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928"/>
  <workbookPr codeName="ThisWorkbook"/>
  <mc:AlternateContent xmlns:mc="http://schemas.openxmlformats.org/markup-compatibility/2006">
    <mc:Choice Requires="x15">
      <x15ac:absPath xmlns:x15ac="http://schemas.microsoft.com/office/spreadsheetml/2010/11/ac" url="N:\GoingReportDatabase\2023 Calendar BHA\"/>
    </mc:Choice>
  </mc:AlternateContent>
  <xr:revisionPtr revIDLastSave="0" documentId="13_ncr:1_{52199BF2-6D26-4CA0-8391-0D17C1909DF0}" xr6:coauthVersionLast="47" xr6:coauthVersionMax="47" xr10:uidLastSave="{00000000-0000-0000-0000-000000000000}"/>
  <bookViews>
    <workbookView xWindow="-120" yWindow="-120" windowWidth="29040" windowHeight="15840" activeTab="1" xr2:uid="{00000000-000D-0000-FFFF-FFFF00000000}"/>
  </bookViews>
  <sheets>
    <sheet name="List" sheetId="2" r:id="rId1"/>
    <sheet name="Turf only" sheetId="10" r:id="rId2"/>
    <sheet name="WTX courses" sheetId="11" r:id="rId3"/>
    <sheet name="Fixture list" sheetId="9" state="hidden" r:id="rId4"/>
    <sheet name="2020" sheetId="7" state="hidden" r:id="rId5"/>
    <sheet name="check" sheetId="8" state="hidden" r:id="rId6"/>
    <sheet name="by region" sheetId="5" state="hidden" r:id="rId7"/>
    <sheet name="details" sheetId="4" state="hidden" r:id="rId8"/>
  </sheets>
  <definedNames>
    <definedName name="_xlnm._FilterDatabase" localSheetId="4" hidden="1">'2020'!$A$1:$E$1492</definedName>
    <definedName name="_xlnm._FilterDatabase" localSheetId="3" hidden="1">'Fixture list'!$A$1:$X$1798</definedName>
    <definedName name="_xlnm._FilterDatabase" localSheetId="0" hidden="1">List!$A$1:$X$1775</definedName>
    <definedName name="_xlnm._FilterDatabase" localSheetId="1" hidden="1">'Turf only'!$G$1:$O$1776</definedName>
    <definedName name="_xlnm._FilterDatabase" localSheetId="2" hidden="1">'WTX courses'!$G$1:$O$1781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P1221" i="11" l="1"/>
  <c r="P1220" i="11"/>
  <c r="P1219" i="11"/>
  <c r="P1218" i="11"/>
  <c r="P1217" i="11"/>
  <c r="P1216" i="11"/>
  <c r="P1215" i="11"/>
  <c r="P1214" i="11"/>
  <c r="P1213" i="11"/>
  <c r="P1212" i="11"/>
  <c r="P1211" i="11"/>
  <c r="P1210" i="11"/>
  <c r="P1209" i="11"/>
  <c r="P1208" i="11"/>
  <c r="P1207" i="11"/>
  <c r="P1206" i="11"/>
  <c r="P1205" i="11"/>
  <c r="P1204" i="11"/>
  <c r="P1203" i="11"/>
  <c r="P1202" i="11"/>
  <c r="P1201" i="11"/>
  <c r="P1200" i="11"/>
  <c r="P1199" i="11"/>
  <c r="P1198" i="11"/>
  <c r="P1197" i="11"/>
  <c r="P1196" i="11"/>
  <c r="P1195" i="11"/>
  <c r="P1194" i="11"/>
  <c r="P1193" i="11"/>
  <c r="P1192" i="11"/>
  <c r="P1191" i="11"/>
  <c r="P1190" i="11"/>
  <c r="P1189" i="11"/>
  <c r="P1188" i="11"/>
  <c r="P1187" i="11"/>
  <c r="P1186" i="11"/>
  <c r="P1185" i="11"/>
  <c r="P1184" i="11"/>
  <c r="P1183" i="11"/>
  <c r="P1182" i="11"/>
  <c r="P1181" i="11"/>
  <c r="P1180" i="11"/>
  <c r="P1179" i="11"/>
  <c r="P1178" i="11"/>
  <c r="P1177" i="11"/>
  <c r="P1176" i="11"/>
  <c r="P1175" i="11"/>
  <c r="P1174" i="11"/>
  <c r="P1173" i="11"/>
  <c r="P1172" i="11"/>
  <c r="P1171" i="11"/>
  <c r="P1170" i="11"/>
  <c r="P1169" i="11"/>
  <c r="P1168" i="11"/>
  <c r="P1167" i="11"/>
  <c r="P1166" i="11"/>
  <c r="P1165" i="11"/>
  <c r="P1164" i="11"/>
  <c r="P1163" i="11"/>
  <c r="P1162" i="11"/>
  <c r="P1161" i="11"/>
  <c r="P1160" i="11"/>
  <c r="P1159" i="11"/>
  <c r="P1158" i="11"/>
  <c r="P1157" i="11"/>
  <c r="P1156" i="11"/>
  <c r="P1155" i="11"/>
  <c r="P1154" i="11"/>
  <c r="P1153" i="11"/>
  <c r="P1152" i="11"/>
  <c r="P1151" i="11"/>
  <c r="P1150" i="11"/>
  <c r="P1149" i="11"/>
  <c r="P1148" i="11"/>
  <c r="P1147" i="11"/>
  <c r="P1146" i="11"/>
  <c r="P1145" i="11"/>
  <c r="P1144" i="11"/>
  <c r="P1143" i="11"/>
  <c r="P1142" i="11"/>
  <c r="P1141" i="11"/>
  <c r="P1140" i="11"/>
  <c r="P1139" i="11"/>
  <c r="P1138" i="11"/>
  <c r="P1137" i="11"/>
  <c r="P1136" i="11"/>
  <c r="P1135" i="11"/>
  <c r="P1134" i="11"/>
  <c r="P1133" i="11"/>
  <c r="P1132" i="11"/>
  <c r="P1131" i="11"/>
  <c r="P1130" i="11"/>
  <c r="P1129" i="11"/>
  <c r="P1128" i="11"/>
  <c r="P1127" i="11"/>
  <c r="P1126" i="11"/>
  <c r="P1125" i="11"/>
  <c r="P1124" i="11"/>
  <c r="P1123" i="11"/>
  <c r="P1122" i="11"/>
  <c r="P1121" i="11"/>
  <c r="P1120" i="11"/>
  <c r="P1119" i="11"/>
  <c r="P1118" i="11"/>
  <c r="P1117" i="11"/>
  <c r="P1116" i="11"/>
  <c r="P1115" i="11"/>
  <c r="P1114" i="11"/>
  <c r="P1113" i="11"/>
  <c r="P1112" i="11"/>
  <c r="P1111" i="11"/>
  <c r="P1110" i="11"/>
  <c r="P1109" i="11"/>
  <c r="P1108" i="11"/>
  <c r="P1107" i="11"/>
  <c r="P1106" i="11"/>
  <c r="P1105" i="11"/>
  <c r="P1104" i="11"/>
  <c r="P1103" i="11"/>
  <c r="P1102" i="11"/>
  <c r="P1101" i="11"/>
  <c r="P1100" i="11"/>
  <c r="P1099" i="11"/>
  <c r="P1098" i="11"/>
  <c r="P1097" i="11"/>
  <c r="P1096" i="11"/>
  <c r="P1095" i="11"/>
  <c r="P1094" i="11"/>
  <c r="P1093" i="11"/>
  <c r="P1092" i="11"/>
  <c r="P1091" i="11"/>
  <c r="P1090" i="11"/>
  <c r="P1089" i="11"/>
  <c r="P1088" i="11"/>
  <c r="P1087" i="11"/>
  <c r="P1086" i="11"/>
  <c r="P1085" i="11"/>
  <c r="P1084" i="11"/>
  <c r="P1083" i="11"/>
  <c r="P1082" i="11"/>
  <c r="P1081" i="11"/>
  <c r="P1080" i="11"/>
  <c r="P1079" i="11"/>
  <c r="P1078" i="11"/>
  <c r="P1077" i="11"/>
  <c r="P1076" i="11"/>
  <c r="P1075" i="11"/>
  <c r="P1074" i="11"/>
  <c r="P1073" i="11"/>
  <c r="P1072" i="11"/>
  <c r="P1071" i="11"/>
  <c r="P1070" i="11"/>
  <c r="P1069" i="11"/>
  <c r="P1068" i="11"/>
  <c r="P1067" i="11"/>
  <c r="P1066" i="11"/>
  <c r="P1065" i="11"/>
  <c r="P1064" i="11"/>
  <c r="P1063" i="11"/>
  <c r="P1062" i="11"/>
  <c r="P1061" i="11"/>
  <c r="P1060" i="11"/>
  <c r="P1059" i="11"/>
  <c r="P1058" i="11"/>
  <c r="P1057" i="11"/>
  <c r="P1056" i="11"/>
  <c r="P1055" i="11"/>
  <c r="P1054" i="11"/>
  <c r="P1053" i="11"/>
  <c r="P1052" i="11"/>
  <c r="P1051" i="11"/>
  <c r="P1050" i="11"/>
  <c r="P1049" i="11"/>
  <c r="P1048" i="11"/>
  <c r="P1047" i="11"/>
  <c r="P1046" i="11"/>
  <c r="P1045" i="11"/>
  <c r="P1044" i="11"/>
  <c r="P1043" i="11"/>
  <c r="P1042" i="11"/>
  <c r="P1041" i="11"/>
  <c r="P1040" i="11"/>
  <c r="P1039" i="11"/>
  <c r="P1038" i="11"/>
  <c r="P1037" i="11"/>
  <c r="P1036" i="11"/>
  <c r="P1035" i="11"/>
  <c r="P1034" i="11"/>
  <c r="P1033" i="11"/>
  <c r="P1032" i="11"/>
  <c r="P1031" i="11"/>
  <c r="P1030" i="11"/>
  <c r="P1029" i="11"/>
  <c r="P1028" i="11"/>
  <c r="P1027" i="11"/>
  <c r="P1026" i="11"/>
  <c r="P1025" i="11"/>
  <c r="P1024" i="11"/>
  <c r="P1023" i="11"/>
  <c r="P1022" i="11"/>
  <c r="P1021" i="11"/>
  <c r="P1020" i="11"/>
  <c r="P1019" i="11"/>
  <c r="P1018" i="11"/>
  <c r="P1017" i="11"/>
  <c r="P1016" i="11"/>
  <c r="P1015" i="11"/>
  <c r="P1014" i="11"/>
  <c r="P1013" i="11"/>
  <c r="P1012" i="11"/>
  <c r="P1011" i="11"/>
  <c r="P1010" i="11"/>
  <c r="P1009" i="11"/>
  <c r="P1008" i="11"/>
  <c r="P1007" i="11"/>
  <c r="P1006" i="11"/>
  <c r="P1005" i="11"/>
  <c r="P1004" i="11"/>
  <c r="P1003" i="11"/>
  <c r="P1002" i="11"/>
  <c r="P1001" i="11"/>
  <c r="P1000" i="11"/>
  <c r="P999" i="11"/>
  <c r="P998" i="11"/>
  <c r="P997" i="11"/>
  <c r="P996" i="11"/>
  <c r="P995" i="11"/>
  <c r="P994" i="11"/>
  <c r="P993" i="11"/>
  <c r="P992" i="11"/>
  <c r="P991" i="11"/>
  <c r="P990" i="11"/>
  <c r="P989" i="11"/>
  <c r="P988" i="11"/>
  <c r="P987" i="11"/>
  <c r="P986" i="11"/>
  <c r="P985" i="11"/>
  <c r="P984" i="11"/>
  <c r="P983" i="11"/>
  <c r="P982" i="11"/>
  <c r="P981" i="11"/>
  <c r="P980" i="11"/>
  <c r="P979" i="11"/>
  <c r="P978" i="11"/>
  <c r="P977" i="11"/>
  <c r="P976" i="11"/>
  <c r="P975" i="11"/>
  <c r="P974" i="11"/>
  <c r="P973" i="11"/>
  <c r="P972" i="11"/>
  <c r="P971" i="11"/>
  <c r="P970" i="11"/>
  <c r="P969" i="11"/>
  <c r="P968" i="11"/>
  <c r="P967" i="11"/>
  <c r="P966" i="11"/>
  <c r="P965" i="11"/>
  <c r="P964" i="11"/>
  <c r="P963" i="11"/>
  <c r="P962" i="11"/>
  <c r="P961" i="11"/>
  <c r="F961" i="11"/>
  <c r="E961" i="11"/>
  <c r="D961" i="11"/>
  <c r="C961" i="11"/>
  <c r="B961" i="11"/>
  <c r="A961" i="11"/>
  <c r="P960" i="11"/>
  <c r="F960" i="11"/>
  <c r="E960" i="11"/>
  <c r="D960" i="11"/>
  <c r="C960" i="11"/>
  <c r="B960" i="11"/>
  <c r="A960" i="11"/>
  <c r="P959" i="11"/>
  <c r="F959" i="11"/>
  <c r="E959" i="11"/>
  <c r="D959" i="11"/>
  <c r="C959" i="11"/>
  <c r="B959" i="11"/>
  <c r="A959" i="11"/>
  <c r="P958" i="11"/>
  <c r="F958" i="11"/>
  <c r="E958" i="11"/>
  <c r="D958" i="11"/>
  <c r="C958" i="11"/>
  <c r="B958" i="11"/>
  <c r="A958" i="11"/>
  <c r="P957" i="11"/>
  <c r="F957" i="11"/>
  <c r="E957" i="11"/>
  <c r="D957" i="11"/>
  <c r="C957" i="11"/>
  <c r="B957" i="11"/>
  <c r="A957" i="11"/>
  <c r="P956" i="11"/>
  <c r="F956" i="11"/>
  <c r="E956" i="11"/>
  <c r="D956" i="11"/>
  <c r="C956" i="11"/>
  <c r="B956" i="11"/>
  <c r="A956" i="11"/>
  <c r="P955" i="11"/>
  <c r="F955" i="11"/>
  <c r="E955" i="11"/>
  <c r="D955" i="11"/>
  <c r="C955" i="11"/>
  <c r="B955" i="11"/>
  <c r="A955" i="11"/>
  <c r="W954" i="11"/>
  <c r="P954" i="11"/>
  <c r="F954" i="11"/>
  <c r="E954" i="11"/>
  <c r="D954" i="11"/>
  <c r="C954" i="11"/>
  <c r="B954" i="11"/>
  <c r="A954" i="11"/>
  <c r="W953" i="11"/>
  <c r="P953" i="11"/>
  <c r="F953" i="11"/>
  <c r="E953" i="11"/>
  <c r="D953" i="11"/>
  <c r="C953" i="11"/>
  <c r="B953" i="11"/>
  <c r="A953" i="11"/>
  <c r="W952" i="11"/>
  <c r="P952" i="11"/>
  <c r="F952" i="11"/>
  <c r="E952" i="11"/>
  <c r="D952" i="11"/>
  <c r="C952" i="11"/>
  <c r="B952" i="11"/>
  <c r="A952" i="11"/>
  <c r="W951" i="11"/>
  <c r="P951" i="11"/>
  <c r="F951" i="11"/>
  <c r="E951" i="11"/>
  <c r="D951" i="11"/>
  <c r="C951" i="11"/>
  <c r="B951" i="11"/>
  <c r="A951" i="11"/>
  <c r="W950" i="11"/>
  <c r="P950" i="11"/>
  <c r="F950" i="11"/>
  <c r="E950" i="11"/>
  <c r="D950" i="11"/>
  <c r="C950" i="11"/>
  <c r="B950" i="11"/>
  <c r="A950" i="11"/>
  <c r="W949" i="11"/>
  <c r="P949" i="11"/>
  <c r="F949" i="11"/>
  <c r="E949" i="11"/>
  <c r="D949" i="11"/>
  <c r="C949" i="11"/>
  <c r="B949" i="11"/>
  <c r="A949" i="11"/>
  <c r="W948" i="11"/>
  <c r="P948" i="11"/>
  <c r="F948" i="11"/>
  <c r="E948" i="11"/>
  <c r="D948" i="11"/>
  <c r="C948" i="11"/>
  <c r="B948" i="11"/>
  <c r="A948" i="11"/>
  <c r="W947" i="11"/>
  <c r="P947" i="11"/>
  <c r="F947" i="11"/>
  <c r="E947" i="11"/>
  <c r="D947" i="11"/>
  <c r="C947" i="11"/>
  <c r="B947" i="11"/>
  <c r="A947" i="11"/>
  <c r="W946" i="11"/>
  <c r="P946" i="11"/>
  <c r="F946" i="11"/>
  <c r="E946" i="11"/>
  <c r="D946" i="11"/>
  <c r="C946" i="11"/>
  <c r="B946" i="11"/>
  <c r="A946" i="11"/>
  <c r="W945" i="11"/>
  <c r="P945" i="11"/>
  <c r="F945" i="11"/>
  <c r="E945" i="11"/>
  <c r="D945" i="11"/>
  <c r="C945" i="11"/>
  <c r="B945" i="11"/>
  <c r="A945" i="11"/>
  <c r="W944" i="11"/>
  <c r="P944" i="11"/>
  <c r="F944" i="11"/>
  <c r="E944" i="11"/>
  <c r="D944" i="11"/>
  <c r="C944" i="11"/>
  <c r="B944" i="11"/>
  <c r="A944" i="11"/>
  <c r="W943" i="11"/>
  <c r="P943" i="11"/>
  <c r="F943" i="11"/>
  <c r="E943" i="11"/>
  <c r="D943" i="11"/>
  <c r="C943" i="11"/>
  <c r="B943" i="11"/>
  <c r="A943" i="11"/>
  <c r="W942" i="11"/>
  <c r="P942" i="11"/>
  <c r="F942" i="11"/>
  <c r="E942" i="11"/>
  <c r="D942" i="11"/>
  <c r="C942" i="11"/>
  <c r="B942" i="11"/>
  <c r="A942" i="11"/>
  <c r="W941" i="11"/>
  <c r="P941" i="11"/>
  <c r="F941" i="11"/>
  <c r="E941" i="11"/>
  <c r="D941" i="11"/>
  <c r="C941" i="11"/>
  <c r="B941" i="11"/>
  <c r="A941" i="11"/>
  <c r="W940" i="11"/>
  <c r="P940" i="11"/>
  <c r="F940" i="11"/>
  <c r="E940" i="11"/>
  <c r="D940" i="11"/>
  <c r="C940" i="11"/>
  <c r="B940" i="11"/>
  <c r="A940" i="11"/>
  <c r="W939" i="11"/>
  <c r="P939" i="11"/>
  <c r="F939" i="11"/>
  <c r="E939" i="11"/>
  <c r="D939" i="11"/>
  <c r="C939" i="11"/>
  <c r="B939" i="11"/>
  <c r="A939" i="11"/>
  <c r="W938" i="11"/>
  <c r="P938" i="11"/>
  <c r="F938" i="11"/>
  <c r="E938" i="11"/>
  <c r="D938" i="11"/>
  <c r="C938" i="11"/>
  <c r="B938" i="11"/>
  <c r="A938" i="11"/>
  <c r="W937" i="11"/>
  <c r="P937" i="11"/>
  <c r="F937" i="11"/>
  <c r="E937" i="11"/>
  <c r="D937" i="11"/>
  <c r="C937" i="11"/>
  <c r="B937" i="11"/>
  <c r="A937" i="11"/>
  <c r="W936" i="11"/>
  <c r="P936" i="11"/>
  <c r="F936" i="11"/>
  <c r="E936" i="11"/>
  <c r="D936" i="11"/>
  <c r="C936" i="11"/>
  <c r="B936" i="11"/>
  <c r="A936" i="11"/>
  <c r="W935" i="11"/>
  <c r="P935" i="11"/>
  <c r="F935" i="11"/>
  <c r="E935" i="11"/>
  <c r="D935" i="11"/>
  <c r="C935" i="11"/>
  <c r="B935" i="11"/>
  <c r="A935" i="11"/>
  <c r="W934" i="11"/>
  <c r="P934" i="11"/>
  <c r="F934" i="11"/>
  <c r="E934" i="11"/>
  <c r="D934" i="11"/>
  <c r="C934" i="11"/>
  <c r="B934" i="11"/>
  <c r="A934" i="11"/>
  <c r="W933" i="11"/>
  <c r="P933" i="11"/>
  <c r="F933" i="11"/>
  <c r="E933" i="11"/>
  <c r="D933" i="11"/>
  <c r="C933" i="11"/>
  <c r="B933" i="11"/>
  <c r="A933" i="11"/>
  <c r="W932" i="11"/>
  <c r="P932" i="11"/>
  <c r="F932" i="11"/>
  <c r="E932" i="11"/>
  <c r="D932" i="11"/>
  <c r="C932" i="11"/>
  <c r="B932" i="11"/>
  <c r="A932" i="11"/>
  <c r="W931" i="11"/>
  <c r="P931" i="11"/>
  <c r="F931" i="11"/>
  <c r="E931" i="11"/>
  <c r="D931" i="11"/>
  <c r="C931" i="11"/>
  <c r="B931" i="11"/>
  <c r="A931" i="11"/>
  <c r="W930" i="11"/>
  <c r="P930" i="11"/>
  <c r="F930" i="11"/>
  <c r="E930" i="11"/>
  <c r="D930" i="11"/>
  <c r="C930" i="11"/>
  <c r="B930" i="11"/>
  <c r="A930" i="11"/>
  <c r="W929" i="11"/>
  <c r="P929" i="11"/>
  <c r="F929" i="11"/>
  <c r="E929" i="11"/>
  <c r="D929" i="11"/>
  <c r="C929" i="11"/>
  <c r="B929" i="11"/>
  <c r="A929" i="11"/>
  <c r="W928" i="11"/>
  <c r="P928" i="11"/>
  <c r="F928" i="11"/>
  <c r="E928" i="11"/>
  <c r="D928" i="11"/>
  <c r="C928" i="11"/>
  <c r="B928" i="11"/>
  <c r="A928" i="11"/>
  <c r="W927" i="11"/>
  <c r="P927" i="11"/>
  <c r="F927" i="11"/>
  <c r="E927" i="11"/>
  <c r="D927" i="11"/>
  <c r="C927" i="11"/>
  <c r="B927" i="11"/>
  <c r="A927" i="11"/>
  <c r="W926" i="11"/>
  <c r="P926" i="11"/>
  <c r="F926" i="11"/>
  <c r="E926" i="11"/>
  <c r="D926" i="11"/>
  <c r="C926" i="11"/>
  <c r="B926" i="11"/>
  <c r="A926" i="11"/>
  <c r="W925" i="11"/>
  <c r="T925" i="11"/>
  <c r="P925" i="11"/>
  <c r="E925" i="11"/>
  <c r="D925" i="11"/>
  <c r="C925" i="11"/>
  <c r="B925" i="11"/>
  <c r="A925" i="11"/>
  <c r="W924" i="11"/>
  <c r="T924" i="11"/>
  <c r="P924" i="11"/>
  <c r="E924" i="11"/>
  <c r="D924" i="11"/>
  <c r="C924" i="11"/>
  <c r="B924" i="11"/>
  <c r="A924" i="11"/>
  <c r="W923" i="11"/>
  <c r="T923" i="11"/>
  <c r="P923" i="11"/>
  <c r="E923" i="11"/>
  <c r="D923" i="11"/>
  <c r="C923" i="11"/>
  <c r="B923" i="11"/>
  <c r="A923" i="11"/>
  <c r="W922" i="11"/>
  <c r="T922" i="11"/>
  <c r="P922" i="11"/>
  <c r="E922" i="11"/>
  <c r="D922" i="11"/>
  <c r="C922" i="11"/>
  <c r="B922" i="11"/>
  <c r="A922" i="11"/>
  <c r="W921" i="11"/>
  <c r="T921" i="11"/>
  <c r="P921" i="11"/>
  <c r="E921" i="11"/>
  <c r="D921" i="11"/>
  <c r="C921" i="11"/>
  <c r="B921" i="11"/>
  <c r="A921" i="11"/>
  <c r="W920" i="11"/>
  <c r="T920" i="11"/>
  <c r="P920" i="11"/>
  <c r="E920" i="11"/>
  <c r="D920" i="11"/>
  <c r="C920" i="11"/>
  <c r="B920" i="11"/>
  <c r="A920" i="11"/>
  <c r="W919" i="11"/>
  <c r="T919" i="11"/>
  <c r="P919" i="11"/>
  <c r="E919" i="11"/>
  <c r="D919" i="11"/>
  <c r="C919" i="11"/>
  <c r="B919" i="11"/>
  <c r="A919" i="11"/>
  <c r="W918" i="11"/>
  <c r="T918" i="11"/>
  <c r="P918" i="11"/>
  <c r="E918" i="11"/>
  <c r="D918" i="11"/>
  <c r="C918" i="11"/>
  <c r="B918" i="11"/>
  <c r="A918" i="11"/>
  <c r="W917" i="11"/>
  <c r="T917" i="11"/>
  <c r="P917" i="11"/>
  <c r="E917" i="11"/>
  <c r="D917" i="11"/>
  <c r="C917" i="11"/>
  <c r="B917" i="11"/>
  <c r="A917" i="11"/>
  <c r="W916" i="11"/>
  <c r="T916" i="11"/>
  <c r="P916" i="11"/>
  <c r="E916" i="11"/>
  <c r="D916" i="11"/>
  <c r="C916" i="11"/>
  <c r="B916" i="11"/>
  <c r="A916" i="11"/>
  <c r="W915" i="11"/>
  <c r="T915" i="11"/>
  <c r="P915" i="11"/>
  <c r="E915" i="11"/>
  <c r="D915" i="11"/>
  <c r="C915" i="11"/>
  <c r="B915" i="11"/>
  <c r="A915" i="11"/>
  <c r="W914" i="11"/>
  <c r="T914" i="11"/>
  <c r="P914" i="11"/>
  <c r="E914" i="11"/>
  <c r="D914" i="11"/>
  <c r="C914" i="11"/>
  <c r="B914" i="11"/>
  <c r="A914" i="11"/>
  <c r="W913" i="11"/>
  <c r="T913" i="11"/>
  <c r="P913" i="11"/>
  <c r="E913" i="11"/>
  <c r="D913" i="11"/>
  <c r="C913" i="11"/>
  <c r="B913" i="11"/>
  <c r="A913" i="11"/>
  <c r="W912" i="11"/>
  <c r="T912" i="11"/>
  <c r="P912" i="11"/>
  <c r="E912" i="11"/>
  <c r="D912" i="11"/>
  <c r="C912" i="11"/>
  <c r="B912" i="11"/>
  <c r="A912" i="11"/>
  <c r="W911" i="11"/>
  <c r="T911" i="11"/>
  <c r="P911" i="11"/>
  <c r="E911" i="11"/>
  <c r="D911" i="11"/>
  <c r="C911" i="11"/>
  <c r="B911" i="11"/>
  <c r="A911" i="11"/>
  <c r="W910" i="11"/>
  <c r="T910" i="11"/>
  <c r="P910" i="11"/>
  <c r="E910" i="11"/>
  <c r="D910" i="11"/>
  <c r="C910" i="11"/>
  <c r="B910" i="11"/>
  <c r="A910" i="11"/>
  <c r="W909" i="11"/>
  <c r="T909" i="11"/>
  <c r="P909" i="11"/>
  <c r="E909" i="11"/>
  <c r="D909" i="11"/>
  <c r="C909" i="11"/>
  <c r="B909" i="11"/>
  <c r="A909" i="11"/>
  <c r="W908" i="11"/>
  <c r="T908" i="11"/>
  <c r="P908" i="11"/>
  <c r="E908" i="11"/>
  <c r="D908" i="11"/>
  <c r="C908" i="11"/>
  <c r="B908" i="11"/>
  <c r="A908" i="11"/>
  <c r="W907" i="11"/>
  <c r="T907" i="11"/>
  <c r="P907" i="11"/>
  <c r="E907" i="11"/>
  <c r="D907" i="11"/>
  <c r="C907" i="11"/>
  <c r="B907" i="11"/>
  <c r="A907" i="11"/>
  <c r="W906" i="11"/>
  <c r="T906" i="11"/>
  <c r="P906" i="11"/>
  <c r="E906" i="11"/>
  <c r="D906" i="11"/>
  <c r="C906" i="11"/>
  <c r="B906" i="11"/>
  <c r="A906" i="11"/>
  <c r="W905" i="11"/>
  <c r="T905" i="11"/>
  <c r="P905" i="11"/>
  <c r="E905" i="11"/>
  <c r="D905" i="11"/>
  <c r="C905" i="11"/>
  <c r="B905" i="11"/>
  <c r="A905" i="11"/>
  <c r="W904" i="11"/>
  <c r="T904" i="11"/>
  <c r="P904" i="11"/>
  <c r="E904" i="11"/>
  <c r="D904" i="11"/>
  <c r="C904" i="11"/>
  <c r="B904" i="11"/>
  <c r="A904" i="11"/>
  <c r="W903" i="11"/>
  <c r="T903" i="11"/>
  <c r="P903" i="11"/>
  <c r="E903" i="11"/>
  <c r="D903" i="11"/>
  <c r="C903" i="11"/>
  <c r="B903" i="11"/>
  <c r="A903" i="11"/>
  <c r="W902" i="11"/>
  <c r="T902" i="11"/>
  <c r="P902" i="11"/>
  <c r="E902" i="11"/>
  <c r="D902" i="11"/>
  <c r="C902" i="11"/>
  <c r="B902" i="11"/>
  <c r="A902" i="11"/>
  <c r="W901" i="11"/>
  <c r="T901" i="11"/>
  <c r="P901" i="11"/>
  <c r="E901" i="11"/>
  <c r="D901" i="11"/>
  <c r="C901" i="11"/>
  <c r="B901" i="11"/>
  <c r="A901" i="11"/>
  <c r="W900" i="11"/>
  <c r="T900" i="11"/>
  <c r="P900" i="11"/>
  <c r="E900" i="11"/>
  <c r="D900" i="11"/>
  <c r="C900" i="11"/>
  <c r="B900" i="11"/>
  <c r="A900" i="11"/>
  <c r="W899" i="11"/>
  <c r="T899" i="11"/>
  <c r="P899" i="11"/>
  <c r="E899" i="11"/>
  <c r="D899" i="11"/>
  <c r="C899" i="11"/>
  <c r="B899" i="11"/>
  <c r="A899" i="11"/>
  <c r="W898" i="11"/>
  <c r="T898" i="11"/>
  <c r="P898" i="11"/>
  <c r="E898" i="11"/>
  <c r="D898" i="11"/>
  <c r="C898" i="11"/>
  <c r="B898" i="11"/>
  <c r="A898" i="11"/>
  <c r="W897" i="11"/>
  <c r="T897" i="11"/>
  <c r="P897" i="11"/>
  <c r="E897" i="11"/>
  <c r="D897" i="11"/>
  <c r="C897" i="11"/>
  <c r="B897" i="11"/>
  <c r="A897" i="11"/>
  <c r="W896" i="11"/>
  <c r="T896" i="11"/>
  <c r="P896" i="11"/>
  <c r="E896" i="11"/>
  <c r="D896" i="11"/>
  <c r="C896" i="11"/>
  <c r="B896" i="11"/>
  <c r="A896" i="11"/>
  <c r="W895" i="11"/>
  <c r="T895" i="11"/>
  <c r="P895" i="11"/>
  <c r="E313" i="11"/>
  <c r="D313" i="11"/>
  <c r="C313" i="11"/>
  <c r="B313" i="11"/>
  <c r="A313" i="11"/>
  <c r="W894" i="11"/>
  <c r="T894" i="11"/>
  <c r="P894" i="11"/>
  <c r="E895" i="11"/>
  <c r="D895" i="11"/>
  <c r="C895" i="11"/>
  <c r="B895" i="11"/>
  <c r="A895" i="11"/>
  <c r="W893" i="11"/>
  <c r="T893" i="11"/>
  <c r="P893" i="11"/>
  <c r="E894" i="11"/>
  <c r="D894" i="11"/>
  <c r="C894" i="11"/>
  <c r="B894" i="11"/>
  <c r="A894" i="11"/>
  <c r="W892" i="11"/>
  <c r="T892" i="11"/>
  <c r="P892" i="11"/>
  <c r="E893" i="11"/>
  <c r="D893" i="11"/>
  <c r="C893" i="11"/>
  <c r="B893" i="11"/>
  <c r="A893" i="11"/>
  <c r="W891" i="11"/>
  <c r="T891" i="11"/>
  <c r="P891" i="11"/>
  <c r="E312" i="11"/>
  <c r="D312" i="11"/>
  <c r="C312" i="11"/>
  <c r="B312" i="11"/>
  <c r="A312" i="11"/>
  <c r="W890" i="11"/>
  <c r="T890" i="11"/>
  <c r="P890" i="11"/>
  <c r="E892" i="11"/>
  <c r="D892" i="11"/>
  <c r="C892" i="11"/>
  <c r="B892" i="11"/>
  <c r="A892" i="11"/>
  <c r="W889" i="11"/>
  <c r="T889" i="11"/>
  <c r="P889" i="11"/>
  <c r="E891" i="11"/>
  <c r="D891" i="11"/>
  <c r="C891" i="11"/>
  <c r="B891" i="11"/>
  <c r="A891" i="11"/>
  <c r="W888" i="11"/>
  <c r="T888" i="11"/>
  <c r="P888" i="11"/>
  <c r="E890" i="11"/>
  <c r="D890" i="11"/>
  <c r="C890" i="11"/>
  <c r="B890" i="11"/>
  <c r="A890" i="11"/>
  <c r="W887" i="11"/>
  <c r="T887" i="11"/>
  <c r="P887" i="11"/>
  <c r="E889" i="11"/>
  <c r="D889" i="11"/>
  <c r="C889" i="11"/>
  <c r="B889" i="11"/>
  <c r="A889" i="11"/>
  <c r="W886" i="11"/>
  <c r="T886" i="11"/>
  <c r="P886" i="11"/>
  <c r="E888" i="11"/>
  <c r="D888" i="11"/>
  <c r="C888" i="11"/>
  <c r="B888" i="11"/>
  <c r="A888" i="11"/>
  <c r="W885" i="11"/>
  <c r="T885" i="11"/>
  <c r="P885" i="11"/>
  <c r="E887" i="11"/>
  <c r="D887" i="11"/>
  <c r="C887" i="11"/>
  <c r="B887" i="11"/>
  <c r="A887" i="11"/>
  <c r="W884" i="11"/>
  <c r="T884" i="11"/>
  <c r="P884" i="11"/>
  <c r="E886" i="11"/>
  <c r="D886" i="11"/>
  <c r="C886" i="11"/>
  <c r="B886" i="11"/>
  <c r="A886" i="11"/>
  <c r="W883" i="11"/>
  <c r="T883" i="11"/>
  <c r="P883" i="11"/>
  <c r="E885" i="11"/>
  <c r="D885" i="11"/>
  <c r="C885" i="11"/>
  <c r="B885" i="11"/>
  <c r="A885" i="11"/>
  <c r="W882" i="11"/>
  <c r="T882" i="11"/>
  <c r="P882" i="11"/>
  <c r="E884" i="11"/>
  <c r="D884" i="11"/>
  <c r="C884" i="11"/>
  <c r="B884" i="11"/>
  <c r="A884" i="11"/>
  <c r="W881" i="11"/>
  <c r="T881" i="11"/>
  <c r="P881" i="11"/>
  <c r="E883" i="11"/>
  <c r="D883" i="11"/>
  <c r="C883" i="11"/>
  <c r="B883" i="11"/>
  <c r="A883" i="11"/>
  <c r="W880" i="11"/>
  <c r="T880" i="11"/>
  <c r="P880" i="11"/>
  <c r="E882" i="11"/>
  <c r="D882" i="11"/>
  <c r="C882" i="11"/>
  <c r="B882" i="11"/>
  <c r="A882" i="11"/>
  <c r="W879" i="11"/>
  <c r="T879" i="11"/>
  <c r="P879" i="11"/>
  <c r="E881" i="11"/>
  <c r="D881" i="11"/>
  <c r="C881" i="11"/>
  <c r="B881" i="11"/>
  <c r="A881" i="11"/>
  <c r="W878" i="11"/>
  <c r="T878" i="11"/>
  <c r="P878" i="11"/>
  <c r="E880" i="11"/>
  <c r="D880" i="11"/>
  <c r="C880" i="11"/>
  <c r="B880" i="11"/>
  <c r="A880" i="11"/>
  <c r="W877" i="11"/>
  <c r="T877" i="11"/>
  <c r="P877" i="11"/>
  <c r="E879" i="11"/>
  <c r="D879" i="11"/>
  <c r="C879" i="11"/>
  <c r="B879" i="11"/>
  <c r="A879" i="11"/>
  <c r="W876" i="11"/>
  <c r="T876" i="11"/>
  <c r="P876" i="11"/>
  <c r="E878" i="11"/>
  <c r="D878" i="11"/>
  <c r="C878" i="11"/>
  <c r="B878" i="11"/>
  <c r="A878" i="11"/>
  <c r="W875" i="11"/>
  <c r="T875" i="11"/>
  <c r="P875" i="11"/>
  <c r="E877" i="11"/>
  <c r="D877" i="11"/>
  <c r="C877" i="11"/>
  <c r="B877" i="11"/>
  <c r="A877" i="11"/>
  <c r="W874" i="11"/>
  <c r="T874" i="11"/>
  <c r="P874" i="11"/>
  <c r="E876" i="11"/>
  <c r="D876" i="11"/>
  <c r="C876" i="11"/>
  <c r="B876" i="11"/>
  <c r="A876" i="11"/>
  <c r="W873" i="11"/>
  <c r="T873" i="11"/>
  <c r="P873" i="11"/>
  <c r="E875" i="11"/>
  <c r="D875" i="11"/>
  <c r="C875" i="11"/>
  <c r="B875" i="11"/>
  <c r="A875" i="11"/>
  <c r="W872" i="11"/>
  <c r="T872" i="11"/>
  <c r="P872" i="11"/>
  <c r="E874" i="11"/>
  <c r="D874" i="11"/>
  <c r="C874" i="11"/>
  <c r="B874" i="11"/>
  <c r="A874" i="11"/>
  <c r="W871" i="11"/>
  <c r="T871" i="11"/>
  <c r="P871" i="11"/>
  <c r="E873" i="11"/>
  <c r="D873" i="11"/>
  <c r="C873" i="11"/>
  <c r="B873" i="11"/>
  <c r="A873" i="11"/>
  <c r="W870" i="11"/>
  <c r="T870" i="11"/>
  <c r="P870" i="11"/>
  <c r="E872" i="11"/>
  <c r="D872" i="11"/>
  <c r="C872" i="11"/>
  <c r="B872" i="11"/>
  <c r="A872" i="11"/>
  <c r="W869" i="11"/>
  <c r="T869" i="11"/>
  <c r="P869" i="11"/>
  <c r="E871" i="11"/>
  <c r="D871" i="11"/>
  <c r="C871" i="11"/>
  <c r="B871" i="11"/>
  <c r="A871" i="11"/>
  <c r="W868" i="11"/>
  <c r="T868" i="11"/>
  <c r="P868" i="11"/>
  <c r="E870" i="11"/>
  <c r="D870" i="11"/>
  <c r="C870" i="11"/>
  <c r="B870" i="11"/>
  <c r="A870" i="11"/>
  <c r="W867" i="11"/>
  <c r="T867" i="11"/>
  <c r="P867" i="11"/>
  <c r="E869" i="11"/>
  <c r="D869" i="11"/>
  <c r="C869" i="11"/>
  <c r="B869" i="11"/>
  <c r="A869" i="11"/>
  <c r="W866" i="11"/>
  <c r="T866" i="11"/>
  <c r="P866" i="11"/>
  <c r="E868" i="11"/>
  <c r="D868" i="11"/>
  <c r="C868" i="11"/>
  <c r="B868" i="11"/>
  <c r="A868" i="11"/>
  <c r="W865" i="11"/>
  <c r="T865" i="11"/>
  <c r="P865" i="11"/>
  <c r="E867" i="11"/>
  <c r="D867" i="11"/>
  <c r="C867" i="11"/>
  <c r="B867" i="11"/>
  <c r="A867" i="11"/>
  <c r="W864" i="11"/>
  <c r="T864" i="11"/>
  <c r="P864" i="11"/>
  <c r="E866" i="11"/>
  <c r="D866" i="11"/>
  <c r="C866" i="11"/>
  <c r="B866" i="11"/>
  <c r="A866" i="11"/>
  <c r="W863" i="11"/>
  <c r="T863" i="11"/>
  <c r="P863" i="11"/>
  <c r="E865" i="11"/>
  <c r="D865" i="11"/>
  <c r="C865" i="11"/>
  <c r="B865" i="11"/>
  <c r="A865" i="11"/>
  <c r="W862" i="11"/>
  <c r="T862" i="11"/>
  <c r="P862" i="11"/>
  <c r="E864" i="11"/>
  <c r="D864" i="11"/>
  <c r="C864" i="11"/>
  <c r="B864" i="11"/>
  <c r="A864" i="11"/>
  <c r="W861" i="11"/>
  <c r="T861" i="11"/>
  <c r="P861" i="11"/>
  <c r="E863" i="11"/>
  <c r="D863" i="11"/>
  <c r="C863" i="11"/>
  <c r="B863" i="11"/>
  <c r="A863" i="11"/>
  <c r="W860" i="11"/>
  <c r="T860" i="11"/>
  <c r="P860" i="11"/>
  <c r="E862" i="11"/>
  <c r="D862" i="11"/>
  <c r="C862" i="11"/>
  <c r="B862" i="11"/>
  <c r="A862" i="11"/>
  <c r="W859" i="11"/>
  <c r="T859" i="11"/>
  <c r="P859" i="11"/>
  <c r="E861" i="11"/>
  <c r="D861" i="11"/>
  <c r="C861" i="11"/>
  <c r="B861" i="11"/>
  <c r="A861" i="11"/>
  <c r="W858" i="11"/>
  <c r="T858" i="11"/>
  <c r="P858" i="11"/>
  <c r="E860" i="11"/>
  <c r="D860" i="11"/>
  <c r="C860" i="11"/>
  <c r="B860" i="11"/>
  <c r="A860" i="11"/>
  <c r="W857" i="11"/>
  <c r="T857" i="11"/>
  <c r="P857" i="11"/>
  <c r="E859" i="11"/>
  <c r="D859" i="11"/>
  <c r="C859" i="11"/>
  <c r="B859" i="11"/>
  <c r="A859" i="11"/>
  <c r="W856" i="11"/>
  <c r="T856" i="11"/>
  <c r="P856" i="11"/>
  <c r="E858" i="11"/>
  <c r="D858" i="11"/>
  <c r="C858" i="11"/>
  <c r="B858" i="11"/>
  <c r="A858" i="11"/>
  <c r="W855" i="11"/>
  <c r="T855" i="11"/>
  <c r="P855" i="11"/>
  <c r="E857" i="11"/>
  <c r="D857" i="11"/>
  <c r="C857" i="11"/>
  <c r="B857" i="11"/>
  <c r="A857" i="11"/>
  <c r="W854" i="11"/>
  <c r="T854" i="11"/>
  <c r="P854" i="11"/>
  <c r="E856" i="11"/>
  <c r="D856" i="11"/>
  <c r="C856" i="11"/>
  <c r="B856" i="11"/>
  <c r="A856" i="11"/>
  <c r="W853" i="11"/>
  <c r="T853" i="11"/>
  <c r="P853" i="11"/>
  <c r="E855" i="11"/>
  <c r="D855" i="11"/>
  <c r="C855" i="11"/>
  <c r="B855" i="11"/>
  <c r="A855" i="11"/>
  <c r="W852" i="11"/>
  <c r="T852" i="11"/>
  <c r="P852" i="11"/>
  <c r="E854" i="11"/>
  <c r="D854" i="11"/>
  <c r="C854" i="11"/>
  <c r="B854" i="11"/>
  <c r="A854" i="11"/>
  <c r="W851" i="11"/>
  <c r="T851" i="11"/>
  <c r="P851" i="11"/>
  <c r="E853" i="11"/>
  <c r="D853" i="11"/>
  <c r="C853" i="11"/>
  <c r="B853" i="11"/>
  <c r="A853" i="11"/>
  <c r="W850" i="11"/>
  <c r="T850" i="11"/>
  <c r="P850" i="11"/>
  <c r="E852" i="11"/>
  <c r="D852" i="11"/>
  <c r="C852" i="11"/>
  <c r="B852" i="11"/>
  <c r="A852" i="11"/>
  <c r="W849" i="11"/>
  <c r="T849" i="11"/>
  <c r="P849" i="11"/>
  <c r="E851" i="11"/>
  <c r="D851" i="11"/>
  <c r="C851" i="11"/>
  <c r="B851" i="11"/>
  <c r="A851" i="11"/>
  <c r="W848" i="11"/>
  <c r="T848" i="11"/>
  <c r="P848" i="11"/>
  <c r="E850" i="11"/>
  <c r="D850" i="11"/>
  <c r="C850" i="11"/>
  <c r="B850" i="11"/>
  <c r="A850" i="11"/>
  <c r="W847" i="11"/>
  <c r="T847" i="11"/>
  <c r="P847" i="11"/>
  <c r="E849" i="11"/>
  <c r="D849" i="11"/>
  <c r="C849" i="11"/>
  <c r="B849" i="11"/>
  <c r="A849" i="11"/>
  <c r="W846" i="11"/>
  <c r="T846" i="11"/>
  <c r="P846" i="11"/>
  <c r="E311" i="11"/>
  <c r="D311" i="11"/>
  <c r="C311" i="11"/>
  <c r="B311" i="11"/>
  <c r="A311" i="11"/>
  <c r="W845" i="11"/>
  <c r="T845" i="11"/>
  <c r="P845" i="11"/>
  <c r="E848" i="11"/>
  <c r="D848" i="11"/>
  <c r="C848" i="11"/>
  <c r="B848" i="11"/>
  <c r="A848" i="11"/>
  <c r="W844" i="11"/>
  <c r="T844" i="11"/>
  <c r="P844" i="11"/>
  <c r="E847" i="11"/>
  <c r="D847" i="11"/>
  <c r="C847" i="11"/>
  <c r="B847" i="11"/>
  <c r="A847" i="11"/>
  <c r="W843" i="11"/>
  <c r="T843" i="11"/>
  <c r="P843" i="11"/>
  <c r="E846" i="11"/>
  <c r="D846" i="11"/>
  <c r="C846" i="11"/>
  <c r="B846" i="11"/>
  <c r="A846" i="11"/>
  <c r="W842" i="11"/>
  <c r="T842" i="11"/>
  <c r="P842" i="11"/>
  <c r="E845" i="11"/>
  <c r="D845" i="11"/>
  <c r="C845" i="11"/>
  <c r="B845" i="11"/>
  <c r="A845" i="11"/>
  <c r="W841" i="11"/>
  <c r="T841" i="11"/>
  <c r="P841" i="11"/>
  <c r="E844" i="11"/>
  <c r="D844" i="11"/>
  <c r="C844" i="11"/>
  <c r="B844" i="11"/>
  <c r="A844" i="11"/>
  <c r="W840" i="11"/>
  <c r="T840" i="11"/>
  <c r="P840" i="11"/>
  <c r="E843" i="11"/>
  <c r="D843" i="11"/>
  <c r="C843" i="11"/>
  <c r="B843" i="11"/>
  <c r="A843" i="11"/>
  <c r="W839" i="11"/>
  <c r="T839" i="11"/>
  <c r="P839" i="11"/>
  <c r="E842" i="11"/>
  <c r="D842" i="11"/>
  <c r="C842" i="11"/>
  <c r="B842" i="11"/>
  <c r="A842" i="11"/>
  <c r="W838" i="11"/>
  <c r="T838" i="11"/>
  <c r="P838" i="11"/>
  <c r="E841" i="11"/>
  <c r="D841" i="11"/>
  <c r="C841" i="11"/>
  <c r="B841" i="11"/>
  <c r="A841" i="11"/>
  <c r="W837" i="11"/>
  <c r="T837" i="11"/>
  <c r="P837" i="11"/>
  <c r="E840" i="11"/>
  <c r="D840" i="11"/>
  <c r="C840" i="11"/>
  <c r="B840" i="11"/>
  <c r="A840" i="11"/>
  <c r="W836" i="11"/>
  <c r="T836" i="11"/>
  <c r="P836" i="11"/>
  <c r="E839" i="11"/>
  <c r="D839" i="11"/>
  <c r="C839" i="11"/>
  <c r="B839" i="11"/>
  <c r="A839" i="11"/>
  <c r="W835" i="11"/>
  <c r="T835" i="11"/>
  <c r="P835" i="11"/>
  <c r="E838" i="11"/>
  <c r="D838" i="11"/>
  <c r="C838" i="11"/>
  <c r="B838" i="11"/>
  <c r="A838" i="11"/>
  <c r="W834" i="11"/>
  <c r="T834" i="11"/>
  <c r="P834" i="11"/>
  <c r="E837" i="11"/>
  <c r="D837" i="11"/>
  <c r="C837" i="11"/>
  <c r="B837" i="11"/>
  <c r="A837" i="11"/>
  <c r="W833" i="11"/>
  <c r="T833" i="11"/>
  <c r="P833" i="11"/>
  <c r="E836" i="11"/>
  <c r="D836" i="11"/>
  <c r="C836" i="11"/>
  <c r="B836" i="11"/>
  <c r="A836" i="11"/>
  <c r="W832" i="11"/>
  <c r="T832" i="11"/>
  <c r="P832" i="11"/>
  <c r="E835" i="11"/>
  <c r="D835" i="11"/>
  <c r="C835" i="11"/>
  <c r="B835" i="11"/>
  <c r="A835" i="11"/>
  <c r="W831" i="11"/>
  <c r="T831" i="11"/>
  <c r="P831" i="11"/>
  <c r="E310" i="11"/>
  <c r="D310" i="11"/>
  <c r="C310" i="11"/>
  <c r="B310" i="11"/>
  <c r="A310" i="11"/>
  <c r="W830" i="11"/>
  <c r="T830" i="11"/>
  <c r="P830" i="11"/>
  <c r="E834" i="11"/>
  <c r="D834" i="11"/>
  <c r="C834" i="11"/>
  <c r="B834" i="11"/>
  <c r="A834" i="11"/>
  <c r="W829" i="11"/>
  <c r="T829" i="11"/>
  <c r="P829" i="11"/>
  <c r="E833" i="11"/>
  <c r="D833" i="11"/>
  <c r="C833" i="11"/>
  <c r="B833" i="11"/>
  <c r="A833" i="11"/>
  <c r="W828" i="11"/>
  <c r="T828" i="11"/>
  <c r="P828" i="11"/>
  <c r="E832" i="11"/>
  <c r="D832" i="11"/>
  <c r="C832" i="11"/>
  <c r="B832" i="11"/>
  <c r="A832" i="11"/>
  <c r="W827" i="11"/>
  <c r="T827" i="11"/>
  <c r="P827" i="11"/>
  <c r="E309" i="11"/>
  <c r="D309" i="11"/>
  <c r="C309" i="11"/>
  <c r="B309" i="11"/>
  <c r="A309" i="11"/>
  <c r="W826" i="11"/>
  <c r="T826" i="11"/>
  <c r="P826" i="11"/>
  <c r="E831" i="11"/>
  <c r="D831" i="11"/>
  <c r="C831" i="11"/>
  <c r="B831" i="11"/>
  <c r="A831" i="11"/>
  <c r="W825" i="11"/>
  <c r="T825" i="11"/>
  <c r="P825" i="11"/>
  <c r="E830" i="11"/>
  <c r="D830" i="11"/>
  <c r="C830" i="11"/>
  <c r="B830" i="11"/>
  <c r="A830" i="11"/>
  <c r="W824" i="11"/>
  <c r="T824" i="11"/>
  <c r="P824" i="11"/>
  <c r="E829" i="11"/>
  <c r="D829" i="11"/>
  <c r="C829" i="11"/>
  <c r="B829" i="11"/>
  <c r="A829" i="11"/>
  <c r="W823" i="11"/>
  <c r="T823" i="11"/>
  <c r="P823" i="11"/>
  <c r="E828" i="11"/>
  <c r="D828" i="11"/>
  <c r="C828" i="11"/>
  <c r="B828" i="11"/>
  <c r="A828" i="11"/>
  <c r="W822" i="11"/>
  <c r="T822" i="11"/>
  <c r="P822" i="11"/>
  <c r="E827" i="11"/>
  <c r="D827" i="11"/>
  <c r="C827" i="11"/>
  <c r="B827" i="11"/>
  <c r="A827" i="11"/>
  <c r="W821" i="11"/>
  <c r="T821" i="11"/>
  <c r="P821" i="11"/>
  <c r="E826" i="11"/>
  <c r="D826" i="11"/>
  <c r="C826" i="11"/>
  <c r="B826" i="11"/>
  <c r="A826" i="11"/>
  <c r="W820" i="11"/>
  <c r="T820" i="11"/>
  <c r="P820" i="11"/>
  <c r="E825" i="11"/>
  <c r="D825" i="11"/>
  <c r="C825" i="11"/>
  <c r="B825" i="11"/>
  <c r="A825" i="11"/>
  <c r="W819" i="11"/>
  <c r="T819" i="11"/>
  <c r="P819" i="11"/>
  <c r="E824" i="11"/>
  <c r="D824" i="11"/>
  <c r="C824" i="11"/>
  <c r="B824" i="11"/>
  <c r="A824" i="11"/>
  <c r="W818" i="11"/>
  <c r="T818" i="11"/>
  <c r="P818" i="11"/>
  <c r="E823" i="11"/>
  <c r="D823" i="11"/>
  <c r="C823" i="11"/>
  <c r="B823" i="11"/>
  <c r="A823" i="11"/>
  <c r="W817" i="11"/>
  <c r="T817" i="11"/>
  <c r="P817" i="11"/>
  <c r="E822" i="11"/>
  <c r="D822" i="11"/>
  <c r="C822" i="11"/>
  <c r="B822" i="11"/>
  <c r="A822" i="11"/>
  <c r="W816" i="11"/>
  <c r="T816" i="11"/>
  <c r="P816" i="11"/>
  <c r="E821" i="11"/>
  <c r="D821" i="11"/>
  <c r="C821" i="11"/>
  <c r="B821" i="11"/>
  <c r="A821" i="11"/>
  <c r="W815" i="11"/>
  <c r="T815" i="11"/>
  <c r="P815" i="11"/>
  <c r="E820" i="11"/>
  <c r="D820" i="11"/>
  <c r="C820" i="11"/>
  <c r="B820" i="11"/>
  <c r="A820" i="11"/>
  <c r="W814" i="11"/>
  <c r="T814" i="11"/>
  <c r="P814" i="11"/>
  <c r="E308" i="11"/>
  <c r="D308" i="11"/>
  <c r="C308" i="11"/>
  <c r="B308" i="11"/>
  <c r="A308" i="11"/>
  <c r="W813" i="11"/>
  <c r="T813" i="11"/>
  <c r="P813" i="11"/>
  <c r="E819" i="11"/>
  <c r="D819" i="11"/>
  <c r="C819" i="11"/>
  <c r="B819" i="11"/>
  <c r="A819" i="11"/>
  <c r="W812" i="11"/>
  <c r="T812" i="11"/>
  <c r="P812" i="11"/>
  <c r="E818" i="11"/>
  <c r="D818" i="11"/>
  <c r="C818" i="11"/>
  <c r="B818" i="11"/>
  <c r="A818" i="11"/>
  <c r="W811" i="11"/>
  <c r="T811" i="11"/>
  <c r="P811" i="11"/>
  <c r="E817" i="11"/>
  <c r="D817" i="11"/>
  <c r="C817" i="11"/>
  <c r="B817" i="11"/>
  <c r="A817" i="11"/>
  <c r="W810" i="11"/>
  <c r="T810" i="11"/>
  <c r="P810" i="11"/>
  <c r="E816" i="11"/>
  <c r="D816" i="11"/>
  <c r="C816" i="11"/>
  <c r="B816" i="11"/>
  <c r="A816" i="11"/>
  <c r="W809" i="11"/>
  <c r="T809" i="11"/>
  <c r="P809" i="11"/>
  <c r="E815" i="11"/>
  <c r="D815" i="11"/>
  <c r="C815" i="11"/>
  <c r="B815" i="11"/>
  <c r="A815" i="11"/>
  <c r="W808" i="11"/>
  <c r="T808" i="11"/>
  <c r="P808" i="11"/>
  <c r="E814" i="11"/>
  <c r="D814" i="11"/>
  <c r="C814" i="11"/>
  <c r="B814" i="11"/>
  <c r="A814" i="11"/>
  <c r="W807" i="11"/>
  <c r="T807" i="11"/>
  <c r="P807" i="11"/>
  <c r="E813" i="11"/>
  <c r="D813" i="11"/>
  <c r="C813" i="11"/>
  <c r="B813" i="11"/>
  <c r="A813" i="11"/>
  <c r="W806" i="11"/>
  <c r="T806" i="11"/>
  <c r="P806" i="11"/>
  <c r="E812" i="11"/>
  <c r="D812" i="11"/>
  <c r="C812" i="11"/>
  <c r="B812" i="11"/>
  <c r="A812" i="11"/>
  <c r="W805" i="11"/>
  <c r="T805" i="11"/>
  <c r="P805" i="11"/>
  <c r="E811" i="11"/>
  <c r="D811" i="11"/>
  <c r="C811" i="11"/>
  <c r="B811" i="11"/>
  <c r="A811" i="11"/>
  <c r="W804" i="11"/>
  <c r="T804" i="11"/>
  <c r="P804" i="11"/>
  <c r="E810" i="11"/>
  <c r="D810" i="11"/>
  <c r="C810" i="11"/>
  <c r="B810" i="11"/>
  <c r="A810" i="11"/>
  <c r="W803" i="11"/>
  <c r="T803" i="11"/>
  <c r="P803" i="11"/>
  <c r="E809" i="11"/>
  <c r="D809" i="11"/>
  <c r="C809" i="11"/>
  <c r="B809" i="11"/>
  <c r="A809" i="11"/>
  <c r="W802" i="11"/>
  <c r="T802" i="11"/>
  <c r="P802" i="11"/>
  <c r="E808" i="11"/>
  <c r="D808" i="11"/>
  <c r="C808" i="11"/>
  <c r="B808" i="11"/>
  <c r="A808" i="11"/>
  <c r="W801" i="11"/>
  <c r="T801" i="11"/>
  <c r="P801" i="11"/>
  <c r="E807" i="11"/>
  <c r="D807" i="11"/>
  <c r="C807" i="11"/>
  <c r="B807" i="11"/>
  <c r="A807" i="11"/>
  <c r="W800" i="11"/>
  <c r="T800" i="11"/>
  <c r="P800" i="11"/>
  <c r="E806" i="11"/>
  <c r="D806" i="11"/>
  <c r="C806" i="11"/>
  <c r="B806" i="11"/>
  <c r="A806" i="11"/>
  <c r="W799" i="11"/>
  <c r="T799" i="11"/>
  <c r="P799" i="11"/>
  <c r="E805" i="11"/>
  <c r="D805" i="11"/>
  <c r="C805" i="11"/>
  <c r="B805" i="11"/>
  <c r="A805" i="11"/>
  <c r="W798" i="11"/>
  <c r="T798" i="11"/>
  <c r="P798" i="11"/>
  <c r="E307" i="11"/>
  <c r="D307" i="11"/>
  <c r="C307" i="11"/>
  <c r="B307" i="11"/>
  <c r="A307" i="11"/>
  <c r="W797" i="11"/>
  <c r="T797" i="11"/>
  <c r="P797" i="11"/>
  <c r="E804" i="11"/>
  <c r="D804" i="11"/>
  <c r="C804" i="11"/>
  <c r="B804" i="11"/>
  <c r="A804" i="11"/>
  <c r="W796" i="11"/>
  <c r="T796" i="11"/>
  <c r="P796" i="11"/>
  <c r="E803" i="11"/>
  <c r="D803" i="11"/>
  <c r="C803" i="11"/>
  <c r="B803" i="11"/>
  <c r="A803" i="11"/>
  <c r="W795" i="11"/>
  <c r="T795" i="11"/>
  <c r="P795" i="11"/>
  <c r="E802" i="11"/>
  <c r="D802" i="11"/>
  <c r="C802" i="11"/>
  <c r="B802" i="11"/>
  <c r="A802" i="11"/>
  <c r="W794" i="11"/>
  <c r="T794" i="11"/>
  <c r="P794" i="11"/>
  <c r="E306" i="11"/>
  <c r="D306" i="11"/>
  <c r="C306" i="11"/>
  <c r="B306" i="11"/>
  <c r="A306" i="11"/>
  <c r="W793" i="11"/>
  <c r="T793" i="11"/>
  <c r="P793" i="11"/>
  <c r="E801" i="11"/>
  <c r="D801" i="11"/>
  <c r="C801" i="11"/>
  <c r="B801" i="11"/>
  <c r="A801" i="11"/>
  <c r="W792" i="11"/>
  <c r="T792" i="11"/>
  <c r="P792" i="11"/>
  <c r="E800" i="11"/>
  <c r="D800" i="11"/>
  <c r="C800" i="11"/>
  <c r="B800" i="11"/>
  <c r="A800" i="11"/>
  <c r="W791" i="11"/>
  <c r="T791" i="11"/>
  <c r="P791" i="11"/>
  <c r="E799" i="11"/>
  <c r="D799" i="11"/>
  <c r="C799" i="11"/>
  <c r="B799" i="11"/>
  <c r="A799" i="11"/>
  <c r="W790" i="11"/>
  <c r="T790" i="11"/>
  <c r="P790" i="11"/>
  <c r="E798" i="11"/>
  <c r="D798" i="11"/>
  <c r="C798" i="11"/>
  <c r="B798" i="11"/>
  <c r="A798" i="11"/>
  <c r="W789" i="11"/>
  <c r="T789" i="11"/>
  <c r="P789" i="11"/>
  <c r="E797" i="11"/>
  <c r="D797" i="11"/>
  <c r="C797" i="11"/>
  <c r="B797" i="11"/>
  <c r="A797" i="11"/>
  <c r="W788" i="11"/>
  <c r="T788" i="11"/>
  <c r="P788" i="11"/>
  <c r="E796" i="11"/>
  <c r="D796" i="11"/>
  <c r="C796" i="11"/>
  <c r="B796" i="11"/>
  <c r="A796" i="11"/>
  <c r="W787" i="11"/>
  <c r="T787" i="11"/>
  <c r="P787" i="11"/>
  <c r="E795" i="11"/>
  <c r="D795" i="11"/>
  <c r="C795" i="11"/>
  <c r="B795" i="11"/>
  <c r="A795" i="11"/>
  <c r="W786" i="11"/>
  <c r="T786" i="11"/>
  <c r="P786" i="11"/>
  <c r="E794" i="11"/>
  <c r="D794" i="11"/>
  <c r="C794" i="11"/>
  <c r="B794" i="11"/>
  <c r="A794" i="11"/>
  <c r="W785" i="11"/>
  <c r="T785" i="11"/>
  <c r="P785" i="11"/>
  <c r="E305" i="11"/>
  <c r="D305" i="11"/>
  <c r="C305" i="11"/>
  <c r="B305" i="11"/>
  <c r="A305" i="11"/>
  <c r="W784" i="11"/>
  <c r="T784" i="11"/>
  <c r="P784" i="11"/>
  <c r="E793" i="11"/>
  <c r="D793" i="11"/>
  <c r="C793" i="11"/>
  <c r="B793" i="11"/>
  <c r="A793" i="11"/>
  <c r="W783" i="11"/>
  <c r="T783" i="11"/>
  <c r="P783" i="11"/>
  <c r="E792" i="11"/>
  <c r="D792" i="11"/>
  <c r="C792" i="11"/>
  <c r="B792" i="11"/>
  <c r="A792" i="11"/>
  <c r="W782" i="11"/>
  <c r="T782" i="11"/>
  <c r="P782" i="11"/>
  <c r="E791" i="11"/>
  <c r="D791" i="11"/>
  <c r="C791" i="11"/>
  <c r="B791" i="11"/>
  <c r="A791" i="11"/>
  <c r="W781" i="11"/>
  <c r="T781" i="11"/>
  <c r="P781" i="11"/>
  <c r="E790" i="11"/>
  <c r="D790" i="11"/>
  <c r="C790" i="11"/>
  <c r="B790" i="11"/>
  <c r="A790" i="11"/>
  <c r="W780" i="11"/>
  <c r="T780" i="11"/>
  <c r="P780" i="11"/>
  <c r="E789" i="11"/>
  <c r="D789" i="11"/>
  <c r="C789" i="11"/>
  <c r="B789" i="11"/>
  <c r="A789" i="11"/>
  <c r="W779" i="11"/>
  <c r="T779" i="11"/>
  <c r="P779" i="11"/>
  <c r="E788" i="11"/>
  <c r="D788" i="11"/>
  <c r="C788" i="11"/>
  <c r="B788" i="11"/>
  <c r="A788" i="11"/>
  <c r="W778" i="11"/>
  <c r="T778" i="11"/>
  <c r="P778" i="11"/>
  <c r="E787" i="11"/>
  <c r="D787" i="11"/>
  <c r="C787" i="11"/>
  <c r="B787" i="11"/>
  <c r="A787" i="11"/>
  <c r="W777" i="11"/>
  <c r="T777" i="11"/>
  <c r="P777" i="11"/>
  <c r="E786" i="11"/>
  <c r="D786" i="11"/>
  <c r="C786" i="11"/>
  <c r="B786" i="11"/>
  <c r="A786" i="11"/>
  <c r="W776" i="11"/>
  <c r="T776" i="11"/>
  <c r="P776" i="11"/>
  <c r="E785" i="11"/>
  <c r="D785" i="11"/>
  <c r="C785" i="11"/>
  <c r="B785" i="11"/>
  <c r="A785" i="11"/>
  <c r="W775" i="11"/>
  <c r="T775" i="11"/>
  <c r="P775" i="11"/>
  <c r="E784" i="11"/>
  <c r="D784" i="11"/>
  <c r="C784" i="11"/>
  <c r="B784" i="11"/>
  <c r="A784" i="11"/>
  <c r="W774" i="11"/>
  <c r="T774" i="11"/>
  <c r="P774" i="11"/>
  <c r="E783" i="11"/>
  <c r="D783" i="11"/>
  <c r="C783" i="11"/>
  <c r="B783" i="11"/>
  <c r="A783" i="11"/>
  <c r="W773" i="11"/>
  <c r="T773" i="11"/>
  <c r="P773" i="11"/>
  <c r="E782" i="11"/>
  <c r="D782" i="11"/>
  <c r="C782" i="11"/>
  <c r="B782" i="11"/>
  <c r="A782" i="11"/>
  <c r="W772" i="11"/>
  <c r="T772" i="11"/>
  <c r="P772" i="11"/>
  <c r="E781" i="11"/>
  <c r="D781" i="11"/>
  <c r="C781" i="11"/>
  <c r="B781" i="11"/>
  <c r="A781" i="11"/>
  <c r="W771" i="11"/>
  <c r="T771" i="11"/>
  <c r="P771" i="11"/>
  <c r="E780" i="11"/>
  <c r="D780" i="11"/>
  <c r="C780" i="11"/>
  <c r="B780" i="11"/>
  <c r="A780" i="11"/>
  <c r="W770" i="11"/>
  <c r="T770" i="11"/>
  <c r="P770" i="11"/>
  <c r="E779" i="11"/>
  <c r="D779" i="11"/>
  <c r="C779" i="11"/>
  <c r="B779" i="11"/>
  <c r="A779" i="11"/>
  <c r="W769" i="11"/>
  <c r="T769" i="11"/>
  <c r="P769" i="11"/>
  <c r="E778" i="11"/>
  <c r="D778" i="11"/>
  <c r="C778" i="11"/>
  <c r="B778" i="11"/>
  <c r="A778" i="11"/>
  <c r="W768" i="11"/>
  <c r="T768" i="11"/>
  <c r="P768" i="11"/>
  <c r="E777" i="11"/>
  <c r="D777" i="11"/>
  <c r="C777" i="11"/>
  <c r="B777" i="11"/>
  <c r="A777" i="11"/>
  <c r="W767" i="11"/>
  <c r="T767" i="11"/>
  <c r="P767" i="11"/>
  <c r="E776" i="11"/>
  <c r="D776" i="11"/>
  <c r="C776" i="11"/>
  <c r="B776" i="11"/>
  <c r="A776" i="11"/>
  <c r="W766" i="11"/>
  <c r="T766" i="11"/>
  <c r="P766" i="11"/>
  <c r="E775" i="11"/>
  <c r="D775" i="11"/>
  <c r="C775" i="11"/>
  <c r="B775" i="11"/>
  <c r="A775" i="11"/>
  <c r="W765" i="11"/>
  <c r="T765" i="11"/>
  <c r="P765" i="11"/>
  <c r="E774" i="11"/>
  <c r="D774" i="11"/>
  <c r="C774" i="11"/>
  <c r="B774" i="11"/>
  <c r="A774" i="11"/>
  <c r="W764" i="11"/>
  <c r="T764" i="11"/>
  <c r="P764" i="11"/>
  <c r="E773" i="11"/>
  <c r="D773" i="11"/>
  <c r="C773" i="11"/>
  <c r="B773" i="11"/>
  <c r="A773" i="11"/>
  <c r="W763" i="11"/>
  <c r="T763" i="11"/>
  <c r="P763" i="11"/>
  <c r="E772" i="11"/>
  <c r="D772" i="11"/>
  <c r="C772" i="11"/>
  <c r="B772" i="11"/>
  <c r="A772" i="11"/>
  <c r="W762" i="11"/>
  <c r="T762" i="11"/>
  <c r="P762" i="11"/>
  <c r="E771" i="11"/>
  <c r="D771" i="11"/>
  <c r="C771" i="11"/>
  <c r="B771" i="11"/>
  <c r="A771" i="11"/>
  <c r="W761" i="11"/>
  <c r="T761" i="11"/>
  <c r="P761" i="11"/>
  <c r="E770" i="11"/>
  <c r="D770" i="11"/>
  <c r="C770" i="11"/>
  <c r="B770" i="11"/>
  <c r="A770" i="11"/>
  <c r="W760" i="11"/>
  <c r="T760" i="11"/>
  <c r="P760" i="11"/>
  <c r="E769" i="11"/>
  <c r="D769" i="11"/>
  <c r="C769" i="11"/>
  <c r="B769" i="11"/>
  <c r="A769" i="11"/>
  <c r="W759" i="11"/>
  <c r="T759" i="11"/>
  <c r="P759" i="11"/>
  <c r="E304" i="11"/>
  <c r="D304" i="11"/>
  <c r="C304" i="11"/>
  <c r="B304" i="11"/>
  <c r="A304" i="11"/>
  <c r="W758" i="11"/>
  <c r="T758" i="11"/>
  <c r="P758" i="11"/>
  <c r="E768" i="11"/>
  <c r="D768" i="11"/>
  <c r="C768" i="11"/>
  <c r="B768" i="11"/>
  <c r="A768" i="11"/>
  <c r="W757" i="11"/>
  <c r="T757" i="11"/>
  <c r="P757" i="11"/>
  <c r="E303" i="11"/>
  <c r="D303" i="11"/>
  <c r="C303" i="11"/>
  <c r="B303" i="11"/>
  <c r="A303" i="11"/>
  <c r="W756" i="11"/>
  <c r="T756" i="11"/>
  <c r="P756" i="11"/>
  <c r="E767" i="11"/>
  <c r="D767" i="11"/>
  <c r="C767" i="11"/>
  <c r="B767" i="11"/>
  <c r="A767" i="11"/>
  <c r="W755" i="11"/>
  <c r="T755" i="11"/>
  <c r="P755" i="11"/>
  <c r="E766" i="11"/>
  <c r="D766" i="11"/>
  <c r="C766" i="11"/>
  <c r="B766" i="11"/>
  <c r="A766" i="11"/>
  <c r="W754" i="11"/>
  <c r="T754" i="11"/>
  <c r="P754" i="11"/>
  <c r="E765" i="11"/>
  <c r="D765" i="11"/>
  <c r="C765" i="11"/>
  <c r="B765" i="11"/>
  <c r="A765" i="11"/>
  <c r="W753" i="11"/>
  <c r="T753" i="11"/>
  <c r="P753" i="11"/>
  <c r="E764" i="11"/>
  <c r="D764" i="11"/>
  <c r="C764" i="11"/>
  <c r="B764" i="11"/>
  <c r="A764" i="11"/>
  <c r="W752" i="11"/>
  <c r="T752" i="11"/>
  <c r="P752" i="11"/>
  <c r="E763" i="11"/>
  <c r="D763" i="11"/>
  <c r="C763" i="11"/>
  <c r="B763" i="11"/>
  <c r="A763" i="11"/>
  <c r="W751" i="11"/>
  <c r="T751" i="11"/>
  <c r="P751" i="11"/>
  <c r="E762" i="11"/>
  <c r="D762" i="11"/>
  <c r="C762" i="11"/>
  <c r="B762" i="11"/>
  <c r="A762" i="11"/>
  <c r="W750" i="11"/>
  <c r="T750" i="11"/>
  <c r="P750" i="11"/>
  <c r="E761" i="11"/>
  <c r="D761" i="11"/>
  <c r="C761" i="11"/>
  <c r="B761" i="11"/>
  <c r="A761" i="11"/>
  <c r="W749" i="11"/>
  <c r="T749" i="11"/>
  <c r="P749" i="11"/>
  <c r="E760" i="11"/>
  <c r="D760" i="11"/>
  <c r="C760" i="11"/>
  <c r="B760" i="11"/>
  <c r="A760" i="11"/>
  <c r="W748" i="11"/>
  <c r="T748" i="11"/>
  <c r="P748" i="11"/>
  <c r="E759" i="11"/>
  <c r="D759" i="11"/>
  <c r="C759" i="11"/>
  <c r="B759" i="11"/>
  <c r="A759" i="11"/>
  <c r="W747" i="11"/>
  <c r="T747" i="11"/>
  <c r="P747" i="11"/>
  <c r="E758" i="11"/>
  <c r="D758" i="11"/>
  <c r="C758" i="11"/>
  <c r="B758" i="11"/>
  <c r="A758" i="11"/>
  <c r="W746" i="11"/>
  <c r="T746" i="11"/>
  <c r="P746" i="11"/>
  <c r="E757" i="11"/>
  <c r="D757" i="11"/>
  <c r="C757" i="11"/>
  <c r="B757" i="11"/>
  <c r="A757" i="11"/>
  <c r="W745" i="11"/>
  <c r="T745" i="11"/>
  <c r="P745" i="11"/>
  <c r="E756" i="11"/>
  <c r="D756" i="11"/>
  <c r="C756" i="11"/>
  <c r="B756" i="11"/>
  <c r="A756" i="11"/>
  <c r="W744" i="11"/>
  <c r="T744" i="11"/>
  <c r="P744" i="11"/>
  <c r="E755" i="11"/>
  <c r="D755" i="11"/>
  <c r="C755" i="11"/>
  <c r="B755" i="11"/>
  <c r="A755" i="11"/>
  <c r="W743" i="11"/>
  <c r="T743" i="11"/>
  <c r="P743" i="11"/>
  <c r="E754" i="11"/>
  <c r="D754" i="11"/>
  <c r="C754" i="11"/>
  <c r="B754" i="11"/>
  <c r="A754" i="11"/>
  <c r="W742" i="11"/>
  <c r="T742" i="11"/>
  <c r="P742" i="11"/>
  <c r="E753" i="11"/>
  <c r="D753" i="11"/>
  <c r="C753" i="11"/>
  <c r="B753" i="11"/>
  <c r="A753" i="11"/>
  <c r="W741" i="11"/>
  <c r="T741" i="11"/>
  <c r="P741" i="11"/>
  <c r="E752" i="11"/>
  <c r="D752" i="11"/>
  <c r="C752" i="11"/>
  <c r="B752" i="11"/>
  <c r="A752" i="11"/>
  <c r="W740" i="11"/>
  <c r="T740" i="11"/>
  <c r="P740" i="11"/>
  <c r="E751" i="11"/>
  <c r="D751" i="11"/>
  <c r="C751" i="11"/>
  <c r="B751" i="11"/>
  <c r="A751" i="11"/>
  <c r="W739" i="11"/>
  <c r="T739" i="11"/>
  <c r="P739" i="11"/>
  <c r="E750" i="11"/>
  <c r="D750" i="11"/>
  <c r="C750" i="11"/>
  <c r="B750" i="11"/>
  <c r="A750" i="11"/>
  <c r="W738" i="11"/>
  <c r="T738" i="11"/>
  <c r="P738" i="11"/>
  <c r="E749" i="11"/>
  <c r="D749" i="11"/>
  <c r="C749" i="11"/>
  <c r="B749" i="11"/>
  <c r="A749" i="11"/>
  <c r="W737" i="11"/>
  <c r="T737" i="11"/>
  <c r="P737" i="11"/>
  <c r="E748" i="11"/>
  <c r="D748" i="11"/>
  <c r="C748" i="11"/>
  <c r="B748" i="11"/>
  <c r="A748" i="11"/>
  <c r="W736" i="11"/>
  <c r="T736" i="11"/>
  <c r="P736" i="11"/>
  <c r="E747" i="11"/>
  <c r="D747" i="11"/>
  <c r="C747" i="11"/>
  <c r="B747" i="11"/>
  <c r="A747" i="11"/>
  <c r="W735" i="11"/>
  <c r="T735" i="11"/>
  <c r="P735" i="11"/>
  <c r="E746" i="11"/>
  <c r="D746" i="11"/>
  <c r="C746" i="11"/>
  <c r="B746" i="11"/>
  <c r="A746" i="11"/>
  <c r="W734" i="11"/>
  <c r="T734" i="11"/>
  <c r="P734" i="11"/>
  <c r="E745" i="11"/>
  <c r="D745" i="11"/>
  <c r="C745" i="11"/>
  <c r="B745" i="11"/>
  <c r="A745" i="11"/>
  <c r="W733" i="11"/>
  <c r="T733" i="11"/>
  <c r="P733" i="11"/>
  <c r="E744" i="11"/>
  <c r="D744" i="11"/>
  <c r="C744" i="11"/>
  <c r="B744" i="11"/>
  <c r="A744" i="11"/>
  <c r="W732" i="11"/>
  <c r="T732" i="11"/>
  <c r="P732" i="11"/>
  <c r="E743" i="11"/>
  <c r="D743" i="11"/>
  <c r="C743" i="11"/>
  <c r="B743" i="11"/>
  <c r="A743" i="11"/>
  <c r="W731" i="11"/>
  <c r="T731" i="11"/>
  <c r="P731" i="11"/>
  <c r="E742" i="11"/>
  <c r="D742" i="11"/>
  <c r="C742" i="11"/>
  <c r="B742" i="11"/>
  <c r="A742" i="11"/>
  <c r="W730" i="11"/>
  <c r="T730" i="11"/>
  <c r="P730" i="11"/>
  <c r="E741" i="11"/>
  <c r="D741" i="11"/>
  <c r="C741" i="11"/>
  <c r="B741" i="11"/>
  <c r="A741" i="11"/>
  <c r="W729" i="11"/>
  <c r="T729" i="11"/>
  <c r="P729" i="11"/>
  <c r="E740" i="11"/>
  <c r="D740" i="11"/>
  <c r="C740" i="11"/>
  <c r="B740" i="11"/>
  <c r="A740" i="11"/>
  <c r="W728" i="11"/>
  <c r="T728" i="11"/>
  <c r="P728" i="11"/>
  <c r="E739" i="11"/>
  <c r="D739" i="11"/>
  <c r="C739" i="11"/>
  <c r="B739" i="11"/>
  <c r="A739" i="11"/>
  <c r="W727" i="11"/>
  <c r="T727" i="11"/>
  <c r="P727" i="11"/>
  <c r="E738" i="11"/>
  <c r="D738" i="11"/>
  <c r="C738" i="11"/>
  <c r="B738" i="11"/>
  <c r="A738" i="11"/>
  <c r="W726" i="11"/>
  <c r="T726" i="11"/>
  <c r="P726" i="11"/>
  <c r="E737" i="11"/>
  <c r="D737" i="11"/>
  <c r="C737" i="11"/>
  <c r="B737" i="11"/>
  <c r="A737" i="11"/>
  <c r="W725" i="11"/>
  <c r="T725" i="11"/>
  <c r="P725" i="11"/>
  <c r="E736" i="11"/>
  <c r="D736" i="11"/>
  <c r="C736" i="11"/>
  <c r="B736" i="11"/>
  <c r="A736" i="11"/>
  <c r="W724" i="11"/>
  <c r="T724" i="11"/>
  <c r="P724" i="11"/>
  <c r="E735" i="11"/>
  <c r="D735" i="11"/>
  <c r="C735" i="11"/>
  <c r="B735" i="11"/>
  <c r="A735" i="11"/>
  <c r="W723" i="11"/>
  <c r="T723" i="11"/>
  <c r="P723" i="11"/>
  <c r="E734" i="11"/>
  <c r="D734" i="11"/>
  <c r="C734" i="11"/>
  <c r="B734" i="11"/>
  <c r="A734" i="11"/>
  <c r="W722" i="11"/>
  <c r="T722" i="11"/>
  <c r="P722" i="11"/>
  <c r="E733" i="11"/>
  <c r="D733" i="11"/>
  <c r="C733" i="11"/>
  <c r="B733" i="11"/>
  <c r="A733" i="11"/>
  <c r="W721" i="11"/>
  <c r="T721" i="11"/>
  <c r="P721" i="11"/>
  <c r="E732" i="11"/>
  <c r="D732" i="11"/>
  <c r="C732" i="11"/>
  <c r="B732" i="11"/>
  <c r="A732" i="11"/>
  <c r="W720" i="11"/>
  <c r="T720" i="11"/>
  <c r="P720" i="11"/>
  <c r="E731" i="11"/>
  <c r="D731" i="11"/>
  <c r="C731" i="11"/>
  <c r="B731" i="11"/>
  <c r="A731" i="11"/>
  <c r="W719" i="11"/>
  <c r="T719" i="11"/>
  <c r="P719" i="11"/>
  <c r="E730" i="11"/>
  <c r="D730" i="11"/>
  <c r="C730" i="11"/>
  <c r="B730" i="11"/>
  <c r="A730" i="11"/>
  <c r="W718" i="11"/>
  <c r="T718" i="11"/>
  <c r="P718" i="11"/>
  <c r="E729" i="11"/>
  <c r="D729" i="11"/>
  <c r="C729" i="11"/>
  <c r="B729" i="11"/>
  <c r="A729" i="11"/>
  <c r="W717" i="11"/>
  <c r="T717" i="11"/>
  <c r="P717" i="11"/>
  <c r="E728" i="11"/>
  <c r="D728" i="11"/>
  <c r="C728" i="11"/>
  <c r="B728" i="11"/>
  <c r="A728" i="11"/>
  <c r="W716" i="11"/>
  <c r="T716" i="11"/>
  <c r="P716" i="11"/>
  <c r="E727" i="11"/>
  <c r="D727" i="11"/>
  <c r="C727" i="11"/>
  <c r="B727" i="11"/>
  <c r="A727" i="11"/>
  <c r="W715" i="11"/>
  <c r="T715" i="11"/>
  <c r="P715" i="11"/>
  <c r="E726" i="11"/>
  <c r="D726" i="11"/>
  <c r="C726" i="11"/>
  <c r="B726" i="11"/>
  <c r="A726" i="11"/>
  <c r="W714" i="11"/>
  <c r="T714" i="11"/>
  <c r="P714" i="11"/>
  <c r="E725" i="11"/>
  <c r="D725" i="11"/>
  <c r="C725" i="11"/>
  <c r="B725" i="11"/>
  <c r="A725" i="11"/>
  <c r="W713" i="11"/>
  <c r="T713" i="11"/>
  <c r="P713" i="11"/>
  <c r="E724" i="11"/>
  <c r="D724" i="11"/>
  <c r="C724" i="11"/>
  <c r="B724" i="11"/>
  <c r="A724" i="11"/>
  <c r="W712" i="11"/>
  <c r="T712" i="11"/>
  <c r="P712" i="11"/>
  <c r="E723" i="11"/>
  <c r="D723" i="11"/>
  <c r="C723" i="11"/>
  <c r="B723" i="11"/>
  <c r="A723" i="11"/>
  <c r="W711" i="11"/>
  <c r="T711" i="11"/>
  <c r="P711" i="11"/>
  <c r="E722" i="11"/>
  <c r="D722" i="11"/>
  <c r="C722" i="11"/>
  <c r="B722" i="11"/>
  <c r="A722" i="11"/>
  <c r="W710" i="11"/>
  <c r="T710" i="11"/>
  <c r="P710" i="11"/>
  <c r="E721" i="11"/>
  <c r="D721" i="11"/>
  <c r="C721" i="11"/>
  <c r="B721" i="11"/>
  <c r="A721" i="11"/>
  <c r="W709" i="11"/>
  <c r="T709" i="11"/>
  <c r="P709" i="11"/>
  <c r="E720" i="11"/>
  <c r="D720" i="11"/>
  <c r="C720" i="11"/>
  <c r="B720" i="11"/>
  <c r="A720" i="11"/>
  <c r="W708" i="11"/>
  <c r="T708" i="11"/>
  <c r="P708" i="11"/>
  <c r="E719" i="11"/>
  <c r="D719" i="11"/>
  <c r="C719" i="11"/>
  <c r="B719" i="11"/>
  <c r="A719" i="11"/>
  <c r="W707" i="11"/>
  <c r="T707" i="11"/>
  <c r="P707" i="11"/>
  <c r="E718" i="11"/>
  <c r="D718" i="11"/>
  <c r="C718" i="11"/>
  <c r="B718" i="11"/>
  <c r="A718" i="11"/>
  <c r="W706" i="11"/>
  <c r="T706" i="11"/>
  <c r="P706" i="11"/>
  <c r="E302" i="11"/>
  <c r="D302" i="11"/>
  <c r="C302" i="11"/>
  <c r="B302" i="11"/>
  <c r="A302" i="11"/>
  <c r="W705" i="11"/>
  <c r="T705" i="11"/>
  <c r="P705" i="11"/>
  <c r="E717" i="11"/>
  <c r="D717" i="11"/>
  <c r="C717" i="11"/>
  <c r="B717" i="11"/>
  <c r="A717" i="11"/>
  <c r="W704" i="11"/>
  <c r="T704" i="11"/>
  <c r="P704" i="11"/>
  <c r="E716" i="11"/>
  <c r="D716" i="11"/>
  <c r="C716" i="11"/>
  <c r="B716" i="11"/>
  <c r="A716" i="11"/>
  <c r="W703" i="11"/>
  <c r="T703" i="11"/>
  <c r="P703" i="11"/>
  <c r="E715" i="11"/>
  <c r="D715" i="11"/>
  <c r="C715" i="11"/>
  <c r="B715" i="11"/>
  <c r="A715" i="11"/>
  <c r="W702" i="11"/>
  <c r="T702" i="11"/>
  <c r="P702" i="11"/>
  <c r="E714" i="11"/>
  <c r="D714" i="11"/>
  <c r="C714" i="11"/>
  <c r="B714" i="11"/>
  <c r="A714" i="11"/>
  <c r="W701" i="11"/>
  <c r="T701" i="11"/>
  <c r="P701" i="11"/>
  <c r="E713" i="11"/>
  <c r="D713" i="11"/>
  <c r="C713" i="11"/>
  <c r="B713" i="11"/>
  <c r="A713" i="11"/>
  <c r="W700" i="11"/>
  <c r="T700" i="11"/>
  <c r="P700" i="11"/>
  <c r="E712" i="11"/>
  <c r="D712" i="11"/>
  <c r="C712" i="11"/>
  <c r="B712" i="11"/>
  <c r="A712" i="11"/>
  <c r="W699" i="11"/>
  <c r="T699" i="11"/>
  <c r="P699" i="11"/>
  <c r="E711" i="11"/>
  <c r="D711" i="11"/>
  <c r="C711" i="11"/>
  <c r="B711" i="11"/>
  <c r="A711" i="11"/>
  <c r="W698" i="11"/>
  <c r="T698" i="11"/>
  <c r="P698" i="11"/>
  <c r="E710" i="11"/>
  <c r="D710" i="11"/>
  <c r="C710" i="11"/>
  <c r="B710" i="11"/>
  <c r="A710" i="11"/>
  <c r="W697" i="11"/>
  <c r="T697" i="11"/>
  <c r="P697" i="11"/>
  <c r="E709" i="11"/>
  <c r="D709" i="11"/>
  <c r="C709" i="11"/>
  <c r="B709" i="11"/>
  <c r="A709" i="11"/>
  <c r="W696" i="11"/>
  <c r="T696" i="11"/>
  <c r="P696" i="11"/>
  <c r="E708" i="11"/>
  <c r="D708" i="11"/>
  <c r="C708" i="11"/>
  <c r="B708" i="11"/>
  <c r="A708" i="11"/>
  <c r="W695" i="11"/>
  <c r="T695" i="11"/>
  <c r="P695" i="11"/>
  <c r="E707" i="11"/>
  <c r="D707" i="11"/>
  <c r="C707" i="11"/>
  <c r="B707" i="11"/>
  <c r="A707" i="11"/>
  <c r="W694" i="11"/>
  <c r="T694" i="11"/>
  <c r="P694" i="11"/>
  <c r="E706" i="11"/>
  <c r="D706" i="11"/>
  <c r="C706" i="11"/>
  <c r="B706" i="11"/>
  <c r="A706" i="11"/>
  <c r="W693" i="11"/>
  <c r="T693" i="11"/>
  <c r="P693" i="11"/>
  <c r="E705" i="11"/>
  <c r="D705" i="11"/>
  <c r="C705" i="11"/>
  <c r="B705" i="11"/>
  <c r="A705" i="11"/>
  <c r="W692" i="11"/>
  <c r="T692" i="11"/>
  <c r="P692" i="11"/>
  <c r="E704" i="11"/>
  <c r="D704" i="11"/>
  <c r="C704" i="11"/>
  <c r="B704" i="11"/>
  <c r="A704" i="11"/>
  <c r="W691" i="11"/>
  <c r="T691" i="11"/>
  <c r="P691" i="11"/>
  <c r="E301" i="11"/>
  <c r="D301" i="11"/>
  <c r="C301" i="11"/>
  <c r="B301" i="11"/>
  <c r="A301" i="11"/>
  <c r="W690" i="11"/>
  <c r="T690" i="11"/>
  <c r="P690" i="11"/>
  <c r="E300" i="11"/>
  <c r="D300" i="11"/>
  <c r="C300" i="11"/>
  <c r="B300" i="11"/>
  <c r="A300" i="11"/>
  <c r="W689" i="11"/>
  <c r="T689" i="11"/>
  <c r="P689" i="11"/>
  <c r="E703" i="11"/>
  <c r="D703" i="11"/>
  <c r="C703" i="11"/>
  <c r="B703" i="11"/>
  <c r="A703" i="11"/>
  <c r="W688" i="11"/>
  <c r="T688" i="11"/>
  <c r="P688" i="11"/>
  <c r="E702" i="11"/>
  <c r="D702" i="11"/>
  <c r="C702" i="11"/>
  <c r="B702" i="11"/>
  <c r="A702" i="11"/>
  <c r="W687" i="11"/>
  <c r="T687" i="11"/>
  <c r="P687" i="11"/>
  <c r="E701" i="11"/>
  <c r="D701" i="11"/>
  <c r="C701" i="11"/>
  <c r="B701" i="11"/>
  <c r="A701" i="11"/>
  <c r="W686" i="11"/>
  <c r="T686" i="11"/>
  <c r="P686" i="11"/>
  <c r="E700" i="11"/>
  <c r="D700" i="11"/>
  <c r="C700" i="11"/>
  <c r="B700" i="11"/>
  <c r="A700" i="11"/>
  <c r="W685" i="11"/>
  <c r="T685" i="11"/>
  <c r="P685" i="11"/>
  <c r="E699" i="11"/>
  <c r="D699" i="11"/>
  <c r="C699" i="11"/>
  <c r="B699" i="11"/>
  <c r="A699" i="11"/>
  <c r="W684" i="11"/>
  <c r="T684" i="11"/>
  <c r="P684" i="11"/>
  <c r="E698" i="11"/>
  <c r="D698" i="11"/>
  <c r="C698" i="11"/>
  <c r="B698" i="11"/>
  <c r="A698" i="11"/>
  <c r="W683" i="11"/>
  <c r="T683" i="11"/>
  <c r="P683" i="11"/>
  <c r="E697" i="11"/>
  <c r="D697" i="11"/>
  <c r="C697" i="11"/>
  <c r="B697" i="11"/>
  <c r="A697" i="11"/>
  <c r="W682" i="11"/>
  <c r="T682" i="11"/>
  <c r="P682" i="11"/>
  <c r="E696" i="11"/>
  <c r="D696" i="11"/>
  <c r="C696" i="11"/>
  <c r="B696" i="11"/>
  <c r="A696" i="11"/>
  <c r="W681" i="11"/>
  <c r="T681" i="11"/>
  <c r="P681" i="11"/>
  <c r="E695" i="11"/>
  <c r="D695" i="11"/>
  <c r="C695" i="11"/>
  <c r="B695" i="11"/>
  <c r="A695" i="11"/>
  <c r="W680" i="11"/>
  <c r="T680" i="11"/>
  <c r="P680" i="11"/>
  <c r="E694" i="11"/>
  <c r="D694" i="11"/>
  <c r="C694" i="11"/>
  <c r="B694" i="11"/>
  <c r="A694" i="11"/>
  <c r="W679" i="11"/>
  <c r="T679" i="11"/>
  <c r="P679" i="11"/>
  <c r="E693" i="11"/>
  <c r="D693" i="11"/>
  <c r="C693" i="11"/>
  <c r="B693" i="11"/>
  <c r="A693" i="11"/>
  <c r="W678" i="11"/>
  <c r="T678" i="11"/>
  <c r="P678" i="11"/>
  <c r="E692" i="11"/>
  <c r="D692" i="11"/>
  <c r="C692" i="11"/>
  <c r="B692" i="11"/>
  <c r="A692" i="11"/>
  <c r="W677" i="11"/>
  <c r="T677" i="11"/>
  <c r="P677" i="11"/>
  <c r="E691" i="11"/>
  <c r="D691" i="11"/>
  <c r="C691" i="11"/>
  <c r="B691" i="11"/>
  <c r="A691" i="11"/>
  <c r="W676" i="11"/>
  <c r="T676" i="11"/>
  <c r="P676" i="11"/>
  <c r="E690" i="11"/>
  <c r="D690" i="11"/>
  <c r="C690" i="11"/>
  <c r="B690" i="11"/>
  <c r="A690" i="11"/>
  <c r="W675" i="11"/>
  <c r="T675" i="11"/>
  <c r="P675" i="11"/>
  <c r="E689" i="11"/>
  <c r="D689" i="11"/>
  <c r="C689" i="11"/>
  <c r="B689" i="11"/>
  <c r="A689" i="11"/>
  <c r="W674" i="11"/>
  <c r="T674" i="11"/>
  <c r="P674" i="11"/>
  <c r="E299" i="11"/>
  <c r="D299" i="11"/>
  <c r="C299" i="11"/>
  <c r="B299" i="11"/>
  <c r="A299" i="11"/>
  <c r="W673" i="11"/>
  <c r="T673" i="11"/>
  <c r="P673" i="11"/>
  <c r="E298" i="11"/>
  <c r="D298" i="11"/>
  <c r="C298" i="11"/>
  <c r="B298" i="11"/>
  <c r="A298" i="11"/>
  <c r="W672" i="11"/>
  <c r="T672" i="11"/>
  <c r="P672" i="11"/>
  <c r="E688" i="11"/>
  <c r="D688" i="11"/>
  <c r="C688" i="11"/>
  <c r="B688" i="11"/>
  <c r="A688" i="11"/>
  <c r="W671" i="11"/>
  <c r="T671" i="11"/>
  <c r="P671" i="11"/>
  <c r="E687" i="11"/>
  <c r="D687" i="11"/>
  <c r="C687" i="11"/>
  <c r="B687" i="11"/>
  <c r="A687" i="11"/>
  <c r="W670" i="11"/>
  <c r="T670" i="11"/>
  <c r="P670" i="11"/>
  <c r="E686" i="11"/>
  <c r="D686" i="11"/>
  <c r="C686" i="11"/>
  <c r="B686" i="11"/>
  <c r="A686" i="11"/>
  <c r="W669" i="11"/>
  <c r="T669" i="11"/>
  <c r="P669" i="11"/>
  <c r="E685" i="11"/>
  <c r="D685" i="11"/>
  <c r="C685" i="11"/>
  <c r="B685" i="11"/>
  <c r="A685" i="11"/>
  <c r="W668" i="11"/>
  <c r="T668" i="11"/>
  <c r="P668" i="11"/>
  <c r="E684" i="11"/>
  <c r="D684" i="11"/>
  <c r="C684" i="11"/>
  <c r="B684" i="11"/>
  <c r="A684" i="11"/>
  <c r="W667" i="11"/>
  <c r="T667" i="11"/>
  <c r="P667" i="11"/>
  <c r="E683" i="11"/>
  <c r="D683" i="11"/>
  <c r="C683" i="11"/>
  <c r="B683" i="11"/>
  <c r="A683" i="11"/>
  <c r="W666" i="11"/>
  <c r="T666" i="11"/>
  <c r="P666" i="11"/>
  <c r="E682" i="11"/>
  <c r="D682" i="11"/>
  <c r="C682" i="11"/>
  <c r="B682" i="11"/>
  <c r="A682" i="11"/>
  <c r="W665" i="11"/>
  <c r="T665" i="11"/>
  <c r="P665" i="11"/>
  <c r="E681" i="11"/>
  <c r="D681" i="11"/>
  <c r="C681" i="11"/>
  <c r="B681" i="11"/>
  <c r="A681" i="11"/>
  <c r="W664" i="11"/>
  <c r="T664" i="11"/>
  <c r="P664" i="11"/>
  <c r="E680" i="11"/>
  <c r="D680" i="11"/>
  <c r="C680" i="11"/>
  <c r="B680" i="11"/>
  <c r="A680" i="11"/>
  <c r="W663" i="11"/>
  <c r="T663" i="11"/>
  <c r="P663" i="11"/>
  <c r="E679" i="11"/>
  <c r="D679" i="11"/>
  <c r="C679" i="11"/>
  <c r="B679" i="11"/>
  <c r="A679" i="11"/>
  <c r="W662" i="11"/>
  <c r="T662" i="11"/>
  <c r="P662" i="11"/>
  <c r="E678" i="11"/>
  <c r="D678" i="11"/>
  <c r="C678" i="11"/>
  <c r="B678" i="11"/>
  <c r="A678" i="11"/>
  <c r="W661" i="11"/>
  <c r="T661" i="11"/>
  <c r="P661" i="11"/>
  <c r="E677" i="11"/>
  <c r="D677" i="11"/>
  <c r="C677" i="11"/>
  <c r="B677" i="11"/>
  <c r="A677" i="11"/>
  <c r="W660" i="11"/>
  <c r="T660" i="11"/>
  <c r="P660" i="11"/>
  <c r="E676" i="11"/>
  <c r="D676" i="11"/>
  <c r="C676" i="11"/>
  <c r="B676" i="11"/>
  <c r="A676" i="11"/>
  <c r="W659" i="11"/>
  <c r="T659" i="11"/>
  <c r="P659" i="11"/>
  <c r="E675" i="11"/>
  <c r="D675" i="11"/>
  <c r="C675" i="11"/>
  <c r="B675" i="11"/>
  <c r="A675" i="11"/>
  <c r="W658" i="11"/>
  <c r="T658" i="11"/>
  <c r="P658" i="11"/>
  <c r="E674" i="11"/>
  <c r="D674" i="11"/>
  <c r="C674" i="11"/>
  <c r="B674" i="11"/>
  <c r="A674" i="11"/>
  <c r="W657" i="11"/>
  <c r="T657" i="11"/>
  <c r="P657" i="11"/>
  <c r="E673" i="11"/>
  <c r="D673" i="11"/>
  <c r="C673" i="11"/>
  <c r="B673" i="11"/>
  <c r="A673" i="11"/>
  <c r="W656" i="11"/>
  <c r="T656" i="11"/>
  <c r="P656" i="11"/>
  <c r="E672" i="11"/>
  <c r="D672" i="11"/>
  <c r="C672" i="11"/>
  <c r="B672" i="11"/>
  <c r="A672" i="11"/>
  <c r="W655" i="11"/>
  <c r="T655" i="11"/>
  <c r="P655" i="11"/>
  <c r="E671" i="11"/>
  <c r="D671" i="11"/>
  <c r="C671" i="11"/>
  <c r="B671" i="11"/>
  <c r="A671" i="11"/>
  <c r="W654" i="11"/>
  <c r="T654" i="11"/>
  <c r="P654" i="11"/>
  <c r="E297" i="11"/>
  <c r="D297" i="11"/>
  <c r="C297" i="11"/>
  <c r="B297" i="11"/>
  <c r="A297" i="11"/>
  <c r="W653" i="11"/>
  <c r="T653" i="11"/>
  <c r="P653" i="11"/>
  <c r="E296" i="11"/>
  <c r="D296" i="11"/>
  <c r="C296" i="11"/>
  <c r="B296" i="11"/>
  <c r="A296" i="11"/>
  <c r="W652" i="11"/>
  <c r="T652" i="11"/>
  <c r="P652" i="11"/>
  <c r="E670" i="11"/>
  <c r="D670" i="11"/>
  <c r="C670" i="11"/>
  <c r="B670" i="11"/>
  <c r="A670" i="11"/>
  <c r="W651" i="11"/>
  <c r="T651" i="11"/>
  <c r="P651" i="11"/>
  <c r="E295" i="11"/>
  <c r="D295" i="11"/>
  <c r="C295" i="11"/>
  <c r="B295" i="11"/>
  <c r="A295" i="11"/>
  <c r="W650" i="11"/>
  <c r="T650" i="11"/>
  <c r="P650" i="11"/>
  <c r="E669" i="11"/>
  <c r="D669" i="11"/>
  <c r="C669" i="11"/>
  <c r="B669" i="11"/>
  <c r="A669" i="11"/>
  <c r="W649" i="11"/>
  <c r="T649" i="11"/>
  <c r="P649" i="11"/>
  <c r="E668" i="11"/>
  <c r="D668" i="11"/>
  <c r="C668" i="11"/>
  <c r="B668" i="11"/>
  <c r="A668" i="11"/>
  <c r="W648" i="11"/>
  <c r="T648" i="11"/>
  <c r="P648" i="11"/>
  <c r="E294" i="11"/>
  <c r="D294" i="11"/>
  <c r="C294" i="11"/>
  <c r="B294" i="11"/>
  <c r="A294" i="11"/>
  <c r="W647" i="11"/>
  <c r="T647" i="11"/>
  <c r="P647" i="11"/>
  <c r="E667" i="11"/>
  <c r="D667" i="11"/>
  <c r="C667" i="11"/>
  <c r="B667" i="11"/>
  <c r="A667" i="11"/>
  <c r="W646" i="11"/>
  <c r="T646" i="11"/>
  <c r="P646" i="11"/>
  <c r="E666" i="11"/>
  <c r="D666" i="11"/>
  <c r="C666" i="11"/>
  <c r="B666" i="11"/>
  <c r="A666" i="11"/>
  <c r="W645" i="11"/>
  <c r="T645" i="11"/>
  <c r="P645" i="11"/>
  <c r="E665" i="11"/>
  <c r="D665" i="11"/>
  <c r="C665" i="11"/>
  <c r="B665" i="11"/>
  <c r="A665" i="11"/>
  <c r="W644" i="11"/>
  <c r="T644" i="11"/>
  <c r="P644" i="11"/>
  <c r="E664" i="11"/>
  <c r="D664" i="11"/>
  <c r="C664" i="11"/>
  <c r="B664" i="11"/>
  <c r="A664" i="11"/>
  <c r="W643" i="11"/>
  <c r="T643" i="11"/>
  <c r="P643" i="11"/>
  <c r="E663" i="11"/>
  <c r="D663" i="11"/>
  <c r="C663" i="11"/>
  <c r="B663" i="11"/>
  <c r="A663" i="11"/>
  <c r="W642" i="11"/>
  <c r="T642" i="11"/>
  <c r="P642" i="11"/>
  <c r="E662" i="11"/>
  <c r="D662" i="11"/>
  <c r="C662" i="11"/>
  <c r="B662" i="11"/>
  <c r="A662" i="11"/>
  <c r="W641" i="11"/>
  <c r="T641" i="11"/>
  <c r="P641" i="11"/>
  <c r="E661" i="11"/>
  <c r="D661" i="11"/>
  <c r="C661" i="11"/>
  <c r="B661" i="11"/>
  <c r="A661" i="11"/>
  <c r="W640" i="11"/>
  <c r="T640" i="11"/>
  <c r="P640" i="11"/>
  <c r="E660" i="11"/>
  <c r="D660" i="11"/>
  <c r="C660" i="11"/>
  <c r="B660" i="11"/>
  <c r="A660" i="11"/>
  <c r="W639" i="11"/>
  <c r="T639" i="11"/>
  <c r="P639" i="11"/>
  <c r="E293" i="11"/>
  <c r="D293" i="11"/>
  <c r="C293" i="11"/>
  <c r="B293" i="11"/>
  <c r="A293" i="11"/>
  <c r="W638" i="11"/>
  <c r="T638" i="11"/>
  <c r="P638" i="11"/>
  <c r="E659" i="11"/>
  <c r="D659" i="11"/>
  <c r="C659" i="11"/>
  <c r="B659" i="11"/>
  <c r="A659" i="11"/>
  <c r="W637" i="11"/>
  <c r="T637" i="11"/>
  <c r="P637" i="11"/>
  <c r="E658" i="11"/>
  <c r="D658" i="11"/>
  <c r="C658" i="11"/>
  <c r="B658" i="11"/>
  <c r="A658" i="11"/>
  <c r="W636" i="11"/>
  <c r="T636" i="11"/>
  <c r="P636" i="11"/>
  <c r="E657" i="11"/>
  <c r="D657" i="11"/>
  <c r="C657" i="11"/>
  <c r="B657" i="11"/>
  <c r="A657" i="11"/>
  <c r="W635" i="11"/>
  <c r="T635" i="11"/>
  <c r="P635" i="11"/>
  <c r="E656" i="11"/>
  <c r="D656" i="11"/>
  <c r="C656" i="11"/>
  <c r="B656" i="11"/>
  <c r="A656" i="11"/>
  <c r="W634" i="11"/>
  <c r="T634" i="11"/>
  <c r="P634" i="11"/>
  <c r="E655" i="11"/>
  <c r="D655" i="11"/>
  <c r="C655" i="11"/>
  <c r="B655" i="11"/>
  <c r="A655" i="11"/>
  <c r="W633" i="11"/>
  <c r="T633" i="11"/>
  <c r="P633" i="11"/>
  <c r="E654" i="11"/>
  <c r="D654" i="11"/>
  <c r="C654" i="11"/>
  <c r="B654" i="11"/>
  <c r="A654" i="11"/>
  <c r="W632" i="11"/>
  <c r="T632" i="11"/>
  <c r="P632" i="11"/>
  <c r="E653" i="11"/>
  <c r="D653" i="11"/>
  <c r="C653" i="11"/>
  <c r="B653" i="11"/>
  <c r="A653" i="11"/>
  <c r="W631" i="11"/>
  <c r="T631" i="11"/>
  <c r="P631" i="11"/>
  <c r="E652" i="11"/>
  <c r="D652" i="11"/>
  <c r="C652" i="11"/>
  <c r="B652" i="11"/>
  <c r="A652" i="11"/>
  <c r="W630" i="11"/>
  <c r="T630" i="11"/>
  <c r="P630" i="11"/>
  <c r="E651" i="11"/>
  <c r="D651" i="11"/>
  <c r="C651" i="11"/>
  <c r="B651" i="11"/>
  <c r="A651" i="11"/>
  <c r="W629" i="11"/>
  <c r="T629" i="11"/>
  <c r="P629" i="11"/>
  <c r="E650" i="11"/>
  <c r="D650" i="11"/>
  <c r="C650" i="11"/>
  <c r="B650" i="11"/>
  <c r="A650" i="11"/>
  <c r="W628" i="11"/>
  <c r="T628" i="11"/>
  <c r="P628" i="11"/>
  <c r="E649" i="11"/>
  <c r="D649" i="11"/>
  <c r="C649" i="11"/>
  <c r="B649" i="11"/>
  <c r="A649" i="11"/>
  <c r="W627" i="11"/>
  <c r="T627" i="11"/>
  <c r="P627" i="11"/>
  <c r="E648" i="11"/>
  <c r="D648" i="11"/>
  <c r="C648" i="11"/>
  <c r="B648" i="11"/>
  <c r="A648" i="11"/>
  <c r="W626" i="11"/>
  <c r="T626" i="11"/>
  <c r="P626" i="11"/>
  <c r="E647" i="11"/>
  <c r="D647" i="11"/>
  <c r="C647" i="11"/>
  <c r="B647" i="11"/>
  <c r="A647" i="11"/>
  <c r="W625" i="11"/>
  <c r="T625" i="11"/>
  <c r="P625" i="11"/>
  <c r="E646" i="11"/>
  <c r="D646" i="11"/>
  <c r="C646" i="11"/>
  <c r="B646" i="11"/>
  <c r="A646" i="11"/>
  <c r="W624" i="11"/>
  <c r="T624" i="11"/>
  <c r="P624" i="11"/>
  <c r="E645" i="11"/>
  <c r="D645" i="11"/>
  <c r="C645" i="11"/>
  <c r="B645" i="11"/>
  <c r="A645" i="11"/>
  <c r="W623" i="11"/>
  <c r="T623" i="11"/>
  <c r="P623" i="11"/>
  <c r="E644" i="11"/>
  <c r="D644" i="11"/>
  <c r="C644" i="11"/>
  <c r="B644" i="11"/>
  <c r="A644" i="11"/>
  <c r="W622" i="11"/>
  <c r="T622" i="11"/>
  <c r="P622" i="11"/>
  <c r="E292" i="11"/>
  <c r="D292" i="11"/>
  <c r="C292" i="11"/>
  <c r="B292" i="11"/>
  <c r="A292" i="11"/>
  <c r="W621" i="11"/>
  <c r="T621" i="11"/>
  <c r="P621" i="11"/>
  <c r="E643" i="11"/>
  <c r="D643" i="11"/>
  <c r="C643" i="11"/>
  <c r="B643" i="11"/>
  <c r="A643" i="11"/>
  <c r="W620" i="11"/>
  <c r="T620" i="11"/>
  <c r="P620" i="11"/>
  <c r="E642" i="11"/>
  <c r="D642" i="11"/>
  <c r="C642" i="11"/>
  <c r="B642" i="11"/>
  <c r="A642" i="11"/>
  <c r="W619" i="11"/>
  <c r="T619" i="11"/>
  <c r="P619" i="11"/>
  <c r="E641" i="11"/>
  <c r="D641" i="11"/>
  <c r="C641" i="11"/>
  <c r="B641" i="11"/>
  <c r="A641" i="11"/>
  <c r="W618" i="11"/>
  <c r="T618" i="11"/>
  <c r="P618" i="11"/>
  <c r="E640" i="11"/>
  <c r="D640" i="11"/>
  <c r="C640" i="11"/>
  <c r="B640" i="11"/>
  <c r="A640" i="11"/>
  <c r="W617" i="11"/>
  <c r="T617" i="11"/>
  <c r="P617" i="11"/>
  <c r="E639" i="11"/>
  <c r="D639" i="11"/>
  <c r="C639" i="11"/>
  <c r="B639" i="11"/>
  <c r="A639" i="11"/>
  <c r="W616" i="11"/>
  <c r="T616" i="11"/>
  <c r="P616" i="11"/>
  <c r="E638" i="11"/>
  <c r="D638" i="11"/>
  <c r="C638" i="11"/>
  <c r="B638" i="11"/>
  <c r="A638" i="11"/>
  <c r="W615" i="11"/>
  <c r="T615" i="11"/>
  <c r="P615" i="11"/>
  <c r="E637" i="11"/>
  <c r="D637" i="11"/>
  <c r="C637" i="11"/>
  <c r="B637" i="11"/>
  <c r="A637" i="11"/>
  <c r="W614" i="11"/>
  <c r="T614" i="11"/>
  <c r="P614" i="11"/>
  <c r="E636" i="11"/>
  <c r="D636" i="11"/>
  <c r="C636" i="11"/>
  <c r="B636" i="11"/>
  <c r="A636" i="11"/>
  <c r="W613" i="11"/>
  <c r="T613" i="11"/>
  <c r="P613" i="11"/>
  <c r="E635" i="11"/>
  <c r="D635" i="11"/>
  <c r="C635" i="11"/>
  <c r="B635" i="11"/>
  <c r="A635" i="11"/>
  <c r="W612" i="11"/>
  <c r="T612" i="11"/>
  <c r="P612" i="11"/>
  <c r="E634" i="11"/>
  <c r="D634" i="11"/>
  <c r="C634" i="11"/>
  <c r="B634" i="11"/>
  <c r="A634" i="11"/>
  <c r="W611" i="11"/>
  <c r="T611" i="11"/>
  <c r="P611" i="11"/>
  <c r="E633" i="11"/>
  <c r="D633" i="11"/>
  <c r="C633" i="11"/>
  <c r="B633" i="11"/>
  <c r="A633" i="11"/>
  <c r="W610" i="11"/>
  <c r="T610" i="11"/>
  <c r="P610" i="11"/>
  <c r="E632" i="11"/>
  <c r="D632" i="11"/>
  <c r="C632" i="11"/>
  <c r="B632" i="11"/>
  <c r="A632" i="11"/>
  <c r="W609" i="11"/>
  <c r="T609" i="11"/>
  <c r="P609" i="11"/>
  <c r="E631" i="11"/>
  <c r="D631" i="11"/>
  <c r="C631" i="11"/>
  <c r="B631" i="11"/>
  <c r="A631" i="11"/>
  <c r="W608" i="11"/>
  <c r="T608" i="11"/>
  <c r="P608" i="11"/>
  <c r="E630" i="11"/>
  <c r="D630" i="11"/>
  <c r="C630" i="11"/>
  <c r="B630" i="11"/>
  <c r="A630" i="11"/>
  <c r="W607" i="11"/>
  <c r="T607" i="11"/>
  <c r="P607" i="11"/>
  <c r="E629" i="11"/>
  <c r="D629" i="11"/>
  <c r="C629" i="11"/>
  <c r="B629" i="11"/>
  <c r="A629" i="11"/>
  <c r="W606" i="11"/>
  <c r="T606" i="11"/>
  <c r="P606" i="11"/>
  <c r="E628" i="11"/>
  <c r="D628" i="11"/>
  <c r="C628" i="11"/>
  <c r="B628" i="11"/>
  <c r="A628" i="11"/>
  <c r="W605" i="11"/>
  <c r="T605" i="11"/>
  <c r="P605" i="11"/>
  <c r="E627" i="11"/>
  <c r="D627" i="11"/>
  <c r="C627" i="11"/>
  <c r="B627" i="11"/>
  <c r="A627" i="11"/>
  <c r="W604" i="11"/>
  <c r="T604" i="11"/>
  <c r="P604" i="11"/>
  <c r="E626" i="11"/>
  <c r="D626" i="11"/>
  <c r="C626" i="11"/>
  <c r="B626" i="11"/>
  <c r="A626" i="11"/>
  <c r="W603" i="11"/>
  <c r="T603" i="11"/>
  <c r="P603" i="11"/>
  <c r="E625" i="11"/>
  <c r="D625" i="11"/>
  <c r="C625" i="11"/>
  <c r="B625" i="11"/>
  <c r="A625" i="11"/>
  <c r="W602" i="11"/>
  <c r="T602" i="11"/>
  <c r="P602" i="11"/>
  <c r="E624" i="11"/>
  <c r="D624" i="11"/>
  <c r="C624" i="11"/>
  <c r="B624" i="11"/>
  <c r="A624" i="11"/>
  <c r="W601" i="11"/>
  <c r="T601" i="11"/>
  <c r="P601" i="11"/>
  <c r="E623" i="11"/>
  <c r="D623" i="11"/>
  <c r="C623" i="11"/>
  <c r="B623" i="11"/>
  <c r="A623" i="11"/>
  <c r="W600" i="11"/>
  <c r="T600" i="11"/>
  <c r="P600" i="11"/>
  <c r="E622" i="11"/>
  <c r="D622" i="11"/>
  <c r="C622" i="11"/>
  <c r="B622" i="11"/>
  <c r="A622" i="11"/>
  <c r="W599" i="11"/>
  <c r="T599" i="11"/>
  <c r="P599" i="11"/>
  <c r="E621" i="11"/>
  <c r="D621" i="11"/>
  <c r="C621" i="11"/>
  <c r="B621" i="11"/>
  <c r="A621" i="11"/>
  <c r="W598" i="11"/>
  <c r="T598" i="11"/>
  <c r="P598" i="11"/>
  <c r="E620" i="11"/>
  <c r="D620" i="11"/>
  <c r="C620" i="11"/>
  <c r="B620" i="11"/>
  <c r="A620" i="11"/>
  <c r="W597" i="11"/>
  <c r="T597" i="11"/>
  <c r="P597" i="11"/>
  <c r="E619" i="11"/>
  <c r="D619" i="11"/>
  <c r="C619" i="11"/>
  <c r="B619" i="11"/>
  <c r="A619" i="11"/>
  <c r="W596" i="11"/>
  <c r="T596" i="11"/>
  <c r="P596" i="11"/>
  <c r="E618" i="11"/>
  <c r="D618" i="11"/>
  <c r="C618" i="11"/>
  <c r="B618" i="11"/>
  <c r="A618" i="11"/>
  <c r="W595" i="11"/>
  <c r="T595" i="11"/>
  <c r="P595" i="11"/>
  <c r="E617" i="11"/>
  <c r="D617" i="11"/>
  <c r="C617" i="11"/>
  <c r="B617" i="11"/>
  <c r="A617" i="11"/>
  <c r="W594" i="11"/>
  <c r="T594" i="11"/>
  <c r="P594" i="11"/>
  <c r="E616" i="11"/>
  <c r="D616" i="11"/>
  <c r="C616" i="11"/>
  <c r="B616" i="11"/>
  <c r="A616" i="11"/>
  <c r="W593" i="11"/>
  <c r="T593" i="11"/>
  <c r="P593" i="11"/>
  <c r="E615" i="11"/>
  <c r="D615" i="11"/>
  <c r="C615" i="11"/>
  <c r="B615" i="11"/>
  <c r="A615" i="11"/>
  <c r="W592" i="11"/>
  <c r="T592" i="11"/>
  <c r="P592" i="11"/>
  <c r="E614" i="11"/>
  <c r="D614" i="11"/>
  <c r="C614" i="11"/>
  <c r="B614" i="11"/>
  <c r="A614" i="11"/>
  <c r="W591" i="11"/>
  <c r="T591" i="11"/>
  <c r="P591" i="11"/>
  <c r="E613" i="11"/>
  <c r="D613" i="11"/>
  <c r="C613" i="11"/>
  <c r="B613" i="11"/>
  <c r="A613" i="11"/>
  <c r="W590" i="11"/>
  <c r="T590" i="11"/>
  <c r="P590" i="11"/>
  <c r="E612" i="11"/>
  <c r="D612" i="11"/>
  <c r="C612" i="11"/>
  <c r="B612" i="11"/>
  <c r="A612" i="11"/>
  <c r="W589" i="11"/>
  <c r="T589" i="11"/>
  <c r="P589" i="11"/>
  <c r="E611" i="11"/>
  <c r="D611" i="11"/>
  <c r="C611" i="11"/>
  <c r="B611" i="11"/>
  <c r="A611" i="11"/>
  <c r="W588" i="11"/>
  <c r="T588" i="11"/>
  <c r="P588" i="11"/>
  <c r="E610" i="11"/>
  <c r="D610" i="11"/>
  <c r="C610" i="11"/>
  <c r="B610" i="11"/>
  <c r="A610" i="11"/>
  <c r="W587" i="11"/>
  <c r="T587" i="11"/>
  <c r="P587" i="11"/>
  <c r="E291" i="11"/>
  <c r="D291" i="11"/>
  <c r="C291" i="11"/>
  <c r="B291" i="11"/>
  <c r="A291" i="11"/>
  <c r="W586" i="11"/>
  <c r="T586" i="11"/>
  <c r="P586" i="11"/>
  <c r="E609" i="11"/>
  <c r="D609" i="11"/>
  <c r="C609" i="11"/>
  <c r="B609" i="11"/>
  <c r="A609" i="11"/>
  <c r="W585" i="11"/>
  <c r="T585" i="11"/>
  <c r="P585" i="11"/>
  <c r="E608" i="11"/>
  <c r="D608" i="11"/>
  <c r="C608" i="11"/>
  <c r="B608" i="11"/>
  <c r="A608" i="11"/>
  <c r="W584" i="11"/>
  <c r="T584" i="11"/>
  <c r="P584" i="11"/>
  <c r="E607" i="11"/>
  <c r="D607" i="11"/>
  <c r="C607" i="11"/>
  <c r="B607" i="11"/>
  <c r="A607" i="11"/>
  <c r="W583" i="11"/>
  <c r="T583" i="11"/>
  <c r="P583" i="11"/>
  <c r="E606" i="11"/>
  <c r="D606" i="11"/>
  <c r="C606" i="11"/>
  <c r="B606" i="11"/>
  <c r="A606" i="11"/>
  <c r="W582" i="11"/>
  <c r="T582" i="11"/>
  <c r="P582" i="11"/>
  <c r="E279" i="11"/>
  <c r="D279" i="11"/>
  <c r="C279" i="11"/>
  <c r="B279" i="11"/>
  <c r="A279" i="11"/>
  <c r="W581" i="11"/>
  <c r="T581" i="11"/>
  <c r="P581" i="11"/>
  <c r="E278" i="11"/>
  <c r="D278" i="11"/>
  <c r="C278" i="11"/>
  <c r="B278" i="11"/>
  <c r="A278" i="11"/>
  <c r="W580" i="11"/>
  <c r="T580" i="11"/>
  <c r="P580" i="11"/>
  <c r="E277" i="11"/>
  <c r="D277" i="11"/>
  <c r="C277" i="11"/>
  <c r="B277" i="11"/>
  <c r="A277" i="11"/>
  <c r="W579" i="11"/>
  <c r="T579" i="11"/>
  <c r="P579" i="11"/>
  <c r="E276" i="11"/>
  <c r="D276" i="11"/>
  <c r="C276" i="11"/>
  <c r="B276" i="11"/>
  <c r="A276" i="11"/>
  <c r="W578" i="11"/>
  <c r="T578" i="11"/>
  <c r="P578" i="11"/>
  <c r="E125" i="11"/>
  <c r="D125" i="11"/>
  <c r="C125" i="11"/>
  <c r="B125" i="11"/>
  <c r="A125" i="11"/>
  <c r="W577" i="11"/>
  <c r="T577" i="11"/>
  <c r="P577" i="11"/>
  <c r="E275" i="11"/>
  <c r="D275" i="11"/>
  <c r="C275" i="11"/>
  <c r="B275" i="11"/>
  <c r="A275" i="11"/>
  <c r="W576" i="11"/>
  <c r="T576" i="11"/>
  <c r="P576" i="11"/>
  <c r="E274" i="11"/>
  <c r="D274" i="11"/>
  <c r="C274" i="11"/>
  <c r="B274" i="11"/>
  <c r="A274" i="11"/>
  <c r="W575" i="11"/>
  <c r="T575" i="11"/>
  <c r="P575" i="11"/>
  <c r="E273" i="11"/>
  <c r="D273" i="11"/>
  <c r="C273" i="11"/>
  <c r="B273" i="11"/>
  <c r="A273" i="11"/>
  <c r="W574" i="11"/>
  <c r="T574" i="11"/>
  <c r="P574" i="11"/>
  <c r="E272" i="11"/>
  <c r="D272" i="11"/>
  <c r="C272" i="11"/>
  <c r="B272" i="11"/>
  <c r="A272" i="11"/>
  <c r="W573" i="11"/>
  <c r="T573" i="11"/>
  <c r="P573" i="11"/>
  <c r="E271" i="11"/>
  <c r="D271" i="11"/>
  <c r="C271" i="11"/>
  <c r="B271" i="11"/>
  <c r="A271" i="11"/>
  <c r="W572" i="11"/>
  <c r="T572" i="11"/>
  <c r="P572" i="11"/>
  <c r="E270" i="11"/>
  <c r="D270" i="11"/>
  <c r="C270" i="11"/>
  <c r="B270" i="11"/>
  <c r="A270" i="11"/>
  <c r="W571" i="11"/>
  <c r="T571" i="11"/>
  <c r="P571" i="11"/>
  <c r="E269" i="11"/>
  <c r="D269" i="11"/>
  <c r="C269" i="11"/>
  <c r="B269" i="11"/>
  <c r="A269" i="11"/>
  <c r="W570" i="11"/>
  <c r="T570" i="11"/>
  <c r="P570" i="11"/>
  <c r="E268" i="11"/>
  <c r="D268" i="11"/>
  <c r="C268" i="11"/>
  <c r="B268" i="11"/>
  <c r="A268" i="11"/>
  <c r="W569" i="11"/>
  <c r="T569" i="11"/>
  <c r="P569" i="11"/>
  <c r="E267" i="11"/>
  <c r="D267" i="11"/>
  <c r="C267" i="11"/>
  <c r="B267" i="11"/>
  <c r="A267" i="11"/>
  <c r="W568" i="11"/>
  <c r="T568" i="11"/>
  <c r="P568" i="11"/>
  <c r="E124" i="11"/>
  <c r="D124" i="11"/>
  <c r="C124" i="11"/>
  <c r="B124" i="11"/>
  <c r="A124" i="11"/>
  <c r="W567" i="11"/>
  <c r="T567" i="11"/>
  <c r="P567" i="11"/>
  <c r="E123" i="11"/>
  <c r="D123" i="11"/>
  <c r="C123" i="11"/>
  <c r="B123" i="11"/>
  <c r="A123" i="11"/>
  <c r="W566" i="11"/>
  <c r="T566" i="11"/>
  <c r="P566" i="11"/>
  <c r="E266" i="11"/>
  <c r="D266" i="11"/>
  <c r="C266" i="11"/>
  <c r="B266" i="11"/>
  <c r="A266" i="11"/>
  <c r="W565" i="11"/>
  <c r="T565" i="11"/>
  <c r="P565" i="11"/>
  <c r="E122" i="11"/>
  <c r="D122" i="11"/>
  <c r="C122" i="11"/>
  <c r="B122" i="11"/>
  <c r="A122" i="11"/>
  <c r="W564" i="11"/>
  <c r="T564" i="11"/>
  <c r="P564" i="11"/>
  <c r="E265" i="11"/>
  <c r="D265" i="11"/>
  <c r="C265" i="11"/>
  <c r="B265" i="11"/>
  <c r="A265" i="11"/>
  <c r="W563" i="11"/>
  <c r="T563" i="11"/>
  <c r="P563" i="11"/>
  <c r="E121" i="11"/>
  <c r="D121" i="11"/>
  <c r="C121" i="11"/>
  <c r="B121" i="11"/>
  <c r="A121" i="11"/>
  <c r="W562" i="11"/>
  <c r="T562" i="11"/>
  <c r="P562" i="11"/>
  <c r="E120" i="11"/>
  <c r="D120" i="11"/>
  <c r="C120" i="11"/>
  <c r="B120" i="11"/>
  <c r="A120" i="11"/>
  <c r="W561" i="11"/>
  <c r="T561" i="11"/>
  <c r="P561" i="11"/>
  <c r="E264" i="11"/>
  <c r="D264" i="11"/>
  <c r="C264" i="11"/>
  <c r="B264" i="11"/>
  <c r="A264" i="11"/>
  <c r="W560" i="11"/>
  <c r="T560" i="11"/>
  <c r="P560" i="11"/>
  <c r="E119" i="11"/>
  <c r="D119" i="11"/>
  <c r="C119" i="11"/>
  <c r="B119" i="11"/>
  <c r="A119" i="11"/>
  <c r="W559" i="11"/>
  <c r="T559" i="11"/>
  <c r="P559" i="11"/>
  <c r="E263" i="11"/>
  <c r="D263" i="11"/>
  <c r="C263" i="11"/>
  <c r="B263" i="11"/>
  <c r="A263" i="11"/>
  <c r="W558" i="11"/>
  <c r="T558" i="11"/>
  <c r="P558" i="11"/>
  <c r="E118" i="11"/>
  <c r="D118" i="11"/>
  <c r="C118" i="11"/>
  <c r="B118" i="11"/>
  <c r="A118" i="11"/>
  <c r="W557" i="11"/>
  <c r="T557" i="11"/>
  <c r="P557" i="11"/>
  <c r="E117" i="11"/>
  <c r="D117" i="11"/>
  <c r="C117" i="11"/>
  <c r="B117" i="11"/>
  <c r="A117" i="11"/>
  <c r="W556" i="11"/>
  <c r="T556" i="11"/>
  <c r="P556" i="11"/>
  <c r="E262" i="11"/>
  <c r="D262" i="11"/>
  <c r="C262" i="11"/>
  <c r="B262" i="11"/>
  <c r="A262" i="11"/>
  <c r="W555" i="11"/>
  <c r="T555" i="11"/>
  <c r="P555" i="11"/>
  <c r="E261" i="11"/>
  <c r="D261" i="11"/>
  <c r="C261" i="11"/>
  <c r="B261" i="11"/>
  <c r="A261" i="11"/>
  <c r="W554" i="11"/>
  <c r="T554" i="11"/>
  <c r="P554" i="11"/>
  <c r="E260" i="11"/>
  <c r="D260" i="11"/>
  <c r="C260" i="11"/>
  <c r="B260" i="11"/>
  <c r="A260" i="11"/>
  <c r="W553" i="11"/>
  <c r="T553" i="11"/>
  <c r="P553" i="11"/>
  <c r="E259" i="11"/>
  <c r="D259" i="11"/>
  <c r="C259" i="11"/>
  <c r="B259" i="11"/>
  <c r="A259" i="11"/>
  <c r="W552" i="11"/>
  <c r="T552" i="11"/>
  <c r="P552" i="11"/>
  <c r="E258" i="11"/>
  <c r="D258" i="11"/>
  <c r="C258" i="11"/>
  <c r="B258" i="11"/>
  <c r="A258" i="11"/>
  <c r="W551" i="11"/>
  <c r="T551" i="11"/>
  <c r="P551" i="11"/>
  <c r="E257" i="11"/>
  <c r="D257" i="11"/>
  <c r="C257" i="11"/>
  <c r="B257" i="11"/>
  <c r="A257" i="11"/>
  <c r="W550" i="11"/>
  <c r="T550" i="11"/>
  <c r="P550" i="11"/>
  <c r="E256" i="11"/>
  <c r="D256" i="11"/>
  <c r="C256" i="11"/>
  <c r="B256" i="11"/>
  <c r="A256" i="11"/>
  <c r="W549" i="11"/>
  <c r="T549" i="11"/>
  <c r="P549" i="11"/>
  <c r="E255" i="11"/>
  <c r="D255" i="11"/>
  <c r="C255" i="11"/>
  <c r="B255" i="11"/>
  <c r="A255" i="11"/>
  <c r="W548" i="11"/>
  <c r="T548" i="11"/>
  <c r="P548" i="11"/>
  <c r="E254" i="11"/>
  <c r="D254" i="11"/>
  <c r="C254" i="11"/>
  <c r="B254" i="11"/>
  <c r="A254" i="11"/>
  <c r="W547" i="11"/>
  <c r="T547" i="11"/>
  <c r="P547" i="11"/>
  <c r="E253" i="11"/>
  <c r="D253" i="11"/>
  <c r="C253" i="11"/>
  <c r="B253" i="11"/>
  <c r="A253" i="11"/>
  <c r="W546" i="11"/>
  <c r="T546" i="11"/>
  <c r="P546" i="11"/>
  <c r="E252" i="11"/>
  <c r="D252" i="11"/>
  <c r="C252" i="11"/>
  <c r="B252" i="11"/>
  <c r="A252" i="11"/>
  <c r="W545" i="11"/>
  <c r="T545" i="11"/>
  <c r="P545" i="11"/>
  <c r="E251" i="11"/>
  <c r="D251" i="11"/>
  <c r="C251" i="11"/>
  <c r="B251" i="11"/>
  <c r="A251" i="11"/>
  <c r="W544" i="11"/>
  <c r="T544" i="11"/>
  <c r="P544" i="11"/>
  <c r="E250" i="11"/>
  <c r="D250" i="11"/>
  <c r="C250" i="11"/>
  <c r="B250" i="11"/>
  <c r="A250" i="11"/>
  <c r="W543" i="11"/>
  <c r="T543" i="11"/>
  <c r="P543" i="11"/>
  <c r="E249" i="11"/>
  <c r="D249" i="11"/>
  <c r="C249" i="11"/>
  <c r="B249" i="11"/>
  <c r="A249" i="11"/>
  <c r="W542" i="11"/>
  <c r="T542" i="11"/>
  <c r="P542" i="11"/>
  <c r="E248" i="11"/>
  <c r="D248" i="11"/>
  <c r="C248" i="11"/>
  <c r="B248" i="11"/>
  <c r="A248" i="11"/>
  <c r="W541" i="11"/>
  <c r="T541" i="11"/>
  <c r="P541" i="11"/>
  <c r="E247" i="11"/>
  <c r="D247" i="11"/>
  <c r="C247" i="11"/>
  <c r="B247" i="11"/>
  <c r="A247" i="11"/>
  <c r="W540" i="11"/>
  <c r="T540" i="11"/>
  <c r="P540" i="11"/>
  <c r="E246" i="11"/>
  <c r="D246" i="11"/>
  <c r="C246" i="11"/>
  <c r="B246" i="11"/>
  <c r="A246" i="11"/>
  <c r="W539" i="11"/>
  <c r="T539" i="11"/>
  <c r="P539" i="11"/>
  <c r="E245" i="11"/>
  <c r="D245" i="11"/>
  <c r="C245" i="11"/>
  <c r="B245" i="11"/>
  <c r="A245" i="11"/>
  <c r="W538" i="11"/>
  <c r="T538" i="11"/>
  <c r="P538" i="11"/>
  <c r="E244" i="11"/>
  <c r="D244" i="11"/>
  <c r="C244" i="11"/>
  <c r="B244" i="11"/>
  <c r="A244" i="11"/>
  <c r="W537" i="11"/>
  <c r="T537" i="11"/>
  <c r="P537" i="11"/>
  <c r="E243" i="11"/>
  <c r="D243" i="11"/>
  <c r="C243" i="11"/>
  <c r="B243" i="11"/>
  <c r="A243" i="11"/>
  <c r="W536" i="11"/>
  <c r="T536" i="11"/>
  <c r="P536" i="11"/>
  <c r="E242" i="11"/>
  <c r="D242" i="11"/>
  <c r="C242" i="11"/>
  <c r="B242" i="11"/>
  <c r="A242" i="11"/>
  <c r="W535" i="11"/>
  <c r="T535" i="11"/>
  <c r="P535" i="11"/>
  <c r="E241" i="11"/>
  <c r="D241" i="11"/>
  <c r="C241" i="11"/>
  <c r="B241" i="11"/>
  <c r="A241" i="11"/>
  <c r="W534" i="11"/>
  <c r="T534" i="11"/>
  <c r="P534" i="11"/>
  <c r="E240" i="11"/>
  <c r="D240" i="11"/>
  <c r="C240" i="11"/>
  <c r="B240" i="11"/>
  <c r="A240" i="11"/>
  <c r="W533" i="11"/>
  <c r="T533" i="11"/>
  <c r="P533" i="11"/>
  <c r="E239" i="11"/>
  <c r="D239" i="11"/>
  <c r="C239" i="11"/>
  <c r="B239" i="11"/>
  <c r="A239" i="11"/>
  <c r="W532" i="11"/>
  <c r="T532" i="11"/>
  <c r="P532" i="11"/>
  <c r="E238" i="11"/>
  <c r="D238" i="11"/>
  <c r="C238" i="11"/>
  <c r="B238" i="11"/>
  <c r="A238" i="11"/>
  <c r="W531" i="11"/>
  <c r="T531" i="11"/>
  <c r="P531" i="11"/>
  <c r="E237" i="11"/>
  <c r="D237" i="11"/>
  <c r="C237" i="11"/>
  <c r="B237" i="11"/>
  <c r="A237" i="11"/>
  <c r="W530" i="11"/>
  <c r="T530" i="11"/>
  <c r="P530" i="11"/>
  <c r="E236" i="11"/>
  <c r="D236" i="11"/>
  <c r="C236" i="11"/>
  <c r="B236" i="11"/>
  <c r="A236" i="11"/>
  <c r="W529" i="11"/>
  <c r="T529" i="11"/>
  <c r="P529" i="11"/>
  <c r="E235" i="11"/>
  <c r="D235" i="11"/>
  <c r="C235" i="11"/>
  <c r="B235" i="11"/>
  <c r="A235" i="11"/>
  <c r="W528" i="11"/>
  <c r="T528" i="11"/>
  <c r="P528" i="11"/>
  <c r="E234" i="11"/>
  <c r="D234" i="11"/>
  <c r="C234" i="11"/>
  <c r="B234" i="11"/>
  <c r="A234" i="11"/>
  <c r="W527" i="11"/>
  <c r="T527" i="11"/>
  <c r="P527" i="11"/>
  <c r="E233" i="11"/>
  <c r="D233" i="11"/>
  <c r="C233" i="11"/>
  <c r="B233" i="11"/>
  <c r="A233" i="11"/>
  <c r="W526" i="11"/>
  <c r="T526" i="11"/>
  <c r="P526" i="11"/>
  <c r="E232" i="11"/>
  <c r="D232" i="11"/>
  <c r="C232" i="11"/>
  <c r="B232" i="11"/>
  <c r="A232" i="11"/>
  <c r="W525" i="11"/>
  <c r="T525" i="11"/>
  <c r="P525" i="11"/>
  <c r="E116" i="11"/>
  <c r="D116" i="11"/>
  <c r="C116" i="11"/>
  <c r="B116" i="11"/>
  <c r="A116" i="11"/>
  <c r="W524" i="11"/>
  <c r="T524" i="11"/>
  <c r="P524" i="11"/>
  <c r="E231" i="11"/>
  <c r="D231" i="11"/>
  <c r="C231" i="11"/>
  <c r="B231" i="11"/>
  <c r="A231" i="11"/>
  <c r="W523" i="11"/>
  <c r="T523" i="11"/>
  <c r="P523" i="11"/>
  <c r="E115" i="11"/>
  <c r="D115" i="11"/>
  <c r="C115" i="11"/>
  <c r="B115" i="11"/>
  <c r="A115" i="11"/>
  <c r="W522" i="11"/>
  <c r="T522" i="11"/>
  <c r="P522" i="11"/>
  <c r="E114" i="11"/>
  <c r="D114" i="11"/>
  <c r="C114" i="11"/>
  <c r="B114" i="11"/>
  <c r="A114" i="11"/>
  <c r="W521" i="11"/>
  <c r="T521" i="11"/>
  <c r="P521" i="11"/>
  <c r="E230" i="11"/>
  <c r="D230" i="11"/>
  <c r="C230" i="11"/>
  <c r="B230" i="11"/>
  <c r="A230" i="11"/>
  <c r="W520" i="11"/>
  <c r="T520" i="11"/>
  <c r="P520" i="11"/>
  <c r="E229" i="11"/>
  <c r="D229" i="11"/>
  <c r="C229" i="11"/>
  <c r="B229" i="11"/>
  <c r="A229" i="11"/>
  <c r="W519" i="11"/>
  <c r="T519" i="11"/>
  <c r="P519" i="11"/>
  <c r="E113" i="11"/>
  <c r="D113" i="11"/>
  <c r="C113" i="11"/>
  <c r="B113" i="11"/>
  <c r="A113" i="11"/>
  <c r="W518" i="11"/>
  <c r="T518" i="11"/>
  <c r="P518" i="11"/>
  <c r="E228" i="11"/>
  <c r="D228" i="11"/>
  <c r="C228" i="11"/>
  <c r="B228" i="11"/>
  <c r="A228" i="11"/>
  <c r="W517" i="11"/>
  <c r="T517" i="11"/>
  <c r="P517" i="11"/>
  <c r="E112" i="11"/>
  <c r="D112" i="11"/>
  <c r="C112" i="11"/>
  <c r="B112" i="11"/>
  <c r="A112" i="11"/>
  <c r="W516" i="11"/>
  <c r="T516" i="11"/>
  <c r="P516" i="11"/>
  <c r="E227" i="11"/>
  <c r="D227" i="11"/>
  <c r="C227" i="11"/>
  <c r="B227" i="11"/>
  <c r="A227" i="11"/>
  <c r="W515" i="11"/>
  <c r="T515" i="11"/>
  <c r="P515" i="11"/>
  <c r="E226" i="11"/>
  <c r="D226" i="11"/>
  <c r="C226" i="11"/>
  <c r="B226" i="11"/>
  <c r="A226" i="11"/>
  <c r="W514" i="11"/>
  <c r="T514" i="11"/>
  <c r="P514" i="11"/>
  <c r="E225" i="11"/>
  <c r="D225" i="11"/>
  <c r="C225" i="11"/>
  <c r="B225" i="11"/>
  <c r="A225" i="11"/>
  <c r="W513" i="11"/>
  <c r="T513" i="11"/>
  <c r="P513" i="11"/>
  <c r="E224" i="11"/>
  <c r="D224" i="11"/>
  <c r="C224" i="11"/>
  <c r="B224" i="11"/>
  <c r="A224" i="11"/>
  <c r="W512" i="11"/>
  <c r="T512" i="11"/>
  <c r="P512" i="11"/>
  <c r="E111" i="11"/>
  <c r="D111" i="11"/>
  <c r="C111" i="11"/>
  <c r="B111" i="11"/>
  <c r="A111" i="11"/>
  <c r="W511" i="11"/>
  <c r="T511" i="11"/>
  <c r="P511" i="11"/>
  <c r="E223" i="11"/>
  <c r="D223" i="11"/>
  <c r="C223" i="11"/>
  <c r="B223" i="11"/>
  <c r="A223" i="11"/>
  <c r="W510" i="11"/>
  <c r="T510" i="11"/>
  <c r="P510" i="11"/>
  <c r="E110" i="11"/>
  <c r="D110" i="11"/>
  <c r="C110" i="11"/>
  <c r="B110" i="11"/>
  <c r="A110" i="11"/>
  <c r="W509" i="11"/>
  <c r="T509" i="11"/>
  <c r="P509" i="11"/>
  <c r="E222" i="11"/>
  <c r="D222" i="11"/>
  <c r="C222" i="11"/>
  <c r="B222" i="11"/>
  <c r="A222" i="11"/>
  <c r="W508" i="11"/>
  <c r="T508" i="11"/>
  <c r="P508" i="11"/>
  <c r="E221" i="11"/>
  <c r="D221" i="11"/>
  <c r="C221" i="11"/>
  <c r="B221" i="11"/>
  <c r="A221" i="11"/>
  <c r="W507" i="11"/>
  <c r="T507" i="11"/>
  <c r="P507" i="11"/>
  <c r="E15" i="11"/>
  <c r="D15" i="11"/>
  <c r="C15" i="11"/>
  <c r="B15" i="11"/>
  <c r="A15" i="11"/>
  <c r="W506" i="11"/>
  <c r="T506" i="11"/>
  <c r="P506" i="11"/>
  <c r="E109" i="11"/>
  <c r="D109" i="11"/>
  <c r="C109" i="11"/>
  <c r="B109" i="11"/>
  <c r="A109" i="11"/>
  <c r="W505" i="11"/>
  <c r="T505" i="11"/>
  <c r="P505" i="11"/>
  <c r="E605" i="11"/>
  <c r="D605" i="11"/>
  <c r="C605" i="11"/>
  <c r="B605" i="11"/>
  <c r="A605" i="11"/>
  <c r="W504" i="11"/>
  <c r="T504" i="11"/>
  <c r="P504" i="11"/>
  <c r="E604" i="11"/>
  <c r="D604" i="11"/>
  <c r="C604" i="11"/>
  <c r="B604" i="11"/>
  <c r="A604" i="11"/>
  <c r="W503" i="11"/>
  <c r="T503" i="11"/>
  <c r="P503" i="11"/>
  <c r="E603" i="11"/>
  <c r="D603" i="11"/>
  <c r="C603" i="11"/>
  <c r="B603" i="11"/>
  <c r="A603" i="11"/>
  <c r="W502" i="11"/>
  <c r="T502" i="11"/>
  <c r="P502" i="11"/>
  <c r="E290" i="11"/>
  <c r="D290" i="11"/>
  <c r="C290" i="11"/>
  <c r="B290" i="11"/>
  <c r="A290" i="11"/>
  <c r="W501" i="11"/>
  <c r="T501" i="11"/>
  <c r="P501" i="11"/>
  <c r="E602" i="11"/>
  <c r="D602" i="11"/>
  <c r="C602" i="11"/>
  <c r="B602" i="11"/>
  <c r="A602" i="11"/>
  <c r="W500" i="11"/>
  <c r="T500" i="11"/>
  <c r="P500" i="11"/>
  <c r="E601" i="11"/>
  <c r="D601" i="11"/>
  <c r="C601" i="11"/>
  <c r="B601" i="11"/>
  <c r="A601" i="11"/>
  <c r="W499" i="11"/>
  <c r="T499" i="11"/>
  <c r="P499" i="11"/>
  <c r="E600" i="11"/>
  <c r="D600" i="11"/>
  <c r="C600" i="11"/>
  <c r="B600" i="11"/>
  <c r="A600" i="11"/>
  <c r="W498" i="11"/>
  <c r="T498" i="11"/>
  <c r="P498" i="11"/>
  <c r="E599" i="11"/>
  <c r="D599" i="11"/>
  <c r="C599" i="11"/>
  <c r="B599" i="11"/>
  <c r="A599" i="11"/>
  <c r="W497" i="11"/>
  <c r="T497" i="11"/>
  <c r="P497" i="11"/>
  <c r="E598" i="11"/>
  <c r="D598" i="11"/>
  <c r="C598" i="11"/>
  <c r="B598" i="11"/>
  <c r="A598" i="11"/>
  <c r="W496" i="11"/>
  <c r="T496" i="11"/>
  <c r="P496" i="11"/>
  <c r="E597" i="11"/>
  <c r="D597" i="11"/>
  <c r="C597" i="11"/>
  <c r="B597" i="11"/>
  <c r="A597" i="11"/>
  <c r="W495" i="11"/>
  <c r="T495" i="11"/>
  <c r="P495" i="11"/>
  <c r="E596" i="11"/>
  <c r="D596" i="11"/>
  <c r="C596" i="11"/>
  <c r="B596" i="11"/>
  <c r="A596" i="11"/>
  <c r="W494" i="11"/>
  <c r="T494" i="11"/>
  <c r="P494" i="11"/>
  <c r="E595" i="11"/>
  <c r="D595" i="11"/>
  <c r="C595" i="11"/>
  <c r="B595" i="11"/>
  <c r="A595" i="11"/>
  <c r="W493" i="11"/>
  <c r="T493" i="11"/>
  <c r="P493" i="11"/>
  <c r="E594" i="11"/>
  <c r="D594" i="11"/>
  <c r="C594" i="11"/>
  <c r="B594" i="11"/>
  <c r="A594" i="11"/>
  <c r="W492" i="11"/>
  <c r="T492" i="11"/>
  <c r="P492" i="11"/>
  <c r="E593" i="11"/>
  <c r="D593" i="11"/>
  <c r="C593" i="11"/>
  <c r="B593" i="11"/>
  <c r="A593" i="11"/>
  <c r="W491" i="11"/>
  <c r="T491" i="11"/>
  <c r="P491" i="11"/>
  <c r="E592" i="11"/>
  <c r="D592" i="11"/>
  <c r="C592" i="11"/>
  <c r="B592" i="11"/>
  <c r="A592" i="11"/>
  <c r="W490" i="11"/>
  <c r="T490" i="11"/>
  <c r="P490" i="11"/>
  <c r="E591" i="11"/>
  <c r="D591" i="11"/>
  <c r="C591" i="11"/>
  <c r="B591" i="11"/>
  <c r="A591" i="11"/>
  <c r="W489" i="11"/>
  <c r="T489" i="11"/>
  <c r="P489" i="11"/>
  <c r="E590" i="11"/>
  <c r="D590" i="11"/>
  <c r="C590" i="11"/>
  <c r="B590" i="11"/>
  <c r="A590" i="11"/>
  <c r="W488" i="11"/>
  <c r="T488" i="11"/>
  <c r="P488" i="11"/>
  <c r="E589" i="11"/>
  <c r="D589" i="11"/>
  <c r="C589" i="11"/>
  <c r="B589" i="11"/>
  <c r="A589" i="11"/>
  <c r="W487" i="11"/>
  <c r="T487" i="11"/>
  <c r="P487" i="11"/>
  <c r="E588" i="11"/>
  <c r="D588" i="11"/>
  <c r="C588" i="11"/>
  <c r="B588" i="11"/>
  <c r="A588" i="11"/>
  <c r="W486" i="11"/>
  <c r="T486" i="11"/>
  <c r="P486" i="11"/>
  <c r="E587" i="11"/>
  <c r="D587" i="11"/>
  <c r="C587" i="11"/>
  <c r="B587" i="11"/>
  <c r="A587" i="11"/>
  <c r="W485" i="11"/>
  <c r="T485" i="11"/>
  <c r="P485" i="11"/>
  <c r="E586" i="11"/>
  <c r="D586" i="11"/>
  <c r="C586" i="11"/>
  <c r="B586" i="11"/>
  <c r="A586" i="11"/>
  <c r="W484" i="11"/>
  <c r="T484" i="11"/>
  <c r="P484" i="11"/>
  <c r="E585" i="11"/>
  <c r="D585" i="11"/>
  <c r="C585" i="11"/>
  <c r="B585" i="11"/>
  <c r="A585" i="11"/>
  <c r="W483" i="11"/>
  <c r="T483" i="11"/>
  <c r="P483" i="11"/>
  <c r="E584" i="11"/>
  <c r="D584" i="11"/>
  <c r="C584" i="11"/>
  <c r="B584" i="11"/>
  <c r="A584" i="11"/>
  <c r="W482" i="11"/>
  <c r="T482" i="11"/>
  <c r="P482" i="11"/>
  <c r="E583" i="11"/>
  <c r="D583" i="11"/>
  <c r="C583" i="11"/>
  <c r="B583" i="11"/>
  <c r="A583" i="11"/>
  <c r="W481" i="11"/>
  <c r="T481" i="11"/>
  <c r="P481" i="11"/>
  <c r="E582" i="11"/>
  <c r="D582" i="11"/>
  <c r="C582" i="11"/>
  <c r="B582" i="11"/>
  <c r="A582" i="11"/>
  <c r="W480" i="11"/>
  <c r="T480" i="11"/>
  <c r="P480" i="11"/>
  <c r="E581" i="11"/>
  <c r="D581" i="11"/>
  <c r="C581" i="11"/>
  <c r="B581" i="11"/>
  <c r="A581" i="11"/>
  <c r="W479" i="11"/>
  <c r="T479" i="11"/>
  <c r="P479" i="11"/>
  <c r="E580" i="11"/>
  <c r="D580" i="11"/>
  <c r="C580" i="11"/>
  <c r="B580" i="11"/>
  <c r="A580" i="11"/>
  <c r="W478" i="11"/>
  <c r="T478" i="11"/>
  <c r="P478" i="11"/>
  <c r="E579" i="11"/>
  <c r="D579" i="11"/>
  <c r="C579" i="11"/>
  <c r="B579" i="11"/>
  <c r="A579" i="11"/>
  <c r="W477" i="11"/>
  <c r="T477" i="11"/>
  <c r="P477" i="11"/>
  <c r="E578" i="11"/>
  <c r="D578" i="11"/>
  <c r="C578" i="11"/>
  <c r="B578" i="11"/>
  <c r="A578" i="11"/>
  <c r="W476" i="11"/>
  <c r="T476" i="11"/>
  <c r="P476" i="11"/>
  <c r="E577" i="11"/>
  <c r="D577" i="11"/>
  <c r="C577" i="11"/>
  <c r="B577" i="11"/>
  <c r="A577" i="11"/>
  <c r="W475" i="11"/>
  <c r="T475" i="11"/>
  <c r="P475" i="11"/>
  <c r="E576" i="11"/>
  <c r="D576" i="11"/>
  <c r="C576" i="11"/>
  <c r="B576" i="11"/>
  <c r="A576" i="11"/>
  <c r="W474" i="11"/>
  <c r="T474" i="11"/>
  <c r="P474" i="11"/>
  <c r="E575" i="11"/>
  <c r="D575" i="11"/>
  <c r="C575" i="11"/>
  <c r="B575" i="11"/>
  <c r="A575" i="11"/>
  <c r="W473" i="11"/>
  <c r="T473" i="11"/>
  <c r="P473" i="11"/>
  <c r="E574" i="11"/>
  <c r="D574" i="11"/>
  <c r="C574" i="11"/>
  <c r="B574" i="11"/>
  <c r="A574" i="11"/>
  <c r="W472" i="11"/>
  <c r="T472" i="11"/>
  <c r="P472" i="11"/>
  <c r="E573" i="11"/>
  <c r="D573" i="11"/>
  <c r="C573" i="11"/>
  <c r="B573" i="11"/>
  <c r="A573" i="11"/>
  <c r="W471" i="11"/>
  <c r="T471" i="11"/>
  <c r="P471" i="11"/>
  <c r="E572" i="11"/>
  <c r="D572" i="11"/>
  <c r="C572" i="11"/>
  <c r="B572" i="11"/>
  <c r="A572" i="11"/>
  <c r="W470" i="11"/>
  <c r="T470" i="11"/>
  <c r="P470" i="11"/>
  <c r="E571" i="11"/>
  <c r="D571" i="11"/>
  <c r="C571" i="11"/>
  <c r="B571" i="11"/>
  <c r="A571" i="11"/>
  <c r="W469" i="11"/>
  <c r="T469" i="11"/>
  <c r="P469" i="11"/>
  <c r="E570" i="11"/>
  <c r="D570" i="11"/>
  <c r="C570" i="11"/>
  <c r="B570" i="11"/>
  <c r="A570" i="11"/>
  <c r="W468" i="11"/>
  <c r="T468" i="11"/>
  <c r="P468" i="11"/>
  <c r="E569" i="11"/>
  <c r="D569" i="11"/>
  <c r="C569" i="11"/>
  <c r="B569" i="11"/>
  <c r="A569" i="11"/>
  <c r="W467" i="11"/>
  <c r="T467" i="11"/>
  <c r="P467" i="11"/>
  <c r="E568" i="11"/>
  <c r="D568" i="11"/>
  <c r="C568" i="11"/>
  <c r="B568" i="11"/>
  <c r="A568" i="11"/>
  <c r="W466" i="11"/>
  <c r="T466" i="11"/>
  <c r="P466" i="11"/>
  <c r="E567" i="11"/>
  <c r="D567" i="11"/>
  <c r="C567" i="11"/>
  <c r="B567" i="11"/>
  <c r="A567" i="11"/>
  <c r="W465" i="11"/>
  <c r="T465" i="11"/>
  <c r="P465" i="11"/>
  <c r="E566" i="11"/>
  <c r="D566" i="11"/>
  <c r="C566" i="11"/>
  <c r="B566" i="11"/>
  <c r="A566" i="11"/>
  <c r="W464" i="11"/>
  <c r="T464" i="11"/>
  <c r="P464" i="11"/>
  <c r="E565" i="11"/>
  <c r="D565" i="11"/>
  <c r="C565" i="11"/>
  <c r="B565" i="11"/>
  <c r="A565" i="11"/>
  <c r="W463" i="11"/>
  <c r="T463" i="11"/>
  <c r="P463" i="11"/>
  <c r="E564" i="11"/>
  <c r="D564" i="11"/>
  <c r="C564" i="11"/>
  <c r="B564" i="11"/>
  <c r="A564" i="11"/>
  <c r="W462" i="11"/>
  <c r="T462" i="11"/>
  <c r="P462" i="11"/>
  <c r="E563" i="11"/>
  <c r="D563" i="11"/>
  <c r="C563" i="11"/>
  <c r="B563" i="11"/>
  <c r="A563" i="11"/>
  <c r="W461" i="11"/>
  <c r="T461" i="11"/>
  <c r="P461" i="11"/>
  <c r="E562" i="11"/>
  <c r="D562" i="11"/>
  <c r="C562" i="11"/>
  <c r="B562" i="11"/>
  <c r="A562" i="11"/>
  <c r="W460" i="11"/>
  <c r="T460" i="11"/>
  <c r="P460" i="11"/>
  <c r="E561" i="11"/>
  <c r="D561" i="11"/>
  <c r="C561" i="11"/>
  <c r="B561" i="11"/>
  <c r="A561" i="11"/>
  <c r="W459" i="11"/>
  <c r="T459" i="11"/>
  <c r="P459" i="11"/>
  <c r="E560" i="11"/>
  <c r="D560" i="11"/>
  <c r="C560" i="11"/>
  <c r="B560" i="11"/>
  <c r="A560" i="11"/>
  <c r="W458" i="11"/>
  <c r="T458" i="11"/>
  <c r="P458" i="11"/>
  <c r="E559" i="11"/>
  <c r="D559" i="11"/>
  <c r="C559" i="11"/>
  <c r="B559" i="11"/>
  <c r="A559" i="11"/>
  <c r="W457" i="11"/>
  <c r="T457" i="11"/>
  <c r="P457" i="11"/>
  <c r="E558" i="11"/>
  <c r="D558" i="11"/>
  <c r="C558" i="11"/>
  <c r="B558" i="11"/>
  <c r="A558" i="11"/>
  <c r="W456" i="11"/>
  <c r="T456" i="11"/>
  <c r="P456" i="11"/>
  <c r="E557" i="11"/>
  <c r="D557" i="11"/>
  <c r="C557" i="11"/>
  <c r="B557" i="11"/>
  <c r="A557" i="11"/>
  <c r="W455" i="11"/>
  <c r="T455" i="11"/>
  <c r="P455" i="11"/>
  <c r="E556" i="11"/>
  <c r="D556" i="11"/>
  <c r="C556" i="11"/>
  <c r="B556" i="11"/>
  <c r="A556" i="11"/>
  <c r="W454" i="11"/>
  <c r="T454" i="11"/>
  <c r="P454" i="11"/>
  <c r="E555" i="11"/>
  <c r="D555" i="11"/>
  <c r="C555" i="11"/>
  <c r="B555" i="11"/>
  <c r="A555" i="11"/>
  <c r="W453" i="11"/>
  <c r="T453" i="11"/>
  <c r="P453" i="11"/>
  <c r="E554" i="11"/>
  <c r="D554" i="11"/>
  <c r="C554" i="11"/>
  <c r="B554" i="11"/>
  <c r="A554" i="11"/>
  <c r="W452" i="11"/>
  <c r="T452" i="11"/>
  <c r="P452" i="11"/>
  <c r="E553" i="11"/>
  <c r="D553" i="11"/>
  <c r="C553" i="11"/>
  <c r="B553" i="11"/>
  <c r="A553" i="11"/>
  <c r="W451" i="11"/>
  <c r="T451" i="11"/>
  <c r="P451" i="11"/>
  <c r="E552" i="11"/>
  <c r="D552" i="11"/>
  <c r="C552" i="11"/>
  <c r="B552" i="11"/>
  <c r="A552" i="11"/>
  <c r="W450" i="11"/>
  <c r="T450" i="11"/>
  <c r="P450" i="11"/>
  <c r="E551" i="11"/>
  <c r="D551" i="11"/>
  <c r="C551" i="11"/>
  <c r="B551" i="11"/>
  <c r="A551" i="11"/>
  <c r="W449" i="11"/>
  <c r="T449" i="11"/>
  <c r="P449" i="11"/>
  <c r="E289" i="11"/>
  <c r="D289" i="11"/>
  <c r="C289" i="11"/>
  <c r="B289" i="11"/>
  <c r="A289" i="11"/>
  <c r="W448" i="11"/>
  <c r="T448" i="11"/>
  <c r="P448" i="11"/>
  <c r="E550" i="11"/>
  <c r="D550" i="11"/>
  <c r="C550" i="11"/>
  <c r="B550" i="11"/>
  <c r="A550" i="11"/>
  <c r="W447" i="11"/>
  <c r="T447" i="11"/>
  <c r="P447" i="11"/>
  <c r="E549" i="11"/>
  <c r="D549" i="11"/>
  <c r="C549" i="11"/>
  <c r="B549" i="11"/>
  <c r="A549" i="11"/>
  <c r="W446" i="11"/>
  <c r="T446" i="11"/>
  <c r="P446" i="11"/>
  <c r="E548" i="11"/>
  <c r="D548" i="11"/>
  <c r="C548" i="11"/>
  <c r="B548" i="11"/>
  <c r="A548" i="11"/>
  <c r="W445" i="11"/>
  <c r="T445" i="11"/>
  <c r="P445" i="11"/>
  <c r="E547" i="11"/>
  <c r="D547" i="11"/>
  <c r="C547" i="11"/>
  <c r="B547" i="11"/>
  <c r="A547" i="11"/>
  <c r="W444" i="11"/>
  <c r="T444" i="11"/>
  <c r="P444" i="11"/>
  <c r="E546" i="11"/>
  <c r="D546" i="11"/>
  <c r="C546" i="11"/>
  <c r="B546" i="11"/>
  <c r="A546" i="11"/>
  <c r="W443" i="11"/>
  <c r="T443" i="11"/>
  <c r="P443" i="11"/>
  <c r="E545" i="11"/>
  <c r="D545" i="11"/>
  <c r="C545" i="11"/>
  <c r="B545" i="11"/>
  <c r="A545" i="11"/>
  <c r="W442" i="11"/>
  <c r="T442" i="11"/>
  <c r="P442" i="11"/>
  <c r="E544" i="11"/>
  <c r="D544" i="11"/>
  <c r="C544" i="11"/>
  <c r="B544" i="11"/>
  <c r="A544" i="11"/>
  <c r="W441" i="11"/>
  <c r="T441" i="11"/>
  <c r="P441" i="11"/>
  <c r="E543" i="11"/>
  <c r="D543" i="11"/>
  <c r="C543" i="11"/>
  <c r="B543" i="11"/>
  <c r="A543" i="11"/>
  <c r="W440" i="11"/>
  <c r="T440" i="11"/>
  <c r="P440" i="11"/>
  <c r="E542" i="11"/>
  <c r="D542" i="11"/>
  <c r="C542" i="11"/>
  <c r="B542" i="11"/>
  <c r="A542" i="11"/>
  <c r="W439" i="11"/>
  <c r="T439" i="11"/>
  <c r="P439" i="11"/>
  <c r="E541" i="11"/>
  <c r="D541" i="11"/>
  <c r="C541" i="11"/>
  <c r="B541" i="11"/>
  <c r="A541" i="11"/>
  <c r="W438" i="11"/>
  <c r="T438" i="11"/>
  <c r="P438" i="11"/>
  <c r="E540" i="11"/>
  <c r="D540" i="11"/>
  <c r="C540" i="11"/>
  <c r="B540" i="11"/>
  <c r="A540" i="11"/>
  <c r="W437" i="11"/>
  <c r="T437" i="11"/>
  <c r="P437" i="11"/>
  <c r="E539" i="11"/>
  <c r="D539" i="11"/>
  <c r="C539" i="11"/>
  <c r="B539" i="11"/>
  <c r="A539" i="11"/>
  <c r="W436" i="11"/>
  <c r="T436" i="11"/>
  <c r="P436" i="11"/>
  <c r="E538" i="11"/>
  <c r="D538" i="11"/>
  <c r="C538" i="11"/>
  <c r="B538" i="11"/>
  <c r="A538" i="11"/>
  <c r="W435" i="11"/>
  <c r="T435" i="11"/>
  <c r="P435" i="11"/>
  <c r="E537" i="11"/>
  <c r="D537" i="11"/>
  <c r="C537" i="11"/>
  <c r="B537" i="11"/>
  <c r="A537" i="11"/>
  <c r="W434" i="11"/>
  <c r="T434" i="11"/>
  <c r="P434" i="11"/>
  <c r="E536" i="11"/>
  <c r="D536" i="11"/>
  <c r="C536" i="11"/>
  <c r="B536" i="11"/>
  <c r="A536" i="11"/>
  <c r="W433" i="11"/>
  <c r="T433" i="11"/>
  <c r="P433" i="11"/>
  <c r="E535" i="11"/>
  <c r="D535" i="11"/>
  <c r="C535" i="11"/>
  <c r="B535" i="11"/>
  <c r="A535" i="11"/>
  <c r="W432" i="11"/>
  <c r="T432" i="11"/>
  <c r="P432" i="11"/>
  <c r="E534" i="11"/>
  <c r="D534" i="11"/>
  <c r="C534" i="11"/>
  <c r="B534" i="11"/>
  <c r="A534" i="11"/>
  <c r="W431" i="11"/>
  <c r="T431" i="11"/>
  <c r="P431" i="11"/>
  <c r="E533" i="11"/>
  <c r="D533" i="11"/>
  <c r="C533" i="11"/>
  <c r="B533" i="11"/>
  <c r="A533" i="11"/>
  <c r="W430" i="11"/>
  <c r="T430" i="11"/>
  <c r="P430" i="11"/>
  <c r="E532" i="11"/>
  <c r="D532" i="11"/>
  <c r="C532" i="11"/>
  <c r="B532" i="11"/>
  <c r="A532" i="11"/>
  <c r="W429" i="11"/>
  <c r="T429" i="11"/>
  <c r="P429" i="11"/>
  <c r="E531" i="11"/>
  <c r="D531" i="11"/>
  <c r="C531" i="11"/>
  <c r="B531" i="11"/>
  <c r="A531" i="11"/>
  <c r="W428" i="11"/>
  <c r="T428" i="11"/>
  <c r="P428" i="11"/>
  <c r="E530" i="11"/>
  <c r="D530" i="11"/>
  <c r="C530" i="11"/>
  <c r="B530" i="11"/>
  <c r="A530" i="11"/>
  <c r="W427" i="11"/>
  <c r="T427" i="11"/>
  <c r="P427" i="11"/>
  <c r="E529" i="11"/>
  <c r="D529" i="11"/>
  <c r="C529" i="11"/>
  <c r="B529" i="11"/>
  <c r="A529" i="11"/>
  <c r="W426" i="11"/>
  <c r="T426" i="11"/>
  <c r="P426" i="11"/>
  <c r="E528" i="11"/>
  <c r="D528" i="11"/>
  <c r="C528" i="11"/>
  <c r="B528" i="11"/>
  <c r="A528" i="11"/>
  <c r="W425" i="11"/>
  <c r="T425" i="11"/>
  <c r="P425" i="11"/>
  <c r="E527" i="11"/>
  <c r="D527" i="11"/>
  <c r="C527" i="11"/>
  <c r="B527" i="11"/>
  <c r="A527" i="11"/>
  <c r="W424" i="11"/>
  <c r="T424" i="11"/>
  <c r="P424" i="11"/>
  <c r="E526" i="11"/>
  <c r="D526" i="11"/>
  <c r="C526" i="11"/>
  <c r="B526" i="11"/>
  <c r="A526" i="11"/>
  <c r="W423" i="11"/>
  <c r="T423" i="11"/>
  <c r="P423" i="11"/>
  <c r="E525" i="11"/>
  <c r="D525" i="11"/>
  <c r="C525" i="11"/>
  <c r="B525" i="11"/>
  <c r="A525" i="11"/>
  <c r="W422" i="11"/>
  <c r="T422" i="11"/>
  <c r="P422" i="11"/>
  <c r="E524" i="11"/>
  <c r="D524" i="11"/>
  <c r="C524" i="11"/>
  <c r="B524" i="11"/>
  <c r="A524" i="11"/>
  <c r="W421" i="11"/>
  <c r="T421" i="11"/>
  <c r="P421" i="11"/>
  <c r="E523" i="11"/>
  <c r="D523" i="11"/>
  <c r="C523" i="11"/>
  <c r="B523" i="11"/>
  <c r="A523" i="11"/>
  <c r="W420" i="11"/>
  <c r="T420" i="11"/>
  <c r="P420" i="11"/>
  <c r="E522" i="11"/>
  <c r="D522" i="11"/>
  <c r="C522" i="11"/>
  <c r="B522" i="11"/>
  <c r="A522" i="11"/>
  <c r="W419" i="11"/>
  <c r="T419" i="11"/>
  <c r="P419" i="11"/>
  <c r="E521" i="11"/>
  <c r="D521" i="11"/>
  <c r="C521" i="11"/>
  <c r="B521" i="11"/>
  <c r="A521" i="11"/>
  <c r="W418" i="11"/>
  <c r="T418" i="11"/>
  <c r="P418" i="11"/>
  <c r="E520" i="11"/>
  <c r="D520" i="11"/>
  <c r="C520" i="11"/>
  <c r="B520" i="11"/>
  <c r="A520" i="11"/>
  <c r="W417" i="11"/>
  <c r="T417" i="11"/>
  <c r="P417" i="11"/>
  <c r="E519" i="11"/>
  <c r="D519" i="11"/>
  <c r="C519" i="11"/>
  <c r="B519" i="11"/>
  <c r="A519" i="11"/>
  <c r="W416" i="11"/>
  <c r="T416" i="11"/>
  <c r="P416" i="11"/>
  <c r="E518" i="11"/>
  <c r="D518" i="11"/>
  <c r="C518" i="11"/>
  <c r="B518" i="11"/>
  <c r="A518" i="11"/>
  <c r="W415" i="11"/>
  <c r="T415" i="11"/>
  <c r="P415" i="11"/>
  <c r="E517" i="11"/>
  <c r="D517" i="11"/>
  <c r="C517" i="11"/>
  <c r="B517" i="11"/>
  <c r="A517" i="11"/>
  <c r="W414" i="11"/>
  <c r="T414" i="11"/>
  <c r="P414" i="11"/>
  <c r="E516" i="11"/>
  <c r="D516" i="11"/>
  <c r="C516" i="11"/>
  <c r="B516" i="11"/>
  <c r="A516" i="11"/>
  <c r="W413" i="11"/>
  <c r="T413" i="11"/>
  <c r="P413" i="11"/>
  <c r="E515" i="11"/>
  <c r="D515" i="11"/>
  <c r="C515" i="11"/>
  <c r="B515" i="11"/>
  <c r="A515" i="11"/>
  <c r="W412" i="11"/>
  <c r="T412" i="11"/>
  <c r="P412" i="11"/>
  <c r="E514" i="11"/>
  <c r="D514" i="11"/>
  <c r="C514" i="11"/>
  <c r="B514" i="11"/>
  <c r="A514" i="11"/>
  <c r="W411" i="11"/>
  <c r="T411" i="11"/>
  <c r="P411" i="11"/>
  <c r="E513" i="11"/>
  <c r="D513" i="11"/>
  <c r="C513" i="11"/>
  <c r="B513" i="11"/>
  <c r="A513" i="11"/>
  <c r="W410" i="11"/>
  <c r="T410" i="11"/>
  <c r="P410" i="11"/>
  <c r="E512" i="11"/>
  <c r="D512" i="11"/>
  <c r="C512" i="11"/>
  <c r="B512" i="11"/>
  <c r="A512" i="11"/>
  <c r="W409" i="11"/>
  <c r="T409" i="11"/>
  <c r="P409" i="11"/>
  <c r="E511" i="11"/>
  <c r="D511" i="11"/>
  <c r="C511" i="11"/>
  <c r="B511" i="11"/>
  <c r="A511" i="11"/>
  <c r="W408" i="11"/>
  <c r="T408" i="11"/>
  <c r="P408" i="11"/>
  <c r="E510" i="11"/>
  <c r="D510" i="11"/>
  <c r="C510" i="11"/>
  <c r="B510" i="11"/>
  <c r="A510" i="11"/>
  <c r="W407" i="11"/>
  <c r="T407" i="11"/>
  <c r="P407" i="11"/>
  <c r="E509" i="11"/>
  <c r="D509" i="11"/>
  <c r="C509" i="11"/>
  <c r="B509" i="11"/>
  <c r="A509" i="11"/>
  <c r="W406" i="11"/>
  <c r="T406" i="11"/>
  <c r="P406" i="11"/>
  <c r="E508" i="11"/>
  <c r="D508" i="11"/>
  <c r="C508" i="11"/>
  <c r="B508" i="11"/>
  <c r="A508" i="11"/>
  <c r="W405" i="11"/>
  <c r="T405" i="11"/>
  <c r="P405" i="11"/>
  <c r="E507" i="11"/>
  <c r="D507" i="11"/>
  <c r="C507" i="11"/>
  <c r="B507" i="11"/>
  <c r="A507" i="11"/>
  <c r="W404" i="11"/>
  <c r="T404" i="11"/>
  <c r="P404" i="11"/>
  <c r="E506" i="11"/>
  <c r="D506" i="11"/>
  <c r="C506" i="11"/>
  <c r="B506" i="11"/>
  <c r="A506" i="11"/>
  <c r="W403" i="11"/>
  <c r="T403" i="11"/>
  <c r="P403" i="11"/>
  <c r="E220" i="11"/>
  <c r="D220" i="11"/>
  <c r="C220" i="11"/>
  <c r="B220" i="11"/>
  <c r="A220" i="11"/>
  <c r="W402" i="11"/>
  <c r="T402" i="11"/>
  <c r="P402" i="11"/>
  <c r="E219" i="11"/>
  <c r="D219" i="11"/>
  <c r="C219" i="11"/>
  <c r="B219" i="11"/>
  <c r="A219" i="11"/>
  <c r="W401" i="11"/>
  <c r="T401" i="11"/>
  <c r="P401" i="11"/>
  <c r="E218" i="11"/>
  <c r="D218" i="11"/>
  <c r="C218" i="11"/>
  <c r="B218" i="11"/>
  <c r="A218" i="11"/>
  <c r="W400" i="11"/>
  <c r="T400" i="11"/>
  <c r="P400" i="11"/>
  <c r="E108" i="11"/>
  <c r="D108" i="11"/>
  <c r="C108" i="11"/>
  <c r="B108" i="11"/>
  <c r="A108" i="11"/>
  <c r="W399" i="11"/>
  <c r="T399" i="11"/>
  <c r="P399" i="11"/>
  <c r="E217" i="11"/>
  <c r="D217" i="11"/>
  <c r="C217" i="11"/>
  <c r="B217" i="11"/>
  <c r="A217" i="11"/>
  <c r="W398" i="11"/>
  <c r="T398" i="11"/>
  <c r="P398" i="11"/>
  <c r="E216" i="11"/>
  <c r="D216" i="11"/>
  <c r="C216" i="11"/>
  <c r="B216" i="11"/>
  <c r="A216" i="11"/>
  <c r="W397" i="11"/>
  <c r="T397" i="11"/>
  <c r="P397" i="11"/>
  <c r="E107" i="11"/>
  <c r="D107" i="11"/>
  <c r="C107" i="11"/>
  <c r="B107" i="11"/>
  <c r="A107" i="11"/>
  <c r="W396" i="11"/>
  <c r="T396" i="11"/>
  <c r="P396" i="11"/>
  <c r="E106" i="11"/>
  <c r="D106" i="11"/>
  <c r="C106" i="11"/>
  <c r="B106" i="11"/>
  <c r="A106" i="11"/>
  <c r="W395" i="11"/>
  <c r="T395" i="11"/>
  <c r="P395" i="11"/>
  <c r="E105" i="11"/>
  <c r="D105" i="11"/>
  <c r="C105" i="11"/>
  <c r="B105" i="11"/>
  <c r="A105" i="11"/>
  <c r="W394" i="11"/>
  <c r="T394" i="11"/>
  <c r="P394" i="11"/>
  <c r="E104" i="11"/>
  <c r="D104" i="11"/>
  <c r="C104" i="11"/>
  <c r="B104" i="11"/>
  <c r="A104" i="11"/>
  <c r="W393" i="11"/>
  <c r="T393" i="11"/>
  <c r="P393" i="11"/>
  <c r="E103" i="11"/>
  <c r="D103" i="11"/>
  <c r="C103" i="11"/>
  <c r="B103" i="11"/>
  <c r="A103" i="11"/>
  <c r="W392" i="11"/>
  <c r="T392" i="11"/>
  <c r="P392" i="11"/>
  <c r="E102" i="11"/>
  <c r="D102" i="11"/>
  <c r="C102" i="11"/>
  <c r="B102" i="11"/>
  <c r="A102" i="11"/>
  <c r="W391" i="11"/>
  <c r="T391" i="11"/>
  <c r="P391" i="11"/>
  <c r="E101" i="11"/>
  <c r="D101" i="11"/>
  <c r="C101" i="11"/>
  <c r="B101" i="11"/>
  <c r="A101" i="11"/>
  <c r="W390" i="11"/>
  <c r="T390" i="11"/>
  <c r="P390" i="11"/>
  <c r="E100" i="11"/>
  <c r="D100" i="11"/>
  <c r="C100" i="11"/>
  <c r="B100" i="11"/>
  <c r="A100" i="11"/>
  <c r="W389" i="11"/>
  <c r="T389" i="11"/>
  <c r="P389" i="11"/>
  <c r="E99" i="11"/>
  <c r="D99" i="11"/>
  <c r="C99" i="11"/>
  <c r="B99" i="11"/>
  <c r="A99" i="11"/>
  <c r="W388" i="11"/>
  <c r="T388" i="11"/>
  <c r="P388" i="11"/>
  <c r="E98" i="11"/>
  <c r="D98" i="11"/>
  <c r="C98" i="11"/>
  <c r="B98" i="11"/>
  <c r="A98" i="11"/>
  <c r="W387" i="11"/>
  <c r="T387" i="11"/>
  <c r="P387" i="11"/>
  <c r="E97" i="11"/>
  <c r="D97" i="11"/>
  <c r="C97" i="11"/>
  <c r="B97" i="11"/>
  <c r="A97" i="11"/>
  <c r="W386" i="11"/>
  <c r="T386" i="11"/>
  <c r="P386" i="11"/>
  <c r="E96" i="11"/>
  <c r="D96" i="11"/>
  <c r="C96" i="11"/>
  <c r="B96" i="11"/>
  <c r="A96" i="11"/>
  <c r="W385" i="11"/>
  <c r="T385" i="11"/>
  <c r="P385" i="11"/>
  <c r="E95" i="11"/>
  <c r="D95" i="11"/>
  <c r="C95" i="11"/>
  <c r="B95" i="11"/>
  <c r="A95" i="11"/>
  <c r="W384" i="11"/>
  <c r="T384" i="11"/>
  <c r="P384" i="11"/>
  <c r="E215" i="11"/>
  <c r="D215" i="11"/>
  <c r="C215" i="11"/>
  <c r="B215" i="11"/>
  <c r="A215" i="11"/>
  <c r="W383" i="11"/>
  <c r="T383" i="11"/>
  <c r="P383" i="11"/>
  <c r="E214" i="11"/>
  <c r="D214" i="11"/>
  <c r="C214" i="11"/>
  <c r="B214" i="11"/>
  <c r="A214" i="11"/>
  <c r="W382" i="11"/>
  <c r="T382" i="11"/>
  <c r="P382" i="11"/>
  <c r="E14" i="11"/>
  <c r="D14" i="11"/>
  <c r="C14" i="11"/>
  <c r="B14" i="11"/>
  <c r="A14" i="11"/>
  <c r="W381" i="11"/>
  <c r="T381" i="11"/>
  <c r="P381" i="11"/>
  <c r="E213" i="11"/>
  <c r="D213" i="11"/>
  <c r="C213" i="11"/>
  <c r="B213" i="11"/>
  <c r="A213" i="11"/>
  <c r="W380" i="11"/>
  <c r="T380" i="11"/>
  <c r="P380" i="11"/>
  <c r="E212" i="11"/>
  <c r="D212" i="11"/>
  <c r="C212" i="11"/>
  <c r="B212" i="11"/>
  <c r="A212" i="11"/>
  <c r="W379" i="11"/>
  <c r="T379" i="11"/>
  <c r="P379" i="11"/>
  <c r="E211" i="11"/>
  <c r="D211" i="11"/>
  <c r="C211" i="11"/>
  <c r="B211" i="11"/>
  <c r="A211" i="11"/>
  <c r="W378" i="11"/>
  <c r="T378" i="11"/>
  <c r="P378" i="11"/>
  <c r="E210" i="11"/>
  <c r="D210" i="11"/>
  <c r="C210" i="11"/>
  <c r="B210" i="11"/>
  <c r="A210" i="11"/>
  <c r="W377" i="11"/>
  <c r="T377" i="11"/>
  <c r="P377" i="11"/>
  <c r="E209" i="11"/>
  <c r="D209" i="11"/>
  <c r="C209" i="11"/>
  <c r="B209" i="11"/>
  <c r="A209" i="11"/>
  <c r="W376" i="11"/>
  <c r="T376" i="11"/>
  <c r="P376" i="11"/>
  <c r="E208" i="11"/>
  <c r="D208" i="11"/>
  <c r="C208" i="11"/>
  <c r="B208" i="11"/>
  <c r="A208" i="11"/>
  <c r="W375" i="11"/>
  <c r="T375" i="11"/>
  <c r="P375" i="11"/>
  <c r="E207" i="11"/>
  <c r="D207" i="11"/>
  <c r="C207" i="11"/>
  <c r="B207" i="11"/>
  <c r="A207" i="11"/>
  <c r="W374" i="11"/>
  <c r="T374" i="11"/>
  <c r="P374" i="11"/>
  <c r="E13" i="11"/>
  <c r="D13" i="11"/>
  <c r="C13" i="11"/>
  <c r="B13" i="11"/>
  <c r="A13" i="11"/>
  <c r="W373" i="11"/>
  <c r="T373" i="11"/>
  <c r="P373" i="11"/>
  <c r="E206" i="11"/>
  <c r="D206" i="11"/>
  <c r="C206" i="11"/>
  <c r="B206" i="11"/>
  <c r="A206" i="11"/>
  <c r="W372" i="11"/>
  <c r="T372" i="11"/>
  <c r="P372" i="11"/>
  <c r="E12" i="11"/>
  <c r="D12" i="11"/>
  <c r="C12" i="11"/>
  <c r="B12" i="11"/>
  <c r="A12" i="11"/>
  <c r="W371" i="11"/>
  <c r="T371" i="11"/>
  <c r="P371" i="11"/>
  <c r="E205" i="11"/>
  <c r="D205" i="11"/>
  <c r="C205" i="11"/>
  <c r="B205" i="11"/>
  <c r="A205" i="11"/>
  <c r="W370" i="11"/>
  <c r="T370" i="11"/>
  <c r="P370" i="11"/>
  <c r="E94" i="11"/>
  <c r="D94" i="11"/>
  <c r="C94" i="11"/>
  <c r="B94" i="11"/>
  <c r="A94" i="11"/>
  <c r="W369" i="11"/>
  <c r="T369" i="11"/>
  <c r="P369" i="11"/>
  <c r="E93" i="11"/>
  <c r="D93" i="11"/>
  <c r="C93" i="11"/>
  <c r="B93" i="11"/>
  <c r="A93" i="11"/>
  <c r="W368" i="11"/>
  <c r="T368" i="11"/>
  <c r="P368" i="11"/>
  <c r="E92" i="11"/>
  <c r="D92" i="11"/>
  <c r="C92" i="11"/>
  <c r="B92" i="11"/>
  <c r="A92" i="11"/>
  <c r="W367" i="11"/>
  <c r="T367" i="11"/>
  <c r="P367" i="11"/>
  <c r="E204" i="11"/>
  <c r="D204" i="11"/>
  <c r="C204" i="11"/>
  <c r="B204" i="11"/>
  <c r="A204" i="11"/>
  <c r="W366" i="11"/>
  <c r="T366" i="11"/>
  <c r="P366" i="11"/>
  <c r="E91" i="11"/>
  <c r="D91" i="11"/>
  <c r="C91" i="11"/>
  <c r="B91" i="11"/>
  <c r="A91" i="11"/>
  <c r="W365" i="11"/>
  <c r="T365" i="11"/>
  <c r="P365" i="11"/>
  <c r="E90" i="11"/>
  <c r="D90" i="11"/>
  <c r="C90" i="11"/>
  <c r="B90" i="11"/>
  <c r="A90" i="11"/>
  <c r="W364" i="11"/>
  <c r="T364" i="11"/>
  <c r="P364" i="11"/>
  <c r="E89" i="11"/>
  <c r="D89" i="11"/>
  <c r="C89" i="11"/>
  <c r="B89" i="11"/>
  <c r="A89" i="11"/>
  <c r="W363" i="11"/>
  <c r="T363" i="11"/>
  <c r="P363" i="11"/>
  <c r="E203" i="11"/>
  <c r="D203" i="11"/>
  <c r="C203" i="11"/>
  <c r="B203" i="11"/>
  <c r="A203" i="11"/>
  <c r="W362" i="11"/>
  <c r="T362" i="11"/>
  <c r="P362" i="11"/>
  <c r="E88" i="11"/>
  <c r="D88" i="11"/>
  <c r="C88" i="11"/>
  <c r="B88" i="11"/>
  <c r="A88" i="11"/>
  <c r="W361" i="11"/>
  <c r="T361" i="11"/>
  <c r="P361" i="11"/>
  <c r="E202" i="11"/>
  <c r="D202" i="11"/>
  <c r="C202" i="11"/>
  <c r="B202" i="11"/>
  <c r="A202" i="11"/>
  <c r="W360" i="11"/>
  <c r="T360" i="11"/>
  <c r="P360" i="11"/>
  <c r="E87" i="11"/>
  <c r="D87" i="11"/>
  <c r="C87" i="11"/>
  <c r="B87" i="11"/>
  <c r="A87" i="11"/>
  <c r="W359" i="11"/>
  <c r="T359" i="11"/>
  <c r="P359" i="11"/>
  <c r="E86" i="11"/>
  <c r="D86" i="11"/>
  <c r="C86" i="11"/>
  <c r="B86" i="11"/>
  <c r="A86" i="11"/>
  <c r="W358" i="11"/>
  <c r="T358" i="11"/>
  <c r="P358" i="11"/>
  <c r="E201" i="11"/>
  <c r="D201" i="11"/>
  <c r="C201" i="11"/>
  <c r="B201" i="11"/>
  <c r="A201" i="11"/>
  <c r="W357" i="11"/>
  <c r="T357" i="11"/>
  <c r="P357" i="11"/>
  <c r="E85" i="11"/>
  <c r="D85" i="11"/>
  <c r="C85" i="11"/>
  <c r="B85" i="11"/>
  <c r="A85" i="11"/>
  <c r="W356" i="11"/>
  <c r="T356" i="11"/>
  <c r="P356" i="11"/>
  <c r="E84" i="11"/>
  <c r="D84" i="11"/>
  <c r="C84" i="11"/>
  <c r="B84" i="11"/>
  <c r="A84" i="11"/>
  <c r="W355" i="11"/>
  <c r="T355" i="11"/>
  <c r="P355" i="11"/>
  <c r="E83" i="11"/>
  <c r="D83" i="11"/>
  <c r="C83" i="11"/>
  <c r="B83" i="11"/>
  <c r="A83" i="11"/>
  <c r="W354" i="11"/>
  <c r="T354" i="11"/>
  <c r="P354" i="11"/>
  <c r="E200" i="11"/>
  <c r="D200" i="11"/>
  <c r="C200" i="11"/>
  <c r="B200" i="11"/>
  <c r="A200" i="11"/>
  <c r="W353" i="11"/>
  <c r="T353" i="11"/>
  <c r="P353" i="11"/>
  <c r="E82" i="11"/>
  <c r="D82" i="11"/>
  <c r="C82" i="11"/>
  <c r="B82" i="11"/>
  <c r="A82" i="11"/>
  <c r="W352" i="11"/>
  <c r="T352" i="11"/>
  <c r="P352" i="11"/>
  <c r="E81" i="11"/>
  <c r="D81" i="11"/>
  <c r="C81" i="11"/>
  <c r="B81" i="11"/>
  <c r="A81" i="11"/>
  <c r="W351" i="11"/>
  <c r="T351" i="11"/>
  <c r="P351" i="11"/>
  <c r="E199" i="11"/>
  <c r="D199" i="11"/>
  <c r="C199" i="11"/>
  <c r="B199" i="11"/>
  <c r="A199" i="11"/>
  <c r="W350" i="11"/>
  <c r="T350" i="11"/>
  <c r="P350" i="11"/>
  <c r="E11" i="11"/>
  <c r="D11" i="11"/>
  <c r="C11" i="11"/>
  <c r="B11" i="11"/>
  <c r="A11" i="11"/>
  <c r="W349" i="11"/>
  <c r="T349" i="11"/>
  <c r="P349" i="11"/>
  <c r="E198" i="11"/>
  <c r="D198" i="11"/>
  <c r="C198" i="11"/>
  <c r="B198" i="11"/>
  <c r="A198" i="11"/>
  <c r="W348" i="11"/>
  <c r="T348" i="11"/>
  <c r="P348" i="11"/>
  <c r="E505" i="11"/>
  <c r="D505" i="11"/>
  <c r="C505" i="11"/>
  <c r="B505" i="11"/>
  <c r="A505" i="11"/>
  <c r="W347" i="11"/>
  <c r="T347" i="11"/>
  <c r="P347" i="11"/>
  <c r="E504" i="11"/>
  <c r="D504" i="11"/>
  <c r="C504" i="11"/>
  <c r="B504" i="11"/>
  <c r="A504" i="11"/>
  <c r="W346" i="11"/>
  <c r="T346" i="11"/>
  <c r="P346" i="11"/>
  <c r="E503" i="11"/>
  <c r="D503" i="11"/>
  <c r="C503" i="11"/>
  <c r="B503" i="11"/>
  <c r="A503" i="11"/>
  <c r="W345" i="11"/>
  <c r="T345" i="11"/>
  <c r="P345" i="11"/>
  <c r="E502" i="11"/>
  <c r="D502" i="11"/>
  <c r="C502" i="11"/>
  <c r="B502" i="11"/>
  <c r="A502" i="11"/>
  <c r="W344" i="11"/>
  <c r="T344" i="11"/>
  <c r="P344" i="11"/>
  <c r="E288" i="11"/>
  <c r="D288" i="11"/>
  <c r="C288" i="11"/>
  <c r="B288" i="11"/>
  <c r="A288" i="11"/>
  <c r="W343" i="11"/>
  <c r="T343" i="11"/>
  <c r="P343" i="11"/>
  <c r="E501" i="11"/>
  <c r="D501" i="11"/>
  <c r="C501" i="11"/>
  <c r="B501" i="11"/>
  <c r="A501" i="11"/>
  <c r="W342" i="11"/>
  <c r="T342" i="11"/>
  <c r="P342" i="11"/>
  <c r="E500" i="11"/>
  <c r="D500" i="11"/>
  <c r="C500" i="11"/>
  <c r="B500" i="11"/>
  <c r="A500" i="11"/>
  <c r="W341" i="11"/>
  <c r="T341" i="11"/>
  <c r="P341" i="11"/>
  <c r="E499" i="11"/>
  <c r="D499" i="11"/>
  <c r="C499" i="11"/>
  <c r="B499" i="11"/>
  <c r="A499" i="11"/>
  <c r="W340" i="11"/>
  <c r="T340" i="11"/>
  <c r="P340" i="11"/>
  <c r="E498" i="11"/>
  <c r="D498" i="11"/>
  <c r="C498" i="11"/>
  <c r="B498" i="11"/>
  <c r="A498" i="11"/>
  <c r="W339" i="11"/>
  <c r="T339" i="11"/>
  <c r="P339" i="11"/>
  <c r="E497" i="11"/>
  <c r="D497" i="11"/>
  <c r="C497" i="11"/>
  <c r="B497" i="11"/>
  <c r="A497" i="11"/>
  <c r="W338" i="11"/>
  <c r="T338" i="11"/>
  <c r="P338" i="11"/>
  <c r="E496" i="11"/>
  <c r="D496" i="11"/>
  <c r="C496" i="11"/>
  <c r="B496" i="11"/>
  <c r="A496" i="11"/>
  <c r="W337" i="11"/>
  <c r="T337" i="11"/>
  <c r="P337" i="11"/>
  <c r="E495" i="11"/>
  <c r="D495" i="11"/>
  <c r="C495" i="11"/>
  <c r="B495" i="11"/>
  <c r="A495" i="11"/>
  <c r="W336" i="11"/>
  <c r="T336" i="11"/>
  <c r="P336" i="11"/>
  <c r="E494" i="11"/>
  <c r="D494" i="11"/>
  <c r="C494" i="11"/>
  <c r="B494" i="11"/>
  <c r="A494" i="11"/>
  <c r="W335" i="11"/>
  <c r="T335" i="11"/>
  <c r="P335" i="11"/>
  <c r="E493" i="11"/>
  <c r="D493" i="11"/>
  <c r="C493" i="11"/>
  <c r="B493" i="11"/>
  <c r="A493" i="11"/>
  <c r="W334" i="11"/>
  <c r="T334" i="11"/>
  <c r="P334" i="11"/>
  <c r="E287" i="11"/>
  <c r="D287" i="11"/>
  <c r="C287" i="11"/>
  <c r="B287" i="11"/>
  <c r="A287" i="11"/>
  <c r="W333" i="11"/>
  <c r="T333" i="11"/>
  <c r="P333" i="11"/>
  <c r="E492" i="11"/>
  <c r="D492" i="11"/>
  <c r="C492" i="11"/>
  <c r="B492" i="11"/>
  <c r="A492" i="11"/>
  <c r="W332" i="11"/>
  <c r="T332" i="11"/>
  <c r="P332" i="11"/>
  <c r="E491" i="11"/>
  <c r="D491" i="11"/>
  <c r="C491" i="11"/>
  <c r="B491" i="11"/>
  <c r="A491" i="11"/>
  <c r="W331" i="11"/>
  <c r="T331" i="11"/>
  <c r="P331" i="11"/>
  <c r="E490" i="11"/>
  <c r="D490" i="11"/>
  <c r="C490" i="11"/>
  <c r="B490" i="11"/>
  <c r="A490" i="11"/>
  <c r="W330" i="11"/>
  <c r="T330" i="11"/>
  <c r="P330" i="11"/>
  <c r="E489" i="11"/>
  <c r="D489" i="11"/>
  <c r="C489" i="11"/>
  <c r="B489" i="11"/>
  <c r="A489" i="11"/>
  <c r="W329" i="11"/>
  <c r="T329" i="11"/>
  <c r="P329" i="11"/>
  <c r="E488" i="11"/>
  <c r="D488" i="11"/>
  <c r="C488" i="11"/>
  <c r="B488" i="11"/>
  <c r="A488" i="11"/>
  <c r="W328" i="11"/>
  <c r="T328" i="11"/>
  <c r="P328" i="11"/>
  <c r="E487" i="11"/>
  <c r="D487" i="11"/>
  <c r="C487" i="11"/>
  <c r="B487" i="11"/>
  <c r="A487" i="11"/>
  <c r="W327" i="11"/>
  <c r="T327" i="11"/>
  <c r="P327" i="11"/>
  <c r="E486" i="11"/>
  <c r="D486" i="11"/>
  <c r="C486" i="11"/>
  <c r="B486" i="11"/>
  <c r="A486" i="11"/>
  <c r="W326" i="11"/>
  <c r="T326" i="11"/>
  <c r="P326" i="11"/>
  <c r="E485" i="11"/>
  <c r="D485" i="11"/>
  <c r="C485" i="11"/>
  <c r="B485" i="11"/>
  <c r="A485" i="11"/>
  <c r="W325" i="11"/>
  <c r="T325" i="11"/>
  <c r="P325" i="11"/>
  <c r="E484" i="11"/>
  <c r="D484" i="11"/>
  <c r="C484" i="11"/>
  <c r="B484" i="11"/>
  <c r="A484" i="11"/>
  <c r="W324" i="11"/>
  <c r="T324" i="11"/>
  <c r="P324" i="11"/>
  <c r="E483" i="11"/>
  <c r="D483" i="11"/>
  <c r="C483" i="11"/>
  <c r="B483" i="11"/>
  <c r="A483" i="11"/>
  <c r="W323" i="11"/>
  <c r="T323" i="11"/>
  <c r="P323" i="11"/>
  <c r="E482" i="11"/>
  <c r="D482" i="11"/>
  <c r="C482" i="11"/>
  <c r="B482" i="11"/>
  <c r="A482" i="11"/>
  <c r="W322" i="11"/>
  <c r="T322" i="11"/>
  <c r="P322" i="11"/>
  <c r="E481" i="11"/>
  <c r="D481" i="11"/>
  <c r="C481" i="11"/>
  <c r="B481" i="11"/>
  <c r="A481" i="11"/>
  <c r="W321" i="11"/>
  <c r="T321" i="11"/>
  <c r="P321" i="11"/>
  <c r="E480" i="11"/>
  <c r="D480" i="11"/>
  <c r="C480" i="11"/>
  <c r="B480" i="11"/>
  <c r="A480" i="11"/>
  <c r="W320" i="11"/>
  <c r="T320" i="11"/>
  <c r="P320" i="11"/>
  <c r="E479" i="11"/>
  <c r="D479" i="11"/>
  <c r="C479" i="11"/>
  <c r="B479" i="11"/>
  <c r="A479" i="11"/>
  <c r="W319" i="11"/>
  <c r="T319" i="11"/>
  <c r="P319" i="11"/>
  <c r="E478" i="11"/>
  <c r="D478" i="11"/>
  <c r="C478" i="11"/>
  <c r="B478" i="11"/>
  <c r="A478" i="11"/>
  <c r="W318" i="11"/>
  <c r="T318" i="11"/>
  <c r="P318" i="11"/>
  <c r="E477" i="11"/>
  <c r="D477" i="11"/>
  <c r="C477" i="11"/>
  <c r="B477" i="11"/>
  <c r="A477" i="11"/>
  <c r="W317" i="11"/>
  <c r="T317" i="11"/>
  <c r="P317" i="11"/>
  <c r="E476" i="11"/>
  <c r="D476" i="11"/>
  <c r="C476" i="11"/>
  <c r="B476" i="11"/>
  <c r="A476" i="11"/>
  <c r="W316" i="11"/>
  <c r="T316" i="11"/>
  <c r="P316" i="11"/>
  <c r="E475" i="11"/>
  <c r="D475" i="11"/>
  <c r="C475" i="11"/>
  <c r="B475" i="11"/>
  <c r="A475" i="11"/>
  <c r="W315" i="11"/>
  <c r="T315" i="11"/>
  <c r="P315" i="11"/>
  <c r="E474" i="11"/>
  <c r="D474" i="11"/>
  <c r="C474" i="11"/>
  <c r="B474" i="11"/>
  <c r="A474" i="11"/>
  <c r="W314" i="11"/>
  <c r="T314" i="11"/>
  <c r="P314" i="11"/>
  <c r="E473" i="11"/>
  <c r="D473" i="11"/>
  <c r="C473" i="11"/>
  <c r="B473" i="11"/>
  <c r="A473" i="11"/>
  <c r="W313" i="11"/>
  <c r="T313" i="11"/>
  <c r="P313" i="11"/>
  <c r="E472" i="11"/>
  <c r="D472" i="11"/>
  <c r="C472" i="11"/>
  <c r="B472" i="11"/>
  <c r="A472" i="11"/>
  <c r="W312" i="11"/>
  <c r="T312" i="11"/>
  <c r="P312" i="11"/>
  <c r="E471" i="11"/>
  <c r="D471" i="11"/>
  <c r="C471" i="11"/>
  <c r="B471" i="11"/>
  <c r="A471" i="11"/>
  <c r="W311" i="11"/>
  <c r="T311" i="11"/>
  <c r="P311" i="11"/>
  <c r="E470" i="11"/>
  <c r="D470" i="11"/>
  <c r="C470" i="11"/>
  <c r="B470" i="11"/>
  <c r="A470" i="11"/>
  <c r="W310" i="11"/>
  <c r="T310" i="11"/>
  <c r="P310" i="11"/>
  <c r="E197" i="11"/>
  <c r="D197" i="11"/>
  <c r="C197" i="11"/>
  <c r="B197" i="11"/>
  <c r="A197" i="11"/>
  <c r="W309" i="11"/>
  <c r="T309" i="11"/>
  <c r="P309" i="11"/>
  <c r="E196" i="11"/>
  <c r="D196" i="11"/>
  <c r="C196" i="11"/>
  <c r="B196" i="11"/>
  <c r="A196" i="11"/>
  <c r="W308" i="11"/>
  <c r="T308" i="11"/>
  <c r="P308" i="11"/>
  <c r="E195" i="11"/>
  <c r="D195" i="11"/>
  <c r="C195" i="11"/>
  <c r="B195" i="11"/>
  <c r="A195" i="11"/>
  <c r="W307" i="11"/>
  <c r="T307" i="11"/>
  <c r="P307" i="11"/>
  <c r="E194" i="11"/>
  <c r="D194" i="11"/>
  <c r="C194" i="11"/>
  <c r="B194" i="11"/>
  <c r="A194" i="11"/>
  <c r="W306" i="11"/>
  <c r="T306" i="11"/>
  <c r="P306" i="11"/>
  <c r="E193" i="11"/>
  <c r="D193" i="11"/>
  <c r="C193" i="11"/>
  <c r="B193" i="11"/>
  <c r="A193" i="11"/>
  <c r="W305" i="11"/>
  <c r="T305" i="11"/>
  <c r="P305" i="11"/>
  <c r="E192" i="11"/>
  <c r="D192" i="11"/>
  <c r="C192" i="11"/>
  <c r="B192" i="11"/>
  <c r="A192" i="11"/>
  <c r="W304" i="11"/>
  <c r="T304" i="11"/>
  <c r="P304" i="11"/>
  <c r="E191" i="11"/>
  <c r="D191" i="11"/>
  <c r="C191" i="11"/>
  <c r="B191" i="11"/>
  <c r="A191" i="11"/>
  <c r="W303" i="11"/>
  <c r="T303" i="11"/>
  <c r="P303" i="11"/>
  <c r="E190" i="11"/>
  <c r="D190" i="11"/>
  <c r="C190" i="11"/>
  <c r="B190" i="11"/>
  <c r="A190" i="11"/>
  <c r="W302" i="11"/>
  <c r="T302" i="11"/>
  <c r="P302" i="11"/>
  <c r="E189" i="11"/>
  <c r="D189" i="11"/>
  <c r="C189" i="11"/>
  <c r="B189" i="11"/>
  <c r="A189" i="11"/>
  <c r="W301" i="11"/>
  <c r="T301" i="11"/>
  <c r="P301" i="11"/>
  <c r="E188" i="11"/>
  <c r="D188" i="11"/>
  <c r="C188" i="11"/>
  <c r="B188" i="11"/>
  <c r="A188" i="11"/>
  <c r="W300" i="11"/>
  <c r="T300" i="11"/>
  <c r="P300" i="11"/>
  <c r="E187" i="11"/>
  <c r="D187" i="11"/>
  <c r="C187" i="11"/>
  <c r="B187" i="11"/>
  <c r="A187" i="11"/>
  <c r="W299" i="11"/>
  <c r="T299" i="11"/>
  <c r="P299" i="11"/>
  <c r="E186" i="11"/>
  <c r="D186" i="11"/>
  <c r="C186" i="11"/>
  <c r="B186" i="11"/>
  <c r="A186" i="11"/>
  <c r="W298" i="11"/>
  <c r="T298" i="11"/>
  <c r="P298" i="11"/>
  <c r="E185" i="11"/>
  <c r="D185" i="11"/>
  <c r="C185" i="11"/>
  <c r="B185" i="11"/>
  <c r="A185" i="11"/>
  <c r="W297" i="11"/>
  <c r="T297" i="11"/>
  <c r="P297" i="11"/>
  <c r="E184" i="11"/>
  <c r="D184" i="11"/>
  <c r="C184" i="11"/>
  <c r="B184" i="11"/>
  <c r="A184" i="11"/>
  <c r="W296" i="11"/>
  <c r="T296" i="11"/>
  <c r="P296" i="11"/>
  <c r="E183" i="11"/>
  <c r="D183" i="11"/>
  <c r="C183" i="11"/>
  <c r="B183" i="11"/>
  <c r="A183" i="11"/>
  <c r="W295" i="11"/>
  <c r="T295" i="11"/>
  <c r="P295" i="11"/>
  <c r="E182" i="11"/>
  <c r="D182" i="11"/>
  <c r="C182" i="11"/>
  <c r="B182" i="11"/>
  <c r="A182" i="11"/>
  <c r="W294" i="11"/>
  <c r="T294" i="11"/>
  <c r="P294" i="11"/>
  <c r="E181" i="11"/>
  <c r="D181" i="11"/>
  <c r="C181" i="11"/>
  <c r="B181" i="11"/>
  <c r="A181" i="11"/>
  <c r="W293" i="11"/>
  <c r="T293" i="11"/>
  <c r="P293" i="11"/>
  <c r="E180" i="11"/>
  <c r="D180" i="11"/>
  <c r="C180" i="11"/>
  <c r="B180" i="11"/>
  <c r="A180" i="11"/>
  <c r="W292" i="11"/>
  <c r="T292" i="11"/>
  <c r="P292" i="11"/>
  <c r="E10" i="11"/>
  <c r="D10" i="11"/>
  <c r="C10" i="11"/>
  <c r="B10" i="11"/>
  <c r="A10" i="11"/>
  <c r="W291" i="11"/>
  <c r="T291" i="11"/>
  <c r="P291" i="11"/>
  <c r="E179" i="11"/>
  <c r="D179" i="11"/>
  <c r="C179" i="11"/>
  <c r="B179" i="11"/>
  <c r="A179" i="11"/>
  <c r="W290" i="11"/>
  <c r="T290" i="11"/>
  <c r="P290" i="11"/>
  <c r="E178" i="11"/>
  <c r="D178" i="11"/>
  <c r="C178" i="11"/>
  <c r="B178" i="11"/>
  <c r="A178" i="11"/>
  <c r="W289" i="11"/>
  <c r="T289" i="11"/>
  <c r="P289" i="11"/>
  <c r="E177" i="11"/>
  <c r="D177" i="11"/>
  <c r="C177" i="11"/>
  <c r="B177" i="11"/>
  <c r="A177" i="11"/>
  <c r="W288" i="11"/>
  <c r="T288" i="11"/>
  <c r="P288" i="11"/>
  <c r="E176" i="11"/>
  <c r="D176" i="11"/>
  <c r="C176" i="11"/>
  <c r="B176" i="11"/>
  <c r="A176" i="11"/>
  <c r="W287" i="11"/>
  <c r="T287" i="11"/>
  <c r="P287" i="11"/>
  <c r="E175" i="11"/>
  <c r="D175" i="11"/>
  <c r="C175" i="11"/>
  <c r="B175" i="11"/>
  <c r="A175" i="11"/>
  <c r="W286" i="11"/>
  <c r="T286" i="11"/>
  <c r="P286" i="11"/>
  <c r="E174" i="11"/>
  <c r="D174" i="11"/>
  <c r="C174" i="11"/>
  <c r="B174" i="11"/>
  <c r="A174" i="11"/>
  <c r="W285" i="11"/>
  <c r="T285" i="11"/>
  <c r="P285" i="11"/>
  <c r="E173" i="11"/>
  <c r="D173" i="11"/>
  <c r="C173" i="11"/>
  <c r="B173" i="11"/>
  <c r="A173" i="11"/>
  <c r="W284" i="11"/>
  <c r="T284" i="11"/>
  <c r="P284" i="11"/>
  <c r="E172" i="11"/>
  <c r="D172" i="11"/>
  <c r="C172" i="11"/>
  <c r="B172" i="11"/>
  <c r="A172" i="11"/>
  <c r="W283" i="11"/>
  <c r="T283" i="11"/>
  <c r="P283" i="11"/>
  <c r="E171" i="11"/>
  <c r="D171" i="11"/>
  <c r="C171" i="11"/>
  <c r="B171" i="11"/>
  <c r="A171" i="11"/>
  <c r="W282" i="11"/>
  <c r="T282" i="11"/>
  <c r="P282" i="11"/>
  <c r="E170" i="11"/>
  <c r="D170" i="11"/>
  <c r="C170" i="11"/>
  <c r="B170" i="11"/>
  <c r="A170" i="11"/>
  <c r="W281" i="11"/>
  <c r="T281" i="11"/>
  <c r="P281" i="11"/>
  <c r="E169" i="11"/>
  <c r="D169" i="11"/>
  <c r="C169" i="11"/>
  <c r="B169" i="11"/>
  <c r="A169" i="11"/>
  <c r="W280" i="11"/>
  <c r="T280" i="11"/>
  <c r="P280" i="11"/>
  <c r="E168" i="11"/>
  <c r="D168" i="11"/>
  <c r="C168" i="11"/>
  <c r="B168" i="11"/>
  <c r="A168" i="11"/>
  <c r="W279" i="11"/>
  <c r="T279" i="11"/>
  <c r="P279" i="11"/>
  <c r="E167" i="11"/>
  <c r="D167" i="11"/>
  <c r="C167" i="11"/>
  <c r="B167" i="11"/>
  <c r="A167" i="11"/>
  <c r="W278" i="11"/>
  <c r="T278" i="11"/>
  <c r="P278" i="11"/>
  <c r="E166" i="11"/>
  <c r="D166" i="11"/>
  <c r="C166" i="11"/>
  <c r="B166" i="11"/>
  <c r="A166" i="11"/>
  <c r="W277" i="11"/>
  <c r="T277" i="11"/>
  <c r="P277" i="11"/>
  <c r="E165" i="11"/>
  <c r="D165" i="11"/>
  <c r="C165" i="11"/>
  <c r="B165" i="11"/>
  <c r="A165" i="11"/>
  <c r="W276" i="11"/>
  <c r="T276" i="11"/>
  <c r="P276" i="11"/>
  <c r="E164" i="11"/>
  <c r="D164" i="11"/>
  <c r="C164" i="11"/>
  <c r="B164" i="11"/>
  <c r="A164" i="11"/>
  <c r="W275" i="11"/>
  <c r="T275" i="11"/>
  <c r="P275" i="11"/>
  <c r="E163" i="11"/>
  <c r="D163" i="11"/>
  <c r="C163" i="11"/>
  <c r="B163" i="11"/>
  <c r="A163" i="11"/>
  <c r="W274" i="11"/>
  <c r="T274" i="11"/>
  <c r="P274" i="11"/>
  <c r="E162" i="11"/>
  <c r="D162" i="11"/>
  <c r="C162" i="11"/>
  <c r="B162" i="11"/>
  <c r="A162" i="11"/>
  <c r="W273" i="11"/>
  <c r="T273" i="11"/>
  <c r="P273" i="11"/>
  <c r="E161" i="11"/>
  <c r="D161" i="11"/>
  <c r="C161" i="11"/>
  <c r="B161" i="11"/>
  <c r="A161" i="11"/>
  <c r="W272" i="11"/>
  <c r="T272" i="11"/>
  <c r="P272" i="11"/>
  <c r="E160" i="11"/>
  <c r="D160" i="11"/>
  <c r="C160" i="11"/>
  <c r="B160" i="11"/>
  <c r="A160" i="11"/>
  <c r="W271" i="11"/>
  <c r="T271" i="11"/>
  <c r="P271" i="11"/>
  <c r="E159" i="11"/>
  <c r="D159" i="11"/>
  <c r="C159" i="11"/>
  <c r="B159" i="11"/>
  <c r="A159" i="11"/>
  <c r="W270" i="11"/>
  <c r="T270" i="11"/>
  <c r="P270" i="11"/>
  <c r="E158" i="11"/>
  <c r="D158" i="11"/>
  <c r="C158" i="11"/>
  <c r="B158" i="11"/>
  <c r="A158" i="11"/>
  <c r="W269" i="11"/>
  <c r="T269" i="11"/>
  <c r="P269" i="11"/>
  <c r="E157" i="11"/>
  <c r="D157" i="11"/>
  <c r="C157" i="11"/>
  <c r="B157" i="11"/>
  <c r="A157" i="11"/>
  <c r="W268" i="11"/>
  <c r="T268" i="11"/>
  <c r="P268" i="11"/>
  <c r="E9" i="11"/>
  <c r="D9" i="11"/>
  <c r="C9" i="11"/>
  <c r="B9" i="11"/>
  <c r="A9" i="11"/>
  <c r="W267" i="11"/>
  <c r="T267" i="11"/>
  <c r="P267" i="11"/>
  <c r="E80" i="11"/>
  <c r="D80" i="11"/>
  <c r="C80" i="11"/>
  <c r="B80" i="11"/>
  <c r="A80" i="11"/>
  <c r="W266" i="11"/>
  <c r="T266" i="11"/>
  <c r="P266" i="11"/>
  <c r="E79" i="11"/>
  <c r="D79" i="11"/>
  <c r="C79" i="11"/>
  <c r="B79" i="11"/>
  <c r="A79" i="11"/>
  <c r="W265" i="11"/>
  <c r="T265" i="11"/>
  <c r="P265" i="11"/>
  <c r="E78" i="11"/>
  <c r="D78" i="11"/>
  <c r="C78" i="11"/>
  <c r="B78" i="11"/>
  <c r="A78" i="11"/>
  <c r="W264" i="11"/>
  <c r="T264" i="11"/>
  <c r="P264" i="11"/>
  <c r="E77" i="11"/>
  <c r="D77" i="11"/>
  <c r="C77" i="11"/>
  <c r="B77" i="11"/>
  <c r="A77" i="11"/>
  <c r="W263" i="11"/>
  <c r="T263" i="11"/>
  <c r="P263" i="11"/>
  <c r="E8" i="11"/>
  <c r="D8" i="11"/>
  <c r="C8" i="11"/>
  <c r="B8" i="11"/>
  <c r="A8" i="11"/>
  <c r="W262" i="11"/>
  <c r="T262" i="11"/>
  <c r="P262" i="11"/>
  <c r="E76" i="11"/>
  <c r="D76" i="11"/>
  <c r="C76" i="11"/>
  <c r="B76" i="11"/>
  <c r="A76" i="11"/>
  <c r="W261" i="11"/>
  <c r="T261" i="11"/>
  <c r="P261" i="11"/>
  <c r="E156" i="11"/>
  <c r="D156" i="11"/>
  <c r="C156" i="11"/>
  <c r="B156" i="11"/>
  <c r="A156" i="11"/>
  <c r="W260" i="11"/>
  <c r="T260" i="11"/>
  <c r="P260" i="11"/>
  <c r="E75" i="11"/>
  <c r="D75" i="11"/>
  <c r="C75" i="11"/>
  <c r="B75" i="11"/>
  <c r="A75" i="11"/>
  <c r="W259" i="11"/>
  <c r="T259" i="11"/>
  <c r="P259" i="11"/>
  <c r="E74" i="11"/>
  <c r="D74" i="11"/>
  <c r="C74" i="11"/>
  <c r="B74" i="11"/>
  <c r="A74" i="11"/>
  <c r="W258" i="11"/>
  <c r="T258" i="11"/>
  <c r="P258" i="11"/>
  <c r="E73" i="11"/>
  <c r="D73" i="11"/>
  <c r="C73" i="11"/>
  <c r="B73" i="11"/>
  <c r="A73" i="11"/>
  <c r="W257" i="11"/>
  <c r="T257" i="11"/>
  <c r="P257" i="11"/>
  <c r="E72" i="11"/>
  <c r="D72" i="11"/>
  <c r="C72" i="11"/>
  <c r="B72" i="11"/>
  <c r="A72" i="11"/>
  <c r="W256" i="11"/>
  <c r="T256" i="11"/>
  <c r="P256" i="11"/>
  <c r="E71" i="11"/>
  <c r="D71" i="11"/>
  <c r="C71" i="11"/>
  <c r="B71" i="11"/>
  <c r="A71" i="11"/>
  <c r="W255" i="11"/>
  <c r="T255" i="11"/>
  <c r="P255" i="11"/>
  <c r="E70" i="11"/>
  <c r="D70" i="11"/>
  <c r="C70" i="11"/>
  <c r="B70" i="11"/>
  <c r="A70" i="11"/>
  <c r="W254" i="11"/>
  <c r="T254" i="11"/>
  <c r="P254" i="11"/>
  <c r="E69" i="11"/>
  <c r="D69" i="11"/>
  <c r="C69" i="11"/>
  <c r="B69" i="11"/>
  <c r="A69" i="11"/>
  <c r="W253" i="11"/>
  <c r="T253" i="11"/>
  <c r="P253" i="11"/>
  <c r="E68" i="11"/>
  <c r="D68" i="11"/>
  <c r="C68" i="11"/>
  <c r="B68" i="11"/>
  <c r="A68" i="11"/>
  <c r="W252" i="11"/>
  <c r="T252" i="11"/>
  <c r="P252" i="11"/>
  <c r="E67" i="11"/>
  <c r="D67" i="11"/>
  <c r="C67" i="11"/>
  <c r="B67" i="11"/>
  <c r="A67" i="11"/>
  <c r="W251" i="11"/>
  <c r="T251" i="11"/>
  <c r="P251" i="11"/>
  <c r="E66" i="11"/>
  <c r="D66" i="11"/>
  <c r="C66" i="11"/>
  <c r="B66" i="11"/>
  <c r="A66" i="11"/>
  <c r="W250" i="11"/>
  <c r="T250" i="11"/>
  <c r="P250" i="11"/>
  <c r="E155" i="11"/>
  <c r="D155" i="11"/>
  <c r="C155" i="11"/>
  <c r="B155" i="11"/>
  <c r="A155" i="11"/>
  <c r="W249" i="11"/>
  <c r="T249" i="11"/>
  <c r="P249" i="11"/>
  <c r="E154" i="11"/>
  <c r="D154" i="11"/>
  <c r="C154" i="11"/>
  <c r="B154" i="11"/>
  <c r="A154" i="11"/>
  <c r="W248" i="11"/>
  <c r="T248" i="11"/>
  <c r="P248" i="11"/>
  <c r="E153" i="11"/>
  <c r="D153" i="11"/>
  <c r="C153" i="11"/>
  <c r="B153" i="11"/>
  <c r="A153" i="11"/>
  <c r="W247" i="11"/>
  <c r="T247" i="11"/>
  <c r="P247" i="11"/>
  <c r="E152" i="11"/>
  <c r="D152" i="11"/>
  <c r="C152" i="11"/>
  <c r="B152" i="11"/>
  <c r="A152" i="11"/>
  <c r="W246" i="11"/>
  <c r="T246" i="11"/>
  <c r="P246" i="11"/>
  <c r="E151" i="11"/>
  <c r="D151" i="11"/>
  <c r="C151" i="11"/>
  <c r="B151" i="11"/>
  <c r="A151" i="11"/>
  <c r="W245" i="11"/>
  <c r="T245" i="11"/>
  <c r="P245" i="11"/>
  <c r="E150" i="11"/>
  <c r="D150" i="11"/>
  <c r="C150" i="11"/>
  <c r="B150" i="11"/>
  <c r="A150" i="11"/>
  <c r="W244" i="11"/>
  <c r="T244" i="11"/>
  <c r="P244" i="11"/>
  <c r="E149" i="11"/>
  <c r="D149" i="11"/>
  <c r="C149" i="11"/>
  <c r="B149" i="11"/>
  <c r="A149" i="11"/>
  <c r="W243" i="11"/>
  <c r="T243" i="11"/>
  <c r="P243" i="11"/>
  <c r="E148" i="11"/>
  <c r="D148" i="11"/>
  <c r="C148" i="11"/>
  <c r="B148" i="11"/>
  <c r="A148" i="11"/>
  <c r="W242" i="11"/>
  <c r="T242" i="11"/>
  <c r="P242" i="11"/>
  <c r="E147" i="11"/>
  <c r="D147" i="11"/>
  <c r="C147" i="11"/>
  <c r="B147" i="11"/>
  <c r="A147" i="11"/>
  <c r="W241" i="11"/>
  <c r="T241" i="11"/>
  <c r="P241" i="11"/>
  <c r="E146" i="11"/>
  <c r="D146" i="11"/>
  <c r="C146" i="11"/>
  <c r="B146" i="11"/>
  <c r="A146" i="11"/>
  <c r="W240" i="11"/>
  <c r="T240" i="11"/>
  <c r="P240" i="11"/>
  <c r="E145" i="11"/>
  <c r="D145" i="11"/>
  <c r="C145" i="11"/>
  <c r="B145" i="11"/>
  <c r="A145" i="11"/>
  <c r="W239" i="11"/>
  <c r="T239" i="11"/>
  <c r="P239" i="11"/>
  <c r="E144" i="11"/>
  <c r="D144" i="11"/>
  <c r="C144" i="11"/>
  <c r="B144" i="11"/>
  <c r="A144" i="11"/>
  <c r="W238" i="11"/>
  <c r="T238" i="11"/>
  <c r="P238" i="11"/>
  <c r="E143" i="11"/>
  <c r="D143" i="11"/>
  <c r="C143" i="11"/>
  <c r="B143" i="11"/>
  <c r="A143" i="11"/>
  <c r="W237" i="11"/>
  <c r="T237" i="11"/>
  <c r="P237" i="11"/>
  <c r="E142" i="11"/>
  <c r="D142" i="11"/>
  <c r="C142" i="11"/>
  <c r="B142" i="11"/>
  <c r="A142" i="11"/>
  <c r="W236" i="11"/>
  <c r="T236" i="11"/>
  <c r="P236" i="11"/>
  <c r="E141" i="11"/>
  <c r="D141" i="11"/>
  <c r="C141" i="11"/>
  <c r="B141" i="11"/>
  <c r="A141" i="11"/>
  <c r="W235" i="11"/>
  <c r="T235" i="11"/>
  <c r="P235" i="11"/>
  <c r="E7" i="11"/>
  <c r="D7" i="11"/>
  <c r="C7" i="11"/>
  <c r="B7" i="11"/>
  <c r="A7" i="11"/>
  <c r="W234" i="11"/>
  <c r="T234" i="11"/>
  <c r="P234" i="11"/>
  <c r="E65" i="11"/>
  <c r="D65" i="11"/>
  <c r="C65" i="11"/>
  <c r="B65" i="11"/>
  <c r="A65" i="11"/>
  <c r="W233" i="11"/>
  <c r="T233" i="11"/>
  <c r="P233" i="11"/>
  <c r="D64" i="11"/>
  <c r="C64" i="11"/>
  <c r="B64" i="11"/>
  <c r="A64" i="11"/>
  <c r="W232" i="11"/>
  <c r="T232" i="11"/>
  <c r="P232" i="11"/>
  <c r="E63" i="11"/>
  <c r="D63" i="11"/>
  <c r="C63" i="11"/>
  <c r="B63" i="11"/>
  <c r="A63" i="11"/>
  <c r="W231" i="11"/>
  <c r="T231" i="11"/>
  <c r="P231" i="11"/>
  <c r="E140" i="11"/>
  <c r="D140" i="11"/>
  <c r="C140" i="11"/>
  <c r="B140" i="11"/>
  <c r="A140" i="11"/>
  <c r="W230" i="11"/>
  <c r="T230" i="11"/>
  <c r="P230" i="11"/>
  <c r="E62" i="11"/>
  <c r="D62" i="11"/>
  <c r="C62" i="11"/>
  <c r="B62" i="11"/>
  <c r="A62" i="11"/>
  <c r="W229" i="11"/>
  <c r="T229" i="11"/>
  <c r="P229" i="11"/>
  <c r="E139" i="11"/>
  <c r="D139" i="11"/>
  <c r="C139" i="11"/>
  <c r="B139" i="11"/>
  <c r="A139" i="11"/>
  <c r="W228" i="11"/>
  <c r="T228" i="11"/>
  <c r="P228" i="11"/>
  <c r="E61" i="11"/>
  <c r="D61" i="11"/>
  <c r="C61" i="11"/>
  <c r="B61" i="11"/>
  <c r="A61" i="11"/>
  <c r="W227" i="11"/>
  <c r="T227" i="11"/>
  <c r="P227" i="11"/>
  <c r="E60" i="11"/>
  <c r="D60" i="11"/>
  <c r="C60" i="11"/>
  <c r="B60" i="11"/>
  <c r="A60" i="11"/>
  <c r="W226" i="11"/>
  <c r="T226" i="11"/>
  <c r="P226" i="11"/>
  <c r="E59" i="11"/>
  <c r="D59" i="11"/>
  <c r="C59" i="11"/>
  <c r="B59" i="11"/>
  <c r="A59" i="11"/>
  <c r="W225" i="11"/>
  <c r="T225" i="11"/>
  <c r="P225" i="11"/>
  <c r="E58" i="11"/>
  <c r="D58" i="11"/>
  <c r="C58" i="11"/>
  <c r="B58" i="11"/>
  <c r="A58" i="11"/>
  <c r="W224" i="11"/>
  <c r="T224" i="11"/>
  <c r="P224" i="11"/>
  <c r="E57" i="11"/>
  <c r="D57" i="11"/>
  <c r="C57" i="11"/>
  <c r="B57" i="11"/>
  <c r="A57" i="11"/>
  <c r="W223" i="11"/>
  <c r="T223" i="11"/>
  <c r="P223" i="11"/>
  <c r="E56" i="11"/>
  <c r="D56" i="11"/>
  <c r="C56" i="11"/>
  <c r="B56" i="11"/>
  <c r="A56" i="11"/>
  <c r="W222" i="11"/>
  <c r="T222" i="11"/>
  <c r="P222" i="11"/>
  <c r="E55" i="11"/>
  <c r="D55" i="11"/>
  <c r="C55" i="11"/>
  <c r="B55" i="11"/>
  <c r="A55" i="11"/>
  <c r="W221" i="11"/>
  <c r="T221" i="11"/>
  <c r="P221" i="11"/>
  <c r="E54" i="11"/>
  <c r="D54" i="11"/>
  <c r="C54" i="11"/>
  <c r="B54" i="11"/>
  <c r="A54" i="11"/>
  <c r="W220" i="11"/>
  <c r="T220" i="11"/>
  <c r="P220" i="11"/>
  <c r="E53" i="11"/>
  <c r="D53" i="11"/>
  <c r="C53" i="11"/>
  <c r="B53" i="11"/>
  <c r="A53" i="11"/>
  <c r="W219" i="11"/>
  <c r="T219" i="11"/>
  <c r="P219" i="11"/>
  <c r="E52" i="11"/>
  <c r="D52" i="11"/>
  <c r="C52" i="11"/>
  <c r="B52" i="11"/>
  <c r="A52" i="11"/>
  <c r="W218" i="11"/>
  <c r="T218" i="11"/>
  <c r="P218" i="11"/>
  <c r="E51" i="11"/>
  <c r="D51" i="11"/>
  <c r="C51" i="11"/>
  <c r="B51" i="11"/>
  <c r="A51" i="11"/>
  <c r="W217" i="11"/>
  <c r="T217" i="11"/>
  <c r="P217" i="11"/>
  <c r="E50" i="11"/>
  <c r="D50" i="11"/>
  <c r="C50" i="11"/>
  <c r="B50" i="11"/>
  <c r="A50" i="11"/>
  <c r="W216" i="11"/>
  <c r="T216" i="11"/>
  <c r="P216" i="11"/>
  <c r="E138" i="11"/>
  <c r="D138" i="11"/>
  <c r="C138" i="11"/>
  <c r="B138" i="11"/>
  <c r="A138" i="11"/>
  <c r="W215" i="11"/>
  <c r="T215" i="11"/>
  <c r="P215" i="11"/>
  <c r="E49" i="11"/>
  <c r="D49" i="11"/>
  <c r="C49" i="11"/>
  <c r="B49" i="11"/>
  <c r="A49" i="11"/>
  <c r="W214" i="11"/>
  <c r="T214" i="11"/>
  <c r="P214" i="11"/>
  <c r="E6" i="11"/>
  <c r="D6" i="11"/>
  <c r="C6" i="11"/>
  <c r="B6" i="11"/>
  <c r="A6" i="11"/>
  <c r="W213" i="11"/>
  <c r="T213" i="11"/>
  <c r="P213" i="11"/>
  <c r="E48" i="11"/>
  <c r="D48" i="11"/>
  <c r="C48" i="11"/>
  <c r="B48" i="11"/>
  <c r="A48" i="11"/>
  <c r="W212" i="11"/>
  <c r="T212" i="11"/>
  <c r="P212" i="11"/>
  <c r="E47" i="11"/>
  <c r="D47" i="11"/>
  <c r="C47" i="11"/>
  <c r="B47" i="11"/>
  <c r="A47" i="11"/>
  <c r="W211" i="11"/>
  <c r="T211" i="11"/>
  <c r="P211" i="11"/>
  <c r="E5" i="11"/>
  <c r="D5" i="11"/>
  <c r="C5" i="11"/>
  <c r="B5" i="11"/>
  <c r="A5" i="11"/>
  <c r="W210" i="11"/>
  <c r="T210" i="11"/>
  <c r="P210" i="11"/>
  <c r="E46" i="11"/>
  <c r="D46" i="11"/>
  <c r="C46" i="11"/>
  <c r="B46" i="11"/>
  <c r="A46" i="11"/>
  <c r="W209" i="11"/>
  <c r="T209" i="11"/>
  <c r="P209" i="11"/>
  <c r="E469" i="11"/>
  <c r="D469" i="11"/>
  <c r="C469" i="11"/>
  <c r="B469" i="11"/>
  <c r="A469" i="11"/>
  <c r="W208" i="11"/>
  <c r="T208" i="11"/>
  <c r="P208" i="11"/>
  <c r="E468" i="11"/>
  <c r="D468" i="11"/>
  <c r="C468" i="11"/>
  <c r="B468" i="11"/>
  <c r="A468" i="11"/>
  <c r="W207" i="11"/>
  <c r="T207" i="11"/>
  <c r="P207" i="11"/>
  <c r="E467" i="11"/>
  <c r="D467" i="11"/>
  <c r="C467" i="11"/>
  <c r="B467" i="11"/>
  <c r="A467" i="11"/>
  <c r="W206" i="11"/>
  <c r="T206" i="11"/>
  <c r="P206" i="11"/>
  <c r="E466" i="11"/>
  <c r="D466" i="11"/>
  <c r="C466" i="11"/>
  <c r="B466" i="11"/>
  <c r="A466" i="11"/>
  <c r="W205" i="11"/>
  <c r="T205" i="11"/>
  <c r="P205" i="11"/>
  <c r="E465" i="11"/>
  <c r="D465" i="11"/>
  <c r="C465" i="11"/>
  <c r="B465" i="11"/>
  <c r="A465" i="11"/>
  <c r="W204" i="11"/>
  <c r="T204" i="11"/>
  <c r="P204" i="11"/>
  <c r="E464" i="11"/>
  <c r="D464" i="11"/>
  <c r="C464" i="11"/>
  <c r="B464" i="11"/>
  <c r="A464" i="11"/>
  <c r="W203" i="11"/>
  <c r="T203" i="11"/>
  <c r="P203" i="11"/>
  <c r="E463" i="11"/>
  <c r="D463" i="11"/>
  <c r="C463" i="11"/>
  <c r="B463" i="11"/>
  <c r="A463" i="11"/>
  <c r="W202" i="11"/>
  <c r="T202" i="11"/>
  <c r="P202" i="11"/>
  <c r="E462" i="11"/>
  <c r="D462" i="11"/>
  <c r="C462" i="11"/>
  <c r="B462" i="11"/>
  <c r="A462" i="11"/>
  <c r="W201" i="11"/>
  <c r="T201" i="11"/>
  <c r="P201" i="11"/>
  <c r="E461" i="11"/>
  <c r="D461" i="11"/>
  <c r="C461" i="11"/>
  <c r="B461" i="11"/>
  <c r="A461" i="11"/>
  <c r="W200" i="11"/>
  <c r="T200" i="11"/>
  <c r="P200" i="11"/>
  <c r="E460" i="11"/>
  <c r="D460" i="11"/>
  <c r="C460" i="11"/>
  <c r="B460" i="11"/>
  <c r="A460" i="11"/>
  <c r="W199" i="11"/>
  <c r="T199" i="11"/>
  <c r="P199" i="11"/>
  <c r="E459" i="11"/>
  <c r="D459" i="11"/>
  <c r="C459" i="11"/>
  <c r="B459" i="11"/>
  <c r="A459" i="11"/>
  <c r="W198" i="11"/>
  <c r="T198" i="11"/>
  <c r="P198" i="11"/>
  <c r="E458" i="11"/>
  <c r="D458" i="11"/>
  <c r="C458" i="11"/>
  <c r="B458" i="11"/>
  <c r="A458" i="11"/>
  <c r="W197" i="11"/>
  <c r="T197" i="11"/>
  <c r="P197" i="11"/>
  <c r="E457" i="11"/>
  <c r="D457" i="11"/>
  <c r="C457" i="11"/>
  <c r="B457" i="11"/>
  <c r="A457" i="11"/>
  <c r="W196" i="11"/>
  <c r="T196" i="11"/>
  <c r="P196" i="11"/>
  <c r="E456" i="11"/>
  <c r="D456" i="11"/>
  <c r="C456" i="11"/>
  <c r="B456" i="11"/>
  <c r="A456" i="11"/>
  <c r="W195" i="11"/>
  <c r="T195" i="11"/>
  <c r="P195" i="11"/>
  <c r="E455" i="11"/>
  <c r="D455" i="11"/>
  <c r="C455" i="11"/>
  <c r="B455" i="11"/>
  <c r="A455" i="11"/>
  <c r="W194" i="11"/>
  <c r="T194" i="11"/>
  <c r="P194" i="11"/>
  <c r="E454" i="11"/>
  <c r="D454" i="11"/>
  <c r="C454" i="11"/>
  <c r="B454" i="11"/>
  <c r="A454" i="11"/>
  <c r="W193" i="11"/>
  <c r="T193" i="11"/>
  <c r="P193" i="11"/>
  <c r="E453" i="11"/>
  <c r="D453" i="11"/>
  <c r="C453" i="11"/>
  <c r="B453" i="11"/>
  <c r="A453" i="11"/>
  <c r="W192" i="11"/>
  <c r="T192" i="11"/>
  <c r="P192" i="11"/>
  <c r="E452" i="11"/>
  <c r="D452" i="11"/>
  <c r="C452" i="11"/>
  <c r="B452" i="11"/>
  <c r="A452" i="11"/>
  <c r="W191" i="11"/>
  <c r="T191" i="11"/>
  <c r="P191" i="11"/>
  <c r="E451" i="11"/>
  <c r="D451" i="11"/>
  <c r="C451" i="11"/>
  <c r="B451" i="11"/>
  <c r="A451" i="11"/>
  <c r="W190" i="11"/>
  <c r="T190" i="11"/>
  <c r="P190" i="11"/>
  <c r="E450" i="11"/>
  <c r="D450" i="11"/>
  <c r="C450" i="11"/>
  <c r="B450" i="11"/>
  <c r="A450" i="11"/>
  <c r="W189" i="11"/>
  <c r="T189" i="11"/>
  <c r="P189" i="11"/>
  <c r="E449" i="11"/>
  <c r="D449" i="11"/>
  <c r="C449" i="11"/>
  <c r="B449" i="11"/>
  <c r="A449" i="11"/>
  <c r="W188" i="11"/>
  <c r="T188" i="11"/>
  <c r="P188" i="11"/>
  <c r="E448" i="11"/>
  <c r="D448" i="11"/>
  <c r="C448" i="11"/>
  <c r="B448" i="11"/>
  <c r="A448" i="11"/>
  <c r="W187" i="11"/>
  <c r="T187" i="11"/>
  <c r="P187" i="11"/>
  <c r="E447" i="11"/>
  <c r="D447" i="11"/>
  <c r="C447" i="11"/>
  <c r="B447" i="11"/>
  <c r="A447" i="11"/>
  <c r="W186" i="11"/>
  <c r="T186" i="11"/>
  <c r="P186" i="11"/>
  <c r="E446" i="11"/>
  <c r="D446" i="11"/>
  <c r="C446" i="11"/>
  <c r="B446" i="11"/>
  <c r="A446" i="11"/>
  <c r="W185" i="11"/>
  <c r="T185" i="11"/>
  <c r="P185" i="11"/>
  <c r="E445" i="11"/>
  <c r="D445" i="11"/>
  <c r="C445" i="11"/>
  <c r="B445" i="11"/>
  <c r="A445" i="11"/>
  <c r="W184" i="11"/>
  <c r="T184" i="11"/>
  <c r="P184" i="11"/>
  <c r="E444" i="11"/>
  <c r="D444" i="11"/>
  <c r="C444" i="11"/>
  <c r="B444" i="11"/>
  <c r="A444" i="11"/>
  <c r="W183" i="11"/>
  <c r="T183" i="11"/>
  <c r="P183" i="11"/>
  <c r="E443" i="11"/>
  <c r="D443" i="11"/>
  <c r="C443" i="11"/>
  <c r="B443" i="11"/>
  <c r="A443" i="11"/>
  <c r="W182" i="11"/>
  <c r="T182" i="11"/>
  <c r="P182" i="11"/>
  <c r="E442" i="11"/>
  <c r="D442" i="11"/>
  <c r="C442" i="11"/>
  <c r="B442" i="11"/>
  <c r="A442" i="11"/>
  <c r="W181" i="11"/>
  <c r="T181" i="11"/>
  <c r="P181" i="11"/>
  <c r="E441" i="11"/>
  <c r="D441" i="11"/>
  <c r="C441" i="11"/>
  <c r="B441" i="11"/>
  <c r="A441" i="11"/>
  <c r="W180" i="11"/>
  <c r="T180" i="11"/>
  <c r="P180" i="11"/>
  <c r="E440" i="11"/>
  <c r="D440" i="11"/>
  <c r="C440" i="11"/>
  <c r="B440" i="11"/>
  <c r="A440" i="11"/>
  <c r="W179" i="11"/>
  <c r="T179" i="11"/>
  <c r="P179" i="11"/>
  <c r="E439" i="11"/>
  <c r="D439" i="11"/>
  <c r="C439" i="11"/>
  <c r="B439" i="11"/>
  <c r="A439" i="11"/>
  <c r="W178" i="11"/>
  <c r="T178" i="11"/>
  <c r="P178" i="11"/>
  <c r="E438" i="11"/>
  <c r="D438" i="11"/>
  <c r="C438" i="11"/>
  <c r="B438" i="11"/>
  <c r="A438" i="11"/>
  <c r="W177" i="11"/>
  <c r="T177" i="11"/>
  <c r="P177" i="11"/>
  <c r="E437" i="11"/>
  <c r="D437" i="11"/>
  <c r="C437" i="11"/>
  <c r="B437" i="11"/>
  <c r="A437" i="11"/>
  <c r="W176" i="11"/>
  <c r="T176" i="11"/>
  <c r="P176" i="11"/>
  <c r="E436" i="11"/>
  <c r="D436" i="11"/>
  <c r="C436" i="11"/>
  <c r="B436" i="11"/>
  <c r="A436" i="11"/>
  <c r="W175" i="11"/>
  <c r="T175" i="11"/>
  <c r="P175" i="11"/>
  <c r="E435" i="11"/>
  <c r="D435" i="11"/>
  <c r="C435" i="11"/>
  <c r="B435" i="11"/>
  <c r="A435" i="11"/>
  <c r="W174" i="11"/>
  <c r="T174" i="11"/>
  <c r="P174" i="11"/>
  <c r="E434" i="11"/>
  <c r="D434" i="11"/>
  <c r="C434" i="11"/>
  <c r="B434" i="11"/>
  <c r="A434" i="11"/>
  <c r="W173" i="11"/>
  <c r="T173" i="11"/>
  <c r="P173" i="11"/>
  <c r="E433" i="11"/>
  <c r="D433" i="11"/>
  <c r="C433" i="11"/>
  <c r="B433" i="11"/>
  <c r="A433" i="11"/>
  <c r="W172" i="11"/>
  <c r="T172" i="11"/>
  <c r="P172" i="11"/>
  <c r="E432" i="11"/>
  <c r="D432" i="11"/>
  <c r="C432" i="11"/>
  <c r="B432" i="11"/>
  <c r="A432" i="11"/>
  <c r="W171" i="11"/>
  <c r="T171" i="11"/>
  <c r="P171" i="11"/>
  <c r="E431" i="11"/>
  <c r="D431" i="11"/>
  <c r="C431" i="11"/>
  <c r="B431" i="11"/>
  <c r="A431" i="11"/>
  <c r="W170" i="11"/>
  <c r="T170" i="11"/>
  <c r="P170" i="11"/>
  <c r="E430" i="11"/>
  <c r="D430" i="11"/>
  <c r="C430" i="11"/>
  <c r="B430" i="11"/>
  <c r="A430" i="11"/>
  <c r="W169" i="11"/>
  <c r="T169" i="11"/>
  <c r="P169" i="11"/>
  <c r="E429" i="11"/>
  <c r="D429" i="11"/>
  <c r="C429" i="11"/>
  <c r="B429" i="11"/>
  <c r="A429" i="11"/>
  <c r="W168" i="11"/>
  <c r="T168" i="11"/>
  <c r="P168" i="11"/>
  <c r="E428" i="11"/>
  <c r="D428" i="11"/>
  <c r="C428" i="11"/>
  <c r="B428" i="11"/>
  <c r="A428" i="11"/>
  <c r="W167" i="11"/>
  <c r="T167" i="11"/>
  <c r="P167" i="11"/>
  <c r="E427" i="11"/>
  <c r="D427" i="11"/>
  <c r="C427" i="11"/>
  <c r="B427" i="11"/>
  <c r="A427" i="11"/>
  <c r="W166" i="11"/>
  <c r="T166" i="11"/>
  <c r="P166" i="11"/>
  <c r="E426" i="11"/>
  <c r="D426" i="11"/>
  <c r="C426" i="11"/>
  <c r="B426" i="11"/>
  <c r="A426" i="11"/>
  <c r="W165" i="11"/>
  <c r="T165" i="11"/>
  <c r="P165" i="11"/>
  <c r="E425" i="11"/>
  <c r="D425" i="11"/>
  <c r="C425" i="11"/>
  <c r="B425" i="11"/>
  <c r="A425" i="11"/>
  <c r="W164" i="11"/>
  <c r="T164" i="11"/>
  <c r="P164" i="11"/>
  <c r="E424" i="11"/>
  <c r="D424" i="11"/>
  <c r="C424" i="11"/>
  <c r="B424" i="11"/>
  <c r="A424" i="11"/>
  <c r="W163" i="11"/>
  <c r="T163" i="11"/>
  <c r="P163" i="11"/>
  <c r="E423" i="11"/>
  <c r="D423" i="11"/>
  <c r="C423" i="11"/>
  <c r="B423" i="11"/>
  <c r="A423" i="11"/>
  <c r="W162" i="11"/>
  <c r="T162" i="11"/>
  <c r="P162" i="11"/>
  <c r="E422" i="11"/>
  <c r="D422" i="11"/>
  <c r="C422" i="11"/>
  <c r="B422" i="11"/>
  <c r="A422" i="11"/>
  <c r="W161" i="11"/>
  <c r="T161" i="11"/>
  <c r="P161" i="11"/>
  <c r="E421" i="11"/>
  <c r="D421" i="11"/>
  <c r="C421" i="11"/>
  <c r="B421" i="11"/>
  <c r="A421" i="11"/>
  <c r="W160" i="11"/>
  <c r="T160" i="11"/>
  <c r="P160" i="11"/>
  <c r="E420" i="11"/>
  <c r="D420" i="11"/>
  <c r="C420" i="11"/>
  <c r="B420" i="11"/>
  <c r="A420" i="11"/>
  <c r="W159" i="11"/>
  <c r="T159" i="11"/>
  <c r="P159" i="11"/>
  <c r="E419" i="11"/>
  <c r="D419" i="11"/>
  <c r="C419" i="11"/>
  <c r="B419" i="11"/>
  <c r="A419" i="11"/>
  <c r="W158" i="11"/>
  <c r="T158" i="11"/>
  <c r="P158" i="11"/>
  <c r="E418" i="11"/>
  <c r="D418" i="11"/>
  <c r="C418" i="11"/>
  <c r="B418" i="11"/>
  <c r="A418" i="11"/>
  <c r="W157" i="11"/>
  <c r="T157" i="11"/>
  <c r="P157" i="11"/>
  <c r="E417" i="11"/>
  <c r="D417" i="11"/>
  <c r="C417" i="11"/>
  <c r="B417" i="11"/>
  <c r="A417" i="11"/>
  <c r="W156" i="11"/>
  <c r="T156" i="11"/>
  <c r="P156" i="11"/>
  <c r="E416" i="11"/>
  <c r="D416" i="11"/>
  <c r="C416" i="11"/>
  <c r="B416" i="11"/>
  <c r="A416" i="11"/>
  <c r="W155" i="11"/>
  <c r="T155" i="11"/>
  <c r="P155" i="11"/>
  <c r="E415" i="11"/>
  <c r="D415" i="11"/>
  <c r="C415" i="11"/>
  <c r="B415" i="11"/>
  <c r="A415" i="11"/>
  <c r="W154" i="11"/>
  <c r="T154" i="11"/>
  <c r="P154" i="11"/>
  <c r="E414" i="11"/>
  <c r="D414" i="11"/>
  <c r="C414" i="11"/>
  <c r="B414" i="11"/>
  <c r="A414" i="11"/>
  <c r="W153" i="11"/>
  <c r="T153" i="11"/>
  <c r="P153" i="11"/>
  <c r="E413" i="11"/>
  <c r="D413" i="11"/>
  <c r="C413" i="11"/>
  <c r="B413" i="11"/>
  <c r="A413" i="11"/>
  <c r="W152" i="11"/>
  <c r="T152" i="11"/>
  <c r="P152" i="11"/>
  <c r="E412" i="11"/>
  <c r="D412" i="11"/>
  <c r="C412" i="11"/>
  <c r="B412" i="11"/>
  <c r="A412" i="11"/>
  <c r="W151" i="11"/>
  <c r="T151" i="11"/>
  <c r="P151" i="11"/>
  <c r="E411" i="11"/>
  <c r="D411" i="11"/>
  <c r="C411" i="11"/>
  <c r="B411" i="11"/>
  <c r="A411" i="11"/>
  <c r="W150" i="11"/>
  <c r="T150" i="11"/>
  <c r="P150" i="11"/>
  <c r="E410" i="11"/>
  <c r="D410" i="11"/>
  <c r="C410" i="11"/>
  <c r="B410" i="11"/>
  <c r="A410" i="11"/>
  <c r="W149" i="11"/>
  <c r="T149" i="11"/>
  <c r="P149" i="11"/>
  <c r="E409" i="11"/>
  <c r="D409" i="11"/>
  <c r="C409" i="11"/>
  <c r="B409" i="11"/>
  <c r="A409" i="11"/>
  <c r="W148" i="11"/>
  <c r="T148" i="11"/>
  <c r="P148" i="11"/>
  <c r="E286" i="11"/>
  <c r="D286" i="11"/>
  <c r="C286" i="11"/>
  <c r="B286" i="11"/>
  <c r="A286" i="11"/>
  <c r="W147" i="11"/>
  <c r="T147" i="11"/>
  <c r="P147" i="11"/>
  <c r="E285" i="11"/>
  <c r="D285" i="11"/>
  <c r="C285" i="11"/>
  <c r="B285" i="11"/>
  <c r="A285" i="11"/>
  <c r="W146" i="11"/>
  <c r="T146" i="11"/>
  <c r="P146" i="11"/>
  <c r="E408" i="11"/>
  <c r="D408" i="11"/>
  <c r="C408" i="11"/>
  <c r="B408" i="11"/>
  <c r="A408" i="11"/>
  <c r="W145" i="11"/>
  <c r="T145" i="11"/>
  <c r="P145" i="11"/>
  <c r="E407" i="11"/>
  <c r="D407" i="11"/>
  <c r="C407" i="11"/>
  <c r="B407" i="11"/>
  <c r="A407" i="11"/>
  <c r="W144" i="11"/>
  <c r="T144" i="11"/>
  <c r="P144" i="11"/>
  <c r="E406" i="11"/>
  <c r="D406" i="11"/>
  <c r="C406" i="11"/>
  <c r="B406" i="11"/>
  <c r="A406" i="11"/>
  <c r="W143" i="11"/>
  <c r="T143" i="11"/>
  <c r="P143" i="11"/>
  <c r="E405" i="11"/>
  <c r="D405" i="11"/>
  <c r="C405" i="11"/>
  <c r="B405" i="11"/>
  <c r="A405" i="11"/>
  <c r="W142" i="11"/>
  <c r="T142" i="11"/>
  <c r="P142" i="11"/>
  <c r="E404" i="11"/>
  <c r="D404" i="11"/>
  <c r="C404" i="11"/>
  <c r="B404" i="11"/>
  <c r="A404" i="11"/>
  <c r="W141" i="11"/>
  <c r="T141" i="11"/>
  <c r="P141" i="11"/>
  <c r="E403" i="11"/>
  <c r="D403" i="11"/>
  <c r="C403" i="11"/>
  <c r="B403" i="11"/>
  <c r="A403" i="11"/>
  <c r="W140" i="11"/>
  <c r="T140" i="11"/>
  <c r="P140" i="11"/>
  <c r="E402" i="11"/>
  <c r="D402" i="11"/>
  <c r="C402" i="11"/>
  <c r="B402" i="11"/>
  <c r="A402" i="11"/>
  <c r="W139" i="11"/>
  <c r="T139" i="11"/>
  <c r="P139" i="11"/>
  <c r="E401" i="11"/>
  <c r="D401" i="11"/>
  <c r="C401" i="11"/>
  <c r="B401" i="11"/>
  <c r="A401" i="11"/>
  <c r="W138" i="11"/>
  <c r="T138" i="11"/>
  <c r="P138" i="11"/>
  <c r="E284" i="11"/>
  <c r="D284" i="11"/>
  <c r="C284" i="11"/>
  <c r="B284" i="11"/>
  <c r="A284" i="11"/>
  <c r="W137" i="11"/>
  <c r="T137" i="11"/>
  <c r="P137" i="11"/>
  <c r="E400" i="11"/>
  <c r="D400" i="11"/>
  <c r="C400" i="11"/>
  <c r="B400" i="11"/>
  <c r="A400" i="11"/>
  <c r="W136" i="11"/>
  <c r="T136" i="11"/>
  <c r="P136" i="11"/>
  <c r="E399" i="11"/>
  <c r="D399" i="11"/>
  <c r="C399" i="11"/>
  <c r="B399" i="11"/>
  <c r="A399" i="11"/>
  <c r="W135" i="11"/>
  <c r="T135" i="11"/>
  <c r="P135" i="11"/>
  <c r="E398" i="11"/>
  <c r="D398" i="11"/>
  <c r="C398" i="11"/>
  <c r="B398" i="11"/>
  <c r="A398" i="11"/>
  <c r="W134" i="11"/>
  <c r="T134" i="11"/>
  <c r="P134" i="11"/>
  <c r="E397" i="11"/>
  <c r="D397" i="11"/>
  <c r="C397" i="11"/>
  <c r="B397" i="11"/>
  <c r="A397" i="11"/>
  <c r="W133" i="11"/>
  <c r="T133" i="11"/>
  <c r="P133" i="11"/>
  <c r="E396" i="11"/>
  <c r="D396" i="11"/>
  <c r="C396" i="11"/>
  <c r="B396" i="11"/>
  <c r="A396" i="11"/>
  <c r="W132" i="11"/>
  <c r="T132" i="11"/>
  <c r="P132" i="11"/>
  <c r="E395" i="11"/>
  <c r="D395" i="11"/>
  <c r="C395" i="11"/>
  <c r="B395" i="11"/>
  <c r="A395" i="11"/>
  <c r="W131" i="11"/>
  <c r="T131" i="11"/>
  <c r="P131" i="11"/>
  <c r="E394" i="11"/>
  <c r="D394" i="11"/>
  <c r="C394" i="11"/>
  <c r="B394" i="11"/>
  <c r="A394" i="11"/>
  <c r="W130" i="11"/>
  <c r="T130" i="11"/>
  <c r="P130" i="11"/>
  <c r="E393" i="11"/>
  <c r="D393" i="11"/>
  <c r="C393" i="11"/>
  <c r="B393" i="11"/>
  <c r="A393" i="11"/>
  <c r="W129" i="11"/>
  <c r="T129" i="11"/>
  <c r="P129" i="11"/>
  <c r="E392" i="11"/>
  <c r="D392" i="11"/>
  <c r="C392" i="11"/>
  <c r="B392" i="11"/>
  <c r="A392" i="11"/>
  <c r="W128" i="11"/>
  <c r="T128" i="11"/>
  <c r="P128" i="11"/>
  <c r="E391" i="11"/>
  <c r="D391" i="11"/>
  <c r="C391" i="11"/>
  <c r="B391" i="11"/>
  <c r="A391" i="11"/>
  <c r="W127" i="11"/>
  <c r="T127" i="11"/>
  <c r="P127" i="11"/>
  <c r="E390" i="11"/>
  <c r="D390" i="11"/>
  <c r="C390" i="11"/>
  <c r="B390" i="11"/>
  <c r="A390" i="11"/>
  <c r="W126" i="11"/>
  <c r="T126" i="11"/>
  <c r="P126" i="11"/>
  <c r="E389" i="11"/>
  <c r="D389" i="11"/>
  <c r="C389" i="11"/>
  <c r="B389" i="11"/>
  <c r="A389" i="11"/>
  <c r="W125" i="11"/>
  <c r="T125" i="11"/>
  <c r="P125" i="11"/>
  <c r="E388" i="11"/>
  <c r="D388" i="11"/>
  <c r="C388" i="11"/>
  <c r="B388" i="11"/>
  <c r="A388" i="11"/>
  <c r="W124" i="11"/>
  <c r="T124" i="11"/>
  <c r="P124" i="11"/>
  <c r="E387" i="11"/>
  <c r="D387" i="11"/>
  <c r="C387" i="11"/>
  <c r="B387" i="11"/>
  <c r="A387" i="11"/>
  <c r="W123" i="11"/>
  <c r="T123" i="11"/>
  <c r="P123" i="11"/>
  <c r="E386" i="11"/>
  <c r="D386" i="11"/>
  <c r="C386" i="11"/>
  <c r="B386" i="11"/>
  <c r="A386" i="11"/>
  <c r="W122" i="11"/>
  <c r="T122" i="11"/>
  <c r="P122" i="11"/>
  <c r="E385" i="11"/>
  <c r="D385" i="11"/>
  <c r="C385" i="11"/>
  <c r="B385" i="11"/>
  <c r="A385" i="11"/>
  <c r="W121" i="11"/>
  <c r="T121" i="11"/>
  <c r="P121" i="11"/>
  <c r="E45" i="11"/>
  <c r="D45" i="11"/>
  <c r="C45" i="11"/>
  <c r="B45" i="11"/>
  <c r="A45" i="11"/>
  <c r="W120" i="11"/>
  <c r="T120" i="11"/>
  <c r="P120" i="11"/>
  <c r="E44" i="11"/>
  <c r="D44" i="11"/>
  <c r="C44" i="11"/>
  <c r="B44" i="11"/>
  <c r="A44" i="11"/>
  <c r="W119" i="11"/>
  <c r="T119" i="11"/>
  <c r="P119" i="11"/>
  <c r="E43" i="11"/>
  <c r="D43" i="11"/>
  <c r="C43" i="11"/>
  <c r="B43" i="11"/>
  <c r="A43" i="11"/>
  <c r="W118" i="11"/>
  <c r="T118" i="11"/>
  <c r="P118" i="11"/>
  <c r="E42" i="11"/>
  <c r="D42" i="11"/>
  <c r="C42" i="11"/>
  <c r="B42" i="11"/>
  <c r="A42" i="11"/>
  <c r="W117" i="11"/>
  <c r="T117" i="11"/>
  <c r="P117" i="11"/>
  <c r="E41" i="11"/>
  <c r="D41" i="11"/>
  <c r="C41" i="11"/>
  <c r="B41" i="11"/>
  <c r="A41" i="11"/>
  <c r="W116" i="11"/>
  <c r="T116" i="11"/>
  <c r="P116" i="11"/>
  <c r="E40" i="11"/>
  <c r="D40" i="11"/>
  <c r="C40" i="11"/>
  <c r="B40" i="11"/>
  <c r="A40" i="11"/>
  <c r="W115" i="11"/>
  <c r="T115" i="11"/>
  <c r="P115" i="11"/>
  <c r="E39" i="11"/>
  <c r="D39" i="11"/>
  <c r="C39" i="11"/>
  <c r="B39" i="11"/>
  <c r="A39" i="11"/>
  <c r="W114" i="11"/>
  <c r="T114" i="11"/>
  <c r="P114" i="11"/>
  <c r="E38" i="11"/>
  <c r="D38" i="11"/>
  <c r="C38" i="11"/>
  <c r="B38" i="11"/>
  <c r="A38" i="11"/>
  <c r="W113" i="11"/>
  <c r="T113" i="11"/>
  <c r="P113" i="11"/>
  <c r="E37" i="11"/>
  <c r="D37" i="11"/>
  <c r="C37" i="11"/>
  <c r="B37" i="11"/>
  <c r="A37" i="11"/>
  <c r="W112" i="11"/>
  <c r="T112" i="11"/>
  <c r="P112" i="11"/>
  <c r="E36" i="11"/>
  <c r="D36" i="11"/>
  <c r="C36" i="11"/>
  <c r="B36" i="11"/>
  <c r="A36" i="11"/>
  <c r="W111" i="11"/>
  <c r="T111" i="11"/>
  <c r="P111" i="11"/>
  <c r="E35" i="11"/>
  <c r="D35" i="11"/>
  <c r="C35" i="11"/>
  <c r="B35" i="11"/>
  <c r="A35" i="11"/>
  <c r="W110" i="11"/>
  <c r="T110" i="11"/>
  <c r="P110" i="11"/>
  <c r="E34" i="11"/>
  <c r="D34" i="11"/>
  <c r="C34" i="11"/>
  <c r="B34" i="11"/>
  <c r="A34" i="11"/>
  <c r="W109" i="11"/>
  <c r="T109" i="11"/>
  <c r="P109" i="11"/>
  <c r="E33" i="11"/>
  <c r="D33" i="11"/>
  <c r="C33" i="11"/>
  <c r="B33" i="11"/>
  <c r="A33" i="11"/>
  <c r="W108" i="11"/>
  <c r="T108" i="11"/>
  <c r="P108" i="11"/>
  <c r="E32" i="11"/>
  <c r="D32" i="11"/>
  <c r="C32" i="11"/>
  <c r="B32" i="11"/>
  <c r="A32" i="11"/>
  <c r="W107" i="11"/>
  <c r="T107" i="11"/>
  <c r="P107" i="11"/>
  <c r="E31" i="11"/>
  <c r="D31" i="11"/>
  <c r="C31" i="11"/>
  <c r="B31" i="11"/>
  <c r="A31" i="11"/>
  <c r="W106" i="11"/>
  <c r="T106" i="11"/>
  <c r="P106" i="11"/>
  <c r="E30" i="11"/>
  <c r="D30" i="11"/>
  <c r="C30" i="11"/>
  <c r="B30" i="11"/>
  <c r="A30" i="11"/>
  <c r="W105" i="11"/>
  <c r="T105" i="11"/>
  <c r="P105" i="11"/>
  <c r="E29" i="11"/>
  <c r="D29" i="11"/>
  <c r="C29" i="11"/>
  <c r="B29" i="11"/>
  <c r="A29" i="11"/>
  <c r="W104" i="11"/>
  <c r="T104" i="11"/>
  <c r="P104" i="11"/>
  <c r="E137" i="11"/>
  <c r="D137" i="11"/>
  <c r="C137" i="11"/>
  <c r="B137" i="11"/>
  <c r="A137" i="11"/>
  <c r="W103" i="11"/>
  <c r="T103" i="11"/>
  <c r="P103" i="11"/>
  <c r="E136" i="11"/>
  <c r="D136" i="11"/>
  <c r="C136" i="11"/>
  <c r="B136" i="11"/>
  <c r="A136" i="11"/>
  <c r="W102" i="11"/>
  <c r="T102" i="11"/>
  <c r="P102" i="11"/>
  <c r="E135" i="11"/>
  <c r="D135" i="11"/>
  <c r="C135" i="11"/>
  <c r="B135" i="11"/>
  <c r="A135" i="11"/>
  <c r="W101" i="11"/>
  <c r="T101" i="11"/>
  <c r="P101" i="11"/>
  <c r="E134" i="11"/>
  <c r="D134" i="11"/>
  <c r="C134" i="11"/>
  <c r="B134" i="11"/>
  <c r="A134" i="11"/>
  <c r="W100" i="11"/>
  <c r="T100" i="11"/>
  <c r="P100" i="11"/>
  <c r="E133" i="11"/>
  <c r="D133" i="11"/>
  <c r="C133" i="11"/>
  <c r="B133" i="11"/>
  <c r="A133" i="11"/>
  <c r="W99" i="11"/>
  <c r="T99" i="11"/>
  <c r="P99" i="11"/>
  <c r="E132" i="11"/>
  <c r="D132" i="11"/>
  <c r="C132" i="11"/>
  <c r="B132" i="11"/>
  <c r="A132" i="11"/>
  <c r="W98" i="11"/>
  <c r="T98" i="11"/>
  <c r="P98" i="11"/>
  <c r="E4" i="11"/>
  <c r="D4" i="11"/>
  <c r="C4" i="11"/>
  <c r="B4" i="11"/>
  <c r="A4" i="11"/>
  <c r="W97" i="11"/>
  <c r="T97" i="11"/>
  <c r="P97" i="11"/>
  <c r="E131" i="11"/>
  <c r="D131" i="11"/>
  <c r="C131" i="11"/>
  <c r="B131" i="11"/>
  <c r="A131" i="11"/>
  <c r="W96" i="11"/>
  <c r="T96" i="11"/>
  <c r="P96" i="11"/>
  <c r="E130" i="11"/>
  <c r="D130" i="11"/>
  <c r="C130" i="11"/>
  <c r="B130" i="11"/>
  <c r="A130" i="11"/>
  <c r="W95" i="11"/>
  <c r="T95" i="11"/>
  <c r="P95" i="11"/>
  <c r="E129" i="11"/>
  <c r="D129" i="11"/>
  <c r="C129" i="11"/>
  <c r="B129" i="11"/>
  <c r="A129" i="11"/>
  <c r="W94" i="11"/>
  <c r="T94" i="11"/>
  <c r="P94" i="11"/>
  <c r="E128" i="11"/>
  <c r="D128" i="11"/>
  <c r="C128" i="11"/>
  <c r="B128" i="11"/>
  <c r="A128" i="11"/>
  <c r="W93" i="11"/>
  <c r="T93" i="11"/>
  <c r="P93" i="11"/>
  <c r="E3" i="11"/>
  <c r="D3" i="11"/>
  <c r="C3" i="11"/>
  <c r="B3" i="11"/>
  <c r="A3" i="11"/>
  <c r="W92" i="11"/>
  <c r="T92" i="11"/>
  <c r="P92" i="11"/>
  <c r="E127" i="11"/>
  <c r="D127" i="11"/>
  <c r="C127" i="11"/>
  <c r="B127" i="11"/>
  <c r="A127" i="11"/>
  <c r="W91" i="11"/>
  <c r="T91" i="11"/>
  <c r="P91" i="11"/>
  <c r="E28" i="11"/>
  <c r="D28" i="11"/>
  <c r="C28" i="11"/>
  <c r="B28" i="11"/>
  <c r="A28" i="11"/>
  <c r="W90" i="11"/>
  <c r="T90" i="11"/>
  <c r="P90" i="11"/>
  <c r="E27" i="11"/>
  <c r="D27" i="11"/>
  <c r="C27" i="11"/>
  <c r="B27" i="11"/>
  <c r="A27" i="11"/>
  <c r="W89" i="11"/>
  <c r="T89" i="11"/>
  <c r="P89" i="11"/>
  <c r="E126" i="11"/>
  <c r="D126" i="11"/>
  <c r="C126" i="11"/>
  <c r="B126" i="11"/>
  <c r="A126" i="11"/>
  <c r="W88" i="11"/>
  <c r="T88" i="11"/>
  <c r="P88" i="11"/>
  <c r="E26" i="11"/>
  <c r="D26" i="11"/>
  <c r="C26" i="11"/>
  <c r="B26" i="11"/>
  <c r="A26" i="11"/>
  <c r="W87" i="11"/>
  <c r="T87" i="11"/>
  <c r="P87" i="11"/>
  <c r="E25" i="11"/>
  <c r="D25" i="11"/>
  <c r="C25" i="11"/>
  <c r="B25" i="11"/>
  <c r="A25" i="11"/>
  <c r="W86" i="11"/>
  <c r="T86" i="11"/>
  <c r="P86" i="11"/>
  <c r="E24" i="11"/>
  <c r="D24" i="11"/>
  <c r="C24" i="11"/>
  <c r="B24" i="11"/>
  <c r="A24" i="11"/>
  <c r="W85" i="11"/>
  <c r="T85" i="11"/>
  <c r="P85" i="11"/>
  <c r="E23" i="11"/>
  <c r="D23" i="11"/>
  <c r="C23" i="11"/>
  <c r="B23" i="11"/>
  <c r="A23" i="11"/>
  <c r="W84" i="11"/>
  <c r="T84" i="11"/>
  <c r="P84" i="11"/>
  <c r="E22" i="11"/>
  <c r="D22" i="11"/>
  <c r="C22" i="11"/>
  <c r="B22" i="11"/>
  <c r="A22" i="11"/>
  <c r="W83" i="11"/>
  <c r="T83" i="11"/>
  <c r="P83" i="11"/>
  <c r="E21" i="11"/>
  <c r="D21" i="11"/>
  <c r="C21" i="11"/>
  <c r="B21" i="11"/>
  <c r="A21" i="11"/>
  <c r="W82" i="11"/>
  <c r="T82" i="11"/>
  <c r="P82" i="11"/>
  <c r="E20" i="11"/>
  <c r="D20" i="11"/>
  <c r="C20" i="11"/>
  <c r="B20" i="11"/>
  <c r="A20" i="11"/>
  <c r="W81" i="11"/>
  <c r="T81" i="11"/>
  <c r="P81" i="11"/>
  <c r="E19" i="11"/>
  <c r="D19" i="11"/>
  <c r="C19" i="11"/>
  <c r="B19" i="11"/>
  <c r="A19" i="11"/>
  <c r="W80" i="11"/>
  <c r="T80" i="11"/>
  <c r="P80" i="11"/>
  <c r="E18" i="11"/>
  <c r="D18" i="11"/>
  <c r="C18" i="11"/>
  <c r="B18" i="11"/>
  <c r="A18" i="11"/>
  <c r="W79" i="11"/>
  <c r="T79" i="11"/>
  <c r="P79" i="11"/>
  <c r="E17" i="11"/>
  <c r="D17" i="11"/>
  <c r="C17" i="11"/>
  <c r="B17" i="11"/>
  <c r="A17" i="11"/>
  <c r="W78" i="11"/>
  <c r="T78" i="11"/>
  <c r="P78" i="11"/>
  <c r="E16" i="11"/>
  <c r="D16" i="11"/>
  <c r="C16" i="11"/>
  <c r="B16" i="11"/>
  <c r="A16" i="11"/>
  <c r="W77" i="11"/>
  <c r="T77" i="11"/>
  <c r="P77" i="11"/>
  <c r="E2" i="11"/>
  <c r="D2" i="11"/>
  <c r="C2" i="11"/>
  <c r="B2" i="11"/>
  <c r="A2" i="11"/>
  <c r="W76" i="11"/>
  <c r="T76" i="11"/>
  <c r="P76" i="11"/>
  <c r="E384" i="11"/>
  <c r="D384" i="11"/>
  <c r="C384" i="11"/>
  <c r="B384" i="11"/>
  <c r="A384" i="11"/>
  <c r="W75" i="11"/>
  <c r="T75" i="11"/>
  <c r="P75" i="11"/>
  <c r="E283" i="11"/>
  <c r="D283" i="11"/>
  <c r="C283" i="11"/>
  <c r="B283" i="11"/>
  <c r="A283" i="11"/>
  <c r="W74" i="11"/>
  <c r="T74" i="11"/>
  <c r="P74" i="11"/>
  <c r="E383" i="11"/>
  <c r="D383" i="11"/>
  <c r="C383" i="11"/>
  <c r="B383" i="11"/>
  <c r="A383" i="11"/>
  <c r="W73" i="11"/>
  <c r="T73" i="11"/>
  <c r="P73" i="11"/>
  <c r="E382" i="11"/>
  <c r="D382" i="11"/>
  <c r="C382" i="11"/>
  <c r="B382" i="11"/>
  <c r="A382" i="11"/>
  <c r="W72" i="11"/>
  <c r="T72" i="11"/>
  <c r="P72" i="11"/>
  <c r="E381" i="11"/>
  <c r="D381" i="11"/>
  <c r="C381" i="11"/>
  <c r="B381" i="11"/>
  <c r="A381" i="11"/>
  <c r="W71" i="11"/>
  <c r="T71" i="11"/>
  <c r="P71" i="11"/>
  <c r="E380" i="11"/>
  <c r="D380" i="11"/>
  <c r="C380" i="11"/>
  <c r="B380" i="11"/>
  <c r="A380" i="11"/>
  <c r="W70" i="11"/>
  <c r="T70" i="11"/>
  <c r="P70" i="11"/>
  <c r="E379" i="11"/>
  <c r="D379" i="11"/>
  <c r="C379" i="11"/>
  <c r="B379" i="11"/>
  <c r="A379" i="11"/>
  <c r="W69" i="11"/>
  <c r="T69" i="11"/>
  <c r="P69" i="11"/>
  <c r="E378" i="11"/>
  <c r="D378" i="11"/>
  <c r="C378" i="11"/>
  <c r="B378" i="11"/>
  <c r="A378" i="11"/>
  <c r="W68" i="11"/>
  <c r="T68" i="11"/>
  <c r="P68" i="11"/>
  <c r="E377" i="11"/>
  <c r="D377" i="11"/>
  <c r="C377" i="11"/>
  <c r="B377" i="11"/>
  <c r="A377" i="11"/>
  <c r="W67" i="11"/>
  <c r="T67" i="11"/>
  <c r="P67" i="11"/>
  <c r="E376" i="11"/>
  <c r="D376" i="11"/>
  <c r="C376" i="11"/>
  <c r="B376" i="11"/>
  <c r="A376" i="11"/>
  <c r="W66" i="11"/>
  <c r="T66" i="11"/>
  <c r="P66" i="11"/>
  <c r="E375" i="11"/>
  <c r="D375" i="11"/>
  <c r="C375" i="11"/>
  <c r="B375" i="11"/>
  <c r="A375" i="11"/>
  <c r="W65" i="11"/>
  <c r="T65" i="11"/>
  <c r="P65" i="11"/>
  <c r="E374" i="11"/>
  <c r="D374" i="11"/>
  <c r="C374" i="11"/>
  <c r="B374" i="11"/>
  <c r="A374" i="11"/>
  <c r="W64" i="11"/>
  <c r="T64" i="11"/>
  <c r="P64" i="11"/>
  <c r="E373" i="11"/>
  <c r="D373" i="11"/>
  <c r="C373" i="11"/>
  <c r="B373" i="11"/>
  <c r="A373" i="11"/>
  <c r="W63" i="11"/>
  <c r="T63" i="11"/>
  <c r="P63" i="11"/>
  <c r="E372" i="11"/>
  <c r="D372" i="11"/>
  <c r="C372" i="11"/>
  <c r="B372" i="11"/>
  <c r="A372" i="11"/>
  <c r="W62" i="11"/>
  <c r="T62" i="11"/>
  <c r="P62" i="11"/>
  <c r="E371" i="11"/>
  <c r="D371" i="11"/>
  <c r="C371" i="11"/>
  <c r="B371" i="11"/>
  <c r="A371" i="11"/>
  <c r="W61" i="11"/>
  <c r="T61" i="11"/>
  <c r="P61" i="11"/>
  <c r="E370" i="11"/>
  <c r="D370" i="11"/>
  <c r="C370" i="11"/>
  <c r="B370" i="11"/>
  <c r="A370" i="11"/>
  <c r="W60" i="11"/>
  <c r="T60" i="11"/>
  <c r="P60" i="11"/>
  <c r="E369" i="11"/>
  <c r="D369" i="11"/>
  <c r="C369" i="11"/>
  <c r="B369" i="11"/>
  <c r="A369" i="11"/>
  <c r="W59" i="11"/>
  <c r="T59" i="11"/>
  <c r="P59" i="11"/>
  <c r="E368" i="11"/>
  <c r="D368" i="11"/>
  <c r="C368" i="11"/>
  <c r="B368" i="11"/>
  <c r="A368" i="11"/>
  <c r="W58" i="11"/>
  <c r="T58" i="11"/>
  <c r="P58" i="11"/>
  <c r="E367" i="11"/>
  <c r="D367" i="11"/>
  <c r="C367" i="11"/>
  <c r="B367" i="11"/>
  <c r="A367" i="11"/>
  <c r="W57" i="11"/>
  <c r="T57" i="11"/>
  <c r="P57" i="11"/>
  <c r="E366" i="11"/>
  <c r="D366" i="11"/>
  <c r="C366" i="11"/>
  <c r="B366" i="11"/>
  <c r="A366" i="11"/>
  <c r="W56" i="11"/>
  <c r="T56" i="11"/>
  <c r="P56" i="11"/>
  <c r="E365" i="11"/>
  <c r="D365" i="11"/>
  <c r="C365" i="11"/>
  <c r="B365" i="11"/>
  <c r="A365" i="11"/>
  <c r="W55" i="11"/>
  <c r="T55" i="11"/>
  <c r="P55" i="11"/>
  <c r="E364" i="11"/>
  <c r="D364" i="11"/>
  <c r="C364" i="11"/>
  <c r="B364" i="11"/>
  <c r="A364" i="11"/>
  <c r="W54" i="11"/>
  <c r="T54" i="11"/>
  <c r="P54" i="11"/>
  <c r="E363" i="11"/>
  <c r="D363" i="11"/>
  <c r="C363" i="11"/>
  <c r="B363" i="11"/>
  <c r="A363" i="11"/>
  <c r="W53" i="11"/>
  <c r="T53" i="11"/>
  <c r="P53" i="11"/>
  <c r="E362" i="11"/>
  <c r="D362" i="11"/>
  <c r="C362" i="11"/>
  <c r="B362" i="11"/>
  <c r="A362" i="11"/>
  <c r="W52" i="11"/>
  <c r="T52" i="11"/>
  <c r="P52" i="11"/>
  <c r="E361" i="11"/>
  <c r="D361" i="11"/>
  <c r="C361" i="11"/>
  <c r="B361" i="11"/>
  <c r="A361" i="11"/>
  <c r="W51" i="11"/>
  <c r="T51" i="11"/>
  <c r="P51" i="11"/>
  <c r="E360" i="11"/>
  <c r="D360" i="11"/>
  <c r="C360" i="11"/>
  <c r="B360" i="11"/>
  <c r="A360" i="11"/>
  <c r="W50" i="11"/>
  <c r="T50" i="11"/>
  <c r="P50" i="11"/>
  <c r="E359" i="11"/>
  <c r="D359" i="11"/>
  <c r="C359" i="11"/>
  <c r="B359" i="11"/>
  <c r="A359" i="11"/>
  <c r="W49" i="11"/>
  <c r="T49" i="11"/>
  <c r="P49" i="11"/>
  <c r="E358" i="11"/>
  <c r="D358" i="11"/>
  <c r="C358" i="11"/>
  <c r="B358" i="11"/>
  <c r="A358" i="11"/>
  <c r="W48" i="11"/>
  <c r="T48" i="11"/>
  <c r="P48" i="11"/>
  <c r="E357" i="11"/>
  <c r="D357" i="11"/>
  <c r="C357" i="11"/>
  <c r="B357" i="11"/>
  <c r="A357" i="11"/>
  <c r="W47" i="11"/>
  <c r="T47" i="11"/>
  <c r="P47" i="11"/>
  <c r="E356" i="11"/>
  <c r="D356" i="11"/>
  <c r="C356" i="11"/>
  <c r="B356" i="11"/>
  <c r="A356" i="11"/>
  <c r="W46" i="11"/>
  <c r="T46" i="11"/>
  <c r="P46" i="11"/>
  <c r="E355" i="11"/>
  <c r="D355" i="11"/>
  <c r="C355" i="11"/>
  <c r="B355" i="11"/>
  <c r="A355" i="11"/>
  <c r="W45" i="11"/>
  <c r="T45" i="11"/>
  <c r="P45" i="11"/>
  <c r="E354" i="11"/>
  <c r="D354" i="11"/>
  <c r="C354" i="11"/>
  <c r="B354" i="11"/>
  <c r="A354" i="11"/>
  <c r="W44" i="11"/>
  <c r="T44" i="11"/>
  <c r="P44" i="11"/>
  <c r="E353" i="11"/>
  <c r="D353" i="11"/>
  <c r="C353" i="11"/>
  <c r="B353" i="11"/>
  <c r="A353" i="11"/>
  <c r="W43" i="11"/>
  <c r="T43" i="11"/>
  <c r="P43" i="11"/>
  <c r="E352" i="11"/>
  <c r="D352" i="11"/>
  <c r="C352" i="11"/>
  <c r="B352" i="11"/>
  <c r="A352" i="11"/>
  <c r="W42" i="11"/>
  <c r="T42" i="11"/>
  <c r="P42" i="11"/>
  <c r="E351" i="11"/>
  <c r="D351" i="11"/>
  <c r="C351" i="11"/>
  <c r="B351" i="11"/>
  <c r="A351" i="11"/>
  <c r="W41" i="11"/>
  <c r="T41" i="11"/>
  <c r="P41" i="11"/>
  <c r="E350" i="11"/>
  <c r="D350" i="11"/>
  <c r="C350" i="11"/>
  <c r="B350" i="11"/>
  <c r="A350" i="11"/>
  <c r="W40" i="11"/>
  <c r="T40" i="11"/>
  <c r="P40" i="11"/>
  <c r="E349" i="11"/>
  <c r="D349" i="11"/>
  <c r="C349" i="11"/>
  <c r="B349" i="11"/>
  <c r="A349" i="11"/>
  <c r="W39" i="11"/>
  <c r="T39" i="11"/>
  <c r="P39" i="11"/>
  <c r="E348" i="11"/>
  <c r="D348" i="11"/>
  <c r="C348" i="11"/>
  <c r="B348" i="11"/>
  <c r="A348" i="11"/>
  <c r="W38" i="11"/>
  <c r="T38" i="11"/>
  <c r="P38" i="11"/>
  <c r="E347" i="11"/>
  <c r="D347" i="11"/>
  <c r="C347" i="11"/>
  <c r="B347" i="11"/>
  <c r="A347" i="11"/>
  <c r="W37" i="11"/>
  <c r="T37" i="11"/>
  <c r="P37" i="11"/>
  <c r="E282" i="11"/>
  <c r="D282" i="11"/>
  <c r="C282" i="11"/>
  <c r="B282" i="11"/>
  <c r="A282" i="11"/>
  <c r="W36" i="11"/>
  <c r="T36" i="11"/>
  <c r="P36" i="11"/>
  <c r="E346" i="11"/>
  <c r="D346" i="11"/>
  <c r="C346" i="11"/>
  <c r="B346" i="11"/>
  <c r="A346" i="11"/>
  <c r="W35" i="11"/>
  <c r="T35" i="11"/>
  <c r="P35" i="11"/>
  <c r="E345" i="11"/>
  <c r="D345" i="11"/>
  <c r="C345" i="11"/>
  <c r="B345" i="11"/>
  <c r="A345" i="11"/>
  <c r="W34" i="11"/>
  <c r="T34" i="11"/>
  <c r="P34" i="11"/>
  <c r="E344" i="11"/>
  <c r="D344" i="11"/>
  <c r="C344" i="11"/>
  <c r="B344" i="11"/>
  <c r="A344" i="11"/>
  <c r="W33" i="11"/>
  <c r="T33" i="11"/>
  <c r="P33" i="11"/>
  <c r="E343" i="11"/>
  <c r="D343" i="11"/>
  <c r="C343" i="11"/>
  <c r="B343" i="11"/>
  <c r="A343" i="11"/>
  <c r="W32" i="11"/>
  <c r="T32" i="11"/>
  <c r="P32" i="11"/>
  <c r="E342" i="11"/>
  <c r="D342" i="11"/>
  <c r="C342" i="11"/>
  <c r="B342" i="11"/>
  <c r="A342" i="11"/>
  <c r="W31" i="11"/>
  <c r="T31" i="11"/>
  <c r="P31" i="11"/>
  <c r="E341" i="11"/>
  <c r="D341" i="11"/>
  <c r="C341" i="11"/>
  <c r="B341" i="11"/>
  <c r="A341" i="11"/>
  <c r="W30" i="11"/>
  <c r="T30" i="11"/>
  <c r="P30" i="11"/>
  <c r="E340" i="11"/>
  <c r="D340" i="11"/>
  <c r="C340" i="11"/>
  <c r="B340" i="11"/>
  <c r="A340" i="11"/>
  <c r="W29" i="11"/>
  <c r="T29" i="11"/>
  <c r="P29" i="11"/>
  <c r="E339" i="11"/>
  <c r="D339" i="11"/>
  <c r="C339" i="11"/>
  <c r="B339" i="11"/>
  <c r="A339" i="11"/>
  <c r="W28" i="11"/>
  <c r="T28" i="11"/>
  <c r="P28" i="11"/>
  <c r="E338" i="11"/>
  <c r="D338" i="11"/>
  <c r="C338" i="11"/>
  <c r="B338" i="11"/>
  <c r="A338" i="11"/>
  <c r="W27" i="11"/>
  <c r="T27" i="11"/>
  <c r="P27" i="11"/>
  <c r="E337" i="11"/>
  <c r="D337" i="11"/>
  <c r="C337" i="11"/>
  <c r="B337" i="11"/>
  <c r="A337" i="11"/>
  <c r="W26" i="11"/>
  <c r="T26" i="11"/>
  <c r="P26" i="11"/>
  <c r="E336" i="11"/>
  <c r="D336" i="11"/>
  <c r="C336" i="11"/>
  <c r="B336" i="11"/>
  <c r="A336" i="11"/>
  <c r="W25" i="11"/>
  <c r="T25" i="11"/>
  <c r="P25" i="11"/>
  <c r="E335" i="11"/>
  <c r="D335" i="11"/>
  <c r="C335" i="11"/>
  <c r="B335" i="11"/>
  <c r="A335" i="11"/>
  <c r="W24" i="11"/>
  <c r="T24" i="11"/>
  <c r="P24" i="11"/>
  <c r="E334" i="11"/>
  <c r="D334" i="11"/>
  <c r="C334" i="11"/>
  <c r="B334" i="11"/>
  <c r="A334" i="11"/>
  <c r="W23" i="11"/>
  <c r="T23" i="11"/>
  <c r="P23" i="11"/>
  <c r="E333" i="11"/>
  <c r="D333" i="11"/>
  <c r="C333" i="11"/>
  <c r="B333" i="11"/>
  <c r="A333" i="11"/>
  <c r="W22" i="11"/>
  <c r="T22" i="11"/>
  <c r="P22" i="11"/>
  <c r="E332" i="11"/>
  <c r="D332" i="11"/>
  <c r="C332" i="11"/>
  <c r="B332" i="11"/>
  <c r="A332" i="11"/>
  <c r="W21" i="11"/>
  <c r="T21" i="11"/>
  <c r="P21" i="11"/>
  <c r="E281" i="11"/>
  <c r="D281" i="11"/>
  <c r="C281" i="11"/>
  <c r="B281" i="11"/>
  <c r="A281" i="11"/>
  <c r="W20" i="11"/>
  <c r="T20" i="11"/>
  <c r="P20" i="11"/>
  <c r="E280" i="11"/>
  <c r="D280" i="11"/>
  <c r="C280" i="11"/>
  <c r="B280" i="11"/>
  <c r="A280" i="11"/>
  <c r="W19" i="11"/>
  <c r="T19" i="11"/>
  <c r="P19" i="11"/>
  <c r="E331" i="11"/>
  <c r="D331" i="11"/>
  <c r="C331" i="11"/>
  <c r="B331" i="11"/>
  <c r="A331" i="11"/>
  <c r="W18" i="11"/>
  <c r="T18" i="11"/>
  <c r="P18" i="11"/>
  <c r="E330" i="11"/>
  <c r="D330" i="11"/>
  <c r="C330" i="11"/>
  <c r="B330" i="11"/>
  <c r="A330" i="11"/>
  <c r="W17" i="11"/>
  <c r="T17" i="11"/>
  <c r="P17" i="11"/>
  <c r="E329" i="11"/>
  <c r="D329" i="11"/>
  <c r="C329" i="11"/>
  <c r="B329" i="11"/>
  <c r="A329" i="11"/>
  <c r="W16" i="11"/>
  <c r="T16" i="11"/>
  <c r="P16" i="11"/>
  <c r="E328" i="11"/>
  <c r="D328" i="11"/>
  <c r="C328" i="11"/>
  <c r="B328" i="11"/>
  <c r="A328" i="11"/>
  <c r="W15" i="11"/>
  <c r="T15" i="11"/>
  <c r="P15" i="11"/>
  <c r="E327" i="11"/>
  <c r="D327" i="11"/>
  <c r="C327" i="11"/>
  <c r="B327" i="11"/>
  <c r="A327" i="11"/>
  <c r="W14" i="11"/>
  <c r="T14" i="11"/>
  <c r="P14" i="11"/>
  <c r="E326" i="11"/>
  <c r="D326" i="11"/>
  <c r="C326" i="11"/>
  <c r="B326" i="11"/>
  <c r="A326" i="11"/>
  <c r="W13" i="11"/>
  <c r="T13" i="11"/>
  <c r="P13" i="11"/>
  <c r="E325" i="11"/>
  <c r="D325" i="11"/>
  <c r="C325" i="11"/>
  <c r="B325" i="11"/>
  <c r="A325" i="11"/>
  <c r="W12" i="11"/>
  <c r="T12" i="11"/>
  <c r="P12" i="11"/>
  <c r="E324" i="11"/>
  <c r="D324" i="11"/>
  <c r="C324" i="11"/>
  <c r="B324" i="11"/>
  <c r="A324" i="11"/>
  <c r="W11" i="11"/>
  <c r="T11" i="11"/>
  <c r="P11" i="11"/>
  <c r="E323" i="11"/>
  <c r="D323" i="11"/>
  <c r="C323" i="11"/>
  <c r="B323" i="11"/>
  <c r="A323" i="11"/>
  <c r="W10" i="11"/>
  <c r="T10" i="11"/>
  <c r="P10" i="11"/>
  <c r="E322" i="11"/>
  <c r="D322" i="11"/>
  <c r="C322" i="11"/>
  <c r="B322" i="11"/>
  <c r="A322" i="11"/>
  <c r="W9" i="11"/>
  <c r="T9" i="11"/>
  <c r="P9" i="11"/>
  <c r="E321" i="11"/>
  <c r="D321" i="11"/>
  <c r="C321" i="11"/>
  <c r="B321" i="11"/>
  <c r="A321" i="11"/>
  <c r="W8" i="11"/>
  <c r="T8" i="11"/>
  <c r="P8" i="11"/>
  <c r="E320" i="11"/>
  <c r="D320" i="11"/>
  <c r="C320" i="11"/>
  <c r="B320" i="11"/>
  <c r="A320" i="11"/>
  <c r="W7" i="11"/>
  <c r="T7" i="11"/>
  <c r="P7" i="11"/>
  <c r="E319" i="11"/>
  <c r="D319" i="11"/>
  <c r="C319" i="11"/>
  <c r="B319" i="11"/>
  <c r="A319" i="11"/>
  <c r="W6" i="11"/>
  <c r="T6" i="11"/>
  <c r="P6" i="11"/>
  <c r="E318" i="11"/>
  <c r="D318" i="11"/>
  <c r="C318" i="11"/>
  <c r="B318" i="11"/>
  <c r="A318" i="11"/>
  <c r="W5" i="11"/>
  <c r="T5" i="11"/>
  <c r="P5" i="11"/>
  <c r="E317" i="11"/>
  <c r="D317" i="11"/>
  <c r="C317" i="11"/>
  <c r="B317" i="11"/>
  <c r="A317" i="11"/>
  <c r="W4" i="11"/>
  <c r="T4" i="11"/>
  <c r="P4" i="11"/>
  <c r="E316" i="11"/>
  <c r="D316" i="11"/>
  <c r="C316" i="11"/>
  <c r="B316" i="11"/>
  <c r="A316" i="11"/>
  <c r="W3" i="11"/>
  <c r="T3" i="11"/>
  <c r="P3" i="11"/>
  <c r="E315" i="11"/>
  <c r="D315" i="11"/>
  <c r="C315" i="11"/>
  <c r="B315" i="11"/>
  <c r="A315" i="11"/>
  <c r="W2" i="11"/>
  <c r="T2" i="11"/>
  <c r="P2" i="11"/>
  <c r="E314" i="11"/>
  <c r="D314" i="11"/>
  <c r="C314" i="11"/>
  <c r="B314" i="11"/>
  <c r="A314" i="11"/>
  <c r="P1446" i="10"/>
  <c r="P1445" i="10"/>
  <c r="P1444" i="10"/>
  <c r="P1443" i="10"/>
  <c r="P1442" i="10"/>
  <c r="P1441" i="10"/>
  <c r="P1440" i="10"/>
  <c r="P1439" i="10"/>
  <c r="P1438" i="10"/>
  <c r="P1437" i="10"/>
  <c r="P1436" i="10"/>
  <c r="P1435" i="10"/>
  <c r="P1434" i="10"/>
  <c r="P1433" i="10"/>
  <c r="P1432" i="10"/>
  <c r="P1431" i="10"/>
  <c r="P1430" i="10"/>
  <c r="P1429" i="10"/>
  <c r="P1428" i="10"/>
  <c r="P1427" i="10"/>
  <c r="P1426" i="10"/>
  <c r="P1425" i="10"/>
  <c r="P1424" i="10"/>
  <c r="P1423" i="10"/>
  <c r="P1422" i="10"/>
  <c r="P1421" i="10"/>
  <c r="P1420" i="10"/>
  <c r="P1419" i="10"/>
  <c r="P1418" i="10"/>
  <c r="P1417" i="10"/>
  <c r="P1416" i="10"/>
  <c r="P1415" i="10"/>
  <c r="P1414" i="10"/>
  <c r="P1413" i="10"/>
  <c r="P1412" i="10"/>
  <c r="P1411" i="10"/>
  <c r="P1410" i="10"/>
  <c r="P1409" i="10"/>
  <c r="P1408" i="10"/>
  <c r="P1407" i="10"/>
  <c r="P1406" i="10"/>
  <c r="P1405" i="10"/>
  <c r="P1404" i="10"/>
  <c r="P1403" i="10"/>
  <c r="P1402" i="10"/>
  <c r="P1401" i="10"/>
  <c r="P1400" i="10"/>
  <c r="P1399" i="10"/>
  <c r="P1398" i="10"/>
  <c r="P1397" i="10"/>
  <c r="P1396" i="10"/>
  <c r="P1395" i="10"/>
  <c r="P1394" i="10"/>
  <c r="P1393" i="10"/>
  <c r="P1392" i="10"/>
  <c r="P1391" i="10"/>
  <c r="P1390" i="10"/>
  <c r="P1389" i="10"/>
  <c r="P1388" i="10"/>
  <c r="P1387" i="10"/>
  <c r="P1386" i="10"/>
  <c r="P1385" i="10"/>
  <c r="P1384" i="10"/>
  <c r="P1383" i="10"/>
  <c r="P1382" i="10"/>
  <c r="P1381" i="10"/>
  <c r="P1380" i="10"/>
  <c r="P1379" i="10"/>
  <c r="P1378" i="10"/>
  <c r="P1377" i="10"/>
  <c r="P1376" i="10"/>
  <c r="P1375" i="10"/>
  <c r="P1374" i="10"/>
  <c r="P1373" i="10"/>
  <c r="P1372" i="10"/>
  <c r="P1371" i="10"/>
  <c r="P1370" i="10"/>
  <c r="P1369" i="10"/>
  <c r="P1368" i="10"/>
  <c r="P1367" i="10"/>
  <c r="P1366" i="10"/>
  <c r="P1365" i="10"/>
  <c r="P1364" i="10"/>
  <c r="P1363" i="10"/>
  <c r="P1362" i="10"/>
  <c r="P1361" i="10"/>
  <c r="P1360" i="10"/>
  <c r="P1359" i="10"/>
  <c r="P1358" i="10"/>
  <c r="P1357" i="10"/>
  <c r="P1356" i="10"/>
  <c r="P1355" i="10"/>
  <c r="P1354" i="10"/>
  <c r="P1353" i="10"/>
  <c r="P1352" i="10"/>
  <c r="P1351" i="10"/>
  <c r="P1350" i="10"/>
  <c r="P1349" i="10"/>
  <c r="P1348" i="10"/>
  <c r="P1347" i="10"/>
  <c r="P1346" i="10"/>
  <c r="P1345" i="10"/>
  <c r="P1344" i="10"/>
  <c r="P1343" i="10"/>
  <c r="P1342" i="10"/>
  <c r="P1341" i="10"/>
  <c r="P1340" i="10"/>
  <c r="P1339" i="10"/>
  <c r="P1338" i="10"/>
  <c r="P1337" i="10"/>
  <c r="P1336" i="10"/>
  <c r="P1335" i="10"/>
  <c r="P1334" i="10"/>
  <c r="P1333" i="10"/>
  <c r="P1332" i="10"/>
  <c r="P1331" i="10"/>
  <c r="P1330" i="10"/>
  <c r="P1329" i="10"/>
  <c r="P1328" i="10"/>
  <c r="P1327" i="10"/>
  <c r="P1326" i="10"/>
  <c r="P1325" i="10"/>
  <c r="P1324" i="10"/>
  <c r="P1323" i="10"/>
  <c r="P1322" i="10"/>
  <c r="P1321" i="10"/>
  <c r="P1320" i="10"/>
  <c r="P1319" i="10"/>
  <c r="P1318" i="10"/>
  <c r="P1317" i="10"/>
  <c r="P1316" i="10"/>
  <c r="P1315" i="10"/>
  <c r="P1314" i="10"/>
  <c r="P1313" i="10"/>
  <c r="P1312" i="10"/>
  <c r="P1311" i="10"/>
  <c r="P1310" i="10"/>
  <c r="P1309" i="10"/>
  <c r="P1308" i="10"/>
  <c r="P1307" i="10"/>
  <c r="P1306" i="10"/>
  <c r="P1305" i="10"/>
  <c r="P1304" i="10"/>
  <c r="P1303" i="10"/>
  <c r="P1302" i="10"/>
  <c r="P1301" i="10"/>
  <c r="P1300" i="10"/>
  <c r="P1299" i="10"/>
  <c r="P1298" i="10"/>
  <c r="P1297" i="10"/>
  <c r="P1296" i="10"/>
  <c r="P1295" i="10"/>
  <c r="P1294" i="10"/>
  <c r="P1293" i="10"/>
  <c r="P1292" i="10"/>
  <c r="P1291" i="10"/>
  <c r="P1290" i="10"/>
  <c r="P1289" i="10"/>
  <c r="P1288" i="10"/>
  <c r="P1287" i="10"/>
  <c r="P1286" i="10"/>
  <c r="P1285" i="10"/>
  <c r="P1284" i="10"/>
  <c r="P1283" i="10"/>
  <c r="P1282" i="10"/>
  <c r="P1281" i="10"/>
  <c r="P1280" i="10"/>
  <c r="P1279" i="10"/>
  <c r="P1278" i="10"/>
  <c r="P1277" i="10"/>
  <c r="P1276" i="10"/>
  <c r="P1275" i="10"/>
  <c r="P1274" i="10"/>
  <c r="P1273" i="10"/>
  <c r="P1272" i="10"/>
  <c r="P1271" i="10"/>
  <c r="P1270" i="10"/>
  <c r="P1269" i="10"/>
  <c r="P1268" i="10"/>
  <c r="P1267" i="10"/>
  <c r="P1266" i="10"/>
  <c r="P1265" i="10"/>
  <c r="P1264" i="10"/>
  <c r="P1263" i="10"/>
  <c r="P1262" i="10"/>
  <c r="P1261" i="10"/>
  <c r="P1260" i="10"/>
  <c r="P1259" i="10"/>
  <c r="P1258" i="10"/>
  <c r="P1257" i="10"/>
  <c r="P1256" i="10"/>
  <c r="P1255" i="10"/>
  <c r="P1254" i="10"/>
  <c r="P1253" i="10"/>
  <c r="P1252" i="10"/>
  <c r="P1251" i="10"/>
  <c r="P1250" i="10"/>
  <c r="P1249" i="10"/>
  <c r="P1248" i="10"/>
  <c r="P1247" i="10"/>
  <c r="P1246" i="10"/>
  <c r="P1245" i="10"/>
  <c r="P1244" i="10"/>
  <c r="P1243" i="10"/>
  <c r="P1242" i="10"/>
  <c r="P1241" i="10"/>
  <c r="P1240" i="10"/>
  <c r="P1239" i="10"/>
  <c r="P1238" i="10"/>
  <c r="P1237" i="10"/>
  <c r="P1236" i="10"/>
  <c r="P1235" i="10"/>
  <c r="P1234" i="10"/>
  <c r="P1233" i="10"/>
  <c r="P1232" i="10"/>
  <c r="P1231" i="10"/>
  <c r="P1230" i="10"/>
  <c r="P1229" i="10"/>
  <c r="P1228" i="10"/>
  <c r="P1227" i="10"/>
  <c r="P1226" i="10"/>
  <c r="P1225" i="10"/>
  <c r="P1224" i="10"/>
  <c r="P1223" i="10"/>
  <c r="P1222" i="10"/>
  <c r="P1221" i="10"/>
  <c r="P1220" i="10"/>
  <c r="P1219" i="10"/>
  <c r="P1218" i="10"/>
  <c r="P1217" i="10"/>
  <c r="P1216" i="10"/>
  <c r="P1215" i="10"/>
  <c r="P1214" i="10"/>
  <c r="P1213" i="10"/>
  <c r="P1212" i="10"/>
  <c r="P1211" i="10"/>
  <c r="P1210" i="10"/>
  <c r="P1209" i="10"/>
  <c r="P1208" i="10"/>
  <c r="P1207" i="10"/>
  <c r="P1206" i="10"/>
  <c r="P1205" i="10"/>
  <c r="P1204" i="10"/>
  <c r="P1203" i="10"/>
  <c r="P1202" i="10"/>
  <c r="P1201" i="10"/>
  <c r="P1200" i="10"/>
  <c r="P1199" i="10"/>
  <c r="P1198" i="10"/>
  <c r="P1197" i="10"/>
  <c r="P1196" i="10"/>
  <c r="P1195" i="10"/>
  <c r="P1194" i="10"/>
  <c r="P1193" i="10"/>
  <c r="P1192" i="10"/>
  <c r="P1191" i="10"/>
  <c r="P1190" i="10"/>
  <c r="P1189" i="10"/>
  <c r="P1188" i="10"/>
  <c r="P1187" i="10"/>
  <c r="P1186" i="10"/>
  <c r="F1186" i="10"/>
  <c r="E1186" i="10"/>
  <c r="D1186" i="10"/>
  <c r="C1186" i="10"/>
  <c r="B1186" i="10"/>
  <c r="A1186" i="10"/>
  <c r="P1185" i="10"/>
  <c r="F1185" i="10"/>
  <c r="E1185" i="10"/>
  <c r="D1185" i="10"/>
  <c r="C1185" i="10"/>
  <c r="B1185" i="10"/>
  <c r="A1185" i="10"/>
  <c r="P1184" i="10"/>
  <c r="F1184" i="10"/>
  <c r="E1184" i="10"/>
  <c r="D1184" i="10"/>
  <c r="C1184" i="10"/>
  <c r="B1184" i="10"/>
  <c r="A1184" i="10"/>
  <c r="P1183" i="10"/>
  <c r="F1183" i="10"/>
  <c r="E1183" i="10"/>
  <c r="D1183" i="10"/>
  <c r="C1183" i="10"/>
  <c r="B1183" i="10"/>
  <c r="A1183" i="10"/>
  <c r="P1182" i="10"/>
  <c r="F1182" i="10"/>
  <c r="E1182" i="10"/>
  <c r="D1182" i="10"/>
  <c r="C1182" i="10"/>
  <c r="B1182" i="10"/>
  <c r="A1182" i="10"/>
  <c r="P1181" i="10"/>
  <c r="F1181" i="10"/>
  <c r="E1181" i="10"/>
  <c r="D1181" i="10"/>
  <c r="C1181" i="10"/>
  <c r="B1181" i="10"/>
  <c r="A1181" i="10"/>
  <c r="P1180" i="10"/>
  <c r="F1180" i="10"/>
  <c r="E1180" i="10"/>
  <c r="D1180" i="10"/>
  <c r="C1180" i="10"/>
  <c r="B1180" i="10"/>
  <c r="A1180" i="10"/>
  <c r="W1179" i="10"/>
  <c r="P1179" i="10"/>
  <c r="F1179" i="10"/>
  <c r="E1179" i="10"/>
  <c r="D1179" i="10"/>
  <c r="C1179" i="10"/>
  <c r="B1179" i="10"/>
  <c r="A1179" i="10"/>
  <c r="W1178" i="10"/>
  <c r="P1178" i="10"/>
  <c r="F1178" i="10"/>
  <c r="E1178" i="10"/>
  <c r="D1178" i="10"/>
  <c r="C1178" i="10"/>
  <c r="B1178" i="10"/>
  <c r="A1178" i="10"/>
  <c r="W1177" i="10"/>
  <c r="P1177" i="10"/>
  <c r="F1177" i="10"/>
  <c r="E1177" i="10"/>
  <c r="D1177" i="10"/>
  <c r="C1177" i="10"/>
  <c r="B1177" i="10"/>
  <c r="A1177" i="10"/>
  <c r="W1176" i="10"/>
  <c r="P1176" i="10"/>
  <c r="F1176" i="10"/>
  <c r="E1176" i="10"/>
  <c r="D1176" i="10"/>
  <c r="C1176" i="10"/>
  <c r="B1176" i="10"/>
  <c r="A1176" i="10"/>
  <c r="W1175" i="10"/>
  <c r="P1175" i="10"/>
  <c r="F1175" i="10"/>
  <c r="E1175" i="10"/>
  <c r="D1175" i="10"/>
  <c r="C1175" i="10"/>
  <c r="B1175" i="10"/>
  <c r="A1175" i="10"/>
  <c r="W1174" i="10"/>
  <c r="P1174" i="10"/>
  <c r="F1174" i="10"/>
  <c r="E1174" i="10"/>
  <c r="D1174" i="10"/>
  <c r="C1174" i="10"/>
  <c r="B1174" i="10"/>
  <c r="A1174" i="10"/>
  <c r="W1173" i="10"/>
  <c r="P1173" i="10"/>
  <c r="F1173" i="10"/>
  <c r="E1173" i="10"/>
  <c r="D1173" i="10"/>
  <c r="C1173" i="10"/>
  <c r="B1173" i="10"/>
  <c r="A1173" i="10"/>
  <c r="W1172" i="10"/>
  <c r="P1172" i="10"/>
  <c r="F1172" i="10"/>
  <c r="E1172" i="10"/>
  <c r="D1172" i="10"/>
  <c r="C1172" i="10"/>
  <c r="B1172" i="10"/>
  <c r="A1172" i="10"/>
  <c r="W1171" i="10"/>
  <c r="P1171" i="10"/>
  <c r="F1171" i="10"/>
  <c r="E1171" i="10"/>
  <c r="D1171" i="10"/>
  <c r="C1171" i="10"/>
  <c r="B1171" i="10"/>
  <c r="A1171" i="10"/>
  <c r="W1170" i="10"/>
  <c r="P1170" i="10"/>
  <c r="F1170" i="10"/>
  <c r="E1170" i="10"/>
  <c r="D1170" i="10"/>
  <c r="C1170" i="10"/>
  <c r="B1170" i="10"/>
  <c r="A1170" i="10"/>
  <c r="W1169" i="10"/>
  <c r="P1169" i="10"/>
  <c r="F1169" i="10"/>
  <c r="E1169" i="10"/>
  <c r="D1169" i="10"/>
  <c r="C1169" i="10"/>
  <c r="B1169" i="10"/>
  <c r="A1169" i="10"/>
  <c r="W1168" i="10"/>
  <c r="P1168" i="10"/>
  <c r="F1168" i="10"/>
  <c r="E1168" i="10"/>
  <c r="D1168" i="10"/>
  <c r="C1168" i="10"/>
  <c r="B1168" i="10"/>
  <c r="A1168" i="10"/>
  <c r="W1167" i="10"/>
  <c r="P1167" i="10"/>
  <c r="F1167" i="10"/>
  <c r="E1167" i="10"/>
  <c r="D1167" i="10"/>
  <c r="C1167" i="10"/>
  <c r="B1167" i="10"/>
  <c r="A1167" i="10"/>
  <c r="W1166" i="10"/>
  <c r="P1166" i="10"/>
  <c r="F1166" i="10"/>
  <c r="E1166" i="10"/>
  <c r="D1166" i="10"/>
  <c r="C1166" i="10"/>
  <c r="B1166" i="10"/>
  <c r="A1166" i="10"/>
  <c r="W1165" i="10"/>
  <c r="P1165" i="10"/>
  <c r="F1165" i="10"/>
  <c r="E1165" i="10"/>
  <c r="D1165" i="10"/>
  <c r="C1165" i="10"/>
  <c r="B1165" i="10"/>
  <c r="A1165" i="10"/>
  <c r="W1164" i="10"/>
  <c r="P1164" i="10"/>
  <c r="F1164" i="10"/>
  <c r="E1164" i="10"/>
  <c r="D1164" i="10"/>
  <c r="C1164" i="10"/>
  <c r="B1164" i="10"/>
  <c r="A1164" i="10"/>
  <c r="W1163" i="10"/>
  <c r="P1163" i="10"/>
  <c r="F1163" i="10"/>
  <c r="E1163" i="10"/>
  <c r="D1163" i="10"/>
  <c r="C1163" i="10"/>
  <c r="B1163" i="10"/>
  <c r="A1163" i="10"/>
  <c r="W1162" i="10"/>
  <c r="P1162" i="10"/>
  <c r="F1162" i="10"/>
  <c r="E1162" i="10"/>
  <c r="D1162" i="10"/>
  <c r="C1162" i="10"/>
  <c r="B1162" i="10"/>
  <c r="A1162" i="10"/>
  <c r="W1161" i="10"/>
  <c r="P1161" i="10"/>
  <c r="F1161" i="10"/>
  <c r="E1161" i="10"/>
  <c r="D1161" i="10"/>
  <c r="C1161" i="10"/>
  <c r="B1161" i="10"/>
  <c r="A1161" i="10"/>
  <c r="W1160" i="10"/>
  <c r="P1160" i="10"/>
  <c r="F1160" i="10"/>
  <c r="E1160" i="10"/>
  <c r="D1160" i="10"/>
  <c r="C1160" i="10"/>
  <c r="B1160" i="10"/>
  <c r="A1160" i="10"/>
  <c r="W1159" i="10"/>
  <c r="P1159" i="10"/>
  <c r="F1159" i="10"/>
  <c r="E1159" i="10"/>
  <c r="D1159" i="10"/>
  <c r="C1159" i="10"/>
  <c r="B1159" i="10"/>
  <c r="A1159" i="10"/>
  <c r="W1158" i="10"/>
  <c r="P1158" i="10"/>
  <c r="F1158" i="10"/>
  <c r="E1158" i="10"/>
  <c r="D1158" i="10"/>
  <c r="C1158" i="10"/>
  <c r="B1158" i="10"/>
  <c r="A1158" i="10"/>
  <c r="W1157" i="10"/>
  <c r="P1157" i="10"/>
  <c r="F1157" i="10"/>
  <c r="E1157" i="10"/>
  <c r="D1157" i="10"/>
  <c r="C1157" i="10"/>
  <c r="B1157" i="10"/>
  <c r="A1157" i="10"/>
  <c r="W1156" i="10"/>
  <c r="P1156" i="10"/>
  <c r="F1156" i="10"/>
  <c r="E1156" i="10"/>
  <c r="D1156" i="10"/>
  <c r="C1156" i="10"/>
  <c r="B1156" i="10"/>
  <c r="A1156" i="10"/>
  <c r="W1155" i="10"/>
  <c r="P1155" i="10"/>
  <c r="F1155" i="10"/>
  <c r="E1155" i="10"/>
  <c r="D1155" i="10"/>
  <c r="C1155" i="10"/>
  <c r="B1155" i="10"/>
  <c r="A1155" i="10"/>
  <c r="W1154" i="10"/>
  <c r="P1154" i="10"/>
  <c r="F1154" i="10"/>
  <c r="E1154" i="10"/>
  <c r="D1154" i="10"/>
  <c r="C1154" i="10"/>
  <c r="B1154" i="10"/>
  <c r="A1154" i="10"/>
  <c r="W1153" i="10"/>
  <c r="P1153" i="10"/>
  <c r="F1153" i="10"/>
  <c r="E1153" i="10"/>
  <c r="D1153" i="10"/>
  <c r="C1153" i="10"/>
  <c r="B1153" i="10"/>
  <c r="A1153" i="10"/>
  <c r="W1152" i="10"/>
  <c r="P1152" i="10"/>
  <c r="F1152" i="10"/>
  <c r="E1152" i="10"/>
  <c r="D1152" i="10"/>
  <c r="C1152" i="10"/>
  <c r="B1152" i="10"/>
  <c r="A1152" i="10"/>
  <c r="W1151" i="10"/>
  <c r="P1151" i="10"/>
  <c r="F1151" i="10"/>
  <c r="E1151" i="10"/>
  <c r="D1151" i="10"/>
  <c r="C1151" i="10"/>
  <c r="B1151" i="10"/>
  <c r="A1151" i="10"/>
  <c r="W1150" i="10"/>
  <c r="T1150" i="10"/>
  <c r="P1150" i="10"/>
  <c r="E1150" i="10"/>
  <c r="D1150" i="10"/>
  <c r="C1150" i="10"/>
  <c r="B1150" i="10"/>
  <c r="A1150" i="10"/>
  <c r="W1149" i="10"/>
  <c r="T1149" i="10"/>
  <c r="P1149" i="10"/>
  <c r="E1149" i="10"/>
  <c r="D1149" i="10"/>
  <c r="C1149" i="10"/>
  <c r="B1149" i="10"/>
  <c r="A1149" i="10"/>
  <c r="W1148" i="10"/>
  <c r="T1148" i="10"/>
  <c r="P1148" i="10"/>
  <c r="E1148" i="10"/>
  <c r="D1148" i="10"/>
  <c r="C1148" i="10"/>
  <c r="B1148" i="10"/>
  <c r="A1148" i="10"/>
  <c r="W1147" i="10"/>
  <c r="T1147" i="10"/>
  <c r="P1147" i="10"/>
  <c r="E1147" i="10"/>
  <c r="D1147" i="10"/>
  <c r="C1147" i="10"/>
  <c r="B1147" i="10"/>
  <c r="A1147" i="10"/>
  <c r="W1146" i="10"/>
  <c r="T1146" i="10"/>
  <c r="P1146" i="10"/>
  <c r="E1146" i="10"/>
  <c r="D1146" i="10"/>
  <c r="C1146" i="10"/>
  <c r="B1146" i="10"/>
  <c r="A1146" i="10"/>
  <c r="W1145" i="10"/>
  <c r="T1145" i="10"/>
  <c r="P1145" i="10"/>
  <c r="E1145" i="10"/>
  <c r="D1145" i="10"/>
  <c r="C1145" i="10"/>
  <c r="B1145" i="10"/>
  <c r="A1145" i="10"/>
  <c r="W1144" i="10"/>
  <c r="T1144" i="10"/>
  <c r="P1144" i="10"/>
  <c r="E1144" i="10"/>
  <c r="D1144" i="10"/>
  <c r="C1144" i="10"/>
  <c r="B1144" i="10"/>
  <c r="A1144" i="10"/>
  <c r="W1143" i="10"/>
  <c r="T1143" i="10"/>
  <c r="P1143" i="10"/>
  <c r="E1143" i="10"/>
  <c r="D1143" i="10"/>
  <c r="C1143" i="10"/>
  <c r="B1143" i="10"/>
  <c r="A1143" i="10"/>
  <c r="W1142" i="10"/>
  <c r="T1142" i="10"/>
  <c r="P1142" i="10"/>
  <c r="E1142" i="10"/>
  <c r="D1142" i="10"/>
  <c r="C1142" i="10"/>
  <c r="B1142" i="10"/>
  <c r="A1142" i="10"/>
  <c r="W1141" i="10"/>
  <c r="T1141" i="10"/>
  <c r="P1141" i="10"/>
  <c r="E1141" i="10"/>
  <c r="D1141" i="10"/>
  <c r="C1141" i="10"/>
  <c r="B1141" i="10"/>
  <c r="A1141" i="10"/>
  <c r="W1140" i="10"/>
  <c r="T1140" i="10"/>
  <c r="P1140" i="10"/>
  <c r="E1140" i="10"/>
  <c r="D1140" i="10"/>
  <c r="C1140" i="10"/>
  <c r="B1140" i="10"/>
  <c r="A1140" i="10"/>
  <c r="W1139" i="10"/>
  <c r="T1139" i="10"/>
  <c r="P1139" i="10"/>
  <c r="E1139" i="10"/>
  <c r="D1139" i="10"/>
  <c r="C1139" i="10"/>
  <c r="B1139" i="10"/>
  <c r="A1139" i="10"/>
  <c r="W1138" i="10"/>
  <c r="T1138" i="10"/>
  <c r="P1138" i="10"/>
  <c r="E1138" i="10"/>
  <c r="D1138" i="10"/>
  <c r="C1138" i="10"/>
  <c r="B1138" i="10"/>
  <c r="A1138" i="10"/>
  <c r="W1137" i="10"/>
  <c r="T1137" i="10"/>
  <c r="P1137" i="10"/>
  <c r="E1137" i="10"/>
  <c r="D1137" i="10"/>
  <c r="C1137" i="10"/>
  <c r="B1137" i="10"/>
  <c r="A1137" i="10"/>
  <c r="W1136" i="10"/>
  <c r="T1136" i="10"/>
  <c r="P1136" i="10"/>
  <c r="E1136" i="10"/>
  <c r="D1136" i="10"/>
  <c r="C1136" i="10"/>
  <c r="B1136" i="10"/>
  <c r="A1136" i="10"/>
  <c r="W1135" i="10"/>
  <c r="T1135" i="10"/>
  <c r="P1135" i="10"/>
  <c r="E1135" i="10"/>
  <c r="D1135" i="10"/>
  <c r="C1135" i="10"/>
  <c r="B1135" i="10"/>
  <c r="A1135" i="10"/>
  <c r="W1134" i="10"/>
  <c r="T1134" i="10"/>
  <c r="P1134" i="10"/>
  <c r="E1134" i="10"/>
  <c r="D1134" i="10"/>
  <c r="C1134" i="10"/>
  <c r="B1134" i="10"/>
  <c r="A1134" i="10"/>
  <c r="W1133" i="10"/>
  <c r="T1133" i="10"/>
  <c r="P1133" i="10"/>
  <c r="E1133" i="10"/>
  <c r="D1133" i="10"/>
  <c r="C1133" i="10"/>
  <c r="B1133" i="10"/>
  <c r="A1133" i="10"/>
  <c r="W1132" i="10"/>
  <c r="T1132" i="10"/>
  <c r="P1132" i="10"/>
  <c r="E1132" i="10"/>
  <c r="D1132" i="10"/>
  <c r="C1132" i="10"/>
  <c r="B1132" i="10"/>
  <c r="A1132" i="10"/>
  <c r="W1131" i="10"/>
  <c r="T1131" i="10"/>
  <c r="P1131" i="10"/>
  <c r="E1131" i="10"/>
  <c r="D1131" i="10"/>
  <c r="C1131" i="10"/>
  <c r="B1131" i="10"/>
  <c r="A1131" i="10"/>
  <c r="W1130" i="10"/>
  <c r="T1130" i="10"/>
  <c r="P1130" i="10"/>
  <c r="E1130" i="10"/>
  <c r="D1130" i="10"/>
  <c r="C1130" i="10"/>
  <c r="B1130" i="10"/>
  <c r="A1130" i="10"/>
  <c r="W1129" i="10"/>
  <c r="T1129" i="10"/>
  <c r="P1129" i="10"/>
  <c r="E1129" i="10"/>
  <c r="D1129" i="10"/>
  <c r="C1129" i="10"/>
  <c r="B1129" i="10"/>
  <c r="A1129" i="10"/>
  <c r="W1128" i="10"/>
  <c r="T1128" i="10"/>
  <c r="P1128" i="10"/>
  <c r="E1128" i="10"/>
  <c r="D1128" i="10"/>
  <c r="C1128" i="10"/>
  <c r="B1128" i="10"/>
  <c r="A1128" i="10"/>
  <c r="W1127" i="10"/>
  <c r="T1127" i="10"/>
  <c r="P1127" i="10"/>
  <c r="E1127" i="10"/>
  <c r="D1127" i="10"/>
  <c r="C1127" i="10"/>
  <c r="B1127" i="10"/>
  <c r="A1127" i="10"/>
  <c r="W1126" i="10"/>
  <c r="T1126" i="10"/>
  <c r="P1126" i="10"/>
  <c r="E1126" i="10"/>
  <c r="D1126" i="10"/>
  <c r="C1126" i="10"/>
  <c r="B1126" i="10"/>
  <c r="A1126" i="10"/>
  <c r="W1125" i="10"/>
  <c r="T1125" i="10"/>
  <c r="P1125" i="10"/>
  <c r="E1125" i="10"/>
  <c r="D1125" i="10"/>
  <c r="C1125" i="10"/>
  <c r="B1125" i="10"/>
  <c r="A1125" i="10"/>
  <c r="W1124" i="10"/>
  <c r="T1124" i="10"/>
  <c r="P1124" i="10"/>
  <c r="E1124" i="10"/>
  <c r="D1124" i="10"/>
  <c r="C1124" i="10"/>
  <c r="B1124" i="10"/>
  <c r="A1124" i="10"/>
  <c r="W1123" i="10"/>
  <c r="T1123" i="10"/>
  <c r="P1123" i="10"/>
  <c r="E1123" i="10"/>
  <c r="D1123" i="10"/>
  <c r="C1123" i="10"/>
  <c r="B1123" i="10"/>
  <c r="A1123" i="10"/>
  <c r="W1122" i="10"/>
  <c r="T1122" i="10"/>
  <c r="P1122" i="10"/>
  <c r="E1122" i="10"/>
  <c r="D1122" i="10"/>
  <c r="C1122" i="10"/>
  <c r="B1122" i="10"/>
  <c r="A1122" i="10"/>
  <c r="W1121" i="10"/>
  <c r="T1121" i="10"/>
  <c r="P1121" i="10"/>
  <c r="E1121" i="10"/>
  <c r="D1121" i="10"/>
  <c r="C1121" i="10"/>
  <c r="B1121" i="10"/>
  <c r="A1121" i="10"/>
  <c r="W1120" i="10"/>
  <c r="T1120" i="10"/>
  <c r="P1120" i="10"/>
  <c r="E1120" i="10"/>
  <c r="D1120" i="10"/>
  <c r="C1120" i="10"/>
  <c r="B1120" i="10"/>
  <c r="A1120" i="10"/>
  <c r="W1119" i="10"/>
  <c r="T1119" i="10"/>
  <c r="P1119" i="10"/>
  <c r="E1119" i="10"/>
  <c r="D1119" i="10"/>
  <c r="C1119" i="10"/>
  <c r="B1119" i="10"/>
  <c r="A1119" i="10"/>
  <c r="W1118" i="10"/>
  <c r="T1118" i="10"/>
  <c r="P1118" i="10"/>
  <c r="E1118" i="10"/>
  <c r="D1118" i="10"/>
  <c r="C1118" i="10"/>
  <c r="B1118" i="10"/>
  <c r="A1118" i="10"/>
  <c r="W1117" i="10"/>
  <c r="T1117" i="10"/>
  <c r="P1117" i="10"/>
  <c r="E1117" i="10"/>
  <c r="D1117" i="10"/>
  <c r="C1117" i="10"/>
  <c r="B1117" i="10"/>
  <c r="A1117" i="10"/>
  <c r="W1116" i="10"/>
  <c r="T1116" i="10"/>
  <c r="P1116" i="10"/>
  <c r="E1116" i="10"/>
  <c r="D1116" i="10"/>
  <c r="C1116" i="10"/>
  <c r="B1116" i="10"/>
  <c r="A1116" i="10"/>
  <c r="W1115" i="10"/>
  <c r="T1115" i="10"/>
  <c r="P1115" i="10"/>
  <c r="E1115" i="10"/>
  <c r="D1115" i="10"/>
  <c r="C1115" i="10"/>
  <c r="B1115" i="10"/>
  <c r="A1115" i="10"/>
  <c r="W1114" i="10"/>
  <c r="T1114" i="10"/>
  <c r="P1114" i="10"/>
  <c r="E1114" i="10"/>
  <c r="D1114" i="10"/>
  <c r="C1114" i="10"/>
  <c r="B1114" i="10"/>
  <c r="A1114" i="10"/>
  <c r="W1113" i="10"/>
  <c r="T1113" i="10"/>
  <c r="P1113" i="10"/>
  <c r="E1113" i="10"/>
  <c r="D1113" i="10"/>
  <c r="C1113" i="10"/>
  <c r="B1113" i="10"/>
  <c r="A1113" i="10"/>
  <c r="W1112" i="10"/>
  <c r="T1112" i="10"/>
  <c r="P1112" i="10"/>
  <c r="E1112" i="10"/>
  <c r="D1112" i="10"/>
  <c r="C1112" i="10"/>
  <c r="B1112" i="10"/>
  <c r="A1112" i="10"/>
  <c r="W1111" i="10"/>
  <c r="T1111" i="10"/>
  <c r="P1111" i="10"/>
  <c r="E1111" i="10"/>
  <c r="D1111" i="10"/>
  <c r="C1111" i="10"/>
  <c r="B1111" i="10"/>
  <c r="A1111" i="10"/>
  <c r="W1110" i="10"/>
  <c r="T1110" i="10"/>
  <c r="P1110" i="10"/>
  <c r="E1110" i="10"/>
  <c r="D1110" i="10"/>
  <c r="C1110" i="10"/>
  <c r="B1110" i="10"/>
  <c r="A1110" i="10"/>
  <c r="W1109" i="10"/>
  <c r="T1109" i="10"/>
  <c r="P1109" i="10"/>
  <c r="E1109" i="10"/>
  <c r="D1109" i="10"/>
  <c r="C1109" i="10"/>
  <c r="B1109" i="10"/>
  <c r="A1109" i="10"/>
  <c r="W1108" i="10"/>
  <c r="T1108" i="10"/>
  <c r="P1108" i="10"/>
  <c r="E1108" i="10"/>
  <c r="D1108" i="10"/>
  <c r="C1108" i="10"/>
  <c r="B1108" i="10"/>
  <c r="A1108" i="10"/>
  <c r="W1107" i="10"/>
  <c r="T1107" i="10"/>
  <c r="P1107" i="10"/>
  <c r="E1107" i="10"/>
  <c r="D1107" i="10"/>
  <c r="C1107" i="10"/>
  <c r="B1107" i="10"/>
  <c r="A1107" i="10"/>
  <c r="W1106" i="10"/>
  <c r="T1106" i="10"/>
  <c r="P1106" i="10"/>
  <c r="E1106" i="10"/>
  <c r="D1106" i="10"/>
  <c r="C1106" i="10"/>
  <c r="B1106" i="10"/>
  <c r="A1106" i="10"/>
  <c r="W1105" i="10"/>
  <c r="T1105" i="10"/>
  <c r="P1105" i="10"/>
  <c r="E1105" i="10"/>
  <c r="D1105" i="10"/>
  <c r="C1105" i="10"/>
  <c r="B1105" i="10"/>
  <c r="A1105" i="10"/>
  <c r="W1104" i="10"/>
  <c r="T1104" i="10"/>
  <c r="P1104" i="10"/>
  <c r="E1104" i="10"/>
  <c r="D1104" i="10"/>
  <c r="C1104" i="10"/>
  <c r="B1104" i="10"/>
  <c r="A1104" i="10"/>
  <c r="W1103" i="10"/>
  <c r="T1103" i="10"/>
  <c r="P1103" i="10"/>
  <c r="E1103" i="10"/>
  <c r="D1103" i="10"/>
  <c r="C1103" i="10"/>
  <c r="B1103" i="10"/>
  <c r="A1103" i="10"/>
  <c r="W1102" i="10"/>
  <c r="T1102" i="10"/>
  <c r="P1102" i="10"/>
  <c r="E1102" i="10"/>
  <c r="D1102" i="10"/>
  <c r="C1102" i="10"/>
  <c r="B1102" i="10"/>
  <c r="A1102" i="10"/>
  <c r="W1101" i="10"/>
  <c r="T1101" i="10"/>
  <c r="P1101" i="10"/>
  <c r="E1101" i="10"/>
  <c r="D1101" i="10"/>
  <c r="C1101" i="10"/>
  <c r="B1101" i="10"/>
  <c r="A1101" i="10"/>
  <c r="W1100" i="10"/>
  <c r="T1100" i="10"/>
  <c r="P1100" i="10"/>
  <c r="E1100" i="10"/>
  <c r="D1100" i="10"/>
  <c r="C1100" i="10"/>
  <c r="B1100" i="10"/>
  <c r="A1100" i="10"/>
  <c r="W1099" i="10"/>
  <c r="T1099" i="10"/>
  <c r="P1099" i="10"/>
  <c r="E1099" i="10"/>
  <c r="D1099" i="10"/>
  <c r="C1099" i="10"/>
  <c r="B1099" i="10"/>
  <c r="A1099" i="10"/>
  <c r="W1098" i="10"/>
  <c r="T1098" i="10"/>
  <c r="P1098" i="10"/>
  <c r="E1098" i="10"/>
  <c r="D1098" i="10"/>
  <c r="C1098" i="10"/>
  <c r="B1098" i="10"/>
  <c r="A1098" i="10"/>
  <c r="W1097" i="10"/>
  <c r="T1097" i="10"/>
  <c r="P1097" i="10"/>
  <c r="E1097" i="10"/>
  <c r="D1097" i="10"/>
  <c r="C1097" i="10"/>
  <c r="B1097" i="10"/>
  <c r="A1097" i="10"/>
  <c r="W1096" i="10"/>
  <c r="T1096" i="10"/>
  <c r="P1096" i="10"/>
  <c r="E1096" i="10"/>
  <c r="D1096" i="10"/>
  <c r="C1096" i="10"/>
  <c r="B1096" i="10"/>
  <c r="A1096" i="10"/>
  <c r="W1095" i="10"/>
  <c r="T1095" i="10"/>
  <c r="P1095" i="10"/>
  <c r="E1095" i="10"/>
  <c r="D1095" i="10"/>
  <c r="C1095" i="10"/>
  <c r="B1095" i="10"/>
  <c r="A1095" i="10"/>
  <c r="W1094" i="10"/>
  <c r="T1094" i="10"/>
  <c r="P1094" i="10"/>
  <c r="E1094" i="10"/>
  <c r="D1094" i="10"/>
  <c r="C1094" i="10"/>
  <c r="B1094" i="10"/>
  <c r="A1094" i="10"/>
  <c r="W1093" i="10"/>
  <c r="T1093" i="10"/>
  <c r="P1093" i="10"/>
  <c r="E1093" i="10"/>
  <c r="D1093" i="10"/>
  <c r="C1093" i="10"/>
  <c r="B1093" i="10"/>
  <c r="A1093" i="10"/>
  <c r="W1092" i="10"/>
  <c r="T1092" i="10"/>
  <c r="P1092" i="10"/>
  <c r="E1092" i="10"/>
  <c r="D1092" i="10"/>
  <c r="C1092" i="10"/>
  <c r="B1092" i="10"/>
  <c r="A1092" i="10"/>
  <c r="W1091" i="10"/>
  <c r="T1091" i="10"/>
  <c r="P1091" i="10"/>
  <c r="E1091" i="10"/>
  <c r="D1091" i="10"/>
  <c r="C1091" i="10"/>
  <c r="B1091" i="10"/>
  <c r="A1091" i="10"/>
  <c r="W1090" i="10"/>
  <c r="T1090" i="10"/>
  <c r="P1090" i="10"/>
  <c r="E1090" i="10"/>
  <c r="D1090" i="10"/>
  <c r="C1090" i="10"/>
  <c r="B1090" i="10"/>
  <c r="A1090" i="10"/>
  <c r="W1089" i="10"/>
  <c r="T1089" i="10"/>
  <c r="P1089" i="10"/>
  <c r="E1089" i="10"/>
  <c r="D1089" i="10"/>
  <c r="C1089" i="10"/>
  <c r="B1089" i="10"/>
  <c r="A1089" i="10"/>
  <c r="W1088" i="10"/>
  <c r="T1088" i="10"/>
  <c r="P1088" i="10"/>
  <c r="E1088" i="10"/>
  <c r="D1088" i="10"/>
  <c r="C1088" i="10"/>
  <c r="B1088" i="10"/>
  <c r="A1088" i="10"/>
  <c r="W1087" i="10"/>
  <c r="T1087" i="10"/>
  <c r="P1087" i="10"/>
  <c r="E1087" i="10"/>
  <c r="D1087" i="10"/>
  <c r="C1087" i="10"/>
  <c r="B1087" i="10"/>
  <c r="A1087" i="10"/>
  <c r="W1086" i="10"/>
  <c r="T1086" i="10"/>
  <c r="P1086" i="10"/>
  <c r="E1086" i="10"/>
  <c r="D1086" i="10"/>
  <c r="C1086" i="10"/>
  <c r="B1086" i="10"/>
  <c r="A1086" i="10"/>
  <c r="W1085" i="10"/>
  <c r="T1085" i="10"/>
  <c r="P1085" i="10"/>
  <c r="E1085" i="10"/>
  <c r="D1085" i="10"/>
  <c r="C1085" i="10"/>
  <c r="B1085" i="10"/>
  <c r="A1085" i="10"/>
  <c r="W1084" i="10"/>
  <c r="T1084" i="10"/>
  <c r="P1084" i="10"/>
  <c r="E1084" i="10"/>
  <c r="D1084" i="10"/>
  <c r="C1084" i="10"/>
  <c r="B1084" i="10"/>
  <c r="A1084" i="10"/>
  <c r="W1083" i="10"/>
  <c r="T1083" i="10"/>
  <c r="P1083" i="10"/>
  <c r="E1083" i="10"/>
  <c r="D1083" i="10"/>
  <c r="C1083" i="10"/>
  <c r="B1083" i="10"/>
  <c r="A1083" i="10"/>
  <c r="W1082" i="10"/>
  <c r="T1082" i="10"/>
  <c r="P1082" i="10"/>
  <c r="E1082" i="10"/>
  <c r="D1082" i="10"/>
  <c r="C1082" i="10"/>
  <c r="B1082" i="10"/>
  <c r="A1082" i="10"/>
  <c r="W1081" i="10"/>
  <c r="T1081" i="10"/>
  <c r="P1081" i="10"/>
  <c r="E1081" i="10"/>
  <c r="D1081" i="10"/>
  <c r="C1081" i="10"/>
  <c r="B1081" i="10"/>
  <c r="A1081" i="10"/>
  <c r="W1080" i="10"/>
  <c r="T1080" i="10"/>
  <c r="P1080" i="10"/>
  <c r="E1080" i="10"/>
  <c r="D1080" i="10"/>
  <c r="C1080" i="10"/>
  <c r="B1080" i="10"/>
  <c r="A1080" i="10"/>
  <c r="W1079" i="10"/>
  <c r="T1079" i="10"/>
  <c r="P1079" i="10"/>
  <c r="E1079" i="10"/>
  <c r="D1079" i="10"/>
  <c r="C1079" i="10"/>
  <c r="B1079" i="10"/>
  <c r="A1079" i="10"/>
  <c r="W1078" i="10"/>
  <c r="T1078" i="10"/>
  <c r="P1078" i="10"/>
  <c r="E1078" i="10"/>
  <c r="D1078" i="10"/>
  <c r="C1078" i="10"/>
  <c r="B1078" i="10"/>
  <c r="A1078" i="10"/>
  <c r="W1077" i="10"/>
  <c r="T1077" i="10"/>
  <c r="P1077" i="10"/>
  <c r="E1077" i="10"/>
  <c r="D1077" i="10"/>
  <c r="C1077" i="10"/>
  <c r="B1077" i="10"/>
  <c r="A1077" i="10"/>
  <c r="W1076" i="10"/>
  <c r="T1076" i="10"/>
  <c r="P1076" i="10"/>
  <c r="E1076" i="10"/>
  <c r="D1076" i="10"/>
  <c r="C1076" i="10"/>
  <c r="B1076" i="10"/>
  <c r="A1076" i="10"/>
  <c r="W1075" i="10"/>
  <c r="T1075" i="10"/>
  <c r="P1075" i="10"/>
  <c r="E1075" i="10"/>
  <c r="D1075" i="10"/>
  <c r="C1075" i="10"/>
  <c r="B1075" i="10"/>
  <c r="A1075" i="10"/>
  <c r="W1074" i="10"/>
  <c r="T1074" i="10"/>
  <c r="P1074" i="10"/>
  <c r="E1074" i="10"/>
  <c r="D1074" i="10"/>
  <c r="C1074" i="10"/>
  <c r="B1074" i="10"/>
  <c r="A1074" i="10"/>
  <c r="W1073" i="10"/>
  <c r="T1073" i="10"/>
  <c r="P1073" i="10"/>
  <c r="E1073" i="10"/>
  <c r="D1073" i="10"/>
  <c r="C1073" i="10"/>
  <c r="B1073" i="10"/>
  <c r="A1073" i="10"/>
  <c r="W1072" i="10"/>
  <c r="T1072" i="10"/>
  <c r="P1072" i="10"/>
  <c r="E1072" i="10"/>
  <c r="D1072" i="10"/>
  <c r="C1072" i="10"/>
  <c r="B1072" i="10"/>
  <c r="A1072" i="10"/>
  <c r="W1071" i="10"/>
  <c r="T1071" i="10"/>
  <c r="P1071" i="10"/>
  <c r="E1071" i="10"/>
  <c r="D1071" i="10"/>
  <c r="C1071" i="10"/>
  <c r="B1071" i="10"/>
  <c r="A1071" i="10"/>
  <c r="W1070" i="10"/>
  <c r="T1070" i="10"/>
  <c r="P1070" i="10"/>
  <c r="E1070" i="10"/>
  <c r="D1070" i="10"/>
  <c r="C1070" i="10"/>
  <c r="B1070" i="10"/>
  <c r="A1070" i="10"/>
  <c r="W1069" i="10"/>
  <c r="T1069" i="10"/>
  <c r="P1069" i="10"/>
  <c r="E1069" i="10"/>
  <c r="D1069" i="10"/>
  <c r="C1069" i="10"/>
  <c r="B1069" i="10"/>
  <c r="A1069" i="10"/>
  <c r="W1068" i="10"/>
  <c r="T1068" i="10"/>
  <c r="P1068" i="10"/>
  <c r="E1068" i="10"/>
  <c r="D1068" i="10"/>
  <c r="C1068" i="10"/>
  <c r="B1068" i="10"/>
  <c r="A1068" i="10"/>
  <c r="W1067" i="10"/>
  <c r="T1067" i="10"/>
  <c r="P1067" i="10"/>
  <c r="E1067" i="10"/>
  <c r="D1067" i="10"/>
  <c r="C1067" i="10"/>
  <c r="B1067" i="10"/>
  <c r="A1067" i="10"/>
  <c r="W1066" i="10"/>
  <c r="T1066" i="10"/>
  <c r="P1066" i="10"/>
  <c r="E1066" i="10"/>
  <c r="D1066" i="10"/>
  <c r="C1066" i="10"/>
  <c r="B1066" i="10"/>
  <c r="A1066" i="10"/>
  <c r="W1065" i="10"/>
  <c r="T1065" i="10"/>
  <c r="P1065" i="10"/>
  <c r="E1065" i="10"/>
  <c r="D1065" i="10"/>
  <c r="C1065" i="10"/>
  <c r="B1065" i="10"/>
  <c r="A1065" i="10"/>
  <c r="W1064" i="10"/>
  <c r="T1064" i="10"/>
  <c r="P1064" i="10"/>
  <c r="E1064" i="10"/>
  <c r="D1064" i="10"/>
  <c r="C1064" i="10"/>
  <c r="B1064" i="10"/>
  <c r="A1064" i="10"/>
  <c r="W1063" i="10"/>
  <c r="T1063" i="10"/>
  <c r="P1063" i="10"/>
  <c r="E1063" i="10"/>
  <c r="D1063" i="10"/>
  <c r="C1063" i="10"/>
  <c r="B1063" i="10"/>
  <c r="A1063" i="10"/>
  <c r="W1062" i="10"/>
  <c r="T1062" i="10"/>
  <c r="P1062" i="10"/>
  <c r="E1062" i="10"/>
  <c r="D1062" i="10"/>
  <c r="C1062" i="10"/>
  <c r="B1062" i="10"/>
  <c r="A1062" i="10"/>
  <c r="W1061" i="10"/>
  <c r="T1061" i="10"/>
  <c r="P1061" i="10"/>
  <c r="E1061" i="10"/>
  <c r="D1061" i="10"/>
  <c r="C1061" i="10"/>
  <c r="B1061" i="10"/>
  <c r="A1061" i="10"/>
  <c r="W1060" i="10"/>
  <c r="T1060" i="10"/>
  <c r="P1060" i="10"/>
  <c r="E1060" i="10"/>
  <c r="D1060" i="10"/>
  <c r="C1060" i="10"/>
  <c r="B1060" i="10"/>
  <c r="A1060" i="10"/>
  <c r="W1059" i="10"/>
  <c r="T1059" i="10"/>
  <c r="P1059" i="10"/>
  <c r="E1059" i="10"/>
  <c r="D1059" i="10"/>
  <c r="C1059" i="10"/>
  <c r="B1059" i="10"/>
  <c r="A1059" i="10"/>
  <c r="W1058" i="10"/>
  <c r="T1058" i="10"/>
  <c r="P1058" i="10"/>
  <c r="E1058" i="10"/>
  <c r="D1058" i="10"/>
  <c r="C1058" i="10"/>
  <c r="B1058" i="10"/>
  <c r="A1058" i="10"/>
  <c r="W1057" i="10"/>
  <c r="T1057" i="10"/>
  <c r="P1057" i="10"/>
  <c r="E1057" i="10"/>
  <c r="D1057" i="10"/>
  <c r="C1057" i="10"/>
  <c r="B1057" i="10"/>
  <c r="A1057" i="10"/>
  <c r="W1056" i="10"/>
  <c r="T1056" i="10"/>
  <c r="P1056" i="10"/>
  <c r="E1056" i="10"/>
  <c r="D1056" i="10"/>
  <c r="C1056" i="10"/>
  <c r="B1056" i="10"/>
  <c r="A1056" i="10"/>
  <c r="W1055" i="10"/>
  <c r="T1055" i="10"/>
  <c r="P1055" i="10"/>
  <c r="E1055" i="10"/>
  <c r="D1055" i="10"/>
  <c r="C1055" i="10"/>
  <c r="B1055" i="10"/>
  <c r="A1055" i="10"/>
  <c r="W1054" i="10"/>
  <c r="T1054" i="10"/>
  <c r="P1054" i="10"/>
  <c r="E1054" i="10"/>
  <c r="D1054" i="10"/>
  <c r="C1054" i="10"/>
  <c r="B1054" i="10"/>
  <c r="A1054" i="10"/>
  <c r="W1053" i="10"/>
  <c r="T1053" i="10"/>
  <c r="P1053" i="10"/>
  <c r="E1053" i="10"/>
  <c r="D1053" i="10"/>
  <c r="C1053" i="10"/>
  <c r="B1053" i="10"/>
  <c r="A1053" i="10"/>
  <c r="W1052" i="10"/>
  <c r="T1052" i="10"/>
  <c r="P1052" i="10"/>
  <c r="E1052" i="10"/>
  <c r="D1052" i="10"/>
  <c r="C1052" i="10"/>
  <c r="B1052" i="10"/>
  <c r="A1052" i="10"/>
  <c r="W1051" i="10"/>
  <c r="T1051" i="10"/>
  <c r="P1051" i="10"/>
  <c r="E1051" i="10"/>
  <c r="D1051" i="10"/>
  <c r="C1051" i="10"/>
  <c r="B1051" i="10"/>
  <c r="A1051" i="10"/>
  <c r="W1050" i="10"/>
  <c r="T1050" i="10"/>
  <c r="P1050" i="10"/>
  <c r="E1050" i="10"/>
  <c r="D1050" i="10"/>
  <c r="C1050" i="10"/>
  <c r="B1050" i="10"/>
  <c r="A1050" i="10"/>
  <c r="W1049" i="10"/>
  <c r="T1049" i="10"/>
  <c r="P1049" i="10"/>
  <c r="E1049" i="10"/>
  <c r="D1049" i="10"/>
  <c r="C1049" i="10"/>
  <c r="B1049" i="10"/>
  <c r="A1049" i="10"/>
  <c r="W1048" i="10"/>
  <c r="T1048" i="10"/>
  <c r="P1048" i="10"/>
  <c r="E1048" i="10"/>
  <c r="D1048" i="10"/>
  <c r="C1048" i="10"/>
  <c r="B1048" i="10"/>
  <c r="A1048" i="10"/>
  <c r="W1047" i="10"/>
  <c r="T1047" i="10"/>
  <c r="P1047" i="10"/>
  <c r="E1047" i="10"/>
  <c r="D1047" i="10"/>
  <c r="C1047" i="10"/>
  <c r="B1047" i="10"/>
  <c r="A1047" i="10"/>
  <c r="W1046" i="10"/>
  <c r="T1046" i="10"/>
  <c r="P1046" i="10"/>
  <c r="E1046" i="10"/>
  <c r="D1046" i="10"/>
  <c r="C1046" i="10"/>
  <c r="B1046" i="10"/>
  <c r="A1046" i="10"/>
  <c r="W1045" i="10"/>
  <c r="T1045" i="10"/>
  <c r="P1045" i="10"/>
  <c r="E1045" i="10"/>
  <c r="D1045" i="10"/>
  <c r="C1045" i="10"/>
  <c r="B1045" i="10"/>
  <c r="A1045" i="10"/>
  <c r="W1044" i="10"/>
  <c r="T1044" i="10"/>
  <c r="P1044" i="10"/>
  <c r="E1044" i="10"/>
  <c r="D1044" i="10"/>
  <c r="C1044" i="10"/>
  <c r="B1044" i="10"/>
  <c r="A1044" i="10"/>
  <c r="W1043" i="10"/>
  <c r="T1043" i="10"/>
  <c r="P1043" i="10"/>
  <c r="E1043" i="10"/>
  <c r="D1043" i="10"/>
  <c r="C1043" i="10"/>
  <c r="B1043" i="10"/>
  <c r="A1043" i="10"/>
  <c r="W1042" i="10"/>
  <c r="T1042" i="10"/>
  <c r="P1042" i="10"/>
  <c r="E1042" i="10"/>
  <c r="D1042" i="10"/>
  <c r="C1042" i="10"/>
  <c r="B1042" i="10"/>
  <c r="A1042" i="10"/>
  <c r="W1041" i="10"/>
  <c r="T1041" i="10"/>
  <c r="P1041" i="10"/>
  <c r="E1041" i="10"/>
  <c r="D1041" i="10"/>
  <c r="C1041" i="10"/>
  <c r="B1041" i="10"/>
  <c r="A1041" i="10"/>
  <c r="W1040" i="10"/>
  <c r="T1040" i="10"/>
  <c r="P1040" i="10"/>
  <c r="E1040" i="10"/>
  <c r="D1040" i="10"/>
  <c r="C1040" i="10"/>
  <c r="B1040" i="10"/>
  <c r="A1040" i="10"/>
  <c r="W1039" i="10"/>
  <c r="T1039" i="10"/>
  <c r="P1039" i="10"/>
  <c r="E1039" i="10"/>
  <c r="D1039" i="10"/>
  <c r="C1039" i="10"/>
  <c r="B1039" i="10"/>
  <c r="A1039" i="10"/>
  <c r="W1038" i="10"/>
  <c r="T1038" i="10"/>
  <c r="P1038" i="10"/>
  <c r="E1038" i="10"/>
  <c r="D1038" i="10"/>
  <c r="C1038" i="10"/>
  <c r="B1038" i="10"/>
  <c r="A1038" i="10"/>
  <c r="W1037" i="10"/>
  <c r="T1037" i="10"/>
  <c r="P1037" i="10"/>
  <c r="E1037" i="10"/>
  <c r="D1037" i="10"/>
  <c r="C1037" i="10"/>
  <c r="B1037" i="10"/>
  <c r="A1037" i="10"/>
  <c r="W1036" i="10"/>
  <c r="T1036" i="10"/>
  <c r="P1036" i="10"/>
  <c r="E1036" i="10"/>
  <c r="D1036" i="10"/>
  <c r="C1036" i="10"/>
  <c r="B1036" i="10"/>
  <c r="A1036" i="10"/>
  <c r="W1035" i="10"/>
  <c r="T1035" i="10"/>
  <c r="P1035" i="10"/>
  <c r="E1035" i="10"/>
  <c r="D1035" i="10"/>
  <c r="C1035" i="10"/>
  <c r="B1035" i="10"/>
  <c r="A1035" i="10"/>
  <c r="W1034" i="10"/>
  <c r="T1034" i="10"/>
  <c r="P1034" i="10"/>
  <c r="E1034" i="10"/>
  <c r="D1034" i="10"/>
  <c r="C1034" i="10"/>
  <c r="B1034" i="10"/>
  <c r="A1034" i="10"/>
  <c r="W1033" i="10"/>
  <c r="T1033" i="10"/>
  <c r="P1033" i="10"/>
  <c r="E1033" i="10"/>
  <c r="D1033" i="10"/>
  <c r="C1033" i="10"/>
  <c r="B1033" i="10"/>
  <c r="A1033" i="10"/>
  <c r="W1032" i="10"/>
  <c r="T1032" i="10"/>
  <c r="P1032" i="10"/>
  <c r="E1032" i="10"/>
  <c r="D1032" i="10"/>
  <c r="C1032" i="10"/>
  <c r="B1032" i="10"/>
  <c r="A1032" i="10"/>
  <c r="W1031" i="10"/>
  <c r="T1031" i="10"/>
  <c r="P1031" i="10"/>
  <c r="E1031" i="10"/>
  <c r="D1031" i="10"/>
  <c r="C1031" i="10"/>
  <c r="B1031" i="10"/>
  <c r="A1031" i="10"/>
  <c r="W1030" i="10"/>
  <c r="T1030" i="10"/>
  <c r="P1030" i="10"/>
  <c r="E1030" i="10"/>
  <c r="D1030" i="10"/>
  <c r="C1030" i="10"/>
  <c r="B1030" i="10"/>
  <c r="A1030" i="10"/>
  <c r="W1029" i="10"/>
  <c r="T1029" i="10"/>
  <c r="P1029" i="10"/>
  <c r="E1029" i="10"/>
  <c r="D1029" i="10"/>
  <c r="C1029" i="10"/>
  <c r="B1029" i="10"/>
  <c r="A1029" i="10"/>
  <c r="W1028" i="10"/>
  <c r="T1028" i="10"/>
  <c r="P1028" i="10"/>
  <c r="E1028" i="10"/>
  <c r="D1028" i="10"/>
  <c r="C1028" i="10"/>
  <c r="B1028" i="10"/>
  <c r="A1028" i="10"/>
  <c r="W1027" i="10"/>
  <c r="T1027" i="10"/>
  <c r="P1027" i="10"/>
  <c r="E1027" i="10"/>
  <c r="D1027" i="10"/>
  <c r="C1027" i="10"/>
  <c r="B1027" i="10"/>
  <c r="A1027" i="10"/>
  <c r="W1026" i="10"/>
  <c r="T1026" i="10"/>
  <c r="P1026" i="10"/>
  <c r="E1026" i="10"/>
  <c r="D1026" i="10"/>
  <c r="C1026" i="10"/>
  <c r="B1026" i="10"/>
  <c r="A1026" i="10"/>
  <c r="W1025" i="10"/>
  <c r="T1025" i="10"/>
  <c r="P1025" i="10"/>
  <c r="E1025" i="10"/>
  <c r="D1025" i="10"/>
  <c r="C1025" i="10"/>
  <c r="B1025" i="10"/>
  <c r="A1025" i="10"/>
  <c r="W1024" i="10"/>
  <c r="T1024" i="10"/>
  <c r="P1024" i="10"/>
  <c r="E1024" i="10"/>
  <c r="D1024" i="10"/>
  <c r="C1024" i="10"/>
  <c r="B1024" i="10"/>
  <c r="A1024" i="10"/>
  <c r="W1023" i="10"/>
  <c r="T1023" i="10"/>
  <c r="P1023" i="10"/>
  <c r="E1023" i="10"/>
  <c r="D1023" i="10"/>
  <c r="C1023" i="10"/>
  <c r="B1023" i="10"/>
  <c r="A1023" i="10"/>
  <c r="W1022" i="10"/>
  <c r="T1022" i="10"/>
  <c r="P1022" i="10"/>
  <c r="E1022" i="10"/>
  <c r="D1022" i="10"/>
  <c r="C1022" i="10"/>
  <c r="B1022" i="10"/>
  <c r="A1022" i="10"/>
  <c r="W1021" i="10"/>
  <c r="T1021" i="10"/>
  <c r="P1021" i="10"/>
  <c r="E1021" i="10"/>
  <c r="D1021" i="10"/>
  <c r="C1021" i="10"/>
  <c r="B1021" i="10"/>
  <c r="A1021" i="10"/>
  <c r="W1020" i="10"/>
  <c r="T1020" i="10"/>
  <c r="P1020" i="10"/>
  <c r="E1020" i="10"/>
  <c r="D1020" i="10"/>
  <c r="C1020" i="10"/>
  <c r="B1020" i="10"/>
  <c r="A1020" i="10"/>
  <c r="W1019" i="10"/>
  <c r="T1019" i="10"/>
  <c r="P1019" i="10"/>
  <c r="E1019" i="10"/>
  <c r="D1019" i="10"/>
  <c r="C1019" i="10"/>
  <c r="B1019" i="10"/>
  <c r="A1019" i="10"/>
  <c r="W1018" i="10"/>
  <c r="T1018" i="10"/>
  <c r="P1018" i="10"/>
  <c r="E1018" i="10"/>
  <c r="D1018" i="10"/>
  <c r="C1018" i="10"/>
  <c r="B1018" i="10"/>
  <c r="A1018" i="10"/>
  <c r="W1017" i="10"/>
  <c r="T1017" i="10"/>
  <c r="P1017" i="10"/>
  <c r="E1017" i="10"/>
  <c r="D1017" i="10"/>
  <c r="C1017" i="10"/>
  <c r="B1017" i="10"/>
  <c r="A1017" i="10"/>
  <c r="W1016" i="10"/>
  <c r="T1016" i="10"/>
  <c r="P1016" i="10"/>
  <c r="E1016" i="10"/>
  <c r="D1016" i="10"/>
  <c r="C1016" i="10"/>
  <c r="B1016" i="10"/>
  <c r="A1016" i="10"/>
  <c r="W1015" i="10"/>
  <c r="T1015" i="10"/>
  <c r="P1015" i="10"/>
  <c r="E1015" i="10"/>
  <c r="D1015" i="10"/>
  <c r="C1015" i="10"/>
  <c r="B1015" i="10"/>
  <c r="A1015" i="10"/>
  <c r="W1014" i="10"/>
  <c r="T1014" i="10"/>
  <c r="P1014" i="10"/>
  <c r="E1014" i="10"/>
  <c r="D1014" i="10"/>
  <c r="C1014" i="10"/>
  <c r="B1014" i="10"/>
  <c r="A1014" i="10"/>
  <c r="W1013" i="10"/>
  <c r="T1013" i="10"/>
  <c r="P1013" i="10"/>
  <c r="E1013" i="10"/>
  <c r="D1013" i="10"/>
  <c r="C1013" i="10"/>
  <c r="B1013" i="10"/>
  <c r="A1013" i="10"/>
  <c r="W1012" i="10"/>
  <c r="T1012" i="10"/>
  <c r="P1012" i="10"/>
  <c r="E1012" i="10"/>
  <c r="D1012" i="10"/>
  <c r="C1012" i="10"/>
  <c r="B1012" i="10"/>
  <c r="A1012" i="10"/>
  <c r="W1011" i="10"/>
  <c r="T1011" i="10"/>
  <c r="P1011" i="10"/>
  <c r="E1011" i="10"/>
  <c r="D1011" i="10"/>
  <c r="C1011" i="10"/>
  <c r="B1011" i="10"/>
  <c r="A1011" i="10"/>
  <c r="W1010" i="10"/>
  <c r="T1010" i="10"/>
  <c r="P1010" i="10"/>
  <c r="E1010" i="10"/>
  <c r="D1010" i="10"/>
  <c r="C1010" i="10"/>
  <c r="B1010" i="10"/>
  <c r="A1010" i="10"/>
  <c r="W1009" i="10"/>
  <c r="T1009" i="10"/>
  <c r="P1009" i="10"/>
  <c r="E1009" i="10"/>
  <c r="D1009" i="10"/>
  <c r="C1009" i="10"/>
  <c r="B1009" i="10"/>
  <c r="A1009" i="10"/>
  <c r="W1008" i="10"/>
  <c r="T1008" i="10"/>
  <c r="P1008" i="10"/>
  <c r="E1008" i="10"/>
  <c r="D1008" i="10"/>
  <c r="C1008" i="10"/>
  <c r="B1008" i="10"/>
  <c r="A1008" i="10"/>
  <c r="W1007" i="10"/>
  <c r="T1007" i="10"/>
  <c r="P1007" i="10"/>
  <c r="E1007" i="10"/>
  <c r="D1007" i="10"/>
  <c r="C1007" i="10"/>
  <c r="B1007" i="10"/>
  <c r="A1007" i="10"/>
  <c r="W1006" i="10"/>
  <c r="T1006" i="10"/>
  <c r="P1006" i="10"/>
  <c r="E1006" i="10"/>
  <c r="D1006" i="10"/>
  <c r="C1006" i="10"/>
  <c r="B1006" i="10"/>
  <c r="A1006" i="10"/>
  <c r="W1005" i="10"/>
  <c r="T1005" i="10"/>
  <c r="P1005" i="10"/>
  <c r="E1005" i="10"/>
  <c r="D1005" i="10"/>
  <c r="C1005" i="10"/>
  <c r="B1005" i="10"/>
  <c r="A1005" i="10"/>
  <c r="W1004" i="10"/>
  <c r="T1004" i="10"/>
  <c r="P1004" i="10"/>
  <c r="E1004" i="10"/>
  <c r="D1004" i="10"/>
  <c r="C1004" i="10"/>
  <c r="B1004" i="10"/>
  <c r="A1004" i="10"/>
  <c r="W1003" i="10"/>
  <c r="T1003" i="10"/>
  <c r="P1003" i="10"/>
  <c r="E1003" i="10"/>
  <c r="D1003" i="10"/>
  <c r="C1003" i="10"/>
  <c r="B1003" i="10"/>
  <c r="A1003" i="10"/>
  <c r="W1002" i="10"/>
  <c r="T1002" i="10"/>
  <c r="P1002" i="10"/>
  <c r="E1002" i="10"/>
  <c r="D1002" i="10"/>
  <c r="C1002" i="10"/>
  <c r="B1002" i="10"/>
  <c r="A1002" i="10"/>
  <c r="W1001" i="10"/>
  <c r="T1001" i="10"/>
  <c r="P1001" i="10"/>
  <c r="E1001" i="10"/>
  <c r="D1001" i="10"/>
  <c r="C1001" i="10"/>
  <c r="B1001" i="10"/>
  <c r="A1001" i="10"/>
  <c r="W1000" i="10"/>
  <c r="T1000" i="10"/>
  <c r="P1000" i="10"/>
  <c r="E1000" i="10"/>
  <c r="D1000" i="10"/>
  <c r="C1000" i="10"/>
  <c r="B1000" i="10"/>
  <c r="A1000" i="10"/>
  <c r="W999" i="10"/>
  <c r="T999" i="10"/>
  <c r="P999" i="10"/>
  <c r="E999" i="10"/>
  <c r="D999" i="10"/>
  <c r="C999" i="10"/>
  <c r="B999" i="10"/>
  <c r="A999" i="10"/>
  <c r="W998" i="10"/>
  <c r="T998" i="10"/>
  <c r="P998" i="10"/>
  <c r="E998" i="10"/>
  <c r="D998" i="10"/>
  <c r="C998" i="10"/>
  <c r="B998" i="10"/>
  <c r="A998" i="10"/>
  <c r="W997" i="10"/>
  <c r="T997" i="10"/>
  <c r="P997" i="10"/>
  <c r="E997" i="10"/>
  <c r="D997" i="10"/>
  <c r="C997" i="10"/>
  <c r="B997" i="10"/>
  <c r="A997" i="10"/>
  <c r="W996" i="10"/>
  <c r="T996" i="10"/>
  <c r="P996" i="10"/>
  <c r="E996" i="10"/>
  <c r="D996" i="10"/>
  <c r="C996" i="10"/>
  <c r="B996" i="10"/>
  <c r="A996" i="10"/>
  <c r="W995" i="10"/>
  <c r="T995" i="10"/>
  <c r="P995" i="10"/>
  <c r="E995" i="10"/>
  <c r="D995" i="10"/>
  <c r="C995" i="10"/>
  <c r="B995" i="10"/>
  <c r="A995" i="10"/>
  <c r="W994" i="10"/>
  <c r="T994" i="10"/>
  <c r="P994" i="10"/>
  <c r="E994" i="10"/>
  <c r="D994" i="10"/>
  <c r="C994" i="10"/>
  <c r="B994" i="10"/>
  <c r="A994" i="10"/>
  <c r="W993" i="10"/>
  <c r="T993" i="10"/>
  <c r="P993" i="10"/>
  <c r="E993" i="10"/>
  <c r="D993" i="10"/>
  <c r="C993" i="10"/>
  <c r="B993" i="10"/>
  <c r="A993" i="10"/>
  <c r="W992" i="10"/>
  <c r="T992" i="10"/>
  <c r="P992" i="10"/>
  <c r="E992" i="10"/>
  <c r="D992" i="10"/>
  <c r="C992" i="10"/>
  <c r="B992" i="10"/>
  <c r="A992" i="10"/>
  <c r="W991" i="10"/>
  <c r="T991" i="10"/>
  <c r="P991" i="10"/>
  <c r="E991" i="10"/>
  <c r="D991" i="10"/>
  <c r="C991" i="10"/>
  <c r="B991" i="10"/>
  <c r="A991" i="10"/>
  <c r="W990" i="10"/>
  <c r="T990" i="10"/>
  <c r="P990" i="10"/>
  <c r="E990" i="10"/>
  <c r="D990" i="10"/>
  <c r="C990" i="10"/>
  <c r="B990" i="10"/>
  <c r="A990" i="10"/>
  <c r="W989" i="10"/>
  <c r="T989" i="10"/>
  <c r="P989" i="10"/>
  <c r="E989" i="10"/>
  <c r="D989" i="10"/>
  <c r="C989" i="10"/>
  <c r="B989" i="10"/>
  <c r="A989" i="10"/>
  <c r="W988" i="10"/>
  <c r="T988" i="10"/>
  <c r="P988" i="10"/>
  <c r="E988" i="10"/>
  <c r="D988" i="10"/>
  <c r="C988" i="10"/>
  <c r="B988" i="10"/>
  <c r="A988" i="10"/>
  <c r="W987" i="10"/>
  <c r="T987" i="10"/>
  <c r="P987" i="10"/>
  <c r="E987" i="10"/>
  <c r="D987" i="10"/>
  <c r="C987" i="10"/>
  <c r="B987" i="10"/>
  <c r="A987" i="10"/>
  <c r="W986" i="10"/>
  <c r="T986" i="10"/>
  <c r="P986" i="10"/>
  <c r="E986" i="10"/>
  <c r="D986" i="10"/>
  <c r="C986" i="10"/>
  <c r="B986" i="10"/>
  <c r="A986" i="10"/>
  <c r="W985" i="10"/>
  <c r="T985" i="10"/>
  <c r="P985" i="10"/>
  <c r="E985" i="10"/>
  <c r="D985" i="10"/>
  <c r="C985" i="10"/>
  <c r="B985" i="10"/>
  <c r="A985" i="10"/>
  <c r="W984" i="10"/>
  <c r="T984" i="10"/>
  <c r="P984" i="10"/>
  <c r="E984" i="10"/>
  <c r="D984" i="10"/>
  <c r="C984" i="10"/>
  <c r="B984" i="10"/>
  <c r="A984" i="10"/>
  <c r="W983" i="10"/>
  <c r="T983" i="10"/>
  <c r="P983" i="10"/>
  <c r="E983" i="10"/>
  <c r="D983" i="10"/>
  <c r="C983" i="10"/>
  <c r="B983" i="10"/>
  <c r="A983" i="10"/>
  <c r="W982" i="10"/>
  <c r="T982" i="10"/>
  <c r="P982" i="10"/>
  <c r="E982" i="10"/>
  <c r="D982" i="10"/>
  <c r="C982" i="10"/>
  <c r="B982" i="10"/>
  <c r="A982" i="10"/>
  <c r="W981" i="10"/>
  <c r="T981" i="10"/>
  <c r="P981" i="10"/>
  <c r="E981" i="10"/>
  <c r="D981" i="10"/>
  <c r="C981" i="10"/>
  <c r="B981" i="10"/>
  <c r="A981" i="10"/>
  <c r="W980" i="10"/>
  <c r="T980" i="10"/>
  <c r="P980" i="10"/>
  <c r="E980" i="10"/>
  <c r="D980" i="10"/>
  <c r="C980" i="10"/>
  <c r="B980" i="10"/>
  <c r="A980" i="10"/>
  <c r="W979" i="10"/>
  <c r="T979" i="10"/>
  <c r="P979" i="10"/>
  <c r="E979" i="10"/>
  <c r="D979" i="10"/>
  <c r="C979" i="10"/>
  <c r="B979" i="10"/>
  <c r="A979" i="10"/>
  <c r="W978" i="10"/>
  <c r="T978" i="10"/>
  <c r="P978" i="10"/>
  <c r="E978" i="10"/>
  <c r="D978" i="10"/>
  <c r="C978" i="10"/>
  <c r="B978" i="10"/>
  <c r="A978" i="10"/>
  <c r="W977" i="10"/>
  <c r="T977" i="10"/>
  <c r="P977" i="10"/>
  <c r="E977" i="10"/>
  <c r="D977" i="10"/>
  <c r="C977" i="10"/>
  <c r="B977" i="10"/>
  <c r="A977" i="10"/>
  <c r="W976" i="10"/>
  <c r="T976" i="10"/>
  <c r="P976" i="10"/>
  <c r="E976" i="10"/>
  <c r="D976" i="10"/>
  <c r="C976" i="10"/>
  <c r="B976" i="10"/>
  <c r="A976" i="10"/>
  <c r="W975" i="10"/>
  <c r="T975" i="10"/>
  <c r="P975" i="10"/>
  <c r="E975" i="10"/>
  <c r="D975" i="10"/>
  <c r="C975" i="10"/>
  <c r="B975" i="10"/>
  <c r="A975" i="10"/>
  <c r="W974" i="10"/>
  <c r="T974" i="10"/>
  <c r="P974" i="10"/>
  <c r="E974" i="10"/>
  <c r="D974" i="10"/>
  <c r="C974" i="10"/>
  <c r="B974" i="10"/>
  <c r="A974" i="10"/>
  <c r="W973" i="10"/>
  <c r="T973" i="10"/>
  <c r="P973" i="10"/>
  <c r="E973" i="10"/>
  <c r="D973" i="10"/>
  <c r="C973" i="10"/>
  <c r="B973" i="10"/>
  <c r="A973" i="10"/>
  <c r="W972" i="10"/>
  <c r="T972" i="10"/>
  <c r="P972" i="10"/>
  <c r="E972" i="10"/>
  <c r="D972" i="10"/>
  <c r="C972" i="10"/>
  <c r="B972" i="10"/>
  <c r="A972" i="10"/>
  <c r="W971" i="10"/>
  <c r="T971" i="10"/>
  <c r="P971" i="10"/>
  <c r="E971" i="10"/>
  <c r="D971" i="10"/>
  <c r="C971" i="10"/>
  <c r="B971" i="10"/>
  <c r="A971" i="10"/>
  <c r="W970" i="10"/>
  <c r="T970" i="10"/>
  <c r="P970" i="10"/>
  <c r="E970" i="10"/>
  <c r="D970" i="10"/>
  <c r="C970" i="10"/>
  <c r="B970" i="10"/>
  <c r="A970" i="10"/>
  <c r="W969" i="10"/>
  <c r="T969" i="10"/>
  <c r="P969" i="10"/>
  <c r="E969" i="10"/>
  <c r="D969" i="10"/>
  <c r="C969" i="10"/>
  <c r="B969" i="10"/>
  <c r="A969" i="10"/>
  <c r="W968" i="10"/>
  <c r="T968" i="10"/>
  <c r="P968" i="10"/>
  <c r="E968" i="10"/>
  <c r="D968" i="10"/>
  <c r="C968" i="10"/>
  <c r="B968" i="10"/>
  <c r="A968" i="10"/>
  <c r="W967" i="10"/>
  <c r="T967" i="10"/>
  <c r="P967" i="10"/>
  <c r="E967" i="10"/>
  <c r="D967" i="10"/>
  <c r="C967" i="10"/>
  <c r="B967" i="10"/>
  <c r="A967" i="10"/>
  <c r="W966" i="10"/>
  <c r="T966" i="10"/>
  <c r="P966" i="10"/>
  <c r="E966" i="10"/>
  <c r="D966" i="10"/>
  <c r="C966" i="10"/>
  <c r="B966" i="10"/>
  <c r="A966" i="10"/>
  <c r="W965" i="10"/>
  <c r="T965" i="10"/>
  <c r="P965" i="10"/>
  <c r="E965" i="10"/>
  <c r="D965" i="10"/>
  <c r="C965" i="10"/>
  <c r="B965" i="10"/>
  <c r="A965" i="10"/>
  <c r="W964" i="10"/>
  <c r="T964" i="10"/>
  <c r="P964" i="10"/>
  <c r="E964" i="10"/>
  <c r="D964" i="10"/>
  <c r="C964" i="10"/>
  <c r="B964" i="10"/>
  <c r="A964" i="10"/>
  <c r="W963" i="10"/>
  <c r="T963" i="10"/>
  <c r="P963" i="10"/>
  <c r="E963" i="10"/>
  <c r="D963" i="10"/>
  <c r="C963" i="10"/>
  <c r="B963" i="10"/>
  <c r="A963" i="10"/>
  <c r="W962" i="10"/>
  <c r="T962" i="10"/>
  <c r="P962" i="10"/>
  <c r="E962" i="10"/>
  <c r="D962" i="10"/>
  <c r="C962" i="10"/>
  <c r="B962" i="10"/>
  <c r="A962" i="10"/>
  <c r="W961" i="10"/>
  <c r="T961" i="10"/>
  <c r="P961" i="10"/>
  <c r="E961" i="10"/>
  <c r="D961" i="10"/>
  <c r="C961" i="10"/>
  <c r="B961" i="10"/>
  <c r="A961" i="10"/>
  <c r="W960" i="10"/>
  <c r="T960" i="10"/>
  <c r="P960" i="10"/>
  <c r="E960" i="10"/>
  <c r="D960" i="10"/>
  <c r="C960" i="10"/>
  <c r="B960" i="10"/>
  <c r="A960" i="10"/>
  <c r="W959" i="10"/>
  <c r="T959" i="10"/>
  <c r="P959" i="10"/>
  <c r="E959" i="10"/>
  <c r="D959" i="10"/>
  <c r="C959" i="10"/>
  <c r="B959" i="10"/>
  <c r="A959" i="10"/>
  <c r="W958" i="10"/>
  <c r="T958" i="10"/>
  <c r="P958" i="10"/>
  <c r="E958" i="10"/>
  <c r="D958" i="10"/>
  <c r="C958" i="10"/>
  <c r="B958" i="10"/>
  <c r="A958" i="10"/>
  <c r="W957" i="10"/>
  <c r="T957" i="10"/>
  <c r="P957" i="10"/>
  <c r="E957" i="10"/>
  <c r="D957" i="10"/>
  <c r="C957" i="10"/>
  <c r="B957" i="10"/>
  <c r="A957" i="10"/>
  <c r="W956" i="10"/>
  <c r="T956" i="10"/>
  <c r="P956" i="10"/>
  <c r="E956" i="10"/>
  <c r="D956" i="10"/>
  <c r="C956" i="10"/>
  <c r="B956" i="10"/>
  <c r="A956" i="10"/>
  <c r="W955" i="10"/>
  <c r="T955" i="10"/>
  <c r="P955" i="10"/>
  <c r="E955" i="10"/>
  <c r="D955" i="10"/>
  <c r="C955" i="10"/>
  <c r="B955" i="10"/>
  <c r="A955" i="10"/>
  <c r="W954" i="10"/>
  <c r="T954" i="10"/>
  <c r="P954" i="10"/>
  <c r="E954" i="10"/>
  <c r="D954" i="10"/>
  <c r="C954" i="10"/>
  <c r="B954" i="10"/>
  <c r="A954" i="10"/>
  <c r="W953" i="10"/>
  <c r="T953" i="10"/>
  <c r="P953" i="10"/>
  <c r="E953" i="10"/>
  <c r="D953" i="10"/>
  <c r="C953" i="10"/>
  <c r="B953" i="10"/>
  <c r="A953" i="10"/>
  <c r="W952" i="10"/>
  <c r="T952" i="10"/>
  <c r="P952" i="10"/>
  <c r="E952" i="10"/>
  <c r="D952" i="10"/>
  <c r="C952" i="10"/>
  <c r="B952" i="10"/>
  <c r="A952" i="10"/>
  <c r="W951" i="10"/>
  <c r="T951" i="10"/>
  <c r="P951" i="10"/>
  <c r="E951" i="10"/>
  <c r="D951" i="10"/>
  <c r="C951" i="10"/>
  <c r="B951" i="10"/>
  <c r="A951" i="10"/>
  <c r="W950" i="10"/>
  <c r="T950" i="10"/>
  <c r="P950" i="10"/>
  <c r="E950" i="10"/>
  <c r="D950" i="10"/>
  <c r="C950" i="10"/>
  <c r="B950" i="10"/>
  <c r="A950" i="10"/>
  <c r="W949" i="10"/>
  <c r="T949" i="10"/>
  <c r="P949" i="10"/>
  <c r="E949" i="10"/>
  <c r="D949" i="10"/>
  <c r="C949" i="10"/>
  <c r="B949" i="10"/>
  <c r="A949" i="10"/>
  <c r="W948" i="10"/>
  <c r="T948" i="10"/>
  <c r="P948" i="10"/>
  <c r="E948" i="10"/>
  <c r="D948" i="10"/>
  <c r="C948" i="10"/>
  <c r="B948" i="10"/>
  <c r="A948" i="10"/>
  <c r="W947" i="10"/>
  <c r="T947" i="10"/>
  <c r="P947" i="10"/>
  <c r="E947" i="10"/>
  <c r="D947" i="10"/>
  <c r="C947" i="10"/>
  <c r="B947" i="10"/>
  <c r="A947" i="10"/>
  <c r="W946" i="10"/>
  <c r="T946" i="10"/>
  <c r="P946" i="10"/>
  <c r="E946" i="10"/>
  <c r="D946" i="10"/>
  <c r="C946" i="10"/>
  <c r="B946" i="10"/>
  <c r="A946" i="10"/>
  <c r="W945" i="10"/>
  <c r="T945" i="10"/>
  <c r="P945" i="10"/>
  <c r="E945" i="10"/>
  <c r="D945" i="10"/>
  <c r="C945" i="10"/>
  <c r="B945" i="10"/>
  <c r="A945" i="10"/>
  <c r="W944" i="10"/>
  <c r="T944" i="10"/>
  <c r="P944" i="10"/>
  <c r="E944" i="10"/>
  <c r="D944" i="10"/>
  <c r="C944" i="10"/>
  <c r="B944" i="10"/>
  <c r="A944" i="10"/>
  <c r="W943" i="10"/>
  <c r="T943" i="10"/>
  <c r="P943" i="10"/>
  <c r="E943" i="10"/>
  <c r="D943" i="10"/>
  <c r="C943" i="10"/>
  <c r="B943" i="10"/>
  <c r="A943" i="10"/>
  <c r="W942" i="10"/>
  <c r="T942" i="10"/>
  <c r="P942" i="10"/>
  <c r="E942" i="10"/>
  <c r="D942" i="10"/>
  <c r="C942" i="10"/>
  <c r="B942" i="10"/>
  <c r="A942" i="10"/>
  <c r="W941" i="10"/>
  <c r="T941" i="10"/>
  <c r="P941" i="10"/>
  <c r="E941" i="10"/>
  <c r="D941" i="10"/>
  <c r="C941" i="10"/>
  <c r="B941" i="10"/>
  <c r="A941" i="10"/>
  <c r="W940" i="10"/>
  <c r="T940" i="10"/>
  <c r="P940" i="10"/>
  <c r="E940" i="10"/>
  <c r="D940" i="10"/>
  <c r="C940" i="10"/>
  <c r="B940" i="10"/>
  <c r="A940" i="10"/>
  <c r="W939" i="10"/>
  <c r="T939" i="10"/>
  <c r="P939" i="10"/>
  <c r="E939" i="10"/>
  <c r="D939" i="10"/>
  <c r="C939" i="10"/>
  <c r="B939" i="10"/>
  <c r="A939" i="10"/>
  <c r="W938" i="10"/>
  <c r="T938" i="10"/>
  <c r="P938" i="10"/>
  <c r="E938" i="10"/>
  <c r="D938" i="10"/>
  <c r="C938" i="10"/>
  <c r="B938" i="10"/>
  <c r="A938" i="10"/>
  <c r="W937" i="10"/>
  <c r="T937" i="10"/>
  <c r="P937" i="10"/>
  <c r="E937" i="10"/>
  <c r="D937" i="10"/>
  <c r="C937" i="10"/>
  <c r="B937" i="10"/>
  <c r="A937" i="10"/>
  <c r="W936" i="10"/>
  <c r="T936" i="10"/>
  <c r="P936" i="10"/>
  <c r="E936" i="10"/>
  <c r="D936" i="10"/>
  <c r="C936" i="10"/>
  <c r="B936" i="10"/>
  <c r="A936" i="10"/>
  <c r="W935" i="10"/>
  <c r="T935" i="10"/>
  <c r="P935" i="10"/>
  <c r="E935" i="10"/>
  <c r="D935" i="10"/>
  <c r="C935" i="10"/>
  <c r="B935" i="10"/>
  <c r="A935" i="10"/>
  <c r="W934" i="10"/>
  <c r="T934" i="10"/>
  <c r="P934" i="10"/>
  <c r="E934" i="10"/>
  <c r="D934" i="10"/>
  <c r="C934" i="10"/>
  <c r="B934" i="10"/>
  <c r="A934" i="10"/>
  <c r="W933" i="10"/>
  <c r="T933" i="10"/>
  <c r="P933" i="10"/>
  <c r="E933" i="10"/>
  <c r="D933" i="10"/>
  <c r="C933" i="10"/>
  <c r="B933" i="10"/>
  <c r="A933" i="10"/>
  <c r="W932" i="10"/>
  <c r="T932" i="10"/>
  <c r="P932" i="10"/>
  <c r="E932" i="10"/>
  <c r="D932" i="10"/>
  <c r="C932" i="10"/>
  <c r="B932" i="10"/>
  <c r="A932" i="10"/>
  <c r="W931" i="10"/>
  <c r="T931" i="10"/>
  <c r="P931" i="10"/>
  <c r="E931" i="10"/>
  <c r="D931" i="10"/>
  <c r="C931" i="10"/>
  <c r="B931" i="10"/>
  <c r="A931" i="10"/>
  <c r="W930" i="10"/>
  <c r="T930" i="10"/>
  <c r="P930" i="10"/>
  <c r="E930" i="10"/>
  <c r="D930" i="10"/>
  <c r="C930" i="10"/>
  <c r="B930" i="10"/>
  <c r="A930" i="10"/>
  <c r="W929" i="10"/>
  <c r="T929" i="10"/>
  <c r="P929" i="10"/>
  <c r="E929" i="10"/>
  <c r="D929" i="10"/>
  <c r="C929" i="10"/>
  <c r="B929" i="10"/>
  <c r="A929" i="10"/>
  <c r="W928" i="10"/>
  <c r="T928" i="10"/>
  <c r="P928" i="10"/>
  <c r="E928" i="10"/>
  <c r="D928" i="10"/>
  <c r="C928" i="10"/>
  <c r="B928" i="10"/>
  <c r="A928" i="10"/>
  <c r="W927" i="10"/>
  <c r="T927" i="10"/>
  <c r="P927" i="10"/>
  <c r="E927" i="10"/>
  <c r="D927" i="10"/>
  <c r="C927" i="10"/>
  <c r="B927" i="10"/>
  <c r="A927" i="10"/>
  <c r="W926" i="10"/>
  <c r="T926" i="10"/>
  <c r="P926" i="10"/>
  <c r="E926" i="10"/>
  <c r="D926" i="10"/>
  <c r="C926" i="10"/>
  <c r="B926" i="10"/>
  <c r="A926" i="10"/>
  <c r="W925" i="10"/>
  <c r="T925" i="10"/>
  <c r="P925" i="10"/>
  <c r="E925" i="10"/>
  <c r="D925" i="10"/>
  <c r="C925" i="10"/>
  <c r="B925" i="10"/>
  <c r="A925" i="10"/>
  <c r="W924" i="10"/>
  <c r="T924" i="10"/>
  <c r="P924" i="10"/>
  <c r="E924" i="10"/>
  <c r="D924" i="10"/>
  <c r="C924" i="10"/>
  <c r="B924" i="10"/>
  <c r="A924" i="10"/>
  <c r="W923" i="10"/>
  <c r="T923" i="10"/>
  <c r="P923" i="10"/>
  <c r="E923" i="10"/>
  <c r="D923" i="10"/>
  <c r="C923" i="10"/>
  <c r="B923" i="10"/>
  <c r="A923" i="10"/>
  <c r="W922" i="10"/>
  <c r="T922" i="10"/>
  <c r="P922" i="10"/>
  <c r="E922" i="10"/>
  <c r="D922" i="10"/>
  <c r="C922" i="10"/>
  <c r="B922" i="10"/>
  <c r="A922" i="10"/>
  <c r="W921" i="10"/>
  <c r="T921" i="10"/>
  <c r="P921" i="10"/>
  <c r="E921" i="10"/>
  <c r="D921" i="10"/>
  <c r="C921" i="10"/>
  <c r="B921" i="10"/>
  <c r="A921" i="10"/>
  <c r="W920" i="10"/>
  <c r="T920" i="10"/>
  <c r="P920" i="10"/>
  <c r="E920" i="10"/>
  <c r="D920" i="10"/>
  <c r="C920" i="10"/>
  <c r="B920" i="10"/>
  <c r="A920" i="10"/>
  <c r="W919" i="10"/>
  <c r="T919" i="10"/>
  <c r="P919" i="10"/>
  <c r="E919" i="10"/>
  <c r="D919" i="10"/>
  <c r="C919" i="10"/>
  <c r="B919" i="10"/>
  <c r="A919" i="10"/>
  <c r="W918" i="10"/>
  <c r="T918" i="10"/>
  <c r="P918" i="10"/>
  <c r="E918" i="10"/>
  <c r="D918" i="10"/>
  <c r="C918" i="10"/>
  <c r="B918" i="10"/>
  <c r="A918" i="10"/>
  <c r="W917" i="10"/>
  <c r="T917" i="10"/>
  <c r="P917" i="10"/>
  <c r="E917" i="10"/>
  <c r="D917" i="10"/>
  <c r="C917" i="10"/>
  <c r="B917" i="10"/>
  <c r="A917" i="10"/>
  <c r="W916" i="10"/>
  <c r="T916" i="10"/>
  <c r="P916" i="10"/>
  <c r="E916" i="10"/>
  <c r="D916" i="10"/>
  <c r="C916" i="10"/>
  <c r="B916" i="10"/>
  <c r="A916" i="10"/>
  <c r="W915" i="10"/>
  <c r="T915" i="10"/>
  <c r="P915" i="10"/>
  <c r="E915" i="10"/>
  <c r="D915" i="10"/>
  <c r="C915" i="10"/>
  <c r="B915" i="10"/>
  <c r="A915" i="10"/>
  <c r="W914" i="10"/>
  <c r="T914" i="10"/>
  <c r="P914" i="10"/>
  <c r="E914" i="10"/>
  <c r="D914" i="10"/>
  <c r="C914" i="10"/>
  <c r="B914" i="10"/>
  <c r="A914" i="10"/>
  <c r="W913" i="10"/>
  <c r="T913" i="10"/>
  <c r="P913" i="10"/>
  <c r="E913" i="10"/>
  <c r="D913" i="10"/>
  <c r="C913" i="10"/>
  <c r="B913" i="10"/>
  <c r="A913" i="10"/>
  <c r="W912" i="10"/>
  <c r="T912" i="10"/>
  <c r="P912" i="10"/>
  <c r="E912" i="10"/>
  <c r="D912" i="10"/>
  <c r="C912" i="10"/>
  <c r="B912" i="10"/>
  <c r="A912" i="10"/>
  <c r="W911" i="10"/>
  <c r="T911" i="10"/>
  <c r="P911" i="10"/>
  <c r="E911" i="10"/>
  <c r="D911" i="10"/>
  <c r="C911" i="10"/>
  <c r="B911" i="10"/>
  <c r="A911" i="10"/>
  <c r="W910" i="10"/>
  <c r="T910" i="10"/>
  <c r="P910" i="10"/>
  <c r="E910" i="10"/>
  <c r="D910" i="10"/>
  <c r="C910" i="10"/>
  <c r="B910" i="10"/>
  <c r="A910" i="10"/>
  <c r="W909" i="10"/>
  <c r="T909" i="10"/>
  <c r="P909" i="10"/>
  <c r="E909" i="10"/>
  <c r="D909" i="10"/>
  <c r="C909" i="10"/>
  <c r="B909" i="10"/>
  <c r="A909" i="10"/>
  <c r="W908" i="10"/>
  <c r="T908" i="10"/>
  <c r="P908" i="10"/>
  <c r="E908" i="10"/>
  <c r="D908" i="10"/>
  <c r="C908" i="10"/>
  <c r="B908" i="10"/>
  <c r="A908" i="10"/>
  <c r="W907" i="10"/>
  <c r="T907" i="10"/>
  <c r="P907" i="10"/>
  <c r="E907" i="10"/>
  <c r="D907" i="10"/>
  <c r="C907" i="10"/>
  <c r="B907" i="10"/>
  <c r="A907" i="10"/>
  <c r="W906" i="10"/>
  <c r="T906" i="10"/>
  <c r="P906" i="10"/>
  <c r="E906" i="10"/>
  <c r="D906" i="10"/>
  <c r="C906" i="10"/>
  <c r="B906" i="10"/>
  <c r="A906" i="10"/>
  <c r="W905" i="10"/>
  <c r="T905" i="10"/>
  <c r="P905" i="10"/>
  <c r="E905" i="10"/>
  <c r="D905" i="10"/>
  <c r="C905" i="10"/>
  <c r="B905" i="10"/>
  <c r="A905" i="10"/>
  <c r="W904" i="10"/>
  <c r="T904" i="10"/>
  <c r="P904" i="10"/>
  <c r="E904" i="10"/>
  <c r="D904" i="10"/>
  <c r="C904" i="10"/>
  <c r="B904" i="10"/>
  <c r="A904" i="10"/>
  <c r="W903" i="10"/>
  <c r="T903" i="10"/>
  <c r="P903" i="10"/>
  <c r="E903" i="10"/>
  <c r="D903" i="10"/>
  <c r="C903" i="10"/>
  <c r="B903" i="10"/>
  <c r="A903" i="10"/>
  <c r="W902" i="10"/>
  <c r="T902" i="10"/>
  <c r="P902" i="10"/>
  <c r="E902" i="10"/>
  <c r="D902" i="10"/>
  <c r="C902" i="10"/>
  <c r="B902" i="10"/>
  <c r="A902" i="10"/>
  <c r="W901" i="10"/>
  <c r="T901" i="10"/>
  <c r="P901" i="10"/>
  <c r="E901" i="10"/>
  <c r="D901" i="10"/>
  <c r="C901" i="10"/>
  <c r="B901" i="10"/>
  <c r="A901" i="10"/>
  <c r="W900" i="10"/>
  <c r="T900" i="10"/>
  <c r="P900" i="10"/>
  <c r="E900" i="10"/>
  <c r="D900" i="10"/>
  <c r="C900" i="10"/>
  <c r="B900" i="10"/>
  <c r="A900" i="10"/>
  <c r="W899" i="10"/>
  <c r="T899" i="10"/>
  <c r="P899" i="10"/>
  <c r="E899" i="10"/>
  <c r="D899" i="10"/>
  <c r="C899" i="10"/>
  <c r="B899" i="10"/>
  <c r="A899" i="10"/>
  <c r="W898" i="10"/>
  <c r="T898" i="10"/>
  <c r="P898" i="10"/>
  <c r="E898" i="10"/>
  <c r="D898" i="10"/>
  <c r="C898" i="10"/>
  <c r="B898" i="10"/>
  <c r="A898" i="10"/>
  <c r="W897" i="10"/>
  <c r="T897" i="10"/>
  <c r="P897" i="10"/>
  <c r="E897" i="10"/>
  <c r="D897" i="10"/>
  <c r="C897" i="10"/>
  <c r="B897" i="10"/>
  <c r="A897" i="10"/>
  <c r="W896" i="10"/>
  <c r="T896" i="10"/>
  <c r="P896" i="10"/>
  <c r="E896" i="10"/>
  <c r="D896" i="10"/>
  <c r="C896" i="10"/>
  <c r="B896" i="10"/>
  <c r="A896" i="10"/>
  <c r="W895" i="10"/>
  <c r="T895" i="10"/>
  <c r="P895" i="10"/>
  <c r="E895" i="10"/>
  <c r="D895" i="10"/>
  <c r="C895" i="10"/>
  <c r="B895" i="10"/>
  <c r="A895" i="10"/>
  <c r="W894" i="10"/>
  <c r="T894" i="10"/>
  <c r="P894" i="10"/>
  <c r="E894" i="10"/>
  <c r="D894" i="10"/>
  <c r="C894" i="10"/>
  <c r="B894" i="10"/>
  <c r="A894" i="10"/>
  <c r="W893" i="10"/>
  <c r="T893" i="10"/>
  <c r="P893" i="10"/>
  <c r="E893" i="10"/>
  <c r="D893" i="10"/>
  <c r="C893" i="10"/>
  <c r="B893" i="10"/>
  <c r="A893" i="10"/>
  <c r="W892" i="10"/>
  <c r="T892" i="10"/>
  <c r="P892" i="10"/>
  <c r="E892" i="10"/>
  <c r="D892" i="10"/>
  <c r="C892" i="10"/>
  <c r="B892" i="10"/>
  <c r="A892" i="10"/>
  <c r="W891" i="10"/>
  <c r="T891" i="10"/>
  <c r="P891" i="10"/>
  <c r="E891" i="10"/>
  <c r="D891" i="10"/>
  <c r="C891" i="10"/>
  <c r="B891" i="10"/>
  <c r="A891" i="10"/>
  <c r="W890" i="10"/>
  <c r="T890" i="10"/>
  <c r="P890" i="10"/>
  <c r="E890" i="10"/>
  <c r="D890" i="10"/>
  <c r="C890" i="10"/>
  <c r="B890" i="10"/>
  <c r="A890" i="10"/>
  <c r="W889" i="10"/>
  <c r="T889" i="10"/>
  <c r="P889" i="10"/>
  <c r="E889" i="10"/>
  <c r="D889" i="10"/>
  <c r="C889" i="10"/>
  <c r="B889" i="10"/>
  <c r="A889" i="10"/>
  <c r="W888" i="10"/>
  <c r="T888" i="10"/>
  <c r="P888" i="10"/>
  <c r="E888" i="10"/>
  <c r="D888" i="10"/>
  <c r="C888" i="10"/>
  <c r="B888" i="10"/>
  <c r="A888" i="10"/>
  <c r="W887" i="10"/>
  <c r="T887" i="10"/>
  <c r="P887" i="10"/>
  <c r="E887" i="10"/>
  <c r="D887" i="10"/>
  <c r="C887" i="10"/>
  <c r="B887" i="10"/>
  <c r="A887" i="10"/>
  <c r="W886" i="10"/>
  <c r="T886" i="10"/>
  <c r="P886" i="10"/>
  <c r="E886" i="10"/>
  <c r="D886" i="10"/>
  <c r="C886" i="10"/>
  <c r="B886" i="10"/>
  <c r="A886" i="10"/>
  <c r="W885" i="10"/>
  <c r="T885" i="10"/>
  <c r="P885" i="10"/>
  <c r="E885" i="10"/>
  <c r="D885" i="10"/>
  <c r="C885" i="10"/>
  <c r="B885" i="10"/>
  <c r="A885" i="10"/>
  <c r="W884" i="10"/>
  <c r="T884" i="10"/>
  <c r="P884" i="10"/>
  <c r="E884" i="10"/>
  <c r="D884" i="10"/>
  <c r="C884" i="10"/>
  <c r="B884" i="10"/>
  <c r="A884" i="10"/>
  <c r="W883" i="10"/>
  <c r="T883" i="10"/>
  <c r="P883" i="10"/>
  <c r="E883" i="10"/>
  <c r="D883" i="10"/>
  <c r="C883" i="10"/>
  <c r="B883" i="10"/>
  <c r="A883" i="10"/>
  <c r="W882" i="10"/>
  <c r="T882" i="10"/>
  <c r="P882" i="10"/>
  <c r="E882" i="10"/>
  <c r="D882" i="10"/>
  <c r="C882" i="10"/>
  <c r="B882" i="10"/>
  <c r="A882" i="10"/>
  <c r="W881" i="10"/>
  <c r="T881" i="10"/>
  <c r="P881" i="10"/>
  <c r="E881" i="10"/>
  <c r="D881" i="10"/>
  <c r="C881" i="10"/>
  <c r="B881" i="10"/>
  <c r="A881" i="10"/>
  <c r="W880" i="10"/>
  <c r="T880" i="10"/>
  <c r="P880" i="10"/>
  <c r="E880" i="10"/>
  <c r="D880" i="10"/>
  <c r="C880" i="10"/>
  <c r="B880" i="10"/>
  <c r="A880" i="10"/>
  <c r="W879" i="10"/>
  <c r="T879" i="10"/>
  <c r="P879" i="10"/>
  <c r="E879" i="10"/>
  <c r="D879" i="10"/>
  <c r="C879" i="10"/>
  <c r="B879" i="10"/>
  <c r="A879" i="10"/>
  <c r="W878" i="10"/>
  <c r="T878" i="10"/>
  <c r="P878" i="10"/>
  <c r="E878" i="10"/>
  <c r="D878" i="10"/>
  <c r="C878" i="10"/>
  <c r="B878" i="10"/>
  <c r="A878" i="10"/>
  <c r="W877" i="10"/>
  <c r="T877" i="10"/>
  <c r="P877" i="10"/>
  <c r="E877" i="10"/>
  <c r="D877" i="10"/>
  <c r="C877" i="10"/>
  <c r="B877" i="10"/>
  <c r="A877" i="10"/>
  <c r="W876" i="10"/>
  <c r="T876" i="10"/>
  <c r="P876" i="10"/>
  <c r="E876" i="10"/>
  <c r="D876" i="10"/>
  <c r="C876" i="10"/>
  <c r="B876" i="10"/>
  <c r="A876" i="10"/>
  <c r="W875" i="10"/>
  <c r="T875" i="10"/>
  <c r="P875" i="10"/>
  <c r="E875" i="10"/>
  <c r="D875" i="10"/>
  <c r="C875" i="10"/>
  <c r="B875" i="10"/>
  <c r="A875" i="10"/>
  <c r="W874" i="10"/>
  <c r="T874" i="10"/>
  <c r="P874" i="10"/>
  <c r="E874" i="10"/>
  <c r="D874" i="10"/>
  <c r="C874" i="10"/>
  <c r="B874" i="10"/>
  <c r="A874" i="10"/>
  <c r="W873" i="10"/>
  <c r="T873" i="10"/>
  <c r="P873" i="10"/>
  <c r="E873" i="10"/>
  <c r="D873" i="10"/>
  <c r="C873" i="10"/>
  <c r="B873" i="10"/>
  <c r="A873" i="10"/>
  <c r="W872" i="10"/>
  <c r="T872" i="10"/>
  <c r="P872" i="10"/>
  <c r="E872" i="10"/>
  <c r="D872" i="10"/>
  <c r="C872" i="10"/>
  <c r="B872" i="10"/>
  <c r="A872" i="10"/>
  <c r="W871" i="10"/>
  <c r="T871" i="10"/>
  <c r="P871" i="10"/>
  <c r="E871" i="10"/>
  <c r="D871" i="10"/>
  <c r="C871" i="10"/>
  <c r="B871" i="10"/>
  <c r="A871" i="10"/>
  <c r="W870" i="10"/>
  <c r="T870" i="10"/>
  <c r="P870" i="10"/>
  <c r="E870" i="10"/>
  <c r="D870" i="10"/>
  <c r="C870" i="10"/>
  <c r="B870" i="10"/>
  <c r="A870" i="10"/>
  <c r="W869" i="10"/>
  <c r="T869" i="10"/>
  <c r="P869" i="10"/>
  <c r="E869" i="10"/>
  <c r="D869" i="10"/>
  <c r="C869" i="10"/>
  <c r="B869" i="10"/>
  <c r="A869" i="10"/>
  <c r="W868" i="10"/>
  <c r="T868" i="10"/>
  <c r="P868" i="10"/>
  <c r="E868" i="10"/>
  <c r="D868" i="10"/>
  <c r="C868" i="10"/>
  <c r="B868" i="10"/>
  <c r="A868" i="10"/>
  <c r="W867" i="10"/>
  <c r="T867" i="10"/>
  <c r="P867" i="10"/>
  <c r="E867" i="10"/>
  <c r="D867" i="10"/>
  <c r="C867" i="10"/>
  <c r="B867" i="10"/>
  <c r="A867" i="10"/>
  <c r="W866" i="10"/>
  <c r="T866" i="10"/>
  <c r="P866" i="10"/>
  <c r="E866" i="10"/>
  <c r="D866" i="10"/>
  <c r="C866" i="10"/>
  <c r="B866" i="10"/>
  <c r="A866" i="10"/>
  <c r="W865" i="10"/>
  <c r="T865" i="10"/>
  <c r="P865" i="10"/>
  <c r="E865" i="10"/>
  <c r="D865" i="10"/>
  <c r="C865" i="10"/>
  <c r="B865" i="10"/>
  <c r="A865" i="10"/>
  <c r="W864" i="10"/>
  <c r="T864" i="10"/>
  <c r="P864" i="10"/>
  <c r="E864" i="10"/>
  <c r="D864" i="10"/>
  <c r="C864" i="10"/>
  <c r="B864" i="10"/>
  <c r="A864" i="10"/>
  <c r="W863" i="10"/>
  <c r="T863" i="10"/>
  <c r="P863" i="10"/>
  <c r="E863" i="10"/>
  <c r="D863" i="10"/>
  <c r="C863" i="10"/>
  <c r="B863" i="10"/>
  <c r="A863" i="10"/>
  <c r="W862" i="10"/>
  <c r="T862" i="10"/>
  <c r="P862" i="10"/>
  <c r="E862" i="10"/>
  <c r="D862" i="10"/>
  <c r="C862" i="10"/>
  <c r="B862" i="10"/>
  <c r="A862" i="10"/>
  <c r="W861" i="10"/>
  <c r="T861" i="10"/>
  <c r="P861" i="10"/>
  <c r="E861" i="10"/>
  <c r="D861" i="10"/>
  <c r="C861" i="10"/>
  <c r="B861" i="10"/>
  <c r="A861" i="10"/>
  <c r="W860" i="10"/>
  <c r="T860" i="10"/>
  <c r="P860" i="10"/>
  <c r="E860" i="10"/>
  <c r="D860" i="10"/>
  <c r="C860" i="10"/>
  <c r="B860" i="10"/>
  <c r="A860" i="10"/>
  <c r="W859" i="10"/>
  <c r="T859" i="10"/>
  <c r="P859" i="10"/>
  <c r="E859" i="10"/>
  <c r="D859" i="10"/>
  <c r="C859" i="10"/>
  <c r="B859" i="10"/>
  <c r="A859" i="10"/>
  <c r="W858" i="10"/>
  <c r="T858" i="10"/>
  <c r="P858" i="10"/>
  <c r="E858" i="10"/>
  <c r="D858" i="10"/>
  <c r="C858" i="10"/>
  <c r="B858" i="10"/>
  <c r="A858" i="10"/>
  <c r="W857" i="10"/>
  <c r="T857" i="10"/>
  <c r="P857" i="10"/>
  <c r="E857" i="10"/>
  <c r="D857" i="10"/>
  <c r="C857" i="10"/>
  <c r="B857" i="10"/>
  <c r="A857" i="10"/>
  <c r="W856" i="10"/>
  <c r="T856" i="10"/>
  <c r="P856" i="10"/>
  <c r="E856" i="10"/>
  <c r="D856" i="10"/>
  <c r="C856" i="10"/>
  <c r="B856" i="10"/>
  <c r="A856" i="10"/>
  <c r="W855" i="10"/>
  <c r="T855" i="10"/>
  <c r="P855" i="10"/>
  <c r="E855" i="10"/>
  <c r="D855" i="10"/>
  <c r="C855" i="10"/>
  <c r="B855" i="10"/>
  <c r="A855" i="10"/>
  <c r="W854" i="10"/>
  <c r="T854" i="10"/>
  <c r="P854" i="10"/>
  <c r="E854" i="10"/>
  <c r="D854" i="10"/>
  <c r="C854" i="10"/>
  <c r="B854" i="10"/>
  <c r="A854" i="10"/>
  <c r="W853" i="10"/>
  <c r="T853" i="10"/>
  <c r="P853" i="10"/>
  <c r="E853" i="10"/>
  <c r="D853" i="10"/>
  <c r="C853" i="10"/>
  <c r="B853" i="10"/>
  <c r="A853" i="10"/>
  <c r="W852" i="10"/>
  <c r="T852" i="10"/>
  <c r="P852" i="10"/>
  <c r="E852" i="10"/>
  <c r="D852" i="10"/>
  <c r="C852" i="10"/>
  <c r="B852" i="10"/>
  <c r="A852" i="10"/>
  <c r="W851" i="10"/>
  <c r="T851" i="10"/>
  <c r="P851" i="10"/>
  <c r="E851" i="10"/>
  <c r="D851" i="10"/>
  <c r="C851" i="10"/>
  <c r="B851" i="10"/>
  <c r="A851" i="10"/>
  <c r="W850" i="10"/>
  <c r="T850" i="10"/>
  <c r="P850" i="10"/>
  <c r="E850" i="10"/>
  <c r="D850" i="10"/>
  <c r="C850" i="10"/>
  <c r="B850" i="10"/>
  <c r="A850" i="10"/>
  <c r="W849" i="10"/>
  <c r="T849" i="10"/>
  <c r="P849" i="10"/>
  <c r="E849" i="10"/>
  <c r="D849" i="10"/>
  <c r="C849" i="10"/>
  <c r="B849" i="10"/>
  <c r="A849" i="10"/>
  <c r="W848" i="10"/>
  <c r="T848" i="10"/>
  <c r="P848" i="10"/>
  <c r="E848" i="10"/>
  <c r="D848" i="10"/>
  <c r="C848" i="10"/>
  <c r="B848" i="10"/>
  <c r="A848" i="10"/>
  <c r="W847" i="10"/>
  <c r="T847" i="10"/>
  <c r="P847" i="10"/>
  <c r="E847" i="10"/>
  <c r="D847" i="10"/>
  <c r="C847" i="10"/>
  <c r="B847" i="10"/>
  <c r="A847" i="10"/>
  <c r="W846" i="10"/>
  <c r="T846" i="10"/>
  <c r="P846" i="10"/>
  <c r="E846" i="10"/>
  <c r="D846" i="10"/>
  <c r="C846" i="10"/>
  <c r="B846" i="10"/>
  <c r="A846" i="10"/>
  <c r="W845" i="10"/>
  <c r="T845" i="10"/>
  <c r="P845" i="10"/>
  <c r="E845" i="10"/>
  <c r="D845" i="10"/>
  <c r="C845" i="10"/>
  <c r="B845" i="10"/>
  <c r="A845" i="10"/>
  <c r="W844" i="10"/>
  <c r="T844" i="10"/>
  <c r="P844" i="10"/>
  <c r="E844" i="10"/>
  <c r="D844" i="10"/>
  <c r="C844" i="10"/>
  <c r="B844" i="10"/>
  <c r="A844" i="10"/>
  <c r="W843" i="10"/>
  <c r="T843" i="10"/>
  <c r="P843" i="10"/>
  <c r="E843" i="10"/>
  <c r="D843" i="10"/>
  <c r="C843" i="10"/>
  <c r="B843" i="10"/>
  <c r="A843" i="10"/>
  <c r="W842" i="10"/>
  <c r="T842" i="10"/>
  <c r="P842" i="10"/>
  <c r="E842" i="10"/>
  <c r="D842" i="10"/>
  <c r="C842" i="10"/>
  <c r="B842" i="10"/>
  <c r="A842" i="10"/>
  <c r="W841" i="10"/>
  <c r="T841" i="10"/>
  <c r="P841" i="10"/>
  <c r="E841" i="10"/>
  <c r="D841" i="10"/>
  <c r="C841" i="10"/>
  <c r="B841" i="10"/>
  <c r="A841" i="10"/>
  <c r="W840" i="10"/>
  <c r="T840" i="10"/>
  <c r="P840" i="10"/>
  <c r="E840" i="10"/>
  <c r="D840" i="10"/>
  <c r="C840" i="10"/>
  <c r="B840" i="10"/>
  <c r="A840" i="10"/>
  <c r="W839" i="10"/>
  <c r="T839" i="10"/>
  <c r="P839" i="10"/>
  <c r="E839" i="10"/>
  <c r="D839" i="10"/>
  <c r="C839" i="10"/>
  <c r="B839" i="10"/>
  <c r="A839" i="10"/>
  <c r="W838" i="10"/>
  <c r="T838" i="10"/>
  <c r="P838" i="10"/>
  <c r="E838" i="10"/>
  <c r="D838" i="10"/>
  <c r="C838" i="10"/>
  <c r="B838" i="10"/>
  <c r="A838" i="10"/>
  <c r="W837" i="10"/>
  <c r="T837" i="10"/>
  <c r="P837" i="10"/>
  <c r="E837" i="10"/>
  <c r="D837" i="10"/>
  <c r="C837" i="10"/>
  <c r="B837" i="10"/>
  <c r="A837" i="10"/>
  <c r="W836" i="10"/>
  <c r="T836" i="10"/>
  <c r="P836" i="10"/>
  <c r="E836" i="10"/>
  <c r="D836" i="10"/>
  <c r="C836" i="10"/>
  <c r="B836" i="10"/>
  <c r="A836" i="10"/>
  <c r="W835" i="10"/>
  <c r="T835" i="10"/>
  <c r="P835" i="10"/>
  <c r="E835" i="10"/>
  <c r="D835" i="10"/>
  <c r="C835" i="10"/>
  <c r="B835" i="10"/>
  <c r="A835" i="10"/>
  <c r="W834" i="10"/>
  <c r="T834" i="10"/>
  <c r="P834" i="10"/>
  <c r="E834" i="10"/>
  <c r="D834" i="10"/>
  <c r="C834" i="10"/>
  <c r="B834" i="10"/>
  <c r="A834" i="10"/>
  <c r="W833" i="10"/>
  <c r="T833" i="10"/>
  <c r="P833" i="10"/>
  <c r="E833" i="10"/>
  <c r="D833" i="10"/>
  <c r="C833" i="10"/>
  <c r="B833" i="10"/>
  <c r="A833" i="10"/>
  <c r="W832" i="10"/>
  <c r="T832" i="10"/>
  <c r="P832" i="10"/>
  <c r="E832" i="10"/>
  <c r="D832" i="10"/>
  <c r="C832" i="10"/>
  <c r="B832" i="10"/>
  <c r="A832" i="10"/>
  <c r="W831" i="10"/>
  <c r="T831" i="10"/>
  <c r="P831" i="10"/>
  <c r="E831" i="10"/>
  <c r="D831" i="10"/>
  <c r="C831" i="10"/>
  <c r="B831" i="10"/>
  <c r="A831" i="10"/>
  <c r="W830" i="10"/>
  <c r="T830" i="10"/>
  <c r="P830" i="10"/>
  <c r="E830" i="10"/>
  <c r="D830" i="10"/>
  <c r="C830" i="10"/>
  <c r="B830" i="10"/>
  <c r="A830" i="10"/>
  <c r="W829" i="10"/>
  <c r="T829" i="10"/>
  <c r="P829" i="10"/>
  <c r="E829" i="10"/>
  <c r="D829" i="10"/>
  <c r="C829" i="10"/>
  <c r="B829" i="10"/>
  <c r="A829" i="10"/>
  <c r="W828" i="10"/>
  <c r="T828" i="10"/>
  <c r="P828" i="10"/>
  <c r="E828" i="10"/>
  <c r="D828" i="10"/>
  <c r="C828" i="10"/>
  <c r="B828" i="10"/>
  <c r="A828" i="10"/>
  <c r="W827" i="10"/>
  <c r="T827" i="10"/>
  <c r="P827" i="10"/>
  <c r="E827" i="10"/>
  <c r="D827" i="10"/>
  <c r="C827" i="10"/>
  <c r="B827" i="10"/>
  <c r="A827" i="10"/>
  <c r="W826" i="10"/>
  <c r="T826" i="10"/>
  <c r="P826" i="10"/>
  <c r="E826" i="10"/>
  <c r="D826" i="10"/>
  <c r="C826" i="10"/>
  <c r="B826" i="10"/>
  <c r="A826" i="10"/>
  <c r="W825" i="10"/>
  <c r="T825" i="10"/>
  <c r="P825" i="10"/>
  <c r="E825" i="10"/>
  <c r="D825" i="10"/>
  <c r="C825" i="10"/>
  <c r="B825" i="10"/>
  <c r="A825" i="10"/>
  <c r="W824" i="10"/>
  <c r="T824" i="10"/>
  <c r="P824" i="10"/>
  <c r="E824" i="10"/>
  <c r="D824" i="10"/>
  <c r="C824" i="10"/>
  <c r="B824" i="10"/>
  <c r="A824" i="10"/>
  <c r="W823" i="10"/>
  <c r="T823" i="10"/>
  <c r="P823" i="10"/>
  <c r="E823" i="10"/>
  <c r="D823" i="10"/>
  <c r="C823" i="10"/>
  <c r="B823" i="10"/>
  <c r="A823" i="10"/>
  <c r="W822" i="10"/>
  <c r="T822" i="10"/>
  <c r="P822" i="10"/>
  <c r="E822" i="10"/>
  <c r="D822" i="10"/>
  <c r="C822" i="10"/>
  <c r="B822" i="10"/>
  <c r="A822" i="10"/>
  <c r="W821" i="10"/>
  <c r="T821" i="10"/>
  <c r="P821" i="10"/>
  <c r="E821" i="10"/>
  <c r="D821" i="10"/>
  <c r="C821" i="10"/>
  <c r="B821" i="10"/>
  <c r="A821" i="10"/>
  <c r="W820" i="10"/>
  <c r="T820" i="10"/>
  <c r="P820" i="10"/>
  <c r="E820" i="10"/>
  <c r="D820" i="10"/>
  <c r="C820" i="10"/>
  <c r="B820" i="10"/>
  <c r="A820" i="10"/>
  <c r="W819" i="10"/>
  <c r="T819" i="10"/>
  <c r="P819" i="10"/>
  <c r="E819" i="10"/>
  <c r="D819" i="10"/>
  <c r="C819" i="10"/>
  <c r="B819" i="10"/>
  <c r="A819" i="10"/>
  <c r="W818" i="10"/>
  <c r="T818" i="10"/>
  <c r="P818" i="10"/>
  <c r="E818" i="10"/>
  <c r="D818" i="10"/>
  <c r="C818" i="10"/>
  <c r="B818" i="10"/>
  <c r="A818" i="10"/>
  <c r="W817" i="10"/>
  <c r="T817" i="10"/>
  <c r="P817" i="10"/>
  <c r="E817" i="10"/>
  <c r="D817" i="10"/>
  <c r="C817" i="10"/>
  <c r="B817" i="10"/>
  <c r="A817" i="10"/>
  <c r="W816" i="10"/>
  <c r="T816" i="10"/>
  <c r="P816" i="10"/>
  <c r="E816" i="10"/>
  <c r="D816" i="10"/>
  <c r="C816" i="10"/>
  <c r="B816" i="10"/>
  <c r="A816" i="10"/>
  <c r="W815" i="10"/>
  <c r="T815" i="10"/>
  <c r="P815" i="10"/>
  <c r="E815" i="10"/>
  <c r="D815" i="10"/>
  <c r="C815" i="10"/>
  <c r="B815" i="10"/>
  <c r="A815" i="10"/>
  <c r="W814" i="10"/>
  <c r="T814" i="10"/>
  <c r="P814" i="10"/>
  <c r="E814" i="10"/>
  <c r="D814" i="10"/>
  <c r="C814" i="10"/>
  <c r="B814" i="10"/>
  <c r="A814" i="10"/>
  <c r="W813" i="10"/>
  <c r="T813" i="10"/>
  <c r="P813" i="10"/>
  <c r="E813" i="10"/>
  <c r="D813" i="10"/>
  <c r="C813" i="10"/>
  <c r="B813" i="10"/>
  <c r="A813" i="10"/>
  <c r="W812" i="10"/>
  <c r="T812" i="10"/>
  <c r="P812" i="10"/>
  <c r="E812" i="10"/>
  <c r="D812" i="10"/>
  <c r="C812" i="10"/>
  <c r="B812" i="10"/>
  <c r="A812" i="10"/>
  <c r="W811" i="10"/>
  <c r="T811" i="10"/>
  <c r="P811" i="10"/>
  <c r="E811" i="10"/>
  <c r="D811" i="10"/>
  <c r="C811" i="10"/>
  <c r="B811" i="10"/>
  <c r="A811" i="10"/>
  <c r="W810" i="10"/>
  <c r="T810" i="10"/>
  <c r="P810" i="10"/>
  <c r="E810" i="10"/>
  <c r="D810" i="10"/>
  <c r="C810" i="10"/>
  <c r="B810" i="10"/>
  <c r="A810" i="10"/>
  <c r="W809" i="10"/>
  <c r="T809" i="10"/>
  <c r="P809" i="10"/>
  <c r="E809" i="10"/>
  <c r="D809" i="10"/>
  <c r="C809" i="10"/>
  <c r="B809" i="10"/>
  <c r="A809" i="10"/>
  <c r="W808" i="10"/>
  <c r="T808" i="10"/>
  <c r="P808" i="10"/>
  <c r="E808" i="10"/>
  <c r="D808" i="10"/>
  <c r="C808" i="10"/>
  <c r="B808" i="10"/>
  <c r="A808" i="10"/>
  <c r="W807" i="10"/>
  <c r="T807" i="10"/>
  <c r="P807" i="10"/>
  <c r="E807" i="10"/>
  <c r="D807" i="10"/>
  <c r="C807" i="10"/>
  <c r="B807" i="10"/>
  <c r="A807" i="10"/>
  <c r="W806" i="10"/>
  <c r="T806" i="10"/>
  <c r="P806" i="10"/>
  <c r="E806" i="10"/>
  <c r="D806" i="10"/>
  <c r="C806" i="10"/>
  <c r="B806" i="10"/>
  <c r="A806" i="10"/>
  <c r="W805" i="10"/>
  <c r="T805" i="10"/>
  <c r="P805" i="10"/>
  <c r="E805" i="10"/>
  <c r="D805" i="10"/>
  <c r="C805" i="10"/>
  <c r="B805" i="10"/>
  <c r="A805" i="10"/>
  <c r="W804" i="10"/>
  <c r="T804" i="10"/>
  <c r="P804" i="10"/>
  <c r="E804" i="10"/>
  <c r="D804" i="10"/>
  <c r="C804" i="10"/>
  <c r="B804" i="10"/>
  <c r="A804" i="10"/>
  <c r="W803" i="10"/>
  <c r="T803" i="10"/>
  <c r="P803" i="10"/>
  <c r="E803" i="10"/>
  <c r="D803" i="10"/>
  <c r="C803" i="10"/>
  <c r="B803" i="10"/>
  <c r="A803" i="10"/>
  <c r="W802" i="10"/>
  <c r="T802" i="10"/>
  <c r="P802" i="10"/>
  <c r="E802" i="10"/>
  <c r="D802" i="10"/>
  <c r="C802" i="10"/>
  <c r="B802" i="10"/>
  <c r="A802" i="10"/>
  <c r="W801" i="10"/>
  <c r="T801" i="10"/>
  <c r="P801" i="10"/>
  <c r="E801" i="10"/>
  <c r="D801" i="10"/>
  <c r="C801" i="10"/>
  <c r="B801" i="10"/>
  <c r="A801" i="10"/>
  <c r="W800" i="10"/>
  <c r="T800" i="10"/>
  <c r="P800" i="10"/>
  <c r="E800" i="10"/>
  <c r="D800" i="10"/>
  <c r="C800" i="10"/>
  <c r="B800" i="10"/>
  <c r="A800" i="10"/>
  <c r="W799" i="10"/>
  <c r="T799" i="10"/>
  <c r="P799" i="10"/>
  <c r="E799" i="10"/>
  <c r="D799" i="10"/>
  <c r="C799" i="10"/>
  <c r="B799" i="10"/>
  <c r="A799" i="10"/>
  <c r="W798" i="10"/>
  <c r="T798" i="10"/>
  <c r="P798" i="10"/>
  <c r="E798" i="10"/>
  <c r="D798" i="10"/>
  <c r="C798" i="10"/>
  <c r="B798" i="10"/>
  <c r="A798" i="10"/>
  <c r="W797" i="10"/>
  <c r="T797" i="10"/>
  <c r="P797" i="10"/>
  <c r="E797" i="10"/>
  <c r="D797" i="10"/>
  <c r="C797" i="10"/>
  <c r="B797" i="10"/>
  <c r="A797" i="10"/>
  <c r="W796" i="10"/>
  <c r="T796" i="10"/>
  <c r="P796" i="10"/>
  <c r="E796" i="10"/>
  <c r="D796" i="10"/>
  <c r="C796" i="10"/>
  <c r="B796" i="10"/>
  <c r="A796" i="10"/>
  <c r="W795" i="10"/>
  <c r="T795" i="10"/>
  <c r="P795" i="10"/>
  <c r="E795" i="10"/>
  <c r="D795" i="10"/>
  <c r="C795" i="10"/>
  <c r="B795" i="10"/>
  <c r="A795" i="10"/>
  <c r="W794" i="10"/>
  <c r="T794" i="10"/>
  <c r="P794" i="10"/>
  <c r="E794" i="10"/>
  <c r="D794" i="10"/>
  <c r="C794" i="10"/>
  <c r="B794" i="10"/>
  <c r="A794" i="10"/>
  <c r="W793" i="10"/>
  <c r="T793" i="10"/>
  <c r="P793" i="10"/>
  <c r="E793" i="10"/>
  <c r="D793" i="10"/>
  <c r="C793" i="10"/>
  <c r="B793" i="10"/>
  <c r="A793" i="10"/>
  <c r="W792" i="10"/>
  <c r="T792" i="10"/>
  <c r="P792" i="10"/>
  <c r="E792" i="10"/>
  <c r="D792" i="10"/>
  <c r="C792" i="10"/>
  <c r="B792" i="10"/>
  <c r="A792" i="10"/>
  <c r="W791" i="10"/>
  <c r="T791" i="10"/>
  <c r="P791" i="10"/>
  <c r="E791" i="10"/>
  <c r="D791" i="10"/>
  <c r="C791" i="10"/>
  <c r="B791" i="10"/>
  <c r="A791" i="10"/>
  <c r="W790" i="10"/>
  <c r="T790" i="10"/>
  <c r="P790" i="10"/>
  <c r="E790" i="10"/>
  <c r="D790" i="10"/>
  <c r="C790" i="10"/>
  <c r="B790" i="10"/>
  <c r="A790" i="10"/>
  <c r="W789" i="10"/>
  <c r="T789" i="10"/>
  <c r="P789" i="10"/>
  <c r="E789" i="10"/>
  <c r="D789" i="10"/>
  <c r="C789" i="10"/>
  <c r="B789" i="10"/>
  <c r="A789" i="10"/>
  <c r="W788" i="10"/>
  <c r="T788" i="10"/>
  <c r="P788" i="10"/>
  <c r="E788" i="10"/>
  <c r="D788" i="10"/>
  <c r="C788" i="10"/>
  <c r="B788" i="10"/>
  <c r="A788" i="10"/>
  <c r="W787" i="10"/>
  <c r="T787" i="10"/>
  <c r="P787" i="10"/>
  <c r="E787" i="10"/>
  <c r="D787" i="10"/>
  <c r="C787" i="10"/>
  <c r="B787" i="10"/>
  <c r="A787" i="10"/>
  <c r="W786" i="10"/>
  <c r="T786" i="10"/>
  <c r="P786" i="10"/>
  <c r="E786" i="10"/>
  <c r="D786" i="10"/>
  <c r="C786" i="10"/>
  <c r="B786" i="10"/>
  <c r="A786" i="10"/>
  <c r="W785" i="10"/>
  <c r="T785" i="10"/>
  <c r="P785" i="10"/>
  <c r="E785" i="10"/>
  <c r="D785" i="10"/>
  <c r="C785" i="10"/>
  <c r="B785" i="10"/>
  <c r="A785" i="10"/>
  <c r="W784" i="10"/>
  <c r="T784" i="10"/>
  <c r="P784" i="10"/>
  <c r="E784" i="10"/>
  <c r="D784" i="10"/>
  <c r="C784" i="10"/>
  <c r="B784" i="10"/>
  <c r="A784" i="10"/>
  <c r="W783" i="10"/>
  <c r="T783" i="10"/>
  <c r="P783" i="10"/>
  <c r="E783" i="10"/>
  <c r="D783" i="10"/>
  <c r="C783" i="10"/>
  <c r="B783" i="10"/>
  <c r="A783" i="10"/>
  <c r="W782" i="10"/>
  <c r="T782" i="10"/>
  <c r="P782" i="10"/>
  <c r="E782" i="10"/>
  <c r="D782" i="10"/>
  <c r="C782" i="10"/>
  <c r="B782" i="10"/>
  <c r="A782" i="10"/>
  <c r="W781" i="10"/>
  <c r="T781" i="10"/>
  <c r="P781" i="10"/>
  <c r="E781" i="10"/>
  <c r="D781" i="10"/>
  <c r="C781" i="10"/>
  <c r="B781" i="10"/>
  <c r="A781" i="10"/>
  <c r="W780" i="10"/>
  <c r="T780" i="10"/>
  <c r="P780" i="10"/>
  <c r="E780" i="10"/>
  <c r="D780" i="10"/>
  <c r="C780" i="10"/>
  <c r="B780" i="10"/>
  <c r="A780" i="10"/>
  <c r="W779" i="10"/>
  <c r="T779" i="10"/>
  <c r="P779" i="10"/>
  <c r="E779" i="10"/>
  <c r="D779" i="10"/>
  <c r="C779" i="10"/>
  <c r="B779" i="10"/>
  <c r="A779" i="10"/>
  <c r="W778" i="10"/>
  <c r="T778" i="10"/>
  <c r="P778" i="10"/>
  <c r="E778" i="10"/>
  <c r="D778" i="10"/>
  <c r="C778" i="10"/>
  <c r="B778" i="10"/>
  <c r="A778" i="10"/>
  <c r="W777" i="10"/>
  <c r="T777" i="10"/>
  <c r="P777" i="10"/>
  <c r="E777" i="10"/>
  <c r="D777" i="10"/>
  <c r="C777" i="10"/>
  <c r="B777" i="10"/>
  <c r="A777" i="10"/>
  <c r="W776" i="10"/>
  <c r="T776" i="10"/>
  <c r="P776" i="10"/>
  <c r="E776" i="10"/>
  <c r="D776" i="10"/>
  <c r="C776" i="10"/>
  <c r="B776" i="10"/>
  <c r="A776" i="10"/>
  <c r="W775" i="10"/>
  <c r="T775" i="10"/>
  <c r="P775" i="10"/>
  <c r="E775" i="10"/>
  <c r="D775" i="10"/>
  <c r="C775" i="10"/>
  <c r="B775" i="10"/>
  <c r="A775" i="10"/>
  <c r="W774" i="10"/>
  <c r="T774" i="10"/>
  <c r="P774" i="10"/>
  <c r="E774" i="10"/>
  <c r="D774" i="10"/>
  <c r="C774" i="10"/>
  <c r="B774" i="10"/>
  <c r="A774" i="10"/>
  <c r="W773" i="10"/>
  <c r="T773" i="10"/>
  <c r="P773" i="10"/>
  <c r="E773" i="10"/>
  <c r="D773" i="10"/>
  <c r="C773" i="10"/>
  <c r="B773" i="10"/>
  <c r="A773" i="10"/>
  <c r="W772" i="10"/>
  <c r="T772" i="10"/>
  <c r="P772" i="10"/>
  <c r="E772" i="10"/>
  <c r="D772" i="10"/>
  <c r="C772" i="10"/>
  <c r="B772" i="10"/>
  <c r="A772" i="10"/>
  <c r="W771" i="10"/>
  <c r="T771" i="10"/>
  <c r="P771" i="10"/>
  <c r="E771" i="10"/>
  <c r="D771" i="10"/>
  <c r="C771" i="10"/>
  <c r="B771" i="10"/>
  <c r="A771" i="10"/>
  <c r="W770" i="10"/>
  <c r="T770" i="10"/>
  <c r="P770" i="10"/>
  <c r="E770" i="10"/>
  <c r="D770" i="10"/>
  <c r="C770" i="10"/>
  <c r="B770" i="10"/>
  <c r="A770" i="10"/>
  <c r="W769" i="10"/>
  <c r="T769" i="10"/>
  <c r="P769" i="10"/>
  <c r="E769" i="10"/>
  <c r="D769" i="10"/>
  <c r="C769" i="10"/>
  <c r="B769" i="10"/>
  <c r="A769" i="10"/>
  <c r="W768" i="10"/>
  <c r="T768" i="10"/>
  <c r="P768" i="10"/>
  <c r="E768" i="10"/>
  <c r="D768" i="10"/>
  <c r="C768" i="10"/>
  <c r="B768" i="10"/>
  <c r="A768" i="10"/>
  <c r="W767" i="10"/>
  <c r="T767" i="10"/>
  <c r="P767" i="10"/>
  <c r="E767" i="10"/>
  <c r="D767" i="10"/>
  <c r="C767" i="10"/>
  <c r="B767" i="10"/>
  <c r="A767" i="10"/>
  <c r="W766" i="10"/>
  <c r="T766" i="10"/>
  <c r="P766" i="10"/>
  <c r="E766" i="10"/>
  <c r="D766" i="10"/>
  <c r="C766" i="10"/>
  <c r="B766" i="10"/>
  <c r="A766" i="10"/>
  <c r="W765" i="10"/>
  <c r="T765" i="10"/>
  <c r="P765" i="10"/>
  <c r="E765" i="10"/>
  <c r="D765" i="10"/>
  <c r="C765" i="10"/>
  <c r="B765" i="10"/>
  <c r="A765" i="10"/>
  <c r="W764" i="10"/>
  <c r="T764" i="10"/>
  <c r="P764" i="10"/>
  <c r="E764" i="10"/>
  <c r="D764" i="10"/>
  <c r="C764" i="10"/>
  <c r="B764" i="10"/>
  <c r="A764" i="10"/>
  <c r="W763" i="10"/>
  <c r="T763" i="10"/>
  <c r="P763" i="10"/>
  <c r="E763" i="10"/>
  <c r="D763" i="10"/>
  <c r="C763" i="10"/>
  <c r="B763" i="10"/>
  <c r="A763" i="10"/>
  <c r="W762" i="10"/>
  <c r="T762" i="10"/>
  <c r="P762" i="10"/>
  <c r="E762" i="10"/>
  <c r="D762" i="10"/>
  <c r="C762" i="10"/>
  <c r="B762" i="10"/>
  <c r="A762" i="10"/>
  <c r="W761" i="10"/>
  <c r="T761" i="10"/>
  <c r="P761" i="10"/>
  <c r="E761" i="10"/>
  <c r="D761" i="10"/>
  <c r="C761" i="10"/>
  <c r="B761" i="10"/>
  <c r="A761" i="10"/>
  <c r="W760" i="10"/>
  <c r="T760" i="10"/>
  <c r="P760" i="10"/>
  <c r="E760" i="10"/>
  <c r="D760" i="10"/>
  <c r="C760" i="10"/>
  <c r="B760" i="10"/>
  <c r="A760" i="10"/>
  <c r="W759" i="10"/>
  <c r="T759" i="10"/>
  <c r="P759" i="10"/>
  <c r="E759" i="10"/>
  <c r="D759" i="10"/>
  <c r="C759" i="10"/>
  <c r="B759" i="10"/>
  <c r="A759" i="10"/>
  <c r="W758" i="10"/>
  <c r="T758" i="10"/>
  <c r="P758" i="10"/>
  <c r="E758" i="10"/>
  <c r="D758" i="10"/>
  <c r="C758" i="10"/>
  <c r="B758" i="10"/>
  <c r="A758" i="10"/>
  <c r="W757" i="10"/>
  <c r="T757" i="10"/>
  <c r="P757" i="10"/>
  <c r="E757" i="10"/>
  <c r="D757" i="10"/>
  <c r="C757" i="10"/>
  <c r="B757" i="10"/>
  <c r="A757" i="10"/>
  <c r="W756" i="10"/>
  <c r="T756" i="10"/>
  <c r="P756" i="10"/>
  <c r="E756" i="10"/>
  <c r="D756" i="10"/>
  <c r="C756" i="10"/>
  <c r="B756" i="10"/>
  <c r="A756" i="10"/>
  <c r="W755" i="10"/>
  <c r="T755" i="10"/>
  <c r="P755" i="10"/>
  <c r="E755" i="10"/>
  <c r="D755" i="10"/>
  <c r="C755" i="10"/>
  <c r="B755" i="10"/>
  <c r="A755" i="10"/>
  <c r="W754" i="10"/>
  <c r="T754" i="10"/>
  <c r="P754" i="10"/>
  <c r="E754" i="10"/>
  <c r="D754" i="10"/>
  <c r="C754" i="10"/>
  <c r="B754" i="10"/>
  <c r="A754" i="10"/>
  <c r="W753" i="10"/>
  <c r="T753" i="10"/>
  <c r="P753" i="10"/>
  <c r="E753" i="10"/>
  <c r="D753" i="10"/>
  <c r="C753" i="10"/>
  <c r="B753" i="10"/>
  <c r="A753" i="10"/>
  <c r="W752" i="10"/>
  <c r="T752" i="10"/>
  <c r="P752" i="10"/>
  <c r="E752" i="10"/>
  <c r="D752" i="10"/>
  <c r="C752" i="10"/>
  <c r="B752" i="10"/>
  <c r="A752" i="10"/>
  <c r="W751" i="10"/>
  <c r="T751" i="10"/>
  <c r="P751" i="10"/>
  <c r="E751" i="10"/>
  <c r="D751" i="10"/>
  <c r="C751" i="10"/>
  <c r="B751" i="10"/>
  <c r="A751" i="10"/>
  <c r="W750" i="10"/>
  <c r="T750" i="10"/>
  <c r="P750" i="10"/>
  <c r="E750" i="10"/>
  <c r="D750" i="10"/>
  <c r="C750" i="10"/>
  <c r="B750" i="10"/>
  <c r="A750" i="10"/>
  <c r="W749" i="10"/>
  <c r="T749" i="10"/>
  <c r="P749" i="10"/>
  <c r="E749" i="10"/>
  <c r="D749" i="10"/>
  <c r="C749" i="10"/>
  <c r="B749" i="10"/>
  <c r="A749" i="10"/>
  <c r="W748" i="10"/>
  <c r="T748" i="10"/>
  <c r="P748" i="10"/>
  <c r="E748" i="10"/>
  <c r="D748" i="10"/>
  <c r="C748" i="10"/>
  <c r="B748" i="10"/>
  <c r="A748" i="10"/>
  <c r="W747" i="10"/>
  <c r="T747" i="10"/>
  <c r="P747" i="10"/>
  <c r="E747" i="10"/>
  <c r="D747" i="10"/>
  <c r="C747" i="10"/>
  <c r="B747" i="10"/>
  <c r="A747" i="10"/>
  <c r="W746" i="10"/>
  <c r="T746" i="10"/>
  <c r="P746" i="10"/>
  <c r="E746" i="10"/>
  <c r="D746" i="10"/>
  <c r="C746" i="10"/>
  <c r="B746" i="10"/>
  <c r="A746" i="10"/>
  <c r="W745" i="10"/>
  <c r="T745" i="10"/>
  <c r="P745" i="10"/>
  <c r="E745" i="10"/>
  <c r="D745" i="10"/>
  <c r="C745" i="10"/>
  <c r="B745" i="10"/>
  <c r="A745" i="10"/>
  <c r="W744" i="10"/>
  <c r="T744" i="10"/>
  <c r="P744" i="10"/>
  <c r="E744" i="10"/>
  <c r="D744" i="10"/>
  <c r="C744" i="10"/>
  <c r="B744" i="10"/>
  <c r="A744" i="10"/>
  <c r="W743" i="10"/>
  <c r="T743" i="10"/>
  <c r="P743" i="10"/>
  <c r="E743" i="10"/>
  <c r="D743" i="10"/>
  <c r="C743" i="10"/>
  <c r="B743" i="10"/>
  <c r="A743" i="10"/>
  <c r="W742" i="10"/>
  <c r="T742" i="10"/>
  <c r="P742" i="10"/>
  <c r="E742" i="10"/>
  <c r="D742" i="10"/>
  <c r="C742" i="10"/>
  <c r="B742" i="10"/>
  <c r="A742" i="10"/>
  <c r="W741" i="10"/>
  <c r="T741" i="10"/>
  <c r="P741" i="10"/>
  <c r="E741" i="10"/>
  <c r="D741" i="10"/>
  <c r="C741" i="10"/>
  <c r="B741" i="10"/>
  <c r="A741" i="10"/>
  <c r="W740" i="10"/>
  <c r="T740" i="10"/>
  <c r="P740" i="10"/>
  <c r="E740" i="10"/>
  <c r="D740" i="10"/>
  <c r="C740" i="10"/>
  <c r="B740" i="10"/>
  <c r="A740" i="10"/>
  <c r="W739" i="10"/>
  <c r="T739" i="10"/>
  <c r="P739" i="10"/>
  <c r="E739" i="10"/>
  <c r="D739" i="10"/>
  <c r="C739" i="10"/>
  <c r="B739" i="10"/>
  <c r="A739" i="10"/>
  <c r="W738" i="10"/>
  <c r="T738" i="10"/>
  <c r="P738" i="10"/>
  <c r="E738" i="10"/>
  <c r="D738" i="10"/>
  <c r="C738" i="10"/>
  <c r="B738" i="10"/>
  <c r="A738" i="10"/>
  <c r="W737" i="10"/>
  <c r="T737" i="10"/>
  <c r="P737" i="10"/>
  <c r="E737" i="10"/>
  <c r="D737" i="10"/>
  <c r="C737" i="10"/>
  <c r="B737" i="10"/>
  <c r="A737" i="10"/>
  <c r="W736" i="10"/>
  <c r="T736" i="10"/>
  <c r="P736" i="10"/>
  <c r="E736" i="10"/>
  <c r="D736" i="10"/>
  <c r="C736" i="10"/>
  <c r="B736" i="10"/>
  <c r="A736" i="10"/>
  <c r="W735" i="10"/>
  <c r="T735" i="10"/>
  <c r="P735" i="10"/>
  <c r="E735" i="10"/>
  <c r="D735" i="10"/>
  <c r="C735" i="10"/>
  <c r="B735" i="10"/>
  <c r="A735" i="10"/>
  <c r="W734" i="10"/>
  <c r="T734" i="10"/>
  <c r="P734" i="10"/>
  <c r="E734" i="10"/>
  <c r="D734" i="10"/>
  <c r="C734" i="10"/>
  <c r="B734" i="10"/>
  <c r="A734" i="10"/>
  <c r="W733" i="10"/>
  <c r="T733" i="10"/>
  <c r="P733" i="10"/>
  <c r="E733" i="10"/>
  <c r="D733" i="10"/>
  <c r="C733" i="10"/>
  <c r="B733" i="10"/>
  <c r="A733" i="10"/>
  <c r="W732" i="10"/>
  <c r="T732" i="10"/>
  <c r="P732" i="10"/>
  <c r="E732" i="10"/>
  <c r="D732" i="10"/>
  <c r="C732" i="10"/>
  <c r="B732" i="10"/>
  <c r="A732" i="10"/>
  <c r="W731" i="10"/>
  <c r="T731" i="10"/>
  <c r="P731" i="10"/>
  <c r="E731" i="10"/>
  <c r="D731" i="10"/>
  <c r="C731" i="10"/>
  <c r="B731" i="10"/>
  <c r="A731" i="10"/>
  <c r="W730" i="10"/>
  <c r="T730" i="10"/>
  <c r="P730" i="10"/>
  <c r="E730" i="10"/>
  <c r="D730" i="10"/>
  <c r="C730" i="10"/>
  <c r="B730" i="10"/>
  <c r="A730" i="10"/>
  <c r="W729" i="10"/>
  <c r="T729" i="10"/>
  <c r="P729" i="10"/>
  <c r="E729" i="10"/>
  <c r="D729" i="10"/>
  <c r="C729" i="10"/>
  <c r="B729" i="10"/>
  <c r="A729" i="10"/>
  <c r="W728" i="10"/>
  <c r="T728" i="10"/>
  <c r="P728" i="10"/>
  <c r="E728" i="10"/>
  <c r="D728" i="10"/>
  <c r="C728" i="10"/>
  <c r="B728" i="10"/>
  <c r="A728" i="10"/>
  <c r="W727" i="10"/>
  <c r="T727" i="10"/>
  <c r="P727" i="10"/>
  <c r="E727" i="10"/>
  <c r="D727" i="10"/>
  <c r="C727" i="10"/>
  <c r="B727" i="10"/>
  <c r="A727" i="10"/>
  <c r="W726" i="10"/>
  <c r="T726" i="10"/>
  <c r="P726" i="10"/>
  <c r="E726" i="10"/>
  <c r="D726" i="10"/>
  <c r="C726" i="10"/>
  <c r="B726" i="10"/>
  <c r="A726" i="10"/>
  <c r="W725" i="10"/>
  <c r="T725" i="10"/>
  <c r="P725" i="10"/>
  <c r="E725" i="10"/>
  <c r="D725" i="10"/>
  <c r="C725" i="10"/>
  <c r="B725" i="10"/>
  <c r="A725" i="10"/>
  <c r="W724" i="10"/>
  <c r="T724" i="10"/>
  <c r="P724" i="10"/>
  <c r="E724" i="10"/>
  <c r="D724" i="10"/>
  <c r="C724" i="10"/>
  <c r="B724" i="10"/>
  <c r="A724" i="10"/>
  <c r="W723" i="10"/>
  <c r="T723" i="10"/>
  <c r="P723" i="10"/>
  <c r="E723" i="10"/>
  <c r="D723" i="10"/>
  <c r="C723" i="10"/>
  <c r="B723" i="10"/>
  <c r="A723" i="10"/>
  <c r="W722" i="10"/>
  <c r="T722" i="10"/>
  <c r="P722" i="10"/>
  <c r="E722" i="10"/>
  <c r="D722" i="10"/>
  <c r="C722" i="10"/>
  <c r="B722" i="10"/>
  <c r="A722" i="10"/>
  <c r="W721" i="10"/>
  <c r="T721" i="10"/>
  <c r="P721" i="10"/>
  <c r="E721" i="10"/>
  <c r="D721" i="10"/>
  <c r="C721" i="10"/>
  <c r="B721" i="10"/>
  <c r="A721" i="10"/>
  <c r="W720" i="10"/>
  <c r="T720" i="10"/>
  <c r="P720" i="10"/>
  <c r="E720" i="10"/>
  <c r="D720" i="10"/>
  <c r="C720" i="10"/>
  <c r="B720" i="10"/>
  <c r="A720" i="10"/>
  <c r="W719" i="10"/>
  <c r="T719" i="10"/>
  <c r="P719" i="10"/>
  <c r="E719" i="10"/>
  <c r="D719" i="10"/>
  <c r="C719" i="10"/>
  <c r="B719" i="10"/>
  <c r="A719" i="10"/>
  <c r="W718" i="10"/>
  <c r="T718" i="10"/>
  <c r="P718" i="10"/>
  <c r="E718" i="10"/>
  <c r="D718" i="10"/>
  <c r="C718" i="10"/>
  <c r="B718" i="10"/>
  <c r="A718" i="10"/>
  <c r="W717" i="10"/>
  <c r="T717" i="10"/>
  <c r="P717" i="10"/>
  <c r="E717" i="10"/>
  <c r="D717" i="10"/>
  <c r="C717" i="10"/>
  <c r="B717" i="10"/>
  <c r="A717" i="10"/>
  <c r="W716" i="10"/>
  <c r="T716" i="10"/>
  <c r="P716" i="10"/>
  <c r="E716" i="10"/>
  <c r="D716" i="10"/>
  <c r="C716" i="10"/>
  <c r="B716" i="10"/>
  <c r="A716" i="10"/>
  <c r="W715" i="10"/>
  <c r="T715" i="10"/>
  <c r="P715" i="10"/>
  <c r="E715" i="10"/>
  <c r="D715" i="10"/>
  <c r="C715" i="10"/>
  <c r="B715" i="10"/>
  <c r="A715" i="10"/>
  <c r="W714" i="10"/>
  <c r="T714" i="10"/>
  <c r="P714" i="10"/>
  <c r="E714" i="10"/>
  <c r="D714" i="10"/>
  <c r="C714" i="10"/>
  <c r="B714" i="10"/>
  <c r="A714" i="10"/>
  <c r="W713" i="10"/>
  <c r="T713" i="10"/>
  <c r="P713" i="10"/>
  <c r="E713" i="10"/>
  <c r="D713" i="10"/>
  <c r="C713" i="10"/>
  <c r="B713" i="10"/>
  <c r="A713" i="10"/>
  <c r="W712" i="10"/>
  <c r="T712" i="10"/>
  <c r="P712" i="10"/>
  <c r="E712" i="10"/>
  <c r="D712" i="10"/>
  <c r="C712" i="10"/>
  <c r="B712" i="10"/>
  <c r="A712" i="10"/>
  <c r="W711" i="10"/>
  <c r="T711" i="10"/>
  <c r="P711" i="10"/>
  <c r="E711" i="10"/>
  <c r="D711" i="10"/>
  <c r="C711" i="10"/>
  <c r="B711" i="10"/>
  <c r="A711" i="10"/>
  <c r="W710" i="10"/>
  <c r="T710" i="10"/>
  <c r="P710" i="10"/>
  <c r="E710" i="10"/>
  <c r="D710" i="10"/>
  <c r="C710" i="10"/>
  <c r="B710" i="10"/>
  <c r="A710" i="10"/>
  <c r="W709" i="10"/>
  <c r="T709" i="10"/>
  <c r="P709" i="10"/>
  <c r="E709" i="10"/>
  <c r="D709" i="10"/>
  <c r="C709" i="10"/>
  <c r="B709" i="10"/>
  <c r="A709" i="10"/>
  <c r="W708" i="10"/>
  <c r="T708" i="10"/>
  <c r="P708" i="10"/>
  <c r="E708" i="10"/>
  <c r="D708" i="10"/>
  <c r="C708" i="10"/>
  <c r="B708" i="10"/>
  <c r="A708" i="10"/>
  <c r="W707" i="10"/>
  <c r="T707" i="10"/>
  <c r="P707" i="10"/>
  <c r="E707" i="10"/>
  <c r="D707" i="10"/>
  <c r="C707" i="10"/>
  <c r="B707" i="10"/>
  <c r="A707" i="10"/>
  <c r="W706" i="10"/>
  <c r="T706" i="10"/>
  <c r="P706" i="10"/>
  <c r="E706" i="10"/>
  <c r="D706" i="10"/>
  <c r="C706" i="10"/>
  <c r="B706" i="10"/>
  <c r="A706" i="10"/>
  <c r="W705" i="10"/>
  <c r="T705" i="10"/>
  <c r="P705" i="10"/>
  <c r="E705" i="10"/>
  <c r="D705" i="10"/>
  <c r="C705" i="10"/>
  <c r="B705" i="10"/>
  <c r="A705" i="10"/>
  <c r="W704" i="10"/>
  <c r="T704" i="10"/>
  <c r="P704" i="10"/>
  <c r="E704" i="10"/>
  <c r="D704" i="10"/>
  <c r="C704" i="10"/>
  <c r="B704" i="10"/>
  <c r="A704" i="10"/>
  <c r="W703" i="10"/>
  <c r="T703" i="10"/>
  <c r="P703" i="10"/>
  <c r="E703" i="10"/>
  <c r="D703" i="10"/>
  <c r="C703" i="10"/>
  <c r="B703" i="10"/>
  <c r="A703" i="10"/>
  <c r="W702" i="10"/>
  <c r="T702" i="10"/>
  <c r="P702" i="10"/>
  <c r="E702" i="10"/>
  <c r="D702" i="10"/>
  <c r="C702" i="10"/>
  <c r="B702" i="10"/>
  <c r="A702" i="10"/>
  <c r="W701" i="10"/>
  <c r="T701" i="10"/>
  <c r="P701" i="10"/>
  <c r="E701" i="10"/>
  <c r="D701" i="10"/>
  <c r="C701" i="10"/>
  <c r="B701" i="10"/>
  <c r="A701" i="10"/>
  <c r="W700" i="10"/>
  <c r="T700" i="10"/>
  <c r="P700" i="10"/>
  <c r="E700" i="10"/>
  <c r="D700" i="10"/>
  <c r="C700" i="10"/>
  <c r="B700" i="10"/>
  <c r="A700" i="10"/>
  <c r="W699" i="10"/>
  <c r="T699" i="10"/>
  <c r="P699" i="10"/>
  <c r="E699" i="10"/>
  <c r="D699" i="10"/>
  <c r="C699" i="10"/>
  <c r="B699" i="10"/>
  <c r="A699" i="10"/>
  <c r="W698" i="10"/>
  <c r="T698" i="10"/>
  <c r="P698" i="10"/>
  <c r="E698" i="10"/>
  <c r="D698" i="10"/>
  <c r="C698" i="10"/>
  <c r="B698" i="10"/>
  <c r="A698" i="10"/>
  <c r="W697" i="10"/>
  <c r="T697" i="10"/>
  <c r="P697" i="10"/>
  <c r="E697" i="10"/>
  <c r="D697" i="10"/>
  <c r="C697" i="10"/>
  <c r="B697" i="10"/>
  <c r="A697" i="10"/>
  <c r="W696" i="10"/>
  <c r="T696" i="10"/>
  <c r="P696" i="10"/>
  <c r="E696" i="10"/>
  <c r="D696" i="10"/>
  <c r="C696" i="10"/>
  <c r="B696" i="10"/>
  <c r="A696" i="10"/>
  <c r="W695" i="10"/>
  <c r="T695" i="10"/>
  <c r="P695" i="10"/>
  <c r="E695" i="10"/>
  <c r="D695" i="10"/>
  <c r="C695" i="10"/>
  <c r="B695" i="10"/>
  <c r="A695" i="10"/>
  <c r="W694" i="10"/>
  <c r="T694" i="10"/>
  <c r="P694" i="10"/>
  <c r="F694" i="10"/>
  <c r="E694" i="10"/>
  <c r="D694" i="10"/>
  <c r="C694" i="10"/>
  <c r="B694" i="10"/>
  <c r="A694" i="10"/>
  <c r="W693" i="10"/>
  <c r="T693" i="10"/>
  <c r="P693" i="10"/>
  <c r="F693" i="10"/>
  <c r="E693" i="10"/>
  <c r="D693" i="10"/>
  <c r="C693" i="10"/>
  <c r="B693" i="10"/>
  <c r="A693" i="10"/>
  <c r="W692" i="10"/>
  <c r="T692" i="10"/>
  <c r="P692" i="10"/>
  <c r="E692" i="10"/>
  <c r="D692" i="10"/>
  <c r="C692" i="10"/>
  <c r="B692" i="10"/>
  <c r="A692" i="10"/>
  <c r="W691" i="10"/>
  <c r="T691" i="10"/>
  <c r="P691" i="10"/>
  <c r="E691" i="10"/>
  <c r="D691" i="10"/>
  <c r="C691" i="10"/>
  <c r="B691" i="10"/>
  <c r="A691" i="10"/>
  <c r="W690" i="10"/>
  <c r="T690" i="10"/>
  <c r="P690" i="10"/>
  <c r="E690" i="10"/>
  <c r="D690" i="10"/>
  <c r="C690" i="10"/>
  <c r="B690" i="10"/>
  <c r="A690" i="10"/>
  <c r="W689" i="10"/>
  <c r="T689" i="10"/>
  <c r="P689" i="10"/>
  <c r="E689" i="10"/>
  <c r="D689" i="10"/>
  <c r="C689" i="10"/>
  <c r="B689" i="10"/>
  <c r="A689" i="10"/>
  <c r="W688" i="10"/>
  <c r="T688" i="10"/>
  <c r="P688" i="10"/>
  <c r="E688" i="10"/>
  <c r="D688" i="10"/>
  <c r="C688" i="10"/>
  <c r="B688" i="10"/>
  <c r="A688" i="10"/>
  <c r="W687" i="10"/>
  <c r="T687" i="10"/>
  <c r="P687" i="10"/>
  <c r="E687" i="10"/>
  <c r="D687" i="10"/>
  <c r="C687" i="10"/>
  <c r="B687" i="10"/>
  <c r="A687" i="10"/>
  <c r="W686" i="10"/>
  <c r="T686" i="10"/>
  <c r="P686" i="10"/>
  <c r="E686" i="10"/>
  <c r="D686" i="10"/>
  <c r="C686" i="10"/>
  <c r="B686" i="10"/>
  <c r="A686" i="10"/>
  <c r="W685" i="10"/>
  <c r="T685" i="10"/>
  <c r="P685" i="10"/>
  <c r="E685" i="10"/>
  <c r="D685" i="10"/>
  <c r="C685" i="10"/>
  <c r="B685" i="10"/>
  <c r="A685" i="10"/>
  <c r="W684" i="10"/>
  <c r="T684" i="10"/>
  <c r="P684" i="10"/>
  <c r="E684" i="10"/>
  <c r="D684" i="10"/>
  <c r="C684" i="10"/>
  <c r="B684" i="10"/>
  <c r="A684" i="10"/>
  <c r="W683" i="10"/>
  <c r="T683" i="10"/>
  <c r="P683" i="10"/>
  <c r="E683" i="10"/>
  <c r="D683" i="10"/>
  <c r="C683" i="10"/>
  <c r="B683" i="10"/>
  <c r="A683" i="10"/>
  <c r="W682" i="10"/>
  <c r="T682" i="10"/>
  <c r="P682" i="10"/>
  <c r="E682" i="10"/>
  <c r="D682" i="10"/>
  <c r="C682" i="10"/>
  <c r="B682" i="10"/>
  <c r="A682" i="10"/>
  <c r="W681" i="10"/>
  <c r="T681" i="10"/>
  <c r="P681" i="10"/>
  <c r="E681" i="10"/>
  <c r="D681" i="10"/>
  <c r="C681" i="10"/>
  <c r="B681" i="10"/>
  <c r="A681" i="10"/>
  <c r="W680" i="10"/>
  <c r="T680" i="10"/>
  <c r="P680" i="10"/>
  <c r="E680" i="10"/>
  <c r="D680" i="10"/>
  <c r="C680" i="10"/>
  <c r="B680" i="10"/>
  <c r="A680" i="10"/>
  <c r="W679" i="10"/>
  <c r="T679" i="10"/>
  <c r="P679" i="10"/>
  <c r="E679" i="10"/>
  <c r="D679" i="10"/>
  <c r="C679" i="10"/>
  <c r="B679" i="10"/>
  <c r="A679" i="10"/>
  <c r="W678" i="10"/>
  <c r="T678" i="10"/>
  <c r="P678" i="10"/>
  <c r="E678" i="10"/>
  <c r="D678" i="10"/>
  <c r="C678" i="10"/>
  <c r="B678" i="10"/>
  <c r="A678" i="10"/>
  <c r="W677" i="10"/>
  <c r="T677" i="10"/>
  <c r="P677" i="10"/>
  <c r="E677" i="10"/>
  <c r="D677" i="10"/>
  <c r="C677" i="10"/>
  <c r="B677" i="10"/>
  <c r="A677" i="10"/>
  <c r="W676" i="10"/>
  <c r="T676" i="10"/>
  <c r="P676" i="10"/>
  <c r="E676" i="10"/>
  <c r="D676" i="10"/>
  <c r="C676" i="10"/>
  <c r="B676" i="10"/>
  <c r="A676" i="10"/>
  <c r="W675" i="10"/>
  <c r="T675" i="10"/>
  <c r="P675" i="10"/>
  <c r="E675" i="10"/>
  <c r="D675" i="10"/>
  <c r="C675" i="10"/>
  <c r="B675" i="10"/>
  <c r="A675" i="10"/>
  <c r="W674" i="10"/>
  <c r="T674" i="10"/>
  <c r="P674" i="10"/>
  <c r="E674" i="10"/>
  <c r="D674" i="10"/>
  <c r="C674" i="10"/>
  <c r="B674" i="10"/>
  <c r="A674" i="10"/>
  <c r="W673" i="10"/>
  <c r="T673" i="10"/>
  <c r="P673" i="10"/>
  <c r="E673" i="10"/>
  <c r="D673" i="10"/>
  <c r="C673" i="10"/>
  <c r="B673" i="10"/>
  <c r="A673" i="10"/>
  <c r="W672" i="10"/>
  <c r="T672" i="10"/>
  <c r="P672" i="10"/>
  <c r="E672" i="10"/>
  <c r="D672" i="10"/>
  <c r="C672" i="10"/>
  <c r="B672" i="10"/>
  <c r="A672" i="10"/>
  <c r="W671" i="10"/>
  <c r="T671" i="10"/>
  <c r="P671" i="10"/>
  <c r="E671" i="10"/>
  <c r="D671" i="10"/>
  <c r="C671" i="10"/>
  <c r="B671" i="10"/>
  <c r="A671" i="10"/>
  <c r="W670" i="10"/>
  <c r="T670" i="10"/>
  <c r="P670" i="10"/>
  <c r="E670" i="10"/>
  <c r="D670" i="10"/>
  <c r="C670" i="10"/>
  <c r="B670" i="10"/>
  <c r="A670" i="10"/>
  <c r="W669" i="10"/>
  <c r="T669" i="10"/>
  <c r="P669" i="10"/>
  <c r="E669" i="10"/>
  <c r="D669" i="10"/>
  <c r="C669" i="10"/>
  <c r="B669" i="10"/>
  <c r="A669" i="10"/>
  <c r="W668" i="10"/>
  <c r="T668" i="10"/>
  <c r="P668" i="10"/>
  <c r="E668" i="10"/>
  <c r="D668" i="10"/>
  <c r="C668" i="10"/>
  <c r="B668" i="10"/>
  <c r="A668" i="10"/>
  <c r="W667" i="10"/>
  <c r="T667" i="10"/>
  <c r="P667" i="10"/>
  <c r="E667" i="10"/>
  <c r="D667" i="10"/>
  <c r="C667" i="10"/>
  <c r="B667" i="10"/>
  <c r="A667" i="10"/>
  <c r="W666" i="10"/>
  <c r="T666" i="10"/>
  <c r="P666" i="10"/>
  <c r="E666" i="10"/>
  <c r="D666" i="10"/>
  <c r="C666" i="10"/>
  <c r="B666" i="10"/>
  <c r="A666" i="10"/>
  <c r="W665" i="10"/>
  <c r="T665" i="10"/>
  <c r="P665" i="10"/>
  <c r="E665" i="10"/>
  <c r="D665" i="10"/>
  <c r="C665" i="10"/>
  <c r="B665" i="10"/>
  <c r="A665" i="10"/>
  <c r="W664" i="10"/>
  <c r="T664" i="10"/>
  <c r="P664" i="10"/>
  <c r="E664" i="10"/>
  <c r="D664" i="10"/>
  <c r="C664" i="10"/>
  <c r="B664" i="10"/>
  <c r="A664" i="10"/>
  <c r="W663" i="10"/>
  <c r="T663" i="10"/>
  <c r="P663" i="10"/>
  <c r="E663" i="10"/>
  <c r="D663" i="10"/>
  <c r="C663" i="10"/>
  <c r="B663" i="10"/>
  <c r="A663" i="10"/>
  <c r="W662" i="10"/>
  <c r="T662" i="10"/>
  <c r="P662" i="10"/>
  <c r="E662" i="10"/>
  <c r="D662" i="10"/>
  <c r="C662" i="10"/>
  <c r="B662" i="10"/>
  <c r="A662" i="10"/>
  <c r="W661" i="10"/>
  <c r="T661" i="10"/>
  <c r="P661" i="10"/>
  <c r="E661" i="10"/>
  <c r="D661" i="10"/>
  <c r="C661" i="10"/>
  <c r="B661" i="10"/>
  <c r="A661" i="10"/>
  <c r="W660" i="10"/>
  <c r="T660" i="10"/>
  <c r="P660" i="10"/>
  <c r="E660" i="10"/>
  <c r="D660" i="10"/>
  <c r="C660" i="10"/>
  <c r="B660" i="10"/>
  <c r="A660" i="10"/>
  <c r="W659" i="10"/>
  <c r="T659" i="10"/>
  <c r="P659" i="10"/>
  <c r="E659" i="10"/>
  <c r="D659" i="10"/>
  <c r="C659" i="10"/>
  <c r="B659" i="10"/>
  <c r="A659" i="10"/>
  <c r="W658" i="10"/>
  <c r="T658" i="10"/>
  <c r="P658" i="10"/>
  <c r="E658" i="10"/>
  <c r="D658" i="10"/>
  <c r="C658" i="10"/>
  <c r="B658" i="10"/>
  <c r="A658" i="10"/>
  <c r="W657" i="10"/>
  <c r="T657" i="10"/>
  <c r="P657" i="10"/>
  <c r="E657" i="10"/>
  <c r="D657" i="10"/>
  <c r="C657" i="10"/>
  <c r="B657" i="10"/>
  <c r="A657" i="10"/>
  <c r="W656" i="10"/>
  <c r="T656" i="10"/>
  <c r="P656" i="10"/>
  <c r="E656" i="10"/>
  <c r="D656" i="10"/>
  <c r="C656" i="10"/>
  <c r="B656" i="10"/>
  <c r="A656" i="10"/>
  <c r="W655" i="10"/>
  <c r="T655" i="10"/>
  <c r="P655" i="10"/>
  <c r="E655" i="10"/>
  <c r="D655" i="10"/>
  <c r="C655" i="10"/>
  <c r="B655" i="10"/>
  <c r="A655" i="10"/>
  <c r="W654" i="10"/>
  <c r="T654" i="10"/>
  <c r="P654" i="10"/>
  <c r="E654" i="10"/>
  <c r="D654" i="10"/>
  <c r="C654" i="10"/>
  <c r="B654" i="10"/>
  <c r="A654" i="10"/>
  <c r="W653" i="10"/>
  <c r="T653" i="10"/>
  <c r="P653" i="10"/>
  <c r="E653" i="10"/>
  <c r="D653" i="10"/>
  <c r="C653" i="10"/>
  <c r="B653" i="10"/>
  <c r="A653" i="10"/>
  <c r="W652" i="10"/>
  <c r="T652" i="10"/>
  <c r="P652" i="10"/>
  <c r="E652" i="10"/>
  <c r="D652" i="10"/>
  <c r="C652" i="10"/>
  <c r="B652" i="10"/>
  <c r="A652" i="10"/>
  <c r="W651" i="10"/>
  <c r="T651" i="10"/>
  <c r="P651" i="10"/>
  <c r="E651" i="10"/>
  <c r="D651" i="10"/>
  <c r="C651" i="10"/>
  <c r="B651" i="10"/>
  <c r="A651" i="10"/>
  <c r="W650" i="10"/>
  <c r="T650" i="10"/>
  <c r="P650" i="10"/>
  <c r="E650" i="10"/>
  <c r="D650" i="10"/>
  <c r="C650" i="10"/>
  <c r="B650" i="10"/>
  <c r="A650" i="10"/>
  <c r="W649" i="10"/>
  <c r="T649" i="10"/>
  <c r="P649" i="10"/>
  <c r="E649" i="10"/>
  <c r="D649" i="10"/>
  <c r="C649" i="10"/>
  <c r="B649" i="10"/>
  <c r="A649" i="10"/>
  <c r="W648" i="10"/>
  <c r="T648" i="10"/>
  <c r="P648" i="10"/>
  <c r="E648" i="10"/>
  <c r="D648" i="10"/>
  <c r="C648" i="10"/>
  <c r="B648" i="10"/>
  <c r="A648" i="10"/>
  <c r="W647" i="10"/>
  <c r="T647" i="10"/>
  <c r="P647" i="10"/>
  <c r="E647" i="10"/>
  <c r="D647" i="10"/>
  <c r="C647" i="10"/>
  <c r="B647" i="10"/>
  <c r="A647" i="10"/>
  <c r="W646" i="10"/>
  <c r="T646" i="10"/>
  <c r="P646" i="10"/>
  <c r="E646" i="10"/>
  <c r="D646" i="10"/>
  <c r="C646" i="10"/>
  <c r="B646" i="10"/>
  <c r="A646" i="10"/>
  <c r="W645" i="10"/>
  <c r="T645" i="10"/>
  <c r="P645" i="10"/>
  <c r="E645" i="10"/>
  <c r="D645" i="10"/>
  <c r="C645" i="10"/>
  <c r="B645" i="10"/>
  <c r="A645" i="10"/>
  <c r="W644" i="10"/>
  <c r="T644" i="10"/>
  <c r="P644" i="10"/>
  <c r="E644" i="10"/>
  <c r="D644" i="10"/>
  <c r="C644" i="10"/>
  <c r="B644" i="10"/>
  <c r="A644" i="10"/>
  <c r="W643" i="10"/>
  <c r="T643" i="10"/>
  <c r="P643" i="10"/>
  <c r="E643" i="10"/>
  <c r="D643" i="10"/>
  <c r="C643" i="10"/>
  <c r="B643" i="10"/>
  <c r="A643" i="10"/>
  <c r="W642" i="10"/>
  <c r="T642" i="10"/>
  <c r="P642" i="10"/>
  <c r="F642" i="10"/>
  <c r="E642" i="10"/>
  <c r="D642" i="10"/>
  <c r="C642" i="10"/>
  <c r="B642" i="10"/>
  <c r="A642" i="10"/>
  <c r="W641" i="10"/>
  <c r="T641" i="10"/>
  <c r="P641" i="10"/>
  <c r="E641" i="10"/>
  <c r="D641" i="10"/>
  <c r="C641" i="10"/>
  <c r="B641" i="10"/>
  <c r="A641" i="10"/>
  <c r="W640" i="10"/>
  <c r="T640" i="10"/>
  <c r="P640" i="10"/>
  <c r="E640" i="10"/>
  <c r="D640" i="10"/>
  <c r="C640" i="10"/>
  <c r="B640" i="10"/>
  <c r="A640" i="10"/>
  <c r="W639" i="10"/>
  <c r="T639" i="10"/>
  <c r="P639" i="10"/>
  <c r="E639" i="10"/>
  <c r="D639" i="10"/>
  <c r="C639" i="10"/>
  <c r="B639" i="10"/>
  <c r="A639" i="10"/>
  <c r="W638" i="10"/>
  <c r="T638" i="10"/>
  <c r="P638" i="10"/>
  <c r="E638" i="10"/>
  <c r="D638" i="10"/>
  <c r="C638" i="10"/>
  <c r="B638" i="10"/>
  <c r="A638" i="10"/>
  <c r="W637" i="10"/>
  <c r="T637" i="10"/>
  <c r="P637" i="10"/>
  <c r="E637" i="10"/>
  <c r="D637" i="10"/>
  <c r="C637" i="10"/>
  <c r="B637" i="10"/>
  <c r="A637" i="10"/>
  <c r="W636" i="10"/>
  <c r="T636" i="10"/>
  <c r="P636" i="10"/>
  <c r="E636" i="10"/>
  <c r="D636" i="10"/>
  <c r="C636" i="10"/>
  <c r="B636" i="10"/>
  <c r="A636" i="10"/>
  <c r="W635" i="10"/>
  <c r="T635" i="10"/>
  <c r="P635" i="10"/>
  <c r="E635" i="10"/>
  <c r="D635" i="10"/>
  <c r="C635" i="10"/>
  <c r="B635" i="10"/>
  <c r="A635" i="10"/>
  <c r="W634" i="10"/>
  <c r="T634" i="10"/>
  <c r="P634" i="10"/>
  <c r="E634" i="10"/>
  <c r="D634" i="10"/>
  <c r="C634" i="10"/>
  <c r="B634" i="10"/>
  <c r="A634" i="10"/>
  <c r="W633" i="10"/>
  <c r="T633" i="10"/>
  <c r="P633" i="10"/>
  <c r="E633" i="10"/>
  <c r="D633" i="10"/>
  <c r="C633" i="10"/>
  <c r="B633" i="10"/>
  <c r="A633" i="10"/>
  <c r="W632" i="10"/>
  <c r="T632" i="10"/>
  <c r="P632" i="10"/>
  <c r="E632" i="10"/>
  <c r="D632" i="10"/>
  <c r="C632" i="10"/>
  <c r="B632" i="10"/>
  <c r="A632" i="10"/>
  <c r="W631" i="10"/>
  <c r="T631" i="10"/>
  <c r="P631" i="10"/>
  <c r="E631" i="10"/>
  <c r="D631" i="10"/>
  <c r="C631" i="10"/>
  <c r="B631" i="10"/>
  <c r="A631" i="10"/>
  <c r="W630" i="10"/>
  <c r="T630" i="10"/>
  <c r="P630" i="10"/>
  <c r="E630" i="10"/>
  <c r="D630" i="10"/>
  <c r="C630" i="10"/>
  <c r="B630" i="10"/>
  <c r="A630" i="10"/>
  <c r="W629" i="10"/>
  <c r="T629" i="10"/>
  <c r="P629" i="10"/>
  <c r="E629" i="10"/>
  <c r="D629" i="10"/>
  <c r="C629" i="10"/>
  <c r="B629" i="10"/>
  <c r="A629" i="10"/>
  <c r="W628" i="10"/>
  <c r="T628" i="10"/>
  <c r="P628" i="10"/>
  <c r="E628" i="10"/>
  <c r="D628" i="10"/>
  <c r="C628" i="10"/>
  <c r="B628" i="10"/>
  <c r="A628" i="10"/>
  <c r="W627" i="10"/>
  <c r="T627" i="10"/>
  <c r="P627" i="10"/>
  <c r="E627" i="10"/>
  <c r="D627" i="10"/>
  <c r="C627" i="10"/>
  <c r="B627" i="10"/>
  <c r="A627" i="10"/>
  <c r="W626" i="10"/>
  <c r="T626" i="10"/>
  <c r="P626" i="10"/>
  <c r="E626" i="10"/>
  <c r="D626" i="10"/>
  <c r="C626" i="10"/>
  <c r="B626" i="10"/>
  <c r="A626" i="10"/>
  <c r="W625" i="10"/>
  <c r="T625" i="10"/>
  <c r="P625" i="10"/>
  <c r="E625" i="10"/>
  <c r="D625" i="10"/>
  <c r="C625" i="10"/>
  <c r="B625" i="10"/>
  <c r="A625" i="10"/>
  <c r="W624" i="10"/>
  <c r="T624" i="10"/>
  <c r="P624" i="10"/>
  <c r="E624" i="10"/>
  <c r="D624" i="10"/>
  <c r="C624" i="10"/>
  <c r="B624" i="10"/>
  <c r="A624" i="10"/>
  <c r="W623" i="10"/>
  <c r="T623" i="10"/>
  <c r="P623" i="10"/>
  <c r="E623" i="10"/>
  <c r="D623" i="10"/>
  <c r="C623" i="10"/>
  <c r="B623" i="10"/>
  <c r="A623" i="10"/>
  <c r="W622" i="10"/>
  <c r="T622" i="10"/>
  <c r="P622" i="10"/>
  <c r="E622" i="10"/>
  <c r="D622" i="10"/>
  <c r="C622" i="10"/>
  <c r="B622" i="10"/>
  <c r="A622" i="10"/>
  <c r="W621" i="10"/>
  <c r="T621" i="10"/>
  <c r="P621" i="10"/>
  <c r="E621" i="10"/>
  <c r="D621" i="10"/>
  <c r="C621" i="10"/>
  <c r="B621" i="10"/>
  <c r="A621" i="10"/>
  <c r="W620" i="10"/>
  <c r="T620" i="10"/>
  <c r="P620" i="10"/>
  <c r="E620" i="10"/>
  <c r="D620" i="10"/>
  <c r="C620" i="10"/>
  <c r="B620" i="10"/>
  <c r="A620" i="10"/>
  <c r="W619" i="10"/>
  <c r="T619" i="10"/>
  <c r="P619" i="10"/>
  <c r="E619" i="10"/>
  <c r="D619" i="10"/>
  <c r="C619" i="10"/>
  <c r="B619" i="10"/>
  <c r="A619" i="10"/>
  <c r="W618" i="10"/>
  <c r="T618" i="10"/>
  <c r="P618" i="10"/>
  <c r="E618" i="10"/>
  <c r="D618" i="10"/>
  <c r="C618" i="10"/>
  <c r="B618" i="10"/>
  <c r="A618" i="10"/>
  <c r="W617" i="10"/>
  <c r="T617" i="10"/>
  <c r="P617" i="10"/>
  <c r="E617" i="10"/>
  <c r="D617" i="10"/>
  <c r="C617" i="10"/>
  <c r="B617" i="10"/>
  <c r="A617" i="10"/>
  <c r="W616" i="10"/>
  <c r="T616" i="10"/>
  <c r="P616" i="10"/>
  <c r="E616" i="10"/>
  <c r="D616" i="10"/>
  <c r="C616" i="10"/>
  <c r="B616" i="10"/>
  <c r="A616" i="10"/>
  <c r="W615" i="10"/>
  <c r="T615" i="10"/>
  <c r="P615" i="10"/>
  <c r="E615" i="10"/>
  <c r="D615" i="10"/>
  <c r="C615" i="10"/>
  <c r="B615" i="10"/>
  <c r="A615" i="10"/>
  <c r="W614" i="10"/>
  <c r="T614" i="10"/>
  <c r="P614" i="10"/>
  <c r="E614" i="10"/>
  <c r="D614" i="10"/>
  <c r="C614" i="10"/>
  <c r="B614" i="10"/>
  <c r="A614" i="10"/>
  <c r="W613" i="10"/>
  <c r="T613" i="10"/>
  <c r="P613" i="10"/>
  <c r="E613" i="10"/>
  <c r="D613" i="10"/>
  <c r="C613" i="10"/>
  <c r="B613" i="10"/>
  <c r="A613" i="10"/>
  <c r="W612" i="10"/>
  <c r="T612" i="10"/>
  <c r="P612" i="10"/>
  <c r="E612" i="10"/>
  <c r="D612" i="10"/>
  <c r="C612" i="10"/>
  <c r="B612" i="10"/>
  <c r="A612" i="10"/>
  <c r="W611" i="10"/>
  <c r="T611" i="10"/>
  <c r="P611" i="10"/>
  <c r="E611" i="10"/>
  <c r="D611" i="10"/>
  <c r="C611" i="10"/>
  <c r="B611" i="10"/>
  <c r="A611" i="10"/>
  <c r="W610" i="10"/>
  <c r="T610" i="10"/>
  <c r="P610" i="10"/>
  <c r="E610" i="10"/>
  <c r="D610" i="10"/>
  <c r="C610" i="10"/>
  <c r="B610" i="10"/>
  <c r="A610" i="10"/>
  <c r="W609" i="10"/>
  <c r="T609" i="10"/>
  <c r="P609" i="10"/>
  <c r="E609" i="10"/>
  <c r="D609" i="10"/>
  <c r="C609" i="10"/>
  <c r="B609" i="10"/>
  <c r="A609" i="10"/>
  <c r="W608" i="10"/>
  <c r="T608" i="10"/>
  <c r="P608" i="10"/>
  <c r="E608" i="10"/>
  <c r="D608" i="10"/>
  <c r="C608" i="10"/>
  <c r="B608" i="10"/>
  <c r="A608" i="10"/>
  <c r="W607" i="10"/>
  <c r="T607" i="10"/>
  <c r="P607" i="10"/>
  <c r="E607" i="10"/>
  <c r="D607" i="10"/>
  <c r="C607" i="10"/>
  <c r="B607" i="10"/>
  <c r="A607" i="10"/>
  <c r="W606" i="10"/>
  <c r="T606" i="10"/>
  <c r="P606" i="10"/>
  <c r="E606" i="10"/>
  <c r="D606" i="10"/>
  <c r="C606" i="10"/>
  <c r="B606" i="10"/>
  <c r="A606" i="10"/>
  <c r="W605" i="10"/>
  <c r="T605" i="10"/>
  <c r="P605" i="10"/>
  <c r="E605" i="10"/>
  <c r="D605" i="10"/>
  <c r="C605" i="10"/>
  <c r="B605" i="10"/>
  <c r="A605" i="10"/>
  <c r="W604" i="10"/>
  <c r="T604" i="10"/>
  <c r="P604" i="10"/>
  <c r="E604" i="10"/>
  <c r="D604" i="10"/>
  <c r="C604" i="10"/>
  <c r="B604" i="10"/>
  <c r="A604" i="10"/>
  <c r="W603" i="10"/>
  <c r="T603" i="10"/>
  <c r="P603" i="10"/>
  <c r="E603" i="10"/>
  <c r="D603" i="10"/>
  <c r="C603" i="10"/>
  <c r="B603" i="10"/>
  <c r="A603" i="10"/>
  <c r="W602" i="10"/>
  <c r="T602" i="10"/>
  <c r="P602" i="10"/>
  <c r="E602" i="10"/>
  <c r="D602" i="10"/>
  <c r="C602" i="10"/>
  <c r="B602" i="10"/>
  <c r="A602" i="10"/>
  <c r="W601" i="10"/>
  <c r="T601" i="10"/>
  <c r="P601" i="10"/>
  <c r="E601" i="10"/>
  <c r="D601" i="10"/>
  <c r="C601" i="10"/>
  <c r="B601" i="10"/>
  <c r="A601" i="10"/>
  <c r="W600" i="10"/>
  <c r="T600" i="10"/>
  <c r="P600" i="10"/>
  <c r="E600" i="10"/>
  <c r="D600" i="10"/>
  <c r="C600" i="10"/>
  <c r="B600" i="10"/>
  <c r="A600" i="10"/>
  <c r="W599" i="10"/>
  <c r="T599" i="10"/>
  <c r="P599" i="10"/>
  <c r="E599" i="10"/>
  <c r="D599" i="10"/>
  <c r="C599" i="10"/>
  <c r="B599" i="10"/>
  <c r="A599" i="10"/>
  <c r="W598" i="10"/>
  <c r="T598" i="10"/>
  <c r="P598" i="10"/>
  <c r="E598" i="10"/>
  <c r="D598" i="10"/>
  <c r="C598" i="10"/>
  <c r="B598" i="10"/>
  <c r="A598" i="10"/>
  <c r="W597" i="10"/>
  <c r="T597" i="10"/>
  <c r="P597" i="10"/>
  <c r="E597" i="10"/>
  <c r="D597" i="10"/>
  <c r="C597" i="10"/>
  <c r="B597" i="10"/>
  <c r="A597" i="10"/>
  <c r="W596" i="10"/>
  <c r="T596" i="10"/>
  <c r="P596" i="10"/>
  <c r="E596" i="10"/>
  <c r="D596" i="10"/>
  <c r="C596" i="10"/>
  <c r="B596" i="10"/>
  <c r="A596" i="10"/>
  <c r="W595" i="10"/>
  <c r="T595" i="10"/>
  <c r="P595" i="10"/>
  <c r="E595" i="10"/>
  <c r="D595" i="10"/>
  <c r="C595" i="10"/>
  <c r="B595" i="10"/>
  <c r="A595" i="10"/>
  <c r="W594" i="10"/>
  <c r="T594" i="10"/>
  <c r="P594" i="10"/>
  <c r="E594" i="10"/>
  <c r="D594" i="10"/>
  <c r="C594" i="10"/>
  <c r="B594" i="10"/>
  <c r="A594" i="10"/>
  <c r="W593" i="10"/>
  <c r="T593" i="10"/>
  <c r="P593" i="10"/>
  <c r="E593" i="10"/>
  <c r="D593" i="10"/>
  <c r="C593" i="10"/>
  <c r="B593" i="10"/>
  <c r="A593" i="10"/>
  <c r="W592" i="10"/>
  <c r="T592" i="10"/>
  <c r="P592" i="10"/>
  <c r="E592" i="10"/>
  <c r="D592" i="10"/>
  <c r="C592" i="10"/>
  <c r="B592" i="10"/>
  <c r="A592" i="10"/>
  <c r="W591" i="10"/>
  <c r="T591" i="10"/>
  <c r="P591" i="10"/>
  <c r="E591" i="10"/>
  <c r="D591" i="10"/>
  <c r="C591" i="10"/>
  <c r="B591" i="10"/>
  <c r="A591" i="10"/>
  <c r="W590" i="10"/>
  <c r="T590" i="10"/>
  <c r="P590" i="10"/>
  <c r="E590" i="10"/>
  <c r="D590" i="10"/>
  <c r="C590" i="10"/>
  <c r="B590" i="10"/>
  <c r="A590" i="10"/>
  <c r="W589" i="10"/>
  <c r="T589" i="10"/>
  <c r="P589" i="10"/>
  <c r="E589" i="10"/>
  <c r="D589" i="10"/>
  <c r="C589" i="10"/>
  <c r="B589" i="10"/>
  <c r="A589" i="10"/>
  <c r="W588" i="10"/>
  <c r="T588" i="10"/>
  <c r="P588" i="10"/>
  <c r="E588" i="10"/>
  <c r="D588" i="10"/>
  <c r="C588" i="10"/>
  <c r="B588" i="10"/>
  <c r="A588" i="10"/>
  <c r="W587" i="10"/>
  <c r="T587" i="10"/>
  <c r="P587" i="10"/>
  <c r="E587" i="10"/>
  <c r="D587" i="10"/>
  <c r="C587" i="10"/>
  <c r="B587" i="10"/>
  <c r="A587" i="10"/>
  <c r="W586" i="10"/>
  <c r="T586" i="10"/>
  <c r="P586" i="10"/>
  <c r="E586" i="10"/>
  <c r="D586" i="10"/>
  <c r="C586" i="10"/>
  <c r="B586" i="10"/>
  <c r="A586" i="10"/>
  <c r="W585" i="10"/>
  <c r="T585" i="10"/>
  <c r="P585" i="10"/>
  <c r="E585" i="10"/>
  <c r="D585" i="10"/>
  <c r="C585" i="10"/>
  <c r="B585" i="10"/>
  <c r="A585" i="10"/>
  <c r="W584" i="10"/>
  <c r="T584" i="10"/>
  <c r="P584" i="10"/>
  <c r="E584" i="10"/>
  <c r="D584" i="10"/>
  <c r="C584" i="10"/>
  <c r="B584" i="10"/>
  <c r="A584" i="10"/>
  <c r="W583" i="10"/>
  <c r="T583" i="10"/>
  <c r="P583" i="10"/>
  <c r="E583" i="10"/>
  <c r="D583" i="10"/>
  <c r="C583" i="10"/>
  <c r="B583" i="10"/>
  <c r="A583" i="10"/>
  <c r="W582" i="10"/>
  <c r="T582" i="10"/>
  <c r="P582" i="10"/>
  <c r="E582" i="10"/>
  <c r="D582" i="10"/>
  <c r="C582" i="10"/>
  <c r="B582" i="10"/>
  <c r="A582" i="10"/>
  <c r="W581" i="10"/>
  <c r="T581" i="10"/>
  <c r="P581" i="10"/>
  <c r="E581" i="10"/>
  <c r="D581" i="10"/>
  <c r="C581" i="10"/>
  <c r="B581" i="10"/>
  <c r="A581" i="10"/>
  <c r="W580" i="10"/>
  <c r="T580" i="10"/>
  <c r="P580" i="10"/>
  <c r="E580" i="10"/>
  <c r="D580" i="10"/>
  <c r="C580" i="10"/>
  <c r="B580" i="10"/>
  <c r="A580" i="10"/>
  <c r="W579" i="10"/>
  <c r="T579" i="10"/>
  <c r="P579" i="10"/>
  <c r="E579" i="10"/>
  <c r="D579" i="10"/>
  <c r="C579" i="10"/>
  <c r="B579" i="10"/>
  <c r="A579" i="10"/>
  <c r="W578" i="10"/>
  <c r="T578" i="10"/>
  <c r="P578" i="10"/>
  <c r="E578" i="10"/>
  <c r="D578" i="10"/>
  <c r="C578" i="10"/>
  <c r="B578" i="10"/>
  <c r="A578" i="10"/>
  <c r="W577" i="10"/>
  <c r="T577" i="10"/>
  <c r="P577" i="10"/>
  <c r="E577" i="10"/>
  <c r="D577" i="10"/>
  <c r="C577" i="10"/>
  <c r="B577" i="10"/>
  <c r="A577" i="10"/>
  <c r="W576" i="10"/>
  <c r="T576" i="10"/>
  <c r="P576" i="10"/>
  <c r="E576" i="10"/>
  <c r="D576" i="10"/>
  <c r="C576" i="10"/>
  <c r="B576" i="10"/>
  <c r="A576" i="10"/>
  <c r="W575" i="10"/>
  <c r="T575" i="10"/>
  <c r="P575" i="10"/>
  <c r="E575" i="10"/>
  <c r="D575" i="10"/>
  <c r="C575" i="10"/>
  <c r="B575" i="10"/>
  <c r="A575" i="10"/>
  <c r="W574" i="10"/>
  <c r="T574" i="10"/>
  <c r="P574" i="10"/>
  <c r="E574" i="10"/>
  <c r="D574" i="10"/>
  <c r="C574" i="10"/>
  <c r="B574" i="10"/>
  <c r="A574" i="10"/>
  <c r="W573" i="10"/>
  <c r="T573" i="10"/>
  <c r="P573" i="10"/>
  <c r="E573" i="10"/>
  <c r="D573" i="10"/>
  <c r="C573" i="10"/>
  <c r="B573" i="10"/>
  <c r="A573" i="10"/>
  <c r="W572" i="10"/>
  <c r="T572" i="10"/>
  <c r="P572" i="10"/>
  <c r="E572" i="10"/>
  <c r="D572" i="10"/>
  <c r="C572" i="10"/>
  <c r="B572" i="10"/>
  <c r="A572" i="10"/>
  <c r="W571" i="10"/>
  <c r="T571" i="10"/>
  <c r="P571" i="10"/>
  <c r="E571" i="10"/>
  <c r="D571" i="10"/>
  <c r="C571" i="10"/>
  <c r="B571" i="10"/>
  <c r="A571" i="10"/>
  <c r="W570" i="10"/>
  <c r="T570" i="10"/>
  <c r="P570" i="10"/>
  <c r="E570" i="10"/>
  <c r="D570" i="10"/>
  <c r="C570" i="10"/>
  <c r="B570" i="10"/>
  <c r="A570" i="10"/>
  <c r="W569" i="10"/>
  <c r="T569" i="10"/>
  <c r="P569" i="10"/>
  <c r="E569" i="10"/>
  <c r="D569" i="10"/>
  <c r="C569" i="10"/>
  <c r="B569" i="10"/>
  <c r="A569" i="10"/>
  <c r="W568" i="10"/>
  <c r="T568" i="10"/>
  <c r="P568" i="10"/>
  <c r="E568" i="10"/>
  <c r="D568" i="10"/>
  <c r="C568" i="10"/>
  <c r="B568" i="10"/>
  <c r="A568" i="10"/>
  <c r="W567" i="10"/>
  <c r="T567" i="10"/>
  <c r="P567" i="10"/>
  <c r="E567" i="10"/>
  <c r="D567" i="10"/>
  <c r="C567" i="10"/>
  <c r="B567" i="10"/>
  <c r="A567" i="10"/>
  <c r="W566" i="10"/>
  <c r="T566" i="10"/>
  <c r="P566" i="10"/>
  <c r="E566" i="10"/>
  <c r="D566" i="10"/>
  <c r="C566" i="10"/>
  <c r="B566" i="10"/>
  <c r="A566" i="10"/>
  <c r="W565" i="10"/>
  <c r="T565" i="10"/>
  <c r="P565" i="10"/>
  <c r="E565" i="10"/>
  <c r="D565" i="10"/>
  <c r="C565" i="10"/>
  <c r="B565" i="10"/>
  <c r="A565" i="10"/>
  <c r="W564" i="10"/>
  <c r="T564" i="10"/>
  <c r="P564" i="10"/>
  <c r="E564" i="10"/>
  <c r="D564" i="10"/>
  <c r="C564" i="10"/>
  <c r="B564" i="10"/>
  <c r="A564" i="10"/>
  <c r="W563" i="10"/>
  <c r="T563" i="10"/>
  <c r="P563" i="10"/>
  <c r="E563" i="10"/>
  <c r="D563" i="10"/>
  <c r="C563" i="10"/>
  <c r="B563" i="10"/>
  <c r="A563" i="10"/>
  <c r="W562" i="10"/>
  <c r="T562" i="10"/>
  <c r="P562" i="10"/>
  <c r="E562" i="10"/>
  <c r="D562" i="10"/>
  <c r="C562" i="10"/>
  <c r="B562" i="10"/>
  <c r="A562" i="10"/>
  <c r="W561" i="10"/>
  <c r="T561" i="10"/>
  <c r="P561" i="10"/>
  <c r="E561" i="10"/>
  <c r="D561" i="10"/>
  <c r="C561" i="10"/>
  <c r="B561" i="10"/>
  <c r="A561" i="10"/>
  <c r="W560" i="10"/>
  <c r="T560" i="10"/>
  <c r="P560" i="10"/>
  <c r="E560" i="10"/>
  <c r="D560" i="10"/>
  <c r="C560" i="10"/>
  <c r="B560" i="10"/>
  <c r="A560" i="10"/>
  <c r="W559" i="10"/>
  <c r="T559" i="10"/>
  <c r="P559" i="10"/>
  <c r="E559" i="10"/>
  <c r="D559" i="10"/>
  <c r="C559" i="10"/>
  <c r="B559" i="10"/>
  <c r="A559" i="10"/>
  <c r="W558" i="10"/>
  <c r="T558" i="10"/>
  <c r="P558" i="10"/>
  <c r="E558" i="10"/>
  <c r="D558" i="10"/>
  <c r="C558" i="10"/>
  <c r="B558" i="10"/>
  <c r="A558" i="10"/>
  <c r="W557" i="10"/>
  <c r="T557" i="10"/>
  <c r="P557" i="10"/>
  <c r="E557" i="10"/>
  <c r="D557" i="10"/>
  <c r="C557" i="10"/>
  <c r="B557" i="10"/>
  <c r="A557" i="10"/>
  <c r="W556" i="10"/>
  <c r="T556" i="10"/>
  <c r="P556" i="10"/>
  <c r="E556" i="10"/>
  <c r="D556" i="10"/>
  <c r="C556" i="10"/>
  <c r="B556" i="10"/>
  <c r="A556" i="10"/>
  <c r="W555" i="10"/>
  <c r="T555" i="10"/>
  <c r="P555" i="10"/>
  <c r="E555" i="10"/>
  <c r="D555" i="10"/>
  <c r="C555" i="10"/>
  <c r="B555" i="10"/>
  <c r="A555" i="10"/>
  <c r="W554" i="10"/>
  <c r="T554" i="10"/>
  <c r="P554" i="10"/>
  <c r="E554" i="10"/>
  <c r="D554" i="10"/>
  <c r="C554" i="10"/>
  <c r="B554" i="10"/>
  <c r="A554" i="10"/>
  <c r="W553" i="10"/>
  <c r="T553" i="10"/>
  <c r="P553" i="10"/>
  <c r="E553" i="10"/>
  <c r="D553" i="10"/>
  <c r="C553" i="10"/>
  <c r="B553" i="10"/>
  <c r="A553" i="10"/>
  <c r="W552" i="10"/>
  <c r="T552" i="10"/>
  <c r="P552" i="10"/>
  <c r="E552" i="10"/>
  <c r="D552" i="10"/>
  <c r="C552" i="10"/>
  <c r="B552" i="10"/>
  <c r="A552" i="10"/>
  <c r="W551" i="10"/>
  <c r="T551" i="10"/>
  <c r="P551" i="10"/>
  <c r="E551" i="10"/>
  <c r="D551" i="10"/>
  <c r="C551" i="10"/>
  <c r="B551" i="10"/>
  <c r="A551" i="10"/>
  <c r="W550" i="10"/>
  <c r="T550" i="10"/>
  <c r="P550" i="10"/>
  <c r="E550" i="10"/>
  <c r="D550" i="10"/>
  <c r="C550" i="10"/>
  <c r="B550" i="10"/>
  <c r="A550" i="10"/>
  <c r="W549" i="10"/>
  <c r="T549" i="10"/>
  <c r="P549" i="10"/>
  <c r="E549" i="10"/>
  <c r="D549" i="10"/>
  <c r="C549" i="10"/>
  <c r="B549" i="10"/>
  <c r="A549" i="10"/>
  <c r="W548" i="10"/>
  <c r="T548" i="10"/>
  <c r="P548" i="10"/>
  <c r="E548" i="10"/>
  <c r="D548" i="10"/>
  <c r="C548" i="10"/>
  <c r="B548" i="10"/>
  <c r="A548" i="10"/>
  <c r="W547" i="10"/>
  <c r="T547" i="10"/>
  <c r="P547" i="10"/>
  <c r="E547" i="10"/>
  <c r="D547" i="10"/>
  <c r="C547" i="10"/>
  <c r="B547" i="10"/>
  <c r="A547" i="10"/>
  <c r="W546" i="10"/>
  <c r="T546" i="10"/>
  <c r="P546" i="10"/>
  <c r="E546" i="10"/>
  <c r="D546" i="10"/>
  <c r="C546" i="10"/>
  <c r="B546" i="10"/>
  <c r="A546" i="10"/>
  <c r="W545" i="10"/>
  <c r="T545" i="10"/>
  <c r="P545" i="10"/>
  <c r="E545" i="10"/>
  <c r="D545" i="10"/>
  <c r="C545" i="10"/>
  <c r="B545" i="10"/>
  <c r="A545" i="10"/>
  <c r="W544" i="10"/>
  <c r="T544" i="10"/>
  <c r="P544" i="10"/>
  <c r="E544" i="10"/>
  <c r="D544" i="10"/>
  <c r="C544" i="10"/>
  <c r="B544" i="10"/>
  <c r="A544" i="10"/>
  <c r="W543" i="10"/>
  <c r="T543" i="10"/>
  <c r="P543" i="10"/>
  <c r="E543" i="10"/>
  <c r="D543" i="10"/>
  <c r="C543" i="10"/>
  <c r="B543" i="10"/>
  <c r="A543" i="10"/>
  <c r="W542" i="10"/>
  <c r="T542" i="10"/>
  <c r="P542" i="10"/>
  <c r="E542" i="10"/>
  <c r="D542" i="10"/>
  <c r="C542" i="10"/>
  <c r="B542" i="10"/>
  <c r="A542" i="10"/>
  <c r="W541" i="10"/>
  <c r="T541" i="10"/>
  <c r="P541" i="10"/>
  <c r="E541" i="10"/>
  <c r="D541" i="10"/>
  <c r="C541" i="10"/>
  <c r="B541" i="10"/>
  <c r="A541" i="10"/>
  <c r="W540" i="10"/>
  <c r="T540" i="10"/>
  <c r="P540" i="10"/>
  <c r="E540" i="10"/>
  <c r="D540" i="10"/>
  <c r="C540" i="10"/>
  <c r="B540" i="10"/>
  <c r="A540" i="10"/>
  <c r="W539" i="10"/>
  <c r="T539" i="10"/>
  <c r="P539" i="10"/>
  <c r="E539" i="10"/>
  <c r="D539" i="10"/>
  <c r="C539" i="10"/>
  <c r="B539" i="10"/>
  <c r="A539" i="10"/>
  <c r="W538" i="10"/>
  <c r="T538" i="10"/>
  <c r="P538" i="10"/>
  <c r="E538" i="10"/>
  <c r="D538" i="10"/>
  <c r="C538" i="10"/>
  <c r="B538" i="10"/>
  <c r="A538" i="10"/>
  <c r="W537" i="10"/>
  <c r="T537" i="10"/>
  <c r="P537" i="10"/>
  <c r="E537" i="10"/>
  <c r="D537" i="10"/>
  <c r="C537" i="10"/>
  <c r="B537" i="10"/>
  <c r="A537" i="10"/>
  <c r="W536" i="10"/>
  <c r="T536" i="10"/>
  <c r="P536" i="10"/>
  <c r="E536" i="10"/>
  <c r="D536" i="10"/>
  <c r="C536" i="10"/>
  <c r="B536" i="10"/>
  <c r="A536" i="10"/>
  <c r="W535" i="10"/>
  <c r="T535" i="10"/>
  <c r="P535" i="10"/>
  <c r="E535" i="10"/>
  <c r="D535" i="10"/>
  <c r="C535" i="10"/>
  <c r="B535" i="10"/>
  <c r="A535" i="10"/>
  <c r="W534" i="10"/>
  <c r="T534" i="10"/>
  <c r="P534" i="10"/>
  <c r="E534" i="10"/>
  <c r="D534" i="10"/>
  <c r="C534" i="10"/>
  <c r="B534" i="10"/>
  <c r="A534" i="10"/>
  <c r="W533" i="10"/>
  <c r="T533" i="10"/>
  <c r="P533" i="10"/>
  <c r="E533" i="10"/>
  <c r="D533" i="10"/>
  <c r="C533" i="10"/>
  <c r="B533" i="10"/>
  <c r="A533" i="10"/>
  <c r="W532" i="10"/>
  <c r="T532" i="10"/>
  <c r="P532" i="10"/>
  <c r="E532" i="10"/>
  <c r="D532" i="10"/>
  <c r="C532" i="10"/>
  <c r="B532" i="10"/>
  <c r="A532" i="10"/>
  <c r="W531" i="10"/>
  <c r="T531" i="10"/>
  <c r="P531" i="10"/>
  <c r="E531" i="10"/>
  <c r="D531" i="10"/>
  <c r="C531" i="10"/>
  <c r="B531" i="10"/>
  <c r="A531" i="10"/>
  <c r="W530" i="10"/>
  <c r="T530" i="10"/>
  <c r="P530" i="10"/>
  <c r="E530" i="10"/>
  <c r="D530" i="10"/>
  <c r="C530" i="10"/>
  <c r="B530" i="10"/>
  <c r="A530" i="10"/>
  <c r="W529" i="10"/>
  <c r="T529" i="10"/>
  <c r="P529" i="10"/>
  <c r="E529" i="10"/>
  <c r="D529" i="10"/>
  <c r="C529" i="10"/>
  <c r="B529" i="10"/>
  <c r="A529" i="10"/>
  <c r="W528" i="10"/>
  <c r="T528" i="10"/>
  <c r="P528" i="10"/>
  <c r="E528" i="10"/>
  <c r="D528" i="10"/>
  <c r="C528" i="10"/>
  <c r="B528" i="10"/>
  <c r="A528" i="10"/>
  <c r="W527" i="10"/>
  <c r="T527" i="10"/>
  <c r="P527" i="10"/>
  <c r="E527" i="10"/>
  <c r="D527" i="10"/>
  <c r="C527" i="10"/>
  <c r="B527" i="10"/>
  <c r="A527" i="10"/>
  <c r="W526" i="10"/>
  <c r="T526" i="10"/>
  <c r="P526" i="10"/>
  <c r="E526" i="10"/>
  <c r="D526" i="10"/>
  <c r="C526" i="10"/>
  <c r="B526" i="10"/>
  <c r="A526" i="10"/>
  <c r="W525" i="10"/>
  <c r="T525" i="10"/>
  <c r="P525" i="10"/>
  <c r="E525" i="10"/>
  <c r="D525" i="10"/>
  <c r="C525" i="10"/>
  <c r="B525" i="10"/>
  <c r="A525" i="10"/>
  <c r="W524" i="10"/>
  <c r="T524" i="10"/>
  <c r="P524" i="10"/>
  <c r="E524" i="10"/>
  <c r="D524" i="10"/>
  <c r="C524" i="10"/>
  <c r="B524" i="10"/>
  <c r="A524" i="10"/>
  <c r="W523" i="10"/>
  <c r="T523" i="10"/>
  <c r="P523" i="10"/>
  <c r="E523" i="10"/>
  <c r="D523" i="10"/>
  <c r="C523" i="10"/>
  <c r="B523" i="10"/>
  <c r="A523" i="10"/>
  <c r="W522" i="10"/>
  <c r="T522" i="10"/>
  <c r="P522" i="10"/>
  <c r="E522" i="10"/>
  <c r="D522" i="10"/>
  <c r="C522" i="10"/>
  <c r="B522" i="10"/>
  <c r="A522" i="10"/>
  <c r="W521" i="10"/>
  <c r="T521" i="10"/>
  <c r="P521" i="10"/>
  <c r="E521" i="10"/>
  <c r="D521" i="10"/>
  <c r="C521" i="10"/>
  <c r="B521" i="10"/>
  <c r="A521" i="10"/>
  <c r="W520" i="10"/>
  <c r="T520" i="10"/>
  <c r="P520" i="10"/>
  <c r="E520" i="10"/>
  <c r="D520" i="10"/>
  <c r="C520" i="10"/>
  <c r="B520" i="10"/>
  <c r="A520" i="10"/>
  <c r="W519" i="10"/>
  <c r="T519" i="10"/>
  <c r="P519" i="10"/>
  <c r="E519" i="10"/>
  <c r="D519" i="10"/>
  <c r="C519" i="10"/>
  <c r="B519" i="10"/>
  <c r="A519" i="10"/>
  <c r="W518" i="10"/>
  <c r="T518" i="10"/>
  <c r="P518" i="10"/>
  <c r="E518" i="10"/>
  <c r="D518" i="10"/>
  <c r="C518" i="10"/>
  <c r="B518" i="10"/>
  <c r="A518" i="10"/>
  <c r="W517" i="10"/>
  <c r="T517" i="10"/>
  <c r="P517" i="10"/>
  <c r="E517" i="10"/>
  <c r="D517" i="10"/>
  <c r="C517" i="10"/>
  <c r="B517" i="10"/>
  <c r="A517" i="10"/>
  <c r="W516" i="10"/>
  <c r="T516" i="10"/>
  <c r="P516" i="10"/>
  <c r="E516" i="10"/>
  <c r="D516" i="10"/>
  <c r="C516" i="10"/>
  <c r="B516" i="10"/>
  <c r="A516" i="10"/>
  <c r="W515" i="10"/>
  <c r="T515" i="10"/>
  <c r="P515" i="10"/>
  <c r="E515" i="10"/>
  <c r="D515" i="10"/>
  <c r="C515" i="10"/>
  <c r="B515" i="10"/>
  <c r="A515" i="10"/>
  <c r="W514" i="10"/>
  <c r="T514" i="10"/>
  <c r="P514" i="10"/>
  <c r="E514" i="10"/>
  <c r="D514" i="10"/>
  <c r="C514" i="10"/>
  <c r="B514" i="10"/>
  <c r="A514" i="10"/>
  <c r="W513" i="10"/>
  <c r="T513" i="10"/>
  <c r="P513" i="10"/>
  <c r="E513" i="10"/>
  <c r="D513" i="10"/>
  <c r="C513" i="10"/>
  <c r="B513" i="10"/>
  <c r="A513" i="10"/>
  <c r="W512" i="10"/>
  <c r="T512" i="10"/>
  <c r="P512" i="10"/>
  <c r="E512" i="10"/>
  <c r="D512" i="10"/>
  <c r="C512" i="10"/>
  <c r="B512" i="10"/>
  <c r="A512" i="10"/>
  <c r="W511" i="10"/>
  <c r="T511" i="10"/>
  <c r="P511" i="10"/>
  <c r="E511" i="10"/>
  <c r="D511" i="10"/>
  <c r="C511" i="10"/>
  <c r="B511" i="10"/>
  <c r="A511" i="10"/>
  <c r="W510" i="10"/>
  <c r="T510" i="10"/>
  <c r="P510" i="10"/>
  <c r="E510" i="10"/>
  <c r="D510" i="10"/>
  <c r="C510" i="10"/>
  <c r="B510" i="10"/>
  <c r="A510" i="10"/>
  <c r="W509" i="10"/>
  <c r="T509" i="10"/>
  <c r="P509" i="10"/>
  <c r="E509" i="10"/>
  <c r="D509" i="10"/>
  <c r="C509" i="10"/>
  <c r="B509" i="10"/>
  <c r="A509" i="10"/>
  <c r="W508" i="10"/>
  <c r="T508" i="10"/>
  <c r="P508" i="10"/>
  <c r="E508" i="10"/>
  <c r="D508" i="10"/>
  <c r="C508" i="10"/>
  <c r="B508" i="10"/>
  <c r="A508" i="10"/>
  <c r="W507" i="10"/>
  <c r="T507" i="10"/>
  <c r="P507" i="10"/>
  <c r="E507" i="10"/>
  <c r="D507" i="10"/>
  <c r="C507" i="10"/>
  <c r="B507" i="10"/>
  <c r="A507" i="10"/>
  <c r="W506" i="10"/>
  <c r="T506" i="10"/>
  <c r="P506" i="10"/>
  <c r="E506" i="10"/>
  <c r="D506" i="10"/>
  <c r="C506" i="10"/>
  <c r="B506" i="10"/>
  <c r="A506" i="10"/>
  <c r="W505" i="10"/>
  <c r="T505" i="10"/>
  <c r="P505" i="10"/>
  <c r="E505" i="10"/>
  <c r="D505" i="10"/>
  <c r="C505" i="10"/>
  <c r="B505" i="10"/>
  <c r="A505" i="10"/>
  <c r="W504" i="10"/>
  <c r="T504" i="10"/>
  <c r="P504" i="10"/>
  <c r="E504" i="10"/>
  <c r="D504" i="10"/>
  <c r="C504" i="10"/>
  <c r="B504" i="10"/>
  <c r="A504" i="10"/>
  <c r="W503" i="10"/>
  <c r="T503" i="10"/>
  <c r="P503" i="10"/>
  <c r="E503" i="10"/>
  <c r="D503" i="10"/>
  <c r="C503" i="10"/>
  <c r="B503" i="10"/>
  <c r="A503" i="10"/>
  <c r="W502" i="10"/>
  <c r="T502" i="10"/>
  <c r="P502" i="10"/>
  <c r="E502" i="10"/>
  <c r="D502" i="10"/>
  <c r="C502" i="10"/>
  <c r="B502" i="10"/>
  <c r="A502" i="10"/>
  <c r="W501" i="10"/>
  <c r="T501" i="10"/>
  <c r="P501" i="10"/>
  <c r="E501" i="10"/>
  <c r="D501" i="10"/>
  <c r="C501" i="10"/>
  <c r="B501" i="10"/>
  <c r="A501" i="10"/>
  <c r="W500" i="10"/>
  <c r="T500" i="10"/>
  <c r="P500" i="10"/>
  <c r="E500" i="10"/>
  <c r="D500" i="10"/>
  <c r="C500" i="10"/>
  <c r="B500" i="10"/>
  <c r="A500" i="10"/>
  <c r="W499" i="10"/>
  <c r="T499" i="10"/>
  <c r="P499" i="10"/>
  <c r="E499" i="10"/>
  <c r="D499" i="10"/>
  <c r="C499" i="10"/>
  <c r="B499" i="10"/>
  <c r="A499" i="10"/>
  <c r="W498" i="10"/>
  <c r="T498" i="10"/>
  <c r="P498" i="10"/>
  <c r="E498" i="10"/>
  <c r="D498" i="10"/>
  <c r="C498" i="10"/>
  <c r="B498" i="10"/>
  <c r="A498" i="10"/>
  <c r="W497" i="10"/>
  <c r="T497" i="10"/>
  <c r="P497" i="10"/>
  <c r="E497" i="10"/>
  <c r="D497" i="10"/>
  <c r="C497" i="10"/>
  <c r="B497" i="10"/>
  <c r="A497" i="10"/>
  <c r="W496" i="10"/>
  <c r="T496" i="10"/>
  <c r="P496" i="10"/>
  <c r="E496" i="10"/>
  <c r="D496" i="10"/>
  <c r="C496" i="10"/>
  <c r="B496" i="10"/>
  <c r="A496" i="10"/>
  <c r="W495" i="10"/>
  <c r="T495" i="10"/>
  <c r="P495" i="10"/>
  <c r="E495" i="10"/>
  <c r="D495" i="10"/>
  <c r="C495" i="10"/>
  <c r="B495" i="10"/>
  <c r="A495" i="10"/>
  <c r="W494" i="10"/>
  <c r="T494" i="10"/>
  <c r="P494" i="10"/>
  <c r="E494" i="10"/>
  <c r="D494" i="10"/>
  <c r="C494" i="10"/>
  <c r="B494" i="10"/>
  <c r="A494" i="10"/>
  <c r="W493" i="10"/>
  <c r="T493" i="10"/>
  <c r="P493" i="10"/>
  <c r="E493" i="10"/>
  <c r="D493" i="10"/>
  <c r="C493" i="10"/>
  <c r="B493" i="10"/>
  <c r="A493" i="10"/>
  <c r="W492" i="10"/>
  <c r="T492" i="10"/>
  <c r="P492" i="10"/>
  <c r="E492" i="10"/>
  <c r="D492" i="10"/>
  <c r="C492" i="10"/>
  <c r="B492" i="10"/>
  <c r="A492" i="10"/>
  <c r="W491" i="10"/>
  <c r="T491" i="10"/>
  <c r="P491" i="10"/>
  <c r="E491" i="10"/>
  <c r="D491" i="10"/>
  <c r="C491" i="10"/>
  <c r="B491" i="10"/>
  <c r="A491" i="10"/>
  <c r="W490" i="10"/>
  <c r="T490" i="10"/>
  <c r="P490" i="10"/>
  <c r="E490" i="10"/>
  <c r="D490" i="10"/>
  <c r="C490" i="10"/>
  <c r="B490" i="10"/>
  <c r="A490" i="10"/>
  <c r="W489" i="10"/>
  <c r="T489" i="10"/>
  <c r="P489" i="10"/>
  <c r="E489" i="10"/>
  <c r="D489" i="10"/>
  <c r="C489" i="10"/>
  <c r="B489" i="10"/>
  <c r="A489" i="10"/>
  <c r="W488" i="10"/>
  <c r="T488" i="10"/>
  <c r="P488" i="10"/>
  <c r="E488" i="10"/>
  <c r="D488" i="10"/>
  <c r="C488" i="10"/>
  <c r="B488" i="10"/>
  <c r="A488" i="10"/>
  <c r="W487" i="10"/>
  <c r="T487" i="10"/>
  <c r="P487" i="10"/>
  <c r="E487" i="10"/>
  <c r="D487" i="10"/>
  <c r="C487" i="10"/>
  <c r="B487" i="10"/>
  <c r="A487" i="10"/>
  <c r="W486" i="10"/>
  <c r="T486" i="10"/>
  <c r="P486" i="10"/>
  <c r="E486" i="10"/>
  <c r="D486" i="10"/>
  <c r="C486" i="10"/>
  <c r="B486" i="10"/>
  <c r="A486" i="10"/>
  <c r="W485" i="10"/>
  <c r="T485" i="10"/>
  <c r="P485" i="10"/>
  <c r="E485" i="10"/>
  <c r="D485" i="10"/>
  <c r="C485" i="10"/>
  <c r="B485" i="10"/>
  <c r="A485" i="10"/>
  <c r="W484" i="10"/>
  <c r="T484" i="10"/>
  <c r="P484" i="10"/>
  <c r="E484" i="10"/>
  <c r="D484" i="10"/>
  <c r="C484" i="10"/>
  <c r="B484" i="10"/>
  <c r="A484" i="10"/>
  <c r="W483" i="10"/>
  <c r="T483" i="10"/>
  <c r="P483" i="10"/>
  <c r="E483" i="10"/>
  <c r="D483" i="10"/>
  <c r="C483" i="10"/>
  <c r="B483" i="10"/>
  <c r="A483" i="10"/>
  <c r="W482" i="10"/>
  <c r="T482" i="10"/>
  <c r="P482" i="10"/>
  <c r="E482" i="10"/>
  <c r="D482" i="10"/>
  <c r="C482" i="10"/>
  <c r="B482" i="10"/>
  <c r="A482" i="10"/>
  <c r="W481" i="10"/>
  <c r="T481" i="10"/>
  <c r="P481" i="10"/>
  <c r="E481" i="10"/>
  <c r="D481" i="10"/>
  <c r="C481" i="10"/>
  <c r="B481" i="10"/>
  <c r="A481" i="10"/>
  <c r="W480" i="10"/>
  <c r="T480" i="10"/>
  <c r="P480" i="10"/>
  <c r="E480" i="10"/>
  <c r="D480" i="10"/>
  <c r="C480" i="10"/>
  <c r="B480" i="10"/>
  <c r="A480" i="10"/>
  <c r="W479" i="10"/>
  <c r="T479" i="10"/>
  <c r="P479" i="10"/>
  <c r="E479" i="10"/>
  <c r="D479" i="10"/>
  <c r="C479" i="10"/>
  <c r="B479" i="10"/>
  <c r="A479" i="10"/>
  <c r="W478" i="10"/>
  <c r="T478" i="10"/>
  <c r="P478" i="10"/>
  <c r="E478" i="10"/>
  <c r="D478" i="10"/>
  <c r="C478" i="10"/>
  <c r="B478" i="10"/>
  <c r="A478" i="10"/>
  <c r="W477" i="10"/>
  <c r="T477" i="10"/>
  <c r="P477" i="10"/>
  <c r="E477" i="10"/>
  <c r="D477" i="10"/>
  <c r="C477" i="10"/>
  <c r="B477" i="10"/>
  <c r="A477" i="10"/>
  <c r="W476" i="10"/>
  <c r="T476" i="10"/>
  <c r="P476" i="10"/>
  <c r="E476" i="10"/>
  <c r="D476" i="10"/>
  <c r="C476" i="10"/>
  <c r="B476" i="10"/>
  <c r="A476" i="10"/>
  <c r="W475" i="10"/>
  <c r="T475" i="10"/>
  <c r="P475" i="10"/>
  <c r="E475" i="10"/>
  <c r="D475" i="10"/>
  <c r="C475" i="10"/>
  <c r="B475" i="10"/>
  <c r="A475" i="10"/>
  <c r="W474" i="10"/>
  <c r="T474" i="10"/>
  <c r="P474" i="10"/>
  <c r="E474" i="10"/>
  <c r="D474" i="10"/>
  <c r="C474" i="10"/>
  <c r="B474" i="10"/>
  <c r="A474" i="10"/>
  <c r="W473" i="10"/>
  <c r="T473" i="10"/>
  <c r="P473" i="10"/>
  <c r="E473" i="10"/>
  <c r="D473" i="10"/>
  <c r="C473" i="10"/>
  <c r="B473" i="10"/>
  <c r="A473" i="10"/>
  <c r="W472" i="10"/>
  <c r="T472" i="10"/>
  <c r="P472" i="10"/>
  <c r="E472" i="10"/>
  <c r="D472" i="10"/>
  <c r="C472" i="10"/>
  <c r="B472" i="10"/>
  <c r="A472" i="10"/>
  <c r="W471" i="10"/>
  <c r="T471" i="10"/>
  <c r="P471" i="10"/>
  <c r="E471" i="10"/>
  <c r="D471" i="10"/>
  <c r="C471" i="10"/>
  <c r="B471" i="10"/>
  <c r="A471" i="10"/>
  <c r="W470" i="10"/>
  <c r="T470" i="10"/>
  <c r="P470" i="10"/>
  <c r="E470" i="10"/>
  <c r="D470" i="10"/>
  <c r="C470" i="10"/>
  <c r="B470" i="10"/>
  <c r="A470" i="10"/>
  <c r="W469" i="10"/>
  <c r="T469" i="10"/>
  <c r="P469" i="10"/>
  <c r="E469" i="10"/>
  <c r="D469" i="10"/>
  <c r="C469" i="10"/>
  <c r="B469" i="10"/>
  <c r="A469" i="10"/>
  <c r="W468" i="10"/>
  <c r="T468" i="10"/>
  <c r="P468" i="10"/>
  <c r="E468" i="10"/>
  <c r="D468" i="10"/>
  <c r="C468" i="10"/>
  <c r="B468" i="10"/>
  <c r="A468" i="10"/>
  <c r="W467" i="10"/>
  <c r="T467" i="10"/>
  <c r="P467" i="10"/>
  <c r="E467" i="10"/>
  <c r="D467" i="10"/>
  <c r="C467" i="10"/>
  <c r="B467" i="10"/>
  <c r="A467" i="10"/>
  <c r="W466" i="10"/>
  <c r="T466" i="10"/>
  <c r="P466" i="10"/>
  <c r="E466" i="10"/>
  <c r="D466" i="10"/>
  <c r="C466" i="10"/>
  <c r="B466" i="10"/>
  <c r="A466" i="10"/>
  <c r="W465" i="10"/>
  <c r="T465" i="10"/>
  <c r="P465" i="10"/>
  <c r="E465" i="10"/>
  <c r="D465" i="10"/>
  <c r="C465" i="10"/>
  <c r="B465" i="10"/>
  <c r="A465" i="10"/>
  <c r="W464" i="10"/>
  <c r="T464" i="10"/>
  <c r="P464" i="10"/>
  <c r="E464" i="10"/>
  <c r="D464" i="10"/>
  <c r="C464" i="10"/>
  <c r="B464" i="10"/>
  <c r="A464" i="10"/>
  <c r="W463" i="10"/>
  <c r="T463" i="10"/>
  <c r="P463" i="10"/>
  <c r="E463" i="10"/>
  <c r="D463" i="10"/>
  <c r="C463" i="10"/>
  <c r="B463" i="10"/>
  <c r="A463" i="10"/>
  <c r="W462" i="10"/>
  <c r="T462" i="10"/>
  <c r="P462" i="10"/>
  <c r="E462" i="10"/>
  <c r="D462" i="10"/>
  <c r="C462" i="10"/>
  <c r="B462" i="10"/>
  <c r="A462" i="10"/>
  <c r="W461" i="10"/>
  <c r="T461" i="10"/>
  <c r="P461" i="10"/>
  <c r="E461" i="10"/>
  <c r="D461" i="10"/>
  <c r="C461" i="10"/>
  <c r="B461" i="10"/>
  <c r="A461" i="10"/>
  <c r="W460" i="10"/>
  <c r="T460" i="10"/>
  <c r="P460" i="10"/>
  <c r="E460" i="10"/>
  <c r="D460" i="10"/>
  <c r="C460" i="10"/>
  <c r="B460" i="10"/>
  <c r="A460" i="10"/>
  <c r="W459" i="10"/>
  <c r="T459" i="10"/>
  <c r="P459" i="10"/>
  <c r="E459" i="10"/>
  <c r="D459" i="10"/>
  <c r="C459" i="10"/>
  <c r="B459" i="10"/>
  <c r="A459" i="10"/>
  <c r="W458" i="10"/>
  <c r="T458" i="10"/>
  <c r="P458" i="10"/>
  <c r="E458" i="10"/>
  <c r="D458" i="10"/>
  <c r="C458" i="10"/>
  <c r="B458" i="10"/>
  <c r="A458" i="10"/>
  <c r="W457" i="10"/>
  <c r="T457" i="10"/>
  <c r="P457" i="10"/>
  <c r="E457" i="10"/>
  <c r="D457" i="10"/>
  <c r="C457" i="10"/>
  <c r="B457" i="10"/>
  <c r="A457" i="10"/>
  <c r="W456" i="10"/>
  <c r="T456" i="10"/>
  <c r="P456" i="10"/>
  <c r="E456" i="10"/>
  <c r="D456" i="10"/>
  <c r="C456" i="10"/>
  <c r="B456" i="10"/>
  <c r="A456" i="10"/>
  <c r="W455" i="10"/>
  <c r="T455" i="10"/>
  <c r="P455" i="10"/>
  <c r="E455" i="10"/>
  <c r="D455" i="10"/>
  <c r="C455" i="10"/>
  <c r="B455" i="10"/>
  <c r="A455" i="10"/>
  <c r="W454" i="10"/>
  <c r="T454" i="10"/>
  <c r="P454" i="10"/>
  <c r="E454" i="10"/>
  <c r="D454" i="10"/>
  <c r="C454" i="10"/>
  <c r="B454" i="10"/>
  <c r="A454" i="10"/>
  <c r="W453" i="10"/>
  <c r="T453" i="10"/>
  <c r="P453" i="10"/>
  <c r="E453" i="10"/>
  <c r="D453" i="10"/>
  <c r="C453" i="10"/>
  <c r="B453" i="10"/>
  <c r="A453" i="10"/>
  <c r="W452" i="10"/>
  <c r="T452" i="10"/>
  <c r="P452" i="10"/>
  <c r="E452" i="10"/>
  <c r="D452" i="10"/>
  <c r="C452" i="10"/>
  <c r="B452" i="10"/>
  <c r="A452" i="10"/>
  <c r="W451" i="10"/>
  <c r="T451" i="10"/>
  <c r="P451" i="10"/>
  <c r="E451" i="10"/>
  <c r="D451" i="10"/>
  <c r="C451" i="10"/>
  <c r="B451" i="10"/>
  <c r="A451" i="10"/>
  <c r="W450" i="10"/>
  <c r="T450" i="10"/>
  <c r="P450" i="10"/>
  <c r="E450" i="10"/>
  <c r="D450" i="10"/>
  <c r="C450" i="10"/>
  <c r="B450" i="10"/>
  <c r="A450" i="10"/>
  <c r="W449" i="10"/>
  <c r="T449" i="10"/>
  <c r="P449" i="10"/>
  <c r="E449" i="10"/>
  <c r="D449" i="10"/>
  <c r="C449" i="10"/>
  <c r="B449" i="10"/>
  <c r="A449" i="10"/>
  <c r="W448" i="10"/>
  <c r="T448" i="10"/>
  <c r="P448" i="10"/>
  <c r="E448" i="10"/>
  <c r="D448" i="10"/>
  <c r="C448" i="10"/>
  <c r="B448" i="10"/>
  <c r="A448" i="10"/>
  <c r="W447" i="10"/>
  <c r="T447" i="10"/>
  <c r="P447" i="10"/>
  <c r="E447" i="10"/>
  <c r="D447" i="10"/>
  <c r="C447" i="10"/>
  <c r="B447" i="10"/>
  <c r="A447" i="10"/>
  <c r="W446" i="10"/>
  <c r="T446" i="10"/>
  <c r="P446" i="10"/>
  <c r="E446" i="10"/>
  <c r="D446" i="10"/>
  <c r="C446" i="10"/>
  <c r="B446" i="10"/>
  <c r="A446" i="10"/>
  <c r="W445" i="10"/>
  <c r="T445" i="10"/>
  <c r="P445" i="10"/>
  <c r="E445" i="10"/>
  <c r="D445" i="10"/>
  <c r="C445" i="10"/>
  <c r="B445" i="10"/>
  <c r="A445" i="10"/>
  <c r="W444" i="10"/>
  <c r="T444" i="10"/>
  <c r="P444" i="10"/>
  <c r="E444" i="10"/>
  <c r="D444" i="10"/>
  <c r="C444" i="10"/>
  <c r="B444" i="10"/>
  <c r="A444" i="10"/>
  <c r="W443" i="10"/>
  <c r="T443" i="10"/>
  <c r="P443" i="10"/>
  <c r="E443" i="10"/>
  <c r="D443" i="10"/>
  <c r="C443" i="10"/>
  <c r="B443" i="10"/>
  <c r="A443" i="10"/>
  <c r="W442" i="10"/>
  <c r="T442" i="10"/>
  <c r="P442" i="10"/>
  <c r="E442" i="10"/>
  <c r="D442" i="10"/>
  <c r="C442" i="10"/>
  <c r="B442" i="10"/>
  <c r="A442" i="10"/>
  <c r="W441" i="10"/>
  <c r="T441" i="10"/>
  <c r="P441" i="10"/>
  <c r="E441" i="10"/>
  <c r="D441" i="10"/>
  <c r="C441" i="10"/>
  <c r="B441" i="10"/>
  <c r="A441" i="10"/>
  <c r="W440" i="10"/>
  <c r="T440" i="10"/>
  <c r="P440" i="10"/>
  <c r="E440" i="10"/>
  <c r="D440" i="10"/>
  <c r="C440" i="10"/>
  <c r="B440" i="10"/>
  <c r="A440" i="10"/>
  <c r="W439" i="10"/>
  <c r="T439" i="10"/>
  <c r="P439" i="10"/>
  <c r="E439" i="10"/>
  <c r="D439" i="10"/>
  <c r="C439" i="10"/>
  <c r="B439" i="10"/>
  <c r="A439" i="10"/>
  <c r="W438" i="10"/>
  <c r="T438" i="10"/>
  <c r="P438" i="10"/>
  <c r="E438" i="10"/>
  <c r="D438" i="10"/>
  <c r="C438" i="10"/>
  <c r="B438" i="10"/>
  <c r="A438" i="10"/>
  <c r="W437" i="10"/>
  <c r="T437" i="10"/>
  <c r="P437" i="10"/>
  <c r="E437" i="10"/>
  <c r="D437" i="10"/>
  <c r="C437" i="10"/>
  <c r="B437" i="10"/>
  <c r="A437" i="10"/>
  <c r="W436" i="10"/>
  <c r="T436" i="10"/>
  <c r="P436" i="10"/>
  <c r="E436" i="10"/>
  <c r="D436" i="10"/>
  <c r="C436" i="10"/>
  <c r="B436" i="10"/>
  <c r="A436" i="10"/>
  <c r="W435" i="10"/>
  <c r="T435" i="10"/>
  <c r="P435" i="10"/>
  <c r="E435" i="10"/>
  <c r="D435" i="10"/>
  <c r="C435" i="10"/>
  <c r="B435" i="10"/>
  <c r="A435" i="10"/>
  <c r="W434" i="10"/>
  <c r="T434" i="10"/>
  <c r="P434" i="10"/>
  <c r="E434" i="10"/>
  <c r="D434" i="10"/>
  <c r="C434" i="10"/>
  <c r="B434" i="10"/>
  <c r="A434" i="10"/>
  <c r="W433" i="10"/>
  <c r="T433" i="10"/>
  <c r="P433" i="10"/>
  <c r="E433" i="10"/>
  <c r="D433" i="10"/>
  <c r="C433" i="10"/>
  <c r="B433" i="10"/>
  <c r="A433" i="10"/>
  <c r="W432" i="10"/>
  <c r="T432" i="10"/>
  <c r="P432" i="10"/>
  <c r="E432" i="10"/>
  <c r="D432" i="10"/>
  <c r="C432" i="10"/>
  <c r="B432" i="10"/>
  <c r="A432" i="10"/>
  <c r="W431" i="10"/>
  <c r="T431" i="10"/>
  <c r="P431" i="10"/>
  <c r="E431" i="10"/>
  <c r="D431" i="10"/>
  <c r="C431" i="10"/>
  <c r="B431" i="10"/>
  <c r="A431" i="10"/>
  <c r="W430" i="10"/>
  <c r="T430" i="10"/>
  <c r="P430" i="10"/>
  <c r="E430" i="10"/>
  <c r="D430" i="10"/>
  <c r="C430" i="10"/>
  <c r="B430" i="10"/>
  <c r="A430" i="10"/>
  <c r="W429" i="10"/>
  <c r="T429" i="10"/>
  <c r="P429" i="10"/>
  <c r="E429" i="10"/>
  <c r="D429" i="10"/>
  <c r="C429" i="10"/>
  <c r="B429" i="10"/>
  <c r="A429" i="10"/>
  <c r="W428" i="10"/>
  <c r="T428" i="10"/>
  <c r="P428" i="10"/>
  <c r="E428" i="10"/>
  <c r="D428" i="10"/>
  <c r="C428" i="10"/>
  <c r="B428" i="10"/>
  <c r="A428" i="10"/>
  <c r="W427" i="10"/>
  <c r="T427" i="10"/>
  <c r="P427" i="10"/>
  <c r="E427" i="10"/>
  <c r="D427" i="10"/>
  <c r="C427" i="10"/>
  <c r="B427" i="10"/>
  <c r="A427" i="10"/>
  <c r="W426" i="10"/>
  <c r="T426" i="10"/>
  <c r="P426" i="10"/>
  <c r="E426" i="10"/>
  <c r="D426" i="10"/>
  <c r="C426" i="10"/>
  <c r="B426" i="10"/>
  <c r="A426" i="10"/>
  <c r="W425" i="10"/>
  <c r="T425" i="10"/>
  <c r="P425" i="10"/>
  <c r="E425" i="10"/>
  <c r="D425" i="10"/>
  <c r="C425" i="10"/>
  <c r="B425" i="10"/>
  <c r="A425" i="10"/>
  <c r="W424" i="10"/>
  <c r="T424" i="10"/>
  <c r="P424" i="10"/>
  <c r="E424" i="10"/>
  <c r="D424" i="10"/>
  <c r="C424" i="10"/>
  <c r="B424" i="10"/>
  <c r="A424" i="10"/>
  <c r="W423" i="10"/>
  <c r="T423" i="10"/>
  <c r="P423" i="10"/>
  <c r="E423" i="10"/>
  <c r="D423" i="10"/>
  <c r="C423" i="10"/>
  <c r="B423" i="10"/>
  <c r="A423" i="10"/>
  <c r="W422" i="10"/>
  <c r="T422" i="10"/>
  <c r="P422" i="10"/>
  <c r="E422" i="10"/>
  <c r="D422" i="10"/>
  <c r="C422" i="10"/>
  <c r="B422" i="10"/>
  <c r="A422" i="10"/>
  <c r="W421" i="10"/>
  <c r="T421" i="10"/>
  <c r="P421" i="10"/>
  <c r="E421" i="10"/>
  <c r="D421" i="10"/>
  <c r="C421" i="10"/>
  <c r="B421" i="10"/>
  <c r="A421" i="10"/>
  <c r="W420" i="10"/>
  <c r="T420" i="10"/>
  <c r="P420" i="10"/>
  <c r="E420" i="10"/>
  <c r="D420" i="10"/>
  <c r="C420" i="10"/>
  <c r="B420" i="10"/>
  <c r="A420" i="10"/>
  <c r="W419" i="10"/>
  <c r="T419" i="10"/>
  <c r="P419" i="10"/>
  <c r="E419" i="10"/>
  <c r="D419" i="10"/>
  <c r="C419" i="10"/>
  <c r="B419" i="10"/>
  <c r="A419" i="10"/>
  <c r="W418" i="10"/>
  <c r="T418" i="10"/>
  <c r="P418" i="10"/>
  <c r="E418" i="10"/>
  <c r="D418" i="10"/>
  <c r="C418" i="10"/>
  <c r="B418" i="10"/>
  <c r="A418" i="10"/>
  <c r="W417" i="10"/>
  <c r="T417" i="10"/>
  <c r="P417" i="10"/>
  <c r="E417" i="10"/>
  <c r="D417" i="10"/>
  <c r="C417" i="10"/>
  <c r="B417" i="10"/>
  <c r="A417" i="10"/>
  <c r="W416" i="10"/>
  <c r="T416" i="10"/>
  <c r="P416" i="10"/>
  <c r="E416" i="10"/>
  <c r="D416" i="10"/>
  <c r="C416" i="10"/>
  <c r="B416" i="10"/>
  <c r="A416" i="10"/>
  <c r="W415" i="10"/>
  <c r="T415" i="10"/>
  <c r="P415" i="10"/>
  <c r="E415" i="10"/>
  <c r="D415" i="10"/>
  <c r="C415" i="10"/>
  <c r="B415" i="10"/>
  <c r="A415" i="10"/>
  <c r="W414" i="10"/>
  <c r="T414" i="10"/>
  <c r="P414" i="10"/>
  <c r="E414" i="10"/>
  <c r="D414" i="10"/>
  <c r="C414" i="10"/>
  <c r="B414" i="10"/>
  <c r="A414" i="10"/>
  <c r="W413" i="10"/>
  <c r="T413" i="10"/>
  <c r="P413" i="10"/>
  <c r="E413" i="10"/>
  <c r="D413" i="10"/>
  <c r="C413" i="10"/>
  <c r="B413" i="10"/>
  <c r="A413" i="10"/>
  <c r="W412" i="10"/>
  <c r="T412" i="10"/>
  <c r="P412" i="10"/>
  <c r="E412" i="10"/>
  <c r="D412" i="10"/>
  <c r="C412" i="10"/>
  <c r="B412" i="10"/>
  <c r="A412" i="10"/>
  <c r="W411" i="10"/>
  <c r="T411" i="10"/>
  <c r="P411" i="10"/>
  <c r="E411" i="10"/>
  <c r="D411" i="10"/>
  <c r="C411" i="10"/>
  <c r="B411" i="10"/>
  <c r="A411" i="10"/>
  <c r="W410" i="10"/>
  <c r="T410" i="10"/>
  <c r="P410" i="10"/>
  <c r="E410" i="10"/>
  <c r="D410" i="10"/>
  <c r="C410" i="10"/>
  <c r="B410" i="10"/>
  <c r="A410" i="10"/>
  <c r="W409" i="10"/>
  <c r="T409" i="10"/>
  <c r="P409" i="10"/>
  <c r="E409" i="10"/>
  <c r="D409" i="10"/>
  <c r="C409" i="10"/>
  <c r="B409" i="10"/>
  <c r="A409" i="10"/>
  <c r="W408" i="10"/>
  <c r="T408" i="10"/>
  <c r="P408" i="10"/>
  <c r="E408" i="10"/>
  <c r="D408" i="10"/>
  <c r="C408" i="10"/>
  <c r="B408" i="10"/>
  <c r="A408" i="10"/>
  <c r="W407" i="10"/>
  <c r="T407" i="10"/>
  <c r="P407" i="10"/>
  <c r="E407" i="10"/>
  <c r="D407" i="10"/>
  <c r="C407" i="10"/>
  <c r="B407" i="10"/>
  <c r="A407" i="10"/>
  <c r="W406" i="10"/>
  <c r="T406" i="10"/>
  <c r="P406" i="10"/>
  <c r="E406" i="10"/>
  <c r="D406" i="10"/>
  <c r="C406" i="10"/>
  <c r="B406" i="10"/>
  <c r="A406" i="10"/>
  <c r="W405" i="10"/>
  <c r="T405" i="10"/>
  <c r="P405" i="10"/>
  <c r="E405" i="10"/>
  <c r="D405" i="10"/>
  <c r="C405" i="10"/>
  <c r="B405" i="10"/>
  <c r="A405" i="10"/>
  <c r="W404" i="10"/>
  <c r="T404" i="10"/>
  <c r="P404" i="10"/>
  <c r="E404" i="10"/>
  <c r="D404" i="10"/>
  <c r="C404" i="10"/>
  <c r="B404" i="10"/>
  <c r="A404" i="10"/>
  <c r="W403" i="10"/>
  <c r="T403" i="10"/>
  <c r="P403" i="10"/>
  <c r="E403" i="10"/>
  <c r="D403" i="10"/>
  <c r="C403" i="10"/>
  <c r="B403" i="10"/>
  <c r="A403" i="10"/>
  <c r="W402" i="10"/>
  <c r="T402" i="10"/>
  <c r="P402" i="10"/>
  <c r="E402" i="10"/>
  <c r="D402" i="10"/>
  <c r="C402" i="10"/>
  <c r="B402" i="10"/>
  <c r="A402" i="10"/>
  <c r="W401" i="10"/>
  <c r="T401" i="10"/>
  <c r="P401" i="10"/>
  <c r="E401" i="10"/>
  <c r="D401" i="10"/>
  <c r="C401" i="10"/>
  <c r="B401" i="10"/>
  <c r="A401" i="10"/>
  <c r="W400" i="10"/>
  <c r="T400" i="10"/>
  <c r="P400" i="10"/>
  <c r="E400" i="10"/>
  <c r="D400" i="10"/>
  <c r="C400" i="10"/>
  <c r="B400" i="10"/>
  <c r="A400" i="10"/>
  <c r="W399" i="10"/>
  <c r="T399" i="10"/>
  <c r="P399" i="10"/>
  <c r="E399" i="10"/>
  <c r="D399" i="10"/>
  <c r="C399" i="10"/>
  <c r="B399" i="10"/>
  <c r="A399" i="10"/>
  <c r="W398" i="10"/>
  <c r="T398" i="10"/>
  <c r="P398" i="10"/>
  <c r="E398" i="10"/>
  <c r="D398" i="10"/>
  <c r="C398" i="10"/>
  <c r="B398" i="10"/>
  <c r="A398" i="10"/>
  <c r="W397" i="10"/>
  <c r="T397" i="10"/>
  <c r="P397" i="10"/>
  <c r="E397" i="10"/>
  <c r="D397" i="10"/>
  <c r="C397" i="10"/>
  <c r="B397" i="10"/>
  <c r="A397" i="10"/>
  <c r="W396" i="10"/>
  <c r="T396" i="10"/>
  <c r="P396" i="10"/>
  <c r="E396" i="10"/>
  <c r="D396" i="10"/>
  <c r="C396" i="10"/>
  <c r="B396" i="10"/>
  <c r="A396" i="10"/>
  <c r="W395" i="10"/>
  <c r="T395" i="10"/>
  <c r="P395" i="10"/>
  <c r="E395" i="10"/>
  <c r="D395" i="10"/>
  <c r="C395" i="10"/>
  <c r="B395" i="10"/>
  <c r="A395" i="10"/>
  <c r="W394" i="10"/>
  <c r="T394" i="10"/>
  <c r="P394" i="10"/>
  <c r="E394" i="10"/>
  <c r="D394" i="10"/>
  <c r="C394" i="10"/>
  <c r="B394" i="10"/>
  <c r="A394" i="10"/>
  <c r="W393" i="10"/>
  <c r="T393" i="10"/>
  <c r="P393" i="10"/>
  <c r="E393" i="10"/>
  <c r="D393" i="10"/>
  <c r="C393" i="10"/>
  <c r="B393" i="10"/>
  <c r="A393" i="10"/>
  <c r="W392" i="10"/>
  <c r="T392" i="10"/>
  <c r="P392" i="10"/>
  <c r="E392" i="10"/>
  <c r="D392" i="10"/>
  <c r="C392" i="10"/>
  <c r="B392" i="10"/>
  <c r="A392" i="10"/>
  <c r="W391" i="10"/>
  <c r="T391" i="10"/>
  <c r="P391" i="10"/>
  <c r="E391" i="10"/>
  <c r="D391" i="10"/>
  <c r="C391" i="10"/>
  <c r="B391" i="10"/>
  <c r="A391" i="10"/>
  <c r="W390" i="10"/>
  <c r="T390" i="10"/>
  <c r="P390" i="10"/>
  <c r="E390" i="10"/>
  <c r="D390" i="10"/>
  <c r="C390" i="10"/>
  <c r="B390" i="10"/>
  <c r="A390" i="10"/>
  <c r="W389" i="10"/>
  <c r="T389" i="10"/>
  <c r="P389" i="10"/>
  <c r="E389" i="10"/>
  <c r="D389" i="10"/>
  <c r="C389" i="10"/>
  <c r="B389" i="10"/>
  <c r="A389" i="10"/>
  <c r="W388" i="10"/>
  <c r="T388" i="10"/>
  <c r="P388" i="10"/>
  <c r="E388" i="10"/>
  <c r="D388" i="10"/>
  <c r="C388" i="10"/>
  <c r="B388" i="10"/>
  <c r="A388" i="10"/>
  <c r="W387" i="10"/>
  <c r="T387" i="10"/>
  <c r="P387" i="10"/>
  <c r="E387" i="10"/>
  <c r="D387" i="10"/>
  <c r="C387" i="10"/>
  <c r="B387" i="10"/>
  <c r="A387" i="10"/>
  <c r="W386" i="10"/>
  <c r="T386" i="10"/>
  <c r="P386" i="10"/>
  <c r="E386" i="10"/>
  <c r="D386" i="10"/>
  <c r="C386" i="10"/>
  <c r="B386" i="10"/>
  <c r="A386" i="10"/>
  <c r="W385" i="10"/>
  <c r="T385" i="10"/>
  <c r="P385" i="10"/>
  <c r="E385" i="10"/>
  <c r="D385" i="10"/>
  <c r="C385" i="10"/>
  <c r="B385" i="10"/>
  <c r="A385" i="10"/>
  <c r="W384" i="10"/>
  <c r="T384" i="10"/>
  <c r="P384" i="10"/>
  <c r="E384" i="10"/>
  <c r="D384" i="10"/>
  <c r="C384" i="10"/>
  <c r="B384" i="10"/>
  <c r="A384" i="10"/>
  <c r="W383" i="10"/>
  <c r="T383" i="10"/>
  <c r="P383" i="10"/>
  <c r="E383" i="10"/>
  <c r="D383" i="10"/>
  <c r="C383" i="10"/>
  <c r="B383" i="10"/>
  <c r="A383" i="10"/>
  <c r="W382" i="10"/>
  <c r="T382" i="10"/>
  <c r="P382" i="10"/>
  <c r="E382" i="10"/>
  <c r="D382" i="10"/>
  <c r="C382" i="10"/>
  <c r="B382" i="10"/>
  <c r="A382" i="10"/>
  <c r="W381" i="10"/>
  <c r="T381" i="10"/>
  <c r="P381" i="10"/>
  <c r="E381" i="10"/>
  <c r="D381" i="10"/>
  <c r="C381" i="10"/>
  <c r="B381" i="10"/>
  <c r="A381" i="10"/>
  <c r="W380" i="10"/>
  <c r="T380" i="10"/>
  <c r="P380" i="10"/>
  <c r="E380" i="10"/>
  <c r="D380" i="10"/>
  <c r="C380" i="10"/>
  <c r="B380" i="10"/>
  <c r="A380" i="10"/>
  <c r="W379" i="10"/>
  <c r="T379" i="10"/>
  <c r="P379" i="10"/>
  <c r="E379" i="10"/>
  <c r="D379" i="10"/>
  <c r="C379" i="10"/>
  <c r="B379" i="10"/>
  <c r="A379" i="10"/>
  <c r="W378" i="10"/>
  <c r="T378" i="10"/>
  <c r="P378" i="10"/>
  <c r="E378" i="10"/>
  <c r="D378" i="10"/>
  <c r="C378" i="10"/>
  <c r="B378" i="10"/>
  <c r="A378" i="10"/>
  <c r="W377" i="10"/>
  <c r="T377" i="10"/>
  <c r="P377" i="10"/>
  <c r="E377" i="10"/>
  <c r="D377" i="10"/>
  <c r="C377" i="10"/>
  <c r="B377" i="10"/>
  <c r="A377" i="10"/>
  <c r="W376" i="10"/>
  <c r="T376" i="10"/>
  <c r="P376" i="10"/>
  <c r="E376" i="10"/>
  <c r="D376" i="10"/>
  <c r="C376" i="10"/>
  <c r="B376" i="10"/>
  <c r="A376" i="10"/>
  <c r="W375" i="10"/>
  <c r="T375" i="10"/>
  <c r="P375" i="10"/>
  <c r="E375" i="10"/>
  <c r="D375" i="10"/>
  <c r="C375" i="10"/>
  <c r="B375" i="10"/>
  <c r="A375" i="10"/>
  <c r="W374" i="10"/>
  <c r="T374" i="10"/>
  <c r="P374" i="10"/>
  <c r="E374" i="10"/>
  <c r="D374" i="10"/>
  <c r="C374" i="10"/>
  <c r="B374" i="10"/>
  <c r="A374" i="10"/>
  <c r="W373" i="10"/>
  <c r="T373" i="10"/>
  <c r="P373" i="10"/>
  <c r="E373" i="10"/>
  <c r="D373" i="10"/>
  <c r="C373" i="10"/>
  <c r="B373" i="10"/>
  <c r="A373" i="10"/>
  <c r="W372" i="10"/>
  <c r="T372" i="10"/>
  <c r="P372" i="10"/>
  <c r="E372" i="10"/>
  <c r="D372" i="10"/>
  <c r="C372" i="10"/>
  <c r="B372" i="10"/>
  <c r="A372" i="10"/>
  <c r="W371" i="10"/>
  <c r="T371" i="10"/>
  <c r="P371" i="10"/>
  <c r="E371" i="10"/>
  <c r="D371" i="10"/>
  <c r="C371" i="10"/>
  <c r="B371" i="10"/>
  <c r="A371" i="10"/>
  <c r="W370" i="10"/>
  <c r="T370" i="10"/>
  <c r="P370" i="10"/>
  <c r="E370" i="10"/>
  <c r="D370" i="10"/>
  <c r="C370" i="10"/>
  <c r="B370" i="10"/>
  <c r="A370" i="10"/>
  <c r="W369" i="10"/>
  <c r="T369" i="10"/>
  <c r="P369" i="10"/>
  <c r="E369" i="10"/>
  <c r="D369" i="10"/>
  <c r="C369" i="10"/>
  <c r="B369" i="10"/>
  <c r="A369" i="10"/>
  <c r="W368" i="10"/>
  <c r="T368" i="10"/>
  <c r="P368" i="10"/>
  <c r="E368" i="10"/>
  <c r="D368" i="10"/>
  <c r="C368" i="10"/>
  <c r="B368" i="10"/>
  <c r="A368" i="10"/>
  <c r="W367" i="10"/>
  <c r="T367" i="10"/>
  <c r="P367" i="10"/>
  <c r="E367" i="10"/>
  <c r="D367" i="10"/>
  <c r="C367" i="10"/>
  <c r="B367" i="10"/>
  <c r="A367" i="10"/>
  <c r="W366" i="10"/>
  <c r="T366" i="10"/>
  <c r="P366" i="10"/>
  <c r="E366" i="10"/>
  <c r="D366" i="10"/>
  <c r="C366" i="10"/>
  <c r="B366" i="10"/>
  <c r="A366" i="10"/>
  <c r="W365" i="10"/>
  <c r="T365" i="10"/>
  <c r="P365" i="10"/>
  <c r="E365" i="10"/>
  <c r="D365" i="10"/>
  <c r="C365" i="10"/>
  <c r="B365" i="10"/>
  <c r="A365" i="10"/>
  <c r="W364" i="10"/>
  <c r="T364" i="10"/>
  <c r="P364" i="10"/>
  <c r="E364" i="10"/>
  <c r="D364" i="10"/>
  <c r="C364" i="10"/>
  <c r="B364" i="10"/>
  <c r="A364" i="10"/>
  <c r="W363" i="10"/>
  <c r="T363" i="10"/>
  <c r="P363" i="10"/>
  <c r="E363" i="10"/>
  <c r="D363" i="10"/>
  <c r="C363" i="10"/>
  <c r="B363" i="10"/>
  <c r="A363" i="10"/>
  <c r="W362" i="10"/>
  <c r="T362" i="10"/>
  <c r="P362" i="10"/>
  <c r="E362" i="10"/>
  <c r="D362" i="10"/>
  <c r="C362" i="10"/>
  <c r="B362" i="10"/>
  <c r="A362" i="10"/>
  <c r="W361" i="10"/>
  <c r="T361" i="10"/>
  <c r="P361" i="10"/>
  <c r="E361" i="10"/>
  <c r="D361" i="10"/>
  <c r="C361" i="10"/>
  <c r="B361" i="10"/>
  <c r="A361" i="10"/>
  <c r="W360" i="10"/>
  <c r="T360" i="10"/>
  <c r="P360" i="10"/>
  <c r="E360" i="10"/>
  <c r="D360" i="10"/>
  <c r="C360" i="10"/>
  <c r="B360" i="10"/>
  <c r="A360" i="10"/>
  <c r="W359" i="10"/>
  <c r="T359" i="10"/>
  <c r="P359" i="10"/>
  <c r="E359" i="10"/>
  <c r="D359" i="10"/>
  <c r="C359" i="10"/>
  <c r="B359" i="10"/>
  <c r="A359" i="10"/>
  <c r="W358" i="10"/>
  <c r="T358" i="10"/>
  <c r="P358" i="10"/>
  <c r="E358" i="10"/>
  <c r="D358" i="10"/>
  <c r="C358" i="10"/>
  <c r="B358" i="10"/>
  <c r="A358" i="10"/>
  <c r="W357" i="10"/>
  <c r="T357" i="10"/>
  <c r="P357" i="10"/>
  <c r="E357" i="10"/>
  <c r="D357" i="10"/>
  <c r="C357" i="10"/>
  <c r="B357" i="10"/>
  <c r="A357" i="10"/>
  <c r="W356" i="10"/>
  <c r="T356" i="10"/>
  <c r="P356" i="10"/>
  <c r="E356" i="10"/>
  <c r="D356" i="10"/>
  <c r="C356" i="10"/>
  <c r="B356" i="10"/>
  <c r="A356" i="10"/>
  <c r="W355" i="10"/>
  <c r="T355" i="10"/>
  <c r="P355" i="10"/>
  <c r="E355" i="10"/>
  <c r="D355" i="10"/>
  <c r="C355" i="10"/>
  <c r="B355" i="10"/>
  <c r="A355" i="10"/>
  <c r="W354" i="10"/>
  <c r="T354" i="10"/>
  <c r="P354" i="10"/>
  <c r="E354" i="10"/>
  <c r="D354" i="10"/>
  <c r="C354" i="10"/>
  <c r="B354" i="10"/>
  <c r="A354" i="10"/>
  <c r="W353" i="10"/>
  <c r="T353" i="10"/>
  <c r="P353" i="10"/>
  <c r="E353" i="10"/>
  <c r="D353" i="10"/>
  <c r="C353" i="10"/>
  <c r="B353" i="10"/>
  <c r="A353" i="10"/>
  <c r="W352" i="10"/>
  <c r="T352" i="10"/>
  <c r="P352" i="10"/>
  <c r="E352" i="10"/>
  <c r="D352" i="10"/>
  <c r="C352" i="10"/>
  <c r="B352" i="10"/>
  <c r="A352" i="10"/>
  <c r="W351" i="10"/>
  <c r="T351" i="10"/>
  <c r="P351" i="10"/>
  <c r="E351" i="10"/>
  <c r="D351" i="10"/>
  <c r="C351" i="10"/>
  <c r="B351" i="10"/>
  <c r="A351" i="10"/>
  <c r="W350" i="10"/>
  <c r="T350" i="10"/>
  <c r="P350" i="10"/>
  <c r="E350" i="10"/>
  <c r="D350" i="10"/>
  <c r="C350" i="10"/>
  <c r="B350" i="10"/>
  <c r="A350" i="10"/>
  <c r="W349" i="10"/>
  <c r="T349" i="10"/>
  <c r="P349" i="10"/>
  <c r="E349" i="10"/>
  <c r="D349" i="10"/>
  <c r="C349" i="10"/>
  <c r="B349" i="10"/>
  <c r="A349" i="10"/>
  <c r="W348" i="10"/>
  <c r="T348" i="10"/>
  <c r="P348" i="10"/>
  <c r="E348" i="10"/>
  <c r="D348" i="10"/>
  <c r="C348" i="10"/>
  <c r="B348" i="10"/>
  <c r="A348" i="10"/>
  <c r="W347" i="10"/>
  <c r="T347" i="10"/>
  <c r="P347" i="10"/>
  <c r="E347" i="10"/>
  <c r="D347" i="10"/>
  <c r="C347" i="10"/>
  <c r="B347" i="10"/>
  <c r="A347" i="10"/>
  <c r="W346" i="10"/>
  <c r="T346" i="10"/>
  <c r="P346" i="10"/>
  <c r="E346" i="10"/>
  <c r="D346" i="10"/>
  <c r="C346" i="10"/>
  <c r="B346" i="10"/>
  <c r="A346" i="10"/>
  <c r="W345" i="10"/>
  <c r="T345" i="10"/>
  <c r="P345" i="10"/>
  <c r="E345" i="10"/>
  <c r="D345" i="10"/>
  <c r="C345" i="10"/>
  <c r="B345" i="10"/>
  <c r="A345" i="10"/>
  <c r="W344" i="10"/>
  <c r="T344" i="10"/>
  <c r="P344" i="10"/>
  <c r="E344" i="10"/>
  <c r="D344" i="10"/>
  <c r="C344" i="10"/>
  <c r="B344" i="10"/>
  <c r="A344" i="10"/>
  <c r="W343" i="10"/>
  <c r="T343" i="10"/>
  <c r="P343" i="10"/>
  <c r="E343" i="10"/>
  <c r="D343" i="10"/>
  <c r="C343" i="10"/>
  <c r="B343" i="10"/>
  <c r="A343" i="10"/>
  <c r="W342" i="10"/>
  <c r="T342" i="10"/>
  <c r="P342" i="10"/>
  <c r="E342" i="10"/>
  <c r="D342" i="10"/>
  <c r="C342" i="10"/>
  <c r="B342" i="10"/>
  <c r="A342" i="10"/>
  <c r="W341" i="10"/>
  <c r="T341" i="10"/>
  <c r="P341" i="10"/>
  <c r="E341" i="10"/>
  <c r="D341" i="10"/>
  <c r="C341" i="10"/>
  <c r="B341" i="10"/>
  <c r="A341" i="10"/>
  <c r="W340" i="10"/>
  <c r="T340" i="10"/>
  <c r="P340" i="10"/>
  <c r="E340" i="10"/>
  <c r="D340" i="10"/>
  <c r="C340" i="10"/>
  <c r="B340" i="10"/>
  <c r="A340" i="10"/>
  <c r="W339" i="10"/>
  <c r="T339" i="10"/>
  <c r="P339" i="10"/>
  <c r="E339" i="10"/>
  <c r="D339" i="10"/>
  <c r="C339" i="10"/>
  <c r="B339" i="10"/>
  <c r="A339" i="10"/>
  <c r="W338" i="10"/>
  <c r="T338" i="10"/>
  <c r="P338" i="10"/>
  <c r="E338" i="10"/>
  <c r="D338" i="10"/>
  <c r="C338" i="10"/>
  <c r="B338" i="10"/>
  <c r="A338" i="10"/>
  <c r="W337" i="10"/>
  <c r="T337" i="10"/>
  <c r="P337" i="10"/>
  <c r="E337" i="10"/>
  <c r="D337" i="10"/>
  <c r="C337" i="10"/>
  <c r="B337" i="10"/>
  <c r="A337" i="10"/>
  <c r="W336" i="10"/>
  <c r="T336" i="10"/>
  <c r="P336" i="10"/>
  <c r="E336" i="10"/>
  <c r="D336" i="10"/>
  <c r="C336" i="10"/>
  <c r="B336" i="10"/>
  <c r="A336" i="10"/>
  <c r="W335" i="10"/>
  <c r="T335" i="10"/>
  <c r="P335" i="10"/>
  <c r="E335" i="10"/>
  <c r="D335" i="10"/>
  <c r="C335" i="10"/>
  <c r="B335" i="10"/>
  <c r="A335" i="10"/>
  <c r="W334" i="10"/>
  <c r="T334" i="10"/>
  <c r="P334" i="10"/>
  <c r="E334" i="10"/>
  <c r="D334" i="10"/>
  <c r="C334" i="10"/>
  <c r="B334" i="10"/>
  <c r="A334" i="10"/>
  <c r="W333" i="10"/>
  <c r="T333" i="10"/>
  <c r="P333" i="10"/>
  <c r="E333" i="10"/>
  <c r="D333" i="10"/>
  <c r="C333" i="10"/>
  <c r="B333" i="10"/>
  <c r="A333" i="10"/>
  <c r="W332" i="10"/>
  <c r="T332" i="10"/>
  <c r="P332" i="10"/>
  <c r="E332" i="10"/>
  <c r="D332" i="10"/>
  <c r="C332" i="10"/>
  <c r="B332" i="10"/>
  <c r="A332" i="10"/>
  <c r="W331" i="10"/>
  <c r="T331" i="10"/>
  <c r="P331" i="10"/>
  <c r="E331" i="10"/>
  <c r="D331" i="10"/>
  <c r="C331" i="10"/>
  <c r="B331" i="10"/>
  <c r="A331" i="10"/>
  <c r="W330" i="10"/>
  <c r="T330" i="10"/>
  <c r="P330" i="10"/>
  <c r="E330" i="10"/>
  <c r="D330" i="10"/>
  <c r="C330" i="10"/>
  <c r="B330" i="10"/>
  <c r="A330" i="10"/>
  <c r="W329" i="10"/>
  <c r="T329" i="10"/>
  <c r="P329" i="10"/>
  <c r="E329" i="10"/>
  <c r="D329" i="10"/>
  <c r="C329" i="10"/>
  <c r="B329" i="10"/>
  <c r="A329" i="10"/>
  <c r="W328" i="10"/>
  <c r="T328" i="10"/>
  <c r="P328" i="10"/>
  <c r="E328" i="10"/>
  <c r="D328" i="10"/>
  <c r="C328" i="10"/>
  <c r="B328" i="10"/>
  <c r="A328" i="10"/>
  <c r="W327" i="10"/>
  <c r="T327" i="10"/>
  <c r="P327" i="10"/>
  <c r="E327" i="10"/>
  <c r="D327" i="10"/>
  <c r="C327" i="10"/>
  <c r="B327" i="10"/>
  <c r="A327" i="10"/>
  <c r="W326" i="10"/>
  <c r="T326" i="10"/>
  <c r="P326" i="10"/>
  <c r="E326" i="10"/>
  <c r="D326" i="10"/>
  <c r="C326" i="10"/>
  <c r="B326" i="10"/>
  <c r="A326" i="10"/>
  <c r="W325" i="10"/>
  <c r="T325" i="10"/>
  <c r="P325" i="10"/>
  <c r="E325" i="10"/>
  <c r="D325" i="10"/>
  <c r="C325" i="10"/>
  <c r="B325" i="10"/>
  <c r="A325" i="10"/>
  <c r="W324" i="10"/>
  <c r="T324" i="10"/>
  <c r="P324" i="10"/>
  <c r="E324" i="10"/>
  <c r="D324" i="10"/>
  <c r="C324" i="10"/>
  <c r="B324" i="10"/>
  <c r="A324" i="10"/>
  <c r="W323" i="10"/>
  <c r="T323" i="10"/>
  <c r="P323" i="10"/>
  <c r="E323" i="10"/>
  <c r="D323" i="10"/>
  <c r="C323" i="10"/>
  <c r="B323" i="10"/>
  <c r="A323" i="10"/>
  <c r="W322" i="10"/>
  <c r="T322" i="10"/>
  <c r="P322" i="10"/>
  <c r="E322" i="10"/>
  <c r="D322" i="10"/>
  <c r="C322" i="10"/>
  <c r="B322" i="10"/>
  <c r="A322" i="10"/>
  <c r="W321" i="10"/>
  <c r="T321" i="10"/>
  <c r="P321" i="10"/>
  <c r="E321" i="10"/>
  <c r="D321" i="10"/>
  <c r="C321" i="10"/>
  <c r="B321" i="10"/>
  <c r="A321" i="10"/>
  <c r="W320" i="10"/>
  <c r="T320" i="10"/>
  <c r="P320" i="10"/>
  <c r="E320" i="10"/>
  <c r="D320" i="10"/>
  <c r="C320" i="10"/>
  <c r="B320" i="10"/>
  <c r="A320" i="10"/>
  <c r="W319" i="10"/>
  <c r="T319" i="10"/>
  <c r="P319" i="10"/>
  <c r="E319" i="10"/>
  <c r="D319" i="10"/>
  <c r="C319" i="10"/>
  <c r="B319" i="10"/>
  <c r="A319" i="10"/>
  <c r="W318" i="10"/>
  <c r="T318" i="10"/>
  <c r="P318" i="10"/>
  <c r="E318" i="10"/>
  <c r="D318" i="10"/>
  <c r="C318" i="10"/>
  <c r="B318" i="10"/>
  <c r="A318" i="10"/>
  <c r="W317" i="10"/>
  <c r="T317" i="10"/>
  <c r="P317" i="10"/>
  <c r="E317" i="10"/>
  <c r="D317" i="10"/>
  <c r="C317" i="10"/>
  <c r="B317" i="10"/>
  <c r="A317" i="10"/>
  <c r="W316" i="10"/>
  <c r="T316" i="10"/>
  <c r="P316" i="10"/>
  <c r="E316" i="10"/>
  <c r="D316" i="10"/>
  <c r="C316" i="10"/>
  <c r="B316" i="10"/>
  <c r="A316" i="10"/>
  <c r="W315" i="10"/>
  <c r="T315" i="10"/>
  <c r="P315" i="10"/>
  <c r="E315" i="10"/>
  <c r="D315" i="10"/>
  <c r="C315" i="10"/>
  <c r="B315" i="10"/>
  <c r="A315" i="10"/>
  <c r="W314" i="10"/>
  <c r="T314" i="10"/>
  <c r="P314" i="10"/>
  <c r="E314" i="10"/>
  <c r="D314" i="10"/>
  <c r="C314" i="10"/>
  <c r="B314" i="10"/>
  <c r="A314" i="10"/>
  <c r="W313" i="10"/>
  <c r="T313" i="10"/>
  <c r="P313" i="10"/>
  <c r="E313" i="10"/>
  <c r="D313" i="10"/>
  <c r="C313" i="10"/>
  <c r="B313" i="10"/>
  <c r="A313" i="10"/>
  <c r="W312" i="10"/>
  <c r="T312" i="10"/>
  <c r="P312" i="10"/>
  <c r="E312" i="10"/>
  <c r="D312" i="10"/>
  <c r="C312" i="10"/>
  <c r="B312" i="10"/>
  <c r="A312" i="10"/>
  <c r="W311" i="10"/>
  <c r="T311" i="10"/>
  <c r="P311" i="10"/>
  <c r="E311" i="10"/>
  <c r="D311" i="10"/>
  <c r="C311" i="10"/>
  <c r="B311" i="10"/>
  <c r="A311" i="10"/>
  <c r="W310" i="10"/>
  <c r="T310" i="10"/>
  <c r="P310" i="10"/>
  <c r="E310" i="10"/>
  <c r="D310" i="10"/>
  <c r="C310" i="10"/>
  <c r="B310" i="10"/>
  <c r="A310" i="10"/>
  <c r="W309" i="10"/>
  <c r="T309" i="10"/>
  <c r="P309" i="10"/>
  <c r="E309" i="10"/>
  <c r="D309" i="10"/>
  <c r="C309" i="10"/>
  <c r="B309" i="10"/>
  <c r="A309" i="10"/>
  <c r="W308" i="10"/>
  <c r="T308" i="10"/>
  <c r="P308" i="10"/>
  <c r="E308" i="10"/>
  <c r="D308" i="10"/>
  <c r="C308" i="10"/>
  <c r="B308" i="10"/>
  <c r="A308" i="10"/>
  <c r="W307" i="10"/>
  <c r="T307" i="10"/>
  <c r="P307" i="10"/>
  <c r="E307" i="10"/>
  <c r="D307" i="10"/>
  <c r="C307" i="10"/>
  <c r="B307" i="10"/>
  <c r="A307" i="10"/>
  <c r="W306" i="10"/>
  <c r="T306" i="10"/>
  <c r="P306" i="10"/>
  <c r="E306" i="10"/>
  <c r="D306" i="10"/>
  <c r="C306" i="10"/>
  <c r="B306" i="10"/>
  <c r="A306" i="10"/>
  <c r="W305" i="10"/>
  <c r="T305" i="10"/>
  <c r="P305" i="10"/>
  <c r="E305" i="10"/>
  <c r="D305" i="10"/>
  <c r="C305" i="10"/>
  <c r="B305" i="10"/>
  <c r="A305" i="10"/>
  <c r="W304" i="10"/>
  <c r="T304" i="10"/>
  <c r="P304" i="10"/>
  <c r="E304" i="10"/>
  <c r="D304" i="10"/>
  <c r="C304" i="10"/>
  <c r="B304" i="10"/>
  <c r="A304" i="10"/>
  <c r="W303" i="10"/>
  <c r="T303" i="10"/>
  <c r="P303" i="10"/>
  <c r="E303" i="10"/>
  <c r="D303" i="10"/>
  <c r="C303" i="10"/>
  <c r="B303" i="10"/>
  <c r="A303" i="10"/>
  <c r="W302" i="10"/>
  <c r="T302" i="10"/>
  <c r="P302" i="10"/>
  <c r="E302" i="10"/>
  <c r="D302" i="10"/>
  <c r="C302" i="10"/>
  <c r="B302" i="10"/>
  <c r="A302" i="10"/>
  <c r="W301" i="10"/>
  <c r="T301" i="10"/>
  <c r="P301" i="10"/>
  <c r="E301" i="10"/>
  <c r="D301" i="10"/>
  <c r="C301" i="10"/>
  <c r="B301" i="10"/>
  <c r="A301" i="10"/>
  <c r="W300" i="10"/>
  <c r="T300" i="10"/>
  <c r="P300" i="10"/>
  <c r="E300" i="10"/>
  <c r="D300" i="10"/>
  <c r="C300" i="10"/>
  <c r="B300" i="10"/>
  <c r="A300" i="10"/>
  <c r="W299" i="10"/>
  <c r="T299" i="10"/>
  <c r="P299" i="10"/>
  <c r="E299" i="10"/>
  <c r="D299" i="10"/>
  <c r="C299" i="10"/>
  <c r="B299" i="10"/>
  <c r="A299" i="10"/>
  <c r="W298" i="10"/>
  <c r="T298" i="10"/>
  <c r="P298" i="10"/>
  <c r="E298" i="10"/>
  <c r="D298" i="10"/>
  <c r="C298" i="10"/>
  <c r="B298" i="10"/>
  <c r="A298" i="10"/>
  <c r="W297" i="10"/>
  <c r="T297" i="10"/>
  <c r="P297" i="10"/>
  <c r="E297" i="10"/>
  <c r="D297" i="10"/>
  <c r="C297" i="10"/>
  <c r="B297" i="10"/>
  <c r="A297" i="10"/>
  <c r="W296" i="10"/>
  <c r="T296" i="10"/>
  <c r="P296" i="10"/>
  <c r="E296" i="10"/>
  <c r="D296" i="10"/>
  <c r="C296" i="10"/>
  <c r="B296" i="10"/>
  <c r="A296" i="10"/>
  <c r="W295" i="10"/>
  <c r="T295" i="10"/>
  <c r="P295" i="10"/>
  <c r="E295" i="10"/>
  <c r="D295" i="10"/>
  <c r="C295" i="10"/>
  <c r="B295" i="10"/>
  <c r="A295" i="10"/>
  <c r="W294" i="10"/>
  <c r="T294" i="10"/>
  <c r="P294" i="10"/>
  <c r="E294" i="10"/>
  <c r="D294" i="10"/>
  <c r="C294" i="10"/>
  <c r="B294" i="10"/>
  <c r="A294" i="10"/>
  <c r="W293" i="10"/>
  <c r="T293" i="10"/>
  <c r="P293" i="10"/>
  <c r="E293" i="10"/>
  <c r="D293" i="10"/>
  <c r="C293" i="10"/>
  <c r="B293" i="10"/>
  <c r="A293" i="10"/>
  <c r="W292" i="10"/>
  <c r="T292" i="10"/>
  <c r="P292" i="10"/>
  <c r="E292" i="10"/>
  <c r="D292" i="10"/>
  <c r="C292" i="10"/>
  <c r="B292" i="10"/>
  <c r="A292" i="10"/>
  <c r="W291" i="10"/>
  <c r="T291" i="10"/>
  <c r="P291" i="10"/>
  <c r="E291" i="10"/>
  <c r="D291" i="10"/>
  <c r="C291" i="10"/>
  <c r="B291" i="10"/>
  <c r="A291" i="10"/>
  <c r="W290" i="10"/>
  <c r="T290" i="10"/>
  <c r="P290" i="10"/>
  <c r="E290" i="10"/>
  <c r="D290" i="10"/>
  <c r="C290" i="10"/>
  <c r="B290" i="10"/>
  <c r="A290" i="10"/>
  <c r="W289" i="10"/>
  <c r="T289" i="10"/>
  <c r="P289" i="10"/>
  <c r="E289" i="10"/>
  <c r="D289" i="10"/>
  <c r="C289" i="10"/>
  <c r="B289" i="10"/>
  <c r="A289" i="10"/>
  <c r="W288" i="10"/>
  <c r="T288" i="10"/>
  <c r="P288" i="10"/>
  <c r="E288" i="10"/>
  <c r="D288" i="10"/>
  <c r="C288" i="10"/>
  <c r="B288" i="10"/>
  <c r="A288" i="10"/>
  <c r="W287" i="10"/>
  <c r="T287" i="10"/>
  <c r="P287" i="10"/>
  <c r="E287" i="10"/>
  <c r="D287" i="10"/>
  <c r="C287" i="10"/>
  <c r="B287" i="10"/>
  <c r="A287" i="10"/>
  <c r="W286" i="10"/>
  <c r="T286" i="10"/>
  <c r="P286" i="10"/>
  <c r="E286" i="10"/>
  <c r="D286" i="10"/>
  <c r="C286" i="10"/>
  <c r="B286" i="10"/>
  <c r="A286" i="10"/>
  <c r="W285" i="10"/>
  <c r="T285" i="10"/>
  <c r="P285" i="10"/>
  <c r="E285" i="10"/>
  <c r="D285" i="10"/>
  <c r="C285" i="10"/>
  <c r="B285" i="10"/>
  <c r="A285" i="10"/>
  <c r="W284" i="10"/>
  <c r="T284" i="10"/>
  <c r="P284" i="10"/>
  <c r="E284" i="10"/>
  <c r="D284" i="10"/>
  <c r="C284" i="10"/>
  <c r="B284" i="10"/>
  <c r="A284" i="10"/>
  <c r="W283" i="10"/>
  <c r="T283" i="10"/>
  <c r="P283" i="10"/>
  <c r="E283" i="10"/>
  <c r="D283" i="10"/>
  <c r="C283" i="10"/>
  <c r="B283" i="10"/>
  <c r="A283" i="10"/>
  <c r="W282" i="10"/>
  <c r="T282" i="10"/>
  <c r="P282" i="10"/>
  <c r="E282" i="10"/>
  <c r="D282" i="10"/>
  <c r="C282" i="10"/>
  <c r="B282" i="10"/>
  <c r="A282" i="10"/>
  <c r="W281" i="10"/>
  <c r="T281" i="10"/>
  <c r="P281" i="10"/>
  <c r="E281" i="10"/>
  <c r="D281" i="10"/>
  <c r="C281" i="10"/>
  <c r="B281" i="10"/>
  <c r="A281" i="10"/>
  <c r="W280" i="10"/>
  <c r="T280" i="10"/>
  <c r="P280" i="10"/>
  <c r="E280" i="10"/>
  <c r="D280" i="10"/>
  <c r="C280" i="10"/>
  <c r="B280" i="10"/>
  <c r="A280" i="10"/>
  <c r="W279" i="10"/>
  <c r="T279" i="10"/>
  <c r="P279" i="10"/>
  <c r="E279" i="10"/>
  <c r="D279" i="10"/>
  <c r="C279" i="10"/>
  <c r="B279" i="10"/>
  <c r="A279" i="10"/>
  <c r="W278" i="10"/>
  <c r="T278" i="10"/>
  <c r="P278" i="10"/>
  <c r="E278" i="10"/>
  <c r="D278" i="10"/>
  <c r="C278" i="10"/>
  <c r="B278" i="10"/>
  <c r="A278" i="10"/>
  <c r="W277" i="10"/>
  <c r="T277" i="10"/>
  <c r="P277" i="10"/>
  <c r="E277" i="10"/>
  <c r="D277" i="10"/>
  <c r="C277" i="10"/>
  <c r="B277" i="10"/>
  <c r="A277" i="10"/>
  <c r="W276" i="10"/>
  <c r="T276" i="10"/>
  <c r="P276" i="10"/>
  <c r="E276" i="10"/>
  <c r="D276" i="10"/>
  <c r="C276" i="10"/>
  <c r="B276" i="10"/>
  <c r="A276" i="10"/>
  <c r="W275" i="10"/>
  <c r="T275" i="10"/>
  <c r="P275" i="10"/>
  <c r="E275" i="10"/>
  <c r="D275" i="10"/>
  <c r="C275" i="10"/>
  <c r="B275" i="10"/>
  <c r="A275" i="10"/>
  <c r="W274" i="10"/>
  <c r="T274" i="10"/>
  <c r="P274" i="10"/>
  <c r="E274" i="10"/>
  <c r="D274" i="10"/>
  <c r="C274" i="10"/>
  <c r="B274" i="10"/>
  <c r="A274" i="10"/>
  <c r="W273" i="10"/>
  <c r="T273" i="10"/>
  <c r="P273" i="10"/>
  <c r="E273" i="10"/>
  <c r="D273" i="10"/>
  <c r="C273" i="10"/>
  <c r="B273" i="10"/>
  <c r="A273" i="10"/>
  <c r="W272" i="10"/>
  <c r="T272" i="10"/>
  <c r="P272" i="10"/>
  <c r="E272" i="10"/>
  <c r="D272" i="10"/>
  <c r="C272" i="10"/>
  <c r="B272" i="10"/>
  <c r="A272" i="10"/>
  <c r="W271" i="10"/>
  <c r="T271" i="10"/>
  <c r="P271" i="10"/>
  <c r="E271" i="10"/>
  <c r="D271" i="10"/>
  <c r="C271" i="10"/>
  <c r="B271" i="10"/>
  <c r="A271" i="10"/>
  <c r="W270" i="10"/>
  <c r="T270" i="10"/>
  <c r="P270" i="10"/>
  <c r="E270" i="10"/>
  <c r="D270" i="10"/>
  <c r="C270" i="10"/>
  <c r="B270" i="10"/>
  <c r="A270" i="10"/>
  <c r="W269" i="10"/>
  <c r="T269" i="10"/>
  <c r="P269" i="10"/>
  <c r="E269" i="10"/>
  <c r="D269" i="10"/>
  <c r="C269" i="10"/>
  <c r="B269" i="10"/>
  <c r="A269" i="10"/>
  <c r="W268" i="10"/>
  <c r="T268" i="10"/>
  <c r="P268" i="10"/>
  <c r="E268" i="10"/>
  <c r="D268" i="10"/>
  <c r="C268" i="10"/>
  <c r="B268" i="10"/>
  <c r="A268" i="10"/>
  <c r="W267" i="10"/>
  <c r="T267" i="10"/>
  <c r="P267" i="10"/>
  <c r="E267" i="10"/>
  <c r="D267" i="10"/>
  <c r="C267" i="10"/>
  <c r="B267" i="10"/>
  <c r="A267" i="10"/>
  <c r="W266" i="10"/>
  <c r="T266" i="10"/>
  <c r="P266" i="10"/>
  <c r="E266" i="10"/>
  <c r="D266" i="10"/>
  <c r="C266" i="10"/>
  <c r="B266" i="10"/>
  <c r="A266" i="10"/>
  <c r="W265" i="10"/>
  <c r="T265" i="10"/>
  <c r="P265" i="10"/>
  <c r="E265" i="10"/>
  <c r="D265" i="10"/>
  <c r="C265" i="10"/>
  <c r="B265" i="10"/>
  <c r="A265" i="10"/>
  <c r="W264" i="10"/>
  <c r="T264" i="10"/>
  <c r="P264" i="10"/>
  <c r="E264" i="10"/>
  <c r="D264" i="10"/>
  <c r="C264" i="10"/>
  <c r="B264" i="10"/>
  <c r="A264" i="10"/>
  <c r="W263" i="10"/>
  <c r="T263" i="10"/>
  <c r="P263" i="10"/>
  <c r="E263" i="10"/>
  <c r="D263" i="10"/>
  <c r="C263" i="10"/>
  <c r="B263" i="10"/>
  <c r="A263" i="10"/>
  <c r="W262" i="10"/>
  <c r="T262" i="10"/>
  <c r="P262" i="10"/>
  <c r="E262" i="10"/>
  <c r="D262" i="10"/>
  <c r="C262" i="10"/>
  <c r="B262" i="10"/>
  <c r="A262" i="10"/>
  <c r="W261" i="10"/>
  <c r="T261" i="10"/>
  <c r="P261" i="10"/>
  <c r="E261" i="10"/>
  <c r="D261" i="10"/>
  <c r="C261" i="10"/>
  <c r="B261" i="10"/>
  <c r="A261" i="10"/>
  <c r="W260" i="10"/>
  <c r="T260" i="10"/>
  <c r="P260" i="10"/>
  <c r="E260" i="10"/>
  <c r="D260" i="10"/>
  <c r="C260" i="10"/>
  <c r="B260" i="10"/>
  <c r="A260" i="10"/>
  <c r="W259" i="10"/>
  <c r="T259" i="10"/>
  <c r="P259" i="10"/>
  <c r="E259" i="10"/>
  <c r="D259" i="10"/>
  <c r="C259" i="10"/>
  <c r="B259" i="10"/>
  <c r="A259" i="10"/>
  <c r="W258" i="10"/>
  <c r="T258" i="10"/>
  <c r="P258" i="10"/>
  <c r="E258" i="10"/>
  <c r="D258" i="10"/>
  <c r="C258" i="10"/>
  <c r="B258" i="10"/>
  <c r="A258" i="10"/>
  <c r="W257" i="10"/>
  <c r="T257" i="10"/>
  <c r="P257" i="10"/>
  <c r="E257" i="10"/>
  <c r="D257" i="10"/>
  <c r="C257" i="10"/>
  <c r="B257" i="10"/>
  <c r="A257" i="10"/>
  <c r="W256" i="10"/>
  <c r="T256" i="10"/>
  <c r="P256" i="10"/>
  <c r="E256" i="10"/>
  <c r="D256" i="10"/>
  <c r="C256" i="10"/>
  <c r="B256" i="10"/>
  <c r="A256" i="10"/>
  <c r="W255" i="10"/>
  <c r="T255" i="10"/>
  <c r="P255" i="10"/>
  <c r="E255" i="10"/>
  <c r="D255" i="10"/>
  <c r="C255" i="10"/>
  <c r="B255" i="10"/>
  <c r="A255" i="10"/>
  <c r="W254" i="10"/>
  <c r="T254" i="10"/>
  <c r="P254" i="10"/>
  <c r="E254" i="10"/>
  <c r="D254" i="10"/>
  <c r="C254" i="10"/>
  <c r="B254" i="10"/>
  <c r="A254" i="10"/>
  <c r="W253" i="10"/>
  <c r="T253" i="10"/>
  <c r="P253" i="10"/>
  <c r="E253" i="10"/>
  <c r="D253" i="10"/>
  <c r="C253" i="10"/>
  <c r="B253" i="10"/>
  <c r="A253" i="10"/>
  <c r="W252" i="10"/>
  <c r="T252" i="10"/>
  <c r="P252" i="10"/>
  <c r="E252" i="10"/>
  <c r="D252" i="10"/>
  <c r="C252" i="10"/>
  <c r="B252" i="10"/>
  <c r="A252" i="10"/>
  <c r="W251" i="10"/>
  <c r="T251" i="10"/>
  <c r="P251" i="10"/>
  <c r="E251" i="10"/>
  <c r="D251" i="10"/>
  <c r="C251" i="10"/>
  <c r="B251" i="10"/>
  <c r="A251" i="10"/>
  <c r="W250" i="10"/>
  <c r="T250" i="10"/>
  <c r="P250" i="10"/>
  <c r="E250" i="10"/>
  <c r="D250" i="10"/>
  <c r="C250" i="10"/>
  <c r="B250" i="10"/>
  <c r="A250" i="10"/>
  <c r="W249" i="10"/>
  <c r="T249" i="10"/>
  <c r="P249" i="10"/>
  <c r="E249" i="10"/>
  <c r="D249" i="10"/>
  <c r="C249" i="10"/>
  <c r="B249" i="10"/>
  <c r="A249" i="10"/>
  <c r="W248" i="10"/>
  <c r="T248" i="10"/>
  <c r="P248" i="10"/>
  <c r="E248" i="10"/>
  <c r="D248" i="10"/>
  <c r="C248" i="10"/>
  <c r="B248" i="10"/>
  <c r="A248" i="10"/>
  <c r="W247" i="10"/>
  <c r="T247" i="10"/>
  <c r="P247" i="10"/>
  <c r="E247" i="10"/>
  <c r="D247" i="10"/>
  <c r="C247" i="10"/>
  <c r="B247" i="10"/>
  <c r="A247" i="10"/>
  <c r="W246" i="10"/>
  <c r="T246" i="10"/>
  <c r="P246" i="10"/>
  <c r="E246" i="10"/>
  <c r="D246" i="10"/>
  <c r="C246" i="10"/>
  <c r="B246" i="10"/>
  <c r="A246" i="10"/>
  <c r="W245" i="10"/>
  <c r="T245" i="10"/>
  <c r="P245" i="10"/>
  <c r="E245" i="10"/>
  <c r="D245" i="10"/>
  <c r="C245" i="10"/>
  <c r="B245" i="10"/>
  <c r="A245" i="10"/>
  <c r="W244" i="10"/>
  <c r="T244" i="10"/>
  <c r="P244" i="10"/>
  <c r="E244" i="10"/>
  <c r="D244" i="10"/>
  <c r="C244" i="10"/>
  <c r="B244" i="10"/>
  <c r="A244" i="10"/>
  <c r="W243" i="10"/>
  <c r="T243" i="10"/>
  <c r="P243" i="10"/>
  <c r="E243" i="10"/>
  <c r="D243" i="10"/>
  <c r="C243" i="10"/>
  <c r="B243" i="10"/>
  <c r="A243" i="10"/>
  <c r="W242" i="10"/>
  <c r="T242" i="10"/>
  <c r="P242" i="10"/>
  <c r="E242" i="10"/>
  <c r="D242" i="10"/>
  <c r="C242" i="10"/>
  <c r="B242" i="10"/>
  <c r="A242" i="10"/>
  <c r="W241" i="10"/>
  <c r="T241" i="10"/>
  <c r="P241" i="10"/>
  <c r="E241" i="10"/>
  <c r="D241" i="10"/>
  <c r="C241" i="10"/>
  <c r="B241" i="10"/>
  <c r="A241" i="10"/>
  <c r="W240" i="10"/>
  <c r="T240" i="10"/>
  <c r="P240" i="10"/>
  <c r="E240" i="10"/>
  <c r="D240" i="10"/>
  <c r="C240" i="10"/>
  <c r="B240" i="10"/>
  <c r="A240" i="10"/>
  <c r="W239" i="10"/>
  <c r="T239" i="10"/>
  <c r="P239" i="10"/>
  <c r="E239" i="10"/>
  <c r="D239" i="10"/>
  <c r="C239" i="10"/>
  <c r="B239" i="10"/>
  <c r="A239" i="10"/>
  <c r="W238" i="10"/>
  <c r="T238" i="10"/>
  <c r="P238" i="10"/>
  <c r="E238" i="10"/>
  <c r="D238" i="10"/>
  <c r="C238" i="10"/>
  <c r="B238" i="10"/>
  <c r="A238" i="10"/>
  <c r="W237" i="10"/>
  <c r="T237" i="10"/>
  <c r="P237" i="10"/>
  <c r="E237" i="10"/>
  <c r="D237" i="10"/>
  <c r="C237" i="10"/>
  <c r="B237" i="10"/>
  <c r="A237" i="10"/>
  <c r="W236" i="10"/>
  <c r="T236" i="10"/>
  <c r="P236" i="10"/>
  <c r="E236" i="10"/>
  <c r="D236" i="10"/>
  <c r="C236" i="10"/>
  <c r="B236" i="10"/>
  <c r="A236" i="10"/>
  <c r="W235" i="10"/>
  <c r="T235" i="10"/>
  <c r="P235" i="10"/>
  <c r="E235" i="10"/>
  <c r="D235" i="10"/>
  <c r="C235" i="10"/>
  <c r="B235" i="10"/>
  <c r="A235" i="10"/>
  <c r="W234" i="10"/>
  <c r="T234" i="10"/>
  <c r="P234" i="10"/>
  <c r="E234" i="10"/>
  <c r="D234" i="10"/>
  <c r="C234" i="10"/>
  <c r="B234" i="10"/>
  <c r="A234" i="10"/>
  <c r="W233" i="10"/>
  <c r="T233" i="10"/>
  <c r="P233" i="10"/>
  <c r="E233" i="10"/>
  <c r="D233" i="10"/>
  <c r="C233" i="10"/>
  <c r="B233" i="10"/>
  <c r="A233" i="10"/>
  <c r="W232" i="10"/>
  <c r="T232" i="10"/>
  <c r="P232" i="10"/>
  <c r="E232" i="10"/>
  <c r="D232" i="10"/>
  <c r="C232" i="10"/>
  <c r="B232" i="10"/>
  <c r="A232" i="10"/>
  <c r="W231" i="10"/>
  <c r="T231" i="10"/>
  <c r="P231" i="10"/>
  <c r="E231" i="10"/>
  <c r="D231" i="10"/>
  <c r="C231" i="10"/>
  <c r="B231" i="10"/>
  <c r="A231" i="10"/>
  <c r="W230" i="10"/>
  <c r="T230" i="10"/>
  <c r="P230" i="10"/>
  <c r="E230" i="10"/>
  <c r="D230" i="10"/>
  <c r="C230" i="10"/>
  <c r="B230" i="10"/>
  <c r="A230" i="10"/>
  <c r="W229" i="10"/>
  <c r="T229" i="10"/>
  <c r="P229" i="10"/>
  <c r="E229" i="10"/>
  <c r="D229" i="10"/>
  <c r="C229" i="10"/>
  <c r="B229" i="10"/>
  <c r="A229" i="10"/>
  <c r="W228" i="10"/>
  <c r="T228" i="10"/>
  <c r="P228" i="10"/>
  <c r="E228" i="10"/>
  <c r="D228" i="10"/>
  <c r="C228" i="10"/>
  <c r="B228" i="10"/>
  <c r="A228" i="10"/>
  <c r="W227" i="10"/>
  <c r="T227" i="10"/>
  <c r="P227" i="10"/>
  <c r="E227" i="10"/>
  <c r="D227" i="10"/>
  <c r="C227" i="10"/>
  <c r="B227" i="10"/>
  <c r="A227" i="10"/>
  <c r="W226" i="10"/>
  <c r="T226" i="10"/>
  <c r="P226" i="10"/>
  <c r="E226" i="10"/>
  <c r="D226" i="10"/>
  <c r="C226" i="10"/>
  <c r="B226" i="10"/>
  <c r="A226" i="10"/>
  <c r="W225" i="10"/>
  <c r="T225" i="10"/>
  <c r="P225" i="10"/>
  <c r="E225" i="10"/>
  <c r="D225" i="10"/>
  <c r="C225" i="10"/>
  <c r="B225" i="10"/>
  <c r="A225" i="10"/>
  <c r="W224" i="10"/>
  <c r="T224" i="10"/>
  <c r="P224" i="10"/>
  <c r="E224" i="10"/>
  <c r="D224" i="10"/>
  <c r="C224" i="10"/>
  <c r="B224" i="10"/>
  <c r="A224" i="10"/>
  <c r="W223" i="10"/>
  <c r="T223" i="10"/>
  <c r="P223" i="10"/>
  <c r="E223" i="10"/>
  <c r="D223" i="10"/>
  <c r="C223" i="10"/>
  <c r="B223" i="10"/>
  <c r="A223" i="10"/>
  <c r="W222" i="10"/>
  <c r="T222" i="10"/>
  <c r="P222" i="10"/>
  <c r="E222" i="10"/>
  <c r="D222" i="10"/>
  <c r="C222" i="10"/>
  <c r="B222" i="10"/>
  <c r="A222" i="10"/>
  <c r="W221" i="10"/>
  <c r="T221" i="10"/>
  <c r="P221" i="10"/>
  <c r="E221" i="10"/>
  <c r="D221" i="10"/>
  <c r="C221" i="10"/>
  <c r="B221" i="10"/>
  <c r="A221" i="10"/>
  <c r="W220" i="10"/>
  <c r="T220" i="10"/>
  <c r="P220" i="10"/>
  <c r="E220" i="10"/>
  <c r="D220" i="10"/>
  <c r="C220" i="10"/>
  <c r="B220" i="10"/>
  <c r="A220" i="10"/>
  <c r="W219" i="10"/>
  <c r="T219" i="10"/>
  <c r="P219" i="10"/>
  <c r="E219" i="10"/>
  <c r="D219" i="10"/>
  <c r="C219" i="10"/>
  <c r="B219" i="10"/>
  <c r="A219" i="10"/>
  <c r="W218" i="10"/>
  <c r="T218" i="10"/>
  <c r="P218" i="10"/>
  <c r="E218" i="10"/>
  <c r="D218" i="10"/>
  <c r="C218" i="10"/>
  <c r="B218" i="10"/>
  <c r="A218" i="10"/>
  <c r="W217" i="10"/>
  <c r="T217" i="10"/>
  <c r="P217" i="10"/>
  <c r="E217" i="10"/>
  <c r="D217" i="10"/>
  <c r="C217" i="10"/>
  <c r="B217" i="10"/>
  <c r="A217" i="10"/>
  <c r="W216" i="10"/>
  <c r="T216" i="10"/>
  <c r="P216" i="10"/>
  <c r="E216" i="10"/>
  <c r="D216" i="10"/>
  <c r="C216" i="10"/>
  <c r="B216" i="10"/>
  <c r="A216" i="10"/>
  <c r="W215" i="10"/>
  <c r="T215" i="10"/>
  <c r="P215" i="10"/>
  <c r="E215" i="10"/>
  <c r="D215" i="10"/>
  <c r="C215" i="10"/>
  <c r="B215" i="10"/>
  <c r="A215" i="10"/>
  <c r="W214" i="10"/>
  <c r="T214" i="10"/>
  <c r="P214" i="10"/>
  <c r="E214" i="10"/>
  <c r="D214" i="10"/>
  <c r="C214" i="10"/>
  <c r="B214" i="10"/>
  <c r="A214" i="10"/>
  <c r="W213" i="10"/>
  <c r="T213" i="10"/>
  <c r="P213" i="10"/>
  <c r="E213" i="10"/>
  <c r="D213" i="10"/>
  <c r="C213" i="10"/>
  <c r="B213" i="10"/>
  <c r="A213" i="10"/>
  <c r="W212" i="10"/>
  <c r="T212" i="10"/>
  <c r="P212" i="10"/>
  <c r="E212" i="10"/>
  <c r="D212" i="10"/>
  <c r="C212" i="10"/>
  <c r="B212" i="10"/>
  <c r="A212" i="10"/>
  <c r="W211" i="10"/>
  <c r="T211" i="10"/>
  <c r="P211" i="10"/>
  <c r="E211" i="10"/>
  <c r="D211" i="10"/>
  <c r="C211" i="10"/>
  <c r="B211" i="10"/>
  <c r="A211" i="10"/>
  <c r="W210" i="10"/>
  <c r="T210" i="10"/>
  <c r="P210" i="10"/>
  <c r="E210" i="10"/>
  <c r="D210" i="10"/>
  <c r="C210" i="10"/>
  <c r="B210" i="10"/>
  <c r="A210" i="10"/>
  <c r="W209" i="10"/>
  <c r="T209" i="10"/>
  <c r="P209" i="10"/>
  <c r="E209" i="10"/>
  <c r="D209" i="10"/>
  <c r="C209" i="10"/>
  <c r="B209" i="10"/>
  <c r="A209" i="10"/>
  <c r="W208" i="10"/>
  <c r="T208" i="10"/>
  <c r="P208" i="10"/>
  <c r="E208" i="10"/>
  <c r="D208" i="10"/>
  <c r="C208" i="10"/>
  <c r="B208" i="10"/>
  <c r="A208" i="10"/>
  <c r="W207" i="10"/>
  <c r="T207" i="10"/>
  <c r="P207" i="10"/>
  <c r="E207" i="10"/>
  <c r="D207" i="10"/>
  <c r="C207" i="10"/>
  <c r="B207" i="10"/>
  <c r="A207" i="10"/>
  <c r="W206" i="10"/>
  <c r="T206" i="10"/>
  <c r="P206" i="10"/>
  <c r="E206" i="10"/>
  <c r="D206" i="10"/>
  <c r="C206" i="10"/>
  <c r="B206" i="10"/>
  <c r="A206" i="10"/>
  <c r="W205" i="10"/>
  <c r="T205" i="10"/>
  <c r="P205" i="10"/>
  <c r="E205" i="10"/>
  <c r="D205" i="10"/>
  <c r="C205" i="10"/>
  <c r="B205" i="10"/>
  <c r="A205" i="10"/>
  <c r="W204" i="10"/>
  <c r="T204" i="10"/>
  <c r="P204" i="10"/>
  <c r="E204" i="10"/>
  <c r="D204" i="10"/>
  <c r="C204" i="10"/>
  <c r="B204" i="10"/>
  <c r="A204" i="10"/>
  <c r="W203" i="10"/>
  <c r="T203" i="10"/>
  <c r="P203" i="10"/>
  <c r="E203" i="10"/>
  <c r="D203" i="10"/>
  <c r="C203" i="10"/>
  <c r="B203" i="10"/>
  <c r="A203" i="10"/>
  <c r="W202" i="10"/>
  <c r="T202" i="10"/>
  <c r="P202" i="10"/>
  <c r="E202" i="10"/>
  <c r="D202" i="10"/>
  <c r="C202" i="10"/>
  <c r="B202" i="10"/>
  <c r="A202" i="10"/>
  <c r="W201" i="10"/>
  <c r="T201" i="10"/>
  <c r="P201" i="10"/>
  <c r="E201" i="10"/>
  <c r="D201" i="10"/>
  <c r="C201" i="10"/>
  <c r="B201" i="10"/>
  <c r="A201" i="10"/>
  <c r="W200" i="10"/>
  <c r="T200" i="10"/>
  <c r="P200" i="10"/>
  <c r="E200" i="10"/>
  <c r="D200" i="10"/>
  <c r="C200" i="10"/>
  <c r="B200" i="10"/>
  <c r="A200" i="10"/>
  <c r="W199" i="10"/>
  <c r="T199" i="10"/>
  <c r="P199" i="10"/>
  <c r="E199" i="10"/>
  <c r="D199" i="10"/>
  <c r="C199" i="10"/>
  <c r="B199" i="10"/>
  <c r="A199" i="10"/>
  <c r="W198" i="10"/>
  <c r="T198" i="10"/>
  <c r="P198" i="10"/>
  <c r="E198" i="10"/>
  <c r="D198" i="10"/>
  <c r="C198" i="10"/>
  <c r="B198" i="10"/>
  <c r="A198" i="10"/>
  <c r="W197" i="10"/>
  <c r="T197" i="10"/>
  <c r="P197" i="10"/>
  <c r="E197" i="10"/>
  <c r="D197" i="10"/>
  <c r="C197" i="10"/>
  <c r="B197" i="10"/>
  <c r="A197" i="10"/>
  <c r="W196" i="10"/>
  <c r="T196" i="10"/>
  <c r="P196" i="10"/>
  <c r="E196" i="10"/>
  <c r="D196" i="10"/>
  <c r="C196" i="10"/>
  <c r="B196" i="10"/>
  <c r="A196" i="10"/>
  <c r="W195" i="10"/>
  <c r="T195" i="10"/>
  <c r="P195" i="10"/>
  <c r="E195" i="10"/>
  <c r="D195" i="10"/>
  <c r="C195" i="10"/>
  <c r="B195" i="10"/>
  <c r="A195" i="10"/>
  <c r="W194" i="10"/>
  <c r="T194" i="10"/>
  <c r="P194" i="10"/>
  <c r="E194" i="10"/>
  <c r="D194" i="10"/>
  <c r="C194" i="10"/>
  <c r="B194" i="10"/>
  <c r="A194" i="10"/>
  <c r="W193" i="10"/>
  <c r="T193" i="10"/>
  <c r="P193" i="10"/>
  <c r="E193" i="10"/>
  <c r="D193" i="10"/>
  <c r="C193" i="10"/>
  <c r="B193" i="10"/>
  <c r="A193" i="10"/>
  <c r="W192" i="10"/>
  <c r="T192" i="10"/>
  <c r="P192" i="10"/>
  <c r="E192" i="10"/>
  <c r="D192" i="10"/>
  <c r="C192" i="10"/>
  <c r="B192" i="10"/>
  <c r="A192" i="10"/>
  <c r="W191" i="10"/>
  <c r="T191" i="10"/>
  <c r="P191" i="10"/>
  <c r="E191" i="10"/>
  <c r="D191" i="10"/>
  <c r="C191" i="10"/>
  <c r="B191" i="10"/>
  <c r="A191" i="10"/>
  <c r="W190" i="10"/>
  <c r="T190" i="10"/>
  <c r="P190" i="10"/>
  <c r="E190" i="10"/>
  <c r="D190" i="10"/>
  <c r="C190" i="10"/>
  <c r="B190" i="10"/>
  <c r="A190" i="10"/>
  <c r="W189" i="10"/>
  <c r="T189" i="10"/>
  <c r="P189" i="10"/>
  <c r="E189" i="10"/>
  <c r="D189" i="10"/>
  <c r="C189" i="10"/>
  <c r="B189" i="10"/>
  <c r="A189" i="10"/>
  <c r="W188" i="10"/>
  <c r="T188" i="10"/>
  <c r="P188" i="10"/>
  <c r="E188" i="10"/>
  <c r="D188" i="10"/>
  <c r="C188" i="10"/>
  <c r="B188" i="10"/>
  <c r="A188" i="10"/>
  <c r="W187" i="10"/>
  <c r="T187" i="10"/>
  <c r="P187" i="10"/>
  <c r="E187" i="10"/>
  <c r="D187" i="10"/>
  <c r="C187" i="10"/>
  <c r="B187" i="10"/>
  <c r="A187" i="10"/>
  <c r="W186" i="10"/>
  <c r="T186" i="10"/>
  <c r="P186" i="10"/>
  <c r="E186" i="10"/>
  <c r="D186" i="10"/>
  <c r="C186" i="10"/>
  <c r="B186" i="10"/>
  <c r="A186" i="10"/>
  <c r="W185" i="10"/>
  <c r="T185" i="10"/>
  <c r="P185" i="10"/>
  <c r="E185" i="10"/>
  <c r="D185" i="10"/>
  <c r="C185" i="10"/>
  <c r="B185" i="10"/>
  <c r="A185" i="10"/>
  <c r="W184" i="10"/>
  <c r="T184" i="10"/>
  <c r="P184" i="10"/>
  <c r="E184" i="10"/>
  <c r="D184" i="10"/>
  <c r="C184" i="10"/>
  <c r="B184" i="10"/>
  <c r="A184" i="10"/>
  <c r="W183" i="10"/>
  <c r="T183" i="10"/>
  <c r="P183" i="10"/>
  <c r="E183" i="10"/>
  <c r="D183" i="10"/>
  <c r="C183" i="10"/>
  <c r="B183" i="10"/>
  <c r="A183" i="10"/>
  <c r="W182" i="10"/>
  <c r="T182" i="10"/>
  <c r="P182" i="10"/>
  <c r="E182" i="10"/>
  <c r="D182" i="10"/>
  <c r="C182" i="10"/>
  <c r="B182" i="10"/>
  <c r="A182" i="10"/>
  <c r="W181" i="10"/>
  <c r="T181" i="10"/>
  <c r="P181" i="10"/>
  <c r="E181" i="10"/>
  <c r="D181" i="10"/>
  <c r="C181" i="10"/>
  <c r="B181" i="10"/>
  <c r="A181" i="10"/>
  <c r="W180" i="10"/>
  <c r="T180" i="10"/>
  <c r="P180" i="10"/>
  <c r="E180" i="10"/>
  <c r="D180" i="10"/>
  <c r="C180" i="10"/>
  <c r="B180" i="10"/>
  <c r="A180" i="10"/>
  <c r="W179" i="10"/>
  <c r="T179" i="10"/>
  <c r="P179" i="10"/>
  <c r="E179" i="10"/>
  <c r="D179" i="10"/>
  <c r="C179" i="10"/>
  <c r="B179" i="10"/>
  <c r="A179" i="10"/>
  <c r="W178" i="10"/>
  <c r="T178" i="10"/>
  <c r="P178" i="10"/>
  <c r="E178" i="10"/>
  <c r="D178" i="10"/>
  <c r="C178" i="10"/>
  <c r="B178" i="10"/>
  <c r="A178" i="10"/>
  <c r="W177" i="10"/>
  <c r="T177" i="10"/>
  <c r="P177" i="10"/>
  <c r="E177" i="10"/>
  <c r="D177" i="10"/>
  <c r="C177" i="10"/>
  <c r="B177" i="10"/>
  <c r="A177" i="10"/>
  <c r="W176" i="10"/>
  <c r="T176" i="10"/>
  <c r="P176" i="10"/>
  <c r="E176" i="10"/>
  <c r="D176" i="10"/>
  <c r="C176" i="10"/>
  <c r="B176" i="10"/>
  <c r="A176" i="10"/>
  <c r="W175" i="10"/>
  <c r="T175" i="10"/>
  <c r="P175" i="10"/>
  <c r="E175" i="10"/>
  <c r="D175" i="10"/>
  <c r="C175" i="10"/>
  <c r="B175" i="10"/>
  <c r="A175" i="10"/>
  <c r="W174" i="10"/>
  <c r="T174" i="10"/>
  <c r="P174" i="10"/>
  <c r="E174" i="10"/>
  <c r="D174" i="10"/>
  <c r="C174" i="10"/>
  <c r="B174" i="10"/>
  <c r="A174" i="10"/>
  <c r="W173" i="10"/>
  <c r="T173" i="10"/>
  <c r="P173" i="10"/>
  <c r="E173" i="10"/>
  <c r="D173" i="10"/>
  <c r="C173" i="10"/>
  <c r="B173" i="10"/>
  <c r="A173" i="10"/>
  <c r="W172" i="10"/>
  <c r="T172" i="10"/>
  <c r="P172" i="10"/>
  <c r="E172" i="10"/>
  <c r="D172" i="10"/>
  <c r="C172" i="10"/>
  <c r="B172" i="10"/>
  <c r="A172" i="10"/>
  <c r="W171" i="10"/>
  <c r="T171" i="10"/>
  <c r="P171" i="10"/>
  <c r="E171" i="10"/>
  <c r="D171" i="10"/>
  <c r="C171" i="10"/>
  <c r="B171" i="10"/>
  <c r="A171" i="10"/>
  <c r="W170" i="10"/>
  <c r="T170" i="10"/>
  <c r="P170" i="10"/>
  <c r="E170" i="10"/>
  <c r="D170" i="10"/>
  <c r="C170" i="10"/>
  <c r="B170" i="10"/>
  <c r="A170" i="10"/>
  <c r="W169" i="10"/>
  <c r="T169" i="10"/>
  <c r="P169" i="10"/>
  <c r="E169" i="10"/>
  <c r="D169" i="10"/>
  <c r="C169" i="10"/>
  <c r="B169" i="10"/>
  <c r="A169" i="10"/>
  <c r="W168" i="10"/>
  <c r="T168" i="10"/>
  <c r="P168" i="10"/>
  <c r="E168" i="10"/>
  <c r="D168" i="10"/>
  <c r="C168" i="10"/>
  <c r="B168" i="10"/>
  <c r="A168" i="10"/>
  <c r="W167" i="10"/>
  <c r="T167" i="10"/>
  <c r="P167" i="10"/>
  <c r="E167" i="10"/>
  <c r="D167" i="10"/>
  <c r="C167" i="10"/>
  <c r="B167" i="10"/>
  <c r="A167" i="10"/>
  <c r="W166" i="10"/>
  <c r="T166" i="10"/>
  <c r="P166" i="10"/>
  <c r="E166" i="10"/>
  <c r="D166" i="10"/>
  <c r="C166" i="10"/>
  <c r="B166" i="10"/>
  <c r="A166" i="10"/>
  <c r="W165" i="10"/>
  <c r="T165" i="10"/>
  <c r="P165" i="10"/>
  <c r="E165" i="10"/>
  <c r="D165" i="10"/>
  <c r="C165" i="10"/>
  <c r="B165" i="10"/>
  <c r="A165" i="10"/>
  <c r="W164" i="10"/>
  <c r="T164" i="10"/>
  <c r="P164" i="10"/>
  <c r="E164" i="10"/>
  <c r="D164" i="10"/>
  <c r="C164" i="10"/>
  <c r="B164" i="10"/>
  <c r="A164" i="10"/>
  <c r="W163" i="10"/>
  <c r="T163" i="10"/>
  <c r="P163" i="10"/>
  <c r="E163" i="10"/>
  <c r="D163" i="10"/>
  <c r="C163" i="10"/>
  <c r="B163" i="10"/>
  <c r="A163" i="10"/>
  <c r="W162" i="10"/>
  <c r="T162" i="10"/>
  <c r="P162" i="10"/>
  <c r="E162" i="10"/>
  <c r="D162" i="10"/>
  <c r="C162" i="10"/>
  <c r="B162" i="10"/>
  <c r="A162" i="10"/>
  <c r="W161" i="10"/>
  <c r="T161" i="10"/>
  <c r="P161" i="10"/>
  <c r="E161" i="10"/>
  <c r="D161" i="10"/>
  <c r="C161" i="10"/>
  <c r="B161" i="10"/>
  <c r="A161" i="10"/>
  <c r="W160" i="10"/>
  <c r="T160" i="10"/>
  <c r="P160" i="10"/>
  <c r="E160" i="10"/>
  <c r="D160" i="10"/>
  <c r="C160" i="10"/>
  <c r="B160" i="10"/>
  <c r="A160" i="10"/>
  <c r="W159" i="10"/>
  <c r="T159" i="10"/>
  <c r="P159" i="10"/>
  <c r="E159" i="10"/>
  <c r="D159" i="10"/>
  <c r="C159" i="10"/>
  <c r="B159" i="10"/>
  <c r="A159" i="10"/>
  <c r="W158" i="10"/>
  <c r="T158" i="10"/>
  <c r="P158" i="10"/>
  <c r="E158" i="10"/>
  <c r="D158" i="10"/>
  <c r="C158" i="10"/>
  <c r="B158" i="10"/>
  <c r="A158" i="10"/>
  <c r="W157" i="10"/>
  <c r="T157" i="10"/>
  <c r="P157" i="10"/>
  <c r="E157" i="10"/>
  <c r="D157" i="10"/>
  <c r="C157" i="10"/>
  <c r="B157" i="10"/>
  <c r="A157" i="10"/>
  <c r="W156" i="10"/>
  <c r="T156" i="10"/>
  <c r="P156" i="10"/>
  <c r="E156" i="10"/>
  <c r="D156" i="10"/>
  <c r="C156" i="10"/>
  <c r="B156" i="10"/>
  <c r="A156" i="10"/>
  <c r="W155" i="10"/>
  <c r="T155" i="10"/>
  <c r="P155" i="10"/>
  <c r="E155" i="10"/>
  <c r="D155" i="10"/>
  <c r="C155" i="10"/>
  <c r="B155" i="10"/>
  <c r="A155" i="10"/>
  <c r="W154" i="10"/>
  <c r="T154" i="10"/>
  <c r="P154" i="10"/>
  <c r="E154" i="10"/>
  <c r="D154" i="10"/>
  <c r="C154" i="10"/>
  <c r="B154" i="10"/>
  <c r="A154" i="10"/>
  <c r="W153" i="10"/>
  <c r="T153" i="10"/>
  <c r="P153" i="10"/>
  <c r="E153" i="10"/>
  <c r="D153" i="10"/>
  <c r="C153" i="10"/>
  <c r="B153" i="10"/>
  <c r="A153" i="10"/>
  <c r="W152" i="10"/>
  <c r="T152" i="10"/>
  <c r="P152" i="10"/>
  <c r="E152" i="10"/>
  <c r="D152" i="10"/>
  <c r="C152" i="10"/>
  <c r="B152" i="10"/>
  <c r="A152" i="10"/>
  <c r="W151" i="10"/>
  <c r="T151" i="10"/>
  <c r="P151" i="10"/>
  <c r="E151" i="10"/>
  <c r="D151" i="10"/>
  <c r="C151" i="10"/>
  <c r="B151" i="10"/>
  <c r="A151" i="10"/>
  <c r="W150" i="10"/>
  <c r="T150" i="10"/>
  <c r="P150" i="10"/>
  <c r="E150" i="10"/>
  <c r="D150" i="10"/>
  <c r="C150" i="10"/>
  <c r="B150" i="10"/>
  <c r="A150" i="10"/>
  <c r="W149" i="10"/>
  <c r="T149" i="10"/>
  <c r="P149" i="10"/>
  <c r="E149" i="10"/>
  <c r="D149" i="10"/>
  <c r="C149" i="10"/>
  <c r="B149" i="10"/>
  <c r="A149" i="10"/>
  <c r="W148" i="10"/>
  <c r="T148" i="10"/>
  <c r="P148" i="10"/>
  <c r="E148" i="10"/>
  <c r="D148" i="10"/>
  <c r="C148" i="10"/>
  <c r="B148" i="10"/>
  <c r="A148" i="10"/>
  <c r="W147" i="10"/>
  <c r="T147" i="10"/>
  <c r="P147" i="10"/>
  <c r="E147" i="10"/>
  <c r="D147" i="10"/>
  <c r="C147" i="10"/>
  <c r="B147" i="10"/>
  <c r="A147" i="10"/>
  <c r="W146" i="10"/>
  <c r="T146" i="10"/>
  <c r="P146" i="10"/>
  <c r="E146" i="10"/>
  <c r="D146" i="10"/>
  <c r="C146" i="10"/>
  <c r="B146" i="10"/>
  <c r="A146" i="10"/>
  <c r="W145" i="10"/>
  <c r="T145" i="10"/>
  <c r="P145" i="10"/>
  <c r="E145" i="10"/>
  <c r="D145" i="10"/>
  <c r="C145" i="10"/>
  <c r="B145" i="10"/>
  <c r="A145" i="10"/>
  <c r="W144" i="10"/>
  <c r="T144" i="10"/>
  <c r="P144" i="10"/>
  <c r="E144" i="10"/>
  <c r="D144" i="10"/>
  <c r="C144" i="10"/>
  <c r="B144" i="10"/>
  <c r="A144" i="10"/>
  <c r="W143" i="10"/>
  <c r="T143" i="10"/>
  <c r="P143" i="10"/>
  <c r="E143" i="10"/>
  <c r="D143" i="10"/>
  <c r="C143" i="10"/>
  <c r="B143" i="10"/>
  <c r="A143" i="10"/>
  <c r="W142" i="10"/>
  <c r="T142" i="10"/>
  <c r="P142" i="10"/>
  <c r="E142" i="10"/>
  <c r="D142" i="10"/>
  <c r="C142" i="10"/>
  <c r="B142" i="10"/>
  <c r="A142" i="10"/>
  <c r="W141" i="10"/>
  <c r="T141" i="10"/>
  <c r="P141" i="10"/>
  <c r="E141" i="10"/>
  <c r="D141" i="10"/>
  <c r="C141" i="10"/>
  <c r="B141" i="10"/>
  <c r="A141" i="10"/>
  <c r="W140" i="10"/>
  <c r="T140" i="10"/>
  <c r="P140" i="10"/>
  <c r="E140" i="10"/>
  <c r="D140" i="10"/>
  <c r="C140" i="10"/>
  <c r="B140" i="10"/>
  <c r="A140" i="10"/>
  <c r="W139" i="10"/>
  <c r="T139" i="10"/>
  <c r="P139" i="10"/>
  <c r="E139" i="10"/>
  <c r="D139" i="10"/>
  <c r="C139" i="10"/>
  <c r="B139" i="10"/>
  <c r="A139" i="10"/>
  <c r="W138" i="10"/>
  <c r="T138" i="10"/>
  <c r="P138" i="10"/>
  <c r="E138" i="10"/>
  <c r="D138" i="10"/>
  <c r="C138" i="10"/>
  <c r="B138" i="10"/>
  <c r="A138" i="10"/>
  <c r="W137" i="10"/>
  <c r="T137" i="10"/>
  <c r="P137" i="10"/>
  <c r="E137" i="10"/>
  <c r="D137" i="10"/>
  <c r="C137" i="10"/>
  <c r="B137" i="10"/>
  <c r="A137" i="10"/>
  <c r="W136" i="10"/>
  <c r="T136" i="10"/>
  <c r="P136" i="10"/>
  <c r="E136" i="10"/>
  <c r="D136" i="10"/>
  <c r="C136" i="10"/>
  <c r="B136" i="10"/>
  <c r="A136" i="10"/>
  <c r="W135" i="10"/>
  <c r="T135" i="10"/>
  <c r="P135" i="10"/>
  <c r="E135" i="10"/>
  <c r="D135" i="10"/>
  <c r="C135" i="10"/>
  <c r="B135" i="10"/>
  <c r="A135" i="10"/>
  <c r="W134" i="10"/>
  <c r="T134" i="10"/>
  <c r="P134" i="10"/>
  <c r="E134" i="10"/>
  <c r="D134" i="10"/>
  <c r="C134" i="10"/>
  <c r="B134" i="10"/>
  <c r="A134" i="10"/>
  <c r="W133" i="10"/>
  <c r="T133" i="10"/>
  <c r="P133" i="10"/>
  <c r="E133" i="10"/>
  <c r="D133" i="10"/>
  <c r="C133" i="10"/>
  <c r="B133" i="10"/>
  <c r="A133" i="10"/>
  <c r="W132" i="10"/>
  <c r="T132" i="10"/>
  <c r="P132" i="10"/>
  <c r="E132" i="10"/>
  <c r="D132" i="10"/>
  <c r="C132" i="10"/>
  <c r="B132" i="10"/>
  <c r="A132" i="10"/>
  <c r="W131" i="10"/>
  <c r="T131" i="10"/>
  <c r="P131" i="10"/>
  <c r="E131" i="10"/>
  <c r="D131" i="10"/>
  <c r="C131" i="10"/>
  <c r="B131" i="10"/>
  <c r="A131" i="10"/>
  <c r="W130" i="10"/>
  <c r="T130" i="10"/>
  <c r="P130" i="10"/>
  <c r="E130" i="10"/>
  <c r="D130" i="10"/>
  <c r="C130" i="10"/>
  <c r="B130" i="10"/>
  <c r="A130" i="10"/>
  <c r="W129" i="10"/>
  <c r="T129" i="10"/>
  <c r="P129" i="10"/>
  <c r="E129" i="10"/>
  <c r="D129" i="10"/>
  <c r="C129" i="10"/>
  <c r="B129" i="10"/>
  <c r="A129" i="10"/>
  <c r="W128" i="10"/>
  <c r="T128" i="10"/>
  <c r="P128" i="10"/>
  <c r="E128" i="10"/>
  <c r="D128" i="10"/>
  <c r="C128" i="10"/>
  <c r="B128" i="10"/>
  <c r="A128" i="10"/>
  <c r="W127" i="10"/>
  <c r="T127" i="10"/>
  <c r="P127" i="10"/>
  <c r="E127" i="10"/>
  <c r="D127" i="10"/>
  <c r="C127" i="10"/>
  <c r="B127" i="10"/>
  <c r="A127" i="10"/>
  <c r="W126" i="10"/>
  <c r="T126" i="10"/>
  <c r="P126" i="10"/>
  <c r="E126" i="10"/>
  <c r="D126" i="10"/>
  <c r="C126" i="10"/>
  <c r="B126" i="10"/>
  <c r="A126" i="10"/>
  <c r="W125" i="10"/>
  <c r="T125" i="10"/>
  <c r="P125" i="10"/>
  <c r="E125" i="10"/>
  <c r="D125" i="10"/>
  <c r="C125" i="10"/>
  <c r="B125" i="10"/>
  <c r="A125" i="10"/>
  <c r="W124" i="10"/>
  <c r="T124" i="10"/>
  <c r="P124" i="10"/>
  <c r="E124" i="10"/>
  <c r="D124" i="10"/>
  <c r="C124" i="10"/>
  <c r="B124" i="10"/>
  <c r="A124" i="10"/>
  <c r="W123" i="10"/>
  <c r="T123" i="10"/>
  <c r="P123" i="10"/>
  <c r="E123" i="10"/>
  <c r="D123" i="10"/>
  <c r="C123" i="10"/>
  <c r="B123" i="10"/>
  <c r="A123" i="10"/>
  <c r="W122" i="10"/>
  <c r="T122" i="10"/>
  <c r="P122" i="10"/>
  <c r="E122" i="10"/>
  <c r="D122" i="10"/>
  <c r="C122" i="10"/>
  <c r="B122" i="10"/>
  <c r="A122" i="10"/>
  <c r="W121" i="10"/>
  <c r="T121" i="10"/>
  <c r="P121" i="10"/>
  <c r="E121" i="10"/>
  <c r="D121" i="10"/>
  <c r="C121" i="10"/>
  <c r="B121" i="10"/>
  <c r="A121" i="10"/>
  <c r="W120" i="10"/>
  <c r="T120" i="10"/>
  <c r="P120" i="10"/>
  <c r="E120" i="10"/>
  <c r="D120" i="10"/>
  <c r="C120" i="10"/>
  <c r="B120" i="10"/>
  <c r="A120" i="10"/>
  <c r="W119" i="10"/>
  <c r="T119" i="10"/>
  <c r="P119" i="10"/>
  <c r="E119" i="10"/>
  <c r="D119" i="10"/>
  <c r="C119" i="10"/>
  <c r="B119" i="10"/>
  <c r="A119" i="10"/>
  <c r="W118" i="10"/>
  <c r="T118" i="10"/>
  <c r="P118" i="10"/>
  <c r="E118" i="10"/>
  <c r="D118" i="10"/>
  <c r="C118" i="10"/>
  <c r="B118" i="10"/>
  <c r="A118" i="10"/>
  <c r="W117" i="10"/>
  <c r="T117" i="10"/>
  <c r="P117" i="10"/>
  <c r="E117" i="10"/>
  <c r="D117" i="10"/>
  <c r="C117" i="10"/>
  <c r="B117" i="10"/>
  <c r="A117" i="10"/>
  <c r="W116" i="10"/>
  <c r="T116" i="10"/>
  <c r="P116" i="10"/>
  <c r="E116" i="10"/>
  <c r="D116" i="10"/>
  <c r="C116" i="10"/>
  <c r="B116" i="10"/>
  <c r="A116" i="10"/>
  <c r="W115" i="10"/>
  <c r="T115" i="10"/>
  <c r="P115" i="10"/>
  <c r="E115" i="10"/>
  <c r="D115" i="10"/>
  <c r="C115" i="10"/>
  <c r="B115" i="10"/>
  <c r="A115" i="10"/>
  <c r="W114" i="10"/>
  <c r="T114" i="10"/>
  <c r="P114" i="10"/>
  <c r="E114" i="10"/>
  <c r="D114" i="10"/>
  <c r="C114" i="10"/>
  <c r="B114" i="10"/>
  <c r="A114" i="10"/>
  <c r="W113" i="10"/>
  <c r="T113" i="10"/>
  <c r="P113" i="10"/>
  <c r="E113" i="10"/>
  <c r="D113" i="10"/>
  <c r="C113" i="10"/>
  <c r="B113" i="10"/>
  <c r="A113" i="10"/>
  <c r="W112" i="10"/>
  <c r="T112" i="10"/>
  <c r="P112" i="10"/>
  <c r="E112" i="10"/>
  <c r="D112" i="10"/>
  <c r="C112" i="10"/>
  <c r="B112" i="10"/>
  <c r="A112" i="10"/>
  <c r="W111" i="10"/>
  <c r="T111" i="10"/>
  <c r="P111" i="10"/>
  <c r="E111" i="10"/>
  <c r="D111" i="10"/>
  <c r="C111" i="10"/>
  <c r="B111" i="10"/>
  <c r="A111" i="10"/>
  <c r="W110" i="10"/>
  <c r="T110" i="10"/>
  <c r="P110" i="10"/>
  <c r="E110" i="10"/>
  <c r="D110" i="10"/>
  <c r="C110" i="10"/>
  <c r="B110" i="10"/>
  <c r="A110" i="10"/>
  <c r="W109" i="10"/>
  <c r="T109" i="10"/>
  <c r="P109" i="10"/>
  <c r="E109" i="10"/>
  <c r="D109" i="10"/>
  <c r="C109" i="10"/>
  <c r="B109" i="10"/>
  <c r="A109" i="10"/>
  <c r="W108" i="10"/>
  <c r="T108" i="10"/>
  <c r="P108" i="10"/>
  <c r="E108" i="10"/>
  <c r="D108" i="10"/>
  <c r="C108" i="10"/>
  <c r="B108" i="10"/>
  <c r="A108" i="10"/>
  <c r="W107" i="10"/>
  <c r="T107" i="10"/>
  <c r="P107" i="10"/>
  <c r="E107" i="10"/>
  <c r="D107" i="10"/>
  <c r="C107" i="10"/>
  <c r="B107" i="10"/>
  <c r="A107" i="10"/>
  <c r="W106" i="10"/>
  <c r="T106" i="10"/>
  <c r="P106" i="10"/>
  <c r="E106" i="10"/>
  <c r="D106" i="10"/>
  <c r="C106" i="10"/>
  <c r="B106" i="10"/>
  <c r="A106" i="10"/>
  <c r="W105" i="10"/>
  <c r="T105" i="10"/>
  <c r="P105" i="10"/>
  <c r="E105" i="10"/>
  <c r="D105" i="10"/>
  <c r="C105" i="10"/>
  <c r="B105" i="10"/>
  <c r="A105" i="10"/>
  <c r="W104" i="10"/>
  <c r="T104" i="10"/>
  <c r="P104" i="10"/>
  <c r="E104" i="10"/>
  <c r="D104" i="10"/>
  <c r="C104" i="10"/>
  <c r="B104" i="10"/>
  <c r="A104" i="10"/>
  <c r="W103" i="10"/>
  <c r="T103" i="10"/>
  <c r="P103" i="10"/>
  <c r="E103" i="10"/>
  <c r="D103" i="10"/>
  <c r="C103" i="10"/>
  <c r="B103" i="10"/>
  <c r="A103" i="10"/>
  <c r="W102" i="10"/>
  <c r="T102" i="10"/>
  <c r="P102" i="10"/>
  <c r="E102" i="10"/>
  <c r="D102" i="10"/>
  <c r="C102" i="10"/>
  <c r="B102" i="10"/>
  <c r="A102" i="10"/>
  <c r="W101" i="10"/>
  <c r="T101" i="10"/>
  <c r="P101" i="10"/>
  <c r="E101" i="10"/>
  <c r="D101" i="10"/>
  <c r="C101" i="10"/>
  <c r="B101" i="10"/>
  <c r="A101" i="10"/>
  <c r="W100" i="10"/>
  <c r="T100" i="10"/>
  <c r="P100" i="10"/>
  <c r="E100" i="10"/>
  <c r="D100" i="10"/>
  <c r="C100" i="10"/>
  <c r="B100" i="10"/>
  <c r="A100" i="10"/>
  <c r="W99" i="10"/>
  <c r="T99" i="10"/>
  <c r="P99" i="10"/>
  <c r="E99" i="10"/>
  <c r="D99" i="10"/>
  <c r="C99" i="10"/>
  <c r="B99" i="10"/>
  <c r="A99" i="10"/>
  <c r="W98" i="10"/>
  <c r="T98" i="10"/>
  <c r="P98" i="10"/>
  <c r="E98" i="10"/>
  <c r="D98" i="10"/>
  <c r="C98" i="10"/>
  <c r="B98" i="10"/>
  <c r="A98" i="10"/>
  <c r="W97" i="10"/>
  <c r="T97" i="10"/>
  <c r="P97" i="10"/>
  <c r="E97" i="10"/>
  <c r="D97" i="10"/>
  <c r="C97" i="10"/>
  <c r="B97" i="10"/>
  <c r="A97" i="10"/>
  <c r="W96" i="10"/>
  <c r="T96" i="10"/>
  <c r="P96" i="10"/>
  <c r="E96" i="10"/>
  <c r="D96" i="10"/>
  <c r="C96" i="10"/>
  <c r="B96" i="10"/>
  <c r="A96" i="10"/>
  <c r="W95" i="10"/>
  <c r="T95" i="10"/>
  <c r="P95" i="10"/>
  <c r="E95" i="10"/>
  <c r="D95" i="10"/>
  <c r="C95" i="10"/>
  <c r="B95" i="10"/>
  <c r="A95" i="10"/>
  <c r="W94" i="10"/>
  <c r="T94" i="10"/>
  <c r="P94" i="10"/>
  <c r="E94" i="10"/>
  <c r="D94" i="10"/>
  <c r="C94" i="10"/>
  <c r="B94" i="10"/>
  <c r="A94" i="10"/>
  <c r="W93" i="10"/>
  <c r="T93" i="10"/>
  <c r="P93" i="10"/>
  <c r="E93" i="10"/>
  <c r="D93" i="10"/>
  <c r="C93" i="10"/>
  <c r="B93" i="10"/>
  <c r="A93" i="10"/>
  <c r="W92" i="10"/>
  <c r="T92" i="10"/>
  <c r="P92" i="10"/>
  <c r="E92" i="10"/>
  <c r="D92" i="10"/>
  <c r="C92" i="10"/>
  <c r="B92" i="10"/>
  <c r="A92" i="10"/>
  <c r="W91" i="10"/>
  <c r="T91" i="10"/>
  <c r="P91" i="10"/>
  <c r="E91" i="10"/>
  <c r="D91" i="10"/>
  <c r="C91" i="10"/>
  <c r="B91" i="10"/>
  <c r="A91" i="10"/>
  <c r="W90" i="10"/>
  <c r="T90" i="10"/>
  <c r="P90" i="10"/>
  <c r="E90" i="10"/>
  <c r="D90" i="10"/>
  <c r="C90" i="10"/>
  <c r="B90" i="10"/>
  <c r="A90" i="10"/>
  <c r="W89" i="10"/>
  <c r="T89" i="10"/>
  <c r="P89" i="10"/>
  <c r="E89" i="10"/>
  <c r="D89" i="10"/>
  <c r="C89" i="10"/>
  <c r="B89" i="10"/>
  <c r="A89" i="10"/>
  <c r="W88" i="10"/>
  <c r="T88" i="10"/>
  <c r="P88" i="10"/>
  <c r="E88" i="10"/>
  <c r="D88" i="10"/>
  <c r="C88" i="10"/>
  <c r="B88" i="10"/>
  <c r="A88" i="10"/>
  <c r="W87" i="10"/>
  <c r="T87" i="10"/>
  <c r="P87" i="10"/>
  <c r="E87" i="10"/>
  <c r="D87" i="10"/>
  <c r="C87" i="10"/>
  <c r="B87" i="10"/>
  <c r="A87" i="10"/>
  <c r="W86" i="10"/>
  <c r="T86" i="10"/>
  <c r="P86" i="10"/>
  <c r="E86" i="10"/>
  <c r="D86" i="10"/>
  <c r="C86" i="10"/>
  <c r="B86" i="10"/>
  <c r="A86" i="10"/>
  <c r="W85" i="10"/>
  <c r="T85" i="10"/>
  <c r="P85" i="10"/>
  <c r="E85" i="10"/>
  <c r="D85" i="10"/>
  <c r="C85" i="10"/>
  <c r="B85" i="10"/>
  <c r="A85" i="10"/>
  <c r="W84" i="10"/>
  <c r="T84" i="10"/>
  <c r="P84" i="10"/>
  <c r="E84" i="10"/>
  <c r="D84" i="10"/>
  <c r="C84" i="10"/>
  <c r="B84" i="10"/>
  <c r="A84" i="10"/>
  <c r="W83" i="10"/>
  <c r="T83" i="10"/>
  <c r="P83" i="10"/>
  <c r="E83" i="10"/>
  <c r="D83" i="10"/>
  <c r="C83" i="10"/>
  <c r="B83" i="10"/>
  <c r="A83" i="10"/>
  <c r="W82" i="10"/>
  <c r="T82" i="10"/>
  <c r="P82" i="10"/>
  <c r="E82" i="10"/>
  <c r="D82" i="10"/>
  <c r="C82" i="10"/>
  <c r="B82" i="10"/>
  <c r="A82" i="10"/>
  <c r="W81" i="10"/>
  <c r="T81" i="10"/>
  <c r="P81" i="10"/>
  <c r="E81" i="10"/>
  <c r="D81" i="10"/>
  <c r="C81" i="10"/>
  <c r="B81" i="10"/>
  <c r="A81" i="10"/>
  <c r="W80" i="10"/>
  <c r="T80" i="10"/>
  <c r="P80" i="10"/>
  <c r="E80" i="10"/>
  <c r="D80" i="10"/>
  <c r="C80" i="10"/>
  <c r="B80" i="10"/>
  <c r="A80" i="10"/>
  <c r="W79" i="10"/>
  <c r="T79" i="10"/>
  <c r="P79" i="10"/>
  <c r="E79" i="10"/>
  <c r="D79" i="10"/>
  <c r="C79" i="10"/>
  <c r="B79" i="10"/>
  <c r="A79" i="10"/>
  <c r="W78" i="10"/>
  <c r="T78" i="10"/>
  <c r="P78" i="10"/>
  <c r="E78" i="10"/>
  <c r="D78" i="10"/>
  <c r="C78" i="10"/>
  <c r="B78" i="10"/>
  <c r="A78" i="10"/>
  <c r="W77" i="10"/>
  <c r="T77" i="10"/>
  <c r="P77" i="10"/>
  <c r="E77" i="10"/>
  <c r="D77" i="10"/>
  <c r="C77" i="10"/>
  <c r="B77" i="10"/>
  <c r="A77" i="10"/>
  <c r="W76" i="10"/>
  <c r="T76" i="10"/>
  <c r="P76" i="10"/>
  <c r="E76" i="10"/>
  <c r="D76" i="10"/>
  <c r="C76" i="10"/>
  <c r="B76" i="10"/>
  <c r="A76" i="10"/>
  <c r="W75" i="10"/>
  <c r="T75" i="10"/>
  <c r="P75" i="10"/>
  <c r="E75" i="10"/>
  <c r="D75" i="10"/>
  <c r="C75" i="10"/>
  <c r="B75" i="10"/>
  <c r="A75" i="10"/>
  <c r="W74" i="10"/>
  <c r="T74" i="10"/>
  <c r="P74" i="10"/>
  <c r="E74" i="10"/>
  <c r="D74" i="10"/>
  <c r="C74" i="10"/>
  <c r="B74" i="10"/>
  <c r="A74" i="10"/>
  <c r="W73" i="10"/>
  <c r="T73" i="10"/>
  <c r="P73" i="10"/>
  <c r="E73" i="10"/>
  <c r="D73" i="10"/>
  <c r="C73" i="10"/>
  <c r="B73" i="10"/>
  <c r="A73" i="10"/>
  <c r="W72" i="10"/>
  <c r="T72" i="10"/>
  <c r="P72" i="10"/>
  <c r="E72" i="10"/>
  <c r="D72" i="10"/>
  <c r="C72" i="10"/>
  <c r="B72" i="10"/>
  <c r="A72" i="10"/>
  <c r="W71" i="10"/>
  <c r="T71" i="10"/>
  <c r="P71" i="10"/>
  <c r="E71" i="10"/>
  <c r="D71" i="10"/>
  <c r="C71" i="10"/>
  <c r="B71" i="10"/>
  <c r="A71" i="10"/>
  <c r="W70" i="10"/>
  <c r="T70" i="10"/>
  <c r="P70" i="10"/>
  <c r="E70" i="10"/>
  <c r="D70" i="10"/>
  <c r="C70" i="10"/>
  <c r="B70" i="10"/>
  <c r="A70" i="10"/>
  <c r="W69" i="10"/>
  <c r="T69" i="10"/>
  <c r="P69" i="10"/>
  <c r="E69" i="10"/>
  <c r="D69" i="10"/>
  <c r="C69" i="10"/>
  <c r="B69" i="10"/>
  <c r="A69" i="10"/>
  <c r="W68" i="10"/>
  <c r="T68" i="10"/>
  <c r="P68" i="10"/>
  <c r="E68" i="10"/>
  <c r="D68" i="10"/>
  <c r="C68" i="10"/>
  <c r="B68" i="10"/>
  <c r="A68" i="10"/>
  <c r="W67" i="10"/>
  <c r="T67" i="10"/>
  <c r="P67" i="10"/>
  <c r="E67" i="10"/>
  <c r="D67" i="10"/>
  <c r="C67" i="10"/>
  <c r="B67" i="10"/>
  <c r="A67" i="10"/>
  <c r="W66" i="10"/>
  <c r="T66" i="10"/>
  <c r="P66" i="10"/>
  <c r="E66" i="10"/>
  <c r="D66" i="10"/>
  <c r="C66" i="10"/>
  <c r="B66" i="10"/>
  <c r="A66" i="10"/>
  <c r="W65" i="10"/>
  <c r="T65" i="10"/>
  <c r="P65" i="10"/>
  <c r="E65" i="10"/>
  <c r="D65" i="10"/>
  <c r="C65" i="10"/>
  <c r="B65" i="10"/>
  <c r="A65" i="10"/>
  <c r="W64" i="10"/>
  <c r="T64" i="10"/>
  <c r="P64" i="10"/>
  <c r="E64" i="10"/>
  <c r="D64" i="10"/>
  <c r="C64" i="10"/>
  <c r="B64" i="10"/>
  <c r="A64" i="10"/>
  <c r="W63" i="10"/>
  <c r="T63" i="10"/>
  <c r="P63" i="10"/>
  <c r="E63" i="10"/>
  <c r="D63" i="10"/>
  <c r="C63" i="10"/>
  <c r="B63" i="10"/>
  <c r="A63" i="10"/>
  <c r="W62" i="10"/>
  <c r="T62" i="10"/>
  <c r="P62" i="10"/>
  <c r="E62" i="10"/>
  <c r="D62" i="10"/>
  <c r="C62" i="10"/>
  <c r="B62" i="10"/>
  <c r="A62" i="10"/>
  <c r="W61" i="10"/>
  <c r="T61" i="10"/>
  <c r="P61" i="10"/>
  <c r="E61" i="10"/>
  <c r="D61" i="10"/>
  <c r="C61" i="10"/>
  <c r="B61" i="10"/>
  <c r="A61" i="10"/>
  <c r="W60" i="10"/>
  <c r="T60" i="10"/>
  <c r="P60" i="10"/>
  <c r="E60" i="10"/>
  <c r="D60" i="10"/>
  <c r="C60" i="10"/>
  <c r="B60" i="10"/>
  <c r="A60" i="10"/>
  <c r="W59" i="10"/>
  <c r="T59" i="10"/>
  <c r="P59" i="10"/>
  <c r="E59" i="10"/>
  <c r="D59" i="10"/>
  <c r="C59" i="10"/>
  <c r="B59" i="10"/>
  <c r="A59" i="10"/>
  <c r="W58" i="10"/>
  <c r="T58" i="10"/>
  <c r="P58" i="10"/>
  <c r="E58" i="10"/>
  <c r="D58" i="10"/>
  <c r="C58" i="10"/>
  <c r="B58" i="10"/>
  <c r="A58" i="10"/>
  <c r="W57" i="10"/>
  <c r="T57" i="10"/>
  <c r="P57" i="10"/>
  <c r="E57" i="10"/>
  <c r="D57" i="10"/>
  <c r="C57" i="10"/>
  <c r="B57" i="10"/>
  <c r="A57" i="10"/>
  <c r="W56" i="10"/>
  <c r="T56" i="10"/>
  <c r="P56" i="10"/>
  <c r="E56" i="10"/>
  <c r="D56" i="10"/>
  <c r="C56" i="10"/>
  <c r="B56" i="10"/>
  <c r="A56" i="10"/>
  <c r="W55" i="10"/>
  <c r="T55" i="10"/>
  <c r="P55" i="10"/>
  <c r="E55" i="10"/>
  <c r="D55" i="10"/>
  <c r="C55" i="10"/>
  <c r="B55" i="10"/>
  <c r="A55" i="10"/>
  <c r="W54" i="10"/>
  <c r="T54" i="10"/>
  <c r="P54" i="10"/>
  <c r="E54" i="10"/>
  <c r="D54" i="10"/>
  <c r="C54" i="10"/>
  <c r="B54" i="10"/>
  <c r="A54" i="10"/>
  <c r="W53" i="10"/>
  <c r="T53" i="10"/>
  <c r="P53" i="10"/>
  <c r="E53" i="10"/>
  <c r="D53" i="10"/>
  <c r="C53" i="10"/>
  <c r="B53" i="10"/>
  <c r="A53" i="10"/>
  <c r="W52" i="10"/>
  <c r="T52" i="10"/>
  <c r="P52" i="10"/>
  <c r="E52" i="10"/>
  <c r="D52" i="10"/>
  <c r="C52" i="10"/>
  <c r="B52" i="10"/>
  <c r="A52" i="10"/>
  <c r="W51" i="10"/>
  <c r="T51" i="10"/>
  <c r="P51" i="10"/>
  <c r="E51" i="10"/>
  <c r="D51" i="10"/>
  <c r="C51" i="10"/>
  <c r="B51" i="10"/>
  <c r="A51" i="10"/>
  <c r="W50" i="10"/>
  <c r="T50" i="10"/>
  <c r="P50" i="10"/>
  <c r="E50" i="10"/>
  <c r="D50" i="10"/>
  <c r="C50" i="10"/>
  <c r="B50" i="10"/>
  <c r="A50" i="10"/>
  <c r="W49" i="10"/>
  <c r="T49" i="10"/>
  <c r="P49" i="10"/>
  <c r="E49" i="10"/>
  <c r="D49" i="10"/>
  <c r="C49" i="10"/>
  <c r="B49" i="10"/>
  <c r="A49" i="10"/>
  <c r="W48" i="10"/>
  <c r="T48" i="10"/>
  <c r="P48" i="10"/>
  <c r="E48" i="10"/>
  <c r="D48" i="10"/>
  <c r="C48" i="10"/>
  <c r="B48" i="10"/>
  <c r="A48" i="10"/>
  <c r="W47" i="10"/>
  <c r="T47" i="10"/>
  <c r="P47" i="10"/>
  <c r="E47" i="10"/>
  <c r="D47" i="10"/>
  <c r="C47" i="10"/>
  <c r="B47" i="10"/>
  <c r="A47" i="10"/>
  <c r="W46" i="10"/>
  <c r="T46" i="10"/>
  <c r="P46" i="10"/>
  <c r="E46" i="10"/>
  <c r="D46" i="10"/>
  <c r="C46" i="10"/>
  <c r="B46" i="10"/>
  <c r="A46" i="10"/>
  <c r="W45" i="10"/>
  <c r="T45" i="10"/>
  <c r="P45" i="10"/>
  <c r="E45" i="10"/>
  <c r="D45" i="10"/>
  <c r="C45" i="10"/>
  <c r="B45" i="10"/>
  <c r="A45" i="10"/>
  <c r="W44" i="10"/>
  <c r="T44" i="10"/>
  <c r="P44" i="10"/>
  <c r="E44" i="10"/>
  <c r="D44" i="10"/>
  <c r="C44" i="10"/>
  <c r="B44" i="10"/>
  <c r="A44" i="10"/>
  <c r="W43" i="10"/>
  <c r="T43" i="10"/>
  <c r="P43" i="10"/>
  <c r="E43" i="10"/>
  <c r="D43" i="10"/>
  <c r="C43" i="10"/>
  <c r="B43" i="10"/>
  <c r="A43" i="10"/>
  <c r="W42" i="10"/>
  <c r="T42" i="10"/>
  <c r="P42" i="10"/>
  <c r="E42" i="10"/>
  <c r="D42" i="10"/>
  <c r="C42" i="10"/>
  <c r="B42" i="10"/>
  <c r="A42" i="10"/>
  <c r="W41" i="10"/>
  <c r="T41" i="10"/>
  <c r="P41" i="10"/>
  <c r="E41" i="10"/>
  <c r="D41" i="10"/>
  <c r="C41" i="10"/>
  <c r="B41" i="10"/>
  <c r="A41" i="10"/>
  <c r="W40" i="10"/>
  <c r="T40" i="10"/>
  <c r="P40" i="10"/>
  <c r="E40" i="10"/>
  <c r="D40" i="10"/>
  <c r="C40" i="10"/>
  <c r="B40" i="10"/>
  <c r="A40" i="10"/>
  <c r="W39" i="10"/>
  <c r="T39" i="10"/>
  <c r="P39" i="10"/>
  <c r="E39" i="10"/>
  <c r="D39" i="10"/>
  <c r="C39" i="10"/>
  <c r="B39" i="10"/>
  <c r="A39" i="10"/>
  <c r="W38" i="10"/>
  <c r="T38" i="10"/>
  <c r="P38" i="10"/>
  <c r="E38" i="10"/>
  <c r="D38" i="10"/>
  <c r="C38" i="10"/>
  <c r="B38" i="10"/>
  <c r="A38" i="10"/>
  <c r="W37" i="10"/>
  <c r="T37" i="10"/>
  <c r="P37" i="10"/>
  <c r="E37" i="10"/>
  <c r="D37" i="10"/>
  <c r="C37" i="10"/>
  <c r="B37" i="10"/>
  <c r="A37" i="10"/>
  <c r="W36" i="10"/>
  <c r="T36" i="10"/>
  <c r="P36" i="10"/>
  <c r="E36" i="10"/>
  <c r="D36" i="10"/>
  <c r="C36" i="10"/>
  <c r="B36" i="10"/>
  <c r="A36" i="10"/>
  <c r="W35" i="10"/>
  <c r="T35" i="10"/>
  <c r="P35" i="10"/>
  <c r="E35" i="10"/>
  <c r="D35" i="10"/>
  <c r="C35" i="10"/>
  <c r="B35" i="10"/>
  <c r="A35" i="10"/>
  <c r="W34" i="10"/>
  <c r="T34" i="10"/>
  <c r="P34" i="10"/>
  <c r="E34" i="10"/>
  <c r="D34" i="10"/>
  <c r="C34" i="10"/>
  <c r="B34" i="10"/>
  <c r="A34" i="10"/>
  <c r="W33" i="10"/>
  <c r="T33" i="10"/>
  <c r="P33" i="10"/>
  <c r="E33" i="10"/>
  <c r="D33" i="10"/>
  <c r="C33" i="10"/>
  <c r="B33" i="10"/>
  <c r="A33" i="10"/>
  <c r="W32" i="10"/>
  <c r="T32" i="10"/>
  <c r="P32" i="10"/>
  <c r="E32" i="10"/>
  <c r="D32" i="10"/>
  <c r="C32" i="10"/>
  <c r="B32" i="10"/>
  <c r="A32" i="10"/>
  <c r="W31" i="10"/>
  <c r="T31" i="10"/>
  <c r="P31" i="10"/>
  <c r="E31" i="10"/>
  <c r="D31" i="10"/>
  <c r="C31" i="10"/>
  <c r="B31" i="10"/>
  <c r="A31" i="10"/>
  <c r="W30" i="10"/>
  <c r="T30" i="10"/>
  <c r="P30" i="10"/>
  <c r="E30" i="10"/>
  <c r="D30" i="10"/>
  <c r="C30" i="10"/>
  <c r="B30" i="10"/>
  <c r="A30" i="10"/>
  <c r="W29" i="10"/>
  <c r="T29" i="10"/>
  <c r="P29" i="10"/>
  <c r="E29" i="10"/>
  <c r="D29" i="10"/>
  <c r="C29" i="10"/>
  <c r="B29" i="10"/>
  <c r="A29" i="10"/>
  <c r="W28" i="10"/>
  <c r="T28" i="10"/>
  <c r="P28" i="10"/>
  <c r="E28" i="10"/>
  <c r="D28" i="10"/>
  <c r="C28" i="10"/>
  <c r="B28" i="10"/>
  <c r="A28" i="10"/>
  <c r="W27" i="10"/>
  <c r="T27" i="10"/>
  <c r="P27" i="10"/>
  <c r="E27" i="10"/>
  <c r="D27" i="10"/>
  <c r="C27" i="10"/>
  <c r="B27" i="10"/>
  <c r="A27" i="10"/>
  <c r="W26" i="10"/>
  <c r="T26" i="10"/>
  <c r="P26" i="10"/>
  <c r="E26" i="10"/>
  <c r="D26" i="10"/>
  <c r="C26" i="10"/>
  <c r="B26" i="10"/>
  <c r="A26" i="10"/>
  <c r="W25" i="10"/>
  <c r="T25" i="10"/>
  <c r="P25" i="10"/>
  <c r="E25" i="10"/>
  <c r="D25" i="10"/>
  <c r="C25" i="10"/>
  <c r="B25" i="10"/>
  <c r="A25" i="10"/>
  <c r="W24" i="10"/>
  <c r="T24" i="10"/>
  <c r="P24" i="10"/>
  <c r="E24" i="10"/>
  <c r="D24" i="10"/>
  <c r="C24" i="10"/>
  <c r="B24" i="10"/>
  <c r="A24" i="10"/>
  <c r="W23" i="10"/>
  <c r="T23" i="10"/>
  <c r="P23" i="10"/>
  <c r="E23" i="10"/>
  <c r="D23" i="10"/>
  <c r="C23" i="10"/>
  <c r="B23" i="10"/>
  <c r="A23" i="10"/>
  <c r="W22" i="10"/>
  <c r="T22" i="10"/>
  <c r="P22" i="10"/>
  <c r="E22" i="10"/>
  <c r="D22" i="10"/>
  <c r="C22" i="10"/>
  <c r="B22" i="10"/>
  <c r="A22" i="10"/>
  <c r="W21" i="10"/>
  <c r="T21" i="10"/>
  <c r="P21" i="10"/>
  <c r="E21" i="10"/>
  <c r="D21" i="10"/>
  <c r="C21" i="10"/>
  <c r="B21" i="10"/>
  <c r="A21" i="10"/>
  <c r="W20" i="10"/>
  <c r="T20" i="10"/>
  <c r="P20" i="10"/>
  <c r="D20" i="10"/>
  <c r="C20" i="10"/>
  <c r="B20" i="10"/>
  <c r="A20" i="10"/>
  <c r="W19" i="10"/>
  <c r="T19" i="10"/>
  <c r="P19" i="10"/>
  <c r="E19" i="10"/>
  <c r="D19" i="10"/>
  <c r="C19" i="10"/>
  <c r="B19" i="10"/>
  <c r="A19" i="10"/>
  <c r="W18" i="10"/>
  <c r="T18" i="10"/>
  <c r="P18" i="10"/>
  <c r="E18" i="10"/>
  <c r="D18" i="10"/>
  <c r="C18" i="10"/>
  <c r="B18" i="10"/>
  <c r="A18" i="10"/>
  <c r="W17" i="10"/>
  <c r="T17" i="10"/>
  <c r="P17" i="10"/>
  <c r="E17" i="10"/>
  <c r="D17" i="10"/>
  <c r="C17" i="10"/>
  <c r="B17" i="10"/>
  <c r="A17" i="10"/>
  <c r="W16" i="10"/>
  <c r="T16" i="10"/>
  <c r="P16" i="10"/>
  <c r="E16" i="10"/>
  <c r="D16" i="10"/>
  <c r="C16" i="10"/>
  <c r="B16" i="10"/>
  <c r="A16" i="10"/>
  <c r="W15" i="10"/>
  <c r="T15" i="10"/>
  <c r="P15" i="10"/>
  <c r="E15" i="10"/>
  <c r="D15" i="10"/>
  <c r="C15" i="10"/>
  <c r="B15" i="10"/>
  <c r="A15" i="10"/>
  <c r="W14" i="10"/>
  <c r="T14" i="10"/>
  <c r="P14" i="10"/>
  <c r="E14" i="10"/>
  <c r="D14" i="10"/>
  <c r="C14" i="10"/>
  <c r="B14" i="10"/>
  <c r="A14" i="10"/>
  <c r="W13" i="10"/>
  <c r="T13" i="10"/>
  <c r="P13" i="10"/>
  <c r="E13" i="10"/>
  <c r="D13" i="10"/>
  <c r="C13" i="10"/>
  <c r="B13" i="10"/>
  <c r="A13" i="10"/>
  <c r="W12" i="10"/>
  <c r="T12" i="10"/>
  <c r="P12" i="10"/>
  <c r="E12" i="10"/>
  <c r="D12" i="10"/>
  <c r="C12" i="10"/>
  <c r="B12" i="10"/>
  <c r="A12" i="10"/>
  <c r="W11" i="10"/>
  <c r="T11" i="10"/>
  <c r="P11" i="10"/>
  <c r="E11" i="10"/>
  <c r="D11" i="10"/>
  <c r="C11" i="10"/>
  <c r="B11" i="10"/>
  <c r="A11" i="10"/>
  <c r="W10" i="10"/>
  <c r="T10" i="10"/>
  <c r="P10" i="10"/>
  <c r="E10" i="10"/>
  <c r="D10" i="10"/>
  <c r="C10" i="10"/>
  <c r="B10" i="10"/>
  <c r="A10" i="10"/>
  <c r="W9" i="10"/>
  <c r="T9" i="10"/>
  <c r="P9" i="10"/>
  <c r="E9" i="10"/>
  <c r="D9" i="10"/>
  <c r="C9" i="10"/>
  <c r="B9" i="10"/>
  <c r="A9" i="10"/>
  <c r="W8" i="10"/>
  <c r="T8" i="10"/>
  <c r="P8" i="10"/>
  <c r="E8" i="10"/>
  <c r="D8" i="10"/>
  <c r="C8" i="10"/>
  <c r="B8" i="10"/>
  <c r="A8" i="10"/>
  <c r="W7" i="10"/>
  <c r="T7" i="10"/>
  <c r="P7" i="10"/>
  <c r="E7" i="10"/>
  <c r="D7" i="10"/>
  <c r="C7" i="10"/>
  <c r="B7" i="10"/>
  <c r="A7" i="10"/>
  <c r="W6" i="10"/>
  <c r="T6" i="10"/>
  <c r="P6" i="10"/>
  <c r="E6" i="10"/>
  <c r="D6" i="10"/>
  <c r="C6" i="10"/>
  <c r="B6" i="10"/>
  <c r="A6" i="10"/>
  <c r="W5" i="10"/>
  <c r="T5" i="10"/>
  <c r="P5" i="10"/>
  <c r="E5" i="10"/>
  <c r="D5" i="10"/>
  <c r="C5" i="10"/>
  <c r="B5" i="10"/>
  <c r="A5" i="10"/>
  <c r="W4" i="10"/>
  <c r="T4" i="10"/>
  <c r="P4" i="10"/>
  <c r="E4" i="10"/>
  <c r="D4" i="10"/>
  <c r="C4" i="10"/>
  <c r="B4" i="10"/>
  <c r="A4" i="10"/>
  <c r="W3" i="10"/>
  <c r="T3" i="10"/>
  <c r="P3" i="10"/>
  <c r="E3" i="10"/>
  <c r="D3" i="10"/>
  <c r="C3" i="10"/>
  <c r="B3" i="10"/>
  <c r="A3" i="10"/>
  <c r="W2" i="10"/>
  <c r="T2" i="10"/>
  <c r="P2" i="10"/>
  <c r="E2" i="10"/>
  <c r="D2" i="10"/>
  <c r="C2" i="10"/>
  <c r="B2" i="10"/>
  <c r="A2" i="10"/>
  <c r="D349" i="2"/>
  <c r="A349" i="2"/>
  <c r="B349" i="2"/>
  <c r="T349" i="2"/>
  <c r="C349" i="2"/>
  <c r="P349" i="2"/>
  <c r="W349" i="2"/>
  <c r="T1466" i="2"/>
  <c r="T1467" i="2"/>
  <c r="T1468" i="2"/>
  <c r="T1469" i="2"/>
  <c r="T1470" i="2"/>
  <c r="T1471" i="2"/>
  <c r="T1472" i="2"/>
  <c r="T1473" i="2"/>
  <c r="T1474" i="2"/>
  <c r="T1475" i="2"/>
  <c r="T1476" i="2"/>
  <c r="T1477" i="2"/>
  <c r="T1478" i="2"/>
  <c r="T1479" i="2"/>
  <c r="Q15" i="11" l="1" a="1"/>
  <c r="Q15" i="11" s="1"/>
  <c r="R15" i="11" s="1"/>
  <c r="Q136" i="11" a="1"/>
  <c r="Q136" i="11" s="1"/>
  <c r="R136" i="11" s="1"/>
  <c r="Q68" i="11" a="1"/>
  <c r="Q68" i="11" s="1"/>
  <c r="R68" i="11" s="1"/>
  <c r="Q8" i="11" a="1"/>
  <c r="Q8" i="11" s="1"/>
  <c r="R8" i="11" s="1"/>
  <c r="Q12" i="11" a="1"/>
  <c r="Q12" i="11" s="1"/>
  <c r="R12" i="11" s="1"/>
  <c r="Q26" i="11" a="1"/>
  <c r="Q26" i="11" s="1"/>
  <c r="R26" i="11" s="1"/>
  <c r="Q16" i="11" a="1"/>
  <c r="Q16" i="11" s="1"/>
  <c r="R16" i="11" s="1"/>
  <c r="Q22" i="11" a="1"/>
  <c r="Q22" i="11" s="1"/>
  <c r="R22" i="11" s="1"/>
  <c r="Q36" i="11" a="1"/>
  <c r="Q36" i="11" s="1"/>
  <c r="R36" i="11" s="1"/>
  <c r="Q80" i="11" a="1"/>
  <c r="Q80" i="11" s="1"/>
  <c r="R80" i="11" s="1"/>
  <c r="Q28" i="11" a="1"/>
  <c r="Q28" i="11" s="1"/>
  <c r="R28" i="11" s="1"/>
  <c r="Q32" i="11" a="1"/>
  <c r="Q32" i="11" s="1"/>
  <c r="R32" i="11" s="1"/>
  <c r="Q59" i="11" a="1"/>
  <c r="Q59" i="11" s="1"/>
  <c r="R59" i="11" s="1"/>
  <c r="Q23" i="11" a="1"/>
  <c r="Q23" i="11" s="1"/>
  <c r="R23" i="11" s="1"/>
  <c r="Q7" i="11" a="1"/>
  <c r="Q7" i="11" s="1"/>
  <c r="R7" i="11" s="1"/>
  <c r="Q11" i="11" a="1"/>
  <c r="Q11" i="11" s="1"/>
  <c r="R11" i="11" s="1"/>
  <c r="Q21" i="11" a="1"/>
  <c r="Q21" i="11" s="1"/>
  <c r="R21" i="11" s="1"/>
  <c r="Q27" i="11" a="1"/>
  <c r="Q27" i="11" s="1"/>
  <c r="R27" i="11" s="1"/>
  <c r="Q29" i="11" a="1"/>
  <c r="Q29" i="11" s="1"/>
  <c r="R29" i="11" s="1"/>
  <c r="Q19" i="11" a="1"/>
  <c r="Q19" i="11" s="1"/>
  <c r="R19" i="11" s="1"/>
  <c r="Q38" i="11" a="1"/>
  <c r="Q38" i="11" s="1"/>
  <c r="R38" i="11" s="1"/>
  <c r="Q62" i="11" a="1"/>
  <c r="Q62" i="11" s="1"/>
  <c r="R62" i="11" s="1"/>
  <c r="Q81" i="11" a="1"/>
  <c r="Q81" i="11" s="1"/>
  <c r="R81" i="11" s="1"/>
  <c r="Q42" i="11" a="1"/>
  <c r="Q42" i="11" s="1"/>
  <c r="R42" i="11" s="1"/>
  <c r="Q73" i="11" a="1"/>
  <c r="Q73" i="11" s="1"/>
  <c r="R73" i="11" s="1"/>
  <c r="Q6" i="11" a="1"/>
  <c r="Q6" i="11" s="1"/>
  <c r="R6" i="11" s="1"/>
  <c r="Q64" i="11" a="1"/>
  <c r="Q64" i="11" s="1"/>
  <c r="R64" i="11" s="1"/>
  <c r="Q79" i="11" a="1"/>
  <c r="Q79" i="11" s="1"/>
  <c r="R79" i="11" s="1"/>
  <c r="Q86" i="11" a="1"/>
  <c r="Q86" i="11" s="1"/>
  <c r="R86" i="11" s="1"/>
  <c r="Q99" i="11" a="1"/>
  <c r="Q99" i="11" s="1"/>
  <c r="R99" i="11" s="1"/>
  <c r="Q102" i="11" a="1"/>
  <c r="Q102" i="11" s="1"/>
  <c r="R102" i="11" s="1"/>
  <c r="Q115" i="11" a="1"/>
  <c r="Q115" i="11" s="1"/>
  <c r="R115" i="11" s="1"/>
  <c r="Q118" i="11" a="1"/>
  <c r="Q118" i="11" s="1"/>
  <c r="R118" i="11" s="1"/>
  <c r="Q137" i="11" a="1"/>
  <c r="Q137" i="11" s="1"/>
  <c r="R137" i="11" s="1"/>
  <c r="Q14" i="11" a="1"/>
  <c r="Q14" i="11" s="1"/>
  <c r="R14" i="11" s="1"/>
  <c r="Q51" i="11" a="1"/>
  <c r="Q51" i="11" s="1"/>
  <c r="R51" i="11" s="1"/>
  <c r="Q83" i="11" a="1"/>
  <c r="Q83" i="11" s="1"/>
  <c r="R83" i="11" s="1"/>
  <c r="Q89" i="11" a="1"/>
  <c r="Q89" i="11" s="1"/>
  <c r="R89" i="11" s="1"/>
  <c r="Q105" i="11" a="1"/>
  <c r="Q105" i="11" s="1"/>
  <c r="R105" i="11" s="1"/>
  <c r="Q121" i="11" a="1"/>
  <c r="Q121" i="11" s="1"/>
  <c r="R121" i="11" s="1"/>
  <c r="Q144" i="11" a="1"/>
  <c r="Q144" i="11" s="1"/>
  <c r="R144" i="11" s="1"/>
  <c r="Q155" i="11" a="1"/>
  <c r="Q155" i="11" s="1"/>
  <c r="R155" i="11" s="1"/>
  <c r="Q56" i="11" a="1"/>
  <c r="Q56" i="11" s="1"/>
  <c r="R56" i="11" s="1"/>
  <c r="Q5" i="11" a="1"/>
  <c r="Q5" i="11" s="1"/>
  <c r="R5" i="11" s="1"/>
  <c r="Q13" i="11" a="1"/>
  <c r="Q13" i="11" s="1"/>
  <c r="R13" i="11" s="1"/>
  <c r="Q35" i="11" a="1"/>
  <c r="Q35" i="11" s="1"/>
  <c r="R35" i="11" s="1"/>
  <c r="Q41" i="11" a="1"/>
  <c r="Q41" i="11" s="1"/>
  <c r="R41" i="11" s="1"/>
  <c r="Q46" i="11" a="1"/>
  <c r="Q46" i="11" s="1"/>
  <c r="R46" i="11" s="1"/>
  <c r="Q55" i="11" a="1"/>
  <c r="Q55" i="11" s="1"/>
  <c r="R55" i="11" s="1"/>
  <c r="Q129" i="11" a="1"/>
  <c r="Q129" i="11" s="1"/>
  <c r="R129" i="11" s="1"/>
  <c r="Q157" i="11" a="1"/>
  <c r="Q157" i="11" s="1"/>
  <c r="R157" i="11" s="1"/>
  <c r="Q20" i="11" a="1"/>
  <c r="Q20" i="11" s="1"/>
  <c r="R20" i="11" s="1"/>
  <c r="Q67" i="11" a="1"/>
  <c r="Q67" i="11" s="1"/>
  <c r="R67" i="11" s="1"/>
  <c r="Q75" i="11" a="1"/>
  <c r="Q75" i="11" s="1"/>
  <c r="R75" i="11" s="1"/>
  <c r="Q82" i="11" a="1"/>
  <c r="Q82" i="11" s="1"/>
  <c r="R82" i="11" s="1"/>
  <c r="Q92" i="11" a="1"/>
  <c r="Q92" i="11" s="1"/>
  <c r="R92" i="11" s="1"/>
  <c r="Q95" i="11" a="1"/>
  <c r="Q95" i="11" s="1"/>
  <c r="R95" i="11" s="1"/>
  <c r="Q108" i="11" a="1"/>
  <c r="Q108" i="11" s="1"/>
  <c r="R108" i="11" s="1"/>
  <c r="Q111" i="11" a="1"/>
  <c r="Q111" i="11" s="1"/>
  <c r="R111" i="11" s="1"/>
  <c r="Q124" i="11" a="1"/>
  <c r="Q124" i="11" s="1"/>
  <c r="R124" i="11" s="1"/>
  <c r="Q127" i="11" a="1"/>
  <c r="Q127" i="11" s="1"/>
  <c r="R127" i="11" s="1"/>
  <c r="Q139" i="11" a="1"/>
  <c r="Q139" i="11" s="1"/>
  <c r="R139" i="11" s="1"/>
  <c r="Q159" i="11" a="1"/>
  <c r="Q159" i="11" s="1"/>
  <c r="R159" i="11" s="1"/>
  <c r="Q4" i="11" a="1"/>
  <c r="Q4" i="11" s="1"/>
  <c r="R4" i="11" s="1"/>
  <c r="Q45" i="11" a="1"/>
  <c r="Q45" i="11" s="1"/>
  <c r="R45" i="11" s="1"/>
  <c r="Q50" i="11" a="1"/>
  <c r="Q50" i="11" s="1"/>
  <c r="R50" i="11" s="1"/>
  <c r="Q63" i="11" a="1"/>
  <c r="Q63" i="11" s="1"/>
  <c r="R63" i="11" s="1"/>
  <c r="Q78" i="11" a="1"/>
  <c r="Q78" i="11" s="1"/>
  <c r="R78" i="11" s="1"/>
  <c r="Q98" i="11" a="1"/>
  <c r="Q98" i="11" s="1"/>
  <c r="R98" i="11" s="1"/>
  <c r="Q114" i="11" a="1"/>
  <c r="Q114" i="11" s="1"/>
  <c r="R114" i="11" s="1"/>
  <c r="Q161" i="11" a="1"/>
  <c r="Q161" i="11" s="1"/>
  <c r="R161" i="11" s="1"/>
  <c r="Q34" i="11" a="1"/>
  <c r="Q34" i="11" s="1"/>
  <c r="R34" i="11" s="1"/>
  <c r="Q40" i="11" a="1"/>
  <c r="Q40" i="11" s="1"/>
  <c r="R40" i="11" s="1"/>
  <c r="Q54" i="11" a="1"/>
  <c r="Q54" i="11" s="1"/>
  <c r="R54" i="11" s="1"/>
  <c r="Q71" i="11" a="1"/>
  <c r="Q71" i="11" s="1"/>
  <c r="R71" i="11" s="1"/>
  <c r="Q74" i="11" a="1"/>
  <c r="Q74" i="11" s="1"/>
  <c r="R74" i="11" s="1"/>
  <c r="Q85" i="11" a="1"/>
  <c r="Q85" i="11" s="1"/>
  <c r="R85" i="11" s="1"/>
  <c r="Q101" i="11" a="1"/>
  <c r="Q101" i="11" s="1"/>
  <c r="R101" i="11" s="1"/>
  <c r="Q117" i="11" a="1"/>
  <c r="Q117" i="11" s="1"/>
  <c r="R117" i="11" s="1"/>
  <c r="Q141" i="11" a="1"/>
  <c r="Q141" i="11" s="1"/>
  <c r="R141" i="11" s="1"/>
  <c r="Q58" i="11" a="1"/>
  <c r="Q58" i="11" s="1"/>
  <c r="R58" i="11" s="1"/>
  <c r="Q88" i="11" a="1"/>
  <c r="Q88" i="11" s="1"/>
  <c r="R88" i="11" s="1"/>
  <c r="Q104" i="11" a="1"/>
  <c r="Q104" i="11" s="1"/>
  <c r="R104" i="11" s="1"/>
  <c r="Q120" i="11" a="1"/>
  <c r="Q120" i="11" s="1"/>
  <c r="R120" i="11" s="1"/>
  <c r="Q131" i="11" a="1"/>
  <c r="Q131" i="11" s="1"/>
  <c r="R131" i="11" s="1"/>
  <c r="Q201" i="11" a="1"/>
  <c r="Q201" i="11" s="1"/>
  <c r="R201" i="11" s="1"/>
  <c r="Q217" i="11" a="1"/>
  <c r="Q217" i="11" s="1"/>
  <c r="R217" i="11" s="1"/>
  <c r="Q225" i="11" a="1"/>
  <c r="Q225" i="11" s="1"/>
  <c r="R225" i="11" s="1"/>
  <c r="Q3" i="11" a="1"/>
  <c r="Q3" i="11" s="1"/>
  <c r="R3" i="11" s="1"/>
  <c r="Q958" i="11" a="1"/>
  <c r="Q958" i="11" s="1"/>
  <c r="R958" i="11" s="1"/>
  <c r="Q949" i="11" a="1"/>
  <c r="Q949" i="11" s="1"/>
  <c r="R949" i="11" s="1"/>
  <c r="Q1221" i="11" a="1"/>
  <c r="Q1221" i="11" s="1"/>
  <c r="R1221" i="11" s="1"/>
  <c r="Q1217" i="11" a="1"/>
  <c r="Q1217" i="11" s="1"/>
  <c r="R1217" i="11" s="1"/>
  <c r="Q956" i="11" a="1"/>
  <c r="Q956" i="11" s="1"/>
  <c r="R956" i="11" s="1"/>
  <c r="Q953" i="11" a="1"/>
  <c r="Q953" i="11" s="1"/>
  <c r="R953" i="11" s="1"/>
  <c r="Q1220" i="11" a="1"/>
  <c r="Q1220" i="11" s="1"/>
  <c r="R1220" i="11" s="1"/>
  <c r="Q1216" i="11" a="1"/>
  <c r="Q1216" i="11" s="1"/>
  <c r="R1216" i="11" s="1"/>
  <c r="Q944" i="11" a="1"/>
  <c r="Q944" i="11" s="1"/>
  <c r="R944" i="11" s="1"/>
  <c r="Q941" i="11" a="1"/>
  <c r="Q941" i="11" s="1"/>
  <c r="R941" i="11" s="1"/>
  <c r="Q1219" i="11" a="1"/>
  <c r="Q1219" i="11" s="1"/>
  <c r="R1219" i="11" s="1"/>
  <c r="Q1215" i="11" a="1"/>
  <c r="Q1215" i="11" s="1"/>
  <c r="R1215" i="11" s="1"/>
  <c r="Q960" i="11" a="1"/>
  <c r="Q960" i="11" s="1"/>
  <c r="R960" i="11" s="1"/>
  <c r="Q945" i="11" a="1"/>
  <c r="Q945" i="11" s="1"/>
  <c r="R945" i="11" s="1"/>
  <c r="Q1202" i="11" a="1"/>
  <c r="Q1202" i="11" s="1"/>
  <c r="R1202" i="11" s="1"/>
  <c r="Q952" i="11" a="1"/>
  <c r="Q952" i="11" s="1"/>
  <c r="R952" i="11" s="1"/>
  <c r="Q951" i="11" a="1"/>
  <c r="Q951" i="11" s="1"/>
  <c r="R951" i="11" s="1"/>
  <c r="Q1208" i="11" a="1"/>
  <c r="Q1208" i="11" s="1"/>
  <c r="R1208" i="11" s="1"/>
  <c r="Q1199" i="11" a="1"/>
  <c r="Q1199" i="11" s="1"/>
  <c r="R1199" i="11" s="1"/>
  <c r="Q1191" i="11" a="1"/>
  <c r="Q1191" i="11" s="1"/>
  <c r="R1191" i="11" s="1"/>
  <c r="Q1183" i="11" a="1"/>
  <c r="Q1183" i="11" s="1"/>
  <c r="R1183" i="11" s="1"/>
  <c r="Q1175" i="11" a="1"/>
  <c r="Q1175" i="11" s="1"/>
  <c r="R1175" i="11" s="1"/>
  <c r="Q1167" i="11" a="1"/>
  <c r="Q1167" i="11" s="1"/>
  <c r="R1167" i="11" s="1"/>
  <c r="Q1159" i="11" a="1"/>
  <c r="Q1159" i="11" s="1"/>
  <c r="R1159" i="11" s="1"/>
  <c r="Q1151" i="11" a="1"/>
  <c r="Q1151" i="11" s="1"/>
  <c r="R1151" i="11" s="1"/>
  <c r="Q1143" i="11" a="1"/>
  <c r="Q1143" i="11" s="1"/>
  <c r="R1143" i="11" s="1"/>
  <c r="Q1135" i="11" a="1"/>
  <c r="Q1135" i="11" s="1"/>
  <c r="R1135" i="11" s="1"/>
  <c r="Q1127" i="11" a="1"/>
  <c r="Q1127" i="11" s="1"/>
  <c r="R1127" i="11" s="1"/>
  <c r="Q1119" i="11" a="1"/>
  <c r="Q1119" i="11" s="1"/>
  <c r="R1119" i="11" s="1"/>
  <c r="Q1111" i="11" a="1"/>
  <c r="Q1111" i="11" s="1"/>
  <c r="R1111" i="11" s="1"/>
  <c r="Q1103" i="11" a="1"/>
  <c r="Q1103" i="11" s="1"/>
  <c r="R1103" i="11" s="1"/>
  <c r="Q1207" i="11" a="1"/>
  <c r="Q1207" i="11" s="1"/>
  <c r="R1207" i="11" s="1"/>
  <c r="Q1198" i="11" a="1"/>
  <c r="Q1198" i="11" s="1"/>
  <c r="R1198" i="11" s="1"/>
  <c r="Q1190" i="11" a="1"/>
  <c r="Q1190" i="11" s="1"/>
  <c r="R1190" i="11" s="1"/>
  <c r="Q1182" i="11" a="1"/>
  <c r="Q1182" i="11" s="1"/>
  <c r="R1182" i="11" s="1"/>
  <c r="Q1174" i="11" a="1"/>
  <c r="Q1174" i="11" s="1"/>
  <c r="R1174" i="11" s="1"/>
  <c r="Q1166" i="11" a="1"/>
  <c r="Q1166" i="11" s="1"/>
  <c r="R1166" i="11" s="1"/>
  <c r="Q1158" i="11" a="1"/>
  <c r="Q1158" i="11" s="1"/>
  <c r="R1158" i="11" s="1"/>
  <c r="Q1150" i="11" a="1"/>
  <c r="Q1150" i="11" s="1"/>
  <c r="R1150" i="11" s="1"/>
  <c r="Q1142" i="11" a="1"/>
  <c r="Q1142" i="11" s="1"/>
  <c r="R1142" i="11" s="1"/>
  <c r="Q1134" i="11" a="1"/>
  <c r="Q1134" i="11" s="1"/>
  <c r="R1134" i="11" s="1"/>
  <c r="Q1126" i="11" a="1"/>
  <c r="Q1126" i="11" s="1"/>
  <c r="R1126" i="11" s="1"/>
  <c r="Q1118" i="11" a="1"/>
  <c r="Q1118" i="11" s="1"/>
  <c r="R1118" i="11" s="1"/>
  <c r="Q1110" i="11" a="1"/>
  <c r="Q1110" i="11" s="1"/>
  <c r="R1110" i="11" s="1"/>
  <c r="Q1102" i="11" a="1"/>
  <c r="Q1102" i="11" s="1"/>
  <c r="R1102" i="11" s="1"/>
  <c r="Q937" i="11" a="1"/>
  <c r="Q937" i="11" s="1"/>
  <c r="R937" i="11" s="1"/>
  <c r="Q1197" i="11" a="1"/>
  <c r="Q1197" i="11" s="1"/>
  <c r="R1197" i="11" s="1"/>
  <c r="Q1189" i="11" a="1"/>
  <c r="Q1189" i="11" s="1"/>
  <c r="R1189" i="11" s="1"/>
  <c r="Q1181" i="11" a="1"/>
  <c r="Q1181" i="11" s="1"/>
  <c r="R1181" i="11" s="1"/>
  <c r="Q1173" i="11" a="1"/>
  <c r="Q1173" i="11" s="1"/>
  <c r="R1173" i="11" s="1"/>
  <c r="Q1165" i="11" a="1"/>
  <c r="Q1165" i="11" s="1"/>
  <c r="R1165" i="11" s="1"/>
  <c r="Q1157" i="11" a="1"/>
  <c r="Q1157" i="11" s="1"/>
  <c r="R1157" i="11" s="1"/>
  <c r="Q1149" i="11" a="1"/>
  <c r="Q1149" i="11" s="1"/>
  <c r="R1149" i="11" s="1"/>
  <c r="Q1141" i="11" a="1"/>
  <c r="Q1141" i="11" s="1"/>
  <c r="R1141" i="11" s="1"/>
  <c r="Q1133" i="11" a="1"/>
  <c r="Q1133" i="11" s="1"/>
  <c r="R1133" i="11" s="1"/>
  <c r="Q1125" i="11" a="1"/>
  <c r="Q1125" i="11" s="1"/>
  <c r="R1125" i="11" s="1"/>
  <c r="Q1117" i="11" a="1"/>
  <c r="Q1117" i="11" s="1"/>
  <c r="R1117" i="11" s="1"/>
  <c r="Q1109" i="11" a="1"/>
  <c r="Q1109" i="11" s="1"/>
  <c r="R1109" i="11" s="1"/>
  <c r="Q1101" i="11" a="1"/>
  <c r="Q1101" i="11" s="1"/>
  <c r="R1101" i="11" s="1"/>
  <c r="Q1205" i="11" a="1"/>
  <c r="Q1205" i="11" s="1"/>
  <c r="R1205" i="11" s="1"/>
  <c r="Q947" i="11" a="1"/>
  <c r="Q947" i="11" s="1"/>
  <c r="R947" i="11" s="1"/>
  <c r="Q927" i="11" a="1"/>
  <c r="Q927" i="11" s="1"/>
  <c r="R927" i="11" s="1"/>
  <c r="Q1196" i="11" a="1"/>
  <c r="Q1196" i="11" s="1"/>
  <c r="R1196" i="11" s="1"/>
  <c r="Q1188" i="11" a="1"/>
  <c r="Q1188" i="11" s="1"/>
  <c r="R1188" i="11" s="1"/>
  <c r="Q1180" i="11" a="1"/>
  <c r="Q1180" i="11" s="1"/>
  <c r="R1180" i="11" s="1"/>
  <c r="Q1172" i="11" a="1"/>
  <c r="Q1172" i="11" s="1"/>
  <c r="R1172" i="11" s="1"/>
  <c r="Q1164" i="11" a="1"/>
  <c r="Q1164" i="11" s="1"/>
  <c r="R1164" i="11" s="1"/>
  <c r="Q1156" i="11" a="1"/>
  <c r="Q1156" i="11" s="1"/>
  <c r="R1156" i="11" s="1"/>
  <c r="Q1148" i="11" a="1"/>
  <c r="Q1148" i="11" s="1"/>
  <c r="R1148" i="11" s="1"/>
  <c r="Q1140" i="11" a="1"/>
  <c r="Q1140" i="11" s="1"/>
  <c r="R1140" i="11" s="1"/>
  <c r="Q1132" i="11" a="1"/>
  <c r="Q1132" i="11" s="1"/>
  <c r="R1132" i="11" s="1"/>
  <c r="Q1124" i="11" a="1"/>
  <c r="Q1124" i="11" s="1"/>
  <c r="R1124" i="11" s="1"/>
  <c r="Q1116" i="11" a="1"/>
  <c r="Q1116" i="11" s="1"/>
  <c r="R1116" i="11" s="1"/>
  <c r="Q1108" i="11" a="1"/>
  <c r="Q1108" i="11" s="1"/>
  <c r="R1108" i="11" s="1"/>
  <c r="Q1100" i="11" a="1"/>
  <c r="Q1100" i="11" s="1"/>
  <c r="R1100" i="11" s="1"/>
  <c r="Q1092" i="11" a="1"/>
  <c r="Q1092" i="11" s="1"/>
  <c r="R1092" i="11" s="1"/>
  <c r="Q1084" i="11" a="1"/>
  <c r="Q1084" i="11" s="1"/>
  <c r="R1084" i="11" s="1"/>
  <c r="Q1213" i="11" a="1"/>
  <c r="Q1213" i="11" s="1"/>
  <c r="R1213" i="11" s="1"/>
  <c r="Q1204" i="11" a="1"/>
  <c r="Q1204" i="11" s="1"/>
  <c r="R1204" i="11" s="1"/>
  <c r="Q935" i="11" a="1"/>
  <c r="Q935" i="11" s="1"/>
  <c r="R935" i="11" s="1"/>
  <c r="Q1195" i="11" a="1"/>
  <c r="Q1195" i="11" s="1"/>
  <c r="R1195" i="11" s="1"/>
  <c r="Q1187" i="11" a="1"/>
  <c r="Q1187" i="11" s="1"/>
  <c r="R1187" i="11" s="1"/>
  <c r="Q1179" i="11" a="1"/>
  <c r="Q1179" i="11" s="1"/>
  <c r="R1179" i="11" s="1"/>
  <c r="Q1171" i="11" a="1"/>
  <c r="Q1171" i="11" s="1"/>
  <c r="R1171" i="11" s="1"/>
  <c r="Q1163" i="11" a="1"/>
  <c r="Q1163" i="11" s="1"/>
  <c r="R1163" i="11" s="1"/>
  <c r="Q1155" i="11" a="1"/>
  <c r="Q1155" i="11" s="1"/>
  <c r="R1155" i="11" s="1"/>
  <c r="Q1147" i="11" a="1"/>
  <c r="Q1147" i="11" s="1"/>
  <c r="R1147" i="11" s="1"/>
  <c r="Q1139" i="11" a="1"/>
  <c r="Q1139" i="11" s="1"/>
  <c r="R1139" i="11" s="1"/>
  <c r="Q1131" i="11" a="1"/>
  <c r="Q1131" i="11" s="1"/>
  <c r="R1131" i="11" s="1"/>
  <c r="Q1123" i="11" a="1"/>
  <c r="Q1123" i="11" s="1"/>
  <c r="R1123" i="11" s="1"/>
  <c r="Q1115" i="11" a="1"/>
  <c r="Q1115" i="11" s="1"/>
  <c r="R1115" i="11" s="1"/>
  <c r="Q1107" i="11" a="1"/>
  <c r="Q1107" i="11" s="1"/>
  <c r="R1107" i="11" s="1"/>
  <c r="Q1099" i="11" a="1"/>
  <c r="Q1099" i="11" s="1"/>
  <c r="R1099" i="11" s="1"/>
  <c r="Q1091" i="11" a="1"/>
  <c r="Q1091" i="11" s="1"/>
  <c r="R1091" i="11" s="1"/>
  <c r="Q1212" i="11" a="1"/>
  <c r="Q1212" i="11" s="1"/>
  <c r="R1212" i="11" s="1"/>
  <c r="Q1203" i="11" a="1"/>
  <c r="Q1203" i="11" s="1"/>
  <c r="R1203" i="11" s="1"/>
  <c r="Q1194" i="11" a="1"/>
  <c r="Q1194" i="11" s="1"/>
  <c r="R1194" i="11" s="1"/>
  <c r="Q1186" i="11" a="1"/>
  <c r="Q1186" i="11" s="1"/>
  <c r="R1186" i="11" s="1"/>
  <c r="Q1178" i="11" a="1"/>
  <c r="Q1178" i="11" s="1"/>
  <c r="R1178" i="11" s="1"/>
  <c r="Q1170" i="11" a="1"/>
  <c r="Q1170" i="11" s="1"/>
  <c r="R1170" i="11" s="1"/>
  <c r="Q1162" i="11" a="1"/>
  <c r="Q1162" i="11" s="1"/>
  <c r="R1162" i="11" s="1"/>
  <c r="Q1154" i="11" a="1"/>
  <c r="Q1154" i="11" s="1"/>
  <c r="R1154" i="11" s="1"/>
  <c r="Q1146" i="11" a="1"/>
  <c r="Q1146" i="11" s="1"/>
  <c r="R1146" i="11" s="1"/>
  <c r="Q1138" i="11" a="1"/>
  <c r="Q1138" i="11" s="1"/>
  <c r="R1138" i="11" s="1"/>
  <c r="Q1130" i="11" a="1"/>
  <c r="Q1130" i="11" s="1"/>
  <c r="R1130" i="11" s="1"/>
  <c r="Q1122" i="11" a="1"/>
  <c r="Q1122" i="11" s="1"/>
  <c r="R1122" i="11" s="1"/>
  <c r="Q1114" i="11" a="1"/>
  <c r="Q1114" i="11" s="1"/>
  <c r="R1114" i="11" s="1"/>
  <c r="Q1106" i="11" a="1"/>
  <c r="Q1106" i="11" s="1"/>
  <c r="R1106" i="11" s="1"/>
  <c r="Q1098" i="11" a="1"/>
  <c r="Q1098" i="11" s="1"/>
  <c r="R1098" i="11" s="1"/>
  <c r="Q1090" i="11" a="1"/>
  <c r="Q1090" i="11" s="1"/>
  <c r="R1090" i="11" s="1"/>
  <c r="Q1082" i="11" a="1"/>
  <c r="Q1082" i="11" s="1"/>
  <c r="R1082" i="11" s="1"/>
  <c r="Q1211" i="11" a="1"/>
  <c r="Q1211" i="11" s="1"/>
  <c r="R1211" i="11" s="1"/>
  <c r="Q943" i="11" a="1"/>
  <c r="Q943" i="11" s="1"/>
  <c r="R943" i="11" s="1"/>
  <c r="Q933" i="11" a="1"/>
  <c r="Q933" i="11" s="1"/>
  <c r="R933" i="11" s="1"/>
  <c r="Q1201" i="11" a="1"/>
  <c r="Q1201" i="11" s="1"/>
  <c r="R1201" i="11" s="1"/>
  <c r="Q1193" i="11" a="1"/>
  <c r="Q1193" i="11" s="1"/>
  <c r="R1193" i="11" s="1"/>
  <c r="Q1185" i="11" a="1"/>
  <c r="Q1185" i="11" s="1"/>
  <c r="R1185" i="11" s="1"/>
  <c r="Q1177" i="11" a="1"/>
  <c r="Q1177" i="11" s="1"/>
  <c r="R1177" i="11" s="1"/>
  <c r="Q1169" i="11" a="1"/>
  <c r="Q1169" i="11" s="1"/>
  <c r="R1169" i="11" s="1"/>
  <c r="Q1161" i="11" a="1"/>
  <c r="Q1161" i="11" s="1"/>
  <c r="R1161" i="11" s="1"/>
  <c r="Q1153" i="11" a="1"/>
  <c r="Q1153" i="11" s="1"/>
  <c r="R1153" i="11" s="1"/>
  <c r="Q1145" i="11" a="1"/>
  <c r="Q1145" i="11" s="1"/>
  <c r="R1145" i="11" s="1"/>
  <c r="Q1137" i="11" a="1"/>
  <c r="Q1137" i="11" s="1"/>
  <c r="R1137" i="11" s="1"/>
  <c r="Q1129" i="11" a="1"/>
  <c r="Q1129" i="11" s="1"/>
  <c r="R1129" i="11" s="1"/>
  <c r="Q1121" i="11" a="1"/>
  <c r="Q1121" i="11" s="1"/>
  <c r="R1121" i="11" s="1"/>
  <c r="Q1113" i="11" a="1"/>
  <c r="Q1113" i="11" s="1"/>
  <c r="R1113" i="11" s="1"/>
  <c r="Q1209" i="11" a="1"/>
  <c r="Q1209" i="11" s="1"/>
  <c r="R1209" i="11" s="1"/>
  <c r="Q1200" i="11" a="1"/>
  <c r="Q1200" i="11" s="1"/>
  <c r="R1200" i="11" s="1"/>
  <c r="Q1192" i="11" a="1"/>
  <c r="Q1192" i="11" s="1"/>
  <c r="R1192" i="11" s="1"/>
  <c r="Q1184" i="11" a="1"/>
  <c r="Q1184" i="11" s="1"/>
  <c r="R1184" i="11" s="1"/>
  <c r="Q1176" i="11" a="1"/>
  <c r="Q1176" i="11" s="1"/>
  <c r="R1176" i="11" s="1"/>
  <c r="Q1168" i="11" a="1"/>
  <c r="Q1168" i="11" s="1"/>
  <c r="R1168" i="11" s="1"/>
  <c r="Q1160" i="11" a="1"/>
  <c r="Q1160" i="11" s="1"/>
  <c r="R1160" i="11" s="1"/>
  <c r="Q1152" i="11" a="1"/>
  <c r="Q1152" i="11" s="1"/>
  <c r="R1152" i="11" s="1"/>
  <c r="Q1144" i="11" a="1"/>
  <c r="Q1144" i="11" s="1"/>
  <c r="R1144" i="11" s="1"/>
  <c r="Q1136" i="11" a="1"/>
  <c r="Q1136" i="11" s="1"/>
  <c r="R1136" i="11" s="1"/>
  <c r="Q1128" i="11" a="1"/>
  <c r="Q1128" i="11" s="1"/>
  <c r="R1128" i="11" s="1"/>
  <c r="Q1120" i="11" a="1"/>
  <c r="Q1120" i="11" s="1"/>
  <c r="R1120" i="11" s="1"/>
  <c r="Q1112" i="11" a="1"/>
  <c r="Q1112" i="11" s="1"/>
  <c r="R1112" i="11" s="1"/>
  <c r="Q1104" i="11" a="1"/>
  <c r="Q1104" i="11" s="1"/>
  <c r="R1104" i="11" s="1"/>
  <c r="Q1086" i="11" a="1"/>
  <c r="Q1086" i="11" s="1"/>
  <c r="R1086" i="11" s="1"/>
  <c r="Q1077" i="11" a="1"/>
  <c r="Q1077" i="11" s="1"/>
  <c r="R1077" i="11" s="1"/>
  <c r="Q1069" i="11" a="1"/>
  <c r="Q1069" i="11" s="1"/>
  <c r="R1069" i="11" s="1"/>
  <c r="Q1061" i="11" a="1"/>
  <c r="Q1061" i="11" s="1"/>
  <c r="R1061" i="11" s="1"/>
  <c r="Q1053" i="11" a="1"/>
  <c r="Q1053" i="11" s="1"/>
  <c r="R1053" i="11" s="1"/>
  <c r="Q1045" i="11" a="1"/>
  <c r="Q1045" i="11" s="1"/>
  <c r="R1045" i="11" s="1"/>
  <c r="Q1037" i="11" a="1"/>
  <c r="Q1037" i="11" s="1"/>
  <c r="R1037" i="11" s="1"/>
  <c r="Q1029" i="11" a="1"/>
  <c r="Q1029" i="11" s="1"/>
  <c r="R1029" i="11" s="1"/>
  <c r="Q1021" i="11" a="1"/>
  <c r="Q1021" i="11" s="1"/>
  <c r="R1021" i="11" s="1"/>
  <c r="Q1013" i="11" a="1"/>
  <c r="Q1013" i="11" s="1"/>
  <c r="R1013" i="11" s="1"/>
  <c r="Q1005" i="11" a="1"/>
  <c r="Q1005" i="11" s="1"/>
  <c r="R1005" i="11" s="1"/>
  <c r="Q997" i="11" a="1"/>
  <c r="Q997" i="11" s="1"/>
  <c r="R997" i="11" s="1"/>
  <c r="Q989" i="11" a="1"/>
  <c r="Q989" i="11" s="1"/>
  <c r="R989" i="11" s="1"/>
  <c r="Q981" i="11" a="1"/>
  <c r="Q981" i="11" s="1"/>
  <c r="R981" i="11" s="1"/>
  <c r="Q973" i="11" a="1"/>
  <c r="Q973" i="11" s="1"/>
  <c r="R973" i="11" s="1"/>
  <c r="Q965" i="11" a="1"/>
  <c r="Q965" i="11" s="1"/>
  <c r="R965" i="11" s="1"/>
  <c r="Q1095" i="11" a="1"/>
  <c r="Q1095" i="11" s="1"/>
  <c r="R1095" i="11" s="1"/>
  <c r="Q1085" i="11" a="1"/>
  <c r="Q1085" i="11" s="1"/>
  <c r="R1085" i="11" s="1"/>
  <c r="Q1076" i="11" a="1"/>
  <c r="Q1076" i="11" s="1"/>
  <c r="R1076" i="11" s="1"/>
  <c r="Q1068" i="11" a="1"/>
  <c r="Q1068" i="11" s="1"/>
  <c r="R1068" i="11" s="1"/>
  <c r="Q1060" i="11" a="1"/>
  <c r="Q1060" i="11" s="1"/>
  <c r="R1060" i="11" s="1"/>
  <c r="Q1052" i="11" a="1"/>
  <c r="Q1052" i="11" s="1"/>
  <c r="R1052" i="11" s="1"/>
  <c r="Q1044" i="11" a="1"/>
  <c r="Q1044" i="11" s="1"/>
  <c r="R1044" i="11" s="1"/>
  <c r="Q1036" i="11" a="1"/>
  <c r="Q1036" i="11" s="1"/>
  <c r="R1036" i="11" s="1"/>
  <c r="Q1028" i="11" a="1"/>
  <c r="Q1028" i="11" s="1"/>
  <c r="R1028" i="11" s="1"/>
  <c r="Q1020" i="11" a="1"/>
  <c r="Q1020" i="11" s="1"/>
  <c r="R1020" i="11" s="1"/>
  <c r="Q1012" i="11" a="1"/>
  <c r="Q1012" i="11" s="1"/>
  <c r="R1012" i="11" s="1"/>
  <c r="Q1004" i="11" a="1"/>
  <c r="Q1004" i="11" s="1"/>
  <c r="R1004" i="11" s="1"/>
  <c r="Q996" i="11" a="1"/>
  <c r="Q996" i="11" s="1"/>
  <c r="R996" i="11" s="1"/>
  <c r="Q988" i="11" a="1"/>
  <c r="Q988" i="11" s="1"/>
  <c r="R988" i="11" s="1"/>
  <c r="Q980" i="11" a="1"/>
  <c r="Q980" i="11" s="1"/>
  <c r="R980" i="11" s="1"/>
  <c r="Q972" i="11" a="1"/>
  <c r="Q972" i="11" s="1"/>
  <c r="R972" i="11" s="1"/>
  <c r="Q964" i="11" a="1"/>
  <c r="Q964" i="11" s="1"/>
  <c r="R964" i="11" s="1"/>
  <c r="Q939" i="11" a="1"/>
  <c r="Q939" i="11" s="1"/>
  <c r="R939" i="11" s="1"/>
  <c r="Q852" i="11" a="1"/>
  <c r="Q852" i="11" s="1"/>
  <c r="R852" i="11" s="1"/>
  <c r="Q1094" i="11" a="1"/>
  <c r="Q1094" i="11" s="1"/>
  <c r="R1094" i="11" s="1"/>
  <c r="Q1105" i="11" a="1"/>
  <c r="Q1105" i="11" s="1"/>
  <c r="R1105" i="11" s="1"/>
  <c r="Q1075" i="11" a="1"/>
  <c r="Q1075" i="11" s="1"/>
  <c r="R1075" i="11" s="1"/>
  <c r="Q1067" i="11" a="1"/>
  <c r="Q1067" i="11" s="1"/>
  <c r="R1067" i="11" s="1"/>
  <c r="Q1059" i="11" a="1"/>
  <c r="Q1059" i="11" s="1"/>
  <c r="R1059" i="11" s="1"/>
  <c r="Q1051" i="11" a="1"/>
  <c r="Q1051" i="11" s="1"/>
  <c r="R1051" i="11" s="1"/>
  <c r="Q1043" i="11" a="1"/>
  <c r="Q1043" i="11" s="1"/>
  <c r="R1043" i="11" s="1"/>
  <c r="Q1035" i="11" a="1"/>
  <c r="Q1035" i="11" s="1"/>
  <c r="R1035" i="11" s="1"/>
  <c r="Q1027" i="11" a="1"/>
  <c r="Q1027" i="11" s="1"/>
  <c r="R1027" i="11" s="1"/>
  <c r="Q1019" i="11" a="1"/>
  <c r="Q1019" i="11" s="1"/>
  <c r="R1019" i="11" s="1"/>
  <c r="Q1011" i="11" a="1"/>
  <c r="Q1011" i="11" s="1"/>
  <c r="R1011" i="11" s="1"/>
  <c r="Q1003" i="11" a="1"/>
  <c r="Q1003" i="11" s="1"/>
  <c r="R1003" i="11" s="1"/>
  <c r="Q995" i="11" a="1"/>
  <c r="Q995" i="11" s="1"/>
  <c r="R995" i="11" s="1"/>
  <c r="Q987" i="11" a="1"/>
  <c r="Q987" i="11" s="1"/>
  <c r="R987" i="11" s="1"/>
  <c r="Q979" i="11" a="1"/>
  <c r="Q979" i="11" s="1"/>
  <c r="R979" i="11" s="1"/>
  <c r="Q971" i="11" a="1"/>
  <c r="Q971" i="11" s="1"/>
  <c r="R971" i="11" s="1"/>
  <c r="Q963" i="11" a="1"/>
  <c r="Q963" i="11" s="1"/>
  <c r="R963" i="11" s="1"/>
  <c r="Q821" i="11" a="1"/>
  <c r="Q821" i="11" s="1"/>
  <c r="R821" i="11" s="1"/>
  <c r="Q1093" i="11" a="1"/>
  <c r="Q1093" i="11" s="1"/>
  <c r="R1093" i="11" s="1"/>
  <c r="Q1083" i="11" a="1"/>
  <c r="Q1083" i="11" s="1"/>
  <c r="R1083" i="11" s="1"/>
  <c r="Q813" i="11" a="1"/>
  <c r="Q813" i="11" s="1"/>
  <c r="R813" i="11" s="1"/>
  <c r="Q809" i="11" a="1"/>
  <c r="Q809" i="11" s="1"/>
  <c r="R809" i="11" s="1"/>
  <c r="Q804" i="11" a="1"/>
  <c r="Q804" i="11" s="1"/>
  <c r="R804" i="11" s="1"/>
  <c r="Q1074" i="11" a="1"/>
  <c r="Q1074" i="11" s="1"/>
  <c r="R1074" i="11" s="1"/>
  <c r="Q1066" i="11" a="1"/>
  <c r="Q1066" i="11" s="1"/>
  <c r="R1066" i="11" s="1"/>
  <c r="Q1058" i="11" a="1"/>
  <c r="Q1058" i="11" s="1"/>
  <c r="R1058" i="11" s="1"/>
  <c r="Q1050" i="11" a="1"/>
  <c r="Q1050" i="11" s="1"/>
  <c r="R1050" i="11" s="1"/>
  <c r="Q1042" i="11" a="1"/>
  <c r="Q1042" i="11" s="1"/>
  <c r="R1042" i="11" s="1"/>
  <c r="Q1034" i="11" a="1"/>
  <c r="Q1034" i="11" s="1"/>
  <c r="R1034" i="11" s="1"/>
  <c r="Q1026" i="11" a="1"/>
  <c r="Q1026" i="11" s="1"/>
  <c r="R1026" i="11" s="1"/>
  <c r="Q1018" i="11" a="1"/>
  <c r="Q1018" i="11" s="1"/>
  <c r="R1018" i="11" s="1"/>
  <c r="Q1010" i="11" a="1"/>
  <c r="Q1010" i="11" s="1"/>
  <c r="R1010" i="11" s="1"/>
  <c r="Q1002" i="11" a="1"/>
  <c r="Q1002" i="11" s="1"/>
  <c r="R1002" i="11" s="1"/>
  <c r="Q994" i="11" a="1"/>
  <c r="Q994" i="11" s="1"/>
  <c r="R994" i="11" s="1"/>
  <c r="Q986" i="11" a="1"/>
  <c r="Q986" i="11" s="1"/>
  <c r="R986" i="11" s="1"/>
  <c r="Q978" i="11" a="1"/>
  <c r="Q978" i="11" s="1"/>
  <c r="R978" i="11" s="1"/>
  <c r="Q970" i="11" a="1"/>
  <c r="Q970" i="11" s="1"/>
  <c r="R970" i="11" s="1"/>
  <c r="Q962" i="11" a="1"/>
  <c r="Q962" i="11" s="1"/>
  <c r="R962" i="11" s="1"/>
  <c r="Q844" i="11" a="1"/>
  <c r="Q844" i="11" s="1"/>
  <c r="R844" i="11" s="1"/>
  <c r="Q921" i="11" a="1"/>
  <c r="Q921" i="11" s="1"/>
  <c r="R921" i="11" s="1"/>
  <c r="Q1081" i="11" a="1"/>
  <c r="Q1081" i="11" s="1"/>
  <c r="R1081" i="11" s="1"/>
  <c r="Q1073" i="11" a="1"/>
  <c r="Q1073" i="11" s="1"/>
  <c r="R1073" i="11" s="1"/>
  <c r="Q1065" i="11" a="1"/>
  <c r="Q1065" i="11" s="1"/>
  <c r="R1065" i="11" s="1"/>
  <c r="Q1057" i="11" a="1"/>
  <c r="Q1057" i="11" s="1"/>
  <c r="R1057" i="11" s="1"/>
  <c r="Q1049" i="11" a="1"/>
  <c r="Q1049" i="11" s="1"/>
  <c r="R1049" i="11" s="1"/>
  <c r="Q1041" i="11" a="1"/>
  <c r="Q1041" i="11" s="1"/>
  <c r="R1041" i="11" s="1"/>
  <c r="Q1033" i="11" a="1"/>
  <c r="Q1033" i="11" s="1"/>
  <c r="R1033" i="11" s="1"/>
  <c r="Q1025" i="11" a="1"/>
  <c r="Q1025" i="11" s="1"/>
  <c r="R1025" i="11" s="1"/>
  <c r="Q1017" i="11" a="1"/>
  <c r="Q1017" i="11" s="1"/>
  <c r="R1017" i="11" s="1"/>
  <c r="Q1009" i="11" a="1"/>
  <c r="Q1009" i="11" s="1"/>
  <c r="R1009" i="11" s="1"/>
  <c r="Q1001" i="11" a="1"/>
  <c r="Q1001" i="11" s="1"/>
  <c r="R1001" i="11" s="1"/>
  <c r="Q993" i="11" a="1"/>
  <c r="Q993" i="11" s="1"/>
  <c r="R993" i="11" s="1"/>
  <c r="Q985" i="11" a="1"/>
  <c r="Q985" i="11" s="1"/>
  <c r="R985" i="11" s="1"/>
  <c r="Q977" i="11" a="1"/>
  <c r="Q977" i="11" s="1"/>
  <c r="R977" i="11" s="1"/>
  <c r="Q969" i="11" a="1"/>
  <c r="Q969" i="11" s="1"/>
  <c r="R969" i="11" s="1"/>
  <c r="Q961" i="11" a="1"/>
  <c r="Q961" i="11" s="1"/>
  <c r="R961" i="11" s="1"/>
  <c r="Q959" i="11" a="1"/>
  <c r="Q959" i="11" s="1"/>
  <c r="R959" i="11" s="1"/>
  <c r="Q957" i="11" a="1"/>
  <c r="Q957" i="11" s="1"/>
  <c r="R957" i="11" s="1"/>
  <c r="Q955" i="11" a="1"/>
  <c r="Q955" i="11" s="1"/>
  <c r="R955" i="11" s="1"/>
  <c r="Q814" i="11" a="1"/>
  <c r="Q814" i="11" s="1"/>
  <c r="R814" i="11" s="1"/>
  <c r="Q931" i="11" a="1"/>
  <c r="Q931" i="11" s="1"/>
  <c r="R931" i="11" s="1"/>
  <c r="Q918" i="11" a="1"/>
  <c r="Q918" i="11" s="1"/>
  <c r="R918" i="11" s="1"/>
  <c r="Q1089" i="11" a="1"/>
  <c r="Q1089" i="11" s="1"/>
  <c r="R1089" i="11" s="1"/>
  <c r="Q1080" i="11" a="1"/>
  <c r="Q1080" i="11" s="1"/>
  <c r="R1080" i="11" s="1"/>
  <c r="Q1072" i="11" a="1"/>
  <c r="Q1072" i="11" s="1"/>
  <c r="R1072" i="11" s="1"/>
  <c r="Q1064" i="11" a="1"/>
  <c r="Q1064" i="11" s="1"/>
  <c r="R1064" i="11" s="1"/>
  <c r="Q1056" i="11" a="1"/>
  <c r="Q1056" i="11" s="1"/>
  <c r="R1056" i="11" s="1"/>
  <c r="Q1048" i="11" a="1"/>
  <c r="Q1048" i="11" s="1"/>
  <c r="R1048" i="11" s="1"/>
  <c r="Q1040" i="11" a="1"/>
  <c r="Q1040" i="11" s="1"/>
  <c r="R1040" i="11" s="1"/>
  <c r="Q1032" i="11" a="1"/>
  <c r="Q1032" i="11" s="1"/>
  <c r="R1032" i="11" s="1"/>
  <c r="Q1024" i="11" a="1"/>
  <c r="Q1024" i="11" s="1"/>
  <c r="R1024" i="11" s="1"/>
  <c r="Q1016" i="11" a="1"/>
  <c r="Q1016" i="11" s="1"/>
  <c r="R1016" i="11" s="1"/>
  <c r="Q1008" i="11" a="1"/>
  <c r="Q1008" i="11" s="1"/>
  <c r="R1008" i="11" s="1"/>
  <c r="Q1000" i="11" a="1"/>
  <c r="Q1000" i="11" s="1"/>
  <c r="R1000" i="11" s="1"/>
  <c r="Q992" i="11" a="1"/>
  <c r="Q992" i="11" s="1"/>
  <c r="R992" i="11" s="1"/>
  <c r="Q984" i="11" a="1"/>
  <c r="Q984" i="11" s="1"/>
  <c r="R984" i="11" s="1"/>
  <c r="Q976" i="11" a="1"/>
  <c r="Q976" i="11" s="1"/>
  <c r="R976" i="11" s="1"/>
  <c r="Q968" i="11" a="1"/>
  <c r="Q968" i="11" s="1"/>
  <c r="R968" i="11" s="1"/>
  <c r="Q784" i="11" a="1"/>
  <c r="Q784" i="11" s="1"/>
  <c r="R784" i="11" s="1"/>
  <c r="Q929" i="11" a="1"/>
  <c r="Q929" i="11" s="1"/>
  <c r="R929" i="11" s="1"/>
  <c r="Q1088" i="11" a="1"/>
  <c r="Q1088" i="11" s="1"/>
  <c r="R1088" i="11" s="1"/>
  <c r="Q1079" i="11" a="1"/>
  <c r="Q1079" i="11" s="1"/>
  <c r="R1079" i="11" s="1"/>
  <c r="Q1071" i="11" a="1"/>
  <c r="Q1071" i="11" s="1"/>
  <c r="R1071" i="11" s="1"/>
  <c r="Q1063" i="11" a="1"/>
  <c r="Q1063" i="11" s="1"/>
  <c r="R1063" i="11" s="1"/>
  <c r="Q1055" i="11" a="1"/>
  <c r="Q1055" i="11" s="1"/>
  <c r="R1055" i="11" s="1"/>
  <c r="Q1047" i="11" a="1"/>
  <c r="Q1047" i="11" s="1"/>
  <c r="R1047" i="11" s="1"/>
  <c r="Q1039" i="11" a="1"/>
  <c r="Q1039" i="11" s="1"/>
  <c r="R1039" i="11" s="1"/>
  <c r="Q1031" i="11" a="1"/>
  <c r="Q1031" i="11" s="1"/>
  <c r="R1031" i="11" s="1"/>
  <c r="Q1023" i="11" a="1"/>
  <c r="Q1023" i="11" s="1"/>
  <c r="R1023" i="11" s="1"/>
  <c r="Q1015" i="11" a="1"/>
  <c r="Q1015" i="11" s="1"/>
  <c r="R1015" i="11" s="1"/>
  <c r="Q1007" i="11" a="1"/>
  <c r="Q1007" i="11" s="1"/>
  <c r="R1007" i="11" s="1"/>
  <c r="Q999" i="11" a="1"/>
  <c r="Q999" i="11" s="1"/>
  <c r="R999" i="11" s="1"/>
  <c r="Q991" i="11" a="1"/>
  <c r="Q991" i="11" s="1"/>
  <c r="R991" i="11" s="1"/>
  <c r="Q983" i="11" a="1"/>
  <c r="Q983" i="11" s="1"/>
  <c r="R983" i="11" s="1"/>
  <c r="Q975" i="11" a="1"/>
  <c r="Q975" i="11" s="1"/>
  <c r="R975" i="11" s="1"/>
  <c r="Q967" i="11" a="1"/>
  <c r="Q967" i="11" s="1"/>
  <c r="R967" i="11" s="1"/>
  <c r="Q1097" i="11" a="1"/>
  <c r="Q1097" i="11" s="1"/>
  <c r="R1097" i="11" s="1"/>
  <c r="Q919" i="11" a="1"/>
  <c r="Q919" i="11" s="1"/>
  <c r="R919" i="11" s="1"/>
  <c r="Q1087" i="11" a="1"/>
  <c r="Q1087" i="11" s="1"/>
  <c r="R1087" i="11" s="1"/>
  <c r="Q1078" i="11" a="1"/>
  <c r="Q1078" i="11" s="1"/>
  <c r="R1078" i="11" s="1"/>
  <c r="Q1070" i="11" a="1"/>
  <c r="Q1070" i="11" s="1"/>
  <c r="R1070" i="11" s="1"/>
  <c r="Q1062" i="11" a="1"/>
  <c r="Q1062" i="11" s="1"/>
  <c r="R1062" i="11" s="1"/>
  <c r="Q1054" i="11" a="1"/>
  <c r="Q1054" i="11" s="1"/>
  <c r="R1054" i="11" s="1"/>
  <c r="Q1046" i="11" a="1"/>
  <c r="Q1046" i="11" s="1"/>
  <c r="R1046" i="11" s="1"/>
  <c r="Q1038" i="11" a="1"/>
  <c r="Q1038" i="11" s="1"/>
  <c r="R1038" i="11" s="1"/>
  <c r="Q1030" i="11" a="1"/>
  <c r="Q1030" i="11" s="1"/>
  <c r="R1030" i="11" s="1"/>
  <c r="Q1022" i="11" a="1"/>
  <c r="Q1022" i="11" s="1"/>
  <c r="R1022" i="11" s="1"/>
  <c r="Q1014" i="11" a="1"/>
  <c r="Q1014" i="11" s="1"/>
  <c r="R1014" i="11" s="1"/>
  <c r="Q1006" i="11" a="1"/>
  <c r="Q1006" i="11" s="1"/>
  <c r="R1006" i="11" s="1"/>
  <c r="Q998" i="11" a="1"/>
  <c r="Q998" i="11" s="1"/>
  <c r="R998" i="11" s="1"/>
  <c r="Q990" i="11" a="1"/>
  <c r="Q990" i="11" s="1"/>
  <c r="R990" i="11" s="1"/>
  <c r="Q982" i="11" a="1"/>
  <c r="Q982" i="11" s="1"/>
  <c r="R982" i="11" s="1"/>
  <c r="Q974" i="11" a="1"/>
  <c r="Q974" i="11" s="1"/>
  <c r="R974" i="11" s="1"/>
  <c r="Q966" i="11" a="1"/>
  <c r="Q966" i="11" s="1"/>
  <c r="R966" i="11" s="1"/>
  <c r="Q797" i="11" a="1"/>
  <c r="Q797" i="11" s="1"/>
  <c r="R797" i="11" s="1"/>
  <c r="Q1096" i="11" a="1"/>
  <c r="Q1096" i="11" s="1"/>
  <c r="R1096" i="11" s="1"/>
  <c r="Q807" i="11" a="1"/>
  <c r="Q807" i="11" s="1"/>
  <c r="R807" i="11" s="1"/>
  <c r="Q758" i="11" a="1"/>
  <c r="Q758" i="11" s="1"/>
  <c r="R758" i="11" s="1"/>
  <c r="Q742" i="11" a="1"/>
  <c r="Q742" i="11" s="1"/>
  <c r="R742" i="11" s="1"/>
  <c r="Q780" i="11" a="1"/>
  <c r="Q780" i="11" s="1"/>
  <c r="R780" i="11" s="1"/>
  <c r="Q773" i="11" a="1"/>
  <c r="Q773" i="11" s="1"/>
  <c r="R773" i="11" s="1"/>
  <c r="Q748" i="11" a="1"/>
  <c r="Q748" i="11" s="1"/>
  <c r="R748" i="11" s="1"/>
  <c r="Q766" i="11" a="1"/>
  <c r="Q766" i="11" s="1"/>
  <c r="R766" i="11" s="1"/>
  <c r="Q743" i="11" a="1"/>
  <c r="Q743" i="11" s="1"/>
  <c r="R743" i="11" s="1"/>
  <c r="Q789" i="11" a="1"/>
  <c r="Q789" i="11" s="1"/>
  <c r="R789" i="11" s="1"/>
  <c r="Q744" i="11" a="1"/>
  <c r="Q744" i="11" s="1"/>
  <c r="R744" i="11" s="1"/>
  <c r="Q792" i="11" a="1"/>
  <c r="Q792" i="11" s="1"/>
  <c r="R792" i="11" s="1"/>
  <c r="Q763" i="11" a="1"/>
  <c r="Q763" i="11" s="1"/>
  <c r="R763" i="11" s="1"/>
  <c r="Q749" i="11" a="1"/>
  <c r="Q749" i="11" s="1"/>
  <c r="R749" i="11" s="1"/>
  <c r="Q774" i="11" a="1"/>
  <c r="Q774" i="11" s="1"/>
  <c r="R774" i="11" s="1"/>
  <c r="Q760" i="11" a="1"/>
  <c r="Q760" i="11" s="1"/>
  <c r="R760" i="11" s="1"/>
  <c r="Q755" i="11" a="1"/>
  <c r="Q755" i="11" s="1"/>
  <c r="R755" i="11" s="1"/>
  <c r="Q787" i="11" a="1"/>
  <c r="Q787" i="11" s="1"/>
  <c r="R787" i="11" s="1"/>
  <c r="Q750" i="11" a="1"/>
  <c r="Q750" i="11" s="1"/>
  <c r="R750" i="11" s="1"/>
  <c r="Q771" i="11" a="1"/>
  <c r="Q771" i="11" s="1"/>
  <c r="R771" i="11" s="1"/>
  <c r="Q764" i="11" a="1"/>
  <c r="Q764" i="11" s="1"/>
  <c r="R764" i="11" s="1"/>
  <c r="Q785" i="11" a="1"/>
  <c r="Q785" i="11" s="1"/>
  <c r="R785" i="11" s="1"/>
  <c r="Q768" i="11" a="1"/>
  <c r="Q768" i="11" s="1"/>
  <c r="R768" i="11" s="1"/>
  <c r="Q751" i="11" a="1"/>
  <c r="Q751" i="11" s="1"/>
  <c r="R751" i="11" s="1"/>
  <c r="Q782" i="11" a="1"/>
  <c r="Q782" i="11" s="1"/>
  <c r="R782" i="11" s="1"/>
  <c r="Q752" i="11" a="1"/>
  <c r="Q752" i="11" s="1"/>
  <c r="R752" i="11" s="1"/>
  <c r="Q788" i="11" a="1"/>
  <c r="Q788" i="11" s="1"/>
  <c r="R788" i="11" s="1"/>
  <c r="Q779" i="11" a="1"/>
  <c r="Q779" i="11" s="1"/>
  <c r="R779" i="11" s="1"/>
  <c r="Q772" i="11" a="1"/>
  <c r="Q772" i="11" s="1"/>
  <c r="R772" i="11" s="1"/>
  <c r="Q765" i="11" a="1"/>
  <c r="Q765" i="11" s="1"/>
  <c r="R765" i="11" s="1"/>
  <c r="Q757" i="11" a="1"/>
  <c r="Q757" i="11" s="1"/>
  <c r="R757" i="11" s="1"/>
  <c r="Q741" i="11" a="1"/>
  <c r="Q741" i="11" s="1"/>
  <c r="R741" i="11" s="1"/>
  <c r="Q776" i="11" a="1"/>
  <c r="Q776" i="11" s="1"/>
  <c r="R776" i="11" s="1"/>
  <c r="Q747" i="11" a="1"/>
  <c r="Q747" i="11" s="1"/>
  <c r="R747" i="11" s="1"/>
  <c r="Q753" i="11" a="1"/>
  <c r="Q753" i="11" s="1"/>
  <c r="R753" i="11" s="1"/>
  <c r="Q735" i="11" a="1"/>
  <c r="Q735" i="11" s="1"/>
  <c r="R735" i="11" s="1"/>
  <c r="Q736" i="11" a="1"/>
  <c r="Q736" i="11" s="1"/>
  <c r="R736" i="11" s="1"/>
  <c r="Q715" i="11" a="1"/>
  <c r="Q715" i="11" s="1"/>
  <c r="R715" i="11" s="1"/>
  <c r="Q726" i="11" a="1"/>
  <c r="Q726" i="11" s="1"/>
  <c r="R726" i="11" s="1"/>
  <c r="Q710" i="11" a="1"/>
  <c r="Q710" i="11" s="1"/>
  <c r="R710" i="11" s="1"/>
  <c r="Q716" i="11" a="1"/>
  <c r="Q716" i="11" s="1"/>
  <c r="R716" i="11" s="1"/>
  <c r="Q737" i="11" a="1"/>
  <c r="Q737" i="11" s="1"/>
  <c r="R737" i="11" s="1"/>
  <c r="Q732" i="11" a="1"/>
  <c r="Q732" i="11" s="1"/>
  <c r="R732" i="11" s="1"/>
  <c r="Q727" i="11" a="1"/>
  <c r="Q727" i="11" s="1"/>
  <c r="R727" i="11" s="1"/>
  <c r="Q711" i="11" a="1"/>
  <c r="Q711" i="11" s="1"/>
  <c r="R711" i="11" s="1"/>
  <c r="Q699" i="11" a="1"/>
  <c r="Q699" i="11" s="1"/>
  <c r="R699" i="11" s="1"/>
  <c r="Q733" i="11" a="1"/>
  <c r="Q733" i="11" s="1"/>
  <c r="R733" i="11" s="1"/>
  <c r="Q728" i="11" a="1"/>
  <c r="Q728" i="11" s="1"/>
  <c r="R728" i="11" s="1"/>
  <c r="Q712" i="11" a="1"/>
  <c r="Q712" i="11" s="1"/>
  <c r="R712" i="11" s="1"/>
  <c r="Q700" i="11" a="1"/>
  <c r="Q700" i="11" s="1"/>
  <c r="R700" i="11" s="1"/>
  <c r="Q718" i="11" a="1"/>
  <c r="Q718" i="11" s="1"/>
  <c r="R718" i="11" s="1"/>
  <c r="Q701" i="11" a="1"/>
  <c r="Q701" i="11" s="1"/>
  <c r="R701" i="11" s="1"/>
  <c r="Q734" i="11" a="1"/>
  <c r="Q734" i="11" s="1"/>
  <c r="R734" i="11" s="1"/>
  <c r="Q729" i="11" a="1"/>
  <c r="Q729" i="11" s="1"/>
  <c r="R729" i="11" s="1"/>
  <c r="Q724" i="11" a="1"/>
  <c r="Q724" i="11" s="1"/>
  <c r="R724" i="11" s="1"/>
  <c r="Q713" i="11" a="1"/>
  <c r="Q713" i="11" s="1"/>
  <c r="R713" i="11" s="1"/>
  <c r="Q690" i="11" a="1"/>
  <c r="Q690" i="11" s="1"/>
  <c r="R690" i="11" s="1"/>
  <c r="Q677" i="11" a="1"/>
  <c r="Q677" i="11" s="1"/>
  <c r="R677" i="11" s="1"/>
  <c r="Q720" i="11" a="1"/>
  <c r="Q720" i="11" s="1"/>
  <c r="R720" i="11" s="1"/>
  <c r="Q686" i="11" a="1"/>
  <c r="Q686" i="11" s="1"/>
  <c r="R686" i="11" s="1"/>
  <c r="Q679" i="11" a="1"/>
  <c r="Q679" i="11" s="1"/>
  <c r="R679" i="11" s="1"/>
  <c r="Q673" i="11" a="1"/>
  <c r="Q673" i="11" s="1"/>
  <c r="R673" i="11" s="1"/>
  <c r="Q705" i="11" a="1"/>
  <c r="Q705" i="11" s="1"/>
  <c r="R705" i="11" s="1"/>
  <c r="Q692" i="11" a="1"/>
  <c r="Q692" i="11" s="1"/>
  <c r="R692" i="11" s="1"/>
  <c r="Q703" i="11" a="1"/>
  <c r="Q703" i="11" s="1"/>
  <c r="R703" i="11" s="1"/>
  <c r="Q693" i="11" a="1"/>
  <c r="Q693" i="11" s="1"/>
  <c r="R693" i="11" s="1"/>
  <c r="Q681" i="11" a="1"/>
  <c r="Q681" i="11" s="1"/>
  <c r="R681" i="11" s="1"/>
  <c r="Q688" i="11" a="1"/>
  <c r="Q688" i="11" s="1"/>
  <c r="R688" i="11" s="1"/>
  <c r="Q708" i="11" a="1"/>
  <c r="Q708" i="11" s="1"/>
  <c r="R708" i="11" s="1"/>
  <c r="Q683" i="11" a="1"/>
  <c r="Q683" i="11" s="1"/>
  <c r="R683" i="11" s="1"/>
  <c r="Q695" i="11" a="1"/>
  <c r="Q695" i="11" s="1"/>
  <c r="R695" i="11" s="1"/>
  <c r="Q661" i="11" a="1"/>
  <c r="Q661" i="11" s="1"/>
  <c r="R661" i="11" s="1"/>
  <c r="Q651" i="11" a="1"/>
  <c r="Q651" i="11" s="1"/>
  <c r="R651" i="11" s="1"/>
  <c r="Q600" i="11" a="1"/>
  <c r="Q600" i="11" s="1"/>
  <c r="R600" i="11" s="1"/>
  <c r="Q594" i="11" a="1"/>
  <c r="Q594" i="11" s="1"/>
  <c r="R594" i="11" s="1"/>
  <c r="Q575" i="11" a="1"/>
  <c r="Q575" i="11" s="1"/>
  <c r="R575" i="11" s="1"/>
  <c r="Q583" i="11" a="1"/>
  <c r="Q583" i="11" s="1"/>
  <c r="R583" i="11" s="1"/>
  <c r="Q648" i="11" a="1"/>
  <c r="Q648" i="11" s="1"/>
  <c r="R648" i="11" s="1"/>
  <c r="Q641" i="11" a="1"/>
  <c r="Q641" i="11" s="1"/>
  <c r="R641" i="11" s="1"/>
  <c r="Q629" i="11" a="1"/>
  <c r="Q629" i="11" s="1"/>
  <c r="R629" i="11" s="1"/>
  <c r="Q601" i="11" a="1"/>
  <c r="Q601" i="11" s="1"/>
  <c r="R601" i="11" s="1"/>
  <c r="Q595" i="11" a="1"/>
  <c r="Q595" i="11" s="1"/>
  <c r="R595" i="11" s="1"/>
  <c r="Q671" i="11" a="1"/>
  <c r="Q671" i="11" s="1"/>
  <c r="R671" i="11" s="1"/>
  <c r="Q665" i="11" a="1"/>
  <c r="Q665" i="11" s="1"/>
  <c r="R665" i="11" s="1"/>
  <c r="Q655" i="11" a="1"/>
  <c r="Q655" i="11" s="1"/>
  <c r="R655" i="11" s="1"/>
  <c r="Q645" i="11" a="1"/>
  <c r="Q645" i="11" s="1"/>
  <c r="R645" i="11" s="1"/>
  <c r="Q621" i="11" a="1"/>
  <c r="Q621" i="11" s="1"/>
  <c r="R621" i="11" s="1"/>
  <c r="Q607" i="11" a="1"/>
  <c r="Q607" i="11" s="1"/>
  <c r="R607" i="11" s="1"/>
  <c r="Q590" i="11" a="1"/>
  <c r="Q590" i="11" s="1"/>
  <c r="R590" i="11" s="1"/>
  <c r="Q659" i="11" a="1"/>
  <c r="Q659" i="11" s="1"/>
  <c r="R659" i="11" s="1"/>
  <c r="Q585" i="11" a="1"/>
  <c r="Q585" i="11" s="1"/>
  <c r="R585" i="11" s="1"/>
  <c r="Q578" i="11" a="1"/>
  <c r="Q578" i="11" s="1"/>
  <c r="R578" i="11" s="1"/>
  <c r="Q675" i="11" a="1"/>
  <c r="Q675" i="11" s="1"/>
  <c r="R675" i="11" s="1"/>
  <c r="Q649" i="11" a="1"/>
  <c r="Q649" i="11" s="1"/>
  <c r="R649" i="11" s="1"/>
  <c r="Q591" i="11" a="1"/>
  <c r="Q591" i="11" s="1"/>
  <c r="R591" i="11" s="1"/>
  <c r="Q669" i="11" a="1"/>
  <c r="Q669" i="11" s="1"/>
  <c r="R669" i="11" s="1"/>
  <c r="Q656" i="11" a="1"/>
  <c r="Q656" i="11" s="1"/>
  <c r="R656" i="11" s="1"/>
  <c r="Q635" i="11" a="1"/>
  <c r="Q635" i="11" s="1"/>
  <c r="R635" i="11" s="1"/>
  <c r="Q603" i="11" a="1"/>
  <c r="Q603" i="11" s="1"/>
  <c r="R603" i="11" s="1"/>
  <c r="Q653" i="11" a="1"/>
  <c r="Q653" i="11" s="1"/>
  <c r="R653" i="11" s="1"/>
  <c r="Q639" i="11" a="1"/>
  <c r="Q639" i="11" s="1"/>
  <c r="R639" i="11" s="1"/>
  <c r="Q631" i="11" a="1"/>
  <c r="Q631" i="11" s="1"/>
  <c r="R631" i="11" s="1"/>
  <c r="Q592" i="11" a="1"/>
  <c r="Q592" i="11" s="1"/>
  <c r="R592" i="11" s="1"/>
  <c r="Q586" i="11" a="1"/>
  <c r="Q586" i="11" s="1"/>
  <c r="R586" i="11" s="1"/>
  <c r="Q663" i="11" a="1"/>
  <c r="Q663" i="11" s="1"/>
  <c r="R663" i="11" s="1"/>
  <c r="Q643" i="11" a="1"/>
  <c r="Q643" i="11" s="1"/>
  <c r="R643" i="11" s="1"/>
  <c r="Q627" i="11" a="1"/>
  <c r="Q627" i="11" s="1"/>
  <c r="R627" i="11" s="1"/>
  <c r="Q696" i="11" a="1"/>
  <c r="Q696" i="11" s="1"/>
  <c r="R696" i="11" s="1"/>
  <c r="Q623" i="11" a="1"/>
  <c r="Q623" i="11" s="1"/>
  <c r="R623" i="11" s="1"/>
  <c r="Q609" i="11" a="1"/>
  <c r="Q609" i="11" s="1"/>
  <c r="R609" i="11" s="1"/>
  <c r="Q573" i="11" a="1"/>
  <c r="Q573" i="11" s="1"/>
  <c r="R573" i="11" s="1"/>
  <c r="Q565" i="11" a="1"/>
  <c r="Q565" i="11" s="1"/>
  <c r="R565" i="11" s="1"/>
  <c r="Q687" i="11" a="1"/>
  <c r="Q687" i="11" s="1"/>
  <c r="R687" i="11" s="1"/>
  <c r="Q657" i="11" a="1"/>
  <c r="Q657" i="11" s="1"/>
  <c r="R657" i="11" s="1"/>
  <c r="Q599" i="11" a="1"/>
  <c r="Q599" i="11" s="1"/>
  <c r="R599" i="11" s="1"/>
  <c r="Q667" i="11" a="1"/>
  <c r="Q667" i="11" s="1"/>
  <c r="R667" i="11" s="1"/>
  <c r="Q647" i="11" a="1"/>
  <c r="Q647" i="11" s="1"/>
  <c r="R647" i="11" s="1"/>
  <c r="Q572" i="11" a="1"/>
  <c r="Q572" i="11" s="1"/>
  <c r="R572" i="11" s="1"/>
  <c r="Q520" i="11" a="1"/>
  <c r="Q520" i="11" s="1"/>
  <c r="R520" i="11" s="1"/>
  <c r="Q475" i="11" a="1"/>
  <c r="Q475" i="11" s="1"/>
  <c r="R475" i="11" s="1"/>
  <c r="Q467" i="11" a="1"/>
  <c r="Q467" i="11" s="1"/>
  <c r="R467" i="11" s="1"/>
  <c r="Q459" i="11" a="1"/>
  <c r="Q459" i="11" s="1"/>
  <c r="R459" i="11" s="1"/>
  <c r="Q530" i="11" a="1"/>
  <c r="Q530" i="11" s="1"/>
  <c r="R530" i="11" s="1"/>
  <c r="Q490" i="11" a="1"/>
  <c r="Q490" i="11" s="1"/>
  <c r="R490" i="11" s="1"/>
  <c r="Q610" i="11" a="1"/>
  <c r="Q610" i="11" s="1"/>
  <c r="R610" i="11" s="1"/>
  <c r="Q552" i="11" a="1"/>
  <c r="Q552" i="11" s="1"/>
  <c r="R552" i="11" s="1"/>
  <c r="Q548" i="11" a="1"/>
  <c r="Q548" i="11" s="1"/>
  <c r="R548" i="11" s="1"/>
  <c r="Q544" i="11" a="1"/>
  <c r="Q544" i="11" s="1"/>
  <c r="R544" i="11" s="1"/>
  <c r="Q525" i="11" a="1"/>
  <c r="Q525" i="11" s="1"/>
  <c r="R525" i="11" s="1"/>
  <c r="Q556" i="11" a="1"/>
  <c r="Q556" i="11" s="1"/>
  <c r="R556" i="11" s="1"/>
  <c r="Q512" i="11" a="1"/>
  <c r="Q512" i="11" s="1"/>
  <c r="R512" i="11" s="1"/>
  <c r="Q505" i="11" a="1"/>
  <c r="Q505" i="11" s="1"/>
  <c r="R505" i="11" s="1"/>
  <c r="Q498" i="11" a="1"/>
  <c r="Q498" i="11" s="1"/>
  <c r="R498" i="11" s="1"/>
  <c r="Q491" i="11" a="1"/>
  <c r="Q491" i="11" s="1"/>
  <c r="R491" i="11" s="1"/>
  <c r="Q535" i="11" a="1"/>
  <c r="Q535" i="11" s="1"/>
  <c r="R535" i="11" s="1"/>
  <c r="Q522" i="11" a="1"/>
  <c r="Q522" i="11" s="1"/>
  <c r="R522" i="11" s="1"/>
  <c r="Q513" i="11" a="1"/>
  <c r="Q513" i="11" s="1"/>
  <c r="R513" i="11" s="1"/>
  <c r="Q506" i="11" a="1"/>
  <c r="Q506" i="11" s="1"/>
  <c r="R506" i="11" s="1"/>
  <c r="Q499" i="11" a="1"/>
  <c r="Q499" i="11" s="1"/>
  <c r="R499" i="11" s="1"/>
  <c r="Q567" i="11" a="1"/>
  <c r="Q567" i="11" s="1"/>
  <c r="R567" i="11" s="1"/>
  <c r="Q564" i="11" a="1"/>
  <c r="Q564" i="11" s="1"/>
  <c r="R564" i="11" s="1"/>
  <c r="Q549" i="11" a="1"/>
  <c r="Q549" i="11" s="1"/>
  <c r="R549" i="11" s="1"/>
  <c r="Q531" i="11" a="1"/>
  <c r="Q531" i="11" s="1"/>
  <c r="R531" i="11" s="1"/>
  <c r="Q492" i="11" a="1"/>
  <c r="Q492" i="11" s="1"/>
  <c r="R492" i="11" s="1"/>
  <c r="Q470" i="11" a="1"/>
  <c r="Q470" i="11" s="1"/>
  <c r="R470" i="11" s="1"/>
  <c r="Q462" i="11" a="1"/>
  <c r="Q462" i="11" s="1"/>
  <c r="R462" i="11" s="1"/>
  <c r="Q454" i="11" a="1"/>
  <c r="Q454" i="11" s="1"/>
  <c r="R454" i="11" s="1"/>
  <c r="Q557" i="11" a="1"/>
  <c r="Q557" i="11" s="1"/>
  <c r="R557" i="11" s="1"/>
  <c r="Q541" i="11" a="1"/>
  <c r="Q541" i="11" s="1"/>
  <c r="R541" i="11" s="1"/>
  <c r="Q536" i="11" a="1"/>
  <c r="Q536" i="11" s="1"/>
  <c r="R536" i="11" s="1"/>
  <c r="Q514" i="11" a="1"/>
  <c r="Q514" i="11" s="1"/>
  <c r="R514" i="11" s="1"/>
  <c r="Q615" i="11" a="1"/>
  <c r="Q615" i="11" s="1"/>
  <c r="R615" i="11" s="1"/>
  <c r="Q527" i="11" a="1"/>
  <c r="Q527" i="11" s="1"/>
  <c r="R527" i="11" s="1"/>
  <c r="Q517" i="11" a="1"/>
  <c r="Q517" i="11" s="1"/>
  <c r="R517" i="11" s="1"/>
  <c r="Q528" i="11" a="1"/>
  <c r="Q528" i="11" s="1"/>
  <c r="R528" i="11" s="1"/>
  <c r="Q518" i="11" a="1"/>
  <c r="Q518" i="11" s="1"/>
  <c r="R518" i="11" s="1"/>
  <c r="Q501" i="11" a="1"/>
  <c r="Q501" i="11" s="1"/>
  <c r="R501" i="11" s="1"/>
  <c r="Q551" i="11" a="1"/>
  <c r="Q551" i="11" s="1"/>
  <c r="R551" i="11" s="1"/>
  <c r="Q543" i="11" a="1"/>
  <c r="Q543" i="11" s="1"/>
  <c r="R543" i="11" s="1"/>
  <c r="Q624" i="11" a="1"/>
  <c r="Q624" i="11" s="1"/>
  <c r="R624" i="11" s="1"/>
  <c r="Q582" i="11" a="1"/>
  <c r="Q582" i="11" s="1"/>
  <c r="R582" i="11" s="1"/>
  <c r="Q547" i="11" a="1"/>
  <c r="Q547" i="11" s="1"/>
  <c r="R547" i="11" s="1"/>
  <c r="Q538" i="11" a="1"/>
  <c r="Q538" i="11" s="1"/>
  <c r="R538" i="11" s="1"/>
  <c r="Q533" i="11" a="1"/>
  <c r="Q533" i="11" s="1"/>
  <c r="R533" i="11" s="1"/>
  <c r="Q519" i="11" a="1"/>
  <c r="Q519" i="11" s="1"/>
  <c r="R519" i="11" s="1"/>
  <c r="Q559" i="11" a="1"/>
  <c r="Q559" i="11" s="1"/>
  <c r="R559" i="11" s="1"/>
  <c r="Q555" i="11" a="1"/>
  <c r="Q555" i="11" s="1"/>
  <c r="R555" i="11" s="1"/>
  <c r="Q510" i="11" a="1"/>
  <c r="Q510" i="11" s="1"/>
  <c r="R510" i="11" s="1"/>
  <c r="Q503" i="11" a="1"/>
  <c r="Q503" i="11" s="1"/>
  <c r="R503" i="11" s="1"/>
  <c r="Q496" i="11" a="1"/>
  <c r="Q496" i="11" s="1"/>
  <c r="R496" i="11" s="1"/>
  <c r="Q489" i="11" a="1"/>
  <c r="Q489" i="11" s="1"/>
  <c r="R489" i="11" s="1"/>
  <c r="Q482" i="11" a="1"/>
  <c r="Q482" i="11" s="1"/>
  <c r="R482" i="11" s="1"/>
  <c r="Q471" i="11" a="1"/>
  <c r="Q471" i="11" s="1"/>
  <c r="R471" i="11" s="1"/>
  <c r="Q446" i="11" a="1"/>
  <c r="Q446" i="11" s="1"/>
  <c r="R446" i="11" s="1"/>
  <c r="Q468" i="11" a="1"/>
  <c r="Q468" i="11" s="1"/>
  <c r="R468" i="11" s="1"/>
  <c r="Q429" i="11" a="1"/>
  <c r="Q429" i="11" s="1"/>
  <c r="R429" i="11" s="1"/>
  <c r="Q494" i="11" a="1"/>
  <c r="Q494" i="11" s="1"/>
  <c r="R494" i="11" s="1"/>
  <c r="Q480" i="11" a="1"/>
  <c r="Q480" i="11" s="1"/>
  <c r="R480" i="11" s="1"/>
  <c r="Q477" i="11" a="1"/>
  <c r="Q477" i="11" s="1"/>
  <c r="R477" i="11" s="1"/>
  <c r="Q450" i="11" a="1"/>
  <c r="Q450" i="11" s="1"/>
  <c r="R450" i="11" s="1"/>
  <c r="Q424" i="11" a="1"/>
  <c r="Q424" i="11" s="1"/>
  <c r="R424" i="11" s="1"/>
  <c r="Q412" i="11" a="1"/>
  <c r="Q412" i="11" s="1"/>
  <c r="R412" i="11" s="1"/>
  <c r="Q463" i="11" a="1"/>
  <c r="Q463" i="11" s="1"/>
  <c r="R463" i="11" s="1"/>
  <c r="Q447" i="11" a="1"/>
  <c r="Q447" i="11" s="1"/>
  <c r="R447" i="11" s="1"/>
  <c r="Q460" i="11" a="1"/>
  <c r="Q460" i="11" s="1"/>
  <c r="R460" i="11" s="1"/>
  <c r="Q440" i="11" a="1"/>
  <c r="Q440" i="11" s="1"/>
  <c r="R440" i="11" s="1"/>
  <c r="Q451" i="11" a="1"/>
  <c r="Q451" i="11" s="1"/>
  <c r="R451" i="11" s="1"/>
  <c r="Q455" i="11" a="1"/>
  <c r="Q455" i="11" s="1"/>
  <c r="R455" i="11" s="1"/>
  <c r="Q500" i="11" a="1"/>
  <c r="Q500" i="11" s="1"/>
  <c r="R500" i="11" s="1"/>
  <c r="Q487" i="11" a="1"/>
  <c r="Q487" i="11" s="1"/>
  <c r="R487" i="11" s="1"/>
  <c r="Q458" i="11" a="1"/>
  <c r="Q458" i="11" s="1"/>
  <c r="R458" i="11" s="1"/>
  <c r="Q441" i="11" a="1"/>
  <c r="Q441" i="11" s="1"/>
  <c r="R441" i="11" s="1"/>
  <c r="Q408" i="11" a="1"/>
  <c r="Q408" i="11" s="1"/>
  <c r="R408" i="11" s="1"/>
  <c r="Q400" i="11" a="1"/>
  <c r="Q400" i="11" s="1"/>
  <c r="R400" i="11" s="1"/>
  <c r="Q437" i="11" a="1"/>
  <c r="Q437" i="11" s="1"/>
  <c r="R437" i="11" s="1"/>
  <c r="Q409" i="11" a="1"/>
  <c r="Q409" i="11" s="1"/>
  <c r="R409" i="11" s="1"/>
  <c r="Q401" i="11" a="1"/>
  <c r="Q401" i="11" s="1"/>
  <c r="R401" i="11" s="1"/>
  <c r="Q393" i="11" a="1"/>
  <c r="Q393" i="11" s="1"/>
  <c r="R393" i="11" s="1"/>
  <c r="Q442" i="11" a="1"/>
  <c r="Q442" i="11" s="1"/>
  <c r="R442" i="11" s="1"/>
  <c r="Q433" i="11" a="1"/>
  <c r="Q433" i="11" s="1"/>
  <c r="R433" i="11" s="1"/>
  <c r="Q422" i="11" a="1"/>
  <c r="Q422" i="11" s="1"/>
  <c r="R422" i="11" s="1"/>
  <c r="Q410" i="11" a="1"/>
  <c r="Q410" i="11" s="1"/>
  <c r="R410" i="11" s="1"/>
  <c r="Q384" i="11" a="1"/>
  <c r="Q384" i="11" s="1"/>
  <c r="R384" i="11" s="1"/>
  <c r="Q360" i="11" a="1"/>
  <c r="Q360" i="11" s="1"/>
  <c r="R360" i="11" s="1"/>
  <c r="Q367" i="11" a="1"/>
  <c r="Q367" i="11" s="1"/>
  <c r="R367" i="11" s="1"/>
  <c r="Q376" i="11" a="1"/>
  <c r="Q376" i="11" s="1"/>
  <c r="R376" i="11" s="1"/>
  <c r="Q361" i="11" a="1"/>
  <c r="Q361" i="11" s="1"/>
  <c r="R361" i="11" s="1"/>
  <c r="Q353" i="11" a="1"/>
  <c r="Q353" i="11" s="1"/>
  <c r="R353" i="11" s="1"/>
  <c r="Q330" i="11" a="1"/>
  <c r="Q330" i="11" s="1"/>
  <c r="R330" i="11" s="1"/>
  <c r="Q444" i="11" a="1"/>
  <c r="Q444" i="11" s="1"/>
  <c r="R444" i="11" s="1"/>
  <c r="Q385" i="11" a="1"/>
  <c r="Q385" i="11" s="1"/>
  <c r="R385" i="11" s="1"/>
  <c r="Q343" i="11" a="1"/>
  <c r="Q343" i="11" s="1"/>
  <c r="R343" i="11" s="1"/>
  <c r="Q331" i="11" a="1"/>
  <c r="Q331" i="11" s="1"/>
  <c r="R331" i="11" s="1"/>
  <c r="Q368" i="11" a="1"/>
  <c r="Q368" i="11" s="1"/>
  <c r="R368" i="11" s="1"/>
  <c r="Q394" i="11" a="1"/>
  <c r="Q394" i="11" s="1"/>
  <c r="R394" i="11" s="1"/>
  <c r="Q362" i="11" a="1"/>
  <c r="Q362" i="11" s="1"/>
  <c r="R362" i="11" s="1"/>
  <c r="Q332" i="11" a="1"/>
  <c r="Q332" i="11" s="1"/>
  <c r="R332" i="11" s="1"/>
  <c r="Q377" i="11" a="1"/>
  <c r="Q377" i="11" s="1"/>
  <c r="R377" i="11" s="1"/>
  <c r="Q436" i="11" a="1"/>
  <c r="Q436" i="11" s="1"/>
  <c r="R436" i="11" s="1"/>
  <c r="Q386" i="11" a="1"/>
  <c r="Q386" i="11" s="1"/>
  <c r="R386" i="11" s="1"/>
  <c r="Q369" i="11" a="1"/>
  <c r="Q369" i="11" s="1"/>
  <c r="R369" i="11" s="1"/>
  <c r="Q402" i="11" a="1"/>
  <c r="Q402" i="11" s="1"/>
  <c r="R402" i="11" s="1"/>
  <c r="Q359" i="11" a="1"/>
  <c r="Q359" i="11" s="1"/>
  <c r="R359" i="11" s="1"/>
  <c r="Q350" i="11" a="1"/>
  <c r="Q350" i="11" s="1"/>
  <c r="R350" i="11" s="1"/>
  <c r="Q425" i="11" a="1"/>
  <c r="Q425" i="11" s="1"/>
  <c r="R425" i="11" s="1"/>
  <c r="Q392" i="11" a="1"/>
  <c r="Q392" i="11" s="1"/>
  <c r="R392" i="11" s="1"/>
  <c r="Q334" i="11" a="1"/>
  <c r="Q334" i="11" s="1"/>
  <c r="R334" i="11" s="1"/>
  <c r="Q327" i="11" a="1"/>
  <c r="Q327" i="11" s="1"/>
  <c r="R327" i="11" s="1"/>
  <c r="Q378" i="11" a="1"/>
  <c r="Q378" i="11" s="1"/>
  <c r="R378" i="11" s="1"/>
  <c r="Q351" i="11" a="1"/>
  <c r="Q351" i="11" s="1"/>
  <c r="R351" i="11" s="1"/>
  <c r="Q430" i="11" a="1"/>
  <c r="Q430" i="11" s="1"/>
  <c r="R430" i="11" s="1"/>
  <c r="Q414" i="11" a="1"/>
  <c r="Q414" i="11" s="1"/>
  <c r="R414" i="11" s="1"/>
  <c r="Q321" i="11" a="1"/>
  <c r="Q321" i="11" s="1"/>
  <c r="R321" i="11" s="1"/>
  <c r="Q313" i="11" a="1"/>
  <c r="Q313" i="11" s="1"/>
  <c r="R313" i="11" s="1"/>
  <c r="Q282" i="11" a="1"/>
  <c r="Q282" i="11" s="1"/>
  <c r="R282" i="11" s="1"/>
  <c r="Q266" i="11" a="1"/>
  <c r="Q266" i="11" s="1"/>
  <c r="R266" i="11" s="1"/>
  <c r="Q305" i="11" a="1"/>
  <c r="Q305" i="11" s="1"/>
  <c r="R305" i="11" s="1"/>
  <c r="Q289" i="11" a="1"/>
  <c r="Q289" i="11" s="1"/>
  <c r="R289" i="11" s="1"/>
  <c r="Q275" i="11" a="1"/>
  <c r="Q275" i="11" s="1"/>
  <c r="R275" i="11" s="1"/>
  <c r="Q254" i="11" a="1"/>
  <c r="Q254" i="11" s="1"/>
  <c r="R254" i="11" s="1"/>
  <c r="Q248" i="11" a="1"/>
  <c r="Q248" i="11" s="1"/>
  <c r="R248" i="11" s="1"/>
  <c r="Q235" i="11" a="1"/>
  <c r="Q235" i="11" s="1"/>
  <c r="R235" i="11" s="1"/>
  <c r="Q328" i="11" a="1"/>
  <c r="Q328" i="11" s="1"/>
  <c r="R328" i="11" s="1"/>
  <c r="Q255" i="11" a="1"/>
  <c r="Q255" i="11" s="1"/>
  <c r="R255" i="11" s="1"/>
  <c r="Q335" i="11" a="1"/>
  <c r="Q335" i="11" s="1"/>
  <c r="R335" i="11" s="1"/>
  <c r="Q322" i="11" a="1"/>
  <c r="Q322" i="11" s="1"/>
  <c r="R322" i="11" s="1"/>
  <c r="Q314" i="11" a="1"/>
  <c r="Q314" i="11" s="1"/>
  <c r="R314" i="11" s="1"/>
  <c r="Q290" i="11" a="1"/>
  <c r="Q290" i="11" s="1"/>
  <c r="R290" i="11" s="1"/>
  <c r="Q268" i="11" a="1"/>
  <c r="Q268" i="11" s="1"/>
  <c r="R268" i="11" s="1"/>
  <c r="Q306" i="11" a="1"/>
  <c r="Q306" i="11" s="1"/>
  <c r="R306" i="11" s="1"/>
  <c r="Q256" i="11" a="1"/>
  <c r="Q256" i="11" s="1"/>
  <c r="R256" i="11" s="1"/>
  <c r="Q244" i="11" a="1"/>
  <c r="Q244" i="11" s="1"/>
  <c r="R244" i="11" s="1"/>
  <c r="Q238" i="11" a="1"/>
  <c r="Q238" i="11" s="1"/>
  <c r="R238" i="11" s="1"/>
  <c r="Q232" i="11" a="1"/>
  <c r="Q232" i="11" s="1"/>
  <c r="R232" i="11" s="1"/>
  <c r="Q297" i="11" a="1"/>
  <c r="Q297" i="11" s="1"/>
  <c r="R297" i="11" s="1"/>
  <c r="Q291" i="11" a="1"/>
  <c r="Q291" i="11" s="1"/>
  <c r="R291" i="11" s="1"/>
  <c r="Q245" i="11" a="1"/>
  <c r="Q245" i="11" s="1"/>
  <c r="R245" i="11" s="1"/>
  <c r="Q281" i="11" a="1"/>
  <c r="Q281" i="11" s="1"/>
  <c r="R281" i="11" s="1"/>
  <c r="Q298" i="11" a="1"/>
  <c r="Q298" i="11" s="1"/>
  <c r="R298" i="11" s="1"/>
  <c r="Q247" i="11" a="1"/>
  <c r="Q247" i="11" s="1"/>
  <c r="R247" i="11" s="1"/>
  <c r="Q234" i="11" a="1"/>
  <c r="Q234" i="11" s="1"/>
  <c r="R234" i="11" s="1"/>
  <c r="Q229" i="11" a="1"/>
  <c r="Q229" i="11" s="1"/>
  <c r="R229" i="11" s="1"/>
  <c r="Q221" i="11" a="1"/>
  <c r="Q221" i="11" s="1"/>
  <c r="R221" i="11" s="1"/>
  <c r="Q213" i="11" a="1"/>
  <c r="Q213" i="11" s="1"/>
  <c r="R213" i="11" s="1"/>
  <c r="Q209" i="11" a="1"/>
  <c r="Q209" i="11" s="1"/>
  <c r="R209" i="11" s="1"/>
  <c r="Q194" i="11" a="1"/>
  <c r="Q194" i="11" s="1"/>
  <c r="R194" i="11" s="1"/>
  <c r="Q189" i="11" a="1"/>
  <c r="Q189" i="11" s="1"/>
  <c r="R189" i="11" s="1"/>
  <c r="Q178" i="11" a="1"/>
  <c r="Q178" i="11" s="1"/>
  <c r="R178" i="11" s="1"/>
  <c r="Q173" i="11" a="1"/>
  <c r="Q173" i="11" s="1"/>
  <c r="R173" i="11" s="1"/>
  <c r="Q162" i="11" a="1"/>
  <c r="Q162" i="11" s="1"/>
  <c r="R162" i="11" s="1"/>
  <c r="Q156" i="11" a="1"/>
  <c r="Q156" i="11" s="1"/>
  <c r="R156" i="11" s="1"/>
  <c r="Q148" i="11" a="1"/>
  <c r="Q148" i="11" s="1"/>
  <c r="R148" i="11" s="1"/>
  <c r="Q140" i="11" a="1"/>
  <c r="Q140" i="11" s="1"/>
  <c r="R140" i="11" s="1"/>
  <c r="Q132" i="11" a="1"/>
  <c r="Q132" i="11" s="1"/>
  <c r="R132" i="11" s="1"/>
  <c r="Q205" i="11" a="1"/>
  <c r="Q205" i="11" s="1"/>
  <c r="R205" i="11" s="1"/>
  <c r="Q250" i="11" a="1"/>
  <c r="Q250" i="11" s="1"/>
  <c r="R250" i="11" s="1"/>
  <c r="Q200" i="11" a="1"/>
  <c r="Q200" i="11" s="1"/>
  <c r="R200" i="11" s="1"/>
  <c r="Q230" i="11" a="1"/>
  <c r="Q230" i="11" s="1"/>
  <c r="R230" i="11" s="1"/>
  <c r="Q222" i="11" a="1"/>
  <c r="Q222" i="11" s="1"/>
  <c r="R222" i="11" s="1"/>
  <c r="Q214" i="11" a="1"/>
  <c r="Q214" i="11" s="1"/>
  <c r="R214" i="11" s="1"/>
  <c r="Q190" i="11" a="1"/>
  <c r="Q190" i="11" s="1"/>
  <c r="R190" i="11" s="1"/>
  <c r="Q185" i="11" a="1"/>
  <c r="Q185" i="11" s="1"/>
  <c r="R185" i="11" s="1"/>
  <c r="Q174" i="11" a="1"/>
  <c r="Q174" i="11" s="1"/>
  <c r="R174" i="11" s="1"/>
  <c r="Q169" i="11" a="1"/>
  <c r="Q169" i="11" s="1"/>
  <c r="R169" i="11" s="1"/>
  <c r="Q150" i="11" a="1"/>
  <c r="Q150" i="11" s="1"/>
  <c r="R150" i="11" s="1"/>
  <c r="Q142" i="11" a="1"/>
  <c r="Q142" i="11" s="1"/>
  <c r="R142" i="11" s="1"/>
  <c r="Q134" i="11" a="1"/>
  <c r="Q134" i="11" s="1"/>
  <c r="R134" i="11" s="1"/>
  <c r="Q239" i="11" a="1"/>
  <c r="Q239" i="11" s="1"/>
  <c r="R239" i="11" s="1"/>
  <c r="Q164" i="11" a="1"/>
  <c r="Q164" i="11" s="1"/>
  <c r="R164" i="11" s="1"/>
  <c r="Q158" i="11" a="1"/>
  <c r="Q158" i="11" s="1"/>
  <c r="R158" i="11" s="1"/>
  <c r="Q197" i="11" a="1"/>
  <c r="Q197" i="11" s="1"/>
  <c r="R197" i="11" s="1"/>
  <c r="Q186" i="11" a="1"/>
  <c r="Q186" i="11" s="1"/>
  <c r="R186" i="11" s="1"/>
  <c r="Q181" i="11" a="1"/>
  <c r="Q181" i="11" s="1"/>
  <c r="R181" i="11" s="1"/>
  <c r="Q170" i="11" a="1"/>
  <c r="Q170" i="11" s="1"/>
  <c r="R170" i="11" s="1"/>
  <c r="Q165" i="11" a="1"/>
  <c r="Q165" i="11" s="1"/>
  <c r="R165" i="11" s="1"/>
  <c r="Q237" i="11" a="1"/>
  <c r="Q237" i="11" s="1"/>
  <c r="R237" i="11" s="1"/>
  <c r="Q224" i="11" a="1"/>
  <c r="Q224" i="11" s="1"/>
  <c r="R224" i="11" s="1"/>
  <c r="Q216" i="11" a="1"/>
  <c r="Q216" i="11" s="1"/>
  <c r="R216" i="11" s="1"/>
  <c r="Q160" i="11" a="1"/>
  <c r="Q160" i="11" s="1"/>
  <c r="R160" i="11" s="1"/>
  <c r="Q153" i="11" a="1"/>
  <c r="Q153" i="11" s="1"/>
  <c r="R153" i="11" s="1"/>
  <c r="Q145" i="11" a="1"/>
  <c r="Q145" i="11" s="1"/>
  <c r="R145" i="11" s="1"/>
  <c r="Q240" i="11" a="1"/>
  <c r="Q240" i="11" s="1"/>
  <c r="R240" i="11" s="1"/>
  <c r="Q208" i="11" a="1"/>
  <c r="Q208" i="11" s="1"/>
  <c r="R208" i="11" s="1"/>
  <c r="Q198" i="11" a="1"/>
  <c r="Q198" i="11" s="1"/>
  <c r="R198" i="11" s="1"/>
  <c r="Q193" i="11" a="1"/>
  <c r="Q193" i="11" s="1"/>
  <c r="R193" i="11" s="1"/>
  <c r="Q182" i="11" a="1"/>
  <c r="Q182" i="11" s="1"/>
  <c r="R182" i="11" s="1"/>
  <c r="Q177" i="11" a="1"/>
  <c r="Q177" i="11" s="1"/>
  <c r="R177" i="11" s="1"/>
  <c r="Q166" i="11" a="1"/>
  <c r="Q166" i="11" s="1"/>
  <c r="R166" i="11" s="1"/>
  <c r="Q154" i="11" a="1"/>
  <c r="Q154" i="11" s="1"/>
  <c r="R154" i="11" s="1"/>
  <c r="Q146" i="11" a="1"/>
  <c r="Q146" i="11" s="1"/>
  <c r="R146" i="11" s="1"/>
  <c r="Q138" i="11" a="1"/>
  <c r="Q138" i="11" s="1"/>
  <c r="R138" i="11" s="1"/>
  <c r="Q33" i="11" a="1"/>
  <c r="Q33" i="11" s="1"/>
  <c r="R33" i="11" s="1"/>
  <c r="Q39" i="11" a="1"/>
  <c r="Q39" i="11" s="1"/>
  <c r="R39" i="11" s="1"/>
  <c r="Q53" i="11" a="1"/>
  <c r="Q53" i="11" s="1"/>
  <c r="R53" i="11" s="1"/>
  <c r="Q66" i="11" a="1"/>
  <c r="Q66" i="11" s="1"/>
  <c r="R66" i="11" s="1"/>
  <c r="Q143" i="11" a="1"/>
  <c r="Q143" i="11" s="1"/>
  <c r="R143" i="11" s="1"/>
  <c r="Q152" i="11" a="1"/>
  <c r="Q152" i="11" s="1"/>
  <c r="R152" i="11" s="1"/>
  <c r="Q10" i="11" a="1"/>
  <c r="Q10" i="11" s="1"/>
  <c r="R10" i="11" s="1"/>
  <c r="Q44" i="11" a="1"/>
  <c r="Q44" i="11" s="1"/>
  <c r="R44" i="11" s="1"/>
  <c r="Q49" i="11" a="1"/>
  <c r="Q49" i="11" s="1"/>
  <c r="R49" i="11" s="1"/>
  <c r="Q70" i="11" a="1"/>
  <c r="Q70" i="11" s="1"/>
  <c r="R70" i="11" s="1"/>
  <c r="Q91" i="11" a="1"/>
  <c r="Q91" i="11" s="1"/>
  <c r="R91" i="11" s="1"/>
  <c r="Q94" i="11" a="1"/>
  <c r="Q94" i="11" s="1"/>
  <c r="R94" i="11" s="1"/>
  <c r="Q107" i="11" a="1"/>
  <c r="Q107" i="11" s="1"/>
  <c r="R107" i="11" s="1"/>
  <c r="Q110" i="11" a="1"/>
  <c r="Q110" i="11" s="1"/>
  <c r="R110" i="11" s="1"/>
  <c r="Q123" i="11" a="1"/>
  <c r="Q123" i="11" s="1"/>
  <c r="R123" i="11" s="1"/>
  <c r="Q126" i="11" a="1"/>
  <c r="Q126" i="11" s="1"/>
  <c r="R126" i="11" s="1"/>
  <c r="Q128" i="11" a="1"/>
  <c r="Q128" i="11" s="1"/>
  <c r="R128" i="11" s="1"/>
  <c r="Q2" i="11" a="1"/>
  <c r="Q2" i="11" s="1"/>
  <c r="R2" i="11" s="1"/>
  <c r="S2" i="11" s="1" a="1"/>
  <c r="S2" i="11" s="1"/>
  <c r="Q25" i="11" a="1"/>
  <c r="Q25" i="11" s="1"/>
  <c r="R25" i="11" s="1"/>
  <c r="Q61" i="11" a="1"/>
  <c r="Q61" i="11" s="1"/>
  <c r="R61" i="11" s="1"/>
  <c r="Q77" i="11" a="1"/>
  <c r="Q77" i="11" s="1"/>
  <c r="R77" i="11" s="1"/>
  <c r="Q97" i="11" a="1"/>
  <c r="Q97" i="11" s="1"/>
  <c r="R97" i="11" s="1"/>
  <c r="Q113" i="11" a="1"/>
  <c r="Q113" i="11" s="1"/>
  <c r="R113" i="11" s="1"/>
  <c r="Q18" i="11" a="1"/>
  <c r="Q18" i="11" s="1"/>
  <c r="R18" i="11" s="1"/>
  <c r="Q9" i="11" a="1"/>
  <c r="Q9" i="11" s="1"/>
  <c r="R9" i="11" s="1"/>
  <c r="Q17" i="11" a="1"/>
  <c r="Q17" i="11" s="1"/>
  <c r="R17" i="11" s="1"/>
  <c r="Q57" i="11" a="1"/>
  <c r="Q57" i="11" s="1"/>
  <c r="R57" i="11" s="1"/>
  <c r="Q69" i="11" a="1"/>
  <c r="Q69" i="11" s="1"/>
  <c r="R69" i="11" s="1"/>
  <c r="Q133" i="11" a="1"/>
  <c r="Q133" i="11" s="1"/>
  <c r="R133" i="11" s="1"/>
  <c r="Q31" i="11" a="1"/>
  <c r="Q31" i="11" s="1"/>
  <c r="R31" i="11" s="1"/>
  <c r="Q43" i="11" a="1"/>
  <c r="Q43" i="11" s="1"/>
  <c r="R43" i="11" s="1"/>
  <c r="Q52" i="11" a="1"/>
  <c r="Q52" i="11" s="1"/>
  <c r="R52" i="11" s="1"/>
  <c r="Q65" i="11" a="1"/>
  <c r="Q65" i="11" s="1"/>
  <c r="R65" i="11" s="1"/>
  <c r="Q84" i="11" a="1"/>
  <c r="Q84" i="11" s="1"/>
  <c r="R84" i="11" s="1"/>
  <c r="S84" i="11" s="1" a="1"/>
  <c r="S84" i="11" s="1"/>
  <c r="Q87" i="11" a="1"/>
  <c r="Q87" i="11" s="1"/>
  <c r="R87" i="11" s="1"/>
  <c r="Q100" i="11" a="1"/>
  <c r="Q100" i="11" s="1"/>
  <c r="R100" i="11" s="1"/>
  <c r="Q103" i="11" a="1"/>
  <c r="Q103" i="11" s="1"/>
  <c r="R103" i="11" s="1"/>
  <c r="Q116" i="11" a="1"/>
  <c r="Q116" i="11" s="1"/>
  <c r="R116" i="11" s="1"/>
  <c r="Q119" i="11" a="1"/>
  <c r="Q119" i="11" s="1"/>
  <c r="R119" i="11" s="1"/>
  <c r="Q147" i="11" a="1"/>
  <c r="Q147" i="11" s="1"/>
  <c r="R147" i="11" s="1"/>
  <c r="Q24" i="11" a="1"/>
  <c r="Q24" i="11" s="1"/>
  <c r="R24" i="11" s="1"/>
  <c r="Q37" i="11" a="1"/>
  <c r="Q37" i="11" s="1"/>
  <c r="R37" i="11" s="1"/>
  <c r="Q48" i="11" a="1"/>
  <c r="Q48" i="11" s="1"/>
  <c r="R48" i="11" s="1"/>
  <c r="Q90" i="11" a="1"/>
  <c r="Q90" i="11" s="1"/>
  <c r="R90" i="11" s="1"/>
  <c r="Q106" i="11" a="1"/>
  <c r="Q106" i="11" s="1"/>
  <c r="R106" i="11" s="1"/>
  <c r="Q122" i="11" a="1"/>
  <c r="Q122" i="11" s="1"/>
  <c r="R122" i="11" s="1"/>
  <c r="Q130" i="11" a="1"/>
  <c r="Q130" i="11" s="1"/>
  <c r="R130" i="11" s="1"/>
  <c r="Q135" i="11" a="1"/>
  <c r="Q135" i="11" s="1"/>
  <c r="R135" i="11" s="1"/>
  <c r="Q149" i="11" a="1"/>
  <c r="Q149" i="11" s="1"/>
  <c r="R149" i="11" s="1"/>
  <c r="Q30" i="11" a="1"/>
  <c r="Q30" i="11" s="1"/>
  <c r="R30" i="11" s="1"/>
  <c r="Q60" i="11" a="1"/>
  <c r="Q60" i="11" s="1"/>
  <c r="R60" i="11" s="1"/>
  <c r="Q93" i="11" a="1"/>
  <c r="Q93" i="11" s="1"/>
  <c r="R93" i="11" s="1"/>
  <c r="Q109" i="11" a="1"/>
  <c r="Q109" i="11" s="1"/>
  <c r="R109" i="11" s="1"/>
  <c r="Q125" i="11" a="1"/>
  <c r="Q125" i="11" s="1"/>
  <c r="R125" i="11" s="1"/>
  <c r="Q243" i="11" a="1"/>
  <c r="Q243" i="11" s="1"/>
  <c r="R243" i="11" s="1"/>
  <c r="Q96" i="11" a="1"/>
  <c r="Q96" i="11" s="1"/>
  <c r="R96" i="11" s="1"/>
  <c r="Q168" i="11" a="1"/>
  <c r="Q168" i="11" s="1"/>
  <c r="R168" i="11" s="1"/>
  <c r="Q176" i="11" a="1"/>
  <c r="Q176" i="11" s="1"/>
  <c r="R176" i="11" s="1"/>
  <c r="Q184" i="11" a="1"/>
  <c r="Q184" i="11" s="1"/>
  <c r="R184" i="11" s="1"/>
  <c r="Q192" i="11" a="1"/>
  <c r="Q192" i="11" s="1"/>
  <c r="R192" i="11" s="1"/>
  <c r="Q196" i="11" a="1"/>
  <c r="Q196" i="11" s="1"/>
  <c r="R196" i="11" s="1"/>
  <c r="Q202" i="11" a="1"/>
  <c r="Q202" i="11" s="1"/>
  <c r="R202" i="11" s="1"/>
  <c r="Q204" i="11" a="1"/>
  <c r="Q204" i="11" s="1"/>
  <c r="R204" i="11" s="1"/>
  <c r="Q206" i="11" a="1"/>
  <c r="Q206" i="11" s="1"/>
  <c r="R206" i="11" s="1"/>
  <c r="Q212" i="11" a="1"/>
  <c r="Q212" i="11" s="1"/>
  <c r="R212" i="11" s="1"/>
  <c r="Q220" i="11" a="1"/>
  <c r="Q220" i="11" s="1"/>
  <c r="R220" i="11" s="1"/>
  <c r="Q228" i="11" a="1"/>
  <c r="Q228" i="11" s="1"/>
  <c r="R228" i="11" s="1"/>
  <c r="Q112" i="11" a="1"/>
  <c r="Q112" i="11" s="1"/>
  <c r="R112" i="11" s="1"/>
  <c r="Q151" i="11" a="1"/>
  <c r="Q151" i="11" s="1"/>
  <c r="R151" i="11" s="1"/>
  <c r="Q172" i="11" a="1"/>
  <c r="Q172" i="11" s="1"/>
  <c r="R172" i="11" s="1"/>
  <c r="Q180" i="11" a="1"/>
  <c r="Q180" i="11" s="1"/>
  <c r="R180" i="11" s="1"/>
  <c r="Q188" i="11" a="1"/>
  <c r="Q188" i="11" s="1"/>
  <c r="R188" i="11" s="1"/>
  <c r="Q47" i="11" a="1"/>
  <c r="Q47" i="11" s="1"/>
  <c r="R47" i="11" s="1"/>
  <c r="Q72" i="11" a="1"/>
  <c r="Q72" i="11" s="1"/>
  <c r="R72" i="11" s="1"/>
  <c r="S72" i="11" s="1" a="1"/>
  <c r="S72" i="11" s="1"/>
  <c r="Q76" i="11" a="1"/>
  <c r="Q76" i="11" s="1"/>
  <c r="R76" i="11" s="1"/>
  <c r="Q203" i="11" a="1"/>
  <c r="Q203" i="11" s="1"/>
  <c r="R203" i="11" s="1"/>
  <c r="Q171" i="11" a="1"/>
  <c r="Q171" i="11" s="1"/>
  <c r="R171" i="11" s="1"/>
  <c r="Q187" i="11" a="1"/>
  <c r="Q187" i="11" s="1"/>
  <c r="R187" i="11" s="1"/>
  <c r="Q242" i="11" a="1"/>
  <c r="Q242" i="11" s="1"/>
  <c r="R242" i="11" s="1"/>
  <c r="Q207" i="11" a="1"/>
  <c r="Q207" i="11" s="1"/>
  <c r="R207" i="11" s="1"/>
  <c r="S207" i="11" s="1" a="1"/>
  <c r="S207" i="11" s="1"/>
  <c r="Q251" i="11" a="1"/>
  <c r="Q251" i="11" s="1"/>
  <c r="R251" i="11" s="1"/>
  <c r="Q211" i="11" a="1"/>
  <c r="Q211" i="11" s="1"/>
  <c r="R211" i="11" s="1"/>
  <c r="S211" i="11" s="1" a="1"/>
  <c r="S211" i="11" s="1"/>
  <c r="Q219" i="11" a="1"/>
  <c r="Q219" i="11" s="1"/>
  <c r="R219" i="11" s="1"/>
  <c r="Q227" i="11" a="1"/>
  <c r="Q227" i="11" s="1"/>
  <c r="R227" i="11" s="1"/>
  <c r="Q253" i="11" a="1"/>
  <c r="Q253" i="11" s="1"/>
  <c r="R253" i="11" s="1"/>
  <c r="Q260" i="11" a="1"/>
  <c r="Q260" i="11" s="1"/>
  <c r="R260" i="11" s="1"/>
  <c r="Q175" i="11" a="1"/>
  <c r="Q175" i="11" s="1"/>
  <c r="R175" i="11" s="1"/>
  <c r="Q191" i="11" a="1"/>
  <c r="Q191" i="11" s="1"/>
  <c r="R191" i="11" s="1"/>
  <c r="Q215" i="11" a="1"/>
  <c r="Q215" i="11" s="1"/>
  <c r="R215" i="11" s="1"/>
  <c r="Q223" i="11" a="1"/>
  <c r="Q223" i="11" s="1"/>
  <c r="R223" i="11" s="1"/>
  <c r="S223" i="11" s="1" a="1"/>
  <c r="S223" i="11" s="1"/>
  <c r="Q231" i="11" a="1"/>
  <c r="Q231" i="11" s="1"/>
  <c r="R231" i="11" s="1"/>
  <c r="S231" i="11" s="1" a="1"/>
  <c r="S231" i="11" s="1"/>
  <c r="Q274" i="11" a="1"/>
  <c r="Q274" i="11" s="1"/>
  <c r="R274" i="11" s="1"/>
  <c r="Q276" i="11" a="1"/>
  <c r="Q276" i="11" s="1"/>
  <c r="R276" i="11" s="1"/>
  <c r="Q246" i="11" a="1"/>
  <c r="Q246" i="11" s="1"/>
  <c r="R246" i="11" s="1"/>
  <c r="Q210" i="11" a="1"/>
  <c r="Q210" i="11" s="1"/>
  <c r="R210" i="11" s="1"/>
  <c r="Q218" i="11" a="1"/>
  <c r="Q218" i="11" s="1"/>
  <c r="R218" i="11" s="1"/>
  <c r="S218" i="11" s="1" a="1"/>
  <c r="S218" i="11" s="1"/>
  <c r="Q226" i="11" a="1"/>
  <c r="Q226" i="11" s="1"/>
  <c r="R226" i="11" s="1"/>
  <c r="Q236" i="11" a="1"/>
  <c r="Q236" i="11" s="1"/>
  <c r="R236" i="11" s="1"/>
  <c r="S236" i="11" s="1" a="1"/>
  <c r="S236" i="11" s="1"/>
  <c r="Q259" i="11" a="1"/>
  <c r="Q259" i="11" s="1"/>
  <c r="R259" i="11" s="1"/>
  <c r="Q163" i="11" a="1"/>
  <c r="Q163" i="11" s="1"/>
  <c r="R163" i="11" s="1"/>
  <c r="Q179" i="11" a="1"/>
  <c r="Q179" i="11" s="1"/>
  <c r="R179" i="11" s="1"/>
  <c r="Q195" i="11" a="1"/>
  <c r="Q195" i="11" s="1"/>
  <c r="R195" i="11" s="1"/>
  <c r="Q252" i="11" a="1"/>
  <c r="Q252" i="11" s="1"/>
  <c r="R252" i="11" s="1"/>
  <c r="S252" i="11" s="1" a="1"/>
  <c r="S252" i="11" s="1"/>
  <c r="Q167" i="11" a="1"/>
  <c r="Q167" i="11" s="1"/>
  <c r="R167" i="11" s="1"/>
  <c r="Q183" i="11" a="1"/>
  <c r="Q183" i="11" s="1"/>
  <c r="R183" i="11" s="1"/>
  <c r="Q199" i="11" a="1"/>
  <c r="Q199" i="11" s="1"/>
  <c r="R199" i="11" s="1"/>
  <c r="S199" i="11" s="1" a="1"/>
  <c r="S199" i="11" s="1"/>
  <c r="Q263" i="11" a="1"/>
  <c r="Q263" i="11" s="1"/>
  <c r="R263" i="11" s="1"/>
  <c r="S263" i="11" s="1" a="1"/>
  <c r="S263" i="11" s="1"/>
  <c r="Q265" i="11" a="1"/>
  <c r="Q265" i="11" s="1"/>
  <c r="R265" i="11" s="1"/>
  <c r="Q267" i="11" a="1"/>
  <c r="Q267" i="11" s="1"/>
  <c r="R267" i="11" s="1"/>
  <c r="S267" i="11" s="1" a="1"/>
  <c r="S267" i="11" s="1"/>
  <c r="Q273" i="11" a="1"/>
  <c r="Q273" i="11" s="1"/>
  <c r="R273" i="11" s="1"/>
  <c r="S273" i="11" s="1" a="1"/>
  <c r="S273" i="11" s="1"/>
  <c r="Q283" i="11" a="1"/>
  <c r="Q283" i="11" s="1"/>
  <c r="R283" i="11" s="1"/>
  <c r="Q299" i="11" a="1"/>
  <c r="Q299" i="11" s="1"/>
  <c r="R299" i="11" s="1"/>
  <c r="S299" i="11" s="1" a="1"/>
  <c r="S299" i="11" s="1"/>
  <c r="Q310" i="11" a="1"/>
  <c r="Q310" i="11" s="1"/>
  <c r="R310" i="11" s="1"/>
  <c r="S310" i="11" s="1" a="1"/>
  <c r="S310" i="11" s="1"/>
  <c r="Q318" i="11" a="1"/>
  <c r="Q318" i="11" s="1"/>
  <c r="R318" i="11" s="1"/>
  <c r="S318" i="11" s="1" a="1"/>
  <c r="S318" i="11" s="1"/>
  <c r="Q325" i="11" a="1"/>
  <c r="Q325" i="11" s="1"/>
  <c r="R325" i="11" s="1"/>
  <c r="S325" i="11" s="1" a="1"/>
  <c r="S325" i="11" s="1"/>
  <c r="Q349" i="11" a="1"/>
  <c r="Q349" i="11" s="1"/>
  <c r="R349" i="11" s="1"/>
  <c r="Q258" i="11" a="1"/>
  <c r="Q258" i="11" s="1"/>
  <c r="R258" i="11" s="1"/>
  <c r="S258" i="11" s="1" a="1"/>
  <c r="S258" i="11" s="1"/>
  <c r="Q261" i="11" a="1"/>
  <c r="Q261" i="11" s="1"/>
  <c r="R261" i="11" s="1"/>
  <c r="S261" i="11" s="1" a="1"/>
  <c r="S261" i="11" s="1"/>
  <c r="Q278" i="11" a="1"/>
  <c r="Q278" i="11" s="1"/>
  <c r="R278" i="11" s="1"/>
  <c r="S278" i="11" s="1" a="1"/>
  <c r="S278" i="11" s="1"/>
  <c r="Q285" i="11" a="1"/>
  <c r="Q285" i="11" s="1"/>
  <c r="R285" i="11" s="1"/>
  <c r="S285" i="11" s="1" a="1"/>
  <c r="S285" i="11" s="1"/>
  <c r="Q288" i="11" a="1"/>
  <c r="Q288" i="11" s="1"/>
  <c r="R288" i="11" s="1"/>
  <c r="S288" i="11" s="1" a="1"/>
  <c r="S288" i="11" s="1"/>
  <c r="Q301" i="11" a="1"/>
  <c r="Q301" i="11" s="1"/>
  <c r="R301" i="11" s="1"/>
  <c r="S301" i="11" s="1" a="1"/>
  <c r="S301" i="11" s="1"/>
  <c r="Q304" i="11" a="1"/>
  <c r="Q304" i="11" s="1"/>
  <c r="R304" i="11" s="1"/>
  <c r="S304" i="11" s="1" a="1"/>
  <c r="S304" i="11" s="1"/>
  <c r="Q336" i="11" a="1"/>
  <c r="Q336" i="11" s="1"/>
  <c r="R336" i="11" s="1"/>
  <c r="S336" i="11" s="1" a="1"/>
  <c r="S336" i="11" s="1"/>
  <c r="Q233" i="11" a="1"/>
  <c r="Q233" i="11" s="1"/>
  <c r="R233" i="11" s="1"/>
  <c r="S233" i="11" s="1" a="1"/>
  <c r="S233" i="11" s="1"/>
  <c r="Q270" i="11" a="1"/>
  <c r="Q270" i="11" s="1"/>
  <c r="R270" i="11" s="1"/>
  <c r="S270" i="11" s="1" a="1"/>
  <c r="S270" i="11" s="1"/>
  <c r="Q307" i="11" a="1"/>
  <c r="Q307" i="11" s="1"/>
  <c r="R307" i="11" s="1"/>
  <c r="S307" i="11" s="1" a="1"/>
  <c r="S307" i="11" s="1"/>
  <c r="Q315" i="11" a="1"/>
  <c r="Q315" i="11" s="1"/>
  <c r="R315" i="11" s="1"/>
  <c r="S315" i="11" s="1" a="1"/>
  <c r="S315" i="11" s="1"/>
  <c r="Q323" i="11" a="1"/>
  <c r="Q323" i="11" s="1"/>
  <c r="R323" i="11" s="1"/>
  <c r="S323" i="11" s="1" a="1"/>
  <c r="S323" i="11" s="1"/>
  <c r="Q329" i="11" a="1"/>
  <c r="Q329" i="11" s="1"/>
  <c r="R329" i="11" s="1"/>
  <c r="S329" i="11" s="1" a="1"/>
  <c r="S329" i="11" s="1"/>
  <c r="Q340" i="11" a="1"/>
  <c r="Q340" i="11" s="1"/>
  <c r="R340" i="11" s="1"/>
  <c r="S340" i="11" s="1" a="1"/>
  <c r="S340" i="11" s="1"/>
  <c r="Q257" i="11" a="1"/>
  <c r="Q257" i="11" s="1"/>
  <c r="R257" i="11" s="1"/>
  <c r="S257" i="11" s="1" a="1"/>
  <c r="S257" i="11" s="1"/>
  <c r="Q294" i="11" a="1"/>
  <c r="Q294" i="11" s="1"/>
  <c r="R294" i="11" s="1"/>
  <c r="S294" i="11" s="1" a="1"/>
  <c r="S294" i="11" s="1"/>
  <c r="Q312" i="11" a="1"/>
  <c r="Q312" i="11" s="1"/>
  <c r="R312" i="11" s="1"/>
  <c r="S312" i="11" s="1" a="1"/>
  <c r="S312" i="11" s="1"/>
  <c r="Q320" i="11" a="1"/>
  <c r="Q320" i="11" s="1"/>
  <c r="R320" i="11" s="1"/>
  <c r="S320" i="11" s="1" a="1"/>
  <c r="S320" i="11" s="1"/>
  <c r="Q342" i="11" a="1"/>
  <c r="Q342" i="11" s="1"/>
  <c r="R342" i="11" s="1"/>
  <c r="S342" i="11" s="1" a="1"/>
  <c r="S342" i="11" s="1"/>
  <c r="Q264" i="11" a="1"/>
  <c r="Q264" i="11" s="1"/>
  <c r="R264" i="11" s="1"/>
  <c r="S264" i="11" s="1" a="1"/>
  <c r="S264" i="11" s="1"/>
  <c r="Q269" i="11" a="1"/>
  <c r="Q269" i="11" s="1"/>
  <c r="R269" i="11" s="1"/>
  <c r="S269" i="11" s="1" a="1"/>
  <c r="S269" i="11" s="1"/>
  <c r="Q277" i="11" a="1"/>
  <c r="Q277" i="11" s="1"/>
  <c r="R277" i="11" s="1"/>
  <c r="S277" i="11" s="1" a="1"/>
  <c r="S277" i="11" s="1"/>
  <c r="Q284" i="11" a="1"/>
  <c r="Q284" i="11" s="1"/>
  <c r="R284" i="11" s="1"/>
  <c r="S284" i="11" s="1" a="1"/>
  <c r="S284" i="11" s="1"/>
  <c r="Q287" i="11" a="1"/>
  <c r="Q287" i="11" s="1"/>
  <c r="R287" i="11" s="1"/>
  <c r="S287" i="11" s="1" a="1"/>
  <c r="S287" i="11" s="1"/>
  <c r="Q300" i="11" a="1"/>
  <c r="Q300" i="11" s="1"/>
  <c r="R300" i="11" s="1"/>
  <c r="S300" i="11" s="1" a="1"/>
  <c r="S300" i="11" s="1"/>
  <c r="Q303" i="11" a="1"/>
  <c r="Q303" i="11" s="1"/>
  <c r="R303" i="11" s="1"/>
  <c r="S303" i="11" s="1" a="1"/>
  <c r="S303" i="11" s="1"/>
  <c r="Q309" i="11" a="1"/>
  <c r="Q309" i="11" s="1"/>
  <c r="R309" i="11" s="1"/>
  <c r="S309" i="11" s="1" a="1"/>
  <c r="S309" i="11" s="1"/>
  <c r="Q280" i="11" a="1"/>
  <c r="Q280" i="11" s="1"/>
  <c r="R280" i="11" s="1"/>
  <c r="S280" i="11" s="1" a="1"/>
  <c r="S280" i="11" s="1"/>
  <c r="Q317" i="11" a="1"/>
  <c r="Q317" i="11" s="1"/>
  <c r="R317" i="11" s="1"/>
  <c r="S317" i="11" s="1" a="1"/>
  <c r="S317" i="11" s="1"/>
  <c r="Q333" i="11" a="1"/>
  <c r="Q333" i="11" s="1"/>
  <c r="R333" i="11" s="1"/>
  <c r="S333" i="11" s="1" a="1"/>
  <c r="S333" i="11" s="1"/>
  <c r="Q344" i="11" a="1"/>
  <c r="Q344" i="11" s="1"/>
  <c r="R344" i="11" s="1"/>
  <c r="S344" i="11" s="1" a="1"/>
  <c r="S344" i="11" s="1"/>
  <c r="Q346" i="11" a="1"/>
  <c r="Q346" i="11" s="1"/>
  <c r="R346" i="11" s="1"/>
  <c r="S346" i="11" s="1" a="1"/>
  <c r="S346" i="11" s="1"/>
  <c r="Q272" i="11" a="1"/>
  <c r="Q272" i="11" s="1"/>
  <c r="R272" i="11" s="1"/>
  <c r="S272" i="11" s="1" a="1"/>
  <c r="S272" i="11" s="1"/>
  <c r="Q348" i="11" a="1"/>
  <c r="Q348" i="11" s="1"/>
  <c r="R348" i="11" s="1"/>
  <c r="S348" i="11" s="1" a="1"/>
  <c r="S348" i="11" s="1"/>
  <c r="Q293" i="11" a="1"/>
  <c r="Q293" i="11" s="1"/>
  <c r="R293" i="11" s="1"/>
  <c r="S293" i="11" s="1" a="1"/>
  <c r="S293" i="11" s="1"/>
  <c r="Q296" i="11" a="1"/>
  <c r="Q296" i="11" s="1"/>
  <c r="R296" i="11" s="1"/>
  <c r="S296" i="11" s="1" a="1"/>
  <c r="S296" i="11" s="1"/>
  <c r="Q311" i="11" a="1"/>
  <c r="Q311" i="11" s="1"/>
  <c r="R311" i="11" s="1"/>
  <c r="S311" i="11" s="1" a="1"/>
  <c r="S311" i="11" s="1"/>
  <c r="Q319" i="11" a="1"/>
  <c r="Q319" i="11" s="1"/>
  <c r="R319" i="11" s="1"/>
  <c r="S319" i="11" s="1" a="1"/>
  <c r="S319" i="11" s="1"/>
  <c r="Q326" i="11" a="1"/>
  <c r="Q326" i="11" s="1"/>
  <c r="R326" i="11" s="1"/>
  <c r="S326" i="11" s="1" a="1"/>
  <c r="S326" i="11" s="1"/>
  <c r="Q352" i="11" a="1"/>
  <c r="Q352" i="11" s="1"/>
  <c r="R352" i="11" s="1"/>
  <c r="S352" i="11" s="1" a="1"/>
  <c r="S352" i="11" s="1"/>
  <c r="Q249" i="11" a="1"/>
  <c r="Q249" i="11" s="1"/>
  <c r="R249" i="11" s="1"/>
  <c r="S249" i="11" s="1" a="1"/>
  <c r="S249" i="11" s="1"/>
  <c r="Q337" i="11" a="1"/>
  <c r="Q337" i="11" s="1"/>
  <c r="R337" i="11" s="1"/>
  <c r="S337" i="11" s="1" a="1"/>
  <c r="S337" i="11" s="1"/>
  <c r="Q339" i="11" a="1"/>
  <c r="Q339" i="11" s="1"/>
  <c r="R339" i="11" s="1"/>
  <c r="S339" i="11" s="1" a="1"/>
  <c r="S339" i="11" s="1"/>
  <c r="Q341" i="11" a="1"/>
  <c r="Q341" i="11" s="1"/>
  <c r="R341" i="11" s="1"/>
  <c r="S341" i="11" s="1" a="1"/>
  <c r="S341" i="11" s="1"/>
  <c r="Q279" i="11" a="1"/>
  <c r="Q279" i="11" s="1"/>
  <c r="R279" i="11" s="1"/>
  <c r="S279" i="11" s="1" a="1"/>
  <c r="S279" i="11" s="1"/>
  <c r="Q286" i="11" a="1"/>
  <c r="Q286" i="11" s="1"/>
  <c r="R286" i="11" s="1"/>
  <c r="S286" i="11" s="1" a="1"/>
  <c r="S286" i="11" s="1"/>
  <c r="Q302" i="11" a="1"/>
  <c r="Q302" i="11" s="1"/>
  <c r="R302" i="11" s="1"/>
  <c r="S302" i="11" s="1" a="1"/>
  <c r="S302" i="11" s="1"/>
  <c r="Q308" i="11" a="1"/>
  <c r="Q308" i="11" s="1"/>
  <c r="R308" i="11" s="1"/>
  <c r="S308" i="11" s="1" a="1"/>
  <c r="S308" i="11" s="1"/>
  <c r="Q271" i="11" a="1"/>
  <c r="Q271" i="11" s="1"/>
  <c r="R271" i="11" s="1"/>
  <c r="S271" i="11" s="1" a="1"/>
  <c r="S271" i="11" s="1"/>
  <c r="Q316" i="11" a="1"/>
  <c r="Q316" i="11" s="1"/>
  <c r="R316" i="11" s="1"/>
  <c r="S316" i="11" s="1" a="1"/>
  <c r="S316" i="11" s="1"/>
  <c r="Q324" i="11" a="1"/>
  <c r="Q324" i="11" s="1"/>
  <c r="R324" i="11" s="1"/>
  <c r="S324" i="11" s="1" a="1"/>
  <c r="S324" i="11" s="1"/>
  <c r="Q241" i="11" a="1"/>
  <c r="Q241" i="11" s="1"/>
  <c r="R241" i="11" s="1"/>
  <c r="S241" i="11" s="1" a="1"/>
  <c r="S241" i="11" s="1"/>
  <c r="Q262" i="11" a="1"/>
  <c r="Q262" i="11" s="1"/>
  <c r="R262" i="11" s="1"/>
  <c r="S262" i="11" s="1" a="1"/>
  <c r="S262" i="11" s="1"/>
  <c r="Q292" i="11" a="1"/>
  <c r="Q292" i="11" s="1"/>
  <c r="R292" i="11" s="1"/>
  <c r="S292" i="11" s="1" a="1"/>
  <c r="S292" i="11" s="1"/>
  <c r="Q295" i="11" a="1"/>
  <c r="Q295" i="11" s="1"/>
  <c r="R295" i="11" s="1"/>
  <c r="S295" i="11" s="1" a="1"/>
  <c r="S295" i="11" s="1"/>
  <c r="Q345" i="11" a="1"/>
  <c r="Q345" i="11" s="1"/>
  <c r="R345" i="11" s="1"/>
  <c r="S345" i="11" s="1" a="1"/>
  <c r="S345" i="11" s="1"/>
  <c r="Q347" i="11" a="1"/>
  <c r="Q347" i="11" s="1"/>
  <c r="R347" i="11" s="1"/>
  <c r="S347" i="11" s="1" a="1"/>
  <c r="S347" i="11" s="1"/>
  <c r="Q375" i="11" a="1"/>
  <c r="Q375" i="11" s="1"/>
  <c r="R375" i="11" s="1"/>
  <c r="S375" i="11" s="1" a="1"/>
  <c r="S375" i="11" s="1"/>
  <c r="Q395" i="11" a="1"/>
  <c r="Q395" i="11" s="1"/>
  <c r="R395" i="11" s="1"/>
  <c r="S395" i="11" s="1" a="1"/>
  <c r="S395" i="11" s="1"/>
  <c r="Q407" i="11" a="1"/>
  <c r="Q407" i="11" s="1"/>
  <c r="R407" i="11" s="1"/>
  <c r="S407" i="11" s="1" a="1"/>
  <c r="S407" i="11" s="1"/>
  <c r="Q363" i="11" a="1"/>
  <c r="Q363" i="11" s="1"/>
  <c r="R363" i="11" s="1"/>
  <c r="S363" i="11" s="1" a="1"/>
  <c r="S363" i="11" s="1"/>
  <c r="Q432" i="11" a="1"/>
  <c r="Q432" i="11" s="1"/>
  <c r="R432" i="11" s="1"/>
  <c r="S432" i="11" s="1" a="1"/>
  <c r="S432" i="11" s="1"/>
  <c r="Q356" i="11" a="1"/>
  <c r="Q356" i="11" s="1"/>
  <c r="R356" i="11" s="1"/>
  <c r="S356" i="11" s="1" a="1"/>
  <c r="S356" i="11" s="1"/>
  <c r="Q366" i="11" a="1"/>
  <c r="Q366" i="11" s="1"/>
  <c r="R366" i="11" s="1"/>
  <c r="S366" i="11" s="1" a="1"/>
  <c r="S366" i="11" s="1"/>
  <c r="Q416" i="11" a="1"/>
  <c r="Q416" i="11" s="1"/>
  <c r="R416" i="11" s="1"/>
  <c r="S416" i="11" s="1" a="1"/>
  <c r="S416" i="11" s="1"/>
  <c r="Q434" i="11" a="1"/>
  <c r="Q434" i="11" s="1"/>
  <c r="R434" i="11" s="1"/>
  <c r="S434" i="11" s="1" a="1"/>
  <c r="S434" i="11" s="1"/>
  <c r="Q355" i="11" a="1"/>
  <c r="Q355" i="11" s="1"/>
  <c r="R355" i="11" s="1"/>
  <c r="S355" i="11" s="1" a="1"/>
  <c r="S355" i="11" s="1"/>
  <c r="Q372" i="11" a="1"/>
  <c r="Q372" i="11" s="1"/>
  <c r="R372" i="11" s="1"/>
  <c r="S372" i="11" s="1" a="1"/>
  <c r="S372" i="11" s="1"/>
  <c r="Q389" i="11" a="1"/>
  <c r="Q389" i="11" s="1"/>
  <c r="R389" i="11" s="1"/>
  <c r="S389" i="11" s="1" a="1"/>
  <c r="S389" i="11" s="1"/>
  <c r="Q397" i="11" a="1"/>
  <c r="Q397" i="11" s="1"/>
  <c r="R397" i="11" s="1"/>
  <c r="S397" i="11" s="1" a="1"/>
  <c r="S397" i="11" s="1"/>
  <c r="Q383" i="11" a="1"/>
  <c r="Q383" i="11" s="1"/>
  <c r="R383" i="11" s="1"/>
  <c r="S383" i="11" s="1" a="1"/>
  <c r="S383" i="11" s="1"/>
  <c r="Q404" i="11" a="1"/>
  <c r="Q404" i="11" s="1"/>
  <c r="R404" i="11" s="1"/>
  <c r="S404" i="11" s="1" a="1"/>
  <c r="S404" i="11" s="1"/>
  <c r="Q411" i="11" a="1"/>
  <c r="Q411" i="11" s="1"/>
  <c r="R411" i="11" s="1"/>
  <c r="S411" i="11" s="1" a="1"/>
  <c r="S411" i="11" s="1"/>
  <c r="Q418" i="11" a="1"/>
  <c r="Q418" i="11" s="1"/>
  <c r="R418" i="11" s="1"/>
  <c r="S418" i="11" s="1" a="1"/>
  <c r="S418" i="11" s="1"/>
  <c r="Q380" i="11" a="1"/>
  <c r="Q380" i="11" s="1"/>
  <c r="R380" i="11" s="1"/>
  <c r="S380" i="11" s="1" a="1"/>
  <c r="S380" i="11" s="1"/>
  <c r="Q420" i="11" a="1"/>
  <c r="Q420" i="11" s="1"/>
  <c r="R420" i="11" s="1"/>
  <c r="S420" i="11" s="1" a="1"/>
  <c r="S420" i="11" s="1"/>
  <c r="Q338" i="11" a="1"/>
  <c r="Q338" i="11" s="1"/>
  <c r="R338" i="11" s="1"/>
  <c r="S338" i="11" s="1" a="1"/>
  <c r="S338" i="11" s="1"/>
  <c r="Q354" i="11" a="1"/>
  <c r="Q354" i="11" s="1"/>
  <c r="R354" i="11" s="1"/>
  <c r="S354" i="11" s="1" a="1"/>
  <c r="S354" i="11" s="1"/>
  <c r="Q399" i="11" a="1"/>
  <c r="Q399" i="11" s="1"/>
  <c r="R399" i="11" s="1"/>
  <c r="S399" i="11" s="1" a="1"/>
  <c r="S399" i="11" s="1"/>
  <c r="Q413" i="11" a="1"/>
  <c r="Q413" i="11" s="1"/>
  <c r="R413" i="11" s="1"/>
  <c r="S413" i="11" s="1" a="1"/>
  <c r="S413" i="11" s="1"/>
  <c r="Q438" i="11" a="1"/>
  <c r="Q438" i="11" s="1"/>
  <c r="R438" i="11" s="1"/>
  <c r="S438" i="11" s="1" a="1"/>
  <c r="S438" i="11" s="1"/>
  <c r="Q365" i="11" a="1"/>
  <c r="Q365" i="11" s="1"/>
  <c r="R365" i="11" s="1"/>
  <c r="S365" i="11" s="1" a="1"/>
  <c r="S365" i="11" s="1"/>
  <c r="Q391" i="11" a="1"/>
  <c r="Q391" i="11" s="1"/>
  <c r="R391" i="11" s="1"/>
  <c r="S391" i="11" s="1" a="1"/>
  <c r="S391" i="11" s="1"/>
  <c r="Q406" i="11" a="1"/>
  <c r="Q406" i="11" s="1"/>
  <c r="R406" i="11" s="1"/>
  <c r="S406" i="11" s="1" a="1"/>
  <c r="S406" i="11" s="1"/>
  <c r="Q358" i="11" a="1"/>
  <c r="Q358" i="11" s="1"/>
  <c r="R358" i="11" s="1"/>
  <c r="S358" i="11" s="1" a="1"/>
  <c r="S358" i="11" s="1"/>
  <c r="Q374" i="11" a="1"/>
  <c r="Q374" i="11" s="1"/>
  <c r="R374" i="11" s="1"/>
  <c r="S374" i="11" s="1" a="1"/>
  <c r="S374" i="11" s="1"/>
  <c r="Q431" i="11" a="1"/>
  <c r="Q431" i="11" s="1"/>
  <c r="R431" i="11" s="1"/>
  <c r="S431" i="11" s="1" a="1"/>
  <c r="S431" i="11" s="1"/>
  <c r="Q371" i="11" a="1"/>
  <c r="Q371" i="11" s="1"/>
  <c r="R371" i="11" s="1"/>
  <c r="S371" i="11" s="1" a="1"/>
  <c r="S371" i="11" s="1"/>
  <c r="Q382" i="11" a="1"/>
  <c r="Q382" i="11" s="1"/>
  <c r="R382" i="11" s="1"/>
  <c r="S382" i="11" s="1" a="1"/>
  <c r="S382" i="11" s="1"/>
  <c r="Q388" i="11" a="1"/>
  <c r="Q388" i="11" s="1"/>
  <c r="R388" i="11" s="1"/>
  <c r="S388" i="11" s="1" a="1"/>
  <c r="S388" i="11" s="1"/>
  <c r="Q396" i="11" a="1"/>
  <c r="Q396" i="11" s="1"/>
  <c r="R396" i="11" s="1"/>
  <c r="S396" i="11" s="1" a="1"/>
  <c r="S396" i="11" s="1"/>
  <c r="Q415" i="11" a="1"/>
  <c r="Q415" i="11" s="1"/>
  <c r="R415" i="11" s="1"/>
  <c r="S415" i="11" s="1" a="1"/>
  <c r="S415" i="11" s="1"/>
  <c r="Q379" i="11" a="1"/>
  <c r="Q379" i="11" s="1"/>
  <c r="R379" i="11" s="1"/>
  <c r="S379" i="11" s="1" a="1"/>
  <c r="S379" i="11" s="1"/>
  <c r="Q403" i="11" a="1"/>
  <c r="Q403" i="11" s="1"/>
  <c r="R403" i="11" s="1"/>
  <c r="S403" i="11" s="1" a="1"/>
  <c r="S403" i="11" s="1"/>
  <c r="Q426" i="11" a="1"/>
  <c r="Q426" i="11" s="1"/>
  <c r="R426" i="11" s="1"/>
  <c r="S426" i="11" s="1" a="1"/>
  <c r="S426" i="11" s="1"/>
  <c r="Q364" i="11" a="1"/>
  <c r="Q364" i="11" s="1"/>
  <c r="R364" i="11" s="1"/>
  <c r="S364" i="11" s="1" a="1"/>
  <c r="S364" i="11" s="1"/>
  <c r="Q398" i="11" a="1"/>
  <c r="Q398" i="11" s="1"/>
  <c r="R398" i="11" s="1"/>
  <c r="S398" i="11" s="1" a="1"/>
  <c r="S398" i="11" s="1"/>
  <c r="Q417" i="11" a="1"/>
  <c r="Q417" i="11" s="1"/>
  <c r="R417" i="11" s="1"/>
  <c r="S417" i="11" s="1" a="1"/>
  <c r="S417" i="11" s="1"/>
  <c r="Q452" i="11" a="1"/>
  <c r="Q452" i="11" s="1"/>
  <c r="R452" i="11" s="1"/>
  <c r="S452" i="11" s="1" a="1"/>
  <c r="S452" i="11" s="1"/>
  <c r="Q357" i="11" a="1"/>
  <c r="Q357" i="11" s="1"/>
  <c r="R357" i="11" s="1"/>
  <c r="S357" i="11" s="1" a="1"/>
  <c r="S357" i="11" s="1"/>
  <c r="Q373" i="11" a="1"/>
  <c r="Q373" i="11" s="1"/>
  <c r="R373" i="11" s="1"/>
  <c r="S373" i="11" s="1" a="1"/>
  <c r="S373" i="11" s="1"/>
  <c r="Q390" i="11" a="1"/>
  <c r="Q390" i="11" s="1"/>
  <c r="R390" i="11" s="1"/>
  <c r="S390" i="11" s="1" a="1"/>
  <c r="S390" i="11" s="1"/>
  <c r="Q419" i="11" a="1"/>
  <c r="Q419" i="11" s="1"/>
  <c r="R419" i="11" s="1"/>
  <c r="S419" i="11" s="1" a="1"/>
  <c r="S419" i="11" s="1"/>
  <c r="Q466" i="11" a="1"/>
  <c r="Q466" i="11" s="1"/>
  <c r="R466" i="11" s="1"/>
  <c r="S466" i="11" s="1" a="1"/>
  <c r="S466" i="11" s="1"/>
  <c r="Q474" i="11" a="1"/>
  <c r="Q474" i="11" s="1"/>
  <c r="R474" i="11" s="1"/>
  <c r="S474" i="11" s="1" a="1"/>
  <c r="S474" i="11" s="1"/>
  <c r="Q476" i="11" a="1"/>
  <c r="Q476" i="11" s="1"/>
  <c r="R476" i="11" s="1"/>
  <c r="S476" i="11" s="1" a="1"/>
  <c r="S476" i="11" s="1"/>
  <c r="Q405" i="11" a="1"/>
  <c r="Q405" i="11" s="1"/>
  <c r="R405" i="11" s="1"/>
  <c r="S405" i="11" s="1" a="1"/>
  <c r="S405" i="11" s="1"/>
  <c r="Q421" i="11" a="1"/>
  <c r="Q421" i="11" s="1"/>
  <c r="R421" i="11" s="1"/>
  <c r="S421" i="11" s="1" a="1"/>
  <c r="S421" i="11" s="1"/>
  <c r="Q428" i="11" a="1"/>
  <c r="Q428" i="11" s="1"/>
  <c r="R428" i="11" s="1"/>
  <c r="S428" i="11" s="1" a="1"/>
  <c r="S428" i="11" s="1"/>
  <c r="Q370" i="11" a="1"/>
  <c r="Q370" i="11" s="1"/>
  <c r="R370" i="11" s="1"/>
  <c r="S370" i="11" s="1" a="1"/>
  <c r="S370" i="11" s="1"/>
  <c r="Q381" i="11" a="1"/>
  <c r="Q381" i="11" s="1"/>
  <c r="R381" i="11" s="1"/>
  <c r="S381" i="11" s="1" a="1"/>
  <c r="S381" i="11" s="1"/>
  <c r="Q387" i="11" a="1"/>
  <c r="Q387" i="11" s="1"/>
  <c r="R387" i="11" s="1"/>
  <c r="S387" i="11" s="1" a="1"/>
  <c r="S387" i="11" s="1"/>
  <c r="Q423" i="11" a="1"/>
  <c r="Q423" i="11" s="1"/>
  <c r="R423" i="11" s="1"/>
  <c r="S423" i="11" s="1" a="1"/>
  <c r="S423" i="11" s="1"/>
  <c r="Q479" i="11" a="1"/>
  <c r="Q479" i="11" s="1"/>
  <c r="R479" i="11" s="1"/>
  <c r="S479" i="11" s="1" a="1"/>
  <c r="S479" i="11" s="1"/>
  <c r="Q493" i="11" a="1"/>
  <c r="Q493" i="11" s="1"/>
  <c r="R493" i="11" s="1"/>
  <c r="S493" i="11" s="1" a="1"/>
  <c r="S493" i="11" s="1"/>
  <c r="Q445" i="11" a="1"/>
  <c r="Q445" i="11" s="1"/>
  <c r="R445" i="11" s="1"/>
  <c r="S445" i="11" s="1" a="1"/>
  <c r="S445" i="11" s="1"/>
  <c r="Q473" i="11" a="1"/>
  <c r="Q473" i="11" s="1"/>
  <c r="R473" i="11" s="1"/>
  <c r="S473" i="11" s="1" a="1"/>
  <c r="S473" i="11" s="1"/>
  <c r="Q507" i="11" a="1"/>
  <c r="Q507" i="11" s="1"/>
  <c r="R507" i="11" s="1"/>
  <c r="S507" i="11" s="1" a="1"/>
  <c r="S507" i="11" s="1"/>
  <c r="Q427" i="11" a="1"/>
  <c r="Q427" i="11" s="1"/>
  <c r="R427" i="11" s="1"/>
  <c r="S427" i="11" s="1" a="1"/>
  <c r="S427" i="11" s="1"/>
  <c r="Q509" i="11" a="1"/>
  <c r="Q509" i="11" s="1"/>
  <c r="R509" i="11" s="1"/>
  <c r="S509" i="11" s="1" a="1"/>
  <c r="S509" i="11" s="1"/>
  <c r="Q515" i="11" a="1"/>
  <c r="Q515" i="11" s="1"/>
  <c r="R515" i="11" s="1"/>
  <c r="S515" i="11" s="1" a="1"/>
  <c r="S515" i="11" s="1"/>
  <c r="Q461" i="11" a="1"/>
  <c r="Q461" i="11" s="1"/>
  <c r="R461" i="11" s="1"/>
  <c r="S461" i="11" s="1" a="1"/>
  <c r="S461" i="11" s="1"/>
  <c r="Q464" i="11" a="1"/>
  <c r="Q464" i="11" s="1"/>
  <c r="R464" i="11" s="1"/>
  <c r="S464" i="11" s="1" a="1"/>
  <c r="S464" i="11" s="1"/>
  <c r="Q511" i="11" a="1"/>
  <c r="Q511" i="11" s="1"/>
  <c r="R511" i="11" s="1"/>
  <c r="S511" i="11" s="1" a="1"/>
  <c r="S511" i="11" s="1"/>
  <c r="Q448" i="11" a="1"/>
  <c r="Q448" i="11" s="1"/>
  <c r="R448" i="11" s="1"/>
  <c r="S448" i="11" s="1" a="1"/>
  <c r="S448" i="11" s="1"/>
  <c r="Q484" i="11" a="1"/>
  <c r="Q484" i="11" s="1"/>
  <c r="R484" i="11" s="1"/>
  <c r="S484" i="11" s="1" a="1"/>
  <c r="S484" i="11" s="1"/>
  <c r="Q495" i="11" a="1"/>
  <c r="Q495" i="11" s="1"/>
  <c r="R495" i="11" s="1"/>
  <c r="S495" i="11" s="1" a="1"/>
  <c r="S495" i="11" s="1"/>
  <c r="Q478" i="11" a="1"/>
  <c r="Q478" i="11" s="1"/>
  <c r="R478" i="11" s="1"/>
  <c r="S478" i="11" s="1" a="1"/>
  <c r="S478" i="11" s="1"/>
  <c r="Q481" i="11" a="1"/>
  <c r="Q481" i="11" s="1"/>
  <c r="R481" i="11" s="1"/>
  <c r="S481" i="11" s="1" a="1"/>
  <c r="S481" i="11" s="1"/>
  <c r="Q502" i="11" a="1"/>
  <c r="Q502" i="11" s="1"/>
  <c r="R502" i="11" s="1"/>
  <c r="S502" i="11" s="1" a="1"/>
  <c r="S502" i="11" s="1"/>
  <c r="Q523" i="11" a="1"/>
  <c r="Q523" i="11" s="1"/>
  <c r="R523" i="11" s="1"/>
  <c r="S523" i="11" s="1" a="1"/>
  <c r="S523" i="11" s="1"/>
  <c r="Q540" i="11" a="1"/>
  <c r="Q540" i="11" s="1"/>
  <c r="R540" i="11" s="1"/>
  <c r="S540" i="11" s="1" a="1"/>
  <c r="S540" i="11" s="1"/>
  <c r="Q560" i="11" a="1"/>
  <c r="Q560" i="11" s="1"/>
  <c r="R560" i="11" s="1"/>
  <c r="S560" i="11" s="1" a="1"/>
  <c r="S560" i="11" s="1"/>
  <c r="Q568" i="11" a="1"/>
  <c r="Q568" i="11" s="1"/>
  <c r="R568" i="11" s="1"/>
  <c r="S568" i="11" s="1" a="1"/>
  <c r="S568" i="11" s="1"/>
  <c r="Q504" i="11" a="1"/>
  <c r="Q504" i="11" s="1"/>
  <c r="R504" i="11" s="1"/>
  <c r="S504" i="11" s="1" a="1"/>
  <c r="S504" i="11" s="1"/>
  <c r="Q469" i="11" a="1"/>
  <c r="Q469" i="11" s="1"/>
  <c r="R469" i="11" s="1"/>
  <c r="S469" i="11" s="1" a="1"/>
  <c r="S469" i="11" s="1"/>
  <c r="Q472" i="11" a="1"/>
  <c r="Q472" i="11" s="1"/>
  <c r="R472" i="11" s="1"/>
  <c r="S472" i="11" s="1" a="1"/>
  <c r="S472" i="11" s="1"/>
  <c r="Q497" i="11" a="1"/>
  <c r="Q497" i="11" s="1"/>
  <c r="R497" i="11" s="1"/>
  <c r="S497" i="11" s="1" a="1"/>
  <c r="S497" i="11" s="1"/>
  <c r="Q435" i="11" a="1"/>
  <c r="Q435" i="11" s="1"/>
  <c r="R435" i="11" s="1"/>
  <c r="S435" i="11" s="1" a="1"/>
  <c r="S435" i="11" s="1"/>
  <c r="Q457" i="11" a="1"/>
  <c r="Q457" i="11" s="1"/>
  <c r="R457" i="11" s="1"/>
  <c r="S457" i="11" s="1" a="1"/>
  <c r="S457" i="11" s="1"/>
  <c r="Q486" i="11" a="1"/>
  <c r="Q486" i="11" s="1"/>
  <c r="R486" i="11" s="1"/>
  <c r="S486" i="11" s="1" a="1"/>
  <c r="S486" i="11" s="1"/>
  <c r="Q508" i="11" a="1"/>
  <c r="Q508" i="11" s="1"/>
  <c r="R508" i="11" s="1"/>
  <c r="S508" i="11" s="1" a="1"/>
  <c r="S508" i="11" s="1"/>
  <c r="Q439" i="11" a="1"/>
  <c r="Q439" i="11" s="1"/>
  <c r="R439" i="11" s="1"/>
  <c r="S439" i="11" s="1" a="1"/>
  <c r="S439" i="11" s="1"/>
  <c r="Q483" i="11" a="1"/>
  <c r="Q483" i="11" s="1"/>
  <c r="R483" i="11" s="1"/>
  <c r="S483" i="11" s="1" a="1"/>
  <c r="S483" i="11" s="1"/>
  <c r="Q443" i="11" a="1"/>
  <c r="Q443" i="11" s="1"/>
  <c r="R443" i="11" s="1"/>
  <c r="S443" i="11" s="1" a="1"/>
  <c r="S443" i="11" s="1"/>
  <c r="Q453" i="11" a="1"/>
  <c r="Q453" i="11" s="1"/>
  <c r="R453" i="11" s="1"/>
  <c r="S453" i="11" s="1" a="1"/>
  <c r="S453" i="11" s="1"/>
  <c r="Q465" i="11" a="1"/>
  <c r="Q465" i="11" s="1"/>
  <c r="R465" i="11" s="1"/>
  <c r="S465" i="11" s="1" a="1"/>
  <c r="S465" i="11" s="1"/>
  <c r="Q526" i="11" a="1"/>
  <c r="Q526" i="11" s="1"/>
  <c r="R526" i="11" s="1"/>
  <c r="S526" i="11" s="1" a="1"/>
  <c r="S526" i="11" s="1"/>
  <c r="Q534" i="11" a="1"/>
  <c r="Q534" i="11" s="1"/>
  <c r="R534" i="11" s="1"/>
  <c r="S534" i="11" s="1" a="1"/>
  <c r="S534" i="11" s="1"/>
  <c r="Q539" i="11" a="1"/>
  <c r="Q539" i="11" s="1"/>
  <c r="R539" i="11" s="1"/>
  <c r="S539" i="11" s="1" a="1"/>
  <c r="S539" i="11" s="1"/>
  <c r="Q456" i="11" a="1"/>
  <c r="Q456" i="11" s="1"/>
  <c r="R456" i="11" s="1"/>
  <c r="S456" i="11" s="1" a="1"/>
  <c r="S456" i="11" s="1"/>
  <c r="Q485" i="11" a="1"/>
  <c r="Q485" i="11" s="1"/>
  <c r="R485" i="11" s="1"/>
  <c r="S485" i="11" s="1" a="1"/>
  <c r="S485" i="11" s="1"/>
  <c r="Q488" i="11" a="1"/>
  <c r="Q488" i="11" s="1"/>
  <c r="R488" i="11" s="1"/>
  <c r="S488" i="11" s="1" a="1"/>
  <c r="S488" i="11" s="1"/>
  <c r="Q449" i="11" a="1"/>
  <c r="Q449" i="11" s="1"/>
  <c r="R449" i="11" s="1"/>
  <c r="S449" i="11" s="1" a="1"/>
  <c r="S449" i="11" s="1"/>
  <c r="Q524" i="11" a="1"/>
  <c r="Q524" i="11" s="1"/>
  <c r="R524" i="11" s="1"/>
  <c r="S524" i="11" s="1" a="1"/>
  <c r="S524" i="11" s="1"/>
  <c r="Q577" i="11" a="1"/>
  <c r="Q577" i="11" s="1"/>
  <c r="R577" i="11" s="1"/>
  <c r="S577" i="11" s="1" a="1"/>
  <c r="S577" i="11" s="1"/>
  <c r="Q593" i="11" a="1"/>
  <c r="Q593" i="11" s="1"/>
  <c r="R593" i="11" s="1"/>
  <c r="S593" i="11" s="1" a="1"/>
  <c r="S593" i="11" s="1"/>
  <c r="Q529" i="11" a="1"/>
  <c r="Q529" i="11" s="1"/>
  <c r="R529" i="11" s="1"/>
  <c r="S529" i="11" s="1" a="1"/>
  <c r="S529" i="11" s="1"/>
  <c r="Q562" i="11" a="1"/>
  <c r="Q562" i="11" s="1"/>
  <c r="R562" i="11" s="1"/>
  <c r="S562" i="11" s="1" a="1"/>
  <c r="S562" i="11" s="1"/>
  <c r="Q628" i="11" a="1"/>
  <c r="Q628" i="11" s="1"/>
  <c r="R628" i="11" s="1"/>
  <c r="S628" i="11" s="1" a="1"/>
  <c r="S628" i="11" s="1"/>
  <c r="Q584" i="11" a="1"/>
  <c r="Q584" i="11" s="1"/>
  <c r="R584" i="11" s="1"/>
  <c r="S584" i="11" s="1" a="1"/>
  <c r="S584" i="11" s="1"/>
  <c r="Q597" i="11" a="1"/>
  <c r="Q597" i="11" s="1"/>
  <c r="R597" i="11" s="1"/>
  <c r="S597" i="11" s="1" a="1"/>
  <c r="S597" i="11" s="1"/>
  <c r="Q632" i="11" a="1"/>
  <c r="Q632" i="11" s="1"/>
  <c r="R632" i="11" s="1"/>
  <c r="S632" i="11" s="1" a="1"/>
  <c r="S632" i="11" s="1"/>
  <c r="Q554" i="11" a="1"/>
  <c r="Q554" i="11" s="1"/>
  <c r="R554" i="11" s="1"/>
  <c r="S554" i="11" s="1" a="1"/>
  <c r="S554" i="11" s="1"/>
  <c r="Q605" i="11" a="1"/>
  <c r="Q605" i="11" s="1"/>
  <c r="R605" i="11" s="1"/>
  <c r="S605" i="11" s="1" a="1"/>
  <c r="S605" i="11" s="1"/>
  <c r="Q532" i="11" a="1"/>
  <c r="Q532" i="11" s="1"/>
  <c r="R532" i="11" s="1"/>
  <c r="S532" i="11" s="1" a="1"/>
  <c r="S532" i="11" s="1"/>
  <c r="Q537" i="11" a="1"/>
  <c r="Q537" i="11" s="1"/>
  <c r="R537" i="11" s="1"/>
  <c r="S537" i="11" s="1" a="1"/>
  <c r="S537" i="11" s="1"/>
  <c r="Q546" i="11" a="1"/>
  <c r="Q546" i="11" s="1"/>
  <c r="R546" i="11" s="1"/>
  <c r="S546" i="11" s="1" a="1"/>
  <c r="S546" i="11" s="1"/>
  <c r="Q558" i="11" a="1"/>
  <c r="Q558" i="11" s="1"/>
  <c r="R558" i="11" s="1"/>
  <c r="S558" i="11" s="1" a="1"/>
  <c r="S558" i="11" s="1"/>
  <c r="Q571" i="11" a="1"/>
  <c r="Q571" i="11" s="1"/>
  <c r="R571" i="11" s="1"/>
  <c r="S571" i="11" s="1" a="1"/>
  <c r="S571" i="11" s="1"/>
  <c r="Q574" i="11" a="1"/>
  <c r="Q574" i="11" s="1"/>
  <c r="R574" i="11" s="1"/>
  <c r="S574" i="11" s="1" a="1"/>
  <c r="S574" i="11" s="1"/>
  <c r="Q579" i="11" a="1"/>
  <c r="Q579" i="11" s="1"/>
  <c r="R579" i="11" s="1"/>
  <c r="S579" i="11" s="1" a="1"/>
  <c r="S579" i="11" s="1"/>
  <c r="Q640" i="11" a="1"/>
  <c r="Q640" i="11" s="1"/>
  <c r="R640" i="11" s="1"/>
  <c r="S640" i="11" s="1" a="1"/>
  <c r="S640" i="11" s="1"/>
  <c r="Q542" i="11" a="1"/>
  <c r="Q542" i="11" s="1"/>
  <c r="R542" i="11" s="1"/>
  <c r="S542" i="11" s="1" a="1"/>
  <c r="S542" i="11" s="1"/>
  <c r="Q561" i="11" a="1"/>
  <c r="Q561" i="11" s="1"/>
  <c r="R561" i="11" s="1"/>
  <c r="S561" i="11" s="1" a="1"/>
  <c r="S561" i="11" s="1"/>
  <c r="Q611" i="11" a="1"/>
  <c r="Q611" i="11" s="1"/>
  <c r="R611" i="11" s="1"/>
  <c r="S611" i="11" s="1" a="1"/>
  <c r="S611" i="11" s="1"/>
  <c r="Q550" i="11" a="1"/>
  <c r="Q550" i="11" s="1"/>
  <c r="R550" i="11" s="1"/>
  <c r="S550" i="11" s="1" a="1"/>
  <c r="S550" i="11" s="1"/>
  <c r="Q613" i="11" a="1"/>
  <c r="Q613" i="11" s="1"/>
  <c r="R613" i="11" s="1"/>
  <c r="S613" i="11" s="1" a="1"/>
  <c r="S613" i="11" s="1"/>
  <c r="Q553" i="11" a="1"/>
  <c r="Q553" i="11" s="1"/>
  <c r="R553" i="11" s="1"/>
  <c r="S553" i="11" s="1" a="1"/>
  <c r="S553" i="11" s="1"/>
  <c r="Q576" i="11" a="1"/>
  <c r="Q576" i="11" s="1"/>
  <c r="R576" i="11" s="1"/>
  <c r="S576" i="11" s="1" a="1"/>
  <c r="S576" i="11" s="1"/>
  <c r="Q581" i="11" a="1"/>
  <c r="Q581" i="11" s="1"/>
  <c r="R581" i="11" s="1"/>
  <c r="S581" i="11" s="1" a="1"/>
  <c r="S581" i="11" s="1"/>
  <c r="Q617" i="11" a="1"/>
  <c r="Q617" i="11" s="1"/>
  <c r="R617" i="11" s="1"/>
  <c r="S617" i="11" s="1" a="1"/>
  <c r="S617" i="11" s="1"/>
  <c r="Q619" i="11" a="1"/>
  <c r="Q619" i="11" s="1"/>
  <c r="R619" i="11" s="1"/>
  <c r="S619" i="11" s="1" a="1"/>
  <c r="S619" i="11" s="1"/>
  <c r="Q545" i="11" a="1"/>
  <c r="Q545" i="11" s="1"/>
  <c r="R545" i="11" s="1"/>
  <c r="S545" i="11" s="1" a="1"/>
  <c r="S545" i="11" s="1"/>
  <c r="Q570" i="11" a="1"/>
  <c r="Q570" i="11" s="1"/>
  <c r="R570" i="11" s="1"/>
  <c r="S570" i="11" s="1" a="1"/>
  <c r="S570" i="11" s="1"/>
  <c r="Q625" i="11" a="1"/>
  <c r="Q625" i="11" s="1"/>
  <c r="R625" i="11" s="1"/>
  <c r="S625" i="11" s="1" a="1"/>
  <c r="S625" i="11" s="1"/>
  <c r="Q516" i="11" a="1"/>
  <c r="Q516" i="11" s="1"/>
  <c r="R516" i="11" s="1"/>
  <c r="S516" i="11" s="1" a="1"/>
  <c r="S516" i="11" s="1"/>
  <c r="Q598" i="11" a="1"/>
  <c r="Q598" i="11" s="1"/>
  <c r="R598" i="11" s="1"/>
  <c r="S598" i="11" s="1" a="1"/>
  <c r="S598" i="11" s="1"/>
  <c r="Q633" i="11" a="1"/>
  <c r="Q633" i="11" s="1"/>
  <c r="R633" i="11" s="1"/>
  <c r="S633" i="11" s="1" a="1"/>
  <c r="S633" i="11" s="1"/>
  <c r="Q602" i="11" a="1"/>
  <c r="Q602" i="11" s="1"/>
  <c r="R602" i="11" s="1"/>
  <c r="S602" i="11" s="1" a="1"/>
  <c r="S602" i="11" s="1"/>
  <c r="Q521" i="11" a="1"/>
  <c r="Q521" i="11" s="1"/>
  <c r="R521" i="11" s="1"/>
  <c r="S521" i="11" s="1" a="1"/>
  <c r="S521" i="11" s="1"/>
  <c r="Q587" i="11" a="1"/>
  <c r="Q587" i="11" s="1"/>
  <c r="R587" i="11" s="1"/>
  <c r="S587" i="11" s="1" a="1"/>
  <c r="S587" i="11" s="1"/>
  <c r="Q608" i="11" a="1"/>
  <c r="Q608" i="11" s="1"/>
  <c r="R608" i="11" s="1"/>
  <c r="S608" i="11" s="1" a="1"/>
  <c r="S608" i="11" s="1"/>
  <c r="Q637" i="11" a="1"/>
  <c r="Q637" i="11" s="1"/>
  <c r="R637" i="11" s="1"/>
  <c r="S637" i="11" s="1" a="1"/>
  <c r="S637" i="11" s="1"/>
  <c r="Q563" i="11" a="1"/>
  <c r="Q563" i="11" s="1"/>
  <c r="R563" i="11" s="1"/>
  <c r="S563" i="11" s="1" a="1"/>
  <c r="S563" i="11" s="1"/>
  <c r="Q569" i="11" a="1"/>
  <c r="Q569" i="11" s="1"/>
  <c r="R569" i="11" s="1"/>
  <c r="S569" i="11" s="1" a="1"/>
  <c r="S569" i="11" s="1"/>
  <c r="F267" i="11" s="1"/>
  <c r="Q580" i="11" a="1"/>
  <c r="Q580" i="11" s="1"/>
  <c r="R580" i="11" s="1"/>
  <c r="S580" i="11" s="1" a="1"/>
  <c r="S580" i="11" s="1"/>
  <c r="Q589" i="11" a="1"/>
  <c r="Q589" i="11" s="1"/>
  <c r="R589" i="11" s="1"/>
  <c r="S589" i="11" s="1" a="1"/>
  <c r="S589" i="11" s="1"/>
  <c r="F611" i="11" s="1"/>
  <c r="Q566" i="11" a="1"/>
  <c r="Q566" i="11" s="1"/>
  <c r="R566" i="11" s="1"/>
  <c r="S566" i="11" s="1" a="1"/>
  <c r="S566" i="11" s="1"/>
  <c r="Q616" i="11" a="1"/>
  <c r="Q616" i="11" s="1"/>
  <c r="R616" i="11" s="1"/>
  <c r="S616" i="11" s="1" a="1"/>
  <c r="S616" i="11" s="1"/>
  <c r="Q670" i="11" a="1"/>
  <c r="Q670" i="11" s="1"/>
  <c r="R670" i="11" s="1"/>
  <c r="S670" i="11" s="1" a="1"/>
  <c r="S670" i="11" s="1"/>
  <c r="Q676" i="11" a="1"/>
  <c r="Q676" i="11" s="1"/>
  <c r="R676" i="11" s="1"/>
  <c r="S676" i="11" s="1" a="1"/>
  <c r="S676" i="11" s="1"/>
  <c r="Q685" i="11" a="1"/>
  <c r="Q685" i="11" s="1"/>
  <c r="R685" i="11" s="1"/>
  <c r="S685" i="11" s="1" a="1"/>
  <c r="S685" i="11" s="1"/>
  <c r="Q694" i="11" a="1"/>
  <c r="Q694" i="11" s="1"/>
  <c r="R694" i="11" s="1"/>
  <c r="S694" i="11" s="1" a="1"/>
  <c r="S694" i="11" s="1"/>
  <c r="Q704" i="11" a="1"/>
  <c r="Q704" i="11" s="1"/>
  <c r="R704" i="11" s="1"/>
  <c r="S704" i="11" s="1" a="1"/>
  <c r="S704" i="11" s="1"/>
  <c r="Q636" i="11" a="1"/>
  <c r="Q636" i="11" s="1"/>
  <c r="R636" i="11" s="1"/>
  <c r="S636" i="11" s="1" a="1"/>
  <c r="S636" i="11" s="1"/>
  <c r="Q604" i="11" a="1"/>
  <c r="Q604" i="11" s="1"/>
  <c r="R604" i="11" s="1"/>
  <c r="S604" i="11" s="1" a="1"/>
  <c r="S604" i="11" s="1"/>
  <c r="Q614" i="11" a="1"/>
  <c r="Q614" i="11" s="1"/>
  <c r="R614" i="11" s="1"/>
  <c r="S614" i="11" s="1" a="1"/>
  <c r="S614" i="11" s="1"/>
  <c r="Q650" i="11" a="1"/>
  <c r="Q650" i="11" s="1"/>
  <c r="R650" i="11" s="1"/>
  <c r="S650" i="11" s="1" a="1"/>
  <c r="S650" i="11" s="1"/>
  <c r="Q678" i="11" a="1"/>
  <c r="Q678" i="11" s="1"/>
  <c r="R678" i="11" s="1"/>
  <c r="S678" i="11" s="1" a="1"/>
  <c r="S678" i="11" s="1"/>
  <c r="Q660" i="11" a="1"/>
  <c r="Q660" i="11" s="1"/>
  <c r="R660" i="11" s="1"/>
  <c r="S660" i="11" s="1" a="1"/>
  <c r="S660" i="11" s="1"/>
  <c r="Q689" i="11" a="1"/>
  <c r="Q689" i="11" s="1"/>
  <c r="R689" i="11" s="1"/>
  <c r="Q618" i="11" a="1"/>
  <c r="Q618" i="11" s="1"/>
  <c r="R618" i="11" s="1"/>
  <c r="S618" i="11" s="1" a="1"/>
  <c r="S618" i="11" s="1"/>
  <c r="F640" i="11" s="1"/>
  <c r="Q646" i="11" a="1"/>
  <c r="Q646" i="11" s="1"/>
  <c r="R646" i="11" s="1"/>
  <c r="S646" i="11" s="1" a="1"/>
  <c r="S646" i="11" s="1"/>
  <c r="F666" i="11" s="1"/>
  <c r="Q666" i="11" a="1"/>
  <c r="Q666" i="11" s="1"/>
  <c r="R666" i="11" s="1"/>
  <c r="S666" i="11" s="1" a="1"/>
  <c r="S666" i="11" s="1"/>
  <c r="Q672" i="11" a="1"/>
  <c r="Q672" i="11" s="1"/>
  <c r="R672" i="11" s="1"/>
  <c r="S672" i="11" s="1" a="1"/>
  <c r="S672" i="11" s="1"/>
  <c r="Q680" i="11" a="1"/>
  <c r="Q680" i="11" s="1"/>
  <c r="R680" i="11" s="1"/>
  <c r="S680" i="11" s="1" a="1"/>
  <c r="S680" i="11" s="1"/>
  <c r="F694" i="11" s="1"/>
  <c r="Q622" i="11" a="1"/>
  <c r="Q622" i="11" s="1"/>
  <c r="R622" i="11" s="1"/>
  <c r="S622" i="11" s="1" a="1"/>
  <c r="S622" i="11" s="1"/>
  <c r="Q626" i="11" a="1"/>
  <c r="Q626" i="11" s="1"/>
  <c r="R626" i="11" s="1"/>
  <c r="S626" i="11" s="1" a="1"/>
  <c r="S626" i="11" s="1"/>
  <c r="Q682" i="11" a="1"/>
  <c r="Q682" i="11" s="1"/>
  <c r="R682" i="11" s="1"/>
  <c r="S682" i="11" s="1" a="1"/>
  <c r="S682" i="11" s="1"/>
  <c r="Q630" i="11" a="1"/>
  <c r="Q630" i="11" s="1"/>
  <c r="R630" i="11" s="1"/>
  <c r="S630" i="11" s="1" a="1"/>
  <c r="S630" i="11" s="1"/>
  <c r="Q638" i="11" a="1"/>
  <c r="Q638" i="11" s="1"/>
  <c r="R638" i="11" s="1"/>
  <c r="S638" i="11" s="1" a="1"/>
  <c r="S638" i="11" s="1"/>
  <c r="Q642" i="11" a="1"/>
  <c r="Q642" i="11" s="1"/>
  <c r="R642" i="11" s="1"/>
  <c r="S642" i="11" s="1" a="1"/>
  <c r="S642" i="11" s="1"/>
  <c r="Q684" i="11" a="1"/>
  <c r="Q684" i="11" s="1"/>
  <c r="R684" i="11" s="1"/>
  <c r="S684" i="11" s="1" a="1"/>
  <c r="S684" i="11" s="1"/>
  <c r="Q596" i="11" a="1"/>
  <c r="Q596" i="11" s="1"/>
  <c r="R596" i="11" s="1"/>
  <c r="S596" i="11" s="1" a="1"/>
  <c r="S596" i="11" s="1"/>
  <c r="Q634" i="11" a="1"/>
  <c r="Q634" i="11" s="1"/>
  <c r="R634" i="11" s="1"/>
  <c r="S634" i="11" s="1" a="1"/>
  <c r="S634" i="11" s="1"/>
  <c r="Q662" i="11" a="1"/>
  <c r="Q662" i="11" s="1"/>
  <c r="R662" i="11" s="1"/>
  <c r="S662" i="11" s="1" a="1"/>
  <c r="S662" i="11" s="1"/>
  <c r="Q612" i="11" a="1"/>
  <c r="Q612" i="11" s="1"/>
  <c r="R612" i="11" s="1"/>
  <c r="S612" i="11" s="1" a="1"/>
  <c r="S612" i="11" s="1"/>
  <c r="Q652" i="11" a="1"/>
  <c r="Q652" i="11" s="1"/>
  <c r="R652" i="11" s="1"/>
  <c r="S652" i="11" s="1" a="1"/>
  <c r="S652" i="11" s="1"/>
  <c r="Q674" i="11" a="1"/>
  <c r="Q674" i="11" s="1"/>
  <c r="R674" i="11" s="1"/>
  <c r="S674" i="11" s="1" a="1"/>
  <c r="S674" i="11" s="1"/>
  <c r="Q668" i="11" a="1"/>
  <c r="Q668" i="11" s="1"/>
  <c r="R668" i="11" s="1"/>
  <c r="S668" i="11" s="1" a="1"/>
  <c r="S668" i="11" s="1"/>
  <c r="Q697" i="11" a="1"/>
  <c r="Q697" i="11" s="1"/>
  <c r="R697" i="11" s="1"/>
  <c r="S697" i="11" s="1" a="1"/>
  <c r="S697" i="11" s="1"/>
  <c r="Q606" i="11" a="1"/>
  <c r="Q606" i="11" s="1"/>
  <c r="R606" i="11" s="1"/>
  <c r="S606" i="11" s="1" a="1"/>
  <c r="S606" i="11" s="1"/>
  <c r="F628" i="11" s="1"/>
  <c r="Q658" i="11" a="1"/>
  <c r="Q658" i="11" s="1"/>
  <c r="R658" i="11" s="1"/>
  <c r="S658" i="11" s="1" a="1"/>
  <c r="S658" i="11" s="1"/>
  <c r="Q620" i="11" a="1"/>
  <c r="Q620" i="11" s="1"/>
  <c r="R620" i="11" s="1"/>
  <c r="S620" i="11" s="1" a="1"/>
  <c r="S620" i="11" s="1"/>
  <c r="F642" i="11" s="1"/>
  <c r="Q588" i="11" a="1"/>
  <c r="Q588" i="11" s="1"/>
  <c r="R588" i="11" s="1"/>
  <c r="S588" i="11" s="1" a="1"/>
  <c r="S588" i="11" s="1"/>
  <c r="Q644" i="11" a="1"/>
  <c r="Q644" i="11" s="1"/>
  <c r="R644" i="11" s="1"/>
  <c r="S644" i="11" s="1" a="1"/>
  <c r="S644" i="11" s="1"/>
  <c r="F664" i="11" s="1"/>
  <c r="Q654" i="11" a="1"/>
  <c r="Q654" i="11" s="1"/>
  <c r="R654" i="11" s="1"/>
  <c r="S654" i="11" s="1" a="1"/>
  <c r="S654" i="11" s="1"/>
  <c r="Q664" i="11" a="1"/>
  <c r="Q664" i="11" s="1"/>
  <c r="R664" i="11" s="1"/>
  <c r="S664" i="11" s="1" a="1"/>
  <c r="S664" i="11" s="1"/>
  <c r="Q706" i="11" a="1"/>
  <c r="Q706" i="11" s="1"/>
  <c r="R706" i="11" s="1"/>
  <c r="S706" i="11" s="1" a="1"/>
  <c r="S706" i="11" s="1"/>
  <c r="Q717" i="11" a="1"/>
  <c r="Q717" i="11" s="1"/>
  <c r="R717" i="11" s="1"/>
  <c r="S717" i="11" s="1" a="1"/>
  <c r="S717" i="11" s="1"/>
  <c r="Q719" i="11" a="1"/>
  <c r="Q719" i="11" s="1"/>
  <c r="R719" i="11" s="1"/>
  <c r="S719" i="11" s="1" a="1"/>
  <c r="S719" i="11" s="1"/>
  <c r="Q721" i="11" a="1"/>
  <c r="Q721" i="11" s="1"/>
  <c r="R721" i="11" s="1"/>
  <c r="S721" i="11" s="1" a="1"/>
  <c r="S721" i="11" s="1"/>
  <c r="Q723" i="11" a="1"/>
  <c r="Q723" i="11" s="1"/>
  <c r="R723" i="11" s="1"/>
  <c r="S723" i="11" s="1" a="1"/>
  <c r="S723" i="11" s="1"/>
  <c r="Q725" i="11" a="1"/>
  <c r="Q725" i="11" s="1"/>
  <c r="R725" i="11" s="1"/>
  <c r="S725" i="11" s="1" a="1"/>
  <c r="S725" i="11" s="1"/>
  <c r="Q731" i="11" a="1"/>
  <c r="Q731" i="11" s="1"/>
  <c r="R731" i="11" s="1"/>
  <c r="S731" i="11" s="1" a="1"/>
  <c r="S731" i="11" s="1"/>
  <c r="Q739" i="11" a="1"/>
  <c r="Q739" i="11" s="1"/>
  <c r="R739" i="11" s="1"/>
  <c r="S739" i="11" s="1" a="1"/>
  <c r="S739" i="11" s="1"/>
  <c r="Q698" i="11" a="1"/>
  <c r="Q698" i="11" s="1"/>
  <c r="R698" i="11" s="1"/>
  <c r="S698" i="11" s="1" a="1"/>
  <c r="S698" i="11" s="1"/>
  <c r="Q707" i="11" a="1"/>
  <c r="Q707" i="11" s="1"/>
  <c r="R707" i="11" s="1"/>
  <c r="S707" i="11" s="1" a="1"/>
  <c r="S707" i="11" s="1"/>
  <c r="Q691" i="11" a="1"/>
  <c r="Q691" i="11" s="1"/>
  <c r="R691" i="11" s="1"/>
  <c r="S691" i="11" s="1" a="1"/>
  <c r="S691" i="11" s="1"/>
  <c r="Q709" i="11" a="1"/>
  <c r="Q709" i="11" s="1"/>
  <c r="R709" i="11" s="1"/>
  <c r="S709" i="11" s="1" a="1"/>
  <c r="S709" i="11" s="1"/>
  <c r="Q702" i="11" a="1"/>
  <c r="Q702" i="11" s="1"/>
  <c r="R702" i="11" s="1"/>
  <c r="S702" i="11" s="1" a="1"/>
  <c r="S702" i="11" s="1"/>
  <c r="Q756" i="11" a="1"/>
  <c r="Q756" i="11" s="1"/>
  <c r="R756" i="11" s="1"/>
  <c r="S756" i="11" s="1" a="1"/>
  <c r="S756" i="11" s="1"/>
  <c r="Q738" i="11" a="1"/>
  <c r="Q738" i="11" s="1"/>
  <c r="R738" i="11" s="1"/>
  <c r="S738" i="11" s="1" a="1"/>
  <c r="S738" i="11" s="1"/>
  <c r="Q722" i="11" a="1"/>
  <c r="Q722" i="11" s="1"/>
  <c r="R722" i="11" s="1"/>
  <c r="S722" i="11" s="1" a="1"/>
  <c r="S722" i="11" s="1"/>
  <c r="Q745" i="11" a="1"/>
  <c r="Q745" i="11" s="1"/>
  <c r="R745" i="11" s="1"/>
  <c r="S745" i="11" s="1" a="1"/>
  <c r="S745" i="11" s="1"/>
  <c r="Q740" i="11" a="1"/>
  <c r="Q740" i="11" s="1"/>
  <c r="R740" i="11" s="1"/>
  <c r="S740" i="11" s="1" a="1"/>
  <c r="S740" i="11" s="1"/>
  <c r="Q714" i="11" a="1"/>
  <c r="Q714" i="11" s="1"/>
  <c r="R714" i="11" s="1"/>
  <c r="S714" i="11" s="1" a="1"/>
  <c r="S714" i="11" s="1"/>
  <c r="Q730" i="11" a="1"/>
  <c r="Q730" i="11" s="1"/>
  <c r="R730" i="11" s="1"/>
  <c r="S730" i="11" s="1" a="1"/>
  <c r="S730" i="11" s="1"/>
  <c r="Q791" i="11" a="1"/>
  <c r="Q791" i="11" s="1"/>
  <c r="R791" i="11" s="1"/>
  <c r="S791" i="11" s="1" a="1"/>
  <c r="S791" i="11" s="1"/>
  <c r="Q829" i="11" a="1"/>
  <c r="Q829" i="11" s="1"/>
  <c r="R829" i="11" s="1"/>
  <c r="S829" i="11" s="1" a="1"/>
  <c r="S829" i="11" s="1"/>
  <c r="Q831" i="11" a="1"/>
  <c r="Q831" i="11" s="1"/>
  <c r="R831" i="11" s="1"/>
  <c r="S831" i="11" s="1" a="1"/>
  <c r="S831" i="11" s="1"/>
  <c r="Q761" i="11" a="1"/>
  <c r="Q761" i="11" s="1"/>
  <c r="R761" i="11" s="1"/>
  <c r="S761" i="11" s="1" a="1"/>
  <c r="S761" i="11" s="1"/>
  <c r="Q793" i="11" a="1"/>
  <c r="Q793" i="11" s="1"/>
  <c r="R793" i="11" s="1"/>
  <c r="S793" i="11" s="1" a="1"/>
  <c r="S793" i="11" s="1"/>
  <c r="Q806" i="11" a="1"/>
  <c r="Q806" i="11" s="1"/>
  <c r="R806" i="11" s="1"/>
  <c r="S806" i="11" s="1" a="1"/>
  <c r="S806" i="11" s="1"/>
  <c r="F812" i="11" s="1"/>
  <c r="Q837" i="11" a="1"/>
  <c r="Q837" i="11" s="1"/>
  <c r="R837" i="11" s="1"/>
  <c r="S837" i="11" s="1" a="1"/>
  <c r="S837" i="11" s="1"/>
  <c r="Q851" i="11" a="1"/>
  <c r="Q851" i="11" s="1"/>
  <c r="R851" i="11" s="1"/>
  <c r="S851" i="11" s="1" a="1"/>
  <c r="S851" i="11" s="1"/>
  <c r="Q746" i="11" a="1"/>
  <c r="Q746" i="11" s="1"/>
  <c r="R746" i="11" s="1"/>
  <c r="S746" i="11" s="1" a="1"/>
  <c r="S746" i="11" s="1"/>
  <c r="Q775" i="11" a="1"/>
  <c r="Q775" i="11" s="1"/>
  <c r="R775" i="11" s="1"/>
  <c r="S775" i="11" s="1" a="1"/>
  <c r="S775" i="11" s="1"/>
  <c r="Q790" i="11" a="1"/>
  <c r="Q790" i="11" s="1"/>
  <c r="R790" i="11" s="1"/>
  <c r="S790" i="11" s="1" a="1"/>
  <c r="S790" i="11" s="1"/>
  <c r="Q812" i="11" a="1"/>
  <c r="Q812" i="11" s="1"/>
  <c r="R812" i="11" s="1"/>
  <c r="S812" i="11" s="1" a="1"/>
  <c r="S812" i="11" s="1"/>
  <c r="Q865" i="11" a="1"/>
  <c r="Q865" i="11" s="1"/>
  <c r="R865" i="11" s="1"/>
  <c r="S865" i="11" s="1" a="1"/>
  <c r="S865" i="11" s="1"/>
  <c r="Q778" i="11" a="1"/>
  <c r="Q778" i="11" s="1"/>
  <c r="R778" i="11" s="1"/>
  <c r="S778" i="11" s="1" a="1"/>
  <c r="S778" i="11" s="1"/>
  <c r="Q873" i="11" a="1"/>
  <c r="Q873" i="11" s="1"/>
  <c r="R873" i="11" s="1"/>
  <c r="S873" i="11" s="1" a="1"/>
  <c r="S873" i="11" s="1"/>
  <c r="Q820" i="11" a="1"/>
  <c r="Q820" i="11" s="1"/>
  <c r="R820" i="11" s="1"/>
  <c r="S820" i="11" s="1" a="1"/>
  <c r="S820" i="11" s="1"/>
  <c r="Q822" i="11" a="1"/>
  <c r="Q822" i="11" s="1"/>
  <c r="R822" i="11" s="1"/>
  <c r="S822" i="11" s="1" a="1"/>
  <c r="S822" i="11" s="1"/>
  <c r="Q881" i="11" a="1"/>
  <c r="Q881" i="11" s="1"/>
  <c r="R881" i="11" s="1"/>
  <c r="S881" i="11" s="1" a="1"/>
  <c r="S881" i="11" s="1"/>
  <c r="Q799" i="11" a="1"/>
  <c r="Q799" i="11" s="1"/>
  <c r="R799" i="11" s="1"/>
  <c r="S799" i="11" s="1" a="1"/>
  <c r="S799" i="11" s="1"/>
  <c r="F805" i="11" s="1"/>
  <c r="Q767" i="11" a="1"/>
  <c r="Q767" i="11" s="1"/>
  <c r="R767" i="11" s="1"/>
  <c r="S767" i="11" s="1" a="1"/>
  <c r="S767" i="11" s="1"/>
  <c r="Q781" i="11" a="1"/>
  <c r="Q781" i="11" s="1"/>
  <c r="R781" i="11" s="1"/>
  <c r="S781" i="11" s="1" a="1"/>
  <c r="S781" i="11" s="1"/>
  <c r="Q828" i="11" a="1"/>
  <c r="Q828" i="11" s="1"/>
  <c r="R828" i="11" s="1"/>
  <c r="S828" i="11" s="1" a="1"/>
  <c r="S828" i="11" s="1"/>
  <c r="Q830" i="11" a="1"/>
  <c r="Q830" i="11" s="1"/>
  <c r="R830" i="11" s="1"/>
  <c r="S830" i="11" s="1" a="1"/>
  <c r="S830" i="11" s="1"/>
  <c r="Q770" i="11" a="1"/>
  <c r="Q770" i="11" s="1"/>
  <c r="R770" i="11" s="1"/>
  <c r="S770" i="11" s="1" a="1"/>
  <c r="S770" i="11" s="1"/>
  <c r="Q801" i="11" a="1"/>
  <c r="Q801" i="11" s="1"/>
  <c r="R801" i="11" s="1"/>
  <c r="S801" i="11" s="1" a="1"/>
  <c r="S801" i="11" s="1"/>
  <c r="Q759" i="11" a="1"/>
  <c r="Q759" i="11" s="1"/>
  <c r="R759" i="11" s="1"/>
  <c r="S759" i="11" s="1" a="1"/>
  <c r="S759" i="11" s="1"/>
  <c r="Q777" i="11" a="1"/>
  <c r="Q777" i="11" s="1"/>
  <c r="R777" i="11" s="1"/>
  <c r="S777" i="11" s="1" a="1"/>
  <c r="S777" i="11" s="1"/>
  <c r="Q805" i="11" a="1"/>
  <c r="Q805" i="11" s="1"/>
  <c r="R805" i="11" s="1"/>
  <c r="S805" i="11" s="1" a="1"/>
  <c r="S805" i="11" s="1"/>
  <c r="Q836" i="11" a="1"/>
  <c r="Q836" i="11" s="1"/>
  <c r="R836" i="11" s="1"/>
  <c r="S836" i="11" s="1" a="1"/>
  <c r="S836" i="11" s="1"/>
  <c r="Q842" i="11" a="1"/>
  <c r="Q842" i="11" s="1"/>
  <c r="R842" i="11" s="1"/>
  <c r="S842" i="11" s="1" a="1"/>
  <c r="S842" i="11" s="1"/>
  <c r="Q854" i="11" a="1"/>
  <c r="Q854" i="11" s="1"/>
  <c r="R854" i="11" s="1"/>
  <c r="S854" i="11" s="1" a="1"/>
  <c r="S854" i="11" s="1"/>
  <c r="Q754" i="11" a="1"/>
  <c r="Q754" i="11" s="1"/>
  <c r="R754" i="11" s="1"/>
  <c r="S754" i="11" s="1" a="1"/>
  <c r="S754" i="11" s="1"/>
  <c r="Q815" i="11" a="1"/>
  <c r="Q815" i="11" s="1"/>
  <c r="R815" i="11" s="1"/>
  <c r="S815" i="11" s="1" a="1"/>
  <c r="S815" i="11" s="1"/>
  <c r="Q762" i="11" a="1"/>
  <c r="Q762" i="11" s="1"/>
  <c r="R762" i="11" s="1"/>
  <c r="S762" i="11" s="1" a="1"/>
  <c r="S762" i="11" s="1"/>
  <c r="Q796" i="11" a="1"/>
  <c r="Q796" i="11" s="1"/>
  <c r="R796" i="11" s="1"/>
  <c r="S796" i="11" s="1" a="1"/>
  <c r="S796" i="11" s="1"/>
  <c r="Q769" i="11" a="1"/>
  <c r="Q769" i="11" s="1"/>
  <c r="R769" i="11" s="1"/>
  <c r="S769" i="11" s="1" a="1"/>
  <c r="S769" i="11" s="1"/>
  <c r="Q783" i="11" a="1"/>
  <c r="Q783" i="11" s="1"/>
  <c r="R783" i="11" s="1"/>
  <c r="S783" i="11" s="1" a="1"/>
  <c r="S783" i="11" s="1"/>
  <c r="Q798" i="11" a="1"/>
  <c r="Q798" i="11" s="1"/>
  <c r="R798" i="11" s="1"/>
  <c r="S798" i="11" s="1" a="1"/>
  <c r="S798" i="11" s="1"/>
  <c r="Q823" i="11" a="1"/>
  <c r="Q823" i="11" s="1"/>
  <c r="R823" i="11" s="1"/>
  <c r="S823" i="11" s="1" a="1"/>
  <c r="S823" i="11" s="1"/>
  <c r="Q860" i="11" a="1"/>
  <c r="Q860" i="11" s="1"/>
  <c r="R860" i="11" s="1"/>
  <c r="S860" i="11" s="1" a="1"/>
  <c r="S860" i="11" s="1"/>
  <c r="Q868" i="11" a="1"/>
  <c r="Q868" i="11" s="1"/>
  <c r="R868" i="11" s="1"/>
  <c r="S868" i="11" s="1" a="1"/>
  <c r="S868" i="11" s="1"/>
  <c r="Q876" i="11" a="1"/>
  <c r="Q876" i="11" s="1"/>
  <c r="R876" i="11" s="1"/>
  <c r="S876" i="11" s="1" a="1"/>
  <c r="S876" i="11" s="1"/>
  <c r="Q884" i="11" a="1"/>
  <c r="Q884" i="11" s="1"/>
  <c r="R884" i="11" s="1"/>
  <c r="S884" i="11" s="1" a="1"/>
  <c r="S884" i="11" s="1"/>
  <c r="Q892" i="11" a="1"/>
  <c r="Q892" i="11" s="1"/>
  <c r="R892" i="11" s="1"/>
  <c r="S892" i="11" s="1" a="1"/>
  <c r="S892" i="11" s="1"/>
  <c r="Q900" i="11" a="1"/>
  <c r="Q900" i="11" s="1"/>
  <c r="R900" i="11" s="1"/>
  <c r="S900" i="11" s="1" a="1"/>
  <c r="S900" i="11" s="1"/>
  <c r="F900" i="11" s="1"/>
  <c r="Q903" i="11" a="1"/>
  <c r="Q903" i="11" s="1"/>
  <c r="R903" i="11" s="1"/>
  <c r="S903" i="11" s="1" a="1"/>
  <c r="S903" i="11" s="1"/>
  <c r="F903" i="11" s="1"/>
  <c r="Q911" i="11" a="1"/>
  <c r="Q911" i="11" s="1"/>
  <c r="R911" i="11" s="1"/>
  <c r="S911" i="11" s="1" a="1"/>
  <c r="S911" i="11" s="1"/>
  <c r="F911" i="11" s="1"/>
  <c r="Q925" i="11" a="1"/>
  <c r="Q925" i="11" s="1"/>
  <c r="R925" i="11" s="1"/>
  <c r="S925" i="11" s="1" a="1"/>
  <c r="S925" i="11" s="1"/>
  <c r="F925" i="11" s="1"/>
  <c r="Q802" i="11" a="1"/>
  <c r="Q802" i="11" s="1"/>
  <c r="R802" i="11" s="1"/>
  <c r="S802" i="11" s="1" a="1"/>
  <c r="S802" i="11" s="1"/>
  <c r="Q811" i="11" a="1"/>
  <c r="Q811" i="11" s="1"/>
  <c r="R811" i="11" s="1"/>
  <c r="S811" i="11" s="1" a="1"/>
  <c r="S811" i="11" s="1"/>
  <c r="Q816" i="11" a="1"/>
  <c r="Q816" i="11" s="1"/>
  <c r="R816" i="11" s="1"/>
  <c r="S816" i="11" s="1" a="1"/>
  <c r="S816" i="11" s="1"/>
  <c r="Q824" i="11" a="1"/>
  <c r="Q824" i="11" s="1"/>
  <c r="R824" i="11" s="1"/>
  <c r="S824" i="11" s="1" a="1"/>
  <c r="S824" i="11" s="1"/>
  <c r="F829" i="11" s="1"/>
  <c r="Q832" i="11" a="1"/>
  <c r="Q832" i="11" s="1"/>
  <c r="R832" i="11" s="1"/>
  <c r="S832" i="11" s="1" a="1"/>
  <c r="S832" i="11" s="1"/>
  <c r="Q857" i="11" a="1"/>
  <c r="Q857" i="11" s="1"/>
  <c r="R857" i="11" s="1"/>
  <c r="S857" i="11" s="1" a="1"/>
  <c r="S857" i="11" s="1"/>
  <c r="Q916" i="11" a="1"/>
  <c r="Q916" i="11" s="1"/>
  <c r="R916" i="11" s="1"/>
  <c r="S916" i="11" s="1" a="1"/>
  <c r="S916" i="11" s="1"/>
  <c r="F916" i="11" s="1"/>
  <c r="Q889" i="11" a="1"/>
  <c r="Q889" i="11" s="1"/>
  <c r="R889" i="11" s="1"/>
  <c r="S889" i="11" s="1" a="1"/>
  <c r="S889" i="11" s="1"/>
  <c r="Q897" i="11" a="1"/>
  <c r="Q897" i="11" s="1"/>
  <c r="R897" i="11" s="1"/>
  <c r="S897" i="11" s="1" a="1"/>
  <c r="S897" i="11" s="1"/>
  <c r="F897" i="11" s="1"/>
  <c r="Q908" i="11" a="1"/>
  <c r="Q908" i="11" s="1"/>
  <c r="R908" i="11" s="1"/>
  <c r="S908" i="11" s="1" a="1"/>
  <c r="S908" i="11" s="1"/>
  <c r="F908" i="11" s="1"/>
  <c r="Q936" i="11" a="1"/>
  <c r="Q936" i="11" s="1"/>
  <c r="R936" i="11" s="1"/>
  <c r="Q819" i="11" a="1"/>
  <c r="Q819" i="11" s="1"/>
  <c r="R819" i="11" s="1"/>
  <c r="S819" i="11" s="1" a="1"/>
  <c r="S819" i="11" s="1"/>
  <c r="Q827" i="11" a="1"/>
  <c r="Q827" i="11" s="1"/>
  <c r="R827" i="11" s="1"/>
  <c r="S827" i="11" s="1" a="1"/>
  <c r="S827" i="11" s="1"/>
  <c r="Q835" i="11" a="1"/>
  <c r="Q835" i="11" s="1"/>
  <c r="R835" i="11" s="1"/>
  <c r="S835" i="11" s="1" a="1"/>
  <c r="S835" i="11" s="1"/>
  <c r="Q839" i="11" a="1"/>
  <c r="Q839" i="11" s="1"/>
  <c r="R839" i="11" s="1"/>
  <c r="S839" i="11" s="1" a="1"/>
  <c r="S839" i="11" s="1"/>
  <c r="Q845" i="11" a="1"/>
  <c r="Q845" i="11" s="1"/>
  <c r="R845" i="11" s="1"/>
  <c r="S845" i="11" s="1" a="1"/>
  <c r="S845" i="11" s="1"/>
  <c r="Q848" i="11" a="1"/>
  <c r="Q848" i="11" s="1"/>
  <c r="R848" i="11" s="1"/>
  <c r="S848" i="11" s="1" a="1"/>
  <c r="S848" i="11" s="1"/>
  <c r="Q862" i="11" a="1"/>
  <c r="Q862" i="11" s="1"/>
  <c r="R862" i="11" s="1"/>
  <c r="S862" i="11" s="1" a="1"/>
  <c r="S862" i="11" s="1"/>
  <c r="Q870" i="11" a="1"/>
  <c r="Q870" i="11" s="1"/>
  <c r="R870" i="11" s="1"/>
  <c r="S870" i="11" s="1" a="1"/>
  <c r="S870" i="11" s="1"/>
  <c r="Q878" i="11" a="1"/>
  <c r="Q878" i="11" s="1"/>
  <c r="R878" i="11" s="1"/>
  <c r="S878" i="11" s="1" a="1"/>
  <c r="S878" i="11" s="1"/>
  <c r="Q886" i="11" a="1"/>
  <c r="Q886" i="11" s="1"/>
  <c r="R886" i="11" s="1"/>
  <c r="S886" i="11" s="1" a="1"/>
  <c r="S886" i="11" s="1"/>
  <c r="Q894" i="11" a="1"/>
  <c r="Q894" i="11" s="1"/>
  <c r="R894" i="11" s="1"/>
  <c r="S894" i="11" s="1" a="1"/>
  <c r="S894" i="11" s="1"/>
  <c r="Q902" i="11" a="1"/>
  <c r="Q902" i="11" s="1"/>
  <c r="R902" i="11" s="1"/>
  <c r="S902" i="11" s="1" a="1"/>
  <c r="S902" i="11" s="1"/>
  <c r="F902" i="11" s="1"/>
  <c r="Q905" i="11" a="1"/>
  <c r="Q905" i="11" s="1"/>
  <c r="R905" i="11" s="1"/>
  <c r="S905" i="11" s="1" a="1"/>
  <c r="S905" i="11" s="1"/>
  <c r="F905" i="11" s="1"/>
  <c r="Q913" i="11" a="1"/>
  <c r="Q913" i="11" s="1"/>
  <c r="R913" i="11" s="1"/>
  <c r="S913" i="11" s="1" a="1"/>
  <c r="S913" i="11" s="1"/>
  <c r="F913" i="11" s="1"/>
  <c r="Q938" i="11" a="1"/>
  <c r="Q938" i="11" s="1"/>
  <c r="R938" i="11" s="1"/>
  <c r="Q810" i="11" a="1"/>
  <c r="Q810" i="11" s="1"/>
  <c r="R810" i="11" s="1"/>
  <c r="S810" i="11" s="1" a="1"/>
  <c r="S810" i="11" s="1"/>
  <c r="Q859" i="11" a="1"/>
  <c r="Q859" i="11" s="1"/>
  <c r="R859" i="11" s="1"/>
  <c r="S859" i="11" s="1" a="1"/>
  <c r="S859" i="11" s="1"/>
  <c r="Q867" i="11" a="1"/>
  <c r="Q867" i="11" s="1"/>
  <c r="R867" i="11" s="1"/>
  <c r="S867" i="11" s="1" a="1"/>
  <c r="S867" i="11" s="1"/>
  <c r="Q875" i="11" a="1"/>
  <c r="Q875" i="11" s="1"/>
  <c r="R875" i="11" s="1"/>
  <c r="S875" i="11" s="1" a="1"/>
  <c r="S875" i="11" s="1"/>
  <c r="Q883" i="11" a="1"/>
  <c r="Q883" i="11" s="1"/>
  <c r="R883" i="11" s="1"/>
  <c r="S883" i="11" s="1" a="1"/>
  <c r="S883" i="11" s="1"/>
  <c r="Q891" i="11" a="1"/>
  <c r="Q891" i="11" s="1"/>
  <c r="R891" i="11" s="1"/>
  <c r="S891" i="11" s="1" a="1"/>
  <c r="S891" i="11" s="1"/>
  <c r="Q899" i="11" a="1"/>
  <c r="Q899" i="11" s="1"/>
  <c r="R899" i="11" s="1"/>
  <c r="S899" i="11" s="1" a="1"/>
  <c r="S899" i="11" s="1"/>
  <c r="F899" i="11" s="1"/>
  <c r="Q910" i="11" a="1"/>
  <c r="Q910" i="11" s="1"/>
  <c r="R910" i="11" s="1"/>
  <c r="S910" i="11" s="1" a="1"/>
  <c r="S910" i="11" s="1"/>
  <c r="F910" i="11" s="1"/>
  <c r="Q838" i="11" a="1"/>
  <c r="Q838" i="11" s="1"/>
  <c r="R838" i="11" s="1"/>
  <c r="S838" i="11" s="1" a="1"/>
  <c r="S838" i="11" s="1"/>
  <c r="Q850" i="11" a="1"/>
  <c r="Q850" i="11" s="1"/>
  <c r="R850" i="11" s="1"/>
  <c r="S850" i="11" s="1" a="1"/>
  <c r="S850" i="11" s="1"/>
  <c r="Q853" i="11" a="1"/>
  <c r="Q853" i="11" s="1"/>
  <c r="R853" i="11" s="1"/>
  <c r="S853" i="11" s="1" a="1"/>
  <c r="S853" i="11" s="1"/>
  <c r="Q856" i="11" a="1"/>
  <c r="Q856" i="11" s="1"/>
  <c r="R856" i="11" s="1"/>
  <c r="S856" i="11" s="1" a="1"/>
  <c r="S856" i="11" s="1"/>
  <c r="Q795" i="11" a="1"/>
  <c r="Q795" i="11" s="1"/>
  <c r="R795" i="11" s="1"/>
  <c r="S795" i="11" s="1" a="1"/>
  <c r="S795" i="11" s="1"/>
  <c r="F802" i="11" s="1"/>
  <c r="Q818" i="11" a="1"/>
  <c r="Q818" i="11" s="1"/>
  <c r="R818" i="11" s="1"/>
  <c r="S818" i="11" s="1" a="1"/>
  <c r="S818" i="11" s="1"/>
  <c r="Q826" i="11" a="1"/>
  <c r="Q826" i="11" s="1"/>
  <c r="R826" i="11" s="1"/>
  <c r="S826" i="11" s="1" a="1"/>
  <c r="S826" i="11" s="1"/>
  <c r="F831" i="11" s="1"/>
  <c r="Q834" i="11" a="1"/>
  <c r="Q834" i="11" s="1"/>
  <c r="R834" i="11" s="1"/>
  <c r="S834" i="11" s="1" a="1"/>
  <c r="S834" i="11" s="1"/>
  <c r="Q841" i="11" a="1"/>
  <c r="Q841" i="11" s="1"/>
  <c r="R841" i="11" s="1"/>
  <c r="S841" i="11" s="1" a="1"/>
  <c r="S841" i="11" s="1"/>
  <c r="Q864" i="11" a="1"/>
  <c r="Q864" i="11" s="1"/>
  <c r="R864" i="11" s="1"/>
  <c r="S864" i="11" s="1" a="1"/>
  <c r="S864" i="11" s="1"/>
  <c r="Q872" i="11" a="1"/>
  <c r="Q872" i="11" s="1"/>
  <c r="R872" i="11" s="1"/>
  <c r="S872" i="11" s="1" a="1"/>
  <c r="S872" i="11" s="1"/>
  <c r="Q880" i="11" a="1"/>
  <c r="Q880" i="11" s="1"/>
  <c r="R880" i="11" s="1"/>
  <c r="S880" i="11" s="1" a="1"/>
  <c r="S880" i="11" s="1"/>
  <c r="Q888" i="11" a="1"/>
  <c r="Q888" i="11" s="1"/>
  <c r="R888" i="11" s="1"/>
  <c r="S888" i="11" s="1" a="1"/>
  <c r="S888" i="11" s="1"/>
  <c r="Q896" i="11" a="1"/>
  <c r="Q896" i="11" s="1"/>
  <c r="R896" i="11" s="1"/>
  <c r="S896" i="11" s="1" a="1"/>
  <c r="S896" i="11" s="1"/>
  <c r="F896" i="11" s="1"/>
  <c r="Q907" i="11" a="1"/>
  <c r="Q907" i="11" s="1"/>
  <c r="R907" i="11" s="1"/>
  <c r="S907" i="11" s="1" a="1"/>
  <c r="S907" i="11" s="1"/>
  <c r="F907" i="11" s="1"/>
  <c r="Q915" i="11" a="1"/>
  <c r="Q915" i="11" s="1"/>
  <c r="R915" i="11" s="1"/>
  <c r="S915" i="11" s="1" a="1"/>
  <c r="S915" i="11" s="1"/>
  <c r="F915" i="11" s="1"/>
  <c r="Q800" i="11" a="1"/>
  <c r="Q800" i="11" s="1"/>
  <c r="R800" i="11" s="1"/>
  <c r="S800" i="11" s="1" a="1"/>
  <c r="S800" i="11" s="1"/>
  <c r="Q847" i="11" a="1"/>
  <c r="Q847" i="11" s="1"/>
  <c r="R847" i="11" s="1"/>
  <c r="S847" i="11" s="1" a="1"/>
  <c r="S847" i="11" s="1"/>
  <c r="Q946" i="11" a="1"/>
  <c r="Q946" i="11" s="1"/>
  <c r="R946" i="11" s="1"/>
  <c r="Q861" i="11" a="1"/>
  <c r="Q861" i="11" s="1"/>
  <c r="R861" i="11" s="1"/>
  <c r="S861" i="11" s="1" a="1"/>
  <c r="S861" i="11" s="1"/>
  <c r="Q869" i="11" a="1"/>
  <c r="Q869" i="11" s="1"/>
  <c r="R869" i="11" s="1"/>
  <c r="S869" i="11" s="1" a="1"/>
  <c r="S869" i="11" s="1"/>
  <c r="Q877" i="11" a="1"/>
  <c r="Q877" i="11" s="1"/>
  <c r="R877" i="11" s="1"/>
  <c r="S877" i="11" s="1" a="1"/>
  <c r="S877" i="11" s="1"/>
  <c r="Q885" i="11" a="1"/>
  <c r="Q885" i="11" s="1"/>
  <c r="R885" i="11" s="1"/>
  <c r="S885" i="11" s="1" a="1"/>
  <c r="S885" i="11" s="1"/>
  <c r="Q893" i="11" a="1"/>
  <c r="Q893" i="11" s="1"/>
  <c r="R893" i="11" s="1"/>
  <c r="S893" i="11" s="1" a="1"/>
  <c r="S893" i="11" s="1"/>
  <c r="Q901" i="11" a="1"/>
  <c r="Q901" i="11" s="1"/>
  <c r="R901" i="11" s="1"/>
  <c r="S901" i="11" s="1" a="1"/>
  <c r="S901" i="11" s="1"/>
  <c r="F901" i="11" s="1"/>
  <c r="Q904" i="11" a="1"/>
  <c r="Q904" i="11" s="1"/>
  <c r="R904" i="11" s="1"/>
  <c r="S904" i="11" s="1" a="1"/>
  <c r="S904" i="11" s="1"/>
  <c r="F904" i="11" s="1"/>
  <c r="Q912" i="11" a="1"/>
  <c r="Q912" i="11" s="1"/>
  <c r="R912" i="11" s="1"/>
  <c r="S912" i="11" s="1" a="1"/>
  <c r="S912" i="11" s="1"/>
  <c r="F912" i="11" s="1"/>
  <c r="Q917" i="11" a="1"/>
  <c r="Q917" i="11" s="1"/>
  <c r="R917" i="11" s="1"/>
  <c r="S917" i="11" s="1" a="1"/>
  <c r="S917" i="11" s="1"/>
  <c r="F917" i="11" s="1"/>
  <c r="Q794" i="11" a="1"/>
  <c r="Q794" i="11" s="1"/>
  <c r="R794" i="11" s="1"/>
  <c r="S794" i="11" s="1" a="1"/>
  <c r="S794" i="11" s="1"/>
  <c r="Q858" i="11" a="1"/>
  <c r="Q858" i="11" s="1"/>
  <c r="R858" i="11" s="1"/>
  <c r="S858" i="11" s="1" a="1"/>
  <c r="S858" i="11" s="1"/>
  <c r="F860" i="11" s="1"/>
  <c r="Q928" i="11" a="1"/>
  <c r="Q928" i="11" s="1"/>
  <c r="R928" i="11" s="1"/>
  <c r="Q948" i="11" a="1"/>
  <c r="Q948" i="11" s="1"/>
  <c r="R948" i="11" s="1"/>
  <c r="Q866" i="11" a="1"/>
  <c r="Q866" i="11" s="1"/>
  <c r="R866" i="11" s="1"/>
  <c r="S866" i="11" s="1" a="1"/>
  <c r="S866" i="11" s="1"/>
  <c r="F868" i="11" s="1"/>
  <c r="Q874" i="11" a="1"/>
  <c r="Q874" i="11" s="1"/>
  <c r="R874" i="11" s="1"/>
  <c r="S874" i="11" s="1" a="1"/>
  <c r="S874" i="11" s="1"/>
  <c r="F876" i="11" s="1"/>
  <c r="Q882" i="11" a="1"/>
  <c r="Q882" i="11" s="1"/>
  <c r="R882" i="11" s="1"/>
  <c r="S882" i="11" s="1" a="1"/>
  <c r="S882" i="11" s="1"/>
  <c r="F884" i="11" s="1"/>
  <c r="Q890" i="11" a="1"/>
  <c r="Q890" i="11" s="1"/>
  <c r="R890" i="11" s="1"/>
  <c r="S890" i="11" s="1" a="1"/>
  <c r="S890" i="11" s="1"/>
  <c r="F892" i="11" s="1"/>
  <c r="Q898" i="11" a="1"/>
  <c r="Q898" i="11" s="1"/>
  <c r="R898" i="11" s="1"/>
  <c r="S898" i="11" s="1" a="1"/>
  <c r="S898" i="11" s="1"/>
  <c r="F898" i="11" s="1"/>
  <c r="Q909" i="11" a="1"/>
  <c r="Q909" i="11" s="1"/>
  <c r="R909" i="11" s="1"/>
  <c r="S909" i="11" s="1" a="1"/>
  <c r="S909" i="11" s="1"/>
  <c r="F909" i="11" s="1"/>
  <c r="Q803" i="11" a="1"/>
  <c r="Q803" i="11" s="1"/>
  <c r="R803" i="11" s="1"/>
  <c r="S803" i="11" s="1" a="1"/>
  <c r="S803" i="11" s="1"/>
  <c r="Q808" i="11" a="1"/>
  <c r="Q808" i="11" s="1"/>
  <c r="R808" i="11" s="1"/>
  <c r="S808" i="11" s="1" a="1"/>
  <c r="S808" i="11" s="1"/>
  <c r="Q817" i="11" a="1"/>
  <c r="Q817" i="11" s="1"/>
  <c r="R817" i="11" s="1"/>
  <c r="S817" i="11" s="1" a="1"/>
  <c r="S817" i="11" s="1"/>
  <c r="F822" i="11" s="1"/>
  <c r="Q825" i="11" a="1"/>
  <c r="Q825" i="11" s="1"/>
  <c r="R825" i="11" s="1"/>
  <c r="S825" i="11" s="1" a="1"/>
  <c r="S825" i="11" s="1"/>
  <c r="Q833" i="11" a="1"/>
  <c r="Q833" i="11" s="1"/>
  <c r="R833" i="11" s="1"/>
  <c r="S833" i="11" s="1" a="1"/>
  <c r="S833" i="11" s="1"/>
  <c r="F836" i="11" s="1"/>
  <c r="Q843" i="11" a="1"/>
  <c r="Q843" i="11" s="1"/>
  <c r="R843" i="11" s="1"/>
  <c r="S843" i="11" s="1" a="1"/>
  <c r="S843" i="11" s="1"/>
  <c r="Q849" i="11" a="1"/>
  <c r="Q849" i="11" s="1"/>
  <c r="R849" i="11" s="1"/>
  <c r="S849" i="11" s="1" a="1"/>
  <c r="S849" i="11" s="1"/>
  <c r="F851" i="11" s="1"/>
  <c r="Q855" i="11" a="1"/>
  <c r="Q855" i="11" s="1"/>
  <c r="R855" i="11" s="1"/>
  <c r="S855" i="11" s="1" a="1"/>
  <c r="S855" i="11" s="1"/>
  <c r="Q840" i="11" a="1"/>
  <c r="Q840" i="11" s="1"/>
  <c r="R840" i="11" s="1"/>
  <c r="S840" i="11" s="1" a="1"/>
  <c r="S840" i="11" s="1"/>
  <c r="Q846" i="11" a="1"/>
  <c r="Q846" i="11" s="1"/>
  <c r="R846" i="11" s="1"/>
  <c r="S846" i="11" s="1" a="1"/>
  <c r="S846" i="11" s="1"/>
  <c r="Q863" i="11" a="1"/>
  <c r="Q863" i="11" s="1"/>
  <c r="R863" i="11" s="1"/>
  <c r="S863" i="11" s="1" a="1"/>
  <c r="S863" i="11" s="1"/>
  <c r="F865" i="11" s="1"/>
  <c r="Q871" i="11" a="1"/>
  <c r="Q871" i="11" s="1"/>
  <c r="R871" i="11" s="1"/>
  <c r="S871" i="11" s="1" a="1"/>
  <c r="S871" i="11" s="1"/>
  <c r="Q879" i="11" a="1"/>
  <c r="Q879" i="11" s="1"/>
  <c r="R879" i="11" s="1"/>
  <c r="S879" i="11" s="1" a="1"/>
  <c r="S879" i="11" s="1"/>
  <c r="F881" i="11" s="1"/>
  <c r="Q887" i="11" a="1"/>
  <c r="Q887" i="11" s="1"/>
  <c r="R887" i="11" s="1"/>
  <c r="S887" i="11" s="1" a="1"/>
  <c r="S887" i="11" s="1"/>
  <c r="F889" i="11" s="1"/>
  <c r="Q895" i="11" a="1"/>
  <c r="Q895" i="11" s="1"/>
  <c r="R895" i="11" s="1"/>
  <c r="S895" i="11" s="1" a="1"/>
  <c r="S895" i="11" s="1"/>
  <c r="Q906" i="11" a="1"/>
  <c r="Q906" i="11" s="1"/>
  <c r="R906" i="11" s="1"/>
  <c r="S906" i="11" s="1" a="1"/>
  <c r="S906" i="11" s="1"/>
  <c r="F906" i="11" s="1"/>
  <c r="Q914" i="11" a="1"/>
  <c r="Q914" i="11" s="1"/>
  <c r="R914" i="11" s="1"/>
  <c r="S914" i="11" s="1" a="1"/>
  <c r="S914" i="11" s="1"/>
  <c r="F914" i="11" s="1"/>
  <c r="Q786" i="11" a="1"/>
  <c r="Q786" i="11" s="1"/>
  <c r="R786" i="11" s="1"/>
  <c r="S786" i="11" s="1" a="1"/>
  <c r="S786" i="11" s="1"/>
  <c r="Q920" i="11" a="1"/>
  <c r="Q920" i="11" s="1"/>
  <c r="R920" i="11" s="1"/>
  <c r="S920" i="11" s="1" a="1"/>
  <c r="S920" i="11" s="1"/>
  <c r="F920" i="11" s="1"/>
  <c r="Q924" i="11" a="1"/>
  <c r="Q924" i="11" s="1"/>
  <c r="R924" i="11" s="1"/>
  <c r="S924" i="11" s="1" a="1"/>
  <c r="S924" i="11" s="1"/>
  <c r="F924" i="11" s="1"/>
  <c r="Q1210" i="11" a="1"/>
  <c r="Q1210" i="11" s="1"/>
  <c r="R1210" i="11" s="1"/>
  <c r="Q923" i="11" a="1"/>
  <c r="Q923" i="11" s="1"/>
  <c r="R923" i="11" s="1"/>
  <c r="S923" i="11" s="1" a="1"/>
  <c r="S923" i="11" s="1"/>
  <c r="F923" i="11" s="1"/>
  <c r="Q930" i="11" a="1"/>
  <c r="Q930" i="11" s="1"/>
  <c r="R930" i="11" s="1"/>
  <c r="Q950" i="11" a="1"/>
  <c r="Q950" i="11" s="1"/>
  <c r="R950" i="11" s="1"/>
  <c r="Q940" i="11" a="1"/>
  <c r="Q940" i="11" s="1"/>
  <c r="R940" i="11" s="1"/>
  <c r="Q1214" i="11" a="1"/>
  <c r="Q1214" i="11" s="1"/>
  <c r="R1214" i="11" s="1"/>
  <c r="Q922" i="11" a="1"/>
  <c r="Q922" i="11" s="1"/>
  <c r="R922" i="11" s="1"/>
  <c r="S922" i="11" s="1" a="1"/>
  <c r="S922" i="11" s="1"/>
  <c r="F922" i="11" s="1"/>
  <c r="Q932" i="11" a="1"/>
  <c r="Q932" i="11" s="1"/>
  <c r="R932" i="11" s="1"/>
  <c r="Q942" i="11" a="1"/>
  <c r="Q942" i="11" s="1"/>
  <c r="R942" i="11" s="1"/>
  <c r="Q954" i="11" a="1"/>
  <c r="Q954" i="11" s="1"/>
  <c r="R954" i="11" s="1"/>
  <c r="Q1206" i="11" a="1"/>
  <c r="Q1206" i="11" s="1"/>
  <c r="R1206" i="11" s="1"/>
  <c r="Q1218" i="11" a="1"/>
  <c r="Q1218" i="11" s="1"/>
  <c r="R1218" i="11" s="1"/>
  <c r="Q934" i="11" a="1"/>
  <c r="Q934" i="11" s="1"/>
  <c r="R934" i="11" s="1"/>
  <c r="Q926" i="11" a="1"/>
  <c r="Q926" i="11" s="1"/>
  <c r="R926" i="11" s="1"/>
  <c r="Q1183" i="10" a="1"/>
  <c r="Q1183" i="10" s="1"/>
  <c r="R1183" i="10" s="1"/>
  <c r="Q1174" i="10" a="1"/>
  <c r="Q1174" i="10" s="1"/>
  <c r="R1174" i="10" s="1"/>
  <c r="Q1158" i="10" a="1"/>
  <c r="Q1158" i="10" s="1"/>
  <c r="R1158" i="10" s="1"/>
  <c r="Q1446" i="10" a="1"/>
  <c r="Q1446" i="10" s="1"/>
  <c r="R1446" i="10" s="1"/>
  <c r="Q1442" i="10" a="1"/>
  <c r="Q1442" i="10" s="1"/>
  <c r="R1442" i="10" s="1"/>
  <c r="Q1438" i="10" a="1"/>
  <c r="Q1438" i="10" s="1"/>
  <c r="R1438" i="10" s="1"/>
  <c r="Q1181" i="10" a="1"/>
  <c r="Q1181" i="10" s="1"/>
  <c r="R1181" i="10" s="1"/>
  <c r="Q1178" i="10" a="1"/>
  <c r="Q1178" i="10" s="1"/>
  <c r="R1178" i="10" s="1"/>
  <c r="Q1162" i="10" a="1"/>
  <c r="Q1162" i="10" s="1"/>
  <c r="R1162" i="10" s="1"/>
  <c r="Q1445" i="10" a="1"/>
  <c r="Q1445" i="10" s="1"/>
  <c r="R1445" i="10" s="1"/>
  <c r="Q1441" i="10" a="1"/>
  <c r="Q1441" i="10" s="1"/>
  <c r="R1441" i="10" s="1"/>
  <c r="Q1437" i="10" a="1"/>
  <c r="Q1437" i="10" s="1"/>
  <c r="R1437" i="10" s="1"/>
  <c r="Q1169" i="10" a="1"/>
  <c r="Q1169" i="10" s="1"/>
  <c r="R1169" i="10" s="1"/>
  <c r="Q1153" i="10" a="1"/>
  <c r="Q1153" i="10" s="1"/>
  <c r="R1153" i="10" s="1"/>
  <c r="Q1148" i="10" a="1"/>
  <c r="Q1148" i="10" s="1"/>
  <c r="R1148" i="10" s="1"/>
  <c r="Q1444" i="10" a="1"/>
  <c r="Q1444" i="10" s="1"/>
  <c r="R1444" i="10" s="1"/>
  <c r="Q1440" i="10" a="1"/>
  <c r="Q1440" i="10" s="1"/>
  <c r="R1440" i="10" s="1"/>
  <c r="Q1436" i="10" a="1"/>
  <c r="Q1436" i="10" s="1"/>
  <c r="R1436" i="10" s="1"/>
  <c r="Q1185" i="10" a="1"/>
  <c r="Q1185" i="10" s="1"/>
  <c r="R1185" i="10" s="1"/>
  <c r="Q1170" i="10" a="1"/>
  <c r="Q1170" i="10" s="1"/>
  <c r="R1170" i="10" s="1"/>
  <c r="Q1154" i="10" a="1"/>
  <c r="Q1154" i="10" s="1"/>
  <c r="R1154" i="10" s="1"/>
  <c r="Q1432" i="10" a="1"/>
  <c r="Q1432" i="10" s="1"/>
  <c r="R1432" i="10" s="1"/>
  <c r="Q1172" i="10" a="1"/>
  <c r="Q1172" i="10" s="1"/>
  <c r="R1172" i="10" s="1"/>
  <c r="Q1422" i="10" a="1"/>
  <c r="Q1422" i="10" s="1"/>
  <c r="R1422" i="10" s="1"/>
  <c r="Q1413" i="10" a="1"/>
  <c r="Q1413" i="10" s="1"/>
  <c r="R1413" i="10" s="1"/>
  <c r="Q1405" i="10" a="1"/>
  <c r="Q1405" i="10" s="1"/>
  <c r="R1405" i="10" s="1"/>
  <c r="Q1397" i="10" a="1"/>
  <c r="Q1397" i="10" s="1"/>
  <c r="R1397" i="10" s="1"/>
  <c r="Q1389" i="10" a="1"/>
  <c r="Q1389" i="10" s="1"/>
  <c r="R1389" i="10" s="1"/>
  <c r="Q1381" i="10" a="1"/>
  <c r="Q1381" i="10" s="1"/>
  <c r="R1381" i="10" s="1"/>
  <c r="Q1373" i="10" a="1"/>
  <c r="Q1373" i="10" s="1"/>
  <c r="R1373" i="10" s="1"/>
  <c r="Q1365" i="10" a="1"/>
  <c r="Q1365" i="10" s="1"/>
  <c r="R1365" i="10" s="1"/>
  <c r="Q1357" i="10" a="1"/>
  <c r="Q1357" i="10" s="1"/>
  <c r="R1357" i="10" s="1"/>
  <c r="Q1349" i="10" a="1"/>
  <c r="Q1349" i="10" s="1"/>
  <c r="R1349" i="10" s="1"/>
  <c r="Q1341" i="10" a="1"/>
  <c r="Q1341" i="10" s="1"/>
  <c r="R1341" i="10" s="1"/>
  <c r="Q1333" i="10" a="1"/>
  <c r="Q1333" i="10" s="1"/>
  <c r="R1333" i="10" s="1"/>
  <c r="Q1325" i="10" a="1"/>
  <c r="Q1325" i="10" s="1"/>
  <c r="R1325" i="10" s="1"/>
  <c r="Q1317" i="10" a="1"/>
  <c r="Q1317" i="10" s="1"/>
  <c r="R1317" i="10" s="1"/>
  <c r="Q1309" i="10" a="1"/>
  <c r="Q1309" i="10" s="1"/>
  <c r="R1309" i="10" s="1"/>
  <c r="Q1301" i="10" a="1"/>
  <c r="Q1301" i="10" s="1"/>
  <c r="R1301" i="10" s="1"/>
  <c r="Q1293" i="10" a="1"/>
  <c r="Q1293" i="10" s="1"/>
  <c r="R1293" i="10" s="1"/>
  <c r="Q1285" i="10" a="1"/>
  <c r="Q1285" i="10" s="1"/>
  <c r="R1285" i="10" s="1"/>
  <c r="Q1277" i="10" a="1"/>
  <c r="Q1277" i="10" s="1"/>
  <c r="R1277" i="10" s="1"/>
  <c r="Q1269" i="10" a="1"/>
  <c r="Q1269" i="10" s="1"/>
  <c r="R1269" i="10" s="1"/>
  <c r="Q1261" i="10" a="1"/>
  <c r="Q1261" i="10" s="1"/>
  <c r="R1261" i="10" s="1"/>
  <c r="Q1253" i="10" a="1"/>
  <c r="Q1253" i="10" s="1"/>
  <c r="R1253" i="10" s="1"/>
  <c r="Q1245" i="10" a="1"/>
  <c r="Q1245" i="10" s="1"/>
  <c r="R1245" i="10" s="1"/>
  <c r="Q1237" i="10" a="1"/>
  <c r="Q1237" i="10" s="1"/>
  <c r="R1237" i="10" s="1"/>
  <c r="Q1229" i="10" a="1"/>
  <c r="Q1229" i="10" s="1"/>
  <c r="R1229" i="10" s="1"/>
  <c r="Q1221" i="10" a="1"/>
  <c r="Q1221" i="10" s="1"/>
  <c r="R1221" i="10" s="1"/>
  <c r="Q1161" i="10" a="1"/>
  <c r="Q1161" i="10" s="1"/>
  <c r="R1161" i="10" s="1"/>
  <c r="Q1430" i="10" a="1"/>
  <c r="Q1430" i="10" s="1"/>
  <c r="R1430" i="10" s="1"/>
  <c r="Q1421" i="10" a="1"/>
  <c r="Q1421" i="10" s="1"/>
  <c r="R1421" i="10" s="1"/>
  <c r="Q1412" i="10" a="1"/>
  <c r="Q1412" i="10" s="1"/>
  <c r="R1412" i="10" s="1"/>
  <c r="Q1404" i="10" a="1"/>
  <c r="Q1404" i="10" s="1"/>
  <c r="R1404" i="10" s="1"/>
  <c r="Q1396" i="10" a="1"/>
  <c r="Q1396" i="10" s="1"/>
  <c r="R1396" i="10" s="1"/>
  <c r="Q1388" i="10" a="1"/>
  <c r="Q1388" i="10" s="1"/>
  <c r="R1388" i="10" s="1"/>
  <c r="Q1380" i="10" a="1"/>
  <c r="Q1380" i="10" s="1"/>
  <c r="R1380" i="10" s="1"/>
  <c r="Q1372" i="10" a="1"/>
  <c r="Q1372" i="10" s="1"/>
  <c r="R1372" i="10" s="1"/>
  <c r="Q1364" i="10" a="1"/>
  <c r="Q1364" i="10" s="1"/>
  <c r="R1364" i="10" s="1"/>
  <c r="Q1356" i="10" a="1"/>
  <c r="Q1356" i="10" s="1"/>
  <c r="R1356" i="10" s="1"/>
  <c r="Q1348" i="10" a="1"/>
  <c r="Q1348" i="10" s="1"/>
  <c r="R1348" i="10" s="1"/>
  <c r="Q1340" i="10" a="1"/>
  <c r="Q1340" i="10" s="1"/>
  <c r="R1340" i="10" s="1"/>
  <c r="Q1332" i="10" a="1"/>
  <c r="Q1332" i="10" s="1"/>
  <c r="R1332" i="10" s="1"/>
  <c r="Q1324" i="10" a="1"/>
  <c r="Q1324" i="10" s="1"/>
  <c r="R1324" i="10" s="1"/>
  <c r="Q1316" i="10" a="1"/>
  <c r="Q1316" i="10" s="1"/>
  <c r="R1316" i="10" s="1"/>
  <c r="Q1308" i="10" a="1"/>
  <c r="Q1308" i="10" s="1"/>
  <c r="R1308" i="10" s="1"/>
  <c r="Q1300" i="10" a="1"/>
  <c r="Q1300" i="10" s="1"/>
  <c r="R1300" i="10" s="1"/>
  <c r="Q1292" i="10" a="1"/>
  <c r="Q1292" i="10" s="1"/>
  <c r="R1292" i="10" s="1"/>
  <c r="Q1284" i="10" a="1"/>
  <c r="Q1284" i="10" s="1"/>
  <c r="R1284" i="10" s="1"/>
  <c r="Q1276" i="10" a="1"/>
  <c r="Q1276" i="10" s="1"/>
  <c r="R1276" i="10" s="1"/>
  <c r="Q1268" i="10" a="1"/>
  <c r="Q1268" i="10" s="1"/>
  <c r="R1268" i="10" s="1"/>
  <c r="Q1260" i="10" a="1"/>
  <c r="Q1260" i="10" s="1"/>
  <c r="R1260" i="10" s="1"/>
  <c r="Q1252" i="10" a="1"/>
  <c r="Q1252" i="10" s="1"/>
  <c r="R1252" i="10" s="1"/>
  <c r="Q1244" i="10" a="1"/>
  <c r="Q1244" i="10" s="1"/>
  <c r="R1244" i="10" s="1"/>
  <c r="Q1236" i="10" a="1"/>
  <c r="Q1236" i="10" s="1"/>
  <c r="R1236" i="10" s="1"/>
  <c r="Q1168" i="10" a="1"/>
  <c r="Q1168" i="10" s="1"/>
  <c r="R1168" i="10" s="1"/>
  <c r="Q1429" i="10" a="1"/>
  <c r="Q1429" i="10" s="1"/>
  <c r="R1429" i="10" s="1"/>
  <c r="Q1420" i="10" a="1"/>
  <c r="Q1420" i="10" s="1"/>
  <c r="R1420" i="10" s="1"/>
  <c r="Q1411" i="10" a="1"/>
  <c r="Q1411" i="10" s="1"/>
  <c r="R1411" i="10" s="1"/>
  <c r="Q1403" i="10" a="1"/>
  <c r="Q1403" i="10" s="1"/>
  <c r="R1403" i="10" s="1"/>
  <c r="Q1395" i="10" a="1"/>
  <c r="Q1395" i="10" s="1"/>
  <c r="R1395" i="10" s="1"/>
  <c r="Q1387" i="10" a="1"/>
  <c r="Q1387" i="10" s="1"/>
  <c r="R1387" i="10" s="1"/>
  <c r="Q1379" i="10" a="1"/>
  <c r="Q1379" i="10" s="1"/>
  <c r="R1379" i="10" s="1"/>
  <c r="Q1371" i="10" a="1"/>
  <c r="Q1371" i="10" s="1"/>
  <c r="R1371" i="10" s="1"/>
  <c r="Q1363" i="10" a="1"/>
  <c r="Q1363" i="10" s="1"/>
  <c r="R1363" i="10" s="1"/>
  <c r="Q1355" i="10" a="1"/>
  <c r="Q1355" i="10" s="1"/>
  <c r="R1355" i="10" s="1"/>
  <c r="Q1347" i="10" a="1"/>
  <c r="Q1347" i="10" s="1"/>
  <c r="R1347" i="10" s="1"/>
  <c r="Q1339" i="10" a="1"/>
  <c r="Q1339" i="10" s="1"/>
  <c r="R1339" i="10" s="1"/>
  <c r="Q1331" i="10" a="1"/>
  <c r="Q1331" i="10" s="1"/>
  <c r="R1331" i="10" s="1"/>
  <c r="Q1323" i="10" a="1"/>
  <c r="Q1323" i="10" s="1"/>
  <c r="R1323" i="10" s="1"/>
  <c r="Q1315" i="10" a="1"/>
  <c r="Q1315" i="10" s="1"/>
  <c r="R1315" i="10" s="1"/>
  <c r="Q1307" i="10" a="1"/>
  <c r="Q1307" i="10" s="1"/>
  <c r="R1307" i="10" s="1"/>
  <c r="Q1299" i="10" a="1"/>
  <c r="Q1299" i="10" s="1"/>
  <c r="R1299" i="10" s="1"/>
  <c r="Q1291" i="10" a="1"/>
  <c r="Q1291" i="10" s="1"/>
  <c r="R1291" i="10" s="1"/>
  <c r="Q1283" i="10" a="1"/>
  <c r="Q1283" i="10" s="1"/>
  <c r="R1283" i="10" s="1"/>
  <c r="Q1275" i="10" a="1"/>
  <c r="Q1275" i="10" s="1"/>
  <c r="R1275" i="10" s="1"/>
  <c r="Q1267" i="10" a="1"/>
  <c r="Q1267" i="10" s="1"/>
  <c r="R1267" i="10" s="1"/>
  <c r="Q1259" i="10" a="1"/>
  <c r="Q1259" i="10" s="1"/>
  <c r="R1259" i="10" s="1"/>
  <c r="Q1251" i="10" a="1"/>
  <c r="Q1251" i="10" s="1"/>
  <c r="R1251" i="10" s="1"/>
  <c r="Q1243" i="10" a="1"/>
  <c r="Q1243" i="10" s="1"/>
  <c r="R1243" i="10" s="1"/>
  <c r="Q1235" i="10" a="1"/>
  <c r="Q1235" i="10" s="1"/>
  <c r="R1235" i="10" s="1"/>
  <c r="Q1227" i="10" a="1"/>
  <c r="Q1227" i="10" s="1"/>
  <c r="R1227" i="10" s="1"/>
  <c r="Q1428" i="10" a="1"/>
  <c r="Q1428" i="10" s="1"/>
  <c r="R1428" i="10" s="1"/>
  <c r="Q1410" i="10" a="1"/>
  <c r="Q1410" i="10" s="1"/>
  <c r="R1410" i="10" s="1"/>
  <c r="Q1402" i="10" a="1"/>
  <c r="Q1402" i="10" s="1"/>
  <c r="R1402" i="10" s="1"/>
  <c r="Q1394" i="10" a="1"/>
  <c r="Q1394" i="10" s="1"/>
  <c r="R1394" i="10" s="1"/>
  <c r="Q1386" i="10" a="1"/>
  <c r="Q1386" i="10" s="1"/>
  <c r="R1386" i="10" s="1"/>
  <c r="Q1378" i="10" a="1"/>
  <c r="Q1378" i="10" s="1"/>
  <c r="R1378" i="10" s="1"/>
  <c r="Q1370" i="10" a="1"/>
  <c r="Q1370" i="10" s="1"/>
  <c r="R1370" i="10" s="1"/>
  <c r="Q1362" i="10" a="1"/>
  <c r="Q1362" i="10" s="1"/>
  <c r="R1362" i="10" s="1"/>
  <c r="Q1354" i="10" a="1"/>
  <c r="Q1354" i="10" s="1"/>
  <c r="R1354" i="10" s="1"/>
  <c r="Q1346" i="10" a="1"/>
  <c r="Q1346" i="10" s="1"/>
  <c r="R1346" i="10" s="1"/>
  <c r="Q1338" i="10" a="1"/>
  <c r="Q1338" i="10" s="1"/>
  <c r="R1338" i="10" s="1"/>
  <c r="Q1330" i="10" a="1"/>
  <c r="Q1330" i="10" s="1"/>
  <c r="R1330" i="10" s="1"/>
  <c r="Q1322" i="10" a="1"/>
  <c r="Q1322" i="10" s="1"/>
  <c r="R1322" i="10" s="1"/>
  <c r="Q1314" i="10" a="1"/>
  <c r="Q1314" i="10" s="1"/>
  <c r="R1314" i="10" s="1"/>
  <c r="Q1306" i="10" a="1"/>
  <c r="Q1306" i="10" s="1"/>
  <c r="R1306" i="10" s="1"/>
  <c r="Q1298" i="10" a="1"/>
  <c r="Q1298" i="10" s="1"/>
  <c r="R1298" i="10" s="1"/>
  <c r="Q1290" i="10" a="1"/>
  <c r="Q1290" i="10" s="1"/>
  <c r="R1290" i="10" s="1"/>
  <c r="Q1282" i="10" a="1"/>
  <c r="Q1282" i="10" s="1"/>
  <c r="R1282" i="10" s="1"/>
  <c r="Q1274" i="10" a="1"/>
  <c r="Q1274" i="10" s="1"/>
  <c r="R1274" i="10" s="1"/>
  <c r="Q1266" i="10" a="1"/>
  <c r="Q1266" i="10" s="1"/>
  <c r="R1266" i="10" s="1"/>
  <c r="Q1258" i="10" a="1"/>
  <c r="Q1258" i="10" s="1"/>
  <c r="R1258" i="10" s="1"/>
  <c r="Q1250" i="10" a="1"/>
  <c r="Q1250" i="10" s="1"/>
  <c r="R1250" i="10" s="1"/>
  <c r="Q1242" i="10" a="1"/>
  <c r="Q1242" i="10" s="1"/>
  <c r="R1242" i="10" s="1"/>
  <c r="Q1234" i="10" a="1"/>
  <c r="Q1234" i="10" s="1"/>
  <c r="R1234" i="10" s="1"/>
  <c r="Q1226" i="10" a="1"/>
  <c r="Q1226" i="10" s="1"/>
  <c r="R1226" i="10" s="1"/>
  <c r="Q1218" i="10" a="1"/>
  <c r="Q1218" i="10" s="1"/>
  <c r="R1218" i="10" s="1"/>
  <c r="Q1418" i="10" a="1"/>
  <c r="Q1418" i="10" s="1"/>
  <c r="R1418" i="10" s="1"/>
  <c r="Q1182" i="10" a="1"/>
  <c r="Q1182" i="10" s="1"/>
  <c r="R1182" i="10" s="1"/>
  <c r="Q1409" i="10" a="1"/>
  <c r="Q1409" i="10" s="1"/>
  <c r="R1409" i="10" s="1"/>
  <c r="Q1401" i="10" a="1"/>
  <c r="Q1401" i="10" s="1"/>
  <c r="R1401" i="10" s="1"/>
  <c r="Q1393" i="10" a="1"/>
  <c r="Q1393" i="10" s="1"/>
  <c r="R1393" i="10" s="1"/>
  <c r="Q1385" i="10" a="1"/>
  <c r="Q1385" i="10" s="1"/>
  <c r="R1385" i="10" s="1"/>
  <c r="Q1377" i="10" a="1"/>
  <c r="Q1377" i="10" s="1"/>
  <c r="R1377" i="10" s="1"/>
  <c r="Q1369" i="10" a="1"/>
  <c r="Q1369" i="10" s="1"/>
  <c r="R1369" i="10" s="1"/>
  <c r="Q1361" i="10" a="1"/>
  <c r="Q1361" i="10" s="1"/>
  <c r="R1361" i="10" s="1"/>
  <c r="Q1353" i="10" a="1"/>
  <c r="Q1353" i="10" s="1"/>
  <c r="R1353" i="10" s="1"/>
  <c r="Q1345" i="10" a="1"/>
  <c r="Q1345" i="10" s="1"/>
  <c r="R1345" i="10" s="1"/>
  <c r="Q1337" i="10" a="1"/>
  <c r="Q1337" i="10" s="1"/>
  <c r="R1337" i="10" s="1"/>
  <c r="Q1329" i="10" a="1"/>
  <c r="Q1329" i="10" s="1"/>
  <c r="R1329" i="10" s="1"/>
  <c r="Q1321" i="10" a="1"/>
  <c r="Q1321" i="10" s="1"/>
  <c r="R1321" i="10" s="1"/>
  <c r="Q1313" i="10" a="1"/>
  <c r="Q1313" i="10" s="1"/>
  <c r="R1313" i="10" s="1"/>
  <c r="Q1305" i="10" a="1"/>
  <c r="Q1305" i="10" s="1"/>
  <c r="R1305" i="10" s="1"/>
  <c r="Q1297" i="10" a="1"/>
  <c r="Q1297" i="10" s="1"/>
  <c r="R1297" i="10" s="1"/>
  <c r="Q1289" i="10" a="1"/>
  <c r="Q1289" i="10" s="1"/>
  <c r="R1289" i="10" s="1"/>
  <c r="Q1281" i="10" a="1"/>
  <c r="Q1281" i="10" s="1"/>
  <c r="R1281" i="10" s="1"/>
  <c r="Q1273" i="10" a="1"/>
  <c r="Q1273" i="10" s="1"/>
  <c r="R1273" i="10" s="1"/>
  <c r="Q1265" i="10" a="1"/>
  <c r="Q1265" i="10" s="1"/>
  <c r="R1265" i="10" s="1"/>
  <c r="Q1257" i="10" a="1"/>
  <c r="Q1257" i="10" s="1"/>
  <c r="R1257" i="10" s="1"/>
  <c r="Q1249" i="10" a="1"/>
  <c r="Q1249" i="10" s="1"/>
  <c r="R1249" i="10" s="1"/>
  <c r="Q1241" i="10" a="1"/>
  <c r="Q1241" i="10" s="1"/>
  <c r="R1241" i="10" s="1"/>
  <c r="Q1233" i="10" a="1"/>
  <c r="Q1233" i="10" s="1"/>
  <c r="R1233" i="10" s="1"/>
  <c r="Q1225" i="10" a="1"/>
  <c r="Q1225" i="10" s="1"/>
  <c r="R1225" i="10" s="1"/>
  <c r="Q1217" i="10" a="1"/>
  <c r="Q1217" i="10" s="1"/>
  <c r="R1217" i="10" s="1"/>
  <c r="Q1426" i="10" a="1"/>
  <c r="Q1426" i="10" s="1"/>
  <c r="R1426" i="10" s="1"/>
  <c r="Q1417" i="10" a="1"/>
  <c r="Q1417" i="10" s="1"/>
  <c r="R1417" i="10" s="1"/>
  <c r="Q1408" i="10" a="1"/>
  <c r="Q1408" i="10" s="1"/>
  <c r="R1408" i="10" s="1"/>
  <c r="Q1400" i="10" a="1"/>
  <c r="Q1400" i="10" s="1"/>
  <c r="R1400" i="10" s="1"/>
  <c r="Q1392" i="10" a="1"/>
  <c r="Q1392" i="10" s="1"/>
  <c r="R1392" i="10" s="1"/>
  <c r="Q1384" i="10" a="1"/>
  <c r="Q1384" i="10" s="1"/>
  <c r="R1384" i="10" s="1"/>
  <c r="Q1376" i="10" a="1"/>
  <c r="Q1376" i="10" s="1"/>
  <c r="R1376" i="10" s="1"/>
  <c r="Q1368" i="10" a="1"/>
  <c r="Q1368" i="10" s="1"/>
  <c r="R1368" i="10" s="1"/>
  <c r="Q1360" i="10" a="1"/>
  <c r="Q1360" i="10" s="1"/>
  <c r="R1360" i="10" s="1"/>
  <c r="Q1352" i="10" a="1"/>
  <c r="Q1352" i="10" s="1"/>
  <c r="R1352" i="10" s="1"/>
  <c r="Q1344" i="10" a="1"/>
  <c r="Q1344" i="10" s="1"/>
  <c r="R1344" i="10" s="1"/>
  <c r="Q1336" i="10" a="1"/>
  <c r="Q1336" i="10" s="1"/>
  <c r="R1336" i="10" s="1"/>
  <c r="Q1328" i="10" a="1"/>
  <c r="Q1328" i="10" s="1"/>
  <c r="R1328" i="10" s="1"/>
  <c r="Q1320" i="10" a="1"/>
  <c r="Q1320" i="10" s="1"/>
  <c r="R1320" i="10" s="1"/>
  <c r="Q1312" i="10" a="1"/>
  <c r="Q1312" i="10" s="1"/>
  <c r="R1312" i="10" s="1"/>
  <c r="Q1304" i="10" a="1"/>
  <c r="Q1304" i="10" s="1"/>
  <c r="R1304" i="10" s="1"/>
  <c r="Q1296" i="10" a="1"/>
  <c r="Q1296" i="10" s="1"/>
  <c r="R1296" i="10" s="1"/>
  <c r="Q1288" i="10" a="1"/>
  <c r="Q1288" i="10" s="1"/>
  <c r="R1288" i="10" s="1"/>
  <c r="Q1280" i="10" a="1"/>
  <c r="Q1280" i="10" s="1"/>
  <c r="R1280" i="10" s="1"/>
  <c r="Q1272" i="10" a="1"/>
  <c r="Q1272" i="10" s="1"/>
  <c r="R1272" i="10" s="1"/>
  <c r="Q1264" i="10" a="1"/>
  <c r="Q1264" i="10" s="1"/>
  <c r="R1264" i="10" s="1"/>
  <c r="Q1256" i="10" a="1"/>
  <c r="Q1256" i="10" s="1"/>
  <c r="R1256" i="10" s="1"/>
  <c r="Q1248" i="10" a="1"/>
  <c r="Q1248" i="10" s="1"/>
  <c r="R1248" i="10" s="1"/>
  <c r="Q1240" i="10" a="1"/>
  <c r="Q1240" i="10" s="1"/>
  <c r="R1240" i="10" s="1"/>
  <c r="Q1232" i="10" a="1"/>
  <c r="Q1232" i="10" s="1"/>
  <c r="R1232" i="10" s="1"/>
  <c r="Q1224" i="10" a="1"/>
  <c r="Q1224" i="10" s="1"/>
  <c r="R1224" i="10" s="1"/>
  <c r="Q1216" i="10" a="1"/>
  <c r="Q1216" i="10" s="1"/>
  <c r="R1216" i="10" s="1"/>
  <c r="Q1434" i="10" a="1"/>
  <c r="Q1434" i="10" s="1"/>
  <c r="R1434" i="10" s="1"/>
  <c r="Q1425" i="10" a="1"/>
  <c r="Q1425" i="10" s="1"/>
  <c r="R1425" i="10" s="1"/>
  <c r="Q1416" i="10" a="1"/>
  <c r="Q1416" i="10" s="1"/>
  <c r="R1416" i="10" s="1"/>
  <c r="Q1176" i="10" a="1"/>
  <c r="Q1176" i="10" s="1"/>
  <c r="R1176" i="10" s="1"/>
  <c r="Q1335" i="10" a="1"/>
  <c r="Q1335" i="10" s="1"/>
  <c r="R1335" i="10" s="1"/>
  <c r="Q1327" i="10" a="1"/>
  <c r="Q1327" i="10" s="1"/>
  <c r="R1327" i="10" s="1"/>
  <c r="Q1319" i="10" a="1"/>
  <c r="Q1319" i="10" s="1"/>
  <c r="R1319" i="10" s="1"/>
  <c r="Q1311" i="10" a="1"/>
  <c r="Q1311" i="10" s="1"/>
  <c r="R1311" i="10" s="1"/>
  <c r="Q1303" i="10" a="1"/>
  <c r="Q1303" i="10" s="1"/>
  <c r="R1303" i="10" s="1"/>
  <c r="Q1295" i="10" a="1"/>
  <c r="Q1295" i="10" s="1"/>
  <c r="R1295" i="10" s="1"/>
  <c r="Q1287" i="10" a="1"/>
  <c r="Q1287" i="10" s="1"/>
  <c r="R1287" i="10" s="1"/>
  <c r="Q1279" i="10" a="1"/>
  <c r="Q1279" i="10" s="1"/>
  <c r="R1279" i="10" s="1"/>
  <c r="Q1271" i="10" a="1"/>
  <c r="Q1271" i="10" s="1"/>
  <c r="R1271" i="10" s="1"/>
  <c r="Q1263" i="10" a="1"/>
  <c r="Q1263" i="10" s="1"/>
  <c r="R1263" i="10" s="1"/>
  <c r="Q1255" i="10" a="1"/>
  <c r="Q1255" i="10" s="1"/>
  <c r="R1255" i="10" s="1"/>
  <c r="Q1247" i="10" a="1"/>
  <c r="Q1247" i="10" s="1"/>
  <c r="R1247" i="10" s="1"/>
  <c r="Q1239" i="10" a="1"/>
  <c r="Q1239" i="10" s="1"/>
  <c r="R1239" i="10" s="1"/>
  <c r="Q1231" i="10" a="1"/>
  <c r="Q1231" i="10" s="1"/>
  <c r="R1231" i="10" s="1"/>
  <c r="Q1223" i="10" a="1"/>
  <c r="Q1223" i="10" s="1"/>
  <c r="R1223" i="10" s="1"/>
  <c r="Q1215" i="10" a="1"/>
  <c r="Q1215" i="10" s="1"/>
  <c r="R1215" i="10" s="1"/>
  <c r="Q1207" i="10" a="1"/>
  <c r="Q1207" i="10" s="1"/>
  <c r="R1207" i="10" s="1"/>
  <c r="Q1199" i="10" a="1"/>
  <c r="Q1199" i="10" s="1"/>
  <c r="R1199" i="10" s="1"/>
  <c r="Q1191" i="10" a="1"/>
  <c r="Q1191" i="10" s="1"/>
  <c r="R1191" i="10" s="1"/>
  <c r="Q1120" i="10" a="1"/>
  <c r="Q1120" i="10" s="1"/>
  <c r="R1120" i="10" s="1"/>
  <c r="Q1112" i="10" a="1"/>
  <c r="Q1112" i="10" s="1"/>
  <c r="R1112" i="10" s="1"/>
  <c r="Q1433" i="10" a="1"/>
  <c r="Q1433" i="10" s="1"/>
  <c r="R1433" i="10" s="1"/>
  <c r="Q1424" i="10" a="1"/>
  <c r="Q1424" i="10" s="1"/>
  <c r="R1424" i="10" s="1"/>
  <c r="Q1414" i="10" a="1"/>
  <c r="Q1414" i="10" s="1"/>
  <c r="R1414" i="10" s="1"/>
  <c r="Q1406" i="10" a="1"/>
  <c r="Q1406" i="10" s="1"/>
  <c r="R1406" i="10" s="1"/>
  <c r="Q1398" i="10" a="1"/>
  <c r="Q1398" i="10" s="1"/>
  <c r="R1398" i="10" s="1"/>
  <c r="Q1390" i="10" a="1"/>
  <c r="Q1390" i="10" s="1"/>
  <c r="R1390" i="10" s="1"/>
  <c r="Q1382" i="10" a="1"/>
  <c r="Q1382" i="10" s="1"/>
  <c r="R1382" i="10" s="1"/>
  <c r="Q1374" i="10" a="1"/>
  <c r="Q1374" i="10" s="1"/>
  <c r="R1374" i="10" s="1"/>
  <c r="Q1366" i="10" a="1"/>
  <c r="Q1366" i="10" s="1"/>
  <c r="R1366" i="10" s="1"/>
  <c r="Q1358" i="10" a="1"/>
  <c r="Q1358" i="10" s="1"/>
  <c r="R1358" i="10" s="1"/>
  <c r="Q1350" i="10" a="1"/>
  <c r="Q1350" i="10" s="1"/>
  <c r="R1350" i="10" s="1"/>
  <c r="Q1342" i="10" a="1"/>
  <c r="Q1342" i="10" s="1"/>
  <c r="R1342" i="10" s="1"/>
  <c r="Q1334" i="10" a="1"/>
  <c r="Q1334" i="10" s="1"/>
  <c r="R1334" i="10" s="1"/>
  <c r="Q1326" i="10" a="1"/>
  <c r="Q1326" i="10" s="1"/>
  <c r="R1326" i="10" s="1"/>
  <c r="Q1318" i="10" a="1"/>
  <c r="Q1318" i="10" s="1"/>
  <c r="R1318" i="10" s="1"/>
  <c r="Q1310" i="10" a="1"/>
  <c r="Q1310" i="10" s="1"/>
  <c r="R1310" i="10" s="1"/>
  <c r="Q1302" i="10" a="1"/>
  <c r="Q1302" i="10" s="1"/>
  <c r="R1302" i="10" s="1"/>
  <c r="Q1294" i="10" a="1"/>
  <c r="Q1294" i="10" s="1"/>
  <c r="R1294" i="10" s="1"/>
  <c r="Q1286" i="10" a="1"/>
  <c r="Q1286" i="10" s="1"/>
  <c r="R1286" i="10" s="1"/>
  <c r="Q1278" i="10" a="1"/>
  <c r="Q1278" i="10" s="1"/>
  <c r="R1278" i="10" s="1"/>
  <c r="Q1270" i="10" a="1"/>
  <c r="Q1270" i="10" s="1"/>
  <c r="R1270" i="10" s="1"/>
  <c r="Q1262" i="10" a="1"/>
  <c r="Q1262" i="10" s="1"/>
  <c r="R1262" i="10" s="1"/>
  <c r="Q1254" i="10" a="1"/>
  <c r="Q1254" i="10" s="1"/>
  <c r="R1254" i="10" s="1"/>
  <c r="Q1246" i="10" a="1"/>
  <c r="Q1246" i="10" s="1"/>
  <c r="R1246" i="10" s="1"/>
  <c r="Q1238" i="10" a="1"/>
  <c r="Q1238" i="10" s="1"/>
  <c r="R1238" i="10" s="1"/>
  <c r="Q1230" i="10" a="1"/>
  <c r="Q1230" i="10" s="1"/>
  <c r="R1230" i="10" s="1"/>
  <c r="Q1222" i="10" a="1"/>
  <c r="Q1222" i="10" s="1"/>
  <c r="R1222" i="10" s="1"/>
  <c r="Q1214" i="10" a="1"/>
  <c r="Q1214" i="10" s="1"/>
  <c r="R1214" i="10" s="1"/>
  <c r="Q1211" i="10" a="1"/>
  <c r="Q1211" i="10" s="1"/>
  <c r="R1211" i="10" s="1"/>
  <c r="Q1194" i="10" a="1"/>
  <c r="Q1194" i="10" s="1"/>
  <c r="R1194" i="10" s="1"/>
  <c r="Q1132" i="10" a="1"/>
  <c r="Q1132" i="10" s="1"/>
  <c r="R1132" i="10" s="1"/>
  <c r="Q1114" i="10" a="1"/>
  <c r="Q1114" i="10" s="1"/>
  <c r="R1114" i="10" s="1"/>
  <c r="Q1110" i="10" a="1"/>
  <c r="Q1110" i="10" s="1"/>
  <c r="R1110" i="10" s="1"/>
  <c r="Q1106" i="10" a="1"/>
  <c r="Q1106" i="10" s="1"/>
  <c r="R1106" i="10" s="1"/>
  <c r="Q1093" i="10" a="1"/>
  <c r="Q1093" i="10" s="1"/>
  <c r="R1093" i="10" s="1"/>
  <c r="Q1089" i="10" a="1"/>
  <c r="Q1089" i="10" s="1"/>
  <c r="R1089" i="10" s="1"/>
  <c r="Q1076" i="10" a="1"/>
  <c r="Q1076" i="10" s="1"/>
  <c r="R1076" i="10" s="1"/>
  <c r="Q1072" i="10" a="1"/>
  <c r="Q1072" i="10" s="1"/>
  <c r="R1072" i="10" s="1"/>
  <c r="Q1059" i="10" a="1"/>
  <c r="Q1059" i="10" s="1"/>
  <c r="R1059" i="10" s="1"/>
  <c r="Q1046" i="10" a="1"/>
  <c r="Q1046" i="10" s="1"/>
  <c r="R1046" i="10" s="1"/>
  <c r="Q1042" i="10" a="1"/>
  <c r="Q1042" i="10" s="1"/>
  <c r="R1042" i="10" s="1"/>
  <c r="Q1029" i="10" a="1"/>
  <c r="Q1029" i="10" s="1"/>
  <c r="R1029" i="10" s="1"/>
  <c r="Q1025" i="10" a="1"/>
  <c r="Q1025" i="10" s="1"/>
  <c r="R1025" i="10" s="1"/>
  <c r="Q1202" i="10" a="1"/>
  <c r="Q1202" i="10" s="1"/>
  <c r="R1202" i="10" s="1"/>
  <c r="Q1144" i="10" a="1"/>
  <c r="Q1144" i="10" s="1"/>
  <c r="R1144" i="10" s="1"/>
  <c r="Q1118" i="10" a="1"/>
  <c r="Q1118" i="10" s="1"/>
  <c r="R1118" i="10" s="1"/>
  <c r="Q1055" i="10" a="1"/>
  <c r="Q1055" i="10" s="1"/>
  <c r="R1055" i="10" s="1"/>
  <c r="Q991" i="10" a="1"/>
  <c r="Q991" i="10" s="1"/>
  <c r="R991" i="10" s="1"/>
  <c r="Q927" i="10" a="1"/>
  <c r="Q927" i="10" s="1"/>
  <c r="R927" i="10" s="1"/>
  <c r="Q884" i="10" a="1"/>
  <c r="Q884" i="10" s="1"/>
  <c r="R884" i="10" s="1"/>
  <c r="Q875" i="10" a="1"/>
  <c r="Q875" i="10" s="1"/>
  <c r="R875" i="10" s="1"/>
  <c r="Q870" i="10" a="1"/>
  <c r="Q870" i="10" s="1"/>
  <c r="R870" i="10" s="1"/>
  <c r="Q833" i="10" a="1"/>
  <c r="Q833" i="10" s="1"/>
  <c r="R833" i="10" s="1"/>
  <c r="Q1210" i="10" a="1"/>
  <c r="Q1210" i="10" s="1"/>
  <c r="R1210" i="10" s="1"/>
  <c r="Q1193" i="10" a="1"/>
  <c r="Q1193" i="10" s="1"/>
  <c r="R1193" i="10" s="1"/>
  <c r="Q1102" i="10" a="1"/>
  <c r="Q1102" i="10" s="1"/>
  <c r="R1102" i="10" s="1"/>
  <c r="Q1098" i="10" a="1"/>
  <c r="Q1098" i="10" s="1"/>
  <c r="R1098" i="10" s="1"/>
  <c r="Q1081" i="10" a="1"/>
  <c r="Q1081" i="10" s="1"/>
  <c r="R1081" i="10" s="1"/>
  <c r="Q1068" i="10" a="1"/>
  <c r="Q1068" i="10" s="1"/>
  <c r="R1068" i="10" s="1"/>
  <c r="Q1064" i="10" a="1"/>
  <c r="Q1064" i="10" s="1"/>
  <c r="R1064" i="10" s="1"/>
  <c r="Q1051" i="10" a="1"/>
  <c r="Q1051" i="10" s="1"/>
  <c r="R1051" i="10" s="1"/>
  <c r="Q1038" i="10" a="1"/>
  <c r="Q1038" i="10" s="1"/>
  <c r="R1038" i="10" s="1"/>
  <c r="Q1034" i="10" a="1"/>
  <c r="Q1034" i="10" s="1"/>
  <c r="R1034" i="10" s="1"/>
  <c r="Q1021" i="10" a="1"/>
  <c r="Q1021" i="10" s="1"/>
  <c r="R1021" i="10" s="1"/>
  <c r="Q1017" i="10" a="1"/>
  <c r="Q1017" i="10" s="1"/>
  <c r="R1017" i="10" s="1"/>
  <c r="Q1004" i="10" a="1"/>
  <c r="Q1004" i="10" s="1"/>
  <c r="R1004" i="10" s="1"/>
  <c r="Q1000" i="10" a="1"/>
  <c r="Q1000" i="10" s="1"/>
  <c r="R1000" i="10" s="1"/>
  <c r="Q987" i="10" a="1"/>
  <c r="Q987" i="10" s="1"/>
  <c r="R987" i="10" s="1"/>
  <c r="Q1220" i="10" a="1"/>
  <c r="Q1220" i="10" s="1"/>
  <c r="R1220" i="10" s="1"/>
  <c r="Q1201" i="10" a="1"/>
  <c r="Q1201" i="10" s="1"/>
  <c r="R1201" i="10" s="1"/>
  <c r="Q1164" i="10" a="1"/>
  <c r="Q1164" i="10" s="1"/>
  <c r="R1164" i="10" s="1"/>
  <c r="Q1111" i="10" a="1"/>
  <c r="Q1111" i="10" s="1"/>
  <c r="R1111" i="10" s="1"/>
  <c r="Q1047" i="10" a="1"/>
  <c r="Q1047" i="10" s="1"/>
  <c r="R1047" i="10" s="1"/>
  <c r="Q983" i="10" a="1"/>
  <c r="Q983" i="10" s="1"/>
  <c r="R983" i="10" s="1"/>
  <c r="Q919" i="10" a="1"/>
  <c r="Q919" i="10" s="1"/>
  <c r="R919" i="10" s="1"/>
  <c r="Q880" i="10" a="1"/>
  <c r="Q880" i="10" s="1"/>
  <c r="R880" i="10" s="1"/>
  <c r="Q1209" i="10" a="1"/>
  <c r="Q1209" i="10" s="1"/>
  <c r="R1209" i="10" s="1"/>
  <c r="Q1192" i="10" a="1"/>
  <c r="Q1192" i="10" s="1"/>
  <c r="R1192" i="10" s="1"/>
  <c r="Q1107" i="10" a="1"/>
  <c r="Q1107" i="10" s="1"/>
  <c r="R1107" i="10" s="1"/>
  <c r="Q1094" i="10" a="1"/>
  <c r="Q1094" i="10" s="1"/>
  <c r="R1094" i="10" s="1"/>
  <c r="Q1090" i="10" a="1"/>
  <c r="Q1090" i="10" s="1"/>
  <c r="R1090" i="10" s="1"/>
  <c r="Q1077" i="10" a="1"/>
  <c r="Q1077" i="10" s="1"/>
  <c r="R1077" i="10" s="1"/>
  <c r="Q1073" i="10" a="1"/>
  <c r="Q1073" i="10" s="1"/>
  <c r="R1073" i="10" s="1"/>
  <c r="Q1060" i="10" a="1"/>
  <c r="Q1060" i="10" s="1"/>
  <c r="R1060" i="10" s="1"/>
  <c r="Q1056" i="10" a="1"/>
  <c r="Q1056" i="10" s="1"/>
  <c r="R1056" i="10" s="1"/>
  <c r="Q1043" i="10" a="1"/>
  <c r="Q1043" i="10" s="1"/>
  <c r="R1043" i="10" s="1"/>
  <c r="Q1030" i="10" a="1"/>
  <c r="Q1030" i="10" s="1"/>
  <c r="R1030" i="10" s="1"/>
  <c r="Q1026" i="10" a="1"/>
  <c r="Q1026" i="10" s="1"/>
  <c r="R1026" i="10" s="1"/>
  <c r="Q1013" i="10" a="1"/>
  <c r="Q1013" i="10" s="1"/>
  <c r="R1013" i="10" s="1"/>
  <c r="Q1219" i="10" a="1"/>
  <c r="Q1219" i="10" s="1"/>
  <c r="R1219" i="10" s="1"/>
  <c r="Q1200" i="10" a="1"/>
  <c r="Q1200" i="10" s="1"/>
  <c r="R1200" i="10" s="1"/>
  <c r="Q1160" i="10" a="1"/>
  <c r="Q1160" i="10" s="1"/>
  <c r="R1160" i="10" s="1"/>
  <c r="Q1119" i="10" a="1"/>
  <c r="Q1119" i="10" s="1"/>
  <c r="R1119" i="10" s="1"/>
  <c r="Q1115" i="10" a="1"/>
  <c r="Q1115" i="10" s="1"/>
  <c r="R1115" i="10" s="1"/>
  <c r="Q1103" i="10" a="1"/>
  <c r="Q1103" i="10" s="1"/>
  <c r="R1103" i="10" s="1"/>
  <c r="Q1039" i="10" a="1"/>
  <c r="Q1039" i="10" s="1"/>
  <c r="R1039" i="10" s="1"/>
  <c r="Q975" i="10" a="1"/>
  <c r="Q975" i="10" s="1"/>
  <c r="R975" i="10" s="1"/>
  <c r="Q911" i="10" a="1"/>
  <c r="Q911" i="10" s="1"/>
  <c r="R911" i="10" s="1"/>
  <c r="Q876" i="10" a="1"/>
  <c r="Q876" i="10" s="1"/>
  <c r="R876" i="10" s="1"/>
  <c r="Q857" i="10" a="1"/>
  <c r="Q857" i="10" s="1"/>
  <c r="R857" i="10" s="1"/>
  <c r="Q841" i="10" a="1"/>
  <c r="Q841" i="10" s="1"/>
  <c r="R841" i="10" s="1"/>
  <c r="Q1208" i="10" a="1"/>
  <c r="Q1208" i="10" s="1"/>
  <c r="R1208" i="10" s="1"/>
  <c r="Q1177" i="10" a="1"/>
  <c r="Q1177" i="10" s="1"/>
  <c r="R1177" i="10" s="1"/>
  <c r="Q1140" i="10" a="1"/>
  <c r="Q1140" i="10" s="1"/>
  <c r="R1140" i="10" s="1"/>
  <c r="Q1099" i="10" a="1"/>
  <c r="Q1099" i="10" s="1"/>
  <c r="R1099" i="10" s="1"/>
  <c r="Q1086" i="10" a="1"/>
  <c r="Q1086" i="10" s="1"/>
  <c r="R1086" i="10" s="1"/>
  <c r="Q1082" i="10" a="1"/>
  <c r="Q1082" i="10" s="1"/>
  <c r="R1082" i="10" s="1"/>
  <c r="Q1065" i="10" a="1"/>
  <c r="Q1065" i="10" s="1"/>
  <c r="R1065" i="10" s="1"/>
  <c r="Q1052" i="10" a="1"/>
  <c r="Q1052" i="10" s="1"/>
  <c r="R1052" i="10" s="1"/>
  <c r="Q1048" i="10" a="1"/>
  <c r="Q1048" i="10" s="1"/>
  <c r="R1048" i="10" s="1"/>
  <c r="Q1035" i="10" a="1"/>
  <c r="Q1035" i="10" s="1"/>
  <c r="R1035" i="10" s="1"/>
  <c r="Q1022" i="10" a="1"/>
  <c r="Q1022" i="10" s="1"/>
  <c r="R1022" i="10" s="1"/>
  <c r="Q1018" i="10" a="1"/>
  <c r="Q1018" i="10" s="1"/>
  <c r="R1018" i="10" s="1"/>
  <c r="Q1005" i="10" a="1"/>
  <c r="Q1005" i="10" s="1"/>
  <c r="R1005" i="10" s="1"/>
  <c r="Q1001" i="10" a="1"/>
  <c r="Q1001" i="10" s="1"/>
  <c r="R1001" i="10" s="1"/>
  <c r="Q988" i="10" a="1"/>
  <c r="Q988" i="10" s="1"/>
  <c r="R988" i="10" s="1"/>
  <c r="Q1190" i="10" a="1"/>
  <c r="Q1190" i="10" s="1"/>
  <c r="R1190" i="10" s="1"/>
  <c r="Q1156" i="10" a="1"/>
  <c r="Q1156" i="10" s="1"/>
  <c r="R1156" i="10" s="1"/>
  <c r="Q1095" i="10" a="1"/>
  <c r="Q1095" i="10" s="1"/>
  <c r="R1095" i="10" s="1"/>
  <c r="Q1031" i="10" a="1"/>
  <c r="Q1031" i="10" s="1"/>
  <c r="R1031" i="10" s="1"/>
  <c r="Q967" i="10" a="1"/>
  <c r="Q967" i="10" s="1"/>
  <c r="R967" i="10" s="1"/>
  <c r="Q903" i="10" a="1"/>
  <c r="Q903" i="10" s="1"/>
  <c r="R903" i="10" s="1"/>
  <c r="Q872" i="10" a="1"/>
  <c r="Q872" i="10" s="1"/>
  <c r="R872" i="10" s="1"/>
  <c r="Q1198" i="10" a="1"/>
  <c r="Q1198" i="10" s="1"/>
  <c r="R1198" i="10" s="1"/>
  <c r="Q1108" i="10" a="1"/>
  <c r="Q1108" i="10" s="1"/>
  <c r="R1108" i="10" s="1"/>
  <c r="Q1104" i="10" a="1"/>
  <c r="Q1104" i="10" s="1"/>
  <c r="R1104" i="10" s="1"/>
  <c r="Q1091" i="10" a="1"/>
  <c r="Q1091" i="10" s="1"/>
  <c r="R1091" i="10" s="1"/>
  <c r="Q1078" i="10" a="1"/>
  <c r="Q1078" i="10" s="1"/>
  <c r="R1078" i="10" s="1"/>
  <c r="Q1074" i="10" a="1"/>
  <c r="Q1074" i="10" s="1"/>
  <c r="R1074" i="10" s="1"/>
  <c r="Q1061" i="10" a="1"/>
  <c r="Q1061" i="10" s="1"/>
  <c r="R1061" i="10" s="1"/>
  <c r="Q1057" i="10" a="1"/>
  <c r="Q1057" i="10" s="1"/>
  <c r="R1057" i="10" s="1"/>
  <c r="Q1044" i="10" a="1"/>
  <c r="Q1044" i="10" s="1"/>
  <c r="R1044" i="10" s="1"/>
  <c r="Q1040" i="10" a="1"/>
  <c r="Q1040" i="10" s="1"/>
  <c r="R1040" i="10" s="1"/>
  <c r="Q1027" i="10" a="1"/>
  <c r="Q1027" i="10" s="1"/>
  <c r="R1027" i="10" s="1"/>
  <c r="Q1014" i="10" a="1"/>
  <c r="Q1014" i="10" s="1"/>
  <c r="R1014" i="10" s="1"/>
  <c r="Q1010" i="10" a="1"/>
  <c r="Q1010" i="10" s="1"/>
  <c r="R1010" i="10" s="1"/>
  <c r="Q997" i="10" a="1"/>
  <c r="Q997" i="10" s="1"/>
  <c r="R997" i="10" s="1"/>
  <c r="Q993" i="10" a="1"/>
  <c r="Q993" i="10" s="1"/>
  <c r="R993" i="10" s="1"/>
  <c r="Q1206" i="10" a="1"/>
  <c r="Q1206" i="10" s="1"/>
  <c r="R1206" i="10" s="1"/>
  <c r="Q1189" i="10" a="1"/>
  <c r="Q1189" i="10" s="1"/>
  <c r="R1189" i="10" s="1"/>
  <c r="Q1152" i="10" a="1"/>
  <c r="Q1152" i="10" s="1"/>
  <c r="R1152" i="10" s="1"/>
  <c r="Q1116" i="10" a="1"/>
  <c r="Q1116" i="10" s="1"/>
  <c r="R1116" i="10" s="1"/>
  <c r="Q1087" i="10" a="1"/>
  <c r="Q1087" i="10" s="1"/>
  <c r="R1087" i="10" s="1"/>
  <c r="Q1023" i="10" a="1"/>
  <c r="Q1023" i="10" s="1"/>
  <c r="R1023" i="10" s="1"/>
  <c r="Q959" i="10" a="1"/>
  <c r="Q959" i="10" s="1"/>
  <c r="R959" i="10" s="1"/>
  <c r="Q895" i="10" a="1"/>
  <c r="Q895" i="10" s="1"/>
  <c r="R895" i="10" s="1"/>
  <c r="Q886" i="10" a="1"/>
  <c r="Q886" i="10" s="1"/>
  <c r="R886" i="10" s="1"/>
  <c r="Q882" i="10" a="1"/>
  <c r="Q882" i="10" s="1"/>
  <c r="R882" i="10" s="1"/>
  <c r="Q836" i="10" a="1"/>
  <c r="Q836" i="10" s="1"/>
  <c r="R836" i="10" s="1"/>
  <c r="Q1228" i="10" a="1"/>
  <c r="Q1228" i="10" s="1"/>
  <c r="R1228" i="10" s="1"/>
  <c r="Q1197" i="10" a="1"/>
  <c r="Q1197" i="10" s="1"/>
  <c r="R1197" i="10" s="1"/>
  <c r="Q1100" i="10" a="1"/>
  <c r="Q1100" i="10" s="1"/>
  <c r="R1100" i="10" s="1"/>
  <c r="Q1096" i="10" a="1"/>
  <c r="Q1096" i="10" s="1"/>
  <c r="R1096" i="10" s="1"/>
  <c r="Q1083" i="10" a="1"/>
  <c r="Q1083" i="10" s="1"/>
  <c r="R1083" i="10" s="1"/>
  <c r="Q1070" i="10" a="1"/>
  <c r="Q1070" i="10" s="1"/>
  <c r="R1070" i="10" s="1"/>
  <c r="Q1066" i="10" a="1"/>
  <c r="Q1066" i="10" s="1"/>
  <c r="R1066" i="10" s="1"/>
  <c r="Q1049" i="10" a="1"/>
  <c r="Q1049" i="10" s="1"/>
  <c r="R1049" i="10" s="1"/>
  <c r="Q1036" i="10" a="1"/>
  <c r="Q1036" i="10" s="1"/>
  <c r="R1036" i="10" s="1"/>
  <c r="Q1032" i="10" a="1"/>
  <c r="Q1032" i="10" s="1"/>
  <c r="R1032" i="10" s="1"/>
  <c r="Q1019" i="10" a="1"/>
  <c r="Q1019" i="10" s="1"/>
  <c r="R1019" i="10" s="1"/>
  <c r="Q1006" i="10" a="1"/>
  <c r="Q1006" i="10" s="1"/>
  <c r="R1006" i="10" s="1"/>
  <c r="Q1002" i="10" a="1"/>
  <c r="Q1002" i="10" s="1"/>
  <c r="R1002" i="10" s="1"/>
  <c r="Q989" i="10" a="1"/>
  <c r="Q989" i="10" s="1"/>
  <c r="R989" i="10" s="1"/>
  <c r="Q985" i="10" a="1"/>
  <c r="Q985" i="10" s="1"/>
  <c r="R985" i="10" s="1"/>
  <c r="Q1205" i="10" a="1"/>
  <c r="Q1205" i="10" s="1"/>
  <c r="R1205" i="10" s="1"/>
  <c r="Q1188" i="10" a="1"/>
  <c r="Q1188" i="10" s="1"/>
  <c r="R1188" i="10" s="1"/>
  <c r="Q1136" i="10" a="1"/>
  <c r="Q1136" i="10" s="1"/>
  <c r="R1136" i="10" s="1"/>
  <c r="Q1113" i="10" a="1"/>
  <c r="Q1113" i="10" s="1"/>
  <c r="R1113" i="10" s="1"/>
  <c r="Q1079" i="10" a="1"/>
  <c r="Q1079" i="10" s="1"/>
  <c r="R1079" i="10" s="1"/>
  <c r="Q1015" i="10" a="1"/>
  <c r="Q1015" i="10" s="1"/>
  <c r="R1015" i="10" s="1"/>
  <c r="Q951" i="10" a="1"/>
  <c r="Q951" i="10" s="1"/>
  <c r="R951" i="10" s="1"/>
  <c r="Q1213" i="10" a="1"/>
  <c r="Q1213" i="10" s="1"/>
  <c r="R1213" i="10" s="1"/>
  <c r="Q1196" i="10" a="1"/>
  <c r="Q1196" i="10" s="1"/>
  <c r="R1196" i="10" s="1"/>
  <c r="Q1105" i="10" a="1"/>
  <c r="Q1105" i="10" s="1"/>
  <c r="R1105" i="10" s="1"/>
  <c r="Q1092" i="10" a="1"/>
  <c r="Q1092" i="10" s="1"/>
  <c r="R1092" i="10" s="1"/>
  <c r="Q1088" i="10" a="1"/>
  <c r="Q1088" i="10" s="1"/>
  <c r="R1088" i="10" s="1"/>
  <c r="Q1075" i="10" a="1"/>
  <c r="Q1075" i="10" s="1"/>
  <c r="R1075" i="10" s="1"/>
  <c r="Q1062" i="10" a="1"/>
  <c r="Q1062" i="10" s="1"/>
  <c r="R1062" i="10" s="1"/>
  <c r="Q1058" i="10" a="1"/>
  <c r="Q1058" i="10" s="1"/>
  <c r="R1058" i="10" s="1"/>
  <c r="Q1045" i="10" a="1"/>
  <c r="Q1045" i="10" s="1"/>
  <c r="R1045" i="10" s="1"/>
  <c r="Q1041" i="10" a="1"/>
  <c r="Q1041" i="10" s="1"/>
  <c r="R1041" i="10" s="1"/>
  <c r="Q1028" i="10" a="1"/>
  <c r="Q1028" i="10" s="1"/>
  <c r="R1028" i="10" s="1"/>
  <c r="Q1024" i="10" a="1"/>
  <c r="Q1024" i="10" s="1"/>
  <c r="R1024" i="10" s="1"/>
  <c r="Q1011" i="10" a="1"/>
  <c r="Q1011" i="10" s="1"/>
  <c r="R1011" i="10" s="1"/>
  <c r="Q998" i="10" a="1"/>
  <c r="Q998" i="10" s="1"/>
  <c r="R998" i="10" s="1"/>
  <c r="Q1204" i="10" a="1"/>
  <c r="Q1204" i="10" s="1"/>
  <c r="R1204" i="10" s="1"/>
  <c r="Q1187" i="10" a="1"/>
  <c r="Q1187" i="10" s="1"/>
  <c r="R1187" i="10" s="1"/>
  <c r="Q1121" i="10" a="1"/>
  <c r="Q1121" i="10" s="1"/>
  <c r="R1121" i="10" s="1"/>
  <c r="Q1117" i="10" a="1"/>
  <c r="Q1117" i="10" s="1"/>
  <c r="R1117" i="10" s="1"/>
  <c r="Q1071" i="10" a="1"/>
  <c r="Q1071" i="10" s="1"/>
  <c r="R1071" i="10" s="1"/>
  <c r="Q1007" i="10" a="1"/>
  <c r="Q1007" i="10" s="1"/>
  <c r="R1007" i="10" s="1"/>
  <c r="Q943" i="10" a="1"/>
  <c r="Q943" i="10" s="1"/>
  <c r="R943" i="10" s="1"/>
  <c r="Q883" i="10" a="1"/>
  <c r="Q883" i="10" s="1"/>
  <c r="R883" i="10" s="1"/>
  <c r="Q878" i="10" a="1"/>
  <c r="Q878" i="10" s="1"/>
  <c r="R878" i="10" s="1"/>
  <c r="Q874" i="10" a="1"/>
  <c r="Q874" i="10" s="1"/>
  <c r="R874" i="10" s="1"/>
  <c r="Q1212" i="10" a="1"/>
  <c r="Q1212" i="10" s="1"/>
  <c r="R1212" i="10" s="1"/>
  <c r="Q1195" i="10" a="1"/>
  <c r="Q1195" i="10" s="1"/>
  <c r="R1195" i="10" s="1"/>
  <c r="Q1097" i="10" a="1"/>
  <c r="Q1097" i="10" s="1"/>
  <c r="R1097" i="10" s="1"/>
  <c r="Q1084" i="10" a="1"/>
  <c r="Q1084" i="10" s="1"/>
  <c r="R1084" i="10" s="1"/>
  <c r="Q1080" i="10" a="1"/>
  <c r="Q1080" i="10" s="1"/>
  <c r="R1080" i="10" s="1"/>
  <c r="Q1067" i="10" a="1"/>
  <c r="Q1067" i="10" s="1"/>
  <c r="R1067" i="10" s="1"/>
  <c r="Q1054" i="10" a="1"/>
  <c r="Q1054" i="10" s="1"/>
  <c r="R1054" i="10" s="1"/>
  <c r="Q1050" i="10" a="1"/>
  <c r="Q1050" i="10" s="1"/>
  <c r="R1050" i="10" s="1"/>
  <c r="Q1033" i="10" a="1"/>
  <c r="Q1033" i="10" s="1"/>
  <c r="R1033" i="10" s="1"/>
  <c r="Q1020" i="10" a="1"/>
  <c r="Q1020" i="10" s="1"/>
  <c r="R1020" i="10" s="1"/>
  <c r="Q1016" i="10" a="1"/>
  <c r="Q1016" i="10" s="1"/>
  <c r="R1016" i="10" s="1"/>
  <c r="Q1003" i="10" a="1"/>
  <c r="Q1003" i="10" s="1"/>
  <c r="R1003" i="10" s="1"/>
  <c r="Q1203" i="10" a="1"/>
  <c r="Q1203" i="10" s="1"/>
  <c r="R1203" i="10" s="1"/>
  <c r="Q1186" i="10" a="1"/>
  <c r="Q1186" i="10" s="1"/>
  <c r="R1186" i="10" s="1"/>
  <c r="Q1184" i="10" a="1"/>
  <c r="Q1184" i="10" s="1"/>
  <c r="R1184" i="10" s="1"/>
  <c r="Q1063" i="10" a="1"/>
  <c r="Q1063" i="10" s="1"/>
  <c r="R1063" i="10" s="1"/>
  <c r="Q999" i="10" a="1"/>
  <c r="Q999" i="10" s="1"/>
  <c r="R999" i="10" s="1"/>
  <c r="Q960" i="10" a="1"/>
  <c r="Q960" i="10" s="1"/>
  <c r="R960" i="10" s="1"/>
  <c r="Q957" i="10" a="1"/>
  <c r="Q957" i="10" s="1"/>
  <c r="R957" i="10" s="1"/>
  <c r="Q944" i="10" a="1"/>
  <c r="Q944" i="10" s="1"/>
  <c r="R944" i="10" s="1"/>
  <c r="Q931" i="10" a="1"/>
  <c r="Q931" i="10" s="1"/>
  <c r="R931" i="10" s="1"/>
  <c r="Q915" i="10" a="1"/>
  <c r="Q915" i="10" s="1"/>
  <c r="R915" i="10" s="1"/>
  <c r="Q881" i="10" a="1"/>
  <c r="Q881" i="10" s="1"/>
  <c r="R881" i="10" s="1"/>
  <c r="Q860" i="10" a="1"/>
  <c r="Q860" i="10" s="1"/>
  <c r="R860" i="10" s="1"/>
  <c r="Q842" i="10" a="1"/>
  <c r="Q842" i="10" s="1"/>
  <c r="R842" i="10" s="1"/>
  <c r="Q986" i="10" a="1"/>
  <c r="Q986" i="10" s="1"/>
  <c r="R986" i="10" s="1"/>
  <c r="Q970" i="10" a="1"/>
  <c r="Q970" i="10" s="1"/>
  <c r="R970" i="10" s="1"/>
  <c r="Q954" i="10" a="1"/>
  <c r="Q954" i="10" s="1"/>
  <c r="R954" i="10" s="1"/>
  <c r="Q941" i="10" a="1"/>
  <c r="Q941" i="10" s="1"/>
  <c r="R941" i="10" s="1"/>
  <c r="Q928" i="10" a="1"/>
  <c r="Q928" i="10" s="1"/>
  <c r="R928" i="10" s="1"/>
  <c r="Q899" i="10" a="1"/>
  <c r="Q899" i="10" s="1"/>
  <c r="R899" i="10" s="1"/>
  <c r="Q830" i="10" a="1"/>
  <c r="Q830" i="10" s="1"/>
  <c r="R830" i="10" s="1"/>
  <c r="Q994" i="10" a="1"/>
  <c r="Q994" i="10" s="1"/>
  <c r="R994" i="10" s="1"/>
  <c r="Q980" i="10" a="1"/>
  <c r="Q980" i="10" s="1"/>
  <c r="R980" i="10" s="1"/>
  <c r="Q938" i="10" a="1"/>
  <c r="Q938" i="10" s="1"/>
  <c r="R938" i="10" s="1"/>
  <c r="Q925" i="10" a="1"/>
  <c r="Q925" i="10" s="1"/>
  <c r="R925" i="10" s="1"/>
  <c r="Q912" i="10" a="1"/>
  <c r="Q912" i="10" s="1"/>
  <c r="R912" i="10" s="1"/>
  <c r="Q873" i="10" a="1"/>
  <c r="Q873" i="10" s="1"/>
  <c r="R873" i="10" s="1"/>
  <c r="Q853" i="10" a="1"/>
  <c r="Q853" i="10" s="1"/>
  <c r="R853" i="10" s="1"/>
  <c r="Q850" i="10" a="1"/>
  <c r="Q850" i="10" s="1"/>
  <c r="R850" i="10" s="1"/>
  <c r="Q835" i="10" a="1"/>
  <c r="Q835" i="10" s="1"/>
  <c r="R835" i="10" s="1"/>
  <c r="Q818" i="10" a="1"/>
  <c r="Q818" i="10" s="1"/>
  <c r="R818" i="10" s="1"/>
  <c r="Q1012" i="10" a="1"/>
  <c r="Q1012" i="10" s="1"/>
  <c r="R1012" i="10" s="1"/>
  <c r="Q964" i="10" a="1"/>
  <c r="Q964" i="10" s="1"/>
  <c r="R964" i="10" s="1"/>
  <c r="Q948" i="10" a="1"/>
  <c r="Q948" i="10" s="1"/>
  <c r="R948" i="10" s="1"/>
  <c r="Q922" i="10" a="1"/>
  <c r="Q922" i="10" s="1"/>
  <c r="R922" i="10" s="1"/>
  <c r="Q896" i="10" a="1"/>
  <c r="Q896" i="10" s="1"/>
  <c r="R896" i="10" s="1"/>
  <c r="Q893" i="10" a="1"/>
  <c r="Q893" i="10" s="1"/>
  <c r="R893" i="10" s="1"/>
  <c r="Q992" i="10" a="1"/>
  <c r="Q992" i="10" s="1"/>
  <c r="R992" i="10" s="1"/>
  <c r="Q977" i="10" a="1"/>
  <c r="Q977" i="10" s="1"/>
  <c r="R977" i="10" s="1"/>
  <c r="Q945" i="10" a="1"/>
  <c r="Q945" i="10" s="1"/>
  <c r="R945" i="10" s="1"/>
  <c r="Q935" i="10" a="1"/>
  <c r="Q935" i="10" s="1"/>
  <c r="R935" i="10" s="1"/>
  <c r="Q932" i="10" a="1"/>
  <c r="Q932" i="10" s="1"/>
  <c r="R932" i="10" s="1"/>
  <c r="Q906" i="10" a="1"/>
  <c r="Q906" i="10" s="1"/>
  <c r="R906" i="10" s="1"/>
  <c r="Q890" i="10" a="1"/>
  <c r="Q890" i="10" s="1"/>
  <c r="R890" i="10" s="1"/>
  <c r="Q864" i="10" a="1"/>
  <c r="Q864" i="10" s="1"/>
  <c r="R864" i="10" s="1"/>
  <c r="Q843" i="10" a="1"/>
  <c r="Q843" i="10" s="1"/>
  <c r="R843" i="10" s="1"/>
  <c r="Q831" i="10" a="1"/>
  <c r="Q831" i="10" s="1"/>
  <c r="R831" i="10" s="1"/>
  <c r="Q825" i="10" a="1"/>
  <c r="Q825" i="10" s="1"/>
  <c r="R825" i="10" s="1"/>
  <c r="Q1008" i="10" a="1"/>
  <c r="Q1008" i="10" s="1"/>
  <c r="R1008" i="10" s="1"/>
  <c r="Q974" i="10" a="1"/>
  <c r="Q974" i="10" s="1"/>
  <c r="R974" i="10" s="1"/>
  <c r="Q961" i="10" a="1"/>
  <c r="Q961" i="10" s="1"/>
  <c r="R961" i="10" s="1"/>
  <c r="Q958" i="10" a="1"/>
  <c r="Q958" i="10" s="1"/>
  <c r="R958" i="10" s="1"/>
  <c r="Q916" i="10" a="1"/>
  <c r="Q916" i="10" s="1"/>
  <c r="R916" i="10" s="1"/>
  <c r="Q887" i="10" a="1"/>
  <c r="Q887" i="10" s="1"/>
  <c r="R887" i="10" s="1"/>
  <c r="Q984" i="10" a="1"/>
  <c r="Q984" i="10" s="1"/>
  <c r="R984" i="10" s="1"/>
  <c r="Q971" i="10" a="1"/>
  <c r="Q971" i="10" s="1"/>
  <c r="R971" i="10" s="1"/>
  <c r="Q955" i="10" a="1"/>
  <c r="Q955" i="10" s="1"/>
  <c r="R955" i="10" s="1"/>
  <c r="Q942" i="10" a="1"/>
  <c r="Q942" i="10" s="1"/>
  <c r="R942" i="10" s="1"/>
  <c r="Q929" i="10" a="1"/>
  <c r="Q929" i="10" s="1"/>
  <c r="R929" i="10" s="1"/>
  <c r="Q900" i="10" a="1"/>
  <c r="Q900" i="10" s="1"/>
  <c r="R900" i="10" s="1"/>
  <c r="Q879" i="10" a="1"/>
  <c r="Q879" i="10" s="1"/>
  <c r="R879" i="10" s="1"/>
  <c r="Q847" i="10" a="1"/>
  <c r="Q847" i="10" s="1"/>
  <c r="R847" i="10" s="1"/>
  <c r="Q981" i="10" a="1"/>
  <c r="Q981" i="10" s="1"/>
  <c r="R981" i="10" s="1"/>
  <c r="Q968" i="10" a="1"/>
  <c r="Q968" i="10" s="1"/>
  <c r="R968" i="10" s="1"/>
  <c r="Q952" i="10" a="1"/>
  <c r="Q952" i="10" s="1"/>
  <c r="R952" i="10" s="1"/>
  <c r="Q949" i="10" a="1"/>
  <c r="Q949" i="10" s="1"/>
  <c r="R949" i="10" s="1"/>
  <c r="Q939" i="10" a="1"/>
  <c r="Q939" i="10" s="1"/>
  <c r="R939" i="10" s="1"/>
  <c r="Q926" i="10" a="1"/>
  <c r="Q926" i="10" s="1"/>
  <c r="R926" i="10" s="1"/>
  <c r="Q990" i="10" a="1"/>
  <c r="Q990" i="10" s="1"/>
  <c r="R990" i="10" s="1"/>
  <c r="Q965" i="10" a="1"/>
  <c r="Q965" i="10" s="1"/>
  <c r="R965" i="10" s="1"/>
  <c r="Q936" i="10" a="1"/>
  <c r="Q936" i="10" s="1"/>
  <c r="R936" i="10" s="1"/>
  <c r="Q923" i="10" a="1"/>
  <c r="Q923" i="10" s="1"/>
  <c r="R923" i="10" s="1"/>
  <c r="Q910" i="10" a="1"/>
  <c r="Q910" i="10" s="1"/>
  <c r="R910" i="10" s="1"/>
  <c r="Q897" i="10" a="1"/>
  <c r="Q897" i="10" s="1"/>
  <c r="R897" i="10" s="1"/>
  <c r="Q894" i="10" a="1"/>
  <c r="Q894" i="10" s="1"/>
  <c r="R894" i="10" s="1"/>
  <c r="Q868" i="10" a="1"/>
  <c r="Q868" i="10" s="1"/>
  <c r="R868" i="10" s="1"/>
  <c r="Q995" i="10" a="1"/>
  <c r="Q995" i="10" s="1"/>
  <c r="R995" i="10" s="1"/>
  <c r="Q978" i="10" a="1"/>
  <c r="Q978" i="10" s="1"/>
  <c r="R978" i="10" s="1"/>
  <c r="Q962" i="10" a="1"/>
  <c r="Q962" i="10" s="1"/>
  <c r="R962" i="10" s="1"/>
  <c r="Q946" i="10" a="1"/>
  <c r="Q946" i="10" s="1"/>
  <c r="R946" i="10" s="1"/>
  <c r="Q933" i="10" a="1"/>
  <c r="Q933" i="10" s="1"/>
  <c r="R933" i="10" s="1"/>
  <c r="Q920" i="10" a="1"/>
  <c r="Q920" i="10" s="1"/>
  <c r="R920" i="10" s="1"/>
  <c r="Q907" i="10" a="1"/>
  <c r="Q907" i="10" s="1"/>
  <c r="R907" i="10" s="1"/>
  <c r="Q891" i="10" a="1"/>
  <c r="Q891" i="10" s="1"/>
  <c r="R891" i="10" s="1"/>
  <c r="Q848" i="10" a="1"/>
  <c r="Q848" i="10" s="1"/>
  <c r="R848" i="10" s="1"/>
  <c r="Q827" i="10" a="1"/>
  <c r="Q827" i="10" s="1"/>
  <c r="R827" i="10" s="1"/>
  <c r="Q821" i="10" a="1"/>
  <c r="Q821" i="10" s="1"/>
  <c r="R821" i="10" s="1"/>
  <c r="Q808" i="10" a="1"/>
  <c r="Q808" i="10" s="1"/>
  <c r="R808" i="10" s="1"/>
  <c r="Q917" i="10" a="1"/>
  <c r="Q917" i="10" s="1"/>
  <c r="R917" i="10" s="1"/>
  <c r="Q904" i="10" a="1"/>
  <c r="Q904" i="10" s="1"/>
  <c r="R904" i="10" s="1"/>
  <c r="Q865" i="10" a="1"/>
  <c r="Q865" i="10" s="1"/>
  <c r="R865" i="10" s="1"/>
  <c r="Q862" i="10" a="1"/>
  <c r="Q862" i="10" s="1"/>
  <c r="R862" i="10" s="1"/>
  <c r="Q844" i="10" a="1"/>
  <c r="Q844" i="10" s="1"/>
  <c r="R844" i="10" s="1"/>
  <c r="Q972" i="10" a="1"/>
  <c r="Q972" i="10" s="1"/>
  <c r="R972" i="10" s="1"/>
  <c r="Q956" i="10" a="1"/>
  <c r="Q956" i="10" s="1"/>
  <c r="R956" i="10" s="1"/>
  <c r="Q930" i="10" a="1"/>
  <c r="Q930" i="10" s="1"/>
  <c r="R930" i="10" s="1"/>
  <c r="Q901" i="10" a="1"/>
  <c r="Q901" i="10" s="1"/>
  <c r="R901" i="10" s="1"/>
  <c r="Q888" i="10" a="1"/>
  <c r="Q888" i="10" s="1"/>
  <c r="R888" i="10" s="1"/>
  <c r="Q859" i="10" a="1"/>
  <c r="Q859" i="10" s="1"/>
  <c r="R859" i="10" s="1"/>
  <c r="Q855" i="10" a="1"/>
  <c r="Q855" i="10" s="1"/>
  <c r="R855" i="10" s="1"/>
  <c r="Q1009" i="10" a="1"/>
  <c r="Q1009" i="10" s="1"/>
  <c r="R1009" i="10" s="1"/>
  <c r="Q982" i="10" a="1"/>
  <c r="Q982" i="10" s="1"/>
  <c r="R982" i="10" s="1"/>
  <c r="Q969" i="10" a="1"/>
  <c r="Q969" i="10" s="1"/>
  <c r="R969" i="10" s="1"/>
  <c r="Q966" i="10" a="1"/>
  <c r="Q966" i="10" s="1"/>
  <c r="R966" i="10" s="1"/>
  <c r="Q953" i="10" a="1"/>
  <c r="Q953" i="10" s="1"/>
  <c r="R953" i="10" s="1"/>
  <c r="Q950" i="10" a="1"/>
  <c r="Q950" i="10" s="1"/>
  <c r="R950" i="10" s="1"/>
  <c r="Q940" i="10" a="1"/>
  <c r="Q940" i="10" s="1"/>
  <c r="R940" i="10" s="1"/>
  <c r="Q914" i="10" a="1"/>
  <c r="Q914" i="10" s="1"/>
  <c r="R914" i="10" s="1"/>
  <c r="Q898" i="10" a="1"/>
  <c r="Q898" i="10" s="1"/>
  <c r="R898" i="10" s="1"/>
  <c r="Q849" i="10" a="1"/>
  <c r="Q849" i="10" s="1"/>
  <c r="R849" i="10" s="1"/>
  <c r="Q979" i="10" a="1"/>
  <c r="Q979" i="10" s="1"/>
  <c r="R979" i="10" s="1"/>
  <c r="Q937" i="10" a="1"/>
  <c r="Q937" i="10" s="1"/>
  <c r="R937" i="10" s="1"/>
  <c r="Q924" i="10" a="1"/>
  <c r="Q924" i="10" s="1"/>
  <c r="R924" i="10" s="1"/>
  <c r="Q845" i="10" a="1"/>
  <c r="Q845" i="10" s="1"/>
  <c r="R845" i="10" s="1"/>
  <c r="Q816" i="10" a="1"/>
  <c r="Q816" i="10" s="1"/>
  <c r="R816" i="10" s="1"/>
  <c r="Q963" i="10" a="1"/>
  <c r="Q963" i="10" s="1"/>
  <c r="R963" i="10" s="1"/>
  <c r="Q947" i="10" a="1"/>
  <c r="Q947" i="10" s="1"/>
  <c r="R947" i="10" s="1"/>
  <c r="Q934" i="10" a="1"/>
  <c r="Q934" i="10" s="1"/>
  <c r="R934" i="10" s="1"/>
  <c r="Q921" i="10" a="1"/>
  <c r="Q921" i="10" s="1"/>
  <c r="R921" i="10" s="1"/>
  <c r="Q908" i="10" a="1"/>
  <c r="Q908" i="10" s="1"/>
  <c r="R908" i="10" s="1"/>
  <c r="Q892" i="10" a="1"/>
  <c r="Q892" i="10" s="1"/>
  <c r="R892" i="10" s="1"/>
  <c r="Q866" i="10" a="1"/>
  <c r="Q866" i="10" s="1"/>
  <c r="R866" i="10" s="1"/>
  <c r="Q856" i="10" a="1"/>
  <c r="Q856" i="10" s="1"/>
  <c r="R856" i="10" s="1"/>
  <c r="Q852" i="10" a="1"/>
  <c r="Q852" i="10" s="1"/>
  <c r="R852" i="10" s="1"/>
  <c r="Q996" i="10" a="1"/>
  <c r="Q996" i="10" s="1"/>
  <c r="R996" i="10" s="1"/>
  <c r="Q822" i="10" a="1"/>
  <c r="Q822" i="10" s="1"/>
  <c r="R822" i="10" s="1"/>
  <c r="Q790" i="10" a="1"/>
  <c r="Q790" i="10" s="1"/>
  <c r="R790" i="10" s="1"/>
  <c r="Q734" i="10" a="1"/>
  <c r="Q734" i="10" s="1"/>
  <c r="R734" i="10" s="1"/>
  <c r="Q902" i="10" a="1"/>
  <c r="Q902" i="10" s="1"/>
  <c r="R902" i="10" s="1"/>
  <c r="Q871" i="10" a="1"/>
  <c r="Q871" i="10" s="1"/>
  <c r="R871" i="10" s="1"/>
  <c r="Q817" i="10" a="1"/>
  <c r="Q817" i="10" s="1"/>
  <c r="R817" i="10" s="1"/>
  <c r="Q812" i="10" a="1"/>
  <c r="Q812" i="10" s="1"/>
  <c r="R812" i="10" s="1"/>
  <c r="Q976" i="10" a="1"/>
  <c r="Q976" i="10" s="1"/>
  <c r="R976" i="10" s="1"/>
  <c r="Q805" i="10" a="1"/>
  <c r="Q805" i="10" s="1"/>
  <c r="R805" i="10" s="1"/>
  <c r="Q799" i="10" a="1"/>
  <c r="Q799" i="10" s="1"/>
  <c r="R799" i="10" s="1"/>
  <c r="Q796" i="10" a="1"/>
  <c r="Q796" i="10" s="1"/>
  <c r="R796" i="10" s="1"/>
  <c r="Q820" i="10" a="1"/>
  <c r="Q820" i="10" s="1"/>
  <c r="R820" i="10" s="1"/>
  <c r="Q777" i="10" a="1"/>
  <c r="Q777" i="10" s="1"/>
  <c r="R777" i="10" s="1"/>
  <c r="Q722" i="10" a="1"/>
  <c r="Q722" i="10" s="1"/>
  <c r="R722" i="10" s="1"/>
  <c r="Q712" i="10" a="1"/>
  <c r="Q712" i="10" s="1"/>
  <c r="R712" i="10" s="1"/>
  <c r="Q706" i="10" a="1"/>
  <c r="Q706" i="10" s="1"/>
  <c r="R706" i="10" s="1"/>
  <c r="Q838" i="10" a="1"/>
  <c r="Q838" i="10" s="1"/>
  <c r="R838" i="10" s="1"/>
  <c r="Q770" i="10" a="1"/>
  <c r="Q770" i="10" s="1"/>
  <c r="R770" i="10" s="1"/>
  <c r="Q735" i="10" a="1"/>
  <c r="Q735" i="10" s="1"/>
  <c r="R735" i="10" s="1"/>
  <c r="Q913" i="10" a="1"/>
  <c r="Q913" i="10" s="1"/>
  <c r="R913" i="10" s="1"/>
  <c r="Q774" i="10" a="1"/>
  <c r="Q774" i="10" s="1"/>
  <c r="R774" i="10" s="1"/>
  <c r="Q727" i="10" a="1"/>
  <c r="Q727" i="10" s="1"/>
  <c r="R727" i="10" s="1"/>
  <c r="Q718" i="10" a="1"/>
  <c r="Q718" i="10" s="1"/>
  <c r="R718" i="10" s="1"/>
  <c r="Q823" i="10" a="1"/>
  <c r="Q823" i="10" s="1"/>
  <c r="R823" i="10" s="1"/>
  <c r="Q905" i="10" a="1"/>
  <c r="Q905" i="10" s="1"/>
  <c r="R905" i="10" s="1"/>
  <c r="Q832" i="10" a="1"/>
  <c r="Q832" i="10" s="1"/>
  <c r="R832" i="10" s="1"/>
  <c r="Q806" i="10" a="1"/>
  <c r="Q806" i="10" s="1"/>
  <c r="R806" i="10" s="1"/>
  <c r="Q781" i="10" a="1"/>
  <c r="Q781" i="10" s="1"/>
  <c r="R781" i="10" s="1"/>
  <c r="Q749" i="10" a="1"/>
  <c r="Q749" i="10" s="1"/>
  <c r="R749" i="10" s="1"/>
  <c r="Q745" i="10" a="1"/>
  <c r="Q745" i="10" s="1"/>
  <c r="R745" i="10" s="1"/>
  <c r="Q719" i="10" a="1"/>
  <c r="Q719" i="10" s="1"/>
  <c r="R719" i="10" s="1"/>
  <c r="Q701" i="10" a="1"/>
  <c r="Q701" i="10" s="1"/>
  <c r="R701" i="10" s="1"/>
  <c r="Q694" i="10" a="1"/>
  <c r="Q694" i="10" s="1"/>
  <c r="R694" i="10" s="1"/>
  <c r="Q687" i="10" a="1"/>
  <c r="Q687" i="10" s="1"/>
  <c r="R687" i="10" s="1"/>
  <c r="Q679" i="10" a="1"/>
  <c r="Q679" i="10" s="1"/>
  <c r="R679" i="10" s="1"/>
  <c r="Q828" i="10" a="1"/>
  <c r="Q828" i="10" s="1"/>
  <c r="R828" i="10" s="1"/>
  <c r="Q918" i="10" a="1"/>
  <c r="Q918" i="10" s="1"/>
  <c r="R918" i="10" s="1"/>
  <c r="Q761" i="10" a="1"/>
  <c r="Q761" i="10" s="1"/>
  <c r="R761" i="10" s="1"/>
  <c r="Q737" i="10" a="1"/>
  <c r="Q737" i="10" s="1"/>
  <c r="R737" i="10" s="1"/>
  <c r="Q889" i="10" a="1"/>
  <c r="Q889" i="10" s="1"/>
  <c r="R889" i="10" s="1"/>
  <c r="Q826" i="10" a="1"/>
  <c r="Q826" i="10" s="1"/>
  <c r="R826" i="10" s="1"/>
  <c r="Q750" i="10" a="1"/>
  <c r="Q750" i="10" s="1"/>
  <c r="R750" i="10" s="1"/>
  <c r="Q733" i="10" a="1"/>
  <c r="Q733" i="10" s="1"/>
  <c r="R733" i="10" s="1"/>
  <c r="Q858" i="10" a="1"/>
  <c r="Q858" i="10" s="1"/>
  <c r="R858" i="10" s="1"/>
  <c r="Q782" i="10" a="1"/>
  <c r="Q782" i="10" s="1"/>
  <c r="R782" i="10" s="1"/>
  <c r="Q795" i="10" a="1"/>
  <c r="Q795" i="10" s="1"/>
  <c r="R795" i="10" s="1"/>
  <c r="Q758" i="10" a="1"/>
  <c r="Q758" i="10" s="1"/>
  <c r="R758" i="10" s="1"/>
  <c r="Q754" i="10" a="1"/>
  <c r="Q754" i="10" s="1"/>
  <c r="R754" i="10" s="1"/>
  <c r="Q742" i="10" a="1"/>
  <c r="Q742" i="10" s="1"/>
  <c r="R742" i="10" s="1"/>
  <c r="Q725" i="10" a="1"/>
  <c r="Q725" i="10" s="1"/>
  <c r="R725" i="10" s="1"/>
  <c r="Q786" i="10" a="1"/>
  <c r="Q786" i="10" s="1"/>
  <c r="R786" i="10" s="1"/>
  <c r="Q769" i="10" a="1"/>
  <c r="Q769" i="10" s="1"/>
  <c r="R769" i="10" s="1"/>
  <c r="Q738" i="10" a="1"/>
  <c r="Q738" i="10" s="1"/>
  <c r="R738" i="10" s="1"/>
  <c r="Q721" i="10" a="1"/>
  <c r="Q721" i="10" s="1"/>
  <c r="R721" i="10" s="1"/>
  <c r="Q696" i="10" a="1"/>
  <c r="Q696" i="10" s="1"/>
  <c r="R696" i="10" s="1"/>
  <c r="Q658" i="10" a="1"/>
  <c r="Q658" i="10" s="1"/>
  <c r="R658" i="10" s="1"/>
  <c r="Q766" i="10" a="1"/>
  <c r="Q766" i="10" s="1"/>
  <c r="R766" i="10" s="1"/>
  <c r="Q704" i="10" a="1"/>
  <c r="Q704" i="10" s="1"/>
  <c r="R704" i="10" s="1"/>
  <c r="Q640" i="10" a="1"/>
  <c r="Q640" i="10" s="1"/>
  <c r="R640" i="10" s="1"/>
  <c r="Q636" i="10" a="1"/>
  <c r="Q636" i="10" s="1"/>
  <c r="R636" i="10" s="1"/>
  <c r="Q632" i="10" a="1"/>
  <c r="Q632" i="10" s="1"/>
  <c r="R632" i="10" s="1"/>
  <c r="Q714" i="10" a="1"/>
  <c r="Q714" i="10" s="1"/>
  <c r="R714" i="10" s="1"/>
  <c r="Q655" i="10" a="1"/>
  <c r="Q655" i="10" s="1"/>
  <c r="R655" i="10" s="1"/>
  <c r="Q597" i="10" a="1"/>
  <c r="Q597" i="10" s="1"/>
  <c r="R597" i="10" s="1"/>
  <c r="Q589" i="10" a="1"/>
  <c r="Q589" i="10" s="1"/>
  <c r="R589" i="10" s="1"/>
  <c r="Q581" i="10" a="1"/>
  <c r="Q581" i="10" s="1"/>
  <c r="R581" i="10" s="1"/>
  <c r="Q648" i="10" a="1"/>
  <c r="Q648" i="10" s="1"/>
  <c r="R648" i="10" s="1"/>
  <c r="Q644" i="10" a="1"/>
  <c r="Q644" i="10" s="1"/>
  <c r="R644" i="10" s="1"/>
  <c r="Q616" i="10" a="1"/>
  <c r="Q616" i="10" s="1"/>
  <c r="R616" i="10" s="1"/>
  <c r="Q666" i="10" a="1"/>
  <c r="Q666" i="10" s="1"/>
  <c r="R666" i="10" s="1"/>
  <c r="Q663" i="10" a="1"/>
  <c r="Q663" i="10" s="1"/>
  <c r="R663" i="10" s="1"/>
  <c r="Q641" i="10" a="1"/>
  <c r="Q641" i="10" s="1"/>
  <c r="R641" i="10" s="1"/>
  <c r="Q637" i="10" a="1"/>
  <c r="Q637" i="10" s="1"/>
  <c r="R637" i="10" s="1"/>
  <c r="Q633" i="10" a="1"/>
  <c r="Q633" i="10" s="1"/>
  <c r="R633" i="10" s="1"/>
  <c r="Q629" i="10" a="1"/>
  <c r="Q629" i="10" s="1"/>
  <c r="R629" i="10" s="1"/>
  <c r="Q625" i="10" a="1"/>
  <c r="Q625" i="10" s="1"/>
  <c r="R625" i="10" s="1"/>
  <c r="Q621" i="10" a="1"/>
  <c r="Q621" i="10" s="1"/>
  <c r="R621" i="10" s="1"/>
  <c r="Q717" i="10" a="1"/>
  <c r="Q717" i="10" s="1"/>
  <c r="R717" i="10" s="1"/>
  <c r="Q656" i="10" a="1"/>
  <c r="Q656" i="10" s="1"/>
  <c r="R656" i="10" s="1"/>
  <c r="Q710" i="10" a="1"/>
  <c r="Q710" i="10" s="1"/>
  <c r="R710" i="10" s="1"/>
  <c r="Q726" i="10" a="1"/>
  <c r="Q726" i="10" s="1"/>
  <c r="R726" i="10" s="1"/>
  <c r="Q676" i="10" a="1"/>
  <c r="Q676" i="10" s="1"/>
  <c r="R676" i="10" s="1"/>
  <c r="Q650" i="10" a="1"/>
  <c r="Q650" i="10" s="1"/>
  <c r="R650" i="10" s="1"/>
  <c r="Q613" i="10" a="1"/>
  <c r="Q613" i="10" s="1"/>
  <c r="R613" i="10" s="1"/>
  <c r="Q743" i="10" a="1"/>
  <c r="Q743" i="10" s="1"/>
  <c r="R743" i="10" s="1"/>
  <c r="Q690" i="10" a="1"/>
  <c r="Q690" i="10" s="1"/>
  <c r="R690" i="10" s="1"/>
  <c r="Q682" i="10" a="1"/>
  <c r="Q682" i="10" s="1"/>
  <c r="R682" i="10" s="1"/>
  <c r="Q671" i="10" a="1"/>
  <c r="Q671" i="10" s="1"/>
  <c r="R671" i="10" s="1"/>
  <c r="Q635" i="10" a="1"/>
  <c r="Q635" i="10" s="1"/>
  <c r="R635" i="10" s="1"/>
  <c r="Q627" i="10" a="1"/>
  <c r="Q627" i="10" s="1"/>
  <c r="R627" i="10" s="1"/>
  <c r="Q674" i="10" a="1"/>
  <c r="Q674" i="10" s="1"/>
  <c r="R674" i="10" s="1"/>
  <c r="Q605" i="10" a="1"/>
  <c r="Q605" i="10" s="1"/>
  <c r="R605" i="10" s="1"/>
  <c r="Q562" i="10" a="1"/>
  <c r="Q562" i="10" s="1"/>
  <c r="R562" i="10" s="1"/>
  <c r="Q551" i="10" a="1"/>
  <c r="Q551" i="10" s="1"/>
  <c r="R551" i="10" s="1"/>
  <c r="Q510" i="10" a="1"/>
  <c r="Q510" i="10" s="1"/>
  <c r="R510" i="10" s="1"/>
  <c r="Q494" i="10" a="1"/>
  <c r="Q494" i="10" s="1"/>
  <c r="R494" i="10" s="1"/>
  <c r="Q574" i="10" a="1"/>
  <c r="Q574" i="10" s="1"/>
  <c r="R574" i="10" s="1"/>
  <c r="Q547" i="10" a="1"/>
  <c r="Q547" i="10" s="1"/>
  <c r="R547" i="10" s="1"/>
  <c r="Q525" i="10" a="1"/>
  <c r="Q525" i="10" s="1"/>
  <c r="R525" i="10" s="1"/>
  <c r="Q515" i="10" a="1"/>
  <c r="Q515" i="10" s="1"/>
  <c r="R515" i="10" s="1"/>
  <c r="Q488" i="10" a="1"/>
  <c r="Q488" i="10" s="1"/>
  <c r="R488" i="10" s="1"/>
  <c r="Q480" i="10" a="1"/>
  <c r="Q480" i="10" s="1"/>
  <c r="R480" i="10" s="1"/>
  <c r="Q570" i="10" a="1"/>
  <c r="Q570" i="10" s="1"/>
  <c r="R570" i="10" s="1"/>
  <c r="Q559" i="10" a="1"/>
  <c r="Q559" i="10" s="1"/>
  <c r="R559" i="10" s="1"/>
  <c r="Q535" i="10" a="1"/>
  <c r="Q535" i="10" s="1"/>
  <c r="R535" i="10" s="1"/>
  <c r="Q591" i="10" a="1"/>
  <c r="Q591" i="10" s="1"/>
  <c r="R591" i="10" s="1"/>
  <c r="Q530" i="10" a="1"/>
  <c r="Q530" i="10" s="1"/>
  <c r="R530" i="10" s="1"/>
  <c r="Q526" i="10" a="1"/>
  <c r="Q526" i="10" s="1"/>
  <c r="R526" i="10" s="1"/>
  <c r="Q594" i="10" a="1"/>
  <c r="Q594" i="10" s="1"/>
  <c r="R594" i="10" s="1"/>
  <c r="Q582" i="10" a="1"/>
  <c r="Q582" i="10" s="1"/>
  <c r="R582" i="10" s="1"/>
  <c r="Q578" i="10" a="1"/>
  <c r="Q578" i="10" s="1"/>
  <c r="R578" i="10" s="1"/>
  <c r="Q567" i="10" a="1"/>
  <c r="Q567" i="10" s="1"/>
  <c r="R567" i="10" s="1"/>
  <c r="Q521" i="10" a="1"/>
  <c r="Q521" i="10" s="1"/>
  <c r="R521" i="10" s="1"/>
  <c r="Q516" i="10" a="1"/>
  <c r="Q516" i="10" s="1"/>
  <c r="R516" i="10" s="1"/>
  <c r="Q489" i="10" a="1"/>
  <c r="Q489" i="10" s="1"/>
  <c r="R489" i="10" s="1"/>
  <c r="Q506" i="10" a="1"/>
  <c r="Q506" i="10" s="1"/>
  <c r="R506" i="10" s="1"/>
  <c r="Q611" i="10" a="1"/>
  <c r="Q611" i="10" s="1"/>
  <c r="R611" i="10" s="1"/>
  <c r="Q606" i="10" a="1"/>
  <c r="Q606" i="10" s="1"/>
  <c r="R606" i="10" s="1"/>
  <c r="Q603" i="10" a="1"/>
  <c r="Q603" i="10" s="1"/>
  <c r="R603" i="10" s="1"/>
  <c r="Q575" i="10" a="1"/>
  <c r="Q575" i="10" s="1"/>
  <c r="R575" i="10" s="1"/>
  <c r="Q540" i="10" a="1"/>
  <c r="Q540" i="10" s="1"/>
  <c r="R540" i="10" s="1"/>
  <c r="Q531" i="10" a="1"/>
  <c r="Q531" i="10" s="1"/>
  <c r="R531" i="10" s="1"/>
  <c r="Q527" i="10" a="1"/>
  <c r="Q527" i="10" s="1"/>
  <c r="R527" i="10" s="1"/>
  <c r="Q501" i="10" a="1"/>
  <c r="Q501" i="10" s="1"/>
  <c r="R501" i="10" s="1"/>
  <c r="Q490" i="10" a="1"/>
  <c r="Q490" i="10" s="1"/>
  <c r="R490" i="10" s="1"/>
  <c r="Q598" i="10" a="1"/>
  <c r="Q598" i="10" s="1"/>
  <c r="R598" i="10" s="1"/>
  <c r="Q549" i="10" a="1"/>
  <c r="Q549" i="10" s="1"/>
  <c r="R549" i="10" s="1"/>
  <c r="Q545" i="10" a="1"/>
  <c r="Q545" i="10" s="1"/>
  <c r="R545" i="10" s="1"/>
  <c r="Q522" i="10" a="1"/>
  <c r="Q522" i="10" s="1"/>
  <c r="R522" i="10" s="1"/>
  <c r="Q502" i="10" a="1"/>
  <c r="Q502" i="10" s="1"/>
  <c r="R502" i="10" s="1"/>
  <c r="Q541" i="10" a="1"/>
  <c r="Q541" i="10" s="1"/>
  <c r="R541" i="10" s="1"/>
  <c r="Q518" i="10" a="1"/>
  <c r="Q518" i="10" s="1"/>
  <c r="R518" i="10" s="1"/>
  <c r="Q647" i="10" a="1"/>
  <c r="Q647" i="10" s="1"/>
  <c r="R647" i="10" s="1"/>
  <c r="Q614" i="10" a="1"/>
  <c r="Q614" i="10" s="1"/>
  <c r="R614" i="10" s="1"/>
  <c r="Q595" i="10" a="1"/>
  <c r="Q595" i="10" s="1"/>
  <c r="R595" i="10" s="1"/>
  <c r="Q586" i="10" a="1"/>
  <c r="Q586" i="10" s="1"/>
  <c r="R586" i="10" s="1"/>
  <c r="Q583" i="10" a="1"/>
  <c r="Q583" i="10" s="1"/>
  <c r="R583" i="10" s="1"/>
  <c r="Q557" i="10" a="1"/>
  <c r="Q557" i="10" s="1"/>
  <c r="R557" i="10" s="1"/>
  <c r="Q643" i="10" a="1"/>
  <c r="Q643" i="10" s="1"/>
  <c r="R643" i="10" s="1"/>
  <c r="Q628" i="10" a="1"/>
  <c r="Q628" i="10" s="1"/>
  <c r="R628" i="10" s="1"/>
  <c r="Q609" i="10" a="1"/>
  <c r="Q609" i="10" s="1"/>
  <c r="R609" i="10" s="1"/>
  <c r="Q561" i="10" a="1"/>
  <c r="Q561" i="10" s="1"/>
  <c r="R561" i="10" s="1"/>
  <c r="Q550" i="10" a="1"/>
  <c r="Q550" i="10" s="1"/>
  <c r="R550" i="10" s="1"/>
  <c r="Q542" i="10" a="1"/>
  <c r="Q542" i="10" s="1"/>
  <c r="R542" i="10" s="1"/>
  <c r="Q537" i="10" a="1"/>
  <c r="Q537" i="10" s="1"/>
  <c r="R537" i="10" s="1"/>
  <c r="Q523" i="10" a="1"/>
  <c r="Q523" i="10" s="1"/>
  <c r="R523" i="10" s="1"/>
  <c r="Q508" i="10" a="1"/>
  <c r="Q508" i="10" s="1"/>
  <c r="R508" i="10" s="1"/>
  <c r="Q604" i="10" a="1"/>
  <c r="Q604" i="10" s="1"/>
  <c r="R604" i="10" s="1"/>
  <c r="Q565" i="10" a="1"/>
  <c r="Q565" i="10" s="1"/>
  <c r="R565" i="10" s="1"/>
  <c r="Q533" i="10" a="1"/>
  <c r="Q533" i="10" s="1"/>
  <c r="R533" i="10" s="1"/>
  <c r="Q519" i="10" a="1"/>
  <c r="Q519" i="10" s="1"/>
  <c r="R519" i="10" s="1"/>
  <c r="Q624" i="10" a="1"/>
  <c r="Q624" i="10" s="1"/>
  <c r="R624" i="10" s="1"/>
  <c r="Q590" i="10" a="1"/>
  <c r="Q590" i="10" s="1"/>
  <c r="R590" i="10" s="1"/>
  <c r="Q569" i="10" a="1"/>
  <c r="Q569" i="10" s="1"/>
  <c r="R569" i="10" s="1"/>
  <c r="Q558" i="10" a="1"/>
  <c r="Q558" i="10" s="1"/>
  <c r="R558" i="10" s="1"/>
  <c r="Q546" i="10" a="1"/>
  <c r="Q546" i="10" s="1"/>
  <c r="R546" i="10" s="1"/>
  <c r="Q498" i="10" a="1"/>
  <c r="Q498" i="10" s="1"/>
  <c r="R498" i="10" s="1"/>
  <c r="Q486" i="10" a="1"/>
  <c r="Q486" i="10" s="1"/>
  <c r="R486" i="10" s="1"/>
  <c r="Q478" i="10" a="1"/>
  <c r="Q478" i="10" s="1"/>
  <c r="R478" i="10" s="1"/>
  <c r="Q470" i="10" a="1"/>
  <c r="Q470" i="10" s="1"/>
  <c r="R470" i="10" s="1"/>
  <c r="Q462" i="10" a="1"/>
  <c r="Q462" i="10" s="1"/>
  <c r="R462" i="10" s="1"/>
  <c r="Q454" i="10" a="1"/>
  <c r="Q454" i="10" s="1"/>
  <c r="R454" i="10" s="1"/>
  <c r="Q599" i="10" a="1"/>
  <c r="Q599" i="10" s="1"/>
  <c r="R599" i="10" s="1"/>
  <c r="Q573" i="10" a="1"/>
  <c r="Q573" i="10" s="1"/>
  <c r="R573" i="10" s="1"/>
  <c r="Q554" i="10" a="1"/>
  <c r="Q554" i="10" s="1"/>
  <c r="R554" i="10" s="1"/>
  <c r="Q534" i="10" a="1"/>
  <c r="Q534" i="10" s="1"/>
  <c r="R534" i="10" s="1"/>
  <c r="Q514" i="10" a="1"/>
  <c r="Q514" i="10" s="1"/>
  <c r="R514" i="10" s="1"/>
  <c r="Q602" i="10" a="1"/>
  <c r="Q602" i="10" s="1"/>
  <c r="R602" i="10" s="1"/>
  <c r="Q577" i="10" a="1"/>
  <c r="Q577" i="10" s="1"/>
  <c r="R577" i="10" s="1"/>
  <c r="Q566" i="10" a="1"/>
  <c r="Q566" i="10" s="1"/>
  <c r="R566" i="10" s="1"/>
  <c r="Q543" i="10" a="1"/>
  <c r="Q543" i="10" s="1"/>
  <c r="R543" i="10" s="1"/>
  <c r="Q538" i="10" a="1"/>
  <c r="Q538" i="10" s="1"/>
  <c r="R538" i="10" s="1"/>
  <c r="Q529" i="10" a="1"/>
  <c r="Q529" i="10" s="1"/>
  <c r="R529" i="10" s="1"/>
  <c r="Q487" i="10" a="1"/>
  <c r="Q487" i="10" s="1"/>
  <c r="R487" i="10" s="1"/>
  <c r="Q479" i="10" a="1"/>
  <c r="Q479" i="10" s="1"/>
  <c r="R479" i="10" s="1"/>
  <c r="Q471" i="10" a="1"/>
  <c r="Q471" i="10" s="1"/>
  <c r="R471" i="10" s="1"/>
  <c r="Q485" i="10" a="1"/>
  <c r="Q485" i="10" s="1"/>
  <c r="R485" i="10" s="1"/>
  <c r="Q445" i="10" a="1"/>
  <c r="Q445" i="10" s="1"/>
  <c r="R445" i="10" s="1"/>
  <c r="Q344" i="10" a="1"/>
  <c r="Q344" i="10" s="1"/>
  <c r="R344" i="10" s="1"/>
  <c r="Q472" i="10" a="1"/>
  <c r="Q472" i="10" s="1"/>
  <c r="R472" i="10" s="1"/>
  <c r="Q431" i="10" a="1"/>
  <c r="Q431" i="10" s="1"/>
  <c r="R431" i="10" s="1"/>
  <c r="Q440" i="10" a="1"/>
  <c r="Q440" i="10" s="1"/>
  <c r="R440" i="10" s="1"/>
  <c r="Q378" i="10" a="1"/>
  <c r="Q378" i="10" s="1"/>
  <c r="R378" i="10" s="1"/>
  <c r="Q366" i="10" a="1"/>
  <c r="Q366" i="10" s="1"/>
  <c r="R366" i="10" s="1"/>
  <c r="Q359" i="10" a="1"/>
  <c r="Q359" i="10" s="1"/>
  <c r="R359" i="10" s="1"/>
  <c r="Q352" i="10" a="1"/>
  <c r="Q352" i="10" s="1"/>
  <c r="R352" i="10" s="1"/>
  <c r="Q345" i="10" a="1"/>
  <c r="Q345" i="10" s="1"/>
  <c r="R345" i="10" s="1"/>
  <c r="Q323" i="10" a="1"/>
  <c r="Q323" i="10" s="1"/>
  <c r="R323" i="10" s="1"/>
  <c r="Q422" i="10" a="1"/>
  <c r="Q422" i="10" s="1"/>
  <c r="R422" i="10" s="1"/>
  <c r="Q406" i="10" a="1"/>
  <c r="Q406" i="10" s="1"/>
  <c r="R406" i="10" s="1"/>
  <c r="Q390" i="10" a="1"/>
  <c r="Q390" i="10" s="1"/>
  <c r="R390" i="10" s="1"/>
  <c r="Q492" i="10" a="1"/>
  <c r="Q492" i="10" s="1"/>
  <c r="R492" i="10" s="1"/>
  <c r="Q437" i="10" a="1"/>
  <c r="Q437" i="10" s="1"/>
  <c r="R437" i="10" s="1"/>
  <c r="Q416" i="10" a="1"/>
  <c r="Q416" i="10" s="1"/>
  <c r="R416" i="10" s="1"/>
  <c r="Q400" i="10" a="1"/>
  <c r="Q400" i="10" s="1"/>
  <c r="R400" i="10" s="1"/>
  <c r="Q373" i="10" a="1"/>
  <c r="Q373" i="10" s="1"/>
  <c r="R373" i="10" s="1"/>
  <c r="Q367" i="10" a="1"/>
  <c r="Q367" i="10" s="1"/>
  <c r="R367" i="10" s="1"/>
  <c r="Q360" i="10" a="1"/>
  <c r="Q360" i="10" s="1"/>
  <c r="R360" i="10" s="1"/>
  <c r="Q477" i="10" a="1"/>
  <c r="Q477" i="10" s="1"/>
  <c r="R477" i="10" s="1"/>
  <c r="Q446" i="10" a="1"/>
  <c r="Q446" i="10" s="1"/>
  <c r="R446" i="10" s="1"/>
  <c r="Q455" i="10" a="1"/>
  <c r="Q455" i="10" s="1"/>
  <c r="R455" i="10" s="1"/>
  <c r="Q432" i="10" a="1"/>
  <c r="Q432" i="10" s="1"/>
  <c r="R432" i="10" s="1"/>
  <c r="Q413" i="10" a="1"/>
  <c r="Q413" i="10" s="1"/>
  <c r="R413" i="10" s="1"/>
  <c r="Q463" i="10" a="1"/>
  <c r="Q463" i="10" s="1"/>
  <c r="R463" i="10" s="1"/>
  <c r="Q423" i="10" a="1"/>
  <c r="Q423" i="10" s="1"/>
  <c r="R423" i="10" s="1"/>
  <c r="Q407" i="10" a="1"/>
  <c r="Q407" i="10" s="1"/>
  <c r="R407" i="10" s="1"/>
  <c r="Q391" i="10" a="1"/>
  <c r="Q391" i="10" s="1"/>
  <c r="R391" i="10" s="1"/>
  <c r="Q384" i="10" a="1"/>
  <c r="Q384" i="10" s="1"/>
  <c r="R384" i="10" s="1"/>
  <c r="Q374" i="10" a="1"/>
  <c r="Q374" i="10" s="1"/>
  <c r="R374" i="10" s="1"/>
  <c r="Q429" i="10" a="1"/>
  <c r="Q429" i="10" s="1"/>
  <c r="R429" i="10" s="1"/>
  <c r="Q320" i="10" a="1"/>
  <c r="Q320" i="10" s="1"/>
  <c r="R320" i="10" s="1"/>
  <c r="Q414" i="10" a="1"/>
  <c r="Q414" i="10" s="1"/>
  <c r="R414" i="10" s="1"/>
  <c r="Q398" i="10" a="1"/>
  <c r="Q398" i="10" s="1"/>
  <c r="R398" i="10" s="1"/>
  <c r="Q376" i="10" a="1"/>
  <c r="Q376" i="10" s="1"/>
  <c r="R376" i="10" s="1"/>
  <c r="Q461" i="10" a="1"/>
  <c r="Q461" i="10" s="1"/>
  <c r="R461" i="10" s="1"/>
  <c r="Q456" i="10" a="1"/>
  <c r="Q456" i="10" s="1"/>
  <c r="R456" i="10" s="1"/>
  <c r="Q453" i="10" a="1"/>
  <c r="Q453" i="10" s="1"/>
  <c r="R453" i="10" s="1"/>
  <c r="Q424" i="10" a="1"/>
  <c r="Q424" i="10" s="1"/>
  <c r="R424" i="10" s="1"/>
  <c r="Q408" i="10" a="1"/>
  <c r="Q408" i="10" s="1"/>
  <c r="R408" i="10" s="1"/>
  <c r="Q392" i="10" a="1"/>
  <c r="Q392" i="10" s="1"/>
  <c r="R392" i="10" s="1"/>
  <c r="Q363" i="10" a="1"/>
  <c r="Q363" i="10" s="1"/>
  <c r="R363" i="10" s="1"/>
  <c r="Q356" i="10" a="1"/>
  <c r="Q356" i="10" s="1"/>
  <c r="R356" i="10" s="1"/>
  <c r="Q464" i="10" a="1"/>
  <c r="Q464" i="10" s="1"/>
  <c r="R464" i="10" s="1"/>
  <c r="Q439" i="10" a="1"/>
  <c r="Q439" i="10" s="1"/>
  <c r="R439" i="10" s="1"/>
  <c r="Q430" i="10" a="1"/>
  <c r="Q430" i="10" s="1"/>
  <c r="R430" i="10" s="1"/>
  <c r="Q469" i="10" a="1"/>
  <c r="Q469" i="10" s="1"/>
  <c r="R469" i="10" s="1"/>
  <c r="Q448" i="10" a="1"/>
  <c r="Q448" i="10" s="1"/>
  <c r="R448" i="10" s="1"/>
  <c r="Q421" i="10" a="1"/>
  <c r="Q421" i="10" s="1"/>
  <c r="R421" i="10" s="1"/>
  <c r="Q405" i="10" a="1"/>
  <c r="Q405" i="10" s="1"/>
  <c r="R405" i="10" s="1"/>
  <c r="Q389" i="10" a="1"/>
  <c r="Q389" i="10" s="1"/>
  <c r="R389" i="10" s="1"/>
  <c r="Q364" i="10" a="1"/>
  <c r="Q364" i="10" s="1"/>
  <c r="R364" i="10" s="1"/>
  <c r="Q357" i="10" a="1"/>
  <c r="Q357" i="10" s="1"/>
  <c r="R357" i="10" s="1"/>
  <c r="Q350" i="10" a="1"/>
  <c r="Q350" i="10" s="1"/>
  <c r="R350" i="10" s="1"/>
  <c r="Q335" i="10" a="1"/>
  <c r="Q335" i="10" s="1"/>
  <c r="R335" i="10" s="1"/>
  <c r="Q279" i="10" a="1"/>
  <c r="Q279" i="10" s="1"/>
  <c r="R279" i="10" s="1"/>
  <c r="Q224" i="10" a="1"/>
  <c r="Q224" i="10" s="1"/>
  <c r="R224" i="10" s="1"/>
  <c r="Q329" i="10" a="1"/>
  <c r="Q329" i="10" s="1"/>
  <c r="R329" i="10" s="1"/>
  <c r="Q276" i="10" a="1"/>
  <c r="Q276" i="10" s="1"/>
  <c r="R276" i="10" s="1"/>
  <c r="Q332" i="10" a="1"/>
  <c r="Q332" i="10" s="1"/>
  <c r="R332" i="10" s="1"/>
  <c r="Q316" i="10" a="1"/>
  <c r="Q316" i="10" s="1"/>
  <c r="R316" i="10" s="1"/>
  <c r="Q304" i="10" a="1"/>
  <c r="Q304" i="10" s="1"/>
  <c r="R304" i="10" s="1"/>
  <c r="Q255" i="10" a="1"/>
  <c r="Q255" i="10" s="1"/>
  <c r="R255" i="10" s="1"/>
  <c r="Q247" i="10" a="1"/>
  <c r="Q247" i="10" s="1"/>
  <c r="R247" i="10" s="1"/>
  <c r="Q295" i="10" a="1"/>
  <c r="Q295" i="10" s="1"/>
  <c r="R295" i="10" s="1"/>
  <c r="Q388" i="10" a="1"/>
  <c r="Q388" i="10" s="1"/>
  <c r="R388" i="10" s="1"/>
  <c r="Q372" i="10" a="1"/>
  <c r="Q372" i="10" s="1"/>
  <c r="R372" i="10" s="1"/>
  <c r="Q292" i="10" a="1"/>
  <c r="Q292" i="10" s="1"/>
  <c r="R292" i="10" s="1"/>
  <c r="Q280" i="10" a="1"/>
  <c r="Q280" i="10" s="1"/>
  <c r="R280" i="10" s="1"/>
  <c r="Q239" i="10" a="1"/>
  <c r="Q239" i="10" s="1"/>
  <c r="R239" i="10" s="1"/>
  <c r="Q263" i="10" a="1"/>
  <c r="Q263" i="10" s="1"/>
  <c r="R263" i="10" s="1"/>
  <c r="Q252" i="10" a="1"/>
  <c r="Q252" i="10" s="1"/>
  <c r="R252" i="10" s="1"/>
  <c r="Q248" i="10" a="1"/>
  <c r="Q248" i="10" s="1"/>
  <c r="R248" i="10" s="1"/>
  <c r="Q208" i="10" a="1"/>
  <c r="Q208" i="10" s="1"/>
  <c r="R208" i="10" s="1"/>
  <c r="Q200" i="10" a="1"/>
  <c r="Q200" i="10" s="1"/>
  <c r="R200" i="10" s="1"/>
  <c r="Q192" i="10" a="1"/>
  <c r="Q192" i="10" s="1"/>
  <c r="R192" i="10" s="1"/>
  <c r="Q184" i="10" a="1"/>
  <c r="Q184" i="10" s="1"/>
  <c r="R184" i="10" s="1"/>
  <c r="Q176" i="10" a="1"/>
  <c r="Q176" i="10" s="1"/>
  <c r="R176" i="10" s="1"/>
  <c r="Q336" i="10" a="1"/>
  <c r="Q336" i="10" s="1"/>
  <c r="R336" i="10" s="1"/>
  <c r="Q317" i="10" a="1"/>
  <c r="Q317" i="10" s="1"/>
  <c r="R317" i="10" s="1"/>
  <c r="Q215" i="10" a="1"/>
  <c r="Q215" i="10" s="1"/>
  <c r="R215" i="10" s="1"/>
  <c r="Q438" i="10" a="1"/>
  <c r="Q438" i="10" s="1"/>
  <c r="R438" i="10" s="1"/>
  <c r="Q375" i="10" a="1"/>
  <c r="Q375" i="10" s="1"/>
  <c r="R375" i="10" s="1"/>
  <c r="Q353" i="10" a="1"/>
  <c r="Q353" i="10" s="1"/>
  <c r="R353" i="10" s="1"/>
  <c r="Q330" i="10" a="1"/>
  <c r="Q330" i="10" s="1"/>
  <c r="R330" i="10" s="1"/>
  <c r="Q324" i="10" a="1"/>
  <c r="Q324" i="10" s="1"/>
  <c r="R324" i="10" s="1"/>
  <c r="Q311" i="10" a="1"/>
  <c r="Q311" i="10" s="1"/>
  <c r="R311" i="10" s="1"/>
  <c r="Q231" i="10" a="1"/>
  <c r="Q231" i="10" s="1"/>
  <c r="R231" i="10" s="1"/>
  <c r="Q397" i="10" a="1"/>
  <c r="Q397" i="10" s="1"/>
  <c r="R397" i="10" s="1"/>
  <c r="Q368" i="10" a="1"/>
  <c r="Q368" i="10" s="1"/>
  <c r="R368" i="10" s="1"/>
  <c r="Q361" i="10" a="1"/>
  <c r="Q361" i="10" s="1"/>
  <c r="R361" i="10" s="1"/>
  <c r="Q342" i="10" a="1"/>
  <c r="Q342" i="10" s="1"/>
  <c r="R342" i="10" s="1"/>
  <c r="Q321" i="10" a="1"/>
  <c r="Q321" i="10" s="1"/>
  <c r="R321" i="10" s="1"/>
  <c r="Q308" i="10" a="1"/>
  <c r="Q308" i="10" s="1"/>
  <c r="R308" i="10" s="1"/>
  <c r="Q296" i="10" a="1"/>
  <c r="Q296" i="10" s="1"/>
  <c r="R296" i="10" s="1"/>
  <c r="Q260" i="10" a="1"/>
  <c r="Q260" i="10" s="1"/>
  <c r="R260" i="10" s="1"/>
  <c r="Q226" i="10" a="1"/>
  <c r="Q226" i="10" s="1"/>
  <c r="R226" i="10" s="1"/>
  <c r="Q382" i="10" a="1"/>
  <c r="Q382" i="10" s="1"/>
  <c r="R382" i="10" s="1"/>
  <c r="Q287" i="10" a="1"/>
  <c r="Q287" i="10" s="1"/>
  <c r="R287" i="10" s="1"/>
  <c r="Q264" i="10" a="1"/>
  <c r="Q264" i="10" s="1"/>
  <c r="R264" i="10" s="1"/>
  <c r="Q503" i="10" a="1"/>
  <c r="Q503" i="10" s="1"/>
  <c r="R503" i="10" s="1"/>
  <c r="Q271" i="10" a="1"/>
  <c r="Q271" i="10" s="1"/>
  <c r="R271" i="10" s="1"/>
  <c r="Q328" i="10" a="1"/>
  <c r="Q328" i="10" s="1"/>
  <c r="R328" i="10" s="1"/>
  <c r="Q318" i="10" a="1"/>
  <c r="Q318" i="10" s="1"/>
  <c r="R318" i="10" s="1"/>
  <c r="Q257" i="10" a="1"/>
  <c r="Q257" i="10" s="1"/>
  <c r="R257" i="10" s="1"/>
  <c r="Q217" i="10" a="1"/>
  <c r="Q217" i="10" s="1"/>
  <c r="R217" i="10" s="1"/>
  <c r="Q203" i="10" a="1"/>
  <c r="Q203" i="10" s="1"/>
  <c r="R203" i="10" s="1"/>
  <c r="Q354" i="10" a="1"/>
  <c r="Q354" i="10" s="1"/>
  <c r="R354" i="10" s="1"/>
  <c r="Q331" i="10" a="1"/>
  <c r="Q331" i="10" s="1"/>
  <c r="R331" i="10" s="1"/>
  <c r="Q312" i="10" a="1"/>
  <c r="Q312" i="10" s="1"/>
  <c r="R312" i="10" s="1"/>
  <c r="Q303" i="10" a="1"/>
  <c r="Q303" i="10" s="1"/>
  <c r="R303" i="10" s="1"/>
  <c r="Q223" i="10" a="1"/>
  <c r="Q223" i="10" s="1"/>
  <c r="R223" i="10" s="1"/>
  <c r="Q447" i="10" a="1"/>
  <c r="Q447" i="10" s="1"/>
  <c r="R447" i="10" s="1"/>
  <c r="Q349" i="10" a="1"/>
  <c r="Q349" i="10" s="1"/>
  <c r="R349" i="10" s="1"/>
  <c r="Q343" i="10" a="1"/>
  <c r="Q343" i="10" s="1"/>
  <c r="R343" i="10" s="1"/>
  <c r="Q288" i="10" a="1"/>
  <c r="Q288" i="10" s="1"/>
  <c r="R288" i="10" s="1"/>
  <c r="Q272" i="10" a="1"/>
  <c r="Q272" i="10" s="1"/>
  <c r="R272" i="10" s="1"/>
  <c r="Q265" i="10" a="1"/>
  <c r="Q265" i="10" s="1"/>
  <c r="R265" i="10" s="1"/>
  <c r="Q237" i="10" a="1"/>
  <c r="Q237" i="10" s="1"/>
  <c r="R237" i="10" s="1"/>
  <c r="Q233" i="10" a="1"/>
  <c r="Q233" i="10" s="1"/>
  <c r="R233" i="10" s="1"/>
  <c r="Q362" i="10" a="1"/>
  <c r="Q362" i="10" s="1"/>
  <c r="R362" i="10" s="1"/>
  <c r="Q218" i="10" a="1"/>
  <c r="Q218" i="10" s="1"/>
  <c r="R218" i="10" s="1"/>
  <c r="Q205" i="10" a="1"/>
  <c r="Q205" i="10" s="1"/>
  <c r="R205" i="10" s="1"/>
  <c r="Q197" i="10" a="1"/>
  <c r="Q197" i="10" s="1"/>
  <c r="R197" i="10" s="1"/>
  <c r="Q189" i="10" a="1"/>
  <c r="Q189" i="10" s="1"/>
  <c r="R189" i="10" s="1"/>
  <c r="Q168" i="10" a="1"/>
  <c r="Q168" i="10" s="1"/>
  <c r="R168" i="10" s="1"/>
  <c r="Q145" i="10" a="1"/>
  <c r="Q145" i="10" s="1"/>
  <c r="R145" i="10" s="1"/>
  <c r="Q109" i="10" a="1"/>
  <c r="Q109" i="10" s="1"/>
  <c r="R109" i="10" s="1"/>
  <c r="Q48" i="10" a="1"/>
  <c r="Q48" i="10" s="1"/>
  <c r="R48" i="10" s="1"/>
  <c r="Q40" i="10" a="1"/>
  <c r="Q40" i="10" s="1"/>
  <c r="R40" i="10" s="1"/>
  <c r="Q165" i="10" a="1"/>
  <c r="Q165" i="10" s="1"/>
  <c r="R165" i="10" s="1"/>
  <c r="Q152" i="10" a="1"/>
  <c r="Q152" i="10" s="1"/>
  <c r="R152" i="10" s="1"/>
  <c r="Q83" i="10" a="1"/>
  <c r="Q83" i="10" s="1"/>
  <c r="R83" i="10" s="1"/>
  <c r="Q75" i="10" a="1"/>
  <c r="Q75" i="10" s="1"/>
  <c r="R75" i="10" s="1"/>
  <c r="Q214" i="10" a="1"/>
  <c r="Q214" i="10" s="1"/>
  <c r="R214" i="10" s="1"/>
  <c r="Q195" i="10" a="1"/>
  <c r="Q195" i="10" s="1"/>
  <c r="R195" i="10" s="1"/>
  <c r="Q139" i="10" a="1"/>
  <c r="Q139" i="10" s="1"/>
  <c r="R139" i="10" s="1"/>
  <c r="Q181" i="10" a="1"/>
  <c r="Q181" i="10" s="1"/>
  <c r="R181" i="10" s="1"/>
  <c r="Q149" i="10" a="1"/>
  <c r="Q149" i="10" s="1"/>
  <c r="R149" i="10" s="1"/>
  <c r="Q129" i="10" a="1"/>
  <c r="Q129" i="10" s="1"/>
  <c r="R129" i="10" s="1"/>
  <c r="Q125" i="10" a="1"/>
  <c r="Q125" i="10" s="1"/>
  <c r="R125" i="10" s="1"/>
  <c r="Q99" i="10" a="1"/>
  <c r="Q99" i="10" s="1"/>
  <c r="R99" i="10" s="1"/>
  <c r="Q212" i="10" a="1"/>
  <c r="Q212" i="10" s="1"/>
  <c r="R212" i="10" s="1"/>
  <c r="Q187" i="10" a="1"/>
  <c r="Q187" i="10" s="1"/>
  <c r="R187" i="10" s="1"/>
  <c r="Q169" i="10" a="1"/>
  <c r="Q169" i="10" s="1"/>
  <c r="R169" i="10" s="1"/>
  <c r="Q136" i="10" a="1"/>
  <c r="Q136" i="10" s="1"/>
  <c r="R136" i="10" s="1"/>
  <c r="Q110" i="10" a="1"/>
  <c r="Q110" i="10" s="1"/>
  <c r="R110" i="10" s="1"/>
  <c r="Q88" i="10" a="1"/>
  <c r="Q88" i="10" s="1"/>
  <c r="R88" i="10" s="1"/>
  <c r="Q163" i="10" a="1"/>
  <c r="Q163" i="10" s="1"/>
  <c r="R163" i="10" s="1"/>
  <c r="Q153" i="10" a="1"/>
  <c r="Q153" i="10" s="1"/>
  <c r="R153" i="10" s="1"/>
  <c r="Q107" i="10" a="1"/>
  <c r="Q107" i="10" s="1"/>
  <c r="R107" i="10" s="1"/>
  <c r="Q96" i="10" a="1"/>
  <c r="Q96" i="10" s="1"/>
  <c r="R96" i="10" s="1"/>
  <c r="Q12" i="10" a="1"/>
  <c r="Q12" i="10" s="1"/>
  <c r="R12" i="10" s="1"/>
  <c r="Q4" i="10" a="1"/>
  <c r="Q4" i="10" s="1"/>
  <c r="R4" i="10" s="1"/>
  <c r="Q160" i="10" a="1"/>
  <c r="Q160" i="10" s="1"/>
  <c r="R160" i="10" s="1"/>
  <c r="Q133" i="10" a="1"/>
  <c r="Q133" i="10" s="1"/>
  <c r="R133" i="10" s="1"/>
  <c r="Q115" i="10" a="1"/>
  <c r="Q115" i="10" s="1"/>
  <c r="R115" i="10" s="1"/>
  <c r="Q179" i="10" a="1"/>
  <c r="Q179" i="10" s="1"/>
  <c r="R179" i="10" s="1"/>
  <c r="Q173" i="10" a="1"/>
  <c r="Q173" i="10" s="1"/>
  <c r="R173" i="10" s="1"/>
  <c r="Q147" i="10" a="1"/>
  <c r="Q147" i="10" s="1"/>
  <c r="R147" i="10" s="1"/>
  <c r="Q104" i="10" a="1"/>
  <c r="Q104" i="10" s="1"/>
  <c r="R104" i="10" s="1"/>
  <c r="Q220" i="10" a="1"/>
  <c r="Q220" i="10" s="1"/>
  <c r="R220" i="10" s="1"/>
  <c r="Q185" i="10" a="1"/>
  <c r="Q185" i="10" s="1"/>
  <c r="R185" i="10" s="1"/>
  <c r="Q157" i="10" a="1"/>
  <c r="Q157" i="10" s="1"/>
  <c r="R157" i="10" s="1"/>
  <c r="Q144" i="10" a="1"/>
  <c r="Q144" i="10" s="1"/>
  <c r="R144" i="10" s="1"/>
  <c r="Q112" i="10" a="1"/>
  <c r="Q112" i="10" s="1"/>
  <c r="R112" i="10" s="1"/>
  <c r="Q97" i="10" a="1"/>
  <c r="Q97" i="10" s="1"/>
  <c r="R97" i="10" s="1"/>
  <c r="Q59" i="10" a="1"/>
  <c r="Q59" i="10" s="1"/>
  <c r="R59" i="10" s="1"/>
  <c r="Q14" i="10" a="1"/>
  <c r="Q14" i="10" s="1"/>
  <c r="R14" i="10" s="1"/>
  <c r="Q6" i="10" a="1"/>
  <c r="Q6" i="10" s="1"/>
  <c r="R6" i="10" s="1"/>
  <c r="Q161" i="10" a="1"/>
  <c r="Q161" i="10" s="1"/>
  <c r="R161" i="10" s="1"/>
  <c r="Q131" i="10" a="1"/>
  <c r="Q131" i="10" s="1"/>
  <c r="R131" i="10" s="1"/>
  <c r="Q120" i="10" a="1"/>
  <c r="Q120" i="10" s="1"/>
  <c r="R120" i="10" s="1"/>
  <c r="Q105" i="10" a="1"/>
  <c r="Q105" i="10" s="1"/>
  <c r="R105" i="10" s="1"/>
  <c r="Q225" i="10" a="1"/>
  <c r="Q225" i="10" s="1"/>
  <c r="R225" i="10" s="1"/>
  <c r="Q216" i="10" a="1"/>
  <c r="Q216" i="10" s="1"/>
  <c r="R216" i="10" s="1"/>
  <c r="Q177" i="10" a="1"/>
  <c r="Q177" i="10" s="1"/>
  <c r="R177" i="10" s="1"/>
  <c r="Q171" i="10" a="1"/>
  <c r="Q171" i="10" s="1"/>
  <c r="R171" i="10" s="1"/>
  <c r="Q141" i="10" a="1"/>
  <c r="Q141" i="10" s="1"/>
  <c r="R141" i="10" s="1"/>
  <c r="Q101" i="10" a="1"/>
  <c r="Q101" i="10" s="1"/>
  <c r="R101" i="10" s="1"/>
  <c r="Q78" i="10" a="1"/>
  <c r="Q78" i="10" s="1"/>
  <c r="R78" i="10" s="1"/>
  <c r="Q155" i="10" a="1"/>
  <c r="Q155" i="10" s="1"/>
  <c r="R155" i="10" s="1"/>
  <c r="Q128" i="10" a="1"/>
  <c r="Q128" i="10" s="1"/>
  <c r="R128" i="10" s="1"/>
  <c r="Q60" i="10" a="1"/>
  <c r="Q60" i="10" s="1"/>
  <c r="R60" i="10" s="1"/>
  <c r="Q26" i="10" a="1"/>
  <c r="Q26" i="10" s="1"/>
  <c r="R26" i="10" s="1"/>
  <c r="Q91" i="10" a="1"/>
  <c r="Q91" i="10" s="1"/>
  <c r="R91" i="10" s="1"/>
  <c r="Q33" i="10" a="1"/>
  <c r="Q33" i="10" s="1"/>
  <c r="R33" i="10" s="1"/>
  <c r="Q117" i="10" a="1"/>
  <c r="Q117" i="10" s="1"/>
  <c r="R117" i="10" s="1"/>
  <c r="Q80" i="10" a="1"/>
  <c r="Q80" i="10" s="1"/>
  <c r="R80" i="10" s="1"/>
  <c r="Q49" i="10" a="1"/>
  <c r="Q49" i="10" s="1"/>
  <c r="R49" i="10" s="1"/>
  <c r="Q23" i="10" a="1"/>
  <c r="Q23" i="10" s="1"/>
  <c r="R23" i="10" s="1"/>
  <c r="Q11" i="10" a="1"/>
  <c r="Q11" i="10" s="1"/>
  <c r="R11" i="10" s="1"/>
  <c r="Q37" i="10" a="1"/>
  <c r="Q37" i="10" s="1"/>
  <c r="R37" i="10" s="1"/>
  <c r="Q85" i="10" a="1"/>
  <c r="Q85" i="10" s="1"/>
  <c r="R85" i="10" s="1"/>
  <c r="Q69" i="10" a="1"/>
  <c r="Q69" i="10" s="1"/>
  <c r="R69" i="10" s="1"/>
  <c r="Q24" i="10" a="1"/>
  <c r="Q24" i="10" s="1"/>
  <c r="R24" i="10" s="1"/>
  <c r="Q56" i="10" a="1"/>
  <c r="Q56" i="10" s="1"/>
  <c r="R56" i="10" s="1"/>
  <c r="Q53" i="10" a="1"/>
  <c r="Q53" i="10" s="1"/>
  <c r="R53" i="10" s="1"/>
  <c r="Q50" i="10" a="1"/>
  <c r="Q50" i="10" s="1"/>
  <c r="R50" i="10" s="1"/>
  <c r="Q41" i="10" a="1"/>
  <c r="Q41" i="10" s="1"/>
  <c r="R41" i="10" s="1"/>
  <c r="Q47" i="10" a="1"/>
  <c r="Q47" i="10" s="1"/>
  <c r="R47" i="10" s="1"/>
  <c r="Q31" i="10" a="1"/>
  <c r="Q31" i="10" s="1"/>
  <c r="R31" i="10" s="1"/>
  <c r="Q21" i="10" a="1"/>
  <c r="Q21" i="10" s="1"/>
  <c r="R21" i="10" s="1"/>
  <c r="Q15" i="10" a="1"/>
  <c r="Q15" i="10" s="1"/>
  <c r="R15" i="10" s="1"/>
  <c r="Q72" i="10" a="1"/>
  <c r="Q72" i="10" s="1"/>
  <c r="R72" i="10" s="1"/>
  <c r="Q137" i="10" a="1"/>
  <c r="Q137" i="10" s="1"/>
  <c r="R137" i="10" s="1"/>
  <c r="Q25" i="10" a="1"/>
  <c r="Q25" i="10" s="1"/>
  <c r="R25" i="10" s="1"/>
  <c r="Q3" i="10" a="1"/>
  <c r="Q3" i="10" s="1"/>
  <c r="R3" i="10" s="1"/>
  <c r="Q62" i="10" a="1"/>
  <c r="Q62" i="10" s="1"/>
  <c r="R62" i="10" s="1"/>
  <c r="Q32" i="10" a="1"/>
  <c r="Q32" i="10" s="1"/>
  <c r="R32" i="10" s="1"/>
  <c r="Q45" i="10" a="1"/>
  <c r="Q45" i="10" s="1"/>
  <c r="R45" i="10" s="1"/>
  <c r="Q19" i="10" a="1"/>
  <c r="Q19" i="10" s="1"/>
  <c r="R19" i="10" s="1"/>
  <c r="Q123" i="10" a="1"/>
  <c r="Q123" i="10" s="1"/>
  <c r="R123" i="10" s="1"/>
  <c r="Q57" i="10" a="1"/>
  <c r="Q57" i="10" s="1"/>
  <c r="R57" i="10" s="1"/>
  <c r="Q39" i="10" a="1"/>
  <c r="Q39" i="10" s="1"/>
  <c r="R39" i="10" s="1"/>
  <c r="Q29" i="10" a="1"/>
  <c r="Q29" i="10" s="1"/>
  <c r="R29" i="10" s="1"/>
  <c r="Q7" i="10" a="1"/>
  <c r="Q7" i="10" s="1"/>
  <c r="R7" i="10" s="1"/>
  <c r="Q65" i="10" a="1"/>
  <c r="Q65" i="10" s="1"/>
  <c r="R65" i="10" s="1"/>
  <c r="Q5" i="10" a="1"/>
  <c r="Q5" i="10" s="1"/>
  <c r="R5" i="10" s="1"/>
  <c r="Q13" i="10" a="1"/>
  <c r="Q13" i="10" s="1"/>
  <c r="R13" i="10" s="1"/>
  <c r="Q34" i="10" a="1"/>
  <c r="Q34" i="10" s="1"/>
  <c r="R34" i="10" s="1"/>
  <c r="Q42" i="10" a="1"/>
  <c r="Q42" i="10" s="1"/>
  <c r="R42" i="10" s="1"/>
  <c r="Q54" i="10" a="1"/>
  <c r="Q54" i="10" s="1"/>
  <c r="R54" i="10" s="1"/>
  <c r="Q10" i="10" a="1"/>
  <c r="Q10" i="10" s="1"/>
  <c r="R10" i="10" s="1"/>
  <c r="Q16" i="10" a="1"/>
  <c r="Q16" i="10" s="1"/>
  <c r="R16" i="10" s="1"/>
  <c r="Q22" i="10" a="1"/>
  <c r="Q22" i="10" s="1"/>
  <c r="R22" i="10" s="1"/>
  <c r="Q51" i="10" a="1"/>
  <c r="Q51" i="10" s="1"/>
  <c r="R51" i="10" s="1"/>
  <c r="Q70" i="10" a="1"/>
  <c r="Q70" i="10" s="1"/>
  <c r="R70" i="10" s="1"/>
  <c r="Q86" i="10" a="1"/>
  <c r="Q86" i="10" s="1"/>
  <c r="R86" i="10" s="1"/>
  <c r="Q35" i="10" a="1"/>
  <c r="Q35" i="10" s="1"/>
  <c r="R35" i="10" s="1"/>
  <c r="Q77" i="10" a="1"/>
  <c r="Q77" i="10" s="1"/>
  <c r="R77" i="10" s="1"/>
  <c r="Q9" i="10" a="1"/>
  <c r="Q9" i="10" s="1"/>
  <c r="R9" i="10" s="1"/>
  <c r="Q38" i="10" a="1"/>
  <c r="Q38" i="10" s="1"/>
  <c r="R38" i="10" s="1"/>
  <c r="Q67" i="10" a="1"/>
  <c r="Q67" i="10" s="1"/>
  <c r="R67" i="10" s="1"/>
  <c r="Q79" i="10" a="1"/>
  <c r="Q79" i="10" s="1"/>
  <c r="R79" i="10" s="1"/>
  <c r="Q28" i="10" a="1"/>
  <c r="Q28" i="10" s="1"/>
  <c r="R28" i="10" s="1"/>
  <c r="Q118" i="10" a="1"/>
  <c r="Q118" i="10" s="1"/>
  <c r="R118" i="10" s="1"/>
  <c r="Q18" i="10" a="1"/>
  <c r="Q18" i="10" s="1"/>
  <c r="R18" i="10" s="1"/>
  <c r="Q44" i="10" a="1"/>
  <c r="Q44" i="10" s="1"/>
  <c r="R44" i="10" s="1"/>
  <c r="Q64" i="10" a="1"/>
  <c r="Q64" i="10" s="1"/>
  <c r="R64" i="10" s="1"/>
  <c r="Q81" i="10" a="1"/>
  <c r="Q81" i="10" s="1"/>
  <c r="R81" i="10" s="1"/>
  <c r="Q94" i="10" a="1"/>
  <c r="Q94" i="10" s="1"/>
  <c r="R94" i="10" s="1"/>
  <c r="Q2" i="10" a="1"/>
  <c r="Q2" i="10" s="1"/>
  <c r="R2" i="10" s="1"/>
  <c r="S2" i="10" s="1" a="1"/>
  <c r="S2" i="10" s="1"/>
  <c r="F2" i="10" s="1"/>
  <c r="Q61" i="10" a="1"/>
  <c r="Q61" i="10" s="1"/>
  <c r="R61" i="10" s="1"/>
  <c r="Q74" i="10" a="1"/>
  <c r="Q74" i="10" s="1"/>
  <c r="R74" i="10" s="1"/>
  <c r="Q27" i="10" a="1"/>
  <c r="Q27" i="10" s="1"/>
  <c r="R27" i="10" s="1"/>
  <c r="Q126" i="10" a="1"/>
  <c r="Q126" i="10" s="1"/>
  <c r="R126" i="10" s="1"/>
  <c r="Q8" i="10" a="1"/>
  <c r="Q8" i="10" s="1"/>
  <c r="R8" i="10" s="1"/>
  <c r="Q17" i="10" a="1"/>
  <c r="Q17" i="10" s="1"/>
  <c r="R17" i="10" s="1"/>
  <c r="Q30" i="10" a="1"/>
  <c r="Q30" i="10" s="1"/>
  <c r="R30" i="10" s="1"/>
  <c r="Q43" i="10" a="1"/>
  <c r="Q43" i="10" s="1"/>
  <c r="R43" i="10" s="1"/>
  <c r="Q20" i="10" a="1"/>
  <c r="Q20" i="10" s="1"/>
  <c r="R20" i="10" s="1"/>
  <c r="Q46" i="10" a="1"/>
  <c r="Q46" i="10" s="1"/>
  <c r="R46" i="10" s="1"/>
  <c r="Q113" i="10" a="1"/>
  <c r="Q113" i="10" s="1"/>
  <c r="R113" i="10" s="1"/>
  <c r="Q52" i="10" a="1"/>
  <c r="Q52" i="10" s="1"/>
  <c r="R52" i="10" s="1"/>
  <c r="Q89" i="10" a="1"/>
  <c r="Q89" i="10" s="1"/>
  <c r="R89" i="10" s="1"/>
  <c r="Q102" i="10" a="1"/>
  <c r="Q102" i="10" s="1"/>
  <c r="R102" i="10" s="1"/>
  <c r="Q93" i="10" a="1"/>
  <c r="Q93" i="10" s="1"/>
  <c r="R93" i="10" s="1"/>
  <c r="Q106" i="10" a="1"/>
  <c r="Q106" i="10" s="1"/>
  <c r="R106" i="10" s="1"/>
  <c r="S106" i="10" s="1" a="1"/>
  <c r="S106" i="10" s="1"/>
  <c r="F106" i="10" s="1"/>
  <c r="Q36" i="10" a="1"/>
  <c r="Q36" i="10" s="1"/>
  <c r="R36" i="10" s="1"/>
  <c r="Q73" i="10" a="1"/>
  <c r="Q73" i="10" s="1"/>
  <c r="R73" i="10" s="1"/>
  <c r="Q121" i="10" a="1"/>
  <c r="Q121" i="10" s="1"/>
  <c r="R121" i="10" s="1"/>
  <c r="Q124" i="10" a="1"/>
  <c r="Q124" i="10" s="1"/>
  <c r="R124" i="10" s="1"/>
  <c r="Q138" i="10" a="1"/>
  <c r="Q138" i="10" s="1"/>
  <c r="R138" i="10" s="1"/>
  <c r="Q174" i="10" a="1"/>
  <c r="Q174" i="10" s="1"/>
  <c r="R174" i="10" s="1"/>
  <c r="Q90" i="10" a="1"/>
  <c r="Q90" i="10" s="1"/>
  <c r="R90" i="10" s="1"/>
  <c r="Q134" i="10" a="1"/>
  <c r="Q134" i="10" s="1"/>
  <c r="R134" i="10" s="1"/>
  <c r="Q148" i="10" a="1"/>
  <c r="Q148" i="10" s="1"/>
  <c r="R148" i="10" s="1"/>
  <c r="Q151" i="10" a="1"/>
  <c r="Q151" i="10" s="1"/>
  <c r="R151" i="10" s="1"/>
  <c r="Q180" i="10" a="1"/>
  <c r="Q180" i="10" s="1"/>
  <c r="R180" i="10" s="1"/>
  <c r="Q204" i="10" a="1"/>
  <c r="Q204" i="10" s="1"/>
  <c r="R204" i="10" s="1"/>
  <c r="Q82" i="10" a="1"/>
  <c r="Q82" i="10" s="1"/>
  <c r="R82" i="10" s="1"/>
  <c r="Q116" i="10" a="1"/>
  <c r="Q116" i="10" s="1"/>
  <c r="R116" i="10" s="1"/>
  <c r="Q127" i="10" a="1"/>
  <c r="Q127" i="10" s="1"/>
  <c r="R127" i="10" s="1"/>
  <c r="Q194" i="10" a="1"/>
  <c r="Q194" i="10" s="1"/>
  <c r="R194" i="10" s="1"/>
  <c r="S194" i="10" s="1" a="1"/>
  <c r="S194" i="10" s="1"/>
  <c r="F194" i="10" s="1"/>
  <c r="Q199" i="10" a="1"/>
  <c r="Q199" i="10" s="1"/>
  <c r="R199" i="10" s="1"/>
  <c r="Q206" i="10" a="1"/>
  <c r="Q206" i="10" s="1"/>
  <c r="R206" i="10" s="1"/>
  <c r="Q213" i="10" a="1"/>
  <c r="Q213" i="10" s="1"/>
  <c r="R213" i="10" s="1"/>
  <c r="Q229" i="10" a="1"/>
  <c r="Q229" i="10" s="1"/>
  <c r="R229" i="10" s="1"/>
  <c r="Q167" i="10" a="1"/>
  <c r="Q167" i="10" s="1"/>
  <c r="R167" i="10" s="1"/>
  <c r="Q191" i="10" a="1"/>
  <c r="Q191" i="10" s="1"/>
  <c r="R191" i="10" s="1"/>
  <c r="Q108" i="10" a="1"/>
  <c r="Q108" i="10" s="1"/>
  <c r="R108" i="10" s="1"/>
  <c r="Q119" i="10" a="1"/>
  <c r="Q119" i="10" s="1"/>
  <c r="R119" i="10" s="1"/>
  <c r="Q154" i="10" a="1"/>
  <c r="Q154" i="10" s="1"/>
  <c r="R154" i="10" s="1"/>
  <c r="Q164" i="10" a="1"/>
  <c r="Q164" i="10" s="1"/>
  <c r="R164" i="10" s="1"/>
  <c r="Q150" i="10" a="1"/>
  <c r="Q150" i="10" s="1"/>
  <c r="R150" i="10" s="1"/>
  <c r="Q170" i="10" a="1"/>
  <c r="Q170" i="10" s="1"/>
  <c r="R170" i="10" s="1"/>
  <c r="Q182" i="10" a="1"/>
  <c r="Q182" i="10" s="1"/>
  <c r="R182" i="10" s="1"/>
  <c r="Q188" i="10" a="1"/>
  <c r="Q188" i="10" s="1"/>
  <c r="R188" i="10" s="1"/>
  <c r="Q201" i="10" a="1"/>
  <c r="Q201" i="10" s="1"/>
  <c r="R201" i="10" s="1"/>
  <c r="Q241" i="10" a="1"/>
  <c r="Q241" i="10" s="1"/>
  <c r="R241" i="10" s="1"/>
  <c r="S241" i="10" s="1" a="1"/>
  <c r="S241" i="10" s="1"/>
  <c r="F241" i="10" s="1"/>
  <c r="Q245" i="10" a="1"/>
  <c r="Q245" i="10" s="1"/>
  <c r="R245" i="10" s="1"/>
  <c r="Q249" i="10" a="1"/>
  <c r="Q249" i="10" s="1"/>
  <c r="R249" i="10" s="1"/>
  <c r="Q273" i="10" a="1"/>
  <c r="Q273" i="10" s="1"/>
  <c r="R273" i="10" s="1"/>
  <c r="Q325" i="10" a="1"/>
  <c r="Q325" i="10" s="1"/>
  <c r="R325" i="10" s="1"/>
  <c r="Q339" i="10" a="1"/>
  <c r="Q339" i="10" s="1"/>
  <c r="R339" i="10" s="1"/>
  <c r="Q58" i="10" a="1"/>
  <c r="Q58" i="10" s="1"/>
  <c r="R58" i="10" s="1"/>
  <c r="Q100" i="10" a="1"/>
  <c r="Q100" i="10" s="1"/>
  <c r="R100" i="10" s="1"/>
  <c r="Q111" i="10" a="1"/>
  <c r="Q111" i="10" s="1"/>
  <c r="R111" i="10" s="1"/>
  <c r="Q130" i="10" a="1"/>
  <c r="Q130" i="10" s="1"/>
  <c r="R130" i="10" s="1"/>
  <c r="Q196" i="10" a="1"/>
  <c r="Q196" i="10" s="1"/>
  <c r="R196" i="10" s="1"/>
  <c r="Q140" i="10" a="1"/>
  <c r="Q140" i="10" s="1"/>
  <c r="R140" i="10" s="1"/>
  <c r="Q143" i="10" a="1"/>
  <c r="Q143" i="10" s="1"/>
  <c r="R143" i="10" s="1"/>
  <c r="Q210" i="10" a="1"/>
  <c r="Q210" i="10" s="1"/>
  <c r="R210" i="10" s="1"/>
  <c r="Q63" i="10" a="1"/>
  <c r="Q63" i="10" s="1"/>
  <c r="R63" i="10" s="1"/>
  <c r="Q68" i="10" a="1"/>
  <c r="Q68" i="10" s="1"/>
  <c r="R68" i="10" s="1"/>
  <c r="Q92" i="10" a="1"/>
  <c r="Q92" i="10" s="1"/>
  <c r="R92" i="10" s="1"/>
  <c r="S92" i="10" s="1" a="1"/>
  <c r="S92" i="10" s="1"/>
  <c r="F92" i="10" s="1"/>
  <c r="Q103" i="10" a="1"/>
  <c r="Q103" i="10" s="1"/>
  <c r="R103" i="10" s="1"/>
  <c r="Q166" i="10" a="1"/>
  <c r="Q166" i="10" s="1"/>
  <c r="R166" i="10" s="1"/>
  <c r="Q193" i="10" a="1"/>
  <c r="Q193" i="10" s="1"/>
  <c r="R193" i="10" s="1"/>
  <c r="Q122" i="10" a="1"/>
  <c r="Q122" i="10" s="1"/>
  <c r="R122" i="10" s="1"/>
  <c r="Q190" i="10" a="1"/>
  <c r="Q190" i="10" s="1"/>
  <c r="R190" i="10" s="1"/>
  <c r="Q198" i="10" a="1"/>
  <c r="Q198" i="10" s="1"/>
  <c r="R198" i="10" s="1"/>
  <c r="Q76" i="10" a="1"/>
  <c r="Q76" i="10" s="1"/>
  <c r="R76" i="10" s="1"/>
  <c r="Q84" i="10" a="1"/>
  <c r="Q84" i="10" s="1"/>
  <c r="R84" i="10" s="1"/>
  <c r="Q95" i="10" a="1"/>
  <c r="Q95" i="10" s="1"/>
  <c r="R95" i="10" s="1"/>
  <c r="Q146" i="10" a="1"/>
  <c r="Q146" i="10" s="1"/>
  <c r="R146" i="10" s="1"/>
  <c r="Q228" i="10" a="1"/>
  <c r="Q228" i="10" s="1"/>
  <c r="R228" i="10" s="1"/>
  <c r="Q114" i="10" a="1"/>
  <c r="Q114" i="10" s="1"/>
  <c r="R114" i="10" s="1"/>
  <c r="Q142" i="10" a="1"/>
  <c r="Q142" i="10" s="1"/>
  <c r="R142" i="10" s="1"/>
  <c r="Q156" i="10" a="1"/>
  <c r="Q156" i="10" s="1"/>
  <c r="R156" i="10" s="1"/>
  <c r="Q159" i="10" a="1"/>
  <c r="Q159" i="10" s="1"/>
  <c r="R159" i="10" s="1"/>
  <c r="Q175" i="10" a="1"/>
  <c r="Q175" i="10" s="1"/>
  <c r="R175" i="10" s="1"/>
  <c r="S175" i="10" s="1" a="1"/>
  <c r="S175" i="10" s="1"/>
  <c r="F175" i="10" s="1"/>
  <c r="Q178" i="10" a="1"/>
  <c r="Q178" i="10" s="1"/>
  <c r="R178" i="10" s="1"/>
  <c r="Q207" i="10" a="1"/>
  <c r="Q207" i="10" s="1"/>
  <c r="R207" i="10" s="1"/>
  <c r="Q71" i="10" a="1"/>
  <c r="Q71" i="10" s="1"/>
  <c r="R71" i="10" s="1"/>
  <c r="Q87" i="10" a="1"/>
  <c r="Q87" i="10" s="1"/>
  <c r="R87" i="10" s="1"/>
  <c r="Q172" i="10" a="1"/>
  <c r="Q172" i="10" s="1"/>
  <c r="R172" i="10" s="1"/>
  <c r="Q132" i="10" a="1"/>
  <c r="Q132" i="10" s="1"/>
  <c r="R132" i="10" s="1"/>
  <c r="Q135" i="10" a="1"/>
  <c r="Q135" i="10" s="1"/>
  <c r="R135" i="10" s="1"/>
  <c r="Q162" i="10" a="1"/>
  <c r="Q162" i="10" s="1"/>
  <c r="R162" i="10" s="1"/>
  <c r="Q221" i="10" a="1"/>
  <c r="Q221" i="10" s="1"/>
  <c r="R221" i="10" s="1"/>
  <c r="Q232" i="10" a="1"/>
  <c r="Q232" i="10" s="1"/>
  <c r="R232" i="10" s="1"/>
  <c r="Q236" i="10" a="1"/>
  <c r="Q236" i="10" s="1"/>
  <c r="R236" i="10" s="1"/>
  <c r="Q240" i="10" a="1"/>
  <c r="Q240" i="10" s="1"/>
  <c r="R240" i="10" s="1"/>
  <c r="Q244" i="10" a="1"/>
  <c r="Q244" i="10" s="1"/>
  <c r="R244" i="10" s="1"/>
  <c r="Q256" i="10" a="1"/>
  <c r="Q256" i="10" s="1"/>
  <c r="R256" i="10" s="1"/>
  <c r="Q268" i="10" a="1"/>
  <c r="Q268" i="10" s="1"/>
  <c r="R268" i="10" s="1"/>
  <c r="S268" i="10" s="1" a="1"/>
  <c r="S268" i="10" s="1"/>
  <c r="F268" i="10" s="1"/>
  <c r="Q284" i="10" a="1"/>
  <c r="Q284" i="10" s="1"/>
  <c r="R284" i="10" s="1"/>
  <c r="S284" i="10" s="1" a="1"/>
  <c r="S284" i="10" s="1"/>
  <c r="F284" i="10" s="1"/>
  <c r="Q300" i="10" a="1"/>
  <c r="Q300" i="10" s="1"/>
  <c r="R300" i="10" s="1"/>
  <c r="Q66" i="10" a="1"/>
  <c r="Q66" i="10" s="1"/>
  <c r="R66" i="10" s="1"/>
  <c r="Q209" i="10" a="1"/>
  <c r="Q209" i="10" s="1"/>
  <c r="R209" i="10" s="1"/>
  <c r="Q55" i="10" a="1"/>
  <c r="Q55" i="10" s="1"/>
  <c r="R55" i="10" s="1"/>
  <c r="Q98" i="10" a="1"/>
  <c r="Q98" i="10" s="1"/>
  <c r="R98" i="10" s="1"/>
  <c r="Q158" i="10" a="1"/>
  <c r="Q158" i="10" s="1"/>
  <c r="R158" i="10" s="1"/>
  <c r="Q183" i="10" a="1"/>
  <c r="Q183" i="10" s="1"/>
  <c r="R183" i="10" s="1"/>
  <c r="Q186" i="10" a="1"/>
  <c r="Q186" i="10" s="1"/>
  <c r="R186" i="10" s="1"/>
  <c r="Q202" i="10" a="1"/>
  <c r="Q202" i="10" s="1"/>
  <c r="R202" i="10" s="1"/>
  <c r="Q250" i="10" a="1"/>
  <c r="Q250" i="10" s="1"/>
  <c r="R250" i="10" s="1"/>
  <c r="Q254" i="10" a="1"/>
  <c r="Q254" i="10" s="1"/>
  <c r="R254" i="10" s="1"/>
  <c r="Q291" i="10" a="1"/>
  <c r="Q291" i="10" s="1"/>
  <c r="R291" i="10" s="1"/>
  <c r="Q309" i="10" a="1"/>
  <c r="Q309" i="10" s="1"/>
  <c r="R309" i="10" s="1"/>
  <c r="Q261" i="10" a="1"/>
  <c r="Q261" i="10" s="1"/>
  <c r="R261" i="10" s="1"/>
  <c r="Q297" i="10" a="1"/>
  <c r="Q297" i="10" s="1"/>
  <c r="R297" i="10" s="1"/>
  <c r="S297" i="10" s="1" a="1"/>
  <c r="S297" i="10" s="1"/>
  <c r="F297" i="10" s="1"/>
  <c r="Q306" i="10" a="1"/>
  <c r="Q306" i="10" s="1"/>
  <c r="R306" i="10" s="1"/>
  <c r="S306" i="10" s="1" a="1"/>
  <c r="S306" i="10" s="1"/>
  <c r="F306" i="10" s="1"/>
  <c r="Q315" i="10" a="1"/>
  <c r="Q315" i="10" s="1"/>
  <c r="R315" i="10" s="1"/>
  <c r="Q322" i="10" a="1"/>
  <c r="Q322" i="10" s="1"/>
  <c r="R322" i="10" s="1"/>
  <c r="Q404" i="10" a="1"/>
  <c r="Q404" i="10" s="1"/>
  <c r="R404" i="10" s="1"/>
  <c r="Q275" i="10" a="1"/>
  <c r="Q275" i="10" s="1"/>
  <c r="R275" i="10" s="1"/>
  <c r="Q278" i="10" a="1"/>
  <c r="Q278" i="10" s="1"/>
  <c r="R278" i="10" s="1"/>
  <c r="Q334" i="10" a="1"/>
  <c r="Q334" i="10" s="1"/>
  <c r="R334" i="10" s="1"/>
  <c r="Q337" i="10" a="1"/>
  <c r="Q337" i="10" s="1"/>
  <c r="R337" i="10" s="1"/>
  <c r="Q211" i="10" a="1"/>
  <c r="Q211" i="10" s="1"/>
  <c r="R211" i="10" s="1"/>
  <c r="Q351" i="10" a="1"/>
  <c r="Q351" i="10" s="1"/>
  <c r="R351" i="10" s="1"/>
  <c r="Q222" i="10" a="1"/>
  <c r="Q222" i="10" s="1"/>
  <c r="R222" i="10" s="1"/>
  <c r="Q227" i="10" a="1"/>
  <c r="Q227" i="10" s="1"/>
  <c r="R227" i="10" s="1"/>
  <c r="Q253" i="10" a="1"/>
  <c r="Q253" i="10" s="1"/>
  <c r="R253" i="10" s="1"/>
  <c r="Q293" i="10" a="1"/>
  <c r="Q293" i="10" s="1"/>
  <c r="R293" i="10" s="1"/>
  <c r="Q348" i="10" a="1"/>
  <c r="Q348" i="10" s="1"/>
  <c r="R348" i="10" s="1"/>
  <c r="S348" i="10" s="1" a="1"/>
  <c r="S348" i="10" s="1"/>
  <c r="F348" i="10" s="1"/>
  <c r="Q380" i="10" a="1"/>
  <c r="Q380" i="10" s="1"/>
  <c r="R380" i="10" s="1"/>
  <c r="S380" i="10" s="1" a="1"/>
  <c r="S380" i="10" s="1"/>
  <c r="F380" i="10" s="1"/>
  <c r="Q410" i="10" a="1"/>
  <c r="Q410" i="10" s="1"/>
  <c r="R410" i="10" s="1"/>
  <c r="S410" i="10" s="1" a="1"/>
  <c r="S410" i="10" s="1"/>
  <c r="F410" i="10" s="1"/>
  <c r="Q473" i="10" a="1"/>
  <c r="Q473" i="10" s="1"/>
  <c r="R473" i="10" s="1"/>
  <c r="Q281" i="10" a="1"/>
  <c r="Q281" i="10" s="1"/>
  <c r="R281" i="10" s="1"/>
  <c r="Q290" i="10" a="1"/>
  <c r="Q290" i="10" s="1"/>
  <c r="R290" i="10" s="1"/>
  <c r="Q302" i="10" a="1"/>
  <c r="Q302" i="10" s="1"/>
  <c r="R302" i="10" s="1"/>
  <c r="Q420" i="10" a="1"/>
  <c r="Q420" i="10" s="1"/>
  <c r="R420" i="10" s="1"/>
  <c r="Q274" i="10" a="1"/>
  <c r="Q274" i="10" s="1"/>
  <c r="R274" i="10" s="1"/>
  <c r="S274" i="10" s="1" a="1"/>
  <c r="S274" i="10" s="1"/>
  <c r="F274" i="10" s="1"/>
  <c r="Q299" i="10" a="1"/>
  <c r="Q299" i="10" s="1"/>
  <c r="R299" i="10" s="1"/>
  <c r="Q333" i="10" a="1"/>
  <c r="Q333" i="10" s="1"/>
  <c r="R333" i="10" s="1"/>
  <c r="Q267" i="10" a="1"/>
  <c r="Q267" i="10" s="1"/>
  <c r="R267" i="10" s="1"/>
  <c r="Q277" i="10" a="1"/>
  <c r="Q277" i="10" s="1"/>
  <c r="R277" i="10" s="1"/>
  <c r="Q305" i="10" a="1"/>
  <c r="Q305" i="10" s="1"/>
  <c r="R305" i="10" s="1"/>
  <c r="Q314" i="10" a="1"/>
  <c r="Q314" i="10" s="1"/>
  <c r="R314" i="10" s="1"/>
  <c r="Q327" i="10" a="1"/>
  <c r="Q327" i="10" s="1"/>
  <c r="R327" i="10" s="1"/>
  <c r="Q270" i="10" a="1"/>
  <c r="Q270" i="10" s="1"/>
  <c r="R270" i="10" s="1"/>
  <c r="S270" i="10" s="1" a="1"/>
  <c r="S270" i="10" s="1"/>
  <c r="F270" i="10" s="1"/>
  <c r="Q347" i="10" a="1"/>
  <c r="Q347" i="10" s="1"/>
  <c r="R347" i="10" s="1"/>
  <c r="S347" i="10" s="1" a="1"/>
  <c r="S347" i="10" s="1"/>
  <c r="F347" i="10" s="1"/>
  <c r="Q399" i="10" a="1"/>
  <c r="Q399" i="10" s="1"/>
  <c r="R399" i="10" s="1"/>
  <c r="S399" i="10" s="1" a="1"/>
  <c r="S399" i="10" s="1"/>
  <c r="F399" i="10" s="1"/>
  <c r="Q401" i="10" a="1"/>
  <c r="Q401" i="10" s="1"/>
  <c r="R401" i="10" s="1"/>
  <c r="Q235" i="10" a="1"/>
  <c r="Q235" i="10" s="1"/>
  <c r="R235" i="10" s="1"/>
  <c r="S235" i="10" s="1" a="1"/>
  <c r="S235" i="10" s="1"/>
  <c r="F235" i="10" s="1"/>
  <c r="Q286" i="10" a="1"/>
  <c r="Q286" i="10" s="1"/>
  <c r="R286" i="10" s="1"/>
  <c r="Q370" i="10" a="1"/>
  <c r="Q370" i="10" s="1"/>
  <c r="R370" i="10" s="1"/>
  <c r="Q230" i="10" a="1"/>
  <c r="Q230" i="10" s="1"/>
  <c r="R230" i="10" s="1"/>
  <c r="Q283" i="10" a="1"/>
  <c r="Q283" i="10" s="1"/>
  <c r="R283" i="10" s="1"/>
  <c r="S283" i="10" s="1" a="1"/>
  <c r="S283" i="10" s="1"/>
  <c r="F283" i="10" s="1"/>
  <c r="Q301" i="10" a="1"/>
  <c r="Q301" i="10" s="1"/>
  <c r="R301" i="10" s="1"/>
  <c r="Q341" i="10" a="1"/>
  <c r="Q341" i="10" s="1"/>
  <c r="R341" i="10" s="1"/>
  <c r="Q358" i="10" a="1"/>
  <c r="Q358" i="10" s="1"/>
  <c r="R358" i="10" s="1"/>
  <c r="S358" i="10" s="1" a="1"/>
  <c r="S358" i="10" s="1"/>
  <c r="F358" i="10" s="1"/>
  <c r="Q458" i="10" a="1"/>
  <c r="Q458" i="10" s="1"/>
  <c r="R458" i="10" s="1"/>
  <c r="Q243" i="10" a="1"/>
  <c r="Q243" i="10" s="1"/>
  <c r="R243" i="10" s="1"/>
  <c r="Q259" i="10" a="1"/>
  <c r="Q259" i="10" s="1"/>
  <c r="R259" i="10" s="1"/>
  <c r="Q266" i="10" a="1"/>
  <c r="Q266" i="10" s="1"/>
  <c r="R266" i="10" s="1"/>
  <c r="Q289" i="10" a="1"/>
  <c r="Q289" i="10" s="1"/>
  <c r="R289" i="10" s="1"/>
  <c r="S289" i="10" s="1" a="1"/>
  <c r="S289" i="10" s="1"/>
  <c r="F289" i="10" s="1"/>
  <c r="Q298" i="10" a="1"/>
  <c r="Q298" i="10" s="1"/>
  <c r="R298" i="10" s="1"/>
  <c r="S298" i="10" s="1" a="1"/>
  <c r="S298" i="10" s="1"/>
  <c r="F298" i="10" s="1"/>
  <c r="Q310" i="10" a="1"/>
  <c r="Q310" i="10" s="1"/>
  <c r="R310" i="10" s="1"/>
  <c r="S310" i="10" s="1" a="1"/>
  <c r="S310" i="10" s="1"/>
  <c r="F310" i="10" s="1"/>
  <c r="Q326" i="10" a="1"/>
  <c r="Q326" i="10" s="1"/>
  <c r="R326" i="10" s="1"/>
  <c r="S326" i="10" s="1" a="1"/>
  <c r="S326" i="10" s="1"/>
  <c r="F326" i="10" s="1"/>
  <c r="Q338" i="10" a="1"/>
  <c r="Q338" i="10" s="1"/>
  <c r="R338" i="10" s="1"/>
  <c r="S338" i="10" s="1" a="1"/>
  <c r="S338" i="10" s="1"/>
  <c r="F338" i="10" s="1"/>
  <c r="Q365" i="10" a="1"/>
  <c r="Q365" i="10" s="1"/>
  <c r="R365" i="10" s="1"/>
  <c r="Q234" i="10" a="1"/>
  <c r="Q234" i="10" s="1"/>
  <c r="R234" i="10" s="1"/>
  <c r="Q307" i="10" a="1"/>
  <c r="Q307" i="10" s="1"/>
  <c r="R307" i="10" s="1"/>
  <c r="Q484" i="10" a="1"/>
  <c r="Q484" i="10" s="1"/>
  <c r="R484" i="10" s="1"/>
  <c r="S484" i="10" s="1" a="1"/>
  <c r="S484" i="10" s="1"/>
  <c r="F484" i="10" s="1"/>
  <c r="Q219" i="10" a="1"/>
  <c r="Q219" i="10" s="1"/>
  <c r="R219" i="10" s="1"/>
  <c r="S219" i="10" s="1" a="1"/>
  <c r="S219" i="10" s="1"/>
  <c r="F219" i="10" s="1"/>
  <c r="Q238" i="10" a="1"/>
  <c r="Q238" i="10" s="1"/>
  <c r="R238" i="10" s="1"/>
  <c r="S238" i="10" s="1" a="1"/>
  <c r="S238" i="10" s="1"/>
  <c r="F238" i="10" s="1"/>
  <c r="Q251" i="10" a="1"/>
  <c r="Q251" i="10" s="1"/>
  <c r="R251" i="10" s="1"/>
  <c r="S251" i="10" s="1" a="1"/>
  <c r="S251" i="10" s="1"/>
  <c r="F251" i="10" s="1"/>
  <c r="Q262" i="10" a="1"/>
  <c r="Q262" i="10" s="1"/>
  <c r="R262" i="10" s="1"/>
  <c r="S262" i="10" s="1" a="1"/>
  <c r="S262" i="10" s="1"/>
  <c r="F262" i="10" s="1"/>
  <c r="Q269" i="10" a="1"/>
  <c r="Q269" i="10" s="1"/>
  <c r="R269" i="10" s="1"/>
  <c r="S269" i="10" s="1" a="1"/>
  <c r="S269" i="10" s="1"/>
  <c r="F269" i="10" s="1"/>
  <c r="Q313" i="10" a="1"/>
  <c r="Q313" i="10" s="1"/>
  <c r="R313" i="10" s="1"/>
  <c r="Q381" i="10" a="1"/>
  <c r="Q381" i="10" s="1"/>
  <c r="R381" i="10" s="1"/>
  <c r="Q415" i="10" a="1"/>
  <c r="Q415" i="10" s="1"/>
  <c r="R415" i="10" s="1"/>
  <c r="S415" i="10" s="1" a="1"/>
  <c r="S415" i="10" s="1"/>
  <c r="F415" i="10" s="1"/>
  <c r="Q417" i="10" a="1"/>
  <c r="Q417" i="10" s="1"/>
  <c r="R417" i="10" s="1"/>
  <c r="S417" i="10" s="1" a="1"/>
  <c r="S417" i="10" s="1"/>
  <c r="F417" i="10" s="1"/>
  <c r="Q242" i="10" a="1"/>
  <c r="Q242" i="10" s="1"/>
  <c r="R242" i="10" s="1"/>
  <c r="S242" i="10" s="1" a="1"/>
  <c r="S242" i="10" s="1"/>
  <c r="F242" i="10" s="1"/>
  <c r="Q285" i="10" a="1"/>
  <c r="Q285" i="10" s="1"/>
  <c r="R285" i="10" s="1"/>
  <c r="S285" i="10" s="1" a="1"/>
  <c r="S285" i="10" s="1"/>
  <c r="F285" i="10" s="1"/>
  <c r="Q319" i="10" a="1"/>
  <c r="Q319" i="10" s="1"/>
  <c r="R319" i="10" s="1"/>
  <c r="S319" i="10" s="1" a="1"/>
  <c r="S319" i="10" s="1"/>
  <c r="F319" i="10" s="1"/>
  <c r="Q340" i="10" a="1"/>
  <c r="Q340" i="10" s="1"/>
  <c r="R340" i="10" s="1"/>
  <c r="S340" i="10" s="1" a="1"/>
  <c r="S340" i="10" s="1"/>
  <c r="F340" i="10" s="1"/>
  <c r="Q355" i="10" a="1"/>
  <c r="Q355" i="10" s="1"/>
  <c r="R355" i="10" s="1"/>
  <c r="S355" i="10" s="1" a="1"/>
  <c r="S355" i="10" s="1"/>
  <c r="F355" i="10" s="1"/>
  <c r="Q383" i="10" a="1"/>
  <c r="Q383" i="10" s="1"/>
  <c r="R383" i="10" s="1"/>
  <c r="Q394" i="10" a="1"/>
  <c r="Q394" i="10" s="1"/>
  <c r="R394" i="10" s="1"/>
  <c r="S394" i="10" s="1" a="1"/>
  <c r="S394" i="10" s="1"/>
  <c r="F394" i="10" s="1"/>
  <c r="Q246" i="10" a="1"/>
  <c r="Q246" i="10" s="1"/>
  <c r="R246" i="10" s="1"/>
  <c r="S246" i="10" s="1" a="1"/>
  <c r="S246" i="10" s="1"/>
  <c r="F246" i="10" s="1"/>
  <c r="Q258" i="10" a="1"/>
  <c r="Q258" i="10" s="1"/>
  <c r="R258" i="10" s="1"/>
  <c r="S258" i="10" s="1" a="1"/>
  <c r="S258" i="10" s="1"/>
  <c r="F258" i="10" s="1"/>
  <c r="Q282" i="10" a="1"/>
  <c r="Q282" i="10" s="1"/>
  <c r="R282" i="10" s="1"/>
  <c r="S282" i="10" s="1" a="1"/>
  <c r="S282" i="10" s="1"/>
  <c r="F282" i="10" s="1"/>
  <c r="Q294" i="10" a="1"/>
  <c r="Q294" i="10" s="1"/>
  <c r="R294" i="10" s="1"/>
  <c r="S294" i="10" s="1" a="1"/>
  <c r="S294" i="10" s="1"/>
  <c r="F294" i="10" s="1"/>
  <c r="Q346" i="10" a="1"/>
  <c r="Q346" i="10" s="1"/>
  <c r="R346" i="10" s="1"/>
  <c r="S346" i="10" s="1" a="1"/>
  <c r="S346" i="10" s="1"/>
  <c r="F346" i="10" s="1"/>
  <c r="Q369" i="10" a="1"/>
  <c r="Q369" i="10" s="1"/>
  <c r="R369" i="10" s="1"/>
  <c r="Q435" i="10" a="1"/>
  <c r="Q435" i="10" s="1"/>
  <c r="R435" i="10" s="1"/>
  <c r="S435" i="10" s="1" a="1"/>
  <c r="S435" i="10" s="1"/>
  <c r="F435" i="10" s="1"/>
  <c r="Q377" i="10" a="1"/>
  <c r="Q377" i="10" s="1"/>
  <c r="R377" i="10" s="1"/>
  <c r="S377" i="10" s="1" a="1"/>
  <c r="S377" i="10" s="1"/>
  <c r="F377" i="10" s="1"/>
  <c r="Q402" i="10" a="1"/>
  <c r="Q402" i="10" s="1"/>
  <c r="R402" i="10" s="1"/>
  <c r="S402" i="10" s="1" a="1"/>
  <c r="S402" i="10" s="1"/>
  <c r="F402" i="10" s="1"/>
  <c r="Q418" i="10" a="1"/>
  <c r="Q418" i="10" s="1"/>
  <c r="R418" i="10" s="1"/>
  <c r="S418" i="10" s="1" a="1"/>
  <c r="S418" i="10" s="1"/>
  <c r="F418" i="10" s="1"/>
  <c r="Q442" i="10" a="1"/>
  <c r="Q442" i="10" s="1"/>
  <c r="R442" i="10" s="1"/>
  <c r="S442" i="10" s="1" a="1"/>
  <c r="S442" i="10" s="1"/>
  <c r="F442" i="10" s="1"/>
  <c r="Q476" i="10" a="1"/>
  <c r="Q476" i="10" s="1"/>
  <c r="R476" i="10" s="1"/>
  <c r="S476" i="10" s="1" a="1"/>
  <c r="S476" i="10" s="1"/>
  <c r="F476" i="10" s="1"/>
  <c r="Q427" i="10" a="1"/>
  <c r="Q427" i="10" s="1"/>
  <c r="R427" i="10" s="1"/>
  <c r="S427" i="10" s="1" a="1"/>
  <c r="S427" i="10" s="1"/>
  <c r="F427" i="10" s="1"/>
  <c r="Q491" i="10" a="1"/>
  <c r="Q491" i="10" s="1"/>
  <c r="R491" i="10" s="1"/>
  <c r="S491" i="10" s="1" a="1"/>
  <c r="S491" i="10" s="1"/>
  <c r="F491" i="10" s="1"/>
  <c r="Q395" i="10" a="1"/>
  <c r="Q395" i="10" s="1"/>
  <c r="R395" i="10" s="1"/>
  <c r="Q411" i="10" a="1"/>
  <c r="Q411" i="10" s="1"/>
  <c r="R411" i="10" s="1"/>
  <c r="S411" i="10" s="1" a="1"/>
  <c r="S411" i="10" s="1"/>
  <c r="F411" i="10" s="1"/>
  <c r="Q433" i="10" a="1"/>
  <c r="Q433" i="10" s="1"/>
  <c r="R433" i="10" s="1"/>
  <c r="S433" i="10" s="1" a="1"/>
  <c r="S433" i="10" s="1"/>
  <c r="F433" i="10" s="1"/>
  <c r="Q493" i="10" a="1"/>
  <c r="Q493" i="10" s="1"/>
  <c r="R493" i="10" s="1"/>
  <c r="S493" i="10" s="1" a="1"/>
  <c r="S493" i="10" s="1"/>
  <c r="F493" i="10" s="1"/>
  <c r="Q385" i="10" a="1"/>
  <c r="Q385" i="10" s="1"/>
  <c r="R385" i="10" s="1"/>
  <c r="S385" i="10" s="1" a="1"/>
  <c r="S385" i="10" s="1"/>
  <c r="F385" i="10" s="1"/>
  <c r="Q444" i="10" a="1"/>
  <c r="Q444" i="10" s="1"/>
  <c r="R444" i="10" s="1"/>
  <c r="S444" i="10" s="1" a="1"/>
  <c r="S444" i="10" s="1"/>
  <c r="F444" i="10" s="1"/>
  <c r="Q495" i="10" a="1"/>
  <c r="Q495" i="10" s="1"/>
  <c r="R495" i="10" s="1"/>
  <c r="S495" i="10" s="1" a="1"/>
  <c r="S495" i="10" s="1"/>
  <c r="F495" i="10" s="1"/>
  <c r="Q497" i="10" a="1"/>
  <c r="Q497" i="10" s="1"/>
  <c r="R497" i="10" s="1"/>
  <c r="S497" i="10" s="1" a="1"/>
  <c r="S497" i="10" s="1"/>
  <c r="F497" i="10" s="1"/>
  <c r="Q450" i="10" a="1"/>
  <c r="Q450" i="10" s="1"/>
  <c r="R450" i="10" s="1"/>
  <c r="S450" i="10" s="1" a="1"/>
  <c r="S450" i="10" s="1"/>
  <c r="F450" i="10" s="1"/>
  <c r="Q466" i="10" a="1"/>
  <c r="Q466" i="10" s="1"/>
  <c r="R466" i="10" s="1"/>
  <c r="S466" i="10" s="1" a="1"/>
  <c r="S466" i="10" s="1"/>
  <c r="F466" i="10" s="1"/>
  <c r="Q482" i="10" a="1"/>
  <c r="Q482" i="10" s="1"/>
  <c r="R482" i="10" s="1"/>
  <c r="S482" i="10" s="1" a="1"/>
  <c r="S482" i="10" s="1"/>
  <c r="F482" i="10" s="1"/>
  <c r="Q499" i="10" a="1"/>
  <c r="Q499" i="10" s="1"/>
  <c r="R499" i="10" s="1"/>
  <c r="S499" i="10" s="1" a="1"/>
  <c r="S499" i="10" s="1"/>
  <c r="F499" i="10" s="1"/>
  <c r="Q505" i="10" a="1"/>
  <c r="Q505" i="10" s="1"/>
  <c r="R505" i="10" s="1"/>
  <c r="S505" i="10" s="1" a="1"/>
  <c r="S505" i="10" s="1"/>
  <c r="F505" i="10" s="1"/>
  <c r="Q507" i="10" a="1"/>
  <c r="Q507" i="10" s="1"/>
  <c r="R507" i="10" s="1"/>
  <c r="S507" i="10" s="1" a="1"/>
  <c r="S507" i="10" s="1"/>
  <c r="F507" i="10" s="1"/>
  <c r="Q509" i="10" a="1"/>
  <c r="Q509" i="10" s="1"/>
  <c r="R509" i="10" s="1"/>
  <c r="S509" i="10" s="1" a="1"/>
  <c r="S509" i="10" s="1"/>
  <c r="F509" i="10" s="1"/>
  <c r="Q511" i="10" a="1"/>
  <c r="Q511" i="10" s="1"/>
  <c r="R511" i="10" s="1"/>
  <c r="S511" i="10" s="1" a="1"/>
  <c r="S511" i="10" s="1"/>
  <c r="F511" i="10" s="1"/>
  <c r="Q513" i="10" a="1"/>
  <c r="Q513" i="10" s="1"/>
  <c r="R513" i="10" s="1"/>
  <c r="S513" i="10" s="1" a="1"/>
  <c r="S513" i="10" s="1"/>
  <c r="F513" i="10" s="1"/>
  <c r="Q517" i="10" a="1"/>
  <c r="Q517" i="10" s="1"/>
  <c r="R517" i="10" s="1"/>
  <c r="S517" i="10" s="1" a="1"/>
  <c r="S517" i="10" s="1"/>
  <c r="F517" i="10" s="1"/>
  <c r="Q539" i="10" a="1"/>
  <c r="Q539" i="10" s="1"/>
  <c r="R539" i="10" s="1"/>
  <c r="S539" i="10" s="1" a="1"/>
  <c r="S539" i="10" s="1"/>
  <c r="F539" i="10" s="1"/>
  <c r="Q553" i="10" a="1"/>
  <c r="Q553" i="10" s="1"/>
  <c r="R553" i="10" s="1"/>
  <c r="S553" i="10" s="1" a="1"/>
  <c r="S553" i="10" s="1"/>
  <c r="F553" i="10" s="1"/>
  <c r="Q555" i="10" a="1"/>
  <c r="Q555" i="10" s="1"/>
  <c r="R555" i="10" s="1"/>
  <c r="S555" i="10" s="1" a="1"/>
  <c r="S555" i="10" s="1"/>
  <c r="F555" i="10" s="1"/>
  <c r="Q563" i="10" a="1"/>
  <c r="Q563" i="10" s="1"/>
  <c r="R563" i="10" s="1"/>
  <c r="S563" i="10" s="1" a="1"/>
  <c r="S563" i="10" s="1"/>
  <c r="F563" i="10" s="1"/>
  <c r="Q571" i="10" a="1"/>
  <c r="Q571" i="10" s="1"/>
  <c r="R571" i="10" s="1"/>
  <c r="S571" i="10" s="1" a="1"/>
  <c r="S571" i="10" s="1"/>
  <c r="F571" i="10" s="1"/>
  <c r="Q579" i="10" a="1"/>
  <c r="Q579" i="10" s="1"/>
  <c r="R579" i="10" s="1"/>
  <c r="S579" i="10" s="1" a="1"/>
  <c r="S579" i="10" s="1"/>
  <c r="F579" i="10" s="1"/>
  <c r="Q587" i="10" a="1"/>
  <c r="Q587" i="10" s="1"/>
  <c r="R587" i="10" s="1"/>
  <c r="S587" i="10" s="1" a="1"/>
  <c r="S587" i="10" s="1"/>
  <c r="F587" i="10" s="1"/>
  <c r="Q441" i="10" a="1"/>
  <c r="Q441" i="10" s="1"/>
  <c r="R441" i="10" s="1"/>
  <c r="S441" i="10" s="1" a="1"/>
  <c r="S441" i="10" s="1"/>
  <c r="F441" i="10" s="1"/>
  <c r="Q379" i="10" a="1"/>
  <c r="Q379" i="10" s="1"/>
  <c r="R379" i="10" s="1"/>
  <c r="S379" i="10" s="1" a="1"/>
  <c r="S379" i="10" s="1"/>
  <c r="F379" i="10" s="1"/>
  <c r="Q426" i="10" a="1"/>
  <c r="Q426" i="10" s="1"/>
  <c r="R426" i="10" s="1"/>
  <c r="S426" i="10" s="1" a="1"/>
  <c r="S426" i="10" s="1"/>
  <c r="F426" i="10" s="1"/>
  <c r="Q452" i="10" a="1"/>
  <c r="Q452" i="10" s="1"/>
  <c r="R452" i="10" s="1"/>
  <c r="S452" i="10" s="1" a="1"/>
  <c r="S452" i="10" s="1"/>
  <c r="F452" i="10" s="1"/>
  <c r="Q468" i="10" a="1"/>
  <c r="Q468" i="10" s="1"/>
  <c r="R468" i="10" s="1"/>
  <c r="S468" i="10" s="1" a="1"/>
  <c r="S468" i="10" s="1"/>
  <c r="F468" i="10" s="1"/>
  <c r="Q475" i="10" a="1"/>
  <c r="Q475" i="10" s="1"/>
  <c r="R475" i="10" s="1"/>
  <c r="S475" i="10" s="1" a="1"/>
  <c r="S475" i="10" s="1"/>
  <c r="F475" i="10" s="1"/>
  <c r="Q460" i="10" a="1"/>
  <c r="Q460" i="10" s="1"/>
  <c r="R460" i="10" s="1"/>
  <c r="S460" i="10" s="1" a="1"/>
  <c r="S460" i="10" s="1"/>
  <c r="F460" i="10" s="1"/>
  <c r="Q387" i="10" a="1"/>
  <c r="Q387" i="10" s="1"/>
  <c r="R387" i="10" s="1"/>
  <c r="S387" i="10" s="1" a="1"/>
  <c r="S387" i="10" s="1"/>
  <c r="F387" i="10" s="1"/>
  <c r="Q443" i="10" a="1"/>
  <c r="Q443" i="10" s="1"/>
  <c r="R443" i="10" s="1"/>
  <c r="S443" i="10" s="1" a="1"/>
  <c r="S443" i="10" s="1"/>
  <c r="F443" i="10" s="1"/>
  <c r="Q403" i="10" a="1"/>
  <c r="Q403" i="10" s="1"/>
  <c r="R403" i="10" s="1"/>
  <c r="S403" i="10" s="1" a="1"/>
  <c r="S403" i="10" s="1"/>
  <c r="F403" i="10" s="1"/>
  <c r="Q419" i="10" a="1"/>
  <c r="Q419" i="10" s="1"/>
  <c r="R419" i="10" s="1"/>
  <c r="S419" i="10" s="1" a="1"/>
  <c r="S419" i="10" s="1"/>
  <c r="F419" i="10" s="1"/>
  <c r="Q449" i="10" a="1"/>
  <c r="Q449" i="10" s="1"/>
  <c r="R449" i="10" s="1"/>
  <c r="S449" i="10" s="1" a="1"/>
  <c r="S449" i="10" s="1"/>
  <c r="F449" i="10" s="1"/>
  <c r="Q465" i="10" a="1"/>
  <c r="Q465" i="10" s="1"/>
  <c r="R465" i="10" s="1"/>
  <c r="S465" i="10" s="1" a="1"/>
  <c r="S465" i="10" s="1"/>
  <c r="F465" i="10" s="1"/>
  <c r="Q428" i="10" a="1"/>
  <c r="Q428" i="10" s="1"/>
  <c r="R428" i="10" s="1"/>
  <c r="S428" i="10" s="1" a="1"/>
  <c r="S428" i="10" s="1"/>
  <c r="F428" i="10" s="1"/>
  <c r="Q457" i="10" a="1"/>
  <c r="Q457" i="10" s="1"/>
  <c r="R457" i="10" s="1"/>
  <c r="S457" i="10" s="1" a="1"/>
  <c r="S457" i="10" s="1"/>
  <c r="F457" i="10" s="1"/>
  <c r="Q434" i="10" a="1"/>
  <c r="Q434" i="10" s="1"/>
  <c r="R434" i="10" s="1"/>
  <c r="S434" i="10" s="1" a="1"/>
  <c r="S434" i="10" s="1"/>
  <c r="F434" i="10" s="1"/>
  <c r="Q481" i="10" a="1"/>
  <c r="Q481" i="10" s="1"/>
  <c r="R481" i="10" s="1"/>
  <c r="S481" i="10" s="1" a="1"/>
  <c r="S481" i="10" s="1"/>
  <c r="F481" i="10" s="1"/>
  <c r="Q483" i="10" a="1"/>
  <c r="Q483" i="10" s="1"/>
  <c r="R483" i="10" s="1"/>
  <c r="S483" i="10" s="1" a="1"/>
  <c r="S483" i="10" s="1"/>
  <c r="F483" i="10" s="1"/>
  <c r="Q500" i="10" a="1"/>
  <c r="Q500" i="10" s="1"/>
  <c r="R500" i="10" s="1"/>
  <c r="S500" i="10" s="1" a="1"/>
  <c r="S500" i="10" s="1"/>
  <c r="F500" i="10" s="1"/>
  <c r="Q393" i="10" a="1"/>
  <c r="Q393" i="10" s="1"/>
  <c r="R393" i="10" s="1"/>
  <c r="S393" i="10" s="1" a="1"/>
  <c r="S393" i="10" s="1"/>
  <c r="F393" i="10" s="1"/>
  <c r="Q396" i="10" a="1"/>
  <c r="Q396" i="10" s="1"/>
  <c r="R396" i="10" s="1"/>
  <c r="S396" i="10" s="1" a="1"/>
  <c r="S396" i="10" s="1"/>
  <c r="F396" i="10" s="1"/>
  <c r="Q409" i="10" a="1"/>
  <c r="Q409" i="10" s="1"/>
  <c r="R409" i="10" s="1"/>
  <c r="S409" i="10" s="1" a="1"/>
  <c r="S409" i="10" s="1"/>
  <c r="F409" i="10" s="1"/>
  <c r="Q412" i="10" a="1"/>
  <c r="Q412" i="10" s="1"/>
  <c r="R412" i="10" s="1"/>
  <c r="S412" i="10" s="1" a="1"/>
  <c r="S412" i="10" s="1"/>
  <c r="F412" i="10" s="1"/>
  <c r="Q425" i="10" a="1"/>
  <c r="Q425" i="10" s="1"/>
  <c r="R425" i="10" s="1"/>
  <c r="S425" i="10" s="1" a="1"/>
  <c r="S425" i="10" s="1"/>
  <c r="F425" i="10" s="1"/>
  <c r="Q451" i="10" a="1"/>
  <c r="Q451" i="10" s="1"/>
  <c r="R451" i="10" s="1"/>
  <c r="S451" i="10" s="1" a="1"/>
  <c r="S451" i="10" s="1"/>
  <c r="F451" i="10" s="1"/>
  <c r="Q467" i="10" a="1"/>
  <c r="Q467" i="10" s="1"/>
  <c r="R467" i="10" s="1"/>
  <c r="S467" i="10" s="1" a="1"/>
  <c r="S467" i="10" s="1"/>
  <c r="F467" i="10" s="1"/>
  <c r="Q524" i="10" a="1"/>
  <c r="Q524" i="10" s="1"/>
  <c r="R524" i="10" s="1"/>
  <c r="S524" i="10" s="1" a="1"/>
  <c r="S524" i="10" s="1"/>
  <c r="F524" i="10" s="1"/>
  <c r="Q532" i="10" a="1"/>
  <c r="Q532" i="10" s="1"/>
  <c r="R532" i="10" s="1"/>
  <c r="S532" i="10" s="1" a="1"/>
  <c r="S532" i="10" s="1"/>
  <c r="F532" i="10" s="1"/>
  <c r="Q386" i="10" a="1"/>
  <c r="Q386" i="10" s="1"/>
  <c r="R386" i="10" s="1"/>
  <c r="S386" i="10" s="1" a="1"/>
  <c r="S386" i="10" s="1"/>
  <c r="F386" i="10" s="1"/>
  <c r="Q459" i="10" a="1"/>
  <c r="Q459" i="10" s="1"/>
  <c r="R459" i="10" s="1"/>
  <c r="S459" i="10" s="1" a="1"/>
  <c r="S459" i="10" s="1"/>
  <c r="F459" i="10" s="1"/>
  <c r="Q474" i="10" a="1"/>
  <c r="Q474" i="10" s="1"/>
  <c r="R474" i="10" s="1"/>
  <c r="S474" i="10" s="1" a="1"/>
  <c r="S474" i="10" s="1"/>
  <c r="F474" i="10" s="1"/>
  <c r="Q371" i="10" a="1"/>
  <c r="Q371" i="10" s="1"/>
  <c r="R371" i="10" s="1"/>
  <c r="S371" i="10" s="1" a="1"/>
  <c r="S371" i="10" s="1"/>
  <c r="F371" i="10" s="1"/>
  <c r="Q436" i="10" a="1"/>
  <c r="Q436" i="10" s="1"/>
  <c r="R436" i="10" s="1"/>
  <c r="S436" i="10" s="1" a="1"/>
  <c r="S436" i="10" s="1"/>
  <c r="F436" i="10" s="1"/>
  <c r="Q504" i="10" a="1"/>
  <c r="Q504" i="10" s="1"/>
  <c r="R504" i="10" s="1"/>
  <c r="S504" i="10" s="1" a="1"/>
  <c r="S504" i="10" s="1"/>
  <c r="F504" i="10" s="1"/>
  <c r="Q593" i="10" a="1"/>
  <c r="Q593" i="10" s="1"/>
  <c r="R593" i="10" s="1"/>
  <c r="S593" i="10" s="1" a="1"/>
  <c r="S593" i="10" s="1"/>
  <c r="F593" i="10" s="1"/>
  <c r="Q698" i="10" a="1"/>
  <c r="Q698" i="10" s="1"/>
  <c r="R698" i="10" s="1"/>
  <c r="S698" i="10" s="1" a="1"/>
  <c r="S698" i="10" s="1"/>
  <c r="F698" i="10" s="1"/>
  <c r="Q580" i="10" a="1"/>
  <c r="Q580" i="10" s="1"/>
  <c r="R580" i="10" s="1"/>
  <c r="S580" i="10" s="1" a="1"/>
  <c r="S580" i="10" s="1"/>
  <c r="F580" i="10" s="1"/>
  <c r="Q612" i="10" a="1"/>
  <c r="Q612" i="10" s="1"/>
  <c r="R612" i="10" s="1"/>
  <c r="S612" i="10" s="1" a="1"/>
  <c r="S612" i="10" s="1"/>
  <c r="F612" i="10" s="1"/>
  <c r="Q617" i="10" a="1"/>
  <c r="Q617" i="10" s="1"/>
  <c r="R617" i="10" s="1"/>
  <c r="S617" i="10" s="1" a="1"/>
  <c r="S617" i="10" s="1"/>
  <c r="F617" i="10" s="1"/>
  <c r="Q528" i="10" a="1"/>
  <c r="Q528" i="10" s="1"/>
  <c r="R528" i="10" s="1"/>
  <c r="S528" i="10" s="1" a="1"/>
  <c r="S528" i="10" s="1"/>
  <c r="F528" i="10" s="1"/>
  <c r="Q572" i="10" a="1"/>
  <c r="Q572" i="10" s="1"/>
  <c r="R572" i="10" s="1"/>
  <c r="S572" i="10" s="1" a="1"/>
  <c r="S572" i="10" s="1"/>
  <c r="F572" i="10" s="1"/>
  <c r="Q576" i="10" a="1"/>
  <c r="Q576" i="10" s="1"/>
  <c r="R576" i="10" s="1"/>
  <c r="S576" i="10" s="1" a="1"/>
  <c r="S576" i="10" s="1"/>
  <c r="F576" i="10" s="1"/>
  <c r="Q592" i="10" a="1"/>
  <c r="Q592" i="10" s="1"/>
  <c r="R592" i="10" s="1"/>
  <c r="S592" i="10" s="1" a="1"/>
  <c r="S592" i="10" s="1"/>
  <c r="F592" i="10" s="1"/>
  <c r="Q601" i="10" a="1"/>
  <c r="Q601" i="10" s="1"/>
  <c r="R601" i="10" s="1"/>
  <c r="S601" i="10" s="1" a="1"/>
  <c r="S601" i="10" s="1"/>
  <c r="F601" i="10" s="1"/>
  <c r="Q619" i="10" a="1"/>
  <c r="Q619" i="10" s="1"/>
  <c r="R619" i="10" s="1"/>
  <c r="S619" i="10" s="1" a="1"/>
  <c r="S619" i="10" s="1"/>
  <c r="F619" i="10" s="1"/>
  <c r="Q564" i="10" a="1"/>
  <c r="Q564" i="10" s="1"/>
  <c r="R564" i="10" s="1"/>
  <c r="S564" i="10" s="1" a="1"/>
  <c r="S564" i="10" s="1"/>
  <c r="F564" i="10" s="1"/>
  <c r="Q568" i="10" a="1"/>
  <c r="Q568" i="10" s="1"/>
  <c r="R568" i="10" s="1"/>
  <c r="S568" i="10" s="1" a="1"/>
  <c r="S568" i="10" s="1"/>
  <c r="F568" i="10" s="1"/>
  <c r="Q496" i="10" a="1"/>
  <c r="Q496" i="10" s="1"/>
  <c r="R496" i="10" s="1"/>
  <c r="S496" i="10" s="1" a="1"/>
  <c r="S496" i="10" s="1"/>
  <c r="F496" i="10" s="1"/>
  <c r="Q512" i="10" a="1"/>
  <c r="Q512" i="10" s="1"/>
  <c r="R512" i="10" s="1"/>
  <c r="S512" i="10" s="1" a="1"/>
  <c r="S512" i="10" s="1"/>
  <c r="F512" i="10" s="1"/>
  <c r="Q536" i="10" a="1"/>
  <c r="Q536" i="10" s="1"/>
  <c r="R536" i="10" s="1"/>
  <c r="S536" i="10" s="1" a="1"/>
  <c r="S536" i="10" s="1"/>
  <c r="F536" i="10" s="1"/>
  <c r="Q556" i="10" a="1"/>
  <c r="Q556" i="10" s="1"/>
  <c r="R556" i="10" s="1"/>
  <c r="S556" i="10" s="1" a="1"/>
  <c r="S556" i="10" s="1"/>
  <c r="F556" i="10" s="1"/>
  <c r="Q560" i="10" a="1"/>
  <c r="Q560" i="10" s="1"/>
  <c r="R560" i="10" s="1"/>
  <c r="S560" i="10" s="1" a="1"/>
  <c r="S560" i="10" s="1"/>
  <c r="F560" i="10" s="1"/>
  <c r="Q588" i="10" a="1"/>
  <c r="Q588" i="10" s="1"/>
  <c r="R588" i="10" s="1"/>
  <c r="S588" i="10" s="1" a="1"/>
  <c r="S588" i="10" s="1"/>
  <c r="F588" i="10" s="1"/>
  <c r="Q548" i="10" a="1"/>
  <c r="Q548" i="10" s="1"/>
  <c r="R548" i="10" s="1"/>
  <c r="S548" i="10" s="1" a="1"/>
  <c r="S548" i="10" s="1"/>
  <c r="F548" i="10" s="1"/>
  <c r="Q552" i="10" a="1"/>
  <c r="Q552" i="10" s="1"/>
  <c r="R552" i="10" s="1"/>
  <c r="S552" i="10" s="1" a="1"/>
  <c r="S552" i="10" s="1"/>
  <c r="F552" i="10" s="1"/>
  <c r="Q585" i="10" a="1"/>
  <c r="Q585" i="10" s="1"/>
  <c r="R585" i="10" s="1"/>
  <c r="S585" i="10" s="1" a="1"/>
  <c r="S585" i="10" s="1"/>
  <c r="F585" i="10" s="1"/>
  <c r="Q600" i="10" a="1"/>
  <c r="Q600" i="10" s="1"/>
  <c r="R600" i="10" s="1"/>
  <c r="S600" i="10" s="1" a="1"/>
  <c r="S600" i="10" s="1"/>
  <c r="F600" i="10" s="1"/>
  <c r="Q544" i="10" a="1"/>
  <c r="Q544" i="10" s="1"/>
  <c r="R544" i="10" s="1"/>
  <c r="S544" i="10" s="1" a="1"/>
  <c r="S544" i="10" s="1"/>
  <c r="F544" i="10" s="1"/>
  <c r="Q608" i="10" a="1"/>
  <c r="Q608" i="10" s="1"/>
  <c r="R608" i="10" s="1"/>
  <c r="S608" i="10" s="1" a="1"/>
  <c r="S608" i="10" s="1"/>
  <c r="F608" i="10" s="1"/>
  <c r="Q596" i="10" a="1"/>
  <c r="Q596" i="10" s="1"/>
  <c r="R596" i="10" s="1"/>
  <c r="S596" i="10" s="1" a="1"/>
  <c r="S596" i="10" s="1"/>
  <c r="F596" i="10" s="1"/>
  <c r="Q652" i="10" a="1"/>
  <c r="Q652" i="10" s="1"/>
  <c r="R652" i="10" s="1"/>
  <c r="S652" i="10" s="1" a="1"/>
  <c r="S652" i="10" s="1"/>
  <c r="F652" i="10" s="1"/>
  <c r="Q660" i="10" a="1"/>
  <c r="Q660" i="10" s="1"/>
  <c r="R660" i="10" s="1"/>
  <c r="S660" i="10" s="1" a="1"/>
  <c r="S660" i="10" s="1"/>
  <c r="F660" i="10" s="1"/>
  <c r="Q668" i="10" a="1"/>
  <c r="Q668" i="10" s="1"/>
  <c r="R668" i="10" s="1"/>
  <c r="S668" i="10" s="1" a="1"/>
  <c r="S668" i="10" s="1"/>
  <c r="F668" i="10" s="1"/>
  <c r="Q684" i="10" a="1"/>
  <c r="Q684" i="10" s="1"/>
  <c r="R684" i="10" s="1"/>
  <c r="S684" i="10" s="1" a="1"/>
  <c r="S684" i="10" s="1"/>
  <c r="F684" i="10" s="1"/>
  <c r="Q692" i="10" a="1"/>
  <c r="Q692" i="10" s="1"/>
  <c r="R692" i="10" s="1"/>
  <c r="S692" i="10" s="1" a="1"/>
  <c r="S692" i="10" s="1"/>
  <c r="F692" i="10" s="1"/>
  <c r="Q520" i="10" a="1"/>
  <c r="Q520" i="10" s="1"/>
  <c r="R520" i="10" s="1"/>
  <c r="S520" i="10" s="1" a="1"/>
  <c r="S520" i="10" s="1"/>
  <c r="F520" i="10" s="1"/>
  <c r="Q584" i="10" a="1"/>
  <c r="Q584" i="10" s="1"/>
  <c r="R584" i="10" s="1"/>
  <c r="S584" i="10" s="1" a="1"/>
  <c r="S584" i="10" s="1"/>
  <c r="F584" i="10" s="1"/>
  <c r="Q620" i="10" a="1"/>
  <c r="Q620" i="10" s="1"/>
  <c r="R620" i="10" s="1"/>
  <c r="S620" i="10" s="1" a="1"/>
  <c r="S620" i="10" s="1"/>
  <c r="F620" i="10" s="1"/>
  <c r="Q654" i="10" a="1"/>
  <c r="Q654" i="10" s="1"/>
  <c r="R654" i="10" s="1"/>
  <c r="S654" i="10" s="1" a="1"/>
  <c r="S654" i="10" s="1"/>
  <c r="F654" i="10" s="1"/>
  <c r="Q661" i="10" a="1"/>
  <c r="Q661" i="10" s="1"/>
  <c r="R661" i="10" s="1"/>
  <c r="S661" i="10" s="1" a="1"/>
  <c r="S661" i="10" s="1"/>
  <c r="F661" i="10" s="1"/>
  <c r="Q685" i="10" a="1"/>
  <c r="Q685" i="10" s="1"/>
  <c r="R685" i="10" s="1"/>
  <c r="S685" i="10" s="1" a="1"/>
  <c r="S685" i="10" s="1"/>
  <c r="F685" i="10" s="1"/>
  <c r="Q788" i="10" a="1"/>
  <c r="Q788" i="10" s="1"/>
  <c r="R788" i="10" s="1"/>
  <c r="S788" i="10" s="1" a="1"/>
  <c r="S788" i="10" s="1"/>
  <c r="F788" i="10" s="1"/>
  <c r="Q623" i="10" a="1"/>
  <c r="Q623" i="10" s="1"/>
  <c r="R623" i="10" s="1"/>
  <c r="S623" i="10" s="1" a="1"/>
  <c r="S623" i="10" s="1"/>
  <c r="F623" i="10" s="1"/>
  <c r="Q631" i="10" a="1"/>
  <c r="Q631" i="10" s="1"/>
  <c r="R631" i="10" s="1"/>
  <c r="S631" i="10" s="1" a="1"/>
  <c r="S631" i="10" s="1"/>
  <c r="F631" i="10" s="1"/>
  <c r="Q639" i="10" a="1"/>
  <c r="Q639" i="10" s="1"/>
  <c r="R639" i="10" s="1"/>
  <c r="S639" i="10" s="1" a="1"/>
  <c r="S639" i="10" s="1"/>
  <c r="F639" i="10" s="1"/>
  <c r="Q693" i="10" a="1"/>
  <c r="Q693" i="10" s="1"/>
  <c r="R693" i="10" s="1"/>
  <c r="Q741" i="10" a="1"/>
  <c r="Q741" i="10" s="1"/>
  <c r="R741" i="10" s="1"/>
  <c r="S741" i="10" s="1" a="1"/>
  <c r="S741" i="10" s="1"/>
  <c r="F741" i="10" s="1"/>
  <c r="Q618" i="10" a="1"/>
  <c r="Q618" i="10" s="1"/>
  <c r="R618" i="10" s="1"/>
  <c r="S618" i="10" s="1" a="1"/>
  <c r="S618" i="10" s="1"/>
  <c r="F618" i="10" s="1"/>
  <c r="Q747" i="10" a="1"/>
  <c r="Q747" i="10" s="1"/>
  <c r="R747" i="10" s="1"/>
  <c r="S747" i="10" s="1" a="1"/>
  <c r="S747" i="10" s="1"/>
  <c r="F747" i="10" s="1"/>
  <c r="Q646" i="10" a="1"/>
  <c r="Q646" i="10" s="1"/>
  <c r="R646" i="10" s="1"/>
  <c r="S646" i="10" s="1" a="1"/>
  <c r="S646" i="10" s="1"/>
  <c r="F646" i="10" s="1"/>
  <c r="Q657" i="10" a="1"/>
  <c r="Q657" i="10" s="1"/>
  <c r="R657" i="10" s="1"/>
  <c r="S657" i="10" s="1" a="1"/>
  <c r="S657" i="10" s="1"/>
  <c r="F657" i="10" s="1"/>
  <c r="Q664" i="10" a="1"/>
  <c r="Q664" i="10" s="1"/>
  <c r="R664" i="10" s="1"/>
  <c r="S664" i="10" s="1" a="1"/>
  <c r="S664" i="10" s="1"/>
  <c r="F664" i="10" s="1"/>
  <c r="Q713" i="10" a="1"/>
  <c r="Q713" i="10" s="1"/>
  <c r="R713" i="10" s="1"/>
  <c r="S713" i="10" s="1" a="1"/>
  <c r="S713" i="10" s="1"/>
  <c r="F713" i="10" s="1"/>
  <c r="Q753" i="10" a="1"/>
  <c r="Q753" i="10" s="1"/>
  <c r="R753" i="10" s="1"/>
  <c r="S753" i="10" s="1" a="1"/>
  <c r="S753" i="10" s="1"/>
  <c r="F753" i="10" s="1"/>
  <c r="Q622" i="10" a="1"/>
  <c r="Q622" i="10" s="1"/>
  <c r="R622" i="10" s="1"/>
  <c r="S622" i="10" s="1" a="1"/>
  <c r="S622" i="10" s="1"/>
  <c r="F622" i="10" s="1"/>
  <c r="Q626" i="10" a="1"/>
  <c r="Q626" i="10" s="1"/>
  <c r="R626" i="10" s="1"/>
  <c r="S626" i="10" s="1" a="1"/>
  <c r="S626" i="10" s="1"/>
  <c r="F626" i="10" s="1"/>
  <c r="Q630" i="10" a="1"/>
  <c r="Q630" i="10" s="1"/>
  <c r="R630" i="10" s="1"/>
  <c r="S630" i="10" s="1" a="1"/>
  <c r="S630" i="10" s="1"/>
  <c r="F630" i="10" s="1"/>
  <c r="Q634" i="10" a="1"/>
  <c r="Q634" i="10" s="1"/>
  <c r="R634" i="10" s="1"/>
  <c r="S634" i="10" s="1" a="1"/>
  <c r="S634" i="10" s="1"/>
  <c r="F634" i="10" s="1"/>
  <c r="Q638" i="10" a="1"/>
  <c r="Q638" i="10" s="1"/>
  <c r="R638" i="10" s="1"/>
  <c r="S638" i="10" s="1" a="1"/>
  <c r="S638" i="10" s="1"/>
  <c r="F638" i="10" s="1"/>
  <c r="Q642" i="10" a="1"/>
  <c r="Q642" i="10" s="1"/>
  <c r="R642" i="10" s="1"/>
  <c r="Q653" i="10" a="1"/>
  <c r="Q653" i="10" s="1"/>
  <c r="R653" i="10" s="1"/>
  <c r="S653" i="10" s="1" a="1"/>
  <c r="S653" i="10" s="1"/>
  <c r="F653" i="10" s="1"/>
  <c r="Q667" i="10" a="1"/>
  <c r="Q667" i="10" s="1"/>
  <c r="R667" i="10" s="1"/>
  <c r="S667" i="10" s="1" a="1"/>
  <c r="S667" i="10" s="1"/>
  <c r="F667" i="10" s="1"/>
  <c r="Q757" i="10" a="1"/>
  <c r="Q757" i="10" s="1"/>
  <c r="R757" i="10" s="1"/>
  <c r="S757" i="10" s="1" a="1"/>
  <c r="S757" i="10" s="1"/>
  <c r="F757" i="10" s="1"/>
  <c r="Q670" i="10" a="1"/>
  <c r="Q670" i="10" s="1"/>
  <c r="R670" i="10" s="1"/>
  <c r="S670" i="10" s="1" a="1"/>
  <c r="S670" i="10" s="1"/>
  <c r="F670" i="10" s="1"/>
  <c r="Q673" i="10" a="1"/>
  <c r="Q673" i="10" s="1"/>
  <c r="R673" i="10" s="1"/>
  <c r="S673" i="10" s="1" a="1"/>
  <c r="S673" i="10" s="1"/>
  <c r="F673" i="10" s="1"/>
  <c r="Q703" i="10" a="1"/>
  <c r="Q703" i="10" s="1"/>
  <c r="R703" i="10" s="1"/>
  <c r="S703" i="10" s="1" a="1"/>
  <c r="S703" i="10" s="1"/>
  <c r="F703" i="10" s="1"/>
  <c r="Q708" i="10" a="1"/>
  <c r="Q708" i="10" s="1"/>
  <c r="R708" i="10" s="1"/>
  <c r="S708" i="10" s="1" a="1"/>
  <c r="S708" i="10" s="1"/>
  <c r="F708" i="10" s="1"/>
  <c r="Q730" i="10" a="1"/>
  <c r="Q730" i="10" s="1"/>
  <c r="R730" i="10" s="1"/>
  <c r="S730" i="10" s="1" a="1"/>
  <c r="S730" i="10" s="1"/>
  <c r="F730" i="10" s="1"/>
  <c r="Q765" i="10" a="1"/>
  <c r="Q765" i="10" s="1"/>
  <c r="R765" i="10" s="1"/>
  <c r="S765" i="10" s="1" a="1"/>
  <c r="S765" i="10" s="1"/>
  <c r="F765" i="10" s="1"/>
  <c r="Q607" i="10" a="1"/>
  <c r="Q607" i="10" s="1"/>
  <c r="R607" i="10" s="1"/>
  <c r="S607" i="10" s="1" a="1"/>
  <c r="S607" i="10" s="1"/>
  <c r="F607" i="10" s="1"/>
  <c r="Q645" i="10" a="1"/>
  <c r="Q645" i="10" s="1"/>
  <c r="R645" i="10" s="1"/>
  <c r="S645" i="10" s="1" a="1"/>
  <c r="S645" i="10" s="1"/>
  <c r="F645" i="10" s="1"/>
  <c r="Q649" i="10" a="1"/>
  <c r="Q649" i="10" s="1"/>
  <c r="R649" i="10" s="1"/>
  <c r="S649" i="10" s="1" a="1"/>
  <c r="S649" i="10" s="1"/>
  <c r="F649" i="10" s="1"/>
  <c r="Q695" i="10" a="1"/>
  <c r="Q695" i="10" s="1"/>
  <c r="R695" i="10" s="1"/>
  <c r="S695" i="10" s="1" a="1"/>
  <c r="S695" i="10" s="1"/>
  <c r="F695" i="10" s="1"/>
  <c r="Q773" i="10" a="1"/>
  <c r="Q773" i="10" s="1"/>
  <c r="R773" i="10" s="1"/>
  <c r="S773" i="10" s="1" a="1"/>
  <c r="S773" i="10" s="1"/>
  <c r="F773" i="10" s="1"/>
  <c r="Q681" i="10" a="1"/>
  <c r="Q681" i="10" s="1"/>
  <c r="R681" i="10" s="1"/>
  <c r="S681" i="10" s="1" a="1"/>
  <c r="S681" i="10" s="1"/>
  <c r="F681" i="10" s="1"/>
  <c r="Q689" i="10" a="1"/>
  <c r="Q689" i="10" s="1"/>
  <c r="R689" i="10" s="1"/>
  <c r="S689" i="10" s="1" a="1"/>
  <c r="S689" i="10" s="1"/>
  <c r="F689" i="10" s="1"/>
  <c r="Q705" i="10" a="1"/>
  <c r="Q705" i="10" s="1"/>
  <c r="R705" i="10" s="1"/>
  <c r="S705" i="10" s="1" a="1"/>
  <c r="S705" i="10" s="1"/>
  <c r="F705" i="10" s="1"/>
  <c r="Q791" i="10" a="1"/>
  <c r="Q791" i="10" s="1"/>
  <c r="R791" i="10" s="1"/>
  <c r="S791" i="10" s="1" a="1"/>
  <c r="S791" i="10" s="1"/>
  <c r="F791" i="10" s="1"/>
  <c r="Q669" i="10" a="1"/>
  <c r="Q669" i="10" s="1"/>
  <c r="R669" i="10" s="1"/>
  <c r="S669" i="10" s="1" a="1"/>
  <c r="S669" i="10" s="1"/>
  <c r="F669" i="10" s="1"/>
  <c r="Q697" i="10" a="1"/>
  <c r="Q697" i="10" s="1"/>
  <c r="R697" i="10" s="1"/>
  <c r="S697" i="10" s="1" a="1"/>
  <c r="S697" i="10" s="1"/>
  <c r="F697" i="10" s="1"/>
  <c r="Q700" i="10" a="1"/>
  <c r="Q700" i="10" s="1"/>
  <c r="R700" i="10" s="1"/>
  <c r="S700" i="10" s="1" a="1"/>
  <c r="S700" i="10" s="1"/>
  <c r="F700" i="10" s="1"/>
  <c r="Q672" i="10" a="1"/>
  <c r="Q672" i="10" s="1"/>
  <c r="R672" i="10" s="1"/>
  <c r="S672" i="10" s="1" a="1"/>
  <c r="S672" i="10" s="1"/>
  <c r="F672" i="10" s="1"/>
  <c r="Q675" i="10" a="1"/>
  <c r="Q675" i="10" s="1"/>
  <c r="R675" i="10" s="1"/>
  <c r="S675" i="10" s="1" a="1"/>
  <c r="S675" i="10" s="1"/>
  <c r="F675" i="10" s="1"/>
  <c r="Q746" i="10" a="1"/>
  <c r="Q746" i="10" s="1"/>
  <c r="R746" i="10" s="1"/>
  <c r="S746" i="10" s="1" a="1"/>
  <c r="S746" i="10" s="1"/>
  <c r="F746" i="10" s="1"/>
  <c r="Q659" i="10" a="1"/>
  <c r="Q659" i="10" s="1"/>
  <c r="R659" i="10" s="1"/>
  <c r="S659" i="10" s="1" a="1"/>
  <c r="S659" i="10" s="1"/>
  <c r="F659" i="10" s="1"/>
  <c r="Q678" i="10" a="1"/>
  <c r="Q678" i="10" s="1"/>
  <c r="R678" i="10" s="1"/>
  <c r="S678" i="10" s="1" a="1"/>
  <c r="S678" i="10" s="1"/>
  <c r="F678" i="10" s="1"/>
  <c r="Q683" i="10" a="1"/>
  <c r="Q683" i="10" s="1"/>
  <c r="R683" i="10" s="1"/>
  <c r="S683" i="10" s="1" a="1"/>
  <c r="S683" i="10" s="1"/>
  <c r="F683" i="10" s="1"/>
  <c r="Q686" i="10" a="1"/>
  <c r="Q686" i="10" s="1"/>
  <c r="R686" i="10" s="1"/>
  <c r="S686" i="10" s="1" a="1"/>
  <c r="S686" i="10" s="1"/>
  <c r="F686" i="10" s="1"/>
  <c r="Q691" i="10" a="1"/>
  <c r="Q691" i="10" s="1"/>
  <c r="R691" i="10" s="1"/>
  <c r="S691" i="10" s="1" a="1"/>
  <c r="S691" i="10" s="1"/>
  <c r="F691" i="10" s="1"/>
  <c r="Q702" i="10" a="1"/>
  <c r="Q702" i="10" s="1"/>
  <c r="R702" i="10" s="1"/>
  <c r="S702" i="10" s="1" a="1"/>
  <c r="S702" i="10" s="1"/>
  <c r="F702" i="10" s="1"/>
  <c r="Q610" i="10" a="1"/>
  <c r="Q610" i="10" s="1"/>
  <c r="R610" i="10" s="1"/>
  <c r="S610" i="10" s="1" a="1"/>
  <c r="S610" i="10" s="1"/>
  <c r="F610" i="10" s="1"/>
  <c r="Q662" i="10" a="1"/>
  <c r="Q662" i="10" s="1"/>
  <c r="R662" i="10" s="1"/>
  <c r="S662" i="10" s="1" a="1"/>
  <c r="S662" i="10" s="1"/>
  <c r="F662" i="10" s="1"/>
  <c r="Q707" i="10" a="1"/>
  <c r="Q707" i="10" s="1"/>
  <c r="R707" i="10" s="1"/>
  <c r="S707" i="10" s="1" a="1"/>
  <c r="S707" i="10" s="1"/>
  <c r="F707" i="10" s="1"/>
  <c r="Q615" i="10" a="1"/>
  <c r="Q615" i="10" s="1"/>
  <c r="R615" i="10" s="1"/>
  <c r="S615" i="10" s="1" a="1"/>
  <c r="S615" i="10" s="1"/>
  <c r="F615" i="10" s="1"/>
  <c r="Q709" i="10" a="1"/>
  <c r="Q709" i="10" s="1"/>
  <c r="R709" i="10" s="1"/>
  <c r="S709" i="10" s="1" a="1"/>
  <c r="S709" i="10" s="1"/>
  <c r="F709" i="10" s="1"/>
  <c r="Q729" i="10" a="1"/>
  <c r="Q729" i="10" s="1"/>
  <c r="R729" i="10" s="1"/>
  <c r="S729" i="10" s="1" a="1"/>
  <c r="S729" i="10" s="1"/>
  <c r="F729" i="10" s="1"/>
  <c r="Q762" i="10" a="1"/>
  <c r="Q762" i="10" s="1"/>
  <c r="R762" i="10" s="1"/>
  <c r="S762" i="10" s="1" a="1"/>
  <c r="S762" i="10" s="1"/>
  <c r="F762" i="10" s="1"/>
  <c r="Q665" i="10" a="1"/>
  <c r="Q665" i="10" s="1"/>
  <c r="R665" i="10" s="1"/>
  <c r="S665" i="10" s="1" a="1"/>
  <c r="S665" i="10" s="1"/>
  <c r="F665" i="10" s="1"/>
  <c r="Q680" i="10" a="1"/>
  <c r="Q680" i="10" s="1"/>
  <c r="R680" i="10" s="1"/>
  <c r="S680" i="10" s="1" a="1"/>
  <c r="S680" i="10" s="1"/>
  <c r="F680" i="10" s="1"/>
  <c r="Q688" i="10" a="1"/>
  <c r="Q688" i="10" s="1"/>
  <c r="R688" i="10" s="1"/>
  <c r="S688" i="10" s="1" a="1"/>
  <c r="S688" i="10" s="1"/>
  <c r="F688" i="10" s="1"/>
  <c r="Q699" i="10" a="1"/>
  <c r="Q699" i="10" s="1"/>
  <c r="R699" i="10" s="1"/>
  <c r="S699" i="10" s="1" a="1"/>
  <c r="S699" i="10" s="1"/>
  <c r="F699" i="10" s="1"/>
  <c r="Q716" i="10" a="1"/>
  <c r="Q716" i="10" s="1"/>
  <c r="R716" i="10" s="1"/>
  <c r="S716" i="10" s="1" a="1"/>
  <c r="S716" i="10" s="1"/>
  <c r="F716" i="10" s="1"/>
  <c r="Q651" i="10" a="1"/>
  <c r="Q651" i="10" s="1"/>
  <c r="R651" i="10" s="1"/>
  <c r="S651" i="10" s="1" a="1"/>
  <c r="S651" i="10" s="1"/>
  <c r="F651" i="10" s="1"/>
  <c r="Q677" i="10" a="1"/>
  <c r="Q677" i="10" s="1"/>
  <c r="R677" i="10" s="1"/>
  <c r="S677" i="10" s="1" a="1"/>
  <c r="S677" i="10" s="1"/>
  <c r="F677" i="10" s="1"/>
  <c r="Q711" i="10" a="1"/>
  <c r="Q711" i="10" s="1"/>
  <c r="R711" i="10" s="1"/>
  <c r="S711" i="10" s="1" a="1"/>
  <c r="S711" i="10" s="1"/>
  <c r="F711" i="10" s="1"/>
  <c r="Q776" i="10" a="1"/>
  <c r="Q776" i="10" s="1"/>
  <c r="R776" i="10" s="1"/>
  <c r="S776" i="10" s="1" a="1"/>
  <c r="S776" i="10" s="1"/>
  <c r="F776" i="10" s="1"/>
  <c r="Q779" i="10" a="1"/>
  <c r="Q779" i="10" s="1"/>
  <c r="R779" i="10" s="1"/>
  <c r="S779" i="10" s="1" a="1"/>
  <c r="S779" i="10" s="1"/>
  <c r="F779" i="10" s="1"/>
  <c r="Q807" i="10" a="1"/>
  <c r="Q807" i="10" s="1"/>
  <c r="R807" i="10" s="1"/>
  <c r="S807" i="10" s="1" a="1"/>
  <c r="S807" i="10" s="1"/>
  <c r="F807" i="10" s="1"/>
  <c r="Q1124" i="10" a="1"/>
  <c r="Q1124" i="10" s="1"/>
  <c r="R1124" i="10" s="1"/>
  <c r="S1124" i="10" s="1" a="1"/>
  <c r="S1124" i="10" s="1"/>
  <c r="F1124" i="10" s="1"/>
  <c r="Q772" i="10" a="1"/>
  <c r="Q772" i="10" s="1"/>
  <c r="R772" i="10" s="1"/>
  <c r="S772" i="10" s="1" a="1"/>
  <c r="S772" i="10" s="1"/>
  <c r="F772" i="10" s="1"/>
  <c r="Q789" i="10" a="1"/>
  <c r="Q789" i="10" s="1"/>
  <c r="R789" i="10" s="1"/>
  <c r="S789" i="10" s="1" a="1"/>
  <c r="S789" i="10" s="1"/>
  <c r="F789" i="10" s="1"/>
  <c r="Q798" i="10" a="1"/>
  <c r="Q798" i="10" s="1"/>
  <c r="R798" i="10" s="1"/>
  <c r="S798" i="10" s="1" a="1"/>
  <c r="S798" i="10" s="1"/>
  <c r="F798" i="10" s="1"/>
  <c r="Q804" i="10" a="1"/>
  <c r="Q804" i="10" s="1"/>
  <c r="R804" i="10" s="1"/>
  <c r="S804" i="10" s="1" a="1"/>
  <c r="S804" i="10" s="1"/>
  <c r="F804" i="10" s="1"/>
  <c r="Q814" i="10" a="1"/>
  <c r="Q814" i="10" s="1"/>
  <c r="R814" i="10" s="1"/>
  <c r="S814" i="10" s="1" a="1"/>
  <c r="S814" i="10" s="1"/>
  <c r="F814" i="10" s="1"/>
  <c r="Q824" i="10" a="1"/>
  <c r="Q824" i="10" s="1"/>
  <c r="R824" i="10" s="1"/>
  <c r="S824" i="10" s="1" a="1"/>
  <c r="S824" i="10" s="1"/>
  <c r="F824" i="10" s="1"/>
  <c r="Q854" i="10" a="1"/>
  <c r="Q854" i="10" s="1"/>
  <c r="R854" i="10" s="1"/>
  <c r="S854" i="10" s="1" a="1"/>
  <c r="S854" i="10" s="1"/>
  <c r="F854" i="10" s="1"/>
  <c r="Q819" i="10" a="1"/>
  <c r="Q819" i="10" s="1"/>
  <c r="R819" i="10" s="1"/>
  <c r="S819" i="10" s="1" a="1"/>
  <c r="S819" i="10" s="1"/>
  <c r="F819" i="10" s="1"/>
  <c r="Q715" i="10" a="1"/>
  <c r="Q715" i="10" s="1"/>
  <c r="R715" i="10" s="1"/>
  <c r="S715" i="10" s="1" a="1"/>
  <c r="S715" i="10" s="1"/>
  <c r="F715" i="10" s="1"/>
  <c r="Q720" i="10" a="1"/>
  <c r="Q720" i="10" s="1"/>
  <c r="R720" i="10" s="1"/>
  <c r="S720" i="10" s="1" a="1"/>
  <c r="S720" i="10" s="1"/>
  <c r="F720" i="10" s="1"/>
  <c r="Q792" i="10" a="1"/>
  <c r="Q792" i="10" s="1"/>
  <c r="R792" i="10" s="1"/>
  <c r="S792" i="10" s="1" a="1"/>
  <c r="S792" i="10" s="1"/>
  <c r="F792" i="10" s="1"/>
  <c r="Q809" i="10" a="1"/>
  <c r="Q809" i="10" s="1"/>
  <c r="R809" i="10" s="1"/>
  <c r="S809" i="10" s="1" a="1"/>
  <c r="S809" i="10" s="1"/>
  <c r="F809" i="10" s="1"/>
  <c r="Q973" i="10" a="1"/>
  <c r="Q973" i="10" s="1"/>
  <c r="R973" i="10" s="1"/>
  <c r="S973" i="10" s="1" a="1"/>
  <c r="S973" i="10" s="1"/>
  <c r="F973" i="10" s="1"/>
  <c r="Q724" i="10" a="1"/>
  <c r="Q724" i="10" s="1"/>
  <c r="R724" i="10" s="1"/>
  <c r="S724" i="10" s="1" a="1"/>
  <c r="S724" i="10" s="1"/>
  <c r="F724" i="10" s="1"/>
  <c r="Q768" i="10" a="1"/>
  <c r="Q768" i="10" s="1"/>
  <c r="R768" i="10" s="1"/>
  <c r="S768" i="10" s="1" a="1"/>
  <c r="S768" i="10" s="1"/>
  <c r="F768" i="10" s="1"/>
  <c r="Q775" i="10" a="1"/>
  <c r="Q775" i="10" s="1"/>
  <c r="R775" i="10" s="1"/>
  <c r="S775" i="10" s="1" a="1"/>
  <c r="S775" i="10" s="1"/>
  <c r="F775" i="10" s="1"/>
  <c r="Q811" i="10" a="1"/>
  <c r="Q811" i="10" s="1"/>
  <c r="R811" i="10" s="1"/>
  <c r="S811" i="10" s="1" a="1"/>
  <c r="S811" i="10" s="1"/>
  <c r="F811" i="10" s="1"/>
  <c r="Q728" i="10" a="1"/>
  <c r="Q728" i="10" s="1"/>
  <c r="R728" i="10" s="1"/>
  <c r="S728" i="10" s="1" a="1"/>
  <c r="S728" i="10" s="1"/>
  <c r="F728" i="10" s="1"/>
  <c r="Q764" i="10" a="1"/>
  <c r="Q764" i="10" s="1"/>
  <c r="R764" i="10" s="1"/>
  <c r="S764" i="10" s="1" a="1"/>
  <c r="S764" i="10" s="1"/>
  <c r="F764" i="10" s="1"/>
  <c r="Q771" i="10" a="1"/>
  <c r="Q771" i="10" s="1"/>
  <c r="R771" i="10" s="1"/>
  <c r="S771" i="10" s="1" a="1"/>
  <c r="S771" i="10" s="1"/>
  <c r="F771" i="10" s="1"/>
  <c r="Q732" i="10" a="1"/>
  <c r="Q732" i="10" s="1"/>
  <c r="R732" i="10" s="1"/>
  <c r="S732" i="10" s="1" a="1"/>
  <c r="S732" i="10" s="1"/>
  <c r="F732" i="10" s="1"/>
  <c r="Q778" i="10" a="1"/>
  <c r="Q778" i="10" s="1"/>
  <c r="R778" i="10" s="1"/>
  <c r="S778" i="10" s="1" a="1"/>
  <c r="S778" i="10" s="1"/>
  <c r="F778" i="10" s="1"/>
  <c r="Q800" i="10" a="1"/>
  <c r="Q800" i="10" s="1"/>
  <c r="R800" i="10" s="1"/>
  <c r="S800" i="10" s="1" a="1"/>
  <c r="S800" i="10" s="1"/>
  <c r="F800" i="10" s="1"/>
  <c r="Q723" i="10" a="1"/>
  <c r="Q723" i="10" s="1"/>
  <c r="R723" i="10" s="1"/>
  <c r="S723" i="10" s="1" a="1"/>
  <c r="S723" i="10" s="1"/>
  <c r="F723" i="10" s="1"/>
  <c r="Q736" i="10" a="1"/>
  <c r="Q736" i="10" s="1"/>
  <c r="R736" i="10" s="1"/>
  <c r="S736" i="10" s="1" a="1"/>
  <c r="S736" i="10" s="1"/>
  <c r="F736" i="10" s="1"/>
  <c r="Q794" i="10" a="1"/>
  <c r="Q794" i="10" s="1"/>
  <c r="R794" i="10" s="1"/>
  <c r="S794" i="10" s="1" a="1"/>
  <c r="S794" i="10" s="1"/>
  <c r="F794" i="10" s="1"/>
  <c r="Q797" i="10" a="1"/>
  <c r="Q797" i="10" s="1"/>
  <c r="R797" i="10" s="1"/>
  <c r="S797" i="10" s="1" a="1"/>
  <c r="S797" i="10" s="1"/>
  <c r="F797" i="10" s="1"/>
  <c r="Q803" i="10" a="1"/>
  <c r="Q803" i="10" s="1"/>
  <c r="R803" i="10" s="1"/>
  <c r="S803" i="10" s="1" a="1"/>
  <c r="S803" i="10" s="1"/>
  <c r="F803" i="10" s="1"/>
  <c r="Q813" i="10" a="1"/>
  <c r="Q813" i="10" s="1"/>
  <c r="R813" i="10" s="1"/>
  <c r="S813" i="10" s="1" a="1"/>
  <c r="S813" i="10" s="1"/>
  <c r="F813" i="10" s="1"/>
  <c r="Q909" i="10" a="1"/>
  <c r="Q909" i="10" s="1"/>
  <c r="R909" i="10" s="1"/>
  <c r="S909" i="10" s="1" a="1"/>
  <c r="S909" i="10" s="1"/>
  <c r="F909" i="10" s="1"/>
  <c r="Q740" i="10" a="1"/>
  <c r="Q740" i="10" s="1"/>
  <c r="R740" i="10" s="1"/>
  <c r="S740" i="10" s="1" a="1"/>
  <c r="S740" i="10" s="1"/>
  <c r="F740" i="10" s="1"/>
  <c r="Q760" i="10" a="1"/>
  <c r="Q760" i="10" s="1"/>
  <c r="R760" i="10" s="1"/>
  <c r="S760" i="10" s="1" a="1"/>
  <c r="S760" i="10" s="1"/>
  <c r="F760" i="10" s="1"/>
  <c r="Q767" i="10" a="1"/>
  <c r="Q767" i="10" s="1"/>
  <c r="R767" i="10" s="1"/>
  <c r="S767" i="10" s="1" a="1"/>
  <c r="S767" i="10" s="1"/>
  <c r="F767" i="10" s="1"/>
  <c r="Q731" i="10" a="1"/>
  <c r="Q731" i="10" s="1"/>
  <c r="R731" i="10" s="1"/>
  <c r="S731" i="10" s="1" a="1"/>
  <c r="S731" i="10" s="1"/>
  <c r="F731" i="10" s="1"/>
  <c r="Q744" i="10" a="1"/>
  <c r="Q744" i="10" s="1"/>
  <c r="R744" i="10" s="1"/>
  <c r="S744" i="10" s="1" a="1"/>
  <c r="S744" i="10" s="1"/>
  <c r="F744" i="10" s="1"/>
  <c r="Q756" i="10" a="1"/>
  <c r="Q756" i="10" s="1"/>
  <c r="R756" i="10" s="1"/>
  <c r="S756" i="10" s="1" a="1"/>
  <c r="S756" i="10" s="1"/>
  <c r="F756" i="10" s="1"/>
  <c r="Q763" i="10" a="1"/>
  <c r="Q763" i="10" s="1"/>
  <c r="R763" i="10" s="1"/>
  <c r="S763" i="10" s="1" a="1"/>
  <c r="S763" i="10" s="1"/>
  <c r="F763" i="10" s="1"/>
  <c r="Q784" i="10" a="1"/>
  <c r="Q784" i="10" s="1"/>
  <c r="R784" i="10" s="1"/>
  <c r="S784" i="10" s="1" a="1"/>
  <c r="S784" i="10" s="1"/>
  <c r="F784" i="10" s="1"/>
  <c r="Q748" i="10" a="1"/>
  <c r="Q748" i="10" s="1"/>
  <c r="R748" i="10" s="1"/>
  <c r="S748" i="10" s="1" a="1"/>
  <c r="S748" i="10" s="1"/>
  <c r="F748" i="10" s="1"/>
  <c r="Q752" i="10" a="1"/>
  <c r="Q752" i="10" s="1"/>
  <c r="R752" i="10" s="1"/>
  <c r="S752" i="10" s="1" a="1"/>
  <c r="S752" i="10" s="1"/>
  <c r="F752" i="10" s="1"/>
  <c r="Q787" i="10" a="1"/>
  <c r="Q787" i="10" s="1"/>
  <c r="R787" i="10" s="1"/>
  <c r="S787" i="10" s="1" a="1"/>
  <c r="S787" i="10" s="1"/>
  <c r="F787" i="10" s="1"/>
  <c r="Q815" i="10" a="1"/>
  <c r="Q815" i="10" s="1"/>
  <c r="R815" i="10" s="1"/>
  <c r="S815" i="10" s="1" a="1"/>
  <c r="S815" i="10" s="1"/>
  <c r="F815" i="10" s="1"/>
  <c r="Q739" i="10" a="1"/>
  <c r="Q739" i="10" s="1"/>
  <c r="R739" i="10" s="1"/>
  <c r="S739" i="10" s="1" a="1"/>
  <c r="S739" i="10" s="1"/>
  <c r="F739" i="10" s="1"/>
  <c r="Q780" i="10" a="1"/>
  <c r="Q780" i="10" s="1"/>
  <c r="R780" i="10" s="1"/>
  <c r="S780" i="10" s="1" a="1"/>
  <c r="S780" i="10" s="1"/>
  <c r="F780" i="10" s="1"/>
  <c r="Q810" i="10" a="1"/>
  <c r="Q810" i="10" s="1"/>
  <c r="R810" i="10" s="1"/>
  <c r="S810" i="10" s="1" a="1"/>
  <c r="S810" i="10" s="1"/>
  <c r="F810" i="10" s="1"/>
  <c r="Q755" i="10" a="1"/>
  <c r="Q755" i="10" s="1"/>
  <c r="R755" i="10" s="1"/>
  <c r="S755" i="10" s="1" a="1"/>
  <c r="S755" i="10" s="1"/>
  <c r="F755" i="10" s="1"/>
  <c r="Q759" i="10" a="1"/>
  <c r="Q759" i="10" s="1"/>
  <c r="R759" i="10" s="1"/>
  <c r="S759" i="10" s="1" a="1"/>
  <c r="S759" i="10" s="1"/>
  <c r="F759" i="10" s="1"/>
  <c r="Q802" i="10" a="1"/>
  <c r="Q802" i="10" s="1"/>
  <c r="R802" i="10" s="1"/>
  <c r="S802" i="10" s="1" a="1"/>
  <c r="S802" i="10" s="1"/>
  <c r="F802" i="10" s="1"/>
  <c r="Q867" i="10" a="1"/>
  <c r="Q867" i="10" s="1"/>
  <c r="R867" i="10" s="1"/>
  <c r="S867" i="10" s="1" a="1"/>
  <c r="S867" i="10" s="1"/>
  <c r="F867" i="10" s="1"/>
  <c r="Q783" i="10" a="1"/>
  <c r="Q783" i="10" s="1"/>
  <c r="R783" i="10" s="1"/>
  <c r="S783" i="10" s="1" a="1"/>
  <c r="S783" i="10" s="1"/>
  <c r="F783" i="10" s="1"/>
  <c r="Q793" i="10" a="1"/>
  <c r="Q793" i="10" s="1"/>
  <c r="R793" i="10" s="1"/>
  <c r="S793" i="10" s="1" a="1"/>
  <c r="S793" i="10" s="1"/>
  <c r="F793" i="10" s="1"/>
  <c r="Q829" i="10" a="1"/>
  <c r="Q829" i="10" s="1"/>
  <c r="R829" i="10" s="1"/>
  <c r="S829" i="10" s="1" a="1"/>
  <c r="S829" i="10" s="1"/>
  <c r="F829" i="10" s="1"/>
  <c r="Q751" i="10" a="1"/>
  <c r="Q751" i="10" s="1"/>
  <c r="R751" i="10" s="1"/>
  <c r="S751" i="10" s="1" a="1"/>
  <c r="S751" i="10" s="1"/>
  <c r="F751" i="10" s="1"/>
  <c r="Q834" i="10" a="1"/>
  <c r="Q834" i="10" s="1"/>
  <c r="R834" i="10" s="1"/>
  <c r="S834" i="10" s="1" a="1"/>
  <c r="S834" i="10" s="1"/>
  <c r="F834" i="10" s="1"/>
  <c r="Q869" i="10" a="1"/>
  <c r="Q869" i="10" s="1"/>
  <c r="R869" i="10" s="1"/>
  <c r="S869" i="10" s="1" a="1"/>
  <c r="S869" i="10" s="1"/>
  <c r="F869" i="10" s="1"/>
  <c r="Q877" i="10" a="1"/>
  <c r="Q877" i="10" s="1"/>
  <c r="R877" i="10" s="1"/>
  <c r="S877" i="10" s="1" a="1"/>
  <c r="S877" i="10" s="1"/>
  <c r="F877" i="10" s="1"/>
  <c r="Q837" i="10" a="1"/>
  <c r="Q837" i="10" s="1"/>
  <c r="R837" i="10" s="1"/>
  <c r="S837" i="10" s="1" a="1"/>
  <c r="S837" i="10" s="1"/>
  <c r="F837" i="10" s="1"/>
  <c r="Q885" i="10" a="1"/>
  <c r="Q885" i="10" s="1"/>
  <c r="R885" i="10" s="1"/>
  <c r="S885" i="10" s="1" a="1"/>
  <c r="S885" i="10" s="1"/>
  <c r="F885" i="10" s="1"/>
  <c r="Q801" i="10" a="1"/>
  <c r="Q801" i="10" s="1"/>
  <c r="R801" i="10" s="1"/>
  <c r="S801" i="10" s="1" a="1"/>
  <c r="S801" i="10" s="1"/>
  <c r="F801" i="10" s="1"/>
  <c r="Q840" i="10" a="1"/>
  <c r="Q840" i="10" s="1"/>
  <c r="R840" i="10" s="1"/>
  <c r="S840" i="10" s="1" a="1"/>
  <c r="S840" i="10" s="1"/>
  <c r="F840" i="10" s="1"/>
  <c r="Q851" i="10" a="1"/>
  <c r="Q851" i="10" s="1"/>
  <c r="R851" i="10" s="1"/>
  <c r="S851" i="10" s="1" a="1"/>
  <c r="S851" i="10" s="1"/>
  <c r="F851" i="10" s="1"/>
  <c r="Q1037" i="10" a="1"/>
  <c r="Q1037" i="10" s="1"/>
  <c r="R1037" i="10" s="1"/>
  <c r="S1037" i="10" s="1" a="1"/>
  <c r="S1037" i="10" s="1"/>
  <c r="F1037" i="10" s="1"/>
  <c r="Q1053" i="10" a="1"/>
  <c r="Q1053" i="10" s="1"/>
  <c r="R1053" i="10" s="1"/>
  <c r="S1053" i="10" s="1" a="1"/>
  <c r="S1053" i="10" s="1"/>
  <c r="F1053" i="10" s="1"/>
  <c r="Q1069" i="10" a="1"/>
  <c r="Q1069" i="10" s="1"/>
  <c r="R1069" i="10" s="1"/>
  <c r="S1069" i="10" s="1" a="1"/>
  <c r="S1069" i="10" s="1"/>
  <c r="F1069" i="10" s="1"/>
  <c r="Q1085" i="10" a="1"/>
  <c r="Q1085" i="10" s="1"/>
  <c r="R1085" i="10" s="1"/>
  <c r="S1085" i="10" s="1" a="1"/>
  <c r="S1085" i="10" s="1"/>
  <c r="F1085" i="10" s="1"/>
  <c r="Q1101" i="10" a="1"/>
  <c r="Q1101" i="10" s="1"/>
  <c r="R1101" i="10" s="1"/>
  <c r="S1101" i="10" s="1" a="1"/>
  <c r="S1101" i="10" s="1"/>
  <c r="F1101" i="10" s="1"/>
  <c r="Q1109" i="10" a="1"/>
  <c r="Q1109" i="10" s="1"/>
  <c r="R1109" i="10" s="1"/>
  <c r="S1109" i="10" s="1" a="1"/>
  <c r="S1109" i="10" s="1"/>
  <c r="F1109" i="10" s="1"/>
  <c r="Q861" i="10" a="1"/>
  <c r="Q861" i="10" s="1"/>
  <c r="R861" i="10" s="1"/>
  <c r="S861" i="10" s="1" a="1"/>
  <c r="S861" i="10" s="1"/>
  <c r="F861" i="10" s="1"/>
  <c r="Q839" i="10" a="1"/>
  <c r="Q839" i="10" s="1"/>
  <c r="R839" i="10" s="1"/>
  <c r="S839" i="10" s="1" a="1"/>
  <c r="S839" i="10" s="1"/>
  <c r="F839" i="10" s="1"/>
  <c r="Q846" i="10" a="1"/>
  <c r="Q846" i="10" s="1"/>
  <c r="R846" i="10" s="1"/>
  <c r="S846" i="10" s="1" a="1"/>
  <c r="S846" i="10" s="1"/>
  <c r="F846" i="10" s="1"/>
  <c r="Q863" i="10" a="1"/>
  <c r="Q863" i="10" s="1"/>
  <c r="R863" i="10" s="1"/>
  <c r="S863" i="10" s="1" a="1"/>
  <c r="S863" i="10" s="1"/>
  <c r="F863" i="10" s="1"/>
  <c r="Q785" i="10" a="1"/>
  <c r="Q785" i="10" s="1"/>
  <c r="R785" i="10" s="1"/>
  <c r="S785" i="10" s="1" a="1"/>
  <c r="S785" i="10" s="1"/>
  <c r="F785" i="10" s="1"/>
  <c r="Q1134" i="10" a="1"/>
  <c r="Q1134" i="10" s="1"/>
  <c r="R1134" i="10" s="1"/>
  <c r="S1134" i="10" s="1" a="1"/>
  <c r="S1134" i="10" s="1"/>
  <c r="F1134" i="10" s="1"/>
  <c r="Q1351" i="10" a="1"/>
  <c r="Q1351" i="10" s="1"/>
  <c r="R1351" i="10" s="1"/>
  <c r="Q1367" i="10" a="1"/>
  <c r="Q1367" i="10" s="1"/>
  <c r="R1367" i="10" s="1"/>
  <c r="Q1383" i="10" a="1"/>
  <c r="Q1383" i="10" s="1"/>
  <c r="R1383" i="10" s="1"/>
  <c r="Q1399" i="10" a="1"/>
  <c r="Q1399" i="10" s="1"/>
  <c r="R1399" i="10" s="1"/>
  <c r="Q1159" i="10" a="1"/>
  <c r="Q1159" i="10" s="1"/>
  <c r="R1159" i="10" s="1"/>
  <c r="Q1141" i="10" a="1"/>
  <c r="Q1141" i="10" s="1"/>
  <c r="R1141" i="10" s="1"/>
  <c r="S1141" i="10" s="1" a="1"/>
  <c r="S1141" i="10" s="1"/>
  <c r="F1141" i="10" s="1"/>
  <c r="Q1180" i="10" a="1"/>
  <c r="Q1180" i="10" s="1"/>
  <c r="R1180" i="10" s="1"/>
  <c r="Q1131" i="10" a="1"/>
  <c r="Q1131" i="10" s="1"/>
  <c r="R1131" i="10" s="1"/>
  <c r="S1131" i="10" s="1" a="1"/>
  <c r="S1131" i="10" s="1"/>
  <c r="F1131" i="10" s="1"/>
  <c r="Q1150" i="10" a="1"/>
  <c r="Q1150" i="10" s="1"/>
  <c r="R1150" i="10" s="1"/>
  <c r="S1150" i="10" s="1" a="1"/>
  <c r="S1150" i="10" s="1"/>
  <c r="F1150" i="10" s="1"/>
  <c r="Q1165" i="10" a="1"/>
  <c r="Q1165" i="10" s="1"/>
  <c r="R1165" i="10" s="1"/>
  <c r="Q1123" i="10" a="1"/>
  <c r="Q1123" i="10" s="1"/>
  <c r="R1123" i="10" s="1"/>
  <c r="S1123" i="10" s="1" a="1"/>
  <c r="S1123" i="10" s="1"/>
  <c r="F1123" i="10" s="1"/>
  <c r="Q1126" i="10" a="1"/>
  <c r="Q1126" i="10" s="1"/>
  <c r="R1126" i="10" s="1"/>
  <c r="S1126" i="10" s="1" a="1"/>
  <c r="S1126" i="10" s="1"/>
  <c r="F1126" i="10" s="1"/>
  <c r="Q1145" i="10" a="1"/>
  <c r="Q1145" i="10" s="1"/>
  <c r="R1145" i="10" s="1"/>
  <c r="S1145" i="10" s="1" a="1"/>
  <c r="S1145" i="10" s="1"/>
  <c r="F1145" i="10" s="1"/>
  <c r="Q1128" i="10" a="1"/>
  <c r="Q1128" i="10" s="1"/>
  <c r="R1128" i="10" s="1"/>
  <c r="S1128" i="10" s="1" a="1"/>
  <c r="S1128" i="10" s="1"/>
  <c r="F1128" i="10" s="1"/>
  <c r="Q1133" i="10" a="1"/>
  <c r="Q1133" i="10" s="1"/>
  <c r="R1133" i="10" s="1"/>
  <c r="S1133" i="10" s="1" a="1"/>
  <c r="S1133" i="10" s="1"/>
  <c r="F1133" i="10" s="1"/>
  <c r="Q1175" i="10" a="1"/>
  <c r="Q1175" i="10" s="1"/>
  <c r="R1175" i="10" s="1"/>
  <c r="Q1343" i="10" a="1"/>
  <c r="Q1343" i="10" s="1"/>
  <c r="R1343" i="10" s="1"/>
  <c r="Q1359" i="10" a="1"/>
  <c r="Q1359" i="10" s="1"/>
  <c r="R1359" i="10" s="1"/>
  <c r="Q1375" i="10" a="1"/>
  <c r="Q1375" i="10" s="1"/>
  <c r="R1375" i="10" s="1"/>
  <c r="Q1391" i="10" a="1"/>
  <c r="Q1391" i="10" s="1"/>
  <c r="R1391" i="10" s="1"/>
  <c r="Q1407" i="10" a="1"/>
  <c r="Q1407" i="10" s="1"/>
  <c r="R1407" i="10" s="1"/>
  <c r="Q1179" i="10" a="1"/>
  <c r="Q1179" i="10" s="1"/>
  <c r="R1179" i="10" s="1"/>
  <c r="Q1125" i="10" a="1"/>
  <c r="Q1125" i="10" s="1"/>
  <c r="R1125" i="10" s="1"/>
  <c r="S1125" i="10" s="1" a="1"/>
  <c r="S1125" i="10" s="1"/>
  <c r="F1125" i="10" s="1"/>
  <c r="Q1130" i="10" a="1"/>
  <c r="Q1130" i="10" s="1"/>
  <c r="R1130" i="10" s="1"/>
  <c r="S1130" i="10" s="1" a="1"/>
  <c r="S1130" i="10" s="1"/>
  <c r="F1130" i="10" s="1"/>
  <c r="Q1142" i="10" a="1"/>
  <c r="Q1142" i="10" s="1"/>
  <c r="R1142" i="10" s="1"/>
  <c r="S1142" i="10" s="1" a="1"/>
  <c r="S1142" i="10" s="1"/>
  <c r="F1142" i="10" s="1"/>
  <c r="Q1137" i="10" a="1"/>
  <c r="Q1137" i="10" s="1"/>
  <c r="R1137" i="10" s="1"/>
  <c r="S1137" i="10" s="1" a="1"/>
  <c r="S1137" i="10" s="1"/>
  <c r="F1137" i="10" s="1"/>
  <c r="Q1151" i="10" a="1"/>
  <c r="Q1151" i="10" s="1"/>
  <c r="R1151" i="10" s="1"/>
  <c r="Q1127" i="10" a="1"/>
  <c r="Q1127" i="10" s="1"/>
  <c r="R1127" i="10" s="1"/>
  <c r="S1127" i="10" s="1" a="1"/>
  <c r="S1127" i="10" s="1"/>
  <c r="F1127" i="10" s="1"/>
  <c r="Q1139" i="10" a="1"/>
  <c r="Q1139" i="10" s="1"/>
  <c r="R1139" i="10" s="1"/>
  <c r="S1139" i="10" s="1" a="1"/>
  <c r="S1139" i="10" s="1"/>
  <c r="F1139" i="10" s="1"/>
  <c r="Q1415" i="10" a="1"/>
  <c r="Q1415" i="10" s="1"/>
  <c r="R1415" i="10" s="1"/>
  <c r="Q1167" i="10" a="1"/>
  <c r="Q1167" i="10" s="1"/>
  <c r="R1167" i="10" s="1"/>
  <c r="Q1129" i="10" a="1"/>
  <c r="Q1129" i="10" s="1"/>
  <c r="R1129" i="10" s="1"/>
  <c r="S1129" i="10" s="1" a="1"/>
  <c r="S1129" i="10" s="1"/>
  <c r="F1129" i="10" s="1"/>
  <c r="Q1155" i="10" a="1"/>
  <c r="Q1155" i="10" s="1"/>
  <c r="R1155" i="10" s="1"/>
  <c r="Q1435" i="10" a="1"/>
  <c r="Q1435" i="10" s="1"/>
  <c r="R1435" i="10" s="1"/>
  <c r="Q1135" i="10" a="1"/>
  <c r="Q1135" i="10" s="1"/>
  <c r="R1135" i="10" s="1"/>
  <c r="S1135" i="10" s="1" a="1"/>
  <c r="S1135" i="10" s="1"/>
  <c r="F1135" i="10" s="1"/>
  <c r="Q1138" i="10" a="1"/>
  <c r="Q1138" i="10" s="1"/>
  <c r="R1138" i="10" s="1"/>
  <c r="S1138" i="10" s="1" a="1"/>
  <c r="S1138" i="10" s="1"/>
  <c r="F1138" i="10" s="1"/>
  <c r="Q1171" i="10" a="1"/>
  <c r="Q1171" i="10" s="1"/>
  <c r="R1171" i="10" s="1"/>
  <c r="Q1427" i="10" a="1"/>
  <c r="Q1427" i="10" s="1"/>
  <c r="R1427" i="10" s="1"/>
  <c r="Q1147" i="10" a="1"/>
  <c r="Q1147" i="10" s="1"/>
  <c r="R1147" i="10" s="1"/>
  <c r="S1147" i="10" s="1" a="1"/>
  <c r="S1147" i="10" s="1"/>
  <c r="F1147" i="10" s="1"/>
  <c r="Q1157" i="10" a="1"/>
  <c r="Q1157" i="10" s="1"/>
  <c r="R1157" i="10" s="1"/>
  <c r="Q1173" i="10" a="1"/>
  <c r="Q1173" i="10" s="1"/>
  <c r="R1173" i="10" s="1"/>
  <c r="Q1419" i="10" a="1"/>
  <c r="Q1419" i="10" s="1"/>
  <c r="R1419" i="10" s="1"/>
  <c r="Q1439" i="10" a="1"/>
  <c r="Q1439" i="10" s="1"/>
  <c r="R1439" i="10" s="1"/>
  <c r="Q1166" i="10" a="1"/>
  <c r="Q1166" i="10" s="1"/>
  <c r="R1166" i="10" s="1"/>
  <c r="Q1143" i="10" a="1"/>
  <c r="Q1143" i="10" s="1"/>
  <c r="R1143" i="10" s="1"/>
  <c r="S1143" i="10" s="1" a="1"/>
  <c r="S1143" i="10" s="1"/>
  <c r="F1143" i="10" s="1"/>
  <c r="Q1146" i="10" a="1"/>
  <c r="Q1146" i="10" s="1"/>
  <c r="R1146" i="10" s="1"/>
  <c r="S1146" i="10" s="1" a="1"/>
  <c r="S1146" i="10" s="1"/>
  <c r="F1146" i="10" s="1"/>
  <c r="Q1149" i="10" a="1"/>
  <c r="Q1149" i="10" s="1"/>
  <c r="R1149" i="10" s="1"/>
  <c r="S1149" i="10" s="1" a="1"/>
  <c r="S1149" i="10" s="1"/>
  <c r="F1149" i="10" s="1"/>
  <c r="Q1443" i="10" a="1"/>
  <c r="Q1443" i="10" s="1"/>
  <c r="R1443" i="10" s="1"/>
  <c r="Q1122" i="10" a="1"/>
  <c r="Q1122" i="10" s="1"/>
  <c r="R1122" i="10" s="1"/>
  <c r="S1122" i="10" s="1" a="1"/>
  <c r="S1122" i="10" s="1"/>
  <c r="F1122" i="10" s="1"/>
  <c r="Q1431" i="10" a="1"/>
  <c r="Q1431" i="10" s="1"/>
  <c r="R1431" i="10" s="1"/>
  <c r="Q1163" i="10" a="1"/>
  <c r="Q1163" i="10" s="1"/>
  <c r="R1163" i="10" s="1"/>
  <c r="Q1423" i="10" a="1"/>
  <c r="Q1423" i="10" s="1"/>
  <c r="R1423" i="10" s="1"/>
  <c r="A2" i="9"/>
  <c r="B2" i="9"/>
  <c r="C2" i="9"/>
  <c r="D2" i="9"/>
  <c r="E2" i="9"/>
  <c r="Q2" i="9"/>
  <c r="U2" i="9"/>
  <c r="X2" i="9"/>
  <c r="A3" i="9"/>
  <c r="B3" i="9"/>
  <c r="C3" i="9"/>
  <c r="D3" i="9"/>
  <c r="E3" i="9"/>
  <c r="Q3" i="9"/>
  <c r="U3" i="9"/>
  <c r="X3" i="9"/>
  <c r="A4" i="9"/>
  <c r="B4" i="9"/>
  <c r="C4" i="9"/>
  <c r="D4" i="9"/>
  <c r="E4" i="9"/>
  <c r="Q4" i="9"/>
  <c r="U4" i="9"/>
  <c r="X4" i="9"/>
  <c r="A5" i="9"/>
  <c r="B5" i="9"/>
  <c r="C5" i="9"/>
  <c r="D5" i="9"/>
  <c r="E5" i="9"/>
  <c r="Q5" i="9"/>
  <c r="U5" i="9"/>
  <c r="X5" i="9"/>
  <c r="A6" i="9"/>
  <c r="B6" i="9"/>
  <c r="C6" i="9"/>
  <c r="D6" i="9"/>
  <c r="E6" i="9"/>
  <c r="Q6" i="9"/>
  <c r="U6" i="9"/>
  <c r="X6" i="9"/>
  <c r="A7" i="9"/>
  <c r="B7" i="9"/>
  <c r="C7" i="9"/>
  <c r="D7" i="9"/>
  <c r="E7" i="9"/>
  <c r="Q7" i="9"/>
  <c r="U7" i="9"/>
  <c r="X7" i="9"/>
  <c r="A8" i="9"/>
  <c r="B8" i="9"/>
  <c r="C8" i="9"/>
  <c r="D8" i="9"/>
  <c r="E8" i="9"/>
  <c r="Q8" i="9"/>
  <c r="U8" i="9"/>
  <c r="X8" i="9"/>
  <c r="A9" i="9"/>
  <c r="B9" i="9"/>
  <c r="C9" i="9"/>
  <c r="D9" i="9"/>
  <c r="E9" i="9"/>
  <c r="Q9" i="9"/>
  <c r="U9" i="9"/>
  <c r="X9" i="9"/>
  <c r="A10" i="9"/>
  <c r="B10" i="9"/>
  <c r="C10" i="9"/>
  <c r="D10" i="9"/>
  <c r="E10" i="9"/>
  <c r="Q10" i="9"/>
  <c r="U10" i="9"/>
  <c r="X10" i="9"/>
  <c r="A11" i="9"/>
  <c r="B11" i="9"/>
  <c r="C11" i="9"/>
  <c r="D11" i="9"/>
  <c r="E11" i="9"/>
  <c r="Q11" i="9"/>
  <c r="U11" i="9"/>
  <c r="X11" i="9"/>
  <c r="A12" i="9"/>
  <c r="B12" i="9"/>
  <c r="C12" i="9"/>
  <c r="D12" i="9"/>
  <c r="E12" i="9"/>
  <c r="Q12" i="9"/>
  <c r="U12" i="9"/>
  <c r="X12" i="9"/>
  <c r="A13" i="9"/>
  <c r="B13" i="9"/>
  <c r="C13" i="9"/>
  <c r="D13" i="9"/>
  <c r="E13" i="9"/>
  <c r="Q13" i="9"/>
  <c r="U13" i="9"/>
  <c r="X13" i="9"/>
  <c r="A14" i="9"/>
  <c r="B14" i="9"/>
  <c r="C14" i="9"/>
  <c r="D14" i="9"/>
  <c r="E14" i="9"/>
  <c r="Q14" i="9"/>
  <c r="U14" i="9"/>
  <c r="X14" i="9"/>
  <c r="A15" i="9"/>
  <c r="B15" i="9"/>
  <c r="C15" i="9"/>
  <c r="D15" i="9"/>
  <c r="E15" i="9"/>
  <c r="Q15" i="9"/>
  <c r="U15" i="9"/>
  <c r="X15" i="9"/>
  <c r="A16" i="9"/>
  <c r="B16" i="9"/>
  <c r="C16" i="9"/>
  <c r="D16" i="9"/>
  <c r="E16" i="9"/>
  <c r="Q16" i="9"/>
  <c r="U16" i="9"/>
  <c r="X16" i="9"/>
  <c r="A17" i="9"/>
  <c r="B17" i="9"/>
  <c r="C17" i="9"/>
  <c r="D17" i="9"/>
  <c r="E17" i="9"/>
  <c r="Q17" i="9"/>
  <c r="U17" i="9"/>
  <c r="X17" i="9"/>
  <c r="A18" i="9"/>
  <c r="B18" i="9"/>
  <c r="C18" i="9"/>
  <c r="D18" i="9"/>
  <c r="E18" i="9"/>
  <c r="Q18" i="9"/>
  <c r="U18" i="9"/>
  <c r="X18" i="9"/>
  <c r="A19" i="9"/>
  <c r="B19" i="9"/>
  <c r="C19" i="9"/>
  <c r="D19" i="9"/>
  <c r="E19" i="9"/>
  <c r="Q19" i="9"/>
  <c r="U19" i="9"/>
  <c r="X19" i="9"/>
  <c r="A20" i="9"/>
  <c r="B20" i="9"/>
  <c r="C20" i="9"/>
  <c r="D20" i="9"/>
  <c r="E20" i="9"/>
  <c r="Q20" i="9"/>
  <c r="U20" i="9"/>
  <c r="X20" i="9"/>
  <c r="A21" i="9"/>
  <c r="B21" i="9"/>
  <c r="C21" i="9"/>
  <c r="D21" i="9"/>
  <c r="E21" i="9"/>
  <c r="Q21" i="9"/>
  <c r="U21" i="9"/>
  <c r="X21" i="9"/>
  <c r="A22" i="9"/>
  <c r="B22" i="9"/>
  <c r="C22" i="9"/>
  <c r="D22" i="9"/>
  <c r="E22" i="9"/>
  <c r="Q22" i="9"/>
  <c r="U22" i="9"/>
  <c r="X22" i="9"/>
  <c r="A23" i="9"/>
  <c r="B23" i="9"/>
  <c r="C23" i="9"/>
  <c r="D23" i="9"/>
  <c r="E23" i="9"/>
  <c r="Q23" i="9"/>
  <c r="U23" i="9"/>
  <c r="X23" i="9"/>
  <c r="A24" i="9"/>
  <c r="B24" i="9"/>
  <c r="C24" i="9"/>
  <c r="D24" i="9"/>
  <c r="E24" i="9"/>
  <c r="Q24" i="9"/>
  <c r="U24" i="9"/>
  <c r="X24" i="9"/>
  <c r="A25" i="9"/>
  <c r="B25" i="9"/>
  <c r="C25" i="9"/>
  <c r="D25" i="9"/>
  <c r="E25" i="9"/>
  <c r="Q25" i="9"/>
  <c r="U25" i="9"/>
  <c r="X25" i="9"/>
  <c r="A26" i="9"/>
  <c r="B26" i="9"/>
  <c r="C26" i="9"/>
  <c r="D26" i="9"/>
  <c r="E26" i="9"/>
  <c r="Q26" i="9"/>
  <c r="U26" i="9"/>
  <c r="X26" i="9"/>
  <c r="A27" i="9"/>
  <c r="B27" i="9"/>
  <c r="C27" i="9"/>
  <c r="D27" i="9"/>
  <c r="E27" i="9"/>
  <c r="Q27" i="9"/>
  <c r="U27" i="9"/>
  <c r="X27" i="9"/>
  <c r="A28" i="9"/>
  <c r="B28" i="9"/>
  <c r="C28" i="9"/>
  <c r="D28" i="9"/>
  <c r="E28" i="9"/>
  <c r="Q28" i="9"/>
  <c r="U28" i="9"/>
  <c r="X28" i="9"/>
  <c r="A29" i="9"/>
  <c r="B29" i="9"/>
  <c r="C29" i="9"/>
  <c r="D29" i="9"/>
  <c r="E29" i="9"/>
  <c r="Q29" i="9"/>
  <c r="U29" i="9"/>
  <c r="X29" i="9"/>
  <c r="A30" i="9"/>
  <c r="B30" i="9"/>
  <c r="C30" i="9"/>
  <c r="D30" i="9"/>
  <c r="E30" i="9"/>
  <c r="Q30" i="9"/>
  <c r="U30" i="9"/>
  <c r="X30" i="9"/>
  <c r="A31" i="9"/>
  <c r="B31" i="9"/>
  <c r="C31" i="9"/>
  <c r="D31" i="9"/>
  <c r="E31" i="9"/>
  <c r="Q31" i="9"/>
  <c r="U31" i="9"/>
  <c r="X31" i="9"/>
  <c r="A32" i="9"/>
  <c r="B32" i="9"/>
  <c r="C32" i="9"/>
  <c r="D32" i="9"/>
  <c r="E32" i="9"/>
  <c r="Q32" i="9"/>
  <c r="U32" i="9"/>
  <c r="X32" i="9"/>
  <c r="A33" i="9"/>
  <c r="B33" i="9"/>
  <c r="C33" i="9"/>
  <c r="D33" i="9"/>
  <c r="E33" i="9"/>
  <c r="Q33" i="9"/>
  <c r="U33" i="9"/>
  <c r="X33" i="9"/>
  <c r="A34" i="9"/>
  <c r="B34" i="9"/>
  <c r="C34" i="9"/>
  <c r="D34" i="9"/>
  <c r="E34" i="9"/>
  <c r="Q34" i="9"/>
  <c r="U34" i="9"/>
  <c r="X34" i="9"/>
  <c r="A35" i="9"/>
  <c r="B35" i="9"/>
  <c r="C35" i="9"/>
  <c r="D35" i="9"/>
  <c r="E35" i="9"/>
  <c r="Q35" i="9"/>
  <c r="U35" i="9"/>
  <c r="X35" i="9"/>
  <c r="A36" i="9"/>
  <c r="B36" i="9"/>
  <c r="C36" i="9"/>
  <c r="D36" i="9"/>
  <c r="E36" i="9"/>
  <c r="Q36" i="9"/>
  <c r="U36" i="9"/>
  <c r="X36" i="9"/>
  <c r="A37" i="9"/>
  <c r="B37" i="9"/>
  <c r="C37" i="9"/>
  <c r="D37" i="9"/>
  <c r="E37" i="9"/>
  <c r="Q37" i="9"/>
  <c r="U37" i="9"/>
  <c r="X37" i="9"/>
  <c r="A38" i="9"/>
  <c r="B38" i="9"/>
  <c r="C38" i="9"/>
  <c r="D38" i="9"/>
  <c r="E38" i="9"/>
  <c r="Q38" i="9"/>
  <c r="U38" i="9"/>
  <c r="X38" i="9"/>
  <c r="A39" i="9"/>
  <c r="B39" i="9"/>
  <c r="C39" i="9"/>
  <c r="D39" i="9"/>
  <c r="E39" i="9"/>
  <c r="Q39" i="9"/>
  <c r="U39" i="9"/>
  <c r="X39" i="9"/>
  <c r="A40" i="9"/>
  <c r="B40" i="9"/>
  <c r="C40" i="9"/>
  <c r="D40" i="9"/>
  <c r="E40" i="9"/>
  <c r="Q40" i="9"/>
  <c r="U40" i="9"/>
  <c r="X40" i="9"/>
  <c r="A41" i="9"/>
  <c r="B41" i="9"/>
  <c r="C41" i="9"/>
  <c r="D41" i="9"/>
  <c r="E41" i="9"/>
  <c r="Q41" i="9"/>
  <c r="U41" i="9"/>
  <c r="X41" i="9"/>
  <c r="A42" i="9"/>
  <c r="B42" i="9"/>
  <c r="C42" i="9"/>
  <c r="D42" i="9"/>
  <c r="E42" i="9"/>
  <c r="Q42" i="9"/>
  <c r="U42" i="9"/>
  <c r="X42" i="9"/>
  <c r="A43" i="9"/>
  <c r="B43" i="9"/>
  <c r="C43" i="9"/>
  <c r="D43" i="9"/>
  <c r="E43" i="9"/>
  <c r="Q43" i="9"/>
  <c r="U43" i="9"/>
  <c r="X43" i="9"/>
  <c r="A44" i="9"/>
  <c r="B44" i="9"/>
  <c r="C44" i="9"/>
  <c r="D44" i="9"/>
  <c r="E44" i="9"/>
  <c r="Q44" i="9"/>
  <c r="U44" i="9"/>
  <c r="X44" i="9"/>
  <c r="A45" i="9"/>
  <c r="B45" i="9"/>
  <c r="C45" i="9"/>
  <c r="D45" i="9"/>
  <c r="E45" i="9"/>
  <c r="Q45" i="9"/>
  <c r="U45" i="9"/>
  <c r="X45" i="9"/>
  <c r="A46" i="9"/>
  <c r="B46" i="9"/>
  <c r="C46" i="9"/>
  <c r="D46" i="9"/>
  <c r="E46" i="9"/>
  <c r="Q46" i="9"/>
  <c r="U46" i="9"/>
  <c r="X46" i="9"/>
  <c r="A47" i="9"/>
  <c r="B47" i="9"/>
  <c r="C47" i="9"/>
  <c r="D47" i="9"/>
  <c r="E47" i="9"/>
  <c r="Q47" i="9"/>
  <c r="U47" i="9"/>
  <c r="X47" i="9"/>
  <c r="A48" i="9"/>
  <c r="B48" i="9"/>
  <c r="C48" i="9"/>
  <c r="D48" i="9"/>
  <c r="E48" i="9"/>
  <c r="Q48" i="9"/>
  <c r="U48" i="9"/>
  <c r="X48" i="9"/>
  <c r="A49" i="9"/>
  <c r="B49" i="9"/>
  <c r="C49" i="9"/>
  <c r="D49" i="9"/>
  <c r="E49" i="9"/>
  <c r="Q49" i="9"/>
  <c r="U49" i="9"/>
  <c r="X49" i="9"/>
  <c r="A50" i="9"/>
  <c r="B50" i="9"/>
  <c r="C50" i="9"/>
  <c r="D50" i="9"/>
  <c r="E50" i="9"/>
  <c r="Q50" i="9"/>
  <c r="U50" i="9"/>
  <c r="X50" i="9"/>
  <c r="A51" i="9"/>
  <c r="B51" i="9"/>
  <c r="C51" i="9"/>
  <c r="D51" i="9"/>
  <c r="E51" i="9"/>
  <c r="Q51" i="9"/>
  <c r="U51" i="9"/>
  <c r="X51" i="9"/>
  <c r="A52" i="9"/>
  <c r="B52" i="9"/>
  <c r="C52" i="9"/>
  <c r="D52" i="9"/>
  <c r="E52" i="9"/>
  <c r="Q52" i="9"/>
  <c r="U52" i="9"/>
  <c r="X52" i="9"/>
  <c r="A53" i="9"/>
  <c r="B53" i="9"/>
  <c r="C53" i="9"/>
  <c r="D53" i="9"/>
  <c r="E53" i="9"/>
  <c r="Q53" i="9"/>
  <c r="U53" i="9"/>
  <c r="X53" i="9"/>
  <c r="A54" i="9"/>
  <c r="B54" i="9"/>
  <c r="C54" i="9"/>
  <c r="D54" i="9"/>
  <c r="E54" i="9"/>
  <c r="Q54" i="9"/>
  <c r="U54" i="9"/>
  <c r="X54" i="9"/>
  <c r="A55" i="9"/>
  <c r="B55" i="9"/>
  <c r="C55" i="9"/>
  <c r="D55" i="9"/>
  <c r="E55" i="9"/>
  <c r="Q55" i="9"/>
  <c r="U55" i="9"/>
  <c r="X55" i="9"/>
  <c r="A56" i="9"/>
  <c r="B56" i="9"/>
  <c r="C56" i="9"/>
  <c r="D56" i="9"/>
  <c r="E56" i="9"/>
  <c r="Q56" i="9"/>
  <c r="U56" i="9"/>
  <c r="X56" i="9"/>
  <c r="A57" i="9"/>
  <c r="B57" i="9"/>
  <c r="C57" i="9"/>
  <c r="D57" i="9"/>
  <c r="E57" i="9"/>
  <c r="Q57" i="9"/>
  <c r="U57" i="9"/>
  <c r="X57" i="9"/>
  <c r="A58" i="9"/>
  <c r="B58" i="9"/>
  <c r="C58" i="9"/>
  <c r="D58" i="9"/>
  <c r="E58" i="9"/>
  <c r="Q58" i="9"/>
  <c r="U58" i="9"/>
  <c r="X58" i="9"/>
  <c r="A59" i="9"/>
  <c r="B59" i="9"/>
  <c r="C59" i="9"/>
  <c r="D59" i="9"/>
  <c r="E59" i="9"/>
  <c r="Q59" i="9"/>
  <c r="U59" i="9"/>
  <c r="X59" i="9"/>
  <c r="A60" i="9"/>
  <c r="B60" i="9"/>
  <c r="C60" i="9"/>
  <c r="D60" i="9"/>
  <c r="E60" i="9"/>
  <c r="Q60" i="9"/>
  <c r="U60" i="9"/>
  <c r="X60" i="9"/>
  <c r="A61" i="9"/>
  <c r="B61" i="9"/>
  <c r="C61" i="9"/>
  <c r="D61" i="9"/>
  <c r="E61" i="9"/>
  <c r="Q61" i="9"/>
  <c r="U61" i="9"/>
  <c r="X61" i="9"/>
  <c r="A62" i="9"/>
  <c r="B62" i="9"/>
  <c r="C62" i="9"/>
  <c r="D62" i="9"/>
  <c r="E62" i="9"/>
  <c r="Q62" i="9"/>
  <c r="U62" i="9"/>
  <c r="X62" i="9"/>
  <c r="A63" i="9"/>
  <c r="B63" i="9"/>
  <c r="C63" i="9"/>
  <c r="D63" i="9"/>
  <c r="E63" i="9"/>
  <c r="Q63" i="9"/>
  <c r="U63" i="9"/>
  <c r="X63" i="9"/>
  <c r="A64" i="9"/>
  <c r="B64" i="9"/>
  <c r="C64" i="9"/>
  <c r="D64" i="9"/>
  <c r="E64" i="9"/>
  <c r="Q64" i="9"/>
  <c r="U64" i="9"/>
  <c r="X64" i="9"/>
  <c r="A65" i="9"/>
  <c r="B65" i="9"/>
  <c r="C65" i="9"/>
  <c r="D65" i="9"/>
  <c r="E65" i="9"/>
  <c r="Q65" i="9"/>
  <c r="U65" i="9"/>
  <c r="X65" i="9"/>
  <c r="A66" i="9"/>
  <c r="B66" i="9"/>
  <c r="C66" i="9"/>
  <c r="D66" i="9"/>
  <c r="E66" i="9"/>
  <c r="Q66" i="9"/>
  <c r="U66" i="9"/>
  <c r="X66" i="9"/>
  <c r="A67" i="9"/>
  <c r="B67" i="9"/>
  <c r="C67" i="9"/>
  <c r="D67" i="9"/>
  <c r="E67" i="9"/>
  <c r="Q67" i="9"/>
  <c r="U67" i="9"/>
  <c r="X67" i="9"/>
  <c r="A68" i="9"/>
  <c r="B68" i="9"/>
  <c r="C68" i="9"/>
  <c r="D68" i="9"/>
  <c r="E68" i="9"/>
  <c r="Q68" i="9"/>
  <c r="U68" i="9"/>
  <c r="X68" i="9"/>
  <c r="A69" i="9"/>
  <c r="B69" i="9"/>
  <c r="C69" i="9"/>
  <c r="D69" i="9"/>
  <c r="E69" i="9"/>
  <c r="Q69" i="9"/>
  <c r="U69" i="9"/>
  <c r="X69" i="9"/>
  <c r="A70" i="9"/>
  <c r="B70" i="9"/>
  <c r="C70" i="9"/>
  <c r="D70" i="9"/>
  <c r="E70" i="9"/>
  <c r="Q70" i="9"/>
  <c r="U70" i="9"/>
  <c r="X70" i="9"/>
  <c r="A71" i="9"/>
  <c r="B71" i="9"/>
  <c r="C71" i="9"/>
  <c r="D71" i="9"/>
  <c r="E71" i="9"/>
  <c r="Q71" i="9"/>
  <c r="U71" i="9"/>
  <c r="X71" i="9"/>
  <c r="A72" i="9"/>
  <c r="B72" i="9"/>
  <c r="C72" i="9"/>
  <c r="D72" i="9"/>
  <c r="E72" i="9"/>
  <c r="Q72" i="9"/>
  <c r="U72" i="9"/>
  <c r="X72" i="9"/>
  <c r="A73" i="9"/>
  <c r="B73" i="9"/>
  <c r="C73" i="9"/>
  <c r="D73" i="9"/>
  <c r="E73" i="9"/>
  <c r="Q73" i="9"/>
  <c r="U73" i="9"/>
  <c r="X73" i="9"/>
  <c r="A74" i="9"/>
  <c r="B74" i="9"/>
  <c r="C74" i="9"/>
  <c r="D74" i="9"/>
  <c r="E74" i="9"/>
  <c r="Q74" i="9"/>
  <c r="U74" i="9"/>
  <c r="X74" i="9"/>
  <c r="A75" i="9"/>
  <c r="B75" i="9"/>
  <c r="C75" i="9"/>
  <c r="D75" i="9"/>
  <c r="E75" i="9"/>
  <c r="Q75" i="9"/>
  <c r="U75" i="9"/>
  <c r="X75" i="9"/>
  <c r="A76" i="9"/>
  <c r="B76" i="9"/>
  <c r="C76" i="9"/>
  <c r="D76" i="9"/>
  <c r="E76" i="9"/>
  <c r="Q76" i="9"/>
  <c r="U76" i="9"/>
  <c r="X76" i="9"/>
  <c r="A77" i="9"/>
  <c r="B77" i="9"/>
  <c r="C77" i="9"/>
  <c r="D77" i="9"/>
  <c r="E77" i="9"/>
  <c r="Q77" i="9"/>
  <c r="U77" i="9"/>
  <c r="X77" i="9"/>
  <c r="A78" i="9"/>
  <c r="B78" i="9"/>
  <c r="C78" i="9"/>
  <c r="D78" i="9"/>
  <c r="E78" i="9"/>
  <c r="Q78" i="9"/>
  <c r="U78" i="9"/>
  <c r="X78" i="9"/>
  <c r="A79" i="9"/>
  <c r="B79" i="9"/>
  <c r="C79" i="9"/>
  <c r="D79" i="9"/>
  <c r="E79" i="9"/>
  <c r="Q79" i="9"/>
  <c r="U79" i="9"/>
  <c r="X79" i="9"/>
  <c r="A80" i="9"/>
  <c r="B80" i="9"/>
  <c r="C80" i="9"/>
  <c r="D80" i="9"/>
  <c r="E80" i="9"/>
  <c r="Q80" i="9"/>
  <c r="U80" i="9"/>
  <c r="X80" i="9"/>
  <c r="A81" i="9"/>
  <c r="B81" i="9"/>
  <c r="C81" i="9"/>
  <c r="D81" i="9"/>
  <c r="E81" i="9"/>
  <c r="Q81" i="9"/>
  <c r="U81" i="9"/>
  <c r="X81" i="9"/>
  <c r="A82" i="9"/>
  <c r="B82" i="9"/>
  <c r="C82" i="9"/>
  <c r="D82" i="9"/>
  <c r="E82" i="9"/>
  <c r="Q82" i="9"/>
  <c r="U82" i="9"/>
  <c r="X82" i="9"/>
  <c r="A83" i="9"/>
  <c r="B83" i="9"/>
  <c r="C83" i="9"/>
  <c r="D83" i="9"/>
  <c r="E83" i="9"/>
  <c r="Q83" i="9"/>
  <c r="U83" i="9"/>
  <c r="X83" i="9"/>
  <c r="A84" i="9"/>
  <c r="B84" i="9"/>
  <c r="C84" i="9"/>
  <c r="D84" i="9"/>
  <c r="E84" i="9"/>
  <c r="Q84" i="9"/>
  <c r="U84" i="9"/>
  <c r="X84" i="9"/>
  <c r="A85" i="9"/>
  <c r="B85" i="9"/>
  <c r="C85" i="9"/>
  <c r="D85" i="9"/>
  <c r="E85" i="9"/>
  <c r="Q85" i="9"/>
  <c r="U85" i="9"/>
  <c r="X85" i="9"/>
  <c r="A86" i="9"/>
  <c r="B86" i="9"/>
  <c r="C86" i="9"/>
  <c r="D86" i="9"/>
  <c r="E86" i="9"/>
  <c r="Q86" i="9"/>
  <c r="U86" i="9"/>
  <c r="X86" i="9"/>
  <c r="A87" i="9"/>
  <c r="B87" i="9"/>
  <c r="C87" i="9"/>
  <c r="D87" i="9"/>
  <c r="E87" i="9"/>
  <c r="Q87" i="9"/>
  <c r="U87" i="9"/>
  <c r="X87" i="9"/>
  <c r="A88" i="9"/>
  <c r="B88" i="9"/>
  <c r="C88" i="9"/>
  <c r="D88" i="9"/>
  <c r="E88" i="9"/>
  <c r="Q88" i="9"/>
  <c r="U88" i="9"/>
  <c r="X88" i="9"/>
  <c r="A89" i="9"/>
  <c r="B89" i="9"/>
  <c r="C89" i="9"/>
  <c r="D89" i="9"/>
  <c r="E89" i="9"/>
  <c r="Q89" i="9"/>
  <c r="U89" i="9"/>
  <c r="X89" i="9"/>
  <c r="A90" i="9"/>
  <c r="B90" i="9"/>
  <c r="C90" i="9"/>
  <c r="D90" i="9"/>
  <c r="E90" i="9"/>
  <c r="Q90" i="9"/>
  <c r="U90" i="9"/>
  <c r="X90" i="9"/>
  <c r="A91" i="9"/>
  <c r="B91" i="9"/>
  <c r="C91" i="9"/>
  <c r="D91" i="9"/>
  <c r="E91" i="9"/>
  <c r="Q91" i="9"/>
  <c r="U91" i="9"/>
  <c r="X91" i="9"/>
  <c r="A92" i="9"/>
  <c r="B92" i="9"/>
  <c r="C92" i="9"/>
  <c r="D92" i="9"/>
  <c r="E92" i="9"/>
  <c r="Q92" i="9"/>
  <c r="U92" i="9"/>
  <c r="X92" i="9"/>
  <c r="A93" i="9"/>
  <c r="B93" i="9"/>
  <c r="C93" i="9"/>
  <c r="D93" i="9"/>
  <c r="E93" i="9"/>
  <c r="Q93" i="9"/>
  <c r="U93" i="9"/>
  <c r="X93" i="9"/>
  <c r="A94" i="9"/>
  <c r="B94" i="9"/>
  <c r="C94" i="9"/>
  <c r="D94" i="9"/>
  <c r="E94" i="9"/>
  <c r="Q94" i="9"/>
  <c r="U94" i="9"/>
  <c r="X94" i="9"/>
  <c r="A95" i="9"/>
  <c r="B95" i="9"/>
  <c r="C95" i="9"/>
  <c r="D95" i="9"/>
  <c r="E95" i="9"/>
  <c r="Q95" i="9"/>
  <c r="U95" i="9"/>
  <c r="X95" i="9"/>
  <c r="A96" i="9"/>
  <c r="B96" i="9"/>
  <c r="C96" i="9"/>
  <c r="D96" i="9"/>
  <c r="E96" i="9"/>
  <c r="Q96" i="9"/>
  <c r="U96" i="9"/>
  <c r="X96" i="9"/>
  <c r="A97" i="9"/>
  <c r="B97" i="9"/>
  <c r="C97" i="9"/>
  <c r="D97" i="9"/>
  <c r="E97" i="9"/>
  <c r="Q97" i="9"/>
  <c r="U97" i="9"/>
  <c r="X97" i="9"/>
  <c r="A98" i="9"/>
  <c r="B98" i="9"/>
  <c r="C98" i="9"/>
  <c r="D98" i="9"/>
  <c r="E98" i="9"/>
  <c r="Q98" i="9"/>
  <c r="U98" i="9"/>
  <c r="X98" i="9"/>
  <c r="A99" i="9"/>
  <c r="B99" i="9"/>
  <c r="C99" i="9"/>
  <c r="D99" i="9"/>
  <c r="E99" i="9"/>
  <c r="Q99" i="9"/>
  <c r="U99" i="9"/>
  <c r="X99" i="9"/>
  <c r="A100" i="9"/>
  <c r="B100" i="9"/>
  <c r="C100" i="9"/>
  <c r="D100" i="9"/>
  <c r="E100" i="9"/>
  <c r="Q100" i="9"/>
  <c r="U100" i="9"/>
  <c r="X100" i="9"/>
  <c r="A101" i="9"/>
  <c r="B101" i="9"/>
  <c r="C101" i="9"/>
  <c r="D101" i="9"/>
  <c r="E101" i="9"/>
  <c r="Q101" i="9"/>
  <c r="U101" i="9"/>
  <c r="X101" i="9"/>
  <c r="A102" i="9"/>
  <c r="B102" i="9"/>
  <c r="C102" i="9"/>
  <c r="D102" i="9"/>
  <c r="E102" i="9"/>
  <c r="Q102" i="9"/>
  <c r="U102" i="9"/>
  <c r="X102" i="9"/>
  <c r="A103" i="9"/>
  <c r="B103" i="9"/>
  <c r="C103" i="9"/>
  <c r="D103" i="9"/>
  <c r="E103" i="9"/>
  <c r="Q103" i="9"/>
  <c r="U103" i="9"/>
  <c r="X103" i="9"/>
  <c r="A104" i="9"/>
  <c r="B104" i="9"/>
  <c r="C104" i="9"/>
  <c r="D104" i="9"/>
  <c r="E104" i="9"/>
  <c r="Q104" i="9"/>
  <c r="U104" i="9"/>
  <c r="X104" i="9"/>
  <c r="A105" i="9"/>
  <c r="B105" i="9"/>
  <c r="C105" i="9"/>
  <c r="D105" i="9"/>
  <c r="E105" i="9"/>
  <c r="Q105" i="9"/>
  <c r="U105" i="9"/>
  <c r="X105" i="9"/>
  <c r="A106" i="9"/>
  <c r="B106" i="9"/>
  <c r="C106" i="9"/>
  <c r="D106" i="9"/>
  <c r="E106" i="9"/>
  <c r="Q106" i="9"/>
  <c r="U106" i="9"/>
  <c r="X106" i="9"/>
  <c r="A107" i="9"/>
  <c r="B107" i="9"/>
  <c r="C107" i="9"/>
  <c r="D107" i="9"/>
  <c r="E107" i="9"/>
  <c r="Q107" i="9"/>
  <c r="U107" i="9"/>
  <c r="X107" i="9"/>
  <c r="A108" i="9"/>
  <c r="B108" i="9"/>
  <c r="C108" i="9"/>
  <c r="D108" i="9"/>
  <c r="E108" i="9"/>
  <c r="Q108" i="9"/>
  <c r="U108" i="9"/>
  <c r="X108" i="9"/>
  <c r="A109" i="9"/>
  <c r="B109" i="9"/>
  <c r="C109" i="9"/>
  <c r="D109" i="9"/>
  <c r="E109" i="9"/>
  <c r="Q109" i="9"/>
  <c r="U109" i="9"/>
  <c r="X109" i="9"/>
  <c r="A110" i="9"/>
  <c r="B110" i="9"/>
  <c r="C110" i="9"/>
  <c r="D110" i="9"/>
  <c r="E110" i="9"/>
  <c r="Q110" i="9"/>
  <c r="U110" i="9"/>
  <c r="X110" i="9"/>
  <c r="A111" i="9"/>
  <c r="B111" i="9"/>
  <c r="C111" i="9"/>
  <c r="D111" i="9"/>
  <c r="E111" i="9"/>
  <c r="Q111" i="9"/>
  <c r="U111" i="9"/>
  <c r="X111" i="9"/>
  <c r="A112" i="9"/>
  <c r="B112" i="9"/>
  <c r="C112" i="9"/>
  <c r="D112" i="9"/>
  <c r="E112" i="9"/>
  <c r="Q112" i="9"/>
  <c r="U112" i="9"/>
  <c r="X112" i="9"/>
  <c r="A113" i="9"/>
  <c r="B113" i="9"/>
  <c r="C113" i="9"/>
  <c r="D113" i="9"/>
  <c r="E113" i="9"/>
  <c r="Q113" i="9"/>
  <c r="U113" i="9"/>
  <c r="X113" i="9"/>
  <c r="A114" i="9"/>
  <c r="B114" i="9"/>
  <c r="C114" i="9"/>
  <c r="D114" i="9"/>
  <c r="E114" i="9"/>
  <c r="Q114" i="9"/>
  <c r="U114" i="9"/>
  <c r="X114" i="9"/>
  <c r="A115" i="9"/>
  <c r="B115" i="9"/>
  <c r="C115" i="9"/>
  <c r="D115" i="9"/>
  <c r="E115" i="9"/>
  <c r="Q115" i="9"/>
  <c r="U115" i="9"/>
  <c r="X115" i="9"/>
  <c r="A116" i="9"/>
  <c r="B116" i="9"/>
  <c r="C116" i="9"/>
  <c r="D116" i="9"/>
  <c r="E116" i="9"/>
  <c r="Q116" i="9"/>
  <c r="U116" i="9"/>
  <c r="X116" i="9"/>
  <c r="A117" i="9"/>
  <c r="B117" i="9"/>
  <c r="C117" i="9"/>
  <c r="D117" i="9"/>
  <c r="E117" i="9"/>
  <c r="Q117" i="9"/>
  <c r="U117" i="9"/>
  <c r="X117" i="9"/>
  <c r="A118" i="9"/>
  <c r="B118" i="9"/>
  <c r="C118" i="9"/>
  <c r="D118" i="9"/>
  <c r="E118" i="9"/>
  <c r="Q118" i="9"/>
  <c r="U118" i="9"/>
  <c r="X118" i="9"/>
  <c r="A119" i="9"/>
  <c r="B119" i="9"/>
  <c r="C119" i="9"/>
  <c r="D119" i="9"/>
  <c r="E119" i="9"/>
  <c r="Q119" i="9"/>
  <c r="U119" i="9"/>
  <c r="X119" i="9"/>
  <c r="A120" i="9"/>
  <c r="B120" i="9"/>
  <c r="C120" i="9"/>
  <c r="D120" i="9"/>
  <c r="E120" i="9"/>
  <c r="Q120" i="9"/>
  <c r="U120" i="9"/>
  <c r="X120" i="9"/>
  <c r="A121" i="9"/>
  <c r="B121" i="9"/>
  <c r="C121" i="9"/>
  <c r="D121" i="9"/>
  <c r="E121" i="9"/>
  <c r="Q121" i="9"/>
  <c r="U121" i="9"/>
  <c r="X121" i="9"/>
  <c r="A122" i="9"/>
  <c r="B122" i="9"/>
  <c r="C122" i="9"/>
  <c r="D122" i="9"/>
  <c r="E122" i="9"/>
  <c r="Q122" i="9"/>
  <c r="U122" i="9"/>
  <c r="X122" i="9"/>
  <c r="A123" i="9"/>
  <c r="B123" i="9"/>
  <c r="C123" i="9"/>
  <c r="D123" i="9"/>
  <c r="E123" i="9"/>
  <c r="Q123" i="9"/>
  <c r="U123" i="9"/>
  <c r="X123" i="9"/>
  <c r="A124" i="9"/>
  <c r="B124" i="9"/>
  <c r="C124" i="9"/>
  <c r="D124" i="9"/>
  <c r="E124" i="9"/>
  <c r="Q124" i="9"/>
  <c r="U124" i="9"/>
  <c r="X124" i="9"/>
  <c r="A125" i="9"/>
  <c r="B125" i="9"/>
  <c r="C125" i="9"/>
  <c r="D125" i="9"/>
  <c r="E125" i="9"/>
  <c r="Q125" i="9"/>
  <c r="U125" i="9"/>
  <c r="X125" i="9"/>
  <c r="A126" i="9"/>
  <c r="B126" i="9"/>
  <c r="C126" i="9"/>
  <c r="D126" i="9"/>
  <c r="E126" i="9"/>
  <c r="Q126" i="9"/>
  <c r="U126" i="9"/>
  <c r="X126" i="9"/>
  <c r="A127" i="9"/>
  <c r="B127" i="9"/>
  <c r="C127" i="9"/>
  <c r="D127" i="9"/>
  <c r="E127" i="9"/>
  <c r="Q127" i="9"/>
  <c r="U127" i="9"/>
  <c r="X127" i="9"/>
  <c r="A128" i="9"/>
  <c r="B128" i="9"/>
  <c r="C128" i="9"/>
  <c r="D128" i="9"/>
  <c r="E128" i="9"/>
  <c r="Q128" i="9"/>
  <c r="U128" i="9"/>
  <c r="X128" i="9"/>
  <c r="A129" i="9"/>
  <c r="B129" i="9"/>
  <c r="C129" i="9"/>
  <c r="D129" i="9"/>
  <c r="E129" i="9"/>
  <c r="Q129" i="9"/>
  <c r="U129" i="9"/>
  <c r="X129" i="9"/>
  <c r="A130" i="9"/>
  <c r="B130" i="9"/>
  <c r="C130" i="9"/>
  <c r="D130" i="9"/>
  <c r="E130" i="9"/>
  <c r="Q130" i="9"/>
  <c r="U130" i="9"/>
  <c r="X130" i="9"/>
  <c r="A131" i="9"/>
  <c r="B131" i="9"/>
  <c r="C131" i="9"/>
  <c r="D131" i="9"/>
  <c r="E131" i="9"/>
  <c r="Q131" i="9"/>
  <c r="U131" i="9"/>
  <c r="X131" i="9"/>
  <c r="A132" i="9"/>
  <c r="B132" i="9"/>
  <c r="C132" i="9"/>
  <c r="D132" i="9"/>
  <c r="E132" i="9"/>
  <c r="Q132" i="9"/>
  <c r="U132" i="9"/>
  <c r="X132" i="9"/>
  <c r="A133" i="9"/>
  <c r="B133" i="9"/>
  <c r="C133" i="9"/>
  <c r="D133" i="9"/>
  <c r="E133" i="9"/>
  <c r="Q133" i="9"/>
  <c r="U133" i="9"/>
  <c r="X133" i="9"/>
  <c r="A134" i="9"/>
  <c r="B134" i="9"/>
  <c r="C134" i="9"/>
  <c r="D134" i="9"/>
  <c r="E134" i="9"/>
  <c r="Q134" i="9"/>
  <c r="U134" i="9"/>
  <c r="X134" i="9"/>
  <c r="A135" i="9"/>
  <c r="B135" i="9"/>
  <c r="C135" i="9"/>
  <c r="D135" i="9"/>
  <c r="E135" i="9"/>
  <c r="Q135" i="9"/>
  <c r="U135" i="9"/>
  <c r="X135" i="9"/>
  <c r="A136" i="9"/>
  <c r="B136" i="9"/>
  <c r="C136" i="9"/>
  <c r="D136" i="9"/>
  <c r="E136" i="9"/>
  <c r="Q136" i="9"/>
  <c r="U136" i="9"/>
  <c r="X136" i="9"/>
  <c r="A137" i="9"/>
  <c r="B137" i="9"/>
  <c r="C137" i="9"/>
  <c r="D137" i="9"/>
  <c r="E137" i="9"/>
  <c r="Q137" i="9"/>
  <c r="U137" i="9"/>
  <c r="X137" i="9"/>
  <c r="A138" i="9"/>
  <c r="B138" i="9"/>
  <c r="C138" i="9"/>
  <c r="D138" i="9"/>
  <c r="E138" i="9"/>
  <c r="Q138" i="9"/>
  <c r="U138" i="9"/>
  <c r="X138" i="9"/>
  <c r="A139" i="9"/>
  <c r="B139" i="9"/>
  <c r="C139" i="9"/>
  <c r="D139" i="9"/>
  <c r="E139" i="9"/>
  <c r="Q139" i="9"/>
  <c r="U139" i="9"/>
  <c r="X139" i="9"/>
  <c r="A140" i="9"/>
  <c r="B140" i="9"/>
  <c r="C140" i="9"/>
  <c r="D140" i="9"/>
  <c r="E140" i="9"/>
  <c r="Q140" i="9"/>
  <c r="U140" i="9"/>
  <c r="X140" i="9"/>
  <c r="A141" i="9"/>
  <c r="B141" i="9"/>
  <c r="C141" i="9"/>
  <c r="D141" i="9"/>
  <c r="E141" i="9"/>
  <c r="Q141" i="9"/>
  <c r="U141" i="9"/>
  <c r="X141" i="9"/>
  <c r="A142" i="9"/>
  <c r="B142" i="9"/>
  <c r="C142" i="9"/>
  <c r="D142" i="9"/>
  <c r="E142" i="9"/>
  <c r="Q142" i="9"/>
  <c r="U142" i="9"/>
  <c r="X142" i="9"/>
  <c r="A143" i="9"/>
  <c r="B143" i="9"/>
  <c r="C143" i="9"/>
  <c r="D143" i="9"/>
  <c r="E143" i="9"/>
  <c r="Q143" i="9"/>
  <c r="U143" i="9"/>
  <c r="X143" i="9"/>
  <c r="A144" i="9"/>
  <c r="B144" i="9"/>
  <c r="C144" i="9"/>
  <c r="D144" i="9"/>
  <c r="E144" i="9"/>
  <c r="Q144" i="9"/>
  <c r="U144" i="9"/>
  <c r="X144" i="9"/>
  <c r="A145" i="9"/>
  <c r="B145" i="9"/>
  <c r="C145" i="9"/>
  <c r="D145" i="9"/>
  <c r="E145" i="9"/>
  <c r="Q145" i="9"/>
  <c r="U145" i="9"/>
  <c r="X145" i="9"/>
  <c r="A146" i="9"/>
  <c r="B146" i="9"/>
  <c r="C146" i="9"/>
  <c r="D146" i="9"/>
  <c r="E146" i="9"/>
  <c r="Q146" i="9"/>
  <c r="U146" i="9"/>
  <c r="X146" i="9"/>
  <c r="A147" i="9"/>
  <c r="B147" i="9"/>
  <c r="C147" i="9"/>
  <c r="D147" i="9"/>
  <c r="E147" i="9"/>
  <c r="Q147" i="9"/>
  <c r="U147" i="9"/>
  <c r="X147" i="9"/>
  <c r="A148" i="9"/>
  <c r="B148" i="9"/>
  <c r="C148" i="9"/>
  <c r="D148" i="9"/>
  <c r="E148" i="9"/>
  <c r="Q148" i="9"/>
  <c r="U148" i="9"/>
  <c r="X148" i="9"/>
  <c r="A149" i="9"/>
  <c r="B149" i="9"/>
  <c r="C149" i="9"/>
  <c r="D149" i="9"/>
  <c r="E149" i="9"/>
  <c r="Q149" i="9"/>
  <c r="U149" i="9"/>
  <c r="X149" i="9"/>
  <c r="A150" i="9"/>
  <c r="B150" i="9"/>
  <c r="C150" i="9"/>
  <c r="D150" i="9"/>
  <c r="E150" i="9"/>
  <c r="Q150" i="9"/>
  <c r="U150" i="9"/>
  <c r="X150" i="9"/>
  <c r="A151" i="9"/>
  <c r="B151" i="9"/>
  <c r="C151" i="9"/>
  <c r="D151" i="9"/>
  <c r="E151" i="9"/>
  <c r="Q151" i="9"/>
  <c r="U151" i="9"/>
  <c r="X151" i="9"/>
  <c r="A152" i="9"/>
  <c r="B152" i="9"/>
  <c r="C152" i="9"/>
  <c r="D152" i="9"/>
  <c r="E152" i="9"/>
  <c r="Q152" i="9"/>
  <c r="U152" i="9"/>
  <c r="X152" i="9"/>
  <c r="A153" i="9"/>
  <c r="B153" i="9"/>
  <c r="C153" i="9"/>
  <c r="D153" i="9"/>
  <c r="E153" i="9"/>
  <c r="Q153" i="9"/>
  <c r="U153" i="9"/>
  <c r="X153" i="9"/>
  <c r="A154" i="9"/>
  <c r="B154" i="9"/>
  <c r="C154" i="9"/>
  <c r="D154" i="9"/>
  <c r="E154" i="9"/>
  <c r="Q154" i="9"/>
  <c r="U154" i="9"/>
  <c r="X154" i="9"/>
  <c r="A155" i="9"/>
  <c r="B155" i="9"/>
  <c r="C155" i="9"/>
  <c r="D155" i="9"/>
  <c r="E155" i="9"/>
  <c r="Q155" i="9"/>
  <c r="U155" i="9"/>
  <c r="X155" i="9"/>
  <c r="A156" i="9"/>
  <c r="B156" i="9"/>
  <c r="C156" i="9"/>
  <c r="D156" i="9"/>
  <c r="E156" i="9"/>
  <c r="Q156" i="9"/>
  <c r="U156" i="9"/>
  <c r="X156" i="9"/>
  <c r="A157" i="9"/>
  <c r="B157" i="9"/>
  <c r="C157" i="9"/>
  <c r="D157" i="9"/>
  <c r="E157" i="9"/>
  <c r="Q157" i="9"/>
  <c r="U157" i="9"/>
  <c r="X157" i="9"/>
  <c r="A158" i="9"/>
  <c r="B158" i="9"/>
  <c r="C158" i="9"/>
  <c r="D158" i="9"/>
  <c r="E158" i="9"/>
  <c r="Q158" i="9"/>
  <c r="U158" i="9"/>
  <c r="X158" i="9"/>
  <c r="A159" i="9"/>
  <c r="B159" i="9"/>
  <c r="C159" i="9"/>
  <c r="D159" i="9"/>
  <c r="E159" i="9"/>
  <c r="Q159" i="9"/>
  <c r="U159" i="9"/>
  <c r="X159" i="9"/>
  <c r="A160" i="9"/>
  <c r="B160" i="9"/>
  <c r="C160" i="9"/>
  <c r="D160" i="9"/>
  <c r="E160" i="9"/>
  <c r="Q160" i="9"/>
  <c r="U160" i="9"/>
  <c r="X160" i="9"/>
  <c r="A161" i="9"/>
  <c r="B161" i="9"/>
  <c r="C161" i="9"/>
  <c r="D161" i="9"/>
  <c r="E161" i="9"/>
  <c r="Q161" i="9"/>
  <c r="U161" i="9"/>
  <c r="X161" i="9"/>
  <c r="A162" i="9"/>
  <c r="B162" i="9"/>
  <c r="C162" i="9"/>
  <c r="D162" i="9"/>
  <c r="E162" i="9"/>
  <c r="Q162" i="9"/>
  <c r="U162" i="9"/>
  <c r="X162" i="9"/>
  <c r="A163" i="9"/>
  <c r="B163" i="9"/>
  <c r="C163" i="9"/>
  <c r="D163" i="9"/>
  <c r="E163" i="9"/>
  <c r="Q163" i="9"/>
  <c r="U163" i="9"/>
  <c r="X163" i="9"/>
  <c r="A164" i="9"/>
  <c r="B164" i="9"/>
  <c r="C164" i="9"/>
  <c r="D164" i="9"/>
  <c r="E164" i="9"/>
  <c r="Q164" i="9"/>
  <c r="U164" i="9"/>
  <c r="X164" i="9"/>
  <c r="A165" i="9"/>
  <c r="B165" i="9"/>
  <c r="C165" i="9"/>
  <c r="D165" i="9"/>
  <c r="E165" i="9"/>
  <c r="Q165" i="9"/>
  <c r="U165" i="9"/>
  <c r="X165" i="9"/>
  <c r="A166" i="9"/>
  <c r="B166" i="9"/>
  <c r="C166" i="9"/>
  <c r="D166" i="9"/>
  <c r="E166" i="9"/>
  <c r="Q166" i="9"/>
  <c r="U166" i="9"/>
  <c r="X166" i="9"/>
  <c r="A167" i="9"/>
  <c r="B167" i="9"/>
  <c r="C167" i="9"/>
  <c r="D167" i="9"/>
  <c r="E167" i="9"/>
  <c r="Q167" i="9"/>
  <c r="U167" i="9"/>
  <c r="X167" i="9"/>
  <c r="A168" i="9"/>
  <c r="B168" i="9"/>
  <c r="C168" i="9"/>
  <c r="D168" i="9"/>
  <c r="E168" i="9"/>
  <c r="Q168" i="9"/>
  <c r="U168" i="9"/>
  <c r="X168" i="9"/>
  <c r="A169" i="9"/>
  <c r="B169" i="9"/>
  <c r="C169" i="9"/>
  <c r="D169" i="9"/>
  <c r="E169" i="9"/>
  <c r="Q169" i="9"/>
  <c r="U169" i="9"/>
  <c r="X169" i="9"/>
  <c r="A170" i="9"/>
  <c r="B170" i="9"/>
  <c r="C170" i="9"/>
  <c r="D170" i="9"/>
  <c r="E170" i="9"/>
  <c r="Q170" i="9"/>
  <c r="U170" i="9"/>
  <c r="X170" i="9"/>
  <c r="A171" i="9"/>
  <c r="B171" i="9"/>
  <c r="C171" i="9"/>
  <c r="D171" i="9"/>
  <c r="E171" i="9"/>
  <c r="Q171" i="9"/>
  <c r="U171" i="9"/>
  <c r="X171" i="9"/>
  <c r="A172" i="9"/>
  <c r="B172" i="9"/>
  <c r="C172" i="9"/>
  <c r="D172" i="9"/>
  <c r="E172" i="9"/>
  <c r="Q172" i="9"/>
  <c r="U172" i="9"/>
  <c r="X172" i="9"/>
  <c r="A173" i="9"/>
  <c r="B173" i="9"/>
  <c r="C173" i="9"/>
  <c r="D173" i="9"/>
  <c r="E173" i="9"/>
  <c r="Q173" i="9"/>
  <c r="U173" i="9"/>
  <c r="X173" i="9"/>
  <c r="A174" i="9"/>
  <c r="B174" i="9"/>
  <c r="C174" i="9"/>
  <c r="D174" i="9"/>
  <c r="E174" i="9"/>
  <c r="Q174" i="9"/>
  <c r="U174" i="9"/>
  <c r="X174" i="9"/>
  <c r="A175" i="9"/>
  <c r="B175" i="9"/>
  <c r="C175" i="9"/>
  <c r="D175" i="9"/>
  <c r="E175" i="9"/>
  <c r="Q175" i="9"/>
  <c r="U175" i="9"/>
  <c r="X175" i="9"/>
  <c r="A176" i="9"/>
  <c r="B176" i="9"/>
  <c r="C176" i="9"/>
  <c r="D176" i="9"/>
  <c r="E176" i="9"/>
  <c r="Q176" i="9"/>
  <c r="U176" i="9"/>
  <c r="X176" i="9"/>
  <c r="A177" i="9"/>
  <c r="B177" i="9"/>
  <c r="C177" i="9"/>
  <c r="D177" i="9"/>
  <c r="E177" i="9"/>
  <c r="Q177" i="9"/>
  <c r="U177" i="9"/>
  <c r="X177" i="9"/>
  <c r="A178" i="9"/>
  <c r="B178" i="9"/>
  <c r="C178" i="9"/>
  <c r="D178" i="9"/>
  <c r="E178" i="9"/>
  <c r="Q178" i="9"/>
  <c r="U178" i="9"/>
  <c r="X178" i="9"/>
  <c r="A179" i="9"/>
  <c r="B179" i="9"/>
  <c r="C179" i="9"/>
  <c r="D179" i="9"/>
  <c r="E179" i="9"/>
  <c r="Q179" i="9"/>
  <c r="U179" i="9"/>
  <c r="X179" i="9"/>
  <c r="A180" i="9"/>
  <c r="B180" i="9"/>
  <c r="C180" i="9"/>
  <c r="D180" i="9"/>
  <c r="E180" i="9"/>
  <c r="Q180" i="9"/>
  <c r="U180" i="9"/>
  <c r="X180" i="9"/>
  <c r="A181" i="9"/>
  <c r="B181" i="9"/>
  <c r="C181" i="9"/>
  <c r="D181" i="9"/>
  <c r="E181" i="9"/>
  <c r="Q181" i="9"/>
  <c r="U181" i="9"/>
  <c r="X181" i="9"/>
  <c r="A182" i="9"/>
  <c r="B182" i="9"/>
  <c r="C182" i="9"/>
  <c r="D182" i="9"/>
  <c r="E182" i="9"/>
  <c r="Q182" i="9"/>
  <c r="U182" i="9"/>
  <c r="X182" i="9"/>
  <c r="A183" i="9"/>
  <c r="B183" i="9"/>
  <c r="C183" i="9"/>
  <c r="D183" i="9"/>
  <c r="E183" i="9"/>
  <c r="Q183" i="9"/>
  <c r="U183" i="9"/>
  <c r="X183" i="9"/>
  <c r="A184" i="9"/>
  <c r="B184" i="9"/>
  <c r="C184" i="9"/>
  <c r="D184" i="9"/>
  <c r="E184" i="9"/>
  <c r="Q184" i="9"/>
  <c r="U184" i="9"/>
  <c r="X184" i="9"/>
  <c r="A185" i="9"/>
  <c r="B185" i="9"/>
  <c r="C185" i="9"/>
  <c r="D185" i="9"/>
  <c r="E185" i="9"/>
  <c r="Q185" i="9"/>
  <c r="U185" i="9"/>
  <c r="X185" i="9"/>
  <c r="A186" i="9"/>
  <c r="B186" i="9"/>
  <c r="C186" i="9"/>
  <c r="D186" i="9"/>
  <c r="E186" i="9"/>
  <c r="Q186" i="9"/>
  <c r="U186" i="9"/>
  <c r="X186" i="9"/>
  <c r="A187" i="9"/>
  <c r="B187" i="9"/>
  <c r="C187" i="9"/>
  <c r="D187" i="9"/>
  <c r="E187" i="9"/>
  <c r="Q187" i="9"/>
  <c r="U187" i="9"/>
  <c r="X187" i="9"/>
  <c r="A188" i="9"/>
  <c r="B188" i="9"/>
  <c r="C188" i="9"/>
  <c r="D188" i="9"/>
  <c r="E188" i="9"/>
  <c r="Q188" i="9"/>
  <c r="U188" i="9"/>
  <c r="X188" i="9"/>
  <c r="A189" i="9"/>
  <c r="B189" i="9"/>
  <c r="C189" i="9"/>
  <c r="D189" i="9"/>
  <c r="E189" i="9"/>
  <c r="Q189" i="9"/>
  <c r="U189" i="9"/>
  <c r="X189" i="9"/>
  <c r="A190" i="9"/>
  <c r="B190" i="9"/>
  <c r="C190" i="9"/>
  <c r="D190" i="9"/>
  <c r="E190" i="9"/>
  <c r="Q190" i="9"/>
  <c r="U190" i="9"/>
  <c r="X190" i="9"/>
  <c r="A191" i="9"/>
  <c r="B191" i="9"/>
  <c r="C191" i="9"/>
  <c r="D191" i="9"/>
  <c r="E191" i="9"/>
  <c r="Q191" i="9"/>
  <c r="U191" i="9"/>
  <c r="X191" i="9"/>
  <c r="A192" i="9"/>
  <c r="B192" i="9"/>
  <c r="C192" i="9"/>
  <c r="D192" i="9"/>
  <c r="E192" i="9"/>
  <c r="Q192" i="9"/>
  <c r="U192" i="9"/>
  <c r="X192" i="9"/>
  <c r="A193" i="9"/>
  <c r="B193" i="9"/>
  <c r="C193" i="9"/>
  <c r="D193" i="9"/>
  <c r="E193" i="9"/>
  <c r="Q193" i="9"/>
  <c r="U193" i="9"/>
  <c r="X193" i="9"/>
  <c r="A194" i="9"/>
  <c r="B194" i="9"/>
  <c r="C194" i="9"/>
  <c r="D194" i="9"/>
  <c r="E194" i="9"/>
  <c r="Q194" i="9"/>
  <c r="U194" i="9"/>
  <c r="X194" i="9"/>
  <c r="A195" i="9"/>
  <c r="B195" i="9"/>
  <c r="C195" i="9"/>
  <c r="D195" i="9"/>
  <c r="E195" i="9"/>
  <c r="Q195" i="9"/>
  <c r="U195" i="9"/>
  <c r="X195" i="9"/>
  <c r="A196" i="9"/>
  <c r="B196" i="9"/>
  <c r="C196" i="9"/>
  <c r="D196" i="9"/>
  <c r="E196" i="9"/>
  <c r="Q196" i="9"/>
  <c r="U196" i="9"/>
  <c r="X196" i="9"/>
  <c r="A197" i="9"/>
  <c r="B197" i="9"/>
  <c r="C197" i="9"/>
  <c r="D197" i="9"/>
  <c r="E197" i="9"/>
  <c r="Q197" i="9"/>
  <c r="U197" i="9"/>
  <c r="X197" i="9"/>
  <c r="A198" i="9"/>
  <c r="B198" i="9"/>
  <c r="C198" i="9"/>
  <c r="D198" i="9"/>
  <c r="E198" i="9"/>
  <c r="Q198" i="9"/>
  <c r="U198" i="9"/>
  <c r="X198" i="9"/>
  <c r="A199" i="9"/>
  <c r="B199" i="9"/>
  <c r="C199" i="9"/>
  <c r="D199" i="9"/>
  <c r="E199" i="9"/>
  <c r="Q199" i="9"/>
  <c r="U199" i="9"/>
  <c r="X199" i="9"/>
  <c r="A200" i="9"/>
  <c r="B200" i="9"/>
  <c r="C200" i="9"/>
  <c r="D200" i="9"/>
  <c r="E200" i="9"/>
  <c r="Q200" i="9"/>
  <c r="U200" i="9"/>
  <c r="X200" i="9"/>
  <c r="A201" i="9"/>
  <c r="B201" i="9"/>
  <c r="C201" i="9"/>
  <c r="D201" i="9"/>
  <c r="E201" i="9"/>
  <c r="Q201" i="9"/>
  <c r="U201" i="9"/>
  <c r="X201" i="9"/>
  <c r="A202" i="9"/>
  <c r="B202" i="9"/>
  <c r="C202" i="9"/>
  <c r="D202" i="9"/>
  <c r="E202" i="9"/>
  <c r="Q202" i="9"/>
  <c r="U202" i="9"/>
  <c r="X202" i="9"/>
  <c r="A203" i="9"/>
  <c r="B203" i="9"/>
  <c r="C203" i="9"/>
  <c r="D203" i="9"/>
  <c r="E203" i="9"/>
  <c r="Q203" i="9"/>
  <c r="U203" i="9"/>
  <c r="X203" i="9"/>
  <c r="A204" i="9"/>
  <c r="B204" i="9"/>
  <c r="C204" i="9"/>
  <c r="D204" i="9"/>
  <c r="E204" i="9"/>
  <c r="Q204" i="9"/>
  <c r="U204" i="9"/>
  <c r="X204" i="9"/>
  <c r="A205" i="9"/>
  <c r="B205" i="9"/>
  <c r="C205" i="9"/>
  <c r="D205" i="9"/>
  <c r="E205" i="9"/>
  <c r="Q205" i="9"/>
  <c r="U205" i="9"/>
  <c r="X205" i="9"/>
  <c r="A206" i="9"/>
  <c r="B206" i="9"/>
  <c r="C206" i="9"/>
  <c r="D206" i="9"/>
  <c r="E206" i="9"/>
  <c r="Q206" i="9"/>
  <c r="U206" i="9"/>
  <c r="X206" i="9"/>
  <c r="A207" i="9"/>
  <c r="B207" i="9"/>
  <c r="C207" i="9"/>
  <c r="D207" i="9"/>
  <c r="E207" i="9"/>
  <c r="Q207" i="9"/>
  <c r="U207" i="9"/>
  <c r="X207" i="9"/>
  <c r="A208" i="9"/>
  <c r="B208" i="9"/>
  <c r="C208" i="9"/>
  <c r="D208" i="9"/>
  <c r="E208" i="9"/>
  <c r="Q208" i="9"/>
  <c r="U208" i="9"/>
  <c r="X208" i="9"/>
  <c r="A209" i="9"/>
  <c r="B209" i="9"/>
  <c r="C209" i="9"/>
  <c r="D209" i="9"/>
  <c r="E209" i="9"/>
  <c r="Q209" i="9"/>
  <c r="U209" i="9"/>
  <c r="X209" i="9"/>
  <c r="A210" i="9"/>
  <c r="B210" i="9"/>
  <c r="C210" i="9"/>
  <c r="D210" i="9"/>
  <c r="E210" i="9"/>
  <c r="Q210" i="9"/>
  <c r="U210" i="9"/>
  <c r="X210" i="9"/>
  <c r="A211" i="9"/>
  <c r="B211" i="9"/>
  <c r="C211" i="9"/>
  <c r="D211" i="9"/>
  <c r="E211" i="9"/>
  <c r="Q211" i="9"/>
  <c r="U211" i="9"/>
  <c r="X211" i="9"/>
  <c r="A212" i="9"/>
  <c r="B212" i="9"/>
  <c r="C212" i="9"/>
  <c r="D212" i="9"/>
  <c r="E212" i="9"/>
  <c r="Q212" i="9"/>
  <c r="U212" i="9"/>
  <c r="X212" i="9"/>
  <c r="A213" i="9"/>
  <c r="B213" i="9"/>
  <c r="C213" i="9"/>
  <c r="D213" i="9"/>
  <c r="E213" i="9"/>
  <c r="Q213" i="9"/>
  <c r="U213" i="9"/>
  <c r="X213" i="9"/>
  <c r="A214" i="9"/>
  <c r="B214" i="9"/>
  <c r="C214" i="9"/>
  <c r="D214" i="9"/>
  <c r="E214" i="9"/>
  <c r="Q214" i="9"/>
  <c r="U214" i="9"/>
  <c r="X214" i="9"/>
  <c r="A215" i="9"/>
  <c r="B215" i="9"/>
  <c r="C215" i="9"/>
  <c r="D215" i="9"/>
  <c r="E215" i="9"/>
  <c r="Q215" i="9"/>
  <c r="U215" i="9"/>
  <c r="X215" i="9"/>
  <c r="A216" i="9"/>
  <c r="B216" i="9"/>
  <c r="C216" i="9"/>
  <c r="D216" i="9"/>
  <c r="E216" i="9"/>
  <c r="Q216" i="9"/>
  <c r="U216" i="9"/>
  <c r="X216" i="9"/>
  <c r="A217" i="9"/>
  <c r="B217" i="9"/>
  <c r="C217" i="9"/>
  <c r="D217" i="9"/>
  <c r="E217" i="9"/>
  <c r="Q217" i="9"/>
  <c r="U217" i="9"/>
  <c r="X217" i="9"/>
  <c r="A218" i="9"/>
  <c r="B218" i="9"/>
  <c r="C218" i="9"/>
  <c r="D218" i="9"/>
  <c r="E218" i="9"/>
  <c r="Q218" i="9"/>
  <c r="U218" i="9"/>
  <c r="X218" i="9"/>
  <c r="A219" i="9"/>
  <c r="B219" i="9"/>
  <c r="C219" i="9"/>
  <c r="D219" i="9"/>
  <c r="E219" i="9"/>
  <c r="Q219" i="9"/>
  <c r="U219" i="9"/>
  <c r="X219" i="9"/>
  <c r="A220" i="9"/>
  <c r="B220" i="9"/>
  <c r="C220" i="9"/>
  <c r="D220" i="9"/>
  <c r="E220" i="9"/>
  <c r="Q220" i="9"/>
  <c r="U220" i="9"/>
  <c r="X220" i="9"/>
  <c r="A221" i="9"/>
  <c r="B221" i="9"/>
  <c r="C221" i="9"/>
  <c r="D221" i="9"/>
  <c r="E221" i="9"/>
  <c r="Q221" i="9"/>
  <c r="U221" i="9"/>
  <c r="X221" i="9"/>
  <c r="A222" i="9"/>
  <c r="B222" i="9"/>
  <c r="C222" i="9"/>
  <c r="D222" i="9"/>
  <c r="E222" i="9"/>
  <c r="Q222" i="9"/>
  <c r="U222" i="9"/>
  <c r="X222" i="9"/>
  <c r="A223" i="9"/>
  <c r="B223" i="9"/>
  <c r="C223" i="9"/>
  <c r="D223" i="9"/>
  <c r="E223" i="9"/>
  <c r="Q223" i="9"/>
  <c r="U223" i="9"/>
  <c r="X223" i="9"/>
  <c r="A224" i="9"/>
  <c r="B224" i="9"/>
  <c r="C224" i="9"/>
  <c r="D224" i="9"/>
  <c r="E224" i="9"/>
  <c r="Q224" i="9"/>
  <c r="U224" i="9"/>
  <c r="X224" i="9"/>
  <c r="A225" i="9"/>
  <c r="B225" i="9"/>
  <c r="C225" i="9"/>
  <c r="D225" i="9"/>
  <c r="E225" i="9"/>
  <c r="Q225" i="9"/>
  <c r="U225" i="9"/>
  <c r="X225" i="9"/>
  <c r="A226" i="9"/>
  <c r="B226" i="9"/>
  <c r="C226" i="9"/>
  <c r="D226" i="9"/>
  <c r="E226" i="9"/>
  <c r="Q226" i="9"/>
  <c r="U226" i="9"/>
  <c r="X226" i="9"/>
  <c r="A227" i="9"/>
  <c r="B227" i="9"/>
  <c r="C227" i="9"/>
  <c r="D227" i="9"/>
  <c r="E227" i="9"/>
  <c r="Q227" i="9"/>
  <c r="U227" i="9"/>
  <c r="X227" i="9"/>
  <c r="A228" i="9"/>
  <c r="B228" i="9"/>
  <c r="C228" i="9"/>
  <c r="D228" i="9"/>
  <c r="E228" i="9"/>
  <c r="Q228" i="9"/>
  <c r="U228" i="9"/>
  <c r="X228" i="9"/>
  <c r="A229" i="9"/>
  <c r="B229" i="9"/>
  <c r="C229" i="9"/>
  <c r="D229" i="9"/>
  <c r="E229" i="9"/>
  <c r="Q229" i="9"/>
  <c r="U229" i="9"/>
  <c r="X229" i="9"/>
  <c r="A230" i="9"/>
  <c r="B230" i="9"/>
  <c r="C230" i="9"/>
  <c r="D230" i="9"/>
  <c r="E230" i="9"/>
  <c r="Q230" i="9"/>
  <c r="U230" i="9"/>
  <c r="X230" i="9"/>
  <c r="A231" i="9"/>
  <c r="B231" i="9"/>
  <c r="C231" i="9"/>
  <c r="D231" i="9"/>
  <c r="E231" i="9"/>
  <c r="Q231" i="9"/>
  <c r="U231" i="9"/>
  <c r="X231" i="9"/>
  <c r="A232" i="9"/>
  <c r="B232" i="9"/>
  <c r="C232" i="9"/>
  <c r="D232" i="9"/>
  <c r="E232" i="9"/>
  <c r="Q232" i="9"/>
  <c r="U232" i="9"/>
  <c r="X232" i="9"/>
  <c r="A233" i="9"/>
  <c r="B233" i="9"/>
  <c r="C233" i="9"/>
  <c r="D233" i="9"/>
  <c r="E233" i="9"/>
  <c r="Q233" i="9"/>
  <c r="U233" i="9"/>
  <c r="X233" i="9"/>
  <c r="A234" i="9"/>
  <c r="B234" i="9"/>
  <c r="C234" i="9"/>
  <c r="D234" i="9"/>
  <c r="E234" i="9"/>
  <c r="Q234" i="9"/>
  <c r="U234" i="9"/>
  <c r="X234" i="9"/>
  <c r="A235" i="9"/>
  <c r="B235" i="9"/>
  <c r="C235" i="9"/>
  <c r="D235" i="9"/>
  <c r="E235" i="9"/>
  <c r="Q235" i="9"/>
  <c r="U235" i="9"/>
  <c r="X235" i="9"/>
  <c r="A236" i="9"/>
  <c r="B236" i="9"/>
  <c r="C236" i="9"/>
  <c r="D236" i="9"/>
  <c r="E236" i="9"/>
  <c r="Q236" i="9"/>
  <c r="U236" i="9"/>
  <c r="X236" i="9"/>
  <c r="A237" i="9"/>
  <c r="B237" i="9"/>
  <c r="C237" i="9"/>
  <c r="D237" i="9"/>
  <c r="E237" i="9"/>
  <c r="Q237" i="9"/>
  <c r="U237" i="9"/>
  <c r="X237" i="9"/>
  <c r="A238" i="9"/>
  <c r="B238" i="9"/>
  <c r="C238" i="9"/>
  <c r="D238" i="9"/>
  <c r="E238" i="9"/>
  <c r="Q238" i="9"/>
  <c r="U238" i="9"/>
  <c r="X238" i="9"/>
  <c r="A239" i="9"/>
  <c r="B239" i="9"/>
  <c r="C239" i="9"/>
  <c r="D239" i="9"/>
  <c r="E239" i="9"/>
  <c r="Q239" i="9"/>
  <c r="U239" i="9"/>
  <c r="X239" i="9"/>
  <c r="A240" i="9"/>
  <c r="B240" i="9"/>
  <c r="C240" i="9"/>
  <c r="D240" i="9"/>
  <c r="E240" i="9"/>
  <c r="Q240" i="9"/>
  <c r="U240" i="9"/>
  <c r="X240" i="9"/>
  <c r="A241" i="9"/>
  <c r="B241" i="9"/>
  <c r="C241" i="9"/>
  <c r="D241" i="9"/>
  <c r="E241" i="9"/>
  <c r="Q241" i="9"/>
  <c r="U241" i="9"/>
  <c r="X241" i="9"/>
  <c r="A242" i="9"/>
  <c r="B242" i="9"/>
  <c r="C242" i="9"/>
  <c r="D242" i="9"/>
  <c r="E242" i="9"/>
  <c r="Q242" i="9"/>
  <c r="U242" i="9"/>
  <c r="X242" i="9"/>
  <c r="A243" i="9"/>
  <c r="B243" i="9"/>
  <c r="C243" i="9"/>
  <c r="D243" i="9"/>
  <c r="E243" i="9"/>
  <c r="Q243" i="9"/>
  <c r="U243" i="9"/>
  <c r="X243" i="9"/>
  <c r="A244" i="9"/>
  <c r="B244" i="9"/>
  <c r="C244" i="9"/>
  <c r="D244" i="9"/>
  <c r="E244" i="9"/>
  <c r="Q244" i="9"/>
  <c r="U244" i="9"/>
  <c r="X244" i="9"/>
  <c r="A245" i="9"/>
  <c r="B245" i="9"/>
  <c r="C245" i="9"/>
  <c r="D245" i="9"/>
  <c r="E245" i="9"/>
  <c r="Q245" i="9"/>
  <c r="U245" i="9"/>
  <c r="X245" i="9"/>
  <c r="A246" i="9"/>
  <c r="B246" i="9"/>
  <c r="C246" i="9"/>
  <c r="D246" i="9"/>
  <c r="E246" i="9"/>
  <c r="Q246" i="9"/>
  <c r="U246" i="9"/>
  <c r="X246" i="9"/>
  <c r="A247" i="9"/>
  <c r="B247" i="9"/>
  <c r="C247" i="9"/>
  <c r="D247" i="9"/>
  <c r="E247" i="9"/>
  <c r="Q247" i="9"/>
  <c r="U247" i="9"/>
  <c r="X247" i="9"/>
  <c r="A248" i="9"/>
  <c r="B248" i="9"/>
  <c r="C248" i="9"/>
  <c r="D248" i="9"/>
  <c r="E248" i="9"/>
  <c r="Q248" i="9"/>
  <c r="U248" i="9"/>
  <c r="X248" i="9"/>
  <c r="A249" i="9"/>
  <c r="B249" i="9"/>
  <c r="C249" i="9"/>
  <c r="D249" i="9"/>
  <c r="E249" i="9"/>
  <c r="Q249" i="9"/>
  <c r="U249" i="9"/>
  <c r="X249" i="9"/>
  <c r="A250" i="9"/>
  <c r="B250" i="9"/>
  <c r="C250" i="9"/>
  <c r="D250" i="9"/>
  <c r="E250" i="9"/>
  <c r="Q250" i="9"/>
  <c r="U250" i="9"/>
  <c r="X250" i="9"/>
  <c r="A251" i="9"/>
  <c r="B251" i="9"/>
  <c r="C251" i="9"/>
  <c r="D251" i="9"/>
  <c r="E251" i="9"/>
  <c r="Q251" i="9"/>
  <c r="U251" i="9"/>
  <c r="X251" i="9"/>
  <c r="A252" i="9"/>
  <c r="B252" i="9"/>
  <c r="C252" i="9"/>
  <c r="D252" i="9"/>
  <c r="E252" i="9"/>
  <c r="Q252" i="9"/>
  <c r="U252" i="9"/>
  <c r="X252" i="9"/>
  <c r="A253" i="9"/>
  <c r="B253" i="9"/>
  <c r="C253" i="9"/>
  <c r="D253" i="9"/>
  <c r="E253" i="9"/>
  <c r="Q253" i="9"/>
  <c r="U253" i="9"/>
  <c r="X253" i="9"/>
  <c r="A254" i="9"/>
  <c r="B254" i="9"/>
  <c r="C254" i="9"/>
  <c r="D254" i="9"/>
  <c r="E254" i="9"/>
  <c r="Q254" i="9"/>
  <c r="U254" i="9"/>
  <c r="X254" i="9"/>
  <c r="A255" i="9"/>
  <c r="B255" i="9"/>
  <c r="C255" i="9"/>
  <c r="D255" i="9"/>
  <c r="E255" i="9"/>
  <c r="Q255" i="9"/>
  <c r="U255" i="9"/>
  <c r="X255" i="9"/>
  <c r="A256" i="9"/>
  <c r="B256" i="9"/>
  <c r="C256" i="9"/>
  <c r="D256" i="9"/>
  <c r="E256" i="9"/>
  <c r="Q256" i="9"/>
  <c r="U256" i="9"/>
  <c r="X256" i="9"/>
  <c r="A257" i="9"/>
  <c r="B257" i="9"/>
  <c r="C257" i="9"/>
  <c r="D257" i="9"/>
  <c r="E257" i="9"/>
  <c r="Q257" i="9"/>
  <c r="U257" i="9"/>
  <c r="X257" i="9"/>
  <c r="A258" i="9"/>
  <c r="B258" i="9"/>
  <c r="C258" i="9"/>
  <c r="D258" i="9"/>
  <c r="E258" i="9"/>
  <c r="Q258" i="9"/>
  <c r="U258" i="9"/>
  <c r="X258" i="9"/>
  <c r="A259" i="9"/>
  <c r="B259" i="9"/>
  <c r="C259" i="9"/>
  <c r="D259" i="9"/>
  <c r="E259" i="9"/>
  <c r="Q259" i="9"/>
  <c r="U259" i="9"/>
  <c r="X259" i="9"/>
  <c r="A260" i="9"/>
  <c r="B260" i="9"/>
  <c r="C260" i="9"/>
  <c r="D260" i="9"/>
  <c r="E260" i="9"/>
  <c r="Q260" i="9"/>
  <c r="U260" i="9"/>
  <c r="X260" i="9"/>
  <c r="A261" i="9"/>
  <c r="B261" i="9"/>
  <c r="C261" i="9"/>
  <c r="D261" i="9"/>
  <c r="E261" i="9"/>
  <c r="Q261" i="9"/>
  <c r="U261" i="9"/>
  <c r="X261" i="9"/>
  <c r="A262" i="9"/>
  <c r="B262" i="9"/>
  <c r="C262" i="9"/>
  <c r="D262" i="9"/>
  <c r="E262" i="9"/>
  <c r="Q262" i="9"/>
  <c r="U262" i="9"/>
  <c r="X262" i="9"/>
  <c r="A263" i="9"/>
  <c r="B263" i="9"/>
  <c r="C263" i="9"/>
  <c r="D263" i="9"/>
  <c r="E263" i="9"/>
  <c r="Q263" i="9"/>
  <c r="U263" i="9"/>
  <c r="X263" i="9"/>
  <c r="A264" i="9"/>
  <c r="B264" i="9"/>
  <c r="C264" i="9"/>
  <c r="D264" i="9"/>
  <c r="E264" i="9"/>
  <c r="Q264" i="9"/>
  <c r="U264" i="9"/>
  <c r="X264" i="9"/>
  <c r="A265" i="9"/>
  <c r="B265" i="9"/>
  <c r="C265" i="9"/>
  <c r="D265" i="9"/>
  <c r="E265" i="9"/>
  <c r="Q265" i="9"/>
  <c r="U265" i="9"/>
  <c r="X265" i="9"/>
  <c r="A266" i="9"/>
  <c r="B266" i="9"/>
  <c r="C266" i="9"/>
  <c r="D266" i="9"/>
  <c r="E266" i="9"/>
  <c r="Q266" i="9"/>
  <c r="U266" i="9"/>
  <c r="X266" i="9"/>
  <c r="A267" i="9"/>
  <c r="B267" i="9"/>
  <c r="C267" i="9"/>
  <c r="D267" i="9"/>
  <c r="E267" i="9"/>
  <c r="Q267" i="9"/>
  <c r="U267" i="9"/>
  <c r="X267" i="9"/>
  <c r="A268" i="9"/>
  <c r="B268" i="9"/>
  <c r="C268" i="9"/>
  <c r="D268" i="9"/>
  <c r="E268" i="9"/>
  <c r="Q268" i="9"/>
  <c r="U268" i="9"/>
  <c r="X268" i="9"/>
  <c r="A269" i="9"/>
  <c r="B269" i="9"/>
  <c r="C269" i="9"/>
  <c r="D269" i="9"/>
  <c r="E269" i="9"/>
  <c r="Q269" i="9"/>
  <c r="U269" i="9"/>
  <c r="X269" i="9"/>
  <c r="A270" i="9"/>
  <c r="B270" i="9"/>
  <c r="C270" i="9"/>
  <c r="D270" i="9"/>
  <c r="E270" i="9"/>
  <c r="Q270" i="9"/>
  <c r="U270" i="9"/>
  <c r="X270" i="9"/>
  <c r="A271" i="9"/>
  <c r="B271" i="9"/>
  <c r="C271" i="9"/>
  <c r="D271" i="9"/>
  <c r="E271" i="9"/>
  <c r="Q271" i="9"/>
  <c r="U271" i="9"/>
  <c r="X271" i="9"/>
  <c r="A272" i="9"/>
  <c r="B272" i="9"/>
  <c r="C272" i="9"/>
  <c r="D272" i="9"/>
  <c r="E272" i="9"/>
  <c r="Q272" i="9"/>
  <c r="U272" i="9"/>
  <c r="X272" i="9"/>
  <c r="A273" i="9"/>
  <c r="B273" i="9"/>
  <c r="C273" i="9"/>
  <c r="D273" i="9"/>
  <c r="E273" i="9"/>
  <c r="Q273" i="9"/>
  <c r="U273" i="9"/>
  <c r="X273" i="9"/>
  <c r="A274" i="9"/>
  <c r="B274" i="9"/>
  <c r="C274" i="9"/>
  <c r="D274" i="9"/>
  <c r="E274" i="9"/>
  <c r="Q274" i="9"/>
  <c r="U274" i="9"/>
  <c r="X274" i="9"/>
  <c r="A275" i="9"/>
  <c r="B275" i="9"/>
  <c r="C275" i="9"/>
  <c r="D275" i="9"/>
  <c r="E275" i="9"/>
  <c r="Q275" i="9"/>
  <c r="U275" i="9"/>
  <c r="X275" i="9"/>
  <c r="A276" i="9"/>
  <c r="B276" i="9"/>
  <c r="C276" i="9"/>
  <c r="D276" i="9"/>
  <c r="E276" i="9"/>
  <c r="Q276" i="9"/>
  <c r="U276" i="9"/>
  <c r="X276" i="9"/>
  <c r="A277" i="9"/>
  <c r="B277" i="9"/>
  <c r="C277" i="9"/>
  <c r="D277" i="9"/>
  <c r="E277" i="9"/>
  <c r="Q277" i="9"/>
  <c r="U277" i="9"/>
  <c r="X277" i="9"/>
  <c r="A278" i="9"/>
  <c r="B278" i="9"/>
  <c r="C278" i="9"/>
  <c r="D278" i="9"/>
  <c r="E278" i="9"/>
  <c r="Q278" i="9"/>
  <c r="U278" i="9"/>
  <c r="X278" i="9"/>
  <c r="A279" i="9"/>
  <c r="B279" i="9"/>
  <c r="C279" i="9"/>
  <c r="D279" i="9"/>
  <c r="E279" i="9"/>
  <c r="Q279" i="9"/>
  <c r="U279" i="9"/>
  <c r="X279" i="9"/>
  <c r="A280" i="9"/>
  <c r="B280" i="9"/>
  <c r="C280" i="9"/>
  <c r="D280" i="9"/>
  <c r="E280" i="9"/>
  <c r="Q280" i="9"/>
  <c r="U280" i="9"/>
  <c r="X280" i="9"/>
  <c r="A281" i="9"/>
  <c r="B281" i="9"/>
  <c r="C281" i="9"/>
  <c r="D281" i="9"/>
  <c r="E281" i="9"/>
  <c r="Q281" i="9"/>
  <c r="U281" i="9"/>
  <c r="X281" i="9"/>
  <c r="A282" i="9"/>
  <c r="B282" i="9"/>
  <c r="C282" i="9"/>
  <c r="D282" i="9"/>
  <c r="E282" i="9"/>
  <c r="Q282" i="9"/>
  <c r="U282" i="9"/>
  <c r="X282" i="9"/>
  <c r="A283" i="9"/>
  <c r="B283" i="9"/>
  <c r="C283" i="9"/>
  <c r="D283" i="9"/>
  <c r="E283" i="9"/>
  <c r="Q283" i="9"/>
  <c r="U283" i="9"/>
  <c r="X283" i="9"/>
  <c r="A284" i="9"/>
  <c r="B284" i="9"/>
  <c r="C284" i="9"/>
  <c r="D284" i="9"/>
  <c r="E284" i="9"/>
  <c r="Q284" i="9"/>
  <c r="U284" i="9"/>
  <c r="X284" i="9"/>
  <c r="A285" i="9"/>
  <c r="B285" i="9"/>
  <c r="C285" i="9"/>
  <c r="D285" i="9"/>
  <c r="E285" i="9"/>
  <c r="Q285" i="9"/>
  <c r="U285" i="9"/>
  <c r="X285" i="9"/>
  <c r="A286" i="9"/>
  <c r="B286" i="9"/>
  <c r="C286" i="9"/>
  <c r="D286" i="9"/>
  <c r="E286" i="9"/>
  <c r="Q286" i="9"/>
  <c r="U286" i="9"/>
  <c r="X286" i="9"/>
  <c r="A287" i="9"/>
  <c r="B287" i="9"/>
  <c r="C287" i="9"/>
  <c r="D287" i="9"/>
  <c r="E287" i="9"/>
  <c r="Q287" i="9"/>
  <c r="U287" i="9"/>
  <c r="X287" i="9"/>
  <c r="A288" i="9"/>
  <c r="B288" i="9"/>
  <c r="C288" i="9"/>
  <c r="D288" i="9"/>
  <c r="E288" i="9"/>
  <c r="Q288" i="9"/>
  <c r="U288" i="9"/>
  <c r="X288" i="9"/>
  <c r="A289" i="9"/>
  <c r="B289" i="9"/>
  <c r="C289" i="9"/>
  <c r="D289" i="9"/>
  <c r="E289" i="9"/>
  <c r="Q289" i="9"/>
  <c r="U289" i="9"/>
  <c r="X289" i="9"/>
  <c r="A290" i="9"/>
  <c r="B290" i="9"/>
  <c r="C290" i="9"/>
  <c r="D290" i="9"/>
  <c r="E290" i="9"/>
  <c r="Q290" i="9"/>
  <c r="U290" i="9"/>
  <c r="X290" i="9"/>
  <c r="A291" i="9"/>
  <c r="B291" i="9"/>
  <c r="C291" i="9"/>
  <c r="D291" i="9"/>
  <c r="E291" i="9"/>
  <c r="Q291" i="9"/>
  <c r="U291" i="9"/>
  <c r="X291" i="9"/>
  <c r="A292" i="9"/>
  <c r="B292" i="9"/>
  <c r="C292" i="9"/>
  <c r="D292" i="9"/>
  <c r="E292" i="9"/>
  <c r="Q292" i="9"/>
  <c r="U292" i="9"/>
  <c r="X292" i="9"/>
  <c r="A293" i="9"/>
  <c r="B293" i="9"/>
  <c r="C293" i="9"/>
  <c r="D293" i="9"/>
  <c r="E293" i="9"/>
  <c r="Q293" i="9"/>
  <c r="U293" i="9"/>
  <c r="X293" i="9"/>
  <c r="A294" i="9"/>
  <c r="B294" i="9"/>
  <c r="C294" i="9"/>
  <c r="D294" i="9"/>
  <c r="E294" i="9"/>
  <c r="Q294" i="9"/>
  <c r="U294" i="9"/>
  <c r="X294" i="9"/>
  <c r="A295" i="9"/>
  <c r="B295" i="9"/>
  <c r="C295" i="9"/>
  <c r="D295" i="9"/>
  <c r="E295" i="9"/>
  <c r="Q295" i="9"/>
  <c r="U295" i="9"/>
  <c r="X295" i="9"/>
  <c r="A296" i="9"/>
  <c r="B296" i="9"/>
  <c r="C296" i="9"/>
  <c r="D296" i="9"/>
  <c r="E296" i="9"/>
  <c r="Q296" i="9"/>
  <c r="U296" i="9"/>
  <c r="X296" i="9"/>
  <c r="A297" i="9"/>
  <c r="B297" i="9"/>
  <c r="C297" i="9"/>
  <c r="D297" i="9"/>
  <c r="E297" i="9"/>
  <c r="Q297" i="9"/>
  <c r="U297" i="9"/>
  <c r="X297" i="9"/>
  <c r="A298" i="9"/>
  <c r="B298" i="9"/>
  <c r="C298" i="9"/>
  <c r="D298" i="9"/>
  <c r="E298" i="9"/>
  <c r="Q298" i="9"/>
  <c r="U298" i="9"/>
  <c r="X298" i="9"/>
  <c r="A299" i="9"/>
  <c r="B299" i="9"/>
  <c r="C299" i="9"/>
  <c r="D299" i="9"/>
  <c r="E299" i="9"/>
  <c r="Q299" i="9"/>
  <c r="U299" i="9"/>
  <c r="X299" i="9"/>
  <c r="A300" i="9"/>
  <c r="B300" i="9"/>
  <c r="C300" i="9"/>
  <c r="D300" i="9"/>
  <c r="E300" i="9"/>
  <c r="Q300" i="9"/>
  <c r="U300" i="9"/>
  <c r="X300" i="9"/>
  <c r="A301" i="9"/>
  <c r="B301" i="9"/>
  <c r="C301" i="9"/>
  <c r="D301" i="9"/>
  <c r="E301" i="9"/>
  <c r="Q301" i="9"/>
  <c r="U301" i="9"/>
  <c r="X301" i="9"/>
  <c r="A302" i="9"/>
  <c r="B302" i="9"/>
  <c r="C302" i="9"/>
  <c r="D302" i="9"/>
  <c r="E302" i="9"/>
  <c r="Q302" i="9"/>
  <c r="U302" i="9"/>
  <c r="X302" i="9"/>
  <c r="A303" i="9"/>
  <c r="B303" i="9"/>
  <c r="C303" i="9"/>
  <c r="D303" i="9"/>
  <c r="E303" i="9"/>
  <c r="Q303" i="9"/>
  <c r="U303" i="9"/>
  <c r="X303" i="9"/>
  <c r="A304" i="9"/>
  <c r="B304" i="9"/>
  <c r="C304" i="9"/>
  <c r="D304" i="9"/>
  <c r="E304" i="9"/>
  <c r="Q304" i="9"/>
  <c r="U304" i="9"/>
  <c r="X304" i="9"/>
  <c r="A305" i="9"/>
  <c r="B305" i="9"/>
  <c r="C305" i="9"/>
  <c r="D305" i="9"/>
  <c r="E305" i="9"/>
  <c r="Q305" i="9"/>
  <c r="U305" i="9"/>
  <c r="X305" i="9"/>
  <c r="A306" i="9"/>
  <c r="B306" i="9"/>
  <c r="C306" i="9"/>
  <c r="D306" i="9"/>
  <c r="E306" i="9"/>
  <c r="Q306" i="9"/>
  <c r="U306" i="9"/>
  <c r="X306" i="9"/>
  <c r="A307" i="9"/>
  <c r="B307" i="9"/>
  <c r="C307" i="9"/>
  <c r="D307" i="9"/>
  <c r="E307" i="9"/>
  <c r="Q307" i="9"/>
  <c r="U307" i="9"/>
  <c r="X307" i="9"/>
  <c r="A308" i="9"/>
  <c r="B308" i="9"/>
  <c r="C308" i="9"/>
  <c r="D308" i="9"/>
  <c r="E308" i="9"/>
  <c r="Q308" i="9"/>
  <c r="U308" i="9"/>
  <c r="X308" i="9"/>
  <c r="A309" i="9"/>
  <c r="B309" i="9"/>
  <c r="C309" i="9"/>
  <c r="D309" i="9"/>
  <c r="E309" i="9"/>
  <c r="Q309" i="9"/>
  <c r="U309" i="9"/>
  <c r="X309" i="9"/>
  <c r="A310" i="9"/>
  <c r="B310" i="9"/>
  <c r="C310" i="9"/>
  <c r="D310" i="9"/>
  <c r="E310" i="9"/>
  <c r="Q310" i="9"/>
  <c r="U310" i="9"/>
  <c r="X310" i="9"/>
  <c r="A311" i="9"/>
  <c r="B311" i="9"/>
  <c r="C311" i="9"/>
  <c r="D311" i="9"/>
  <c r="E311" i="9"/>
  <c r="Q311" i="9"/>
  <c r="U311" i="9"/>
  <c r="X311" i="9"/>
  <c r="A312" i="9"/>
  <c r="B312" i="9"/>
  <c r="C312" i="9"/>
  <c r="D312" i="9"/>
  <c r="E312" i="9"/>
  <c r="Q312" i="9"/>
  <c r="U312" i="9"/>
  <c r="X312" i="9"/>
  <c r="A313" i="9"/>
  <c r="B313" i="9"/>
  <c r="C313" i="9"/>
  <c r="D313" i="9"/>
  <c r="E313" i="9"/>
  <c r="Q313" i="9"/>
  <c r="U313" i="9"/>
  <c r="X313" i="9"/>
  <c r="A314" i="9"/>
  <c r="B314" i="9"/>
  <c r="C314" i="9"/>
  <c r="D314" i="9"/>
  <c r="E314" i="9"/>
  <c r="Q314" i="9"/>
  <c r="U314" i="9"/>
  <c r="X314" i="9"/>
  <c r="A315" i="9"/>
  <c r="B315" i="9"/>
  <c r="C315" i="9"/>
  <c r="D315" i="9"/>
  <c r="E315" i="9"/>
  <c r="Q315" i="9"/>
  <c r="U315" i="9"/>
  <c r="X315" i="9"/>
  <c r="A316" i="9"/>
  <c r="B316" i="9"/>
  <c r="C316" i="9"/>
  <c r="D316" i="9"/>
  <c r="E316" i="9"/>
  <c r="Q316" i="9"/>
  <c r="U316" i="9"/>
  <c r="X316" i="9"/>
  <c r="A317" i="9"/>
  <c r="B317" i="9"/>
  <c r="C317" i="9"/>
  <c r="D317" i="9"/>
  <c r="E317" i="9"/>
  <c r="Q317" i="9"/>
  <c r="U317" i="9"/>
  <c r="X317" i="9"/>
  <c r="A318" i="9"/>
  <c r="B318" i="9"/>
  <c r="C318" i="9"/>
  <c r="D318" i="9"/>
  <c r="E318" i="9"/>
  <c r="Q318" i="9"/>
  <c r="U318" i="9"/>
  <c r="X318" i="9"/>
  <c r="A319" i="9"/>
  <c r="B319" i="9"/>
  <c r="C319" i="9"/>
  <c r="D319" i="9"/>
  <c r="E319" i="9"/>
  <c r="Q319" i="9"/>
  <c r="U319" i="9"/>
  <c r="X319" i="9"/>
  <c r="A320" i="9"/>
  <c r="B320" i="9"/>
  <c r="C320" i="9"/>
  <c r="D320" i="9"/>
  <c r="E320" i="9"/>
  <c r="Q320" i="9"/>
  <c r="U320" i="9"/>
  <c r="X320" i="9"/>
  <c r="A321" i="9"/>
  <c r="B321" i="9"/>
  <c r="C321" i="9"/>
  <c r="D321" i="9"/>
  <c r="E321" i="9"/>
  <c r="Q321" i="9"/>
  <c r="U321" i="9"/>
  <c r="X321" i="9"/>
  <c r="A322" i="9"/>
  <c r="B322" i="9"/>
  <c r="C322" i="9"/>
  <c r="D322" i="9"/>
  <c r="E322" i="9"/>
  <c r="Q322" i="9"/>
  <c r="U322" i="9"/>
  <c r="X322" i="9"/>
  <c r="A323" i="9"/>
  <c r="B323" i="9"/>
  <c r="C323" i="9"/>
  <c r="D323" i="9"/>
  <c r="E323" i="9"/>
  <c r="Q323" i="9"/>
  <c r="U323" i="9"/>
  <c r="X323" i="9"/>
  <c r="A324" i="9"/>
  <c r="B324" i="9"/>
  <c r="C324" i="9"/>
  <c r="D324" i="9"/>
  <c r="E324" i="9"/>
  <c r="Q324" i="9"/>
  <c r="U324" i="9"/>
  <c r="X324" i="9"/>
  <c r="A325" i="9"/>
  <c r="B325" i="9"/>
  <c r="C325" i="9"/>
  <c r="D325" i="9"/>
  <c r="E325" i="9"/>
  <c r="Q325" i="9"/>
  <c r="U325" i="9"/>
  <c r="X325" i="9"/>
  <c r="A326" i="9"/>
  <c r="B326" i="9"/>
  <c r="C326" i="9"/>
  <c r="D326" i="9"/>
  <c r="E326" i="9"/>
  <c r="Q326" i="9"/>
  <c r="U326" i="9"/>
  <c r="X326" i="9"/>
  <c r="A327" i="9"/>
  <c r="B327" i="9"/>
  <c r="C327" i="9"/>
  <c r="D327" i="9"/>
  <c r="E327" i="9"/>
  <c r="Q327" i="9"/>
  <c r="U327" i="9"/>
  <c r="X327" i="9"/>
  <c r="A328" i="9"/>
  <c r="B328" i="9"/>
  <c r="C328" i="9"/>
  <c r="D328" i="9"/>
  <c r="E328" i="9"/>
  <c r="Q328" i="9"/>
  <c r="U328" i="9"/>
  <c r="X328" i="9"/>
  <c r="A329" i="9"/>
  <c r="B329" i="9"/>
  <c r="C329" i="9"/>
  <c r="D329" i="9"/>
  <c r="E329" i="9"/>
  <c r="Q329" i="9"/>
  <c r="U329" i="9"/>
  <c r="X329" i="9"/>
  <c r="A330" i="9"/>
  <c r="B330" i="9"/>
  <c r="C330" i="9"/>
  <c r="D330" i="9"/>
  <c r="E330" i="9"/>
  <c r="Q330" i="9"/>
  <c r="U330" i="9"/>
  <c r="X330" i="9"/>
  <c r="A331" i="9"/>
  <c r="B331" i="9"/>
  <c r="C331" i="9"/>
  <c r="D331" i="9"/>
  <c r="E331" i="9"/>
  <c r="Q331" i="9"/>
  <c r="U331" i="9"/>
  <c r="X331" i="9"/>
  <c r="A332" i="9"/>
  <c r="B332" i="9"/>
  <c r="C332" i="9"/>
  <c r="D332" i="9"/>
  <c r="E332" i="9"/>
  <c r="Q332" i="9"/>
  <c r="U332" i="9"/>
  <c r="X332" i="9"/>
  <c r="A333" i="9"/>
  <c r="B333" i="9"/>
  <c r="C333" i="9"/>
  <c r="D333" i="9"/>
  <c r="E333" i="9"/>
  <c r="Q333" i="9"/>
  <c r="U333" i="9"/>
  <c r="X333" i="9"/>
  <c r="A334" i="9"/>
  <c r="B334" i="9"/>
  <c r="C334" i="9"/>
  <c r="D334" i="9"/>
  <c r="E334" i="9"/>
  <c r="Q334" i="9"/>
  <c r="U334" i="9"/>
  <c r="X334" i="9"/>
  <c r="A335" i="9"/>
  <c r="B335" i="9"/>
  <c r="C335" i="9"/>
  <c r="D335" i="9"/>
  <c r="E335" i="9"/>
  <c r="Q335" i="9"/>
  <c r="U335" i="9"/>
  <c r="X335" i="9"/>
  <c r="A336" i="9"/>
  <c r="B336" i="9"/>
  <c r="C336" i="9"/>
  <c r="D336" i="9"/>
  <c r="E336" i="9"/>
  <c r="Q336" i="9"/>
  <c r="U336" i="9"/>
  <c r="X336" i="9"/>
  <c r="A337" i="9"/>
  <c r="B337" i="9"/>
  <c r="C337" i="9"/>
  <c r="D337" i="9"/>
  <c r="E337" i="9"/>
  <c r="Q337" i="9"/>
  <c r="U337" i="9"/>
  <c r="X337" i="9"/>
  <c r="A338" i="9"/>
  <c r="B338" i="9"/>
  <c r="C338" i="9"/>
  <c r="D338" i="9"/>
  <c r="E338" i="9"/>
  <c r="Q338" i="9"/>
  <c r="U338" i="9"/>
  <c r="X338" i="9"/>
  <c r="A339" i="9"/>
  <c r="B339" i="9"/>
  <c r="C339" i="9"/>
  <c r="D339" i="9"/>
  <c r="E339" i="9"/>
  <c r="Q339" i="9"/>
  <c r="U339" i="9"/>
  <c r="X339" i="9"/>
  <c r="A340" i="9"/>
  <c r="B340" i="9"/>
  <c r="C340" i="9"/>
  <c r="D340" i="9"/>
  <c r="E340" i="9"/>
  <c r="Q340" i="9"/>
  <c r="U340" i="9"/>
  <c r="X340" i="9"/>
  <c r="A341" i="9"/>
  <c r="B341" i="9"/>
  <c r="C341" i="9"/>
  <c r="D341" i="9"/>
  <c r="E341" i="9"/>
  <c r="Q341" i="9"/>
  <c r="U341" i="9"/>
  <c r="X341" i="9"/>
  <c r="A342" i="9"/>
  <c r="B342" i="9"/>
  <c r="C342" i="9"/>
  <c r="D342" i="9"/>
  <c r="E342" i="9"/>
  <c r="Q342" i="9"/>
  <c r="U342" i="9"/>
  <c r="X342" i="9"/>
  <c r="A343" i="9"/>
  <c r="B343" i="9"/>
  <c r="C343" i="9"/>
  <c r="D343" i="9"/>
  <c r="E343" i="9"/>
  <c r="Q343" i="9"/>
  <c r="U343" i="9"/>
  <c r="X343" i="9"/>
  <c r="A344" i="9"/>
  <c r="B344" i="9"/>
  <c r="C344" i="9"/>
  <c r="D344" i="9"/>
  <c r="E344" i="9"/>
  <c r="Q344" i="9"/>
  <c r="U344" i="9"/>
  <c r="X344" i="9"/>
  <c r="A345" i="9"/>
  <c r="B345" i="9"/>
  <c r="C345" i="9"/>
  <c r="D345" i="9"/>
  <c r="E345" i="9"/>
  <c r="Q345" i="9"/>
  <c r="U345" i="9"/>
  <c r="X345" i="9"/>
  <c r="A346" i="9"/>
  <c r="B346" i="9"/>
  <c r="C346" i="9"/>
  <c r="D346" i="9"/>
  <c r="E346" i="9"/>
  <c r="Q346" i="9"/>
  <c r="U346" i="9"/>
  <c r="X346" i="9"/>
  <c r="A347" i="9"/>
  <c r="B347" i="9"/>
  <c r="C347" i="9"/>
  <c r="D347" i="9"/>
  <c r="E347" i="9"/>
  <c r="Q347" i="9"/>
  <c r="U347" i="9"/>
  <c r="X347" i="9"/>
  <c r="A348" i="9"/>
  <c r="B348" i="9"/>
  <c r="C348" i="9"/>
  <c r="D348" i="9"/>
  <c r="E348" i="9"/>
  <c r="Q348" i="9"/>
  <c r="U348" i="9"/>
  <c r="X348" i="9"/>
  <c r="A349" i="9"/>
  <c r="B349" i="9"/>
  <c r="C349" i="9"/>
  <c r="D349" i="9"/>
  <c r="E349" i="9"/>
  <c r="Q349" i="9"/>
  <c r="U349" i="9"/>
  <c r="X349" i="9"/>
  <c r="A350" i="9"/>
  <c r="B350" i="9"/>
  <c r="C350" i="9"/>
  <c r="D350" i="9"/>
  <c r="E350" i="9"/>
  <c r="Q350" i="9"/>
  <c r="U350" i="9"/>
  <c r="X350" i="9"/>
  <c r="A351" i="9"/>
  <c r="B351" i="9"/>
  <c r="C351" i="9"/>
  <c r="D351" i="9"/>
  <c r="E351" i="9"/>
  <c r="Q351" i="9"/>
  <c r="U351" i="9"/>
  <c r="X351" i="9"/>
  <c r="A352" i="9"/>
  <c r="B352" i="9"/>
  <c r="C352" i="9"/>
  <c r="D352" i="9"/>
  <c r="E352" i="9"/>
  <c r="Q352" i="9"/>
  <c r="U352" i="9"/>
  <c r="X352" i="9"/>
  <c r="A353" i="9"/>
  <c r="B353" i="9"/>
  <c r="C353" i="9"/>
  <c r="D353" i="9"/>
  <c r="E353" i="9"/>
  <c r="Q353" i="9"/>
  <c r="U353" i="9"/>
  <c r="X353" i="9"/>
  <c r="A354" i="9"/>
  <c r="B354" i="9"/>
  <c r="C354" i="9"/>
  <c r="D354" i="9"/>
  <c r="E354" i="9"/>
  <c r="Q354" i="9"/>
  <c r="U354" i="9"/>
  <c r="X354" i="9"/>
  <c r="A355" i="9"/>
  <c r="B355" i="9"/>
  <c r="C355" i="9"/>
  <c r="D355" i="9"/>
  <c r="E355" i="9"/>
  <c r="Q355" i="9"/>
  <c r="U355" i="9"/>
  <c r="X355" i="9"/>
  <c r="A356" i="9"/>
  <c r="B356" i="9"/>
  <c r="C356" i="9"/>
  <c r="D356" i="9"/>
  <c r="E356" i="9"/>
  <c r="Q356" i="9"/>
  <c r="U356" i="9"/>
  <c r="X356" i="9"/>
  <c r="A357" i="9"/>
  <c r="B357" i="9"/>
  <c r="C357" i="9"/>
  <c r="D357" i="9"/>
  <c r="E357" i="9"/>
  <c r="Q357" i="9"/>
  <c r="U357" i="9"/>
  <c r="X357" i="9"/>
  <c r="A358" i="9"/>
  <c r="B358" i="9"/>
  <c r="C358" i="9"/>
  <c r="D358" i="9"/>
  <c r="E358" i="9"/>
  <c r="Q358" i="9"/>
  <c r="U358" i="9"/>
  <c r="X358" i="9"/>
  <c r="A359" i="9"/>
  <c r="B359" i="9"/>
  <c r="C359" i="9"/>
  <c r="D359" i="9"/>
  <c r="E359" i="9"/>
  <c r="Q359" i="9"/>
  <c r="U359" i="9"/>
  <c r="X359" i="9"/>
  <c r="A360" i="9"/>
  <c r="B360" i="9"/>
  <c r="C360" i="9"/>
  <c r="D360" i="9"/>
  <c r="E360" i="9"/>
  <c r="Q360" i="9"/>
  <c r="U360" i="9"/>
  <c r="X360" i="9"/>
  <c r="A361" i="9"/>
  <c r="B361" i="9"/>
  <c r="C361" i="9"/>
  <c r="D361" i="9"/>
  <c r="E361" i="9"/>
  <c r="Q361" i="9"/>
  <c r="U361" i="9"/>
  <c r="X361" i="9"/>
  <c r="A362" i="9"/>
  <c r="B362" i="9"/>
  <c r="C362" i="9"/>
  <c r="D362" i="9"/>
  <c r="E362" i="9"/>
  <c r="Q362" i="9"/>
  <c r="U362" i="9"/>
  <c r="X362" i="9"/>
  <c r="A363" i="9"/>
  <c r="B363" i="9"/>
  <c r="C363" i="9"/>
  <c r="D363" i="9"/>
  <c r="E363" i="9"/>
  <c r="Q363" i="9"/>
  <c r="U363" i="9"/>
  <c r="X363" i="9"/>
  <c r="A364" i="9"/>
  <c r="B364" i="9"/>
  <c r="C364" i="9"/>
  <c r="D364" i="9"/>
  <c r="E364" i="9"/>
  <c r="Q364" i="9"/>
  <c r="U364" i="9"/>
  <c r="X364" i="9"/>
  <c r="A365" i="9"/>
  <c r="B365" i="9"/>
  <c r="C365" i="9"/>
  <c r="D365" i="9"/>
  <c r="E365" i="9"/>
  <c r="Q365" i="9"/>
  <c r="U365" i="9"/>
  <c r="X365" i="9"/>
  <c r="A366" i="9"/>
  <c r="B366" i="9"/>
  <c r="C366" i="9"/>
  <c r="D366" i="9"/>
  <c r="E366" i="9"/>
  <c r="Q366" i="9"/>
  <c r="U366" i="9"/>
  <c r="X366" i="9"/>
  <c r="A367" i="9"/>
  <c r="B367" i="9"/>
  <c r="C367" i="9"/>
  <c r="D367" i="9"/>
  <c r="E367" i="9"/>
  <c r="Q367" i="9"/>
  <c r="U367" i="9"/>
  <c r="X367" i="9"/>
  <c r="A368" i="9"/>
  <c r="B368" i="9"/>
  <c r="C368" i="9"/>
  <c r="D368" i="9"/>
  <c r="E368" i="9"/>
  <c r="Q368" i="9"/>
  <c r="U368" i="9"/>
  <c r="X368" i="9"/>
  <c r="A369" i="9"/>
  <c r="B369" i="9"/>
  <c r="C369" i="9"/>
  <c r="D369" i="9"/>
  <c r="E369" i="9"/>
  <c r="Q369" i="9"/>
  <c r="U369" i="9"/>
  <c r="X369" i="9"/>
  <c r="A370" i="9"/>
  <c r="B370" i="9"/>
  <c r="C370" i="9"/>
  <c r="D370" i="9"/>
  <c r="E370" i="9"/>
  <c r="Q370" i="9"/>
  <c r="U370" i="9"/>
  <c r="X370" i="9"/>
  <c r="A371" i="9"/>
  <c r="B371" i="9"/>
  <c r="C371" i="9"/>
  <c r="D371" i="9"/>
  <c r="E371" i="9"/>
  <c r="Q371" i="9"/>
  <c r="U371" i="9"/>
  <c r="X371" i="9"/>
  <c r="A372" i="9"/>
  <c r="B372" i="9"/>
  <c r="C372" i="9"/>
  <c r="D372" i="9"/>
  <c r="E372" i="9"/>
  <c r="Q372" i="9"/>
  <c r="U372" i="9"/>
  <c r="X372" i="9"/>
  <c r="A373" i="9"/>
  <c r="B373" i="9"/>
  <c r="C373" i="9"/>
  <c r="D373" i="9"/>
  <c r="E373" i="9"/>
  <c r="Q373" i="9"/>
  <c r="U373" i="9"/>
  <c r="X373" i="9"/>
  <c r="A374" i="9"/>
  <c r="B374" i="9"/>
  <c r="C374" i="9"/>
  <c r="D374" i="9"/>
  <c r="E374" i="9"/>
  <c r="Q374" i="9"/>
  <c r="U374" i="9"/>
  <c r="X374" i="9"/>
  <c r="A375" i="9"/>
  <c r="B375" i="9"/>
  <c r="C375" i="9"/>
  <c r="D375" i="9"/>
  <c r="E375" i="9"/>
  <c r="Q375" i="9"/>
  <c r="U375" i="9"/>
  <c r="X375" i="9"/>
  <c r="A376" i="9"/>
  <c r="B376" i="9"/>
  <c r="C376" i="9"/>
  <c r="D376" i="9"/>
  <c r="E376" i="9"/>
  <c r="Q376" i="9"/>
  <c r="U376" i="9"/>
  <c r="X376" i="9"/>
  <c r="A377" i="9"/>
  <c r="B377" i="9"/>
  <c r="C377" i="9"/>
  <c r="D377" i="9"/>
  <c r="E377" i="9"/>
  <c r="Q377" i="9"/>
  <c r="U377" i="9"/>
  <c r="X377" i="9"/>
  <c r="A378" i="9"/>
  <c r="B378" i="9"/>
  <c r="C378" i="9"/>
  <c r="D378" i="9"/>
  <c r="E378" i="9"/>
  <c r="Q378" i="9"/>
  <c r="U378" i="9"/>
  <c r="X378" i="9"/>
  <c r="A379" i="9"/>
  <c r="B379" i="9"/>
  <c r="C379" i="9"/>
  <c r="D379" i="9"/>
  <c r="E379" i="9"/>
  <c r="Q379" i="9"/>
  <c r="U379" i="9"/>
  <c r="X379" i="9"/>
  <c r="A380" i="9"/>
  <c r="B380" i="9"/>
  <c r="C380" i="9"/>
  <c r="D380" i="9"/>
  <c r="E380" i="9"/>
  <c r="Q380" i="9"/>
  <c r="U380" i="9"/>
  <c r="X380" i="9"/>
  <c r="A381" i="9"/>
  <c r="B381" i="9"/>
  <c r="C381" i="9"/>
  <c r="D381" i="9"/>
  <c r="E381" i="9"/>
  <c r="Q381" i="9"/>
  <c r="U381" i="9"/>
  <c r="X381" i="9"/>
  <c r="A382" i="9"/>
  <c r="B382" i="9"/>
  <c r="C382" i="9"/>
  <c r="D382" i="9"/>
  <c r="E382" i="9"/>
  <c r="Q382" i="9"/>
  <c r="U382" i="9"/>
  <c r="X382" i="9"/>
  <c r="A383" i="9"/>
  <c r="B383" i="9"/>
  <c r="C383" i="9"/>
  <c r="D383" i="9"/>
  <c r="E383" i="9"/>
  <c r="Q383" i="9"/>
  <c r="U383" i="9"/>
  <c r="X383" i="9"/>
  <c r="A384" i="9"/>
  <c r="B384" i="9"/>
  <c r="C384" i="9"/>
  <c r="D384" i="9"/>
  <c r="E384" i="9"/>
  <c r="Q384" i="9"/>
  <c r="U384" i="9"/>
  <c r="X384" i="9"/>
  <c r="A385" i="9"/>
  <c r="B385" i="9"/>
  <c r="C385" i="9"/>
  <c r="D385" i="9"/>
  <c r="E385" i="9"/>
  <c r="Q385" i="9"/>
  <c r="U385" i="9"/>
  <c r="X385" i="9"/>
  <c r="A386" i="9"/>
  <c r="B386" i="9"/>
  <c r="C386" i="9"/>
  <c r="D386" i="9"/>
  <c r="E386" i="9"/>
  <c r="Q386" i="9"/>
  <c r="U386" i="9"/>
  <c r="X386" i="9"/>
  <c r="A387" i="9"/>
  <c r="B387" i="9"/>
  <c r="C387" i="9"/>
  <c r="D387" i="9"/>
  <c r="E387" i="9"/>
  <c r="Q387" i="9"/>
  <c r="U387" i="9"/>
  <c r="X387" i="9"/>
  <c r="A388" i="9"/>
  <c r="B388" i="9"/>
  <c r="C388" i="9"/>
  <c r="D388" i="9"/>
  <c r="E388" i="9"/>
  <c r="Q388" i="9"/>
  <c r="U388" i="9"/>
  <c r="X388" i="9"/>
  <c r="A389" i="9"/>
  <c r="B389" i="9"/>
  <c r="C389" i="9"/>
  <c r="D389" i="9"/>
  <c r="E389" i="9"/>
  <c r="Q389" i="9"/>
  <c r="U389" i="9"/>
  <c r="X389" i="9"/>
  <c r="A390" i="9"/>
  <c r="B390" i="9"/>
  <c r="C390" i="9"/>
  <c r="D390" i="9"/>
  <c r="E390" i="9"/>
  <c r="Q390" i="9"/>
  <c r="U390" i="9"/>
  <c r="X390" i="9"/>
  <c r="A391" i="9"/>
  <c r="B391" i="9"/>
  <c r="C391" i="9"/>
  <c r="D391" i="9"/>
  <c r="E391" i="9"/>
  <c r="Q391" i="9"/>
  <c r="U391" i="9"/>
  <c r="X391" i="9"/>
  <c r="A392" i="9"/>
  <c r="B392" i="9"/>
  <c r="C392" i="9"/>
  <c r="D392" i="9"/>
  <c r="E392" i="9"/>
  <c r="Q392" i="9"/>
  <c r="U392" i="9"/>
  <c r="X392" i="9"/>
  <c r="A393" i="9"/>
  <c r="B393" i="9"/>
  <c r="C393" i="9"/>
  <c r="D393" i="9"/>
  <c r="E393" i="9"/>
  <c r="Q393" i="9"/>
  <c r="U393" i="9"/>
  <c r="X393" i="9"/>
  <c r="A394" i="9"/>
  <c r="B394" i="9"/>
  <c r="C394" i="9"/>
  <c r="D394" i="9"/>
  <c r="E394" i="9"/>
  <c r="Q394" i="9"/>
  <c r="U394" i="9"/>
  <c r="X394" i="9"/>
  <c r="A395" i="9"/>
  <c r="B395" i="9"/>
  <c r="C395" i="9"/>
  <c r="D395" i="9"/>
  <c r="E395" i="9"/>
  <c r="Q395" i="9"/>
  <c r="U395" i="9"/>
  <c r="X395" i="9"/>
  <c r="A396" i="9"/>
  <c r="B396" i="9"/>
  <c r="C396" i="9"/>
  <c r="D396" i="9"/>
  <c r="E396" i="9"/>
  <c r="Q396" i="9"/>
  <c r="U396" i="9"/>
  <c r="X396" i="9"/>
  <c r="A397" i="9"/>
  <c r="B397" i="9"/>
  <c r="C397" i="9"/>
  <c r="D397" i="9"/>
  <c r="E397" i="9"/>
  <c r="Q397" i="9"/>
  <c r="U397" i="9"/>
  <c r="X397" i="9"/>
  <c r="A398" i="9"/>
  <c r="B398" i="9"/>
  <c r="C398" i="9"/>
  <c r="D398" i="9"/>
  <c r="E398" i="9"/>
  <c r="Q398" i="9"/>
  <c r="U398" i="9"/>
  <c r="X398" i="9"/>
  <c r="A399" i="9"/>
  <c r="B399" i="9"/>
  <c r="C399" i="9"/>
  <c r="D399" i="9"/>
  <c r="E399" i="9"/>
  <c r="Q399" i="9"/>
  <c r="U399" i="9"/>
  <c r="X399" i="9"/>
  <c r="A400" i="9"/>
  <c r="B400" i="9"/>
  <c r="C400" i="9"/>
  <c r="D400" i="9"/>
  <c r="E400" i="9"/>
  <c r="Q400" i="9"/>
  <c r="U400" i="9"/>
  <c r="X400" i="9"/>
  <c r="A401" i="9"/>
  <c r="B401" i="9"/>
  <c r="C401" i="9"/>
  <c r="D401" i="9"/>
  <c r="E401" i="9"/>
  <c r="Q401" i="9"/>
  <c r="U401" i="9"/>
  <c r="X401" i="9"/>
  <c r="A402" i="9"/>
  <c r="B402" i="9"/>
  <c r="C402" i="9"/>
  <c r="D402" i="9"/>
  <c r="E402" i="9"/>
  <c r="Q402" i="9"/>
  <c r="U402" i="9"/>
  <c r="X402" i="9"/>
  <c r="A403" i="9"/>
  <c r="B403" i="9"/>
  <c r="C403" i="9"/>
  <c r="D403" i="9"/>
  <c r="E403" i="9"/>
  <c r="Q403" i="9"/>
  <c r="U403" i="9"/>
  <c r="X403" i="9"/>
  <c r="A404" i="9"/>
  <c r="B404" i="9"/>
  <c r="C404" i="9"/>
  <c r="D404" i="9"/>
  <c r="E404" i="9"/>
  <c r="Q404" i="9"/>
  <c r="U404" i="9"/>
  <c r="X404" i="9"/>
  <c r="A405" i="9"/>
  <c r="B405" i="9"/>
  <c r="C405" i="9"/>
  <c r="D405" i="9"/>
  <c r="E405" i="9"/>
  <c r="Q405" i="9"/>
  <c r="U405" i="9"/>
  <c r="X405" i="9"/>
  <c r="A406" i="9"/>
  <c r="B406" i="9"/>
  <c r="C406" i="9"/>
  <c r="D406" i="9"/>
  <c r="E406" i="9"/>
  <c r="Q406" i="9"/>
  <c r="U406" i="9"/>
  <c r="X406" i="9"/>
  <c r="A407" i="9"/>
  <c r="B407" i="9"/>
  <c r="C407" i="9"/>
  <c r="D407" i="9"/>
  <c r="E407" i="9"/>
  <c r="Q407" i="9"/>
  <c r="U407" i="9"/>
  <c r="X407" i="9"/>
  <c r="A408" i="9"/>
  <c r="B408" i="9"/>
  <c r="C408" i="9"/>
  <c r="D408" i="9"/>
  <c r="E408" i="9"/>
  <c r="Q408" i="9"/>
  <c r="U408" i="9"/>
  <c r="X408" i="9"/>
  <c r="A409" i="9"/>
  <c r="B409" i="9"/>
  <c r="C409" i="9"/>
  <c r="D409" i="9"/>
  <c r="E409" i="9"/>
  <c r="Q409" i="9"/>
  <c r="U409" i="9"/>
  <c r="X409" i="9"/>
  <c r="A410" i="9"/>
  <c r="B410" i="9"/>
  <c r="C410" i="9"/>
  <c r="D410" i="9"/>
  <c r="E410" i="9"/>
  <c r="Q410" i="9"/>
  <c r="U410" i="9"/>
  <c r="X410" i="9"/>
  <c r="A411" i="9"/>
  <c r="B411" i="9"/>
  <c r="C411" i="9"/>
  <c r="D411" i="9"/>
  <c r="E411" i="9"/>
  <c r="Q411" i="9"/>
  <c r="U411" i="9"/>
  <c r="X411" i="9"/>
  <c r="A412" i="9"/>
  <c r="B412" i="9"/>
  <c r="C412" i="9"/>
  <c r="D412" i="9"/>
  <c r="E412" i="9"/>
  <c r="Q412" i="9"/>
  <c r="U412" i="9"/>
  <c r="X412" i="9"/>
  <c r="A413" i="9"/>
  <c r="B413" i="9"/>
  <c r="C413" i="9"/>
  <c r="D413" i="9"/>
  <c r="E413" i="9"/>
  <c r="Q413" i="9"/>
  <c r="U413" i="9"/>
  <c r="X413" i="9"/>
  <c r="A414" i="9"/>
  <c r="B414" i="9"/>
  <c r="C414" i="9"/>
  <c r="D414" i="9"/>
  <c r="E414" i="9"/>
  <c r="Q414" i="9"/>
  <c r="U414" i="9"/>
  <c r="X414" i="9"/>
  <c r="A415" i="9"/>
  <c r="B415" i="9"/>
  <c r="C415" i="9"/>
  <c r="D415" i="9"/>
  <c r="E415" i="9"/>
  <c r="Q415" i="9"/>
  <c r="U415" i="9"/>
  <c r="X415" i="9"/>
  <c r="A416" i="9"/>
  <c r="B416" i="9"/>
  <c r="C416" i="9"/>
  <c r="D416" i="9"/>
  <c r="E416" i="9"/>
  <c r="Q416" i="9"/>
  <c r="U416" i="9"/>
  <c r="X416" i="9"/>
  <c r="A417" i="9"/>
  <c r="B417" i="9"/>
  <c r="C417" i="9"/>
  <c r="D417" i="9"/>
  <c r="E417" i="9"/>
  <c r="Q417" i="9"/>
  <c r="U417" i="9"/>
  <c r="X417" i="9"/>
  <c r="A418" i="9"/>
  <c r="B418" i="9"/>
  <c r="C418" i="9"/>
  <c r="D418" i="9"/>
  <c r="E418" i="9"/>
  <c r="Q418" i="9"/>
  <c r="U418" i="9"/>
  <c r="X418" i="9"/>
  <c r="A419" i="9"/>
  <c r="B419" i="9"/>
  <c r="C419" i="9"/>
  <c r="D419" i="9"/>
  <c r="E419" i="9"/>
  <c r="Q419" i="9"/>
  <c r="U419" i="9"/>
  <c r="X419" i="9"/>
  <c r="A420" i="9"/>
  <c r="B420" i="9"/>
  <c r="C420" i="9"/>
  <c r="D420" i="9"/>
  <c r="E420" i="9"/>
  <c r="Q420" i="9"/>
  <c r="U420" i="9"/>
  <c r="X420" i="9"/>
  <c r="A421" i="9"/>
  <c r="B421" i="9"/>
  <c r="C421" i="9"/>
  <c r="D421" i="9"/>
  <c r="E421" i="9"/>
  <c r="Q421" i="9"/>
  <c r="U421" i="9"/>
  <c r="X421" i="9"/>
  <c r="A422" i="9"/>
  <c r="B422" i="9"/>
  <c r="C422" i="9"/>
  <c r="D422" i="9"/>
  <c r="E422" i="9"/>
  <c r="Q422" i="9"/>
  <c r="U422" i="9"/>
  <c r="X422" i="9"/>
  <c r="A423" i="9"/>
  <c r="B423" i="9"/>
  <c r="C423" i="9"/>
  <c r="D423" i="9"/>
  <c r="E423" i="9"/>
  <c r="Q423" i="9"/>
  <c r="U423" i="9"/>
  <c r="X423" i="9"/>
  <c r="A424" i="9"/>
  <c r="B424" i="9"/>
  <c r="C424" i="9"/>
  <c r="D424" i="9"/>
  <c r="E424" i="9"/>
  <c r="Q424" i="9"/>
  <c r="U424" i="9"/>
  <c r="X424" i="9"/>
  <c r="A425" i="9"/>
  <c r="B425" i="9"/>
  <c r="C425" i="9"/>
  <c r="D425" i="9"/>
  <c r="E425" i="9"/>
  <c r="Q425" i="9"/>
  <c r="U425" i="9"/>
  <c r="X425" i="9"/>
  <c r="A426" i="9"/>
  <c r="B426" i="9"/>
  <c r="C426" i="9"/>
  <c r="D426" i="9"/>
  <c r="E426" i="9"/>
  <c r="Q426" i="9"/>
  <c r="U426" i="9"/>
  <c r="X426" i="9"/>
  <c r="A427" i="9"/>
  <c r="B427" i="9"/>
  <c r="C427" i="9"/>
  <c r="D427" i="9"/>
  <c r="E427" i="9"/>
  <c r="Q427" i="9"/>
  <c r="U427" i="9"/>
  <c r="X427" i="9"/>
  <c r="A428" i="9"/>
  <c r="B428" i="9"/>
  <c r="C428" i="9"/>
  <c r="D428" i="9"/>
  <c r="E428" i="9"/>
  <c r="Q428" i="9"/>
  <c r="U428" i="9"/>
  <c r="X428" i="9"/>
  <c r="A429" i="9"/>
  <c r="B429" i="9"/>
  <c r="C429" i="9"/>
  <c r="D429" i="9"/>
  <c r="E429" i="9"/>
  <c r="Q429" i="9"/>
  <c r="U429" i="9"/>
  <c r="X429" i="9"/>
  <c r="A430" i="9"/>
  <c r="B430" i="9"/>
  <c r="C430" i="9"/>
  <c r="D430" i="9"/>
  <c r="E430" i="9"/>
  <c r="Q430" i="9"/>
  <c r="U430" i="9"/>
  <c r="X430" i="9"/>
  <c r="A431" i="9"/>
  <c r="B431" i="9"/>
  <c r="C431" i="9"/>
  <c r="D431" i="9"/>
  <c r="E431" i="9"/>
  <c r="Q431" i="9"/>
  <c r="U431" i="9"/>
  <c r="X431" i="9"/>
  <c r="A432" i="9"/>
  <c r="B432" i="9"/>
  <c r="C432" i="9"/>
  <c r="D432" i="9"/>
  <c r="E432" i="9"/>
  <c r="Q432" i="9"/>
  <c r="U432" i="9"/>
  <c r="X432" i="9"/>
  <c r="A433" i="9"/>
  <c r="B433" i="9"/>
  <c r="C433" i="9"/>
  <c r="D433" i="9"/>
  <c r="E433" i="9"/>
  <c r="Q433" i="9"/>
  <c r="U433" i="9"/>
  <c r="X433" i="9"/>
  <c r="A434" i="9"/>
  <c r="B434" i="9"/>
  <c r="C434" i="9"/>
  <c r="D434" i="9"/>
  <c r="E434" i="9"/>
  <c r="Q434" i="9"/>
  <c r="U434" i="9"/>
  <c r="X434" i="9"/>
  <c r="A435" i="9"/>
  <c r="B435" i="9"/>
  <c r="C435" i="9"/>
  <c r="D435" i="9"/>
  <c r="E435" i="9"/>
  <c r="Q435" i="9"/>
  <c r="U435" i="9"/>
  <c r="X435" i="9"/>
  <c r="A436" i="9"/>
  <c r="B436" i="9"/>
  <c r="C436" i="9"/>
  <c r="D436" i="9"/>
  <c r="E436" i="9"/>
  <c r="Q436" i="9"/>
  <c r="U436" i="9"/>
  <c r="X436" i="9"/>
  <c r="A437" i="9"/>
  <c r="B437" i="9"/>
  <c r="C437" i="9"/>
  <c r="D437" i="9"/>
  <c r="E437" i="9"/>
  <c r="Q437" i="9"/>
  <c r="U437" i="9"/>
  <c r="X437" i="9"/>
  <c r="A438" i="9"/>
  <c r="B438" i="9"/>
  <c r="C438" i="9"/>
  <c r="D438" i="9"/>
  <c r="E438" i="9"/>
  <c r="Q438" i="9"/>
  <c r="U438" i="9"/>
  <c r="X438" i="9"/>
  <c r="A439" i="9"/>
  <c r="B439" i="9"/>
  <c r="C439" i="9"/>
  <c r="D439" i="9"/>
  <c r="E439" i="9"/>
  <c r="Q439" i="9"/>
  <c r="U439" i="9"/>
  <c r="X439" i="9"/>
  <c r="A440" i="9"/>
  <c r="B440" i="9"/>
  <c r="C440" i="9"/>
  <c r="D440" i="9"/>
  <c r="E440" i="9"/>
  <c r="Q440" i="9"/>
  <c r="U440" i="9"/>
  <c r="X440" i="9"/>
  <c r="A441" i="9"/>
  <c r="B441" i="9"/>
  <c r="C441" i="9"/>
  <c r="D441" i="9"/>
  <c r="E441" i="9"/>
  <c r="Q441" i="9"/>
  <c r="U441" i="9"/>
  <c r="X441" i="9"/>
  <c r="A442" i="9"/>
  <c r="B442" i="9"/>
  <c r="C442" i="9"/>
  <c r="D442" i="9"/>
  <c r="E442" i="9"/>
  <c r="Q442" i="9"/>
  <c r="U442" i="9"/>
  <c r="X442" i="9"/>
  <c r="A443" i="9"/>
  <c r="B443" i="9"/>
  <c r="C443" i="9"/>
  <c r="D443" i="9"/>
  <c r="E443" i="9"/>
  <c r="Q443" i="9"/>
  <c r="U443" i="9"/>
  <c r="X443" i="9"/>
  <c r="A444" i="9"/>
  <c r="B444" i="9"/>
  <c r="C444" i="9"/>
  <c r="D444" i="9"/>
  <c r="E444" i="9"/>
  <c r="Q444" i="9"/>
  <c r="U444" i="9"/>
  <c r="X444" i="9"/>
  <c r="A445" i="9"/>
  <c r="B445" i="9"/>
  <c r="C445" i="9"/>
  <c r="D445" i="9"/>
  <c r="E445" i="9"/>
  <c r="Q445" i="9"/>
  <c r="U445" i="9"/>
  <c r="X445" i="9"/>
  <c r="A446" i="9"/>
  <c r="B446" i="9"/>
  <c r="C446" i="9"/>
  <c r="D446" i="9"/>
  <c r="E446" i="9"/>
  <c r="Q446" i="9"/>
  <c r="U446" i="9"/>
  <c r="X446" i="9"/>
  <c r="A447" i="9"/>
  <c r="B447" i="9"/>
  <c r="C447" i="9"/>
  <c r="D447" i="9"/>
  <c r="E447" i="9"/>
  <c r="Q447" i="9"/>
  <c r="U447" i="9"/>
  <c r="X447" i="9"/>
  <c r="A448" i="9"/>
  <c r="B448" i="9"/>
  <c r="C448" i="9"/>
  <c r="D448" i="9"/>
  <c r="E448" i="9"/>
  <c r="Q448" i="9"/>
  <c r="U448" i="9"/>
  <c r="X448" i="9"/>
  <c r="A449" i="9"/>
  <c r="B449" i="9"/>
  <c r="C449" i="9"/>
  <c r="D449" i="9"/>
  <c r="E449" i="9"/>
  <c r="Q449" i="9"/>
  <c r="U449" i="9"/>
  <c r="X449" i="9"/>
  <c r="A450" i="9"/>
  <c r="B450" i="9"/>
  <c r="C450" i="9"/>
  <c r="D450" i="9"/>
  <c r="E450" i="9"/>
  <c r="Q450" i="9"/>
  <c r="U450" i="9"/>
  <c r="X450" i="9"/>
  <c r="A451" i="9"/>
  <c r="B451" i="9"/>
  <c r="C451" i="9"/>
  <c r="D451" i="9"/>
  <c r="E451" i="9"/>
  <c r="Q451" i="9"/>
  <c r="U451" i="9"/>
  <c r="X451" i="9"/>
  <c r="A452" i="9"/>
  <c r="B452" i="9"/>
  <c r="C452" i="9"/>
  <c r="D452" i="9"/>
  <c r="E452" i="9"/>
  <c r="Q452" i="9"/>
  <c r="U452" i="9"/>
  <c r="X452" i="9"/>
  <c r="A453" i="9"/>
  <c r="B453" i="9"/>
  <c r="C453" i="9"/>
  <c r="D453" i="9"/>
  <c r="E453" i="9"/>
  <c r="Q453" i="9"/>
  <c r="U453" i="9"/>
  <c r="X453" i="9"/>
  <c r="A454" i="9"/>
  <c r="B454" i="9"/>
  <c r="C454" i="9"/>
  <c r="D454" i="9"/>
  <c r="E454" i="9"/>
  <c r="Q454" i="9"/>
  <c r="U454" i="9"/>
  <c r="X454" i="9"/>
  <c r="A455" i="9"/>
  <c r="B455" i="9"/>
  <c r="C455" i="9"/>
  <c r="D455" i="9"/>
  <c r="E455" i="9"/>
  <c r="Q455" i="9"/>
  <c r="U455" i="9"/>
  <c r="X455" i="9"/>
  <c r="A456" i="9"/>
  <c r="B456" i="9"/>
  <c r="C456" i="9"/>
  <c r="D456" i="9"/>
  <c r="E456" i="9"/>
  <c r="Q456" i="9"/>
  <c r="U456" i="9"/>
  <c r="X456" i="9"/>
  <c r="A457" i="9"/>
  <c r="B457" i="9"/>
  <c r="C457" i="9"/>
  <c r="D457" i="9"/>
  <c r="E457" i="9"/>
  <c r="Q457" i="9"/>
  <c r="U457" i="9"/>
  <c r="X457" i="9"/>
  <c r="A458" i="9"/>
  <c r="B458" i="9"/>
  <c r="C458" i="9"/>
  <c r="D458" i="9"/>
  <c r="E458" i="9"/>
  <c r="Q458" i="9"/>
  <c r="U458" i="9"/>
  <c r="X458" i="9"/>
  <c r="A459" i="9"/>
  <c r="B459" i="9"/>
  <c r="C459" i="9"/>
  <c r="D459" i="9"/>
  <c r="E459" i="9"/>
  <c r="Q459" i="9"/>
  <c r="U459" i="9"/>
  <c r="X459" i="9"/>
  <c r="A460" i="9"/>
  <c r="B460" i="9"/>
  <c r="C460" i="9"/>
  <c r="D460" i="9"/>
  <c r="E460" i="9"/>
  <c r="Q460" i="9"/>
  <c r="U460" i="9"/>
  <c r="X460" i="9"/>
  <c r="A461" i="9"/>
  <c r="B461" i="9"/>
  <c r="C461" i="9"/>
  <c r="D461" i="9"/>
  <c r="E461" i="9"/>
  <c r="Q461" i="9"/>
  <c r="U461" i="9"/>
  <c r="X461" i="9"/>
  <c r="A462" i="9"/>
  <c r="B462" i="9"/>
  <c r="C462" i="9"/>
  <c r="D462" i="9"/>
  <c r="E462" i="9"/>
  <c r="Q462" i="9"/>
  <c r="U462" i="9"/>
  <c r="X462" i="9"/>
  <c r="A463" i="9"/>
  <c r="B463" i="9"/>
  <c r="C463" i="9"/>
  <c r="D463" i="9"/>
  <c r="E463" i="9"/>
  <c r="Q463" i="9"/>
  <c r="U463" i="9"/>
  <c r="X463" i="9"/>
  <c r="A464" i="9"/>
  <c r="B464" i="9"/>
  <c r="C464" i="9"/>
  <c r="D464" i="9"/>
  <c r="E464" i="9"/>
  <c r="Q464" i="9"/>
  <c r="U464" i="9"/>
  <c r="X464" i="9"/>
  <c r="A465" i="9"/>
  <c r="B465" i="9"/>
  <c r="C465" i="9"/>
  <c r="D465" i="9"/>
  <c r="E465" i="9"/>
  <c r="Q465" i="9"/>
  <c r="U465" i="9"/>
  <c r="X465" i="9"/>
  <c r="A466" i="9"/>
  <c r="B466" i="9"/>
  <c r="C466" i="9"/>
  <c r="D466" i="9"/>
  <c r="E466" i="9"/>
  <c r="Q466" i="9"/>
  <c r="U466" i="9"/>
  <c r="X466" i="9"/>
  <c r="A467" i="9"/>
  <c r="B467" i="9"/>
  <c r="C467" i="9"/>
  <c r="D467" i="9"/>
  <c r="E467" i="9"/>
  <c r="Q467" i="9"/>
  <c r="U467" i="9"/>
  <c r="X467" i="9"/>
  <c r="A468" i="9"/>
  <c r="B468" i="9"/>
  <c r="C468" i="9"/>
  <c r="D468" i="9"/>
  <c r="E468" i="9"/>
  <c r="Q468" i="9"/>
  <c r="U468" i="9"/>
  <c r="X468" i="9"/>
  <c r="A469" i="9"/>
  <c r="B469" i="9"/>
  <c r="C469" i="9"/>
  <c r="D469" i="9"/>
  <c r="E469" i="9"/>
  <c r="Q469" i="9"/>
  <c r="U469" i="9"/>
  <c r="X469" i="9"/>
  <c r="A470" i="9"/>
  <c r="B470" i="9"/>
  <c r="C470" i="9"/>
  <c r="D470" i="9"/>
  <c r="E470" i="9"/>
  <c r="Q470" i="9"/>
  <c r="U470" i="9"/>
  <c r="X470" i="9"/>
  <c r="A471" i="9"/>
  <c r="B471" i="9"/>
  <c r="C471" i="9"/>
  <c r="D471" i="9"/>
  <c r="E471" i="9"/>
  <c r="Q471" i="9"/>
  <c r="U471" i="9"/>
  <c r="X471" i="9"/>
  <c r="A472" i="9"/>
  <c r="B472" i="9"/>
  <c r="C472" i="9"/>
  <c r="D472" i="9"/>
  <c r="E472" i="9"/>
  <c r="Q472" i="9"/>
  <c r="U472" i="9"/>
  <c r="X472" i="9"/>
  <c r="A473" i="9"/>
  <c r="B473" i="9"/>
  <c r="C473" i="9"/>
  <c r="D473" i="9"/>
  <c r="E473" i="9"/>
  <c r="Q473" i="9"/>
  <c r="U473" i="9"/>
  <c r="X473" i="9"/>
  <c r="A474" i="9"/>
  <c r="B474" i="9"/>
  <c r="C474" i="9"/>
  <c r="D474" i="9"/>
  <c r="E474" i="9"/>
  <c r="Q474" i="9"/>
  <c r="U474" i="9"/>
  <c r="X474" i="9"/>
  <c r="A475" i="9"/>
  <c r="B475" i="9"/>
  <c r="C475" i="9"/>
  <c r="D475" i="9"/>
  <c r="E475" i="9"/>
  <c r="Q475" i="9"/>
  <c r="U475" i="9"/>
  <c r="X475" i="9"/>
  <c r="A476" i="9"/>
  <c r="B476" i="9"/>
  <c r="C476" i="9"/>
  <c r="D476" i="9"/>
  <c r="E476" i="9"/>
  <c r="Q476" i="9"/>
  <c r="U476" i="9"/>
  <c r="X476" i="9"/>
  <c r="A477" i="9"/>
  <c r="B477" i="9"/>
  <c r="C477" i="9"/>
  <c r="D477" i="9"/>
  <c r="E477" i="9"/>
  <c r="Q477" i="9"/>
  <c r="U477" i="9"/>
  <c r="X477" i="9"/>
  <c r="A478" i="9"/>
  <c r="B478" i="9"/>
  <c r="C478" i="9"/>
  <c r="D478" i="9"/>
  <c r="E478" i="9"/>
  <c r="Q478" i="9"/>
  <c r="U478" i="9"/>
  <c r="X478" i="9"/>
  <c r="A479" i="9"/>
  <c r="B479" i="9"/>
  <c r="C479" i="9"/>
  <c r="D479" i="9"/>
  <c r="E479" i="9"/>
  <c r="Q479" i="9"/>
  <c r="U479" i="9"/>
  <c r="X479" i="9"/>
  <c r="A480" i="9"/>
  <c r="B480" i="9"/>
  <c r="C480" i="9"/>
  <c r="D480" i="9"/>
  <c r="E480" i="9"/>
  <c r="Q480" i="9"/>
  <c r="U480" i="9"/>
  <c r="X480" i="9"/>
  <c r="A481" i="9"/>
  <c r="B481" i="9"/>
  <c r="C481" i="9"/>
  <c r="D481" i="9"/>
  <c r="E481" i="9"/>
  <c r="Q481" i="9"/>
  <c r="U481" i="9"/>
  <c r="X481" i="9"/>
  <c r="A482" i="9"/>
  <c r="B482" i="9"/>
  <c r="C482" i="9"/>
  <c r="D482" i="9"/>
  <c r="E482" i="9"/>
  <c r="Q482" i="9"/>
  <c r="U482" i="9"/>
  <c r="X482" i="9"/>
  <c r="A483" i="9"/>
  <c r="B483" i="9"/>
  <c r="C483" i="9"/>
  <c r="D483" i="9"/>
  <c r="E483" i="9"/>
  <c r="Q483" i="9"/>
  <c r="U483" i="9"/>
  <c r="X483" i="9"/>
  <c r="A484" i="9"/>
  <c r="B484" i="9"/>
  <c r="C484" i="9"/>
  <c r="D484" i="9"/>
  <c r="E484" i="9"/>
  <c r="Q484" i="9"/>
  <c r="U484" i="9"/>
  <c r="X484" i="9"/>
  <c r="A485" i="9"/>
  <c r="B485" i="9"/>
  <c r="C485" i="9"/>
  <c r="D485" i="9"/>
  <c r="E485" i="9"/>
  <c r="Q485" i="9"/>
  <c r="U485" i="9"/>
  <c r="X485" i="9"/>
  <c r="A486" i="9"/>
  <c r="B486" i="9"/>
  <c r="C486" i="9"/>
  <c r="D486" i="9"/>
  <c r="E486" i="9"/>
  <c r="Q486" i="9"/>
  <c r="U486" i="9"/>
  <c r="X486" i="9"/>
  <c r="A487" i="9"/>
  <c r="B487" i="9"/>
  <c r="C487" i="9"/>
  <c r="D487" i="9"/>
  <c r="E487" i="9"/>
  <c r="Q487" i="9"/>
  <c r="U487" i="9"/>
  <c r="X487" i="9"/>
  <c r="A488" i="9"/>
  <c r="B488" i="9"/>
  <c r="C488" i="9"/>
  <c r="D488" i="9"/>
  <c r="E488" i="9"/>
  <c r="Q488" i="9"/>
  <c r="U488" i="9"/>
  <c r="X488" i="9"/>
  <c r="A489" i="9"/>
  <c r="B489" i="9"/>
  <c r="C489" i="9"/>
  <c r="D489" i="9"/>
  <c r="E489" i="9"/>
  <c r="Q489" i="9"/>
  <c r="U489" i="9"/>
  <c r="X489" i="9"/>
  <c r="A490" i="9"/>
  <c r="B490" i="9"/>
  <c r="C490" i="9"/>
  <c r="D490" i="9"/>
  <c r="E490" i="9"/>
  <c r="Q490" i="9"/>
  <c r="U490" i="9"/>
  <c r="X490" i="9"/>
  <c r="A491" i="9"/>
  <c r="B491" i="9"/>
  <c r="C491" i="9"/>
  <c r="D491" i="9"/>
  <c r="E491" i="9"/>
  <c r="Q491" i="9"/>
  <c r="U491" i="9"/>
  <c r="X491" i="9"/>
  <c r="A492" i="9"/>
  <c r="B492" i="9"/>
  <c r="C492" i="9"/>
  <c r="D492" i="9"/>
  <c r="E492" i="9"/>
  <c r="Q492" i="9"/>
  <c r="U492" i="9"/>
  <c r="X492" i="9"/>
  <c r="A493" i="9"/>
  <c r="B493" i="9"/>
  <c r="C493" i="9"/>
  <c r="D493" i="9"/>
  <c r="E493" i="9"/>
  <c r="Q493" i="9"/>
  <c r="U493" i="9"/>
  <c r="X493" i="9"/>
  <c r="A494" i="9"/>
  <c r="B494" i="9"/>
  <c r="C494" i="9"/>
  <c r="D494" i="9"/>
  <c r="E494" i="9"/>
  <c r="Q494" i="9"/>
  <c r="U494" i="9"/>
  <c r="X494" i="9"/>
  <c r="A495" i="9"/>
  <c r="B495" i="9"/>
  <c r="C495" i="9"/>
  <c r="D495" i="9"/>
  <c r="E495" i="9"/>
  <c r="Q495" i="9"/>
  <c r="U495" i="9"/>
  <c r="X495" i="9"/>
  <c r="A496" i="9"/>
  <c r="B496" i="9"/>
  <c r="C496" i="9"/>
  <c r="D496" i="9"/>
  <c r="E496" i="9"/>
  <c r="Q496" i="9"/>
  <c r="U496" i="9"/>
  <c r="X496" i="9"/>
  <c r="A497" i="9"/>
  <c r="B497" i="9"/>
  <c r="C497" i="9"/>
  <c r="D497" i="9"/>
  <c r="E497" i="9"/>
  <c r="Q497" i="9"/>
  <c r="U497" i="9"/>
  <c r="X497" i="9"/>
  <c r="A498" i="9"/>
  <c r="B498" i="9"/>
  <c r="C498" i="9"/>
  <c r="D498" i="9"/>
  <c r="E498" i="9"/>
  <c r="Q498" i="9"/>
  <c r="U498" i="9"/>
  <c r="X498" i="9"/>
  <c r="A499" i="9"/>
  <c r="B499" i="9"/>
  <c r="C499" i="9"/>
  <c r="D499" i="9"/>
  <c r="E499" i="9"/>
  <c r="Q499" i="9"/>
  <c r="U499" i="9"/>
  <c r="X499" i="9"/>
  <c r="A500" i="9"/>
  <c r="B500" i="9"/>
  <c r="C500" i="9"/>
  <c r="D500" i="9"/>
  <c r="E500" i="9"/>
  <c r="Q500" i="9"/>
  <c r="U500" i="9"/>
  <c r="X500" i="9"/>
  <c r="A501" i="9"/>
  <c r="B501" i="9"/>
  <c r="C501" i="9"/>
  <c r="D501" i="9"/>
  <c r="E501" i="9"/>
  <c r="Q501" i="9"/>
  <c r="U501" i="9"/>
  <c r="X501" i="9"/>
  <c r="A502" i="9"/>
  <c r="B502" i="9"/>
  <c r="C502" i="9"/>
  <c r="D502" i="9"/>
  <c r="E502" i="9"/>
  <c r="Q502" i="9"/>
  <c r="U502" i="9"/>
  <c r="X502" i="9"/>
  <c r="A503" i="9"/>
  <c r="B503" i="9"/>
  <c r="C503" i="9"/>
  <c r="D503" i="9"/>
  <c r="E503" i="9"/>
  <c r="Q503" i="9"/>
  <c r="U503" i="9"/>
  <c r="X503" i="9"/>
  <c r="A504" i="9"/>
  <c r="B504" i="9"/>
  <c r="C504" i="9"/>
  <c r="D504" i="9"/>
  <c r="E504" i="9"/>
  <c r="Q504" i="9"/>
  <c r="U504" i="9"/>
  <c r="X504" i="9"/>
  <c r="A505" i="9"/>
  <c r="B505" i="9"/>
  <c r="C505" i="9"/>
  <c r="D505" i="9"/>
  <c r="E505" i="9"/>
  <c r="Q505" i="9"/>
  <c r="U505" i="9"/>
  <c r="X505" i="9"/>
  <c r="A506" i="9"/>
  <c r="B506" i="9"/>
  <c r="C506" i="9"/>
  <c r="D506" i="9"/>
  <c r="E506" i="9"/>
  <c r="Q506" i="9"/>
  <c r="U506" i="9"/>
  <c r="X506" i="9"/>
  <c r="A507" i="9"/>
  <c r="B507" i="9"/>
  <c r="C507" i="9"/>
  <c r="D507" i="9"/>
  <c r="E507" i="9"/>
  <c r="Q507" i="9"/>
  <c r="U507" i="9"/>
  <c r="X507" i="9"/>
  <c r="A508" i="9"/>
  <c r="B508" i="9"/>
  <c r="C508" i="9"/>
  <c r="D508" i="9"/>
  <c r="E508" i="9"/>
  <c r="Q508" i="9"/>
  <c r="U508" i="9"/>
  <c r="X508" i="9"/>
  <c r="A509" i="9"/>
  <c r="B509" i="9"/>
  <c r="C509" i="9"/>
  <c r="D509" i="9"/>
  <c r="E509" i="9"/>
  <c r="Q509" i="9"/>
  <c r="U509" i="9"/>
  <c r="X509" i="9"/>
  <c r="A510" i="9"/>
  <c r="B510" i="9"/>
  <c r="C510" i="9"/>
  <c r="D510" i="9"/>
  <c r="E510" i="9"/>
  <c r="Q510" i="9"/>
  <c r="U510" i="9"/>
  <c r="X510" i="9"/>
  <c r="A511" i="9"/>
  <c r="B511" i="9"/>
  <c r="C511" i="9"/>
  <c r="D511" i="9"/>
  <c r="E511" i="9"/>
  <c r="Q511" i="9"/>
  <c r="U511" i="9"/>
  <c r="X511" i="9"/>
  <c r="A512" i="9"/>
  <c r="B512" i="9"/>
  <c r="C512" i="9"/>
  <c r="D512" i="9"/>
  <c r="E512" i="9"/>
  <c r="Q512" i="9"/>
  <c r="U512" i="9"/>
  <c r="X512" i="9"/>
  <c r="A513" i="9"/>
  <c r="B513" i="9"/>
  <c r="C513" i="9"/>
  <c r="D513" i="9"/>
  <c r="E513" i="9"/>
  <c r="Q513" i="9"/>
  <c r="U513" i="9"/>
  <c r="X513" i="9"/>
  <c r="A514" i="9"/>
  <c r="B514" i="9"/>
  <c r="C514" i="9"/>
  <c r="D514" i="9"/>
  <c r="E514" i="9"/>
  <c r="Q514" i="9"/>
  <c r="U514" i="9"/>
  <c r="X514" i="9"/>
  <c r="A515" i="9"/>
  <c r="B515" i="9"/>
  <c r="C515" i="9"/>
  <c r="D515" i="9"/>
  <c r="E515" i="9"/>
  <c r="Q515" i="9"/>
  <c r="U515" i="9"/>
  <c r="X515" i="9"/>
  <c r="A516" i="9"/>
  <c r="B516" i="9"/>
  <c r="C516" i="9"/>
  <c r="D516" i="9"/>
  <c r="E516" i="9"/>
  <c r="Q516" i="9"/>
  <c r="U516" i="9"/>
  <c r="X516" i="9"/>
  <c r="A517" i="9"/>
  <c r="B517" i="9"/>
  <c r="C517" i="9"/>
  <c r="D517" i="9"/>
  <c r="E517" i="9"/>
  <c r="Q517" i="9"/>
  <c r="U517" i="9"/>
  <c r="X517" i="9"/>
  <c r="A518" i="9"/>
  <c r="B518" i="9"/>
  <c r="C518" i="9"/>
  <c r="D518" i="9"/>
  <c r="E518" i="9"/>
  <c r="Q518" i="9"/>
  <c r="U518" i="9"/>
  <c r="X518" i="9"/>
  <c r="A519" i="9"/>
  <c r="B519" i="9"/>
  <c r="C519" i="9"/>
  <c r="D519" i="9"/>
  <c r="E519" i="9"/>
  <c r="Q519" i="9"/>
  <c r="U519" i="9"/>
  <c r="X519" i="9"/>
  <c r="A520" i="9"/>
  <c r="B520" i="9"/>
  <c r="C520" i="9"/>
  <c r="D520" i="9"/>
  <c r="E520" i="9"/>
  <c r="Q520" i="9"/>
  <c r="U520" i="9"/>
  <c r="X520" i="9"/>
  <c r="A521" i="9"/>
  <c r="B521" i="9"/>
  <c r="C521" i="9"/>
  <c r="D521" i="9"/>
  <c r="E521" i="9"/>
  <c r="Q521" i="9"/>
  <c r="U521" i="9"/>
  <c r="X521" i="9"/>
  <c r="A522" i="9"/>
  <c r="B522" i="9"/>
  <c r="C522" i="9"/>
  <c r="D522" i="9"/>
  <c r="E522" i="9"/>
  <c r="Q522" i="9"/>
  <c r="U522" i="9"/>
  <c r="X522" i="9"/>
  <c r="A523" i="9"/>
  <c r="B523" i="9"/>
  <c r="C523" i="9"/>
  <c r="D523" i="9"/>
  <c r="E523" i="9"/>
  <c r="Q523" i="9"/>
  <c r="U523" i="9"/>
  <c r="X523" i="9"/>
  <c r="A524" i="9"/>
  <c r="B524" i="9"/>
  <c r="C524" i="9"/>
  <c r="D524" i="9"/>
  <c r="E524" i="9"/>
  <c r="Q524" i="9"/>
  <c r="U524" i="9"/>
  <c r="X524" i="9"/>
  <c r="A525" i="9"/>
  <c r="B525" i="9"/>
  <c r="C525" i="9"/>
  <c r="D525" i="9"/>
  <c r="E525" i="9"/>
  <c r="Q525" i="9"/>
  <c r="U525" i="9"/>
  <c r="X525" i="9"/>
  <c r="A526" i="9"/>
  <c r="B526" i="9"/>
  <c r="C526" i="9"/>
  <c r="D526" i="9"/>
  <c r="E526" i="9"/>
  <c r="Q526" i="9"/>
  <c r="U526" i="9"/>
  <c r="X526" i="9"/>
  <c r="A527" i="9"/>
  <c r="B527" i="9"/>
  <c r="C527" i="9"/>
  <c r="D527" i="9"/>
  <c r="E527" i="9"/>
  <c r="Q527" i="9"/>
  <c r="U527" i="9"/>
  <c r="X527" i="9"/>
  <c r="A528" i="9"/>
  <c r="B528" i="9"/>
  <c r="C528" i="9"/>
  <c r="D528" i="9"/>
  <c r="E528" i="9"/>
  <c r="Q528" i="9"/>
  <c r="U528" i="9"/>
  <c r="X528" i="9"/>
  <c r="A529" i="9"/>
  <c r="B529" i="9"/>
  <c r="C529" i="9"/>
  <c r="D529" i="9"/>
  <c r="E529" i="9"/>
  <c r="Q529" i="9"/>
  <c r="U529" i="9"/>
  <c r="X529" i="9"/>
  <c r="A530" i="9"/>
  <c r="B530" i="9"/>
  <c r="C530" i="9"/>
  <c r="D530" i="9"/>
  <c r="E530" i="9"/>
  <c r="Q530" i="9"/>
  <c r="U530" i="9"/>
  <c r="X530" i="9"/>
  <c r="A531" i="9"/>
  <c r="B531" i="9"/>
  <c r="C531" i="9"/>
  <c r="D531" i="9"/>
  <c r="E531" i="9"/>
  <c r="Q531" i="9"/>
  <c r="U531" i="9"/>
  <c r="X531" i="9"/>
  <c r="A532" i="9"/>
  <c r="B532" i="9"/>
  <c r="C532" i="9"/>
  <c r="D532" i="9"/>
  <c r="E532" i="9"/>
  <c r="Q532" i="9"/>
  <c r="U532" i="9"/>
  <c r="X532" i="9"/>
  <c r="A533" i="9"/>
  <c r="B533" i="9"/>
  <c r="C533" i="9"/>
  <c r="D533" i="9"/>
  <c r="E533" i="9"/>
  <c r="Q533" i="9"/>
  <c r="U533" i="9"/>
  <c r="X533" i="9"/>
  <c r="A534" i="9"/>
  <c r="B534" i="9"/>
  <c r="C534" i="9"/>
  <c r="D534" i="9"/>
  <c r="E534" i="9"/>
  <c r="Q534" i="9"/>
  <c r="U534" i="9"/>
  <c r="X534" i="9"/>
  <c r="A535" i="9"/>
  <c r="B535" i="9"/>
  <c r="C535" i="9"/>
  <c r="D535" i="9"/>
  <c r="E535" i="9"/>
  <c r="Q535" i="9"/>
  <c r="U535" i="9"/>
  <c r="X535" i="9"/>
  <c r="A536" i="9"/>
  <c r="B536" i="9"/>
  <c r="C536" i="9"/>
  <c r="D536" i="9"/>
  <c r="E536" i="9"/>
  <c r="Q536" i="9"/>
  <c r="U536" i="9"/>
  <c r="X536" i="9"/>
  <c r="A537" i="9"/>
  <c r="B537" i="9"/>
  <c r="C537" i="9"/>
  <c r="D537" i="9"/>
  <c r="E537" i="9"/>
  <c r="Q537" i="9"/>
  <c r="U537" i="9"/>
  <c r="X537" i="9"/>
  <c r="A538" i="9"/>
  <c r="B538" i="9"/>
  <c r="C538" i="9"/>
  <c r="D538" i="9"/>
  <c r="E538" i="9"/>
  <c r="Q538" i="9"/>
  <c r="U538" i="9"/>
  <c r="X538" i="9"/>
  <c r="A539" i="9"/>
  <c r="B539" i="9"/>
  <c r="C539" i="9"/>
  <c r="D539" i="9"/>
  <c r="E539" i="9"/>
  <c r="Q539" i="9"/>
  <c r="U539" i="9"/>
  <c r="X539" i="9"/>
  <c r="A540" i="9"/>
  <c r="B540" i="9"/>
  <c r="C540" i="9"/>
  <c r="D540" i="9"/>
  <c r="E540" i="9"/>
  <c r="Q540" i="9"/>
  <c r="U540" i="9"/>
  <c r="X540" i="9"/>
  <c r="A541" i="9"/>
  <c r="B541" i="9"/>
  <c r="C541" i="9"/>
  <c r="D541" i="9"/>
  <c r="E541" i="9"/>
  <c r="Q541" i="9"/>
  <c r="U541" i="9"/>
  <c r="X541" i="9"/>
  <c r="A542" i="9"/>
  <c r="B542" i="9"/>
  <c r="C542" i="9"/>
  <c r="D542" i="9"/>
  <c r="E542" i="9"/>
  <c r="Q542" i="9"/>
  <c r="U542" i="9"/>
  <c r="X542" i="9"/>
  <c r="A543" i="9"/>
  <c r="B543" i="9"/>
  <c r="C543" i="9"/>
  <c r="D543" i="9"/>
  <c r="E543" i="9"/>
  <c r="Q543" i="9"/>
  <c r="U543" i="9"/>
  <c r="X543" i="9"/>
  <c r="A544" i="9"/>
  <c r="B544" i="9"/>
  <c r="C544" i="9"/>
  <c r="D544" i="9"/>
  <c r="E544" i="9"/>
  <c r="Q544" i="9"/>
  <c r="U544" i="9"/>
  <c r="X544" i="9"/>
  <c r="A545" i="9"/>
  <c r="B545" i="9"/>
  <c r="C545" i="9"/>
  <c r="D545" i="9"/>
  <c r="E545" i="9"/>
  <c r="Q545" i="9"/>
  <c r="U545" i="9"/>
  <c r="X545" i="9"/>
  <c r="A546" i="9"/>
  <c r="B546" i="9"/>
  <c r="C546" i="9"/>
  <c r="D546" i="9"/>
  <c r="E546" i="9"/>
  <c r="Q546" i="9"/>
  <c r="U546" i="9"/>
  <c r="X546" i="9"/>
  <c r="A547" i="9"/>
  <c r="B547" i="9"/>
  <c r="C547" i="9"/>
  <c r="D547" i="9"/>
  <c r="E547" i="9"/>
  <c r="Q547" i="9"/>
  <c r="U547" i="9"/>
  <c r="X547" i="9"/>
  <c r="A548" i="9"/>
  <c r="B548" i="9"/>
  <c r="C548" i="9"/>
  <c r="D548" i="9"/>
  <c r="E548" i="9"/>
  <c r="Q548" i="9"/>
  <c r="U548" i="9"/>
  <c r="X548" i="9"/>
  <c r="A549" i="9"/>
  <c r="B549" i="9"/>
  <c r="C549" i="9"/>
  <c r="D549" i="9"/>
  <c r="E549" i="9"/>
  <c r="Q549" i="9"/>
  <c r="U549" i="9"/>
  <c r="X549" i="9"/>
  <c r="A550" i="9"/>
  <c r="B550" i="9"/>
  <c r="C550" i="9"/>
  <c r="D550" i="9"/>
  <c r="E550" i="9"/>
  <c r="Q550" i="9"/>
  <c r="U550" i="9"/>
  <c r="X550" i="9"/>
  <c r="A551" i="9"/>
  <c r="B551" i="9"/>
  <c r="C551" i="9"/>
  <c r="D551" i="9"/>
  <c r="E551" i="9"/>
  <c r="Q551" i="9"/>
  <c r="U551" i="9"/>
  <c r="X551" i="9"/>
  <c r="A552" i="9"/>
  <c r="B552" i="9"/>
  <c r="C552" i="9"/>
  <c r="D552" i="9"/>
  <c r="E552" i="9"/>
  <c r="Q552" i="9"/>
  <c r="U552" i="9"/>
  <c r="X552" i="9"/>
  <c r="A553" i="9"/>
  <c r="B553" i="9"/>
  <c r="C553" i="9"/>
  <c r="D553" i="9"/>
  <c r="E553" i="9"/>
  <c r="Q553" i="9"/>
  <c r="U553" i="9"/>
  <c r="X553" i="9"/>
  <c r="A554" i="9"/>
  <c r="B554" i="9"/>
  <c r="C554" i="9"/>
  <c r="D554" i="9"/>
  <c r="E554" i="9"/>
  <c r="Q554" i="9"/>
  <c r="U554" i="9"/>
  <c r="X554" i="9"/>
  <c r="A555" i="9"/>
  <c r="B555" i="9"/>
  <c r="C555" i="9"/>
  <c r="D555" i="9"/>
  <c r="E555" i="9"/>
  <c r="Q555" i="9"/>
  <c r="U555" i="9"/>
  <c r="X555" i="9"/>
  <c r="A556" i="9"/>
  <c r="B556" i="9"/>
  <c r="C556" i="9"/>
  <c r="D556" i="9"/>
  <c r="E556" i="9"/>
  <c r="Q556" i="9"/>
  <c r="U556" i="9"/>
  <c r="X556" i="9"/>
  <c r="A557" i="9"/>
  <c r="B557" i="9"/>
  <c r="C557" i="9"/>
  <c r="D557" i="9"/>
  <c r="E557" i="9"/>
  <c r="Q557" i="9"/>
  <c r="U557" i="9"/>
  <c r="X557" i="9"/>
  <c r="A558" i="9"/>
  <c r="B558" i="9"/>
  <c r="C558" i="9"/>
  <c r="D558" i="9"/>
  <c r="E558" i="9"/>
  <c r="Q558" i="9"/>
  <c r="U558" i="9"/>
  <c r="X558" i="9"/>
  <c r="A559" i="9"/>
  <c r="B559" i="9"/>
  <c r="C559" i="9"/>
  <c r="D559" i="9"/>
  <c r="E559" i="9"/>
  <c r="Q559" i="9"/>
  <c r="U559" i="9"/>
  <c r="X559" i="9"/>
  <c r="A560" i="9"/>
  <c r="B560" i="9"/>
  <c r="C560" i="9"/>
  <c r="D560" i="9"/>
  <c r="E560" i="9"/>
  <c r="Q560" i="9"/>
  <c r="U560" i="9"/>
  <c r="X560" i="9"/>
  <c r="A561" i="9"/>
  <c r="B561" i="9"/>
  <c r="C561" i="9"/>
  <c r="D561" i="9"/>
  <c r="E561" i="9"/>
  <c r="Q561" i="9"/>
  <c r="U561" i="9"/>
  <c r="X561" i="9"/>
  <c r="A562" i="9"/>
  <c r="B562" i="9"/>
  <c r="C562" i="9"/>
  <c r="D562" i="9"/>
  <c r="E562" i="9"/>
  <c r="Q562" i="9"/>
  <c r="U562" i="9"/>
  <c r="X562" i="9"/>
  <c r="A563" i="9"/>
  <c r="B563" i="9"/>
  <c r="C563" i="9"/>
  <c r="D563" i="9"/>
  <c r="E563" i="9"/>
  <c r="Q563" i="9"/>
  <c r="U563" i="9"/>
  <c r="X563" i="9"/>
  <c r="A564" i="9"/>
  <c r="B564" i="9"/>
  <c r="C564" i="9"/>
  <c r="D564" i="9"/>
  <c r="E564" i="9"/>
  <c r="Q564" i="9"/>
  <c r="U564" i="9"/>
  <c r="X564" i="9"/>
  <c r="A565" i="9"/>
  <c r="B565" i="9"/>
  <c r="C565" i="9"/>
  <c r="D565" i="9"/>
  <c r="E565" i="9"/>
  <c r="Q565" i="9"/>
  <c r="U565" i="9"/>
  <c r="X565" i="9"/>
  <c r="A566" i="9"/>
  <c r="B566" i="9"/>
  <c r="C566" i="9"/>
  <c r="D566" i="9"/>
  <c r="E566" i="9"/>
  <c r="Q566" i="9"/>
  <c r="U566" i="9"/>
  <c r="X566" i="9"/>
  <c r="A567" i="9"/>
  <c r="B567" i="9"/>
  <c r="C567" i="9"/>
  <c r="D567" i="9"/>
  <c r="E567" i="9"/>
  <c r="Q567" i="9"/>
  <c r="U567" i="9"/>
  <c r="X567" i="9"/>
  <c r="A568" i="9"/>
  <c r="B568" i="9"/>
  <c r="C568" i="9"/>
  <c r="D568" i="9"/>
  <c r="E568" i="9"/>
  <c r="Q568" i="9"/>
  <c r="U568" i="9"/>
  <c r="X568" i="9"/>
  <c r="A569" i="9"/>
  <c r="B569" i="9"/>
  <c r="C569" i="9"/>
  <c r="D569" i="9"/>
  <c r="E569" i="9"/>
  <c r="Q569" i="9"/>
  <c r="U569" i="9"/>
  <c r="X569" i="9"/>
  <c r="A570" i="9"/>
  <c r="B570" i="9"/>
  <c r="C570" i="9"/>
  <c r="D570" i="9"/>
  <c r="E570" i="9"/>
  <c r="Q570" i="9"/>
  <c r="U570" i="9"/>
  <c r="X570" i="9"/>
  <c r="A571" i="9"/>
  <c r="B571" i="9"/>
  <c r="C571" i="9"/>
  <c r="D571" i="9"/>
  <c r="E571" i="9"/>
  <c r="Q571" i="9"/>
  <c r="U571" i="9"/>
  <c r="X571" i="9"/>
  <c r="A572" i="9"/>
  <c r="B572" i="9"/>
  <c r="C572" i="9"/>
  <c r="D572" i="9"/>
  <c r="E572" i="9"/>
  <c r="Q572" i="9"/>
  <c r="U572" i="9"/>
  <c r="X572" i="9"/>
  <c r="A573" i="9"/>
  <c r="B573" i="9"/>
  <c r="C573" i="9"/>
  <c r="D573" i="9"/>
  <c r="E573" i="9"/>
  <c r="Q573" i="9"/>
  <c r="U573" i="9"/>
  <c r="X573" i="9"/>
  <c r="A574" i="9"/>
  <c r="B574" i="9"/>
  <c r="C574" i="9"/>
  <c r="D574" i="9"/>
  <c r="E574" i="9"/>
  <c r="Q574" i="9"/>
  <c r="U574" i="9"/>
  <c r="X574" i="9"/>
  <c r="A575" i="9"/>
  <c r="B575" i="9"/>
  <c r="C575" i="9"/>
  <c r="D575" i="9"/>
  <c r="E575" i="9"/>
  <c r="Q575" i="9"/>
  <c r="U575" i="9"/>
  <c r="X575" i="9"/>
  <c r="A576" i="9"/>
  <c r="B576" i="9"/>
  <c r="C576" i="9"/>
  <c r="D576" i="9"/>
  <c r="E576" i="9"/>
  <c r="Q576" i="9"/>
  <c r="U576" i="9"/>
  <c r="X576" i="9"/>
  <c r="A577" i="9"/>
  <c r="B577" i="9"/>
  <c r="C577" i="9"/>
  <c r="D577" i="9"/>
  <c r="E577" i="9"/>
  <c r="Q577" i="9"/>
  <c r="U577" i="9"/>
  <c r="X577" i="9"/>
  <c r="A578" i="9"/>
  <c r="B578" i="9"/>
  <c r="C578" i="9"/>
  <c r="D578" i="9"/>
  <c r="E578" i="9"/>
  <c r="Q578" i="9"/>
  <c r="U578" i="9"/>
  <c r="X578" i="9"/>
  <c r="A579" i="9"/>
  <c r="B579" i="9"/>
  <c r="C579" i="9"/>
  <c r="D579" i="9"/>
  <c r="E579" i="9"/>
  <c r="Q579" i="9"/>
  <c r="U579" i="9"/>
  <c r="X579" i="9"/>
  <c r="A580" i="9"/>
  <c r="B580" i="9"/>
  <c r="C580" i="9"/>
  <c r="D580" i="9"/>
  <c r="E580" i="9"/>
  <c r="Q580" i="9"/>
  <c r="U580" i="9"/>
  <c r="X580" i="9"/>
  <c r="A581" i="9"/>
  <c r="B581" i="9"/>
  <c r="C581" i="9"/>
  <c r="D581" i="9"/>
  <c r="E581" i="9"/>
  <c r="Q581" i="9"/>
  <c r="U581" i="9"/>
  <c r="X581" i="9"/>
  <c r="A582" i="9"/>
  <c r="B582" i="9"/>
  <c r="C582" i="9"/>
  <c r="D582" i="9"/>
  <c r="E582" i="9"/>
  <c r="Q582" i="9"/>
  <c r="U582" i="9"/>
  <c r="X582" i="9"/>
  <c r="A583" i="9"/>
  <c r="B583" i="9"/>
  <c r="C583" i="9"/>
  <c r="D583" i="9"/>
  <c r="E583" i="9"/>
  <c r="Q583" i="9"/>
  <c r="U583" i="9"/>
  <c r="X583" i="9"/>
  <c r="A584" i="9"/>
  <c r="B584" i="9"/>
  <c r="C584" i="9"/>
  <c r="D584" i="9"/>
  <c r="E584" i="9"/>
  <c r="Q584" i="9"/>
  <c r="U584" i="9"/>
  <c r="X584" i="9"/>
  <c r="A585" i="9"/>
  <c r="B585" i="9"/>
  <c r="C585" i="9"/>
  <c r="D585" i="9"/>
  <c r="E585" i="9"/>
  <c r="Q585" i="9"/>
  <c r="U585" i="9"/>
  <c r="X585" i="9"/>
  <c r="A586" i="9"/>
  <c r="B586" i="9"/>
  <c r="C586" i="9"/>
  <c r="D586" i="9"/>
  <c r="E586" i="9"/>
  <c r="Q586" i="9"/>
  <c r="U586" i="9"/>
  <c r="X586" i="9"/>
  <c r="A587" i="9"/>
  <c r="B587" i="9"/>
  <c r="C587" i="9"/>
  <c r="D587" i="9"/>
  <c r="E587" i="9"/>
  <c r="Q587" i="9"/>
  <c r="U587" i="9"/>
  <c r="X587" i="9"/>
  <c r="A588" i="9"/>
  <c r="B588" i="9"/>
  <c r="C588" i="9"/>
  <c r="D588" i="9"/>
  <c r="E588" i="9"/>
  <c r="Q588" i="9"/>
  <c r="U588" i="9"/>
  <c r="X588" i="9"/>
  <c r="A589" i="9"/>
  <c r="B589" i="9"/>
  <c r="C589" i="9"/>
  <c r="D589" i="9"/>
  <c r="E589" i="9"/>
  <c r="Q589" i="9"/>
  <c r="U589" i="9"/>
  <c r="X589" i="9"/>
  <c r="A590" i="9"/>
  <c r="B590" i="9"/>
  <c r="C590" i="9"/>
  <c r="D590" i="9"/>
  <c r="E590" i="9"/>
  <c r="Q590" i="9"/>
  <c r="U590" i="9"/>
  <c r="X590" i="9"/>
  <c r="A591" i="9"/>
  <c r="B591" i="9"/>
  <c r="C591" i="9"/>
  <c r="D591" i="9"/>
  <c r="E591" i="9"/>
  <c r="Q591" i="9"/>
  <c r="U591" i="9"/>
  <c r="X591" i="9"/>
  <c r="A592" i="9"/>
  <c r="B592" i="9"/>
  <c r="C592" i="9"/>
  <c r="D592" i="9"/>
  <c r="E592" i="9"/>
  <c r="Q592" i="9"/>
  <c r="U592" i="9"/>
  <c r="X592" i="9"/>
  <c r="A593" i="9"/>
  <c r="B593" i="9"/>
  <c r="C593" i="9"/>
  <c r="D593" i="9"/>
  <c r="E593" i="9"/>
  <c r="Q593" i="9"/>
  <c r="U593" i="9"/>
  <c r="X593" i="9"/>
  <c r="A594" i="9"/>
  <c r="B594" i="9"/>
  <c r="C594" i="9"/>
  <c r="D594" i="9"/>
  <c r="E594" i="9"/>
  <c r="Q594" i="9"/>
  <c r="U594" i="9"/>
  <c r="X594" i="9"/>
  <c r="A595" i="9"/>
  <c r="B595" i="9"/>
  <c r="C595" i="9"/>
  <c r="D595" i="9"/>
  <c r="E595" i="9"/>
  <c r="Q595" i="9"/>
  <c r="U595" i="9"/>
  <c r="X595" i="9"/>
  <c r="A596" i="9"/>
  <c r="B596" i="9"/>
  <c r="C596" i="9"/>
  <c r="D596" i="9"/>
  <c r="E596" i="9"/>
  <c r="Q596" i="9"/>
  <c r="U596" i="9"/>
  <c r="X596" i="9"/>
  <c r="A597" i="9"/>
  <c r="B597" i="9"/>
  <c r="C597" i="9"/>
  <c r="D597" i="9"/>
  <c r="E597" i="9"/>
  <c r="Q597" i="9"/>
  <c r="U597" i="9"/>
  <c r="X597" i="9"/>
  <c r="A598" i="9"/>
  <c r="B598" i="9"/>
  <c r="C598" i="9"/>
  <c r="D598" i="9"/>
  <c r="E598" i="9"/>
  <c r="Q598" i="9"/>
  <c r="U598" i="9"/>
  <c r="X598" i="9"/>
  <c r="A599" i="9"/>
  <c r="B599" i="9"/>
  <c r="C599" i="9"/>
  <c r="D599" i="9"/>
  <c r="E599" i="9"/>
  <c r="Q599" i="9"/>
  <c r="U599" i="9"/>
  <c r="X599" i="9"/>
  <c r="A600" i="9"/>
  <c r="B600" i="9"/>
  <c r="C600" i="9"/>
  <c r="D600" i="9"/>
  <c r="E600" i="9"/>
  <c r="Q600" i="9"/>
  <c r="U600" i="9"/>
  <c r="X600" i="9"/>
  <c r="A601" i="9"/>
  <c r="B601" i="9"/>
  <c r="C601" i="9"/>
  <c r="D601" i="9"/>
  <c r="E601" i="9"/>
  <c r="Q601" i="9"/>
  <c r="U601" i="9"/>
  <c r="X601" i="9"/>
  <c r="A602" i="9"/>
  <c r="B602" i="9"/>
  <c r="C602" i="9"/>
  <c r="D602" i="9"/>
  <c r="E602" i="9"/>
  <c r="Q602" i="9"/>
  <c r="U602" i="9"/>
  <c r="X602" i="9"/>
  <c r="A603" i="9"/>
  <c r="B603" i="9"/>
  <c r="C603" i="9"/>
  <c r="D603" i="9"/>
  <c r="E603" i="9"/>
  <c r="Q603" i="9"/>
  <c r="U603" i="9"/>
  <c r="X603" i="9"/>
  <c r="A604" i="9"/>
  <c r="B604" i="9"/>
  <c r="C604" i="9"/>
  <c r="D604" i="9"/>
  <c r="E604" i="9"/>
  <c r="Q604" i="9"/>
  <c r="U604" i="9"/>
  <c r="X604" i="9"/>
  <c r="A605" i="9"/>
  <c r="B605" i="9"/>
  <c r="C605" i="9"/>
  <c r="D605" i="9"/>
  <c r="E605" i="9"/>
  <c r="Q605" i="9"/>
  <c r="U605" i="9"/>
  <c r="X605" i="9"/>
  <c r="A606" i="9"/>
  <c r="B606" i="9"/>
  <c r="C606" i="9"/>
  <c r="D606" i="9"/>
  <c r="E606" i="9"/>
  <c r="Q606" i="9"/>
  <c r="U606" i="9"/>
  <c r="X606" i="9"/>
  <c r="A607" i="9"/>
  <c r="B607" i="9"/>
  <c r="C607" i="9"/>
  <c r="D607" i="9"/>
  <c r="E607" i="9"/>
  <c r="Q607" i="9"/>
  <c r="U607" i="9"/>
  <c r="X607" i="9"/>
  <c r="A608" i="9"/>
  <c r="B608" i="9"/>
  <c r="C608" i="9"/>
  <c r="D608" i="9"/>
  <c r="E608" i="9"/>
  <c r="Q608" i="9"/>
  <c r="U608" i="9"/>
  <c r="X608" i="9"/>
  <c r="A609" i="9"/>
  <c r="B609" i="9"/>
  <c r="C609" i="9"/>
  <c r="D609" i="9"/>
  <c r="E609" i="9"/>
  <c r="Q609" i="9"/>
  <c r="U609" i="9"/>
  <c r="X609" i="9"/>
  <c r="A610" i="9"/>
  <c r="B610" i="9"/>
  <c r="C610" i="9"/>
  <c r="D610" i="9"/>
  <c r="E610" i="9"/>
  <c r="Q610" i="9"/>
  <c r="U610" i="9"/>
  <c r="X610" i="9"/>
  <c r="A611" i="9"/>
  <c r="B611" i="9"/>
  <c r="C611" i="9"/>
  <c r="D611" i="9"/>
  <c r="E611" i="9"/>
  <c r="Q611" i="9"/>
  <c r="U611" i="9"/>
  <c r="X611" i="9"/>
  <c r="A612" i="9"/>
  <c r="B612" i="9"/>
  <c r="C612" i="9"/>
  <c r="D612" i="9"/>
  <c r="E612" i="9"/>
  <c r="Q612" i="9"/>
  <c r="U612" i="9"/>
  <c r="X612" i="9"/>
  <c r="A613" i="9"/>
  <c r="B613" i="9"/>
  <c r="C613" i="9"/>
  <c r="D613" i="9"/>
  <c r="E613" i="9"/>
  <c r="Q613" i="9"/>
  <c r="U613" i="9"/>
  <c r="X613" i="9"/>
  <c r="A614" i="9"/>
  <c r="B614" i="9"/>
  <c r="C614" i="9"/>
  <c r="D614" i="9"/>
  <c r="E614" i="9"/>
  <c r="Q614" i="9"/>
  <c r="U614" i="9"/>
  <c r="X614" i="9"/>
  <c r="A615" i="9"/>
  <c r="B615" i="9"/>
  <c r="C615" i="9"/>
  <c r="D615" i="9"/>
  <c r="E615" i="9"/>
  <c r="Q615" i="9"/>
  <c r="U615" i="9"/>
  <c r="X615" i="9"/>
  <c r="A616" i="9"/>
  <c r="B616" i="9"/>
  <c r="C616" i="9"/>
  <c r="D616" i="9"/>
  <c r="E616" i="9"/>
  <c r="Q616" i="9"/>
  <c r="U616" i="9"/>
  <c r="X616" i="9"/>
  <c r="A617" i="9"/>
  <c r="B617" i="9"/>
  <c r="C617" i="9"/>
  <c r="D617" i="9"/>
  <c r="E617" i="9"/>
  <c r="Q617" i="9"/>
  <c r="U617" i="9"/>
  <c r="X617" i="9"/>
  <c r="A618" i="9"/>
  <c r="B618" i="9"/>
  <c r="C618" i="9"/>
  <c r="D618" i="9"/>
  <c r="E618" i="9"/>
  <c r="Q618" i="9"/>
  <c r="U618" i="9"/>
  <c r="X618" i="9"/>
  <c r="A619" i="9"/>
  <c r="B619" i="9"/>
  <c r="C619" i="9"/>
  <c r="D619" i="9"/>
  <c r="E619" i="9"/>
  <c r="Q619" i="9"/>
  <c r="U619" i="9"/>
  <c r="X619" i="9"/>
  <c r="A620" i="9"/>
  <c r="B620" i="9"/>
  <c r="C620" i="9"/>
  <c r="D620" i="9"/>
  <c r="E620" i="9"/>
  <c r="Q620" i="9"/>
  <c r="U620" i="9"/>
  <c r="X620" i="9"/>
  <c r="A621" i="9"/>
  <c r="B621" i="9"/>
  <c r="C621" i="9"/>
  <c r="D621" i="9"/>
  <c r="E621" i="9"/>
  <c r="Q621" i="9"/>
  <c r="U621" i="9"/>
  <c r="X621" i="9"/>
  <c r="A622" i="9"/>
  <c r="B622" i="9"/>
  <c r="C622" i="9"/>
  <c r="D622" i="9"/>
  <c r="E622" i="9"/>
  <c r="Q622" i="9"/>
  <c r="U622" i="9"/>
  <c r="X622" i="9"/>
  <c r="A623" i="9"/>
  <c r="B623" i="9"/>
  <c r="C623" i="9"/>
  <c r="D623" i="9"/>
  <c r="E623" i="9"/>
  <c r="Q623" i="9"/>
  <c r="U623" i="9"/>
  <c r="X623" i="9"/>
  <c r="A624" i="9"/>
  <c r="B624" i="9"/>
  <c r="C624" i="9"/>
  <c r="D624" i="9"/>
  <c r="E624" i="9"/>
  <c r="Q624" i="9"/>
  <c r="U624" i="9"/>
  <c r="X624" i="9"/>
  <c r="A625" i="9"/>
  <c r="B625" i="9"/>
  <c r="C625" i="9"/>
  <c r="D625" i="9"/>
  <c r="E625" i="9"/>
  <c r="Q625" i="9"/>
  <c r="U625" i="9"/>
  <c r="X625" i="9"/>
  <c r="A626" i="9"/>
  <c r="B626" i="9"/>
  <c r="C626" i="9"/>
  <c r="D626" i="9"/>
  <c r="E626" i="9"/>
  <c r="Q626" i="9"/>
  <c r="U626" i="9"/>
  <c r="X626" i="9"/>
  <c r="A627" i="9"/>
  <c r="B627" i="9"/>
  <c r="C627" i="9"/>
  <c r="D627" i="9"/>
  <c r="E627" i="9"/>
  <c r="Q627" i="9"/>
  <c r="U627" i="9"/>
  <c r="X627" i="9"/>
  <c r="A628" i="9"/>
  <c r="B628" i="9"/>
  <c r="C628" i="9"/>
  <c r="D628" i="9"/>
  <c r="E628" i="9"/>
  <c r="Q628" i="9"/>
  <c r="U628" i="9"/>
  <c r="X628" i="9"/>
  <c r="A629" i="9"/>
  <c r="B629" i="9"/>
  <c r="C629" i="9"/>
  <c r="D629" i="9"/>
  <c r="E629" i="9"/>
  <c r="Q629" i="9"/>
  <c r="U629" i="9"/>
  <c r="X629" i="9"/>
  <c r="A630" i="9"/>
  <c r="B630" i="9"/>
  <c r="C630" i="9"/>
  <c r="D630" i="9"/>
  <c r="E630" i="9"/>
  <c r="Q630" i="9"/>
  <c r="U630" i="9"/>
  <c r="X630" i="9"/>
  <c r="A631" i="9"/>
  <c r="B631" i="9"/>
  <c r="C631" i="9"/>
  <c r="D631" i="9"/>
  <c r="E631" i="9"/>
  <c r="Q631" i="9"/>
  <c r="U631" i="9"/>
  <c r="X631" i="9"/>
  <c r="A632" i="9"/>
  <c r="B632" i="9"/>
  <c r="C632" i="9"/>
  <c r="D632" i="9"/>
  <c r="E632" i="9"/>
  <c r="Q632" i="9"/>
  <c r="U632" i="9"/>
  <c r="X632" i="9"/>
  <c r="A633" i="9"/>
  <c r="B633" i="9"/>
  <c r="C633" i="9"/>
  <c r="D633" i="9"/>
  <c r="E633" i="9"/>
  <c r="Q633" i="9"/>
  <c r="U633" i="9"/>
  <c r="X633" i="9"/>
  <c r="A634" i="9"/>
  <c r="B634" i="9"/>
  <c r="C634" i="9"/>
  <c r="D634" i="9"/>
  <c r="E634" i="9"/>
  <c r="Q634" i="9"/>
  <c r="U634" i="9"/>
  <c r="X634" i="9"/>
  <c r="A635" i="9"/>
  <c r="B635" i="9"/>
  <c r="C635" i="9"/>
  <c r="D635" i="9"/>
  <c r="E635" i="9"/>
  <c r="Q635" i="9"/>
  <c r="U635" i="9"/>
  <c r="X635" i="9"/>
  <c r="A636" i="9"/>
  <c r="B636" i="9"/>
  <c r="C636" i="9"/>
  <c r="D636" i="9"/>
  <c r="E636" i="9"/>
  <c r="Q636" i="9"/>
  <c r="U636" i="9"/>
  <c r="X636" i="9"/>
  <c r="A637" i="9"/>
  <c r="B637" i="9"/>
  <c r="C637" i="9"/>
  <c r="D637" i="9"/>
  <c r="E637" i="9"/>
  <c r="Q637" i="9"/>
  <c r="U637" i="9"/>
  <c r="X637" i="9"/>
  <c r="A638" i="9"/>
  <c r="B638" i="9"/>
  <c r="C638" i="9"/>
  <c r="D638" i="9"/>
  <c r="E638" i="9"/>
  <c r="Q638" i="9"/>
  <c r="U638" i="9"/>
  <c r="X638" i="9"/>
  <c r="A639" i="9"/>
  <c r="B639" i="9"/>
  <c r="C639" i="9"/>
  <c r="D639" i="9"/>
  <c r="E639" i="9"/>
  <c r="Q639" i="9"/>
  <c r="U639" i="9"/>
  <c r="X639" i="9"/>
  <c r="A640" i="9"/>
  <c r="B640" i="9"/>
  <c r="C640" i="9"/>
  <c r="D640" i="9"/>
  <c r="E640" i="9"/>
  <c r="Q640" i="9"/>
  <c r="U640" i="9"/>
  <c r="X640" i="9"/>
  <c r="A641" i="9"/>
  <c r="B641" i="9"/>
  <c r="C641" i="9"/>
  <c r="D641" i="9"/>
  <c r="E641" i="9"/>
  <c r="Q641" i="9"/>
  <c r="U641" i="9"/>
  <c r="X641" i="9"/>
  <c r="A642" i="9"/>
  <c r="B642" i="9"/>
  <c r="C642" i="9"/>
  <c r="D642" i="9"/>
  <c r="E642" i="9"/>
  <c r="Q642" i="9"/>
  <c r="U642" i="9"/>
  <c r="X642" i="9"/>
  <c r="A643" i="9"/>
  <c r="B643" i="9"/>
  <c r="C643" i="9"/>
  <c r="D643" i="9"/>
  <c r="E643" i="9"/>
  <c r="Q643" i="9"/>
  <c r="U643" i="9"/>
  <c r="X643" i="9"/>
  <c r="A644" i="9"/>
  <c r="B644" i="9"/>
  <c r="C644" i="9"/>
  <c r="D644" i="9"/>
  <c r="E644" i="9"/>
  <c r="Q644" i="9"/>
  <c r="U644" i="9"/>
  <c r="X644" i="9"/>
  <c r="A645" i="9"/>
  <c r="B645" i="9"/>
  <c r="C645" i="9"/>
  <c r="D645" i="9"/>
  <c r="E645" i="9"/>
  <c r="Q645" i="9"/>
  <c r="U645" i="9"/>
  <c r="X645" i="9"/>
  <c r="A646" i="9"/>
  <c r="B646" i="9"/>
  <c r="C646" i="9"/>
  <c r="D646" i="9"/>
  <c r="E646" i="9"/>
  <c r="Q646" i="9"/>
  <c r="U646" i="9"/>
  <c r="X646" i="9"/>
  <c r="A647" i="9"/>
  <c r="B647" i="9"/>
  <c r="C647" i="9"/>
  <c r="D647" i="9"/>
  <c r="E647" i="9"/>
  <c r="Q647" i="9"/>
  <c r="U647" i="9"/>
  <c r="X647" i="9"/>
  <c r="A648" i="9"/>
  <c r="B648" i="9"/>
  <c r="C648" i="9"/>
  <c r="D648" i="9"/>
  <c r="E648" i="9"/>
  <c r="Q648" i="9"/>
  <c r="U648" i="9"/>
  <c r="X648" i="9"/>
  <c r="A649" i="9"/>
  <c r="B649" i="9"/>
  <c r="C649" i="9"/>
  <c r="D649" i="9"/>
  <c r="E649" i="9"/>
  <c r="Q649" i="9"/>
  <c r="U649" i="9"/>
  <c r="X649" i="9"/>
  <c r="A650" i="9"/>
  <c r="B650" i="9"/>
  <c r="C650" i="9"/>
  <c r="D650" i="9"/>
  <c r="E650" i="9"/>
  <c r="Q650" i="9"/>
  <c r="U650" i="9"/>
  <c r="X650" i="9"/>
  <c r="A651" i="9"/>
  <c r="B651" i="9"/>
  <c r="C651" i="9"/>
  <c r="D651" i="9"/>
  <c r="E651" i="9"/>
  <c r="Q651" i="9"/>
  <c r="U651" i="9"/>
  <c r="X651" i="9"/>
  <c r="A652" i="9"/>
  <c r="B652" i="9"/>
  <c r="C652" i="9"/>
  <c r="D652" i="9"/>
  <c r="E652" i="9"/>
  <c r="Q652" i="9"/>
  <c r="U652" i="9"/>
  <c r="X652" i="9"/>
  <c r="A653" i="9"/>
  <c r="B653" i="9"/>
  <c r="C653" i="9"/>
  <c r="D653" i="9"/>
  <c r="E653" i="9"/>
  <c r="Q653" i="9"/>
  <c r="U653" i="9"/>
  <c r="X653" i="9"/>
  <c r="A654" i="9"/>
  <c r="B654" i="9"/>
  <c r="C654" i="9"/>
  <c r="D654" i="9"/>
  <c r="E654" i="9"/>
  <c r="Q654" i="9"/>
  <c r="U654" i="9"/>
  <c r="X654" i="9"/>
  <c r="A655" i="9"/>
  <c r="B655" i="9"/>
  <c r="C655" i="9"/>
  <c r="D655" i="9"/>
  <c r="E655" i="9"/>
  <c r="Q655" i="9"/>
  <c r="U655" i="9"/>
  <c r="X655" i="9"/>
  <c r="A656" i="9"/>
  <c r="B656" i="9"/>
  <c r="C656" i="9"/>
  <c r="D656" i="9"/>
  <c r="E656" i="9"/>
  <c r="Q656" i="9"/>
  <c r="U656" i="9"/>
  <c r="X656" i="9"/>
  <c r="A657" i="9"/>
  <c r="B657" i="9"/>
  <c r="C657" i="9"/>
  <c r="D657" i="9"/>
  <c r="E657" i="9"/>
  <c r="Q657" i="9"/>
  <c r="U657" i="9"/>
  <c r="X657" i="9"/>
  <c r="A658" i="9"/>
  <c r="B658" i="9"/>
  <c r="C658" i="9"/>
  <c r="D658" i="9"/>
  <c r="E658" i="9"/>
  <c r="Q658" i="9"/>
  <c r="U658" i="9"/>
  <c r="X658" i="9"/>
  <c r="A659" i="9"/>
  <c r="B659" i="9"/>
  <c r="C659" i="9"/>
  <c r="D659" i="9"/>
  <c r="E659" i="9"/>
  <c r="Q659" i="9"/>
  <c r="U659" i="9"/>
  <c r="X659" i="9"/>
  <c r="A660" i="9"/>
  <c r="B660" i="9"/>
  <c r="C660" i="9"/>
  <c r="D660" i="9"/>
  <c r="E660" i="9"/>
  <c r="Q660" i="9"/>
  <c r="U660" i="9"/>
  <c r="X660" i="9"/>
  <c r="A661" i="9"/>
  <c r="B661" i="9"/>
  <c r="C661" i="9"/>
  <c r="D661" i="9"/>
  <c r="E661" i="9"/>
  <c r="Q661" i="9"/>
  <c r="U661" i="9"/>
  <c r="X661" i="9"/>
  <c r="A662" i="9"/>
  <c r="B662" i="9"/>
  <c r="C662" i="9"/>
  <c r="D662" i="9"/>
  <c r="E662" i="9"/>
  <c r="Q662" i="9"/>
  <c r="U662" i="9"/>
  <c r="X662" i="9"/>
  <c r="A663" i="9"/>
  <c r="B663" i="9"/>
  <c r="C663" i="9"/>
  <c r="D663" i="9"/>
  <c r="E663" i="9"/>
  <c r="Q663" i="9"/>
  <c r="U663" i="9"/>
  <c r="X663" i="9"/>
  <c r="A664" i="9"/>
  <c r="B664" i="9"/>
  <c r="C664" i="9"/>
  <c r="D664" i="9"/>
  <c r="E664" i="9"/>
  <c r="Q664" i="9"/>
  <c r="U664" i="9"/>
  <c r="X664" i="9"/>
  <c r="A665" i="9"/>
  <c r="B665" i="9"/>
  <c r="C665" i="9"/>
  <c r="D665" i="9"/>
  <c r="E665" i="9"/>
  <c r="Q665" i="9"/>
  <c r="U665" i="9"/>
  <c r="X665" i="9"/>
  <c r="A666" i="9"/>
  <c r="B666" i="9"/>
  <c r="C666" i="9"/>
  <c r="D666" i="9"/>
  <c r="E666" i="9"/>
  <c r="Q666" i="9"/>
  <c r="U666" i="9"/>
  <c r="X666" i="9"/>
  <c r="A667" i="9"/>
  <c r="B667" i="9"/>
  <c r="C667" i="9"/>
  <c r="D667" i="9"/>
  <c r="E667" i="9"/>
  <c r="Q667" i="9"/>
  <c r="U667" i="9"/>
  <c r="X667" i="9"/>
  <c r="A668" i="9"/>
  <c r="B668" i="9"/>
  <c r="C668" i="9"/>
  <c r="D668" i="9"/>
  <c r="E668" i="9"/>
  <c r="Q668" i="9"/>
  <c r="U668" i="9"/>
  <c r="X668" i="9"/>
  <c r="A669" i="9"/>
  <c r="B669" i="9"/>
  <c r="C669" i="9"/>
  <c r="D669" i="9"/>
  <c r="E669" i="9"/>
  <c r="Q669" i="9"/>
  <c r="U669" i="9"/>
  <c r="X669" i="9"/>
  <c r="A670" i="9"/>
  <c r="B670" i="9"/>
  <c r="C670" i="9"/>
  <c r="D670" i="9"/>
  <c r="E670" i="9"/>
  <c r="Q670" i="9"/>
  <c r="U670" i="9"/>
  <c r="X670" i="9"/>
  <c r="A671" i="9"/>
  <c r="B671" i="9"/>
  <c r="C671" i="9"/>
  <c r="D671" i="9"/>
  <c r="E671" i="9"/>
  <c r="Q671" i="9"/>
  <c r="U671" i="9"/>
  <c r="X671" i="9"/>
  <c r="A672" i="9"/>
  <c r="B672" i="9"/>
  <c r="C672" i="9"/>
  <c r="D672" i="9"/>
  <c r="E672" i="9"/>
  <c r="Q672" i="9"/>
  <c r="U672" i="9"/>
  <c r="X672" i="9"/>
  <c r="A673" i="9"/>
  <c r="B673" i="9"/>
  <c r="C673" i="9"/>
  <c r="D673" i="9"/>
  <c r="E673" i="9"/>
  <c r="Q673" i="9"/>
  <c r="U673" i="9"/>
  <c r="X673" i="9"/>
  <c r="A674" i="9"/>
  <c r="B674" i="9"/>
  <c r="C674" i="9"/>
  <c r="D674" i="9"/>
  <c r="E674" i="9"/>
  <c r="Q674" i="9"/>
  <c r="U674" i="9"/>
  <c r="X674" i="9"/>
  <c r="A675" i="9"/>
  <c r="B675" i="9"/>
  <c r="C675" i="9"/>
  <c r="D675" i="9"/>
  <c r="E675" i="9"/>
  <c r="Q675" i="9"/>
  <c r="U675" i="9"/>
  <c r="X675" i="9"/>
  <c r="A676" i="9"/>
  <c r="B676" i="9"/>
  <c r="C676" i="9"/>
  <c r="D676" i="9"/>
  <c r="E676" i="9"/>
  <c r="Q676" i="9"/>
  <c r="U676" i="9"/>
  <c r="X676" i="9"/>
  <c r="A677" i="9"/>
  <c r="B677" i="9"/>
  <c r="C677" i="9"/>
  <c r="D677" i="9"/>
  <c r="E677" i="9"/>
  <c r="Q677" i="9"/>
  <c r="U677" i="9"/>
  <c r="X677" i="9"/>
  <c r="A678" i="9"/>
  <c r="B678" i="9"/>
  <c r="C678" i="9"/>
  <c r="D678" i="9"/>
  <c r="E678" i="9"/>
  <c r="Q678" i="9"/>
  <c r="U678" i="9"/>
  <c r="X678" i="9"/>
  <c r="A679" i="9"/>
  <c r="B679" i="9"/>
  <c r="C679" i="9"/>
  <c r="D679" i="9"/>
  <c r="E679" i="9"/>
  <c r="Q679" i="9"/>
  <c r="U679" i="9"/>
  <c r="X679" i="9"/>
  <c r="A680" i="9"/>
  <c r="B680" i="9"/>
  <c r="C680" i="9"/>
  <c r="D680" i="9"/>
  <c r="E680" i="9"/>
  <c r="Q680" i="9"/>
  <c r="U680" i="9"/>
  <c r="X680" i="9"/>
  <c r="A681" i="9"/>
  <c r="B681" i="9"/>
  <c r="C681" i="9"/>
  <c r="D681" i="9"/>
  <c r="E681" i="9"/>
  <c r="Q681" i="9"/>
  <c r="U681" i="9"/>
  <c r="X681" i="9"/>
  <c r="A682" i="9"/>
  <c r="B682" i="9"/>
  <c r="C682" i="9"/>
  <c r="D682" i="9"/>
  <c r="E682" i="9"/>
  <c r="Q682" i="9"/>
  <c r="U682" i="9"/>
  <c r="X682" i="9"/>
  <c r="A683" i="9"/>
  <c r="B683" i="9"/>
  <c r="C683" i="9"/>
  <c r="D683" i="9"/>
  <c r="E683" i="9"/>
  <c r="Q683" i="9"/>
  <c r="U683" i="9"/>
  <c r="X683" i="9"/>
  <c r="A684" i="9"/>
  <c r="B684" i="9"/>
  <c r="C684" i="9"/>
  <c r="D684" i="9"/>
  <c r="E684" i="9"/>
  <c r="Q684" i="9"/>
  <c r="U684" i="9"/>
  <c r="X684" i="9"/>
  <c r="A685" i="9"/>
  <c r="B685" i="9"/>
  <c r="C685" i="9"/>
  <c r="D685" i="9"/>
  <c r="E685" i="9"/>
  <c r="Q685" i="9"/>
  <c r="U685" i="9"/>
  <c r="X685" i="9"/>
  <c r="A686" i="9"/>
  <c r="B686" i="9"/>
  <c r="C686" i="9"/>
  <c r="D686" i="9"/>
  <c r="E686" i="9"/>
  <c r="Q686" i="9"/>
  <c r="U686" i="9"/>
  <c r="X686" i="9"/>
  <c r="A687" i="9"/>
  <c r="B687" i="9"/>
  <c r="C687" i="9"/>
  <c r="D687" i="9"/>
  <c r="E687" i="9"/>
  <c r="Q687" i="9"/>
  <c r="U687" i="9"/>
  <c r="X687" i="9"/>
  <c r="A688" i="9"/>
  <c r="B688" i="9"/>
  <c r="C688" i="9"/>
  <c r="D688" i="9"/>
  <c r="E688" i="9"/>
  <c r="Q688" i="9"/>
  <c r="U688" i="9"/>
  <c r="X688" i="9"/>
  <c r="A689" i="9"/>
  <c r="B689" i="9"/>
  <c r="C689" i="9"/>
  <c r="D689" i="9"/>
  <c r="E689" i="9"/>
  <c r="Q689" i="9"/>
  <c r="U689" i="9"/>
  <c r="X689" i="9"/>
  <c r="A690" i="9"/>
  <c r="B690" i="9"/>
  <c r="C690" i="9"/>
  <c r="D690" i="9"/>
  <c r="E690" i="9"/>
  <c r="Q690" i="9"/>
  <c r="U690" i="9"/>
  <c r="X690" i="9"/>
  <c r="A691" i="9"/>
  <c r="B691" i="9"/>
  <c r="C691" i="9"/>
  <c r="D691" i="9"/>
  <c r="E691" i="9"/>
  <c r="Q691" i="9"/>
  <c r="U691" i="9"/>
  <c r="X691" i="9"/>
  <c r="A692" i="9"/>
  <c r="B692" i="9"/>
  <c r="C692" i="9"/>
  <c r="D692" i="9"/>
  <c r="E692" i="9"/>
  <c r="Q692" i="9"/>
  <c r="U692" i="9"/>
  <c r="X692" i="9"/>
  <c r="A693" i="9"/>
  <c r="B693" i="9"/>
  <c r="C693" i="9"/>
  <c r="D693" i="9"/>
  <c r="E693" i="9"/>
  <c r="Q693" i="9"/>
  <c r="U693" i="9"/>
  <c r="X693" i="9"/>
  <c r="A694" i="9"/>
  <c r="B694" i="9"/>
  <c r="C694" i="9"/>
  <c r="D694" i="9"/>
  <c r="E694" i="9"/>
  <c r="Q694" i="9"/>
  <c r="U694" i="9"/>
  <c r="X694" i="9"/>
  <c r="A695" i="9"/>
  <c r="B695" i="9"/>
  <c r="C695" i="9"/>
  <c r="D695" i="9"/>
  <c r="E695" i="9"/>
  <c r="Q695" i="9"/>
  <c r="U695" i="9"/>
  <c r="X695" i="9"/>
  <c r="A696" i="9"/>
  <c r="B696" i="9"/>
  <c r="C696" i="9"/>
  <c r="D696" i="9"/>
  <c r="E696" i="9"/>
  <c r="Q696" i="9"/>
  <c r="U696" i="9"/>
  <c r="X696" i="9"/>
  <c r="A697" i="9"/>
  <c r="B697" i="9"/>
  <c r="C697" i="9"/>
  <c r="D697" i="9"/>
  <c r="E697" i="9"/>
  <c r="Q697" i="9"/>
  <c r="U697" i="9"/>
  <c r="X697" i="9"/>
  <c r="A698" i="9"/>
  <c r="B698" i="9"/>
  <c r="C698" i="9"/>
  <c r="D698" i="9"/>
  <c r="E698" i="9"/>
  <c r="Q698" i="9"/>
  <c r="U698" i="9"/>
  <c r="X698" i="9"/>
  <c r="A699" i="9"/>
  <c r="B699" i="9"/>
  <c r="C699" i="9"/>
  <c r="D699" i="9"/>
  <c r="E699" i="9"/>
  <c r="Q699" i="9"/>
  <c r="U699" i="9"/>
  <c r="X699" i="9"/>
  <c r="A700" i="9"/>
  <c r="B700" i="9"/>
  <c r="C700" i="9"/>
  <c r="D700" i="9"/>
  <c r="E700" i="9"/>
  <c r="Q700" i="9"/>
  <c r="U700" i="9"/>
  <c r="X700" i="9"/>
  <c r="A701" i="9"/>
  <c r="B701" i="9"/>
  <c r="C701" i="9"/>
  <c r="D701" i="9"/>
  <c r="E701" i="9"/>
  <c r="Q701" i="9"/>
  <c r="U701" i="9"/>
  <c r="X701" i="9"/>
  <c r="A702" i="9"/>
  <c r="B702" i="9"/>
  <c r="C702" i="9"/>
  <c r="D702" i="9"/>
  <c r="E702" i="9"/>
  <c r="Q702" i="9"/>
  <c r="U702" i="9"/>
  <c r="X702" i="9"/>
  <c r="A703" i="9"/>
  <c r="B703" i="9"/>
  <c r="C703" i="9"/>
  <c r="D703" i="9"/>
  <c r="E703" i="9"/>
  <c r="Q703" i="9"/>
  <c r="U703" i="9"/>
  <c r="X703" i="9"/>
  <c r="A704" i="9"/>
  <c r="B704" i="9"/>
  <c r="C704" i="9"/>
  <c r="D704" i="9"/>
  <c r="E704" i="9"/>
  <c r="Q704" i="9"/>
  <c r="U704" i="9"/>
  <c r="X704" i="9"/>
  <c r="A705" i="9"/>
  <c r="B705" i="9"/>
  <c r="C705" i="9"/>
  <c r="D705" i="9"/>
  <c r="E705" i="9"/>
  <c r="Q705" i="9"/>
  <c r="U705" i="9"/>
  <c r="X705" i="9"/>
  <c r="A706" i="9"/>
  <c r="B706" i="9"/>
  <c r="C706" i="9"/>
  <c r="D706" i="9"/>
  <c r="E706" i="9"/>
  <c r="Q706" i="9"/>
  <c r="U706" i="9"/>
  <c r="X706" i="9"/>
  <c r="A707" i="9"/>
  <c r="B707" i="9"/>
  <c r="C707" i="9"/>
  <c r="D707" i="9"/>
  <c r="E707" i="9"/>
  <c r="Q707" i="9"/>
  <c r="U707" i="9"/>
  <c r="X707" i="9"/>
  <c r="A708" i="9"/>
  <c r="B708" i="9"/>
  <c r="C708" i="9"/>
  <c r="D708" i="9"/>
  <c r="E708" i="9"/>
  <c r="Q708" i="9"/>
  <c r="U708" i="9"/>
  <c r="X708" i="9"/>
  <c r="A709" i="9"/>
  <c r="B709" i="9"/>
  <c r="C709" i="9"/>
  <c r="D709" i="9"/>
  <c r="E709" i="9"/>
  <c r="Q709" i="9"/>
  <c r="U709" i="9"/>
  <c r="X709" i="9"/>
  <c r="A710" i="9"/>
  <c r="B710" i="9"/>
  <c r="C710" i="9"/>
  <c r="D710" i="9"/>
  <c r="E710" i="9"/>
  <c r="Q710" i="9"/>
  <c r="U710" i="9"/>
  <c r="X710" i="9"/>
  <c r="A711" i="9"/>
  <c r="B711" i="9"/>
  <c r="C711" i="9"/>
  <c r="D711" i="9"/>
  <c r="E711" i="9"/>
  <c r="Q711" i="9"/>
  <c r="U711" i="9"/>
  <c r="X711" i="9"/>
  <c r="A712" i="9"/>
  <c r="B712" i="9"/>
  <c r="C712" i="9"/>
  <c r="D712" i="9"/>
  <c r="E712" i="9"/>
  <c r="Q712" i="9"/>
  <c r="U712" i="9"/>
  <c r="X712" i="9"/>
  <c r="A713" i="9"/>
  <c r="B713" i="9"/>
  <c r="C713" i="9"/>
  <c r="D713" i="9"/>
  <c r="E713" i="9"/>
  <c r="Q713" i="9"/>
  <c r="U713" i="9"/>
  <c r="X713" i="9"/>
  <c r="A714" i="9"/>
  <c r="B714" i="9"/>
  <c r="C714" i="9"/>
  <c r="D714" i="9"/>
  <c r="E714" i="9"/>
  <c r="Q714" i="9"/>
  <c r="U714" i="9"/>
  <c r="X714" i="9"/>
  <c r="A715" i="9"/>
  <c r="B715" i="9"/>
  <c r="C715" i="9"/>
  <c r="D715" i="9"/>
  <c r="E715" i="9"/>
  <c r="Q715" i="9"/>
  <c r="U715" i="9"/>
  <c r="X715" i="9"/>
  <c r="A716" i="9"/>
  <c r="B716" i="9"/>
  <c r="C716" i="9"/>
  <c r="D716" i="9"/>
  <c r="E716" i="9"/>
  <c r="Q716" i="9"/>
  <c r="U716" i="9"/>
  <c r="X716" i="9"/>
  <c r="A717" i="9"/>
  <c r="B717" i="9"/>
  <c r="C717" i="9"/>
  <c r="D717" i="9"/>
  <c r="E717" i="9"/>
  <c r="Q717" i="9"/>
  <c r="U717" i="9"/>
  <c r="X717" i="9"/>
  <c r="A718" i="9"/>
  <c r="B718" i="9"/>
  <c r="C718" i="9"/>
  <c r="D718" i="9"/>
  <c r="E718" i="9"/>
  <c r="Q718" i="9"/>
  <c r="U718" i="9"/>
  <c r="X718" i="9"/>
  <c r="A719" i="9"/>
  <c r="B719" i="9"/>
  <c r="C719" i="9"/>
  <c r="D719" i="9"/>
  <c r="E719" i="9"/>
  <c r="Q719" i="9"/>
  <c r="U719" i="9"/>
  <c r="X719" i="9"/>
  <c r="A720" i="9"/>
  <c r="B720" i="9"/>
  <c r="C720" i="9"/>
  <c r="D720" i="9"/>
  <c r="E720" i="9"/>
  <c r="Q720" i="9"/>
  <c r="U720" i="9"/>
  <c r="X720" i="9"/>
  <c r="A721" i="9"/>
  <c r="B721" i="9"/>
  <c r="C721" i="9"/>
  <c r="D721" i="9"/>
  <c r="E721" i="9"/>
  <c r="Q721" i="9"/>
  <c r="U721" i="9"/>
  <c r="X721" i="9"/>
  <c r="A722" i="9"/>
  <c r="B722" i="9"/>
  <c r="C722" i="9"/>
  <c r="D722" i="9"/>
  <c r="E722" i="9"/>
  <c r="Q722" i="9"/>
  <c r="U722" i="9"/>
  <c r="X722" i="9"/>
  <c r="A723" i="9"/>
  <c r="B723" i="9"/>
  <c r="C723" i="9"/>
  <c r="D723" i="9"/>
  <c r="E723" i="9"/>
  <c r="Q723" i="9"/>
  <c r="U723" i="9"/>
  <c r="X723" i="9"/>
  <c r="A724" i="9"/>
  <c r="B724" i="9"/>
  <c r="C724" i="9"/>
  <c r="D724" i="9"/>
  <c r="E724" i="9"/>
  <c r="Q724" i="9"/>
  <c r="U724" i="9"/>
  <c r="X724" i="9"/>
  <c r="A725" i="9"/>
  <c r="B725" i="9"/>
  <c r="C725" i="9"/>
  <c r="D725" i="9"/>
  <c r="E725" i="9"/>
  <c r="Q725" i="9"/>
  <c r="U725" i="9"/>
  <c r="X725" i="9"/>
  <c r="A726" i="9"/>
  <c r="B726" i="9"/>
  <c r="C726" i="9"/>
  <c r="D726" i="9"/>
  <c r="E726" i="9"/>
  <c r="Q726" i="9"/>
  <c r="U726" i="9"/>
  <c r="X726" i="9"/>
  <c r="A727" i="9"/>
  <c r="B727" i="9"/>
  <c r="C727" i="9"/>
  <c r="D727" i="9"/>
  <c r="E727" i="9"/>
  <c r="Q727" i="9"/>
  <c r="U727" i="9"/>
  <c r="X727" i="9"/>
  <c r="A728" i="9"/>
  <c r="B728" i="9"/>
  <c r="C728" i="9"/>
  <c r="D728" i="9"/>
  <c r="E728" i="9"/>
  <c r="Q728" i="9"/>
  <c r="U728" i="9"/>
  <c r="X728" i="9"/>
  <c r="A729" i="9"/>
  <c r="B729" i="9"/>
  <c r="C729" i="9"/>
  <c r="D729" i="9"/>
  <c r="E729" i="9"/>
  <c r="Q729" i="9"/>
  <c r="U729" i="9"/>
  <c r="X729" i="9"/>
  <c r="A730" i="9"/>
  <c r="B730" i="9"/>
  <c r="C730" i="9"/>
  <c r="D730" i="9"/>
  <c r="E730" i="9"/>
  <c r="Q730" i="9"/>
  <c r="U730" i="9"/>
  <c r="X730" i="9"/>
  <c r="A731" i="9"/>
  <c r="B731" i="9"/>
  <c r="C731" i="9"/>
  <c r="D731" i="9"/>
  <c r="E731" i="9"/>
  <c r="Q731" i="9"/>
  <c r="U731" i="9"/>
  <c r="X731" i="9"/>
  <c r="A732" i="9"/>
  <c r="B732" i="9"/>
  <c r="C732" i="9"/>
  <c r="D732" i="9"/>
  <c r="E732" i="9"/>
  <c r="Q732" i="9"/>
  <c r="U732" i="9"/>
  <c r="X732" i="9"/>
  <c r="A733" i="9"/>
  <c r="B733" i="9"/>
  <c r="C733" i="9"/>
  <c r="D733" i="9"/>
  <c r="E733" i="9"/>
  <c r="Q733" i="9"/>
  <c r="U733" i="9"/>
  <c r="X733" i="9"/>
  <c r="A734" i="9"/>
  <c r="B734" i="9"/>
  <c r="C734" i="9"/>
  <c r="D734" i="9"/>
  <c r="E734" i="9"/>
  <c r="Q734" i="9"/>
  <c r="U734" i="9"/>
  <c r="X734" i="9"/>
  <c r="A735" i="9"/>
  <c r="B735" i="9"/>
  <c r="C735" i="9"/>
  <c r="D735" i="9"/>
  <c r="E735" i="9"/>
  <c r="Q735" i="9"/>
  <c r="U735" i="9"/>
  <c r="X735" i="9"/>
  <c r="A736" i="9"/>
  <c r="B736" i="9"/>
  <c r="C736" i="9"/>
  <c r="D736" i="9"/>
  <c r="E736" i="9"/>
  <c r="Q736" i="9"/>
  <c r="U736" i="9"/>
  <c r="X736" i="9"/>
  <c r="A737" i="9"/>
  <c r="B737" i="9"/>
  <c r="C737" i="9"/>
  <c r="D737" i="9"/>
  <c r="E737" i="9"/>
  <c r="Q737" i="9"/>
  <c r="U737" i="9"/>
  <c r="X737" i="9"/>
  <c r="A738" i="9"/>
  <c r="B738" i="9"/>
  <c r="C738" i="9"/>
  <c r="D738" i="9"/>
  <c r="E738" i="9"/>
  <c r="Q738" i="9"/>
  <c r="U738" i="9"/>
  <c r="X738" i="9"/>
  <c r="A739" i="9"/>
  <c r="B739" i="9"/>
  <c r="C739" i="9"/>
  <c r="D739" i="9"/>
  <c r="E739" i="9"/>
  <c r="Q739" i="9"/>
  <c r="U739" i="9"/>
  <c r="X739" i="9"/>
  <c r="A740" i="9"/>
  <c r="B740" i="9"/>
  <c r="C740" i="9"/>
  <c r="D740" i="9"/>
  <c r="E740" i="9"/>
  <c r="Q740" i="9"/>
  <c r="U740" i="9"/>
  <c r="X740" i="9"/>
  <c r="A741" i="9"/>
  <c r="B741" i="9"/>
  <c r="C741" i="9"/>
  <c r="D741" i="9"/>
  <c r="E741" i="9"/>
  <c r="Q741" i="9"/>
  <c r="U741" i="9"/>
  <c r="X741" i="9"/>
  <c r="A742" i="9"/>
  <c r="B742" i="9"/>
  <c r="C742" i="9"/>
  <c r="D742" i="9"/>
  <c r="E742" i="9"/>
  <c r="Q742" i="9"/>
  <c r="U742" i="9"/>
  <c r="X742" i="9"/>
  <c r="A743" i="9"/>
  <c r="B743" i="9"/>
  <c r="C743" i="9"/>
  <c r="D743" i="9"/>
  <c r="E743" i="9"/>
  <c r="Q743" i="9"/>
  <c r="U743" i="9"/>
  <c r="X743" i="9"/>
  <c r="A744" i="9"/>
  <c r="B744" i="9"/>
  <c r="C744" i="9"/>
  <c r="D744" i="9"/>
  <c r="E744" i="9"/>
  <c r="Q744" i="9"/>
  <c r="U744" i="9"/>
  <c r="X744" i="9"/>
  <c r="A745" i="9"/>
  <c r="B745" i="9"/>
  <c r="C745" i="9"/>
  <c r="D745" i="9"/>
  <c r="E745" i="9"/>
  <c r="Q745" i="9"/>
  <c r="U745" i="9"/>
  <c r="X745" i="9"/>
  <c r="A746" i="9"/>
  <c r="B746" i="9"/>
  <c r="C746" i="9"/>
  <c r="D746" i="9"/>
  <c r="E746" i="9"/>
  <c r="Q746" i="9"/>
  <c r="U746" i="9"/>
  <c r="X746" i="9"/>
  <c r="A747" i="9"/>
  <c r="B747" i="9"/>
  <c r="C747" i="9"/>
  <c r="D747" i="9"/>
  <c r="E747" i="9"/>
  <c r="Q747" i="9"/>
  <c r="U747" i="9"/>
  <c r="X747" i="9"/>
  <c r="A748" i="9"/>
  <c r="B748" i="9"/>
  <c r="C748" i="9"/>
  <c r="D748" i="9"/>
  <c r="E748" i="9"/>
  <c r="Q748" i="9"/>
  <c r="U748" i="9"/>
  <c r="X748" i="9"/>
  <c r="A749" i="9"/>
  <c r="B749" i="9"/>
  <c r="C749" i="9"/>
  <c r="D749" i="9"/>
  <c r="E749" i="9"/>
  <c r="Q749" i="9"/>
  <c r="U749" i="9"/>
  <c r="X749" i="9"/>
  <c r="A750" i="9"/>
  <c r="B750" i="9"/>
  <c r="C750" i="9"/>
  <c r="D750" i="9"/>
  <c r="E750" i="9"/>
  <c r="Q750" i="9"/>
  <c r="U750" i="9"/>
  <c r="X750" i="9"/>
  <c r="A751" i="9"/>
  <c r="B751" i="9"/>
  <c r="C751" i="9"/>
  <c r="D751" i="9"/>
  <c r="E751" i="9"/>
  <c r="Q751" i="9"/>
  <c r="U751" i="9"/>
  <c r="X751" i="9"/>
  <c r="A752" i="9"/>
  <c r="B752" i="9"/>
  <c r="C752" i="9"/>
  <c r="D752" i="9"/>
  <c r="E752" i="9"/>
  <c r="Q752" i="9"/>
  <c r="U752" i="9"/>
  <c r="X752" i="9"/>
  <c r="A753" i="9"/>
  <c r="B753" i="9"/>
  <c r="C753" i="9"/>
  <c r="D753" i="9"/>
  <c r="E753" i="9"/>
  <c r="Q753" i="9"/>
  <c r="U753" i="9"/>
  <c r="X753" i="9"/>
  <c r="A754" i="9"/>
  <c r="B754" i="9"/>
  <c r="C754" i="9"/>
  <c r="D754" i="9"/>
  <c r="E754" i="9"/>
  <c r="Q754" i="9"/>
  <c r="U754" i="9"/>
  <c r="X754" i="9"/>
  <c r="A755" i="9"/>
  <c r="B755" i="9"/>
  <c r="C755" i="9"/>
  <c r="D755" i="9"/>
  <c r="E755" i="9"/>
  <c r="Q755" i="9"/>
  <c r="U755" i="9"/>
  <c r="X755" i="9"/>
  <c r="A756" i="9"/>
  <c r="B756" i="9"/>
  <c r="C756" i="9"/>
  <c r="D756" i="9"/>
  <c r="E756" i="9"/>
  <c r="Q756" i="9"/>
  <c r="U756" i="9"/>
  <c r="X756" i="9"/>
  <c r="A757" i="9"/>
  <c r="B757" i="9"/>
  <c r="C757" i="9"/>
  <c r="D757" i="9"/>
  <c r="E757" i="9"/>
  <c r="Q757" i="9"/>
  <c r="U757" i="9"/>
  <c r="X757" i="9"/>
  <c r="A758" i="9"/>
  <c r="B758" i="9"/>
  <c r="C758" i="9"/>
  <c r="D758" i="9"/>
  <c r="E758" i="9"/>
  <c r="Q758" i="9"/>
  <c r="U758" i="9"/>
  <c r="X758" i="9"/>
  <c r="A759" i="9"/>
  <c r="B759" i="9"/>
  <c r="C759" i="9"/>
  <c r="D759" i="9"/>
  <c r="E759" i="9"/>
  <c r="Q759" i="9"/>
  <c r="U759" i="9"/>
  <c r="X759" i="9"/>
  <c r="A760" i="9"/>
  <c r="B760" i="9"/>
  <c r="C760" i="9"/>
  <c r="D760" i="9"/>
  <c r="E760" i="9"/>
  <c r="Q760" i="9"/>
  <c r="U760" i="9"/>
  <c r="X760" i="9"/>
  <c r="A761" i="9"/>
  <c r="B761" i="9"/>
  <c r="C761" i="9"/>
  <c r="D761" i="9"/>
  <c r="E761" i="9"/>
  <c r="Q761" i="9"/>
  <c r="U761" i="9"/>
  <c r="X761" i="9"/>
  <c r="A762" i="9"/>
  <c r="B762" i="9"/>
  <c r="C762" i="9"/>
  <c r="D762" i="9"/>
  <c r="E762" i="9"/>
  <c r="Q762" i="9"/>
  <c r="U762" i="9"/>
  <c r="X762" i="9"/>
  <c r="A763" i="9"/>
  <c r="B763" i="9"/>
  <c r="C763" i="9"/>
  <c r="D763" i="9"/>
  <c r="E763" i="9"/>
  <c r="Q763" i="9"/>
  <c r="U763" i="9"/>
  <c r="X763" i="9"/>
  <c r="A764" i="9"/>
  <c r="B764" i="9"/>
  <c r="C764" i="9"/>
  <c r="D764" i="9"/>
  <c r="E764" i="9"/>
  <c r="Q764" i="9"/>
  <c r="U764" i="9"/>
  <c r="X764" i="9"/>
  <c r="A765" i="9"/>
  <c r="B765" i="9"/>
  <c r="C765" i="9"/>
  <c r="D765" i="9"/>
  <c r="E765" i="9"/>
  <c r="Q765" i="9"/>
  <c r="U765" i="9"/>
  <c r="X765" i="9"/>
  <c r="A766" i="9"/>
  <c r="B766" i="9"/>
  <c r="C766" i="9"/>
  <c r="D766" i="9"/>
  <c r="E766" i="9"/>
  <c r="Q766" i="9"/>
  <c r="U766" i="9"/>
  <c r="X766" i="9"/>
  <c r="A767" i="9"/>
  <c r="B767" i="9"/>
  <c r="C767" i="9"/>
  <c r="D767" i="9"/>
  <c r="E767" i="9"/>
  <c r="Q767" i="9"/>
  <c r="U767" i="9"/>
  <c r="X767" i="9"/>
  <c r="A768" i="9"/>
  <c r="B768" i="9"/>
  <c r="C768" i="9"/>
  <c r="D768" i="9"/>
  <c r="E768" i="9"/>
  <c r="Q768" i="9"/>
  <c r="U768" i="9"/>
  <c r="X768" i="9"/>
  <c r="A769" i="9"/>
  <c r="B769" i="9"/>
  <c r="C769" i="9"/>
  <c r="D769" i="9"/>
  <c r="E769" i="9"/>
  <c r="Q769" i="9"/>
  <c r="U769" i="9"/>
  <c r="X769" i="9"/>
  <c r="A770" i="9"/>
  <c r="B770" i="9"/>
  <c r="C770" i="9"/>
  <c r="D770" i="9"/>
  <c r="E770" i="9"/>
  <c r="Q770" i="9"/>
  <c r="U770" i="9"/>
  <c r="X770" i="9"/>
  <c r="A771" i="9"/>
  <c r="B771" i="9"/>
  <c r="C771" i="9"/>
  <c r="D771" i="9"/>
  <c r="E771" i="9"/>
  <c r="Q771" i="9"/>
  <c r="U771" i="9"/>
  <c r="X771" i="9"/>
  <c r="A772" i="9"/>
  <c r="B772" i="9"/>
  <c r="C772" i="9"/>
  <c r="D772" i="9"/>
  <c r="E772" i="9"/>
  <c r="Q772" i="9"/>
  <c r="U772" i="9"/>
  <c r="X772" i="9"/>
  <c r="A773" i="9"/>
  <c r="B773" i="9"/>
  <c r="C773" i="9"/>
  <c r="D773" i="9"/>
  <c r="E773" i="9"/>
  <c r="Q773" i="9"/>
  <c r="U773" i="9"/>
  <c r="X773" i="9"/>
  <c r="A774" i="9"/>
  <c r="B774" i="9"/>
  <c r="C774" i="9"/>
  <c r="D774" i="9"/>
  <c r="E774" i="9"/>
  <c r="Q774" i="9"/>
  <c r="U774" i="9"/>
  <c r="X774" i="9"/>
  <c r="A775" i="9"/>
  <c r="B775" i="9"/>
  <c r="C775" i="9"/>
  <c r="D775" i="9"/>
  <c r="E775" i="9"/>
  <c r="Q775" i="9"/>
  <c r="U775" i="9"/>
  <c r="X775" i="9"/>
  <c r="A776" i="9"/>
  <c r="B776" i="9"/>
  <c r="C776" i="9"/>
  <c r="D776" i="9"/>
  <c r="E776" i="9"/>
  <c r="Q776" i="9"/>
  <c r="U776" i="9"/>
  <c r="X776" i="9"/>
  <c r="A777" i="9"/>
  <c r="B777" i="9"/>
  <c r="C777" i="9"/>
  <c r="D777" i="9"/>
  <c r="E777" i="9"/>
  <c r="Q777" i="9"/>
  <c r="U777" i="9"/>
  <c r="X777" i="9"/>
  <c r="A778" i="9"/>
  <c r="B778" i="9"/>
  <c r="C778" i="9"/>
  <c r="D778" i="9"/>
  <c r="E778" i="9"/>
  <c r="Q778" i="9"/>
  <c r="U778" i="9"/>
  <c r="X778" i="9"/>
  <c r="A779" i="9"/>
  <c r="B779" i="9"/>
  <c r="C779" i="9"/>
  <c r="D779" i="9"/>
  <c r="E779" i="9"/>
  <c r="Q779" i="9"/>
  <c r="U779" i="9"/>
  <c r="X779" i="9"/>
  <c r="A780" i="9"/>
  <c r="B780" i="9"/>
  <c r="C780" i="9"/>
  <c r="D780" i="9"/>
  <c r="E780" i="9"/>
  <c r="Q780" i="9"/>
  <c r="U780" i="9"/>
  <c r="X780" i="9"/>
  <c r="A781" i="9"/>
  <c r="B781" i="9"/>
  <c r="C781" i="9"/>
  <c r="D781" i="9"/>
  <c r="E781" i="9"/>
  <c r="Q781" i="9"/>
  <c r="U781" i="9"/>
  <c r="X781" i="9"/>
  <c r="A782" i="9"/>
  <c r="B782" i="9"/>
  <c r="C782" i="9"/>
  <c r="D782" i="9"/>
  <c r="E782" i="9"/>
  <c r="Q782" i="9"/>
  <c r="U782" i="9"/>
  <c r="X782" i="9"/>
  <c r="A783" i="9"/>
  <c r="B783" i="9"/>
  <c r="C783" i="9"/>
  <c r="D783" i="9"/>
  <c r="E783" i="9"/>
  <c r="Q783" i="9"/>
  <c r="U783" i="9"/>
  <c r="X783" i="9"/>
  <c r="A784" i="9"/>
  <c r="B784" i="9"/>
  <c r="C784" i="9"/>
  <c r="D784" i="9"/>
  <c r="E784" i="9"/>
  <c r="Q784" i="9"/>
  <c r="U784" i="9"/>
  <c r="X784" i="9"/>
  <c r="A785" i="9"/>
  <c r="B785" i="9"/>
  <c r="C785" i="9"/>
  <c r="D785" i="9"/>
  <c r="E785" i="9"/>
  <c r="Q785" i="9"/>
  <c r="U785" i="9"/>
  <c r="X785" i="9"/>
  <c r="A786" i="9"/>
  <c r="B786" i="9"/>
  <c r="C786" i="9"/>
  <c r="D786" i="9"/>
  <c r="E786" i="9"/>
  <c r="Q786" i="9"/>
  <c r="U786" i="9"/>
  <c r="X786" i="9"/>
  <c r="A787" i="9"/>
  <c r="B787" i="9"/>
  <c r="C787" i="9"/>
  <c r="D787" i="9"/>
  <c r="E787" i="9"/>
  <c r="Q787" i="9"/>
  <c r="U787" i="9"/>
  <c r="X787" i="9"/>
  <c r="A788" i="9"/>
  <c r="B788" i="9"/>
  <c r="C788" i="9"/>
  <c r="D788" i="9"/>
  <c r="E788" i="9"/>
  <c r="Q788" i="9"/>
  <c r="U788" i="9"/>
  <c r="X788" i="9"/>
  <c r="A789" i="9"/>
  <c r="B789" i="9"/>
  <c r="C789" i="9"/>
  <c r="D789" i="9"/>
  <c r="E789" i="9"/>
  <c r="Q789" i="9"/>
  <c r="U789" i="9"/>
  <c r="X789" i="9"/>
  <c r="A790" i="9"/>
  <c r="B790" i="9"/>
  <c r="C790" i="9"/>
  <c r="D790" i="9"/>
  <c r="E790" i="9"/>
  <c r="Q790" i="9"/>
  <c r="U790" i="9"/>
  <c r="X790" i="9"/>
  <c r="A791" i="9"/>
  <c r="B791" i="9"/>
  <c r="C791" i="9"/>
  <c r="D791" i="9"/>
  <c r="E791" i="9"/>
  <c r="Q791" i="9"/>
  <c r="U791" i="9"/>
  <c r="X791" i="9"/>
  <c r="A792" i="9"/>
  <c r="B792" i="9"/>
  <c r="C792" i="9"/>
  <c r="D792" i="9"/>
  <c r="E792" i="9"/>
  <c r="Q792" i="9"/>
  <c r="U792" i="9"/>
  <c r="X792" i="9"/>
  <c r="A793" i="9"/>
  <c r="B793" i="9"/>
  <c r="C793" i="9"/>
  <c r="D793" i="9"/>
  <c r="E793" i="9"/>
  <c r="Q793" i="9"/>
  <c r="U793" i="9"/>
  <c r="X793" i="9"/>
  <c r="A794" i="9"/>
  <c r="B794" i="9"/>
  <c r="C794" i="9"/>
  <c r="D794" i="9"/>
  <c r="E794" i="9"/>
  <c r="Q794" i="9"/>
  <c r="U794" i="9"/>
  <c r="X794" i="9"/>
  <c r="A795" i="9"/>
  <c r="B795" i="9"/>
  <c r="C795" i="9"/>
  <c r="D795" i="9"/>
  <c r="E795" i="9"/>
  <c r="Q795" i="9"/>
  <c r="U795" i="9"/>
  <c r="X795" i="9"/>
  <c r="A796" i="9"/>
  <c r="B796" i="9"/>
  <c r="C796" i="9"/>
  <c r="D796" i="9"/>
  <c r="E796" i="9"/>
  <c r="Q796" i="9"/>
  <c r="U796" i="9"/>
  <c r="X796" i="9"/>
  <c r="A797" i="9"/>
  <c r="B797" i="9"/>
  <c r="C797" i="9"/>
  <c r="D797" i="9"/>
  <c r="E797" i="9"/>
  <c r="Q797" i="9"/>
  <c r="U797" i="9"/>
  <c r="X797" i="9"/>
  <c r="A798" i="9"/>
  <c r="B798" i="9"/>
  <c r="C798" i="9"/>
  <c r="D798" i="9"/>
  <c r="E798" i="9"/>
  <c r="Q798" i="9"/>
  <c r="U798" i="9"/>
  <c r="X798" i="9"/>
  <c r="A799" i="9"/>
  <c r="B799" i="9"/>
  <c r="C799" i="9"/>
  <c r="D799" i="9"/>
  <c r="E799" i="9"/>
  <c r="Q799" i="9"/>
  <c r="U799" i="9"/>
  <c r="X799" i="9"/>
  <c r="A800" i="9"/>
  <c r="B800" i="9"/>
  <c r="C800" i="9"/>
  <c r="D800" i="9"/>
  <c r="E800" i="9"/>
  <c r="Q800" i="9"/>
  <c r="U800" i="9"/>
  <c r="X800" i="9"/>
  <c r="A801" i="9"/>
  <c r="B801" i="9"/>
  <c r="C801" i="9"/>
  <c r="D801" i="9"/>
  <c r="E801" i="9"/>
  <c r="Q801" i="9"/>
  <c r="U801" i="9"/>
  <c r="X801" i="9"/>
  <c r="A802" i="9"/>
  <c r="B802" i="9"/>
  <c r="C802" i="9"/>
  <c r="D802" i="9"/>
  <c r="E802" i="9"/>
  <c r="Q802" i="9"/>
  <c r="U802" i="9"/>
  <c r="X802" i="9"/>
  <c r="A803" i="9"/>
  <c r="B803" i="9"/>
  <c r="C803" i="9"/>
  <c r="D803" i="9"/>
  <c r="E803" i="9"/>
  <c r="Q803" i="9"/>
  <c r="U803" i="9"/>
  <c r="X803" i="9"/>
  <c r="A804" i="9"/>
  <c r="B804" i="9"/>
  <c r="C804" i="9"/>
  <c r="D804" i="9"/>
  <c r="E804" i="9"/>
  <c r="Q804" i="9"/>
  <c r="U804" i="9"/>
  <c r="X804" i="9"/>
  <c r="A805" i="9"/>
  <c r="B805" i="9"/>
  <c r="C805" i="9"/>
  <c r="D805" i="9"/>
  <c r="E805" i="9"/>
  <c r="Q805" i="9"/>
  <c r="U805" i="9"/>
  <c r="X805" i="9"/>
  <c r="A806" i="9"/>
  <c r="B806" i="9"/>
  <c r="C806" i="9"/>
  <c r="D806" i="9"/>
  <c r="E806" i="9"/>
  <c r="Q806" i="9"/>
  <c r="U806" i="9"/>
  <c r="X806" i="9"/>
  <c r="A807" i="9"/>
  <c r="B807" i="9"/>
  <c r="C807" i="9"/>
  <c r="D807" i="9"/>
  <c r="E807" i="9"/>
  <c r="Q807" i="9"/>
  <c r="U807" i="9"/>
  <c r="X807" i="9"/>
  <c r="A808" i="9"/>
  <c r="B808" i="9"/>
  <c r="C808" i="9"/>
  <c r="D808" i="9"/>
  <c r="E808" i="9"/>
  <c r="Q808" i="9"/>
  <c r="U808" i="9"/>
  <c r="X808" i="9"/>
  <c r="A809" i="9"/>
  <c r="B809" i="9"/>
  <c r="C809" i="9"/>
  <c r="D809" i="9"/>
  <c r="E809" i="9"/>
  <c r="Q809" i="9"/>
  <c r="U809" i="9"/>
  <c r="X809" i="9"/>
  <c r="A810" i="9"/>
  <c r="B810" i="9"/>
  <c r="C810" i="9"/>
  <c r="D810" i="9"/>
  <c r="E810" i="9"/>
  <c r="Q810" i="9"/>
  <c r="U810" i="9"/>
  <c r="X810" i="9"/>
  <c r="A811" i="9"/>
  <c r="B811" i="9"/>
  <c r="C811" i="9"/>
  <c r="D811" i="9"/>
  <c r="E811" i="9"/>
  <c r="Q811" i="9"/>
  <c r="U811" i="9"/>
  <c r="X811" i="9"/>
  <c r="A812" i="9"/>
  <c r="B812" i="9"/>
  <c r="C812" i="9"/>
  <c r="D812" i="9"/>
  <c r="E812" i="9"/>
  <c r="Q812" i="9"/>
  <c r="U812" i="9"/>
  <c r="X812" i="9"/>
  <c r="A813" i="9"/>
  <c r="B813" i="9"/>
  <c r="C813" i="9"/>
  <c r="D813" i="9"/>
  <c r="E813" i="9"/>
  <c r="Q813" i="9"/>
  <c r="U813" i="9"/>
  <c r="X813" i="9"/>
  <c r="A814" i="9"/>
  <c r="B814" i="9"/>
  <c r="C814" i="9"/>
  <c r="D814" i="9"/>
  <c r="E814" i="9"/>
  <c r="Q814" i="9"/>
  <c r="U814" i="9"/>
  <c r="X814" i="9"/>
  <c r="A815" i="9"/>
  <c r="B815" i="9"/>
  <c r="C815" i="9"/>
  <c r="D815" i="9"/>
  <c r="E815" i="9"/>
  <c r="Q815" i="9"/>
  <c r="U815" i="9"/>
  <c r="X815" i="9"/>
  <c r="A816" i="9"/>
  <c r="B816" i="9"/>
  <c r="C816" i="9"/>
  <c r="D816" i="9"/>
  <c r="E816" i="9"/>
  <c r="Q816" i="9"/>
  <c r="U816" i="9"/>
  <c r="X816" i="9"/>
  <c r="A817" i="9"/>
  <c r="B817" i="9"/>
  <c r="C817" i="9"/>
  <c r="D817" i="9"/>
  <c r="E817" i="9"/>
  <c r="Q817" i="9"/>
  <c r="U817" i="9"/>
  <c r="X817" i="9"/>
  <c r="A818" i="9"/>
  <c r="B818" i="9"/>
  <c r="C818" i="9"/>
  <c r="D818" i="9"/>
  <c r="E818" i="9"/>
  <c r="Q818" i="9"/>
  <c r="U818" i="9"/>
  <c r="X818" i="9"/>
  <c r="A819" i="9"/>
  <c r="B819" i="9"/>
  <c r="C819" i="9"/>
  <c r="D819" i="9"/>
  <c r="E819" i="9"/>
  <c r="Q819" i="9"/>
  <c r="U819" i="9"/>
  <c r="X819" i="9"/>
  <c r="A820" i="9"/>
  <c r="B820" i="9"/>
  <c r="C820" i="9"/>
  <c r="D820" i="9"/>
  <c r="E820" i="9"/>
  <c r="Q820" i="9"/>
  <c r="U820" i="9"/>
  <c r="X820" i="9"/>
  <c r="A821" i="9"/>
  <c r="B821" i="9"/>
  <c r="C821" i="9"/>
  <c r="D821" i="9"/>
  <c r="E821" i="9"/>
  <c r="Q821" i="9"/>
  <c r="U821" i="9"/>
  <c r="X821" i="9"/>
  <c r="A822" i="9"/>
  <c r="B822" i="9"/>
  <c r="C822" i="9"/>
  <c r="D822" i="9"/>
  <c r="E822" i="9"/>
  <c r="Q822" i="9"/>
  <c r="U822" i="9"/>
  <c r="X822" i="9"/>
  <c r="A823" i="9"/>
  <c r="B823" i="9"/>
  <c r="C823" i="9"/>
  <c r="D823" i="9"/>
  <c r="E823" i="9"/>
  <c r="Q823" i="9"/>
  <c r="U823" i="9"/>
  <c r="X823" i="9"/>
  <c r="A824" i="9"/>
  <c r="B824" i="9"/>
  <c r="C824" i="9"/>
  <c r="D824" i="9"/>
  <c r="E824" i="9"/>
  <c r="Q824" i="9"/>
  <c r="U824" i="9"/>
  <c r="X824" i="9"/>
  <c r="A825" i="9"/>
  <c r="B825" i="9"/>
  <c r="C825" i="9"/>
  <c r="D825" i="9"/>
  <c r="E825" i="9"/>
  <c r="Q825" i="9"/>
  <c r="U825" i="9"/>
  <c r="X825" i="9"/>
  <c r="A826" i="9"/>
  <c r="B826" i="9"/>
  <c r="C826" i="9"/>
  <c r="D826" i="9"/>
  <c r="E826" i="9"/>
  <c r="Q826" i="9"/>
  <c r="U826" i="9"/>
  <c r="X826" i="9"/>
  <c r="A827" i="9"/>
  <c r="B827" i="9"/>
  <c r="C827" i="9"/>
  <c r="D827" i="9"/>
  <c r="E827" i="9"/>
  <c r="Q827" i="9"/>
  <c r="U827" i="9"/>
  <c r="X827" i="9"/>
  <c r="A828" i="9"/>
  <c r="B828" i="9"/>
  <c r="C828" i="9"/>
  <c r="D828" i="9"/>
  <c r="E828" i="9"/>
  <c r="Q828" i="9"/>
  <c r="U828" i="9"/>
  <c r="X828" i="9"/>
  <c r="A829" i="9"/>
  <c r="B829" i="9"/>
  <c r="C829" i="9"/>
  <c r="D829" i="9"/>
  <c r="E829" i="9"/>
  <c r="Q829" i="9"/>
  <c r="U829" i="9"/>
  <c r="X829" i="9"/>
  <c r="A830" i="9"/>
  <c r="B830" i="9"/>
  <c r="C830" i="9"/>
  <c r="D830" i="9"/>
  <c r="E830" i="9"/>
  <c r="Q830" i="9"/>
  <c r="U830" i="9"/>
  <c r="X830" i="9"/>
  <c r="A831" i="9"/>
  <c r="B831" i="9"/>
  <c r="C831" i="9"/>
  <c r="D831" i="9"/>
  <c r="E831" i="9"/>
  <c r="Q831" i="9"/>
  <c r="U831" i="9"/>
  <c r="X831" i="9"/>
  <c r="A832" i="9"/>
  <c r="B832" i="9"/>
  <c r="C832" i="9"/>
  <c r="D832" i="9"/>
  <c r="E832" i="9"/>
  <c r="Q832" i="9"/>
  <c r="U832" i="9"/>
  <c r="X832" i="9"/>
  <c r="A833" i="9"/>
  <c r="B833" i="9"/>
  <c r="C833" i="9"/>
  <c r="D833" i="9"/>
  <c r="E833" i="9"/>
  <c r="Q833" i="9"/>
  <c r="U833" i="9"/>
  <c r="X833" i="9"/>
  <c r="A834" i="9"/>
  <c r="B834" i="9"/>
  <c r="C834" i="9"/>
  <c r="D834" i="9"/>
  <c r="E834" i="9"/>
  <c r="Q834" i="9"/>
  <c r="U834" i="9"/>
  <c r="X834" i="9"/>
  <c r="A835" i="9"/>
  <c r="B835" i="9"/>
  <c r="C835" i="9"/>
  <c r="D835" i="9"/>
  <c r="E835" i="9"/>
  <c r="Q835" i="9"/>
  <c r="U835" i="9"/>
  <c r="X835" i="9"/>
  <c r="A836" i="9"/>
  <c r="B836" i="9"/>
  <c r="C836" i="9"/>
  <c r="D836" i="9"/>
  <c r="E836" i="9"/>
  <c r="Q836" i="9"/>
  <c r="U836" i="9"/>
  <c r="X836" i="9"/>
  <c r="A837" i="9"/>
  <c r="B837" i="9"/>
  <c r="C837" i="9"/>
  <c r="D837" i="9"/>
  <c r="E837" i="9"/>
  <c r="Q837" i="9"/>
  <c r="U837" i="9"/>
  <c r="X837" i="9"/>
  <c r="A838" i="9"/>
  <c r="B838" i="9"/>
  <c r="C838" i="9"/>
  <c r="D838" i="9"/>
  <c r="E838" i="9"/>
  <c r="Q838" i="9"/>
  <c r="U838" i="9"/>
  <c r="X838" i="9"/>
  <c r="A839" i="9"/>
  <c r="B839" i="9"/>
  <c r="C839" i="9"/>
  <c r="D839" i="9"/>
  <c r="E839" i="9"/>
  <c r="Q839" i="9"/>
  <c r="U839" i="9"/>
  <c r="X839" i="9"/>
  <c r="A840" i="9"/>
  <c r="B840" i="9"/>
  <c r="C840" i="9"/>
  <c r="D840" i="9"/>
  <c r="E840" i="9"/>
  <c r="Q840" i="9"/>
  <c r="U840" i="9"/>
  <c r="X840" i="9"/>
  <c r="A841" i="9"/>
  <c r="B841" i="9"/>
  <c r="C841" i="9"/>
  <c r="D841" i="9"/>
  <c r="E841" i="9"/>
  <c r="Q841" i="9"/>
  <c r="U841" i="9"/>
  <c r="X841" i="9"/>
  <c r="A842" i="9"/>
  <c r="B842" i="9"/>
  <c r="C842" i="9"/>
  <c r="D842" i="9"/>
  <c r="E842" i="9"/>
  <c r="Q842" i="9"/>
  <c r="U842" i="9"/>
  <c r="X842" i="9"/>
  <c r="A843" i="9"/>
  <c r="B843" i="9"/>
  <c r="C843" i="9"/>
  <c r="D843" i="9"/>
  <c r="E843" i="9"/>
  <c r="Q843" i="9"/>
  <c r="U843" i="9"/>
  <c r="X843" i="9"/>
  <c r="A844" i="9"/>
  <c r="B844" i="9"/>
  <c r="C844" i="9"/>
  <c r="D844" i="9"/>
  <c r="E844" i="9"/>
  <c r="Q844" i="9"/>
  <c r="U844" i="9"/>
  <c r="X844" i="9"/>
  <c r="A845" i="9"/>
  <c r="B845" i="9"/>
  <c r="C845" i="9"/>
  <c r="D845" i="9"/>
  <c r="E845" i="9"/>
  <c r="Q845" i="9"/>
  <c r="U845" i="9"/>
  <c r="X845" i="9"/>
  <c r="A846" i="9"/>
  <c r="B846" i="9"/>
  <c r="C846" i="9"/>
  <c r="D846" i="9"/>
  <c r="E846" i="9"/>
  <c r="Q846" i="9"/>
  <c r="U846" i="9"/>
  <c r="X846" i="9"/>
  <c r="A847" i="9"/>
  <c r="B847" i="9"/>
  <c r="C847" i="9"/>
  <c r="D847" i="9"/>
  <c r="E847" i="9"/>
  <c r="Q847" i="9"/>
  <c r="U847" i="9"/>
  <c r="X847" i="9"/>
  <c r="A848" i="9"/>
  <c r="B848" i="9"/>
  <c r="C848" i="9"/>
  <c r="D848" i="9"/>
  <c r="E848" i="9"/>
  <c r="Q848" i="9"/>
  <c r="U848" i="9"/>
  <c r="X848" i="9"/>
  <c r="A849" i="9"/>
  <c r="B849" i="9"/>
  <c r="C849" i="9"/>
  <c r="D849" i="9"/>
  <c r="E849" i="9"/>
  <c r="Q849" i="9"/>
  <c r="U849" i="9"/>
  <c r="X849" i="9"/>
  <c r="A850" i="9"/>
  <c r="B850" i="9"/>
  <c r="C850" i="9"/>
  <c r="D850" i="9"/>
  <c r="E850" i="9"/>
  <c r="Q850" i="9"/>
  <c r="U850" i="9"/>
  <c r="X850" i="9"/>
  <c r="A851" i="9"/>
  <c r="B851" i="9"/>
  <c r="C851" i="9"/>
  <c r="D851" i="9"/>
  <c r="E851" i="9"/>
  <c r="Q851" i="9"/>
  <c r="U851" i="9"/>
  <c r="X851" i="9"/>
  <c r="A852" i="9"/>
  <c r="B852" i="9"/>
  <c r="C852" i="9"/>
  <c r="D852" i="9"/>
  <c r="E852" i="9"/>
  <c r="Q852" i="9"/>
  <c r="U852" i="9"/>
  <c r="X852" i="9"/>
  <c r="A853" i="9"/>
  <c r="B853" i="9"/>
  <c r="C853" i="9"/>
  <c r="D853" i="9"/>
  <c r="E853" i="9"/>
  <c r="Q853" i="9"/>
  <c r="U853" i="9"/>
  <c r="X853" i="9"/>
  <c r="A854" i="9"/>
  <c r="B854" i="9"/>
  <c r="C854" i="9"/>
  <c r="D854" i="9"/>
  <c r="E854" i="9"/>
  <c r="Q854" i="9"/>
  <c r="U854" i="9"/>
  <c r="X854" i="9"/>
  <c r="A855" i="9"/>
  <c r="B855" i="9"/>
  <c r="C855" i="9"/>
  <c r="D855" i="9"/>
  <c r="E855" i="9"/>
  <c r="Q855" i="9"/>
  <c r="U855" i="9"/>
  <c r="X855" i="9"/>
  <c r="A856" i="9"/>
  <c r="B856" i="9"/>
  <c r="C856" i="9"/>
  <c r="D856" i="9"/>
  <c r="E856" i="9"/>
  <c r="Q856" i="9"/>
  <c r="U856" i="9"/>
  <c r="X856" i="9"/>
  <c r="A857" i="9"/>
  <c r="B857" i="9"/>
  <c r="C857" i="9"/>
  <c r="D857" i="9"/>
  <c r="E857" i="9"/>
  <c r="Q857" i="9"/>
  <c r="U857" i="9"/>
  <c r="X857" i="9"/>
  <c r="A858" i="9"/>
  <c r="B858" i="9"/>
  <c r="C858" i="9"/>
  <c r="D858" i="9"/>
  <c r="E858" i="9"/>
  <c r="Q858" i="9"/>
  <c r="U858" i="9"/>
  <c r="X858" i="9"/>
  <c r="A859" i="9"/>
  <c r="B859" i="9"/>
  <c r="C859" i="9"/>
  <c r="D859" i="9"/>
  <c r="E859" i="9"/>
  <c r="Q859" i="9"/>
  <c r="U859" i="9"/>
  <c r="X859" i="9"/>
  <c r="A860" i="9"/>
  <c r="B860" i="9"/>
  <c r="C860" i="9"/>
  <c r="D860" i="9"/>
  <c r="E860" i="9"/>
  <c r="Q860" i="9"/>
  <c r="U860" i="9"/>
  <c r="X860" i="9"/>
  <c r="A861" i="9"/>
  <c r="B861" i="9"/>
  <c r="C861" i="9"/>
  <c r="D861" i="9"/>
  <c r="E861" i="9"/>
  <c r="Q861" i="9"/>
  <c r="U861" i="9"/>
  <c r="X861" i="9"/>
  <c r="A862" i="9"/>
  <c r="B862" i="9"/>
  <c r="C862" i="9"/>
  <c r="D862" i="9"/>
  <c r="E862" i="9"/>
  <c r="Q862" i="9"/>
  <c r="U862" i="9"/>
  <c r="X862" i="9"/>
  <c r="A863" i="9"/>
  <c r="B863" i="9"/>
  <c r="C863" i="9"/>
  <c r="D863" i="9"/>
  <c r="E863" i="9"/>
  <c r="Q863" i="9"/>
  <c r="U863" i="9"/>
  <c r="X863" i="9"/>
  <c r="A864" i="9"/>
  <c r="B864" i="9"/>
  <c r="C864" i="9"/>
  <c r="D864" i="9"/>
  <c r="E864" i="9"/>
  <c r="Q864" i="9"/>
  <c r="U864" i="9"/>
  <c r="X864" i="9"/>
  <c r="A865" i="9"/>
  <c r="B865" i="9"/>
  <c r="C865" i="9"/>
  <c r="D865" i="9"/>
  <c r="E865" i="9"/>
  <c r="Q865" i="9"/>
  <c r="U865" i="9"/>
  <c r="X865" i="9"/>
  <c r="A866" i="9"/>
  <c r="B866" i="9"/>
  <c r="C866" i="9"/>
  <c r="D866" i="9"/>
  <c r="E866" i="9"/>
  <c r="Q866" i="9"/>
  <c r="U866" i="9"/>
  <c r="X866" i="9"/>
  <c r="A867" i="9"/>
  <c r="B867" i="9"/>
  <c r="C867" i="9"/>
  <c r="D867" i="9"/>
  <c r="E867" i="9"/>
  <c r="Q867" i="9"/>
  <c r="U867" i="9"/>
  <c r="X867" i="9"/>
  <c r="A868" i="9"/>
  <c r="B868" i="9"/>
  <c r="C868" i="9"/>
  <c r="D868" i="9"/>
  <c r="E868" i="9"/>
  <c r="Q868" i="9"/>
  <c r="U868" i="9"/>
  <c r="X868" i="9"/>
  <c r="A869" i="9"/>
  <c r="B869" i="9"/>
  <c r="C869" i="9"/>
  <c r="D869" i="9"/>
  <c r="E869" i="9"/>
  <c r="Q869" i="9"/>
  <c r="U869" i="9"/>
  <c r="X869" i="9"/>
  <c r="A870" i="9"/>
  <c r="B870" i="9"/>
  <c r="C870" i="9"/>
  <c r="D870" i="9"/>
  <c r="E870" i="9"/>
  <c r="Q870" i="9"/>
  <c r="U870" i="9"/>
  <c r="X870" i="9"/>
  <c r="A871" i="9"/>
  <c r="B871" i="9"/>
  <c r="C871" i="9"/>
  <c r="D871" i="9"/>
  <c r="E871" i="9"/>
  <c r="Q871" i="9"/>
  <c r="U871" i="9"/>
  <c r="X871" i="9"/>
  <c r="A872" i="9"/>
  <c r="B872" i="9"/>
  <c r="C872" i="9"/>
  <c r="D872" i="9"/>
  <c r="E872" i="9"/>
  <c r="Q872" i="9"/>
  <c r="U872" i="9"/>
  <c r="X872" i="9"/>
  <c r="A873" i="9"/>
  <c r="B873" i="9"/>
  <c r="C873" i="9"/>
  <c r="D873" i="9"/>
  <c r="E873" i="9"/>
  <c r="Q873" i="9"/>
  <c r="U873" i="9"/>
  <c r="X873" i="9"/>
  <c r="A874" i="9"/>
  <c r="B874" i="9"/>
  <c r="C874" i="9"/>
  <c r="D874" i="9"/>
  <c r="E874" i="9"/>
  <c r="Q874" i="9"/>
  <c r="U874" i="9"/>
  <c r="X874" i="9"/>
  <c r="A875" i="9"/>
  <c r="B875" i="9"/>
  <c r="C875" i="9"/>
  <c r="D875" i="9"/>
  <c r="E875" i="9"/>
  <c r="Q875" i="9"/>
  <c r="U875" i="9"/>
  <c r="X875" i="9"/>
  <c r="A876" i="9"/>
  <c r="B876" i="9"/>
  <c r="C876" i="9"/>
  <c r="D876" i="9"/>
  <c r="E876" i="9"/>
  <c r="Q876" i="9"/>
  <c r="U876" i="9"/>
  <c r="X876" i="9"/>
  <c r="A877" i="9"/>
  <c r="B877" i="9"/>
  <c r="C877" i="9"/>
  <c r="D877" i="9"/>
  <c r="E877" i="9"/>
  <c r="Q877" i="9"/>
  <c r="U877" i="9"/>
  <c r="X877" i="9"/>
  <c r="A878" i="9"/>
  <c r="B878" i="9"/>
  <c r="C878" i="9"/>
  <c r="D878" i="9"/>
  <c r="E878" i="9"/>
  <c r="Q878" i="9"/>
  <c r="U878" i="9"/>
  <c r="X878" i="9"/>
  <c r="A879" i="9"/>
  <c r="B879" i="9"/>
  <c r="C879" i="9"/>
  <c r="D879" i="9"/>
  <c r="E879" i="9"/>
  <c r="Q879" i="9"/>
  <c r="U879" i="9"/>
  <c r="X879" i="9"/>
  <c r="A880" i="9"/>
  <c r="B880" i="9"/>
  <c r="C880" i="9"/>
  <c r="D880" i="9"/>
  <c r="E880" i="9"/>
  <c r="Q880" i="9"/>
  <c r="U880" i="9"/>
  <c r="X880" i="9"/>
  <c r="A881" i="9"/>
  <c r="B881" i="9"/>
  <c r="C881" i="9"/>
  <c r="D881" i="9"/>
  <c r="E881" i="9"/>
  <c r="Q881" i="9"/>
  <c r="U881" i="9"/>
  <c r="X881" i="9"/>
  <c r="A882" i="9"/>
  <c r="B882" i="9"/>
  <c r="C882" i="9"/>
  <c r="D882" i="9"/>
  <c r="E882" i="9"/>
  <c r="Q882" i="9"/>
  <c r="U882" i="9"/>
  <c r="X882" i="9"/>
  <c r="A883" i="9"/>
  <c r="B883" i="9"/>
  <c r="C883" i="9"/>
  <c r="D883" i="9"/>
  <c r="E883" i="9"/>
  <c r="Q883" i="9"/>
  <c r="U883" i="9"/>
  <c r="X883" i="9"/>
  <c r="A884" i="9"/>
  <c r="B884" i="9"/>
  <c r="C884" i="9"/>
  <c r="D884" i="9"/>
  <c r="E884" i="9"/>
  <c r="Q884" i="9"/>
  <c r="U884" i="9"/>
  <c r="X884" i="9"/>
  <c r="A885" i="9"/>
  <c r="B885" i="9"/>
  <c r="C885" i="9"/>
  <c r="D885" i="9"/>
  <c r="E885" i="9"/>
  <c r="Q885" i="9"/>
  <c r="U885" i="9"/>
  <c r="X885" i="9"/>
  <c r="A886" i="9"/>
  <c r="B886" i="9"/>
  <c r="C886" i="9"/>
  <c r="D886" i="9"/>
  <c r="E886" i="9"/>
  <c r="Q886" i="9"/>
  <c r="U886" i="9"/>
  <c r="X886" i="9"/>
  <c r="A887" i="9"/>
  <c r="B887" i="9"/>
  <c r="C887" i="9"/>
  <c r="D887" i="9"/>
  <c r="E887" i="9"/>
  <c r="Q887" i="9"/>
  <c r="U887" i="9"/>
  <c r="X887" i="9"/>
  <c r="A888" i="9"/>
  <c r="B888" i="9"/>
  <c r="C888" i="9"/>
  <c r="D888" i="9"/>
  <c r="E888" i="9"/>
  <c r="Q888" i="9"/>
  <c r="U888" i="9"/>
  <c r="X888" i="9"/>
  <c r="A889" i="9"/>
  <c r="B889" i="9"/>
  <c r="C889" i="9"/>
  <c r="D889" i="9"/>
  <c r="E889" i="9"/>
  <c r="Q889" i="9"/>
  <c r="U889" i="9"/>
  <c r="X889" i="9"/>
  <c r="A890" i="9"/>
  <c r="B890" i="9"/>
  <c r="C890" i="9"/>
  <c r="D890" i="9"/>
  <c r="E890" i="9"/>
  <c r="Q890" i="9"/>
  <c r="U890" i="9"/>
  <c r="X890" i="9"/>
  <c r="A891" i="9"/>
  <c r="B891" i="9"/>
  <c r="C891" i="9"/>
  <c r="D891" i="9"/>
  <c r="E891" i="9"/>
  <c r="Q891" i="9"/>
  <c r="U891" i="9"/>
  <c r="X891" i="9"/>
  <c r="A892" i="9"/>
  <c r="B892" i="9"/>
  <c r="C892" i="9"/>
  <c r="D892" i="9"/>
  <c r="E892" i="9"/>
  <c r="Q892" i="9"/>
  <c r="U892" i="9"/>
  <c r="X892" i="9"/>
  <c r="A893" i="9"/>
  <c r="B893" i="9"/>
  <c r="C893" i="9"/>
  <c r="D893" i="9"/>
  <c r="E893" i="9"/>
  <c r="Q893" i="9"/>
  <c r="U893" i="9"/>
  <c r="X893" i="9"/>
  <c r="A894" i="9"/>
  <c r="B894" i="9"/>
  <c r="C894" i="9"/>
  <c r="D894" i="9"/>
  <c r="E894" i="9"/>
  <c r="Q894" i="9"/>
  <c r="U894" i="9"/>
  <c r="X894" i="9"/>
  <c r="A895" i="9"/>
  <c r="B895" i="9"/>
  <c r="C895" i="9"/>
  <c r="D895" i="9"/>
  <c r="E895" i="9"/>
  <c r="Q895" i="9"/>
  <c r="U895" i="9"/>
  <c r="X895" i="9"/>
  <c r="A896" i="9"/>
  <c r="B896" i="9"/>
  <c r="C896" i="9"/>
  <c r="D896" i="9"/>
  <c r="E896" i="9"/>
  <c r="Q896" i="9"/>
  <c r="U896" i="9"/>
  <c r="X896" i="9"/>
  <c r="A897" i="9"/>
  <c r="B897" i="9"/>
  <c r="C897" i="9"/>
  <c r="D897" i="9"/>
  <c r="E897" i="9"/>
  <c r="Q897" i="9"/>
  <c r="U897" i="9"/>
  <c r="X897" i="9"/>
  <c r="A898" i="9"/>
  <c r="B898" i="9"/>
  <c r="C898" i="9"/>
  <c r="D898" i="9"/>
  <c r="E898" i="9"/>
  <c r="Q898" i="9"/>
  <c r="U898" i="9"/>
  <c r="X898" i="9"/>
  <c r="A899" i="9"/>
  <c r="B899" i="9"/>
  <c r="C899" i="9"/>
  <c r="D899" i="9"/>
  <c r="E899" i="9"/>
  <c r="Q899" i="9"/>
  <c r="U899" i="9"/>
  <c r="X899" i="9"/>
  <c r="A900" i="9"/>
  <c r="B900" i="9"/>
  <c r="C900" i="9"/>
  <c r="D900" i="9"/>
  <c r="E900" i="9"/>
  <c r="Q900" i="9"/>
  <c r="U900" i="9"/>
  <c r="X900" i="9"/>
  <c r="A901" i="9"/>
  <c r="B901" i="9"/>
  <c r="C901" i="9"/>
  <c r="D901" i="9"/>
  <c r="E901" i="9"/>
  <c r="Q901" i="9"/>
  <c r="U901" i="9"/>
  <c r="X901" i="9"/>
  <c r="A902" i="9"/>
  <c r="B902" i="9"/>
  <c r="C902" i="9"/>
  <c r="D902" i="9"/>
  <c r="E902" i="9"/>
  <c r="Q902" i="9"/>
  <c r="U902" i="9"/>
  <c r="X902" i="9"/>
  <c r="A903" i="9"/>
  <c r="B903" i="9"/>
  <c r="C903" i="9"/>
  <c r="D903" i="9"/>
  <c r="E903" i="9"/>
  <c r="Q903" i="9"/>
  <c r="U903" i="9"/>
  <c r="X903" i="9"/>
  <c r="A904" i="9"/>
  <c r="B904" i="9"/>
  <c r="C904" i="9"/>
  <c r="D904" i="9"/>
  <c r="E904" i="9"/>
  <c r="Q904" i="9"/>
  <c r="U904" i="9"/>
  <c r="X904" i="9"/>
  <c r="A905" i="9"/>
  <c r="B905" i="9"/>
  <c r="C905" i="9"/>
  <c r="D905" i="9"/>
  <c r="E905" i="9"/>
  <c r="Q905" i="9"/>
  <c r="U905" i="9"/>
  <c r="X905" i="9"/>
  <c r="A906" i="9"/>
  <c r="B906" i="9"/>
  <c r="C906" i="9"/>
  <c r="D906" i="9"/>
  <c r="E906" i="9"/>
  <c r="Q906" i="9"/>
  <c r="U906" i="9"/>
  <c r="X906" i="9"/>
  <c r="A907" i="9"/>
  <c r="B907" i="9"/>
  <c r="C907" i="9"/>
  <c r="D907" i="9"/>
  <c r="E907" i="9"/>
  <c r="Q907" i="9"/>
  <c r="U907" i="9"/>
  <c r="X907" i="9"/>
  <c r="A908" i="9"/>
  <c r="B908" i="9"/>
  <c r="C908" i="9"/>
  <c r="D908" i="9"/>
  <c r="E908" i="9"/>
  <c r="Q908" i="9"/>
  <c r="U908" i="9"/>
  <c r="X908" i="9"/>
  <c r="A909" i="9"/>
  <c r="B909" i="9"/>
  <c r="C909" i="9"/>
  <c r="D909" i="9"/>
  <c r="E909" i="9"/>
  <c r="Q909" i="9"/>
  <c r="U909" i="9"/>
  <c r="X909" i="9"/>
  <c r="A910" i="9"/>
  <c r="B910" i="9"/>
  <c r="C910" i="9"/>
  <c r="D910" i="9"/>
  <c r="E910" i="9"/>
  <c r="Q910" i="9"/>
  <c r="U910" i="9"/>
  <c r="X910" i="9"/>
  <c r="A911" i="9"/>
  <c r="B911" i="9"/>
  <c r="C911" i="9"/>
  <c r="D911" i="9"/>
  <c r="E911" i="9"/>
  <c r="Q911" i="9"/>
  <c r="U911" i="9"/>
  <c r="X911" i="9"/>
  <c r="A912" i="9"/>
  <c r="B912" i="9"/>
  <c r="C912" i="9"/>
  <c r="D912" i="9"/>
  <c r="E912" i="9"/>
  <c r="Q912" i="9"/>
  <c r="U912" i="9"/>
  <c r="X912" i="9"/>
  <c r="A913" i="9"/>
  <c r="B913" i="9"/>
  <c r="C913" i="9"/>
  <c r="D913" i="9"/>
  <c r="E913" i="9"/>
  <c r="Q913" i="9"/>
  <c r="U913" i="9"/>
  <c r="X913" i="9"/>
  <c r="A914" i="9"/>
  <c r="B914" i="9"/>
  <c r="C914" i="9"/>
  <c r="D914" i="9"/>
  <c r="E914" i="9"/>
  <c r="Q914" i="9"/>
  <c r="U914" i="9"/>
  <c r="X914" i="9"/>
  <c r="A915" i="9"/>
  <c r="B915" i="9"/>
  <c r="C915" i="9"/>
  <c r="D915" i="9"/>
  <c r="E915" i="9"/>
  <c r="Q915" i="9"/>
  <c r="U915" i="9"/>
  <c r="X915" i="9"/>
  <c r="A916" i="9"/>
  <c r="B916" i="9"/>
  <c r="C916" i="9"/>
  <c r="D916" i="9"/>
  <c r="E916" i="9"/>
  <c r="Q916" i="9"/>
  <c r="U916" i="9"/>
  <c r="X916" i="9"/>
  <c r="A917" i="9"/>
  <c r="B917" i="9"/>
  <c r="C917" i="9"/>
  <c r="D917" i="9"/>
  <c r="E917" i="9"/>
  <c r="Q917" i="9"/>
  <c r="U917" i="9"/>
  <c r="X917" i="9"/>
  <c r="A918" i="9"/>
  <c r="B918" i="9"/>
  <c r="C918" i="9"/>
  <c r="D918" i="9"/>
  <c r="E918" i="9"/>
  <c r="Q918" i="9"/>
  <c r="U918" i="9"/>
  <c r="X918" i="9"/>
  <c r="A919" i="9"/>
  <c r="B919" i="9"/>
  <c r="C919" i="9"/>
  <c r="D919" i="9"/>
  <c r="E919" i="9"/>
  <c r="Q919" i="9"/>
  <c r="U919" i="9"/>
  <c r="X919" i="9"/>
  <c r="A920" i="9"/>
  <c r="B920" i="9"/>
  <c r="C920" i="9"/>
  <c r="D920" i="9"/>
  <c r="E920" i="9"/>
  <c r="Q920" i="9"/>
  <c r="U920" i="9"/>
  <c r="X920" i="9"/>
  <c r="A921" i="9"/>
  <c r="B921" i="9"/>
  <c r="C921" i="9"/>
  <c r="D921" i="9"/>
  <c r="E921" i="9"/>
  <c r="Q921" i="9"/>
  <c r="U921" i="9"/>
  <c r="X921" i="9"/>
  <c r="A922" i="9"/>
  <c r="B922" i="9"/>
  <c r="C922" i="9"/>
  <c r="D922" i="9"/>
  <c r="E922" i="9"/>
  <c r="Q922" i="9"/>
  <c r="U922" i="9"/>
  <c r="X922" i="9"/>
  <c r="A923" i="9"/>
  <c r="B923" i="9"/>
  <c r="C923" i="9"/>
  <c r="D923" i="9"/>
  <c r="E923" i="9"/>
  <c r="Q923" i="9"/>
  <c r="U923" i="9"/>
  <c r="X923" i="9"/>
  <c r="A924" i="9"/>
  <c r="B924" i="9"/>
  <c r="C924" i="9"/>
  <c r="D924" i="9"/>
  <c r="E924" i="9"/>
  <c r="Q924" i="9"/>
  <c r="U924" i="9"/>
  <c r="X924" i="9"/>
  <c r="A925" i="9"/>
  <c r="B925" i="9"/>
  <c r="C925" i="9"/>
  <c r="D925" i="9"/>
  <c r="E925" i="9"/>
  <c r="Q925" i="9"/>
  <c r="U925" i="9"/>
  <c r="X925" i="9"/>
  <c r="A926" i="9"/>
  <c r="B926" i="9"/>
  <c r="C926" i="9"/>
  <c r="D926" i="9"/>
  <c r="E926" i="9"/>
  <c r="Q926" i="9"/>
  <c r="U926" i="9"/>
  <c r="X926" i="9"/>
  <c r="A927" i="9"/>
  <c r="B927" i="9"/>
  <c r="C927" i="9"/>
  <c r="D927" i="9"/>
  <c r="E927" i="9"/>
  <c r="Q927" i="9"/>
  <c r="U927" i="9"/>
  <c r="X927" i="9"/>
  <c r="A928" i="9"/>
  <c r="B928" i="9"/>
  <c r="C928" i="9"/>
  <c r="D928" i="9"/>
  <c r="E928" i="9"/>
  <c r="Q928" i="9"/>
  <c r="U928" i="9"/>
  <c r="X928" i="9"/>
  <c r="A929" i="9"/>
  <c r="B929" i="9"/>
  <c r="C929" i="9"/>
  <c r="D929" i="9"/>
  <c r="E929" i="9"/>
  <c r="Q929" i="9"/>
  <c r="U929" i="9"/>
  <c r="X929" i="9"/>
  <c r="A930" i="9"/>
  <c r="B930" i="9"/>
  <c r="C930" i="9"/>
  <c r="D930" i="9"/>
  <c r="E930" i="9"/>
  <c r="Q930" i="9"/>
  <c r="U930" i="9"/>
  <c r="X930" i="9"/>
  <c r="A931" i="9"/>
  <c r="B931" i="9"/>
  <c r="C931" i="9"/>
  <c r="D931" i="9"/>
  <c r="E931" i="9"/>
  <c r="Q931" i="9"/>
  <c r="U931" i="9"/>
  <c r="X931" i="9"/>
  <c r="A932" i="9"/>
  <c r="B932" i="9"/>
  <c r="C932" i="9"/>
  <c r="D932" i="9"/>
  <c r="E932" i="9"/>
  <c r="Q932" i="9"/>
  <c r="U932" i="9"/>
  <c r="X932" i="9"/>
  <c r="A933" i="9"/>
  <c r="B933" i="9"/>
  <c r="C933" i="9"/>
  <c r="D933" i="9"/>
  <c r="E933" i="9"/>
  <c r="Q933" i="9"/>
  <c r="U933" i="9"/>
  <c r="X933" i="9"/>
  <c r="A934" i="9"/>
  <c r="B934" i="9"/>
  <c r="C934" i="9"/>
  <c r="D934" i="9"/>
  <c r="E934" i="9"/>
  <c r="Q934" i="9"/>
  <c r="U934" i="9"/>
  <c r="X934" i="9"/>
  <c r="A935" i="9"/>
  <c r="B935" i="9"/>
  <c r="C935" i="9"/>
  <c r="D935" i="9"/>
  <c r="E935" i="9"/>
  <c r="Q935" i="9"/>
  <c r="U935" i="9"/>
  <c r="X935" i="9"/>
  <c r="A936" i="9"/>
  <c r="B936" i="9"/>
  <c r="C936" i="9"/>
  <c r="D936" i="9"/>
  <c r="E936" i="9"/>
  <c r="Q936" i="9"/>
  <c r="U936" i="9"/>
  <c r="X936" i="9"/>
  <c r="A937" i="9"/>
  <c r="B937" i="9"/>
  <c r="C937" i="9"/>
  <c r="D937" i="9"/>
  <c r="E937" i="9"/>
  <c r="Q937" i="9"/>
  <c r="U937" i="9"/>
  <c r="X937" i="9"/>
  <c r="A938" i="9"/>
  <c r="B938" i="9"/>
  <c r="C938" i="9"/>
  <c r="D938" i="9"/>
  <c r="E938" i="9"/>
  <c r="Q938" i="9"/>
  <c r="U938" i="9"/>
  <c r="X938" i="9"/>
  <c r="A939" i="9"/>
  <c r="B939" i="9"/>
  <c r="C939" i="9"/>
  <c r="D939" i="9"/>
  <c r="E939" i="9"/>
  <c r="Q939" i="9"/>
  <c r="U939" i="9"/>
  <c r="X939" i="9"/>
  <c r="A940" i="9"/>
  <c r="B940" i="9"/>
  <c r="C940" i="9"/>
  <c r="D940" i="9"/>
  <c r="E940" i="9"/>
  <c r="Q940" i="9"/>
  <c r="U940" i="9"/>
  <c r="X940" i="9"/>
  <c r="A941" i="9"/>
  <c r="B941" i="9"/>
  <c r="C941" i="9"/>
  <c r="D941" i="9"/>
  <c r="E941" i="9"/>
  <c r="Q941" i="9"/>
  <c r="U941" i="9"/>
  <c r="X941" i="9"/>
  <c r="A942" i="9"/>
  <c r="B942" i="9"/>
  <c r="C942" i="9"/>
  <c r="D942" i="9"/>
  <c r="E942" i="9"/>
  <c r="Q942" i="9"/>
  <c r="U942" i="9"/>
  <c r="X942" i="9"/>
  <c r="A943" i="9"/>
  <c r="B943" i="9"/>
  <c r="C943" i="9"/>
  <c r="D943" i="9"/>
  <c r="E943" i="9"/>
  <c r="Q943" i="9"/>
  <c r="U943" i="9"/>
  <c r="X943" i="9"/>
  <c r="A944" i="9"/>
  <c r="B944" i="9"/>
  <c r="C944" i="9"/>
  <c r="D944" i="9"/>
  <c r="E944" i="9"/>
  <c r="Q944" i="9"/>
  <c r="U944" i="9"/>
  <c r="X944" i="9"/>
  <c r="A945" i="9"/>
  <c r="B945" i="9"/>
  <c r="C945" i="9"/>
  <c r="D945" i="9"/>
  <c r="E945" i="9"/>
  <c r="Q945" i="9"/>
  <c r="U945" i="9"/>
  <c r="X945" i="9"/>
  <c r="A946" i="9"/>
  <c r="B946" i="9"/>
  <c r="C946" i="9"/>
  <c r="D946" i="9"/>
  <c r="E946" i="9"/>
  <c r="Q946" i="9"/>
  <c r="U946" i="9"/>
  <c r="X946" i="9"/>
  <c r="A947" i="9"/>
  <c r="B947" i="9"/>
  <c r="C947" i="9"/>
  <c r="D947" i="9"/>
  <c r="E947" i="9"/>
  <c r="Q947" i="9"/>
  <c r="U947" i="9"/>
  <c r="X947" i="9"/>
  <c r="A948" i="9"/>
  <c r="B948" i="9"/>
  <c r="C948" i="9"/>
  <c r="D948" i="9"/>
  <c r="E948" i="9"/>
  <c r="Q948" i="9"/>
  <c r="U948" i="9"/>
  <c r="X948" i="9"/>
  <c r="A949" i="9"/>
  <c r="B949" i="9"/>
  <c r="C949" i="9"/>
  <c r="D949" i="9"/>
  <c r="E949" i="9"/>
  <c r="Q949" i="9"/>
  <c r="U949" i="9"/>
  <c r="X949" i="9"/>
  <c r="A950" i="9"/>
  <c r="B950" i="9"/>
  <c r="C950" i="9"/>
  <c r="D950" i="9"/>
  <c r="E950" i="9"/>
  <c r="Q950" i="9"/>
  <c r="U950" i="9"/>
  <c r="X950" i="9"/>
  <c r="A951" i="9"/>
  <c r="B951" i="9"/>
  <c r="C951" i="9"/>
  <c r="D951" i="9"/>
  <c r="E951" i="9"/>
  <c r="Q951" i="9"/>
  <c r="U951" i="9"/>
  <c r="X951" i="9"/>
  <c r="A952" i="9"/>
  <c r="B952" i="9"/>
  <c r="C952" i="9"/>
  <c r="D952" i="9"/>
  <c r="E952" i="9"/>
  <c r="Q952" i="9"/>
  <c r="U952" i="9"/>
  <c r="X952" i="9"/>
  <c r="A953" i="9"/>
  <c r="B953" i="9"/>
  <c r="C953" i="9"/>
  <c r="D953" i="9"/>
  <c r="E953" i="9"/>
  <c r="Q953" i="9"/>
  <c r="U953" i="9"/>
  <c r="X953" i="9"/>
  <c r="A954" i="9"/>
  <c r="B954" i="9"/>
  <c r="C954" i="9"/>
  <c r="D954" i="9"/>
  <c r="E954" i="9"/>
  <c r="Q954" i="9"/>
  <c r="U954" i="9"/>
  <c r="X954" i="9"/>
  <c r="A955" i="9"/>
  <c r="B955" i="9"/>
  <c r="C955" i="9"/>
  <c r="D955" i="9"/>
  <c r="E955" i="9"/>
  <c r="Q955" i="9"/>
  <c r="U955" i="9"/>
  <c r="X955" i="9"/>
  <c r="A956" i="9"/>
  <c r="B956" i="9"/>
  <c r="C956" i="9"/>
  <c r="D956" i="9"/>
  <c r="E956" i="9"/>
  <c r="Q956" i="9"/>
  <c r="U956" i="9"/>
  <c r="X956" i="9"/>
  <c r="A957" i="9"/>
  <c r="B957" i="9"/>
  <c r="C957" i="9"/>
  <c r="D957" i="9"/>
  <c r="E957" i="9"/>
  <c r="Q957" i="9"/>
  <c r="U957" i="9"/>
  <c r="X957" i="9"/>
  <c r="A958" i="9"/>
  <c r="B958" i="9"/>
  <c r="C958" i="9"/>
  <c r="D958" i="9"/>
  <c r="E958" i="9"/>
  <c r="Q958" i="9"/>
  <c r="U958" i="9"/>
  <c r="X958" i="9"/>
  <c r="A959" i="9"/>
  <c r="B959" i="9"/>
  <c r="C959" i="9"/>
  <c r="D959" i="9"/>
  <c r="E959" i="9"/>
  <c r="Q959" i="9"/>
  <c r="U959" i="9"/>
  <c r="X959" i="9"/>
  <c r="A960" i="9"/>
  <c r="B960" i="9"/>
  <c r="C960" i="9"/>
  <c r="D960" i="9"/>
  <c r="E960" i="9"/>
  <c r="Q960" i="9"/>
  <c r="U960" i="9"/>
  <c r="X960" i="9"/>
  <c r="A961" i="9"/>
  <c r="B961" i="9"/>
  <c r="C961" i="9"/>
  <c r="D961" i="9"/>
  <c r="E961" i="9"/>
  <c r="Q961" i="9"/>
  <c r="U961" i="9"/>
  <c r="X961" i="9"/>
  <c r="A962" i="9"/>
  <c r="B962" i="9"/>
  <c r="C962" i="9"/>
  <c r="D962" i="9"/>
  <c r="E962" i="9"/>
  <c r="Q962" i="9"/>
  <c r="U962" i="9"/>
  <c r="X962" i="9"/>
  <c r="A963" i="9"/>
  <c r="B963" i="9"/>
  <c r="C963" i="9"/>
  <c r="D963" i="9"/>
  <c r="E963" i="9"/>
  <c r="Q963" i="9"/>
  <c r="U963" i="9"/>
  <c r="X963" i="9"/>
  <c r="A964" i="9"/>
  <c r="B964" i="9"/>
  <c r="C964" i="9"/>
  <c r="D964" i="9"/>
  <c r="E964" i="9"/>
  <c r="Q964" i="9"/>
  <c r="U964" i="9"/>
  <c r="X964" i="9"/>
  <c r="A965" i="9"/>
  <c r="B965" i="9"/>
  <c r="C965" i="9"/>
  <c r="D965" i="9"/>
  <c r="E965" i="9"/>
  <c r="Q965" i="9"/>
  <c r="U965" i="9"/>
  <c r="X965" i="9"/>
  <c r="A966" i="9"/>
  <c r="B966" i="9"/>
  <c r="C966" i="9"/>
  <c r="D966" i="9"/>
  <c r="E966" i="9"/>
  <c r="Q966" i="9"/>
  <c r="U966" i="9"/>
  <c r="X966" i="9"/>
  <c r="A967" i="9"/>
  <c r="B967" i="9"/>
  <c r="C967" i="9"/>
  <c r="D967" i="9"/>
  <c r="E967" i="9"/>
  <c r="Q967" i="9"/>
  <c r="U967" i="9"/>
  <c r="X967" i="9"/>
  <c r="A968" i="9"/>
  <c r="B968" i="9"/>
  <c r="C968" i="9"/>
  <c r="D968" i="9"/>
  <c r="E968" i="9"/>
  <c r="Q968" i="9"/>
  <c r="U968" i="9"/>
  <c r="X968" i="9"/>
  <c r="A969" i="9"/>
  <c r="B969" i="9"/>
  <c r="C969" i="9"/>
  <c r="D969" i="9"/>
  <c r="E969" i="9"/>
  <c r="Q969" i="9"/>
  <c r="U969" i="9"/>
  <c r="X969" i="9"/>
  <c r="A970" i="9"/>
  <c r="B970" i="9"/>
  <c r="C970" i="9"/>
  <c r="D970" i="9"/>
  <c r="E970" i="9"/>
  <c r="Q970" i="9"/>
  <c r="U970" i="9"/>
  <c r="X970" i="9"/>
  <c r="A971" i="9"/>
  <c r="B971" i="9"/>
  <c r="C971" i="9"/>
  <c r="D971" i="9"/>
  <c r="E971" i="9"/>
  <c r="Q971" i="9"/>
  <c r="U971" i="9"/>
  <c r="X971" i="9"/>
  <c r="A972" i="9"/>
  <c r="B972" i="9"/>
  <c r="C972" i="9"/>
  <c r="D972" i="9"/>
  <c r="E972" i="9"/>
  <c r="Q972" i="9"/>
  <c r="U972" i="9"/>
  <c r="X972" i="9"/>
  <c r="A973" i="9"/>
  <c r="B973" i="9"/>
  <c r="C973" i="9"/>
  <c r="D973" i="9"/>
  <c r="E973" i="9"/>
  <c r="Q973" i="9"/>
  <c r="U973" i="9"/>
  <c r="X973" i="9"/>
  <c r="A974" i="9"/>
  <c r="B974" i="9"/>
  <c r="C974" i="9"/>
  <c r="D974" i="9"/>
  <c r="E974" i="9"/>
  <c r="Q974" i="9"/>
  <c r="U974" i="9"/>
  <c r="X974" i="9"/>
  <c r="A975" i="9"/>
  <c r="B975" i="9"/>
  <c r="C975" i="9"/>
  <c r="D975" i="9"/>
  <c r="E975" i="9"/>
  <c r="Q975" i="9"/>
  <c r="U975" i="9"/>
  <c r="X975" i="9"/>
  <c r="A976" i="9"/>
  <c r="B976" i="9"/>
  <c r="C976" i="9"/>
  <c r="D976" i="9"/>
  <c r="E976" i="9"/>
  <c r="Q976" i="9"/>
  <c r="U976" i="9"/>
  <c r="X976" i="9"/>
  <c r="A977" i="9"/>
  <c r="B977" i="9"/>
  <c r="C977" i="9"/>
  <c r="D977" i="9"/>
  <c r="E977" i="9"/>
  <c r="Q977" i="9"/>
  <c r="U977" i="9"/>
  <c r="X977" i="9"/>
  <c r="A978" i="9"/>
  <c r="B978" i="9"/>
  <c r="C978" i="9"/>
  <c r="D978" i="9"/>
  <c r="E978" i="9"/>
  <c r="Q978" i="9"/>
  <c r="U978" i="9"/>
  <c r="X978" i="9"/>
  <c r="A979" i="9"/>
  <c r="B979" i="9"/>
  <c r="C979" i="9"/>
  <c r="D979" i="9"/>
  <c r="E979" i="9"/>
  <c r="Q979" i="9"/>
  <c r="U979" i="9"/>
  <c r="X979" i="9"/>
  <c r="A980" i="9"/>
  <c r="B980" i="9"/>
  <c r="C980" i="9"/>
  <c r="D980" i="9"/>
  <c r="E980" i="9"/>
  <c r="Q980" i="9"/>
  <c r="U980" i="9"/>
  <c r="X980" i="9"/>
  <c r="A981" i="9"/>
  <c r="B981" i="9"/>
  <c r="C981" i="9"/>
  <c r="D981" i="9"/>
  <c r="E981" i="9"/>
  <c r="Q981" i="9"/>
  <c r="U981" i="9"/>
  <c r="X981" i="9"/>
  <c r="A982" i="9"/>
  <c r="B982" i="9"/>
  <c r="C982" i="9"/>
  <c r="D982" i="9"/>
  <c r="E982" i="9"/>
  <c r="Q982" i="9"/>
  <c r="U982" i="9"/>
  <c r="X982" i="9"/>
  <c r="A983" i="9"/>
  <c r="B983" i="9"/>
  <c r="C983" i="9"/>
  <c r="D983" i="9"/>
  <c r="E983" i="9"/>
  <c r="F983" i="9"/>
  <c r="Q983" i="9"/>
  <c r="U983" i="9"/>
  <c r="X983" i="9"/>
  <c r="A984" i="9"/>
  <c r="B984" i="9"/>
  <c r="C984" i="9"/>
  <c r="D984" i="9"/>
  <c r="E984" i="9"/>
  <c r="Q984" i="9"/>
  <c r="U984" i="9"/>
  <c r="X984" i="9"/>
  <c r="A985" i="9"/>
  <c r="B985" i="9"/>
  <c r="C985" i="9"/>
  <c r="D985" i="9"/>
  <c r="E985" i="9"/>
  <c r="Q985" i="9"/>
  <c r="U985" i="9"/>
  <c r="X985" i="9"/>
  <c r="A986" i="9"/>
  <c r="B986" i="9"/>
  <c r="C986" i="9"/>
  <c r="D986" i="9"/>
  <c r="E986" i="9"/>
  <c r="Q986" i="9"/>
  <c r="U986" i="9"/>
  <c r="X986" i="9"/>
  <c r="A987" i="9"/>
  <c r="B987" i="9"/>
  <c r="C987" i="9"/>
  <c r="D987" i="9"/>
  <c r="E987" i="9"/>
  <c r="Q987" i="9"/>
  <c r="U987" i="9"/>
  <c r="X987" i="9"/>
  <c r="A988" i="9"/>
  <c r="B988" i="9"/>
  <c r="C988" i="9"/>
  <c r="D988" i="9"/>
  <c r="E988" i="9"/>
  <c r="Q988" i="9"/>
  <c r="U988" i="9"/>
  <c r="X988" i="9"/>
  <c r="A989" i="9"/>
  <c r="B989" i="9"/>
  <c r="C989" i="9"/>
  <c r="D989" i="9"/>
  <c r="E989" i="9"/>
  <c r="Q989" i="9"/>
  <c r="U989" i="9"/>
  <c r="X989" i="9"/>
  <c r="A990" i="9"/>
  <c r="B990" i="9"/>
  <c r="C990" i="9"/>
  <c r="D990" i="9"/>
  <c r="E990" i="9"/>
  <c r="Q990" i="9"/>
  <c r="U990" i="9"/>
  <c r="X990" i="9"/>
  <c r="A991" i="9"/>
  <c r="B991" i="9"/>
  <c r="C991" i="9"/>
  <c r="D991" i="9"/>
  <c r="E991" i="9"/>
  <c r="Q991" i="9"/>
  <c r="U991" i="9"/>
  <c r="X991" i="9"/>
  <c r="A992" i="9"/>
  <c r="B992" i="9"/>
  <c r="C992" i="9"/>
  <c r="D992" i="9"/>
  <c r="E992" i="9"/>
  <c r="Q992" i="9"/>
  <c r="U992" i="9"/>
  <c r="X992" i="9"/>
  <c r="A993" i="9"/>
  <c r="B993" i="9"/>
  <c r="C993" i="9"/>
  <c r="D993" i="9"/>
  <c r="E993" i="9"/>
  <c r="Q993" i="9"/>
  <c r="U993" i="9"/>
  <c r="X993" i="9"/>
  <c r="A994" i="9"/>
  <c r="B994" i="9"/>
  <c r="C994" i="9"/>
  <c r="D994" i="9"/>
  <c r="E994" i="9"/>
  <c r="Q994" i="9"/>
  <c r="U994" i="9"/>
  <c r="X994" i="9"/>
  <c r="A995" i="9"/>
  <c r="B995" i="9"/>
  <c r="C995" i="9"/>
  <c r="D995" i="9"/>
  <c r="E995" i="9"/>
  <c r="Q995" i="9"/>
  <c r="U995" i="9"/>
  <c r="X995" i="9"/>
  <c r="A996" i="9"/>
  <c r="B996" i="9"/>
  <c r="C996" i="9"/>
  <c r="D996" i="9"/>
  <c r="E996" i="9"/>
  <c r="Q996" i="9"/>
  <c r="U996" i="9"/>
  <c r="X996" i="9"/>
  <c r="A997" i="9"/>
  <c r="B997" i="9"/>
  <c r="C997" i="9"/>
  <c r="D997" i="9"/>
  <c r="E997" i="9"/>
  <c r="Q997" i="9"/>
  <c r="U997" i="9"/>
  <c r="X997" i="9"/>
  <c r="A998" i="9"/>
  <c r="B998" i="9"/>
  <c r="C998" i="9"/>
  <c r="D998" i="9"/>
  <c r="E998" i="9"/>
  <c r="Q998" i="9"/>
  <c r="U998" i="9"/>
  <c r="X998" i="9"/>
  <c r="A999" i="9"/>
  <c r="B999" i="9"/>
  <c r="C999" i="9"/>
  <c r="D999" i="9"/>
  <c r="E999" i="9"/>
  <c r="Q999" i="9"/>
  <c r="U999" i="9"/>
  <c r="X999" i="9"/>
  <c r="A1000" i="9"/>
  <c r="B1000" i="9"/>
  <c r="C1000" i="9"/>
  <c r="D1000" i="9"/>
  <c r="E1000" i="9"/>
  <c r="Q1000" i="9"/>
  <c r="U1000" i="9"/>
  <c r="X1000" i="9"/>
  <c r="A1001" i="9"/>
  <c r="B1001" i="9"/>
  <c r="C1001" i="9"/>
  <c r="D1001" i="9"/>
  <c r="E1001" i="9"/>
  <c r="Q1001" i="9"/>
  <c r="U1001" i="9"/>
  <c r="X1001" i="9"/>
  <c r="A1002" i="9"/>
  <c r="B1002" i="9"/>
  <c r="C1002" i="9"/>
  <c r="D1002" i="9"/>
  <c r="E1002" i="9"/>
  <c r="Q1002" i="9"/>
  <c r="U1002" i="9"/>
  <c r="X1002" i="9"/>
  <c r="A1003" i="9"/>
  <c r="B1003" i="9"/>
  <c r="C1003" i="9"/>
  <c r="D1003" i="9"/>
  <c r="E1003" i="9"/>
  <c r="Q1003" i="9"/>
  <c r="U1003" i="9"/>
  <c r="X1003" i="9"/>
  <c r="A1004" i="9"/>
  <c r="B1004" i="9"/>
  <c r="C1004" i="9"/>
  <c r="D1004" i="9"/>
  <c r="E1004" i="9"/>
  <c r="Q1004" i="9"/>
  <c r="U1004" i="9"/>
  <c r="X1004" i="9"/>
  <c r="A1005" i="9"/>
  <c r="B1005" i="9"/>
  <c r="C1005" i="9"/>
  <c r="D1005" i="9"/>
  <c r="E1005" i="9"/>
  <c r="Q1005" i="9"/>
  <c r="U1005" i="9"/>
  <c r="X1005" i="9"/>
  <c r="A1006" i="9"/>
  <c r="B1006" i="9"/>
  <c r="C1006" i="9"/>
  <c r="D1006" i="9"/>
  <c r="E1006" i="9"/>
  <c r="Q1006" i="9"/>
  <c r="U1006" i="9"/>
  <c r="X1006" i="9"/>
  <c r="A1007" i="9"/>
  <c r="B1007" i="9"/>
  <c r="C1007" i="9"/>
  <c r="D1007" i="9"/>
  <c r="E1007" i="9"/>
  <c r="Q1007" i="9"/>
  <c r="U1007" i="9"/>
  <c r="X1007" i="9"/>
  <c r="A1008" i="9"/>
  <c r="B1008" i="9"/>
  <c r="C1008" i="9"/>
  <c r="D1008" i="9"/>
  <c r="E1008" i="9"/>
  <c r="Q1008" i="9"/>
  <c r="U1008" i="9"/>
  <c r="X1008" i="9"/>
  <c r="A1009" i="9"/>
  <c r="B1009" i="9"/>
  <c r="C1009" i="9"/>
  <c r="D1009" i="9"/>
  <c r="E1009" i="9"/>
  <c r="Q1009" i="9"/>
  <c r="U1009" i="9"/>
  <c r="X1009" i="9"/>
  <c r="A1010" i="9"/>
  <c r="B1010" i="9"/>
  <c r="C1010" i="9"/>
  <c r="D1010" i="9"/>
  <c r="E1010" i="9"/>
  <c r="Q1010" i="9"/>
  <c r="U1010" i="9"/>
  <c r="X1010" i="9"/>
  <c r="A1011" i="9"/>
  <c r="B1011" i="9"/>
  <c r="C1011" i="9"/>
  <c r="D1011" i="9"/>
  <c r="E1011" i="9"/>
  <c r="Q1011" i="9"/>
  <c r="U1011" i="9"/>
  <c r="X1011" i="9"/>
  <c r="A1012" i="9"/>
  <c r="B1012" i="9"/>
  <c r="C1012" i="9"/>
  <c r="D1012" i="9"/>
  <c r="E1012" i="9"/>
  <c r="Q1012" i="9"/>
  <c r="U1012" i="9"/>
  <c r="X1012" i="9"/>
  <c r="A1013" i="9"/>
  <c r="B1013" i="9"/>
  <c r="C1013" i="9"/>
  <c r="D1013" i="9"/>
  <c r="E1013" i="9"/>
  <c r="Q1013" i="9"/>
  <c r="U1013" i="9"/>
  <c r="X1013" i="9"/>
  <c r="A1014" i="9"/>
  <c r="B1014" i="9"/>
  <c r="C1014" i="9"/>
  <c r="D1014" i="9"/>
  <c r="E1014" i="9"/>
  <c r="Q1014" i="9"/>
  <c r="U1014" i="9"/>
  <c r="X1014" i="9"/>
  <c r="A1015" i="9"/>
  <c r="B1015" i="9"/>
  <c r="C1015" i="9"/>
  <c r="D1015" i="9"/>
  <c r="E1015" i="9"/>
  <c r="Q1015" i="9"/>
  <c r="U1015" i="9"/>
  <c r="X1015" i="9"/>
  <c r="A1016" i="9"/>
  <c r="B1016" i="9"/>
  <c r="C1016" i="9"/>
  <c r="D1016" i="9"/>
  <c r="E1016" i="9"/>
  <c r="Q1016" i="9"/>
  <c r="U1016" i="9"/>
  <c r="X1016" i="9"/>
  <c r="A1017" i="9"/>
  <c r="B1017" i="9"/>
  <c r="C1017" i="9"/>
  <c r="D1017" i="9"/>
  <c r="E1017" i="9"/>
  <c r="Q1017" i="9"/>
  <c r="U1017" i="9"/>
  <c r="X1017" i="9"/>
  <c r="A1018" i="9"/>
  <c r="B1018" i="9"/>
  <c r="C1018" i="9"/>
  <c r="D1018" i="9"/>
  <c r="E1018" i="9"/>
  <c r="Q1018" i="9"/>
  <c r="U1018" i="9"/>
  <c r="X1018" i="9"/>
  <c r="A1019" i="9"/>
  <c r="B1019" i="9"/>
  <c r="C1019" i="9"/>
  <c r="D1019" i="9"/>
  <c r="E1019" i="9"/>
  <c r="Q1019" i="9"/>
  <c r="U1019" i="9"/>
  <c r="X1019" i="9"/>
  <c r="A1020" i="9"/>
  <c r="B1020" i="9"/>
  <c r="C1020" i="9"/>
  <c r="D1020" i="9"/>
  <c r="E1020" i="9"/>
  <c r="Q1020" i="9"/>
  <c r="U1020" i="9"/>
  <c r="X1020" i="9"/>
  <c r="A1021" i="9"/>
  <c r="B1021" i="9"/>
  <c r="C1021" i="9"/>
  <c r="D1021" i="9"/>
  <c r="E1021" i="9"/>
  <c r="Q1021" i="9"/>
  <c r="U1021" i="9"/>
  <c r="X1021" i="9"/>
  <c r="A1022" i="9"/>
  <c r="B1022" i="9"/>
  <c r="C1022" i="9"/>
  <c r="D1022" i="9"/>
  <c r="E1022" i="9"/>
  <c r="Q1022" i="9"/>
  <c r="U1022" i="9"/>
  <c r="X1022" i="9"/>
  <c r="A1023" i="9"/>
  <c r="B1023" i="9"/>
  <c r="C1023" i="9"/>
  <c r="D1023" i="9"/>
  <c r="E1023" i="9"/>
  <c r="Q1023" i="9"/>
  <c r="U1023" i="9"/>
  <c r="X1023" i="9"/>
  <c r="A1024" i="9"/>
  <c r="B1024" i="9"/>
  <c r="C1024" i="9"/>
  <c r="D1024" i="9"/>
  <c r="E1024" i="9"/>
  <c r="Q1024" i="9"/>
  <c r="U1024" i="9"/>
  <c r="X1024" i="9"/>
  <c r="A1025" i="9"/>
  <c r="B1025" i="9"/>
  <c r="C1025" i="9"/>
  <c r="D1025" i="9"/>
  <c r="E1025" i="9"/>
  <c r="Q1025" i="9"/>
  <c r="U1025" i="9"/>
  <c r="X1025" i="9"/>
  <c r="A1026" i="9"/>
  <c r="B1026" i="9"/>
  <c r="C1026" i="9"/>
  <c r="D1026" i="9"/>
  <c r="E1026" i="9"/>
  <c r="Q1026" i="9"/>
  <c r="U1026" i="9"/>
  <c r="X1026" i="9"/>
  <c r="A1027" i="9"/>
  <c r="B1027" i="9"/>
  <c r="C1027" i="9"/>
  <c r="D1027" i="9"/>
  <c r="E1027" i="9"/>
  <c r="Q1027" i="9"/>
  <c r="U1027" i="9"/>
  <c r="X1027" i="9"/>
  <c r="A1028" i="9"/>
  <c r="B1028" i="9"/>
  <c r="C1028" i="9"/>
  <c r="D1028" i="9"/>
  <c r="E1028" i="9"/>
  <c r="Q1028" i="9"/>
  <c r="U1028" i="9"/>
  <c r="X1028" i="9"/>
  <c r="A1029" i="9"/>
  <c r="B1029" i="9"/>
  <c r="C1029" i="9"/>
  <c r="D1029" i="9"/>
  <c r="E1029" i="9"/>
  <c r="Q1029" i="9"/>
  <c r="U1029" i="9"/>
  <c r="X1029" i="9"/>
  <c r="A1030" i="9"/>
  <c r="B1030" i="9"/>
  <c r="C1030" i="9"/>
  <c r="D1030" i="9"/>
  <c r="E1030" i="9"/>
  <c r="Q1030" i="9"/>
  <c r="U1030" i="9"/>
  <c r="X1030" i="9"/>
  <c r="A1031" i="9"/>
  <c r="B1031" i="9"/>
  <c r="C1031" i="9"/>
  <c r="D1031" i="9"/>
  <c r="E1031" i="9"/>
  <c r="Q1031" i="9"/>
  <c r="U1031" i="9"/>
  <c r="X1031" i="9"/>
  <c r="A1032" i="9"/>
  <c r="B1032" i="9"/>
  <c r="C1032" i="9"/>
  <c r="D1032" i="9"/>
  <c r="E1032" i="9"/>
  <c r="Q1032" i="9"/>
  <c r="U1032" i="9"/>
  <c r="X1032" i="9"/>
  <c r="A1033" i="9"/>
  <c r="B1033" i="9"/>
  <c r="C1033" i="9"/>
  <c r="D1033" i="9"/>
  <c r="E1033" i="9"/>
  <c r="Q1033" i="9"/>
  <c r="U1033" i="9"/>
  <c r="X1033" i="9"/>
  <c r="A1034" i="9"/>
  <c r="B1034" i="9"/>
  <c r="C1034" i="9"/>
  <c r="D1034" i="9"/>
  <c r="E1034" i="9"/>
  <c r="F1034" i="9"/>
  <c r="Q1034" i="9"/>
  <c r="U1034" i="9"/>
  <c r="X1034" i="9"/>
  <c r="A1035" i="9"/>
  <c r="B1035" i="9"/>
  <c r="C1035" i="9"/>
  <c r="D1035" i="9"/>
  <c r="E1035" i="9"/>
  <c r="Q1035" i="9"/>
  <c r="U1035" i="9"/>
  <c r="X1035" i="9"/>
  <c r="A1036" i="9"/>
  <c r="B1036" i="9"/>
  <c r="C1036" i="9"/>
  <c r="D1036" i="9"/>
  <c r="E1036" i="9"/>
  <c r="Q1036" i="9"/>
  <c r="U1036" i="9"/>
  <c r="X1036" i="9"/>
  <c r="A1037" i="9"/>
  <c r="B1037" i="9"/>
  <c r="C1037" i="9"/>
  <c r="D1037" i="9"/>
  <c r="E1037" i="9"/>
  <c r="Q1037" i="9"/>
  <c r="U1037" i="9"/>
  <c r="X1037" i="9"/>
  <c r="A1038" i="9"/>
  <c r="B1038" i="9"/>
  <c r="C1038" i="9"/>
  <c r="D1038" i="9"/>
  <c r="E1038" i="9"/>
  <c r="Q1038" i="9"/>
  <c r="U1038" i="9"/>
  <c r="X1038" i="9"/>
  <c r="A1039" i="9"/>
  <c r="B1039" i="9"/>
  <c r="C1039" i="9"/>
  <c r="D1039" i="9"/>
  <c r="E1039" i="9"/>
  <c r="Q1039" i="9"/>
  <c r="U1039" i="9"/>
  <c r="X1039" i="9"/>
  <c r="A1040" i="9"/>
  <c r="B1040" i="9"/>
  <c r="C1040" i="9"/>
  <c r="D1040" i="9"/>
  <c r="E1040" i="9"/>
  <c r="Q1040" i="9"/>
  <c r="U1040" i="9"/>
  <c r="X1040" i="9"/>
  <c r="A1041" i="9"/>
  <c r="B1041" i="9"/>
  <c r="C1041" i="9"/>
  <c r="D1041" i="9"/>
  <c r="E1041" i="9"/>
  <c r="Q1041" i="9"/>
  <c r="U1041" i="9"/>
  <c r="X1041" i="9"/>
  <c r="A1042" i="9"/>
  <c r="B1042" i="9"/>
  <c r="C1042" i="9"/>
  <c r="D1042" i="9"/>
  <c r="E1042" i="9"/>
  <c r="Q1042" i="9"/>
  <c r="U1042" i="9"/>
  <c r="X1042" i="9"/>
  <c r="A1043" i="9"/>
  <c r="B1043" i="9"/>
  <c r="C1043" i="9"/>
  <c r="D1043" i="9"/>
  <c r="E1043" i="9"/>
  <c r="Q1043" i="9"/>
  <c r="U1043" i="9"/>
  <c r="X1043" i="9"/>
  <c r="A1044" i="9"/>
  <c r="B1044" i="9"/>
  <c r="C1044" i="9"/>
  <c r="D1044" i="9"/>
  <c r="E1044" i="9"/>
  <c r="Q1044" i="9"/>
  <c r="U1044" i="9"/>
  <c r="X1044" i="9"/>
  <c r="A1045" i="9"/>
  <c r="B1045" i="9"/>
  <c r="C1045" i="9"/>
  <c r="D1045" i="9"/>
  <c r="E1045" i="9"/>
  <c r="Q1045" i="9"/>
  <c r="U1045" i="9"/>
  <c r="X1045" i="9"/>
  <c r="A1046" i="9"/>
  <c r="B1046" i="9"/>
  <c r="C1046" i="9"/>
  <c r="D1046" i="9"/>
  <c r="E1046" i="9"/>
  <c r="Q1046" i="9"/>
  <c r="U1046" i="9"/>
  <c r="X1046" i="9"/>
  <c r="A1047" i="9"/>
  <c r="B1047" i="9"/>
  <c r="C1047" i="9"/>
  <c r="D1047" i="9"/>
  <c r="E1047" i="9"/>
  <c r="Q1047" i="9"/>
  <c r="U1047" i="9"/>
  <c r="X1047" i="9"/>
  <c r="A1048" i="9"/>
  <c r="B1048" i="9"/>
  <c r="C1048" i="9"/>
  <c r="D1048" i="9"/>
  <c r="E1048" i="9"/>
  <c r="Q1048" i="9"/>
  <c r="U1048" i="9"/>
  <c r="X1048" i="9"/>
  <c r="A1049" i="9"/>
  <c r="B1049" i="9"/>
  <c r="C1049" i="9"/>
  <c r="D1049" i="9"/>
  <c r="E1049" i="9"/>
  <c r="Q1049" i="9"/>
  <c r="U1049" i="9"/>
  <c r="X1049" i="9"/>
  <c r="A1050" i="9"/>
  <c r="B1050" i="9"/>
  <c r="C1050" i="9"/>
  <c r="D1050" i="9"/>
  <c r="E1050" i="9"/>
  <c r="Q1050" i="9"/>
  <c r="U1050" i="9"/>
  <c r="X1050" i="9"/>
  <c r="A1051" i="9"/>
  <c r="B1051" i="9"/>
  <c r="C1051" i="9"/>
  <c r="D1051" i="9"/>
  <c r="E1051" i="9"/>
  <c r="Q1051" i="9"/>
  <c r="U1051" i="9"/>
  <c r="X1051" i="9"/>
  <c r="A1052" i="9"/>
  <c r="B1052" i="9"/>
  <c r="C1052" i="9"/>
  <c r="D1052" i="9"/>
  <c r="E1052" i="9"/>
  <c r="Q1052" i="9"/>
  <c r="U1052" i="9"/>
  <c r="X1052" i="9"/>
  <c r="A1053" i="9"/>
  <c r="B1053" i="9"/>
  <c r="C1053" i="9"/>
  <c r="D1053" i="9"/>
  <c r="E1053" i="9"/>
  <c r="Q1053" i="9"/>
  <c r="U1053" i="9"/>
  <c r="X1053" i="9"/>
  <c r="A1054" i="9"/>
  <c r="B1054" i="9"/>
  <c r="C1054" i="9"/>
  <c r="D1054" i="9"/>
  <c r="E1054" i="9"/>
  <c r="Q1054" i="9"/>
  <c r="U1054" i="9"/>
  <c r="X1054" i="9"/>
  <c r="A1055" i="9"/>
  <c r="B1055" i="9"/>
  <c r="C1055" i="9"/>
  <c r="D1055" i="9"/>
  <c r="E1055" i="9"/>
  <c r="Q1055" i="9"/>
  <c r="U1055" i="9"/>
  <c r="X1055" i="9"/>
  <c r="A1056" i="9"/>
  <c r="B1056" i="9"/>
  <c r="C1056" i="9"/>
  <c r="D1056" i="9"/>
  <c r="E1056" i="9"/>
  <c r="Q1056" i="9"/>
  <c r="U1056" i="9"/>
  <c r="X1056" i="9"/>
  <c r="A1057" i="9"/>
  <c r="B1057" i="9"/>
  <c r="C1057" i="9"/>
  <c r="D1057" i="9"/>
  <c r="E1057" i="9"/>
  <c r="Q1057" i="9"/>
  <c r="U1057" i="9"/>
  <c r="X1057" i="9"/>
  <c r="A1058" i="9"/>
  <c r="B1058" i="9"/>
  <c r="C1058" i="9"/>
  <c r="D1058" i="9"/>
  <c r="E1058" i="9"/>
  <c r="Q1058" i="9"/>
  <c r="U1058" i="9"/>
  <c r="X1058" i="9"/>
  <c r="A1059" i="9"/>
  <c r="B1059" i="9"/>
  <c r="C1059" i="9"/>
  <c r="D1059" i="9"/>
  <c r="E1059" i="9"/>
  <c r="Q1059" i="9"/>
  <c r="U1059" i="9"/>
  <c r="X1059" i="9"/>
  <c r="A1060" i="9"/>
  <c r="B1060" i="9"/>
  <c r="C1060" i="9"/>
  <c r="D1060" i="9"/>
  <c r="E1060" i="9"/>
  <c r="Q1060" i="9"/>
  <c r="U1060" i="9"/>
  <c r="X1060" i="9"/>
  <c r="A1061" i="9"/>
  <c r="B1061" i="9"/>
  <c r="C1061" i="9"/>
  <c r="D1061" i="9"/>
  <c r="E1061" i="9"/>
  <c r="Q1061" i="9"/>
  <c r="U1061" i="9"/>
  <c r="X1061" i="9"/>
  <c r="A1062" i="9"/>
  <c r="B1062" i="9"/>
  <c r="C1062" i="9"/>
  <c r="D1062" i="9"/>
  <c r="E1062" i="9"/>
  <c r="Q1062" i="9"/>
  <c r="U1062" i="9"/>
  <c r="X1062" i="9"/>
  <c r="A1063" i="9"/>
  <c r="B1063" i="9"/>
  <c r="C1063" i="9"/>
  <c r="D1063" i="9"/>
  <c r="E1063" i="9"/>
  <c r="Q1063" i="9"/>
  <c r="U1063" i="9"/>
  <c r="X1063" i="9"/>
  <c r="A1064" i="9"/>
  <c r="B1064" i="9"/>
  <c r="C1064" i="9"/>
  <c r="D1064" i="9"/>
  <c r="E1064" i="9"/>
  <c r="Q1064" i="9"/>
  <c r="U1064" i="9"/>
  <c r="X1064" i="9"/>
  <c r="A1065" i="9"/>
  <c r="B1065" i="9"/>
  <c r="C1065" i="9"/>
  <c r="D1065" i="9"/>
  <c r="E1065" i="9"/>
  <c r="Q1065" i="9"/>
  <c r="U1065" i="9"/>
  <c r="X1065" i="9"/>
  <c r="A1066" i="9"/>
  <c r="B1066" i="9"/>
  <c r="C1066" i="9"/>
  <c r="D1066" i="9"/>
  <c r="E1066" i="9"/>
  <c r="Q1066" i="9"/>
  <c r="U1066" i="9"/>
  <c r="X1066" i="9"/>
  <c r="A1067" i="9"/>
  <c r="B1067" i="9"/>
  <c r="C1067" i="9"/>
  <c r="D1067" i="9"/>
  <c r="E1067" i="9"/>
  <c r="Q1067" i="9"/>
  <c r="U1067" i="9"/>
  <c r="X1067" i="9"/>
  <c r="A1068" i="9"/>
  <c r="B1068" i="9"/>
  <c r="C1068" i="9"/>
  <c r="D1068" i="9"/>
  <c r="E1068" i="9"/>
  <c r="Q1068" i="9"/>
  <c r="U1068" i="9"/>
  <c r="X1068" i="9"/>
  <c r="A1069" i="9"/>
  <c r="B1069" i="9"/>
  <c r="C1069" i="9"/>
  <c r="D1069" i="9"/>
  <c r="E1069" i="9"/>
  <c r="Q1069" i="9"/>
  <c r="U1069" i="9"/>
  <c r="X1069" i="9"/>
  <c r="A1070" i="9"/>
  <c r="B1070" i="9"/>
  <c r="C1070" i="9"/>
  <c r="D1070" i="9"/>
  <c r="E1070" i="9"/>
  <c r="Q1070" i="9"/>
  <c r="U1070" i="9"/>
  <c r="X1070" i="9"/>
  <c r="A1071" i="9"/>
  <c r="B1071" i="9"/>
  <c r="C1071" i="9"/>
  <c r="D1071" i="9"/>
  <c r="E1071" i="9"/>
  <c r="Q1071" i="9"/>
  <c r="U1071" i="9"/>
  <c r="X1071" i="9"/>
  <c r="A1072" i="9"/>
  <c r="B1072" i="9"/>
  <c r="C1072" i="9"/>
  <c r="D1072" i="9"/>
  <c r="E1072" i="9"/>
  <c r="Q1072" i="9"/>
  <c r="U1072" i="9"/>
  <c r="X1072" i="9"/>
  <c r="A1073" i="9"/>
  <c r="B1073" i="9"/>
  <c r="C1073" i="9"/>
  <c r="D1073" i="9"/>
  <c r="E1073" i="9"/>
  <c r="Q1073" i="9"/>
  <c r="U1073" i="9"/>
  <c r="X1073" i="9"/>
  <c r="A1074" i="9"/>
  <c r="B1074" i="9"/>
  <c r="C1074" i="9"/>
  <c r="D1074" i="9"/>
  <c r="E1074" i="9"/>
  <c r="Q1074" i="9"/>
  <c r="U1074" i="9"/>
  <c r="X1074" i="9"/>
  <c r="A1075" i="9"/>
  <c r="B1075" i="9"/>
  <c r="C1075" i="9"/>
  <c r="D1075" i="9"/>
  <c r="E1075" i="9"/>
  <c r="Q1075" i="9"/>
  <c r="U1075" i="9"/>
  <c r="X1075" i="9"/>
  <c r="A1076" i="9"/>
  <c r="B1076" i="9"/>
  <c r="C1076" i="9"/>
  <c r="D1076" i="9"/>
  <c r="E1076" i="9"/>
  <c r="Q1076" i="9"/>
  <c r="U1076" i="9"/>
  <c r="X1076" i="9"/>
  <c r="A1077" i="9"/>
  <c r="B1077" i="9"/>
  <c r="C1077" i="9"/>
  <c r="D1077" i="9"/>
  <c r="E1077" i="9"/>
  <c r="Q1077" i="9"/>
  <c r="U1077" i="9"/>
  <c r="X1077" i="9"/>
  <c r="A1078" i="9"/>
  <c r="B1078" i="9"/>
  <c r="C1078" i="9"/>
  <c r="D1078" i="9"/>
  <c r="E1078" i="9"/>
  <c r="Q1078" i="9"/>
  <c r="U1078" i="9"/>
  <c r="X1078" i="9"/>
  <c r="A1079" i="9"/>
  <c r="B1079" i="9"/>
  <c r="C1079" i="9"/>
  <c r="D1079" i="9"/>
  <c r="E1079" i="9"/>
  <c r="Q1079" i="9"/>
  <c r="U1079" i="9"/>
  <c r="X1079" i="9"/>
  <c r="A1080" i="9"/>
  <c r="B1080" i="9"/>
  <c r="C1080" i="9"/>
  <c r="D1080" i="9"/>
  <c r="E1080" i="9"/>
  <c r="Q1080" i="9"/>
  <c r="U1080" i="9"/>
  <c r="X1080" i="9"/>
  <c r="A1081" i="9"/>
  <c r="B1081" i="9"/>
  <c r="C1081" i="9"/>
  <c r="D1081" i="9"/>
  <c r="E1081" i="9"/>
  <c r="Q1081" i="9"/>
  <c r="U1081" i="9"/>
  <c r="X1081" i="9"/>
  <c r="A1082" i="9"/>
  <c r="B1082" i="9"/>
  <c r="C1082" i="9"/>
  <c r="D1082" i="9"/>
  <c r="E1082" i="9"/>
  <c r="Q1082" i="9"/>
  <c r="U1082" i="9"/>
  <c r="X1082" i="9"/>
  <c r="A1083" i="9"/>
  <c r="B1083" i="9"/>
  <c r="C1083" i="9"/>
  <c r="D1083" i="9"/>
  <c r="E1083" i="9"/>
  <c r="Q1083" i="9"/>
  <c r="U1083" i="9"/>
  <c r="X1083" i="9"/>
  <c r="A1084" i="9"/>
  <c r="B1084" i="9"/>
  <c r="C1084" i="9"/>
  <c r="D1084" i="9"/>
  <c r="E1084" i="9"/>
  <c r="Q1084" i="9"/>
  <c r="U1084" i="9"/>
  <c r="X1084" i="9"/>
  <c r="A1085" i="9"/>
  <c r="B1085" i="9"/>
  <c r="C1085" i="9"/>
  <c r="D1085" i="9"/>
  <c r="E1085" i="9"/>
  <c r="Q1085" i="9"/>
  <c r="U1085" i="9"/>
  <c r="X1085" i="9"/>
  <c r="A1086" i="9"/>
  <c r="B1086" i="9"/>
  <c r="C1086" i="9"/>
  <c r="D1086" i="9"/>
  <c r="E1086" i="9"/>
  <c r="Q1086" i="9"/>
  <c r="U1086" i="9"/>
  <c r="X1086" i="9"/>
  <c r="A1087" i="9"/>
  <c r="B1087" i="9"/>
  <c r="C1087" i="9"/>
  <c r="D1087" i="9"/>
  <c r="E1087" i="9"/>
  <c r="Q1087" i="9"/>
  <c r="U1087" i="9"/>
  <c r="X1087" i="9"/>
  <c r="A1088" i="9"/>
  <c r="B1088" i="9"/>
  <c r="C1088" i="9"/>
  <c r="D1088" i="9"/>
  <c r="E1088" i="9"/>
  <c r="Q1088" i="9"/>
  <c r="U1088" i="9"/>
  <c r="X1088" i="9"/>
  <c r="A1089" i="9"/>
  <c r="B1089" i="9"/>
  <c r="C1089" i="9"/>
  <c r="D1089" i="9"/>
  <c r="E1089" i="9"/>
  <c r="Q1089" i="9"/>
  <c r="U1089" i="9"/>
  <c r="X1089" i="9"/>
  <c r="A1090" i="9"/>
  <c r="B1090" i="9"/>
  <c r="C1090" i="9"/>
  <c r="D1090" i="9"/>
  <c r="E1090" i="9"/>
  <c r="Q1090" i="9"/>
  <c r="U1090" i="9"/>
  <c r="X1090" i="9"/>
  <c r="A1091" i="9"/>
  <c r="B1091" i="9"/>
  <c r="C1091" i="9"/>
  <c r="D1091" i="9"/>
  <c r="E1091" i="9"/>
  <c r="Q1091" i="9"/>
  <c r="U1091" i="9"/>
  <c r="X1091" i="9"/>
  <c r="A1092" i="9"/>
  <c r="B1092" i="9"/>
  <c r="C1092" i="9"/>
  <c r="D1092" i="9"/>
  <c r="E1092" i="9"/>
  <c r="Q1092" i="9"/>
  <c r="U1092" i="9"/>
  <c r="X1092" i="9"/>
  <c r="A1093" i="9"/>
  <c r="B1093" i="9"/>
  <c r="C1093" i="9"/>
  <c r="D1093" i="9"/>
  <c r="E1093" i="9"/>
  <c r="Q1093" i="9"/>
  <c r="U1093" i="9"/>
  <c r="X1093" i="9"/>
  <c r="A1094" i="9"/>
  <c r="B1094" i="9"/>
  <c r="C1094" i="9"/>
  <c r="D1094" i="9"/>
  <c r="E1094" i="9"/>
  <c r="Q1094" i="9"/>
  <c r="U1094" i="9"/>
  <c r="X1094" i="9"/>
  <c r="A1095" i="9"/>
  <c r="B1095" i="9"/>
  <c r="C1095" i="9"/>
  <c r="D1095" i="9"/>
  <c r="E1095" i="9"/>
  <c r="Q1095" i="9"/>
  <c r="U1095" i="9"/>
  <c r="X1095" i="9"/>
  <c r="A1096" i="9"/>
  <c r="B1096" i="9"/>
  <c r="C1096" i="9"/>
  <c r="D1096" i="9"/>
  <c r="E1096" i="9"/>
  <c r="Q1096" i="9"/>
  <c r="U1096" i="9"/>
  <c r="X1096" i="9"/>
  <c r="A1097" i="9"/>
  <c r="B1097" i="9"/>
  <c r="C1097" i="9"/>
  <c r="D1097" i="9"/>
  <c r="E1097" i="9"/>
  <c r="Q1097" i="9"/>
  <c r="U1097" i="9"/>
  <c r="X1097" i="9"/>
  <c r="A1098" i="9"/>
  <c r="B1098" i="9"/>
  <c r="C1098" i="9"/>
  <c r="D1098" i="9"/>
  <c r="E1098" i="9"/>
  <c r="Q1098" i="9"/>
  <c r="U1098" i="9"/>
  <c r="X1098" i="9"/>
  <c r="A1099" i="9"/>
  <c r="B1099" i="9"/>
  <c r="C1099" i="9"/>
  <c r="D1099" i="9"/>
  <c r="E1099" i="9"/>
  <c r="Q1099" i="9"/>
  <c r="U1099" i="9"/>
  <c r="X1099" i="9"/>
  <c r="A1100" i="9"/>
  <c r="B1100" i="9"/>
  <c r="C1100" i="9"/>
  <c r="D1100" i="9"/>
  <c r="E1100" i="9"/>
  <c r="Q1100" i="9"/>
  <c r="U1100" i="9"/>
  <c r="X1100" i="9"/>
  <c r="A1101" i="9"/>
  <c r="B1101" i="9"/>
  <c r="C1101" i="9"/>
  <c r="D1101" i="9"/>
  <c r="E1101" i="9"/>
  <c r="Q1101" i="9"/>
  <c r="U1101" i="9"/>
  <c r="X1101" i="9"/>
  <c r="A1102" i="9"/>
  <c r="B1102" i="9"/>
  <c r="C1102" i="9"/>
  <c r="D1102" i="9"/>
  <c r="E1102" i="9"/>
  <c r="Q1102" i="9"/>
  <c r="U1102" i="9"/>
  <c r="X1102" i="9"/>
  <c r="A1103" i="9"/>
  <c r="B1103" i="9"/>
  <c r="C1103" i="9"/>
  <c r="D1103" i="9"/>
  <c r="E1103" i="9"/>
  <c r="Q1103" i="9"/>
  <c r="U1103" i="9"/>
  <c r="X1103" i="9"/>
  <c r="A1104" i="9"/>
  <c r="B1104" i="9"/>
  <c r="C1104" i="9"/>
  <c r="D1104" i="9"/>
  <c r="E1104" i="9"/>
  <c r="Q1104" i="9"/>
  <c r="U1104" i="9"/>
  <c r="X1104" i="9"/>
  <c r="A1105" i="9"/>
  <c r="B1105" i="9"/>
  <c r="C1105" i="9"/>
  <c r="D1105" i="9"/>
  <c r="E1105" i="9"/>
  <c r="Q1105" i="9"/>
  <c r="U1105" i="9"/>
  <c r="X1105" i="9"/>
  <c r="A1106" i="9"/>
  <c r="B1106" i="9"/>
  <c r="C1106" i="9"/>
  <c r="D1106" i="9"/>
  <c r="E1106" i="9"/>
  <c r="Q1106" i="9"/>
  <c r="U1106" i="9"/>
  <c r="X1106" i="9"/>
  <c r="A1107" i="9"/>
  <c r="B1107" i="9"/>
  <c r="C1107" i="9"/>
  <c r="D1107" i="9"/>
  <c r="E1107" i="9"/>
  <c r="Q1107" i="9"/>
  <c r="U1107" i="9"/>
  <c r="X1107" i="9"/>
  <c r="A1108" i="9"/>
  <c r="B1108" i="9"/>
  <c r="C1108" i="9"/>
  <c r="D1108" i="9"/>
  <c r="E1108" i="9"/>
  <c r="Q1108" i="9"/>
  <c r="U1108" i="9"/>
  <c r="X1108" i="9"/>
  <c r="A1109" i="9"/>
  <c r="B1109" i="9"/>
  <c r="C1109" i="9"/>
  <c r="D1109" i="9"/>
  <c r="E1109" i="9"/>
  <c r="Q1109" i="9"/>
  <c r="U1109" i="9"/>
  <c r="X1109" i="9"/>
  <c r="A1110" i="9"/>
  <c r="B1110" i="9"/>
  <c r="C1110" i="9"/>
  <c r="D1110" i="9"/>
  <c r="E1110" i="9"/>
  <c r="Q1110" i="9"/>
  <c r="U1110" i="9"/>
  <c r="X1110" i="9"/>
  <c r="A1111" i="9"/>
  <c r="B1111" i="9"/>
  <c r="C1111" i="9"/>
  <c r="D1111" i="9"/>
  <c r="E1111" i="9"/>
  <c r="Q1111" i="9"/>
  <c r="U1111" i="9"/>
  <c r="X1111" i="9"/>
  <c r="A1112" i="9"/>
  <c r="B1112" i="9"/>
  <c r="C1112" i="9"/>
  <c r="D1112" i="9"/>
  <c r="E1112" i="9"/>
  <c r="Q1112" i="9"/>
  <c r="U1112" i="9"/>
  <c r="X1112" i="9"/>
  <c r="A1113" i="9"/>
  <c r="B1113" i="9"/>
  <c r="C1113" i="9"/>
  <c r="D1113" i="9"/>
  <c r="E1113" i="9"/>
  <c r="Q1113" i="9"/>
  <c r="U1113" i="9"/>
  <c r="X1113" i="9"/>
  <c r="A1114" i="9"/>
  <c r="B1114" i="9"/>
  <c r="C1114" i="9"/>
  <c r="D1114" i="9"/>
  <c r="E1114" i="9"/>
  <c r="Q1114" i="9"/>
  <c r="U1114" i="9"/>
  <c r="X1114" i="9"/>
  <c r="A1115" i="9"/>
  <c r="B1115" i="9"/>
  <c r="C1115" i="9"/>
  <c r="D1115" i="9"/>
  <c r="E1115" i="9"/>
  <c r="Q1115" i="9"/>
  <c r="U1115" i="9"/>
  <c r="X1115" i="9"/>
  <c r="A1116" i="9"/>
  <c r="B1116" i="9"/>
  <c r="C1116" i="9"/>
  <c r="D1116" i="9"/>
  <c r="E1116" i="9"/>
  <c r="Q1116" i="9"/>
  <c r="U1116" i="9"/>
  <c r="X1116" i="9"/>
  <c r="A1117" i="9"/>
  <c r="B1117" i="9"/>
  <c r="C1117" i="9"/>
  <c r="D1117" i="9"/>
  <c r="E1117" i="9"/>
  <c r="Q1117" i="9"/>
  <c r="U1117" i="9"/>
  <c r="X1117" i="9"/>
  <c r="A1118" i="9"/>
  <c r="B1118" i="9"/>
  <c r="C1118" i="9"/>
  <c r="D1118" i="9"/>
  <c r="E1118" i="9"/>
  <c r="Q1118" i="9"/>
  <c r="U1118" i="9"/>
  <c r="X1118" i="9"/>
  <c r="A1119" i="9"/>
  <c r="B1119" i="9"/>
  <c r="C1119" i="9"/>
  <c r="D1119" i="9"/>
  <c r="E1119" i="9"/>
  <c r="Q1119" i="9"/>
  <c r="U1119" i="9"/>
  <c r="X1119" i="9"/>
  <c r="A1120" i="9"/>
  <c r="B1120" i="9"/>
  <c r="C1120" i="9"/>
  <c r="D1120" i="9"/>
  <c r="E1120" i="9"/>
  <c r="Q1120" i="9"/>
  <c r="U1120" i="9"/>
  <c r="X1120" i="9"/>
  <c r="A1121" i="9"/>
  <c r="B1121" i="9"/>
  <c r="C1121" i="9"/>
  <c r="D1121" i="9"/>
  <c r="E1121" i="9"/>
  <c r="Q1121" i="9"/>
  <c r="U1121" i="9"/>
  <c r="X1121" i="9"/>
  <c r="A1122" i="9"/>
  <c r="B1122" i="9"/>
  <c r="C1122" i="9"/>
  <c r="D1122" i="9"/>
  <c r="E1122" i="9"/>
  <c r="Q1122" i="9"/>
  <c r="U1122" i="9"/>
  <c r="X1122" i="9"/>
  <c r="A1123" i="9"/>
  <c r="B1123" i="9"/>
  <c r="C1123" i="9"/>
  <c r="D1123" i="9"/>
  <c r="E1123" i="9"/>
  <c r="Q1123" i="9"/>
  <c r="U1123" i="9"/>
  <c r="X1123" i="9"/>
  <c r="A1124" i="9"/>
  <c r="B1124" i="9"/>
  <c r="C1124" i="9"/>
  <c r="D1124" i="9"/>
  <c r="E1124" i="9"/>
  <c r="Q1124" i="9"/>
  <c r="U1124" i="9"/>
  <c r="X1124" i="9"/>
  <c r="A1125" i="9"/>
  <c r="B1125" i="9"/>
  <c r="C1125" i="9"/>
  <c r="D1125" i="9"/>
  <c r="E1125" i="9"/>
  <c r="Q1125" i="9"/>
  <c r="U1125" i="9"/>
  <c r="X1125" i="9"/>
  <c r="A1126" i="9"/>
  <c r="B1126" i="9"/>
  <c r="C1126" i="9"/>
  <c r="D1126" i="9"/>
  <c r="E1126" i="9"/>
  <c r="Q1126" i="9"/>
  <c r="U1126" i="9"/>
  <c r="X1126" i="9"/>
  <c r="A1127" i="9"/>
  <c r="B1127" i="9"/>
  <c r="C1127" i="9"/>
  <c r="D1127" i="9"/>
  <c r="E1127" i="9"/>
  <c r="Q1127" i="9"/>
  <c r="U1127" i="9"/>
  <c r="X1127" i="9"/>
  <c r="A1128" i="9"/>
  <c r="B1128" i="9"/>
  <c r="C1128" i="9"/>
  <c r="D1128" i="9"/>
  <c r="E1128" i="9"/>
  <c r="Q1128" i="9"/>
  <c r="U1128" i="9"/>
  <c r="X1128" i="9"/>
  <c r="A1129" i="9"/>
  <c r="B1129" i="9"/>
  <c r="C1129" i="9"/>
  <c r="D1129" i="9"/>
  <c r="E1129" i="9"/>
  <c r="Q1129" i="9"/>
  <c r="U1129" i="9"/>
  <c r="X1129" i="9"/>
  <c r="A1130" i="9"/>
  <c r="B1130" i="9"/>
  <c r="C1130" i="9"/>
  <c r="D1130" i="9"/>
  <c r="E1130" i="9"/>
  <c r="Q1130" i="9"/>
  <c r="U1130" i="9"/>
  <c r="X1130" i="9"/>
  <c r="A1131" i="9"/>
  <c r="B1131" i="9"/>
  <c r="C1131" i="9"/>
  <c r="D1131" i="9"/>
  <c r="E1131" i="9"/>
  <c r="Q1131" i="9"/>
  <c r="U1131" i="9"/>
  <c r="X1131" i="9"/>
  <c r="A1132" i="9"/>
  <c r="B1132" i="9"/>
  <c r="C1132" i="9"/>
  <c r="D1132" i="9"/>
  <c r="E1132" i="9"/>
  <c r="Q1132" i="9"/>
  <c r="U1132" i="9"/>
  <c r="X1132" i="9"/>
  <c r="A1133" i="9"/>
  <c r="B1133" i="9"/>
  <c r="C1133" i="9"/>
  <c r="D1133" i="9"/>
  <c r="E1133" i="9"/>
  <c r="Q1133" i="9"/>
  <c r="U1133" i="9"/>
  <c r="X1133" i="9"/>
  <c r="A1134" i="9"/>
  <c r="B1134" i="9"/>
  <c r="C1134" i="9"/>
  <c r="D1134" i="9"/>
  <c r="E1134" i="9"/>
  <c r="Q1134" i="9"/>
  <c r="U1134" i="9"/>
  <c r="X1134" i="9"/>
  <c r="A1135" i="9"/>
  <c r="B1135" i="9"/>
  <c r="C1135" i="9"/>
  <c r="D1135" i="9"/>
  <c r="E1135" i="9"/>
  <c r="Q1135" i="9"/>
  <c r="U1135" i="9"/>
  <c r="X1135" i="9"/>
  <c r="A1136" i="9"/>
  <c r="B1136" i="9"/>
  <c r="C1136" i="9"/>
  <c r="D1136" i="9"/>
  <c r="E1136" i="9"/>
  <c r="Q1136" i="9"/>
  <c r="U1136" i="9"/>
  <c r="X1136" i="9"/>
  <c r="A1137" i="9"/>
  <c r="B1137" i="9"/>
  <c r="C1137" i="9"/>
  <c r="D1137" i="9"/>
  <c r="E1137" i="9"/>
  <c r="Q1137" i="9"/>
  <c r="U1137" i="9"/>
  <c r="X1137" i="9"/>
  <c r="A1138" i="9"/>
  <c r="B1138" i="9"/>
  <c r="C1138" i="9"/>
  <c r="D1138" i="9"/>
  <c r="E1138" i="9"/>
  <c r="Q1138" i="9"/>
  <c r="U1138" i="9"/>
  <c r="X1138" i="9"/>
  <c r="A1139" i="9"/>
  <c r="B1139" i="9"/>
  <c r="C1139" i="9"/>
  <c r="D1139" i="9"/>
  <c r="E1139" i="9"/>
  <c r="Q1139" i="9"/>
  <c r="U1139" i="9"/>
  <c r="X1139" i="9"/>
  <c r="A1140" i="9"/>
  <c r="B1140" i="9"/>
  <c r="C1140" i="9"/>
  <c r="D1140" i="9"/>
  <c r="E1140" i="9"/>
  <c r="Q1140" i="9"/>
  <c r="U1140" i="9"/>
  <c r="X1140" i="9"/>
  <c r="A1141" i="9"/>
  <c r="B1141" i="9"/>
  <c r="C1141" i="9"/>
  <c r="D1141" i="9"/>
  <c r="E1141" i="9"/>
  <c r="Q1141" i="9"/>
  <c r="U1141" i="9"/>
  <c r="X1141" i="9"/>
  <c r="A1142" i="9"/>
  <c r="B1142" i="9"/>
  <c r="C1142" i="9"/>
  <c r="D1142" i="9"/>
  <c r="E1142" i="9"/>
  <c r="Q1142" i="9"/>
  <c r="U1142" i="9"/>
  <c r="X1142" i="9"/>
  <c r="A1143" i="9"/>
  <c r="B1143" i="9"/>
  <c r="C1143" i="9"/>
  <c r="D1143" i="9"/>
  <c r="E1143" i="9"/>
  <c r="Q1143" i="9"/>
  <c r="U1143" i="9"/>
  <c r="X1143" i="9"/>
  <c r="A1144" i="9"/>
  <c r="B1144" i="9"/>
  <c r="C1144" i="9"/>
  <c r="D1144" i="9"/>
  <c r="E1144" i="9"/>
  <c r="Q1144" i="9"/>
  <c r="U1144" i="9"/>
  <c r="X1144" i="9"/>
  <c r="A1145" i="9"/>
  <c r="B1145" i="9"/>
  <c r="C1145" i="9"/>
  <c r="D1145" i="9"/>
  <c r="E1145" i="9"/>
  <c r="Q1145" i="9"/>
  <c r="U1145" i="9"/>
  <c r="X1145" i="9"/>
  <c r="A1146" i="9"/>
  <c r="B1146" i="9"/>
  <c r="C1146" i="9"/>
  <c r="D1146" i="9"/>
  <c r="E1146" i="9"/>
  <c r="Q1146" i="9"/>
  <c r="U1146" i="9"/>
  <c r="X1146" i="9"/>
  <c r="A1147" i="9"/>
  <c r="B1147" i="9"/>
  <c r="C1147" i="9"/>
  <c r="D1147" i="9"/>
  <c r="E1147" i="9"/>
  <c r="Q1147" i="9"/>
  <c r="U1147" i="9"/>
  <c r="X1147" i="9"/>
  <c r="A1148" i="9"/>
  <c r="B1148" i="9"/>
  <c r="C1148" i="9"/>
  <c r="D1148" i="9"/>
  <c r="E1148" i="9"/>
  <c r="Q1148" i="9"/>
  <c r="U1148" i="9"/>
  <c r="X1148" i="9"/>
  <c r="A1149" i="9"/>
  <c r="B1149" i="9"/>
  <c r="C1149" i="9"/>
  <c r="D1149" i="9"/>
  <c r="E1149" i="9"/>
  <c r="Q1149" i="9"/>
  <c r="U1149" i="9"/>
  <c r="X1149" i="9"/>
  <c r="A1150" i="9"/>
  <c r="B1150" i="9"/>
  <c r="C1150" i="9"/>
  <c r="D1150" i="9"/>
  <c r="E1150" i="9"/>
  <c r="Q1150" i="9"/>
  <c r="U1150" i="9"/>
  <c r="X1150" i="9"/>
  <c r="A1151" i="9"/>
  <c r="B1151" i="9"/>
  <c r="C1151" i="9"/>
  <c r="D1151" i="9"/>
  <c r="E1151" i="9"/>
  <c r="Q1151" i="9"/>
  <c r="U1151" i="9"/>
  <c r="X1151" i="9"/>
  <c r="A1152" i="9"/>
  <c r="B1152" i="9"/>
  <c r="C1152" i="9"/>
  <c r="D1152" i="9"/>
  <c r="E1152" i="9"/>
  <c r="Q1152" i="9"/>
  <c r="U1152" i="9"/>
  <c r="X1152" i="9"/>
  <c r="A1153" i="9"/>
  <c r="B1153" i="9"/>
  <c r="C1153" i="9"/>
  <c r="D1153" i="9"/>
  <c r="E1153" i="9"/>
  <c r="Q1153" i="9"/>
  <c r="U1153" i="9"/>
  <c r="X1153" i="9"/>
  <c r="A1154" i="9"/>
  <c r="B1154" i="9"/>
  <c r="C1154" i="9"/>
  <c r="D1154" i="9"/>
  <c r="E1154" i="9"/>
  <c r="Q1154" i="9"/>
  <c r="U1154" i="9"/>
  <c r="X1154" i="9"/>
  <c r="A1155" i="9"/>
  <c r="B1155" i="9"/>
  <c r="C1155" i="9"/>
  <c r="D1155" i="9"/>
  <c r="E1155" i="9"/>
  <c r="Q1155" i="9"/>
  <c r="U1155" i="9"/>
  <c r="X1155" i="9"/>
  <c r="A1156" i="9"/>
  <c r="B1156" i="9"/>
  <c r="C1156" i="9"/>
  <c r="D1156" i="9"/>
  <c r="E1156" i="9"/>
  <c r="Q1156" i="9"/>
  <c r="U1156" i="9"/>
  <c r="X1156" i="9"/>
  <c r="A1157" i="9"/>
  <c r="B1157" i="9"/>
  <c r="C1157" i="9"/>
  <c r="D1157" i="9"/>
  <c r="E1157" i="9"/>
  <c r="Q1157" i="9"/>
  <c r="U1157" i="9"/>
  <c r="X1157" i="9"/>
  <c r="A1158" i="9"/>
  <c r="B1158" i="9"/>
  <c r="C1158" i="9"/>
  <c r="D1158" i="9"/>
  <c r="E1158" i="9"/>
  <c r="Q1158" i="9"/>
  <c r="U1158" i="9"/>
  <c r="X1158" i="9"/>
  <c r="A1159" i="9"/>
  <c r="B1159" i="9"/>
  <c r="C1159" i="9"/>
  <c r="D1159" i="9"/>
  <c r="E1159" i="9"/>
  <c r="Q1159" i="9"/>
  <c r="U1159" i="9"/>
  <c r="X1159" i="9"/>
  <c r="A1160" i="9"/>
  <c r="B1160" i="9"/>
  <c r="C1160" i="9"/>
  <c r="D1160" i="9"/>
  <c r="E1160" i="9"/>
  <c r="Q1160" i="9"/>
  <c r="U1160" i="9"/>
  <c r="X1160" i="9"/>
  <c r="A1161" i="9"/>
  <c r="B1161" i="9"/>
  <c r="C1161" i="9"/>
  <c r="D1161" i="9"/>
  <c r="E1161" i="9"/>
  <c r="Q1161" i="9"/>
  <c r="U1161" i="9"/>
  <c r="X1161" i="9"/>
  <c r="A1162" i="9"/>
  <c r="B1162" i="9"/>
  <c r="C1162" i="9"/>
  <c r="D1162" i="9"/>
  <c r="E1162" i="9"/>
  <c r="Q1162" i="9"/>
  <c r="U1162" i="9"/>
  <c r="X1162" i="9"/>
  <c r="A1163" i="9"/>
  <c r="B1163" i="9"/>
  <c r="C1163" i="9"/>
  <c r="D1163" i="9"/>
  <c r="E1163" i="9"/>
  <c r="Q1163" i="9"/>
  <c r="U1163" i="9"/>
  <c r="X1163" i="9"/>
  <c r="A1164" i="9"/>
  <c r="B1164" i="9"/>
  <c r="C1164" i="9"/>
  <c r="D1164" i="9"/>
  <c r="E1164" i="9"/>
  <c r="Q1164" i="9"/>
  <c r="U1164" i="9"/>
  <c r="X1164" i="9"/>
  <c r="A1165" i="9"/>
  <c r="B1165" i="9"/>
  <c r="C1165" i="9"/>
  <c r="D1165" i="9"/>
  <c r="E1165" i="9"/>
  <c r="Q1165" i="9"/>
  <c r="U1165" i="9"/>
  <c r="X1165" i="9"/>
  <c r="A1166" i="9"/>
  <c r="B1166" i="9"/>
  <c r="C1166" i="9"/>
  <c r="D1166" i="9"/>
  <c r="E1166" i="9"/>
  <c r="Q1166" i="9"/>
  <c r="U1166" i="9"/>
  <c r="X1166" i="9"/>
  <c r="A1167" i="9"/>
  <c r="B1167" i="9"/>
  <c r="C1167" i="9"/>
  <c r="D1167" i="9"/>
  <c r="E1167" i="9"/>
  <c r="Q1167" i="9"/>
  <c r="U1167" i="9"/>
  <c r="X1167" i="9"/>
  <c r="A1168" i="9"/>
  <c r="B1168" i="9"/>
  <c r="C1168" i="9"/>
  <c r="D1168" i="9"/>
  <c r="E1168" i="9"/>
  <c r="Q1168" i="9"/>
  <c r="U1168" i="9"/>
  <c r="X1168" i="9"/>
  <c r="A1169" i="9"/>
  <c r="B1169" i="9"/>
  <c r="C1169" i="9"/>
  <c r="D1169" i="9"/>
  <c r="E1169" i="9"/>
  <c r="Q1169" i="9"/>
  <c r="U1169" i="9"/>
  <c r="X1169" i="9"/>
  <c r="A1170" i="9"/>
  <c r="B1170" i="9"/>
  <c r="C1170" i="9"/>
  <c r="D1170" i="9"/>
  <c r="E1170" i="9"/>
  <c r="Q1170" i="9"/>
  <c r="U1170" i="9"/>
  <c r="X1170" i="9"/>
  <c r="A1171" i="9"/>
  <c r="B1171" i="9"/>
  <c r="C1171" i="9"/>
  <c r="D1171" i="9"/>
  <c r="E1171" i="9"/>
  <c r="Q1171" i="9"/>
  <c r="U1171" i="9"/>
  <c r="X1171" i="9"/>
  <c r="A1172" i="9"/>
  <c r="B1172" i="9"/>
  <c r="C1172" i="9"/>
  <c r="D1172" i="9"/>
  <c r="E1172" i="9"/>
  <c r="Q1172" i="9"/>
  <c r="U1172" i="9"/>
  <c r="X1172" i="9"/>
  <c r="A1173" i="9"/>
  <c r="B1173" i="9"/>
  <c r="C1173" i="9"/>
  <c r="D1173" i="9"/>
  <c r="E1173" i="9"/>
  <c r="Q1173" i="9"/>
  <c r="U1173" i="9"/>
  <c r="X1173" i="9"/>
  <c r="A1174" i="9"/>
  <c r="B1174" i="9"/>
  <c r="C1174" i="9"/>
  <c r="D1174" i="9"/>
  <c r="E1174" i="9"/>
  <c r="Q1174" i="9"/>
  <c r="U1174" i="9"/>
  <c r="X1174" i="9"/>
  <c r="A1175" i="9"/>
  <c r="B1175" i="9"/>
  <c r="C1175" i="9"/>
  <c r="D1175" i="9"/>
  <c r="E1175" i="9"/>
  <c r="Q1175" i="9"/>
  <c r="U1175" i="9"/>
  <c r="X1175" i="9"/>
  <c r="A1176" i="9"/>
  <c r="B1176" i="9"/>
  <c r="C1176" i="9"/>
  <c r="D1176" i="9"/>
  <c r="E1176" i="9"/>
  <c r="Q1176" i="9"/>
  <c r="U1176" i="9"/>
  <c r="X1176" i="9"/>
  <c r="A1177" i="9"/>
  <c r="B1177" i="9"/>
  <c r="C1177" i="9"/>
  <c r="D1177" i="9"/>
  <c r="E1177" i="9"/>
  <c r="Q1177" i="9"/>
  <c r="U1177" i="9"/>
  <c r="X1177" i="9"/>
  <c r="A1178" i="9"/>
  <c r="B1178" i="9"/>
  <c r="C1178" i="9"/>
  <c r="D1178" i="9"/>
  <c r="E1178" i="9"/>
  <c r="Q1178" i="9"/>
  <c r="U1178" i="9"/>
  <c r="X1178" i="9"/>
  <c r="A1179" i="9"/>
  <c r="B1179" i="9"/>
  <c r="C1179" i="9"/>
  <c r="D1179" i="9"/>
  <c r="E1179" i="9"/>
  <c r="Q1179" i="9"/>
  <c r="U1179" i="9"/>
  <c r="X1179" i="9"/>
  <c r="A1180" i="9"/>
  <c r="B1180" i="9"/>
  <c r="C1180" i="9"/>
  <c r="D1180" i="9"/>
  <c r="E1180" i="9"/>
  <c r="Q1180" i="9"/>
  <c r="U1180" i="9"/>
  <c r="X1180" i="9"/>
  <c r="A1181" i="9"/>
  <c r="B1181" i="9"/>
  <c r="C1181" i="9"/>
  <c r="D1181" i="9"/>
  <c r="E1181" i="9"/>
  <c r="Q1181" i="9"/>
  <c r="U1181" i="9"/>
  <c r="X1181" i="9"/>
  <c r="A1182" i="9"/>
  <c r="B1182" i="9"/>
  <c r="C1182" i="9"/>
  <c r="D1182" i="9"/>
  <c r="E1182" i="9"/>
  <c r="Q1182" i="9"/>
  <c r="U1182" i="9"/>
  <c r="X1182" i="9"/>
  <c r="A1183" i="9"/>
  <c r="B1183" i="9"/>
  <c r="C1183" i="9"/>
  <c r="D1183" i="9"/>
  <c r="E1183" i="9"/>
  <c r="Q1183" i="9"/>
  <c r="U1183" i="9"/>
  <c r="X1183" i="9"/>
  <c r="A1184" i="9"/>
  <c r="B1184" i="9"/>
  <c r="C1184" i="9"/>
  <c r="D1184" i="9"/>
  <c r="E1184" i="9"/>
  <c r="Q1184" i="9"/>
  <c r="U1184" i="9"/>
  <c r="X1184" i="9"/>
  <c r="A1185" i="9"/>
  <c r="B1185" i="9"/>
  <c r="C1185" i="9"/>
  <c r="D1185" i="9"/>
  <c r="E1185" i="9"/>
  <c r="Q1185" i="9"/>
  <c r="U1185" i="9"/>
  <c r="X1185" i="9"/>
  <c r="A1186" i="9"/>
  <c r="B1186" i="9"/>
  <c r="C1186" i="9"/>
  <c r="D1186" i="9"/>
  <c r="E1186" i="9"/>
  <c r="Q1186" i="9"/>
  <c r="U1186" i="9"/>
  <c r="X1186" i="9"/>
  <c r="A1187" i="9"/>
  <c r="B1187" i="9"/>
  <c r="C1187" i="9"/>
  <c r="D1187" i="9"/>
  <c r="E1187" i="9"/>
  <c r="Q1187" i="9"/>
  <c r="U1187" i="9"/>
  <c r="X1187" i="9"/>
  <c r="A1188" i="9"/>
  <c r="B1188" i="9"/>
  <c r="C1188" i="9"/>
  <c r="D1188" i="9"/>
  <c r="E1188" i="9"/>
  <c r="Q1188" i="9"/>
  <c r="U1188" i="9"/>
  <c r="X1188" i="9"/>
  <c r="A1189" i="9"/>
  <c r="B1189" i="9"/>
  <c r="C1189" i="9"/>
  <c r="D1189" i="9"/>
  <c r="E1189" i="9"/>
  <c r="Q1189" i="9"/>
  <c r="U1189" i="9"/>
  <c r="X1189" i="9"/>
  <c r="A1190" i="9"/>
  <c r="B1190" i="9"/>
  <c r="C1190" i="9"/>
  <c r="D1190" i="9"/>
  <c r="E1190" i="9"/>
  <c r="Q1190" i="9"/>
  <c r="U1190" i="9"/>
  <c r="X1190" i="9"/>
  <c r="A1191" i="9"/>
  <c r="B1191" i="9"/>
  <c r="C1191" i="9"/>
  <c r="D1191" i="9"/>
  <c r="E1191" i="9"/>
  <c r="Q1191" i="9"/>
  <c r="U1191" i="9"/>
  <c r="X1191" i="9"/>
  <c r="A1192" i="9"/>
  <c r="B1192" i="9"/>
  <c r="C1192" i="9"/>
  <c r="D1192" i="9"/>
  <c r="E1192" i="9"/>
  <c r="Q1192" i="9"/>
  <c r="U1192" i="9"/>
  <c r="X1192" i="9"/>
  <c r="A1193" i="9"/>
  <c r="B1193" i="9"/>
  <c r="C1193" i="9"/>
  <c r="D1193" i="9"/>
  <c r="E1193" i="9"/>
  <c r="Q1193" i="9"/>
  <c r="U1193" i="9"/>
  <c r="X1193" i="9"/>
  <c r="A1194" i="9"/>
  <c r="B1194" i="9"/>
  <c r="C1194" i="9"/>
  <c r="D1194" i="9"/>
  <c r="E1194" i="9"/>
  <c r="Q1194" i="9"/>
  <c r="U1194" i="9"/>
  <c r="X1194" i="9"/>
  <c r="A1195" i="9"/>
  <c r="B1195" i="9"/>
  <c r="C1195" i="9"/>
  <c r="D1195" i="9"/>
  <c r="E1195" i="9"/>
  <c r="Q1195" i="9"/>
  <c r="U1195" i="9"/>
  <c r="X1195" i="9"/>
  <c r="A1196" i="9"/>
  <c r="B1196" i="9"/>
  <c r="C1196" i="9"/>
  <c r="D1196" i="9"/>
  <c r="E1196" i="9"/>
  <c r="Q1196" i="9"/>
  <c r="U1196" i="9"/>
  <c r="X1196" i="9"/>
  <c r="A1197" i="9"/>
  <c r="B1197" i="9"/>
  <c r="C1197" i="9"/>
  <c r="D1197" i="9"/>
  <c r="E1197" i="9"/>
  <c r="Q1197" i="9"/>
  <c r="U1197" i="9"/>
  <c r="X1197" i="9"/>
  <c r="A1198" i="9"/>
  <c r="B1198" i="9"/>
  <c r="C1198" i="9"/>
  <c r="D1198" i="9"/>
  <c r="E1198" i="9"/>
  <c r="Q1198" i="9"/>
  <c r="U1198" i="9"/>
  <c r="X1198" i="9"/>
  <c r="A1199" i="9"/>
  <c r="B1199" i="9"/>
  <c r="C1199" i="9"/>
  <c r="D1199" i="9"/>
  <c r="E1199" i="9"/>
  <c r="Q1199" i="9"/>
  <c r="U1199" i="9"/>
  <c r="X1199" i="9"/>
  <c r="A1200" i="9"/>
  <c r="B1200" i="9"/>
  <c r="C1200" i="9"/>
  <c r="D1200" i="9"/>
  <c r="E1200" i="9"/>
  <c r="Q1200" i="9"/>
  <c r="U1200" i="9"/>
  <c r="X1200" i="9"/>
  <c r="A1201" i="9"/>
  <c r="B1201" i="9"/>
  <c r="C1201" i="9"/>
  <c r="D1201" i="9"/>
  <c r="E1201" i="9"/>
  <c r="Q1201" i="9"/>
  <c r="U1201" i="9"/>
  <c r="X1201" i="9"/>
  <c r="A1202" i="9"/>
  <c r="B1202" i="9"/>
  <c r="C1202" i="9"/>
  <c r="D1202" i="9"/>
  <c r="E1202" i="9"/>
  <c r="Q1202" i="9"/>
  <c r="U1202" i="9"/>
  <c r="X1202" i="9"/>
  <c r="A1203" i="9"/>
  <c r="B1203" i="9"/>
  <c r="C1203" i="9"/>
  <c r="D1203" i="9"/>
  <c r="E1203" i="9"/>
  <c r="Q1203" i="9"/>
  <c r="U1203" i="9"/>
  <c r="X1203" i="9"/>
  <c r="A1204" i="9"/>
  <c r="B1204" i="9"/>
  <c r="C1204" i="9"/>
  <c r="D1204" i="9"/>
  <c r="E1204" i="9"/>
  <c r="Q1204" i="9"/>
  <c r="U1204" i="9"/>
  <c r="X1204" i="9"/>
  <c r="A1205" i="9"/>
  <c r="B1205" i="9"/>
  <c r="C1205" i="9"/>
  <c r="D1205" i="9"/>
  <c r="E1205" i="9"/>
  <c r="Q1205" i="9"/>
  <c r="U1205" i="9"/>
  <c r="X1205" i="9"/>
  <c r="A1206" i="9"/>
  <c r="B1206" i="9"/>
  <c r="C1206" i="9"/>
  <c r="D1206" i="9"/>
  <c r="E1206" i="9"/>
  <c r="Q1206" i="9"/>
  <c r="U1206" i="9"/>
  <c r="X1206" i="9"/>
  <c r="A1207" i="9"/>
  <c r="B1207" i="9"/>
  <c r="C1207" i="9"/>
  <c r="D1207" i="9"/>
  <c r="E1207" i="9"/>
  <c r="Q1207" i="9"/>
  <c r="U1207" i="9"/>
  <c r="X1207" i="9"/>
  <c r="A1208" i="9"/>
  <c r="B1208" i="9"/>
  <c r="C1208" i="9"/>
  <c r="D1208" i="9"/>
  <c r="E1208" i="9"/>
  <c r="Q1208" i="9"/>
  <c r="U1208" i="9"/>
  <c r="X1208" i="9"/>
  <c r="A1209" i="9"/>
  <c r="B1209" i="9"/>
  <c r="C1209" i="9"/>
  <c r="D1209" i="9"/>
  <c r="E1209" i="9"/>
  <c r="Q1209" i="9"/>
  <c r="U1209" i="9"/>
  <c r="X1209" i="9"/>
  <c r="A1210" i="9"/>
  <c r="B1210" i="9"/>
  <c r="C1210" i="9"/>
  <c r="D1210" i="9"/>
  <c r="E1210" i="9"/>
  <c r="Q1210" i="9"/>
  <c r="U1210" i="9"/>
  <c r="X1210" i="9"/>
  <c r="A1211" i="9"/>
  <c r="B1211" i="9"/>
  <c r="C1211" i="9"/>
  <c r="D1211" i="9"/>
  <c r="E1211" i="9"/>
  <c r="Q1211" i="9"/>
  <c r="U1211" i="9"/>
  <c r="X1211" i="9"/>
  <c r="A1212" i="9"/>
  <c r="B1212" i="9"/>
  <c r="C1212" i="9"/>
  <c r="D1212" i="9"/>
  <c r="E1212" i="9"/>
  <c r="Q1212" i="9"/>
  <c r="U1212" i="9"/>
  <c r="X1212" i="9"/>
  <c r="A1213" i="9"/>
  <c r="B1213" i="9"/>
  <c r="C1213" i="9"/>
  <c r="D1213" i="9"/>
  <c r="E1213" i="9"/>
  <c r="Q1213" i="9"/>
  <c r="U1213" i="9"/>
  <c r="X1213" i="9"/>
  <c r="A1214" i="9"/>
  <c r="B1214" i="9"/>
  <c r="C1214" i="9"/>
  <c r="D1214" i="9"/>
  <c r="E1214" i="9"/>
  <c r="Q1214" i="9"/>
  <c r="U1214" i="9"/>
  <c r="X1214" i="9"/>
  <c r="A1215" i="9"/>
  <c r="B1215" i="9"/>
  <c r="C1215" i="9"/>
  <c r="D1215" i="9"/>
  <c r="E1215" i="9"/>
  <c r="Q1215" i="9"/>
  <c r="U1215" i="9"/>
  <c r="X1215" i="9"/>
  <c r="A1216" i="9"/>
  <c r="B1216" i="9"/>
  <c r="C1216" i="9"/>
  <c r="D1216" i="9"/>
  <c r="E1216" i="9"/>
  <c r="Q1216" i="9"/>
  <c r="U1216" i="9"/>
  <c r="X1216" i="9"/>
  <c r="A1217" i="9"/>
  <c r="B1217" i="9"/>
  <c r="C1217" i="9"/>
  <c r="D1217" i="9"/>
  <c r="E1217" i="9"/>
  <c r="Q1217" i="9"/>
  <c r="U1217" i="9"/>
  <c r="X1217" i="9"/>
  <c r="A1218" i="9"/>
  <c r="B1218" i="9"/>
  <c r="C1218" i="9"/>
  <c r="D1218" i="9"/>
  <c r="E1218" i="9"/>
  <c r="Q1218" i="9"/>
  <c r="U1218" i="9"/>
  <c r="X1218" i="9"/>
  <c r="A1219" i="9"/>
  <c r="B1219" i="9"/>
  <c r="C1219" i="9"/>
  <c r="D1219" i="9"/>
  <c r="E1219" i="9"/>
  <c r="Q1219" i="9"/>
  <c r="U1219" i="9"/>
  <c r="X1219" i="9"/>
  <c r="A1220" i="9"/>
  <c r="B1220" i="9"/>
  <c r="C1220" i="9"/>
  <c r="D1220" i="9"/>
  <c r="E1220" i="9"/>
  <c r="Q1220" i="9"/>
  <c r="U1220" i="9"/>
  <c r="X1220" i="9"/>
  <c r="A1221" i="9"/>
  <c r="B1221" i="9"/>
  <c r="C1221" i="9"/>
  <c r="D1221" i="9"/>
  <c r="E1221" i="9"/>
  <c r="Q1221" i="9"/>
  <c r="U1221" i="9"/>
  <c r="X1221" i="9"/>
  <c r="A1222" i="9"/>
  <c r="B1222" i="9"/>
  <c r="C1222" i="9"/>
  <c r="D1222" i="9"/>
  <c r="E1222" i="9"/>
  <c r="Q1222" i="9"/>
  <c r="U1222" i="9"/>
  <c r="X1222" i="9"/>
  <c r="A1223" i="9"/>
  <c r="B1223" i="9"/>
  <c r="C1223" i="9"/>
  <c r="D1223" i="9"/>
  <c r="E1223" i="9"/>
  <c r="Q1223" i="9"/>
  <c r="U1223" i="9"/>
  <c r="X1223" i="9"/>
  <c r="A1224" i="9"/>
  <c r="B1224" i="9"/>
  <c r="C1224" i="9"/>
  <c r="D1224" i="9"/>
  <c r="E1224" i="9"/>
  <c r="Q1224" i="9"/>
  <c r="U1224" i="9"/>
  <c r="X1224" i="9"/>
  <c r="A1225" i="9"/>
  <c r="B1225" i="9"/>
  <c r="C1225" i="9"/>
  <c r="D1225" i="9"/>
  <c r="E1225" i="9"/>
  <c r="Q1225" i="9"/>
  <c r="U1225" i="9"/>
  <c r="X1225" i="9"/>
  <c r="A1226" i="9"/>
  <c r="B1226" i="9"/>
  <c r="C1226" i="9"/>
  <c r="D1226" i="9"/>
  <c r="E1226" i="9"/>
  <c r="Q1226" i="9"/>
  <c r="U1226" i="9"/>
  <c r="X1226" i="9"/>
  <c r="A1227" i="9"/>
  <c r="B1227" i="9"/>
  <c r="C1227" i="9"/>
  <c r="D1227" i="9"/>
  <c r="E1227" i="9"/>
  <c r="Q1227" i="9"/>
  <c r="U1227" i="9"/>
  <c r="X1227" i="9"/>
  <c r="A1228" i="9"/>
  <c r="B1228" i="9"/>
  <c r="C1228" i="9"/>
  <c r="D1228" i="9"/>
  <c r="E1228" i="9"/>
  <c r="Q1228" i="9"/>
  <c r="U1228" i="9"/>
  <c r="X1228" i="9"/>
  <c r="A1229" i="9"/>
  <c r="B1229" i="9"/>
  <c r="C1229" i="9"/>
  <c r="D1229" i="9"/>
  <c r="E1229" i="9"/>
  <c r="Q1229" i="9"/>
  <c r="U1229" i="9"/>
  <c r="X1229" i="9"/>
  <c r="A1230" i="9"/>
  <c r="B1230" i="9"/>
  <c r="C1230" i="9"/>
  <c r="D1230" i="9"/>
  <c r="E1230" i="9"/>
  <c r="Q1230" i="9"/>
  <c r="U1230" i="9"/>
  <c r="X1230" i="9"/>
  <c r="A1231" i="9"/>
  <c r="B1231" i="9"/>
  <c r="C1231" i="9"/>
  <c r="D1231" i="9"/>
  <c r="E1231" i="9"/>
  <c r="Q1231" i="9"/>
  <c r="U1231" i="9"/>
  <c r="X1231" i="9"/>
  <c r="A1232" i="9"/>
  <c r="B1232" i="9"/>
  <c r="C1232" i="9"/>
  <c r="D1232" i="9"/>
  <c r="E1232" i="9"/>
  <c r="Q1232" i="9"/>
  <c r="U1232" i="9"/>
  <c r="X1232" i="9"/>
  <c r="A1233" i="9"/>
  <c r="B1233" i="9"/>
  <c r="C1233" i="9"/>
  <c r="D1233" i="9"/>
  <c r="E1233" i="9"/>
  <c r="Q1233" i="9"/>
  <c r="U1233" i="9"/>
  <c r="X1233" i="9"/>
  <c r="A1234" i="9"/>
  <c r="B1234" i="9"/>
  <c r="C1234" i="9"/>
  <c r="D1234" i="9"/>
  <c r="E1234" i="9"/>
  <c r="Q1234" i="9"/>
  <c r="U1234" i="9"/>
  <c r="X1234" i="9"/>
  <c r="A1235" i="9"/>
  <c r="B1235" i="9"/>
  <c r="C1235" i="9"/>
  <c r="D1235" i="9"/>
  <c r="E1235" i="9"/>
  <c r="Q1235" i="9"/>
  <c r="U1235" i="9"/>
  <c r="X1235" i="9"/>
  <c r="A1236" i="9"/>
  <c r="B1236" i="9"/>
  <c r="C1236" i="9"/>
  <c r="D1236" i="9"/>
  <c r="E1236" i="9"/>
  <c r="Q1236" i="9"/>
  <c r="U1236" i="9"/>
  <c r="X1236" i="9"/>
  <c r="A1237" i="9"/>
  <c r="B1237" i="9"/>
  <c r="C1237" i="9"/>
  <c r="D1237" i="9"/>
  <c r="E1237" i="9"/>
  <c r="Q1237" i="9"/>
  <c r="U1237" i="9"/>
  <c r="X1237" i="9"/>
  <c r="A1238" i="9"/>
  <c r="B1238" i="9"/>
  <c r="C1238" i="9"/>
  <c r="D1238" i="9"/>
  <c r="E1238" i="9"/>
  <c r="Q1238" i="9"/>
  <c r="U1238" i="9"/>
  <c r="X1238" i="9"/>
  <c r="A1239" i="9"/>
  <c r="B1239" i="9"/>
  <c r="C1239" i="9"/>
  <c r="D1239" i="9"/>
  <c r="E1239" i="9"/>
  <c r="Q1239" i="9"/>
  <c r="U1239" i="9"/>
  <c r="X1239" i="9"/>
  <c r="A1240" i="9"/>
  <c r="B1240" i="9"/>
  <c r="C1240" i="9"/>
  <c r="D1240" i="9"/>
  <c r="E1240" i="9"/>
  <c r="Q1240" i="9"/>
  <c r="U1240" i="9"/>
  <c r="X1240" i="9"/>
  <c r="A1241" i="9"/>
  <c r="B1241" i="9"/>
  <c r="C1241" i="9"/>
  <c r="D1241" i="9"/>
  <c r="E1241" i="9"/>
  <c r="Q1241" i="9"/>
  <c r="U1241" i="9"/>
  <c r="X1241" i="9"/>
  <c r="A1242" i="9"/>
  <c r="B1242" i="9"/>
  <c r="C1242" i="9"/>
  <c r="D1242" i="9"/>
  <c r="E1242" i="9"/>
  <c r="Q1242" i="9"/>
  <c r="U1242" i="9"/>
  <c r="X1242" i="9"/>
  <c r="A1243" i="9"/>
  <c r="B1243" i="9"/>
  <c r="C1243" i="9"/>
  <c r="D1243" i="9"/>
  <c r="E1243" i="9"/>
  <c r="Q1243" i="9"/>
  <c r="U1243" i="9"/>
  <c r="X1243" i="9"/>
  <c r="A1244" i="9"/>
  <c r="B1244" i="9"/>
  <c r="C1244" i="9"/>
  <c r="D1244" i="9"/>
  <c r="E1244" i="9"/>
  <c r="Q1244" i="9"/>
  <c r="U1244" i="9"/>
  <c r="X1244" i="9"/>
  <c r="A1245" i="9"/>
  <c r="B1245" i="9"/>
  <c r="C1245" i="9"/>
  <c r="D1245" i="9"/>
  <c r="E1245" i="9"/>
  <c r="Q1245" i="9"/>
  <c r="U1245" i="9"/>
  <c r="X1245" i="9"/>
  <c r="A1246" i="9"/>
  <c r="B1246" i="9"/>
  <c r="C1246" i="9"/>
  <c r="D1246" i="9"/>
  <c r="E1246" i="9"/>
  <c r="Q1246" i="9"/>
  <c r="U1246" i="9"/>
  <c r="X1246" i="9"/>
  <c r="A1247" i="9"/>
  <c r="B1247" i="9"/>
  <c r="C1247" i="9"/>
  <c r="D1247" i="9"/>
  <c r="E1247" i="9"/>
  <c r="Q1247" i="9"/>
  <c r="U1247" i="9"/>
  <c r="X1247" i="9"/>
  <c r="A1248" i="9"/>
  <c r="B1248" i="9"/>
  <c r="C1248" i="9"/>
  <c r="D1248" i="9"/>
  <c r="E1248" i="9"/>
  <c r="Q1248" i="9"/>
  <c r="U1248" i="9"/>
  <c r="X1248" i="9"/>
  <c r="A1249" i="9"/>
  <c r="B1249" i="9"/>
  <c r="C1249" i="9"/>
  <c r="D1249" i="9"/>
  <c r="E1249" i="9"/>
  <c r="Q1249" i="9"/>
  <c r="U1249" i="9"/>
  <c r="X1249" i="9"/>
  <c r="A1250" i="9"/>
  <c r="B1250" i="9"/>
  <c r="C1250" i="9"/>
  <c r="D1250" i="9"/>
  <c r="E1250" i="9"/>
  <c r="Q1250" i="9"/>
  <c r="U1250" i="9"/>
  <c r="X1250" i="9"/>
  <c r="A1251" i="9"/>
  <c r="B1251" i="9"/>
  <c r="C1251" i="9"/>
  <c r="D1251" i="9"/>
  <c r="E1251" i="9"/>
  <c r="Q1251" i="9"/>
  <c r="U1251" i="9"/>
  <c r="X1251" i="9"/>
  <c r="A1252" i="9"/>
  <c r="B1252" i="9"/>
  <c r="C1252" i="9"/>
  <c r="D1252" i="9"/>
  <c r="E1252" i="9"/>
  <c r="Q1252" i="9"/>
  <c r="U1252" i="9"/>
  <c r="X1252" i="9"/>
  <c r="A1253" i="9"/>
  <c r="B1253" i="9"/>
  <c r="C1253" i="9"/>
  <c r="D1253" i="9"/>
  <c r="E1253" i="9"/>
  <c r="Q1253" i="9"/>
  <c r="U1253" i="9"/>
  <c r="X1253" i="9"/>
  <c r="A1254" i="9"/>
  <c r="B1254" i="9"/>
  <c r="C1254" i="9"/>
  <c r="D1254" i="9"/>
  <c r="E1254" i="9"/>
  <c r="Q1254" i="9"/>
  <c r="U1254" i="9"/>
  <c r="X1254" i="9"/>
  <c r="A1255" i="9"/>
  <c r="B1255" i="9"/>
  <c r="C1255" i="9"/>
  <c r="D1255" i="9"/>
  <c r="E1255" i="9"/>
  <c r="Q1255" i="9"/>
  <c r="U1255" i="9"/>
  <c r="X1255" i="9"/>
  <c r="A1256" i="9"/>
  <c r="B1256" i="9"/>
  <c r="C1256" i="9"/>
  <c r="D1256" i="9"/>
  <c r="E1256" i="9"/>
  <c r="Q1256" i="9"/>
  <c r="U1256" i="9"/>
  <c r="X1256" i="9"/>
  <c r="A1257" i="9"/>
  <c r="B1257" i="9"/>
  <c r="C1257" i="9"/>
  <c r="D1257" i="9"/>
  <c r="E1257" i="9"/>
  <c r="Q1257" i="9"/>
  <c r="U1257" i="9"/>
  <c r="X1257" i="9"/>
  <c r="A1258" i="9"/>
  <c r="B1258" i="9"/>
  <c r="C1258" i="9"/>
  <c r="D1258" i="9"/>
  <c r="E1258" i="9"/>
  <c r="Q1258" i="9"/>
  <c r="U1258" i="9"/>
  <c r="X1258" i="9"/>
  <c r="A1259" i="9"/>
  <c r="B1259" i="9"/>
  <c r="C1259" i="9"/>
  <c r="D1259" i="9"/>
  <c r="E1259" i="9"/>
  <c r="Q1259" i="9"/>
  <c r="U1259" i="9"/>
  <c r="X1259" i="9"/>
  <c r="A1260" i="9"/>
  <c r="B1260" i="9"/>
  <c r="C1260" i="9"/>
  <c r="D1260" i="9"/>
  <c r="E1260" i="9"/>
  <c r="Q1260" i="9"/>
  <c r="U1260" i="9"/>
  <c r="X1260" i="9"/>
  <c r="A1261" i="9"/>
  <c r="B1261" i="9"/>
  <c r="C1261" i="9"/>
  <c r="D1261" i="9"/>
  <c r="E1261" i="9"/>
  <c r="Q1261" i="9"/>
  <c r="U1261" i="9"/>
  <c r="X1261" i="9"/>
  <c r="A1262" i="9"/>
  <c r="B1262" i="9"/>
  <c r="C1262" i="9"/>
  <c r="D1262" i="9"/>
  <c r="E1262" i="9"/>
  <c r="Q1262" i="9"/>
  <c r="U1262" i="9"/>
  <c r="X1262" i="9"/>
  <c r="A1263" i="9"/>
  <c r="B1263" i="9"/>
  <c r="C1263" i="9"/>
  <c r="D1263" i="9"/>
  <c r="E1263" i="9"/>
  <c r="Q1263" i="9"/>
  <c r="U1263" i="9"/>
  <c r="X1263" i="9"/>
  <c r="A1264" i="9"/>
  <c r="B1264" i="9"/>
  <c r="C1264" i="9"/>
  <c r="D1264" i="9"/>
  <c r="E1264" i="9"/>
  <c r="Q1264" i="9"/>
  <c r="U1264" i="9"/>
  <c r="X1264" i="9"/>
  <c r="A1265" i="9"/>
  <c r="B1265" i="9"/>
  <c r="C1265" i="9"/>
  <c r="D1265" i="9"/>
  <c r="E1265" i="9"/>
  <c r="Q1265" i="9"/>
  <c r="U1265" i="9"/>
  <c r="X1265" i="9"/>
  <c r="A1266" i="9"/>
  <c r="B1266" i="9"/>
  <c r="C1266" i="9"/>
  <c r="D1266" i="9"/>
  <c r="E1266" i="9"/>
  <c r="Q1266" i="9"/>
  <c r="U1266" i="9"/>
  <c r="X1266" i="9"/>
  <c r="A1267" i="9"/>
  <c r="B1267" i="9"/>
  <c r="C1267" i="9"/>
  <c r="D1267" i="9"/>
  <c r="E1267" i="9"/>
  <c r="Q1267" i="9"/>
  <c r="U1267" i="9"/>
  <c r="X1267" i="9"/>
  <c r="A1268" i="9"/>
  <c r="B1268" i="9"/>
  <c r="C1268" i="9"/>
  <c r="D1268" i="9"/>
  <c r="E1268" i="9"/>
  <c r="Q1268" i="9"/>
  <c r="U1268" i="9"/>
  <c r="X1268" i="9"/>
  <c r="A1269" i="9"/>
  <c r="B1269" i="9"/>
  <c r="C1269" i="9"/>
  <c r="D1269" i="9"/>
  <c r="E1269" i="9"/>
  <c r="Q1269" i="9"/>
  <c r="U1269" i="9"/>
  <c r="X1269" i="9"/>
  <c r="A1270" i="9"/>
  <c r="B1270" i="9"/>
  <c r="C1270" i="9"/>
  <c r="D1270" i="9"/>
  <c r="E1270" i="9"/>
  <c r="Q1270" i="9"/>
  <c r="U1270" i="9"/>
  <c r="X1270" i="9"/>
  <c r="A1271" i="9"/>
  <c r="B1271" i="9"/>
  <c r="C1271" i="9"/>
  <c r="D1271" i="9"/>
  <c r="E1271" i="9"/>
  <c r="Q1271" i="9"/>
  <c r="U1271" i="9"/>
  <c r="X1271" i="9"/>
  <c r="A1272" i="9"/>
  <c r="B1272" i="9"/>
  <c r="C1272" i="9"/>
  <c r="D1272" i="9"/>
  <c r="E1272" i="9"/>
  <c r="Q1272" i="9"/>
  <c r="U1272" i="9"/>
  <c r="X1272" i="9"/>
  <c r="A1273" i="9"/>
  <c r="B1273" i="9"/>
  <c r="C1273" i="9"/>
  <c r="D1273" i="9"/>
  <c r="E1273" i="9"/>
  <c r="Q1273" i="9"/>
  <c r="U1273" i="9"/>
  <c r="X1273" i="9"/>
  <c r="A1274" i="9"/>
  <c r="B1274" i="9"/>
  <c r="C1274" i="9"/>
  <c r="D1274" i="9"/>
  <c r="E1274" i="9"/>
  <c r="Q1274" i="9"/>
  <c r="U1274" i="9"/>
  <c r="X1274" i="9"/>
  <c r="A1275" i="9"/>
  <c r="B1275" i="9"/>
  <c r="C1275" i="9"/>
  <c r="D1275" i="9"/>
  <c r="E1275" i="9"/>
  <c r="Q1275" i="9"/>
  <c r="U1275" i="9"/>
  <c r="X1275" i="9"/>
  <c r="A1276" i="9"/>
  <c r="B1276" i="9"/>
  <c r="C1276" i="9"/>
  <c r="D1276" i="9"/>
  <c r="E1276" i="9"/>
  <c r="Q1276" i="9"/>
  <c r="U1276" i="9"/>
  <c r="X1276" i="9"/>
  <c r="A1277" i="9"/>
  <c r="B1277" i="9"/>
  <c r="C1277" i="9"/>
  <c r="D1277" i="9"/>
  <c r="E1277" i="9"/>
  <c r="Q1277" i="9"/>
  <c r="U1277" i="9"/>
  <c r="X1277" i="9"/>
  <c r="A1278" i="9"/>
  <c r="B1278" i="9"/>
  <c r="C1278" i="9"/>
  <c r="D1278" i="9"/>
  <c r="E1278" i="9"/>
  <c r="Q1278" i="9"/>
  <c r="U1278" i="9"/>
  <c r="X1278" i="9"/>
  <c r="A1279" i="9"/>
  <c r="B1279" i="9"/>
  <c r="C1279" i="9"/>
  <c r="D1279" i="9"/>
  <c r="E1279" i="9"/>
  <c r="Q1279" i="9"/>
  <c r="U1279" i="9"/>
  <c r="X1279" i="9"/>
  <c r="A1280" i="9"/>
  <c r="B1280" i="9"/>
  <c r="C1280" i="9"/>
  <c r="D1280" i="9"/>
  <c r="E1280" i="9"/>
  <c r="Q1280" i="9"/>
  <c r="U1280" i="9"/>
  <c r="X1280" i="9"/>
  <c r="A1281" i="9"/>
  <c r="B1281" i="9"/>
  <c r="C1281" i="9"/>
  <c r="D1281" i="9"/>
  <c r="E1281" i="9"/>
  <c r="Q1281" i="9"/>
  <c r="U1281" i="9"/>
  <c r="X1281" i="9"/>
  <c r="A1282" i="9"/>
  <c r="B1282" i="9"/>
  <c r="C1282" i="9"/>
  <c r="D1282" i="9"/>
  <c r="E1282" i="9"/>
  <c r="Q1282" i="9"/>
  <c r="U1282" i="9"/>
  <c r="X1282" i="9"/>
  <c r="A1283" i="9"/>
  <c r="B1283" i="9"/>
  <c r="C1283" i="9"/>
  <c r="D1283" i="9"/>
  <c r="E1283" i="9"/>
  <c r="Q1283" i="9"/>
  <c r="U1283" i="9"/>
  <c r="X1283" i="9"/>
  <c r="A1284" i="9"/>
  <c r="B1284" i="9"/>
  <c r="C1284" i="9"/>
  <c r="D1284" i="9"/>
  <c r="E1284" i="9"/>
  <c r="Q1284" i="9"/>
  <c r="U1284" i="9"/>
  <c r="X1284" i="9"/>
  <c r="A1285" i="9"/>
  <c r="B1285" i="9"/>
  <c r="C1285" i="9"/>
  <c r="D1285" i="9"/>
  <c r="E1285" i="9"/>
  <c r="Q1285" i="9"/>
  <c r="U1285" i="9"/>
  <c r="X1285" i="9"/>
  <c r="A1286" i="9"/>
  <c r="B1286" i="9"/>
  <c r="C1286" i="9"/>
  <c r="D1286" i="9"/>
  <c r="E1286" i="9"/>
  <c r="Q1286" i="9"/>
  <c r="U1286" i="9"/>
  <c r="X1286" i="9"/>
  <c r="A1287" i="9"/>
  <c r="B1287" i="9"/>
  <c r="C1287" i="9"/>
  <c r="D1287" i="9"/>
  <c r="E1287" i="9"/>
  <c r="Q1287" i="9"/>
  <c r="U1287" i="9"/>
  <c r="X1287" i="9"/>
  <c r="A1288" i="9"/>
  <c r="B1288" i="9"/>
  <c r="C1288" i="9"/>
  <c r="D1288" i="9"/>
  <c r="E1288" i="9"/>
  <c r="Q1288" i="9"/>
  <c r="U1288" i="9"/>
  <c r="X1288" i="9"/>
  <c r="A1289" i="9"/>
  <c r="B1289" i="9"/>
  <c r="C1289" i="9"/>
  <c r="D1289" i="9"/>
  <c r="E1289" i="9"/>
  <c r="Q1289" i="9"/>
  <c r="U1289" i="9"/>
  <c r="X1289" i="9"/>
  <c r="A1290" i="9"/>
  <c r="B1290" i="9"/>
  <c r="C1290" i="9"/>
  <c r="D1290" i="9"/>
  <c r="E1290" i="9"/>
  <c r="Q1290" i="9"/>
  <c r="U1290" i="9"/>
  <c r="X1290" i="9"/>
  <c r="A1291" i="9"/>
  <c r="B1291" i="9"/>
  <c r="C1291" i="9"/>
  <c r="D1291" i="9"/>
  <c r="E1291" i="9"/>
  <c r="Q1291" i="9"/>
  <c r="U1291" i="9"/>
  <c r="X1291" i="9"/>
  <c r="A1292" i="9"/>
  <c r="B1292" i="9"/>
  <c r="C1292" i="9"/>
  <c r="D1292" i="9"/>
  <c r="E1292" i="9"/>
  <c r="Q1292" i="9"/>
  <c r="U1292" i="9"/>
  <c r="X1292" i="9"/>
  <c r="A1293" i="9"/>
  <c r="B1293" i="9"/>
  <c r="C1293" i="9"/>
  <c r="D1293" i="9"/>
  <c r="E1293" i="9"/>
  <c r="Q1293" i="9"/>
  <c r="U1293" i="9"/>
  <c r="X1293" i="9"/>
  <c r="A1294" i="9"/>
  <c r="B1294" i="9"/>
  <c r="C1294" i="9"/>
  <c r="D1294" i="9"/>
  <c r="E1294" i="9"/>
  <c r="Q1294" i="9"/>
  <c r="U1294" i="9"/>
  <c r="X1294" i="9"/>
  <c r="A1295" i="9"/>
  <c r="B1295" i="9"/>
  <c r="C1295" i="9"/>
  <c r="D1295" i="9"/>
  <c r="E1295" i="9"/>
  <c r="Q1295" i="9"/>
  <c r="U1295" i="9"/>
  <c r="X1295" i="9"/>
  <c r="A1296" i="9"/>
  <c r="B1296" i="9"/>
  <c r="C1296" i="9"/>
  <c r="D1296" i="9"/>
  <c r="E1296" i="9"/>
  <c r="Q1296" i="9"/>
  <c r="U1296" i="9"/>
  <c r="X1296" i="9"/>
  <c r="A1297" i="9"/>
  <c r="B1297" i="9"/>
  <c r="C1297" i="9"/>
  <c r="D1297" i="9"/>
  <c r="E1297" i="9"/>
  <c r="Q1297" i="9"/>
  <c r="U1297" i="9"/>
  <c r="X1297" i="9"/>
  <c r="A1298" i="9"/>
  <c r="B1298" i="9"/>
  <c r="C1298" i="9"/>
  <c r="D1298" i="9"/>
  <c r="E1298" i="9"/>
  <c r="Q1298" i="9"/>
  <c r="U1298" i="9"/>
  <c r="X1298" i="9"/>
  <c r="A1299" i="9"/>
  <c r="B1299" i="9"/>
  <c r="C1299" i="9"/>
  <c r="D1299" i="9"/>
  <c r="E1299" i="9"/>
  <c r="Q1299" i="9"/>
  <c r="U1299" i="9"/>
  <c r="X1299" i="9"/>
  <c r="A1300" i="9"/>
  <c r="B1300" i="9"/>
  <c r="C1300" i="9"/>
  <c r="D1300" i="9"/>
  <c r="E1300" i="9"/>
  <c r="Q1300" i="9"/>
  <c r="U1300" i="9"/>
  <c r="X1300" i="9"/>
  <c r="A1301" i="9"/>
  <c r="B1301" i="9"/>
  <c r="C1301" i="9"/>
  <c r="D1301" i="9"/>
  <c r="E1301" i="9"/>
  <c r="Q1301" i="9"/>
  <c r="U1301" i="9"/>
  <c r="X1301" i="9"/>
  <c r="A1302" i="9"/>
  <c r="B1302" i="9"/>
  <c r="C1302" i="9"/>
  <c r="D1302" i="9"/>
  <c r="E1302" i="9"/>
  <c r="Q1302" i="9"/>
  <c r="U1302" i="9"/>
  <c r="X1302" i="9"/>
  <c r="A1303" i="9"/>
  <c r="B1303" i="9"/>
  <c r="C1303" i="9"/>
  <c r="D1303" i="9"/>
  <c r="E1303" i="9"/>
  <c r="Q1303" i="9"/>
  <c r="U1303" i="9"/>
  <c r="X1303" i="9"/>
  <c r="A1304" i="9"/>
  <c r="B1304" i="9"/>
  <c r="C1304" i="9"/>
  <c r="D1304" i="9"/>
  <c r="E1304" i="9"/>
  <c r="Q1304" i="9"/>
  <c r="U1304" i="9"/>
  <c r="X1304" i="9"/>
  <c r="A1305" i="9"/>
  <c r="B1305" i="9"/>
  <c r="C1305" i="9"/>
  <c r="D1305" i="9"/>
  <c r="E1305" i="9"/>
  <c r="Q1305" i="9"/>
  <c r="U1305" i="9"/>
  <c r="X1305" i="9"/>
  <c r="A1306" i="9"/>
  <c r="B1306" i="9"/>
  <c r="C1306" i="9"/>
  <c r="D1306" i="9"/>
  <c r="E1306" i="9"/>
  <c r="Q1306" i="9"/>
  <c r="U1306" i="9"/>
  <c r="X1306" i="9"/>
  <c r="A1307" i="9"/>
  <c r="B1307" i="9"/>
  <c r="C1307" i="9"/>
  <c r="D1307" i="9"/>
  <c r="E1307" i="9"/>
  <c r="Q1307" i="9"/>
  <c r="U1307" i="9"/>
  <c r="X1307" i="9"/>
  <c r="A1308" i="9"/>
  <c r="B1308" i="9"/>
  <c r="C1308" i="9"/>
  <c r="D1308" i="9"/>
  <c r="E1308" i="9"/>
  <c r="Q1308" i="9"/>
  <c r="U1308" i="9"/>
  <c r="X1308" i="9"/>
  <c r="A1309" i="9"/>
  <c r="B1309" i="9"/>
  <c r="C1309" i="9"/>
  <c r="D1309" i="9"/>
  <c r="E1309" i="9"/>
  <c r="Q1309" i="9"/>
  <c r="U1309" i="9"/>
  <c r="X1309" i="9"/>
  <c r="A1310" i="9"/>
  <c r="B1310" i="9"/>
  <c r="C1310" i="9"/>
  <c r="D1310" i="9"/>
  <c r="E1310" i="9"/>
  <c r="Q1310" i="9"/>
  <c r="U1310" i="9"/>
  <c r="X1310" i="9"/>
  <c r="A1311" i="9"/>
  <c r="B1311" i="9"/>
  <c r="C1311" i="9"/>
  <c r="D1311" i="9"/>
  <c r="E1311" i="9"/>
  <c r="Q1311" i="9"/>
  <c r="U1311" i="9"/>
  <c r="X1311" i="9"/>
  <c r="A1312" i="9"/>
  <c r="B1312" i="9"/>
  <c r="C1312" i="9"/>
  <c r="D1312" i="9"/>
  <c r="E1312" i="9"/>
  <c r="Q1312" i="9"/>
  <c r="U1312" i="9"/>
  <c r="X1312" i="9"/>
  <c r="A1313" i="9"/>
  <c r="B1313" i="9"/>
  <c r="C1313" i="9"/>
  <c r="D1313" i="9"/>
  <c r="E1313" i="9"/>
  <c r="Q1313" i="9"/>
  <c r="U1313" i="9"/>
  <c r="X1313" i="9"/>
  <c r="A1314" i="9"/>
  <c r="B1314" i="9"/>
  <c r="C1314" i="9"/>
  <c r="D1314" i="9"/>
  <c r="E1314" i="9"/>
  <c r="Q1314" i="9"/>
  <c r="U1314" i="9"/>
  <c r="X1314" i="9"/>
  <c r="A1315" i="9"/>
  <c r="B1315" i="9"/>
  <c r="C1315" i="9"/>
  <c r="D1315" i="9"/>
  <c r="E1315" i="9"/>
  <c r="Q1315" i="9"/>
  <c r="U1315" i="9"/>
  <c r="X1315" i="9"/>
  <c r="A1316" i="9"/>
  <c r="B1316" i="9"/>
  <c r="C1316" i="9"/>
  <c r="D1316" i="9"/>
  <c r="E1316" i="9"/>
  <c r="Q1316" i="9"/>
  <c r="U1316" i="9"/>
  <c r="X1316" i="9"/>
  <c r="A1317" i="9"/>
  <c r="B1317" i="9"/>
  <c r="C1317" i="9"/>
  <c r="D1317" i="9"/>
  <c r="E1317" i="9"/>
  <c r="Q1317" i="9"/>
  <c r="U1317" i="9"/>
  <c r="X1317" i="9"/>
  <c r="A1318" i="9"/>
  <c r="B1318" i="9"/>
  <c r="C1318" i="9"/>
  <c r="D1318" i="9"/>
  <c r="E1318" i="9"/>
  <c r="Q1318" i="9"/>
  <c r="U1318" i="9"/>
  <c r="X1318" i="9"/>
  <c r="A1319" i="9"/>
  <c r="B1319" i="9"/>
  <c r="C1319" i="9"/>
  <c r="D1319" i="9"/>
  <c r="E1319" i="9"/>
  <c r="Q1319" i="9"/>
  <c r="U1319" i="9"/>
  <c r="X1319" i="9"/>
  <c r="A1320" i="9"/>
  <c r="B1320" i="9"/>
  <c r="C1320" i="9"/>
  <c r="D1320" i="9"/>
  <c r="E1320" i="9"/>
  <c r="Q1320" i="9"/>
  <c r="U1320" i="9"/>
  <c r="X1320" i="9"/>
  <c r="A1321" i="9"/>
  <c r="B1321" i="9"/>
  <c r="C1321" i="9"/>
  <c r="D1321" i="9"/>
  <c r="E1321" i="9"/>
  <c r="Q1321" i="9"/>
  <c r="U1321" i="9"/>
  <c r="X1321" i="9"/>
  <c r="A1322" i="9"/>
  <c r="B1322" i="9"/>
  <c r="C1322" i="9"/>
  <c r="D1322" i="9"/>
  <c r="E1322" i="9"/>
  <c r="Q1322" i="9"/>
  <c r="U1322" i="9"/>
  <c r="X1322" i="9"/>
  <c r="A1323" i="9"/>
  <c r="B1323" i="9"/>
  <c r="C1323" i="9"/>
  <c r="D1323" i="9"/>
  <c r="E1323" i="9"/>
  <c r="Q1323" i="9"/>
  <c r="U1323" i="9"/>
  <c r="X1323" i="9"/>
  <c r="A1324" i="9"/>
  <c r="B1324" i="9"/>
  <c r="C1324" i="9"/>
  <c r="D1324" i="9"/>
  <c r="E1324" i="9"/>
  <c r="Q1324" i="9"/>
  <c r="U1324" i="9"/>
  <c r="X1324" i="9"/>
  <c r="A1325" i="9"/>
  <c r="B1325" i="9"/>
  <c r="C1325" i="9"/>
  <c r="D1325" i="9"/>
  <c r="E1325" i="9"/>
  <c r="Q1325" i="9"/>
  <c r="U1325" i="9"/>
  <c r="X1325" i="9"/>
  <c r="A1326" i="9"/>
  <c r="B1326" i="9"/>
  <c r="C1326" i="9"/>
  <c r="D1326" i="9"/>
  <c r="E1326" i="9"/>
  <c r="Q1326" i="9"/>
  <c r="U1326" i="9"/>
  <c r="X1326" i="9"/>
  <c r="A1327" i="9"/>
  <c r="B1327" i="9"/>
  <c r="C1327" i="9"/>
  <c r="D1327" i="9"/>
  <c r="E1327" i="9"/>
  <c r="Q1327" i="9"/>
  <c r="U1327" i="9"/>
  <c r="X1327" i="9"/>
  <c r="A1328" i="9"/>
  <c r="B1328" i="9"/>
  <c r="C1328" i="9"/>
  <c r="D1328" i="9"/>
  <c r="E1328" i="9"/>
  <c r="Q1328" i="9"/>
  <c r="U1328" i="9"/>
  <c r="X1328" i="9"/>
  <c r="A1329" i="9"/>
  <c r="B1329" i="9"/>
  <c r="C1329" i="9"/>
  <c r="D1329" i="9"/>
  <c r="E1329" i="9"/>
  <c r="Q1329" i="9"/>
  <c r="U1329" i="9"/>
  <c r="X1329" i="9"/>
  <c r="A1330" i="9"/>
  <c r="B1330" i="9"/>
  <c r="C1330" i="9"/>
  <c r="D1330" i="9"/>
  <c r="E1330" i="9"/>
  <c r="Q1330" i="9"/>
  <c r="U1330" i="9"/>
  <c r="X1330" i="9"/>
  <c r="A1331" i="9"/>
  <c r="B1331" i="9"/>
  <c r="C1331" i="9"/>
  <c r="D1331" i="9"/>
  <c r="E1331" i="9"/>
  <c r="Q1331" i="9"/>
  <c r="U1331" i="9"/>
  <c r="X1331" i="9"/>
  <c r="A1332" i="9"/>
  <c r="B1332" i="9"/>
  <c r="C1332" i="9"/>
  <c r="D1332" i="9"/>
  <c r="E1332" i="9"/>
  <c r="Q1332" i="9"/>
  <c r="U1332" i="9"/>
  <c r="X1332" i="9"/>
  <c r="A1333" i="9"/>
  <c r="B1333" i="9"/>
  <c r="C1333" i="9"/>
  <c r="D1333" i="9"/>
  <c r="E1333" i="9"/>
  <c r="Q1333" i="9"/>
  <c r="U1333" i="9"/>
  <c r="X1333" i="9"/>
  <c r="A1334" i="9"/>
  <c r="B1334" i="9"/>
  <c r="C1334" i="9"/>
  <c r="D1334" i="9"/>
  <c r="E1334" i="9"/>
  <c r="Q1334" i="9"/>
  <c r="U1334" i="9"/>
  <c r="X1334" i="9"/>
  <c r="A1335" i="9"/>
  <c r="B1335" i="9"/>
  <c r="C1335" i="9"/>
  <c r="D1335" i="9"/>
  <c r="E1335" i="9"/>
  <c r="Q1335" i="9"/>
  <c r="U1335" i="9"/>
  <c r="X1335" i="9"/>
  <c r="A1336" i="9"/>
  <c r="B1336" i="9"/>
  <c r="C1336" i="9"/>
  <c r="D1336" i="9"/>
  <c r="E1336" i="9"/>
  <c r="Q1336" i="9"/>
  <c r="U1336" i="9"/>
  <c r="X1336" i="9"/>
  <c r="A1337" i="9"/>
  <c r="B1337" i="9"/>
  <c r="C1337" i="9"/>
  <c r="D1337" i="9"/>
  <c r="E1337" i="9"/>
  <c r="Q1337" i="9"/>
  <c r="U1337" i="9"/>
  <c r="X1337" i="9"/>
  <c r="A1338" i="9"/>
  <c r="B1338" i="9"/>
  <c r="C1338" i="9"/>
  <c r="D1338" i="9"/>
  <c r="E1338" i="9"/>
  <c r="Q1338" i="9"/>
  <c r="U1338" i="9"/>
  <c r="X1338" i="9"/>
  <c r="A1339" i="9"/>
  <c r="B1339" i="9"/>
  <c r="C1339" i="9"/>
  <c r="D1339" i="9"/>
  <c r="E1339" i="9"/>
  <c r="Q1339" i="9"/>
  <c r="U1339" i="9"/>
  <c r="X1339" i="9"/>
  <c r="A1340" i="9"/>
  <c r="B1340" i="9"/>
  <c r="C1340" i="9"/>
  <c r="D1340" i="9"/>
  <c r="E1340" i="9"/>
  <c r="Q1340" i="9"/>
  <c r="U1340" i="9"/>
  <c r="X1340" i="9"/>
  <c r="A1341" i="9"/>
  <c r="B1341" i="9"/>
  <c r="C1341" i="9"/>
  <c r="D1341" i="9"/>
  <c r="E1341" i="9"/>
  <c r="Q1341" i="9"/>
  <c r="U1341" i="9"/>
  <c r="X1341" i="9"/>
  <c r="A1342" i="9"/>
  <c r="B1342" i="9"/>
  <c r="C1342" i="9"/>
  <c r="D1342" i="9"/>
  <c r="E1342" i="9"/>
  <c r="Q1342" i="9"/>
  <c r="U1342" i="9"/>
  <c r="X1342" i="9"/>
  <c r="A1343" i="9"/>
  <c r="B1343" i="9"/>
  <c r="C1343" i="9"/>
  <c r="D1343" i="9"/>
  <c r="E1343" i="9"/>
  <c r="Q1343" i="9"/>
  <c r="U1343" i="9"/>
  <c r="X1343" i="9"/>
  <c r="A1344" i="9"/>
  <c r="B1344" i="9"/>
  <c r="C1344" i="9"/>
  <c r="D1344" i="9"/>
  <c r="E1344" i="9"/>
  <c r="Q1344" i="9"/>
  <c r="U1344" i="9"/>
  <c r="X1344" i="9"/>
  <c r="A1345" i="9"/>
  <c r="B1345" i="9"/>
  <c r="C1345" i="9"/>
  <c r="D1345" i="9"/>
  <c r="E1345" i="9"/>
  <c r="Q1345" i="9"/>
  <c r="U1345" i="9"/>
  <c r="X1345" i="9"/>
  <c r="A1346" i="9"/>
  <c r="B1346" i="9"/>
  <c r="C1346" i="9"/>
  <c r="D1346" i="9"/>
  <c r="E1346" i="9"/>
  <c r="Q1346" i="9"/>
  <c r="U1346" i="9"/>
  <c r="X1346" i="9"/>
  <c r="A1347" i="9"/>
  <c r="B1347" i="9"/>
  <c r="C1347" i="9"/>
  <c r="D1347" i="9"/>
  <c r="E1347" i="9"/>
  <c r="Q1347" i="9"/>
  <c r="U1347" i="9"/>
  <c r="X1347" i="9"/>
  <c r="A1348" i="9"/>
  <c r="B1348" i="9"/>
  <c r="C1348" i="9"/>
  <c r="D1348" i="9"/>
  <c r="E1348" i="9"/>
  <c r="Q1348" i="9"/>
  <c r="U1348" i="9"/>
  <c r="X1348" i="9"/>
  <c r="A1349" i="9"/>
  <c r="B1349" i="9"/>
  <c r="C1349" i="9"/>
  <c r="D1349" i="9"/>
  <c r="E1349" i="9"/>
  <c r="Q1349" i="9"/>
  <c r="U1349" i="9"/>
  <c r="X1349" i="9"/>
  <c r="A1350" i="9"/>
  <c r="B1350" i="9"/>
  <c r="C1350" i="9"/>
  <c r="D1350" i="9"/>
  <c r="E1350" i="9"/>
  <c r="Q1350" i="9"/>
  <c r="U1350" i="9"/>
  <c r="X1350" i="9"/>
  <c r="A1351" i="9"/>
  <c r="B1351" i="9"/>
  <c r="C1351" i="9"/>
  <c r="D1351" i="9"/>
  <c r="E1351" i="9"/>
  <c r="Q1351" i="9"/>
  <c r="U1351" i="9"/>
  <c r="X1351" i="9"/>
  <c r="A1352" i="9"/>
  <c r="B1352" i="9"/>
  <c r="C1352" i="9"/>
  <c r="D1352" i="9"/>
  <c r="E1352" i="9"/>
  <c r="Q1352" i="9"/>
  <c r="U1352" i="9"/>
  <c r="X1352" i="9"/>
  <c r="A1353" i="9"/>
  <c r="B1353" i="9"/>
  <c r="C1353" i="9"/>
  <c r="D1353" i="9"/>
  <c r="E1353" i="9"/>
  <c r="Q1353" i="9"/>
  <c r="U1353" i="9"/>
  <c r="X1353" i="9"/>
  <c r="A1354" i="9"/>
  <c r="B1354" i="9"/>
  <c r="C1354" i="9"/>
  <c r="D1354" i="9"/>
  <c r="E1354" i="9"/>
  <c r="Q1354" i="9"/>
  <c r="U1354" i="9"/>
  <c r="X1354" i="9"/>
  <c r="A1355" i="9"/>
  <c r="B1355" i="9"/>
  <c r="C1355" i="9"/>
  <c r="D1355" i="9"/>
  <c r="E1355" i="9"/>
  <c r="Q1355" i="9"/>
  <c r="U1355" i="9"/>
  <c r="X1355" i="9"/>
  <c r="A1356" i="9"/>
  <c r="B1356" i="9"/>
  <c r="C1356" i="9"/>
  <c r="D1356" i="9"/>
  <c r="E1356" i="9"/>
  <c r="Q1356" i="9"/>
  <c r="U1356" i="9"/>
  <c r="X1356" i="9"/>
  <c r="A1357" i="9"/>
  <c r="B1357" i="9"/>
  <c r="C1357" i="9"/>
  <c r="D1357" i="9"/>
  <c r="E1357" i="9"/>
  <c r="Q1357" i="9"/>
  <c r="U1357" i="9"/>
  <c r="X1357" i="9"/>
  <c r="A1358" i="9"/>
  <c r="B1358" i="9"/>
  <c r="C1358" i="9"/>
  <c r="D1358" i="9"/>
  <c r="E1358" i="9"/>
  <c r="Q1358" i="9"/>
  <c r="U1358" i="9"/>
  <c r="X1358" i="9"/>
  <c r="A1359" i="9"/>
  <c r="B1359" i="9"/>
  <c r="C1359" i="9"/>
  <c r="D1359" i="9"/>
  <c r="E1359" i="9"/>
  <c r="Q1359" i="9"/>
  <c r="U1359" i="9"/>
  <c r="X1359" i="9"/>
  <c r="A1360" i="9"/>
  <c r="B1360" i="9"/>
  <c r="C1360" i="9"/>
  <c r="D1360" i="9"/>
  <c r="E1360" i="9"/>
  <c r="Q1360" i="9"/>
  <c r="U1360" i="9"/>
  <c r="X1360" i="9"/>
  <c r="A1361" i="9"/>
  <c r="B1361" i="9"/>
  <c r="C1361" i="9"/>
  <c r="D1361" i="9"/>
  <c r="E1361" i="9"/>
  <c r="Q1361" i="9"/>
  <c r="U1361" i="9"/>
  <c r="X1361" i="9"/>
  <c r="A1362" i="9"/>
  <c r="B1362" i="9"/>
  <c r="C1362" i="9"/>
  <c r="D1362" i="9"/>
  <c r="E1362" i="9"/>
  <c r="Q1362" i="9"/>
  <c r="U1362" i="9"/>
  <c r="X1362" i="9"/>
  <c r="A1363" i="9"/>
  <c r="B1363" i="9"/>
  <c r="C1363" i="9"/>
  <c r="D1363" i="9"/>
  <c r="E1363" i="9"/>
  <c r="Q1363" i="9"/>
  <c r="U1363" i="9"/>
  <c r="X1363" i="9"/>
  <c r="A1364" i="9"/>
  <c r="B1364" i="9"/>
  <c r="C1364" i="9"/>
  <c r="D1364" i="9"/>
  <c r="E1364" i="9"/>
  <c r="Q1364" i="9"/>
  <c r="U1364" i="9"/>
  <c r="X1364" i="9"/>
  <c r="A1365" i="9"/>
  <c r="B1365" i="9"/>
  <c r="C1365" i="9"/>
  <c r="D1365" i="9"/>
  <c r="E1365" i="9"/>
  <c r="Q1365" i="9"/>
  <c r="U1365" i="9"/>
  <c r="X1365" i="9"/>
  <c r="A1366" i="9"/>
  <c r="B1366" i="9"/>
  <c r="C1366" i="9"/>
  <c r="D1366" i="9"/>
  <c r="E1366" i="9"/>
  <c r="Q1366" i="9"/>
  <c r="U1366" i="9"/>
  <c r="X1366" i="9"/>
  <c r="A1367" i="9"/>
  <c r="B1367" i="9"/>
  <c r="C1367" i="9"/>
  <c r="D1367" i="9"/>
  <c r="E1367" i="9"/>
  <c r="Q1367" i="9"/>
  <c r="U1367" i="9"/>
  <c r="X1367" i="9"/>
  <c r="A1368" i="9"/>
  <c r="B1368" i="9"/>
  <c r="C1368" i="9"/>
  <c r="D1368" i="9"/>
  <c r="E1368" i="9"/>
  <c r="Q1368" i="9"/>
  <c r="U1368" i="9"/>
  <c r="X1368" i="9"/>
  <c r="A1369" i="9"/>
  <c r="B1369" i="9"/>
  <c r="C1369" i="9"/>
  <c r="D1369" i="9"/>
  <c r="E1369" i="9"/>
  <c r="Q1369" i="9"/>
  <c r="U1369" i="9"/>
  <c r="X1369" i="9"/>
  <c r="A1370" i="9"/>
  <c r="B1370" i="9"/>
  <c r="C1370" i="9"/>
  <c r="D1370" i="9"/>
  <c r="E1370" i="9"/>
  <c r="Q1370" i="9"/>
  <c r="U1370" i="9"/>
  <c r="X1370" i="9"/>
  <c r="A1371" i="9"/>
  <c r="B1371" i="9"/>
  <c r="C1371" i="9"/>
  <c r="D1371" i="9"/>
  <c r="E1371" i="9"/>
  <c r="Q1371" i="9"/>
  <c r="U1371" i="9"/>
  <c r="X1371" i="9"/>
  <c r="A1372" i="9"/>
  <c r="B1372" i="9"/>
  <c r="C1372" i="9"/>
  <c r="D1372" i="9"/>
  <c r="E1372" i="9"/>
  <c r="Q1372" i="9"/>
  <c r="U1372" i="9"/>
  <c r="X1372" i="9"/>
  <c r="A1373" i="9"/>
  <c r="B1373" i="9"/>
  <c r="C1373" i="9"/>
  <c r="D1373" i="9"/>
  <c r="E1373" i="9"/>
  <c r="Q1373" i="9"/>
  <c r="U1373" i="9"/>
  <c r="X1373" i="9"/>
  <c r="A1374" i="9"/>
  <c r="B1374" i="9"/>
  <c r="C1374" i="9"/>
  <c r="D1374" i="9"/>
  <c r="E1374" i="9"/>
  <c r="Q1374" i="9"/>
  <c r="U1374" i="9"/>
  <c r="X1374" i="9"/>
  <c r="A1375" i="9"/>
  <c r="B1375" i="9"/>
  <c r="C1375" i="9"/>
  <c r="D1375" i="9"/>
  <c r="E1375" i="9"/>
  <c r="Q1375" i="9"/>
  <c r="U1375" i="9"/>
  <c r="X1375" i="9"/>
  <c r="A1376" i="9"/>
  <c r="B1376" i="9"/>
  <c r="C1376" i="9"/>
  <c r="D1376" i="9"/>
  <c r="E1376" i="9"/>
  <c r="Q1376" i="9"/>
  <c r="U1376" i="9"/>
  <c r="X1376" i="9"/>
  <c r="A1377" i="9"/>
  <c r="B1377" i="9"/>
  <c r="C1377" i="9"/>
  <c r="D1377" i="9"/>
  <c r="E1377" i="9"/>
  <c r="Q1377" i="9"/>
  <c r="U1377" i="9"/>
  <c r="X1377" i="9"/>
  <c r="A1378" i="9"/>
  <c r="B1378" i="9"/>
  <c r="C1378" i="9"/>
  <c r="D1378" i="9"/>
  <c r="E1378" i="9"/>
  <c r="Q1378" i="9"/>
  <c r="U1378" i="9"/>
  <c r="X1378" i="9"/>
  <c r="A1379" i="9"/>
  <c r="B1379" i="9"/>
  <c r="C1379" i="9"/>
  <c r="D1379" i="9"/>
  <c r="E1379" i="9"/>
  <c r="Q1379" i="9"/>
  <c r="U1379" i="9"/>
  <c r="X1379" i="9"/>
  <c r="A1380" i="9"/>
  <c r="B1380" i="9"/>
  <c r="C1380" i="9"/>
  <c r="D1380" i="9"/>
  <c r="E1380" i="9"/>
  <c r="Q1380" i="9"/>
  <c r="U1380" i="9"/>
  <c r="X1380" i="9"/>
  <c r="A1381" i="9"/>
  <c r="B1381" i="9"/>
  <c r="C1381" i="9"/>
  <c r="D1381" i="9"/>
  <c r="E1381" i="9"/>
  <c r="Q1381" i="9"/>
  <c r="U1381" i="9"/>
  <c r="X1381" i="9"/>
  <c r="A1382" i="9"/>
  <c r="B1382" i="9"/>
  <c r="C1382" i="9"/>
  <c r="D1382" i="9"/>
  <c r="E1382" i="9"/>
  <c r="Q1382" i="9"/>
  <c r="U1382" i="9"/>
  <c r="X1382" i="9"/>
  <c r="A1383" i="9"/>
  <c r="B1383" i="9"/>
  <c r="C1383" i="9"/>
  <c r="D1383" i="9"/>
  <c r="E1383" i="9"/>
  <c r="Q1383" i="9"/>
  <c r="U1383" i="9"/>
  <c r="X1383" i="9"/>
  <c r="A1384" i="9"/>
  <c r="B1384" i="9"/>
  <c r="C1384" i="9"/>
  <c r="D1384" i="9"/>
  <c r="E1384" i="9"/>
  <c r="Q1384" i="9"/>
  <c r="U1384" i="9"/>
  <c r="X1384" i="9"/>
  <c r="A1385" i="9"/>
  <c r="B1385" i="9"/>
  <c r="C1385" i="9"/>
  <c r="D1385" i="9"/>
  <c r="E1385" i="9"/>
  <c r="Q1385" i="9"/>
  <c r="U1385" i="9"/>
  <c r="X1385" i="9"/>
  <c r="A1386" i="9"/>
  <c r="B1386" i="9"/>
  <c r="C1386" i="9"/>
  <c r="D1386" i="9"/>
  <c r="E1386" i="9"/>
  <c r="Q1386" i="9"/>
  <c r="U1386" i="9"/>
  <c r="X1386" i="9"/>
  <c r="A1387" i="9"/>
  <c r="B1387" i="9"/>
  <c r="C1387" i="9"/>
  <c r="D1387" i="9"/>
  <c r="E1387" i="9"/>
  <c r="Q1387" i="9"/>
  <c r="U1387" i="9"/>
  <c r="X1387" i="9"/>
  <c r="A1388" i="9"/>
  <c r="B1388" i="9"/>
  <c r="C1388" i="9"/>
  <c r="D1388" i="9"/>
  <c r="E1388" i="9"/>
  <c r="Q1388" i="9"/>
  <c r="U1388" i="9"/>
  <c r="X1388" i="9"/>
  <c r="A1389" i="9"/>
  <c r="B1389" i="9"/>
  <c r="C1389" i="9"/>
  <c r="D1389" i="9"/>
  <c r="E1389" i="9"/>
  <c r="Q1389" i="9"/>
  <c r="U1389" i="9"/>
  <c r="X1389" i="9"/>
  <c r="A1390" i="9"/>
  <c r="B1390" i="9"/>
  <c r="C1390" i="9"/>
  <c r="D1390" i="9"/>
  <c r="E1390" i="9"/>
  <c r="Q1390" i="9"/>
  <c r="U1390" i="9"/>
  <c r="X1390" i="9"/>
  <c r="A1391" i="9"/>
  <c r="B1391" i="9"/>
  <c r="C1391" i="9"/>
  <c r="D1391" i="9"/>
  <c r="E1391" i="9"/>
  <c r="Q1391" i="9"/>
  <c r="U1391" i="9"/>
  <c r="X1391" i="9"/>
  <c r="A1392" i="9"/>
  <c r="B1392" i="9"/>
  <c r="C1392" i="9"/>
  <c r="D1392" i="9"/>
  <c r="E1392" i="9"/>
  <c r="Q1392" i="9"/>
  <c r="U1392" i="9"/>
  <c r="X1392" i="9"/>
  <c r="A1393" i="9"/>
  <c r="B1393" i="9"/>
  <c r="C1393" i="9"/>
  <c r="D1393" i="9"/>
  <c r="E1393" i="9"/>
  <c r="Q1393" i="9"/>
  <c r="U1393" i="9"/>
  <c r="X1393" i="9"/>
  <c r="A1394" i="9"/>
  <c r="B1394" i="9"/>
  <c r="C1394" i="9"/>
  <c r="D1394" i="9"/>
  <c r="E1394" i="9"/>
  <c r="Q1394" i="9"/>
  <c r="U1394" i="9"/>
  <c r="X1394" i="9"/>
  <c r="A1395" i="9"/>
  <c r="B1395" i="9"/>
  <c r="C1395" i="9"/>
  <c r="D1395" i="9"/>
  <c r="E1395" i="9"/>
  <c r="Q1395" i="9"/>
  <c r="U1395" i="9"/>
  <c r="X1395" i="9"/>
  <c r="A1396" i="9"/>
  <c r="B1396" i="9"/>
  <c r="C1396" i="9"/>
  <c r="D1396" i="9"/>
  <c r="E1396" i="9"/>
  <c r="Q1396" i="9"/>
  <c r="U1396" i="9"/>
  <c r="X1396" i="9"/>
  <c r="A1397" i="9"/>
  <c r="B1397" i="9"/>
  <c r="C1397" i="9"/>
  <c r="D1397" i="9"/>
  <c r="E1397" i="9"/>
  <c r="Q1397" i="9"/>
  <c r="U1397" i="9"/>
  <c r="X1397" i="9"/>
  <c r="A1398" i="9"/>
  <c r="B1398" i="9"/>
  <c r="C1398" i="9"/>
  <c r="D1398" i="9"/>
  <c r="E1398" i="9"/>
  <c r="Q1398" i="9"/>
  <c r="U1398" i="9"/>
  <c r="X1398" i="9"/>
  <c r="A1399" i="9"/>
  <c r="B1399" i="9"/>
  <c r="C1399" i="9"/>
  <c r="D1399" i="9"/>
  <c r="E1399" i="9"/>
  <c r="Q1399" i="9"/>
  <c r="U1399" i="9"/>
  <c r="X1399" i="9"/>
  <c r="A1400" i="9"/>
  <c r="B1400" i="9"/>
  <c r="C1400" i="9"/>
  <c r="D1400" i="9"/>
  <c r="E1400" i="9"/>
  <c r="Q1400" i="9"/>
  <c r="U1400" i="9"/>
  <c r="X1400" i="9"/>
  <c r="A1401" i="9"/>
  <c r="B1401" i="9"/>
  <c r="C1401" i="9"/>
  <c r="D1401" i="9"/>
  <c r="E1401" i="9"/>
  <c r="Q1401" i="9"/>
  <c r="U1401" i="9"/>
  <c r="X1401" i="9"/>
  <c r="A1402" i="9"/>
  <c r="B1402" i="9"/>
  <c r="C1402" i="9"/>
  <c r="D1402" i="9"/>
  <c r="E1402" i="9"/>
  <c r="Q1402" i="9"/>
  <c r="U1402" i="9"/>
  <c r="X1402" i="9"/>
  <c r="A1403" i="9"/>
  <c r="B1403" i="9"/>
  <c r="C1403" i="9"/>
  <c r="D1403" i="9"/>
  <c r="E1403" i="9"/>
  <c r="Q1403" i="9"/>
  <c r="U1403" i="9"/>
  <c r="X1403" i="9"/>
  <c r="A1404" i="9"/>
  <c r="B1404" i="9"/>
  <c r="C1404" i="9"/>
  <c r="D1404" i="9"/>
  <c r="E1404" i="9"/>
  <c r="Q1404" i="9"/>
  <c r="U1404" i="9"/>
  <c r="X1404" i="9"/>
  <c r="A1405" i="9"/>
  <c r="B1405" i="9"/>
  <c r="C1405" i="9"/>
  <c r="D1405" i="9"/>
  <c r="E1405" i="9"/>
  <c r="Q1405" i="9"/>
  <c r="U1405" i="9"/>
  <c r="X1405" i="9"/>
  <c r="A1406" i="9"/>
  <c r="B1406" i="9"/>
  <c r="C1406" i="9"/>
  <c r="D1406" i="9"/>
  <c r="E1406" i="9"/>
  <c r="Q1406" i="9"/>
  <c r="U1406" i="9"/>
  <c r="X1406" i="9"/>
  <c r="A1407" i="9"/>
  <c r="B1407" i="9"/>
  <c r="C1407" i="9"/>
  <c r="D1407" i="9"/>
  <c r="E1407" i="9"/>
  <c r="Q1407" i="9"/>
  <c r="U1407" i="9"/>
  <c r="X1407" i="9"/>
  <c r="A1408" i="9"/>
  <c r="B1408" i="9"/>
  <c r="C1408" i="9"/>
  <c r="D1408" i="9"/>
  <c r="E1408" i="9"/>
  <c r="Q1408" i="9"/>
  <c r="U1408" i="9"/>
  <c r="X1408" i="9"/>
  <c r="A1409" i="9"/>
  <c r="B1409" i="9"/>
  <c r="C1409" i="9"/>
  <c r="D1409" i="9"/>
  <c r="E1409" i="9"/>
  <c r="Q1409" i="9"/>
  <c r="U1409" i="9"/>
  <c r="X1409" i="9"/>
  <c r="A1410" i="9"/>
  <c r="B1410" i="9"/>
  <c r="C1410" i="9"/>
  <c r="D1410" i="9"/>
  <c r="E1410" i="9"/>
  <c r="Q1410" i="9"/>
  <c r="U1410" i="9"/>
  <c r="X1410" i="9"/>
  <c r="A1411" i="9"/>
  <c r="B1411" i="9"/>
  <c r="C1411" i="9"/>
  <c r="D1411" i="9"/>
  <c r="E1411" i="9"/>
  <c r="Q1411" i="9"/>
  <c r="U1411" i="9"/>
  <c r="X1411" i="9"/>
  <c r="A1412" i="9"/>
  <c r="B1412" i="9"/>
  <c r="C1412" i="9"/>
  <c r="D1412" i="9"/>
  <c r="E1412" i="9"/>
  <c r="Q1412" i="9"/>
  <c r="U1412" i="9"/>
  <c r="X1412" i="9"/>
  <c r="A1413" i="9"/>
  <c r="B1413" i="9"/>
  <c r="C1413" i="9"/>
  <c r="D1413" i="9"/>
  <c r="E1413" i="9"/>
  <c r="Q1413" i="9"/>
  <c r="U1413" i="9"/>
  <c r="X1413" i="9"/>
  <c r="A1414" i="9"/>
  <c r="B1414" i="9"/>
  <c r="C1414" i="9"/>
  <c r="D1414" i="9"/>
  <c r="E1414" i="9"/>
  <c r="Q1414" i="9"/>
  <c r="U1414" i="9"/>
  <c r="X1414" i="9"/>
  <c r="A1415" i="9"/>
  <c r="B1415" i="9"/>
  <c r="C1415" i="9"/>
  <c r="D1415" i="9"/>
  <c r="E1415" i="9"/>
  <c r="Q1415" i="9"/>
  <c r="U1415" i="9"/>
  <c r="X1415" i="9"/>
  <c r="A1416" i="9"/>
  <c r="B1416" i="9"/>
  <c r="C1416" i="9"/>
  <c r="D1416" i="9"/>
  <c r="E1416" i="9"/>
  <c r="Q1416" i="9"/>
  <c r="U1416" i="9"/>
  <c r="X1416" i="9"/>
  <c r="A1417" i="9"/>
  <c r="B1417" i="9"/>
  <c r="C1417" i="9"/>
  <c r="D1417" i="9"/>
  <c r="E1417" i="9"/>
  <c r="Q1417" i="9"/>
  <c r="U1417" i="9"/>
  <c r="X1417" i="9"/>
  <c r="A1418" i="9"/>
  <c r="B1418" i="9"/>
  <c r="C1418" i="9"/>
  <c r="D1418" i="9"/>
  <c r="E1418" i="9"/>
  <c r="Q1418" i="9"/>
  <c r="U1418" i="9"/>
  <c r="X1418" i="9"/>
  <c r="A1419" i="9"/>
  <c r="B1419" i="9"/>
  <c r="C1419" i="9"/>
  <c r="D1419" i="9"/>
  <c r="E1419" i="9"/>
  <c r="Q1419" i="9"/>
  <c r="U1419" i="9"/>
  <c r="X1419" i="9"/>
  <c r="A1420" i="9"/>
  <c r="B1420" i="9"/>
  <c r="C1420" i="9"/>
  <c r="D1420" i="9"/>
  <c r="E1420" i="9"/>
  <c r="Q1420" i="9"/>
  <c r="U1420" i="9"/>
  <c r="X1420" i="9"/>
  <c r="A1421" i="9"/>
  <c r="B1421" i="9"/>
  <c r="C1421" i="9"/>
  <c r="D1421" i="9"/>
  <c r="E1421" i="9"/>
  <c r="Q1421" i="9"/>
  <c r="U1421" i="9"/>
  <c r="X1421" i="9"/>
  <c r="A1422" i="9"/>
  <c r="B1422" i="9"/>
  <c r="C1422" i="9"/>
  <c r="D1422" i="9"/>
  <c r="E1422" i="9"/>
  <c r="Q1422" i="9"/>
  <c r="U1422" i="9"/>
  <c r="X1422" i="9"/>
  <c r="A1423" i="9"/>
  <c r="B1423" i="9"/>
  <c r="C1423" i="9"/>
  <c r="D1423" i="9"/>
  <c r="E1423" i="9"/>
  <c r="Q1423" i="9"/>
  <c r="U1423" i="9"/>
  <c r="X1423" i="9"/>
  <c r="A1424" i="9"/>
  <c r="B1424" i="9"/>
  <c r="C1424" i="9"/>
  <c r="D1424" i="9"/>
  <c r="E1424" i="9"/>
  <c r="Q1424" i="9"/>
  <c r="U1424" i="9"/>
  <c r="X1424" i="9"/>
  <c r="A1425" i="9"/>
  <c r="B1425" i="9"/>
  <c r="C1425" i="9"/>
  <c r="D1425" i="9"/>
  <c r="E1425" i="9"/>
  <c r="Q1425" i="9"/>
  <c r="U1425" i="9"/>
  <c r="X1425" i="9"/>
  <c r="A1426" i="9"/>
  <c r="B1426" i="9"/>
  <c r="C1426" i="9"/>
  <c r="D1426" i="9"/>
  <c r="E1426" i="9"/>
  <c r="Q1426" i="9"/>
  <c r="U1426" i="9"/>
  <c r="X1426" i="9"/>
  <c r="A1427" i="9"/>
  <c r="B1427" i="9"/>
  <c r="C1427" i="9"/>
  <c r="D1427" i="9"/>
  <c r="E1427" i="9"/>
  <c r="Q1427" i="9"/>
  <c r="U1427" i="9"/>
  <c r="X1427" i="9"/>
  <c r="A1428" i="9"/>
  <c r="B1428" i="9"/>
  <c r="C1428" i="9"/>
  <c r="D1428" i="9"/>
  <c r="E1428" i="9"/>
  <c r="Q1428" i="9"/>
  <c r="U1428" i="9"/>
  <c r="X1428" i="9"/>
  <c r="A1429" i="9"/>
  <c r="B1429" i="9"/>
  <c r="C1429" i="9"/>
  <c r="D1429" i="9"/>
  <c r="E1429" i="9"/>
  <c r="Q1429" i="9"/>
  <c r="U1429" i="9"/>
  <c r="X1429" i="9"/>
  <c r="A1430" i="9"/>
  <c r="B1430" i="9"/>
  <c r="C1430" i="9"/>
  <c r="D1430" i="9"/>
  <c r="E1430" i="9"/>
  <c r="Q1430" i="9"/>
  <c r="U1430" i="9"/>
  <c r="X1430" i="9"/>
  <c r="A1431" i="9"/>
  <c r="B1431" i="9"/>
  <c r="C1431" i="9"/>
  <c r="D1431" i="9"/>
  <c r="E1431" i="9"/>
  <c r="Q1431" i="9"/>
  <c r="U1431" i="9"/>
  <c r="X1431" i="9"/>
  <c r="A1432" i="9"/>
  <c r="B1432" i="9"/>
  <c r="C1432" i="9"/>
  <c r="D1432" i="9"/>
  <c r="E1432" i="9"/>
  <c r="Q1432" i="9"/>
  <c r="U1432" i="9"/>
  <c r="X1432" i="9"/>
  <c r="A1433" i="9"/>
  <c r="B1433" i="9"/>
  <c r="C1433" i="9"/>
  <c r="D1433" i="9"/>
  <c r="E1433" i="9"/>
  <c r="Q1433" i="9"/>
  <c r="U1433" i="9"/>
  <c r="X1433" i="9"/>
  <c r="A1434" i="9"/>
  <c r="B1434" i="9"/>
  <c r="C1434" i="9"/>
  <c r="D1434" i="9"/>
  <c r="E1434" i="9"/>
  <c r="Q1434" i="9"/>
  <c r="U1434" i="9"/>
  <c r="X1434" i="9"/>
  <c r="A1435" i="9"/>
  <c r="B1435" i="9"/>
  <c r="C1435" i="9"/>
  <c r="D1435" i="9"/>
  <c r="E1435" i="9"/>
  <c r="Q1435" i="9"/>
  <c r="U1435" i="9"/>
  <c r="X1435" i="9"/>
  <c r="A1436" i="9"/>
  <c r="B1436" i="9"/>
  <c r="C1436" i="9"/>
  <c r="D1436" i="9"/>
  <c r="E1436" i="9"/>
  <c r="Q1436" i="9"/>
  <c r="U1436" i="9"/>
  <c r="X1436" i="9"/>
  <c r="A1437" i="9"/>
  <c r="B1437" i="9"/>
  <c r="C1437" i="9"/>
  <c r="D1437" i="9"/>
  <c r="E1437" i="9"/>
  <c r="Q1437" i="9"/>
  <c r="U1437" i="9"/>
  <c r="X1437" i="9"/>
  <c r="A1438" i="9"/>
  <c r="B1438" i="9"/>
  <c r="C1438" i="9"/>
  <c r="D1438" i="9"/>
  <c r="E1438" i="9"/>
  <c r="Q1438" i="9"/>
  <c r="U1438" i="9"/>
  <c r="X1438" i="9"/>
  <c r="A1439" i="9"/>
  <c r="B1439" i="9"/>
  <c r="C1439" i="9"/>
  <c r="D1439" i="9"/>
  <c r="E1439" i="9"/>
  <c r="Q1439" i="9"/>
  <c r="U1439" i="9"/>
  <c r="X1439" i="9"/>
  <c r="A1440" i="9"/>
  <c r="B1440" i="9"/>
  <c r="C1440" i="9"/>
  <c r="D1440" i="9"/>
  <c r="E1440" i="9"/>
  <c r="Q1440" i="9"/>
  <c r="U1440" i="9"/>
  <c r="X1440" i="9"/>
  <c r="A1441" i="9"/>
  <c r="B1441" i="9"/>
  <c r="C1441" i="9"/>
  <c r="D1441" i="9"/>
  <c r="E1441" i="9"/>
  <c r="Q1441" i="9"/>
  <c r="U1441" i="9"/>
  <c r="X1441" i="9"/>
  <c r="A1442" i="9"/>
  <c r="B1442" i="9"/>
  <c r="C1442" i="9"/>
  <c r="D1442" i="9"/>
  <c r="E1442" i="9"/>
  <c r="Q1442" i="9"/>
  <c r="U1442" i="9"/>
  <c r="X1442" i="9"/>
  <c r="A1443" i="9"/>
  <c r="B1443" i="9"/>
  <c r="C1443" i="9"/>
  <c r="D1443" i="9"/>
  <c r="E1443" i="9"/>
  <c r="Q1443" i="9"/>
  <c r="U1443" i="9"/>
  <c r="X1443" i="9"/>
  <c r="A1444" i="9"/>
  <c r="B1444" i="9"/>
  <c r="C1444" i="9"/>
  <c r="D1444" i="9"/>
  <c r="E1444" i="9"/>
  <c r="Q1444" i="9"/>
  <c r="U1444" i="9"/>
  <c r="X1444" i="9"/>
  <c r="A1445" i="9"/>
  <c r="B1445" i="9"/>
  <c r="C1445" i="9"/>
  <c r="D1445" i="9"/>
  <c r="E1445" i="9"/>
  <c r="Q1445" i="9"/>
  <c r="U1445" i="9"/>
  <c r="X1445" i="9"/>
  <c r="A1446" i="9"/>
  <c r="B1446" i="9"/>
  <c r="C1446" i="9"/>
  <c r="D1446" i="9"/>
  <c r="E1446" i="9"/>
  <c r="Q1446" i="9"/>
  <c r="U1446" i="9"/>
  <c r="X1446" i="9"/>
  <c r="A1447" i="9"/>
  <c r="B1447" i="9"/>
  <c r="C1447" i="9"/>
  <c r="D1447" i="9"/>
  <c r="E1447" i="9"/>
  <c r="Q1447" i="9"/>
  <c r="U1447" i="9"/>
  <c r="X1447" i="9"/>
  <c r="A1448" i="9"/>
  <c r="B1448" i="9"/>
  <c r="C1448" i="9"/>
  <c r="D1448" i="9"/>
  <c r="E1448" i="9"/>
  <c r="Q1448" i="9"/>
  <c r="U1448" i="9"/>
  <c r="X1448" i="9"/>
  <c r="A1449" i="9"/>
  <c r="B1449" i="9"/>
  <c r="C1449" i="9"/>
  <c r="D1449" i="9"/>
  <c r="E1449" i="9"/>
  <c r="Q1449" i="9"/>
  <c r="U1449" i="9"/>
  <c r="X1449" i="9"/>
  <c r="A1450" i="9"/>
  <c r="B1450" i="9"/>
  <c r="C1450" i="9"/>
  <c r="D1450" i="9"/>
  <c r="E1450" i="9"/>
  <c r="Q1450" i="9"/>
  <c r="U1450" i="9"/>
  <c r="X1450" i="9"/>
  <c r="A1451" i="9"/>
  <c r="B1451" i="9"/>
  <c r="C1451" i="9"/>
  <c r="D1451" i="9"/>
  <c r="E1451" i="9"/>
  <c r="Q1451" i="9"/>
  <c r="U1451" i="9"/>
  <c r="X1451" i="9"/>
  <c r="A1452" i="9"/>
  <c r="B1452" i="9"/>
  <c r="C1452" i="9"/>
  <c r="D1452" i="9"/>
  <c r="E1452" i="9"/>
  <c r="Q1452" i="9"/>
  <c r="U1452" i="9"/>
  <c r="X1452" i="9"/>
  <c r="A1453" i="9"/>
  <c r="B1453" i="9"/>
  <c r="C1453" i="9"/>
  <c r="D1453" i="9"/>
  <c r="E1453" i="9"/>
  <c r="Q1453" i="9"/>
  <c r="U1453" i="9"/>
  <c r="X1453" i="9"/>
  <c r="A1454" i="9"/>
  <c r="B1454" i="9"/>
  <c r="C1454" i="9"/>
  <c r="D1454" i="9"/>
  <c r="E1454" i="9"/>
  <c r="Q1454" i="9"/>
  <c r="U1454" i="9"/>
  <c r="X1454" i="9"/>
  <c r="A1455" i="9"/>
  <c r="B1455" i="9"/>
  <c r="C1455" i="9"/>
  <c r="D1455" i="9"/>
  <c r="E1455" i="9"/>
  <c r="Q1455" i="9"/>
  <c r="U1455" i="9"/>
  <c r="X1455" i="9"/>
  <c r="A1456" i="9"/>
  <c r="B1456" i="9"/>
  <c r="C1456" i="9"/>
  <c r="D1456" i="9"/>
  <c r="E1456" i="9"/>
  <c r="Q1456" i="9"/>
  <c r="U1456" i="9"/>
  <c r="X1456" i="9"/>
  <c r="A1457" i="9"/>
  <c r="B1457" i="9"/>
  <c r="C1457" i="9"/>
  <c r="D1457" i="9"/>
  <c r="E1457" i="9"/>
  <c r="Q1457" i="9"/>
  <c r="U1457" i="9"/>
  <c r="X1457" i="9"/>
  <c r="A1458" i="9"/>
  <c r="B1458" i="9"/>
  <c r="C1458" i="9"/>
  <c r="D1458" i="9"/>
  <c r="E1458" i="9"/>
  <c r="Q1458" i="9"/>
  <c r="U1458" i="9"/>
  <c r="X1458" i="9"/>
  <c r="A1459" i="9"/>
  <c r="B1459" i="9"/>
  <c r="C1459" i="9"/>
  <c r="D1459" i="9"/>
  <c r="E1459" i="9"/>
  <c r="Q1459" i="9"/>
  <c r="U1459" i="9"/>
  <c r="X1459" i="9"/>
  <c r="A1460" i="9"/>
  <c r="B1460" i="9"/>
  <c r="C1460" i="9"/>
  <c r="D1460" i="9"/>
  <c r="E1460" i="9"/>
  <c r="Q1460" i="9"/>
  <c r="U1460" i="9"/>
  <c r="X1460" i="9"/>
  <c r="A1461" i="9"/>
  <c r="B1461" i="9"/>
  <c r="C1461" i="9"/>
  <c r="D1461" i="9"/>
  <c r="E1461" i="9"/>
  <c r="Q1461" i="9"/>
  <c r="U1461" i="9"/>
  <c r="X1461" i="9"/>
  <c r="A1462" i="9"/>
  <c r="B1462" i="9"/>
  <c r="C1462" i="9"/>
  <c r="D1462" i="9"/>
  <c r="E1462" i="9"/>
  <c r="Q1462" i="9"/>
  <c r="U1462" i="9"/>
  <c r="X1462" i="9"/>
  <c r="A1463" i="9"/>
  <c r="B1463" i="9"/>
  <c r="C1463" i="9"/>
  <c r="D1463" i="9"/>
  <c r="E1463" i="9"/>
  <c r="Q1463" i="9"/>
  <c r="U1463" i="9"/>
  <c r="X1463" i="9"/>
  <c r="A1464" i="9"/>
  <c r="B1464" i="9"/>
  <c r="C1464" i="9"/>
  <c r="D1464" i="9"/>
  <c r="E1464" i="9"/>
  <c r="Q1464" i="9"/>
  <c r="U1464" i="9"/>
  <c r="X1464" i="9"/>
  <c r="A1465" i="9"/>
  <c r="B1465" i="9"/>
  <c r="C1465" i="9"/>
  <c r="D1465" i="9"/>
  <c r="E1465" i="9"/>
  <c r="Q1465" i="9"/>
  <c r="U1465" i="9"/>
  <c r="X1465" i="9"/>
  <c r="A1466" i="9"/>
  <c r="B1466" i="9"/>
  <c r="C1466" i="9"/>
  <c r="D1466" i="9"/>
  <c r="E1466" i="9"/>
  <c r="Q1466" i="9"/>
  <c r="U1466" i="9"/>
  <c r="X1466" i="9"/>
  <c r="A1467" i="9"/>
  <c r="B1467" i="9"/>
  <c r="C1467" i="9"/>
  <c r="D1467" i="9"/>
  <c r="E1467" i="9"/>
  <c r="Q1467" i="9"/>
  <c r="U1467" i="9"/>
  <c r="X1467" i="9"/>
  <c r="A1468" i="9"/>
  <c r="B1468" i="9"/>
  <c r="C1468" i="9"/>
  <c r="D1468" i="9"/>
  <c r="E1468" i="9"/>
  <c r="Q1468" i="9"/>
  <c r="U1468" i="9"/>
  <c r="X1468" i="9"/>
  <c r="A1469" i="9"/>
  <c r="B1469" i="9"/>
  <c r="C1469" i="9"/>
  <c r="D1469" i="9"/>
  <c r="E1469" i="9"/>
  <c r="Q1469" i="9"/>
  <c r="U1469" i="9"/>
  <c r="X1469" i="9"/>
  <c r="A1470" i="9"/>
  <c r="B1470" i="9"/>
  <c r="C1470" i="9"/>
  <c r="D1470" i="9"/>
  <c r="E1470" i="9"/>
  <c r="Q1470" i="9"/>
  <c r="U1470" i="9"/>
  <c r="X1470" i="9"/>
  <c r="A1471" i="9"/>
  <c r="B1471" i="9"/>
  <c r="C1471" i="9"/>
  <c r="D1471" i="9"/>
  <c r="E1471" i="9"/>
  <c r="Q1471" i="9"/>
  <c r="U1471" i="9"/>
  <c r="X1471" i="9"/>
  <c r="A1472" i="9"/>
  <c r="B1472" i="9"/>
  <c r="C1472" i="9"/>
  <c r="D1472" i="9"/>
  <c r="E1472" i="9"/>
  <c r="Q1472" i="9"/>
  <c r="U1472" i="9"/>
  <c r="X1472" i="9"/>
  <c r="A1473" i="9"/>
  <c r="B1473" i="9"/>
  <c r="C1473" i="9"/>
  <c r="D1473" i="9"/>
  <c r="E1473" i="9"/>
  <c r="Q1473" i="9"/>
  <c r="U1473" i="9"/>
  <c r="X1473" i="9"/>
  <c r="A1474" i="9"/>
  <c r="B1474" i="9"/>
  <c r="C1474" i="9"/>
  <c r="D1474" i="9"/>
  <c r="E1474" i="9"/>
  <c r="Q1474" i="9"/>
  <c r="U1474" i="9"/>
  <c r="X1474" i="9"/>
  <c r="A1475" i="9"/>
  <c r="B1475" i="9"/>
  <c r="C1475" i="9"/>
  <c r="D1475" i="9"/>
  <c r="E1475" i="9"/>
  <c r="Q1475" i="9"/>
  <c r="U1475" i="9"/>
  <c r="X1475" i="9"/>
  <c r="A1476" i="9"/>
  <c r="B1476" i="9"/>
  <c r="C1476" i="9"/>
  <c r="D1476" i="9"/>
  <c r="E1476" i="9"/>
  <c r="Q1476" i="9"/>
  <c r="U1476" i="9"/>
  <c r="X1476" i="9"/>
  <c r="A1477" i="9"/>
  <c r="B1477" i="9"/>
  <c r="C1477" i="9"/>
  <c r="D1477" i="9"/>
  <c r="E1477" i="9"/>
  <c r="Q1477" i="9"/>
  <c r="U1477" i="9"/>
  <c r="X1477" i="9"/>
  <c r="A1478" i="9"/>
  <c r="B1478" i="9"/>
  <c r="C1478" i="9"/>
  <c r="D1478" i="9"/>
  <c r="E1478" i="9"/>
  <c r="Q1478" i="9"/>
  <c r="U1478" i="9"/>
  <c r="X1478" i="9"/>
  <c r="A1479" i="9"/>
  <c r="B1479" i="9"/>
  <c r="C1479" i="9"/>
  <c r="D1479" i="9"/>
  <c r="E1479" i="9"/>
  <c r="Q1479" i="9"/>
  <c r="U1479" i="9"/>
  <c r="X1479" i="9"/>
  <c r="A1480" i="9"/>
  <c r="B1480" i="9"/>
  <c r="C1480" i="9"/>
  <c r="D1480" i="9"/>
  <c r="E1480" i="9"/>
  <c r="Q1480" i="9"/>
  <c r="U1480" i="9"/>
  <c r="X1480" i="9"/>
  <c r="A1481" i="9"/>
  <c r="B1481" i="9"/>
  <c r="C1481" i="9"/>
  <c r="D1481" i="9"/>
  <c r="E1481" i="9"/>
  <c r="Q1481" i="9"/>
  <c r="U1481" i="9"/>
  <c r="X1481" i="9"/>
  <c r="A1482" i="9"/>
  <c r="B1482" i="9"/>
  <c r="C1482" i="9"/>
  <c r="D1482" i="9"/>
  <c r="E1482" i="9"/>
  <c r="Q1482" i="9"/>
  <c r="U1482" i="9"/>
  <c r="X1482" i="9"/>
  <c r="A1483" i="9"/>
  <c r="B1483" i="9"/>
  <c r="C1483" i="9"/>
  <c r="D1483" i="9"/>
  <c r="E1483" i="9"/>
  <c r="Q1483" i="9"/>
  <c r="U1483" i="9"/>
  <c r="X1483" i="9"/>
  <c r="A1484" i="9"/>
  <c r="B1484" i="9"/>
  <c r="C1484" i="9"/>
  <c r="D1484" i="9"/>
  <c r="E1484" i="9"/>
  <c r="Q1484" i="9"/>
  <c r="U1484" i="9"/>
  <c r="X1484" i="9"/>
  <c r="A1485" i="9"/>
  <c r="B1485" i="9"/>
  <c r="C1485" i="9"/>
  <c r="D1485" i="9"/>
  <c r="E1485" i="9"/>
  <c r="Q1485" i="9"/>
  <c r="U1485" i="9"/>
  <c r="X1485" i="9"/>
  <c r="A1486" i="9"/>
  <c r="B1486" i="9"/>
  <c r="C1486" i="9"/>
  <c r="D1486" i="9"/>
  <c r="E1486" i="9"/>
  <c r="Q1486" i="9"/>
  <c r="U1486" i="9"/>
  <c r="X1486" i="9"/>
  <c r="A1487" i="9"/>
  <c r="B1487" i="9"/>
  <c r="C1487" i="9"/>
  <c r="D1487" i="9"/>
  <c r="E1487" i="9"/>
  <c r="Q1487" i="9"/>
  <c r="U1487" i="9"/>
  <c r="X1487" i="9"/>
  <c r="A1488" i="9"/>
  <c r="B1488" i="9"/>
  <c r="C1488" i="9"/>
  <c r="D1488" i="9"/>
  <c r="E1488" i="9"/>
  <c r="F1488" i="9"/>
  <c r="Q1488" i="9"/>
  <c r="X1488" i="9"/>
  <c r="A1489" i="9"/>
  <c r="B1489" i="9"/>
  <c r="C1489" i="9"/>
  <c r="D1489" i="9"/>
  <c r="E1489" i="9"/>
  <c r="F1489" i="9"/>
  <c r="Q1489" i="9"/>
  <c r="X1489" i="9"/>
  <c r="A1490" i="9"/>
  <c r="B1490" i="9"/>
  <c r="C1490" i="9"/>
  <c r="D1490" i="9"/>
  <c r="E1490" i="9"/>
  <c r="F1490" i="9"/>
  <c r="Q1490" i="9"/>
  <c r="X1490" i="9"/>
  <c r="A1491" i="9"/>
  <c r="B1491" i="9"/>
  <c r="C1491" i="9"/>
  <c r="D1491" i="9"/>
  <c r="E1491" i="9"/>
  <c r="F1491" i="9"/>
  <c r="Q1491" i="9"/>
  <c r="X1491" i="9"/>
  <c r="A1492" i="9"/>
  <c r="B1492" i="9"/>
  <c r="C1492" i="9"/>
  <c r="D1492" i="9"/>
  <c r="E1492" i="9"/>
  <c r="F1492" i="9"/>
  <c r="Q1492" i="9"/>
  <c r="X1492" i="9"/>
  <c r="A1493" i="9"/>
  <c r="B1493" i="9"/>
  <c r="C1493" i="9"/>
  <c r="D1493" i="9"/>
  <c r="E1493" i="9"/>
  <c r="F1493" i="9"/>
  <c r="Q1493" i="9"/>
  <c r="X1493" i="9"/>
  <c r="A1494" i="9"/>
  <c r="B1494" i="9"/>
  <c r="C1494" i="9"/>
  <c r="D1494" i="9"/>
  <c r="E1494" i="9"/>
  <c r="F1494" i="9"/>
  <c r="Q1494" i="9"/>
  <c r="X1494" i="9"/>
  <c r="A1495" i="9"/>
  <c r="B1495" i="9"/>
  <c r="C1495" i="9"/>
  <c r="D1495" i="9"/>
  <c r="E1495" i="9"/>
  <c r="F1495" i="9"/>
  <c r="Q1495" i="9"/>
  <c r="X1495" i="9"/>
  <c r="A1496" i="9"/>
  <c r="B1496" i="9"/>
  <c r="C1496" i="9"/>
  <c r="D1496" i="9"/>
  <c r="E1496" i="9"/>
  <c r="F1496" i="9"/>
  <c r="Q1496" i="9"/>
  <c r="X1496" i="9"/>
  <c r="A1497" i="9"/>
  <c r="B1497" i="9"/>
  <c r="C1497" i="9"/>
  <c r="D1497" i="9"/>
  <c r="E1497" i="9"/>
  <c r="F1497" i="9"/>
  <c r="Q1497" i="9"/>
  <c r="X1497" i="9"/>
  <c r="A1498" i="9"/>
  <c r="B1498" i="9"/>
  <c r="C1498" i="9"/>
  <c r="D1498" i="9"/>
  <c r="E1498" i="9"/>
  <c r="F1498" i="9"/>
  <c r="Q1498" i="9"/>
  <c r="X1498" i="9"/>
  <c r="A1499" i="9"/>
  <c r="B1499" i="9"/>
  <c r="C1499" i="9"/>
  <c r="D1499" i="9"/>
  <c r="E1499" i="9"/>
  <c r="F1499" i="9"/>
  <c r="Q1499" i="9"/>
  <c r="X1499" i="9"/>
  <c r="A1500" i="9"/>
  <c r="B1500" i="9"/>
  <c r="C1500" i="9"/>
  <c r="D1500" i="9"/>
  <c r="E1500" i="9"/>
  <c r="F1500" i="9"/>
  <c r="Q1500" i="9"/>
  <c r="X1500" i="9"/>
  <c r="A1501" i="9"/>
  <c r="B1501" i="9"/>
  <c r="C1501" i="9"/>
  <c r="D1501" i="9"/>
  <c r="E1501" i="9"/>
  <c r="F1501" i="9"/>
  <c r="Q1501" i="9"/>
  <c r="X1501" i="9"/>
  <c r="A1502" i="9"/>
  <c r="B1502" i="9"/>
  <c r="C1502" i="9"/>
  <c r="D1502" i="9"/>
  <c r="E1502" i="9"/>
  <c r="F1502" i="9"/>
  <c r="Q1502" i="9"/>
  <c r="X1502" i="9"/>
  <c r="A1503" i="9"/>
  <c r="B1503" i="9"/>
  <c r="C1503" i="9"/>
  <c r="D1503" i="9"/>
  <c r="E1503" i="9"/>
  <c r="F1503" i="9"/>
  <c r="Q1503" i="9"/>
  <c r="X1503" i="9"/>
  <c r="A1504" i="9"/>
  <c r="B1504" i="9"/>
  <c r="C1504" i="9"/>
  <c r="D1504" i="9"/>
  <c r="E1504" i="9"/>
  <c r="F1504" i="9"/>
  <c r="Q1504" i="9"/>
  <c r="X1504" i="9"/>
  <c r="A1505" i="9"/>
  <c r="B1505" i="9"/>
  <c r="C1505" i="9"/>
  <c r="D1505" i="9"/>
  <c r="E1505" i="9"/>
  <c r="F1505" i="9"/>
  <c r="Q1505" i="9"/>
  <c r="X1505" i="9"/>
  <c r="A1506" i="9"/>
  <c r="B1506" i="9"/>
  <c r="C1506" i="9"/>
  <c r="D1506" i="9"/>
  <c r="E1506" i="9"/>
  <c r="F1506" i="9"/>
  <c r="Q1506" i="9"/>
  <c r="X1506" i="9"/>
  <c r="A1507" i="9"/>
  <c r="B1507" i="9"/>
  <c r="C1507" i="9"/>
  <c r="D1507" i="9"/>
  <c r="E1507" i="9"/>
  <c r="F1507" i="9"/>
  <c r="Q1507" i="9"/>
  <c r="X1507" i="9"/>
  <c r="A1508" i="9"/>
  <c r="B1508" i="9"/>
  <c r="C1508" i="9"/>
  <c r="D1508" i="9"/>
  <c r="E1508" i="9"/>
  <c r="F1508" i="9"/>
  <c r="Q1508" i="9"/>
  <c r="X1508" i="9"/>
  <c r="A1509" i="9"/>
  <c r="B1509" i="9"/>
  <c r="C1509" i="9"/>
  <c r="D1509" i="9"/>
  <c r="E1509" i="9"/>
  <c r="F1509" i="9"/>
  <c r="Q1509" i="9"/>
  <c r="X1509" i="9"/>
  <c r="A1510" i="9"/>
  <c r="B1510" i="9"/>
  <c r="C1510" i="9"/>
  <c r="D1510" i="9"/>
  <c r="E1510" i="9"/>
  <c r="F1510" i="9"/>
  <c r="Q1510" i="9"/>
  <c r="X1510" i="9"/>
  <c r="A1511" i="9"/>
  <c r="B1511" i="9"/>
  <c r="C1511" i="9"/>
  <c r="D1511" i="9"/>
  <c r="E1511" i="9"/>
  <c r="F1511" i="9"/>
  <c r="Q1511" i="9"/>
  <c r="X1511" i="9"/>
  <c r="A1512" i="9"/>
  <c r="B1512" i="9"/>
  <c r="C1512" i="9"/>
  <c r="D1512" i="9"/>
  <c r="E1512" i="9"/>
  <c r="F1512" i="9"/>
  <c r="Q1512" i="9"/>
  <c r="X1512" i="9"/>
  <c r="A1513" i="9"/>
  <c r="B1513" i="9"/>
  <c r="C1513" i="9"/>
  <c r="D1513" i="9"/>
  <c r="E1513" i="9"/>
  <c r="F1513" i="9"/>
  <c r="Q1513" i="9"/>
  <c r="X1513" i="9"/>
  <c r="A1514" i="9"/>
  <c r="B1514" i="9"/>
  <c r="C1514" i="9"/>
  <c r="D1514" i="9"/>
  <c r="E1514" i="9"/>
  <c r="F1514" i="9"/>
  <c r="Q1514" i="9"/>
  <c r="X1514" i="9"/>
  <c r="A1515" i="9"/>
  <c r="B1515" i="9"/>
  <c r="C1515" i="9"/>
  <c r="D1515" i="9"/>
  <c r="E1515" i="9"/>
  <c r="F1515" i="9"/>
  <c r="Q1515" i="9"/>
  <c r="X1515" i="9"/>
  <c r="A1516" i="9"/>
  <c r="B1516" i="9"/>
  <c r="C1516" i="9"/>
  <c r="D1516" i="9"/>
  <c r="E1516" i="9"/>
  <c r="F1516" i="9"/>
  <c r="Q1516" i="9"/>
  <c r="X1516" i="9"/>
  <c r="A1517" i="9"/>
  <c r="B1517" i="9"/>
  <c r="C1517" i="9"/>
  <c r="D1517" i="9"/>
  <c r="E1517" i="9"/>
  <c r="F1517" i="9"/>
  <c r="Q1517" i="9"/>
  <c r="X1517" i="9"/>
  <c r="A1518" i="9"/>
  <c r="B1518" i="9"/>
  <c r="C1518" i="9"/>
  <c r="D1518" i="9"/>
  <c r="E1518" i="9"/>
  <c r="F1518" i="9"/>
  <c r="Q1518" i="9"/>
  <c r="X1518" i="9"/>
  <c r="A1519" i="9"/>
  <c r="B1519" i="9"/>
  <c r="C1519" i="9"/>
  <c r="D1519" i="9"/>
  <c r="E1519" i="9"/>
  <c r="F1519" i="9"/>
  <c r="Q1519" i="9"/>
  <c r="X1519" i="9"/>
  <c r="A1520" i="9"/>
  <c r="B1520" i="9"/>
  <c r="C1520" i="9"/>
  <c r="D1520" i="9"/>
  <c r="E1520" i="9"/>
  <c r="F1520" i="9"/>
  <c r="Q1520" i="9"/>
  <c r="X1520" i="9"/>
  <c r="A1521" i="9"/>
  <c r="B1521" i="9"/>
  <c r="C1521" i="9"/>
  <c r="D1521" i="9"/>
  <c r="E1521" i="9"/>
  <c r="F1521" i="9"/>
  <c r="Q1521" i="9"/>
  <c r="X1521" i="9"/>
  <c r="A1522" i="9"/>
  <c r="B1522" i="9"/>
  <c r="C1522" i="9"/>
  <c r="D1522" i="9"/>
  <c r="E1522" i="9"/>
  <c r="F1522" i="9"/>
  <c r="Q1522" i="9"/>
  <c r="X1522" i="9"/>
  <c r="A1523" i="9"/>
  <c r="B1523" i="9"/>
  <c r="C1523" i="9"/>
  <c r="D1523" i="9"/>
  <c r="E1523" i="9"/>
  <c r="F1523" i="9"/>
  <c r="Q1523" i="9"/>
  <c r="X1523" i="9"/>
  <c r="A1524" i="9"/>
  <c r="B1524" i="9"/>
  <c r="C1524" i="9"/>
  <c r="D1524" i="9"/>
  <c r="E1524" i="9"/>
  <c r="F1524" i="9"/>
  <c r="Q1524" i="9"/>
  <c r="X1524" i="9"/>
  <c r="A1525" i="9"/>
  <c r="B1525" i="9"/>
  <c r="C1525" i="9"/>
  <c r="D1525" i="9"/>
  <c r="E1525" i="9"/>
  <c r="F1525" i="9"/>
  <c r="Q1525" i="9"/>
  <c r="X1525" i="9"/>
  <c r="A1526" i="9"/>
  <c r="B1526" i="9"/>
  <c r="C1526" i="9"/>
  <c r="D1526" i="9"/>
  <c r="E1526" i="9"/>
  <c r="F1526" i="9"/>
  <c r="Q1526" i="9"/>
  <c r="X1526" i="9"/>
  <c r="A1527" i="9"/>
  <c r="B1527" i="9"/>
  <c r="C1527" i="9"/>
  <c r="D1527" i="9"/>
  <c r="E1527" i="9"/>
  <c r="F1527" i="9"/>
  <c r="Q1527" i="9"/>
  <c r="X1527" i="9"/>
  <c r="A1528" i="9"/>
  <c r="B1528" i="9"/>
  <c r="C1528" i="9"/>
  <c r="D1528" i="9"/>
  <c r="E1528" i="9"/>
  <c r="F1528" i="9"/>
  <c r="Q1528" i="9"/>
  <c r="X1528" i="9"/>
  <c r="A1529" i="9"/>
  <c r="B1529" i="9"/>
  <c r="C1529" i="9"/>
  <c r="D1529" i="9"/>
  <c r="E1529" i="9"/>
  <c r="F1529" i="9"/>
  <c r="Q1529" i="9"/>
  <c r="X1529" i="9"/>
  <c r="A1530" i="9"/>
  <c r="B1530" i="9"/>
  <c r="C1530" i="9"/>
  <c r="D1530" i="9"/>
  <c r="E1530" i="9"/>
  <c r="F1530" i="9"/>
  <c r="Q1530" i="9"/>
  <c r="X1530" i="9"/>
  <c r="A1531" i="9"/>
  <c r="B1531" i="9"/>
  <c r="C1531" i="9"/>
  <c r="D1531" i="9"/>
  <c r="E1531" i="9"/>
  <c r="F1531" i="9"/>
  <c r="Q1531" i="9"/>
  <c r="X1531" i="9"/>
  <c r="A1532" i="9"/>
  <c r="B1532" i="9"/>
  <c r="C1532" i="9"/>
  <c r="D1532" i="9"/>
  <c r="E1532" i="9"/>
  <c r="F1532" i="9"/>
  <c r="Q1532" i="9"/>
  <c r="A1533" i="9"/>
  <c r="B1533" i="9"/>
  <c r="C1533" i="9"/>
  <c r="D1533" i="9"/>
  <c r="E1533" i="9"/>
  <c r="F1533" i="9"/>
  <c r="Q1533" i="9"/>
  <c r="A1534" i="9"/>
  <c r="B1534" i="9"/>
  <c r="C1534" i="9"/>
  <c r="D1534" i="9"/>
  <c r="E1534" i="9"/>
  <c r="F1534" i="9"/>
  <c r="Q1534" i="9"/>
  <c r="A1535" i="9"/>
  <c r="B1535" i="9"/>
  <c r="C1535" i="9"/>
  <c r="D1535" i="9"/>
  <c r="E1535" i="9"/>
  <c r="F1535" i="9"/>
  <c r="Q1535" i="9"/>
  <c r="A1536" i="9"/>
  <c r="B1536" i="9"/>
  <c r="C1536" i="9"/>
  <c r="D1536" i="9"/>
  <c r="E1536" i="9"/>
  <c r="F1536" i="9"/>
  <c r="Q1536" i="9"/>
  <c r="A1537" i="9"/>
  <c r="B1537" i="9"/>
  <c r="C1537" i="9"/>
  <c r="D1537" i="9"/>
  <c r="E1537" i="9"/>
  <c r="F1537" i="9"/>
  <c r="Q1537" i="9"/>
  <c r="A1538" i="9"/>
  <c r="B1538" i="9"/>
  <c r="C1538" i="9"/>
  <c r="D1538" i="9"/>
  <c r="E1538" i="9"/>
  <c r="F1538" i="9"/>
  <c r="Q1538" i="9"/>
  <c r="Q1539" i="9"/>
  <c r="Q1540" i="9"/>
  <c r="Q1541" i="9"/>
  <c r="Q1542" i="9"/>
  <c r="Q1543" i="9"/>
  <c r="Q1544" i="9"/>
  <c r="Q1545" i="9"/>
  <c r="Q1546" i="9"/>
  <c r="Q1547" i="9"/>
  <c r="Q1548" i="9"/>
  <c r="Q1549" i="9"/>
  <c r="Q1550" i="9"/>
  <c r="Q1551" i="9"/>
  <c r="Q1552" i="9"/>
  <c r="Q1553" i="9"/>
  <c r="Q1554" i="9"/>
  <c r="Q1555" i="9"/>
  <c r="Q1556" i="9"/>
  <c r="Q1557" i="9"/>
  <c r="Q1558" i="9"/>
  <c r="Q1559" i="9"/>
  <c r="Q1560" i="9"/>
  <c r="Q1561" i="9"/>
  <c r="Q1562" i="9"/>
  <c r="Q1563" i="9"/>
  <c r="Q1564" i="9"/>
  <c r="Q1565" i="9"/>
  <c r="Q1566" i="9"/>
  <c r="Q1567" i="9"/>
  <c r="Q1568" i="9"/>
  <c r="Q1569" i="9"/>
  <c r="Q1570" i="9"/>
  <c r="Q1571" i="9"/>
  <c r="Q1572" i="9"/>
  <c r="Q1573" i="9"/>
  <c r="Q1574" i="9"/>
  <c r="Q1575" i="9"/>
  <c r="Q1576" i="9"/>
  <c r="Q1577" i="9"/>
  <c r="Q1578" i="9"/>
  <c r="Q1579" i="9"/>
  <c r="Q1580" i="9"/>
  <c r="Q1581" i="9"/>
  <c r="Q1582" i="9"/>
  <c r="Q1583" i="9"/>
  <c r="Q1584" i="9"/>
  <c r="Q1585" i="9"/>
  <c r="Q1586" i="9"/>
  <c r="Q1587" i="9"/>
  <c r="Q1588" i="9"/>
  <c r="Q1589" i="9"/>
  <c r="Q1590" i="9"/>
  <c r="Q1591" i="9"/>
  <c r="Q1592" i="9"/>
  <c r="Q1593" i="9"/>
  <c r="Q1594" i="9"/>
  <c r="Q1595" i="9"/>
  <c r="Q1596" i="9"/>
  <c r="Q1597" i="9"/>
  <c r="Q1598" i="9"/>
  <c r="Q1599" i="9"/>
  <c r="Q1600" i="9"/>
  <c r="Q1601" i="9"/>
  <c r="Q1602" i="9"/>
  <c r="Q1603" i="9"/>
  <c r="Q1604" i="9"/>
  <c r="Q1605" i="9"/>
  <c r="Q1606" i="9"/>
  <c r="Q1607" i="9"/>
  <c r="Q1608" i="9"/>
  <c r="Q1609" i="9"/>
  <c r="Q1610" i="9"/>
  <c r="Q1611" i="9"/>
  <c r="Q1612" i="9"/>
  <c r="Q1613" i="9"/>
  <c r="Q1614" i="9"/>
  <c r="Q1615" i="9"/>
  <c r="Q1616" i="9"/>
  <c r="Q1617" i="9"/>
  <c r="Q1618" i="9"/>
  <c r="Q1619" i="9"/>
  <c r="Q1620" i="9"/>
  <c r="Q1621" i="9"/>
  <c r="Q1622" i="9"/>
  <c r="Q1623" i="9"/>
  <c r="Q1624" i="9"/>
  <c r="Q1625" i="9"/>
  <c r="Q1626" i="9"/>
  <c r="Q1627" i="9"/>
  <c r="Q1628" i="9"/>
  <c r="Q1629" i="9"/>
  <c r="Q1630" i="9"/>
  <c r="Q1631" i="9"/>
  <c r="Q1632" i="9"/>
  <c r="Q1633" i="9"/>
  <c r="Q1634" i="9"/>
  <c r="Q1635" i="9"/>
  <c r="Q1636" i="9"/>
  <c r="Q1637" i="9"/>
  <c r="Q1638" i="9"/>
  <c r="Q1639" i="9"/>
  <c r="Q1640" i="9"/>
  <c r="Q1641" i="9"/>
  <c r="Q1642" i="9"/>
  <c r="Q1643" i="9"/>
  <c r="Q1644" i="9"/>
  <c r="Q1645" i="9"/>
  <c r="Q1646" i="9"/>
  <c r="R1646" i="9" s="1" a="1"/>
  <c r="R1646" i="9" s="1"/>
  <c r="S1646" i="9" s="1"/>
  <c r="Q1647" i="9"/>
  <c r="Q1648" i="9"/>
  <c r="Q1649" i="9"/>
  <c r="Q1650" i="9"/>
  <c r="Q1651" i="9"/>
  <c r="Q1652" i="9"/>
  <c r="Q1653" i="9"/>
  <c r="Q1654" i="9"/>
  <c r="Q1655" i="9"/>
  <c r="Q1656" i="9"/>
  <c r="Q1657" i="9"/>
  <c r="Q1658" i="9"/>
  <c r="Q1659" i="9"/>
  <c r="Q1660" i="9"/>
  <c r="Q1661" i="9"/>
  <c r="Q1662" i="9"/>
  <c r="Q1663" i="9"/>
  <c r="Q1664" i="9"/>
  <c r="Q1665" i="9"/>
  <c r="Q1666" i="9"/>
  <c r="Q1667" i="9"/>
  <c r="Q1668" i="9"/>
  <c r="Q1669" i="9"/>
  <c r="Q1670" i="9"/>
  <c r="Q1671" i="9"/>
  <c r="Q1672" i="9"/>
  <c r="Q1673" i="9"/>
  <c r="Q1674" i="9"/>
  <c r="Q1675" i="9"/>
  <c r="Q1676" i="9"/>
  <c r="Q1677" i="9"/>
  <c r="Q1678" i="9"/>
  <c r="Q1679" i="9"/>
  <c r="Q1680" i="9"/>
  <c r="Q1681" i="9"/>
  <c r="Q1682" i="9"/>
  <c r="Q1683" i="9"/>
  <c r="Q1684" i="9"/>
  <c r="Q1685" i="9"/>
  <c r="Q1686" i="9"/>
  <c r="Q1687" i="9"/>
  <c r="Q1688" i="9"/>
  <c r="Q1689" i="9"/>
  <c r="Q1690" i="9"/>
  <c r="Q1691" i="9"/>
  <c r="Q1692" i="9"/>
  <c r="Q1693" i="9"/>
  <c r="Q1694" i="9"/>
  <c r="Q1695" i="9"/>
  <c r="Q1696" i="9"/>
  <c r="Q1697" i="9"/>
  <c r="Q1698" i="9"/>
  <c r="Q1699" i="9"/>
  <c r="Q1700" i="9"/>
  <c r="Q1701" i="9"/>
  <c r="Q1702" i="9"/>
  <c r="Q1703" i="9"/>
  <c r="Q1704" i="9"/>
  <c r="Q1705" i="9"/>
  <c r="Q1706" i="9"/>
  <c r="Q1707" i="9"/>
  <c r="Q1708" i="9"/>
  <c r="Q1709" i="9"/>
  <c r="Q1710" i="9"/>
  <c r="Q1711" i="9"/>
  <c r="Q1712" i="9"/>
  <c r="Q1713" i="9"/>
  <c r="Q1714" i="9"/>
  <c r="Q1715" i="9"/>
  <c r="Q1716" i="9"/>
  <c r="Q1717" i="9"/>
  <c r="Q1718" i="9"/>
  <c r="Q1719" i="9"/>
  <c r="Q1720" i="9"/>
  <c r="Q1721" i="9"/>
  <c r="Q1722" i="9"/>
  <c r="Q1723" i="9"/>
  <c r="Q1724" i="9"/>
  <c r="Q1725" i="9"/>
  <c r="Q1726" i="9"/>
  <c r="Q1727" i="9"/>
  <c r="Q1728" i="9"/>
  <c r="Q1729" i="9"/>
  <c r="Q1730" i="9"/>
  <c r="Q1731" i="9"/>
  <c r="Q1732" i="9"/>
  <c r="Q1733" i="9"/>
  <c r="Q1734" i="9"/>
  <c r="Q1735" i="9"/>
  <c r="Q1736" i="9"/>
  <c r="Q1737" i="9"/>
  <c r="Q1738" i="9"/>
  <c r="Q1739" i="9"/>
  <c r="Q1740" i="9"/>
  <c r="Q1741" i="9"/>
  <c r="Q1742" i="9"/>
  <c r="Q1743" i="9"/>
  <c r="Q1744" i="9"/>
  <c r="Q1745" i="9"/>
  <c r="Q1746" i="9"/>
  <c r="Q1747" i="9"/>
  <c r="Q1748" i="9"/>
  <c r="Q1749" i="9"/>
  <c r="Q1750" i="9"/>
  <c r="Q1751" i="9"/>
  <c r="Q1752" i="9"/>
  <c r="Q1753" i="9"/>
  <c r="Q1754" i="9"/>
  <c r="Q1755" i="9"/>
  <c r="Q1756" i="9"/>
  <c r="Q1757" i="9"/>
  <c r="Q1758" i="9"/>
  <c r="Q1759" i="9"/>
  <c r="Q1760" i="9"/>
  <c r="Q1761" i="9"/>
  <c r="Q1762" i="9"/>
  <c r="Q1763" i="9"/>
  <c r="Q1764" i="9"/>
  <c r="Q1765" i="9"/>
  <c r="Q1766" i="9"/>
  <c r="Q1767" i="9"/>
  <c r="Q1768" i="9"/>
  <c r="Q1769" i="9"/>
  <c r="Q1770" i="9"/>
  <c r="Q1771" i="9"/>
  <c r="Q1772" i="9"/>
  <c r="Q1773" i="9"/>
  <c r="Q1774" i="9"/>
  <c r="R1774" i="9" s="1" a="1"/>
  <c r="R1774" i="9" s="1"/>
  <c r="S1774" i="9" s="1"/>
  <c r="Q1775" i="9"/>
  <c r="Q1776" i="9"/>
  <c r="Q1777" i="9"/>
  <c r="Q1778" i="9"/>
  <c r="Q1779" i="9"/>
  <c r="Q1780" i="9"/>
  <c r="Q1781" i="9"/>
  <c r="Q1782" i="9"/>
  <c r="Q1783" i="9"/>
  <c r="Q1784" i="9"/>
  <c r="Q1785" i="9"/>
  <c r="Q1786" i="9"/>
  <c r="Q1787" i="9"/>
  <c r="R1787" i="9" s="1" a="1"/>
  <c r="R1787" i="9" s="1"/>
  <c r="S1787" i="9" s="1"/>
  <c r="Q1788" i="9"/>
  <c r="Q1789" i="9"/>
  <c r="Q1790" i="9"/>
  <c r="Q1791" i="9"/>
  <c r="Q1792" i="9"/>
  <c r="Q1793" i="9"/>
  <c r="R1793" i="9" s="1" a="1"/>
  <c r="R1793" i="9" s="1"/>
  <c r="S1793" i="9" s="1"/>
  <c r="Q1794" i="9"/>
  <c r="Q1795" i="9"/>
  <c r="Q1796" i="9"/>
  <c r="Q1797" i="9"/>
  <c r="Q1798" i="9"/>
  <c r="F842" i="11" l="1"/>
  <c r="F863" i="11"/>
  <c r="F858" i="11"/>
  <c r="F859" i="11"/>
  <c r="F820" i="11"/>
  <c r="F841" i="11"/>
  <c r="F674" i="11"/>
  <c r="F832" i="11"/>
  <c r="F873" i="11"/>
  <c r="F778" i="11"/>
  <c r="F824" i="11"/>
  <c r="F794" i="11"/>
  <c r="F878" i="11"/>
  <c r="F767" i="11"/>
  <c r="F725" i="11"/>
  <c r="F730" i="11"/>
  <c r="F554" i="11"/>
  <c r="F618" i="11"/>
  <c r="F874" i="11"/>
  <c r="F698" i="11"/>
  <c r="F636" i="11"/>
  <c r="F662" i="11"/>
  <c r="F660" i="11"/>
  <c r="F879" i="11"/>
  <c r="F891" i="11"/>
  <c r="F537" i="11"/>
  <c r="F871" i="11"/>
  <c r="F834" i="11"/>
  <c r="F646" i="11"/>
  <c r="F598" i="11"/>
  <c r="F495" i="11"/>
  <c r="F855" i="11"/>
  <c r="F888" i="11"/>
  <c r="F835" i="11"/>
  <c r="F790" i="11"/>
  <c r="F801" i="11"/>
  <c r="F709" i="11"/>
  <c r="F638" i="11"/>
  <c r="F570" i="11"/>
  <c r="F502" i="11"/>
  <c r="F849" i="11"/>
  <c r="F880" i="11"/>
  <c r="F770" i="11"/>
  <c r="F684" i="11"/>
  <c r="F682" i="11"/>
  <c r="F604" i="11"/>
  <c r="F485" i="11"/>
  <c r="F806" i="11"/>
  <c r="F872" i="11"/>
  <c r="F803" i="11"/>
  <c r="F478" i="11"/>
  <c r="F864" i="11"/>
  <c r="F817" i="11"/>
  <c r="F883" i="11"/>
  <c r="F833" i="11"/>
  <c r="F670" i="11"/>
  <c r="F278" i="11"/>
  <c r="F574" i="11"/>
  <c r="F843" i="11"/>
  <c r="F850" i="11"/>
  <c r="F808" i="11"/>
  <c r="F827" i="11"/>
  <c r="F799" i="11"/>
  <c r="F634" i="11"/>
  <c r="F508" i="11"/>
  <c r="F857" i="11"/>
  <c r="F848" i="11"/>
  <c r="F825" i="11"/>
  <c r="F678" i="11"/>
  <c r="F676" i="11"/>
  <c r="F566" i="11"/>
  <c r="F890" i="11"/>
  <c r="F885" i="11"/>
  <c r="F856" i="11"/>
  <c r="F875" i="11"/>
  <c r="F658" i="11"/>
  <c r="F619" i="11"/>
  <c r="F580" i="11"/>
  <c r="F479" i="11"/>
  <c r="F895" i="11"/>
  <c r="F846" i="11"/>
  <c r="F882" i="11"/>
  <c r="F877" i="11"/>
  <c r="F838" i="11"/>
  <c r="F845" i="11"/>
  <c r="F630" i="11"/>
  <c r="F545" i="11"/>
  <c r="F540" i="11"/>
  <c r="F869" i="11"/>
  <c r="F839" i="11"/>
  <c r="F867" i="11"/>
  <c r="F756" i="11"/>
  <c r="F633" i="11"/>
  <c r="F515" i="11"/>
  <c r="F830" i="11"/>
  <c r="F866" i="11"/>
  <c r="F861" i="11"/>
  <c r="F893" i="11"/>
  <c r="F811" i="11"/>
  <c r="F818" i="11"/>
  <c r="F680" i="11"/>
  <c r="F626" i="11"/>
  <c r="F596" i="11"/>
  <c r="F816" i="11"/>
  <c r="F886" i="11"/>
  <c r="F786" i="11"/>
  <c r="F798" i="11"/>
  <c r="F894" i="11"/>
  <c r="F837" i="11"/>
  <c r="F654" i="11"/>
  <c r="F488" i="11"/>
  <c r="F887" i="11"/>
  <c r="F870" i="11"/>
  <c r="F714" i="11"/>
  <c r="F706" i="11"/>
  <c r="F620" i="11"/>
  <c r="F523" i="11"/>
  <c r="F823" i="11"/>
  <c r="F862" i="11"/>
  <c r="F853" i="11"/>
  <c r="F272" i="11"/>
  <c r="F507" i="11"/>
  <c r="F497" i="11"/>
  <c r="F828" i="11"/>
  <c r="F840" i="11"/>
  <c r="S176" i="11" a="1"/>
  <c r="S176" i="11" s="1"/>
  <c r="S183" i="11" a="1"/>
  <c r="S183" i="11" s="1"/>
  <c r="F443" i="11" s="1"/>
  <c r="S215" i="11" a="1"/>
  <c r="S215" i="11" s="1"/>
  <c r="S167" i="11" a="1"/>
  <c r="S167" i="11" s="1"/>
  <c r="F427" i="11" s="1"/>
  <c r="S191" i="11" a="1"/>
  <c r="S191" i="11" s="1"/>
  <c r="S188" i="11" a="1"/>
  <c r="S188" i="11" s="1"/>
  <c r="S175" i="11" a="1"/>
  <c r="S175" i="11" s="1"/>
  <c r="F435" i="11" s="1"/>
  <c r="S180" i="11" a="1"/>
  <c r="S180" i="11" s="1"/>
  <c r="F180" i="11" s="1"/>
  <c r="S119" i="11" a="1"/>
  <c r="S119" i="11" s="1"/>
  <c r="S195" i="11" a="1"/>
  <c r="S195" i="11" s="1"/>
  <c r="S260" i="11" a="1"/>
  <c r="S260" i="11" s="1"/>
  <c r="S172" i="11" a="1"/>
  <c r="S172" i="11" s="1"/>
  <c r="S179" i="11" a="1"/>
  <c r="S179" i="11" s="1"/>
  <c r="S151" i="11" a="1"/>
  <c r="S151" i="11" s="1"/>
  <c r="F411" i="11" s="1"/>
  <c r="S109" i="11" a="1"/>
  <c r="S109" i="11" s="1"/>
  <c r="S349" i="11" a="1"/>
  <c r="S349" i="11" s="1"/>
  <c r="S163" i="11" a="1"/>
  <c r="S163" i="11" s="1"/>
  <c r="S227" i="11" a="1"/>
  <c r="S227" i="11" s="1"/>
  <c r="F381" i="11" s="1"/>
  <c r="S259" i="11" a="1"/>
  <c r="S259" i="11" s="1"/>
  <c r="S219" i="11" a="1"/>
  <c r="S219" i="11" s="1"/>
  <c r="S228" i="11" a="1"/>
  <c r="S228" i="11" s="1"/>
  <c r="S226" i="11" a="1"/>
  <c r="S226" i="11" s="1"/>
  <c r="S251" i="11" a="1"/>
  <c r="S251" i="11" s="1"/>
  <c r="F251" i="11" s="1"/>
  <c r="S206" i="11" a="1"/>
  <c r="S206" i="11" s="1"/>
  <c r="F466" i="11" s="1"/>
  <c r="S135" i="11" a="1"/>
  <c r="S135" i="11" s="1"/>
  <c r="S283" i="11" a="1"/>
  <c r="S283" i="11" s="1"/>
  <c r="S210" i="11" a="1"/>
  <c r="S210" i="11" s="1"/>
  <c r="S242" i="11" a="1"/>
  <c r="S242" i="11" s="1"/>
  <c r="S246" i="11" a="1"/>
  <c r="S246" i="11" s="1"/>
  <c r="F151" i="11" s="1"/>
  <c r="S187" i="11" a="1"/>
  <c r="S187" i="11" s="1"/>
  <c r="S202" i="11" a="1"/>
  <c r="S202" i="11" s="1"/>
  <c r="S276" i="11" a="1"/>
  <c r="S276" i="11" s="1"/>
  <c r="F276" i="11" s="1"/>
  <c r="S196" i="11" a="1"/>
  <c r="S196" i="11" s="1"/>
  <c r="S265" i="11" a="1"/>
  <c r="S265" i="11" s="1"/>
  <c r="S274" i="11" a="1"/>
  <c r="S274" i="11" s="1"/>
  <c r="S76" i="11" a="1"/>
  <c r="S76" i="11" s="1"/>
  <c r="S184" i="11" a="1"/>
  <c r="S184" i="11" s="1"/>
  <c r="S48" i="11" a="1"/>
  <c r="S48" i="11" s="1"/>
  <c r="F312" i="11" s="1"/>
  <c r="S122" i="11" a="1"/>
  <c r="S122" i="11" s="1"/>
  <c r="S96" i="11" a="1"/>
  <c r="S96" i="11" s="1"/>
  <c r="S130" i="11" a="1"/>
  <c r="S130" i="11" s="1"/>
  <c r="S43" i="11" a="1"/>
  <c r="S43" i="11" s="1"/>
  <c r="F307" i="11" s="1"/>
  <c r="S57" i="11" a="1"/>
  <c r="S57" i="11" s="1"/>
  <c r="S253" i="11" a="1"/>
  <c r="S253" i="11" s="1"/>
  <c r="S47" i="11" a="1"/>
  <c r="S47" i="11" s="1"/>
  <c r="F356" i="11" s="1"/>
  <c r="S37" i="11" a="1"/>
  <c r="S37" i="11" s="1"/>
  <c r="S112" i="11" a="1"/>
  <c r="S112" i="11" s="1"/>
  <c r="S243" i="11" a="1"/>
  <c r="S243" i="11" s="1"/>
  <c r="S24" i="11" a="1"/>
  <c r="S24" i="11" s="1"/>
  <c r="S147" i="11" a="1"/>
  <c r="S147" i="11" s="1"/>
  <c r="S171" i="11" a="1"/>
  <c r="S171" i="11" s="1"/>
  <c r="S125" i="11" a="1"/>
  <c r="S125" i="11" s="1"/>
  <c r="F388" i="11" s="1"/>
  <c r="S69" i="11" a="1"/>
  <c r="S69" i="11" s="1"/>
  <c r="S203" i="11" a="1"/>
  <c r="S203" i="11" s="1"/>
  <c r="S220" i="11" a="1"/>
  <c r="S220" i="11" s="1"/>
  <c r="S93" i="11" a="1"/>
  <c r="S93" i="11" s="1"/>
  <c r="S116" i="11" a="1"/>
  <c r="S116" i="11" s="1"/>
  <c r="S212" i="11" a="1"/>
  <c r="S212" i="11" s="1"/>
  <c r="F212" i="11" s="1"/>
  <c r="S60" i="11" a="1"/>
  <c r="S60" i="11" s="1"/>
  <c r="S103" i="11" a="1"/>
  <c r="S103" i="11" s="1"/>
  <c r="S9" i="11" a="1"/>
  <c r="S9" i="11" s="1"/>
  <c r="S30" i="11" a="1"/>
  <c r="S30" i="11" s="1"/>
  <c r="S100" i="11" a="1"/>
  <c r="S100" i="11" s="1"/>
  <c r="S18" i="11" a="1"/>
  <c r="S18" i="11" s="1"/>
  <c r="S204" i="11" a="1"/>
  <c r="S204" i="11" s="1"/>
  <c r="S149" i="11" a="1"/>
  <c r="S149" i="11" s="1"/>
  <c r="S65" i="11" a="1"/>
  <c r="S65" i="11" s="1"/>
  <c r="F374" i="11" s="1"/>
  <c r="S192" i="11" a="1"/>
  <c r="S192" i="11" s="1"/>
  <c r="F452" i="11" s="1"/>
  <c r="S52" i="11" a="1"/>
  <c r="S52" i="11" s="1"/>
  <c r="S97" i="11" a="1"/>
  <c r="S97" i="11" s="1"/>
  <c r="S106" i="11" a="1"/>
  <c r="S106" i="11" s="1"/>
  <c r="F72" i="11" s="1"/>
  <c r="S31" i="11" a="1"/>
  <c r="S31" i="11" s="1"/>
  <c r="F341" i="11" s="1"/>
  <c r="S61" i="11" a="1"/>
  <c r="S61" i="11" s="1"/>
  <c r="S168" i="11" a="1"/>
  <c r="S168" i="11" s="1"/>
  <c r="F428" i="11" s="1"/>
  <c r="S90" i="11" a="1"/>
  <c r="S90" i="11" s="1"/>
  <c r="S133" i="11" a="1"/>
  <c r="S133" i="11" s="1"/>
  <c r="S152" i="11" a="1"/>
  <c r="S152" i="11" s="1"/>
  <c r="S87" i="11" a="1"/>
  <c r="S87" i="11" s="1"/>
  <c r="S17" i="11" a="1"/>
  <c r="S17" i="11" s="1"/>
  <c r="F329" i="11" s="1"/>
  <c r="S49" i="11" a="1"/>
  <c r="S49" i="11" s="1"/>
  <c r="F358" i="11" s="1"/>
  <c r="S123" i="11" a="1"/>
  <c r="S123" i="11" s="1"/>
  <c r="S208" i="11" a="1"/>
  <c r="S208" i="11" s="1"/>
  <c r="S110" i="11" a="1"/>
  <c r="S110" i="11" s="1"/>
  <c r="S33" i="11" a="1"/>
  <c r="S33" i="11" s="1"/>
  <c r="S205" i="11" a="1"/>
  <c r="S205" i="11" s="1"/>
  <c r="F465" i="11" s="1"/>
  <c r="S238" i="11" a="1"/>
  <c r="S238" i="11" s="1"/>
  <c r="S328" i="11" a="1"/>
  <c r="S328" i="11" s="1"/>
  <c r="S430" i="11" a="1"/>
  <c r="S430" i="11" s="1"/>
  <c r="F532" i="11" s="1"/>
  <c r="S437" i="11" a="1"/>
  <c r="S437" i="11" s="1"/>
  <c r="F211" i="11" s="1"/>
  <c r="S446" i="11" a="1"/>
  <c r="S446" i="11" s="1"/>
  <c r="F220" i="11" s="1"/>
  <c r="S547" i="11" a="1"/>
  <c r="S547" i="11" s="1"/>
  <c r="F253" i="11" s="1"/>
  <c r="S506" i="11" a="1"/>
  <c r="S506" i="11" s="1"/>
  <c r="S639" i="11" a="1"/>
  <c r="S639" i="11" s="1"/>
  <c r="F639" i="11" s="1"/>
  <c r="S590" i="11" a="1"/>
  <c r="S590" i="11" s="1"/>
  <c r="F612" i="11" s="1"/>
  <c r="S703" i="11" a="1"/>
  <c r="S703" i="11" s="1"/>
  <c r="S720" i="11" a="1"/>
  <c r="S720" i="11" s="1"/>
  <c r="F731" i="11" s="1"/>
  <c r="S734" i="11" a="1"/>
  <c r="S734" i="11" s="1"/>
  <c r="F745" i="11" s="1"/>
  <c r="S742" i="11" a="1"/>
  <c r="S742" i="11" s="1"/>
  <c r="S201" i="11" a="1"/>
  <c r="S201" i="11" s="1"/>
  <c r="F461" i="11" s="1"/>
  <c r="S85" i="11" a="1"/>
  <c r="S85" i="11" s="1"/>
  <c r="S50" i="11" a="1"/>
  <c r="S50" i="11" s="1"/>
  <c r="S155" i="11" a="1"/>
  <c r="S155" i="11" s="1"/>
  <c r="F415" i="11" s="1"/>
  <c r="S115" i="11" a="1"/>
  <c r="S115" i="11" s="1"/>
  <c r="S107" i="11" a="1"/>
  <c r="S107" i="11" s="1"/>
  <c r="F31" i="11" s="1"/>
  <c r="S138" i="11" a="1"/>
  <c r="S138" i="11" s="1"/>
  <c r="F284" i="11" s="1"/>
  <c r="S134" i="11" a="1"/>
  <c r="S134" i="11" s="1"/>
  <c r="S244" i="11" a="1"/>
  <c r="S244" i="11" s="1"/>
  <c r="F149" i="11" s="1"/>
  <c r="S351" i="11" a="1"/>
  <c r="S351" i="11" s="1"/>
  <c r="S460" i="11" a="1"/>
  <c r="S460" i="11" s="1"/>
  <c r="F561" i="11" s="1"/>
  <c r="S471" i="11" a="1"/>
  <c r="S471" i="11" s="1"/>
  <c r="F471" i="11" s="1"/>
  <c r="S582" i="11" a="1"/>
  <c r="S582" i="11" s="1"/>
  <c r="F279" i="11" s="1"/>
  <c r="S615" i="11" a="1"/>
  <c r="S615" i="11" s="1"/>
  <c r="F637" i="11" s="1"/>
  <c r="S513" i="11" a="1"/>
  <c r="S513" i="11" s="1"/>
  <c r="S544" i="11" a="1"/>
  <c r="S544" i="11" s="1"/>
  <c r="S599" i="11" a="1"/>
  <c r="S599" i="11" s="1"/>
  <c r="S653" i="11" a="1"/>
  <c r="S653" i="11" s="1"/>
  <c r="F653" i="11" s="1"/>
  <c r="S607" i="11" a="1"/>
  <c r="S607" i="11" s="1"/>
  <c r="F607" i="11" s="1"/>
  <c r="S575" i="11" a="1"/>
  <c r="S575" i="11" s="1"/>
  <c r="F273" i="11" s="1"/>
  <c r="S677" i="11" a="1"/>
  <c r="S677" i="11" s="1"/>
  <c r="F691" i="11" s="1"/>
  <c r="S753" i="11" a="1"/>
  <c r="S753" i="11" s="1"/>
  <c r="S758" i="11" a="1"/>
  <c r="S758" i="11" s="1"/>
  <c r="S131" i="11" a="1"/>
  <c r="S131" i="11" s="1"/>
  <c r="S74" i="11" a="1"/>
  <c r="S74" i="11" s="1"/>
  <c r="S45" i="11" a="1"/>
  <c r="S45" i="11" s="1"/>
  <c r="S67" i="11" a="1"/>
  <c r="S67" i="11" s="1"/>
  <c r="S144" i="11" a="1"/>
  <c r="S144" i="11" s="1"/>
  <c r="F406" i="11" s="1"/>
  <c r="S102" i="11" a="1"/>
  <c r="S102" i="11" s="1"/>
  <c r="S19" i="11" a="1"/>
  <c r="S19" i="11" s="1"/>
  <c r="S28" i="11" a="1"/>
  <c r="S28" i="11" s="1"/>
  <c r="F338" i="11" s="1"/>
  <c r="S113" i="11" a="1"/>
  <c r="S113" i="11" s="1"/>
  <c r="S94" i="11" a="1"/>
  <c r="S94" i="11" s="1"/>
  <c r="S146" i="11" a="1"/>
  <c r="S146" i="11" s="1"/>
  <c r="F146" i="11" s="1"/>
  <c r="S237" i="11" a="1"/>
  <c r="S237" i="11" s="1"/>
  <c r="S142" i="11" a="1"/>
  <c r="S142" i="11" s="1"/>
  <c r="F404" i="11" s="1"/>
  <c r="S132" i="11" a="1"/>
  <c r="S132" i="11" s="1"/>
  <c r="F395" i="11" s="1"/>
  <c r="S235" i="11" a="1"/>
  <c r="S235" i="11" s="1"/>
  <c r="F235" i="11" s="1"/>
  <c r="S378" i="11" a="1"/>
  <c r="S378" i="11" s="1"/>
  <c r="F188" i="11" s="1"/>
  <c r="S482" i="11" a="1"/>
  <c r="S482" i="11" s="1"/>
  <c r="S624" i="11" a="1"/>
  <c r="S624" i="11" s="1"/>
  <c r="S514" i="11" a="1"/>
  <c r="S514" i="11" s="1"/>
  <c r="S548" i="11" a="1"/>
  <c r="S548" i="11" s="1"/>
  <c r="S657" i="11" a="1"/>
  <c r="S657" i="11" s="1"/>
  <c r="S603" i="11" a="1"/>
  <c r="S603" i="11" s="1"/>
  <c r="F625" i="11" s="1"/>
  <c r="S621" i="11" a="1"/>
  <c r="S621" i="11" s="1"/>
  <c r="S594" i="11" a="1"/>
  <c r="S594" i="11" s="1"/>
  <c r="F616" i="11" s="1"/>
  <c r="S692" i="11" a="1"/>
  <c r="S692" i="11" s="1"/>
  <c r="F704" i="11" s="1"/>
  <c r="S690" i="11" a="1"/>
  <c r="S690" i="11" s="1"/>
  <c r="S699" i="11" a="1"/>
  <c r="S699" i="11" s="1"/>
  <c r="F699" i="11" s="1"/>
  <c r="S751" i="11" a="1"/>
  <c r="S751" i="11" s="1"/>
  <c r="F762" i="11" s="1"/>
  <c r="S755" i="11" a="1"/>
  <c r="S755" i="11" s="1"/>
  <c r="S120" i="11" a="1"/>
  <c r="S120" i="11" s="1"/>
  <c r="S121" i="11" a="1"/>
  <c r="S121" i="11" s="1"/>
  <c r="S99" i="11" a="1"/>
  <c r="S99" i="11" s="1"/>
  <c r="F132" i="11" s="1"/>
  <c r="S80" i="11" a="1"/>
  <c r="S80" i="11" s="1"/>
  <c r="S91" i="11" a="1"/>
  <c r="S91" i="11" s="1"/>
  <c r="S154" i="11" a="1"/>
  <c r="S154" i="11" s="1"/>
  <c r="F154" i="11" s="1"/>
  <c r="S165" i="11" a="1"/>
  <c r="S165" i="11" s="1"/>
  <c r="S150" i="11" a="1"/>
  <c r="S150" i="11" s="1"/>
  <c r="S140" i="11" a="1"/>
  <c r="S140" i="11" s="1"/>
  <c r="S248" i="11" a="1"/>
  <c r="S248" i="11" s="1"/>
  <c r="F248" i="11" s="1"/>
  <c r="S369" i="11" a="1"/>
  <c r="S369" i="11" s="1"/>
  <c r="S360" i="11" a="1"/>
  <c r="S360" i="11" s="1"/>
  <c r="F87" i="11" s="1"/>
  <c r="S447" i="11" a="1"/>
  <c r="S447" i="11" s="1"/>
  <c r="S489" i="11" a="1"/>
  <c r="S489" i="11" s="1"/>
  <c r="S536" i="11" a="1"/>
  <c r="S536" i="11" s="1"/>
  <c r="F242" i="11" s="1"/>
  <c r="S552" i="11" a="1"/>
  <c r="S552" i="11" s="1"/>
  <c r="F258" i="11" s="1"/>
  <c r="S687" i="11" a="1"/>
  <c r="S687" i="11" s="1"/>
  <c r="S635" i="11" a="1"/>
  <c r="S635" i="11" s="1"/>
  <c r="S645" i="11" a="1"/>
  <c r="S645" i="11" s="1"/>
  <c r="S600" i="11" a="1"/>
  <c r="S600" i="11" s="1"/>
  <c r="F622" i="11" s="1"/>
  <c r="S701" i="11" a="1"/>
  <c r="S701" i="11" s="1"/>
  <c r="S747" i="11" a="1"/>
  <c r="S747" i="11" s="1"/>
  <c r="F758" i="11" s="1"/>
  <c r="S768" i="11" a="1"/>
  <c r="S768" i="11" s="1"/>
  <c r="F777" i="11" s="1"/>
  <c r="S760" i="11" a="1"/>
  <c r="S760" i="11" s="1"/>
  <c r="F769" i="11" s="1"/>
  <c r="S807" i="11" a="1"/>
  <c r="S807" i="11" s="1"/>
  <c r="S104" i="11" a="1"/>
  <c r="S104" i="11" s="1"/>
  <c r="S71" i="11" a="1"/>
  <c r="S71" i="11" s="1"/>
  <c r="F380" i="11" s="1"/>
  <c r="S4" i="11" a="1"/>
  <c r="S4" i="11" s="1"/>
  <c r="S20" i="11" a="1"/>
  <c r="S20" i="11" s="1"/>
  <c r="F280" i="11" s="1"/>
  <c r="S105" i="11" a="1"/>
  <c r="S105" i="11" s="1"/>
  <c r="S86" i="11" a="1"/>
  <c r="S86" i="11" s="1"/>
  <c r="S22" i="11" a="1"/>
  <c r="S22" i="11" s="1"/>
  <c r="S77" i="11" a="1"/>
  <c r="S77" i="11" s="1"/>
  <c r="S166" i="11" a="1"/>
  <c r="S166" i="11" s="1"/>
  <c r="F426" i="11" s="1"/>
  <c r="S170" i="11" a="1"/>
  <c r="S170" i="11" s="1"/>
  <c r="F430" i="11" s="1"/>
  <c r="S169" i="11" a="1"/>
  <c r="S169" i="11" s="1"/>
  <c r="S148" i="11" a="1"/>
  <c r="S148" i="11" s="1"/>
  <c r="S234" i="11" a="1"/>
  <c r="S234" i="11" s="1"/>
  <c r="F65" i="11" s="1"/>
  <c r="S254" i="11" a="1"/>
  <c r="S254" i="11" s="1"/>
  <c r="F69" i="11" s="1"/>
  <c r="S386" i="11" a="1"/>
  <c r="S386" i="11" s="1"/>
  <c r="F96" i="11" s="1"/>
  <c r="S343" i="11" a="1"/>
  <c r="S343" i="11" s="1"/>
  <c r="S463" i="11" a="1"/>
  <c r="S463" i="11" s="1"/>
  <c r="S496" i="11" a="1"/>
  <c r="S496" i="11" s="1"/>
  <c r="S543" i="11" a="1"/>
  <c r="S543" i="11" s="1"/>
  <c r="F249" i="11" s="1"/>
  <c r="S541" i="11" a="1"/>
  <c r="S541" i="11" s="1"/>
  <c r="S522" i="11" a="1"/>
  <c r="S522" i="11" s="1"/>
  <c r="S610" i="11" a="1"/>
  <c r="S610" i="11" s="1"/>
  <c r="F632" i="11" s="1"/>
  <c r="S565" i="11" a="1"/>
  <c r="S565" i="11" s="1"/>
  <c r="S656" i="11" a="1"/>
  <c r="S656" i="11" s="1"/>
  <c r="F672" i="11" s="1"/>
  <c r="S655" i="11" a="1"/>
  <c r="S655" i="11" s="1"/>
  <c r="F655" i="11" s="1"/>
  <c r="S651" i="11" a="1"/>
  <c r="S651" i="11" s="1"/>
  <c r="F295" i="11" s="1"/>
  <c r="S708" i="11" a="1"/>
  <c r="S708" i="11" s="1"/>
  <c r="F719" i="11" s="1"/>
  <c r="S705" i="11" a="1"/>
  <c r="S705" i="11" s="1"/>
  <c r="F717" i="11" s="1"/>
  <c r="S718" i="11" a="1"/>
  <c r="S718" i="11" s="1"/>
  <c r="S776" i="11" a="1"/>
  <c r="S776" i="11" s="1"/>
  <c r="S785" i="11" a="1"/>
  <c r="S785" i="11" s="1"/>
  <c r="S774" i="11" a="1"/>
  <c r="S774" i="11" s="1"/>
  <c r="F783" i="11" s="1"/>
  <c r="S921" i="11" a="1"/>
  <c r="S921" i="11" s="1"/>
  <c r="F921" i="11" s="1"/>
  <c r="S88" i="11" a="1"/>
  <c r="S88" i="11" s="1"/>
  <c r="S54" i="11" a="1"/>
  <c r="S54" i="11" s="1"/>
  <c r="S157" i="11" a="1"/>
  <c r="S157" i="11" s="1"/>
  <c r="F157" i="11" s="1"/>
  <c r="S89" i="11" a="1"/>
  <c r="S89" i="11" s="1"/>
  <c r="S79" i="11" a="1"/>
  <c r="S79" i="11" s="1"/>
  <c r="S21" i="11" a="1"/>
  <c r="S21" i="11" s="1"/>
  <c r="S70" i="11" a="1"/>
  <c r="S70" i="11" s="1"/>
  <c r="S177" i="11" a="1"/>
  <c r="S177" i="11" s="1"/>
  <c r="F437" i="11" s="1"/>
  <c r="S181" i="11" a="1"/>
  <c r="S181" i="11" s="1"/>
  <c r="S174" i="11" a="1"/>
  <c r="S174" i="11" s="1"/>
  <c r="F434" i="11" s="1"/>
  <c r="S156" i="11" a="1"/>
  <c r="S156" i="11" s="1"/>
  <c r="F416" i="11" s="1"/>
  <c r="S247" i="11" a="1"/>
  <c r="S247" i="11" s="1"/>
  <c r="F152" i="11" s="1"/>
  <c r="S256" i="11" a="1"/>
  <c r="S256" i="11" s="1"/>
  <c r="F71" i="11" s="1"/>
  <c r="S275" i="11" a="1"/>
  <c r="S275" i="11" s="1"/>
  <c r="S327" i="11" a="1"/>
  <c r="S327" i="11" s="1"/>
  <c r="F486" i="11" s="1"/>
  <c r="S436" i="11" a="1"/>
  <c r="S436" i="11" s="1"/>
  <c r="S385" i="11" a="1"/>
  <c r="S385" i="11" s="1"/>
  <c r="S384" i="11" a="1"/>
  <c r="S384" i="11" s="1"/>
  <c r="S400" i="11" a="1"/>
  <c r="S400" i="11" s="1"/>
  <c r="S412" i="11" a="1"/>
  <c r="S412" i="11" s="1"/>
  <c r="S503" i="11" a="1"/>
  <c r="S503" i="11" s="1"/>
  <c r="F603" i="11" s="1"/>
  <c r="S551" i="11" a="1"/>
  <c r="S551" i="11" s="1"/>
  <c r="S557" i="11" a="1"/>
  <c r="S557" i="11" s="1"/>
  <c r="S490" i="11" a="1"/>
  <c r="S490" i="11" s="1"/>
  <c r="S573" i="11" a="1"/>
  <c r="S573" i="11" s="1"/>
  <c r="F271" i="11" s="1"/>
  <c r="S669" i="11" a="1"/>
  <c r="S669" i="11" s="1"/>
  <c r="F685" i="11" s="1"/>
  <c r="S665" i="11" a="1"/>
  <c r="S665" i="11" s="1"/>
  <c r="S661" i="11" a="1"/>
  <c r="S661" i="11" s="1"/>
  <c r="F677" i="11" s="1"/>
  <c r="S688" i="11" a="1"/>
  <c r="S688" i="11" s="1"/>
  <c r="F702" i="11" s="1"/>
  <c r="S673" i="11" a="1"/>
  <c r="S673" i="11" s="1"/>
  <c r="S764" i="11" a="1"/>
  <c r="S764" i="11" s="1"/>
  <c r="S749" i="11" a="1"/>
  <c r="S749" i="11" s="1"/>
  <c r="F760" i="11" s="1"/>
  <c r="S797" i="11" a="1"/>
  <c r="S797" i="11" s="1"/>
  <c r="S844" i="11" a="1"/>
  <c r="S844" i="11" s="1"/>
  <c r="F847" i="11" s="1"/>
  <c r="S804" i="11" a="1"/>
  <c r="S804" i="11" s="1"/>
  <c r="F810" i="11" s="1"/>
  <c r="S40" i="11" a="1"/>
  <c r="S40" i="11" s="1"/>
  <c r="F349" i="11" s="1"/>
  <c r="S159" i="11" a="1"/>
  <c r="S159" i="11" s="1"/>
  <c r="F419" i="11" s="1"/>
  <c r="S129" i="11" a="1"/>
  <c r="S129" i="11" s="1"/>
  <c r="S64" i="11" a="1"/>
  <c r="S64" i="11" s="1"/>
  <c r="F373" i="11" s="1"/>
  <c r="S32" i="11" a="1"/>
  <c r="S32" i="11" s="1"/>
  <c r="F342" i="11" s="1"/>
  <c r="S182" i="11" a="1"/>
  <c r="S182" i="11" s="1"/>
  <c r="S186" i="11" a="1"/>
  <c r="S186" i="11" s="1"/>
  <c r="F446" i="11" s="1"/>
  <c r="S185" i="11" a="1"/>
  <c r="S185" i="11" s="1"/>
  <c r="F445" i="11" s="1"/>
  <c r="S162" i="11" a="1"/>
  <c r="S162" i="11" s="1"/>
  <c r="S298" i="11" a="1"/>
  <c r="S298" i="11" s="1"/>
  <c r="S289" i="11" a="1"/>
  <c r="S289" i="11" s="1"/>
  <c r="S334" i="11" a="1"/>
  <c r="S334" i="11" s="1"/>
  <c r="F287" i="11" s="1"/>
  <c r="S377" i="11" a="1"/>
  <c r="S377" i="11" s="1"/>
  <c r="S408" i="11" a="1"/>
  <c r="S408" i="11" s="1"/>
  <c r="S424" i="11" a="1"/>
  <c r="S424" i="11" s="1"/>
  <c r="S510" i="11" a="1"/>
  <c r="S510" i="11" s="1"/>
  <c r="F110" i="11" s="1"/>
  <c r="S501" i="11" a="1"/>
  <c r="S501" i="11" s="1"/>
  <c r="F602" i="11" s="1"/>
  <c r="S454" i="11" a="1"/>
  <c r="S454" i="11" s="1"/>
  <c r="S535" i="11" a="1"/>
  <c r="S535" i="11" s="1"/>
  <c r="S530" i="11" a="1"/>
  <c r="S530" i="11" s="1"/>
  <c r="F236" i="11" s="1"/>
  <c r="S609" i="11" a="1"/>
  <c r="S609" i="11" s="1"/>
  <c r="S671" i="11" a="1"/>
  <c r="S671" i="11" s="1"/>
  <c r="F687" i="11" s="1"/>
  <c r="S695" i="11" a="1"/>
  <c r="S695" i="11" s="1"/>
  <c r="F707" i="11" s="1"/>
  <c r="S771" i="11" a="1"/>
  <c r="S771" i="11" s="1"/>
  <c r="F771" i="11" s="1"/>
  <c r="S763" i="11" a="1"/>
  <c r="S763" i="11" s="1"/>
  <c r="S919" i="11" a="1"/>
  <c r="S919" i="11" s="1"/>
  <c r="F919" i="11" s="1"/>
  <c r="S809" i="11" a="1"/>
  <c r="S809" i="11" s="1"/>
  <c r="F815" i="11" s="1"/>
  <c r="S139" i="11" a="1"/>
  <c r="S139" i="11" s="1"/>
  <c r="S83" i="11" a="1"/>
  <c r="S83" i="11" s="1"/>
  <c r="S29" i="11" a="1"/>
  <c r="S29" i="11" s="1"/>
  <c r="F339" i="11" s="1"/>
  <c r="S44" i="11" a="1"/>
  <c r="S44" i="11" s="1"/>
  <c r="S193" i="11" a="1"/>
  <c r="S193" i="11" s="1"/>
  <c r="F453" i="11" s="1"/>
  <c r="S197" i="11" a="1"/>
  <c r="S197" i="11" s="1"/>
  <c r="F457" i="11" s="1"/>
  <c r="S190" i="11" a="1"/>
  <c r="S190" i="11" s="1"/>
  <c r="S173" i="11" a="1"/>
  <c r="S173" i="11" s="1"/>
  <c r="F173" i="11" s="1"/>
  <c r="S306" i="11" a="1"/>
  <c r="S306" i="11" s="1"/>
  <c r="S305" i="11" a="1"/>
  <c r="S305" i="11" s="1"/>
  <c r="F192" i="11" s="1"/>
  <c r="S444" i="11" a="1"/>
  <c r="S444" i="11" s="1"/>
  <c r="S410" i="11" a="1"/>
  <c r="S410" i="11" s="1"/>
  <c r="S441" i="11" a="1"/>
  <c r="S441" i="11" s="1"/>
  <c r="F543" i="11" s="1"/>
  <c r="S450" i="11" a="1"/>
  <c r="S450" i="11" s="1"/>
  <c r="S462" i="11" a="1"/>
  <c r="S462" i="11" s="1"/>
  <c r="F563" i="11" s="1"/>
  <c r="S491" i="11" a="1"/>
  <c r="S491" i="11" s="1"/>
  <c r="S623" i="11" a="1"/>
  <c r="S623" i="11" s="1"/>
  <c r="F644" i="11" s="1"/>
  <c r="S595" i="11" a="1"/>
  <c r="S595" i="11" s="1"/>
  <c r="F617" i="11" s="1"/>
  <c r="S713" i="11" a="1"/>
  <c r="S713" i="11" s="1"/>
  <c r="S711" i="11" a="1"/>
  <c r="S711" i="11" s="1"/>
  <c r="F722" i="11" s="1"/>
  <c r="S710" i="11" a="1"/>
  <c r="S710" i="11" s="1"/>
  <c r="F721" i="11" s="1"/>
  <c r="S741" i="11" a="1"/>
  <c r="S741" i="11" s="1"/>
  <c r="F741" i="11" s="1"/>
  <c r="S743" i="11" a="1"/>
  <c r="S743" i="11" s="1"/>
  <c r="F754" i="11" s="1"/>
  <c r="S813" i="11" a="1"/>
  <c r="S813" i="11" s="1"/>
  <c r="F819" i="11" s="1"/>
  <c r="S58" i="11" a="1"/>
  <c r="S58" i="11" s="1"/>
  <c r="S34" i="11" a="1"/>
  <c r="S34" i="11" s="1"/>
  <c r="F344" i="11" s="1"/>
  <c r="S55" i="11" a="1"/>
  <c r="S55" i="11" s="1"/>
  <c r="F364" i="11" s="1"/>
  <c r="S15" i="11" a="1"/>
  <c r="S15" i="11" s="1"/>
  <c r="F327" i="11" s="1"/>
  <c r="S25" i="11" a="1"/>
  <c r="S25" i="11" s="1"/>
  <c r="S10" i="11" a="1"/>
  <c r="S10" i="11" s="1"/>
  <c r="S198" i="11" a="1"/>
  <c r="S198" i="11" s="1"/>
  <c r="S214" i="11" a="1"/>
  <c r="S214" i="11" s="1"/>
  <c r="S178" i="11" a="1"/>
  <c r="S178" i="11" s="1"/>
  <c r="F438" i="11" s="1"/>
  <c r="S281" i="11" a="1"/>
  <c r="S281" i="11" s="1"/>
  <c r="S332" i="11" a="1"/>
  <c r="S332" i="11" s="1"/>
  <c r="S330" i="11" a="1"/>
  <c r="S330" i="11" s="1"/>
  <c r="F489" i="11" s="1"/>
  <c r="S422" i="11" a="1"/>
  <c r="S422" i="11" s="1"/>
  <c r="F524" i="11" s="1"/>
  <c r="S458" i="11" a="1"/>
  <c r="S458" i="11" s="1"/>
  <c r="S477" i="11" a="1"/>
  <c r="S477" i="11" s="1"/>
  <c r="F536" i="11" s="1"/>
  <c r="S518" i="11" a="1"/>
  <c r="S518" i="11" s="1"/>
  <c r="F228" i="11" s="1"/>
  <c r="S470" i="11" a="1"/>
  <c r="S470" i="11" s="1"/>
  <c r="F529" i="11" s="1"/>
  <c r="S498" i="11" a="1"/>
  <c r="S498" i="11" s="1"/>
  <c r="F599" i="11" s="1"/>
  <c r="S459" i="11" a="1"/>
  <c r="S459" i="11" s="1"/>
  <c r="F560" i="11" s="1"/>
  <c r="S696" i="11" a="1"/>
  <c r="S696" i="11" s="1"/>
  <c r="F708" i="11" s="1"/>
  <c r="S591" i="11" a="1"/>
  <c r="S591" i="11" s="1"/>
  <c r="F613" i="11" s="1"/>
  <c r="S601" i="11" a="1"/>
  <c r="S601" i="11" s="1"/>
  <c r="F623" i="11" s="1"/>
  <c r="S679" i="11" a="1"/>
  <c r="S679" i="11" s="1"/>
  <c r="S727" i="11" a="1"/>
  <c r="S727" i="11" s="1"/>
  <c r="F738" i="11" s="1"/>
  <c r="S726" i="11" a="1"/>
  <c r="S726" i="11" s="1"/>
  <c r="S757" i="11" a="1"/>
  <c r="S757" i="11" s="1"/>
  <c r="S766" i="11" a="1"/>
  <c r="S766" i="11" s="1"/>
  <c r="F775" i="11" s="1"/>
  <c r="S161" i="11" a="1"/>
  <c r="S161" i="11" s="1"/>
  <c r="F421" i="11" s="1"/>
  <c r="S127" i="11" a="1"/>
  <c r="S127" i="11" s="1"/>
  <c r="F390" i="11" s="1"/>
  <c r="S46" i="11" a="1"/>
  <c r="S46" i="11" s="1"/>
  <c r="F355" i="11" s="1"/>
  <c r="S51" i="11" a="1"/>
  <c r="S51" i="11" s="1"/>
  <c r="F360" i="11" s="1"/>
  <c r="S222" i="11" a="1"/>
  <c r="S222" i="11" s="1"/>
  <c r="F55" i="11" s="1"/>
  <c r="S189" i="11" a="1"/>
  <c r="S189" i="11" s="1"/>
  <c r="F449" i="11" s="1"/>
  <c r="S268" i="11" a="1"/>
  <c r="S268" i="11" s="1"/>
  <c r="S266" i="11" a="1"/>
  <c r="S266" i="11" s="1"/>
  <c r="F79" i="11" s="1"/>
  <c r="S392" i="11" a="1"/>
  <c r="S392" i="11" s="1"/>
  <c r="F474" i="11" s="1"/>
  <c r="S353" i="11" a="1"/>
  <c r="S353" i="11" s="1"/>
  <c r="S433" i="11" a="1"/>
  <c r="S433" i="11" s="1"/>
  <c r="F535" i="11" s="1"/>
  <c r="S487" i="11" a="1"/>
  <c r="S487" i="11" s="1"/>
  <c r="F588" i="11" s="1"/>
  <c r="S480" i="11" a="1"/>
  <c r="S480" i="11" s="1"/>
  <c r="F581" i="11" s="1"/>
  <c r="S555" i="11" a="1"/>
  <c r="S555" i="11" s="1"/>
  <c r="F261" i="11" s="1"/>
  <c r="S528" i="11" a="1"/>
  <c r="S528" i="11" s="1"/>
  <c r="F234" i="11" s="1"/>
  <c r="S492" i="11" a="1"/>
  <c r="S492" i="11" s="1"/>
  <c r="F593" i="11" s="1"/>
  <c r="S505" i="11" a="1"/>
  <c r="S505" i="11" s="1"/>
  <c r="F605" i="11" s="1"/>
  <c r="S467" i="11" a="1"/>
  <c r="S467" i="11" s="1"/>
  <c r="F568" i="11" s="1"/>
  <c r="S627" i="11" a="1"/>
  <c r="S627" i="11" s="1"/>
  <c r="F627" i="11" s="1"/>
  <c r="S649" i="11" a="1"/>
  <c r="S649" i="11" s="1"/>
  <c r="F668" i="11" s="1"/>
  <c r="S629" i="11" a="1"/>
  <c r="S629" i="11" s="1"/>
  <c r="F650" i="11" s="1"/>
  <c r="S683" i="11" a="1"/>
  <c r="S683" i="11" s="1"/>
  <c r="F697" i="11" s="1"/>
  <c r="S686" i="11" a="1"/>
  <c r="S686" i="11" s="1"/>
  <c r="F686" i="11" s="1"/>
  <c r="S732" i="11" a="1"/>
  <c r="S732" i="11" s="1"/>
  <c r="F743" i="11" s="1"/>
  <c r="S765" i="11" a="1"/>
  <c r="S765" i="11" s="1"/>
  <c r="F774" i="11" s="1"/>
  <c r="S792" i="11" a="1"/>
  <c r="S792" i="11" s="1"/>
  <c r="F800" i="11" s="1"/>
  <c r="S124" i="11" a="1"/>
  <c r="S124" i="11" s="1"/>
  <c r="S41" i="11" a="1"/>
  <c r="S41" i="11" s="1"/>
  <c r="S6" i="11" a="1"/>
  <c r="S6" i="11" s="1"/>
  <c r="S27" i="11" a="1"/>
  <c r="S27" i="11" s="1"/>
  <c r="F337" i="11" s="1"/>
  <c r="S36" i="11" a="1"/>
  <c r="S36" i="11" s="1"/>
  <c r="F346" i="11" s="1"/>
  <c r="S143" i="11" a="1"/>
  <c r="S143" i="11" s="1"/>
  <c r="F405" i="11" s="1"/>
  <c r="S240" i="11" a="1"/>
  <c r="S240" i="11" s="1"/>
  <c r="F240" i="11" s="1"/>
  <c r="S158" i="11" a="1"/>
  <c r="S158" i="11" s="1"/>
  <c r="F418" i="11" s="1"/>
  <c r="S230" i="11" a="1"/>
  <c r="S230" i="11" s="1"/>
  <c r="S194" i="11" a="1"/>
  <c r="S194" i="11" s="1"/>
  <c r="F454" i="11" s="1"/>
  <c r="S245" i="11" a="1"/>
  <c r="S245" i="11" s="1"/>
  <c r="F150" i="11" s="1"/>
  <c r="S290" i="11" a="1"/>
  <c r="S290" i="11" s="1"/>
  <c r="S282" i="11" a="1"/>
  <c r="S282" i="11" s="1"/>
  <c r="F170" i="11" s="1"/>
  <c r="S425" i="11" a="1"/>
  <c r="S425" i="11" s="1"/>
  <c r="S362" i="11" a="1"/>
  <c r="S362" i="11" s="1"/>
  <c r="F88" i="11" s="1"/>
  <c r="S361" i="11" a="1"/>
  <c r="S361" i="11" s="1"/>
  <c r="F202" i="11" s="1"/>
  <c r="S442" i="11" a="1"/>
  <c r="S442" i="11" s="1"/>
  <c r="F544" i="11" s="1"/>
  <c r="S500" i="11" a="1"/>
  <c r="S500" i="11" s="1"/>
  <c r="F601" i="11" s="1"/>
  <c r="S494" i="11" a="1"/>
  <c r="S494" i="11" s="1"/>
  <c r="S559" i="11" a="1"/>
  <c r="S559" i="11" s="1"/>
  <c r="F263" i="11" s="1"/>
  <c r="S531" i="11" a="1"/>
  <c r="S531" i="11" s="1"/>
  <c r="F237" i="11" s="1"/>
  <c r="S512" i="11" a="1"/>
  <c r="S512" i="11" s="1"/>
  <c r="S475" i="11" a="1"/>
  <c r="S475" i="11" s="1"/>
  <c r="S643" i="11" a="1"/>
  <c r="S643" i="11" s="1"/>
  <c r="S675" i="11" a="1"/>
  <c r="S675" i="11" s="1"/>
  <c r="F689" i="11" s="1"/>
  <c r="S641" i="11" a="1"/>
  <c r="S641" i="11" s="1"/>
  <c r="F661" i="11" s="1"/>
  <c r="S681" i="11" a="1"/>
  <c r="S681" i="11" s="1"/>
  <c r="F695" i="11" s="1"/>
  <c r="S724" i="11" a="1"/>
  <c r="S724" i="11" s="1"/>
  <c r="S700" i="11" a="1"/>
  <c r="S700" i="11" s="1"/>
  <c r="S737" i="11" a="1"/>
  <c r="S737" i="11" s="1"/>
  <c r="S772" i="11" a="1"/>
  <c r="S772" i="11" s="1"/>
  <c r="F781" i="11" s="1"/>
  <c r="S821" i="11" a="1"/>
  <c r="S821" i="11" s="1"/>
  <c r="F826" i="11" s="1"/>
  <c r="S141" i="11" a="1"/>
  <c r="S141" i="11" s="1"/>
  <c r="F403" i="11" s="1"/>
  <c r="S111" i="11" a="1"/>
  <c r="S111" i="11" s="1"/>
  <c r="S14" i="11" a="1"/>
  <c r="S14" i="11" s="1"/>
  <c r="F326" i="11" s="1"/>
  <c r="S73" i="11" a="1"/>
  <c r="S73" i="11" s="1"/>
  <c r="F382" i="11" s="1"/>
  <c r="S136" i="11" a="1"/>
  <c r="S136" i="11" s="1"/>
  <c r="F399" i="11" s="1"/>
  <c r="S145" i="11" a="1"/>
  <c r="S145" i="11" s="1"/>
  <c r="F407" i="11" s="1"/>
  <c r="S164" i="11" a="1"/>
  <c r="S164" i="11" s="1"/>
  <c r="F424" i="11" s="1"/>
  <c r="S200" i="11" a="1"/>
  <c r="S200" i="11" s="1"/>
  <c r="F460" i="11" s="1"/>
  <c r="S291" i="11" a="1"/>
  <c r="S291" i="11" s="1"/>
  <c r="F179" i="11" s="1"/>
  <c r="S314" i="11" a="1"/>
  <c r="S314" i="11" s="1"/>
  <c r="F473" i="11" s="1"/>
  <c r="S313" i="11" a="1"/>
  <c r="S313" i="11" s="1"/>
  <c r="F472" i="11" s="1"/>
  <c r="S350" i="11" a="1"/>
  <c r="S350" i="11" s="1"/>
  <c r="S376" i="11" a="1"/>
  <c r="S376" i="11" s="1"/>
  <c r="F208" i="11" s="1"/>
  <c r="S455" i="11" a="1"/>
  <c r="S455" i="11" s="1"/>
  <c r="S429" i="11" a="1"/>
  <c r="S429" i="11" s="1"/>
  <c r="S520" i="11" a="1"/>
  <c r="S520" i="11" s="1"/>
  <c r="F520" i="11" s="1"/>
  <c r="S663" i="11" a="1"/>
  <c r="S663" i="11" s="1"/>
  <c r="F679" i="11" s="1"/>
  <c r="S578" i="11" a="1"/>
  <c r="S578" i="11" s="1"/>
  <c r="F125" i="11" s="1"/>
  <c r="S648" i="11" a="1"/>
  <c r="S648" i="11" s="1"/>
  <c r="F294" i="11" s="1"/>
  <c r="S693" i="11" a="1"/>
  <c r="S693" i="11" s="1"/>
  <c r="F705" i="11" s="1"/>
  <c r="S729" i="11" a="1"/>
  <c r="S729" i="11" s="1"/>
  <c r="F740" i="11" s="1"/>
  <c r="S712" i="11" a="1"/>
  <c r="S712" i="11" s="1"/>
  <c r="F723" i="11" s="1"/>
  <c r="S779" i="11" a="1"/>
  <c r="S779" i="11" s="1"/>
  <c r="F779" i="11" s="1"/>
  <c r="S784" i="11" a="1"/>
  <c r="S784" i="11" s="1"/>
  <c r="F793" i="11" s="1"/>
  <c r="S114" i="11" a="1"/>
  <c r="S114" i="11" s="1"/>
  <c r="S108" i="11" a="1"/>
  <c r="S108" i="11" s="1"/>
  <c r="S137" i="11" a="1"/>
  <c r="S137" i="11" s="1"/>
  <c r="F400" i="11" s="1"/>
  <c r="S62" i="11" a="1"/>
  <c r="S62" i="11" s="1"/>
  <c r="S11" i="11" a="1"/>
  <c r="S11" i="11" s="1"/>
  <c r="F323" i="11" s="1"/>
  <c r="S128" i="11" a="1"/>
  <c r="S128" i="11" s="1"/>
  <c r="F391" i="11" s="1"/>
  <c r="S153" i="11" a="1"/>
  <c r="S153" i="11" s="1"/>
  <c r="F413" i="11" s="1"/>
  <c r="S209" i="11" a="1"/>
  <c r="S209" i="11" s="1"/>
  <c r="F469" i="11" s="1"/>
  <c r="S297" i="11" a="1"/>
  <c r="S297" i="11" s="1"/>
  <c r="F184" i="11" s="1"/>
  <c r="S322" i="11" a="1"/>
  <c r="S322" i="11" s="1"/>
  <c r="F481" i="11" s="1"/>
  <c r="S321" i="11" a="1"/>
  <c r="S321" i="11" s="1"/>
  <c r="F480" i="11" s="1"/>
  <c r="S394" i="11" a="1"/>
  <c r="S394" i="11" s="1"/>
  <c r="F104" i="11" s="1"/>
  <c r="S519" i="11" a="1"/>
  <c r="S519" i="11" s="1"/>
  <c r="F113" i="11" s="1"/>
  <c r="S549" i="11" a="1"/>
  <c r="S549" i="11" s="1"/>
  <c r="S585" i="11" a="1"/>
  <c r="S585" i="11" s="1"/>
  <c r="F608" i="11" s="1"/>
  <c r="S728" i="11" a="1"/>
  <c r="S728" i="11" s="1"/>
  <c r="F739" i="11" s="1"/>
  <c r="S750" i="11" a="1"/>
  <c r="S750" i="11" s="1"/>
  <c r="F761" i="11" s="1"/>
  <c r="S744" i="11" a="1"/>
  <c r="S744" i="11" s="1"/>
  <c r="F755" i="11" s="1"/>
  <c r="S748" i="11" a="1"/>
  <c r="S748" i="11" s="1"/>
  <c r="F759" i="11" s="1"/>
  <c r="S98" i="11" a="1"/>
  <c r="S98" i="11" s="1"/>
  <c r="F64" i="11" s="1"/>
  <c r="S95" i="11" a="1"/>
  <c r="S95" i="11" s="1"/>
  <c r="F129" i="11" s="1"/>
  <c r="S35" i="11" a="1"/>
  <c r="S35" i="11" s="1"/>
  <c r="F345" i="11" s="1"/>
  <c r="S81" i="11" a="1"/>
  <c r="S81" i="11" s="1"/>
  <c r="S7" i="11" a="1"/>
  <c r="S7" i="11" s="1"/>
  <c r="F319" i="11" s="1"/>
  <c r="S16" i="11" a="1"/>
  <c r="S16" i="11" s="1"/>
  <c r="F328" i="11" s="1"/>
  <c r="S66" i="11" a="1"/>
  <c r="S66" i="11" s="1"/>
  <c r="S160" i="11" a="1"/>
  <c r="S160" i="11" s="1"/>
  <c r="F420" i="11" s="1"/>
  <c r="S213" i="11" a="1"/>
  <c r="S213" i="11" s="1"/>
  <c r="F213" i="11" s="1"/>
  <c r="S335" i="11" a="1"/>
  <c r="S335" i="11" s="1"/>
  <c r="F493" i="11" s="1"/>
  <c r="S359" i="11" a="1"/>
  <c r="S359" i="11" s="1"/>
  <c r="F86" i="11" s="1"/>
  <c r="S368" i="11" a="1"/>
  <c r="S368" i="11" s="1"/>
  <c r="S393" i="11" a="1"/>
  <c r="S393" i="11" s="1"/>
  <c r="F103" i="11" s="1"/>
  <c r="S468" i="11" a="1"/>
  <c r="S468" i="11" s="1"/>
  <c r="F569" i="11" s="1"/>
  <c r="S533" i="11" a="1"/>
  <c r="S533" i="11" s="1"/>
  <c r="S564" i="11" a="1"/>
  <c r="S564" i="11" s="1"/>
  <c r="F265" i="11" s="1"/>
  <c r="S556" i="11" a="1"/>
  <c r="S556" i="11" s="1"/>
  <c r="F262" i="11" s="1"/>
  <c r="S572" i="11" a="1"/>
  <c r="S572" i="11" s="1"/>
  <c r="F270" i="11" s="1"/>
  <c r="S586" i="11" a="1"/>
  <c r="S586" i="11" s="1"/>
  <c r="S659" i="11" a="1"/>
  <c r="S659" i="11" s="1"/>
  <c r="F675" i="11" s="1"/>
  <c r="S733" i="11" a="1"/>
  <c r="S733" i="11" s="1"/>
  <c r="F744" i="11" s="1"/>
  <c r="S715" i="11" a="1"/>
  <c r="S715" i="11" s="1"/>
  <c r="F726" i="11" s="1"/>
  <c r="S735" i="11" a="1"/>
  <c r="S735" i="11" s="1"/>
  <c r="F746" i="11" s="1"/>
  <c r="S788" i="11" a="1"/>
  <c r="S788" i="11" s="1"/>
  <c r="F796" i="11" s="1"/>
  <c r="S787" i="11" a="1"/>
  <c r="S787" i="11" s="1"/>
  <c r="F795" i="11" s="1"/>
  <c r="S773" i="11" a="1"/>
  <c r="S773" i="11" s="1"/>
  <c r="S918" i="11" a="1"/>
  <c r="S918" i="11" s="1"/>
  <c r="F918" i="11" s="1"/>
  <c r="S852" i="11" a="1"/>
  <c r="S852" i="11" s="1"/>
  <c r="F854" i="11" s="1"/>
  <c r="S3" i="11" a="1"/>
  <c r="S3" i="11" s="1"/>
  <c r="F315" i="11" s="1"/>
  <c r="S78" i="11" a="1"/>
  <c r="S78" i="11" s="1"/>
  <c r="F16" i="11" s="1"/>
  <c r="S92" i="11" a="1"/>
  <c r="S92" i="11" s="1"/>
  <c r="S13" i="11" a="1"/>
  <c r="S13" i="11" s="1"/>
  <c r="F325" i="11" s="1"/>
  <c r="S26" i="11" a="1"/>
  <c r="S26" i="11" s="1"/>
  <c r="F336" i="11" s="1"/>
  <c r="S12" i="11" a="1"/>
  <c r="S12" i="11" s="1"/>
  <c r="F324" i="11" s="1"/>
  <c r="S126" i="11" a="1"/>
  <c r="S126" i="11" s="1"/>
  <c r="F389" i="11" s="1"/>
  <c r="S53" i="11" a="1"/>
  <c r="S53" i="11" s="1"/>
  <c r="F362" i="11" s="1"/>
  <c r="S216" i="11" a="1"/>
  <c r="S216" i="11" s="1"/>
  <c r="F138" i="11" s="1"/>
  <c r="S239" i="11" a="1"/>
  <c r="S239" i="11" s="1"/>
  <c r="F144" i="11" s="1"/>
  <c r="S221" i="11" a="1"/>
  <c r="S221" i="11" s="1"/>
  <c r="F54" i="11" s="1"/>
  <c r="S255" i="11" a="1"/>
  <c r="S255" i="11" s="1"/>
  <c r="S401" i="11" a="1"/>
  <c r="S401" i="11" s="1"/>
  <c r="F218" i="11" s="1"/>
  <c r="S451" i="11" a="1"/>
  <c r="S451" i="11" s="1"/>
  <c r="F552" i="11" s="1"/>
  <c r="S517" i="11" a="1"/>
  <c r="S517" i="11" s="1"/>
  <c r="F112" i="11" s="1"/>
  <c r="S567" i="11" a="1"/>
  <c r="S567" i="11" s="1"/>
  <c r="F123" i="11" s="1"/>
  <c r="S525" i="11" a="1"/>
  <c r="S525" i="11" s="1"/>
  <c r="F116" i="11" s="1"/>
  <c r="S647" i="11" a="1"/>
  <c r="S647" i="11" s="1"/>
  <c r="F647" i="11" s="1"/>
  <c r="S592" i="11" a="1"/>
  <c r="S592" i="11" s="1"/>
  <c r="F614" i="11" s="1"/>
  <c r="S583" i="11" a="1"/>
  <c r="S583" i="11" s="1"/>
  <c r="F606" i="11" s="1"/>
  <c r="S736" i="11" a="1"/>
  <c r="S736" i="11" s="1"/>
  <c r="F747" i="11" s="1"/>
  <c r="S752" i="11" a="1"/>
  <c r="S752" i="11" s="1"/>
  <c r="F763" i="11" s="1"/>
  <c r="S789" i="11" a="1"/>
  <c r="S789" i="11" s="1"/>
  <c r="F797" i="11" s="1"/>
  <c r="S780" i="11" a="1"/>
  <c r="S780" i="11" s="1"/>
  <c r="S225" i="11" a="1"/>
  <c r="S225" i="11" s="1"/>
  <c r="S117" i="11" a="1"/>
  <c r="S117" i="11" s="1"/>
  <c r="S82" i="11" a="1"/>
  <c r="S82" i="11" s="1"/>
  <c r="F20" i="11" s="1"/>
  <c r="S5" i="11" a="1"/>
  <c r="S5" i="11" s="1"/>
  <c r="F317" i="11" s="1"/>
  <c r="S42" i="11" a="1"/>
  <c r="S42" i="11" s="1"/>
  <c r="F351" i="11" s="1"/>
  <c r="S23" i="11" a="1"/>
  <c r="S23" i="11" s="1"/>
  <c r="F333" i="11" s="1"/>
  <c r="S8" i="11" a="1"/>
  <c r="S8" i="11" s="1"/>
  <c r="F320" i="11" s="1"/>
  <c r="S39" i="11" a="1"/>
  <c r="S39" i="11" s="1"/>
  <c r="F348" i="11" s="1"/>
  <c r="S224" i="11" a="1"/>
  <c r="S224" i="11" s="1"/>
  <c r="F57" i="11" s="1"/>
  <c r="S250" i="11" a="1"/>
  <c r="S250" i="11" s="1"/>
  <c r="F155" i="11" s="1"/>
  <c r="S229" i="11" a="1"/>
  <c r="S229" i="11" s="1"/>
  <c r="F139" i="11" s="1"/>
  <c r="S232" i="11" a="1"/>
  <c r="S232" i="11" s="1"/>
  <c r="F232" i="11" s="1"/>
  <c r="S414" i="11" a="1"/>
  <c r="S414" i="11" s="1"/>
  <c r="F516" i="11" s="1"/>
  <c r="S402" i="11" a="1"/>
  <c r="S402" i="11" s="1"/>
  <c r="F219" i="11" s="1"/>
  <c r="S331" i="11" a="1"/>
  <c r="S331" i="11" s="1"/>
  <c r="S367" i="11" a="1"/>
  <c r="S367" i="11" s="1"/>
  <c r="F204" i="11" s="1"/>
  <c r="S409" i="11" a="1"/>
  <c r="S409" i="11" s="1"/>
  <c r="F511" i="11" s="1"/>
  <c r="S440" i="11" a="1"/>
  <c r="S440" i="11" s="1"/>
  <c r="F542" i="11" s="1"/>
  <c r="S538" i="11" a="1"/>
  <c r="S538" i="11" s="1"/>
  <c r="F244" i="11" s="1"/>
  <c r="S527" i="11" a="1"/>
  <c r="S527" i="11" s="1"/>
  <c r="F233" i="11" s="1"/>
  <c r="S499" i="11" a="1"/>
  <c r="S499" i="11" s="1"/>
  <c r="F600" i="11" s="1"/>
  <c r="S667" i="11" a="1"/>
  <c r="S667" i="11" s="1"/>
  <c r="S631" i="11" a="1"/>
  <c r="S631" i="11" s="1"/>
  <c r="F652" i="11" s="1"/>
  <c r="S716" i="11" a="1"/>
  <c r="S716" i="11" s="1"/>
  <c r="F727" i="11" s="1"/>
  <c r="S782" i="11" a="1"/>
  <c r="S782" i="11" s="1"/>
  <c r="F791" i="11" s="1"/>
  <c r="S814" i="11" a="1"/>
  <c r="S814" i="11" s="1"/>
  <c r="F308" i="11" s="1"/>
  <c r="S217" i="11" a="1"/>
  <c r="S217" i="11" s="1"/>
  <c r="F50" i="11" s="1"/>
  <c r="S101" i="11" a="1"/>
  <c r="S101" i="11" s="1"/>
  <c r="F134" i="11" s="1"/>
  <c r="S63" i="11" a="1"/>
  <c r="S63" i="11" s="1"/>
  <c r="F372" i="11" s="1"/>
  <c r="S75" i="11" a="1"/>
  <c r="S75" i="11" s="1"/>
  <c r="F283" i="11" s="1"/>
  <c r="S56" i="11" a="1"/>
  <c r="S56" i="11" s="1"/>
  <c r="F365" i="11" s="1"/>
  <c r="S118" i="11" a="1"/>
  <c r="S118" i="11" s="1"/>
  <c r="F42" i="11" s="1"/>
  <c r="S38" i="11" a="1"/>
  <c r="S38" i="11" s="1"/>
  <c r="F347" i="11" s="1"/>
  <c r="S59" i="11" a="1"/>
  <c r="S59" i="11" s="1"/>
  <c r="F368" i="11" s="1"/>
  <c r="S68" i="11" a="1"/>
  <c r="S68" i="11" s="1"/>
  <c r="F377" i="11" s="1"/>
  <c r="S51" i="10" a="1"/>
  <c r="S51" i="10" s="1"/>
  <c r="F51" i="10" s="1"/>
  <c r="S45" i="10" a="1"/>
  <c r="S45" i="10" s="1"/>
  <c r="F45" i="10" s="1"/>
  <c r="S69" i="10" a="1"/>
  <c r="S69" i="10" s="1"/>
  <c r="F69" i="10" s="1"/>
  <c r="S141" i="10" a="1"/>
  <c r="S141" i="10" s="1"/>
  <c r="F141" i="10" s="1"/>
  <c r="S185" i="10" a="1"/>
  <c r="S185" i="10" s="1"/>
  <c r="F185" i="10" s="1"/>
  <c r="S110" i="10" a="1"/>
  <c r="S110" i="10" s="1"/>
  <c r="F110" i="10" s="1"/>
  <c r="S165" i="10" a="1"/>
  <c r="S165" i="10" s="1"/>
  <c r="F165" i="10" s="1"/>
  <c r="S343" i="10" a="1"/>
  <c r="S343" i="10" s="1"/>
  <c r="F343" i="10" s="1"/>
  <c r="S287" i="10" a="1"/>
  <c r="S287" i="10" s="1"/>
  <c r="F287" i="10" s="1"/>
  <c r="S375" i="10" a="1"/>
  <c r="S375" i="10" s="1"/>
  <c r="F375" i="10" s="1"/>
  <c r="S372" i="10" a="1"/>
  <c r="S372" i="10" s="1"/>
  <c r="F372" i="10" s="1"/>
  <c r="S389" i="10" a="1"/>
  <c r="S389" i="10" s="1"/>
  <c r="F389" i="10" s="1"/>
  <c r="S376" i="10" a="1"/>
  <c r="S376" i="10" s="1"/>
  <c r="F376" i="10" s="1"/>
  <c r="S360" i="10" a="1"/>
  <c r="S360" i="10" s="1"/>
  <c r="F360" i="10" s="1"/>
  <c r="S440" i="10" a="1"/>
  <c r="S440" i="10" s="1"/>
  <c r="F440" i="10" s="1"/>
  <c r="S534" i="10" a="1"/>
  <c r="S534" i="10" s="1"/>
  <c r="F534" i="10" s="1"/>
  <c r="S533" i="10" a="1"/>
  <c r="S533" i="10" s="1"/>
  <c r="F533" i="10" s="1"/>
  <c r="S614" i="10" a="1"/>
  <c r="S614" i="10" s="1"/>
  <c r="F614" i="10" s="1"/>
  <c r="S606" i="10" a="1"/>
  <c r="S606" i="10" s="1"/>
  <c r="F606" i="10" s="1"/>
  <c r="S480" i="10" a="1"/>
  <c r="S480" i="10" s="1"/>
  <c r="F480" i="10" s="1"/>
  <c r="S690" i="10" a="1"/>
  <c r="S690" i="10" s="1"/>
  <c r="F690" i="10" s="1"/>
  <c r="S666" i="10" a="1"/>
  <c r="S666" i="10" s="1"/>
  <c r="F666" i="10" s="1"/>
  <c r="S721" i="10" a="1"/>
  <c r="S721" i="10" s="1"/>
  <c r="F721" i="10" s="1"/>
  <c r="S761" i="10" a="1"/>
  <c r="S761" i="10" s="1"/>
  <c r="F761" i="10" s="1"/>
  <c r="S727" i="10" a="1"/>
  <c r="S727" i="10" s="1"/>
  <c r="F727" i="10" s="1"/>
  <c r="S817" i="10" a="1"/>
  <c r="S817" i="10" s="1"/>
  <c r="F817" i="10" s="1"/>
  <c r="S816" i="10" a="1"/>
  <c r="S816" i="10" s="1"/>
  <c r="F816" i="10" s="1"/>
  <c r="S859" i="10" a="1"/>
  <c r="S859" i="10" s="1"/>
  <c r="F859" i="10" s="1"/>
  <c r="S907" i="10" a="1"/>
  <c r="S907" i="10" s="1"/>
  <c r="F907" i="10" s="1"/>
  <c r="S939" i="10" a="1"/>
  <c r="S939" i="10" s="1"/>
  <c r="F939" i="10" s="1"/>
  <c r="S961" i="10" a="1"/>
  <c r="S961" i="10" s="1"/>
  <c r="F961" i="10" s="1"/>
  <c r="S922" i="10" a="1"/>
  <c r="S922" i="10" s="1"/>
  <c r="F922" i="10" s="1"/>
  <c r="S928" i="10" a="1"/>
  <c r="S928" i="10" s="1"/>
  <c r="F928" i="10" s="1"/>
  <c r="S883" i="10" a="1"/>
  <c r="S883" i="10" s="1"/>
  <c r="F883" i="10" s="1"/>
  <c r="S1075" i="10" a="1"/>
  <c r="S1075" i="10" s="1"/>
  <c r="F1075" i="10" s="1"/>
  <c r="S1006" i="10" a="1"/>
  <c r="S1006" i="10" s="1"/>
  <c r="F1006" i="10" s="1"/>
  <c r="S959" i="10" a="1"/>
  <c r="S959" i="10" s="1"/>
  <c r="F959" i="10" s="1"/>
  <c r="S1074" i="10" a="1"/>
  <c r="S1074" i="10" s="1"/>
  <c r="F1074" i="10" s="1"/>
  <c r="S1018" i="10" a="1"/>
  <c r="S1018" i="10" s="1"/>
  <c r="F1018" i="10" s="1"/>
  <c r="S975" i="10" a="1"/>
  <c r="S975" i="10" s="1"/>
  <c r="F975" i="10" s="1"/>
  <c r="S1090" i="10" a="1"/>
  <c r="S1090" i="10" s="1"/>
  <c r="F1090" i="10" s="1"/>
  <c r="S1017" i="10" a="1"/>
  <c r="S1017" i="10" s="1"/>
  <c r="F1017" i="10" s="1"/>
  <c r="S927" i="10" a="1"/>
  <c r="S927" i="10" s="1"/>
  <c r="F927" i="10" s="1"/>
  <c r="S1110" i="10" a="1"/>
  <c r="S1110" i="10" s="1"/>
  <c r="F1110" i="10" s="1"/>
  <c r="S159" i="10" a="1"/>
  <c r="S159" i="10" s="1"/>
  <c r="F159" i="10" s="1"/>
  <c r="S68" i="10" a="1"/>
  <c r="S68" i="10" s="1"/>
  <c r="F68" i="10" s="1"/>
  <c r="S201" i="10" a="1"/>
  <c r="S201" i="10" s="1"/>
  <c r="F201" i="10" s="1"/>
  <c r="S127" i="10" a="1"/>
  <c r="S127" i="10" s="1"/>
  <c r="F127" i="10" s="1"/>
  <c r="S93" i="10" a="1"/>
  <c r="S93" i="10" s="1"/>
  <c r="F93" i="10" s="1"/>
  <c r="S94" i="10" a="1"/>
  <c r="S94" i="10" s="1"/>
  <c r="F94" i="10" s="1"/>
  <c r="S22" i="10" a="1"/>
  <c r="S22" i="10" s="1"/>
  <c r="F22" i="10" s="1"/>
  <c r="S32" i="10" a="1"/>
  <c r="S32" i="10" s="1"/>
  <c r="F32" i="10" s="1"/>
  <c r="S85" i="10" a="1"/>
  <c r="S85" i="10" s="1"/>
  <c r="F85" i="10" s="1"/>
  <c r="S171" i="10" a="1"/>
  <c r="S171" i="10" s="1"/>
  <c r="F171" i="10" s="1"/>
  <c r="S220" i="10" a="1"/>
  <c r="S220" i="10" s="1"/>
  <c r="F220" i="10" s="1"/>
  <c r="S136" i="10" a="1"/>
  <c r="S136" i="10" s="1"/>
  <c r="F136" i="10" s="1"/>
  <c r="S40" i="10" a="1"/>
  <c r="S40" i="10" s="1"/>
  <c r="F40" i="10" s="1"/>
  <c r="S349" i="10" a="1"/>
  <c r="S349" i="10" s="1"/>
  <c r="F349" i="10" s="1"/>
  <c r="S382" i="10" a="1"/>
  <c r="S382" i="10" s="1"/>
  <c r="F382" i="10" s="1"/>
  <c r="S438" i="10" a="1"/>
  <c r="S438" i="10" s="1"/>
  <c r="F438" i="10" s="1"/>
  <c r="S388" i="10" a="1"/>
  <c r="S388" i="10" s="1"/>
  <c r="F388" i="10" s="1"/>
  <c r="S405" i="10" a="1"/>
  <c r="S405" i="10" s="1"/>
  <c r="F405" i="10" s="1"/>
  <c r="S398" i="10" a="1"/>
  <c r="S398" i="10" s="1"/>
  <c r="F398" i="10" s="1"/>
  <c r="S367" i="10" a="1"/>
  <c r="S367" i="10" s="1"/>
  <c r="F367" i="10" s="1"/>
  <c r="S431" i="10" a="1"/>
  <c r="S431" i="10" s="1"/>
  <c r="F431" i="10" s="1"/>
  <c r="S554" i="10" a="1"/>
  <c r="S554" i="10" s="1"/>
  <c r="F554" i="10" s="1"/>
  <c r="S565" i="10" a="1"/>
  <c r="S565" i="10" s="1"/>
  <c r="F565" i="10" s="1"/>
  <c r="S647" i="10" a="1"/>
  <c r="S647" i="10" s="1"/>
  <c r="F647" i="10" s="1"/>
  <c r="S611" i="10" a="1"/>
  <c r="S611" i="10" s="1"/>
  <c r="F611" i="10" s="1"/>
  <c r="S488" i="10" a="1"/>
  <c r="S488" i="10" s="1"/>
  <c r="F488" i="10" s="1"/>
  <c r="S743" i="10" a="1"/>
  <c r="S743" i="10" s="1"/>
  <c r="F743" i="10" s="1"/>
  <c r="S616" i="10" a="1"/>
  <c r="S616" i="10" s="1"/>
  <c r="F616" i="10" s="1"/>
  <c r="S738" i="10" a="1"/>
  <c r="S738" i="10" s="1"/>
  <c r="F738" i="10" s="1"/>
  <c r="S918" i="10" a="1"/>
  <c r="S918" i="10" s="1"/>
  <c r="F918" i="10" s="1"/>
  <c r="S774" i="10" a="1"/>
  <c r="S774" i="10" s="1"/>
  <c r="F774" i="10" s="1"/>
  <c r="S871" i="10" a="1"/>
  <c r="S871" i="10" s="1"/>
  <c r="F871" i="10" s="1"/>
  <c r="S845" i="10" a="1"/>
  <c r="S845" i="10" s="1"/>
  <c r="F845" i="10" s="1"/>
  <c r="S888" i="10" a="1"/>
  <c r="S888" i="10" s="1"/>
  <c r="F888" i="10" s="1"/>
  <c r="S920" i="10" a="1"/>
  <c r="S920" i="10" s="1"/>
  <c r="F920" i="10" s="1"/>
  <c r="S949" i="10" a="1"/>
  <c r="S949" i="10" s="1"/>
  <c r="F949" i="10" s="1"/>
  <c r="S974" i="10" a="1"/>
  <c r="S974" i="10" s="1"/>
  <c r="F974" i="10" s="1"/>
  <c r="S948" i="10" a="1"/>
  <c r="S948" i="10" s="1"/>
  <c r="F948" i="10" s="1"/>
  <c r="S941" i="10" a="1"/>
  <c r="S941" i="10" s="1"/>
  <c r="F941" i="10" s="1"/>
  <c r="S943" i="10" a="1"/>
  <c r="S943" i="10" s="1"/>
  <c r="F943" i="10" s="1"/>
  <c r="S1088" i="10" a="1"/>
  <c r="S1088" i="10" s="1"/>
  <c r="F1088" i="10" s="1"/>
  <c r="S1019" i="10" a="1"/>
  <c r="S1019" i="10" s="1"/>
  <c r="F1019" i="10" s="1"/>
  <c r="S1023" i="10" a="1"/>
  <c r="S1023" i="10" s="1"/>
  <c r="F1023" i="10" s="1"/>
  <c r="S1078" i="10" a="1"/>
  <c r="S1078" i="10" s="1"/>
  <c r="F1078" i="10" s="1"/>
  <c r="S1022" i="10" a="1"/>
  <c r="S1022" i="10" s="1"/>
  <c r="F1022" i="10" s="1"/>
  <c r="S1039" i="10" a="1"/>
  <c r="S1039" i="10" s="1"/>
  <c r="F1039" i="10" s="1"/>
  <c r="S1094" i="10" a="1"/>
  <c r="S1094" i="10" s="1"/>
  <c r="F1094" i="10" s="1"/>
  <c r="S1021" i="10" a="1"/>
  <c r="S1021" i="10" s="1"/>
  <c r="F1021" i="10" s="1"/>
  <c r="S991" i="10" a="1"/>
  <c r="S991" i="10" s="1"/>
  <c r="F991" i="10" s="1"/>
  <c r="S1114" i="10" a="1"/>
  <c r="S1114" i="10" s="1"/>
  <c r="F1114" i="10" s="1"/>
  <c r="S1112" i="10" a="1"/>
  <c r="S1112" i="10" s="1"/>
  <c r="F1112" i="10" s="1"/>
  <c r="S1148" i="10" a="1"/>
  <c r="S1148" i="10" s="1"/>
  <c r="F1148" i="10" s="1"/>
  <c r="S261" i="10" a="1"/>
  <c r="S261" i="10" s="1"/>
  <c r="F261" i="10" s="1"/>
  <c r="S256" i="10" a="1"/>
  <c r="S256" i="10" s="1"/>
  <c r="F256" i="10" s="1"/>
  <c r="S156" i="10" a="1"/>
  <c r="S156" i="10" s="1"/>
  <c r="F156" i="10" s="1"/>
  <c r="S63" i="10" a="1"/>
  <c r="S63" i="10" s="1"/>
  <c r="F63" i="10" s="1"/>
  <c r="S188" i="10" a="1"/>
  <c r="S188" i="10" s="1"/>
  <c r="F188" i="10" s="1"/>
  <c r="S116" i="10" a="1"/>
  <c r="S116" i="10" s="1"/>
  <c r="F116" i="10" s="1"/>
  <c r="S102" i="10" a="1"/>
  <c r="S102" i="10" s="1"/>
  <c r="F102" i="10" s="1"/>
  <c r="S81" i="10" a="1"/>
  <c r="S81" i="10" s="1"/>
  <c r="F81" i="10" s="1"/>
  <c r="S16" i="10" a="1"/>
  <c r="S16" i="10" s="1"/>
  <c r="F16" i="10" s="1"/>
  <c r="S62" i="10" a="1"/>
  <c r="S62" i="10" s="1"/>
  <c r="F62" i="10" s="1"/>
  <c r="S37" i="10" a="1"/>
  <c r="S37" i="10" s="1"/>
  <c r="F37" i="10" s="1"/>
  <c r="S177" i="10" a="1"/>
  <c r="S177" i="10" s="1"/>
  <c r="F177" i="10" s="1"/>
  <c r="S104" i="10" a="1"/>
  <c r="S104" i="10" s="1"/>
  <c r="F104" i="10" s="1"/>
  <c r="S169" i="10" a="1"/>
  <c r="S169" i="10" s="1"/>
  <c r="F169" i="10" s="1"/>
  <c r="S48" i="10" a="1"/>
  <c r="S48" i="10" s="1"/>
  <c r="F48" i="10" s="1"/>
  <c r="S447" i="10" a="1"/>
  <c r="S447" i="10" s="1"/>
  <c r="F447" i="10" s="1"/>
  <c r="S226" i="10" a="1"/>
  <c r="S226" i="10" s="1"/>
  <c r="F226" i="10" s="1"/>
  <c r="S215" i="10" a="1"/>
  <c r="S215" i="10" s="1"/>
  <c r="F215" i="10" s="1"/>
  <c r="S295" i="10" a="1"/>
  <c r="S295" i="10" s="1"/>
  <c r="F295" i="10" s="1"/>
  <c r="S421" i="10" a="1"/>
  <c r="S421" i="10" s="1"/>
  <c r="F421" i="10" s="1"/>
  <c r="S414" i="10" a="1"/>
  <c r="S414" i="10" s="1"/>
  <c r="F414" i="10" s="1"/>
  <c r="S373" i="10" a="1"/>
  <c r="S373" i="10" s="1"/>
  <c r="F373" i="10" s="1"/>
  <c r="S472" i="10" a="1"/>
  <c r="S472" i="10" s="1"/>
  <c r="F472" i="10" s="1"/>
  <c r="S573" i="10" a="1"/>
  <c r="S573" i="10" s="1"/>
  <c r="F573" i="10" s="1"/>
  <c r="S604" i="10" a="1"/>
  <c r="S604" i="10" s="1"/>
  <c r="F604" i="10" s="1"/>
  <c r="S518" i="10" a="1"/>
  <c r="S518" i="10" s="1"/>
  <c r="F518" i="10" s="1"/>
  <c r="S506" i="10" a="1"/>
  <c r="S506" i="10" s="1"/>
  <c r="F506" i="10" s="1"/>
  <c r="S515" i="10" a="1"/>
  <c r="S515" i="10" s="1"/>
  <c r="F515" i="10" s="1"/>
  <c r="S613" i="10" a="1"/>
  <c r="S613" i="10" s="1"/>
  <c r="F613" i="10" s="1"/>
  <c r="S644" i="10" a="1"/>
  <c r="S644" i="10" s="1"/>
  <c r="F644" i="10" s="1"/>
  <c r="S769" i="10" a="1"/>
  <c r="S769" i="10" s="1"/>
  <c r="F769" i="10" s="1"/>
  <c r="S828" i="10" a="1"/>
  <c r="S828" i="10" s="1"/>
  <c r="F828" i="10" s="1"/>
  <c r="S913" i="10" a="1"/>
  <c r="S913" i="10" s="1"/>
  <c r="F913" i="10" s="1"/>
  <c r="S902" i="10" a="1"/>
  <c r="S902" i="10" s="1"/>
  <c r="F902" i="10" s="1"/>
  <c r="S924" i="10" a="1"/>
  <c r="S924" i="10" s="1"/>
  <c r="F924" i="10" s="1"/>
  <c r="S901" i="10" a="1"/>
  <c r="S901" i="10" s="1"/>
  <c r="F901" i="10" s="1"/>
  <c r="S933" i="10" a="1"/>
  <c r="S933" i="10" s="1"/>
  <c r="F933" i="10" s="1"/>
  <c r="S952" i="10" a="1"/>
  <c r="S952" i="10" s="1"/>
  <c r="F952" i="10" s="1"/>
  <c r="S1008" i="10" a="1"/>
  <c r="S1008" i="10" s="1"/>
  <c r="F1008" i="10" s="1"/>
  <c r="S964" i="10" a="1"/>
  <c r="S964" i="10" s="1"/>
  <c r="F964" i="10" s="1"/>
  <c r="S954" i="10" a="1"/>
  <c r="S954" i="10" s="1"/>
  <c r="F954" i="10" s="1"/>
  <c r="S1003" i="10" a="1"/>
  <c r="S1003" i="10" s="1"/>
  <c r="F1003" i="10" s="1"/>
  <c r="S1007" i="10" a="1"/>
  <c r="S1007" i="10" s="1"/>
  <c r="F1007" i="10" s="1"/>
  <c r="S1092" i="10" a="1"/>
  <c r="S1092" i="10" s="1"/>
  <c r="F1092" i="10" s="1"/>
  <c r="S1032" i="10" a="1"/>
  <c r="S1032" i="10" s="1"/>
  <c r="F1032" i="10" s="1"/>
  <c r="S1087" i="10" a="1"/>
  <c r="S1087" i="10" s="1"/>
  <c r="F1087" i="10" s="1"/>
  <c r="S1091" i="10" a="1"/>
  <c r="S1091" i="10" s="1"/>
  <c r="F1091" i="10" s="1"/>
  <c r="S1035" i="10" a="1"/>
  <c r="S1035" i="10" s="1"/>
  <c r="F1035" i="10" s="1"/>
  <c r="S1103" i="10" a="1"/>
  <c r="S1103" i="10" s="1"/>
  <c r="F1103" i="10" s="1"/>
  <c r="S1107" i="10" a="1"/>
  <c r="S1107" i="10" s="1"/>
  <c r="F1107" i="10" s="1"/>
  <c r="S1034" i="10" a="1"/>
  <c r="S1034" i="10" s="1"/>
  <c r="F1034" i="10" s="1"/>
  <c r="S1055" i="10" a="1"/>
  <c r="S1055" i="10" s="1"/>
  <c r="F1055" i="10" s="1"/>
  <c r="S1132" i="10" a="1"/>
  <c r="S1132" i="10" s="1"/>
  <c r="F1132" i="10" s="1"/>
  <c r="S1120" i="10" a="1"/>
  <c r="S1120" i="10" s="1"/>
  <c r="F1120" i="10" s="1"/>
  <c r="S381" i="10" a="1"/>
  <c r="S381" i="10" s="1"/>
  <c r="F381" i="10" s="1"/>
  <c r="S266" i="10" a="1"/>
  <c r="S266" i="10" s="1"/>
  <c r="F266" i="10" s="1"/>
  <c r="S327" i="10" a="1"/>
  <c r="S327" i="10" s="1"/>
  <c r="F327" i="10" s="1"/>
  <c r="S293" i="10" a="1"/>
  <c r="S293" i="10" s="1"/>
  <c r="F293" i="10" s="1"/>
  <c r="S309" i="10" a="1"/>
  <c r="S309" i="10" s="1"/>
  <c r="F309" i="10" s="1"/>
  <c r="S244" i="10" a="1"/>
  <c r="S244" i="10" s="1"/>
  <c r="F244" i="10" s="1"/>
  <c r="S142" i="10" a="1"/>
  <c r="S142" i="10" s="1"/>
  <c r="F142" i="10" s="1"/>
  <c r="S210" i="10" a="1"/>
  <c r="S210" i="10" s="1"/>
  <c r="F210" i="10" s="1"/>
  <c r="S182" i="10" a="1"/>
  <c r="S182" i="10" s="1"/>
  <c r="F182" i="10" s="1"/>
  <c r="S82" i="10" a="1"/>
  <c r="S82" i="10" s="1"/>
  <c r="F82" i="10" s="1"/>
  <c r="S89" i="10" a="1"/>
  <c r="S89" i="10" s="1"/>
  <c r="F89" i="10" s="1"/>
  <c r="S64" i="10" a="1"/>
  <c r="S64" i="10" s="1"/>
  <c r="F64" i="10" s="1"/>
  <c r="S10" i="10" a="1"/>
  <c r="S10" i="10" s="1"/>
  <c r="F10" i="10" s="1"/>
  <c r="S3" i="10" a="1"/>
  <c r="S3" i="10" s="1"/>
  <c r="F3" i="10" s="1"/>
  <c r="S11" i="10" a="1"/>
  <c r="S11" i="10" s="1"/>
  <c r="F11" i="10" s="1"/>
  <c r="S216" i="10" a="1"/>
  <c r="S216" i="10" s="1"/>
  <c r="F216" i="10" s="1"/>
  <c r="S147" i="10" a="1"/>
  <c r="S147" i="10" s="1"/>
  <c r="F147" i="10" s="1"/>
  <c r="S187" i="10" a="1"/>
  <c r="S187" i="10" s="1"/>
  <c r="F187" i="10" s="1"/>
  <c r="S109" i="10" a="1"/>
  <c r="S109" i="10" s="1"/>
  <c r="F109" i="10" s="1"/>
  <c r="S223" i="10" a="1"/>
  <c r="S223" i="10" s="1"/>
  <c r="F223" i="10" s="1"/>
  <c r="S260" i="10" a="1"/>
  <c r="S260" i="10" s="1"/>
  <c r="F260" i="10" s="1"/>
  <c r="S317" i="10" a="1"/>
  <c r="S317" i="10" s="1"/>
  <c r="F317" i="10" s="1"/>
  <c r="S247" i="10" a="1"/>
  <c r="S247" i="10" s="1"/>
  <c r="F247" i="10" s="1"/>
  <c r="S448" i="10" a="1"/>
  <c r="S448" i="10" s="1"/>
  <c r="F448" i="10" s="1"/>
  <c r="S320" i="10" a="1"/>
  <c r="S320" i="10" s="1"/>
  <c r="F320" i="10" s="1"/>
  <c r="S400" i="10" a="1"/>
  <c r="S400" i="10" s="1"/>
  <c r="F400" i="10" s="1"/>
  <c r="S344" i="10" a="1"/>
  <c r="S344" i="10" s="1"/>
  <c r="F344" i="10" s="1"/>
  <c r="S599" i="10" a="1"/>
  <c r="S599" i="10" s="1"/>
  <c r="F599" i="10" s="1"/>
  <c r="S508" i="10" a="1"/>
  <c r="S508" i="10" s="1"/>
  <c r="F508" i="10" s="1"/>
  <c r="S541" i="10" a="1"/>
  <c r="S541" i="10" s="1"/>
  <c r="F541" i="10" s="1"/>
  <c r="S489" i="10" a="1"/>
  <c r="S489" i="10" s="1"/>
  <c r="F489" i="10" s="1"/>
  <c r="S525" i="10" a="1"/>
  <c r="S525" i="10" s="1"/>
  <c r="F525" i="10" s="1"/>
  <c r="S650" i="10" a="1"/>
  <c r="S650" i="10" s="1"/>
  <c r="F650" i="10" s="1"/>
  <c r="S648" i="10" a="1"/>
  <c r="S648" i="10" s="1"/>
  <c r="F648" i="10" s="1"/>
  <c r="S786" i="10" a="1"/>
  <c r="S786" i="10" s="1"/>
  <c r="F786" i="10" s="1"/>
  <c r="S679" i="10" a="1"/>
  <c r="S679" i="10" s="1"/>
  <c r="F679" i="10" s="1"/>
  <c r="S735" i="10" a="1"/>
  <c r="S735" i="10" s="1"/>
  <c r="F735" i="10" s="1"/>
  <c r="S734" i="10" a="1"/>
  <c r="S734" i="10" s="1"/>
  <c r="F734" i="10" s="1"/>
  <c r="S937" i="10" a="1"/>
  <c r="S937" i="10" s="1"/>
  <c r="F937" i="10" s="1"/>
  <c r="S930" i="10" a="1"/>
  <c r="S930" i="10" s="1"/>
  <c r="F930" i="10" s="1"/>
  <c r="S946" i="10" a="1"/>
  <c r="S946" i="10" s="1"/>
  <c r="F946" i="10" s="1"/>
  <c r="S968" i="10" a="1"/>
  <c r="S968" i="10" s="1"/>
  <c r="F968" i="10" s="1"/>
  <c r="S825" i="10" a="1"/>
  <c r="S825" i="10" s="1"/>
  <c r="F825" i="10" s="1"/>
  <c r="S1012" i="10" a="1"/>
  <c r="S1012" i="10" s="1"/>
  <c r="F1012" i="10" s="1"/>
  <c r="S970" i="10" a="1"/>
  <c r="S970" i="10" s="1"/>
  <c r="F970" i="10" s="1"/>
  <c r="S1016" i="10" a="1"/>
  <c r="S1016" i="10" s="1"/>
  <c r="F1016" i="10" s="1"/>
  <c r="S1071" i="10" a="1"/>
  <c r="S1071" i="10" s="1"/>
  <c r="F1071" i="10" s="1"/>
  <c r="S1105" i="10" a="1"/>
  <c r="S1105" i="10" s="1"/>
  <c r="F1105" i="10" s="1"/>
  <c r="S1036" i="10" a="1"/>
  <c r="S1036" i="10" s="1"/>
  <c r="F1036" i="10" s="1"/>
  <c r="S1116" i="10" a="1"/>
  <c r="S1116" i="10" s="1"/>
  <c r="F1116" i="10" s="1"/>
  <c r="S1104" i="10" a="1"/>
  <c r="S1104" i="10" s="1"/>
  <c r="F1104" i="10" s="1"/>
  <c r="S1048" i="10" a="1"/>
  <c r="S1048" i="10" s="1"/>
  <c r="F1048" i="10" s="1"/>
  <c r="S1115" i="10" a="1"/>
  <c r="S1115" i="10" s="1"/>
  <c r="F1115" i="10" s="1"/>
  <c r="S1038" i="10" a="1"/>
  <c r="S1038" i="10" s="1"/>
  <c r="F1038" i="10" s="1"/>
  <c r="S1118" i="10" a="1"/>
  <c r="S1118" i="10" s="1"/>
  <c r="F1118" i="10" s="1"/>
  <c r="S369" i="10" a="1"/>
  <c r="S369" i="10" s="1"/>
  <c r="F369" i="10" s="1"/>
  <c r="S313" i="10" a="1"/>
  <c r="S313" i="10" s="1"/>
  <c r="F313" i="10" s="1"/>
  <c r="S259" i="10" a="1"/>
  <c r="S259" i="10" s="1"/>
  <c r="F259" i="10" s="1"/>
  <c r="S314" i="10" a="1"/>
  <c r="S314" i="10" s="1"/>
  <c r="F314" i="10" s="1"/>
  <c r="S253" i="10" a="1"/>
  <c r="S253" i="10" s="1"/>
  <c r="F253" i="10" s="1"/>
  <c r="S291" i="10" a="1"/>
  <c r="S291" i="10" s="1"/>
  <c r="F291" i="10" s="1"/>
  <c r="S240" i="10" a="1"/>
  <c r="S240" i="10" s="1"/>
  <c r="F240" i="10" s="1"/>
  <c r="S114" i="10" a="1"/>
  <c r="S114" i="10" s="1"/>
  <c r="F114" i="10" s="1"/>
  <c r="S143" i="10" a="1"/>
  <c r="S143" i="10" s="1"/>
  <c r="F143" i="10" s="1"/>
  <c r="S170" i="10" a="1"/>
  <c r="S170" i="10" s="1"/>
  <c r="F170" i="10" s="1"/>
  <c r="S204" i="10" a="1"/>
  <c r="S204" i="10" s="1"/>
  <c r="F204" i="10" s="1"/>
  <c r="S52" i="10" a="1"/>
  <c r="S52" i="10" s="1"/>
  <c r="F52" i="10" s="1"/>
  <c r="S44" i="10" a="1"/>
  <c r="S44" i="10" s="1"/>
  <c r="F44" i="10" s="1"/>
  <c r="S54" i="10" a="1"/>
  <c r="S54" i="10" s="1"/>
  <c r="F54" i="10" s="1"/>
  <c r="S25" i="10" a="1"/>
  <c r="S25" i="10" s="1"/>
  <c r="F25" i="10" s="1"/>
  <c r="S23" i="10" a="1"/>
  <c r="S23" i="10" s="1"/>
  <c r="F23" i="10" s="1"/>
  <c r="S225" i="10" a="1"/>
  <c r="S225" i="10" s="1"/>
  <c r="F225" i="10" s="1"/>
  <c r="S173" i="10" a="1"/>
  <c r="S173" i="10" s="1"/>
  <c r="F173" i="10" s="1"/>
  <c r="S212" i="10" a="1"/>
  <c r="S212" i="10" s="1"/>
  <c r="F212" i="10" s="1"/>
  <c r="S145" i="10" a="1"/>
  <c r="S145" i="10" s="1"/>
  <c r="F145" i="10" s="1"/>
  <c r="S303" i="10" a="1"/>
  <c r="S303" i="10" s="1"/>
  <c r="F303" i="10" s="1"/>
  <c r="S296" i="10" a="1"/>
  <c r="S296" i="10" s="1"/>
  <c r="F296" i="10" s="1"/>
  <c r="S336" i="10" a="1"/>
  <c r="S336" i="10" s="1"/>
  <c r="F336" i="10" s="1"/>
  <c r="S255" i="10" a="1"/>
  <c r="S255" i="10" s="1"/>
  <c r="F255" i="10" s="1"/>
  <c r="S469" i="10" a="1"/>
  <c r="S469" i="10" s="1"/>
  <c r="F469" i="10" s="1"/>
  <c r="S429" i="10" a="1"/>
  <c r="S429" i="10" s="1"/>
  <c r="F429" i="10" s="1"/>
  <c r="S416" i="10" a="1"/>
  <c r="S416" i="10" s="1"/>
  <c r="F416" i="10" s="1"/>
  <c r="S445" i="10" a="1"/>
  <c r="S445" i="10" s="1"/>
  <c r="F445" i="10" s="1"/>
  <c r="S454" i="10" a="1"/>
  <c r="S454" i="10" s="1"/>
  <c r="F454" i="10" s="1"/>
  <c r="S523" i="10" a="1"/>
  <c r="S523" i="10" s="1"/>
  <c r="F523" i="10" s="1"/>
  <c r="S502" i="10" a="1"/>
  <c r="S502" i="10" s="1"/>
  <c r="F502" i="10" s="1"/>
  <c r="S516" i="10" a="1"/>
  <c r="S516" i="10" s="1"/>
  <c r="F516" i="10" s="1"/>
  <c r="S547" i="10" a="1"/>
  <c r="S547" i="10" s="1"/>
  <c r="F547" i="10" s="1"/>
  <c r="S676" i="10" a="1"/>
  <c r="S676" i="10" s="1"/>
  <c r="F676" i="10" s="1"/>
  <c r="S581" i="10" a="1"/>
  <c r="S581" i="10" s="1"/>
  <c r="F581" i="10" s="1"/>
  <c r="S725" i="10" a="1"/>
  <c r="S725" i="10" s="1"/>
  <c r="F725" i="10" s="1"/>
  <c r="S687" i="10" a="1"/>
  <c r="S687" i="10" s="1"/>
  <c r="F687" i="10" s="1"/>
  <c r="S770" i="10" a="1"/>
  <c r="S770" i="10" s="1"/>
  <c r="F770" i="10" s="1"/>
  <c r="S790" i="10" a="1"/>
  <c r="S790" i="10" s="1"/>
  <c r="F790" i="10" s="1"/>
  <c r="S979" i="10" a="1"/>
  <c r="S979" i="10" s="1"/>
  <c r="F979" i="10" s="1"/>
  <c r="S956" i="10" a="1"/>
  <c r="S956" i="10" s="1"/>
  <c r="F956" i="10" s="1"/>
  <c r="S962" i="10" a="1"/>
  <c r="S962" i="10" s="1"/>
  <c r="F962" i="10" s="1"/>
  <c r="S981" i="10" a="1"/>
  <c r="S981" i="10" s="1"/>
  <c r="F981" i="10" s="1"/>
  <c r="S831" i="10" a="1"/>
  <c r="S831" i="10" s="1"/>
  <c r="F831" i="10" s="1"/>
  <c r="S818" i="10" a="1"/>
  <c r="S818" i="10" s="1"/>
  <c r="F818" i="10" s="1"/>
  <c r="S986" i="10" a="1"/>
  <c r="S986" i="10" s="1"/>
  <c r="F986" i="10" s="1"/>
  <c r="S1020" i="10" a="1"/>
  <c r="S1020" i="10" s="1"/>
  <c r="F1020" i="10" s="1"/>
  <c r="S1117" i="10" a="1"/>
  <c r="S1117" i="10" s="1"/>
  <c r="F1117" i="10" s="1"/>
  <c r="S1049" i="10" a="1"/>
  <c r="S1049" i="10" s="1"/>
  <c r="F1049" i="10" s="1"/>
  <c r="S1108" i="10" a="1"/>
  <c r="S1108" i="10" s="1"/>
  <c r="F1108" i="10" s="1"/>
  <c r="S1052" i="10" a="1"/>
  <c r="S1052" i="10" s="1"/>
  <c r="F1052" i="10" s="1"/>
  <c r="S1119" i="10" a="1"/>
  <c r="S1119" i="10" s="1"/>
  <c r="F1119" i="10" s="1"/>
  <c r="S1051" i="10" a="1"/>
  <c r="S1051" i="10" s="1"/>
  <c r="F1051" i="10" s="1"/>
  <c r="S1144" i="10" a="1"/>
  <c r="S1144" i="10" s="1"/>
  <c r="F1144" i="10" s="1"/>
  <c r="S243" i="10" a="1"/>
  <c r="S243" i="10" s="1"/>
  <c r="F243" i="10" s="1"/>
  <c r="S305" i="10" a="1"/>
  <c r="S305" i="10" s="1"/>
  <c r="F305" i="10" s="1"/>
  <c r="S227" i="10" a="1"/>
  <c r="S227" i="10" s="1"/>
  <c r="F227" i="10" s="1"/>
  <c r="S254" i="10" a="1"/>
  <c r="S254" i="10" s="1"/>
  <c r="F254" i="10" s="1"/>
  <c r="S236" i="10" a="1"/>
  <c r="S236" i="10" s="1"/>
  <c r="F236" i="10" s="1"/>
  <c r="S228" i="10" a="1"/>
  <c r="S228" i="10" s="1"/>
  <c r="F228" i="10" s="1"/>
  <c r="S140" i="10" a="1"/>
  <c r="S140" i="10" s="1"/>
  <c r="F140" i="10" s="1"/>
  <c r="S150" i="10" a="1"/>
  <c r="S150" i="10" s="1"/>
  <c r="F150" i="10" s="1"/>
  <c r="S180" i="10" a="1"/>
  <c r="S180" i="10" s="1"/>
  <c r="F180" i="10" s="1"/>
  <c r="S113" i="10" a="1"/>
  <c r="S113" i="10" s="1"/>
  <c r="F113" i="10" s="1"/>
  <c r="S18" i="10" a="1"/>
  <c r="S18" i="10" s="1"/>
  <c r="F18" i="10" s="1"/>
  <c r="S42" i="10" a="1"/>
  <c r="S42" i="10" s="1"/>
  <c r="F42" i="10" s="1"/>
  <c r="S137" i="10" a="1"/>
  <c r="S137" i="10" s="1"/>
  <c r="F137" i="10" s="1"/>
  <c r="S49" i="10" a="1"/>
  <c r="S49" i="10" s="1"/>
  <c r="F49" i="10" s="1"/>
  <c r="S105" i="10" a="1"/>
  <c r="S105" i="10" s="1"/>
  <c r="F105" i="10" s="1"/>
  <c r="S179" i="10" a="1"/>
  <c r="S179" i="10" s="1"/>
  <c r="F179" i="10" s="1"/>
  <c r="S99" i="10" a="1"/>
  <c r="S99" i="10" s="1"/>
  <c r="F99" i="10" s="1"/>
  <c r="S168" i="10" a="1"/>
  <c r="S168" i="10" s="1"/>
  <c r="F168" i="10" s="1"/>
  <c r="S312" i="10" a="1"/>
  <c r="S312" i="10" s="1"/>
  <c r="F312" i="10" s="1"/>
  <c r="S308" i="10" a="1"/>
  <c r="S308" i="10" s="1"/>
  <c r="F308" i="10" s="1"/>
  <c r="S176" i="10" a="1"/>
  <c r="S176" i="10" s="1"/>
  <c r="F176" i="10" s="1"/>
  <c r="S304" i="10" a="1"/>
  <c r="S304" i="10" s="1"/>
  <c r="F304" i="10" s="1"/>
  <c r="S430" i="10" a="1"/>
  <c r="S430" i="10" s="1"/>
  <c r="F430" i="10" s="1"/>
  <c r="S374" i="10" a="1"/>
  <c r="S374" i="10" s="1"/>
  <c r="F374" i="10" s="1"/>
  <c r="S437" i="10" a="1"/>
  <c r="S437" i="10" s="1"/>
  <c r="F437" i="10" s="1"/>
  <c r="S485" i="10" a="1"/>
  <c r="S485" i="10" s="1"/>
  <c r="F485" i="10" s="1"/>
  <c r="S462" i="10" a="1"/>
  <c r="S462" i="10" s="1"/>
  <c r="F462" i="10" s="1"/>
  <c r="S537" i="10" a="1"/>
  <c r="S537" i="10" s="1"/>
  <c r="F537" i="10" s="1"/>
  <c r="S522" i="10" a="1"/>
  <c r="S522" i="10" s="1"/>
  <c r="F522" i="10" s="1"/>
  <c r="S521" i="10" a="1"/>
  <c r="S521" i="10" s="1"/>
  <c r="F521" i="10" s="1"/>
  <c r="S574" i="10" a="1"/>
  <c r="S574" i="10" s="1"/>
  <c r="F574" i="10" s="1"/>
  <c r="S726" i="10" a="1"/>
  <c r="S726" i="10" s="1"/>
  <c r="F726" i="10" s="1"/>
  <c r="S589" i="10" a="1"/>
  <c r="S589" i="10" s="1"/>
  <c r="F589" i="10" s="1"/>
  <c r="S742" i="10" a="1"/>
  <c r="S742" i="10" s="1"/>
  <c r="F742" i="10" s="1"/>
  <c r="S838" i="10" a="1"/>
  <c r="S838" i="10" s="1"/>
  <c r="F838" i="10" s="1"/>
  <c r="S822" i="10" a="1"/>
  <c r="S822" i="10" s="1"/>
  <c r="F822" i="10" s="1"/>
  <c r="S849" i="10" a="1"/>
  <c r="S849" i="10" s="1"/>
  <c r="F849" i="10" s="1"/>
  <c r="S972" i="10" a="1"/>
  <c r="S972" i="10" s="1"/>
  <c r="F972" i="10" s="1"/>
  <c r="S978" i="10" a="1"/>
  <c r="S978" i="10" s="1"/>
  <c r="F978" i="10" s="1"/>
  <c r="S847" i="10" a="1"/>
  <c r="S847" i="10" s="1"/>
  <c r="F847" i="10" s="1"/>
  <c r="S843" i="10" a="1"/>
  <c r="S843" i="10" s="1"/>
  <c r="F843" i="10" s="1"/>
  <c r="S835" i="10" a="1"/>
  <c r="S835" i="10" s="1"/>
  <c r="F835" i="10" s="1"/>
  <c r="S842" i="10" a="1"/>
  <c r="S842" i="10" s="1"/>
  <c r="F842" i="10" s="1"/>
  <c r="S1033" i="10" a="1"/>
  <c r="S1033" i="10" s="1"/>
  <c r="F1033" i="10" s="1"/>
  <c r="S1121" i="10" a="1"/>
  <c r="S1121" i="10" s="1"/>
  <c r="F1121" i="10" s="1"/>
  <c r="S1066" i="10" a="1"/>
  <c r="S1066" i="10" s="1"/>
  <c r="F1066" i="10" s="1"/>
  <c r="S1065" i="10" a="1"/>
  <c r="S1065" i="10" s="1"/>
  <c r="F1065" i="10" s="1"/>
  <c r="S880" i="10" a="1"/>
  <c r="S880" i="10" s="1"/>
  <c r="F880" i="10" s="1"/>
  <c r="S1064" i="10" a="1"/>
  <c r="S1064" i="10" s="1"/>
  <c r="F1064" i="10" s="1"/>
  <c r="S458" i="10" a="1"/>
  <c r="S458" i="10" s="1"/>
  <c r="F458" i="10" s="1"/>
  <c r="S277" i="10" a="1"/>
  <c r="S277" i="10" s="1"/>
  <c r="F277" i="10" s="1"/>
  <c r="S222" i="10" a="1"/>
  <c r="S222" i="10" s="1"/>
  <c r="F222" i="10" s="1"/>
  <c r="S250" i="10" a="1"/>
  <c r="S250" i="10" s="1"/>
  <c r="F250" i="10" s="1"/>
  <c r="S232" i="10" a="1"/>
  <c r="S232" i="10" s="1"/>
  <c r="F232" i="10" s="1"/>
  <c r="S146" i="10" a="1"/>
  <c r="S146" i="10" s="1"/>
  <c r="F146" i="10" s="1"/>
  <c r="S196" i="10" a="1"/>
  <c r="S196" i="10" s="1"/>
  <c r="F196" i="10" s="1"/>
  <c r="S164" i="10" a="1"/>
  <c r="S164" i="10" s="1"/>
  <c r="F164" i="10" s="1"/>
  <c r="S151" i="10" a="1"/>
  <c r="S151" i="10" s="1"/>
  <c r="F151" i="10" s="1"/>
  <c r="S46" i="10" a="1"/>
  <c r="S46" i="10" s="1"/>
  <c r="F46" i="10" s="1"/>
  <c r="S118" i="10" a="1"/>
  <c r="S118" i="10" s="1"/>
  <c r="F118" i="10" s="1"/>
  <c r="S34" i="10" a="1"/>
  <c r="S34" i="10" s="1"/>
  <c r="F34" i="10" s="1"/>
  <c r="S72" i="10" a="1"/>
  <c r="S72" i="10" s="1"/>
  <c r="F72" i="10" s="1"/>
  <c r="S80" i="10" a="1"/>
  <c r="S80" i="10" s="1"/>
  <c r="F80" i="10" s="1"/>
  <c r="S120" i="10" a="1"/>
  <c r="S120" i="10" s="1"/>
  <c r="F120" i="10" s="1"/>
  <c r="S115" i="10" a="1"/>
  <c r="S115" i="10" s="1"/>
  <c r="F115" i="10" s="1"/>
  <c r="S125" i="10" a="1"/>
  <c r="S125" i="10" s="1"/>
  <c r="F125" i="10" s="1"/>
  <c r="S189" i="10" a="1"/>
  <c r="S189" i="10" s="1"/>
  <c r="F189" i="10" s="1"/>
  <c r="S331" i="10" a="1"/>
  <c r="S331" i="10" s="1"/>
  <c r="F331" i="10" s="1"/>
  <c r="S321" i="10" a="1"/>
  <c r="S321" i="10" s="1"/>
  <c r="F321" i="10" s="1"/>
  <c r="S184" i="10" a="1"/>
  <c r="S184" i="10" s="1"/>
  <c r="F184" i="10" s="1"/>
  <c r="S316" i="10" a="1"/>
  <c r="S316" i="10" s="1"/>
  <c r="F316" i="10" s="1"/>
  <c r="S439" i="10" a="1"/>
  <c r="S439" i="10" s="1"/>
  <c r="F439" i="10" s="1"/>
  <c r="S384" i="10" a="1"/>
  <c r="S384" i="10" s="1"/>
  <c r="F384" i="10" s="1"/>
  <c r="S492" i="10" a="1"/>
  <c r="S492" i="10" s="1"/>
  <c r="F492" i="10" s="1"/>
  <c r="S471" i="10" a="1"/>
  <c r="S471" i="10" s="1"/>
  <c r="F471" i="10" s="1"/>
  <c r="S470" i="10" a="1"/>
  <c r="S470" i="10" s="1"/>
  <c r="F470" i="10" s="1"/>
  <c r="S542" i="10" a="1"/>
  <c r="S542" i="10" s="1"/>
  <c r="F542" i="10" s="1"/>
  <c r="S545" i="10" a="1"/>
  <c r="S545" i="10" s="1"/>
  <c r="F545" i="10" s="1"/>
  <c r="S567" i="10" a="1"/>
  <c r="S567" i="10" s="1"/>
  <c r="F567" i="10" s="1"/>
  <c r="S494" i="10" a="1"/>
  <c r="S494" i="10" s="1"/>
  <c r="F494" i="10" s="1"/>
  <c r="S710" i="10" a="1"/>
  <c r="S710" i="10" s="1"/>
  <c r="F710" i="10" s="1"/>
  <c r="S597" i="10" a="1"/>
  <c r="S597" i="10" s="1"/>
  <c r="F597" i="10" s="1"/>
  <c r="S754" i="10" a="1"/>
  <c r="S754" i="10" s="1"/>
  <c r="F754" i="10" s="1"/>
  <c r="S701" i="10" a="1"/>
  <c r="S701" i="10" s="1"/>
  <c r="F701" i="10" s="1"/>
  <c r="S706" i="10" a="1"/>
  <c r="S706" i="10" s="1"/>
  <c r="F706" i="10" s="1"/>
  <c r="S996" i="10" a="1"/>
  <c r="S996" i="10" s="1"/>
  <c r="F996" i="10" s="1"/>
  <c r="S898" i="10" a="1"/>
  <c r="S898" i="10" s="1"/>
  <c r="F898" i="10" s="1"/>
  <c r="S844" i="10" a="1"/>
  <c r="S844" i="10" s="1"/>
  <c r="F844" i="10" s="1"/>
  <c r="S995" i="10" a="1"/>
  <c r="S995" i="10" s="1"/>
  <c r="F995" i="10" s="1"/>
  <c r="S879" i="10" a="1"/>
  <c r="S879" i="10" s="1"/>
  <c r="F879" i="10" s="1"/>
  <c r="S864" i="10" a="1"/>
  <c r="S864" i="10" s="1"/>
  <c r="F864" i="10" s="1"/>
  <c r="S850" i="10" a="1"/>
  <c r="S850" i="10" s="1"/>
  <c r="F850" i="10" s="1"/>
  <c r="S860" i="10" a="1"/>
  <c r="S860" i="10" s="1"/>
  <c r="F860" i="10" s="1"/>
  <c r="S1050" i="10" a="1"/>
  <c r="S1050" i="10" s="1"/>
  <c r="F1050" i="10" s="1"/>
  <c r="S951" i="10" a="1"/>
  <c r="S951" i="10" s="1"/>
  <c r="F951" i="10" s="1"/>
  <c r="S1070" i="10" a="1"/>
  <c r="S1070" i="10" s="1"/>
  <c r="F1070" i="10" s="1"/>
  <c r="S872" i="10" a="1"/>
  <c r="S872" i="10" s="1"/>
  <c r="F872" i="10" s="1"/>
  <c r="S1082" i="10" a="1"/>
  <c r="S1082" i="10" s="1"/>
  <c r="F1082" i="10" s="1"/>
  <c r="S919" i="10" a="1"/>
  <c r="S919" i="10" s="1"/>
  <c r="F919" i="10" s="1"/>
  <c r="S1068" i="10" a="1"/>
  <c r="S1068" i="10" s="1"/>
  <c r="F1068" i="10" s="1"/>
  <c r="S1025" i="10" a="1"/>
  <c r="S1025" i="10" s="1"/>
  <c r="F1025" i="10" s="1"/>
  <c r="S267" i="10" a="1"/>
  <c r="S267" i="10" s="1"/>
  <c r="F267" i="10" s="1"/>
  <c r="S351" i="10" a="1"/>
  <c r="S351" i="10" s="1"/>
  <c r="F351" i="10" s="1"/>
  <c r="S202" i="10" a="1"/>
  <c r="S202" i="10" s="1"/>
  <c r="F202" i="10" s="1"/>
  <c r="S221" i="10" a="1"/>
  <c r="S221" i="10" s="1"/>
  <c r="F221" i="10" s="1"/>
  <c r="S95" i="10" a="1"/>
  <c r="S95" i="10" s="1"/>
  <c r="F95" i="10" s="1"/>
  <c r="S130" i="10" a="1"/>
  <c r="S130" i="10" s="1"/>
  <c r="F130" i="10" s="1"/>
  <c r="S154" i="10" a="1"/>
  <c r="S154" i="10" s="1"/>
  <c r="F154" i="10" s="1"/>
  <c r="S148" i="10" a="1"/>
  <c r="S148" i="10" s="1"/>
  <c r="F148" i="10" s="1"/>
  <c r="S20" i="10" a="1"/>
  <c r="S20" i="10" s="1"/>
  <c r="F20" i="10" s="1"/>
  <c r="S28" i="10" a="1"/>
  <c r="S28" i="10" s="1"/>
  <c r="F28" i="10" s="1"/>
  <c r="S13" i="10" a="1"/>
  <c r="S13" i="10" s="1"/>
  <c r="F13" i="10" s="1"/>
  <c r="S15" i="10" a="1"/>
  <c r="S15" i="10" s="1"/>
  <c r="F15" i="10" s="1"/>
  <c r="S117" i="10" a="1"/>
  <c r="S117" i="10" s="1"/>
  <c r="F117" i="10" s="1"/>
  <c r="S131" i="10" a="1"/>
  <c r="S131" i="10" s="1"/>
  <c r="F131" i="10" s="1"/>
  <c r="S133" i="10" a="1"/>
  <c r="S133" i="10" s="1"/>
  <c r="F133" i="10" s="1"/>
  <c r="S129" i="10" a="1"/>
  <c r="S129" i="10" s="1"/>
  <c r="F129" i="10" s="1"/>
  <c r="S197" i="10" a="1"/>
  <c r="S197" i="10" s="1"/>
  <c r="F197" i="10" s="1"/>
  <c r="S354" i="10" a="1"/>
  <c r="S354" i="10" s="1"/>
  <c r="F354" i="10" s="1"/>
  <c r="S342" i="10" a="1"/>
  <c r="S342" i="10" s="1"/>
  <c r="F342" i="10" s="1"/>
  <c r="S192" i="10" a="1"/>
  <c r="S192" i="10" s="1"/>
  <c r="F192" i="10" s="1"/>
  <c r="S332" i="10" a="1"/>
  <c r="S332" i="10" s="1"/>
  <c r="F332" i="10" s="1"/>
  <c r="S464" i="10" a="1"/>
  <c r="S464" i="10" s="1"/>
  <c r="F464" i="10" s="1"/>
  <c r="S391" i="10" a="1"/>
  <c r="S391" i="10" s="1"/>
  <c r="F391" i="10" s="1"/>
  <c r="S390" i="10" a="1"/>
  <c r="S390" i="10" s="1"/>
  <c r="F390" i="10" s="1"/>
  <c r="S479" i="10" a="1"/>
  <c r="S479" i="10" s="1"/>
  <c r="F479" i="10" s="1"/>
  <c r="S478" i="10" a="1"/>
  <c r="S478" i="10" s="1"/>
  <c r="F478" i="10" s="1"/>
  <c r="S550" i="10" a="1"/>
  <c r="S550" i="10" s="1"/>
  <c r="F550" i="10" s="1"/>
  <c r="S549" i="10" a="1"/>
  <c r="S549" i="10" s="1"/>
  <c r="F549" i="10" s="1"/>
  <c r="S578" i="10" a="1"/>
  <c r="S578" i="10" s="1"/>
  <c r="F578" i="10" s="1"/>
  <c r="S510" i="10" a="1"/>
  <c r="S510" i="10" s="1"/>
  <c r="F510" i="10" s="1"/>
  <c r="S656" i="10" a="1"/>
  <c r="S656" i="10" s="1"/>
  <c r="F656" i="10" s="1"/>
  <c r="S655" i="10" a="1"/>
  <c r="S655" i="10" s="1"/>
  <c r="F655" i="10" s="1"/>
  <c r="S758" i="10" a="1"/>
  <c r="S758" i="10" s="1"/>
  <c r="F758" i="10" s="1"/>
  <c r="S719" i="10" a="1"/>
  <c r="S719" i="10" s="1"/>
  <c r="F719" i="10" s="1"/>
  <c r="S712" i="10" a="1"/>
  <c r="S712" i="10" s="1"/>
  <c r="F712" i="10" s="1"/>
  <c r="S852" i="10" a="1"/>
  <c r="S852" i="10" s="1"/>
  <c r="F852" i="10" s="1"/>
  <c r="S914" i="10" a="1"/>
  <c r="S914" i="10" s="1"/>
  <c r="F914" i="10" s="1"/>
  <c r="S862" i="10" a="1"/>
  <c r="S862" i="10" s="1"/>
  <c r="F862" i="10" s="1"/>
  <c r="S868" i="10" a="1"/>
  <c r="S868" i="10" s="1"/>
  <c r="F868" i="10" s="1"/>
  <c r="S900" i="10" a="1"/>
  <c r="S900" i="10" s="1"/>
  <c r="F900" i="10" s="1"/>
  <c r="S890" i="10" a="1"/>
  <c r="S890" i="10" s="1"/>
  <c r="F890" i="10" s="1"/>
  <c r="S853" i="10" a="1"/>
  <c r="S853" i="10" s="1"/>
  <c r="F853" i="10" s="1"/>
  <c r="S881" i="10" a="1"/>
  <c r="S881" i="10" s="1"/>
  <c r="F881" i="10" s="1"/>
  <c r="S1054" i="10" a="1"/>
  <c r="S1054" i="10" s="1"/>
  <c r="F1054" i="10" s="1"/>
  <c r="S1015" i="10" a="1"/>
  <c r="S1015" i="10" s="1"/>
  <c r="F1015" i="10" s="1"/>
  <c r="S1083" i="10" a="1"/>
  <c r="S1083" i="10" s="1"/>
  <c r="F1083" i="10" s="1"/>
  <c r="S993" i="10" a="1"/>
  <c r="S993" i="10" s="1"/>
  <c r="F993" i="10" s="1"/>
  <c r="S903" i="10" a="1"/>
  <c r="S903" i="10" s="1"/>
  <c r="F903" i="10" s="1"/>
  <c r="S1086" i="10" a="1"/>
  <c r="S1086" i="10" s="1"/>
  <c r="F1086" i="10" s="1"/>
  <c r="S983" i="10" a="1"/>
  <c r="S983" i="10" s="1"/>
  <c r="F983" i="10" s="1"/>
  <c r="S1081" i="10" a="1"/>
  <c r="S1081" i="10" s="1"/>
  <c r="F1081" i="10" s="1"/>
  <c r="S1029" i="10" a="1"/>
  <c r="S1029" i="10" s="1"/>
  <c r="F1029" i="10" s="1"/>
  <c r="S341" i="10" a="1"/>
  <c r="S341" i="10" s="1"/>
  <c r="F341" i="10" s="1"/>
  <c r="S333" i="10" a="1"/>
  <c r="S333" i="10" s="1"/>
  <c r="F333" i="10" s="1"/>
  <c r="S211" i="10" a="1"/>
  <c r="S211" i="10" s="1"/>
  <c r="F211" i="10" s="1"/>
  <c r="S186" i="10" a="1"/>
  <c r="S186" i="10" s="1"/>
  <c r="F186" i="10" s="1"/>
  <c r="S162" i="10" a="1"/>
  <c r="S162" i="10" s="1"/>
  <c r="F162" i="10" s="1"/>
  <c r="S84" i="10" a="1"/>
  <c r="S84" i="10" s="1"/>
  <c r="F84" i="10" s="1"/>
  <c r="S111" i="10" a="1"/>
  <c r="S111" i="10" s="1"/>
  <c r="F111" i="10" s="1"/>
  <c r="S119" i="10" a="1"/>
  <c r="S119" i="10" s="1"/>
  <c r="F119" i="10" s="1"/>
  <c r="S134" i="10" a="1"/>
  <c r="S134" i="10" s="1"/>
  <c r="F134" i="10" s="1"/>
  <c r="S43" i="10" a="1"/>
  <c r="S43" i="10" s="1"/>
  <c r="F43" i="10" s="1"/>
  <c r="S79" i="10" a="1"/>
  <c r="S79" i="10" s="1"/>
  <c r="F79" i="10" s="1"/>
  <c r="S5" i="10" a="1"/>
  <c r="S5" i="10" s="1"/>
  <c r="F5" i="10" s="1"/>
  <c r="S21" i="10" a="1"/>
  <c r="S21" i="10" s="1"/>
  <c r="F21" i="10" s="1"/>
  <c r="S33" i="10" a="1"/>
  <c r="S33" i="10" s="1"/>
  <c r="F33" i="10" s="1"/>
  <c r="S161" i="10" a="1"/>
  <c r="S161" i="10" s="1"/>
  <c r="F161" i="10" s="1"/>
  <c r="S160" i="10" a="1"/>
  <c r="S160" i="10" s="1"/>
  <c r="F160" i="10" s="1"/>
  <c r="S149" i="10" a="1"/>
  <c r="S149" i="10" s="1"/>
  <c r="F149" i="10" s="1"/>
  <c r="S205" i="10" a="1"/>
  <c r="S205" i="10" s="1"/>
  <c r="F205" i="10" s="1"/>
  <c r="S203" i="10" a="1"/>
  <c r="S203" i="10" s="1"/>
  <c r="F203" i="10" s="1"/>
  <c r="S361" i="10" a="1"/>
  <c r="S361" i="10" s="1"/>
  <c r="F361" i="10" s="1"/>
  <c r="S200" i="10" a="1"/>
  <c r="S200" i="10" s="1"/>
  <c r="F200" i="10" s="1"/>
  <c r="S276" i="10" a="1"/>
  <c r="S276" i="10" s="1"/>
  <c r="F276" i="10" s="1"/>
  <c r="S356" i="10" a="1"/>
  <c r="S356" i="10" s="1"/>
  <c r="F356" i="10" s="1"/>
  <c r="S407" i="10" a="1"/>
  <c r="S407" i="10" s="1"/>
  <c r="F407" i="10" s="1"/>
  <c r="S406" i="10" a="1"/>
  <c r="S406" i="10" s="1"/>
  <c r="F406" i="10" s="1"/>
  <c r="S487" i="10" a="1"/>
  <c r="S487" i="10" s="1"/>
  <c r="F487" i="10" s="1"/>
  <c r="S486" i="10" a="1"/>
  <c r="S486" i="10" s="1"/>
  <c r="F486" i="10" s="1"/>
  <c r="S561" i="10" a="1"/>
  <c r="S561" i="10" s="1"/>
  <c r="F561" i="10" s="1"/>
  <c r="S598" i="10" a="1"/>
  <c r="S598" i="10" s="1"/>
  <c r="F598" i="10" s="1"/>
  <c r="S582" i="10" a="1"/>
  <c r="S582" i="10" s="1"/>
  <c r="F582" i="10" s="1"/>
  <c r="S551" i="10" a="1"/>
  <c r="S551" i="10" s="1"/>
  <c r="F551" i="10" s="1"/>
  <c r="S717" i="10" a="1"/>
  <c r="S717" i="10" s="1"/>
  <c r="F717" i="10" s="1"/>
  <c r="S714" i="10" a="1"/>
  <c r="S714" i="10" s="1"/>
  <c r="F714" i="10" s="1"/>
  <c r="S795" i="10" a="1"/>
  <c r="S795" i="10" s="1"/>
  <c r="F795" i="10" s="1"/>
  <c r="S745" i="10" a="1"/>
  <c r="S745" i="10" s="1"/>
  <c r="F745" i="10" s="1"/>
  <c r="S722" i="10" a="1"/>
  <c r="S722" i="10" s="1"/>
  <c r="F722" i="10" s="1"/>
  <c r="S856" i="10" a="1"/>
  <c r="S856" i="10" s="1"/>
  <c r="F856" i="10" s="1"/>
  <c r="S940" i="10" a="1"/>
  <c r="S940" i="10" s="1"/>
  <c r="F940" i="10" s="1"/>
  <c r="S865" i="10" a="1"/>
  <c r="S865" i="10" s="1"/>
  <c r="F865" i="10" s="1"/>
  <c r="S894" i="10" a="1"/>
  <c r="S894" i="10" s="1"/>
  <c r="F894" i="10" s="1"/>
  <c r="S929" i="10" a="1"/>
  <c r="S929" i="10" s="1"/>
  <c r="F929" i="10" s="1"/>
  <c r="S906" i="10" a="1"/>
  <c r="S906" i="10" s="1"/>
  <c r="F906" i="10" s="1"/>
  <c r="S873" i="10" a="1"/>
  <c r="S873" i="10" s="1"/>
  <c r="F873" i="10" s="1"/>
  <c r="S915" i="10" a="1"/>
  <c r="S915" i="10" s="1"/>
  <c r="F915" i="10" s="1"/>
  <c r="S1067" i="10" a="1"/>
  <c r="S1067" i="10" s="1"/>
  <c r="F1067" i="10" s="1"/>
  <c r="S998" i="10" a="1"/>
  <c r="S998" i="10" s="1"/>
  <c r="F998" i="10" s="1"/>
  <c r="S1079" i="10" a="1"/>
  <c r="S1079" i="10" s="1"/>
  <c r="F1079" i="10" s="1"/>
  <c r="S1096" i="10" a="1"/>
  <c r="S1096" i="10" s="1"/>
  <c r="F1096" i="10" s="1"/>
  <c r="S997" i="10" a="1"/>
  <c r="S997" i="10" s="1"/>
  <c r="F997" i="10" s="1"/>
  <c r="S967" i="10" a="1"/>
  <c r="S967" i="10" s="1"/>
  <c r="F967" i="10" s="1"/>
  <c r="S1099" i="10" a="1"/>
  <c r="S1099" i="10" s="1"/>
  <c r="F1099" i="10" s="1"/>
  <c r="S1013" i="10" a="1"/>
  <c r="S1013" i="10" s="1"/>
  <c r="F1013" i="10" s="1"/>
  <c r="S1047" i="10" a="1"/>
  <c r="S1047" i="10" s="1"/>
  <c r="F1047" i="10" s="1"/>
  <c r="S1098" i="10" a="1"/>
  <c r="S1098" i="10" s="1"/>
  <c r="F1098" i="10" s="1"/>
  <c r="S1042" i="10" a="1"/>
  <c r="S1042" i="10" s="1"/>
  <c r="F1042" i="10" s="1"/>
  <c r="S301" i="10" a="1"/>
  <c r="S301" i="10" s="1"/>
  <c r="F301" i="10" s="1"/>
  <c r="S299" i="10" a="1"/>
  <c r="S299" i="10" s="1"/>
  <c r="F299" i="10" s="1"/>
  <c r="S337" i="10" a="1"/>
  <c r="S337" i="10" s="1"/>
  <c r="F337" i="10" s="1"/>
  <c r="S183" i="10" a="1"/>
  <c r="S183" i="10" s="1"/>
  <c r="F183" i="10" s="1"/>
  <c r="S135" i="10" a="1"/>
  <c r="S135" i="10" s="1"/>
  <c r="F135" i="10" s="1"/>
  <c r="S76" i="10" a="1"/>
  <c r="S76" i="10" s="1"/>
  <c r="F76" i="10" s="1"/>
  <c r="S100" i="10" a="1"/>
  <c r="S100" i="10" s="1"/>
  <c r="F100" i="10" s="1"/>
  <c r="S108" i="10" a="1"/>
  <c r="S108" i="10" s="1"/>
  <c r="F108" i="10" s="1"/>
  <c r="S90" i="10" a="1"/>
  <c r="S90" i="10" s="1"/>
  <c r="F90" i="10" s="1"/>
  <c r="S30" i="10" a="1"/>
  <c r="S30" i="10" s="1"/>
  <c r="F30" i="10" s="1"/>
  <c r="S67" i="10" a="1"/>
  <c r="S67" i="10" s="1"/>
  <c r="F67" i="10" s="1"/>
  <c r="S65" i="10" a="1"/>
  <c r="S65" i="10" s="1"/>
  <c r="F65" i="10" s="1"/>
  <c r="S31" i="10" a="1"/>
  <c r="S31" i="10" s="1"/>
  <c r="F31" i="10" s="1"/>
  <c r="S91" i="10" a="1"/>
  <c r="S91" i="10" s="1"/>
  <c r="F91" i="10" s="1"/>
  <c r="S6" i="10" a="1"/>
  <c r="S6" i="10" s="1"/>
  <c r="F6" i="10" s="1"/>
  <c r="S4" i="10" a="1"/>
  <c r="S4" i="10" s="1"/>
  <c r="F4" i="10" s="1"/>
  <c r="S181" i="10" a="1"/>
  <c r="S181" i="10" s="1"/>
  <c r="F181" i="10" s="1"/>
  <c r="S218" i="10" a="1"/>
  <c r="S218" i="10" s="1"/>
  <c r="F218" i="10" s="1"/>
  <c r="S217" i="10" a="1"/>
  <c r="S217" i="10" s="1"/>
  <c r="F217" i="10" s="1"/>
  <c r="S368" i="10" a="1"/>
  <c r="S368" i="10" s="1"/>
  <c r="F368" i="10" s="1"/>
  <c r="S208" i="10" a="1"/>
  <c r="S208" i="10" s="1"/>
  <c r="F208" i="10" s="1"/>
  <c r="S329" i="10" a="1"/>
  <c r="S329" i="10" s="1"/>
  <c r="F329" i="10" s="1"/>
  <c r="S363" i="10" a="1"/>
  <c r="S363" i="10" s="1"/>
  <c r="F363" i="10" s="1"/>
  <c r="S423" i="10" a="1"/>
  <c r="S423" i="10" s="1"/>
  <c r="F423" i="10" s="1"/>
  <c r="S422" i="10" a="1"/>
  <c r="S422" i="10" s="1"/>
  <c r="F422" i="10" s="1"/>
  <c r="S529" i="10" a="1"/>
  <c r="S529" i="10" s="1"/>
  <c r="F529" i="10" s="1"/>
  <c r="S498" i="10" a="1"/>
  <c r="S498" i="10" s="1"/>
  <c r="F498" i="10" s="1"/>
  <c r="S609" i="10" a="1"/>
  <c r="S609" i="10" s="1"/>
  <c r="F609" i="10" s="1"/>
  <c r="S490" i="10" a="1"/>
  <c r="S490" i="10" s="1"/>
  <c r="F490" i="10" s="1"/>
  <c r="S594" i="10" a="1"/>
  <c r="S594" i="10" s="1"/>
  <c r="F594" i="10" s="1"/>
  <c r="S562" i="10" a="1"/>
  <c r="S562" i="10" s="1"/>
  <c r="F562" i="10" s="1"/>
  <c r="S621" i="10" a="1"/>
  <c r="S621" i="10" s="1"/>
  <c r="F621" i="10" s="1"/>
  <c r="S632" i="10" a="1"/>
  <c r="S632" i="10" s="1"/>
  <c r="F632" i="10" s="1"/>
  <c r="S782" i="10" a="1"/>
  <c r="S782" i="10" s="1"/>
  <c r="F782" i="10" s="1"/>
  <c r="S749" i="10" a="1"/>
  <c r="S749" i="10" s="1"/>
  <c r="F749" i="10" s="1"/>
  <c r="S777" i="10" a="1"/>
  <c r="S777" i="10" s="1"/>
  <c r="F777" i="10" s="1"/>
  <c r="S866" i="10" a="1"/>
  <c r="S866" i="10" s="1"/>
  <c r="F866" i="10" s="1"/>
  <c r="S950" i="10" a="1"/>
  <c r="S950" i="10" s="1"/>
  <c r="F950" i="10" s="1"/>
  <c r="S904" i="10" a="1"/>
  <c r="S904" i="10" s="1"/>
  <c r="F904" i="10" s="1"/>
  <c r="S897" i="10" a="1"/>
  <c r="S897" i="10" s="1"/>
  <c r="F897" i="10" s="1"/>
  <c r="S942" i="10" a="1"/>
  <c r="S942" i="10" s="1"/>
  <c r="F942" i="10" s="1"/>
  <c r="S932" i="10" a="1"/>
  <c r="S932" i="10" s="1"/>
  <c r="F932" i="10" s="1"/>
  <c r="S912" i="10" a="1"/>
  <c r="S912" i="10" s="1"/>
  <c r="F912" i="10" s="1"/>
  <c r="S931" i="10" a="1"/>
  <c r="S931" i="10" s="1"/>
  <c r="F931" i="10" s="1"/>
  <c r="S1080" i="10" a="1"/>
  <c r="S1080" i="10" s="1"/>
  <c r="F1080" i="10" s="1"/>
  <c r="S1011" i="10" a="1"/>
  <c r="S1011" i="10" s="1"/>
  <c r="F1011" i="10" s="1"/>
  <c r="S1113" i="10" a="1"/>
  <c r="S1113" i="10" s="1"/>
  <c r="F1113" i="10" s="1"/>
  <c r="S1100" i="10" a="1"/>
  <c r="S1100" i="10" s="1"/>
  <c r="F1100" i="10" s="1"/>
  <c r="S1010" i="10" a="1"/>
  <c r="S1010" i="10" s="1"/>
  <c r="F1010" i="10" s="1"/>
  <c r="S1031" i="10" a="1"/>
  <c r="S1031" i="10" s="1"/>
  <c r="F1031" i="10" s="1"/>
  <c r="S1140" i="10" a="1"/>
  <c r="S1140" i="10" s="1"/>
  <c r="F1140" i="10" s="1"/>
  <c r="S1026" i="10" a="1"/>
  <c r="S1026" i="10" s="1"/>
  <c r="F1026" i="10" s="1"/>
  <c r="S1111" i="10" a="1"/>
  <c r="S1111" i="10" s="1"/>
  <c r="F1111" i="10" s="1"/>
  <c r="S1102" i="10" a="1"/>
  <c r="S1102" i="10" s="1"/>
  <c r="F1102" i="10" s="1"/>
  <c r="S1046" i="10" a="1"/>
  <c r="S1046" i="10" s="1"/>
  <c r="F1046" i="10" s="1"/>
  <c r="S334" i="10" a="1"/>
  <c r="S334" i="10" s="1"/>
  <c r="F334" i="10" s="1"/>
  <c r="S158" i="10" a="1"/>
  <c r="S158" i="10" s="1"/>
  <c r="F158" i="10" s="1"/>
  <c r="S132" i="10" a="1"/>
  <c r="S132" i="10" s="1"/>
  <c r="F132" i="10" s="1"/>
  <c r="S198" i="10" a="1"/>
  <c r="S198" i="10" s="1"/>
  <c r="F198" i="10" s="1"/>
  <c r="S58" i="10" a="1"/>
  <c r="S58" i="10" s="1"/>
  <c r="F58" i="10" s="1"/>
  <c r="S191" i="10" a="1"/>
  <c r="S191" i="10" s="1"/>
  <c r="F191" i="10" s="1"/>
  <c r="S174" i="10" a="1"/>
  <c r="S174" i="10" s="1"/>
  <c r="F174" i="10" s="1"/>
  <c r="S17" i="10" a="1"/>
  <c r="S17" i="10" s="1"/>
  <c r="F17" i="10" s="1"/>
  <c r="S38" i="10" a="1"/>
  <c r="S38" i="10" s="1"/>
  <c r="F38" i="10" s="1"/>
  <c r="S7" i="10" a="1"/>
  <c r="S7" i="10" s="1"/>
  <c r="F7" i="10" s="1"/>
  <c r="S47" i="10" a="1"/>
  <c r="S47" i="10" s="1"/>
  <c r="F47" i="10" s="1"/>
  <c r="S26" i="10" a="1"/>
  <c r="S26" i="10" s="1"/>
  <c r="F26" i="10" s="1"/>
  <c r="S14" i="10" a="1"/>
  <c r="S14" i="10" s="1"/>
  <c r="F14" i="10" s="1"/>
  <c r="S12" i="10" a="1"/>
  <c r="S12" i="10" s="1"/>
  <c r="F12" i="10" s="1"/>
  <c r="S139" i="10" a="1"/>
  <c r="S139" i="10" s="1"/>
  <c r="F139" i="10" s="1"/>
  <c r="S362" i="10" a="1"/>
  <c r="S362" i="10" s="1"/>
  <c r="F362" i="10" s="1"/>
  <c r="S257" i="10" a="1"/>
  <c r="S257" i="10" s="1"/>
  <c r="F257" i="10" s="1"/>
  <c r="S397" i="10" a="1"/>
  <c r="S397" i="10" s="1"/>
  <c r="F397" i="10" s="1"/>
  <c r="S248" i="10" a="1"/>
  <c r="S248" i="10" s="1"/>
  <c r="F248" i="10" s="1"/>
  <c r="S224" i="10" a="1"/>
  <c r="S224" i="10" s="1"/>
  <c r="F224" i="10" s="1"/>
  <c r="S392" i="10" a="1"/>
  <c r="S392" i="10" s="1"/>
  <c r="F392" i="10" s="1"/>
  <c r="S463" i="10" a="1"/>
  <c r="S463" i="10" s="1"/>
  <c r="F463" i="10" s="1"/>
  <c r="S323" i="10" a="1"/>
  <c r="S323" i="10" s="1"/>
  <c r="F323" i="10" s="1"/>
  <c r="S538" i="10" a="1"/>
  <c r="S538" i="10" s="1"/>
  <c r="F538" i="10" s="1"/>
  <c r="S546" i="10" a="1"/>
  <c r="S546" i="10" s="1"/>
  <c r="F546" i="10" s="1"/>
  <c r="S628" i="10" a="1"/>
  <c r="S628" i="10" s="1"/>
  <c r="F628" i="10" s="1"/>
  <c r="S501" i="10" a="1"/>
  <c r="S501" i="10" s="1"/>
  <c r="F501" i="10" s="1"/>
  <c r="S526" i="10" a="1"/>
  <c r="S526" i="10" s="1"/>
  <c r="F526" i="10" s="1"/>
  <c r="S605" i="10" a="1"/>
  <c r="S605" i="10" s="1"/>
  <c r="F605" i="10" s="1"/>
  <c r="S625" i="10" a="1"/>
  <c r="S625" i="10" s="1"/>
  <c r="F625" i="10" s="1"/>
  <c r="S636" i="10" a="1"/>
  <c r="S636" i="10" s="1"/>
  <c r="F636" i="10" s="1"/>
  <c r="S858" i="10" a="1"/>
  <c r="S858" i="10" s="1"/>
  <c r="F858" i="10" s="1"/>
  <c r="S781" i="10" a="1"/>
  <c r="S781" i="10" s="1"/>
  <c r="F781" i="10" s="1"/>
  <c r="S820" i="10" a="1"/>
  <c r="S820" i="10" s="1"/>
  <c r="F820" i="10" s="1"/>
  <c r="S892" i="10" a="1"/>
  <c r="S892" i="10" s="1"/>
  <c r="F892" i="10" s="1"/>
  <c r="S953" i="10" a="1"/>
  <c r="S953" i="10" s="1"/>
  <c r="F953" i="10" s="1"/>
  <c r="S917" i="10" a="1"/>
  <c r="S917" i="10" s="1"/>
  <c r="F917" i="10" s="1"/>
  <c r="S910" i="10" a="1"/>
  <c r="S910" i="10" s="1"/>
  <c r="F910" i="10" s="1"/>
  <c r="S955" i="10" a="1"/>
  <c r="S955" i="10" s="1"/>
  <c r="F955" i="10" s="1"/>
  <c r="S935" i="10" a="1"/>
  <c r="S935" i="10" s="1"/>
  <c r="F935" i="10" s="1"/>
  <c r="S925" i="10" a="1"/>
  <c r="S925" i="10" s="1"/>
  <c r="F925" i="10" s="1"/>
  <c r="S944" i="10" a="1"/>
  <c r="S944" i="10" s="1"/>
  <c r="F944" i="10" s="1"/>
  <c r="S1084" i="10" a="1"/>
  <c r="S1084" i="10" s="1"/>
  <c r="F1084" i="10" s="1"/>
  <c r="S1024" i="10" a="1"/>
  <c r="S1024" i="10" s="1"/>
  <c r="F1024" i="10" s="1"/>
  <c r="S1136" i="10" a="1"/>
  <c r="S1136" i="10" s="1"/>
  <c r="F1136" i="10" s="1"/>
  <c r="S1014" i="10" a="1"/>
  <c r="S1014" i="10" s="1"/>
  <c r="F1014" i="10" s="1"/>
  <c r="S1095" i="10" a="1"/>
  <c r="S1095" i="10" s="1"/>
  <c r="F1095" i="10" s="1"/>
  <c r="S1030" i="10" a="1"/>
  <c r="S1030" i="10" s="1"/>
  <c r="F1030" i="10" s="1"/>
  <c r="S1059" i="10" a="1"/>
  <c r="S1059" i="10" s="1"/>
  <c r="F1059" i="10" s="1"/>
  <c r="S395" i="10" a="1"/>
  <c r="S395" i="10" s="1"/>
  <c r="F395" i="10" s="1"/>
  <c r="S383" i="10" a="1"/>
  <c r="S383" i="10" s="1"/>
  <c r="F383" i="10" s="1"/>
  <c r="S307" i="10" a="1"/>
  <c r="S307" i="10" s="1"/>
  <c r="F307" i="10" s="1"/>
  <c r="S230" i="10" a="1"/>
  <c r="S230" i="10" s="1"/>
  <c r="F230" i="10" s="1"/>
  <c r="S420" i="10" a="1"/>
  <c r="S420" i="10" s="1"/>
  <c r="F420" i="10" s="1"/>
  <c r="S278" i="10" a="1"/>
  <c r="S278" i="10" s="1"/>
  <c r="F278" i="10" s="1"/>
  <c r="S98" i="10" a="1"/>
  <c r="S98" i="10" s="1"/>
  <c r="F98" i="10" s="1"/>
  <c r="S172" i="10" a="1"/>
  <c r="S172" i="10" s="1"/>
  <c r="F172" i="10" s="1"/>
  <c r="S190" i="10" a="1"/>
  <c r="S190" i="10" s="1"/>
  <c r="F190" i="10" s="1"/>
  <c r="S339" i="10" a="1"/>
  <c r="S339" i="10" s="1"/>
  <c r="F339" i="10" s="1"/>
  <c r="S167" i="10" a="1"/>
  <c r="S167" i="10" s="1"/>
  <c r="F167" i="10" s="1"/>
  <c r="S138" i="10" a="1"/>
  <c r="S138" i="10" s="1"/>
  <c r="F138" i="10" s="1"/>
  <c r="S8" i="10" a="1"/>
  <c r="S8" i="10" s="1"/>
  <c r="F8" i="10" s="1"/>
  <c r="S9" i="10" a="1"/>
  <c r="S9" i="10" s="1"/>
  <c r="F9" i="10" s="1"/>
  <c r="S29" i="10" a="1"/>
  <c r="S29" i="10" s="1"/>
  <c r="F29" i="10" s="1"/>
  <c r="S41" i="10" a="1"/>
  <c r="S41" i="10" s="1"/>
  <c r="F41" i="10" s="1"/>
  <c r="S60" i="10" a="1"/>
  <c r="S60" i="10" s="1"/>
  <c r="F60" i="10" s="1"/>
  <c r="S59" i="10" a="1"/>
  <c r="S59" i="10" s="1"/>
  <c r="F59" i="10" s="1"/>
  <c r="S96" i="10" a="1"/>
  <c r="S96" i="10" s="1"/>
  <c r="F96" i="10" s="1"/>
  <c r="S195" i="10" a="1"/>
  <c r="S195" i="10" s="1"/>
  <c r="F195" i="10" s="1"/>
  <c r="S233" i="10" a="1"/>
  <c r="S233" i="10" s="1"/>
  <c r="F233" i="10" s="1"/>
  <c r="S318" i="10" a="1"/>
  <c r="S318" i="10" s="1"/>
  <c r="F318" i="10" s="1"/>
  <c r="S231" i="10" a="1"/>
  <c r="S231" i="10" s="1"/>
  <c r="F231" i="10" s="1"/>
  <c r="S252" i="10" a="1"/>
  <c r="S252" i="10" s="1"/>
  <c r="F252" i="10" s="1"/>
  <c r="S279" i="10" a="1"/>
  <c r="S279" i="10" s="1"/>
  <c r="F279" i="10" s="1"/>
  <c r="S408" i="10" a="1"/>
  <c r="S408" i="10" s="1"/>
  <c r="F408" i="10" s="1"/>
  <c r="S413" i="10" a="1"/>
  <c r="S413" i="10" s="1"/>
  <c r="F413" i="10" s="1"/>
  <c r="S345" i="10" a="1"/>
  <c r="S345" i="10" s="1"/>
  <c r="F345" i="10" s="1"/>
  <c r="S543" i="10" a="1"/>
  <c r="S543" i="10" s="1"/>
  <c r="F543" i="10" s="1"/>
  <c r="S558" i="10" a="1"/>
  <c r="S558" i="10" s="1"/>
  <c r="F558" i="10" s="1"/>
  <c r="S643" i="10" a="1"/>
  <c r="S643" i="10" s="1"/>
  <c r="F643" i="10" s="1"/>
  <c r="S527" i="10" a="1"/>
  <c r="S527" i="10" s="1"/>
  <c r="F527" i="10" s="1"/>
  <c r="S530" i="10" a="1"/>
  <c r="S530" i="10" s="1"/>
  <c r="F530" i="10" s="1"/>
  <c r="S674" i="10" a="1"/>
  <c r="S674" i="10" s="1"/>
  <c r="F674" i="10" s="1"/>
  <c r="S629" i="10" a="1"/>
  <c r="S629" i="10" s="1"/>
  <c r="F629" i="10" s="1"/>
  <c r="S640" i="10" a="1"/>
  <c r="S640" i="10" s="1"/>
  <c r="F640" i="10" s="1"/>
  <c r="S733" i="10" a="1"/>
  <c r="S733" i="10" s="1"/>
  <c r="F733" i="10" s="1"/>
  <c r="S806" i="10" a="1"/>
  <c r="S806" i="10" s="1"/>
  <c r="F806" i="10" s="1"/>
  <c r="S796" i="10" a="1"/>
  <c r="S796" i="10" s="1"/>
  <c r="F796" i="10" s="1"/>
  <c r="S908" i="10" a="1"/>
  <c r="S908" i="10" s="1"/>
  <c r="F908" i="10" s="1"/>
  <c r="S966" i="10" a="1"/>
  <c r="S966" i="10" s="1"/>
  <c r="F966" i="10" s="1"/>
  <c r="S808" i="10" a="1"/>
  <c r="S808" i="10" s="1"/>
  <c r="F808" i="10" s="1"/>
  <c r="S923" i="10" a="1"/>
  <c r="S923" i="10" s="1"/>
  <c r="F923" i="10" s="1"/>
  <c r="S971" i="10" a="1"/>
  <c r="S971" i="10" s="1"/>
  <c r="F971" i="10" s="1"/>
  <c r="S945" i="10" a="1"/>
  <c r="S945" i="10" s="1"/>
  <c r="F945" i="10" s="1"/>
  <c r="S938" i="10" a="1"/>
  <c r="S938" i="10" s="1"/>
  <c r="F938" i="10" s="1"/>
  <c r="S957" i="10" a="1"/>
  <c r="S957" i="10" s="1"/>
  <c r="F957" i="10" s="1"/>
  <c r="S1097" i="10" a="1"/>
  <c r="S1097" i="10" s="1"/>
  <c r="F1097" i="10" s="1"/>
  <c r="S1028" i="10" a="1"/>
  <c r="S1028" i="10" s="1"/>
  <c r="F1028" i="10" s="1"/>
  <c r="S1027" i="10" a="1"/>
  <c r="S1027" i="10" s="1"/>
  <c r="F1027" i="10" s="1"/>
  <c r="S1043" i="10" a="1"/>
  <c r="S1043" i="10" s="1"/>
  <c r="F1043" i="10" s="1"/>
  <c r="S1072" i="10" a="1"/>
  <c r="S1072" i="10" s="1"/>
  <c r="F1072" i="10" s="1"/>
  <c r="S234" i="10" a="1"/>
  <c r="S234" i="10" s="1"/>
  <c r="F234" i="10" s="1"/>
  <c r="S370" i="10" a="1"/>
  <c r="S370" i="10" s="1"/>
  <c r="F370" i="10" s="1"/>
  <c r="S302" i="10" a="1"/>
  <c r="S302" i="10" s="1"/>
  <c r="F302" i="10" s="1"/>
  <c r="S275" i="10" a="1"/>
  <c r="S275" i="10" s="1"/>
  <c r="F275" i="10" s="1"/>
  <c r="S55" i="10" a="1"/>
  <c r="S55" i="10" s="1"/>
  <c r="F55" i="10" s="1"/>
  <c r="S87" i="10" a="1"/>
  <c r="S87" i="10" s="1"/>
  <c r="F87" i="10" s="1"/>
  <c r="S122" i="10" a="1"/>
  <c r="S122" i="10" s="1"/>
  <c r="F122" i="10" s="1"/>
  <c r="S325" i="10" a="1"/>
  <c r="S325" i="10" s="1"/>
  <c r="F325" i="10" s="1"/>
  <c r="S229" i="10" a="1"/>
  <c r="S229" i="10" s="1"/>
  <c r="F229" i="10" s="1"/>
  <c r="S124" i="10" a="1"/>
  <c r="S124" i="10" s="1"/>
  <c r="F124" i="10" s="1"/>
  <c r="S126" i="10" a="1"/>
  <c r="S126" i="10" s="1"/>
  <c r="F126" i="10" s="1"/>
  <c r="S77" i="10" a="1"/>
  <c r="S77" i="10" s="1"/>
  <c r="F77" i="10" s="1"/>
  <c r="S39" i="10" a="1"/>
  <c r="S39" i="10" s="1"/>
  <c r="F39" i="10" s="1"/>
  <c r="S50" i="10" a="1"/>
  <c r="S50" i="10" s="1"/>
  <c r="F50" i="10" s="1"/>
  <c r="S128" i="10" a="1"/>
  <c r="S128" i="10" s="1"/>
  <c r="F128" i="10" s="1"/>
  <c r="S97" i="10" a="1"/>
  <c r="S97" i="10" s="1"/>
  <c r="F97" i="10" s="1"/>
  <c r="S107" i="10" a="1"/>
  <c r="S107" i="10" s="1"/>
  <c r="F107" i="10" s="1"/>
  <c r="S214" i="10" a="1"/>
  <c r="S214" i="10" s="1"/>
  <c r="F214" i="10" s="1"/>
  <c r="S237" i="10" a="1"/>
  <c r="S237" i="10" s="1"/>
  <c r="F237" i="10" s="1"/>
  <c r="S328" i="10" a="1"/>
  <c r="S328" i="10" s="1"/>
  <c r="F328" i="10" s="1"/>
  <c r="S311" i="10" a="1"/>
  <c r="S311" i="10" s="1"/>
  <c r="F311" i="10" s="1"/>
  <c r="S263" i="10" a="1"/>
  <c r="S263" i="10" s="1"/>
  <c r="F263" i="10" s="1"/>
  <c r="S335" i="10" a="1"/>
  <c r="S335" i="10" s="1"/>
  <c r="F335" i="10" s="1"/>
  <c r="S424" i="10" a="1"/>
  <c r="S424" i="10" s="1"/>
  <c r="F424" i="10" s="1"/>
  <c r="S432" i="10" a="1"/>
  <c r="S432" i="10" s="1"/>
  <c r="F432" i="10" s="1"/>
  <c r="S352" i="10" a="1"/>
  <c r="S352" i="10" s="1"/>
  <c r="F352" i="10" s="1"/>
  <c r="S566" i="10" a="1"/>
  <c r="S566" i="10" s="1"/>
  <c r="F566" i="10" s="1"/>
  <c r="S569" i="10" a="1"/>
  <c r="S569" i="10" s="1"/>
  <c r="F569" i="10" s="1"/>
  <c r="S557" i="10" a="1"/>
  <c r="S557" i="10" s="1"/>
  <c r="F557" i="10" s="1"/>
  <c r="S531" i="10" a="1"/>
  <c r="S531" i="10" s="1"/>
  <c r="F531" i="10" s="1"/>
  <c r="S591" i="10" a="1"/>
  <c r="S591" i="10" s="1"/>
  <c r="F591" i="10" s="1"/>
  <c r="S627" i="10" a="1"/>
  <c r="S627" i="10" s="1"/>
  <c r="F627" i="10" s="1"/>
  <c r="S633" i="10" a="1"/>
  <c r="S633" i="10" s="1"/>
  <c r="F633" i="10" s="1"/>
  <c r="S704" i="10" a="1"/>
  <c r="S704" i="10" s="1"/>
  <c r="F704" i="10" s="1"/>
  <c r="S750" i="10" a="1"/>
  <c r="S750" i="10" s="1"/>
  <c r="F750" i="10" s="1"/>
  <c r="S832" i="10" a="1"/>
  <c r="S832" i="10" s="1"/>
  <c r="F832" i="10" s="1"/>
  <c r="S799" i="10" a="1"/>
  <c r="S799" i="10" s="1"/>
  <c r="F799" i="10" s="1"/>
  <c r="S921" i="10" a="1"/>
  <c r="S921" i="10" s="1"/>
  <c r="F921" i="10" s="1"/>
  <c r="S969" i="10" a="1"/>
  <c r="S969" i="10" s="1"/>
  <c r="F969" i="10" s="1"/>
  <c r="S821" i="10" a="1"/>
  <c r="S821" i="10" s="1"/>
  <c r="F821" i="10" s="1"/>
  <c r="S936" i="10" a="1"/>
  <c r="S936" i="10" s="1"/>
  <c r="F936" i="10" s="1"/>
  <c r="S984" i="10" a="1"/>
  <c r="S984" i="10" s="1"/>
  <c r="F984" i="10" s="1"/>
  <c r="S977" i="10" a="1"/>
  <c r="S977" i="10" s="1"/>
  <c r="F977" i="10" s="1"/>
  <c r="S980" i="10" a="1"/>
  <c r="S980" i="10" s="1"/>
  <c r="F980" i="10" s="1"/>
  <c r="S960" i="10" a="1"/>
  <c r="S960" i="10" s="1"/>
  <c r="F960" i="10" s="1"/>
  <c r="S1041" i="10" a="1"/>
  <c r="S1041" i="10" s="1"/>
  <c r="F1041" i="10" s="1"/>
  <c r="S836" i="10" a="1"/>
  <c r="S836" i="10" s="1"/>
  <c r="F836" i="10" s="1"/>
  <c r="S1040" i="10" a="1"/>
  <c r="S1040" i="10" s="1"/>
  <c r="F1040" i="10" s="1"/>
  <c r="S841" i="10" a="1"/>
  <c r="S841" i="10" s="1"/>
  <c r="F841" i="10" s="1"/>
  <c r="S1056" i="10" a="1"/>
  <c r="S1056" i="10" s="1"/>
  <c r="F1056" i="10" s="1"/>
  <c r="S833" i="10" a="1"/>
  <c r="S833" i="10" s="1"/>
  <c r="F833" i="10" s="1"/>
  <c r="S1076" i="10" a="1"/>
  <c r="S1076" i="10" s="1"/>
  <c r="F1076" i="10" s="1"/>
  <c r="S365" i="10" a="1"/>
  <c r="S365" i="10" s="1"/>
  <c r="F365" i="10" s="1"/>
  <c r="S286" i="10" a="1"/>
  <c r="S286" i="10" s="1"/>
  <c r="F286" i="10" s="1"/>
  <c r="S290" i="10" a="1"/>
  <c r="S290" i="10" s="1"/>
  <c r="F290" i="10" s="1"/>
  <c r="S404" i="10" a="1"/>
  <c r="S404" i="10" s="1"/>
  <c r="F404" i="10" s="1"/>
  <c r="S209" i="10" a="1"/>
  <c r="S209" i="10" s="1"/>
  <c r="F209" i="10" s="1"/>
  <c r="S71" i="10" a="1"/>
  <c r="S71" i="10" s="1"/>
  <c r="F71" i="10" s="1"/>
  <c r="S193" i="10" a="1"/>
  <c r="S193" i="10" s="1"/>
  <c r="F193" i="10" s="1"/>
  <c r="S273" i="10" a="1"/>
  <c r="S273" i="10" s="1"/>
  <c r="F273" i="10" s="1"/>
  <c r="S213" i="10" a="1"/>
  <c r="S213" i="10" s="1"/>
  <c r="F213" i="10" s="1"/>
  <c r="S121" i="10" a="1"/>
  <c r="S121" i="10" s="1"/>
  <c r="F121" i="10" s="1"/>
  <c r="S27" i="10" a="1"/>
  <c r="S27" i="10" s="1"/>
  <c r="F27" i="10" s="1"/>
  <c r="S35" i="10" a="1"/>
  <c r="S35" i="10" s="1"/>
  <c r="F35" i="10" s="1"/>
  <c r="S57" i="10" a="1"/>
  <c r="S57" i="10" s="1"/>
  <c r="F57" i="10" s="1"/>
  <c r="S53" i="10" a="1"/>
  <c r="S53" i="10" s="1"/>
  <c r="F53" i="10" s="1"/>
  <c r="S155" i="10" a="1"/>
  <c r="S155" i="10" s="1"/>
  <c r="F155" i="10" s="1"/>
  <c r="S112" i="10" a="1"/>
  <c r="S112" i="10" s="1"/>
  <c r="F112" i="10" s="1"/>
  <c r="S153" i="10" a="1"/>
  <c r="S153" i="10" s="1"/>
  <c r="F153" i="10" s="1"/>
  <c r="S75" i="10" a="1"/>
  <c r="S75" i="10" s="1"/>
  <c r="F75" i="10" s="1"/>
  <c r="S265" i="10" a="1"/>
  <c r="S265" i="10" s="1"/>
  <c r="F265" i="10" s="1"/>
  <c r="S271" i="10" a="1"/>
  <c r="S271" i="10" s="1"/>
  <c r="F271" i="10" s="1"/>
  <c r="S324" i="10" a="1"/>
  <c r="S324" i="10" s="1"/>
  <c r="F324" i="10" s="1"/>
  <c r="S239" i="10" a="1"/>
  <c r="S239" i="10" s="1"/>
  <c r="F239" i="10" s="1"/>
  <c r="S350" i="10" a="1"/>
  <c r="S350" i="10" s="1"/>
  <c r="F350" i="10" s="1"/>
  <c r="S453" i="10" a="1"/>
  <c r="S453" i="10" s="1"/>
  <c r="F453" i="10" s="1"/>
  <c r="S455" i="10" a="1"/>
  <c r="S455" i="10" s="1"/>
  <c r="F455" i="10" s="1"/>
  <c r="S359" i="10" a="1"/>
  <c r="S359" i="10" s="1"/>
  <c r="F359" i="10" s="1"/>
  <c r="S577" i="10" a="1"/>
  <c r="S577" i="10" s="1"/>
  <c r="F577" i="10" s="1"/>
  <c r="S590" i="10" a="1"/>
  <c r="S590" i="10" s="1"/>
  <c r="F590" i="10" s="1"/>
  <c r="S583" i="10" a="1"/>
  <c r="S583" i="10" s="1"/>
  <c r="F583" i="10" s="1"/>
  <c r="S540" i="10" a="1"/>
  <c r="S540" i="10" s="1"/>
  <c r="F540" i="10" s="1"/>
  <c r="S535" i="10" a="1"/>
  <c r="S535" i="10" s="1"/>
  <c r="F535" i="10" s="1"/>
  <c r="S635" i="10" a="1"/>
  <c r="S635" i="10" s="1"/>
  <c r="F635" i="10" s="1"/>
  <c r="S637" i="10" a="1"/>
  <c r="S637" i="10" s="1"/>
  <c r="F637" i="10" s="1"/>
  <c r="S766" i="10" a="1"/>
  <c r="S766" i="10" s="1"/>
  <c r="F766" i="10" s="1"/>
  <c r="S826" i="10" a="1"/>
  <c r="S826" i="10" s="1"/>
  <c r="F826" i="10" s="1"/>
  <c r="S905" i="10" a="1"/>
  <c r="S905" i="10" s="1"/>
  <c r="F905" i="10" s="1"/>
  <c r="S805" i="10" a="1"/>
  <c r="S805" i="10" s="1"/>
  <c r="F805" i="10" s="1"/>
  <c r="S934" i="10" a="1"/>
  <c r="S934" i="10" s="1"/>
  <c r="F934" i="10" s="1"/>
  <c r="S982" i="10" a="1"/>
  <c r="S982" i="10" s="1"/>
  <c r="F982" i="10" s="1"/>
  <c r="S827" i="10" a="1"/>
  <c r="S827" i="10" s="1"/>
  <c r="F827" i="10" s="1"/>
  <c r="S965" i="10" a="1"/>
  <c r="S965" i="10" s="1"/>
  <c r="F965" i="10" s="1"/>
  <c r="S887" i="10" a="1"/>
  <c r="S887" i="10" s="1"/>
  <c r="F887" i="10" s="1"/>
  <c r="S992" i="10" a="1"/>
  <c r="S992" i="10" s="1"/>
  <c r="F992" i="10" s="1"/>
  <c r="S994" i="10" a="1"/>
  <c r="S994" i="10" s="1"/>
  <c r="F994" i="10" s="1"/>
  <c r="S999" i="10" a="1"/>
  <c r="S999" i="10" s="1"/>
  <c r="F999" i="10" s="1"/>
  <c r="S1045" i="10" a="1"/>
  <c r="S1045" i="10" s="1"/>
  <c r="F1045" i="10" s="1"/>
  <c r="S985" i="10" a="1"/>
  <c r="S985" i="10" s="1"/>
  <c r="F985" i="10" s="1"/>
  <c r="S882" i="10" a="1"/>
  <c r="S882" i="10" s="1"/>
  <c r="F882" i="10" s="1"/>
  <c r="S1044" i="10" a="1"/>
  <c r="S1044" i="10" s="1"/>
  <c r="F1044" i="10" s="1"/>
  <c r="S988" i="10" a="1"/>
  <c r="S988" i="10" s="1"/>
  <c r="F988" i="10" s="1"/>
  <c r="S857" i="10" a="1"/>
  <c r="S857" i="10" s="1"/>
  <c r="F857" i="10" s="1"/>
  <c r="S1060" i="10" a="1"/>
  <c r="S1060" i="10" s="1"/>
  <c r="F1060" i="10" s="1"/>
  <c r="S987" i="10" a="1"/>
  <c r="S987" i="10" s="1"/>
  <c r="F987" i="10" s="1"/>
  <c r="S870" i="10" a="1"/>
  <c r="S870" i="10" s="1"/>
  <c r="F870" i="10" s="1"/>
  <c r="S1089" i="10" a="1"/>
  <c r="S1089" i="10" s="1"/>
  <c r="F1089" i="10" s="1"/>
  <c r="S281" i="10" a="1"/>
  <c r="S281" i="10" s="1"/>
  <c r="F281" i="10" s="1"/>
  <c r="S322" i="10" a="1"/>
  <c r="S322" i="10" s="1"/>
  <c r="F322" i="10" s="1"/>
  <c r="S66" i="10" a="1"/>
  <c r="S66" i="10" s="1"/>
  <c r="F66" i="10" s="1"/>
  <c r="S207" i="10" a="1"/>
  <c r="S207" i="10" s="1"/>
  <c r="F207" i="10" s="1"/>
  <c r="S166" i="10" a="1"/>
  <c r="S166" i="10" s="1"/>
  <c r="F166" i="10" s="1"/>
  <c r="S249" i="10" a="1"/>
  <c r="S249" i="10" s="1"/>
  <c r="F249" i="10" s="1"/>
  <c r="S206" i="10" a="1"/>
  <c r="S206" i="10" s="1"/>
  <c r="F206" i="10" s="1"/>
  <c r="S73" i="10" a="1"/>
  <c r="S73" i="10" s="1"/>
  <c r="F73" i="10" s="1"/>
  <c r="S74" i="10" a="1"/>
  <c r="S74" i="10" s="1"/>
  <c r="F74" i="10" s="1"/>
  <c r="S86" i="10" a="1"/>
  <c r="S86" i="10" s="1"/>
  <c r="F86" i="10" s="1"/>
  <c r="S123" i="10" a="1"/>
  <c r="S123" i="10" s="1"/>
  <c r="F123" i="10" s="1"/>
  <c r="S56" i="10" a="1"/>
  <c r="S56" i="10" s="1"/>
  <c r="F56" i="10" s="1"/>
  <c r="S78" i="10" a="1"/>
  <c r="S78" i="10" s="1"/>
  <c r="F78" i="10" s="1"/>
  <c r="S144" i="10" a="1"/>
  <c r="S144" i="10" s="1"/>
  <c r="F144" i="10" s="1"/>
  <c r="S163" i="10" a="1"/>
  <c r="S163" i="10" s="1"/>
  <c r="F163" i="10" s="1"/>
  <c r="S83" i="10" a="1"/>
  <c r="S83" i="10" s="1"/>
  <c r="F83" i="10" s="1"/>
  <c r="S272" i="10" a="1"/>
  <c r="S272" i="10" s="1"/>
  <c r="F272" i="10" s="1"/>
  <c r="S503" i="10" a="1"/>
  <c r="S503" i="10" s="1"/>
  <c r="F503" i="10" s="1"/>
  <c r="S330" i="10" a="1"/>
  <c r="S330" i="10" s="1"/>
  <c r="F330" i="10" s="1"/>
  <c r="S280" i="10" a="1"/>
  <c r="S280" i="10" s="1"/>
  <c r="F280" i="10" s="1"/>
  <c r="S357" i="10" a="1"/>
  <c r="S357" i="10" s="1"/>
  <c r="F357" i="10" s="1"/>
  <c r="S456" i="10" a="1"/>
  <c r="S456" i="10" s="1"/>
  <c r="F456" i="10" s="1"/>
  <c r="S446" i="10" a="1"/>
  <c r="S446" i="10" s="1"/>
  <c r="F446" i="10" s="1"/>
  <c r="S366" i="10" a="1"/>
  <c r="S366" i="10" s="1"/>
  <c r="F366" i="10" s="1"/>
  <c r="S602" i="10" a="1"/>
  <c r="S602" i="10" s="1"/>
  <c r="F602" i="10" s="1"/>
  <c r="S624" i="10" a="1"/>
  <c r="S624" i="10" s="1"/>
  <c r="F624" i="10" s="1"/>
  <c r="S586" i="10" a="1"/>
  <c r="S586" i="10" s="1"/>
  <c r="F586" i="10" s="1"/>
  <c r="S575" i="10" a="1"/>
  <c r="S575" i="10" s="1"/>
  <c r="F575" i="10" s="1"/>
  <c r="S559" i="10" a="1"/>
  <c r="S559" i="10" s="1"/>
  <c r="F559" i="10" s="1"/>
  <c r="S671" i="10" a="1"/>
  <c r="S671" i="10" s="1"/>
  <c r="F671" i="10" s="1"/>
  <c r="S641" i="10" a="1"/>
  <c r="S641" i="10" s="1"/>
  <c r="F641" i="10" s="1"/>
  <c r="S658" i="10" a="1"/>
  <c r="S658" i="10" s="1"/>
  <c r="F658" i="10" s="1"/>
  <c r="S889" i="10" a="1"/>
  <c r="S889" i="10" s="1"/>
  <c r="F889" i="10" s="1"/>
  <c r="S823" i="10" a="1"/>
  <c r="S823" i="10" s="1"/>
  <c r="F823" i="10" s="1"/>
  <c r="S976" i="10" a="1"/>
  <c r="S976" i="10" s="1"/>
  <c r="F976" i="10" s="1"/>
  <c r="S947" i="10" a="1"/>
  <c r="S947" i="10" s="1"/>
  <c r="F947" i="10" s="1"/>
  <c r="S1009" i="10" a="1"/>
  <c r="S1009" i="10" s="1"/>
  <c r="F1009" i="10" s="1"/>
  <c r="S848" i="10" a="1"/>
  <c r="S848" i="10" s="1"/>
  <c r="F848" i="10" s="1"/>
  <c r="S990" i="10" a="1"/>
  <c r="S990" i="10" s="1"/>
  <c r="F990" i="10" s="1"/>
  <c r="S916" i="10" a="1"/>
  <c r="S916" i="10" s="1"/>
  <c r="F916" i="10" s="1"/>
  <c r="S893" i="10" a="1"/>
  <c r="S893" i="10" s="1"/>
  <c r="F893" i="10" s="1"/>
  <c r="S830" i="10" a="1"/>
  <c r="S830" i="10" s="1"/>
  <c r="F830" i="10" s="1"/>
  <c r="S1063" i="10" a="1"/>
  <c r="S1063" i="10" s="1"/>
  <c r="F1063" i="10" s="1"/>
  <c r="S874" i="10" a="1"/>
  <c r="S874" i="10" s="1"/>
  <c r="F874" i="10" s="1"/>
  <c r="S1058" i="10" a="1"/>
  <c r="S1058" i="10" s="1"/>
  <c r="F1058" i="10" s="1"/>
  <c r="S989" i="10" a="1"/>
  <c r="S989" i="10" s="1"/>
  <c r="F989" i="10" s="1"/>
  <c r="S886" i="10" a="1"/>
  <c r="S886" i="10" s="1"/>
  <c r="F886" i="10" s="1"/>
  <c r="S1057" i="10" a="1"/>
  <c r="S1057" i="10" s="1"/>
  <c r="F1057" i="10" s="1"/>
  <c r="S1001" i="10" a="1"/>
  <c r="S1001" i="10" s="1"/>
  <c r="F1001" i="10" s="1"/>
  <c r="S876" i="10" a="1"/>
  <c r="S876" i="10" s="1"/>
  <c r="F876" i="10" s="1"/>
  <c r="S1073" i="10" a="1"/>
  <c r="S1073" i="10" s="1"/>
  <c r="F1073" i="10" s="1"/>
  <c r="S1000" i="10" a="1"/>
  <c r="S1000" i="10" s="1"/>
  <c r="F1000" i="10" s="1"/>
  <c r="S875" i="10" a="1"/>
  <c r="S875" i="10" s="1"/>
  <c r="F875" i="10" s="1"/>
  <c r="S1093" i="10" a="1"/>
  <c r="S1093" i="10" s="1"/>
  <c r="F1093" i="10" s="1"/>
  <c r="S401" i="10" a="1"/>
  <c r="S401" i="10" s="1"/>
  <c r="F401" i="10" s="1"/>
  <c r="S473" i="10" a="1"/>
  <c r="S473" i="10" s="1"/>
  <c r="F473" i="10" s="1"/>
  <c r="S315" i="10" a="1"/>
  <c r="S315" i="10" s="1"/>
  <c r="F315" i="10" s="1"/>
  <c r="S300" i="10" a="1"/>
  <c r="S300" i="10" s="1"/>
  <c r="F300" i="10" s="1"/>
  <c r="S178" i="10" a="1"/>
  <c r="S178" i="10" s="1"/>
  <c r="F178" i="10" s="1"/>
  <c r="S103" i="10" a="1"/>
  <c r="S103" i="10" s="1"/>
  <c r="F103" i="10" s="1"/>
  <c r="S245" i="10" a="1"/>
  <c r="S245" i="10" s="1"/>
  <c r="F245" i="10" s="1"/>
  <c r="S199" i="10" a="1"/>
  <c r="S199" i="10" s="1"/>
  <c r="F199" i="10" s="1"/>
  <c r="S36" i="10" a="1"/>
  <c r="S36" i="10" s="1"/>
  <c r="F36" i="10" s="1"/>
  <c r="S61" i="10" a="1"/>
  <c r="S61" i="10" s="1"/>
  <c r="F61" i="10" s="1"/>
  <c r="S70" i="10" a="1"/>
  <c r="S70" i="10" s="1"/>
  <c r="F70" i="10" s="1"/>
  <c r="S19" i="10" a="1"/>
  <c r="S19" i="10" s="1"/>
  <c r="F19" i="10" s="1"/>
  <c r="S24" i="10" a="1"/>
  <c r="S24" i="10" s="1"/>
  <c r="F24" i="10" s="1"/>
  <c r="S101" i="10" a="1"/>
  <c r="S101" i="10" s="1"/>
  <c r="F101" i="10" s="1"/>
  <c r="S157" i="10" a="1"/>
  <c r="S157" i="10" s="1"/>
  <c r="F157" i="10" s="1"/>
  <c r="S88" i="10" a="1"/>
  <c r="S88" i="10" s="1"/>
  <c r="F88" i="10" s="1"/>
  <c r="S152" i="10" a="1"/>
  <c r="S152" i="10" s="1"/>
  <c r="F152" i="10" s="1"/>
  <c r="S288" i="10" a="1"/>
  <c r="S288" i="10" s="1"/>
  <c r="F288" i="10" s="1"/>
  <c r="S264" i="10" a="1"/>
  <c r="S264" i="10" s="1"/>
  <c r="F264" i="10" s="1"/>
  <c r="S353" i="10" a="1"/>
  <c r="S353" i="10" s="1"/>
  <c r="F353" i="10" s="1"/>
  <c r="S292" i="10" a="1"/>
  <c r="S292" i="10" s="1"/>
  <c r="F292" i="10" s="1"/>
  <c r="S364" i="10" a="1"/>
  <c r="S364" i="10" s="1"/>
  <c r="F364" i="10" s="1"/>
  <c r="S461" i="10" a="1"/>
  <c r="S461" i="10" s="1"/>
  <c r="F461" i="10" s="1"/>
  <c r="S477" i="10" a="1"/>
  <c r="S477" i="10" s="1"/>
  <c r="F477" i="10" s="1"/>
  <c r="S378" i="10" a="1"/>
  <c r="S378" i="10" s="1"/>
  <c r="F378" i="10" s="1"/>
  <c r="S514" i="10" a="1"/>
  <c r="S514" i="10" s="1"/>
  <c r="F514" i="10" s="1"/>
  <c r="S519" i="10" a="1"/>
  <c r="S519" i="10" s="1"/>
  <c r="F519" i="10" s="1"/>
  <c r="S595" i="10" a="1"/>
  <c r="S595" i="10" s="1"/>
  <c r="F595" i="10" s="1"/>
  <c r="S603" i="10" a="1"/>
  <c r="S603" i="10" s="1"/>
  <c r="F603" i="10" s="1"/>
  <c r="S570" i="10" a="1"/>
  <c r="S570" i="10" s="1"/>
  <c r="F570" i="10" s="1"/>
  <c r="S682" i="10" a="1"/>
  <c r="S682" i="10" s="1"/>
  <c r="F682" i="10" s="1"/>
  <c r="S663" i="10" a="1"/>
  <c r="S663" i="10" s="1"/>
  <c r="F663" i="10" s="1"/>
  <c r="S696" i="10" a="1"/>
  <c r="S696" i="10" s="1"/>
  <c r="F696" i="10" s="1"/>
  <c r="S737" i="10" a="1"/>
  <c r="S737" i="10" s="1"/>
  <c r="F737" i="10" s="1"/>
  <c r="S718" i="10" a="1"/>
  <c r="S718" i="10" s="1"/>
  <c r="F718" i="10" s="1"/>
  <c r="S812" i="10" a="1"/>
  <c r="S812" i="10" s="1"/>
  <c r="F812" i="10" s="1"/>
  <c r="S963" i="10" a="1"/>
  <c r="S963" i="10" s="1"/>
  <c r="F963" i="10" s="1"/>
  <c r="S855" i="10" a="1"/>
  <c r="S855" i="10" s="1"/>
  <c r="F855" i="10" s="1"/>
  <c r="S891" i="10" a="1"/>
  <c r="S891" i="10" s="1"/>
  <c r="F891" i="10" s="1"/>
  <c r="S926" i="10" a="1"/>
  <c r="S926" i="10" s="1"/>
  <c r="F926" i="10" s="1"/>
  <c r="S958" i="10" a="1"/>
  <c r="S958" i="10" s="1"/>
  <c r="F958" i="10" s="1"/>
  <c r="S896" i="10" a="1"/>
  <c r="S896" i="10" s="1"/>
  <c r="F896" i="10" s="1"/>
  <c r="S899" i="10" a="1"/>
  <c r="S899" i="10" s="1"/>
  <c r="F899" i="10" s="1"/>
  <c r="S878" i="10" a="1"/>
  <c r="S878" i="10" s="1"/>
  <c r="F878" i="10" s="1"/>
  <c r="S1062" i="10" a="1"/>
  <c r="S1062" i="10" s="1"/>
  <c r="F1062" i="10" s="1"/>
  <c r="S1002" i="10" a="1"/>
  <c r="S1002" i="10" s="1"/>
  <c r="F1002" i="10" s="1"/>
  <c r="S895" i="10" a="1"/>
  <c r="S895" i="10" s="1"/>
  <c r="F895" i="10" s="1"/>
  <c r="S1061" i="10" a="1"/>
  <c r="S1061" i="10" s="1"/>
  <c r="F1061" i="10" s="1"/>
  <c r="S1005" i="10" a="1"/>
  <c r="S1005" i="10" s="1"/>
  <c r="F1005" i="10" s="1"/>
  <c r="S911" i="10" a="1"/>
  <c r="S911" i="10" s="1"/>
  <c r="F911" i="10" s="1"/>
  <c r="S1077" i="10" a="1"/>
  <c r="S1077" i="10" s="1"/>
  <c r="F1077" i="10" s="1"/>
  <c r="S1004" i="10" a="1"/>
  <c r="S1004" i="10" s="1"/>
  <c r="F1004" i="10" s="1"/>
  <c r="S884" i="10" a="1"/>
  <c r="S884" i="10" s="1"/>
  <c r="F884" i="10" s="1"/>
  <c r="S1106" i="10" a="1"/>
  <c r="S1106" i="10" s="1"/>
  <c r="F1106" i="10" s="1"/>
  <c r="R1761" i="9" a="1"/>
  <c r="R1761" i="9" s="1"/>
  <c r="S1761" i="9" s="1"/>
  <c r="R1704" i="9" a="1"/>
  <c r="R1704" i="9" s="1"/>
  <c r="S1704" i="9" s="1"/>
  <c r="R1659" i="9" a="1"/>
  <c r="R1659" i="9" s="1"/>
  <c r="S1659" i="9" s="1"/>
  <c r="R1595" i="9" a="1"/>
  <c r="R1595" i="9" s="1"/>
  <c r="S1595" i="9" s="1"/>
  <c r="R1508" i="9" a="1"/>
  <c r="R1508" i="9" s="1"/>
  <c r="S1508" i="9" s="1"/>
  <c r="R1466" i="9" a="1"/>
  <c r="R1466" i="9" s="1"/>
  <c r="S1466" i="9" s="1"/>
  <c r="R1434" i="9" a="1"/>
  <c r="R1434" i="9" s="1"/>
  <c r="S1434" i="9" s="1"/>
  <c r="R1402" i="9" a="1"/>
  <c r="R1402" i="9" s="1"/>
  <c r="S1402" i="9" s="1"/>
  <c r="R1369" i="9" a="1"/>
  <c r="R1369" i="9" s="1"/>
  <c r="S1369" i="9" s="1"/>
  <c r="R1355" i="9" a="1"/>
  <c r="R1355" i="9" s="1"/>
  <c r="S1355" i="9" s="1"/>
  <c r="R1321" i="9" a="1"/>
  <c r="R1321" i="9" s="1"/>
  <c r="S1321" i="9" s="1"/>
  <c r="R1307" i="9" a="1"/>
  <c r="R1307" i="9" s="1"/>
  <c r="S1307" i="9" s="1"/>
  <c r="R1305" i="9" a="1"/>
  <c r="R1305" i="9" s="1"/>
  <c r="S1305" i="9" s="1"/>
  <c r="R1291" i="9" a="1"/>
  <c r="R1291" i="9" s="1"/>
  <c r="S1291" i="9" s="1"/>
  <c r="R1289" i="9" a="1"/>
  <c r="R1289" i="9" s="1"/>
  <c r="S1289" i="9" s="1"/>
  <c r="R1275" i="9" a="1"/>
  <c r="R1275" i="9" s="1"/>
  <c r="S1275" i="9" s="1"/>
  <c r="R1273" i="9" a="1"/>
  <c r="R1273" i="9" s="1"/>
  <c r="S1273" i="9" s="1"/>
  <c r="R1259" i="9" a="1"/>
  <c r="R1259" i="9" s="1"/>
  <c r="S1259" i="9" s="1"/>
  <c r="R1257" i="9" a="1"/>
  <c r="R1257" i="9" s="1"/>
  <c r="S1257" i="9" s="1"/>
  <c r="R1243" i="9" a="1"/>
  <c r="R1243" i="9" s="1"/>
  <c r="S1243" i="9" s="1"/>
  <c r="R1241" i="9" a="1"/>
  <c r="R1241" i="9" s="1"/>
  <c r="S1241" i="9" s="1"/>
  <c r="R1224" i="9" a="1"/>
  <c r="R1224" i="9" s="1"/>
  <c r="S1224" i="9" s="1"/>
  <c r="R1222" i="9" a="1"/>
  <c r="R1222" i="9" s="1"/>
  <c r="S1222" i="9" s="1"/>
  <c r="R1220" i="9" a="1"/>
  <c r="R1220" i="9" s="1"/>
  <c r="S1220" i="9" s="1"/>
  <c r="R1202" i="9" a="1"/>
  <c r="R1202" i="9" s="1"/>
  <c r="S1202" i="9" s="1"/>
  <c r="R1200" i="9" a="1"/>
  <c r="R1200" i="9" s="1"/>
  <c r="S1200" i="9" s="1"/>
  <c r="R1182" i="9" a="1"/>
  <c r="R1182" i="9" s="1"/>
  <c r="S1182" i="9" s="1"/>
  <c r="R1181" i="9" a="1"/>
  <c r="R1181" i="9" s="1"/>
  <c r="S1181" i="9" s="1"/>
  <c r="R1178" i="9" a="1"/>
  <c r="R1178" i="9" s="1"/>
  <c r="S1178" i="9" s="1"/>
  <c r="R1161" i="9" a="1"/>
  <c r="R1161" i="9" s="1"/>
  <c r="S1161" i="9" s="1"/>
  <c r="R1159" i="9" a="1"/>
  <c r="R1159" i="9" s="1"/>
  <c r="S1159" i="9" s="1"/>
  <c r="R1157" i="9" a="1"/>
  <c r="R1157" i="9" s="1"/>
  <c r="S1157" i="9" s="1"/>
  <c r="R1139" i="9" a="1"/>
  <c r="R1139" i="9" s="1"/>
  <c r="S1139" i="9" s="1"/>
  <c r="R1136" i="9" a="1"/>
  <c r="R1136" i="9" s="1"/>
  <c r="S1136" i="9" s="1"/>
  <c r="R1117" i="9" a="1"/>
  <c r="R1117" i="9" s="1"/>
  <c r="S1117" i="9" s="1"/>
  <c r="R1116" i="9" a="1"/>
  <c r="R1116" i="9" s="1"/>
  <c r="S1116" i="9" s="1"/>
  <c r="R1115" i="9" a="1"/>
  <c r="R1115" i="9" s="1"/>
  <c r="S1115" i="9" s="1"/>
  <c r="R1114" i="9" a="1"/>
  <c r="R1114" i="9" s="1"/>
  <c r="S1114" i="9" s="1"/>
  <c r="R1097" i="9" a="1"/>
  <c r="R1097" i="9" s="1"/>
  <c r="S1097" i="9" s="1"/>
  <c r="R1096" i="9" a="1"/>
  <c r="R1096" i="9" s="1"/>
  <c r="S1096" i="9" s="1"/>
  <c r="R1095" i="9" a="1"/>
  <c r="R1095" i="9" s="1"/>
  <c r="S1095" i="9" s="1"/>
  <c r="R1094" i="9" a="1"/>
  <c r="R1094" i="9" s="1"/>
  <c r="S1094" i="9" s="1"/>
  <c r="R1093" i="9" a="1"/>
  <c r="R1093" i="9" s="1"/>
  <c r="S1093" i="9" s="1"/>
  <c r="R1092" i="9" a="1"/>
  <c r="R1092" i="9" s="1"/>
  <c r="S1092" i="9" s="1"/>
  <c r="R1075" i="9" a="1"/>
  <c r="R1075" i="9" s="1"/>
  <c r="S1075" i="9" s="1"/>
  <c r="R1074" i="9" a="1"/>
  <c r="R1074" i="9" s="1"/>
  <c r="S1074" i="9" s="1"/>
  <c r="R1073" i="9" a="1"/>
  <c r="R1073" i="9" s="1"/>
  <c r="S1073" i="9" s="1"/>
  <c r="R1072" i="9" a="1"/>
  <c r="R1072" i="9" s="1"/>
  <c r="S1072" i="9" s="1"/>
  <c r="R1071" i="9" a="1"/>
  <c r="R1071" i="9" s="1"/>
  <c r="S1071" i="9" s="1"/>
  <c r="R1070" i="9" a="1"/>
  <c r="R1070" i="9" s="1"/>
  <c r="S1070" i="9" s="1"/>
  <c r="R1069" i="9" a="1"/>
  <c r="R1069" i="9" s="1"/>
  <c r="S1069" i="9" s="1"/>
  <c r="R1068" i="9" a="1"/>
  <c r="R1068" i="9" s="1"/>
  <c r="S1068" i="9" s="1"/>
  <c r="R1067" i="9" a="1"/>
  <c r="R1067" i="9" s="1"/>
  <c r="S1067" i="9" s="1"/>
  <c r="R1066" i="9" a="1"/>
  <c r="R1066" i="9" s="1"/>
  <c r="S1066" i="9" s="1"/>
  <c r="R1065" i="9" a="1"/>
  <c r="R1065" i="9" s="1"/>
  <c r="S1065" i="9" s="1"/>
  <c r="R1064" i="9" a="1"/>
  <c r="R1064" i="9" s="1"/>
  <c r="S1064" i="9" s="1"/>
  <c r="R1063" i="9" a="1"/>
  <c r="R1063" i="9" s="1"/>
  <c r="S1063" i="9" s="1"/>
  <c r="R1062" i="9" a="1"/>
  <c r="R1062" i="9" s="1"/>
  <c r="S1062" i="9" s="1"/>
  <c r="R1061" i="9" a="1"/>
  <c r="R1061" i="9" s="1"/>
  <c r="S1061" i="9" s="1"/>
  <c r="R1060" i="9" a="1"/>
  <c r="R1060" i="9" s="1"/>
  <c r="S1060" i="9" s="1"/>
  <c r="R1059" i="9" a="1"/>
  <c r="R1059" i="9" s="1"/>
  <c r="S1059" i="9" s="1"/>
  <c r="R1058" i="9" a="1"/>
  <c r="R1058" i="9" s="1"/>
  <c r="S1058" i="9" s="1"/>
  <c r="R1057" i="9" a="1"/>
  <c r="R1057" i="9" s="1"/>
  <c r="S1057" i="9" s="1"/>
  <c r="R1056" i="9" a="1"/>
  <c r="R1056" i="9" s="1"/>
  <c r="S1056" i="9" s="1"/>
  <c r="R1055" i="9" a="1"/>
  <c r="R1055" i="9" s="1"/>
  <c r="S1055" i="9" s="1"/>
  <c r="R1054" i="9" a="1"/>
  <c r="R1054" i="9" s="1"/>
  <c r="S1054" i="9" s="1"/>
  <c r="R1053" i="9" a="1"/>
  <c r="R1053" i="9" s="1"/>
  <c r="S1053" i="9" s="1"/>
  <c r="R1052" i="9" a="1"/>
  <c r="R1052" i="9" s="1"/>
  <c r="S1052" i="9" s="1"/>
  <c r="R1051" i="9" a="1"/>
  <c r="R1051" i="9" s="1"/>
  <c r="S1051" i="9" s="1"/>
  <c r="R1050" i="9" a="1"/>
  <c r="R1050" i="9" s="1"/>
  <c r="S1050" i="9" s="1"/>
  <c r="R1049" i="9" a="1"/>
  <c r="R1049" i="9" s="1"/>
  <c r="S1049" i="9" s="1"/>
  <c r="R1048" i="9" a="1"/>
  <c r="R1048" i="9" s="1"/>
  <c r="S1048" i="9" s="1"/>
  <c r="R1047" i="9" a="1"/>
  <c r="R1047" i="9" s="1"/>
  <c r="S1047" i="9" s="1"/>
  <c r="R1046" i="9" a="1"/>
  <c r="R1046" i="9" s="1"/>
  <c r="S1046" i="9" s="1"/>
  <c r="R1045" i="9" a="1"/>
  <c r="R1045" i="9" s="1"/>
  <c r="S1045" i="9" s="1"/>
  <c r="R1044" i="9" a="1"/>
  <c r="R1044" i="9" s="1"/>
  <c r="S1044" i="9" s="1"/>
  <c r="R1043" i="9" a="1"/>
  <c r="R1043" i="9" s="1"/>
  <c r="S1043" i="9" s="1"/>
  <c r="R1042" i="9" a="1"/>
  <c r="R1042" i="9" s="1"/>
  <c r="S1042" i="9" s="1"/>
  <c r="R1041" i="9" a="1"/>
  <c r="R1041" i="9" s="1"/>
  <c r="S1041" i="9" s="1"/>
  <c r="R1040" i="9" a="1"/>
  <c r="R1040" i="9" s="1"/>
  <c r="S1040" i="9" s="1"/>
  <c r="R1039" i="9" a="1"/>
  <c r="R1039" i="9" s="1"/>
  <c r="S1039" i="9" s="1"/>
  <c r="R1038" i="9" a="1"/>
  <c r="R1038" i="9" s="1"/>
  <c r="S1038" i="9" s="1"/>
  <c r="R1037" i="9" a="1"/>
  <c r="R1037" i="9" s="1"/>
  <c r="S1037" i="9" s="1"/>
  <c r="R1036" i="9" a="1"/>
  <c r="R1036" i="9" s="1"/>
  <c r="S1036" i="9" s="1"/>
  <c r="R1035" i="9" a="1"/>
  <c r="R1035" i="9" s="1"/>
  <c r="S1035" i="9" s="1"/>
  <c r="R1034" i="9" a="1"/>
  <c r="R1034" i="9" s="1"/>
  <c r="S1034" i="9" s="1"/>
  <c r="R1723" i="9" a="1"/>
  <c r="R1723" i="9" s="1"/>
  <c r="S1723" i="9" s="1"/>
  <c r="R1633" i="9" a="1"/>
  <c r="R1633" i="9" s="1"/>
  <c r="S1633" i="9" s="1"/>
  <c r="R1569" i="9" a="1"/>
  <c r="R1569" i="9" s="1"/>
  <c r="S1569" i="9" s="1"/>
  <c r="R1496" i="9" a="1"/>
  <c r="R1496" i="9" s="1"/>
  <c r="S1496" i="9" s="1"/>
  <c r="R1465" i="9" a="1"/>
  <c r="R1465" i="9" s="1"/>
  <c r="S1465" i="9" s="1"/>
  <c r="R1433" i="9" a="1"/>
  <c r="R1433" i="9" s="1"/>
  <c r="S1433" i="9" s="1"/>
  <c r="R1401" i="9" a="1"/>
  <c r="R1401" i="9" s="1"/>
  <c r="S1401" i="9" s="1"/>
  <c r="R1370" i="9" a="1"/>
  <c r="R1370" i="9" s="1"/>
  <c r="S1370" i="9" s="1"/>
  <c r="R1356" i="9" a="1"/>
  <c r="R1356" i="9" s="1"/>
  <c r="S1356" i="9" s="1"/>
  <c r="R1354" i="9" a="1"/>
  <c r="R1354" i="9" s="1"/>
  <c r="S1354" i="9" s="1"/>
  <c r="R1353" i="9" a="1"/>
  <c r="R1353" i="9" s="1"/>
  <c r="S1353" i="9" s="1"/>
  <c r="R1340" i="9" a="1"/>
  <c r="R1340" i="9" s="1"/>
  <c r="S1340" i="9" s="1"/>
  <c r="R1339" i="9" a="1"/>
  <c r="R1339" i="9" s="1"/>
  <c r="S1339" i="9" s="1"/>
  <c r="R1338" i="9" a="1"/>
  <c r="R1338" i="9" s="1"/>
  <c r="S1338" i="9" s="1"/>
  <c r="R1337" i="9" a="1"/>
  <c r="R1337" i="9" s="1"/>
  <c r="S1337" i="9" s="1"/>
  <c r="R1324" i="9" a="1"/>
  <c r="R1324" i="9" s="1"/>
  <c r="S1324" i="9" s="1"/>
  <c r="R1323" i="9" a="1"/>
  <c r="R1323" i="9" s="1"/>
  <c r="S1323" i="9" s="1"/>
  <c r="R1322" i="9" a="1"/>
  <c r="R1322" i="9" s="1"/>
  <c r="S1322" i="9" s="1"/>
  <c r="R1308" i="9" a="1"/>
  <c r="R1308" i="9" s="1"/>
  <c r="S1308" i="9" s="1"/>
  <c r="R1306" i="9" a="1"/>
  <c r="R1306" i="9" s="1"/>
  <c r="S1306" i="9" s="1"/>
  <c r="R1292" i="9" a="1"/>
  <c r="R1292" i="9" s="1"/>
  <c r="S1292" i="9" s="1"/>
  <c r="R1290" i="9" a="1"/>
  <c r="R1290" i="9" s="1"/>
  <c r="S1290" i="9" s="1"/>
  <c r="R1276" i="9" a="1"/>
  <c r="R1276" i="9" s="1"/>
  <c r="S1276" i="9" s="1"/>
  <c r="R1274" i="9" a="1"/>
  <c r="R1274" i="9" s="1"/>
  <c r="S1274" i="9" s="1"/>
  <c r="R1260" i="9" a="1"/>
  <c r="R1260" i="9" s="1"/>
  <c r="S1260" i="9" s="1"/>
  <c r="R1258" i="9" a="1"/>
  <c r="R1258" i="9" s="1"/>
  <c r="S1258" i="9" s="1"/>
  <c r="R1244" i="9" a="1"/>
  <c r="R1244" i="9" s="1"/>
  <c r="S1244" i="9" s="1"/>
  <c r="R1242" i="9" a="1"/>
  <c r="R1242" i="9" s="1"/>
  <c r="S1242" i="9" s="1"/>
  <c r="R1225" i="9" a="1"/>
  <c r="R1225" i="9" s="1"/>
  <c r="S1225" i="9" s="1"/>
  <c r="R1223" i="9" a="1"/>
  <c r="R1223" i="9" s="1"/>
  <c r="S1223" i="9" s="1"/>
  <c r="R1221" i="9" a="1"/>
  <c r="R1221" i="9" s="1"/>
  <c r="S1221" i="9" s="1"/>
  <c r="R1203" i="9" a="1"/>
  <c r="R1203" i="9" s="1"/>
  <c r="S1203" i="9" s="1"/>
  <c r="R1201" i="9" a="1"/>
  <c r="R1201" i="9" s="1"/>
  <c r="S1201" i="9" s="1"/>
  <c r="R1199" i="9" a="1"/>
  <c r="R1199" i="9" s="1"/>
  <c r="S1199" i="9" s="1"/>
  <c r="R1180" i="9" a="1"/>
  <c r="R1180" i="9" s="1"/>
  <c r="S1180" i="9" s="1"/>
  <c r="R1179" i="9" a="1"/>
  <c r="R1179" i="9" s="1"/>
  <c r="S1179" i="9" s="1"/>
  <c r="R1160" i="9" a="1"/>
  <c r="R1160" i="9" s="1"/>
  <c r="S1160" i="9" s="1"/>
  <c r="R1158" i="9" a="1"/>
  <c r="R1158" i="9" s="1"/>
  <c r="S1158" i="9" s="1"/>
  <c r="R1156" i="9" a="1"/>
  <c r="R1156" i="9" s="1"/>
  <c r="S1156" i="9" s="1"/>
  <c r="R1138" i="9" a="1"/>
  <c r="R1138" i="9" s="1"/>
  <c r="S1138" i="9" s="1"/>
  <c r="R1137" i="9" a="1"/>
  <c r="R1137" i="9" s="1"/>
  <c r="S1137" i="9" s="1"/>
  <c r="R1135" i="9" a="1"/>
  <c r="R1135" i="9" s="1"/>
  <c r="S1135" i="9" s="1"/>
  <c r="R1118" i="9" a="1"/>
  <c r="R1118" i="9" s="1"/>
  <c r="S1118" i="9" s="1"/>
  <c r="R1786" i="9" a="1"/>
  <c r="R1786" i="9" s="1"/>
  <c r="S1786" i="9" s="1"/>
  <c r="R1780" i="9" a="1"/>
  <c r="R1780" i="9" s="1"/>
  <c r="S1780" i="9" s="1"/>
  <c r="R1773" i="9" a="1"/>
  <c r="R1773" i="9" s="1"/>
  <c r="S1773" i="9" s="1"/>
  <c r="R1767" i="9" a="1"/>
  <c r="R1767" i="9" s="1"/>
  <c r="S1767" i="9" s="1"/>
  <c r="R1754" i="9" a="1"/>
  <c r="R1754" i="9" s="1"/>
  <c r="S1754" i="9" s="1"/>
  <c r="R1748" i="9" a="1"/>
  <c r="R1748" i="9" s="1"/>
  <c r="S1748" i="9" s="1"/>
  <c r="R1741" i="9" a="1"/>
  <c r="R1741" i="9" s="1"/>
  <c r="S1741" i="9" s="1"/>
  <c r="R1735" i="9" a="1"/>
  <c r="R1735" i="9" s="1"/>
  <c r="S1735" i="9" s="1"/>
  <c r="R1722" i="9" a="1"/>
  <c r="R1722" i="9" s="1"/>
  <c r="S1722" i="9" s="1"/>
  <c r="R1716" i="9" a="1"/>
  <c r="R1716" i="9" s="1"/>
  <c r="S1716" i="9" s="1"/>
  <c r="R1709" i="9" a="1"/>
  <c r="R1709" i="9" s="1"/>
  <c r="S1709" i="9" s="1"/>
  <c r="R1703" i="9" a="1"/>
  <c r="R1703" i="9" s="1"/>
  <c r="S1703" i="9" s="1"/>
  <c r="R1690" i="9" a="1"/>
  <c r="R1690" i="9" s="1"/>
  <c r="S1690" i="9" s="1"/>
  <c r="R1684" i="9" a="1"/>
  <c r="R1684" i="9" s="1"/>
  <c r="S1684" i="9" s="1"/>
  <c r="R1677" i="9" a="1"/>
  <c r="R1677" i="9" s="1"/>
  <c r="S1677" i="9" s="1"/>
  <c r="R1671" i="9" a="1"/>
  <c r="R1671" i="9" s="1"/>
  <c r="S1671" i="9" s="1"/>
  <c r="R1658" i="9" a="1"/>
  <c r="R1658" i="9" s="1"/>
  <c r="S1658" i="9" s="1"/>
  <c r="R1652" i="9" a="1"/>
  <c r="R1652" i="9" s="1"/>
  <c r="S1652" i="9" s="1"/>
  <c r="R1645" i="9" a="1"/>
  <c r="R1645" i="9" s="1"/>
  <c r="S1645" i="9" s="1"/>
  <c r="R1639" i="9" a="1"/>
  <c r="R1639" i="9" s="1"/>
  <c r="S1639" i="9" s="1"/>
  <c r="R1626" i="9" a="1"/>
  <c r="R1626" i="9" s="1"/>
  <c r="S1626" i="9" s="1"/>
  <c r="R1620" i="9" a="1"/>
  <c r="R1620" i="9" s="1"/>
  <c r="S1620" i="9" s="1"/>
  <c r="R1613" i="9" a="1"/>
  <c r="R1613" i="9" s="1"/>
  <c r="S1613" i="9" s="1"/>
  <c r="R1607" i="9" a="1"/>
  <c r="R1607" i="9" s="1"/>
  <c r="S1607" i="9" s="1"/>
  <c r="R1594" i="9" a="1"/>
  <c r="R1594" i="9" s="1"/>
  <c r="S1594" i="9" s="1"/>
  <c r="R1588" i="9" a="1"/>
  <c r="R1588" i="9" s="1"/>
  <c r="S1588" i="9" s="1"/>
  <c r="R1581" i="9" a="1"/>
  <c r="R1581" i="9" s="1"/>
  <c r="S1581" i="9" s="1"/>
  <c r="R1575" i="9" a="1"/>
  <c r="R1575" i="9" s="1"/>
  <c r="S1575" i="9" s="1"/>
  <c r="R1562" i="9" a="1"/>
  <c r="R1562" i="9" s="1"/>
  <c r="S1562" i="9" s="1"/>
  <c r="R1556" i="9" a="1"/>
  <c r="R1556" i="9" s="1"/>
  <c r="S1556" i="9" s="1"/>
  <c r="R1549" i="9" a="1"/>
  <c r="R1549" i="9" s="1"/>
  <c r="S1549" i="9" s="1"/>
  <c r="R1543" i="9" a="1"/>
  <c r="R1543" i="9" s="1"/>
  <c r="S1543" i="9" s="1"/>
  <c r="R1532" i="9" a="1"/>
  <c r="R1532" i="9" s="1"/>
  <c r="S1532" i="9" s="1"/>
  <c r="R1520" i="9" a="1"/>
  <c r="R1520" i="9" s="1"/>
  <c r="S1520" i="9" s="1"/>
  <c r="R1506" i="9" a="1"/>
  <c r="R1506" i="9" s="1"/>
  <c r="S1506" i="9" s="1"/>
  <c r="R1494" i="9" a="1"/>
  <c r="R1494" i="9" s="1"/>
  <c r="S1494" i="9" s="1"/>
  <c r="R1033" i="9" a="1"/>
  <c r="R1033" i="9" s="1"/>
  <c r="S1033" i="9" s="1"/>
  <c r="R1032" i="9" a="1"/>
  <c r="R1032" i="9" s="1"/>
  <c r="S1032" i="9" s="1"/>
  <c r="R1031" i="9" a="1"/>
  <c r="R1031" i="9" s="1"/>
  <c r="S1031" i="9" s="1"/>
  <c r="R1030" i="9" a="1"/>
  <c r="R1030" i="9" s="1"/>
  <c r="S1030" i="9" s="1"/>
  <c r="R1029" i="9" a="1"/>
  <c r="R1029" i="9" s="1"/>
  <c r="S1029" i="9" s="1"/>
  <c r="R1028" i="9" a="1"/>
  <c r="R1028" i="9" s="1"/>
  <c r="S1028" i="9" s="1"/>
  <c r="R1027" i="9" a="1"/>
  <c r="R1027" i="9" s="1"/>
  <c r="S1027" i="9" s="1"/>
  <c r="R1026" i="9" a="1"/>
  <c r="R1026" i="9" s="1"/>
  <c r="S1026" i="9" s="1"/>
  <c r="R1025" i="9" a="1"/>
  <c r="R1025" i="9" s="1"/>
  <c r="S1025" i="9" s="1"/>
  <c r="R1024" i="9" a="1"/>
  <c r="R1024" i="9" s="1"/>
  <c r="S1024" i="9" s="1"/>
  <c r="R1023" i="9" a="1"/>
  <c r="R1023" i="9" s="1"/>
  <c r="S1023" i="9" s="1"/>
  <c r="R1022" i="9" a="1"/>
  <c r="R1022" i="9" s="1"/>
  <c r="S1022" i="9" s="1"/>
  <c r="R1021" i="9" a="1"/>
  <c r="R1021" i="9" s="1"/>
  <c r="S1021" i="9" s="1"/>
  <c r="R1020" i="9" a="1"/>
  <c r="R1020" i="9" s="1"/>
  <c r="S1020" i="9" s="1"/>
  <c r="R1019" i="9" a="1"/>
  <c r="R1019" i="9" s="1"/>
  <c r="S1019" i="9" s="1"/>
  <c r="R1018" i="9" a="1"/>
  <c r="R1018" i="9" s="1"/>
  <c r="S1018" i="9" s="1"/>
  <c r="R1017" i="9" a="1"/>
  <c r="R1017" i="9" s="1"/>
  <c r="S1017" i="9" s="1"/>
  <c r="R1016" i="9" a="1"/>
  <c r="R1016" i="9" s="1"/>
  <c r="S1016" i="9" s="1"/>
  <c r="R1015" i="9" a="1"/>
  <c r="R1015" i="9" s="1"/>
  <c r="S1015" i="9" s="1"/>
  <c r="R1014" i="9" a="1"/>
  <c r="R1014" i="9" s="1"/>
  <c r="S1014" i="9" s="1"/>
  <c r="R1013" i="9" a="1"/>
  <c r="R1013" i="9" s="1"/>
  <c r="S1013" i="9" s="1"/>
  <c r="R1012" i="9" a="1"/>
  <c r="R1012" i="9" s="1"/>
  <c r="S1012" i="9" s="1"/>
  <c r="R1011" i="9" a="1"/>
  <c r="R1011" i="9" s="1"/>
  <c r="S1011" i="9" s="1"/>
  <c r="R1010" i="9" a="1"/>
  <c r="R1010" i="9" s="1"/>
  <c r="S1010" i="9" s="1"/>
  <c r="R1009" i="9" a="1"/>
  <c r="R1009" i="9" s="1"/>
  <c r="S1009" i="9" s="1"/>
  <c r="R1008" i="9" a="1"/>
  <c r="R1008" i="9" s="1"/>
  <c r="S1008" i="9" s="1"/>
  <c r="R1007" i="9" a="1"/>
  <c r="R1007" i="9" s="1"/>
  <c r="S1007" i="9" s="1"/>
  <c r="R1006" i="9" a="1"/>
  <c r="R1006" i="9" s="1"/>
  <c r="S1006" i="9" s="1"/>
  <c r="R1005" i="9" a="1"/>
  <c r="R1005" i="9" s="1"/>
  <c r="S1005" i="9" s="1"/>
  <c r="R1004" i="9" a="1"/>
  <c r="R1004" i="9" s="1"/>
  <c r="S1004" i="9" s="1"/>
  <c r="R1003" i="9" a="1"/>
  <c r="R1003" i="9" s="1"/>
  <c r="S1003" i="9" s="1"/>
  <c r="R1002" i="9" a="1"/>
  <c r="R1002" i="9" s="1"/>
  <c r="S1002" i="9" s="1"/>
  <c r="R1001" i="9" a="1"/>
  <c r="R1001" i="9" s="1"/>
  <c r="S1001" i="9" s="1"/>
  <c r="R1000" i="9" a="1"/>
  <c r="R1000" i="9" s="1"/>
  <c r="S1000" i="9" s="1"/>
  <c r="R999" i="9" a="1"/>
  <c r="R999" i="9" s="1"/>
  <c r="S999" i="9" s="1"/>
  <c r="R998" i="9" a="1"/>
  <c r="R998" i="9" s="1"/>
  <c r="S998" i="9" s="1"/>
  <c r="R997" i="9" a="1"/>
  <c r="R997" i="9" s="1"/>
  <c r="S997" i="9" s="1"/>
  <c r="R996" i="9" a="1"/>
  <c r="R996" i="9" s="1"/>
  <c r="S996" i="9" s="1"/>
  <c r="R995" i="9" a="1"/>
  <c r="R995" i="9" s="1"/>
  <c r="S995" i="9" s="1"/>
  <c r="R994" i="9" a="1"/>
  <c r="R994" i="9" s="1"/>
  <c r="S994" i="9" s="1"/>
  <c r="R993" i="9" a="1"/>
  <c r="R993" i="9" s="1"/>
  <c r="S993" i="9" s="1"/>
  <c r="R992" i="9" a="1"/>
  <c r="R992" i="9" s="1"/>
  <c r="S992" i="9" s="1"/>
  <c r="R991" i="9" a="1"/>
  <c r="R991" i="9" s="1"/>
  <c r="S991" i="9" s="1"/>
  <c r="R990" i="9" a="1"/>
  <c r="R990" i="9" s="1"/>
  <c r="S990" i="9" s="1"/>
  <c r="R989" i="9" a="1"/>
  <c r="R989" i="9" s="1"/>
  <c r="S989" i="9" s="1"/>
  <c r="R988" i="9" a="1"/>
  <c r="R988" i="9" s="1"/>
  <c r="S988" i="9" s="1"/>
  <c r="R987" i="9" a="1"/>
  <c r="R987" i="9" s="1"/>
  <c r="S987" i="9" s="1"/>
  <c r="R986" i="9" a="1"/>
  <c r="R986" i="9" s="1"/>
  <c r="S986" i="9" s="1"/>
  <c r="R985" i="9" a="1"/>
  <c r="R985" i="9" s="1"/>
  <c r="S985" i="9" s="1"/>
  <c r="R984" i="9" a="1"/>
  <c r="R984" i="9" s="1"/>
  <c r="S984" i="9" s="1"/>
  <c r="R983" i="9" a="1"/>
  <c r="R983" i="9" s="1"/>
  <c r="S983" i="9" s="1"/>
  <c r="R1755" i="9" a="1"/>
  <c r="R1755" i="9" s="1"/>
  <c r="S1755" i="9" s="1"/>
  <c r="R1697" i="9" a="1"/>
  <c r="R1697" i="9" s="1"/>
  <c r="S1697" i="9" s="1"/>
  <c r="R1640" i="9" a="1"/>
  <c r="R1640" i="9" s="1"/>
  <c r="S1640" i="9" s="1"/>
  <c r="R1576" i="9" a="1"/>
  <c r="R1576" i="9" s="1"/>
  <c r="S1576" i="9" s="1"/>
  <c r="R1484" i="9" a="1"/>
  <c r="R1484" i="9" s="1"/>
  <c r="S1484" i="9" s="1"/>
  <c r="R1451" i="9" a="1"/>
  <c r="R1451" i="9" s="1"/>
  <c r="S1451" i="9" s="1"/>
  <c r="R1419" i="9" a="1"/>
  <c r="R1419" i="9" s="1"/>
  <c r="S1419" i="9" s="1"/>
  <c r="R1387" i="9" a="1"/>
  <c r="R1387" i="9" s="1"/>
  <c r="S1387" i="9" s="1"/>
  <c r="R1785" i="9" a="1"/>
  <c r="R1785" i="9" s="1"/>
  <c r="S1785" i="9" s="1"/>
  <c r="R1734" i="9" a="1"/>
  <c r="R1734" i="9" s="1"/>
  <c r="S1734" i="9" s="1"/>
  <c r="R1696" i="9" a="1"/>
  <c r="R1696" i="9" s="1"/>
  <c r="S1696" i="9" s="1"/>
  <c r="R1505" i="9" a="1"/>
  <c r="R1505" i="9" s="1"/>
  <c r="S1505" i="9" s="1"/>
  <c r="R1464" i="9" a="1"/>
  <c r="R1464" i="9" s="1"/>
  <c r="S1464" i="9" s="1"/>
  <c r="R1445" i="9" a="1"/>
  <c r="R1445" i="9" s="1"/>
  <c r="S1445" i="9" s="1"/>
  <c r="R1399" i="9" a="1"/>
  <c r="R1399" i="9" s="1"/>
  <c r="S1399" i="9" s="1"/>
  <c r="R1381" i="9" a="1"/>
  <c r="R1381" i="9" s="1"/>
  <c r="S1381" i="9" s="1"/>
  <c r="R1351" i="9" a="1"/>
  <c r="R1351" i="9" s="1"/>
  <c r="S1351" i="9" s="1"/>
  <c r="R1333" i="9" a="1"/>
  <c r="R1333" i="9" s="1"/>
  <c r="S1333" i="9" s="1"/>
  <c r="R1303" i="9" a="1"/>
  <c r="R1303" i="9" s="1"/>
  <c r="S1303" i="9" s="1"/>
  <c r="R1285" i="9" a="1"/>
  <c r="R1285" i="9" s="1"/>
  <c r="S1285" i="9" s="1"/>
  <c r="R1255" i="9" a="1"/>
  <c r="R1255" i="9" s="1"/>
  <c r="S1255" i="9" s="1"/>
  <c r="R1237" i="9" a="1"/>
  <c r="R1237" i="9" s="1"/>
  <c r="S1237" i="9" s="1"/>
  <c r="R1215" i="9" a="1"/>
  <c r="R1215" i="9" s="1"/>
  <c r="S1215" i="9" s="1"/>
  <c r="R1194" i="9" a="1"/>
  <c r="R1194" i="9" s="1"/>
  <c r="S1194" i="9" s="1"/>
  <c r="R1173" i="9" a="1"/>
  <c r="R1173" i="9" s="1"/>
  <c r="S1173" i="9" s="1"/>
  <c r="R1151" i="9" a="1"/>
  <c r="R1151" i="9" s="1"/>
  <c r="S1151" i="9" s="1"/>
  <c r="R1112" i="9" a="1"/>
  <c r="R1112" i="9" s="1"/>
  <c r="S1112" i="9" s="1"/>
  <c r="R1090" i="9" a="1"/>
  <c r="R1090" i="9" s="1"/>
  <c r="S1090" i="9" s="1"/>
  <c r="R980" i="9" a="1"/>
  <c r="R980" i="9" s="1"/>
  <c r="S980" i="9" s="1"/>
  <c r="R974" i="9" a="1"/>
  <c r="R974" i="9" s="1"/>
  <c r="S974" i="9" s="1"/>
  <c r="R969" i="9" a="1"/>
  <c r="R969" i="9" s="1"/>
  <c r="S969" i="9" s="1"/>
  <c r="R966" i="9" a="1"/>
  <c r="R966" i="9" s="1"/>
  <c r="S966" i="9" s="1"/>
  <c r="R960" i="9" a="1"/>
  <c r="R960" i="9" s="1"/>
  <c r="S960" i="9" s="1"/>
  <c r="R954" i="9" a="1"/>
  <c r="R954" i="9" s="1"/>
  <c r="S954" i="9" s="1"/>
  <c r="R948" i="9" a="1"/>
  <c r="R948" i="9" s="1"/>
  <c r="S948" i="9" s="1"/>
  <c r="R946" i="9" a="1"/>
  <c r="R946" i="9" s="1"/>
  <c r="S946" i="9" s="1"/>
  <c r="R944" i="9" a="1"/>
  <c r="R944" i="9" s="1"/>
  <c r="S944" i="9" s="1"/>
  <c r="R942" i="9" a="1"/>
  <c r="R942" i="9" s="1"/>
  <c r="S942" i="9" s="1"/>
  <c r="R941" i="9" a="1"/>
  <c r="R941" i="9" s="1"/>
  <c r="S941" i="9" s="1"/>
  <c r="R939" i="9" a="1"/>
  <c r="R939" i="9" s="1"/>
  <c r="S939" i="9" s="1"/>
  <c r="R937" i="9" a="1"/>
  <c r="R937" i="9" s="1"/>
  <c r="S937" i="9" s="1"/>
  <c r="R933" i="9" a="1"/>
  <c r="R933" i="9" s="1"/>
  <c r="S933" i="9" s="1"/>
  <c r="R930" i="9" a="1"/>
  <c r="R930" i="9" s="1"/>
  <c r="S930" i="9" s="1"/>
  <c r="R926" i="9" a="1"/>
  <c r="R926" i="9" s="1"/>
  <c r="S926" i="9" s="1"/>
  <c r="R924" i="9" a="1"/>
  <c r="R924" i="9" s="1"/>
  <c r="S924" i="9" s="1"/>
  <c r="R921" i="9" a="1"/>
  <c r="R921" i="9" s="1"/>
  <c r="S921" i="9" s="1"/>
  <c r="R920" i="9" a="1"/>
  <c r="R920" i="9" s="1"/>
  <c r="S920" i="9" s="1"/>
  <c r="R918" i="9" a="1"/>
  <c r="R918" i="9" s="1"/>
  <c r="S918" i="9" s="1"/>
  <c r="R916" i="9" a="1"/>
  <c r="R916" i="9" s="1"/>
  <c r="S916" i="9" s="1"/>
  <c r="R912" i="9" a="1"/>
  <c r="R912" i="9" s="1"/>
  <c r="S912" i="9" s="1"/>
  <c r="R910" i="9" a="1"/>
  <c r="R910" i="9" s="1"/>
  <c r="S910" i="9" s="1"/>
  <c r="R908" i="9" a="1"/>
  <c r="R908" i="9" s="1"/>
  <c r="S908" i="9" s="1"/>
  <c r="R905" i="9" a="1"/>
  <c r="R905" i="9" s="1"/>
  <c r="S905" i="9" s="1"/>
  <c r="R903" i="9" a="1"/>
  <c r="R903" i="9" s="1"/>
  <c r="S903" i="9" s="1"/>
  <c r="R899" i="9" a="1"/>
  <c r="R899" i="9" s="1"/>
  <c r="S899" i="9" s="1"/>
  <c r="R897" i="9" a="1"/>
  <c r="R897" i="9" s="1"/>
  <c r="S897" i="9" s="1"/>
  <c r="R895" i="9" a="1"/>
  <c r="R895" i="9" s="1"/>
  <c r="S895" i="9" s="1"/>
  <c r="R890" i="9" a="1"/>
  <c r="R890" i="9" s="1"/>
  <c r="S890" i="9" s="1"/>
  <c r="R888" i="9" a="1"/>
  <c r="R888" i="9" s="1"/>
  <c r="S888" i="9" s="1"/>
  <c r="R884" i="9" a="1"/>
  <c r="R884" i="9" s="1"/>
  <c r="S884" i="9" s="1"/>
  <c r="R883" i="9" a="1"/>
  <c r="R883" i="9" s="1"/>
  <c r="S883" i="9" s="1"/>
  <c r="R882" i="9" a="1"/>
  <c r="R882" i="9" s="1"/>
  <c r="S882" i="9" s="1"/>
  <c r="R881" i="9" a="1"/>
  <c r="R881" i="9" s="1"/>
  <c r="S881" i="9" s="1"/>
  <c r="R880" i="9" a="1"/>
  <c r="R880" i="9" s="1"/>
  <c r="S880" i="9" s="1"/>
  <c r="R878" i="9" a="1"/>
  <c r="R878" i="9" s="1"/>
  <c r="S878" i="9" s="1"/>
  <c r="R877" i="9" a="1"/>
  <c r="R877" i="9" s="1"/>
  <c r="S877" i="9" s="1"/>
  <c r="R876" i="9" a="1"/>
  <c r="R876" i="9" s="1"/>
  <c r="S876" i="9" s="1"/>
  <c r="R875" i="9" a="1"/>
  <c r="R875" i="9" s="1"/>
  <c r="S875" i="9" s="1"/>
  <c r="R874" i="9" a="1"/>
  <c r="R874" i="9" s="1"/>
  <c r="S874" i="9" s="1"/>
  <c r="R870" i="9" a="1"/>
  <c r="R870" i="9" s="1"/>
  <c r="S870" i="9" s="1"/>
  <c r="R869" i="9" a="1"/>
  <c r="R869" i="9" s="1"/>
  <c r="S869" i="9" s="1"/>
  <c r="R867" i="9" a="1"/>
  <c r="R867" i="9" s="1"/>
  <c r="S867" i="9" s="1"/>
  <c r="R863" i="9" a="1"/>
  <c r="R863" i="9" s="1"/>
  <c r="S863" i="9" s="1"/>
  <c r="R861" i="9" a="1"/>
  <c r="R861" i="9" s="1"/>
  <c r="S861" i="9" s="1"/>
  <c r="R859" i="9" a="1"/>
  <c r="R859" i="9" s="1"/>
  <c r="S859" i="9" s="1"/>
  <c r="R856" i="9" a="1"/>
  <c r="R856" i="9" s="1"/>
  <c r="S856" i="9" s="1"/>
  <c r="R854" i="9" a="1"/>
  <c r="R854" i="9" s="1"/>
  <c r="S854" i="9" s="1"/>
  <c r="R848" i="9" a="1"/>
  <c r="R848" i="9" s="1"/>
  <c r="S848" i="9" s="1"/>
  <c r="R842" i="9" a="1"/>
  <c r="R842" i="9" s="1"/>
  <c r="S842" i="9" s="1"/>
  <c r="R840" i="9" a="1"/>
  <c r="R840" i="9" s="1"/>
  <c r="S840" i="9" s="1"/>
  <c r="R835" i="9" a="1"/>
  <c r="R835" i="9" s="1"/>
  <c r="S835" i="9" s="1"/>
  <c r="R833" i="9" a="1"/>
  <c r="R833" i="9" s="1"/>
  <c r="S833" i="9" s="1"/>
  <c r="R827" i="9" a="1"/>
  <c r="R827" i="9" s="1"/>
  <c r="S827" i="9" s="1"/>
  <c r="R821" i="9" a="1"/>
  <c r="R821" i="9" s="1"/>
  <c r="S821" i="9" s="1"/>
  <c r="R819" i="9" a="1"/>
  <c r="R819" i="9" s="1"/>
  <c r="S819" i="9" s="1"/>
  <c r="R814" i="9" a="1"/>
  <c r="R814" i="9" s="1"/>
  <c r="S814" i="9" s="1"/>
  <c r="R812" i="9" a="1"/>
  <c r="R812" i="9" s="1"/>
  <c r="S812" i="9" s="1"/>
  <c r="R805" i="9" a="1"/>
  <c r="R805" i="9" s="1"/>
  <c r="S805" i="9" s="1"/>
  <c r="R799" i="9" a="1"/>
  <c r="R799" i="9" s="1"/>
  <c r="S799" i="9" s="1"/>
  <c r="R797" i="9" a="1"/>
  <c r="R797" i="9" s="1"/>
  <c r="S797" i="9" s="1"/>
  <c r="R793" i="9" a="1"/>
  <c r="R793" i="9" s="1"/>
  <c r="S793" i="9" s="1"/>
  <c r="R791" i="9" a="1"/>
  <c r="R791" i="9" s="1"/>
  <c r="S791" i="9" s="1"/>
  <c r="R785" i="9" a="1"/>
  <c r="R785" i="9" s="1"/>
  <c r="S785" i="9" s="1"/>
  <c r="R783" i="9" a="1"/>
  <c r="R783" i="9" s="1"/>
  <c r="S783" i="9" s="1"/>
  <c r="R777" i="9" a="1"/>
  <c r="R777" i="9" s="1"/>
  <c r="S777" i="9" s="1"/>
  <c r="R776" i="9" a="1"/>
  <c r="R776" i="9" s="1"/>
  <c r="S776" i="9" s="1"/>
  <c r="R771" i="9" a="1"/>
  <c r="R771" i="9" s="1"/>
  <c r="S771" i="9" s="1"/>
  <c r="R770" i="9" a="1"/>
  <c r="R770" i="9" s="1"/>
  <c r="S770" i="9" s="1"/>
  <c r="R763" i="9" a="1"/>
  <c r="R763" i="9" s="1"/>
  <c r="S763" i="9" s="1"/>
  <c r="R757" i="9" a="1"/>
  <c r="R757" i="9" s="1"/>
  <c r="S757" i="9" s="1"/>
  <c r="R756" i="9" a="1"/>
  <c r="R756" i="9" s="1"/>
  <c r="S756" i="9" s="1"/>
  <c r="R750" i="9" a="1"/>
  <c r="R750" i="9" s="1"/>
  <c r="S750" i="9" s="1"/>
  <c r="R749" i="9" a="1"/>
  <c r="R749" i="9" s="1"/>
  <c r="S749" i="9" s="1"/>
  <c r="R748" i="9" a="1"/>
  <c r="R748" i="9" s="1"/>
  <c r="S748" i="9" s="1"/>
  <c r="R742" i="9" a="1"/>
  <c r="R742" i="9" s="1"/>
  <c r="S742" i="9" s="1"/>
  <c r="R735" i="9" a="1"/>
  <c r="R735" i="9" s="1"/>
  <c r="S735" i="9" s="1"/>
  <c r="R729" i="9" a="1"/>
  <c r="R729" i="9" s="1"/>
  <c r="S729" i="9" s="1"/>
  <c r="R728" i="9" a="1"/>
  <c r="R728" i="9" s="1"/>
  <c r="S728" i="9" s="1"/>
  <c r="R727" i="9" a="1"/>
  <c r="R727" i="9" s="1"/>
  <c r="S727" i="9" s="1"/>
  <c r="R721" i="9" a="1"/>
  <c r="R721" i="9" s="1"/>
  <c r="S721" i="9" s="1"/>
  <c r="R720" i="9" a="1"/>
  <c r="R720" i="9" s="1"/>
  <c r="S720" i="9" s="1"/>
  <c r="R714" i="9" a="1"/>
  <c r="R714" i="9" s="1"/>
  <c r="S714" i="9" s="1"/>
  <c r="R707" i="9" a="1"/>
  <c r="R707" i="9" s="1"/>
  <c r="S707" i="9" s="1"/>
  <c r="R706" i="9" a="1"/>
  <c r="R706" i="9" s="1"/>
  <c r="S706" i="9" s="1"/>
  <c r="R699" i="9" a="1"/>
  <c r="R699" i="9" s="1"/>
  <c r="S699" i="9" s="1"/>
  <c r="R693" i="9" a="1"/>
  <c r="R693" i="9" s="1"/>
  <c r="S693" i="9" s="1"/>
  <c r="R692" i="9" a="1"/>
  <c r="R692" i="9" s="1"/>
  <c r="S692" i="9" s="1"/>
  <c r="R686" i="9" a="1"/>
  <c r="R686" i="9" s="1"/>
  <c r="S686" i="9" s="1"/>
  <c r="R685" i="9" a="1"/>
  <c r="R685" i="9" s="1"/>
  <c r="S685" i="9" s="1"/>
  <c r="R684" i="9" a="1"/>
  <c r="R684" i="9" s="1"/>
  <c r="S684" i="9" s="1"/>
  <c r="R678" i="9" a="1"/>
  <c r="R678" i="9" s="1"/>
  <c r="S678" i="9" s="1"/>
  <c r="R671" i="9" a="1"/>
  <c r="R671" i="9" s="1"/>
  <c r="S671" i="9" s="1"/>
  <c r="R665" i="9" a="1"/>
  <c r="R665" i="9" s="1"/>
  <c r="S665" i="9" s="1"/>
  <c r="R1729" i="9" a="1"/>
  <c r="R1729" i="9" s="1"/>
  <c r="S1729" i="9" s="1"/>
  <c r="R1672" i="9" a="1"/>
  <c r="R1672" i="9" s="1"/>
  <c r="S1672" i="9" s="1"/>
  <c r="R1608" i="9" a="1"/>
  <c r="R1608" i="9" s="1"/>
  <c r="S1608" i="9" s="1"/>
  <c r="R1544" i="9" a="1"/>
  <c r="R1544" i="9" s="1"/>
  <c r="S1544" i="9" s="1"/>
  <c r="R1468" i="9" a="1"/>
  <c r="R1468" i="9" s="1"/>
  <c r="S1468" i="9" s="1"/>
  <c r="R1436" i="9" a="1"/>
  <c r="R1436" i="9" s="1"/>
  <c r="S1436" i="9" s="1"/>
  <c r="R1418" i="9" a="1"/>
  <c r="R1418" i="9" s="1"/>
  <c r="S1418" i="9" s="1"/>
  <c r="R1386" i="9" a="1"/>
  <c r="R1386" i="9" s="1"/>
  <c r="S1386" i="9" s="1"/>
  <c r="R1747" i="9" a="1"/>
  <c r="R1747" i="9" s="1"/>
  <c r="S1747" i="9" s="1"/>
  <c r="R1657" i="9" a="1"/>
  <c r="R1657" i="9" s="1"/>
  <c r="S1657" i="9" s="1"/>
  <c r="R1619" i="9" a="1"/>
  <c r="R1619" i="9" s="1"/>
  <c r="S1619" i="9" s="1"/>
  <c r="R1574" i="9" a="1"/>
  <c r="R1574" i="9" s="1"/>
  <c r="S1574" i="9" s="1"/>
  <c r="R1530" i="9" a="1"/>
  <c r="R1530" i="9" s="1"/>
  <c r="S1530" i="9" s="1"/>
  <c r="R1478" i="9" a="1"/>
  <c r="R1478" i="9" s="1"/>
  <c r="S1478" i="9" s="1"/>
  <c r="R1461" i="9" a="1"/>
  <c r="R1461" i="9" s="1"/>
  <c r="S1461" i="9" s="1"/>
  <c r="R1431" i="9" a="1"/>
  <c r="R1431" i="9" s="1"/>
  <c r="S1431" i="9" s="1"/>
  <c r="R1415" i="9" a="1"/>
  <c r="R1415" i="9" s="1"/>
  <c r="S1415" i="9" s="1"/>
  <c r="R1397" i="9" a="1"/>
  <c r="R1397" i="9" s="1"/>
  <c r="S1397" i="9" s="1"/>
  <c r="R1367" i="9" a="1"/>
  <c r="R1367" i="9" s="1"/>
  <c r="S1367" i="9" s="1"/>
  <c r="R1349" i="9" a="1"/>
  <c r="R1349" i="9" s="1"/>
  <c r="S1349" i="9" s="1"/>
  <c r="R1319" i="9" a="1"/>
  <c r="R1319" i="9" s="1"/>
  <c r="S1319" i="9" s="1"/>
  <c r="R1301" i="9" a="1"/>
  <c r="R1301" i="9" s="1"/>
  <c r="S1301" i="9" s="1"/>
  <c r="R1271" i="9" a="1"/>
  <c r="R1271" i="9" s="1"/>
  <c r="S1271" i="9" s="1"/>
  <c r="R1253" i="9" a="1"/>
  <c r="R1253" i="9" s="1"/>
  <c r="S1253" i="9" s="1"/>
  <c r="R1219" i="9" a="1"/>
  <c r="R1219" i="9" s="1"/>
  <c r="S1219" i="9" s="1"/>
  <c r="R1197" i="9" a="1"/>
  <c r="R1197" i="9" s="1"/>
  <c r="S1197" i="9" s="1"/>
  <c r="R1175" i="9" a="1"/>
  <c r="R1175" i="9" s="1"/>
  <c r="S1175" i="9" s="1"/>
  <c r="R1153" i="9" a="1"/>
  <c r="R1153" i="9" s="1"/>
  <c r="S1153" i="9" s="1"/>
  <c r="R1131" i="9" a="1"/>
  <c r="R1131" i="9" s="1"/>
  <c r="S1131" i="9" s="1"/>
  <c r="R1109" i="9" a="1"/>
  <c r="R1109" i="9" s="1"/>
  <c r="S1109" i="9" s="1"/>
  <c r="R1088" i="9" a="1"/>
  <c r="R1088" i="9" s="1"/>
  <c r="S1088" i="9" s="1"/>
  <c r="R978" i="9" a="1"/>
  <c r="R978" i="9" s="1"/>
  <c r="S978" i="9" s="1"/>
  <c r="R973" i="9" a="1"/>
  <c r="R973" i="9" s="1"/>
  <c r="S973" i="9" s="1"/>
  <c r="R968" i="9" a="1"/>
  <c r="R968" i="9" s="1"/>
  <c r="S968" i="9" s="1"/>
  <c r="R962" i="9" a="1"/>
  <c r="R962" i="9" s="1"/>
  <c r="S962" i="9" s="1"/>
  <c r="R956" i="9" a="1"/>
  <c r="R956" i="9" s="1"/>
  <c r="S956" i="9" s="1"/>
  <c r="R950" i="9" a="1"/>
  <c r="R950" i="9" s="1"/>
  <c r="S950" i="9" s="1"/>
  <c r="R947" i="9" a="1"/>
  <c r="R947" i="9" s="1"/>
  <c r="S947" i="9" s="1"/>
  <c r="R945" i="9" a="1"/>
  <c r="R945" i="9" s="1"/>
  <c r="S945" i="9" s="1"/>
  <c r="R943" i="9" a="1"/>
  <c r="R943" i="9" s="1"/>
  <c r="S943" i="9" s="1"/>
  <c r="R940" i="9" a="1"/>
  <c r="R940" i="9" s="1"/>
  <c r="S940" i="9" s="1"/>
  <c r="R938" i="9" a="1"/>
  <c r="R938" i="9" s="1"/>
  <c r="S938" i="9" s="1"/>
  <c r="R934" i="9" a="1"/>
  <c r="R934" i="9" s="1"/>
  <c r="S934" i="9" s="1"/>
  <c r="R932" i="9" a="1"/>
  <c r="R932" i="9" s="1"/>
  <c r="S932" i="9" s="1"/>
  <c r="R931" i="9" a="1"/>
  <c r="R931" i="9" s="1"/>
  <c r="S931" i="9" s="1"/>
  <c r="R927" i="9" a="1"/>
  <c r="R927" i="9" s="1"/>
  <c r="S927" i="9" s="1"/>
  <c r="R925" i="9" a="1"/>
  <c r="R925" i="9" s="1"/>
  <c r="S925" i="9" s="1"/>
  <c r="R923" i="9" a="1"/>
  <c r="R923" i="9" s="1"/>
  <c r="S923" i="9" s="1"/>
  <c r="R919" i="9" a="1"/>
  <c r="R919" i="9" s="1"/>
  <c r="S919" i="9" s="1"/>
  <c r="R917" i="9" a="1"/>
  <c r="R917" i="9" s="1"/>
  <c r="S917" i="9" s="1"/>
  <c r="R913" i="9" a="1"/>
  <c r="R913" i="9" s="1"/>
  <c r="S913" i="9" s="1"/>
  <c r="R911" i="9" a="1"/>
  <c r="R911" i="9" s="1"/>
  <c r="S911" i="9" s="1"/>
  <c r="R909" i="9" a="1"/>
  <c r="R909" i="9" s="1"/>
  <c r="S909" i="9" s="1"/>
  <c r="R906" i="9" a="1"/>
  <c r="R906" i="9" s="1"/>
  <c r="S906" i="9" s="1"/>
  <c r="R904" i="9" a="1"/>
  <c r="R904" i="9" s="1"/>
  <c r="S904" i="9" s="1"/>
  <c r="R902" i="9" a="1"/>
  <c r="R902" i="9" s="1"/>
  <c r="S902" i="9" s="1"/>
  <c r="R898" i="9" a="1"/>
  <c r="R898" i="9" s="1"/>
  <c r="S898" i="9" s="1"/>
  <c r="R896" i="9" a="1"/>
  <c r="R896" i="9" s="1"/>
  <c r="S896" i="9" s="1"/>
  <c r="R891" i="9" a="1"/>
  <c r="R891" i="9" s="1"/>
  <c r="S891" i="9" s="1"/>
  <c r="R889" i="9" a="1"/>
  <c r="R889" i="9" s="1"/>
  <c r="S889" i="9" s="1"/>
  <c r="R887" i="9" a="1"/>
  <c r="R887" i="9" s="1"/>
  <c r="S887" i="9" s="1"/>
  <c r="R885" i="9" a="1"/>
  <c r="R885" i="9" s="1"/>
  <c r="S885" i="9" s="1"/>
  <c r="R868" i="9" a="1"/>
  <c r="R868" i="9" s="1"/>
  <c r="S868" i="9" s="1"/>
  <c r="R866" i="9" a="1"/>
  <c r="R866" i="9" s="1"/>
  <c r="S866" i="9" s="1"/>
  <c r="R862" i="9" a="1"/>
  <c r="R862" i="9" s="1"/>
  <c r="S862" i="9" s="1"/>
  <c r="R860" i="9" a="1"/>
  <c r="R860" i="9" s="1"/>
  <c r="S860" i="9" s="1"/>
  <c r="R857" i="9" a="1"/>
  <c r="R857" i="9" s="1"/>
  <c r="S857" i="9" s="1"/>
  <c r="R855" i="9" a="1"/>
  <c r="R855" i="9" s="1"/>
  <c r="S855" i="9" s="1"/>
  <c r="R849" i="9" a="1"/>
  <c r="R849" i="9" s="1"/>
  <c r="S849" i="9" s="1"/>
  <c r="R847" i="9" a="1"/>
  <c r="R847" i="9" s="1"/>
  <c r="S847" i="9" s="1"/>
  <c r="R841" i="9" a="1"/>
  <c r="R841" i="9" s="1"/>
  <c r="S841" i="9" s="1"/>
  <c r="R839" i="9" a="1"/>
  <c r="R839" i="9" s="1"/>
  <c r="S839" i="9" s="1"/>
  <c r="R834" i="9" a="1"/>
  <c r="R834" i="9" s="1"/>
  <c r="S834" i="9" s="1"/>
  <c r="R832" i="9" a="1"/>
  <c r="R832" i="9" s="1"/>
  <c r="S832" i="9" s="1"/>
  <c r="R826" i="9" a="1"/>
  <c r="R826" i="9" s="1"/>
  <c r="S826" i="9" s="1"/>
  <c r="R820" i="9" a="1"/>
  <c r="R820" i="9" s="1"/>
  <c r="S820" i="9" s="1"/>
  <c r="R818" i="9" a="1"/>
  <c r="R818" i="9" s="1"/>
  <c r="S818" i="9" s="1"/>
  <c r="R813" i="9" a="1"/>
  <c r="R813" i="9" s="1"/>
  <c r="S813" i="9" s="1"/>
  <c r="R811" i="9" a="1"/>
  <c r="R811" i="9" s="1"/>
  <c r="S811" i="9" s="1"/>
  <c r="R806" i="9" a="1"/>
  <c r="R806" i="9" s="1"/>
  <c r="S806" i="9" s="1"/>
  <c r="R804" i="9" a="1"/>
  <c r="R804" i="9" s="1"/>
  <c r="S804" i="9" s="1"/>
  <c r="R798" i="9" a="1"/>
  <c r="R798" i="9" s="1"/>
  <c r="S798" i="9" s="1"/>
  <c r="R796" i="9" a="1"/>
  <c r="R796" i="9" s="1"/>
  <c r="S796" i="9" s="1"/>
  <c r="R792" i="9" a="1"/>
  <c r="R792" i="9" s="1"/>
  <c r="S792" i="9" s="1"/>
  <c r="R790" i="9" a="1"/>
  <c r="R790" i="9" s="1"/>
  <c r="S790" i="9" s="1"/>
  <c r="R784" i="9" a="1"/>
  <c r="R784" i="9" s="1"/>
  <c r="S784" i="9" s="1"/>
  <c r="R778" i="9" a="1"/>
  <c r="R778" i="9" s="1"/>
  <c r="S778" i="9" s="1"/>
  <c r="R1797" i="9" a="1"/>
  <c r="R1797" i="9" s="1"/>
  <c r="S1797" i="9" s="1"/>
  <c r="R1791" i="9" a="1"/>
  <c r="R1791" i="9" s="1"/>
  <c r="S1791" i="9" s="1"/>
  <c r="R1778" i="9" a="1"/>
  <c r="R1778" i="9" s="1"/>
  <c r="S1778" i="9" s="1"/>
  <c r="R1772" i="9" a="1"/>
  <c r="R1772" i="9" s="1"/>
  <c r="S1772" i="9" s="1"/>
  <c r="R1765" i="9" a="1"/>
  <c r="R1765" i="9" s="1"/>
  <c r="S1765" i="9" s="1"/>
  <c r="R1759" i="9" a="1"/>
  <c r="R1759" i="9" s="1"/>
  <c r="S1759" i="9" s="1"/>
  <c r="R1746" i="9" a="1"/>
  <c r="R1746" i="9" s="1"/>
  <c r="S1746" i="9" s="1"/>
  <c r="R1740" i="9" a="1"/>
  <c r="R1740" i="9" s="1"/>
  <c r="S1740" i="9" s="1"/>
  <c r="R1733" i="9" a="1"/>
  <c r="R1733" i="9" s="1"/>
  <c r="S1733" i="9" s="1"/>
  <c r="R1727" i="9" a="1"/>
  <c r="R1727" i="9" s="1"/>
  <c r="S1727" i="9" s="1"/>
  <c r="R1714" i="9" a="1"/>
  <c r="R1714" i="9" s="1"/>
  <c r="S1714" i="9" s="1"/>
  <c r="R1708" i="9" a="1"/>
  <c r="R1708" i="9" s="1"/>
  <c r="S1708" i="9" s="1"/>
  <c r="R1701" i="9" a="1"/>
  <c r="R1701" i="9" s="1"/>
  <c r="S1701" i="9" s="1"/>
  <c r="R1695" i="9" a="1"/>
  <c r="R1695" i="9" s="1"/>
  <c r="S1695" i="9" s="1"/>
  <c r="R1682" i="9" a="1"/>
  <c r="R1682" i="9" s="1"/>
  <c r="S1682" i="9" s="1"/>
  <c r="R1676" i="9" a="1"/>
  <c r="R1676" i="9" s="1"/>
  <c r="S1676" i="9" s="1"/>
  <c r="R1669" i="9" a="1"/>
  <c r="R1669" i="9" s="1"/>
  <c r="S1669" i="9" s="1"/>
  <c r="R1663" i="9" a="1"/>
  <c r="R1663" i="9" s="1"/>
  <c r="S1663" i="9" s="1"/>
  <c r="R1650" i="9" a="1"/>
  <c r="R1650" i="9" s="1"/>
  <c r="S1650" i="9" s="1"/>
  <c r="R1644" i="9" a="1"/>
  <c r="R1644" i="9" s="1"/>
  <c r="S1644" i="9" s="1"/>
  <c r="R1637" i="9" a="1"/>
  <c r="R1637" i="9" s="1"/>
  <c r="S1637" i="9" s="1"/>
  <c r="R1631" i="9" a="1"/>
  <c r="R1631" i="9" s="1"/>
  <c r="S1631" i="9" s="1"/>
  <c r="R1618" i="9" a="1"/>
  <c r="R1618" i="9" s="1"/>
  <c r="S1618" i="9" s="1"/>
  <c r="R1612" i="9" a="1"/>
  <c r="R1612" i="9" s="1"/>
  <c r="S1612" i="9" s="1"/>
  <c r="R1605" i="9" a="1"/>
  <c r="R1605" i="9" s="1"/>
  <c r="S1605" i="9" s="1"/>
  <c r="R1599" i="9" a="1"/>
  <c r="R1599" i="9" s="1"/>
  <c r="S1599" i="9" s="1"/>
  <c r="R1586" i="9" a="1"/>
  <c r="R1586" i="9" s="1"/>
  <c r="S1586" i="9" s="1"/>
  <c r="R1580" i="9" a="1"/>
  <c r="R1580" i="9" s="1"/>
  <c r="S1580" i="9" s="1"/>
  <c r="R1573" i="9" a="1"/>
  <c r="R1573" i="9" s="1"/>
  <c r="S1573" i="9" s="1"/>
  <c r="R1567" i="9" a="1"/>
  <c r="R1567" i="9" s="1"/>
  <c r="S1567" i="9" s="1"/>
  <c r="R1554" i="9" a="1"/>
  <c r="R1554" i="9" s="1"/>
  <c r="S1554" i="9" s="1"/>
  <c r="R1548" i="9" a="1"/>
  <c r="R1548" i="9" s="1"/>
  <c r="S1548" i="9" s="1"/>
  <c r="R1541" i="9" a="1"/>
  <c r="R1541" i="9" s="1"/>
  <c r="S1541" i="9" s="1"/>
  <c r="R1534" i="9" a="1"/>
  <c r="R1534" i="9" s="1"/>
  <c r="S1534" i="9" s="1"/>
  <c r="R1529" i="9" a="1"/>
  <c r="R1529" i="9" s="1"/>
  <c r="S1529" i="9" s="1"/>
  <c r="R1516" i="9" a="1"/>
  <c r="R1516" i="9" s="1"/>
  <c r="S1516" i="9" s="1"/>
  <c r="R1504" i="9" a="1"/>
  <c r="R1504" i="9" s="1"/>
  <c r="S1504" i="9" s="1"/>
  <c r="R1490" i="9" a="1"/>
  <c r="R1490" i="9" s="1"/>
  <c r="S1490" i="9" s="1"/>
  <c r="R1582" i="9" a="1"/>
  <c r="R1582" i="9" s="1"/>
  <c r="S1582" i="9" s="1"/>
  <c r="R1483" i="9" a="1"/>
  <c r="R1483" i="9" s="1"/>
  <c r="S1483" i="9" s="1"/>
  <c r="R1452" i="9" a="1"/>
  <c r="R1452" i="9" s="1"/>
  <c r="S1452" i="9" s="1"/>
  <c r="R1420" i="9" a="1"/>
  <c r="R1420" i="9" s="1"/>
  <c r="S1420" i="9" s="1"/>
  <c r="R1388" i="9" a="1"/>
  <c r="R1388" i="9" s="1"/>
  <c r="S1388" i="9" s="1"/>
  <c r="R1798" i="9" a="1"/>
  <c r="R1798" i="9" s="1"/>
  <c r="S1798" i="9" s="1"/>
  <c r="R1760" i="9" a="1"/>
  <c r="R1760" i="9" s="1"/>
  <c r="S1760" i="9" s="1"/>
  <c r="R1721" i="9" a="1"/>
  <c r="R1721" i="9" s="1"/>
  <c r="S1721" i="9" s="1"/>
  <c r="R1670" i="9" a="1"/>
  <c r="R1670" i="9" s="1"/>
  <c r="S1670" i="9" s="1"/>
  <c r="R1632" i="9" a="1"/>
  <c r="R1632" i="9" s="1"/>
  <c r="S1632" i="9" s="1"/>
  <c r="R1593" i="9" a="1"/>
  <c r="R1593" i="9" s="1"/>
  <c r="S1593" i="9" s="1"/>
  <c r="R1542" i="9" a="1"/>
  <c r="R1542" i="9" s="1"/>
  <c r="S1542" i="9" s="1"/>
  <c r="R1492" i="9" a="1"/>
  <c r="R1492" i="9" s="1"/>
  <c r="S1492" i="9" s="1"/>
  <c r="R1463" i="9" a="1"/>
  <c r="R1463" i="9" s="1"/>
  <c r="S1463" i="9" s="1"/>
  <c r="R1446" i="9" a="1"/>
  <c r="R1446" i="9" s="1"/>
  <c r="S1446" i="9" s="1"/>
  <c r="R1429" i="9" a="1"/>
  <c r="R1429" i="9" s="1"/>
  <c r="S1429" i="9" s="1"/>
  <c r="R1414" i="9" a="1"/>
  <c r="R1414" i="9" s="1"/>
  <c r="S1414" i="9" s="1"/>
  <c r="R1384" i="9" a="1"/>
  <c r="R1384" i="9" s="1"/>
  <c r="S1384" i="9" s="1"/>
  <c r="R1366" i="9" a="1"/>
  <c r="R1366" i="9" s="1"/>
  <c r="S1366" i="9" s="1"/>
  <c r="R1336" i="9" a="1"/>
  <c r="R1336" i="9" s="1"/>
  <c r="S1336" i="9" s="1"/>
  <c r="R1318" i="9" a="1"/>
  <c r="R1318" i="9" s="1"/>
  <c r="S1318" i="9" s="1"/>
  <c r="R1288" i="9" a="1"/>
  <c r="R1288" i="9" s="1"/>
  <c r="S1288" i="9" s="1"/>
  <c r="R1270" i="9" a="1"/>
  <c r="R1270" i="9" s="1"/>
  <c r="S1270" i="9" s="1"/>
  <c r="R1240" i="9" a="1"/>
  <c r="R1240" i="9" s="1"/>
  <c r="S1240" i="9" s="1"/>
  <c r="R1218" i="9" a="1"/>
  <c r="R1218" i="9" s="1"/>
  <c r="S1218" i="9" s="1"/>
  <c r="R1196" i="9" a="1"/>
  <c r="R1196" i="9" s="1"/>
  <c r="S1196" i="9" s="1"/>
  <c r="R1174" i="9" a="1"/>
  <c r="R1174" i="9" s="1"/>
  <c r="S1174" i="9" s="1"/>
  <c r="R1152" i="9" a="1"/>
  <c r="R1152" i="9" s="1"/>
  <c r="S1152" i="9" s="1"/>
  <c r="R1130" i="9" a="1"/>
  <c r="R1130" i="9" s="1"/>
  <c r="S1130" i="9" s="1"/>
  <c r="R1108" i="9" a="1"/>
  <c r="R1108" i="9" s="1"/>
  <c r="S1108" i="9" s="1"/>
  <c r="R982" i="9" a="1"/>
  <c r="R982" i="9" s="1"/>
  <c r="S982" i="9" s="1"/>
  <c r="R976" i="9" a="1"/>
  <c r="R976" i="9" s="1"/>
  <c r="S976" i="9" s="1"/>
  <c r="R972" i="9" a="1"/>
  <c r="R972" i="9" s="1"/>
  <c r="S972" i="9" s="1"/>
  <c r="R967" i="9" a="1"/>
  <c r="R967" i="9" s="1"/>
  <c r="S967" i="9" s="1"/>
  <c r="R961" i="9" a="1"/>
  <c r="R961" i="9" s="1"/>
  <c r="S961" i="9" s="1"/>
  <c r="R955" i="9" a="1"/>
  <c r="R955" i="9" s="1"/>
  <c r="S955" i="9" s="1"/>
  <c r="R949" i="9" a="1"/>
  <c r="R949" i="9" s="1"/>
  <c r="S949" i="9" s="1"/>
  <c r="R1771" i="9" a="1"/>
  <c r="R1771" i="9" s="1"/>
  <c r="S1771" i="9" s="1"/>
  <c r="R1739" i="9" a="1"/>
  <c r="R1739" i="9" s="1"/>
  <c r="S1739" i="9" s="1"/>
  <c r="R1713" i="9" a="1"/>
  <c r="R1713" i="9" s="1"/>
  <c r="S1713" i="9" s="1"/>
  <c r="R1694" i="9" a="1"/>
  <c r="R1694" i="9" s="1"/>
  <c r="S1694" i="9" s="1"/>
  <c r="R1688" i="9" a="1"/>
  <c r="R1688" i="9" s="1"/>
  <c r="S1688" i="9" s="1"/>
  <c r="R1681" i="9" a="1"/>
  <c r="R1681" i="9" s="1"/>
  <c r="S1681" i="9" s="1"/>
  <c r="R1675" i="9" a="1"/>
  <c r="R1675" i="9" s="1"/>
  <c r="S1675" i="9" s="1"/>
  <c r="R1662" i="9" a="1"/>
  <c r="R1662" i="9" s="1"/>
  <c r="S1662" i="9" s="1"/>
  <c r="R1649" i="9" a="1"/>
  <c r="R1649" i="9" s="1"/>
  <c r="S1649" i="9" s="1"/>
  <c r="R1592" i="9" a="1"/>
  <c r="R1592" i="9" s="1"/>
  <c r="S1592" i="9" s="1"/>
  <c r="R1579" i="9" a="1"/>
  <c r="R1579" i="9" s="1"/>
  <c r="S1579" i="9" s="1"/>
  <c r="R1566" i="9" a="1"/>
  <c r="R1566" i="9" s="1"/>
  <c r="S1566" i="9" s="1"/>
  <c r="R1553" i="9" a="1"/>
  <c r="R1553" i="9" s="1"/>
  <c r="S1553" i="9" s="1"/>
  <c r="R1535" i="9" a="1"/>
  <c r="R1535" i="9" s="1"/>
  <c r="S1535" i="9" s="1"/>
  <c r="R1514" i="9" a="1"/>
  <c r="R1514" i="9" s="1"/>
  <c r="S1514" i="9" s="1"/>
  <c r="R1489" i="9" a="1"/>
  <c r="R1489" i="9" s="1"/>
  <c r="S1489" i="9" s="1"/>
  <c r="R1475" i="9" a="1"/>
  <c r="R1475" i="9" s="1"/>
  <c r="S1475" i="9" s="1"/>
  <c r="R1473" i="9" a="1"/>
  <c r="R1473" i="9" s="1"/>
  <c r="S1473" i="9" s="1"/>
  <c r="R1459" i="9" a="1"/>
  <c r="R1459" i="9" s="1"/>
  <c r="S1459" i="9" s="1"/>
  <c r="R1457" i="9" a="1"/>
  <c r="R1457" i="9" s="1"/>
  <c r="S1457" i="9" s="1"/>
  <c r="R1443" i="9" a="1"/>
  <c r="R1443" i="9" s="1"/>
  <c r="S1443" i="9" s="1"/>
  <c r="R1441" i="9" a="1"/>
  <c r="R1441" i="9" s="1"/>
  <c r="S1441" i="9" s="1"/>
  <c r="R1427" i="9" a="1"/>
  <c r="R1427" i="9" s="1"/>
  <c r="S1427" i="9" s="1"/>
  <c r="R1426" i="9" a="1"/>
  <c r="R1426" i="9" s="1"/>
  <c r="S1426" i="9" s="1"/>
  <c r="R1412" i="9" a="1"/>
  <c r="R1412" i="9" s="1"/>
  <c r="S1412" i="9" s="1"/>
  <c r="R1410" i="9" a="1"/>
  <c r="R1410" i="9" s="1"/>
  <c r="S1410" i="9" s="1"/>
  <c r="R1396" i="9" a="1"/>
  <c r="R1396" i="9" s="1"/>
  <c r="S1396" i="9" s="1"/>
  <c r="R1394" i="9" a="1"/>
  <c r="R1394" i="9" s="1"/>
  <c r="S1394" i="9" s="1"/>
  <c r="R1380" i="9" a="1"/>
  <c r="R1380" i="9" s="1"/>
  <c r="S1380" i="9" s="1"/>
  <c r="R1378" i="9" a="1"/>
  <c r="R1378" i="9" s="1"/>
  <c r="S1378" i="9" s="1"/>
  <c r="R1364" i="9" a="1"/>
  <c r="R1364" i="9" s="1"/>
  <c r="S1364" i="9" s="1"/>
  <c r="R1362" i="9" a="1"/>
  <c r="R1362" i="9" s="1"/>
  <c r="S1362" i="9" s="1"/>
  <c r="R1283" i="9" a="1"/>
  <c r="R1283" i="9" s="1"/>
  <c r="S1283" i="9" s="1"/>
  <c r="R1281" i="9" a="1"/>
  <c r="R1281" i="9" s="1"/>
  <c r="S1281" i="9" s="1"/>
  <c r="R1267" i="9" a="1"/>
  <c r="R1267" i="9" s="1"/>
  <c r="S1267" i="9" s="1"/>
  <c r="R1265" i="9" a="1"/>
  <c r="R1265" i="9" s="1"/>
  <c r="S1265" i="9" s="1"/>
  <c r="R1251" i="9" a="1"/>
  <c r="R1251" i="9" s="1"/>
  <c r="S1251" i="9" s="1"/>
  <c r="R1250" i="9" a="1"/>
  <c r="R1250" i="9" s="1"/>
  <c r="S1250" i="9" s="1"/>
  <c r="R1235" i="9" a="1"/>
  <c r="R1235" i="9" s="1"/>
  <c r="S1235" i="9" s="1"/>
  <c r="R1233" i="9" a="1"/>
  <c r="R1233" i="9" s="1"/>
  <c r="S1233" i="9" s="1"/>
  <c r="R1231" i="9" a="1"/>
  <c r="R1231" i="9" s="1"/>
  <c r="S1231" i="9" s="1"/>
  <c r="R1213" i="9" a="1"/>
  <c r="R1213" i="9" s="1"/>
  <c r="S1213" i="9" s="1"/>
  <c r="R1212" i="9" a="1"/>
  <c r="R1212" i="9" s="1"/>
  <c r="S1212" i="9" s="1"/>
  <c r="R1210" i="9" a="1"/>
  <c r="R1210" i="9" s="1"/>
  <c r="S1210" i="9" s="1"/>
  <c r="R1193" i="9" a="1"/>
  <c r="R1193" i="9" s="1"/>
  <c r="S1193" i="9" s="1"/>
  <c r="R1192" i="9" a="1"/>
  <c r="R1192" i="9" s="1"/>
  <c r="S1192" i="9" s="1"/>
  <c r="R1191" i="9" a="1"/>
  <c r="R1191" i="9" s="1"/>
  <c r="S1191" i="9" s="1"/>
  <c r="R1190" i="9" a="1"/>
  <c r="R1190" i="9" s="1"/>
  <c r="S1190" i="9" s="1"/>
  <c r="R1189" i="9" a="1"/>
  <c r="R1189" i="9" s="1"/>
  <c r="S1189" i="9" s="1"/>
  <c r="R1188" i="9" a="1"/>
  <c r="R1188" i="9" s="1"/>
  <c r="S1188" i="9" s="1"/>
  <c r="R1171" i="9" a="1"/>
  <c r="R1171" i="9" s="1"/>
  <c r="S1171" i="9" s="1"/>
  <c r="R1170" i="9" a="1"/>
  <c r="R1170" i="9" s="1"/>
  <c r="S1170" i="9" s="1"/>
  <c r="R1169" i="9" a="1"/>
  <c r="R1169" i="9" s="1"/>
  <c r="S1169" i="9" s="1"/>
  <c r="R1168" i="9" a="1"/>
  <c r="R1168" i="9" s="1"/>
  <c r="S1168" i="9" s="1"/>
  <c r="R1167" i="9" a="1"/>
  <c r="R1167" i="9" s="1"/>
  <c r="S1167" i="9" s="1"/>
  <c r="R1150" i="9" a="1"/>
  <c r="R1150" i="9" s="1"/>
  <c r="S1150" i="9" s="1"/>
  <c r="R1149" i="9" a="1"/>
  <c r="R1149" i="9" s="1"/>
  <c r="S1149" i="9" s="1"/>
  <c r="R1148" i="9" a="1"/>
  <c r="R1148" i="9" s="1"/>
  <c r="S1148" i="9" s="1"/>
  <c r="R1147" i="9" a="1"/>
  <c r="R1147" i="9" s="1"/>
  <c r="S1147" i="9" s="1"/>
  <c r="R1146" i="9" a="1"/>
  <c r="R1146" i="9" s="1"/>
  <c r="S1146" i="9" s="1"/>
  <c r="R1129" i="9" a="1"/>
  <c r="R1129" i="9" s="1"/>
  <c r="S1129" i="9" s="1"/>
  <c r="R1128" i="9" a="1"/>
  <c r="R1128" i="9" s="1"/>
  <c r="S1128" i="9" s="1"/>
  <c r="R1127" i="9" a="1"/>
  <c r="R1127" i="9" s="1"/>
  <c r="S1127" i="9" s="1"/>
  <c r="R1126" i="9" a="1"/>
  <c r="R1126" i="9" s="1"/>
  <c r="S1126" i="9" s="1"/>
  <c r="R1125" i="9" a="1"/>
  <c r="R1125" i="9" s="1"/>
  <c r="S1125" i="9" s="1"/>
  <c r="R1124" i="9" a="1"/>
  <c r="R1124" i="9" s="1"/>
  <c r="S1124" i="9" s="1"/>
  <c r="R1107" i="9" a="1"/>
  <c r="R1107" i="9" s="1"/>
  <c r="S1107" i="9" s="1"/>
  <c r="R1106" i="9" a="1"/>
  <c r="R1106" i="9" s="1"/>
  <c r="S1106" i="9" s="1"/>
  <c r="R1105" i="9" a="1"/>
  <c r="R1105" i="9" s="1"/>
  <c r="S1105" i="9" s="1"/>
  <c r="R1104" i="9" a="1"/>
  <c r="R1104" i="9" s="1"/>
  <c r="S1104" i="9" s="1"/>
  <c r="R1103" i="9" a="1"/>
  <c r="R1103" i="9" s="1"/>
  <c r="S1103" i="9" s="1"/>
  <c r="R1086" i="9" a="1"/>
  <c r="R1086" i="9" s="1"/>
  <c r="S1086" i="9" s="1"/>
  <c r="R1085" i="9" a="1"/>
  <c r="R1085" i="9" s="1"/>
  <c r="S1085" i="9" s="1"/>
  <c r="R1084" i="9" a="1"/>
  <c r="R1084" i="9" s="1"/>
  <c r="S1084" i="9" s="1"/>
  <c r="R1083" i="9" a="1"/>
  <c r="R1083" i="9" s="1"/>
  <c r="S1083" i="9" s="1"/>
  <c r="R1082" i="9" a="1"/>
  <c r="R1082" i="9" s="1"/>
  <c r="S1082" i="9" s="1"/>
  <c r="R1768" i="9" a="1"/>
  <c r="R1768" i="9" s="1"/>
  <c r="S1768" i="9" s="1"/>
  <c r="R1710" i="9" a="1"/>
  <c r="R1710" i="9" s="1"/>
  <c r="S1710" i="9" s="1"/>
  <c r="R1665" i="9" a="1"/>
  <c r="R1665" i="9" s="1"/>
  <c r="S1665" i="9" s="1"/>
  <c r="R1601" i="9" a="1"/>
  <c r="R1601" i="9" s="1"/>
  <c r="S1601" i="9" s="1"/>
  <c r="R1521" i="9" a="1"/>
  <c r="R1521" i="9" s="1"/>
  <c r="S1521" i="9" s="1"/>
  <c r="R1467" i="9" a="1"/>
  <c r="R1467" i="9" s="1"/>
  <c r="S1467" i="9" s="1"/>
  <c r="R1435" i="9" a="1"/>
  <c r="R1435" i="9" s="1"/>
  <c r="S1435" i="9" s="1"/>
  <c r="R1403" i="9" a="1"/>
  <c r="R1403" i="9" s="1"/>
  <c r="S1403" i="9" s="1"/>
  <c r="R1371" i="9" a="1"/>
  <c r="R1371" i="9" s="1"/>
  <c r="S1371" i="9" s="1"/>
  <c r="R1766" i="9" a="1"/>
  <c r="R1766" i="9" s="1"/>
  <c r="S1766" i="9" s="1"/>
  <c r="R1715" i="9" a="1"/>
  <c r="R1715" i="9" s="1"/>
  <c r="S1715" i="9" s="1"/>
  <c r="R1683" i="9" a="1"/>
  <c r="R1683" i="9" s="1"/>
  <c r="S1683" i="9" s="1"/>
  <c r="R1651" i="9" a="1"/>
  <c r="R1651" i="9" s="1"/>
  <c r="S1651" i="9" s="1"/>
  <c r="R1606" i="9" a="1"/>
  <c r="R1606" i="9" s="1"/>
  <c r="S1606" i="9" s="1"/>
  <c r="R1568" i="9" a="1"/>
  <c r="R1568" i="9" s="1"/>
  <c r="S1568" i="9" s="1"/>
  <c r="R1533" i="9" a="1"/>
  <c r="R1533" i="9" s="1"/>
  <c r="S1533" i="9" s="1"/>
  <c r="R1480" i="9" a="1"/>
  <c r="R1480" i="9" s="1"/>
  <c r="S1480" i="9" s="1"/>
  <c r="R1462" i="9" a="1"/>
  <c r="R1462" i="9" s="1"/>
  <c r="S1462" i="9" s="1"/>
  <c r="R1432" i="9" a="1"/>
  <c r="R1432" i="9" s="1"/>
  <c r="S1432" i="9" s="1"/>
  <c r="R1416" i="9" a="1"/>
  <c r="R1416" i="9" s="1"/>
  <c r="S1416" i="9" s="1"/>
  <c r="R1398" i="9" a="1"/>
  <c r="R1398" i="9" s="1"/>
  <c r="S1398" i="9" s="1"/>
  <c r="R1368" i="9" a="1"/>
  <c r="R1368" i="9" s="1"/>
  <c r="S1368" i="9" s="1"/>
  <c r="R1350" i="9" a="1"/>
  <c r="R1350" i="9" s="1"/>
  <c r="S1350" i="9" s="1"/>
  <c r="R1320" i="9" a="1"/>
  <c r="R1320" i="9" s="1"/>
  <c r="S1320" i="9" s="1"/>
  <c r="R1302" i="9" a="1"/>
  <c r="R1302" i="9" s="1"/>
  <c r="S1302" i="9" s="1"/>
  <c r="R1272" i="9" a="1"/>
  <c r="R1272" i="9" s="1"/>
  <c r="S1272" i="9" s="1"/>
  <c r="R1254" i="9" a="1"/>
  <c r="R1254" i="9" s="1"/>
  <c r="S1254" i="9" s="1"/>
  <c r="R1236" i="9" a="1"/>
  <c r="R1236" i="9" s="1"/>
  <c r="S1236" i="9" s="1"/>
  <c r="R1198" i="9" a="1"/>
  <c r="R1198" i="9" s="1"/>
  <c r="S1198" i="9" s="1"/>
  <c r="R1176" i="9" a="1"/>
  <c r="R1176" i="9" s="1"/>
  <c r="S1176" i="9" s="1"/>
  <c r="R1154" i="9" a="1"/>
  <c r="R1154" i="9" s="1"/>
  <c r="S1154" i="9" s="1"/>
  <c r="R1132" i="9" a="1"/>
  <c r="R1132" i="9" s="1"/>
  <c r="S1132" i="9" s="1"/>
  <c r="R1110" i="9" a="1"/>
  <c r="R1110" i="9" s="1"/>
  <c r="S1110" i="9" s="1"/>
  <c r="R1089" i="9" a="1"/>
  <c r="R1089" i="9" s="1"/>
  <c r="S1089" i="9" s="1"/>
  <c r="R979" i="9" a="1"/>
  <c r="R979" i="9" s="1"/>
  <c r="S979" i="9" s="1"/>
  <c r="R965" i="9" a="1"/>
  <c r="R965" i="9" s="1"/>
  <c r="S965" i="9" s="1"/>
  <c r="R959" i="9" a="1"/>
  <c r="R959" i="9" s="1"/>
  <c r="S959" i="9" s="1"/>
  <c r="R953" i="9" a="1"/>
  <c r="R953" i="9" s="1"/>
  <c r="S953" i="9" s="1"/>
  <c r="R1790" i="9" a="1"/>
  <c r="R1790" i="9" s="1"/>
  <c r="S1790" i="9" s="1"/>
  <c r="R1758" i="9" a="1"/>
  <c r="R1758" i="9" s="1"/>
  <c r="S1758" i="9" s="1"/>
  <c r="R1720" i="9" a="1"/>
  <c r="R1720" i="9" s="1"/>
  <c r="S1720" i="9" s="1"/>
  <c r="R1707" i="9" a="1"/>
  <c r="R1707" i="9" s="1"/>
  <c r="S1707" i="9" s="1"/>
  <c r="R1656" i="9" a="1"/>
  <c r="R1656" i="9" s="1"/>
  <c r="S1656" i="9" s="1"/>
  <c r="R1643" i="9" a="1"/>
  <c r="R1643" i="9" s="1"/>
  <c r="S1643" i="9" s="1"/>
  <c r="R1630" i="9" a="1"/>
  <c r="R1630" i="9" s="1"/>
  <c r="S1630" i="9" s="1"/>
  <c r="R1624" i="9" a="1"/>
  <c r="R1624" i="9" s="1"/>
  <c r="S1624" i="9" s="1"/>
  <c r="R1617" i="9" a="1"/>
  <c r="R1617" i="9" s="1"/>
  <c r="S1617" i="9" s="1"/>
  <c r="R1611" i="9" a="1"/>
  <c r="R1611" i="9" s="1"/>
  <c r="S1611" i="9" s="1"/>
  <c r="R1598" i="9" a="1"/>
  <c r="R1598" i="9" s="1"/>
  <c r="S1598" i="9" s="1"/>
  <c r="R1585" i="9" a="1"/>
  <c r="R1585" i="9" s="1"/>
  <c r="S1585" i="9" s="1"/>
  <c r="R1560" i="9" a="1"/>
  <c r="R1560" i="9" s="1"/>
  <c r="S1560" i="9" s="1"/>
  <c r="R1547" i="9" a="1"/>
  <c r="R1547" i="9" s="1"/>
  <c r="S1547" i="9" s="1"/>
  <c r="R1528" i="9" a="1"/>
  <c r="R1528" i="9" s="1"/>
  <c r="S1528" i="9" s="1"/>
  <c r="R1502" i="9" a="1"/>
  <c r="R1502" i="9" s="1"/>
  <c r="S1502" i="9" s="1"/>
  <c r="R1476" i="9" a="1"/>
  <c r="R1476" i="9" s="1"/>
  <c r="S1476" i="9" s="1"/>
  <c r="R1474" i="9" a="1"/>
  <c r="R1474" i="9" s="1"/>
  <c r="S1474" i="9" s="1"/>
  <c r="R1460" i="9" a="1"/>
  <c r="R1460" i="9" s="1"/>
  <c r="S1460" i="9" s="1"/>
  <c r="R1458" i="9" a="1"/>
  <c r="R1458" i="9" s="1"/>
  <c r="S1458" i="9" s="1"/>
  <c r="R1444" i="9" a="1"/>
  <c r="R1444" i="9" s="1"/>
  <c r="S1444" i="9" s="1"/>
  <c r="R1442" i="9" a="1"/>
  <c r="R1442" i="9" s="1"/>
  <c r="S1442" i="9" s="1"/>
  <c r="R1428" i="9" a="1"/>
  <c r="R1428" i="9" s="1"/>
  <c r="S1428" i="9" s="1"/>
  <c r="R1425" i="9" a="1"/>
  <c r="R1425" i="9" s="1"/>
  <c r="S1425" i="9" s="1"/>
  <c r="R1411" i="9" a="1"/>
  <c r="R1411" i="9" s="1"/>
  <c r="S1411" i="9" s="1"/>
  <c r="R1409" i="9" a="1"/>
  <c r="R1409" i="9" s="1"/>
  <c r="S1409" i="9" s="1"/>
  <c r="R1395" i="9" a="1"/>
  <c r="R1395" i="9" s="1"/>
  <c r="S1395" i="9" s="1"/>
  <c r="R1393" i="9" a="1"/>
  <c r="R1393" i="9" s="1"/>
  <c r="S1393" i="9" s="1"/>
  <c r="R1379" i="9" a="1"/>
  <c r="R1379" i="9" s="1"/>
  <c r="S1379" i="9" s="1"/>
  <c r="R1377" i="9" a="1"/>
  <c r="R1377" i="9" s="1"/>
  <c r="S1377" i="9" s="1"/>
  <c r="R1363" i="9" a="1"/>
  <c r="R1363" i="9" s="1"/>
  <c r="S1363" i="9" s="1"/>
  <c r="R1361" i="9" a="1"/>
  <c r="R1361" i="9" s="1"/>
  <c r="S1361" i="9" s="1"/>
  <c r="R1348" i="9" a="1"/>
  <c r="R1348" i="9" s="1"/>
  <c r="S1348" i="9" s="1"/>
  <c r="R1347" i="9" a="1"/>
  <c r="R1347" i="9" s="1"/>
  <c r="S1347" i="9" s="1"/>
  <c r="R1346" i="9" a="1"/>
  <c r="R1346" i="9" s="1"/>
  <c r="S1346" i="9" s="1"/>
  <c r="R1345" i="9" a="1"/>
  <c r="R1345" i="9" s="1"/>
  <c r="S1345" i="9" s="1"/>
  <c r="R1332" i="9" a="1"/>
  <c r="R1332" i="9" s="1"/>
  <c r="S1332" i="9" s="1"/>
  <c r="R1331" i="9" a="1"/>
  <c r="R1331" i="9" s="1"/>
  <c r="S1331" i="9" s="1"/>
  <c r="R1330" i="9" a="1"/>
  <c r="R1330" i="9" s="1"/>
  <c r="S1330" i="9" s="1"/>
  <c r="R1329" i="9" a="1"/>
  <c r="R1329" i="9" s="1"/>
  <c r="S1329" i="9" s="1"/>
  <c r="R1316" i="9" a="1"/>
  <c r="R1316" i="9" s="1"/>
  <c r="S1316" i="9" s="1"/>
  <c r="R1315" i="9" a="1"/>
  <c r="R1315" i="9" s="1"/>
  <c r="S1315" i="9" s="1"/>
  <c r="R1314" i="9" a="1"/>
  <c r="R1314" i="9" s="1"/>
  <c r="S1314" i="9" s="1"/>
  <c r="R1313" i="9" a="1"/>
  <c r="R1313" i="9" s="1"/>
  <c r="S1313" i="9" s="1"/>
  <c r="R1300" i="9" a="1"/>
  <c r="R1300" i="9" s="1"/>
  <c r="S1300" i="9" s="1"/>
  <c r="R1299" i="9" a="1"/>
  <c r="R1299" i="9" s="1"/>
  <c r="S1299" i="9" s="1"/>
  <c r="R1298" i="9" a="1"/>
  <c r="R1298" i="9" s="1"/>
  <c r="S1298" i="9" s="1"/>
  <c r="R1297" i="9" a="1"/>
  <c r="R1297" i="9" s="1"/>
  <c r="S1297" i="9" s="1"/>
  <c r="R1284" i="9" a="1"/>
  <c r="R1284" i="9" s="1"/>
  <c r="S1284" i="9" s="1"/>
  <c r="R1282" i="9" a="1"/>
  <c r="R1282" i="9" s="1"/>
  <c r="S1282" i="9" s="1"/>
  <c r="R1268" i="9" a="1"/>
  <c r="R1268" i="9" s="1"/>
  <c r="S1268" i="9" s="1"/>
  <c r="R1266" i="9" a="1"/>
  <c r="R1266" i="9" s="1"/>
  <c r="S1266" i="9" s="1"/>
  <c r="R1252" i="9" a="1"/>
  <c r="R1252" i="9" s="1"/>
  <c r="S1252" i="9" s="1"/>
  <c r="R1249" i="9" a="1"/>
  <c r="R1249" i="9" s="1"/>
  <c r="S1249" i="9" s="1"/>
  <c r="R1234" i="9" a="1"/>
  <c r="R1234" i="9" s="1"/>
  <c r="S1234" i="9" s="1"/>
  <c r="R1232" i="9" a="1"/>
  <c r="R1232" i="9" s="1"/>
  <c r="S1232" i="9" s="1"/>
  <c r="R1214" i="9" a="1"/>
  <c r="R1214" i="9" s="1"/>
  <c r="S1214" i="9" s="1"/>
  <c r="R1211" i="9" a="1"/>
  <c r="R1211" i="9" s="1"/>
  <c r="S1211" i="9" s="1"/>
  <c r="R1796" i="9" a="1"/>
  <c r="R1796" i="9" s="1"/>
  <c r="S1796" i="9" s="1"/>
  <c r="R1789" i="9" a="1"/>
  <c r="R1789" i="9" s="1"/>
  <c r="S1789" i="9" s="1"/>
  <c r="R1783" i="9" a="1"/>
  <c r="R1783" i="9" s="1"/>
  <c r="S1783" i="9" s="1"/>
  <c r="R1770" i="9" a="1"/>
  <c r="R1770" i="9" s="1"/>
  <c r="S1770" i="9" s="1"/>
  <c r="R1764" i="9" a="1"/>
  <c r="R1764" i="9" s="1"/>
  <c r="S1764" i="9" s="1"/>
  <c r="R1757" i="9" a="1"/>
  <c r="R1757" i="9" s="1"/>
  <c r="S1757" i="9" s="1"/>
  <c r="R1751" i="9" a="1"/>
  <c r="R1751" i="9" s="1"/>
  <c r="S1751" i="9" s="1"/>
  <c r="R1738" i="9" a="1"/>
  <c r="R1738" i="9" s="1"/>
  <c r="S1738" i="9" s="1"/>
  <c r="R1732" i="9" a="1"/>
  <c r="R1732" i="9" s="1"/>
  <c r="S1732" i="9" s="1"/>
  <c r="R1725" i="9" a="1"/>
  <c r="R1725" i="9" s="1"/>
  <c r="S1725" i="9" s="1"/>
  <c r="R1719" i="9" a="1"/>
  <c r="R1719" i="9" s="1"/>
  <c r="S1719" i="9" s="1"/>
  <c r="R1706" i="9" a="1"/>
  <c r="R1706" i="9" s="1"/>
  <c r="S1706" i="9" s="1"/>
  <c r="R1700" i="9" a="1"/>
  <c r="R1700" i="9" s="1"/>
  <c r="S1700" i="9" s="1"/>
  <c r="R1693" i="9" a="1"/>
  <c r="R1693" i="9" s="1"/>
  <c r="S1693" i="9" s="1"/>
  <c r="R1687" i="9" a="1"/>
  <c r="R1687" i="9" s="1"/>
  <c r="S1687" i="9" s="1"/>
  <c r="R1674" i="9" a="1"/>
  <c r="R1674" i="9" s="1"/>
  <c r="S1674" i="9" s="1"/>
  <c r="R1668" i="9" a="1"/>
  <c r="R1668" i="9" s="1"/>
  <c r="S1668" i="9" s="1"/>
  <c r="R1661" i="9" a="1"/>
  <c r="R1661" i="9" s="1"/>
  <c r="S1661" i="9" s="1"/>
  <c r="R1655" i="9" a="1"/>
  <c r="R1655" i="9" s="1"/>
  <c r="S1655" i="9" s="1"/>
  <c r="R1642" i="9" a="1"/>
  <c r="R1642" i="9" s="1"/>
  <c r="S1642" i="9" s="1"/>
  <c r="R1636" i="9" a="1"/>
  <c r="R1636" i="9" s="1"/>
  <c r="S1636" i="9" s="1"/>
  <c r="R1629" i="9" a="1"/>
  <c r="R1629" i="9" s="1"/>
  <c r="S1629" i="9" s="1"/>
  <c r="R1623" i="9" a="1"/>
  <c r="R1623" i="9" s="1"/>
  <c r="S1623" i="9" s="1"/>
  <c r="R1610" i="9" a="1"/>
  <c r="R1610" i="9" s="1"/>
  <c r="S1610" i="9" s="1"/>
  <c r="R1604" i="9" a="1"/>
  <c r="R1604" i="9" s="1"/>
  <c r="S1604" i="9" s="1"/>
  <c r="R1597" i="9" a="1"/>
  <c r="R1597" i="9" s="1"/>
  <c r="S1597" i="9" s="1"/>
  <c r="R1591" i="9" a="1"/>
  <c r="R1591" i="9" s="1"/>
  <c r="S1591" i="9" s="1"/>
  <c r="R1578" i="9" a="1"/>
  <c r="R1578" i="9" s="1"/>
  <c r="S1578" i="9" s="1"/>
  <c r="R1572" i="9" a="1"/>
  <c r="R1572" i="9" s="1"/>
  <c r="S1572" i="9" s="1"/>
  <c r="R1565" i="9" a="1"/>
  <c r="R1565" i="9" s="1"/>
  <c r="S1565" i="9" s="1"/>
  <c r="R1559" i="9" a="1"/>
  <c r="R1559" i="9" s="1"/>
  <c r="S1559" i="9" s="1"/>
  <c r="R1546" i="9" a="1"/>
  <c r="R1546" i="9" s="1"/>
  <c r="S1546" i="9" s="1"/>
  <c r="R1540" i="9" a="1"/>
  <c r="R1540" i="9" s="1"/>
  <c r="S1540" i="9" s="1"/>
  <c r="R1536" i="9" a="1"/>
  <c r="R1536" i="9" s="1"/>
  <c r="S1536" i="9" s="1"/>
  <c r="R1526" i="9" a="1"/>
  <c r="R1526" i="9" s="1"/>
  <c r="S1526" i="9" s="1"/>
  <c r="R1513" i="9" a="1"/>
  <c r="R1513" i="9" s="1"/>
  <c r="S1513" i="9" s="1"/>
  <c r="R1500" i="9" a="1"/>
  <c r="R1500" i="9" s="1"/>
  <c r="S1500" i="9" s="1"/>
  <c r="R1488" i="9" a="1"/>
  <c r="R1488" i="9" s="1"/>
  <c r="S1488" i="9" s="1"/>
  <c r="R1736" i="9" a="1"/>
  <c r="R1736" i="9" s="1"/>
  <c r="S1736" i="9" s="1"/>
  <c r="R1691" i="9" a="1"/>
  <c r="R1691" i="9" s="1"/>
  <c r="S1691" i="9" s="1"/>
  <c r="R1627" i="9" a="1"/>
  <c r="R1627" i="9" s="1"/>
  <c r="S1627" i="9" s="1"/>
  <c r="R1563" i="9" a="1"/>
  <c r="R1563" i="9" s="1"/>
  <c r="S1563" i="9" s="1"/>
  <c r="R1482" i="9" a="1"/>
  <c r="R1482" i="9" s="1"/>
  <c r="S1482" i="9" s="1"/>
  <c r="R1450" i="9" a="1"/>
  <c r="R1450" i="9" s="1"/>
  <c r="S1450" i="9" s="1"/>
  <c r="R1404" i="9" a="1"/>
  <c r="R1404" i="9" s="1"/>
  <c r="S1404" i="9" s="1"/>
  <c r="R1372" i="9" a="1"/>
  <c r="R1372" i="9" s="1"/>
  <c r="S1372" i="9" s="1"/>
  <c r="R1779" i="9" a="1"/>
  <c r="R1779" i="9" s="1"/>
  <c r="S1779" i="9" s="1"/>
  <c r="R1728" i="9" a="1"/>
  <c r="R1728" i="9" s="1"/>
  <c r="S1728" i="9" s="1"/>
  <c r="R1689" i="9" a="1"/>
  <c r="R1689" i="9" s="1"/>
  <c r="S1689" i="9" s="1"/>
  <c r="R1638" i="9" a="1"/>
  <c r="R1638" i="9" s="1"/>
  <c r="S1638" i="9" s="1"/>
  <c r="R1600" i="9" a="1"/>
  <c r="R1600" i="9" s="1"/>
  <c r="S1600" i="9" s="1"/>
  <c r="R1561" i="9" a="1"/>
  <c r="R1561" i="9" s="1"/>
  <c r="S1561" i="9" s="1"/>
  <c r="R1518" i="9" a="1"/>
  <c r="R1518" i="9" s="1"/>
  <c r="S1518" i="9" s="1"/>
  <c r="R1477" i="9" a="1"/>
  <c r="R1477" i="9" s="1"/>
  <c r="S1477" i="9" s="1"/>
  <c r="R1447" i="9" a="1"/>
  <c r="R1447" i="9" s="1"/>
  <c r="S1447" i="9" s="1"/>
  <c r="R1400" i="9" a="1"/>
  <c r="R1400" i="9" s="1"/>
  <c r="S1400" i="9" s="1"/>
  <c r="R1382" i="9" a="1"/>
  <c r="R1382" i="9" s="1"/>
  <c r="S1382" i="9" s="1"/>
  <c r="R1352" i="9" a="1"/>
  <c r="R1352" i="9" s="1"/>
  <c r="S1352" i="9" s="1"/>
  <c r="R1334" i="9" a="1"/>
  <c r="R1334" i="9" s="1"/>
  <c r="S1334" i="9" s="1"/>
  <c r="R1304" i="9" a="1"/>
  <c r="R1304" i="9" s="1"/>
  <c r="S1304" i="9" s="1"/>
  <c r="R1286" i="9" a="1"/>
  <c r="R1286" i="9" s="1"/>
  <c r="S1286" i="9" s="1"/>
  <c r="R1256" i="9" a="1"/>
  <c r="R1256" i="9" s="1"/>
  <c r="S1256" i="9" s="1"/>
  <c r="R1238" i="9" a="1"/>
  <c r="R1238" i="9" s="1"/>
  <c r="S1238" i="9" s="1"/>
  <c r="R1216" i="9" a="1"/>
  <c r="R1216" i="9" s="1"/>
  <c r="S1216" i="9" s="1"/>
  <c r="R1177" i="9" a="1"/>
  <c r="R1177" i="9" s="1"/>
  <c r="S1177" i="9" s="1"/>
  <c r="R1155" i="9" a="1"/>
  <c r="R1155" i="9" s="1"/>
  <c r="S1155" i="9" s="1"/>
  <c r="R1133" i="9" a="1"/>
  <c r="R1133" i="9" s="1"/>
  <c r="S1133" i="9" s="1"/>
  <c r="R1111" i="9" a="1"/>
  <c r="R1111" i="9" s="1"/>
  <c r="S1111" i="9" s="1"/>
  <c r="R1087" i="9" a="1"/>
  <c r="R1087" i="9" s="1"/>
  <c r="S1087" i="9" s="1"/>
  <c r="R977" i="9" a="1"/>
  <c r="R977" i="9" s="1"/>
  <c r="S977" i="9" s="1"/>
  <c r="R971" i="9" a="1"/>
  <c r="R971" i="9" s="1"/>
  <c r="S971" i="9" s="1"/>
  <c r="R964" i="9" a="1"/>
  <c r="R964" i="9" s="1"/>
  <c r="S964" i="9" s="1"/>
  <c r="R958" i="9" a="1"/>
  <c r="R958" i="9" s="1"/>
  <c r="S958" i="9" s="1"/>
  <c r="R952" i="9" a="1"/>
  <c r="R952" i="9" s="1"/>
  <c r="S952" i="9" s="1"/>
  <c r="R1784" i="9" a="1"/>
  <c r="R1784" i="9" s="1"/>
  <c r="S1784" i="9" s="1"/>
  <c r="R1752" i="9" a="1"/>
  <c r="R1752" i="9" s="1"/>
  <c r="S1752" i="9" s="1"/>
  <c r="R1726" i="9" a="1"/>
  <c r="R1726" i="9" s="1"/>
  <c r="S1726" i="9" s="1"/>
  <c r="R1795" i="9" a="1"/>
  <c r="R1795" i="9" s="1"/>
  <c r="S1795" i="9" s="1"/>
  <c r="R1776" i="9" a="1"/>
  <c r="R1776" i="9" s="1"/>
  <c r="S1776" i="9" s="1"/>
  <c r="R1769" i="9" a="1"/>
  <c r="R1769" i="9" s="1"/>
  <c r="S1769" i="9" s="1"/>
  <c r="R1763" i="9" a="1"/>
  <c r="R1763" i="9" s="1"/>
  <c r="S1763" i="9" s="1"/>
  <c r="R1744" i="9" a="1"/>
  <c r="R1744" i="9" s="1"/>
  <c r="S1744" i="9" s="1"/>
  <c r="R1731" i="9" a="1"/>
  <c r="R1731" i="9" s="1"/>
  <c r="S1731" i="9" s="1"/>
  <c r="R1712" i="9" a="1"/>
  <c r="R1712" i="9" s="1"/>
  <c r="S1712" i="9" s="1"/>
  <c r="R1699" i="9" a="1"/>
  <c r="R1699" i="9" s="1"/>
  <c r="S1699" i="9" s="1"/>
  <c r="R1680" i="9" a="1"/>
  <c r="R1680" i="9" s="1"/>
  <c r="S1680" i="9" s="1"/>
  <c r="R1667" i="9" a="1"/>
  <c r="R1667" i="9" s="1"/>
  <c r="S1667" i="9" s="1"/>
  <c r="R1648" i="9" a="1"/>
  <c r="R1648" i="9" s="1"/>
  <c r="S1648" i="9" s="1"/>
  <c r="R1635" i="9" a="1"/>
  <c r="R1635" i="9" s="1"/>
  <c r="S1635" i="9" s="1"/>
  <c r="R1616" i="9" a="1"/>
  <c r="R1616" i="9" s="1"/>
  <c r="S1616" i="9" s="1"/>
  <c r="R1603" i="9" a="1"/>
  <c r="R1603" i="9" s="1"/>
  <c r="S1603" i="9" s="1"/>
  <c r="R1584" i="9" a="1"/>
  <c r="R1584" i="9" s="1"/>
  <c r="S1584" i="9" s="1"/>
  <c r="R1577" i="9" a="1"/>
  <c r="R1577" i="9" s="1"/>
  <c r="S1577" i="9" s="1"/>
  <c r="R1571" i="9" a="1"/>
  <c r="R1571" i="9" s="1"/>
  <c r="S1571" i="9" s="1"/>
  <c r="R1558" i="9" a="1"/>
  <c r="R1558" i="9" s="1"/>
  <c r="S1558" i="9" s="1"/>
  <c r="R1552" i="9" a="1"/>
  <c r="R1552" i="9" s="1"/>
  <c r="S1552" i="9" s="1"/>
  <c r="R1545" i="9" a="1"/>
  <c r="R1545" i="9" s="1"/>
  <c r="S1545" i="9" s="1"/>
  <c r="R1539" i="9" a="1"/>
  <c r="R1539" i="9" s="1"/>
  <c r="S1539" i="9" s="1"/>
  <c r="R1537" i="9" a="1"/>
  <c r="R1537" i="9" s="1"/>
  <c r="S1537" i="9" s="1"/>
  <c r="R1524" i="9" a="1"/>
  <c r="R1524" i="9" s="1"/>
  <c r="S1524" i="9" s="1"/>
  <c r="R1512" i="9" a="1"/>
  <c r="R1512" i="9" s="1"/>
  <c r="S1512" i="9" s="1"/>
  <c r="R1498" i="9" a="1"/>
  <c r="R1498" i="9" s="1"/>
  <c r="S1498" i="9" s="1"/>
  <c r="R1487" i="9" a="1"/>
  <c r="R1487" i="9" s="1"/>
  <c r="S1487" i="9" s="1"/>
  <c r="R1486" i="9" a="1"/>
  <c r="R1486" i="9" s="1"/>
  <c r="S1486" i="9" s="1"/>
  <c r="R1485" i="9" a="1"/>
  <c r="R1485" i="9" s="1"/>
  <c r="S1485" i="9" s="1"/>
  <c r="R1472" i="9" a="1"/>
  <c r="R1472" i="9" s="1"/>
  <c r="S1472" i="9" s="1"/>
  <c r="R1470" i="9" a="1"/>
  <c r="R1470" i="9" s="1"/>
  <c r="S1470" i="9" s="1"/>
  <c r="R1455" i="9" a="1"/>
  <c r="R1455" i="9" s="1"/>
  <c r="S1455" i="9" s="1"/>
  <c r="R1453" i="9" a="1"/>
  <c r="R1453" i="9" s="1"/>
  <c r="S1453" i="9" s="1"/>
  <c r="R1439" i="9" a="1"/>
  <c r="R1439" i="9" s="1"/>
  <c r="S1439" i="9" s="1"/>
  <c r="R1437" i="9" a="1"/>
  <c r="R1437" i="9" s="1"/>
  <c r="S1437" i="9" s="1"/>
  <c r="R1423" i="9" a="1"/>
  <c r="R1423" i="9" s="1"/>
  <c r="S1423" i="9" s="1"/>
  <c r="R1421" i="9" a="1"/>
  <c r="R1421" i="9" s="1"/>
  <c r="S1421" i="9" s="1"/>
  <c r="R1408" i="9" a="1"/>
  <c r="R1408" i="9" s="1"/>
  <c r="S1408" i="9" s="1"/>
  <c r="R1405" i="9" a="1"/>
  <c r="R1405" i="9" s="1"/>
  <c r="S1405" i="9" s="1"/>
  <c r="R1391" i="9" a="1"/>
  <c r="R1391" i="9" s="1"/>
  <c r="S1391" i="9" s="1"/>
  <c r="R1376" i="9" a="1"/>
  <c r="R1376" i="9" s="1"/>
  <c r="S1376" i="9" s="1"/>
  <c r="R1374" i="9" a="1"/>
  <c r="R1374" i="9" s="1"/>
  <c r="S1374" i="9" s="1"/>
  <c r="R1360" i="9" a="1"/>
  <c r="R1360" i="9" s="1"/>
  <c r="S1360" i="9" s="1"/>
  <c r="R1358" i="9" a="1"/>
  <c r="R1358" i="9" s="1"/>
  <c r="S1358" i="9" s="1"/>
  <c r="R1344" i="9" a="1"/>
  <c r="R1344" i="9" s="1"/>
  <c r="S1344" i="9" s="1"/>
  <c r="R1341" i="9" a="1"/>
  <c r="R1341" i="9" s="1"/>
  <c r="S1341" i="9" s="1"/>
  <c r="R1327" i="9" a="1"/>
  <c r="R1327" i="9" s="1"/>
  <c r="S1327" i="9" s="1"/>
  <c r="R1325" i="9" a="1"/>
  <c r="R1325" i="9" s="1"/>
  <c r="S1325" i="9" s="1"/>
  <c r="R1311" i="9" a="1"/>
  <c r="R1311" i="9" s="1"/>
  <c r="S1311" i="9" s="1"/>
  <c r="R1309" i="9" a="1"/>
  <c r="R1309" i="9" s="1"/>
  <c r="S1309" i="9" s="1"/>
  <c r="R1295" i="9" a="1"/>
  <c r="R1295" i="9" s="1"/>
  <c r="S1295" i="9" s="1"/>
  <c r="R1293" i="9" a="1"/>
  <c r="R1293" i="9" s="1"/>
  <c r="S1293" i="9" s="1"/>
  <c r="R1279" i="9" a="1"/>
  <c r="R1279" i="9" s="1"/>
  <c r="S1279" i="9" s="1"/>
  <c r="R1277" i="9" a="1"/>
  <c r="R1277" i="9" s="1"/>
  <c r="S1277" i="9" s="1"/>
  <c r="R1263" i="9" a="1"/>
  <c r="R1263" i="9" s="1"/>
  <c r="S1263" i="9" s="1"/>
  <c r="R1261" i="9" a="1"/>
  <c r="R1261" i="9" s="1"/>
  <c r="S1261" i="9" s="1"/>
  <c r="R1247" i="9" a="1"/>
  <c r="R1247" i="9" s="1"/>
  <c r="S1247" i="9" s="1"/>
  <c r="R1245" i="9" a="1"/>
  <c r="R1245" i="9" s="1"/>
  <c r="S1245" i="9" s="1"/>
  <c r="R1229" i="9" a="1"/>
  <c r="R1229" i="9" s="1"/>
  <c r="S1229" i="9" s="1"/>
  <c r="R1227" i="9" a="1"/>
  <c r="R1227" i="9" s="1"/>
  <c r="S1227" i="9" s="1"/>
  <c r="R1209" i="9" a="1"/>
  <c r="R1209" i="9" s="1"/>
  <c r="S1209" i="9" s="1"/>
  <c r="R1207" i="9" a="1"/>
  <c r="R1207" i="9" s="1"/>
  <c r="S1207" i="9" s="1"/>
  <c r="R1205" i="9" a="1"/>
  <c r="R1205" i="9" s="1"/>
  <c r="S1205" i="9" s="1"/>
  <c r="R1187" i="9" a="1"/>
  <c r="R1187" i="9" s="1"/>
  <c r="S1187" i="9" s="1"/>
  <c r="R1185" i="9" a="1"/>
  <c r="R1185" i="9" s="1"/>
  <c r="S1185" i="9" s="1"/>
  <c r="R1184" i="9" a="1"/>
  <c r="R1184" i="9" s="1"/>
  <c r="S1184" i="9" s="1"/>
  <c r="R1183" i="9" a="1"/>
  <c r="R1183" i="9" s="1"/>
  <c r="S1183" i="9" s="1"/>
  <c r="R1166" i="9" a="1"/>
  <c r="R1166" i="9" s="1"/>
  <c r="S1166" i="9" s="1"/>
  <c r="R1165" i="9" a="1"/>
  <c r="R1165" i="9" s="1"/>
  <c r="S1165" i="9" s="1"/>
  <c r="R1164" i="9" a="1"/>
  <c r="R1164" i="9" s="1"/>
  <c r="S1164" i="9" s="1"/>
  <c r="R1163" i="9" a="1"/>
  <c r="R1163" i="9" s="1"/>
  <c r="S1163" i="9" s="1"/>
  <c r="R1162" i="9" a="1"/>
  <c r="R1162" i="9" s="1"/>
  <c r="S1162" i="9" s="1"/>
  <c r="R1145" i="9" a="1"/>
  <c r="R1145" i="9" s="1"/>
  <c r="S1145" i="9" s="1"/>
  <c r="R1144" i="9" a="1"/>
  <c r="R1144" i="9" s="1"/>
  <c r="S1144" i="9" s="1"/>
  <c r="R1143" i="9" a="1"/>
  <c r="R1143" i="9" s="1"/>
  <c r="S1143" i="9" s="1"/>
  <c r="R1142" i="9" a="1"/>
  <c r="R1142" i="9" s="1"/>
  <c r="S1142" i="9" s="1"/>
  <c r="R1141" i="9" a="1"/>
  <c r="R1141" i="9" s="1"/>
  <c r="S1141" i="9" s="1"/>
  <c r="R1140" i="9" a="1"/>
  <c r="R1140" i="9" s="1"/>
  <c r="S1140" i="9" s="1"/>
  <c r="R1123" i="9" a="1"/>
  <c r="R1123" i="9" s="1"/>
  <c r="S1123" i="9" s="1"/>
  <c r="R1122" i="9" a="1"/>
  <c r="R1122" i="9" s="1"/>
  <c r="S1122" i="9" s="1"/>
  <c r="R1121" i="9" a="1"/>
  <c r="R1121" i="9" s="1"/>
  <c r="S1121" i="9" s="1"/>
  <c r="R1120" i="9" a="1"/>
  <c r="R1120" i="9" s="1"/>
  <c r="S1120" i="9" s="1"/>
  <c r="R1119" i="9" a="1"/>
  <c r="R1119" i="9" s="1"/>
  <c r="S1119" i="9" s="1"/>
  <c r="R1102" i="9" a="1"/>
  <c r="R1102" i="9" s="1"/>
  <c r="S1102" i="9" s="1"/>
  <c r="R1101" i="9" a="1"/>
  <c r="R1101" i="9" s="1"/>
  <c r="S1101" i="9" s="1"/>
  <c r="R1100" i="9" a="1"/>
  <c r="R1100" i="9" s="1"/>
  <c r="S1100" i="9" s="1"/>
  <c r="R1099" i="9" a="1"/>
  <c r="R1099" i="9" s="1"/>
  <c r="S1099" i="9" s="1"/>
  <c r="R1098" i="9" a="1"/>
  <c r="R1098" i="9" s="1"/>
  <c r="S1098" i="9" s="1"/>
  <c r="R1081" i="9" a="1"/>
  <c r="R1081" i="9" s="1"/>
  <c r="S1081" i="9" s="1"/>
  <c r="R1080" i="9" a="1"/>
  <c r="R1080" i="9" s="1"/>
  <c r="S1080" i="9" s="1"/>
  <c r="R1079" i="9" a="1"/>
  <c r="R1079" i="9" s="1"/>
  <c r="S1079" i="9" s="1"/>
  <c r="R1078" i="9" a="1"/>
  <c r="R1078" i="9" s="1"/>
  <c r="S1078" i="9" s="1"/>
  <c r="R1077" i="9" a="1"/>
  <c r="R1077" i="9" s="1"/>
  <c r="S1077" i="9" s="1"/>
  <c r="R1076" i="9" a="1"/>
  <c r="R1076" i="9" s="1"/>
  <c r="S1076" i="9" s="1"/>
  <c r="R1742" i="9" a="1"/>
  <c r="R1742" i="9" s="1"/>
  <c r="S1742" i="9" s="1"/>
  <c r="R1678" i="9" a="1"/>
  <c r="R1678" i="9" s="1"/>
  <c r="S1678" i="9" s="1"/>
  <c r="R1614" i="9" a="1"/>
  <c r="R1614" i="9" s="1"/>
  <c r="S1614" i="9" s="1"/>
  <c r="R1550" i="9" a="1"/>
  <c r="R1550" i="9" s="1"/>
  <c r="S1550" i="9" s="1"/>
  <c r="R1481" i="9" a="1"/>
  <c r="R1481" i="9" s="1"/>
  <c r="S1481" i="9" s="1"/>
  <c r="R1449" i="9" a="1"/>
  <c r="R1449" i="9" s="1"/>
  <c r="S1449" i="9" s="1"/>
  <c r="R1417" i="9" a="1"/>
  <c r="R1417" i="9" s="1"/>
  <c r="S1417" i="9" s="1"/>
  <c r="R1385" i="9" a="1"/>
  <c r="R1385" i="9" s="1"/>
  <c r="S1385" i="9" s="1"/>
  <c r="R1792" i="9" a="1"/>
  <c r="R1792" i="9" s="1"/>
  <c r="S1792" i="9" s="1"/>
  <c r="R1753" i="9" a="1"/>
  <c r="R1753" i="9" s="1"/>
  <c r="S1753" i="9" s="1"/>
  <c r="R1702" i="9" a="1"/>
  <c r="R1702" i="9" s="1"/>
  <c r="S1702" i="9" s="1"/>
  <c r="R1664" i="9" a="1"/>
  <c r="R1664" i="9" s="1"/>
  <c r="S1664" i="9" s="1"/>
  <c r="R1625" i="9" a="1"/>
  <c r="R1625" i="9" s="1"/>
  <c r="S1625" i="9" s="1"/>
  <c r="R1587" i="9" a="1"/>
  <c r="R1587" i="9" s="1"/>
  <c r="S1587" i="9" s="1"/>
  <c r="R1555" i="9" a="1"/>
  <c r="R1555" i="9" s="1"/>
  <c r="S1555" i="9" s="1"/>
  <c r="R1479" i="9" a="1"/>
  <c r="R1479" i="9" s="1"/>
  <c r="S1479" i="9" s="1"/>
  <c r="R1448" i="9" a="1"/>
  <c r="R1448" i="9" s="1"/>
  <c r="S1448" i="9" s="1"/>
  <c r="R1430" i="9" a="1"/>
  <c r="R1430" i="9" s="1"/>
  <c r="S1430" i="9" s="1"/>
  <c r="R1413" i="9" a="1"/>
  <c r="R1413" i="9" s="1"/>
  <c r="S1413" i="9" s="1"/>
  <c r="R1383" i="9" a="1"/>
  <c r="R1383" i="9" s="1"/>
  <c r="S1383" i="9" s="1"/>
  <c r="R1365" i="9" a="1"/>
  <c r="R1365" i="9" s="1"/>
  <c r="S1365" i="9" s="1"/>
  <c r="R1335" i="9" a="1"/>
  <c r="R1335" i="9" s="1"/>
  <c r="S1335" i="9" s="1"/>
  <c r="R1317" i="9" a="1"/>
  <c r="R1317" i="9" s="1"/>
  <c r="S1317" i="9" s="1"/>
  <c r="R1287" i="9" a="1"/>
  <c r="R1287" i="9" s="1"/>
  <c r="S1287" i="9" s="1"/>
  <c r="R1269" i="9" a="1"/>
  <c r="R1269" i="9" s="1"/>
  <c r="S1269" i="9" s="1"/>
  <c r="R1239" i="9" a="1"/>
  <c r="R1239" i="9" s="1"/>
  <c r="S1239" i="9" s="1"/>
  <c r="R1217" i="9" a="1"/>
  <c r="R1217" i="9" s="1"/>
  <c r="S1217" i="9" s="1"/>
  <c r="R1195" i="9" a="1"/>
  <c r="R1195" i="9" s="1"/>
  <c r="S1195" i="9" s="1"/>
  <c r="R1172" i="9" a="1"/>
  <c r="R1172" i="9" s="1"/>
  <c r="S1172" i="9" s="1"/>
  <c r="R1134" i="9" a="1"/>
  <c r="R1134" i="9" s="1"/>
  <c r="S1134" i="9" s="1"/>
  <c r="R1113" i="9" a="1"/>
  <c r="R1113" i="9" s="1"/>
  <c r="S1113" i="9" s="1"/>
  <c r="R1091" i="9" a="1"/>
  <c r="R1091" i="9" s="1"/>
  <c r="S1091" i="9" s="1"/>
  <c r="R981" i="9" a="1"/>
  <c r="R981" i="9" s="1"/>
  <c r="S981" i="9" s="1"/>
  <c r="R975" i="9" a="1"/>
  <c r="R975" i="9" s="1"/>
  <c r="S975" i="9" s="1"/>
  <c r="R970" i="9" a="1"/>
  <c r="R970" i="9" s="1"/>
  <c r="S970" i="9" s="1"/>
  <c r="R963" i="9" a="1"/>
  <c r="R963" i="9" s="1"/>
  <c r="S963" i="9" s="1"/>
  <c r="R957" i="9" a="1"/>
  <c r="R957" i="9" s="1"/>
  <c r="S957" i="9" s="1"/>
  <c r="R951" i="9" a="1"/>
  <c r="R951" i="9" s="1"/>
  <c r="S951" i="9" s="1"/>
  <c r="R1777" i="9" a="1"/>
  <c r="R1777" i="9" s="1"/>
  <c r="S1777" i="9" s="1"/>
  <c r="R1745" i="9" a="1"/>
  <c r="R1745" i="9" s="1"/>
  <c r="S1745" i="9" s="1"/>
  <c r="R1782" i="9" a="1"/>
  <c r="R1782" i="9" s="1"/>
  <c r="S1782" i="9" s="1"/>
  <c r="R1750" i="9" a="1"/>
  <c r="R1750" i="9" s="1"/>
  <c r="S1750" i="9" s="1"/>
  <c r="R1737" i="9" a="1"/>
  <c r="R1737" i="9" s="1"/>
  <c r="S1737" i="9" s="1"/>
  <c r="R1718" i="9" a="1"/>
  <c r="R1718" i="9" s="1"/>
  <c r="S1718" i="9" s="1"/>
  <c r="R1705" i="9" a="1"/>
  <c r="R1705" i="9" s="1"/>
  <c r="S1705" i="9" s="1"/>
  <c r="R1686" i="9" a="1"/>
  <c r="R1686" i="9" s="1"/>
  <c r="S1686" i="9" s="1"/>
  <c r="R1673" i="9" a="1"/>
  <c r="R1673" i="9" s="1"/>
  <c r="S1673" i="9" s="1"/>
  <c r="R1654" i="9" a="1"/>
  <c r="R1654" i="9" s="1"/>
  <c r="S1654" i="9" s="1"/>
  <c r="R1641" i="9" a="1"/>
  <c r="R1641" i="9" s="1"/>
  <c r="S1641" i="9" s="1"/>
  <c r="R1622" i="9" a="1"/>
  <c r="R1622" i="9" s="1"/>
  <c r="S1622" i="9" s="1"/>
  <c r="R1609" i="9" a="1"/>
  <c r="R1609" i="9" s="1"/>
  <c r="S1609" i="9" s="1"/>
  <c r="R1590" i="9" a="1"/>
  <c r="R1590" i="9" s="1"/>
  <c r="S1590" i="9" s="1"/>
  <c r="R1471" i="9" a="1"/>
  <c r="R1471" i="9" s="1"/>
  <c r="S1471" i="9" s="1"/>
  <c r="R1469" i="9" a="1"/>
  <c r="R1469" i="9" s="1"/>
  <c r="S1469" i="9" s="1"/>
  <c r="R1456" i="9" a="1"/>
  <c r="R1456" i="9" s="1"/>
  <c r="S1456" i="9" s="1"/>
  <c r="R1454" i="9" a="1"/>
  <c r="R1454" i="9" s="1"/>
  <c r="S1454" i="9" s="1"/>
  <c r="R1440" i="9" a="1"/>
  <c r="R1440" i="9" s="1"/>
  <c r="S1440" i="9" s="1"/>
  <c r="R1438" i="9" a="1"/>
  <c r="R1438" i="9" s="1"/>
  <c r="S1438" i="9" s="1"/>
  <c r="R1424" i="9" a="1"/>
  <c r="R1424" i="9" s="1"/>
  <c r="S1424" i="9" s="1"/>
  <c r="R1422" i="9" a="1"/>
  <c r="R1422" i="9" s="1"/>
  <c r="S1422" i="9" s="1"/>
  <c r="R1407" i="9" a="1"/>
  <c r="R1407" i="9" s="1"/>
  <c r="S1407" i="9" s="1"/>
  <c r="R1406" i="9" a="1"/>
  <c r="R1406" i="9" s="1"/>
  <c r="S1406" i="9" s="1"/>
  <c r="R1392" i="9" a="1"/>
  <c r="R1392" i="9" s="1"/>
  <c r="S1392" i="9" s="1"/>
  <c r="R1390" i="9" a="1"/>
  <c r="R1390" i="9" s="1"/>
  <c r="S1390" i="9" s="1"/>
  <c r="R1389" i="9" a="1"/>
  <c r="R1389" i="9" s="1"/>
  <c r="S1389" i="9" s="1"/>
  <c r="R1375" i="9" a="1"/>
  <c r="R1375" i="9" s="1"/>
  <c r="S1375" i="9" s="1"/>
  <c r="R1373" i="9" a="1"/>
  <c r="R1373" i="9" s="1"/>
  <c r="S1373" i="9" s="1"/>
  <c r="R1359" i="9" a="1"/>
  <c r="R1359" i="9" s="1"/>
  <c r="S1359" i="9" s="1"/>
  <c r="R1357" i="9" a="1"/>
  <c r="R1357" i="9" s="1"/>
  <c r="S1357" i="9" s="1"/>
  <c r="R1343" i="9" a="1"/>
  <c r="R1343" i="9" s="1"/>
  <c r="S1343" i="9" s="1"/>
  <c r="R1342" i="9" a="1"/>
  <c r="R1342" i="9" s="1"/>
  <c r="S1342" i="9" s="1"/>
  <c r="R1328" i="9" a="1"/>
  <c r="R1328" i="9" s="1"/>
  <c r="S1328" i="9" s="1"/>
  <c r="R1326" i="9" a="1"/>
  <c r="R1326" i="9" s="1"/>
  <c r="S1326" i="9" s="1"/>
  <c r="R1312" i="9" a="1"/>
  <c r="R1312" i="9" s="1"/>
  <c r="S1312" i="9" s="1"/>
  <c r="R1310" i="9" a="1"/>
  <c r="R1310" i="9" s="1"/>
  <c r="S1310" i="9" s="1"/>
  <c r="R1296" i="9" a="1"/>
  <c r="R1296" i="9" s="1"/>
  <c r="S1296" i="9" s="1"/>
  <c r="R1294" i="9" a="1"/>
  <c r="R1294" i="9" s="1"/>
  <c r="S1294" i="9" s="1"/>
  <c r="R1280" i="9" a="1"/>
  <c r="R1280" i="9" s="1"/>
  <c r="S1280" i="9" s="1"/>
  <c r="R1278" i="9" a="1"/>
  <c r="R1278" i="9" s="1"/>
  <c r="S1278" i="9" s="1"/>
  <c r="R1264" i="9" a="1"/>
  <c r="R1264" i="9" s="1"/>
  <c r="S1264" i="9" s="1"/>
  <c r="R1262" i="9" a="1"/>
  <c r="R1262" i="9" s="1"/>
  <c r="S1262" i="9" s="1"/>
  <c r="R1248" i="9" a="1"/>
  <c r="R1248" i="9" s="1"/>
  <c r="S1248" i="9" s="1"/>
  <c r="R1246" i="9" a="1"/>
  <c r="R1246" i="9" s="1"/>
  <c r="S1246" i="9" s="1"/>
  <c r="R1230" i="9" a="1"/>
  <c r="R1230" i="9" s="1"/>
  <c r="S1230" i="9" s="1"/>
  <c r="R1228" i="9" a="1"/>
  <c r="R1228" i="9" s="1"/>
  <c r="S1228" i="9" s="1"/>
  <c r="R1226" i="9" a="1"/>
  <c r="R1226" i="9" s="1"/>
  <c r="S1226" i="9" s="1"/>
  <c r="R1208" i="9" a="1"/>
  <c r="R1208" i="9" s="1"/>
  <c r="S1208" i="9" s="1"/>
  <c r="R1206" i="9" a="1"/>
  <c r="R1206" i="9" s="1"/>
  <c r="S1206" i="9" s="1"/>
  <c r="R1204" i="9" a="1"/>
  <c r="R1204" i="9" s="1"/>
  <c r="S1204" i="9" s="1"/>
  <c r="R1186" i="9" a="1"/>
  <c r="R1186" i="9" s="1"/>
  <c r="S1186" i="9" s="1"/>
  <c r="R1794" i="9" a="1"/>
  <c r="R1794" i="9" s="1"/>
  <c r="S1794" i="9" s="1"/>
  <c r="R1788" i="9" a="1"/>
  <c r="R1788" i="9" s="1"/>
  <c r="S1788" i="9" s="1"/>
  <c r="R1781" i="9" a="1"/>
  <c r="R1781" i="9" s="1"/>
  <c r="S1781" i="9" s="1"/>
  <c r="R1775" i="9" a="1"/>
  <c r="R1775" i="9" s="1"/>
  <c r="S1775" i="9" s="1"/>
  <c r="R1762" i="9" a="1"/>
  <c r="R1762" i="9" s="1"/>
  <c r="S1762" i="9" s="1"/>
  <c r="R1756" i="9" a="1"/>
  <c r="R1756" i="9" s="1"/>
  <c r="S1756" i="9" s="1"/>
  <c r="R1749" i="9" a="1"/>
  <c r="R1749" i="9" s="1"/>
  <c r="S1749" i="9" s="1"/>
  <c r="R1743" i="9" a="1"/>
  <c r="R1743" i="9" s="1"/>
  <c r="S1743" i="9" s="1"/>
  <c r="R1730" i="9" a="1"/>
  <c r="R1730" i="9" s="1"/>
  <c r="S1730" i="9" s="1"/>
  <c r="R1724" i="9" a="1"/>
  <c r="R1724" i="9" s="1"/>
  <c r="S1724" i="9" s="1"/>
  <c r="R1717" i="9" a="1"/>
  <c r="R1717" i="9" s="1"/>
  <c r="S1717" i="9" s="1"/>
  <c r="R1711" i="9" a="1"/>
  <c r="R1711" i="9" s="1"/>
  <c r="S1711" i="9" s="1"/>
  <c r="R1698" i="9" a="1"/>
  <c r="R1698" i="9" s="1"/>
  <c r="S1698" i="9" s="1"/>
  <c r="R1692" i="9" a="1"/>
  <c r="R1692" i="9" s="1"/>
  <c r="S1692" i="9" s="1"/>
  <c r="R1685" i="9" a="1"/>
  <c r="R1685" i="9" s="1"/>
  <c r="S1685" i="9" s="1"/>
  <c r="R1679" i="9" a="1"/>
  <c r="R1679" i="9" s="1"/>
  <c r="S1679" i="9" s="1"/>
  <c r="R1666" i="9" a="1"/>
  <c r="R1666" i="9" s="1"/>
  <c r="S1666" i="9" s="1"/>
  <c r="R1660" i="9" a="1"/>
  <c r="R1660" i="9" s="1"/>
  <c r="S1660" i="9" s="1"/>
  <c r="R1653" i="9" a="1"/>
  <c r="R1653" i="9" s="1"/>
  <c r="S1653" i="9" s="1"/>
  <c r="R1647" i="9" a="1"/>
  <c r="R1647" i="9" s="1"/>
  <c r="S1647" i="9" s="1"/>
  <c r="R1634" i="9" a="1"/>
  <c r="R1634" i="9" s="1"/>
  <c r="S1634" i="9" s="1"/>
  <c r="R1628" i="9" a="1"/>
  <c r="R1628" i="9" s="1"/>
  <c r="S1628" i="9" s="1"/>
  <c r="R1621" i="9" a="1"/>
  <c r="R1621" i="9" s="1"/>
  <c r="S1621" i="9" s="1"/>
  <c r="R1615" i="9" a="1"/>
  <c r="R1615" i="9" s="1"/>
  <c r="S1615" i="9" s="1"/>
  <c r="R1602" i="9" a="1"/>
  <c r="R1602" i="9" s="1"/>
  <c r="S1602" i="9" s="1"/>
  <c r="R1596" i="9" a="1"/>
  <c r="R1596" i="9" s="1"/>
  <c r="S1596" i="9" s="1"/>
  <c r="R1589" i="9" a="1"/>
  <c r="R1589" i="9" s="1"/>
  <c r="S1589" i="9" s="1"/>
  <c r="R1583" i="9" a="1"/>
  <c r="R1583" i="9" s="1"/>
  <c r="S1583" i="9" s="1"/>
  <c r="R1570" i="9" a="1"/>
  <c r="R1570" i="9" s="1"/>
  <c r="S1570" i="9" s="1"/>
  <c r="R1564" i="9" a="1"/>
  <c r="R1564" i="9" s="1"/>
  <c r="S1564" i="9" s="1"/>
  <c r="R1557" i="9" a="1"/>
  <c r="R1557" i="9" s="1"/>
  <c r="S1557" i="9" s="1"/>
  <c r="R1551" i="9" a="1"/>
  <c r="R1551" i="9" s="1"/>
  <c r="S1551" i="9" s="1"/>
  <c r="R1538" i="9" a="1"/>
  <c r="R1538" i="9" s="1"/>
  <c r="S1538" i="9" s="1"/>
  <c r="R1522" i="9" a="1"/>
  <c r="R1522" i="9" s="1"/>
  <c r="S1522" i="9" s="1"/>
  <c r="R1510" i="9" a="1"/>
  <c r="R1510" i="9" s="1"/>
  <c r="S1510" i="9" s="1"/>
  <c r="R1497" i="9" a="1"/>
  <c r="R1497" i="9" s="1"/>
  <c r="S1497" i="9" s="1"/>
  <c r="R664" i="9" a="1"/>
  <c r="R664" i="9" s="1"/>
  <c r="S664" i="9" s="1"/>
  <c r="R663" i="9" a="1"/>
  <c r="R663" i="9" s="1"/>
  <c r="S663" i="9" s="1"/>
  <c r="R657" i="9" a="1"/>
  <c r="R657" i="9" s="1"/>
  <c r="S657" i="9" s="1"/>
  <c r="R656" i="9" a="1"/>
  <c r="R656" i="9" s="1"/>
  <c r="S656" i="9" s="1"/>
  <c r="R650" i="9" a="1"/>
  <c r="R650" i="9" s="1"/>
  <c r="S650" i="9" s="1"/>
  <c r="R641" i="9" a="1"/>
  <c r="R641" i="9" s="1"/>
  <c r="S641" i="9" s="1"/>
  <c r="R640" i="9" a="1"/>
  <c r="R640" i="9" s="1"/>
  <c r="S640" i="9" s="1"/>
  <c r="R639" i="9" a="1"/>
  <c r="R639" i="9" s="1"/>
  <c r="S639" i="9" s="1"/>
  <c r="R630" i="9" a="1"/>
  <c r="R630" i="9" s="1"/>
  <c r="S630" i="9" s="1"/>
  <c r="R629" i="9" a="1"/>
  <c r="R629" i="9" s="1"/>
  <c r="S629" i="9" s="1"/>
  <c r="R628" i="9" a="1"/>
  <c r="R628" i="9" s="1"/>
  <c r="S628" i="9" s="1"/>
  <c r="R619" i="9" a="1"/>
  <c r="R619" i="9" s="1"/>
  <c r="S619" i="9" s="1"/>
  <c r="R618" i="9" a="1"/>
  <c r="R618" i="9" s="1"/>
  <c r="S618" i="9" s="1"/>
  <c r="R609" i="9" a="1"/>
  <c r="R609" i="9" s="1"/>
  <c r="S609" i="9" s="1"/>
  <c r="R608" i="9" a="1"/>
  <c r="R608" i="9" s="1"/>
  <c r="S608" i="9" s="1"/>
  <c r="R607" i="9" a="1"/>
  <c r="R607" i="9" s="1"/>
  <c r="S607" i="9" s="1"/>
  <c r="R598" i="9" a="1"/>
  <c r="R598" i="9" s="1"/>
  <c r="S598" i="9" s="1"/>
  <c r="R597" i="9" a="1"/>
  <c r="R597" i="9" s="1"/>
  <c r="S597" i="9" s="1"/>
  <c r="R596" i="9" a="1"/>
  <c r="R596" i="9" s="1"/>
  <c r="S596" i="9" s="1"/>
  <c r="R587" i="9" a="1"/>
  <c r="R587" i="9" s="1"/>
  <c r="S587" i="9" s="1"/>
  <c r="R586" i="9" a="1"/>
  <c r="R586" i="9" s="1"/>
  <c r="S586" i="9" s="1"/>
  <c r="R577" i="9" a="1"/>
  <c r="R577" i="9" s="1"/>
  <c r="S577" i="9" s="1"/>
  <c r="R576" i="9" a="1"/>
  <c r="R576" i="9" s="1"/>
  <c r="S576" i="9" s="1"/>
  <c r="R575" i="9" a="1"/>
  <c r="R575" i="9" s="1"/>
  <c r="S575" i="9" s="1"/>
  <c r="R566" i="9" a="1"/>
  <c r="R566" i="9" s="1"/>
  <c r="S566" i="9" s="1"/>
  <c r="R565" i="9" a="1"/>
  <c r="R565" i="9" s="1"/>
  <c r="S565" i="9" s="1"/>
  <c r="R564" i="9" a="1"/>
  <c r="R564" i="9" s="1"/>
  <c r="S564" i="9" s="1"/>
  <c r="R555" i="9" a="1"/>
  <c r="R555" i="9" s="1"/>
  <c r="S555" i="9" s="1"/>
  <c r="R554" i="9" a="1"/>
  <c r="R554" i="9" s="1"/>
  <c r="S554" i="9" s="1"/>
  <c r="R545" i="9" a="1"/>
  <c r="R545" i="9" s="1"/>
  <c r="S545" i="9" s="1"/>
  <c r="R544" i="9" a="1"/>
  <c r="R544" i="9" s="1"/>
  <c r="S544" i="9" s="1"/>
  <c r="R543" i="9" a="1"/>
  <c r="R543" i="9" s="1"/>
  <c r="S543" i="9" s="1"/>
  <c r="R534" i="9" a="1"/>
  <c r="R534" i="9" s="1"/>
  <c r="S534" i="9" s="1"/>
  <c r="R533" i="9" a="1"/>
  <c r="R533" i="9" s="1"/>
  <c r="S533" i="9" s="1"/>
  <c r="R532" i="9" a="1"/>
  <c r="R532" i="9" s="1"/>
  <c r="S532" i="9" s="1"/>
  <c r="R523" i="9" a="1"/>
  <c r="R523" i="9" s="1"/>
  <c r="S523" i="9" s="1"/>
  <c r="R522" i="9" a="1"/>
  <c r="R522" i="9" s="1"/>
  <c r="S522" i="9" s="1"/>
  <c r="R513" i="9" a="1"/>
  <c r="R513" i="9" s="1"/>
  <c r="S513" i="9" s="1"/>
  <c r="R512" i="9" a="1"/>
  <c r="R512" i="9" s="1"/>
  <c r="S512" i="9" s="1"/>
  <c r="R511" i="9" a="1"/>
  <c r="R511" i="9" s="1"/>
  <c r="S511" i="9" s="1"/>
  <c r="R502" i="9" a="1"/>
  <c r="R502" i="9" s="1"/>
  <c r="S502" i="9" s="1"/>
  <c r="R501" i="9" a="1"/>
  <c r="R501" i="9" s="1"/>
  <c r="S501" i="9" s="1"/>
  <c r="R500" i="9" a="1"/>
  <c r="R500" i="9" s="1"/>
  <c r="S500" i="9" s="1"/>
  <c r="R491" i="9" a="1"/>
  <c r="R491" i="9" s="1"/>
  <c r="S491" i="9" s="1"/>
  <c r="R490" i="9" a="1"/>
  <c r="R490" i="9" s="1"/>
  <c r="S490" i="9" s="1"/>
  <c r="R481" i="9" a="1"/>
  <c r="R481" i="9" s="1"/>
  <c r="S481" i="9" s="1"/>
  <c r="R480" i="9" a="1"/>
  <c r="R480" i="9" s="1"/>
  <c r="S480" i="9" s="1"/>
  <c r="R479" i="9" a="1"/>
  <c r="R479" i="9" s="1"/>
  <c r="S479" i="9" s="1"/>
  <c r="R470" i="9" a="1"/>
  <c r="R470" i="9" s="1"/>
  <c r="S470" i="9" s="1"/>
  <c r="R469" i="9" a="1"/>
  <c r="R469" i="9" s="1"/>
  <c r="S469" i="9" s="1"/>
  <c r="R468" i="9" a="1"/>
  <c r="R468" i="9" s="1"/>
  <c r="S468" i="9" s="1"/>
  <c r="R459" i="9" a="1"/>
  <c r="R459" i="9" s="1"/>
  <c r="S459" i="9" s="1"/>
  <c r="R458" i="9" a="1"/>
  <c r="R458" i="9" s="1"/>
  <c r="S458" i="9" s="1"/>
  <c r="R457" i="9" a="1"/>
  <c r="R457" i="9" s="1"/>
  <c r="S457" i="9" s="1"/>
  <c r="R456" i="9" a="1"/>
  <c r="R456" i="9" s="1"/>
  <c r="S456" i="9" s="1"/>
  <c r="R445" i="9" a="1"/>
  <c r="R445" i="9" s="1"/>
  <c r="S445" i="9" s="1"/>
  <c r="R444" i="9" a="1"/>
  <c r="R444" i="9" s="1"/>
  <c r="S444" i="9" s="1"/>
  <c r="R443" i="9" a="1"/>
  <c r="R443" i="9" s="1"/>
  <c r="S443" i="9" s="1"/>
  <c r="R430" i="9" a="1"/>
  <c r="R430" i="9" s="1"/>
  <c r="S430" i="9" s="1"/>
  <c r="R415" i="9" a="1"/>
  <c r="R415" i="9" s="1"/>
  <c r="S415" i="9" s="1"/>
  <c r="R402" i="9" a="1"/>
  <c r="R402" i="9" s="1"/>
  <c r="S402" i="9" s="1"/>
  <c r="R398" i="9" a="1"/>
  <c r="R398" i="9" s="1"/>
  <c r="S398" i="9" s="1"/>
  <c r="R395" i="9" a="1"/>
  <c r="R395" i="9" s="1"/>
  <c r="S395" i="9" s="1"/>
  <c r="R394" i="9" a="1"/>
  <c r="R394" i="9" s="1"/>
  <c r="S394" i="9" s="1"/>
  <c r="R391" i="9" a="1"/>
  <c r="R391" i="9" s="1"/>
  <c r="S391" i="9" s="1"/>
  <c r="R390" i="9" a="1"/>
  <c r="R390" i="9" s="1"/>
  <c r="S390" i="9" s="1"/>
  <c r="R775" i="9" a="1"/>
  <c r="R775" i="9" s="1"/>
  <c r="S775" i="9" s="1"/>
  <c r="R768" i="9" a="1"/>
  <c r="R768" i="9" s="1"/>
  <c r="S768" i="9" s="1"/>
  <c r="R755" i="9" a="1"/>
  <c r="R755" i="9" s="1"/>
  <c r="S755" i="9" s="1"/>
  <c r="R747" i="9" a="1"/>
  <c r="R747" i="9" s="1"/>
  <c r="S747" i="9" s="1"/>
  <c r="R740" i="9" a="1"/>
  <c r="R740" i="9" s="1"/>
  <c r="S740" i="9" s="1"/>
  <c r="R733" i="9" a="1"/>
  <c r="R733" i="9" s="1"/>
  <c r="S733" i="9" s="1"/>
  <c r="R726" i="9" a="1"/>
  <c r="R726" i="9" s="1"/>
  <c r="S726" i="9" s="1"/>
  <c r="R713" i="9" a="1"/>
  <c r="R713" i="9" s="1"/>
  <c r="S713" i="9" s="1"/>
  <c r="R705" i="9" a="1"/>
  <c r="R705" i="9" s="1"/>
  <c r="S705" i="9" s="1"/>
  <c r="R698" i="9" a="1"/>
  <c r="R698" i="9" s="1"/>
  <c r="S698" i="9" s="1"/>
  <c r="R690" i="9" a="1"/>
  <c r="R690" i="9" s="1"/>
  <c r="S690" i="9" s="1"/>
  <c r="R677" i="9" a="1"/>
  <c r="R677" i="9" s="1"/>
  <c r="S677" i="9" s="1"/>
  <c r="R670" i="9" a="1"/>
  <c r="R670" i="9" s="1"/>
  <c r="S670" i="9" s="1"/>
  <c r="R669" i="9" a="1"/>
  <c r="R669" i="9" s="1"/>
  <c r="S669" i="9" s="1"/>
  <c r="R668" i="9" a="1"/>
  <c r="R668" i="9" s="1"/>
  <c r="S668" i="9" s="1"/>
  <c r="R662" i="9" a="1"/>
  <c r="R662" i="9" s="1"/>
  <c r="S662" i="9" s="1"/>
  <c r="R655" i="9" a="1"/>
  <c r="R655" i="9" s="1"/>
  <c r="S655" i="9" s="1"/>
  <c r="R648" i="9" a="1"/>
  <c r="R648" i="9" s="1"/>
  <c r="S648" i="9" s="1"/>
  <c r="R638" i="9" a="1"/>
  <c r="R638" i="9" s="1"/>
  <c r="S638" i="9" s="1"/>
  <c r="R627" i="9" a="1"/>
  <c r="R627" i="9" s="1"/>
  <c r="S627" i="9" s="1"/>
  <c r="R617" i="9" a="1"/>
  <c r="R617" i="9" s="1"/>
  <c r="S617" i="9" s="1"/>
  <c r="R615" i="9" a="1"/>
  <c r="R615" i="9" s="1"/>
  <c r="S615" i="9" s="1"/>
  <c r="R605" i="9" a="1"/>
  <c r="R605" i="9" s="1"/>
  <c r="S605" i="9" s="1"/>
  <c r="R595" i="9" a="1"/>
  <c r="R595" i="9" s="1"/>
  <c r="S595" i="9" s="1"/>
  <c r="R585" i="9" a="1"/>
  <c r="R585" i="9" s="1"/>
  <c r="S585" i="9" s="1"/>
  <c r="R583" i="9" a="1"/>
  <c r="R583" i="9" s="1"/>
  <c r="S583" i="9" s="1"/>
  <c r="R573" i="9" a="1"/>
  <c r="R573" i="9" s="1"/>
  <c r="S573" i="9" s="1"/>
  <c r="R563" i="9" a="1"/>
  <c r="R563" i="9" s="1"/>
  <c r="S563" i="9" s="1"/>
  <c r="R553" i="9" a="1"/>
  <c r="R553" i="9" s="1"/>
  <c r="S553" i="9" s="1"/>
  <c r="R542" i="9" a="1"/>
  <c r="R542" i="9" s="1"/>
  <c r="S542" i="9" s="1"/>
  <c r="R540" i="9" a="1"/>
  <c r="R540" i="9" s="1"/>
  <c r="S540" i="9" s="1"/>
  <c r="R530" i="9" a="1"/>
  <c r="R530" i="9" s="1"/>
  <c r="S530" i="9" s="1"/>
  <c r="R520" i="9" a="1"/>
  <c r="R520" i="9" s="1"/>
  <c r="S520" i="9" s="1"/>
  <c r="R510" i="9" a="1"/>
  <c r="R510" i="9" s="1"/>
  <c r="S510" i="9" s="1"/>
  <c r="R499" i="9" a="1"/>
  <c r="R499" i="9" s="1"/>
  <c r="S499" i="9" s="1"/>
  <c r="R489" i="9" a="1"/>
  <c r="R489" i="9" s="1"/>
  <c r="S489" i="9" s="1"/>
  <c r="R487" i="9" a="1"/>
  <c r="R487" i="9" s="1"/>
  <c r="S487" i="9" s="1"/>
  <c r="R477" i="9" a="1"/>
  <c r="R477" i="9" s="1"/>
  <c r="S477" i="9" s="1"/>
  <c r="R467" i="9" a="1"/>
  <c r="R467" i="9" s="1"/>
  <c r="S467" i="9" s="1"/>
  <c r="R455" i="9" a="1"/>
  <c r="R455" i="9" s="1"/>
  <c r="S455" i="9" s="1"/>
  <c r="R452" i="9" a="1"/>
  <c r="R452" i="9" s="1"/>
  <c r="S452" i="9" s="1"/>
  <c r="R256" i="9" a="1"/>
  <c r="R256" i="9" s="1"/>
  <c r="S256" i="9" s="1"/>
  <c r="R251" i="9" a="1"/>
  <c r="R251" i="9" s="1"/>
  <c r="S251" i="9" s="1"/>
  <c r="R245" i="9" a="1"/>
  <c r="R245" i="9" s="1"/>
  <c r="S245" i="9" s="1"/>
  <c r="R235" i="9" a="1"/>
  <c r="R235" i="9" s="1"/>
  <c r="S235" i="9" s="1"/>
  <c r="R229" i="9" a="1"/>
  <c r="R229" i="9" s="1"/>
  <c r="S229" i="9" s="1"/>
  <c r="R219" i="9" a="1"/>
  <c r="R219" i="9" s="1"/>
  <c r="S219" i="9" s="1"/>
  <c r="R213" i="9" a="1"/>
  <c r="R213" i="9" s="1"/>
  <c r="S213" i="9" s="1"/>
  <c r="R202" i="9" a="1"/>
  <c r="R202" i="9" s="1"/>
  <c r="S202" i="9" s="1"/>
  <c r="R196" i="9" a="1"/>
  <c r="R196" i="9" s="1"/>
  <c r="S196" i="9" s="1"/>
  <c r="R186" i="9" a="1"/>
  <c r="R186" i="9" s="1"/>
  <c r="S186" i="9" s="1"/>
  <c r="R180" i="9" a="1"/>
  <c r="R180" i="9" s="1"/>
  <c r="S180" i="9" s="1"/>
  <c r="R175" i="9" a="1"/>
  <c r="R175" i="9" s="1"/>
  <c r="S175" i="9" s="1"/>
  <c r="R170" i="9" a="1"/>
  <c r="R170" i="9" s="1"/>
  <c r="S170" i="9" s="1"/>
  <c r="R169" i="9" a="1"/>
  <c r="R169" i="9" s="1"/>
  <c r="S169" i="9" s="1"/>
  <c r="R4" i="9" a="1"/>
  <c r="R4" i="9" s="1"/>
  <c r="S4" i="9" s="1"/>
  <c r="R128" i="9" a="1"/>
  <c r="R128" i="9" s="1"/>
  <c r="S128" i="9" s="1"/>
  <c r="R123" i="9" a="1"/>
  <c r="R123" i="9" s="1"/>
  <c r="S123" i="9" s="1"/>
  <c r="R15" i="9" a="1"/>
  <c r="R15" i="9" s="1"/>
  <c r="S15" i="9" s="1"/>
  <c r="R112" i="9" a="1"/>
  <c r="R112" i="9" s="1"/>
  <c r="S112" i="9" s="1"/>
  <c r="R107" i="9" a="1"/>
  <c r="R107" i="9" s="1"/>
  <c r="S107" i="9" s="1"/>
  <c r="R769" i="9" a="1"/>
  <c r="R769" i="9" s="1"/>
  <c r="S769" i="9" s="1"/>
  <c r="R762" i="9" a="1"/>
  <c r="R762" i="9" s="1"/>
  <c r="S762" i="9" s="1"/>
  <c r="R754" i="9" a="1"/>
  <c r="R754" i="9" s="1"/>
  <c r="S754" i="9" s="1"/>
  <c r="R741" i="9" a="1"/>
  <c r="R741" i="9" s="1"/>
  <c r="S741" i="9" s="1"/>
  <c r="R734" i="9" a="1"/>
  <c r="R734" i="9" s="1"/>
  <c r="S734" i="9" s="1"/>
  <c r="R732" i="9" a="1"/>
  <c r="R732" i="9" s="1"/>
  <c r="S732" i="9" s="1"/>
  <c r="R719" i="9" a="1"/>
  <c r="R719" i="9" s="1"/>
  <c r="S719" i="9" s="1"/>
  <c r="R712" i="9" a="1"/>
  <c r="R712" i="9" s="1"/>
  <c r="S712" i="9" s="1"/>
  <c r="R711" i="9" a="1"/>
  <c r="R711" i="9" s="1"/>
  <c r="S711" i="9" s="1"/>
  <c r="R704" i="9" a="1"/>
  <c r="R704" i="9" s="1"/>
  <c r="S704" i="9" s="1"/>
  <c r="R691" i="9" a="1"/>
  <c r="R691" i="9" s="1"/>
  <c r="S691" i="9" s="1"/>
  <c r="R683" i="9" a="1"/>
  <c r="R683" i="9" s="1"/>
  <c r="S683" i="9" s="1"/>
  <c r="R676" i="9" a="1"/>
  <c r="R676" i="9" s="1"/>
  <c r="S676" i="9" s="1"/>
  <c r="R649" i="9" a="1"/>
  <c r="R649" i="9" s="1"/>
  <c r="S649" i="9" s="1"/>
  <c r="R647" i="9" a="1"/>
  <c r="R647" i="9" s="1"/>
  <c r="S647" i="9" s="1"/>
  <c r="R637" i="9" a="1"/>
  <c r="R637" i="9" s="1"/>
  <c r="S637" i="9" s="1"/>
  <c r="R636" i="9" a="1"/>
  <c r="R636" i="9" s="1"/>
  <c r="S636" i="9" s="1"/>
  <c r="R626" i="9" a="1"/>
  <c r="R626" i="9" s="1"/>
  <c r="S626" i="9" s="1"/>
  <c r="R616" i="9" a="1"/>
  <c r="R616" i="9" s="1"/>
  <c r="S616" i="9" s="1"/>
  <c r="R606" i="9" a="1"/>
  <c r="R606" i="9" s="1"/>
  <c r="S606" i="9" s="1"/>
  <c r="R604" i="9" a="1"/>
  <c r="R604" i="9" s="1"/>
  <c r="S604" i="9" s="1"/>
  <c r="R594" i="9" a="1"/>
  <c r="R594" i="9" s="1"/>
  <c r="S594" i="9" s="1"/>
  <c r="R584" i="9" a="1"/>
  <c r="R584" i="9" s="1"/>
  <c r="S584" i="9" s="1"/>
  <c r="R574" i="9" a="1"/>
  <c r="R574" i="9" s="1"/>
  <c r="S574" i="9" s="1"/>
  <c r="R572" i="9" a="1"/>
  <c r="R572" i="9" s="1"/>
  <c r="S572" i="9" s="1"/>
  <c r="R562" i="9" a="1"/>
  <c r="R562" i="9" s="1"/>
  <c r="S562" i="9" s="1"/>
  <c r="R552" i="9" a="1"/>
  <c r="R552" i="9" s="1"/>
  <c r="S552" i="9" s="1"/>
  <c r="R551" i="9" a="1"/>
  <c r="R551" i="9" s="1"/>
  <c r="S551" i="9" s="1"/>
  <c r="R541" i="9" a="1"/>
  <c r="R541" i="9" s="1"/>
  <c r="S541" i="9" s="1"/>
  <c r="R531" i="9" a="1"/>
  <c r="R531" i="9" s="1"/>
  <c r="S531" i="9" s="1"/>
  <c r="R521" i="9" a="1"/>
  <c r="R521" i="9" s="1"/>
  <c r="S521" i="9" s="1"/>
  <c r="R519" i="9" a="1"/>
  <c r="R519" i="9" s="1"/>
  <c r="S519" i="9" s="1"/>
  <c r="R509" i="9" a="1"/>
  <c r="R509" i="9" s="1"/>
  <c r="S509" i="9" s="1"/>
  <c r="R508" i="9" a="1"/>
  <c r="R508" i="9" s="1"/>
  <c r="S508" i="9" s="1"/>
  <c r="R498" i="9" a="1"/>
  <c r="R498" i="9" s="1"/>
  <c r="S498" i="9" s="1"/>
  <c r="R488" i="9" a="1"/>
  <c r="R488" i="9" s="1"/>
  <c r="S488" i="9" s="1"/>
  <c r="R478" i="9" a="1"/>
  <c r="R478" i="9" s="1"/>
  <c r="S478" i="9" s="1"/>
  <c r="R476" i="9" a="1"/>
  <c r="R476" i="9" s="1"/>
  <c r="S476" i="9" s="1"/>
  <c r="R466" i="9" a="1"/>
  <c r="R466" i="9" s="1"/>
  <c r="S466" i="9" s="1"/>
  <c r="R454" i="9" a="1"/>
  <c r="R454" i="9" s="1"/>
  <c r="S454" i="9" s="1"/>
  <c r="R453" i="9" a="1"/>
  <c r="R453" i="9" s="1"/>
  <c r="S453" i="9" s="1"/>
  <c r="R261" i="9" a="1"/>
  <c r="R261" i="9" s="1"/>
  <c r="S261" i="9" s="1"/>
  <c r="R255" i="9" a="1"/>
  <c r="R255" i="9" s="1"/>
  <c r="S255" i="9" s="1"/>
  <c r="R246" i="9" a="1"/>
  <c r="R246" i="9" s="1"/>
  <c r="S246" i="9" s="1"/>
  <c r="R240" i="9" a="1"/>
  <c r="R240" i="9" s="1"/>
  <c r="S240" i="9" s="1"/>
  <c r="R239" i="9" a="1"/>
  <c r="R239" i="9" s="1"/>
  <c r="S239" i="9" s="1"/>
  <c r="R230" i="9" a="1"/>
  <c r="R230" i="9" s="1"/>
  <c r="S230" i="9" s="1"/>
  <c r="R224" i="9" a="1"/>
  <c r="R224" i="9" s="1"/>
  <c r="S224" i="9" s="1"/>
  <c r="R214" i="9" a="1"/>
  <c r="R214" i="9" s="1"/>
  <c r="S214" i="9" s="1"/>
  <c r="R208" i="9" a="1"/>
  <c r="R208" i="9" s="1"/>
  <c r="S208" i="9" s="1"/>
  <c r="R207" i="9" a="1"/>
  <c r="R207" i="9" s="1"/>
  <c r="S207" i="9" s="1"/>
  <c r="R201" i="9" a="1"/>
  <c r="R201" i="9" s="1"/>
  <c r="S201" i="9" s="1"/>
  <c r="R191" i="9" a="1"/>
  <c r="R191" i="9" s="1"/>
  <c r="S191" i="9" s="1"/>
  <c r="R185" i="9" a="1"/>
  <c r="R185" i="9" s="1"/>
  <c r="S185" i="9" s="1"/>
  <c r="R1527" i="9" a="1"/>
  <c r="R1527" i="9" s="1"/>
  <c r="S1527" i="9" s="1"/>
  <c r="R1519" i="9" a="1"/>
  <c r="R1519" i="9" s="1"/>
  <c r="S1519" i="9" s="1"/>
  <c r="R1511" i="9" a="1"/>
  <c r="R1511" i="9" s="1"/>
  <c r="S1511" i="9" s="1"/>
  <c r="R1503" i="9" a="1"/>
  <c r="R1503" i="9" s="1"/>
  <c r="S1503" i="9" s="1"/>
  <c r="R1495" i="9" a="1"/>
  <c r="R1495" i="9" s="1"/>
  <c r="S1495" i="9" s="1"/>
  <c r="R387" i="9" a="1"/>
  <c r="R387" i="9" s="1"/>
  <c r="S387" i="9" s="1"/>
  <c r="R386" i="9" a="1"/>
  <c r="R386" i="9" s="1"/>
  <c r="S386" i="9" s="1"/>
  <c r="R383" i="9" a="1"/>
  <c r="R383" i="9" s="1"/>
  <c r="S383" i="9" s="1"/>
  <c r="R382" i="9" a="1"/>
  <c r="R382" i="9" s="1"/>
  <c r="S382" i="9" s="1"/>
  <c r="R846" i="9" a="1"/>
  <c r="R846" i="9" s="1"/>
  <c r="S846" i="9" s="1"/>
  <c r="R845" i="9" a="1"/>
  <c r="R845" i="9" s="1"/>
  <c r="S845" i="9" s="1"/>
  <c r="R838" i="9" a="1"/>
  <c r="R838" i="9" s="1"/>
  <c r="S838" i="9" s="1"/>
  <c r="R825" i="9" a="1"/>
  <c r="R825" i="9" s="1"/>
  <c r="S825" i="9" s="1"/>
  <c r="R823" i="9" a="1"/>
  <c r="R823" i="9" s="1"/>
  <c r="S823" i="9" s="1"/>
  <c r="R816" i="9" a="1"/>
  <c r="R816" i="9" s="1"/>
  <c r="S816" i="9" s="1"/>
  <c r="R802" i="9" a="1"/>
  <c r="R802" i="9" s="1"/>
  <c r="S802" i="9" s="1"/>
  <c r="R789" i="9" a="1"/>
  <c r="R789" i="9" s="1"/>
  <c r="S789" i="9" s="1"/>
  <c r="R788" i="9" a="1"/>
  <c r="R788" i="9" s="1"/>
  <c r="S788" i="9" s="1"/>
  <c r="R780" i="9" a="1"/>
  <c r="R780" i="9" s="1"/>
  <c r="S780" i="9" s="1"/>
  <c r="R774" i="9" a="1"/>
  <c r="R774" i="9" s="1"/>
  <c r="S774" i="9" s="1"/>
  <c r="R760" i="9" a="1"/>
  <c r="R760" i="9" s="1"/>
  <c r="S760" i="9" s="1"/>
  <c r="R753" i="9" a="1"/>
  <c r="R753" i="9" s="1"/>
  <c r="S753" i="9" s="1"/>
  <c r="R746" i="9" a="1"/>
  <c r="R746" i="9" s="1"/>
  <c r="S746" i="9" s="1"/>
  <c r="R738" i="9" a="1"/>
  <c r="R738" i="9" s="1"/>
  <c r="S738" i="9" s="1"/>
  <c r="R725" i="9" a="1"/>
  <c r="R725" i="9" s="1"/>
  <c r="S725" i="9" s="1"/>
  <c r="R717" i="9" a="1"/>
  <c r="R717" i="9" s="1"/>
  <c r="S717" i="9" s="1"/>
  <c r="R710" i="9" a="1"/>
  <c r="R710" i="9" s="1"/>
  <c r="S710" i="9" s="1"/>
  <c r="R697" i="9" a="1"/>
  <c r="R697" i="9" s="1"/>
  <c r="S697" i="9" s="1"/>
  <c r="R695" i="9" a="1"/>
  <c r="R695" i="9" s="1"/>
  <c r="S695" i="9" s="1"/>
  <c r="R688" i="9" a="1"/>
  <c r="R688" i="9" s="1"/>
  <c r="S688" i="9" s="1"/>
  <c r="R675" i="9" a="1"/>
  <c r="R675" i="9" s="1"/>
  <c r="S675" i="9" s="1"/>
  <c r="R667" i="9" a="1"/>
  <c r="R667" i="9" s="1"/>
  <c r="S667" i="9" s="1"/>
  <c r="R660" i="9" a="1"/>
  <c r="R660" i="9" s="1"/>
  <c r="S660" i="9" s="1"/>
  <c r="R653" i="9" a="1"/>
  <c r="R653" i="9" s="1"/>
  <c r="S653" i="9" s="1"/>
  <c r="R646" i="9" a="1"/>
  <c r="R646" i="9" s="1"/>
  <c r="S646" i="9" s="1"/>
  <c r="R644" i="9" a="1"/>
  <c r="R644" i="9" s="1"/>
  <c r="S644" i="9" s="1"/>
  <c r="R634" i="9" a="1"/>
  <c r="R634" i="9" s="1"/>
  <c r="S634" i="9" s="1"/>
  <c r="R624" i="9" a="1"/>
  <c r="R624" i="9" s="1"/>
  <c r="S624" i="9" s="1"/>
  <c r="R614" i="9" a="1"/>
  <c r="R614" i="9" s="1"/>
  <c r="S614" i="9" s="1"/>
  <c r="R612" i="9" a="1"/>
  <c r="R612" i="9" s="1"/>
  <c r="S612" i="9" s="1"/>
  <c r="R603" i="9" a="1"/>
  <c r="R603" i="9" s="1"/>
  <c r="S603" i="9" s="1"/>
  <c r="R602" i="9" a="1"/>
  <c r="R602" i="9" s="1"/>
  <c r="S602" i="9" s="1"/>
  <c r="R592" i="9" a="1"/>
  <c r="R592" i="9" s="1"/>
  <c r="S592" i="9" s="1"/>
  <c r="R582" i="9" a="1"/>
  <c r="R582" i="9" s="1"/>
  <c r="S582" i="9" s="1"/>
  <c r="R580" i="9" a="1"/>
  <c r="R580" i="9" s="1"/>
  <c r="S580" i="9" s="1"/>
  <c r="R570" i="9" a="1"/>
  <c r="R570" i="9" s="1"/>
  <c r="S570" i="9" s="1"/>
  <c r="R560" i="9" a="1"/>
  <c r="R560" i="9" s="1"/>
  <c r="S560" i="9" s="1"/>
  <c r="R550" i="9" a="1"/>
  <c r="R550" i="9" s="1"/>
  <c r="S550" i="9" s="1"/>
  <c r="R548" i="9" a="1"/>
  <c r="R548" i="9" s="1"/>
  <c r="S548" i="9" s="1"/>
  <c r="R538" i="9" a="1"/>
  <c r="R538" i="9" s="1"/>
  <c r="S538" i="9" s="1"/>
  <c r="R528" i="9" a="1"/>
  <c r="R528" i="9" s="1"/>
  <c r="S528" i="9" s="1"/>
  <c r="R517" i="9" a="1"/>
  <c r="R517" i="9" s="1"/>
  <c r="S517" i="9" s="1"/>
  <c r="R507" i="9" a="1"/>
  <c r="R507" i="9" s="1"/>
  <c r="S507" i="9" s="1"/>
  <c r="R497" i="9" a="1"/>
  <c r="R497" i="9" s="1"/>
  <c r="S497" i="9" s="1"/>
  <c r="R495" i="9" a="1"/>
  <c r="R495" i="9" s="1"/>
  <c r="S495" i="9" s="1"/>
  <c r="R486" i="9" a="1"/>
  <c r="R486" i="9" s="1"/>
  <c r="S486" i="9" s="1"/>
  <c r="R485" i="9" a="1"/>
  <c r="R485" i="9" s="1"/>
  <c r="S485" i="9" s="1"/>
  <c r="R484" i="9" a="1"/>
  <c r="R484" i="9" s="1"/>
  <c r="S484" i="9" s="1"/>
  <c r="R475" i="9" a="1"/>
  <c r="R475" i="9" s="1"/>
  <c r="S475" i="9" s="1"/>
  <c r="R474" i="9" a="1"/>
  <c r="R474" i="9" s="1"/>
  <c r="S474" i="9" s="1"/>
  <c r="R465" i="9" a="1"/>
  <c r="R465" i="9" s="1"/>
  <c r="S465" i="9" s="1"/>
  <c r="R464" i="9" a="1"/>
  <c r="R464" i="9" s="1"/>
  <c r="S464" i="9" s="1"/>
  <c r="R463" i="9" a="1"/>
  <c r="R463" i="9" s="1"/>
  <c r="S463" i="9" s="1"/>
  <c r="R451" i="9" a="1"/>
  <c r="R451" i="9" s="1"/>
  <c r="S451" i="9" s="1"/>
  <c r="R450" i="9" a="1"/>
  <c r="R450" i="9" s="1"/>
  <c r="S450" i="9" s="1"/>
  <c r="R438" i="9" a="1"/>
  <c r="R438" i="9" s="1"/>
  <c r="S438" i="9" s="1"/>
  <c r="R437" i="9" a="1"/>
  <c r="R437" i="9" s="1"/>
  <c r="S437" i="9" s="1"/>
  <c r="R436" i="9" a="1"/>
  <c r="R436" i="9" s="1"/>
  <c r="S436" i="9" s="1"/>
  <c r="R423" i="9" a="1"/>
  <c r="R423" i="9" s="1"/>
  <c r="S423" i="9" s="1"/>
  <c r="R409" i="9" a="1"/>
  <c r="R409" i="9" s="1"/>
  <c r="S409" i="9" s="1"/>
  <c r="R408" i="9" a="1"/>
  <c r="R408" i="9" s="1"/>
  <c r="S408" i="9" s="1"/>
  <c r="R853" i="9" a="1"/>
  <c r="R853" i="9" s="1"/>
  <c r="S853" i="9" s="1"/>
  <c r="R852" i="9" a="1"/>
  <c r="R852" i="9" s="1"/>
  <c r="S852" i="9" s="1"/>
  <c r="R844" i="9" a="1"/>
  <c r="R844" i="9" s="1"/>
  <c r="S844" i="9" s="1"/>
  <c r="R831" i="9" a="1"/>
  <c r="R831" i="9" s="1"/>
  <c r="S831" i="9" s="1"/>
  <c r="R824" i="9" a="1"/>
  <c r="R824" i="9" s="1"/>
  <c r="S824" i="9" s="1"/>
  <c r="R817" i="9" a="1"/>
  <c r="R817" i="9" s="1"/>
  <c r="S817" i="9" s="1"/>
  <c r="R810" i="9" a="1"/>
  <c r="R810" i="9" s="1"/>
  <c r="S810" i="9" s="1"/>
  <c r="R803" i="9" a="1"/>
  <c r="R803" i="9" s="1"/>
  <c r="S803" i="9" s="1"/>
  <c r="R795" i="9" a="1"/>
  <c r="R795" i="9" s="1"/>
  <c r="S795" i="9" s="1"/>
  <c r="R782" i="9" a="1"/>
  <c r="R782" i="9" s="1"/>
  <c r="S782" i="9" s="1"/>
  <c r="R781" i="9" a="1"/>
  <c r="R781" i="9" s="1"/>
  <c r="S781" i="9" s="1"/>
  <c r="R767" i="9" a="1"/>
  <c r="R767" i="9" s="1"/>
  <c r="S767" i="9" s="1"/>
  <c r="R761" i="9" a="1"/>
  <c r="R761" i="9" s="1"/>
  <c r="S761" i="9" s="1"/>
  <c r="R759" i="9" a="1"/>
  <c r="R759" i="9" s="1"/>
  <c r="S759" i="9" s="1"/>
  <c r="R752" i="9" a="1"/>
  <c r="R752" i="9" s="1"/>
  <c r="S752" i="9" s="1"/>
  <c r="R739" i="9" a="1"/>
  <c r="R739" i="9" s="1"/>
  <c r="S739" i="9" s="1"/>
  <c r="R731" i="9" a="1"/>
  <c r="R731" i="9" s="1"/>
  <c r="S731" i="9" s="1"/>
  <c r="R724" i="9" a="1"/>
  <c r="R724" i="9" s="1"/>
  <c r="S724" i="9" s="1"/>
  <c r="R718" i="9" a="1"/>
  <c r="R718" i="9" s="1"/>
  <c r="S718" i="9" s="1"/>
  <c r="R716" i="9" a="1"/>
  <c r="R716" i="9" s="1"/>
  <c r="S716" i="9" s="1"/>
  <c r="R703" i="9" a="1"/>
  <c r="R703" i="9" s="1"/>
  <c r="S703" i="9" s="1"/>
  <c r="R696" i="9" a="1"/>
  <c r="R696" i="9" s="1"/>
  <c r="S696" i="9" s="1"/>
  <c r="R689" i="9" a="1"/>
  <c r="R689" i="9" s="1"/>
  <c r="S689" i="9" s="1"/>
  <c r="R682" i="9" a="1"/>
  <c r="R682" i="9" s="1"/>
  <c r="S682" i="9" s="1"/>
  <c r="R674" i="9" a="1"/>
  <c r="R674" i="9" s="1"/>
  <c r="S674" i="9" s="1"/>
  <c r="R661" i="9" a="1"/>
  <c r="R661" i="9" s="1"/>
  <c r="S661" i="9" s="1"/>
  <c r="R654" i="9" a="1"/>
  <c r="R654" i="9" s="1"/>
  <c r="S654" i="9" s="1"/>
  <c r="R652" i="9" a="1"/>
  <c r="R652" i="9" s="1"/>
  <c r="S652" i="9" s="1"/>
  <c r="R645" i="9" a="1"/>
  <c r="R645" i="9" s="1"/>
  <c r="S645" i="9" s="1"/>
  <c r="R635" i="9" a="1"/>
  <c r="R635" i="9" s="1"/>
  <c r="S635" i="9" s="1"/>
  <c r="R625" i="9" a="1"/>
  <c r="R625" i="9" s="1"/>
  <c r="S625" i="9" s="1"/>
  <c r="R623" i="9" a="1"/>
  <c r="R623" i="9" s="1"/>
  <c r="S623" i="9" s="1"/>
  <c r="R613" i="9" a="1"/>
  <c r="R613" i="9" s="1"/>
  <c r="S613" i="9" s="1"/>
  <c r="R593" i="9" a="1"/>
  <c r="R593" i="9" s="1"/>
  <c r="S593" i="9" s="1"/>
  <c r="R591" i="9" a="1"/>
  <c r="R591" i="9" s="1"/>
  <c r="S591" i="9" s="1"/>
  <c r="R581" i="9" a="1"/>
  <c r="R581" i="9" s="1"/>
  <c r="S581" i="9" s="1"/>
  <c r="R571" i="9" a="1"/>
  <c r="R571" i="9" s="1"/>
  <c r="S571" i="9" s="1"/>
  <c r="R561" i="9" a="1"/>
  <c r="R561" i="9" s="1"/>
  <c r="S561" i="9" s="1"/>
  <c r="R559" i="9" a="1"/>
  <c r="R559" i="9" s="1"/>
  <c r="S559" i="9" s="1"/>
  <c r="R549" i="9" a="1"/>
  <c r="R549" i="9" s="1"/>
  <c r="S549" i="9" s="1"/>
  <c r="R539" i="9" a="1"/>
  <c r="R539" i="9" s="1"/>
  <c r="S539" i="9" s="1"/>
  <c r="R529" i="9" a="1"/>
  <c r="R529" i="9" s="1"/>
  <c r="S529" i="9" s="1"/>
  <c r="R527" i="9" a="1"/>
  <c r="R527" i="9" s="1"/>
  <c r="S527" i="9" s="1"/>
  <c r="R518" i="9" a="1"/>
  <c r="R518" i="9" s="1"/>
  <c r="S518" i="9" s="1"/>
  <c r="R516" i="9" a="1"/>
  <c r="R516" i="9" s="1"/>
  <c r="S516" i="9" s="1"/>
  <c r="R506" i="9" a="1"/>
  <c r="R506" i="9" s="1"/>
  <c r="S506" i="9" s="1"/>
  <c r="R496" i="9" a="1"/>
  <c r="R496" i="9" s="1"/>
  <c r="S496" i="9" s="1"/>
  <c r="R1525" i="9" a="1"/>
  <c r="R1525" i="9" s="1"/>
  <c r="S1525" i="9" s="1"/>
  <c r="R1517" i="9" a="1"/>
  <c r="R1517" i="9" s="1"/>
  <c r="S1517" i="9" s="1"/>
  <c r="R1509" i="9" a="1"/>
  <c r="R1509" i="9" s="1"/>
  <c r="S1509" i="9" s="1"/>
  <c r="R1501" i="9" a="1"/>
  <c r="R1501" i="9" s="1"/>
  <c r="S1501" i="9" s="1"/>
  <c r="R1493" i="9" a="1"/>
  <c r="R1493" i="9" s="1"/>
  <c r="S1493" i="9" s="1"/>
  <c r="R371" i="9" a="1"/>
  <c r="R371" i="9" s="1"/>
  <c r="S371" i="9" s="1"/>
  <c r="R370" i="9" a="1"/>
  <c r="R370" i="9" s="1"/>
  <c r="S370" i="9" s="1"/>
  <c r="R367" i="9" a="1"/>
  <c r="R367" i="9" s="1"/>
  <c r="S367" i="9" s="1"/>
  <c r="R366" i="9" a="1"/>
  <c r="R366" i="9" s="1"/>
  <c r="S366" i="9" s="1"/>
  <c r="R935" i="9" a="1"/>
  <c r="R935" i="9" s="1"/>
  <c r="S935" i="9" s="1"/>
  <c r="R928" i="9" a="1"/>
  <c r="R928" i="9" s="1"/>
  <c r="S928" i="9" s="1"/>
  <c r="R915" i="9" a="1"/>
  <c r="R915" i="9" s="1"/>
  <c r="S915" i="9" s="1"/>
  <c r="R907" i="9" a="1"/>
  <c r="R907" i="9" s="1"/>
  <c r="S907" i="9" s="1"/>
  <c r="R900" i="9" a="1"/>
  <c r="R900" i="9" s="1"/>
  <c r="S900" i="9" s="1"/>
  <c r="R893" i="9" a="1"/>
  <c r="R893" i="9" s="1"/>
  <c r="S893" i="9" s="1"/>
  <c r="R886" i="9" a="1"/>
  <c r="R886" i="9" s="1"/>
  <c r="S886" i="9" s="1"/>
  <c r="R873" i="9" a="1"/>
  <c r="R873" i="9" s="1"/>
  <c r="S873" i="9" s="1"/>
  <c r="R871" i="9" a="1"/>
  <c r="R871" i="9" s="1"/>
  <c r="S871" i="9" s="1"/>
  <c r="R864" i="9" a="1"/>
  <c r="R864" i="9" s="1"/>
  <c r="S864" i="9" s="1"/>
  <c r="R851" i="9" a="1"/>
  <c r="R851" i="9" s="1"/>
  <c r="S851" i="9" s="1"/>
  <c r="R843" i="9" a="1"/>
  <c r="R843" i="9" s="1"/>
  <c r="S843" i="9" s="1"/>
  <c r="R836" i="9" a="1"/>
  <c r="R836" i="9" s="1"/>
  <c r="S836" i="9" s="1"/>
  <c r="R829" i="9" a="1"/>
  <c r="R829" i="9" s="1"/>
  <c r="S829" i="9" s="1"/>
  <c r="R815" i="9" a="1"/>
  <c r="R815" i="9" s="1"/>
  <c r="S815" i="9" s="1"/>
  <c r="R808" i="9" a="1"/>
  <c r="R808" i="9" s="1"/>
  <c r="S808" i="9" s="1"/>
  <c r="R801" i="9" a="1"/>
  <c r="R801" i="9" s="1"/>
  <c r="S801" i="9" s="1"/>
  <c r="R794" i="9" a="1"/>
  <c r="R794" i="9" s="1"/>
  <c r="S794" i="9" s="1"/>
  <c r="R786" i="9" a="1"/>
  <c r="R786" i="9" s="1"/>
  <c r="S786" i="9" s="1"/>
  <c r="R772" i="9" a="1"/>
  <c r="R772" i="9" s="1"/>
  <c r="S772" i="9" s="1"/>
  <c r="R765" i="9" a="1"/>
  <c r="R765" i="9" s="1"/>
  <c r="S765" i="9" s="1"/>
  <c r="R758" i="9" a="1"/>
  <c r="R758" i="9" s="1"/>
  <c r="S758" i="9" s="1"/>
  <c r="R745" i="9" a="1"/>
  <c r="R745" i="9" s="1"/>
  <c r="S745" i="9" s="1"/>
  <c r="R743" i="9" a="1"/>
  <c r="R743" i="9" s="1"/>
  <c r="S743" i="9" s="1"/>
  <c r="R736" i="9" a="1"/>
  <c r="R736" i="9" s="1"/>
  <c r="S736" i="9" s="1"/>
  <c r="R723" i="9" a="1"/>
  <c r="R723" i="9" s="1"/>
  <c r="S723" i="9" s="1"/>
  <c r="R715" i="9" a="1"/>
  <c r="R715" i="9" s="1"/>
  <c r="S715" i="9" s="1"/>
  <c r="R708" i="9" a="1"/>
  <c r="R708" i="9" s="1"/>
  <c r="S708" i="9" s="1"/>
  <c r="R701" i="9" a="1"/>
  <c r="R701" i="9" s="1"/>
  <c r="S701" i="9" s="1"/>
  <c r="R694" i="9" a="1"/>
  <c r="R694" i="9" s="1"/>
  <c r="S694" i="9" s="1"/>
  <c r="R681" i="9" a="1"/>
  <c r="R681" i="9" s="1"/>
  <c r="S681" i="9" s="1"/>
  <c r="R679" i="9" a="1"/>
  <c r="R679" i="9" s="1"/>
  <c r="S679" i="9" s="1"/>
  <c r="R672" i="9" a="1"/>
  <c r="R672" i="9" s="1"/>
  <c r="S672" i="9" s="1"/>
  <c r="R659" i="9" a="1"/>
  <c r="R659" i="9" s="1"/>
  <c r="S659" i="9" s="1"/>
  <c r="R651" i="9" a="1"/>
  <c r="R651" i="9" s="1"/>
  <c r="S651" i="9" s="1"/>
  <c r="R642" i="9" a="1"/>
  <c r="R642" i="9" s="1"/>
  <c r="S642" i="9" s="1"/>
  <c r="R632" i="9" a="1"/>
  <c r="R632" i="9" s="1"/>
  <c r="S632" i="9" s="1"/>
  <c r="R622" i="9" a="1"/>
  <c r="R622" i="9" s="1"/>
  <c r="S622" i="9" s="1"/>
  <c r="R621" i="9" a="1"/>
  <c r="R621" i="9" s="1"/>
  <c r="S621" i="9" s="1"/>
  <c r="R611" i="9" a="1"/>
  <c r="R611" i="9" s="1"/>
  <c r="S611" i="9" s="1"/>
  <c r="R601" i="9" a="1"/>
  <c r="R601" i="9" s="1"/>
  <c r="S601" i="9" s="1"/>
  <c r="R599" i="9" a="1"/>
  <c r="R599" i="9" s="1"/>
  <c r="S599" i="9" s="1"/>
  <c r="R589" i="9" a="1"/>
  <c r="R589" i="9" s="1"/>
  <c r="S589" i="9" s="1"/>
  <c r="R579" i="9" a="1"/>
  <c r="R579" i="9" s="1"/>
  <c r="S579" i="9" s="1"/>
  <c r="R569" i="9" a="1"/>
  <c r="R569" i="9" s="1"/>
  <c r="S569" i="9" s="1"/>
  <c r="R567" i="9" a="1"/>
  <c r="R567" i="9" s="1"/>
  <c r="S567" i="9" s="1"/>
  <c r="R557" i="9" a="1"/>
  <c r="R557" i="9" s="1"/>
  <c r="S557" i="9" s="1"/>
  <c r="R547" i="9" a="1"/>
  <c r="R547" i="9" s="1"/>
  <c r="S547" i="9" s="1"/>
  <c r="R537" i="9" a="1"/>
  <c r="R537" i="9" s="1"/>
  <c r="S537" i="9" s="1"/>
  <c r="R535" i="9" a="1"/>
  <c r="R535" i="9" s="1"/>
  <c r="S535" i="9" s="1"/>
  <c r="R525" i="9" a="1"/>
  <c r="R525" i="9" s="1"/>
  <c r="S525" i="9" s="1"/>
  <c r="R515" i="9" a="1"/>
  <c r="R515" i="9" s="1"/>
  <c r="S515" i="9" s="1"/>
  <c r="R505" i="9" a="1"/>
  <c r="R505" i="9" s="1"/>
  <c r="S505" i="9" s="1"/>
  <c r="R503" i="9" a="1"/>
  <c r="R503" i="9" s="1"/>
  <c r="S503" i="9" s="1"/>
  <c r="R493" i="9" a="1"/>
  <c r="R493" i="9" s="1"/>
  <c r="S493" i="9" s="1"/>
  <c r="R483" i="9" a="1"/>
  <c r="R483" i="9" s="1"/>
  <c r="S483" i="9" s="1"/>
  <c r="R472" i="9" a="1"/>
  <c r="R472" i="9" s="1"/>
  <c r="S472" i="9" s="1"/>
  <c r="R462" i="9" a="1"/>
  <c r="R462" i="9" s="1"/>
  <c r="S462" i="9" s="1"/>
  <c r="R461" i="9" a="1"/>
  <c r="R461" i="9" s="1"/>
  <c r="S461" i="9" s="1"/>
  <c r="R460" i="9" a="1"/>
  <c r="R460" i="9" s="1"/>
  <c r="S460" i="9" s="1"/>
  <c r="R449" i="9" a="1"/>
  <c r="R449" i="9" s="1"/>
  <c r="S449" i="9" s="1"/>
  <c r="R448" i="9" a="1"/>
  <c r="R448" i="9" s="1"/>
  <c r="S448" i="9" s="1"/>
  <c r="R447" i="9" a="1"/>
  <c r="R447" i="9" s="1"/>
  <c r="S447" i="9" s="1"/>
  <c r="R446" i="9" a="1"/>
  <c r="R446" i="9" s="1"/>
  <c r="S446" i="9" s="1"/>
  <c r="R936" i="9" a="1"/>
  <c r="R936" i="9" s="1"/>
  <c r="S936" i="9" s="1"/>
  <c r="R929" i="9" a="1"/>
  <c r="R929" i="9" s="1"/>
  <c r="S929" i="9" s="1"/>
  <c r="R922" i="9" a="1"/>
  <c r="R922" i="9" s="1"/>
  <c r="S922" i="9" s="1"/>
  <c r="R914" i="9" a="1"/>
  <c r="R914" i="9" s="1"/>
  <c r="S914" i="9" s="1"/>
  <c r="R901" i="9" a="1"/>
  <c r="R901" i="9" s="1"/>
  <c r="S901" i="9" s="1"/>
  <c r="R894" i="9" a="1"/>
  <c r="R894" i="9" s="1"/>
  <c r="S894" i="9" s="1"/>
  <c r="R892" i="9" a="1"/>
  <c r="R892" i="9" s="1"/>
  <c r="S892" i="9" s="1"/>
  <c r="R879" i="9" a="1"/>
  <c r="R879" i="9" s="1"/>
  <c r="S879" i="9" s="1"/>
  <c r="R872" i="9" a="1"/>
  <c r="R872" i="9" s="1"/>
  <c r="S872" i="9" s="1"/>
  <c r="R865" i="9" a="1"/>
  <c r="R865" i="9" s="1"/>
  <c r="S865" i="9" s="1"/>
  <c r="R858" i="9" a="1"/>
  <c r="R858" i="9" s="1"/>
  <c r="S858" i="9" s="1"/>
  <c r="R850" i="9" a="1"/>
  <c r="R850" i="9" s="1"/>
  <c r="S850" i="9" s="1"/>
  <c r="R837" i="9" a="1"/>
  <c r="R837" i="9" s="1"/>
  <c r="S837" i="9" s="1"/>
  <c r="R830" i="9" a="1"/>
  <c r="R830" i="9" s="1"/>
  <c r="S830" i="9" s="1"/>
  <c r="R828" i="9" a="1"/>
  <c r="R828" i="9" s="1"/>
  <c r="S828" i="9" s="1"/>
  <c r="R822" i="9" a="1"/>
  <c r="R822" i="9" s="1"/>
  <c r="S822" i="9" s="1"/>
  <c r="R809" i="9" a="1"/>
  <c r="R809" i="9" s="1"/>
  <c r="S809" i="9" s="1"/>
  <c r="R807" i="9" a="1"/>
  <c r="R807" i="9" s="1"/>
  <c r="S807" i="9" s="1"/>
  <c r="R800" i="9" a="1"/>
  <c r="R800" i="9" s="1"/>
  <c r="S800" i="9" s="1"/>
  <c r="R787" i="9" a="1"/>
  <c r="R787" i="9" s="1"/>
  <c r="S787" i="9" s="1"/>
  <c r="R779" i="9" a="1"/>
  <c r="R779" i="9" s="1"/>
  <c r="S779" i="9" s="1"/>
  <c r="R773" i="9" a="1"/>
  <c r="R773" i="9" s="1"/>
  <c r="S773" i="9" s="1"/>
  <c r="R766" i="9" a="1"/>
  <c r="R766" i="9" s="1"/>
  <c r="S766" i="9" s="1"/>
  <c r="R764" i="9" a="1"/>
  <c r="R764" i="9" s="1"/>
  <c r="S764" i="9" s="1"/>
  <c r="R751" i="9" a="1"/>
  <c r="R751" i="9" s="1"/>
  <c r="S751" i="9" s="1"/>
  <c r="R744" i="9" a="1"/>
  <c r="R744" i="9" s="1"/>
  <c r="S744" i="9" s="1"/>
  <c r="R737" i="9" a="1"/>
  <c r="R737" i="9" s="1"/>
  <c r="S737" i="9" s="1"/>
  <c r="R730" i="9" a="1"/>
  <c r="R730" i="9" s="1"/>
  <c r="S730" i="9" s="1"/>
  <c r="R722" i="9" a="1"/>
  <c r="R722" i="9" s="1"/>
  <c r="S722" i="9" s="1"/>
  <c r="R709" i="9" a="1"/>
  <c r="R709" i="9" s="1"/>
  <c r="S709" i="9" s="1"/>
  <c r="R702" i="9" a="1"/>
  <c r="R702" i="9" s="1"/>
  <c r="S702" i="9" s="1"/>
  <c r="R700" i="9" a="1"/>
  <c r="R700" i="9" s="1"/>
  <c r="S700" i="9" s="1"/>
  <c r="R687" i="9" a="1"/>
  <c r="R687" i="9" s="1"/>
  <c r="S687" i="9" s="1"/>
  <c r="R680" i="9" a="1"/>
  <c r="R680" i="9" s="1"/>
  <c r="S680" i="9" s="1"/>
  <c r="R673" i="9" a="1"/>
  <c r="R673" i="9" s="1"/>
  <c r="S673" i="9" s="1"/>
  <c r="R666" i="9" a="1"/>
  <c r="R666" i="9" s="1"/>
  <c r="S666" i="9" s="1"/>
  <c r="R658" i="9" a="1"/>
  <c r="R658" i="9" s="1"/>
  <c r="S658" i="9" s="1"/>
  <c r="R643" i="9" a="1"/>
  <c r="R643" i="9" s="1"/>
  <c r="S643" i="9" s="1"/>
  <c r="R633" i="9" a="1"/>
  <c r="R633" i="9" s="1"/>
  <c r="S633" i="9" s="1"/>
  <c r="R631" i="9" a="1"/>
  <c r="R631" i="9" s="1"/>
  <c r="S631" i="9" s="1"/>
  <c r="R620" i="9" a="1"/>
  <c r="R620" i="9" s="1"/>
  <c r="S620" i="9" s="1"/>
  <c r="R610" i="9" a="1"/>
  <c r="R610" i="9" s="1"/>
  <c r="S610" i="9" s="1"/>
  <c r="R600" i="9" a="1"/>
  <c r="R600" i="9" s="1"/>
  <c r="S600" i="9" s="1"/>
  <c r="R590" i="9" a="1"/>
  <c r="R590" i="9" s="1"/>
  <c r="S590" i="9" s="1"/>
  <c r="R588" i="9" a="1"/>
  <c r="R588" i="9" s="1"/>
  <c r="S588" i="9" s="1"/>
  <c r="R578" i="9" a="1"/>
  <c r="R578" i="9" s="1"/>
  <c r="S578" i="9" s="1"/>
  <c r="R568" i="9" a="1"/>
  <c r="R568" i="9" s="1"/>
  <c r="S568" i="9" s="1"/>
  <c r="R558" i="9" a="1"/>
  <c r="R558" i="9" s="1"/>
  <c r="S558" i="9" s="1"/>
  <c r="R556" i="9" a="1"/>
  <c r="R556" i="9" s="1"/>
  <c r="S556" i="9" s="1"/>
  <c r="R546" i="9" a="1"/>
  <c r="R546" i="9" s="1"/>
  <c r="S546" i="9" s="1"/>
  <c r="R536" i="9" a="1"/>
  <c r="R536" i="9" s="1"/>
  <c r="S536" i="9" s="1"/>
  <c r="R526" i="9" a="1"/>
  <c r="R526" i="9" s="1"/>
  <c r="S526" i="9" s="1"/>
  <c r="R524" i="9" a="1"/>
  <c r="R524" i="9" s="1"/>
  <c r="S524" i="9" s="1"/>
  <c r="R514" i="9" a="1"/>
  <c r="R514" i="9" s="1"/>
  <c r="S514" i="9" s="1"/>
  <c r="R504" i="9" a="1"/>
  <c r="R504" i="9" s="1"/>
  <c r="S504" i="9" s="1"/>
  <c r="R494" i="9" a="1"/>
  <c r="R494" i="9" s="1"/>
  <c r="S494" i="9" s="1"/>
  <c r="R492" i="9" a="1"/>
  <c r="R492" i="9" s="1"/>
  <c r="S492" i="9" s="1"/>
  <c r="R482" i="9" a="1"/>
  <c r="R482" i="9" s="1"/>
  <c r="S482" i="9" s="1"/>
  <c r="R473" i="9" a="1"/>
  <c r="R473" i="9" s="1"/>
  <c r="S473" i="9" s="1"/>
  <c r="R471" i="9" a="1"/>
  <c r="R471" i="9" s="1"/>
  <c r="S471" i="9" s="1"/>
  <c r="R1531" i="9" a="1"/>
  <c r="R1531" i="9" s="1"/>
  <c r="S1531" i="9" s="1"/>
  <c r="R1523" i="9" a="1"/>
  <c r="R1523" i="9" s="1"/>
  <c r="S1523" i="9" s="1"/>
  <c r="R1515" i="9" a="1"/>
  <c r="R1515" i="9" s="1"/>
  <c r="S1515" i="9" s="1"/>
  <c r="R1507" i="9" a="1"/>
  <c r="R1507" i="9" s="1"/>
  <c r="S1507" i="9" s="1"/>
  <c r="R1499" i="9" a="1"/>
  <c r="R1499" i="9" s="1"/>
  <c r="S1499" i="9" s="1"/>
  <c r="R1491" i="9" a="1"/>
  <c r="R1491" i="9" s="1"/>
  <c r="S1491" i="9" s="1"/>
  <c r="R439" i="9" a="1"/>
  <c r="R439" i="9" s="1"/>
  <c r="S439" i="9" s="1"/>
  <c r="R433" i="9" a="1"/>
  <c r="R433" i="9" s="1"/>
  <c r="S433" i="9" s="1"/>
  <c r="R432" i="9" a="1"/>
  <c r="R432" i="9" s="1"/>
  <c r="S432" i="9" s="1"/>
  <c r="R431" i="9" a="1"/>
  <c r="R431" i="9" s="1"/>
  <c r="S431" i="9" s="1"/>
  <c r="R425" i="9" a="1"/>
  <c r="R425" i="9" s="1"/>
  <c r="S425" i="9" s="1"/>
  <c r="R424" i="9" a="1"/>
  <c r="R424" i="9" s="1"/>
  <c r="S424" i="9" s="1"/>
  <c r="R418" i="9" a="1"/>
  <c r="R418" i="9" s="1"/>
  <c r="S418" i="9" s="1"/>
  <c r="R403" i="9" a="1"/>
  <c r="R403" i="9" s="1"/>
  <c r="S403" i="9" s="1"/>
  <c r="R379" i="9" a="1"/>
  <c r="R379" i="9" s="1"/>
  <c r="S379" i="9" s="1"/>
  <c r="R378" i="9" a="1"/>
  <c r="R378" i="9" s="1"/>
  <c r="S378" i="9" s="1"/>
  <c r="R375" i="9" a="1"/>
  <c r="R375" i="9" s="1"/>
  <c r="S375" i="9" s="1"/>
  <c r="R374" i="9" a="1"/>
  <c r="R374" i="9" s="1"/>
  <c r="S374" i="9" s="1"/>
  <c r="R363" i="9" a="1"/>
  <c r="R363" i="9" s="1"/>
  <c r="S363" i="9" s="1"/>
  <c r="R362" i="9" a="1"/>
  <c r="R362" i="9" s="1"/>
  <c r="S362" i="9" s="1"/>
  <c r="R359" i="9" a="1"/>
  <c r="R359" i="9" s="1"/>
  <c r="S359" i="9" s="1"/>
  <c r="R358" i="9" a="1"/>
  <c r="R358" i="9" s="1"/>
  <c r="S358" i="9" s="1"/>
  <c r="R96" i="9" a="1"/>
  <c r="R96" i="9" s="1"/>
  <c r="S96" i="9" s="1"/>
  <c r="R91" i="9" a="1"/>
  <c r="R91" i="9" s="1"/>
  <c r="S91" i="9" s="1"/>
  <c r="R80" i="9" a="1"/>
  <c r="R80" i="9" s="1"/>
  <c r="S80" i="9" s="1"/>
  <c r="R75" i="9" a="1"/>
  <c r="R75" i="9" s="1"/>
  <c r="S75" i="9" s="1"/>
  <c r="R69" i="9" a="1"/>
  <c r="R69" i="9" s="1"/>
  <c r="S69" i="9" s="1"/>
  <c r="R59" i="9" a="1"/>
  <c r="R59" i="9" s="1"/>
  <c r="S59" i="9" s="1"/>
  <c r="R54" i="9" a="1"/>
  <c r="R54" i="9" s="1"/>
  <c r="S54" i="9" s="1"/>
  <c r="R53" i="9" a="1"/>
  <c r="R53" i="9" s="1"/>
  <c r="S53" i="9" s="1"/>
  <c r="R115" i="9" a="1"/>
  <c r="R115" i="9" s="1"/>
  <c r="S115" i="9" s="1"/>
  <c r="R389" i="9" a="1"/>
  <c r="R389" i="9" s="1"/>
  <c r="S389" i="9" s="1"/>
  <c r="R388" i="9" a="1"/>
  <c r="R388" i="9" s="1"/>
  <c r="S388" i="9" s="1"/>
  <c r="R373" i="9" a="1"/>
  <c r="R373" i="9" s="1"/>
  <c r="S373" i="9" s="1"/>
  <c r="R372" i="9" a="1"/>
  <c r="R372" i="9" s="1"/>
  <c r="S372" i="9" s="1"/>
  <c r="R357" i="9" a="1"/>
  <c r="R357" i="9" s="1"/>
  <c r="S357" i="9" s="1"/>
  <c r="R356" i="9" a="1"/>
  <c r="R356" i="9" s="1"/>
  <c r="S356" i="9" s="1"/>
  <c r="R442" i="9" a="1"/>
  <c r="R442" i="9" s="1"/>
  <c r="S442" i="9" s="1"/>
  <c r="R435" i="9" a="1"/>
  <c r="R435" i="9" s="1"/>
  <c r="S435" i="9" s="1"/>
  <c r="R429" i="9" a="1"/>
  <c r="R429" i="9" s="1"/>
  <c r="S429" i="9" s="1"/>
  <c r="R428" i="9" a="1"/>
  <c r="R428" i="9" s="1"/>
  <c r="S428" i="9" s="1"/>
  <c r="R422" i="9" a="1"/>
  <c r="R422" i="9" s="1"/>
  <c r="S422" i="9" s="1"/>
  <c r="R421" i="9" a="1"/>
  <c r="R421" i="9" s="1"/>
  <c r="S421" i="9" s="1"/>
  <c r="R420" i="9" a="1"/>
  <c r="R420" i="9" s="1"/>
  <c r="S420" i="9" s="1"/>
  <c r="R414" i="9" a="1"/>
  <c r="R414" i="9" s="1"/>
  <c r="S414" i="9" s="1"/>
  <c r="R407" i="9" a="1"/>
  <c r="R407" i="9" s="1"/>
  <c r="S407" i="9" s="1"/>
  <c r="R351" i="9" a="1"/>
  <c r="R351" i="9" s="1"/>
  <c r="S351" i="9" s="1"/>
  <c r="R350" i="9" a="1"/>
  <c r="R350" i="9" s="1"/>
  <c r="S350" i="9" s="1"/>
  <c r="R441" i="9" a="1"/>
  <c r="R441" i="9" s="1"/>
  <c r="S441" i="9" s="1"/>
  <c r="R440" i="9" a="1"/>
  <c r="R440" i="9" s="1"/>
  <c r="S440" i="9" s="1"/>
  <c r="R434" i="9" a="1"/>
  <c r="R434" i="9" s="1"/>
  <c r="S434" i="9" s="1"/>
  <c r="R427" i="9" a="1"/>
  <c r="R427" i="9" s="1"/>
  <c r="S427" i="9" s="1"/>
  <c r="R426" i="9" a="1"/>
  <c r="R426" i="9" s="1"/>
  <c r="S426" i="9" s="1"/>
  <c r="R419" i="9" a="1"/>
  <c r="R419" i="9" s="1"/>
  <c r="S419" i="9" s="1"/>
  <c r="R413" i="9" a="1"/>
  <c r="R413" i="9" s="1"/>
  <c r="S413" i="9" s="1"/>
  <c r="R412" i="9" a="1"/>
  <c r="R412" i="9" s="1"/>
  <c r="S412" i="9" s="1"/>
  <c r="R397" i="9" a="1"/>
  <c r="R397" i="9" s="1"/>
  <c r="S397" i="9" s="1"/>
  <c r="R396" i="9" a="1"/>
  <c r="R396" i="9" s="1"/>
  <c r="S396" i="9" s="1"/>
  <c r="R381" i="9" a="1"/>
  <c r="R381" i="9" s="1"/>
  <c r="S381" i="9" s="1"/>
  <c r="R380" i="9" a="1"/>
  <c r="R380" i="9" s="1"/>
  <c r="S380" i="9" s="1"/>
  <c r="R365" i="9" a="1"/>
  <c r="R365" i="9" s="1"/>
  <c r="S365" i="9" s="1"/>
  <c r="R364" i="9" a="1"/>
  <c r="R364" i="9" s="1"/>
  <c r="S364" i="9" s="1"/>
  <c r="R349" i="9" a="1"/>
  <c r="R349" i="9" s="1"/>
  <c r="S349" i="9" s="1"/>
  <c r="R393" i="9" a="1"/>
  <c r="R393" i="9" s="1"/>
  <c r="S393" i="9" s="1"/>
  <c r="R392" i="9" a="1"/>
  <c r="R392" i="9" s="1"/>
  <c r="S392" i="9" s="1"/>
  <c r="R385" i="9" a="1"/>
  <c r="R385" i="9" s="1"/>
  <c r="S385" i="9" s="1"/>
  <c r="R384" i="9" a="1"/>
  <c r="R384" i="9" s="1"/>
  <c r="S384" i="9" s="1"/>
  <c r="R377" i="9" a="1"/>
  <c r="R377" i="9" s="1"/>
  <c r="S377" i="9" s="1"/>
  <c r="R376" i="9" a="1"/>
  <c r="R376" i="9" s="1"/>
  <c r="S376" i="9" s="1"/>
  <c r="R369" i="9" a="1"/>
  <c r="R369" i="9" s="1"/>
  <c r="S369" i="9" s="1"/>
  <c r="R368" i="9" a="1"/>
  <c r="R368" i="9" s="1"/>
  <c r="S368" i="9" s="1"/>
  <c r="R361" i="9" a="1"/>
  <c r="R361" i="9" s="1"/>
  <c r="S361" i="9" s="1"/>
  <c r="R360" i="9" a="1"/>
  <c r="R360" i="9" s="1"/>
  <c r="S360" i="9" s="1"/>
  <c r="R353" i="9" a="1"/>
  <c r="R353" i="9" s="1"/>
  <c r="S353" i="9" s="1"/>
  <c r="R352" i="9" a="1"/>
  <c r="R352" i="9" s="1"/>
  <c r="S352" i="9" s="1"/>
  <c r="R345" i="9" a="1"/>
  <c r="R345" i="9" s="1"/>
  <c r="S345" i="9" s="1"/>
  <c r="R344" i="9" a="1"/>
  <c r="R344" i="9" s="1"/>
  <c r="S344" i="9" s="1"/>
  <c r="R337" i="9" a="1"/>
  <c r="R337" i="9" s="1"/>
  <c r="S337" i="9" s="1"/>
  <c r="R336" i="9" a="1"/>
  <c r="R336" i="9" s="1"/>
  <c r="S336" i="9" s="1"/>
  <c r="R329" i="9" a="1"/>
  <c r="R329" i="9" s="1"/>
  <c r="S329" i="9" s="1"/>
  <c r="R328" i="9" a="1"/>
  <c r="R328" i="9" s="1"/>
  <c r="S328" i="9" s="1"/>
  <c r="R321" i="9" a="1"/>
  <c r="R321" i="9" s="1"/>
  <c r="S321" i="9" s="1"/>
  <c r="R320" i="9" a="1"/>
  <c r="R320" i="9" s="1"/>
  <c r="S320" i="9" s="1"/>
  <c r="R313" i="9" a="1"/>
  <c r="R313" i="9" s="1"/>
  <c r="S313" i="9" s="1"/>
  <c r="R312" i="9" a="1"/>
  <c r="R312" i="9" s="1"/>
  <c r="S312" i="9" s="1"/>
  <c r="R305" i="9" a="1"/>
  <c r="R305" i="9" s="1"/>
  <c r="S305" i="9" s="1"/>
  <c r="R304" i="9" a="1"/>
  <c r="R304" i="9" s="1"/>
  <c r="S304" i="9" s="1"/>
  <c r="R297" i="9" a="1"/>
  <c r="R297" i="9" s="1"/>
  <c r="S297" i="9" s="1"/>
  <c r="R296" i="9" a="1"/>
  <c r="R296" i="9" s="1"/>
  <c r="S296" i="9" s="1"/>
  <c r="R289" i="9" a="1"/>
  <c r="R289" i="9" s="1"/>
  <c r="S289" i="9" s="1"/>
  <c r="R288" i="9" a="1"/>
  <c r="R288" i="9" s="1"/>
  <c r="S288" i="9" s="1"/>
  <c r="R281" i="9" a="1"/>
  <c r="R281" i="9" s="1"/>
  <c r="S281" i="9" s="1"/>
  <c r="R280" i="9" a="1"/>
  <c r="R280" i="9" s="1"/>
  <c r="S280" i="9" s="1"/>
  <c r="R273" i="9" a="1"/>
  <c r="R273" i="9" s="1"/>
  <c r="S273" i="9" s="1"/>
  <c r="R272" i="9" a="1"/>
  <c r="R272" i="9" s="1"/>
  <c r="S272" i="9" s="1"/>
  <c r="R265" i="9" a="1"/>
  <c r="R265" i="9" s="1"/>
  <c r="S265" i="9" s="1"/>
  <c r="R264" i="9" a="1"/>
  <c r="R264" i="9" s="1"/>
  <c r="S264" i="9" s="1"/>
  <c r="R3" i="9" a="1"/>
  <c r="R3" i="9" s="1"/>
  <c r="S3" i="9" s="1"/>
  <c r="R8" i="9" a="1"/>
  <c r="R8" i="9" s="1"/>
  <c r="S8" i="9" s="1"/>
  <c r="R19" i="9" a="1"/>
  <c r="R19" i="9" s="1"/>
  <c r="S19" i="9" s="1"/>
  <c r="R24" i="9" a="1"/>
  <c r="R24" i="9" s="1"/>
  <c r="S24" i="9" s="1"/>
  <c r="R35" i="9" a="1"/>
  <c r="R35" i="9" s="1"/>
  <c r="S35" i="9" s="1"/>
  <c r="R40" i="9" a="1"/>
  <c r="R40" i="9" s="1"/>
  <c r="S40" i="9" s="1"/>
  <c r="R46" i="9" a="1"/>
  <c r="R46" i="9" s="1"/>
  <c r="S46" i="9" s="1"/>
  <c r="R61" i="9" a="1"/>
  <c r="R61" i="9" s="1"/>
  <c r="S61" i="9" s="1"/>
  <c r="R88" i="9" a="1"/>
  <c r="R88" i="9" s="1"/>
  <c r="S88" i="9" s="1"/>
  <c r="R410" i="9" a="1"/>
  <c r="R410" i="9" s="1"/>
  <c r="S410" i="9" s="1"/>
  <c r="R405" i="9" a="1"/>
  <c r="R405" i="9" s="1"/>
  <c r="S405" i="9" s="1"/>
  <c r="R404" i="9" a="1"/>
  <c r="R404" i="9" s="1"/>
  <c r="S404" i="9" s="1"/>
  <c r="R399" i="9" a="1"/>
  <c r="R399" i="9" s="1"/>
  <c r="S399" i="9" s="1"/>
  <c r="R258" i="9" a="1"/>
  <c r="R258" i="9" s="1"/>
  <c r="S258" i="9" s="1"/>
  <c r="R242" i="9" a="1"/>
  <c r="R242" i="9" s="1"/>
  <c r="S242" i="9" s="1"/>
  <c r="R226" i="9" a="1"/>
  <c r="R226" i="9" s="1"/>
  <c r="S226" i="9" s="1"/>
  <c r="R209" i="9" a="1"/>
  <c r="R209" i="9" s="1"/>
  <c r="S209" i="9" s="1"/>
  <c r="R204" i="9" a="1"/>
  <c r="R204" i="9" s="1"/>
  <c r="S204" i="9" s="1"/>
  <c r="R199" i="9" a="1"/>
  <c r="R199" i="9" s="1"/>
  <c r="S199" i="9" s="1"/>
  <c r="R194" i="9" a="1"/>
  <c r="R194" i="9" s="1"/>
  <c r="S194" i="9" s="1"/>
  <c r="R193" i="9" a="1"/>
  <c r="R193" i="9" s="1"/>
  <c r="S193" i="9" s="1"/>
  <c r="R188" i="9" a="1"/>
  <c r="R188" i="9" s="1"/>
  <c r="S188" i="9" s="1"/>
  <c r="R183" i="9" a="1"/>
  <c r="R183" i="9" s="1"/>
  <c r="S183" i="9" s="1"/>
  <c r="R178" i="9" a="1"/>
  <c r="R178" i="9" s="1"/>
  <c r="S178" i="9" s="1"/>
  <c r="R177" i="9" a="1"/>
  <c r="R177" i="9" s="1"/>
  <c r="S177" i="9" s="1"/>
  <c r="R172" i="9" a="1"/>
  <c r="R172" i="9" s="1"/>
  <c r="S172" i="9" s="1"/>
  <c r="R167" i="9" a="1"/>
  <c r="R167" i="9" s="1"/>
  <c r="S167" i="9" s="1"/>
  <c r="R162" i="9" a="1"/>
  <c r="R162" i="9" s="1"/>
  <c r="S162" i="9" s="1"/>
  <c r="R161" i="9" a="1"/>
  <c r="R161" i="9" s="1"/>
  <c r="S161" i="9" s="1"/>
  <c r="R156" i="9" a="1"/>
  <c r="R156" i="9" s="1"/>
  <c r="S156" i="9" s="1"/>
  <c r="R151" i="9" a="1"/>
  <c r="R151" i="9" s="1"/>
  <c r="S151" i="9" s="1"/>
  <c r="R146" i="9" a="1"/>
  <c r="R146" i="9" s="1"/>
  <c r="S146" i="9" s="1"/>
  <c r="R145" i="9" a="1"/>
  <c r="R145" i="9" s="1"/>
  <c r="S145" i="9" s="1"/>
  <c r="R140" i="9" a="1"/>
  <c r="R140" i="9" s="1"/>
  <c r="S140" i="9" s="1"/>
  <c r="R135" i="9" a="1"/>
  <c r="R135" i="9" s="1"/>
  <c r="S135" i="9" s="1"/>
  <c r="R130" i="9" a="1"/>
  <c r="R130" i="9" s="1"/>
  <c r="S130" i="9" s="1"/>
  <c r="R129" i="9" a="1"/>
  <c r="R129" i="9" s="1"/>
  <c r="S129" i="9" s="1"/>
  <c r="R124" i="9" a="1"/>
  <c r="R124" i="9" s="1"/>
  <c r="S124" i="9" s="1"/>
  <c r="R119" i="9" a="1"/>
  <c r="R119" i="9" s="1"/>
  <c r="S119" i="9" s="1"/>
  <c r="R114" i="9" a="1"/>
  <c r="R114" i="9" s="1"/>
  <c r="S114" i="9" s="1"/>
  <c r="R113" i="9" a="1"/>
  <c r="R113" i="9" s="1"/>
  <c r="S113" i="9" s="1"/>
  <c r="R108" i="9" a="1"/>
  <c r="R108" i="9" s="1"/>
  <c r="S108" i="9" s="1"/>
  <c r="R103" i="9" a="1"/>
  <c r="R103" i="9" s="1"/>
  <c r="S103" i="9" s="1"/>
  <c r="R92" i="9" a="1"/>
  <c r="R92" i="9" s="1"/>
  <c r="S92" i="9" s="1"/>
  <c r="R87" i="9" a="1"/>
  <c r="R87" i="9" s="1"/>
  <c r="S87" i="9" s="1"/>
  <c r="R9" i="9" a="1"/>
  <c r="R9" i="9" s="1"/>
  <c r="S9" i="9" s="1"/>
  <c r="R14" i="9" a="1"/>
  <c r="R14" i="9" s="1"/>
  <c r="S14" i="9" s="1"/>
  <c r="R25" i="9" a="1"/>
  <c r="R25" i="9" s="1"/>
  <c r="S25" i="9" s="1"/>
  <c r="R30" i="9" a="1"/>
  <c r="R30" i="9" s="1"/>
  <c r="S30" i="9" s="1"/>
  <c r="R41" i="9" a="1"/>
  <c r="R41" i="9" s="1"/>
  <c r="S41" i="9" s="1"/>
  <c r="R343" i="9" a="1"/>
  <c r="R343" i="9" s="1"/>
  <c r="S343" i="9" s="1"/>
  <c r="R342" i="9" a="1"/>
  <c r="R342" i="9" s="1"/>
  <c r="S342" i="9" s="1"/>
  <c r="R335" i="9" a="1"/>
  <c r="R335" i="9" s="1"/>
  <c r="S335" i="9" s="1"/>
  <c r="R334" i="9" a="1"/>
  <c r="R334" i="9" s="1"/>
  <c r="S334" i="9" s="1"/>
  <c r="R327" i="9" a="1"/>
  <c r="R327" i="9" s="1"/>
  <c r="S327" i="9" s="1"/>
  <c r="R326" i="9" a="1"/>
  <c r="R326" i="9" s="1"/>
  <c r="S326" i="9" s="1"/>
  <c r="R319" i="9" a="1"/>
  <c r="R319" i="9" s="1"/>
  <c r="S319" i="9" s="1"/>
  <c r="R318" i="9" a="1"/>
  <c r="R318" i="9" s="1"/>
  <c r="S318" i="9" s="1"/>
  <c r="R311" i="9" a="1"/>
  <c r="R311" i="9" s="1"/>
  <c r="S311" i="9" s="1"/>
  <c r="R310" i="9" a="1"/>
  <c r="R310" i="9" s="1"/>
  <c r="S310" i="9" s="1"/>
  <c r="R303" i="9" a="1"/>
  <c r="R303" i="9" s="1"/>
  <c r="S303" i="9" s="1"/>
  <c r="R302" i="9" a="1"/>
  <c r="R302" i="9" s="1"/>
  <c r="S302" i="9" s="1"/>
  <c r="R295" i="9" a="1"/>
  <c r="R295" i="9" s="1"/>
  <c r="S295" i="9" s="1"/>
  <c r="R294" i="9" a="1"/>
  <c r="R294" i="9" s="1"/>
  <c r="S294" i="9" s="1"/>
  <c r="R287" i="9" a="1"/>
  <c r="R287" i="9" s="1"/>
  <c r="S287" i="9" s="1"/>
  <c r="R286" i="9" a="1"/>
  <c r="R286" i="9" s="1"/>
  <c r="S286" i="9" s="1"/>
  <c r="R279" i="9" a="1"/>
  <c r="R279" i="9" s="1"/>
  <c r="S279" i="9" s="1"/>
  <c r="R278" i="9" a="1"/>
  <c r="R278" i="9" s="1"/>
  <c r="S278" i="9" s="1"/>
  <c r="R271" i="9" a="1"/>
  <c r="R271" i="9" s="1"/>
  <c r="S271" i="9" s="1"/>
  <c r="R270" i="9" a="1"/>
  <c r="R270" i="9" s="1"/>
  <c r="S270" i="9" s="1"/>
  <c r="R263" i="9" a="1"/>
  <c r="R263" i="9" s="1"/>
  <c r="S263" i="9" s="1"/>
  <c r="R262" i="9" a="1"/>
  <c r="R262" i="9" s="1"/>
  <c r="S262" i="9" s="1"/>
  <c r="R20" i="9" a="1"/>
  <c r="R20" i="9" s="1"/>
  <c r="S20" i="9" s="1"/>
  <c r="R31" i="9" a="1"/>
  <c r="R31" i="9" s="1"/>
  <c r="S31" i="9" s="1"/>
  <c r="R36" i="9" a="1"/>
  <c r="R36" i="9" s="1"/>
  <c r="S36" i="9" s="1"/>
  <c r="R48" i="9" a="1"/>
  <c r="R48" i="9" s="1"/>
  <c r="S48" i="9" s="1"/>
  <c r="R62" i="9" a="1"/>
  <c r="R62" i="9" s="1"/>
  <c r="S62" i="9" s="1"/>
  <c r="R72" i="9" a="1"/>
  <c r="R72" i="9" s="1"/>
  <c r="S72" i="9" s="1"/>
  <c r="R203" i="9" a="1"/>
  <c r="R203" i="9" s="1"/>
  <c r="S203" i="9" s="1"/>
  <c r="R198" i="9" a="1"/>
  <c r="R198" i="9" s="1"/>
  <c r="S198" i="9" s="1"/>
  <c r="R197" i="9" a="1"/>
  <c r="R197" i="9" s="1"/>
  <c r="S197" i="9" s="1"/>
  <c r="R192" i="9" a="1"/>
  <c r="R192" i="9" s="1"/>
  <c r="S192" i="9" s="1"/>
  <c r="R187" i="9" a="1"/>
  <c r="R187" i="9" s="1"/>
  <c r="S187" i="9" s="1"/>
  <c r="R182" i="9" a="1"/>
  <c r="R182" i="9" s="1"/>
  <c r="S182" i="9" s="1"/>
  <c r="R181" i="9" a="1"/>
  <c r="R181" i="9" s="1"/>
  <c r="S181" i="9" s="1"/>
  <c r="R176" i="9" a="1"/>
  <c r="R176" i="9" s="1"/>
  <c r="S176" i="9" s="1"/>
  <c r="R171" i="9" a="1"/>
  <c r="R171" i="9" s="1"/>
  <c r="S171" i="9" s="1"/>
  <c r="R166" i="9" a="1"/>
  <c r="R166" i="9" s="1"/>
  <c r="S166" i="9" s="1"/>
  <c r="R165" i="9" a="1"/>
  <c r="R165" i="9" s="1"/>
  <c r="S165" i="9" s="1"/>
  <c r="R160" i="9" a="1"/>
  <c r="R160" i="9" s="1"/>
  <c r="S160" i="9" s="1"/>
  <c r="R155" i="9" a="1"/>
  <c r="R155" i="9" s="1"/>
  <c r="S155" i="9" s="1"/>
  <c r="R150" i="9" a="1"/>
  <c r="R150" i="9" s="1"/>
  <c r="S150" i="9" s="1"/>
  <c r="R149" i="9" a="1"/>
  <c r="R149" i="9" s="1"/>
  <c r="S149" i="9" s="1"/>
  <c r="R144" i="9" a="1"/>
  <c r="R144" i="9" s="1"/>
  <c r="S144" i="9" s="1"/>
  <c r="R139" i="9" a="1"/>
  <c r="R139" i="9" s="1"/>
  <c r="S139" i="9" s="1"/>
  <c r="R134" i="9" a="1"/>
  <c r="R134" i="9" s="1"/>
  <c r="S134" i="9" s="1"/>
  <c r="R133" i="9" a="1"/>
  <c r="R133" i="9" s="1"/>
  <c r="S133" i="9" s="1"/>
  <c r="R118" i="9" a="1"/>
  <c r="R118" i="9" s="1"/>
  <c r="S118" i="9" s="1"/>
  <c r="R117" i="9" a="1"/>
  <c r="R117" i="9" s="1"/>
  <c r="S117" i="9" s="1"/>
  <c r="R102" i="9" a="1"/>
  <c r="R102" i="9" s="1"/>
  <c r="S102" i="9" s="1"/>
  <c r="R101" i="9" a="1"/>
  <c r="R101" i="9" s="1"/>
  <c r="S101" i="9" s="1"/>
  <c r="R86" i="9" a="1"/>
  <c r="R86" i="9" s="1"/>
  <c r="S86" i="9" s="1"/>
  <c r="R85" i="9" a="1"/>
  <c r="R85" i="9" s="1"/>
  <c r="S85" i="9" s="1"/>
  <c r="R70" i="9" a="1"/>
  <c r="R70" i="9" s="1"/>
  <c r="S70" i="9" s="1"/>
  <c r="R98" i="9" a="1"/>
  <c r="R98" i="9" s="1"/>
  <c r="S98" i="9" s="1"/>
  <c r="R93" i="9" a="1"/>
  <c r="R93" i="9" s="1"/>
  <c r="S93" i="9" s="1"/>
  <c r="R90" i="9" a="1"/>
  <c r="R90" i="9" s="1"/>
  <c r="S90" i="9" s="1"/>
  <c r="R82" i="9" a="1"/>
  <c r="R82" i="9" s="1"/>
  <c r="S82" i="9" s="1"/>
  <c r="R77" i="9" a="1"/>
  <c r="R77" i="9" s="1"/>
  <c r="S77" i="9" s="1"/>
  <c r="R74" i="9" a="1"/>
  <c r="R74" i="9" s="1"/>
  <c r="S74" i="9" s="1"/>
  <c r="R76" i="9" a="1"/>
  <c r="R76" i="9" s="1"/>
  <c r="S76" i="9" s="1"/>
  <c r="R71" i="9" a="1"/>
  <c r="R71" i="9" s="1"/>
  <c r="S71" i="9" s="1"/>
  <c r="R68" i="9" a="1"/>
  <c r="R68" i="9" s="1"/>
  <c r="S68" i="9" s="1"/>
  <c r="R63" i="9" a="1"/>
  <c r="R63" i="9" s="1"/>
  <c r="S63" i="9" s="1"/>
  <c r="R60" i="9" a="1"/>
  <c r="R60" i="9" s="1"/>
  <c r="S60" i="9" s="1"/>
  <c r="R55" i="9" a="1"/>
  <c r="R55" i="9" s="1"/>
  <c r="S55" i="9" s="1"/>
  <c r="R52" i="9" a="1"/>
  <c r="R52" i="9" s="1"/>
  <c r="S52" i="9" s="1"/>
  <c r="R47" i="9" a="1"/>
  <c r="R47" i="9" s="1"/>
  <c r="S47" i="9" s="1"/>
  <c r="R44" i="9" a="1"/>
  <c r="R44" i="9" s="1"/>
  <c r="S44" i="9" s="1"/>
  <c r="R105" i="9" a="1"/>
  <c r="R105" i="9" s="1"/>
  <c r="S105" i="9" s="1"/>
  <c r="R97" i="9" a="1"/>
  <c r="R97" i="9" s="1"/>
  <c r="S97" i="9" s="1"/>
  <c r="R94" i="9" a="1"/>
  <c r="R94" i="9" s="1"/>
  <c r="S94" i="9" s="1"/>
  <c r="R89" i="9" a="1"/>
  <c r="R89" i="9" s="1"/>
  <c r="S89" i="9" s="1"/>
  <c r="R81" i="9" a="1"/>
  <c r="R81" i="9" s="1"/>
  <c r="S81" i="9" s="1"/>
  <c r="R78" i="9" a="1"/>
  <c r="R78" i="9" s="1"/>
  <c r="S78" i="9" s="1"/>
  <c r="R73" i="9" a="1"/>
  <c r="R73" i="9" s="1"/>
  <c r="S73" i="9" s="1"/>
  <c r="R168" i="9" a="1"/>
  <c r="R168" i="9" s="1"/>
  <c r="S168" i="9" s="1"/>
  <c r="R163" i="9" a="1"/>
  <c r="R163" i="9" s="1"/>
  <c r="S163" i="9" s="1"/>
  <c r="R152" i="9" a="1"/>
  <c r="R152" i="9" s="1"/>
  <c r="S152" i="9" s="1"/>
  <c r="R147" i="9" a="1"/>
  <c r="R147" i="9" s="1"/>
  <c r="S147" i="9" s="1"/>
  <c r="R136" i="9" a="1"/>
  <c r="R136" i="9" s="1"/>
  <c r="S136" i="9" s="1"/>
  <c r="R131" i="9" a="1"/>
  <c r="R131" i="9" s="1"/>
  <c r="S131" i="9" s="1"/>
  <c r="R106" i="9" a="1"/>
  <c r="R106" i="9" s="1"/>
  <c r="S106" i="9" s="1"/>
  <c r="R5" i="9" a="1"/>
  <c r="R5" i="9" s="1"/>
  <c r="S5" i="9" s="1"/>
  <c r="R10" i="9" a="1"/>
  <c r="R10" i="9" s="1"/>
  <c r="S10" i="9" s="1"/>
  <c r="R21" i="9" a="1"/>
  <c r="R21" i="9" s="1"/>
  <c r="S21" i="9" s="1"/>
  <c r="R26" i="9" a="1"/>
  <c r="R26" i="9" s="1"/>
  <c r="S26" i="9" s="1"/>
  <c r="R37" i="9" a="1"/>
  <c r="R37" i="9" s="1"/>
  <c r="S37" i="9" s="1"/>
  <c r="R42" i="9" a="1"/>
  <c r="R42" i="9" s="1"/>
  <c r="S42" i="9" s="1"/>
  <c r="R49" i="9" a="1"/>
  <c r="R49" i="9" s="1"/>
  <c r="S49" i="9" s="1"/>
  <c r="R56" i="9" a="1"/>
  <c r="R56" i="9" s="1"/>
  <c r="S56" i="9" s="1"/>
  <c r="R348" i="9" a="1"/>
  <c r="R348" i="9" s="1"/>
  <c r="S348" i="9" s="1"/>
  <c r="R341" i="9" a="1"/>
  <c r="R341" i="9" s="1"/>
  <c r="S341" i="9" s="1"/>
  <c r="R340" i="9" a="1"/>
  <c r="R340" i="9" s="1"/>
  <c r="S340" i="9" s="1"/>
  <c r="R333" i="9" a="1"/>
  <c r="R333" i="9" s="1"/>
  <c r="S333" i="9" s="1"/>
  <c r="R332" i="9" a="1"/>
  <c r="R332" i="9" s="1"/>
  <c r="S332" i="9" s="1"/>
  <c r="R325" i="9" a="1"/>
  <c r="R325" i="9" s="1"/>
  <c r="S325" i="9" s="1"/>
  <c r="R324" i="9" a="1"/>
  <c r="R324" i="9" s="1"/>
  <c r="S324" i="9" s="1"/>
  <c r="R317" i="9" a="1"/>
  <c r="R317" i="9" s="1"/>
  <c r="S317" i="9" s="1"/>
  <c r="R316" i="9" a="1"/>
  <c r="R316" i="9" s="1"/>
  <c r="S316" i="9" s="1"/>
  <c r="R309" i="9" a="1"/>
  <c r="R309" i="9" s="1"/>
  <c r="S309" i="9" s="1"/>
  <c r="R308" i="9" a="1"/>
  <c r="R308" i="9" s="1"/>
  <c r="S308" i="9" s="1"/>
  <c r="R301" i="9" a="1"/>
  <c r="R301" i="9" s="1"/>
  <c r="S301" i="9" s="1"/>
  <c r="R300" i="9" a="1"/>
  <c r="R300" i="9" s="1"/>
  <c r="S300" i="9" s="1"/>
  <c r="R293" i="9" a="1"/>
  <c r="R293" i="9" s="1"/>
  <c r="S293" i="9" s="1"/>
  <c r="R292" i="9" a="1"/>
  <c r="R292" i="9" s="1"/>
  <c r="S292" i="9" s="1"/>
  <c r="R285" i="9" a="1"/>
  <c r="R285" i="9" s="1"/>
  <c r="S285" i="9" s="1"/>
  <c r="R284" i="9" a="1"/>
  <c r="R284" i="9" s="1"/>
  <c r="S284" i="9" s="1"/>
  <c r="R277" i="9" a="1"/>
  <c r="R277" i="9" s="1"/>
  <c r="S277" i="9" s="1"/>
  <c r="R276" i="9" a="1"/>
  <c r="R276" i="9" s="1"/>
  <c r="S276" i="9" s="1"/>
  <c r="R269" i="9" a="1"/>
  <c r="R269" i="9" s="1"/>
  <c r="S269" i="9" s="1"/>
  <c r="R268" i="9" a="1"/>
  <c r="R268" i="9" s="1"/>
  <c r="S268" i="9" s="1"/>
  <c r="R11" i="9" a="1"/>
  <c r="R11" i="9" s="1"/>
  <c r="S11" i="9" s="1"/>
  <c r="R16" i="9" a="1"/>
  <c r="R16" i="9" s="1"/>
  <c r="S16" i="9" s="1"/>
  <c r="R27" i="9" a="1"/>
  <c r="R27" i="9" s="1"/>
  <c r="S27" i="9" s="1"/>
  <c r="R32" i="9" a="1"/>
  <c r="R32" i="9" s="1"/>
  <c r="S32" i="9" s="1"/>
  <c r="R43" i="9" a="1"/>
  <c r="R43" i="9" s="1"/>
  <c r="S43" i="9" s="1"/>
  <c r="R50" i="9" a="1"/>
  <c r="R50" i="9" s="1"/>
  <c r="S50" i="9" s="1"/>
  <c r="R57" i="9" a="1"/>
  <c r="R57" i="9" s="1"/>
  <c r="S57" i="9" s="1"/>
  <c r="R64" i="9" a="1"/>
  <c r="R64" i="9" s="1"/>
  <c r="S64" i="9" s="1"/>
  <c r="R99" i="9" a="1"/>
  <c r="R99" i="9" s="1"/>
  <c r="S99" i="9" s="1"/>
  <c r="R120" i="9" a="1"/>
  <c r="R120" i="9" s="1"/>
  <c r="S120" i="9" s="1"/>
  <c r="R164" i="9" a="1"/>
  <c r="R164" i="9" s="1"/>
  <c r="S164" i="9" s="1"/>
  <c r="R159" i="9" a="1"/>
  <c r="R159" i="9" s="1"/>
  <c r="S159" i="9" s="1"/>
  <c r="R154" i="9" a="1"/>
  <c r="R154" i="9" s="1"/>
  <c r="S154" i="9" s="1"/>
  <c r="R153" i="9" a="1"/>
  <c r="R153" i="9" s="1"/>
  <c r="S153" i="9" s="1"/>
  <c r="R148" i="9" a="1"/>
  <c r="R148" i="9" s="1"/>
  <c r="S148" i="9" s="1"/>
  <c r="R143" i="9" a="1"/>
  <c r="R143" i="9" s="1"/>
  <c r="S143" i="9" s="1"/>
  <c r="R138" i="9" a="1"/>
  <c r="R138" i="9" s="1"/>
  <c r="S138" i="9" s="1"/>
  <c r="R137" i="9" a="1"/>
  <c r="R137" i="9" s="1"/>
  <c r="S137" i="9" s="1"/>
  <c r="R132" i="9" a="1"/>
  <c r="R132" i="9" s="1"/>
  <c r="S132" i="9" s="1"/>
  <c r="R127" i="9" a="1"/>
  <c r="R127" i="9" s="1"/>
  <c r="S127" i="9" s="1"/>
  <c r="R122" i="9" a="1"/>
  <c r="R122" i="9" s="1"/>
  <c r="S122" i="9" s="1"/>
  <c r="R121" i="9" a="1"/>
  <c r="R121" i="9" s="1"/>
  <c r="S121" i="9" s="1"/>
  <c r="R116" i="9" a="1"/>
  <c r="R116" i="9" s="1"/>
  <c r="S116" i="9" s="1"/>
  <c r="R111" i="9" a="1"/>
  <c r="R111" i="9" s="1"/>
  <c r="S111" i="9" s="1"/>
  <c r="R100" i="9" a="1"/>
  <c r="R100" i="9" s="1"/>
  <c r="S100" i="9" s="1"/>
  <c r="R95" i="9" a="1"/>
  <c r="R95" i="9" s="1"/>
  <c r="S95" i="9" s="1"/>
  <c r="R84" i="9" a="1"/>
  <c r="R84" i="9" s="1"/>
  <c r="S84" i="9" s="1"/>
  <c r="R6" i="9" a="1"/>
  <c r="R6" i="9" s="1"/>
  <c r="S6" i="9" s="1"/>
  <c r="R17" i="9" a="1"/>
  <c r="R17" i="9" s="1"/>
  <c r="S17" i="9" s="1"/>
  <c r="R22" i="9" a="1"/>
  <c r="R22" i="9" s="1"/>
  <c r="S22" i="9" s="1"/>
  <c r="R33" i="9" a="1"/>
  <c r="R33" i="9" s="1"/>
  <c r="S33" i="9" s="1"/>
  <c r="R38" i="9" a="1"/>
  <c r="R38" i="9" s="1"/>
  <c r="S38" i="9" s="1"/>
  <c r="R51" i="9" a="1"/>
  <c r="R51" i="9" s="1"/>
  <c r="S51" i="9" s="1"/>
  <c r="R58" i="9" a="1"/>
  <c r="R58" i="9" s="1"/>
  <c r="S58" i="9" s="1"/>
  <c r="R65" i="9" a="1"/>
  <c r="R65" i="9" s="1"/>
  <c r="S65" i="9" s="1"/>
  <c r="R355" i="9" a="1"/>
  <c r="R355" i="9" s="1"/>
  <c r="S355" i="9" s="1"/>
  <c r="R354" i="9" a="1"/>
  <c r="R354" i="9" s="1"/>
  <c r="S354" i="9" s="1"/>
  <c r="R347" i="9" a="1"/>
  <c r="R347" i="9" s="1"/>
  <c r="S347" i="9" s="1"/>
  <c r="R346" i="9" a="1"/>
  <c r="R346" i="9" s="1"/>
  <c r="S346" i="9" s="1"/>
  <c r="R339" i="9" a="1"/>
  <c r="R339" i="9" s="1"/>
  <c r="S339" i="9" s="1"/>
  <c r="R338" i="9" a="1"/>
  <c r="R338" i="9" s="1"/>
  <c r="S338" i="9" s="1"/>
  <c r="R331" i="9" a="1"/>
  <c r="R331" i="9" s="1"/>
  <c r="S331" i="9" s="1"/>
  <c r="R330" i="9" a="1"/>
  <c r="R330" i="9" s="1"/>
  <c r="S330" i="9" s="1"/>
  <c r="R323" i="9" a="1"/>
  <c r="R323" i="9" s="1"/>
  <c r="S323" i="9" s="1"/>
  <c r="R322" i="9" a="1"/>
  <c r="R322" i="9" s="1"/>
  <c r="S322" i="9" s="1"/>
  <c r="R315" i="9" a="1"/>
  <c r="R315" i="9" s="1"/>
  <c r="S315" i="9" s="1"/>
  <c r="R314" i="9" a="1"/>
  <c r="R314" i="9" s="1"/>
  <c r="S314" i="9" s="1"/>
  <c r="R307" i="9" a="1"/>
  <c r="R307" i="9" s="1"/>
  <c r="S307" i="9" s="1"/>
  <c r="R306" i="9" a="1"/>
  <c r="R306" i="9" s="1"/>
  <c r="S306" i="9" s="1"/>
  <c r="R299" i="9" a="1"/>
  <c r="R299" i="9" s="1"/>
  <c r="S299" i="9" s="1"/>
  <c r="R298" i="9" a="1"/>
  <c r="R298" i="9" s="1"/>
  <c r="S298" i="9" s="1"/>
  <c r="R291" i="9" a="1"/>
  <c r="R291" i="9" s="1"/>
  <c r="S291" i="9" s="1"/>
  <c r="R290" i="9" a="1"/>
  <c r="R290" i="9" s="1"/>
  <c r="S290" i="9" s="1"/>
  <c r="R283" i="9" a="1"/>
  <c r="R283" i="9" s="1"/>
  <c r="S283" i="9" s="1"/>
  <c r="R282" i="9" a="1"/>
  <c r="R282" i="9" s="1"/>
  <c r="S282" i="9" s="1"/>
  <c r="R275" i="9" a="1"/>
  <c r="R275" i="9" s="1"/>
  <c r="S275" i="9" s="1"/>
  <c r="R274" i="9" a="1"/>
  <c r="R274" i="9" s="1"/>
  <c r="S274" i="9" s="1"/>
  <c r="R267" i="9" a="1"/>
  <c r="R267" i="9" s="1"/>
  <c r="S267" i="9" s="1"/>
  <c r="R266" i="9" a="1"/>
  <c r="R266" i="9" s="1"/>
  <c r="S266" i="9" s="1"/>
  <c r="R7" i="9" a="1"/>
  <c r="R7" i="9" s="1"/>
  <c r="S7" i="9" s="1"/>
  <c r="R12" i="9" a="1"/>
  <c r="R12" i="9" s="1"/>
  <c r="S12" i="9" s="1"/>
  <c r="R23" i="9" a="1"/>
  <c r="R23" i="9" s="1"/>
  <c r="S23" i="9" s="1"/>
  <c r="R28" i="9" a="1"/>
  <c r="R28" i="9" s="1"/>
  <c r="S28" i="9" s="1"/>
  <c r="R39" i="9" a="1"/>
  <c r="R39" i="9" s="1"/>
  <c r="S39" i="9" s="1"/>
  <c r="R45" i="9" a="1"/>
  <c r="R45" i="9" s="1"/>
  <c r="S45" i="9" s="1"/>
  <c r="R66" i="9" a="1"/>
  <c r="R66" i="9" s="1"/>
  <c r="S66" i="9" s="1"/>
  <c r="R83" i="9" a="1"/>
  <c r="R83" i="9" s="1"/>
  <c r="S83" i="9" s="1"/>
  <c r="R104" i="9" a="1"/>
  <c r="R104" i="9" s="1"/>
  <c r="S104" i="9" s="1"/>
  <c r="R417" i="9" a="1"/>
  <c r="R417" i="9" s="1"/>
  <c r="S417" i="9" s="1"/>
  <c r="R416" i="9" a="1"/>
  <c r="R416" i="9" s="1"/>
  <c r="S416" i="9" s="1"/>
  <c r="R411" i="9" a="1"/>
  <c r="R411" i="9" s="1"/>
  <c r="S411" i="9" s="1"/>
  <c r="R406" i="9" a="1"/>
  <c r="R406" i="9" s="1"/>
  <c r="S406" i="9" s="1"/>
  <c r="R401" i="9" a="1"/>
  <c r="R401" i="9" s="1"/>
  <c r="S401" i="9" s="1"/>
  <c r="R400" i="9" a="1"/>
  <c r="R400" i="9" s="1"/>
  <c r="S400" i="9" s="1"/>
  <c r="R259" i="9" a="1"/>
  <c r="R259" i="9" s="1"/>
  <c r="S259" i="9" s="1"/>
  <c r="R211" i="9" a="1"/>
  <c r="R211" i="9" s="1"/>
  <c r="S211" i="9" s="1"/>
  <c r="R206" i="9" a="1"/>
  <c r="R206" i="9" s="1"/>
  <c r="S206" i="9" s="1"/>
  <c r="R205" i="9" a="1"/>
  <c r="R205" i="9" s="1"/>
  <c r="S205" i="9" s="1"/>
  <c r="R200" i="9" a="1"/>
  <c r="R200" i="9" s="1"/>
  <c r="S200" i="9" s="1"/>
  <c r="R195" i="9" a="1"/>
  <c r="R195" i="9" s="1"/>
  <c r="S195" i="9" s="1"/>
  <c r="R190" i="9" a="1"/>
  <c r="R190" i="9" s="1"/>
  <c r="S190" i="9" s="1"/>
  <c r="R189" i="9" a="1"/>
  <c r="R189" i="9" s="1"/>
  <c r="S189" i="9" s="1"/>
  <c r="R184" i="9" a="1"/>
  <c r="R184" i="9" s="1"/>
  <c r="S184" i="9" s="1"/>
  <c r="R179" i="9" a="1"/>
  <c r="R179" i="9" s="1"/>
  <c r="S179" i="9" s="1"/>
  <c r="R174" i="9" a="1"/>
  <c r="R174" i="9" s="1"/>
  <c r="S174" i="9" s="1"/>
  <c r="R173" i="9" a="1"/>
  <c r="R173" i="9" s="1"/>
  <c r="S173" i="9" s="1"/>
  <c r="R158" i="9" a="1"/>
  <c r="R158" i="9" s="1"/>
  <c r="S158" i="9" s="1"/>
  <c r="R157" i="9" a="1"/>
  <c r="R157" i="9" s="1"/>
  <c r="S157" i="9" s="1"/>
  <c r="R142" i="9" a="1"/>
  <c r="R142" i="9" s="1"/>
  <c r="S142" i="9" s="1"/>
  <c r="R141" i="9" a="1"/>
  <c r="R141" i="9" s="1"/>
  <c r="S141" i="9" s="1"/>
  <c r="R126" i="9" a="1"/>
  <c r="R126" i="9" s="1"/>
  <c r="S126" i="9" s="1"/>
  <c r="R125" i="9" a="1"/>
  <c r="R125" i="9" s="1"/>
  <c r="S125" i="9" s="1"/>
  <c r="R110" i="9" a="1"/>
  <c r="R110" i="9" s="1"/>
  <c r="S110" i="9" s="1"/>
  <c r="R109" i="9" a="1"/>
  <c r="R109" i="9" s="1"/>
  <c r="S109" i="9" s="1"/>
  <c r="R79" i="9" a="1"/>
  <c r="R79" i="9" s="1"/>
  <c r="S79" i="9" s="1"/>
  <c r="R2" i="9" a="1"/>
  <c r="R2" i="9" s="1"/>
  <c r="S2" i="9" s="1"/>
  <c r="R13" i="9" a="1"/>
  <c r="R13" i="9" s="1"/>
  <c r="S13" i="9" s="1"/>
  <c r="R18" i="9" a="1"/>
  <c r="R18" i="9" s="1"/>
  <c r="S18" i="9" s="1"/>
  <c r="R29" i="9" a="1"/>
  <c r="R29" i="9" s="1"/>
  <c r="S29" i="9" s="1"/>
  <c r="R34" i="9" a="1"/>
  <c r="R34" i="9" s="1"/>
  <c r="S34" i="9" s="1"/>
  <c r="R67" i="9" a="1"/>
  <c r="R67" i="9" s="1"/>
  <c r="S67" i="9" s="1"/>
  <c r="R260" i="9" a="1"/>
  <c r="R260" i="9" s="1"/>
  <c r="S260" i="9" s="1"/>
  <c r="R250" i="9" a="1"/>
  <c r="R250" i="9" s="1"/>
  <c r="S250" i="9" s="1"/>
  <c r="R249" i="9" a="1"/>
  <c r="R249" i="9" s="1"/>
  <c r="S249" i="9" s="1"/>
  <c r="R244" i="9" a="1"/>
  <c r="R244" i="9" s="1"/>
  <c r="S244" i="9" s="1"/>
  <c r="T244" i="9" s="1" a="1"/>
  <c r="T244" i="9" s="1"/>
  <c r="F244" i="9" s="1"/>
  <c r="R234" i="9" a="1"/>
  <c r="R234" i="9" s="1"/>
  <c r="S234" i="9" s="1"/>
  <c r="R233" i="9" a="1"/>
  <c r="R233" i="9" s="1"/>
  <c r="S233" i="9" s="1"/>
  <c r="R228" i="9" a="1"/>
  <c r="R228" i="9" s="1"/>
  <c r="S228" i="9" s="1"/>
  <c r="R223" i="9" a="1"/>
  <c r="R223" i="9" s="1"/>
  <c r="S223" i="9" s="1"/>
  <c r="R218" i="9" a="1"/>
  <c r="R218" i="9" s="1"/>
  <c r="S218" i="9" s="1"/>
  <c r="R217" i="9" a="1"/>
  <c r="R217" i="9" s="1"/>
  <c r="S217" i="9" s="1"/>
  <c r="R212" i="9" a="1"/>
  <c r="R212" i="9" s="1"/>
  <c r="S212" i="9" s="1"/>
  <c r="R254" i="9" a="1"/>
  <c r="R254" i="9" s="1"/>
  <c r="S254" i="9" s="1"/>
  <c r="T254" i="9" s="1" a="1"/>
  <c r="T254" i="9" s="1"/>
  <c r="F254" i="9" s="1"/>
  <c r="R253" i="9" a="1"/>
  <c r="R253" i="9" s="1"/>
  <c r="S253" i="9" s="1"/>
  <c r="R248" i="9" a="1"/>
  <c r="R248" i="9" s="1"/>
  <c r="S248" i="9" s="1"/>
  <c r="R243" i="9" a="1"/>
  <c r="R243" i="9" s="1"/>
  <c r="S243" i="9" s="1"/>
  <c r="R238" i="9" a="1"/>
  <c r="R238" i="9" s="1"/>
  <c r="S238" i="9" s="1"/>
  <c r="R237" i="9" a="1"/>
  <c r="R237" i="9" s="1"/>
  <c r="S237" i="9" s="1"/>
  <c r="R232" i="9" a="1"/>
  <c r="R232" i="9" s="1"/>
  <c r="S232" i="9" s="1"/>
  <c r="R227" i="9" a="1"/>
  <c r="R227" i="9" s="1"/>
  <c r="S227" i="9" s="1"/>
  <c r="R222" i="9" a="1"/>
  <c r="R222" i="9" s="1"/>
  <c r="S222" i="9" s="1"/>
  <c r="T222" i="9" s="1" a="1"/>
  <c r="T222" i="9" s="1"/>
  <c r="F222" i="9" s="1"/>
  <c r="R221" i="9" a="1"/>
  <c r="R221" i="9" s="1"/>
  <c r="S221" i="9" s="1"/>
  <c r="R216" i="9" a="1"/>
  <c r="R216" i="9" s="1"/>
  <c r="S216" i="9" s="1"/>
  <c r="R257" i="9" a="1"/>
  <c r="R257" i="9" s="1"/>
  <c r="S257" i="9" s="1"/>
  <c r="R252" i="9" a="1"/>
  <c r="R252" i="9" s="1"/>
  <c r="S252" i="9" s="1"/>
  <c r="R247" i="9" a="1"/>
  <c r="R247" i="9" s="1"/>
  <c r="S247" i="9" s="1"/>
  <c r="R241" i="9" a="1"/>
  <c r="R241" i="9" s="1"/>
  <c r="S241" i="9" s="1"/>
  <c r="R236" i="9" a="1"/>
  <c r="R236" i="9" s="1"/>
  <c r="S236" i="9" s="1"/>
  <c r="R231" i="9" a="1"/>
  <c r="R231" i="9" s="1"/>
  <c r="S231" i="9" s="1"/>
  <c r="T231" i="9" s="1" a="1"/>
  <c r="T231" i="9" s="1"/>
  <c r="F231" i="9" s="1"/>
  <c r="R225" i="9" a="1"/>
  <c r="R225" i="9" s="1"/>
  <c r="S225" i="9" s="1"/>
  <c r="R220" i="9" a="1"/>
  <c r="R220" i="9" s="1"/>
  <c r="S220" i="9" s="1"/>
  <c r="R215" i="9" a="1"/>
  <c r="R215" i="9" s="1"/>
  <c r="S215" i="9" s="1"/>
  <c r="R210" i="9" a="1"/>
  <c r="R210" i="9" s="1"/>
  <c r="S210" i="9" s="1"/>
  <c r="T1460" i="2"/>
  <c r="T1461" i="2"/>
  <c r="T1462" i="2"/>
  <c r="T1463" i="2"/>
  <c r="T1464" i="2"/>
  <c r="T1465" i="2"/>
  <c r="P3" i="2"/>
  <c r="P4" i="2"/>
  <c r="P5" i="2"/>
  <c r="P6" i="2"/>
  <c r="P7" i="2"/>
  <c r="P8" i="2"/>
  <c r="P9" i="2"/>
  <c r="P10" i="2"/>
  <c r="P11" i="2"/>
  <c r="P12" i="2"/>
  <c r="P13" i="2"/>
  <c r="P14" i="2"/>
  <c r="P15" i="2"/>
  <c r="P16" i="2"/>
  <c r="P17" i="2"/>
  <c r="P18" i="2"/>
  <c r="P19" i="2"/>
  <c r="P20" i="2"/>
  <c r="P21" i="2"/>
  <c r="P22" i="2"/>
  <c r="P23" i="2"/>
  <c r="P24" i="2"/>
  <c r="P25" i="2"/>
  <c r="P26" i="2"/>
  <c r="P27" i="2"/>
  <c r="P28" i="2"/>
  <c r="P29" i="2"/>
  <c r="P30" i="2"/>
  <c r="P31" i="2"/>
  <c r="P32" i="2"/>
  <c r="P33" i="2"/>
  <c r="P34" i="2"/>
  <c r="P35" i="2"/>
  <c r="P36" i="2"/>
  <c r="P37" i="2"/>
  <c r="P38" i="2"/>
  <c r="P39" i="2"/>
  <c r="P40" i="2"/>
  <c r="P41" i="2"/>
  <c r="P42" i="2"/>
  <c r="P43" i="2"/>
  <c r="P44" i="2"/>
  <c r="P45" i="2"/>
  <c r="P46" i="2"/>
  <c r="P47" i="2"/>
  <c r="P48" i="2"/>
  <c r="P49" i="2"/>
  <c r="P50" i="2"/>
  <c r="P51" i="2"/>
  <c r="P52" i="2"/>
  <c r="P53" i="2"/>
  <c r="P54" i="2"/>
  <c r="P55" i="2"/>
  <c r="P56" i="2"/>
  <c r="P57" i="2"/>
  <c r="P58" i="2"/>
  <c r="P59" i="2"/>
  <c r="P60" i="2"/>
  <c r="P61" i="2"/>
  <c r="P62" i="2"/>
  <c r="P63" i="2"/>
  <c r="P64" i="2"/>
  <c r="P65" i="2"/>
  <c r="P66" i="2"/>
  <c r="P67" i="2"/>
  <c r="P68" i="2"/>
  <c r="P69" i="2"/>
  <c r="P70" i="2"/>
  <c r="P71" i="2"/>
  <c r="P72" i="2"/>
  <c r="P73" i="2"/>
  <c r="P74" i="2"/>
  <c r="P75" i="2"/>
  <c r="P76" i="2"/>
  <c r="P77" i="2"/>
  <c r="P78" i="2"/>
  <c r="P79" i="2"/>
  <c r="P80" i="2"/>
  <c r="P81" i="2"/>
  <c r="P82" i="2"/>
  <c r="P83" i="2"/>
  <c r="P84" i="2"/>
  <c r="P85" i="2"/>
  <c r="P86" i="2"/>
  <c r="P87" i="2"/>
  <c r="P88" i="2"/>
  <c r="P89" i="2"/>
  <c r="P90" i="2"/>
  <c r="P91" i="2"/>
  <c r="P92" i="2"/>
  <c r="P93" i="2"/>
  <c r="P94" i="2"/>
  <c r="P95" i="2"/>
  <c r="P96" i="2"/>
  <c r="P97" i="2"/>
  <c r="P98" i="2"/>
  <c r="P99" i="2"/>
  <c r="P100" i="2"/>
  <c r="P101" i="2"/>
  <c r="P102" i="2"/>
  <c r="P103" i="2"/>
  <c r="P104" i="2"/>
  <c r="P105" i="2"/>
  <c r="P106" i="2"/>
  <c r="P107" i="2"/>
  <c r="P108" i="2"/>
  <c r="P109" i="2"/>
  <c r="P110" i="2"/>
  <c r="P111" i="2"/>
  <c r="P112" i="2"/>
  <c r="P113" i="2"/>
  <c r="P114" i="2"/>
  <c r="P115" i="2"/>
  <c r="P116" i="2"/>
  <c r="P117" i="2"/>
  <c r="P118" i="2"/>
  <c r="P119" i="2"/>
  <c r="P120" i="2"/>
  <c r="P121" i="2"/>
  <c r="P122" i="2"/>
  <c r="P123" i="2"/>
  <c r="P124" i="2"/>
  <c r="P125" i="2"/>
  <c r="P126" i="2"/>
  <c r="P127" i="2"/>
  <c r="P128" i="2"/>
  <c r="P129" i="2"/>
  <c r="P130" i="2"/>
  <c r="P131" i="2"/>
  <c r="P132" i="2"/>
  <c r="P133" i="2"/>
  <c r="P134" i="2"/>
  <c r="P135" i="2"/>
  <c r="P136" i="2"/>
  <c r="P137" i="2"/>
  <c r="P138" i="2"/>
  <c r="P139" i="2"/>
  <c r="P140" i="2"/>
  <c r="P141" i="2"/>
  <c r="P142" i="2"/>
  <c r="P143" i="2"/>
  <c r="P144" i="2"/>
  <c r="P145" i="2"/>
  <c r="P146" i="2"/>
  <c r="P147" i="2"/>
  <c r="P148" i="2"/>
  <c r="P149" i="2"/>
  <c r="P150" i="2"/>
  <c r="P151" i="2"/>
  <c r="P152" i="2"/>
  <c r="P153" i="2"/>
  <c r="P154" i="2"/>
  <c r="P155" i="2"/>
  <c r="P156" i="2"/>
  <c r="P157" i="2"/>
  <c r="P158" i="2"/>
  <c r="P159" i="2"/>
  <c r="P160" i="2"/>
  <c r="P161" i="2"/>
  <c r="P162" i="2"/>
  <c r="P163" i="2"/>
  <c r="P164" i="2"/>
  <c r="P165" i="2"/>
  <c r="P166" i="2"/>
  <c r="P167" i="2"/>
  <c r="P168" i="2"/>
  <c r="P169" i="2"/>
  <c r="P170" i="2"/>
  <c r="P171" i="2"/>
  <c r="P172" i="2"/>
  <c r="P173" i="2"/>
  <c r="P174" i="2"/>
  <c r="P175" i="2"/>
  <c r="P176" i="2"/>
  <c r="P177" i="2"/>
  <c r="P178" i="2"/>
  <c r="P179" i="2"/>
  <c r="P180" i="2"/>
  <c r="P181" i="2"/>
  <c r="P182" i="2"/>
  <c r="P183" i="2"/>
  <c r="P184" i="2"/>
  <c r="P185" i="2"/>
  <c r="P186" i="2"/>
  <c r="P187" i="2"/>
  <c r="P188" i="2"/>
  <c r="P189" i="2"/>
  <c r="P190" i="2"/>
  <c r="P191" i="2"/>
  <c r="P192" i="2"/>
  <c r="P193" i="2"/>
  <c r="P194" i="2"/>
  <c r="P195" i="2"/>
  <c r="P196" i="2"/>
  <c r="P197" i="2"/>
  <c r="P198" i="2"/>
  <c r="P199" i="2"/>
  <c r="P200" i="2"/>
  <c r="P201" i="2"/>
  <c r="P202" i="2"/>
  <c r="P203" i="2"/>
  <c r="P204" i="2"/>
  <c r="P205" i="2"/>
  <c r="P206" i="2"/>
  <c r="P207" i="2"/>
  <c r="P208" i="2"/>
  <c r="P209" i="2"/>
  <c r="P210" i="2"/>
  <c r="P211" i="2"/>
  <c r="P212" i="2"/>
  <c r="P213" i="2"/>
  <c r="P214" i="2"/>
  <c r="P215" i="2"/>
  <c r="P216" i="2"/>
  <c r="P217" i="2"/>
  <c r="P218" i="2"/>
  <c r="P219" i="2"/>
  <c r="P220" i="2"/>
  <c r="P221" i="2"/>
  <c r="P222" i="2"/>
  <c r="P223" i="2"/>
  <c r="P224" i="2"/>
  <c r="P225" i="2"/>
  <c r="P226" i="2"/>
  <c r="P227" i="2"/>
  <c r="P228" i="2"/>
  <c r="P229" i="2"/>
  <c r="P230" i="2"/>
  <c r="P231" i="2"/>
  <c r="P232" i="2"/>
  <c r="P233" i="2"/>
  <c r="P234" i="2"/>
  <c r="P235" i="2"/>
  <c r="P236" i="2"/>
  <c r="P237" i="2"/>
  <c r="P238" i="2"/>
  <c r="P239" i="2"/>
  <c r="P240" i="2"/>
  <c r="P241" i="2"/>
  <c r="P242" i="2"/>
  <c r="P243" i="2"/>
  <c r="P244" i="2"/>
  <c r="P245" i="2"/>
  <c r="P246" i="2"/>
  <c r="P247" i="2"/>
  <c r="P248" i="2"/>
  <c r="P249" i="2"/>
  <c r="P250" i="2"/>
  <c r="P251" i="2"/>
  <c r="P252" i="2"/>
  <c r="P253" i="2"/>
  <c r="P254" i="2"/>
  <c r="P255" i="2"/>
  <c r="P256" i="2"/>
  <c r="P257" i="2"/>
  <c r="P258" i="2"/>
  <c r="P259" i="2"/>
  <c r="P260" i="2"/>
  <c r="P261" i="2"/>
  <c r="P262" i="2"/>
  <c r="P263" i="2"/>
  <c r="P264" i="2"/>
  <c r="P265" i="2"/>
  <c r="P266" i="2"/>
  <c r="P267" i="2"/>
  <c r="P268" i="2"/>
  <c r="P269" i="2"/>
  <c r="P270" i="2"/>
  <c r="P271" i="2"/>
  <c r="P272" i="2"/>
  <c r="P273" i="2"/>
  <c r="P274" i="2"/>
  <c r="P275" i="2"/>
  <c r="P276" i="2"/>
  <c r="P277" i="2"/>
  <c r="P278" i="2"/>
  <c r="P279" i="2"/>
  <c r="P280" i="2"/>
  <c r="P281" i="2"/>
  <c r="P282" i="2"/>
  <c r="P283" i="2"/>
  <c r="P284" i="2"/>
  <c r="P285" i="2"/>
  <c r="P286" i="2"/>
  <c r="P287" i="2"/>
  <c r="P288" i="2"/>
  <c r="P289" i="2"/>
  <c r="P290" i="2"/>
  <c r="P291" i="2"/>
  <c r="P292" i="2"/>
  <c r="P293" i="2"/>
  <c r="P294" i="2"/>
  <c r="P295" i="2"/>
  <c r="P296" i="2"/>
  <c r="P297" i="2"/>
  <c r="P298" i="2"/>
  <c r="P299" i="2"/>
  <c r="P300" i="2"/>
  <c r="P301" i="2"/>
  <c r="P302" i="2"/>
  <c r="P303" i="2"/>
  <c r="P304" i="2"/>
  <c r="P305" i="2"/>
  <c r="P306" i="2"/>
  <c r="P307" i="2"/>
  <c r="P308" i="2"/>
  <c r="P309" i="2"/>
  <c r="P310" i="2"/>
  <c r="P311" i="2"/>
  <c r="P312" i="2"/>
  <c r="P313" i="2"/>
  <c r="P314" i="2"/>
  <c r="P315" i="2"/>
  <c r="P316" i="2"/>
  <c r="P317" i="2"/>
  <c r="P318" i="2"/>
  <c r="P319" i="2"/>
  <c r="P320" i="2"/>
  <c r="P321" i="2"/>
  <c r="P322" i="2"/>
  <c r="P323" i="2"/>
  <c r="P324" i="2"/>
  <c r="P325" i="2"/>
  <c r="P326" i="2"/>
  <c r="P327" i="2"/>
  <c r="P328" i="2"/>
  <c r="P330" i="2"/>
  <c r="P331" i="2"/>
  <c r="P332" i="2"/>
  <c r="P333" i="2"/>
  <c r="P334" i="2"/>
  <c r="P335" i="2"/>
  <c r="P336" i="2"/>
  <c r="P337" i="2"/>
  <c r="P338" i="2"/>
  <c r="P339" i="2"/>
  <c r="P340" i="2"/>
  <c r="P341" i="2"/>
  <c r="P342" i="2"/>
  <c r="P343" i="2"/>
  <c r="P344" i="2"/>
  <c r="P345" i="2"/>
  <c r="P346" i="2"/>
  <c r="P347" i="2"/>
  <c r="P348" i="2"/>
  <c r="P350" i="2"/>
  <c r="P351" i="2"/>
  <c r="P352" i="2"/>
  <c r="P353" i="2"/>
  <c r="P354" i="2"/>
  <c r="P355" i="2"/>
  <c r="P356" i="2"/>
  <c r="P357" i="2"/>
  <c r="P358" i="2"/>
  <c r="P359" i="2"/>
  <c r="P360" i="2"/>
  <c r="P361" i="2"/>
  <c r="P362" i="2"/>
  <c r="P363" i="2"/>
  <c r="P364" i="2"/>
  <c r="P365" i="2"/>
  <c r="P366" i="2"/>
  <c r="P367" i="2"/>
  <c r="P368" i="2"/>
  <c r="P369" i="2"/>
  <c r="P370" i="2"/>
  <c r="P371" i="2"/>
  <c r="P372" i="2"/>
  <c r="P373" i="2"/>
  <c r="P374" i="2"/>
  <c r="P375" i="2"/>
  <c r="P376" i="2"/>
  <c r="P377" i="2"/>
  <c r="P378" i="2"/>
  <c r="P379" i="2"/>
  <c r="P380" i="2"/>
  <c r="P381" i="2"/>
  <c r="P382" i="2"/>
  <c r="P383" i="2"/>
  <c r="P384" i="2"/>
  <c r="P385" i="2"/>
  <c r="P386" i="2"/>
  <c r="P387" i="2"/>
  <c r="P388" i="2"/>
  <c r="P389" i="2"/>
  <c r="P390" i="2"/>
  <c r="P391" i="2"/>
  <c r="P392" i="2"/>
  <c r="P393" i="2"/>
  <c r="P394" i="2"/>
  <c r="P395" i="2"/>
  <c r="P396" i="2"/>
  <c r="P397" i="2"/>
  <c r="P398" i="2"/>
  <c r="P399" i="2"/>
  <c r="P400" i="2"/>
  <c r="P401" i="2"/>
  <c r="P402" i="2"/>
  <c r="P403" i="2"/>
  <c r="P404" i="2"/>
  <c r="P405" i="2"/>
  <c r="P406" i="2"/>
  <c r="P407" i="2"/>
  <c r="P408" i="2"/>
  <c r="P409" i="2"/>
  <c r="P410" i="2"/>
  <c r="P411" i="2"/>
  <c r="P412" i="2"/>
  <c r="P413" i="2"/>
  <c r="P414" i="2"/>
  <c r="P415" i="2"/>
  <c r="P416" i="2"/>
  <c r="P417" i="2"/>
  <c r="P418" i="2"/>
  <c r="P419" i="2"/>
  <c r="P420" i="2"/>
  <c r="P421" i="2"/>
  <c r="P422" i="2"/>
  <c r="P423" i="2"/>
  <c r="P424" i="2"/>
  <c r="P425" i="2"/>
  <c r="P426" i="2"/>
  <c r="P427" i="2"/>
  <c r="P428" i="2"/>
  <c r="P429" i="2"/>
  <c r="P430" i="2"/>
  <c r="P431" i="2"/>
  <c r="P432" i="2"/>
  <c r="P433" i="2"/>
  <c r="P434" i="2"/>
  <c r="P435" i="2"/>
  <c r="P436" i="2"/>
  <c r="P437" i="2"/>
  <c r="P438" i="2"/>
  <c r="P439" i="2"/>
  <c r="P440" i="2"/>
  <c r="P441" i="2"/>
  <c r="P442" i="2"/>
  <c r="P443" i="2"/>
  <c r="P444" i="2"/>
  <c r="P445" i="2"/>
  <c r="P446" i="2"/>
  <c r="P447" i="2"/>
  <c r="P448" i="2"/>
  <c r="P449" i="2"/>
  <c r="P450" i="2"/>
  <c r="P451" i="2"/>
  <c r="P452" i="2"/>
  <c r="P453" i="2"/>
  <c r="P454" i="2"/>
  <c r="P329" i="2"/>
  <c r="P455" i="2"/>
  <c r="P456" i="2"/>
  <c r="P457" i="2"/>
  <c r="P458" i="2"/>
  <c r="P459" i="2"/>
  <c r="P460" i="2"/>
  <c r="P461" i="2"/>
  <c r="P462" i="2"/>
  <c r="P463" i="2"/>
  <c r="P464" i="2"/>
  <c r="P465" i="2"/>
  <c r="P466" i="2"/>
  <c r="P467" i="2"/>
  <c r="P468" i="2"/>
  <c r="P469" i="2"/>
  <c r="P470" i="2"/>
  <c r="P471" i="2"/>
  <c r="P472" i="2"/>
  <c r="P473" i="2"/>
  <c r="P474" i="2"/>
  <c r="P475" i="2"/>
  <c r="P476" i="2"/>
  <c r="P477" i="2"/>
  <c r="P478" i="2"/>
  <c r="P479" i="2"/>
  <c r="P480" i="2"/>
  <c r="P481" i="2"/>
  <c r="P482" i="2"/>
  <c r="P483" i="2"/>
  <c r="P484" i="2"/>
  <c r="P485" i="2"/>
  <c r="P486" i="2"/>
  <c r="P487" i="2"/>
  <c r="P488" i="2"/>
  <c r="P489" i="2"/>
  <c r="P490" i="2"/>
  <c r="P491" i="2"/>
  <c r="P492" i="2"/>
  <c r="P493" i="2"/>
  <c r="P494" i="2"/>
  <c r="P495" i="2"/>
  <c r="P496" i="2"/>
  <c r="P497" i="2"/>
  <c r="P498" i="2"/>
  <c r="P499" i="2"/>
  <c r="P500" i="2"/>
  <c r="P501" i="2"/>
  <c r="P502" i="2"/>
  <c r="P503" i="2"/>
  <c r="P504" i="2"/>
  <c r="P505" i="2"/>
  <c r="P506" i="2"/>
  <c r="P507" i="2"/>
  <c r="P508" i="2"/>
  <c r="P509" i="2"/>
  <c r="P510" i="2"/>
  <c r="P511" i="2"/>
  <c r="P512" i="2"/>
  <c r="P513" i="2"/>
  <c r="P514" i="2"/>
  <c r="P515" i="2"/>
  <c r="P516" i="2"/>
  <c r="P517" i="2"/>
  <c r="P518" i="2"/>
  <c r="P519" i="2"/>
  <c r="P520" i="2"/>
  <c r="P521" i="2"/>
  <c r="P522" i="2"/>
  <c r="P523" i="2"/>
  <c r="P524" i="2"/>
  <c r="P525" i="2"/>
  <c r="P526" i="2"/>
  <c r="P527" i="2"/>
  <c r="P528" i="2"/>
  <c r="P529" i="2"/>
  <c r="P530" i="2"/>
  <c r="P531" i="2"/>
  <c r="P532" i="2"/>
  <c r="P533" i="2"/>
  <c r="P534" i="2"/>
  <c r="P535" i="2"/>
  <c r="P536" i="2"/>
  <c r="P537" i="2"/>
  <c r="P538" i="2"/>
  <c r="P539" i="2"/>
  <c r="P540" i="2"/>
  <c r="P541" i="2"/>
  <c r="P542" i="2"/>
  <c r="P543" i="2"/>
  <c r="P544" i="2"/>
  <c r="P545" i="2"/>
  <c r="P546" i="2"/>
  <c r="P547" i="2"/>
  <c r="P548" i="2"/>
  <c r="P549" i="2"/>
  <c r="P550" i="2"/>
  <c r="P551" i="2"/>
  <c r="P552" i="2"/>
  <c r="P553" i="2"/>
  <c r="P554" i="2"/>
  <c r="P555" i="2"/>
  <c r="P556" i="2"/>
  <c r="P557" i="2"/>
  <c r="P558" i="2"/>
  <c r="P559" i="2"/>
  <c r="P560" i="2"/>
  <c r="P561" i="2"/>
  <c r="P562" i="2"/>
  <c r="P563" i="2"/>
  <c r="P564" i="2"/>
  <c r="P565" i="2"/>
  <c r="P566" i="2"/>
  <c r="P567" i="2"/>
  <c r="P568" i="2"/>
  <c r="P569" i="2"/>
  <c r="P570" i="2"/>
  <c r="P571" i="2"/>
  <c r="P572" i="2"/>
  <c r="P573" i="2"/>
  <c r="P574" i="2"/>
  <c r="P575" i="2"/>
  <c r="P576" i="2"/>
  <c r="P577" i="2"/>
  <c r="P578" i="2"/>
  <c r="P579" i="2"/>
  <c r="P580" i="2"/>
  <c r="P581" i="2"/>
  <c r="P582" i="2"/>
  <c r="P583" i="2"/>
  <c r="P584" i="2"/>
  <c r="P585" i="2"/>
  <c r="P586" i="2"/>
  <c r="P587" i="2"/>
  <c r="P588" i="2"/>
  <c r="P589" i="2"/>
  <c r="P590" i="2"/>
  <c r="P591" i="2"/>
  <c r="P592" i="2"/>
  <c r="P593" i="2"/>
  <c r="P594" i="2"/>
  <c r="P595" i="2"/>
  <c r="P596" i="2"/>
  <c r="P597" i="2"/>
  <c r="P598" i="2"/>
  <c r="P599" i="2"/>
  <c r="P600" i="2"/>
  <c r="P601" i="2"/>
  <c r="P602" i="2"/>
  <c r="P603" i="2"/>
  <c r="P604" i="2"/>
  <c r="P605" i="2"/>
  <c r="P606" i="2"/>
  <c r="P607" i="2"/>
  <c r="P608" i="2"/>
  <c r="P609" i="2"/>
  <c r="P610" i="2"/>
  <c r="P611" i="2"/>
  <c r="P612" i="2"/>
  <c r="P613" i="2"/>
  <c r="P614" i="2"/>
  <c r="P615" i="2"/>
  <c r="P616" i="2"/>
  <c r="P617" i="2"/>
  <c r="P618" i="2"/>
  <c r="P619" i="2"/>
  <c r="P620" i="2"/>
  <c r="P621" i="2"/>
  <c r="P622" i="2"/>
  <c r="P623" i="2"/>
  <c r="P624" i="2"/>
  <c r="P625" i="2"/>
  <c r="P626" i="2"/>
  <c r="P627" i="2"/>
  <c r="P628" i="2"/>
  <c r="P629" i="2"/>
  <c r="P630" i="2"/>
  <c r="P631" i="2"/>
  <c r="P632" i="2"/>
  <c r="P633" i="2"/>
  <c r="P634" i="2"/>
  <c r="P635" i="2"/>
  <c r="P636" i="2"/>
  <c r="P637" i="2"/>
  <c r="P638" i="2"/>
  <c r="P639" i="2"/>
  <c r="P640" i="2"/>
  <c r="P641" i="2"/>
  <c r="P642" i="2"/>
  <c r="P643" i="2"/>
  <c r="P644" i="2"/>
  <c r="P645" i="2"/>
  <c r="P646" i="2"/>
  <c r="P647" i="2"/>
  <c r="P648" i="2"/>
  <c r="P649" i="2"/>
  <c r="P650" i="2"/>
  <c r="P651" i="2"/>
  <c r="P652" i="2"/>
  <c r="P653" i="2"/>
  <c r="P654" i="2"/>
  <c r="P655" i="2"/>
  <c r="P656" i="2"/>
  <c r="P657" i="2"/>
  <c r="P658" i="2"/>
  <c r="P659" i="2"/>
  <c r="P660" i="2"/>
  <c r="P661" i="2"/>
  <c r="P662" i="2"/>
  <c r="P663" i="2"/>
  <c r="P664" i="2"/>
  <c r="P665" i="2"/>
  <c r="P666" i="2"/>
  <c r="P667" i="2"/>
  <c r="P668" i="2"/>
  <c r="P669" i="2"/>
  <c r="P670" i="2"/>
  <c r="P671" i="2"/>
  <c r="P672" i="2"/>
  <c r="P673" i="2"/>
  <c r="P674" i="2"/>
  <c r="P675" i="2"/>
  <c r="P676" i="2"/>
  <c r="P677" i="2"/>
  <c r="P678" i="2"/>
  <c r="P679" i="2"/>
  <c r="P680" i="2"/>
  <c r="P681" i="2"/>
  <c r="P682" i="2"/>
  <c r="P683" i="2"/>
  <c r="P684" i="2"/>
  <c r="P685" i="2"/>
  <c r="P686" i="2"/>
  <c r="P687" i="2"/>
  <c r="P688" i="2"/>
  <c r="P689" i="2"/>
  <c r="P690" i="2"/>
  <c r="P691" i="2"/>
  <c r="P692" i="2"/>
  <c r="P693" i="2"/>
  <c r="P694" i="2"/>
  <c r="P695" i="2"/>
  <c r="P696" i="2"/>
  <c r="P697" i="2"/>
  <c r="P698" i="2"/>
  <c r="P699" i="2"/>
  <c r="P700" i="2"/>
  <c r="P701" i="2"/>
  <c r="P702" i="2"/>
  <c r="P703" i="2"/>
  <c r="P704" i="2"/>
  <c r="P705" i="2"/>
  <c r="P706" i="2"/>
  <c r="P707" i="2"/>
  <c r="P708" i="2"/>
  <c r="P709" i="2"/>
  <c r="P710" i="2"/>
  <c r="P711" i="2"/>
  <c r="P712" i="2"/>
  <c r="P713" i="2"/>
  <c r="P714" i="2"/>
  <c r="P715" i="2"/>
  <c r="P716" i="2"/>
  <c r="P717" i="2"/>
  <c r="P718" i="2"/>
  <c r="P719" i="2"/>
  <c r="P720" i="2"/>
  <c r="P721" i="2"/>
  <c r="P722" i="2"/>
  <c r="P723" i="2"/>
  <c r="P724" i="2"/>
  <c r="P725" i="2"/>
  <c r="P726" i="2"/>
  <c r="P727" i="2"/>
  <c r="P728" i="2"/>
  <c r="P729" i="2"/>
  <c r="P730" i="2"/>
  <c r="P731" i="2"/>
  <c r="P732" i="2"/>
  <c r="P733" i="2"/>
  <c r="P734" i="2"/>
  <c r="P735" i="2"/>
  <c r="P736" i="2"/>
  <c r="P737" i="2"/>
  <c r="P738" i="2"/>
  <c r="P739" i="2"/>
  <c r="P740" i="2"/>
  <c r="P741" i="2"/>
  <c r="P742" i="2"/>
  <c r="P743" i="2"/>
  <c r="P744" i="2"/>
  <c r="P745" i="2"/>
  <c r="P746" i="2"/>
  <c r="P747" i="2"/>
  <c r="P748" i="2"/>
  <c r="P749" i="2"/>
  <c r="P750" i="2"/>
  <c r="P751" i="2"/>
  <c r="P752" i="2"/>
  <c r="P753" i="2"/>
  <c r="P754" i="2"/>
  <c r="P755" i="2"/>
  <c r="P756" i="2"/>
  <c r="P757" i="2"/>
  <c r="P758" i="2"/>
  <c r="P759" i="2"/>
  <c r="P760" i="2"/>
  <c r="P761" i="2"/>
  <c r="P762" i="2"/>
  <c r="P763" i="2"/>
  <c r="P764" i="2"/>
  <c r="P765" i="2"/>
  <c r="P766" i="2"/>
  <c r="P767" i="2"/>
  <c r="P768" i="2"/>
  <c r="P769" i="2"/>
  <c r="P770" i="2"/>
  <c r="P771" i="2"/>
  <c r="P772" i="2"/>
  <c r="P773" i="2"/>
  <c r="P774" i="2"/>
  <c r="P775" i="2"/>
  <c r="P776" i="2"/>
  <c r="P777" i="2"/>
  <c r="P778" i="2"/>
  <c r="P779" i="2"/>
  <c r="P780" i="2"/>
  <c r="P781" i="2"/>
  <c r="P782" i="2"/>
  <c r="P783" i="2"/>
  <c r="P784" i="2"/>
  <c r="P785" i="2"/>
  <c r="P786" i="2"/>
  <c r="P787" i="2"/>
  <c r="P788" i="2"/>
  <c r="P789" i="2"/>
  <c r="P790" i="2"/>
  <c r="P791" i="2"/>
  <c r="P792" i="2"/>
  <c r="P793" i="2"/>
  <c r="P794" i="2"/>
  <c r="P795" i="2"/>
  <c r="P796" i="2"/>
  <c r="P797" i="2"/>
  <c r="P798" i="2"/>
  <c r="P801" i="2"/>
  <c r="P799" i="2"/>
  <c r="P800" i="2"/>
  <c r="P802" i="2"/>
  <c r="P803" i="2"/>
  <c r="P804" i="2"/>
  <c r="P805" i="2"/>
  <c r="P806" i="2"/>
  <c r="P807" i="2"/>
  <c r="P808" i="2"/>
  <c r="P809" i="2"/>
  <c r="P810" i="2"/>
  <c r="P811" i="2"/>
  <c r="P812" i="2"/>
  <c r="P813" i="2"/>
  <c r="P814" i="2"/>
  <c r="P815" i="2"/>
  <c r="P816" i="2"/>
  <c r="P817" i="2"/>
  <c r="P818" i="2"/>
  <c r="P819" i="2"/>
  <c r="P820" i="2"/>
  <c r="P821" i="2"/>
  <c r="P822" i="2"/>
  <c r="P823" i="2"/>
  <c r="P824" i="2"/>
  <c r="P825" i="2"/>
  <c r="P826" i="2"/>
  <c r="P827" i="2"/>
  <c r="P828" i="2"/>
  <c r="P829" i="2"/>
  <c r="P830" i="2"/>
  <c r="P831" i="2"/>
  <c r="P832" i="2"/>
  <c r="P833" i="2"/>
  <c r="P834" i="2"/>
  <c r="P835" i="2"/>
  <c r="P836" i="2"/>
  <c r="P837" i="2"/>
  <c r="P838" i="2"/>
  <c r="P839" i="2"/>
  <c r="P840" i="2"/>
  <c r="P841" i="2"/>
  <c r="P842" i="2"/>
  <c r="P843" i="2"/>
  <c r="P844" i="2"/>
  <c r="P845" i="2"/>
  <c r="P846" i="2"/>
  <c r="P847" i="2"/>
  <c r="P848" i="2"/>
  <c r="P849" i="2"/>
  <c r="P850" i="2"/>
  <c r="P851" i="2"/>
  <c r="P852" i="2"/>
  <c r="P853" i="2"/>
  <c r="P854" i="2"/>
  <c r="P855" i="2"/>
  <c r="P856" i="2"/>
  <c r="P857" i="2"/>
  <c r="P858" i="2"/>
  <c r="P859" i="2"/>
  <c r="P860" i="2"/>
  <c r="P861" i="2"/>
  <c r="P862" i="2"/>
  <c r="P863" i="2"/>
  <c r="P864" i="2"/>
  <c r="P865" i="2"/>
  <c r="P866" i="2"/>
  <c r="P867" i="2"/>
  <c r="P868" i="2"/>
  <c r="P869" i="2"/>
  <c r="P870" i="2"/>
  <c r="P871" i="2"/>
  <c r="P872" i="2"/>
  <c r="P873" i="2"/>
  <c r="P874" i="2"/>
  <c r="P875" i="2"/>
  <c r="P876" i="2"/>
  <c r="P877" i="2"/>
  <c r="P878" i="2"/>
  <c r="P879" i="2"/>
  <c r="P880" i="2"/>
  <c r="P881" i="2"/>
  <c r="P882" i="2"/>
  <c r="P883" i="2"/>
  <c r="P884" i="2"/>
  <c r="P885" i="2"/>
  <c r="P886" i="2"/>
  <c r="P887" i="2"/>
  <c r="P888" i="2"/>
  <c r="P889" i="2"/>
  <c r="P890" i="2"/>
  <c r="P891" i="2"/>
  <c r="P892" i="2"/>
  <c r="P893" i="2"/>
  <c r="P894" i="2"/>
  <c r="P895" i="2"/>
  <c r="P896" i="2"/>
  <c r="P897" i="2"/>
  <c r="P898" i="2"/>
  <c r="P899" i="2"/>
  <c r="P900" i="2"/>
  <c r="P901" i="2"/>
  <c r="P902" i="2"/>
  <c r="P903" i="2"/>
  <c r="P904" i="2"/>
  <c r="P905" i="2"/>
  <c r="P906" i="2"/>
  <c r="P907" i="2"/>
  <c r="P908" i="2"/>
  <c r="P909" i="2"/>
  <c r="P910" i="2"/>
  <c r="P911" i="2"/>
  <c r="P912" i="2"/>
  <c r="P913" i="2"/>
  <c r="P914" i="2"/>
  <c r="P915" i="2"/>
  <c r="P916" i="2"/>
  <c r="P917" i="2"/>
  <c r="P918" i="2"/>
  <c r="P919" i="2"/>
  <c r="P920" i="2"/>
  <c r="P921" i="2"/>
  <c r="P922" i="2"/>
  <c r="P923" i="2"/>
  <c r="P924" i="2"/>
  <c r="P925" i="2"/>
  <c r="P926" i="2"/>
  <c r="P927" i="2"/>
  <c r="P928" i="2"/>
  <c r="P929" i="2"/>
  <c r="P930" i="2"/>
  <c r="P931" i="2"/>
  <c r="P932" i="2"/>
  <c r="P933" i="2"/>
  <c r="P934" i="2"/>
  <c r="P935" i="2"/>
  <c r="P936" i="2"/>
  <c r="P937" i="2"/>
  <c r="P938" i="2"/>
  <c r="P939" i="2"/>
  <c r="P940" i="2"/>
  <c r="P941" i="2"/>
  <c r="P942" i="2"/>
  <c r="P943" i="2"/>
  <c r="P944" i="2"/>
  <c r="P945" i="2"/>
  <c r="P946" i="2"/>
  <c r="P947" i="2"/>
  <c r="P948" i="2"/>
  <c r="P949" i="2"/>
  <c r="P950" i="2"/>
  <c r="P951" i="2"/>
  <c r="P952" i="2"/>
  <c r="P953" i="2"/>
  <c r="P954" i="2"/>
  <c r="P955" i="2"/>
  <c r="P956" i="2"/>
  <c r="P957" i="2"/>
  <c r="P958" i="2"/>
  <c r="P959" i="2"/>
  <c r="P960" i="2"/>
  <c r="P961" i="2"/>
  <c r="P962" i="2"/>
  <c r="P963" i="2"/>
  <c r="P964" i="2"/>
  <c r="P965" i="2"/>
  <c r="P966" i="2"/>
  <c r="P967" i="2"/>
  <c r="P968" i="2"/>
  <c r="P969" i="2"/>
  <c r="P1022" i="2"/>
  <c r="P976" i="2"/>
  <c r="P972" i="2"/>
  <c r="P973" i="2"/>
  <c r="P974" i="2"/>
  <c r="P975" i="2"/>
  <c r="P977" i="2"/>
  <c r="P970" i="2"/>
  <c r="P978" i="2"/>
  <c r="P979" i="2"/>
  <c r="P980" i="2"/>
  <c r="P981" i="2"/>
  <c r="P982" i="2"/>
  <c r="P983" i="2"/>
  <c r="P984" i="2"/>
  <c r="P985" i="2"/>
  <c r="P986" i="2"/>
  <c r="P987" i="2"/>
  <c r="P988" i="2"/>
  <c r="P989" i="2"/>
  <c r="P990" i="2"/>
  <c r="P991" i="2"/>
  <c r="P992" i="2"/>
  <c r="P993" i="2"/>
  <c r="P994" i="2"/>
  <c r="P995" i="2"/>
  <c r="P996" i="2"/>
  <c r="P997" i="2"/>
  <c r="P998" i="2"/>
  <c r="P999" i="2"/>
  <c r="P1000" i="2"/>
  <c r="P1001" i="2"/>
  <c r="P1002" i="2"/>
  <c r="P1003" i="2"/>
  <c r="P1004" i="2"/>
  <c r="P1005" i="2"/>
  <c r="P1006" i="2"/>
  <c r="P1007" i="2"/>
  <c r="P1008" i="2"/>
  <c r="P1009" i="2"/>
  <c r="P1010" i="2"/>
  <c r="P1011" i="2"/>
  <c r="P1012" i="2"/>
  <c r="P1013" i="2"/>
  <c r="P1014" i="2"/>
  <c r="P1015" i="2"/>
  <c r="P1016" i="2"/>
  <c r="P1017" i="2"/>
  <c r="P1018" i="2"/>
  <c r="P1019" i="2"/>
  <c r="P1020" i="2"/>
  <c r="P1021" i="2"/>
  <c r="P1023" i="2"/>
  <c r="P971" i="2"/>
  <c r="P1024" i="2"/>
  <c r="P1025" i="2"/>
  <c r="P1026" i="2"/>
  <c r="P1027" i="2"/>
  <c r="P1028" i="2"/>
  <c r="P1029" i="2"/>
  <c r="P1030" i="2"/>
  <c r="P1031" i="2"/>
  <c r="P1032" i="2"/>
  <c r="P1033" i="2"/>
  <c r="P1034" i="2"/>
  <c r="P1035" i="2"/>
  <c r="P1036" i="2"/>
  <c r="P1037" i="2"/>
  <c r="P1038" i="2"/>
  <c r="P1039" i="2"/>
  <c r="P1040" i="2"/>
  <c r="P1041" i="2"/>
  <c r="P1042" i="2"/>
  <c r="P1043" i="2"/>
  <c r="P1044" i="2"/>
  <c r="P1045" i="2"/>
  <c r="P1046" i="2"/>
  <c r="P1047" i="2"/>
  <c r="P1048" i="2"/>
  <c r="P1049" i="2"/>
  <c r="P1050" i="2"/>
  <c r="P1051" i="2"/>
  <c r="P1052" i="2"/>
  <c r="P1053" i="2"/>
  <c r="P1054" i="2"/>
  <c r="P1055" i="2"/>
  <c r="P1056" i="2"/>
  <c r="P1057" i="2"/>
  <c r="P1058" i="2"/>
  <c r="P1059" i="2"/>
  <c r="P1060" i="2"/>
  <c r="P1061" i="2"/>
  <c r="P1062" i="2"/>
  <c r="P1063" i="2"/>
  <c r="P1064" i="2"/>
  <c r="P1065" i="2"/>
  <c r="P1066" i="2"/>
  <c r="P1067" i="2"/>
  <c r="P1068" i="2"/>
  <c r="P1069" i="2"/>
  <c r="P1070" i="2"/>
  <c r="P1071" i="2"/>
  <c r="P1072" i="2"/>
  <c r="P1073" i="2"/>
  <c r="P1074" i="2"/>
  <c r="P1075" i="2"/>
  <c r="P1076" i="2"/>
  <c r="P1077" i="2"/>
  <c r="P1078" i="2"/>
  <c r="P1079" i="2"/>
  <c r="P1080" i="2"/>
  <c r="P1081" i="2"/>
  <c r="P1082" i="2"/>
  <c r="P1083" i="2"/>
  <c r="P1084" i="2"/>
  <c r="P1085" i="2"/>
  <c r="P1086" i="2"/>
  <c r="P1087" i="2"/>
  <c r="P1088" i="2"/>
  <c r="P1089" i="2"/>
  <c r="P1090" i="2"/>
  <c r="P1091" i="2"/>
  <c r="P1092" i="2"/>
  <c r="P1093" i="2"/>
  <c r="P1094" i="2"/>
  <c r="P1095" i="2"/>
  <c r="P1096" i="2"/>
  <c r="P1097" i="2"/>
  <c r="P1098" i="2"/>
  <c r="P1099" i="2"/>
  <c r="P1100" i="2"/>
  <c r="P1101" i="2"/>
  <c r="P1102" i="2"/>
  <c r="P1103" i="2"/>
  <c r="P1104" i="2"/>
  <c r="P1105" i="2"/>
  <c r="P1106" i="2"/>
  <c r="P1107" i="2"/>
  <c r="P1108" i="2"/>
  <c r="P1109" i="2"/>
  <c r="P1110" i="2"/>
  <c r="P1111" i="2"/>
  <c r="P1112" i="2"/>
  <c r="P1113" i="2"/>
  <c r="P1114" i="2"/>
  <c r="P1115" i="2"/>
  <c r="P1116" i="2"/>
  <c r="P1117" i="2"/>
  <c r="P1118" i="2"/>
  <c r="P1119" i="2"/>
  <c r="P1120" i="2"/>
  <c r="P1121" i="2"/>
  <c r="P1122" i="2"/>
  <c r="P1123" i="2"/>
  <c r="P1124" i="2"/>
  <c r="P1125" i="2"/>
  <c r="P1126" i="2"/>
  <c r="P1127" i="2"/>
  <c r="P1128" i="2"/>
  <c r="P1129" i="2"/>
  <c r="P1130" i="2"/>
  <c r="P1131" i="2"/>
  <c r="P1132" i="2"/>
  <c r="P1133" i="2"/>
  <c r="P1134" i="2"/>
  <c r="P1135" i="2"/>
  <c r="P1136" i="2"/>
  <c r="P1137" i="2"/>
  <c r="P1138" i="2"/>
  <c r="P1139" i="2"/>
  <c r="P1140" i="2"/>
  <c r="P1141" i="2"/>
  <c r="P1142" i="2"/>
  <c r="P1143" i="2"/>
  <c r="P1144" i="2"/>
  <c r="P1145" i="2"/>
  <c r="P1146" i="2"/>
  <c r="P1147" i="2"/>
  <c r="P1148" i="2"/>
  <c r="P1149" i="2"/>
  <c r="P1150" i="2"/>
  <c r="P1151" i="2"/>
  <c r="P1152" i="2"/>
  <c r="P1153" i="2"/>
  <c r="P1154" i="2"/>
  <c r="P1155" i="2"/>
  <c r="P1156" i="2"/>
  <c r="P1157" i="2"/>
  <c r="P1158" i="2"/>
  <c r="P1159" i="2"/>
  <c r="P1160" i="2"/>
  <c r="P1161" i="2"/>
  <c r="P1162" i="2"/>
  <c r="P1163" i="2"/>
  <c r="P1164" i="2"/>
  <c r="P1165" i="2"/>
  <c r="P1166" i="2"/>
  <c r="P1167" i="2"/>
  <c r="P1168" i="2"/>
  <c r="P1169" i="2"/>
  <c r="P1170" i="2"/>
  <c r="P1171" i="2"/>
  <c r="P1172" i="2"/>
  <c r="P1173" i="2"/>
  <c r="P1174" i="2"/>
  <c r="P1175" i="2"/>
  <c r="P1176" i="2"/>
  <c r="P1177" i="2"/>
  <c r="P1178" i="2"/>
  <c r="P1179" i="2"/>
  <c r="P1180" i="2"/>
  <c r="P1181" i="2"/>
  <c r="P1182" i="2"/>
  <c r="P1183" i="2"/>
  <c r="P1184" i="2"/>
  <c r="P1185" i="2"/>
  <c r="P1186" i="2"/>
  <c r="P1187" i="2"/>
  <c r="P1188" i="2"/>
  <c r="P1189" i="2"/>
  <c r="P1190" i="2"/>
  <c r="P1191" i="2"/>
  <c r="P1192" i="2"/>
  <c r="P1193" i="2"/>
  <c r="P1194" i="2"/>
  <c r="P1195" i="2"/>
  <c r="P1196" i="2"/>
  <c r="P1197" i="2"/>
  <c r="P1198" i="2"/>
  <c r="P1199" i="2"/>
  <c r="P1200" i="2"/>
  <c r="P1201" i="2"/>
  <c r="P1202" i="2"/>
  <c r="P1203" i="2"/>
  <c r="P1204" i="2"/>
  <c r="P1205" i="2"/>
  <c r="P1206" i="2"/>
  <c r="P1207" i="2"/>
  <c r="P1208" i="2"/>
  <c r="P1209" i="2"/>
  <c r="P1210" i="2"/>
  <c r="P1211" i="2"/>
  <c r="P1212" i="2"/>
  <c r="P1213" i="2"/>
  <c r="P1214" i="2"/>
  <c r="P1215" i="2"/>
  <c r="P1216" i="2"/>
  <c r="P1217" i="2"/>
  <c r="P1218" i="2"/>
  <c r="P1219" i="2"/>
  <c r="P1220" i="2"/>
  <c r="P1221" i="2"/>
  <c r="P1222" i="2"/>
  <c r="P1223" i="2"/>
  <c r="P1224" i="2"/>
  <c r="P1225" i="2"/>
  <c r="P1226" i="2"/>
  <c r="P1227" i="2"/>
  <c r="P1228" i="2"/>
  <c r="P1229" i="2"/>
  <c r="P1230" i="2"/>
  <c r="P1231" i="2"/>
  <c r="P1232" i="2"/>
  <c r="P1233" i="2"/>
  <c r="P1234" i="2"/>
  <c r="P1235" i="2"/>
  <c r="P1236" i="2"/>
  <c r="P1237" i="2"/>
  <c r="P1238" i="2"/>
  <c r="P1239" i="2"/>
  <c r="P1240" i="2"/>
  <c r="P1241" i="2"/>
  <c r="P1242" i="2"/>
  <c r="P1243" i="2"/>
  <c r="P1244" i="2"/>
  <c r="P1245" i="2"/>
  <c r="P1246" i="2"/>
  <c r="P1247" i="2"/>
  <c r="P1248" i="2"/>
  <c r="P1249" i="2"/>
  <c r="P1250" i="2"/>
  <c r="P1251" i="2"/>
  <c r="P1252" i="2"/>
  <c r="P1253" i="2"/>
  <c r="P1254" i="2"/>
  <c r="P1255" i="2"/>
  <c r="P1256" i="2"/>
  <c r="P1257" i="2"/>
  <c r="P1258" i="2"/>
  <c r="P1259" i="2"/>
  <c r="P1260" i="2"/>
  <c r="P1261" i="2"/>
  <c r="P1262" i="2"/>
  <c r="P1263" i="2"/>
  <c r="P1264" i="2"/>
  <c r="P1265" i="2"/>
  <c r="P1266" i="2"/>
  <c r="P1267" i="2"/>
  <c r="P1268" i="2"/>
  <c r="P1269" i="2"/>
  <c r="P1270" i="2"/>
  <c r="P1271" i="2"/>
  <c r="P1272" i="2"/>
  <c r="P1273" i="2"/>
  <c r="P1274" i="2"/>
  <c r="P1275" i="2"/>
  <c r="P1276" i="2"/>
  <c r="P1277" i="2"/>
  <c r="P1278" i="2"/>
  <c r="P1279" i="2"/>
  <c r="P1280" i="2"/>
  <c r="P1281" i="2"/>
  <c r="P1282" i="2"/>
  <c r="P1283" i="2"/>
  <c r="P1284" i="2"/>
  <c r="P1285" i="2"/>
  <c r="P1286" i="2"/>
  <c r="P1287" i="2"/>
  <c r="P1288" i="2"/>
  <c r="P1289" i="2"/>
  <c r="P1290" i="2"/>
  <c r="P1291" i="2"/>
  <c r="P1292" i="2"/>
  <c r="P1293" i="2"/>
  <c r="P1294" i="2"/>
  <c r="P1295" i="2"/>
  <c r="P1296" i="2"/>
  <c r="P1297" i="2"/>
  <c r="P1298" i="2"/>
  <c r="P1299" i="2"/>
  <c r="P1300" i="2"/>
  <c r="P1301" i="2"/>
  <c r="P1302" i="2"/>
  <c r="P1303" i="2"/>
  <c r="P1304" i="2"/>
  <c r="P1305" i="2"/>
  <c r="P1306" i="2"/>
  <c r="P1307" i="2"/>
  <c r="P1308" i="2"/>
  <c r="P1309" i="2"/>
  <c r="P1310" i="2"/>
  <c r="P1311" i="2"/>
  <c r="P1312" i="2"/>
  <c r="P1313" i="2"/>
  <c r="P1314" i="2"/>
  <c r="P1315" i="2"/>
  <c r="P1316" i="2"/>
  <c r="P1317" i="2"/>
  <c r="P1318" i="2"/>
  <c r="P1319" i="2"/>
  <c r="P1320" i="2"/>
  <c r="P1321" i="2"/>
  <c r="P1322" i="2"/>
  <c r="P1323" i="2"/>
  <c r="P1324" i="2"/>
  <c r="P1325" i="2"/>
  <c r="P1326" i="2"/>
  <c r="P1327" i="2"/>
  <c r="P1328" i="2"/>
  <c r="P1329" i="2"/>
  <c r="P1330" i="2"/>
  <c r="P1331" i="2"/>
  <c r="P1332" i="2"/>
  <c r="P1333" i="2"/>
  <c r="P1334" i="2"/>
  <c r="P1335" i="2"/>
  <c r="P1336" i="2"/>
  <c r="P1337" i="2"/>
  <c r="P1338" i="2"/>
  <c r="P1339" i="2"/>
  <c r="P1340" i="2"/>
  <c r="P1341" i="2"/>
  <c r="P1342" i="2"/>
  <c r="P1343" i="2"/>
  <c r="P1344" i="2"/>
  <c r="P1345" i="2"/>
  <c r="P1346" i="2"/>
  <c r="P1347" i="2"/>
  <c r="P1348" i="2"/>
  <c r="P1349" i="2"/>
  <c r="P1350" i="2"/>
  <c r="P1351" i="2"/>
  <c r="P1352" i="2"/>
  <c r="P1353" i="2"/>
  <c r="P1354" i="2"/>
  <c r="P1355" i="2"/>
  <c r="P1356" i="2"/>
  <c r="P1357" i="2"/>
  <c r="P1358" i="2"/>
  <c r="P1359" i="2"/>
  <c r="P1360" i="2"/>
  <c r="P1361" i="2"/>
  <c r="P1362" i="2"/>
  <c r="P1363" i="2"/>
  <c r="P1364" i="2"/>
  <c r="P1365" i="2"/>
  <c r="P1366" i="2"/>
  <c r="P1367" i="2"/>
  <c r="P1368" i="2"/>
  <c r="P1369" i="2"/>
  <c r="P1370" i="2"/>
  <c r="P1371" i="2"/>
  <c r="P1372" i="2"/>
  <c r="P1373" i="2"/>
  <c r="P1374" i="2"/>
  <c r="P1375" i="2"/>
  <c r="P1376" i="2"/>
  <c r="P1377" i="2"/>
  <c r="P1378" i="2"/>
  <c r="P1379" i="2"/>
  <c r="P1380" i="2"/>
  <c r="P1381" i="2"/>
  <c r="P1382" i="2"/>
  <c r="P1383" i="2"/>
  <c r="P1384" i="2"/>
  <c r="P1385" i="2"/>
  <c r="P1386" i="2"/>
  <c r="P1387" i="2"/>
  <c r="P1388" i="2"/>
  <c r="P1389" i="2"/>
  <c r="P1390" i="2"/>
  <c r="P1391" i="2"/>
  <c r="P1392" i="2"/>
  <c r="P1393" i="2"/>
  <c r="P1394" i="2"/>
  <c r="P1395" i="2"/>
  <c r="P1396" i="2"/>
  <c r="P1397" i="2"/>
  <c r="P1398" i="2"/>
  <c r="P1399" i="2"/>
  <c r="P1400" i="2"/>
  <c r="P1401" i="2"/>
  <c r="P1402" i="2"/>
  <c r="P1403" i="2"/>
  <c r="P1404" i="2"/>
  <c r="P1405" i="2"/>
  <c r="P1406" i="2"/>
  <c r="P1407" i="2"/>
  <c r="P1408" i="2"/>
  <c r="P1409" i="2"/>
  <c r="P1410" i="2"/>
  <c r="P1411" i="2"/>
  <c r="P1412" i="2"/>
  <c r="P1413" i="2"/>
  <c r="P1414" i="2"/>
  <c r="P1415" i="2"/>
  <c r="P1416" i="2"/>
  <c r="P1417" i="2"/>
  <c r="P1418" i="2"/>
  <c r="P1419" i="2"/>
  <c r="P1420" i="2"/>
  <c r="P1421" i="2"/>
  <c r="P1422" i="2"/>
  <c r="P1423" i="2"/>
  <c r="P1424" i="2"/>
  <c r="P1425" i="2"/>
  <c r="P1426" i="2"/>
  <c r="P1427" i="2"/>
  <c r="P1428" i="2"/>
  <c r="P1429" i="2"/>
  <c r="P1430" i="2"/>
  <c r="P1431" i="2"/>
  <c r="P1432" i="2"/>
  <c r="P1433" i="2"/>
  <c r="P1434" i="2"/>
  <c r="P1435" i="2"/>
  <c r="P1436" i="2"/>
  <c r="P1437" i="2"/>
  <c r="P1438" i="2"/>
  <c r="P1439" i="2"/>
  <c r="P1440" i="2"/>
  <c r="P1441" i="2"/>
  <c r="P1442" i="2"/>
  <c r="P1443" i="2"/>
  <c r="P1444" i="2"/>
  <c r="P1445" i="2"/>
  <c r="P1446" i="2"/>
  <c r="P1447" i="2"/>
  <c r="P1448" i="2"/>
  <c r="P1449" i="2"/>
  <c r="P1450" i="2"/>
  <c r="P1451" i="2"/>
  <c r="P1452" i="2"/>
  <c r="P1453" i="2"/>
  <c r="P1454" i="2"/>
  <c r="P1455" i="2"/>
  <c r="P1456" i="2"/>
  <c r="P1457" i="2"/>
  <c r="P1458" i="2"/>
  <c r="P1459" i="2"/>
  <c r="P1460" i="2"/>
  <c r="P1461" i="2"/>
  <c r="P1462" i="2"/>
  <c r="P1463" i="2"/>
  <c r="P1464" i="2"/>
  <c r="P1465" i="2"/>
  <c r="P1466" i="2"/>
  <c r="P1467" i="2"/>
  <c r="P1468" i="2"/>
  <c r="P1469" i="2"/>
  <c r="P1470" i="2"/>
  <c r="P1471" i="2"/>
  <c r="P1472" i="2"/>
  <c r="P1473" i="2"/>
  <c r="P1474" i="2"/>
  <c r="P1475" i="2"/>
  <c r="P1476" i="2"/>
  <c r="P1477" i="2"/>
  <c r="P1478" i="2"/>
  <c r="P1479" i="2"/>
  <c r="P1480" i="2"/>
  <c r="P1481" i="2"/>
  <c r="P1482" i="2"/>
  <c r="P1483" i="2"/>
  <c r="P1484" i="2"/>
  <c r="P1485" i="2"/>
  <c r="P1486" i="2"/>
  <c r="P1487" i="2"/>
  <c r="P1488" i="2"/>
  <c r="P1489" i="2"/>
  <c r="P1490" i="2"/>
  <c r="P1491" i="2"/>
  <c r="P1492" i="2"/>
  <c r="P1493" i="2"/>
  <c r="P1494" i="2"/>
  <c r="P1495" i="2"/>
  <c r="P1496" i="2"/>
  <c r="P1497" i="2"/>
  <c r="P1498" i="2"/>
  <c r="P1499" i="2"/>
  <c r="P1500" i="2"/>
  <c r="P1501" i="2"/>
  <c r="P1502" i="2"/>
  <c r="P1503" i="2"/>
  <c r="P1504" i="2"/>
  <c r="P1505" i="2"/>
  <c r="P1506" i="2"/>
  <c r="P1507" i="2"/>
  <c r="P1508" i="2"/>
  <c r="P1509" i="2"/>
  <c r="P1510" i="2"/>
  <c r="P1511" i="2"/>
  <c r="P1512" i="2"/>
  <c r="P1513" i="2"/>
  <c r="P1514" i="2"/>
  <c r="P1515" i="2"/>
  <c r="P1516" i="2"/>
  <c r="P1517" i="2"/>
  <c r="P1518" i="2"/>
  <c r="P1519" i="2"/>
  <c r="P1520" i="2"/>
  <c r="P1521" i="2"/>
  <c r="P1522" i="2"/>
  <c r="P1523" i="2"/>
  <c r="P1524" i="2"/>
  <c r="P1525" i="2"/>
  <c r="P1526" i="2"/>
  <c r="P1527" i="2"/>
  <c r="P1528" i="2"/>
  <c r="P1529" i="2"/>
  <c r="P1530" i="2"/>
  <c r="P1531" i="2"/>
  <c r="P1532" i="2"/>
  <c r="P1533" i="2"/>
  <c r="P1534" i="2"/>
  <c r="P1535" i="2"/>
  <c r="P1536" i="2"/>
  <c r="P1537" i="2"/>
  <c r="P1538" i="2"/>
  <c r="P1539" i="2"/>
  <c r="P1540" i="2"/>
  <c r="P1541" i="2"/>
  <c r="P1542" i="2"/>
  <c r="P1543" i="2"/>
  <c r="P1544" i="2"/>
  <c r="P1545" i="2"/>
  <c r="P1546" i="2"/>
  <c r="P1547" i="2"/>
  <c r="P1548" i="2"/>
  <c r="P1549" i="2"/>
  <c r="P1550" i="2"/>
  <c r="P1551" i="2"/>
  <c r="P1552" i="2"/>
  <c r="P1553" i="2"/>
  <c r="P1554" i="2"/>
  <c r="P1555" i="2"/>
  <c r="P1556" i="2"/>
  <c r="P1557" i="2"/>
  <c r="P1558" i="2"/>
  <c r="P1559" i="2"/>
  <c r="P1560" i="2"/>
  <c r="P1561" i="2"/>
  <c r="P1562" i="2"/>
  <c r="P1563" i="2"/>
  <c r="P1564" i="2"/>
  <c r="P1565" i="2"/>
  <c r="P1566" i="2"/>
  <c r="P1567" i="2"/>
  <c r="P1568" i="2"/>
  <c r="P1569" i="2"/>
  <c r="P1570" i="2"/>
  <c r="P1571" i="2"/>
  <c r="P1572" i="2"/>
  <c r="P1573" i="2"/>
  <c r="P1574" i="2"/>
  <c r="P1575" i="2"/>
  <c r="P1576" i="2"/>
  <c r="P1577" i="2"/>
  <c r="P1578" i="2"/>
  <c r="P1579" i="2"/>
  <c r="P1580" i="2"/>
  <c r="P1581" i="2"/>
  <c r="P1582" i="2"/>
  <c r="P1583" i="2"/>
  <c r="P1584" i="2"/>
  <c r="P1585" i="2"/>
  <c r="P1586" i="2"/>
  <c r="P1587" i="2"/>
  <c r="P1588" i="2"/>
  <c r="P1589" i="2"/>
  <c r="P1590" i="2"/>
  <c r="P1591" i="2"/>
  <c r="P1592" i="2"/>
  <c r="P1593" i="2"/>
  <c r="P1594" i="2"/>
  <c r="P1595" i="2"/>
  <c r="P1596" i="2"/>
  <c r="P1597" i="2"/>
  <c r="P1598" i="2"/>
  <c r="P1599" i="2"/>
  <c r="P1600" i="2"/>
  <c r="P1601" i="2"/>
  <c r="P1602" i="2"/>
  <c r="P1603" i="2"/>
  <c r="P1604" i="2"/>
  <c r="P1605" i="2"/>
  <c r="P1606" i="2"/>
  <c r="P1607" i="2"/>
  <c r="P1608" i="2"/>
  <c r="P1609" i="2"/>
  <c r="P1610" i="2"/>
  <c r="P1611" i="2"/>
  <c r="P1612" i="2"/>
  <c r="P1613" i="2"/>
  <c r="P1614" i="2"/>
  <c r="P1615" i="2"/>
  <c r="P1616" i="2"/>
  <c r="P1617" i="2"/>
  <c r="P1618" i="2"/>
  <c r="P1619" i="2"/>
  <c r="P1620" i="2"/>
  <c r="P1621" i="2"/>
  <c r="P1622" i="2"/>
  <c r="P1623" i="2"/>
  <c r="P1624" i="2"/>
  <c r="P1625" i="2"/>
  <c r="P1626" i="2"/>
  <c r="P1627" i="2"/>
  <c r="P1628" i="2"/>
  <c r="P1629" i="2"/>
  <c r="P1630" i="2"/>
  <c r="P1631" i="2"/>
  <c r="P1632" i="2"/>
  <c r="P1633" i="2"/>
  <c r="P1634" i="2"/>
  <c r="P1635" i="2"/>
  <c r="P1636" i="2"/>
  <c r="P1637" i="2"/>
  <c r="P1638" i="2"/>
  <c r="P1639" i="2"/>
  <c r="P1640" i="2"/>
  <c r="P1641" i="2"/>
  <c r="P1642" i="2"/>
  <c r="P1643" i="2"/>
  <c r="P1644" i="2"/>
  <c r="P1645" i="2"/>
  <c r="P1646" i="2"/>
  <c r="P1647" i="2"/>
  <c r="P1648" i="2"/>
  <c r="P1649" i="2"/>
  <c r="P1650" i="2"/>
  <c r="P1651" i="2"/>
  <c r="P1652" i="2"/>
  <c r="P1653" i="2"/>
  <c r="P1654" i="2"/>
  <c r="P1655" i="2"/>
  <c r="P1656" i="2"/>
  <c r="P1657" i="2"/>
  <c r="P1658" i="2"/>
  <c r="P1659" i="2"/>
  <c r="P1660" i="2"/>
  <c r="P1661" i="2"/>
  <c r="P1662" i="2"/>
  <c r="P1663" i="2"/>
  <c r="P1664" i="2"/>
  <c r="P1665" i="2"/>
  <c r="P1666" i="2"/>
  <c r="P1667" i="2"/>
  <c r="P1668" i="2"/>
  <c r="P1669" i="2"/>
  <c r="P1670" i="2"/>
  <c r="P1671" i="2"/>
  <c r="P1672" i="2"/>
  <c r="P1673" i="2"/>
  <c r="P1674" i="2"/>
  <c r="P1675" i="2"/>
  <c r="P1676" i="2"/>
  <c r="P1677" i="2"/>
  <c r="P1678" i="2"/>
  <c r="P1679" i="2"/>
  <c r="P1680" i="2"/>
  <c r="P1681" i="2"/>
  <c r="P1682" i="2"/>
  <c r="P1683" i="2"/>
  <c r="P1684" i="2"/>
  <c r="P1685" i="2"/>
  <c r="P1686" i="2"/>
  <c r="P1687" i="2"/>
  <c r="P1688" i="2"/>
  <c r="P1689" i="2"/>
  <c r="P1690" i="2"/>
  <c r="P1691" i="2"/>
  <c r="P1692" i="2"/>
  <c r="P1693" i="2"/>
  <c r="P1694" i="2"/>
  <c r="P1695" i="2"/>
  <c r="P1696" i="2"/>
  <c r="P1697" i="2"/>
  <c r="P1698" i="2"/>
  <c r="P1699" i="2"/>
  <c r="P1700" i="2"/>
  <c r="P1701" i="2"/>
  <c r="P1702" i="2"/>
  <c r="P1703" i="2"/>
  <c r="P1704" i="2"/>
  <c r="P1705" i="2"/>
  <c r="P1706" i="2"/>
  <c r="P1707" i="2"/>
  <c r="P1708" i="2"/>
  <c r="P1709" i="2"/>
  <c r="P1710" i="2"/>
  <c r="P1711" i="2"/>
  <c r="P1712" i="2"/>
  <c r="P1713" i="2"/>
  <c r="P1714" i="2"/>
  <c r="P1715" i="2"/>
  <c r="P1716" i="2"/>
  <c r="P1717" i="2"/>
  <c r="P1718" i="2"/>
  <c r="P1719" i="2"/>
  <c r="P1720" i="2"/>
  <c r="P1721" i="2"/>
  <c r="P1722" i="2"/>
  <c r="P1723" i="2"/>
  <c r="P1724" i="2"/>
  <c r="P1725" i="2"/>
  <c r="P1726" i="2"/>
  <c r="P1727" i="2"/>
  <c r="P1728" i="2"/>
  <c r="P1729" i="2"/>
  <c r="P1730" i="2"/>
  <c r="P1731" i="2"/>
  <c r="P1732" i="2"/>
  <c r="P1733" i="2"/>
  <c r="P1734" i="2"/>
  <c r="P1735" i="2"/>
  <c r="P1736" i="2"/>
  <c r="P1737" i="2"/>
  <c r="P1738" i="2"/>
  <c r="P1739" i="2"/>
  <c r="P1740" i="2"/>
  <c r="P1741" i="2"/>
  <c r="P1742" i="2"/>
  <c r="P1743" i="2"/>
  <c r="P1744" i="2"/>
  <c r="P1745" i="2"/>
  <c r="P1746" i="2"/>
  <c r="P1747" i="2"/>
  <c r="P1748" i="2"/>
  <c r="P1749" i="2"/>
  <c r="P1750" i="2"/>
  <c r="P1751" i="2"/>
  <c r="P1752" i="2"/>
  <c r="P1753" i="2"/>
  <c r="P1754" i="2"/>
  <c r="P1755" i="2"/>
  <c r="P1756" i="2"/>
  <c r="P1757" i="2"/>
  <c r="P1758" i="2"/>
  <c r="P1759" i="2"/>
  <c r="P1760" i="2"/>
  <c r="P1761" i="2"/>
  <c r="P1762" i="2"/>
  <c r="P1763" i="2"/>
  <c r="P1764" i="2"/>
  <c r="P1765" i="2"/>
  <c r="P1766" i="2"/>
  <c r="P1767" i="2"/>
  <c r="P1768" i="2"/>
  <c r="P1769" i="2"/>
  <c r="P1770" i="2"/>
  <c r="P1771" i="2"/>
  <c r="P1772" i="2"/>
  <c r="P1773" i="2"/>
  <c r="P1774" i="2"/>
  <c r="P1775" i="2"/>
  <c r="P2" i="2"/>
  <c r="T3" i="2"/>
  <c r="T4" i="2"/>
  <c r="T5" i="2"/>
  <c r="T6" i="2"/>
  <c r="T7" i="2"/>
  <c r="T8" i="2"/>
  <c r="T9" i="2"/>
  <c r="T10" i="2"/>
  <c r="T11" i="2"/>
  <c r="T12" i="2"/>
  <c r="T13" i="2"/>
  <c r="T14" i="2"/>
  <c r="T15" i="2"/>
  <c r="T16" i="2"/>
  <c r="T17" i="2"/>
  <c r="T18" i="2"/>
  <c r="T19" i="2"/>
  <c r="T20" i="2"/>
  <c r="T21" i="2"/>
  <c r="T22" i="2"/>
  <c r="T23" i="2"/>
  <c r="T24" i="2"/>
  <c r="T25" i="2"/>
  <c r="T26" i="2"/>
  <c r="T27" i="2"/>
  <c r="T28" i="2"/>
  <c r="T29" i="2"/>
  <c r="T30" i="2"/>
  <c r="T31" i="2"/>
  <c r="T32" i="2"/>
  <c r="T33" i="2"/>
  <c r="T34" i="2"/>
  <c r="T35" i="2"/>
  <c r="T36" i="2"/>
  <c r="T37" i="2"/>
  <c r="T38" i="2"/>
  <c r="T39" i="2"/>
  <c r="T40" i="2"/>
  <c r="T41" i="2"/>
  <c r="T42" i="2"/>
  <c r="T43" i="2"/>
  <c r="T44" i="2"/>
  <c r="T45" i="2"/>
  <c r="T46" i="2"/>
  <c r="T47" i="2"/>
  <c r="T48" i="2"/>
  <c r="T49" i="2"/>
  <c r="T50" i="2"/>
  <c r="T51" i="2"/>
  <c r="T52" i="2"/>
  <c r="T53" i="2"/>
  <c r="T54" i="2"/>
  <c r="T55" i="2"/>
  <c r="T56" i="2"/>
  <c r="T57" i="2"/>
  <c r="T58" i="2"/>
  <c r="T59" i="2"/>
  <c r="T60" i="2"/>
  <c r="T61" i="2"/>
  <c r="T62" i="2"/>
  <c r="T63" i="2"/>
  <c r="T64" i="2"/>
  <c r="T65" i="2"/>
  <c r="T66" i="2"/>
  <c r="T67" i="2"/>
  <c r="T68" i="2"/>
  <c r="T69" i="2"/>
  <c r="T70" i="2"/>
  <c r="T71" i="2"/>
  <c r="T72" i="2"/>
  <c r="T73" i="2"/>
  <c r="T74" i="2"/>
  <c r="T75" i="2"/>
  <c r="T76" i="2"/>
  <c r="T77" i="2"/>
  <c r="T78" i="2"/>
  <c r="T79" i="2"/>
  <c r="T80" i="2"/>
  <c r="T81" i="2"/>
  <c r="T82" i="2"/>
  <c r="T83" i="2"/>
  <c r="T84" i="2"/>
  <c r="T85" i="2"/>
  <c r="T86" i="2"/>
  <c r="T87" i="2"/>
  <c r="T88" i="2"/>
  <c r="T89" i="2"/>
  <c r="T90" i="2"/>
  <c r="T91" i="2"/>
  <c r="T92" i="2"/>
  <c r="T93" i="2"/>
  <c r="T94" i="2"/>
  <c r="T95" i="2"/>
  <c r="T96" i="2"/>
  <c r="T97" i="2"/>
  <c r="T98" i="2"/>
  <c r="T99" i="2"/>
  <c r="T100" i="2"/>
  <c r="T101" i="2"/>
  <c r="T102" i="2"/>
  <c r="T103" i="2"/>
  <c r="T104" i="2"/>
  <c r="T105" i="2"/>
  <c r="T106" i="2"/>
  <c r="T107" i="2"/>
  <c r="T108" i="2"/>
  <c r="T109" i="2"/>
  <c r="T110" i="2"/>
  <c r="T111" i="2"/>
  <c r="T112" i="2"/>
  <c r="T113" i="2"/>
  <c r="T114" i="2"/>
  <c r="T115" i="2"/>
  <c r="T116" i="2"/>
  <c r="T117" i="2"/>
  <c r="T118" i="2"/>
  <c r="T119" i="2"/>
  <c r="T120" i="2"/>
  <c r="T121" i="2"/>
  <c r="T122" i="2"/>
  <c r="T123" i="2"/>
  <c r="T124" i="2"/>
  <c r="T125" i="2"/>
  <c r="T126" i="2"/>
  <c r="T127" i="2"/>
  <c r="T128" i="2"/>
  <c r="T129" i="2"/>
  <c r="T130" i="2"/>
  <c r="T131" i="2"/>
  <c r="T132" i="2"/>
  <c r="T133" i="2"/>
  <c r="T134" i="2"/>
  <c r="T135" i="2"/>
  <c r="T136" i="2"/>
  <c r="T137" i="2"/>
  <c r="T138" i="2"/>
  <c r="T139" i="2"/>
  <c r="T140" i="2"/>
  <c r="T141" i="2"/>
  <c r="T142" i="2"/>
  <c r="T143" i="2"/>
  <c r="T144" i="2"/>
  <c r="T145" i="2"/>
  <c r="T146" i="2"/>
  <c r="T147" i="2"/>
  <c r="T148" i="2"/>
  <c r="T149" i="2"/>
  <c r="T150" i="2"/>
  <c r="T151" i="2"/>
  <c r="T152" i="2"/>
  <c r="T153" i="2"/>
  <c r="T154" i="2"/>
  <c r="T155" i="2"/>
  <c r="T156" i="2"/>
  <c r="T157" i="2"/>
  <c r="T158" i="2"/>
  <c r="T159" i="2"/>
  <c r="T160" i="2"/>
  <c r="T161" i="2"/>
  <c r="T162" i="2"/>
  <c r="T163" i="2"/>
  <c r="T164" i="2"/>
  <c r="T165" i="2"/>
  <c r="T166" i="2"/>
  <c r="T167" i="2"/>
  <c r="T168" i="2"/>
  <c r="T169" i="2"/>
  <c r="T170" i="2"/>
  <c r="T171" i="2"/>
  <c r="T172" i="2"/>
  <c r="T173" i="2"/>
  <c r="T174" i="2"/>
  <c r="T175" i="2"/>
  <c r="T176" i="2"/>
  <c r="T177" i="2"/>
  <c r="T178" i="2"/>
  <c r="T179" i="2"/>
  <c r="T180" i="2"/>
  <c r="T181" i="2"/>
  <c r="T182" i="2"/>
  <c r="T183" i="2"/>
  <c r="T184" i="2"/>
  <c r="T185" i="2"/>
  <c r="T186" i="2"/>
  <c r="T187" i="2"/>
  <c r="T188" i="2"/>
  <c r="T189" i="2"/>
  <c r="T190" i="2"/>
  <c r="T191" i="2"/>
  <c r="T192" i="2"/>
  <c r="T193" i="2"/>
  <c r="T194" i="2"/>
  <c r="T195" i="2"/>
  <c r="T196" i="2"/>
  <c r="T197" i="2"/>
  <c r="T198" i="2"/>
  <c r="T199" i="2"/>
  <c r="T200" i="2"/>
  <c r="T201" i="2"/>
  <c r="T202" i="2"/>
  <c r="T203" i="2"/>
  <c r="T204" i="2"/>
  <c r="T205" i="2"/>
  <c r="T206" i="2"/>
  <c r="T207" i="2"/>
  <c r="T208" i="2"/>
  <c r="T209" i="2"/>
  <c r="T210" i="2"/>
  <c r="T211" i="2"/>
  <c r="T212" i="2"/>
  <c r="T213" i="2"/>
  <c r="T214" i="2"/>
  <c r="T215" i="2"/>
  <c r="T216" i="2"/>
  <c r="T217" i="2"/>
  <c r="T218" i="2"/>
  <c r="T219" i="2"/>
  <c r="T220" i="2"/>
  <c r="T221" i="2"/>
  <c r="T222" i="2"/>
  <c r="T223" i="2"/>
  <c r="T224" i="2"/>
  <c r="T225" i="2"/>
  <c r="T226" i="2"/>
  <c r="T227" i="2"/>
  <c r="T228" i="2"/>
  <c r="T229" i="2"/>
  <c r="T230" i="2"/>
  <c r="T231" i="2"/>
  <c r="T232" i="2"/>
  <c r="T233" i="2"/>
  <c r="T234" i="2"/>
  <c r="T235" i="2"/>
  <c r="T236" i="2"/>
  <c r="T237" i="2"/>
  <c r="T238" i="2"/>
  <c r="T239" i="2"/>
  <c r="T240" i="2"/>
  <c r="T241" i="2"/>
  <c r="T242" i="2"/>
  <c r="T243" i="2"/>
  <c r="T244" i="2"/>
  <c r="T245" i="2"/>
  <c r="T246" i="2"/>
  <c r="T247" i="2"/>
  <c r="T248" i="2"/>
  <c r="T249" i="2"/>
  <c r="T250" i="2"/>
  <c r="T251" i="2"/>
  <c r="T252" i="2"/>
  <c r="T253" i="2"/>
  <c r="T254" i="2"/>
  <c r="T255" i="2"/>
  <c r="T256" i="2"/>
  <c r="T257" i="2"/>
  <c r="T258" i="2"/>
  <c r="T259" i="2"/>
  <c r="T260" i="2"/>
  <c r="T261" i="2"/>
  <c r="T262" i="2"/>
  <c r="T263" i="2"/>
  <c r="T264" i="2"/>
  <c r="T265" i="2"/>
  <c r="T266" i="2"/>
  <c r="T267" i="2"/>
  <c r="T268" i="2"/>
  <c r="T269" i="2"/>
  <c r="T270" i="2"/>
  <c r="T271" i="2"/>
  <c r="T272" i="2"/>
  <c r="T273" i="2"/>
  <c r="T274" i="2"/>
  <c r="T275" i="2"/>
  <c r="T276" i="2"/>
  <c r="T277" i="2"/>
  <c r="T278" i="2"/>
  <c r="T279" i="2"/>
  <c r="T280" i="2"/>
  <c r="T281" i="2"/>
  <c r="T282" i="2"/>
  <c r="T283" i="2"/>
  <c r="T284" i="2"/>
  <c r="T285" i="2"/>
  <c r="T286" i="2"/>
  <c r="T287" i="2"/>
  <c r="T288" i="2"/>
  <c r="T289" i="2"/>
  <c r="T290" i="2"/>
  <c r="T291" i="2"/>
  <c r="T292" i="2"/>
  <c r="T293" i="2"/>
  <c r="T294" i="2"/>
  <c r="T295" i="2"/>
  <c r="T296" i="2"/>
  <c r="T297" i="2"/>
  <c r="T298" i="2"/>
  <c r="T299" i="2"/>
  <c r="T300" i="2"/>
  <c r="T301" i="2"/>
  <c r="T302" i="2"/>
  <c r="T303" i="2"/>
  <c r="T304" i="2"/>
  <c r="T305" i="2"/>
  <c r="T306" i="2"/>
  <c r="T307" i="2"/>
  <c r="T308" i="2"/>
  <c r="T309" i="2"/>
  <c r="T310" i="2"/>
  <c r="T311" i="2"/>
  <c r="T312" i="2"/>
  <c r="T313" i="2"/>
  <c r="T314" i="2"/>
  <c r="T315" i="2"/>
  <c r="T316" i="2"/>
  <c r="T317" i="2"/>
  <c r="T318" i="2"/>
  <c r="T319" i="2"/>
  <c r="T320" i="2"/>
  <c r="T321" i="2"/>
  <c r="T322" i="2"/>
  <c r="T323" i="2"/>
  <c r="T324" i="2"/>
  <c r="T325" i="2"/>
  <c r="T326" i="2"/>
  <c r="T327" i="2"/>
  <c r="T328" i="2"/>
  <c r="T330" i="2"/>
  <c r="T331" i="2"/>
  <c r="T332" i="2"/>
  <c r="T333" i="2"/>
  <c r="T334" i="2"/>
  <c r="T335" i="2"/>
  <c r="T336" i="2"/>
  <c r="T337" i="2"/>
  <c r="T338" i="2"/>
  <c r="T339" i="2"/>
  <c r="T340" i="2"/>
  <c r="T341" i="2"/>
  <c r="T342" i="2"/>
  <c r="T343" i="2"/>
  <c r="T344" i="2"/>
  <c r="T345" i="2"/>
  <c r="T346" i="2"/>
  <c r="T347" i="2"/>
  <c r="T348" i="2"/>
  <c r="T350" i="2"/>
  <c r="T351" i="2"/>
  <c r="T352" i="2"/>
  <c r="T353" i="2"/>
  <c r="T354" i="2"/>
  <c r="T355" i="2"/>
  <c r="T356" i="2"/>
  <c r="T357" i="2"/>
  <c r="T358" i="2"/>
  <c r="T359" i="2"/>
  <c r="T360" i="2"/>
  <c r="T361" i="2"/>
  <c r="T362" i="2"/>
  <c r="T363" i="2"/>
  <c r="T364" i="2"/>
  <c r="T365" i="2"/>
  <c r="T366" i="2"/>
  <c r="T367" i="2"/>
  <c r="T368" i="2"/>
  <c r="T369" i="2"/>
  <c r="T370" i="2"/>
  <c r="T371" i="2"/>
  <c r="T372" i="2"/>
  <c r="T373" i="2"/>
  <c r="T374" i="2"/>
  <c r="T375" i="2"/>
  <c r="T376" i="2"/>
  <c r="T377" i="2"/>
  <c r="T378" i="2"/>
  <c r="T379" i="2"/>
  <c r="T380" i="2"/>
  <c r="T381" i="2"/>
  <c r="T382" i="2"/>
  <c r="T383" i="2"/>
  <c r="T384" i="2"/>
  <c r="T385" i="2"/>
  <c r="T386" i="2"/>
  <c r="T387" i="2"/>
  <c r="T388" i="2"/>
  <c r="T389" i="2"/>
  <c r="T390" i="2"/>
  <c r="T391" i="2"/>
  <c r="T392" i="2"/>
  <c r="T393" i="2"/>
  <c r="T394" i="2"/>
  <c r="T395" i="2"/>
  <c r="T396" i="2"/>
  <c r="T397" i="2"/>
  <c r="T398" i="2"/>
  <c r="T399" i="2"/>
  <c r="T400" i="2"/>
  <c r="T401" i="2"/>
  <c r="T402" i="2"/>
  <c r="T403" i="2"/>
  <c r="T404" i="2"/>
  <c r="T405" i="2"/>
  <c r="T406" i="2"/>
  <c r="T407" i="2"/>
  <c r="T408" i="2"/>
  <c r="T409" i="2"/>
  <c r="T410" i="2"/>
  <c r="T411" i="2"/>
  <c r="T412" i="2"/>
  <c r="T413" i="2"/>
  <c r="T414" i="2"/>
  <c r="T415" i="2"/>
  <c r="T416" i="2"/>
  <c r="T417" i="2"/>
  <c r="T418" i="2"/>
  <c r="T419" i="2"/>
  <c r="T420" i="2"/>
  <c r="T421" i="2"/>
  <c r="T422" i="2"/>
  <c r="T423" i="2"/>
  <c r="T424" i="2"/>
  <c r="T425" i="2"/>
  <c r="T426" i="2"/>
  <c r="T427" i="2"/>
  <c r="T428" i="2"/>
  <c r="T429" i="2"/>
  <c r="T430" i="2"/>
  <c r="T431" i="2"/>
  <c r="T432" i="2"/>
  <c r="T433" i="2"/>
  <c r="T434" i="2"/>
  <c r="T435" i="2"/>
  <c r="T436" i="2"/>
  <c r="T437" i="2"/>
  <c r="T438" i="2"/>
  <c r="T439" i="2"/>
  <c r="T440" i="2"/>
  <c r="T441" i="2"/>
  <c r="T442" i="2"/>
  <c r="T443" i="2"/>
  <c r="T444" i="2"/>
  <c r="T445" i="2"/>
  <c r="T446" i="2"/>
  <c r="T447" i="2"/>
  <c r="T448" i="2"/>
  <c r="T449" i="2"/>
  <c r="T450" i="2"/>
  <c r="T451" i="2"/>
  <c r="T452" i="2"/>
  <c r="T453" i="2"/>
  <c r="T454" i="2"/>
  <c r="T329" i="2"/>
  <c r="T455" i="2"/>
  <c r="T456" i="2"/>
  <c r="T457" i="2"/>
  <c r="T458" i="2"/>
  <c r="T459" i="2"/>
  <c r="T460" i="2"/>
  <c r="T461" i="2"/>
  <c r="T462" i="2"/>
  <c r="T463" i="2"/>
  <c r="T464" i="2"/>
  <c r="T465" i="2"/>
  <c r="T466" i="2"/>
  <c r="T467" i="2"/>
  <c r="T468" i="2"/>
  <c r="T469" i="2"/>
  <c r="T470" i="2"/>
  <c r="T471" i="2"/>
  <c r="T472" i="2"/>
  <c r="T473" i="2"/>
  <c r="T474" i="2"/>
  <c r="T475" i="2"/>
  <c r="T476" i="2"/>
  <c r="T477" i="2"/>
  <c r="T478" i="2"/>
  <c r="T479" i="2"/>
  <c r="T480" i="2"/>
  <c r="T481" i="2"/>
  <c r="T482" i="2"/>
  <c r="T483" i="2"/>
  <c r="T484" i="2"/>
  <c r="T485" i="2"/>
  <c r="T486" i="2"/>
  <c r="T487" i="2"/>
  <c r="T488" i="2"/>
  <c r="T489" i="2"/>
  <c r="T490" i="2"/>
  <c r="T491" i="2"/>
  <c r="T492" i="2"/>
  <c r="T493" i="2"/>
  <c r="T494" i="2"/>
  <c r="T495" i="2"/>
  <c r="T496" i="2"/>
  <c r="T497" i="2"/>
  <c r="T498" i="2"/>
  <c r="T499" i="2"/>
  <c r="T500" i="2"/>
  <c r="T501" i="2"/>
  <c r="T502" i="2"/>
  <c r="T503" i="2"/>
  <c r="T504" i="2"/>
  <c r="T505" i="2"/>
  <c r="T506" i="2"/>
  <c r="T507" i="2"/>
  <c r="T508" i="2"/>
  <c r="T509" i="2"/>
  <c r="T510" i="2"/>
  <c r="T511" i="2"/>
  <c r="T512" i="2"/>
  <c r="T513" i="2"/>
  <c r="T514" i="2"/>
  <c r="T515" i="2"/>
  <c r="T516" i="2"/>
  <c r="T517" i="2"/>
  <c r="T518" i="2"/>
  <c r="T519" i="2"/>
  <c r="T520" i="2"/>
  <c r="T521" i="2"/>
  <c r="T522" i="2"/>
  <c r="T523" i="2"/>
  <c r="T524" i="2"/>
  <c r="T525" i="2"/>
  <c r="T526" i="2"/>
  <c r="T527" i="2"/>
  <c r="T528" i="2"/>
  <c r="T529" i="2"/>
  <c r="T530" i="2"/>
  <c r="T531" i="2"/>
  <c r="T532" i="2"/>
  <c r="T533" i="2"/>
  <c r="T534" i="2"/>
  <c r="T535" i="2"/>
  <c r="T536" i="2"/>
  <c r="T537" i="2"/>
  <c r="T538" i="2"/>
  <c r="T539" i="2"/>
  <c r="T540" i="2"/>
  <c r="T541" i="2"/>
  <c r="T542" i="2"/>
  <c r="T543" i="2"/>
  <c r="T544" i="2"/>
  <c r="T545" i="2"/>
  <c r="T546" i="2"/>
  <c r="T547" i="2"/>
  <c r="T548" i="2"/>
  <c r="T549" i="2"/>
  <c r="T550" i="2"/>
  <c r="T551" i="2"/>
  <c r="T552" i="2"/>
  <c r="T553" i="2"/>
  <c r="T554" i="2"/>
  <c r="T555" i="2"/>
  <c r="T556" i="2"/>
  <c r="T557" i="2"/>
  <c r="T558" i="2"/>
  <c r="T559" i="2"/>
  <c r="T560" i="2"/>
  <c r="T561" i="2"/>
  <c r="T562" i="2"/>
  <c r="T563" i="2"/>
  <c r="T564" i="2"/>
  <c r="T565" i="2"/>
  <c r="T566" i="2"/>
  <c r="T567" i="2"/>
  <c r="T568" i="2"/>
  <c r="T569" i="2"/>
  <c r="T570" i="2"/>
  <c r="T571" i="2"/>
  <c r="T572" i="2"/>
  <c r="T573" i="2"/>
  <c r="T574" i="2"/>
  <c r="T575" i="2"/>
  <c r="T576" i="2"/>
  <c r="T577" i="2"/>
  <c r="T578" i="2"/>
  <c r="T579" i="2"/>
  <c r="T580" i="2"/>
  <c r="T581" i="2"/>
  <c r="T582" i="2"/>
  <c r="T583" i="2"/>
  <c r="T584" i="2"/>
  <c r="T585" i="2"/>
  <c r="T586" i="2"/>
  <c r="T587" i="2"/>
  <c r="T588" i="2"/>
  <c r="T589" i="2"/>
  <c r="T590" i="2"/>
  <c r="T591" i="2"/>
  <c r="T592" i="2"/>
  <c r="T593" i="2"/>
  <c r="T594" i="2"/>
  <c r="T595" i="2"/>
  <c r="T596" i="2"/>
  <c r="T597" i="2"/>
  <c r="T598" i="2"/>
  <c r="T599" i="2"/>
  <c r="T600" i="2"/>
  <c r="T601" i="2"/>
  <c r="T602" i="2"/>
  <c r="T603" i="2"/>
  <c r="T604" i="2"/>
  <c r="T605" i="2"/>
  <c r="T606" i="2"/>
  <c r="T607" i="2"/>
  <c r="T608" i="2"/>
  <c r="T609" i="2"/>
  <c r="T610" i="2"/>
  <c r="T611" i="2"/>
  <c r="T612" i="2"/>
  <c r="T613" i="2"/>
  <c r="T614" i="2"/>
  <c r="T615" i="2"/>
  <c r="T616" i="2"/>
  <c r="T617" i="2"/>
  <c r="T618" i="2"/>
  <c r="T619" i="2"/>
  <c r="T620" i="2"/>
  <c r="T621" i="2"/>
  <c r="T622" i="2"/>
  <c r="T623" i="2"/>
  <c r="T624" i="2"/>
  <c r="T625" i="2"/>
  <c r="T626" i="2"/>
  <c r="T627" i="2"/>
  <c r="T628" i="2"/>
  <c r="T629" i="2"/>
  <c r="T630" i="2"/>
  <c r="T631" i="2"/>
  <c r="T632" i="2"/>
  <c r="T633" i="2"/>
  <c r="T634" i="2"/>
  <c r="T635" i="2"/>
  <c r="T636" i="2"/>
  <c r="T637" i="2"/>
  <c r="T638" i="2"/>
  <c r="T639" i="2"/>
  <c r="T640" i="2"/>
  <c r="T641" i="2"/>
  <c r="T642" i="2"/>
  <c r="T643" i="2"/>
  <c r="T644" i="2"/>
  <c r="T645" i="2"/>
  <c r="T646" i="2"/>
  <c r="T647" i="2"/>
  <c r="T648" i="2"/>
  <c r="T649" i="2"/>
  <c r="T650" i="2"/>
  <c r="T651" i="2"/>
  <c r="T652" i="2"/>
  <c r="T653" i="2"/>
  <c r="T654" i="2"/>
  <c r="T655" i="2"/>
  <c r="T656" i="2"/>
  <c r="T657" i="2"/>
  <c r="T658" i="2"/>
  <c r="T659" i="2"/>
  <c r="T660" i="2"/>
  <c r="T661" i="2"/>
  <c r="T662" i="2"/>
  <c r="T663" i="2"/>
  <c r="T664" i="2"/>
  <c r="T665" i="2"/>
  <c r="T666" i="2"/>
  <c r="T667" i="2"/>
  <c r="T668" i="2"/>
  <c r="T669" i="2"/>
  <c r="T670" i="2"/>
  <c r="T671" i="2"/>
  <c r="T672" i="2"/>
  <c r="T673" i="2"/>
  <c r="T674" i="2"/>
  <c r="T675" i="2"/>
  <c r="T676" i="2"/>
  <c r="T677" i="2"/>
  <c r="T678" i="2"/>
  <c r="T679" i="2"/>
  <c r="T680" i="2"/>
  <c r="T681" i="2"/>
  <c r="T682" i="2"/>
  <c r="T683" i="2"/>
  <c r="T684" i="2"/>
  <c r="T685" i="2"/>
  <c r="T686" i="2"/>
  <c r="T687" i="2"/>
  <c r="T688" i="2"/>
  <c r="T689" i="2"/>
  <c r="T690" i="2"/>
  <c r="T691" i="2"/>
  <c r="T692" i="2"/>
  <c r="T693" i="2"/>
  <c r="T694" i="2"/>
  <c r="T695" i="2"/>
  <c r="T696" i="2"/>
  <c r="T697" i="2"/>
  <c r="T698" i="2"/>
  <c r="T699" i="2"/>
  <c r="T700" i="2"/>
  <c r="T701" i="2"/>
  <c r="T702" i="2"/>
  <c r="T703" i="2"/>
  <c r="T704" i="2"/>
  <c r="T705" i="2"/>
  <c r="T706" i="2"/>
  <c r="T707" i="2"/>
  <c r="T708" i="2"/>
  <c r="T709" i="2"/>
  <c r="T710" i="2"/>
  <c r="T711" i="2"/>
  <c r="T712" i="2"/>
  <c r="T713" i="2"/>
  <c r="T714" i="2"/>
  <c r="T715" i="2"/>
  <c r="T716" i="2"/>
  <c r="T717" i="2"/>
  <c r="T718" i="2"/>
  <c r="T719" i="2"/>
  <c r="T720" i="2"/>
  <c r="T721" i="2"/>
  <c r="T722" i="2"/>
  <c r="T723" i="2"/>
  <c r="T724" i="2"/>
  <c r="T725" i="2"/>
  <c r="T726" i="2"/>
  <c r="T727" i="2"/>
  <c r="T728" i="2"/>
  <c r="T729" i="2"/>
  <c r="T730" i="2"/>
  <c r="T731" i="2"/>
  <c r="T732" i="2"/>
  <c r="T733" i="2"/>
  <c r="T734" i="2"/>
  <c r="T735" i="2"/>
  <c r="T736" i="2"/>
  <c r="T737" i="2"/>
  <c r="T738" i="2"/>
  <c r="T739" i="2"/>
  <c r="T740" i="2"/>
  <c r="T741" i="2"/>
  <c r="T742" i="2"/>
  <c r="T743" i="2"/>
  <c r="T744" i="2"/>
  <c r="T745" i="2"/>
  <c r="T746" i="2"/>
  <c r="T747" i="2"/>
  <c r="T748" i="2"/>
  <c r="T749" i="2"/>
  <c r="T750" i="2"/>
  <c r="T751" i="2"/>
  <c r="T752" i="2"/>
  <c r="T753" i="2"/>
  <c r="T754" i="2"/>
  <c r="T755" i="2"/>
  <c r="T756" i="2"/>
  <c r="T757" i="2"/>
  <c r="T758" i="2"/>
  <c r="T759" i="2"/>
  <c r="T760" i="2"/>
  <c r="T761" i="2"/>
  <c r="T762" i="2"/>
  <c r="T763" i="2"/>
  <c r="T764" i="2"/>
  <c r="T765" i="2"/>
  <c r="T766" i="2"/>
  <c r="T767" i="2"/>
  <c r="T768" i="2"/>
  <c r="T769" i="2"/>
  <c r="T770" i="2"/>
  <c r="T771" i="2"/>
  <c r="T772" i="2"/>
  <c r="T773" i="2"/>
  <c r="T774" i="2"/>
  <c r="T775" i="2"/>
  <c r="T776" i="2"/>
  <c r="T777" i="2"/>
  <c r="T778" i="2"/>
  <c r="T779" i="2"/>
  <c r="T780" i="2"/>
  <c r="T781" i="2"/>
  <c r="T782" i="2"/>
  <c r="T783" i="2"/>
  <c r="T784" i="2"/>
  <c r="T785" i="2"/>
  <c r="T786" i="2"/>
  <c r="T787" i="2"/>
  <c r="T788" i="2"/>
  <c r="T789" i="2"/>
  <c r="T790" i="2"/>
  <c r="T791" i="2"/>
  <c r="T792" i="2"/>
  <c r="T793" i="2"/>
  <c r="T794" i="2"/>
  <c r="T795" i="2"/>
  <c r="T796" i="2"/>
  <c r="T797" i="2"/>
  <c r="T798" i="2"/>
  <c r="T801" i="2"/>
  <c r="T799" i="2"/>
  <c r="T800" i="2"/>
  <c r="T802" i="2"/>
  <c r="T803" i="2"/>
  <c r="T804" i="2"/>
  <c r="T805" i="2"/>
  <c r="T806" i="2"/>
  <c r="T807" i="2"/>
  <c r="T808" i="2"/>
  <c r="T809" i="2"/>
  <c r="T810" i="2"/>
  <c r="T811" i="2"/>
  <c r="T812" i="2"/>
  <c r="T813" i="2"/>
  <c r="T814" i="2"/>
  <c r="T815" i="2"/>
  <c r="T816" i="2"/>
  <c r="T817" i="2"/>
  <c r="T818" i="2"/>
  <c r="T819" i="2"/>
  <c r="T820" i="2"/>
  <c r="T821" i="2"/>
  <c r="T822" i="2"/>
  <c r="T823" i="2"/>
  <c r="T824" i="2"/>
  <c r="T825" i="2"/>
  <c r="T826" i="2"/>
  <c r="T827" i="2"/>
  <c r="T828" i="2"/>
  <c r="T829" i="2"/>
  <c r="T830" i="2"/>
  <c r="T831" i="2"/>
  <c r="T832" i="2"/>
  <c r="T833" i="2"/>
  <c r="T834" i="2"/>
  <c r="T835" i="2"/>
  <c r="T836" i="2"/>
  <c r="T837" i="2"/>
  <c r="T838" i="2"/>
  <c r="T839" i="2"/>
  <c r="T840" i="2"/>
  <c r="T841" i="2"/>
  <c r="T842" i="2"/>
  <c r="T843" i="2"/>
  <c r="T844" i="2"/>
  <c r="T845" i="2"/>
  <c r="T846" i="2"/>
  <c r="T847" i="2"/>
  <c r="T848" i="2"/>
  <c r="T849" i="2"/>
  <c r="T850" i="2"/>
  <c r="T851" i="2"/>
  <c r="T852" i="2"/>
  <c r="T853" i="2"/>
  <c r="T854" i="2"/>
  <c r="T855" i="2"/>
  <c r="T856" i="2"/>
  <c r="T857" i="2"/>
  <c r="T858" i="2"/>
  <c r="T859" i="2"/>
  <c r="T860" i="2"/>
  <c r="T861" i="2"/>
  <c r="T862" i="2"/>
  <c r="T863" i="2"/>
  <c r="T864" i="2"/>
  <c r="T865" i="2"/>
  <c r="T866" i="2"/>
  <c r="T867" i="2"/>
  <c r="T868" i="2"/>
  <c r="T869" i="2"/>
  <c r="T870" i="2"/>
  <c r="T871" i="2"/>
  <c r="T872" i="2"/>
  <c r="T873" i="2"/>
  <c r="T874" i="2"/>
  <c r="T875" i="2"/>
  <c r="T876" i="2"/>
  <c r="T877" i="2"/>
  <c r="T878" i="2"/>
  <c r="T879" i="2"/>
  <c r="T880" i="2"/>
  <c r="T881" i="2"/>
  <c r="T882" i="2"/>
  <c r="T883" i="2"/>
  <c r="T884" i="2"/>
  <c r="T885" i="2"/>
  <c r="T886" i="2"/>
  <c r="T887" i="2"/>
  <c r="T888" i="2"/>
  <c r="T889" i="2"/>
  <c r="T890" i="2"/>
  <c r="T891" i="2"/>
  <c r="T892" i="2"/>
  <c r="T893" i="2"/>
  <c r="T894" i="2"/>
  <c r="T895" i="2"/>
  <c r="T896" i="2"/>
  <c r="T897" i="2"/>
  <c r="T898" i="2"/>
  <c r="T899" i="2"/>
  <c r="T900" i="2"/>
  <c r="T901" i="2"/>
  <c r="T902" i="2"/>
  <c r="T903" i="2"/>
  <c r="T904" i="2"/>
  <c r="T905" i="2"/>
  <c r="T906" i="2"/>
  <c r="T907" i="2"/>
  <c r="T908" i="2"/>
  <c r="T909" i="2"/>
  <c r="T910" i="2"/>
  <c r="T911" i="2"/>
  <c r="T912" i="2"/>
  <c r="T913" i="2"/>
  <c r="T914" i="2"/>
  <c r="T915" i="2"/>
  <c r="T916" i="2"/>
  <c r="T917" i="2"/>
  <c r="T918" i="2"/>
  <c r="T919" i="2"/>
  <c r="T920" i="2"/>
  <c r="T921" i="2"/>
  <c r="T922" i="2"/>
  <c r="T923" i="2"/>
  <c r="T924" i="2"/>
  <c r="T925" i="2"/>
  <c r="T926" i="2"/>
  <c r="T927" i="2"/>
  <c r="T928" i="2"/>
  <c r="T929" i="2"/>
  <c r="T930" i="2"/>
  <c r="T931" i="2"/>
  <c r="T932" i="2"/>
  <c r="T933" i="2"/>
  <c r="T934" i="2"/>
  <c r="T935" i="2"/>
  <c r="T936" i="2"/>
  <c r="T937" i="2"/>
  <c r="T938" i="2"/>
  <c r="T939" i="2"/>
  <c r="T940" i="2"/>
  <c r="T941" i="2"/>
  <c r="T942" i="2"/>
  <c r="T943" i="2"/>
  <c r="T944" i="2"/>
  <c r="T945" i="2"/>
  <c r="T946" i="2"/>
  <c r="T947" i="2"/>
  <c r="T948" i="2"/>
  <c r="T949" i="2"/>
  <c r="T950" i="2"/>
  <c r="T951" i="2"/>
  <c r="T952" i="2"/>
  <c r="T953" i="2"/>
  <c r="T954" i="2"/>
  <c r="T955" i="2"/>
  <c r="T956" i="2"/>
  <c r="T957" i="2"/>
  <c r="T958" i="2"/>
  <c r="T959" i="2"/>
  <c r="T960" i="2"/>
  <c r="T961" i="2"/>
  <c r="T962" i="2"/>
  <c r="T963" i="2"/>
  <c r="T964" i="2"/>
  <c r="T965" i="2"/>
  <c r="T966" i="2"/>
  <c r="T967" i="2"/>
  <c r="T968" i="2"/>
  <c r="T969" i="2"/>
  <c r="T1022" i="2"/>
  <c r="T976" i="2"/>
  <c r="T972" i="2"/>
  <c r="T973" i="2"/>
  <c r="T974" i="2"/>
  <c r="T975" i="2"/>
  <c r="T977" i="2"/>
  <c r="T970" i="2"/>
  <c r="T978" i="2"/>
  <c r="T979" i="2"/>
  <c r="T980" i="2"/>
  <c r="T981" i="2"/>
  <c r="T982" i="2"/>
  <c r="T983" i="2"/>
  <c r="T984" i="2"/>
  <c r="T985" i="2"/>
  <c r="T986" i="2"/>
  <c r="T987" i="2"/>
  <c r="T988" i="2"/>
  <c r="T989" i="2"/>
  <c r="T990" i="2"/>
  <c r="T991" i="2"/>
  <c r="T992" i="2"/>
  <c r="T993" i="2"/>
  <c r="T994" i="2"/>
  <c r="T995" i="2"/>
  <c r="T996" i="2"/>
  <c r="T997" i="2"/>
  <c r="T998" i="2"/>
  <c r="T999" i="2"/>
  <c r="T1000" i="2"/>
  <c r="T1001" i="2"/>
  <c r="T1002" i="2"/>
  <c r="T1003" i="2"/>
  <c r="T1004" i="2"/>
  <c r="T1005" i="2"/>
  <c r="T1006" i="2"/>
  <c r="T1007" i="2"/>
  <c r="T1008" i="2"/>
  <c r="T1009" i="2"/>
  <c r="T1010" i="2"/>
  <c r="T1011" i="2"/>
  <c r="T1012" i="2"/>
  <c r="T1013" i="2"/>
  <c r="T1014" i="2"/>
  <c r="T1015" i="2"/>
  <c r="T1016" i="2"/>
  <c r="T1017" i="2"/>
  <c r="T1018" i="2"/>
  <c r="T1019" i="2"/>
  <c r="T1020" i="2"/>
  <c r="T1021" i="2"/>
  <c r="T1023" i="2"/>
  <c r="T971" i="2"/>
  <c r="T1024" i="2"/>
  <c r="T1025" i="2"/>
  <c r="T1026" i="2"/>
  <c r="T1027" i="2"/>
  <c r="T1028" i="2"/>
  <c r="T1029" i="2"/>
  <c r="T1030" i="2"/>
  <c r="T1031" i="2"/>
  <c r="T1032" i="2"/>
  <c r="T1033" i="2"/>
  <c r="T1034" i="2"/>
  <c r="T1035" i="2"/>
  <c r="T1036" i="2"/>
  <c r="T1037" i="2"/>
  <c r="T1038" i="2"/>
  <c r="T1039" i="2"/>
  <c r="T1040" i="2"/>
  <c r="T1041" i="2"/>
  <c r="T1042" i="2"/>
  <c r="T1043" i="2"/>
  <c r="T1044" i="2"/>
  <c r="T1045" i="2"/>
  <c r="T1046" i="2"/>
  <c r="T1047" i="2"/>
  <c r="T1048" i="2"/>
  <c r="T1049" i="2"/>
  <c r="T1050" i="2"/>
  <c r="T1051" i="2"/>
  <c r="T1052" i="2"/>
  <c r="T1053" i="2"/>
  <c r="T1054" i="2"/>
  <c r="T1055" i="2"/>
  <c r="T1056" i="2"/>
  <c r="T1057" i="2"/>
  <c r="T1058" i="2"/>
  <c r="T1059" i="2"/>
  <c r="T1060" i="2"/>
  <c r="T1061" i="2"/>
  <c r="T1062" i="2"/>
  <c r="T1063" i="2"/>
  <c r="T1064" i="2"/>
  <c r="T1065" i="2"/>
  <c r="T1066" i="2"/>
  <c r="T1067" i="2"/>
  <c r="T1068" i="2"/>
  <c r="T1069" i="2"/>
  <c r="T1070" i="2"/>
  <c r="T1071" i="2"/>
  <c r="T1072" i="2"/>
  <c r="T1073" i="2"/>
  <c r="T1074" i="2"/>
  <c r="T1075" i="2"/>
  <c r="T1076" i="2"/>
  <c r="T1077" i="2"/>
  <c r="T1078" i="2"/>
  <c r="T1079" i="2"/>
  <c r="T1080" i="2"/>
  <c r="T1081" i="2"/>
  <c r="T1082" i="2"/>
  <c r="T1083" i="2"/>
  <c r="T1084" i="2"/>
  <c r="T1085" i="2"/>
  <c r="T1086" i="2"/>
  <c r="T1087" i="2"/>
  <c r="T1088" i="2"/>
  <c r="T1089" i="2"/>
  <c r="T1090" i="2"/>
  <c r="T1091" i="2"/>
  <c r="T1092" i="2"/>
  <c r="T1093" i="2"/>
  <c r="T1094" i="2"/>
  <c r="T1095" i="2"/>
  <c r="T1096" i="2"/>
  <c r="T1097" i="2"/>
  <c r="T1098" i="2"/>
  <c r="T1099" i="2"/>
  <c r="T1100" i="2"/>
  <c r="T1101" i="2"/>
  <c r="T1102" i="2"/>
  <c r="T1103" i="2"/>
  <c r="T1104" i="2"/>
  <c r="T1105" i="2"/>
  <c r="T1106" i="2"/>
  <c r="T1107" i="2"/>
  <c r="T1108" i="2"/>
  <c r="T1109" i="2"/>
  <c r="T1110" i="2"/>
  <c r="T1111" i="2"/>
  <c r="T1112" i="2"/>
  <c r="T1113" i="2"/>
  <c r="T1114" i="2"/>
  <c r="T1115" i="2"/>
  <c r="T1116" i="2"/>
  <c r="T1117" i="2"/>
  <c r="T1118" i="2"/>
  <c r="T1119" i="2"/>
  <c r="T1120" i="2"/>
  <c r="T1121" i="2"/>
  <c r="T1122" i="2"/>
  <c r="T1123" i="2"/>
  <c r="T1124" i="2"/>
  <c r="T1125" i="2"/>
  <c r="T1126" i="2"/>
  <c r="T1127" i="2"/>
  <c r="T1128" i="2"/>
  <c r="T1129" i="2"/>
  <c r="T1130" i="2"/>
  <c r="T1131" i="2"/>
  <c r="T1132" i="2"/>
  <c r="T1133" i="2"/>
  <c r="T1134" i="2"/>
  <c r="T1135" i="2"/>
  <c r="T1136" i="2"/>
  <c r="T1137" i="2"/>
  <c r="T1138" i="2"/>
  <c r="T1139" i="2"/>
  <c r="T1140" i="2"/>
  <c r="T1141" i="2"/>
  <c r="T1142" i="2"/>
  <c r="T1143" i="2"/>
  <c r="T1144" i="2"/>
  <c r="T1145" i="2"/>
  <c r="T1146" i="2"/>
  <c r="T1147" i="2"/>
  <c r="T1148" i="2"/>
  <c r="T1149" i="2"/>
  <c r="T1150" i="2"/>
  <c r="T1151" i="2"/>
  <c r="T1152" i="2"/>
  <c r="T1153" i="2"/>
  <c r="T1154" i="2"/>
  <c r="T1155" i="2"/>
  <c r="T1156" i="2"/>
  <c r="T1157" i="2"/>
  <c r="T1158" i="2"/>
  <c r="T1159" i="2"/>
  <c r="T1160" i="2"/>
  <c r="T1161" i="2"/>
  <c r="T1162" i="2"/>
  <c r="T1163" i="2"/>
  <c r="T1164" i="2"/>
  <c r="T1165" i="2"/>
  <c r="T1166" i="2"/>
  <c r="T1167" i="2"/>
  <c r="T1168" i="2"/>
  <c r="T1169" i="2"/>
  <c r="T1170" i="2"/>
  <c r="T1171" i="2"/>
  <c r="T1172" i="2"/>
  <c r="T1173" i="2"/>
  <c r="T1174" i="2"/>
  <c r="T1175" i="2"/>
  <c r="T1176" i="2"/>
  <c r="T1177" i="2"/>
  <c r="T1178" i="2"/>
  <c r="T1179" i="2"/>
  <c r="T1180" i="2"/>
  <c r="T1181" i="2"/>
  <c r="T1182" i="2"/>
  <c r="T1183" i="2"/>
  <c r="T1184" i="2"/>
  <c r="T1185" i="2"/>
  <c r="T1186" i="2"/>
  <c r="T1187" i="2"/>
  <c r="T1188" i="2"/>
  <c r="T1189" i="2"/>
  <c r="T1190" i="2"/>
  <c r="T1191" i="2"/>
  <c r="T1192" i="2"/>
  <c r="T1193" i="2"/>
  <c r="T1194" i="2"/>
  <c r="T1195" i="2"/>
  <c r="T1196" i="2"/>
  <c r="T1197" i="2"/>
  <c r="T1198" i="2"/>
  <c r="T1199" i="2"/>
  <c r="T1200" i="2"/>
  <c r="T1201" i="2"/>
  <c r="T1202" i="2"/>
  <c r="T1203" i="2"/>
  <c r="T1204" i="2"/>
  <c r="T1205" i="2"/>
  <c r="T1206" i="2"/>
  <c r="T1207" i="2"/>
  <c r="T1208" i="2"/>
  <c r="T1209" i="2"/>
  <c r="T1210" i="2"/>
  <c r="T1211" i="2"/>
  <c r="T1212" i="2"/>
  <c r="T1213" i="2"/>
  <c r="T1214" i="2"/>
  <c r="T1215" i="2"/>
  <c r="T1216" i="2"/>
  <c r="T1217" i="2"/>
  <c r="T1218" i="2"/>
  <c r="T1219" i="2"/>
  <c r="T1220" i="2"/>
  <c r="T1221" i="2"/>
  <c r="T1222" i="2"/>
  <c r="T1223" i="2"/>
  <c r="T1224" i="2"/>
  <c r="T1225" i="2"/>
  <c r="T1226" i="2"/>
  <c r="T1227" i="2"/>
  <c r="T1228" i="2"/>
  <c r="T1229" i="2"/>
  <c r="T1230" i="2"/>
  <c r="T1231" i="2"/>
  <c r="T1232" i="2"/>
  <c r="T1233" i="2"/>
  <c r="T1234" i="2"/>
  <c r="T1235" i="2"/>
  <c r="T1236" i="2"/>
  <c r="T1237" i="2"/>
  <c r="T1238" i="2"/>
  <c r="T1239" i="2"/>
  <c r="T1240" i="2"/>
  <c r="T1241" i="2"/>
  <c r="T1242" i="2"/>
  <c r="T1243" i="2"/>
  <c r="T1244" i="2"/>
  <c r="T1245" i="2"/>
  <c r="T1246" i="2"/>
  <c r="T1247" i="2"/>
  <c r="T1248" i="2"/>
  <c r="T1249" i="2"/>
  <c r="T1250" i="2"/>
  <c r="T1251" i="2"/>
  <c r="T1252" i="2"/>
  <c r="T1253" i="2"/>
  <c r="T1254" i="2"/>
  <c r="T1255" i="2"/>
  <c r="T1256" i="2"/>
  <c r="T1257" i="2"/>
  <c r="T1258" i="2"/>
  <c r="T1259" i="2"/>
  <c r="T1260" i="2"/>
  <c r="T1261" i="2"/>
  <c r="T1262" i="2"/>
  <c r="T1263" i="2"/>
  <c r="T1264" i="2"/>
  <c r="T1265" i="2"/>
  <c r="T1266" i="2"/>
  <c r="T1267" i="2"/>
  <c r="T1268" i="2"/>
  <c r="T1269" i="2"/>
  <c r="T1270" i="2"/>
  <c r="T1271" i="2"/>
  <c r="T1272" i="2"/>
  <c r="T1273" i="2"/>
  <c r="T1274" i="2"/>
  <c r="T1275" i="2"/>
  <c r="T1276" i="2"/>
  <c r="T1277" i="2"/>
  <c r="T1278" i="2"/>
  <c r="T1279" i="2"/>
  <c r="T1280" i="2"/>
  <c r="T1281" i="2"/>
  <c r="T1282" i="2"/>
  <c r="T1283" i="2"/>
  <c r="T1284" i="2"/>
  <c r="T1285" i="2"/>
  <c r="T1286" i="2"/>
  <c r="T1287" i="2"/>
  <c r="T1288" i="2"/>
  <c r="T1289" i="2"/>
  <c r="T1290" i="2"/>
  <c r="T1291" i="2"/>
  <c r="T1292" i="2"/>
  <c r="T1293" i="2"/>
  <c r="T1294" i="2"/>
  <c r="T1295" i="2"/>
  <c r="T1296" i="2"/>
  <c r="T1297" i="2"/>
  <c r="T1298" i="2"/>
  <c r="T1299" i="2"/>
  <c r="T1300" i="2"/>
  <c r="T1301" i="2"/>
  <c r="T1302" i="2"/>
  <c r="T1303" i="2"/>
  <c r="T1304" i="2"/>
  <c r="T1305" i="2"/>
  <c r="T1306" i="2"/>
  <c r="T1307" i="2"/>
  <c r="T1308" i="2"/>
  <c r="T1309" i="2"/>
  <c r="T1310" i="2"/>
  <c r="T1311" i="2"/>
  <c r="T1312" i="2"/>
  <c r="T1313" i="2"/>
  <c r="T1314" i="2"/>
  <c r="T1315" i="2"/>
  <c r="T1316" i="2"/>
  <c r="T1317" i="2"/>
  <c r="T1318" i="2"/>
  <c r="T1319" i="2"/>
  <c r="T1320" i="2"/>
  <c r="T1321" i="2"/>
  <c r="T1322" i="2"/>
  <c r="T1323" i="2"/>
  <c r="T1324" i="2"/>
  <c r="T1325" i="2"/>
  <c r="T1326" i="2"/>
  <c r="T1327" i="2"/>
  <c r="T1328" i="2"/>
  <c r="T1329" i="2"/>
  <c r="T1330" i="2"/>
  <c r="T1331" i="2"/>
  <c r="T1332" i="2"/>
  <c r="T1333" i="2"/>
  <c r="T1334" i="2"/>
  <c r="T1335" i="2"/>
  <c r="T1336" i="2"/>
  <c r="T1337" i="2"/>
  <c r="T1338" i="2"/>
  <c r="T1339" i="2"/>
  <c r="T1340" i="2"/>
  <c r="T1341" i="2"/>
  <c r="T1342" i="2"/>
  <c r="T1343" i="2"/>
  <c r="T1344" i="2"/>
  <c r="T1345" i="2"/>
  <c r="T1346" i="2"/>
  <c r="T1347" i="2"/>
  <c r="T1348" i="2"/>
  <c r="T1349" i="2"/>
  <c r="T1350" i="2"/>
  <c r="T1351" i="2"/>
  <c r="T1352" i="2"/>
  <c r="T1353" i="2"/>
  <c r="T1354" i="2"/>
  <c r="T1355" i="2"/>
  <c r="T1356" i="2"/>
  <c r="T1357" i="2"/>
  <c r="T1358" i="2"/>
  <c r="T1359" i="2"/>
  <c r="T1360" i="2"/>
  <c r="T1361" i="2"/>
  <c r="T1362" i="2"/>
  <c r="T1363" i="2"/>
  <c r="T1364" i="2"/>
  <c r="T1365" i="2"/>
  <c r="T1366" i="2"/>
  <c r="T1367" i="2"/>
  <c r="T1368" i="2"/>
  <c r="T1369" i="2"/>
  <c r="T1370" i="2"/>
  <c r="T1371" i="2"/>
  <c r="T1372" i="2"/>
  <c r="T1373" i="2"/>
  <c r="T1374" i="2"/>
  <c r="T1375" i="2"/>
  <c r="T1376" i="2"/>
  <c r="T1377" i="2"/>
  <c r="T1378" i="2"/>
  <c r="T1379" i="2"/>
  <c r="T1380" i="2"/>
  <c r="T1381" i="2"/>
  <c r="T1382" i="2"/>
  <c r="T1383" i="2"/>
  <c r="T1384" i="2"/>
  <c r="T1385" i="2"/>
  <c r="T1386" i="2"/>
  <c r="T1387" i="2"/>
  <c r="T1388" i="2"/>
  <c r="T1389" i="2"/>
  <c r="T1390" i="2"/>
  <c r="T1391" i="2"/>
  <c r="T1392" i="2"/>
  <c r="T1393" i="2"/>
  <c r="T1394" i="2"/>
  <c r="T1395" i="2"/>
  <c r="T1396" i="2"/>
  <c r="T1397" i="2"/>
  <c r="T1398" i="2"/>
  <c r="T1399" i="2"/>
  <c r="T1400" i="2"/>
  <c r="T1401" i="2"/>
  <c r="T1402" i="2"/>
  <c r="T1403" i="2"/>
  <c r="T1404" i="2"/>
  <c r="T1405" i="2"/>
  <c r="T1406" i="2"/>
  <c r="T1407" i="2"/>
  <c r="T1408" i="2"/>
  <c r="T1409" i="2"/>
  <c r="T1410" i="2"/>
  <c r="T1411" i="2"/>
  <c r="T1412" i="2"/>
  <c r="T1413" i="2"/>
  <c r="T1414" i="2"/>
  <c r="T1415" i="2"/>
  <c r="T1416" i="2"/>
  <c r="T1417" i="2"/>
  <c r="T1418" i="2"/>
  <c r="T1419" i="2"/>
  <c r="T1420" i="2"/>
  <c r="T1421" i="2"/>
  <c r="T1422" i="2"/>
  <c r="T1423" i="2"/>
  <c r="T1424" i="2"/>
  <c r="T1425" i="2"/>
  <c r="T1426" i="2"/>
  <c r="T1427" i="2"/>
  <c r="T1428" i="2"/>
  <c r="T1429" i="2"/>
  <c r="T1430" i="2"/>
  <c r="T1431" i="2"/>
  <c r="T1432" i="2"/>
  <c r="T1433" i="2"/>
  <c r="T1434" i="2"/>
  <c r="T1435" i="2"/>
  <c r="T1436" i="2"/>
  <c r="T1437" i="2"/>
  <c r="T1438" i="2"/>
  <c r="T1439" i="2"/>
  <c r="T1440" i="2"/>
  <c r="T1441" i="2"/>
  <c r="T1442" i="2"/>
  <c r="T1443" i="2"/>
  <c r="T1444" i="2"/>
  <c r="T1445" i="2"/>
  <c r="T1446" i="2"/>
  <c r="T1447" i="2"/>
  <c r="T1448" i="2"/>
  <c r="T1449" i="2"/>
  <c r="T1450" i="2"/>
  <c r="T1451" i="2"/>
  <c r="T1452" i="2"/>
  <c r="T1453" i="2"/>
  <c r="T1454" i="2"/>
  <c r="T1455" i="2"/>
  <c r="T1456" i="2"/>
  <c r="T1457" i="2"/>
  <c r="T1458" i="2"/>
  <c r="T1459" i="2"/>
  <c r="T2" i="2"/>
  <c r="C3" i="2"/>
  <c r="D3" i="2"/>
  <c r="E3" i="2"/>
  <c r="C4" i="2"/>
  <c r="D4" i="2"/>
  <c r="E4" i="2"/>
  <c r="C5" i="2"/>
  <c r="D5" i="2"/>
  <c r="E5" i="2"/>
  <c r="C6" i="2"/>
  <c r="D6" i="2"/>
  <c r="E6" i="2"/>
  <c r="C7" i="2"/>
  <c r="D7" i="2"/>
  <c r="E7" i="2"/>
  <c r="C8" i="2"/>
  <c r="D8" i="2"/>
  <c r="E8" i="2"/>
  <c r="C9" i="2"/>
  <c r="D9" i="2"/>
  <c r="E9" i="2"/>
  <c r="C10" i="2"/>
  <c r="D10" i="2"/>
  <c r="E10" i="2"/>
  <c r="C11" i="2"/>
  <c r="D11" i="2"/>
  <c r="E11" i="2"/>
  <c r="C12" i="2"/>
  <c r="D12" i="2"/>
  <c r="E12" i="2"/>
  <c r="C13" i="2"/>
  <c r="D13" i="2"/>
  <c r="E13" i="2"/>
  <c r="C14" i="2"/>
  <c r="D14" i="2"/>
  <c r="E14" i="2"/>
  <c r="C15" i="2"/>
  <c r="D15" i="2"/>
  <c r="E15" i="2"/>
  <c r="C16" i="2"/>
  <c r="D16" i="2"/>
  <c r="E16" i="2"/>
  <c r="C17" i="2"/>
  <c r="D17" i="2"/>
  <c r="E17" i="2"/>
  <c r="C18" i="2"/>
  <c r="D18" i="2"/>
  <c r="E18" i="2"/>
  <c r="C19" i="2"/>
  <c r="D19" i="2"/>
  <c r="E19" i="2"/>
  <c r="C20" i="2"/>
  <c r="D20" i="2"/>
  <c r="E20" i="2"/>
  <c r="C21" i="2"/>
  <c r="D21" i="2"/>
  <c r="E21" i="2"/>
  <c r="C22" i="2"/>
  <c r="D22" i="2"/>
  <c r="E22" i="2"/>
  <c r="C23" i="2"/>
  <c r="D23" i="2"/>
  <c r="E23" i="2"/>
  <c r="C24" i="2"/>
  <c r="D24" i="2"/>
  <c r="E24" i="2"/>
  <c r="C25" i="2"/>
  <c r="D25" i="2"/>
  <c r="E25" i="2"/>
  <c r="C26" i="2"/>
  <c r="D26" i="2"/>
  <c r="E26" i="2"/>
  <c r="C27" i="2"/>
  <c r="D27" i="2"/>
  <c r="E27" i="2"/>
  <c r="C28" i="2"/>
  <c r="D28" i="2"/>
  <c r="E28" i="2"/>
  <c r="C29" i="2"/>
  <c r="D29" i="2"/>
  <c r="E29" i="2"/>
  <c r="C30" i="2"/>
  <c r="D30" i="2"/>
  <c r="E30" i="2"/>
  <c r="C31" i="2"/>
  <c r="D31" i="2"/>
  <c r="E31" i="2"/>
  <c r="C32" i="2"/>
  <c r="D32" i="2"/>
  <c r="E32" i="2"/>
  <c r="C33" i="2"/>
  <c r="D33" i="2"/>
  <c r="E33" i="2"/>
  <c r="C34" i="2"/>
  <c r="D34" i="2"/>
  <c r="E34" i="2"/>
  <c r="C35" i="2"/>
  <c r="D35" i="2"/>
  <c r="E35" i="2"/>
  <c r="C36" i="2"/>
  <c r="D36" i="2"/>
  <c r="E36" i="2"/>
  <c r="C37" i="2"/>
  <c r="D37" i="2"/>
  <c r="E37" i="2"/>
  <c r="C38" i="2"/>
  <c r="D38" i="2"/>
  <c r="E38" i="2"/>
  <c r="C39" i="2"/>
  <c r="D39" i="2"/>
  <c r="E39" i="2"/>
  <c r="C40" i="2"/>
  <c r="D40" i="2"/>
  <c r="E40" i="2"/>
  <c r="C41" i="2"/>
  <c r="D41" i="2"/>
  <c r="E41" i="2"/>
  <c r="C42" i="2"/>
  <c r="D42" i="2"/>
  <c r="E42" i="2"/>
  <c r="C43" i="2"/>
  <c r="D43" i="2"/>
  <c r="E43" i="2"/>
  <c r="C44" i="2"/>
  <c r="D44" i="2"/>
  <c r="E44" i="2"/>
  <c r="C45" i="2"/>
  <c r="D45" i="2"/>
  <c r="E45" i="2"/>
  <c r="C46" i="2"/>
  <c r="D46" i="2"/>
  <c r="E46" i="2"/>
  <c r="C47" i="2"/>
  <c r="D47" i="2"/>
  <c r="E47" i="2"/>
  <c r="C48" i="2"/>
  <c r="D48" i="2"/>
  <c r="E48" i="2"/>
  <c r="C49" i="2"/>
  <c r="D49" i="2"/>
  <c r="E49" i="2"/>
  <c r="C50" i="2"/>
  <c r="D50" i="2"/>
  <c r="E50" i="2"/>
  <c r="C51" i="2"/>
  <c r="D51" i="2"/>
  <c r="E51" i="2"/>
  <c r="C52" i="2"/>
  <c r="D52" i="2"/>
  <c r="E52" i="2"/>
  <c r="C53" i="2"/>
  <c r="D53" i="2"/>
  <c r="E53" i="2"/>
  <c r="C54" i="2"/>
  <c r="D54" i="2"/>
  <c r="E54" i="2"/>
  <c r="C55" i="2"/>
  <c r="D55" i="2"/>
  <c r="E55" i="2"/>
  <c r="C56" i="2"/>
  <c r="D56" i="2"/>
  <c r="E56" i="2"/>
  <c r="C57" i="2"/>
  <c r="D57" i="2"/>
  <c r="E57" i="2"/>
  <c r="C58" i="2"/>
  <c r="D58" i="2"/>
  <c r="E58" i="2"/>
  <c r="C59" i="2"/>
  <c r="D59" i="2"/>
  <c r="E59" i="2"/>
  <c r="C60" i="2"/>
  <c r="D60" i="2"/>
  <c r="E60" i="2"/>
  <c r="C61" i="2"/>
  <c r="D61" i="2"/>
  <c r="E61" i="2"/>
  <c r="C62" i="2"/>
  <c r="D62" i="2"/>
  <c r="E62" i="2"/>
  <c r="C63" i="2"/>
  <c r="D63" i="2"/>
  <c r="E63" i="2"/>
  <c r="C64" i="2"/>
  <c r="D64" i="2"/>
  <c r="E64" i="2"/>
  <c r="C65" i="2"/>
  <c r="D65" i="2"/>
  <c r="E65" i="2"/>
  <c r="C66" i="2"/>
  <c r="D66" i="2"/>
  <c r="E66" i="2"/>
  <c r="C67" i="2"/>
  <c r="D67" i="2"/>
  <c r="E67" i="2"/>
  <c r="C68" i="2"/>
  <c r="D68" i="2"/>
  <c r="E68" i="2"/>
  <c r="C69" i="2"/>
  <c r="D69" i="2"/>
  <c r="E69" i="2"/>
  <c r="C70" i="2"/>
  <c r="D70" i="2"/>
  <c r="E70" i="2"/>
  <c r="C71" i="2"/>
  <c r="D71" i="2"/>
  <c r="E71" i="2"/>
  <c r="C72" i="2"/>
  <c r="D72" i="2"/>
  <c r="E72" i="2"/>
  <c r="C73" i="2"/>
  <c r="D73" i="2"/>
  <c r="E73" i="2"/>
  <c r="C74" i="2"/>
  <c r="D74" i="2"/>
  <c r="E74" i="2"/>
  <c r="C75" i="2"/>
  <c r="D75" i="2"/>
  <c r="E75" i="2"/>
  <c r="C76" i="2"/>
  <c r="D76" i="2"/>
  <c r="E76" i="2"/>
  <c r="C77" i="2"/>
  <c r="D77" i="2"/>
  <c r="E77" i="2"/>
  <c r="C78" i="2"/>
  <c r="D78" i="2"/>
  <c r="E78" i="2"/>
  <c r="C79" i="2"/>
  <c r="D79" i="2"/>
  <c r="E79" i="2"/>
  <c r="C80" i="2"/>
  <c r="D80" i="2"/>
  <c r="E80" i="2"/>
  <c r="C81" i="2"/>
  <c r="D81" i="2"/>
  <c r="E81" i="2"/>
  <c r="C82" i="2"/>
  <c r="D82" i="2"/>
  <c r="E82" i="2"/>
  <c r="C83" i="2"/>
  <c r="D83" i="2"/>
  <c r="E83" i="2"/>
  <c r="C84" i="2"/>
  <c r="D84" i="2"/>
  <c r="E84" i="2"/>
  <c r="C85" i="2"/>
  <c r="D85" i="2"/>
  <c r="E85" i="2"/>
  <c r="C86" i="2"/>
  <c r="D86" i="2"/>
  <c r="E86" i="2"/>
  <c r="C87" i="2"/>
  <c r="D87" i="2"/>
  <c r="E87" i="2"/>
  <c r="C88" i="2"/>
  <c r="D88" i="2"/>
  <c r="E88" i="2"/>
  <c r="C89" i="2"/>
  <c r="D89" i="2"/>
  <c r="E89" i="2"/>
  <c r="C90" i="2"/>
  <c r="D90" i="2"/>
  <c r="E90" i="2"/>
  <c r="C91" i="2"/>
  <c r="D91" i="2"/>
  <c r="E91" i="2"/>
  <c r="C92" i="2"/>
  <c r="D92" i="2"/>
  <c r="E92" i="2"/>
  <c r="C93" i="2"/>
  <c r="D93" i="2"/>
  <c r="E93" i="2"/>
  <c r="C94" i="2"/>
  <c r="D94" i="2"/>
  <c r="E94" i="2"/>
  <c r="C95" i="2"/>
  <c r="D95" i="2"/>
  <c r="E95" i="2"/>
  <c r="C96" i="2"/>
  <c r="D96" i="2"/>
  <c r="E96" i="2"/>
  <c r="C97" i="2"/>
  <c r="D97" i="2"/>
  <c r="E97" i="2"/>
  <c r="C98" i="2"/>
  <c r="D98" i="2"/>
  <c r="E98" i="2"/>
  <c r="C99" i="2"/>
  <c r="D99" i="2"/>
  <c r="E99" i="2"/>
  <c r="C100" i="2"/>
  <c r="D100" i="2"/>
  <c r="E100" i="2"/>
  <c r="C101" i="2"/>
  <c r="D101" i="2"/>
  <c r="E101" i="2"/>
  <c r="C102" i="2"/>
  <c r="D102" i="2"/>
  <c r="E102" i="2"/>
  <c r="C103" i="2"/>
  <c r="D103" i="2"/>
  <c r="E103" i="2"/>
  <c r="C104" i="2"/>
  <c r="D104" i="2"/>
  <c r="E104" i="2"/>
  <c r="C105" i="2"/>
  <c r="D105" i="2"/>
  <c r="E105" i="2"/>
  <c r="C106" i="2"/>
  <c r="D106" i="2"/>
  <c r="E106" i="2"/>
  <c r="C107" i="2"/>
  <c r="D107" i="2"/>
  <c r="E107" i="2"/>
  <c r="C108" i="2"/>
  <c r="D108" i="2"/>
  <c r="E108" i="2"/>
  <c r="C109" i="2"/>
  <c r="D109" i="2"/>
  <c r="E109" i="2"/>
  <c r="C110" i="2"/>
  <c r="D110" i="2"/>
  <c r="E110" i="2"/>
  <c r="C111" i="2"/>
  <c r="D111" i="2"/>
  <c r="E111" i="2"/>
  <c r="C112" i="2"/>
  <c r="D112" i="2"/>
  <c r="E112" i="2"/>
  <c r="C113" i="2"/>
  <c r="D113" i="2"/>
  <c r="E113" i="2"/>
  <c r="C114" i="2"/>
  <c r="D114" i="2"/>
  <c r="E114" i="2"/>
  <c r="C115" i="2"/>
  <c r="D115" i="2"/>
  <c r="E115" i="2"/>
  <c r="C116" i="2"/>
  <c r="D116" i="2"/>
  <c r="E116" i="2"/>
  <c r="C117" i="2"/>
  <c r="D117" i="2"/>
  <c r="E117" i="2"/>
  <c r="C118" i="2"/>
  <c r="D118" i="2"/>
  <c r="E118" i="2"/>
  <c r="C119" i="2"/>
  <c r="D119" i="2"/>
  <c r="E119" i="2"/>
  <c r="C120" i="2"/>
  <c r="D120" i="2"/>
  <c r="E120" i="2"/>
  <c r="C121" i="2"/>
  <c r="D121" i="2"/>
  <c r="E121" i="2"/>
  <c r="C122" i="2"/>
  <c r="D122" i="2"/>
  <c r="E122" i="2"/>
  <c r="C123" i="2"/>
  <c r="D123" i="2"/>
  <c r="E123" i="2"/>
  <c r="C124" i="2"/>
  <c r="D124" i="2"/>
  <c r="E124" i="2"/>
  <c r="C125" i="2"/>
  <c r="D125" i="2"/>
  <c r="E125" i="2"/>
  <c r="C126" i="2"/>
  <c r="D126" i="2"/>
  <c r="E126" i="2"/>
  <c r="C127" i="2"/>
  <c r="D127" i="2"/>
  <c r="E127" i="2"/>
  <c r="C128" i="2"/>
  <c r="D128" i="2"/>
  <c r="E128" i="2"/>
  <c r="C129" i="2"/>
  <c r="D129" i="2"/>
  <c r="E129" i="2"/>
  <c r="C130" i="2"/>
  <c r="D130" i="2"/>
  <c r="E130" i="2"/>
  <c r="C131" i="2"/>
  <c r="D131" i="2"/>
  <c r="E131" i="2"/>
  <c r="C132" i="2"/>
  <c r="D132" i="2"/>
  <c r="E132" i="2"/>
  <c r="C133" i="2"/>
  <c r="D133" i="2"/>
  <c r="E133" i="2"/>
  <c r="C134" i="2"/>
  <c r="D134" i="2"/>
  <c r="E134" i="2"/>
  <c r="C135" i="2"/>
  <c r="D135" i="2"/>
  <c r="E135" i="2"/>
  <c r="C136" i="2"/>
  <c r="D136" i="2"/>
  <c r="E136" i="2"/>
  <c r="C137" i="2"/>
  <c r="D137" i="2"/>
  <c r="E137" i="2"/>
  <c r="C138" i="2"/>
  <c r="D138" i="2"/>
  <c r="E138" i="2"/>
  <c r="C139" i="2"/>
  <c r="D139" i="2"/>
  <c r="E139" i="2"/>
  <c r="C140" i="2"/>
  <c r="D140" i="2"/>
  <c r="E140" i="2"/>
  <c r="C141" i="2"/>
  <c r="D141" i="2"/>
  <c r="E141" i="2"/>
  <c r="C142" i="2"/>
  <c r="D142" i="2"/>
  <c r="E142" i="2"/>
  <c r="C143" i="2"/>
  <c r="D143" i="2"/>
  <c r="E143" i="2"/>
  <c r="C144" i="2"/>
  <c r="D144" i="2"/>
  <c r="E144" i="2"/>
  <c r="C145" i="2"/>
  <c r="D145" i="2"/>
  <c r="E145" i="2"/>
  <c r="C146" i="2"/>
  <c r="D146" i="2"/>
  <c r="E146" i="2"/>
  <c r="C147" i="2"/>
  <c r="D147" i="2"/>
  <c r="E147" i="2"/>
  <c r="C148" i="2"/>
  <c r="D148" i="2"/>
  <c r="E148" i="2"/>
  <c r="C149" i="2"/>
  <c r="D149" i="2"/>
  <c r="E149" i="2"/>
  <c r="C150" i="2"/>
  <c r="D150" i="2"/>
  <c r="E150" i="2"/>
  <c r="C151" i="2"/>
  <c r="D151" i="2"/>
  <c r="E151" i="2"/>
  <c r="C152" i="2"/>
  <c r="D152" i="2"/>
  <c r="E152" i="2"/>
  <c r="C153" i="2"/>
  <c r="D153" i="2"/>
  <c r="E153" i="2"/>
  <c r="C154" i="2"/>
  <c r="D154" i="2"/>
  <c r="E154" i="2"/>
  <c r="C155" i="2"/>
  <c r="D155" i="2"/>
  <c r="E155" i="2"/>
  <c r="C156" i="2"/>
  <c r="D156" i="2"/>
  <c r="E156" i="2"/>
  <c r="C157" i="2"/>
  <c r="D157" i="2"/>
  <c r="E157" i="2"/>
  <c r="C158" i="2"/>
  <c r="D158" i="2"/>
  <c r="E158" i="2"/>
  <c r="C159" i="2"/>
  <c r="D159" i="2"/>
  <c r="E159" i="2"/>
  <c r="C160" i="2"/>
  <c r="D160" i="2"/>
  <c r="E160" i="2"/>
  <c r="C161" i="2"/>
  <c r="D161" i="2"/>
  <c r="E161" i="2"/>
  <c r="C162" i="2"/>
  <c r="D162" i="2"/>
  <c r="E162" i="2"/>
  <c r="C163" i="2"/>
  <c r="D163" i="2"/>
  <c r="E163" i="2"/>
  <c r="C164" i="2"/>
  <c r="D164" i="2"/>
  <c r="E164" i="2"/>
  <c r="C165" i="2"/>
  <c r="D165" i="2"/>
  <c r="E165" i="2"/>
  <c r="C166" i="2"/>
  <c r="D166" i="2"/>
  <c r="E166" i="2"/>
  <c r="C167" i="2"/>
  <c r="D167" i="2"/>
  <c r="E167" i="2"/>
  <c r="C168" i="2"/>
  <c r="D168" i="2"/>
  <c r="E168" i="2"/>
  <c r="C169" i="2"/>
  <c r="D169" i="2"/>
  <c r="E169" i="2"/>
  <c r="C170" i="2"/>
  <c r="D170" i="2"/>
  <c r="E170" i="2"/>
  <c r="C171" i="2"/>
  <c r="D171" i="2"/>
  <c r="E171" i="2"/>
  <c r="C172" i="2"/>
  <c r="D172" i="2"/>
  <c r="E172" i="2"/>
  <c r="C173" i="2"/>
  <c r="D173" i="2"/>
  <c r="E173" i="2"/>
  <c r="C174" i="2"/>
  <c r="D174" i="2"/>
  <c r="E174" i="2"/>
  <c r="C175" i="2"/>
  <c r="D175" i="2"/>
  <c r="E175" i="2"/>
  <c r="C176" i="2"/>
  <c r="D176" i="2"/>
  <c r="E176" i="2"/>
  <c r="C177" i="2"/>
  <c r="D177" i="2"/>
  <c r="E177" i="2"/>
  <c r="C178" i="2"/>
  <c r="D178" i="2"/>
  <c r="E178" i="2"/>
  <c r="C179" i="2"/>
  <c r="D179" i="2"/>
  <c r="E179" i="2"/>
  <c r="C180" i="2"/>
  <c r="D180" i="2"/>
  <c r="E180" i="2"/>
  <c r="C181" i="2"/>
  <c r="D181" i="2"/>
  <c r="E181" i="2"/>
  <c r="C182" i="2"/>
  <c r="D182" i="2"/>
  <c r="E182" i="2"/>
  <c r="C183" i="2"/>
  <c r="D183" i="2"/>
  <c r="E183" i="2"/>
  <c r="C184" i="2"/>
  <c r="D184" i="2"/>
  <c r="E184" i="2"/>
  <c r="C185" i="2"/>
  <c r="D185" i="2"/>
  <c r="E185" i="2"/>
  <c r="C186" i="2"/>
  <c r="D186" i="2"/>
  <c r="E186" i="2"/>
  <c r="C187" i="2"/>
  <c r="D187" i="2"/>
  <c r="E187" i="2"/>
  <c r="C188" i="2"/>
  <c r="D188" i="2"/>
  <c r="E188" i="2"/>
  <c r="C189" i="2"/>
  <c r="D189" i="2"/>
  <c r="E189" i="2"/>
  <c r="C190" i="2"/>
  <c r="D190" i="2"/>
  <c r="E190" i="2"/>
  <c r="C191" i="2"/>
  <c r="D191" i="2"/>
  <c r="E191" i="2"/>
  <c r="C192" i="2"/>
  <c r="D192" i="2"/>
  <c r="E192" i="2"/>
  <c r="C193" i="2"/>
  <c r="D193" i="2"/>
  <c r="E193" i="2"/>
  <c r="C194" i="2"/>
  <c r="D194" i="2"/>
  <c r="E194" i="2"/>
  <c r="C195" i="2"/>
  <c r="D195" i="2"/>
  <c r="E195" i="2"/>
  <c r="C196" i="2"/>
  <c r="D196" i="2"/>
  <c r="E196" i="2"/>
  <c r="C197" i="2"/>
  <c r="D197" i="2"/>
  <c r="E197" i="2"/>
  <c r="C198" i="2"/>
  <c r="D198" i="2"/>
  <c r="E198" i="2"/>
  <c r="C199" i="2"/>
  <c r="D199" i="2"/>
  <c r="E199" i="2"/>
  <c r="C200" i="2"/>
  <c r="D200" i="2"/>
  <c r="E200" i="2"/>
  <c r="C201" i="2"/>
  <c r="D201" i="2"/>
  <c r="E201" i="2"/>
  <c r="C202" i="2"/>
  <c r="D202" i="2"/>
  <c r="E202" i="2"/>
  <c r="C203" i="2"/>
  <c r="D203" i="2"/>
  <c r="E203" i="2"/>
  <c r="C204" i="2"/>
  <c r="D204" i="2"/>
  <c r="E204" i="2"/>
  <c r="C205" i="2"/>
  <c r="D205" i="2"/>
  <c r="E205" i="2"/>
  <c r="C206" i="2"/>
  <c r="D206" i="2"/>
  <c r="E206" i="2"/>
  <c r="C207" i="2"/>
  <c r="D207" i="2"/>
  <c r="E207" i="2"/>
  <c r="C208" i="2"/>
  <c r="D208" i="2"/>
  <c r="E208" i="2"/>
  <c r="C209" i="2"/>
  <c r="D209" i="2"/>
  <c r="E209" i="2"/>
  <c r="C210" i="2"/>
  <c r="D210" i="2"/>
  <c r="E210" i="2"/>
  <c r="C211" i="2"/>
  <c r="D211" i="2"/>
  <c r="E211" i="2"/>
  <c r="C212" i="2"/>
  <c r="D212" i="2"/>
  <c r="E212" i="2"/>
  <c r="C213" i="2"/>
  <c r="D213" i="2"/>
  <c r="E213" i="2"/>
  <c r="C214" i="2"/>
  <c r="D214" i="2"/>
  <c r="E214" i="2"/>
  <c r="C215" i="2"/>
  <c r="D215" i="2"/>
  <c r="E215" i="2"/>
  <c r="C216" i="2"/>
  <c r="D216" i="2"/>
  <c r="E216" i="2"/>
  <c r="C217" i="2"/>
  <c r="D217" i="2"/>
  <c r="E217" i="2"/>
  <c r="C218" i="2"/>
  <c r="D218" i="2"/>
  <c r="E218" i="2"/>
  <c r="C219" i="2"/>
  <c r="D219" i="2"/>
  <c r="E219" i="2"/>
  <c r="C220" i="2"/>
  <c r="D220" i="2"/>
  <c r="E220" i="2"/>
  <c r="C221" i="2"/>
  <c r="D221" i="2"/>
  <c r="E221" i="2"/>
  <c r="C222" i="2"/>
  <c r="D222" i="2"/>
  <c r="E222" i="2"/>
  <c r="C223" i="2"/>
  <c r="D223" i="2"/>
  <c r="E223" i="2"/>
  <c r="C224" i="2"/>
  <c r="D224" i="2"/>
  <c r="E224" i="2"/>
  <c r="C225" i="2"/>
  <c r="D225" i="2"/>
  <c r="E225" i="2"/>
  <c r="C226" i="2"/>
  <c r="D226" i="2"/>
  <c r="E226" i="2"/>
  <c r="C227" i="2"/>
  <c r="D227" i="2"/>
  <c r="E227" i="2"/>
  <c r="C228" i="2"/>
  <c r="D228" i="2"/>
  <c r="E228" i="2"/>
  <c r="C229" i="2"/>
  <c r="D229" i="2"/>
  <c r="E229" i="2"/>
  <c r="C230" i="2"/>
  <c r="D230" i="2"/>
  <c r="E230" i="2"/>
  <c r="C231" i="2"/>
  <c r="D231" i="2"/>
  <c r="E231" i="2"/>
  <c r="C232" i="2"/>
  <c r="D232" i="2"/>
  <c r="E232" i="2"/>
  <c r="C233" i="2"/>
  <c r="D233" i="2"/>
  <c r="E233" i="2"/>
  <c r="C234" i="2"/>
  <c r="D234" i="2"/>
  <c r="E234" i="2"/>
  <c r="C235" i="2"/>
  <c r="D235" i="2"/>
  <c r="E235" i="2"/>
  <c r="C236" i="2"/>
  <c r="D236" i="2"/>
  <c r="E236" i="2"/>
  <c r="C237" i="2"/>
  <c r="D237" i="2"/>
  <c r="E237" i="2"/>
  <c r="C238" i="2"/>
  <c r="D238" i="2"/>
  <c r="E238" i="2"/>
  <c r="C239" i="2"/>
  <c r="D239" i="2"/>
  <c r="E239" i="2"/>
  <c r="C240" i="2"/>
  <c r="D240" i="2"/>
  <c r="E240" i="2"/>
  <c r="C241" i="2"/>
  <c r="D241" i="2"/>
  <c r="E241" i="2"/>
  <c r="C242" i="2"/>
  <c r="D242" i="2"/>
  <c r="E242" i="2"/>
  <c r="C243" i="2"/>
  <c r="D243" i="2"/>
  <c r="E243" i="2"/>
  <c r="C244" i="2"/>
  <c r="D244" i="2"/>
  <c r="E244" i="2"/>
  <c r="C245" i="2"/>
  <c r="D245" i="2"/>
  <c r="E245" i="2"/>
  <c r="C246" i="2"/>
  <c r="D246" i="2"/>
  <c r="E246" i="2"/>
  <c r="C247" i="2"/>
  <c r="D247" i="2"/>
  <c r="E247" i="2"/>
  <c r="C248" i="2"/>
  <c r="D248" i="2"/>
  <c r="E248" i="2"/>
  <c r="C249" i="2"/>
  <c r="D249" i="2"/>
  <c r="E249" i="2"/>
  <c r="C250" i="2"/>
  <c r="D250" i="2"/>
  <c r="E250" i="2"/>
  <c r="C251" i="2"/>
  <c r="D251" i="2"/>
  <c r="E251" i="2"/>
  <c r="C252" i="2"/>
  <c r="D252" i="2"/>
  <c r="E252" i="2"/>
  <c r="C253" i="2"/>
  <c r="D253" i="2"/>
  <c r="E253" i="2"/>
  <c r="C254" i="2"/>
  <c r="D254" i="2"/>
  <c r="E254" i="2"/>
  <c r="C255" i="2"/>
  <c r="D255" i="2"/>
  <c r="E255" i="2"/>
  <c r="C256" i="2"/>
  <c r="D256" i="2"/>
  <c r="E256" i="2"/>
  <c r="C257" i="2"/>
  <c r="D257" i="2"/>
  <c r="E257" i="2"/>
  <c r="C258" i="2"/>
  <c r="D258" i="2"/>
  <c r="E258" i="2"/>
  <c r="C259" i="2"/>
  <c r="D259" i="2"/>
  <c r="E259" i="2"/>
  <c r="C260" i="2"/>
  <c r="D260" i="2"/>
  <c r="E260" i="2"/>
  <c r="C261" i="2"/>
  <c r="D261" i="2"/>
  <c r="E261" i="2"/>
  <c r="C262" i="2"/>
  <c r="D262" i="2"/>
  <c r="E262" i="2"/>
  <c r="C263" i="2"/>
  <c r="D263" i="2"/>
  <c r="E263" i="2"/>
  <c r="C264" i="2"/>
  <c r="D264" i="2"/>
  <c r="E264" i="2"/>
  <c r="C265" i="2"/>
  <c r="D265" i="2"/>
  <c r="E265" i="2"/>
  <c r="C266" i="2"/>
  <c r="D266" i="2"/>
  <c r="E266" i="2"/>
  <c r="C267" i="2"/>
  <c r="D267" i="2"/>
  <c r="E267" i="2"/>
  <c r="C268" i="2"/>
  <c r="D268" i="2"/>
  <c r="E268" i="2"/>
  <c r="C269" i="2"/>
  <c r="D269" i="2"/>
  <c r="E269" i="2"/>
  <c r="C270" i="2"/>
  <c r="D270" i="2"/>
  <c r="E270" i="2"/>
  <c r="C271" i="2"/>
  <c r="D271" i="2"/>
  <c r="E271" i="2"/>
  <c r="C272" i="2"/>
  <c r="D272" i="2"/>
  <c r="E272" i="2"/>
  <c r="C273" i="2"/>
  <c r="D273" i="2"/>
  <c r="E273" i="2"/>
  <c r="C274" i="2"/>
  <c r="D274" i="2"/>
  <c r="E274" i="2"/>
  <c r="C275" i="2"/>
  <c r="D275" i="2"/>
  <c r="E275" i="2"/>
  <c r="C276" i="2"/>
  <c r="D276" i="2"/>
  <c r="E276" i="2"/>
  <c r="C277" i="2"/>
  <c r="D277" i="2"/>
  <c r="E277" i="2"/>
  <c r="C278" i="2"/>
  <c r="D278" i="2"/>
  <c r="E278" i="2"/>
  <c r="C279" i="2"/>
  <c r="D279" i="2"/>
  <c r="E279" i="2"/>
  <c r="C280" i="2"/>
  <c r="D280" i="2"/>
  <c r="E280" i="2"/>
  <c r="C281" i="2"/>
  <c r="D281" i="2"/>
  <c r="E281" i="2"/>
  <c r="C282" i="2"/>
  <c r="D282" i="2"/>
  <c r="E282" i="2"/>
  <c r="C283" i="2"/>
  <c r="D283" i="2"/>
  <c r="E283" i="2"/>
  <c r="C284" i="2"/>
  <c r="D284" i="2"/>
  <c r="E284" i="2"/>
  <c r="C285" i="2"/>
  <c r="D285" i="2"/>
  <c r="E285" i="2"/>
  <c r="C286" i="2"/>
  <c r="D286" i="2"/>
  <c r="E286" i="2"/>
  <c r="C287" i="2"/>
  <c r="D287" i="2"/>
  <c r="E287" i="2"/>
  <c r="C288" i="2"/>
  <c r="D288" i="2"/>
  <c r="E288" i="2"/>
  <c r="C289" i="2"/>
  <c r="D289" i="2"/>
  <c r="E289" i="2"/>
  <c r="C290" i="2"/>
  <c r="D290" i="2"/>
  <c r="E290" i="2"/>
  <c r="C291" i="2"/>
  <c r="D291" i="2"/>
  <c r="E291" i="2"/>
  <c r="C292" i="2"/>
  <c r="D292" i="2"/>
  <c r="E292" i="2"/>
  <c r="C293" i="2"/>
  <c r="D293" i="2"/>
  <c r="E293" i="2"/>
  <c r="C294" i="2"/>
  <c r="D294" i="2"/>
  <c r="E294" i="2"/>
  <c r="C295" i="2"/>
  <c r="D295" i="2"/>
  <c r="E295" i="2"/>
  <c r="C296" i="2"/>
  <c r="D296" i="2"/>
  <c r="E296" i="2"/>
  <c r="C297" i="2"/>
  <c r="D297" i="2"/>
  <c r="E297" i="2"/>
  <c r="C298" i="2"/>
  <c r="D298" i="2"/>
  <c r="E298" i="2"/>
  <c r="C299" i="2"/>
  <c r="D299" i="2"/>
  <c r="E299" i="2"/>
  <c r="C300" i="2"/>
  <c r="D300" i="2"/>
  <c r="E300" i="2"/>
  <c r="C301" i="2"/>
  <c r="D301" i="2"/>
  <c r="E301" i="2"/>
  <c r="C302" i="2"/>
  <c r="D302" i="2"/>
  <c r="E302" i="2"/>
  <c r="C303" i="2"/>
  <c r="D303" i="2"/>
  <c r="E303" i="2"/>
  <c r="C304" i="2"/>
  <c r="D304" i="2"/>
  <c r="E304" i="2"/>
  <c r="C305" i="2"/>
  <c r="D305" i="2"/>
  <c r="E305" i="2"/>
  <c r="C306" i="2"/>
  <c r="D306" i="2"/>
  <c r="E306" i="2"/>
  <c r="C307" i="2"/>
  <c r="D307" i="2"/>
  <c r="E307" i="2"/>
  <c r="C308" i="2"/>
  <c r="D308" i="2"/>
  <c r="E308" i="2"/>
  <c r="C309" i="2"/>
  <c r="D309" i="2"/>
  <c r="E309" i="2"/>
  <c r="C310" i="2"/>
  <c r="D310" i="2"/>
  <c r="E310" i="2"/>
  <c r="C311" i="2"/>
  <c r="D311" i="2"/>
  <c r="E311" i="2"/>
  <c r="C312" i="2"/>
  <c r="D312" i="2"/>
  <c r="E312" i="2"/>
  <c r="C313" i="2"/>
  <c r="D313" i="2"/>
  <c r="E313" i="2"/>
  <c r="C314" i="2"/>
  <c r="D314" i="2"/>
  <c r="E314" i="2"/>
  <c r="C315" i="2"/>
  <c r="D315" i="2"/>
  <c r="E315" i="2"/>
  <c r="C316" i="2"/>
  <c r="D316" i="2"/>
  <c r="E316" i="2"/>
  <c r="C317" i="2"/>
  <c r="D317" i="2"/>
  <c r="E317" i="2"/>
  <c r="C318" i="2"/>
  <c r="D318" i="2"/>
  <c r="E318" i="2"/>
  <c r="C319" i="2"/>
  <c r="D319" i="2"/>
  <c r="E319" i="2"/>
  <c r="C320" i="2"/>
  <c r="D320" i="2"/>
  <c r="E320" i="2"/>
  <c r="C321" i="2"/>
  <c r="D321" i="2"/>
  <c r="E321" i="2"/>
  <c r="C322" i="2"/>
  <c r="D322" i="2"/>
  <c r="E322" i="2"/>
  <c r="C323" i="2"/>
  <c r="D323" i="2"/>
  <c r="E323" i="2"/>
  <c r="C324" i="2"/>
  <c r="D324" i="2"/>
  <c r="E324" i="2"/>
  <c r="C325" i="2"/>
  <c r="D325" i="2"/>
  <c r="E325" i="2"/>
  <c r="C326" i="2"/>
  <c r="D326" i="2"/>
  <c r="E326" i="2"/>
  <c r="C327" i="2"/>
  <c r="D327" i="2"/>
  <c r="E327" i="2"/>
  <c r="C328" i="2"/>
  <c r="D328" i="2"/>
  <c r="E328" i="2"/>
  <c r="C329" i="2"/>
  <c r="D329" i="2"/>
  <c r="E329" i="2"/>
  <c r="C330" i="2"/>
  <c r="D330" i="2"/>
  <c r="E330" i="2"/>
  <c r="C331" i="2"/>
  <c r="D331" i="2"/>
  <c r="E331" i="2"/>
  <c r="C332" i="2"/>
  <c r="D332" i="2"/>
  <c r="E332" i="2"/>
  <c r="C333" i="2"/>
  <c r="D333" i="2"/>
  <c r="E333" i="2"/>
  <c r="C334" i="2"/>
  <c r="D334" i="2"/>
  <c r="E334" i="2"/>
  <c r="C335" i="2"/>
  <c r="D335" i="2"/>
  <c r="E335" i="2"/>
  <c r="C336" i="2"/>
  <c r="D336" i="2"/>
  <c r="E336" i="2"/>
  <c r="C337" i="2"/>
  <c r="D337" i="2"/>
  <c r="E337" i="2"/>
  <c r="C338" i="2"/>
  <c r="D338" i="2"/>
  <c r="E338" i="2"/>
  <c r="C339" i="2"/>
  <c r="D339" i="2"/>
  <c r="E339" i="2"/>
  <c r="C340" i="2"/>
  <c r="D340" i="2"/>
  <c r="E340" i="2"/>
  <c r="C341" i="2"/>
  <c r="D341" i="2"/>
  <c r="E341" i="2"/>
  <c r="C342" i="2"/>
  <c r="D342" i="2"/>
  <c r="E342" i="2"/>
  <c r="C343" i="2"/>
  <c r="D343" i="2"/>
  <c r="E343" i="2"/>
  <c r="C344" i="2"/>
  <c r="D344" i="2"/>
  <c r="E344" i="2"/>
  <c r="C345" i="2"/>
  <c r="D345" i="2"/>
  <c r="E345" i="2"/>
  <c r="C346" i="2"/>
  <c r="D346" i="2"/>
  <c r="E346" i="2"/>
  <c r="C347" i="2"/>
  <c r="D347" i="2"/>
  <c r="E347" i="2"/>
  <c r="C348" i="2"/>
  <c r="D348" i="2"/>
  <c r="E348" i="2"/>
  <c r="C350" i="2"/>
  <c r="D350" i="2"/>
  <c r="E350" i="2"/>
  <c r="C351" i="2"/>
  <c r="D351" i="2"/>
  <c r="E351" i="2"/>
  <c r="C352" i="2"/>
  <c r="D352" i="2"/>
  <c r="E352" i="2"/>
  <c r="C353" i="2"/>
  <c r="D353" i="2"/>
  <c r="E353" i="2"/>
  <c r="C354" i="2"/>
  <c r="D354" i="2"/>
  <c r="E354" i="2"/>
  <c r="C355" i="2"/>
  <c r="D355" i="2"/>
  <c r="E355" i="2"/>
  <c r="C356" i="2"/>
  <c r="D356" i="2"/>
  <c r="E356" i="2"/>
  <c r="C357" i="2"/>
  <c r="D357" i="2"/>
  <c r="E357" i="2"/>
  <c r="C358" i="2"/>
  <c r="D358" i="2"/>
  <c r="E358" i="2"/>
  <c r="C359" i="2"/>
  <c r="D359" i="2"/>
  <c r="E359" i="2"/>
  <c r="C360" i="2"/>
  <c r="D360" i="2"/>
  <c r="E360" i="2"/>
  <c r="C361" i="2"/>
  <c r="D361" i="2"/>
  <c r="E361" i="2"/>
  <c r="C362" i="2"/>
  <c r="D362" i="2"/>
  <c r="E362" i="2"/>
  <c r="C363" i="2"/>
  <c r="D363" i="2"/>
  <c r="E363" i="2"/>
  <c r="C364" i="2"/>
  <c r="D364" i="2"/>
  <c r="E364" i="2"/>
  <c r="C365" i="2"/>
  <c r="D365" i="2"/>
  <c r="E365" i="2"/>
  <c r="C366" i="2"/>
  <c r="D366" i="2"/>
  <c r="E366" i="2"/>
  <c r="C367" i="2"/>
  <c r="D367" i="2"/>
  <c r="E367" i="2"/>
  <c r="C368" i="2"/>
  <c r="D368" i="2"/>
  <c r="E368" i="2"/>
  <c r="C369" i="2"/>
  <c r="D369" i="2"/>
  <c r="E369" i="2"/>
  <c r="C370" i="2"/>
  <c r="D370" i="2"/>
  <c r="E370" i="2"/>
  <c r="C371" i="2"/>
  <c r="D371" i="2"/>
  <c r="E371" i="2"/>
  <c r="C372" i="2"/>
  <c r="D372" i="2"/>
  <c r="E372" i="2"/>
  <c r="C373" i="2"/>
  <c r="D373" i="2"/>
  <c r="E373" i="2"/>
  <c r="C374" i="2"/>
  <c r="D374" i="2"/>
  <c r="E374" i="2"/>
  <c r="C375" i="2"/>
  <c r="D375" i="2"/>
  <c r="E375" i="2"/>
  <c r="C376" i="2"/>
  <c r="D376" i="2"/>
  <c r="E376" i="2"/>
  <c r="C377" i="2"/>
  <c r="D377" i="2"/>
  <c r="E377" i="2"/>
  <c r="C378" i="2"/>
  <c r="D378" i="2"/>
  <c r="E378" i="2"/>
  <c r="C379" i="2"/>
  <c r="D379" i="2"/>
  <c r="E379" i="2"/>
  <c r="C380" i="2"/>
  <c r="D380" i="2"/>
  <c r="E380" i="2"/>
  <c r="C381" i="2"/>
  <c r="D381" i="2"/>
  <c r="E381" i="2"/>
  <c r="C382" i="2"/>
  <c r="D382" i="2"/>
  <c r="E382" i="2"/>
  <c r="C383" i="2"/>
  <c r="D383" i="2"/>
  <c r="E383" i="2"/>
  <c r="C384" i="2"/>
  <c r="D384" i="2"/>
  <c r="E384" i="2"/>
  <c r="C385" i="2"/>
  <c r="D385" i="2"/>
  <c r="E385" i="2"/>
  <c r="C386" i="2"/>
  <c r="D386" i="2"/>
  <c r="E386" i="2"/>
  <c r="C387" i="2"/>
  <c r="D387" i="2"/>
  <c r="E387" i="2"/>
  <c r="C388" i="2"/>
  <c r="D388" i="2"/>
  <c r="E388" i="2"/>
  <c r="C389" i="2"/>
  <c r="D389" i="2"/>
  <c r="E389" i="2"/>
  <c r="C390" i="2"/>
  <c r="D390" i="2"/>
  <c r="E390" i="2"/>
  <c r="C391" i="2"/>
  <c r="D391" i="2"/>
  <c r="E391" i="2"/>
  <c r="C392" i="2"/>
  <c r="D392" i="2"/>
  <c r="E392" i="2"/>
  <c r="C393" i="2"/>
  <c r="D393" i="2"/>
  <c r="E393" i="2"/>
  <c r="C394" i="2"/>
  <c r="D394" i="2"/>
  <c r="E394" i="2"/>
  <c r="C395" i="2"/>
  <c r="D395" i="2"/>
  <c r="E395" i="2"/>
  <c r="C396" i="2"/>
  <c r="D396" i="2"/>
  <c r="E396" i="2"/>
  <c r="C397" i="2"/>
  <c r="D397" i="2"/>
  <c r="E397" i="2"/>
  <c r="C398" i="2"/>
  <c r="D398" i="2"/>
  <c r="E398" i="2"/>
  <c r="C399" i="2"/>
  <c r="D399" i="2"/>
  <c r="E399" i="2"/>
  <c r="C400" i="2"/>
  <c r="D400" i="2"/>
  <c r="E400" i="2"/>
  <c r="C401" i="2"/>
  <c r="D401" i="2"/>
  <c r="E401" i="2"/>
  <c r="C402" i="2"/>
  <c r="D402" i="2"/>
  <c r="E402" i="2"/>
  <c r="C403" i="2"/>
  <c r="D403" i="2"/>
  <c r="E403" i="2"/>
  <c r="C404" i="2"/>
  <c r="D404" i="2"/>
  <c r="E404" i="2"/>
  <c r="C405" i="2"/>
  <c r="D405" i="2"/>
  <c r="E405" i="2"/>
  <c r="C406" i="2"/>
  <c r="D406" i="2"/>
  <c r="E406" i="2"/>
  <c r="C407" i="2"/>
  <c r="D407" i="2"/>
  <c r="E407" i="2"/>
  <c r="C408" i="2"/>
  <c r="D408" i="2"/>
  <c r="E408" i="2"/>
  <c r="C409" i="2"/>
  <c r="D409" i="2"/>
  <c r="E409" i="2"/>
  <c r="C410" i="2"/>
  <c r="D410" i="2"/>
  <c r="E410" i="2"/>
  <c r="C411" i="2"/>
  <c r="D411" i="2"/>
  <c r="E411" i="2"/>
  <c r="C412" i="2"/>
  <c r="D412" i="2"/>
  <c r="E412" i="2"/>
  <c r="C413" i="2"/>
  <c r="D413" i="2"/>
  <c r="E413" i="2"/>
  <c r="C414" i="2"/>
  <c r="D414" i="2"/>
  <c r="E414" i="2"/>
  <c r="C415" i="2"/>
  <c r="D415" i="2"/>
  <c r="E415" i="2"/>
  <c r="C416" i="2"/>
  <c r="D416" i="2"/>
  <c r="E416" i="2"/>
  <c r="C417" i="2"/>
  <c r="D417" i="2"/>
  <c r="E417" i="2"/>
  <c r="C418" i="2"/>
  <c r="D418" i="2"/>
  <c r="E418" i="2"/>
  <c r="C419" i="2"/>
  <c r="D419" i="2"/>
  <c r="E419" i="2"/>
  <c r="C420" i="2"/>
  <c r="D420" i="2"/>
  <c r="E420" i="2"/>
  <c r="C421" i="2"/>
  <c r="D421" i="2"/>
  <c r="E421" i="2"/>
  <c r="C422" i="2"/>
  <c r="D422" i="2"/>
  <c r="E422" i="2"/>
  <c r="C423" i="2"/>
  <c r="D423" i="2"/>
  <c r="E423" i="2"/>
  <c r="C424" i="2"/>
  <c r="D424" i="2"/>
  <c r="E424" i="2"/>
  <c r="C425" i="2"/>
  <c r="D425" i="2"/>
  <c r="E425" i="2"/>
  <c r="C426" i="2"/>
  <c r="D426" i="2"/>
  <c r="E426" i="2"/>
  <c r="C427" i="2"/>
  <c r="D427" i="2"/>
  <c r="E427" i="2"/>
  <c r="C428" i="2"/>
  <c r="D428" i="2"/>
  <c r="E428" i="2"/>
  <c r="C429" i="2"/>
  <c r="D429" i="2"/>
  <c r="E429" i="2"/>
  <c r="C430" i="2"/>
  <c r="D430" i="2"/>
  <c r="E430" i="2"/>
  <c r="C431" i="2"/>
  <c r="D431" i="2"/>
  <c r="E431" i="2"/>
  <c r="C432" i="2"/>
  <c r="D432" i="2"/>
  <c r="E432" i="2"/>
  <c r="C433" i="2"/>
  <c r="D433" i="2"/>
  <c r="E433" i="2"/>
  <c r="C434" i="2"/>
  <c r="D434" i="2"/>
  <c r="E434" i="2"/>
  <c r="C435" i="2"/>
  <c r="D435" i="2"/>
  <c r="E435" i="2"/>
  <c r="C436" i="2"/>
  <c r="D436" i="2"/>
  <c r="E436" i="2"/>
  <c r="C437" i="2"/>
  <c r="D437" i="2"/>
  <c r="E437" i="2"/>
  <c r="C438" i="2"/>
  <c r="D438" i="2"/>
  <c r="E438" i="2"/>
  <c r="C439" i="2"/>
  <c r="D439" i="2"/>
  <c r="E439" i="2"/>
  <c r="C440" i="2"/>
  <c r="D440" i="2"/>
  <c r="E440" i="2"/>
  <c r="C441" i="2"/>
  <c r="D441" i="2"/>
  <c r="E441" i="2"/>
  <c r="C442" i="2"/>
  <c r="D442" i="2"/>
  <c r="E442" i="2"/>
  <c r="C443" i="2"/>
  <c r="D443" i="2"/>
  <c r="E443" i="2"/>
  <c r="C444" i="2"/>
  <c r="D444" i="2"/>
  <c r="E444" i="2"/>
  <c r="C445" i="2"/>
  <c r="D445" i="2"/>
  <c r="E445" i="2"/>
  <c r="C446" i="2"/>
  <c r="D446" i="2"/>
  <c r="E446" i="2"/>
  <c r="C447" i="2"/>
  <c r="D447" i="2"/>
  <c r="E447" i="2"/>
  <c r="C448" i="2"/>
  <c r="D448" i="2"/>
  <c r="E448" i="2"/>
  <c r="C449" i="2"/>
  <c r="D449" i="2"/>
  <c r="E449" i="2"/>
  <c r="C450" i="2"/>
  <c r="D450" i="2"/>
  <c r="E450" i="2"/>
  <c r="C451" i="2"/>
  <c r="D451" i="2"/>
  <c r="E451" i="2"/>
  <c r="C452" i="2"/>
  <c r="D452" i="2"/>
  <c r="E452" i="2"/>
  <c r="C453" i="2"/>
  <c r="D453" i="2"/>
  <c r="E453" i="2"/>
  <c r="C454" i="2"/>
  <c r="D454" i="2"/>
  <c r="E454" i="2"/>
  <c r="C455" i="2"/>
  <c r="D455" i="2"/>
  <c r="E455" i="2"/>
  <c r="C456" i="2"/>
  <c r="D456" i="2"/>
  <c r="E456" i="2"/>
  <c r="C457" i="2"/>
  <c r="D457" i="2"/>
  <c r="E457" i="2"/>
  <c r="C458" i="2"/>
  <c r="D458" i="2"/>
  <c r="E458" i="2"/>
  <c r="C459" i="2"/>
  <c r="D459" i="2"/>
  <c r="E459" i="2"/>
  <c r="C460" i="2"/>
  <c r="D460" i="2"/>
  <c r="E460" i="2"/>
  <c r="C461" i="2"/>
  <c r="D461" i="2"/>
  <c r="E461" i="2"/>
  <c r="C462" i="2"/>
  <c r="D462" i="2"/>
  <c r="E462" i="2"/>
  <c r="C463" i="2"/>
  <c r="D463" i="2"/>
  <c r="E463" i="2"/>
  <c r="C464" i="2"/>
  <c r="D464" i="2"/>
  <c r="E464" i="2"/>
  <c r="C465" i="2"/>
  <c r="D465" i="2"/>
  <c r="E465" i="2"/>
  <c r="C466" i="2"/>
  <c r="D466" i="2"/>
  <c r="E466" i="2"/>
  <c r="C467" i="2"/>
  <c r="D467" i="2"/>
  <c r="E467" i="2"/>
  <c r="C468" i="2"/>
  <c r="D468" i="2"/>
  <c r="E468" i="2"/>
  <c r="C469" i="2"/>
  <c r="D469" i="2"/>
  <c r="E469" i="2"/>
  <c r="C470" i="2"/>
  <c r="D470" i="2"/>
  <c r="E470" i="2"/>
  <c r="C471" i="2"/>
  <c r="D471" i="2"/>
  <c r="E471" i="2"/>
  <c r="C472" i="2"/>
  <c r="D472" i="2"/>
  <c r="E472" i="2"/>
  <c r="C473" i="2"/>
  <c r="D473" i="2"/>
  <c r="E473" i="2"/>
  <c r="C474" i="2"/>
  <c r="D474" i="2"/>
  <c r="E474" i="2"/>
  <c r="C475" i="2"/>
  <c r="D475" i="2"/>
  <c r="E475" i="2"/>
  <c r="C476" i="2"/>
  <c r="D476" i="2"/>
  <c r="E476" i="2"/>
  <c r="C477" i="2"/>
  <c r="D477" i="2"/>
  <c r="E477" i="2"/>
  <c r="C478" i="2"/>
  <c r="D478" i="2"/>
  <c r="E478" i="2"/>
  <c r="C479" i="2"/>
  <c r="D479" i="2"/>
  <c r="E479" i="2"/>
  <c r="C480" i="2"/>
  <c r="D480" i="2"/>
  <c r="E480" i="2"/>
  <c r="C481" i="2"/>
  <c r="D481" i="2"/>
  <c r="E481" i="2"/>
  <c r="C482" i="2"/>
  <c r="D482" i="2"/>
  <c r="E482" i="2"/>
  <c r="C483" i="2"/>
  <c r="D483" i="2"/>
  <c r="E483" i="2"/>
  <c r="C484" i="2"/>
  <c r="D484" i="2"/>
  <c r="E484" i="2"/>
  <c r="C485" i="2"/>
  <c r="D485" i="2"/>
  <c r="E485" i="2"/>
  <c r="C486" i="2"/>
  <c r="D486" i="2"/>
  <c r="E486" i="2"/>
  <c r="C487" i="2"/>
  <c r="D487" i="2"/>
  <c r="E487" i="2"/>
  <c r="C488" i="2"/>
  <c r="D488" i="2"/>
  <c r="E488" i="2"/>
  <c r="C489" i="2"/>
  <c r="D489" i="2"/>
  <c r="E489" i="2"/>
  <c r="C490" i="2"/>
  <c r="D490" i="2"/>
  <c r="E490" i="2"/>
  <c r="C491" i="2"/>
  <c r="D491" i="2"/>
  <c r="E491" i="2"/>
  <c r="C492" i="2"/>
  <c r="D492" i="2"/>
  <c r="E492" i="2"/>
  <c r="C493" i="2"/>
  <c r="D493" i="2"/>
  <c r="E493" i="2"/>
  <c r="C494" i="2"/>
  <c r="D494" i="2"/>
  <c r="E494" i="2"/>
  <c r="C495" i="2"/>
  <c r="D495" i="2"/>
  <c r="E495" i="2"/>
  <c r="C496" i="2"/>
  <c r="D496" i="2"/>
  <c r="E496" i="2"/>
  <c r="C497" i="2"/>
  <c r="D497" i="2"/>
  <c r="E497" i="2"/>
  <c r="C498" i="2"/>
  <c r="D498" i="2"/>
  <c r="E498" i="2"/>
  <c r="C499" i="2"/>
  <c r="D499" i="2"/>
  <c r="E499" i="2"/>
  <c r="C500" i="2"/>
  <c r="D500" i="2"/>
  <c r="E500" i="2"/>
  <c r="C501" i="2"/>
  <c r="D501" i="2"/>
  <c r="E501" i="2"/>
  <c r="C502" i="2"/>
  <c r="D502" i="2"/>
  <c r="E502" i="2"/>
  <c r="C503" i="2"/>
  <c r="D503" i="2"/>
  <c r="E503" i="2"/>
  <c r="C504" i="2"/>
  <c r="D504" i="2"/>
  <c r="E504" i="2"/>
  <c r="C505" i="2"/>
  <c r="D505" i="2"/>
  <c r="E505" i="2"/>
  <c r="C506" i="2"/>
  <c r="D506" i="2"/>
  <c r="E506" i="2"/>
  <c r="C507" i="2"/>
  <c r="D507" i="2"/>
  <c r="E507" i="2"/>
  <c r="C508" i="2"/>
  <c r="D508" i="2"/>
  <c r="E508" i="2"/>
  <c r="C509" i="2"/>
  <c r="D509" i="2"/>
  <c r="E509" i="2"/>
  <c r="C510" i="2"/>
  <c r="D510" i="2"/>
  <c r="E510" i="2"/>
  <c r="C511" i="2"/>
  <c r="D511" i="2"/>
  <c r="E511" i="2"/>
  <c r="C512" i="2"/>
  <c r="D512" i="2"/>
  <c r="E512" i="2"/>
  <c r="C513" i="2"/>
  <c r="D513" i="2"/>
  <c r="E513" i="2"/>
  <c r="C514" i="2"/>
  <c r="D514" i="2"/>
  <c r="E514" i="2"/>
  <c r="C515" i="2"/>
  <c r="D515" i="2"/>
  <c r="E515" i="2"/>
  <c r="C516" i="2"/>
  <c r="D516" i="2"/>
  <c r="E516" i="2"/>
  <c r="C517" i="2"/>
  <c r="D517" i="2"/>
  <c r="E517" i="2"/>
  <c r="C518" i="2"/>
  <c r="D518" i="2"/>
  <c r="E518" i="2"/>
  <c r="C519" i="2"/>
  <c r="D519" i="2"/>
  <c r="E519" i="2"/>
  <c r="C520" i="2"/>
  <c r="D520" i="2"/>
  <c r="E520" i="2"/>
  <c r="C521" i="2"/>
  <c r="D521" i="2"/>
  <c r="E521" i="2"/>
  <c r="C522" i="2"/>
  <c r="D522" i="2"/>
  <c r="E522" i="2"/>
  <c r="C523" i="2"/>
  <c r="D523" i="2"/>
  <c r="E523" i="2"/>
  <c r="C524" i="2"/>
  <c r="D524" i="2"/>
  <c r="E524" i="2"/>
  <c r="C525" i="2"/>
  <c r="D525" i="2"/>
  <c r="E525" i="2"/>
  <c r="C526" i="2"/>
  <c r="D526" i="2"/>
  <c r="E526" i="2"/>
  <c r="C527" i="2"/>
  <c r="D527" i="2"/>
  <c r="E527" i="2"/>
  <c r="C528" i="2"/>
  <c r="D528" i="2"/>
  <c r="E528" i="2"/>
  <c r="C529" i="2"/>
  <c r="D529" i="2"/>
  <c r="E529" i="2"/>
  <c r="C530" i="2"/>
  <c r="D530" i="2"/>
  <c r="E530" i="2"/>
  <c r="C531" i="2"/>
  <c r="D531" i="2"/>
  <c r="E531" i="2"/>
  <c r="C532" i="2"/>
  <c r="D532" i="2"/>
  <c r="E532" i="2"/>
  <c r="C533" i="2"/>
  <c r="D533" i="2"/>
  <c r="E533" i="2"/>
  <c r="C534" i="2"/>
  <c r="D534" i="2"/>
  <c r="E534" i="2"/>
  <c r="C535" i="2"/>
  <c r="D535" i="2"/>
  <c r="E535" i="2"/>
  <c r="C536" i="2"/>
  <c r="D536" i="2"/>
  <c r="E536" i="2"/>
  <c r="C537" i="2"/>
  <c r="D537" i="2"/>
  <c r="E537" i="2"/>
  <c r="C538" i="2"/>
  <c r="D538" i="2"/>
  <c r="E538" i="2"/>
  <c r="C539" i="2"/>
  <c r="D539" i="2"/>
  <c r="E539" i="2"/>
  <c r="C540" i="2"/>
  <c r="D540" i="2"/>
  <c r="E540" i="2"/>
  <c r="C541" i="2"/>
  <c r="D541" i="2"/>
  <c r="E541" i="2"/>
  <c r="C542" i="2"/>
  <c r="D542" i="2"/>
  <c r="E542" i="2"/>
  <c r="C543" i="2"/>
  <c r="D543" i="2"/>
  <c r="E543" i="2"/>
  <c r="C544" i="2"/>
  <c r="D544" i="2"/>
  <c r="E544" i="2"/>
  <c r="C545" i="2"/>
  <c r="D545" i="2"/>
  <c r="E545" i="2"/>
  <c r="C546" i="2"/>
  <c r="D546" i="2"/>
  <c r="E546" i="2"/>
  <c r="C547" i="2"/>
  <c r="D547" i="2"/>
  <c r="E547" i="2"/>
  <c r="C548" i="2"/>
  <c r="D548" i="2"/>
  <c r="E548" i="2"/>
  <c r="C549" i="2"/>
  <c r="D549" i="2"/>
  <c r="E549" i="2"/>
  <c r="C550" i="2"/>
  <c r="D550" i="2"/>
  <c r="E550" i="2"/>
  <c r="C551" i="2"/>
  <c r="D551" i="2"/>
  <c r="E551" i="2"/>
  <c r="C552" i="2"/>
  <c r="D552" i="2"/>
  <c r="E552" i="2"/>
  <c r="C553" i="2"/>
  <c r="D553" i="2"/>
  <c r="E553" i="2"/>
  <c r="C554" i="2"/>
  <c r="D554" i="2"/>
  <c r="E554" i="2"/>
  <c r="C555" i="2"/>
  <c r="D555" i="2"/>
  <c r="E555" i="2"/>
  <c r="C556" i="2"/>
  <c r="D556" i="2"/>
  <c r="E556" i="2"/>
  <c r="C557" i="2"/>
  <c r="D557" i="2"/>
  <c r="E557" i="2"/>
  <c r="C558" i="2"/>
  <c r="D558" i="2"/>
  <c r="E558" i="2"/>
  <c r="C559" i="2"/>
  <c r="D559" i="2"/>
  <c r="E559" i="2"/>
  <c r="C560" i="2"/>
  <c r="D560" i="2"/>
  <c r="E560" i="2"/>
  <c r="C561" i="2"/>
  <c r="D561" i="2"/>
  <c r="E561" i="2"/>
  <c r="C562" i="2"/>
  <c r="D562" i="2"/>
  <c r="E562" i="2"/>
  <c r="C563" i="2"/>
  <c r="D563" i="2"/>
  <c r="E563" i="2"/>
  <c r="C564" i="2"/>
  <c r="D564" i="2"/>
  <c r="E564" i="2"/>
  <c r="C565" i="2"/>
  <c r="D565" i="2"/>
  <c r="E565" i="2"/>
  <c r="C566" i="2"/>
  <c r="D566" i="2"/>
  <c r="E566" i="2"/>
  <c r="C567" i="2"/>
  <c r="D567" i="2"/>
  <c r="E567" i="2"/>
  <c r="C568" i="2"/>
  <c r="D568" i="2"/>
  <c r="E568" i="2"/>
  <c r="C569" i="2"/>
  <c r="D569" i="2"/>
  <c r="E569" i="2"/>
  <c r="C570" i="2"/>
  <c r="D570" i="2"/>
  <c r="E570" i="2"/>
  <c r="C571" i="2"/>
  <c r="D571" i="2"/>
  <c r="E571" i="2"/>
  <c r="C572" i="2"/>
  <c r="D572" i="2"/>
  <c r="E572" i="2"/>
  <c r="C573" i="2"/>
  <c r="D573" i="2"/>
  <c r="E573" i="2"/>
  <c r="C574" i="2"/>
  <c r="D574" i="2"/>
  <c r="E574" i="2"/>
  <c r="C575" i="2"/>
  <c r="D575" i="2"/>
  <c r="E575" i="2"/>
  <c r="C576" i="2"/>
  <c r="D576" i="2"/>
  <c r="E576" i="2"/>
  <c r="C577" i="2"/>
  <c r="D577" i="2"/>
  <c r="E577" i="2"/>
  <c r="C578" i="2"/>
  <c r="D578" i="2"/>
  <c r="E578" i="2"/>
  <c r="C579" i="2"/>
  <c r="D579" i="2"/>
  <c r="E579" i="2"/>
  <c r="C580" i="2"/>
  <c r="D580" i="2"/>
  <c r="E580" i="2"/>
  <c r="C581" i="2"/>
  <c r="D581" i="2"/>
  <c r="E581" i="2"/>
  <c r="C582" i="2"/>
  <c r="D582" i="2"/>
  <c r="E582" i="2"/>
  <c r="C583" i="2"/>
  <c r="D583" i="2"/>
  <c r="E583" i="2"/>
  <c r="C584" i="2"/>
  <c r="D584" i="2"/>
  <c r="E584" i="2"/>
  <c r="C585" i="2"/>
  <c r="D585" i="2"/>
  <c r="E585" i="2"/>
  <c r="C586" i="2"/>
  <c r="D586" i="2"/>
  <c r="E586" i="2"/>
  <c r="C587" i="2"/>
  <c r="D587" i="2"/>
  <c r="E587" i="2"/>
  <c r="C588" i="2"/>
  <c r="D588" i="2"/>
  <c r="E588" i="2"/>
  <c r="C589" i="2"/>
  <c r="D589" i="2"/>
  <c r="E589" i="2"/>
  <c r="C590" i="2"/>
  <c r="D590" i="2"/>
  <c r="E590" i="2"/>
  <c r="C591" i="2"/>
  <c r="D591" i="2"/>
  <c r="E591" i="2"/>
  <c r="C592" i="2"/>
  <c r="D592" i="2"/>
  <c r="E592" i="2"/>
  <c r="C593" i="2"/>
  <c r="D593" i="2"/>
  <c r="E593" i="2"/>
  <c r="C594" i="2"/>
  <c r="D594" i="2"/>
  <c r="E594" i="2"/>
  <c r="C595" i="2"/>
  <c r="D595" i="2"/>
  <c r="E595" i="2"/>
  <c r="C596" i="2"/>
  <c r="D596" i="2"/>
  <c r="E596" i="2"/>
  <c r="C597" i="2"/>
  <c r="D597" i="2"/>
  <c r="E597" i="2"/>
  <c r="C598" i="2"/>
  <c r="D598" i="2"/>
  <c r="E598" i="2"/>
  <c r="C599" i="2"/>
  <c r="D599" i="2"/>
  <c r="E599" i="2"/>
  <c r="C600" i="2"/>
  <c r="D600" i="2"/>
  <c r="E600" i="2"/>
  <c r="C601" i="2"/>
  <c r="D601" i="2"/>
  <c r="E601" i="2"/>
  <c r="C602" i="2"/>
  <c r="D602" i="2"/>
  <c r="E602" i="2"/>
  <c r="C603" i="2"/>
  <c r="D603" i="2"/>
  <c r="E603" i="2"/>
  <c r="C604" i="2"/>
  <c r="D604" i="2"/>
  <c r="E604" i="2"/>
  <c r="C605" i="2"/>
  <c r="D605" i="2"/>
  <c r="E605" i="2"/>
  <c r="C606" i="2"/>
  <c r="D606" i="2"/>
  <c r="E606" i="2"/>
  <c r="C607" i="2"/>
  <c r="D607" i="2"/>
  <c r="E607" i="2"/>
  <c r="C608" i="2"/>
  <c r="D608" i="2"/>
  <c r="E608" i="2"/>
  <c r="C609" i="2"/>
  <c r="D609" i="2"/>
  <c r="E609" i="2"/>
  <c r="C610" i="2"/>
  <c r="D610" i="2"/>
  <c r="E610" i="2"/>
  <c r="C611" i="2"/>
  <c r="D611" i="2"/>
  <c r="E611" i="2"/>
  <c r="C612" i="2"/>
  <c r="D612" i="2"/>
  <c r="E612" i="2"/>
  <c r="C613" i="2"/>
  <c r="D613" i="2"/>
  <c r="E613" i="2"/>
  <c r="C614" i="2"/>
  <c r="D614" i="2"/>
  <c r="E614" i="2"/>
  <c r="C615" i="2"/>
  <c r="D615" i="2"/>
  <c r="E615" i="2"/>
  <c r="C616" i="2"/>
  <c r="D616" i="2"/>
  <c r="E616" i="2"/>
  <c r="C617" i="2"/>
  <c r="D617" i="2"/>
  <c r="E617" i="2"/>
  <c r="C618" i="2"/>
  <c r="D618" i="2"/>
  <c r="E618" i="2"/>
  <c r="C619" i="2"/>
  <c r="D619" i="2"/>
  <c r="E619" i="2"/>
  <c r="C620" i="2"/>
  <c r="D620" i="2"/>
  <c r="E620" i="2"/>
  <c r="C621" i="2"/>
  <c r="D621" i="2"/>
  <c r="E621" i="2"/>
  <c r="C622" i="2"/>
  <c r="D622" i="2"/>
  <c r="E622" i="2"/>
  <c r="C623" i="2"/>
  <c r="D623" i="2"/>
  <c r="E623" i="2"/>
  <c r="C624" i="2"/>
  <c r="D624" i="2"/>
  <c r="E624" i="2"/>
  <c r="C625" i="2"/>
  <c r="D625" i="2"/>
  <c r="E625" i="2"/>
  <c r="C626" i="2"/>
  <c r="D626" i="2"/>
  <c r="E626" i="2"/>
  <c r="C627" i="2"/>
  <c r="D627" i="2"/>
  <c r="E627" i="2"/>
  <c r="C628" i="2"/>
  <c r="D628" i="2"/>
  <c r="E628" i="2"/>
  <c r="C629" i="2"/>
  <c r="D629" i="2"/>
  <c r="E629" i="2"/>
  <c r="C630" i="2"/>
  <c r="D630" i="2"/>
  <c r="E630" i="2"/>
  <c r="C631" i="2"/>
  <c r="D631" i="2"/>
  <c r="E631" i="2"/>
  <c r="C632" i="2"/>
  <c r="D632" i="2"/>
  <c r="E632" i="2"/>
  <c r="C633" i="2"/>
  <c r="D633" i="2"/>
  <c r="E633" i="2"/>
  <c r="C634" i="2"/>
  <c r="D634" i="2"/>
  <c r="E634" i="2"/>
  <c r="C635" i="2"/>
  <c r="D635" i="2"/>
  <c r="E635" i="2"/>
  <c r="C636" i="2"/>
  <c r="D636" i="2"/>
  <c r="E636" i="2"/>
  <c r="C637" i="2"/>
  <c r="D637" i="2"/>
  <c r="E637" i="2"/>
  <c r="C638" i="2"/>
  <c r="D638" i="2"/>
  <c r="E638" i="2"/>
  <c r="C639" i="2"/>
  <c r="D639" i="2"/>
  <c r="E639" i="2"/>
  <c r="C640" i="2"/>
  <c r="D640" i="2"/>
  <c r="E640" i="2"/>
  <c r="C641" i="2"/>
  <c r="D641" i="2"/>
  <c r="E641" i="2"/>
  <c r="C642" i="2"/>
  <c r="D642" i="2"/>
  <c r="E642" i="2"/>
  <c r="C643" i="2"/>
  <c r="D643" i="2"/>
  <c r="E643" i="2"/>
  <c r="C644" i="2"/>
  <c r="D644" i="2"/>
  <c r="E644" i="2"/>
  <c r="C645" i="2"/>
  <c r="D645" i="2"/>
  <c r="E645" i="2"/>
  <c r="C646" i="2"/>
  <c r="D646" i="2"/>
  <c r="E646" i="2"/>
  <c r="C647" i="2"/>
  <c r="D647" i="2"/>
  <c r="E647" i="2"/>
  <c r="C648" i="2"/>
  <c r="D648" i="2"/>
  <c r="E648" i="2"/>
  <c r="C649" i="2"/>
  <c r="D649" i="2"/>
  <c r="E649" i="2"/>
  <c r="C650" i="2"/>
  <c r="D650" i="2"/>
  <c r="E650" i="2"/>
  <c r="C651" i="2"/>
  <c r="D651" i="2"/>
  <c r="E651" i="2"/>
  <c r="C652" i="2"/>
  <c r="D652" i="2"/>
  <c r="E652" i="2"/>
  <c r="C653" i="2"/>
  <c r="D653" i="2"/>
  <c r="E653" i="2"/>
  <c r="C654" i="2"/>
  <c r="D654" i="2"/>
  <c r="E654" i="2"/>
  <c r="C655" i="2"/>
  <c r="D655" i="2"/>
  <c r="E655" i="2"/>
  <c r="C656" i="2"/>
  <c r="D656" i="2"/>
  <c r="E656" i="2"/>
  <c r="C657" i="2"/>
  <c r="D657" i="2"/>
  <c r="E657" i="2"/>
  <c r="C658" i="2"/>
  <c r="D658" i="2"/>
  <c r="E658" i="2"/>
  <c r="C659" i="2"/>
  <c r="D659" i="2"/>
  <c r="E659" i="2"/>
  <c r="C660" i="2"/>
  <c r="D660" i="2"/>
  <c r="E660" i="2"/>
  <c r="C661" i="2"/>
  <c r="D661" i="2"/>
  <c r="E661" i="2"/>
  <c r="C662" i="2"/>
  <c r="D662" i="2"/>
  <c r="E662" i="2"/>
  <c r="C663" i="2"/>
  <c r="D663" i="2"/>
  <c r="E663" i="2"/>
  <c r="C664" i="2"/>
  <c r="D664" i="2"/>
  <c r="E664" i="2"/>
  <c r="C665" i="2"/>
  <c r="D665" i="2"/>
  <c r="E665" i="2"/>
  <c r="C666" i="2"/>
  <c r="D666" i="2"/>
  <c r="E666" i="2"/>
  <c r="C667" i="2"/>
  <c r="D667" i="2"/>
  <c r="E667" i="2"/>
  <c r="C668" i="2"/>
  <c r="D668" i="2"/>
  <c r="E668" i="2"/>
  <c r="C669" i="2"/>
  <c r="D669" i="2"/>
  <c r="E669" i="2"/>
  <c r="C670" i="2"/>
  <c r="D670" i="2"/>
  <c r="E670" i="2"/>
  <c r="C671" i="2"/>
  <c r="D671" i="2"/>
  <c r="E671" i="2"/>
  <c r="C672" i="2"/>
  <c r="D672" i="2"/>
  <c r="E672" i="2"/>
  <c r="C673" i="2"/>
  <c r="D673" i="2"/>
  <c r="E673" i="2"/>
  <c r="C674" i="2"/>
  <c r="D674" i="2"/>
  <c r="E674" i="2"/>
  <c r="C675" i="2"/>
  <c r="D675" i="2"/>
  <c r="E675" i="2"/>
  <c r="C676" i="2"/>
  <c r="D676" i="2"/>
  <c r="E676" i="2"/>
  <c r="C677" i="2"/>
  <c r="D677" i="2"/>
  <c r="E677" i="2"/>
  <c r="C678" i="2"/>
  <c r="D678" i="2"/>
  <c r="E678" i="2"/>
  <c r="C679" i="2"/>
  <c r="D679" i="2"/>
  <c r="E679" i="2"/>
  <c r="C680" i="2"/>
  <c r="D680" i="2"/>
  <c r="E680" i="2"/>
  <c r="C681" i="2"/>
  <c r="D681" i="2"/>
  <c r="E681" i="2"/>
  <c r="C682" i="2"/>
  <c r="D682" i="2"/>
  <c r="E682" i="2"/>
  <c r="C683" i="2"/>
  <c r="D683" i="2"/>
  <c r="E683" i="2"/>
  <c r="C684" i="2"/>
  <c r="D684" i="2"/>
  <c r="E684" i="2"/>
  <c r="C685" i="2"/>
  <c r="D685" i="2"/>
  <c r="E685" i="2"/>
  <c r="C686" i="2"/>
  <c r="D686" i="2"/>
  <c r="E686" i="2"/>
  <c r="C687" i="2"/>
  <c r="D687" i="2"/>
  <c r="E687" i="2"/>
  <c r="C688" i="2"/>
  <c r="D688" i="2"/>
  <c r="E688" i="2"/>
  <c r="C689" i="2"/>
  <c r="D689" i="2"/>
  <c r="E689" i="2"/>
  <c r="C690" i="2"/>
  <c r="D690" i="2"/>
  <c r="E690" i="2"/>
  <c r="C691" i="2"/>
  <c r="D691" i="2"/>
  <c r="E691" i="2"/>
  <c r="C692" i="2"/>
  <c r="D692" i="2"/>
  <c r="E692" i="2"/>
  <c r="C693" i="2"/>
  <c r="D693" i="2"/>
  <c r="E693" i="2"/>
  <c r="C694" i="2"/>
  <c r="D694" i="2"/>
  <c r="E694" i="2"/>
  <c r="C695" i="2"/>
  <c r="D695" i="2"/>
  <c r="E695" i="2"/>
  <c r="C696" i="2"/>
  <c r="D696" i="2"/>
  <c r="E696" i="2"/>
  <c r="C697" i="2"/>
  <c r="D697" i="2"/>
  <c r="E697" i="2"/>
  <c r="C698" i="2"/>
  <c r="D698" i="2"/>
  <c r="E698" i="2"/>
  <c r="C699" i="2"/>
  <c r="D699" i="2"/>
  <c r="E699" i="2"/>
  <c r="C700" i="2"/>
  <c r="D700" i="2"/>
  <c r="E700" i="2"/>
  <c r="C701" i="2"/>
  <c r="D701" i="2"/>
  <c r="E701" i="2"/>
  <c r="C702" i="2"/>
  <c r="D702" i="2"/>
  <c r="E702" i="2"/>
  <c r="C703" i="2"/>
  <c r="D703" i="2"/>
  <c r="E703" i="2"/>
  <c r="C704" i="2"/>
  <c r="D704" i="2"/>
  <c r="E704" i="2"/>
  <c r="C705" i="2"/>
  <c r="D705" i="2"/>
  <c r="E705" i="2"/>
  <c r="C706" i="2"/>
  <c r="D706" i="2"/>
  <c r="E706" i="2"/>
  <c r="C707" i="2"/>
  <c r="D707" i="2"/>
  <c r="E707" i="2"/>
  <c r="C708" i="2"/>
  <c r="D708" i="2"/>
  <c r="E708" i="2"/>
  <c r="C709" i="2"/>
  <c r="D709" i="2"/>
  <c r="E709" i="2"/>
  <c r="C710" i="2"/>
  <c r="D710" i="2"/>
  <c r="E710" i="2"/>
  <c r="C711" i="2"/>
  <c r="D711" i="2"/>
  <c r="E711" i="2"/>
  <c r="C712" i="2"/>
  <c r="D712" i="2"/>
  <c r="E712" i="2"/>
  <c r="C713" i="2"/>
  <c r="D713" i="2"/>
  <c r="E713" i="2"/>
  <c r="C714" i="2"/>
  <c r="D714" i="2"/>
  <c r="E714" i="2"/>
  <c r="C715" i="2"/>
  <c r="D715" i="2"/>
  <c r="E715" i="2"/>
  <c r="C716" i="2"/>
  <c r="D716" i="2"/>
  <c r="E716" i="2"/>
  <c r="C717" i="2"/>
  <c r="D717" i="2"/>
  <c r="E717" i="2"/>
  <c r="C718" i="2"/>
  <c r="D718" i="2"/>
  <c r="E718" i="2"/>
  <c r="C719" i="2"/>
  <c r="D719" i="2"/>
  <c r="E719" i="2"/>
  <c r="C720" i="2"/>
  <c r="D720" i="2"/>
  <c r="E720" i="2"/>
  <c r="C721" i="2"/>
  <c r="D721" i="2"/>
  <c r="E721" i="2"/>
  <c r="C722" i="2"/>
  <c r="D722" i="2"/>
  <c r="E722" i="2"/>
  <c r="C723" i="2"/>
  <c r="D723" i="2"/>
  <c r="E723" i="2"/>
  <c r="C724" i="2"/>
  <c r="D724" i="2"/>
  <c r="E724" i="2"/>
  <c r="C725" i="2"/>
  <c r="D725" i="2"/>
  <c r="E725" i="2"/>
  <c r="C726" i="2"/>
  <c r="D726" i="2"/>
  <c r="E726" i="2"/>
  <c r="C727" i="2"/>
  <c r="D727" i="2"/>
  <c r="E727" i="2"/>
  <c r="C728" i="2"/>
  <c r="D728" i="2"/>
  <c r="E728" i="2"/>
  <c r="C729" i="2"/>
  <c r="D729" i="2"/>
  <c r="E729" i="2"/>
  <c r="C730" i="2"/>
  <c r="D730" i="2"/>
  <c r="E730" i="2"/>
  <c r="C731" i="2"/>
  <c r="D731" i="2"/>
  <c r="E731" i="2"/>
  <c r="C732" i="2"/>
  <c r="D732" i="2"/>
  <c r="E732" i="2"/>
  <c r="C733" i="2"/>
  <c r="D733" i="2"/>
  <c r="E733" i="2"/>
  <c r="C734" i="2"/>
  <c r="D734" i="2"/>
  <c r="E734" i="2"/>
  <c r="C735" i="2"/>
  <c r="D735" i="2"/>
  <c r="E735" i="2"/>
  <c r="C736" i="2"/>
  <c r="D736" i="2"/>
  <c r="E736" i="2"/>
  <c r="C737" i="2"/>
  <c r="D737" i="2"/>
  <c r="E737" i="2"/>
  <c r="C738" i="2"/>
  <c r="D738" i="2"/>
  <c r="E738" i="2"/>
  <c r="C739" i="2"/>
  <c r="D739" i="2"/>
  <c r="E739" i="2"/>
  <c r="C740" i="2"/>
  <c r="D740" i="2"/>
  <c r="E740" i="2"/>
  <c r="C741" i="2"/>
  <c r="D741" i="2"/>
  <c r="E741" i="2"/>
  <c r="C742" i="2"/>
  <c r="D742" i="2"/>
  <c r="E742" i="2"/>
  <c r="C743" i="2"/>
  <c r="D743" i="2"/>
  <c r="E743" i="2"/>
  <c r="C744" i="2"/>
  <c r="D744" i="2"/>
  <c r="E744" i="2"/>
  <c r="C745" i="2"/>
  <c r="D745" i="2"/>
  <c r="E745" i="2"/>
  <c r="C746" i="2"/>
  <c r="D746" i="2"/>
  <c r="E746" i="2"/>
  <c r="C747" i="2"/>
  <c r="D747" i="2"/>
  <c r="E747" i="2"/>
  <c r="C748" i="2"/>
  <c r="D748" i="2"/>
  <c r="E748" i="2"/>
  <c r="C749" i="2"/>
  <c r="D749" i="2"/>
  <c r="E749" i="2"/>
  <c r="C750" i="2"/>
  <c r="D750" i="2"/>
  <c r="E750" i="2"/>
  <c r="C751" i="2"/>
  <c r="D751" i="2"/>
  <c r="E751" i="2"/>
  <c r="C752" i="2"/>
  <c r="D752" i="2"/>
  <c r="E752" i="2"/>
  <c r="C753" i="2"/>
  <c r="D753" i="2"/>
  <c r="E753" i="2"/>
  <c r="C754" i="2"/>
  <c r="D754" i="2"/>
  <c r="E754" i="2"/>
  <c r="C755" i="2"/>
  <c r="D755" i="2"/>
  <c r="E755" i="2"/>
  <c r="C756" i="2"/>
  <c r="D756" i="2"/>
  <c r="E756" i="2"/>
  <c r="C757" i="2"/>
  <c r="D757" i="2"/>
  <c r="E757" i="2"/>
  <c r="C758" i="2"/>
  <c r="D758" i="2"/>
  <c r="E758" i="2"/>
  <c r="C759" i="2"/>
  <c r="D759" i="2"/>
  <c r="E759" i="2"/>
  <c r="C760" i="2"/>
  <c r="D760" i="2"/>
  <c r="E760" i="2"/>
  <c r="C761" i="2"/>
  <c r="D761" i="2"/>
  <c r="E761" i="2"/>
  <c r="C762" i="2"/>
  <c r="D762" i="2"/>
  <c r="E762" i="2"/>
  <c r="C763" i="2"/>
  <c r="D763" i="2"/>
  <c r="E763" i="2"/>
  <c r="C764" i="2"/>
  <c r="D764" i="2"/>
  <c r="E764" i="2"/>
  <c r="C765" i="2"/>
  <c r="D765" i="2"/>
  <c r="E765" i="2"/>
  <c r="C766" i="2"/>
  <c r="D766" i="2"/>
  <c r="E766" i="2"/>
  <c r="C767" i="2"/>
  <c r="D767" i="2"/>
  <c r="E767" i="2"/>
  <c r="C768" i="2"/>
  <c r="D768" i="2"/>
  <c r="E768" i="2"/>
  <c r="C769" i="2"/>
  <c r="D769" i="2"/>
  <c r="E769" i="2"/>
  <c r="C770" i="2"/>
  <c r="D770" i="2"/>
  <c r="E770" i="2"/>
  <c r="C771" i="2"/>
  <c r="D771" i="2"/>
  <c r="E771" i="2"/>
  <c r="C772" i="2"/>
  <c r="D772" i="2"/>
  <c r="E772" i="2"/>
  <c r="C773" i="2"/>
  <c r="D773" i="2"/>
  <c r="E773" i="2"/>
  <c r="C774" i="2"/>
  <c r="D774" i="2"/>
  <c r="E774" i="2"/>
  <c r="C775" i="2"/>
  <c r="D775" i="2"/>
  <c r="E775" i="2"/>
  <c r="C776" i="2"/>
  <c r="D776" i="2"/>
  <c r="E776" i="2"/>
  <c r="C777" i="2"/>
  <c r="D777" i="2"/>
  <c r="E777" i="2"/>
  <c r="C778" i="2"/>
  <c r="D778" i="2"/>
  <c r="E778" i="2"/>
  <c r="C779" i="2"/>
  <c r="D779" i="2"/>
  <c r="E779" i="2"/>
  <c r="C780" i="2"/>
  <c r="D780" i="2"/>
  <c r="E780" i="2"/>
  <c r="C781" i="2"/>
  <c r="D781" i="2"/>
  <c r="E781" i="2"/>
  <c r="C782" i="2"/>
  <c r="D782" i="2"/>
  <c r="E782" i="2"/>
  <c r="C783" i="2"/>
  <c r="D783" i="2"/>
  <c r="E783" i="2"/>
  <c r="C784" i="2"/>
  <c r="D784" i="2"/>
  <c r="E784" i="2"/>
  <c r="C785" i="2"/>
  <c r="D785" i="2"/>
  <c r="E785" i="2"/>
  <c r="C786" i="2"/>
  <c r="D786" i="2"/>
  <c r="E786" i="2"/>
  <c r="C787" i="2"/>
  <c r="D787" i="2"/>
  <c r="E787" i="2"/>
  <c r="C788" i="2"/>
  <c r="D788" i="2"/>
  <c r="E788" i="2"/>
  <c r="C789" i="2"/>
  <c r="D789" i="2"/>
  <c r="E789" i="2"/>
  <c r="C790" i="2"/>
  <c r="D790" i="2"/>
  <c r="E790" i="2"/>
  <c r="C791" i="2"/>
  <c r="D791" i="2"/>
  <c r="E791" i="2"/>
  <c r="C792" i="2"/>
  <c r="D792" i="2"/>
  <c r="E792" i="2"/>
  <c r="C793" i="2"/>
  <c r="D793" i="2"/>
  <c r="E793" i="2"/>
  <c r="C794" i="2"/>
  <c r="D794" i="2"/>
  <c r="E794" i="2"/>
  <c r="C795" i="2"/>
  <c r="D795" i="2"/>
  <c r="E795" i="2"/>
  <c r="C796" i="2"/>
  <c r="D796" i="2"/>
  <c r="E796" i="2"/>
  <c r="C797" i="2"/>
  <c r="D797" i="2"/>
  <c r="E797" i="2"/>
  <c r="C798" i="2"/>
  <c r="D798" i="2"/>
  <c r="E798" i="2"/>
  <c r="C799" i="2"/>
  <c r="D799" i="2"/>
  <c r="E799" i="2"/>
  <c r="C800" i="2"/>
  <c r="D800" i="2"/>
  <c r="E800" i="2"/>
  <c r="C801" i="2"/>
  <c r="D801" i="2"/>
  <c r="E801" i="2"/>
  <c r="C802" i="2"/>
  <c r="D802" i="2"/>
  <c r="E802" i="2"/>
  <c r="C803" i="2"/>
  <c r="D803" i="2"/>
  <c r="E803" i="2"/>
  <c r="C804" i="2"/>
  <c r="D804" i="2"/>
  <c r="E804" i="2"/>
  <c r="C805" i="2"/>
  <c r="D805" i="2"/>
  <c r="E805" i="2"/>
  <c r="C806" i="2"/>
  <c r="D806" i="2"/>
  <c r="E806" i="2"/>
  <c r="C807" i="2"/>
  <c r="D807" i="2"/>
  <c r="E807" i="2"/>
  <c r="C808" i="2"/>
  <c r="D808" i="2"/>
  <c r="E808" i="2"/>
  <c r="C809" i="2"/>
  <c r="D809" i="2"/>
  <c r="E809" i="2"/>
  <c r="C810" i="2"/>
  <c r="D810" i="2"/>
  <c r="E810" i="2"/>
  <c r="C811" i="2"/>
  <c r="D811" i="2"/>
  <c r="E811" i="2"/>
  <c r="C812" i="2"/>
  <c r="D812" i="2"/>
  <c r="E812" i="2"/>
  <c r="C813" i="2"/>
  <c r="D813" i="2"/>
  <c r="E813" i="2"/>
  <c r="C814" i="2"/>
  <c r="D814" i="2"/>
  <c r="E814" i="2"/>
  <c r="C815" i="2"/>
  <c r="D815" i="2"/>
  <c r="E815" i="2"/>
  <c r="C816" i="2"/>
  <c r="D816" i="2"/>
  <c r="E816" i="2"/>
  <c r="C817" i="2"/>
  <c r="D817" i="2"/>
  <c r="E817" i="2"/>
  <c r="C818" i="2"/>
  <c r="D818" i="2"/>
  <c r="E818" i="2"/>
  <c r="C819" i="2"/>
  <c r="D819" i="2"/>
  <c r="E819" i="2"/>
  <c r="C820" i="2"/>
  <c r="D820" i="2"/>
  <c r="E820" i="2"/>
  <c r="C821" i="2"/>
  <c r="D821" i="2"/>
  <c r="E821" i="2"/>
  <c r="C822" i="2"/>
  <c r="D822" i="2"/>
  <c r="E822" i="2"/>
  <c r="C823" i="2"/>
  <c r="D823" i="2"/>
  <c r="E823" i="2"/>
  <c r="C824" i="2"/>
  <c r="D824" i="2"/>
  <c r="E824" i="2"/>
  <c r="C825" i="2"/>
  <c r="D825" i="2"/>
  <c r="E825" i="2"/>
  <c r="C826" i="2"/>
  <c r="D826" i="2"/>
  <c r="E826" i="2"/>
  <c r="C827" i="2"/>
  <c r="D827" i="2"/>
  <c r="E827" i="2"/>
  <c r="C828" i="2"/>
  <c r="D828" i="2"/>
  <c r="E828" i="2"/>
  <c r="C829" i="2"/>
  <c r="D829" i="2"/>
  <c r="E829" i="2"/>
  <c r="C830" i="2"/>
  <c r="D830" i="2"/>
  <c r="E830" i="2"/>
  <c r="C831" i="2"/>
  <c r="D831" i="2"/>
  <c r="E831" i="2"/>
  <c r="C832" i="2"/>
  <c r="D832" i="2"/>
  <c r="E832" i="2"/>
  <c r="C833" i="2"/>
  <c r="D833" i="2"/>
  <c r="E833" i="2"/>
  <c r="C834" i="2"/>
  <c r="D834" i="2"/>
  <c r="E834" i="2"/>
  <c r="C835" i="2"/>
  <c r="D835" i="2"/>
  <c r="E835" i="2"/>
  <c r="C836" i="2"/>
  <c r="D836" i="2"/>
  <c r="E836" i="2"/>
  <c r="C837" i="2"/>
  <c r="D837" i="2"/>
  <c r="E837" i="2"/>
  <c r="C838" i="2"/>
  <c r="D838" i="2"/>
  <c r="E838" i="2"/>
  <c r="C839" i="2"/>
  <c r="D839" i="2"/>
  <c r="E839" i="2"/>
  <c r="C840" i="2"/>
  <c r="D840" i="2"/>
  <c r="E840" i="2"/>
  <c r="C841" i="2"/>
  <c r="D841" i="2"/>
  <c r="E841" i="2"/>
  <c r="C842" i="2"/>
  <c r="D842" i="2"/>
  <c r="E842" i="2"/>
  <c r="C843" i="2"/>
  <c r="D843" i="2"/>
  <c r="E843" i="2"/>
  <c r="C844" i="2"/>
  <c r="D844" i="2"/>
  <c r="E844" i="2"/>
  <c r="C845" i="2"/>
  <c r="D845" i="2"/>
  <c r="E845" i="2"/>
  <c r="C846" i="2"/>
  <c r="D846" i="2"/>
  <c r="E846" i="2"/>
  <c r="C847" i="2"/>
  <c r="D847" i="2"/>
  <c r="E847" i="2"/>
  <c r="C848" i="2"/>
  <c r="D848" i="2"/>
  <c r="E848" i="2"/>
  <c r="C849" i="2"/>
  <c r="D849" i="2"/>
  <c r="E849" i="2"/>
  <c r="C850" i="2"/>
  <c r="D850" i="2"/>
  <c r="E850" i="2"/>
  <c r="C851" i="2"/>
  <c r="D851" i="2"/>
  <c r="E851" i="2"/>
  <c r="C852" i="2"/>
  <c r="D852" i="2"/>
  <c r="E852" i="2"/>
  <c r="C853" i="2"/>
  <c r="D853" i="2"/>
  <c r="E853" i="2"/>
  <c r="C854" i="2"/>
  <c r="D854" i="2"/>
  <c r="E854" i="2"/>
  <c r="C855" i="2"/>
  <c r="D855" i="2"/>
  <c r="E855" i="2"/>
  <c r="C856" i="2"/>
  <c r="D856" i="2"/>
  <c r="E856" i="2"/>
  <c r="C857" i="2"/>
  <c r="D857" i="2"/>
  <c r="E857" i="2"/>
  <c r="C858" i="2"/>
  <c r="D858" i="2"/>
  <c r="E858" i="2"/>
  <c r="C859" i="2"/>
  <c r="D859" i="2"/>
  <c r="E859" i="2"/>
  <c r="C860" i="2"/>
  <c r="D860" i="2"/>
  <c r="E860" i="2"/>
  <c r="C861" i="2"/>
  <c r="D861" i="2"/>
  <c r="E861" i="2"/>
  <c r="C862" i="2"/>
  <c r="D862" i="2"/>
  <c r="E862" i="2"/>
  <c r="C863" i="2"/>
  <c r="D863" i="2"/>
  <c r="E863" i="2"/>
  <c r="C864" i="2"/>
  <c r="D864" i="2"/>
  <c r="E864" i="2"/>
  <c r="C865" i="2"/>
  <c r="D865" i="2"/>
  <c r="E865" i="2"/>
  <c r="C866" i="2"/>
  <c r="D866" i="2"/>
  <c r="E866" i="2"/>
  <c r="C867" i="2"/>
  <c r="D867" i="2"/>
  <c r="E867" i="2"/>
  <c r="C868" i="2"/>
  <c r="D868" i="2"/>
  <c r="E868" i="2"/>
  <c r="C869" i="2"/>
  <c r="D869" i="2"/>
  <c r="E869" i="2"/>
  <c r="C870" i="2"/>
  <c r="D870" i="2"/>
  <c r="E870" i="2"/>
  <c r="C871" i="2"/>
  <c r="D871" i="2"/>
  <c r="E871" i="2"/>
  <c r="C872" i="2"/>
  <c r="D872" i="2"/>
  <c r="E872" i="2"/>
  <c r="C873" i="2"/>
  <c r="D873" i="2"/>
  <c r="E873" i="2"/>
  <c r="C874" i="2"/>
  <c r="D874" i="2"/>
  <c r="E874" i="2"/>
  <c r="C875" i="2"/>
  <c r="D875" i="2"/>
  <c r="E875" i="2"/>
  <c r="C876" i="2"/>
  <c r="D876" i="2"/>
  <c r="E876" i="2"/>
  <c r="C877" i="2"/>
  <c r="D877" i="2"/>
  <c r="E877" i="2"/>
  <c r="C878" i="2"/>
  <c r="D878" i="2"/>
  <c r="E878" i="2"/>
  <c r="C879" i="2"/>
  <c r="D879" i="2"/>
  <c r="E879" i="2"/>
  <c r="C880" i="2"/>
  <c r="D880" i="2"/>
  <c r="E880" i="2"/>
  <c r="C881" i="2"/>
  <c r="D881" i="2"/>
  <c r="E881" i="2"/>
  <c r="C882" i="2"/>
  <c r="D882" i="2"/>
  <c r="E882" i="2"/>
  <c r="C883" i="2"/>
  <c r="D883" i="2"/>
  <c r="E883" i="2"/>
  <c r="C884" i="2"/>
  <c r="D884" i="2"/>
  <c r="E884" i="2"/>
  <c r="C885" i="2"/>
  <c r="D885" i="2"/>
  <c r="E885" i="2"/>
  <c r="C886" i="2"/>
  <c r="D886" i="2"/>
  <c r="E886" i="2"/>
  <c r="C887" i="2"/>
  <c r="D887" i="2"/>
  <c r="E887" i="2"/>
  <c r="C888" i="2"/>
  <c r="D888" i="2"/>
  <c r="E888" i="2"/>
  <c r="C889" i="2"/>
  <c r="D889" i="2"/>
  <c r="E889" i="2"/>
  <c r="C890" i="2"/>
  <c r="D890" i="2"/>
  <c r="E890" i="2"/>
  <c r="C891" i="2"/>
  <c r="D891" i="2"/>
  <c r="E891" i="2"/>
  <c r="C892" i="2"/>
  <c r="D892" i="2"/>
  <c r="E892" i="2"/>
  <c r="C893" i="2"/>
  <c r="D893" i="2"/>
  <c r="E893" i="2"/>
  <c r="C894" i="2"/>
  <c r="D894" i="2"/>
  <c r="E894" i="2"/>
  <c r="C895" i="2"/>
  <c r="D895" i="2"/>
  <c r="E895" i="2"/>
  <c r="C896" i="2"/>
  <c r="D896" i="2"/>
  <c r="E896" i="2"/>
  <c r="C897" i="2"/>
  <c r="D897" i="2"/>
  <c r="E897" i="2"/>
  <c r="C898" i="2"/>
  <c r="D898" i="2"/>
  <c r="E898" i="2"/>
  <c r="C899" i="2"/>
  <c r="D899" i="2"/>
  <c r="E899" i="2"/>
  <c r="C900" i="2"/>
  <c r="D900" i="2"/>
  <c r="E900" i="2"/>
  <c r="C901" i="2"/>
  <c r="D901" i="2"/>
  <c r="E901" i="2"/>
  <c r="C902" i="2"/>
  <c r="D902" i="2"/>
  <c r="E902" i="2"/>
  <c r="C903" i="2"/>
  <c r="D903" i="2"/>
  <c r="E903" i="2"/>
  <c r="C904" i="2"/>
  <c r="D904" i="2"/>
  <c r="E904" i="2"/>
  <c r="C905" i="2"/>
  <c r="D905" i="2"/>
  <c r="E905" i="2"/>
  <c r="C906" i="2"/>
  <c r="D906" i="2"/>
  <c r="E906" i="2"/>
  <c r="C907" i="2"/>
  <c r="D907" i="2"/>
  <c r="E907" i="2"/>
  <c r="C908" i="2"/>
  <c r="D908" i="2"/>
  <c r="E908" i="2"/>
  <c r="C909" i="2"/>
  <c r="D909" i="2"/>
  <c r="E909" i="2"/>
  <c r="C910" i="2"/>
  <c r="D910" i="2"/>
  <c r="E910" i="2"/>
  <c r="C911" i="2"/>
  <c r="D911" i="2"/>
  <c r="E911" i="2"/>
  <c r="C912" i="2"/>
  <c r="D912" i="2"/>
  <c r="E912" i="2"/>
  <c r="C913" i="2"/>
  <c r="D913" i="2"/>
  <c r="E913" i="2"/>
  <c r="C914" i="2"/>
  <c r="D914" i="2"/>
  <c r="E914" i="2"/>
  <c r="C915" i="2"/>
  <c r="D915" i="2"/>
  <c r="E915" i="2"/>
  <c r="C916" i="2"/>
  <c r="D916" i="2"/>
  <c r="E916" i="2"/>
  <c r="C917" i="2"/>
  <c r="D917" i="2"/>
  <c r="E917" i="2"/>
  <c r="C918" i="2"/>
  <c r="D918" i="2"/>
  <c r="E918" i="2"/>
  <c r="C919" i="2"/>
  <c r="D919" i="2"/>
  <c r="E919" i="2"/>
  <c r="C920" i="2"/>
  <c r="D920" i="2"/>
  <c r="E920" i="2"/>
  <c r="C921" i="2"/>
  <c r="D921" i="2"/>
  <c r="E921" i="2"/>
  <c r="C922" i="2"/>
  <c r="D922" i="2"/>
  <c r="E922" i="2"/>
  <c r="C923" i="2"/>
  <c r="D923" i="2"/>
  <c r="E923" i="2"/>
  <c r="C924" i="2"/>
  <c r="D924" i="2"/>
  <c r="E924" i="2"/>
  <c r="C925" i="2"/>
  <c r="D925" i="2"/>
  <c r="E925" i="2"/>
  <c r="C926" i="2"/>
  <c r="D926" i="2"/>
  <c r="E926" i="2"/>
  <c r="C927" i="2"/>
  <c r="D927" i="2"/>
  <c r="E927" i="2"/>
  <c r="C928" i="2"/>
  <c r="D928" i="2"/>
  <c r="E928" i="2"/>
  <c r="C929" i="2"/>
  <c r="D929" i="2"/>
  <c r="E929" i="2"/>
  <c r="C930" i="2"/>
  <c r="D930" i="2"/>
  <c r="E930" i="2"/>
  <c r="C931" i="2"/>
  <c r="D931" i="2"/>
  <c r="E931" i="2"/>
  <c r="C932" i="2"/>
  <c r="D932" i="2"/>
  <c r="E932" i="2"/>
  <c r="C933" i="2"/>
  <c r="D933" i="2"/>
  <c r="E933" i="2"/>
  <c r="C934" i="2"/>
  <c r="D934" i="2"/>
  <c r="E934" i="2"/>
  <c r="C935" i="2"/>
  <c r="D935" i="2"/>
  <c r="E935" i="2"/>
  <c r="C936" i="2"/>
  <c r="D936" i="2"/>
  <c r="E936" i="2"/>
  <c r="C937" i="2"/>
  <c r="D937" i="2"/>
  <c r="E937" i="2"/>
  <c r="C938" i="2"/>
  <c r="D938" i="2"/>
  <c r="E938" i="2"/>
  <c r="C939" i="2"/>
  <c r="D939" i="2"/>
  <c r="E939" i="2"/>
  <c r="C940" i="2"/>
  <c r="D940" i="2"/>
  <c r="E940" i="2"/>
  <c r="C941" i="2"/>
  <c r="D941" i="2"/>
  <c r="E941" i="2"/>
  <c r="C942" i="2"/>
  <c r="D942" i="2"/>
  <c r="E942" i="2"/>
  <c r="C943" i="2"/>
  <c r="D943" i="2"/>
  <c r="E943" i="2"/>
  <c r="C944" i="2"/>
  <c r="D944" i="2"/>
  <c r="E944" i="2"/>
  <c r="C945" i="2"/>
  <c r="D945" i="2"/>
  <c r="E945" i="2"/>
  <c r="C946" i="2"/>
  <c r="D946" i="2"/>
  <c r="E946" i="2"/>
  <c r="C947" i="2"/>
  <c r="D947" i="2"/>
  <c r="E947" i="2"/>
  <c r="C948" i="2"/>
  <c r="D948" i="2"/>
  <c r="E948" i="2"/>
  <c r="C949" i="2"/>
  <c r="D949" i="2"/>
  <c r="E949" i="2"/>
  <c r="C950" i="2"/>
  <c r="D950" i="2"/>
  <c r="E950" i="2"/>
  <c r="C951" i="2"/>
  <c r="D951" i="2"/>
  <c r="E951" i="2"/>
  <c r="C952" i="2"/>
  <c r="D952" i="2"/>
  <c r="E952" i="2"/>
  <c r="C953" i="2"/>
  <c r="D953" i="2"/>
  <c r="E953" i="2"/>
  <c r="C954" i="2"/>
  <c r="D954" i="2"/>
  <c r="E954" i="2"/>
  <c r="C955" i="2"/>
  <c r="D955" i="2"/>
  <c r="E955" i="2"/>
  <c r="C956" i="2"/>
  <c r="D956" i="2"/>
  <c r="E956" i="2"/>
  <c r="C957" i="2"/>
  <c r="D957" i="2"/>
  <c r="E957" i="2"/>
  <c r="C958" i="2"/>
  <c r="D958" i="2"/>
  <c r="E958" i="2"/>
  <c r="C959" i="2"/>
  <c r="D959" i="2"/>
  <c r="E959" i="2"/>
  <c r="C960" i="2"/>
  <c r="D960" i="2"/>
  <c r="E960" i="2"/>
  <c r="C961" i="2"/>
  <c r="D961" i="2"/>
  <c r="E961" i="2"/>
  <c r="C962" i="2"/>
  <c r="D962" i="2"/>
  <c r="E962" i="2"/>
  <c r="C963" i="2"/>
  <c r="D963" i="2"/>
  <c r="E963" i="2"/>
  <c r="C964" i="2"/>
  <c r="D964" i="2"/>
  <c r="E964" i="2"/>
  <c r="C965" i="2"/>
  <c r="D965" i="2"/>
  <c r="E965" i="2"/>
  <c r="C966" i="2"/>
  <c r="D966" i="2"/>
  <c r="E966" i="2"/>
  <c r="C967" i="2"/>
  <c r="D967" i="2"/>
  <c r="E967" i="2"/>
  <c r="C968" i="2"/>
  <c r="D968" i="2"/>
  <c r="E968" i="2"/>
  <c r="C969" i="2"/>
  <c r="D969" i="2"/>
  <c r="E969" i="2"/>
  <c r="C970" i="2"/>
  <c r="D970" i="2"/>
  <c r="E970" i="2"/>
  <c r="C971" i="2"/>
  <c r="D971" i="2"/>
  <c r="E971" i="2"/>
  <c r="C972" i="2"/>
  <c r="D972" i="2"/>
  <c r="E972" i="2"/>
  <c r="C973" i="2"/>
  <c r="D973" i="2"/>
  <c r="E973" i="2"/>
  <c r="C974" i="2"/>
  <c r="D974" i="2"/>
  <c r="E974" i="2"/>
  <c r="C975" i="2"/>
  <c r="D975" i="2"/>
  <c r="E975" i="2"/>
  <c r="C976" i="2"/>
  <c r="D976" i="2"/>
  <c r="E976" i="2"/>
  <c r="C977" i="2"/>
  <c r="D977" i="2"/>
  <c r="E977" i="2"/>
  <c r="C978" i="2"/>
  <c r="D978" i="2"/>
  <c r="E978" i="2"/>
  <c r="C979" i="2"/>
  <c r="D979" i="2"/>
  <c r="E979" i="2"/>
  <c r="C980" i="2"/>
  <c r="D980" i="2"/>
  <c r="E980" i="2"/>
  <c r="C981" i="2"/>
  <c r="D981" i="2"/>
  <c r="E981" i="2"/>
  <c r="C982" i="2"/>
  <c r="D982" i="2"/>
  <c r="E982" i="2"/>
  <c r="C983" i="2"/>
  <c r="D983" i="2"/>
  <c r="E983" i="2"/>
  <c r="C984" i="2"/>
  <c r="D984" i="2"/>
  <c r="E984" i="2"/>
  <c r="C985" i="2"/>
  <c r="D985" i="2"/>
  <c r="E985" i="2"/>
  <c r="C986" i="2"/>
  <c r="D986" i="2"/>
  <c r="E986" i="2"/>
  <c r="C987" i="2"/>
  <c r="D987" i="2"/>
  <c r="E987" i="2"/>
  <c r="C988" i="2"/>
  <c r="D988" i="2"/>
  <c r="E988" i="2"/>
  <c r="C989" i="2"/>
  <c r="D989" i="2"/>
  <c r="E989" i="2"/>
  <c r="C990" i="2"/>
  <c r="D990" i="2"/>
  <c r="E990" i="2"/>
  <c r="C991" i="2"/>
  <c r="D991" i="2"/>
  <c r="E991" i="2"/>
  <c r="C992" i="2"/>
  <c r="D992" i="2"/>
  <c r="E992" i="2"/>
  <c r="C993" i="2"/>
  <c r="D993" i="2"/>
  <c r="E993" i="2"/>
  <c r="C994" i="2"/>
  <c r="D994" i="2"/>
  <c r="E994" i="2"/>
  <c r="C995" i="2"/>
  <c r="D995" i="2"/>
  <c r="E995" i="2"/>
  <c r="C996" i="2"/>
  <c r="D996" i="2"/>
  <c r="E996" i="2"/>
  <c r="C997" i="2"/>
  <c r="D997" i="2"/>
  <c r="E997" i="2"/>
  <c r="C998" i="2"/>
  <c r="D998" i="2"/>
  <c r="E998" i="2"/>
  <c r="C999" i="2"/>
  <c r="D999" i="2"/>
  <c r="E999" i="2"/>
  <c r="C1000" i="2"/>
  <c r="D1000" i="2"/>
  <c r="E1000" i="2"/>
  <c r="C1001" i="2"/>
  <c r="D1001" i="2"/>
  <c r="E1001" i="2"/>
  <c r="C1002" i="2"/>
  <c r="D1002" i="2"/>
  <c r="E1002" i="2"/>
  <c r="C1003" i="2"/>
  <c r="D1003" i="2"/>
  <c r="E1003" i="2"/>
  <c r="C1004" i="2"/>
  <c r="D1004" i="2"/>
  <c r="E1004" i="2"/>
  <c r="C1005" i="2"/>
  <c r="D1005" i="2"/>
  <c r="E1005" i="2"/>
  <c r="C1006" i="2"/>
  <c r="D1006" i="2"/>
  <c r="E1006" i="2"/>
  <c r="C1007" i="2"/>
  <c r="D1007" i="2"/>
  <c r="E1007" i="2"/>
  <c r="C1008" i="2"/>
  <c r="D1008" i="2"/>
  <c r="E1008" i="2"/>
  <c r="C1009" i="2"/>
  <c r="D1009" i="2"/>
  <c r="E1009" i="2"/>
  <c r="C1010" i="2"/>
  <c r="D1010" i="2"/>
  <c r="E1010" i="2"/>
  <c r="C1011" i="2"/>
  <c r="D1011" i="2"/>
  <c r="E1011" i="2"/>
  <c r="C1012" i="2"/>
  <c r="D1012" i="2"/>
  <c r="E1012" i="2"/>
  <c r="C1013" i="2"/>
  <c r="D1013" i="2"/>
  <c r="E1013" i="2"/>
  <c r="C1014" i="2"/>
  <c r="D1014" i="2"/>
  <c r="E1014" i="2"/>
  <c r="C1015" i="2"/>
  <c r="D1015" i="2"/>
  <c r="E1015" i="2"/>
  <c r="C1016" i="2"/>
  <c r="D1016" i="2"/>
  <c r="E1016" i="2"/>
  <c r="C1017" i="2"/>
  <c r="D1017" i="2"/>
  <c r="E1017" i="2"/>
  <c r="C1018" i="2"/>
  <c r="D1018" i="2"/>
  <c r="E1018" i="2"/>
  <c r="C1019" i="2"/>
  <c r="D1019" i="2"/>
  <c r="E1019" i="2"/>
  <c r="C1020" i="2"/>
  <c r="D1020" i="2"/>
  <c r="E1020" i="2"/>
  <c r="C1021" i="2"/>
  <c r="D1021" i="2"/>
  <c r="E1021" i="2"/>
  <c r="C1022" i="2"/>
  <c r="D1022" i="2"/>
  <c r="E1022" i="2"/>
  <c r="C1023" i="2"/>
  <c r="D1023" i="2"/>
  <c r="E1023" i="2"/>
  <c r="C1024" i="2"/>
  <c r="D1024" i="2"/>
  <c r="E1024" i="2"/>
  <c r="C1025" i="2"/>
  <c r="D1025" i="2"/>
  <c r="E1025" i="2"/>
  <c r="C1026" i="2"/>
  <c r="D1026" i="2"/>
  <c r="E1026" i="2"/>
  <c r="C1027" i="2"/>
  <c r="D1027" i="2"/>
  <c r="E1027" i="2"/>
  <c r="C1028" i="2"/>
  <c r="D1028" i="2"/>
  <c r="E1028" i="2"/>
  <c r="C1029" i="2"/>
  <c r="D1029" i="2"/>
  <c r="E1029" i="2"/>
  <c r="C1030" i="2"/>
  <c r="D1030" i="2"/>
  <c r="E1030" i="2"/>
  <c r="C1031" i="2"/>
  <c r="D1031" i="2"/>
  <c r="E1031" i="2"/>
  <c r="C1032" i="2"/>
  <c r="D1032" i="2"/>
  <c r="E1032" i="2"/>
  <c r="C1033" i="2"/>
  <c r="D1033" i="2"/>
  <c r="E1033" i="2"/>
  <c r="C1034" i="2"/>
  <c r="D1034" i="2"/>
  <c r="E1034" i="2"/>
  <c r="C1035" i="2"/>
  <c r="D1035" i="2"/>
  <c r="E1035" i="2"/>
  <c r="C1036" i="2"/>
  <c r="D1036" i="2"/>
  <c r="E1036" i="2"/>
  <c r="C1037" i="2"/>
  <c r="D1037" i="2"/>
  <c r="E1037" i="2"/>
  <c r="C1038" i="2"/>
  <c r="D1038" i="2"/>
  <c r="E1038" i="2"/>
  <c r="C1039" i="2"/>
  <c r="D1039" i="2"/>
  <c r="E1039" i="2"/>
  <c r="C1040" i="2"/>
  <c r="D1040" i="2"/>
  <c r="E1040" i="2"/>
  <c r="C1041" i="2"/>
  <c r="D1041" i="2"/>
  <c r="E1041" i="2"/>
  <c r="C1042" i="2"/>
  <c r="D1042" i="2"/>
  <c r="E1042" i="2"/>
  <c r="C1043" i="2"/>
  <c r="D1043" i="2"/>
  <c r="E1043" i="2"/>
  <c r="C1044" i="2"/>
  <c r="D1044" i="2"/>
  <c r="E1044" i="2"/>
  <c r="C1045" i="2"/>
  <c r="D1045" i="2"/>
  <c r="E1045" i="2"/>
  <c r="C1046" i="2"/>
  <c r="D1046" i="2"/>
  <c r="E1046" i="2"/>
  <c r="C1047" i="2"/>
  <c r="D1047" i="2"/>
  <c r="E1047" i="2"/>
  <c r="C1048" i="2"/>
  <c r="D1048" i="2"/>
  <c r="E1048" i="2"/>
  <c r="C1049" i="2"/>
  <c r="D1049" i="2"/>
  <c r="E1049" i="2"/>
  <c r="C1050" i="2"/>
  <c r="D1050" i="2"/>
  <c r="E1050" i="2"/>
  <c r="C1051" i="2"/>
  <c r="D1051" i="2"/>
  <c r="E1051" i="2"/>
  <c r="C1052" i="2"/>
  <c r="D1052" i="2"/>
  <c r="E1052" i="2"/>
  <c r="C1053" i="2"/>
  <c r="D1053" i="2"/>
  <c r="E1053" i="2"/>
  <c r="C1054" i="2"/>
  <c r="D1054" i="2"/>
  <c r="E1054" i="2"/>
  <c r="C1055" i="2"/>
  <c r="D1055" i="2"/>
  <c r="E1055" i="2"/>
  <c r="C1056" i="2"/>
  <c r="D1056" i="2"/>
  <c r="E1056" i="2"/>
  <c r="C1057" i="2"/>
  <c r="D1057" i="2"/>
  <c r="E1057" i="2"/>
  <c r="C1058" i="2"/>
  <c r="D1058" i="2"/>
  <c r="E1058" i="2"/>
  <c r="C1059" i="2"/>
  <c r="D1059" i="2"/>
  <c r="E1059" i="2"/>
  <c r="C1060" i="2"/>
  <c r="D1060" i="2"/>
  <c r="E1060" i="2"/>
  <c r="C1061" i="2"/>
  <c r="D1061" i="2"/>
  <c r="E1061" i="2"/>
  <c r="C1062" i="2"/>
  <c r="D1062" i="2"/>
  <c r="E1062" i="2"/>
  <c r="C1063" i="2"/>
  <c r="D1063" i="2"/>
  <c r="E1063" i="2"/>
  <c r="C1064" i="2"/>
  <c r="D1064" i="2"/>
  <c r="E1064" i="2"/>
  <c r="C1065" i="2"/>
  <c r="D1065" i="2"/>
  <c r="E1065" i="2"/>
  <c r="C1066" i="2"/>
  <c r="D1066" i="2"/>
  <c r="E1066" i="2"/>
  <c r="C1067" i="2"/>
  <c r="D1067" i="2"/>
  <c r="E1067" i="2"/>
  <c r="C1068" i="2"/>
  <c r="D1068" i="2"/>
  <c r="E1068" i="2"/>
  <c r="C1069" i="2"/>
  <c r="D1069" i="2"/>
  <c r="E1069" i="2"/>
  <c r="C1070" i="2"/>
  <c r="D1070" i="2"/>
  <c r="E1070" i="2"/>
  <c r="C1071" i="2"/>
  <c r="D1071" i="2"/>
  <c r="E1071" i="2"/>
  <c r="C1072" i="2"/>
  <c r="D1072" i="2"/>
  <c r="E1072" i="2"/>
  <c r="C1073" i="2"/>
  <c r="D1073" i="2"/>
  <c r="E1073" i="2"/>
  <c r="C1074" i="2"/>
  <c r="D1074" i="2"/>
  <c r="E1074" i="2"/>
  <c r="C1075" i="2"/>
  <c r="D1075" i="2"/>
  <c r="E1075" i="2"/>
  <c r="C1076" i="2"/>
  <c r="D1076" i="2"/>
  <c r="E1076" i="2"/>
  <c r="C1077" i="2"/>
  <c r="D1077" i="2"/>
  <c r="E1077" i="2"/>
  <c r="C1078" i="2"/>
  <c r="D1078" i="2"/>
  <c r="E1078" i="2"/>
  <c r="C1079" i="2"/>
  <c r="D1079" i="2"/>
  <c r="E1079" i="2"/>
  <c r="C1080" i="2"/>
  <c r="D1080" i="2"/>
  <c r="E1080" i="2"/>
  <c r="C1081" i="2"/>
  <c r="D1081" i="2"/>
  <c r="E1081" i="2"/>
  <c r="C1082" i="2"/>
  <c r="D1082" i="2"/>
  <c r="E1082" i="2"/>
  <c r="C1083" i="2"/>
  <c r="D1083" i="2"/>
  <c r="E1083" i="2"/>
  <c r="C1084" i="2"/>
  <c r="D1084" i="2"/>
  <c r="E1084" i="2"/>
  <c r="C1085" i="2"/>
  <c r="D1085" i="2"/>
  <c r="E1085" i="2"/>
  <c r="C1086" i="2"/>
  <c r="D1086" i="2"/>
  <c r="E1086" i="2"/>
  <c r="C1087" i="2"/>
  <c r="D1087" i="2"/>
  <c r="E1087" i="2"/>
  <c r="C1088" i="2"/>
  <c r="D1088" i="2"/>
  <c r="E1088" i="2"/>
  <c r="C1089" i="2"/>
  <c r="D1089" i="2"/>
  <c r="E1089" i="2"/>
  <c r="C1090" i="2"/>
  <c r="D1090" i="2"/>
  <c r="E1090" i="2"/>
  <c r="C1091" i="2"/>
  <c r="D1091" i="2"/>
  <c r="E1091" i="2"/>
  <c r="C1092" i="2"/>
  <c r="D1092" i="2"/>
  <c r="E1092" i="2"/>
  <c r="C1093" i="2"/>
  <c r="D1093" i="2"/>
  <c r="E1093" i="2"/>
  <c r="C1094" i="2"/>
  <c r="D1094" i="2"/>
  <c r="E1094" i="2"/>
  <c r="C1095" i="2"/>
  <c r="D1095" i="2"/>
  <c r="E1095" i="2"/>
  <c r="C1096" i="2"/>
  <c r="D1096" i="2"/>
  <c r="E1096" i="2"/>
  <c r="C1097" i="2"/>
  <c r="D1097" i="2"/>
  <c r="E1097" i="2"/>
  <c r="C1098" i="2"/>
  <c r="D1098" i="2"/>
  <c r="E1098" i="2"/>
  <c r="C1099" i="2"/>
  <c r="D1099" i="2"/>
  <c r="E1099" i="2"/>
  <c r="C1100" i="2"/>
  <c r="D1100" i="2"/>
  <c r="E1100" i="2"/>
  <c r="C1101" i="2"/>
  <c r="D1101" i="2"/>
  <c r="E1101" i="2"/>
  <c r="C1102" i="2"/>
  <c r="D1102" i="2"/>
  <c r="E1102" i="2"/>
  <c r="C1103" i="2"/>
  <c r="D1103" i="2"/>
  <c r="E1103" i="2"/>
  <c r="C1104" i="2"/>
  <c r="D1104" i="2"/>
  <c r="E1104" i="2"/>
  <c r="C1105" i="2"/>
  <c r="D1105" i="2"/>
  <c r="E1105" i="2"/>
  <c r="C1106" i="2"/>
  <c r="D1106" i="2"/>
  <c r="E1106" i="2"/>
  <c r="C1107" i="2"/>
  <c r="D1107" i="2"/>
  <c r="E1107" i="2"/>
  <c r="C1108" i="2"/>
  <c r="D1108" i="2"/>
  <c r="E1108" i="2"/>
  <c r="C1109" i="2"/>
  <c r="D1109" i="2"/>
  <c r="E1109" i="2"/>
  <c r="C1110" i="2"/>
  <c r="D1110" i="2"/>
  <c r="E1110" i="2"/>
  <c r="C1111" i="2"/>
  <c r="D1111" i="2"/>
  <c r="E1111" i="2"/>
  <c r="C1112" i="2"/>
  <c r="D1112" i="2"/>
  <c r="E1112" i="2"/>
  <c r="C1113" i="2"/>
  <c r="D1113" i="2"/>
  <c r="E1113" i="2"/>
  <c r="C1114" i="2"/>
  <c r="D1114" i="2"/>
  <c r="E1114" i="2"/>
  <c r="C1115" i="2"/>
  <c r="D1115" i="2"/>
  <c r="E1115" i="2"/>
  <c r="C1116" i="2"/>
  <c r="D1116" i="2"/>
  <c r="E1116" i="2"/>
  <c r="C1117" i="2"/>
  <c r="D1117" i="2"/>
  <c r="E1117" i="2"/>
  <c r="C1118" i="2"/>
  <c r="D1118" i="2"/>
  <c r="E1118" i="2"/>
  <c r="C1119" i="2"/>
  <c r="D1119" i="2"/>
  <c r="E1119" i="2"/>
  <c r="C1120" i="2"/>
  <c r="D1120" i="2"/>
  <c r="E1120" i="2"/>
  <c r="C1121" i="2"/>
  <c r="D1121" i="2"/>
  <c r="E1121" i="2"/>
  <c r="C1122" i="2"/>
  <c r="D1122" i="2"/>
  <c r="E1122" i="2"/>
  <c r="C1123" i="2"/>
  <c r="D1123" i="2"/>
  <c r="E1123" i="2"/>
  <c r="C1124" i="2"/>
  <c r="D1124" i="2"/>
  <c r="E1124" i="2"/>
  <c r="C1125" i="2"/>
  <c r="D1125" i="2"/>
  <c r="E1125" i="2"/>
  <c r="C1126" i="2"/>
  <c r="D1126" i="2"/>
  <c r="E1126" i="2"/>
  <c r="C1127" i="2"/>
  <c r="D1127" i="2"/>
  <c r="E1127" i="2"/>
  <c r="C1128" i="2"/>
  <c r="D1128" i="2"/>
  <c r="E1128" i="2"/>
  <c r="C1129" i="2"/>
  <c r="D1129" i="2"/>
  <c r="E1129" i="2"/>
  <c r="C1130" i="2"/>
  <c r="D1130" i="2"/>
  <c r="E1130" i="2"/>
  <c r="C1131" i="2"/>
  <c r="D1131" i="2"/>
  <c r="E1131" i="2"/>
  <c r="C1132" i="2"/>
  <c r="D1132" i="2"/>
  <c r="E1132" i="2"/>
  <c r="C1133" i="2"/>
  <c r="D1133" i="2"/>
  <c r="E1133" i="2"/>
  <c r="C1134" i="2"/>
  <c r="D1134" i="2"/>
  <c r="E1134" i="2"/>
  <c r="C1135" i="2"/>
  <c r="D1135" i="2"/>
  <c r="E1135" i="2"/>
  <c r="C1136" i="2"/>
  <c r="D1136" i="2"/>
  <c r="E1136" i="2"/>
  <c r="C1137" i="2"/>
  <c r="D1137" i="2"/>
  <c r="E1137" i="2"/>
  <c r="C1138" i="2"/>
  <c r="D1138" i="2"/>
  <c r="E1138" i="2"/>
  <c r="C1139" i="2"/>
  <c r="D1139" i="2"/>
  <c r="E1139" i="2"/>
  <c r="C1140" i="2"/>
  <c r="D1140" i="2"/>
  <c r="E1140" i="2"/>
  <c r="C1141" i="2"/>
  <c r="D1141" i="2"/>
  <c r="E1141" i="2"/>
  <c r="C1142" i="2"/>
  <c r="D1142" i="2"/>
  <c r="E1142" i="2"/>
  <c r="C1143" i="2"/>
  <c r="D1143" i="2"/>
  <c r="E1143" i="2"/>
  <c r="C1144" i="2"/>
  <c r="D1144" i="2"/>
  <c r="E1144" i="2"/>
  <c r="C1145" i="2"/>
  <c r="D1145" i="2"/>
  <c r="E1145" i="2"/>
  <c r="C1146" i="2"/>
  <c r="D1146" i="2"/>
  <c r="E1146" i="2"/>
  <c r="C1147" i="2"/>
  <c r="D1147" i="2"/>
  <c r="E1147" i="2"/>
  <c r="C1148" i="2"/>
  <c r="D1148" i="2"/>
  <c r="E1148" i="2"/>
  <c r="C1149" i="2"/>
  <c r="D1149" i="2"/>
  <c r="E1149" i="2"/>
  <c r="C1150" i="2"/>
  <c r="D1150" i="2"/>
  <c r="E1150" i="2"/>
  <c r="C1151" i="2"/>
  <c r="D1151" i="2"/>
  <c r="E1151" i="2"/>
  <c r="C1152" i="2"/>
  <c r="D1152" i="2"/>
  <c r="E1152" i="2"/>
  <c r="C1153" i="2"/>
  <c r="D1153" i="2"/>
  <c r="E1153" i="2"/>
  <c r="C1154" i="2"/>
  <c r="D1154" i="2"/>
  <c r="E1154" i="2"/>
  <c r="C1155" i="2"/>
  <c r="D1155" i="2"/>
  <c r="E1155" i="2"/>
  <c r="C1156" i="2"/>
  <c r="D1156" i="2"/>
  <c r="E1156" i="2"/>
  <c r="C1157" i="2"/>
  <c r="D1157" i="2"/>
  <c r="E1157" i="2"/>
  <c r="C1158" i="2"/>
  <c r="D1158" i="2"/>
  <c r="E1158" i="2"/>
  <c r="C1159" i="2"/>
  <c r="D1159" i="2"/>
  <c r="E1159" i="2"/>
  <c r="C1160" i="2"/>
  <c r="D1160" i="2"/>
  <c r="E1160" i="2"/>
  <c r="C1161" i="2"/>
  <c r="D1161" i="2"/>
  <c r="E1161" i="2"/>
  <c r="C1162" i="2"/>
  <c r="D1162" i="2"/>
  <c r="E1162" i="2"/>
  <c r="C1163" i="2"/>
  <c r="D1163" i="2"/>
  <c r="E1163" i="2"/>
  <c r="C1164" i="2"/>
  <c r="D1164" i="2"/>
  <c r="E1164" i="2"/>
  <c r="C1165" i="2"/>
  <c r="D1165" i="2"/>
  <c r="E1165" i="2"/>
  <c r="C1166" i="2"/>
  <c r="D1166" i="2"/>
  <c r="E1166" i="2"/>
  <c r="C1167" i="2"/>
  <c r="D1167" i="2"/>
  <c r="E1167" i="2"/>
  <c r="C1168" i="2"/>
  <c r="D1168" i="2"/>
  <c r="E1168" i="2"/>
  <c r="C1169" i="2"/>
  <c r="D1169" i="2"/>
  <c r="E1169" i="2"/>
  <c r="C1170" i="2"/>
  <c r="D1170" i="2"/>
  <c r="E1170" i="2"/>
  <c r="C1171" i="2"/>
  <c r="D1171" i="2"/>
  <c r="E1171" i="2"/>
  <c r="C1172" i="2"/>
  <c r="D1172" i="2"/>
  <c r="E1172" i="2"/>
  <c r="C1173" i="2"/>
  <c r="D1173" i="2"/>
  <c r="E1173" i="2"/>
  <c r="C1174" i="2"/>
  <c r="D1174" i="2"/>
  <c r="E1174" i="2"/>
  <c r="C1175" i="2"/>
  <c r="D1175" i="2"/>
  <c r="E1175" i="2"/>
  <c r="C1176" i="2"/>
  <c r="D1176" i="2"/>
  <c r="E1176" i="2"/>
  <c r="C1177" i="2"/>
  <c r="D1177" i="2"/>
  <c r="E1177" i="2"/>
  <c r="C1178" i="2"/>
  <c r="D1178" i="2"/>
  <c r="E1178" i="2"/>
  <c r="C1179" i="2"/>
  <c r="D1179" i="2"/>
  <c r="E1179" i="2"/>
  <c r="C1180" i="2"/>
  <c r="D1180" i="2"/>
  <c r="E1180" i="2"/>
  <c r="C1181" i="2"/>
  <c r="D1181" i="2"/>
  <c r="E1181" i="2"/>
  <c r="C1182" i="2"/>
  <c r="D1182" i="2"/>
  <c r="E1182" i="2"/>
  <c r="C1183" i="2"/>
  <c r="D1183" i="2"/>
  <c r="E1183" i="2"/>
  <c r="C1184" i="2"/>
  <c r="D1184" i="2"/>
  <c r="E1184" i="2"/>
  <c r="C1185" i="2"/>
  <c r="D1185" i="2"/>
  <c r="E1185" i="2"/>
  <c r="C1186" i="2"/>
  <c r="D1186" i="2"/>
  <c r="E1186" i="2"/>
  <c r="C1187" i="2"/>
  <c r="D1187" i="2"/>
  <c r="E1187" i="2"/>
  <c r="C1188" i="2"/>
  <c r="D1188" i="2"/>
  <c r="E1188" i="2"/>
  <c r="C1189" i="2"/>
  <c r="D1189" i="2"/>
  <c r="E1189" i="2"/>
  <c r="C1190" i="2"/>
  <c r="D1190" i="2"/>
  <c r="E1190" i="2"/>
  <c r="C1191" i="2"/>
  <c r="D1191" i="2"/>
  <c r="E1191" i="2"/>
  <c r="C1192" i="2"/>
  <c r="D1192" i="2"/>
  <c r="E1192" i="2"/>
  <c r="C1193" i="2"/>
  <c r="D1193" i="2"/>
  <c r="E1193" i="2"/>
  <c r="C1194" i="2"/>
  <c r="D1194" i="2"/>
  <c r="E1194" i="2"/>
  <c r="C1195" i="2"/>
  <c r="D1195" i="2"/>
  <c r="E1195" i="2"/>
  <c r="C1196" i="2"/>
  <c r="D1196" i="2"/>
  <c r="E1196" i="2"/>
  <c r="C1197" i="2"/>
  <c r="D1197" i="2"/>
  <c r="E1197" i="2"/>
  <c r="C1198" i="2"/>
  <c r="D1198" i="2"/>
  <c r="E1198" i="2"/>
  <c r="C1199" i="2"/>
  <c r="D1199" i="2"/>
  <c r="E1199" i="2"/>
  <c r="C1200" i="2"/>
  <c r="D1200" i="2"/>
  <c r="E1200" i="2"/>
  <c r="C1201" i="2"/>
  <c r="D1201" i="2"/>
  <c r="E1201" i="2"/>
  <c r="C1202" i="2"/>
  <c r="D1202" i="2"/>
  <c r="E1202" i="2"/>
  <c r="C1203" i="2"/>
  <c r="D1203" i="2"/>
  <c r="E1203" i="2"/>
  <c r="C1204" i="2"/>
  <c r="D1204" i="2"/>
  <c r="E1204" i="2"/>
  <c r="C1205" i="2"/>
  <c r="D1205" i="2"/>
  <c r="E1205" i="2"/>
  <c r="C1206" i="2"/>
  <c r="D1206" i="2"/>
  <c r="E1206" i="2"/>
  <c r="C1207" i="2"/>
  <c r="D1207" i="2"/>
  <c r="E1207" i="2"/>
  <c r="C1208" i="2"/>
  <c r="D1208" i="2"/>
  <c r="E1208" i="2"/>
  <c r="C1209" i="2"/>
  <c r="D1209" i="2"/>
  <c r="E1209" i="2"/>
  <c r="C1210" i="2"/>
  <c r="D1210" i="2"/>
  <c r="E1210" i="2"/>
  <c r="C1211" i="2"/>
  <c r="D1211" i="2"/>
  <c r="E1211" i="2"/>
  <c r="C1212" i="2"/>
  <c r="D1212" i="2"/>
  <c r="E1212" i="2"/>
  <c r="C1213" i="2"/>
  <c r="D1213" i="2"/>
  <c r="E1213" i="2"/>
  <c r="C1214" i="2"/>
  <c r="D1214" i="2"/>
  <c r="E1214" i="2"/>
  <c r="C1215" i="2"/>
  <c r="D1215" i="2"/>
  <c r="E1215" i="2"/>
  <c r="C1216" i="2"/>
  <c r="D1216" i="2"/>
  <c r="E1216" i="2"/>
  <c r="C1217" i="2"/>
  <c r="D1217" i="2"/>
  <c r="E1217" i="2"/>
  <c r="C1218" i="2"/>
  <c r="D1218" i="2"/>
  <c r="E1218" i="2"/>
  <c r="C1219" i="2"/>
  <c r="D1219" i="2"/>
  <c r="E1219" i="2"/>
  <c r="C1220" i="2"/>
  <c r="D1220" i="2"/>
  <c r="E1220" i="2"/>
  <c r="C1221" i="2"/>
  <c r="D1221" i="2"/>
  <c r="E1221" i="2"/>
  <c r="C1222" i="2"/>
  <c r="D1222" i="2"/>
  <c r="E1222" i="2"/>
  <c r="C1223" i="2"/>
  <c r="D1223" i="2"/>
  <c r="E1223" i="2"/>
  <c r="C1224" i="2"/>
  <c r="D1224" i="2"/>
  <c r="E1224" i="2"/>
  <c r="C1225" i="2"/>
  <c r="D1225" i="2"/>
  <c r="E1225" i="2"/>
  <c r="C1226" i="2"/>
  <c r="D1226" i="2"/>
  <c r="E1226" i="2"/>
  <c r="C1227" i="2"/>
  <c r="D1227" i="2"/>
  <c r="E1227" i="2"/>
  <c r="C1228" i="2"/>
  <c r="D1228" i="2"/>
  <c r="E1228" i="2"/>
  <c r="C1229" i="2"/>
  <c r="D1229" i="2"/>
  <c r="E1229" i="2"/>
  <c r="C1230" i="2"/>
  <c r="D1230" i="2"/>
  <c r="E1230" i="2"/>
  <c r="C1231" i="2"/>
  <c r="D1231" i="2"/>
  <c r="E1231" i="2"/>
  <c r="C1232" i="2"/>
  <c r="D1232" i="2"/>
  <c r="E1232" i="2"/>
  <c r="C1233" i="2"/>
  <c r="D1233" i="2"/>
  <c r="E1233" i="2"/>
  <c r="C1234" i="2"/>
  <c r="D1234" i="2"/>
  <c r="E1234" i="2"/>
  <c r="C1235" i="2"/>
  <c r="D1235" i="2"/>
  <c r="E1235" i="2"/>
  <c r="C1236" i="2"/>
  <c r="D1236" i="2"/>
  <c r="E1236" i="2"/>
  <c r="C1237" i="2"/>
  <c r="D1237" i="2"/>
  <c r="E1237" i="2"/>
  <c r="C1238" i="2"/>
  <c r="D1238" i="2"/>
  <c r="E1238" i="2"/>
  <c r="C1239" i="2"/>
  <c r="D1239" i="2"/>
  <c r="E1239" i="2"/>
  <c r="C1240" i="2"/>
  <c r="D1240" i="2"/>
  <c r="E1240" i="2"/>
  <c r="C1241" i="2"/>
  <c r="D1241" i="2"/>
  <c r="E1241" i="2"/>
  <c r="C1242" i="2"/>
  <c r="D1242" i="2"/>
  <c r="E1242" i="2"/>
  <c r="C1243" i="2"/>
  <c r="D1243" i="2"/>
  <c r="E1243" i="2"/>
  <c r="C1244" i="2"/>
  <c r="D1244" i="2"/>
  <c r="E1244" i="2"/>
  <c r="C1245" i="2"/>
  <c r="D1245" i="2"/>
  <c r="E1245" i="2"/>
  <c r="C1246" i="2"/>
  <c r="D1246" i="2"/>
  <c r="E1246" i="2"/>
  <c r="C1247" i="2"/>
  <c r="D1247" i="2"/>
  <c r="E1247" i="2"/>
  <c r="C1248" i="2"/>
  <c r="D1248" i="2"/>
  <c r="E1248" i="2"/>
  <c r="C1249" i="2"/>
  <c r="D1249" i="2"/>
  <c r="E1249" i="2"/>
  <c r="C1250" i="2"/>
  <c r="D1250" i="2"/>
  <c r="E1250" i="2"/>
  <c r="C1251" i="2"/>
  <c r="D1251" i="2"/>
  <c r="E1251" i="2"/>
  <c r="C1252" i="2"/>
  <c r="D1252" i="2"/>
  <c r="E1252" i="2"/>
  <c r="C1253" i="2"/>
  <c r="D1253" i="2"/>
  <c r="E1253" i="2"/>
  <c r="C1254" i="2"/>
  <c r="D1254" i="2"/>
  <c r="E1254" i="2"/>
  <c r="C1255" i="2"/>
  <c r="D1255" i="2"/>
  <c r="E1255" i="2"/>
  <c r="C1256" i="2"/>
  <c r="D1256" i="2"/>
  <c r="E1256" i="2"/>
  <c r="C1257" i="2"/>
  <c r="D1257" i="2"/>
  <c r="E1257" i="2"/>
  <c r="C1258" i="2"/>
  <c r="D1258" i="2"/>
  <c r="E1258" i="2"/>
  <c r="C1259" i="2"/>
  <c r="D1259" i="2"/>
  <c r="E1259" i="2"/>
  <c r="C1260" i="2"/>
  <c r="D1260" i="2"/>
  <c r="E1260" i="2"/>
  <c r="C1261" i="2"/>
  <c r="D1261" i="2"/>
  <c r="E1261" i="2"/>
  <c r="C1262" i="2"/>
  <c r="D1262" i="2"/>
  <c r="E1262" i="2"/>
  <c r="C1263" i="2"/>
  <c r="D1263" i="2"/>
  <c r="E1263" i="2"/>
  <c r="C1264" i="2"/>
  <c r="D1264" i="2"/>
  <c r="E1264" i="2"/>
  <c r="C1265" i="2"/>
  <c r="D1265" i="2"/>
  <c r="E1265" i="2"/>
  <c r="C1266" i="2"/>
  <c r="D1266" i="2"/>
  <c r="E1266" i="2"/>
  <c r="C1267" i="2"/>
  <c r="D1267" i="2"/>
  <c r="E1267" i="2"/>
  <c r="C1268" i="2"/>
  <c r="D1268" i="2"/>
  <c r="E1268" i="2"/>
  <c r="C1269" i="2"/>
  <c r="D1269" i="2"/>
  <c r="E1269" i="2"/>
  <c r="C1270" i="2"/>
  <c r="D1270" i="2"/>
  <c r="E1270" i="2"/>
  <c r="C1271" i="2"/>
  <c r="D1271" i="2"/>
  <c r="E1271" i="2"/>
  <c r="C1272" i="2"/>
  <c r="D1272" i="2"/>
  <c r="E1272" i="2"/>
  <c r="C1273" i="2"/>
  <c r="D1273" i="2"/>
  <c r="E1273" i="2"/>
  <c r="C1274" i="2"/>
  <c r="D1274" i="2"/>
  <c r="E1274" i="2"/>
  <c r="C1275" i="2"/>
  <c r="D1275" i="2"/>
  <c r="E1275" i="2"/>
  <c r="C1276" i="2"/>
  <c r="D1276" i="2"/>
  <c r="E1276" i="2"/>
  <c r="C1277" i="2"/>
  <c r="D1277" i="2"/>
  <c r="E1277" i="2"/>
  <c r="C1278" i="2"/>
  <c r="D1278" i="2"/>
  <c r="E1278" i="2"/>
  <c r="C1279" i="2"/>
  <c r="D1279" i="2"/>
  <c r="E1279" i="2"/>
  <c r="C1280" i="2"/>
  <c r="D1280" i="2"/>
  <c r="E1280" i="2"/>
  <c r="C1281" i="2"/>
  <c r="D1281" i="2"/>
  <c r="E1281" i="2"/>
  <c r="C1282" i="2"/>
  <c r="D1282" i="2"/>
  <c r="E1282" i="2"/>
  <c r="C1283" i="2"/>
  <c r="D1283" i="2"/>
  <c r="E1283" i="2"/>
  <c r="C1284" i="2"/>
  <c r="D1284" i="2"/>
  <c r="E1284" i="2"/>
  <c r="C1285" i="2"/>
  <c r="D1285" i="2"/>
  <c r="E1285" i="2"/>
  <c r="C1286" i="2"/>
  <c r="D1286" i="2"/>
  <c r="E1286" i="2"/>
  <c r="C1287" i="2"/>
  <c r="D1287" i="2"/>
  <c r="E1287" i="2"/>
  <c r="C1288" i="2"/>
  <c r="D1288" i="2"/>
  <c r="E1288" i="2"/>
  <c r="C1289" i="2"/>
  <c r="D1289" i="2"/>
  <c r="E1289" i="2"/>
  <c r="C1290" i="2"/>
  <c r="D1290" i="2"/>
  <c r="E1290" i="2"/>
  <c r="C1291" i="2"/>
  <c r="D1291" i="2"/>
  <c r="E1291" i="2"/>
  <c r="C1292" i="2"/>
  <c r="D1292" i="2"/>
  <c r="E1292" i="2"/>
  <c r="C1293" i="2"/>
  <c r="D1293" i="2"/>
  <c r="E1293" i="2"/>
  <c r="C1294" i="2"/>
  <c r="D1294" i="2"/>
  <c r="E1294" i="2"/>
  <c r="C1295" i="2"/>
  <c r="D1295" i="2"/>
  <c r="E1295" i="2"/>
  <c r="C1296" i="2"/>
  <c r="D1296" i="2"/>
  <c r="E1296" i="2"/>
  <c r="C1297" i="2"/>
  <c r="D1297" i="2"/>
  <c r="E1297" i="2"/>
  <c r="C1298" i="2"/>
  <c r="D1298" i="2"/>
  <c r="E1298" i="2"/>
  <c r="C1299" i="2"/>
  <c r="D1299" i="2"/>
  <c r="E1299" i="2"/>
  <c r="C1300" i="2"/>
  <c r="D1300" i="2"/>
  <c r="E1300" i="2"/>
  <c r="C1301" i="2"/>
  <c r="D1301" i="2"/>
  <c r="E1301" i="2"/>
  <c r="C1302" i="2"/>
  <c r="D1302" i="2"/>
  <c r="E1302" i="2"/>
  <c r="C1303" i="2"/>
  <c r="D1303" i="2"/>
  <c r="E1303" i="2"/>
  <c r="C1304" i="2"/>
  <c r="D1304" i="2"/>
  <c r="E1304" i="2"/>
  <c r="C1305" i="2"/>
  <c r="D1305" i="2"/>
  <c r="E1305" i="2"/>
  <c r="C1306" i="2"/>
  <c r="D1306" i="2"/>
  <c r="E1306" i="2"/>
  <c r="C1307" i="2"/>
  <c r="D1307" i="2"/>
  <c r="E1307" i="2"/>
  <c r="C1308" i="2"/>
  <c r="D1308" i="2"/>
  <c r="E1308" i="2"/>
  <c r="C1309" i="2"/>
  <c r="D1309" i="2"/>
  <c r="E1309" i="2"/>
  <c r="C1310" i="2"/>
  <c r="D1310" i="2"/>
  <c r="E1310" i="2"/>
  <c r="C1311" i="2"/>
  <c r="D1311" i="2"/>
  <c r="E1311" i="2"/>
  <c r="C1312" i="2"/>
  <c r="D1312" i="2"/>
  <c r="E1312" i="2"/>
  <c r="C1313" i="2"/>
  <c r="D1313" i="2"/>
  <c r="E1313" i="2"/>
  <c r="C1314" i="2"/>
  <c r="D1314" i="2"/>
  <c r="E1314" i="2"/>
  <c r="C1315" i="2"/>
  <c r="D1315" i="2"/>
  <c r="E1315" i="2"/>
  <c r="C1316" i="2"/>
  <c r="D1316" i="2"/>
  <c r="E1316" i="2"/>
  <c r="C1317" i="2"/>
  <c r="D1317" i="2"/>
  <c r="E1317" i="2"/>
  <c r="C1318" i="2"/>
  <c r="D1318" i="2"/>
  <c r="E1318" i="2"/>
  <c r="C1319" i="2"/>
  <c r="D1319" i="2"/>
  <c r="E1319" i="2"/>
  <c r="C1320" i="2"/>
  <c r="D1320" i="2"/>
  <c r="E1320" i="2"/>
  <c r="C1321" i="2"/>
  <c r="D1321" i="2"/>
  <c r="E1321" i="2"/>
  <c r="C1322" i="2"/>
  <c r="D1322" i="2"/>
  <c r="E1322" i="2"/>
  <c r="C1323" i="2"/>
  <c r="D1323" i="2"/>
  <c r="E1323" i="2"/>
  <c r="C1324" i="2"/>
  <c r="D1324" i="2"/>
  <c r="E1324" i="2"/>
  <c r="C1325" i="2"/>
  <c r="D1325" i="2"/>
  <c r="E1325" i="2"/>
  <c r="C1326" i="2"/>
  <c r="D1326" i="2"/>
  <c r="E1326" i="2"/>
  <c r="C1327" i="2"/>
  <c r="D1327" i="2"/>
  <c r="E1327" i="2"/>
  <c r="C1328" i="2"/>
  <c r="D1328" i="2"/>
  <c r="E1328" i="2"/>
  <c r="C1329" i="2"/>
  <c r="D1329" i="2"/>
  <c r="E1329" i="2"/>
  <c r="C1330" i="2"/>
  <c r="D1330" i="2"/>
  <c r="E1330" i="2"/>
  <c r="C1331" i="2"/>
  <c r="D1331" i="2"/>
  <c r="E1331" i="2"/>
  <c r="C1332" i="2"/>
  <c r="D1332" i="2"/>
  <c r="E1332" i="2"/>
  <c r="C1333" i="2"/>
  <c r="D1333" i="2"/>
  <c r="E1333" i="2"/>
  <c r="C1334" i="2"/>
  <c r="D1334" i="2"/>
  <c r="E1334" i="2"/>
  <c r="C1335" i="2"/>
  <c r="D1335" i="2"/>
  <c r="E1335" i="2"/>
  <c r="C1336" i="2"/>
  <c r="D1336" i="2"/>
  <c r="E1336" i="2"/>
  <c r="C1337" i="2"/>
  <c r="D1337" i="2"/>
  <c r="E1337" i="2"/>
  <c r="C1338" i="2"/>
  <c r="D1338" i="2"/>
  <c r="E1338" i="2"/>
  <c r="C1339" i="2"/>
  <c r="D1339" i="2"/>
  <c r="E1339" i="2"/>
  <c r="C1340" i="2"/>
  <c r="D1340" i="2"/>
  <c r="E1340" i="2"/>
  <c r="C1341" i="2"/>
  <c r="D1341" i="2"/>
  <c r="E1341" i="2"/>
  <c r="C1342" i="2"/>
  <c r="D1342" i="2"/>
  <c r="E1342" i="2"/>
  <c r="C1343" i="2"/>
  <c r="D1343" i="2"/>
  <c r="E1343" i="2"/>
  <c r="C1344" i="2"/>
  <c r="D1344" i="2"/>
  <c r="E1344" i="2"/>
  <c r="C1345" i="2"/>
  <c r="D1345" i="2"/>
  <c r="E1345" i="2"/>
  <c r="C1346" i="2"/>
  <c r="D1346" i="2"/>
  <c r="E1346" i="2"/>
  <c r="C1347" i="2"/>
  <c r="D1347" i="2"/>
  <c r="E1347" i="2"/>
  <c r="C1348" i="2"/>
  <c r="D1348" i="2"/>
  <c r="E1348" i="2"/>
  <c r="C1349" i="2"/>
  <c r="D1349" i="2"/>
  <c r="E1349" i="2"/>
  <c r="C1350" i="2"/>
  <c r="D1350" i="2"/>
  <c r="E1350" i="2"/>
  <c r="C1351" i="2"/>
  <c r="D1351" i="2"/>
  <c r="E1351" i="2"/>
  <c r="C1352" i="2"/>
  <c r="D1352" i="2"/>
  <c r="E1352" i="2"/>
  <c r="C1353" i="2"/>
  <c r="D1353" i="2"/>
  <c r="E1353" i="2"/>
  <c r="C1354" i="2"/>
  <c r="D1354" i="2"/>
  <c r="E1354" i="2"/>
  <c r="C1355" i="2"/>
  <c r="D1355" i="2"/>
  <c r="E1355" i="2"/>
  <c r="C1356" i="2"/>
  <c r="D1356" i="2"/>
  <c r="E1356" i="2"/>
  <c r="C1357" i="2"/>
  <c r="D1357" i="2"/>
  <c r="E1357" i="2"/>
  <c r="C1358" i="2"/>
  <c r="D1358" i="2"/>
  <c r="E1358" i="2"/>
  <c r="C1359" i="2"/>
  <c r="D1359" i="2"/>
  <c r="E1359" i="2"/>
  <c r="C1360" i="2"/>
  <c r="D1360" i="2"/>
  <c r="E1360" i="2"/>
  <c r="C1361" i="2"/>
  <c r="D1361" i="2"/>
  <c r="E1361" i="2"/>
  <c r="C1362" i="2"/>
  <c r="D1362" i="2"/>
  <c r="E1362" i="2"/>
  <c r="C1363" i="2"/>
  <c r="D1363" i="2"/>
  <c r="E1363" i="2"/>
  <c r="C1364" i="2"/>
  <c r="D1364" i="2"/>
  <c r="E1364" i="2"/>
  <c r="C1365" i="2"/>
  <c r="D1365" i="2"/>
  <c r="E1365" i="2"/>
  <c r="C1366" i="2"/>
  <c r="D1366" i="2"/>
  <c r="E1366" i="2"/>
  <c r="C1367" i="2"/>
  <c r="D1367" i="2"/>
  <c r="E1367" i="2"/>
  <c r="C1368" i="2"/>
  <c r="D1368" i="2"/>
  <c r="E1368" i="2"/>
  <c r="C1369" i="2"/>
  <c r="D1369" i="2"/>
  <c r="E1369" i="2"/>
  <c r="C1370" i="2"/>
  <c r="D1370" i="2"/>
  <c r="E1370" i="2"/>
  <c r="C1371" i="2"/>
  <c r="D1371" i="2"/>
  <c r="E1371" i="2"/>
  <c r="C1372" i="2"/>
  <c r="D1372" i="2"/>
  <c r="E1372" i="2"/>
  <c r="C1373" i="2"/>
  <c r="D1373" i="2"/>
  <c r="E1373" i="2"/>
  <c r="C1374" i="2"/>
  <c r="D1374" i="2"/>
  <c r="E1374" i="2"/>
  <c r="C1375" i="2"/>
  <c r="D1375" i="2"/>
  <c r="E1375" i="2"/>
  <c r="C1376" i="2"/>
  <c r="D1376" i="2"/>
  <c r="E1376" i="2"/>
  <c r="C1377" i="2"/>
  <c r="D1377" i="2"/>
  <c r="E1377" i="2"/>
  <c r="C1378" i="2"/>
  <c r="D1378" i="2"/>
  <c r="E1378" i="2"/>
  <c r="C1379" i="2"/>
  <c r="D1379" i="2"/>
  <c r="E1379" i="2"/>
  <c r="C1380" i="2"/>
  <c r="D1380" i="2"/>
  <c r="E1380" i="2"/>
  <c r="C1381" i="2"/>
  <c r="D1381" i="2"/>
  <c r="E1381" i="2"/>
  <c r="C1382" i="2"/>
  <c r="D1382" i="2"/>
  <c r="E1382" i="2"/>
  <c r="C1383" i="2"/>
  <c r="D1383" i="2"/>
  <c r="E1383" i="2"/>
  <c r="C1384" i="2"/>
  <c r="D1384" i="2"/>
  <c r="E1384" i="2"/>
  <c r="C1385" i="2"/>
  <c r="D1385" i="2"/>
  <c r="E1385" i="2"/>
  <c r="C1386" i="2"/>
  <c r="D1386" i="2"/>
  <c r="E1386" i="2"/>
  <c r="C1387" i="2"/>
  <c r="D1387" i="2"/>
  <c r="E1387" i="2"/>
  <c r="C1388" i="2"/>
  <c r="D1388" i="2"/>
  <c r="E1388" i="2"/>
  <c r="C1389" i="2"/>
  <c r="D1389" i="2"/>
  <c r="E1389" i="2"/>
  <c r="C1390" i="2"/>
  <c r="D1390" i="2"/>
  <c r="E1390" i="2"/>
  <c r="C1391" i="2"/>
  <c r="D1391" i="2"/>
  <c r="E1391" i="2"/>
  <c r="C1392" i="2"/>
  <c r="D1392" i="2"/>
  <c r="E1392" i="2"/>
  <c r="C1393" i="2"/>
  <c r="D1393" i="2"/>
  <c r="E1393" i="2"/>
  <c r="C1394" i="2"/>
  <c r="D1394" i="2"/>
  <c r="E1394" i="2"/>
  <c r="C1395" i="2"/>
  <c r="D1395" i="2"/>
  <c r="E1395" i="2"/>
  <c r="C1396" i="2"/>
  <c r="D1396" i="2"/>
  <c r="E1396" i="2"/>
  <c r="C1397" i="2"/>
  <c r="D1397" i="2"/>
  <c r="E1397" i="2"/>
  <c r="C1398" i="2"/>
  <c r="D1398" i="2"/>
  <c r="E1398" i="2"/>
  <c r="C1399" i="2"/>
  <c r="D1399" i="2"/>
  <c r="E1399" i="2"/>
  <c r="C1400" i="2"/>
  <c r="D1400" i="2"/>
  <c r="E1400" i="2"/>
  <c r="C1401" i="2"/>
  <c r="D1401" i="2"/>
  <c r="E1401" i="2"/>
  <c r="C1402" i="2"/>
  <c r="D1402" i="2"/>
  <c r="E1402" i="2"/>
  <c r="C1403" i="2"/>
  <c r="D1403" i="2"/>
  <c r="E1403" i="2"/>
  <c r="C1404" i="2"/>
  <c r="D1404" i="2"/>
  <c r="E1404" i="2"/>
  <c r="C1405" i="2"/>
  <c r="D1405" i="2"/>
  <c r="E1405" i="2"/>
  <c r="C1406" i="2"/>
  <c r="D1406" i="2"/>
  <c r="E1406" i="2"/>
  <c r="C1407" i="2"/>
  <c r="D1407" i="2"/>
  <c r="E1407" i="2"/>
  <c r="C1408" i="2"/>
  <c r="D1408" i="2"/>
  <c r="E1408" i="2"/>
  <c r="C1409" i="2"/>
  <c r="D1409" i="2"/>
  <c r="E1409" i="2"/>
  <c r="C1410" i="2"/>
  <c r="D1410" i="2"/>
  <c r="E1410" i="2"/>
  <c r="C1411" i="2"/>
  <c r="D1411" i="2"/>
  <c r="E1411" i="2"/>
  <c r="C1412" i="2"/>
  <c r="D1412" i="2"/>
  <c r="E1412" i="2"/>
  <c r="C1413" i="2"/>
  <c r="D1413" i="2"/>
  <c r="E1413" i="2"/>
  <c r="C1414" i="2"/>
  <c r="D1414" i="2"/>
  <c r="E1414" i="2"/>
  <c r="C1415" i="2"/>
  <c r="D1415" i="2"/>
  <c r="E1415" i="2"/>
  <c r="C1416" i="2"/>
  <c r="D1416" i="2"/>
  <c r="E1416" i="2"/>
  <c r="C1417" i="2"/>
  <c r="D1417" i="2"/>
  <c r="E1417" i="2"/>
  <c r="C1418" i="2"/>
  <c r="D1418" i="2"/>
  <c r="E1418" i="2"/>
  <c r="C1419" i="2"/>
  <c r="D1419" i="2"/>
  <c r="E1419" i="2"/>
  <c r="C1420" i="2"/>
  <c r="D1420" i="2"/>
  <c r="E1420" i="2"/>
  <c r="C1421" i="2"/>
  <c r="D1421" i="2"/>
  <c r="E1421" i="2"/>
  <c r="C1422" i="2"/>
  <c r="D1422" i="2"/>
  <c r="E1422" i="2"/>
  <c r="C1423" i="2"/>
  <c r="D1423" i="2"/>
  <c r="E1423" i="2"/>
  <c r="C1424" i="2"/>
  <c r="D1424" i="2"/>
  <c r="E1424" i="2"/>
  <c r="C1425" i="2"/>
  <c r="D1425" i="2"/>
  <c r="E1425" i="2"/>
  <c r="C1426" i="2"/>
  <c r="D1426" i="2"/>
  <c r="E1426" i="2"/>
  <c r="C1427" i="2"/>
  <c r="D1427" i="2"/>
  <c r="E1427" i="2"/>
  <c r="C1428" i="2"/>
  <c r="D1428" i="2"/>
  <c r="E1428" i="2"/>
  <c r="C1429" i="2"/>
  <c r="D1429" i="2"/>
  <c r="E1429" i="2"/>
  <c r="C1430" i="2"/>
  <c r="D1430" i="2"/>
  <c r="E1430" i="2"/>
  <c r="C1431" i="2"/>
  <c r="D1431" i="2"/>
  <c r="E1431" i="2"/>
  <c r="C1432" i="2"/>
  <c r="D1432" i="2"/>
  <c r="E1432" i="2"/>
  <c r="C1433" i="2"/>
  <c r="D1433" i="2"/>
  <c r="E1433" i="2"/>
  <c r="C1434" i="2"/>
  <c r="D1434" i="2"/>
  <c r="E1434" i="2"/>
  <c r="C1435" i="2"/>
  <c r="D1435" i="2"/>
  <c r="E1435" i="2"/>
  <c r="C1436" i="2"/>
  <c r="D1436" i="2"/>
  <c r="E1436" i="2"/>
  <c r="C1437" i="2"/>
  <c r="D1437" i="2"/>
  <c r="E1437" i="2"/>
  <c r="C1438" i="2"/>
  <c r="D1438" i="2"/>
  <c r="E1438" i="2"/>
  <c r="C1439" i="2"/>
  <c r="D1439" i="2"/>
  <c r="E1439" i="2"/>
  <c r="C1440" i="2"/>
  <c r="D1440" i="2"/>
  <c r="E1440" i="2"/>
  <c r="C1441" i="2"/>
  <c r="D1441" i="2"/>
  <c r="E1441" i="2"/>
  <c r="C1442" i="2"/>
  <c r="D1442" i="2"/>
  <c r="E1442" i="2"/>
  <c r="C1443" i="2"/>
  <c r="D1443" i="2"/>
  <c r="E1443" i="2"/>
  <c r="C1444" i="2"/>
  <c r="D1444" i="2"/>
  <c r="E1444" i="2"/>
  <c r="C1445" i="2"/>
  <c r="D1445" i="2"/>
  <c r="E1445" i="2"/>
  <c r="C1446" i="2"/>
  <c r="D1446" i="2"/>
  <c r="E1446" i="2"/>
  <c r="C1447" i="2"/>
  <c r="D1447" i="2"/>
  <c r="E1447" i="2"/>
  <c r="C1448" i="2"/>
  <c r="D1448" i="2"/>
  <c r="E1448" i="2"/>
  <c r="C1449" i="2"/>
  <c r="D1449" i="2"/>
  <c r="E1449" i="2"/>
  <c r="C1450" i="2"/>
  <c r="D1450" i="2"/>
  <c r="E1450" i="2"/>
  <c r="C1451" i="2"/>
  <c r="D1451" i="2"/>
  <c r="E1451" i="2"/>
  <c r="C1452" i="2"/>
  <c r="D1452" i="2"/>
  <c r="E1452" i="2"/>
  <c r="C1453" i="2"/>
  <c r="D1453" i="2"/>
  <c r="E1453" i="2"/>
  <c r="C1454" i="2"/>
  <c r="D1454" i="2"/>
  <c r="E1454" i="2"/>
  <c r="C1455" i="2"/>
  <c r="D1455" i="2"/>
  <c r="E1455" i="2"/>
  <c r="C1456" i="2"/>
  <c r="D1456" i="2"/>
  <c r="E1456" i="2"/>
  <c r="C1457" i="2"/>
  <c r="D1457" i="2"/>
  <c r="E1457" i="2"/>
  <c r="C1458" i="2"/>
  <c r="D1458" i="2"/>
  <c r="E1458" i="2"/>
  <c r="C1459" i="2"/>
  <c r="D1459" i="2"/>
  <c r="E1459" i="2"/>
  <c r="C1460" i="2"/>
  <c r="D1460" i="2"/>
  <c r="E1460" i="2"/>
  <c r="C1461" i="2"/>
  <c r="D1461" i="2"/>
  <c r="E1461" i="2"/>
  <c r="C1462" i="2"/>
  <c r="D1462" i="2"/>
  <c r="E1462" i="2"/>
  <c r="C1463" i="2"/>
  <c r="D1463" i="2"/>
  <c r="E1463" i="2"/>
  <c r="C1464" i="2"/>
  <c r="D1464" i="2"/>
  <c r="E1464" i="2"/>
  <c r="C1465" i="2"/>
  <c r="D1465" i="2"/>
  <c r="E1465" i="2"/>
  <c r="C1466" i="2"/>
  <c r="D1466" i="2"/>
  <c r="E1466" i="2"/>
  <c r="C1467" i="2"/>
  <c r="D1467" i="2"/>
  <c r="E1467" i="2"/>
  <c r="C1468" i="2"/>
  <c r="D1468" i="2"/>
  <c r="E1468" i="2"/>
  <c r="C1469" i="2"/>
  <c r="D1469" i="2"/>
  <c r="E1469" i="2"/>
  <c r="C1470" i="2"/>
  <c r="D1470" i="2"/>
  <c r="E1470" i="2"/>
  <c r="C1471" i="2"/>
  <c r="D1471" i="2"/>
  <c r="E1471" i="2"/>
  <c r="C1472" i="2"/>
  <c r="D1472" i="2"/>
  <c r="E1472" i="2"/>
  <c r="C1473" i="2"/>
  <c r="D1473" i="2"/>
  <c r="E1473" i="2"/>
  <c r="C1474" i="2"/>
  <c r="D1474" i="2"/>
  <c r="E1474" i="2"/>
  <c r="C1475" i="2"/>
  <c r="D1475" i="2"/>
  <c r="E1475" i="2"/>
  <c r="C1476" i="2"/>
  <c r="D1476" i="2"/>
  <c r="E1476" i="2"/>
  <c r="C1477" i="2"/>
  <c r="D1477" i="2"/>
  <c r="E1477" i="2"/>
  <c r="C1478" i="2"/>
  <c r="D1478" i="2"/>
  <c r="E1478" i="2"/>
  <c r="C1479" i="2"/>
  <c r="D1479" i="2"/>
  <c r="E1479" i="2"/>
  <c r="C1480" i="2"/>
  <c r="D1480" i="2"/>
  <c r="E1480" i="2"/>
  <c r="F1480" i="2"/>
  <c r="C1481" i="2"/>
  <c r="D1481" i="2"/>
  <c r="E1481" i="2"/>
  <c r="F1481" i="2"/>
  <c r="C1482" i="2"/>
  <c r="D1482" i="2"/>
  <c r="E1482" i="2"/>
  <c r="F1482" i="2"/>
  <c r="C1483" i="2"/>
  <c r="D1483" i="2"/>
  <c r="E1483" i="2"/>
  <c r="F1483" i="2"/>
  <c r="C1484" i="2"/>
  <c r="D1484" i="2"/>
  <c r="E1484" i="2"/>
  <c r="F1484" i="2"/>
  <c r="C1485" i="2"/>
  <c r="D1485" i="2"/>
  <c r="E1485" i="2"/>
  <c r="F1485" i="2"/>
  <c r="C1486" i="2"/>
  <c r="D1486" i="2"/>
  <c r="E1486" i="2"/>
  <c r="F1486" i="2"/>
  <c r="C1487" i="2"/>
  <c r="D1487" i="2"/>
  <c r="E1487" i="2"/>
  <c r="F1487" i="2"/>
  <c r="C1488" i="2"/>
  <c r="D1488" i="2"/>
  <c r="E1488" i="2"/>
  <c r="F1488" i="2"/>
  <c r="C1489" i="2"/>
  <c r="D1489" i="2"/>
  <c r="E1489" i="2"/>
  <c r="F1489" i="2"/>
  <c r="C1490" i="2"/>
  <c r="D1490" i="2"/>
  <c r="E1490" i="2"/>
  <c r="F1490" i="2"/>
  <c r="C1491" i="2"/>
  <c r="D1491" i="2"/>
  <c r="E1491" i="2"/>
  <c r="F1491" i="2"/>
  <c r="C1492" i="2"/>
  <c r="D1492" i="2"/>
  <c r="E1492" i="2"/>
  <c r="F1492" i="2"/>
  <c r="C1493" i="2"/>
  <c r="D1493" i="2"/>
  <c r="E1493" i="2"/>
  <c r="F1493" i="2"/>
  <c r="C1494" i="2"/>
  <c r="D1494" i="2"/>
  <c r="E1494" i="2"/>
  <c r="F1494" i="2"/>
  <c r="C1495" i="2"/>
  <c r="D1495" i="2"/>
  <c r="E1495" i="2"/>
  <c r="F1495" i="2"/>
  <c r="C1496" i="2"/>
  <c r="D1496" i="2"/>
  <c r="E1496" i="2"/>
  <c r="F1496" i="2"/>
  <c r="C1497" i="2"/>
  <c r="D1497" i="2"/>
  <c r="E1497" i="2"/>
  <c r="F1497" i="2"/>
  <c r="C1498" i="2"/>
  <c r="D1498" i="2"/>
  <c r="E1498" i="2"/>
  <c r="F1498" i="2"/>
  <c r="C1499" i="2"/>
  <c r="D1499" i="2"/>
  <c r="E1499" i="2"/>
  <c r="F1499" i="2"/>
  <c r="C1500" i="2"/>
  <c r="D1500" i="2"/>
  <c r="E1500" i="2"/>
  <c r="F1500" i="2"/>
  <c r="C1501" i="2"/>
  <c r="D1501" i="2"/>
  <c r="E1501" i="2"/>
  <c r="F1501" i="2"/>
  <c r="C1502" i="2"/>
  <c r="D1502" i="2"/>
  <c r="E1502" i="2"/>
  <c r="F1502" i="2"/>
  <c r="C1503" i="2"/>
  <c r="D1503" i="2"/>
  <c r="E1503" i="2"/>
  <c r="F1503" i="2"/>
  <c r="C1504" i="2"/>
  <c r="D1504" i="2"/>
  <c r="E1504" i="2"/>
  <c r="F1504" i="2"/>
  <c r="C1505" i="2"/>
  <c r="D1505" i="2"/>
  <c r="E1505" i="2"/>
  <c r="F1505" i="2"/>
  <c r="C1506" i="2"/>
  <c r="D1506" i="2"/>
  <c r="E1506" i="2"/>
  <c r="F1506" i="2"/>
  <c r="C1507" i="2"/>
  <c r="D1507" i="2"/>
  <c r="E1507" i="2"/>
  <c r="F1507" i="2"/>
  <c r="C1508" i="2"/>
  <c r="D1508" i="2"/>
  <c r="E1508" i="2"/>
  <c r="F1508" i="2"/>
  <c r="C1509" i="2"/>
  <c r="D1509" i="2"/>
  <c r="E1509" i="2"/>
  <c r="F1509" i="2"/>
  <c r="C1510" i="2"/>
  <c r="D1510" i="2"/>
  <c r="E1510" i="2"/>
  <c r="F1510" i="2"/>
  <c r="C1511" i="2"/>
  <c r="D1511" i="2"/>
  <c r="E1511" i="2"/>
  <c r="F1511" i="2"/>
  <c r="C1512" i="2"/>
  <c r="D1512" i="2"/>
  <c r="E1512" i="2"/>
  <c r="F1512" i="2"/>
  <c r="C1513" i="2"/>
  <c r="D1513" i="2"/>
  <c r="E1513" i="2"/>
  <c r="F1513" i="2"/>
  <c r="C1514" i="2"/>
  <c r="D1514" i="2"/>
  <c r="E1514" i="2"/>
  <c r="F1514" i="2"/>
  <c r="C1515" i="2"/>
  <c r="D1515" i="2"/>
  <c r="E1515" i="2"/>
  <c r="F1515" i="2"/>
  <c r="B3" i="2"/>
  <c r="B4" i="2"/>
  <c r="B5" i="2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36" i="2"/>
  <c r="B37" i="2"/>
  <c r="B38" i="2"/>
  <c r="B39" i="2"/>
  <c r="B40" i="2"/>
  <c r="B41" i="2"/>
  <c r="B42" i="2"/>
  <c r="B43" i="2"/>
  <c r="B44" i="2"/>
  <c r="B45" i="2"/>
  <c r="B46" i="2"/>
  <c r="B47" i="2"/>
  <c r="B48" i="2"/>
  <c r="B49" i="2"/>
  <c r="B50" i="2"/>
  <c r="B51" i="2"/>
  <c r="B52" i="2"/>
  <c r="B53" i="2"/>
  <c r="B54" i="2"/>
  <c r="B55" i="2"/>
  <c r="B56" i="2"/>
  <c r="B57" i="2"/>
  <c r="B58" i="2"/>
  <c r="B59" i="2"/>
  <c r="B60" i="2"/>
  <c r="B61" i="2"/>
  <c r="B62" i="2"/>
  <c r="B63" i="2"/>
  <c r="B64" i="2"/>
  <c r="B65" i="2"/>
  <c r="B66" i="2"/>
  <c r="B67" i="2"/>
  <c r="B68" i="2"/>
  <c r="B69" i="2"/>
  <c r="B70" i="2"/>
  <c r="B71" i="2"/>
  <c r="B72" i="2"/>
  <c r="B73" i="2"/>
  <c r="B74" i="2"/>
  <c r="B75" i="2"/>
  <c r="B76" i="2"/>
  <c r="B77" i="2"/>
  <c r="B78" i="2"/>
  <c r="B79" i="2"/>
  <c r="B80" i="2"/>
  <c r="B81" i="2"/>
  <c r="B82" i="2"/>
  <c r="B83" i="2"/>
  <c r="B84" i="2"/>
  <c r="B85" i="2"/>
  <c r="B86" i="2"/>
  <c r="B87" i="2"/>
  <c r="B88" i="2"/>
  <c r="B89" i="2"/>
  <c r="B90" i="2"/>
  <c r="B91" i="2"/>
  <c r="B92" i="2"/>
  <c r="B93" i="2"/>
  <c r="B94" i="2"/>
  <c r="B95" i="2"/>
  <c r="B96" i="2"/>
  <c r="B97" i="2"/>
  <c r="B98" i="2"/>
  <c r="B99" i="2"/>
  <c r="B100" i="2"/>
  <c r="B101" i="2"/>
  <c r="B102" i="2"/>
  <c r="B103" i="2"/>
  <c r="B104" i="2"/>
  <c r="B105" i="2"/>
  <c r="B106" i="2"/>
  <c r="B107" i="2"/>
  <c r="B108" i="2"/>
  <c r="B109" i="2"/>
  <c r="B110" i="2"/>
  <c r="B111" i="2"/>
  <c r="B112" i="2"/>
  <c r="B113" i="2"/>
  <c r="B114" i="2"/>
  <c r="B115" i="2"/>
  <c r="B116" i="2"/>
  <c r="B117" i="2"/>
  <c r="B118" i="2"/>
  <c r="B119" i="2"/>
  <c r="B120" i="2"/>
  <c r="B121" i="2"/>
  <c r="B122" i="2"/>
  <c r="B123" i="2"/>
  <c r="B124" i="2"/>
  <c r="B125" i="2"/>
  <c r="B126" i="2"/>
  <c r="B127" i="2"/>
  <c r="B128" i="2"/>
  <c r="B129" i="2"/>
  <c r="B130" i="2"/>
  <c r="B131" i="2"/>
  <c r="B132" i="2"/>
  <c r="B133" i="2"/>
  <c r="B134" i="2"/>
  <c r="B135" i="2"/>
  <c r="B136" i="2"/>
  <c r="B137" i="2"/>
  <c r="B138" i="2"/>
  <c r="B139" i="2"/>
  <c r="B140" i="2"/>
  <c r="B141" i="2"/>
  <c r="B142" i="2"/>
  <c r="B143" i="2"/>
  <c r="B144" i="2"/>
  <c r="B145" i="2"/>
  <c r="B146" i="2"/>
  <c r="B147" i="2"/>
  <c r="B148" i="2"/>
  <c r="B149" i="2"/>
  <c r="B150" i="2"/>
  <c r="B151" i="2"/>
  <c r="B152" i="2"/>
  <c r="B153" i="2"/>
  <c r="B154" i="2"/>
  <c r="B155" i="2"/>
  <c r="B156" i="2"/>
  <c r="B157" i="2"/>
  <c r="B158" i="2"/>
  <c r="B159" i="2"/>
  <c r="B160" i="2"/>
  <c r="B161" i="2"/>
  <c r="B162" i="2"/>
  <c r="B163" i="2"/>
  <c r="B164" i="2"/>
  <c r="B165" i="2"/>
  <c r="B166" i="2"/>
  <c r="B167" i="2"/>
  <c r="B168" i="2"/>
  <c r="B169" i="2"/>
  <c r="B170" i="2"/>
  <c r="B171" i="2"/>
  <c r="B172" i="2"/>
  <c r="B173" i="2"/>
  <c r="B174" i="2"/>
  <c r="B175" i="2"/>
  <c r="B176" i="2"/>
  <c r="B177" i="2"/>
  <c r="B178" i="2"/>
  <c r="B179" i="2"/>
  <c r="B180" i="2"/>
  <c r="B181" i="2"/>
  <c r="B182" i="2"/>
  <c r="B183" i="2"/>
  <c r="B184" i="2"/>
  <c r="B185" i="2"/>
  <c r="B186" i="2"/>
  <c r="B187" i="2"/>
  <c r="B188" i="2"/>
  <c r="B189" i="2"/>
  <c r="B190" i="2"/>
  <c r="B191" i="2"/>
  <c r="B192" i="2"/>
  <c r="B193" i="2"/>
  <c r="B194" i="2"/>
  <c r="B195" i="2"/>
  <c r="B196" i="2"/>
  <c r="B197" i="2"/>
  <c r="B198" i="2"/>
  <c r="B199" i="2"/>
  <c r="B200" i="2"/>
  <c r="B201" i="2"/>
  <c r="B202" i="2"/>
  <c r="B203" i="2"/>
  <c r="B204" i="2"/>
  <c r="B205" i="2"/>
  <c r="B206" i="2"/>
  <c r="B207" i="2"/>
  <c r="B208" i="2"/>
  <c r="B209" i="2"/>
  <c r="B210" i="2"/>
  <c r="B211" i="2"/>
  <c r="B212" i="2"/>
  <c r="B213" i="2"/>
  <c r="B214" i="2"/>
  <c r="B215" i="2"/>
  <c r="B216" i="2"/>
  <c r="B217" i="2"/>
  <c r="B218" i="2"/>
  <c r="B219" i="2"/>
  <c r="B220" i="2"/>
  <c r="B221" i="2"/>
  <c r="B222" i="2"/>
  <c r="B223" i="2"/>
  <c r="B224" i="2"/>
  <c r="B225" i="2"/>
  <c r="B226" i="2"/>
  <c r="B227" i="2"/>
  <c r="B228" i="2"/>
  <c r="B229" i="2"/>
  <c r="B230" i="2"/>
  <c r="B231" i="2"/>
  <c r="B232" i="2"/>
  <c r="B233" i="2"/>
  <c r="B234" i="2"/>
  <c r="B235" i="2"/>
  <c r="B236" i="2"/>
  <c r="B237" i="2"/>
  <c r="B238" i="2"/>
  <c r="B239" i="2"/>
  <c r="B240" i="2"/>
  <c r="B241" i="2"/>
  <c r="B242" i="2"/>
  <c r="B243" i="2"/>
  <c r="B244" i="2"/>
  <c r="B245" i="2"/>
  <c r="B246" i="2"/>
  <c r="B247" i="2"/>
  <c r="B248" i="2"/>
  <c r="B249" i="2"/>
  <c r="B250" i="2"/>
  <c r="B251" i="2"/>
  <c r="B252" i="2"/>
  <c r="B253" i="2"/>
  <c r="B254" i="2"/>
  <c r="B255" i="2"/>
  <c r="B256" i="2"/>
  <c r="B257" i="2"/>
  <c r="B258" i="2"/>
  <c r="B259" i="2"/>
  <c r="B260" i="2"/>
  <c r="B261" i="2"/>
  <c r="B262" i="2"/>
  <c r="B263" i="2"/>
  <c r="B264" i="2"/>
  <c r="B265" i="2"/>
  <c r="B266" i="2"/>
  <c r="B267" i="2"/>
  <c r="B268" i="2"/>
  <c r="B269" i="2"/>
  <c r="B270" i="2"/>
  <c r="B271" i="2"/>
  <c r="B272" i="2"/>
  <c r="B273" i="2"/>
  <c r="B274" i="2"/>
  <c r="B275" i="2"/>
  <c r="B276" i="2"/>
  <c r="B277" i="2"/>
  <c r="B278" i="2"/>
  <c r="B279" i="2"/>
  <c r="B280" i="2"/>
  <c r="B281" i="2"/>
  <c r="B282" i="2"/>
  <c r="B283" i="2"/>
  <c r="B284" i="2"/>
  <c r="B285" i="2"/>
  <c r="B286" i="2"/>
  <c r="B287" i="2"/>
  <c r="B288" i="2"/>
  <c r="B289" i="2"/>
  <c r="B290" i="2"/>
  <c r="B291" i="2"/>
  <c r="B292" i="2"/>
  <c r="B293" i="2"/>
  <c r="B294" i="2"/>
  <c r="B295" i="2"/>
  <c r="B296" i="2"/>
  <c r="B297" i="2"/>
  <c r="B298" i="2"/>
  <c r="B299" i="2"/>
  <c r="B300" i="2"/>
  <c r="B301" i="2"/>
  <c r="B302" i="2"/>
  <c r="B303" i="2"/>
  <c r="B304" i="2"/>
  <c r="B305" i="2"/>
  <c r="B306" i="2"/>
  <c r="B307" i="2"/>
  <c r="B308" i="2"/>
  <c r="B309" i="2"/>
  <c r="B310" i="2"/>
  <c r="B311" i="2"/>
  <c r="B312" i="2"/>
  <c r="B313" i="2"/>
  <c r="B314" i="2"/>
  <c r="B315" i="2"/>
  <c r="B316" i="2"/>
  <c r="B317" i="2"/>
  <c r="B318" i="2"/>
  <c r="B319" i="2"/>
  <c r="B320" i="2"/>
  <c r="B321" i="2"/>
  <c r="B322" i="2"/>
  <c r="B323" i="2"/>
  <c r="B324" i="2"/>
  <c r="B325" i="2"/>
  <c r="B326" i="2"/>
  <c r="B327" i="2"/>
  <c r="B328" i="2"/>
  <c r="B329" i="2"/>
  <c r="B330" i="2"/>
  <c r="B331" i="2"/>
  <c r="B332" i="2"/>
  <c r="B333" i="2"/>
  <c r="B334" i="2"/>
  <c r="B335" i="2"/>
  <c r="B336" i="2"/>
  <c r="B337" i="2"/>
  <c r="B338" i="2"/>
  <c r="B339" i="2"/>
  <c r="B340" i="2"/>
  <c r="B341" i="2"/>
  <c r="B342" i="2"/>
  <c r="B343" i="2"/>
  <c r="B344" i="2"/>
  <c r="B345" i="2"/>
  <c r="B346" i="2"/>
  <c r="B347" i="2"/>
  <c r="B348" i="2"/>
  <c r="B350" i="2"/>
  <c r="B351" i="2"/>
  <c r="B352" i="2"/>
  <c r="B353" i="2"/>
  <c r="B354" i="2"/>
  <c r="B355" i="2"/>
  <c r="B356" i="2"/>
  <c r="B357" i="2"/>
  <c r="B358" i="2"/>
  <c r="B359" i="2"/>
  <c r="B360" i="2"/>
  <c r="B361" i="2"/>
  <c r="B362" i="2"/>
  <c r="B363" i="2"/>
  <c r="B364" i="2"/>
  <c r="B365" i="2"/>
  <c r="B366" i="2"/>
  <c r="B367" i="2"/>
  <c r="B368" i="2"/>
  <c r="B369" i="2"/>
  <c r="B370" i="2"/>
  <c r="B371" i="2"/>
  <c r="B372" i="2"/>
  <c r="B373" i="2"/>
  <c r="B374" i="2"/>
  <c r="B375" i="2"/>
  <c r="B376" i="2"/>
  <c r="B377" i="2"/>
  <c r="B378" i="2"/>
  <c r="B379" i="2"/>
  <c r="B380" i="2"/>
  <c r="B381" i="2"/>
  <c r="B382" i="2"/>
  <c r="B383" i="2"/>
  <c r="B384" i="2"/>
  <c r="B385" i="2"/>
  <c r="B386" i="2"/>
  <c r="B387" i="2"/>
  <c r="B388" i="2"/>
  <c r="B389" i="2"/>
  <c r="B390" i="2"/>
  <c r="B391" i="2"/>
  <c r="B392" i="2"/>
  <c r="B393" i="2"/>
  <c r="B394" i="2"/>
  <c r="B395" i="2"/>
  <c r="B396" i="2"/>
  <c r="B397" i="2"/>
  <c r="B398" i="2"/>
  <c r="B399" i="2"/>
  <c r="B400" i="2"/>
  <c r="B401" i="2"/>
  <c r="B402" i="2"/>
  <c r="B403" i="2"/>
  <c r="B404" i="2"/>
  <c r="B405" i="2"/>
  <c r="B406" i="2"/>
  <c r="B407" i="2"/>
  <c r="B408" i="2"/>
  <c r="B409" i="2"/>
  <c r="B410" i="2"/>
  <c r="B411" i="2"/>
  <c r="B412" i="2"/>
  <c r="B413" i="2"/>
  <c r="B414" i="2"/>
  <c r="B415" i="2"/>
  <c r="B416" i="2"/>
  <c r="B417" i="2"/>
  <c r="B418" i="2"/>
  <c r="B419" i="2"/>
  <c r="B420" i="2"/>
  <c r="B421" i="2"/>
  <c r="B422" i="2"/>
  <c r="B423" i="2"/>
  <c r="B424" i="2"/>
  <c r="B425" i="2"/>
  <c r="B426" i="2"/>
  <c r="B427" i="2"/>
  <c r="B428" i="2"/>
  <c r="B429" i="2"/>
  <c r="B430" i="2"/>
  <c r="B431" i="2"/>
  <c r="B432" i="2"/>
  <c r="B433" i="2"/>
  <c r="B434" i="2"/>
  <c r="B435" i="2"/>
  <c r="B436" i="2"/>
  <c r="B437" i="2"/>
  <c r="B438" i="2"/>
  <c r="B439" i="2"/>
  <c r="B440" i="2"/>
  <c r="B441" i="2"/>
  <c r="B442" i="2"/>
  <c r="B443" i="2"/>
  <c r="B444" i="2"/>
  <c r="B445" i="2"/>
  <c r="B446" i="2"/>
  <c r="B447" i="2"/>
  <c r="B448" i="2"/>
  <c r="B449" i="2"/>
  <c r="B450" i="2"/>
  <c r="B451" i="2"/>
  <c r="B452" i="2"/>
  <c r="B453" i="2"/>
  <c r="B454" i="2"/>
  <c r="B455" i="2"/>
  <c r="B456" i="2"/>
  <c r="B457" i="2"/>
  <c r="B458" i="2"/>
  <c r="B459" i="2"/>
  <c r="B460" i="2"/>
  <c r="B461" i="2"/>
  <c r="B462" i="2"/>
  <c r="B463" i="2"/>
  <c r="B464" i="2"/>
  <c r="B465" i="2"/>
  <c r="B466" i="2"/>
  <c r="B467" i="2"/>
  <c r="B468" i="2"/>
  <c r="B469" i="2"/>
  <c r="B470" i="2"/>
  <c r="B471" i="2"/>
  <c r="B472" i="2"/>
  <c r="B473" i="2"/>
  <c r="B474" i="2"/>
  <c r="B475" i="2"/>
  <c r="B476" i="2"/>
  <c r="B477" i="2"/>
  <c r="B478" i="2"/>
  <c r="B479" i="2"/>
  <c r="B480" i="2"/>
  <c r="B481" i="2"/>
  <c r="B482" i="2"/>
  <c r="B483" i="2"/>
  <c r="B484" i="2"/>
  <c r="B485" i="2"/>
  <c r="B486" i="2"/>
  <c r="B487" i="2"/>
  <c r="B488" i="2"/>
  <c r="B489" i="2"/>
  <c r="B490" i="2"/>
  <c r="B491" i="2"/>
  <c r="B492" i="2"/>
  <c r="B493" i="2"/>
  <c r="B494" i="2"/>
  <c r="B495" i="2"/>
  <c r="B496" i="2"/>
  <c r="B497" i="2"/>
  <c r="B498" i="2"/>
  <c r="B499" i="2"/>
  <c r="B500" i="2"/>
  <c r="B501" i="2"/>
  <c r="B502" i="2"/>
  <c r="B503" i="2"/>
  <c r="B504" i="2"/>
  <c r="B505" i="2"/>
  <c r="B506" i="2"/>
  <c r="B507" i="2"/>
  <c r="B508" i="2"/>
  <c r="B509" i="2"/>
  <c r="B510" i="2"/>
  <c r="B511" i="2"/>
  <c r="B512" i="2"/>
  <c r="B513" i="2"/>
  <c r="B514" i="2"/>
  <c r="B515" i="2"/>
  <c r="B516" i="2"/>
  <c r="B517" i="2"/>
  <c r="B518" i="2"/>
  <c r="B519" i="2"/>
  <c r="B520" i="2"/>
  <c r="B521" i="2"/>
  <c r="B522" i="2"/>
  <c r="B523" i="2"/>
  <c r="B524" i="2"/>
  <c r="B525" i="2"/>
  <c r="B526" i="2"/>
  <c r="B527" i="2"/>
  <c r="B528" i="2"/>
  <c r="B529" i="2"/>
  <c r="B530" i="2"/>
  <c r="B531" i="2"/>
  <c r="B532" i="2"/>
  <c r="B533" i="2"/>
  <c r="B534" i="2"/>
  <c r="B535" i="2"/>
  <c r="B536" i="2"/>
  <c r="B537" i="2"/>
  <c r="B538" i="2"/>
  <c r="B539" i="2"/>
  <c r="B540" i="2"/>
  <c r="B541" i="2"/>
  <c r="B542" i="2"/>
  <c r="B543" i="2"/>
  <c r="B544" i="2"/>
  <c r="B545" i="2"/>
  <c r="B546" i="2"/>
  <c r="B547" i="2"/>
  <c r="B548" i="2"/>
  <c r="B549" i="2"/>
  <c r="B550" i="2"/>
  <c r="B551" i="2"/>
  <c r="B552" i="2"/>
  <c r="B553" i="2"/>
  <c r="B554" i="2"/>
  <c r="B555" i="2"/>
  <c r="B556" i="2"/>
  <c r="B557" i="2"/>
  <c r="B558" i="2"/>
  <c r="B559" i="2"/>
  <c r="B560" i="2"/>
  <c r="B561" i="2"/>
  <c r="B562" i="2"/>
  <c r="B563" i="2"/>
  <c r="B564" i="2"/>
  <c r="B565" i="2"/>
  <c r="B566" i="2"/>
  <c r="B567" i="2"/>
  <c r="B568" i="2"/>
  <c r="B569" i="2"/>
  <c r="B570" i="2"/>
  <c r="B571" i="2"/>
  <c r="B572" i="2"/>
  <c r="B573" i="2"/>
  <c r="B574" i="2"/>
  <c r="B575" i="2"/>
  <c r="B576" i="2"/>
  <c r="B577" i="2"/>
  <c r="B578" i="2"/>
  <c r="B579" i="2"/>
  <c r="B580" i="2"/>
  <c r="B581" i="2"/>
  <c r="B582" i="2"/>
  <c r="B583" i="2"/>
  <c r="B584" i="2"/>
  <c r="B585" i="2"/>
  <c r="B586" i="2"/>
  <c r="B587" i="2"/>
  <c r="B588" i="2"/>
  <c r="B589" i="2"/>
  <c r="B590" i="2"/>
  <c r="B591" i="2"/>
  <c r="B592" i="2"/>
  <c r="B593" i="2"/>
  <c r="B594" i="2"/>
  <c r="B595" i="2"/>
  <c r="B596" i="2"/>
  <c r="B597" i="2"/>
  <c r="B598" i="2"/>
  <c r="B599" i="2"/>
  <c r="B600" i="2"/>
  <c r="B601" i="2"/>
  <c r="B602" i="2"/>
  <c r="B603" i="2"/>
  <c r="B604" i="2"/>
  <c r="B605" i="2"/>
  <c r="B606" i="2"/>
  <c r="B607" i="2"/>
  <c r="B608" i="2"/>
  <c r="B609" i="2"/>
  <c r="B610" i="2"/>
  <c r="B611" i="2"/>
  <c r="B612" i="2"/>
  <c r="B613" i="2"/>
  <c r="B614" i="2"/>
  <c r="B615" i="2"/>
  <c r="B616" i="2"/>
  <c r="B617" i="2"/>
  <c r="B618" i="2"/>
  <c r="B619" i="2"/>
  <c r="B620" i="2"/>
  <c r="B621" i="2"/>
  <c r="B622" i="2"/>
  <c r="B623" i="2"/>
  <c r="B624" i="2"/>
  <c r="B625" i="2"/>
  <c r="B626" i="2"/>
  <c r="B627" i="2"/>
  <c r="B628" i="2"/>
  <c r="B629" i="2"/>
  <c r="B630" i="2"/>
  <c r="B631" i="2"/>
  <c r="B632" i="2"/>
  <c r="B633" i="2"/>
  <c r="B634" i="2"/>
  <c r="B635" i="2"/>
  <c r="B636" i="2"/>
  <c r="B637" i="2"/>
  <c r="B638" i="2"/>
  <c r="B639" i="2"/>
  <c r="B640" i="2"/>
  <c r="B641" i="2"/>
  <c r="B642" i="2"/>
  <c r="B643" i="2"/>
  <c r="B644" i="2"/>
  <c r="B645" i="2"/>
  <c r="B646" i="2"/>
  <c r="B647" i="2"/>
  <c r="B648" i="2"/>
  <c r="B649" i="2"/>
  <c r="B650" i="2"/>
  <c r="B651" i="2"/>
  <c r="B652" i="2"/>
  <c r="B653" i="2"/>
  <c r="B654" i="2"/>
  <c r="B655" i="2"/>
  <c r="B656" i="2"/>
  <c r="B657" i="2"/>
  <c r="B658" i="2"/>
  <c r="B659" i="2"/>
  <c r="B660" i="2"/>
  <c r="B661" i="2"/>
  <c r="B662" i="2"/>
  <c r="B663" i="2"/>
  <c r="B664" i="2"/>
  <c r="B665" i="2"/>
  <c r="B666" i="2"/>
  <c r="B667" i="2"/>
  <c r="B668" i="2"/>
  <c r="B669" i="2"/>
  <c r="B670" i="2"/>
  <c r="B671" i="2"/>
  <c r="B672" i="2"/>
  <c r="B673" i="2"/>
  <c r="B674" i="2"/>
  <c r="B675" i="2"/>
  <c r="B676" i="2"/>
  <c r="B677" i="2"/>
  <c r="B678" i="2"/>
  <c r="B679" i="2"/>
  <c r="B680" i="2"/>
  <c r="B681" i="2"/>
  <c r="B682" i="2"/>
  <c r="B683" i="2"/>
  <c r="B684" i="2"/>
  <c r="B685" i="2"/>
  <c r="B686" i="2"/>
  <c r="B687" i="2"/>
  <c r="B688" i="2"/>
  <c r="B689" i="2"/>
  <c r="B690" i="2"/>
  <c r="B691" i="2"/>
  <c r="B692" i="2"/>
  <c r="B693" i="2"/>
  <c r="B694" i="2"/>
  <c r="B695" i="2"/>
  <c r="B696" i="2"/>
  <c r="B697" i="2"/>
  <c r="B698" i="2"/>
  <c r="B699" i="2"/>
  <c r="B700" i="2"/>
  <c r="B701" i="2"/>
  <c r="B702" i="2"/>
  <c r="B703" i="2"/>
  <c r="B704" i="2"/>
  <c r="B705" i="2"/>
  <c r="B706" i="2"/>
  <c r="B707" i="2"/>
  <c r="B708" i="2"/>
  <c r="B709" i="2"/>
  <c r="B710" i="2"/>
  <c r="B711" i="2"/>
  <c r="B712" i="2"/>
  <c r="B713" i="2"/>
  <c r="B714" i="2"/>
  <c r="B715" i="2"/>
  <c r="B716" i="2"/>
  <c r="B717" i="2"/>
  <c r="B718" i="2"/>
  <c r="B719" i="2"/>
  <c r="B720" i="2"/>
  <c r="B721" i="2"/>
  <c r="B722" i="2"/>
  <c r="B723" i="2"/>
  <c r="B724" i="2"/>
  <c r="B725" i="2"/>
  <c r="B726" i="2"/>
  <c r="B727" i="2"/>
  <c r="B728" i="2"/>
  <c r="B729" i="2"/>
  <c r="B730" i="2"/>
  <c r="B731" i="2"/>
  <c r="B732" i="2"/>
  <c r="B733" i="2"/>
  <c r="B734" i="2"/>
  <c r="B735" i="2"/>
  <c r="B736" i="2"/>
  <c r="B737" i="2"/>
  <c r="B738" i="2"/>
  <c r="B739" i="2"/>
  <c r="B740" i="2"/>
  <c r="B741" i="2"/>
  <c r="B742" i="2"/>
  <c r="B743" i="2"/>
  <c r="B744" i="2"/>
  <c r="B745" i="2"/>
  <c r="B746" i="2"/>
  <c r="B747" i="2"/>
  <c r="B748" i="2"/>
  <c r="B749" i="2"/>
  <c r="B750" i="2"/>
  <c r="B751" i="2"/>
  <c r="B752" i="2"/>
  <c r="B753" i="2"/>
  <c r="B754" i="2"/>
  <c r="B755" i="2"/>
  <c r="B756" i="2"/>
  <c r="B757" i="2"/>
  <c r="B758" i="2"/>
  <c r="B759" i="2"/>
  <c r="B760" i="2"/>
  <c r="B761" i="2"/>
  <c r="B762" i="2"/>
  <c r="B763" i="2"/>
  <c r="B764" i="2"/>
  <c r="B765" i="2"/>
  <c r="B766" i="2"/>
  <c r="B767" i="2"/>
  <c r="B768" i="2"/>
  <c r="B769" i="2"/>
  <c r="B770" i="2"/>
  <c r="B771" i="2"/>
  <c r="B772" i="2"/>
  <c r="B773" i="2"/>
  <c r="B774" i="2"/>
  <c r="B775" i="2"/>
  <c r="B776" i="2"/>
  <c r="B777" i="2"/>
  <c r="B778" i="2"/>
  <c r="B779" i="2"/>
  <c r="B780" i="2"/>
  <c r="B781" i="2"/>
  <c r="B782" i="2"/>
  <c r="B783" i="2"/>
  <c r="B784" i="2"/>
  <c r="B785" i="2"/>
  <c r="B786" i="2"/>
  <c r="B787" i="2"/>
  <c r="B788" i="2"/>
  <c r="B789" i="2"/>
  <c r="B790" i="2"/>
  <c r="B791" i="2"/>
  <c r="B792" i="2"/>
  <c r="B793" i="2"/>
  <c r="B794" i="2"/>
  <c r="B795" i="2"/>
  <c r="B796" i="2"/>
  <c r="B797" i="2"/>
  <c r="B798" i="2"/>
  <c r="B799" i="2"/>
  <c r="B800" i="2"/>
  <c r="B801" i="2"/>
  <c r="B802" i="2"/>
  <c r="B803" i="2"/>
  <c r="B804" i="2"/>
  <c r="B805" i="2"/>
  <c r="B806" i="2"/>
  <c r="B807" i="2"/>
  <c r="B808" i="2"/>
  <c r="B809" i="2"/>
  <c r="B810" i="2"/>
  <c r="B811" i="2"/>
  <c r="B812" i="2"/>
  <c r="B813" i="2"/>
  <c r="B814" i="2"/>
  <c r="B815" i="2"/>
  <c r="B816" i="2"/>
  <c r="B817" i="2"/>
  <c r="B818" i="2"/>
  <c r="B819" i="2"/>
  <c r="B820" i="2"/>
  <c r="B821" i="2"/>
  <c r="B822" i="2"/>
  <c r="B823" i="2"/>
  <c r="B824" i="2"/>
  <c r="B825" i="2"/>
  <c r="B826" i="2"/>
  <c r="B827" i="2"/>
  <c r="B828" i="2"/>
  <c r="B829" i="2"/>
  <c r="B830" i="2"/>
  <c r="B831" i="2"/>
  <c r="B832" i="2"/>
  <c r="B833" i="2"/>
  <c r="B834" i="2"/>
  <c r="B835" i="2"/>
  <c r="B836" i="2"/>
  <c r="B837" i="2"/>
  <c r="B838" i="2"/>
  <c r="B839" i="2"/>
  <c r="B840" i="2"/>
  <c r="B841" i="2"/>
  <c r="B842" i="2"/>
  <c r="B843" i="2"/>
  <c r="B844" i="2"/>
  <c r="B845" i="2"/>
  <c r="B846" i="2"/>
  <c r="B847" i="2"/>
  <c r="B848" i="2"/>
  <c r="B849" i="2"/>
  <c r="B850" i="2"/>
  <c r="B851" i="2"/>
  <c r="B852" i="2"/>
  <c r="B853" i="2"/>
  <c r="B854" i="2"/>
  <c r="B855" i="2"/>
  <c r="B856" i="2"/>
  <c r="B857" i="2"/>
  <c r="B858" i="2"/>
  <c r="B859" i="2"/>
  <c r="B860" i="2"/>
  <c r="B861" i="2"/>
  <c r="B862" i="2"/>
  <c r="B863" i="2"/>
  <c r="B864" i="2"/>
  <c r="B865" i="2"/>
  <c r="B866" i="2"/>
  <c r="B867" i="2"/>
  <c r="B868" i="2"/>
  <c r="B869" i="2"/>
  <c r="B870" i="2"/>
  <c r="B871" i="2"/>
  <c r="B872" i="2"/>
  <c r="B873" i="2"/>
  <c r="B874" i="2"/>
  <c r="B875" i="2"/>
  <c r="B876" i="2"/>
  <c r="B877" i="2"/>
  <c r="B878" i="2"/>
  <c r="B879" i="2"/>
  <c r="B880" i="2"/>
  <c r="B881" i="2"/>
  <c r="B882" i="2"/>
  <c r="B883" i="2"/>
  <c r="B884" i="2"/>
  <c r="B885" i="2"/>
  <c r="B886" i="2"/>
  <c r="B887" i="2"/>
  <c r="B888" i="2"/>
  <c r="B889" i="2"/>
  <c r="B890" i="2"/>
  <c r="B891" i="2"/>
  <c r="B892" i="2"/>
  <c r="B893" i="2"/>
  <c r="B894" i="2"/>
  <c r="B895" i="2"/>
  <c r="B896" i="2"/>
  <c r="B897" i="2"/>
  <c r="B898" i="2"/>
  <c r="B899" i="2"/>
  <c r="B900" i="2"/>
  <c r="B901" i="2"/>
  <c r="B902" i="2"/>
  <c r="B903" i="2"/>
  <c r="B904" i="2"/>
  <c r="B905" i="2"/>
  <c r="B906" i="2"/>
  <c r="B907" i="2"/>
  <c r="B908" i="2"/>
  <c r="B909" i="2"/>
  <c r="B910" i="2"/>
  <c r="B911" i="2"/>
  <c r="B912" i="2"/>
  <c r="B913" i="2"/>
  <c r="B914" i="2"/>
  <c r="B915" i="2"/>
  <c r="B916" i="2"/>
  <c r="B917" i="2"/>
  <c r="B918" i="2"/>
  <c r="B919" i="2"/>
  <c r="B920" i="2"/>
  <c r="B921" i="2"/>
  <c r="B922" i="2"/>
  <c r="B923" i="2"/>
  <c r="B924" i="2"/>
  <c r="B925" i="2"/>
  <c r="B926" i="2"/>
  <c r="B927" i="2"/>
  <c r="B928" i="2"/>
  <c r="B929" i="2"/>
  <c r="B930" i="2"/>
  <c r="B931" i="2"/>
  <c r="B932" i="2"/>
  <c r="B933" i="2"/>
  <c r="B934" i="2"/>
  <c r="B935" i="2"/>
  <c r="B936" i="2"/>
  <c r="B937" i="2"/>
  <c r="B938" i="2"/>
  <c r="B939" i="2"/>
  <c r="B940" i="2"/>
  <c r="B941" i="2"/>
  <c r="B942" i="2"/>
  <c r="B943" i="2"/>
  <c r="B944" i="2"/>
  <c r="B945" i="2"/>
  <c r="B946" i="2"/>
  <c r="B947" i="2"/>
  <c r="B948" i="2"/>
  <c r="B949" i="2"/>
  <c r="B950" i="2"/>
  <c r="B951" i="2"/>
  <c r="B952" i="2"/>
  <c r="B953" i="2"/>
  <c r="B954" i="2"/>
  <c r="B955" i="2"/>
  <c r="B956" i="2"/>
  <c r="B957" i="2"/>
  <c r="B958" i="2"/>
  <c r="B959" i="2"/>
  <c r="B960" i="2"/>
  <c r="B961" i="2"/>
  <c r="B962" i="2"/>
  <c r="B963" i="2"/>
  <c r="B964" i="2"/>
  <c r="B965" i="2"/>
  <c r="B966" i="2"/>
  <c r="B967" i="2"/>
  <c r="B968" i="2"/>
  <c r="B969" i="2"/>
  <c r="B970" i="2"/>
  <c r="B971" i="2"/>
  <c r="B972" i="2"/>
  <c r="B973" i="2"/>
  <c r="B974" i="2"/>
  <c r="B975" i="2"/>
  <c r="B976" i="2"/>
  <c r="B977" i="2"/>
  <c r="B978" i="2"/>
  <c r="B979" i="2"/>
  <c r="B980" i="2"/>
  <c r="B981" i="2"/>
  <c r="B982" i="2"/>
  <c r="B983" i="2"/>
  <c r="B984" i="2"/>
  <c r="B985" i="2"/>
  <c r="B986" i="2"/>
  <c r="B987" i="2"/>
  <c r="B988" i="2"/>
  <c r="B989" i="2"/>
  <c r="B990" i="2"/>
  <c r="B991" i="2"/>
  <c r="B992" i="2"/>
  <c r="B993" i="2"/>
  <c r="B994" i="2"/>
  <c r="B995" i="2"/>
  <c r="B996" i="2"/>
  <c r="B997" i="2"/>
  <c r="B998" i="2"/>
  <c r="B999" i="2"/>
  <c r="B1000" i="2"/>
  <c r="B1001" i="2"/>
  <c r="B1002" i="2"/>
  <c r="B1003" i="2"/>
  <c r="B1004" i="2"/>
  <c r="B1005" i="2"/>
  <c r="B1006" i="2"/>
  <c r="B1007" i="2"/>
  <c r="B1008" i="2"/>
  <c r="B1009" i="2"/>
  <c r="B1010" i="2"/>
  <c r="B1011" i="2"/>
  <c r="B1012" i="2"/>
  <c r="B1013" i="2"/>
  <c r="B1014" i="2"/>
  <c r="B1015" i="2"/>
  <c r="B1016" i="2"/>
  <c r="B1017" i="2"/>
  <c r="B1018" i="2"/>
  <c r="B1019" i="2"/>
  <c r="B1020" i="2"/>
  <c r="B1021" i="2"/>
  <c r="B1022" i="2"/>
  <c r="B1023" i="2"/>
  <c r="B1024" i="2"/>
  <c r="B1025" i="2"/>
  <c r="B1026" i="2"/>
  <c r="B1027" i="2"/>
  <c r="B1028" i="2"/>
  <c r="B1029" i="2"/>
  <c r="B1030" i="2"/>
  <c r="B1031" i="2"/>
  <c r="B1032" i="2"/>
  <c r="B1033" i="2"/>
  <c r="B1034" i="2"/>
  <c r="B1035" i="2"/>
  <c r="B1036" i="2"/>
  <c r="B1037" i="2"/>
  <c r="B1038" i="2"/>
  <c r="B1039" i="2"/>
  <c r="B1040" i="2"/>
  <c r="B1041" i="2"/>
  <c r="B1042" i="2"/>
  <c r="B1043" i="2"/>
  <c r="B1044" i="2"/>
  <c r="B1045" i="2"/>
  <c r="B1046" i="2"/>
  <c r="B1047" i="2"/>
  <c r="B1048" i="2"/>
  <c r="B1049" i="2"/>
  <c r="B1050" i="2"/>
  <c r="B1051" i="2"/>
  <c r="B1052" i="2"/>
  <c r="B1053" i="2"/>
  <c r="B1054" i="2"/>
  <c r="B1055" i="2"/>
  <c r="B1056" i="2"/>
  <c r="B1057" i="2"/>
  <c r="B1058" i="2"/>
  <c r="B1059" i="2"/>
  <c r="B1060" i="2"/>
  <c r="B1061" i="2"/>
  <c r="B1062" i="2"/>
  <c r="B1063" i="2"/>
  <c r="B1064" i="2"/>
  <c r="B1065" i="2"/>
  <c r="B1066" i="2"/>
  <c r="B1067" i="2"/>
  <c r="B1068" i="2"/>
  <c r="B1069" i="2"/>
  <c r="B1070" i="2"/>
  <c r="B1071" i="2"/>
  <c r="B1072" i="2"/>
  <c r="B1073" i="2"/>
  <c r="B1074" i="2"/>
  <c r="B1075" i="2"/>
  <c r="B1076" i="2"/>
  <c r="B1077" i="2"/>
  <c r="B1078" i="2"/>
  <c r="B1079" i="2"/>
  <c r="B1080" i="2"/>
  <c r="B1081" i="2"/>
  <c r="B1082" i="2"/>
  <c r="B1083" i="2"/>
  <c r="B1084" i="2"/>
  <c r="B1085" i="2"/>
  <c r="B1086" i="2"/>
  <c r="B1087" i="2"/>
  <c r="B1088" i="2"/>
  <c r="B1089" i="2"/>
  <c r="B1090" i="2"/>
  <c r="B1091" i="2"/>
  <c r="B1092" i="2"/>
  <c r="B1093" i="2"/>
  <c r="B1094" i="2"/>
  <c r="B1095" i="2"/>
  <c r="B1096" i="2"/>
  <c r="B1097" i="2"/>
  <c r="B1098" i="2"/>
  <c r="B1099" i="2"/>
  <c r="B1100" i="2"/>
  <c r="B1101" i="2"/>
  <c r="B1102" i="2"/>
  <c r="B1103" i="2"/>
  <c r="B1104" i="2"/>
  <c r="B1105" i="2"/>
  <c r="B1106" i="2"/>
  <c r="B1107" i="2"/>
  <c r="B1108" i="2"/>
  <c r="B1109" i="2"/>
  <c r="B1110" i="2"/>
  <c r="B1111" i="2"/>
  <c r="B1112" i="2"/>
  <c r="B1113" i="2"/>
  <c r="B1114" i="2"/>
  <c r="B1115" i="2"/>
  <c r="B1116" i="2"/>
  <c r="B1117" i="2"/>
  <c r="B1118" i="2"/>
  <c r="B1119" i="2"/>
  <c r="B1120" i="2"/>
  <c r="B1121" i="2"/>
  <c r="B1122" i="2"/>
  <c r="B1123" i="2"/>
  <c r="B1124" i="2"/>
  <c r="B1125" i="2"/>
  <c r="B1126" i="2"/>
  <c r="B1127" i="2"/>
  <c r="B1128" i="2"/>
  <c r="B1129" i="2"/>
  <c r="B1130" i="2"/>
  <c r="B1131" i="2"/>
  <c r="B1132" i="2"/>
  <c r="B1133" i="2"/>
  <c r="B1134" i="2"/>
  <c r="B1135" i="2"/>
  <c r="B1136" i="2"/>
  <c r="B1137" i="2"/>
  <c r="B1138" i="2"/>
  <c r="B1139" i="2"/>
  <c r="B1140" i="2"/>
  <c r="B1141" i="2"/>
  <c r="B1142" i="2"/>
  <c r="B1143" i="2"/>
  <c r="B1144" i="2"/>
  <c r="B1145" i="2"/>
  <c r="B1146" i="2"/>
  <c r="B1147" i="2"/>
  <c r="B1148" i="2"/>
  <c r="B1149" i="2"/>
  <c r="B1150" i="2"/>
  <c r="B1151" i="2"/>
  <c r="B1152" i="2"/>
  <c r="B1153" i="2"/>
  <c r="B1154" i="2"/>
  <c r="B1155" i="2"/>
  <c r="B1156" i="2"/>
  <c r="B1157" i="2"/>
  <c r="B1158" i="2"/>
  <c r="B1159" i="2"/>
  <c r="B1160" i="2"/>
  <c r="B1161" i="2"/>
  <c r="B1162" i="2"/>
  <c r="B1163" i="2"/>
  <c r="B1164" i="2"/>
  <c r="B1165" i="2"/>
  <c r="B1166" i="2"/>
  <c r="B1167" i="2"/>
  <c r="B1168" i="2"/>
  <c r="B1169" i="2"/>
  <c r="B1170" i="2"/>
  <c r="B1171" i="2"/>
  <c r="B1172" i="2"/>
  <c r="B1173" i="2"/>
  <c r="B1174" i="2"/>
  <c r="B1175" i="2"/>
  <c r="B1176" i="2"/>
  <c r="B1177" i="2"/>
  <c r="B1178" i="2"/>
  <c r="B1179" i="2"/>
  <c r="B1180" i="2"/>
  <c r="B1181" i="2"/>
  <c r="B1182" i="2"/>
  <c r="B1183" i="2"/>
  <c r="B1184" i="2"/>
  <c r="B1185" i="2"/>
  <c r="B1186" i="2"/>
  <c r="B1187" i="2"/>
  <c r="B1188" i="2"/>
  <c r="B1189" i="2"/>
  <c r="B1190" i="2"/>
  <c r="B1191" i="2"/>
  <c r="B1192" i="2"/>
  <c r="B1193" i="2"/>
  <c r="B1194" i="2"/>
  <c r="B1195" i="2"/>
  <c r="B1196" i="2"/>
  <c r="B1197" i="2"/>
  <c r="B1198" i="2"/>
  <c r="B1199" i="2"/>
  <c r="B1200" i="2"/>
  <c r="B1201" i="2"/>
  <c r="B1202" i="2"/>
  <c r="B1203" i="2"/>
  <c r="B1204" i="2"/>
  <c r="B1205" i="2"/>
  <c r="B1206" i="2"/>
  <c r="B1207" i="2"/>
  <c r="B1208" i="2"/>
  <c r="B1209" i="2"/>
  <c r="B1210" i="2"/>
  <c r="B1211" i="2"/>
  <c r="B1212" i="2"/>
  <c r="B1213" i="2"/>
  <c r="B1214" i="2"/>
  <c r="B1215" i="2"/>
  <c r="B1216" i="2"/>
  <c r="B1217" i="2"/>
  <c r="B1218" i="2"/>
  <c r="B1219" i="2"/>
  <c r="B1220" i="2"/>
  <c r="B1221" i="2"/>
  <c r="B1222" i="2"/>
  <c r="B1223" i="2"/>
  <c r="B1224" i="2"/>
  <c r="B1225" i="2"/>
  <c r="B1226" i="2"/>
  <c r="B1227" i="2"/>
  <c r="B1228" i="2"/>
  <c r="B1229" i="2"/>
  <c r="B1230" i="2"/>
  <c r="B1231" i="2"/>
  <c r="B1232" i="2"/>
  <c r="B1233" i="2"/>
  <c r="B1234" i="2"/>
  <c r="B1235" i="2"/>
  <c r="B1236" i="2"/>
  <c r="B1237" i="2"/>
  <c r="B1238" i="2"/>
  <c r="B1239" i="2"/>
  <c r="B1240" i="2"/>
  <c r="B1241" i="2"/>
  <c r="B1242" i="2"/>
  <c r="B1243" i="2"/>
  <c r="B1244" i="2"/>
  <c r="B1245" i="2"/>
  <c r="B1246" i="2"/>
  <c r="B1247" i="2"/>
  <c r="B1248" i="2"/>
  <c r="B1249" i="2"/>
  <c r="B1250" i="2"/>
  <c r="B1251" i="2"/>
  <c r="B1252" i="2"/>
  <c r="B1253" i="2"/>
  <c r="B1254" i="2"/>
  <c r="B1255" i="2"/>
  <c r="B1256" i="2"/>
  <c r="B1257" i="2"/>
  <c r="B1258" i="2"/>
  <c r="B1259" i="2"/>
  <c r="B1260" i="2"/>
  <c r="B1261" i="2"/>
  <c r="B1262" i="2"/>
  <c r="B1263" i="2"/>
  <c r="B1264" i="2"/>
  <c r="B1265" i="2"/>
  <c r="B1266" i="2"/>
  <c r="B1267" i="2"/>
  <c r="B1268" i="2"/>
  <c r="B1269" i="2"/>
  <c r="B1270" i="2"/>
  <c r="B1271" i="2"/>
  <c r="B1272" i="2"/>
  <c r="B1273" i="2"/>
  <c r="B1274" i="2"/>
  <c r="B1275" i="2"/>
  <c r="B1276" i="2"/>
  <c r="B1277" i="2"/>
  <c r="B1278" i="2"/>
  <c r="B1279" i="2"/>
  <c r="B1280" i="2"/>
  <c r="B1281" i="2"/>
  <c r="B1282" i="2"/>
  <c r="B1283" i="2"/>
  <c r="B1284" i="2"/>
  <c r="B1285" i="2"/>
  <c r="B1286" i="2"/>
  <c r="B1287" i="2"/>
  <c r="B1288" i="2"/>
  <c r="B1289" i="2"/>
  <c r="B1290" i="2"/>
  <c r="B1291" i="2"/>
  <c r="B1292" i="2"/>
  <c r="B1293" i="2"/>
  <c r="B1294" i="2"/>
  <c r="B1295" i="2"/>
  <c r="B1296" i="2"/>
  <c r="B1297" i="2"/>
  <c r="B1298" i="2"/>
  <c r="B1299" i="2"/>
  <c r="B1300" i="2"/>
  <c r="B1301" i="2"/>
  <c r="B1302" i="2"/>
  <c r="B1303" i="2"/>
  <c r="B1304" i="2"/>
  <c r="B1305" i="2"/>
  <c r="B1306" i="2"/>
  <c r="B1307" i="2"/>
  <c r="B1308" i="2"/>
  <c r="B1309" i="2"/>
  <c r="B1310" i="2"/>
  <c r="B1311" i="2"/>
  <c r="B1312" i="2"/>
  <c r="B1313" i="2"/>
  <c r="B1314" i="2"/>
  <c r="B1315" i="2"/>
  <c r="B1316" i="2"/>
  <c r="B1317" i="2"/>
  <c r="B1318" i="2"/>
  <c r="B1319" i="2"/>
  <c r="B1320" i="2"/>
  <c r="B1321" i="2"/>
  <c r="B1322" i="2"/>
  <c r="B1323" i="2"/>
  <c r="B1324" i="2"/>
  <c r="B1325" i="2"/>
  <c r="B1326" i="2"/>
  <c r="B1327" i="2"/>
  <c r="B1328" i="2"/>
  <c r="B1329" i="2"/>
  <c r="B1330" i="2"/>
  <c r="B1331" i="2"/>
  <c r="B1332" i="2"/>
  <c r="B1333" i="2"/>
  <c r="B1334" i="2"/>
  <c r="B1335" i="2"/>
  <c r="B1336" i="2"/>
  <c r="B1337" i="2"/>
  <c r="B1338" i="2"/>
  <c r="B1339" i="2"/>
  <c r="B1340" i="2"/>
  <c r="B1341" i="2"/>
  <c r="B1342" i="2"/>
  <c r="B1343" i="2"/>
  <c r="B1344" i="2"/>
  <c r="B1345" i="2"/>
  <c r="B1346" i="2"/>
  <c r="B1347" i="2"/>
  <c r="B1348" i="2"/>
  <c r="B1349" i="2"/>
  <c r="B1350" i="2"/>
  <c r="B1351" i="2"/>
  <c r="B1352" i="2"/>
  <c r="B1353" i="2"/>
  <c r="B1354" i="2"/>
  <c r="B1355" i="2"/>
  <c r="B1356" i="2"/>
  <c r="B1357" i="2"/>
  <c r="B1358" i="2"/>
  <c r="B1359" i="2"/>
  <c r="B1360" i="2"/>
  <c r="B1361" i="2"/>
  <c r="B1362" i="2"/>
  <c r="B1363" i="2"/>
  <c r="B1364" i="2"/>
  <c r="B1365" i="2"/>
  <c r="B1366" i="2"/>
  <c r="B1367" i="2"/>
  <c r="B1368" i="2"/>
  <c r="B1369" i="2"/>
  <c r="B1370" i="2"/>
  <c r="B1371" i="2"/>
  <c r="B1372" i="2"/>
  <c r="B1373" i="2"/>
  <c r="B1374" i="2"/>
  <c r="B1375" i="2"/>
  <c r="B1376" i="2"/>
  <c r="B1377" i="2"/>
  <c r="B1378" i="2"/>
  <c r="B1379" i="2"/>
  <c r="B1380" i="2"/>
  <c r="B1381" i="2"/>
  <c r="B1382" i="2"/>
  <c r="B1383" i="2"/>
  <c r="B1384" i="2"/>
  <c r="B1385" i="2"/>
  <c r="B1386" i="2"/>
  <c r="B1387" i="2"/>
  <c r="B1388" i="2"/>
  <c r="B1389" i="2"/>
  <c r="B1390" i="2"/>
  <c r="B1391" i="2"/>
  <c r="B1392" i="2"/>
  <c r="B1393" i="2"/>
  <c r="B1394" i="2"/>
  <c r="B1395" i="2"/>
  <c r="B1396" i="2"/>
  <c r="B1397" i="2"/>
  <c r="B1398" i="2"/>
  <c r="B1399" i="2"/>
  <c r="B1400" i="2"/>
  <c r="B1401" i="2"/>
  <c r="B1402" i="2"/>
  <c r="B1403" i="2"/>
  <c r="B1404" i="2"/>
  <c r="B1405" i="2"/>
  <c r="B1406" i="2"/>
  <c r="B1407" i="2"/>
  <c r="B1408" i="2"/>
  <c r="B1409" i="2"/>
  <c r="B1410" i="2"/>
  <c r="B1411" i="2"/>
  <c r="B1412" i="2"/>
  <c r="B1413" i="2"/>
  <c r="B1414" i="2"/>
  <c r="B1415" i="2"/>
  <c r="B1416" i="2"/>
  <c r="B1417" i="2"/>
  <c r="B1418" i="2"/>
  <c r="B1419" i="2"/>
  <c r="B1420" i="2"/>
  <c r="B1421" i="2"/>
  <c r="B1422" i="2"/>
  <c r="B1423" i="2"/>
  <c r="B1424" i="2"/>
  <c r="B1425" i="2"/>
  <c r="B1426" i="2"/>
  <c r="B1427" i="2"/>
  <c r="B1428" i="2"/>
  <c r="B1429" i="2"/>
  <c r="B1430" i="2"/>
  <c r="B1431" i="2"/>
  <c r="B1432" i="2"/>
  <c r="B1433" i="2"/>
  <c r="B1434" i="2"/>
  <c r="B1435" i="2"/>
  <c r="B1436" i="2"/>
  <c r="B1437" i="2"/>
  <c r="B1438" i="2"/>
  <c r="B1439" i="2"/>
  <c r="B1440" i="2"/>
  <c r="B1441" i="2"/>
  <c r="B1442" i="2"/>
  <c r="B1443" i="2"/>
  <c r="B1444" i="2"/>
  <c r="B1445" i="2"/>
  <c r="B1446" i="2"/>
  <c r="B1447" i="2"/>
  <c r="B1448" i="2"/>
  <c r="B1449" i="2"/>
  <c r="B1450" i="2"/>
  <c r="B1451" i="2"/>
  <c r="B1452" i="2"/>
  <c r="B1453" i="2"/>
  <c r="B1454" i="2"/>
  <c r="B1455" i="2"/>
  <c r="B1456" i="2"/>
  <c r="B1457" i="2"/>
  <c r="B1458" i="2"/>
  <c r="B1459" i="2"/>
  <c r="B1460" i="2"/>
  <c r="B1461" i="2"/>
  <c r="B1462" i="2"/>
  <c r="B1463" i="2"/>
  <c r="B1464" i="2"/>
  <c r="B1465" i="2"/>
  <c r="B1466" i="2"/>
  <c r="B1467" i="2"/>
  <c r="B1468" i="2"/>
  <c r="B1469" i="2"/>
  <c r="B1470" i="2"/>
  <c r="B1471" i="2"/>
  <c r="B1472" i="2"/>
  <c r="B1473" i="2"/>
  <c r="B1474" i="2"/>
  <c r="B1475" i="2"/>
  <c r="B1476" i="2"/>
  <c r="B1477" i="2"/>
  <c r="B1478" i="2"/>
  <c r="B1479" i="2"/>
  <c r="B1480" i="2"/>
  <c r="B1481" i="2"/>
  <c r="B1482" i="2"/>
  <c r="B1483" i="2"/>
  <c r="B1484" i="2"/>
  <c r="B1485" i="2"/>
  <c r="B1486" i="2"/>
  <c r="B1487" i="2"/>
  <c r="B1488" i="2"/>
  <c r="B1489" i="2"/>
  <c r="B1490" i="2"/>
  <c r="B1491" i="2"/>
  <c r="B1492" i="2"/>
  <c r="B1493" i="2"/>
  <c r="B1494" i="2"/>
  <c r="B1495" i="2"/>
  <c r="B1496" i="2"/>
  <c r="B1497" i="2"/>
  <c r="B1498" i="2"/>
  <c r="B1499" i="2"/>
  <c r="B1500" i="2"/>
  <c r="B1501" i="2"/>
  <c r="B1502" i="2"/>
  <c r="B1503" i="2"/>
  <c r="B1504" i="2"/>
  <c r="B1505" i="2"/>
  <c r="B1506" i="2"/>
  <c r="B1507" i="2"/>
  <c r="B1508" i="2"/>
  <c r="B1509" i="2"/>
  <c r="B1510" i="2"/>
  <c r="B1511" i="2"/>
  <c r="B1512" i="2"/>
  <c r="B1513" i="2"/>
  <c r="B1514" i="2"/>
  <c r="B1515" i="2"/>
  <c r="B2" i="2"/>
  <c r="A3" i="2"/>
  <c r="A4" i="2"/>
  <c r="A5" i="2"/>
  <c r="A6" i="2"/>
  <c r="A7" i="2"/>
  <c r="A8" i="2"/>
  <c r="A9" i="2"/>
  <c r="A10" i="2"/>
  <c r="A11" i="2"/>
  <c r="A12" i="2"/>
  <c r="A13" i="2"/>
  <c r="A14" i="2"/>
  <c r="A15" i="2"/>
  <c r="A16" i="2"/>
  <c r="A17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34" i="2"/>
  <c r="A35" i="2"/>
  <c r="A36" i="2"/>
  <c r="A37" i="2"/>
  <c r="A38" i="2"/>
  <c r="A39" i="2"/>
  <c r="A40" i="2"/>
  <c r="A41" i="2"/>
  <c r="A42" i="2"/>
  <c r="A43" i="2"/>
  <c r="A44" i="2"/>
  <c r="A45" i="2"/>
  <c r="A46" i="2"/>
  <c r="A47" i="2"/>
  <c r="A48" i="2"/>
  <c r="A49" i="2"/>
  <c r="A50" i="2"/>
  <c r="A51" i="2"/>
  <c r="A52" i="2"/>
  <c r="A53" i="2"/>
  <c r="A54" i="2"/>
  <c r="A55" i="2"/>
  <c r="A56" i="2"/>
  <c r="A57" i="2"/>
  <c r="A58" i="2"/>
  <c r="A59" i="2"/>
  <c r="A60" i="2"/>
  <c r="A61" i="2"/>
  <c r="A62" i="2"/>
  <c r="A63" i="2"/>
  <c r="A64" i="2"/>
  <c r="A65" i="2"/>
  <c r="A66" i="2"/>
  <c r="A67" i="2"/>
  <c r="A68" i="2"/>
  <c r="A69" i="2"/>
  <c r="A70" i="2"/>
  <c r="A71" i="2"/>
  <c r="A72" i="2"/>
  <c r="A73" i="2"/>
  <c r="A74" i="2"/>
  <c r="A75" i="2"/>
  <c r="A76" i="2"/>
  <c r="A77" i="2"/>
  <c r="A78" i="2"/>
  <c r="A79" i="2"/>
  <c r="A80" i="2"/>
  <c r="A81" i="2"/>
  <c r="A82" i="2"/>
  <c r="A83" i="2"/>
  <c r="A84" i="2"/>
  <c r="A85" i="2"/>
  <c r="A86" i="2"/>
  <c r="A87" i="2"/>
  <c r="A88" i="2"/>
  <c r="A89" i="2"/>
  <c r="A90" i="2"/>
  <c r="A91" i="2"/>
  <c r="A92" i="2"/>
  <c r="A93" i="2"/>
  <c r="A94" i="2"/>
  <c r="A95" i="2"/>
  <c r="A96" i="2"/>
  <c r="A97" i="2"/>
  <c r="A98" i="2"/>
  <c r="A99" i="2"/>
  <c r="A100" i="2"/>
  <c r="A101" i="2"/>
  <c r="A102" i="2"/>
  <c r="A103" i="2"/>
  <c r="A104" i="2"/>
  <c r="A105" i="2"/>
  <c r="A106" i="2"/>
  <c r="A107" i="2"/>
  <c r="A108" i="2"/>
  <c r="A109" i="2"/>
  <c r="A110" i="2"/>
  <c r="A111" i="2"/>
  <c r="A112" i="2"/>
  <c r="A113" i="2"/>
  <c r="A114" i="2"/>
  <c r="A115" i="2"/>
  <c r="A116" i="2"/>
  <c r="A117" i="2"/>
  <c r="A118" i="2"/>
  <c r="A119" i="2"/>
  <c r="A120" i="2"/>
  <c r="A121" i="2"/>
  <c r="A122" i="2"/>
  <c r="A123" i="2"/>
  <c r="A124" i="2"/>
  <c r="A125" i="2"/>
  <c r="A126" i="2"/>
  <c r="A127" i="2"/>
  <c r="A128" i="2"/>
  <c r="A129" i="2"/>
  <c r="A130" i="2"/>
  <c r="A131" i="2"/>
  <c r="A132" i="2"/>
  <c r="A133" i="2"/>
  <c r="A134" i="2"/>
  <c r="A135" i="2"/>
  <c r="A136" i="2"/>
  <c r="A137" i="2"/>
  <c r="A138" i="2"/>
  <c r="A139" i="2"/>
  <c r="A140" i="2"/>
  <c r="A141" i="2"/>
  <c r="A142" i="2"/>
  <c r="A143" i="2"/>
  <c r="A144" i="2"/>
  <c r="A145" i="2"/>
  <c r="A146" i="2"/>
  <c r="A147" i="2"/>
  <c r="A148" i="2"/>
  <c r="A149" i="2"/>
  <c r="A150" i="2"/>
  <c r="A151" i="2"/>
  <c r="A152" i="2"/>
  <c r="A153" i="2"/>
  <c r="A154" i="2"/>
  <c r="A155" i="2"/>
  <c r="A156" i="2"/>
  <c r="A157" i="2"/>
  <c r="A158" i="2"/>
  <c r="A159" i="2"/>
  <c r="A160" i="2"/>
  <c r="A161" i="2"/>
  <c r="A162" i="2"/>
  <c r="A163" i="2"/>
  <c r="A164" i="2"/>
  <c r="A165" i="2"/>
  <c r="A166" i="2"/>
  <c r="A167" i="2"/>
  <c r="A168" i="2"/>
  <c r="A169" i="2"/>
  <c r="A170" i="2"/>
  <c r="A171" i="2"/>
  <c r="A172" i="2"/>
  <c r="A173" i="2"/>
  <c r="A174" i="2"/>
  <c r="A175" i="2"/>
  <c r="A176" i="2"/>
  <c r="A177" i="2"/>
  <c r="A178" i="2"/>
  <c r="A179" i="2"/>
  <c r="A180" i="2"/>
  <c r="A181" i="2"/>
  <c r="A182" i="2"/>
  <c r="A183" i="2"/>
  <c r="A184" i="2"/>
  <c r="A185" i="2"/>
  <c r="A186" i="2"/>
  <c r="A187" i="2"/>
  <c r="A188" i="2"/>
  <c r="A189" i="2"/>
  <c r="A190" i="2"/>
  <c r="A191" i="2"/>
  <c r="A192" i="2"/>
  <c r="A193" i="2"/>
  <c r="A194" i="2"/>
  <c r="A195" i="2"/>
  <c r="A196" i="2"/>
  <c r="A197" i="2"/>
  <c r="A198" i="2"/>
  <c r="A199" i="2"/>
  <c r="A200" i="2"/>
  <c r="A201" i="2"/>
  <c r="A202" i="2"/>
  <c r="A203" i="2"/>
  <c r="A204" i="2"/>
  <c r="A205" i="2"/>
  <c r="A206" i="2"/>
  <c r="A207" i="2"/>
  <c r="A208" i="2"/>
  <c r="A209" i="2"/>
  <c r="A210" i="2"/>
  <c r="A211" i="2"/>
  <c r="A212" i="2"/>
  <c r="A213" i="2"/>
  <c r="A214" i="2"/>
  <c r="A215" i="2"/>
  <c r="A216" i="2"/>
  <c r="A217" i="2"/>
  <c r="A218" i="2"/>
  <c r="A219" i="2"/>
  <c r="A220" i="2"/>
  <c r="A221" i="2"/>
  <c r="A222" i="2"/>
  <c r="A223" i="2"/>
  <c r="A224" i="2"/>
  <c r="A225" i="2"/>
  <c r="A226" i="2"/>
  <c r="A227" i="2"/>
  <c r="A228" i="2"/>
  <c r="A229" i="2"/>
  <c r="A230" i="2"/>
  <c r="A231" i="2"/>
  <c r="A232" i="2"/>
  <c r="A233" i="2"/>
  <c r="A234" i="2"/>
  <c r="A235" i="2"/>
  <c r="A236" i="2"/>
  <c r="A237" i="2"/>
  <c r="A238" i="2"/>
  <c r="A239" i="2"/>
  <c r="A240" i="2"/>
  <c r="A241" i="2"/>
  <c r="A242" i="2"/>
  <c r="A243" i="2"/>
  <c r="A244" i="2"/>
  <c r="A245" i="2"/>
  <c r="A246" i="2"/>
  <c r="A247" i="2"/>
  <c r="A248" i="2"/>
  <c r="A249" i="2"/>
  <c r="A250" i="2"/>
  <c r="A251" i="2"/>
  <c r="A252" i="2"/>
  <c r="A253" i="2"/>
  <c r="A254" i="2"/>
  <c r="A255" i="2"/>
  <c r="A256" i="2"/>
  <c r="A257" i="2"/>
  <c r="A258" i="2"/>
  <c r="A259" i="2"/>
  <c r="A260" i="2"/>
  <c r="A261" i="2"/>
  <c r="A262" i="2"/>
  <c r="A263" i="2"/>
  <c r="A264" i="2"/>
  <c r="A265" i="2"/>
  <c r="A266" i="2"/>
  <c r="A267" i="2"/>
  <c r="A268" i="2"/>
  <c r="A269" i="2"/>
  <c r="A270" i="2"/>
  <c r="A271" i="2"/>
  <c r="A272" i="2"/>
  <c r="A273" i="2"/>
  <c r="A274" i="2"/>
  <c r="A275" i="2"/>
  <c r="A276" i="2"/>
  <c r="A277" i="2"/>
  <c r="A278" i="2"/>
  <c r="A279" i="2"/>
  <c r="A280" i="2"/>
  <c r="A281" i="2"/>
  <c r="A282" i="2"/>
  <c r="A283" i="2"/>
  <c r="A284" i="2"/>
  <c r="A285" i="2"/>
  <c r="A286" i="2"/>
  <c r="A287" i="2"/>
  <c r="A288" i="2"/>
  <c r="A289" i="2"/>
  <c r="A290" i="2"/>
  <c r="A291" i="2"/>
  <c r="A292" i="2"/>
  <c r="A293" i="2"/>
  <c r="A294" i="2"/>
  <c r="A295" i="2"/>
  <c r="A296" i="2"/>
  <c r="A297" i="2"/>
  <c r="A298" i="2"/>
  <c r="A299" i="2"/>
  <c r="A300" i="2"/>
  <c r="A301" i="2"/>
  <c r="A302" i="2"/>
  <c r="A303" i="2"/>
  <c r="A304" i="2"/>
  <c r="A305" i="2"/>
  <c r="A306" i="2"/>
  <c r="A307" i="2"/>
  <c r="A308" i="2"/>
  <c r="A309" i="2"/>
  <c r="A310" i="2"/>
  <c r="A311" i="2"/>
  <c r="A312" i="2"/>
  <c r="A313" i="2"/>
  <c r="A314" i="2"/>
  <c r="A315" i="2"/>
  <c r="A316" i="2"/>
  <c r="A317" i="2"/>
  <c r="A318" i="2"/>
  <c r="A319" i="2"/>
  <c r="A320" i="2"/>
  <c r="A321" i="2"/>
  <c r="A322" i="2"/>
  <c r="A323" i="2"/>
  <c r="A324" i="2"/>
  <c r="A325" i="2"/>
  <c r="A326" i="2"/>
  <c r="A327" i="2"/>
  <c r="A328" i="2"/>
  <c r="A329" i="2"/>
  <c r="A330" i="2"/>
  <c r="A331" i="2"/>
  <c r="A332" i="2"/>
  <c r="A333" i="2"/>
  <c r="A334" i="2"/>
  <c r="A335" i="2"/>
  <c r="A336" i="2"/>
  <c r="A337" i="2"/>
  <c r="A338" i="2"/>
  <c r="A339" i="2"/>
  <c r="A340" i="2"/>
  <c r="A341" i="2"/>
  <c r="A342" i="2"/>
  <c r="A343" i="2"/>
  <c r="A344" i="2"/>
  <c r="A345" i="2"/>
  <c r="A346" i="2"/>
  <c r="A347" i="2"/>
  <c r="A348" i="2"/>
  <c r="A350" i="2"/>
  <c r="A351" i="2"/>
  <c r="A352" i="2"/>
  <c r="A353" i="2"/>
  <c r="A354" i="2"/>
  <c r="A355" i="2"/>
  <c r="A356" i="2"/>
  <c r="A357" i="2"/>
  <c r="A358" i="2"/>
  <c r="A359" i="2"/>
  <c r="A360" i="2"/>
  <c r="A361" i="2"/>
  <c r="A362" i="2"/>
  <c r="A363" i="2"/>
  <c r="A364" i="2"/>
  <c r="A365" i="2"/>
  <c r="A366" i="2"/>
  <c r="A367" i="2"/>
  <c r="A368" i="2"/>
  <c r="A369" i="2"/>
  <c r="A370" i="2"/>
  <c r="A371" i="2"/>
  <c r="A372" i="2"/>
  <c r="A373" i="2"/>
  <c r="A374" i="2"/>
  <c r="A375" i="2"/>
  <c r="A376" i="2"/>
  <c r="A377" i="2"/>
  <c r="A378" i="2"/>
  <c r="A379" i="2"/>
  <c r="A380" i="2"/>
  <c r="A381" i="2"/>
  <c r="A382" i="2"/>
  <c r="A383" i="2"/>
  <c r="A384" i="2"/>
  <c r="A385" i="2"/>
  <c r="A386" i="2"/>
  <c r="A387" i="2"/>
  <c r="A388" i="2"/>
  <c r="A389" i="2"/>
  <c r="A390" i="2"/>
  <c r="A391" i="2"/>
  <c r="A392" i="2"/>
  <c r="A393" i="2"/>
  <c r="A394" i="2"/>
  <c r="A395" i="2"/>
  <c r="A396" i="2"/>
  <c r="A397" i="2"/>
  <c r="A398" i="2"/>
  <c r="A399" i="2"/>
  <c r="A400" i="2"/>
  <c r="A401" i="2"/>
  <c r="A402" i="2"/>
  <c r="A403" i="2"/>
  <c r="A404" i="2"/>
  <c r="A405" i="2"/>
  <c r="A406" i="2"/>
  <c r="A407" i="2"/>
  <c r="A408" i="2"/>
  <c r="A409" i="2"/>
  <c r="A410" i="2"/>
  <c r="A411" i="2"/>
  <c r="A412" i="2"/>
  <c r="A413" i="2"/>
  <c r="A414" i="2"/>
  <c r="A415" i="2"/>
  <c r="A416" i="2"/>
  <c r="A417" i="2"/>
  <c r="A418" i="2"/>
  <c r="A419" i="2"/>
  <c r="A420" i="2"/>
  <c r="A421" i="2"/>
  <c r="A422" i="2"/>
  <c r="A423" i="2"/>
  <c r="A424" i="2"/>
  <c r="A425" i="2"/>
  <c r="A426" i="2"/>
  <c r="A427" i="2"/>
  <c r="A428" i="2"/>
  <c r="A429" i="2"/>
  <c r="A430" i="2"/>
  <c r="A431" i="2"/>
  <c r="A432" i="2"/>
  <c r="A433" i="2"/>
  <c r="A434" i="2"/>
  <c r="A435" i="2"/>
  <c r="A436" i="2"/>
  <c r="A437" i="2"/>
  <c r="A438" i="2"/>
  <c r="A439" i="2"/>
  <c r="A440" i="2"/>
  <c r="A441" i="2"/>
  <c r="A442" i="2"/>
  <c r="A443" i="2"/>
  <c r="A444" i="2"/>
  <c r="A445" i="2"/>
  <c r="A446" i="2"/>
  <c r="A447" i="2"/>
  <c r="A448" i="2"/>
  <c r="A449" i="2"/>
  <c r="A450" i="2"/>
  <c r="A451" i="2"/>
  <c r="A452" i="2"/>
  <c r="A453" i="2"/>
  <c r="A454" i="2"/>
  <c r="A455" i="2"/>
  <c r="A456" i="2"/>
  <c r="A457" i="2"/>
  <c r="A458" i="2"/>
  <c r="A459" i="2"/>
  <c r="A460" i="2"/>
  <c r="A461" i="2"/>
  <c r="A462" i="2"/>
  <c r="A463" i="2"/>
  <c r="A464" i="2"/>
  <c r="A465" i="2"/>
  <c r="A466" i="2"/>
  <c r="A467" i="2"/>
  <c r="A468" i="2"/>
  <c r="A469" i="2"/>
  <c r="A470" i="2"/>
  <c r="A471" i="2"/>
  <c r="A472" i="2"/>
  <c r="A473" i="2"/>
  <c r="A474" i="2"/>
  <c r="A475" i="2"/>
  <c r="A476" i="2"/>
  <c r="A477" i="2"/>
  <c r="A478" i="2"/>
  <c r="A479" i="2"/>
  <c r="A480" i="2"/>
  <c r="A481" i="2"/>
  <c r="A482" i="2"/>
  <c r="A483" i="2"/>
  <c r="A484" i="2"/>
  <c r="A485" i="2"/>
  <c r="A486" i="2"/>
  <c r="A487" i="2"/>
  <c r="A488" i="2"/>
  <c r="A489" i="2"/>
  <c r="A490" i="2"/>
  <c r="A491" i="2"/>
  <c r="A492" i="2"/>
  <c r="A493" i="2"/>
  <c r="A494" i="2"/>
  <c r="A495" i="2"/>
  <c r="A496" i="2"/>
  <c r="A497" i="2"/>
  <c r="A498" i="2"/>
  <c r="A499" i="2"/>
  <c r="A500" i="2"/>
  <c r="A501" i="2"/>
  <c r="A502" i="2"/>
  <c r="A503" i="2"/>
  <c r="A504" i="2"/>
  <c r="A505" i="2"/>
  <c r="A506" i="2"/>
  <c r="A507" i="2"/>
  <c r="A508" i="2"/>
  <c r="A509" i="2"/>
  <c r="A510" i="2"/>
  <c r="A511" i="2"/>
  <c r="A512" i="2"/>
  <c r="A513" i="2"/>
  <c r="A514" i="2"/>
  <c r="A515" i="2"/>
  <c r="A516" i="2"/>
  <c r="A517" i="2"/>
  <c r="A518" i="2"/>
  <c r="A519" i="2"/>
  <c r="A520" i="2"/>
  <c r="A521" i="2"/>
  <c r="A522" i="2"/>
  <c r="A523" i="2"/>
  <c r="A524" i="2"/>
  <c r="A525" i="2"/>
  <c r="A526" i="2"/>
  <c r="A527" i="2"/>
  <c r="A528" i="2"/>
  <c r="A529" i="2"/>
  <c r="A530" i="2"/>
  <c r="A531" i="2"/>
  <c r="A532" i="2"/>
  <c r="A533" i="2"/>
  <c r="A534" i="2"/>
  <c r="A535" i="2"/>
  <c r="A536" i="2"/>
  <c r="A537" i="2"/>
  <c r="A538" i="2"/>
  <c r="A539" i="2"/>
  <c r="A540" i="2"/>
  <c r="A541" i="2"/>
  <c r="A542" i="2"/>
  <c r="A543" i="2"/>
  <c r="A544" i="2"/>
  <c r="A545" i="2"/>
  <c r="A546" i="2"/>
  <c r="A547" i="2"/>
  <c r="A548" i="2"/>
  <c r="A549" i="2"/>
  <c r="A550" i="2"/>
  <c r="A551" i="2"/>
  <c r="A552" i="2"/>
  <c r="A553" i="2"/>
  <c r="A554" i="2"/>
  <c r="A555" i="2"/>
  <c r="A556" i="2"/>
  <c r="A557" i="2"/>
  <c r="A558" i="2"/>
  <c r="A559" i="2"/>
  <c r="A560" i="2"/>
  <c r="A561" i="2"/>
  <c r="A562" i="2"/>
  <c r="A563" i="2"/>
  <c r="A564" i="2"/>
  <c r="A565" i="2"/>
  <c r="A566" i="2"/>
  <c r="A567" i="2"/>
  <c r="A568" i="2"/>
  <c r="A569" i="2"/>
  <c r="A570" i="2"/>
  <c r="A571" i="2"/>
  <c r="A572" i="2"/>
  <c r="A573" i="2"/>
  <c r="A574" i="2"/>
  <c r="A575" i="2"/>
  <c r="A576" i="2"/>
  <c r="A577" i="2"/>
  <c r="A578" i="2"/>
  <c r="A579" i="2"/>
  <c r="A580" i="2"/>
  <c r="A581" i="2"/>
  <c r="A582" i="2"/>
  <c r="A583" i="2"/>
  <c r="A584" i="2"/>
  <c r="A585" i="2"/>
  <c r="A586" i="2"/>
  <c r="A587" i="2"/>
  <c r="A588" i="2"/>
  <c r="A589" i="2"/>
  <c r="A590" i="2"/>
  <c r="A591" i="2"/>
  <c r="A592" i="2"/>
  <c r="A593" i="2"/>
  <c r="A594" i="2"/>
  <c r="A595" i="2"/>
  <c r="A596" i="2"/>
  <c r="A597" i="2"/>
  <c r="A598" i="2"/>
  <c r="A599" i="2"/>
  <c r="A600" i="2"/>
  <c r="A601" i="2"/>
  <c r="A602" i="2"/>
  <c r="A603" i="2"/>
  <c r="A604" i="2"/>
  <c r="A605" i="2"/>
  <c r="A606" i="2"/>
  <c r="A607" i="2"/>
  <c r="A608" i="2"/>
  <c r="A609" i="2"/>
  <c r="A610" i="2"/>
  <c r="A611" i="2"/>
  <c r="A612" i="2"/>
  <c r="A613" i="2"/>
  <c r="A614" i="2"/>
  <c r="A615" i="2"/>
  <c r="A616" i="2"/>
  <c r="A617" i="2"/>
  <c r="A618" i="2"/>
  <c r="A619" i="2"/>
  <c r="A620" i="2"/>
  <c r="A621" i="2"/>
  <c r="A622" i="2"/>
  <c r="A623" i="2"/>
  <c r="A624" i="2"/>
  <c r="A625" i="2"/>
  <c r="A626" i="2"/>
  <c r="A627" i="2"/>
  <c r="A628" i="2"/>
  <c r="A629" i="2"/>
  <c r="A630" i="2"/>
  <c r="A631" i="2"/>
  <c r="A632" i="2"/>
  <c r="A633" i="2"/>
  <c r="A634" i="2"/>
  <c r="A635" i="2"/>
  <c r="A636" i="2"/>
  <c r="A637" i="2"/>
  <c r="A638" i="2"/>
  <c r="A639" i="2"/>
  <c r="A640" i="2"/>
  <c r="A641" i="2"/>
  <c r="A642" i="2"/>
  <c r="A643" i="2"/>
  <c r="A644" i="2"/>
  <c r="A645" i="2"/>
  <c r="A646" i="2"/>
  <c r="A647" i="2"/>
  <c r="A648" i="2"/>
  <c r="A649" i="2"/>
  <c r="A650" i="2"/>
  <c r="A651" i="2"/>
  <c r="A652" i="2"/>
  <c r="A653" i="2"/>
  <c r="A654" i="2"/>
  <c r="A655" i="2"/>
  <c r="A656" i="2"/>
  <c r="A657" i="2"/>
  <c r="A658" i="2"/>
  <c r="A659" i="2"/>
  <c r="A660" i="2"/>
  <c r="A661" i="2"/>
  <c r="A662" i="2"/>
  <c r="A663" i="2"/>
  <c r="A664" i="2"/>
  <c r="A665" i="2"/>
  <c r="A666" i="2"/>
  <c r="A667" i="2"/>
  <c r="A668" i="2"/>
  <c r="A669" i="2"/>
  <c r="A670" i="2"/>
  <c r="A671" i="2"/>
  <c r="A672" i="2"/>
  <c r="A673" i="2"/>
  <c r="A674" i="2"/>
  <c r="A675" i="2"/>
  <c r="A676" i="2"/>
  <c r="A677" i="2"/>
  <c r="A678" i="2"/>
  <c r="A679" i="2"/>
  <c r="A680" i="2"/>
  <c r="A681" i="2"/>
  <c r="A682" i="2"/>
  <c r="A683" i="2"/>
  <c r="A684" i="2"/>
  <c r="A685" i="2"/>
  <c r="A686" i="2"/>
  <c r="A687" i="2"/>
  <c r="A688" i="2"/>
  <c r="A689" i="2"/>
  <c r="A690" i="2"/>
  <c r="A691" i="2"/>
  <c r="A692" i="2"/>
  <c r="A693" i="2"/>
  <c r="A694" i="2"/>
  <c r="A695" i="2"/>
  <c r="A696" i="2"/>
  <c r="A697" i="2"/>
  <c r="A698" i="2"/>
  <c r="A699" i="2"/>
  <c r="A700" i="2"/>
  <c r="A701" i="2"/>
  <c r="A702" i="2"/>
  <c r="A703" i="2"/>
  <c r="A704" i="2"/>
  <c r="A705" i="2"/>
  <c r="A706" i="2"/>
  <c r="A707" i="2"/>
  <c r="A708" i="2"/>
  <c r="A709" i="2"/>
  <c r="A710" i="2"/>
  <c r="A711" i="2"/>
  <c r="A712" i="2"/>
  <c r="A713" i="2"/>
  <c r="A714" i="2"/>
  <c r="A715" i="2"/>
  <c r="A716" i="2"/>
  <c r="A717" i="2"/>
  <c r="A718" i="2"/>
  <c r="A719" i="2"/>
  <c r="A720" i="2"/>
  <c r="A721" i="2"/>
  <c r="A722" i="2"/>
  <c r="A723" i="2"/>
  <c r="A724" i="2"/>
  <c r="A725" i="2"/>
  <c r="A726" i="2"/>
  <c r="A727" i="2"/>
  <c r="A728" i="2"/>
  <c r="A729" i="2"/>
  <c r="A730" i="2"/>
  <c r="A731" i="2"/>
  <c r="A732" i="2"/>
  <c r="A733" i="2"/>
  <c r="A734" i="2"/>
  <c r="A735" i="2"/>
  <c r="A736" i="2"/>
  <c r="A737" i="2"/>
  <c r="A738" i="2"/>
  <c r="A739" i="2"/>
  <c r="A740" i="2"/>
  <c r="A741" i="2"/>
  <c r="A742" i="2"/>
  <c r="A743" i="2"/>
  <c r="A744" i="2"/>
  <c r="A745" i="2"/>
  <c r="A746" i="2"/>
  <c r="A747" i="2"/>
  <c r="A748" i="2"/>
  <c r="A749" i="2"/>
  <c r="A750" i="2"/>
  <c r="A751" i="2"/>
  <c r="A752" i="2"/>
  <c r="A753" i="2"/>
  <c r="A754" i="2"/>
  <c r="A755" i="2"/>
  <c r="A756" i="2"/>
  <c r="A757" i="2"/>
  <c r="A758" i="2"/>
  <c r="A759" i="2"/>
  <c r="A760" i="2"/>
  <c r="A761" i="2"/>
  <c r="A762" i="2"/>
  <c r="A763" i="2"/>
  <c r="A764" i="2"/>
  <c r="A765" i="2"/>
  <c r="A766" i="2"/>
  <c r="A767" i="2"/>
  <c r="A768" i="2"/>
  <c r="A769" i="2"/>
  <c r="A770" i="2"/>
  <c r="A771" i="2"/>
  <c r="A772" i="2"/>
  <c r="A773" i="2"/>
  <c r="A774" i="2"/>
  <c r="A775" i="2"/>
  <c r="A776" i="2"/>
  <c r="A777" i="2"/>
  <c r="A778" i="2"/>
  <c r="A779" i="2"/>
  <c r="A780" i="2"/>
  <c r="A781" i="2"/>
  <c r="A782" i="2"/>
  <c r="A783" i="2"/>
  <c r="A784" i="2"/>
  <c r="A785" i="2"/>
  <c r="A786" i="2"/>
  <c r="A787" i="2"/>
  <c r="A788" i="2"/>
  <c r="A789" i="2"/>
  <c r="A790" i="2"/>
  <c r="A791" i="2"/>
  <c r="A792" i="2"/>
  <c r="A793" i="2"/>
  <c r="A794" i="2"/>
  <c r="A795" i="2"/>
  <c r="A796" i="2"/>
  <c r="A797" i="2"/>
  <c r="A798" i="2"/>
  <c r="A799" i="2"/>
  <c r="A800" i="2"/>
  <c r="A801" i="2"/>
  <c r="A802" i="2"/>
  <c r="A803" i="2"/>
  <c r="A804" i="2"/>
  <c r="A805" i="2"/>
  <c r="A806" i="2"/>
  <c r="A807" i="2"/>
  <c r="A808" i="2"/>
  <c r="A809" i="2"/>
  <c r="A810" i="2"/>
  <c r="A811" i="2"/>
  <c r="A812" i="2"/>
  <c r="A813" i="2"/>
  <c r="A814" i="2"/>
  <c r="A815" i="2"/>
  <c r="A816" i="2"/>
  <c r="A817" i="2"/>
  <c r="A818" i="2"/>
  <c r="A819" i="2"/>
  <c r="A820" i="2"/>
  <c r="A821" i="2"/>
  <c r="A822" i="2"/>
  <c r="A823" i="2"/>
  <c r="A824" i="2"/>
  <c r="A825" i="2"/>
  <c r="A826" i="2"/>
  <c r="A827" i="2"/>
  <c r="A828" i="2"/>
  <c r="A829" i="2"/>
  <c r="A830" i="2"/>
  <c r="A831" i="2"/>
  <c r="A832" i="2"/>
  <c r="A833" i="2"/>
  <c r="A834" i="2"/>
  <c r="A835" i="2"/>
  <c r="A836" i="2"/>
  <c r="A837" i="2"/>
  <c r="A838" i="2"/>
  <c r="A839" i="2"/>
  <c r="A840" i="2"/>
  <c r="A841" i="2"/>
  <c r="A842" i="2"/>
  <c r="A843" i="2"/>
  <c r="A844" i="2"/>
  <c r="A845" i="2"/>
  <c r="A846" i="2"/>
  <c r="A847" i="2"/>
  <c r="A848" i="2"/>
  <c r="A849" i="2"/>
  <c r="A850" i="2"/>
  <c r="A851" i="2"/>
  <c r="A852" i="2"/>
  <c r="A853" i="2"/>
  <c r="A854" i="2"/>
  <c r="A855" i="2"/>
  <c r="A856" i="2"/>
  <c r="A857" i="2"/>
  <c r="A858" i="2"/>
  <c r="A859" i="2"/>
  <c r="A860" i="2"/>
  <c r="A861" i="2"/>
  <c r="A862" i="2"/>
  <c r="A863" i="2"/>
  <c r="A864" i="2"/>
  <c r="A865" i="2"/>
  <c r="A866" i="2"/>
  <c r="A867" i="2"/>
  <c r="A868" i="2"/>
  <c r="A869" i="2"/>
  <c r="A870" i="2"/>
  <c r="A871" i="2"/>
  <c r="A872" i="2"/>
  <c r="A873" i="2"/>
  <c r="A874" i="2"/>
  <c r="A875" i="2"/>
  <c r="A876" i="2"/>
  <c r="A877" i="2"/>
  <c r="A878" i="2"/>
  <c r="A879" i="2"/>
  <c r="A880" i="2"/>
  <c r="A881" i="2"/>
  <c r="A882" i="2"/>
  <c r="A883" i="2"/>
  <c r="A884" i="2"/>
  <c r="A885" i="2"/>
  <c r="A886" i="2"/>
  <c r="A887" i="2"/>
  <c r="A888" i="2"/>
  <c r="A889" i="2"/>
  <c r="A890" i="2"/>
  <c r="A891" i="2"/>
  <c r="A892" i="2"/>
  <c r="A893" i="2"/>
  <c r="A894" i="2"/>
  <c r="A895" i="2"/>
  <c r="A896" i="2"/>
  <c r="A897" i="2"/>
  <c r="A898" i="2"/>
  <c r="A899" i="2"/>
  <c r="A900" i="2"/>
  <c r="A901" i="2"/>
  <c r="A902" i="2"/>
  <c r="A903" i="2"/>
  <c r="A904" i="2"/>
  <c r="A905" i="2"/>
  <c r="A906" i="2"/>
  <c r="A907" i="2"/>
  <c r="A908" i="2"/>
  <c r="A909" i="2"/>
  <c r="A910" i="2"/>
  <c r="A911" i="2"/>
  <c r="A912" i="2"/>
  <c r="A913" i="2"/>
  <c r="A914" i="2"/>
  <c r="A915" i="2"/>
  <c r="A916" i="2"/>
  <c r="A917" i="2"/>
  <c r="A918" i="2"/>
  <c r="A919" i="2"/>
  <c r="A920" i="2"/>
  <c r="A921" i="2"/>
  <c r="A922" i="2"/>
  <c r="A923" i="2"/>
  <c r="A924" i="2"/>
  <c r="A925" i="2"/>
  <c r="A926" i="2"/>
  <c r="A927" i="2"/>
  <c r="A928" i="2"/>
  <c r="A929" i="2"/>
  <c r="A930" i="2"/>
  <c r="A931" i="2"/>
  <c r="A932" i="2"/>
  <c r="A933" i="2"/>
  <c r="A934" i="2"/>
  <c r="A935" i="2"/>
  <c r="A936" i="2"/>
  <c r="A937" i="2"/>
  <c r="A938" i="2"/>
  <c r="A939" i="2"/>
  <c r="A940" i="2"/>
  <c r="A941" i="2"/>
  <c r="A942" i="2"/>
  <c r="A943" i="2"/>
  <c r="A944" i="2"/>
  <c r="A945" i="2"/>
  <c r="A946" i="2"/>
  <c r="A947" i="2"/>
  <c r="A948" i="2"/>
  <c r="A949" i="2"/>
  <c r="A950" i="2"/>
  <c r="A951" i="2"/>
  <c r="A952" i="2"/>
  <c r="A953" i="2"/>
  <c r="A954" i="2"/>
  <c r="A955" i="2"/>
  <c r="A956" i="2"/>
  <c r="A957" i="2"/>
  <c r="A958" i="2"/>
  <c r="A959" i="2"/>
  <c r="A960" i="2"/>
  <c r="A961" i="2"/>
  <c r="A962" i="2"/>
  <c r="A963" i="2"/>
  <c r="A964" i="2"/>
  <c r="A965" i="2"/>
  <c r="A966" i="2"/>
  <c r="A967" i="2"/>
  <c r="A968" i="2"/>
  <c r="A969" i="2"/>
  <c r="A970" i="2"/>
  <c r="A971" i="2"/>
  <c r="A972" i="2"/>
  <c r="A973" i="2"/>
  <c r="A974" i="2"/>
  <c r="A975" i="2"/>
  <c r="A976" i="2"/>
  <c r="A977" i="2"/>
  <c r="A978" i="2"/>
  <c r="A979" i="2"/>
  <c r="A980" i="2"/>
  <c r="A981" i="2"/>
  <c r="A982" i="2"/>
  <c r="A983" i="2"/>
  <c r="A984" i="2"/>
  <c r="A985" i="2"/>
  <c r="A986" i="2"/>
  <c r="A987" i="2"/>
  <c r="A988" i="2"/>
  <c r="A989" i="2"/>
  <c r="A990" i="2"/>
  <c r="A991" i="2"/>
  <c r="A992" i="2"/>
  <c r="A993" i="2"/>
  <c r="A994" i="2"/>
  <c r="A995" i="2"/>
  <c r="A996" i="2"/>
  <c r="A997" i="2"/>
  <c r="A998" i="2"/>
  <c r="A999" i="2"/>
  <c r="A1000" i="2"/>
  <c r="A1001" i="2"/>
  <c r="A1002" i="2"/>
  <c r="A1003" i="2"/>
  <c r="A1004" i="2"/>
  <c r="A1005" i="2"/>
  <c r="A1006" i="2"/>
  <c r="A1007" i="2"/>
  <c r="A1008" i="2"/>
  <c r="A1009" i="2"/>
  <c r="A1010" i="2"/>
  <c r="A1011" i="2"/>
  <c r="A1012" i="2"/>
  <c r="A1013" i="2"/>
  <c r="A1014" i="2"/>
  <c r="A1015" i="2"/>
  <c r="A1016" i="2"/>
  <c r="A1017" i="2"/>
  <c r="A1018" i="2"/>
  <c r="A1019" i="2"/>
  <c r="A1020" i="2"/>
  <c r="A1021" i="2"/>
  <c r="A1022" i="2"/>
  <c r="A1023" i="2"/>
  <c r="A1024" i="2"/>
  <c r="A1025" i="2"/>
  <c r="A1026" i="2"/>
  <c r="A1027" i="2"/>
  <c r="A1028" i="2"/>
  <c r="A1029" i="2"/>
  <c r="A1030" i="2"/>
  <c r="A1031" i="2"/>
  <c r="A1032" i="2"/>
  <c r="A1033" i="2"/>
  <c r="A1034" i="2"/>
  <c r="A1035" i="2"/>
  <c r="A1036" i="2"/>
  <c r="A1037" i="2"/>
  <c r="A1038" i="2"/>
  <c r="A1039" i="2"/>
  <c r="A1040" i="2"/>
  <c r="A1041" i="2"/>
  <c r="A1042" i="2"/>
  <c r="A1043" i="2"/>
  <c r="A1044" i="2"/>
  <c r="A1045" i="2"/>
  <c r="A1046" i="2"/>
  <c r="A1047" i="2"/>
  <c r="A1048" i="2"/>
  <c r="A1049" i="2"/>
  <c r="A1050" i="2"/>
  <c r="A1051" i="2"/>
  <c r="A1052" i="2"/>
  <c r="A1053" i="2"/>
  <c r="A1054" i="2"/>
  <c r="A1055" i="2"/>
  <c r="A1056" i="2"/>
  <c r="A1057" i="2"/>
  <c r="A1058" i="2"/>
  <c r="A1059" i="2"/>
  <c r="A1060" i="2"/>
  <c r="A1061" i="2"/>
  <c r="A1062" i="2"/>
  <c r="A1063" i="2"/>
  <c r="A1064" i="2"/>
  <c r="A1065" i="2"/>
  <c r="A1066" i="2"/>
  <c r="A1067" i="2"/>
  <c r="A1068" i="2"/>
  <c r="A1069" i="2"/>
  <c r="A1070" i="2"/>
  <c r="A1071" i="2"/>
  <c r="A1072" i="2"/>
  <c r="A1073" i="2"/>
  <c r="A1074" i="2"/>
  <c r="A1075" i="2"/>
  <c r="A1076" i="2"/>
  <c r="A1077" i="2"/>
  <c r="A1078" i="2"/>
  <c r="A1079" i="2"/>
  <c r="A1080" i="2"/>
  <c r="A1081" i="2"/>
  <c r="A1082" i="2"/>
  <c r="A1083" i="2"/>
  <c r="A1084" i="2"/>
  <c r="A1085" i="2"/>
  <c r="A1086" i="2"/>
  <c r="A1087" i="2"/>
  <c r="A1088" i="2"/>
  <c r="A1089" i="2"/>
  <c r="A1090" i="2"/>
  <c r="A1091" i="2"/>
  <c r="A1092" i="2"/>
  <c r="A1093" i="2"/>
  <c r="A1094" i="2"/>
  <c r="A1095" i="2"/>
  <c r="A1096" i="2"/>
  <c r="A1097" i="2"/>
  <c r="A1098" i="2"/>
  <c r="A1099" i="2"/>
  <c r="A1100" i="2"/>
  <c r="A1101" i="2"/>
  <c r="A1102" i="2"/>
  <c r="A1103" i="2"/>
  <c r="A1104" i="2"/>
  <c r="A1105" i="2"/>
  <c r="A1106" i="2"/>
  <c r="A1107" i="2"/>
  <c r="A1108" i="2"/>
  <c r="A1109" i="2"/>
  <c r="A1110" i="2"/>
  <c r="A1111" i="2"/>
  <c r="A1112" i="2"/>
  <c r="A1113" i="2"/>
  <c r="A1114" i="2"/>
  <c r="A1115" i="2"/>
  <c r="A1116" i="2"/>
  <c r="A1117" i="2"/>
  <c r="A1118" i="2"/>
  <c r="A1119" i="2"/>
  <c r="A1120" i="2"/>
  <c r="A1121" i="2"/>
  <c r="A1122" i="2"/>
  <c r="A1123" i="2"/>
  <c r="A1124" i="2"/>
  <c r="A1125" i="2"/>
  <c r="A1126" i="2"/>
  <c r="A1127" i="2"/>
  <c r="A1128" i="2"/>
  <c r="A1129" i="2"/>
  <c r="A1130" i="2"/>
  <c r="A1131" i="2"/>
  <c r="A1132" i="2"/>
  <c r="A1133" i="2"/>
  <c r="A1134" i="2"/>
  <c r="A1135" i="2"/>
  <c r="A1136" i="2"/>
  <c r="A1137" i="2"/>
  <c r="A1138" i="2"/>
  <c r="A1139" i="2"/>
  <c r="A1140" i="2"/>
  <c r="A1141" i="2"/>
  <c r="A1142" i="2"/>
  <c r="A1143" i="2"/>
  <c r="A1144" i="2"/>
  <c r="A1145" i="2"/>
  <c r="A1146" i="2"/>
  <c r="A1147" i="2"/>
  <c r="A1148" i="2"/>
  <c r="A1149" i="2"/>
  <c r="A1150" i="2"/>
  <c r="A1151" i="2"/>
  <c r="A1152" i="2"/>
  <c r="A1153" i="2"/>
  <c r="A1154" i="2"/>
  <c r="A1155" i="2"/>
  <c r="A1156" i="2"/>
  <c r="A1157" i="2"/>
  <c r="A1158" i="2"/>
  <c r="A1159" i="2"/>
  <c r="A1160" i="2"/>
  <c r="A1161" i="2"/>
  <c r="A1162" i="2"/>
  <c r="A1163" i="2"/>
  <c r="A1164" i="2"/>
  <c r="A1165" i="2"/>
  <c r="A1166" i="2"/>
  <c r="A1167" i="2"/>
  <c r="A1168" i="2"/>
  <c r="A1169" i="2"/>
  <c r="A1170" i="2"/>
  <c r="A1171" i="2"/>
  <c r="A1172" i="2"/>
  <c r="A1173" i="2"/>
  <c r="A1174" i="2"/>
  <c r="A1175" i="2"/>
  <c r="A1176" i="2"/>
  <c r="A1177" i="2"/>
  <c r="A1178" i="2"/>
  <c r="A1179" i="2"/>
  <c r="A1180" i="2"/>
  <c r="A1181" i="2"/>
  <c r="A1182" i="2"/>
  <c r="A1183" i="2"/>
  <c r="A1184" i="2"/>
  <c r="A1185" i="2"/>
  <c r="A1186" i="2"/>
  <c r="A1187" i="2"/>
  <c r="A1188" i="2"/>
  <c r="A1189" i="2"/>
  <c r="A1190" i="2"/>
  <c r="A1191" i="2"/>
  <c r="A1192" i="2"/>
  <c r="A1193" i="2"/>
  <c r="A1194" i="2"/>
  <c r="A1195" i="2"/>
  <c r="A1196" i="2"/>
  <c r="A1197" i="2"/>
  <c r="A1198" i="2"/>
  <c r="A1199" i="2"/>
  <c r="A1200" i="2"/>
  <c r="A1201" i="2"/>
  <c r="A1202" i="2"/>
  <c r="A1203" i="2"/>
  <c r="A1204" i="2"/>
  <c r="A1205" i="2"/>
  <c r="A1206" i="2"/>
  <c r="A1207" i="2"/>
  <c r="A1208" i="2"/>
  <c r="A1209" i="2"/>
  <c r="A1210" i="2"/>
  <c r="A1211" i="2"/>
  <c r="A1212" i="2"/>
  <c r="A1213" i="2"/>
  <c r="A1214" i="2"/>
  <c r="A1215" i="2"/>
  <c r="A1216" i="2"/>
  <c r="A1217" i="2"/>
  <c r="A1218" i="2"/>
  <c r="A1219" i="2"/>
  <c r="A1220" i="2"/>
  <c r="A1221" i="2"/>
  <c r="A1222" i="2"/>
  <c r="A1223" i="2"/>
  <c r="A1224" i="2"/>
  <c r="A1225" i="2"/>
  <c r="A1226" i="2"/>
  <c r="A1227" i="2"/>
  <c r="A1228" i="2"/>
  <c r="A1229" i="2"/>
  <c r="A1230" i="2"/>
  <c r="A1231" i="2"/>
  <c r="A1232" i="2"/>
  <c r="A1233" i="2"/>
  <c r="A1234" i="2"/>
  <c r="A1235" i="2"/>
  <c r="A1236" i="2"/>
  <c r="A1237" i="2"/>
  <c r="A1238" i="2"/>
  <c r="A1239" i="2"/>
  <c r="A1240" i="2"/>
  <c r="A1241" i="2"/>
  <c r="A1242" i="2"/>
  <c r="A1243" i="2"/>
  <c r="A1244" i="2"/>
  <c r="A1245" i="2"/>
  <c r="A1246" i="2"/>
  <c r="A1247" i="2"/>
  <c r="A1248" i="2"/>
  <c r="A1249" i="2"/>
  <c r="A1250" i="2"/>
  <c r="A1251" i="2"/>
  <c r="A1252" i="2"/>
  <c r="A1253" i="2"/>
  <c r="A1254" i="2"/>
  <c r="A1255" i="2"/>
  <c r="A1256" i="2"/>
  <c r="A1257" i="2"/>
  <c r="A1258" i="2"/>
  <c r="A1259" i="2"/>
  <c r="A1260" i="2"/>
  <c r="A1261" i="2"/>
  <c r="A1262" i="2"/>
  <c r="A1263" i="2"/>
  <c r="A1264" i="2"/>
  <c r="A1265" i="2"/>
  <c r="A1266" i="2"/>
  <c r="A1267" i="2"/>
  <c r="A1268" i="2"/>
  <c r="A1269" i="2"/>
  <c r="A1270" i="2"/>
  <c r="A1271" i="2"/>
  <c r="A1272" i="2"/>
  <c r="A1273" i="2"/>
  <c r="A1274" i="2"/>
  <c r="A1275" i="2"/>
  <c r="A1276" i="2"/>
  <c r="A1277" i="2"/>
  <c r="A1278" i="2"/>
  <c r="A1279" i="2"/>
  <c r="A1280" i="2"/>
  <c r="A1281" i="2"/>
  <c r="A1282" i="2"/>
  <c r="A1283" i="2"/>
  <c r="A1284" i="2"/>
  <c r="A1285" i="2"/>
  <c r="A1286" i="2"/>
  <c r="A1287" i="2"/>
  <c r="A1288" i="2"/>
  <c r="A1289" i="2"/>
  <c r="A1290" i="2"/>
  <c r="A1291" i="2"/>
  <c r="A1292" i="2"/>
  <c r="A1293" i="2"/>
  <c r="A1294" i="2"/>
  <c r="A1295" i="2"/>
  <c r="A1296" i="2"/>
  <c r="A1297" i="2"/>
  <c r="A1298" i="2"/>
  <c r="A1299" i="2"/>
  <c r="A1300" i="2"/>
  <c r="A1301" i="2"/>
  <c r="A1302" i="2"/>
  <c r="A1303" i="2"/>
  <c r="A1304" i="2"/>
  <c r="A1305" i="2"/>
  <c r="A1306" i="2"/>
  <c r="A1307" i="2"/>
  <c r="A1308" i="2"/>
  <c r="A1309" i="2"/>
  <c r="A1310" i="2"/>
  <c r="A1311" i="2"/>
  <c r="A1312" i="2"/>
  <c r="A1313" i="2"/>
  <c r="A1314" i="2"/>
  <c r="A1315" i="2"/>
  <c r="A1316" i="2"/>
  <c r="A1317" i="2"/>
  <c r="A1318" i="2"/>
  <c r="A1319" i="2"/>
  <c r="A1320" i="2"/>
  <c r="A1321" i="2"/>
  <c r="A1322" i="2"/>
  <c r="A1323" i="2"/>
  <c r="A1324" i="2"/>
  <c r="A1325" i="2"/>
  <c r="A1326" i="2"/>
  <c r="A1327" i="2"/>
  <c r="A1328" i="2"/>
  <c r="A1329" i="2"/>
  <c r="A1330" i="2"/>
  <c r="A1331" i="2"/>
  <c r="A1332" i="2"/>
  <c r="A1333" i="2"/>
  <c r="A1334" i="2"/>
  <c r="A1335" i="2"/>
  <c r="A1336" i="2"/>
  <c r="A1337" i="2"/>
  <c r="A1338" i="2"/>
  <c r="A1339" i="2"/>
  <c r="A1340" i="2"/>
  <c r="A1341" i="2"/>
  <c r="A1342" i="2"/>
  <c r="A1343" i="2"/>
  <c r="A1344" i="2"/>
  <c r="A1345" i="2"/>
  <c r="A1346" i="2"/>
  <c r="A1347" i="2"/>
  <c r="A1348" i="2"/>
  <c r="A1349" i="2"/>
  <c r="A1350" i="2"/>
  <c r="A1351" i="2"/>
  <c r="A1352" i="2"/>
  <c r="A1353" i="2"/>
  <c r="A1354" i="2"/>
  <c r="A1355" i="2"/>
  <c r="A1356" i="2"/>
  <c r="A1357" i="2"/>
  <c r="A1358" i="2"/>
  <c r="A1359" i="2"/>
  <c r="A1360" i="2"/>
  <c r="A1361" i="2"/>
  <c r="A1362" i="2"/>
  <c r="A1363" i="2"/>
  <c r="A1364" i="2"/>
  <c r="A1365" i="2"/>
  <c r="A1366" i="2"/>
  <c r="A1367" i="2"/>
  <c r="A1368" i="2"/>
  <c r="A1369" i="2"/>
  <c r="A1370" i="2"/>
  <c r="A1371" i="2"/>
  <c r="A1372" i="2"/>
  <c r="A1373" i="2"/>
  <c r="A1374" i="2"/>
  <c r="A1375" i="2"/>
  <c r="A1376" i="2"/>
  <c r="A1377" i="2"/>
  <c r="A1378" i="2"/>
  <c r="A1379" i="2"/>
  <c r="A1380" i="2"/>
  <c r="A1381" i="2"/>
  <c r="A1382" i="2"/>
  <c r="A1383" i="2"/>
  <c r="A1384" i="2"/>
  <c r="A1385" i="2"/>
  <c r="A1386" i="2"/>
  <c r="A1387" i="2"/>
  <c r="A1388" i="2"/>
  <c r="A1389" i="2"/>
  <c r="A1390" i="2"/>
  <c r="A1391" i="2"/>
  <c r="A1392" i="2"/>
  <c r="A1393" i="2"/>
  <c r="A1394" i="2"/>
  <c r="A1395" i="2"/>
  <c r="A1396" i="2"/>
  <c r="A1397" i="2"/>
  <c r="A1398" i="2"/>
  <c r="A1399" i="2"/>
  <c r="A1400" i="2"/>
  <c r="A1401" i="2"/>
  <c r="A1402" i="2"/>
  <c r="A1403" i="2"/>
  <c r="A1404" i="2"/>
  <c r="A1405" i="2"/>
  <c r="A1406" i="2"/>
  <c r="A1407" i="2"/>
  <c r="A1408" i="2"/>
  <c r="A1409" i="2"/>
  <c r="A1410" i="2"/>
  <c r="A1411" i="2"/>
  <c r="A1412" i="2"/>
  <c r="A1413" i="2"/>
  <c r="A1414" i="2"/>
  <c r="A1415" i="2"/>
  <c r="A1416" i="2"/>
  <c r="A1417" i="2"/>
  <c r="A1418" i="2"/>
  <c r="A1419" i="2"/>
  <c r="A1420" i="2"/>
  <c r="A1421" i="2"/>
  <c r="A1422" i="2"/>
  <c r="A1423" i="2"/>
  <c r="A1424" i="2"/>
  <c r="A1425" i="2"/>
  <c r="A1426" i="2"/>
  <c r="A1427" i="2"/>
  <c r="A1428" i="2"/>
  <c r="A1429" i="2"/>
  <c r="A1430" i="2"/>
  <c r="A1431" i="2"/>
  <c r="A1432" i="2"/>
  <c r="A1433" i="2"/>
  <c r="A1434" i="2"/>
  <c r="A1435" i="2"/>
  <c r="A1436" i="2"/>
  <c r="A1437" i="2"/>
  <c r="A1438" i="2"/>
  <c r="A1439" i="2"/>
  <c r="A1440" i="2"/>
  <c r="A1441" i="2"/>
  <c r="A1442" i="2"/>
  <c r="A1443" i="2"/>
  <c r="A1444" i="2"/>
  <c r="A1445" i="2"/>
  <c r="A1446" i="2"/>
  <c r="A1447" i="2"/>
  <c r="A1448" i="2"/>
  <c r="A1449" i="2"/>
  <c r="A1450" i="2"/>
  <c r="A1451" i="2"/>
  <c r="A1452" i="2"/>
  <c r="A1453" i="2"/>
  <c r="A1454" i="2"/>
  <c r="A1455" i="2"/>
  <c r="A1456" i="2"/>
  <c r="A1457" i="2"/>
  <c r="A1458" i="2"/>
  <c r="A1459" i="2"/>
  <c r="A1460" i="2"/>
  <c r="A1461" i="2"/>
  <c r="A1462" i="2"/>
  <c r="A1463" i="2"/>
  <c r="A1464" i="2"/>
  <c r="A1465" i="2"/>
  <c r="A1466" i="2"/>
  <c r="A1467" i="2"/>
  <c r="A1468" i="2"/>
  <c r="A1469" i="2"/>
  <c r="A1470" i="2"/>
  <c r="A1471" i="2"/>
  <c r="A1472" i="2"/>
  <c r="A1473" i="2"/>
  <c r="A1474" i="2"/>
  <c r="A1475" i="2"/>
  <c r="A1476" i="2"/>
  <c r="A1477" i="2"/>
  <c r="A1478" i="2"/>
  <c r="A1479" i="2"/>
  <c r="A1480" i="2"/>
  <c r="A1481" i="2"/>
  <c r="A1482" i="2"/>
  <c r="A1483" i="2"/>
  <c r="A1484" i="2"/>
  <c r="A1485" i="2"/>
  <c r="A1486" i="2"/>
  <c r="A1487" i="2"/>
  <c r="A1488" i="2"/>
  <c r="A1489" i="2"/>
  <c r="A1490" i="2"/>
  <c r="A1491" i="2"/>
  <c r="A1492" i="2"/>
  <c r="A1493" i="2"/>
  <c r="A1494" i="2"/>
  <c r="A1495" i="2"/>
  <c r="A1496" i="2"/>
  <c r="A1497" i="2"/>
  <c r="A1498" i="2"/>
  <c r="A1499" i="2"/>
  <c r="A1500" i="2"/>
  <c r="A1501" i="2"/>
  <c r="A1502" i="2"/>
  <c r="A1503" i="2"/>
  <c r="A1504" i="2"/>
  <c r="A1505" i="2"/>
  <c r="A1506" i="2"/>
  <c r="A1507" i="2"/>
  <c r="A1508" i="2"/>
  <c r="A1509" i="2"/>
  <c r="A1510" i="2"/>
  <c r="A1511" i="2"/>
  <c r="A1512" i="2"/>
  <c r="A1513" i="2"/>
  <c r="A1514" i="2"/>
  <c r="A1515" i="2"/>
  <c r="A2" i="2"/>
  <c r="F490" i="11" l="1"/>
  <c r="F609" i="11"/>
  <c r="F785" i="11"/>
  <c r="F450" i="11"/>
  <c r="F193" i="11"/>
  <c r="F789" i="11"/>
  <c r="F11" i="11"/>
  <c r="F117" i="11"/>
  <c r="F556" i="11"/>
  <c r="F442" i="11"/>
  <c r="F441" i="11"/>
  <c r="F393" i="11"/>
  <c r="F85" i="11"/>
  <c r="F156" i="11"/>
  <c r="F190" i="11"/>
  <c r="F591" i="11"/>
  <c r="F547" i="11"/>
  <c r="F701" i="11"/>
  <c r="F81" i="11"/>
  <c r="F487" i="11"/>
  <c r="F63" i="11"/>
  <c r="F12" i="11"/>
  <c r="F143" i="11"/>
  <c r="F131" i="11"/>
  <c r="F197" i="11"/>
  <c r="F498" i="11"/>
  <c r="F239" i="11"/>
  <c r="F555" i="11"/>
  <c r="F359" i="11"/>
  <c r="F361" i="11"/>
  <c r="F444" i="11"/>
  <c r="F451" i="11"/>
  <c r="F168" i="11"/>
  <c r="F174" i="11"/>
  <c r="F525" i="11"/>
  <c r="F38" i="11"/>
  <c r="F62" i="11"/>
  <c r="F517" i="11"/>
  <c r="F494" i="11"/>
  <c r="F126" i="11"/>
  <c r="F114" i="11"/>
  <c r="F23" i="11"/>
  <c r="F297" i="11"/>
  <c r="F499" i="11"/>
  <c r="F585" i="11"/>
  <c r="F191" i="11"/>
  <c r="F175" i="11"/>
  <c r="F582" i="11"/>
  <c r="F108" i="11"/>
  <c r="F128" i="11"/>
  <c r="F162" i="11"/>
  <c r="F500" i="11"/>
  <c r="F158" i="11"/>
  <c r="F353" i="11"/>
  <c r="F250" i="11"/>
  <c r="F468" i="11"/>
  <c r="F409" i="11"/>
  <c r="F245" i="11"/>
  <c r="F567" i="11"/>
  <c r="F575" i="11"/>
  <c r="F255" i="11"/>
  <c r="F804" i="11"/>
  <c r="F26" i="11"/>
  <c r="F224" i="11"/>
  <c r="F89" i="11"/>
  <c r="F334" i="11"/>
  <c r="F436" i="11"/>
  <c r="F181" i="11"/>
  <c r="F209" i="11"/>
  <c r="F538" i="11"/>
  <c r="F137" i="11"/>
  <c r="F330" i="11"/>
  <c r="F148" i="11"/>
  <c r="F164" i="11"/>
  <c r="F159" i="11"/>
  <c r="F503" i="11"/>
  <c r="F459" i="11"/>
  <c r="F227" i="11"/>
  <c r="F401" i="11"/>
  <c r="F501" i="11"/>
  <c r="F402" i="11"/>
  <c r="F462" i="11"/>
  <c r="F70" i="11"/>
  <c r="F595" i="11"/>
  <c r="F530" i="11"/>
  <c r="F189" i="11"/>
  <c r="F166" i="11"/>
  <c r="F470" i="11"/>
  <c r="F35" i="11"/>
  <c r="F350" i="11"/>
  <c r="F458" i="11"/>
  <c r="F185" i="11"/>
  <c r="F425" i="11"/>
  <c r="F254" i="11"/>
  <c r="F412" i="11"/>
  <c r="F321" i="11"/>
  <c r="F467" i="11"/>
  <c r="F217" i="11"/>
  <c r="F201" i="11"/>
  <c r="F182" i="11"/>
  <c r="F206" i="11"/>
  <c r="F322" i="11"/>
  <c r="F422" i="11"/>
  <c r="F414" i="11"/>
  <c r="F161" i="11"/>
  <c r="F136" i="11"/>
  <c r="F147" i="11"/>
  <c r="F477" i="11"/>
  <c r="F528" i="11"/>
  <c r="F505" i="11"/>
  <c r="F533" i="11"/>
  <c r="F165" i="11"/>
  <c r="F58" i="11"/>
  <c r="F229" i="11"/>
  <c r="F82" i="11"/>
  <c r="F335" i="11"/>
  <c r="F27" i="11"/>
  <c r="F369" i="11"/>
  <c r="F75" i="11"/>
  <c r="F176" i="11"/>
  <c r="F200" i="11"/>
  <c r="F205" i="11"/>
  <c r="F683" i="11"/>
  <c r="F531" i="11"/>
  <c r="F512" i="11"/>
  <c r="F429" i="11"/>
  <c r="F18" i="11"/>
  <c r="F583" i="11"/>
  <c r="F394" i="11"/>
  <c r="F167" i="11"/>
  <c r="F183" i="11"/>
  <c r="F243" i="11"/>
  <c r="F663" i="11"/>
  <c r="F417" i="11"/>
  <c r="F247" i="11"/>
  <c r="F549" i="11"/>
  <c r="F300" i="11"/>
  <c r="F621" i="11"/>
  <c r="F34" i="11"/>
  <c r="F431" i="11"/>
  <c r="F74" i="11"/>
  <c r="F49" i="11"/>
  <c r="F313" i="11"/>
  <c r="F230" i="11"/>
  <c r="F736" i="11"/>
  <c r="F124" i="11"/>
  <c r="F80" i="11"/>
  <c r="F92" i="11"/>
  <c r="F788" i="11"/>
  <c r="F576" i="11"/>
  <c r="F145" i="11"/>
  <c r="F526" i="11"/>
  <c r="F215" i="11"/>
  <c r="F363" i="11"/>
  <c r="F316" i="11"/>
  <c r="F37" i="11"/>
  <c r="F753" i="11"/>
  <c r="F285" i="11"/>
  <c r="F78" i="11"/>
  <c r="F60" i="11"/>
  <c r="F51" i="11"/>
  <c r="F696" i="11"/>
  <c r="F203" i="11"/>
  <c r="F484" i="11"/>
  <c r="F97" i="11"/>
  <c r="F518" i="11"/>
  <c r="F56" i="11"/>
  <c r="F521" i="11"/>
  <c r="F792" i="11"/>
  <c r="F111" i="11"/>
  <c r="F491" i="11"/>
  <c r="F724" i="11"/>
  <c r="F510" i="11"/>
  <c r="F95" i="11"/>
  <c r="F597" i="11"/>
  <c r="F93" i="11"/>
  <c r="F386" i="11"/>
  <c r="F464" i="11"/>
  <c r="F456" i="11"/>
  <c r="F423" i="11"/>
  <c r="F186" i="11"/>
  <c r="F610" i="11"/>
  <c r="F496" i="11"/>
  <c r="F579" i="11"/>
  <c r="F67" i="11"/>
  <c r="F259" i="11"/>
  <c r="F238" i="11"/>
  <c r="F782" i="11"/>
  <c r="F303" i="11"/>
  <c r="F169" i="11"/>
  <c r="F21" i="11"/>
  <c r="F564" i="11"/>
  <c r="F153" i="11"/>
  <c r="F643" i="11"/>
  <c r="F331" i="11"/>
  <c r="F198" i="11"/>
  <c r="F194" i="11"/>
  <c r="F492" i="11"/>
  <c r="F733" i="11"/>
  <c r="F584" i="11"/>
  <c r="F216" i="11"/>
  <c r="F121" i="11"/>
  <c r="F48" i="11"/>
  <c r="F737" i="11"/>
  <c r="F773" i="11"/>
  <c r="F813" i="11"/>
  <c r="F135" i="11"/>
  <c r="F715" i="11"/>
  <c r="F703" i="11"/>
  <c r="F133" i="11"/>
  <c r="F36" i="11"/>
  <c r="F33" i="11"/>
  <c r="F207" i="11"/>
  <c r="F196" i="11"/>
  <c r="F482" i="11"/>
  <c r="F757" i="11"/>
  <c r="F844" i="11"/>
  <c r="F649" i="11"/>
  <c r="F246" i="11"/>
  <c r="F299" i="11"/>
  <c r="F557" i="11"/>
  <c r="F318" i="11"/>
  <c r="F6" i="11"/>
  <c r="F592" i="11"/>
  <c r="F177" i="11"/>
  <c r="F298" i="11"/>
  <c r="F163" i="11"/>
  <c r="F305" i="11"/>
  <c r="F410" i="11"/>
  <c r="F673" i="11"/>
  <c r="F572" i="11"/>
  <c r="F25" i="11"/>
  <c r="F340" i="11"/>
  <c r="F282" i="11"/>
  <c r="F447" i="11"/>
  <c r="F807" i="11"/>
  <c r="F550" i="11"/>
  <c r="F534" i="11"/>
  <c r="F306" i="11"/>
  <c r="F742" i="11"/>
  <c r="F506" i="11"/>
  <c r="F375" i="11"/>
  <c r="F693" i="11"/>
  <c r="F376" i="11"/>
  <c r="F293" i="11"/>
  <c r="F439" i="11"/>
  <c r="F98" i="11"/>
  <c r="F105" i="11"/>
  <c r="F587" i="11"/>
  <c r="F288" i="11"/>
  <c r="F291" i="11"/>
  <c r="F256" i="11"/>
  <c r="F475" i="11"/>
  <c r="F732" i="11"/>
  <c r="F260" i="11"/>
  <c r="F76" i="11"/>
  <c r="F311" i="11"/>
  <c r="F310" i="11"/>
  <c r="F641" i="11"/>
  <c r="F41" i="11"/>
  <c r="F387" i="11"/>
  <c r="F551" i="11"/>
  <c r="F772" i="11"/>
  <c r="F729" i="11"/>
  <c r="F225" i="11"/>
  <c r="F354" i="11"/>
  <c r="F199" i="11"/>
  <c r="F109" i="11"/>
  <c r="F396" i="11"/>
  <c r="F68" i="11"/>
  <c r="F432" i="11"/>
  <c r="F577" i="11"/>
  <c r="F106" i="11"/>
  <c r="F509" i="11"/>
  <c r="F615" i="11"/>
  <c r="F94" i="11"/>
  <c r="F302" i="11"/>
  <c r="F274" i="11"/>
  <c r="F99" i="11"/>
  <c r="F140" i="11"/>
  <c r="F266" i="11"/>
  <c r="F222" i="11"/>
  <c r="F187" i="11"/>
  <c r="F780" i="11"/>
  <c r="F681" i="11"/>
  <c r="F286" i="11"/>
  <c r="F713" i="11"/>
  <c r="F28" i="11"/>
  <c r="F645" i="11"/>
  <c r="F383" i="11"/>
  <c r="F366" i="11"/>
  <c r="F46" i="11"/>
  <c r="F562" i="11"/>
  <c r="F522" i="11"/>
  <c r="F809" i="11"/>
  <c r="F84" i="11"/>
  <c r="F669" i="11"/>
  <c r="F90" i="11"/>
  <c r="F8" i="11"/>
  <c r="F821" i="11"/>
  <c r="F504" i="11"/>
  <c r="F19" i="11"/>
  <c r="F102" i="11"/>
  <c r="F397" i="11"/>
  <c r="F548" i="11"/>
  <c r="F47" i="11"/>
  <c r="F352" i="11"/>
  <c r="F171" i="11"/>
  <c r="F455" i="11"/>
  <c r="F289" i="11"/>
  <c r="F565" i="11"/>
  <c r="F314" i="11"/>
  <c r="F716" i="11"/>
  <c r="F221" i="11"/>
  <c r="F728" i="11"/>
  <c r="F519" i="11"/>
  <c r="F765" i="11"/>
  <c r="F734" i="11"/>
  <c r="F586" i="11"/>
  <c r="F513" i="11"/>
  <c r="F748" i="11"/>
  <c r="F527" i="11"/>
  <c r="F546" i="11"/>
  <c r="F665" i="11"/>
  <c r="F210" i="11"/>
  <c r="F768" i="11"/>
  <c r="F539" i="11"/>
  <c r="F370" i="11"/>
  <c r="F40" i="11"/>
  <c r="F398" i="11"/>
  <c r="F43" i="11"/>
  <c r="F269" i="11"/>
  <c r="F231" i="11"/>
  <c r="F22" i="11"/>
  <c r="F651" i="11"/>
  <c r="F73" i="11"/>
  <c r="F751" i="11"/>
  <c r="F483" i="11"/>
  <c r="F119" i="11"/>
  <c r="F750" i="11"/>
  <c r="F252" i="11"/>
  <c r="F14" i="11"/>
  <c r="F712" i="11"/>
  <c r="F700" i="11"/>
  <c r="F9" i="11"/>
  <c r="F631" i="11"/>
  <c r="F671" i="11"/>
  <c r="F656" i="11"/>
  <c r="F45" i="11"/>
  <c r="F7" i="11"/>
  <c r="F764" i="11"/>
  <c r="F3" i="11"/>
  <c r="F130" i="11"/>
  <c r="F440" i="11"/>
  <c r="F690" i="11"/>
  <c r="F223" i="11"/>
  <c r="F5" i="11"/>
  <c r="F784" i="11"/>
  <c r="F624" i="11"/>
  <c r="F309" i="11"/>
  <c r="F787" i="11"/>
  <c r="F290" i="11"/>
  <c r="F83" i="11"/>
  <c r="F10" i="11"/>
  <c r="F226" i="11"/>
  <c r="F4" i="11"/>
  <c r="F371" i="11"/>
  <c r="F735" i="11"/>
  <c r="F178" i="11"/>
  <c r="F571" i="11"/>
  <c r="F367" i="11"/>
  <c r="F379" i="11"/>
  <c r="F2" i="11"/>
  <c r="F44" i="11"/>
  <c r="F39" i="11"/>
  <c r="F30" i="11"/>
  <c r="F53" i="11"/>
  <c r="F385" i="11"/>
  <c r="F66" i="11"/>
  <c r="F292" i="11"/>
  <c r="F558" i="11"/>
  <c r="F141" i="11"/>
  <c r="F304" i="11"/>
  <c r="F657" i="11"/>
  <c r="F101" i="11"/>
  <c r="F107" i="11"/>
  <c r="F172" i="11"/>
  <c r="F776" i="11"/>
  <c r="F688" i="11"/>
  <c r="F573" i="11"/>
  <c r="F433" i="11"/>
  <c r="F241" i="11"/>
  <c r="F392" i="11"/>
  <c r="F257" i="11"/>
  <c r="F281" i="11"/>
  <c r="F122" i="11"/>
  <c r="F332" i="11"/>
  <c r="F766" i="11"/>
  <c r="F463" i="11"/>
  <c r="F357" i="11"/>
  <c r="F59" i="11"/>
  <c r="F448" i="11"/>
  <c r="F301" i="11"/>
  <c r="F275" i="11"/>
  <c r="F659" i="11"/>
  <c r="F541" i="11"/>
  <c r="F195" i="11"/>
  <c r="F635" i="11"/>
  <c r="F553" i="11"/>
  <c r="F13" i="11"/>
  <c r="F589" i="11"/>
  <c r="F127" i="11"/>
  <c r="F32" i="11"/>
  <c r="F578" i="11"/>
  <c r="F17" i="11"/>
  <c r="F24" i="11"/>
  <c r="F142" i="11"/>
  <c r="F629" i="11"/>
  <c r="F378" i="11"/>
  <c r="F61" i="11"/>
  <c r="F720" i="11"/>
  <c r="F120" i="11"/>
  <c r="F91" i="11"/>
  <c r="F594" i="11"/>
  <c r="F77" i="11"/>
  <c r="F277" i="11"/>
  <c r="F100" i="11"/>
  <c r="F852" i="11"/>
  <c r="F710" i="11"/>
  <c r="F118" i="11"/>
  <c r="F667" i="11"/>
  <c r="F648" i="11"/>
  <c r="F559" i="11"/>
  <c r="F752" i="11"/>
  <c r="F514" i="11"/>
  <c r="F29" i="11"/>
  <c r="F590" i="11"/>
  <c r="F711" i="11"/>
  <c r="F408" i="11"/>
  <c r="F296" i="11"/>
  <c r="F343" i="11"/>
  <c r="F384" i="11"/>
  <c r="F52" i="11"/>
  <c r="F476" i="11"/>
  <c r="F814" i="11"/>
  <c r="F749" i="11"/>
  <c r="F264" i="11"/>
  <c r="F160" i="11"/>
  <c r="F692" i="11"/>
  <c r="F115" i="11"/>
  <c r="F718" i="11"/>
  <c r="F15" i="11"/>
  <c r="F214" i="11"/>
  <c r="F268" i="11"/>
  <c r="Q349" i="2" a="1"/>
  <c r="Q349" i="2" s="1"/>
  <c r="R349" i="2" s="1"/>
  <c r="T218" i="9" a="1"/>
  <c r="T218" i="9" s="1"/>
  <c r="F218" i="9" s="1"/>
  <c r="T416" i="9" a="1"/>
  <c r="T416" i="9" s="1"/>
  <c r="F416" i="9" s="1"/>
  <c r="T238" i="9" a="1"/>
  <c r="T238" i="9" s="1"/>
  <c r="F238" i="9" s="1"/>
  <c r="T174" i="9" a="1"/>
  <c r="T174" i="9" s="1"/>
  <c r="F174" i="9" s="1"/>
  <c r="T290" i="9" a="1"/>
  <c r="T290" i="9" s="1"/>
  <c r="F290" i="9" s="1"/>
  <c r="T122" i="9" a="1"/>
  <c r="T122" i="9" s="1"/>
  <c r="F122" i="9" s="1"/>
  <c r="T309" i="9" a="1"/>
  <c r="T309" i="9" s="1"/>
  <c r="F309" i="9" s="1"/>
  <c r="T44" i="9" a="1"/>
  <c r="T44" i="9" s="1"/>
  <c r="F44" i="9" s="1"/>
  <c r="T139" i="9" a="1"/>
  <c r="T139" i="9" s="1"/>
  <c r="F139" i="9" s="1"/>
  <c r="T171" i="9" a="1"/>
  <c r="T171" i="9" s="1"/>
  <c r="F171" i="9" s="1"/>
  <c r="T295" i="9" a="1"/>
  <c r="T295" i="9" s="1"/>
  <c r="F295" i="9" s="1"/>
  <c r="T257" i="9" a="1"/>
  <c r="T257" i="9" s="1"/>
  <c r="F257" i="9" s="1"/>
  <c r="T228" i="9" a="1"/>
  <c r="T228" i="9" s="1"/>
  <c r="F228" i="9" s="1"/>
  <c r="T125" i="9" a="1"/>
  <c r="T125" i="9" s="1"/>
  <c r="F125" i="9" s="1"/>
  <c r="T179" i="9" a="1"/>
  <c r="T179" i="9" s="1"/>
  <c r="F179" i="9" s="1"/>
  <c r="T211" i="9" a="1"/>
  <c r="T211" i="9" s="1"/>
  <c r="F211" i="9" s="1"/>
  <c r="T104" i="9" a="1"/>
  <c r="T104" i="9" s="1"/>
  <c r="F104" i="9" s="1"/>
  <c r="T7" i="9" a="1"/>
  <c r="T7" i="9" s="1"/>
  <c r="F7" i="9" s="1"/>
  <c r="T291" i="9" a="1"/>
  <c r="T291" i="9" s="1"/>
  <c r="F291" i="9" s="1"/>
  <c r="T323" i="9" a="1"/>
  <c r="T323" i="9" s="1"/>
  <c r="F323" i="9" s="1"/>
  <c r="T355" i="9" a="1"/>
  <c r="T355" i="9" s="1"/>
  <c r="F355" i="9" s="1"/>
  <c r="T6" i="9" a="1"/>
  <c r="T6" i="9" s="1"/>
  <c r="F6" i="9" s="1"/>
  <c r="T127" i="9" a="1"/>
  <c r="T127" i="9" s="1"/>
  <c r="F127" i="9" s="1"/>
  <c r="T159" i="9" a="1"/>
  <c r="T159" i="9" s="1"/>
  <c r="F159" i="9" s="1"/>
  <c r="T260" i="9" a="1"/>
  <c r="T260" i="9" s="1"/>
  <c r="F260" i="9" s="1"/>
  <c r="T283" i="9" a="1"/>
  <c r="T283" i="9" s="1"/>
  <c r="F283" i="9" s="1"/>
  <c r="T121" i="9" a="1"/>
  <c r="T121" i="9" s="1"/>
  <c r="F121" i="9" s="1"/>
  <c r="T308" i="9" a="1"/>
  <c r="T308" i="9" s="1"/>
  <c r="F308" i="9" s="1"/>
  <c r="T210" i="9" a="1"/>
  <c r="T210" i="9" s="1"/>
  <c r="F210" i="9" s="1"/>
  <c r="T67" i="9" a="1"/>
  <c r="T67" i="9" s="1"/>
  <c r="F67" i="9" s="1"/>
  <c r="T417" i="9" a="1"/>
  <c r="T417" i="9" s="1"/>
  <c r="F417" i="9" s="1"/>
  <c r="T322" i="9" a="1"/>
  <c r="T322" i="9" s="1"/>
  <c r="F322" i="9" s="1"/>
  <c r="T154" i="9" a="1"/>
  <c r="T154" i="9" s="1"/>
  <c r="F154" i="9" s="1"/>
  <c r="T341" i="9" a="1"/>
  <c r="T341" i="9" s="1"/>
  <c r="F341" i="9" s="1"/>
  <c r="T76" i="9" a="1"/>
  <c r="T76" i="9" s="1"/>
  <c r="F76" i="9" s="1"/>
  <c r="T203" i="9" a="1"/>
  <c r="T203" i="9" s="1"/>
  <c r="F203" i="9" s="1"/>
  <c r="T215" i="9" a="1"/>
  <c r="T215" i="9" s="1"/>
  <c r="F215" i="9" s="1"/>
  <c r="T243" i="9" a="1"/>
  <c r="T243" i="9" s="1"/>
  <c r="F243" i="9" s="1"/>
  <c r="T34" i="9" a="1"/>
  <c r="T34" i="9" s="1"/>
  <c r="F34" i="9" s="1"/>
  <c r="T220" i="9" a="1"/>
  <c r="T220" i="9" s="1"/>
  <c r="F220" i="9" s="1"/>
  <c r="T216" i="9" a="1"/>
  <c r="T216" i="9" s="1"/>
  <c r="F216" i="9" s="1"/>
  <c r="T248" i="9" a="1"/>
  <c r="T248" i="9" s="1"/>
  <c r="F248" i="9" s="1"/>
  <c r="T233" i="9" a="1"/>
  <c r="T233" i="9" s="1"/>
  <c r="F233" i="9" s="1"/>
  <c r="T29" i="9" a="1"/>
  <c r="T29" i="9" s="1"/>
  <c r="F29" i="9" s="1"/>
  <c r="T126" i="9" a="1"/>
  <c r="T126" i="9" s="1"/>
  <c r="F126" i="9" s="1"/>
  <c r="T184" i="9" a="1"/>
  <c r="T184" i="9" s="1"/>
  <c r="F184" i="9" s="1"/>
  <c r="T259" i="9" a="1"/>
  <c r="T259" i="9" s="1"/>
  <c r="F259" i="9" s="1"/>
  <c r="T83" i="9" a="1"/>
  <c r="T83" i="9" s="1"/>
  <c r="F83" i="9" s="1"/>
  <c r="T247" i="9" a="1"/>
  <c r="T247" i="9" s="1"/>
  <c r="F247" i="9" s="1"/>
  <c r="T205" i="9" a="1"/>
  <c r="T205" i="9" s="1"/>
  <c r="F205" i="9" s="1"/>
  <c r="T347" i="9" a="1"/>
  <c r="T347" i="9" s="1"/>
  <c r="F347" i="9" s="1"/>
  <c r="T50" i="9" a="1"/>
  <c r="T50" i="9" s="1"/>
  <c r="F50" i="9" s="1"/>
  <c r="T21" i="9" a="1"/>
  <c r="T21" i="9" s="1"/>
  <c r="F21" i="9" s="1"/>
  <c r="T71" i="9" a="1"/>
  <c r="T71" i="9" s="1"/>
  <c r="F71" i="9" s="1"/>
  <c r="T252" i="9" a="1"/>
  <c r="T252" i="9" s="1"/>
  <c r="F252" i="9" s="1"/>
  <c r="T110" i="9" a="1"/>
  <c r="T110" i="9" s="1"/>
  <c r="F110" i="9" s="1"/>
  <c r="T12" i="9" a="1"/>
  <c r="T12" i="9" s="1"/>
  <c r="F12" i="9" s="1"/>
  <c r="T17" i="9" a="1"/>
  <c r="T17" i="9" s="1"/>
  <c r="F17" i="9" s="1"/>
  <c r="T277" i="9" a="1"/>
  <c r="T277" i="9" s="1"/>
  <c r="F277" i="9" s="1"/>
  <c r="T168" i="9" a="1"/>
  <c r="T168" i="9" s="1"/>
  <c r="F168" i="9" s="1"/>
  <c r="T225" i="9" a="1"/>
  <c r="T225" i="9" s="1"/>
  <c r="F225" i="9" s="1"/>
  <c r="T221" i="9" a="1"/>
  <c r="T221" i="9" s="1"/>
  <c r="F221" i="9" s="1"/>
  <c r="T253" i="9" a="1"/>
  <c r="T253" i="9" s="1"/>
  <c r="F253" i="9" s="1"/>
  <c r="T234" i="9" a="1"/>
  <c r="T234" i="9" s="1"/>
  <c r="F234" i="9" s="1"/>
  <c r="T18" i="9" a="1"/>
  <c r="T18" i="9" s="1"/>
  <c r="F18" i="9" s="1"/>
  <c r="T141" i="9" a="1"/>
  <c r="T141" i="9" s="1"/>
  <c r="F141" i="9" s="1"/>
  <c r="T189" i="9" a="1"/>
  <c r="T189" i="9" s="1"/>
  <c r="F189" i="9" s="1"/>
  <c r="T400" i="9" a="1"/>
  <c r="T400" i="9" s="1"/>
  <c r="F400" i="9" s="1"/>
  <c r="T66" i="9" a="1"/>
  <c r="T66" i="9" s="1"/>
  <c r="F66" i="9" s="1"/>
  <c r="T267" i="9" a="1"/>
  <c r="T267" i="9" s="1"/>
  <c r="F267" i="9" s="1"/>
  <c r="T299" i="9" a="1"/>
  <c r="T299" i="9" s="1"/>
  <c r="F299" i="9" s="1"/>
  <c r="T331" i="9" a="1"/>
  <c r="T331" i="9" s="1"/>
  <c r="F331" i="9" s="1"/>
  <c r="T58" i="9" a="1"/>
  <c r="T58" i="9" s="1"/>
  <c r="F58" i="9" s="1"/>
  <c r="T95" i="9" a="1"/>
  <c r="T95" i="9" s="1"/>
  <c r="F95" i="9" s="1"/>
  <c r="T13" i="9" a="1"/>
  <c r="T13" i="9" s="1"/>
  <c r="F13" i="9" s="1"/>
  <c r="T401" i="9" a="1"/>
  <c r="T401" i="9" s="1"/>
  <c r="F401" i="9" s="1"/>
  <c r="T306" i="9" a="1"/>
  <c r="T306" i="9" s="1"/>
  <c r="F306" i="9" s="1"/>
  <c r="T51" i="9" a="1"/>
  <c r="T51" i="9" s="1"/>
  <c r="F51" i="9" s="1"/>
  <c r="T100" i="9" a="1"/>
  <c r="T100" i="9" s="1"/>
  <c r="F100" i="9" s="1"/>
  <c r="T138" i="9" a="1"/>
  <c r="T138" i="9" s="1"/>
  <c r="F138" i="9" s="1"/>
  <c r="T99" i="9" a="1"/>
  <c r="T99" i="9" s="1"/>
  <c r="F99" i="9" s="1"/>
  <c r="T11" i="9" a="1"/>
  <c r="T11" i="9" s="1"/>
  <c r="F11" i="9" s="1"/>
  <c r="T293" i="9" a="1"/>
  <c r="T293" i="9" s="1"/>
  <c r="F293" i="9" s="1"/>
  <c r="T325" i="9" a="1"/>
  <c r="T325" i="9" s="1"/>
  <c r="F325" i="9" s="1"/>
  <c r="T42" i="9" a="1"/>
  <c r="T42" i="9" s="1"/>
  <c r="F42" i="9" s="1"/>
  <c r="T136" i="9" a="1"/>
  <c r="T136" i="9" s="1"/>
  <c r="F136" i="9" s="1"/>
  <c r="T89" i="9" a="1"/>
  <c r="T89" i="9" s="1"/>
  <c r="F89" i="9" s="1"/>
  <c r="T60" i="9" a="1"/>
  <c r="T60" i="9" s="1"/>
  <c r="F60" i="9" s="1"/>
  <c r="T90" i="9" a="1"/>
  <c r="T90" i="9" s="1"/>
  <c r="F90" i="9" s="1"/>
  <c r="T117" i="9" a="1"/>
  <c r="T117" i="9" s="1"/>
  <c r="F117" i="9" s="1"/>
  <c r="T155" i="9" a="1"/>
  <c r="T155" i="9" s="1"/>
  <c r="F155" i="9" s="1"/>
  <c r="T187" i="9" a="1"/>
  <c r="T187" i="9" s="1"/>
  <c r="F187" i="9" s="1"/>
  <c r="T36" i="9" a="1"/>
  <c r="T36" i="9" s="1"/>
  <c r="F36" i="9" s="1"/>
  <c r="T279" i="9" a="1"/>
  <c r="T279" i="9" s="1"/>
  <c r="F279" i="9" s="1"/>
  <c r="T311" i="9" a="1"/>
  <c r="T311" i="9" s="1"/>
  <c r="F311" i="9" s="1"/>
  <c r="T343" i="9" a="1"/>
  <c r="T343" i="9" s="1"/>
  <c r="F343" i="9" s="1"/>
  <c r="T103" i="9" a="1"/>
  <c r="T103" i="9" s="1"/>
  <c r="F103" i="9" s="1"/>
  <c r="T190" i="9" a="1"/>
  <c r="T190" i="9" s="1"/>
  <c r="F190" i="9" s="1"/>
  <c r="T274" i="9" a="1"/>
  <c r="T274" i="9" s="1"/>
  <c r="F274" i="9" s="1"/>
  <c r="T236" i="9" a="1"/>
  <c r="T236" i="9" s="1"/>
  <c r="F236" i="9" s="1"/>
  <c r="T212" i="9" a="1"/>
  <c r="T212" i="9" s="1"/>
  <c r="F212" i="9" s="1"/>
  <c r="T2" i="9" a="1"/>
  <c r="T2" i="9" s="1"/>
  <c r="F2" i="9" s="1"/>
  <c r="T195" i="9" a="1"/>
  <c r="T195" i="9" s="1"/>
  <c r="F195" i="9" s="1"/>
  <c r="T39" i="9" a="1"/>
  <c r="T39" i="9" s="1"/>
  <c r="F39" i="9" s="1"/>
  <c r="T275" i="9" a="1"/>
  <c r="T275" i="9" s="1"/>
  <c r="F275" i="9" s="1"/>
  <c r="T307" i="9" a="1"/>
  <c r="T307" i="9" s="1"/>
  <c r="F307" i="9" s="1"/>
  <c r="T339" i="9" a="1"/>
  <c r="T339" i="9" s="1"/>
  <c r="F339" i="9" s="1"/>
  <c r="T38" i="9" a="1"/>
  <c r="T38" i="9" s="1"/>
  <c r="F38" i="9" s="1"/>
  <c r="T111" i="9" a="1"/>
  <c r="T111" i="9" s="1"/>
  <c r="F111" i="9" s="1"/>
  <c r="T143" i="9" a="1"/>
  <c r="T143" i="9" s="1"/>
  <c r="F143" i="9" s="1"/>
  <c r="T64" i="9" a="1"/>
  <c r="T64" i="9" s="1"/>
  <c r="F64" i="9" s="1"/>
  <c r="T268" i="9" a="1"/>
  <c r="T268" i="9" s="1"/>
  <c r="F268" i="9" s="1"/>
  <c r="T300" i="9" a="1"/>
  <c r="T300" i="9" s="1"/>
  <c r="F300" i="9" s="1"/>
  <c r="T332" i="9" a="1"/>
  <c r="T332" i="9" s="1"/>
  <c r="F332" i="9" s="1"/>
  <c r="T37" i="9" a="1"/>
  <c r="T37" i="9" s="1"/>
  <c r="F37" i="9" s="1"/>
  <c r="T147" i="9" a="1"/>
  <c r="T147" i="9" s="1"/>
  <c r="F147" i="9" s="1"/>
  <c r="T94" i="9" a="1"/>
  <c r="T94" i="9" s="1"/>
  <c r="F94" i="9" s="1"/>
  <c r="T63" i="9" a="1"/>
  <c r="T63" i="9" s="1"/>
  <c r="F63" i="9" s="1"/>
  <c r="T93" i="9" a="1"/>
  <c r="T93" i="9" s="1"/>
  <c r="F93" i="9" s="1"/>
  <c r="T118" i="9" a="1"/>
  <c r="T118" i="9" s="1"/>
  <c r="F118" i="9" s="1"/>
  <c r="T160" i="9" a="1"/>
  <c r="T160" i="9" s="1"/>
  <c r="F160" i="9" s="1"/>
  <c r="T192" i="9" a="1"/>
  <c r="T192" i="9" s="1"/>
  <c r="F192" i="9" s="1"/>
  <c r="T142" i="9" a="1"/>
  <c r="T142" i="9" s="1"/>
  <c r="F142" i="9" s="1"/>
  <c r="T45" i="9" a="1"/>
  <c r="T45" i="9" s="1"/>
  <c r="F45" i="9" s="1"/>
  <c r="T338" i="9" a="1"/>
  <c r="T338" i="9" s="1"/>
  <c r="F338" i="9" s="1"/>
  <c r="T227" i="9" a="1"/>
  <c r="T227" i="9" s="1"/>
  <c r="F227" i="9" s="1"/>
  <c r="T249" i="9" a="1"/>
  <c r="T249" i="9" s="1"/>
  <c r="F249" i="9" s="1"/>
  <c r="T157" i="9" a="1"/>
  <c r="T157" i="9" s="1"/>
  <c r="F157" i="9" s="1"/>
  <c r="T406" i="9" a="1"/>
  <c r="T406" i="9" s="1"/>
  <c r="F406" i="9" s="1"/>
  <c r="T241" i="9" a="1"/>
  <c r="T241" i="9" s="1"/>
  <c r="F241" i="9" s="1"/>
  <c r="T232" i="9" a="1"/>
  <c r="T232" i="9" s="1"/>
  <c r="F232" i="9" s="1"/>
  <c r="T217" i="9" a="1"/>
  <c r="T217" i="9" s="1"/>
  <c r="F217" i="9" s="1"/>
  <c r="T250" i="9" a="1"/>
  <c r="T250" i="9" s="1"/>
  <c r="F250" i="9" s="1"/>
  <c r="T79" i="9" a="1"/>
  <c r="T79" i="9" s="1"/>
  <c r="F79" i="9" s="1"/>
  <c r="T158" i="9" a="1"/>
  <c r="T158" i="9" s="1"/>
  <c r="F158" i="9" s="1"/>
  <c r="T200" i="9" a="1"/>
  <c r="T200" i="9" s="1"/>
  <c r="F200" i="9" s="1"/>
  <c r="T411" i="9" a="1"/>
  <c r="T411" i="9" s="1"/>
  <c r="F411" i="9" s="1"/>
  <c r="T28" i="9" a="1"/>
  <c r="T28" i="9" s="1"/>
  <c r="F28" i="9" s="1"/>
  <c r="T282" i="9" a="1"/>
  <c r="T282" i="9" s="1"/>
  <c r="F282" i="9" s="1"/>
  <c r="T314" i="9" a="1"/>
  <c r="T314" i="9" s="1"/>
  <c r="F314" i="9" s="1"/>
  <c r="T346" i="9" a="1"/>
  <c r="T346" i="9" s="1"/>
  <c r="F346" i="9" s="1"/>
  <c r="T33" i="9" a="1"/>
  <c r="T33" i="9" s="1"/>
  <c r="F33" i="9" s="1"/>
  <c r="T116" i="9" a="1"/>
  <c r="T116" i="9" s="1"/>
  <c r="F116" i="9" s="1"/>
  <c r="T148" i="9" a="1"/>
  <c r="T148" i="9" s="1"/>
  <c r="F148" i="9" s="1"/>
  <c r="T57" i="9" a="1"/>
  <c r="T57" i="9" s="1"/>
  <c r="F57" i="9" s="1"/>
  <c r="T269" i="9" a="1"/>
  <c r="T269" i="9" s="1"/>
  <c r="F269" i="9" s="1"/>
  <c r="T301" i="9" a="1"/>
  <c r="T301" i="9" s="1"/>
  <c r="F301" i="9" s="1"/>
  <c r="T333" i="9" a="1"/>
  <c r="T333" i="9" s="1"/>
  <c r="F333" i="9" s="1"/>
  <c r="T109" i="9" a="1"/>
  <c r="T109" i="9" s="1"/>
  <c r="F109" i="9" s="1"/>
  <c r="T315" i="9" a="1"/>
  <c r="T315" i="9" s="1"/>
  <c r="F315" i="9" s="1"/>
  <c r="T153" i="9" a="1"/>
  <c r="T153" i="9" s="1"/>
  <c r="F153" i="9" s="1"/>
  <c r="T340" i="9" a="1"/>
  <c r="T340" i="9" s="1"/>
  <c r="F340" i="9" s="1"/>
  <c r="T105" i="9" a="1"/>
  <c r="T105" i="9" s="1"/>
  <c r="F105" i="9" s="1"/>
  <c r="T134" i="9" a="1"/>
  <c r="T134" i="9" s="1"/>
  <c r="F134" i="9" s="1"/>
  <c r="T166" i="9" a="1"/>
  <c r="T166" i="9" s="1"/>
  <c r="F166" i="9" s="1"/>
  <c r="T198" i="9" a="1"/>
  <c r="T198" i="9" s="1"/>
  <c r="F198" i="9" s="1"/>
  <c r="T262" i="9" a="1"/>
  <c r="T262" i="9" s="1"/>
  <c r="F262" i="9" s="1"/>
  <c r="T294" i="9" a="1"/>
  <c r="T294" i="9" s="1"/>
  <c r="F294" i="9" s="1"/>
  <c r="T326" i="9" a="1"/>
  <c r="T326" i="9" s="1"/>
  <c r="F326" i="9" s="1"/>
  <c r="T25" i="9" a="1"/>
  <c r="T25" i="9" s="1"/>
  <c r="F25" i="9" s="1"/>
  <c r="T114" i="9" a="1"/>
  <c r="T114" i="9" s="1"/>
  <c r="F114" i="9" s="1"/>
  <c r="T146" i="9" a="1"/>
  <c r="T146" i="9" s="1"/>
  <c r="F146" i="9" s="1"/>
  <c r="T237" i="9" a="1"/>
  <c r="T237" i="9" s="1"/>
  <c r="F237" i="9" s="1"/>
  <c r="T173" i="9" a="1"/>
  <c r="T173" i="9" s="1"/>
  <c r="F173" i="9" s="1"/>
  <c r="T23" i="9" a="1"/>
  <c r="T23" i="9" s="1"/>
  <c r="F23" i="9" s="1"/>
  <c r="T22" i="9" a="1"/>
  <c r="T22" i="9" s="1"/>
  <c r="F22" i="9" s="1"/>
  <c r="T276" i="9" a="1"/>
  <c r="T276" i="9" s="1"/>
  <c r="F276" i="9" s="1"/>
  <c r="T163" i="9" a="1"/>
  <c r="T163" i="9" s="1"/>
  <c r="F163" i="9" s="1"/>
  <c r="T70" i="9" a="1"/>
  <c r="T70" i="9" s="1"/>
  <c r="F70" i="9" s="1"/>
  <c r="T223" i="9" a="1"/>
  <c r="T223" i="9" s="1"/>
  <c r="F223" i="9" s="1"/>
  <c r="T206" i="9" a="1"/>
  <c r="T206" i="9" s="1"/>
  <c r="F206" i="9" s="1"/>
  <c r="T354" i="9" a="1"/>
  <c r="T354" i="9" s="1"/>
  <c r="F354" i="9" s="1"/>
  <c r="T43" i="9" a="1"/>
  <c r="T43" i="9" s="1"/>
  <c r="F43" i="9" s="1"/>
  <c r="T10" i="9" a="1"/>
  <c r="T10" i="9" s="1"/>
  <c r="F10" i="9" s="1"/>
  <c r="T85" i="9" a="1"/>
  <c r="T85" i="9" s="1"/>
  <c r="F85" i="9" s="1"/>
  <c r="T263" i="9" a="1"/>
  <c r="T263" i="9" s="1"/>
  <c r="F263" i="9" s="1"/>
  <c r="T327" i="9" a="1"/>
  <c r="T327" i="9" s="1"/>
  <c r="F327" i="9" s="1"/>
  <c r="T14" i="9" a="1"/>
  <c r="T14" i="9" s="1"/>
  <c r="F14" i="9" s="1"/>
  <c r="T119" i="9" a="1"/>
  <c r="T119" i="9" s="1"/>
  <c r="F119" i="9" s="1"/>
  <c r="T151" i="9" a="1"/>
  <c r="T151" i="9" s="1"/>
  <c r="F151" i="9" s="1"/>
  <c r="T183" i="9" a="1"/>
  <c r="T183" i="9" s="1"/>
  <c r="F183" i="9" s="1"/>
  <c r="T242" i="9" a="1"/>
  <c r="T242" i="9" s="1"/>
  <c r="F242" i="9" s="1"/>
  <c r="T46" i="9" a="1"/>
  <c r="T46" i="9" s="1"/>
  <c r="F46" i="9" s="1"/>
  <c r="T265" i="9" a="1"/>
  <c r="T265" i="9" s="1"/>
  <c r="F265" i="9" s="1"/>
  <c r="T297" i="9" a="1"/>
  <c r="T297" i="9" s="1"/>
  <c r="F297" i="9" s="1"/>
  <c r="T329" i="9" a="1"/>
  <c r="T329" i="9" s="1"/>
  <c r="F329" i="9" s="1"/>
  <c r="T361" i="9" a="1"/>
  <c r="T361" i="9" s="1"/>
  <c r="F361" i="9" s="1"/>
  <c r="T393" i="9" a="1"/>
  <c r="T393" i="9" s="1"/>
  <c r="F393" i="9" s="1"/>
  <c r="T412" i="9" a="1"/>
  <c r="T412" i="9" s="1"/>
  <c r="F412" i="9" s="1"/>
  <c r="T32" i="9" a="1"/>
  <c r="T32" i="9" s="1"/>
  <c r="F32" i="9" s="1"/>
  <c r="T284" i="9" a="1"/>
  <c r="T284" i="9" s="1"/>
  <c r="F284" i="9" s="1"/>
  <c r="T316" i="9" a="1"/>
  <c r="T316" i="9" s="1"/>
  <c r="F316" i="9" s="1"/>
  <c r="T348" i="9" a="1"/>
  <c r="T348" i="9" s="1"/>
  <c r="F348" i="9" s="1"/>
  <c r="T5" i="9" a="1"/>
  <c r="T5" i="9" s="1"/>
  <c r="F5" i="9" s="1"/>
  <c r="T73" i="9" a="1"/>
  <c r="T73" i="9" s="1"/>
  <c r="F73" i="9" s="1"/>
  <c r="T47" i="9" a="1"/>
  <c r="T47" i="9" s="1"/>
  <c r="F47" i="9" s="1"/>
  <c r="T74" i="9" a="1"/>
  <c r="T74" i="9" s="1"/>
  <c r="F74" i="9" s="1"/>
  <c r="T86" i="9" a="1"/>
  <c r="T86" i="9" s="1"/>
  <c r="F86" i="9" s="1"/>
  <c r="T144" i="9" a="1"/>
  <c r="T144" i="9" s="1"/>
  <c r="F144" i="9" s="1"/>
  <c r="T176" i="9" a="1"/>
  <c r="T176" i="9" s="1"/>
  <c r="F176" i="9" s="1"/>
  <c r="T72" i="9" a="1"/>
  <c r="T72" i="9" s="1"/>
  <c r="F72" i="9" s="1"/>
  <c r="T270" i="9" a="1"/>
  <c r="T270" i="9" s="1"/>
  <c r="F270" i="9" s="1"/>
  <c r="T302" i="9" a="1"/>
  <c r="T302" i="9" s="1"/>
  <c r="F302" i="9" s="1"/>
  <c r="T334" i="9" a="1"/>
  <c r="T334" i="9" s="1"/>
  <c r="F334" i="9" s="1"/>
  <c r="T9" i="9" a="1"/>
  <c r="T9" i="9" s="1"/>
  <c r="F9" i="9" s="1"/>
  <c r="T124" i="9" a="1"/>
  <c r="T124" i="9" s="1"/>
  <c r="F124" i="9" s="1"/>
  <c r="T156" i="9" a="1"/>
  <c r="T156" i="9" s="1"/>
  <c r="F156" i="9" s="1"/>
  <c r="T188" i="9" a="1"/>
  <c r="T188" i="9" s="1"/>
  <c r="F188" i="9" s="1"/>
  <c r="T258" i="9" a="1"/>
  <c r="T258" i="9" s="1"/>
  <c r="F258" i="9" s="1"/>
  <c r="T40" i="9" a="1"/>
  <c r="T40" i="9" s="1"/>
  <c r="F40" i="9" s="1"/>
  <c r="T272" i="9" a="1"/>
  <c r="T272" i="9" s="1"/>
  <c r="F272" i="9" s="1"/>
  <c r="T304" i="9" a="1"/>
  <c r="T304" i="9" s="1"/>
  <c r="F304" i="9" s="1"/>
  <c r="T336" i="9" a="1"/>
  <c r="T336" i="9" s="1"/>
  <c r="F336" i="9" s="1"/>
  <c r="T368" i="9" a="1"/>
  <c r="T368" i="9" s="1"/>
  <c r="F368" i="9" s="1"/>
  <c r="T349" i="9" a="1"/>
  <c r="T349" i="9" s="1"/>
  <c r="F349" i="9" s="1"/>
  <c r="T413" i="9" a="1"/>
  <c r="T413" i="9" s="1"/>
  <c r="F413" i="9" s="1"/>
  <c r="T351" i="9" a="1"/>
  <c r="T351" i="9" s="1"/>
  <c r="F351" i="9" s="1"/>
  <c r="T435" i="9" a="1"/>
  <c r="T435" i="9" s="1"/>
  <c r="F435" i="9" s="1"/>
  <c r="T115" i="9" a="1"/>
  <c r="T115" i="9" s="1"/>
  <c r="F115" i="9" s="1"/>
  <c r="T96" i="9" a="1"/>
  <c r="T96" i="9" s="1"/>
  <c r="F96" i="9" s="1"/>
  <c r="T379" i="9" a="1"/>
  <c r="T379" i="9" s="1"/>
  <c r="F379" i="9" s="1"/>
  <c r="T439" i="9" a="1"/>
  <c r="T439" i="9" s="1"/>
  <c r="F439" i="9" s="1"/>
  <c r="T473" i="9" a="1"/>
  <c r="T473" i="9" s="1"/>
  <c r="F473" i="9" s="1"/>
  <c r="T536" i="9" a="1"/>
  <c r="T536" i="9" s="1"/>
  <c r="F536" i="9" s="1"/>
  <c r="T600" i="9" a="1"/>
  <c r="T600" i="9" s="1"/>
  <c r="F600" i="9" s="1"/>
  <c r="T673" i="9" a="1"/>
  <c r="T673" i="9" s="1"/>
  <c r="F673" i="9" s="1"/>
  <c r="T737" i="9" a="1"/>
  <c r="T737" i="9" s="1"/>
  <c r="F737" i="9" s="1"/>
  <c r="T800" i="9" a="1"/>
  <c r="T800" i="9" s="1"/>
  <c r="F800" i="9" s="1"/>
  <c r="T858" i="9" a="1"/>
  <c r="T858" i="9" s="1"/>
  <c r="F858" i="9" s="1"/>
  <c r="T922" i="9" a="1"/>
  <c r="T922" i="9" s="1"/>
  <c r="F922" i="9" s="1"/>
  <c r="T461" i="9" a="1"/>
  <c r="T461" i="9" s="1"/>
  <c r="F461" i="9" s="1"/>
  <c r="T525" i="9" a="1"/>
  <c r="T525" i="9" s="1"/>
  <c r="F525" i="9" s="1"/>
  <c r="T589" i="9" a="1"/>
  <c r="T589" i="9" s="1"/>
  <c r="F589" i="9" s="1"/>
  <c r="T651" i="9" a="1"/>
  <c r="T651" i="9" s="1"/>
  <c r="F651" i="9" s="1"/>
  <c r="T715" i="9" a="1"/>
  <c r="T715" i="9" s="1"/>
  <c r="F715" i="9" s="1"/>
  <c r="T786" i="9" a="1"/>
  <c r="T786" i="9" s="1"/>
  <c r="F786" i="9" s="1"/>
  <c r="T851" i="9" a="1"/>
  <c r="T851" i="9" s="1"/>
  <c r="F851" i="9" s="1"/>
  <c r="T915" i="9" a="1"/>
  <c r="T915" i="9" s="1"/>
  <c r="F915" i="9" s="1"/>
  <c r="T527" i="9" a="1"/>
  <c r="T527" i="9" s="1"/>
  <c r="F527" i="9" s="1"/>
  <c r="T591" i="9" a="1"/>
  <c r="T591" i="9" s="1"/>
  <c r="F591" i="9" s="1"/>
  <c r="T654" i="9" a="1"/>
  <c r="T654" i="9" s="1"/>
  <c r="F654" i="9" s="1"/>
  <c r="T718" i="9" a="1"/>
  <c r="T718" i="9" s="1"/>
  <c r="F718" i="9" s="1"/>
  <c r="T781" i="9" a="1"/>
  <c r="T781" i="9" s="1"/>
  <c r="F781" i="9" s="1"/>
  <c r="T844" i="9" a="1"/>
  <c r="T844" i="9" s="1"/>
  <c r="F844" i="9" s="1"/>
  <c r="T438" i="9" a="1"/>
  <c r="T438" i="9" s="1"/>
  <c r="F438" i="9" s="1"/>
  <c r="T484" i="9" a="1"/>
  <c r="T484" i="9" s="1"/>
  <c r="F484" i="9" s="1"/>
  <c r="T538" i="9" a="1"/>
  <c r="T538" i="9" s="1"/>
  <c r="F538" i="9" s="1"/>
  <c r="T602" i="9" a="1"/>
  <c r="T602" i="9" s="1"/>
  <c r="F602" i="9" s="1"/>
  <c r="T653" i="9" a="1"/>
  <c r="T653" i="9" s="1"/>
  <c r="F653" i="9" s="1"/>
  <c r="T717" i="9" a="1"/>
  <c r="T717" i="9" s="1"/>
  <c r="F717" i="9" s="1"/>
  <c r="T788" i="9" a="1"/>
  <c r="T788" i="9" s="1"/>
  <c r="F788" i="9" s="1"/>
  <c r="T846" i="9" a="1"/>
  <c r="T846" i="9" s="1"/>
  <c r="F846" i="9" s="1"/>
  <c r="T224" i="9" a="1"/>
  <c r="T224" i="9" s="1"/>
  <c r="F224" i="9" s="1"/>
  <c r="T454" i="9" a="1"/>
  <c r="T454" i="9" s="1"/>
  <c r="F454" i="9" s="1"/>
  <c r="T519" i="9" a="1"/>
  <c r="T519" i="9" s="1"/>
  <c r="F519" i="9" s="1"/>
  <c r="T574" i="9" a="1"/>
  <c r="T574" i="9" s="1"/>
  <c r="F574" i="9" s="1"/>
  <c r="T637" i="9" a="1"/>
  <c r="T637" i="9" s="1"/>
  <c r="F637" i="9" s="1"/>
  <c r="T712" i="9" a="1"/>
  <c r="T712" i="9" s="1"/>
  <c r="F712" i="9" s="1"/>
  <c r="T107" i="9" a="1"/>
  <c r="T107" i="9" s="1"/>
  <c r="F107" i="9" s="1"/>
  <c r="T175" i="9" a="1"/>
  <c r="T175" i="9" s="1"/>
  <c r="F175" i="9" s="1"/>
  <c r="T235" i="9" a="1"/>
  <c r="T235" i="9" s="1"/>
  <c r="F235" i="9" s="1"/>
  <c r="T487" i="9" a="1"/>
  <c r="T487" i="9" s="1"/>
  <c r="F487" i="9" s="1"/>
  <c r="T553" i="9" a="1"/>
  <c r="T553" i="9" s="1"/>
  <c r="F553" i="9" s="1"/>
  <c r="T617" i="9" a="1"/>
  <c r="T617" i="9" s="1"/>
  <c r="F617" i="9" s="1"/>
  <c r="T670" i="9" a="1"/>
  <c r="T670" i="9" s="1"/>
  <c r="F670" i="9" s="1"/>
  <c r="T740" i="9" a="1"/>
  <c r="T740" i="9" s="1"/>
  <c r="F740" i="9" s="1"/>
  <c r="T395" i="9" a="1"/>
  <c r="T395" i="9" s="1"/>
  <c r="F395" i="9" s="1"/>
  <c r="T456" i="9" a="1"/>
  <c r="T456" i="9" s="1"/>
  <c r="F456" i="9" s="1"/>
  <c r="T480" i="9" a="1"/>
  <c r="T480" i="9" s="1"/>
  <c r="F480" i="9" s="1"/>
  <c r="T512" i="9" a="1"/>
  <c r="T512" i="9" s="1"/>
  <c r="F512" i="9" s="1"/>
  <c r="T544" i="9" a="1"/>
  <c r="T544" i="9" s="1"/>
  <c r="F544" i="9" s="1"/>
  <c r="T576" i="9" a="1"/>
  <c r="T576" i="9" s="1"/>
  <c r="F576" i="9" s="1"/>
  <c r="T608" i="9" a="1"/>
  <c r="T608" i="9" s="1"/>
  <c r="F608" i="9" s="1"/>
  <c r="T640" i="9" a="1"/>
  <c r="T640" i="9" s="1"/>
  <c r="F640" i="9" s="1"/>
  <c r="T1228" i="9" a="1"/>
  <c r="T1228" i="9" s="1"/>
  <c r="F1228" i="9" s="1"/>
  <c r="T1294" i="9" a="1"/>
  <c r="T1294" i="9" s="1"/>
  <c r="F1294" i="9" s="1"/>
  <c r="T1357" i="9" a="1"/>
  <c r="T1357" i="9" s="1"/>
  <c r="F1357" i="9" s="1"/>
  <c r="T1407" i="9" a="1"/>
  <c r="T1407" i="9" s="1"/>
  <c r="F1407" i="9" s="1"/>
  <c r="T1471" i="9" a="1"/>
  <c r="T1471" i="9" s="1"/>
  <c r="F1471" i="9" s="1"/>
  <c r="T957" i="9" a="1"/>
  <c r="T957" i="9" s="1"/>
  <c r="F957" i="9" s="1"/>
  <c r="T1172" i="9" a="1"/>
  <c r="T1172" i="9" s="1"/>
  <c r="F1172" i="9" s="1"/>
  <c r="T1365" i="9" a="1"/>
  <c r="T1365" i="9" s="1"/>
  <c r="F1365" i="9" s="1"/>
  <c r="T1481" i="9" a="1"/>
  <c r="T1481" i="9" s="1"/>
  <c r="F1481" i="9" s="1"/>
  <c r="T1079" i="9" a="1"/>
  <c r="T1079" i="9" s="1"/>
  <c r="F1079" i="9" s="1"/>
  <c r="T1119" i="9" a="1"/>
  <c r="T1119" i="9" s="1"/>
  <c r="F1119" i="9" s="1"/>
  <c r="T1143" i="9" a="1"/>
  <c r="T1143" i="9" s="1"/>
  <c r="F1143" i="9" s="1"/>
  <c r="T1183" i="9" a="1"/>
  <c r="T1183" i="9" s="1"/>
  <c r="F1183" i="9" s="1"/>
  <c r="T1229" i="9" a="1"/>
  <c r="T1229" i="9" s="1"/>
  <c r="F1229" i="9" s="1"/>
  <c r="T1295" i="9" a="1"/>
  <c r="T1295" i="9" s="1"/>
  <c r="F1295" i="9" s="1"/>
  <c r="T1360" i="9" a="1"/>
  <c r="T1360" i="9" s="1"/>
  <c r="F1360" i="9" s="1"/>
  <c r="T1437" i="9" a="1"/>
  <c r="T1437" i="9" s="1"/>
  <c r="F1437" i="9" s="1"/>
  <c r="T1487" i="9" a="1"/>
  <c r="T1487" i="9" s="1"/>
  <c r="F1487" i="9" s="1"/>
  <c r="T971" i="9" a="1"/>
  <c r="T971" i="9" s="1"/>
  <c r="F971" i="9" s="1"/>
  <c r="T1238" i="9" a="1"/>
  <c r="T1238" i="9" s="1"/>
  <c r="F1238" i="9" s="1"/>
  <c r="T1447" i="9" a="1"/>
  <c r="T1447" i="9" s="1"/>
  <c r="F1447" i="9" s="1"/>
  <c r="T1214" i="9" a="1"/>
  <c r="T1214" i="9" s="1"/>
  <c r="F1214" i="9" s="1"/>
  <c r="T1284" i="9" a="1"/>
  <c r="T1284" i="9" s="1"/>
  <c r="F1284" i="9" s="1"/>
  <c r="T1316" i="9" a="1"/>
  <c r="T1316" i="9" s="1"/>
  <c r="F1316" i="9" s="1"/>
  <c r="T1348" i="9" a="1"/>
  <c r="T1348" i="9" s="1"/>
  <c r="F1348" i="9" s="1"/>
  <c r="T1411" i="9" a="1"/>
  <c r="T1411" i="9" s="1"/>
  <c r="F1411" i="9" s="1"/>
  <c r="T1476" i="9" a="1"/>
  <c r="T1476" i="9" s="1"/>
  <c r="F1476" i="9" s="1"/>
  <c r="T1154" i="9" a="1"/>
  <c r="T1154" i="9" s="1"/>
  <c r="F1154" i="9" s="1"/>
  <c r="T1350" i="9" a="1"/>
  <c r="T1350" i="9" s="1"/>
  <c r="F1350" i="9" s="1"/>
  <c r="T1435" i="9" a="1"/>
  <c r="T1435" i="9" s="1"/>
  <c r="F1435" i="9" s="1"/>
  <c r="T1083" i="9" a="1"/>
  <c r="T1083" i="9" s="1"/>
  <c r="F1083" i="9" s="1"/>
  <c r="T1107" i="9" a="1"/>
  <c r="T1107" i="9" s="1"/>
  <c r="F1107" i="9" s="1"/>
  <c r="T1147" i="9" a="1"/>
  <c r="T1147" i="9" s="1"/>
  <c r="F1147" i="9" s="1"/>
  <c r="T1171" i="9" a="1"/>
  <c r="T1171" i="9" s="1"/>
  <c r="F1171" i="9" s="1"/>
  <c r="T1212" i="9" a="1"/>
  <c r="T1212" i="9" s="1"/>
  <c r="F1212" i="9" s="1"/>
  <c r="T1267" i="9" a="1"/>
  <c r="T1267" i="9" s="1"/>
  <c r="F1267" i="9" s="1"/>
  <c r="T1396" i="9" a="1"/>
  <c r="T1396" i="9" s="1"/>
  <c r="F1396" i="9" s="1"/>
  <c r="T1459" i="9" a="1"/>
  <c r="T1459" i="9" s="1"/>
  <c r="F1459" i="9" s="1"/>
  <c r="T976" i="9" a="1"/>
  <c r="T976" i="9" s="1"/>
  <c r="F976" i="9" s="1"/>
  <c r="T1240" i="9" a="1"/>
  <c r="T1240" i="9" s="1"/>
  <c r="F1240" i="9" s="1"/>
  <c r="T1429" i="9" a="1"/>
  <c r="T1429" i="9" s="1"/>
  <c r="F1429" i="9" s="1"/>
  <c r="T790" i="9" a="1"/>
  <c r="T790" i="9" s="1"/>
  <c r="F790" i="9" s="1"/>
  <c r="T818" i="9" a="1"/>
  <c r="T818" i="9" s="1"/>
  <c r="F818" i="9" s="1"/>
  <c r="T849" i="9" a="1"/>
  <c r="T849" i="9" s="1"/>
  <c r="F849" i="9" s="1"/>
  <c r="T887" i="9" a="1"/>
  <c r="T887" i="9" s="1"/>
  <c r="F887" i="9" s="1"/>
  <c r="T909" i="9" a="1"/>
  <c r="T909" i="9" s="1"/>
  <c r="F909" i="9" s="1"/>
  <c r="T931" i="9" a="1"/>
  <c r="T931" i="9" s="1"/>
  <c r="F931" i="9" s="1"/>
  <c r="T950" i="9" a="1"/>
  <c r="T950" i="9" s="1"/>
  <c r="F950" i="9" s="1"/>
  <c r="T1131" i="9" a="1"/>
  <c r="T1131" i="9" s="1"/>
  <c r="F1131" i="9" s="1"/>
  <c r="T1319" i="9" a="1"/>
  <c r="T1319" i="9" s="1"/>
  <c r="F1319" i="9" s="1"/>
  <c r="T1468" i="9" a="1"/>
  <c r="T1468" i="9" s="1"/>
  <c r="F1468" i="9" s="1"/>
  <c r="T684" i="9" a="1"/>
  <c r="T684" i="9" s="1"/>
  <c r="F684" i="9" s="1"/>
  <c r="T714" i="9" a="1"/>
  <c r="T714" i="9" s="1"/>
  <c r="F714" i="9" s="1"/>
  <c r="T748" i="9" a="1"/>
  <c r="T748" i="9" s="1"/>
  <c r="F748" i="9" s="1"/>
  <c r="T776" i="9" a="1"/>
  <c r="T776" i="9" s="1"/>
  <c r="F776" i="9" s="1"/>
  <c r="T805" i="9" a="1"/>
  <c r="T805" i="9" s="1"/>
  <c r="F805" i="9" s="1"/>
  <c r="T840" i="9" a="1"/>
  <c r="T840" i="9" s="1"/>
  <c r="F840" i="9" s="1"/>
  <c r="T867" i="9" a="1"/>
  <c r="T867" i="9" s="1"/>
  <c r="F867" i="9" s="1"/>
  <c r="T880" i="9" a="1"/>
  <c r="T880" i="9" s="1"/>
  <c r="F880" i="9" s="1"/>
  <c r="T897" i="9" a="1"/>
  <c r="T897" i="9" s="1"/>
  <c r="F897" i="9" s="1"/>
  <c r="T918" i="9" a="1"/>
  <c r="T918" i="9" s="1"/>
  <c r="F918" i="9" s="1"/>
  <c r="T939" i="9" a="1"/>
  <c r="T939" i="9" s="1"/>
  <c r="F939" i="9" s="1"/>
  <c r="T966" i="9" a="1"/>
  <c r="T966" i="9" s="1"/>
  <c r="F966" i="9" s="1"/>
  <c r="T1194" i="9" a="1"/>
  <c r="T1194" i="9" s="1"/>
  <c r="F1194" i="9" s="1"/>
  <c r="T1381" i="9" a="1"/>
  <c r="T1381" i="9" s="1"/>
  <c r="F1381" i="9" s="1"/>
  <c r="T1387" i="9" a="1"/>
  <c r="T1387" i="9" s="1"/>
  <c r="F1387" i="9" s="1"/>
  <c r="T991" i="9" a="1"/>
  <c r="T991" i="9" s="1"/>
  <c r="F991" i="9" s="1"/>
  <c r="T999" i="9" a="1"/>
  <c r="T999" i="9" s="1"/>
  <c r="F999" i="9" s="1"/>
  <c r="T1007" i="9" a="1"/>
  <c r="T1007" i="9" s="1"/>
  <c r="F1007" i="9" s="1"/>
  <c r="T1015" i="9" a="1"/>
  <c r="T1015" i="9" s="1"/>
  <c r="F1015" i="9" s="1"/>
  <c r="T1023" i="9" a="1"/>
  <c r="T1023" i="9" s="1"/>
  <c r="F1023" i="9" s="1"/>
  <c r="T1031" i="9" a="1"/>
  <c r="T1031" i="9" s="1"/>
  <c r="F1031" i="9" s="1"/>
  <c r="T1135" i="9" a="1"/>
  <c r="T1135" i="9" s="1"/>
  <c r="F1135" i="9" s="1"/>
  <c r="T1199" i="9" a="1"/>
  <c r="T1199" i="9" s="1"/>
  <c r="F1199" i="9" s="1"/>
  <c r="T1258" i="9" a="1"/>
  <c r="T1258" i="9" s="1"/>
  <c r="F1258" i="9" s="1"/>
  <c r="T1322" i="9" a="1"/>
  <c r="T1322" i="9" s="1"/>
  <c r="F1322" i="9" s="1"/>
  <c r="T1354" i="9" a="1"/>
  <c r="T1354" i="9" s="1"/>
  <c r="F1354" i="9" s="1"/>
  <c r="T1040" i="9" a="1"/>
  <c r="T1040" i="9" s="1"/>
  <c r="F1040" i="9" s="1"/>
  <c r="T1048" i="9" a="1"/>
  <c r="T1048" i="9" s="1"/>
  <c r="F1048" i="9" s="1"/>
  <c r="T1056" i="9" a="1"/>
  <c r="T1056" i="9" s="1"/>
  <c r="F1056" i="9" s="1"/>
  <c r="T1064" i="9" a="1"/>
  <c r="T1064" i="9" s="1"/>
  <c r="F1064" i="9" s="1"/>
  <c r="T1072" i="9" a="1"/>
  <c r="T1072" i="9" s="1"/>
  <c r="F1072" i="9" s="1"/>
  <c r="T1096" i="9" a="1"/>
  <c r="T1096" i="9" s="1"/>
  <c r="F1096" i="9" s="1"/>
  <c r="T1157" i="9" a="1"/>
  <c r="T1157" i="9" s="1"/>
  <c r="F1157" i="9" s="1"/>
  <c r="T1220" i="9" a="1"/>
  <c r="T1220" i="9" s="1"/>
  <c r="F1220" i="9" s="1"/>
  <c r="T1275" i="9" a="1"/>
  <c r="T1275" i="9" s="1"/>
  <c r="F1275" i="9" s="1"/>
  <c r="T1402" i="9" a="1"/>
  <c r="T1402" i="9" s="1"/>
  <c r="F1402" i="9" s="1"/>
  <c r="T266" i="9" a="1"/>
  <c r="T266" i="9" s="1"/>
  <c r="F266" i="9" s="1"/>
  <c r="T298" i="9" a="1"/>
  <c r="T298" i="9" s="1"/>
  <c r="F298" i="9" s="1"/>
  <c r="T330" i="9" a="1"/>
  <c r="T330" i="9" s="1"/>
  <c r="F330" i="9" s="1"/>
  <c r="T65" i="9" a="1"/>
  <c r="T65" i="9" s="1"/>
  <c r="F65" i="9" s="1"/>
  <c r="T84" i="9" a="1"/>
  <c r="T84" i="9" s="1"/>
  <c r="F84" i="9" s="1"/>
  <c r="T132" i="9" a="1"/>
  <c r="T132" i="9" s="1"/>
  <c r="F132" i="9" s="1"/>
  <c r="T164" i="9" a="1"/>
  <c r="T164" i="9" s="1"/>
  <c r="F164" i="9" s="1"/>
  <c r="T27" i="9" a="1"/>
  <c r="T27" i="9" s="1"/>
  <c r="F27" i="9" s="1"/>
  <c r="T285" i="9" a="1"/>
  <c r="T285" i="9" s="1"/>
  <c r="F285" i="9" s="1"/>
  <c r="T317" i="9" a="1"/>
  <c r="T317" i="9" s="1"/>
  <c r="F317" i="9" s="1"/>
  <c r="T56" i="9" a="1"/>
  <c r="T56" i="9" s="1"/>
  <c r="F56" i="9" s="1"/>
  <c r="T106" i="9" a="1"/>
  <c r="T106" i="9" s="1"/>
  <c r="F106" i="9" s="1"/>
  <c r="T78" i="9" a="1"/>
  <c r="T78" i="9" s="1"/>
  <c r="F78" i="9" s="1"/>
  <c r="T52" i="9" a="1"/>
  <c r="T52" i="9" s="1"/>
  <c r="F52" i="9" s="1"/>
  <c r="T77" i="9" a="1"/>
  <c r="T77" i="9" s="1"/>
  <c r="F77" i="9" s="1"/>
  <c r="T101" i="9" a="1"/>
  <c r="T101" i="9" s="1"/>
  <c r="F101" i="9" s="1"/>
  <c r="T149" i="9" a="1"/>
  <c r="T149" i="9" s="1"/>
  <c r="F149" i="9" s="1"/>
  <c r="T181" i="9" a="1"/>
  <c r="T181" i="9" s="1"/>
  <c r="F181" i="9" s="1"/>
  <c r="T62" i="9" a="1"/>
  <c r="T62" i="9" s="1"/>
  <c r="F62" i="9" s="1"/>
  <c r="T271" i="9" a="1"/>
  <c r="T271" i="9" s="1"/>
  <c r="F271" i="9" s="1"/>
  <c r="T303" i="9" a="1"/>
  <c r="T303" i="9" s="1"/>
  <c r="F303" i="9" s="1"/>
  <c r="T335" i="9" a="1"/>
  <c r="T335" i="9" s="1"/>
  <c r="F335" i="9" s="1"/>
  <c r="T87" i="9" a="1"/>
  <c r="T87" i="9" s="1"/>
  <c r="F87" i="9" s="1"/>
  <c r="T129" i="9" a="1"/>
  <c r="T129" i="9" s="1"/>
  <c r="F129" i="9" s="1"/>
  <c r="T161" i="9" a="1"/>
  <c r="T161" i="9" s="1"/>
  <c r="F161" i="9" s="1"/>
  <c r="T193" i="9" a="1"/>
  <c r="T193" i="9" s="1"/>
  <c r="F193" i="9" s="1"/>
  <c r="T399" i="9" a="1"/>
  <c r="T399" i="9" s="1"/>
  <c r="F399" i="9" s="1"/>
  <c r="T35" i="9" a="1"/>
  <c r="T35" i="9" s="1"/>
  <c r="F35" i="9" s="1"/>
  <c r="T273" i="9" a="1"/>
  <c r="T273" i="9" s="1"/>
  <c r="F273" i="9" s="1"/>
  <c r="T305" i="9" a="1"/>
  <c r="T305" i="9" s="1"/>
  <c r="F305" i="9" s="1"/>
  <c r="T337" i="9" a="1"/>
  <c r="T337" i="9" s="1"/>
  <c r="F337" i="9" s="1"/>
  <c r="T369" i="9" a="1"/>
  <c r="T369" i="9" s="1"/>
  <c r="F369" i="9" s="1"/>
  <c r="T364" i="9" a="1"/>
  <c r="T364" i="9" s="1"/>
  <c r="F364" i="9" s="1"/>
  <c r="T419" i="9" a="1"/>
  <c r="T419" i="9" s="1"/>
  <c r="F419" i="9" s="1"/>
  <c r="T407" i="9" a="1"/>
  <c r="T407" i="9" s="1"/>
  <c r="F407" i="9" s="1"/>
  <c r="T442" i="9" a="1"/>
  <c r="T442" i="9" s="1"/>
  <c r="F442" i="9" s="1"/>
  <c r="T53" i="9" a="1"/>
  <c r="T53" i="9" s="1"/>
  <c r="F53" i="9" s="1"/>
  <c r="T358" i="9" a="1"/>
  <c r="T358" i="9" s="1"/>
  <c r="F358" i="9" s="1"/>
  <c r="T403" i="9" a="1"/>
  <c r="T403" i="9" s="1"/>
  <c r="F403" i="9" s="1"/>
  <c r="T482" i="9" a="1"/>
  <c r="T482" i="9" s="1"/>
  <c r="F482" i="9" s="1"/>
  <c r="T546" i="9" a="1"/>
  <c r="T546" i="9" s="1"/>
  <c r="F546" i="9" s="1"/>
  <c r="T610" i="9" a="1"/>
  <c r="T610" i="9" s="1"/>
  <c r="F610" i="9" s="1"/>
  <c r="T680" i="9" a="1"/>
  <c r="T680" i="9" s="1"/>
  <c r="F680" i="9" s="1"/>
  <c r="T744" i="9" a="1"/>
  <c r="T744" i="9" s="1"/>
  <c r="F744" i="9" s="1"/>
  <c r="T807" i="9" a="1"/>
  <c r="T807" i="9" s="1"/>
  <c r="F807" i="9" s="1"/>
  <c r="T865" i="9" a="1"/>
  <c r="T865" i="9" s="1"/>
  <c r="F865" i="9" s="1"/>
  <c r="T929" i="9" a="1"/>
  <c r="T929" i="9" s="1"/>
  <c r="F929" i="9" s="1"/>
  <c r="T462" i="9" a="1"/>
  <c r="T462" i="9" s="1"/>
  <c r="F462" i="9" s="1"/>
  <c r="T535" i="9" a="1"/>
  <c r="T535" i="9" s="1"/>
  <c r="F535" i="9" s="1"/>
  <c r="T599" i="9" a="1"/>
  <c r="T599" i="9" s="1"/>
  <c r="F599" i="9" s="1"/>
  <c r="T659" i="9" a="1"/>
  <c r="T659" i="9" s="1"/>
  <c r="F659" i="9" s="1"/>
  <c r="T723" i="9" a="1"/>
  <c r="T723" i="9" s="1"/>
  <c r="F723" i="9" s="1"/>
  <c r="T794" i="9" a="1"/>
  <c r="T794" i="9" s="1"/>
  <c r="F794" i="9" s="1"/>
  <c r="T864" i="9" a="1"/>
  <c r="T864" i="9" s="1"/>
  <c r="F864" i="9" s="1"/>
  <c r="T928" i="9" a="1"/>
  <c r="T928" i="9" s="1"/>
  <c r="F928" i="9" s="1"/>
  <c r="T529" i="9" a="1"/>
  <c r="T529" i="9" s="1"/>
  <c r="F529" i="9" s="1"/>
  <c r="T593" i="9" a="1"/>
  <c r="T593" i="9" s="1"/>
  <c r="F593" i="9" s="1"/>
  <c r="T661" i="9" a="1"/>
  <c r="T661" i="9" s="1"/>
  <c r="F661" i="9" s="1"/>
  <c r="T724" i="9" a="1"/>
  <c r="T724" i="9" s="1"/>
  <c r="F724" i="9" s="1"/>
  <c r="T782" i="9" a="1"/>
  <c r="T782" i="9" s="1"/>
  <c r="F782" i="9" s="1"/>
  <c r="T852" i="9" a="1"/>
  <c r="T852" i="9" s="1"/>
  <c r="F852" i="9" s="1"/>
  <c r="T450" i="9" a="1"/>
  <c r="T450" i="9" s="1"/>
  <c r="F450" i="9" s="1"/>
  <c r="T485" i="9" a="1"/>
  <c r="T485" i="9" s="1"/>
  <c r="F485" i="9" s="1"/>
  <c r="T548" i="9" a="1"/>
  <c r="T548" i="9" s="1"/>
  <c r="F548" i="9" s="1"/>
  <c r="T603" i="9" a="1"/>
  <c r="T603" i="9" s="1"/>
  <c r="F603" i="9" s="1"/>
  <c r="T660" i="9" a="1"/>
  <c r="T660" i="9" s="1"/>
  <c r="F660" i="9" s="1"/>
  <c r="T725" i="9" a="1"/>
  <c r="T725" i="9" s="1"/>
  <c r="F725" i="9" s="1"/>
  <c r="T789" i="9" a="1"/>
  <c r="T789" i="9" s="1"/>
  <c r="F789" i="9" s="1"/>
  <c r="T382" i="9" a="1"/>
  <c r="T382" i="9" s="1"/>
  <c r="F382" i="9" s="1"/>
  <c r="T230" i="9" a="1"/>
  <c r="T230" i="9" s="1"/>
  <c r="F230" i="9" s="1"/>
  <c r="T466" i="9" a="1"/>
  <c r="T466" i="9" s="1"/>
  <c r="F466" i="9" s="1"/>
  <c r="T521" i="9" a="1"/>
  <c r="T521" i="9" s="1"/>
  <c r="F521" i="9" s="1"/>
  <c r="T584" i="9" a="1"/>
  <c r="T584" i="9" s="1"/>
  <c r="F584" i="9" s="1"/>
  <c r="T647" i="9" a="1"/>
  <c r="T647" i="9" s="1"/>
  <c r="F647" i="9" s="1"/>
  <c r="T719" i="9" a="1"/>
  <c r="T719" i="9" s="1"/>
  <c r="F719" i="9" s="1"/>
  <c r="T112" i="9" a="1"/>
  <c r="T112" i="9" s="1"/>
  <c r="F112" i="9" s="1"/>
  <c r="T180" i="9" a="1"/>
  <c r="T180" i="9" s="1"/>
  <c r="F180" i="9" s="1"/>
  <c r="T245" i="9" a="1"/>
  <c r="T245" i="9" s="1"/>
  <c r="F245" i="9" s="1"/>
  <c r="T489" i="9" a="1"/>
  <c r="T489" i="9" s="1"/>
  <c r="F489" i="9" s="1"/>
  <c r="T563" i="9" a="1"/>
  <c r="T563" i="9" s="1"/>
  <c r="F563" i="9" s="1"/>
  <c r="T627" i="9" a="1"/>
  <c r="T627" i="9" s="1"/>
  <c r="F627" i="9" s="1"/>
  <c r="T677" i="9" a="1"/>
  <c r="T677" i="9" s="1"/>
  <c r="F677" i="9" s="1"/>
  <c r="T747" i="9" a="1"/>
  <c r="T747" i="9" s="1"/>
  <c r="F747" i="9" s="1"/>
  <c r="T398" i="9" a="1"/>
  <c r="T398" i="9" s="1"/>
  <c r="F398" i="9" s="1"/>
  <c r="T457" i="9" a="1"/>
  <c r="T457" i="9" s="1"/>
  <c r="F457" i="9" s="1"/>
  <c r="T481" i="9" a="1"/>
  <c r="T481" i="9" s="1"/>
  <c r="F481" i="9" s="1"/>
  <c r="T513" i="9" a="1"/>
  <c r="T513" i="9" s="1"/>
  <c r="F513" i="9" s="1"/>
  <c r="T545" i="9" a="1"/>
  <c r="T545" i="9" s="1"/>
  <c r="F545" i="9" s="1"/>
  <c r="T577" i="9" a="1"/>
  <c r="T577" i="9" s="1"/>
  <c r="F577" i="9" s="1"/>
  <c r="T609" i="9" a="1"/>
  <c r="T609" i="9" s="1"/>
  <c r="F609" i="9" s="1"/>
  <c r="T641" i="9" a="1"/>
  <c r="T641" i="9" s="1"/>
  <c r="F641" i="9" s="1"/>
  <c r="T1230" i="9" a="1"/>
  <c r="T1230" i="9" s="1"/>
  <c r="F1230" i="9" s="1"/>
  <c r="T1296" i="9" a="1"/>
  <c r="T1296" i="9" s="1"/>
  <c r="F1296" i="9" s="1"/>
  <c r="T1359" i="9" a="1"/>
  <c r="T1359" i="9" s="1"/>
  <c r="F1359" i="9" s="1"/>
  <c r="T1422" i="9" a="1"/>
  <c r="T1422" i="9" s="1"/>
  <c r="F1422" i="9" s="1"/>
  <c r="T963" i="9" a="1"/>
  <c r="T963" i="9" s="1"/>
  <c r="F963" i="9" s="1"/>
  <c r="T1195" i="9" a="1"/>
  <c r="T1195" i="9" s="1"/>
  <c r="F1195" i="9" s="1"/>
  <c r="T1383" i="9" a="1"/>
  <c r="T1383" i="9" s="1"/>
  <c r="F1383" i="9" s="1"/>
  <c r="T1080" i="9" a="1"/>
  <c r="T1080" i="9" s="1"/>
  <c r="F1080" i="9" s="1"/>
  <c r="T1120" i="9" a="1"/>
  <c r="T1120" i="9" s="1"/>
  <c r="F1120" i="9" s="1"/>
  <c r="T1144" i="9" a="1"/>
  <c r="T1144" i="9" s="1"/>
  <c r="F1144" i="9" s="1"/>
  <c r="T1184" i="9" a="1"/>
  <c r="T1184" i="9" s="1"/>
  <c r="F1184" i="9" s="1"/>
  <c r="T1245" i="9" a="1"/>
  <c r="T1245" i="9" s="1"/>
  <c r="F1245" i="9" s="1"/>
  <c r="T1309" i="9" a="1"/>
  <c r="T1309" i="9" s="1"/>
  <c r="F1309" i="9" s="1"/>
  <c r="T1374" i="9" a="1"/>
  <c r="T1374" i="9" s="1"/>
  <c r="F1374" i="9" s="1"/>
  <c r="T1439" i="9" a="1"/>
  <c r="T1439" i="9" s="1"/>
  <c r="F1439" i="9" s="1"/>
  <c r="T977" i="9" a="1"/>
  <c r="T977" i="9" s="1"/>
  <c r="F977" i="9" s="1"/>
  <c r="T1256" i="9" a="1"/>
  <c r="T1256" i="9" s="1"/>
  <c r="F1256" i="9" s="1"/>
  <c r="T1477" i="9" a="1"/>
  <c r="T1477" i="9" s="1"/>
  <c r="F1477" i="9" s="1"/>
  <c r="T1372" i="9" a="1"/>
  <c r="T1372" i="9" s="1"/>
  <c r="F1372" i="9" s="1"/>
  <c r="T1232" i="9" a="1"/>
  <c r="T1232" i="9" s="1"/>
  <c r="F1232" i="9" s="1"/>
  <c r="T1297" i="9" a="1"/>
  <c r="T1297" i="9" s="1"/>
  <c r="F1297" i="9" s="1"/>
  <c r="T1329" i="9" a="1"/>
  <c r="T1329" i="9" s="1"/>
  <c r="F1329" i="9" s="1"/>
  <c r="T1361" i="9" a="1"/>
  <c r="T1361" i="9" s="1"/>
  <c r="F1361" i="9" s="1"/>
  <c r="T1425" i="9" a="1"/>
  <c r="T1425" i="9" s="1"/>
  <c r="F1425" i="9" s="1"/>
  <c r="T953" i="9" a="1"/>
  <c r="T953" i="9" s="1"/>
  <c r="F953" i="9" s="1"/>
  <c r="T1176" i="9" a="1"/>
  <c r="T1176" i="9" s="1"/>
  <c r="F1176" i="9" s="1"/>
  <c r="T1368" i="9" a="1"/>
  <c r="T1368" i="9" s="1"/>
  <c r="F1368" i="9" s="1"/>
  <c r="T1467" i="9" a="1"/>
  <c r="T1467" i="9" s="1"/>
  <c r="F1467" i="9" s="1"/>
  <c r="T1084" i="9" a="1"/>
  <c r="T1084" i="9" s="1"/>
  <c r="F1084" i="9" s="1"/>
  <c r="T1124" i="9" a="1"/>
  <c r="T1124" i="9" s="1"/>
  <c r="F1124" i="9" s="1"/>
  <c r="T1148" i="9" a="1"/>
  <c r="T1148" i="9" s="1"/>
  <c r="F1148" i="9" s="1"/>
  <c r="T1188" i="9" a="1"/>
  <c r="T1188" i="9" s="1"/>
  <c r="F1188" i="9" s="1"/>
  <c r="T1213" i="9" a="1"/>
  <c r="T1213" i="9" s="1"/>
  <c r="F1213" i="9" s="1"/>
  <c r="T1281" i="9" a="1"/>
  <c r="T1281" i="9" s="1"/>
  <c r="F1281" i="9" s="1"/>
  <c r="T1410" i="9" a="1"/>
  <c r="T1410" i="9" s="1"/>
  <c r="F1410" i="9" s="1"/>
  <c r="T1473" i="9" a="1"/>
  <c r="T1473" i="9" s="1"/>
  <c r="F1473" i="9" s="1"/>
  <c r="T982" i="9" a="1"/>
  <c r="T982" i="9" s="1"/>
  <c r="F982" i="9" s="1"/>
  <c r="T1270" i="9" a="1"/>
  <c r="T1270" i="9" s="1"/>
  <c r="F1270" i="9" s="1"/>
  <c r="T1446" i="9" a="1"/>
  <c r="T1446" i="9" s="1"/>
  <c r="F1446" i="9" s="1"/>
  <c r="T792" i="9" a="1"/>
  <c r="T792" i="9" s="1"/>
  <c r="F792" i="9" s="1"/>
  <c r="T820" i="9" a="1"/>
  <c r="T820" i="9" s="1"/>
  <c r="F820" i="9" s="1"/>
  <c r="T855" i="9" a="1"/>
  <c r="T855" i="9" s="1"/>
  <c r="F855" i="9" s="1"/>
  <c r="T889" i="9" a="1"/>
  <c r="T889" i="9" s="1"/>
  <c r="F889" i="9" s="1"/>
  <c r="T911" i="9" a="1"/>
  <c r="T911" i="9" s="1"/>
  <c r="F911" i="9" s="1"/>
  <c r="T932" i="9" a="1"/>
  <c r="T932" i="9" s="1"/>
  <c r="F932" i="9" s="1"/>
  <c r="T956" i="9" a="1"/>
  <c r="T956" i="9" s="1"/>
  <c r="F956" i="9" s="1"/>
  <c r="T1153" i="9" a="1"/>
  <c r="T1153" i="9" s="1"/>
  <c r="F1153" i="9" s="1"/>
  <c r="T1349" i="9" a="1"/>
  <c r="T1349" i="9" s="1"/>
  <c r="F1349" i="9" s="1"/>
  <c r="T685" i="9" a="1"/>
  <c r="T685" i="9" s="1"/>
  <c r="F685" i="9" s="1"/>
  <c r="T720" i="9" a="1"/>
  <c r="T720" i="9" s="1"/>
  <c r="F720" i="9" s="1"/>
  <c r="T749" i="9" a="1"/>
  <c r="T749" i="9" s="1"/>
  <c r="F749" i="9" s="1"/>
  <c r="T777" i="9" a="1"/>
  <c r="T777" i="9" s="1"/>
  <c r="F777" i="9" s="1"/>
  <c r="T812" i="9" a="1"/>
  <c r="T812" i="9" s="1"/>
  <c r="F812" i="9" s="1"/>
  <c r="T842" i="9" a="1"/>
  <c r="T842" i="9" s="1"/>
  <c r="F842" i="9" s="1"/>
  <c r="T869" i="9" a="1"/>
  <c r="T869" i="9" s="1"/>
  <c r="F869" i="9" s="1"/>
  <c r="T881" i="9" a="1"/>
  <c r="T881" i="9" s="1"/>
  <c r="F881" i="9" s="1"/>
  <c r="T899" i="9" a="1"/>
  <c r="T899" i="9" s="1"/>
  <c r="F899" i="9" s="1"/>
  <c r="T920" i="9" a="1"/>
  <c r="T920" i="9" s="1"/>
  <c r="F920" i="9" s="1"/>
  <c r="T941" i="9" a="1"/>
  <c r="T941" i="9" s="1"/>
  <c r="F941" i="9" s="1"/>
  <c r="T969" i="9" a="1"/>
  <c r="T969" i="9" s="1"/>
  <c r="F969" i="9" s="1"/>
  <c r="T1215" i="9" a="1"/>
  <c r="T1215" i="9" s="1"/>
  <c r="F1215" i="9" s="1"/>
  <c r="T1399" i="9" a="1"/>
  <c r="T1399" i="9" s="1"/>
  <c r="F1399" i="9" s="1"/>
  <c r="T1419" i="9" a="1"/>
  <c r="T1419" i="9" s="1"/>
  <c r="F1419" i="9" s="1"/>
  <c r="T984" i="9" a="1"/>
  <c r="T984" i="9" s="1"/>
  <c r="F984" i="9" s="1"/>
  <c r="T992" i="9" a="1"/>
  <c r="T992" i="9" s="1"/>
  <c r="F992" i="9" s="1"/>
  <c r="T1000" i="9" a="1"/>
  <c r="T1000" i="9" s="1"/>
  <c r="F1000" i="9" s="1"/>
  <c r="T1008" i="9" a="1"/>
  <c r="T1008" i="9" s="1"/>
  <c r="F1008" i="9" s="1"/>
  <c r="T1016" i="9" a="1"/>
  <c r="T1016" i="9" s="1"/>
  <c r="F1016" i="9" s="1"/>
  <c r="T1024" i="9" a="1"/>
  <c r="T1024" i="9" s="1"/>
  <c r="F1024" i="9" s="1"/>
  <c r="T1032" i="9" a="1"/>
  <c r="T1032" i="9" s="1"/>
  <c r="F1032" i="9" s="1"/>
  <c r="T1137" i="9" a="1"/>
  <c r="T1137" i="9" s="1"/>
  <c r="F1137" i="9" s="1"/>
  <c r="T1201" i="9" a="1"/>
  <c r="T1201" i="9" s="1"/>
  <c r="F1201" i="9" s="1"/>
  <c r="T1260" i="9" a="1"/>
  <c r="T1260" i="9" s="1"/>
  <c r="F1260" i="9" s="1"/>
  <c r="T1323" i="9" a="1"/>
  <c r="T1323" i="9" s="1"/>
  <c r="F1323" i="9" s="1"/>
  <c r="T1356" i="9" a="1"/>
  <c r="T1356" i="9" s="1"/>
  <c r="F1356" i="9" s="1"/>
  <c r="T1041" i="9" a="1"/>
  <c r="T1041" i="9" s="1"/>
  <c r="F1041" i="9" s="1"/>
  <c r="T1049" i="9" a="1"/>
  <c r="T1049" i="9" s="1"/>
  <c r="F1049" i="9" s="1"/>
  <c r="T1057" i="9" a="1"/>
  <c r="T1057" i="9" s="1"/>
  <c r="F1057" i="9" s="1"/>
  <c r="T1065" i="9" a="1"/>
  <c r="T1065" i="9" s="1"/>
  <c r="F1065" i="9" s="1"/>
  <c r="T1073" i="9" a="1"/>
  <c r="T1073" i="9" s="1"/>
  <c r="F1073" i="9" s="1"/>
  <c r="T1097" i="9" a="1"/>
  <c r="T1097" i="9" s="1"/>
  <c r="F1097" i="9" s="1"/>
  <c r="T1159" i="9" a="1"/>
  <c r="T1159" i="9" s="1"/>
  <c r="F1159" i="9" s="1"/>
  <c r="T1222" i="9" a="1"/>
  <c r="T1222" i="9" s="1"/>
  <c r="F1222" i="9" s="1"/>
  <c r="T1289" i="9" a="1"/>
  <c r="T1289" i="9" s="1"/>
  <c r="F1289" i="9" s="1"/>
  <c r="T1434" i="9" a="1"/>
  <c r="T1434" i="9" s="1"/>
  <c r="F1434" i="9" s="1"/>
  <c r="T137" i="9" a="1"/>
  <c r="T137" i="9" s="1"/>
  <c r="F137" i="9" s="1"/>
  <c r="T120" i="9" a="1"/>
  <c r="T120" i="9" s="1"/>
  <c r="F120" i="9" s="1"/>
  <c r="T16" i="9" a="1"/>
  <c r="T16" i="9" s="1"/>
  <c r="F16" i="9" s="1"/>
  <c r="T292" i="9" a="1"/>
  <c r="T292" i="9" s="1"/>
  <c r="F292" i="9" s="1"/>
  <c r="T324" i="9" a="1"/>
  <c r="T324" i="9" s="1"/>
  <c r="F324" i="9" s="1"/>
  <c r="T49" i="9" a="1"/>
  <c r="T49" i="9" s="1"/>
  <c r="F49" i="9" s="1"/>
  <c r="T131" i="9" a="1"/>
  <c r="T131" i="9" s="1"/>
  <c r="F131" i="9" s="1"/>
  <c r="T81" i="9" a="1"/>
  <c r="T81" i="9" s="1"/>
  <c r="F81" i="9" s="1"/>
  <c r="T55" i="9" a="1"/>
  <c r="T55" i="9" s="1"/>
  <c r="F55" i="9" s="1"/>
  <c r="T82" i="9" a="1"/>
  <c r="T82" i="9" s="1"/>
  <c r="F82" i="9" s="1"/>
  <c r="T102" i="9" a="1"/>
  <c r="T102" i="9" s="1"/>
  <c r="F102" i="9" s="1"/>
  <c r="T150" i="9" a="1"/>
  <c r="T150" i="9" s="1"/>
  <c r="F150" i="9" s="1"/>
  <c r="T182" i="9" a="1"/>
  <c r="T182" i="9" s="1"/>
  <c r="F182" i="9" s="1"/>
  <c r="T48" i="9" a="1"/>
  <c r="T48" i="9" s="1"/>
  <c r="F48" i="9" s="1"/>
  <c r="T278" i="9" a="1"/>
  <c r="T278" i="9" s="1"/>
  <c r="F278" i="9" s="1"/>
  <c r="T310" i="9" a="1"/>
  <c r="T310" i="9" s="1"/>
  <c r="F310" i="9" s="1"/>
  <c r="T342" i="9" a="1"/>
  <c r="T342" i="9" s="1"/>
  <c r="F342" i="9" s="1"/>
  <c r="T92" i="9" a="1"/>
  <c r="T92" i="9" s="1"/>
  <c r="F92" i="9" s="1"/>
  <c r="T130" i="9" a="1"/>
  <c r="T130" i="9" s="1"/>
  <c r="F130" i="9" s="1"/>
  <c r="T162" i="9" a="1"/>
  <c r="T162" i="9" s="1"/>
  <c r="F162" i="9" s="1"/>
  <c r="T194" i="9" a="1"/>
  <c r="T194" i="9" s="1"/>
  <c r="F194" i="9" s="1"/>
  <c r="T404" i="9" a="1"/>
  <c r="T404" i="9" s="1"/>
  <c r="F404" i="9" s="1"/>
  <c r="T24" i="9" a="1"/>
  <c r="T24" i="9" s="1"/>
  <c r="F24" i="9" s="1"/>
  <c r="T280" i="9" a="1"/>
  <c r="T280" i="9" s="1"/>
  <c r="F280" i="9" s="1"/>
  <c r="T312" i="9" a="1"/>
  <c r="T312" i="9" s="1"/>
  <c r="F312" i="9" s="1"/>
  <c r="T344" i="9" a="1"/>
  <c r="T344" i="9" s="1"/>
  <c r="F344" i="9" s="1"/>
  <c r="T376" i="9" a="1"/>
  <c r="T376" i="9" s="1"/>
  <c r="F376" i="9" s="1"/>
  <c r="T365" i="9" a="1"/>
  <c r="T365" i="9" s="1"/>
  <c r="F365" i="9" s="1"/>
  <c r="T426" i="9" a="1"/>
  <c r="T426" i="9" s="1"/>
  <c r="F426" i="9" s="1"/>
  <c r="T414" i="9" a="1"/>
  <c r="T414" i="9" s="1"/>
  <c r="F414" i="9" s="1"/>
  <c r="T356" i="9" a="1"/>
  <c r="T356" i="9" s="1"/>
  <c r="F356" i="9" s="1"/>
  <c r="T54" i="9" a="1"/>
  <c r="T54" i="9" s="1"/>
  <c r="F54" i="9" s="1"/>
  <c r="T359" i="9" a="1"/>
  <c r="T359" i="9" s="1"/>
  <c r="F359" i="9" s="1"/>
  <c r="T418" i="9" a="1"/>
  <c r="T418" i="9" s="1"/>
  <c r="F418" i="9" s="1"/>
  <c r="T492" i="9" a="1"/>
  <c r="T492" i="9" s="1"/>
  <c r="F492" i="9" s="1"/>
  <c r="T556" i="9" a="1"/>
  <c r="T556" i="9" s="1"/>
  <c r="F556" i="9" s="1"/>
  <c r="T620" i="9" a="1"/>
  <c r="T620" i="9" s="1"/>
  <c r="F620" i="9" s="1"/>
  <c r="T687" i="9" a="1"/>
  <c r="T687" i="9" s="1"/>
  <c r="F687" i="9" s="1"/>
  <c r="T751" i="9" a="1"/>
  <c r="T751" i="9" s="1"/>
  <c r="F751" i="9" s="1"/>
  <c r="T809" i="9" a="1"/>
  <c r="T809" i="9" s="1"/>
  <c r="F809" i="9" s="1"/>
  <c r="T872" i="9" a="1"/>
  <c r="T872" i="9" s="1"/>
  <c r="F872" i="9" s="1"/>
  <c r="T936" i="9" a="1"/>
  <c r="T936" i="9" s="1"/>
  <c r="F936" i="9" s="1"/>
  <c r="T472" i="9" a="1"/>
  <c r="T472" i="9" s="1"/>
  <c r="F472" i="9" s="1"/>
  <c r="T537" i="9" a="1"/>
  <c r="T537" i="9" s="1"/>
  <c r="F537" i="9" s="1"/>
  <c r="T601" i="9" a="1"/>
  <c r="T601" i="9" s="1"/>
  <c r="F601" i="9" s="1"/>
  <c r="T672" i="9" a="1"/>
  <c r="T672" i="9" s="1"/>
  <c r="F672" i="9" s="1"/>
  <c r="T736" i="9" a="1"/>
  <c r="T736" i="9" s="1"/>
  <c r="F736" i="9" s="1"/>
  <c r="T801" i="9" a="1"/>
  <c r="T801" i="9" s="1"/>
  <c r="F801" i="9" s="1"/>
  <c r="T871" i="9" a="1"/>
  <c r="T871" i="9" s="1"/>
  <c r="F871" i="9" s="1"/>
  <c r="T935" i="9" a="1"/>
  <c r="T935" i="9" s="1"/>
  <c r="F935" i="9" s="1"/>
  <c r="T539" i="9" a="1"/>
  <c r="T539" i="9" s="1"/>
  <c r="F539" i="9" s="1"/>
  <c r="T613" i="9" a="1"/>
  <c r="T613" i="9" s="1"/>
  <c r="F613" i="9" s="1"/>
  <c r="T674" i="9" a="1"/>
  <c r="T674" i="9" s="1"/>
  <c r="F674" i="9" s="1"/>
  <c r="T731" i="9" a="1"/>
  <c r="T731" i="9" s="1"/>
  <c r="F731" i="9" s="1"/>
  <c r="T795" i="9" a="1"/>
  <c r="T795" i="9" s="1"/>
  <c r="F795" i="9" s="1"/>
  <c r="T853" i="9" a="1"/>
  <c r="T853" i="9" s="1"/>
  <c r="F853" i="9" s="1"/>
  <c r="T451" i="9" a="1"/>
  <c r="T451" i="9" s="1"/>
  <c r="F451" i="9" s="1"/>
  <c r="T486" i="9" a="1"/>
  <c r="T486" i="9" s="1"/>
  <c r="F486" i="9" s="1"/>
  <c r="T550" i="9" a="1"/>
  <c r="T550" i="9" s="1"/>
  <c r="F550" i="9" s="1"/>
  <c r="T612" i="9" a="1"/>
  <c r="T612" i="9" s="1"/>
  <c r="F612" i="9" s="1"/>
  <c r="T667" i="9" a="1"/>
  <c r="T667" i="9" s="1"/>
  <c r="F667" i="9" s="1"/>
  <c r="T738" i="9" a="1"/>
  <c r="T738" i="9" s="1"/>
  <c r="F738" i="9" s="1"/>
  <c r="T802" i="9" a="1"/>
  <c r="T802" i="9" s="1"/>
  <c r="F802" i="9" s="1"/>
  <c r="T383" i="9" a="1"/>
  <c r="T383" i="9" s="1"/>
  <c r="F383" i="9" s="1"/>
  <c r="T185" i="9" a="1"/>
  <c r="T185" i="9" s="1"/>
  <c r="F185" i="9" s="1"/>
  <c r="T239" i="9" a="1"/>
  <c r="T239" i="9" s="1"/>
  <c r="F239" i="9" s="1"/>
  <c r="T476" i="9" a="1"/>
  <c r="T476" i="9" s="1"/>
  <c r="F476" i="9" s="1"/>
  <c r="T531" i="9" a="1"/>
  <c r="T531" i="9" s="1"/>
  <c r="F531" i="9" s="1"/>
  <c r="T594" i="9" a="1"/>
  <c r="T594" i="9" s="1"/>
  <c r="F594" i="9" s="1"/>
  <c r="T649" i="9" a="1"/>
  <c r="T649" i="9" s="1"/>
  <c r="F649" i="9" s="1"/>
  <c r="T732" i="9" a="1"/>
  <c r="T732" i="9" s="1"/>
  <c r="F732" i="9" s="1"/>
  <c r="T15" i="9" a="1"/>
  <c r="T15" i="9" s="1"/>
  <c r="F15" i="9" s="1"/>
  <c r="T186" i="9" a="1"/>
  <c r="T186" i="9" s="1"/>
  <c r="F186" i="9" s="1"/>
  <c r="T251" i="9" a="1"/>
  <c r="T251" i="9" s="1"/>
  <c r="F251" i="9" s="1"/>
  <c r="T499" i="9" a="1"/>
  <c r="T499" i="9" s="1"/>
  <c r="F499" i="9" s="1"/>
  <c r="T573" i="9" a="1"/>
  <c r="T573" i="9" s="1"/>
  <c r="F573" i="9" s="1"/>
  <c r="T638" i="9" a="1"/>
  <c r="T638" i="9" s="1"/>
  <c r="F638" i="9" s="1"/>
  <c r="T690" i="9" a="1"/>
  <c r="T690" i="9" s="1"/>
  <c r="F690" i="9" s="1"/>
  <c r="T755" i="9" a="1"/>
  <c r="T755" i="9" s="1"/>
  <c r="F755" i="9" s="1"/>
  <c r="T402" i="9" a="1"/>
  <c r="T402" i="9" s="1"/>
  <c r="F402" i="9" s="1"/>
  <c r="T458" i="9" a="1"/>
  <c r="T458" i="9" s="1"/>
  <c r="F458" i="9" s="1"/>
  <c r="T490" i="9" a="1"/>
  <c r="T490" i="9" s="1"/>
  <c r="F490" i="9" s="1"/>
  <c r="T522" i="9" a="1"/>
  <c r="T522" i="9" s="1"/>
  <c r="F522" i="9" s="1"/>
  <c r="T554" i="9" a="1"/>
  <c r="T554" i="9" s="1"/>
  <c r="F554" i="9" s="1"/>
  <c r="T586" i="9" a="1"/>
  <c r="T586" i="9" s="1"/>
  <c r="F586" i="9" s="1"/>
  <c r="T618" i="9" a="1"/>
  <c r="T618" i="9" s="1"/>
  <c r="F618" i="9" s="1"/>
  <c r="T650" i="9" a="1"/>
  <c r="T650" i="9" s="1"/>
  <c r="F650" i="9" s="1"/>
  <c r="T1246" i="9" a="1"/>
  <c r="T1246" i="9" s="1"/>
  <c r="F1246" i="9" s="1"/>
  <c r="T1310" i="9" a="1"/>
  <c r="T1310" i="9" s="1"/>
  <c r="F1310" i="9" s="1"/>
  <c r="T1373" i="9" a="1"/>
  <c r="T1373" i="9" s="1"/>
  <c r="F1373" i="9" s="1"/>
  <c r="T1424" i="9" a="1"/>
  <c r="T1424" i="9" s="1"/>
  <c r="F1424" i="9" s="1"/>
  <c r="T970" i="9" a="1"/>
  <c r="T970" i="9" s="1"/>
  <c r="F970" i="9" s="1"/>
  <c r="T1217" i="9" a="1"/>
  <c r="T1217" i="9" s="1"/>
  <c r="F1217" i="9" s="1"/>
  <c r="T1413" i="9" a="1"/>
  <c r="T1413" i="9" s="1"/>
  <c r="F1413" i="9" s="1"/>
  <c r="T1081" i="9" a="1"/>
  <c r="T1081" i="9" s="1"/>
  <c r="F1081" i="9" s="1"/>
  <c r="T1121" i="9" a="1"/>
  <c r="T1121" i="9" s="1"/>
  <c r="F1121" i="9" s="1"/>
  <c r="T1145" i="9" a="1"/>
  <c r="T1145" i="9" s="1"/>
  <c r="F1145" i="9" s="1"/>
  <c r="T1185" i="9" a="1"/>
  <c r="T1185" i="9" s="1"/>
  <c r="F1185" i="9" s="1"/>
  <c r="T1247" i="9" a="1"/>
  <c r="T1247" i="9" s="1"/>
  <c r="F1247" i="9" s="1"/>
  <c r="T1311" i="9" a="1"/>
  <c r="T1311" i="9" s="1"/>
  <c r="F1311" i="9" s="1"/>
  <c r="T1376" i="9" a="1"/>
  <c r="T1376" i="9" s="1"/>
  <c r="F1376" i="9" s="1"/>
  <c r="T1453" i="9" a="1"/>
  <c r="T1453" i="9" s="1"/>
  <c r="F1453" i="9" s="1"/>
  <c r="T1087" i="9" a="1"/>
  <c r="T1087" i="9" s="1"/>
  <c r="F1087" i="9" s="1"/>
  <c r="T1286" i="9" a="1"/>
  <c r="T1286" i="9" s="1"/>
  <c r="F1286" i="9" s="1"/>
  <c r="T1404" i="9" a="1"/>
  <c r="T1404" i="9" s="1"/>
  <c r="F1404" i="9" s="1"/>
  <c r="T1234" i="9" a="1"/>
  <c r="T1234" i="9" s="1"/>
  <c r="F1234" i="9" s="1"/>
  <c r="T1298" i="9" a="1"/>
  <c r="T1298" i="9" s="1"/>
  <c r="F1298" i="9" s="1"/>
  <c r="T1330" i="9" a="1"/>
  <c r="T1330" i="9" s="1"/>
  <c r="F1330" i="9" s="1"/>
  <c r="T1363" i="9" a="1"/>
  <c r="T1363" i="9" s="1"/>
  <c r="F1363" i="9" s="1"/>
  <c r="T1428" i="9" a="1"/>
  <c r="T1428" i="9" s="1"/>
  <c r="F1428" i="9" s="1"/>
  <c r="T959" i="9" a="1"/>
  <c r="T959" i="9" s="1"/>
  <c r="F959" i="9" s="1"/>
  <c r="T1198" i="9" a="1"/>
  <c r="T1198" i="9" s="1"/>
  <c r="F1198" i="9" s="1"/>
  <c r="T1398" i="9" a="1"/>
  <c r="T1398" i="9" s="1"/>
  <c r="F1398" i="9" s="1"/>
  <c r="T1085" i="9" a="1"/>
  <c r="T1085" i="9" s="1"/>
  <c r="F1085" i="9" s="1"/>
  <c r="T1125" i="9" a="1"/>
  <c r="T1125" i="9" s="1"/>
  <c r="F1125" i="9" s="1"/>
  <c r="T1149" i="9" a="1"/>
  <c r="T1149" i="9" s="1"/>
  <c r="F1149" i="9" s="1"/>
  <c r="T1189" i="9" a="1"/>
  <c r="T1189" i="9" s="1"/>
  <c r="F1189" i="9" s="1"/>
  <c r="T1231" i="9" a="1"/>
  <c r="T1231" i="9" s="1"/>
  <c r="F1231" i="9" s="1"/>
  <c r="T1283" i="9" a="1"/>
  <c r="T1283" i="9" s="1"/>
  <c r="F1283" i="9" s="1"/>
  <c r="T1412" i="9" a="1"/>
  <c r="T1412" i="9" s="1"/>
  <c r="F1412" i="9" s="1"/>
  <c r="T1475" i="9" a="1"/>
  <c r="T1475" i="9" s="1"/>
  <c r="F1475" i="9" s="1"/>
  <c r="T1108" i="9" a="1"/>
  <c r="T1108" i="9" s="1"/>
  <c r="F1108" i="9" s="1"/>
  <c r="T1288" i="9" a="1"/>
  <c r="T1288" i="9" s="1"/>
  <c r="F1288" i="9" s="1"/>
  <c r="T1463" i="9" a="1"/>
  <c r="T1463" i="9" s="1"/>
  <c r="F1463" i="9" s="1"/>
  <c r="T796" i="9" a="1"/>
  <c r="T796" i="9" s="1"/>
  <c r="F796" i="9" s="1"/>
  <c r="T826" i="9" a="1"/>
  <c r="T826" i="9" s="1"/>
  <c r="F826" i="9" s="1"/>
  <c r="T857" i="9" a="1"/>
  <c r="T857" i="9" s="1"/>
  <c r="F857" i="9" s="1"/>
  <c r="T891" i="9" a="1"/>
  <c r="T891" i="9" s="1"/>
  <c r="F891" i="9" s="1"/>
  <c r="T913" i="9" a="1"/>
  <c r="T913" i="9" s="1"/>
  <c r="F913" i="9" s="1"/>
  <c r="T934" i="9" a="1"/>
  <c r="T934" i="9" s="1"/>
  <c r="F934" i="9" s="1"/>
  <c r="T962" i="9" a="1"/>
  <c r="T962" i="9" s="1"/>
  <c r="F962" i="9" s="1"/>
  <c r="T1175" i="9" a="1"/>
  <c r="T1175" i="9" s="1"/>
  <c r="F1175" i="9" s="1"/>
  <c r="T1367" i="9" a="1"/>
  <c r="T1367" i="9" s="1"/>
  <c r="F1367" i="9" s="1"/>
  <c r="T686" i="9" a="1"/>
  <c r="T686" i="9" s="1"/>
  <c r="F686" i="9" s="1"/>
  <c r="T721" i="9" a="1"/>
  <c r="T721" i="9" s="1"/>
  <c r="F721" i="9" s="1"/>
  <c r="T750" i="9" a="1"/>
  <c r="T750" i="9" s="1"/>
  <c r="F750" i="9" s="1"/>
  <c r="T783" i="9" a="1"/>
  <c r="T783" i="9" s="1"/>
  <c r="F783" i="9" s="1"/>
  <c r="T814" i="9" a="1"/>
  <c r="T814" i="9" s="1"/>
  <c r="F814" i="9" s="1"/>
  <c r="T848" i="9" a="1"/>
  <c r="T848" i="9" s="1"/>
  <c r="F848" i="9" s="1"/>
  <c r="T870" i="9" a="1"/>
  <c r="T870" i="9" s="1"/>
  <c r="F870" i="9" s="1"/>
  <c r="T882" i="9" a="1"/>
  <c r="T882" i="9" s="1"/>
  <c r="F882" i="9" s="1"/>
  <c r="T903" i="9" a="1"/>
  <c r="T903" i="9" s="1"/>
  <c r="F903" i="9" s="1"/>
  <c r="T921" i="9" a="1"/>
  <c r="T921" i="9" s="1"/>
  <c r="F921" i="9" s="1"/>
  <c r="T942" i="9" a="1"/>
  <c r="T942" i="9" s="1"/>
  <c r="F942" i="9" s="1"/>
  <c r="T974" i="9" a="1"/>
  <c r="T974" i="9" s="1"/>
  <c r="F974" i="9" s="1"/>
  <c r="T1237" i="9" a="1"/>
  <c r="T1237" i="9" s="1"/>
  <c r="F1237" i="9" s="1"/>
  <c r="T1445" i="9" a="1"/>
  <c r="T1445" i="9" s="1"/>
  <c r="F1445" i="9" s="1"/>
  <c r="T1451" i="9" a="1"/>
  <c r="T1451" i="9" s="1"/>
  <c r="F1451" i="9" s="1"/>
  <c r="T985" i="9" a="1"/>
  <c r="T985" i="9" s="1"/>
  <c r="F985" i="9" s="1"/>
  <c r="T993" i="9" a="1"/>
  <c r="T993" i="9" s="1"/>
  <c r="F993" i="9" s="1"/>
  <c r="T1001" i="9" a="1"/>
  <c r="T1001" i="9" s="1"/>
  <c r="F1001" i="9" s="1"/>
  <c r="T1009" i="9" a="1"/>
  <c r="T1009" i="9" s="1"/>
  <c r="F1009" i="9" s="1"/>
  <c r="T1017" i="9" a="1"/>
  <c r="T1017" i="9" s="1"/>
  <c r="F1017" i="9" s="1"/>
  <c r="T1025" i="9" a="1"/>
  <c r="T1025" i="9" s="1"/>
  <c r="F1025" i="9" s="1"/>
  <c r="T1033" i="9" a="1"/>
  <c r="T1033" i="9" s="1"/>
  <c r="F1033" i="9" s="1"/>
  <c r="T1138" i="9" a="1"/>
  <c r="T1138" i="9" s="1"/>
  <c r="F1138" i="9" s="1"/>
  <c r="T1203" i="9" a="1"/>
  <c r="T1203" i="9" s="1"/>
  <c r="F1203" i="9" s="1"/>
  <c r="T1274" i="9" a="1"/>
  <c r="T1274" i="9" s="1"/>
  <c r="F1274" i="9" s="1"/>
  <c r="T1324" i="9" a="1"/>
  <c r="T1324" i="9" s="1"/>
  <c r="F1324" i="9" s="1"/>
  <c r="T1370" i="9" a="1"/>
  <c r="T1370" i="9" s="1"/>
  <c r="F1370" i="9" s="1"/>
  <c r="T1042" i="9" a="1"/>
  <c r="T1042" i="9" s="1"/>
  <c r="F1042" i="9" s="1"/>
  <c r="T1050" i="9" a="1"/>
  <c r="T1050" i="9" s="1"/>
  <c r="F1050" i="9" s="1"/>
  <c r="T1058" i="9" a="1"/>
  <c r="T1058" i="9" s="1"/>
  <c r="F1058" i="9" s="1"/>
  <c r="T1066" i="9" a="1"/>
  <c r="T1066" i="9" s="1"/>
  <c r="F1066" i="9" s="1"/>
  <c r="T1074" i="9" a="1"/>
  <c r="T1074" i="9" s="1"/>
  <c r="F1074" i="9" s="1"/>
  <c r="T1114" i="9" a="1"/>
  <c r="T1114" i="9" s="1"/>
  <c r="F1114" i="9" s="1"/>
  <c r="T1161" i="9" a="1"/>
  <c r="T1161" i="9" s="1"/>
  <c r="F1161" i="9" s="1"/>
  <c r="T1224" i="9" a="1"/>
  <c r="T1224" i="9" s="1"/>
  <c r="F1224" i="9" s="1"/>
  <c r="T1291" i="9" a="1"/>
  <c r="T1291" i="9" s="1"/>
  <c r="F1291" i="9" s="1"/>
  <c r="T1466" i="9" a="1"/>
  <c r="T1466" i="9" s="1"/>
  <c r="F1466" i="9" s="1"/>
  <c r="T135" i="9" a="1"/>
  <c r="T135" i="9" s="1"/>
  <c r="F135" i="9" s="1"/>
  <c r="T167" i="9" a="1"/>
  <c r="T167" i="9" s="1"/>
  <c r="F167" i="9" s="1"/>
  <c r="T199" i="9" a="1"/>
  <c r="T199" i="9" s="1"/>
  <c r="F199" i="9" s="1"/>
  <c r="T405" i="9" a="1"/>
  <c r="T405" i="9" s="1"/>
  <c r="F405" i="9" s="1"/>
  <c r="T19" i="9" a="1"/>
  <c r="T19" i="9" s="1"/>
  <c r="F19" i="9" s="1"/>
  <c r="T281" i="9" a="1"/>
  <c r="T281" i="9" s="1"/>
  <c r="F281" i="9" s="1"/>
  <c r="T313" i="9" a="1"/>
  <c r="T313" i="9" s="1"/>
  <c r="F313" i="9" s="1"/>
  <c r="T345" i="9" a="1"/>
  <c r="T345" i="9" s="1"/>
  <c r="F345" i="9" s="1"/>
  <c r="T377" i="9" a="1"/>
  <c r="T377" i="9" s="1"/>
  <c r="F377" i="9" s="1"/>
  <c r="T380" i="9" a="1"/>
  <c r="T380" i="9" s="1"/>
  <c r="F380" i="9" s="1"/>
  <c r="T427" i="9" a="1"/>
  <c r="T427" i="9" s="1"/>
  <c r="F427" i="9" s="1"/>
  <c r="T420" i="9" a="1"/>
  <c r="T420" i="9" s="1"/>
  <c r="F420" i="9" s="1"/>
  <c r="T357" i="9" a="1"/>
  <c r="T357" i="9" s="1"/>
  <c r="F357" i="9" s="1"/>
  <c r="T59" i="9" a="1"/>
  <c r="T59" i="9" s="1"/>
  <c r="F59" i="9" s="1"/>
  <c r="T362" i="9" a="1"/>
  <c r="T362" i="9" s="1"/>
  <c r="F362" i="9" s="1"/>
  <c r="T424" i="9" a="1"/>
  <c r="T424" i="9" s="1"/>
  <c r="F424" i="9" s="1"/>
  <c r="T494" i="9" a="1"/>
  <c r="T494" i="9" s="1"/>
  <c r="F494" i="9" s="1"/>
  <c r="T558" i="9" a="1"/>
  <c r="T558" i="9" s="1"/>
  <c r="F558" i="9" s="1"/>
  <c r="T631" i="9" a="1"/>
  <c r="T631" i="9" s="1"/>
  <c r="F631" i="9" s="1"/>
  <c r="T700" i="9" a="1"/>
  <c r="T700" i="9" s="1"/>
  <c r="F700" i="9" s="1"/>
  <c r="T764" i="9" a="1"/>
  <c r="T764" i="9" s="1"/>
  <c r="F764" i="9" s="1"/>
  <c r="T822" i="9" a="1"/>
  <c r="T822" i="9" s="1"/>
  <c r="F822" i="9" s="1"/>
  <c r="T879" i="9" a="1"/>
  <c r="T879" i="9" s="1"/>
  <c r="F879" i="9" s="1"/>
  <c r="T446" i="9" a="1"/>
  <c r="T446" i="9" s="1"/>
  <c r="F446" i="9" s="1"/>
  <c r="T483" i="9" a="1"/>
  <c r="T483" i="9" s="1"/>
  <c r="F483" i="9" s="1"/>
  <c r="T547" i="9" a="1"/>
  <c r="T547" i="9" s="1"/>
  <c r="F547" i="9" s="1"/>
  <c r="T611" i="9" a="1"/>
  <c r="T611" i="9" s="1"/>
  <c r="F611" i="9" s="1"/>
  <c r="T679" i="9" a="1"/>
  <c r="T679" i="9" s="1"/>
  <c r="F679" i="9" s="1"/>
  <c r="T743" i="9" a="1"/>
  <c r="T743" i="9" s="1"/>
  <c r="F743" i="9" s="1"/>
  <c r="T808" i="9" a="1"/>
  <c r="T808" i="9" s="1"/>
  <c r="F808" i="9" s="1"/>
  <c r="T873" i="9" a="1"/>
  <c r="T873" i="9" s="1"/>
  <c r="F873" i="9" s="1"/>
  <c r="T366" i="9" a="1"/>
  <c r="T366" i="9" s="1"/>
  <c r="F366" i="9" s="1"/>
  <c r="T549" i="9" a="1"/>
  <c r="T549" i="9" s="1"/>
  <c r="F549" i="9" s="1"/>
  <c r="T623" i="9" a="1"/>
  <c r="T623" i="9" s="1"/>
  <c r="F623" i="9" s="1"/>
  <c r="T682" i="9" a="1"/>
  <c r="T682" i="9" s="1"/>
  <c r="F682" i="9" s="1"/>
  <c r="T739" i="9" a="1"/>
  <c r="T739" i="9" s="1"/>
  <c r="F739" i="9" s="1"/>
  <c r="T803" i="9" a="1"/>
  <c r="T803" i="9" s="1"/>
  <c r="F803" i="9" s="1"/>
  <c r="T408" i="9" a="1"/>
  <c r="T408" i="9" s="1"/>
  <c r="F408" i="9" s="1"/>
  <c r="T463" i="9" a="1"/>
  <c r="T463" i="9" s="1"/>
  <c r="F463" i="9" s="1"/>
  <c r="T495" i="9" a="1"/>
  <c r="T495" i="9" s="1"/>
  <c r="F495" i="9" s="1"/>
  <c r="T560" i="9" a="1"/>
  <c r="T560" i="9" s="1"/>
  <c r="F560" i="9" s="1"/>
  <c r="T614" i="9" a="1"/>
  <c r="T614" i="9" s="1"/>
  <c r="F614" i="9" s="1"/>
  <c r="T675" i="9" a="1"/>
  <c r="T675" i="9" s="1"/>
  <c r="F675" i="9" s="1"/>
  <c r="T746" i="9" a="1"/>
  <c r="T746" i="9" s="1"/>
  <c r="F746" i="9" s="1"/>
  <c r="T816" i="9" a="1"/>
  <c r="T816" i="9" s="1"/>
  <c r="F816" i="9" s="1"/>
  <c r="T386" i="9" a="1"/>
  <c r="T386" i="9" s="1"/>
  <c r="F386" i="9" s="1"/>
  <c r="T191" i="9" a="1"/>
  <c r="T191" i="9" s="1"/>
  <c r="F191" i="9" s="1"/>
  <c r="T240" i="9" a="1"/>
  <c r="T240" i="9" s="1"/>
  <c r="F240" i="9" s="1"/>
  <c r="T478" i="9" a="1"/>
  <c r="T478" i="9" s="1"/>
  <c r="F478" i="9" s="1"/>
  <c r="T541" i="9" a="1"/>
  <c r="T541" i="9" s="1"/>
  <c r="F541" i="9" s="1"/>
  <c r="T604" i="9" a="1"/>
  <c r="T604" i="9" s="1"/>
  <c r="F604" i="9" s="1"/>
  <c r="T676" i="9" a="1"/>
  <c r="T676" i="9" s="1"/>
  <c r="F676" i="9" s="1"/>
  <c r="T734" i="9" a="1"/>
  <c r="T734" i="9" s="1"/>
  <c r="F734" i="9" s="1"/>
  <c r="T123" i="9" a="1"/>
  <c r="T123" i="9" s="1"/>
  <c r="F123" i="9" s="1"/>
  <c r="T196" i="9" a="1"/>
  <c r="T196" i="9" s="1"/>
  <c r="F196" i="9" s="1"/>
  <c r="T256" i="9" a="1"/>
  <c r="T256" i="9" s="1"/>
  <c r="F256" i="9" s="1"/>
  <c r="T510" i="9" a="1"/>
  <c r="T510" i="9" s="1"/>
  <c r="F510" i="9" s="1"/>
  <c r="T583" i="9" a="1"/>
  <c r="T583" i="9" s="1"/>
  <c r="F583" i="9" s="1"/>
  <c r="T648" i="9" a="1"/>
  <c r="T648" i="9" s="1"/>
  <c r="F648" i="9" s="1"/>
  <c r="T698" i="9" a="1"/>
  <c r="T698" i="9" s="1"/>
  <c r="F698" i="9" s="1"/>
  <c r="T768" i="9" a="1"/>
  <c r="T768" i="9" s="1"/>
  <c r="F768" i="9" s="1"/>
  <c r="T415" i="9" a="1"/>
  <c r="T415" i="9" s="1"/>
  <c r="F415" i="9" s="1"/>
  <c r="T459" i="9" a="1"/>
  <c r="T459" i="9" s="1"/>
  <c r="F459" i="9" s="1"/>
  <c r="T491" i="9" a="1"/>
  <c r="T491" i="9" s="1"/>
  <c r="F491" i="9" s="1"/>
  <c r="T523" i="9" a="1"/>
  <c r="T523" i="9" s="1"/>
  <c r="F523" i="9" s="1"/>
  <c r="T555" i="9" a="1"/>
  <c r="T555" i="9" s="1"/>
  <c r="F555" i="9" s="1"/>
  <c r="T587" i="9" a="1"/>
  <c r="T587" i="9" s="1"/>
  <c r="F587" i="9" s="1"/>
  <c r="T619" i="9" a="1"/>
  <c r="T619" i="9" s="1"/>
  <c r="F619" i="9" s="1"/>
  <c r="T656" i="9" a="1"/>
  <c r="T656" i="9" s="1"/>
  <c r="F656" i="9" s="1"/>
  <c r="T1186" i="9" a="1"/>
  <c r="T1186" i="9" s="1"/>
  <c r="F1186" i="9" s="1"/>
  <c r="T1248" i="9" a="1"/>
  <c r="T1248" i="9" s="1"/>
  <c r="F1248" i="9" s="1"/>
  <c r="T1312" i="9" a="1"/>
  <c r="T1312" i="9" s="1"/>
  <c r="F1312" i="9" s="1"/>
  <c r="T1375" i="9" a="1"/>
  <c r="T1375" i="9" s="1"/>
  <c r="F1375" i="9" s="1"/>
  <c r="T1438" i="9" a="1"/>
  <c r="T1438" i="9" s="1"/>
  <c r="F1438" i="9" s="1"/>
  <c r="T975" i="9" a="1"/>
  <c r="T975" i="9" s="1"/>
  <c r="F975" i="9" s="1"/>
  <c r="T1239" i="9" a="1"/>
  <c r="T1239" i="9" s="1"/>
  <c r="F1239" i="9" s="1"/>
  <c r="T1430" i="9" a="1"/>
  <c r="T1430" i="9" s="1"/>
  <c r="F1430" i="9" s="1"/>
  <c r="T1098" i="9" a="1"/>
  <c r="T1098" i="9" s="1"/>
  <c r="F1098" i="9" s="1"/>
  <c r="T1122" i="9" a="1"/>
  <c r="T1122" i="9" s="1"/>
  <c r="F1122" i="9" s="1"/>
  <c r="T1162" i="9" a="1"/>
  <c r="T1162" i="9" s="1"/>
  <c r="F1162" i="9" s="1"/>
  <c r="T1187" i="9" a="1"/>
  <c r="T1187" i="9" s="1"/>
  <c r="F1187" i="9" s="1"/>
  <c r="T1261" i="9" a="1"/>
  <c r="T1261" i="9" s="1"/>
  <c r="F1261" i="9" s="1"/>
  <c r="T1325" i="9" a="1"/>
  <c r="T1325" i="9" s="1"/>
  <c r="F1325" i="9" s="1"/>
  <c r="T1391" i="9" a="1"/>
  <c r="T1391" i="9" s="1"/>
  <c r="F1391" i="9" s="1"/>
  <c r="T1455" i="9" a="1"/>
  <c r="T1455" i="9" s="1"/>
  <c r="F1455" i="9" s="1"/>
  <c r="T1111" i="9" a="1"/>
  <c r="T1111" i="9" s="1"/>
  <c r="F1111" i="9" s="1"/>
  <c r="T1304" i="9" a="1"/>
  <c r="T1304" i="9" s="1"/>
  <c r="F1304" i="9" s="1"/>
  <c r="T1450" i="9" a="1"/>
  <c r="T1450" i="9" s="1"/>
  <c r="F1450" i="9" s="1"/>
  <c r="T1249" i="9" a="1"/>
  <c r="T1249" i="9" s="1"/>
  <c r="F1249" i="9" s="1"/>
  <c r="T1299" i="9" a="1"/>
  <c r="T1299" i="9" s="1"/>
  <c r="F1299" i="9" s="1"/>
  <c r="T1331" i="9" a="1"/>
  <c r="T1331" i="9" s="1"/>
  <c r="F1331" i="9" s="1"/>
  <c r="T1377" i="9" a="1"/>
  <c r="T1377" i="9" s="1"/>
  <c r="F1377" i="9" s="1"/>
  <c r="T1442" i="9" a="1"/>
  <c r="T1442" i="9" s="1"/>
  <c r="F1442" i="9" s="1"/>
  <c r="T965" i="9" a="1"/>
  <c r="T965" i="9" s="1"/>
  <c r="F965" i="9" s="1"/>
  <c r="T1236" i="9" a="1"/>
  <c r="T1236" i="9" s="1"/>
  <c r="F1236" i="9" s="1"/>
  <c r="T1416" i="9" a="1"/>
  <c r="T1416" i="9" s="1"/>
  <c r="F1416" i="9" s="1"/>
  <c r="T1086" i="9" a="1"/>
  <c r="T1086" i="9" s="1"/>
  <c r="F1086" i="9" s="1"/>
  <c r="T1126" i="9" a="1"/>
  <c r="T1126" i="9" s="1"/>
  <c r="F1126" i="9" s="1"/>
  <c r="T1150" i="9" a="1"/>
  <c r="T1150" i="9" s="1"/>
  <c r="F1150" i="9" s="1"/>
  <c r="T1190" i="9" a="1"/>
  <c r="T1190" i="9" s="1"/>
  <c r="F1190" i="9" s="1"/>
  <c r="T1233" i="9" a="1"/>
  <c r="T1233" i="9" s="1"/>
  <c r="F1233" i="9" s="1"/>
  <c r="T1362" i="9" a="1"/>
  <c r="T1362" i="9" s="1"/>
  <c r="F1362" i="9" s="1"/>
  <c r="T1426" i="9" a="1"/>
  <c r="T1426" i="9" s="1"/>
  <c r="F1426" i="9" s="1"/>
  <c r="T949" i="9" a="1"/>
  <c r="T949" i="9" s="1"/>
  <c r="F949" i="9" s="1"/>
  <c r="T1130" i="9" a="1"/>
  <c r="T1130" i="9" s="1"/>
  <c r="F1130" i="9" s="1"/>
  <c r="T1318" i="9" a="1"/>
  <c r="T1318" i="9" s="1"/>
  <c r="F1318" i="9" s="1"/>
  <c r="T1388" i="9" a="1"/>
  <c r="T1388" i="9" s="1"/>
  <c r="F1388" i="9" s="1"/>
  <c r="T798" i="9" a="1"/>
  <c r="T798" i="9" s="1"/>
  <c r="F798" i="9" s="1"/>
  <c r="T832" i="9" a="1"/>
  <c r="T832" i="9" s="1"/>
  <c r="F832" i="9" s="1"/>
  <c r="T860" i="9" a="1"/>
  <c r="T860" i="9" s="1"/>
  <c r="F860" i="9" s="1"/>
  <c r="T896" i="9" a="1"/>
  <c r="T896" i="9" s="1"/>
  <c r="F896" i="9" s="1"/>
  <c r="T917" i="9" a="1"/>
  <c r="T917" i="9" s="1"/>
  <c r="F917" i="9" s="1"/>
  <c r="T938" i="9" a="1"/>
  <c r="T938" i="9" s="1"/>
  <c r="F938" i="9" s="1"/>
  <c r="T968" i="9" a="1"/>
  <c r="T968" i="9" s="1"/>
  <c r="F968" i="9" s="1"/>
  <c r="T1197" i="9" a="1"/>
  <c r="T1197" i="9" s="1"/>
  <c r="F1197" i="9" s="1"/>
  <c r="T1397" i="9" a="1"/>
  <c r="T1397" i="9" s="1"/>
  <c r="F1397" i="9" s="1"/>
  <c r="T692" i="9" a="1"/>
  <c r="T692" i="9" s="1"/>
  <c r="F692" i="9" s="1"/>
  <c r="T727" i="9" a="1"/>
  <c r="T727" i="9" s="1"/>
  <c r="F727" i="9" s="1"/>
  <c r="T756" i="9" a="1"/>
  <c r="T756" i="9" s="1"/>
  <c r="F756" i="9" s="1"/>
  <c r="T785" i="9" a="1"/>
  <c r="T785" i="9" s="1"/>
  <c r="F785" i="9" s="1"/>
  <c r="T819" i="9" a="1"/>
  <c r="T819" i="9" s="1"/>
  <c r="F819" i="9" s="1"/>
  <c r="T854" i="9" a="1"/>
  <c r="T854" i="9" s="1"/>
  <c r="F854" i="9" s="1"/>
  <c r="T874" i="9" a="1"/>
  <c r="T874" i="9" s="1"/>
  <c r="F874" i="9" s="1"/>
  <c r="T883" i="9" a="1"/>
  <c r="T883" i="9" s="1"/>
  <c r="F883" i="9" s="1"/>
  <c r="T905" i="9" a="1"/>
  <c r="T905" i="9" s="1"/>
  <c r="F905" i="9" s="1"/>
  <c r="T924" i="9" a="1"/>
  <c r="T924" i="9" s="1"/>
  <c r="F924" i="9" s="1"/>
  <c r="T944" i="9" a="1"/>
  <c r="T944" i="9" s="1"/>
  <c r="F944" i="9" s="1"/>
  <c r="T980" i="9" a="1"/>
  <c r="T980" i="9" s="1"/>
  <c r="F980" i="9" s="1"/>
  <c r="T1255" i="9" a="1"/>
  <c r="T1255" i="9" s="1"/>
  <c r="F1255" i="9" s="1"/>
  <c r="T1464" i="9" a="1"/>
  <c r="T1464" i="9" s="1"/>
  <c r="F1464" i="9" s="1"/>
  <c r="T1484" i="9" a="1"/>
  <c r="T1484" i="9" s="1"/>
  <c r="F1484" i="9" s="1"/>
  <c r="T986" i="9" a="1"/>
  <c r="T986" i="9" s="1"/>
  <c r="F986" i="9" s="1"/>
  <c r="T994" i="9" a="1"/>
  <c r="T994" i="9" s="1"/>
  <c r="F994" i="9" s="1"/>
  <c r="T1002" i="9" a="1"/>
  <c r="T1002" i="9" s="1"/>
  <c r="F1002" i="9" s="1"/>
  <c r="T1010" i="9" a="1"/>
  <c r="T1010" i="9" s="1"/>
  <c r="F1010" i="9" s="1"/>
  <c r="T1018" i="9" a="1"/>
  <c r="T1018" i="9" s="1"/>
  <c r="F1018" i="9" s="1"/>
  <c r="T1026" i="9" a="1"/>
  <c r="T1026" i="9" s="1"/>
  <c r="F1026" i="9" s="1"/>
  <c r="T1156" i="9" a="1"/>
  <c r="T1156" i="9" s="1"/>
  <c r="F1156" i="9" s="1"/>
  <c r="T1221" i="9" a="1"/>
  <c r="T1221" i="9" s="1"/>
  <c r="F1221" i="9" s="1"/>
  <c r="T1276" i="9" a="1"/>
  <c r="T1276" i="9" s="1"/>
  <c r="F1276" i="9" s="1"/>
  <c r="T1337" i="9" a="1"/>
  <c r="T1337" i="9" s="1"/>
  <c r="F1337" i="9" s="1"/>
  <c r="T1401" i="9" a="1"/>
  <c r="T1401" i="9" s="1"/>
  <c r="F1401" i="9" s="1"/>
  <c r="T1035" i="9" a="1"/>
  <c r="T1035" i="9" s="1"/>
  <c r="F1035" i="9" s="1"/>
  <c r="T1043" i="9" a="1"/>
  <c r="T1043" i="9" s="1"/>
  <c r="F1043" i="9" s="1"/>
  <c r="T1051" i="9" a="1"/>
  <c r="T1051" i="9" s="1"/>
  <c r="F1051" i="9" s="1"/>
  <c r="T1059" i="9" a="1"/>
  <c r="T1059" i="9" s="1"/>
  <c r="F1059" i="9" s="1"/>
  <c r="T1067" i="9" a="1"/>
  <c r="T1067" i="9" s="1"/>
  <c r="F1067" i="9" s="1"/>
  <c r="T1075" i="9" a="1"/>
  <c r="T1075" i="9" s="1"/>
  <c r="F1075" i="9" s="1"/>
  <c r="T1115" i="9" a="1"/>
  <c r="T1115" i="9" s="1"/>
  <c r="F1115" i="9" s="1"/>
  <c r="T1178" i="9" a="1"/>
  <c r="T1178" i="9" s="1"/>
  <c r="F1178" i="9" s="1"/>
  <c r="T1241" i="9" a="1"/>
  <c r="T1241" i="9" s="1"/>
  <c r="F1241" i="9" s="1"/>
  <c r="T1305" i="9" a="1"/>
  <c r="T1305" i="9" s="1"/>
  <c r="F1305" i="9" s="1"/>
  <c r="T31" i="9" a="1"/>
  <c r="T31" i="9" s="1"/>
  <c r="F31" i="9" s="1"/>
  <c r="T286" i="9" a="1"/>
  <c r="T286" i="9" s="1"/>
  <c r="F286" i="9" s="1"/>
  <c r="T318" i="9" a="1"/>
  <c r="T318" i="9" s="1"/>
  <c r="F318" i="9" s="1"/>
  <c r="T41" i="9" a="1"/>
  <c r="T41" i="9" s="1"/>
  <c r="F41" i="9" s="1"/>
  <c r="T108" i="9" a="1"/>
  <c r="T108" i="9" s="1"/>
  <c r="F108" i="9" s="1"/>
  <c r="T140" i="9" a="1"/>
  <c r="T140" i="9" s="1"/>
  <c r="F140" i="9" s="1"/>
  <c r="T172" i="9" a="1"/>
  <c r="T172" i="9" s="1"/>
  <c r="F172" i="9" s="1"/>
  <c r="T204" i="9" a="1"/>
  <c r="T204" i="9" s="1"/>
  <c r="F204" i="9" s="1"/>
  <c r="T410" i="9" a="1"/>
  <c r="T410" i="9" s="1"/>
  <c r="F410" i="9" s="1"/>
  <c r="T8" i="9" a="1"/>
  <c r="T8" i="9" s="1"/>
  <c r="F8" i="9" s="1"/>
  <c r="T288" i="9" a="1"/>
  <c r="T288" i="9" s="1"/>
  <c r="F288" i="9" s="1"/>
  <c r="T320" i="9" a="1"/>
  <c r="T320" i="9" s="1"/>
  <c r="F320" i="9" s="1"/>
  <c r="T352" i="9" a="1"/>
  <c r="T352" i="9" s="1"/>
  <c r="F352" i="9" s="1"/>
  <c r="T384" i="9" a="1"/>
  <c r="T384" i="9" s="1"/>
  <c r="F384" i="9" s="1"/>
  <c r="T381" i="9" a="1"/>
  <c r="T381" i="9" s="1"/>
  <c r="F381" i="9" s="1"/>
  <c r="T434" i="9" a="1"/>
  <c r="T434" i="9" s="1"/>
  <c r="F434" i="9" s="1"/>
  <c r="T421" i="9" a="1"/>
  <c r="T421" i="9" s="1"/>
  <c r="F421" i="9" s="1"/>
  <c r="T372" i="9" a="1"/>
  <c r="T372" i="9" s="1"/>
  <c r="F372" i="9" s="1"/>
  <c r="T69" i="9" a="1"/>
  <c r="T69" i="9" s="1"/>
  <c r="F69" i="9" s="1"/>
  <c r="T363" i="9" a="1"/>
  <c r="T363" i="9" s="1"/>
  <c r="F363" i="9" s="1"/>
  <c r="T425" i="9" a="1"/>
  <c r="T425" i="9" s="1"/>
  <c r="F425" i="9" s="1"/>
  <c r="T504" i="9" a="1"/>
  <c r="T504" i="9" s="1"/>
  <c r="F504" i="9" s="1"/>
  <c r="T568" i="9" a="1"/>
  <c r="T568" i="9" s="1"/>
  <c r="F568" i="9" s="1"/>
  <c r="T633" i="9" a="1"/>
  <c r="T633" i="9" s="1"/>
  <c r="F633" i="9" s="1"/>
  <c r="T702" i="9" a="1"/>
  <c r="T702" i="9" s="1"/>
  <c r="F702" i="9" s="1"/>
  <c r="T766" i="9" a="1"/>
  <c r="T766" i="9" s="1"/>
  <c r="F766" i="9" s="1"/>
  <c r="T828" i="9" a="1"/>
  <c r="T828" i="9" s="1"/>
  <c r="F828" i="9" s="1"/>
  <c r="T892" i="9" a="1"/>
  <c r="T892" i="9" s="1"/>
  <c r="F892" i="9" s="1"/>
  <c r="T447" i="9" a="1"/>
  <c r="T447" i="9" s="1"/>
  <c r="F447" i="9" s="1"/>
  <c r="T493" i="9" a="1"/>
  <c r="T493" i="9" s="1"/>
  <c r="F493" i="9" s="1"/>
  <c r="T557" i="9" a="1"/>
  <c r="T557" i="9" s="1"/>
  <c r="F557" i="9" s="1"/>
  <c r="T621" i="9" a="1"/>
  <c r="T621" i="9" s="1"/>
  <c r="F621" i="9" s="1"/>
  <c r="T681" i="9" a="1"/>
  <c r="T681" i="9" s="1"/>
  <c r="F681" i="9" s="1"/>
  <c r="T745" i="9" a="1"/>
  <c r="T745" i="9" s="1"/>
  <c r="F745" i="9" s="1"/>
  <c r="T815" i="9" a="1"/>
  <c r="T815" i="9" s="1"/>
  <c r="F815" i="9" s="1"/>
  <c r="T886" i="9" a="1"/>
  <c r="T886" i="9" s="1"/>
  <c r="F886" i="9" s="1"/>
  <c r="T367" i="9" a="1"/>
  <c r="T367" i="9" s="1"/>
  <c r="F367" i="9" s="1"/>
  <c r="T496" i="9" a="1"/>
  <c r="T496" i="9" s="1"/>
  <c r="F496" i="9" s="1"/>
  <c r="T559" i="9" a="1"/>
  <c r="T559" i="9" s="1"/>
  <c r="F559" i="9" s="1"/>
  <c r="T625" i="9" a="1"/>
  <c r="T625" i="9" s="1"/>
  <c r="F625" i="9" s="1"/>
  <c r="T689" i="9" a="1"/>
  <c r="T689" i="9" s="1"/>
  <c r="F689" i="9" s="1"/>
  <c r="T752" i="9" a="1"/>
  <c r="T752" i="9" s="1"/>
  <c r="F752" i="9" s="1"/>
  <c r="T810" i="9" a="1"/>
  <c r="T810" i="9" s="1"/>
  <c r="F810" i="9" s="1"/>
  <c r="T409" i="9" a="1"/>
  <c r="T409" i="9" s="1"/>
  <c r="F409" i="9" s="1"/>
  <c r="T464" i="9" a="1"/>
  <c r="T464" i="9" s="1"/>
  <c r="F464" i="9" s="1"/>
  <c r="T497" i="9" a="1"/>
  <c r="T497" i="9" s="1"/>
  <c r="F497" i="9" s="1"/>
  <c r="T570" i="9" a="1"/>
  <c r="T570" i="9" s="1"/>
  <c r="F570" i="9" s="1"/>
  <c r="T624" i="9" a="1"/>
  <c r="T624" i="9" s="1"/>
  <c r="F624" i="9" s="1"/>
  <c r="T688" i="9" a="1"/>
  <c r="T688" i="9" s="1"/>
  <c r="F688" i="9" s="1"/>
  <c r="T753" i="9" a="1"/>
  <c r="T753" i="9" s="1"/>
  <c r="F753" i="9" s="1"/>
  <c r="T823" i="9" a="1"/>
  <c r="T823" i="9" s="1"/>
  <c r="F823" i="9" s="1"/>
  <c r="T387" i="9" a="1"/>
  <c r="T387" i="9" s="1"/>
  <c r="F387" i="9" s="1"/>
  <c r="T201" i="9" a="1"/>
  <c r="T201" i="9" s="1"/>
  <c r="F201" i="9" s="1"/>
  <c r="T246" i="9" a="1"/>
  <c r="T246" i="9" s="1"/>
  <c r="F246" i="9" s="1"/>
  <c r="T488" i="9" a="1"/>
  <c r="T488" i="9" s="1"/>
  <c r="F488" i="9" s="1"/>
  <c r="T551" i="9" a="1"/>
  <c r="T551" i="9" s="1"/>
  <c r="F551" i="9" s="1"/>
  <c r="T606" i="9" a="1"/>
  <c r="T606" i="9" s="1"/>
  <c r="F606" i="9" s="1"/>
  <c r="T683" i="9" a="1"/>
  <c r="T683" i="9" s="1"/>
  <c r="F683" i="9" s="1"/>
  <c r="T741" i="9" a="1"/>
  <c r="T741" i="9" s="1"/>
  <c r="F741" i="9" s="1"/>
  <c r="T128" i="9" a="1"/>
  <c r="T128" i="9" s="1"/>
  <c r="F128" i="9" s="1"/>
  <c r="T202" i="9" a="1"/>
  <c r="T202" i="9" s="1"/>
  <c r="F202" i="9" s="1"/>
  <c r="T452" i="9" a="1"/>
  <c r="T452" i="9" s="1"/>
  <c r="F452" i="9" s="1"/>
  <c r="T520" i="9" a="1"/>
  <c r="T520" i="9" s="1"/>
  <c r="F520" i="9" s="1"/>
  <c r="T585" i="9" a="1"/>
  <c r="T585" i="9" s="1"/>
  <c r="F585" i="9" s="1"/>
  <c r="T655" i="9" a="1"/>
  <c r="T655" i="9" s="1"/>
  <c r="F655" i="9" s="1"/>
  <c r="T705" i="9" a="1"/>
  <c r="T705" i="9" s="1"/>
  <c r="F705" i="9" s="1"/>
  <c r="T775" i="9" a="1"/>
  <c r="T775" i="9" s="1"/>
  <c r="F775" i="9" s="1"/>
  <c r="T430" i="9" a="1"/>
  <c r="T430" i="9" s="1"/>
  <c r="F430" i="9" s="1"/>
  <c r="T468" i="9" a="1"/>
  <c r="T468" i="9" s="1"/>
  <c r="F468" i="9" s="1"/>
  <c r="T500" i="9" a="1"/>
  <c r="T500" i="9" s="1"/>
  <c r="F500" i="9" s="1"/>
  <c r="T532" i="9" a="1"/>
  <c r="T532" i="9" s="1"/>
  <c r="F532" i="9" s="1"/>
  <c r="T564" i="9" a="1"/>
  <c r="T564" i="9" s="1"/>
  <c r="F564" i="9" s="1"/>
  <c r="T596" i="9" a="1"/>
  <c r="T596" i="9" s="1"/>
  <c r="F596" i="9" s="1"/>
  <c r="T628" i="9" a="1"/>
  <c r="T628" i="9" s="1"/>
  <c r="F628" i="9" s="1"/>
  <c r="T657" i="9" a="1"/>
  <c r="T657" i="9" s="1"/>
  <c r="F657" i="9" s="1"/>
  <c r="T1204" i="9" a="1"/>
  <c r="T1204" i="9" s="1"/>
  <c r="F1204" i="9" s="1"/>
  <c r="T1262" i="9" a="1"/>
  <c r="T1262" i="9" s="1"/>
  <c r="F1262" i="9" s="1"/>
  <c r="T1326" i="9" a="1"/>
  <c r="T1326" i="9" s="1"/>
  <c r="F1326" i="9" s="1"/>
  <c r="T1389" i="9" a="1"/>
  <c r="T1389" i="9" s="1"/>
  <c r="F1389" i="9" s="1"/>
  <c r="T1440" i="9" a="1"/>
  <c r="T1440" i="9" s="1"/>
  <c r="F1440" i="9" s="1"/>
  <c r="T981" i="9" a="1"/>
  <c r="T981" i="9" s="1"/>
  <c r="F981" i="9" s="1"/>
  <c r="T1269" i="9" a="1"/>
  <c r="T1269" i="9" s="1"/>
  <c r="F1269" i="9" s="1"/>
  <c r="T1448" i="9" a="1"/>
  <c r="T1448" i="9" s="1"/>
  <c r="F1448" i="9" s="1"/>
  <c r="T1099" i="9" a="1"/>
  <c r="T1099" i="9" s="1"/>
  <c r="F1099" i="9" s="1"/>
  <c r="T1123" i="9" a="1"/>
  <c r="T1123" i="9" s="1"/>
  <c r="F1123" i="9" s="1"/>
  <c r="T1163" i="9" a="1"/>
  <c r="T1163" i="9" s="1"/>
  <c r="F1163" i="9" s="1"/>
  <c r="T1205" i="9" a="1"/>
  <c r="T1205" i="9" s="1"/>
  <c r="F1205" i="9" s="1"/>
  <c r="T1263" i="9" a="1"/>
  <c r="T1263" i="9" s="1"/>
  <c r="F1263" i="9" s="1"/>
  <c r="T1327" i="9" a="1"/>
  <c r="T1327" i="9" s="1"/>
  <c r="F1327" i="9" s="1"/>
  <c r="T1405" i="9" a="1"/>
  <c r="T1405" i="9" s="1"/>
  <c r="F1405" i="9" s="1"/>
  <c r="T1470" i="9" a="1"/>
  <c r="T1470" i="9" s="1"/>
  <c r="F1470" i="9" s="1"/>
  <c r="T1133" i="9" a="1"/>
  <c r="T1133" i="9" s="1"/>
  <c r="F1133" i="9" s="1"/>
  <c r="T1334" i="9" a="1"/>
  <c r="T1334" i="9" s="1"/>
  <c r="F1334" i="9" s="1"/>
  <c r="T1482" i="9" a="1"/>
  <c r="T1482" i="9" s="1"/>
  <c r="F1482" i="9" s="1"/>
  <c r="T1252" i="9" a="1"/>
  <c r="T1252" i="9" s="1"/>
  <c r="F1252" i="9" s="1"/>
  <c r="T1300" i="9" a="1"/>
  <c r="T1300" i="9" s="1"/>
  <c r="F1300" i="9" s="1"/>
  <c r="T1332" i="9" a="1"/>
  <c r="T1332" i="9" s="1"/>
  <c r="F1332" i="9" s="1"/>
  <c r="T1379" i="9" a="1"/>
  <c r="T1379" i="9" s="1"/>
  <c r="F1379" i="9" s="1"/>
  <c r="T1444" i="9" a="1"/>
  <c r="T1444" i="9" s="1"/>
  <c r="F1444" i="9" s="1"/>
  <c r="T979" i="9" a="1"/>
  <c r="T979" i="9" s="1"/>
  <c r="F979" i="9" s="1"/>
  <c r="T1254" i="9" a="1"/>
  <c r="T1254" i="9" s="1"/>
  <c r="F1254" i="9" s="1"/>
  <c r="T1432" i="9" a="1"/>
  <c r="T1432" i="9" s="1"/>
  <c r="F1432" i="9" s="1"/>
  <c r="T1103" i="9" a="1"/>
  <c r="T1103" i="9" s="1"/>
  <c r="F1103" i="9" s="1"/>
  <c r="T1127" i="9" a="1"/>
  <c r="T1127" i="9" s="1"/>
  <c r="F1127" i="9" s="1"/>
  <c r="T1167" i="9" a="1"/>
  <c r="T1167" i="9" s="1"/>
  <c r="F1167" i="9" s="1"/>
  <c r="T1191" i="9" a="1"/>
  <c r="T1191" i="9" s="1"/>
  <c r="F1191" i="9" s="1"/>
  <c r="T1235" i="9" a="1"/>
  <c r="T1235" i="9" s="1"/>
  <c r="F1235" i="9" s="1"/>
  <c r="T1364" i="9" a="1"/>
  <c r="T1364" i="9" s="1"/>
  <c r="F1364" i="9" s="1"/>
  <c r="T1427" i="9" a="1"/>
  <c r="T1427" i="9" s="1"/>
  <c r="F1427" i="9" s="1"/>
  <c r="T955" i="9" a="1"/>
  <c r="T955" i="9" s="1"/>
  <c r="F955" i="9" s="1"/>
  <c r="T1152" i="9" a="1"/>
  <c r="T1152" i="9" s="1"/>
  <c r="F1152" i="9" s="1"/>
  <c r="T1336" i="9" a="1"/>
  <c r="T1336" i="9" s="1"/>
  <c r="F1336" i="9" s="1"/>
  <c r="T1420" i="9" a="1"/>
  <c r="T1420" i="9" s="1"/>
  <c r="F1420" i="9" s="1"/>
  <c r="T804" i="9" a="1"/>
  <c r="T804" i="9" s="1"/>
  <c r="F804" i="9" s="1"/>
  <c r="T834" i="9" a="1"/>
  <c r="T834" i="9" s="1"/>
  <c r="F834" i="9" s="1"/>
  <c r="T862" i="9" a="1"/>
  <c r="T862" i="9" s="1"/>
  <c r="F862" i="9" s="1"/>
  <c r="T898" i="9" a="1"/>
  <c r="T898" i="9" s="1"/>
  <c r="F898" i="9" s="1"/>
  <c r="T919" i="9" a="1"/>
  <c r="T919" i="9" s="1"/>
  <c r="F919" i="9" s="1"/>
  <c r="T940" i="9" a="1"/>
  <c r="T940" i="9" s="1"/>
  <c r="F940" i="9" s="1"/>
  <c r="T973" i="9" a="1"/>
  <c r="T973" i="9" s="1"/>
  <c r="F973" i="9" s="1"/>
  <c r="T1219" i="9" a="1"/>
  <c r="T1219" i="9" s="1"/>
  <c r="F1219" i="9" s="1"/>
  <c r="T1415" i="9" a="1"/>
  <c r="T1415" i="9" s="1"/>
  <c r="F1415" i="9" s="1"/>
  <c r="T693" i="9" a="1"/>
  <c r="T693" i="9" s="1"/>
  <c r="F693" i="9" s="1"/>
  <c r="T728" i="9" a="1"/>
  <c r="T728" i="9" s="1"/>
  <c r="F728" i="9" s="1"/>
  <c r="T757" i="9" a="1"/>
  <c r="T757" i="9" s="1"/>
  <c r="F757" i="9" s="1"/>
  <c r="T791" i="9" a="1"/>
  <c r="T791" i="9" s="1"/>
  <c r="F791" i="9" s="1"/>
  <c r="T821" i="9" a="1"/>
  <c r="T821" i="9" s="1"/>
  <c r="F821" i="9" s="1"/>
  <c r="T856" i="9" a="1"/>
  <c r="T856" i="9" s="1"/>
  <c r="F856" i="9" s="1"/>
  <c r="T875" i="9" a="1"/>
  <c r="T875" i="9" s="1"/>
  <c r="F875" i="9" s="1"/>
  <c r="T884" i="9" a="1"/>
  <c r="T884" i="9" s="1"/>
  <c r="F884" i="9" s="1"/>
  <c r="T908" i="9" a="1"/>
  <c r="T908" i="9" s="1"/>
  <c r="F908" i="9" s="1"/>
  <c r="T926" i="9" a="1"/>
  <c r="T926" i="9" s="1"/>
  <c r="F926" i="9" s="1"/>
  <c r="T946" i="9" a="1"/>
  <c r="T946" i="9" s="1"/>
  <c r="F946" i="9" s="1"/>
  <c r="T1090" i="9" a="1"/>
  <c r="T1090" i="9" s="1"/>
  <c r="F1090" i="9" s="1"/>
  <c r="T1285" i="9" a="1"/>
  <c r="T1285" i="9" s="1"/>
  <c r="F1285" i="9" s="1"/>
  <c r="T987" i="9" a="1"/>
  <c r="T987" i="9" s="1"/>
  <c r="F987" i="9" s="1"/>
  <c r="T995" i="9" a="1"/>
  <c r="T995" i="9" s="1"/>
  <c r="F995" i="9" s="1"/>
  <c r="T1003" i="9" a="1"/>
  <c r="T1003" i="9" s="1"/>
  <c r="F1003" i="9" s="1"/>
  <c r="T1011" i="9" a="1"/>
  <c r="T1011" i="9" s="1"/>
  <c r="F1011" i="9" s="1"/>
  <c r="T1019" i="9" a="1"/>
  <c r="T1019" i="9" s="1"/>
  <c r="F1019" i="9" s="1"/>
  <c r="T1027" i="9" a="1"/>
  <c r="T1027" i="9" s="1"/>
  <c r="F1027" i="9" s="1"/>
  <c r="T1158" i="9" a="1"/>
  <c r="T1158" i="9" s="1"/>
  <c r="F1158" i="9" s="1"/>
  <c r="T1223" i="9" a="1"/>
  <c r="T1223" i="9" s="1"/>
  <c r="F1223" i="9" s="1"/>
  <c r="T1290" i="9" a="1"/>
  <c r="T1290" i="9" s="1"/>
  <c r="F1290" i="9" s="1"/>
  <c r="T1338" i="9" a="1"/>
  <c r="T1338" i="9" s="1"/>
  <c r="F1338" i="9" s="1"/>
  <c r="T1433" i="9" a="1"/>
  <c r="T1433" i="9" s="1"/>
  <c r="F1433" i="9" s="1"/>
  <c r="T1036" i="9" a="1"/>
  <c r="T1036" i="9" s="1"/>
  <c r="F1036" i="9" s="1"/>
  <c r="T1044" i="9" a="1"/>
  <c r="T1044" i="9" s="1"/>
  <c r="F1044" i="9" s="1"/>
  <c r="T1052" i="9" a="1"/>
  <c r="T1052" i="9" s="1"/>
  <c r="F1052" i="9" s="1"/>
  <c r="T1060" i="9" a="1"/>
  <c r="T1060" i="9" s="1"/>
  <c r="F1060" i="9" s="1"/>
  <c r="T1068" i="9" a="1"/>
  <c r="T1068" i="9" s="1"/>
  <c r="F1068" i="9" s="1"/>
  <c r="T1092" i="9" a="1"/>
  <c r="T1092" i="9" s="1"/>
  <c r="F1092" i="9" s="1"/>
  <c r="T1116" i="9" a="1"/>
  <c r="T1116" i="9" s="1"/>
  <c r="F1116" i="9" s="1"/>
  <c r="T1181" i="9" a="1"/>
  <c r="T1181" i="9" s="1"/>
  <c r="F1181" i="9" s="1"/>
  <c r="T1243" i="9" a="1"/>
  <c r="T1243" i="9" s="1"/>
  <c r="F1243" i="9" s="1"/>
  <c r="T1307" i="9" a="1"/>
  <c r="T1307" i="9" s="1"/>
  <c r="F1307" i="9" s="1"/>
  <c r="T26" i="9" a="1"/>
  <c r="T26" i="9" s="1"/>
  <c r="F26" i="9" s="1"/>
  <c r="T152" i="9" a="1"/>
  <c r="T152" i="9" s="1"/>
  <c r="F152" i="9" s="1"/>
  <c r="T97" i="9" a="1"/>
  <c r="T97" i="9" s="1"/>
  <c r="F97" i="9" s="1"/>
  <c r="T68" i="9" a="1"/>
  <c r="T68" i="9" s="1"/>
  <c r="F68" i="9" s="1"/>
  <c r="T98" i="9" a="1"/>
  <c r="T98" i="9" s="1"/>
  <c r="F98" i="9" s="1"/>
  <c r="T133" i="9" a="1"/>
  <c r="T133" i="9" s="1"/>
  <c r="F133" i="9" s="1"/>
  <c r="T165" i="9" a="1"/>
  <c r="T165" i="9" s="1"/>
  <c r="F165" i="9" s="1"/>
  <c r="T197" i="9" a="1"/>
  <c r="T197" i="9" s="1"/>
  <c r="F197" i="9" s="1"/>
  <c r="T20" i="9" a="1"/>
  <c r="T20" i="9" s="1"/>
  <c r="F20" i="9" s="1"/>
  <c r="T287" i="9" a="1"/>
  <c r="T287" i="9" s="1"/>
  <c r="F287" i="9" s="1"/>
  <c r="T319" i="9" a="1"/>
  <c r="T319" i="9" s="1"/>
  <c r="F319" i="9" s="1"/>
  <c r="T30" i="9" a="1"/>
  <c r="T30" i="9" s="1"/>
  <c r="F30" i="9" s="1"/>
  <c r="T113" i="9" a="1"/>
  <c r="T113" i="9" s="1"/>
  <c r="F113" i="9" s="1"/>
  <c r="T145" i="9" a="1"/>
  <c r="T145" i="9" s="1"/>
  <c r="F145" i="9" s="1"/>
  <c r="T177" i="9" a="1"/>
  <c r="T177" i="9" s="1"/>
  <c r="F177" i="9" s="1"/>
  <c r="T209" i="9" a="1"/>
  <c r="T209" i="9" s="1"/>
  <c r="F209" i="9" s="1"/>
  <c r="T88" i="9" a="1"/>
  <c r="T88" i="9" s="1"/>
  <c r="F88" i="9" s="1"/>
  <c r="T3" i="9" a="1"/>
  <c r="T3" i="9" s="1"/>
  <c r="F3" i="9" s="1"/>
  <c r="T289" i="9" a="1"/>
  <c r="T289" i="9" s="1"/>
  <c r="F289" i="9" s="1"/>
  <c r="T321" i="9" a="1"/>
  <c r="T321" i="9" s="1"/>
  <c r="F321" i="9" s="1"/>
  <c r="T353" i="9" a="1"/>
  <c r="T353" i="9" s="1"/>
  <c r="F353" i="9" s="1"/>
  <c r="T385" i="9" a="1"/>
  <c r="T385" i="9" s="1"/>
  <c r="F385" i="9" s="1"/>
  <c r="T396" i="9" a="1"/>
  <c r="T396" i="9" s="1"/>
  <c r="F396" i="9" s="1"/>
  <c r="T440" i="9" a="1"/>
  <c r="T440" i="9" s="1"/>
  <c r="F440" i="9" s="1"/>
  <c r="T422" i="9" a="1"/>
  <c r="T422" i="9" s="1"/>
  <c r="F422" i="9" s="1"/>
  <c r="T373" i="9" a="1"/>
  <c r="T373" i="9" s="1"/>
  <c r="F373" i="9" s="1"/>
  <c r="T75" i="9" a="1"/>
  <c r="T75" i="9" s="1"/>
  <c r="F75" i="9" s="1"/>
  <c r="T374" i="9" a="1"/>
  <c r="T374" i="9" s="1"/>
  <c r="F374" i="9" s="1"/>
  <c r="T431" i="9" a="1"/>
  <c r="T431" i="9" s="1"/>
  <c r="F431" i="9" s="1"/>
  <c r="T514" i="9" a="1"/>
  <c r="T514" i="9" s="1"/>
  <c r="F514" i="9" s="1"/>
  <c r="T578" i="9" a="1"/>
  <c r="T578" i="9" s="1"/>
  <c r="F578" i="9" s="1"/>
  <c r="T643" i="9" a="1"/>
  <c r="T643" i="9" s="1"/>
  <c r="F643" i="9" s="1"/>
  <c r="T709" i="9" a="1"/>
  <c r="T709" i="9" s="1"/>
  <c r="F709" i="9" s="1"/>
  <c r="T773" i="9" a="1"/>
  <c r="T773" i="9" s="1"/>
  <c r="F773" i="9" s="1"/>
  <c r="T830" i="9" a="1"/>
  <c r="T830" i="9" s="1"/>
  <c r="F830" i="9" s="1"/>
  <c r="T894" i="9" a="1"/>
  <c r="T894" i="9" s="1"/>
  <c r="F894" i="9" s="1"/>
  <c r="T448" i="9" a="1"/>
  <c r="T448" i="9" s="1"/>
  <c r="F448" i="9" s="1"/>
  <c r="T503" i="9" a="1"/>
  <c r="T503" i="9" s="1"/>
  <c r="F503" i="9" s="1"/>
  <c r="T567" i="9" a="1"/>
  <c r="T567" i="9" s="1"/>
  <c r="F567" i="9" s="1"/>
  <c r="T622" i="9" a="1"/>
  <c r="T622" i="9" s="1"/>
  <c r="F622" i="9" s="1"/>
  <c r="T694" i="9" a="1"/>
  <c r="T694" i="9" s="1"/>
  <c r="F694" i="9" s="1"/>
  <c r="T758" i="9" a="1"/>
  <c r="T758" i="9" s="1"/>
  <c r="F758" i="9" s="1"/>
  <c r="T829" i="9" a="1"/>
  <c r="T829" i="9" s="1"/>
  <c r="F829" i="9" s="1"/>
  <c r="T893" i="9" a="1"/>
  <c r="T893" i="9" s="1"/>
  <c r="F893" i="9" s="1"/>
  <c r="T370" i="9" a="1"/>
  <c r="T370" i="9" s="1"/>
  <c r="F370" i="9" s="1"/>
  <c r="T506" i="9" a="1"/>
  <c r="T506" i="9" s="1"/>
  <c r="F506" i="9" s="1"/>
  <c r="T561" i="9" a="1"/>
  <c r="T561" i="9" s="1"/>
  <c r="F561" i="9" s="1"/>
  <c r="T635" i="9" a="1"/>
  <c r="T635" i="9" s="1"/>
  <c r="F635" i="9" s="1"/>
  <c r="T696" i="9" a="1"/>
  <c r="T696" i="9" s="1"/>
  <c r="F696" i="9" s="1"/>
  <c r="T759" i="9" a="1"/>
  <c r="T759" i="9" s="1"/>
  <c r="F759" i="9" s="1"/>
  <c r="T817" i="9" a="1"/>
  <c r="T817" i="9" s="1"/>
  <c r="F817" i="9" s="1"/>
  <c r="T423" i="9" a="1"/>
  <c r="T423" i="9" s="1"/>
  <c r="F423" i="9" s="1"/>
  <c r="T465" i="9" a="1"/>
  <c r="T465" i="9" s="1"/>
  <c r="F465" i="9" s="1"/>
  <c r="T507" i="9" a="1"/>
  <c r="T507" i="9" s="1"/>
  <c r="F507" i="9" s="1"/>
  <c r="T580" i="9" a="1"/>
  <c r="T580" i="9" s="1"/>
  <c r="F580" i="9" s="1"/>
  <c r="T634" i="9" a="1"/>
  <c r="T634" i="9" s="1"/>
  <c r="F634" i="9" s="1"/>
  <c r="T695" i="9" a="1"/>
  <c r="T695" i="9" s="1"/>
  <c r="F695" i="9" s="1"/>
  <c r="T760" i="9" a="1"/>
  <c r="T760" i="9" s="1"/>
  <c r="F760" i="9" s="1"/>
  <c r="T825" i="9" a="1"/>
  <c r="T825" i="9" s="1"/>
  <c r="F825" i="9" s="1"/>
  <c r="T207" i="9" a="1"/>
  <c r="T207" i="9" s="1"/>
  <c r="F207" i="9" s="1"/>
  <c r="T255" i="9" a="1"/>
  <c r="T255" i="9" s="1"/>
  <c r="F255" i="9" s="1"/>
  <c r="T498" i="9" a="1"/>
  <c r="T498" i="9" s="1"/>
  <c r="F498" i="9" s="1"/>
  <c r="T552" i="9" a="1"/>
  <c r="T552" i="9" s="1"/>
  <c r="F552" i="9" s="1"/>
  <c r="T616" i="9" a="1"/>
  <c r="T616" i="9" s="1"/>
  <c r="F616" i="9" s="1"/>
  <c r="T691" i="9" a="1"/>
  <c r="T691" i="9" s="1"/>
  <c r="F691" i="9" s="1"/>
  <c r="T754" i="9" a="1"/>
  <c r="T754" i="9" s="1"/>
  <c r="F754" i="9" s="1"/>
  <c r="T4" i="9" a="1"/>
  <c r="T4" i="9" s="1"/>
  <c r="F4" i="9" s="1"/>
  <c r="T213" i="9" a="1"/>
  <c r="T213" i="9" s="1"/>
  <c r="F213" i="9" s="1"/>
  <c r="T455" i="9" a="1"/>
  <c r="T455" i="9" s="1"/>
  <c r="F455" i="9" s="1"/>
  <c r="T530" i="9" a="1"/>
  <c r="T530" i="9" s="1"/>
  <c r="F530" i="9" s="1"/>
  <c r="T595" i="9" a="1"/>
  <c r="T595" i="9" s="1"/>
  <c r="F595" i="9" s="1"/>
  <c r="T662" i="9" a="1"/>
  <c r="T662" i="9" s="1"/>
  <c r="F662" i="9" s="1"/>
  <c r="T713" i="9" a="1"/>
  <c r="T713" i="9" s="1"/>
  <c r="F713" i="9" s="1"/>
  <c r="T390" i="9" a="1"/>
  <c r="T390" i="9" s="1"/>
  <c r="F390" i="9" s="1"/>
  <c r="T443" i="9" a="1"/>
  <c r="T443" i="9" s="1"/>
  <c r="F443" i="9" s="1"/>
  <c r="T469" i="9" a="1"/>
  <c r="T469" i="9" s="1"/>
  <c r="F469" i="9" s="1"/>
  <c r="T501" i="9" a="1"/>
  <c r="T501" i="9" s="1"/>
  <c r="F501" i="9" s="1"/>
  <c r="T533" i="9" a="1"/>
  <c r="T533" i="9" s="1"/>
  <c r="F533" i="9" s="1"/>
  <c r="T565" i="9" a="1"/>
  <c r="T565" i="9" s="1"/>
  <c r="F565" i="9" s="1"/>
  <c r="T597" i="9" a="1"/>
  <c r="T597" i="9" s="1"/>
  <c r="F597" i="9" s="1"/>
  <c r="T629" i="9" a="1"/>
  <c r="T629" i="9" s="1"/>
  <c r="F629" i="9" s="1"/>
  <c r="T663" i="9" a="1"/>
  <c r="T663" i="9" s="1"/>
  <c r="F663" i="9" s="1"/>
  <c r="T1206" i="9" a="1"/>
  <c r="T1206" i="9" s="1"/>
  <c r="F1206" i="9" s="1"/>
  <c r="T1264" i="9" a="1"/>
  <c r="T1264" i="9" s="1"/>
  <c r="F1264" i="9" s="1"/>
  <c r="T1328" i="9" a="1"/>
  <c r="T1328" i="9" s="1"/>
  <c r="F1328" i="9" s="1"/>
  <c r="T1390" i="9" a="1"/>
  <c r="T1390" i="9" s="1"/>
  <c r="F1390" i="9" s="1"/>
  <c r="T1454" i="9" a="1"/>
  <c r="T1454" i="9" s="1"/>
  <c r="F1454" i="9" s="1"/>
  <c r="T1091" i="9" a="1"/>
  <c r="T1091" i="9" s="1"/>
  <c r="F1091" i="9" s="1"/>
  <c r="T1287" i="9" a="1"/>
  <c r="T1287" i="9" s="1"/>
  <c r="F1287" i="9" s="1"/>
  <c r="T1479" i="9" a="1"/>
  <c r="T1479" i="9" s="1"/>
  <c r="F1479" i="9" s="1"/>
  <c r="T1385" i="9" a="1"/>
  <c r="T1385" i="9" s="1"/>
  <c r="F1385" i="9" s="1"/>
  <c r="T1076" i="9" a="1"/>
  <c r="T1076" i="9" s="1"/>
  <c r="F1076" i="9" s="1"/>
  <c r="T1100" i="9" a="1"/>
  <c r="T1100" i="9" s="1"/>
  <c r="F1100" i="9" s="1"/>
  <c r="T1140" i="9" a="1"/>
  <c r="T1140" i="9" s="1"/>
  <c r="F1140" i="9" s="1"/>
  <c r="T1164" i="9" a="1"/>
  <c r="T1164" i="9" s="1"/>
  <c r="F1164" i="9" s="1"/>
  <c r="T1207" i="9" a="1"/>
  <c r="T1207" i="9" s="1"/>
  <c r="F1207" i="9" s="1"/>
  <c r="T1277" i="9" a="1"/>
  <c r="T1277" i="9" s="1"/>
  <c r="F1277" i="9" s="1"/>
  <c r="T1341" i="9" a="1"/>
  <c r="T1341" i="9" s="1"/>
  <c r="F1341" i="9" s="1"/>
  <c r="T1408" i="9" a="1"/>
  <c r="T1408" i="9" s="1"/>
  <c r="F1408" i="9" s="1"/>
  <c r="T1472" i="9" a="1"/>
  <c r="T1472" i="9" s="1"/>
  <c r="F1472" i="9" s="1"/>
  <c r="T952" i="9" a="1"/>
  <c r="T952" i="9" s="1"/>
  <c r="F952" i="9" s="1"/>
  <c r="T1155" i="9" a="1"/>
  <c r="T1155" i="9" s="1"/>
  <c r="F1155" i="9" s="1"/>
  <c r="T1352" i="9" a="1"/>
  <c r="T1352" i="9" s="1"/>
  <c r="F1352" i="9" s="1"/>
  <c r="T1266" i="9" a="1"/>
  <c r="T1266" i="9" s="1"/>
  <c r="F1266" i="9" s="1"/>
  <c r="T1313" i="9" a="1"/>
  <c r="T1313" i="9" s="1"/>
  <c r="F1313" i="9" s="1"/>
  <c r="T1345" i="9" a="1"/>
  <c r="T1345" i="9" s="1"/>
  <c r="F1345" i="9" s="1"/>
  <c r="T1393" i="9" a="1"/>
  <c r="T1393" i="9" s="1"/>
  <c r="F1393" i="9" s="1"/>
  <c r="T1458" i="9" a="1"/>
  <c r="T1458" i="9" s="1"/>
  <c r="F1458" i="9" s="1"/>
  <c r="T1089" i="9" a="1"/>
  <c r="T1089" i="9" s="1"/>
  <c r="F1089" i="9" s="1"/>
  <c r="T1272" i="9" a="1"/>
  <c r="T1272" i="9" s="1"/>
  <c r="F1272" i="9" s="1"/>
  <c r="T1462" i="9" a="1"/>
  <c r="T1462" i="9" s="1"/>
  <c r="F1462" i="9" s="1"/>
  <c r="T1104" i="9" a="1"/>
  <c r="T1104" i="9" s="1"/>
  <c r="F1104" i="9" s="1"/>
  <c r="T1128" i="9" a="1"/>
  <c r="T1128" i="9" s="1"/>
  <c r="F1128" i="9" s="1"/>
  <c r="T1168" i="9" a="1"/>
  <c r="T1168" i="9" s="1"/>
  <c r="F1168" i="9" s="1"/>
  <c r="T1192" i="9" a="1"/>
  <c r="T1192" i="9" s="1"/>
  <c r="F1192" i="9" s="1"/>
  <c r="T1250" i="9" a="1"/>
  <c r="T1250" i="9" s="1"/>
  <c r="F1250" i="9" s="1"/>
  <c r="T1378" i="9" a="1"/>
  <c r="T1378" i="9" s="1"/>
  <c r="F1378" i="9" s="1"/>
  <c r="T1441" i="9" a="1"/>
  <c r="T1441" i="9" s="1"/>
  <c r="F1441" i="9" s="1"/>
  <c r="T961" i="9" a="1"/>
  <c r="T961" i="9" s="1"/>
  <c r="F961" i="9" s="1"/>
  <c r="T1174" i="9" a="1"/>
  <c r="T1174" i="9" s="1"/>
  <c r="F1174" i="9" s="1"/>
  <c r="T1366" i="9" a="1"/>
  <c r="T1366" i="9" s="1"/>
  <c r="F1366" i="9" s="1"/>
  <c r="T1452" i="9" a="1"/>
  <c r="T1452" i="9" s="1"/>
  <c r="F1452" i="9" s="1"/>
  <c r="T806" i="9" a="1"/>
  <c r="T806" i="9" s="1"/>
  <c r="F806" i="9" s="1"/>
  <c r="T839" i="9" a="1"/>
  <c r="T839" i="9" s="1"/>
  <c r="F839" i="9" s="1"/>
  <c r="T866" i="9" a="1"/>
  <c r="T866" i="9" s="1"/>
  <c r="F866" i="9" s="1"/>
  <c r="T902" i="9" a="1"/>
  <c r="T902" i="9" s="1"/>
  <c r="F902" i="9" s="1"/>
  <c r="T923" i="9" a="1"/>
  <c r="T923" i="9" s="1"/>
  <c r="F923" i="9" s="1"/>
  <c r="T943" i="9" a="1"/>
  <c r="T943" i="9" s="1"/>
  <c r="F943" i="9" s="1"/>
  <c r="T978" i="9" a="1"/>
  <c r="T978" i="9" s="1"/>
  <c r="F978" i="9" s="1"/>
  <c r="T1253" i="9" a="1"/>
  <c r="T1253" i="9" s="1"/>
  <c r="F1253" i="9" s="1"/>
  <c r="T1431" i="9" a="1"/>
  <c r="T1431" i="9" s="1"/>
  <c r="F1431" i="9" s="1"/>
  <c r="T1386" i="9" a="1"/>
  <c r="T1386" i="9" s="1"/>
  <c r="F1386" i="9" s="1"/>
  <c r="T665" i="9" a="1"/>
  <c r="T665" i="9" s="1"/>
  <c r="F665" i="9" s="1"/>
  <c r="T699" i="9" a="1"/>
  <c r="T699" i="9" s="1"/>
  <c r="F699" i="9" s="1"/>
  <c r="T729" i="9" a="1"/>
  <c r="T729" i="9" s="1"/>
  <c r="F729" i="9" s="1"/>
  <c r="T763" i="9" a="1"/>
  <c r="T763" i="9" s="1"/>
  <c r="F763" i="9" s="1"/>
  <c r="T793" i="9" a="1"/>
  <c r="T793" i="9" s="1"/>
  <c r="F793" i="9" s="1"/>
  <c r="T827" i="9" a="1"/>
  <c r="T827" i="9" s="1"/>
  <c r="F827" i="9" s="1"/>
  <c r="T859" i="9" a="1"/>
  <c r="T859" i="9" s="1"/>
  <c r="F859" i="9" s="1"/>
  <c r="T876" i="9" a="1"/>
  <c r="T876" i="9" s="1"/>
  <c r="F876" i="9" s="1"/>
  <c r="T888" i="9" a="1"/>
  <c r="T888" i="9" s="1"/>
  <c r="F888" i="9" s="1"/>
  <c r="T910" i="9" a="1"/>
  <c r="T910" i="9" s="1"/>
  <c r="F910" i="9" s="1"/>
  <c r="T930" i="9" a="1"/>
  <c r="T930" i="9" s="1"/>
  <c r="F930" i="9" s="1"/>
  <c r="T948" i="9" a="1"/>
  <c r="T948" i="9" s="1"/>
  <c r="F948" i="9" s="1"/>
  <c r="T1112" i="9" a="1"/>
  <c r="T1112" i="9" s="1"/>
  <c r="F1112" i="9" s="1"/>
  <c r="T1303" i="9" a="1"/>
  <c r="T1303" i="9" s="1"/>
  <c r="F1303" i="9" s="1"/>
  <c r="T988" i="9" a="1"/>
  <c r="T988" i="9" s="1"/>
  <c r="F988" i="9" s="1"/>
  <c r="T996" i="9" a="1"/>
  <c r="T996" i="9" s="1"/>
  <c r="F996" i="9" s="1"/>
  <c r="T1004" i="9" a="1"/>
  <c r="T1004" i="9" s="1"/>
  <c r="F1004" i="9" s="1"/>
  <c r="T1012" i="9" a="1"/>
  <c r="T1012" i="9" s="1"/>
  <c r="F1012" i="9" s="1"/>
  <c r="T1020" i="9" a="1"/>
  <c r="T1020" i="9" s="1"/>
  <c r="F1020" i="9" s="1"/>
  <c r="T1028" i="9" a="1"/>
  <c r="T1028" i="9" s="1"/>
  <c r="F1028" i="9" s="1"/>
  <c r="T1160" i="9" a="1"/>
  <c r="T1160" i="9" s="1"/>
  <c r="F1160" i="9" s="1"/>
  <c r="T1225" i="9" a="1"/>
  <c r="T1225" i="9" s="1"/>
  <c r="F1225" i="9" s="1"/>
  <c r="T1292" i="9" a="1"/>
  <c r="T1292" i="9" s="1"/>
  <c r="F1292" i="9" s="1"/>
  <c r="T1339" i="9" a="1"/>
  <c r="T1339" i="9" s="1"/>
  <c r="F1339" i="9" s="1"/>
  <c r="T1465" i="9" a="1"/>
  <c r="T1465" i="9" s="1"/>
  <c r="F1465" i="9" s="1"/>
  <c r="T1037" i="9" a="1"/>
  <c r="T1037" i="9" s="1"/>
  <c r="F1037" i="9" s="1"/>
  <c r="T1045" i="9" a="1"/>
  <c r="T1045" i="9" s="1"/>
  <c r="F1045" i="9" s="1"/>
  <c r="T1053" i="9" a="1"/>
  <c r="T1053" i="9" s="1"/>
  <c r="F1053" i="9" s="1"/>
  <c r="T1061" i="9" a="1"/>
  <c r="T1061" i="9" s="1"/>
  <c r="F1061" i="9" s="1"/>
  <c r="T1069" i="9" a="1"/>
  <c r="T1069" i="9" s="1"/>
  <c r="F1069" i="9" s="1"/>
  <c r="T1093" i="9" a="1"/>
  <c r="T1093" i="9" s="1"/>
  <c r="F1093" i="9" s="1"/>
  <c r="T1117" i="9" a="1"/>
  <c r="T1117" i="9" s="1"/>
  <c r="F1117" i="9" s="1"/>
  <c r="T1182" i="9" a="1"/>
  <c r="T1182" i="9" s="1"/>
  <c r="F1182" i="9" s="1"/>
  <c r="T1257" i="9" a="1"/>
  <c r="T1257" i="9" s="1"/>
  <c r="F1257" i="9" s="1"/>
  <c r="T1321" i="9" a="1"/>
  <c r="T1321" i="9" s="1"/>
  <c r="F1321" i="9" s="1"/>
  <c r="T178" i="9" a="1"/>
  <c r="T178" i="9" s="1"/>
  <c r="F178" i="9" s="1"/>
  <c r="T226" i="9" a="1"/>
  <c r="T226" i="9" s="1"/>
  <c r="F226" i="9" s="1"/>
  <c r="T61" i="9" a="1"/>
  <c r="T61" i="9" s="1"/>
  <c r="F61" i="9" s="1"/>
  <c r="T264" i="9" a="1"/>
  <c r="T264" i="9" s="1"/>
  <c r="F264" i="9" s="1"/>
  <c r="T296" i="9" a="1"/>
  <c r="T296" i="9" s="1"/>
  <c r="F296" i="9" s="1"/>
  <c r="T328" i="9" a="1"/>
  <c r="T328" i="9" s="1"/>
  <c r="F328" i="9" s="1"/>
  <c r="T360" i="9" a="1"/>
  <c r="T360" i="9" s="1"/>
  <c r="F360" i="9" s="1"/>
  <c r="T392" i="9" a="1"/>
  <c r="T392" i="9" s="1"/>
  <c r="F392" i="9" s="1"/>
  <c r="T397" i="9" a="1"/>
  <c r="T397" i="9" s="1"/>
  <c r="F397" i="9" s="1"/>
  <c r="T441" i="9" a="1"/>
  <c r="T441" i="9" s="1"/>
  <c r="F441" i="9" s="1"/>
  <c r="T428" i="9" a="1"/>
  <c r="T428" i="9" s="1"/>
  <c r="F428" i="9" s="1"/>
  <c r="T388" i="9" a="1"/>
  <c r="T388" i="9" s="1"/>
  <c r="F388" i="9" s="1"/>
  <c r="T80" i="9" a="1"/>
  <c r="T80" i="9" s="1"/>
  <c r="F80" i="9" s="1"/>
  <c r="T375" i="9" a="1"/>
  <c r="T375" i="9" s="1"/>
  <c r="F375" i="9" s="1"/>
  <c r="T432" i="9" a="1"/>
  <c r="T432" i="9" s="1"/>
  <c r="F432" i="9" s="1"/>
  <c r="T524" i="9" a="1"/>
  <c r="T524" i="9" s="1"/>
  <c r="F524" i="9" s="1"/>
  <c r="T588" i="9" a="1"/>
  <c r="T588" i="9" s="1"/>
  <c r="F588" i="9" s="1"/>
  <c r="T658" i="9" a="1"/>
  <c r="T658" i="9" s="1"/>
  <c r="F658" i="9" s="1"/>
  <c r="T722" i="9" a="1"/>
  <c r="T722" i="9" s="1"/>
  <c r="F722" i="9" s="1"/>
  <c r="T779" i="9" a="1"/>
  <c r="T779" i="9" s="1"/>
  <c r="F779" i="9" s="1"/>
  <c r="T837" i="9" a="1"/>
  <c r="T837" i="9" s="1"/>
  <c r="F837" i="9" s="1"/>
  <c r="T901" i="9" a="1"/>
  <c r="T901" i="9" s="1"/>
  <c r="F901" i="9" s="1"/>
  <c r="T449" i="9" a="1"/>
  <c r="T449" i="9" s="1"/>
  <c r="F449" i="9" s="1"/>
  <c r="T505" i="9" a="1"/>
  <c r="T505" i="9" s="1"/>
  <c r="F505" i="9" s="1"/>
  <c r="T569" i="9" a="1"/>
  <c r="T569" i="9" s="1"/>
  <c r="F569" i="9" s="1"/>
  <c r="T632" i="9" a="1"/>
  <c r="T632" i="9" s="1"/>
  <c r="F632" i="9" s="1"/>
  <c r="T701" i="9" a="1"/>
  <c r="T701" i="9" s="1"/>
  <c r="F701" i="9" s="1"/>
  <c r="T765" i="9" a="1"/>
  <c r="T765" i="9" s="1"/>
  <c r="F765" i="9" s="1"/>
  <c r="T836" i="9" a="1"/>
  <c r="T836" i="9" s="1"/>
  <c r="F836" i="9" s="1"/>
  <c r="T900" i="9" a="1"/>
  <c r="T900" i="9" s="1"/>
  <c r="F900" i="9" s="1"/>
  <c r="T371" i="9" a="1"/>
  <c r="T371" i="9" s="1"/>
  <c r="F371" i="9" s="1"/>
  <c r="T516" i="9" a="1"/>
  <c r="T516" i="9" s="1"/>
  <c r="F516" i="9" s="1"/>
  <c r="T571" i="9" a="1"/>
  <c r="T571" i="9" s="1"/>
  <c r="F571" i="9" s="1"/>
  <c r="T645" i="9" a="1"/>
  <c r="T645" i="9" s="1"/>
  <c r="F645" i="9" s="1"/>
  <c r="T703" i="9" a="1"/>
  <c r="T703" i="9" s="1"/>
  <c r="F703" i="9" s="1"/>
  <c r="T761" i="9" a="1"/>
  <c r="T761" i="9" s="1"/>
  <c r="F761" i="9" s="1"/>
  <c r="T824" i="9" a="1"/>
  <c r="T824" i="9" s="1"/>
  <c r="F824" i="9" s="1"/>
  <c r="T436" i="9" a="1"/>
  <c r="T436" i="9" s="1"/>
  <c r="F436" i="9" s="1"/>
  <c r="T474" i="9" a="1"/>
  <c r="T474" i="9" s="1"/>
  <c r="F474" i="9" s="1"/>
  <c r="T517" i="9" a="1"/>
  <c r="T517" i="9" s="1"/>
  <c r="F517" i="9" s="1"/>
  <c r="T582" i="9" a="1"/>
  <c r="T582" i="9" s="1"/>
  <c r="F582" i="9" s="1"/>
  <c r="T644" i="9" a="1"/>
  <c r="T644" i="9" s="1"/>
  <c r="F644" i="9" s="1"/>
  <c r="T697" i="9" a="1"/>
  <c r="T697" i="9" s="1"/>
  <c r="F697" i="9" s="1"/>
  <c r="T774" i="9" a="1"/>
  <c r="T774" i="9" s="1"/>
  <c r="F774" i="9" s="1"/>
  <c r="T838" i="9" a="1"/>
  <c r="T838" i="9" s="1"/>
  <c r="F838" i="9" s="1"/>
  <c r="T208" i="9" a="1"/>
  <c r="T208" i="9" s="1"/>
  <c r="F208" i="9" s="1"/>
  <c r="T261" i="9" a="1"/>
  <c r="T261" i="9" s="1"/>
  <c r="F261" i="9" s="1"/>
  <c r="T508" i="9" a="1"/>
  <c r="T508" i="9" s="1"/>
  <c r="F508" i="9" s="1"/>
  <c r="T562" i="9" a="1"/>
  <c r="T562" i="9" s="1"/>
  <c r="F562" i="9" s="1"/>
  <c r="T626" i="9" a="1"/>
  <c r="T626" i="9" s="1"/>
  <c r="F626" i="9" s="1"/>
  <c r="T704" i="9" a="1"/>
  <c r="T704" i="9" s="1"/>
  <c r="F704" i="9" s="1"/>
  <c r="T762" i="9" a="1"/>
  <c r="T762" i="9" s="1"/>
  <c r="F762" i="9" s="1"/>
  <c r="T169" i="9" a="1"/>
  <c r="T169" i="9" s="1"/>
  <c r="F169" i="9" s="1"/>
  <c r="T219" i="9" a="1"/>
  <c r="T219" i="9" s="1"/>
  <c r="F219" i="9" s="1"/>
  <c r="T467" i="9" a="1"/>
  <c r="T467" i="9" s="1"/>
  <c r="F467" i="9" s="1"/>
  <c r="T540" i="9" a="1"/>
  <c r="T540" i="9" s="1"/>
  <c r="F540" i="9" s="1"/>
  <c r="T605" i="9" a="1"/>
  <c r="T605" i="9" s="1"/>
  <c r="F605" i="9" s="1"/>
  <c r="T668" i="9" a="1"/>
  <c r="T668" i="9" s="1"/>
  <c r="F668" i="9" s="1"/>
  <c r="T726" i="9" a="1"/>
  <c r="T726" i="9" s="1"/>
  <c r="F726" i="9" s="1"/>
  <c r="T391" i="9" a="1"/>
  <c r="T391" i="9" s="1"/>
  <c r="F391" i="9" s="1"/>
  <c r="T444" i="9" a="1"/>
  <c r="T444" i="9" s="1"/>
  <c r="F444" i="9" s="1"/>
  <c r="T470" i="9" a="1"/>
  <c r="T470" i="9" s="1"/>
  <c r="F470" i="9" s="1"/>
  <c r="T502" i="9" a="1"/>
  <c r="T502" i="9" s="1"/>
  <c r="F502" i="9" s="1"/>
  <c r="T534" i="9" a="1"/>
  <c r="T534" i="9" s="1"/>
  <c r="F534" i="9" s="1"/>
  <c r="T566" i="9" a="1"/>
  <c r="T566" i="9" s="1"/>
  <c r="F566" i="9" s="1"/>
  <c r="T598" i="9" a="1"/>
  <c r="T598" i="9" s="1"/>
  <c r="F598" i="9" s="1"/>
  <c r="T630" i="9" a="1"/>
  <c r="T630" i="9" s="1"/>
  <c r="F630" i="9" s="1"/>
  <c r="T664" i="9" a="1"/>
  <c r="T664" i="9" s="1"/>
  <c r="F664" i="9" s="1"/>
  <c r="T1208" i="9" a="1"/>
  <c r="T1208" i="9" s="1"/>
  <c r="F1208" i="9" s="1"/>
  <c r="T1278" i="9" a="1"/>
  <c r="T1278" i="9" s="1"/>
  <c r="F1278" i="9" s="1"/>
  <c r="T1342" i="9" a="1"/>
  <c r="T1342" i="9" s="1"/>
  <c r="F1342" i="9" s="1"/>
  <c r="T1392" i="9" a="1"/>
  <c r="T1392" i="9" s="1"/>
  <c r="F1392" i="9" s="1"/>
  <c r="T1456" i="9" a="1"/>
  <c r="T1456" i="9" s="1"/>
  <c r="F1456" i="9" s="1"/>
  <c r="T1113" i="9" a="1"/>
  <c r="T1113" i="9" s="1"/>
  <c r="F1113" i="9" s="1"/>
  <c r="T1317" i="9" a="1"/>
  <c r="T1317" i="9" s="1"/>
  <c r="F1317" i="9" s="1"/>
  <c r="T1417" i="9" a="1"/>
  <c r="T1417" i="9" s="1"/>
  <c r="F1417" i="9" s="1"/>
  <c r="T1077" i="9" a="1"/>
  <c r="T1077" i="9" s="1"/>
  <c r="F1077" i="9" s="1"/>
  <c r="T1101" i="9" a="1"/>
  <c r="T1101" i="9" s="1"/>
  <c r="F1101" i="9" s="1"/>
  <c r="T1141" i="9" a="1"/>
  <c r="T1141" i="9" s="1"/>
  <c r="F1141" i="9" s="1"/>
  <c r="T1165" i="9" a="1"/>
  <c r="T1165" i="9" s="1"/>
  <c r="F1165" i="9" s="1"/>
  <c r="T1209" i="9" a="1"/>
  <c r="T1209" i="9" s="1"/>
  <c r="F1209" i="9" s="1"/>
  <c r="T1279" i="9" a="1"/>
  <c r="T1279" i="9" s="1"/>
  <c r="F1279" i="9" s="1"/>
  <c r="T1344" i="9" a="1"/>
  <c r="T1344" i="9" s="1"/>
  <c r="F1344" i="9" s="1"/>
  <c r="T1421" i="9" a="1"/>
  <c r="T1421" i="9" s="1"/>
  <c r="F1421" i="9" s="1"/>
  <c r="T1485" i="9" a="1"/>
  <c r="T1485" i="9" s="1"/>
  <c r="F1485" i="9" s="1"/>
  <c r="T958" i="9" a="1"/>
  <c r="T958" i="9" s="1"/>
  <c r="F958" i="9" s="1"/>
  <c r="T1177" i="9" a="1"/>
  <c r="T1177" i="9" s="1"/>
  <c r="F1177" i="9" s="1"/>
  <c r="T1382" i="9" a="1"/>
  <c r="T1382" i="9" s="1"/>
  <c r="F1382" i="9" s="1"/>
  <c r="T1268" i="9" a="1"/>
  <c r="T1268" i="9" s="1"/>
  <c r="F1268" i="9" s="1"/>
  <c r="T1314" i="9" a="1"/>
  <c r="T1314" i="9" s="1"/>
  <c r="F1314" i="9" s="1"/>
  <c r="T1346" i="9" a="1"/>
  <c r="T1346" i="9" s="1"/>
  <c r="F1346" i="9" s="1"/>
  <c r="T1395" i="9" a="1"/>
  <c r="T1395" i="9" s="1"/>
  <c r="F1395" i="9" s="1"/>
  <c r="T1460" i="9" a="1"/>
  <c r="T1460" i="9" s="1"/>
  <c r="F1460" i="9" s="1"/>
  <c r="T1110" i="9" a="1"/>
  <c r="T1110" i="9" s="1"/>
  <c r="F1110" i="9" s="1"/>
  <c r="T1302" i="9" a="1"/>
  <c r="T1302" i="9" s="1"/>
  <c r="F1302" i="9" s="1"/>
  <c r="T1480" i="9" a="1"/>
  <c r="T1480" i="9" s="1"/>
  <c r="F1480" i="9" s="1"/>
  <c r="T1371" i="9" a="1"/>
  <c r="T1371" i="9" s="1"/>
  <c r="F1371" i="9" s="1"/>
  <c r="T1105" i="9" a="1"/>
  <c r="T1105" i="9" s="1"/>
  <c r="F1105" i="9" s="1"/>
  <c r="T1129" i="9" a="1"/>
  <c r="T1129" i="9" s="1"/>
  <c r="F1129" i="9" s="1"/>
  <c r="T1169" i="9" a="1"/>
  <c r="T1169" i="9" s="1"/>
  <c r="F1169" i="9" s="1"/>
  <c r="T1193" i="9" a="1"/>
  <c r="T1193" i="9" s="1"/>
  <c r="F1193" i="9" s="1"/>
  <c r="T1251" i="9" a="1"/>
  <c r="T1251" i="9" s="1"/>
  <c r="F1251" i="9" s="1"/>
  <c r="T1380" i="9" a="1"/>
  <c r="T1380" i="9" s="1"/>
  <c r="F1380" i="9" s="1"/>
  <c r="T1443" i="9" a="1"/>
  <c r="T1443" i="9" s="1"/>
  <c r="F1443" i="9" s="1"/>
  <c r="T967" i="9" a="1"/>
  <c r="T967" i="9" s="1"/>
  <c r="F967" i="9" s="1"/>
  <c r="T1196" i="9" a="1"/>
  <c r="T1196" i="9" s="1"/>
  <c r="F1196" i="9" s="1"/>
  <c r="T1384" i="9" a="1"/>
  <c r="T1384" i="9" s="1"/>
  <c r="F1384" i="9" s="1"/>
  <c r="T1483" i="9" a="1"/>
  <c r="T1483" i="9" s="1"/>
  <c r="F1483" i="9" s="1"/>
  <c r="T778" i="9" a="1"/>
  <c r="T778" i="9" s="1"/>
  <c r="F778" i="9" s="1"/>
  <c r="T811" i="9" a="1"/>
  <c r="T811" i="9" s="1"/>
  <c r="F811" i="9" s="1"/>
  <c r="T841" i="9" a="1"/>
  <c r="T841" i="9" s="1"/>
  <c r="F841" i="9" s="1"/>
  <c r="T868" i="9" a="1"/>
  <c r="T868" i="9" s="1"/>
  <c r="F868" i="9" s="1"/>
  <c r="T904" i="9" a="1"/>
  <c r="T904" i="9" s="1"/>
  <c r="F904" i="9" s="1"/>
  <c r="T925" i="9" a="1"/>
  <c r="T925" i="9" s="1"/>
  <c r="F925" i="9" s="1"/>
  <c r="T945" i="9" a="1"/>
  <c r="T945" i="9" s="1"/>
  <c r="F945" i="9" s="1"/>
  <c r="T1088" i="9" a="1"/>
  <c r="T1088" i="9" s="1"/>
  <c r="F1088" i="9" s="1"/>
  <c r="T1271" i="9" a="1"/>
  <c r="T1271" i="9" s="1"/>
  <c r="F1271" i="9" s="1"/>
  <c r="T1461" i="9" a="1"/>
  <c r="T1461" i="9" s="1"/>
  <c r="F1461" i="9" s="1"/>
  <c r="T1418" i="9" a="1"/>
  <c r="T1418" i="9" s="1"/>
  <c r="F1418" i="9" s="1"/>
  <c r="T671" i="9" a="1"/>
  <c r="T671" i="9" s="1"/>
  <c r="F671" i="9" s="1"/>
  <c r="T706" i="9" a="1"/>
  <c r="T706" i="9" s="1"/>
  <c r="F706" i="9" s="1"/>
  <c r="T735" i="9" a="1"/>
  <c r="T735" i="9" s="1"/>
  <c r="F735" i="9" s="1"/>
  <c r="T770" i="9" a="1"/>
  <c r="T770" i="9" s="1"/>
  <c r="F770" i="9" s="1"/>
  <c r="T797" i="9" a="1"/>
  <c r="T797" i="9" s="1"/>
  <c r="F797" i="9" s="1"/>
  <c r="T833" i="9" a="1"/>
  <c r="T833" i="9" s="1"/>
  <c r="F833" i="9" s="1"/>
  <c r="T861" i="9" a="1"/>
  <c r="T861" i="9" s="1"/>
  <c r="F861" i="9" s="1"/>
  <c r="T877" i="9" a="1"/>
  <c r="T877" i="9" s="1"/>
  <c r="F877" i="9" s="1"/>
  <c r="T890" i="9" a="1"/>
  <c r="T890" i="9" s="1"/>
  <c r="F890" i="9" s="1"/>
  <c r="T912" i="9" a="1"/>
  <c r="T912" i="9" s="1"/>
  <c r="F912" i="9" s="1"/>
  <c r="T933" i="9" a="1"/>
  <c r="T933" i="9" s="1"/>
  <c r="F933" i="9" s="1"/>
  <c r="T954" i="9" a="1"/>
  <c r="T954" i="9" s="1"/>
  <c r="F954" i="9" s="1"/>
  <c r="T1151" i="9" a="1"/>
  <c r="T1151" i="9" s="1"/>
  <c r="F1151" i="9" s="1"/>
  <c r="T1333" i="9" a="1"/>
  <c r="T1333" i="9" s="1"/>
  <c r="F1333" i="9" s="1"/>
  <c r="T989" i="9" a="1"/>
  <c r="T989" i="9" s="1"/>
  <c r="F989" i="9" s="1"/>
  <c r="T997" i="9" a="1"/>
  <c r="T997" i="9" s="1"/>
  <c r="F997" i="9" s="1"/>
  <c r="T1005" i="9" a="1"/>
  <c r="T1005" i="9" s="1"/>
  <c r="F1005" i="9" s="1"/>
  <c r="T1013" i="9" a="1"/>
  <c r="T1013" i="9" s="1"/>
  <c r="F1013" i="9" s="1"/>
  <c r="T1021" i="9" a="1"/>
  <c r="T1021" i="9" s="1"/>
  <c r="F1021" i="9" s="1"/>
  <c r="T1029" i="9" a="1"/>
  <c r="T1029" i="9" s="1"/>
  <c r="F1029" i="9" s="1"/>
  <c r="T1179" i="9" a="1"/>
  <c r="T1179" i="9" s="1"/>
  <c r="F1179" i="9" s="1"/>
  <c r="T1242" i="9" a="1"/>
  <c r="T1242" i="9" s="1"/>
  <c r="F1242" i="9" s="1"/>
  <c r="T1306" i="9" a="1"/>
  <c r="T1306" i="9" s="1"/>
  <c r="F1306" i="9" s="1"/>
  <c r="T1340" i="9" a="1"/>
  <c r="T1340" i="9" s="1"/>
  <c r="F1340" i="9" s="1"/>
  <c r="T1038" i="9" a="1"/>
  <c r="T1038" i="9" s="1"/>
  <c r="F1038" i="9" s="1"/>
  <c r="T1046" i="9" a="1"/>
  <c r="T1046" i="9" s="1"/>
  <c r="F1046" i="9" s="1"/>
  <c r="T1054" i="9" a="1"/>
  <c r="T1054" i="9" s="1"/>
  <c r="F1054" i="9" s="1"/>
  <c r="T1062" i="9" a="1"/>
  <c r="T1062" i="9" s="1"/>
  <c r="F1062" i="9" s="1"/>
  <c r="T1070" i="9" a="1"/>
  <c r="T1070" i="9" s="1"/>
  <c r="F1070" i="9" s="1"/>
  <c r="T1094" i="9" a="1"/>
  <c r="T1094" i="9" s="1"/>
  <c r="F1094" i="9" s="1"/>
  <c r="T1136" i="9" a="1"/>
  <c r="T1136" i="9" s="1"/>
  <c r="F1136" i="9" s="1"/>
  <c r="T1200" i="9" a="1"/>
  <c r="T1200" i="9" s="1"/>
  <c r="F1200" i="9" s="1"/>
  <c r="T1259" i="9" a="1"/>
  <c r="T1259" i="9" s="1"/>
  <c r="F1259" i="9" s="1"/>
  <c r="T1355" i="9" a="1"/>
  <c r="T1355" i="9" s="1"/>
  <c r="F1355" i="9" s="1"/>
  <c r="T350" i="9" a="1"/>
  <c r="T350" i="9" s="1"/>
  <c r="F350" i="9" s="1"/>
  <c r="T429" i="9" a="1"/>
  <c r="T429" i="9" s="1"/>
  <c r="F429" i="9" s="1"/>
  <c r="T389" i="9" a="1"/>
  <c r="T389" i="9" s="1"/>
  <c r="F389" i="9" s="1"/>
  <c r="T91" i="9" a="1"/>
  <c r="T91" i="9" s="1"/>
  <c r="F91" i="9" s="1"/>
  <c r="T378" i="9" a="1"/>
  <c r="T378" i="9" s="1"/>
  <c r="F378" i="9" s="1"/>
  <c r="T433" i="9" a="1"/>
  <c r="T433" i="9" s="1"/>
  <c r="F433" i="9" s="1"/>
  <c r="T471" i="9" a="1"/>
  <c r="T471" i="9" s="1"/>
  <c r="F471" i="9" s="1"/>
  <c r="T526" i="9" a="1"/>
  <c r="T526" i="9" s="1"/>
  <c r="F526" i="9" s="1"/>
  <c r="T590" i="9" a="1"/>
  <c r="T590" i="9" s="1"/>
  <c r="F590" i="9" s="1"/>
  <c r="T666" i="9" a="1"/>
  <c r="T666" i="9" s="1"/>
  <c r="F666" i="9" s="1"/>
  <c r="T730" i="9" a="1"/>
  <c r="T730" i="9" s="1"/>
  <c r="F730" i="9" s="1"/>
  <c r="T787" i="9" a="1"/>
  <c r="T787" i="9" s="1"/>
  <c r="F787" i="9" s="1"/>
  <c r="T850" i="9" a="1"/>
  <c r="T850" i="9" s="1"/>
  <c r="F850" i="9" s="1"/>
  <c r="T914" i="9" a="1"/>
  <c r="T914" i="9" s="1"/>
  <c r="F914" i="9" s="1"/>
  <c r="T460" i="9" a="1"/>
  <c r="T460" i="9" s="1"/>
  <c r="F460" i="9" s="1"/>
  <c r="T515" i="9" a="1"/>
  <c r="T515" i="9" s="1"/>
  <c r="F515" i="9" s="1"/>
  <c r="T579" i="9" a="1"/>
  <c r="T579" i="9" s="1"/>
  <c r="F579" i="9" s="1"/>
  <c r="T642" i="9" a="1"/>
  <c r="T642" i="9" s="1"/>
  <c r="F642" i="9" s="1"/>
  <c r="T708" i="9" a="1"/>
  <c r="T708" i="9" s="1"/>
  <c r="F708" i="9" s="1"/>
  <c r="T772" i="9" a="1"/>
  <c r="T772" i="9" s="1"/>
  <c r="F772" i="9" s="1"/>
  <c r="T843" i="9" a="1"/>
  <c r="T843" i="9" s="1"/>
  <c r="F843" i="9" s="1"/>
  <c r="T907" i="9" a="1"/>
  <c r="T907" i="9" s="1"/>
  <c r="F907" i="9" s="1"/>
  <c r="T518" i="9" a="1"/>
  <c r="T518" i="9" s="1"/>
  <c r="F518" i="9" s="1"/>
  <c r="T581" i="9" a="1"/>
  <c r="T581" i="9" s="1"/>
  <c r="F581" i="9" s="1"/>
  <c r="T652" i="9" a="1"/>
  <c r="T652" i="9" s="1"/>
  <c r="F652" i="9" s="1"/>
  <c r="T716" i="9" a="1"/>
  <c r="T716" i="9" s="1"/>
  <c r="F716" i="9" s="1"/>
  <c r="T767" i="9" a="1"/>
  <c r="T767" i="9" s="1"/>
  <c r="F767" i="9" s="1"/>
  <c r="T831" i="9" a="1"/>
  <c r="T831" i="9" s="1"/>
  <c r="F831" i="9" s="1"/>
  <c r="T437" i="9" a="1"/>
  <c r="T437" i="9" s="1"/>
  <c r="F437" i="9" s="1"/>
  <c r="T475" i="9" a="1"/>
  <c r="T475" i="9" s="1"/>
  <c r="F475" i="9" s="1"/>
  <c r="T528" i="9" a="1"/>
  <c r="T528" i="9" s="1"/>
  <c r="F528" i="9" s="1"/>
  <c r="T592" i="9" a="1"/>
  <c r="T592" i="9" s="1"/>
  <c r="F592" i="9" s="1"/>
  <c r="T646" i="9" a="1"/>
  <c r="T646" i="9" s="1"/>
  <c r="F646" i="9" s="1"/>
  <c r="T710" i="9" a="1"/>
  <c r="T710" i="9" s="1"/>
  <c r="F710" i="9" s="1"/>
  <c r="T780" i="9" a="1"/>
  <c r="T780" i="9" s="1"/>
  <c r="F780" i="9" s="1"/>
  <c r="T845" i="9" a="1"/>
  <c r="T845" i="9" s="1"/>
  <c r="F845" i="9" s="1"/>
  <c r="T214" i="9" a="1"/>
  <c r="T214" i="9" s="1"/>
  <c r="F214" i="9" s="1"/>
  <c r="T453" i="9" a="1"/>
  <c r="T453" i="9" s="1"/>
  <c r="F453" i="9" s="1"/>
  <c r="T509" i="9" a="1"/>
  <c r="T509" i="9" s="1"/>
  <c r="F509" i="9" s="1"/>
  <c r="T572" i="9" a="1"/>
  <c r="T572" i="9" s="1"/>
  <c r="F572" i="9" s="1"/>
  <c r="T636" i="9" a="1"/>
  <c r="T636" i="9" s="1"/>
  <c r="F636" i="9" s="1"/>
  <c r="T711" i="9" a="1"/>
  <c r="T711" i="9" s="1"/>
  <c r="F711" i="9" s="1"/>
  <c r="T769" i="9" a="1"/>
  <c r="T769" i="9" s="1"/>
  <c r="F769" i="9" s="1"/>
  <c r="T170" i="9" a="1"/>
  <c r="T170" i="9" s="1"/>
  <c r="F170" i="9" s="1"/>
  <c r="T229" i="9" a="1"/>
  <c r="T229" i="9" s="1"/>
  <c r="F229" i="9" s="1"/>
  <c r="T477" i="9" a="1"/>
  <c r="T477" i="9" s="1"/>
  <c r="F477" i="9" s="1"/>
  <c r="T542" i="9" a="1"/>
  <c r="T542" i="9" s="1"/>
  <c r="F542" i="9" s="1"/>
  <c r="T615" i="9" a="1"/>
  <c r="T615" i="9" s="1"/>
  <c r="F615" i="9" s="1"/>
  <c r="T669" i="9" a="1"/>
  <c r="T669" i="9" s="1"/>
  <c r="F669" i="9" s="1"/>
  <c r="T733" i="9" a="1"/>
  <c r="T733" i="9" s="1"/>
  <c r="F733" i="9" s="1"/>
  <c r="T394" i="9" a="1"/>
  <c r="T394" i="9" s="1"/>
  <c r="F394" i="9" s="1"/>
  <c r="T445" i="9" a="1"/>
  <c r="T445" i="9" s="1"/>
  <c r="F445" i="9" s="1"/>
  <c r="T479" i="9" a="1"/>
  <c r="T479" i="9" s="1"/>
  <c r="F479" i="9" s="1"/>
  <c r="T511" i="9" a="1"/>
  <c r="T511" i="9" s="1"/>
  <c r="F511" i="9" s="1"/>
  <c r="T543" i="9" a="1"/>
  <c r="T543" i="9" s="1"/>
  <c r="F543" i="9" s="1"/>
  <c r="T575" i="9" a="1"/>
  <c r="T575" i="9" s="1"/>
  <c r="F575" i="9" s="1"/>
  <c r="T607" i="9" a="1"/>
  <c r="T607" i="9" s="1"/>
  <c r="F607" i="9" s="1"/>
  <c r="T639" i="9" a="1"/>
  <c r="T639" i="9" s="1"/>
  <c r="F639" i="9" s="1"/>
  <c r="T1226" i="9" a="1"/>
  <c r="T1226" i="9" s="1"/>
  <c r="F1226" i="9" s="1"/>
  <c r="T1280" i="9" a="1"/>
  <c r="T1280" i="9" s="1"/>
  <c r="F1280" i="9" s="1"/>
  <c r="T1343" i="9" a="1"/>
  <c r="T1343" i="9" s="1"/>
  <c r="F1343" i="9" s="1"/>
  <c r="T1406" i="9" a="1"/>
  <c r="T1406" i="9" s="1"/>
  <c r="F1406" i="9" s="1"/>
  <c r="T1469" i="9" a="1"/>
  <c r="T1469" i="9" s="1"/>
  <c r="F1469" i="9" s="1"/>
  <c r="T951" i="9" a="1"/>
  <c r="T951" i="9" s="1"/>
  <c r="F951" i="9" s="1"/>
  <c r="T1134" i="9" a="1"/>
  <c r="T1134" i="9" s="1"/>
  <c r="F1134" i="9" s="1"/>
  <c r="T1335" i="9" a="1"/>
  <c r="T1335" i="9" s="1"/>
  <c r="F1335" i="9" s="1"/>
  <c r="T1449" i="9" a="1"/>
  <c r="T1449" i="9" s="1"/>
  <c r="F1449" i="9" s="1"/>
  <c r="T1078" i="9" a="1"/>
  <c r="T1078" i="9" s="1"/>
  <c r="F1078" i="9" s="1"/>
  <c r="T1102" i="9" a="1"/>
  <c r="T1102" i="9" s="1"/>
  <c r="F1102" i="9" s="1"/>
  <c r="T1142" i="9" a="1"/>
  <c r="T1142" i="9" s="1"/>
  <c r="F1142" i="9" s="1"/>
  <c r="T1166" i="9" a="1"/>
  <c r="T1166" i="9" s="1"/>
  <c r="F1166" i="9" s="1"/>
  <c r="T1227" i="9" a="1"/>
  <c r="T1227" i="9" s="1"/>
  <c r="F1227" i="9" s="1"/>
  <c r="T1293" i="9" a="1"/>
  <c r="T1293" i="9" s="1"/>
  <c r="F1293" i="9" s="1"/>
  <c r="T1358" i="9" a="1"/>
  <c r="T1358" i="9" s="1"/>
  <c r="F1358" i="9" s="1"/>
  <c r="T1423" i="9" a="1"/>
  <c r="T1423" i="9" s="1"/>
  <c r="F1423" i="9" s="1"/>
  <c r="T1486" i="9" a="1"/>
  <c r="T1486" i="9" s="1"/>
  <c r="F1486" i="9" s="1"/>
  <c r="T964" i="9" a="1"/>
  <c r="T964" i="9" s="1"/>
  <c r="F964" i="9" s="1"/>
  <c r="T1216" i="9" a="1"/>
  <c r="T1216" i="9" s="1"/>
  <c r="F1216" i="9" s="1"/>
  <c r="T1400" i="9" a="1"/>
  <c r="T1400" i="9" s="1"/>
  <c r="F1400" i="9" s="1"/>
  <c r="T1211" i="9" a="1"/>
  <c r="T1211" i="9" s="1"/>
  <c r="F1211" i="9" s="1"/>
  <c r="T1282" i="9" a="1"/>
  <c r="T1282" i="9" s="1"/>
  <c r="F1282" i="9" s="1"/>
  <c r="T1315" i="9" a="1"/>
  <c r="T1315" i="9" s="1"/>
  <c r="F1315" i="9" s="1"/>
  <c r="T1347" i="9" a="1"/>
  <c r="T1347" i="9" s="1"/>
  <c r="F1347" i="9" s="1"/>
  <c r="T1409" i="9" a="1"/>
  <c r="T1409" i="9" s="1"/>
  <c r="F1409" i="9" s="1"/>
  <c r="T1474" i="9" a="1"/>
  <c r="T1474" i="9" s="1"/>
  <c r="F1474" i="9" s="1"/>
  <c r="T1132" i="9" a="1"/>
  <c r="T1132" i="9" s="1"/>
  <c r="F1132" i="9" s="1"/>
  <c r="T1320" i="9" a="1"/>
  <c r="T1320" i="9" s="1"/>
  <c r="F1320" i="9" s="1"/>
  <c r="T1403" i="9" a="1"/>
  <c r="T1403" i="9" s="1"/>
  <c r="F1403" i="9" s="1"/>
  <c r="T1082" i="9" a="1"/>
  <c r="T1082" i="9" s="1"/>
  <c r="F1082" i="9" s="1"/>
  <c r="T1106" i="9" a="1"/>
  <c r="T1106" i="9" s="1"/>
  <c r="F1106" i="9" s="1"/>
  <c r="T1146" i="9" a="1"/>
  <c r="T1146" i="9" s="1"/>
  <c r="F1146" i="9" s="1"/>
  <c r="T1170" i="9" a="1"/>
  <c r="T1170" i="9" s="1"/>
  <c r="F1170" i="9" s="1"/>
  <c r="T1210" i="9" a="1"/>
  <c r="T1210" i="9" s="1"/>
  <c r="F1210" i="9" s="1"/>
  <c r="T1265" i="9" a="1"/>
  <c r="T1265" i="9" s="1"/>
  <c r="F1265" i="9" s="1"/>
  <c r="T1394" i="9" a="1"/>
  <c r="T1394" i="9" s="1"/>
  <c r="F1394" i="9" s="1"/>
  <c r="T1457" i="9" a="1"/>
  <c r="T1457" i="9" s="1"/>
  <c r="F1457" i="9" s="1"/>
  <c r="T972" i="9" a="1"/>
  <c r="T972" i="9" s="1"/>
  <c r="F972" i="9" s="1"/>
  <c r="T1218" i="9" a="1"/>
  <c r="T1218" i="9" s="1"/>
  <c r="F1218" i="9" s="1"/>
  <c r="T1414" i="9" a="1"/>
  <c r="T1414" i="9" s="1"/>
  <c r="F1414" i="9" s="1"/>
  <c r="T784" i="9" a="1"/>
  <c r="T784" i="9" s="1"/>
  <c r="F784" i="9" s="1"/>
  <c r="T813" i="9" a="1"/>
  <c r="T813" i="9" s="1"/>
  <c r="F813" i="9" s="1"/>
  <c r="T847" i="9" a="1"/>
  <c r="T847" i="9" s="1"/>
  <c r="F847" i="9" s="1"/>
  <c r="T885" i="9" a="1"/>
  <c r="T885" i="9" s="1"/>
  <c r="F885" i="9" s="1"/>
  <c r="T906" i="9" a="1"/>
  <c r="T906" i="9" s="1"/>
  <c r="F906" i="9" s="1"/>
  <c r="T927" i="9" a="1"/>
  <c r="T927" i="9" s="1"/>
  <c r="F927" i="9" s="1"/>
  <c r="T947" i="9" a="1"/>
  <c r="T947" i="9" s="1"/>
  <c r="F947" i="9" s="1"/>
  <c r="T1109" i="9" a="1"/>
  <c r="T1109" i="9" s="1"/>
  <c r="F1109" i="9" s="1"/>
  <c r="T1301" i="9" a="1"/>
  <c r="T1301" i="9" s="1"/>
  <c r="F1301" i="9" s="1"/>
  <c r="T1478" i="9" a="1"/>
  <c r="T1478" i="9" s="1"/>
  <c r="F1478" i="9" s="1"/>
  <c r="T1436" i="9" a="1"/>
  <c r="T1436" i="9" s="1"/>
  <c r="F1436" i="9" s="1"/>
  <c r="T678" i="9" a="1"/>
  <c r="T678" i="9" s="1"/>
  <c r="F678" i="9" s="1"/>
  <c r="T707" i="9" a="1"/>
  <c r="T707" i="9" s="1"/>
  <c r="F707" i="9" s="1"/>
  <c r="T742" i="9" a="1"/>
  <c r="T742" i="9" s="1"/>
  <c r="F742" i="9" s="1"/>
  <c r="T771" i="9" a="1"/>
  <c r="T771" i="9" s="1"/>
  <c r="F771" i="9" s="1"/>
  <c r="T799" i="9" a="1"/>
  <c r="T799" i="9" s="1"/>
  <c r="F799" i="9" s="1"/>
  <c r="T835" i="9" a="1"/>
  <c r="T835" i="9" s="1"/>
  <c r="F835" i="9" s="1"/>
  <c r="T863" i="9" a="1"/>
  <c r="T863" i="9" s="1"/>
  <c r="F863" i="9" s="1"/>
  <c r="T878" i="9" a="1"/>
  <c r="T878" i="9" s="1"/>
  <c r="F878" i="9" s="1"/>
  <c r="T895" i="9" a="1"/>
  <c r="T895" i="9" s="1"/>
  <c r="F895" i="9" s="1"/>
  <c r="T916" i="9" a="1"/>
  <c r="T916" i="9" s="1"/>
  <c r="F916" i="9" s="1"/>
  <c r="T937" i="9" a="1"/>
  <c r="T937" i="9" s="1"/>
  <c r="F937" i="9" s="1"/>
  <c r="T960" i="9" a="1"/>
  <c r="T960" i="9" s="1"/>
  <c r="F960" i="9" s="1"/>
  <c r="T1173" i="9" a="1"/>
  <c r="T1173" i="9" s="1"/>
  <c r="F1173" i="9" s="1"/>
  <c r="T1351" i="9" a="1"/>
  <c r="T1351" i="9" s="1"/>
  <c r="F1351" i="9" s="1"/>
  <c r="T990" i="9" a="1"/>
  <c r="T990" i="9" s="1"/>
  <c r="F990" i="9" s="1"/>
  <c r="T998" i="9" a="1"/>
  <c r="T998" i="9" s="1"/>
  <c r="F998" i="9" s="1"/>
  <c r="T1006" i="9" a="1"/>
  <c r="T1006" i="9" s="1"/>
  <c r="F1006" i="9" s="1"/>
  <c r="T1014" i="9" a="1"/>
  <c r="T1014" i="9" s="1"/>
  <c r="F1014" i="9" s="1"/>
  <c r="T1022" i="9" a="1"/>
  <c r="T1022" i="9" s="1"/>
  <c r="F1022" i="9" s="1"/>
  <c r="T1030" i="9" a="1"/>
  <c r="T1030" i="9" s="1"/>
  <c r="F1030" i="9" s="1"/>
  <c r="T1118" i="9" a="1"/>
  <c r="T1118" i="9" s="1"/>
  <c r="F1118" i="9" s="1"/>
  <c r="T1180" i="9" a="1"/>
  <c r="T1180" i="9" s="1"/>
  <c r="F1180" i="9" s="1"/>
  <c r="T1244" i="9" a="1"/>
  <c r="T1244" i="9" s="1"/>
  <c r="F1244" i="9" s="1"/>
  <c r="T1308" i="9" a="1"/>
  <c r="T1308" i="9" s="1"/>
  <c r="F1308" i="9" s="1"/>
  <c r="T1353" i="9" a="1"/>
  <c r="T1353" i="9" s="1"/>
  <c r="F1353" i="9" s="1"/>
  <c r="T1039" i="9" a="1"/>
  <c r="T1039" i="9" s="1"/>
  <c r="F1039" i="9" s="1"/>
  <c r="T1047" i="9" a="1"/>
  <c r="T1047" i="9" s="1"/>
  <c r="F1047" i="9" s="1"/>
  <c r="T1055" i="9" a="1"/>
  <c r="T1055" i="9" s="1"/>
  <c r="F1055" i="9" s="1"/>
  <c r="T1063" i="9" a="1"/>
  <c r="T1063" i="9" s="1"/>
  <c r="F1063" i="9" s="1"/>
  <c r="T1071" i="9" a="1"/>
  <c r="T1071" i="9" s="1"/>
  <c r="F1071" i="9" s="1"/>
  <c r="T1095" i="9" a="1"/>
  <c r="T1095" i="9" s="1"/>
  <c r="F1095" i="9" s="1"/>
  <c r="T1139" i="9" a="1"/>
  <c r="T1139" i="9" s="1"/>
  <c r="F1139" i="9" s="1"/>
  <c r="T1202" i="9" a="1"/>
  <c r="T1202" i="9" s="1"/>
  <c r="F1202" i="9" s="1"/>
  <c r="T1273" i="9" a="1"/>
  <c r="T1273" i="9" s="1"/>
  <c r="F1273" i="9" s="1"/>
  <c r="T1369" i="9" a="1"/>
  <c r="T1369" i="9" s="1"/>
  <c r="F1369" i="9" s="1"/>
  <c r="Q1773" i="2" a="1"/>
  <c r="Q1773" i="2" s="1"/>
  <c r="R1773" i="2" s="1"/>
  <c r="Q1775" i="2" a="1"/>
  <c r="Q1775" i="2" s="1"/>
  <c r="R1775" i="2" s="1"/>
  <c r="Q1767" i="2" a="1"/>
  <c r="Q1767" i="2" s="1"/>
  <c r="R1767" i="2" s="1"/>
  <c r="Q1759" i="2" a="1"/>
  <c r="Q1759" i="2" s="1"/>
  <c r="R1759" i="2" s="1"/>
  <c r="Q1751" i="2" a="1"/>
  <c r="Q1751" i="2" s="1"/>
  <c r="R1751" i="2" s="1"/>
  <c r="Q1743" i="2" a="1"/>
  <c r="Q1743" i="2" s="1"/>
  <c r="R1743" i="2" s="1"/>
  <c r="Q1735" i="2" a="1"/>
  <c r="Q1735" i="2" s="1"/>
  <c r="R1735" i="2" s="1"/>
  <c r="Q1727" i="2" a="1"/>
  <c r="Q1727" i="2" s="1"/>
  <c r="R1727" i="2" s="1"/>
  <c r="Q1719" i="2" a="1"/>
  <c r="Q1719" i="2" s="1"/>
  <c r="R1719" i="2" s="1"/>
  <c r="Q1711" i="2" a="1"/>
  <c r="Q1711" i="2" s="1"/>
  <c r="R1711" i="2" s="1"/>
  <c r="Q1703" i="2" a="1"/>
  <c r="Q1703" i="2" s="1"/>
  <c r="R1703" i="2" s="1"/>
  <c r="Q1695" i="2" a="1"/>
  <c r="Q1695" i="2" s="1"/>
  <c r="R1695" i="2" s="1"/>
  <c r="Q1687" i="2" a="1"/>
  <c r="Q1687" i="2" s="1"/>
  <c r="R1687" i="2" s="1"/>
  <c r="Q1679" i="2" a="1"/>
  <c r="Q1679" i="2" s="1"/>
  <c r="R1679" i="2" s="1"/>
  <c r="Q1671" i="2" a="1"/>
  <c r="Q1671" i="2" s="1"/>
  <c r="R1671" i="2" s="1"/>
  <c r="Q1663" i="2" a="1"/>
  <c r="Q1663" i="2" s="1"/>
  <c r="R1663" i="2" s="1"/>
  <c r="Q1655" i="2" a="1"/>
  <c r="Q1655" i="2" s="1"/>
  <c r="R1655" i="2" s="1"/>
  <c r="Q1647" i="2" a="1"/>
  <c r="Q1647" i="2" s="1"/>
  <c r="R1647" i="2" s="1"/>
  <c r="Q1639" i="2" a="1"/>
  <c r="Q1639" i="2" s="1"/>
  <c r="R1639" i="2" s="1"/>
  <c r="Q1631" i="2" a="1"/>
  <c r="Q1631" i="2" s="1"/>
  <c r="R1631" i="2" s="1"/>
  <c r="Q1623" i="2" a="1"/>
  <c r="Q1623" i="2" s="1"/>
  <c r="R1623" i="2" s="1"/>
  <c r="Q1615" i="2" a="1"/>
  <c r="Q1615" i="2" s="1"/>
  <c r="R1615" i="2" s="1"/>
  <c r="Q1607" i="2" a="1"/>
  <c r="Q1607" i="2" s="1"/>
  <c r="R1607" i="2" s="1"/>
  <c r="Q1599" i="2" a="1"/>
  <c r="Q1599" i="2" s="1"/>
  <c r="R1599" i="2" s="1"/>
  <c r="Q1591" i="2" a="1"/>
  <c r="Q1591" i="2" s="1"/>
  <c r="R1591" i="2" s="1"/>
  <c r="Q1583" i="2" a="1"/>
  <c r="Q1583" i="2" s="1"/>
  <c r="R1583" i="2" s="1"/>
  <c r="Q1575" i="2" a="1"/>
  <c r="Q1575" i="2" s="1"/>
  <c r="R1575" i="2" s="1"/>
  <c r="Q1567" i="2" a="1"/>
  <c r="Q1567" i="2" s="1"/>
  <c r="R1567" i="2" s="1"/>
  <c r="Q1559" i="2" a="1"/>
  <c r="Q1559" i="2" s="1"/>
  <c r="R1559" i="2" s="1"/>
  <c r="Q1551" i="2" a="1"/>
  <c r="Q1551" i="2" s="1"/>
  <c r="R1551" i="2" s="1"/>
  <c r="Q1543" i="2" a="1"/>
  <c r="Q1543" i="2" s="1"/>
  <c r="R1543" i="2" s="1"/>
  <c r="Q1535" i="2" a="1"/>
  <c r="Q1535" i="2" s="1"/>
  <c r="R1535" i="2" s="1"/>
  <c r="Q1527" i="2" a="1"/>
  <c r="Q1527" i="2" s="1"/>
  <c r="R1527" i="2" s="1"/>
  <c r="Q1519" i="2" a="1"/>
  <c r="Q1519" i="2" s="1"/>
  <c r="R1519" i="2" s="1"/>
  <c r="Q1511" i="2" a="1"/>
  <c r="Q1511" i="2" s="1"/>
  <c r="R1511" i="2" s="1"/>
  <c r="Q1503" i="2" a="1"/>
  <c r="Q1503" i="2" s="1"/>
  <c r="R1503" i="2" s="1"/>
  <c r="Q1495" i="2" a="1"/>
  <c r="Q1495" i="2" s="1"/>
  <c r="R1495" i="2" s="1"/>
  <c r="Q1487" i="2" a="1"/>
  <c r="Q1487" i="2" s="1"/>
  <c r="R1487" i="2" s="1"/>
  <c r="Q1479" i="2" a="1"/>
  <c r="Q1479" i="2" s="1"/>
  <c r="R1479" i="2" s="1"/>
  <c r="Q1471" i="2" a="1"/>
  <c r="Q1471" i="2" s="1"/>
  <c r="R1471" i="2" s="1"/>
  <c r="Q1465" i="2" a="1"/>
  <c r="Q1465" i="2" s="1"/>
  <c r="R1465" i="2" s="1"/>
  <c r="Q1774" i="2" a="1"/>
  <c r="Q1774" i="2" s="1"/>
  <c r="R1774" i="2" s="1"/>
  <c r="Q1766" i="2" a="1"/>
  <c r="Q1766" i="2" s="1"/>
  <c r="R1766" i="2" s="1"/>
  <c r="Q1758" i="2" a="1"/>
  <c r="Q1758" i="2" s="1"/>
  <c r="R1758" i="2" s="1"/>
  <c r="Q1750" i="2" a="1"/>
  <c r="Q1750" i="2" s="1"/>
  <c r="R1750" i="2" s="1"/>
  <c r="Q1742" i="2" a="1"/>
  <c r="Q1742" i="2" s="1"/>
  <c r="R1742" i="2" s="1"/>
  <c r="Q1734" i="2" a="1"/>
  <c r="Q1734" i="2" s="1"/>
  <c r="R1734" i="2" s="1"/>
  <c r="Q1726" i="2" a="1"/>
  <c r="Q1726" i="2" s="1"/>
  <c r="R1726" i="2" s="1"/>
  <c r="Q1718" i="2" a="1"/>
  <c r="Q1718" i="2" s="1"/>
  <c r="R1718" i="2" s="1"/>
  <c r="Q1710" i="2" a="1"/>
  <c r="Q1710" i="2" s="1"/>
  <c r="R1710" i="2" s="1"/>
  <c r="Q1702" i="2" a="1"/>
  <c r="Q1702" i="2" s="1"/>
  <c r="R1702" i="2" s="1"/>
  <c r="Q1694" i="2" a="1"/>
  <c r="Q1694" i="2" s="1"/>
  <c r="R1694" i="2" s="1"/>
  <c r="Q1686" i="2" a="1"/>
  <c r="Q1686" i="2" s="1"/>
  <c r="R1686" i="2" s="1"/>
  <c r="Q1678" i="2" a="1"/>
  <c r="Q1678" i="2" s="1"/>
  <c r="R1678" i="2" s="1"/>
  <c r="Q1670" i="2" a="1"/>
  <c r="Q1670" i="2" s="1"/>
  <c r="R1670" i="2" s="1"/>
  <c r="Q1662" i="2" a="1"/>
  <c r="Q1662" i="2" s="1"/>
  <c r="R1662" i="2" s="1"/>
  <c r="Q1654" i="2" a="1"/>
  <c r="Q1654" i="2" s="1"/>
  <c r="R1654" i="2" s="1"/>
  <c r="Q1646" i="2" a="1"/>
  <c r="Q1646" i="2" s="1"/>
  <c r="R1646" i="2" s="1"/>
  <c r="Q1638" i="2" a="1"/>
  <c r="Q1638" i="2" s="1"/>
  <c r="R1638" i="2" s="1"/>
  <c r="Q1630" i="2" a="1"/>
  <c r="Q1630" i="2" s="1"/>
  <c r="R1630" i="2" s="1"/>
  <c r="Q1622" i="2" a="1"/>
  <c r="Q1622" i="2" s="1"/>
  <c r="R1622" i="2" s="1"/>
  <c r="Q1614" i="2" a="1"/>
  <c r="Q1614" i="2" s="1"/>
  <c r="R1614" i="2" s="1"/>
  <c r="Q1606" i="2" a="1"/>
  <c r="Q1606" i="2" s="1"/>
  <c r="R1606" i="2" s="1"/>
  <c r="Q1598" i="2" a="1"/>
  <c r="Q1598" i="2" s="1"/>
  <c r="R1598" i="2" s="1"/>
  <c r="Q1590" i="2" a="1"/>
  <c r="Q1590" i="2" s="1"/>
  <c r="R1590" i="2" s="1"/>
  <c r="Q1582" i="2" a="1"/>
  <c r="Q1582" i="2" s="1"/>
  <c r="R1582" i="2" s="1"/>
  <c r="Q1574" i="2" a="1"/>
  <c r="Q1574" i="2" s="1"/>
  <c r="R1574" i="2" s="1"/>
  <c r="Q1566" i="2" a="1"/>
  <c r="Q1566" i="2" s="1"/>
  <c r="R1566" i="2" s="1"/>
  <c r="Q1558" i="2" a="1"/>
  <c r="Q1558" i="2" s="1"/>
  <c r="R1558" i="2" s="1"/>
  <c r="Q1550" i="2" a="1"/>
  <c r="Q1550" i="2" s="1"/>
  <c r="R1550" i="2" s="1"/>
  <c r="Q1542" i="2" a="1"/>
  <c r="Q1542" i="2" s="1"/>
  <c r="R1542" i="2" s="1"/>
  <c r="Q1534" i="2" a="1"/>
  <c r="Q1534" i="2" s="1"/>
  <c r="R1534" i="2" s="1"/>
  <c r="Q1526" i="2" a="1"/>
  <c r="Q1526" i="2" s="1"/>
  <c r="R1526" i="2" s="1"/>
  <c r="Q1518" i="2" a="1"/>
  <c r="Q1518" i="2" s="1"/>
  <c r="R1518" i="2" s="1"/>
  <c r="Q1510" i="2" a="1"/>
  <c r="Q1510" i="2" s="1"/>
  <c r="R1510" i="2" s="1"/>
  <c r="Q1502" i="2" a="1"/>
  <c r="Q1502" i="2" s="1"/>
  <c r="R1502" i="2" s="1"/>
  <c r="Q1494" i="2" a="1"/>
  <c r="Q1494" i="2" s="1"/>
  <c r="R1494" i="2" s="1"/>
  <c r="Q1486" i="2" a="1"/>
  <c r="Q1486" i="2" s="1"/>
  <c r="R1486" i="2" s="1"/>
  <c r="Q1478" i="2" a="1"/>
  <c r="Q1478" i="2" s="1"/>
  <c r="R1478" i="2" s="1"/>
  <c r="Q1470" i="2" a="1"/>
  <c r="Q1470" i="2" s="1"/>
  <c r="R1470" i="2" s="1"/>
  <c r="Q1464" i="2" a="1"/>
  <c r="Q1464" i="2" s="1"/>
  <c r="R1464" i="2" s="1"/>
  <c r="Q1765" i="2" a="1"/>
  <c r="Q1765" i="2" s="1"/>
  <c r="R1765" i="2" s="1"/>
  <c r="Q1757" i="2" a="1"/>
  <c r="Q1757" i="2" s="1"/>
  <c r="R1757" i="2" s="1"/>
  <c r="Q1749" i="2" a="1"/>
  <c r="Q1749" i="2" s="1"/>
  <c r="R1749" i="2" s="1"/>
  <c r="Q1741" i="2" a="1"/>
  <c r="Q1741" i="2" s="1"/>
  <c r="R1741" i="2" s="1"/>
  <c r="Q1733" i="2" a="1"/>
  <c r="Q1733" i="2" s="1"/>
  <c r="R1733" i="2" s="1"/>
  <c r="Q1725" i="2" a="1"/>
  <c r="Q1725" i="2" s="1"/>
  <c r="R1725" i="2" s="1"/>
  <c r="Q1717" i="2" a="1"/>
  <c r="Q1717" i="2" s="1"/>
  <c r="R1717" i="2" s="1"/>
  <c r="Q1709" i="2" a="1"/>
  <c r="Q1709" i="2" s="1"/>
  <c r="R1709" i="2" s="1"/>
  <c r="Q1701" i="2" a="1"/>
  <c r="Q1701" i="2" s="1"/>
  <c r="R1701" i="2" s="1"/>
  <c r="Q1693" i="2" a="1"/>
  <c r="Q1693" i="2" s="1"/>
  <c r="R1693" i="2" s="1"/>
  <c r="Q1685" i="2" a="1"/>
  <c r="Q1685" i="2" s="1"/>
  <c r="R1685" i="2" s="1"/>
  <c r="Q1677" i="2" a="1"/>
  <c r="Q1677" i="2" s="1"/>
  <c r="R1677" i="2" s="1"/>
  <c r="Q1669" i="2" a="1"/>
  <c r="Q1669" i="2" s="1"/>
  <c r="R1669" i="2" s="1"/>
  <c r="Q1661" i="2" a="1"/>
  <c r="Q1661" i="2" s="1"/>
  <c r="R1661" i="2" s="1"/>
  <c r="Q1653" i="2" a="1"/>
  <c r="Q1653" i="2" s="1"/>
  <c r="R1653" i="2" s="1"/>
  <c r="Q1645" i="2" a="1"/>
  <c r="Q1645" i="2" s="1"/>
  <c r="R1645" i="2" s="1"/>
  <c r="Q1637" i="2" a="1"/>
  <c r="Q1637" i="2" s="1"/>
  <c r="R1637" i="2" s="1"/>
  <c r="Q1629" i="2" a="1"/>
  <c r="Q1629" i="2" s="1"/>
  <c r="R1629" i="2" s="1"/>
  <c r="Q1621" i="2" a="1"/>
  <c r="Q1621" i="2" s="1"/>
  <c r="R1621" i="2" s="1"/>
  <c r="Q1613" i="2" a="1"/>
  <c r="Q1613" i="2" s="1"/>
  <c r="R1613" i="2" s="1"/>
  <c r="Q1605" i="2" a="1"/>
  <c r="Q1605" i="2" s="1"/>
  <c r="R1605" i="2" s="1"/>
  <c r="Q1597" i="2" a="1"/>
  <c r="Q1597" i="2" s="1"/>
  <c r="R1597" i="2" s="1"/>
  <c r="Q1589" i="2" a="1"/>
  <c r="Q1589" i="2" s="1"/>
  <c r="R1589" i="2" s="1"/>
  <c r="Q1581" i="2" a="1"/>
  <c r="Q1581" i="2" s="1"/>
  <c r="R1581" i="2" s="1"/>
  <c r="Q1573" i="2" a="1"/>
  <c r="Q1573" i="2" s="1"/>
  <c r="R1573" i="2" s="1"/>
  <c r="Q1565" i="2" a="1"/>
  <c r="Q1565" i="2" s="1"/>
  <c r="R1565" i="2" s="1"/>
  <c r="Q1557" i="2" a="1"/>
  <c r="Q1557" i="2" s="1"/>
  <c r="R1557" i="2" s="1"/>
  <c r="Q1549" i="2" a="1"/>
  <c r="Q1549" i="2" s="1"/>
  <c r="R1549" i="2" s="1"/>
  <c r="Q1541" i="2" a="1"/>
  <c r="Q1541" i="2" s="1"/>
  <c r="R1541" i="2" s="1"/>
  <c r="Q1533" i="2" a="1"/>
  <c r="Q1533" i="2" s="1"/>
  <c r="R1533" i="2" s="1"/>
  <c r="Q1525" i="2" a="1"/>
  <c r="Q1525" i="2" s="1"/>
  <c r="R1525" i="2" s="1"/>
  <c r="Q1517" i="2" a="1"/>
  <c r="Q1517" i="2" s="1"/>
  <c r="R1517" i="2" s="1"/>
  <c r="Q1509" i="2" a="1"/>
  <c r="Q1509" i="2" s="1"/>
  <c r="R1509" i="2" s="1"/>
  <c r="Q1501" i="2" a="1"/>
  <c r="Q1501" i="2" s="1"/>
  <c r="R1501" i="2" s="1"/>
  <c r="Q1493" i="2" a="1"/>
  <c r="Q1493" i="2" s="1"/>
  <c r="R1493" i="2" s="1"/>
  <c r="Q1485" i="2" a="1"/>
  <c r="Q1485" i="2" s="1"/>
  <c r="R1485" i="2" s="1"/>
  <c r="Q1477" i="2" a="1"/>
  <c r="Q1477" i="2" s="1"/>
  <c r="R1477" i="2" s="1"/>
  <c r="Q1469" i="2" a="1"/>
  <c r="Q1469" i="2" s="1"/>
  <c r="R1469" i="2" s="1"/>
  <c r="Q1463" i="2" a="1"/>
  <c r="Q1463" i="2" s="1"/>
  <c r="R1463" i="2" s="1"/>
  <c r="Q1772" i="2" a="1"/>
  <c r="Q1772" i="2" s="1"/>
  <c r="R1772" i="2" s="1"/>
  <c r="Q1764" i="2" a="1"/>
  <c r="Q1764" i="2" s="1"/>
  <c r="R1764" i="2" s="1"/>
  <c r="Q1756" i="2" a="1"/>
  <c r="Q1756" i="2" s="1"/>
  <c r="R1756" i="2" s="1"/>
  <c r="Q1748" i="2" a="1"/>
  <c r="Q1748" i="2" s="1"/>
  <c r="R1748" i="2" s="1"/>
  <c r="Q1740" i="2" a="1"/>
  <c r="Q1740" i="2" s="1"/>
  <c r="R1740" i="2" s="1"/>
  <c r="Q1732" i="2" a="1"/>
  <c r="Q1732" i="2" s="1"/>
  <c r="R1732" i="2" s="1"/>
  <c r="Q1724" i="2" a="1"/>
  <c r="Q1724" i="2" s="1"/>
  <c r="R1724" i="2" s="1"/>
  <c r="Q1716" i="2" a="1"/>
  <c r="Q1716" i="2" s="1"/>
  <c r="R1716" i="2" s="1"/>
  <c r="Q1708" i="2" a="1"/>
  <c r="Q1708" i="2" s="1"/>
  <c r="R1708" i="2" s="1"/>
  <c r="Q1700" i="2" a="1"/>
  <c r="Q1700" i="2" s="1"/>
  <c r="R1700" i="2" s="1"/>
  <c r="Q1692" i="2" a="1"/>
  <c r="Q1692" i="2" s="1"/>
  <c r="R1692" i="2" s="1"/>
  <c r="Q1684" i="2" a="1"/>
  <c r="Q1684" i="2" s="1"/>
  <c r="R1684" i="2" s="1"/>
  <c r="Q1676" i="2" a="1"/>
  <c r="Q1676" i="2" s="1"/>
  <c r="R1676" i="2" s="1"/>
  <c r="Q1668" i="2" a="1"/>
  <c r="Q1668" i="2" s="1"/>
  <c r="R1668" i="2" s="1"/>
  <c r="Q1660" i="2" a="1"/>
  <c r="Q1660" i="2" s="1"/>
  <c r="R1660" i="2" s="1"/>
  <c r="Q1652" i="2" a="1"/>
  <c r="Q1652" i="2" s="1"/>
  <c r="R1652" i="2" s="1"/>
  <c r="Q1644" i="2" a="1"/>
  <c r="Q1644" i="2" s="1"/>
  <c r="R1644" i="2" s="1"/>
  <c r="Q1636" i="2" a="1"/>
  <c r="Q1636" i="2" s="1"/>
  <c r="R1636" i="2" s="1"/>
  <c r="Q1628" i="2" a="1"/>
  <c r="Q1628" i="2" s="1"/>
  <c r="R1628" i="2" s="1"/>
  <c r="Q1620" i="2" a="1"/>
  <c r="Q1620" i="2" s="1"/>
  <c r="R1620" i="2" s="1"/>
  <c r="Q1612" i="2" a="1"/>
  <c r="Q1612" i="2" s="1"/>
  <c r="R1612" i="2" s="1"/>
  <c r="Q1604" i="2" a="1"/>
  <c r="Q1604" i="2" s="1"/>
  <c r="R1604" i="2" s="1"/>
  <c r="Q1596" i="2" a="1"/>
  <c r="Q1596" i="2" s="1"/>
  <c r="R1596" i="2" s="1"/>
  <c r="Q1588" i="2" a="1"/>
  <c r="Q1588" i="2" s="1"/>
  <c r="R1588" i="2" s="1"/>
  <c r="Q1580" i="2" a="1"/>
  <c r="Q1580" i="2" s="1"/>
  <c r="R1580" i="2" s="1"/>
  <c r="Q1572" i="2" a="1"/>
  <c r="Q1572" i="2" s="1"/>
  <c r="R1572" i="2" s="1"/>
  <c r="Q1564" i="2" a="1"/>
  <c r="Q1564" i="2" s="1"/>
  <c r="R1564" i="2" s="1"/>
  <c r="Q1556" i="2" a="1"/>
  <c r="Q1556" i="2" s="1"/>
  <c r="R1556" i="2" s="1"/>
  <c r="Q1548" i="2" a="1"/>
  <c r="Q1548" i="2" s="1"/>
  <c r="R1548" i="2" s="1"/>
  <c r="Q1540" i="2" a="1"/>
  <c r="Q1540" i="2" s="1"/>
  <c r="R1540" i="2" s="1"/>
  <c r="Q1532" i="2" a="1"/>
  <c r="Q1532" i="2" s="1"/>
  <c r="R1532" i="2" s="1"/>
  <c r="Q1524" i="2" a="1"/>
  <c r="Q1524" i="2" s="1"/>
  <c r="R1524" i="2" s="1"/>
  <c r="Q1516" i="2" a="1"/>
  <c r="Q1516" i="2" s="1"/>
  <c r="R1516" i="2" s="1"/>
  <c r="Q1508" i="2" a="1"/>
  <c r="Q1508" i="2" s="1"/>
  <c r="R1508" i="2" s="1"/>
  <c r="Q1500" i="2" a="1"/>
  <c r="Q1500" i="2" s="1"/>
  <c r="R1500" i="2" s="1"/>
  <c r="Q1492" i="2" a="1"/>
  <c r="Q1492" i="2" s="1"/>
  <c r="R1492" i="2" s="1"/>
  <c r="Q1484" i="2" a="1"/>
  <c r="Q1484" i="2" s="1"/>
  <c r="R1484" i="2" s="1"/>
  <c r="Q1476" i="2" a="1"/>
  <c r="Q1476" i="2" s="1"/>
  <c r="R1476" i="2" s="1"/>
  <c r="Q1468" i="2" a="1"/>
  <c r="Q1468" i="2" s="1"/>
  <c r="R1468" i="2" s="1"/>
  <c r="Q1462" i="2" a="1"/>
  <c r="Q1462" i="2" s="1"/>
  <c r="R1462" i="2" s="1"/>
  <c r="Q1771" i="2" a="1"/>
  <c r="Q1771" i="2" s="1"/>
  <c r="R1771" i="2" s="1"/>
  <c r="Q1763" i="2" a="1"/>
  <c r="Q1763" i="2" s="1"/>
  <c r="R1763" i="2" s="1"/>
  <c r="Q1755" i="2" a="1"/>
  <c r="Q1755" i="2" s="1"/>
  <c r="R1755" i="2" s="1"/>
  <c r="Q1747" i="2" a="1"/>
  <c r="Q1747" i="2" s="1"/>
  <c r="R1747" i="2" s="1"/>
  <c r="Q1739" i="2" a="1"/>
  <c r="Q1739" i="2" s="1"/>
  <c r="R1739" i="2" s="1"/>
  <c r="Q1731" i="2" a="1"/>
  <c r="Q1731" i="2" s="1"/>
  <c r="R1731" i="2" s="1"/>
  <c r="Q1723" i="2" a="1"/>
  <c r="Q1723" i="2" s="1"/>
  <c r="R1723" i="2" s="1"/>
  <c r="Q1715" i="2" a="1"/>
  <c r="Q1715" i="2" s="1"/>
  <c r="R1715" i="2" s="1"/>
  <c r="Q1707" i="2" a="1"/>
  <c r="Q1707" i="2" s="1"/>
  <c r="R1707" i="2" s="1"/>
  <c r="Q1699" i="2" a="1"/>
  <c r="Q1699" i="2" s="1"/>
  <c r="R1699" i="2" s="1"/>
  <c r="Q1691" i="2" a="1"/>
  <c r="Q1691" i="2" s="1"/>
  <c r="R1691" i="2" s="1"/>
  <c r="Q1683" i="2" a="1"/>
  <c r="Q1683" i="2" s="1"/>
  <c r="R1683" i="2" s="1"/>
  <c r="Q1675" i="2" a="1"/>
  <c r="Q1675" i="2" s="1"/>
  <c r="R1675" i="2" s="1"/>
  <c r="Q1667" i="2" a="1"/>
  <c r="Q1667" i="2" s="1"/>
  <c r="R1667" i="2" s="1"/>
  <c r="Q1659" i="2" a="1"/>
  <c r="Q1659" i="2" s="1"/>
  <c r="R1659" i="2" s="1"/>
  <c r="Q1651" i="2" a="1"/>
  <c r="Q1651" i="2" s="1"/>
  <c r="R1651" i="2" s="1"/>
  <c r="Q1643" i="2" a="1"/>
  <c r="Q1643" i="2" s="1"/>
  <c r="R1643" i="2" s="1"/>
  <c r="Q1635" i="2" a="1"/>
  <c r="Q1635" i="2" s="1"/>
  <c r="R1635" i="2" s="1"/>
  <c r="Q1627" i="2" a="1"/>
  <c r="Q1627" i="2" s="1"/>
  <c r="R1627" i="2" s="1"/>
  <c r="Q1619" i="2" a="1"/>
  <c r="Q1619" i="2" s="1"/>
  <c r="R1619" i="2" s="1"/>
  <c r="Q1611" i="2" a="1"/>
  <c r="Q1611" i="2" s="1"/>
  <c r="R1611" i="2" s="1"/>
  <c r="Q1603" i="2" a="1"/>
  <c r="Q1603" i="2" s="1"/>
  <c r="R1603" i="2" s="1"/>
  <c r="Q1595" i="2" a="1"/>
  <c r="Q1595" i="2" s="1"/>
  <c r="R1595" i="2" s="1"/>
  <c r="Q1587" i="2" a="1"/>
  <c r="Q1587" i="2" s="1"/>
  <c r="R1587" i="2" s="1"/>
  <c r="Q1579" i="2" a="1"/>
  <c r="Q1579" i="2" s="1"/>
  <c r="R1579" i="2" s="1"/>
  <c r="Q1571" i="2" a="1"/>
  <c r="Q1571" i="2" s="1"/>
  <c r="R1571" i="2" s="1"/>
  <c r="Q1563" i="2" a="1"/>
  <c r="Q1563" i="2" s="1"/>
  <c r="R1563" i="2" s="1"/>
  <c r="Q1555" i="2" a="1"/>
  <c r="Q1555" i="2" s="1"/>
  <c r="R1555" i="2" s="1"/>
  <c r="Q1547" i="2" a="1"/>
  <c r="Q1547" i="2" s="1"/>
  <c r="R1547" i="2" s="1"/>
  <c r="Q1539" i="2" a="1"/>
  <c r="Q1539" i="2" s="1"/>
  <c r="R1539" i="2" s="1"/>
  <c r="Q1531" i="2" a="1"/>
  <c r="Q1531" i="2" s="1"/>
  <c r="R1531" i="2" s="1"/>
  <c r="Q1523" i="2" a="1"/>
  <c r="Q1523" i="2" s="1"/>
  <c r="R1523" i="2" s="1"/>
  <c r="Q1515" i="2" a="1"/>
  <c r="Q1515" i="2" s="1"/>
  <c r="R1515" i="2" s="1"/>
  <c r="Q1507" i="2" a="1"/>
  <c r="Q1507" i="2" s="1"/>
  <c r="R1507" i="2" s="1"/>
  <c r="Q1499" i="2" a="1"/>
  <c r="Q1499" i="2" s="1"/>
  <c r="R1499" i="2" s="1"/>
  <c r="Q1491" i="2" a="1"/>
  <c r="Q1491" i="2" s="1"/>
  <c r="R1491" i="2" s="1"/>
  <c r="Q1483" i="2" a="1"/>
  <c r="Q1483" i="2" s="1"/>
  <c r="R1483" i="2" s="1"/>
  <c r="Q1475" i="2" a="1"/>
  <c r="Q1475" i="2" s="1"/>
  <c r="R1475" i="2" s="1"/>
  <c r="Q1467" i="2" a="1"/>
  <c r="Q1467" i="2" s="1"/>
  <c r="R1467" i="2" s="1"/>
  <c r="Q1461" i="2" a="1"/>
  <c r="Q1461" i="2" s="1"/>
  <c r="R1461" i="2" s="1"/>
  <c r="Q1770" i="2" a="1"/>
  <c r="Q1770" i="2" s="1"/>
  <c r="R1770" i="2" s="1"/>
  <c r="Q1762" i="2" a="1"/>
  <c r="Q1762" i="2" s="1"/>
  <c r="R1762" i="2" s="1"/>
  <c r="Q1754" i="2" a="1"/>
  <c r="Q1754" i="2" s="1"/>
  <c r="R1754" i="2" s="1"/>
  <c r="Q1746" i="2" a="1"/>
  <c r="Q1746" i="2" s="1"/>
  <c r="R1746" i="2" s="1"/>
  <c r="Q1738" i="2" a="1"/>
  <c r="Q1738" i="2" s="1"/>
  <c r="R1738" i="2" s="1"/>
  <c r="Q1730" i="2" a="1"/>
  <c r="Q1730" i="2" s="1"/>
  <c r="R1730" i="2" s="1"/>
  <c r="Q1722" i="2" a="1"/>
  <c r="Q1722" i="2" s="1"/>
  <c r="R1722" i="2" s="1"/>
  <c r="Q1714" i="2" a="1"/>
  <c r="Q1714" i="2" s="1"/>
  <c r="R1714" i="2" s="1"/>
  <c r="Q1706" i="2" a="1"/>
  <c r="Q1706" i="2" s="1"/>
  <c r="R1706" i="2" s="1"/>
  <c r="Q1698" i="2" a="1"/>
  <c r="Q1698" i="2" s="1"/>
  <c r="R1698" i="2" s="1"/>
  <c r="Q1690" i="2" a="1"/>
  <c r="Q1690" i="2" s="1"/>
  <c r="R1690" i="2" s="1"/>
  <c r="Q1682" i="2" a="1"/>
  <c r="Q1682" i="2" s="1"/>
  <c r="R1682" i="2" s="1"/>
  <c r="Q1674" i="2" a="1"/>
  <c r="Q1674" i="2" s="1"/>
  <c r="R1674" i="2" s="1"/>
  <c r="Q1666" i="2" a="1"/>
  <c r="Q1666" i="2" s="1"/>
  <c r="R1666" i="2" s="1"/>
  <c r="Q1658" i="2" a="1"/>
  <c r="Q1658" i="2" s="1"/>
  <c r="R1658" i="2" s="1"/>
  <c r="Q1650" i="2" a="1"/>
  <c r="Q1650" i="2" s="1"/>
  <c r="R1650" i="2" s="1"/>
  <c r="Q1642" i="2" a="1"/>
  <c r="Q1642" i="2" s="1"/>
  <c r="R1642" i="2" s="1"/>
  <c r="Q1634" i="2" a="1"/>
  <c r="Q1634" i="2" s="1"/>
  <c r="R1634" i="2" s="1"/>
  <c r="Q1626" i="2" a="1"/>
  <c r="Q1626" i="2" s="1"/>
  <c r="R1626" i="2" s="1"/>
  <c r="Q1618" i="2" a="1"/>
  <c r="Q1618" i="2" s="1"/>
  <c r="R1618" i="2" s="1"/>
  <c r="Q1610" i="2" a="1"/>
  <c r="Q1610" i="2" s="1"/>
  <c r="R1610" i="2" s="1"/>
  <c r="Q1602" i="2" a="1"/>
  <c r="Q1602" i="2" s="1"/>
  <c r="R1602" i="2" s="1"/>
  <c r="Q1594" i="2" a="1"/>
  <c r="Q1594" i="2" s="1"/>
  <c r="R1594" i="2" s="1"/>
  <c r="Q1586" i="2" a="1"/>
  <c r="Q1586" i="2" s="1"/>
  <c r="R1586" i="2" s="1"/>
  <c r="Q1578" i="2" a="1"/>
  <c r="Q1578" i="2" s="1"/>
  <c r="R1578" i="2" s="1"/>
  <c r="Q1570" i="2" a="1"/>
  <c r="Q1570" i="2" s="1"/>
  <c r="R1570" i="2" s="1"/>
  <c r="Q1562" i="2" a="1"/>
  <c r="Q1562" i="2" s="1"/>
  <c r="R1562" i="2" s="1"/>
  <c r="Q1554" i="2" a="1"/>
  <c r="Q1554" i="2" s="1"/>
  <c r="R1554" i="2" s="1"/>
  <c r="Q1546" i="2" a="1"/>
  <c r="Q1546" i="2" s="1"/>
  <c r="R1546" i="2" s="1"/>
  <c r="Q1538" i="2" a="1"/>
  <c r="Q1538" i="2" s="1"/>
  <c r="R1538" i="2" s="1"/>
  <c r="Q1530" i="2" a="1"/>
  <c r="Q1530" i="2" s="1"/>
  <c r="R1530" i="2" s="1"/>
  <c r="Q1522" i="2" a="1"/>
  <c r="Q1522" i="2" s="1"/>
  <c r="R1522" i="2" s="1"/>
  <c r="Q1514" i="2" a="1"/>
  <c r="Q1514" i="2" s="1"/>
  <c r="R1514" i="2" s="1"/>
  <c r="Q1506" i="2" a="1"/>
  <c r="Q1506" i="2" s="1"/>
  <c r="R1506" i="2" s="1"/>
  <c r="Q1498" i="2" a="1"/>
  <c r="Q1498" i="2" s="1"/>
  <c r="R1498" i="2" s="1"/>
  <c r="Q1490" i="2" a="1"/>
  <c r="Q1490" i="2" s="1"/>
  <c r="R1490" i="2" s="1"/>
  <c r="Q1482" i="2" a="1"/>
  <c r="Q1482" i="2" s="1"/>
  <c r="R1482" i="2" s="1"/>
  <c r="Q1474" i="2" a="1"/>
  <c r="Q1474" i="2" s="1"/>
  <c r="R1474" i="2" s="1"/>
  <c r="Q1466" i="2" a="1"/>
  <c r="Q1466" i="2" s="1"/>
  <c r="R1466" i="2" s="1"/>
  <c r="Q1460" i="2" a="1"/>
  <c r="Q1460" i="2" s="1"/>
  <c r="R1460" i="2" s="1"/>
  <c r="Q1769" i="2" a="1"/>
  <c r="Q1769" i="2" s="1"/>
  <c r="R1769" i="2" s="1"/>
  <c r="Q1761" i="2" a="1"/>
  <c r="Q1761" i="2" s="1"/>
  <c r="R1761" i="2" s="1"/>
  <c r="Q1753" i="2" a="1"/>
  <c r="Q1753" i="2" s="1"/>
  <c r="R1753" i="2" s="1"/>
  <c r="Q1745" i="2" a="1"/>
  <c r="Q1745" i="2" s="1"/>
  <c r="R1745" i="2" s="1"/>
  <c r="Q1737" i="2" a="1"/>
  <c r="Q1737" i="2" s="1"/>
  <c r="R1737" i="2" s="1"/>
  <c r="Q1729" i="2" a="1"/>
  <c r="Q1729" i="2" s="1"/>
  <c r="R1729" i="2" s="1"/>
  <c r="Q1721" i="2" a="1"/>
  <c r="Q1721" i="2" s="1"/>
  <c r="R1721" i="2" s="1"/>
  <c r="Q1713" i="2" a="1"/>
  <c r="Q1713" i="2" s="1"/>
  <c r="R1713" i="2" s="1"/>
  <c r="Q1705" i="2" a="1"/>
  <c r="Q1705" i="2" s="1"/>
  <c r="R1705" i="2" s="1"/>
  <c r="Q1697" i="2" a="1"/>
  <c r="Q1697" i="2" s="1"/>
  <c r="R1697" i="2" s="1"/>
  <c r="Q1689" i="2" a="1"/>
  <c r="Q1689" i="2" s="1"/>
  <c r="R1689" i="2" s="1"/>
  <c r="Q1681" i="2" a="1"/>
  <c r="Q1681" i="2" s="1"/>
  <c r="R1681" i="2" s="1"/>
  <c r="Q1673" i="2" a="1"/>
  <c r="Q1673" i="2" s="1"/>
  <c r="R1673" i="2" s="1"/>
  <c r="Q1665" i="2" a="1"/>
  <c r="Q1665" i="2" s="1"/>
  <c r="R1665" i="2" s="1"/>
  <c r="Q1657" i="2" a="1"/>
  <c r="Q1657" i="2" s="1"/>
  <c r="R1657" i="2" s="1"/>
  <c r="Q1649" i="2" a="1"/>
  <c r="Q1649" i="2" s="1"/>
  <c r="R1649" i="2" s="1"/>
  <c r="Q1641" i="2" a="1"/>
  <c r="Q1641" i="2" s="1"/>
  <c r="R1641" i="2" s="1"/>
  <c r="Q1633" i="2" a="1"/>
  <c r="Q1633" i="2" s="1"/>
  <c r="R1633" i="2" s="1"/>
  <c r="Q1625" i="2" a="1"/>
  <c r="Q1625" i="2" s="1"/>
  <c r="R1625" i="2" s="1"/>
  <c r="Q1617" i="2" a="1"/>
  <c r="Q1617" i="2" s="1"/>
  <c r="R1617" i="2" s="1"/>
  <c r="Q1609" i="2" a="1"/>
  <c r="Q1609" i="2" s="1"/>
  <c r="R1609" i="2" s="1"/>
  <c r="Q1601" i="2" a="1"/>
  <c r="Q1601" i="2" s="1"/>
  <c r="R1601" i="2" s="1"/>
  <c r="Q1593" i="2" a="1"/>
  <c r="Q1593" i="2" s="1"/>
  <c r="R1593" i="2" s="1"/>
  <c r="Q1585" i="2" a="1"/>
  <c r="Q1585" i="2" s="1"/>
  <c r="R1585" i="2" s="1"/>
  <c r="Q1577" i="2" a="1"/>
  <c r="Q1577" i="2" s="1"/>
  <c r="R1577" i="2" s="1"/>
  <c r="Q1569" i="2" a="1"/>
  <c r="Q1569" i="2" s="1"/>
  <c r="R1569" i="2" s="1"/>
  <c r="Q1561" i="2" a="1"/>
  <c r="Q1561" i="2" s="1"/>
  <c r="R1561" i="2" s="1"/>
  <c r="Q1553" i="2" a="1"/>
  <c r="Q1553" i="2" s="1"/>
  <c r="R1553" i="2" s="1"/>
  <c r="Q1545" i="2" a="1"/>
  <c r="Q1545" i="2" s="1"/>
  <c r="R1545" i="2" s="1"/>
  <c r="Q1537" i="2" a="1"/>
  <c r="Q1537" i="2" s="1"/>
  <c r="R1537" i="2" s="1"/>
  <c r="Q1529" i="2" a="1"/>
  <c r="Q1529" i="2" s="1"/>
  <c r="R1529" i="2" s="1"/>
  <c r="Q1521" i="2" a="1"/>
  <c r="Q1521" i="2" s="1"/>
  <c r="R1521" i="2" s="1"/>
  <c r="Q1513" i="2" a="1"/>
  <c r="Q1513" i="2" s="1"/>
  <c r="R1513" i="2" s="1"/>
  <c r="Q1505" i="2" a="1"/>
  <c r="Q1505" i="2" s="1"/>
  <c r="R1505" i="2" s="1"/>
  <c r="Q1497" i="2" a="1"/>
  <c r="Q1497" i="2" s="1"/>
  <c r="R1497" i="2" s="1"/>
  <c r="Q1489" i="2" a="1"/>
  <c r="Q1489" i="2" s="1"/>
  <c r="R1489" i="2" s="1"/>
  <c r="Q1481" i="2" a="1"/>
  <c r="Q1481" i="2" s="1"/>
  <c r="R1481" i="2" s="1"/>
  <c r="Q1473" i="2" a="1"/>
  <c r="Q1473" i="2" s="1"/>
  <c r="R1473" i="2" s="1"/>
  <c r="Q2" i="2" a="1"/>
  <c r="Q2" i="2" s="1"/>
  <c r="R2" i="2" s="1"/>
  <c r="S349" i="2" s="1" a="1"/>
  <c r="S349" i="2" s="1"/>
  <c r="F349" i="2" s="1"/>
  <c r="Q1768" i="2" a="1"/>
  <c r="Q1768" i="2" s="1"/>
  <c r="R1768" i="2" s="1"/>
  <c r="Q1760" i="2" a="1"/>
  <c r="Q1760" i="2" s="1"/>
  <c r="R1760" i="2" s="1"/>
  <c r="Q1752" i="2" a="1"/>
  <c r="Q1752" i="2" s="1"/>
  <c r="R1752" i="2" s="1"/>
  <c r="Q1744" i="2" a="1"/>
  <c r="Q1744" i="2" s="1"/>
  <c r="R1744" i="2" s="1"/>
  <c r="Q1736" i="2" a="1"/>
  <c r="Q1736" i="2" s="1"/>
  <c r="R1736" i="2" s="1"/>
  <c r="Q1728" i="2" a="1"/>
  <c r="Q1728" i="2" s="1"/>
  <c r="R1728" i="2" s="1"/>
  <c r="Q1720" i="2" a="1"/>
  <c r="Q1720" i="2" s="1"/>
  <c r="R1720" i="2" s="1"/>
  <c r="Q1712" i="2" a="1"/>
  <c r="Q1712" i="2" s="1"/>
  <c r="R1712" i="2" s="1"/>
  <c r="Q1704" i="2" a="1"/>
  <c r="Q1704" i="2" s="1"/>
  <c r="R1704" i="2" s="1"/>
  <c r="Q1696" i="2" a="1"/>
  <c r="Q1696" i="2" s="1"/>
  <c r="R1696" i="2" s="1"/>
  <c r="Q1688" i="2" a="1"/>
  <c r="Q1688" i="2" s="1"/>
  <c r="R1688" i="2" s="1"/>
  <c r="Q1680" i="2" a="1"/>
  <c r="Q1680" i="2" s="1"/>
  <c r="R1680" i="2" s="1"/>
  <c r="Q1672" i="2" a="1"/>
  <c r="Q1672" i="2" s="1"/>
  <c r="R1672" i="2" s="1"/>
  <c r="Q1664" i="2" a="1"/>
  <c r="Q1664" i="2" s="1"/>
  <c r="R1664" i="2" s="1"/>
  <c r="Q1656" i="2" a="1"/>
  <c r="Q1656" i="2" s="1"/>
  <c r="R1656" i="2" s="1"/>
  <c r="Q1648" i="2" a="1"/>
  <c r="Q1648" i="2" s="1"/>
  <c r="R1648" i="2" s="1"/>
  <c r="Q1640" i="2" a="1"/>
  <c r="Q1640" i="2" s="1"/>
  <c r="R1640" i="2" s="1"/>
  <c r="Q1632" i="2" a="1"/>
  <c r="Q1632" i="2" s="1"/>
  <c r="R1632" i="2" s="1"/>
  <c r="Q1624" i="2" a="1"/>
  <c r="Q1624" i="2" s="1"/>
  <c r="R1624" i="2" s="1"/>
  <c r="Q1616" i="2" a="1"/>
  <c r="Q1616" i="2" s="1"/>
  <c r="R1616" i="2" s="1"/>
  <c r="Q1608" i="2" a="1"/>
  <c r="Q1608" i="2" s="1"/>
  <c r="R1608" i="2" s="1"/>
  <c r="Q1600" i="2" a="1"/>
  <c r="Q1600" i="2" s="1"/>
  <c r="R1600" i="2" s="1"/>
  <c r="Q1592" i="2" a="1"/>
  <c r="Q1592" i="2" s="1"/>
  <c r="R1592" i="2" s="1"/>
  <c r="Q1584" i="2" a="1"/>
  <c r="Q1584" i="2" s="1"/>
  <c r="R1584" i="2" s="1"/>
  <c r="Q1576" i="2" a="1"/>
  <c r="Q1576" i="2" s="1"/>
  <c r="R1576" i="2" s="1"/>
  <c r="Q1568" i="2" a="1"/>
  <c r="Q1568" i="2" s="1"/>
  <c r="R1568" i="2" s="1"/>
  <c r="Q1560" i="2" a="1"/>
  <c r="Q1560" i="2" s="1"/>
  <c r="R1560" i="2" s="1"/>
  <c r="Q1552" i="2" a="1"/>
  <c r="Q1552" i="2" s="1"/>
  <c r="R1552" i="2" s="1"/>
  <c r="Q1544" i="2" a="1"/>
  <c r="Q1544" i="2" s="1"/>
  <c r="R1544" i="2" s="1"/>
  <c r="Q1536" i="2" a="1"/>
  <c r="Q1536" i="2" s="1"/>
  <c r="R1536" i="2" s="1"/>
  <c r="Q1528" i="2" a="1"/>
  <c r="Q1528" i="2" s="1"/>
  <c r="R1528" i="2" s="1"/>
  <c r="Q1520" i="2" a="1"/>
  <c r="Q1520" i="2" s="1"/>
  <c r="R1520" i="2" s="1"/>
  <c r="Q1512" i="2" a="1"/>
  <c r="Q1512" i="2" s="1"/>
  <c r="R1512" i="2" s="1"/>
  <c r="Q1504" i="2" a="1"/>
  <c r="Q1504" i="2" s="1"/>
  <c r="R1504" i="2" s="1"/>
  <c r="Q1496" i="2" a="1"/>
  <c r="Q1496" i="2" s="1"/>
  <c r="R1496" i="2" s="1"/>
  <c r="Q1488" i="2" a="1"/>
  <c r="Q1488" i="2" s="1"/>
  <c r="R1488" i="2" s="1"/>
  <c r="Q1480" i="2" a="1"/>
  <c r="Q1480" i="2" s="1"/>
  <c r="R1480" i="2" s="1"/>
  <c r="Q1472" i="2" a="1"/>
  <c r="Q1472" i="2" s="1"/>
  <c r="R1472" i="2" s="1"/>
  <c r="Q1453" i="2" a="1"/>
  <c r="Q1453" i="2" s="1"/>
  <c r="R1453" i="2" s="1"/>
  <c r="Q1445" i="2" a="1"/>
  <c r="Q1445" i="2" s="1"/>
  <c r="R1445" i="2" s="1"/>
  <c r="Q1437" i="2" a="1"/>
  <c r="Q1437" i="2" s="1"/>
  <c r="R1437" i="2" s="1"/>
  <c r="Q1429" i="2" a="1"/>
  <c r="Q1429" i="2" s="1"/>
  <c r="R1429" i="2" s="1"/>
  <c r="Q1421" i="2" a="1"/>
  <c r="Q1421" i="2" s="1"/>
  <c r="R1421" i="2" s="1"/>
  <c r="Q1413" i="2" a="1"/>
  <c r="Q1413" i="2" s="1"/>
  <c r="R1413" i="2" s="1"/>
  <c r="Q1405" i="2" a="1"/>
  <c r="Q1405" i="2" s="1"/>
  <c r="R1405" i="2" s="1"/>
  <c r="Q1397" i="2" a="1"/>
  <c r="Q1397" i="2" s="1"/>
  <c r="R1397" i="2" s="1"/>
  <c r="Q1389" i="2" a="1"/>
  <c r="Q1389" i="2" s="1"/>
  <c r="R1389" i="2" s="1"/>
  <c r="Q1381" i="2" a="1"/>
  <c r="Q1381" i="2" s="1"/>
  <c r="R1381" i="2" s="1"/>
  <c r="Q1373" i="2" a="1"/>
  <c r="Q1373" i="2" s="1"/>
  <c r="R1373" i="2" s="1"/>
  <c r="Q1365" i="2" a="1"/>
  <c r="Q1365" i="2" s="1"/>
  <c r="R1365" i="2" s="1"/>
  <c r="Q1358" i="2" a="1"/>
  <c r="Q1358" i="2" s="1"/>
  <c r="R1358" i="2" s="1"/>
  <c r="Q1353" i="2" a="1"/>
  <c r="Q1353" i="2" s="1"/>
  <c r="R1353" i="2" s="1"/>
  <c r="Q1345" i="2" a="1"/>
  <c r="Q1345" i="2" s="1"/>
  <c r="R1345" i="2" s="1"/>
  <c r="Q1337" i="2" a="1"/>
  <c r="Q1337" i="2" s="1"/>
  <c r="R1337" i="2" s="1"/>
  <c r="Q1329" i="2" a="1"/>
  <c r="Q1329" i="2" s="1"/>
  <c r="R1329" i="2" s="1"/>
  <c r="Q1321" i="2" a="1"/>
  <c r="Q1321" i="2" s="1"/>
  <c r="R1321" i="2" s="1"/>
  <c r="Q1313" i="2" a="1"/>
  <c r="Q1313" i="2" s="1"/>
  <c r="R1313" i="2" s="1"/>
  <c r="Q1305" i="2" a="1"/>
  <c r="Q1305" i="2" s="1"/>
  <c r="R1305" i="2" s="1"/>
  <c r="Q1297" i="2" a="1"/>
  <c r="Q1297" i="2" s="1"/>
  <c r="R1297" i="2" s="1"/>
  <c r="Q1289" i="2" a="1"/>
  <c r="Q1289" i="2" s="1"/>
  <c r="R1289" i="2" s="1"/>
  <c r="Q1281" i="2" a="1"/>
  <c r="Q1281" i="2" s="1"/>
  <c r="R1281" i="2" s="1"/>
  <c r="Q1273" i="2" a="1"/>
  <c r="Q1273" i="2" s="1"/>
  <c r="R1273" i="2" s="1"/>
  <c r="Q1265" i="2" a="1"/>
  <c r="Q1265" i="2" s="1"/>
  <c r="R1265" i="2" s="1"/>
  <c r="Q1250" i="2" a="1"/>
  <c r="Q1250" i="2" s="1"/>
  <c r="R1250" i="2" s="1"/>
  <c r="Q1242" i="2" a="1"/>
  <c r="Q1242" i="2" s="1"/>
  <c r="R1242" i="2" s="1"/>
  <c r="Q1234" i="2" a="1"/>
  <c r="Q1234" i="2" s="1"/>
  <c r="R1234" i="2" s="1"/>
  <c r="Q1226" i="2" a="1"/>
  <c r="Q1226" i="2" s="1"/>
  <c r="R1226" i="2" s="1"/>
  <c r="Q1218" i="2" a="1"/>
  <c r="Q1218" i="2" s="1"/>
  <c r="R1218" i="2" s="1"/>
  <c r="Q1210" i="2" a="1"/>
  <c r="Q1210" i="2" s="1"/>
  <c r="R1210" i="2" s="1"/>
  <c r="Q1202" i="2" a="1"/>
  <c r="Q1202" i="2" s="1"/>
  <c r="R1202" i="2" s="1"/>
  <c r="Q1194" i="2" a="1"/>
  <c r="Q1194" i="2" s="1"/>
  <c r="R1194" i="2" s="1"/>
  <c r="Q1186" i="2" a="1"/>
  <c r="Q1186" i="2" s="1"/>
  <c r="R1186" i="2" s="1"/>
  <c r="Q1178" i="2" a="1"/>
  <c r="Q1178" i="2" s="1"/>
  <c r="R1178" i="2" s="1"/>
  <c r="Q1170" i="2" a="1"/>
  <c r="Q1170" i="2" s="1"/>
  <c r="R1170" i="2" s="1"/>
  <c r="Q1162" i="2" a="1"/>
  <c r="Q1162" i="2" s="1"/>
  <c r="R1162" i="2" s="1"/>
  <c r="Q1154" i="2" a="1"/>
  <c r="Q1154" i="2" s="1"/>
  <c r="R1154" i="2" s="1"/>
  <c r="Q1146" i="2" a="1"/>
  <c r="Q1146" i="2" s="1"/>
  <c r="R1146" i="2" s="1"/>
  <c r="Q1138" i="2" a="1"/>
  <c r="Q1138" i="2" s="1"/>
  <c r="R1138" i="2" s="1"/>
  <c r="Q1130" i="2" a="1"/>
  <c r="Q1130" i="2" s="1"/>
  <c r="R1130" i="2" s="1"/>
  <c r="Q1122" i="2" a="1"/>
  <c r="Q1122" i="2" s="1"/>
  <c r="R1122" i="2" s="1"/>
  <c r="Q1114" i="2" a="1"/>
  <c r="Q1114" i="2" s="1"/>
  <c r="R1114" i="2" s="1"/>
  <c r="Q1106" i="2" a="1"/>
  <c r="Q1106" i="2" s="1"/>
  <c r="R1106" i="2" s="1"/>
  <c r="Q1098" i="2" a="1"/>
  <c r="Q1098" i="2" s="1"/>
  <c r="R1098" i="2" s="1"/>
  <c r="Q1090" i="2" a="1"/>
  <c r="Q1090" i="2" s="1"/>
  <c r="R1090" i="2" s="1"/>
  <c r="Q1082" i="2" a="1"/>
  <c r="Q1082" i="2" s="1"/>
  <c r="R1082" i="2" s="1"/>
  <c r="Q1074" i="2" a="1"/>
  <c r="Q1074" i="2" s="1"/>
  <c r="R1074" i="2" s="1"/>
  <c r="Q1066" i="2" a="1"/>
  <c r="Q1066" i="2" s="1"/>
  <c r="R1066" i="2" s="1"/>
  <c r="Q1058" i="2" a="1"/>
  <c r="Q1058" i="2" s="1"/>
  <c r="R1058" i="2" s="1"/>
  <c r="Q1050" i="2" a="1"/>
  <c r="Q1050" i="2" s="1"/>
  <c r="R1050" i="2" s="1"/>
  <c r="Q1042" i="2" a="1"/>
  <c r="Q1042" i="2" s="1"/>
  <c r="R1042" i="2" s="1"/>
  <c r="Q1034" i="2" a="1"/>
  <c r="Q1034" i="2" s="1"/>
  <c r="R1034" i="2" s="1"/>
  <c r="Q1026" i="2" a="1"/>
  <c r="Q1026" i="2" s="1"/>
  <c r="R1026" i="2" s="1"/>
  <c r="Q1018" i="2" a="1"/>
  <c r="Q1018" i="2" s="1"/>
  <c r="R1018" i="2" s="1"/>
  <c r="Q1010" i="2" a="1"/>
  <c r="Q1010" i="2" s="1"/>
  <c r="R1010" i="2" s="1"/>
  <c r="Q1002" i="2" a="1"/>
  <c r="Q1002" i="2" s="1"/>
  <c r="R1002" i="2" s="1"/>
  <c r="Q994" i="2" a="1"/>
  <c r="Q994" i="2" s="1"/>
  <c r="R994" i="2" s="1"/>
  <c r="Q986" i="2" a="1"/>
  <c r="Q986" i="2" s="1"/>
  <c r="R986" i="2" s="1"/>
  <c r="Q978" i="2" a="1"/>
  <c r="Q978" i="2" s="1"/>
  <c r="R978" i="2" s="1"/>
  <c r="Q976" i="2" a="1"/>
  <c r="Q976" i="2" s="1"/>
  <c r="R976" i="2" s="1"/>
  <c r="Q963" i="2" a="1"/>
  <c r="Q963" i="2" s="1"/>
  <c r="R963" i="2" s="1"/>
  <c r="Q955" i="2" a="1"/>
  <c r="Q955" i="2" s="1"/>
  <c r="R955" i="2" s="1"/>
  <c r="Q947" i="2" a="1"/>
  <c r="Q947" i="2" s="1"/>
  <c r="R947" i="2" s="1"/>
  <c r="Q939" i="2" a="1"/>
  <c r="Q939" i="2" s="1"/>
  <c r="R939" i="2" s="1"/>
  <c r="Q931" i="2" a="1"/>
  <c r="Q931" i="2" s="1"/>
  <c r="R931" i="2" s="1"/>
  <c r="Q923" i="2" a="1"/>
  <c r="Q923" i="2" s="1"/>
  <c r="R923" i="2" s="1"/>
  <c r="Q915" i="2" a="1"/>
  <c r="Q915" i="2" s="1"/>
  <c r="R915" i="2" s="1"/>
  <c r="Q907" i="2" a="1"/>
  <c r="Q907" i="2" s="1"/>
  <c r="R907" i="2" s="1"/>
  <c r="Q899" i="2" a="1"/>
  <c r="Q899" i="2" s="1"/>
  <c r="R899" i="2" s="1"/>
  <c r="Q891" i="2" a="1"/>
  <c r="Q891" i="2" s="1"/>
  <c r="R891" i="2" s="1"/>
  <c r="Q883" i="2" a="1"/>
  <c r="Q883" i="2" s="1"/>
  <c r="R883" i="2" s="1"/>
  <c r="Q875" i="2" a="1"/>
  <c r="Q875" i="2" s="1"/>
  <c r="R875" i="2" s="1"/>
  <c r="Q867" i="2" a="1"/>
  <c r="Q867" i="2" s="1"/>
  <c r="R867" i="2" s="1"/>
  <c r="Q859" i="2" a="1"/>
  <c r="Q859" i="2" s="1"/>
  <c r="R859" i="2" s="1"/>
  <c r="Q851" i="2" a="1"/>
  <c r="Q851" i="2" s="1"/>
  <c r="R851" i="2" s="1"/>
  <c r="Q843" i="2" a="1"/>
  <c r="Q843" i="2" s="1"/>
  <c r="R843" i="2" s="1"/>
  <c r="Q835" i="2" a="1"/>
  <c r="Q835" i="2" s="1"/>
  <c r="R835" i="2" s="1"/>
  <c r="Q827" i="2" a="1"/>
  <c r="Q827" i="2" s="1"/>
  <c r="R827" i="2" s="1"/>
  <c r="Q819" i="2" a="1"/>
  <c r="Q819" i="2" s="1"/>
  <c r="R819" i="2" s="1"/>
  <c r="Q811" i="2" a="1"/>
  <c r="Q811" i="2" s="1"/>
  <c r="R811" i="2" s="1"/>
  <c r="Q803" i="2" a="1"/>
  <c r="Q803" i="2" s="1"/>
  <c r="R803" i="2" s="1"/>
  <c r="Q795" i="2" a="1"/>
  <c r="Q795" i="2" s="1"/>
  <c r="R795" i="2" s="1"/>
  <c r="Q787" i="2" a="1"/>
  <c r="Q787" i="2" s="1"/>
  <c r="R787" i="2" s="1"/>
  <c r="Q779" i="2" a="1"/>
  <c r="Q779" i="2" s="1"/>
  <c r="R779" i="2" s="1"/>
  <c r="Q771" i="2" a="1"/>
  <c r="Q771" i="2" s="1"/>
  <c r="R771" i="2" s="1"/>
  <c r="Q763" i="2" a="1"/>
  <c r="Q763" i="2" s="1"/>
  <c r="R763" i="2" s="1"/>
  <c r="Q755" i="2" a="1"/>
  <c r="Q755" i="2" s="1"/>
  <c r="R755" i="2" s="1"/>
  <c r="Q747" i="2" a="1"/>
  <c r="Q747" i="2" s="1"/>
  <c r="R747" i="2" s="1"/>
  <c r="Q739" i="2" a="1"/>
  <c r="Q739" i="2" s="1"/>
  <c r="R739" i="2" s="1"/>
  <c r="Q731" i="2" a="1"/>
  <c r="Q731" i="2" s="1"/>
  <c r="R731" i="2" s="1"/>
  <c r="Q723" i="2" a="1"/>
  <c r="Q723" i="2" s="1"/>
  <c r="R723" i="2" s="1"/>
  <c r="Q715" i="2" a="1"/>
  <c r="Q715" i="2" s="1"/>
  <c r="R715" i="2" s="1"/>
  <c r="Q707" i="2" a="1"/>
  <c r="Q707" i="2" s="1"/>
  <c r="R707" i="2" s="1"/>
  <c r="Q699" i="2" a="1"/>
  <c r="Q699" i="2" s="1"/>
  <c r="R699" i="2" s="1"/>
  <c r="Q691" i="2" a="1"/>
  <c r="Q691" i="2" s="1"/>
  <c r="R691" i="2" s="1"/>
  <c r="Q683" i="2" a="1"/>
  <c r="Q683" i="2" s="1"/>
  <c r="R683" i="2" s="1"/>
  <c r="Q675" i="2" a="1"/>
  <c r="Q675" i="2" s="1"/>
  <c r="R675" i="2" s="1"/>
  <c r="Q667" i="2" a="1"/>
  <c r="Q667" i="2" s="1"/>
  <c r="R667" i="2" s="1"/>
  <c r="Q659" i="2" a="1"/>
  <c r="Q659" i="2" s="1"/>
  <c r="R659" i="2" s="1"/>
  <c r="Q651" i="2" a="1"/>
  <c r="Q651" i="2" s="1"/>
  <c r="R651" i="2" s="1"/>
  <c r="Q643" i="2" a="1"/>
  <c r="Q643" i="2" s="1"/>
  <c r="R643" i="2" s="1"/>
  <c r="Q635" i="2" a="1"/>
  <c r="Q635" i="2" s="1"/>
  <c r="R635" i="2" s="1"/>
  <c r="Q627" i="2" a="1"/>
  <c r="Q627" i="2" s="1"/>
  <c r="R627" i="2" s="1"/>
  <c r="Q619" i="2" a="1"/>
  <c r="Q619" i="2" s="1"/>
  <c r="R619" i="2" s="1"/>
  <c r="Q611" i="2" a="1"/>
  <c r="Q611" i="2" s="1"/>
  <c r="R611" i="2" s="1"/>
  <c r="Q603" i="2" a="1"/>
  <c r="Q603" i="2" s="1"/>
  <c r="R603" i="2" s="1"/>
  <c r="Q595" i="2" a="1"/>
  <c r="Q595" i="2" s="1"/>
  <c r="R595" i="2" s="1"/>
  <c r="Q587" i="2" a="1"/>
  <c r="Q587" i="2" s="1"/>
  <c r="R587" i="2" s="1"/>
  <c r="Q579" i="2" a="1"/>
  <c r="Q579" i="2" s="1"/>
  <c r="R579" i="2" s="1"/>
  <c r="Q571" i="2" a="1"/>
  <c r="Q571" i="2" s="1"/>
  <c r="R571" i="2" s="1"/>
  <c r="Q563" i="2" a="1"/>
  <c r="Q563" i="2" s="1"/>
  <c r="R563" i="2" s="1"/>
  <c r="Q555" i="2" a="1"/>
  <c r="Q555" i="2" s="1"/>
  <c r="R555" i="2" s="1"/>
  <c r="Q547" i="2" a="1"/>
  <c r="Q547" i="2" s="1"/>
  <c r="R547" i="2" s="1"/>
  <c r="Q539" i="2" a="1"/>
  <c r="Q539" i="2" s="1"/>
  <c r="R539" i="2" s="1"/>
  <c r="Q531" i="2" a="1"/>
  <c r="Q531" i="2" s="1"/>
  <c r="R531" i="2" s="1"/>
  <c r="Q523" i="2" a="1"/>
  <c r="Q523" i="2" s="1"/>
  <c r="R523" i="2" s="1"/>
  <c r="Q515" i="2" a="1"/>
  <c r="Q515" i="2" s="1"/>
  <c r="R515" i="2" s="1"/>
  <c r="Q507" i="2" a="1"/>
  <c r="Q507" i="2" s="1"/>
  <c r="R507" i="2" s="1"/>
  <c r="Q499" i="2" a="1"/>
  <c r="Q499" i="2" s="1"/>
  <c r="R499" i="2" s="1"/>
  <c r="Q491" i="2" a="1"/>
  <c r="Q491" i="2" s="1"/>
  <c r="R491" i="2" s="1"/>
  <c r="Q483" i="2" a="1"/>
  <c r="Q483" i="2" s="1"/>
  <c r="R483" i="2" s="1"/>
  <c r="Q475" i="2" a="1"/>
  <c r="Q475" i="2" s="1"/>
  <c r="R475" i="2" s="1"/>
  <c r="Q467" i="2" a="1"/>
  <c r="Q467" i="2" s="1"/>
  <c r="R467" i="2" s="1"/>
  <c r="Q459" i="2" a="1"/>
  <c r="Q459" i="2" s="1"/>
  <c r="R459" i="2" s="1"/>
  <c r="Q452" i="2" a="1"/>
  <c r="Q452" i="2" s="1"/>
  <c r="R452" i="2" s="1"/>
  <c r="Q444" i="2" a="1"/>
  <c r="Q444" i="2" s="1"/>
  <c r="R444" i="2" s="1"/>
  <c r="Q436" i="2" a="1"/>
  <c r="Q436" i="2" s="1"/>
  <c r="R436" i="2" s="1"/>
  <c r="Q428" i="2" a="1"/>
  <c r="Q428" i="2" s="1"/>
  <c r="R428" i="2" s="1"/>
  <c r="Q420" i="2" a="1"/>
  <c r="Q420" i="2" s="1"/>
  <c r="R420" i="2" s="1"/>
  <c r="Q412" i="2" a="1"/>
  <c r="Q412" i="2" s="1"/>
  <c r="R412" i="2" s="1"/>
  <c r="Q404" i="2" a="1"/>
  <c r="Q404" i="2" s="1"/>
  <c r="R404" i="2" s="1"/>
  <c r="Q396" i="2" a="1"/>
  <c r="Q396" i="2" s="1"/>
  <c r="R396" i="2" s="1"/>
  <c r="Q388" i="2" a="1"/>
  <c r="Q388" i="2" s="1"/>
  <c r="R388" i="2" s="1"/>
  <c r="Q380" i="2" a="1"/>
  <c r="Q380" i="2" s="1"/>
  <c r="R380" i="2" s="1"/>
  <c r="Q372" i="2" a="1"/>
  <c r="Q372" i="2" s="1"/>
  <c r="R372" i="2" s="1"/>
  <c r="Q364" i="2" a="1"/>
  <c r="Q364" i="2" s="1"/>
  <c r="R364" i="2" s="1"/>
  <c r="Q356" i="2" a="1"/>
  <c r="Q356" i="2" s="1"/>
  <c r="R356" i="2" s="1"/>
  <c r="Q347" i="2" a="1"/>
  <c r="Q347" i="2" s="1"/>
  <c r="R347" i="2" s="1"/>
  <c r="Q339" i="2" a="1"/>
  <c r="Q339" i="2" s="1"/>
  <c r="R339" i="2" s="1"/>
  <c r="Q333" i="2" a="1"/>
  <c r="Q333" i="2" s="1"/>
  <c r="R333" i="2" s="1"/>
  <c r="Q324" i="2" a="1"/>
  <c r="Q324" i="2" s="1"/>
  <c r="R324" i="2" s="1"/>
  <c r="Q316" i="2" a="1"/>
  <c r="Q316" i="2" s="1"/>
  <c r="R316" i="2" s="1"/>
  <c r="Q308" i="2" a="1"/>
  <c r="Q308" i="2" s="1"/>
  <c r="R308" i="2" s="1"/>
  <c r="Q1452" i="2" a="1"/>
  <c r="Q1452" i="2" s="1"/>
  <c r="R1452" i="2" s="1"/>
  <c r="Q1444" i="2" a="1"/>
  <c r="Q1444" i="2" s="1"/>
  <c r="R1444" i="2" s="1"/>
  <c r="Q1436" i="2" a="1"/>
  <c r="Q1436" i="2" s="1"/>
  <c r="R1436" i="2" s="1"/>
  <c r="Q1428" i="2" a="1"/>
  <c r="Q1428" i="2" s="1"/>
  <c r="R1428" i="2" s="1"/>
  <c r="Q1420" i="2" a="1"/>
  <c r="Q1420" i="2" s="1"/>
  <c r="R1420" i="2" s="1"/>
  <c r="Q1412" i="2" a="1"/>
  <c r="Q1412" i="2" s="1"/>
  <c r="R1412" i="2" s="1"/>
  <c r="Q1404" i="2" a="1"/>
  <c r="Q1404" i="2" s="1"/>
  <c r="R1404" i="2" s="1"/>
  <c r="Q1396" i="2" a="1"/>
  <c r="Q1396" i="2" s="1"/>
  <c r="R1396" i="2" s="1"/>
  <c r="Q1388" i="2" a="1"/>
  <c r="Q1388" i="2" s="1"/>
  <c r="R1388" i="2" s="1"/>
  <c r="Q1380" i="2" a="1"/>
  <c r="Q1380" i="2" s="1"/>
  <c r="R1380" i="2" s="1"/>
  <c r="Q1372" i="2" a="1"/>
  <c r="Q1372" i="2" s="1"/>
  <c r="R1372" i="2" s="1"/>
  <c r="Q1364" i="2" a="1"/>
  <c r="Q1364" i="2" s="1"/>
  <c r="R1364" i="2" s="1"/>
  <c r="Q1357" i="2" a="1"/>
  <c r="Q1357" i="2" s="1"/>
  <c r="R1357" i="2" s="1"/>
  <c r="Q1352" i="2" a="1"/>
  <c r="Q1352" i="2" s="1"/>
  <c r="R1352" i="2" s="1"/>
  <c r="Q1344" i="2" a="1"/>
  <c r="Q1344" i="2" s="1"/>
  <c r="R1344" i="2" s="1"/>
  <c r="Q1336" i="2" a="1"/>
  <c r="Q1336" i="2" s="1"/>
  <c r="R1336" i="2" s="1"/>
  <c r="Q1328" i="2" a="1"/>
  <c r="Q1328" i="2" s="1"/>
  <c r="R1328" i="2" s="1"/>
  <c r="Q1320" i="2" a="1"/>
  <c r="Q1320" i="2" s="1"/>
  <c r="R1320" i="2" s="1"/>
  <c r="Q1312" i="2" a="1"/>
  <c r="Q1312" i="2" s="1"/>
  <c r="R1312" i="2" s="1"/>
  <c r="Q1304" i="2" a="1"/>
  <c r="Q1304" i="2" s="1"/>
  <c r="R1304" i="2" s="1"/>
  <c r="Q1296" i="2" a="1"/>
  <c r="Q1296" i="2" s="1"/>
  <c r="R1296" i="2" s="1"/>
  <c r="Q1288" i="2" a="1"/>
  <c r="Q1288" i="2" s="1"/>
  <c r="R1288" i="2" s="1"/>
  <c r="Q1280" i="2" a="1"/>
  <c r="Q1280" i="2" s="1"/>
  <c r="R1280" i="2" s="1"/>
  <c r="Q1272" i="2" a="1"/>
  <c r="Q1272" i="2" s="1"/>
  <c r="R1272" i="2" s="1"/>
  <c r="Q1264" i="2" a="1"/>
  <c r="Q1264" i="2" s="1"/>
  <c r="R1264" i="2" s="1"/>
  <c r="Q1257" i="2" a="1"/>
  <c r="Q1257" i="2" s="1"/>
  <c r="R1257" i="2" s="1"/>
  <c r="Q1249" i="2" a="1"/>
  <c r="Q1249" i="2" s="1"/>
  <c r="R1249" i="2" s="1"/>
  <c r="Q1241" i="2" a="1"/>
  <c r="Q1241" i="2" s="1"/>
  <c r="R1241" i="2" s="1"/>
  <c r="Q1233" i="2" a="1"/>
  <c r="Q1233" i="2" s="1"/>
  <c r="R1233" i="2" s="1"/>
  <c r="Q1225" i="2" a="1"/>
  <c r="Q1225" i="2" s="1"/>
  <c r="R1225" i="2" s="1"/>
  <c r="Q1217" i="2" a="1"/>
  <c r="Q1217" i="2" s="1"/>
  <c r="R1217" i="2" s="1"/>
  <c r="Q1209" i="2" a="1"/>
  <c r="Q1209" i="2" s="1"/>
  <c r="R1209" i="2" s="1"/>
  <c r="Q1201" i="2" a="1"/>
  <c r="Q1201" i="2" s="1"/>
  <c r="R1201" i="2" s="1"/>
  <c r="Q1193" i="2" a="1"/>
  <c r="Q1193" i="2" s="1"/>
  <c r="R1193" i="2" s="1"/>
  <c r="Q1185" i="2" a="1"/>
  <c r="Q1185" i="2" s="1"/>
  <c r="R1185" i="2" s="1"/>
  <c r="Q1177" i="2" a="1"/>
  <c r="Q1177" i="2" s="1"/>
  <c r="R1177" i="2" s="1"/>
  <c r="Q1169" i="2" a="1"/>
  <c r="Q1169" i="2" s="1"/>
  <c r="R1169" i="2" s="1"/>
  <c r="Q1161" i="2" a="1"/>
  <c r="Q1161" i="2" s="1"/>
  <c r="R1161" i="2" s="1"/>
  <c r="Q1153" i="2" a="1"/>
  <c r="Q1153" i="2" s="1"/>
  <c r="R1153" i="2" s="1"/>
  <c r="Q1145" i="2" a="1"/>
  <c r="Q1145" i="2" s="1"/>
  <c r="R1145" i="2" s="1"/>
  <c r="Q1137" i="2" a="1"/>
  <c r="Q1137" i="2" s="1"/>
  <c r="R1137" i="2" s="1"/>
  <c r="Q1129" i="2" a="1"/>
  <c r="Q1129" i="2" s="1"/>
  <c r="R1129" i="2" s="1"/>
  <c r="Q1121" i="2" a="1"/>
  <c r="Q1121" i="2" s="1"/>
  <c r="R1121" i="2" s="1"/>
  <c r="Q1113" i="2" a="1"/>
  <c r="Q1113" i="2" s="1"/>
  <c r="R1113" i="2" s="1"/>
  <c r="Q1105" i="2" a="1"/>
  <c r="Q1105" i="2" s="1"/>
  <c r="R1105" i="2" s="1"/>
  <c r="Q1097" i="2" a="1"/>
  <c r="Q1097" i="2" s="1"/>
  <c r="R1097" i="2" s="1"/>
  <c r="Q1089" i="2" a="1"/>
  <c r="Q1089" i="2" s="1"/>
  <c r="R1089" i="2" s="1"/>
  <c r="Q1081" i="2" a="1"/>
  <c r="Q1081" i="2" s="1"/>
  <c r="R1081" i="2" s="1"/>
  <c r="Q1073" i="2" a="1"/>
  <c r="Q1073" i="2" s="1"/>
  <c r="R1073" i="2" s="1"/>
  <c r="Q1065" i="2" a="1"/>
  <c r="Q1065" i="2" s="1"/>
  <c r="R1065" i="2" s="1"/>
  <c r="Q1057" i="2" a="1"/>
  <c r="Q1057" i="2" s="1"/>
  <c r="R1057" i="2" s="1"/>
  <c r="Q1049" i="2" a="1"/>
  <c r="Q1049" i="2" s="1"/>
  <c r="R1049" i="2" s="1"/>
  <c r="Q1041" i="2" a="1"/>
  <c r="Q1041" i="2" s="1"/>
  <c r="R1041" i="2" s="1"/>
  <c r="Q1033" i="2" a="1"/>
  <c r="Q1033" i="2" s="1"/>
  <c r="R1033" i="2" s="1"/>
  <c r="Q1025" i="2" a="1"/>
  <c r="Q1025" i="2" s="1"/>
  <c r="R1025" i="2" s="1"/>
  <c r="Q1017" i="2" a="1"/>
  <c r="Q1017" i="2" s="1"/>
  <c r="R1017" i="2" s="1"/>
  <c r="Q1009" i="2" a="1"/>
  <c r="Q1009" i="2" s="1"/>
  <c r="R1009" i="2" s="1"/>
  <c r="Q1001" i="2" a="1"/>
  <c r="Q1001" i="2" s="1"/>
  <c r="R1001" i="2" s="1"/>
  <c r="Q993" i="2" a="1"/>
  <c r="Q993" i="2" s="1"/>
  <c r="R993" i="2" s="1"/>
  <c r="Q985" i="2" a="1"/>
  <c r="Q985" i="2" s="1"/>
  <c r="R985" i="2" s="1"/>
  <c r="Q970" i="2" a="1"/>
  <c r="Q970" i="2" s="1"/>
  <c r="R970" i="2" s="1"/>
  <c r="Q1022" i="2" a="1"/>
  <c r="Q1022" i="2" s="1"/>
  <c r="R1022" i="2" s="1"/>
  <c r="Q962" i="2" a="1"/>
  <c r="Q962" i="2" s="1"/>
  <c r="R962" i="2" s="1"/>
  <c r="Q954" i="2" a="1"/>
  <c r="Q954" i="2" s="1"/>
  <c r="R954" i="2" s="1"/>
  <c r="Q946" i="2" a="1"/>
  <c r="Q946" i="2" s="1"/>
  <c r="R946" i="2" s="1"/>
  <c r="Q938" i="2" a="1"/>
  <c r="Q938" i="2" s="1"/>
  <c r="R938" i="2" s="1"/>
  <c r="Q930" i="2" a="1"/>
  <c r="Q930" i="2" s="1"/>
  <c r="R930" i="2" s="1"/>
  <c r="Q922" i="2" a="1"/>
  <c r="Q922" i="2" s="1"/>
  <c r="R922" i="2" s="1"/>
  <c r="Q914" i="2" a="1"/>
  <c r="Q914" i="2" s="1"/>
  <c r="R914" i="2" s="1"/>
  <c r="Q906" i="2" a="1"/>
  <c r="Q906" i="2" s="1"/>
  <c r="R906" i="2" s="1"/>
  <c r="Q898" i="2" a="1"/>
  <c r="Q898" i="2" s="1"/>
  <c r="R898" i="2" s="1"/>
  <c r="Q890" i="2" a="1"/>
  <c r="Q890" i="2" s="1"/>
  <c r="R890" i="2" s="1"/>
  <c r="Q882" i="2" a="1"/>
  <c r="Q882" i="2" s="1"/>
  <c r="R882" i="2" s="1"/>
  <c r="Q874" i="2" a="1"/>
  <c r="Q874" i="2" s="1"/>
  <c r="R874" i="2" s="1"/>
  <c r="Q866" i="2" a="1"/>
  <c r="Q866" i="2" s="1"/>
  <c r="R866" i="2" s="1"/>
  <c r="Q858" i="2" a="1"/>
  <c r="Q858" i="2" s="1"/>
  <c r="R858" i="2" s="1"/>
  <c r="Q850" i="2" a="1"/>
  <c r="Q850" i="2" s="1"/>
  <c r="R850" i="2" s="1"/>
  <c r="Q842" i="2" a="1"/>
  <c r="Q842" i="2" s="1"/>
  <c r="R842" i="2" s="1"/>
  <c r="Q834" i="2" a="1"/>
  <c r="Q834" i="2" s="1"/>
  <c r="R834" i="2" s="1"/>
  <c r="Q826" i="2" a="1"/>
  <c r="Q826" i="2" s="1"/>
  <c r="R826" i="2" s="1"/>
  <c r="Q818" i="2" a="1"/>
  <c r="Q818" i="2" s="1"/>
  <c r="R818" i="2" s="1"/>
  <c r="Q810" i="2" a="1"/>
  <c r="Q810" i="2" s="1"/>
  <c r="R810" i="2" s="1"/>
  <c r="Q802" i="2" a="1"/>
  <c r="Q802" i="2" s="1"/>
  <c r="R802" i="2" s="1"/>
  <c r="Q794" i="2" a="1"/>
  <c r="Q794" i="2" s="1"/>
  <c r="R794" i="2" s="1"/>
  <c r="Q786" i="2" a="1"/>
  <c r="Q786" i="2" s="1"/>
  <c r="R786" i="2" s="1"/>
  <c r="Q778" i="2" a="1"/>
  <c r="Q778" i="2" s="1"/>
  <c r="R778" i="2" s="1"/>
  <c r="Q770" i="2" a="1"/>
  <c r="Q770" i="2" s="1"/>
  <c r="R770" i="2" s="1"/>
  <c r="Q762" i="2" a="1"/>
  <c r="Q762" i="2" s="1"/>
  <c r="R762" i="2" s="1"/>
  <c r="Q754" i="2" a="1"/>
  <c r="Q754" i="2" s="1"/>
  <c r="R754" i="2" s="1"/>
  <c r="Q746" i="2" a="1"/>
  <c r="Q746" i="2" s="1"/>
  <c r="R746" i="2" s="1"/>
  <c r="Q738" i="2" a="1"/>
  <c r="Q738" i="2" s="1"/>
  <c r="R738" i="2" s="1"/>
  <c r="Q730" i="2" a="1"/>
  <c r="Q730" i="2" s="1"/>
  <c r="R730" i="2" s="1"/>
  <c r="Q722" i="2" a="1"/>
  <c r="Q722" i="2" s="1"/>
  <c r="R722" i="2" s="1"/>
  <c r="Q714" i="2" a="1"/>
  <c r="Q714" i="2" s="1"/>
  <c r="R714" i="2" s="1"/>
  <c r="Q706" i="2" a="1"/>
  <c r="Q706" i="2" s="1"/>
  <c r="R706" i="2" s="1"/>
  <c r="Q698" i="2" a="1"/>
  <c r="Q698" i="2" s="1"/>
  <c r="R698" i="2" s="1"/>
  <c r="Q690" i="2" a="1"/>
  <c r="Q690" i="2" s="1"/>
  <c r="R690" i="2" s="1"/>
  <c r="Q682" i="2" a="1"/>
  <c r="Q682" i="2" s="1"/>
  <c r="R682" i="2" s="1"/>
  <c r="Q674" i="2" a="1"/>
  <c r="Q674" i="2" s="1"/>
  <c r="R674" i="2" s="1"/>
  <c r="Q666" i="2" a="1"/>
  <c r="Q666" i="2" s="1"/>
  <c r="R666" i="2" s="1"/>
  <c r="Q658" i="2" a="1"/>
  <c r="Q658" i="2" s="1"/>
  <c r="R658" i="2" s="1"/>
  <c r="Q650" i="2" a="1"/>
  <c r="Q650" i="2" s="1"/>
  <c r="R650" i="2" s="1"/>
  <c r="Q642" i="2" a="1"/>
  <c r="Q642" i="2" s="1"/>
  <c r="R642" i="2" s="1"/>
  <c r="Q634" i="2" a="1"/>
  <c r="Q634" i="2" s="1"/>
  <c r="R634" i="2" s="1"/>
  <c r="Q626" i="2" a="1"/>
  <c r="Q626" i="2" s="1"/>
  <c r="R626" i="2" s="1"/>
  <c r="Q618" i="2" a="1"/>
  <c r="Q618" i="2" s="1"/>
  <c r="R618" i="2" s="1"/>
  <c r="Q610" i="2" a="1"/>
  <c r="Q610" i="2" s="1"/>
  <c r="R610" i="2" s="1"/>
  <c r="Q602" i="2" a="1"/>
  <c r="Q602" i="2" s="1"/>
  <c r="R602" i="2" s="1"/>
  <c r="Q594" i="2" a="1"/>
  <c r="Q594" i="2" s="1"/>
  <c r="R594" i="2" s="1"/>
  <c r="Q586" i="2" a="1"/>
  <c r="Q586" i="2" s="1"/>
  <c r="R586" i="2" s="1"/>
  <c r="Q578" i="2" a="1"/>
  <c r="Q578" i="2" s="1"/>
  <c r="R578" i="2" s="1"/>
  <c r="Q570" i="2" a="1"/>
  <c r="Q570" i="2" s="1"/>
  <c r="R570" i="2" s="1"/>
  <c r="Q562" i="2" a="1"/>
  <c r="Q562" i="2" s="1"/>
  <c r="R562" i="2" s="1"/>
  <c r="Q554" i="2" a="1"/>
  <c r="Q554" i="2" s="1"/>
  <c r="R554" i="2" s="1"/>
  <c r="Q546" i="2" a="1"/>
  <c r="Q546" i="2" s="1"/>
  <c r="R546" i="2" s="1"/>
  <c r="Q538" i="2" a="1"/>
  <c r="Q538" i="2" s="1"/>
  <c r="R538" i="2" s="1"/>
  <c r="Q530" i="2" a="1"/>
  <c r="Q530" i="2" s="1"/>
  <c r="R530" i="2" s="1"/>
  <c r="Q522" i="2" a="1"/>
  <c r="Q522" i="2" s="1"/>
  <c r="R522" i="2" s="1"/>
  <c r="Q514" i="2" a="1"/>
  <c r="Q514" i="2" s="1"/>
  <c r="R514" i="2" s="1"/>
  <c r="Q506" i="2" a="1"/>
  <c r="Q506" i="2" s="1"/>
  <c r="R506" i="2" s="1"/>
  <c r="Q498" i="2" a="1"/>
  <c r="Q498" i="2" s="1"/>
  <c r="R498" i="2" s="1"/>
  <c r="Q490" i="2" a="1"/>
  <c r="Q490" i="2" s="1"/>
  <c r="R490" i="2" s="1"/>
  <c r="Q482" i="2" a="1"/>
  <c r="Q482" i="2" s="1"/>
  <c r="R482" i="2" s="1"/>
  <c r="Q474" i="2" a="1"/>
  <c r="Q474" i="2" s="1"/>
  <c r="R474" i="2" s="1"/>
  <c r="Q466" i="2" a="1"/>
  <c r="Q466" i="2" s="1"/>
  <c r="R466" i="2" s="1"/>
  <c r="Q458" i="2" a="1"/>
  <c r="Q458" i="2" s="1"/>
  <c r="R458" i="2" s="1"/>
  <c r="Q451" i="2" a="1"/>
  <c r="Q451" i="2" s="1"/>
  <c r="R451" i="2" s="1"/>
  <c r="Q443" i="2" a="1"/>
  <c r="Q443" i="2" s="1"/>
  <c r="R443" i="2" s="1"/>
  <c r="Q435" i="2" a="1"/>
  <c r="Q435" i="2" s="1"/>
  <c r="R435" i="2" s="1"/>
  <c r="Q427" i="2" a="1"/>
  <c r="Q427" i="2" s="1"/>
  <c r="R427" i="2" s="1"/>
  <c r="Q419" i="2" a="1"/>
  <c r="Q419" i="2" s="1"/>
  <c r="R419" i="2" s="1"/>
  <c r="Q411" i="2" a="1"/>
  <c r="Q411" i="2" s="1"/>
  <c r="R411" i="2" s="1"/>
  <c r="Q403" i="2" a="1"/>
  <c r="Q403" i="2" s="1"/>
  <c r="R403" i="2" s="1"/>
  <c r="Q395" i="2" a="1"/>
  <c r="Q395" i="2" s="1"/>
  <c r="R395" i="2" s="1"/>
  <c r="Q387" i="2" a="1"/>
  <c r="Q387" i="2" s="1"/>
  <c r="R387" i="2" s="1"/>
  <c r="Q379" i="2" a="1"/>
  <c r="Q379" i="2" s="1"/>
  <c r="R379" i="2" s="1"/>
  <c r="Q371" i="2" a="1"/>
  <c r="Q371" i="2" s="1"/>
  <c r="R371" i="2" s="1"/>
  <c r="Q363" i="2" a="1"/>
  <c r="Q363" i="2" s="1"/>
  <c r="R363" i="2" s="1"/>
  <c r="Q355" i="2" a="1"/>
  <c r="Q355" i="2" s="1"/>
  <c r="R355" i="2" s="1"/>
  <c r="Q346" i="2" a="1"/>
  <c r="Q346" i="2" s="1"/>
  <c r="R346" i="2" s="1"/>
  <c r="Q338" i="2" a="1"/>
  <c r="Q338" i="2" s="1"/>
  <c r="R338" i="2" s="1"/>
  <c r="Q332" i="2" a="1"/>
  <c r="Q332" i="2" s="1"/>
  <c r="R332" i="2" s="1"/>
  <c r="Q323" i="2" a="1"/>
  <c r="Q323" i="2" s="1"/>
  <c r="R323" i="2" s="1"/>
  <c r="Q315" i="2" a="1"/>
  <c r="Q315" i="2" s="1"/>
  <c r="R315" i="2" s="1"/>
  <c r="Q307" i="2" a="1"/>
  <c r="Q307" i="2" s="1"/>
  <c r="R307" i="2" s="1"/>
  <c r="Q299" i="2" a="1"/>
  <c r="Q299" i="2" s="1"/>
  <c r="R299" i="2" s="1"/>
  <c r="Q1459" i="2" a="1"/>
  <c r="Q1459" i="2" s="1"/>
  <c r="R1459" i="2" s="1"/>
  <c r="Q1451" i="2" a="1"/>
  <c r="Q1451" i="2" s="1"/>
  <c r="R1451" i="2" s="1"/>
  <c r="Q1443" i="2" a="1"/>
  <c r="Q1443" i="2" s="1"/>
  <c r="R1443" i="2" s="1"/>
  <c r="Q1435" i="2" a="1"/>
  <c r="Q1435" i="2" s="1"/>
  <c r="R1435" i="2" s="1"/>
  <c r="Q1427" i="2" a="1"/>
  <c r="Q1427" i="2" s="1"/>
  <c r="R1427" i="2" s="1"/>
  <c r="Q1419" i="2" a="1"/>
  <c r="Q1419" i="2" s="1"/>
  <c r="R1419" i="2" s="1"/>
  <c r="Q1411" i="2" a="1"/>
  <c r="Q1411" i="2" s="1"/>
  <c r="R1411" i="2" s="1"/>
  <c r="Q1403" i="2" a="1"/>
  <c r="Q1403" i="2" s="1"/>
  <c r="R1403" i="2" s="1"/>
  <c r="Q1395" i="2" a="1"/>
  <c r="Q1395" i="2" s="1"/>
  <c r="R1395" i="2" s="1"/>
  <c r="Q1387" i="2" a="1"/>
  <c r="Q1387" i="2" s="1"/>
  <c r="R1387" i="2" s="1"/>
  <c r="Q1379" i="2" a="1"/>
  <c r="Q1379" i="2" s="1"/>
  <c r="R1379" i="2" s="1"/>
  <c r="Q1371" i="2" a="1"/>
  <c r="Q1371" i="2" s="1"/>
  <c r="R1371" i="2" s="1"/>
  <c r="Q1363" i="2" a="1"/>
  <c r="Q1363" i="2" s="1"/>
  <c r="R1363" i="2" s="1"/>
  <c r="Q1351" i="2" a="1"/>
  <c r="Q1351" i="2" s="1"/>
  <c r="R1351" i="2" s="1"/>
  <c r="Q1343" i="2" a="1"/>
  <c r="Q1343" i="2" s="1"/>
  <c r="R1343" i="2" s="1"/>
  <c r="Q1335" i="2" a="1"/>
  <c r="Q1335" i="2" s="1"/>
  <c r="R1335" i="2" s="1"/>
  <c r="Q1327" i="2" a="1"/>
  <c r="Q1327" i="2" s="1"/>
  <c r="R1327" i="2" s="1"/>
  <c r="Q1319" i="2" a="1"/>
  <c r="Q1319" i="2" s="1"/>
  <c r="R1319" i="2" s="1"/>
  <c r="Q1311" i="2" a="1"/>
  <c r="Q1311" i="2" s="1"/>
  <c r="R1311" i="2" s="1"/>
  <c r="Q1303" i="2" a="1"/>
  <c r="Q1303" i="2" s="1"/>
  <c r="R1303" i="2" s="1"/>
  <c r="Q1295" i="2" a="1"/>
  <c r="Q1295" i="2" s="1"/>
  <c r="R1295" i="2" s="1"/>
  <c r="Q1287" i="2" a="1"/>
  <c r="Q1287" i="2" s="1"/>
  <c r="R1287" i="2" s="1"/>
  <c r="Q1279" i="2" a="1"/>
  <c r="Q1279" i="2" s="1"/>
  <c r="R1279" i="2" s="1"/>
  <c r="Q1271" i="2" a="1"/>
  <c r="Q1271" i="2" s="1"/>
  <c r="R1271" i="2" s="1"/>
  <c r="Q1263" i="2" a="1"/>
  <c r="Q1263" i="2" s="1"/>
  <c r="R1263" i="2" s="1"/>
  <c r="Q1256" i="2" a="1"/>
  <c r="Q1256" i="2" s="1"/>
  <c r="R1256" i="2" s="1"/>
  <c r="Q1248" i="2" a="1"/>
  <c r="Q1248" i="2" s="1"/>
  <c r="R1248" i="2" s="1"/>
  <c r="Q1240" i="2" a="1"/>
  <c r="Q1240" i="2" s="1"/>
  <c r="R1240" i="2" s="1"/>
  <c r="Q1232" i="2" a="1"/>
  <c r="Q1232" i="2" s="1"/>
  <c r="R1232" i="2" s="1"/>
  <c r="Q1224" i="2" a="1"/>
  <c r="Q1224" i="2" s="1"/>
  <c r="R1224" i="2" s="1"/>
  <c r="Q1216" i="2" a="1"/>
  <c r="Q1216" i="2" s="1"/>
  <c r="R1216" i="2" s="1"/>
  <c r="Q1208" i="2" a="1"/>
  <c r="Q1208" i="2" s="1"/>
  <c r="R1208" i="2" s="1"/>
  <c r="Q1200" i="2" a="1"/>
  <c r="Q1200" i="2" s="1"/>
  <c r="R1200" i="2" s="1"/>
  <c r="Q1192" i="2" a="1"/>
  <c r="Q1192" i="2" s="1"/>
  <c r="R1192" i="2" s="1"/>
  <c r="Q1184" i="2" a="1"/>
  <c r="Q1184" i="2" s="1"/>
  <c r="R1184" i="2" s="1"/>
  <c r="Q1176" i="2" a="1"/>
  <c r="Q1176" i="2" s="1"/>
  <c r="R1176" i="2" s="1"/>
  <c r="Q1168" i="2" a="1"/>
  <c r="Q1168" i="2" s="1"/>
  <c r="R1168" i="2" s="1"/>
  <c r="Q1160" i="2" a="1"/>
  <c r="Q1160" i="2" s="1"/>
  <c r="R1160" i="2" s="1"/>
  <c r="Q1152" i="2" a="1"/>
  <c r="Q1152" i="2" s="1"/>
  <c r="R1152" i="2" s="1"/>
  <c r="Q1144" i="2" a="1"/>
  <c r="Q1144" i="2" s="1"/>
  <c r="R1144" i="2" s="1"/>
  <c r="Q1136" i="2" a="1"/>
  <c r="Q1136" i="2" s="1"/>
  <c r="R1136" i="2" s="1"/>
  <c r="Q1128" i="2" a="1"/>
  <c r="Q1128" i="2" s="1"/>
  <c r="R1128" i="2" s="1"/>
  <c r="Q1120" i="2" a="1"/>
  <c r="Q1120" i="2" s="1"/>
  <c r="R1120" i="2" s="1"/>
  <c r="Q1112" i="2" a="1"/>
  <c r="Q1112" i="2" s="1"/>
  <c r="R1112" i="2" s="1"/>
  <c r="Q1104" i="2" a="1"/>
  <c r="Q1104" i="2" s="1"/>
  <c r="R1104" i="2" s="1"/>
  <c r="Q1096" i="2" a="1"/>
  <c r="Q1096" i="2" s="1"/>
  <c r="R1096" i="2" s="1"/>
  <c r="Q1088" i="2" a="1"/>
  <c r="Q1088" i="2" s="1"/>
  <c r="R1088" i="2" s="1"/>
  <c r="Q1080" i="2" a="1"/>
  <c r="Q1080" i="2" s="1"/>
  <c r="R1080" i="2" s="1"/>
  <c r="Q1072" i="2" a="1"/>
  <c r="Q1072" i="2" s="1"/>
  <c r="R1072" i="2" s="1"/>
  <c r="Q1064" i="2" a="1"/>
  <c r="Q1064" i="2" s="1"/>
  <c r="R1064" i="2" s="1"/>
  <c r="Q1056" i="2" a="1"/>
  <c r="Q1056" i="2" s="1"/>
  <c r="R1056" i="2" s="1"/>
  <c r="Q1048" i="2" a="1"/>
  <c r="Q1048" i="2" s="1"/>
  <c r="R1048" i="2" s="1"/>
  <c r="Q1040" i="2" a="1"/>
  <c r="Q1040" i="2" s="1"/>
  <c r="R1040" i="2" s="1"/>
  <c r="Q1032" i="2" a="1"/>
  <c r="Q1032" i="2" s="1"/>
  <c r="R1032" i="2" s="1"/>
  <c r="Q1024" i="2" a="1"/>
  <c r="Q1024" i="2" s="1"/>
  <c r="R1024" i="2" s="1"/>
  <c r="Q1016" i="2" a="1"/>
  <c r="Q1016" i="2" s="1"/>
  <c r="R1016" i="2" s="1"/>
  <c r="Q1008" i="2" a="1"/>
  <c r="Q1008" i="2" s="1"/>
  <c r="R1008" i="2" s="1"/>
  <c r="Q1000" i="2" a="1"/>
  <c r="Q1000" i="2" s="1"/>
  <c r="R1000" i="2" s="1"/>
  <c r="Q992" i="2" a="1"/>
  <c r="Q992" i="2" s="1"/>
  <c r="R992" i="2" s="1"/>
  <c r="Q984" i="2" a="1"/>
  <c r="Q984" i="2" s="1"/>
  <c r="R984" i="2" s="1"/>
  <c r="Q977" i="2" a="1"/>
  <c r="Q977" i="2" s="1"/>
  <c r="R977" i="2" s="1"/>
  <c r="Q969" i="2" a="1"/>
  <c r="Q969" i="2" s="1"/>
  <c r="R969" i="2" s="1"/>
  <c r="Q961" i="2" a="1"/>
  <c r="Q961" i="2" s="1"/>
  <c r="R961" i="2" s="1"/>
  <c r="Q953" i="2" a="1"/>
  <c r="Q953" i="2" s="1"/>
  <c r="R953" i="2" s="1"/>
  <c r="Q945" i="2" a="1"/>
  <c r="Q945" i="2" s="1"/>
  <c r="R945" i="2" s="1"/>
  <c r="Q937" i="2" a="1"/>
  <c r="Q937" i="2" s="1"/>
  <c r="R937" i="2" s="1"/>
  <c r="Q929" i="2" a="1"/>
  <c r="Q929" i="2" s="1"/>
  <c r="R929" i="2" s="1"/>
  <c r="Q921" i="2" a="1"/>
  <c r="Q921" i="2" s="1"/>
  <c r="R921" i="2" s="1"/>
  <c r="Q913" i="2" a="1"/>
  <c r="Q913" i="2" s="1"/>
  <c r="R913" i="2" s="1"/>
  <c r="Q905" i="2" a="1"/>
  <c r="Q905" i="2" s="1"/>
  <c r="R905" i="2" s="1"/>
  <c r="Q897" i="2" a="1"/>
  <c r="Q897" i="2" s="1"/>
  <c r="R897" i="2" s="1"/>
  <c r="Q889" i="2" a="1"/>
  <c r="Q889" i="2" s="1"/>
  <c r="R889" i="2" s="1"/>
  <c r="Q881" i="2" a="1"/>
  <c r="Q881" i="2" s="1"/>
  <c r="R881" i="2" s="1"/>
  <c r="Q873" i="2" a="1"/>
  <c r="Q873" i="2" s="1"/>
  <c r="R873" i="2" s="1"/>
  <c r="Q865" i="2" a="1"/>
  <c r="Q865" i="2" s="1"/>
  <c r="R865" i="2" s="1"/>
  <c r="Q857" i="2" a="1"/>
  <c r="Q857" i="2" s="1"/>
  <c r="R857" i="2" s="1"/>
  <c r="Q849" i="2" a="1"/>
  <c r="Q849" i="2" s="1"/>
  <c r="R849" i="2" s="1"/>
  <c r="Q841" i="2" a="1"/>
  <c r="Q841" i="2" s="1"/>
  <c r="R841" i="2" s="1"/>
  <c r="Q833" i="2" a="1"/>
  <c r="Q833" i="2" s="1"/>
  <c r="R833" i="2" s="1"/>
  <c r="Q825" i="2" a="1"/>
  <c r="Q825" i="2" s="1"/>
  <c r="R825" i="2" s="1"/>
  <c r="Q817" i="2" a="1"/>
  <c r="Q817" i="2" s="1"/>
  <c r="R817" i="2" s="1"/>
  <c r="Q809" i="2" a="1"/>
  <c r="Q809" i="2" s="1"/>
  <c r="R809" i="2" s="1"/>
  <c r="Q800" i="2" a="1"/>
  <c r="Q800" i="2" s="1"/>
  <c r="R800" i="2" s="1"/>
  <c r="Q793" i="2" a="1"/>
  <c r="Q793" i="2" s="1"/>
  <c r="R793" i="2" s="1"/>
  <c r="Q785" i="2" a="1"/>
  <c r="Q785" i="2" s="1"/>
  <c r="R785" i="2" s="1"/>
  <c r="Q777" i="2" a="1"/>
  <c r="Q777" i="2" s="1"/>
  <c r="R777" i="2" s="1"/>
  <c r="Q769" i="2" a="1"/>
  <c r="Q769" i="2" s="1"/>
  <c r="R769" i="2" s="1"/>
  <c r="Q761" i="2" a="1"/>
  <c r="Q761" i="2" s="1"/>
  <c r="R761" i="2" s="1"/>
  <c r="Q753" i="2" a="1"/>
  <c r="Q753" i="2" s="1"/>
  <c r="R753" i="2" s="1"/>
  <c r="Q745" i="2" a="1"/>
  <c r="Q745" i="2" s="1"/>
  <c r="R745" i="2" s="1"/>
  <c r="Q737" i="2" a="1"/>
  <c r="Q737" i="2" s="1"/>
  <c r="R737" i="2" s="1"/>
  <c r="Q729" i="2" a="1"/>
  <c r="Q729" i="2" s="1"/>
  <c r="R729" i="2" s="1"/>
  <c r="Q721" i="2" a="1"/>
  <c r="Q721" i="2" s="1"/>
  <c r="R721" i="2" s="1"/>
  <c r="Q713" i="2" a="1"/>
  <c r="Q713" i="2" s="1"/>
  <c r="R713" i="2" s="1"/>
  <c r="Q705" i="2" a="1"/>
  <c r="Q705" i="2" s="1"/>
  <c r="R705" i="2" s="1"/>
  <c r="Q697" i="2" a="1"/>
  <c r="Q697" i="2" s="1"/>
  <c r="R697" i="2" s="1"/>
  <c r="Q689" i="2" a="1"/>
  <c r="Q689" i="2" s="1"/>
  <c r="R689" i="2" s="1"/>
  <c r="Q681" i="2" a="1"/>
  <c r="Q681" i="2" s="1"/>
  <c r="R681" i="2" s="1"/>
  <c r="Q673" i="2" a="1"/>
  <c r="Q673" i="2" s="1"/>
  <c r="R673" i="2" s="1"/>
  <c r="Q665" i="2" a="1"/>
  <c r="Q665" i="2" s="1"/>
  <c r="R665" i="2" s="1"/>
  <c r="Q657" i="2" a="1"/>
  <c r="Q657" i="2" s="1"/>
  <c r="R657" i="2" s="1"/>
  <c r="Q649" i="2" a="1"/>
  <c r="Q649" i="2" s="1"/>
  <c r="R649" i="2" s="1"/>
  <c r="Q641" i="2" a="1"/>
  <c r="Q641" i="2" s="1"/>
  <c r="R641" i="2" s="1"/>
  <c r="Q633" i="2" a="1"/>
  <c r="Q633" i="2" s="1"/>
  <c r="R633" i="2" s="1"/>
  <c r="Q625" i="2" a="1"/>
  <c r="Q625" i="2" s="1"/>
  <c r="R625" i="2" s="1"/>
  <c r="Q617" i="2" a="1"/>
  <c r="Q617" i="2" s="1"/>
  <c r="R617" i="2" s="1"/>
  <c r="Q609" i="2" a="1"/>
  <c r="Q609" i="2" s="1"/>
  <c r="R609" i="2" s="1"/>
  <c r="Q601" i="2" a="1"/>
  <c r="Q601" i="2" s="1"/>
  <c r="R601" i="2" s="1"/>
  <c r="Q593" i="2" a="1"/>
  <c r="Q593" i="2" s="1"/>
  <c r="R593" i="2" s="1"/>
  <c r="Q585" i="2" a="1"/>
  <c r="Q585" i="2" s="1"/>
  <c r="R585" i="2" s="1"/>
  <c r="Q577" i="2" a="1"/>
  <c r="Q577" i="2" s="1"/>
  <c r="R577" i="2" s="1"/>
  <c r="Q569" i="2" a="1"/>
  <c r="Q569" i="2" s="1"/>
  <c r="R569" i="2" s="1"/>
  <c r="Q561" i="2" a="1"/>
  <c r="Q561" i="2" s="1"/>
  <c r="R561" i="2" s="1"/>
  <c r="Q553" i="2" a="1"/>
  <c r="Q553" i="2" s="1"/>
  <c r="R553" i="2" s="1"/>
  <c r="Q545" i="2" a="1"/>
  <c r="Q545" i="2" s="1"/>
  <c r="R545" i="2" s="1"/>
  <c r="Q537" i="2" a="1"/>
  <c r="Q537" i="2" s="1"/>
  <c r="R537" i="2" s="1"/>
  <c r="Q529" i="2" a="1"/>
  <c r="Q529" i="2" s="1"/>
  <c r="R529" i="2" s="1"/>
  <c r="Q521" i="2" a="1"/>
  <c r="Q521" i="2" s="1"/>
  <c r="R521" i="2" s="1"/>
  <c r="Q513" i="2" a="1"/>
  <c r="Q513" i="2" s="1"/>
  <c r="R513" i="2" s="1"/>
  <c r="Q505" i="2" a="1"/>
  <c r="Q505" i="2" s="1"/>
  <c r="R505" i="2" s="1"/>
  <c r="Q497" i="2" a="1"/>
  <c r="Q497" i="2" s="1"/>
  <c r="R497" i="2" s="1"/>
  <c r="Q489" i="2" a="1"/>
  <c r="Q489" i="2" s="1"/>
  <c r="R489" i="2" s="1"/>
  <c r="Q481" i="2" a="1"/>
  <c r="Q481" i="2" s="1"/>
  <c r="R481" i="2" s="1"/>
  <c r="Q473" i="2" a="1"/>
  <c r="Q473" i="2" s="1"/>
  <c r="R473" i="2" s="1"/>
  <c r="Q465" i="2" a="1"/>
  <c r="Q465" i="2" s="1"/>
  <c r="R465" i="2" s="1"/>
  <c r="Q457" i="2" a="1"/>
  <c r="Q457" i="2" s="1"/>
  <c r="R457" i="2" s="1"/>
  <c r="Q450" i="2" a="1"/>
  <c r="Q450" i="2" s="1"/>
  <c r="R450" i="2" s="1"/>
  <c r="Q442" i="2" a="1"/>
  <c r="Q442" i="2" s="1"/>
  <c r="R442" i="2" s="1"/>
  <c r="Q434" i="2" a="1"/>
  <c r="Q434" i="2" s="1"/>
  <c r="R434" i="2" s="1"/>
  <c r="Q426" i="2" a="1"/>
  <c r="Q426" i="2" s="1"/>
  <c r="R426" i="2" s="1"/>
  <c r="Q418" i="2" a="1"/>
  <c r="Q418" i="2" s="1"/>
  <c r="R418" i="2" s="1"/>
  <c r="Q410" i="2" a="1"/>
  <c r="Q410" i="2" s="1"/>
  <c r="R410" i="2" s="1"/>
  <c r="Q402" i="2" a="1"/>
  <c r="Q402" i="2" s="1"/>
  <c r="R402" i="2" s="1"/>
  <c r="Q394" i="2" a="1"/>
  <c r="Q394" i="2" s="1"/>
  <c r="R394" i="2" s="1"/>
  <c r="Q386" i="2" a="1"/>
  <c r="Q386" i="2" s="1"/>
  <c r="R386" i="2" s="1"/>
  <c r="Q378" i="2" a="1"/>
  <c r="Q378" i="2" s="1"/>
  <c r="R378" i="2" s="1"/>
  <c r="Q370" i="2" a="1"/>
  <c r="Q370" i="2" s="1"/>
  <c r="R370" i="2" s="1"/>
  <c r="Q362" i="2" a="1"/>
  <c r="Q362" i="2" s="1"/>
  <c r="R362" i="2" s="1"/>
  <c r="Q354" i="2" a="1"/>
  <c r="Q354" i="2" s="1"/>
  <c r="R354" i="2" s="1"/>
  <c r="Q345" i="2" a="1"/>
  <c r="Q345" i="2" s="1"/>
  <c r="R345" i="2" s="1"/>
  <c r="Q337" i="2" a="1"/>
  <c r="Q337" i="2" s="1"/>
  <c r="R337" i="2" s="1"/>
  <c r="Q331" i="2" a="1"/>
  <c r="Q331" i="2" s="1"/>
  <c r="R331" i="2" s="1"/>
  <c r="Q322" i="2" a="1"/>
  <c r="Q322" i="2" s="1"/>
  <c r="R322" i="2" s="1"/>
  <c r="Q314" i="2" a="1"/>
  <c r="Q314" i="2" s="1"/>
  <c r="R314" i="2" s="1"/>
  <c r="Q1458" i="2" a="1"/>
  <c r="Q1458" i="2" s="1"/>
  <c r="R1458" i="2" s="1"/>
  <c r="Q1450" i="2" a="1"/>
  <c r="Q1450" i="2" s="1"/>
  <c r="R1450" i="2" s="1"/>
  <c r="Q1442" i="2" a="1"/>
  <c r="Q1442" i="2" s="1"/>
  <c r="R1442" i="2" s="1"/>
  <c r="Q1434" i="2" a="1"/>
  <c r="Q1434" i="2" s="1"/>
  <c r="R1434" i="2" s="1"/>
  <c r="Q1426" i="2" a="1"/>
  <c r="Q1426" i="2" s="1"/>
  <c r="R1426" i="2" s="1"/>
  <c r="Q1418" i="2" a="1"/>
  <c r="Q1418" i="2" s="1"/>
  <c r="R1418" i="2" s="1"/>
  <c r="Q1410" i="2" a="1"/>
  <c r="Q1410" i="2" s="1"/>
  <c r="R1410" i="2" s="1"/>
  <c r="Q1402" i="2" a="1"/>
  <c r="Q1402" i="2" s="1"/>
  <c r="R1402" i="2" s="1"/>
  <c r="Q1394" i="2" a="1"/>
  <c r="Q1394" i="2" s="1"/>
  <c r="R1394" i="2" s="1"/>
  <c r="Q1386" i="2" a="1"/>
  <c r="Q1386" i="2" s="1"/>
  <c r="R1386" i="2" s="1"/>
  <c r="Q1378" i="2" a="1"/>
  <c r="Q1378" i="2" s="1"/>
  <c r="R1378" i="2" s="1"/>
  <c r="Q1370" i="2" a="1"/>
  <c r="Q1370" i="2" s="1"/>
  <c r="R1370" i="2" s="1"/>
  <c r="Q1362" i="2" a="1"/>
  <c r="Q1362" i="2" s="1"/>
  <c r="R1362" i="2" s="1"/>
  <c r="Q1350" i="2" a="1"/>
  <c r="Q1350" i="2" s="1"/>
  <c r="R1350" i="2" s="1"/>
  <c r="Q1342" i="2" a="1"/>
  <c r="Q1342" i="2" s="1"/>
  <c r="R1342" i="2" s="1"/>
  <c r="Q1334" i="2" a="1"/>
  <c r="Q1334" i="2" s="1"/>
  <c r="R1334" i="2" s="1"/>
  <c r="Q1326" i="2" a="1"/>
  <c r="Q1326" i="2" s="1"/>
  <c r="R1326" i="2" s="1"/>
  <c r="Q1318" i="2" a="1"/>
  <c r="Q1318" i="2" s="1"/>
  <c r="R1318" i="2" s="1"/>
  <c r="Q1310" i="2" a="1"/>
  <c r="Q1310" i="2" s="1"/>
  <c r="R1310" i="2" s="1"/>
  <c r="Q1302" i="2" a="1"/>
  <c r="Q1302" i="2" s="1"/>
  <c r="R1302" i="2" s="1"/>
  <c r="Q1294" i="2" a="1"/>
  <c r="Q1294" i="2" s="1"/>
  <c r="R1294" i="2" s="1"/>
  <c r="Q1286" i="2" a="1"/>
  <c r="Q1286" i="2" s="1"/>
  <c r="R1286" i="2" s="1"/>
  <c r="Q1278" i="2" a="1"/>
  <c r="Q1278" i="2" s="1"/>
  <c r="R1278" i="2" s="1"/>
  <c r="Q1270" i="2" a="1"/>
  <c r="Q1270" i="2" s="1"/>
  <c r="R1270" i="2" s="1"/>
  <c r="Q1262" i="2" a="1"/>
  <c r="Q1262" i="2" s="1"/>
  <c r="R1262" i="2" s="1"/>
  <c r="Q1255" i="2" a="1"/>
  <c r="Q1255" i="2" s="1"/>
  <c r="R1255" i="2" s="1"/>
  <c r="Q1247" i="2" a="1"/>
  <c r="Q1247" i="2" s="1"/>
  <c r="R1247" i="2" s="1"/>
  <c r="Q1239" i="2" a="1"/>
  <c r="Q1239" i="2" s="1"/>
  <c r="R1239" i="2" s="1"/>
  <c r="Q1231" i="2" a="1"/>
  <c r="Q1231" i="2" s="1"/>
  <c r="R1231" i="2" s="1"/>
  <c r="Q1223" i="2" a="1"/>
  <c r="Q1223" i="2" s="1"/>
  <c r="R1223" i="2" s="1"/>
  <c r="Q1215" i="2" a="1"/>
  <c r="Q1215" i="2" s="1"/>
  <c r="R1215" i="2" s="1"/>
  <c r="Q1207" i="2" a="1"/>
  <c r="Q1207" i="2" s="1"/>
  <c r="R1207" i="2" s="1"/>
  <c r="Q1199" i="2" a="1"/>
  <c r="Q1199" i="2" s="1"/>
  <c r="R1199" i="2" s="1"/>
  <c r="Q1191" i="2" a="1"/>
  <c r="Q1191" i="2" s="1"/>
  <c r="R1191" i="2" s="1"/>
  <c r="Q1183" i="2" a="1"/>
  <c r="Q1183" i="2" s="1"/>
  <c r="R1183" i="2" s="1"/>
  <c r="Q1175" i="2" a="1"/>
  <c r="Q1175" i="2" s="1"/>
  <c r="R1175" i="2" s="1"/>
  <c r="Q1167" i="2" a="1"/>
  <c r="Q1167" i="2" s="1"/>
  <c r="R1167" i="2" s="1"/>
  <c r="Q1159" i="2" a="1"/>
  <c r="Q1159" i="2" s="1"/>
  <c r="R1159" i="2" s="1"/>
  <c r="Q1151" i="2" a="1"/>
  <c r="Q1151" i="2" s="1"/>
  <c r="R1151" i="2" s="1"/>
  <c r="Q1143" i="2" a="1"/>
  <c r="Q1143" i="2" s="1"/>
  <c r="R1143" i="2" s="1"/>
  <c r="Q1135" i="2" a="1"/>
  <c r="Q1135" i="2" s="1"/>
  <c r="R1135" i="2" s="1"/>
  <c r="Q1127" i="2" a="1"/>
  <c r="Q1127" i="2" s="1"/>
  <c r="R1127" i="2" s="1"/>
  <c r="Q1119" i="2" a="1"/>
  <c r="Q1119" i="2" s="1"/>
  <c r="R1119" i="2" s="1"/>
  <c r="Q1111" i="2" a="1"/>
  <c r="Q1111" i="2" s="1"/>
  <c r="R1111" i="2" s="1"/>
  <c r="Q1103" i="2" a="1"/>
  <c r="Q1103" i="2" s="1"/>
  <c r="R1103" i="2" s="1"/>
  <c r="Q1095" i="2" a="1"/>
  <c r="Q1095" i="2" s="1"/>
  <c r="R1095" i="2" s="1"/>
  <c r="Q1087" i="2" a="1"/>
  <c r="Q1087" i="2" s="1"/>
  <c r="R1087" i="2" s="1"/>
  <c r="Q1079" i="2" a="1"/>
  <c r="Q1079" i="2" s="1"/>
  <c r="R1079" i="2" s="1"/>
  <c r="Q1071" i="2" a="1"/>
  <c r="Q1071" i="2" s="1"/>
  <c r="R1071" i="2" s="1"/>
  <c r="Q1063" i="2" a="1"/>
  <c r="Q1063" i="2" s="1"/>
  <c r="R1063" i="2" s="1"/>
  <c r="Q1055" i="2" a="1"/>
  <c r="Q1055" i="2" s="1"/>
  <c r="R1055" i="2" s="1"/>
  <c r="Q1047" i="2" a="1"/>
  <c r="Q1047" i="2" s="1"/>
  <c r="R1047" i="2" s="1"/>
  <c r="Q1039" i="2" a="1"/>
  <c r="Q1039" i="2" s="1"/>
  <c r="R1039" i="2" s="1"/>
  <c r="Q1031" i="2" a="1"/>
  <c r="Q1031" i="2" s="1"/>
  <c r="R1031" i="2" s="1"/>
  <c r="Q971" i="2" a="1"/>
  <c r="Q971" i="2" s="1"/>
  <c r="R971" i="2" s="1"/>
  <c r="Q1015" i="2" a="1"/>
  <c r="Q1015" i="2" s="1"/>
  <c r="R1015" i="2" s="1"/>
  <c r="Q1007" i="2" a="1"/>
  <c r="Q1007" i="2" s="1"/>
  <c r="R1007" i="2" s="1"/>
  <c r="Q999" i="2" a="1"/>
  <c r="Q999" i="2" s="1"/>
  <c r="R999" i="2" s="1"/>
  <c r="Q991" i="2" a="1"/>
  <c r="Q991" i="2" s="1"/>
  <c r="R991" i="2" s="1"/>
  <c r="Q983" i="2" a="1"/>
  <c r="Q983" i="2" s="1"/>
  <c r="R983" i="2" s="1"/>
  <c r="Q975" i="2" a="1"/>
  <c r="Q975" i="2" s="1"/>
  <c r="R975" i="2" s="1"/>
  <c r="Q968" i="2" a="1"/>
  <c r="Q968" i="2" s="1"/>
  <c r="R968" i="2" s="1"/>
  <c r="Q960" i="2" a="1"/>
  <c r="Q960" i="2" s="1"/>
  <c r="R960" i="2" s="1"/>
  <c r="Q952" i="2" a="1"/>
  <c r="Q952" i="2" s="1"/>
  <c r="R952" i="2" s="1"/>
  <c r="Q944" i="2" a="1"/>
  <c r="Q944" i="2" s="1"/>
  <c r="R944" i="2" s="1"/>
  <c r="Q936" i="2" a="1"/>
  <c r="Q936" i="2" s="1"/>
  <c r="R936" i="2" s="1"/>
  <c r="Q928" i="2" a="1"/>
  <c r="Q928" i="2" s="1"/>
  <c r="R928" i="2" s="1"/>
  <c r="Q920" i="2" a="1"/>
  <c r="Q920" i="2" s="1"/>
  <c r="R920" i="2" s="1"/>
  <c r="Q912" i="2" a="1"/>
  <c r="Q912" i="2" s="1"/>
  <c r="R912" i="2" s="1"/>
  <c r="Q904" i="2" a="1"/>
  <c r="Q904" i="2" s="1"/>
  <c r="R904" i="2" s="1"/>
  <c r="Q896" i="2" a="1"/>
  <c r="Q896" i="2" s="1"/>
  <c r="R896" i="2" s="1"/>
  <c r="Q888" i="2" a="1"/>
  <c r="Q888" i="2" s="1"/>
  <c r="R888" i="2" s="1"/>
  <c r="Q880" i="2" a="1"/>
  <c r="Q880" i="2" s="1"/>
  <c r="R880" i="2" s="1"/>
  <c r="Q872" i="2" a="1"/>
  <c r="Q872" i="2" s="1"/>
  <c r="R872" i="2" s="1"/>
  <c r="Q864" i="2" a="1"/>
  <c r="Q864" i="2" s="1"/>
  <c r="R864" i="2" s="1"/>
  <c r="Q856" i="2" a="1"/>
  <c r="Q856" i="2" s="1"/>
  <c r="R856" i="2" s="1"/>
  <c r="Q848" i="2" a="1"/>
  <c r="Q848" i="2" s="1"/>
  <c r="R848" i="2" s="1"/>
  <c r="Q840" i="2" a="1"/>
  <c r="Q840" i="2" s="1"/>
  <c r="R840" i="2" s="1"/>
  <c r="Q832" i="2" a="1"/>
  <c r="Q832" i="2" s="1"/>
  <c r="R832" i="2" s="1"/>
  <c r="Q824" i="2" a="1"/>
  <c r="Q824" i="2" s="1"/>
  <c r="R824" i="2" s="1"/>
  <c r="Q816" i="2" a="1"/>
  <c r="Q816" i="2" s="1"/>
  <c r="R816" i="2" s="1"/>
  <c r="Q808" i="2" a="1"/>
  <c r="Q808" i="2" s="1"/>
  <c r="R808" i="2" s="1"/>
  <c r="Q799" i="2" a="1"/>
  <c r="Q799" i="2" s="1"/>
  <c r="R799" i="2" s="1"/>
  <c r="Q792" i="2" a="1"/>
  <c r="Q792" i="2" s="1"/>
  <c r="R792" i="2" s="1"/>
  <c r="Q784" i="2" a="1"/>
  <c r="Q784" i="2" s="1"/>
  <c r="R784" i="2" s="1"/>
  <c r="Q776" i="2" a="1"/>
  <c r="Q776" i="2" s="1"/>
  <c r="R776" i="2" s="1"/>
  <c r="Q768" i="2" a="1"/>
  <c r="Q768" i="2" s="1"/>
  <c r="R768" i="2" s="1"/>
  <c r="Q760" i="2" a="1"/>
  <c r="Q760" i="2" s="1"/>
  <c r="R760" i="2" s="1"/>
  <c r="Q752" i="2" a="1"/>
  <c r="Q752" i="2" s="1"/>
  <c r="R752" i="2" s="1"/>
  <c r="Q744" i="2" a="1"/>
  <c r="Q744" i="2" s="1"/>
  <c r="R744" i="2" s="1"/>
  <c r="Q736" i="2" a="1"/>
  <c r="Q736" i="2" s="1"/>
  <c r="R736" i="2" s="1"/>
  <c r="Q728" i="2" a="1"/>
  <c r="Q728" i="2" s="1"/>
  <c r="R728" i="2" s="1"/>
  <c r="Q720" i="2" a="1"/>
  <c r="Q720" i="2" s="1"/>
  <c r="R720" i="2" s="1"/>
  <c r="Q712" i="2" a="1"/>
  <c r="Q712" i="2" s="1"/>
  <c r="R712" i="2" s="1"/>
  <c r="Q704" i="2" a="1"/>
  <c r="Q704" i="2" s="1"/>
  <c r="R704" i="2" s="1"/>
  <c r="Q696" i="2" a="1"/>
  <c r="Q696" i="2" s="1"/>
  <c r="R696" i="2" s="1"/>
  <c r="Q688" i="2" a="1"/>
  <c r="Q688" i="2" s="1"/>
  <c r="R688" i="2" s="1"/>
  <c r="Q680" i="2" a="1"/>
  <c r="Q680" i="2" s="1"/>
  <c r="R680" i="2" s="1"/>
  <c r="Q672" i="2" a="1"/>
  <c r="Q672" i="2" s="1"/>
  <c r="R672" i="2" s="1"/>
  <c r="Q664" i="2" a="1"/>
  <c r="Q664" i="2" s="1"/>
  <c r="R664" i="2" s="1"/>
  <c r="Q656" i="2" a="1"/>
  <c r="Q656" i="2" s="1"/>
  <c r="R656" i="2" s="1"/>
  <c r="Q648" i="2" a="1"/>
  <c r="Q648" i="2" s="1"/>
  <c r="R648" i="2" s="1"/>
  <c r="Q640" i="2" a="1"/>
  <c r="Q640" i="2" s="1"/>
  <c r="R640" i="2" s="1"/>
  <c r="Q632" i="2" a="1"/>
  <c r="Q632" i="2" s="1"/>
  <c r="R632" i="2" s="1"/>
  <c r="Q624" i="2" a="1"/>
  <c r="Q624" i="2" s="1"/>
  <c r="R624" i="2" s="1"/>
  <c r="Q616" i="2" a="1"/>
  <c r="Q616" i="2" s="1"/>
  <c r="R616" i="2" s="1"/>
  <c r="Q608" i="2" a="1"/>
  <c r="Q608" i="2" s="1"/>
  <c r="R608" i="2" s="1"/>
  <c r="Q600" i="2" a="1"/>
  <c r="Q600" i="2" s="1"/>
  <c r="R600" i="2" s="1"/>
  <c r="Q592" i="2" a="1"/>
  <c r="Q592" i="2" s="1"/>
  <c r="R592" i="2" s="1"/>
  <c r="Q584" i="2" a="1"/>
  <c r="Q584" i="2" s="1"/>
  <c r="R584" i="2" s="1"/>
  <c r="Q576" i="2" a="1"/>
  <c r="Q576" i="2" s="1"/>
  <c r="R576" i="2" s="1"/>
  <c r="Q568" i="2" a="1"/>
  <c r="Q568" i="2" s="1"/>
  <c r="R568" i="2" s="1"/>
  <c r="Q560" i="2" a="1"/>
  <c r="Q560" i="2" s="1"/>
  <c r="R560" i="2" s="1"/>
  <c r="Q552" i="2" a="1"/>
  <c r="Q552" i="2" s="1"/>
  <c r="R552" i="2" s="1"/>
  <c r="Q544" i="2" a="1"/>
  <c r="Q544" i="2" s="1"/>
  <c r="R544" i="2" s="1"/>
  <c r="Q536" i="2" a="1"/>
  <c r="Q536" i="2" s="1"/>
  <c r="R536" i="2" s="1"/>
  <c r="Q528" i="2" a="1"/>
  <c r="Q528" i="2" s="1"/>
  <c r="R528" i="2" s="1"/>
  <c r="Q520" i="2" a="1"/>
  <c r="Q520" i="2" s="1"/>
  <c r="R520" i="2" s="1"/>
  <c r="Q512" i="2" a="1"/>
  <c r="Q512" i="2" s="1"/>
  <c r="R512" i="2" s="1"/>
  <c r="Q504" i="2" a="1"/>
  <c r="Q504" i="2" s="1"/>
  <c r="R504" i="2" s="1"/>
  <c r="Q496" i="2" a="1"/>
  <c r="Q496" i="2" s="1"/>
  <c r="R496" i="2" s="1"/>
  <c r="Q488" i="2" a="1"/>
  <c r="Q488" i="2" s="1"/>
  <c r="R488" i="2" s="1"/>
  <c r="Q480" i="2" a="1"/>
  <c r="Q480" i="2" s="1"/>
  <c r="R480" i="2" s="1"/>
  <c r="Q472" i="2" a="1"/>
  <c r="Q472" i="2" s="1"/>
  <c r="R472" i="2" s="1"/>
  <c r="Q464" i="2" a="1"/>
  <c r="Q464" i="2" s="1"/>
  <c r="R464" i="2" s="1"/>
  <c r="Q456" i="2" a="1"/>
  <c r="Q456" i="2" s="1"/>
  <c r="R456" i="2" s="1"/>
  <c r="Q449" i="2" a="1"/>
  <c r="Q449" i="2" s="1"/>
  <c r="R449" i="2" s="1"/>
  <c r="Q441" i="2" a="1"/>
  <c r="Q441" i="2" s="1"/>
  <c r="R441" i="2" s="1"/>
  <c r="Q433" i="2" a="1"/>
  <c r="Q433" i="2" s="1"/>
  <c r="R433" i="2" s="1"/>
  <c r="Q425" i="2" a="1"/>
  <c r="Q425" i="2" s="1"/>
  <c r="R425" i="2" s="1"/>
  <c r="Q417" i="2" a="1"/>
  <c r="Q417" i="2" s="1"/>
  <c r="R417" i="2" s="1"/>
  <c r="Q409" i="2" a="1"/>
  <c r="Q409" i="2" s="1"/>
  <c r="R409" i="2" s="1"/>
  <c r="Q401" i="2" a="1"/>
  <c r="Q401" i="2" s="1"/>
  <c r="R401" i="2" s="1"/>
  <c r="Q393" i="2" a="1"/>
  <c r="Q393" i="2" s="1"/>
  <c r="R393" i="2" s="1"/>
  <c r="Q385" i="2" a="1"/>
  <c r="Q385" i="2" s="1"/>
  <c r="R385" i="2" s="1"/>
  <c r="Q377" i="2" a="1"/>
  <c r="Q377" i="2" s="1"/>
  <c r="R377" i="2" s="1"/>
  <c r="Q369" i="2" a="1"/>
  <c r="Q369" i="2" s="1"/>
  <c r="R369" i="2" s="1"/>
  <c r="Q361" i="2" a="1"/>
  <c r="Q361" i="2" s="1"/>
  <c r="R361" i="2" s="1"/>
  <c r="Q353" i="2" a="1"/>
  <c r="Q353" i="2" s="1"/>
  <c r="R353" i="2" s="1"/>
  <c r="Q344" i="2" a="1"/>
  <c r="Q344" i="2" s="1"/>
  <c r="R344" i="2" s="1"/>
  <c r="Q336" i="2" a="1"/>
  <c r="Q336" i="2" s="1"/>
  <c r="R336" i="2" s="1"/>
  <c r="Q330" i="2" a="1"/>
  <c r="Q330" i="2" s="1"/>
  <c r="R330" i="2" s="1"/>
  <c r="Q321" i="2" a="1"/>
  <c r="Q321" i="2" s="1"/>
  <c r="R321" i="2" s="1"/>
  <c r="Q1457" i="2" a="1"/>
  <c r="Q1457" i="2" s="1"/>
  <c r="R1457" i="2" s="1"/>
  <c r="Q1449" i="2" a="1"/>
  <c r="Q1449" i="2" s="1"/>
  <c r="R1449" i="2" s="1"/>
  <c r="Q1441" i="2" a="1"/>
  <c r="Q1441" i="2" s="1"/>
  <c r="R1441" i="2" s="1"/>
  <c r="Q1433" i="2" a="1"/>
  <c r="Q1433" i="2" s="1"/>
  <c r="R1433" i="2" s="1"/>
  <c r="Q1425" i="2" a="1"/>
  <c r="Q1425" i="2" s="1"/>
  <c r="R1425" i="2" s="1"/>
  <c r="Q1417" i="2" a="1"/>
  <c r="Q1417" i="2" s="1"/>
  <c r="R1417" i="2" s="1"/>
  <c r="Q1409" i="2" a="1"/>
  <c r="Q1409" i="2" s="1"/>
  <c r="R1409" i="2" s="1"/>
  <c r="Q1401" i="2" a="1"/>
  <c r="Q1401" i="2" s="1"/>
  <c r="R1401" i="2" s="1"/>
  <c r="Q1393" i="2" a="1"/>
  <c r="Q1393" i="2" s="1"/>
  <c r="R1393" i="2" s="1"/>
  <c r="Q1385" i="2" a="1"/>
  <c r="Q1385" i="2" s="1"/>
  <c r="R1385" i="2" s="1"/>
  <c r="Q1377" i="2" a="1"/>
  <c r="Q1377" i="2" s="1"/>
  <c r="R1377" i="2" s="1"/>
  <c r="Q1369" i="2" a="1"/>
  <c r="Q1369" i="2" s="1"/>
  <c r="R1369" i="2" s="1"/>
  <c r="Q1361" i="2" a="1"/>
  <c r="Q1361" i="2" s="1"/>
  <c r="R1361" i="2" s="1"/>
  <c r="Q1356" i="2" a="1"/>
  <c r="Q1356" i="2" s="1"/>
  <c r="R1356" i="2" s="1"/>
  <c r="Q1349" i="2" a="1"/>
  <c r="Q1349" i="2" s="1"/>
  <c r="R1349" i="2" s="1"/>
  <c r="Q1341" i="2" a="1"/>
  <c r="Q1341" i="2" s="1"/>
  <c r="R1341" i="2" s="1"/>
  <c r="Q1333" i="2" a="1"/>
  <c r="Q1333" i="2" s="1"/>
  <c r="R1333" i="2" s="1"/>
  <c r="Q1325" i="2" a="1"/>
  <c r="Q1325" i="2" s="1"/>
  <c r="R1325" i="2" s="1"/>
  <c r="Q1317" i="2" a="1"/>
  <c r="Q1317" i="2" s="1"/>
  <c r="R1317" i="2" s="1"/>
  <c r="Q1309" i="2" a="1"/>
  <c r="Q1309" i="2" s="1"/>
  <c r="R1309" i="2" s="1"/>
  <c r="Q1301" i="2" a="1"/>
  <c r="Q1301" i="2" s="1"/>
  <c r="R1301" i="2" s="1"/>
  <c r="Q1293" i="2" a="1"/>
  <c r="Q1293" i="2" s="1"/>
  <c r="R1293" i="2" s="1"/>
  <c r="Q1285" i="2" a="1"/>
  <c r="Q1285" i="2" s="1"/>
  <c r="R1285" i="2" s="1"/>
  <c r="Q1277" i="2" a="1"/>
  <c r="Q1277" i="2" s="1"/>
  <c r="R1277" i="2" s="1"/>
  <c r="Q1269" i="2" a="1"/>
  <c r="Q1269" i="2" s="1"/>
  <c r="R1269" i="2" s="1"/>
  <c r="Q1261" i="2" a="1"/>
  <c r="Q1261" i="2" s="1"/>
  <c r="R1261" i="2" s="1"/>
  <c r="Q1254" i="2" a="1"/>
  <c r="Q1254" i="2" s="1"/>
  <c r="R1254" i="2" s="1"/>
  <c r="Q1246" i="2" a="1"/>
  <c r="Q1246" i="2" s="1"/>
  <c r="R1246" i="2" s="1"/>
  <c r="Q1238" i="2" a="1"/>
  <c r="Q1238" i="2" s="1"/>
  <c r="R1238" i="2" s="1"/>
  <c r="Q1230" i="2" a="1"/>
  <c r="Q1230" i="2" s="1"/>
  <c r="R1230" i="2" s="1"/>
  <c r="Q1222" i="2" a="1"/>
  <c r="Q1222" i="2" s="1"/>
  <c r="R1222" i="2" s="1"/>
  <c r="Q1214" i="2" a="1"/>
  <c r="Q1214" i="2" s="1"/>
  <c r="R1214" i="2" s="1"/>
  <c r="Q1206" i="2" a="1"/>
  <c r="Q1206" i="2" s="1"/>
  <c r="R1206" i="2" s="1"/>
  <c r="Q1198" i="2" a="1"/>
  <c r="Q1198" i="2" s="1"/>
  <c r="R1198" i="2" s="1"/>
  <c r="Q1190" i="2" a="1"/>
  <c r="Q1190" i="2" s="1"/>
  <c r="R1190" i="2" s="1"/>
  <c r="Q1182" i="2" a="1"/>
  <c r="Q1182" i="2" s="1"/>
  <c r="R1182" i="2" s="1"/>
  <c r="Q1174" i="2" a="1"/>
  <c r="Q1174" i="2" s="1"/>
  <c r="R1174" i="2" s="1"/>
  <c r="Q1166" i="2" a="1"/>
  <c r="Q1166" i="2" s="1"/>
  <c r="R1166" i="2" s="1"/>
  <c r="Q1158" i="2" a="1"/>
  <c r="Q1158" i="2" s="1"/>
  <c r="R1158" i="2" s="1"/>
  <c r="Q1150" i="2" a="1"/>
  <c r="Q1150" i="2" s="1"/>
  <c r="R1150" i="2" s="1"/>
  <c r="Q1142" i="2" a="1"/>
  <c r="Q1142" i="2" s="1"/>
  <c r="R1142" i="2" s="1"/>
  <c r="Q1134" i="2" a="1"/>
  <c r="Q1134" i="2" s="1"/>
  <c r="R1134" i="2" s="1"/>
  <c r="Q1126" i="2" a="1"/>
  <c r="Q1126" i="2" s="1"/>
  <c r="R1126" i="2" s="1"/>
  <c r="Q1118" i="2" a="1"/>
  <c r="Q1118" i="2" s="1"/>
  <c r="R1118" i="2" s="1"/>
  <c r="Q1110" i="2" a="1"/>
  <c r="Q1110" i="2" s="1"/>
  <c r="R1110" i="2" s="1"/>
  <c r="Q1102" i="2" a="1"/>
  <c r="Q1102" i="2" s="1"/>
  <c r="R1102" i="2" s="1"/>
  <c r="Q1094" i="2" a="1"/>
  <c r="Q1094" i="2" s="1"/>
  <c r="R1094" i="2" s="1"/>
  <c r="Q1086" i="2" a="1"/>
  <c r="Q1086" i="2" s="1"/>
  <c r="R1086" i="2" s="1"/>
  <c r="Q1078" i="2" a="1"/>
  <c r="Q1078" i="2" s="1"/>
  <c r="R1078" i="2" s="1"/>
  <c r="Q1070" i="2" a="1"/>
  <c r="Q1070" i="2" s="1"/>
  <c r="R1070" i="2" s="1"/>
  <c r="Q1062" i="2" a="1"/>
  <c r="Q1062" i="2" s="1"/>
  <c r="R1062" i="2" s="1"/>
  <c r="Q1054" i="2" a="1"/>
  <c r="Q1054" i="2" s="1"/>
  <c r="R1054" i="2" s="1"/>
  <c r="Q1046" i="2" a="1"/>
  <c r="Q1046" i="2" s="1"/>
  <c r="R1046" i="2" s="1"/>
  <c r="Q1038" i="2" a="1"/>
  <c r="Q1038" i="2" s="1"/>
  <c r="R1038" i="2" s="1"/>
  <c r="Q1030" i="2" a="1"/>
  <c r="Q1030" i="2" s="1"/>
  <c r="R1030" i="2" s="1"/>
  <c r="Q1023" i="2" a="1"/>
  <c r="Q1023" i="2" s="1"/>
  <c r="R1023" i="2" s="1"/>
  <c r="Q1014" i="2" a="1"/>
  <c r="Q1014" i="2" s="1"/>
  <c r="R1014" i="2" s="1"/>
  <c r="Q1006" i="2" a="1"/>
  <c r="Q1006" i="2" s="1"/>
  <c r="R1006" i="2" s="1"/>
  <c r="Q998" i="2" a="1"/>
  <c r="Q998" i="2" s="1"/>
  <c r="R998" i="2" s="1"/>
  <c r="Q990" i="2" a="1"/>
  <c r="Q990" i="2" s="1"/>
  <c r="R990" i="2" s="1"/>
  <c r="Q982" i="2" a="1"/>
  <c r="Q982" i="2" s="1"/>
  <c r="R982" i="2" s="1"/>
  <c r="Q974" i="2" a="1"/>
  <c r="Q974" i="2" s="1"/>
  <c r="R974" i="2" s="1"/>
  <c r="Q967" i="2" a="1"/>
  <c r="Q967" i="2" s="1"/>
  <c r="R967" i="2" s="1"/>
  <c r="Q959" i="2" a="1"/>
  <c r="Q959" i="2" s="1"/>
  <c r="R959" i="2" s="1"/>
  <c r="Q951" i="2" a="1"/>
  <c r="Q951" i="2" s="1"/>
  <c r="R951" i="2" s="1"/>
  <c r="Q943" i="2" a="1"/>
  <c r="Q943" i="2" s="1"/>
  <c r="R943" i="2" s="1"/>
  <c r="Q935" i="2" a="1"/>
  <c r="Q935" i="2" s="1"/>
  <c r="R935" i="2" s="1"/>
  <c r="Q927" i="2" a="1"/>
  <c r="Q927" i="2" s="1"/>
  <c r="R927" i="2" s="1"/>
  <c r="Q919" i="2" a="1"/>
  <c r="Q919" i="2" s="1"/>
  <c r="R919" i="2" s="1"/>
  <c r="Q911" i="2" a="1"/>
  <c r="Q911" i="2" s="1"/>
  <c r="R911" i="2" s="1"/>
  <c r="Q903" i="2" a="1"/>
  <c r="Q903" i="2" s="1"/>
  <c r="R903" i="2" s="1"/>
  <c r="Q895" i="2" a="1"/>
  <c r="Q895" i="2" s="1"/>
  <c r="R895" i="2" s="1"/>
  <c r="Q887" i="2" a="1"/>
  <c r="Q887" i="2" s="1"/>
  <c r="R887" i="2" s="1"/>
  <c r="Q879" i="2" a="1"/>
  <c r="Q879" i="2" s="1"/>
  <c r="R879" i="2" s="1"/>
  <c r="Q871" i="2" a="1"/>
  <c r="Q871" i="2" s="1"/>
  <c r="R871" i="2" s="1"/>
  <c r="Q863" i="2" a="1"/>
  <c r="Q863" i="2" s="1"/>
  <c r="R863" i="2" s="1"/>
  <c r="Q855" i="2" a="1"/>
  <c r="Q855" i="2" s="1"/>
  <c r="R855" i="2" s="1"/>
  <c r="Q847" i="2" a="1"/>
  <c r="Q847" i="2" s="1"/>
  <c r="R847" i="2" s="1"/>
  <c r="Q839" i="2" a="1"/>
  <c r="Q839" i="2" s="1"/>
  <c r="R839" i="2" s="1"/>
  <c r="Q831" i="2" a="1"/>
  <c r="Q831" i="2" s="1"/>
  <c r="R831" i="2" s="1"/>
  <c r="Q823" i="2" a="1"/>
  <c r="Q823" i="2" s="1"/>
  <c r="R823" i="2" s="1"/>
  <c r="Q815" i="2" a="1"/>
  <c r="Q815" i="2" s="1"/>
  <c r="R815" i="2" s="1"/>
  <c r="Q807" i="2" a="1"/>
  <c r="Q807" i="2" s="1"/>
  <c r="R807" i="2" s="1"/>
  <c r="Q801" i="2" a="1"/>
  <c r="Q801" i="2" s="1"/>
  <c r="R801" i="2" s="1"/>
  <c r="Q791" i="2" a="1"/>
  <c r="Q791" i="2" s="1"/>
  <c r="R791" i="2" s="1"/>
  <c r="Q783" i="2" a="1"/>
  <c r="Q783" i="2" s="1"/>
  <c r="R783" i="2" s="1"/>
  <c r="Q775" i="2" a="1"/>
  <c r="Q775" i="2" s="1"/>
  <c r="R775" i="2" s="1"/>
  <c r="Q767" i="2" a="1"/>
  <c r="Q767" i="2" s="1"/>
  <c r="R767" i="2" s="1"/>
  <c r="Q759" i="2" a="1"/>
  <c r="Q759" i="2" s="1"/>
  <c r="R759" i="2" s="1"/>
  <c r="Q751" i="2" a="1"/>
  <c r="Q751" i="2" s="1"/>
  <c r="R751" i="2" s="1"/>
  <c r="Q743" i="2" a="1"/>
  <c r="Q743" i="2" s="1"/>
  <c r="R743" i="2" s="1"/>
  <c r="Q735" i="2" a="1"/>
  <c r="Q735" i="2" s="1"/>
  <c r="R735" i="2" s="1"/>
  <c r="Q727" i="2" a="1"/>
  <c r="Q727" i="2" s="1"/>
  <c r="R727" i="2" s="1"/>
  <c r="Q719" i="2" a="1"/>
  <c r="Q719" i="2" s="1"/>
  <c r="R719" i="2" s="1"/>
  <c r="Q711" i="2" a="1"/>
  <c r="Q711" i="2" s="1"/>
  <c r="R711" i="2" s="1"/>
  <c r="Q703" i="2" a="1"/>
  <c r="Q703" i="2" s="1"/>
  <c r="R703" i="2" s="1"/>
  <c r="Q695" i="2" a="1"/>
  <c r="Q695" i="2" s="1"/>
  <c r="R695" i="2" s="1"/>
  <c r="Q687" i="2" a="1"/>
  <c r="Q687" i="2" s="1"/>
  <c r="R687" i="2" s="1"/>
  <c r="Q679" i="2" a="1"/>
  <c r="Q679" i="2" s="1"/>
  <c r="R679" i="2" s="1"/>
  <c r="Q671" i="2" a="1"/>
  <c r="Q671" i="2" s="1"/>
  <c r="R671" i="2" s="1"/>
  <c r="Q663" i="2" a="1"/>
  <c r="Q663" i="2" s="1"/>
  <c r="R663" i="2" s="1"/>
  <c r="Q655" i="2" a="1"/>
  <c r="Q655" i="2" s="1"/>
  <c r="R655" i="2" s="1"/>
  <c r="Q647" i="2" a="1"/>
  <c r="Q647" i="2" s="1"/>
  <c r="R647" i="2" s="1"/>
  <c r="Q639" i="2" a="1"/>
  <c r="Q639" i="2" s="1"/>
  <c r="R639" i="2" s="1"/>
  <c r="Q631" i="2" a="1"/>
  <c r="Q631" i="2" s="1"/>
  <c r="R631" i="2" s="1"/>
  <c r="Q623" i="2" a="1"/>
  <c r="Q623" i="2" s="1"/>
  <c r="R623" i="2" s="1"/>
  <c r="Q615" i="2" a="1"/>
  <c r="Q615" i="2" s="1"/>
  <c r="R615" i="2" s="1"/>
  <c r="Q607" i="2" a="1"/>
  <c r="Q607" i="2" s="1"/>
  <c r="R607" i="2" s="1"/>
  <c r="Q599" i="2" a="1"/>
  <c r="Q599" i="2" s="1"/>
  <c r="R599" i="2" s="1"/>
  <c r="Q591" i="2" a="1"/>
  <c r="Q591" i="2" s="1"/>
  <c r="R591" i="2" s="1"/>
  <c r="Q583" i="2" a="1"/>
  <c r="Q583" i="2" s="1"/>
  <c r="R583" i="2" s="1"/>
  <c r="Q575" i="2" a="1"/>
  <c r="Q575" i="2" s="1"/>
  <c r="R575" i="2" s="1"/>
  <c r="Q567" i="2" a="1"/>
  <c r="Q567" i="2" s="1"/>
  <c r="R567" i="2" s="1"/>
  <c r="Q559" i="2" a="1"/>
  <c r="Q559" i="2" s="1"/>
  <c r="R559" i="2" s="1"/>
  <c r="Q551" i="2" a="1"/>
  <c r="Q551" i="2" s="1"/>
  <c r="R551" i="2" s="1"/>
  <c r="Q543" i="2" a="1"/>
  <c r="Q543" i="2" s="1"/>
  <c r="R543" i="2" s="1"/>
  <c r="Q535" i="2" a="1"/>
  <c r="Q535" i="2" s="1"/>
  <c r="R535" i="2" s="1"/>
  <c r="Q527" i="2" a="1"/>
  <c r="Q527" i="2" s="1"/>
  <c r="R527" i="2" s="1"/>
  <c r="Q519" i="2" a="1"/>
  <c r="Q519" i="2" s="1"/>
  <c r="R519" i="2" s="1"/>
  <c r="Q511" i="2" a="1"/>
  <c r="Q511" i="2" s="1"/>
  <c r="R511" i="2" s="1"/>
  <c r="Q503" i="2" a="1"/>
  <c r="Q503" i="2" s="1"/>
  <c r="R503" i="2" s="1"/>
  <c r="Q495" i="2" a="1"/>
  <c r="Q495" i="2" s="1"/>
  <c r="R495" i="2" s="1"/>
  <c r="Q487" i="2" a="1"/>
  <c r="Q487" i="2" s="1"/>
  <c r="R487" i="2" s="1"/>
  <c r="Q479" i="2" a="1"/>
  <c r="Q479" i="2" s="1"/>
  <c r="R479" i="2" s="1"/>
  <c r="Q471" i="2" a="1"/>
  <c r="Q471" i="2" s="1"/>
  <c r="R471" i="2" s="1"/>
  <c r="Q463" i="2" a="1"/>
  <c r="Q463" i="2" s="1"/>
  <c r="R463" i="2" s="1"/>
  <c r="Q455" i="2" a="1"/>
  <c r="Q455" i="2" s="1"/>
  <c r="R455" i="2" s="1"/>
  <c r="Q448" i="2" a="1"/>
  <c r="Q448" i="2" s="1"/>
  <c r="R448" i="2" s="1"/>
  <c r="Q440" i="2" a="1"/>
  <c r="Q440" i="2" s="1"/>
  <c r="R440" i="2" s="1"/>
  <c r="Q432" i="2" a="1"/>
  <c r="Q432" i="2" s="1"/>
  <c r="R432" i="2" s="1"/>
  <c r="Q424" i="2" a="1"/>
  <c r="Q424" i="2" s="1"/>
  <c r="R424" i="2" s="1"/>
  <c r="Q416" i="2" a="1"/>
  <c r="Q416" i="2" s="1"/>
  <c r="R416" i="2" s="1"/>
  <c r="Q408" i="2" a="1"/>
  <c r="Q408" i="2" s="1"/>
  <c r="R408" i="2" s="1"/>
  <c r="Q400" i="2" a="1"/>
  <c r="Q400" i="2" s="1"/>
  <c r="R400" i="2" s="1"/>
  <c r="Q392" i="2" a="1"/>
  <c r="Q392" i="2" s="1"/>
  <c r="R392" i="2" s="1"/>
  <c r="Q384" i="2" a="1"/>
  <c r="Q384" i="2" s="1"/>
  <c r="R384" i="2" s="1"/>
  <c r="Q376" i="2" a="1"/>
  <c r="Q376" i="2" s="1"/>
  <c r="R376" i="2" s="1"/>
  <c r="Q368" i="2" a="1"/>
  <c r="Q368" i="2" s="1"/>
  <c r="R368" i="2" s="1"/>
  <c r="Q360" i="2" a="1"/>
  <c r="Q360" i="2" s="1"/>
  <c r="R360" i="2" s="1"/>
  <c r="Q352" i="2" a="1"/>
  <c r="Q352" i="2" s="1"/>
  <c r="R352" i="2" s="1"/>
  <c r="Q343" i="2" a="1"/>
  <c r="Q343" i="2" s="1"/>
  <c r="R343" i="2" s="1"/>
  <c r="Q328" i="2" a="1"/>
  <c r="Q328" i="2" s="1"/>
  <c r="R328" i="2" s="1"/>
  <c r="Q320" i="2" a="1"/>
  <c r="Q320" i="2" s="1"/>
  <c r="R320" i="2" s="1"/>
  <c r="Q312" i="2" a="1"/>
  <c r="Q312" i="2" s="1"/>
  <c r="R312" i="2" s="1"/>
  <c r="Q304" i="2" a="1"/>
  <c r="Q304" i="2" s="1"/>
  <c r="R304" i="2" s="1"/>
  <c r="Q296" i="2" a="1"/>
  <c r="Q296" i="2" s="1"/>
  <c r="R296" i="2" s="1"/>
  <c r="Q288" i="2" a="1"/>
  <c r="Q288" i="2" s="1"/>
  <c r="R288" i="2" s="1"/>
  <c r="Q280" i="2" a="1"/>
  <c r="Q280" i="2" s="1"/>
  <c r="R280" i="2" s="1"/>
  <c r="Q272" i="2" a="1"/>
  <c r="Q272" i="2" s="1"/>
  <c r="R272" i="2" s="1"/>
  <c r="Q264" i="2" a="1"/>
  <c r="Q264" i="2" s="1"/>
  <c r="R264" i="2" s="1"/>
  <c r="Q256" i="2" a="1"/>
  <c r="Q256" i="2" s="1"/>
  <c r="R256" i="2" s="1"/>
  <c r="Q248" i="2" a="1"/>
  <c r="Q248" i="2" s="1"/>
  <c r="R248" i="2" s="1"/>
  <c r="Q1456" i="2" a="1"/>
  <c r="Q1456" i="2" s="1"/>
  <c r="R1456" i="2" s="1"/>
  <c r="Q1448" i="2" a="1"/>
  <c r="Q1448" i="2" s="1"/>
  <c r="R1448" i="2" s="1"/>
  <c r="Q1440" i="2" a="1"/>
  <c r="Q1440" i="2" s="1"/>
  <c r="R1440" i="2" s="1"/>
  <c r="Q1432" i="2" a="1"/>
  <c r="Q1432" i="2" s="1"/>
  <c r="R1432" i="2" s="1"/>
  <c r="Q1424" i="2" a="1"/>
  <c r="Q1424" i="2" s="1"/>
  <c r="R1424" i="2" s="1"/>
  <c r="Q1416" i="2" a="1"/>
  <c r="Q1416" i="2" s="1"/>
  <c r="R1416" i="2" s="1"/>
  <c r="Q1408" i="2" a="1"/>
  <c r="Q1408" i="2" s="1"/>
  <c r="R1408" i="2" s="1"/>
  <c r="Q1400" i="2" a="1"/>
  <c r="Q1400" i="2" s="1"/>
  <c r="R1400" i="2" s="1"/>
  <c r="Q1392" i="2" a="1"/>
  <c r="Q1392" i="2" s="1"/>
  <c r="R1392" i="2" s="1"/>
  <c r="Q1384" i="2" a="1"/>
  <c r="Q1384" i="2" s="1"/>
  <c r="R1384" i="2" s="1"/>
  <c r="Q1376" i="2" a="1"/>
  <c r="Q1376" i="2" s="1"/>
  <c r="R1376" i="2" s="1"/>
  <c r="Q1368" i="2" a="1"/>
  <c r="Q1368" i="2" s="1"/>
  <c r="R1368" i="2" s="1"/>
  <c r="Q1360" i="2" a="1"/>
  <c r="Q1360" i="2" s="1"/>
  <c r="R1360" i="2" s="1"/>
  <c r="Q1348" i="2" a="1"/>
  <c r="Q1348" i="2" s="1"/>
  <c r="R1348" i="2" s="1"/>
  <c r="Q1340" i="2" a="1"/>
  <c r="Q1340" i="2" s="1"/>
  <c r="R1340" i="2" s="1"/>
  <c r="Q1332" i="2" a="1"/>
  <c r="Q1332" i="2" s="1"/>
  <c r="R1332" i="2" s="1"/>
  <c r="Q1324" i="2" a="1"/>
  <c r="Q1324" i="2" s="1"/>
  <c r="R1324" i="2" s="1"/>
  <c r="Q1316" i="2" a="1"/>
  <c r="Q1316" i="2" s="1"/>
  <c r="R1316" i="2" s="1"/>
  <c r="Q1308" i="2" a="1"/>
  <c r="Q1308" i="2" s="1"/>
  <c r="R1308" i="2" s="1"/>
  <c r="Q1300" i="2" a="1"/>
  <c r="Q1300" i="2" s="1"/>
  <c r="R1300" i="2" s="1"/>
  <c r="Q1292" i="2" a="1"/>
  <c r="Q1292" i="2" s="1"/>
  <c r="R1292" i="2" s="1"/>
  <c r="Q1284" i="2" a="1"/>
  <c r="Q1284" i="2" s="1"/>
  <c r="R1284" i="2" s="1"/>
  <c r="Q1276" i="2" a="1"/>
  <c r="Q1276" i="2" s="1"/>
  <c r="R1276" i="2" s="1"/>
  <c r="Q1268" i="2" a="1"/>
  <c r="Q1268" i="2" s="1"/>
  <c r="R1268" i="2" s="1"/>
  <c r="Q1260" i="2" a="1"/>
  <c r="Q1260" i="2" s="1"/>
  <c r="R1260" i="2" s="1"/>
  <c r="Q1253" i="2" a="1"/>
  <c r="Q1253" i="2" s="1"/>
  <c r="R1253" i="2" s="1"/>
  <c r="Q1245" i="2" a="1"/>
  <c r="Q1245" i="2" s="1"/>
  <c r="R1245" i="2" s="1"/>
  <c r="Q1237" i="2" a="1"/>
  <c r="Q1237" i="2" s="1"/>
  <c r="R1237" i="2" s="1"/>
  <c r="Q1229" i="2" a="1"/>
  <c r="Q1229" i="2" s="1"/>
  <c r="R1229" i="2" s="1"/>
  <c r="Q1221" i="2" a="1"/>
  <c r="Q1221" i="2" s="1"/>
  <c r="R1221" i="2" s="1"/>
  <c r="Q1213" i="2" a="1"/>
  <c r="Q1213" i="2" s="1"/>
  <c r="R1213" i="2" s="1"/>
  <c r="Q1205" i="2" a="1"/>
  <c r="Q1205" i="2" s="1"/>
  <c r="R1205" i="2" s="1"/>
  <c r="Q1197" i="2" a="1"/>
  <c r="Q1197" i="2" s="1"/>
  <c r="R1197" i="2" s="1"/>
  <c r="Q1189" i="2" a="1"/>
  <c r="Q1189" i="2" s="1"/>
  <c r="R1189" i="2" s="1"/>
  <c r="Q1181" i="2" a="1"/>
  <c r="Q1181" i="2" s="1"/>
  <c r="R1181" i="2" s="1"/>
  <c r="Q1173" i="2" a="1"/>
  <c r="Q1173" i="2" s="1"/>
  <c r="R1173" i="2" s="1"/>
  <c r="Q1165" i="2" a="1"/>
  <c r="Q1165" i="2" s="1"/>
  <c r="R1165" i="2" s="1"/>
  <c r="Q1157" i="2" a="1"/>
  <c r="Q1157" i="2" s="1"/>
  <c r="R1157" i="2" s="1"/>
  <c r="Q1149" i="2" a="1"/>
  <c r="Q1149" i="2" s="1"/>
  <c r="R1149" i="2" s="1"/>
  <c r="Q1141" i="2" a="1"/>
  <c r="Q1141" i="2" s="1"/>
  <c r="R1141" i="2" s="1"/>
  <c r="Q1133" i="2" a="1"/>
  <c r="Q1133" i="2" s="1"/>
  <c r="R1133" i="2" s="1"/>
  <c r="Q1125" i="2" a="1"/>
  <c r="Q1125" i="2" s="1"/>
  <c r="R1125" i="2" s="1"/>
  <c r="Q1117" i="2" a="1"/>
  <c r="Q1117" i="2" s="1"/>
  <c r="R1117" i="2" s="1"/>
  <c r="Q1109" i="2" a="1"/>
  <c r="Q1109" i="2" s="1"/>
  <c r="R1109" i="2" s="1"/>
  <c r="Q1101" i="2" a="1"/>
  <c r="Q1101" i="2" s="1"/>
  <c r="R1101" i="2" s="1"/>
  <c r="Q1093" i="2" a="1"/>
  <c r="Q1093" i="2" s="1"/>
  <c r="R1093" i="2" s="1"/>
  <c r="Q1085" i="2" a="1"/>
  <c r="Q1085" i="2" s="1"/>
  <c r="R1085" i="2" s="1"/>
  <c r="Q1077" i="2" a="1"/>
  <c r="Q1077" i="2" s="1"/>
  <c r="R1077" i="2" s="1"/>
  <c r="Q1069" i="2" a="1"/>
  <c r="Q1069" i="2" s="1"/>
  <c r="R1069" i="2" s="1"/>
  <c r="Q1061" i="2" a="1"/>
  <c r="Q1061" i="2" s="1"/>
  <c r="R1061" i="2" s="1"/>
  <c r="Q1053" i="2" a="1"/>
  <c r="Q1053" i="2" s="1"/>
  <c r="R1053" i="2" s="1"/>
  <c r="Q1045" i="2" a="1"/>
  <c r="Q1045" i="2" s="1"/>
  <c r="R1045" i="2" s="1"/>
  <c r="Q1037" i="2" a="1"/>
  <c r="Q1037" i="2" s="1"/>
  <c r="R1037" i="2" s="1"/>
  <c r="Q1029" i="2" a="1"/>
  <c r="Q1029" i="2" s="1"/>
  <c r="R1029" i="2" s="1"/>
  <c r="Q1021" i="2" a="1"/>
  <c r="Q1021" i="2" s="1"/>
  <c r="R1021" i="2" s="1"/>
  <c r="Q1013" i="2" a="1"/>
  <c r="Q1013" i="2" s="1"/>
  <c r="R1013" i="2" s="1"/>
  <c r="Q1005" i="2" a="1"/>
  <c r="Q1005" i="2" s="1"/>
  <c r="R1005" i="2" s="1"/>
  <c r="Q997" i="2" a="1"/>
  <c r="Q997" i="2" s="1"/>
  <c r="R997" i="2" s="1"/>
  <c r="Q989" i="2" a="1"/>
  <c r="Q989" i="2" s="1"/>
  <c r="R989" i="2" s="1"/>
  <c r="Q981" i="2" a="1"/>
  <c r="Q981" i="2" s="1"/>
  <c r="R981" i="2" s="1"/>
  <c r="Q973" i="2" a="1"/>
  <c r="Q973" i="2" s="1"/>
  <c r="R973" i="2" s="1"/>
  <c r="Q966" i="2" a="1"/>
  <c r="Q966" i="2" s="1"/>
  <c r="R966" i="2" s="1"/>
  <c r="Q958" i="2" a="1"/>
  <c r="Q958" i="2" s="1"/>
  <c r="R958" i="2" s="1"/>
  <c r="Q950" i="2" a="1"/>
  <c r="Q950" i="2" s="1"/>
  <c r="R950" i="2" s="1"/>
  <c r="Q942" i="2" a="1"/>
  <c r="Q942" i="2" s="1"/>
  <c r="R942" i="2" s="1"/>
  <c r="Q934" i="2" a="1"/>
  <c r="Q934" i="2" s="1"/>
  <c r="R934" i="2" s="1"/>
  <c r="Q926" i="2" a="1"/>
  <c r="Q926" i="2" s="1"/>
  <c r="R926" i="2" s="1"/>
  <c r="Q918" i="2" a="1"/>
  <c r="Q918" i="2" s="1"/>
  <c r="R918" i="2" s="1"/>
  <c r="Q910" i="2" a="1"/>
  <c r="Q910" i="2" s="1"/>
  <c r="R910" i="2" s="1"/>
  <c r="Q902" i="2" a="1"/>
  <c r="Q902" i="2" s="1"/>
  <c r="R902" i="2" s="1"/>
  <c r="Q894" i="2" a="1"/>
  <c r="Q894" i="2" s="1"/>
  <c r="R894" i="2" s="1"/>
  <c r="Q886" i="2" a="1"/>
  <c r="Q886" i="2" s="1"/>
  <c r="R886" i="2" s="1"/>
  <c r="Q878" i="2" a="1"/>
  <c r="Q878" i="2" s="1"/>
  <c r="R878" i="2" s="1"/>
  <c r="Q870" i="2" a="1"/>
  <c r="Q870" i="2" s="1"/>
  <c r="R870" i="2" s="1"/>
  <c r="Q862" i="2" a="1"/>
  <c r="Q862" i="2" s="1"/>
  <c r="R862" i="2" s="1"/>
  <c r="Q854" i="2" a="1"/>
  <c r="Q854" i="2" s="1"/>
  <c r="R854" i="2" s="1"/>
  <c r="Q846" i="2" a="1"/>
  <c r="Q846" i="2" s="1"/>
  <c r="R846" i="2" s="1"/>
  <c r="Q838" i="2" a="1"/>
  <c r="Q838" i="2" s="1"/>
  <c r="R838" i="2" s="1"/>
  <c r="Q830" i="2" a="1"/>
  <c r="Q830" i="2" s="1"/>
  <c r="R830" i="2" s="1"/>
  <c r="Q822" i="2" a="1"/>
  <c r="Q822" i="2" s="1"/>
  <c r="R822" i="2" s="1"/>
  <c r="Q814" i="2" a="1"/>
  <c r="Q814" i="2" s="1"/>
  <c r="R814" i="2" s="1"/>
  <c r="Q806" i="2" a="1"/>
  <c r="Q806" i="2" s="1"/>
  <c r="R806" i="2" s="1"/>
  <c r="Q798" i="2" a="1"/>
  <c r="Q798" i="2" s="1"/>
  <c r="R798" i="2" s="1"/>
  <c r="Q790" i="2" a="1"/>
  <c r="Q790" i="2" s="1"/>
  <c r="R790" i="2" s="1"/>
  <c r="Q782" i="2" a="1"/>
  <c r="Q782" i="2" s="1"/>
  <c r="R782" i="2" s="1"/>
  <c r="Q774" i="2" a="1"/>
  <c r="Q774" i="2" s="1"/>
  <c r="R774" i="2" s="1"/>
  <c r="Q766" i="2" a="1"/>
  <c r="Q766" i="2" s="1"/>
  <c r="R766" i="2" s="1"/>
  <c r="Q758" i="2" a="1"/>
  <c r="Q758" i="2" s="1"/>
  <c r="R758" i="2" s="1"/>
  <c r="Q750" i="2" a="1"/>
  <c r="Q750" i="2" s="1"/>
  <c r="R750" i="2" s="1"/>
  <c r="Q742" i="2" a="1"/>
  <c r="Q742" i="2" s="1"/>
  <c r="R742" i="2" s="1"/>
  <c r="Q734" i="2" a="1"/>
  <c r="Q734" i="2" s="1"/>
  <c r="R734" i="2" s="1"/>
  <c r="Q726" i="2" a="1"/>
  <c r="Q726" i="2" s="1"/>
  <c r="R726" i="2" s="1"/>
  <c r="Q718" i="2" a="1"/>
  <c r="Q718" i="2" s="1"/>
  <c r="R718" i="2" s="1"/>
  <c r="Q710" i="2" a="1"/>
  <c r="Q710" i="2" s="1"/>
  <c r="R710" i="2" s="1"/>
  <c r="Q702" i="2" a="1"/>
  <c r="Q702" i="2" s="1"/>
  <c r="R702" i="2" s="1"/>
  <c r="Q694" i="2" a="1"/>
  <c r="Q694" i="2" s="1"/>
  <c r="R694" i="2" s="1"/>
  <c r="Q686" i="2" a="1"/>
  <c r="Q686" i="2" s="1"/>
  <c r="R686" i="2" s="1"/>
  <c r="Q678" i="2" a="1"/>
  <c r="Q678" i="2" s="1"/>
  <c r="R678" i="2" s="1"/>
  <c r="Q670" i="2" a="1"/>
  <c r="Q670" i="2" s="1"/>
  <c r="R670" i="2" s="1"/>
  <c r="Q662" i="2" a="1"/>
  <c r="Q662" i="2" s="1"/>
  <c r="R662" i="2" s="1"/>
  <c r="Q654" i="2" a="1"/>
  <c r="Q654" i="2" s="1"/>
  <c r="R654" i="2" s="1"/>
  <c r="Q646" i="2" a="1"/>
  <c r="Q646" i="2" s="1"/>
  <c r="R646" i="2" s="1"/>
  <c r="Q638" i="2" a="1"/>
  <c r="Q638" i="2" s="1"/>
  <c r="R638" i="2" s="1"/>
  <c r="Q630" i="2" a="1"/>
  <c r="Q630" i="2" s="1"/>
  <c r="R630" i="2" s="1"/>
  <c r="Q622" i="2" a="1"/>
  <c r="Q622" i="2" s="1"/>
  <c r="R622" i="2" s="1"/>
  <c r="Q614" i="2" a="1"/>
  <c r="Q614" i="2" s="1"/>
  <c r="R614" i="2" s="1"/>
  <c r="Q606" i="2" a="1"/>
  <c r="Q606" i="2" s="1"/>
  <c r="R606" i="2" s="1"/>
  <c r="Q598" i="2" a="1"/>
  <c r="Q598" i="2" s="1"/>
  <c r="R598" i="2" s="1"/>
  <c r="Q590" i="2" a="1"/>
  <c r="Q590" i="2" s="1"/>
  <c r="R590" i="2" s="1"/>
  <c r="Q582" i="2" a="1"/>
  <c r="Q582" i="2" s="1"/>
  <c r="R582" i="2" s="1"/>
  <c r="Q574" i="2" a="1"/>
  <c r="Q574" i="2" s="1"/>
  <c r="R574" i="2" s="1"/>
  <c r="Q566" i="2" a="1"/>
  <c r="Q566" i="2" s="1"/>
  <c r="R566" i="2" s="1"/>
  <c r="Q558" i="2" a="1"/>
  <c r="Q558" i="2" s="1"/>
  <c r="R558" i="2" s="1"/>
  <c r="Q550" i="2" a="1"/>
  <c r="Q550" i="2" s="1"/>
  <c r="R550" i="2" s="1"/>
  <c r="Q542" i="2" a="1"/>
  <c r="Q542" i="2" s="1"/>
  <c r="R542" i="2" s="1"/>
  <c r="Q534" i="2" a="1"/>
  <c r="Q534" i="2" s="1"/>
  <c r="R534" i="2" s="1"/>
  <c r="Q526" i="2" a="1"/>
  <c r="Q526" i="2" s="1"/>
  <c r="R526" i="2" s="1"/>
  <c r="Q518" i="2" a="1"/>
  <c r="Q518" i="2" s="1"/>
  <c r="R518" i="2" s="1"/>
  <c r="Q510" i="2" a="1"/>
  <c r="Q510" i="2" s="1"/>
  <c r="R510" i="2" s="1"/>
  <c r="Q502" i="2" a="1"/>
  <c r="Q502" i="2" s="1"/>
  <c r="R502" i="2" s="1"/>
  <c r="Q494" i="2" a="1"/>
  <c r="Q494" i="2" s="1"/>
  <c r="R494" i="2" s="1"/>
  <c r="Q486" i="2" a="1"/>
  <c r="Q486" i="2" s="1"/>
  <c r="R486" i="2" s="1"/>
  <c r="Q478" i="2" a="1"/>
  <c r="Q478" i="2" s="1"/>
  <c r="R478" i="2" s="1"/>
  <c r="Q470" i="2" a="1"/>
  <c r="Q470" i="2" s="1"/>
  <c r="R470" i="2" s="1"/>
  <c r="Q462" i="2" a="1"/>
  <c r="Q462" i="2" s="1"/>
  <c r="R462" i="2" s="1"/>
  <c r="Q329" i="2" a="1"/>
  <c r="Q329" i="2" s="1"/>
  <c r="R329" i="2" s="1"/>
  <c r="Q447" i="2" a="1"/>
  <c r="Q447" i="2" s="1"/>
  <c r="R447" i="2" s="1"/>
  <c r="Q439" i="2" a="1"/>
  <c r="Q439" i="2" s="1"/>
  <c r="R439" i="2" s="1"/>
  <c r="Q431" i="2" a="1"/>
  <c r="Q431" i="2" s="1"/>
  <c r="R431" i="2" s="1"/>
  <c r="Q423" i="2" a="1"/>
  <c r="Q423" i="2" s="1"/>
  <c r="R423" i="2" s="1"/>
  <c r="Q415" i="2" a="1"/>
  <c r="Q415" i="2" s="1"/>
  <c r="R415" i="2" s="1"/>
  <c r="Q407" i="2" a="1"/>
  <c r="Q407" i="2" s="1"/>
  <c r="R407" i="2" s="1"/>
  <c r="Q399" i="2" a="1"/>
  <c r="Q399" i="2" s="1"/>
  <c r="R399" i="2" s="1"/>
  <c r="Q391" i="2" a="1"/>
  <c r="Q391" i="2" s="1"/>
  <c r="R391" i="2" s="1"/>
  <c r="Q383" i="2" a="1"/>
  <c r="Q383" i="2" s="1"/>
  <c r="R383" i="2" s="1"/>
  <c r="Q375" i="2" a="1"/>
  <c r="Q375" i="2" s="1"/>
  <c r="R375" i="2" s="1"/>
  <c r="Q367" i="2" a="1"/>
  <c r="Q367" i="2" s="1"/>
  <c r="R367" i="2" s="1"/>
  <c r="Q359" i="2" a="1"/>
  <c r="Q359" i="2" s="1"/>
  <c r="R359" i="2" s="1"/>
  <c r="Q351" i="2" a="1"/>
  <c r="Q351" i="2" s="1"/>
  <c r="R351" i="2" s="1"/>
  <c r="Q342" i="2" a="1"/>
  <c r="Q342" i="2" s="1"/>
  <c r="R342" i="2" s="1"/>
  <c r="Q327" i="2" a="1"/>
  <c r="Q327" i="2" s="1"/>
  <c r="R327" i="2" s="1"/>
  <c r="Q319" i="2" a="1"/>
  <c r="Q319" i="2" s="1"/>
  <c r="R319" i="2" s="1"/>
  <c r="Q1455" i="2" a="1"/>
  <c r="Q1455" i="2" s="1"/>
  <c r="R1455" i="2" s="1"/>
  <c r="Q1447" i="2" a="1"/>
  <c r="Q1447" i="2" s="1"/>
  <c r="R1447" i="2" s="1"/>
  <c r="Q1439" i="2" a="1"/>
  <c r="Q1439" i="2" s="1"/>
  <c r="R1439" i="2" s="1"/>
  <c r="Q1431" i="2" a="1"/>
  <c r="Q1431" i="2" s="1"/>
  <c r="R1431" i="2" s="1"/>
  <c r="Q1423" i="2" a="1"/>
  <c r="Q1423" i="2" s="1"/>
  <c r="R1423" i="2" s="1"/>
  <c r="Q1415" i="2" a="1"/>
  <c r="Q1415" i="2" s="1"/>
  <c r="R1415" i="2" s="1"/>
  <c r="Q1407" i="2" a="1"/>
  <c r="Q1407" i="2" s="1"/>
  <c r="R1407" i="2" s="1"/>
  <c r="Q1399" i="2" a="1"/>
  <c r="Q1399" i="2" s="1"/>
  <c r="R1399" i="2" s="1"/>
  <c r="Q1391" i="2" a="1"/>
  <c r="Q1391" i="2" s="1"/>
  <c r="R1391" i="2" s="1"/>
  <c r="Q1383" i="2" a="1"/>
  <c r="Q1383" i="2" s="1"/>
  <c r="R1383" i="2" s="1"/>
  <c r="Q1375" i="2" a="1"/>
  <c r="Q1375" i="2" s="1"/>
  <c r="R1375" i="2" s="1"/>
  <c r="Q1367" i="2" a="1"/>
  <c r="Q1367" i="2" s="1"/>
  <c r="R1367" i="2" s="1"/>
  <c r="Q1359" i="2" a="1"/>
  <c r="Q1359" i="2" s="1"/>
  <c r="R1359" i="2" s="1"/>
  <c r="Q1355" i="2" a="1"/>
  <c r="Q1355" i="2" s="1"/>
  <c r="R1355" i="2" s="1"/>
  <c r="Q1347" i="2" a="1"/>
  <c r="Q1347" i="2" s="1"/>
  <c r="R1347" i="2" s="1"/>
  <c r="Q1339" i="2" a="1"/>
  <c r="Q1339" i="2" s="1"/>
  <c r="R1339" i="2" s="1"/>
  <c r="Q1331" i="2" a="1"/>
  <c r="Q1331" i="2" s="1"/>
  <c r="R1331" i="2" s="1"/>
  <c r="Q1323" i="2" a="1"/>
  <c r="Q1323" i="2" s="1"/>
  <c r="R1323" i="2" s="1"/>
  <c r="Q1315" i="2" a="1"/>
  <c r="Q1315" i="2" s="1"/>
  <c r="R1315" i="2" s="1"/>
  <c r="Q1307" i="2" a="1"/>
  <c r="Q1307" i="2" s="1"/>
  <c r="R1307" i="2" s="1"/>
  <c r="Q1299" i="2" a="1"/>
  <c r="Q1299" i="2" s="1"/>
  <c r="R1299" i="2" s="1"/>
  <c r="Q1291" i="2" a="1"/>
  <c r="Q1291" i="2" s="1"/>
  <c r="R1291" i="2" s="1"/>
  <c r="Q1283" i="2" a="1"/>
  <c r="Q1283" i="2" s="1"/>
  <c r="R1283" i="2" s="1"/>
  <c r="Q1275" i="2" a="1"/>
  <c r="Q1275" i="2" s="1"/>
  <c r="R1275" i="2" s="1"/>
  <c r="Q1267" i="2" a="1"/>
  <c r="Q1267" i="2" s="1"/>
  <c r="R1267" i="2" s="1"/>
  <c r="Q1259" i="2" a="1"/>
  <c r="Q1259" i="2" s="1"/>
  <c r="R1259" i="2" s="1"/>
  <c r="Q1252" i="2" a="1"/>
  <c r="Q1252" i="2" s="1"/>
  <c r="R1252" i="2" s="1"/>
  <c r="Q1244" i="2" a="1"/>
  <c r="Q1244" i="2" s="1"/>
  <c r="R1244" i="2" s="1"/>
  <c r="Q1236" i="2" a="1"/>
  <c r="Q1236" i="2" s="1"/>
  <c r="R1236" i="2" s="1"/>
  <c r="Q1228" i="2" a="1"/>
  <c r="Q1228" i="2" s="1"/>
  <c r="R1228" i="2" s="1"/>
  <c r="Q1220" i="2" a="1"/>
  <c r="Q1220" i="2" s="1"/>
  <c r="R1220" i="2" s="1"/>
  <c r="Q1212" i="2" a="1"/>
  <c r="Q1212" i="2" s="1"/>
  <c r="R1212" i="2" s="1"/>
  <c r="Q1204" i="2" a="1"/>
  <c r="Q1204" i="2" s="1"/>
  <c r="R1204" i="2" s="1"/>
  <c r="Q1196" i="2" a="1"/>
  <c r="Q1196" i="2" s="1"/>
  <c r="R1196" i="2" s="1"/>
  <c r="Q1188" i="2" a="1"/>
  <c r="Q1188" i="2" s="1"/>
  <c r="R1188" i="2" s="1"/>
  <c r="Q1180" i="2" a="1"/>
  <c r="Q1180" i="2" s="1"/>
  <c r="R1180" i="2" s="1"/>
  <c r="Q1172" i="2" a="1"/>
  <c r="Q1172" i="2" s="1"/>
  <c r="R1172" i="2" s="1"/>
  <c r="Q1164" i="2" a="1"/>
  <c r="Q1164" i="2" s="1"/>
  <c r="R1164" i="2" s="1"/>
  <c r="Q1156" i="2" a="1"/>
  <c r="Q1156" i="2" s="1"/>
  <c r="R1156" i="2" s="1"/>
  <c r="Q1148" i="2" a="1"/>
  <c r="Q1148" i="2" s="1"/>
  <c r="R1148" i="2" s="1"/>
  <c r="Q1140" i="2" a="1"/>
  <c r="Q1140" i="2" s="1"/>
  <c r="R1140" i="2" s="1"/>
  <c r="Q1132" i="2" a="1"/>
  <c r="Q1132" i="2" s="1"/>
  <c r="R1132" i="2" s="1"/>
  <c r="Q1124" i="2" a="1"/>
  <c r="Q1124" i="2" s="1"/>
  <c r="R1124" i="2" s="1"/>
  <c r="Q1116" i="2" a="1"/>
  <c r="Q1116" i="2" s="1"/>
  <c r="R1116" i="2" s="1"/>
  <c r="Q1108" i="2" a="1"/>
  <c r="Q1108" i="2" s="1"/>
  <c r="R1108" i="2" s="1"/>
  <c r="Q1100" i="2" a="1"/>
  <c r="Q1100" i="2" s="1"/>
  <c r="R1100" i="2" s="1"/>
  <c r="Q1092" i="2" a="1"/>
  <c r="Q1092" i="2" s="1"/>
  <c r="R1092" i="2" s="1"/>
  <c r="Q1084" i="2" a="1"/>
  <c r="Q1084" i="2" s="1"/>
  <c r="R1084" i="2" s="1"/>
  <c r="Q1076" i="2" a="1"/>
  <c r="Q1076" i="2" s="1"/>
  <c r="R1076" i="2" s="1"/>
  <c r="Q1068" i="2" a="1"/>
  <c r="Q1068" i="2" s="1"/>
  <c r="R1068" i="2" s="1"/>
  <c r="Q1060" i="2" a="1"/>
  <c r="Q1060" i="2" s="1"/>
  <c r="R1060" i="2" s="1"/>
  <c r="Q1052" i="2" a="1"/>
  <c r="Q1052" i="2" s="1"/>
  <c r="R1052" i="2" s="1"/>
  <c r="Q1044" i="2" a="1"/>
  <c r="Q1044" i="2" s="1"/>
  <c r="R1044" i="2" s="1"/>
  <c r="Q1036" i="2" a="1"/>
  <c r="Q1036" i="2" s="1"/>
  <c r="R1036" i="2" s="1"/>
  <c r="Q1028" i="2" a="1"/>
  <c r="Q1028" i="2" s="1"/>
  <c r="R1028" i="2" s="1"/>
  <c r="Q1020" i="2" a="1"/>
  <c r="Q1020" i="2" s="1"/>
  <c r="R1020" i="2" s="1"/>
  <c r="Q1012" i="2" a="1"/>
  <c r="Q1012" i="2" s="1"/>
  <c r="R1012" i="2" s="1"/>
  <c r="Q1004" i="2" a="1"/>
  <c r="Q1004" i="2" s="1"/>
  <c r="R1004" i="2" s="1"/>
  <c r="Q996" i="2" a="1"/>
  <c r="Q996" i="2" s="1"/>
  <c r="R996" i="2" s="1"/>
  <c r="Q988" i="2" a="1"/>
  <c r="Q988" i="2" s="1"/>
  <c r="R988" i="2" s="1"/>
  <c r="Q980" i="2" a="1"/>
  <c r="Q980" i="2" s="1"/>
  <c r="R980" i="2" s="1"/>
  <c r="Q972" i="2" a="1"/>
  <c r="Q972" i="2" s="1"/>
  <c r="R972" i="2" s="1"/>
  <c r="Q965" i="2" a="1"/>
  <c r="Q965" i="2" s="1"/>
  <c r="R965" i="2" s="1"/>
  <c r="Q957" i="2" a="1"/>
  <c r="Q957" i="2" s="1"/>
  <c r="R957" i="2" s="1"/>
  <c r="Q949" i="2" a="1"/>
  <c r="Q949" i="2" s="1"/>
  <c r="R949" i="2" s="1"/>
  <c r="Q941" i="2" a="1"/>
  <c r="Q941" i="2" s="1"/>
  <c r="R941" i="2" s="1"/>
  <c r="Q933" i="2" a="1"/>
  <c r="Q933" i="2" s="1"/>
  <c r="R933" i="2" s="1"/>
  <c r="Q925" i="2" a="1"/>
  <c r="Q925" i="2" s="1"/>
  <c r="R925" i="2" s="1"/>
  <c r="Q917" i="2" a="1"/>
  <c r="Q917" i="2" s="1"/>
  <c r="R917" i="2" s="1"/>
  <c r="Q909" i="2" a="1"/>
  <c r="Q909" i="2" s="1"/>
  <c r="R909" i="2" s="1"/>
  <c r="Q901" i="2" a="1"/>
  <c r="Q901" i="2" s="1"/>
  <c r="R901" i="2" s="1"/>
  <c r="Q893" i="2" a="1"/>
  <c r="Q893" i="2" s="1"/>
  <c r="R893" i="2" s="1"/>
  <c r="Q885" i="2" a="1"/>
  <c r="Q885" i="2" s="1"/>
  <c r="R885" i="2" s="1"/>
  <c r="Q877" i="2" a="1"/>
  <c r="Q877" i="2" s="1"/>
  <c r="R877" i="2" s="1"/>
  <c r="Q869" i="2" a="1"/>
  <c r="Q869" i="2" s="1"/>
  <c r="R869" i="2" s="1"/>
  <c r="Q861" i="2" a="1"/>
  <c r="Q861" i="2" s="1"/>
  <c r="R861" i="2" s="1"/>
  <c r="Q853" i="2" a="1"/>
  <c r="Q853" i="2" s="1"/>
  <c r="R853" i="2" s="1"/>
  <c r="Q845" i="2" a="1"/>
  <c r="Q845" i="2" s="1"/>
  <c r="R845" i="2" s="1"/>
  <c r="Q837" i="2" a="1"/>
  <c r="Q837" i="2" s="1"/>
  <c r="R837" i="2" s="1"/>
  <c r="Q829" i="2" a="1"/>
  <c r="Q829" i="2" s="1"/>
  <c r="R829" i="2" s="1"/>
  <c r="Q821" i="2" a="1"/>
  <c r="Q821" i="2" s="1"/>
  <c r="R821" i="2" s="1"/>
  <c r="Q813" i="2" a="1"/>
  <c r="Q813" i="2" s="1"/>
  <c r="R813" i="2" s="1"/>
  <c r="Q805" i="2" a="1"/>
  <c r="Q805" i="2" s="1"/>
  <c r="R805" i="2" s="1"/>
  <c r="Q797" i="2" a="1"/>
  <c r="Q797" i="2" s="1"/>
  <c r="R797" i="2" s="1"/>
  <c r="Q789" i="2" a="1"/>
  <c r="Q789" i="2" s="1"/>
  <c r="R789" i="2" s="1"/>
  <c r="Q781" i="2" a="1"/>
  <c r="Q781" i="2" s="1"/>
  <c r="R781" i="2" s="1"/>
  <c r="Q773" i="2" a="1"/>
  <c r="Q773" i="2" s="1"/>
  <c r="R773" i="2" s="1"/>
  <c r="Q765" i="2" a="1"/>
  <c r="Q765" i="2" s="1"/>
  <c r="R765" i="2" s="1"/>
  <c r="Q757" i="2" a="1"/>
  <c r="Q757" i="2" s="1"/>
  <c r="R757" i="2" s="1"/>
  <c r="Q749" i="2" a="1"/>
  <c r="Q749" i="2" s="1"/>
  <c r="R749" i="2" s="1"/>
  <c r="Q741" i="2" a="1"/>
  <c r="Q741" i="2" s="1"/>
  <c r="R741" i="2" s="1"/>
  <c r="Q733" i="2" a="1"/>
  <c r="Q733" i="2" s="1"/>
  <c r="R733" i="2" s="1"/>
  <c r="Q725" i="2" a="1"/>
  <c r="Q725" i="2" s="1"/>
  <c r="R725" i="2" s="1"/>
  <c r="Q717" i="2" a="1"/>
  <c r="Q717" i="2" s="1"/>
  <c r="R717" i="2" s="1"/>
  <c r="Q709" i="2" a="1"/>
  <c r="Q709" i="2" s="1"/>
  <c r="R709" i="2" s="1"/>
  <c r="Q701" i="2" a="1"/>
  <c r="Q701" i="2" s="1"/>
  <c r="R701" i="2" s="1"/>
  <c r="Q693" i="2" a="1"/>
  <c r="Q693" i="2" s="1"/>
  <c r="R693" i="2" s="1"/>
  <c r="Q685" i="2" a="1"/>
  <c r="Q685" i="2" s="1"/>
  <c r="R685" i="2" s="1"/>
  <c r="Q677" i="2" a="1"/>
  <c r="Q677" i="2" s="1"/>
  <c r="R677" i="2" s="1"/>
  <c r="Q669" i="2" a="1"/>
  <c r="Q669" i="2" s="1"/>
  <c r="R669" i="2" s="1"/>
  <c r="Q661" i="2" a="1"/>
  <c r="Q661" i="2" s="1"/>
  <c r="R661" i="2" s="1"/>
  <c r="Q653" i="2" a="1"/>
  <c r="Q653" i="2" s="1"/>
  <c r="R653" i="2" s="1"/>
  <c r="Q645" i="2" a="1"/>
  <c r="Q645" i="2" s="1"/>
  <c r="R645" i="2" s="1"/>
  <c r="Q637" i="2" a="1"/>
  <c r="Q637" i="2" s="1"/>
  <c r="R637" i="2" s="1"/>
  <c r="Q629" i="2" a="1"/>
  <c r="Q629" i="2" s="1"/>
  <c r="R629" i="2" s="1"/>
  <c r="Q621" i="2" a="1"/>
  <c r="Q621" i="2" s="1"/>
  <c r="R621" i="2" s="1"/>
  <c r="Q613" i="2" a="1"/>
  <c r="Q613" i="2" s="1"/>
  <c r="R613" i="2" s="1"/>
  <c r="Q605" i="2" a="1"/>
  <c r="Q605" i="2" s="1"/>
  <c r="R605" i="2" s="1"/>
  <c r="Q597" i="2" a="1"/>
  <c r="Q597" i="2" s="1"/>
  <c r="R597" i="2" s="1"/>
  <c r="Q589" i="2" a="1"/>
  <c r="Q589" i="2" s="1"/>
  <c r="R589" i="2" s="1"/>
  <c r="Q581" i="2" a="1"/>
  <c r="Q581" i="2" s="1"/>
  <c r="R581" i="2" s="1"/>
  <c r="Q573" i="2" a="1"/>
  <c r="Q573" i="2" s="1"/>
  <c r="R573" i="2" s="1"/>
  <c r="Q565" i="2" a="1"/>
  <c r="Q565" i="2" s="1"/>
  <c r="R565" i="2" s="1"/>
  <c r="Q557" i="2" a="1"/>
  <c r="Q557" i="2" s="1"/>
  <c r="R557" i="2" s="1"/>
  <c r="Q549" i="2" a="1"/>
  <c r="Q549" i="2" s="1"/>
  <c r="R549" i="2" s="1"/>
  <c r="Q541" i="2" a="1"/>
  <c r="Q541" i="2" s="1"/>
  <c r="R541" i="2" s="1"/>
  <c r="Q533" i="2" a="1"/>
  <c r="Q533" i="2" s="1"/>
  <c r="R533" i="2" s="1"/>
  <c r="Q525" i="2" a="1"/>
  <c r="Q525" i="2" s="1"/>
  <c r="R525" i="2" s="1"/>
  <c r="Q517" i="2" a="1"/>
  <c r="Q517" i="2" s="1"/>
  <c r="R517" i="2" s="1"/>
  <c r="Q509" i="2" a="1"/>
  <c r="Q509" i="2" s="1"/>
  <c r="R509" i="2" s="1"/>
  <c r="Q501" i="2" a="1"/>
  <c r="Q501" i="2" s="1"/>
  <c r="R501" i="2" s="1"/>
  <c r="Q493" i="2" a="1"/>
  <c r="Q493" i="2" s="1"/>
  <c r="R493" i="2" s="1"/>
  <c r="Q485" i="2" a="1"/>
  <c r="Q485" i="2" s="1"/>
  <c r="R485" i="2" s="1"/>
  <c r="Q477" i="2" a="1"/>
  <c r="Q477" i="2" s="1"/>
  <c r="R477" i="2" s="1"/>
  <c r="Q469" i="2" a="1"/>
  <c r="Q469" i="2" s="1"/>
  <c r="R469" i="2" s="1"/>
  <c r="Q461" i="2" a="1"/>
  <c r="Q461" i="2" s="1"/>
  <c r="R461" i="2" s="1"/>
  <c r="Q454" i="2" a="1"/>
  <c r="Q454" i="2" s="1"/>
  <c r="R454" i="2" s="1"/>
  <c r="Q446" i="2" a="1"/>
  <c r="Q446" i="2" s="1"/>
  <c r="R446" i="2" s="1"/>
  <c r="Q438" i="2" a="1"/>
  <c r="Q438" i="2" s="1"/>
  <c r="R438" i="2" s="1"/>
  <c r="Q430" i="2" a="1"/>
  <c r="Q430" i="2" s="1"/>
  <c r="R430" i="2" s="1"/>
  <c r="Q422" i="2" a="1"/>
  <c r="Q422" i="2" s="1"/>
  <c r="R422" i="2" s="1"/>
  <c r="Q414" i="2" a="1"/>
  <c r="Q414" i="2" s="1"/>
  <c r="R414" i="2" s="1"/>
  <c r="Q406" i="2" a="1"/>
  <c r="Q406" i="2" s="1"/>
  <c r="R406" i="2" s="1"/>
  <c r="Q398" i="2" a="1"/>
  <c r="Q398" i="2" s="1"/>
  <c r="R398" i="2" s="1"/>
  <c r="Q390" i="2" a="1"/>
  <c r="Q390" i="2" s="1"/>
  <c r="R390" i="2" s="1"/>
  <c r="Q382" i="2" a="1"/>
  <c r="Q382" i="2" s="1"/>
  <c r="R382" i="2" s="1"/>
  <c r="Q374" i="2" a="1"/>
  <c r="Q374" i="2" s="1"/>
  <c r="R374" i="2" s="1"/>
  <c r="Q366" i="2" a="1"/>
  <c r="Q366" i="2" s="1"/>
  <c r="R366" i="2" s="1"/>
  <c r="Q358" i="2" a="1"/>
  <c r="Q358" i="2" s="1"/>
  <c r="R358" i="2" s="1"/>
  <c r="Q350" i="2" a="1"/>
  <c r="Q350" i="2" s="1"/>
  <c r="R350" i="2" s="1"/>
  <c r="Q341" i="2" a="1"/>
  <c r="Q341" i="2" s="1"/>
  <c r="R341" i="2" s="1"/>
  <c r="Q335" i="2" a="1"/>
  <c r="Q335" i="2" s="1"/>
  <c r="R335" i="2" s="1"/>
  <c r="Q326" i="2" a="1"/>
  <c r="Q326" i="2" s="1"/>
  <c r="R326" i="2" s="1"/>
  <c r="Q318" i="2" a="1"/>
  <c r="Q318" i="2" s="1"/>
  <c r="R318" i="2" s="1"/>
  <c r="Q310" i="2" a="1"/>
  <c r="Q310" i="2" s="1"/>
  <c r="R310" i="2" s="1"/>
  <c r="Q302" i="2" a="1"/>
  <c r="Q302" i="2" s="1"/>
  <c r="R302" i="2" s="1"/>
  <c r="Q294" i="2" a="1"/>
  <c r="Q294" i="2" s="1"/>
  <c r="R294" i="2" s="1"/>
  <c r="Q1454" i="2" a="1"/>
  <c r="Q1454" i="2" s="1"/>
  <c r="R1454" i="2" s="1"/>
  <c r="Q1446" i="2" a="1"/>
  <c r="Q1446" i="2" s="1"/>
  <c r="R1446" i="2" s="1"/>
  <c r="Q1438" i="2" a="1"/>
  <c r="Q1438" i="2" s="1"/>
  <c r="R1438" i="2" s="1"/>
  <c r="Q1430" i="2" a="1"/>
  <c r="Q1430" i="2" s="1"/>
  <c r="R1430" i="2" s="1"/>
  <c r="Q1422" i="2" a="1"/>
  <c r="Q1422" i="2" s="1"/>
  <c r="R1422" i="2" s="1"/>
  <c r="Q1414" i="2" a="1"/>
  <c r="Q1414" i="2" s="1"/>
  <c r="R1414" i="2" s="1"/>
  <c r="Q1406" i="2" a="1"/>
  <c r="Q1406" i="2" s="1"/>
  <c r="R1406" i="2" s="1"/>
  <c r="Q1398" i="2" a="1"/>
  <c r="Q1398" i="2" s="1"/>
  <c r="R1398" i="2" s="1"/>
  <c r="Q1390" i="2" a="1"/>
  <c r="Q1390" i="2" s="1"/>
  <c r="R1390" i="2" s="1"/>
  <c r="Q1382" i="2" a="1"/>
  <c r="Q1382" i="2" s="1"/>
  <c r="R1382" i="2" s="1"/>
  <c r="Q1374" i="2" a="1"/>
  <c r="Q1374" i="2" s="1"/>
  <c r="R1374" i="2" s="1"/>
  <c r="Q1366" i="2" a="1"/>
  <c r="Q1366" i="2" s="1"/>
  <c r="R1366" i="2" s="1"/>
  <c r="Q1354" i="2" a="1"/>
  <c r="Q1354" i="2" s="1"/>
  <c r="R1354" i="2" s="1"/>
  <c r="Q1346" i="2" a="1"/>
  <c r="Q1346" i="2" s="1"/>
  <c r="R1346" i="2" s="1"/>
  <c r="Q1338" i="2" a="1"/>
  <c r="Q1338" i="2" s="1"/>
  <c r="R1338" i="2" s="1"/>
  <c r="Q1330" i="2" a="1"/>
  <c r="Q1330" i="2" s="1"/>
  <c r="R1330" i="2" s="1"/>
  <c r="Q1322" i="2" a="1"/>
  <c r="Q1322" i="2" s="1"/>
  <c r="R1322" i="2" s="1"/>
  <c r="Q1314" i="2" a="1"/>
  <c r="Q1314" i="2" s="1"/>
  <c r="R1314" i="2" s="1"/>
  <c r="Q1306" i="2" a="1"/>
  <c r="Q1306" i="2" s="1"/>
  <c r="R1306" i="2" s="1"/>
  <c r="Q1298" i="2" a="1"/>
  <c r="Q1298" i="2" s="1"/>
  <c r="R1298" i="2" s="1"/>
  <c r="Q1290" i="2" a="1"/>
  <c r="Q1290" i="2" s="1"/>
  <c r="R1290" i="2" s="1"/>
  <c r="Q1282" i="2" a="1"/>
  <c r="Q1282" i="2" s="1"/>
  <c r="R1282" i="2" s="1"/>
  <c r="Q1274" i="2" a="1"/>
  <c r="Q1274" i="2" s="1"/>
  <c r="R1274" i="2" s="1"/>
  <c r="Q1266" i="2" a="1"/>
  <c r="Q1266" i="2" s="1"/>
  <c r="R1266" i="2" s="1"/>
  <c r="Q1258" i="2" a="1"/>
  <c r="Q1258" i="2" s="1"/>
  <c r="R1258" i="2" s="1"/>
  <c r="Q1251" i="2" a="1"/>
  <c r="Q1251" i="2" s="1"/>
  <c r="R1251" i="2" s="1"/>
  <c r="Q1243" i="2" a="1"/>
  <c r="Q1243" i="2" s="1"/>
  <c r="R1243" i="2" s="1"/>
  <c r="Q1235" i="2" a="1"/>
  <c r="Q1235" i="2" s="1"/>
  <c r="R1235" i="2" s="1"/>
  <c r="Q1227" i="2" a="1"/>
  <c r="Q1227" i="2" s="1"/>
  <c r="R1227" i="2" s="1"/>
  <c r="Q1219" i="2" a="1"/>
  <c r="Q1219" i="2" s="1"/>
  <c r="R1219" i="2" s="1"/>
  <c r="Q1211" i="2" a="1"/>
  <c r="Q1211" i="2" s="1"/>
  <c r="R1211" i="2" s="1"/>
  <c r="Q1203" i="2" a="1"/>
  <c r="Q1203" i="2" s="1"/>
  <c r="R1203" i="2" s="1"/>
  <c r="Q1195" i="2" a="1"/>
  <c r="Q1195" i="2" s="1"/>
  <c r="R1195" i="2" s="1"/>
  <c r="Q1187" i="2" a="1"/>
  <c r="Q1187" i="2" s="1"/>
  <c r="R1187" i="2" s="1"/>
  <c r="Q1179" i="2" a="1"/>
  <c r="Q1179" i="2" s="1"/>
  <c r="R1179" i="2" s="1"/>
  <c r="Q1171" i="2" a="1"/>
  <c r="Q1171" i="2" s="1"/>
  <c r="R1171" i="2" s="1"/>
  <c r="Q1163" i="2" a="1"/>
  <c r="Q1163" i="2" s="1"/>
  <c r="R1163" i="2" s="1"/>
  <c r="Q1155" i="2" a="1"/>
  <c r="Q1155" i="2" s="1"/>
  <c r="R1155" i="2" s="1"/>
  <c r="Q1147" i="2" a="1"/>
  <c r="Q1147" i="2" s="1"/>
  <c r="R1147" i="2" s="1"/>
  <c r="Q1139" i="2" a="1"/>
  <c r="Q1139" i="2" s="1"/>
  <c r="R1139" i="2" s="1"/>
  <c r="Q1131" i="2" a="1"/>
  <c r="Q1131" i="2" s="1"/>
  <c r="R1131" i="2" s="1"/>
  <c r="Q1123" i="2" a="1"/>
  <c r="Q1123" i="2" s="1"/>
  <c r="R1123" i="2" s="1"/>
  <c r="Q1115" i="2" a="1"/>
  <c r="Q1115" i="2" s="1"/>
  <c r="R1115" i="2" s="1"/>
  <c r="Q1107" i="2" a="1"/>
  <c r="Q1107" i="2" s="1"/>
  <c r="R1107" i="2" s="1"/>
  <c r="Q1099" i="2" a="1"/>
  <c r="Q1099" i="2" s="1"/>
  <c r="R1099" i="2" s="1"/>
  <c r="Q1091" i="2" a="1"/>
  <c r="Q1091" i="2" s="1"/>
  <c r="R1091" i="2" s="1"/>
  <c r="Q1083" i="2" a="1"/>
  <c r="Q1083" i="2" s="1"/>
  <c r="R1083" i="2" s="1"/>
  <c r="Q1075" i="2" a="1"/>
  <c r="Q1075" i="2" s="1"/>
  <c r="R1075" i="2" s="1"/>
  <c r="Q1067" i="2" a="1"/>
  <c r="Q1067" i="2" s="1"/>
  <c r="R1067" i="2" s="1"/>
  <c r="Q1059" i="2" a="1"/>
  <c r="Q1059" i="2" s="1"/>
  <c r="R1059" i="2" s="1"/>
  <c r="Q1051" i="2" a="1"/>
  <c r="Q1051" i="2" s="1"/>
  <c r="R1051" i="2" s="1"/>
  <c r="Q1043" i="2" a="1"/>
  <c r="Q1043" i="2" s="1"/>
  <c r="R1043" i="2" s="1"/>
  <c r="Q1035" i="2" a="1"/>
  <c r="Q1035" i="2" s="1"/>
  <c r="R1035" i="2" s="1"/>
  <c r="Q1027" i="2" a="1"/>
  <c r="Q1027" i="2" s="1"/>
  <c r="R1027" i="2" s="1"/>
  <c r="Q1019" i="2" a="1"/>
  <c r="Q1019" i="2" s="1"/>
  <c r="R1019" i="2" s="1"/>
  <c r="Q1011" i="2" a="1"/>
  <c r="Q1011" i="2" s="1"/>
  <c r="R1011" i="2" s="1"/>
  <c r="Q1003" i="2" a="1"/>
  <c r="Q1003" i="2" s="1"/>
  <c r="R1003" i="2" s="1"/>
  <c r="Q995" i="2" a="1"/>
  <c r="Q995" i="2" s="1"/>
  <c r="R995" i="2" s="1"/>
  <c r="Q987" i="2" a="1"/>
  <c r="Q987" i="2" s="1"/>
  <c r="R987" i="2" s="1"/>
  <c r="Q979" i="2" a="1"/>
  <c r="Q979" i="2" s="1"/>
  <c r="R979" i="2" s="1"/>
  <c r="Q964" i="2" a="1"/>
  <c r="Q964" i="2" s="1"/>
  <c r="R964" i="2" s="1"/>
  <c r="Q956" i="2" a="1"/>
  <c r="Q956" i="2" s="1"/>
  <c r="R956" i="2" s="1"/>
  <c r="Q948" i="2" a="1"/>
  <c r="Q948" i="2" s="1"/>
  <c r="R948" i="2" s="1"/>
  <c r="Q940" i="2" a="1"/>
  <c r="Q940" i="2" s="1"/>
  <c r="R940" i="2" s="1"/>
  <c r="Q932" i="2" a="1"/>
  <c r="Q932" i="2" s="1"/>
  <c r="R932" i="2" s="1"/>
  <c r="Q924" i="2" a="1"/>
  <c r="Q924" i="2" s="1"/>
  <c r="R924" i="2" s="1"/>
  <c r="Q916" i="2" a="1"/>
  <c r="Q916" i="2" s="1"/>
  <c r="R916" i="2" s="1"/>
  <c r="Q908" i="2" a="1"/>
  <c r="Q908" i="2" s="1"/>
  <c r="R908" i="2" s="1"/>
  <c r="Q900" i="2" a="1"/>
  <c r="Q900" i="2" s="1"/>
  <c r="R900" i="2" s="1"/>
  <c r="Q892" i="2" a="1"/>
  <c r="Q892" i="2" s="1"/>
  <c r="R892" i="2" s="1"/>
  <c r="Q884" i="2" a="1"/>
  <c r="Q884" i="2" s="1"/>
  <c r="R884" i="2" s="1"/>
  <c r="Q876" i="2" a="1"/>
  <c r="Q876" i="2" s="1"/>
  <c r="R876" i="2" s="1"/>
  <c r="Q868" i="2" a="1"/>
  <c r="Q868" i="2" s="1"/>
  <c r="R868" i="2" s="1"/>
  <c r="Q860" i="2" a="1"/>
  <c r="Q860" i="2" s="1"/>
  <c r="R860" i="2" s="1"/>
  <c r="Q852" i="2" a="1"/>
  <c r="Q852" i="2" s="1"/>
  <c r="R852" i="2" s="1"/>
  <c r="Q844" i="2" a="1"/>
  <c r="Q844" i="2" s="1"/>
  <c r="R844" i="2" s="1"/>
  <c r="Q836" i="2" a="1"/>
  <c r="Q836" i="2" s="1"/>
  <c r="R836" i="2" s="1"/>
  <c r="Q828" i="2" a="1"/>
  <c r="Q828" i="2" s="1"/>
  <c r="R828" i="2" s="1"/>
  <c r="Q820" i="2" a="1"/>
  <c r="Q820" i="2" s="1"/>
  <c r="R820" i="2" s="1"/>
  <c r="Q812" i="2" a="1"/>
  <c r="Q812" i="2" s="1"/>
  <c r="R812" i="2" s="1"/>
  <c r="Q804" i="2" a="1"/>
  <c r="Q804" i="2" s="1"/>
  <c r="R804" i="2" s="1"/>
  <c r="Q796" i="2" a="1"/>
  <c r="Q796" i="2" s="1"/>
  <c r="R796" i="2" s="1"/>
  <c r="Q788" i="2" a="1"/>
  <c r="Q788" i="2" s="1"/>
  <c r="R788" i="2" s="1"/>
  <c r="Q780" i="2" a="1"/>
  <c r="Q780" i="2" s="1"/>
  <c r="R780" i="2" s="1"/>
  <c r="Q772" i="2" a="1"/>
  <c r="Q772" i="2" s="1"/>
  <c r="R772" i="2" s="1"/>
  <c r="Q764" i="2" a="1"/>
  <c r="Q764" i="2" s="1"/>
  <c r="R764" i="2" s="1"/>
  <c r="Q756" i="2" a="1"/>
  <c r="Q756" i="2" s="1"/>
  <c r="R756" i="2" s="1"/>
  <c r="Q748" i="2" a="1"/>
  <c r="Q748" i="2" s="1"/>
  <c r="R748" i="2" s="1"/>
  <c r="Q740" i="2" a="1"/>
  <c r="Q740" i="2" s="1"/>
  <c r="R740" i="2" s="1"/>
  <c r="Q732" i="2" a="1"/>
  <c r="Q732" i="2" s="1"/>
  <c r="R732" i="2" s="1"/>
  <c r="Q724" i="2" a="1"/>
  <c r="Q724" i="2" s="1"/>
  <c r="R724" i="2" s="1"/>
  <c r="Q716" i="2" a="1"/>
  <c r="Q716" i="2" s="1"/>
  <c r="R716" i="2" s="1"/>
  <c r="Q708" i="2" a="1"/>
  <c r="Q708" i="2" s="1"/>
  <c r="R708" i="2" s="1"/>
  <c r="Q700" i="2" a="1"/>
  <c r="Q700" i="2" s="1"/>
  <c r="R700" i="2" s="1"/>
  <c r="Q692" i="2" a="1"/>
  <c r="Q692" i="2" s="1"/>
  <c r="R692" i="2" s="1"/>
  <c r="Q684" i="2" a="1"/>
  <c r="Q684" i="2" s="1"/>
  <c r="R684" i="2" s="1"/>
  <c r="Q676" i="2" a="1"/>
  <c r="Q676" i="2" s="1"/>
  <c r="R676" i="2" s="1"/>
  <c r="Q668" i="2" a="1"/>
  <c r="Q668" i="2" s="1"/>
  <c r="R668" i="2" s="1"/>
  <c r="Q660" i="2" a="1"/>
  <c r="Q660" i="2" s="1"/>
  <c r="R660" i="2" s="1"/>
  <c r="Q652" i="2" a="1"/>
  <c r="Q652" i="2" s="1"/>
  <c r="R652" i="2" s="1"/>
  <c r="Q644" i="2" a="1"/>
  <c r="Q644" i="2" s="1"/>
  <c r="R644" i="2" s="1"/>
  <c r="Q636" i="2" a="1"/>
  <c r="Q636" i="2" s="1"/>
  <c r="R636" i="2" s="1"/>
  <c r="Q628" i="2" a="1"/>
  <c r="Q628" i="2" s="1"/>
  <c r="R628" i="2" s="1"/>
  <c r="Q620" i="2" a="1"/>
  <c r="Q620" i="2" s="1"/>
  <c r="R620" i="2" s="1"/>
  <c r="Q612" i="2" a="1"/>
  <c r="Q612" i="2" s="1"/>
  <c r="R612" i="2" s="1"/>
  <c r="Q604" i="2" a="1"/>
  <c r="Q604" i="2" s="1"/>
  <c r="R604" i="2" s="1"/>
  <c r="Q596" i="2" a="1"/>
  <c r="Q596" i="2" s="1"/>
  <c r="R596" i="2" s="1"/>
  <c r="Q588" i="2" a="1"/>
  <c r="Q588" i="2" s="1"/>
  <c r="R588" i="2" s="1"/>
  <c r="Q580" i="2" a="1"/>
  <c r="Q580" i="2" s="1"/>
  <c r="R580" i="2" s="1"/>
  <c r="Q572" i="2" a="1"/>
  <c r="Q572" i="2" s="1"/>
  <c r="R572" i="2" s="1"/>
  <c r="Q564" i="2" a="1"/>
  <c r="Q564" i="2" s="1"/>
  <c r="R564" i="2" s="1"/>
  <c r="Q556" i="2" a="1"/>
  <c r="Q556" i="2" s="1"/>
  <c r="R556" i="2" s="1"/>
  <c r="Q548" i="2" a="1"/>
  <c r="Q548" i="2" s="1"/>
  <c r="R548" i="2" s="1"/>
  <c r="Q540" i="2" a="1"/>
  <c r="Q540" i="2" s="1"/>
  <c r="R540" i="2" s="1"/>
  <c r="Q532" i="2" a="1"/>
  <c r="Q532" i="2" s="1"/>
  <c r="R532" i="2" s="1"/>
  <c r="Q524" i="2" a="1"/>
  <c r="Q524" i="2" s="1"/>
  <c r="R524" i="2" s="1"/>
  <c r="Q516" i="2" a="1"/>
  <c r="Q516" i="2" s="1"/>
  <c r="R516" i="2" s="1"/>
  <c r="Q508" i="2" a="1"/>
  <c r="Q508" i="2" s="1"/>
  <c r="R508" i="2" s="1"/>
  <c r="Q500" i="2" a="1"/>
  <c r="Q500" i="2" s="1"/>
  <c r="R500" i="2" s="1"/>
  <c r="Q492" i="2" a="1"/>
  <c r="Q492" i="2" s="1"/>
  <c r="R492" i="2" s="1"/>
  <c r="Q484" i="2" a="1"/>
  <c r="Q484" i="2" s="1"/>
  <c r="R484" i="2" s="1"/>
  <c r="Q476" i="2" a="1"/>
  <c r="Q476" i="2" s="1"/>
  <c r="R476" i="2" s="1"/>
  <c r="Q468" i="2" a="1"/>
  <c r="Q468" i="2" s="1"/>
  <c r="R468" i="2" s="1"/>
  <c r="Q460" i="2" a="1"/>
  <c r="Q460" i="2" s="1"/>
  <c r="R460" i="2" s="1"/>
  <c r="Q453" i="2" a="1"/>
  <c r="Q453" i="2" s="1"/>
  <c r="R453" i="2" s="1"/>
  <c r="Q445" i="2" a="1"/>
  <c r="Q445" i="2" s="1"/>
  <c r="R445" i="2" s="1"/>
  <c r="Q437" i="2" a="1"/>
  <c r="Q437" i="2" s="1"/>
  <c r="R437" i="2" s="1"/>
  <c r="Q429" i="2" a="1"/>
  <c r="Q429" i="2" s="1"/>
  <c r="R429" i="2" s="1"/>
  <c r="Q421" i="2" a="1"/>
  <c r="Q421" i="2" s="1"/>
  <c r="R421" i="2" s="1"/>
  <c r="Q413" i="2" a="1"/>
  <c r="Q413" i="2" s="1"/>
  <c r="R413" i="2" s="1"/>
  <c r="Q405" i="2" a="1"/>
  <c r="Q405" i="2" s="1"/>
  <c r="R405" i="2" s="1"/>
  <c r="Q397" i="2" a="1"/>
  <c r="Q397" i="2" s="1"/>
  <c r="R397" i="2" s="1"/>
  <c r="Q389" i="2" a="1"/>
  <c r="Q389" i="2" s="1"/>
  <c r="R389" i="2" s="1"/>
  <c r="Q381" i="2" a="1"/>
  <c r="Q381" i="2" s="1"/>
  <c r="R381" i="2" s="1"/>
  <c r="Q373" i="2" a="1"/>
  <c r="Q373" i="2" s="1"/>
  <c r="R373" i="2" s="1"/>
  <c r="Q365" i="2" a="1"/>
  <c r="Q365" i="2" s="1"/>
  <c r="R365" i="2" s="1"/>
  <c r="Q357" i="2" a="1"/>
  <c r="Q357" i="2" s="1"/>
  <c r="R357" i="2" s="1"/>
  <c r="Q348" i="2" a="1"/>
  <c r="Q348" i="2" s="1"/>
  <c r="R348" i="2" s="1"/>
  <c r="Q340" i="2" a="1"/>
  <c r="Q340" i="2" s="1"/>
  <c r="R340" i="2" s="1"/>
  <c r="Q334" i="2" a="1"/>
  <c r="Q334" i="2" s="1"/>
  <c r="R334" i="2" s="1"/>
  <c r="Q325" i="2" a="1"/>
  <c r="Q325" i="2" s="1"/>
  <c r="R325" i="2" s="1"/>
  <c r="Q317" i="2" a="1"/>
  <c r="Q317" i="2" s="1"/>
  <c r="R317" i="2" s="1"/>
  <c r="Q309" i="2" a="1"/>
  <c r="Q309" i="2" s="1"/>
  <c r="R309" i="2" s="1"/>
  <c r="Q301" i="2" a="1"/>
  <c r="Q301" i="2" s="1"/>
  <c r="R301" i="2" s="1"/>
  <c r="Q293" i="2" a="1"/>
  <c r="Q293" i="2" s="1"/>
  <c r="R293" i="2" s="1"/>
  <c r="Q285" i="2" a="1"/>
  <c r="Q285" i="2" s="1"/>
  <c r="R285" i="2" s="1"/>
  <c r="Q277" i="2" a="1"/>
  <c r="Q277" i="2" s="1"/>
  <c r="R277" i="2" s="1"/>
  <c r="Q269" i="2" a="1"/>
  <c r="Q269" i="2" s="1"/>
  <c r="R269" i="2" s="1"/>
  <c r="Q261" i="2" a="1"/>
  <c r="Q261" i="2" s="1"/>
  <c r="R261" i="2" s="1"/>
  <c r="Q240" i="2" a="1"/>
  <c r="Q240" i="2" s="1"/>
  <c r="R240" i="2" s="1"/>
  <c r="Q232" i="2" a="1"/>
  <c r="Q232" i="2" s="1"/>
  <c r="R232" i="2" s="1"/>
  <c r="Q224" i="2" a="1"/>
  <c r="Q224" i="2" s="1"/>
  <c r="R224" i="2" s="1"/>
  <c r="Q216" i="2" a="1"/>
  <c r="Q216" i="2" s="1"/>
  <c r="R216" i="2" s="1"/>
  <c r="Q208" i="2" a="1"/>
  <c r="Q208" i="2" s="1"/>
  <c r="R208" i="2" s="1"/>
  <c r="Q200" i="2" a="1"/>
  <c r="Q200" i="2" s="1"/>
  <c r="R200" i="2" s="1"/>
  <c r="Q192" i="2" a="1"/>
  <c r="Q192" i="2" s="1"/>
  <c r="R192" i="2" s="1"/>
  <c r="Q184" i="2" a="1"/>
  <c r="Q184" i="2" s="1"/>
  <c r="R184" i="2" s="1"/>
  <c r="Q176" i="2" a="1"/>
  <c r="Q176" i="2" s="1"/>
  <c r="R176" i="2" s="1"/>
  <c r="Q168" i="2" a="1"/>
  <c r="Q168" i="2" s="1"/>
  <c r="R168" i="2" s="1"/>
  <c r="Q160" i="2" a="1"/>
  <c r="Q160" i="2" s="1"/>
  <c r="R160" i="2" s="1"/>
  <c r="Q152" i="2" a="1"/>
  <c r="Q152" i="2" s="1"/>
  <c r="R152" i="2" s="1"/>
  <c r="Q144" i="2" a="1"/>
  <c r="Q144" i="2" s="1"/>
  <c r="R144" i="2" s="1"/>
  <c r="Q136" i="2" a="1"/>
  <c r="Q136" i="2" s="1"/>
  <c r="R136" i="2" s="1"/>
  <c r="Q128" i="2" a="1"/>
  <c r="Q128" i="2" s="1"/>
  <c r="R128" i="2" s="1"/>
  <c r="Q120" i="2" a="1"/>
  <c r="Q120" i="2" s="1"/>
  <c r="R120" i="2" s="1"/>
  <c r="Q112" i="2" a="1"/>
  <c r="Q112" i="2" s="1"/>
  <c r="R112" i="2" s="1"/>
  <c r="Q104" i="2" a="1"/>
  <c r="Q104" i="2" s="1"/>
  <c r="R104" i="2" s="1"/>
  <c r="Q96" i="2" a="1"/>
  <c r="Q96" i="2" s="1"/>
  <c r="R96" i="2" s="1"/>
  <c r="Q88" i="2" a="1"/>
  <c r="Q88" i="2" s="1"/>
  <c r="R88" i="2" s="1"/>
  <c r="Q80" i="2" a="1"/>
  <c r="Q80" i="2" s="1"/>
  <c r="R80" i="2" s="1"/>
  <c r="Q72" i="2" a="1"/>
  <c r="Q72" i="2" s="1"/>
  <c r="R72" i="2" s="1"/>
  <c r="Q64" i="2" a="1"/>
  <c r="Q64" i="2" s="1"/>
  <c r="R64" i="2" s="1"/>
  <c r="Q56" i="2" a="1"/>
  <c r="Q56" i="2" s="1"/>
  <c r="R56" i="2" s="1"/>
  <c r="Q48" i="2" a="1"/>
  <c r="Q48" i="2" s="1"/>
  <c r="R48" i="2" s="1"/>
  <c r="Q40" i="2" a="1"/>
  <c r="Q40" i="2" s="1"/>
  <c r="R40" i="2" s="1"/>
  <c r="Q32" i="2" a="1"/>
  <c r="Q32" i="2" s="1"/>
  <c r="R32" i="2" s="1"/>
  <c r="Q24" i="2" a="1"/>
  <c r="Q24" i="2" s="1"/>
  <c r="R24" i="2" s="1"/>
  <c r="Q16" i="2" a="1"/>
  <c r="Q16" i="2" s="1"/>
  <c r="R16" i="2" s="1"/>
  <c r="Q8" i="2" a="1"/>
  <c r="Q8" i="2" s="1"/>
  <c r="R8" i="2" s="1"/>
  <c r="Q311" i="2" a="1"/>
  <c r="Q311" i="2" s="1"/>
  <c r="R311" i="2" s="1"/>
  <c r="Q303" i="2" a="1"/>
  <c r="Q303" i="2" s="1"/>
  <c r="R303" i="2" s="1"/>
  <c r="Q295" i="2" a="1"/>
  <c r="Q295" i="2" s="1"/>
  <c r="R295" i="2" s="1"/>
  <c r="Q287" i="2" a="1"/>
  <c r="Q287" i="2" s="1"/>
  <c r="R287" i="2" s="1"/>
  <c r="Q279" i="2" a="1"/>
  <c r="Q279" i="2" s="1"/>
  <c r="R279" i="2" s="1"/>
  <c r="Q271" i="2" a="1"/>
  <c r="Q271" i="2" s="1"/>
  <c r="R271" i="2" s="1"/>
  <c r="Q263" i="2" a="1"/>
  <c r="Q263" i="2" s="1"/>
  <c r="R263" i="2" s="1"/>
  <c r="Q255" i="2" a="1"/>
  <c r="Q255" i="2" s="1"/>
  <c r="R255" i="2" s="1"/>
  <c r="Q247" i="2" a="1"/>
  <c r="Q247" i="2" s="1"/>
  <c r="R247" i="2" s="1"/>
  <c r="Q239" i="2" a="1"/>
  <c r="Q239" i="2" s="1"/>
  <c r="R239" i="2" s="1"/>
  <c r="Q231" i="2" a="1"/>
  <c r="Q231" i="2" s="1"/>
  <c r="R231" i="2" s="1"/>
  <c r="Q223" i="2" a="1"/>
  <c r="Q223" i="2" s="1"/>
  <c r="R223" i="2" s="1"/>
  <c r="Q215" i="2" a="1"/>
  <c r="Q215" i="2" s="1"/>
  <c r="R215" i="2" s="1"/>
  <c r="Q207" i="2" a="1"/>
  <c r="Q207" i="2" s="1"/>
  <c r="R207" i="2" s="1"/>
  <c r="Q199" i="2" a="1"/>
  <c r="Q199" i="2" s="1"/>
  <c r="R199" i="2" s="1"/>
  <c r="Q191" i="2" a="1"/>
  <c r="Q191" i="2" s="1"/>
  <c r="R191" i="2" s="1"/>
  <c r="Q183" i="2" a="1"/>
  <c r="Q183" i="2" s="1"/>
  <c r="R183" i="2" s="1"/>
  <c r="Q175" i="2" a="1"/>
  <c r="Q175" i="2" s="1"/>
  <c r="R175" i="2" s="1"/>
  <c r="Q167" i="2" a="1"/>
  <c r="Q167" i="2" s="1"/>
  <c r="R167" i="2" s="1"/>
  <c r="Q159" i="2" a="1"/>
  <c r="Q159" i="2" s="1"/>
  <c r="R159" i="2" s="1"/>
  <c r="Q151" i="2" a="1"/>
  <c r="Q151" i="2" s="1"/>
  <c r="R151" i="2" s="1"/>
  <c r="Q143" i="2" a="1"/>
  <c r="Q143" i="2" s="1"/>
  <c r="R143" i="2" s="1"/>
  <c r="Q135" i="2" a="1"/>
  <c r="Q135" i="2" s="1"/>
  <c r="R135" i="2" s="1"/>
  <c r="Q127" i="2" a="1"/>
  <c r="Q127" i="2" s="1"/>
  <c r="R127" i="2" s="1"/>
  <c r="Q119" i="2" a="1"/>
  <c r="Q119" i="2" s="1"/>
  <c r="R119" i="2" s="1"/>
  <c r="Q111" i="2" a="1"/>
  <c r="Q111" i="2" s="1"/>
  <c r="R111" i="2" s="1"/>
  <c r="Q103" i="2" a="1"/>
  <c r="Q103" i="2" s="1"/>
  <c r="R103" i="2" s="1"/>
  <c r="Q95" i="2" a="1"/>
  <c r="Q95" i="2" s="1"/>
  <c r="R95" i="2" s="1"/>
  <c r="Q87" i="2" a="1"/>
  <c r="Q87" i="2" s="1"/>
  <c r="R87" i="2" s="1"/>
  <c r="Q79" i="2" a="1"/>
  <c r="Q79" i="2" s="1"/>
  <c r="R79" i="2" s="1"/>
  <c r="Q71" i="2" a="1"/>
  <c r="Q71" i="2" s="1"/>
  <c r="R71" i="2" s="1"/>
  <c r="Q63" i="2" a="1"/>
  <c r="Q63" i="2" s="1"/>
  <c r="R63" i="2" s="1"/>
  <c r="Q55" i="2" a="1"/>
  <c r="Q55" i="2" s="1"/>
  <c r="R55" i="2" s="1"/>
  <c r="Q47" i="2" a="1"/>
  <c r="Q47" i="2" s="1"/>
  <c r="R47" i="2" s="1"/>
  <c r="Q39" i="2" a="1"/>
  <c r="Q39" i="2" s="1"/>
  <c r="R39" i="2" s="1"/>
  <c r="Q31" i="2" a="1"/>
  <c r="Q31" i="2" s="1"/>
  <c r="R31" i="2" s="1"/>
  <c r="Q23" i="2" a="1"/>
  <c r="Q23" i="2" s="1"/>
  <c r="R23" i="2" s="1"/>
  <c r="Q15" i="2" a="1"/>
  <c r="Q15" i="2" s="1"/>
  <c r="R15" i="2" s="1"/>
  <c r="Q7" i="2" a="1"/>
  <c r="Q7" i="2" s="1"/>
  <c r="R7" i="2" s="1"/>
  <c r="Q3" i="2" a="1"/>
  <c r="Q3" i="2" s="1"/>
  <c r="R3" i="2" s="1"/>
  <c r="Q286" i="2" a="1"/>
  <c r="Q286" i="2" s="1"/>
  <c r="R286" i="2" s="1"/>
  <c r="Q278" i="2" a="1"/>
  <c r="Q278" i="2" s="1"/>
  <c r="R278" i="2" s="1"/>
  <c r="Q270" i="2" a="1"/>
  <c r="Q270" i="2" s="1"/>
  <c r="R270" i="2" s="1"/>
  <c r="Q262" i="2" a="1"/>
  <c r="Q262" i="2" s="1"/>
  <c r="R262" i="2" s="1"/>
  <c r="Q254" i="2" a="1"/>
  <c r="Q254" i="2" s="1"/>
  <c r="R254" i="2" s="1"/>
  <c r="Q246" i="2" a="1"/>
  <c r="Q246" i="2" s="1"/>
  <c r="R246" i="2" s="1"/>
  <c r="Q238" i="2" a="1"/>
  <c r="Q238" i="2" s="1"/>
  <c r="R238" i="2" s="1"/>
  <c r="Q230" i="2" a="1"/>
  <c r="Q230" i="2" s="1"/>
  <c r="R230" i="2" s="1"/>
  <c r="Q222" i="2" a="1"/>
  <c r="Q222" i="2" s="1"/>
  <c r="R222" i="2" s="1"/>
  <c r="Q214" i="2" a="1"/>
  <c r="Q214" i="2" s="1"/>
  <c r="R214" i="2" s="1"/>
  <c r="Q206" i="2" a="1"/>
  <c r="Q206" i="2" s="1"/>
  <c r="R206" i="2" s="1"/>
  <c r="Q198" i="2" a="1"/>
  <c r="Q198" i="2" s="1"/>
  <c r="R198" i="2" s="1"/>
  <c r="Q190" i="2" a="1"/>
  <c r="Q190" i="2" s="1"/>
  <c r="R190" i="2" s="1"/>
  <c r="Q182" i="2" a="1"/>
  <c r="Q182" i="2" s="1"/>
  <c r="R182" i="2" s="1"/>
  <c r="Q174" i="2" a="1"/>
  <c r="Q174" i="2" s="1"/>
  <c r="R174" i="2" s="1"/>
  <c r="Q166" i="2" a="1"/>
  <c r="Q166" i="2" s="1"/>
  <c r="R166" i="2" s="1"/>
  <c r="Q158" i="2" a="1"/>
  <c r="Q158" i="2" s="1"/>
  <c r="R158" i="2" s="1"/>
  <c r="Q150" i="2" a="1"/>
  <c r="Q150" i="2" s="1"/>
  <c r="R150" i="2" s="1"/>
  <c r="Q142" i="2" a="1"/>
  <c r="Q142" i="2" s="1"/>
  <c r="R142" i="2" s="1"/>
  <c r="Q134" i="2" a="1"/>
  <c r="Q134" i="2" s="1"/>
  <c r="R134" i="2" s="1"/>
  <c r="Q126" i="2" a="1"/>
  <c r="Q126" i="2" s="1"/>
  <c r="R126" i="2" s="1"/>
  <c r="Q118" i="2" a="1"/>
  <c r="Q118" i="2" s="1"/>
  <c r="R118" i="2" s="1"/>
  <c r="Q110" i="2" a="1"/>
  <c r="Q110" i="2" s="1"/>
  <c r="R110" i="2" s="1"/>
  <c r="Q102" i="2" a="1"/>
  <c r="Q102" i="2" s="1"/>
  <c r="R102" i="2" s="1"/>
  <c r="Q94" i="2" a="1"/>
  <c r="Q94" i="2" s="1"/>
  <c r="R94" i="2" s="1"/>
  <c r="Q86" i="2" a="1"/>
  <c r="Q86" i="2" s="1"/>
  <c r="R86" i="2" s="1"/>
  <c r="Q78" i="2" a="1"/>
  <c r="Q78" i="2" s="1"/>
  <c r="R78" i="2" s="1"/>
  <c r="Q70" i="2" a="1"/>
  <c r="Q70" i="2" s="1"/>
  <c r="R70" i="2" s="1"/>
  <c r="Q62" i="2" a="1"/>
  <c r="Q62" i="2" s="1"/>
  <c r="R62" i="2" s="1"/>
  <c r="Q54" i="2" a="1"/>
  <c r="Q54" i="2" s="1"/>
  <c r="R54" i="2" s="1"/>
  <c r="Q46" i="2" a="1"/>
  <c r="Q46" i="2" s="1"/>
  <c r="R46" i="2" s="1"/>
  <c r="Q38" i="2" a="1"/>
  <c r="Q38" i="2" s="1"/>
  <c r="R38" i="2" s="1"/>
  <c r="Q30" i="2" a="1"/>
  <c r="Q30" i="2" s="1"/>
  <c r="R30" i="2" s="1"/>
  <c r="Q22" i="2" a="1"/>
  <c r="Q22" i="2" s="1"/>
  <c r="R22" i="2" s="1"/>
  <c r="Q14" i="2" a="1"/>
  <c r="Q14" i="2" s="1"/>
  <c r="R14" i="2" s="1"/>
  <c r="Q6" i="2" a="1"/>
  <c r="Q6" i="2" s="1"/>
  <c r="R6" i="2" s="1"/>
  <c r="Q253" i="2" a="1"/>
  <c r="Q253" i="2" s="1"/>
  <c r="R253" i="2" s="1"/>
  <c r="Q245" i="2" a="1"/>
  <c r="Q245" i="2" s="1"/>
  <c r="R245" i="2" s="1"/>
  <c r="Q237" i="2" a="1"/>
  <c r="Q237" i="2" s="1"/>
  <c r="R237" i="2" s="1"/>
  <c r="Q229" i="2" a="1"/>
  <c r="Q229" i="2" s="1"/>
  <c r="R229" i="2" s="1"/>
  <c r="Q221" i="2" a="1"/>
  <c r="Q221" i="2" s="1"/>
  <c r="R221" i="2" s="1"/>
  <c r="Q213" i="2" a="1"/>
  <c r="Q213" i="2" s="1"/>
  <c r="R213" i="2" s="1"/>
  <c r="Q205" i="2" a="1"/>
  <c r="Q205" i="2" s="1"/>
  <c r="R205" i="2" s="1"/>
  <c r="Q197" i="2" a="1"/>
  <c r="Q197" i="2" s="1"/>
  <c r="R197" i="2" s="1"/>
  <c r="Q189" i="2" a="1"/>
  <c r="Q189" i="2" s="1"/>
  <c r="R189" i="2" s="1"/>
  <c r="Q181" i="2" a="1"/>
  <c r="Q181" i="2" s="1"/>
  <c r="R181" i="2" s="1"/>
  <c r="Q173" i="2" a="1"/>
  <c r="Q173" i="2" s="1"/>
  <c r="R173" i="2" s="1"/>
  <c r="Q165" i="2" a="1"/>
  <c r="Q165" i="2" s="1"/>
  <c r="R165" i="2" s="1"/>
  <c r="Q157" i="2" a="1"/>
  <c r="Q157" i="2" s="1"/>
  <c r="R157" i="2" s="1"/>
  <c r="Q149" i="2" a="1"/>
  <c r="Q149" i="2" s="1"/>
  <c r="R149" i="2" s="1"/>
  <c r="Q141" i="2" a="1"/>
  <c r="Q141" i="2" s="1"/>
  <c r="R141" i="2" s="1"/>
  <c r="Q133" i="2" a="1"/>
  <c r="Q133" i="2" s="1"/>
  <c r="R133" i="2" s="1"/>
  <c r="Q125" i="2" a="1"/>
  <c r="Q125" i="2" s="1"/>
  <c r="R125" i="2" s="1"/>
  <c r="Q117" i="2" a="1"/>
  <c r="Q117" i="2" s="1"/>
  <c r="R117" i="2" s="1"/>
  <c r="Q109" i="2" a="1"/>
  <c r="Q109" i="2" s="1"/>
  <c r="R109" i="2" s="1"/>
  <c r="Q101" i="2" a="1"/>
  <c r="Q101" i="2" s="1"/>
  <c r="R101" i="2" s="1"/>
  <c r="Q93" i="2" a="1"/>
  <c r="Q93" i="2" s="1"/>
  <c r="R93" i="2" s="1"/>
  <c r="Q85" i="2" a="1"/>
  <c r="Q85" i="2" s="1"/>
  <c r="R85" i="2" s="1"/>
  <c r="Q77" i="2" a="1"/>
  <c r="Q77" i="2" s="1"/>
  <c r="R77" i="2" s="1"/>
  <c r="Q69" i="2" a="1"/>
  <c r="Q69" i="2" s="1"/>
  <c r="R69" i="2" s="1"/>
  <c r="Q61" i="2" a="1"/>
  <c r="Q61" i="2" s="1"/>
  <c r="R61" i="2" s="1"/>
  <c r="Q53" i="2" a="1"/>
  <c r="Q53" i="2" s="1"/>
  <c r="R53" i="2" s="1"/>
  <c r="Q45" i="2" a="1"/>
  <c r="Q45" i="2" s="1"/>
  <c r="R45" i="2" s="1"/>
  <c r="Q37" i="2" a="1"/>
  <c r="Q37" i="2" s="1"/>
  <c r="R37" i="2" s="1"/>
  <c r="Q29" i="2" a="1"/>
  <c r="Q29" i="2" s="1"/>
  <c r="R29" i="2" s="1"/>
  <c r="Q21" i="2" a="1"/>
  <c r="Q21" i="2" s="1"/>
  <c r="R21" i="2" s="1"/>
  <c r="Q13" i="2" a="1"/>
  <c r="Q13" i="2" s="1"/>
  <c r="R13" i="2" s="1"/>
  <c r="Q5" i="2" a="1"/>
  <c r="Q5" i="2" s="1"/>
  <c r="R5" i="2" s="1"/>
  <c r="Q300" i="2" a="1"/>
  <c r="Q300" i="2" s="1"/>
  <c r="R300" i="2" s="1"/>
  <c r="Q292" i="2" a="1"/>
  <c r="Q292" i="2" s="1"/>
  <c r="R292" i="2" s="1"/>
  <c r="Q284" i="2" a="1"/>
  <c r="Q284" i="2" s="1"/>
  <c r="R284" i="2" s="1"/>
  <c r="Q276" i="2" a="1"/>
  <c r="Q276" i="2" s="1"/>
  <c r="R276" i="2" s="1"/>
  <c r="Q268" i="2" a="1"/>
  <c r="Q268" i="2" s="1"/>
  <c r="R268" i="2" s="1"/>
  <c r="Q260" i="2" a="1"/>
  <c r="Q260" i="2" s="1"/>
  <c r="R260" i="2" s="1"/>
  <c r="Q252" i="2" a="1"/>
  <c r="Q252" i="2" s="1"/>
  <c r="R252" i="2" s="1"/>
  <c r="Q244" i="2" a="1"/>
  <c r="Q244" i="2" s="1"/>
  <c r="R244" i="2" s="1"/>
  <c r="Q236" i="2" a="1"/>
  <c r="Q236" i="2" s="1"/>
  <c r="R236" i="2" s="1"/>
  <c r="Q228" i="2" a="1"/>
  <c r="Q228" i="2" s="1"/>
  <c r="R228" i="2" s="1"/>
  <c r="Q220" i="2" a="1"/>
  <c r="Q220" i="2" s="1"/>
  <c r="R220" i="2" s="1"/>
  <c r="Q212" i="2" a="1"/>
  <c r="Q212" i="2" s="1"/>
  <c r="R212" i="2" s="1"/>
  <c r="Q204" i="2" a="1"/>
  <c r="Q204" i="2" s="1"/>
  <c r="R204" i="2" s="1"/>
  <c r="Q196" i="2" a="1"/>
  <c r="Q196" i="2" s="1"/>
  <c r="R196" i="2" s="1"/>
  <c r="Q188" i="2" a="1"/>
  <c r="Q188" i="2" s="1"/>
  <c r="R188" i="2" s="1"/>
  <c r="Q180" i="2" a="1"/>
  <c r="Q180" i="2" s="1"/>
  <c r="R180" i="2" s="1"/>
  <c r="Q172" i="2" a="1"/>
  <c r="Q172" i="2" s="1"/>
  <c r="R172" i="2" s="1"/>
  <c r="Q164" i="2" a="1"/>
  <c r="Q164" i="2" s="1"/>
  <c r="R164" i="2" s="1"/>
  <c r="Q156" i="2" a="1"/>
  <c r="Q156" i="2" s="1"/>
  <c r="R156" i="2" s="1"/>
  <c r="Q148" i="2" a="1"/>
  <c r="Q148" i="2" s="1"/>
  <c r="R148" i="2" s="1"/>
  <c r="Q140" i="2" a="1"/>
  <c r="Q140" i="2" s="1"/>
  <c r="R140" i="2" s="1"/>
  <c r="Q132" i="2" a="1"/>
  <c r="Q132" i="2" s="1"/>
  <c r="R132" i="2" s="1"/>
  <c r="Q124" i="2" a="1"/>
  <c r="Q124" i="2" s="1"/>
  <c r="R124" i="2" s="1"/>
  <c r="Q116" i="2" a="1"/>
  <c r="Q116" i="2" s="1"/>
  <c r="R116" i="2" s="1"/>
  <c r="Q108" i="2" a="1"/>
  <c r="Q108" i="2" s="1"/>
  <c r="R108" i="2" s="1"/>
  <c r="Q100" i="2" a="1"/>
  <c r="Q100" i="2" s="1"/>
  <c r="R100" i="2" s="1"/>
  <c r="Q92" i="2" a="1"/>
  <c r="Q92" i="2" s="1"/>
  <c r="R92" i="2" s="1"/>
  <c r="Q84" i="2" a="1"/>
  <c r="Q84" i="2" s="1"/>
  <c r="R84" i="2" s="1"/>
  <c r="Q76" i="2" a="1"/>
  <c r="Q76" i="2" s="1"/>
  <c r="R76" i="2" s="1"/>
  <c r="Q68" i="2" a="1"/>
  <c r="Q68" i="2" s="1"/>
  <c r="R68" i="2" s="1"/>
  <c r="Q60" i="2" a="1"/>
  <c r="Q60" i="2" s="1"/>
  <c r="R60" i="2" s="1"/>
  <c r="Q52" i="2" a="1"/>
  <c r="Q52" i="2" s="1"/>
  <c r="R52" i="2" s="1"/>
  <c r="Q44" i="2" a="1"/>
  <c r="Q44" i="2" s="1"/>
  <c r="R44" i="2" s="1"/>
  <c r="Q36" i="2" a="1"/>
  <c r="Q36" i="2" s="1"/>
  <c r="R36" i="2" s="1"/>
  <c r="Q28" i="2" a="1"/>
  <c r="Q28" i="2" s="1"/>
  <c r="R28" i="2" s="1"/>
  <c r="Q20" i="2" a="1"/>
  <c r="Q20" i="2" s="1"/>
  <c r="R20" i="2" s="1"/>
  <c r="Q12" i="2" a="1"/>
  <c r="Q12" i="2" s="1"/>
  <c r="R12" i="2" s="1"/>
  <c r="Q4" i="2" a="1"/>
  <c r="Q4" i="2" s="1"/>
  <c r="R4" i="2" s="1"/>
  <c r="Q291" i="2" a="1"/>
  <c r="Q291" i="2" s="1"/>
  <c r="R291" i="2" s="1"/>
  <c r="Q283" i="2" a="1"/>
  <c r="Q283" i="2" s="1"/>
  <c r="R283" i="2" s="1"/>
  <c r="Q275" i="2" a="1"/>
  <c r="Q275" i="2" s="1"/>
  <c r="R275" i="2" s="1"/>
  <c r="Q267" i="2" a="1"/>
  <c r="Q267" i="2" s="1"/>
  <c r="R267" i="2" s="1"/>
  <c r="Q259" i="2" a="1"/>
  <c r="Q259" i="2" s="1"/>
  <c r="R259" i="2" s="1"/>
  <c r="Q251" i="2" a="1"/>
  <c r="Q251" i="2" s="1"/>
  <c r="R251" i="2" s="1"/>
  <c r="Q243" i="2" a="1"/>
  <c r="Q243" i="2" s="1"/>
  <c r="R243" i="2" s="1"/>
  <c r="Q235" i="2" a="1"/>
  <c r="Q235" i="2" s="1"/>
  <c r="R235" i="2" s="1"/>
  <c r="Q227" i="2" a="1"/>
  <c r="Q227" i="2" s="1"/>
  <c r="R227" i="2" s="1"/>
  <c r="Q219" i="2" a="1"/>
  <c r="Q219" i="2" s="1"/>
  <c r="R219" i="2" s="1"/>
  <c r="Q211" i="2" a="1"/>
  <c r="Q211" i="2" s="1"/>
  <c r="R211" i="2" s="1"/>
  <c r="Q203" i="2" a="1"/>
  <c r="Q203" i="2" s="1"/>
  <c r="R203" i="2" s="1"/>
  <c r="Q195" i="2" a="1"/>
  <c r="Q195" i="2" s="1"/>
  <c r="R195" i="2" s="1"/>
  <c r="Q187" i="2" a="1"/>
  <c r="Q187" i="2" s="1"/>
  <c r="R187" i="2" s="1"/>
  <c r="Q179" i="2" a="1"/>
  <c r="Q179" i="2" s="1"/>
  <c r="R179" i="2" s="1"/>
  <c r="Q171" i="2" a="1"/>
  <c r="Q171" i="2" s="1"/>
  <c r="R171" i="2" s="1"/>
  <c r="Q163" i="2" a="1"/>
  <c r="Q163" i="2" s="1"/>
  <c r="R163" i="2" s="1"/>
  <c r="Q155" i="2" a="1"/>
  <c r="Q155" i="2" s="1"/>
  <c r="R155" i="2" s="1"/>
  <c r="Q147" i="2" a="1"/>
  <c r="Q147" i="2" s="1"/>
  <c r="R147" i="2" s="1"/>
  <c r="Q139" i="2" a="1"/>
  <c r="Q139" i="2" s="1"/>
  <c r="R139" i="2" s="1"/>
  <c r="Q131" i="2" a="1"/>
  <c r="Q131" i="2" s="1"/>
  <c r="R131" i="2" s="1"/>
  <c r="Q123" i="2" a="1"/>
  <c r="Q123" i="2" s="1"/>
  <c r="R123" i="2" s="1"/>
  <c r="Q115" i="2" a="1"/>
  <c r="Q115" i="2" s="1"/>
  <c r="R115" i="2" s="1"/>
  <c r="Q107" i="2" a="1"/>
  <c r="Q107" i="2" s="1"/>
  <c r="R107" i="2" s="1"/>
  <c r="Q99" i="2" a="1"/>
  <c r="Q99" i="2" s="1"/>
  <c r="R99" i="2" s="1"/>
  <c r="Q91" i="2" a="1"/>
  <c r="Q91" i="2" s="1"/>
  <c r="R91" i="2" s="1"/>
  <c r="Q83" i="2" a="1"/>
  <c r="Q83" i="2" s="1"/>
  <c r="R83" i="2" s="1"/>
  <c r="Q75" i="2" a="1"/>
  <c r="Q75" i="2" s="1"/>
  <c r="R75" i="2" s="1"/>
  <c r="Q67" i="2" a="1"/>
  <c r="Q67" i="2" s="1"/>
  <c r="R67" i="2" s="1"/>
  <c r="Q59" i="2" a="1"/>
  <c r="Q59" i="2" s="1"/>
  <c r="R59" i="2" s="1"/>
  <c r="Q51" i="2" a="1"/>
  <c r="Q51" i="2" s="1"/>
  <c r="R51" i="2" s="1"/>
  <c r="Q43" i="2" a="1"/>
  <c r="Q43" i="2" s="1"/>
  <c r="R43" i="2" s="1"/>
  <c r="Q35" i="2" a="1"/>
  <c r="Q35" i="2" s="1"/>
  <c r="R35" i="2" s="1"/>
  <c r="Q27" i="2" a="1"/>
  <c r="Q27" i="2" s="1"/>
  <c r="R27" i="2" s="1"/>
  <c r="Q19" i="2" a="1"/>
  <c r="Q19" i="2" s="1"/>
  <c r="R19" i="2" s="1"/>
  <c r="Q11" i="2" a="1"/>
  <c r="Q11" i="2" s="1"/>
  <c r="R11" i="2" s="1"/>
  <c r="Q306" i="2" a="1"/>
  <c r="Q306" i="2" s="1"/>
  <c r="R306" i="2" s="1"/>
  <c r="Q298" i="2" a="1"/>
  <c r="Q298" i="2" s="1"/>
  <c r="R298" i="2" s="1"/>
  <c r="Q290" i="2" a="1"/>
  <c r="Q290" i="2" s="1"/>
  <c r="R290" i="2" s="1"/>
  <c r="Q282" i="2" a="1"/>
  <c r="Q282" i="2" s="1"/>
  <c r="R282" i="2" s="1"/>
  <c r="Q274" i="2" a="1"/>
  <c r="Q274" i="2" s="1"/>
  <c r="R274" i="2" s="1"/>
  <c r="Q266" i="2" a="1"/>
  <c r="Q266" i="2" s="1"/>
  <c r="R266" i="2" s="1"/>
  <c r="Q258" i="2" a="1"/>
  <c r="Q258" i="2" s="1"/>
  <c r="R258" i="2" s="1"/>
  <c r="Q250" i="2" a="1"/>
  <c r="Q250" i="2" s="1"/>
  <c r="R250" i="2" s="1"/>
  <c r="Q242" i="2" a="1"/>
  <c r="Q242" i="2" s="1"/>
  <c r="R242" i="2" s="1"/>
  <c r="Q234" i="2" a="1"/>
  <c r="Q234" i="2" s="1"/>
  <c r="R234" i="2" s="1"/>
  <c r="Q226" i="2" a="1"/>
  <c r="Q226" i="2" s="1"/>
  <c r="R226" i="2" s="1"/>
  <c r="Q218" i="2" a="1"/>
  <c r="Q218" i="2" s="1"/>
  <c r="R218" i="2" s="1"/>
  <c r="Q210" i="2" a="1"/>
  <c r="Q210" i="2" s="1"/>
  <c r="R210" i="2" s="1"/>
  <c r="Q202" i="2" a="1"/>
  <c r="Q202" i="2" s="1"/>
  <c r="R202" i="2" s="1"/>
  <c r="Q194" i="2" a="1"/>
  <c r="Q194" i="2" s="1"/>
  <c r="R194" i="2" s="1"/>
  <c r="Q186" i="2" a="1"/>
  <c r="Q186" i="2" s="1"/>
  <c r="R186" i="2" s="1"/>
  <c r="Q178" i="2" a="1"/>
  <c r="Q178" i="2" s="1"/>
  <c r="R178" i="2" s="1"/>
  <c r="Q170" i="2" a="1"/>
  <c r="Q170" i="2" s="1"/>
  <c r="R170" i="2" s="1"/>
  <c r="Q162" i="2" a="1"/>
  <c r="Q162" i="2" s="1"/>
  <c r="R162" i="2" s="1"/>
  <c r="Q154" i="2" a="1"/>
  <c r="Q154" i="2" s="1"/>
  <c r="R154" i="2" s="1"/>
  <c r="Q146" i="2" a="1"/>
  <c r="Q146" i="2" s="1"/>
  <c r="R146" i="2" s="1"/>
  <c r="Q138" i="2" a="1"/>
  <c r="Q138" i="2" s="1"/>
  <c r="R138" i="2" s="1"/>
  <c r="Q130" i="2" a="1"/>
  <c r="Q130" i="2" s="1"/>
  <c r="R130" i="2" s="1"/>
  <c r="Q122" i="2" a="1"/>
  <c r="Q122" i="2" s="1"/>
  <c r="R122" i="2" s="1"/>
  <c r="Q114" i="2" a="1"/>
  <c r="Q114" i="2" s="1"/>
  <c r="R114" i="2" s="1"/>
  <c r="Q106" i="2" a="1"/>
  <c r="Q106" i="2" s="1"/>
  <c r="R106" i="2" s="1"/>
  <c r="Q98" i="2" a="1"/>
  <c r="Q98" i="2" s="1"/>
  <c r="R98" i="2" s="1"/>
  <c r="Q90" i="2" a="1"/>
  <c r="Q90" i="2" s="1"/>
  <c r="R90" i="2" s="1"/>
  <c r="Q82" i="2" a="1"/>
  <c r="Q82" i="2" s="1"/>
  <c r="R82" i="2" s="1"/>
  <c r="Q74" i="2" a="1"/>
  <c r="Q74" i="2" s="1"/>
  <c r="R74" i="2" s="1"/>
  <c r="Q66" i="2" a="1"/>
  <c r="Q66" i="2" s="1"/>
  <c r="R66" i="2" s="1"/>
  <c r="Q58" i="2" a="1"/>
  <c r="Q58" i="2" s="1"/>
  <c r="R58" i="2" s="1"/>
  <c r="Q50" i="2" a="1"/>
  <c r="Q50" i="2" s="1"/>
  <c r="R50" i="2" s="1"/>
  <c r="Q42" i="2" a="1"/>
  <c r="Q42" i="2" s="1"/>
  <c r="R42" i="2" s="1"/>
  <c r="Q34" i="2" a="1"/>
  <c r="Q34" i="2" s="1"/>
  <c r="R34" i="2" s="1"/>
  <c r="Q26" i="2" a="1"/>
  <c r="Q26" i="2" s="1"/>
  <c r="R26" i="2" s="1"/>
  <c r="Q18" i="2" a="1"/>
  <c r="Q18" i="2" s="1"/>
  <c r="R18" i="2" s="1"/>
  <c r="Q10" i="2" a="1"/>
  <c r="Q10" i="2" s="1"/>
  <c r="R10" i="2" s="1"/>
  <c r="Q313" i="2" a="1"/>
  <c r="Q313" i="2" s="1"/>
  <c r="R313" i="2" s="1"/>
  <c r="Q305" i="2" a="1"/>
  <c r="Q305" i="2" s="1"/>
  <c r="R305" i="2" s="1"/>
  <c r="Q297" i="2" a="1"/>
  <c r="Q297" i="2" s="1"/>
  <c r="R297" i="2" s="1"/>
  <c r="Q289" i="2" a="1"/>
  <c r="Q289" i="2" s="1"/>
  <c r="R289" i="2" s="1"/>
  <c r="Q281" i="2" a="1"/>
  <c r="Q281" i="2" s="1"/>
  <c r="R281" i="2" s="1"/>
  <c r="Q273" i="2" a="1"/>
  <c r="Q273" i="2" s="1"/>
  <c r="R273" i="2" s="1"/>
  <c r="Q265" i="2" a="1"/>
  <c r="Q265" i="2" s="1"/>
  <c r="R265" i="2" s="1"/>
  <c r="Q257" i="2" a="1"/>
  <c r="Q257" i="2" s="1"/>
  <c r="R257" i="2" s="1"/>
  <c r="Q249" i="2" a="1"/>
  <c r="Q249" i="2" s="1"/>
  <c r="R249" i="2" s="1"/>
  <c r="Q241" i="2" a="1"/>
  <c r="Q241" i="2" s="1"/>
  <c r="R241" i="2" s="1"/>
  <c r="Q233" i="2" a="1"/>
  <c r="Q233" i="2" s="1"/>
  <c r="R233" i="2" s="1"/>
  <c r="Q225" i="2" a="1"/>
  <c r="Q225" i="2" s="1"/>
  <c r="R225" i="2" s="1"/>
  <c r="Q217" i="2" a="1"/>
  <c r="Q217" i="2" s="1"/>
  <c r="R217" i="2" s="1"/>
  <c r="Q209" i="2" a="1"/>
  <c r="Q209" i="2" s="1"/>
  <c r="R209" i="2" s="1"/>
  <c r="Q201" i="2" a="1"/>
  <c r="Q201" i="2" s="1"/>
  <c r="R201" i="2" s="1"/>
  <c r="Q193" i="2" a="1"/>
  <c r="Q193" i="2" s="1"/>
  <c r="R193" i="2" s="1"/>
  <c r="Q185" i="2" a="1"/>
  <c r="Q185" i="2" s="1"/>
  <c r="R185" i="2" s="1"/>
  <c r="Q177" i="2" a="1"/>
  <c r="Q177" i="2" s="1"/>
  <c r="R177" i="2" s="1"/>
  <c r="Q169" i="2" a="1"/>
  <c r="Q169" i="2" s="1"/>
  <c r="R169" i="2" s="1"/>
  <c r="Q161" i="2" a="1"/>
  <c r="Q161" i="2" s="1"/>
  <c r="R161" i="2" s="1"/>
  <c r="Q153" i="2" a="1"/>
  <c r="Q153" i="2" s="1"/>
  <c r="R153" i="2" s="1"/>
  <c r="Q145" i="2" a="1"/>
  <c r="Q145" i="2" s="1"/>
  <c r="R145" i="2" s="1"/>
  <c r="Q137" i="2" a="1"/>
  <c r="Q137" i="2" s="1"/>
  <c r="R137" i="2" s="1"/>
  <c r="Q129" i="2" a="1"/>
  <c r="Q129" i="2" s="1"/>
  <c r="R129" i="2" s="1"/>
  <c r="Q121" i="2" a="1"/>
  <c r="Q121" i="2" s="1"/>
  <c r="R121" i="2" s="1"/>
  <c r="Q113" i="2" a="1"/>
  <c r="Q113" i="2" s="1"/>
  <c r="R113" i="2" s="1"/>
  <c r="Q105" i="2" a="1"/>
  <c r="Q105" i="2" s="1"/>
  <c r="R105" i="2" s="1"/>
  <c r="Q97" i="2" a="1"/>
  <c r="Q97" i="2" s="1"/>
  <c r="R97" i="2" s="1"/>
  <c r="Q89" i="2" a="1"/>
  <c r="Q89" i="2" s="1"/>
  <c r="R89" i="2" s="1"/>
  <c r="Q81" i="2" a="1"/>
  <c r="Q81" i="2" s="1"/>
  <c r="R81" i="2" s="1"/>
  <c r="Q73" i="2" a="1"/>
  <c r="Q73" i="2" s="1"/>
  <c r="R73" i="2" s="1"/>
  <c r="Q65" i="2" a="1"/>
  <c r="Q65" i="2" s="1"/>
  <c r="R65" i="2" s="1"/>
  <c r="Q57" i="2" a="1"/>
  <c r="Q57" i="2" s="1"/>
  <c r="R57" i="2" s="1"/>
  <c r="Q49" i="2" a="1"/>
  <c r="Q49" i="2" s="1"/>
  <c r="R49" i="2" s="1"/>
  <c r="Q41" i="2" a="1"/>
  <c r="Q41" i="2" s="1"/>
  <c r="R41" i="2" s="1"/>
  <c r="Q33" i="2" a="1"/>
  <c r="Q33" i="2" s="1"/>
  <c r="R33" i="2" s="1"/>
  <c r="Q25" i="2" a="1"/>
  <c r="Q25" i="2" s="1"/>
  <c r="R25" i="2" s="1"/>
  <c r="Q17" i="2" a="1"/>
  <c r="Q17" i="2" s="1"/>
  <c r="R17" i="2" s="1"/>
  <c r="Q9" i="2" a="1"/>
  <c r="Q9" i="2" s="1"/>
  <c r="R9" i="2" s="1"/>
  <c r="S1470" i="2" l="1" a="1"/>
  <c r="S1470" i="2" s="1"/>
  <c r="F1470" i="2" s="1"/>
  <c r="S1471" i="2" a="1"/>
  <c r="S1471" i="2" s="1"/>
  <c r="F1471" i="2" s="1"/>
  <c r="S1466" i="2" a="1"/>
  <c r="S1466" i="2" s="1"/>
  <c r="F1466" i="2" s="1"/>
  <c r="S1467" i="2" a="1"/>
  <c r="S1467" i="2" s="1"/>
  <c r="F1467" i="2" s="1"/>
  <c r="S1468" i="2" a="1"/>
  <c r="S1468" i="2" s="1"/>
  <c r="F1468" i="2" s="1"/>
  <c r="S1469" i="2" a="1"/>
  <c r="S1469" i="2" s="1"/>
  <c r="F1469" i="2" s="1"/>
  <c r="S1478" i="2" a="1"/>
  <c r="S1478" i="2" s="1"/>
  <c r="F1478" i="2" s="1"/>
  <c r="S1479" i="2" a="1"/>
  <c r="S1479" i="2" s="1"/>
  <c r="F1479" i="2" s="1"/>
  <c r="S1473" i="2" a="1"/>
  <c r="S1473" i="2" s="1"/>
  <c r="F1473" i="2" s="1"/>
  <c r="S1474" i="2" a="1"/>
  <c r="S1474" i="2" s="1"/>
  <c r="F1474" i="2" s="1"/>
  <c r="S1475" i="2" a="1"/>
  <c r="S1475" i="2" s="1"/>
  <c r="F1475" i="2" s="1"/>
  <c r="S1476" i="2" a="1"/>
  <c r="S1476" i="2" s="1"/>
  <c r="F1476" i="2" s="1"/>
  <c r="S1477" i="2" a="1"/>
  <c r="S1477" i="2" s="1"/>
  <c r="F1477" i="2" s="1"/>
  <c r="S1472" i="2" a="1"/>
  <c r="S1472" i="2" s="1"/>
  <c r="F1472" i="2" s="1"/>
  <c r="S1460" i="2" a="1"/>
  <c r="S1460" i="2" s="1"/>
  <c r="F1460" i="2" s="1"/>
  <c r="S1461" i="2" a="1"/>
  <c r="S1461" i="2" s="1"/>
  <c r="F1461" i="2" s="1"/>
  <c r="S1462" i="2" a="1"/>
  <c r="S1462" i="2" s="1"/>
  <c r="F1462" i="2" s="1"/>
  <c r="S1463" i="2" a="1"/>
  <c r="S1463" i="2" s="1"/>
  <c r="F1463" i="2" s="1"/>
  <c r="S1464" i="2" a="1"/>
  <c r="S1464" i="2" s="1"/>
  <c r="F1464" i="2" s="1"/>
  <c r="S1465" i="2" a="1"/>
  <c r="S1465" i="2" s="1"/>
  <c r="F1465" i="2" s="1"/>
  <c r="S177" i="2" a="1"/>
  <c r="S177" i="2" s="1"/>
  <c r="F177" i="2" s="1"/>
  <c r="S25" i="2" a="1"/>
  <c r="S25" i="2" s="1"/>
  <c r="F25" i="2" s="1"/>
  <c r="S241" i="2" a="1"/>
  <c r="S241" i="2" s="1"/>
  <c r="F241" i="2" s="1"/>
  <c r="S305" i="2" a="1"/>
  <c r="S305" i="2" s="1"/>
  <c r="F305" i="2" s="1"/>
  <c r="S42" i="2" a="1"/>
  <c r="S42" i="2" s="1"/>
  <c r="F42" i="2" s="1"/>
  <c r="S106" i="2" a="1"/>
  <c r="S106" i="2" s="1"/>
  <c r="F106" i="2" s="1"/>
  <c r="S170" i="2" a="1"/>
  <c r="S170" i="2" s="1"/>
  <c r="F170" i="2" s="1"/>
  <c r="S234" i="2" a="1"/>
  <c r="S234" i="2" s="1"/>
  <c r="F234" i="2" s="1"/>
  <c r="S298" i="2" a="1"/>
  <c r="S298" i="2" s="1"/>
  <c r="F298" i="2" s="1"/>
  <c r="S43" i="2" a="1"/>
  <c r="S43" i="2" s="1"/>
  <c r="F43" i="2" s="1"/>
  <c r="S107" i="2" a="1"/>
  <c r="S107" i="2" s="1"/>
  <c r="F107" i="2" s="1"/>
  <c r="S171" i="2" a="1"/>
  <c r="S171" i="2" s="1"/>
  <c r="F171" i="2" s="1"/>
  <c r="S235" i="2" a="1"/>
  <c r="S235" i="2" s="1"/>
  <c r="F235" i="2" s="1"/>
  <c r="S60" i="2" a="1"/>
  <c r="S60" i="2" s="1"/>
  <c r="F60" i="2" s="1"/>
  <c r="S124" i="2" a="1"/>
  <c r="S124" i="2" s="1"/>
  <c r="F124" i="2" s="1"/>
  <c r="S188" i="2" a="1"/>
  <c r="S188" i="2" s="1"/>
  <c r="F188" i="2" s="1"/>
  <c r="S252" i="2" a="1"/>
  <c r="S252" i="2" s="1"/>
  <c r="F252" i="2" s="1"/>
  <c r="S5" i="2" a="1"/>
  <c r="S5" i="2" s="1"/>
  <c r="F5" i="2" s="1"/>
  <c r="S69" i="2" a="1"/>
  <c r="S69" i="2" s="1"/>
  <c r="F69" i="2" s="1"/>
  <c r="S133" i="2" a="1"/>
  <c r="S133" i="2" s="1"/>
  <c r="F133" i="2" s="1"/>
  <c r="S197" i="2" a="1"/>
  <c r="S197" i="2" s="1"/>
  <c r="F197" i="2" s="1"/>
  <c r="S54" i="2" a="1"/>
  <c r="S54" i="2" s="1"/>
  <c r="F54" i="2" s="1"/>
  <c r="S118" i="2" a="1"/>
  <c r="S118" i="2" s="1"/>
  <c r="F118" i="2" s="1"/>
  <c r="S182" i="2" a="1"/>
  <c r="S182" i="2" s="1"/>
  <c r="F182" i="2" s="1"/>
  <c r="S246" i="2" a="1"/>
  <c r="S246" i="2" s="1"/>
  <c r="F246" i="2" s="1"/>
  <c r="S7" i="2" a="1"/>
  <c r="S7" i="2" s="1"/>
  <c r="F7" i="2" s="1"/>
  <c r="S71" i="2" a="1"/>
  <c r="S71" i="2" s="1"/>
  <c r="F71" i="2" s="1"/>
  <c r="S135" i="2" a="1"/>
  <c r="S135" i="2" s="1"/>
  <c r="F135" i="2" s="1"/>
  <c r="S199" i="2" a="1"/>
  <c r="S199" i="2" s="1"/>
  <c r="F199" i="2" s="1"/>
  <c r="S263" i="2" a="1"/>
  <c r="S263" i="2" s="1"/>
  <c r="F263" i="2" s="1"/>
  <c r="S64" i="2" a="1"/>
  <c r="S64" i="2" s="1"/>
  <c r="F64" i="2" s="1"/>
  <c r="S128" i="2" a="1"/>
  <c r="S128" i="2" s="1"/>
  <c r="F128" i="2" s="1"/>
  <c r="S192" i="2" a="1"/>
  <c r="S192" i="2" s="1"/>
  <c r="F192" i="2" s="1"/>
  <c r="S269" i="2" a="1"/>
  <c r="S269" i="2" s="1"/>
  <c r="F269" i="2" s="1"/>
  <c r="S334" i="2" a="1"/>
  <c r="S334" i="2" s="1"/>
  <c r="S397" i="2" a="1"/>
  <c r="S397" i="2" s="1"/>
  <c r="S460" i="2" a="1"/>
  <c r="S460" i="2" s="1"/>
  <c r="F460" i="2" s="1"/>
  <c r="S524" i="2" a="1"/>
  <c r="S524" i="2" s="1"/>
  <c r="F524" i="2" s="1"/>
  <c r="S588" i="2" a="1"/>
  <c r="S588" i="2" s="1"/>
  <c r="F588" i="2" s="1"/>
  <c r="S652" i="2" a="1"/>
  <c r="S652" i="2" s="1"/>
  <c r="F652" i="2" s="1"/>
  <c r="S716" i="2" a="1"/>
  <c r="S716" i="2" s="1"/>
  <c r="F716" i="2" s="1"/>
  <c r="S780" i="2" a="1"/>
  <c r="S780" i="2" s="1"/>
  <c r="F780" i="2" s="1"/>
  <c r="S844" i="2" a="1"/>
  <c r="S844" i="2" s="1"/>
  <c r="F844" i="2" s="1"/>
  <c r="S908" i="2" a="1"/>
  <c r="S908" i="2" s="1"/>
  <c r="F908" i="2" s="1"/>
  <c r="F971" i="2"/>
  <c r="S1035" i="2" a="1"/>
  <c r="S1035" i="2" s="1"/>
  <c r="F1035" i="2" s="1"/>
  <c r="S1099" i="2" a="1"/>
  <c r="S1099" i="2" s="1"/>
  <c r="F1099" i="2" s="1"/>
  <c r="S1163" i="2" a="1"/>
  <c r="S1163" i="2" s="1"/>
  <c r="F1163" i="2" s="1"/>
  <c r="S1227" i="2" a="1"/>
  <c r="S1227" i="2" s="1"/>
  <c r="F1227" i="2" s="1"/>
  <c r="S1290" i="2" a="1"/>
  <c r="S1290" i="2" s="1"/>
  <c r="F1290" i="2" s="1"/>
  <c r="S1354" i="2" a="1"/>
  <c r="S1354" i="2" s="1"/>
  <c r="F1354" i="2" s="1"/>
  <c r="S1414" i="2" a="1"/>
  <c r="S1414" i="2" s="1"/>
  <c r="F1414" i="2" s="1"/>
  <c r="S341" i="2" a="1"/>
  <c r="S341" i="2" s="1"/>
  <c r="S406" i="2" a="1"/>
  <c r="S406" i="2" s="1"/>
  <c r="S469" i="2" a="1"/>
  <c r="S469" i="2" s="1"/>
  <c r="F469" i="2" s="1"/>
  <c r="S533" i="2" a="1"/>
  <c r="S533" i="2" s="1"/>
  <c r="F533" i="2" s="1"/>
  <c r="S597" i="2" a="1"/>
  <c r="S597" i="2" s="1"/>
  <c r="F597" i="2" s="1"/>
  <c r="S661" i="2" a="1"/>
  <c r="S661" i="2" s="1"/>
  <c r="F661" i="2" s="1"/>
  <c r="S725" i="2" a="1"/>
  <c r="S725" i="2" s="1"/>
  <c r="F725" i="2" s="1"/>
  <c r="S789" i="2" a="1"/>
  <c r="S789" i="2" s="1"/>
  <c r="F789" i="2" s="1"/>
  <c r="S853" i="2" a="1"/>
  <c r="S853" i="2" s="1"/>
  <c r="F853" i="2" s="1"/>
  <c r="S917" i="2" a="1"/>
  <c r="S917" i="2" s="1"/>
  <c r="F917" i="2" s="1"/>
  <c r="S980" i="2" a="1"/>
  <c r="S980" i="2" s="1"/>
  <c r="F980" i="2" s="1"/>
  <c r="S1044" i="2" a="1"/>
  <c r="S1044" i="2" s="1"/>
  <c r="F1044" i="2" s="1"/>
  <c r="S1108" i="2" a="1"/>
  <c r="S1108" i="2" s="1"/>
  <c r="F1108" i="2" s="1"/>
  <c r="S1172" i="2" a="1"/>
  <c r="S1172" i="2" s="1"/>
  <c r="F1172" i="2" s="1"/>
  <c r="S1236" i="2" a="1"/>
  <c r="S1236" i="2" s="1"/>
  <c r="F1236" i="2" s="1"/>
  <c r="S1299" i="2" a="1"/>
  <c r="S1299" i="2" s="1"/>
  <c r="F1299" i="2" s="1"/>
  <c r="S1359" i="2" a="1"/>
  <c r="S1359" i="2" s="1"/>
  <c r="F1359" i="2" s="1"/>
  <c r="S1423" i="2" a="1"/>
  <c r="S1423" i="2" s="1"/>
  <c r="F1423" i="2" s="1"/>
  <c r="S351" i="2" a="1"/>
  <c r="S351" i="2" s="1"/>
  <c r="S415" i="2" a="1"/>
  <c r="S415" i="2" s="1"/>
  <c r="S478" i="2" a="1"/>
  <c r="S478" i="2" s="1"/>
  <c r="F478" i="2" s="1"/>
  <c r="S542" i="2" a="1"/>
  <c r="S542" i="2" s="1"/>
  <c r="F542" i="2" s="1"/>
  <c r="S606" i="2" a="1"/>
  <c r="S606" i="2" s="1"/>
  <c r="F606" i="2" s="1"/>
  <c r="S670" i="2" a="1"/>
  <c r="S670" i="2" s="1"/>
  <c r="F670" i="2" s="1"/>
  <c r="S734" i="2" a="1"/>
  <c r="S734" i="2" s="1"/>
  <c r="F734" i="2" s="1"/>
  <c r="S798" i="2" a="1"/>
  <c r="S798" i="2" s="1"/>
  <c r="F798" i="2" s="1"/>
  <c r="S862" i="2" a="1"/>
  <c r="S862" i="2" s="1"/>
  <c r="F862" i="2" s="1"/>
  <c r="S926" i="2" a="1"/>
  <c r="S926" i="2" s="1"/>
  <c r="F926" i="2" s="1"/>
  <c r="S989" i="2" a="1"/>
  <c r="S989" i="2" s="1"/>
  <c r="F989" i="2" s="1"/>
  <c r="S1053" i="2" a="1"/>
  <c r="S1053" i="2" s="1"/>
  <c r="F1053" i="2" s="1"/>
  <c r="S1117" i="2" a="1"/>
  <c r="S1117" i="2" s="1"/>
  <c r="F1117" i="2" s="1"/>
  <c r="S1181" i="2" a="1"/>
  <c r="S1181" i="2" s="1"/>
  <c r="F1181" i="2" s="1"/>
  <c r="S1245" i="2" a="1"/>
  <c r="S1245" i="2" s="1"/>
  <c r="F1245" i="2" s="1"/>
  <c r="S1308" i="2" a="1"/>
  <c r="S1308" i="2" s="1"/>
  <c r="F1308" i="2" s="1"/>
  <c r="S1368" i="2" a="1"/>
  <c r="S1368" i="2" s="1"/>
  <c r="F1368" i="2" s="1"/>
  <c r="S1432" i="2" a="1"/>
  <c r="S1432" i="2" s="1"/>
  <c r="F1432" i="2" s="1"/>
  <c r="S296" i="2" a="1"/>
  <c r="S296" i="2" s="1"/>
  <c r="F296" i="2" s="1"/>
  <c r="S360" i="2" a="1"/>
  <c r="S360" i="2" s="1"/>
  <c r="S424" i="2" a="1"/>
  <c r="S424" i="2" s="1"/>
  <c r="S487" i="2" a="1"/>
  <c r="S487" i="2" s="1"/>
  <c r="F487" i="2" s="1"/>
  <c r="S551" i="2" a="1"/>
  <c r="S551" i="2" s="1"/>
  <c r="F551" i="2" s="1"/>
  <c r="S615" i="2" a="1"/>
  <c r="S615" i="2" s="1"/>
  <c r="F615" i="2" s="1"/>
  <c r="S679" i="2" a="1"/>
  <c r="S679" i="2" s="1"/>
  <c r="F679" i="2" s="1"/>
  <c r="S743" i="2" a="1"/>
  <c r="S743" i="2" s="1"/>
  <c r="F743" i="2" s="1"/>
  <c r="S807" i="2" a="1"/>
  <c r="S807" i="2" s="1"/>
  <c r="F807" i="2" s="1"/>
  <c r="S871" i="2" a="1"/>
  <c r="S871" i="2" s="1"/>
  <c r="F871" i="2" s="1"/>
  <c r="S935" i="2" a="1"/>
  <c r="S935" i="2" s="1"/>
  <c r="F935" i="2" s="1"/>
  <c r="S998" i="2" a="1"/>
  <c r="S998" i="2" s="1"/>
  <c r="F998" i="2" s="1"/>
  <c r="S1062" i="2" a="1"/>
  <c r="S1062" i="2" s="1"/>
  <c r="F1062" i="2" s="1"/>
  <c r="S1126" i="2" a="1"/>
  <c r="S1126" i="2" s="1"/>
  <c r="F1126" i="2" s="1"/>
  <c r="S1190" i="2" a="1"/>
  <c r="S1190" i="2" s="1"/>
  <c r="F1190" i="2" s="1"/>
  <c r="S1254" i="2" a="1"/>
  <c r="S1254" i="2" s="1"/>
  <c r="F1254" i="2" s="1"/>
  <c r="S1317" i="2" a="1"/>
  <c r="S1317" i="2" s="1"/>
  <c r="F1317" i="2" s="1"/>
  <c r="S1377" i="2" a="1"/>
  <c r="S1377" i="2" s="1"/>
  <c r="F1377" i="2" s="1"/>
  <c r="S1441" i="2" a="1"/>
  <c r="S1441" i="2" s="1"/>
  <c r="F1441" i="2" s="1"/>
  <c r="S353" i="2" a="1"/>
  <c r="S353" i="2" s="1"/>
  <c r="S417" i="2" a="1"/>
  <c r="S417" i="2" s="1"/>
  <c r="S480" i="2" a="1"/>
  <c r="S480" i="2" s="1"/>
  <c r="F480" i="2" s="1"/>
  <c r="S544" i="2" a="1"/>
  <c r="S544" i="2" s="1"/>
  <c r="F544" i="2" s="1"/>
  <c r="S608" i="2" a="1"/>
  <c r="S608" i="2" s="1"/>
  <c r="F608" i="2" s="1"/>
  <c r="S672" i="2" a="1"/>
  <c r="S672" i="2" s="1"/>
  <c r="F672" i="2" s="1"/>
  <c r="S736" i="2" a="1"/>
  <c r="S736" i="2" s="1"/>
  <c r="F736" i="2" s="1"/>
  <c r="S799" i="2" a="1"/>
  <c r="S799" i="2" s="1"/>
  <c r="S864" i="2" a="1"/>
  <c r="S864" i="2" s="1"/>
  <c r="F864" i="2" s="1"/>
  <c r="S928" i="2" a="1"/>
  <c r="S928" i="2" s="1"/>
  <c r="F928" i="2" s="1"/>
  <c r="S991" i="2" a="1"/>
  <c r="S991" i="2" s="1"/>
  <c r="F991" i="2" s="1"/>
  <c r="S1055" i="2" a="1"/>
  <c r="S1055" i="2" s="1"/>
  <c r="F1055" i="2" s="1"/>
  <c r="S1119" i="2" a="1"/>
  <c r="S1119" i="2" s="1"/>
  <c r="F1119" i="2" s="1"/>
  <c r="S1183" i="2" a="1"/>
  <c r="S1183" i="2" s="1"/>
  <c r="F1183" i="2" s="1"/>
  <c r="S1247" i="2" a="1"/>
  <c r="S1247" i="2" s="1"/>
  <c r="F1247" i="2" s="1"/>
  <c r="S1310" i="2" a="1"/>
  <c r="S1310" i="2" s="1"/>
  <c r="F1310" i="2" s="1"/>
  <c r="S1370" i="2" a="1"/>
  <c r="S1370" i="2" s="1"/>
  <c r="F1370" i="2" s="1"/>
  <c r="S1434" i="2" a="1"/>
  <c r="S1434" i="2" s="1"/>
  <c r="F1434" i="2" s="1"/>
  <c r="S337" i="2" a="1"/>
  <c r="S337" i="2" s="1"/>
  <c r="S402" i="2" a="1"/>
  <c r="S402" i="2" s="1"/>
  <c r="S465" i="2" a="1"/>
  <c r="S465" i="2" s="1"/>
  <c r="F465" i="2" s="1"/>
  <c r="S529" i="2" a="1"/>
  <c r="S529" i="2" s="1"/>
  <c r="F529" i="2" s="1"/>
  <c r="S593" i="2" a="1"/>
  <c r="S593" i="2" s="1"/>
  <c r="F593" i="2" s="1"/>
  <c r="S657" i="2" a="1"/>
  <c r="S657" i="2" s="1"/>
  <c r="F657" i="2" s="1"/>
  <c r="S721" i="2" a="1"/>
  <c r="S721" i="2" s="1"/>
  <c r="F721" i="2" s="1"/>
  <c r="S785" i="2" a="1"/>
  <c r="S785" i="2" s="1"/>
  <c r="F785" i="2" s="1"/>
  <c r="S849" i="2" a="1"/>
  <c r="S849" i="2" s="1"/>
  <c r="F849" i="2" s="1"/>
  <c r="S913" i="2" a="1"/>
  <c r="S913" i="2" s="1"/>
  <c r="F913" i="2" s="1"/>
  <c r="S977" i="2" a="1"/>
  <c r="S977" i="2" s="1"/>
  <c r="S1040" i="2" a="1"/>
  <c r="S1040" i="2" s="1"/>
  <c r="F1040" i="2" s="1"/>
  <c r="S1104" i="2" a="1"/>
  <c r="S1104" i="2" s="1"/>
  <c r="F1104" i="2" s="1"/>
  <c r="S1168" i="2" a="1"/>
  <c r="S1168" i="2" s="1"/>
  <c r="F1168" i="2" s="1"/>
  <c r="S1232" i="2" a="1"/>
  <c r="S1232" i="2" s="1"/>
  <c r="F1232" i="2" s="1"/>
  <c r="S1295" i="2" a="1"/>
  <c r="S1295" i="2" s="1"/>
  <c r="F1295" i="2" s="1"/>
  <c r="S1419" i="2" a="1"/>
  <c r="S1419" i="2" s="1"/>
  <c r="F1419" i="2" s="1"/>
  <c r="S346" i="2" a="1"/>
  <c r="S346" i="2" s="1"/>
  <c r="S411" i="2" a="1"/>
  <c r="S411" i="2" s="1"/>
  <c r="S474" i="2" a="1"/>
  <c r="S474" i="2" s="1"/>
  <c r="F474" i="2" s="1"/>
  <c r="S538" i="2" a="1"/>
  <c r="S538" i="2" s="1"/>
  <c r="F538" i="2" s="1"/>
  <c r="S602" i="2" a="1"/>
  <c r="S602" i="2" s="1"/>
  <c r="F602" i="2" s="1"/>
  <c r="S666" i="2" a="1"/>
  <c r="S666" i="2" s="1"/>
  <c r="F666" i="2" s="1"/>
  <c r="S730" i="2" a="1"/>
  <c r="S730" i="2" s="1"/>
  <c r="F730" i="2" s="1"/>
  <c r="S794" i="2" a="1"/>
  <c r="S794" i="2" s="1"/>
  <c r="F794" i="2" s="1"/>
  <c r="S858" i="2" a="1"/>
  <c r="S858" i="2" s="1"/>
  <c r="F858" i="2" s="1"/>
  <c r="S922" i="2" a="1"/>
  <c r="S922" i="2" s="1"/>
  <c r="F922" i="2" s="1"/>
  <c r="S985" i="2" a="1"/>
  <c r="S985" i="2" s="1"/>
  <c r="F985" i="2" s="1"/>
  <c r="S1049" i="2" a="1"/>
  <c r="S1049" i="2" s="1"/>
  <c r="F1049" i="2" s="1"/>
  <c r="S1113" i="2" a="1"/>
  <c r="S1113" i="2" s="1"/>
  <c r="F1113" i="2" s="1"/>
  <c r="S1177" i="2" a="1"/>
  <c r="S1177" i="2" s="1"/>
  <c r="F1177" i="2" s="1"/>
  <c r="S1241" i="2" a="1"/>
  <c r="S1241" i="2" s="1"/>
  <c r="F1241" i="2" s="1"/>
  <c r="S1304" i="2" a="1"/>
  <c r="S1304" i="2" s="1"/>
  <c r="F1304" i="2" s="1"/>
  <c r="S1364" i="2" a="1"/>
  <c r="S1364" i="2" s="1"/>
  <c r="F1364" i="2" s="1"/>
  <c r="S1428" i="2" a="1"/>
  <c r="S1428" i="2" s="1"/>
  <c r="F1428" i="2" s="1"/>
  <c r="S356" i="2" a="1"/>
  <c r="S356" i="2" s="1"/>
  <c r="S420" i="2" a="1"/>
  <c r="S420" i="2" s="1"/>
  <c r="S483" i="2" a="1"/>
  <c r="S483" i="2" s="1"/>
  <c r="F483" i="2" s="1"/>
  <c r="S547" i="2" a="1"/>
  <c r="S547" i="2" s="1"/>
  <c r="F547" i="2" s="1"/>
  <c r="S611" i="2" a="1"/>
  <c r="S611" i="2" s="1"/>
  <c r="F611" i="2" s="1"/>
  <c r="S675" i="2" a="1"/>
  <c r="S675" i="2" s="1"/>
  <c r="F675" i="2" s="1"/>
  <c r="S739" i="2" a="1"/>
  <c r="S739" i="2" s="1"/>
  <c r="F739" i="2" s="1"/>
  <c r="S803" i="2" a="1"/>
  <c r="S803" i="2" s="1"/>
  <c r="F803" i="2" s="1"/>
  <c r="S867" i="2" a="1"/>
  <c r="S867" i="2" s="1"/>
  <c r="F867" i="2" s="1"/>
  <c r="S931" i="2" a="1"/>
  <c r="S931" i="2" s="1"/>
  <c r="F931" i="2" s="1"/>
  <c r="S994" i="2" a="1"/>
  <c r="S994" i="2" s="1"/>
  <c r="F994" i="2" s="1"/>
  <c r="S1058" i="2" a="1"/>
  <c r="S1058" i="2" s="1"/>
  <c r="F1058" i="2" s="1"/>
  <c r="S1122" i="2" a="1"/>
  <c r="S1122" i="2" s="1"/>
  <c r="F1122" i="2" s="1"/>
  <c r="S1186" i="2" a="1"/>
  <c r="S1186" i="2" s="1"/>
  <c r="F1186" i="2" s="1"/>
  <c r="S1250" i="2" a="1"/>
  <c r="S1250" i="2" s="1"/>
  <c r="F1250" i="2" s="1"/>
  <c r="S1313" i="2" a="1"/>
  <c r="S1313" i="2" s="1"/>
  <c r="F1313" i="2" s="1"/>
  <c r="S1373" i="2" a="1"/>
  <c r="S1373" i="2" s="1"/>
  <c r="F1373" i="2" s="1"/>
  <c r="S1437" i="2" a="1"/>
  <c r="S1437" i="2" s="1"/>
  <c r="F1437" i="2" s="1"/>
  <c r="S57" i="2" a="1"/>
  <c r="S57" i="2" s="1"/>
  <c r="F57" i="2" s="1"/>
  <c r="S121" i="2" a="1"/>
  <c r="S121" i="2" s="1"/>
  <c r="F121" i="2" s="1"/>
  <c r="S185" i="2" a="1"/>
  <c r="S185" i="2" s="1"/>
  <c r="F185" i="2" s="1"/>
  <c r="S249" i="2" a="1"/>
  <c r="S249" i="2" s="1"/>
  <c r="F249" i="2" s="1"/>
  <c r="S313" i="2" a="1"/>
  <c r="S313" i="2" s="1"/>
  <c r="F313" i="2" s="1"/>
  <c r="S50" i="2" a="1"/>
  <c r="S50" i="2" s="1"/>
  <c r="F50" i="2" s="1"/>
  <c r="S114" i="2" a="1"/>
  <c r="S114" i="2" s="1"/>
  <c r="F114" i="2" s="1"/>
  <c r="S178" i="2" a="1"/>
  <c r="S178" i="2" s="1"/>
  <c r="F178" i="2" s="1"/>
  <c r="S242" i="2" a="1"/>
  <c r="S242" i="2" s="1"/>
  <c r="F242" i="2" s="1"/>
  <c r="S306" i="2" a="1"/>
  <c r="S306" i="2" s="1"/>
  <c r="F306" i="2" s="1"/>
  <c r="S51" i="2" a="1"/>
  <c r="S51" i="2" s="1"/>
  <c r="F51" i="2" s="1"/>
  <c r="S115" i="2" a="1"/>
  <c r="S115" i="2" s="1"/>
  <c r="F115" i="2" s="1"/>
  <c r="S179" i="2" a="1"/>
  <c r="S179" i="2" s="1"/>
  <c r="F179" i="2" s="1"/>
  <c r="S243" i="2" a="1"/>
  <c r="S243" i="2" s="1"/>
  <c r="F243" i="2" s="1"/>
  <c r="S4" i="2" a="1"/>
  <c r="S4" i="2" s="1"/>
  <c r="F4" i="2" s="1"/>
  <c r="S68" i="2" a="1"/>
  <c r="S68" i="2" s="1"/>
  <c r="F68" i="2" s="1"/>
  <c r="S132" i="2" a="1"/>
  <c r="S132" i="2" s="1"/>
  <c r="F132" i="2" s="1"/>
  <c r="S196" i="2" a="1"/>
  <c r="S196" i="2" s="1"/>
  <c r="F196" i="2" s="1"/>
  <c r="S260" i="2" a="1"/>
  <c r="S260" i="2" s="1"/>
  <c r="F260" i="2" s="1"/>
  <c r="S13" i="2" a="1"/>
  <c r="S13" i="2" s="1"/>
  <c r="F13" i="2" s="1"/>
  <c r="S77" i="2" a="1"/>
  <c r="S77" i="2" s="1"/>
  <c r="F77" i="2" s="1"/>
  <c r="S141" i="2" a="1"/>
  <c r="S141" i="2" s="1"/>
  <c r="F141" i="2" s="1"/>
  <c r="S205" i="2" a="1"/>
  <c r="S205" i="2" s="1"/>
  <c r="F205" i="2" s="1"/>
  <c r="S62" i="2" a="1"/>
  <c r="S62" i="2" s="1"/>
  <c r="F62" i="2" s="1"/>
  <c r="S126" i="2" a="1"/>
  <c r="S126" i="2" s="1"/>
  <c r="F126" i="2" s="1"/>
  <c r="S190" i="2" a="1"/>
  <c r="S190" i="2" s="1"/>
  <c r="F190" i="2" s="1"/>
  <c r="S254" i="2" a="1"/>
  <c r="S254" i="2" s="1"/>
  <c r="F254" i="2" s="1"/>
  <c r="S15" i="2" a="1"/>
  <c r="S15" i="2" s="1"/>
  <c r="F15" i="2" s="1"/>
  <c r="S79" i="2" a="1"/>
  <c r="S79" i="2" s="1"/>
  <c r="F79" i="2" s="1"/>
  <c r="S143" i="2" a="1"/>
  <c r="S143" i="2" s="1"/>
  <c r="F143" i="2" s="1"/>
  <c r="S207" i="2" a="1"/>
  <c r="S207" i="2" s="1"/>
  <c r="F207" i="2" s="1"/>
  <c r="S271" i="2" a="1"/>
  <c r="S271" i="2" s="1"/>
  <c r="F271" i="2" s="1"/>
  <c r="S8" i="2" a="1"/>
  <c r="S8" i="2" s="1"/>
  <c r="F8" i="2" s="1"/>
  <c r="S72" i="2" a="1"/>
  <c r="S72" i="2" s="1"/>
  <c r="F72" i="2" s="1"/>
  <c r="S136" i="2" a="1"/>
  <c r="S136" i="2" s="1"/>
  <c r="F136" i="2" s="1"/>
  <c r="S200" i="2" a="1"/>
  <c r="S200" i="2" s="1"/>
  <c r="F200" i="2" s="1"/>
  <c r="S277" i="2" a="1"/>
  <c r="S277" i="2" s="1"/>
  <c r="F277" i="2" s="1"/>
  <c r="S340" i="2" a="1"/>
  <c r="S340" i="2" s="1"/>
  <c r="S405" i="2" a="1"/>
  <c r="S405" i="2" s="1"/>
  <c r="S468" i="2" a="1"/>
  <c r="S468" i="2" s="1"/>
  <c r="F468" i="2" s="1"/>
  <c r="S532" i="2" a="1"/>
  <c r="S532" i="2" s="1"/>
  <c r="F532" i="2" s="1"/>
  <c r="S596" i="2" a="1"/>
  <c r="S596" i="2" s="1"/>
  <c r="F596" i="2" s="1"/>
  <c r="S660" i="2" a="1"/>
  <c r="S660" i="2" s="1"/>
  <c r="F660" i="2" s="1"/>
  <c r="S724" i="2" a="1"/>
  <c r="S724" i="2" s="1"/>
  <c r="F724" i="2" s="1"/>
  <c r="S788" i="2" a="1"/>
  <c r="S788" i="2" s="1"/>
  <c r="F788" i="2" s="1"/>
  <c r="S852" i="2" a="1"/>
  <c r="S852" i="2" s="1"/>
  <c r="F852" i="2" s="1"/>
  <c r="S916" i="2" a="1"/>
  <c r="S916" i="2" s="1"/>
  <c r="F916" i="2" s="1"/>
  <c r="S979" i="2" a="1"/>
  <c r="S979" i="2" s="1"/>
  <c r="F979" i="2" s="1"/>
  <c r="S1043" i="2" a="1"/>
  <c r="S1043" i="2" s="1"/>
  <c r="F1043" i="2" s="1"/>
  <c r="S1107" i="2" a="1"/>
  <c r="S1107" i="2" s="1"/>
  <c r="F1107" i="2" s="1"/>
  <c r="S1171" i="2" a="1"/>
  <c r="S1171" i="2" s="1"/>
  <c r="F1171" i="2" s="1"/>
  <c r="S1235" i="2" a="1"/>
  <c r="S1235" i="2" s="1"/>
  <c r="F1235" i="2" s="1"/>
  <c r="S1298" i="2" a="1"/>
  <c r="S1298" i="2" s="1"/>
  <c r="F1298" i="2" s="1"/>
  <c r="S1422" i="2" a="1"/>
  <c r="S1422" i="2" s="1"/>
  <c r="F1422" i="2" s="1"/>
  <c r="S350" i="2" a="1"/>
  <c r="S350" i="2" s="1"/>
  <c r="S414" i="2" a="1"/>
  <c r="S414" i="2" s="1"/>
  <c r="S477" i="2" a="1"/>
  <c r="S477" i="2" s="1"/>
  <c r="F477" i="2" s="1"/>
  <c r="S541" i="2" a="1"/>
  <c r="S541" i="2" s="1"/>
  <c r="F541" i="2" s="1"/>
  <c r="S605" i="2" a="1"/>
  <c r="S605" i="2" s="1"/>
  <c r="F605" i="2" s="1"/>
  <c r="S669" i="2" a="1"/>
  <c r="S669" i="2" s="1"/>
  <c r="F669" i="2" s="1"/>
  <c r="S733" i="2" a="1"/>
  <c r="S733" i="2" s="1"/>
  <c r="F733" i="2" s="1"/>
  <c r="S797" i="2" a="1"/>
  <c r="S797" i="2" s="1"/>
  <c r="F797" i="2" s="1"/>
  <c r="S861" i="2" a="1"/>
  <c r="S861" i="2" s="1"/>
  <c r="F861" i="2" s="1"/>
  <c r="S925" i="2" a="1"/>
  <c r="S925" i="2" s="1"/>
  <c r="F925" i="2" s="1"/>
  <c r="S988" i="2" a="1"/>
  <c r="S988" i="2" s="1"/>
  <c r="F988" i="2" s="1"/>
  <c r="S1052" i="2" a="1"/>
  <c r="S1052" i="2" s="1"/>
  <c r="F1052" i="2" s="1"/>
  <c r="S1116" i="2" a="1"/>
  <c r="S1116" i="2" s="1"/>
  <c r="F1116" i="2" s="1"/>
  <c r="S1180" i="2" a="1"/>
  <c r="S1180" i="2" s="1"/>
  <c r="F1180" i="2" s="1"/>
  <c r="S1244" i="2" a="1"/>
  <c r="S1244" i="2" s="1"/>
  <c r="F1244" i="2" s="1"/>
  <c r="S1307" i="2" a="1"/>
  <c r="S1307" i="2" s="1"/>
  <c r="F1307" i="2" s="1"/>
  <c r="S1367" i="2" a="1"/>
  <c r="S1367" i="2" s="1"/>
  <c r="F1367" i="2" s="1"/>
  <c r="S1431" i="2" a="1"/>
  <c r="S1431" i="2" s="1"/>
  <c r="F1431" i="2" s="1"/>
  <c r="S359" i="2" a="1"/>
  <c r="S359" i="2" s="1"/>
  <c r="S423" i="2" a="1"/>
  <c r="S423" i="2" s="1"/>
  <c r="S486" i="2" a="1"/>
  <c r="S486" i="2" s="1"/>
  <c r="F486" i="2" s="1"/>
  <c r="S550" i="2" a="1"/>
  <c r="S550" i="2" s="1"/>
  <c r="F550" i="2" s="1"/>
  <c r="S614" i="2" a="1"/>
  <c r="S614" i="2" s="1"/>
  <c r="F614" i="2" s="1"/>
  <c r="S678" i="2" a="1"/>
  <c r="S678" i="2" s="1"/>
  <c r="F678" i="2" s="1"/>
  <c r="S742" i="2" a="1"/>
  <c r="S742" i="2" s="1"/>
  <c r="F742" i="2" s="1"/>
  <c r="S806" i="2" a="1"/>
  <c r="S806" i="2" s="1"/>
  <c r="F806" i="2" s="1"/>
  <c r="S870" i="2" a="1"/>
  <c r="S870" i="2" s="1"/>
  <c r="F870" i="2" s="1"/>
  <c r="S934" i="2" a="1"/>
  <c r="S934" i="2" s="1"/>
  <c r="F934" i="2" s="1"/>
  <c r="S997" i="2" a="1"/>
  <c r="S997" i="2" s="1"/>
  <c r="F997" i="2" s="1"/>
  <c r="S1061" i="2" a="1"/>
  <c r="S1061" i="2" s="1"/>
  <c r="F1061" i="2" s="1"/>
  <c r="S1125" i="2" a="1"/>
  <c r="S1125" i="2" s="1"/>
  <c r="F1125" i="2" s="1"/>
  <c r="S1189" i="2" a="1"/>
  <c r="S1189" i="2" s="1"/>
  <c r="F1189" i="2" s="1"/>
  <c r="S1253" i="2" a="1"/>
  <c r="S1253" i="2" s="1"/>
  <c r="F1253" i="2" s="1"/>
  <c r="S1316" i="2" a="1"/>
  <c r="S1316" i="2" s="1"/>
  <c r="F1316" i="2" s="1"/>
  <c r="S1376" i="2" a="1"/>
  <c r="S1376" i="2" s="1"/>
  <c r="F1376" i="2" s="1"/>
  <c r="S1440" i="2" a="1"/>
  <c r="S1440" i="2" s="1"/>
  <c r="F1440" i="2" s="1"/>
  <c r="S304" i="2" a="1"/>
  <c r="S304" i="2" s="1"/>
  <c r="F304" i="2" s="1"/>
  <c r="S368" i="2" a="1"/>
  <c r="S368" i="2" s="1"/>
  <c r="S432" i="2" a="1"/>
  <c r="S432" i="2" s="1"/>
  <c r="S495" i="2" a="1"/>
  <c r="S495" i="2" s="1"/>
  <c r="F495" i="2" s="1"/>
  <c r="S559" i="2" a="1"/>
  <c r="S559" i="2" s="1"/>
  <c r="F559" i="2" s="1"/>
  <c r="S623" i="2" a="1"/>
  <c r="S623" i="2" s="1"/>
  <c r="F623" i="2" s="1"/>
  <c r="S687" i="2" a="1"/>
  <c r="S687" i="2" s="1"/>
  <c r="F687" i="2" s="1"/>
  <c r="S751" i="2" a="1"/>
  <c r="S751" i="2" s="1"/>
  <c r="F751" i="2" s="1"/>
  <c r="S815" i="2" a="1"/>
  <c r="S815" i="2" s="1"/>
  <c r="F815" i="2" s="1"/>
  <c r="S879" i="2" a="1"/>
  <c r="S879" i="2" s="1"/>
  <c r="F879" i="2" s="1"/>
  <c r="S943" i="2" a="1"/>
  <c r="S943" i="2" s="1"/>
  <c r="F943" i="2" s="1"/>
  <c r="S1006" i="2" a="1"/>
  <c r="S1006" i="2" s="1"/>
  <c r="F1006" i="2" s="1"/>
  <c r="S1070" i="2" a="1"/>
  <c r="S1070" i="2" s="1"/>
  <c r="F1070" i="2" s="1"/>
  <c r="S1134" i="2" a="1"/>
  <c r="S1134" i="2" s="1"/>
  <c r="F1134" i="2" s="1"/>
  <c r="S1198" i="2" a="1"/>
  <c r="S1198" i="2" s="1"/>
  <c r="F1198" i="2" s="1"/>
  <c r="S1261" i="2" a="1"/>
  <c r="S1261" i="2" s="1"/>
  <c r="F1261" i="2" s="1"/>
  <c r="S1325" i="2" a="1"/>
  <c r="S1325" i="2" s="1"/>
  <c r="F1325" i="2" s="1"/>
  <c r="S1385" i="2" a="1"/>
  <c r="S1385" i="2" s="1"/>
  <c r="F1385" i="2" s="1"/>
  <c r="S1449" i="2" a="1"/>
  <c r="S1449" i="2" s="1"/>
  <c r="F1449" i="2" s="1"/>
  <c r="S361" i="2" a="1"/>
  <c r="S361" i="2" s="1"/>
  <c r="F360" i="2" s="1"/>
  <c r="S425" i="2" a="1"/>
  <c r="S425" i="2" s="1"/>
  <c r="S488" i="2" a="1"/>
  <c r="S488" i="2" s="1"/>
  <c r="F488" i="2" s="1"/>
  <c r="S552" i="2" a="1"/>
  <c r="S552" i="2" s="1"/>
  <c r="F552" i="2" s="1"/>
  <c r="S616" i="2" a="1"/>
  <c r="S616" i="2" s="1"/>
  <c r="F616" i="2" s="1"/>
  <c r="S680" i="2" a="1"/>
  <c r="S680" i="2" s="1"/>
  <c r="F680" i="2" s="1"/>
  <c r="S744" i="2" a="1"/>
  <c r="S744" i="2" s="1"/>
  <c r="F744" i="2" s="1"/>
  <c r="S808" i="2" a="1"/>
  <c r="S808" i="2" s="1"/>
  <c r="F808" i="2" s="1"/>
  <c r="S872" i="2" a="1"/>
  <c r="S872" i="2" s="1"/>
  <c r="F872" i="2" s="1"/>
  <c r="S936" i="2" a="1"/>
  <c r="S936" i="2" s="1"/>
  <c r="F936" i="2" s="1"/>
  <c r="S999" i="2" a="1"/>
  <c r="S999" i="2" s="1"/>
  <c r="F999" i="2" s="1"/>
  <c r="S1063" i="2" a="1"/>
  <c r="S1063" i="2" s="1"/>
  <c r="F1063" i="2" s="1"/>
  <c r="S1127" i="2" a="1"/>
  <c r="S1127" i="2" s="1"/>
  <c r="F1127" i="2" s="1"/>
  <c r="S1191" i="2" a="1"/>
  <c r="S1191" i="2" s="1"/>
  <c r="F1191" i="2" s="1"/>
  <c r="S1255" i="2" a="1"/>
  <c r="S1255" i="2" s="1"/>
  <c r="F1255" i="2" s="1"/>
  <c r="S1318" i="2" a="1"/>
  <c r="S1318" i="2" s="1"/>
  <c r="F1318" i="2" s="1"/>
  <c r="S1378" i="2" a="1"/>
  <c r="S1378" i="2" s="1"/>
  <c r="F1378" i="2" s="1"/>
  <c r="S1442" i="2" a="1"/>
  <c r="S1442" i="2" s="1"/>
  <c r="F1442" i="2" s="1"/>
  <c r="S345" i="2" a="1"/>
  <c r="S345" i="2" s="1"/>
  <c r="S410" i="2" a="1"/>
  <c r="S410" i="2" s="1"/>
  <c r="S473" i="2" a="1"/>
  <c r="S473" i="2" s="1"/>
  <c r="F473" i="2" s="1"/>
  <c r="S537" i="2" a="1"/>
  <c r="S537" i="2" s="1"/>
  <c r="F537" i="2" s="1"/>
  <c r="S601" i="2" a="1"/>
  <c r="S601" i="2" s="1"/>
  <c r="F601" i="2" s="1"/>
  <c r="S665" i="2" a="1"/>
  <c r="S665" i="2" s="1"/>
  <c r="F665" i="2" s="1"/>
  <c r="S729" i="2" a="1"/>
  <c r="S729" i="2" s="1"/>
  <c r="F729" i="2" s="1"/>
  <c r="S793" i="2" a="1"/>
  <c r="S793" i="2" s="1"/>
  <c r="F793" i="2" s="1"/>
  <c r="S857" i="2" a="1"/>
  <c r="S857" i="2" s="1"/>
  <c r="F857" i="2" s="1"/>
  <c r="S921" i="2" a="1"/>
  <c r="S921" i="2" s="1"/>
  <c r="F921" i="2" s="1"/>
  <c r="S984" i="2" a="1"/>
  <c r="S984" i="2" s="1"/>
  <c r="F984" i="2" s="1"/>
  <c r="S1048" i="2" a="1"/>
  <c r="S1048" i="2" s="1"/>
  <c r="F1048" i="2" s="1"/>
  <c r="S1112" i="2" a="1"/>
  <c r="S1112" i="2" s="1"/>
  <c r="F1112" i="2" s="1"/>
  <c r="S1176" i="2" a="1"/>
  <c r="S1176" i="2" s="1"/>
  <c r="F1176" i="2" s="1"/>
  <c r="S1240" i="2" a="1"/>
  <c r="S1240" i="2" s="1"/>
  <c r="F1240" i="2" s="1"/>
  <c r="S1303" i="2" a="1"/>
  <c r="S1303" i="2" s="1"/>
  <c r="F1303" i="2" s="1"/>
  <c r="S1363" i="2" a="1"/>
  <c r="S1363" i="2" s="1"/>
  <c r="F1363" i="2" s="1"/>
  <c r="S1427" i="2" a="1"/>
  <c r="S1427" i="2" s="1"/>
  <c r="F1427" i="2" s="1"/>
  <c r="S355" i="2" a="1"/>
  <c r="S355" i="2" s="1"/>
  <c r="S419" i="2" a="1"/>
  <c r="S419" i="2" s="1"/>
  <c r="S482" i="2" a="1"/>
  <c r="S482" i="2" s="1"/>
  <c r="F482" i="2" s="1"/>
  <c r="S546" i="2" a="1"/>
  <c r="S546" i="2" s="1"/>
  <c r="F546" i="2" s="1"/>
  <c r="S610" i="2" a="1"/>
  <c r="S610" i="2" s="1"/>
  <c r="F610" i="2" s="1"/>
  <c r="S674" i="2" a="1"/>
  <c r="S674" i="2" s="1"/>
  <c r="F674" i="2" s="1"/>
  <c r="S738" i="2" a="1"/>
  <c r="S738" i="2" s="1"/>
  <c r="F738" i="2" s="1"/>
  <c r="S802" i="2" a="1"/>
  <c r="S802" i="2" s="1"/>
  <c r="F802" i="2" s="1"/>
  <c r="S866" i="2" a="1"/>
  <c r="S866" i="2" s="1"/>
  <c r="F866" i="2" s="1"/>
  <c r="S930" i="2" a="1"/>
  <c r="S930" i="2" s="1"/>
  <c r="F930" i="2" s="1"/>
  <c r="S993" i="2" a="1"/>
  <c r="S993" i="2" s="1"/>
  <c r="F993" i="2" s="1"/>
  <c r="S1057" i="2" a="1"/>
  <c r="S1057" i="2" s="1"/>
  <c r="F1057" i="2" s="1"/>
  <c r="S1121" i="2" a="1"/>
  <c r="S1121" i="2" s="1"/>
  <c r="F1121" i="2" s="1"/>
  <c r="S1185" i="2" a="1"/>
  <c r="S1185" i="2" s="1"/>
  <c r="F1185" i="2" s="1"/>
  <c r="S1249" i="2" a="1"/>
  <c r="S1249" i="2" s="1"/>
  <c r="F1249" i="2" s="1"/>
  <c r="S1312" i="2" a="1"/>
  <c r="S1312" i="2" s="1"/>
  <c r="F1312" i="2" s="1"/>
  <c r="S1372" i="2" a="1"/>
  <c r="S1372" i="2" s="1"/>
  <c r="F1372" i="2" s="1"/>
  <c r="S1436" i="2" a="1"/>
  <c r="S1436" i="2" s="1"/>
  <c r="F1436" i="2" s="1"/>
  <c r="S364" i="2" a="1"/>
  <c r="S364" i="2" s="1"/>
  <c r="S428" i="2" a="1"/>
  <c r="S428" i="2" s="1"/>
  <c r="S491" i="2" a="1"/>
  <c r="S491" i="2" s="1"/>
  <c r="F491" i="2" s="1"/>
  <c r="S555" i="2" a="1"/>
  <c r="S555" i="2" s="1"/>
  <c r="F555" i="2" s="1"/>
  <c r="S619" i="2" a="1"/>
  <c r="S619" i="2" s="1"/>
  <c r="F619" i="2" s="1"/>
  <c r="S683" i="2" a="1"/>
  <c r="S683" i="2" s="1"/>
  <c r="F683" i="2" s="1"/>
  <c r="S747" i="2" a="1"/>
  <c r="S747" i="2" s="1"/>
  <c r="F747" i="2" s="1"/>
  <c r="S811" i="2" a="1"/>
  <c r="S811" i="2" s="1"/>
  <c r="F811" i="2" s="1"/>
  <c r="S875" i="2" a="1"/>
  <c r="S875" i="2" s="1"/>
  <c r="F875" i="2" s="1"/>
  <c r="S939" i="2" a="1"/>
  <c r="S939" i="2" s="1"/>
  <c r="F939" i="2" s="1"/>
  <c r="S1002" i="2" a="1"/>
  <c r="S1002" i="2" s="1"/>
  <c r="F1002" i="2" s="1"/>
  <c r="S1066" i="2" a="1"/>
  <c r="S1066" i="2" s="1"/>
  <c r="F1066" i="2" s="1"/>
  <c r="S1130" i="2" a="1"/>
  <c r="S1130" i="2" s="1"/>
  <c r="F1130" i="2" s="1"/>
  <c r="S1194" i="2" a="1"/>
  <c r="S1194" i="2" s="1"/>
  <c r="F1194" i="2" s="1"/>
  <c r="S1321" i="2" a="1"/>
  <c r="S1321" i="2" s="1"/>
  <c r="F1321" i="2" s="1"/>
  <c r="S1381" i="2" a="1"/>
  <c r="S1381" i="2" s="1"/>
  <c r="F1381" i="2" s="1"/>
  <c r="S1445" i="2" a="1"/>
  <c r="S1445" i="2" s="1"/>
  <c r="F1445" i="2" s="1"/>
  <c r="S49" i="2" a="1"/>
  <c r="S49" i="2" s="1"/>
  <c r="F49" i="2" s="1"/>
  <c r="S65" i="2" a="1"/>
  <c r="S65" i="2" s="1"/>
  <c r="F65" i="2" s="1"/>
  <c r="S129" i="2" a="1"/>
  <c r="S129" i="2" s="1"/>
  <c r="F129" i="2" s="1"/>
  <c r="S193" i="2" a="1"/>
  <c r="S193" i="2" s="1"/>
  <c r="F193" i="2" s="1"/>
  <c r="S257" i="2" a="1"/>
  <c r="S257" i="2" s="1"/>
  <c r="F257" i="2" s="1"/>
  <c r="S58" i="2" a="1"/>
  <c r="S58" i="2" s="1"/>
  <c r="F58" i="2" s="1"/>
  <c r="S122" i="2" a="1"/>
  <c r="S122" i="2" s="1"/>
  <c r="F122" i="2" s="1"/>
  <c r="S186" i="2" a="1"/>
  <c r="S186" i="2" s="1"/>
  <c r="F186" i="2" s="1"/>
  <c r="S250" i="2" a="1"/>
  <c r="S250" i="2" s="1"/>
  <c r="F250" i="2" s="1"/>
  <c r="S59" i="2" a="1"/>
  <c r="S59" i="2" s="1"/>
  <c r="F59" i="2" s="1"/>
  <c r="S123" i="2" a="1"/>
  <c r="S123" i="2" s="1"/>
  <c r="F123" i="2" s="1"/>
  <c r="S187" i="2" a="1"/>
  <c r="S187" i="2" s="1"/>
  <c r="F187" i="2" s="1"/>
  <c r="S251" i="2" a="1"/>
  <c r="S251" i="2" s="1"/>
  <c r="F251" i="2" s="1"/>
  <c r="S12" i="2" a="1"/>
  <c r="S12" i="2" s="1"/>
  <c r="F12" i="2" s="1"/>
  <c r="S76" i="2" a="1"/>
  <c r="S76" i="2" s="1"/>
  <c r="F76" i="2" s="1"/>
  <c r="S140" i="2" a="1"/>
  <c r="S140" i="2" s="1"/>
  <c r="F140" i="2" s="1"/>
  <c r="S204" i="2" a="1"/>
  <c r="S204" i="2" s="1"/>
  <c r="F204" i="2" s="1"/>
  <c r="S268" i="2" a="1"/>
  <c r="S268" i="2" s="1"/>
  <c r="F268" i="2" s="1"/>
  <c r="S21" i="2" a="1"/>
  <c r="S21" i="2" s="1"/>
  <c r="F21" i="2" s="1"/>
  <c r="S85" i="2" a="1"/>
  <c r="S85" i="2" s="1"/>
  <c r="F85" i="2" s="1"/>
  <c r="S149" i="2" a="1"/>
  <c r="S149" i="2" s="1"/>
  <c r="F149" i="2" s="1"/>
  <c r="S213" i="2" a="1"/>
  <c r="S213" i="2" s="1"/>
  <c r="F213" i="2" s="1"/>
  <c r="S6" i="2" a="1"/>
  <c r="S6" i="2" s="1"/>
  <c r="F6" i="2" s="1"/>
  <c r="S70" i="2" a="1"/>
  <c r="S70" i="2" s="1"/>
  <c r="F70" i="2" s="1"/>
  <c r="S134" i="2" a="1"/>
  <c r="S134" i="2" s="1"/>
  <c r="F134" i="2" s="1"/>
  <c r="S198" i="2" a="1"/>
  <c r="S198" i="2" s="1"/>
  <c r="F198" i="2" s="1"/>
  <c r="S262" i="2" a="1"/>
  <c r="S262" i="2" s="1"/>
  <c r="F262" i="2" s="1"/>
  <c r="S23" i="2" a="1"/>
  <c r="S23" i="2" s="1"/>
  <c r="F23" i="2" s="1"/>
  <c r="S87" i="2" a="1"/>
  <c r="S87" i="2" s="1"/>
  <c r="F87" i="2" s="1"/>
  <c r="S151" i="2" a="1"/>
  <c r="S151" i="2" s="1"/>
  <c r="F151" i="2" s="1"/>
  <c r="S215" i="2" a="1"/>
  <c r="S215" i="2" s="1"/>
  <c r="F215" i="2" s="1"/>
  <c r="S279" i="2" a="1"/>
  <c r="S279" i="2" s="1"/>
  <c r="F279" i="2" s="1"/>
  <c r="S16" i="2" a="1"/>
  <c r="S16" i="2" s="1"/>
  <c r="F16" i="2" s="1"/>
  <c r="S80" i="2" a="1"/>
  <c r="S80" i="2" s="1"/>
  <c r="F80" i="2" s="1"/>
  <c r="S144" i="2" a="1"/>
  <c r="S144" i="2" s="1"/>
  <c r="F144" i="2" s="1"/>
  <c r="S208" i="2" a="1"/>
  <c r="S208" i="2" s="1"/>
  <c r="F208" i="2" s="1"/>
  <c r="S285" i="2" a="1"/>
  <c r="S285" i="2" s="1"/>
  <c r="F285" i="2" s="1"/>
  <c r="S348" i="2" a="1"/>
  <c r="S348" i="2" s="1"/>
  <c r="S413" i="2" a="1"/>
  <c r="S413" i="2" s="1"/>
  <c r="S476" i="2" a="1"/>
  <c r="S476" i="2" s="1"/>
  <c r="F476" i="2" s="1"/>
  <c r="S540" i="2" a="1"/>
  <c r="S540" i="2" s="1"/>
  <c r="F540" i="2" s="1"/>
  <c r="S604" i="2" a="1"/>
  <c r="S604" i="2" s="1"/>
  <c r="F604" i="2" s="1"/>
  <c r="S668" i="2" a="1"/>
  <c r="S668" i="2" s="1"/>
  <c r="F668" i="2" s="1"/>
  <c r="S732" i="2" a="1"/>
  <c r="S732" i="2" s="1"/>
  <c r="F732" i="2" s="1"/>
  <c r="S796" i="2" a="1"/>
  <c r="S796" i="2" s="1"/>
  <c r="F796" i="2" s="1"/>
  <c r="S860" i="2" a="1"/>
  <c r="S860" i="2" s="1"/>
  <c r="F860" i="2" s="1"/>
  <c r="S924" i="2" a="1"/>
  <c r="S924" i="2" s="1"/>
  <c r="F924" i="2" s="1"/>
  <c r="S987" i="2" a="1"/>
  <c r="S987" i="2" s="1"/>
  <c r="F987" i="2" s="1"/>
  <c r="S1051" i="2" a="1"/>
  <c r="S1051" i="2" s="1"/>
  <c r="F1051" i="2" s="1"/>
  <c r="S1115" i="2" a="1"/>
  <c r="S1115" i="2" s="1"/>
  <c r="F1115" i="2" s="1"/>
  <c r="S1179" i="2" a="1"/>
  <c r="S1179" i="2" s="1"/>
  <c r="F1179" i="2" s="1"/>
  <c r="S1243" i="2" a="1"/>
  <c r="S1243" i="2" s="1"/>
  <c r="F1243" i="2" s="1"/>
  <c r="S1306" i="2" a="1"/>
  <c r="S1306" i="2" s="1"/>
  <c r="F1306" i="2" s="1"/>
  <c r="S1366" i="2" a="1"/>
  <c r="S1366" i="2" s="1"/>
  <c r="F1366" i="2" s="1"/>
  <c r="S1430" i="2" a="1"/>
  <c r="S1430" i="2" s="1"/>
  <c r="F1430" i="2" s="1"/>
  <c r="S294" i="2" a="1"/>
  <c r="S294" i="2" s="1"/>
  <c r="F294" i="2" s="1"/>
  <c r="S358" i="2" a="1"/>
  <c r="S358" i="2" s="1"/>
  <c r="S422" i="2" a="1"/>
  <c r="S422" i="2" s="1"/>
  <c r="S485" i="2" a="1"/>
  <c r="S485" i="2" s="1"/>
  <c r="F485" i="2" s="1"/>
  <c r="S549" i="2" a="1"/>
  <c r="S549" i="2" s="1"/>
  <c r="F549" i="2" s="1"/>
  <c r="S613" i="2" a="1"/>
  <c r="S613" i="2" s="1"/>
  <c r="F613" i="2" s="1"/>
  <c r="S677" i="2" a="1"/>
  <c r="S677" i="2" s="1"/>
  <c r="F677" i="2" s="1"/>
  <c r="S741" i="2" a="1"/>
  <c r="S741" i="2" s="1"/>
  <c r="F741" i="2" s="1"/>
  <c r="S805" i="2" a="1"/>
  <c r="S805" i="2" s="1"/>
  <c r="F805" i="2" s="1"/>
  <c r="S869" i="2" a="1"/>
  <c r="S869" i="2" s="1"/>
  <c r="F869" i="2" s="1"/>
  <c r="S933" i="2" a="1"/>
  <c r="S933" i="2" s="1"/>
  <c r="F933" i="2" s="1"/>
  <c r="S996" i="2" a="1"/>
  <c r="S996" i="2" s="1"/>
  <c r="F996" i="2" s="1"/>
  <c r="S1060" i="2" a="1"/>
  <c r="S1060" i="2" s="1"/>
  <c r="F1060" i="2" s="1"/>
  <c r="S1124" i="2" a="1"/>
  <c r="S1124" i="2" s="1"/>
  <c r="F1124" i="2" s="1"/>
  <c r="S1188" i="2" a="1"/>
  <c r="S1188" i="2" s="1"/>
  <c r="F1188" i="2" s="1"/>
  <c r="S1252" i="2" a="1"/>
  <c r="S1252" i="2" s="1"/>
  <c r="F1252" i="2" s="1"/>
  <c r="S1315" i="2" a="1"/>
  <c r="S1315" i="2" s="1"/>
  <c r="F1315" i="2" s="1"/>
  <c r="S1375" i="2" a="1"/>
  <c r="S1375" i="2" s="1"/>
  <c r="F1375" i="2" s="1"/>
  <c r="S1439" i="2" a="1"/>
  <c r="S1439" i="2" s="1"/>
  <c r="F1439" i="2" s="1"/>
  <c r="S367" i="2" a="1"/>
  <c r="S367" i="2" s="1"/>
  <c r="S431" i="2" a="1"/>
  <c r="S431" i="2" s="1"/>
  <c r="S494" i="2" a="1"/>
  <c r="S494" i="2" s="1"/>
  <c r="F494" i="2" s="1"/>
  <c r="S558" i="2" a="1"/>
  <c r="S558" i="2" s="1"/>
  <c r="F558" i="2" s="1"/>
  <c r="S622" i="2" a="1"/>
  <c r="S622" i="2" s="1"/>
  <c r="F622" i="2" s="1"/>
  <c r="S686" i="2" a="1"/>
  <c r="S686" i="2" s="1"/>
  <c r="F686" i="2" s="1"/>
  <c r="S750" i="2" a="1"/>
  <c r="S750" i="2" s="1"/>
  <c r="F750" i="2" s="1"/>
  <c r="S814" i="2" a="1"/>
  <c r="S814" i="2" s="1"/>
  <c r="F814" i="2" s="1"/>
  <c r="S878" i="2" a="1"/>
  <c r="S878" i="2" s="1"/>
  <c r="F878" i="2" s="1"/>
  <c r="S942" i="2" a="1"/>
  <c r="S942" i="2" s="1"/>
  <c r="F942" i="2" s="1"/>
  <c r="S1005" i="2" a="1"/>
  <c r="S1005" i="2" s="1"/>
  <c r="F1005" i="2" s="1"/>
  <c r="S1069" i="2" a="1"/>
  <c r="S1069" i="2" s="1"/>
  <c r="F1069" i="2" s="1"/>
  <c r="S1133" i="2" a="1"/>
  <c r="S1133" i="2" s="1"/>
  <c r="F1133" i="2" s="1"/>
  <c r="S1197" i="2" a="1"/>
  <c r="S1197" i="2" s="1"/>
  <c r="F1197" i="2" s="1"/>
  <c r="S1260" i="2" a="1"/>
  <c r="S1260" i="2" s="1"/>
  <c r="F1260" i="2" s="1"/>
  <c r="S1324" i="2" a="1"/>
  <c r="S1324" i="2" s="1"/>
  <c r="F1324" i="2" s="1"/>
  <c r="S1384" i="2" a="1"/>
  <c r="S1384" i="2" s="1"/>
  <c r="F1384" i="2" s="1"/>
  <c r="S1448" i="2" a="1"/>
  <c r="S1448" i="2" s="1"/>
  <c r="F1448" i="2" s="1"/>
  <c r="S248" i="2" a="1"/>
  <c r="S248" i="2" s="1"/>
  <c r="F248" i="2" s="1"/>
  <c r="S312" i="2" a="1"/>
  <c r="S312" i="2" s="1"/>
  <c r="F312" i="2" s="1"/>
  <c r="S376" i="2" a="1"/>
  <c r="S376" i="2" s="1"/>
  <c r="S440" i="2" a="1"/>
  <c r="S440" i="2" s="1"/>
  <c r="S503" i="2" a="1"/>
  <c r="S503" i="2" s="1"/>
  <c r="F503" i="2" s="1"/>
  <c r="S567" i="2" a="1"/>
  <c r="S567" i="2" s="1"/>
  <c r="F567" i="2" s="1"/>
  <c r="S631" i="2" a="1"/>
  <c r="S631" i="2" s="1"/>
  <c r="F631" i="2" s="1"/>
  <c r="S695" i="2" a="1"/>
  <c r="S695" i="2" s="1"/>
  <c r="F695" i="2" s="1"/>
  <c r="S759" i="2" a="1"/>
  <c r="S759" i="2" s="1"/>
  <c r="F759" i="2" s="1"/>
  <c r="S823" i="2" a="1"/>
  <c r="S823" i="2" s="1"/>
  <c r="F823" i="2" s="1"/>
  <c r="S887" i="2" a="1"/>
  <c r="S887" i="2" s="1"/>
  <c r="F887" i="2" s="1"/>
  <c r="S951" i="2" a="1"/>
  <c r="S951" i="2" s="1"/>
  <c r="F951" i="2" s="1"/>
  <c r="S1014" i="2" a="1"/>
  <c r="S1014" i="2" s="1"/>
  <c r="F1014" i="2" s="1"/>
  <c r="S1078" i="2" a="1"/>
  <c r="S1078" i="2" s="1"/>
  <c r="F1078" i="2" s="1"/>
  <c r="S1142" i="2" a="1"/>
  <c r="S1142" i="2" s="1"/>
  <c r="F1142" i="2" s="1"/>
  <c r="S1206" i="2" a="1"/>
  <c r="S1206" i="2" s="1"/>
  <c r="F1206" i="2" s="1"/>
  <c r="S1269" i="2" a="1"/>
  <c r="S1269" i="2" s="1"/>
  <c r="F1269" i="2" s="1"/>
  <c r="S1333" i="2" a="1"/>
  <c r="S1333" i="2" s="1"/>
  <c r="F1333" i="2" s="1"/>
  <c r="S1393" i="2" a="1"/>
  <c r="S1393" i="2" s="1"/>
  <c r="F1393" i="2" s="1"/>
  <c r="S1457" i="2" a="1"/>
  <c r="S1457" i="2" s="1"/>
  <c r="F1457" i="2" s="1"/>
  <c r="S369" i="2" a="1"/>
  <c r="S369" i="2" s="1"/>
  <c r="S433" i="2" a="1"/>
  <c r="S433" i="2" s="1"/>
  <c r="S496" i="2" a="1"/>
  <c r="S496" i="2" s="1"/>
  <c r="F496" i="2" s="1"/>
  <c r="S560" i="2" a="1"/>
  <c r="S560" i="2" s="1"/>
  <c r="F560" i="2" s="1"/>
  <c r="S624" i="2" a="1"/>
  <c r="S624" i="2" s="1"/>
  <c r="F624" i="2" s="1"/>
  <c r="S688" i="2" a="1"/>
  <c r="S688" i="2" s="1"/>
  <c r="F688" i="2" s="1"/>
  <c r="S752" i="2" a="1"/>
  <c r="S752" i="2" s="1"/>
  <c r="F752" i="2" s="1"/>
  <c r="S816" i="2" a="1"/>
  <c r="S816" i="2" s="1"/>
  <c r="F816" i="2" s="1"/>
  <c r="S880" i="2" a="1"/>
  <c r="S880" i="2" s="1"/>
  <c r="F880" i="2" s="1"/>
  <c r="S944" i="2" a="1"/>
  <c r="S944" i="2" s="1"/>
  <c r="F944" i="2" s="1"/>
  <c r="S1007" i="2" a="1"/>
  <c r="S1007" i="2" s="1"/>
  <c r="F1007" i="2" s="1"/>
  <c r="S1071" i="2" a="1"/>
  <c r="S1071" i="2" s="1"/>
  <c r="F1071" i="2" s="1"/>
  <c r="S1135" i="2" a="1"/>
  <c r="S1135" i="2" s="1"/>
  <c r="F1135" i="2" s="1"/>
  <c r="S1199" i="2" a="1"/>
  <c r="S1199" i="2" s="1"/>
  <c r="F1199" i="2" s="1"/>
  <c r="S1262" i="2" a="1"/>
  <c r="S1262" i="2" s="1"/>
  <c r="F1262" i="2" s="1"/>
  <c r="S1326" i="2" a="1"/>
  <c r="S1326" i="2" s="1"/>
  <c r="F1326" i="2" s="1"/>
  <c r="S1386" i="2" a="1"/>
  <c r="S1386" i="2" s="1"/>
  <c r="F1386" i="2" s="1"/>
  <c r="S1450" i="2" a="1"/>
  <c r="S1450" i="2" s="1"/>
  <c r="F1450" i="2" s="1"/>
  <c r="S354" i="2" a="1"/>
  <c r="S354" i="2" s="1"/>
  <c r="S418" i="2" a="1"/>
  <c r="S418" i="2" s="1"/>
  <c r="S481" i="2" a="1"/>
  <c r="S481" i="2" s="1"/>
  <c r="F481" i="2" s="1"/>
  <c r="S545" i="2" a="1"/>
  <c r="S545" i="2" s="1"/>
  <c r="F545" i="2" s="1"/>
  <c r="S609" i="2" a="1"/>
  <c r="S609" i="2" s="1"/>
  <c r="F609" i="2" s="1"/>
  <c r="S673" i="2" a="1"/>
  <c r="S673" i="2" s="1"/>
  <c r="F673" i="2" s="1"/>
  <c r="S737" i="2" a="1"/>
  <c r="S737" i="2" s="1"/>
  <c r="F737" i="2" s="1"/>
  <c r="S800" i="2" a="1"/>
  <c r="S800" i="2" s="1"/>
  <c r="S865" i="2" a="1"/>
  <c r="S865" i="2" s="1"/>
  <c r="F865" i="2" s="1"/>
  <c r="S929" i="2" a="1"/>
  <c r="S929" i="2" s="1"/>
  <c r="F929" i="2" s="1"/>
  <c r="S992" i="2" a="1"/>
  <c r="S992" i="2" s="1"/>
  <c r="F992" i="2" s="1"/>
  <c r="S1056" i="2" a="1"/>
  <c r="S1056" i="2" s="1"/>
  <c r="F1056" i="2" s="1"/>
  <c r="S1120" i="2" a="1"/>
  <c r="S1120" i="2" s="1"/>
  <c r="F1120" i="2" s="1"/>
  <c r="S1184" i="2" a="1"/>
  <c r="S1184" i="2" s="1"/>
  <c r="F1184" i="2" s="1"/>
  <c r="S1248" i="2" a="1"/>
  <c r="S1248" i="2" s="1"/>
  <c r="F1248" i="2" s="1"/>
  <c r="S1311" i="2" a="1"/>
  <c r="S1311" i="2" s="1"/>
  <c r="F1311" i="2" s="1"/>
  <c r="S1371" i="2" a="1"/>
  <c r="S1371" i="2" s="1"/>
  <c r="F1371" i="2" s="1"/>
  <c r="S1435" i="2" a="1"/>
  <c r="S1435" i="2" s="1"/>
  <c r="F1435" i="2" s="1"/>
  <c r="S299" i="2" a="1"/>
  <c r="S299" i="2" s="1"/>
  <c r="F299" i="2" s="1"/>
  <c r="S363" i="2" a="1"/>
  <c r="S363" i="2" s="1"/>
  <c r="S427" i="2" a="1"/>
  <c r="S427" i="2" s="1"/>
  <c r="S490" i="2" a="1"/>
  <c r="S490" i="2" s="1"/>
  <c r="F490" i="2" s="1"/>
  <c r="S554" i="2" a="1"/>
  <c r="S554" i="2" s="1"/>
  <c r="F554" i="2" s="1"/>
  <c r="S618" i="2" a="1"/>
  <c r="S618" i="2" s="1"/>
  <c r="F618" i="2" s="1"/>
  <c r="S682" i="2" a="1"/>
  <c r="S682" i="2" s="1"/>
  <c r="F682" i="2" s="1"/>
  <c r="S746" i="2" a="1"/>
  <c r="S746" i="2" s="1"/>
  <c r="F746" i="2" s="1"/>
  <c r="S810" i="2" a="1"/>
  <c r="S810" i="2" s="1"/>
  <c r="F810" i="2" s="1"/>
  <c r="S874" i="2" a="1"/>
  <c r="S874" i="2" s="1"/>
  <c r="F874" i="2" s="1"/>
  <c r="S938" i="2" a="1"/>
  <c r="S938" i="2" s="1"/>
  <c r="F938" i="2" s="1"/>
  <c r="S1001" i="2" a="1"/>
  <c r="S1001" i="2" s="1"/>
  <c r="F1001" i="2" s="1"/>
  <c r="S1065" i="2" a="1"/>
  <c r="S1065" i="2" s="1"/>
  <c r="F1065" i="2" s="1"/>
  <c r="S1129" i="2" a="1"/>
  <c r="S1129" i="2" s="1"/>
  <c r="F1129" i="2" s="1"/>
  <c r="S1193" i="2" a="1"/>
  <c r="S1193" i="2" s="1"/>
  <c r="F1193" i="2" s="1"/>
  <c r="S1257" i="2" a="1"/>
  <c r="S1257" i="2" s="1"/>
  <c r="F1257" i="2" s="1"/>
  <c r="S1320" i="2" a="1"/>
  <c r="S1320" i="2" s="1"/>
  <c r="F1320" i="2" s="1"/>
  <c r="S1380" i="2" a="1"/>
  <c r="S1380" i="2" s="1"/>
  <c r="F1380" i="2" s="1"/>
  <c r="S1444" i="2" a="1"/>
  <c r="S1444" i="2" s="1"/>
  <c r="F1444" i="2" s="1"/>
  <c r="S308" i="2" a="1"/>
  <c r="S308" i="2" s="1"/>
  <c r="F308" i="2" s="1"/>
  <c r="S372" i="2" a="1"/>
  <c r="S372" i="2" s="1"/>
  <c r="S436" i="2" a="1"/>
  <c r="S436" i="2" s="1"/>
  <c r="S499" i="2" a="1"/>
  <c r="S499" i="2" s="1"/>
  <c r="F499" i="2" s="1"/>
  <c r="S563" i="2" a="1"/>
  <c r="S563" i="2" s="1"/>
  <c r="F563" i="2" s="1"/>
  <c r="S627" i="2" a="1"/>
  <c r="S627" i="2" s="1"/>
  <c r="F627" i="2" s="1"/>
  <c r="S691" i="2" a="1"/>
  <c r="S691" i="2" s="1"/>
  <c r="F691" i="2" s="1"/>
  <c r="S755" i="2" a="1"/>
  <c r="S755" i="2" s="1"/>
  <c r="F755" i="2" s="1"/>
  <c r="S819" i="2" a="1"/>
  <c r="S819" i="2" s="1"/>
  <c r="F819" i="2" s="1"/>
  <c r="S883" i="2" a="1"/>
  <c r="S883" i="2" s="1"/>
  <c r="F883" i="2" s="1"/>
  <c r="S947" i="2" a="1"/>
  <c r="S947" i="2" s="1"/>
  <c r="F947" i="2" s="1"/>
  <c r="S1010" i="2" a="1"/>
  <c r="S1010" i="2" s="1"/>
  <c r="F1010" i="2" s="1"/>
  <c r="S1074" i="2" a="1"/>
  <c r="S1074" i="2" s="1"/>
  <c r="F1074" i="2" s="1"/>
  <c r="S1138" i="2" a="1"/>
  <c r="S1138" i="2" s="1"/>
  <c r="F1138" i="2" s="1"/>
  <c r="S1202" i="2" a="1"/>
  <c r="S1202" i="2" s="1"/>
  <c r="F1202" i="2" s="1"/>
  <c r="S1265" i="2" a="1"/>
  <c r="S1265" i="2" s="1"/>
  <c r="F1265" i="2" s="1"/>
  <c r="S1329" i="2" a="1"/>
  <c r="S1329" i="2" s="1"/>
  <c r="F1329" i="2" s="1"/>
  <c r="S1389" i="2" a="1"/>
  <c r="S1389" i="2" s="1"/>
  <c r="F1389" i="2" s="1"/>
  <c r="S1453" i="2" a="1"/>
  <c r="S1453" i="2" s="1"/>
  <c r="F1453" i="2" s="1"/>
  <c r="S9" i="2" a="1"/>
  <c r="S9" i="2" s="1"/>
  <c r="F9" i="2" s="1"/>
  <c r="S73" i="2" a="1"/>
  <c r="S73" i="2" s="1"/>
  <c r="F73" i="2" s="1"/>
  <c r="S137" i="2" a="1"/>
  <c r="S137" i="2" s="1"/>
  <c r="F137" i="2" s="1"/>
  <c r="S201" i="2" a="1"/>
  <c r="S201" i="2" s="1"/>
  <c r="F201" i="2" s="1"/>
  <c r="S265" i="2" a="1"/>
  <c r="S265" i="2" s="1"/>
  <c r="F265" i="2" s="1"/>
  <c r="S66" i="2" a="1"/>
  <c r="S66" i="2" s="1"/>
  <c r="F66" i="2" s="1"/>
  <c r="S130" i="2" a="1"/>
  <c r="S130" i="2" s="1"/>
  <c r="F130" i="2" s="1"/>
  <c r="S194" i="2" a="1"/>
  <c r="S194" i="2" s="1"/>
  <c r="F194" i="2" s="1"/>
  <c r="S258" i="2" a="1"/>
  <c r="S258" i="2" s="1"/>
  <c r="F258" i="2" s="1"/>
  <c r="S67" i="2" a="1"/>
  <c r="S67" i="2" s="1"/>
  <c r="F67" i="2" s="1"/>
  <c r="S131" i="2" a="1"/>
  <c r="S131" i="2" s="1"/>
  <c r="F131" i="2" s="1"/>
  <c r="S195" i="2" a="1"/>
  <c r="S195" i="2" s="1"/>
  <c r="F195" i="2" s="1"/>
  <c r="S259" i="2" a="1"/>
  <c r="S259" i="2" s="1"/>
  <c r="F259" i="2" s="1"/>
  <c r="S20" i="2" a="1"/>
  <c r="S20" i="2" s="1"/>
  <c r="F20" i="2" s="1"/>
  <c r="S84" i="2" a="1"/>
  <c r="S84" i="2" s="1"/>
  <c r="F84" i="2" s="1"/>
  <c r="S148" i="2" a="1"/>
  <c r="S148" i="2" s="1"/>
  <c r="F148" i="2" s="1"/>
  <c r="S212" i="2" a="1"/>
  <c r="S212" i="2" s="1"/>
  <c r="F212" i="2" s="1"/>
  <c r="S276" i="2" a="1"/>
  <c r="S276" i="2" s="1"/>
  <c r="F276" i="2" s="1"/>
  <c r="S29" i="2" a="1"/>
  <c r="S29" i="2" s="1"/>
  <c r="F29" i="2" s="1"/>
  <c r="S93" i="2" a="1"/>
  <c r="S93" i="2" s="1"/>
  <c r="F93" i="2" s="1"/>
  <c r="S157" i="2" a="1"/>
  <c r="S157" i="2" s="1"/>
  <c r="F157" i="2" s="1"/>
  <c r="S221" i="2" a="1"/>
  <c r="S221" i="2" s="1"/>
  <c r="F221" i="2" s="1"/>
  <c r="S14" i="2" a="1"/>
  <c r="S14" i="2" s="1"/>
  <c r="F14" i="2" s="1"/>
  <c r="S78" i="2" a="1"/>
  <c r="S78" i="2" s="1"/>
  <c r="F78" i="2" s="1"/>
  <c r="S142" i="2" a="1"/>
  <c r="S142" i="2" s="1"/>
  <c r="F142" i="2" s="1"/>
  <c r="S206" i="2" a="1"/>
  <c r="S206" i="2" s="1"/>
  <c r="F206" i="2" s="1"/>
  <c r="S270" i="2" a="1"/>
  <c r="S270" i="2" s="1"/>
  <c r="F270" i="2" s="1"/>
  <c r="S31" i="2" a="1"/>
  <c r="S31" i="2" s="1"/>
  <c r="F31" i="2" s="1"/>
  <c r="S95" i="2" a="1"/>
  <c r="S95" i="2" s="1"/>
  <c r="F95" i="2" s="1"/>
  <c r="S159" i="2" a="1"/>
  <c r="S159" i="2" s="1"/>
  <c r="F159" i="2" s="1"/>
  <c r="S223" i="2" a="1"/>
  <c r="S223" i="2" s="1"/>
  <c r="F223" i="2" s="1"/>
  <c r="S287" i="2" a="1"/>
  <c r="S287" i="2" s="1"/>
  <c r="F287" i="2" s="1"/>
  <c r="S24" i="2" a="1"/>
  <c r="S24" i="2" s="1"/>
  <c r="F24" i="2" s="1"/>
  <c r="S88" i="2" a="1"/>
  <c r="S88" i="2" s="1"/>
  <c r="F88" i="2" s="1"/>
  <c r="S152" i="2" a="1"/>
  <c r="S152" i="2" s="1"/>
  <c r="F152" i="2" s="1"/>
  <c r="S216" i="2" a="1"/>
  <c r="S216" i="2" s="1"/>
  <c r="F216" i="2" s="1"/>
  <c r="S293" i="2" a="1"/>
  <c r="S293" i="2" s="1"/>
  <c r="F293" i="2" s="1"/>
  <c r="S357" i="2" a="1"/>
  <c r="S357" i="2" s="1"/>
  <c r="S421" i="2" a="1"/>
  <c r="S421" i="2" s="1"/>
  <c r="F420" i="2" s="1"/>
  <c r="S484" i="2" a="1"/>
  <c r="S484" i="2" s="1"/>
  <c r="F484" i="2" s="1"/>
  <c r="S548" i="2" a="1"/>
  <c r="S548" i="2" s="1"/>
  <c r="F548" i="2" s="1"/>
  <c r="S612" i="2" a="1"/>
  <c r="S612" i="2" s="1"/>
  <c r="F612" i="2" s="1"/>
  <c r="S676" i="2" a="1"/>
  <c r="S676" i="2" s="1"/>
  <c r="F676" i="2" s="1"/>
  <c r="S740" i="2" a="1"/>
  <c r="S740" i="2" s="1"/>
  <c r="F740" i="2" s="1"/>
  <c r="S804" i="2" a="1"/>
  <c r="S804" i="2" s="1"/>
  <c r="F804" i="2" s="1"/>
  <c r="S868" i="2" a="1"/>
  <c r="S868" i="2" s="1"/>
  <c r="F868" i="2" s="1"/>
  <c r="S932" i="2" a="1"/>
  <c r="S932" i="2" s="1"/>
  <c r="F932" i="2" s="1"/>
  <c r="S995" i="2" a="1"/>
  <c r="S995" i="2" s="1"/>
  <c r="F995" i="2" s="1"/>
  <c r="S1059" i="2" a="1"/>
  <c r="S1059" i="2" s="1"/>
  <c r="F1059" i="2" s="1"/>
  <c r="S1123" i="2" a="1"/>
  <c r="S1123" i="2" s="1"/>
  <c r="F1123" i="2" s="1"/>
  <c r="S1187" i="2" a="1"/>
  <c r="S1187" i="2" s="1"/>
  <c r="F1187" i="2" s="1"/>
  <c r="S1251" i="2" a="1"/>
  <c r="S1251" i="2" s="1"/>
  <c r="F1251" i="2" s="1"/>
  <c r="S1314" i="2" a="1"/>
  <c r="S1314" i="2" s="1"/>
  <c r="F1314" i="2" s="1"/>
  <c r="S1374" i="2" a="1"/>
  <c r="S1374" i="2" s="1"/>
  <c r="F1374" i="2" s="1"/>
  <c r="S1438" i="2" a="1"/>
  <c r="S1438" i="2" s="1"/>
  <c r="F1438" i="2" s="1"/>
  <c r="S302" i="2" a="1"/>
  <c r="S302" i="2" s="1"/>
  <c r="F302" i="2" s="1"/>
  <c r="S366" i="2" a="1"/>
  <c r="S366" i="2" s="1"/>
  <c r="S430" i="2" a="1"/>
  <c r="S430" i="2" s="1"/>
  <c r="S493" i="2" a="1"/>
  <c r="S493" i="2" s="1"/>
  <c r="F493" i="2" s="1"/>
  <c r="S557" i="2" a="1"/>
  <c r="S557" i="2" s="1"/>
  <c r="F557" i="2" s="1"/>
  <c r="S621" i="2" a="1"/>
  <c r="S621" i="2" s="1"/>
  <c r="F621" i="2" s="1"/>
  <c r="S685" i="2" a="1"/>
  <c r="S685" i="2" s="1"/>
  <c r="F685" i="2" s="1"/>
  <c r="S749" i="2" a="1"/>
  <c r="S749" i="2" s="1"/>
  <c r="F749" i="2" s="1"/>
  <c r="S813" i="2" a="1"/>
  <c r="S813" i="2" s="1"/>
  <c r="F813" i="2" s="1"/>
  <c r="S877" i="2" a="1"/>
  <c r="S877" i="2" s="1"/>
  <c r="F877" i="2" s="1"/>
  <c r="S941" i="2" a="1"/>
  <c r="S941" i="2" s="1"/>
  <c r="F941" i="2" s="1"/>
  <c r="S1004" i="2" a="1"/>
  <c r="S1004" i="2" s="1"/>
  <c r="F1004" i="2" s="1"/>
  <c r="S1068" i="2" a="1"/>
  <c r="S1068" i="2" s="1"/>
  <c r="F1068" i="2" s="1"/>
  <c r="S1132" i="2" a="1"/>
  <c r="S1132" i="2" s="1"/>
  <c r="F1132" i="2" s="1"/>
  <c r="S1196" i="2" a="1"/>
  <c r="S1196" i="2" s="1"/>
  <c r="F1196" i="2" s="1"/>
  <c r="S1259" i="2" a="1"/>
  <c r="S1259" i="2" s="1"/>
  <c r="F1259" i="2" s="1"/>
  <c r="S1323" i="2" a="1"/>
  <c r="S1323" i="2" s="1"/>
  <c r="F1323" i="2" s="1"/>
  <c r="S1383" i="2" a="1"/>
  <c r="S1383" i="2" s="1"/>
  <c r="F1383" i="2" s="1"/>
  <c r="S1447" i="2" a="1"/>
  <c r="S1447" i="2" s="1"/>
  <c r="F1447" i="2" s="1"/>
  <c r="S375" i="2" a="1"/>
  <c r="S375" i="2" s="1"/>
  <c r="S439" i="2" a="1"/>
  <c r="S439" i="2" s="1"/>
  <c r="S502" i="2" a="1"/>
  <c r="S502" i="2" s="1"/>
  <c r="F502" i="2" s="1"/>
  <c r="S566" i="2" a="1"/>
  <c r="S566" i="2" s="1"/>
  <c r="F566" i="2" s="1"/>
  <c r="S630" i="2" a="1"/>
  <c r="S630" i="2" s="1"/>
  <c r="F630" i="2" s="1"/>
  <c r="S694" i="2" a="1"/>
  <c r="S694" i="2" s="1"/>
  <c r="F694" i="2" s="1"/>
  <c r="S758" i="2" a="1"/>
  <c r="S758" i="2" s="1"/>
  <c r="F758" i="2" s="1"/>
  <c r="S822" i="2" a="1"/>
  <c r="S822" i="2" s="1"/>
  <c r="F822" i="2" s="1"/>
  <c r="S886" i="2" a="1"/>
  <c r="S886" i="2" s="1"/>
  <c r="F886" i="2" s="1"/>
  <c r="S950" i="2" a="1"/>
  <c r="S950" i="2" s="1"/>
  <c r="F950" i="2" s="1"/>
  <c r="S1013" i="2" a="1"/>
  <c r="S1013" i="2" s="1"/>
  <c r="F1013" i="2" s="1"/>
  <c r="S1077" i="2" a="1"/>
  <c r="S1077" i="2" s="1"/>
  <c r="F1077" i="2" s="1"/>
  <c r="S1141" i="2" a="1"/>
  <c r="S1141" i="2" s="1"/>
  <c r="F1141" i="2" s="1"/>
  <c r="S1205" i="2" a="1"/>
  <c r="S1205" i="2" s="1"/>
  <c r="F1205" i="2" s="1"/>
  <c r="S1268" i="2" a="1"/>
  <c r="S1268" i="2" s="1"/>
  <c r="F1268" i="2" s="1"/>
  <c r="S1332" i="2" a="1"/>
  <c r="S1332" i="2" s="1"/>
  <c r="F1332" i="2" s="1"/>
  <c r="S1392" i="2" a="1"/>
  <c r="S1392" i="2" s="1"/>
  <c r="F1392" i="2" s="1"/>
  <c r="S1456" i="2" a="1"/>
  <c r="S1456" i="2" s="1"/>
  <c r="F1456" i="2" s="1"/>
  <c r="S256" i="2" a="1"/>
  <c r="S256" i="2" s="1"/>
  <c r="F256" i="2" s="1"/>
  <c r="S320" i="2" a="1"/>
  <c r="S320" i="2" s="1"/>
  <c r="F320" i="2" s="1"/>
  <c r="S384" i="2" a="1"/>
  <c r="S384" i="2" s="1"/>
  <c r="S448" i="2" a="1"/>
  <c r="S448" i="2" s="1"/>
  <c r="S511" i="2" a="1"/>
  <c r="S511" i="2" s="1"/>
  <c r="F511" i="2" s="1"/>
  <c r="S575" i="2" a="1"/>
  <c r="S575" i="2" s="1"/>
  <c r="F575" i="2" s="1"/>
  <c r="S639" i="2" a="1"/>
  <c r="S639" i="2" s="1"/>
  <c r="F639" i="2" s="1"/>
  <c r="S703" i="2" a="1"/>
  <c r="S703" i="2" s="1"/>
  <c r="F703" i="2" s="1"/>
  <c r="S767" i="2" a="1"/>
  <c r="S767" i="2" s="1"/>
  <c r="F767" i="2" s="1"/>
  <c r="S831" i="2" a="1"/>
  <c r="S831" i="2" s="1"/>
  <c r="F831" i="2" s="1"/>
  <c r="S895" i="2" a="1"/>
  <c r="S895" i="2" s="1"/>
  <c r="F895" i="2" s="1"/>
  <c r="S959" i="2" a="1"/>
  <c r="S959" i="2" s="1"/>
  <c r="F959" i="2" s="1"/>
  <c r="F1022" i="2"/>
  <c r="S1086" i="2" a="1"/>
  <c r="S1086" i="2" s="1"/>
  <c r="F1086" i="2" s="1"/>
  <c r="S1150" i="2" a="1"/>
  <c r="S1150" i="2" s="1"/>
  <c r="F1150" i="2" s="1"/>
  <c r="S1214" i="2" a="1"/>
  <c r="S1214" i="2" s="1"/>
  <c r="F1214" i="2" s="1"/>
  <c r="S1277" i="2" a="1"/>
  <c r="S1277" i="2" s="1"/>
  <c r="F1277" i="2" s="1"/>
  <c r="S1341" i="2" a="1"/>
  <c r="S1341" i="2" s="1"/>
  <c r="F1341" i="2" s="1"/>
  <c r="S1401" i="2" a="1"/>
  <c r="S1401" i="2" s="1"/>
  <c r="F1401" i="2" s="1"/>
  <c r="S377" i="2" a="1"/>
  <c r="S377" i="2" s="1"/>
  <c r="S441" i="2" a="1"/>
  <c r="S441" i="2" s="1"/>
  <c r="S504" i="2" a="1"/>
  <c r="S504" i="2" s="1"/>
  <c r="F504" i="2" s="1"/>
  <c r="S568" i="2" a="1"/>
  <c r="S568" i="2" s="1"/>
  <c r="F568" i="2" s="1"/>
  <c r="S632" i="2" a="1"/>
  <c r="S632" i="2" s="1"/>
  <c r="F632" i="2" s="1"/>
  <c r="S696" i="2" a="1"/>
  <c r="S696" i="2" s="1"/>
  <c r="F696" i="2" s="1"/>
  <c r="S760" i="2" a="1"/>
  <c r="S760" i="2" s="1"/>
  <c r="F760" i="2" s="1"/>
  <c r="S824" i="2" a="1"/>
  <c r="S824" i="2" s="1"/>
  <c r="F824" i="2" s="1"/>
  <c r="S888" i="2" a="1"/>
  <c r="S888" i="2" s="1"/>
  <c r="F888" i="2" s="1"/>
  <c r="S952" i="2" a="1"/>
  <c r="S952" i="2" s="1"/>
  <c r="F952" i="2" s="1"/>
  <c r="S1015" i="2" a="1"/>
  <c r="S1015" i="2" s="1"/>
  <c r="F1015" i="2" s="1"/>
  <c r="S1079" i="2" a="1"/>
  <c r="S1079" i="2" s="1"/>
  <c r="F1079" i="2" s="1"/>
  <c r="S1143" i="2" a="1"/>
  <c r="S1143" i="2" s="1"/>
  <c r="F1143" i="2" s="1"/>
  <c r="S1207" i="2" a="1"/>
  <c r="S1207" i="2" s="1"/>
  <c r="F1207" i="2" s="1"/>
  <c r="S1270" i="2" a="1"/>
  <c r="S1270" i="2" s="1"/>
  <c r="F1270" i="2" s="1"/>
  <c r="S1334" i="2" a="1"/>
  <c r="S1334" i="2" s="1"/>
  <c r="F1334" i="2" s="1"/>
  <c r="S1394" i="2" a="1"/>
  <c r="S1394" i="2" s="1"/>
  <c r="F1394" i="2" s="1"/>
  <c r="S1458" i="2" a="1"/>
  <c r="S1458" i="2" s="1"/>
  <c r="F1458" i="2" s="1"/>
  <c r="S362" i="2" a="1"/>
  <c r="S362" i="2" s="1"/>
  <c r="S426" i="2" a="1"/>
  <c r="S426" i="2" s="1"/>
  <c r="S489" i="2" a="1"/>
  <c r="S489" i="2" s="1"/>
  <c r="F489" i="2" s="1"/>
  <c r="S553" i="2" a="1"/>
  <c r="S553" i="2" s="1"/>
  <c r="F553" i="2" s="1"/>
  <c r="S617" i="2" a="1"/>
  <c r="S617" i="2" s="1"/>
  <c r="F617" i="2" s="1"/>
  <c r="S681" i="2" a="1"/>
  <c r="S681" i="2" s="1"/>
  <c r="F681" i="2" s="1"/>
  <c r="S745" i="2" a="1"/>
  <c r="S745" i="2" s="1"/>
  <c r="F745" i="2" s="1"/>
  <c r="S809" i="2" a="1"/>
  <c r="S809" i="2" s="1"/>
  <c r="F809" i="2" s="1"/>
  <c r="S873" i="2" a="1"/>
  <c r="S873" i="2" s="1"/>
  <c r="F873" i="2" s="1"/>
  <c r="S937" i="2" a="1"/>
  <c r="S937" i="2" s="1"/>
  <c r="F937" i="2" s="1"/>
  <c r="S1000" i="2" a="1"/>
  <c r="S1000" i="2" s="1"/>
  <c r="F1000" i="2" s="1"/>
  <c r="S1064" i="2" a="1"/>
  <c r="S1064" i="2" s="1"/>
  <c r="F1064" i="2" s="1"/>
  <c r="S1128" i="2" a="1"/>
  <c r="S1128" i="2" s="1"/>
  <c r="F1128" i="2" s="1"/>
  <c r="S1192" i="2" a="1"/>
  <c r="S1192" i="2" s="1"/>
  <c r="F1192" i="2" s="1"/>
  <c r="S1256" i="2" a="1"/>
  <c r="S1256" i="2" s="1"/>
  <c r="F1256" i="2" s="1"/>
  <c r="S1319" i="2" a="1"/>
  <c r="S1319" i="2" s="1"/>
  <c r="F1319" i="2" s="1"/>
  <c r="S1379" i="2" a="1"/>
  <c r="S1379" i="2" s="1"/>
  <c r="F1379" i="2" s="1"/>
  <c r="S1443" i="2" a="1"/>
  <c r="S1443" i="2" s="1"/>
  <c r="F1443" i="2" s="1"/>
  <c r="S307" i="2" a="1"/>
  <c r="S307" i="2" s="1"/>
  <c r="F307" i="2" s="1"/>
  <c r="S371" i="2" a="1"/>
  <c r="S371" i="2" s="1"/>
  <c r="S435" i="2" a="1"/>
  <c r="S435" i="2" s="1"/>
  <c r="S498" i="2" a="1"/>
  <c r="S498" i="2" s="1"/>
  <c r="F498" i="2" s="1"/>
  <c r="S562" i="2" a="1"/>
  <c r="S562" i="2" s="1"/>
  <c r="F562" i="2" s="1"/>
  <c r="S626" i="2" a="1"/>
  <c r="S626" i="2" s="1"/>
  <c r="F626" i="2" s="1"/>
  <c r="S690" i="2" a="1"/>
  <c r="S690" i="2" s="1"/>
  <c r="F690" i="2" s="1"/>
  <c r="S754" i="2" a="1"/>
  <c r="S754" i="2" s="1"/>
  <c r="F754" i="2" s="1"/>
  <c r="S818" i="2" a="1"/>
  <c r="S818" i="2" s="1"/>
  <c r="F818" i="2" s="1"/>
  <c r="S882" i="2" a="1"/>
  <c r="S882" i="2" s="1"/>
  <c r="F882" i="2" s="1"/>
  <c r="S946" i="2" a="1"/>
  <c r="S946" i="2" s="1"/>
  <c r="F946" i="2" s="1"/>
  <c r="S1009" i="2" a="1"/>
  <c r="S1009" i="2" s="1"/>
  <c r="F1009" i="2" s="1"/>
  <c r="S1073" i="2" a="1"/>
  <c r="S1073" i="2" s="1"/>
  <c r="F1073" i="2" s="1"/>
  <c r="S1137" i="2" a="1"/>
  <c r="S1137" i="2" s="1"/>
  <c r="F1137" i="2" s="1"/>
  <c r="S1201" i="2" a="1"/>
  <c r="S1201" i="2" s="1"/>
  <c r="F1201" i="2" s="1"/>
  <c r="S1264" i="2" a="1"/>
  <c r="S1264" i="2" s="1"/>
  <c r="F1264" i="2" s="1"/>
  <c r="S1328" i="2" a="1"/>
  <c r="S1328" i="2" s="1"/>
  <c r="F1328" i="2" s="1"/>
  <c r="S1388" i="2" a="1"/>
  <c r="S1388" i="2" s="1"/>
  <c r="F1388" i="2" s="1"/>
  <c r="S1452" i="2" a="1"/>
  <c r="S1452" i="2" s="1"/>
  <c r="F1452" i="2" s="1"/>
  <c r="S316" i="2" a="1"/>
  <c r="S316" i="2" s="1"/>
  <c r="F316" i="2" s="1"/>
  <c r="S380" i="2" a="1"/>
  <c r="S380" i="2" s="1"/>
  <c r="S444" i="2" a="1"/>
  <c r="S444" i="2" s="1"/>
  <c r="S507" i="2" a="1"/>
  <c r="S507" i="2" s="1"/>
  <c r="F507" i="2" s="1"/>
  <c r="S571" i="2" a="1"/>
  <c r="S571" i="2" s="1"/>
  <c r="F571" i="2" s="1"/>
  <c r="S635" i="2" a="1"/>
  <c r="S635" i="2" s="1"/>
  <c r="F635" i="2" s="1"/>
  <c r="S699" i="2" a="1"/>
  <c r="S699" i="2" s="1"/>
  <c r="F699" i="2" s="1"/>
  <c r="S763" i="2" a="1"/>
  <c r="S763" i="2" s="1"/>
  <c r="F763" i="2" s="1"/>
  <c r="S827" i="2" a="1"/>
  <c r="S827" i="2" s="1"/>
  <c r="F827" i="2" s="1"/>
  <c r="S891" i="2" a="1"/>
  <c r="S891" i="2" s="1"/>
  <c r="F891" i="2" s="1"/>
  <c r="S955" i="2" a="1"/>
  <c r="S955" i="2" s="1"/>
  <c r="F955" i="2" s="1"/>
  <c r="S1018" i="2" a="1"/>
  <c r="S1018" i="2" s="1"/>
  <c r="F1018" i="2" s="1"/>
  <c r="S1082" i="2" a="1"/>
  <c r="S1082" i="2" s="1"/>
  <c r="F1082" i="2" s="1"/>
  <c r="S1146" i="2" a="1"/>
  <c r="S1146" i="2" s="1"/>
  <c r="F1146" i="2" s="1"/>
  <c r="S1210" i="2" a="1"/>
  <c r="S1210" i="2" s="1"/>
  <c r="F1210" i="2" s="1"/>
  <c r="S1273" i="2" a="1"/>
  <c r="S1273" i="2" s="1"/>
  <c r="F1273" i="2" s="1"/>
  <c r="S1337" i="2" a="1"/>
  <c r="S1337" i="2" s="1"/>
  <c r="F1337" i="2" s="1"/>
  <c r="S1397" i="2" a="1"/>
  <c r="S1397" i="2" s="1"/>
  <c r="F1397" i="2" s="1"/>
  <c r="S113" i="2" a="1"/>
  <c r="S113" i="2" s="1"/>
  <c r="F113" i="2" s="1"/>
  <c r="S17" i="2" a="1"/>
  <c r="S17" i="2" s="1"/>
  <c r="F17" i="2" s="1"/>
  <c r="S81" i="2" a="1"/>
  <c r="S81" i="2" s="1"/>
  <c r="F81" i="2" s="1"/>
  <c r="S145" i="2" a="1"/>
  <c r="S145" i="2" s="1"/>
  <c r="F145" i="2" s="1"/>
  <c r="S209" i="2" a="1"/>
  <c r="S209" i="2" s="1"/>
  <c r="F209" i="2" s="1"/>
  <c r="S273" i="2" a="1"/>
  <c r="S273" i="2" s="1"/>
  <c r="F273" i="2" s="1"/>
  <c r="S10" i="2" a="1"/>
  <c r="S10" i="2" s="1"/>
  <c r="F10" i="2" s="1"/>
  <c r="S74" i="2" a="1"/>
  <c r="S74" i="2" s="1"/>
  <c r="F74" i="2" s="1"/>
  <c r="S138" i="2" a="1"/>
  <c r="S138" i="2" s="1"/>
  <c r="F138" i="2" s="1"/>
  <c r="S202" i="2" a="1"/>
  <c r="S202" i="2" s="1"/>
  <c r="F202" i="2" s="1"/>
  <c r="S266" i="2" a="1"/>
  <c r="S266" i="2" s="1"/>
  <c r="F266" i="2" s="1"/>
  <c r="S11" i="2" a="1"/>
  <c r="S11" i="2" s="1"/>
  <c r="F11" i="2" s="1"/>
  <c r="S75" i="2" a="1"/>
  <c r="S75" i="2" s="1"/>
  <c r="F75" i="2" s="1"/>
  <c r="S139" i="2" a="1"/>
  <c r="S139" i="2" s="1"/>
  <c r="F139" i="2" s="1"/>
  <c r="S203" i="2" a="1"/>
  <c r="S203" i="2" s="1"/>
  <c r="F203" i="2" s="1"/>
  <c r="S267" i="2" a="1"/>
  <c r="S267" i="2" s="1"/>
  <c r="F267" i="2" s="1"/>
  <c r="S28" i="2" a="1"/>
  <c r="S28" i="2" s="1"/>
  <c r="F28" i="2" s="1"/>
  <c r="S92" i="2" a="1"/>
  <c r="S92" i="2" s="1"/>
  <c r="F92" i="2" s="1"/>
  <c r="S156" i="2" a="1"/>
  <c r="S156" i="2" s="1"/>
  <c r="F156" i="2" s="1"/>
  <c r="S220" i="2" a="1"/>
  <c r="S220" i="2" s="1"/>
  <c r="F220" i="2" s="1"/>
  <c r="S284" i="2" a="1"/>
  <c r="S284" i="2" s="1"/>
  <c r="F284" i="2" s="1"/>
  <c r="S37" i="2" a="1"/>
  <c r="S37" i="2" s="1"/>
  <c r="F37" i="2" s="1"/>
  <c r="S101" i="2" a="1"/>
  <c r="S101" i="2" s="1"/>
  <c r="F101" i="2" s="1"/>
  <c r="S165" i="2" a="1"/>
  <c r="S165" i="2" s="1"/>
  <c r="F165" i="2" s="1"/>
  <c r="S229" i="2" a="1"/>
  <c r="S229" i="2" s="1"/>
  <c r="F229" i="2" s="1"/>
  <c r="S22" i="2" a="1"/>
  <c r="S22" i="2" s="1"/>
  <c r="F22" i="2" s="1"/>
  <c r="S86" i="2" a="1"/>
  <c r="S86" i="2" s="1"/>
  <c r="F86" i="2" s="1"/>
  <c r="S150" i="2" a="1"/>
  <c r="S150" i="2" s="1"/>
  <c r="F150" i="2" s="1"/>
  <c r="S214" i="2" a="1"/>
  <c r="S214" i="2" s="1"/>
  <c r="F214" i="2" s="1"/>
  <c r="S278" i="2" a="1"/>
  <c r="S278" i="2" s="1"/>
  <c r="F278" i="2" s="1"/>
  <c r="S39" i="2" a="1"/>
  <c r="S39" i="2" s="1"/>
  <c r="F39" i="2" s="1"/>
  <c r="S103" i="2" a="1"/>
  <c r="S103" i="2" s="1"/>
  <c r="F103" i="2" s="1"/>
  <c r="S167" i="2" a="1"/>
  <c r="S167" i="2" s="1"/>
  <c r="F167" i="2" s="1"/>
  <c r="S231" i="2" a="1"/>
  <c r="S231" i="2" s="1"/>
  <c r="F231" i="2" s="1"/>
  <c r="S295" i="2" a="1"/>
  <c r="S295" i="2" s="1"/>
  <c r="F295" i="2" s="1"/>
  <c r="S32" i="2" a="1"/>
  <c r="S32" i="2" s="1"/>
  <c r="F32" i="2" s="1"/>
  <c r="S96" i="2" a="1"/>
  <c r="S96" i="2" s="1"/>
  <c r="F96" i="2" s="1"/>
  <c r="S160" i="2" a="1"/>
  <c r="S160" i="2" s="1"/>
  <c r="F160" i="2" s="1"/>
  <c r="S224" i="2" a="1"/>
  <c r="S224" i="2" s="1"/>
  <c r="F224" i="2" s="1"/>
  <c r="S301" i="2" a="1"/>
  <c r="S301" i="2" s="1"/>
  <c r="F301" i="2" s="1"/>
  <c r="S365" i="2" a="1"/>
  <c r="S365" i="2" s="1"/>
  <c r="S429" i="2" a="1"/>
  <c r="S429" i="2" s="1"/>
  <c r="S492" i="2" a="1"/>
  <c r="S492" i="2" s="1"/>
  <c r="F492" i="2" s="1"/>
  <c r="S556" i="2" a="1"/>
  <c r="S556" i="2" s="1"/>
  <c r="F556" i="2" s="1"/>
  <c r="S620" i="2" a="1"/>
  <c r="S620" i="2" s="1"/>
  <c r="F620" i="2" s="1"/>
  <c r="S684" i="2" a="1"/>
  <c r="S684" i="2" s="1"/>
  <c r="F684" i="2" s="1"/>
  <c r="S748" i="2" a="1"/>
  <c r="S748" i="2" s="1"/>
  <c r="F748" i="2" s="1"/>
  <c r="S812" i="2" a="1"/>
  <c r="S812" i="2" s="1"/>
  <c r="F812" i="2" s="1"/>
  <c r="S876" i="2" a="1"/>
  <c r="S876" i="2" s="1"/>
  <c r="F876" i="2" s="1"/>
  <c r="S940" i="2" a="1"/>
  <c r="S940" i="2" s="1"/>
  <c r="F940" i="2" s="1"/>
  <c r="S1003" i="2" a="1"/>
  <c r="S1003" i="2" s="1"/>
  <c r="F1003" i="2" s="1"/>
  <c r="S1067" i="2" a="1"/>
  <c r="S1067" i="2" s="1"/>
  <c r="F1067" i="2" s="1"/>
  <c r="S1131" i="2" a="1"/>
  <c r="S1131" i="2" s="1"/>
  <c r="F1131" i="2" s="1"/>
  <c r="S1195" i="2" a="1"/>
  <c r="S1195" i="2" s="1"/>
  <c r="F1195" i="2" s="1"/>
  <c r="S1258" i="2" a="1"/>
  <c r="S1258" i="2" s="1"/>
  <c r="F1258" i="2" s="1"/>
  <c r="S1322" i="2" a="1"/>
  <c r="S1322" i="2" s="1"/>
  <c r="F1322" i="2" s="1"/>
  <c r="S1382" i="2" a="1"/>
  <c r="S1382" i="2" s="1"/>
  <c r="F1382" i="2" s="1"/>
  <c r="S1446" i="2" a="1"/>
  <c r="S1446" i="2" s="1"/>
  <c r="F1446" i="2" s="1"/>
  <c r="S310" i="2" a="1"/>
  <c r="S310" i="2" s="1"/>
  <c r="F310" i="2" s="1"/>
  <c r="S374" i="2" a="1"/>
  <c r="S374" i="2" s="1"/>
  <c r="S438" i="2" a="1"/>
  <c r="S438" i="2" s="1"/>
  <c r="S501" i="2" a="1"/>
  <c r="S501" i="2" s="1"/>
  <c r="F501" i="2" s="1"/>
  <c r="S565" i="2" a="1"/>
  <c r="S565" i="2" s="1"/>
  <c r="F565" i="2" s="1"/>
  <c r="S629" i="2" a="1"/>
  <c r="S629" i="2" s="1"/>
  <c r="F629" i="2" s="1"/>
  <c r="S693" i="2" a="1"/>
  <c r="S693" i="2" s="1"/>
  <c r="F693" i="2" s="1"/>
  <c r="S757" i="2" a="1"/>
  <c r="S757" i="2" s="1"/>
  <c r="F757" i="2" s="1"/>
  <c r="S821" i="2" a="1"/>
  <c r="S821" i="2" s="1"/>
  <c r="F821" i="2" s="1"/>
  <c r="S885" i="2" a="1"/>
  <c r="S885" i="2" s="1"/>
  <c r="F885" i="2" s="1"/>
  <c r="S949" i="2" a="1"/>
  <c r="S949" i="2" s="1"/>
  <c r="F949" i="2" s="1"/>
  <c r="S1012" i="2" a="1"/>
  <c r="S1012" i="2" s="1"/>
  <c r="F1012" i="2" s="1"/>
  <c r="S1076" i="2" a="1"/>
  <c r="S1076" i="2" s="1"/>
  <c r="F1076" i="2" s="1"/>
  <c r="S1140" i="2" a="1"/>
  <c r="S1140" i="2" s="1"/>
  <c r="F1140" i="2" s="1"/>
  <c r="S1204" i="2" a="1"/>
  <c r="S1204" i="2" s="1"/>
  <c r="F1204" i="2" s="1"/>
  <c r="S1267" i="2" a="1"/>
  <c r="S1267" i="2" s="1"/>
  <c r="F1267" i="2" s="1"/>
  <c r="S1331" i="2" a="1"/>
  <c r="S1331" i="2" s="1"/>
  <c r="F1331" i="2" s="1"/>
  <c r="S1391" i="2" a="1"/>
  <c r="S1391" i="2" s="1"/>
  <c r="F1391" i="2" s="1"/>
  <c r="S1455" i="2" a="1"/>
  <c r="S1455" i="2" s="1"/>
  <c r="F1455" i="2" s="1"/>
  <c r="S319" i="2" a="1"/>
  <c r="S319" i="2" s="1"/>
  <c r="F319" i="2" s="1"/>
  <c r="S383" i="2" a="1"/>
  <c r="S383" i="2" s="1"/>
  <c r="S447" i="2" a="1"/>
  <c r="S447" i="2" s="1"/>
  <c r="S510" i="2" a="1"/>
  <c r="S510" i="2" s="1"/>
  <c r="F510" i="2" s="1"/>
  <c r="S574" i="2" a="1"/>
  <c r="S574" i="2" s="1"/>
  <c r="F574" i="2" s="1"/>
  <c r="S638" i="2" a="1"/>
  <c r="S638" i="2" s="1"/>
  <c r="F638" i="2" s="1"/>
  <c r="S702" i="2" a="1"/>
  <c r="S702" i="2" s="1"/>
  <c r="F702" i="2" s="1"/>
  <c r="S766" i="2" a="1"/>
  <c r="S766" i="2" s="1"/>
  <c r="F766" i="2" s="1"/>
  <c r="S830" i="2" a="1"/>
  <c r="S830" i="2" s="1"/>
  <c r="F830" i="2" s="1"/>
  <c r="S894" i="2" a="1"/>
  <c r="S894" i="2" s="1"/>
  <c r="F894" i="2" s="1"/>
  <c r="S958" i="2" a="1"/>
  <c r="S958" i="2" s="1"/>
  <c r="F958" i="2" s="1"/>
  <c r="S1021" i="2" a="1"/>
  <c r="S1021" i="2" s="1"/>
  <c r="F1021" i="2" s="1"/>
  <c r="S1085" i="2" a="1"/>
  <c r="S1085" i="2" s="1"/>
  <c r="F1085" i="2" s="1"/>
  <c r="S1149" i="2" a="1"/>
  <c r="S1149" i="2" s="1"/>
  <c r="F1149" i="2" s="1"/>
  <c r="S1213" i="2" a="1"/>
  <c r="S1213" i="2" s="1"/>
  <c r="F1213" i="2" s="1"/>
  <c r="S1276" i="2" a="1"/>
  <c r="S1276" i="2" s="1"/>
  <c r="F1276" i="2" s="1"/>
  <c r="S1340" i="2" a="1"/>
  <c r="S1340" i="2" s="1"/>
  <c r="F1340" i="2" s="1"/>
  <c r="S1400" i="2" a="1"/>
  <c r="S1400" i="2" s="1"/>
  <c r="F1400" i="2" s="1"/>
  <c r="S264" i="2" a="1"/>
  <c r="S264" i="2" s="1"/>
  <c r="F264" i="2" s="1"/>
  <c r="S328" i="2" a="1"/>
  <c r="S328" i="2" s="1"/>
  <c r="F328" i="2" s="1"/>
  <c r="S392" i="2" a="1"/>
  <c r="S392" i="2" s="1"/>
  <c r="S455" i="2" a="1"/>
  <c r="S455" i="2" s="1"/>
  <c r="F455" i="2" s="1"/>
  <c r="S519" i="2" a="1"/>
  <c r="S519" i="2" s="1"/>
  <c r="F519" i="2" s="1"/>
  <c r="S583" i="2" a="1"/>
  <c r="S583" i="2" s="1"/>
  <c r="F583" i="2" s="1"/>
  <c r="S647" i="2" a="1"/>
  <c r="S647" i="2" s="1"/>
  <c r="F647" i="2" s="1"/>
  <c r="S711" i="2" a="1"/>
  <c r="S711" i="2" s="1"/>
  <c r="F711" i="2" s="1"/>
  <c r="S775" i="2" a="1"/>
  <c r="S775" i="2" s="1"/>
  <c r="F775" i="2" s="1"/>
  <c r="S839" i="2" a="1"/>
  <c r="S839" i="2" s="1"/>
  <c r="F839" i="2" s="1"/>
  <c r="S903" i="2" a="1"/>
  <c r="S903" i="2" s="1"/>
  <c r="F903" i="2" s="1"/>
  <c r="S967" i="2" a="1"/>
  <c r="S967" i="2" s="1"/>
  <c r="F967" i="2" s="1"/>
  <c r="S1030" i="2" a="1"/>
  <c r="S1030" i="2" s="1"/>
  <c r="F1030" i="2" s="1"/>
  <c r="S1094" i="2" a="1"/>
  <c r="S1094" i="2" s="1"/>
  <c r="F1094" i="2" s="1"/>
  <c r="S1158" i="2" a="1"/>
  <c r="S1158" i="2" s="1"/>
  <c r="F1158" i="2" s="1"/>
  <c r="S1222" i="2" a="1"/>
  <c r="S1222" i="2" s="1"/>
  <c r="F1222" i="2" s="1"/>
  <c r="S1285" i="2" a="1"/>
  <c r="S1285" i="2" s="1"/>
  <c r="F1285" i="2" s="1"/>
  <c r="S1349" i="2" a="1"/>
  <c r="S1349" i="2" s="1"/>
  <c r="F1349" i="2" s="1"/>
  <c r="S1409" i="2" a="1"/>
  <c r="S1409" i="2" s="1"/>
  <c r="F1409" i="2" s="1"/>
  <c r="S321" i="2" a="1"/>
  <c r="S321" i="2" s="1"/>
  <c r="F321" i="2" s="1"/>
  <c r="S385" i="2" a="1"/>
  <c r="S385" i="2" s="1"/>
  <c r="S449" i="2" a="1"/>
  <c r="S449" i="2" s="1"/>
  <c r="S512" i="2" a="1"/>
  <c r="S512" i="2" s="1"/>
  <c r="F512" i="2" s="1"/>
  <c r="S576" i="2" a="1"/>
  <c r="S576" i="2" s="1"/>
  <c r="F576" i="2" s="1"/>
  <c r="S640" i="2" a="1"/>
  <c r="S640" i="2" s="1"/>
  <c r="F640" i="2" s="1"/>
  <c r="S704" i="2" a="1"/>
  <c r="S704" i="2" s="1"/>
  <c r="F704" i="2" s="1"/>
  <c r="S768" i="2" a="1"/>
  <c r="S768" i="2" s="1"/>
  <c r="F768" i="2" s="1"/>
  <c r="S832" i="2" a="1"/>
  <c r="S832" i="2" s="1"/>
  <c r="F832" i="2" s="1"/>
  <c r="S896" i="2" a="1"/>
  <c r="S896" i="2" s="1"/>
  <c r="F896" i="2" s="1"/>
  <c r="S960" i="2" a="1"/>
  <c r="S960" i="2" s="1"/>
  <c r="F960" i="2" s="1"/>
  <c r="S1087" i="2" a="1"/>
  <c r="S1087" i="2" s="1"/>
  <c r="F1087" i="2" s="1"/>
  <c r="S1151" i="2" a="1"/>
  <c r="S1151" i="2" s="1"/>
  <c r="F1151" i="2" s="1"/>
  <c r="S1215" i="2" a="1"/>
  <c r="S1215" i="2" s="1"/>
  <c r="F1215" i="2" s="1"/>
  <c r="S1278" i="2" a="1"/>
  <c r="S1278" i="2" s="1"/>
  <c r="F1278" i="2" s="1"/>
  <c r="S1342" i="2" a="1"/>
  <c r="S1342" i="2" s="1"/>
  <c r="F1342" i="2" s="1"/>
  <c r="S1402" i="2" a="1"/>
  <c r="S1402" i="2" s="1"/>
  <c r="F1402" i="2" s="1"/>
  <c r="S370" i="2" a="1"/>
  <c r="S370" i="2" s="1"/>
  <c r="S434" i="2" a="1"/>
  <c r="S434" i="2" s="1"/>
  <c r="S497" i="2" a="1"/>
  <c r="S497" i="2" s="1"/>
  <c r="F497" i="2" s="1"/>
  <c r="S561" i="2" a="1"/>
  <c r="S561" i="2" s="1"/>
  <c r="F561" i="2" s="1"/>
  <c r="S625" i="2" a="1"/>
  <c r="S625" i="2" s="1"/>
  <c r="F625" i="2" s="1"/>
  <c r="S689" i="2" a="1"/>
  <c r="S689" i="2" s="1"/>
  <c r="F689" i="2" s="1"/>
  <c r="S753" i="2" a="1"/>
  <c r="S753" i="2" s="1"/>
  <c r="F753" i="2" s="1"/>
  <c r="S817" i="2" a="1"/>
  <c r="S817" i="2" s="1"/>
  <c r="F817" i="2" s="1"/>
  <c r="S881" i="2" a="1"/>
  <c r="S881" i="2" s="1"/>
  <c r="F881" i="2" s="1"/>
  <c r="S945" i="2" a="1"/>
  <c r="S945" i="2" s="1"/>
  <c r="F945" i="2" s="1"/>
  <c r="S1008" i="2" a="1"/>
  <c r="S1008" i="2" s="1"/>
  <c r="F1008" i="2" s="1"/>
  <c r="S1072" i="2" a="1"/>
  <c r="S1072" i="2" s="1"/>
  <c r="F1072" i="2" s="1"/>
  <c r="S1136" i="2" a="1"/>
  <c r="S1136" i="2" s="1"/>
  <c r="F1136" i="2" s="1"/>
  <c r="S1200" i="2" a="1"/>
  <c r="S1200" i="2" s="1"/>
  <c r="F1200" i="2" s="1"/>
  <c r="S1263" i="2" a="1"/>
  <c r="S1263" i="2" s="1"/>
  <c r="F1263" i="2" s="1"/>
  <c r="S1327" i="2" a="1"/>
  <c r="S1327" i="2" s="1"/>
  <c r="F1327" i="2" s="1"/>
  <c r="S1387" i="2" a="1"/>
  <c r="S1387" i="2" s="1"/>
  <c r="F1387" i="2" s="1"/>
  <c r="S1451" i="2" a="1"/>
  <c r="S1451" i="2" s="1"/>
  <c r="F1451" i="2" s="1"/>
  <c r="S315" i="2" a="1"/>
  <c r="S315" i="2" s="1"/>
  <c r="F315" i="2" s="1"/>
  <c r="S379" i="2" a="1"/>
  <c r="S379" i="2" s="1"/>
  <c r="S443" i="2" a="1"/>
  <c r="S443" i="2" s="1"/>
  <c r="S506" i="2" a="1"/>
  <c r="S506" i="2" s="1"/>
  <c r="F506" i="2" s="1"/>
  <c r="S570" i="2" a="1"/>
  <c r="S570" i="2" s="1"/>
  <c r="F570" i="2" s="1"/>
  <c r="S634" i="2" a="1"/>
  <c r="S634" i="2" s="1"/>
  <c r="F634" i="2" s="1"/>
  <c r="S698" i="2" a="1"/>
  <c r="S698" i="2" s="1"/>
  <c r="F698" i="2" s="1"/>
  <c r="S762" i="2" a="1"/>
  <c r="S762" i="2" s="1"/>
  <c r="F762" i="2" s="1"/>
  <c r="S826" i="2" a="1"/>
  <c r="S826" i="2" s="1"/>
  <c r="F826" i="2" s="1"/>
  <c r="S890" i="2" a="1"/>
  <c r="S890" i="2" s="1"/>
  <c r="F890" i="2" s="1"/>
  <c r="S954" i="2" a="1"/>
  <c r="S954" i="2" s="1"/>
  <c r="F954" i="2" s="1"/>
  <c r="S1017" i="2" a="1"/>
  <c r="S1017" i="2" s="1"/>
  <c r="F1017" i="2" s="1"/>
  <c r="S1081" i="2" a="1"/>
  <c r="S1081" i="2" s="1"/>
  <c r="F1081" i="2" s="1"/>
  <c r="S1145" i="2" a="1"/>
  <c r="S1145" i="2" s="1"/>
  <c r="F1145" i="2" s="1"/>
  <c r="S1209" i="2" a="1"/>
  <c r="S1209" i="2" s="1"/>
  <c r="F1209" i="2" s="1"/>
  <c r="S1272" i="2" a="1"/>
  <c r="S1272" i="2" s="1"/>
  <c r="F1272" i="2" s="1"/>
  <c r="S1336" i="2" a="1"/>
  <c r="S1336" i="2" s="1"/>
  <c r="F1336" i="2" s="1"/>
  <c r="S1396" i="2" a="1"/>
  <c r="S1396" i="2" s="1"/>
  <c r="F1396" i="2" s="1"/>
  <c r="S324" i="2" a="1"/>
  <c r="S324" i="2" s="1"/>
  <c r="F324" i="2" s="1"/>
  <c r="S388" i="2" a="1"/>
  <c r="S388" i="2" s="1"/>
  <c r="S452" i="2" a="1"/>
  <c r="S452" i="2" s="1"/>
  <c r="S515" i="2" a="1"/>
  <c r="S515" i="2" s="1"/>
  <c r="F515" i="2" s="1"/>
  <c r="S579" i="2" a="1"/>
  <c r="S579" i="2" s="1"/>
  <c r="F579" i="2" s="1"/>
  <c r="S643" i="2" a="1"/>
  <c r="S643" i="2" s="1"/>
  <c r="F643" i="2" s="1"/>
  <c r="S707" i="2" a="1"/>
  <c r="S707" i="2" s="1"/>
  <c r="F707" i="2" s="1"/>
  <c r="S771" i="2" a="1"/>
  <c r="S771" i="2" s="1"/>
  <c r="F771" i="2" s="1"/>
  <c r="S835" i="2" a="1"/>
  <c r="S835" i="2" s="1"/>
  <c r="F835" i="2" s="1"/>
  <c r="S899" i="2" a="1"/>
  <c r="S899" i="2" s="1"/>
  <c r="F899" i="2" s="1"/>
  <c r="S963" i="2" a="1"/>
  <c r="S963" i="2" s="1"/>
  <c r="F963" i="2" s="1"/>
  <c r="S1026" i="2" a="1"/>
  <c r="S1026" i="2" s="1"/>
  <c r="F1026" i="2" s="1"/>
  <c r="S1090" i="2" a="1"/>
  <c r="S1090" i="2" s="1"/>
  <c r="F1090" i="2" s="1"/>
  <c r="S1154" i="2" a="1"/>
  <c r="S1154" i="2" s="1"/>
  <c r="F1154" i="2" s="1"/>
  <c r="S1218" i="2" a="1"/>
  <c r="S1218" i="2" s="1"/>
  <c r="F1218" i="2" s="1"/>
  <c r="S1281" i="2" a="1"/>
  <c r="S1281" i="2" s="1"/>
  <c r="F1281" i="2" s="1"/>
  <c r="S1345" i="2" a="1"/>
  <c r="S1345" i="2" s="1"/>
  <c r="F1345" i="2" s="1"/>
  <c r="S1405" i="2" a="1"/>
  <c r="S1405" i="2" s="1"/>
  <c r="F1405" i="2" s="1"/>
  <c r="S153" i="2" a="1"/>
  <c r="S153" i="2" s="1"/>
  <c r="F153" i="2" s="1"/>
  <c r="S281" i="2" a="1"/>
  <c r="S281" i="2" s="1"/>
  <c r="F281" i="2" s="1"/>
  <c r="S18" i="2" a="1"/>
  <c r="S18" i="2" s="1"/>
  <c r="F18" i="2" s="1"/>
  <c r="S82" i="2" a="1"/>
  <c r="S82" i="2" s="1"/>
  <c r="F82" i="2" s="1"/>
  <c r="S146" i="2" a="1"/>
  <c r="S146" i="2" s="1"/>
  <c r="F146" i="2" s="1"/>
  <c r="S210" i="2" a="1"/>
  <c r="S210" i="2" s="1"/>
  <c r="F210" i="2" s="1"/>
  <c r="S274" i="2" a="1"/>
  <c r="S274" i="2" s="1"/>
  <c r="F274" i="2" s="1"/>
  <c r="S19" i="2" a="1"/>
  <c r="S19" i="2" s="1"/>
  <c r="F19" i="2" s="1"/>
  <c r="S83" i="2" a="1"/>
  <c r="S83" i="2" s="1"/>
  <c r="F83" i="2" s="1"/>
  <c r="S147" i="2" a="1"/>
  <c r="S147" i="2" s="1"/>
  <c r="F147" i="2" s="1"/>
  <c r="S211" i="2" a="1"/>
  <c r="S211" i="2" s="1"/>
  <c r="F211" i="2" s="1"/>
  <c r="S275" i="2" a="1"/>
  <c r="S275" i="2" s="1"/>
  <c r="F275" i="2" s="1"/>
  <c r="S36" i="2" a="1"/>
  <c r="S36" i="2" s="1"/>
  <c r="F36" i="2" s="1"/>
  <c r="S100" i="2" a="1"/>
  <c r="S100" i="2" s="1"/>
  <c r="F100" i="2" s="1"/>
  <c r="S164" i="2" a="1"/>
  <c r="S164" i="2" s="1"/>
  <c r="F164" i="2" s="1"/>
  <c r="S228" i="2" a="1"/>
  <c r="S228" i="2" s="1"/>
  <c r="F228" i="2" s="1"/>
  <c r="S292" i="2" a="1"/>
  <c r="S292" i="2" s="1"/>
  <c r="F292" i="2" s="1"/>
  <c r="S45" i="2" a="1"/>
  <c r="S45" i="2" s="1"/>
  <c r="F45" i="2" s="1"/>
  <c r="S109" i="2" a="1"/>
  <c r="S109" i="2" s="1"/>
  <c r="F109" i="2" s="1"/>
  <c r="S173" i="2" a="1"/>
  <c r="S173" i="2" s="1"/>
  <c r="F173" i="2" s="1"/>
  <c r="S237" i="2" a="1"/>
  <c r="S237" i="2" s="1"/>
  <c r="F237" i="2" s="1"/>
  <c r="S30" i="2" a="1"/>
  <c r="S30" i="2" s="1"/>
  <c r="F30" i="2" s="1"/>
  <c r="S94" i="2" a="1"/>
  <c r="S94" i="2" s="1"/>
  <c r="F94" i="2" s="1"/>
  <c r="S158" i="2" a="1"/>
  <c r="S158" i="2" s="1"/>
  <c r="F158" i="2" s="1"/>
  <c r="S222" i="2" a="1"/>
  <c r="S222" i="2" s="1"/>
  <c r="F222" i="2" s="1"/>
  <c r="S286" i="2" a="1"/>
  <c r="S286" i="2" s="1"/>
  <c r="F286" i="2" s="1"/>
  <c r="S47" i="2" a="1"/>
  <c r="S47" i="2" s="1"/>
  <c r="F47" i="2" s="1"/>
  <c r="S111" i="2" a="1"/>
  <c r="S111" i="2" s="1"/>
  <c r="F111" i="2" s="1"/>
  <c r="S175" i="2" a="1"/>
  <c r="S175" i="2" s="1"/>
  <c r="F175" i="2" s="1"/>
  <c r="S239" i="2" a="1"/>
  <c r="S239" i="2" s="1"/>
  <c r="F239" i="2" s="1"/>
  <c r="S303" i="2" a="1"/>
  <c r="S303" i="2" s="1"/>
  <c r="F303" i="2" s="1"/>
  <c r="S40" i="2" a="1"/>
  <c r="S40" i="2" s="1"/>
  <c r="F40" i="2" s="1"/>
  <c r="S104" i="2" a="1"/>
  <c r="S104" i="2" s="1"/>
  <c r="F104" i="2" s="1"/>
  <c r="S168" i="2" a="1"/>
  <c r="S168" i="2" s="1"/>
  <c r="F168" i="2" s="1"/>
  <c r="S232" i="2" a="1"/>
  <c r="S232" i="2" s="1"/>
  <c r="F232" i="2" s="1"/>
  <c r="S309" i="2" a="1"/>
  <c r="S309" i="2" s="1"/>
  <c r="F309" i="2" s="1"/>
  <c r="S373" i="2" a="1"/>
  <c r="S373" i="2" s="1"/>
  <c r="S437" i="2" a="1"/>
  <c r="S437" i="2" s="1"/>
  <c r="S500" i="2" a="1"/>
  <c r="S500" i="2" s="1"/>
  <c r="F500" i="2" s="1"/>
  <c r="S564" i="2" a="1"/>
  <c r="S564" i="2" s="1"/>
  <c r="F564" i="2" s="1"/>
  <c r="S628" i="2" a="1"/>
  <c r="S628" i="2" s="1"/>
  <c r="F628" i="2" s="1"/>
  <c r="S692" i="2" a="1"/>
  <c r="S692" i="2" s="1"/>
  <c r="F692" i="2" s="1"/>
  <c r="S756" i="2" a="1"/>
  <c r="S756" i="2" s="1"/>
  <c r="F756" i="2" s="1"/>
  <c r="S820" i="2" a="1"/>
  <c r="S820" i="2" s="1"/>
  <c r="F820" i="2" s="1"/>
  <c r="S884" i="2" a="1"/>
  <c r="S884" i="2" s="1"/>
  <c r="F884" i="2" s="1"/>
  <c r="S948" i="2" a="1"/>
  <c r="S948" i="2" s="1"/>
  <c r="F948" i="2" s="1"/>
  <c r="S1011" i="2" a="1"/>
  <c r="S1011" i="2" s="1"/>
  <c r="F1011" i="2" s="1"/>
  <c r="S1075" i="2" a="1"/>
  <c r="S1075" i="2" s="1"/>
  <c r="F1075" i="2" s="1"/>
  <c r="S1139" i="2" a="1"/>
  <c r="S1139" i="2" s="1"/>
  <c r="F1139" i="2" s="1"/>
  <c r="S1203" i="2" a="1"/>
  <c r="S1203" i="2" s="1"/>
  <c r="F1203" i="2" s="1"/>
  <c r="S1266" i="2" a="1"/>
  <c r="S1266" i="2" s="1"/>
  <c r="F1266" i="2" s="1"/>
  <c r="S1330" i="2" a="1"/>
  <c r="S1330" i="2" s="1"/>
  <c r="F1330" i="2" s="1"/>
  <c r="S1390" i="2" a="1"/>
  <c r="S1390" i="2" s="1"/>
  <c r="F1390" i="2" s="1"/>
  <c r="S1454" i="2" a="1"/>
  <c r="S1454" i="2" s="1"/>
  <c r="F1454" i="2" s="1"/>
  <c r="S318" i="2" a="1"/>
  <c r="S318" i="2" s="1"/>
  <c r="F318" i="2" s="1"/>
  <c r="S382" i="2" a="1"/>
  <c r="S382" i="2" s="1"/>
  <c r="S446" i="2" a="1"/>
  <c r="S446" i="2" s="1"/>
  <c r="S509" i="2" a="1"/>
  <c r="S509" i="2" s="1"/>
  <c r="F509" i="2" s="1"/>
  <c r="S573" i="2" a="1"/>
  <c r="S573" i="2" s="1"/>
  <c r="F573" i="2" s="1"/>
  <c r="S637" i="2" a="1"/>
  <c r="S637" i="2" s="1"/>
  <c r="F637" i="2" s="1"/>
  <c r="S701" i="2" a="1"/>
  <c r="S701" i="2" s="1"/>
  <c r="F701" i="2" s="1"/>
  <c r="S765" i="2" a="1"/>
  <c r="S765" i="2" s="1"/>
  <c r="F765" i="2" s="1"/>
  <c r="S829" i="2" a="1"/>
  <c r="S829" i="2" s="1"/>
  <c r="F829" i="2" s="1"/>
  <c r="S893" i="2" a="1"/>
  <c r="S893" i="2" s="1"/>
  <c r="F893" i="2" s="1"/>
  <c r="S957" i="2" a="1"/>
  <c r="S957" i="2" s="1"/>
  <c r="F957" i="2" s="1"/>
  <c r="S1020" i="2" a="1"/>
  <c r="S1020" i="2" s="1"/>
  <c r="F1020" i="2" s="1"/>
  <c r="S1084" i="2" a="1"/>
  <c r="S1084" i="2" s="1"/>
  <c r="F1084" i="2" s="1"/>
  <c r="S1148" i="2" a="1"/>
  <c r="S1148" i="2" s="1"/>
  <c r="F1148" i="2" s="1"/>
  <c r="S1212" i="2" a="1"/>
  <c r="S1212" i="2" s="1"/>
  <c r="F1212" i="2" s="1"/>
  <c r="S1275" i="2" a="1"/>
  <c r="S1275" i="2" s="1"/>
  <c r="F1275" i="2" s="1"/>
  <c r="S1339" i="2" a="1"/>
  <c r="S1339" i="2" s="1"/>
  <c r="F1339" i="2" s="1"/>
  <c r="S1399" i="2" a="1"/>
  <c r="S1399" i="2" s="1"/>
  <c r="F1399" i="2" s="1"/>
  <c r="S327" i="2" a="1"/>
  <c r="S327" i="2" s="1"/>
  <c r="F327" i="2" s="1"/>
  <c r="S391" i="2" a="1"/>
  <c r="S391" i="2" s="1"/>
  <c r="S329" i="2" a="1"/>
  <c r="S329" i="2" s="1"/>
  <c r="S518" i="2" a="1"/>
  <c r="S518" i="2" s="1"/>
  <c r="F518" i="2" s="1"/>
  <c r="S582" i="2" a="1"/>
  <c r="S582" i="2" s="1"/>
  <c r="F582" i="2" s="1"/>
  <c r="S646" i="2" a="1"/>
  <c r="S646" i="2" s="1"/>
  <c r="F646" i="2" s="1"/>
  <c r="S710" i="2" a="1"/>
  <c r="S710" i="2" s="1"/>
  <c r="F710" i="2" s="1"/>
  <c r="S774" i="2" a="1"/>
  <c r="S774" i="2" s="1"/>
  <c r="F774" i="2" s="1"/>
  <c r="S838" i="2" a="1"/>
  <c r="S838" i="2" s="1"/>
  <c r="F838" i="2" s="1"/>
  <c r="S902" i="2" a="1"/>
  <c r="S902" i="2" s="1"/>
  <c r="F902" i="2" s="1"/>
  <c r="S966" i="2" a="1"/>
  <c r="S966" i="2" s="1"/>
  <c r="F966" i="2" s="1"/>
  <c r="S1029" i="2" a="1"/>
  <c r="S1029" i="2" s="1"/>
  <c r="F1029" i="2" s="1"/>
  <c r="S1093" i="2" a="1"/>
  <c r="S1093" i="2" s="1"/>
  <c r="F1093" i="2" s="1"/>
  <c r="S1157" i="2" a="1"/>
  <c r="S1157" i="2" s="1"/>
  <c r="F1157" i="2" s="1"/>
  <c r="S1221" i="2" a="1"/>
  <c r="S1221" i="2" s="1"/>
  <c r="F1221" i="2" s="1"/>
  <c r="S1284" i="2" a="1"/>
  <c r="S1284" i="2" s="1"/>
  <c r="F1284" i="2" s="1"/>
  <c r="S1348" i="2" a="1"/>
  <c r="S1348" i="2" s="1"/>
  <c r="F1348" i="2" s="1"/>
  <c r="S1408" i="2" a="1"/>
  <c r="S1408" i="2" s="1"/>
  <c r="F1408" i="2" s="1"/>
  <c r="S272" i="2" a="1"/>
  <c r="S272" i="2" s="1"/>
  <c r="F272" i="2" s="1"/>
  <c r="S400" i="2" a="1"/>
  <c r="S400" i="2" s="1"/>
  <c r="S463" i="2" a="1"/>
  <c r="S463" i="2" s="1"/>
  <c r="F463" i="2" s="1"/>
  <c r="S527" i="2" a="1"/>
  <c r="S527" i="2" s="1"/>
  <c r="F527" i="2" s="1"/>
  <c r="S591" i="2" a="1"/>
  <c r="S591" i="2" s="1"/>
  <c r="F591" i="2" s="1"/>
  <c r="S655" i="2" a="1"/>
  <c r="S655" i="2" s="1"/>
  <c r="F655" i="2" s="1"/>
  <c r="S719" i="2" a="1"/>
  <c r="S719" i="2" s="1"/>
  <c r="F719" i="2" s="1"/>
  <c r="S783" i="2" a="1"/>
  <c r="S783" i="2" s="1"/>
  <c r="F783" i="2" s="1"/>
  <c r="S847" i="2" a="1"/>
  <c r="S847" i="2" s="1"/>
  <c r="F847" i="2" s="1"/>
  <c r="S911" i="2" a="1"/>
  <c r="S911" i="2" s="1"/>
  <c r="F911" i="2" s="1"/>
  <c r="S974" i="2" a="1"/>
  <c r="S974" i="2" s="1"/>
  <c r="F974" i="2" s="1"/>
  <c r="S1038" i="2" a="1"/>
  <c r="S1038" i="2" s="1"/>
  <c r="F1038" i="2" s="1"/>
  <c r="S1102" i="2" a="1"/>
  <c r="S1102" i="2" s="1"/>
  <c r="F1102" i="2" s="1"/>
  <c r="S1166" i="2" a="1"/>
  <c r="S1166" i="2" s="1"/>
  <c r="F1166" i="2" s="1"/>
  <c r="S1230" i="2" a="1"/>
  <c r="S1230" i="2" s="1"/>
  <c r="F1230" i="2" s="1"/>
  <c r="S1293" i="2" a="1"/>
  <c r="S1293" i="2" s="1"/>
  <c r="F1293" i="2" s="1"/>
  <c r="S1356" i="2" a="1"/>
  <c r="S1356" i="2" s="1"/>
  <c r="F1356" i="2" s="1"/>
  <c r="S1417" i="2" a="1"/>
  <c r="S1417" i="2" s="1"/>
  <c r="F1417" i="2" s="1"/>
  <c r="S330" i="2" a="1"/>
  <c r="S330" i="2" s="1"/>
  <c r="S393" i="2" a="1"/>
  <c r="S393" i="2" s="1"/>
  <c r="S456" i="2" a="1"/>
  <c r="S456" i="2" s="1"/>
  <c r="F456" i="2" s="1"/>
  <c r="S520" i="2" a="1"/>
  <c r="S520" i="2" s="1"/>
  <c r="F520" i="2" s="1"/>
  <c r="S584" i="2" a="1"/>
  <c r="S584" i="2" s="1"/>
  <c r="F584" i="2" s="1"/>
  <c r="S648" i="2" a="1"/>
  <c r="S648" i="2" s="1"/>
  <c r="F648" i="2" s="1"/>
  <c r="S712" i="2" a="1"/>
  <c r="S712" i="2" s="1"/>
  <c r="F712" i="2" s="1"/>
  <c r="S776" i="2" a="1"/>
  <c r="S776" i="2" s="1"/>
  <c r="F776" i="2" s="1"/>
  <c r="S840" i="2" a="1"/>
  <c r="S840" i="2" s="1"/>
  <c r="F840" i="2" s="1"/>
  <c r="S904" i="2" a="1"/>
  <c r="S904" i="2" s="1"/>
  <c r="F904" i="2" s="1"/>
  <c r="S968" i="2" a="1"/>
  <c r="S968" i="2" s="1"/>
  <c r="F968" i="2" s="1"/>
  <c r="S1031" i="2" a="1"/>
  <c r="S1031" i="2" s="1"/>
  <c r="F1031" i="2" s="1"/>
  <c r="S1095" i="2" a="1"/>
  <c r="S1095" i="2" s="1"/>
  <c r="F1095" i="2" s="1"/>
  <c r="S1159" i="2" a="1"/>
  <c r="S1159" i="2" s="1"/>
  <c r="F1159" i="2" s="1"/>
  <c r="S1223" i="2" a="1"/>
  <c r="S1223" i="2" s="1"/>
  <c r="F1223" i="2" s="1"/>
  <c r="S1286" i="2" a="1"/>
  <c r="S1286" i="2" s="1"/>
  <c r="F1286" i="2" s="1"/>
  <c r="S1350" i="2" a="1"/>
  <c r="S1350" i="2" s="1"/>
  <c r="F1350" i="2" s="1"/>
  <c r="S1410" i="2" a="1"/>
  <c r="S1410" i="2" s="1"/>
  <c r="F1410" i="2" s="1"/>
  <c r="S314" i="2" a="1"/>
  <c r="S314" i="2" s="1"/>
  <c r="F314" i="2" s="1"/>
  <c r="S378" i="2" a="1"/>
  <c r="S378" i="2" s="1"/>
  <c r="S442" i="2" a="1"/>
  <c r="S442" i="2" s="1"/>
  <c r="S505" i="2" a="1"/>
  <c r="S505" i="2" s="1"/>
  <c r="F505" i="2" s="1"/>
  <c r="S569" i="2" a="1"/>
  <c r="S569" i="2" s="1"/>
  <c r="F569" i="2" s="1"/>
  <c r="S633" i="2" a="1"/>
  <c r="S633" i="2" s="1"/>
  <c r="F633" i="2" s="1"/>
  <c r="S697" i="2" a="1"/>
  <c r="S697" i="2" s="1"/>
  <c r="F697" i="2" s="1"/>
  <c r="S761" i="2" a="1"/>
  <c r="S761" i="2" s="1"/>
  <c r="F761" i="2" s="1"/>
  <c r="S825" i="2" a="1"/>
  <c r="S825" i="2" s="1"/>
  <c r="F825" i="2" s="1"/>
  <c r="S889" i="2" a="1"/>
  <c r="S889" i="2" s="1"/>
  <c r="F889" i="2" s="1"/>
  <c r="S953" i="2" a="1"/>
  <c r="S953" i="2" s="1"/>
  <c r="F953" i="2" s="1"/>
  <c r="S1016" i="2" a="1"/>
  <c r="S1016" i="2" s="1"/>
  <c r="F1016" i="2" s="1"/>
  <c r="S1080" i="2" a="1"/>
  <c r="S1080" i="2" s="1"/>
  <c r="F1080" i="2" s="1"/>
  <c r="S1144" i="2" a="1"/>
  <c r="S1144" i="2" s="1"/>
  <c r="F1144" i="2" s="1"/>
  <c r="S1208" i="2" a="1"/>
  <c r="S1208" i="2" s="1"/>
  <c r="F1208" i="2" s="1"/>
  <c r="S1271" i="2" a="1"/>
  <c r="S1271" i="2" s="1"/>
  <c r="F1271" i="2" s="1"/>
  <c r="S1335" i="2" a="1"/>
  <c r="S1335" i="2" s="1"/>
  <c r="F1335" i="2" s="1"/>
  <c r="S1395" i="2" a="1"/>
  <c r="S1395" i="2" s="1"/>
  <c r="F1395" i="2" s="1"/>
  <c r="S1459" i="2" a="1"/>
  <c r="S1459" i="2" s="1"/>
  <c r="F1459" i="2" s="1"/>
  <c r="S323" i="2" a="1"/>
  <c r="S323" i="2" s="1"/>
  <c r="F323" i="2" s="1"/>
  <c r="S387" i="2" a="1"/>
  <c r="S387" i="2" s="1"/>
  <c r="S451" i="2" a="1"/>
  <c r="S451" i="2" s="1"/>
  <c r="S514" i="2" a="1"/>
  <c r="S514" i="2" s="1"/>
  <c r="F514" i="2" s="1"/>
  <c r="S578" i="2" a="1"/>
  <c r="S578" i="2" s="1"/>
  <c r="F578" i="2" s="1"/>
  <c r="S642" i="2" a="1"/>
  <c r="S642" i="2" s="1"/>
  <c r="F642" i="2" s="1"/>
  <c r="S706" i="2" a="1"/>
  <c r="S706" i="2" s="1"/>
  <c r="F706" i="2" s="1"/>
  <c r="S770" i="2" a="1"/>
  <c r="S770" i="2" s="1"/>
  <c r="F770" i="2" s="1"/>
  <c r="S834" i="2" a="1"/>
  <c r="S834" i="2" s="1"/>
  <c r="F834" i="2" s="1"/>
  <c r="S898" i="2" a="1"/>
  <c r="S898" i="2" s="1"/>
  <c r="F898" i="2" s="1"/>
  <c r="S962" i="2" a="1"/>
  <c r="S962" i="2" s="1"/>
  <c r="F962" i="2" s="1"/>
  <c r="S1025" i="2" a="1"/>
  <c r="S1025" i="2" s="1"/>
  <c r="F1025" i="2" s="1"/>
  <c r="S1089" i="2" a="1"/>
  <c r="S1089" i="2" s="1"/>
  <c r="F1089" i="2" s="1"/>
  <c r="S1153" i="2" a="1"/>
  <c r="S1153" i="2" s="1"/>
  <c r="F1153" i="2" s="1"/>
  <c r="S1217" i="2" a="1"/>
  <c r="S1217" i="2" s="1"/>
  <c r="F1217" i="2" s="1"/>
  <c r="S1280" i="2" a="1"/>
  <c r="S1280" i="2" s="1"/>
  <c r="F1280" i="2" s="1"/>
  <c r="S1344" i="2" a="1"/>
  <c r="S1344" i="2" s="1"/>
  <c r="F1344" i="2" s="1"/>
  <c r="S1404" i="2" a="1"/>
  <c r="S1404" i="2" s="1"/>
  <c r="F1404" i="2" s="1"/>
  <c r="S333" i="2" a="1"/>
  <c r="S333" i="2" s="1"/>
  <c r="S396" i="2" a="1"/>
  <c r="S396" i="2" s="1"/>
  <c r="S459" i="2" a="1"/>
  <c r="S459" i="2" s="1"/>
  <c r="F459" i="2" s="1"/>
  <c r="S523" i="2" a="1"/>
  <c r="S523" i="2" s="1"/>
  <c r="F523" i="2" s="1"/>
  <c r="S587" i="2" a="1"/>
  <c r="S587" i="2" s="1"/>
  <c r="F587" i="2" s="1"/>
  <c r="S651" i="2" a="1"/>
  <c r="S651" i="2" s="1"/>
  <c r="F651" i="2" s="1"/>
  <c r="S715" i="2" a="1"/>
  <c r="S715" i="2" s="1"/>
  <c r="F715" i="2" s="1"/>
  <c r="S779" i="2" a="1"/>
  <c r="S779" i="2" s="1"/>
  <c r="F779" i="2" s="1"/>
  <c r="S843" i="2" a="1"/>
  <c r="S843" i="2" s="1"/>
  <c r="F843" i="2" s="1"/>
  <c r="S907" i="2" a="1"/>
  <c r="S907" i="2" s="1"/>
  <c r="F907" i="2" s="1"/>
  <c r="S976" i="2" a="1"/>
  <c r="S976" i="2" s="1"/>
  <c r="S1034" i="2" a="1"/>
  <c r="S1034" i="2" s="1"/>
  <c r="F1034" i="2" s="1"/>
  <c r="S1098" i="2" a="1"/>
  <c r="S1098" i="2" s="1"/>
  <c r="F1098" i="2" s="1"/>
  <c r="S1162" i="2" a="1"/>
  <c r="S1162" i="2" s="1"/>
  <c r="F1162" i="2" s="1"/>
  <c r="S1226" i="2" a="1"/>
  <c r="S1226" i="2" s="1"/>
  <c r="F1226" i="2" s="1"/>
  <c r="S1289" i="2" a="1"/>
  <c r="S1289" i="2" s="1"/>
  <c r="F1289" i="2" s="1"/>
  <c r="S1353" i="2" a="1"/>
  <c r="S1353" i="2" s="1"/>
  <c r="F1353" i="2" s="1"/>
  <c r="S1413" i="2" a="1"/>
  <c r="S1413" i="2" s="1"/>
  <c r="F1413" i="2" s="1"/>
  <c r="S217" i="2" a="1"/>
  <c r="S217" i="2" s="1"/>
  <c r="F217" i="2" s="1"/>
  <c r="S33" i="2" a="1"/>
  <c r="S33" i="2" s="1"/>
  <c r="F33" i="2" s="1"/>
  <c r="S97" i="2" a="1"/>
  <c r="S97" i="2" s="1"/>
  <c r="F97" i="2" s="1"/>
  <c r="S161" i="2" a="1"/>
  <c r="S161" i="2" s="1"/>
  <c r="F161" i="2" s="1"/>
  <c r="S225" i="2" a="1"/>
  <c r="S225" i="2" s="1"/>
  <c r="F225" i="2" s="1"/>
  <c r="S289" i="2" a="1"/>
  <c r="S289" i="2" s="1"/>
  <c r="F289" i="2" s="1"/>
  <c r="S26" i="2" a="1"/>
  <c r="S26" i="2" s="1"/>
  <c r="F26" i="2" s="1"/>
  <c r="S90" i="2" a="1"/>
  <c r="S90" i="2" s="1"/>
  <c r="F90" i="2" s="1"/>
  <c r="S154" i="2" a="1"/>
  <c r="S154" i="2" s="1"/>
  <c r="F154" i="2" s="1"/>
  <c r="S218" i="2" a="1"/>
  <c r="S218" i="2" s="1"/>
  <c r="F218" i="2" s="1"/>
  <c r="S282" i="2" a="1"/>
  <c r="S282" i="2" s="1"/>
  <c r="F282" i="2" s="1"/>
  <c r="S27" i="2" a="1"/>
  <c r="S27" i="2" s="1"/>
  <c r="F27" i="2" s="1"/>
  <c r="S91" i="2" a="1"/>
  <c r="S91" i="2" s="1"/>
  <c r="F91" i="2" s="1"/>
  <c r="S155" i="2" a="1"/>
  <c r="S155" i="2" s="1"/>
  <c r="F155" i="2" s="1"/>
  <c r="S219" i="2" a="1"/>
  <c r="S219" i="2" s="1"/>
  <c r="F219" i="2" s="1"/>
  <c r="S283" i="2" a="1"/>
  <c r="S283" i="2" s="1"/>
  <c r="F283" i="2" s="1"/>
  <c r="S44" i="2" a="1"/>
  <c r="S44" i="2" s="1"/>
  <c r="F44" i="2" s="1"/>
  <c r="S108" i="2" a="1"/>
  <c r="S108" i="2" s="1"/>
  <c r="F108" i="2" s="1"/>
  <c r="S172" i="2" a="1"/>
  <c r="S172" i="2" s="1"/>
  <c r="F172" i="2" s="1"/>
  <c r="S236" i="2" a="1"/>
  <c r="S236" i="2" s="1"/>
  <c r="F236" i="2" s="1"/>
  <c r="S300" i="2" a="1"/>
  <c r="S300" i="2" s="1"/>
  <c r="F300" i="2" s="1"/>
  <c r="S53" i="2" a="1"/>
  <c r="S53" i="2" s="1"/>
  <c r="F53" i="2" s="1"/>
  <c r="S117" i="2" a="1"/>
  <c r="S117" i="2" s="1"/>
  <c r="F117" i="2" s="1"/>
  <c r="S181" i="2" a="1"/>
  <c r="S181" i="2" s="1"/>
  <c r="F181" i="2" s="1"/>
  <c r="S245" i="2" a="1"/>
  <c r="S245" i="2" s="1"/>
  <c r="F245" i="2" s="1"/>
  <c r="S38" i="2" a="1"/>
  <c r="S38" i="2" s="1"/>
  <c r="F38" i="2" s="1"/>
  <c r="S102" i="2" a="1"/>
  <c r="S102" i="2" s="1"/>
  <c r="F102" i="2" s="1"/>
  <c r="S166" i="2" a="1"/>
  <c r="S166" i="2" s="1"/>
  <c r="F166" i="2" s="1"/>
  <c r="S230" i="2" a="1"/>
  <c r="S230" i="2" s="1"/>
  <c r="F230" i="2" s="1"/>
  <c r="S55" i="2" a="1"/>
  <c r="S55" i="2" s="1"/>
  <c r="F55" i="2" s="1"/>
  <c r="S119" i="2" a="1"/>
  <c r="S119" i="2" s="1"/>
  <c r="F119" i="2" s="1"/>
  <c r="S183" i="2" a="1"/>
  <c r="S183" i="2" s="1"/>
  <c r="F183" i="2" s="1"/>
  <c r="S247" i="2" a="1"/>
  <c r="S247" i="2" s="1"/>
  <c r="F247" i="2" s="1"/>
  <c r="S311" i="2" a="1"/>
  <c r="S311" i="2" s="1"/>
  <c r="F311" i="2" s="1"/>
  <c r="S48" i="2" a="1"/>
  <c r="S48" i="2" s="1"/>
  <c r="F48" i="2" s="1"/>
  <c r="S112" i="2" a="1"/>
  <c r="S112" i="2" s="1"/>
  <c r="F112" i="2" s="1"/>
  <c r="S176" i="2" a="1"/>
  <c r="S176" i="2" s="1"/>
  <c r="F176" i="2" s="1"/>
  <c r="S240" i="2" a="1"/>
  <c r="S240" i="2" s="1"/>
  <c r="F240" i="2" s="1"/>
  <c r="S317" i="2" a="1"/>
  <c r="S317" i="2" s="1"/>
  <c r="F317" i="2" s="1"/>
  <c r="S381" i="2" a="1"/>
  <c r="S381" i="2" s="1"/>
  <c r="S445" i="2" a="1"/>
  <c r="S445" i="2" s="1"/>
  <c r="S508" i="2" a="1"/>
  <c r="S508" i="2" s="1"/>
  <c r="F508" i="2" s="1"/>
  <c r="S572" i="2" a="1"/>
  <c r="S572" i="2" s="1"/>
  <c r="F572" i="2" s="1"/>
  <c r="S636" i="2" a="1"/>
  <c r="S636" i="2" s="1"/>
  <c r="F636" i="2" s="1"/>
  <c r="S700" i="2" a="1"/>
  <c r="S700" i="2" s="1"/>
  <c r="F700" i="2" s="1"/>
  <c r="S764" i="2" a="1"/>
  <c r="S764" i="2" s="1"/>
  <c r="F764" i="2" s="1"/>
  <c r="S828" i="2" a="1"/>
  <c r="S828" i="2" s="1"/>
  <c r="F828" i="2" s="1"/>
  <c r="S892" i="2" a="1"/>
  <c r="S892" i="2" s="1"/>
  <c r="F892" i="2" s="1"/>
  <c r="S956" i="2" a="1"/>
  <c r="S956" i="2" s="1"/>
  <c r="F956" i="2" s="1"/>
  <c r="S1019" i="2" a="1"/>
  <c r="S1019" i="2" s="1"/>
  <c r="F1019" i="2" s="1"/>
  <c r="S1083" i="2" a="1"/>
  <c r="S1083" i="2" s="1"/>
  <c r="F1083" i="2" s="1"/>
  <c r="S1147" i="2" a="1"/>
  <c r="S1147" i="2" s="1"/>
  <c r="F1147" i="2" s="1"/>
  <c r="S1211" i="2" a="1"/>
  <c r="S1211" i="2" s="1"/>
  <c r="F1211" i="2" s="1"/>
  <c r="S1274" i="2" a="1"/>
  <c r="S1274" i="2" s="1"/>
  <c r="F1274" i="2" s="1"/>
  <c r="S1338" i="2" a="1"/>
  <c r="S1338" i="2" s="1"/>
  <c r="F1338" i="2" s="1"/>
  <c r="S1398" i="2" a="1"/>
  <c r="S1398" i="2" s="1"/>
  <c r="F1398" i="2" s="1"/>
  <c r="S326" i="2" a="1"/>
  <c r="S326" i="2" s="1"/>
  <c r="F326" i="2" s="1"/>
  <c r="S390" i="2" a="1"/>
  <c r="S390" i="2" s="1"/>
  <c r="S454" i="2" a="1"/>
  <c r="S454" i="2" s="1"/>
  <c r="S517" i="2" a="1"/>
  <c r="S517" i="2" s="1"/>
  <c r="F517" i="2" s="1"/>
  <c r="S581" i="2" a="1"/>
  <c r="S581" i="2" s="1"/>
  <c r="F581" i="2" s="1"/>
  <c r="S645" i="2" a="1"/>
  <c r="S645" i="2" s="1"/>
  <c r="F645" i="2" s="1"/>
  <c r="S709" i="2" a="1"/>
  <c r="S709" i="2" s="1"/>
  <c r="F709" i="2" s="1"/>
  <c r="S773" i="2" a="1"/>
  <c r="S773" i="2" s="1"/>
  <c r="F773" i="2" s="1"/>
  <c r="S837" i="2" a="1"/>
  <c r="S837" i="2" s="1"/>
  <c r="F837" i="2" s="1"/>
  <c r="S901" i="2" a="1"/>
  <c r="S901" i="2" s="1"/>
  <c r="F901" i="2" s="1"/>
  <c r="S965" i="2" a="1"/>
  <c r="S965" i="2" s="1"/>
  <c r="F965" i="2" s="1"/>
  <c r="S1028" i="2" a="1"/>
  <c r="S1028" i="2" s="1"/>
  <c r="F1028" i="2" s="1"/>
  <c r="S1092" i="2" a="1"/>
  <c r="S1092" i="2" s="1"/>
  <c r="F1092" i="2" s="1"/>
  <c r="S1156" i="2" a="1"/>
  <c r="S1156" i="2" s="1"/>
  <c r="F1156" i="2" s="1"/>
  <c r="S1220" i="2" a="1"/>
  <c r="S1220" i="2" s="1"/>
  <c r="F1220" i="2" s="1"/>
  <c r="S1283" i="2" a="1"/>
  <c r="S1283" i="2" s="1"/>
  <c r="F1283" i="2" s="1"/>
  <c r="S1347" i="2" a="1"/>
  <c r="S1347" i="2" s="1"/>
  <c r="F1347" i="2" s="1"/>
  <c r="S1407" i="2" a="1"/>
  <c r="S1407" i="2" s="1"/>
  <c r="F1407" i="2" s="1"/>
  <c r="S399" i="2" a="1"/>
  <c r="S399" i="2" s="1"/>
  <c r="S462" i="2" a="1"/>
  <c r="S462" i="2" s="1"/>
  <c r="F462" i="2" s="1"/>
  <c r="S526" i="2" a="1"/>
  <c r="S526" i="2" s="1"/>
  <c r="F526" i="2" s="1"/>
  <c r="S590" i="2" a="1"/>
  <c r="S590" i="2" s="1"/>
  <c r="F590" i="2" s="1"/>
  <c r="S654" i="2" a="1"/>
  <c r="S654" i="2" s="1"/>
  <c r="F654" i="2" s="1"/>
  <c r="S718" i="2" a="1"/>
  <c r="S718" i="2" s="1"/>
  <c r="F718" i="2" s="1"/>
  <c r="S782" i="2" a="1"/>
  <c r="S782" i="2" s="1"/>
  <c r="F782" i="2" s="1"/>
  <c r="S846" i="2" a="1"/>
  <c r="S846" i="2" s="1"/>
  <c r="F846" i="2" s="1"/>
  <c r="S910" i="2" a="1"/>
  <c r="S910" i="2" s="1"/>
  <c r="F910" i="2" s="1"/>
  <c r="S973" i="2" a="1"/>
  <c r="S973" i="2" s="1"/>
  <c r="F973" i="2" s="1"/>
  <c r="S1037" i="2" a="1"/>
  <c r="S1037" i="2" s="1"/>
  <c r="F1037" i="2" s="1"/>
  <c r="S1101" i="2" a="1"/>
  <c r="S1101" i="2" s="1"/>
  <c r="F1101" i="2" s="1"/>
  <c r="S1165" i="2" a="1"/>
  <c r="S1165" i="2" s="1"/>
  <c r="F1165" i="2" s="1"/>
  <c r="S1229" i="2" a="1"/>
  <c r="S1229" i="2" s="1"/>
  <c r="F1229" i="2" s="1"/>
  <c r="S1292" i="2" a="1"/>
  <c r="S1292" i="2" s="1"/>
  <c r="F1292" i="2" s="1"/>
  <c r="S1416" i="2" a="1"/>
  <c r="S1416" i="2" s="1"/>
  <c r="F1416" i="2" s="1"/>
  <c r="S280" i="2" a="1"/>
  <c r="S280" i="2" s="1"/>
  <c r="F280" i="2" s="1"/>
  <c r="S343" i="2" a="1"/>
  <c r="S343" i="2" s="1"/>
  <c r="S408" i="2" a="1"/>
  <c r="S408" i="2" s="1"/>
  <c r="S471" i="2" a="1"/>
  <c r="S471" i="2" s="1"/>
  <c r="F471" i="2" s="1"/>
  <c r="S535" i="2" a="1"/>
  <c r="S535" i="2" s="1"/>
  <c r="F535" i="2" s="1"/>
  <c r="S599" i="2" a="1"/>
  <c r="S599" i="2" s="1"/>
  <c r="F599" i="2" s="1"/>
  <c r="S663" i="2" a="1"/>
  <c r="S663" i="2" s="1"/>
  <c r="F663" i="2" s="1"/>
  <c r="S727" i="2" a="1"/>
  <c r="S727" i="2" s="1"/>
  <c r="F727" i="2" s="1"/>
  <c r="S791" i="2" a="1"/>
  <c r="S791" i="2" s="1"/>
  <c r="F791" i="2" s="1"/>
  <c r="S855" i="2" a="1"/>
  <c r="S855" i="2" s="1"/>
  <c r="F855" i="2" s="1"/>
  <c r="S919" i="2" a="1"/>
  <c r="S919" i="2" s="1"/>
  <c r="F919" i="2" s="1"/>
  <c r="S982" i="2" a="1"/>
  <c r="S982" i="2" s="1"/>
  <c r="F982" i="2" s="1"/>
  <c r="S1046" i="2" a="1"/>
  <c r="S1046" i="2" s="1"/>
  <c r="F1046" i="2" s="1"/>
  <c r="S1110" i="2" a="1"/>
  <c r="S1110" i="2" s="1"/>
  <c r="F1110" i="2" s="1"/>
  <c r="S1174" i="2" a="1"/>
  <c r="S1174" i="2" s="1"/>
  <c r="F1174" i="2" s="1"/>
  <c r="S1238" i="2" a="1"/>
  <c r="S1238" i="2" s="1"/>
  <c r="F1238" i="2" s="1"/>
  <c r="S1301" i="2" a="1"/>
  <c r="S1301" i="2" s="1"/>
  <c r="F1301" i="2" s="1"/>
  <c r="S1361" i="2" a="1"/>
  <c r="S1361" i="2" s="1"/>
  <c r="F1361" i="2" s="1"/>
  <c r="S1425" i="2" a="1"/>
  <c r="S1425" i="2" s="1"/>
  <c r="F1425" i="2" s="1"/>
  <c r="S336" i="2" a="1"/>
  <c r="S336" i="2" s="1"/>
  <c r="S401" i="2" a="1"/>
  <c r="S401" i="2" s="1"/>
  <c r="S464" i="2" a="1"/>
  <c r="S464" i="2" s="1"/>
  <c r="F464" i="2" s="1"/>
  <c r="S528" i="2" a="1"/>
  <c r="S528" i="2" s="1"/>
  <c r="F528" i="2" s="1"/>
  <c r="S592" i="2" a="1"/>
  <c r="S592" i="2" s="1"/>
  <c r="F592" i="2" s="1"/>
  <c r="S656" i="2" a="1"/>
  <c r="S656" i="2" s="1"/>
  <c r="F656" i="2" s="1"/>
  <c r="S720" i="2" a="1"/>
  <c r="S720" i="2" s="1"/>
  <c r="F720" i="2" s="1"/>
  <c r="S784" i="2" a="1"/>
  <c r="S784" i="2" s="1"/>
  <c r="F784" i="2" s="1"/>
  <c r="S848" i="2" a="1"/>
  <c r="S848" i="2" s="1"/>
  <c r="F848" i="2" s="1"/>
  <c r="S912" i="2" a="1"/>
  <c r="S912" i="2" s="1"/>
  <c r="F912" i="2" s="1"/>
  <c r="S975" i="2" a="1"/>
  <c r="S975" i="2" s="1"/>
  <c r="F975" i="2" s="1"/>
  <c r="S1039" i="2" a="1"/>
  <c r="S1039" i="2" s="1"/>
  <c r="F1039" i="2" s="1"/>
  <c r="S1103" i="2" a="1"/>
  <c r="S1103" i="2" s="1"/>
  <c r="F1103" i="2" s="1"/>
  <c r="S1167" i="2" a="1"/>
  <c r="S1167" i="2" s="1"/>
  <c r="F1167" i="2" s="1"/>
  <c r="S1231" i="2" a="1"/>
  <c r="S1231" i="2" s="1"/>
  <c r="F1231" i="2" s="1"/>
  <c r="S1294" i="2" a="1"/>
  <c r="S1294" i="2" s="1"/>
  <c r="F1294" i="2" s="1"/>
  <c r="S1418" i="2" a="1"/>
  <c r="S1418" i="2" s="1"/>
  <c r="F1418" i="2" s="1"/>
  <c r="S322" i="2" a="1"/>
  <c r="S322" i="2" s="1"/>
  <c r="F322" i="2" s="1"/>
  <c r="S386" i="2" a="1"/>
  <c r="S386" i="2" s="1"/>
  <c r="S450" i="2" a="1"/>
  <c r="S450" i="2" s="1"/>
  <c r="S513" i="2" a="1"/>
  <c r="S513" i="2" s="1"/>
  <c r="F513" i="2" s="1"/>
  <c r="S577" i="2" a="1"/>
  <c r="S577" i="2" s="1"/>
  <c r="F577" i="2" s="1"/>
  <c r="S641" i="2" a="1"/>
  <c r="S641" i="2" s="1"/>
  <c r="F641" i="2" s="1"/>
  <c r="S705" i="2" a="1"/>
  <c r="S705" i="2" s="1"/>
  <c r="F705" i="2" s="1"/>
  <c r="S769" i="2" a="1"/>
  <c r="S769" i="2" s="1"/>
  <c r="F769" i="2" s="1"/>
  <c r="S833" i="2" a="1"/>
  <c r="S833" i="2" s="1"/>
  <c r="F833" i="2" s="1"/>
  <c r="S897" i="2" a="1"/>
  <c r="S897" i="2" s="1"/>
  <c r="F897" i="2" s="1"/>
  <c r="S961" i="2" a="1"/>
  <c r="S961" i="2" s="1"/>
  <c r="F961" i="2" s="1"/>
  <c r="S1024" i="2" a="1"/>
  <c r="S1024" i="2" s="1"/>
  <c r="F1024" i="2" s="1"/>
  <c r="S1088" i="2" a="1"/>
  <c r="S1088" i="2" s="1"/>
  <c r="F1088" i="2" s="1"/>
  <c r="S1152" i="2" a="1"/>
  <c r="S1152" i="2" s="1"/>
  <c r="F1152" i="2" s="1"/>
  <c r="S1216" i="2" a="1"/>
  <c r="S1216" i="2" s="1"/>
  <c r="F1216" i="2" s="1"/>
  <c r="S1279" i="2" a="1"/>
  <c r="S1279" i="2" s="1"/>
  <c r="F1279" i="2" s="1"/>
  <c r="S1343" i="2" a="1"/>
  <c r="S1343" i="2" s="1"/>
  <c r="F1343" i="2" s="1"/>
  <c r="S1403" i="2" a="1"/>
  <c r="S1403" i="2" s="1"/>
  <c r="F1403" i="2" s="1"/>
  <c r="S332" i="2" a="1"/>
  <c r="S332" i="2" s="1"/>
  <c r="S395" i="2" a="1"/>
  <c r="S395" i="2" s="1"/>
  <c r="S458" i="2" a="1"/>
  <c r="S458" i="2" s="1"/>
  <c r="F458" i="2" s="1"/>
  <c r="S522" i="2" a="1"/>
  <c r="S522" i="2" s="1"/>
  <c r="F522" i="2" s="1"/>
  <c r="S586" i="2" a="1"/>
  <c r="S586" i="2" s="1"/>
  <c r="F586" i="2" s="1"/>
  <c r="S650" i="2" a="1"/>
  <c r="S650" i="2" s="1"/>
  <c r="F650" i="2" s="1"/>
  <c r="S714" i="2" a="1"/>
  <c r="S714" i="2" s="1"/>
  <c r="F714" i="2" s="1"/>
  <c r="S778" i="2" a="1"/>
  <c r="S778" i="2" s="1"/>
  <c r="F778" i="2" s="1"/>
  <c r="S842" i="2" a="1"/>
  <c r="S842" i="2" s="1"/>
  <c r="F842" i="2" s="1"/>
  <c r="S906" i="2" a="1"/>
  <c r="S906" i="2" s="1"/>
  <c r="F906" i="2" s="1"/>
  <c r="S1033" i="2" a="1"/>
  <c r="S1033" i="2" s="1"/>
  <c r="F1033" i="2" s="1"/>
  <c r="S1097" i="2" a="1"/>
  <c r="S1097" i="2" s="1"/>
  <c r="F1097" i="2" s="1"/>
  <c r="S1161" i="2" a="1"/>
  <c r="S1161" i="2" s="1"/>
  <c r="F1161" i="2" s="1"/>
  <c r="S1225" i="2" a="1"/>
  <c r="S1225" i="2" s="1"/>
  <c r="F1225" i="2" s="1"/>
  <c r="S1288" i="2" a="1"/>
  <c r="S1288" i="2" s="1"/>
  <c r="F1288" i="2" s="1"/>
  <c r="S1352" i="2" a="1"/>
  <c r="S1352" i="2" s="1"/>
  <c r="F1352" i="2" s="1"/>
  <c r="S1412" i="2" a="1"/>
  <c r="S1412" i="2" s="1"/>
  <c r="F1412" i="2" s="1"/>
  <c r="S339" i="2" a="1"/>
  <c r="S339" i="2" s="1"/>
  <c r="S404" i="2" a="1"/>
  <c r="S404" i="2" s="1"/>
  <c r="S467" i="2" a="1"/>
  <c r="S467" i="2" s="1"/>
  <c r="F467" i="2" s="1"/>
  <c r="S531" i="2" a="1"/>
  <c r="S531" i="2" s="1"/>
  <c r="F531" i="2" s="1"/>
  <c r="S595" i="2" a="1"/>
  <c r="S595" i="2" s="1"/>
  <c r="F595" i="2" s="1"/>
  <c r="S659" i="2" a="1"/>
  <c r="S659" i="2" s="1"/>
  <c r="F659" i="2" s="1"/>
  <c r="S723" i="2" a="1"/>
  <c r="S723" i="2" s="1"/>
  <c r="F723" i="2" s="1"/>
  <c r="S787" i="2" a="1"/>
  <c r="S787" i="2" s="1"/>
  <c r="F787" i="2" s="1"/>
  <c r="S851" i="2" a="1"/>
  <c r="S851" i="2" s="1"/>
  <c r="F851" i="2" s="1"/>
  <c r="S915" i="2" a="1"/>
  <c r="S915" i="2" s="1"/>
  <c r="F915" i="2" s="1"/>
  <c r="S978" i="2" a="1"/>
  <c r="S978" i="2" s="1"/>
  <c r="F978" i="2" s="1"/>
  <c r="S1042" i="2" a="1"/>
  <c r="S1042" i="2" s="1"/>
  <c r="F1042" i="2" s="1"/>
  <c r="S1106" i="2" a="1"/>
  <c r="S1106" i="2" s="1"/>
  <c r="F1106" i="2" s="1"/>
  <c r="S1170" i="2" a="1"/>
  <c r="S1170" i="2" s="1"/>
  <c r="F1170" i="2" s="1"/>
  <c r="S1234" i="2" a="1"/>
  <c r="S1234" i="2" s="1"/>
  <c r="F1234" i="2" s="1"/>
  <c r="S1297" i="2" a="1"/>
  <c r="S1297" i="2" s="1"/>
  <c r="F1297" i="2" s="1"/>
  <c r="S1358" i="2" a="1"/>
  <c r="S1358" i="2" s="1"/>
  <c r="F1358" i="2" s="1"/>
  <c r="S1421" i="2" a="1"/>
  <c r="S1421" i="2" s="1"/>
  <c r="F1421" i="2" s="1"/>
  <c r="S89" i="2" a="1"/>
  <c r="S89" i="2" s="1"/>
  <c r="F89" i="2" s="1"/>
  <c r="S41" i="2" a="1"/>
  <c r="S41" i="2" s="1"/>
  <c r="F41" i="2" s="1"/>
  <c r="S105" i="2" a="1"/>
  <c r="S105" i="2" s="1"/>
  <c r="F105" i="2" s="1"/>
  <c r="S169" i="2" a="1"/>
  <c r="S169" i="2" s="1"/>
  <c r="F169" i="2" s="1"/>
  <c r="S233" i="2" a="1"/>
  <c r="S233" i="2" s="1"/>
  <c r="F233" i="2" s="1"/>
  <c r="S297" i="2" a="1"/>
  <c r="S297" i="2" s="1"/>
  <c r="F297" i="2" s="1"/>
  <c r="S34" i="2" a="1"/>
  <c r="S34" i="2" s="1"/>
  <c r="F34" i="2" s="1"/>
  <c r="S98" i="2" a="1"/>
  <c r="S98" i="2" s="1"/>
  <c r="F98" i="2" s="1"/>
  <c r="S162" i="2" a="1"/>
  <c r="S162" i="2" s="1"/>
  <c r="F162" i="2" s="1"/>
  <c r="S226" i="2" a="1"/>
  <c r="S226" i="2" s="1"/>
  <c r="F226" i="2" s="1"/>
  <c r="S290" i="2" a="1"/>
  <c r="S290" i="2" s="1"/>
  <c r="F290" i="2" s="1"/>
  <c r="S35" i="2" a="1"/>
  <c r="S35" i="2" s="1"/>
  <c r="F35" i="2" s="1"/>
  <c r="S99" i="2" a="1"/>
  <c r="S99" i="2" s="1"/>
  <c r="F99" i="2" s="1"/>
  <c r="S163" i="2" a="1"/>
  <c r="S163" i="2" s="1"/>
  <c r="F163" i="2" s="1"/>
  <c r="S227" i="2" a="1"/>
  <c r="S227" i="2" s="1"/>
  <c r="F227" i="2" s="1"/>
  <c r="S291" i="2" a="1"/>
  <c r="S291" i="2" s="1"/>
  <c r="F291" i="2" s="1"/>
  <c r="S52" i="2" a="1"/>
  <c r="S52" i="2" s="1"/>
  <c r="F52" i="2" s="1"/>
  <c r="S116" i="2" a="1"/>
  <c r="S116" i="2" s="1"/>
  <c r="F116" i="2" s="1"/>
  <c r="S180" i="2" a="1"/>
  <c r="S180" i="2" s="1"/>
  <c r="F180" i="2" s="1"/>
  <c r="S244" i="2" a="1"/>
  <c r="S244" i="2" s="1"/>
  <c r="F244" i="2" s="1"/>
  <c r="S61" i="2" a="1"/>
  <c r="S61" i="2" s="1"/>
  <c r="F61" i="2" s="1"/>
  <c r="S125" i="2" a="1"/>
  <c r="S125" i="2" s="1"/>
  <c r="F125" i="2" s="1"/>
  <c r="S189" i="2" a="1"/>
  <c r="S189" i="2" s="1"/>
  <c r="F189" i="2" s="1"/>
  <c r="S253" i="2" a="1"/>
  <c r="S253" i="2" s="1"/>
  <c r="F253" i="2" s="1"/>
  <c r="S46" i="2" a="1"/>
  <c r="S46" i="2" s="1"/>
  <c r="F46" i="2" s="1"/>
  <c r="S110" i="2" a="1"/>
  <c r="S110" i="2" s="1"/>
  <c r="F110" i="2" s="1"/>
  <c r="S174" i="2" a="1"/>
  <c r="S174" i="2" s="1"/>
  <c r="F174" i="2" s="1"/>
  <c r="S238" i="2" a="1"/>
  <c r="S238" i="2" s="1"/>
  <c r="F238" i="2" s="1"/>
  <c r="S3" i="2" a="1"/>
  <c r="S3" i="2" s="1"/>
  <c r="F3" i="2" s="1"/>
  <c r="S63" i="2" a="1"/>
  <c r="S63" i="2" s="1"/>
  <c r="F63" i="2" s="1"/>
  <c r="S127" i="2" a="1"/>
  <c r="S127" i="2" s="1"/>
  <c r="F127" i="2" s="1"/>
  <c r="S191" i="2" a="1"/>
  <c r="S191" i="2" s="1"/>
  <c r="F191" i="2" s="1"/>
  <c r="S255" i="2" a="1"/>
  <c r="S255" i="2" s="1"/>
  <c r="F255" i="2" s="1"/>
  <c r="S56" i="2" a="1"/>
  <c r="S56" i="2" s="1"/>
  <c r="F56" i="2" s="1"/>
  <c r="S120" i="2" a="1"/>
  <c r="S120" i="2" s="1"/>
  <c r="F120" i="2" s="1"/>
  <c r="S184" i="2" a="1"/>
  <c r="S184" i="2" s="1"/>
  <c r="F184" i="2" s="1"/>
  <c r="S261" i="2" a="1"/>
  <c r="S261" i="2" s="1"/>
  <c r="F261" i="2" s="1"/>
  <c r="S325" i="2" a="1"/>
  <c r="S325" i="2" s="1"/>
  <c r="F325" i="2" s="1"/>
  <c r="S389" i="2" a="1"/>
  <c r="S389" i="2" s="1"/>
  <c r="S453" i="2" a="1"/>
  <c r="S453" i="2" s="1"/>
  <c r="S516" i="2" a="1"/>
  <c r="S516" i="2" s="1"/>
  <c r="F516" i="2" s="1"/>
  <c r="S580" i="2" a="1"/>
  <c r="S580" i="2" s="1"/>
  <c r="F580" i="2" s="1"/>
  <c r="S644" i="2" a="1"/>
  <c r="S644" i="2" s="1"/>
  <c r="F644" i="2" s="1"/>
  <c r="S708" i="2" a="1"/>
  <c r="S708" i="2" s="1"/>
  <c r="F708" i="2" s="1"/>
  <c r="S772" i="2" a="1"/>
  <c r="S772" i="2" s="1"/>
  <c r="F772" i="2" s="1"/>
  <c r="S836" i="2" a="1"/>
  <c r="S836" i="2" s="1"/>
  <c r="F836" i="2" s="1"/>
  <c r="S900" i="2" a="1"/>
  <c r="S900" i="2" s="1"/>
  <c r="F900" i="2" s="1"/>
  <c r="S964" i="2" a="1"/>
  <c r="S964" i="2" s="1"/>
  <c r="F964" i="2" s="1"/>
  <c r="S1027" i="2" a="1"/>
  <c r="S1027" i="2" s="1"/>
  <c r="F1027" i="2" s="1"/>
  <c r="S1091" i="2" a="1"/>
  <c r="S1091" i="2" s="1"/>
  <c r="F1091" i="2" s="1"/>
  <c r="S1155" i="2" a="1"/>
  <c r="S1155" i="2" s="1"/>
  <c r="F1155" i="2" s="1"/>
  <c r="S1219" i="2" a="1"/>
  <c r="S1219" i="2" s="1"/>
  <c r="F1219" i="2" s="1"/>
  <c r="S1282" i="2" a="1"/>
  <c r="S1282" i="2" s="1"/>
  <c r="F1282" i="2" s="1"/>
  <c r="S1346" i="2" a="1"/>
  <c r="S1346" i="2" s="1"/>
  <c r="F1346" i="2" s="1"/>
  <c r="S1406" i="2" a="1"/>
  <c r="S1406" i="2" s="1"/>
  <c r="F1406" i="2" s="1"/>
  <c r="S335" i="2" a="1"/>
  <c r="S335" i="2" s="1"/>
  <c r="F334" i="2" s="1"/>
  <c r="S398" i="2" a="1"/>
  <c r="S398" i="2" s="1"/>
  <c r="F397" i="2" s="1"/>
  <c r="S461" i="2" a="1"/>
  <c r="S461" i="2" s="1"/>
  <c r="F461" i="2" s="1"/>
  <c r="S525" i="2" a="1"/>
  <c r="S525" i="2" s="1"/>
  <c r="F525" i="2" s="1"/>
  <c r="S589" i="2" a="1"/>
  <c r="S589" i="2" s="1"/>
  <c r="F589" i="2" s="1"/>
  <c r="S653" i="2" a="1"/>
  <c r="S653" i="2" s="1"/>
  <c r="F653" i="2" s="1"/>
  <c r="S717" i="2" a="1"/>
  <c r="S717" i="2" s="1"/>
  <c r="F717" i="2" s="1"/>
  <c r="S781" i="2" a="1"/>
  <c r="S781" i="2" s="1"/>
  <c r="F781" i="2" s="1"/>
  <c r="S845" i="2" a="1"/>
  <c r="S845" i="2" s="1"/>
  <c r="F845" i="2" s="1"/>
  <c r="S909" i="2" a="1"/>
  <c r="S909" i="2" s="1"/>
  <c r="F909" i="2" s="1"/>
  <c r="S972" i="2" a="1"/>
  <c r="S972" i="2" s="1"/>
  <c r="F972" i="2" s="1"/>
  <c r="S1036" i="2" a="1"/>
  <c r="S1036" i="2" s="1"/>
  <c r="F1036" i="2" s="1"/>
  <c r="S1100" i="2" a="1"/>
  <c r="S1100" i="2" s="1"/>
  <c r="F1100" i="2" s="1"/>
  <c r="S1164" i="2" a="1"/>
  <c r="S1164" i="2" s="1"/>
  <c r="F1164" i="2" s="1"/>
  <c r="S1228" i="2" a="1"/>
  <c r="S1228" i="2" s="1"/>
  <c r="F1228" i="2" s="1"/>
  <c r="S1291" i="2" a="1"/>
  <c r="S1291" i="2" s="1"/>
  <c r="F1291" i="2" s="1"/>
  <c r="S1355" i="2" a="1"/>
  <c r="S1355" i="2" s="1"/>
  <c r="F1355" i="2" s="1"/>
  <c r="S1415" i="2" a="1"/>
  <c r="S1415" i="2" s="1"/>
  <c r="F1415" i="2" s="1"/>
  <c r="S342" i="2" a="1"/>
  <c r="S342" i="2" s="1"/>
  <c r="F341" i="2" s="1"/>
  <c r="S407" i="2" a="1"/>
  <c r="S407" i="2" s="1"/>
  <c r="F406" i="2" s="1"/>
  <c r="S470" i="2" a="1"/>
  <c r="S470" i="2" s="1"/>
  <c r="F470" i="2" s="1"/>
  <c r="S534" i="2" a="1"/>
  <c r="S534" i="2" s="1"/>
  <c r="F534" i="2" s="1"/>
  <c r="S598" i="2" a="1"/>
  <c r="S598" i="2" s="1"/>
  <c r="F598" i="2" s="1"/>
  <c r="S662" i="2" a="1"/>
  <c r="S662" i="2" s="1"/>
  <c r="F662" i="2" s="1"/>
  <c r="S726" i="2" a="1"/>
  <c r="S726" i="2" s="1"/>
  <c r="F726" i="2" s="1"/>
  <c r="S790" i="2" a="1"/>
  <c r="S790" i="2" s="1"/>
  <c r="F790" i="2" s="1"/>
  <c r="S854" i="2" a="1"/>
  <c r="S854" i="2" s="1"/>
  <c r="F854" i="2" s="1"/>
  <c r="S918" i="2" a="1"/>
  <c r="S918" i="2" s="1"/>
  <c r="F918" i="2" s="1"/>
  <c r="S981" i="2" a="1"/>
  <c r="S981" i="2" s="1"/>
  <c r="F981" i="2" s="1"/>
  <c r="S1045" i="2" a="1"/>
  <c r="S1045" i="2" s="1"/>
  <c r="F1045" i="2" s="1"/>
  <c r="S1109" i="2" a="1"/>
  <c r="S1109" i="2" s="1"/>
  <c r="F1109" i="2" s="1"/>
  <c r="S1173" i="2" a="1"/>
  <c r="S1173" i="2" s="1"/>
  <c r="F1173" i="2" s="1"/>
  <c r="S1237" i="2" a="1"/>
  <c r="S1237" i="2" s="1"/>
  <c r="F1237" i="2" s="1"/>
  <c r="S1300" i="2" a="1"/>
  <c r="S1300" i="2" s="1"/>
  <c r="F1300" i="2" s="1"/>
  <c r="S1360" i="2" a="1"/>
  <c r="S1360" i="2" s="1"/>
  <c r="F1360" i="2" s="1"/>
  <c r="S1424" i="2" a="1"/>
  <c r="S1424" i="2" s="1"/>
  <c r="F1424" i="2" s="1"/>
  <c r="S288" i="2" a="1"/>
  <c r="S288" i="2" s="1"/>
  <c r="F288" i="2" s="1"/>
  <c r="S352" i="2" a="1"/>
  <c r="S352" i="2" s="1"/>
  <c r="F351" i="2" s="1"/>
  <c r="S416" i="2" a="1"/>
  <c r="S416" i="2" s="1"/>
  <c r="F415" i="2" s="1"/>
  <c r="S479" i="2" a="1"/>
  <c r="S479" i="2" s="1"/>
  <c r="F479" i="2" s="1"/>
  <c r="S543" i="2" a="1"/>
  <c r="S543" i="2" s="1"/>
  <c r="F543" i="2" s="1"/>
  <c r="S607" i="2" a="1"/>
  <c r="S607" i="2" s="1"/>
  <c r="F607" i="2" s="1"/>
  <c r="S671" i="2" a="1"/>
  <c r="S671" i="2" s="1"/>
  <c r="F671" i="2" s="1"/>
  <c r="S735" i="2" a="1"/>
  <c r="S735" i="2" s="1"/>
  <c r="F735" i="2" s="1"/>
  <c r="S801" i="2" a="1"/>
  <c r="S801" i="2" s="1"/>
  <c r="F799" i="2" s="1"/>
  <c r="S863" i="2" a="1"/>
  <c r="S863" i="2" s="1"/>
  <c r="F863" i="2" s="1"/>
  <c r="S927" i="2" a="1"/>
  <c r="S927" i="2" s="1"/>
  <c r="F927" i="2" s="1"/>
  <c r="S990" i="2" a="1"/>
  <c r="S990" i="2" s="1"/>
  <c r="F990" i="2" s="1"/>
  <c r="S1054" i="2" a="1"/>
  <c r="S1054" i="2" s="1"/>
  <c r="F1054" i="2" s="1"/>
  <c r="S1118" i="2" a="1"/>
  <c r="S1118" i="2" s="1"/>
  <c r="F1118" i="2" s="1"/>
  <c r="S1182" i="2" a="1"/>
  <c r="S1182" i="2" s="1"/>
  <c r="F1182" i="2" s="1"/>
  <c r="S1246" i="2" a="1"/>
  <c r="S1246" i="2" s="1"/>
  <c r="F1246" i="2" s="1"/>
  <c r="S1309" i="2" a="1"/>
  <c r="S1309" i="2" s="1"/>
  <c r="F1309" i="2" s="1"/>
  <c r="S1369" i="2" a="1"/>
  <c r="S1369" i="2" s="1"/>
  <c r="F1369" i="2" s="1"/>
  <c r="S1433" i="2" a="1"/>
  <c r="S1433" i="2" s="1"/>
  <c r="F1433" i="2" s="1"/>
  <c r="S344" i="2" a="1"/>
  <c r="S344" i="2" s="1"/>
  <c r="S409" i="2" a="1"/>
  <c r="S409" i="2" s="1"/>
  <c r="S472" i="2" a="1"/>
  <c r="S472" i="2" s="1"/>
  <c r="F472" i="2" s="1"/>
  <c r="S536" i="2" a="1"/>
  <c r="S536" i="2" s="1"/>
  <c r="F536" i="2" s="1"/>
  <c r="S600" i="2" a="1"/>
  <c r="S600" i="2" s="1"/>
  <c r="F600" i="2" s="1"/>
  <c r="S664" i="2" a="1"/>
  <c r="S664" i="2" s="1"/>
  <c r="F664" i="2" s="1"/>
  <c r="S728" i="2" a="1"/>
  <c r="S728" i="2" s="1"/>
  <c r="F728" i="2" s="1"/>
  <c r="S792" i="2" a="1"/>
  <c r="S792" i="2" s="1"/>
  <c r="F792" i="2" s="1"/>
  <c r="S856" i="2" a="1"/>
  <c r="S856" i="2" s="1"/>
  <c r="F856" i="2" s="1"/>
  <c r="S920" i="2" a="1"/>
  <c r="S920" i="2" s="1"/>
  <c r="F920" i="2" s="1"/>
  <c r="S983" i="2" a="1"/>
  <c r="S983" i="2" s="1"/>
  <c r="F983" i="2" s="1"/>
  <c r="S1047" i="2" a="1"/>
  <c r="S1047" i="2" s="1"/>
  <c r="F1047" i="2" s="1"/>
  <c r="S1111" i="2" a="1"/>
  <c r="S1111" i="2" s="1"/>
  <c r="F1111" i="2" s="1"/>
  <c r="S1175" i="2" a="1"/>
  <c r="S1175" i="2" s="1"/>
  <c r="F1175" i="2" s="1"/>
  <c r="S1239" i="2" a="1"/>
  <c r="S1239" i="2" s="1"/>
  <c r="F1239" i="2" s="1"/>
  <c r="S1302" i="2" a="1"/>
  <c r="S1302" i="2" s="1"/>
  <c r="F1302" i="2" s="1"/>
  <c r="S1362" i="2" a="1"/>
  <c r="S1362" i="2" s="1"/>
  <c r="F1362" i="2" s="1"/>
  <c r="S1426" i="2" a="1"/>
  <c r="S1426" i="2" s="1"/>
  <c r="F1426" i="2" s="1"/>
  <c r="S331" i="2" a="1"/>
  <c r="S331" i="2" s="1"/>
  <c r="S394" i="2" a="1"/>
  <c r="S394" i="2" s="1"/>
  <c r="S457" i="2" a="1"/>
  <c r="S457" i="2" s="1"/>
  <c r="F457" i="2" s="1"/>
  <c r="S521" i="2" a="1"/>
  <c r="S521" i="2" s="1"/>
  <c r="F521" i="2" s="1"/>
  <c r="S585" i="2" a="1"/>
  <c r="S585" i="2" s="1"/>
  <c r="F585" i="2" s="1"/>
  <c r="S649" i="2" a="1"/>
  <c r="S649" i="2" s="1"/>
  <c r="F649" i="2" s="1"/>
  <c r="S713" i="2" a="1"/>
  <c r="S713" i="2" s="1"/>
  <c r="F713" i="2" s="1"/>
  <c r="S777" i="2" a="1"/>
  <c r="S777" i="2" s="1"/>
  <c r="F777" i="2" s="1"/>
  <c r="S841" i="2" a="1"/>
  <c r="S841" i="2" s="1"/>
  <c r="F841" i="2" s="1"/>
  <c r="S905" i="2" a="1"/>
  <c r="S905" i="2" s="1"/>
  <c r="F905" i="2" s="1"/>
  <c r="S969" i="2" a="1"/>
  <c r="S969" i="2" s="1"/>
  <c r="F969" i="2" s="1"/>
  <c r="S1032" i="2" a="1"/>
  <c r="S1032" i="2" s="1"/>
  <c r="F1032" i="2" s="1"/>
  <c r="S1096" i="2" a="1"/>
  <c r="S1096" i="2" s="1"/>
  <c r="F1096" i="2" s="1"/>
  <c r="S1160" i="2" a="1"/>
  <c r="S1160" i="2" s="1"/>
  <c r="F1160" i="2" s="1"/>
  <c r="S1224" i="2" a="1"/>
  <c r="S1224" i="2" s="1"/>
  <c r="F1224" i="2" s="1"/>
  <c r="S1287" i="2" a="1"/>
  <c r="S1287" i="2" s="1"/>
  <c r="F1287" i="2" s="1"/>
  <c r="S1351" i="2" a="1"/>
  <c r="S1351" i="2" s="1"/>
  <c r="F1351" i="2" s="1"/>
  <c r="S1411" i="2" a="1"/>
  <c r="S1411" i="2" s="1"/>
  <c r="F1411" i="2" s="1"/>
  <c r="S338" i="2" a="1"/>
  <c r="S338" i="2" s="1"/>
  <c r="F337" i="2" s="1"/>
  <c r="S403" i="2" a="1"/>
  <c r="S403" i="2" s="1"/>
  <c r="F402" i="2" s="1"/>
  <c r="S466" i="2" a="1"/>
  <c r="S466" i="2" s="1"/>
  <c r="F466" i="2" s="1"/>
  <c r="S530" i="2" a="1"/>
  <c r="S530" i="2" s="1"/>
  <c r="F530" i="2" s="1"/>
  <c r="S594" i="2" a="1"/>
  <c r="S594" i="2" s="1"/>
  <c r="F594" i="2" s="1"/>
  <c r="S658" i="2" a="1"/>
  <c r="S658" i="2" s="1"/>
  <c r="F658" i="2" s="1"/>
  <c r="S722" i="2" a="1"/>
  <c r="S722" i="2" s="1"/>
  <c r="F722" i="2" s="1"/>
  <c r="S786" i="2" a="1"/>
  <c r="S786" i="2" s="1"/>
  <c r="F786" i="2" s="1"/>
  <c r="S850" i="2" a="1"/>
  <c r="S850" i="2" s="1"/>
  <c r="F850" i="2" s="1"/>
  <c r="S914" i="2" a="1"/>
  <c r="S914" i="2" s="1"/>
  <c r="F914" i="2" s="1"/>
  <c r="S970" i="2" a="1"/>
  <c r="S970" i="2" s="1"/>
  <c r="F977" i="2" s="1"/>
  <c r="S1041" i="2" a="1"/>
  <c r="S1041" i="2" s="1"/>
  <c r="F1041" i="2" s="1"/>
  <c r="S1105" i="2" a="1"/>
  <c r="S1105" i="2" s="1"/>
  <c r="F1105" i="2" s="1"/>
  <c r="S1169" i="2" a="1"/>
  <c r="S1169" i="2" s="1"/>
  <c r="F1169" i="2" s="1"/>
  <c r="S1233" i="2" a="1"/>
  <c r="S1233" i="2" s="1"/>
  <c r="F1233" i="2" s="1"/>
  <c r="S1296" i="2" a="1"/>
  <c r="S1296" i="2" s="1"/>
  <c r="F1296" i="2" s="1"/>
  <c r="S1357" i="2" a="1"/>
  <c r="S1357" i="2" s="1"/>
  <c r="F1357" i="2" s="1"/>
  <c r="S1420" i="2" a="1"/>
  <c r="S1420" i="2" s="1"/>
  <c r="F1420" i="2" s="1"/>
  <c r="S347" i="2" a="1"/>
  <c r="S347" i="2" s="1"/>
  <c r="F346" i="2" s="1"/>
  <c r="S412" i="2" a="1"/>
  <c r="S412" i="2" s="1"/>
  <c r="F411" i="2" s="1"/>
  <c r="S475" i="2" a="1"/>
  <c r="S475" i="2" s="1"/>
  <c r="F475" i="2" s="1"/>
  <c r="S539" i="2" a="1"/>
  <c r="S539" i="2" s="1"/>
  <c r="F539" i="2" s="1"/>
  <c r="S603" i="2" a="1"/>
  <c r="S603" i="2" s="1"/>
  <c r="F603" i="2" s="1"/>
  <c r="S667" i="2" a="1"/>
  <c r="S667" i="2" s="1"/>
  <c r="F667" i="2" s="1"/>
  <c r="S731" i="2" a="1"/>
  <c r="S731" i="2" s="1"/>
  <c r="F731" i="2" s="1"/>
  <c r="S795" i="2" a="1"/>
  <c r="S795" i="2" s="1"/>
  <c r="F795" i="2" s="1"/>
  <c r="S859" i="2" a="1"/>
  <c r="S859" i="2" s="1"/>
  <c r="F859" i="2" s="1"/>
  <c r="S923" i="2" a="1"/>
  <c r="S923" i="2" s="1"/>
  <c r="F923" i="2" s="1"/>
  <c r="S986" i="2" a="1"/>
  <c r="S986" i="2" s="1"/>
  <c r="F986" i="2" s="1"/>
  <c r="S1050" i="2" a="1"/>
  <c r="S1050" i="2" s="1"/>
  <c r="F1050" i="2" s="1"/>
  <c r="S1114" i="2" a="1"/>
  <c r="S1114" i="2" s="1"/>
  <c r="F1114" i="2" s="1"/>
  <c r="S1178" i="2" a="1"/>
  <c r="S1178" i="2" s="1"/>
  <c r="F1178" i="2" s="1"/>
  <c r="S1242" i="2" a="1"/>
  <c r="S1242" i="2" s="1"/>
  <c r="F1242" i="2" s="1"/>
  <c r="S1305" i="2" a="1"/>
  <c r="S1305" i="2" s="1"/>
  <c r="F1305" i="2" s="1"/>
  <c r="S1365" i="2" a="1"/>
  <c r="S1365" i="2" s="1"/>
  <c r="F1365" i="2" s="1"/>
  <c r="S1429" i="2" a="1"/>
  <c r="S1429" i="2" s="1"/>
  <c r="F1429" i="2" s="1"/>
  <c r="S2" i="2" a="1"/>
  <c r="S2" i="2" s="1"/>
  <c r="F2" i="2" s="1"/>
  <c r="W2" i="2"/>
  <c r="W3" i="2"/>
  <c r="W4" i="2"/>
  <c r="W5" i="2"/>
  <c r="W6" i="2"/>
  <c r="W7" i="2"/>
  <c r="W8" i="2"/>
  <c r="W9" i="2"/>
  <c r="W10" i="2"/>
  <c r="W11" i="2"/>
  <c r="W12" i="2"/>
  <c r="W13" i="2"/>
  <c r="W14" i="2"/>
  <c r="W15" i="2"/>
  <c r="W16" i="2"/>
  <c r="W17" i="2"/>
  <c r="W18" i="2"/>
  <c r="W19" i="2"/>
  <c r="W20" i="2"/>
  <c r="W21" i="2"/>
  <c r="W22" i="2"/>
  <c r="W23" i="2"/>
  <c r="W24" i="2"/>
  <c r="W25" i="2"/>
  <c r="W26" i="2"/>
  <c r="W27" i="2"/>
  <c r="W28" i="2"/>
  <c r="W29" i="2"/>
  <c r="W30" i="2"/>
  <c r="W31" i="2"/>
  <c r="W32" i="2"/>
  <c r="W33" i="2"/>
  <c r="W34" i="2"/>
  <c r="W35" i="2"/>
  <c r="W36" i="2"/>
  <c r="W37" i="2"/>
  <c r="W38" i="2"/>
  <c r="W39" i="2"/>
  <c r="W40" i="2"/>
  <c r="W41" i="2"/>
  <c r="W42" i="2"/>
  <c r="W43" i="2"/>
  <c r="W44" i="2"/>
  <c r="W45" i="2"/>
  <c r="W46" i="2"/>
  <c r="W47" i="2"/>
  <c r="W48" i="2"/>
  <c r="W49" i="2"/>
  <c r="W50" i="2"/>
  <c r="W51" i="2"/>
  <c r="W52" i="2"/>
  <c r="W53" i="2"/>
  <c r="W54" i="2"/>
  <c r="W55" i="2"/>
  <c r="W56" i="2"/>
  <c r="W57" i="2"/>
  <c r="W58" i="2"/>
  <c r="W59" i="2"/>
  <c r="W60" i="2"/>
  <c r="W61" i="2"/>
  <c r="W62" i="2"/>
  <c r="W63" i="2"/>
  <c r="W64" i="2"/>
  <c r="W65" i="2"/>
  <c r="W66" i="2"/>
  <c r="W67" i="2"/>
  <c r="W68" i="2"/>
  <c r="W69" i="2"/>
  <c r="W70" i="2"/>
  <c r="W71" i="2"/>
  <c r="W72" i="2"/>
  <c r="W73" i="2"/>
  <c r="W74" i="2"/>
  <c r="W75" i="2"/>
  <c r="W76" i="2"/>
  <c r="W77" i="2"/>
  <c r="W78" i="2"/>
  <c r="W79" i="2"/>
  <c r="W80" i="2"/>
  <c r="W81" i="2"/>
  <c r="W82" i="2"/>
  <c r="W83" i="2"/>
  <c r="W84" i="2"/>
  <c r="W85" i="2"/>
  <c r="W86" i="2"/>
  <c r="W87" i="2"/>
  <c r="W88" i="2"/>
  <c r="W89" i="2"/>
  <c r="W90" i="2"/>
  <c r="W91" i="2"/>
  <c r="W92" i="2"/>
  <c r="W93" i="2"/>
  <c r="W94" i="2"/>
  <c r="W95" i="2"/>
  <c r="W96" i="2"/>
  <c r="W97" i="2"/>
  <c r="W98" i="2"/>
  <c r="W99" i="2"/>
  <c r="W100" i="2"/>
  <c r="W101" i="2"/>
  <c r="W102" i="2"/>
  <c r="W103" i="2"/>
  <c r="W104" i="2"/>
  <c r="W105" i="2"/>
  <c r="W106" i="2"/>
  <c r="W107" i="2"/>
  <c r="W108" i="2"/>
  <c r="W109" i="2"/>
  <c r="W110" i="2"/>
  <c r="W111" i="2"/>
  <c r="W112" i="2"/>
  <c r="W113" i="2"/>
  <c r="W114" i="2"/>
  <c r="W115" i="2"/>
  <c r="W116" i="2"/>
  <c r="W117" i="2"/>
  <c r="W118" i="2"/>
  <c r="W119" i="2"/>
  <c r="W120" i="2"/>
  <c r="W121" i="2"/>
  <c r="W122" i="2"/>
  <c r="W123" i="2"/>
  <c r="W124" i="2"/>
  <c r="W125" i="2"/>
  <c r="W126" i="2"/>
  <c r="W127" i="2"/>
  <c r="W128" i="2"/>
  <c r="W129" i="2"/>
  <c r="W130" i="2"/>
  <c r="W131" i="2"/>
  <c r="W132" i="2"/>
  <c r="W133" i="2"/>
  <c r="W134" i="2"/>
  <c r="W135" i="2"/>
  <c r="W136" i="2"/>
  <c r="W137" i="2"/>
  <c r="W138" i="2"/>
  <c r="W139" i="2"/>
  <c r="W140" i="2"/>
  <c r="W141" i="2"/>
  <c r="W142" i="2"/>
  <c r="W143" i="2"/>
  <c r="W144" i="2"/>
  <c r="W145" i="2"/>
  <c r="W146" i="2"/>
  <c r="W147" i="2"/>
  <c r="W148" i="2"/>
  <c r="W149" i="2"/>
  <c r="W150" i="2"/>
  <c r="W151" i="2"/>
  <c r="W152" i="2"/>
  <c r="W153" i="2"/>
  <c r="W154" i="2"/>
  <c r="W155" i="2"/>
  <c r="W156" i="2"/>
  <c r="W157" i="2"/>
  <c r="W158" i="2"/>
  <c r="W159" i="2"/>
  <c r="W160" i="2"/>
  <c r="W161" i="2"/>
  <c r="W162" i="2"/>
  <c r="W163" i="2"/>
  <c r="W164" i="2"/>
  <c r="W165" i="2"/>
  <c r="W166" i="2"/>
  <c r="W167" i="2"/>
  <c r="W168" i="2"/>
  <c r="W169" i="2"/>
  <c r="W170" i="2"/>
  <c r="W171" i="2"/>
  <c r="W172" i="2"/>
  <c r="W173" i="2"/>
  <c r="W174" i="2"/>
  <c r="W175" i="2"/>
  <c r="W176" i="2"/>
  <c r="W177" i="2"/>
  <c r="W178" i="2"/>
  <c r="W179" i="2"/>
  <c r="W180" i="2"/>
  <c r="W181" i="2"/>
  <c r="W182" i="2"/>
  <c r="W183" i="2"/>
  <c r="W184" i="2"/>
  <c r="W185" i="2"/>
  <c r="W186" i="2"/>
  <c r="W187" i="2"/>
  <c r="W188" i="2"/>
  <c r="W189" i="2"/>
  <c r="W190" i="2"/>
  <c r="W191" i="2"/>
  <c r="W192" i="2"/>
  <c r="W193" i="2"/>
  <c r="W194" i="2"/>
  <c r="W195" i="2"/>
  <c r="W196" i="2"/>
  <c r="W197" i="2"/>
  <c r="W198" i="2"/>
  <c r="W199" i="2"/>
  <c r="W200" i="2"/>
  <c r="W201" i="2"/>
  <c r="W202" i="2"/>
  <c r="W203" i="2"/>
  <c r="W204" i="2"/>
  <c r="W205" i="2"/>
  <c r="W206" i="2"/>
  <c r="W207" i="2"/>
  <c r="W208" i="2"/>
  <c r="W209" i="2"/>
  <c r="W210" i="2"/>
  <c r="W211" i="2"/>
  <c r="W212" i="2"/>
  <c r="W213" i="2"/>
  <c r="W214" i="2"/>
  <c r="W215" i="2"/>
  <c r="W216" i="2"/>
  <c r="W217" i="2"/>
  <c r="W218" i="2"/>
  <c r="W219" i="2"/>
  <c r="W220" i="2"/>
  <c r="W221" i="2"/>
  <c r="W222" i="2"/>
  <c r="W223" i="2"/>
  <c r="W224" i="2"/>
  <c r="W225" i="2"/>
  <c r="W226" i="2"/>
  <c r="W227" i="2"/>
  <c r="W228" i="2"/>
  <c r="W229" i="2"/>
  <c r="W230" i="2"/>
  <c r="W231" i="2"/>
  <c r="W232" i="2"/>
  <c r="W233" i="2"/>
  <c r="W234" i="2"/>
  <c r="W235" i="2"/>
  <c r="W236" i="2"/>
  <c r="W237" i="2"/>
  <c r="W238" i="2"/>
  <c r="W239" i="2"/>
  <c r="W240" i="2"/>
  <c r="W241" i="2"/>
  <c r="W242" i="2"/>
  <c r="W243" i="2"/>
  <c r="W244" i="2"/>
  <c r="W245" i="2"/>
  <c r="W246" i="2"/>
  <c r="W247" i="2"/>
  <c r="W248" i="2"/>
  <c r="W249" i="2"/>
  <c r="W250" i="2"/>
  <c r="W251" i="2"/>
  <c r="W252" i="2"/>
  <c r="W253" i="2"/>
  <c r="W254" i="2"/>
  <c r="W256" i="2"/>
  <c r="W257" i="2"/>
  <c r="W260" i="2"/>
  <c r="W258" i="2"/>
  <c r="W259" i="2"/>
  <c r="W261" i="2"/>
  <c r="W262" i="2"/>
  <c r="W263" i="2"/>
  <c r="W264" i="2"/>
  <c r="W255" i="2"/>
  <c r="W265" i="2"/>
  <c r="W266" i="2"/>
  <c r="W267" i="2"/>
  <c r="W268" i="2"/>
  <c r="W269" i="2"/>
  <c r="W270" i="2"/>
  <c r="W271" i="2"/>
  <c r="W272" i="2"/>
  <c r="W273" i="2"/>
  <c r="W274" i="2"/>
  <c r="W275" i="2"/>
  <c r="W276" i="2"/>
  <c r="W277" i="2"/>
  <c r="W278" i="2"/>
  <c r="W279" i="2"/>
  <c r="W280" i="2"/>
  <c r="W281" i="2"/>
  <c r="W282" i="2"/>
  <c r="W283" i="2"/>
  <c r="W284" i="2"/>
  <c r="W285" i="2"/>
  <c r="W286" i="2"/>
  <c r="W287" i="2"/>
  <c r="W288" i="2"/>
  <c r="W289" i="2"/>
  <c r="W290" i="2"/>
  <c r="W291" i="2"/>
  <c r="W292" i="2"/>
  <c r="W293" i="2"/>
  <c r="W294" i="2"/>
  <c r="W295" i="2"/>
  <c r="W296" i="2"/>
  <c r="W297" i="2"/>
  <c r="W298" i="2"/>
  <c r="W299" i="2"/>
  <c r="W300" i="2"/>
  <c r="W301" i="2"/>
  <c r="W302" i="2"/>
  <c r="W303" i="2"/>
  <c r="W304" i="2"/>
  <c r="W305" i="2"/>
  <c r="W306" i="2"/>
  <c r="W307" i="2"/>
  <c r="W308" i="2"/>
  <c r="W309" i="2"/>
  <c r="W310" i="2"/>
  <c r="W311" i="2"/>
  <c r="W312" i="2"/>
  <c r="W313" i="2"/>
  <c r="W314" i="2"/>
  <c r="W315" i="2"/>
  <c r="W316" i="2"/>
  <c r="W317" i="2"/>
  <c r="W318" i="2"/>
  <c r="W319" i="2"/>
  <c r="W320" i="2"/>
  <c r="W321" i="2"/>
  <c r="W322" i="2"/>
  <c r="W323" i="2"/>
  <c r="W324" i="2"/>
  <c r="W325" i="2"/>
  <c r="W326" i="2"/>
  <c r="W327" i="2"/>
  <c r="W328" i="2"/>
  <c r="W330" i="2"/>
  <c r="W331" i="2"/>
  <c r="W332" i="2"/>
  <c r="W333" i="2"/>
  <c r="W334" i="2"/>
  <c r="W335" i="2"/>
  <c r="W336" i="2"/>
  <c r="W337" i="2"/>
  <c r="W338" i="2"/>
  <c r="W339" i="2"/>
  <c r="W340" i="2"/>
  <c r="W341" i="2"/>
  <c r="W342" i="2"/>
  <c r="W343" i="2"/>
  <c r="W344" i="2"/>
  <c r="W345" i="2"/>
  <c r="W346" i="2"/>
  <c r="W347" i="2"/>
  <c r="W348" i="2"/>
  <c r="W350" i="2"/>
  <c r="W351" i="2"/>
  <c r="W352" i="2"/>
  <c r="W353" i="2"/>
  <c r="W354" i="2"/>
  <c r="W355" i="2"/>
  <c r="W356" i="2"/>
  <c r="W357" i="2"/>
  <c r="W358" i="2"/>
  <c r="W359" i="2"/>
  <c r="W360" i="2"/>
  <c r="W361" i="2"/>
  <c r="W362" i="2"/>
  <c r="W363" i="2"/>
  <c r="W364" i="2"/>
  <c r="W365" i="2"/>
  <c r="W366" i="2"/>
  <c r="W367" i="2"/>
  <c r="W368" i="2"/>
  <c r="W369" i="2"/>
  <c r="W370" i="2"/>
  <c r="W371" i="2"/>
  <c r="W372" i="2"/>
  <c r="W373" i="2"/>
  <c r="W374" i="2"/>
  <c r="W375" i="2"/>
  <c r="W376" i="2"/>
  <c r="W377" i="2"/>
  <c r="W378" i="2"/>
  <c r="W379" i="2"/>
  <c r="W380" i="2"/>
  <c r="W381" i="2"/>
  <c r="W382" i="2"/>
  <c r="W383" i="2"/>
  <c r="W384" i="2"/>
  <c r="W385" i="2"/>
  <c r="W386" i="2"/>
  <c r="W387" i="2"/>
  <c r="W388" i="2"/>
  <c r="W389" i="2"/>
  <c r="W390" i="2"/>
  <c r="W391" i="2"/>
  <c r="W392" i="2"/>
  <c r="W393" i="2"/>
  <c r="W394" i="2"/>
  <c r="W395" i="2"/>
  <c r="W396" i="2"/>
  <c r="W397" i="2"/>
  <c r="W398" i="2"/>
  <c r="W399" i="2"/>
  <c r="W400" i="2"/>
  <c r="W401" i="2"/>
  <c r="W402" i="2"/>
  <c r="W403" i="2"/>
  <c r="W404" i="2"/>
  <c r="W405" i="2"/>
  <c r="W406" i="2"/>
  <c r="W407" i="2"/>
  <c r="W408" i="2"/>
  <c r="W409" i="2"/>
  <c r="W410" i="2"/>
  <c r="W411" i="2"/>
  <c r="W412" i="2"/>
  <c r="W413" i="2"/>
  <c r="W414" i="2"/>
  <c r="W415" i="2"/>
  <c r="W416" i="2"/>
  <c r="W417" i="2"/>
  <c r="W418" i="2"/>
  <c r="W419" i="2"/>
  <c r="W420" i="2"/>
  <c r="W421" i="2"/>
  <c r="W422" i="2"/>
  <c r="W423" i="2"/>
  <c r="W424" i="2"/>
  <c r="W425" i="2"/>
  <c r="W426" i="2"/>
  <c r="W427" i="2"/>
  <c r="W428" i="2"/>
  <c r="W429" i="2"/>
  <c r="W430" i="2"/>
  <c r="W431" i="2"/>
  <c r="W432" i="2"/>
  <c r="W433" i="2"/>
  <c r="W434" i="2"/>
  <c r="W435" i="2"/>
  <c r="W436" i="2"/>
  <c r="W437" i="2"/>
  <c r="W438" i="2"/>
  <c r="W439" i="2"/>
  <c r="W440" i="2"/>
  <c r="W441" i="2"/>
  <c r="W442" i="2"/>
  <c r="W443" i="2"/>
  <c r="W444" i="2"/>
  <c r="W445" i="2"/>
  <c r="W446" i="2"/>
  <c r="W447" i="2"/>
  <c r="W448" i="2"/>
  <c r="W449" i="2"/>
  <c r="W450" i="2"/>
  <c r="W451" i="2"/>
  <c r="W452" i="2"/>
  <c r="W453" i="2"/>
  <c r="W454" i="2"/>
  <c r="W329" i="2"/>
  <c r="W455" i="2"/>
  <c r="W456" i="2"/>
  <c r="W457" i="2"/>
  <c r="W458" i="2"/>
  <c r="W459" i="2"/>
  <c r="W460" i="2"/>
  <c r="W461" i="2"/>
  <c r="W462" i="2"/>
  <c r="W463" i="2"/>
  <c r="W464" i="2"/>
  <c r="W465" i="2"/>
  <c r="W466" i="2"/>
  <c r="W467" i="2"/>
  <c r="W468" i="2"/>
  <c r="W469" i="2"/>
  <c r="W470" i="2"/>
  <c r="W471" i="2"/>
  <c r="W472" i="2"/>
  <c r="W473" i="2"/>
  <c r="W474" i="2"/>
  <c r="W475" i="2"/>
  <c r="W476" i="2"/>
  <c r="W477" i="2"/>
  <c r="W478" i="2"/>
  <c r="W479" i="2"/>
  <c r="W480" i="2"/>
  <c r="W481" i="2"/>
  <c r="W482" i="2"/>
  <c r="W483" i="2"/>
  <c r="W484" i="2"/>
  <c r="W485" i="2"/>
  <c r="W486" i="2"/>
  <c r="W487" i="2"/>
  <c r="W488" i="2"/>
  <c r="W489" i="2"/>
  <c r="W490" i="2"/>
  <c r="W491" i="2"/>
  <c r="W492" i="2"/>
  <c r="W493" i="2"/>
  <c r="W494" i="2"/>
  <c r="W495" i="2"/>
  <c r="W496" i="2"/>
  <c r="W497" i="2"/>
  <c r="W498" i="2"/>
  <c r="W499" i="2"/>
  <c r="W500" i="2"/>
  <c r="W501" i="2"/>
  <c r="W502" i="2"/>
  <c r="W503" i="2"/>
  <c r="W504" i="2"/>
  <c r="W505" i="2"/>
  <c r="W506" i="2"/>
  <c r="W507" i="2"/>
  <c r="W508" i="2"/>
  <c r="W509" i="2"/>
  <c r="W510" i="2"/>
  <c r="W511" i="2"/>
  <c r="W512" i="2"/>
  <c r="W513" i="2"/>
  <c r="W514" i="2"/>
  <c r="W515" i="2"/>
  <c r="W516" i="2"/>
  <c r="W517" i="2"/>
  <c r="W518" i="2"/>
  <c r="W519" i="2"/>
  <c r="W520" i="2"/>
  <c r="W521" i="2"/>
  <c r="W522" i="2"/>
  <c r="W523" i="2"/>
  <c r="W524" i="2"/>
  <c r="W525" i="2"/>
  <c r="W526" i="2"/>
  <c r="W527" i="2"/>
  <c r="W528" i="2"/>
  <c r="W529" i="2"/>
  <c r="W530" i="2"/>
  <c r="W531" i="2"/>
  <c r="W532" i="2"/>
  <c r="W533" i="2"/>
  <c r="W534" i="2"/>
  <c r="W535" i="2"/>
  <c r="W536" i="2"/>
  <c r="W537" i="2"/>
  <c r="W538" i="2"/>
  <c r="W539" i="2"/>
  <c r="W540" i="2"/>
  <c r="W541" i="2"/>
  <c r="W542" i="2"/>
  <c r="W543" i="2"/>
  <c r="W544" i="2"/>
  <c r="W545" i="2"/>
  <c r="W546" i="2"/>
  <c r="W547" i="2"/>
  <c r="W548" i="2"/>
  <c r="W549" i="2"/>
  <c r="W550" i="2"/>
  <c r="W551" i="2"/>
  <c r="W552" i="2"/>
  <c r="W553" i="2"/>
  <c r="W554" i="2"/>
  <c r="W555" i="2"/>
  <c r="W556" i="2"/>
  <c r="W557" i="2"/>
  <c r="W558" i="2"/>
  <c r="W559" i="2"/>
  <c r="W560" i="2"/>
  <c r="W561" i="2"/>
  <c r="W562" i="2"/>
  <c r="W563" i="2"/>
  <c r="W564" i="2"/>
  <c r="W565" i="2"/>
  <c r="W566" i="2"/>
  <c r="W567" i="2"/>
  <c r="W568" i="2"/>
  <c r="W569" i="2"/>
  <c r="W570" i="2"/>
  <c r="W571" i="2"/>
  <c r="W572" i="2"/>
  <c r="W573" i="2"/>
  <c r="W574" i="2"/>
  <c r="W575" i="2"/>
  <c r="W576" i="2"/>
  <c r="W577" i="2"/>
  <c r="W578" i="2"/>
  <c r="W579" i="2"/>
  <c r="W580" i="2"/>
  <c r="W581" i="2"/>
  <c r="W582" i="2"/>
  <c r="W583" i="2"/>
  <c r="W584" i="2"/>
  <c r="W585" i="2"/>
  <c r="W586" i="2"/>
  <c r="W587" i="2"/>
  <c r="W588" i="2"/>
  <c r="W589" i="2"/>
  <c r="W590" i="2"/>
  <c r="W591" i="2"/>
  <c r="W592" i="2"/>
  <c r="W593" i="2"/>
  <c r="W594" i="2"/>
  <c r="W595" i="2"/>
  <c r="W596" i="2"/>
  <c r="W597" i="2"/>
  <c r="W598" i="2"/>
  <c r="W599" i="2"/>
  <c r="W600" i="2"/>
  <c r="W601" i="2"/>
  <c r="W602" i="2"/>
  <c r="W603" i="2"/>
  <c r="W604" i="2"/>
  <c r="W605" i="2"/>
  <c r="W606" i="2"/>
  <c r="W607" i="2"/>
  <c r="W608" i="2"/>
  <c r="W609" i="2"/>
  <c r="W610" i="2"/>
  <c r="W611" i="2"/>
  <c r="W612" i="2"/>
  <c r="W613" i="2"/>
  <c r="W614" i="2"/>
  <c r="W615" i="2"/>
  <c r="W616" i="2"/>
  <c r="W617" i="2"/>
  <c r="W618" i="2"/>
  <c r="W619" i="2"/>
  <c r="W620" i="2"/>
  <c r="W621" i="2"/>
  <c r="W622" i="2"/>
  <c r="W623" i="2"/>
  <c r="W624" i="2"/>
  <c r="W625" i="2"/>
  <c r="W626" i="2"/>
  <c r="W627" i="2"/>
  <c r="W628" i="2"/>
  <c r="W629" i="2"/>
  <c r="W630" i="2"/>
  <c r="W631" i="2"/>
  <c r="W632" i="2"/>
  <c r="W633" i="2"/>
  <c r="W634" i="2"/>
  <c r="W635" i="2"/>
  <c r="W636" i="2"/>
  <c r="W637" i="2"/>
  <c r="W638" i="2"/>
  <c r="W639" i="2"/>
  <c r="W640" i="2"/>
  <c r="W641" i="2"/>
  <c r="W642" i="2"/>
  <c r="W643" i="2"/>
  <c r="W644" i="2"/>
  <c r="W645" i="2"/>
  <c r="W646" i="2"/>
  <c r="W647" i="2"/>
  <c r="W648" i="2"/>
  <c r="W649" i="2"/>
  <c r="W650" i="2"/>
  <c r="W651" i="2"/>
  <c r="W652" i="2"/>
  <c r="W653" i="2"/>
  <c r="W654" i="2"/>
  <c r="W655" i="2"/>
  <c r="W656" i="2"/>
  <c r="W657" i="2"/>
  <c r="W658" i="2"/>
  <c r="W659" i="2"/>
  <c r="W660" i="2"/>
  <c r="W661" i="2"/>
  <c r="W662" i="2"/>
  <c r="W663" i="2"/>
  <c r="W664" i="2"/>
  <c r="W665" i="2"/>
  <c r="W666" i="2"/>
  <c r="W667" i="2"/>
  <c r="W668" i="2"/>
  <c r="W669" i="2"/>
  <c r="W670" i="2"/>
  <c r="W671" i="2"/>
  <c r="W672" i="2"/>
  <c r="W673" i="2"/>
  <c r="W674" i="2"/>
  <c r="W675" i="2"/>
  <c r="W676" i="2"/>
  <c r="W677" i="2"/>
  <c r="W678" i="2"/>
  <c r="W679" i="2"/>
  <c r="W680" i="2"/>
  <c r="W681" i="2"/>
  <c r="W682" i="2"/>
  <c r="W683" i="2"/>
  <c r="W684" i="2"/>
  <c r="W685" i="2"/>
  <c r="W686" i="2"/>
  <c r="W687" i="2"/>
  <c r="W688" i="2"/>
  <c r="W689" i="2"/>
  <c r="W690" i="2"/>
  <c r="W691" i="2"/>
  <c r="W692" i="2"/>
  <c r="W693" i="2"/>
  <c r="W694" i="2"/>
  <c r="W695" i="2"/>
  <c r="W696" i="2"/>
  <c r="W697" i="2"/>
  <c r="W698" i="2"/>
  <c r="W699" i="2"/>
  <c r="W700" i="2"/>
  <c r="W701" i="2"/>
  <c r="W702" i="2"/>
  <c r="W703" i="2"/>
  <c r="W704" i="2"/>
  <c r="W705" i="2"/>
  <c r="W706" i="2"/>
  <c r="W707" i="2"/>
  <c r="W708" i="2"/>
  <c r="W709" i="2"/>
  <c r="W710" i="2"/>
  <c r="W711" i="2"/>
  <c r="W712" i="2"/>
  <c r="W713" i="2"/>
  <c r="W714" i="2"/>
  <c r="W715" i="2"/>
  <c r="W716" i="2"/>
  <c r="W717" i="2"/>
  <c r="W718" i="2"/>
  <c r="W719" i="2"/>
  <c r="W720" i="2"/>
  <c r="W721" i="2"/>
  <c r="W722" i="2"/>
  <c r="W723" i="2"/>
  <c r="W724" i="2"/>
  <c r="W725" i="2"/>
  <c r="W726" i="2"/>
  <c r="W727" i="2"/>
  <c r="W728" i="2"/>
  <c r="W729" i="2"/>
  <c r="W730" i="2"/>
  <c r="W731" i="2"/>
  <c r="W732" i="2"/>
  <c r="W733" i="2"/>
  <c r="W734" i="2"/>
  <c r="W735" i="2"/>
  <c r="W736" i="2"/>
  <c r="W737" i="2"/>
  <c r="W738" i="2"/>
  <c r="W739" i="2"/>
  <c r="W740" i="2"/>
  <c r="W741" i="2"/>
  <c r="W742" i="2"/>
  <c r="W743" i="2"/>
  <c r="W744" i="2"/>
  <c r="W745" i="2"/>
  <c r="W746" i="2"/>
  <c r="W747" i="2"/>
  <c r="W748" i="2"/>
  <c r="W749" i="2"/>
  <c r="W750" i="2"/>
  <c r="W751" i="2"/>
  <c r="W752" i="2"/>
  <c r="W753" i="2"/>
  <c r="W754" i="2"/>
  <c r="W755" i="2"/>
  <c r="W756" i="2"/>
  <c r="W757" i="2"/>
  <c r="W758" i="2"/>
  <c r="W759" i="2"/>
  <c r="W760" i="2"/>
  <c r="W761" i="2"/>
  <c r="W762" i="2"/>
  <c r="W763" i="2"/>
  <c r="W764" i="2"/>
  <c r="W765" i="2"/>
  <c r="W766" i="2"/>
  <c r="W767" i="2"/>
  <c r="W768" i="2"/>
  <c r="W769" i="2"/>
  <c r="W770" i="2"/>
  <c r="W771" i="2"/>
  <c r="W772" i="2"/>
  <c r="W773" i="2"/>
  <c r="W774" i="2"/>
  <c r="W775" i="2"/>
  <c r="W776" i="2"/>
  <c r="W777" i="2"/>
  <c r="W778" i="2"/>
  <c r="W779" i="2"/>
  <c r="W780" i="2"/>
  <c r="W781" i="2"/>
  <c r="W782" i="2"/>
  <c r="W783" i="2"/>
  <c r="W784" i="2"/>
  <c r="W785" i="2"/>
  <c r="W786" i="2"/>
  <c r="W787" i="2"/>
  <c r="W788" i="2"/>
  <c r="W789" i="2"/>
  <c r="W790" i="2"/>
  <c r="W791" i="2"/>
  <c r="W792" i="2"/>
  <c r="W793" i="2"/>
  <c r="W794" i="2"/>
  <c r="W795" i="2"/>
  <c r="W796" i="2"/>
  <c r="W797" i="2"/>
  <c r="W798" i="2"/>
  <c r="W801" i="2"/>
  <c r="W799" i="2"/>
  <c r="W800" i="2"/>
  <c r="W802" i="2"/>
  <c r="W803" i="2"/>
  <c r="W804" i="2"/>
  <c r="W805" i="2"/>
  <c r="W806" i="2"/>
  <c r="W807" i="2"/>
  <c r="W808" i="2"/>
  <c r="W809" i="2"/>
  <c r="W810" i="2"/>
  <c r="W811" i="2"/>
  <c r="W812" i="2"/>
  <c r="W813" i="2"/>
  <c r="W814" i="2"/>
  <c r="W815" i="2"/>
  <c r="W816" i="2"/>
  <c r="W817" i="2"/>
  <c r="W818" i="2"/>
  <c r="W819" i="2"/>
  <c r="W820" i="2"/>
  <c r="W821" i="2"/>
  <c r="W822" i="2"/>
  <c r="W823" i="2"/>
  <c r="W824" i="2"/>
  <c r="W825" i="2"/>
  <c r="W826" i="2"/>
  <c r="W827" i="2"/>
  <c r="W828" i="2"/>
  <c r="W829" i="2"/>
  <c r="W830" i="2"/>
  <c r="W831" i="2"/>
  <c r="W832" i="2"/>
  <c r="W833" i="2"/>
  <c r="W834" i="2"/>
  <c r="W835" i="2"/>
  <c r="W836" i="2"/>
  <c r="W837" i="2"/>
  <c r="W838" i="2"/>
  <c r="W839" i="2"/>
  <c r="W840" i="2"/>
  <c r="W841" i="2"/>
  <c r="W842" i="2"/>
  <c r="W843" i="2"/>
  <c r="W844" i="2"/>
  <c r="W845" i="2"/>
  <c r="W846" i="2"/>
  <c r="W847" i="2"/>
  <c r="W848" i="2"/>
  <c r="W849" i="2"/>
  <c r="W850" i="2"/>
  <c r="W851" i="2"/>
  <c r="W852" i="2"/>
  <c r="W853" i="2"/>
  <c r="W854" i="2"/>
  <c r="W855" i="2"/>
  <c r="W856" i="2"/>
  <c r="W857" i="2"/>
  <c r="W858" i="2"/>
  <c r="W859" i="2"/>
  <c r="W860" i="2"/>
  <c r="W861" i="2"/>
  <c r="W862" i="2"/>
  <c r="W863" i="2"/>
  <c r="W864" i="2"/>
  <c r="W865" i="2"/>
  <c r="W866" i="2"/>
  <c r="W867" i="2"/>
  <c r="W868" i="2"/>
  <c r="W869" i="2"/>
  <c r="W870" i="2"/>
  <c r="W871" i="2"/>
  <c r="W872" i="2"/>
  <c r="W873" i="2"/>
  <c r="W874" i="2"/>
  <c r="W875" i="2"/>
  <c r="W876" i="2"/>
  <c r="W877" i="2"/>
  <c r="W878" i="2"/>
  <c r="W879" i="2"/>
  <c r="W880" i="2"/>
  <c r="W881" i="2"/>
  <c r="W882" i="2"/>
  <c r="W883" i="2"/>
  <c r="W884" i="2"/>
  <c r="W885" i="2"/>
  <c r="W886" i="2"/>
  <c r="W887" i="2"/>
  <c r="W888" i="2"/>
  <c r="W889" i="2"/>
  <c r="W890" i="2"/>
  <c r="W891" i="2"/>
  <c r="W892" i="2"/>
  <c r="W893" i="2"/>
  <c r="W894" i="2"/>
  <c r="W895" i="2"/>
  <c r="W896" i="2"/>
  <c r="W897" i="2"/>
  <c r="W898" i="2"/>
  <c r="W899" i="2"/>
  <c r="W900" i="2"/>
  <c r="W901" i="2"/>
  <c r="W902" i="2"/>
  <c r="W903" i="2"/>
  <c r="W904" i="2"/>
  <c r="W905" i="2"/>
  <c r="W906" i="2"/>
  <c r="W907" i="2"/>
  <c r="W908" i="2"/>
  <c r="W909" i="2"/>
  <c r="W910" i="2"/>
  <c r="W911" i="2"/>
  <c r="W912" i="2"/>
  <c r="W913" i="2"/>
  <c r="W914" i="2"/>
  <c r="W915" i="2"/>
  <c r="W916" i="2"/>
  <c r="W917" i="2"/>
  <c r="W918" i="2"/>
  <c r="W919" i="2"/>
  <c r="W920" i="2"/>
  <c r="W921" i="2"/>
  <c r="W922" i="2"/>
  <c r="W923" i="2"/>
  <c r="W924" i="2"/>
  <c r="W925" i="2"/>
  <c r="W926" i="2"/>
  <c r="W927" i="2"/>
  <c r="W928" i="2"/>
  <c r="W929" i="2"/>
  <c r="W930" i="2"/>
  <c r="W931" i="2"/>
  <c r="W932" i="2"/>
  <c r="W933" i="2"/>
  <c r="W934" i="2"/>
  <c r="W935" i="2"/>
  <c r="W936" i="2"/>
  <c r="W937" i="2"/>
  <c r="W938" i="2"/>
  <c r="W939" i="2"/>
  <c r="W940" i="2"/>
  <c r="W941" i="2"/>
  <c r="W942" i="2"/>
  <c r="W943" i="2"/>
  <c r="W944" i="2"/>
  <c r="W945" i="2"/>
  <c r="W946" i="2"/>
  <c r="W947" i="2"/>
  <c r="W948" i="2"/>
  <c r="W949" i="2"/>
  <c r="W950" i="2"/>
  <c r="W951" i="2"/>
  <c r="W952" i="2"/>
  <c r="W953" i="2"/>
  <c r="W954" i="2"/>
  <c r="W955" i="2"/>
  <c r="W956" i="2"/>
  <c r="W957" i="2"/>
  <c r="W958" i="2"/>
  <c r="W959" i="2"/>
  <c r="W960" i="2"/>
  <c r="W961" i="2"/>
  <c r="W962" i="2"/>
  <c r="W963" i="2"/>
  <c r="W964" i="2"/>
  <c r="W965" i="2"/>
  <c r="W966" i="2"/>
  <c r="W967" i="2"/>
  <c r="W968" i="2"/>
  <c r="W969" i="2"/>
  <c r="W976" i="2"/>
  <c r="W971" i="2"/>
  <c r="W972" i="2"/>
  <c r="W973" i="2"/>
  <c r="W974" i="2"/>
  <c r="W975" i="2"/>
  <c r="W977" i="2"/>
  <c r="W970" i="2"/>
  <c r="W978" i="2"/>
  <c r="W979" i="2"/>
  <c r="W980" i="2"/>
  <c r="W981" i="2"/>
  <c r="W982" i="2"/>
  <c r="W983" i="2"/>
  <c r="W984" i="2"/>
  <c r="W985" i="2"/>
  <c r="W986" i="2"/>
  <c r="W987" i="2"/>
  <c r="W988" i="2"/>
  <c r="W989" i="2"/>
  <c r="W990" i="2"/>
  <c r="W991" i="2"/>
  <c r="W992" i="2"/>
  <c r="W993" i="2"/>
  <c r="W994" i="2"/>
  <c r="W995" i="2"/>
  <c r="W996" i="2"/>
  <c r="W997" i="2"/>
  <c r="W998" i="2"/>
  <c r="W999" i="2"/>
  <c r="W1000" i="2"/>
  <c r="W1001" i="2"/>
  <c r="W1002" i="2"/>
  <c r="W1003" i="2"/>
  <c r="W1004" i="2"/>
  <c r="W1005" i="2"/>
  <c r="W1006" i="2"/>
  <c r="W1007" i="2"/>
  <c r="W1008" i="2"/>
  <c r="W1009" i="2"/>
  <c r="W1010" i="2"/>
  <c r="W1011" i="2"/>
  <c r="W1012" i="2"/>
  <c r="W1013" i="2"/>
  <c r="W1014" i="2"/>
  <c r="W1015" i="2"/>
  <c r="W1016" i="2"/>
  <c r="W1017" i="2"/>
  <c r="W1018" i="2"/>
  <c r="W1019" i="2"/>
  <c r="W1020" i="2"/>
  <c r="W1021" i="2"/>
  <c r="W1022" i="2"/>
  <c r="W1023" i="2"/>
  <c r="W1024" i="2"/>
  <c r="W1025" i="2"/>
  <c r="W1026" i="2"/>
  <c r="W1027" i="2"/>
  <c r="W1028" i="2"/>
  <c r="W1029" i="2"/>
  <c r="W1031" i="2"/>
  <c r="W1032" i="2"/>
  <c r="W1033" i="2"/>
  <c r="W1034" i="2"/>
  <c r="W1035" i="2"/>
  <c r="W1036" i="2"/>
  <c r="W1037" i="2"/>
  <c r="W1038" i="2"/>
  <c r="W1039" i="2"/>
  <c r="W1040" i="2"/>
  <c r="W1041" i="2"/>
  <c r="W1042" i="2"/>
  <c r="W1043" i="2"/>
  <c r="W1044" i="2"/>
  <c r="W1045" i="2"/>
  <c r="W1046" i="2"/>
  <c r="W1047" i="2"/>
  <c r="W1048" i="2"/>
  <c r="W1049" i="2"/>
  <c r="W1050" i="2"/>
  <c r="W1051" i="2"/>
  <c r="W1052" i="2"/>
  <c r="W1053" i="2"/>
  <c r="W1054" i="2"/>
  <c r="W1055" i="2"/>
  <c r="W1056" i="2"/>
  <c r="W1057" i="2"/>
  <c r="W1058" i="2"/>
  <c r="W1059" i="2"/>
  <c r="W1060" i="2"/>
  <c r="W1061" i="2"/>
  <c r="W1062" i="2"/>
  <c r="W1063" i="2"/>
  <c r="W1064" i="2"/>
  <c r="W1065" i="2"/>
  <c r="W1066" i="2"/>
  <c r="W1067" i="2"/>
  <c r="W1068" i="2"/>
  <c r="W1069" i="2"/>
  <c r="W1070" i="2"/>
  <c r="W1071" i="2"/>
  <c r="W1072" i="2"/>
  <c r="W1073" i="2"/>
  <c r="W1074" i="2"/>
  <c r="W1075" i="2"/>
  <c r="W1076" i="2"/>
  <c r="W1077" i="2"/>
  <c r="W1078" i="2"/>
  <c r="W1079" i="2"/>
  <c r="W1080" i="2"/>
  <c r="W1081" i="2"/>
  <c r="W1082" i="2"/>
  <c r="W1083" i="2"/>
  <c r="W1084" i="2"/>
  <c r="W1085" i="2"/>
  <c r="W1086" i="2"/>
  <c r="W1087" i="2"/>
  <c r="W1088" i="2"/>
  <c r="W1089" i="2"/>
  <c r="W1090" i="2"/>
  <c r="W1091" i="2"/>
  <c r="W1092" i="2"/>
  <c r="W1093" i="2"/>
  <c r="W1094" i="2"/>
  <c r="W1095" i="2"/>
  <c r="W1096" i="2"/>
  <c r="W1097" i="2"/>
  <c r="W1098" i="2"/>
  <c r="W1099" i="2"/>
  <c r="W1100" i="2"/>
  <c r="W1101" i="2"/>
  <c r="W1102" i="2"/>
  <c r="W1103" i="2"/>
  <c r="W1104" i="2"/>
  <c r="W1105" i="2"/>
  <c r="W1106" i="2"/>
  <c r="W1107" i="2"/>
  <c r="W1108" i="2"/>
  <c r="W1109" i="2"/>
  <c r="W1110" i="2"/>
  <c r="W1111" i="2"/>
  <c r="W1112" i="2"/>
  <c r="W1113" i="2"/>
  <c r="W1114" i="2"/>
  <c r="W1115" i="2"/>
  <c r="W1116" i="2"/>
  <c r="W1117" i="2"/>
  <c r="W1118" i="2"/>
  <c r="W1119" i="2"/>
  <c r="W1120" i="2"/>
  <c r="W1121" i="2"/>
  <c r="W1122" i="2"/>
  <c r="W1123" i="2"/>
  <c r="W1124" i="2"/>
  <c r="W1125" i="2"/>
  <c r="W1126" i="2"/>
  <c r="W1127" i="2"/>
  <c r="W1128" i="2"/>
  <c r="W1129" i="2"/>
  <c r="W1130" i="2"/>
  <c r="W1131" i="2"/>
  <c r="W1132" i="2"/>
  <c r="W1133" i="2"/>
  <c r="W1134" i="2"/>
  <c r="W1135" i="2"/>
  <c r="W1136" i="2"/>
  <c r="W1137" i="2"/>
  <c r="W1138" i="2"/>
  <c r="W1139" i="2"/>
  <c r="W1140" i="2"/>
  <c r="W1141" i="2"/>
  <c r="W1142" i="2"/>
  <c r="W1143" i="2"/>
  <c r="W1144" i="2"/>
  <c r="W1145" i="2"/>
  <c r="W1146" i="2"/>
  <c r="W1147" i="2"/>
  <c r="W1148" i="2"/>
  <c r="W1149" i="2"/>
  <c r="W1150" i="2"/>
  <c r="W1151" i="2"/>
  <c r="W1152" i="2"/>
  <c r="W1153" i="2"/>
  <c r="W1154" i="2"/>
  <c r="W1155" i="2"/>
  <c r="W1156" i="2"/>
  <c r="W1157" i="2"/>
  <c r="W1158" i="2"/>
  <c r="W1159" i="2"/>
  <c r="W1160" i="2"/>
  <c r="W1161" i="2"/>
  <c r="W1162" i="2"/>
  <c r="W1163" i="2"/>
  <c r="W1164" i="2"/>
  <c r="W1165" i="2"/>
  <c r="W1166" i="2"/>
  <c r="W1167" i="2"/>
  <c r="W1168" i="2"/>
  <c r="W1169" i="2"/>
  <c r="W1170" i="2"/>
  <c r="W1171" i="2"/>
  <c r="W1172" i="2"/>
  <c r="W1173" i="2"/>
  <c r="W1174" i="2"/>
  <c r="W1175" i="2"/>
  <c r="W1176" i="2"/>
  <c r="W1177" i="2"/>
  <c r="W1178" i="2"/>
  <c r="W1179" i="2"/>
  <c r="W1180" i="2"/>
  <c r="W1181" i="2"/>
  <c r="W1182" i="2"/>
  <c r="W1183" i="2"/>
  <c r="W1184" i="2"/>
  <c r="W1185" i="2"/>
  <c r="W1186" i="2"/>
  <c r="W1187" i="2"/>
  <c r="W1188" i="2"/>
  <c r="W1189" i="2"/>
  <c r="W1190" i="2"/>
  <c r="W1191" i="2"/>
  <c r="W1192" i="2"/>
  <c r="W1193" i="2"/>
  <c r="W1194" i="2"/>
  <c r="W1195" i="2"/>
  <c r="W1196" i="2"/>
  <c r="W1197" i="2"/>
  <c r="W1198" i="2"/>
  <c r="W1199" i="2"/>
  <c r="W1200" i="2"/>
  <c r="W1201" i="2"/>
  <c r="W1202" i="2"/>
  <c r="W1203" i="2"/>
  <c r="W1204" i="2"/>
  <c r="W1205" i="2"/>
  <c r="W1206" i="2"/>
  <c r="W1207" i="2"/>
  <c r="W1208" i="2"/>
  <c r="W1209" i="2"/>
  <c r="W1210" i="2"/>
  <c r="W1211" i="2"/>
  <c r="W1212" i="2"/>
  <c r="W1213" i="2"/>
  <c r="W1214" i="2"/>
  <c r="W1215" i="2"/>
  <c r="W1216" i="2"/>
  <c r="W1217" i="2"/>
  <c r="W1218" i="2"/>
  <c r="W1219" i="2"/>
  <c r="W1220" i="2"/>
  <c r="W1221" i="2"/>
  <c r="W1222" i="2"/>
  <c r="W1223" i="2"/>
  <c r="W1224" i="2"/>
  <c r="W1225" i="2"/>
  <c r="W1226" i="2"/>
  <c r="W1227" i="2"/>
  <c r="W1228" i="2"/>
  <c r="W1229" i="2"/>
  <c r="W1230" i="2"/>
  <c r="W1231" i="2"/>
  <c r="W1232" i="2"/>
  <c r="W1233" i="2"/>
  <c r="W1234" i="2"/>
  <c r="W1235" i="2"/>
  <c r="W1236" i="2"/>
  <c r="W1237" i="2"/>
  <c r="W1238" i="2"/>
  <c r="W1239" i="2"/>
  <c r="W1240" i="2"/>
  <c r="W1241" i="2"/>
  <c r="W1242" i="2"/>
  <c r="W1243" i="2"/>
  <c r="W1244" i="2"/>
  <c r="W1245" i="2"/>
  <c r="W1246" i="2"/>
  <c r="W1247" i="2"/>
  <c r="W1248" i="2"/>
  <c r="W1249" i="2"/>
  <c r="W1250" i="2"/>
  <c r="W1251" i="2"/>
  <c r="W1252" i="2"/>
  <c r="W1253" i="2"/>
  <c r="W1254" i="2"/>
  <c r="W1255" i="2"/>
  <c r="W1256" i="2"/>
  <c r="W1257" i="2"/>
  <c r="W1258" i="2"/>
  <c r="W1259" i="2"/>
  <c r="W1260" i="2"/>
  <c r="W1261" i="2"/>
  <c r="W1262" i="2"/>
  <c r="W1263" i="2"/>
  <c r="W1264" i="2"/>
  <c r="W1265" i="2"/>
  <c r="W1266" i="2"/>
  <c r="W1267" i="2"/>
  <c r="W1268" i="2"/>
  <c r="W1269" i="2"/>
  <c r="W1270" i="2"/>
  <c r="W1271" i="2"/>
  <c r="W1272" i="2"/>
  <c r="W1273" i="2"/>
  <c r="W1274" i="2"/>
  <c r="W1275" i="2"/>
  <c r="W1276" i="2"/>
  <c r="W1277" i="2"/>
  <c r="W1278" i="2"/>
  <c r="W1279" i="2"/>
  <c r="W1280" i="2"/>
  <c r="W1281" i="2"/>
  <c r="W1282" i="2"/>
  <c r="W1283" i="2"/>
  <c r="W1284" i="2"/>
  <c r="W1285" i="2"/>
  <c r="W1286" i="2"/>
  <c r="W1287" i="2"/>
  <c r="W1288" i="2"/>
  <c r="W1289" i="2"/>
  <c r="W1290" i="2"/>
  <c r="W1291" i="2"/>
  <c r="W1292" i="2"/>
  <c r="W1293" i="2"/>
  <c r="W1294" i="2"/>
  <c r="W1295" i="2"/>
  <c r="W1296" i="2"/>
  <c r="W1297" i="2"/>
  <c r="W1298" i="2"/>
  <c r="W1299" i="2"/>
  <c r="W1300" i="2"/>
  <c r="W1301" i="2"/>
  <c r="W1302" i="2"/>
  <c r="W1303" i="2"/>
  <c r="W1304" i="2"/>
  <c r="W1305" i="2"/>
  <c r="W1306" i="2"/>
  <c r="W1307" i="2"/>
  <c r="W1308" i="2"/>
  <c r="W1309" i="2"/>
  <c r="W1310" i="2"/>
  <c r="W1311" i="2"/>
  <c r="W1312" i="2"/>
  <c r="W1313" i="2"/>
  <c r="W1314" i="2"/>
  <c r="W1315" i="2"/>
  <c r="W1316" i="2"/>
  <c r="W1317" i="2"/>
  <c r="W1318" i="2"/>
  <c r="W1319" i="2"/>
  <c r="W1320" i="2"/>
  <c r="W1321" i="2"/>
  <c r="W1322" i="2"/>
  <c r="W1323" i="2"/>
  <c r="W1324" i="2"/>
  <c r="W1325" i="2"/>
  <c r="W1326" i="2"/>
  <c r="W1327" i="2"/>
  <c r="W1328" i="2"/>
  <c r="W1329" i="2"/>
  <c r="W1330" i="2"/>
  <c r="W1331" i="2"/>
  <c r="W1332" i="2"/>
  <c r="W1333" i="2"/>
  <c r="W1334" i="2"/>
  <c r="W1335" i="2"/>
  <c r="W1336" i="2"/>
  <c r="W1337" i="2"/>
  <c r="W1338" i="2"/>
  <c r="W1339" i="2"/>
  <c r="W1340" i="2"/>
  <c r="W1341" i="2"/>
  <c r="W1342" i="2"/>
  <c r="W1343" i="2"/>
  <c r="W1344" i="2"/>
  <c r="W1345" i="2"/>
  <c r="W1346" i="2"/>
  <c r="W1347" i="2"/>
  <c r="W1348" i="2"/>
  <c r="W1349" i="2"/>
  <c r="W1350" i="2"/>
  <c r="W1351" i="2"/>
  <c r="W1352" i="2"/>
  <c r="W1353" i="2"/>
  <c r="W1354" i="2"/>
  <c r="W1355" i="2"/>
  <c r="W1356" i="2"/>
  <c r="W1357" i="2"/>
  <c r="W1358" i="2"/>
  <c r="W1359" i="2"/>
  <c r="W1360" i="2"/>
  <c r="W1361" i="2"/>
  <c r="W1362" i="2"/>
  <c r="W1363" i="2"/>
  <c r="W1364" i="2"/>
  <c r="W1365" i="2"/>
  <c r="W1366" i="2"/>
  <c r="W1367" i="2"/>
  <c r="W1368" i="2"/>
  <c r="W1369" i="2"/>
  <c r="W1370" i="2"/>
  <c r="W1371" i="2"/>
  <c r="W1372" i="2"/>
  <c r="W1373" i="2"/>
  <c r="W1374" i="2"/>
  <c r="W1375" i="2"/>
  <c r="W1376" i="2"/>
  <c r="W1377" i="2"/>
  <c r="W1378" i="2"/>
  <c r="W1379" i="2"/>
  <c r="W1380" i="2"/>
  <c r="W1381" i="2"/>
  <c r="W1382" i="2"/>
  <c r="W1383" i="2"/>
  <c r="W1384" i="2"/>
  <c r="W1385" i="2"/>
  <c r="W1386" i="2"/>
  <c r="W1387" i="2"/>
  <c r="W1388" i="2"/>
  <c r="W1389" i="2"/>
  <c r="W1390" i="2"/>
  <c r="W1391" i="2"/>
  <c r="W1392" i="2"/>
  <c r="W1393" i="2"/>
  <c r="W1394" i="2"/>
  <c r="W1395" i="2"/>
  <c r="W1396" i="2"/>
  <c r="W1397" i="2"/>
  <c r="W1398" i="2"/>
  <c r="W1399" i="2"/>
  <c r="W1400" i="2"/>
  <c r="W1401" i="2"/>
  <c r="W1402" i="2"/>
  <c r="W1403" i="2"/>
  <c r="W1404" i="2"/>
  <c r="W1405" i="2"/>
  <c r="W1406" i="2"/>
  <c r="W1407" i="2"/>
  <c r="W1408" i="2"/>
  <c r="W1409" i="2"/>
  <c r="W1410" i="2"/>
  <c r="W1411" i="2"/>
  <c r="W1412" i="2"/>
  <c r="W1413" i="2"/>
  <c r="W1414" i="2"/>
  <c r="W1415" i="2"/>
  <c r="W1416" i="2"/>
  <c r="W1417" i="2"/>
  <c r="W1418" i="2"/>
  <c r="W1419" i="2"/>
  <c r="W1420" i="2"/>
  <c r="W1421" i="2"/>
  <c r="W1422" i="2"/>
  <c r="W1423" i="2"/>
  <c r="W1424" i="2"/>
  <c r="W1425" i="2"/>
  <c r="W1426" i="2"/>
  <c r="W1427" i="2"/>
  <c r="W1428" i="2"/>
  <c r="W1429" i="2"/>
  <c r="W1430" i="2"/>
  <c r="W1431" i="2"/>
  <c r="W1432" i="2"/>
  <c r="W1433" i="2"/>
  <c r="W1434" i="2"/>
  <c r="W1030" i="2"/>
  <c r="W1435" i="2"/>
  <c r="W1436" i="2"/>
  <c r="W1437" i="2"/>
  <c r="W1438" i="2"/>
  <c r="W1439" i="2"/>
  <c r="W1440" i="2"/>
  <c r="W1441" i="2"/>
  <c r="W1442" i="2"/>
  <c r="W1443" i="2"/>
  <c r="W1444" i="2"/>
  <c r="W1445" i="2"/>
  <c r="W1446" i="2"/>
  <c r="W1447" i="2"/>
  <c r="W1448" i="2"/>
  <c r="W1449" i="2"/>
  <c r="W1450" i="2"/>
  <c r="W1451" i="2"/>
  <c r="W1452" i="2"/>
  <c r="W1453" i="2"/>
  <c r="W1454" i="2"/>
  <c r="W1455" i="2"/>
  <c r="W1456" i="2"/>
  <c r="W1457" i="2"/>
  <c r="W1458" i="2"/>
  <c r="W1459" i="2"/>
  <c r="W1460" i="2"/>
  <c r="W1461" i="2"/>
  <c r="W1462" i="2"/>
  <c r="W1463" i="2"/>
  <c r="W1464" i="2"/>
  <c r="W1465" i="2"/>
  <c r="W1466" i="2"/>
  <c r="W1467" i="2"/>
  <c r="W1468" i="2"/>
  <c r="W1469" i="2"/>
  <c r="W1470" i="2"/>
  <c r="W1471" i="2"/>
  <c r="W1472" i="2"/>
  <c r="W1473" i="2"/>
  <c r="W1474" i="2"/>
  <c r="W1475" i="2"/>
  <c r="W1476" i="2"/>
  <c r="W1477" i="2"/>
  <c r="W1478" i="2"/>
  <c r="W1479" i="2"/>
  <c r="W1480" i="2"/>
  <c r="W1481" i="2"/>
  <c r="W1482" i="2"/>
  <c r="W1483" i="2"/>
  <c r="W1484" i="2"/>
  <c r="W1485" i="2"/>
  <c r="W1486" i="2"/>
  <c r="W1487" i="2"/>
  <c r="W1488" i="2"/>
  <c r="W1489" i="2"/>
  <c r="W1490" i="2"/>
  <c r="W1491" i="2"/>
  <c r="W1492" i="2"/>
  <c r="W1493" i="2"/>
  <c r="W1494" i="2"/>
  <c r="W1495" i="2"/>
  <c r="W1496" i="2"/>
  <c r="W1497" i="2"/>
  <c r="W1498" i="2"/>
  <c r="W1499" i="2"/>
  <c r="W1500" i="2"/>
  <c r="W1501" i="2"/>
  <c r="W1502" i="2"/>
  <c r="W1503" i="2"/>
  <c r="W1504" i="2"/>
  <c r="W1505" i="2"/>
  <c r="W1506" i="2"/>
  <c r="W1507" i="2"/>
  <c r="W1508" i="2"/>
  <c r="C3" i="8"/>
  <c r="C4" i="8"/>
  <c r="C5" i="8"/>
  <c r="C6" i="8"/>
  <c r="C7" i="8"/>
  <c r="C8" i="8"/>
  <c r="C9" i="8"/>
  <c r="C10" i="8"/>
  <c r="C11" i="8"/>
  <c r="C12" i="8"/>
  <c r="C13" i="8"/>
  <c r="C14" i="8"/>
  <c r="C15" i="8"/>
  <c r="C16" i="8"/>
  <c r="C17" i="8"/>
  <c r="C18" i="8"/>
  <c r="C19" i="8"/>
  <c r="C20" i="8"/>
  <c r="C21" i="8"/>
  <c r="C22" i="8"/>
  <c r="C23" i="8"/>
  <c r="C24" i="8"/>
  <c r="C25" i="8"/>
  <c r="C26" i="8"/>
  <c r="C27" i="8"/>
  <c r="C28" i="8"/>
  <c r="C29" i="8"/>
  <c r="C30" i="8"/>
  <c r="C31" i="8"/>
  <c r="C32" i="8"/>
  <c r="C33" i="8"/>
  <c r="C34" i="8"/>
  <c r="C35" i="8"/>
  <c r="C36" i="8"/>
  <c r="C37" i="8"/>
  <c r="C38" i="8"/>
  <c r="C39" i="8"/>
  <c r="C40" i="8"/>
  <c r="C41" i="8"/>
  <c r="C42" i="8"/>
  <c r="C43" i="8"/>
  <c r="C44" i="8"/>
  <c r="C45" i="8"/>
  <c r="C46" i="8"/>
  <c r="C47" i="8"/>
  <c r="C48" i="8"/>
  <c r="C49" i="8"/>
  <c r="C50" i="8"/>
  <c r="C51" i="8"/>
  <c r="C52" i="8"/>
  <c r="C53" i="8"/>
  <c r="C54" i="8"/>
  <c r="C55" i="8"/>
  <c r="C56" i="8"/>
  <c r="C57" i="8"/>
  <c r="C58" i="8"/>
  <c r="C59" i="8"/>
  <c r="C60" i="8"/>
  <c r="C61" i="8"/>
  <c r="C62" i="8"/>
  <c r="C63" i="8"/>
  <c r="C64" i="8"/>
  <c r="C65" i="8"/>
  <c r="C66" i="8"/>
  <c r="C67" i="8"/>
  <c r="C68" i="8"/>
  <c r="C69" i="8"/>
  <c r="C70" i="8"/>
  <c r="C71" i="8"/>
  <c r="C72" i="8"/>
  <c r="C73" i="8"/>
  <c r="C74" i="8"/>
  <c r="C75" i="8"/>
  <c r="C76" i="8"/>
  <c r="C77" i="8"/>
  <c r="C78" i="8"/>
  <c r="C79" i="8"/>
  <c r="C2" i="8"/>
  <c r="C2" i="2"/>
  <c r="D2" i="2"/>
  <c r="E2" i="2"/>
  <c r="B36" i="5"/>
  <c r="C36" i="5" s="1"/>
  <c r="D36" i="5" s="1"/>
  <c r="E36" i="5" s="1"/>
  <c r="F36" i="5" s="1"/>
  <c r="G36" i="5" s="1"/>
  <c r="H36" i="5" s="1"/>
  <c r="I36" i="5" s="1"/>
  <c r="J36" i="5" s="1"/>
  <c r="K36" i="5" s="1"/>
  <c r="L36" i="5" s="1"/>
  <c r="M36" i="5" s="1"/>
  <c r="N36" i="5" s="1"/>
  <c r="O36" i="5" s="1"/>
  <c r="P36" i="5" s="1"/>
  <c r="Q36" i="5" s="1"/>
  <c r="R36" i="5" s="1"/>
  <c r="S36" i="5" s="1"/>
  <c r="T36" i="5" s="1"/>
  <c r="U36" i="5" s="1"/>
  <c r="V36" i="5" s="1"/>
  <c r="W36" i="5" s="1"/>
  <c r="X36" i="5" s="1"/>
  <c r="Y36" i="5" s="1"/>
  <c r="Z36" i="5" s="1"/>
  <c r="AA36" i="5" s="1"/>
  <c r="AB36" i="5" s="1"/>
  <c r="AC36" i="5" s="1"/>
  <c r="AD36" i="5" s="1"/>
  <c r="AE36" i="5" s="1"/>
  <c r="AF36" i="5" s="1"/>
  <c r="B33" i="5"/>
  <c r="C33" i="5" s="1"/>
  <c r="D33" i="5" s="1"/>
  <c r="E33" i="5" s="1"/>
  <c r="F33" i="5" s="1"/>
  <c r="G33" i="5" s="1"/>
  <c r="H33" i="5" s="1"/>
  <c r="I33" i="5" s="1"/>
  <c r="J33" i="5" s="1"/>
  <c r="K33" i="5" s="1"/>
  <c r="L33" i="5" s="1"/>
  <c r="M33" i="5" s="1"/>
  <c r="N33" i="5" s="1"/>
  <c r="O33" i="5" s="1"/>
  <c r="P33" i="5" s="1"/>
  <c r="Q33" i="5" s="1"/>
  <c r="R33" i="5" s="1"/>
  <c r="S33" i="5" s="1"/>
  <c r="T33" i="5" s="1"/>
  <c r="U33" i="5" s="1"/>
  <c r="V33" i="5" s="1"/>
  <c r="W33" i="5" s="1"/>
  <c r="X33" i="5" s="1"/>
  <c r="Y33" i="5" s="1"/>
  <c r="Z33" i="5" s="1"/>
  <c r="AA33" i="5" s="1"/>
  <c r="AB33" i="5" s="1"/>
  <c r="AC33" i="5" s="1"/>
  <c r="AD33" i="5" s="1"/>
  <c r="AE33" i="5" s="1"/>
  <c r="B30" i="5"/>
  <c r="C30" i="5" s="1"/>
  <c r="D30" i="5" s="1"/>
  <c r="E30" i="5" s="1"/>
  <c r="F30" i="5" s="1"/>
  <c r="G30" i="5" s="1"/>
  <c r="H30" i="5" s="1"/>
  <c r="I30" i="5" s="1"/>
  <c r="J30" i="5" s="1"/>
  <c r="K30" i="5" s="1"/>
  <c r="L30" i="5" s="1"/>
  <c r="M30" i="5" s="1"/>
  <c r="N30" i="5" s="1"/>
  <c r="O30" i="5" s="1"/>
  <c r="P30" i="5" s="1"/>
  <c r="Q30" i="5" s="1"/>
  <c r="R30" i="5" s="1"/>
  <c r="S30" i="5" s="1"/>
  <c r="T30" i="5" s="1"/>
  <c r="U30" i="5" s="1"/>
  <c r="V30" i="5" s="1"/>
  <c r="W30" i="5" s="1"/>
  <c r="X30" i="5" s="1"/>
  <c r="Y30" i="5" s="1"/>
  <c r="Z30" i="5" s="1"/>
  <c r="AA30" i="5" s="1"/>
  <c r="AB30" i="5" s="1"/>
  <c r="AC30" i="5" s="1"/>
  <c r="AD30" i="5" s="1"/>
  <c r="AE30" i="5" s="1"/>
  <c r="AF30" i="5" s="1"/>
  <c r="B27" i="5"/>
  <c r="C27" i="5" s="1"/>
  <c r="D27" i="5" s="1"/>
  <c r="E27" i="5" s="1"/>
  <c r="F27" i="5" s="1"/>
  <c r="G27" i="5" s="1"/>
  <c r="H27" i="5" s="1"/>
  <c r="I27" i="5" s="1"/>
  <c r="J27" i="5" s="1"/>
  <c r="K27" i="5" s="1"/>
  <c r="L27" i="5" s="1"/>
  <c r="M27" i="5" s="1"/>
  <c r="N27" i="5" s="1"/>
  <c r="O27" i="5" s="1"/>
  <c r="P27" i="5" s="1"/>
  <c r="Q27" i="5" s="1"/>
  <c r="R27" i="5" s="1"/>
  <c r="S27" i="5" s="1"/>
  <c r="T27" i="5" s="1"/>
  <c r="U27" i="5" s="1"/>
  <c r="V27" i="5" s="1"/>
  <c r="W27" i="5" s="1"/>
  <c r="X27" i="5" s="1"/>
  <c r="Y27" i="5" s="1"/>
  <c r="Z27" i="5" s="1"/>
  <c r="AA27" i="5" s="1"/>
  <c r="AB27" i="5" s="1"/>
  <c r="AC27" i="5" s="1"/>
  <c r="AD27" i="5" s="1"/>
  <c r="AE27" i="5" s="1"/>
  <c r="B24" i="5"/>
  <c r="C24" i="5" s="1"/>
  <c r="D24" i="5" s="1"/>
  <c r="E24" i="5" s="1"/>
  <c r="F24" i="5" s="1"/>
  <c r="G24" i="5" s="1"/>
  <c r="H24" i="5" s="1"/>
  <c r="I24" i="5" s="1"/>
  <c r="J24" i="5" s="1"/>
  <c r="K24" i="5" s="1"/>
  <c r="L24" i="5" s="1"/>
  <c r="M24" i="5" s="1"/>
  <c r="N24" i="5" s="1"/>
  <c r="O24" i="5" s="1"/>
  <c r="P24" i="5" s="1"/>
  <c r="Q24" i="5" s="1"/>
  <c r="R24" i="5" s="1"/>
  <c r="S24" i="5" s="1"/>
  <c r="T24" i="5" s="1"/>
  <c r="U24" i="5" s="1"/>
  <c r="V24" i="5" s="1"/>
  <c r="W24" i="5" s="1"/>
  <c r="X24" i="5" s="1"/>
  <c r="Y24" i="5" s="1"/>
  <c r="Z24" i="5" s="1"/>
  <c r="AA24" i="5" s="1"/>
  <c r="AB24" i="5" s="1"/>
  <c r="AC24" i="5" s="1"/>
  <c r="AD24" i="5" s="1"/>
  <c r="AE24" i="5" s="1"/>
  <c r="AF24" i="5" s="1"/>
  <c r="B21" i="5"/>
  <c r="C21" i="5" s="1"/>
  <c r="D21" i="5" s="1"/>
  <c r="E21" i="5" s="1"/>
  <c r="F21" i="5" s="1"/>
  <c r="G21" i="5" s="1"/>
  <c r="H21" i="5" s="1"/>
  <c r="I21" i="5" s="1"/>
  <c r="J21" i="5" s="1"/>
  <c r="K21" i="5" s="1"/>
  <c r="L21" i="5" s="1"/>
  <c r="M21" i="5" s="1"/>
  <c r="N21" i="5" s="1"/>
  <c r="O21" i="5" s="1"/>
  <c r="P21" i="5" s="1"/>
  <c r="Q21" i="5" s="1"/>
  <c r="R21" i="5" s="1"/>
  <c r="S21" i="5" s="1"/>
  <c r="T21" i="5" s="1"/>
  <c r="U21" i="5" s="1"/>
  <c r="V21" i="5" s="1"/>
  <c r="W21" i="5" s="1"/>
  <c r="X21" i="5" s="1"/>
  <c r="Y21" i="5" s="1"/>
  <c r="Z21" i="5" s="1"/>
  <c r="AA21" i="5" s="1"/>
  <c r="AB21" i="5" s="1"/>
  <c r="AC21" i="5" s="1"/>
  <c r="AD21" i="5" s="1"/>
  <c r="AE21" i="5" s="1"/>
  <c r="AF21" i="5" s="1"/>
  <c r="B18" i="5"/>
  <c r="C18" i="5" s="1"/>
  <c r="D18" i="5" s="1"/>
  <c r="E18" i="5" s="1"/>
  <c r="F18" i="5" s="1"/>
  <c r="G18" i="5" s="1"/>
  <c r="H18" i="5" s="1"/>
  <c r="I18" i="5" s="1"/>
  <c r="J18" i="5" s="1"/>
  <c r="K18" i="5" s="1"/>
  <c r="L18" i="5" s="1"/>
  <c r="M18" i="5" s="1"/>
  <c r="N18" i="5" s="1"/>
  <c r="O18" i="5" s="1"/>
  <c r="P18" i="5" s="1"/>
  <c r="Q18" i="5" s="1"/>
  <c r="R18" i="5" s="1"/>
  <c r="S18" i="5" s="1"/>
  <c r="T18" i="5" s="1"/>
  <c r="U18" i="5" s="1"/>
  <c r="V18" i="5" s="1"/>
  <c r="W18" i="5" s="1"/>
  <c r="X18" i="5" s="1"/>
  <c r="Y18" i="5" s="1"/>
  <c r="Z18" i="5" s="1"/>
  <c r="AA18" i="5" s="1"/>
  <c r="AB18" i="5" s="1"/>
  <c r="AC18" i="5" s="1"/>
  <c r="AD18" i="5" s="1"/>
  <c r="AE18" i="5" s="1"/>
  <c r="B15" i="5"/>
  <c r="C15" i="5" s="1"/>
  <c r="D15" i="5" s="1"/>
  <c r="E15" i="5" s="1"/>
  <c r="F15" i="5" s="1"/>
  <c r="G15" i="5" s="1"/>
  <c r="H15" i="5" s="1"/>
  <c r="I15" i="5" s="1"/>
  <c r="J15" i="5" s="1"/>
  <c r="K15" i="5" s="1"/>
  <c r="L15" i="5" s="1"/>
  <c r="M15" i="5" s="1"/>
  <c r="N15" i="5" s="1"/>
  <c r="O15" i="5" s="1"/>
  <c r="P15" i="5" s="1"/>
  <c r="Q15" i="5" s="1"/>
  <c r="R15" i="5" s="1"/>
  <c r="S15" i="5" s="1"/>
  <c r="T15" i="5" s="1"/>
  <c r="U15" i="5" s="1"/>
  <c r="V15" i="5" s="1"/>
  <c r="W15" i="5" s="1"/>
  <c r="X15" i="5" s="1"/>
  <c r="Y15" i="5" s="1"/>
  <c r="Z15" i="5" s="1"/>
  <c r="AA15" i="5" s="1"/>
  <c r="AB15" i="5" s="1"/>
  <c r="AC15" i="5" s="1"/>
  <c r="AD15" i="5" s="1"/>
  <c r="AE15" i="5" s="1"/>
  <c r="AF15" i="5" s="1"/>
  <c r="B12" i="5"/>
  <c r="C12" i="5" s="1"/>
  <c r="D12" i="5" s="1"/>
  <c r="E12" i="5" s="1"/>
  <c r="F12" i="5" s="1"/>
  <c r="G12" i="5" s="1"/>
  <c r="H12" i="5" s="1"/>
  <c r="I12" i="5" s="1"/>
  <c r="J12" i="5" s="1"/>
  <c r="K12" i="5" s="1"/>
  <c r="L12" i="5" s="1"/>
  <c r="M12" i="5" s="1"/>
  <c r="N12" i="5" s="1"/>
  <c r="O12" i="5" s="1"/>
  <c r="P12" i="5" s="1"/>
  <c r="Q12" i="5" s="1"/>
  <c r="R12" i="5" s="1"/>
  <c r="S12" i="5" s="1"/>
  <c r="T12" i="5" s="1"/>
  <c r="U12" i="5" s="1"/>
  <c r="V12" i="5" s="1"/>
  <c r="W12" i="5" s="1"/>
  <c r="X12" i="5" s="1"/>
  <c r="Y12" i="5" s="1"/>
  <c r="Z12" i="5" s="1"/>
  <c r="AA12" i="5" s="1"/>
  <c r="AB12" i="5" s="1"/>
  <c r="AC12" i="5" s="1"/>
  <c r="AD12" i="5" s="1"/>
  <c r="AE12" i="5" s="1"/>
  <c r="B9" i="5"/>
  <c r="C9" i="5" s="1"/>
  <c r="D9" i="5" s="1"/>
  <c r="E9" i="5" s="1"/>
  <c r="F9" i="5" s="1"/>
  <c r="G9" i="5" s="1"/>
  <c r="H9" i="5" s="1"/>
  <c r="I9" i="5" s="1"/>
  <c r="J9" i="5" s="1"/>
  <c r="K9" i="5" s="1"/>
  <c r="L9" i="5" s="1"/>
  <c r="M9" i="5" s="1"/>
  <c r="N9" i="5" s="1"/>
  <c r="O9" i="5" s="1"/>
  <c r="P9" i="5" s="1"/>
  <c r="Q9" i="5" s="1"/>
  <c r="R9" i="5" s="1"/>
  <c r="S9" i="5" s="1"/>
  <c r="T9" i="5" s="1"/>
  <c r="U9" i="5" s="1"/>
  <c r="V9" i="5" s="1"/>
  <c r="W9" i="5" s="1"/>
  <c r="X9" i="5" s="1"/>
  <c r="Y9" i="5" s="1"/>
  <c r="Z9" i="5" s="1"/>
  <c r="AA9" i="5" s="1"/>
  <c r="AB9" i="5" s="1"/>
  <c r="AC9" i="5" s="1"/>
  <c r="AD9" i="5" s="1"/>
  <c r="AE9" i="5" s="1"/>
  <c r="AF9" i="5" s="1"/>
  <c r="B6" i="5"/>
  <c r="C6" i="5" s="1"/>
  <c r="D6" i="5" s="1"/>
  <c r="E6" i="5" s="1"/>
  <c r="F6" i="5" s="1"/>
  <c r="G6" i="5" s="1"/>
  <c r="H6" i="5" s="1"/>
  <c r="I6" i="5" s="1"/>
  <c r="J6" i="5" s="1"/>
  <c r="K6" i="5" s="1"/>
  <c r="L6" i="5" s="1"/>
  <c r="M6" i="5" s="1"/>
  <c r="N6" i="5" s="1"/>
  <c r="O6" i="5" s="1"/>
  <c r="P6" i="5" s="1"/>
  <c r="Q6" i="5" s="1"/>
  <c r="R6" i="5" s="1"/>
  <c r="S6" i="5" s="1"/>
  <c r="T6" i="5" s="1"/>
  <c r="U6" i="5" s="1"/>
  <c r="V6" i="5" s="1"/>
  <c r="W6" i="5" s="1"/>
  <c r="X6" i="5" s="1"/>
  <c r="Y6" i="5" s="1"/>
  <c r="Z6" i="5" s="1"/>
  <c r="AA6" i="5" s="1"/>
  <c r="AB6" i="5" s="1"/>
  <c r="AC6" i="5" s="1"/>
  <c r="B3" i="5"/>
  <c r="C3" i="5" s="1"/>
  <c r="D3" i="5" s="1"/>
  <c r="E3" i="5" s="1"/>
  <c r="F3" i="5" s="1"/>
  <c r="G3" i="5" s="1"/>
  <c r="H3" i="5" s="1"/>
  <c r="I3" i="5" s="1"/>
  <c r="J3" i="5" s="1"/>
  <c r="K3" i="5" s="1"/>
  <c r="L3" i="5" s="1"/>
  <c r="M3" i="5" s="1"/>
  <c r="N3" i="5" s="1"/>
  <c r="O3" i="5" s="1"/>
  <c r="P3" i="5" s="1"/>
  <c r="Q3" i="5" s="1"/>
  <c r="R3" i="5" s="1"/>
  <c r="S3" i="5" s="1"/>
  <c r="T3" i="5" s="1"/>
  <c r="U3" i="5" s="1"/>
  <c r="V3" i="5" s="1"/>
  <c r="W3" i="5" s="1"/>
  <c r="X3" i="5" s="1"/>
  <c r="Y3" i="5" s="1"/>
  <c r="Z3" i="5" s="1"/>
  <c r="AA3" i="5" s="1"/>
  <c r="AB3" i="5" s="1"/>
  <c r="AC3" i="5" s="1"/>
  <c r="AD3" i="5" s="1"/>
  <c r="AE3" i="5" s="1"/>
  <c r="AF3" i="5" s="1"/>
  <c r="F425" i="2" l="1"/>
  <c r="F361" i="2"/>
  <c r="F424" i="2"/>
  <c r="F353" i="2"/>
  <c r="F452" i="2"/>
  <c r="F976" i="2"/>
  <c r="F432" i="2"/>
  <c r="F388" i="2"/>
  <c r="F441" i="2"/>
  <c r="F428" i="2"/>
  <c r="F444" i="2"/>
  <c r="F330" i="2"/>
  <c r="F433" i="2"/>
  <c r="F356" i="2"/>
  <c r="F364" i="2"/>
  <c r="F380" i="2"/>
  <c r="F377" i="2"/>
  <c r="F408" i="2"/>
  <c r="F372" i="2"/>
  <c r="F369" i="2"/>
  <c r="F449" i="2"/>
  <c r="F436" i="2"/>
  <c r="F368" i="2"/>
  <c r="F417" i="2"/>
  <c r="F384" i="2"/>
  <c r="F385" i="2"/>
  <c r="F440" i="2"/>
  <c r="F400" i="2"/>
  <c r="F343" i="2"/>
  <c r="F448" i="2"/>
  <c r="F376" i="2"/>
  <c r="F393" i="2"/>
  <c r="F800" i="2"/>
  <c r="F801" i="2"/>
  <c r="F389" i="2"/>
  <c r="F445" i="2"/>
  <c r="F451" i="2"/>
  <c r="F391" i="2"/>
  <c r="F329" i="2"/>
  <c r="F335" i="2"/>
  <c r="F453" i="2"/>
  <c r="F390" i="2"/>
  <c r="F374" i="2"/>
  <c r="F426" i="2"/>
  <c r="F375" i="2"/>
  <c r="F412" i="2"/>
  <c r="F348" i="2"/>
  <c r="F416" i="2"/>
  <c r="F340" i="2"/>
  <c r="F429" i="2"/>
  <c r="F362" i="2"/>
  <c r="F347" i="2"/>
  <c r="F404" i="2"/>
  <c r="F352" i="2"/>
  <c r="F396" i="2"/>
  <c r="F381" i="2"/>
  <c r="F387" i="2"/>
  <c r="F443" i="2"/>
  <c r="F365" i="2"/>
  <c r="F427" i="2"/>
  <c r="F431" i="2"/>
  <c r="F339" i="2"/>
  <c r="F419" i="2"/>
  <c r="F423" i="2"/>
  <c r="F333" i="2"/>
  <c r="F392" i="2"/>
  <c r="F442" i="2"/>
  <c r="F446" i="2"/>
  <c r="F379" i="2"/>
  <c r="F447" i="2"/>
  <c r="F430" i="2"/>
  <c r="F363" i="2"/>
  <c r="F367" i="2"/>
  <c r="F355" i="2"/>
  <c r="F359" i="2"/>
  <c r="F407" i="2"/>
  <c r="F395" i="2"/>
  <c r="F378" i="2"/>
  <c r="F382" i="2"/>
  <c r="F383" i="2"/>
  <c r="F366" i="2"/>
  <c r="F418" i="2"/>
  <c r="F410" i="2"/>
  <c r="F403" i="2"/>
  <c r="F342" i="2"/>
  <c r="F332" i="2"/>
  <c r="F450" i="2"/>
  <c r="F399" i="2"/>
  <c r="F434" i="2"/>
  <c r="F435" i="2"/>
  <c r="F421" i="2"/>
  <c r="F354" i="2"/>
  <c r="F422" i="2"/>
  <c r="F345" i="2"/>
  <c r="F414" i="2"/>
  <c r="F338" i="2"/>
  <c r="F394" i="2"/>
  <c r="F386" i="2"/>
  <c r="F437" i="2"/>
  <c r="F370" i="2"/>
  <c r="F371" i="2"/>
  <c r="F357" i="2"/>
  <c r="F409" i="2"/>
  <c r="F358" i="2"/>
  <c r="F401" i="2"/>
  <c r="F350" i="2"/>
  <c r="F331" i="2"/>
  <c r="F398" i="2"/>
  <c r="F454" i="2"/>
  <c r="F373" i="2"/>
  <c r="F438" i="2"/>
  <c r="F439" i="2"/>
  <c r="F344" i="2"/>
  <c r="F413" i="2"/>
  <c r="F336" i="2"/>
  <c r="F405" i="2"/>
  <c r="F1023" i="2"/>
  <c r="F970" i="2"/>
  <c r="F3" i="8"/>
  <c r="F4" i="8"/>
  <c r="F12" i="8"/>
  <c r="F20" i="8"/>
  <c r="F28" i="8"/>
  <c r="F36" i="8"/>
  <c r="F44" i="8"/>
  <c r="F52" i="8"/>
  <c r="F60" i="8"/>
  <c r="F68" i="8"/>
  <c r="F76" i="8"/>
  <c r="F13" i="8"/>
  <c r="F53" i="8"/>
  <c r="F63" i="8"/>
  <c r="F5" i="8"/>
  <c r="F6" i="8"/>
  <c r="F14" i="8"/>
  <c r="F22" i="8"/>
  <c r="F30" i="8"/>
  <c r="F38" i="8"/>
  <c r="F46" i="8"/>
  <c r="F54" i="8"/>
  <c r="F62" i="8"/>
  <c r="F70" i="8"/>
  <c r="F78" i="8"/>
  <c r="F15" i="8"/>
  <c r="F23" i="8"/>
  <c r="F31" i="8"/>
  <c r="F39" i="8"/>
  <c r="F47" i="8"/>
  <c r="F55" i="8"/>
  <c r="F79" i="8"/>
  <c r="F7" i="8"/>
  <c r="F8" i="8"/>
  <c r="F16" i="8"/>
  <c r="F24" i="8"/>
  <c r="F32" i="8"/>
  <c r="F40" i="8"/>
  <c r="F48" i="8"/>
  <c r="F56" i="8"/>
  <c r="F64" i="8"/>
  <c r="F72" i="8"/>
  <c r="F2" i="8"/>
  <c r="F29" i="8"/>
  <c r="F69" i="8"/>
  <c r="F9" i="8"/>
  <c r="F17" i="8"/>
  <c r="F25" i="8"/>
  <c r="F33" i="8"/>
  <c r="F41" i="8"/>
  <c r="F49" i="8"/>
  <c r="F57" i="8"/>
  <c r="F65" i="8"/>
  <c r="F73" i="8"/>
  <c r="F11" i="8"/>
  <c r="F27" i="8"/>
  <c r="F43" i="8"/>
  <c r="F67" i="8"/>
  <c r="F21" i="8"/>
  <c r="F45" i="8"/>
  <c r="F77" i="8"/>
  <c r="F10" i="8"/>
  <c r="F18" i="8"/>
  <c r="F26" i="8"/>
  <c r="F34" i="8"/>
  <c r="F42" i="8"/>
  <c r="F50" i="8"/>
  <c r="F58" i="8"/>
  <c r="F66" i="8"/>
  <c r="F74" i="8"/>
  <c r="F19" i="8"/>
  <c r="F35" i="8"/>
  <c r="F51" i="8"/>
  <c r="F59" i="8"/>
  <c r="F75" i="8"/>
  <c r="F37" i="8"/>
  <c r="F61" i="8"/>
  <c r="F71" i="8"/>
  <c r="AF38" i="5"/>
  <c r="C80" i="8"/>
  <c r="AD20" i="5"/>
  <c r="Y14" i="5"/>
  <c r="AD32" i="5"/>
  <c r="E13" i="8"/>
  <c r="E24" i="8"/>
  <c r="Y29" i="5"/>
  <c r="R8" i="5"/>
  <c r="J38" i="5"/>
  <c r="W23" i="5"/>
  <c r="M5" i="5"/>
  <c r="G26" i="5"/>
  <c r="N14" i="5"/>
  <c r="AA11" i="5"/>
  <c r="N32" i="5"/>
  <c r="D3" i="8"/>
  <c r="D43" i="8"/>
  <c r="E39" i="8"/>
  <c r="D32" i="8"/>
  <c r="B29" i="5"/>
  <c r="AE14" i="5"/>
  <c r="Y26" i="5"/>
  <c r="O26" i="5"/>
  <c r="F8" i="5"/>
  <c r="E8" i="5"/>
  <c r="B17" i="5"/>
  <c r="C8" i="5"/>
  <c r="R14" i="5"/>
  <c r="AF5" i="5"/>
  <c r="AC17" i="5"/>
  <c r="T11" i="5"/>
  <c r="H17" i="5"/>
  <c r="G20" i="5"/>
  <c r="C35" i="5"/>
  <c r="K20" i="5"/>
  <c r="W38" i="5"/>
  <c r="AE20" i="5"/>
  <c r="V35" i="5"/>
  <c r="L8" i="5"/>
  <c r="AD23" i="5"/>
  <c r="X35" i="5"/>
  <c r="X11" i="5"/>
  <c r="V29" i="5"/>
  <c r="U8" i="5"/>
  <c r="T17" i="5"/>
  <c r="M32" i="5"/>
  <c r="AC35" i="5"/>
  <c r="N8" i="5"/>
  <c r="D26" i="5"/>
  <c r="Y38" i="5"/>
  <c r="M29" i="5"/>
  <c r="H20" i="5"/>
  <c r="AE35" i="5"/>
  <c r="AA14" i="5"/>
  <c r="Y8" i="5"/>
  <c r="L26" i="5"/>
  <c r="L29" i="5"/>
  <c r="J32" i="5"/>
  <c r="D47" i="8"/>
  <c r="E43" i="8"/>
  <c r="D36" i="8"/>
  <c r="E56" i="8"/>
  <c r="E45" i="8"/>
  <c r="D10" i="8"/>
  <c r="D75" i="8"/>
  <c r="E71" i="8"/>
  <c r="D64" i="8"/>
  <c r="E77" i="8"/>
  <c r="D79" i="8"/>
  <c r="E75" i="8"/>
  <c r="D68" i="8"/>
  <c r="D22" i="8"/>
  <c r="D21" i="8"/>
  <c r="E22" i="8"/>
  <c r="D53" i="8"/>
  <c r="E54" i="8"/>
  <c r="D11" i="8"/>
  <c r="E7" i="8"/>
  <c r="D66" i="8"/>
  <c r="D15" i="8"/>
  <c r="E11" i="8"/>
  <c r="D4" i="8"/>
  <c r="AD17" i="5"/>
  <c r="AC5" i="5"/>
  <c r="AB17" i="5"/>
  <c r="AB5" i="5"/>
  <c r="AD11" i="5"/>
  <c r="AA17" i="5"/>
  <c r="Z35" i="5"/>
  <c r="Z32" i="5"/>
  <c r="Z29" i="5"/>
  <c r="W17" i="5"/>
  <c r="U14" i="5"/>
  <c r="U35" i="5"/>
  <c r="U20" i="5"/>
  <c r="T8" i="5"/>
  <c r="R35" i="5"/>
  <c r="R38" i="5"/>
  <c r="Q17" i="5"/>
  <c r="Q8" i="5"/>
  <c r="Q20" i="5"/>
  <c r="O17" i="5"/>
  <c r="O38" i="5"/>
  <c r="M14" i="5"/>
  <c r="L32" i="5"/>
  <c r="K29" i="5"/>
  <c r="J5" i="5"/>
  <c r="H32" i="5"/>
  <c r="G38" i="5"/>
  <c r="G29" i="5"/>
  <c r="F29" i="5"/>
  <c r="C11" i="5"/>
  <c r="AC8" i="5"/>
  <c r="AF32" i="5"/>
  <c r="AE17" i="5"/>
  <c r="AE32" i="5"/>
  <c r="AD38" i="5"/>
  <c r="AD5" i="5"/>
  <c r="Y23" i="5"/>
  <c r="Y20" i="5"/>
  <c r="X17" i="5"/>
  <c r="W26" i="5"/>
  <c r="V8" i="5"/>
  <c r="U26" i="5"/>
  <c r="U29" i="5"/>
  <c r="R23" i="5"/>
  <c r="O14" i="5"/>
  <c r="O8" i="5"/>
  <c r="N26" i="5"/>
  <c r="M17" i="5"/>
  <c r="M8" i="5"/>
  <c r="L20" i="5"/>
  <c r="I17" i="5"/>
  <c r="G8" i="5"/>
  <c r="E29" i="5"/>
  <c r="D23" i="5"/>
  <c r="B38" i="5"/>
  <c r="C23" i="5"/>
  <c r="AE29" i="5"/>
  <c r="AB14" i="5"/>
  <c r="AC23" i="5"/>
  <c r="AC26" i="5"/>
  <c r="AB35" i="5"/>
  <c r="AB8" i="5"/>
  <c r="AB23" i="5"/>
  <c r="AA5" i="5"/>
  <c r="Z23" i="5"/>
  <c r="X8" i="5"/>
  <c r="X29" i="5"/>
  <c r="V32" i="5"/>
  <c r="U38" i="5"/>
  <c r="T20" i="5"/>
  <c r="S26" i="5"/>
  <c r="R17" i="5"/>
  <c r="R20" i="5"/>
  <c r="S11" i="5"/>
  <c r="P32" i="5"/>
  <c r="N35" i="5"/>
  <c r="N11" i="5"/>
  <c r="L11" i="5"/>
  <c r="I26" i="5"/>
  <c r="G14" i="5"/>
  <c r="G5" i="5"/>
  <c r="F20" i="5"/>
  <c r="E11" i="5"/>
  <c r="B14" i="5"/>
  <c r="B32" i="5"/>
  <c r="D32" i="5"/>
  <c r="E17" i="5"/>
  <c r="F26" i="5"/>
  <c r="F32" i="5"/>
  <c r="F35" i="5"/>
  <c r="G32" i="5"/>
  <c r="I11" i="5"/>
  <c r="J29" i="5"/>
  <c r="J26" i="5"/>
  <c r="J20" i="5"/>
  <c r="K35" i="5"/>
  <c r="L5" i="5"/>
  <c r="L23" i="5"/>
  <c r="K14" i="5"/>
  <c r="O29" i="5"/>
  <c r="Q11" i="5"/>
  <c r="O32" i="5"/>
  <c r="Q35" i="5"/>
  <c r="R26" i="5"/>
  <c r="R32" i="5"/>
  <c r="Q14" i="5"/>
  <c r="T35" i="5"/>
  <c r="U5" i="5"/>
  <c r="W11" i="5"/>
  <c r="U17" i="5"/>
  <c r="V5" i="5"/>
  <c r="V38" i="5"/>
  <c r="V14" i="5"/>
  <c r="M35" i="5"/>
  <c r="N23" i="5"/>
  <c r="P11" i="5"/>
  <c r="O35" i="5"/>
  <c r="P26" i="5"/>
  <c r="P8" i="5"/>
  <c r="Q29" i="5"/>
  <c r="Q23" i="5"/>
  <c r="Q26" i="5"/>
  <c r="P14" i="5"/>
  <c r="S38" i="5"/>
  <c r="U11" i="5"/>
  <c r="S17" i="5"/>
  <c r="T38" i="5"/>
  <c r="T5" i="5"/>
  <c r="W29" i="5"/>
  <c r="W20" i="5"/>
  <c r="Y11" i="5"/>
  <c r="X32" i="5"/>
  <c r="X20" i="5"/>
  <c r="Y17" i="5"/>
  <c r="Z26" i="5"/>
  <c r="Z38" i="5"/>
  <c r="Z17" i="5"/>
  <c r="AA8" i="5"/>
  <c r="AA23" i="5"/>
  <c r="N5" i="5"/>
  <c r="N20" i="5"/>
  <c r="P29" i="5"/>
  <c r="R11" i="5"/>
  <c r="P38" i="5"/>
  <c r="Q32" i="5"/>
  <c r="Q5" i="5"/>
  <c r="S29" i="5"/>
  <c r="S5" i="5"/>
  <c r="S20" i="5"/>
  <c r="S35" i="5"/>
  <c r="T26" i="5"/>
  <c r="T23" i="5"/>
  <c r="T14" i="5"/>
  <c r="W5" i="5"/>
  <c r="W8" i="5"/>
  <c r="W35" i="5"/>
  <c r="X23" i="5"/>
  <c r="Z11" i="5"/>
  <c r="Y35" i="5"/>
  <c r="Z8" i="5"/>
  <c r="Z20" i="5"/>
  <c r="AA29" i="5"/>
  <c r="AA32" i="5"/>
  <c r="AC11" i="5"/>
  <c r="Z14" i="5"/>
  <c r="AD35" i="5"/>
  <c r="AE26" i="5"/>
  <c r="F38" i="5"/>
  <c r="C32" i="5"/>
  <c r="C29" i="5"/>
  <c r="B11" i="5"/>
  <c r="D5" i="5"/>
  <c r="D20" i="5"/>
  <c r="F11" i="5"/>
  <c r="E35" i="5"/>
  <c r="F5" i="5"/>
  <c r="C5" i="5"/>
  <c r="B35" i="5"/>
  <c r="C20" i="5"/>
  <c r="D35" i="5"/>
  <c r="E38" i="5"/>
  <c r="E5" i="5"/>
  <c r="G35" i="5"/>
  <c r="H23" i="5"/>
  <c r="H26" i="5"/>
  <c r="I5" i="5"/>
  <c r="I20" i="5"/>
  <c r="J17" i="5"/>
  <c r="K23" i="5"/>
  <c r="K26" i="5"/>
  <c r="L35" i="5"/>
  <c r="AC38" i="5"/>
  <c r="AC29" i="5"/>
  <c r="AB26" i="5"/>
  <c r="AA35" i="5"/>
  <c r="AA38" i="5"/>
  <c r="AA26" i="5"/>
  <c r="Z5" i="5"/>
  <c r="X5" i="5"/>
  <c r="X38" i="5"/>
  <c r="V23" i="5"/>
  <c r="T32" i="5"/>
  <c r="S23" i="5"/>
  <c r="S32" i="5"/>
  <c r="R5" i="5"/>
  <c r="P17" i="5"/>
  <c r="P23" i="5"/>
  <c r="P20" i="5"/>
  <c r="O5" i="5"/>
  <c r="N17" i="5"/>
  <c r="I14" i="5"/>
  <c r="I35" i="5"/>
  <c r="G23" i="5"/>
  <c r="F23" i="5"/>
  <c r="E23" i="5"/>
  <c r="D8" i="5"/>
  <c r="B5" i="5"/>
  <c r="AE5" i="5"/>
  <c r="AC32" i="5"/>
  <c r="AB32" i="5"/>
  <c r="AF23" i="5"/>
  <c r="AF26" i="5"/>
  <c r="AD14" i="5"/>
  <c r="AE23" i="5"/>
  <c r="AC14" i="5"/>
  <c r="AF11" i="5"/>
  <c r="AD26" i="5"/>
  <c r="AD29" i="5"/>
  <c r="X14" i="5"/>
  <c r="Y32" i="5"/>
  <c r="Y5" i="5"/>
  <c r="W32" i="5"/>
  <c r="V17" i="5"/>
  <c r="V20" i="5"/>
  <c r="U32" i="5"/>
  <c r="S14" i="5"/>
  <c r="O23" i="5"/>
  <c r="N38" i="5"/>
  <c r="M23" i="5"/>
  <c r="K17" i="5"/>
  <c r="J23" i="5"/>
  <c r="I23" i="5"/>
  <c r="H11" i="5"/>
  <c r="C38" i="5"/>
  <c r="AE38" i="5"/>
  <c r="AC20" i="5"/>
  <c r="AE11" i="5"/>
  <c r="AB20" i="5"/>
  <c r="AB38" i="5"/>
  <c r="AB29" i="5"/>
  <c r="AA20" i="5"/>
  <c r="AB11" i="5"/>
  <c r="W14" i="5"/>
  <c r="X26" i="5"/>
  <c r="V26" i="5"/>
  <c r="U23" i="5"/>
  <c r="V11" i="5"/>
  <c r="T29" i="5"/>
  <c r="S8" i="5"/>
  <c r="R29" i="5"/>
  <c r="Q38" i="5"/>
  <c r="P35" i="5"/>
  <c r="P5" i="5"/>
  <c r="O20" i="5"/>
  <c r="L14" i="5"/>
  <c r="L38" i="5"/>
  <c r="K5" i="5"/>
  <c r="J8" i="5"/>
  <c r="F14" i="5"/>
  <c r="F17" i="5"/>
  <c r="C26" i="5"/>
  <c r="D38" i="5"/>
  <c r="B26" i="5"/>
  <c r="N29" i="5"/>
  <c r="M26" i="5"/>
  <c r="O11" i="5"/>
  <c r="L17" i="5"/>
  <c r="M11" i="5"/>
  <c r="K32" i="5"/>
  <c r="H14" i="5"/>
  <c r="I8" i="5"/>
  <c r="I38" i="5"/>
  <c r="I29" i="5"/>
  <c r="H38" i="5"/>
  <c r="H8" i="5"/>
  <c r="G17" i="5"/>
  <c r="E26" i="5"/>
  <c r="E32" i="5"/>
  <c r="D17" i="5"/>
  <c r="C17" i="5"/>
  <c r="D11" i="5"/>
  <c r="B8" i="5"/>
  <c r="B20" i="5"/>
  <c r="M20" i="5"/>
  <c r="M38" i="5"/>
  <c r="J14" i="5"/>
  <c r="K38" i="5"/>
  <c r="K8" i="5"/>
  <c r="J35" i="5"/>
  <c r="K11" i="5"/>
  <c r="I32" i="5"/>
  <c r="H35" i="5"/>
  <c r="J11" i="5"/>
  <c r="H5" i="5"/>
  <c r="H29" i="5"/>
  <c r="E14" i="5"/>
  <c r="D14" i="5"/>
  <c r="G11" i="5"/>
  <c r="E20" i="5"/>
  <c r="C14" i="5"/>
  <c r="D29" i="5"/>
  <c r="B23" i="5"/>
  <c r="E28" i="8"/>
  <c r="E60" i="8"/>
  <c r="D50" i="8"/>
  <c r="D25" i="8"/>
  <c r="D57" i="8"/>
  <c r="D14" i="8"/>
  <c r="E17" i="8"/>
  <c r="E49" i="8"/>
  <c r="E26" i="8"/>
  <c r="E58" i="8"/>
  <c r="D6" i="8"/>
  <c r="D19" i="8"/>
  <c r="D51" i="8"/>
  <c r="E15" i="8"/>
  <c r="E47" i="8"/>
  <c r="E79" i="8"/>
  <c r="D8" i="8"/>
  <c r="D40" i="8"/>
  <c r="D72" i="8"/>
  <c r="E32" i="8"/>
  <c r="E64" i="8"/>
  <c r="D74" i="8"/>
  <c r="D29" i="8"/>
  <c r="D61" i="8"/>
  <c r="D34" i="8"/>
  <c r="E21" i="8"/>
  <c r="E53" i="8"/>
  <c r="E30" i="8"/>
  <c r="E62" i="8"/>
  <c r="D42" i="8"/>
  <c r="D23" i="8"/>
  <c r="D55" i="8"/>
  <c r="E19" i="8"/>
  <c r="E51" i="8"/>
  <c r="D12" i="8"/>
  <c r="D44" i="8"/>
  <c r="D76" i="8"/>
  <c r="E4" i="8"/>
  <c r="E36" i="8"/>
  <c r="E68" i="8"/>
  <c r="D33" i="8"/>
  <c r="D65" i="8"/>
  <c r="D58" i="8"/>
  <c r="E25" i="8"/>
  <c r="E57" i="8"/>
  <c r="D30" i="8"/>
  <c r="E34" i="8"/>
  <c r="E66" i="8"/>
  <c r="D62" i="8"/>
  <c r="D27" i="8"/>
  <c r="D59" i="8"/>
  <c r="D38" i="8"/>
  <c r="E23" i="8"/>
  <c r="E55" i="8"/>
  <c r="D16" i="8"/>
  <c r="D48" i="8"/>
  <c r="D2" i="8"/>
  <c r="E8" i="8"/>
  <c r="E40" i="8"/>
  <c r="E72" i="8"/>
  <c r="D5" i="8"/>
  <c r="D37" i="8"/>
  <c r="D69" i="8"/>
  <c r="E29" i="8"/>
  <c r="E61" i="8"/>
  <c r="E6" i="8"/>
  <c r="E38" i="8"/>
  <c r="E70" i="8"/>
  <c r="D31" i="8"/>
  <c r="D63" i="8"/>
  <c r="D70" i="8"/>
  <c r="E27" i="8"/>
  <c r="E59" i="8"/>
  <c r="D18" i="8"/>
  <c r="D20" i="8"/>
  <c r="D52" i="8"/>
  <c r="E12" i="8"/>
  <c r="E44" i="8"/>
  <c r="E76" i="8"/>
  <c r="D9" i="8"/>
  <c r="D41" i="8"/>
  <c r="D73" i="8"/>
  <c r="E33" i="8"/>
  <c r="E65" i="8"/>
  <c r="E10" i="8"/>
  <c r="E42" i="8"/>
  <c r="E74" i="8"/>
  <c r="D35" i="8"/>
  <c r="D67" i="8"/>
  <c r="E31" i="8"/>
  <c r="E63" i="8"/>
  <c r="D54" i="8"/>
  <c r="D24" i="8"/>
  <c r="D56" i="8"/>
  <c r="D26" i="8"/>
  <c r="E16" i="8"/>
  <c r="E48" i="8"/>
  <c r="E2" i="8"/>
  <c r="D13" i="8"/>
  <c r="D45" i="8"/>
  <c r="D77" i="8"/>
  <c r="E5" i="8"/>
  <c r="E37" i="8"/>
  <c r="E69" i="8"/>
  <c r="E14" i="8"/>
  <c r="E46" i="8"/>
  <c r="E78" i="8"/>
  <c r="D7" i="8"/>
  <c r="D39" i="8"/>
  <c r="D71" i="8"/>
  <c r="E3" i="8"/>
  <c r="E35" i="8"/>
  <c r="E67" i="8"/>
  <c r="D78" i="8"/>
  <c r="D28" i="8"/>
  <c r="D60" i="8"/>
  <c r="D46" i="8"/>
  <c r="E20" i="8"/>
  <c r="E52" i="8"/>
  <c r="D17" i="8"/>
  <c r="D49" i="8"/>
  <c r="E9" i="8"/>
  <c r="E41" i="8"/>
  <c r="E73" i="8"/>
  <c r="E18" i="8"/>
  <c r="E50" i="8"/>
  <c r="AF17" i="5"/>
  <c r="F80" i="8" l="1"/>
  <c r="D80" i="8"/>
  <c r="E80" i="8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<sst xmlns="http://schemas.openxmlformats.org/spreadsheetml/2006/main" count="51991" uniqueCount="1646">
  <si>
    <t>January</t>
  </si>
  <si>
    <t>Date</t>
  </si>
  <si>
    <t>Course</t>
  </si>
  <si>
    <t>Region</t>
  </si>
  <si>
    <t>Code</t>
  </si>
  <si>
    <t>Surface</t>
  </si>
  <si>
    <t>F_ID</t>
  </si>
  <si>
    <t>Tuesday</t>
  </si>
  <si>
    <t>Catterick Bridge</t>
  </si>
  <si>
    <t>Afternoon</t>
  </si>
  <si>
    <t>Independent</t>
  </si>
  <si>
    <t>North</t>
  </si>
  <si>
    <t>Jump</t>
  </si>
  <si>
    <t>Turf</t>
  </si>
  <si>
    <t>Racecourse/Normal</t>
  </si>
  <si>
    <t>Cheltenham</t>
  </si>
  <si>
    <t>JCR</t>
  </si>
  <si>
    <t>Midlands</t>
  </si>
  <si>
    <t>Exeter</t>
  </si>
  <si>
    <t>South</t>
  </si>
  <si>
    <t>Fakenham</t>
  </si>
  <si>
    <t>National/BHA</t>
  </si>
  <si>
    <t>Musselburgh</t>
  </si>
  <si>
    <t>Southwell</t>
  </si>
  <si>
    <t>ARC</t>
  </si>
  <si>
    <t>Flat</t>
  </si>
  <si>
    <t>AWT</t>
  </si>
  <si>
    <t>Wednesday</t>
  </si>
  <si>
    <t>Ayr</t>
  </si>
  <si>
    <t>BHA</t>
  </si>
  <si>
    <t>NULL</t>
  </si>
  <si>
    <t>Newcastle</t>
  </si>
  <si>
    <t>Floodlit</t>
  </si>
  <si>
    <t>National/BHA Floodlit</t>
  </si>
  <si>
    <t>Thursday</t>
  </si>
  <si>
    <t>Friday</t>
  </si>
  <si>
    <t>Lingfield Park</t>
  </si>
  <si>
    <t>Saturday</t>
  </si>
  <si>
    <t>Sandown Park</t>
  </si>
  <si>
    <t>Wincanton</t>
  </si>
  <si>
    <t>Sunday</t>
  </si>
  <si>
    <t>Plumpton</t>
  </si>
  <si>
    <t>Monday</t>
  </si>
  <si>
    <t>Wolverhampton</t>
  </si>
  <si>
    <t>Leicester</t>
  </si>
  <si>
    <t>Huntingdon</t>
  </si>
  <si>
    <t>Sedgefield</t>
  </si>
  <si>
    <t>Kempton Park</t>
  </si>
  <si>
    <t>Warwick</t>
  </si>
  <si>
    <t>Wetherby</t>
  </si>
  <si>
    <t>Kelso</t>
  </si>
  <si>
    <t>Newbury</t>
  </si>
  <si>
    <t>Ludlow</t>
  </si>
  <si>
    <t>Market Rasen</t>
  </si>
  <si>
    <t>Chepstow</t>
  </si>
  <si>
    <t>Ascot</t>
  </si>
  <si>
    <t>Haydock Park</t>
  </si>
  <si>
    <t>Taunton</t>
  </si>
  <si>
    <t>Fontwell Park</t>
  </si>
  <si>
    <t>Doncaster</t>
  </si>
  <si>
    <t>Uttoxeter</t>
  </si>
  <si>
    <t>Hereford</t>
  </si>
  <si>
    <t>Towcester</t>
  </si>
  <si>
    <t>Carlisle</t>
  </si>
  <si>
    <t>Bangor-On-Dee</t>
  </si>
  <si>
    <t>Ffos Las</t>
  </si>
  <si>
    <t>Stratford-On-Avon</t>
  </si>
  <si>
    <t>Hexham</t>
  </si>
  <si>
    <t>Aintree</t>
  </si>
  <si>
    <t>Redcar</t>
  </si>
  <si>
    <t>Windsor</t>
  </si>
  <si>
    <t>Pontefract</t>
  </si>
  <si>
    <t>Nottingham</t>
  </si>
  <si>
    <t>Chelmsford City</t>
  </si>
  <si>
    <t>Thirsk</t>
  </si>
  <si>
    <t>Newton Abbot</t>
  </si>
  <si>
    <t>Newmarket</t>
  </si>
  <si>
    <t>Beverley</t>
  </si>
  <si>
    <t>Ripon</t>
  </si>
  <si>
    <t>Bath</t>
  </si>
  <si>
    <t>Evening</t>
  </si>
  <si>
    <t>Yarmouth</t>
  </si>
  <si>
    <t>Brighton</t>
  </si>
  <si>
    <t>Epsom Downs</t>
  </si>
  <si>
    <t>Perth</t>
  </si>
  <si>
    <t>Goodwood</t>
  </si>
  <si>
    <t>Hamilton Park</t>
  </si>
  <si>
    <t>Salisbury</t>
  </si>
  <si>
    <t>Chester</t>
  </si>
  <si>
    <t>Mixed</t>
  </si>
  <si>
    <t>York</t>
  </si>
  <si>
    <t>Worcester</t>
  </si>
  <si>
    <t>Cartmel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</si>
  <si>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</si>
  <si>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</si>
  <si>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</si>
  <si>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</si>
  <si>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</si>
  <si>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</si>
  <si>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</si>
  <si>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</si>
  <si>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</si>
  <si>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</si>
  <si>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</si>
  <si>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1st</t>
  </si>
  <si>
    <t>2nd</t>
  </si>
  <si>
    <t>3rd</t>
  </si>
  <si>
    <t>4th</t>
  </si>
  <si>
    <t>5th</t>
  </si>
  <si>
    <t>6th</t>
  </si>
  <si>
    <t>7th</t>
  </si>
  <si>
    <t>8th</t>
  </si>
  <si>
    <t>9th</t>
  </si>
  <si>
    <t>10th</t>
  </si>
  <si>
    <t>11th</t>
  </si>
  <si>
    <t>12th</t>
  </si>
  <si>
    <t>13th</t>
  </si>
  <si>
    <t>14th</t>
  </si>
  <si>
    <t>15th</t>
  </si>
  <si>
    <t>16th</t>
  </si>
  <si>
    <t>17th</t>
  </si>
  <si>
    <t>18th</t>
  </si>
  <si>
    <t>19th</t>
  </si>
  <si>
    <t>20th</t>
  </si>
  <si>
    <t>21st</t>
  </si>
  <si>
    <t>22nd</t>
  </si>
  <si>
    <t>23rd</t>
  </si>
  <si>
    <t>24th</t>
  </si>
  <si>
    <t>25th</t>
  </si>
  <si>
    <t>26th</t>
  </si>
  <si>
    <t>27th</t>
  </si>
  <si>
    <t>28th</t>
  </si>
  <si>
    <t>29th</t>
  </si>
  <si>
    <t>30th</t>
  </si>
  <si>
    <t>31st</t>
  </si>
  <si>
    <t>Overview LU</t>
  </si>
  <si>
    <t>Racecourse LU</t>
  </si>
  <si>
    <t>Region LU</t>
  </si>
  <si>
    <t>Criteria LU</t>
  </si>
  <si>
    <t>FT</t>
  </si>
  <si>
    <t>Year</t>
  </si>
  <si>
    <t>Any</t>
  </si>
  <si>
    <t>Bangor-on-Dee</t>
  </si>
  <si>
    <t>Stratford-on-Avon</t>
  </si>
  <si>
    <t>National/BHA Floodlit Trial</t>
  </si>
  <si>
    <t>2020 Racecourse Fixtures</t>
  </si>
  <si>
    <t>2024 lu</t>
  </si>
  <si>
    <t>Weekday</t>
  </si>
  <si>
    <t>Time</t>
  </si>
  <si>
    <t>CourseGroup</t>
  </si>
  <si>
    <t>Type</t>
  </si>
  <si>
    <t>rn</t>
  </si>
  <si>
    <t>x</t>
  </si>
  <si>
    <t>Clash</t>
  </si>
  <si>
    <t>region</t>
  </si>
  <si>
    <t>2025 lu</t>
  </si>
  <si>
    <t>Both</t>
  </si>
  <si>
    <t>pn</t>
  </si>
  <si>
    <t>pr</t>
  </si>
  <si>
    <t>adj_fId</t>
  </si>
  <si>
    <t>1553</t>
  </si>
  <si>
    <t>598</t>
  </si>
  <si>
    <t>629</t>
  </si>
  <si>
    <t>692</t>
  </si>
  <si>
    <t>888000</t>
  </si>
  <si>
    <t>888001</t>
  </si>
  <si>
    <t>11673</t>
  </si>
  <si>
    <t>1198</t>
  </si>
  <si>
    <t>467</t>
  </si>
  <si>
    <t>1327</t>
  </si>
  <si>
    <t>14251</t>
  </si>
  <si>
    <t>14273</t>
  </si>
  <si>
    <t>12127</t>
  </si>
  <si>
    <t>13746</t>
  </si>
  <si>
    <t>12383</t>
  </si>
  <si>
    <t>14253</t>
  </si>
  <si>
    <t>10180</t>
  </si>
  <si>
    <t>1780</t>
  </si>
  <si>
    <t>11644</t>
  </si>
  <si>
    <t>11899</t>
  </si>
  <si>
    <t>12691</t>
  </si>
  <si>
    <t>1488</t>
  </si>
  <si>
    <t>11605</t>
  </si>
  <si>
    <t>11651</t>
  </si>
  <si>
    <t>12142</t>
  </si>
  <si>
    <t>99961</t>
  </si>
  <si>
    <t>1034</t>
  </si>
  <si>
    <t>1440</t>
  </si>
  <si>
    <t>1409</t>
  </si>
  <si>
    <t>870</t>
  </si>
  <si>
    <t>11854</t>
  </si>
  <si>
    <t>1565</t>
  </si>
  <si>
    <t>1330</t>
  </si>
  <si>
    <t>14285</t>
  </si>
  <si>
    <t>1032</t>
  </si>
  <si>
    <t>11597</t>
  </si>
  <si>
    <t>13179</t>
  </si>
  <si>
    <t>11847</t>
  </si>
  <si>
    <t>13354</t>
  </si>
  <si>
    <t>12672</t>
  </si>
  <si>
    <t>1533</t>
  </si>
  <si>
    <t>996</t>
  </si>
  <si>
    <t>12673</t>
  </si>
  <si>
    <t>1025</t>
  </si>
  <si>
    <t>1867</t>
  </si>
  <si>
    <t>621</t>
  </si>
  <si>
    <t>12674</t>
  </si>
  <si>
    <t>11844</t>
  </si>
  <si>
    <t>1102</t>
  </si>
  <si>
    <t>1279</t>
  </si>
  <si>
    <t>99962</t>
  </si>
  <si>
    <t>1031</t>
  </si>
  <si>
    <t>973</t>
  </si>
  <si>
    <t>647</t>
  </si>
  <si>
    <t>1690</t>
  </si>
  <si>
    <t>1085</t>
  </si>
  <si>
    <t>960</t>
  </si>
  <si>
    <t>1037</t>
  </si>
  <si>
    <t>810</t>
  </si>
  <si>
    <t>1629</t>
  </si>
  <si>
    <t>11832</t>
  </si>
  <si>
    <t>13736</t>
  </si>
  <si>
    <t>1476</t>
  </si>
  <si>
    <t>13181</t>
  </si>
  <si>
    <t>12676</t>
  </si>
  <si>
    <t>1154</t>
  </si>
  <si>
    <t>1322</t>
  </si>
  <si>
    <t>12677</t>
  </si>
  <si>
    <t>1442</t>
  </si>
  <si>
    <t>1120</t>
  </si>
  <si>
    <t>1708</t>
  </si>
  <si>
    <t>12678</t>
  </si>
  <si>
    <t>1103</t>
  </si>
  <si>
    <t>13393</t>
  </si>
  <si>
    <t>12739</t>
  </si>
  <si>
    <t>99963</t>
  </si>
  <si>
    <t>1038</t>
  </si>
  <si>
    <t>418</t>
  </si>
  <si>
    <t>871</t>
  </si>
  <si>
    <t>1584</t>
  </si>
  <si>
    <t>787</t>
  </si>
  <si>
    <t>11587</t>
  </si>
  <si>
    <t>778</t>
  </si>
  <si>
    <t>1560</t>
  </si>
  <si>
    <t>1802</t>
  </si>
  <si>
    <t>11676</t>
  </si>
  <si>
    <t>11614</t>
  </si>
  <si>
    <t>997</t>
  </si>
  <si>
    <t>11621</t>
  </si>
  <si>
    <t>12680</t>
  </si>
  <si>
    <t>1773</t>
  </si>
  <si>
    <t>600</t>
  </si>
  <si>
    <t>12681</t>
  </si>
  <si>
    <t>1060</t>
  </si>
  <si>
    <t>1694</t>
  </si>
  <si>
    <t>12745</t>
  </si>
  <si>
    <t>12682</t>
  </si>
  <si>
    <t>1104</t>
  </si>
  <si>
    <t>1040</t>
  </si>
  <si>
    <t>943</t>
  </si>
  <si>
    <t>99964</t>
  </si>
  <si>
    <t>1042</t>
  </si>
  <si>
    <t>630</t>
  </si>
  <si>
    <t>708</t>
  </si>
  <si>
    <t>921</t>
  </si>
  <si>
    <t>813</t>
  </si>
  <si>
    <t>12748</t>
  </si>
  <si>
    <t>1767</t>
  </si>
  <si>
    <t>1270</t>
  </si>
  <si>
    <t>1255</t>
  </si>
  <si>
    <t>1479</t>
  </si>
  <si>
    <t>786</t>
  </si>
  <si>
    <t>11903</t>
  </si>
  <si>
    <t>1467</t>
  </si>
  <si>
    <t>12684</t>
  </si>
  <si>
    <t>697</t>
  </si>
  <si>
    <t>998</t>
  </si>
  <si>
    <t>14268</t>
  </si>
  <si>
    <t>12685</t>
  </si>
  <si>
    <t>11834</t>
  </si>
  <si>
    <t>1709</t>
  </si>
  <si>
    <t>12686</t>
  </si>
  <si>
    <t>1105</t>
  </si>
  <si>
    <t>599</t>
  </si>
  <si>
    <t>653</t>
  </si>
  <si>
    <t>99965</t>
  </si>
  <si>
    <t>1045</t>
  </si>
  <si>
    <t>746</t>
  </si>
  <si>
    <t>1410</t>
  </si>
  <si>
    <t>1691</t>
  </si>
  <si>
    <t>12030</t>
  </si>
  <si>
    <t>740</t>
  </si>
  <si>
    <t>11837</t>
  </si>
  <si>
    <t>567</t>
  </si>
  <si>
    <t>1439</t>
  </si>
  <si>
    <t>1534</t>
  </si>
  <si>
    <t>1281</t>
  </si>
  <si>
    <t>1585</t>
  </si>
  <si>
    <t>12128</t>
  </si>
  <si>
    <t>12687</t>
  </si>
  <si>
    <t>1121</t>
  </si>
  <si>
    <t>1441</t>
  </si>
  <si>
    <t>12692</t>
  </si>
  <si>
    <t>707</t>
  </si>
  <si>
    <t>13392</t>
  </si>
  <si>
    <t>944</t>
  </si>
  <si>
    <t>12689</t>
  </si>
  <si>
    <t>1076</t>
  </si>
  <si>
    <t>479</t>
  </si>
  <si>
    <t>972</t>
  </si>
  <si>
    <t>1048</t>
  </si>
  <si>
    <t>10360</t>
  </si>
  <si>
    <t>1155</t>
  </si>
  <si>
    <t>1630</t>
  </si>
  <si>
    <t>1661</t>
  </si>
  <si>
    <t>1106</t>
  </si>
  <si>
    <t>700</t>
  </si>
  <si>
    <t>1050</t>
  </si>
  <si>
    <t>10389</t>
  </si>
  <si>
    <t>1324</t>
  </si>
  <si>
    <t>1200</t>
  </si>
  <si>
    <t>469</t>
  </si>
  <si>
    <t>907</t>
  </si>
  <si>
    <t>14272</t>
  </si>
  <si>
    <t>791</t>
  </si>
  <si>
    <t>1613</t>
  </si>
  <si>
    <t>1692</t>
  </si>
  <si>
    <t>12688</t>
  </si>
  <si>
    <t>11843</t>
  </si>
  <si>
    <t>999</t>
  </si>
  <si>
    <t>1412</t>
  </si>
  <si>
    <t>12693</t>
  </si>
  <si>
    <t>1107</t>
  </si>
  <si>
    <t>779</t>
  </si>
  <si>
    <t>959</t>
  </si>
  <si>
    <t>99966</t>
  </si>
  <si>
    <t>1051</t>
  </si>
  <si>
    <t>419</t>
  </si>
  <si>
    <t>872</t>
  </si>
  <si>
    <t>1710</t>
  </si>
  <si>
    <t>12140</t>
  </si>
  <si>
    <t>741</t>
  </si>
  <si>
    <t>13698</t>
  </si>
  <si>
    <t>566</t>
  </si>
  <si>
    <t>1041</t>
  </si>
  <si>
    <t>1820</t>
  </si>
  <si>
    <t>1278</t>
  </si>
  <si>
    <t>1590</t>
  </si>
  <si>
    <t>12695</t>
  </si>
  <si>
    <t>1199</t>
  </si>
  <si>
    <t>709</t>
  </si>
  <si>
    <t>10396</t>
  </si>
  <si>
    <t>12696</t>
  </si>
  <si>
    <t>1805</t>
  </si>
  <si>
    <t>945</t>
  </si>
  <si>
    <t>11664</t>
  </si>
  <si>
    <t>12697</t>
  </si>
  <si>
    <t>11846</t>
  </si>
  <si>
    <t>699</t>
  </si>
  <si>
    <t>1660</t>
  </si>
  <si>
    <t>99967</t>
  </si>
  <si>
    <t>1097</t>
  </si>
  <si>
    <t>654</t>
  </si>
  <si>
    <t>975</t>
  </si>
  <si>
    <t>1184</t>
  </si>
  <si>
    <t>811</t>
  </si>
  <si>
    <t>1611</t>
  </si>
  <si>
    <t>1030</t>
  </si>
  <si>
    <t>446</t>
  </si>
  <si>
    <t>1325</t>
  </si>
  <si>
    <t>11830</t>
  </si>
  <si>
    <t>602</t>
  </si>
  <si>
    <t>1000</t>
  </si>
  <si>
    <t>12699</t>
  </si>
  <si>
    <t>1027</t>
  </si>
  <si>
    <t>759</t>
  </si>
  <si>
    <t>13097</t>
  </si>
  <si>
    <t>12704</t>
  </si>
  <si>
    <t>11879</t>
  </si>
  <si>
    <t>1122</t>
  </si>
  <si>
    <t>1588</t>
  </si>
  <si>
    <t>12701</t>
  </si>
  <si>
    <t>11848</t>
  </si>
  <si>
    <t>711</t>
  </si>
  <si>
    <t>1156</t>
  </si>
  <si>
    <t>99968</t>
  </si>
  <si>
    <t>799</t>
  </si>
  <si>
    <t>710</t>
  </si>
  <si>
    <t>961</t>
  </si>
  <si>
    <t>1157</t>
  </si>
  <si>
    <t>1282</t>
  </si>
  <si>
    <t>1443</t>
  </si>
  <si>
    <t>12374</t>
  </si>
  <si>
    <t>1080</t>
  </si>
  <si>
    <t>809</t>
  </si>
  <si>
    <t>1501</t>
  </si>
  <si>
    <t>1186</t>
  </si>
  <si>
    <t>1413</t>
  </si>
  <si>
    <t>12703</t>
  </si>
  <si>
    <t>11893</t>
  </si>
  <si>
    <t>603</t>
  </si>
  <si>
    <t>1332</t>
  </si>
  <si>
    <t>12700</t>
  </si>
  <si>
    <t>1485</t>
  </si>
  <si>
    <t>568</t>
  </si>
  <si>
    <t>1711</t>
  </si>
  <si>
    <t>12705</t>
  </si>
  <si>
    <t>450</t>
  </si>
  <si>
    <t>701</t>
  </si>
  <si>
    <t>1001</t>
  </si>
  <si>
    <t>99969</t>
  </si>
  <si>
    <t>1491</t>
  </si>
  <si>
    <t>449</t>
  </si>
  <si>
    <t>652</t>
  </si>
  <si>
    <t>1414</t>
  </si>
  <si>
    <t>1662</t>
  </si>
  <si>
    <t>1146</t>
  </si>
  <si>
    <t>9993</t>
  </si>
  <si>
    <t>1326</t>
  </si>
  <si>
    <t>1581</t>
  </si>
  <si>
    <t>1587</t>
  </si>
  <si>
    <t>14224</t>
  </si>
  <si>
    <t>1809</t>
  </si>
  <si>
    <t>631</t>
  </si>
  <si>
    <t>1444</t>
  </si>
  <si>
    <t>12707</t>
  </si>
  <si>
    <t>1056</t>
  </si>
  <si>
    <t>632</t>
  </si>
  <si>
    <t>1283</t>
  </si>
  <si>
    <t>12711</t>
  </si>
  <si>
    <t>1770</t>
  </si>
  <si>
    <t>633</t>
  </si>
  <si>
    <t>926</t>
  </si>
  <si>
    <t>11585</t>
  </si>
  <si>
    <t>12712</t>
  </si>
  <si>
    <t>1614</t>
  </si>
  <si>
    <t>788</t>
  </si>
  <si>
    <t>780</t>
  </si>
  <si>
    <t>1759</t>
  </si>
  <si>
    <t>1643</t>
  </si>
  <si>
    <t>646</t>
  </si>
  <si>
    <t>1185</t>
  </si>
  <si>
    <t>1631</t>
  </si>
  <si>
    <t>1470</t>
  </si>
  <si>
    <t>1205</t>
  </si>
  <si>
    <t>16050</t>
  </si>
  <si>
    <t>1559</t>
  </si>
  <si>
    <t>1591</t>
  </si>
  <si>
    <t>10052</t>
  </si>
  <si>
    <t>12144</t>
  </si>
  <si>
    <t>12752</t>
  </si>
  <si>
    <t>14279</t>
  </si>
  <si>
    <t>1612</t>
  </si>
  <si>
    <t>873</t>
  </si>
  <si>
    <t>655</t>
  </si>
  <si>
    <t>1123</t>
  </si>
  <si>
    <t>1816</t>
  </si>
  <si>
    <t>12719</t>
  </si>
  <si>
    <t>1566</t>
  </si>
  <si>
    <t>743</t>
  </si>
  <si>
    <t>1158</t>
  </si>
  <si>
    <t>99971</t>
  </si>
  <si>
    <t>1563</t>
  </si>
  <si>
    <t>481</t>
  </si>
  <si>
    <t>963</t>
  </si>
  <si>
    <t>1159</t>
  </si>
  <si>
    <t>12742</t>
  </si>
  <si>
    <t>695</t>
  </si>
  <si>
    <t>10393</t>
  </si>
  <si>
    <t>13362</t>
  </si>
  <si>
    <t>1714</t>
  </si>
  <si>
    <t>785</t>
  </si>
  <si>
    <t>1785</t>
  </si>
  <si>
    <t>927</t>
  </si>
  <si>
    <t>12722</t>
  </si>
  <si>
    <t>1057</t>
  </si>
  <si>
    <t>910</t>
  </si>
  <si>
    <t>1135</t>
  </si>
  <si>
    <t>12387</t>
  </si>
  <si>
    <t>11840</t>
  </si>
  <si>
    <t>1669</t>
  </si>
  <si>
    <t>1454</t>
  </si>
  <si>
    <t>11851</t>
  </si>
  <si>
    <t>11855</t>
  </si>
  <si>
    <t>1776</t>
  </si>
  <si>
    <t>1695</t>
  </si>
  <si>
    <t>99970</t>
  </si>
  <si>
    <t>714</t>
  </si>
  <si>
    <t>977</t>
  </si>
  <si>
    <t>1574</t>
  </si>
  <si>
    <t>1183</t>
  </si>
  <si>
    <t>1782</t>
  </si>
  <si>
    <t>420</t>
  </si>
  <si>
    <t>11868</t>
  </si>
  <si>
    <t>1088</t>
  </si>
  <si>
    <t>1125</t>
  </si>
  <si>
    <t>11659</t>
  </si>
  <si>
    <t>1054</t>
  </si>
  <si>
    <t>818</t>
  </si>
  <si>
    <t>12718</t>
  </si>
  <si>
    <t>13741</t>
  </si>
  <si>
    <t>1280</t>
  </si>
  <si>
    <t>1712</t>
  </si>
  <si>
    <t>99987</t>
  </si>
  <si>
    <t>11864</t>
  </si>
  <si>
    <t>1625</t>
  </si>
  <si>
    <t>1696</t>
  </si>
  <si>
    <t>14871</t>
  </si>
  <si>
    <t>14872</t>
  </si>
  <si>
    <t>888002</t>
  </si>
  <si>
    <t>1285</t>
  </si>
  <si>
    <t>1464</t>
  </si>
  <si>
    <t>570</t>
  </si>
  <si>
    <t>1663</t>
  </si>
  <si>
    <t>1258</t>
  </si>
  <si>
    <t>11858</t>
  </si>
  <si>
    <t>13641</t>
  </si>
  <si>
    <t>1137</t>
  </si>
  <si>
    <t>1328</t>
  </si>
  <si>
    <t>1373</t>
  </si>
  <si>
    <t>656</t>
  </si>
  <si>
    <t>1653</t>
  </si>
  <si>
    <t>781</t>
  </si>
  <si>
    <t>947</t>
  </si>
  <si>
    <t>1329</t>
  </si>
  <si>
    <t>1339</t>
  </si>
  <si>
    <t>13757</t>
  </si>
  <si>
    <t>693</t>
  </si>
  <si>
    <t>9994</t>
  </si>
  <si>
    <t>605</t>
  </si>
  <si>
    <t>946</t>
  </si>
  <si>
    <t>1482</t>
  </si>
  <si>
    <t>11588</t>
  </si>
  <si>
    <t>1720</t>
  </si>
  <si>
    <t>1112</t>
  </si>
  <si>
    <t>1589</t>
  </si>
  <si>
    <t>13704</t>
  </si>
  <si>
    <t>1003</t>
  </si>
  <si>
    <t>1113</t>
  </si>
  <si>
    <t>1616</t>
  </si>
  <si>
    <t>1058</t>
  </si>
  <si>
    <t>1762</t>
  </si>
  <si>
    <t>1114</t>
  </si>
  <si>
    <t>650</t>
  </si>
  <si>
    <t>908</t>
  </si>
  <si>
    <t>11144</t>
  </si>
  <si>
    <t>1323</t>
  </si>
  <si>
    <t>12136</t>
  </si>
  <si>
    <t>1367</t>
  </si>
  <si>
    <t>1841</t>
  </si>
  <si>
    <t>10368</t>
  </si>
  <si>
    <t>12139</t>
  </si>
  <si>
    <t>1551</t>
  </si>
  <si>
    <t>1240</t>
  </si>
  <si>
    <t>1269</t>
  </si>
  <si>
    <t>9991</t>
  </si>
  <si>
    <t>508</t>
  </si>
  <si>
    <t>1219</t>
  </si>
  <si>
    <t>1687</t>
  </si>
  <si>
    <t>9992</t>
  </si>
  <si>
    <t>1220</t>
  </si>
  <si>
    <t>1379</t>
  </si>
  <si>
    <t>634</t>
  </si>
  <si>
    <t>495</t>
  </si>
  <si>
    <t>1160</t>
  </si>
  <si>
    <t>452</t>
  </si>
  <si>
    <t>696</t>
  </si>
  <si>
    <t>814</t>
  </si>
  <si>
    <t>499</t>
  </si>
  <si>
    <t>1161</t>
  </si>
  <si>
    <t>1300</t>
  </si>
  <si>
    <t>1598</t>
  </si>
  <si>
    <t>471</t>
  </si>
  <si>
    <t>482</t>
  </si>
  <si>
    <t>1572</t>
  </si>
  <si>
    <t>1713</t>
  </si>
  <si>
    <t>1343</t>
  </si>
  <si>
    <t>1736</t>
  </si>
  <si>
    <t>928</t>
  </si>
  <si>
    <t>974</t>
  </si>
  <si>
    <t>976</t>
  </si>
  <si>
    <t>1537</t>
  </si>
  <si>
    <t>790</t>
  </si>
  <si>
    <t>11622</t>
  </si>
  <si>
    <t>606</t>
  </si>
  <si>
    <t>11477</t>
  </si>
  <si>
    <t>1126</t>
  </si>
  <si>
    <t>1310</t>
  </si>
  <si>
    <t>510</t>
  </si>
  <si>
    <t>13185</t>
  </si>
  <si>
    <t>1311</t>
  </si>
  <si>
    <t>1592</t>
  </si>
  <si>
    <t>1664</t>
  </si>
  <si>
    <t>1758</t>
  </si>
  <si>
    <t>1416</t>
  </si>
  <si>
    <t>12399</t>
  </si>
  <si>
    <t>1312</t>
  </si>
  <si>
    <t>11142</t>
  </si>
  <si>
    <t>1783</t>
  </si>
  <si>
    <t>874</t>
  </si>
  <si>
    <t>1004</t>
  </si>
  <si>
    <t>1380</t>
  </si>
  <si>
    <t>11831</t>
  </si>
  <si>
    <t>1417</t>
  </si>
  <si>
    <t>1693</t>
  </si>
  <si>
    <t>691</t>
  </si>
  <si>
    <t>530</t>
  </si>
  <si>
    <t>1059</t>
  </si>
  <si>
    <t>888003</t>
  </si>
  <si>
    <t>1411</t>
  </si>
  <si>
    <t>1666</t>
  </si>
  <si>
    <t>11602</t>
  </si>
  <si>
    <t>13363</t>
  </si>
  <si>
    <t>12763</t>
  </si>
  <si>
    <t>13374</t>
  </si>
  <si>
    <t>16062</t>
  </si>
  <si>
    <t>423</t>
  </si>
  <si>
    <t>563</t>
  </si>
  <si>
    <t>1341</t>
  </si>
  <si>
    <t>793</t>
  </si>
  <si>
    <t>13697</t>
  </si>
  <si>
    <t>12159</t>
  </si>
  <si>
    <t>14280</t>
  </si>
  <si>
    <t>1806</t>
  </si>
  <si>
    <t>1358</t>
  </si>
  <si>
    <t>815</t>
  </si>
  <si>
    <t>1251</t>
  </si>
  <si>
    <t>651</t>
  </si>
  <si>
    <t>462</t>
  </si>
  <si>
    <t>1116</t>
  </si>
  <si>
    <t>715</t>
  </si>
  <si>
    <t>10111</t>
  </si>
  <si>
    <t>1249</t>
  </si>
  <si>
    <t>1599</t>
  </si>
  <si>
    <t>930</t>
  </si>
  <si>
    <t>1635</t>
  </si>
  <si>
    <t>863</t>
  </si>
  <si>
    <t>1250</t>
  </si>
  <si>
    <t>1395</t>
  </si>
  <si>
    <t>478</t>
  </si>
  <si>
    <t>794</t>
  </si>
  <si>
    <t>1516</t>
  </si>
  <si>
    <t>1740</t>
  </si>
  <si>
    <t>99988</t>
  </si>
  <si>
    <t>11478</t>
  </si>
  <si>
    <t>11098</t>
  </si>
  <si>
    <t>11674</t>
  </si>
  <si>
    <t>678</t>
  </si>
  <si>
    <t>1418</t>
  </si>
  <si>
    <t>914</t>
  </si>
  <si>
    <t>964</t>
  </si>
  <si>
    <t>1257</t>
  </si>
  <si>
    <t>1567</t>
  </si>
  <si>
    <t>13708</t>
  </si>
  <si>
    <t>679</t>
  </si>
  <si>
    <t>1523</t>
  </si>
  <si>
    <t>1427</t>
  </si>
  <si>
    <t>432</t>
  </si>
  <si>
    <t>680</t>
  </si>
  <si>
    <t>1138</t>
  </si>
  <si>
    <t>12746</t>
  </si>
  <si>
    <t>11889</t>
  </si>
  <si>
    <t>948</t>
  </si>
  <si>
    <t>899</t>
  </si>
  <si>
    <t>421</t>
  </si>
  <si>
    <t>1062</t>
  </si>
  <si>
    <t>1293</t>
  </si>
  <si>
    <t>1002</t>
  </si>
  <si>
    <t>929</t>
  </si>
  <si>
    <t>1685</t>
  </si>
  <si>
    <t>1124</t>
  </si>
  <si>
    <t>1333</t>
  </si>
  <si>
    <t>12751</t>
  </si>
  <si>
    <t>628</t>
  </si>
  <si>
    <t>1726</t>
  </si>
  <si>
    <t>1498</t>
  </si>
  <si>
    <t>1619</t>
  </si>
  <si>
    <t>13377</t>
  </si>
  <si>
    <t>513</t>
  </si>
  <si>
    <t>1217</t>
  </si>
  <si>
    <t>1419</t>
  </si>
  <si>
    <t>1446</t>
  </si>
  <si>
    <t>1187</t>
  </si>
  <si>
    <t>1878</t>
  </si>
  <si>
    <t>1271</t>
  </si>
  <si>
    <t>1313</t>
  </si>
  <si>
    <t>1848</t>
  </si>
  <si>
    <t>12747</t>
  </si>
  <si>
    <t>1396</t>
  </si>
  <si>
    <t>1879</t>
  </si>
  <si>
    <t>792</t>
  </si>
  <si>
    <t>1314</t>
  </si>
  <si>
    <t>852</t>
  </si>
  <si>
    <t>1162</t>
  </si>
  <si>
    <t>1253</t>
  </si>
  <si>
    <t>1880</t>
  </si>
  <si>
    <t>1119</t>
  </si>
  <si>
    <t>734</t>
  </si>
  <si>
    <t>1163</t>
  </si>
  <si>
    <t>1218</t>
  </si>
  <si>
    <t>1601</t>
  </si>
  <si>
    <t>1636</t>
  </si>
  <si>
    <t>480</t>
  </si>
  <si>
    <t>1393</t>
  </si>
  <si>
    <t>1568</t>
  </si>
  <si>
    <t>13184</t>
  </si>
  <si>
    <t>589</t>
  </si>
  <si>
    <t>1365</t>
  </si>
  <si>
    <t>1725</t>
  </si>
  <si>
    <t>1618</t>
  </si>
  <si>
    <t>14269</t>
  </si>
  <si>
    <t>828</t>
  </si>
  <si>
    <t>1810</t>
  </si>
  <si>
    <t>932</t>
  </si>
  <si>
    <t>949</t>
  </si>
  <si>
    <t>461</t>
  </si>
  <si>
    <t>981</t>
  </si>
  <si>
    <t>527</t>
  </si>
  <si>
    <t>1497</t>
  </si>
  <si>
    <t>1673</t>
  </si>
  <si>
    <t>609</t>
  </si>
  <si>
    <t>14270</t>
  </si>
  <si>
    <t>830</t>
  </si>
  <si>
    <t>982</t>
  </si>
  <si>
    <t>877</t>
  </si>
  <si>
    <t>1813</t>
  </si>
  <si>
    <t>879</t>
  </si>
  <si>
    <t>507</t>
  </si>
  <si>
    <t>1342</t>
  </si>
  <si>
    <t>1620</t>
  </si>
  <si>
    <t>834</t>
  </si>
  <si>
    <t>880</t>
  </si>
  <si>
    <t>764</t>
  </si>
  <si>
    <t>1399</t>
  </si>
  <si>
    <t>748</t>
  </si>
  <si>
    <t>13754</t>
  </si>
  <si>
    <t>888004</t>
  </si>
  <si>
    <t>816</t>
  </si>
  <si>
    <t>962</t>
  </si>
  <si>
    <t>1638</t>
  </si>
  <si>
    <t>1006</t>
  </si>
  <si>
    <t>1359</t>
  </si>
  <si>
    <t>659</t>
  </si>
  <si>
    <t>596</t>
  </si>
  <si>
    <t>951</t>
  </si>
  <si>
    <t>16053</t>
  </si>
  <si>
    <t>556</t>
  </si>
  <si>
    <t>1007</t>
  </si>
  <si>
    <t>1061</t>
  </si>
  <si>
    <t>1360</t>
  </si>
  <si>
    <t>516</t>
  </si>
  <si>
    <t>850</t>
  </si>
  <si>
    <t>10399</t>
  </si>
  <si>
    <t>1681</t>
  </si>
  <si>
    <t>597</t>
  </si>
  <si>
    <t>576</t>
  </si>
  <si>
    <t>555</t>
  </si>
  <si>
    <t>1378</t>
  </si>
  <si>
    <t>1868</t>
  </si>
  <si>
    <t>1136</t>
  </si>
  <si>
    <t>588</t>
  </si>
  <si>
    <t>607</t>
  </si>
  <si>
    <t>546</t>
  </si>
  <si>
    <t>12753</t>
  </si>
  <si>
    <t>765</t>
  </si>
  <si>
    <t>1575</t>
  </si>
  <si>
    <t>718</t>
  </si>
  <si>
    <t>766</t>
  </si>
  <si>
    <t>1066</t>
  </si>
  <si>
    <t>12730</t>
  </si>
  <si>
    <t>931</t>
  </si>
  <si>
    <t>1576</t>
  </si>
  <si>
    <t>1833</t>
  </si>
  <si>
    <t>1221</t>
  </si>
  <si>
    <t>782</t>
  </si>
  <si>
    <t>11537</t>
  </si>
  <si>
    <t>13379</t>
  </si>
  <si>
    <t>1733</t>
  </si>
  <si>
    <t>12757</t>
  </si>
  <si>
    <t>1005</t>
  </si>
  <si>
    <t>1023</t>
  </si>
  <si>
    <t>12750</t>
  </si>
  <si>
    <t>911</t>
  </si>
  <si>
    <t>11857</t>
  </si>
  <si>
    <t>12768</t>
  </si>
  <si>
    <t>1288</t>
  </si>
  <si>
    <t>1381</t>
  </si>
  <si>
    <t>1272</t>
  </si>
  <si>
    <t>11884</t>
  </si>
  <si>
    <t>11860</t>
  </si>
  <si>
    <t>853</t>
  </si>
  <si>
    <t>11885</t>
  </si>
  <si>
    <t>1652</t>
  </si>
  <si>
    <t>1600</t>
  </si>
  <si>
    <t>497</t>
  </si>
  <si>
    <t>560</t>
  </si>
  <si>
    <t>831</t>
  </si>
  <si>
    <t>12749</t>
  </si>
  <si>
    <t>11099</t>
  </si>
  <si>
    <t>512</t>
  </si>
  <si>
    <t>608</t>
  </si>
  <si>
    <t>658</t>
  </si>
  <si>
    <t>878</t>
  </si>
  <si>
    <t>1825</t>
  </si>
  <si>
    <t>484</t>
  </si>
  <si>
    <t>1190</t>
  </si>
  <si>
    <t>1321</t>
  </si>
  <si>
    <t>1065</t>
  </si>
  <si>
    <t>1357</t>
  </si>
  <si>
    <t>1741</t>
  </si>
  <si>
    <t>13707</t>
  </si>
  <si>
    <t>14277</t>
  </si>
  <si>
    <t>16055</t>
  </si>
  <si>
    <t>543</t>
  </si>
  <si>
    <t>1397</t>
  </si>
  <si>
    <t>855</t>
  </si>
  <si>
    <t>900</t>
  </si>
  <si>
    <t>980</t>
  </si>
  <si>
    <t>557</t>
  </si>
  <si>
    <t>1829</t>
  </si>
  <si>
    <t>13098</t>
  </si>
  <si>
    <t>1165</t>
  </si>
  <si>
    <t>1291</t>
  </si>
  <si>
    <t>1496</t>
  </si>
  <si>
    <t>1640</t>
  </si>
  <si>
    <t>660</t>
  </si>
  <si>
    <t>832</t>
  </si>
  <si>
    <t>1420</t>
  </si>
  <si>
    <t>1881</t>
  </si>
  <si>
    <t>12754</t>
  </si>
  <si>
    <t>1254</t>
  </si>
  <si>
    <t>496</t>
  </si>
  <si>
    <t>1008</t>
  </si>
  <si>
    <t>1436</t>
  </si>
  <si>
    <t>1882</t>
  </si>
  <si>
    <t>888005</t>
  </si>
  <si>
    <t>933</t>
  </si>
  <si>
    <t>1826</t>
  </si>
  <si>
    <t>738</t>
  </si>
  <si>
    <t>1408</t>
  </si>
  <si>
    <t>581</t>
  </si>
  <si>
    <t>1092</t>
  </si>
  <si>
    <t>1672</t>
  </si>
  <si>
    <t>1727</t>
  </si>
  <si>
    <t>1549</t>
  </si>
  <si>
    <t>424</t>
  </si>
  <si>
    <t>514</t>
  </si>
  <si>
    <t>11100</t>
  </si>
  <si>
    <t>1602</t>
  </si>
  <si>
    <t>12767</t>
  </si>
  <si>
    <t>11599</t>
  </si>
  <si>
    <t>425</t>
  </si>
  <si>
    <t>848</t>
  </si>
  <si>
    <t>1382</t>
  </si>
  <si>
    <t>915</t>
  </si>
  <si>
    <t>426</t>
  </si>
  <si>
    <t>12025</t>
  </si>
  <si>
    <t>789</t>
  </si>
  <si>
    <t>1383</t>
  </si>
  <si>
    <t>1645</t>
  </si>
  <si>
    <t>1261</t>
  </si>
  <si>
    <t>427</t>
  </si>
  <si>
    <t>833</t>
  </si>
  <si>
    <t>1226</t>
  </si>
  <si>
    <t>1361</t>
  </si>
  <si>
    <t>1151</t>
  </si>
  <si>
    <t>428</t>
  </si>
  <si>
    <t>456</t>
  </si>
  <si>
    <t>1674</t>
  </si>
  <si>
    <t>1067</t>
  </si>
  <si>
    <t>1227</t>
  </si>
  <si>
    <t>1362</t>
  </si>
  <si>
    <t>888006</t>
  </si>
  <si>
    <t>1350</t>
  </si>
  <si>
    <t>1450</t>
  </si>
  <si>
    <t>939</t>
  </si>
  <si>
    <t>1849</t>
  </si>
  <si>
    <t>1728</t>
  </si>
  <si>
    <t>1506</t>
  </si>
  <si>
    <t>1447</t>
  </si>
  <si>
    <t>515</t>
  </si>
  <si>
    <t>559</t>
  </si>
  <si>
    <t>1164</t>
  </si>
  <si>
    <t>1259</t>
  </si>
  <si>
    <t>498</t>
  </si>
  <si>
    <t>577</t>
  </si>
  <si>
    <t>983</t>
  </si>
  <si>
    <t>1398</t>
  </si>
  <si>
    <t>1834</t>
  </si>
  <si>
    <t>860</t>
  </si>
  <si>
    <t>1018</t>
  </si>
  <si>
    <t>1196</t>
  </si>
  <si>
    <t>1437</t>
  </si>
  <si>
    <t>1670</t>
  </si>
  <si>
    <t>12758</t>
  </si>
  <si>
    <t>1789</t>
  </si>
  <si>
    <t>1193</t>
  </si>
  <si>
    <t>1284</t>
  </si>
  <si>
    <t>795</t>
  </si>
  <si>
    <t>12391</t>
  </si>
  <si>
    <t>681</t>
  </si>
  <si>
    <t>737</t>
  </si>
  <si>
    <t>1068</t>
  </si>
  <si>
    <t>1194</t>
  </si>
  <si>
    <t>1228</t>
  </si>
  <si>
    <t>1064</t>
  </si>
  <si>
    <t>805</t>
  </si>
  <si>
    <t>595</t>
  </si>
  <si>
    <t>1657</t>
  </si>
  <si>
    <t>757</t>
  </si>
  <si>
    <t>1345</t>
  </si>
  <si>
    <t>1729</t>
  </si>
  <si>
    <t>917</t>
  </si>
  <si>
    <t>662</t>
  </si>
  <si>
    <t>1850</t>
  </si>
  <si>
    <t>851</t>
  </si>
  <si>
    <t>1582</t>
  </si>
  <si>
    <t>503</t>
  </si>
  <si>
    <t>1290</t>
  </si>
  <si>
    <t>754</t>
  </si>
  <si>
    <t>1610</t>
  </si>
  <si>
    <t>1099</t>
  </si>
  <si>
    <t>769</t>
  </si>
  <si>
    <t>881</t>
  </si>
  <si>
    <t>1182</t>
  </si>
  <si>
    <t>1851</t>
  </si>
  <si>
    <t>1316</t>
  </si>
  <si>
    <t>517</t>
  </si>
  <si>
    <t>1815</t>
  </si>
  <si>
    <t>882</t>
  </si>
  <si>
    <t>1422</t>
  </si>
  <si>
    <t>1724</t>
  </si>
  <si>
    <t>518</t>
  </si>
  <si>
    <t>575</t>
  </si>
  <si>
    <t>883</t>
  </si>
  <si>
    <t>1011</t>
  </si>
  <si>
    <t>1292</t>
  </si>
  <si>
    <t>1423</t>
  </si>
  <si>
    <t>755</t>
  </si>
  <si>
    <t>888007</t>
  </si>
  <si>
    <t>1140</t>
  </si>
  <si>
    <t>470</t>
  </si>
  <si>
    <t>1730</t>
  </si>
  <si>
    <t>1385</t>
  </si>
  <si>
    <t>13368</t>
  </si>
  <si>
    <t>798</t>
  </si>
  <si>
    <t>1346</t>
  </si>
  <si>
    <t>1502</t>
  </si>
  <si>
    <t>1449</t>
  </si>
  <si>
    <t>1079</t>
  </si>
  <si>
    <t>11493</t>
  </si>
  <si>
    <t>986</t>
  </si>
  <si>
    <t>796</t>
  </si>
  <si>
    <t>493</t>
  </si>
  <si>
    <t>1671</t>
  </si>
  <si>
    <t>739</t>
  </si>
  <si>
    <t>1426</t>
  </si>
  <si>
    <t>10182</t>
  </si>
  <si>
    <t>1229</t>
  </si>
  <si>
    <t>442</t>
  </si>
  <si>
    <t>663</t>
  </si>
  <si>
    <t>682</t>
  </si>
  <si>
    <t>1230</t>
  </si>
  <si>
    <t>1883</t>
  </si>
  <si>
    <t>434</t>
  </si>
  <si>
    <t>683</t>
  </si>
  <si>
    <t>868</t>
  </si>
  <si>
    <t>1231</t>
  </si>
  <si>
    <t>1400</t>
  </si>
  <si>
    <t>1884</t>
  </si>
  <si>
    <t>1320</t>
  </si>
  <si>
    <t>1570</t>
  </si>
  <si>
    <t>475</t>
  </si>
  <si>
    <t>1731</t>
  </si>
  <si>
    <t>1823</t>
  </si>
  <si>
    <t>1265</t>
  </si>
  <si>
    <t>12762</t>
  </si>
  <si>
    <t>520</t>
  </si>
  <si>
    <t>1286</t>
  </si>
  <si>
    <t>1827</t>
  </si>
  <si>
    <t>610</t>
  </si>
  <si>
    <t>801</t>
  </si>
  <si>
    <t>1028</t>
  </si>
  <si>
    <t>1847</t>
  </si>
  <si>
    <t>1875</t>
  </si>
  <si>
    <t>565</t>
  </si>
  <si>
    <t>1678</t>
  </si>
  <si>
    <t>854</t>
  </si>
  <si>
    <t>1009</t>
  </si>
  <si>
    <t>1837</t>
  </si>
  <si>
    <t>857</t>
  </si>
  <si>
    <t>905</t>
  </si>
  <si>
    <t>1167</t>
  </si>
  <si>
    <t>1232</t>
  </si>
  <si>
    <t>1289</t>
  </si>
  <si>
    <t>1347</t>
  </si>
  <si>
    <t>717</t>
  </si>
  <si>
    <t>904</t>
  </si>
  <si>
    <t>1168</t>
  </si>
  <si>
    <t>1233</t>
  </si>
  <si>
    <t>1386</t>
  </si>
  <si>
    <t>1143</t>
  </si>
  <si>
    <t>888008</t>
  </si>
  <si>
    <t>10140</t>
  </si>
  <si>
    <t>1256</t>
  </si>
  <si>
    <t>1571</t>
  </si>
  <si>
    <t>477</t>
  </si>
  <si>
    <t>519</t>
  </si>
  <si>
    <t>10026</t>
  </si>
  <si>
    <t>13737</t>
  </si>
  <si>
    <t>11873</t>
  </si>
  <si>
    <t>756</t>
  </si>
  <si>
    <t>13370</t>
  </si>
  <si>
    <t>1750</t>
  </si>
  <si>
    <t>500</t>
  </si>
  <si>
    <t>612</t>
  </si>
  <si>
    <t>1010</t>
  </si>
  <si>
    <t>1075</t>
  </si>
  <si>
    <t>1424</t>
  </si>
  <si>
    <t>722</t>
  </si>
  <si>
    <t>1166</t>
  </si>
  <si>
    <t>1425</t>
  </si>
  <si>
    <t>1874</t>
  </si>
  <si>
    <t>1845</t>
  </si>
  <si>
    <t>429</t>
  </si>
  <si>
    <t>664</t>
  </si>
  <si>
    <t>10033</t>
  </si>
  <si>
    <t>1603</t>
  </si>
  <si>
    <t>12764</t>
  </si>
  <si>
    <t>1445</t>
  </si>
  <si>
    <t>430</t>
  </si>
  <si>
    <t>10357</t>
  </si>
  <si>
    <t>1195</t>
  </si>
  <si>
    <t>1224</t>
  </si>
  <si>
    <t>1401</t>
  </si>
  <si>
    <t>1891</t>
  </si>
  <si>
    <t>1354</t>
  </si>
  <si>
    <t>1448</t>
  </si>
  <si>
    <t>454</t>
  </si>
  <si>
    <t>11604</t>
  </si>
  <si>
    <t>1732</t>
  </si>
  <si>
    <t>1273</t>
  </si>
  <si>
    <t>521</t>
  </si>
  <si>
    <t>835</t>
  </si>
  <si>
    <t>1856</t>
  </si>
  <si>
    <t>11612</t>
  </si>
  <si>
    <t>1063</t>
  </si>
  <si>
    <t>836</t>
  </si>
  <si>
    <t>1012</t>
  </si>
  <si>
    <t>1374</t>
  </si>
  <si>
    <t>770</t>
  </si>
  <si>
    <t>1518</t>
  </si>
  <si>
    <t>1415</t>
  </si>
  <si>
    <t>837</t>
  </si>
  <si>
    <t>1147</t>
  </si>
  <si>
    <t>1215</t>
  </si>
  <si>
    <t>1573</t>
  </si>
  <si>
    <t>12765</t>
  </si>
  <si>
    <t>838</t>
  </si>
  <si>
    <t>752</t>
  </si>
  <si>
    <t>1234</t>
  </si>
  <si>
    <t>797</t>
  </si>
  <si>
    <t>485</t>
  </si>
  <si>
    <t>721</t>
  </si>
  <si>
    <t>839</t>
  </si>
  <si>
    <t>869</t>
  </si>
  <si>
    <t>1831</t>
  </si>
  <si>
    <t>1235</t>
  </si>
  <si>
    <t>1605</t>
  </si>
  <si>
    <t>688</t>
  </si>
  <si>
    <t>1132</t>
  </si>
  <si>
    <t>476</t>
  </si>
  <si>
    <t>579</t>
  </si>
  <si>
    <t>1387</t>
  </si>
  <si>
    <t>1734</t>
  </si>
  <si>
    <t>13372</t>
  </si>
  <si>
    <t>614</t>
  </si>
  <si>
    <t>13728</t>
  </si>
  <si>
    <t>11888</t>
  </si>
  <si>
    <t>501</t>
  </si>
  <si>
    <t>562</t>
  </si>
  <si>
    <t>985</t>
  </si>
  <si>
    <t>1348</t>
  </si>
  <si>
    <t>1876</t>
  </si>
  <si>
    <t>14275</t>
  </si>
  <si>
    <t>561</t>
  </si>
  <si>
    <t>886</t>
  </si>
  <si>
    <t>12766</t>
  </si>
  <si>
    <t>1637</t>
  </si>
  <si>
    <t>544</t>
  </si>
  <si>
    <t>884</t>
  </si>
  <si>
    <t>749</t>
  </si>
  <si>
    <t>1236</t>
  </si>
  <si>
    <t>1604</t>
  </si>
  <si>
    <t>443</t>
  </si>
  <si>
    <t>457</t>
  </si>
  <si>
    <t>885</t>
  </si>
  <si>
    <t>1550</t>
  </si>
  <si>
    <t>1237</t>
  </si>
  <si>
    <t>1368</t>
  </si>
  <si>
    <t>10387</t>
  </si>
  <si>
    <t>1070</t>
  </si>
  <si>
    <t>978</t>
  </si>
  <si>
    <t>1735</t>
  </si>
  <si>
    <t>803</t>
  </si>
  <si>
    <t>856</t>
  </si>
  <si>
    <t>11584</t>
  </si>
  <si>
    <t>11862</t>
  </si>
  <si>
    <t>1513</t>
  </si>
  <si>
    <t>1301</t>
  </si>
  <si>
    <t>522</t>
  </si>
  <si>
    <t>11880</t>
  </si>
  <si>
    <t>984</t>
  </si>
  <si>
    <t>1402</t>
  </si>
  <si>
    <t>1214</t>
  </si>
  <si>
    <t>14276</t>
  </si>
  <si>
    <t>523</t>
  </si>
  <si>
    <t>502</t>
  </si>
  <si>
    <t>1078</t>
  </si>
  <si>
    <t>1394</t>
  </si>
  <si>
    <t>1169</t>
  </si>
  <si>
    <t>952</t>
  </si>
  <si>
    <t>1203</t>
  </si>
  <si>
    <t>1597</t>
  </si>
  <si>
    <t>13375</t>
  </si>
  <si>
    <t>529</t>
  </si>
  <si>
    <t>716</t>
  </si>
  <si>
    <t>1170</t>
  </si>
  <si>
    <t>1304</t>
  </si>
  <si>
    <t>1388</t>
  </si>
  <si>
    <t>1139</t>
  </si>
  <si>
    <t>888009</t>
  </si>
  <si>
    <t>843</t>
  </si>
  <si>
    <t>1356</t>
  </si>
  <si>
    <t>615</t>
  </si>
  <si>
    <t>1803</t>
  </si>
  <si>
    <t>1723</t>
  </si>
  <si>
    <t>483</t>
  </si>
  <si>
    <t>11905</t>
  </si>
  <si>
    <t>1835</t>
  </si>
  <si>
    <t>817</t>
  </si>
  <si>
    <t>1500</t>
  </si>
  <si>
    <t>1873</t>
  </si>
  <si>
    <t>11635</t>
  </si>
  <si>
    <t>13099</t>
  </si>
  <si>
    <t>1885</t>
  </si>
  <si>
    <t>14271</t>
  </si>
  <si>
    <t>845</t>
  </si>
  <si>
    <t>677</t>
  </si>
  <si>
    <t>1886</t>
  </si>
  <si>
    <t>1578</t>
  </si>
  <si>
    <t>11881</t>
  </si>
  <si>
    <t>12769</t>
  </si>
  <si>
    <t>1238</t>
  </si>
  <si>
    <t>1100</t>
  </si>
  <si>
    <t>1887</t>
  </si>
  <si>
    <t>841</t>
  </si>
  <si>
    <t>1239</t>
  </si>
  <si>
    <t>1376</t>
  </si>
  <si>
    <t>1737</t>
  </si>
  <si>
    <t>1889</t>
  </si>
  <si>
    <t>593</t>
  </si>
  <si>
    <t>511</t>
  </si>
  <si>
    <t>840</t>
  </si>
  <si>
    <t>1877</t>
  </si>
  <si>
    <t>665</t>
  </si>
  <si>
    <t>771</t>
  </si>
  <si>
    <t>1390</t>
  </si>
  <si>
    <t>1101</t>
  </si>
  <si>
    <t>594</t>
  </si>
  <si>
    <t>1558</t>
  </si>
  <si>
    <t>12389</t>
  </si>
  <si>
    <t>1391</t>
  </si>
  <si>
    <t>1263</t>
  </si>
  <si>
    <t>623</t>
  </si>
  <si>
    <t>1307</t>
  </si>
  <si>
    <t>1082</t>
  </si>
  <si>
    <t>747</t>
  </si>
  <si>
    <t>1641</t>
  </si>
  <si>
    <t>16059</t>
  </si>
  <si>
    <t>13378</t>
  </si>
  <si>
    <t>906</t>
  </si>
  <si>
    <t>11839</t>
  </si>
  <si>
    <t>1071</t>
  </si>
  <si>
    <t>10401</t>
  </si>
  <si>
    <t>1404</t>
  </si>
  <si>
    <t>1428</t>
  </si>
  <si>
    <t>1607</t>
  </si>
  <si>
    <t>1842</t>
  </si>
  <si>
    <t>1797</t>
  </si>
  <si>
    <t>526</t>
  </si>
  <si>
    <t>11657</t>
  </si>
  <si>
    <t>11578</t>
  </si>
  <si>
    <t>1812</t>
  </si>
  <si>
    <t>1429</t>
  </si>
  <si>
    <t>1262</t>
  </si>
  <si>
    <t>1757</t>
  </si>
  <si>
    <t>1832</t>
  </si>
  <si>
    <t>14283</t>
  </si>
  <si>
    <t>1721</t>
  </si>
  <si>
    <t>676</t>
  </si>
  <si>
    <t>712</t>
  </si>
  <si>
    <t>12721</t>
  </si>
  <si>
    <t>862</t>
  </si>
  <si>
    <t>821</t>
  </si>
  <si>
    <t>487</t>
  </si>
  <si>
    <t>12141</t>
  </si>
  <si>
    <t>1689</t>
  </si>
  <si>
    <t>558</t>
  </si>
  <si>
    <t>1073</t>
  </si>
  <si>
    <t>1814</t>
  </si>
  <si>
    <t>99986</t>
  </si>
  <si>
    <t>887</t>
  </si>
  <si>
    <t>1405</t>
  </si>
  <si>
    <t>1451</t>
  </si>
  <si>
    <t>1839</t>
  </si>
  <si>
    <t>422</t>
  </si>
  <si>
    <t>1296</t>
  </si>
  <si>
    <t>989</t>
  </si>
  <si>
    <t>1216</t>
  </si>
  <si>
    <t>13753</t>
  </si>
  <si>
    <t>888</t>
  </si>
  <si>
    <t>988</t>
  </si>
  <si>
    <t>1608</t>
  </si>
  <si>
    <t>1794</t>
  </si>
  <si>
    <t>1577</t>
  </si>
  <si>
    <t>1888</t>
  </si>
  <si>
    <t>820</t>
  </si>
  <si>
    <t>99951</t>
  </si>
  <si>
    <t>1197</t>
  </si>
  <si>
    <t>1260</t>
  </si>
  <si>
    <t>1317</t>
  </si>
  <si>
    <t>613</t>
  </si>
  <si>
    <t>1013</t>
  </si>
  <si>
    <t>14278</t>
  </si>
  <si>
    <t>1840</t>
  </si>
  <si>
    <t>12393</t>
  </si>
  <si>
    <t>776</t>
  </si>
  <si>
    <t>723</t>
  </si>
  <si>
    <t>916</t>
  </si>
  <si>
    <t>12390</t>
  </si>
  <si>
    <t>668</t>
  </si>
  <si>
    <t>724</t>
  </si>
  <si>
    <t>987</t>
  </si>
  <si>
    <t>11577</t>
  </si>
  <si>
    <t>725</t>
  </si>
  <si>
    <t>1403</t>
  </si>
  <si>
    <t>775</t>
  </si>
  <si>
    <t>494</t>
  </si>
  <si>
    <t>689</t>
  </si>
  <si>
    <t>726</t>
  </si>
  <si>
    <t>829</t>
  </si>
  <si>
    <t>750</t>
  </si>
  <si>
    <t>842</t>
  </si>
  <si>
    <t>745</t>
  </si>
  <si>
    <t>99952</t>
  </si>
  <si>
    <t>564</t>
  </si>
  <si>
    <t>1606</t>
  </si>
  <si>
    <t>913</t>
  </si>
  <si>
    <t>12394</t>
  </si>
  <si>
    <t>1369</t>
  </si>
  <si>
    <t>1862</t>
  </si>
  <si>
    <t>1650</t>
  </si>
  <si>
    <t>524</t>
  </si>
  <si>
    <t>1431</t>
  </si>
  <si>
    <t>1863</t>
  </si>
  <si>
    <t>970</t>
  </si>
  <si>
    <t>14858</t>
  </si>
  <si>
    <t>463</t>
  </si>
  <si>
    <t>1340</t>
  </si>
  <si>
    <t>1864</t>
  </si>
  <si>
    <t>12395</t>
  </si>
  <si>
    <t>464</t>
  </si>
  <si>
    <t>1171</t>
  </si>
  <si>
    <t>1267</t>
  </si>
  <si>
    <t>465</t>
  </si>
  <si>
    <t>616</t>
  </si>
  <si>
    <t>1172</t>
  </si>
  <si>
    <t>1306</t>
  </si>
  <si>
    <t>14342</t>
  </si>
  <si>
    <t>888010</t>
  </si>
  <si>
    <t>849</t>
  </si>
  <si>
    <t>1331</t>
  </si>
  <si>
    <t>99953</t>
  </si>
  <si>
    <t>867</t>
  </si>
  <si>
    <t>1014</t>
  </si>
  <si>
    <t>1658</t>
  </si>
  <si>
    <t>14274</t>
  </si>
  <si>
    <t>509</t>
  </si>
  <si>
    <t>1822</t>
  </si>
  <si>
    <t>1675</t>
  </si>
  <si>
    <t>12384</t>
  </si>
  <si>
    <t>844</t>
  </si>
  <si>
    <t>1375</t>
  </si>
  <si>
    <t>1318</t>
  </si>
  <si>
    <t>12397</t>
  </si>
  <si>
    <t>1241</t>
  </si>
  <si>
    <t>1351</t>
  </si>
  <si>
    <t>1319</t>
  </si>
  <si>
    <t>12398</t>
  </si>
  <si>
    <t>889</t>
  </si>
  <si>
    <t>1242</t>
  </si>
  <si>
    <t>1838</t>
  </si>
  <si>
    <t>16052</t>
  </si>
  <si>
    <t>890</t>
  </si>
  <si>
    <t>1243</t>
  </si>
  <si>
    <t>1389</t>
  </si>
  <si>
    <t>888011</t>
  </si>
  <si>
    <t>1142</t>
  </si>
  <si>
    <t>1430</t>
  </si>
  <si>
    <t>11672</t>
  </si>
  <si>
    <t>99954</t>
  </si>
  <si>
    <t>504</t>
  </si>
  <si>
    <t>861</t>
  </si>
  <si>
    <t>1266</t>
  </si>
  <si>
    <t>16065</t>
  </si>
  <si>
    <t>455</t>
  </si>
  <si>
    <t>1452</t>
  </si>
  <si>
    <t>1830</t>
  </si>
  <si>
    <t>12381</t>
  </si>
  <si>
    <t>617</t>
  </si>
  <si>
    <t>1298</t>
  </si>
  <si>
    <t>486</t>
  </si>
  <si>
    <t>11902</t>
  </si>
  <si>
    <t>1779</t>
  </si>
  <si>
    <t>1406</t>
  </si>
  <si>
    <t>1688</t>
  </si>
  <si>
    <t>12382</t>
  </si>
  <si>
    <t>11284</t>
  </si>
  <si>
    <t>819</t>
  </si>
  <si>
    <t>934</t>
  </si>
  <si>
    <t>431</t>
  </si>
  <si>
    <t>1245</t>
  </si>
  <si>
    <t>1371</t>
  </si>
  <si>
    <t>1796</t>
  </si>
  <si>
    <t>1453</t>
  </si>
  <si>
    <t>965</t>
  </si>
  <si>
    <t>1642</t>
  </si>
  <si>
    <t>99955</t>
  </si>
  <si>
    <t>1352</t>
  </si>
  <si>
    <t>1722</t>
  </si>
  <si>
    <t>12741</t>
  </si>
  <si>
    <t>16066</t>
  </si>
  <si>
    <t>552</t>
  </si>
  <si>
    <t>1015</t>
  </si>
  <si>
    <t>954</t>
  </si>
  <si>
    <t>12155</t>
  </si>
  <si>
    <t>1287</t>
  </si>
  <si>
    <t>1127</t>
  </si>
  <si>
    <t>1621</t>
  </si>
  <si>
    <t>12717</t>
  </si>
  <si>
    <t>458</t>
  </si>
  <si>
    <t>702</t>
  </si>
  <si>
    <t>1808</t>
  </si>
  <si>
    <t>12379</t>
  </si>
  <si>
    <t>14859</t>
  </si>
  <si>
    <t>1890</t>
  </si>
  <si>
    <t>670</t>
  </si>
  <si>
    <t>11646</t>
  </si>
  <si>
    <t>1246</t>
  </si>
  <si>
    <t>1892</t>
  </si>
  <si>
    <t>667</t>
  </si>
  <si>
    <t>935</t>
  </si>
  <si>
    <t>847</t>
  </si>
  <si>
    <t>11647</t>
  </si>
  <si>
    <t>99956</t>
  </si>
  <si>
    <t>763</t>
  </si>
  <si>
    <t>1739</t>
  </si>
  <si>
    <t>1865</t>
  </si>
  <si>
    <t>16073</t>
  </si>
  <si>
    <t>1016</t>
  </si>
  <si>
    <t>10047</t>
  </si>
  <si>
    <t>637</t>
  </si>
  <si>
    <t>12137</t>
  </si>
  <si>
    <t>1819</t>
  </si>
  <si>
    <t>1309</t>
  </si>
  <si>
    <t>1697</t>
  </si>
  <si>
    <t>13705</t>
  </si>
  <si>
    <t>10390</t>
  </si>
  <si>
    <t>582</t>
  </si>
  <si>
    <t>1715</t>
  </si>
  <si>
    <t>12132</t>
  </si>
  <si>
    <t>578</t>
  </si>
  <si>
    <t>1372</t>
  </si>
  <si>
    <t>783</t>
  </si>
  <si>
    <t>924</t>
  </si>
  <si>
    <t>435</t>
  </si>
  <si>
    <t>618</t>
  </si>
  <si>
    <t>10358</t>
  </si>
  <si>
    <t>1141</t>
  </si>
  <si>
    <t>13870</t>
  </si>
  <si>
    <t>1579</t>
  </si>
  <si>
    <t>990</t>
  </si>
  <si>
    <t>912</t>
  </si>
  <si>
    <t>99957</t>
  </si>
  <si>
    <t>1353</t>
  </si>
  <si>
    <t>1499</t>
  </si>
  <si>
    <t>1334</t>
  </si>
  <si>
    <t>16068</t>
  </si>
  <si>
    <t>802</t>
  </si>
  <si>
    <t>10383</t>
  </si>
  <si>
    <t>703</t>
  </si>
  <si>
    <t>12156</t>
  </si>
  <si>
    <t>1244</t>
  </si>
  <si>
    <t>1458</t>
  </si>
  <si>
    <t>1525</t>
  </si>
  <si>
    <t>16067</t>
  </si>
  <si>
    <t>1188</t>
  </si>
  <si>
    <t>571</t>
  </si>
  <si>
    <t>1128</t>
  </si>
  <si>
    <t>12146</t>
  </si>
  <si>
    <t>727</t>
  </si>
  <si>
    <t>1173</t>
  </si>
  <si>
    <t>645</t>
  </si>
  <si>
    <t>13382</t>
  </si>
  <si>
    <t>728</t>
  </si>
  <si>
    <t>1175</t>
  </si>
  <si>
    <t>639</t>
  </si>
  <si>
    <t>966</t>
  </si>
  <si>
    <t>1118</t>
  </si>
  <si>
    <t>1718</t>
  </si>
  <si>
    <t>99958</t>
  </si>
  <si>
    <t>1017</t>
  </si>
  <si>
    <t>1370</t>
  </si>
  <si>
    <t>572</t>
  </si>
  <si>
    <t>16069</t>
  </si>
  <si>
    <t>620</t>
  </si>
  <si>
    <t>489</t>
  </si>
  <si>
    <t>1072</t>
  </si>
  <si>
    <t>13988</t>
  </si>
  <si>
    <t>11598</t>
  </si>
  <si>
    <t>1144</t>
  </si>
  <si>
    <t>11653</t>
  </si>
  <si>
    <t>13989</t>
  </si>
  <si>
    <t>1081</t>
  </si>
  <si>
    <t>1580</t>
  </si>
  <si>
    <t>10130</t>
  </si>
  <si>
    <t>12154</t>
  </si>
  <si>
    <t>1247</t>
  </si>
  <si>
    <t>1644</t>
  </si>
  <si>
    <t>1698</t>
  </si>
  <si>
    <t>16070</t>
  </si>
  <si>
    <t>1248</t>
  </si>
  <si>
    <t>436</t>
  </si>
  <si>
    <t>468</t>
  </si>
  <si>
    <t>1699</t>
  </si>
  <si>
    <t>586</t>
  </si>
  <si>
    <t>950</t>
  </si>
  <si>
    <t>12134</t>
  </si>
  <si>
    <t>979</t>
  </si>
  <si>
    <t>1836</t>
  </si>
  <si>
    <t>1335</t>
  </si>
  <si>
    <t>16071</t>
  </si>
  <si>
    <t>1366</t>
  </si>
  <si>
    <t>10147</t>
  </si>
  <si>
    <t>1683</t>
  </si>
  <si>
    <t>12129</t>
  </si>
  <si>
    <t>669</t>
  </si>
  <si>
    <t>760</t>
  </si>
  <si>
    <t>10388</t>
  </si>
  <si>
    <t>11894</t>
  </si>
  <si>
    <t>1129</t>
  </si>
  <si>
    <t>1177</t>
  </si>
  <si>
    <t>1438</t>
  </si>
  <si>
    <t>12126</t>
  </si>
  <si>
    <t>704</t>
  </si>
  <si>
    <t>824</t>
  </si>
  <si>
    <t>936</t>
  </si>
  <si>
    <t>16072</t>
  </si>
  <si>
    <t>735</t>
  </si>
  <si>
    <t>583</t>
  </si>
  <si>
    <t>967</t>
  </si>
  <si>
    <t>1717</t>
  </si>
  <si>
    <t>11105</t>
  </si>
  <si>
    <t>1432</t>
  </si>
  <si>
    <t>1532</t>
  </si>
  <si>
    <t>584</t>
  </si>
  <si>
    <t>991</t>
  </si>
  <si>
    <t>12161</t>
  </si>
  <si>
    <t>1455</t>
  </si>
  <si>
    <t>953</t>
  </si>
  <si>
    <t>1083</t>
  </si>
  <si>
    <t>12143</t>
  </si>
  <si>
    <t>12392</t>
  </si>
  <si>
    <t>451</t>
  </si>
  <si>
    <t>490</t>
  </si>
  <si>
    <t>11850</t>
  </si>
  <si>
    <t>1134</t>
  </si>
  <si>
    <t>1191</t>
  </si>
  <si>
    <t>1593</t>
  </si>
  <si>
    <t>11652</t>
  </si>
  <si>
    <t>10050</t>
  </si>
  <si>
    <t>640</t>
  </si>
  <si>
    <t>1617</t>
  </si>
  <si>
    <t>713</t>
  </si>
  <si>
    <t>1763</t>
  </si>
  <si>
    <t>641</t>
  </si>
  <si>
    <t>1738</t>
  </si>
  <si>
    <t>1706</t>
  </si>
  <si>
    <t>649</t>
  </si>
  <si>
    <t>822</t>
  </si>
  <si>
    <t>12131</t>
  </si>
  <si>
    <t>694</t>
  </si>
  <si>
    <t>1019</t>
  </si>
  <si>
    <t>1336</t>
  </si>
  <si>
    <t>11891</t>
  </si>
  <si>
    <t>784</t>
  </si>
  <si>
    <t>1623</t>
  </si>
  <si>
    <t>1844</t>
  </si>
  <si>
    <t>1520</t>
  </si>
  <si>
    <t>1541</t>
  </si>
  <si>
    <t>937</t>
  </si>
  <si>
    <t>1679</t>
  </si>
  <si>
    <t>1536</t>
  </si>
  <si>
    <t>1302</t>
  </si>
  <si>
    <t>1209</t>
  </si>
  <si>
    <t>1716</t>
  </si>
  <si>
    <t>11102</t>
  </si>
  <si>
    <t>437</t>
  </si>
  <si>
    <t>622</t>
  </si>
  <si>
    <t>925</t>
  </si>
  <si>
    <t>1801</t>
  </si>
  <si>
    <t>10359</t>
  </si>
  <si>
    <t>438</t>
  </si>
  <si>
    <t>903</t>
  </si>
  <si>
    <t>955</t>
  </si>
  <si>
    <t>698</t>
  </si>
  <si>
    <t>10126</t>
  </si>
  <si>
    <t>992</t>
  </si>
  <si>
    <t>10128</t>
  </si>
  <si>
    <t>1456</t>
  </si>
  <si>
    <t>1646</t>
  </si>
  <si>
    <t>11536</t>
  </si>
  <si>
    <t>675</t>
  </si>
  <si>
    <t>1700</t>
  </si>
  <si>
    <t>758</t>
  </si>
  <si>
    <t>1622</t>
  </si>
  <si>
    <t>1594</t>
  </si>
  <si>
    <t>1084</t>
  </si>
  <si>
    <t>1176</t>
  </si>
  <si>
    <t>744</t>
  </si>
  <si>
    <t>1764</t>
  </si>
  <si>
    <t>488</t>
  </si>
  <si>
    <t>1624</t>
  </si>
  <si>
    <t>1178</t>
  </si>
  <si>
    <t>1204</t>
  </si>
  <si>
    <t>585</t>
  </si>
  <si>
    <t>995</t>
  </si>
  <si>
    <t>10394</t>
  </si>
  <si>
    <t>444</t>
  </si>
  <si>
    <t>1337</t>
  </si>
  <si>
    <t>10051</t>
  </si>
  <si>
    <t>1793</t>
  </si>
  <si>
    <t>1843</t>
  </si>
  <si>
    <t>12148</t>
  </si>
  <si>
    <t>11103</t>
  </si>
  <si>
    <t>893</t>
  </si>
  <si>
    <t>1130</t>
  </si>
  <si>
    <t>12670</t>
  </si>
  <si>
    <t>1020</t>
  </si>
  <si>
    <t>1305</t>
  </si>
  <si>
    <t>1115</t>
  </si>
  <si>
    <t>12145</t>
  </si>
  <si>
    <t>705</t>
  </si>
  <si>
    <t>1433</t>
  </si>
  <si>
    <t>1811</t>
  </si>
  <si>
    <t>1784</t>
  </si>
  <si>
    <t>1145</t>
  </si>
  <si>
    <t>671</t>
  </si>
  <si>
    <t>1434</t>
  </si>
  <si>
    <t>1701</t>
  </si>
  <si>
    <t>956</t>
  </si>
  <si>
    <t>969</t>
  </si>
  <si>
    <t>16064</t>
  </si>
  <si>
    <t>13373</t>
  </si>
  <si>
    <t>1035</t>
  </si>
  <si>
    <t>11104</t>
  </si>
  <si>
    <t>823</t>
  </si>
  <si>
    <t>1457</t>
  </si>
  <si>
    <t>12151</t>
  </si>
  <si>
    <t>1077</t>
  </si>
  <si>
    <t>938</t>
  </si>
  <si>
    <t>1021</t>
  </si>
  <si>
    <t>12152</t>
  </si>
  <si>
    <t>920</t>
  </si>
  <si>
    <t>1595</t>
  </si>
  <si>
    <t>1680</t>
  </si>
  <si>
    <t>12149</t>
  </si>
  <si>
    <t>491</t>
  </si>
  <si>
    <t>642</t>
  </si>
  <si>
    <t>1546</t>
  </si>
  <si>
    <t>1093</t>
  </si>
  <si>
    <t>1798</t>
  </si>
  <si>
    <t>643</t>
  </si>
  <si>
    <t>733</t>
  </si>
  <si>
    <t>1089</t>
  </si>
  <si>
    <t>894</t>
  </si>
  <si>
    <t>10384</t>
  </si>
  <si>
    <t>1824</t>
  </si>
  <si>
    <t>742</t>
  </si>
  <si>
    <t>1338</t>
  </si>
  <si>
    <t>1807</t>
  </si>
  <si>
    <t>627</t>
  </si>
  <si>
    <t>11670</t>
  </si>
  <si>
    <t>1707</t>
  </si>
  <si>
    <t>12714</t>
  </si>
  <si>
    <t>11892</t>
  </si>
  <si>
    <t>1131</t>
  </si>
  <si>
    <t>1174</t>
  </si>
  <si>
    <t>12031</t>
  </si>
  <si>
    <t>11509</t>
  </si>
  <si>
    <t>706</t>
  </si>
  <si>
    <t>12380</t>
  </si>
  <si>
    <t>12153</t>
  </si>
  <si>
    <t>1555</t>
  </si>
  <si>
    <t>417</t>
  </si>
  <si>
    <t>1656</t>
  </si>
  <si>
    <t>1094</t>
  </si>
  <si>
    <t>439</t>
  </si>
  <si>
    <t>896</t>
  </si>
  <si>
    <t>10129</t>
  </si>
  <si>
    <t>11886</t>
  </si>
  <si>
    <t>922</t>
  </si>
  <si>
    <t>957</t>
  </si>
  <si>
    <t>994</t>
  </si>
  <si>
    <t>1148</t>
  </si>
  <si>
    <t>1274</t>
  </si>
  <si>
    <t>1703</t>
  </si>
  <si>
    <t>1719</t>
  </si>
  <si>
    <t>11476</t>
  </si>
  <si>
    <t>672</t>
  </si>
  <si>
    <t>993</t>
  </si>
  <si>
    <t>1702</t>
  </si>
  <si>
    <t>11656</t>
  </si>
  <si>
    <t>624</t>
  </si>
  <si>
    <t>1022</t>
  </si>
  <si>
    <t>11866</t>
  </si>
  <si>
    <t>732</t>
  </si>
  <si>
    <t>968</t>
  </si>
  <si>
    <t>12150</t>
  </si>
  <si>
    <t>891</t>
  </si>
  <si>
    <t>10181</t>
  </si>
  <si>
    <t>1596</t>
  </si>
  <si>
    <t>11479</t>
  </si>
  <si>
    <t>1655</t>
  </si>
  <si>
    <t>1682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</si>
</sst>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sz val="9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theme="1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26">
    <xf numFmtId="0" fontId="0" fillId="0" borderId="0" xfId="0"/>
    <xf numFmtId="14" fontId="0" fillId="0" borderId="0" xfId="0" applyNumberFormat="1"/>
    <xf numFmtId="0" fontId="1" fillId="3" borderId="0" xfId="0" applyFont="1" applyFill="1"/>
    <xf numFmtId="14" fontId="1" fillId="3" borderId="0" xfId="0" applyNumberFormat="1" applyFont="1" applyFill="1"/>
    <xf numFmtId="0" fontId="1" fillId="0" borderId="0" xfId="0" applyFont="1"/>
    <xf numFmtId="0" fontId="0" fillId="2" borderId="0" xfId="0" applyFill="1"/>
    <xf numFmtId="0" fontId="3" fillId="0" borderId="0" xfId="0" applyFont="1"/>
    <xf numFmtId="14" fontId="3" fillId="0" borderId="0" xfId="0" applyNumberFormat="1" applyFont="1"/>
    <xf numFmtId="0" fontId="0" fillId="4" borderId="0" xfId="0" applyFill="1"/>
    <xf numFmtId="0" fontId="0" fillId="0" borderId="1" xfId="0" applyBorder="1"/>
    <xf numFmtId="0" fontId="0" fillId="6" borderId="0" xfId="0" applyFill="1"/>
    <xf numFmtId="0" fontId="4" fillId="0" borderId="0" xfId="0" applyFont="1"/>
    <xf numFmtId="0" fontId="5" fillId="0" borderId="0" xfId="0" applyFont="1" applyAlignment="1">
      <alignment vertical="center"/>
    </xf>
    <xf numFmtId="14" fontId="6" fillId="0" borderId="0" xfId="0" applyNumberFormat="1" applyFont="1"/>
    <xf numFmtId="49" fontId="6" fillId="0" borderId="0" xfId="0" applyNumberFormat="1" applyFont="1"/>
    <xf numFmtId="14" fontId="6" fillId="0" borderId="2" xfId="0" applyNumberFormat="1" applyFont="1" applyBorder="1"/>
    <xf numFmtId="49" fontId="6" fillId="0" borderId="2" xfId="0" applyNumberFormat="1" applyFont="1" applyBorder="1"/>
    <xf numFmtId="0" fontId="2" fillId="5" borderId="0" xfId="0" applyFont="1" applyFill="1" applyAlignment="1">
      <alignment horizontal="center"/>
    </xf>
    <xf numFmtId="0" fontId="0" fillId="6" borderId="0" xfId="0" applyFill="1" applyAlignment="1">
      <alignment horizontal="center"/>
    </xf>
    <xf numFmtId="0" fontId="0" fillId="7" borderId="0" xfId="0" applyFill="1"/>
    <xf numFmtId="14" fontId="6" fillId="7" borderId="2" xfId="0" applyNumberFormat="1" applyFont="1" applyFill="1" applyBorder="1"/>
    <xf numFmtId="49" fontId="6" fillId="7" borderId="2" xfId="0" applyNumberFormat="1" applyFont="1" applyFill="1" applyBorder="1"/>
    <xf numFmtId="49" fontId="6" fillId="7" borderId="0" xfId="0" applyNumberFormat="1" applyFont="1" applyFill="1"/>
    <xf numFmtId="0" fontId="5" fillId="7" borderId="0" xfId="0" applyFont="1" applyFill="1" applyAlignment="1">
      <alignment vertical="center"/>
    </xf>
    <xf numFmtId="0" fontId="0" fillId="0" borderId="0" xfId="0" applyFill="1"/>
    <xf numFmtId="0" fontId="4" fillId="0" borderId="0" xfId="0" applyFont="1" applyFill="1"/>
  </cellXfs>
  <cellStyles count="1">
    <cellStyle name="Normal" xfId="0" builtinId="0"/>
  </cellStyles>
  <dxfs count="4">
    <dxf>
      <fill>
        <patternFill>
          <bgColor theme="5" tint="0.59996337778862885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theme="9" tint="-0.24994659260841701"/>
        </patternFill>
      </fill>
    </dxf>
    <dxf>
      <font>
        <color theme="0"/>
      </font>
      <fill>
        <patternFill>
          <bgColor theme="3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eetMetadata" Target="metadata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314325</xdr:colOff>
      <xdr:row>3</xdr:row>
      <xdr:rowOff>133350</xdr:rowOff>
    </xdr:from>
    <xdr:to>
      <xdr:col>11</xdr:col>
      <xdr:colOff>200025</xdr:colOff>
      <xdr:row>10</xdr:row>
      <xdr:rowOff>133350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1DADE484-9DB7-4CED-90AC-A881047C6AA3}"/>
            </a:ext>
          </a:extLst>
        </xdr:cNvPr>
        <xdr:cNvSpPr/>
      </xdr:nvSpPr>
      <xdr:spPr>
        <a:xfrm>
          <a:off x="4686300" y="704850"/>
          <a:ext cx="2324100" cy="1333500"/>
        </a:xfrm>
        <a:prstGeom prst="rect">
          <a:avLst/>
        </a:prstGeom>
        <a:solidFill>
          <a:srgbClr val="C0000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GB" sz="1100"/>
            <a:t>count Racecourse Fixtures by course, check they all hit 2019 volume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X1775"/>
  <sheetViews>
    <sheetView topLeftCell="G1" zoomScaleNormal="100" workbookViewId="0">
      <pane ySplit="1" topLeftCell="A2" activePane="bottomLeft" state="frozen"/>
      <selection activeCell="B1" sqref="B1"/>
      <selection pane="bottomLeft" activeCell="G1" sqref="G1:O1048576"/>
    </sheetView>
  </sheetViews>
  <sheetFormatPr defaultRowHeight="15" x14ac:dyDescent="0.25"/>
  <cols>
    <col min="1" max="1" width="23.85546875" style="10" hidden="1" customWidth="1"/>
    <col min="2" max="2" width="19.140625" style="10" hidden="1" customWidth="1"/>
    <col min="3" max="3" width="18.140625" style="10" hidden="1" customWidth="1"/>
    <col min="4" max="4" width="9.42578125" style="5" hidden="1" customWidth="1"/>
    <col min="5" max="5" width="15.140625" style="5" hidden="1" customWidth="1"/>
    <col min="6" max="6" width="12.7109375" style="5" hidden="1" customWidth="1"/>
    <col min="7" max="7" width="11.5703125" bestFit="1" customWidth="1"/>
    <col min="8" max="8" width="11.42578125" bestFit="1" customWidth="1"/>
    <col min="9" max="9" width="17.7109375" bestFit="1" customWidth="1"/>
    <col min="10" max="10" width="10.140625" bestFit="1" customWidth="1"/>
    <col min="11" max="11" width="12.7109375" bestFit="1" customWidth="1"/>
    <col min="12" max="12" width="8.85546875" bestFit="1" customWidth="1"/>
    <col min="13" max="13" width="6.5703125" bestFit="1" customWidth="1"/>
    <col min="14" max="14" width="7.5703125" bestFit="1" customWidth="1"/>
    <col min="15" max="15" width="25.140625" bestFit="1" customWidth="1"/>
    <col min="16" max="18" width="9.140625" hidden="1" customWidth="1"/>
    <col min="19" max="19" width="19.42578125" hidden="1" customWidth="1"/>
    <col min="20" max="20" width="20.28515625" hidden="1" customWidth="1"/>
    <col min="21" max="22" width="9.140625" hidden="1" customWidth="1"/>
    <col min="23" max="23" width="8.85546875" hidden="1" customWidth="1"/>
    <col min="24" max="24" width="8.85546875" customWidth="1"/>
  </cols>
  <sheetData>
    <row r="1" spans="1:23" x14ac:dyDescent="0.25">
      <c r="A1" s="10" t="s">
        <v>146</v>
      </c>
      <c r="B1" s="10" t="s">
        <v>155</v>
      </c>
      <c r="C1" s="10" t="s">
        <v>138</v>
      </c>
      <c r="D1" s="5" t="s">
        <v>137</v>
      </c>
      <c r="E1" s="5" t="s">
        <v>136</v>
      </c>
      <c r="F1" s="5" t="s">
        <v>135</v>
      </c>
      <c r="G1" s="3" t="s">
        <v>1</v>
      </c>
      <c r="H1" s="2" t="s">
        <v>147</v>
      </c>
      <c r="I1" s="2" t="s">
        <v>2</v>
      </c>
      <c r="J1" s="2" t="s">
        <v>148</v>
      </c>
      <c r="K1" s="2" t="s">
        <v>149</v>
      </c>
      <c r="L1" s="2" t="s">
        <v>3</v>
      </c>
      <c r="M1" s="2" t="s">
        <v>4</v>
      </c>
      <c r="N1" s="2" t="s">
        <v>5</v>
      </c>
      <c r="O1" s="2" t="s">
        <v>150</v>
      </c>
      <c r="P1" s="2" t="s">
        <v>157</v>
      </c>
      <c r="Q1" s="2" t="s">
        <v>158</v>
      </c>
      <c r="R1" s="2" t="s">
        <v>159</v>
      </c>
      <c r="S1" t="s">
        <v>151</v>
      </c>
      <c r="T1" t="s">
        <v>152</v>
      </c>
      <c r="U1" t="s">
        <v>153</v>
      </c>
      <c r="V1" t="s">
        <v>154</v>
      </c>
      <c r="W1" t="s">
        <v>140</v>
      </c>
    </row>
    <row r="2" spans="1:23" x14ac:dyDescent="0.25">
      <c r="A2" s="10" t="str">
        <f>IF(YEAR(G2)=2024,#REF!,"")</f>
        <v/>
      </c>
      <c r="B2" s="10" t="str">
        <f>IF(YEAR(G2)=2025,#REF!,"")</f>
        <v/>
      </c>
      <c r="C2" s="10" t="str">
        <f t="shared" ref="C2" si="0">J2&amp;G2</f>
        <v>Afternoon44927</v>
      </c>
      <c r="D2" s="5" t="str">
        <f>IF('by region'!$C$2="Any","Any",List!V2)&amp;M2&amp;IF('by region'!$I$2="Any","Any",N2)&amp;G2</f>
        <v>AnyFlatAny44927</v>
      </c>
      <c r="E2" s="5" t="e">
        <f>IF(I2=#REF!,List!G2,"")</f>
        <v>#REF!</v>
      </c>
      <c r="F2" s="5" t="e">
        <f t="shared" ref="F2:F65" si="1">G2&amp;S2</f>
        <v>#REF!</v>
      </c>
      <c r="G2" s="15">
        <v>44927</v>
      </c>
      <c r="H2" s="16" t="s">
        <v>40</v>
      </c>
      <c r="I2" s="16" t="s">
        <v>23</v>
      </c>
      <c r="J2" s="16" t="s">
        <v>9</v>
      </c>
      <c r="K2" s="14" t="s">
        <v>24</v>
      </c>
      <c r="L2" s="14" t="s">
        <v>17</v>
      </c>
      <c r="M2" s="16" t="s">
        <v>25</v>
      </c>
      <c r="N2" s="16" t="s">
        <v>26</v>
      </c>
      <c r="O2" s="16" t="s">
        <v>14</v>
      </c>
      <c r="P2" s="12">
        <f t="shared" ref="P2:P65" si="2">IF(J2="Afternoon",1,IF(J2="Evening",2,IF(J2="Floodlit",3,4)))</f>
        <v>1</v>
      </c>
      <c r="Q2" s="12" cm="1">
        <f t="array" ref="Q2">SUMPRODUCT(($G$2:$G$3094=G2)*(P2&gt;$P$2:$P$3094))+1</f>
        <v>1</v>
      </c>
      <c r="R2" s="12" t="e">
        <f>(Q2*100000)+#REF!</f>
        <v>#REF!</v>
      </c>
      <c r="S2" t="e" cm="1">
        <f t="array" ref="S2">SUMPRODUCT(($G$2:$G$3094=G2)*(R2&gt;$R$2:$R$3094))+1</f>
        <v>#REF!</v>
      </c>
      <c r="T2" t="str">
        <f t="shared" ref="T2:T65" si="3">_xlfn.CONCAT(IF(M2="Flat",UPPER(I2),I2)," ",IF(J2="Evening","†",IF(J2="Floodlit","#","")))</f>
        <v xml:space="preserve">SOUTHWELL </v>
      </c>
      <c r="U2">
        <v>0</v>
      </c>
      <c r="V2" t="s">
        <v>11</v>
      </c>
      <c r="W2">
        <f t="shared" ref="W2:W65" si="4">YEAR(G2)</f>
        <v>2023</v>
      </c>
    </row>
    <row r="3" spans="1:23" x14ac:dyDescent="0.25">
      <c r="A3" s="10" t="str">
        <f>IF(YEAR(G3)=2024,#REF!,"")</f>
        <v/>
      </c>
      <c r="B3" s="10" t="str">
        <f>IF(YEAR(G3)=2025,#REF!,"")</f>
        <v/>
      </c>
      <c r="C3" s="10" t="str">
        <f t="shared" ref="C3:C54" si="5">J3&amp;G3</f>
        <v>Afternoon44927</v>
      </c>
      <c r="D3" s="5" t="str">
        <f>IF('by region'!$C$2="Any","Any",List!V3)&amp;M3&amp;IF('by region'!$I$2="Any","Any",N3)&amp;G3</f>
        <v>AnyJumpAny44927</v>
      </c>
      <c r="E3" s="5" t="e">
        <f>IF(I3=#REF!,List!G3,"")</f>
        <v>#REF!</v>
      </c>
      <c r="F3" s="5" t="e">
        <f t="shared" si="1"/>
        <v>#REF!</v>
      </c>
      <c r="G3" s="15">
        <v>44927</v>
      </c>
      <c r="H3" s="16" t="s">
        <v>40</v>
      </c>
      <c r="I3" s="16" t="s">
        <v>8</v>
      </c>
      <c r="J3" s="16" t="s">
        <v>9</v>
      </c>
      <c r="K3" s="14" t="s">
        <v>10</v>
      </c>
      <c r="L3" s="14" t="s">
        <v>11</v>
      </c>
      <c r="M3" s="16" t="s">
        <v>12</v>
      </c>
      <c r="N3" s="16" t="s">
        <v>13</v>
      </c>
      <c r="O3" s="16" t="s">
        <v>14</v>
      </c>
      <c r="P3" s="12">
        <f t="shared" si="2"/>
        <v>1</v>
      </c>
      <c r="Q3" s="12" cm="1">
        <f t="array" ref="Q3">SUMPRODUCT(($G$2:$G$3094=G3)*(P3&gt;$P$2:$P$3094))+1</f>
        <v>1</v>
      </c>
      <c r="R3" s="12" t="e">
        <f>(Q3*100000)+#REF!</f>
        <v>#REF!</v>
      </c>
      <c r="S3" t="e" cm="1">
        <f t="array" ref="S3">SUMPRODUCT(($G$2:$G$3094=G3)*(R3&gt;$R$2:$R$3094))+1</f>
        <v>#REF!</v>
      </c>
      <c r="T3" t="str">
        <f t="shared" si="3"/>
        <v xml:space="preserve">Catterick Bridge </v>
      </c>
      <c r="U3">
        <v>0</v>
      </c>
      <c r="V3" t="s">
        <v>30</v>
      </c>
      <c r="W3">
        <f t="shared" si="4"/>
        <v>2023</v>
      </c>
    </row>
    <row r="4" spans="1:23" x14ac:dyDescent="0.25">
      <c r="A4" s="10" t="str">
        <f>IF(YEAR(G4)=2024,#REF!,"")</f>
        <v/>
      </c>
      <c r="B4" s="10" t="str">
        <f>IF(YEAR(G4)=2025,#REF!,"")</f>
        <v/>
      </c>
      <c r="C4" s="10" t="str">
        <f t="shared" si="5"/>
        <v>Afternoon44927</v>
      </c>
      <c r="D4" s="5" t="str">
        <f>IF('by region'!$C$2="Any","Any",List!V4)&amp;M4&amp;IF('by region'!$I$2="Any","Any",N4)&amp;G4</f>
        <v>AnyJumpAny44927</v>
      </c>
      <c r="E4" s="5" t="e">
        <f>IF(I4=#REF!,List!G4,"")</f>
        <v>#REF!</v>
      </c>
      <c r="F4" s="5" t="e">
        <f t="shared" si="1"/>
        <v>#REF!</v>
      </c>
      <c r="G4" s="15">
        <v>44927</v>
      </c>
      <c r="H4" s="16" t="s">
        <v>40</v>
      </c>
      <c r="I4" s="16" t="s">
        <v>15</v>
      </c>
      <c r="J4" s="16" t="s">
        <v>9</v>
      </c>
      <c r="K4" s="14" t="s">
        <v>16</v>
      </c>
      <c r="L4" s="14" t="s">
        <v>17</v>
      </c>
      <c r="M4" s="16" t="s">
        <v>12</v>
      </c>
      <c r="N4" s="16" t="s">
        <v>13</v>
      </c>
      <c r="O4" s="16" t="s">
        <v>14</v>
      </c>
      <c r="P4" s="12">
        <f t="shared" si="2"/>
        <v>1</v>
      </c>
      <c r="Q4" s="12" cm="1">
        <f t="array" ref="Q4">SUMPRODUCT(($G$2:$G$3094=G4)*(P4&gt;$P$2:$P$3094))+1</f>
        <v>1</v>
      </c>
      <c r="R4" s="12" t="e">
        <f>(Q4*100000)+#REF!</f>
        <v>#REF!</v>
      </c>
      <c r="S4" t="e" cm="1">
        <f t="array" ref="S4">SUMPRODUCT(($G$2:$G$3094=G4)*(R4&gt;$R$2:$R$3094))+1</f>
        <v>#REF!</v>
      </c>
      <c r="T4" t="str">
        <f t="shared" si="3"/>
        <v xml:space="preserve">Cheltenham </v>
      </c>
      <c r="U4">
        <v>0</v>
      </c>
      <c r="V4" t="s">
        <v>30</v>
      </c>
      <c r="W4">
        <f t="shared" si="4"/>
        <v>2023</v>
      </c>
    </row>
    <row r="5" spans="1:23" x14ac:dyDescent="0.25">
      <c r="A5" s="10" t="str">
        <f>IF(YEAR(G5)=2024,#REF!,"")</f>
        <v/>
      </c>
      <c r="B5" s="10" t="str">
        <f>IF(YEAR(G5)=2025,#REF!,"")</f>
        <v/>
      </c>
      <c r="C5" s="10" t="str">
        <f t="shared" si="5"/>
        <v>Afternoon44927</v>
      </c>
      <c r="D5" s="5" t="str">
        <f>IF('by region'!$C$2="Any","Any",List!V5)&amp;M5&amp;IF('by region'!$I$2="Any","Any",N5)&amp;G5</f>
        <v>AnyJumpAny44927</v>
      </c>
      <c r="E5" s="5" t="e">
        <f>IF(I5=#REF!,List!G5,"")</f>
        <v>#REF!</v>
      </c>
      <c r="F5" s="5" t="e">
        <f t="shared" si="1"/>
        <v>#REF!</v>
      </c>
      <c r="G5" s="15">
        <v>44927</v>
      </c>
      <c r="H5" s="16" t="s">
        <v>40</v>
      </c>
      <c r="I5" s="16" t="s">
        <v>18</v>
      </c>
      <c r="J5" s="16" t="s">
        <v>9</v>
      </c>
      <c r="K5" s="14" t="s">
        <v>16</v>
      </c>
      <c r="L5" s="14" t="s">
        <v>19</v>
      </c>
      <c r="M5" s="16" t="s">
        <v>12</v>
      </c>
      <c r="N5" s="16" t="s">
        <v>13</v>
      </c>
      <c r="O5" s="16" t="s">
        <v>14</v>
      </c>
      <c r="P5" s="12">
        <f t="shared" si="2"/>
        <v>1</v>
      </c>
      <c r="Q5" s="12" cm="1">
        <f t="array" ref="Q5">SUMPRODUCT(($G$2:$G$3094=G5)*(P5&gt;$P$2:$P$3094))+1</f>
        <v>1</v>
      </c>
      <c r="R5" s="12" t="e">
        <f>(Q5*100000)+#REF!</f>
        <v>#REF!</v>
      </c>
      <c r="S5" t="e" cm="1">
        <f t="array" ref="S5">SUMPRODUCT(($G$2:$G$3094=G5)*(R5&gt;$R$2:$R$3094))+1</f>
        <v>#REF!</v>
      </c>
      <c r="T5" t="str">
        <f t="shared" si="3"/>
        <v xml:space="preserve">Exeter </v>
      </c>
      <c r="U5">
        <v>0</v>
      </c>
      <c r="V5" t="s">
        <v>30</v>
      </c>
      <c r="W5">
        <f t="shared" si="4"/>
        <v>2023</v>
      </c>
    </row>
    <row r="6" spans="1:23" x14ac:dyDescent="0.25">
      <c r="A6" s="10" t="str">
        <f>IF(YEAR(G6)=2024,#REF!,"")</f>
        <v/>
      </c>
      <c r="B6" s="10" t="str">
        <f>IF(YEAR(G6)=2025,#REF!,"")</f>
        <v/>
      </c>
      <c r="C6" s="10" t="str">
        <f t="shared" si="5"/>
        <v>Afternoon44927</v>
      </c>
      <c r="D6" s="5" t="str">
        <f>IF('by region'!$C$2="Any","Any",List!V6)&amp;M6&amp;IF('by region'!$I$2="Any","Any",N6)&amp;G6</f>
        <v>AnyJumpAny44927</v>
      </c>
      <c r="E6" s="5" t="e">
        <f>IF(I6=#REF!,List!G6,"")</f>
        <v>#REF!</v>
      </c>
      <c r="F6" s="5" t="e">
        <f t="shared" si="1"/>
        <v>#REF!</v>
      </c>
      <c r="G6" s="15">
        <v>44927</v>
      </c>
      <c r="H6" s="16" t="s">
        <v>40</v>
      </c>
      <c r="I6" s="16" t="s">
        <v>20</v>
      </c>
      <c r="J6" s="16" t="s">
        <v>9</v>
      </c>
      <c r="K6" s="14" t="s">
        <v>10</v>
      </c>
      <c r="L6" s="14" t="s">
        <v>17</v>
      </c>
      <c r="M6" s="16" t="s">
        <v>12</v>
      </c>
      <c r="N6" s="16" t="s">
        <v>13</v>
      </c>
      <c r="O6" s="16" t="s">
        <v>21</v>
      </c>
      <c r="P6" s="12">
        <f t="shared" si="2"/>
        <v>1</v>
      </c>
      <c r="Q6" s="12" cm="1">
        <f t="array" ref="Q6">SUMPRODUCT(($G$2:$G$3094=G6)*(P6&gt;$P$2:$P$3094))+1</f>
        <v>1</v>
      </c>
      <c r="R6" s="12" t="e">
        <f>(Q6*100000)+#REF!</f>
        <v>#REF!</v>
      </c>
      <c r="S6" t="e" cm="1">
        <f t="array" ref="S6">SUMPRODUCT(($G$2:$G$3094=G6)*(R6&gt;$R$2:$R$3094))+1</f>
        <v>#REF!</v>
      </c>
      <c r="T6" t="str">
        <f t="shared" si="3"/>
        <v xml:space="preserve">Fakenham </v>
      </c>
      <c r="U6">
        <v>0</v>
      </c>
      <c r="V6" t="s">
        <v>30</v>
      </c>
      <c r="W6">
        <f t="shared" si="4"/>
        <v>2023</v>
      </c>
    </row>
    <row r="7" spans="1:23" x14ac:dyDescent="0.25">
      <c r="A7" s="10" t="str">
        <f>IF(YEAR(G7)=2024,#REF!,"")</f>
        <v/>
      </c>
      <c r="B7" s="10" t="str">
        <f>IF(YEAR(G7)=2025,#REF!,"")</f>
        <v/>
      </c>
      <c r="C7" s="10" t="str">
        <f t="shared" si="5"/>
        <v>Afternoon44927</v>
      </c>
      <c r="D7" s="5" t="str">
        <f>IF('by region'!$C$2="Any","Any",List!V7)&amp;M7&amp;IF('by region'!$I$2="Any","Any",N7)&amp;G7</f>
        <v>AnyJumpAny44927</v>
      </c>
      <c r="E7" s="5" t="e">
        <f>IF(I7=#REF!,List!G7,"")</f>
        <v>#REF!</v>
      </c>
      <c r="F7" s="5" t="e">
        <f t="shared" si="1"/>
        <v>#REF!</v>
      </c>
      <c r="G7" s="15">
        <v>44927</v>
      </c>
      <c r="H7" s="16" t="s">
        <v>40</v>
      </c>
      <c r="I7" s="16" t="s">
        <v>22</v>
      </c>
      <c r="J7" s="16" t="s">
        <v>9</v>
      </c>
      <c r="K7" s="14" t="s">
        <v>10</v>
      </c>
      <c r="L7" s="14" t="s">
        <v>11</v>
      </c>
      <c r="M7" s="16" t="s">
        <v>12</v>
      </c>
      <c r="N7" s="16" t="s">
        <v>13</v>
      </c>
      <c r="O7" s="16" t="s">
        <v>21</v>
      </c>
      <c r="P7" s="12">
        <f t="shared" si="2"/>
        <v>1</v>
      </c>
      <c r="Q7" s="12" cm="1">
        <f t="array" ref="Q7">SUMPRODUCT(($G$2:$G$3094=G7)*(P7&gt;$P$2:$P$3094))+1</f>
        <v>1</v>
      </c>
      <c r="R7" s="12" t="e">
        <f>(Q7*100000)+#REF!</f>
        <v>#REF!</v>
      </c>
      <c r="S7" t="e" cm="1">
        <f t="array" ref="S7">SUMPRODUCT(($G$2:$G$3094=G7)*(R7&gt;$R$2:$R$3094))+1</f>
        <v>#REF!</v>
      </c>
      <c r="T7" t="str">
        <f t="shared" si="3"/>
        <v xml:space="preserve">Musselburgh </v>
      </c>
      <c r="U7">
        <v>0</v>
      </c>
      <c r="V7" t="s">
        <v>30</v>
      </c>
      <c r="W7">
        <f t="shared" si="4"/>
        <v>2023</v>
      </c>
    </row>
    <row r="8" spans="1:23" x14ac:dyDescent="0.25">
      <c r="A8" s="10" t="str">
        <f>IF(YEAR(G8)=2024,#REF!,"")</f>
        <v/>
      </c>
      <c r="B8" s="10" t="str">
        <f>IF(YEAR(G8)=2025,#REF!,"")</f>
        <v/>
      </c>
      <c r="C8" s="10" t="str">
        <f t="shared" si="5"/>
        <v>Afternoon44928</v>
      </c>
      <c r="D8" s="5" t="str">
        <f>IF('by region'!$C$2="Any","Any",List!V8)&amp;M8&amp;IF('by region'!$I$2="Any","Any",N8)&amp;G8</f>
        <v>AnyFlatAny44928</v>
      </c>
      <c r="E8" s="5" t="e">
        <f>IF(I8=#REF!,List!G8,"")</f>
        <v>#REF!</v>
      </c>
      <c r="F8" s="5" t="e">
        <f t="shared" si="1"/>
        <v>#REF!</v>
      </c>
      <c r="G8" s="15">
        <v>44928</v>
      </c>
      <c r="H8" s="16" t="s">
        <v>42</v>
      </c>
      <c r="I8" s="16" t="s">
        <v>36</v>
      </c>
      <c r="J8" s="16" t="s">
        <v>9</v>
      </c>
      <c r="K8" s="14" t="s">
        <v>24</v>
      </c>
      <c r="L8" s="14" t="s">
        <v>19</v>
      </c>
      <c r="M8" s="16" t="s">
        <v>25</v>
      </c>
      <c r="N8" s="16" t="s">
        <v>26</v>
      </c>
      <c r="O8" s="16" t="s">
        <v>21</v>
      </c>
      <c r="P8" s="12">
        <f t="shared" si="2"/>
        <v>1</v>
      </c>
      <c r="Q8" s="12" cm="1">
        <f t="array" ref="Q8">SUMPRODUCT(($G$2:$G$3094=G8)*(P8&gt;$P$2:$P$3094))+1</f>
        <v>1</v>
      </c>
      <c r="R8" s="12" t="e">
        <f>(Q8*100000)+#REF!</f>
        <v>#REF!</v>
      </c>
      <c r="S8" t="e" cm="1">
        <f t="array" ref="S8">SUMPRODUCT(($G$2:$G$3094=G8)*(R8&gt;$R$2:$R$3094))+1</f>
        <v>#REF!</v>
      </c>
      <c r="T8" t="str">
        <f t="shared" si="3"/>
        <v xml:space="preserve">LINGFIELD PARK </v>
      </c>
      <c r="U8">
        <v>0</v>
      </c>
      <c r="V8" t="s">
        <v>30</v>
      </c>
      <c r="W8">
        <f t="shared" si="4"/>
        <v>2023</v>
      </c>
    </row>
    <row r="9" spans="1:23" x14ac:dyDescent="0.25">
      <c r="A9" s="10" t="str">
        <f>IF(YEAR(G9)=2024,#REF!,"")</f>
        <v/>
      </c>
      <c r="B9" s="10" t="str">
        <f>IF(YEAR(G9)=2025,#REF!,"")</f>
        <v/>
      </c>
      <c r="C9" s="10" t="str">
        <f t="shared" si="5"/>
        <v>Floodlit44928</v>
      </c>
      <c r="D9" s="5" t="str">
        <f>IF('by region'!$C$2="Any","Any",List!V9)&amp;M9&amp;IF('by region'!$I$2="Any","Any",N9)&amp;G9</f>
        <v>AnyFlatAny44928</v>
      </c>
      <c r="E9" s="5" t="e">
        <f>IF(I9=#REF!,List!G9,"")</f>
        <v>#REF!</v>
      </c>
      <c r="F9" s="5" t="e">
        <f t="shared" si="1"/>
        <v>#REF!</v>
      </c>
      <c r="G9" s="15">
        <v>44928</v>
      </c>
      <c r="H9" s="16" t="s">
        <v>42</v>
      </c>
      <c r="I9" s="16" t="s">
        <v>31</v>
      </c>
      <c r="J9" s="16" t="s">
        <v>32</v>
      </c>
      <c r="K9" s="14" t="s">
        <v>24</v>
      </c>
      <c r="L9" s="14" t="s">
        <v>11</v>
      </c>
      <c r="M9" s="16" t="s">
        <v>25</v>
      </c>
      <c r="N9" s="16" t="s">
        <v>26</v>
      </c>
      <c r="O9" s="16" t="s">
        <v>14</v>
      </c>
      <c r="P9" s="12">
        <f t="shared" si="2"/>
        <v>3</v>
      </c>
      <c r="Q9" s="12" cm="1">
        <f t="array" ref="Q9">SUMPRODUCT(($G$2:$G$3094=G9)*(P9&gt;$P$2:$P$3094))+1</f>
        <v>4</v>
      </c>
      <c r="R9" s="12" t="e">
        <f>(Q9*100000)+#REF!</f>
        <v>#REF!</v>
      </c>
      <c r="S9" t="e" cm="1">
        <f t="array" ref="S9">SUMPRODUCT(($G$2:$G$3094=G9)*(R9&gt;$R$2:$R$3094))+1</f>
        <v>#REF!</v>
      </c>
      <c r="T9" t="str">
        <f t="shared" si="3"/>
        <v>NEWCASTLE #</v>
      </c>
      <c r="U9">
        <v>0</v>
      </c>
      <c r="V9" t="s">
        <v>30</v>
      </c>
      <c r="W9">
        <f t="shared" si="4"/>
        <v>2023</v>
      </c>
    </row>
    <row r="10" spans="1:23" x14ac:dyDescent="0.25">
      <c r="A10" s="10" t="str">
        <f>IF(YEAR(G10)=2024,#REF!,"")</f>
        <v/>
      </c>
      <c r="B10" s="10" t="str">
        <f>IF(YEAR(G10)=2025,#REF!,"")</f>
        <v/>
      </c>
      <c r="C10" s="10" t="str">
        <f t="shared" si="5"/>
        <v>Afternoon44928</v>
      </c>
      <c r="D10" s="5" t="str">
        <f>IF('by region'!$C$2="Any","Any",List!V10)&amp;M10&amp;IF('by region'!$I$2="Any","Any",N10)&amp;G10</f>
        <v>AnyJumpAny44928</v>
      </c>
      <c r="E10" s="5" t="e">
        <f>IF(I10=#REF!,List!G10,"")</f>
        <v>#REF!</v>
      </c>
      <c r="F10" s="5" t="e">
        <f t="shared" si="1"/>
        <v>#REF!</v>
      </c>
      <c r="G10" s="15">
        <v>44928</v>
      </c>
      <c r="H10" s="16" t="s">
        <v>42</v>
      </c>
      <c r="I10" s="16" t="s">
        <v>28</v>
      </c>
      <c r="J10" s="16" t="s">
        <v>9</v>
      </c>
      <c r="K10" s="14" t="s">
        <v>10</v>
      </c>
      <c r="L10" s="14" t="s">
        <v>11</v>
      </c>
      <c r="M10" s="16" t="s">
        <v>12</v>
      </c>
      <c r="N10" s="16" t="s">
        <v>13</v>
      </c>
      <c r="O10" s="16" t="s">
        <v>14</v>
      </c>
      <c r="P10" s="12">
        <f t="shared" si="2"/>
        <v>1</v>
      </c>
      <c r="Q10" s="12" cm="1">
        <f t="array" ref="Q10">SUMPRODUCT(($G$2:$G$3094=G10)*(P10&gt;$P$2:$P$3094))+1</f>
        <v>1</v>
      </c>
      <c r="R10" s="12" t="e">
        <f>(Q10*100000)+#REF!</f>
        <v>#REF!</v>
      </c>
      <c r="S10" t="e" cm="1">
        <f t="array" ref="S10">SUMPRODUCT(($G$2:$G$3094=G10)*(R10&gt;$R$2:$R$3094))+1</f>
        <v>#REF!</v>
      </c>
      <c r="T10" t="str">
        <f t="shared" si="3"/>
        <v xml:space="preserve">Ayr </v>
      </c>
      <c r="U10">
        <v>0</v>
      </c>
      <c r="V10" t="s">
        <v>30</v>
      </c>
      <c r="W10">
        <f t="shared" si="4"/>
        <v>2023</v>
      </c>
    </row>
    <row r="11" spans="1:23" x14ac:dyDescent="0.25">
      <c r="A11" s="10" t="str">
        <f>IF(YEAR(G11)=2024,#REF!,"")</f>
        <v/>
      </c>
      <c r="B11" s="10" t="str">
        <f>IF(YEAR(G11)=2025,#REF!,"")</f>
        <v/>
      </c>
      <c r="C11" s="10" t="str">
        <f t="shared" si="5"/>
        <v>Afternoon44928</v>
      </c>
      <c r="D11" s="5" t="str">
        <f>IF('by region'!$C$2="Any","Any",List!V11)&amp;M11&amp;IF('by region'!$I$2="Any","Any",N11)&amp;G11</f>
        <v>AnyJumpAny44928</v>
      </c>
      <c r="E11" s="5" t="e">
        <f>IF(I11=#REF!,List!G11,"")</f>
        <v>#REF!</v>
      </c>
      <c r="F11" s="5" t="e">
        <f t="shared" si="1"/>
        <v>#REF!</v>
      </c>
      <c r="G11" s="15">
        <v>44928</v>
      </c>
      <c r="H11" s="16" t="s">
        <v>42</v>
      </c>
      <c r="I11" s="16" t="s">
        <v>41</v>
      </c>
      <c r="J11" s="16" t="s">
        <v>9</v>
      </c>
      <c r="K11" s="14" t="s">
        <v>10</v>
      </c>
      <c r="L11" s="14" t="s">
        <v>19</v>
      </c>
      <c r="M11" s="16" t="s">
        <v>12</v>
      </c>
      <c r="N11" s="16" t="s">
        <v>13</v>
      </c>
      <c r="O11" s="16" t="s">
        <v>14</v>
      </c>
      <c r="P11" s="12">
        <f t="shared" si="2"/>
        <v>1</v>
      </c>
      <c r="Q11" s="12" cm="1">
        <f t="array" ref="Q11">SUMPRODUCT(($G$2:$G$3094=G11)*(P11&gt;$P$2:$P$3094))+1</f>
        <v>1</v>
      </c>
      <c r="R11" s="12" t="e">
        <f>(Q11*100000)+#REF!</f>
        <v>#REF!</v>
      </c>
      <c r="S11" t="e" cm="1">
        <f t="array" ref="S11">SUMPRODUCT(($G$2:$G$3094=G11)*(R11&gt;$R$2:$R$3094))+1</f>
        <v>#REF!</v>
      </c>
      <c r="T11" t="str">
        <f t="shared" si="3"/>
        <v xml:space="preserve">Plumpton </v>
      </c>
      <c r="U11">
        <v>0</v>
      </c>
      <c r="V11" t="s">
        <v>30</v>
      </c>
      <c r="W11">
        <f t="shared" si="4"/>
        <v>2023</v>
      </c>
    </row>
    <row r="12" spans="1:23" x14ac:dyDescent="0.25">
      <c r="A12" s="10" t="str">
        <f>IF(YEAR(G12)=2024,#REF!,"")</f>
        <v/>
      </c>
      <c r="B12" s="10" t="str">
        <f>IF(YEAR(G12)=2025,#REF!,"")</f>
        <v/>
      </c>
      <c r="C12" s="10" t="str">
        <f t="shared" si="5"/>
        <v>Afternoon44929</v>
      </c>
      <c r="D12" s="5" t="str">
        <f>IF('by region'!$C$2="Any","Any",List!V12)&amp;M12&amp;IF('by region'!$I$2="Any","Any",N12)&amp;G12</f>
        <v>AnyFlatAny44929</v>
      </c>
      <c r="E12" s="5" t="e">
        <f>IF(I12=#REF!,List!G12,"")</f>
        <v>#REF!</v>
      </c>
      <c r="F12" s="5" t="e">
        <f t="shared" si="1"/>
        <v>#REF!</v>
      </c>
      <c r="G12" s="15">
        <v>44929</v>
      </c>
      <c r="H12" s="16" t="s">
        <v>7</v>
      </c>
      <c r="I12" s="16" t="s">
        <v>73</v>
      </c>
      <c r="J12" s="16" t="s">
        <v>9</v>
      </c>
      <c r="K12" s="14" t="s">
        <v>10</v>
      </c>
      <c r="L12" s="14" t="s">
        <v>19</v>
      </c>
      <c r="M12" s="16" t="s">
        <v>25</v>
      </c>
      <c r="N12" s="16" t="s">
        <v>26</v>
      </c>
      <c r="O12" s="16" t="s">
        <v>21</v>
      </c>
      <c r="P12" s="12">
        <f t="shared" si="2"/>
        <v>1</v>
      </c>
      <c r="Q12" s="12" cm="1">
        <f t="array" ref="Q12">SUMPRODUCT(($G$2:$G$3094=G12)*(P12&gt;$P$2:$P$3094))+1</f>
        <v>1</v>
      </c>
      <c r="R12" s="12" t="e">
        <f>(Q12*100000)+#REF!</f>
        <v>#REF!</v>
      </c>
      <c r="S12" t="e" cm="1">
        <f t="array" ref="S12">SUMPRODUCT(($G$2:$G$3094=G12)*(R12&gt;$R$2:$R$3094))+1</f>
        <v>#REF!</v>
      </c>
      <c r="T12" t="str">
        <f t="shared" si="3"/>
        <v xml:space="preserve">CHELMSFORD CITY </v>
      </c>
      <c r="U12">
        <v>0</v>
      </c>
      <c r="V12" t="s">
        <v>30</v>
      </c>
      <c r="W12">
        <f t="shared" si="4"/>
        <v>2023</v>
      </c>
    </row>
    <row r="13" spans="1:23" x14ac:dyDescent="0.25">
      <c r="A13" s="10" t="str">
        <f>IF(YEAR(G13)=2024,#REF!,"")</f>
        <v/>
      </c>
      <c r="B13" s="10" t="str">
        <f>IF(YEAR(G13)=2025,#REF!,"")</f>
        <v/>
      </c>
      <c r="C13" s="10" t="str">
        <f t="shared" si="5"/>
        <v>Floodlit44929</v>
      </c>
      <c r="D13" s="5" t="str">
        <f>IF('by region'!$C$2="Any","Any",List!V13)&amp;M13&amp;IF('by region'!$I$2="Any","Any",N13)&amp;G13</f>
        <v>AnyFlatAny44929</v>
      </c>
      <c r="E13" s="5" t="e">
        <f>IF(I13=#REF!,List!G13,"")</f>
        <v>#REF!</v>
      </c>
      <c r="F13" s="5" t="e">
        <f t="shared" si="1"/>
        <v>#REF!</v>
      </c>
      <c r="G13" s="15">
        <v>44929</v>
      </c>
      <c r="H13" s="16" t="s">
        <v>7</v>
      </c>
      <c r="I13" s="16" t="s">
        <v>43</v>
      </c>
      <c r="J13" s="16" t="s">
        <v>32</v>
      </c>
      <c r="K13" s="14" t="s">
        <v>24</v>
      </c>
      <c r="L13" s="14" t="s">
        <v>17</v>
      </c>
      <c r="M13" s="16" t="s">
        <v>25</v>
      </c>
      <c r="N13" s="16" t="s">
        <v>26</v>
      </c>
      <c r="O13" s="16" t="s">
        <v>33</v>
      </c>
      <c r="P13" s="12">
        <f t="shared" si="2"/>
        <v>3</v>
      </c>
      <c r="Q13" s="12" cm="1">
        <f t="array" ref="Q13">SUMPRODUCT(($G$2:$G$3094=G13)*(P13&gt;$P$2:$P$3094))+1</f>
        <v>3</v>
      </c>
      <c r="R13" s="12" t="e">
        <f>(Q13*100000)+#REF!</f>
        <v>#REF!</v>
      </c>
      <c r="S13" t="e" cm="1">
        <f t="array" ref="S13">SUMPRODUCT(($G$2:$G$3094=G13)*(R13&gt;$R$2:$R$3094))+1</f>
        <v>#REF!</v>
      </c>
      <c r="T13" t="str">
        <f t="shared" si="3"/>
        <v>WOLVERHAMPTON #</v>
      </c>
      <c r="U13">
        <v>0</v>
      </c>
      <c r="V13" t="s">
        <v>19</v>
      </c>
      <c r="W13">
        <f t="shared" si="4"/>
        <v>2023</v>
      </c>
    </row>
    <row r="14" spans="1:23" x14ac:dyDescent="0.25">
      <c r="A14" s="10" t="str">
        <f>IF(YEAR(G14)=2024,#REF!,"")</f>
        <v/>
      </c>
      <c r="B14" s="10" t="str">
        <f>IF(YEAR(G14)=2025,#REF!,"")</f>
        <v/>
      </c>
      <c r="C14" s="10" t="str">
        <f t="shared" si="5"/>
        <v>Afternoon44929</v>
      </c>
      <c r="D14" s="5" t="str">
        <f>IF('by region'!$C$2="Any","Any",List!V14)&amp;M14&amp;IF('by region'!$I$2="Any","Any",N14)&amp;G14</f>
        <v>AnyJumpAny44929</v>
      </c>
      <c r="E14" s="5" t="e">
        <f>IF(I14=#REF!,List!G14,"")</f>
        <v>#REF!</v>
      </c>
      <c r="F14" s="5" t="e">
        <f t="shared" si="1"/>
        <v>#REF!</v>
      </c>
      <c r="G14" s="15">
        <v>44929</v>
      </c>
      <c r="H14" s="16" t="s">
        <v>7</v>
      </c>
      <c r="I14" s="16" t="s">
        <v>22</v>
      </c>
      <c r="J14" s="16" t="s">
        <v>9</v>
      </c>
      <c r="K14" s="14" t="s">
        <v>10</v>
      </c>
      <c r="L14" s="14" t="s">
        <v>11</v>
      </c>
      <c r="M14" s="16" t="s">
        <v>12</v>
      </c>
      <c r="N14" s="16" t="s">
        <v>13</v>
      </c>
      <c r="O14" s="16" t="s">
        <v>21</v>
      </c>
      <c r="P14" s="12">
        <f t="shared" si="2"/>
        <v>1</v>
      </c>
      <c r="Q14" s="12" cm="1">
        <f t="array" ref="Q14">SUMPRODUCT(($G$2:$G$3094=G14)*(P14&gt;$P$2:$P$3094))+1</f>
        <v>1</v>
      </c>
      <c r="R14" s="12" t="e">
        <f>(Q14*100000)+#REF!</f>
        <v>#REF!</v>
      </c>
      <c r="S14" t="e" cm="1">
        <f t="array" ref="S14">SUMPRODUCT(($G$2:$G$3094=G14)*(R14&gt;$R$2:$R$3094))+1</f>
        <v>#REF!</v>
      </c>
      <c r="T14" t="str">
        <f t="shared" si="3"/>
        <v xml:space="preserve">Musselburgh </v>
      </c>
      <c r="U14">
        <v>0</v>
      </c>
      <c r="V14" t="s">
        <v>11</v>
      </c>
      <c r="W14">
        <f t="shared" si="4"/>
        <v>2023</v>
      </c>
    </row>
    <row r="15" spans="1:23" x14ac:dyDescent="0.25">
      <c r="A15" s="10" t="str">
        <f>IF(YEAR(G15)=2024,#REF!,"")</f>
        <v/>
      </c>
      <c r="B15" s="10" t="str">
        <f>IF(YEAR(G15)=2025,#REF!,"")</f>
        <v/>
      </c>
      <c r="C15" s="10" t="str">
        <f t="shared" si="5"/>
        <v>Afternoon44930</v>
      </c>
      <c r="D15" s="5" t="str">
        <f>IF('by region'!$C$2="Any","Any",List!V15)&amp;M15&amp;IF('by region'!$I$2="Any","Any",N15)&amp;G15</f>
        <v>AnyFlatAny44930</v>
      </c>
      <c r="E15" s="5" t="e">
        <f>IF(I15=#REF!,List!G15,"")</f>
        <v>#REF!</v>
      </c>
      <c r="F15" s="5" t="e">
        <f t="shared" si="1"/>
        <v>#REF!</v>
      </c>
      <c r="G15" s="15">
        <v>44930</v>
      </c>
      <c r="H15" s="16" t="s">
        <v>27</v>
      </c>
      <c r="I15" s="16" t="s">
        <v>31</v>
      </c>
      <c r="J15" s="16" t="s">
        <v>9</v>
      </c>
      <c r="K15" s="14" t="s">
        <v>24</v>
      </c>
      <c r="L15" s="14" t="s">
        <v>11</v>
      </c>
      <c r="M15" s="16" t="s">
        <v>25</v>
      </c>
      <c r="N15" s="16" t="s">
        <v>26</v>
      </c>
      <c r="O15" s="16" t="s">
        <v>21</v>
      </c>
      <c r="P15" s="12">
        <f t="shared" si="2"/>
        <v>1</v>
      </c>
      <c r="Q15" s="12" cm="1">
        <f t="array" ref="Q15">SUMPRODUCT(($G$2:$G$3094=G15)*(P15&gt;$P$2:$P$3094))+1</f>
        <v>1</v>
      </c>
      <c r="R15" s="12" t="e">
        <f>(Q15*100000)+#REF!</f>
        <v>#REF!</v>
      </c>
      <c r="S15" t="e" cm="1">
        <f t="array" ref="S15">SUMPRODUCT(($G$2:$G$3094=G15)*(R15&gt;$R$2:$R$3094))+1</f>
        <v>#REF!</v>
      </c>
      <c r="T15" t="str">
        <f t="shared" si="3"/>
        <v xml:space="preserve">NEWCASTLE </v>
      </c>
      <c r="U15">
        <v>0</v>
      </c>
      <c r="V15" t="s">
        <v>19</v>
      </c>
      <c r="W15">
        <f t="shared" si="4"/>
        <v>2023</v>
      </c>
    </row>
    <row r="16" spans="1:23" x14ac:dyDescent="0.25">
      <c r="A16" s="10" t="str">
        <f>IF(YEAR(G16)=2024,#REF!,"")</f>
        <v/>
      </c>
      <c r="B16" s="10" t="str">
        <f>IF(YEAR(G16)=2025,#REF!,"")</f>
        <v/>
      </c>
      <c r="C16" s="10" t="str">
        <f t="shared" si="5"/>
        <v>Floodlit44930</v>
      </c>
      <c r="D16" s="5" t="str">
        <f>IF('by region'!$C$2="Any","Any",List!V16)&amp;M16&amp;IF('by region'!$I$2="Any","Any",N16)&amp;G16</f>
        <v>AnyFlatAny44930</v>
      </c>
      <c r="E16" s="5" t="e">
        <f>IF(I16=#REF!,List!G16,"")</f>
        <v>#REF!</v>
      </c>
      <c r="F16" s="5" t="e">
        <f t="shared" si="1"/>
        <v>#REF!</v>
      </c>
      <c r="G16" s="15">
        <v>44930</v>
      </c>
      <c r="H16" s="16" t="s">
        <v>27</v>
      </c>
      <c r="I16" s="16" t="s">
        <v>47</v>
      </c>
      <c r="J16" s="16" t="s">
        <v>32</v>
      </c>
      <c r="K16" s="14" t="s">
        <v>16</v>
      </c>
      <c r="L16" s="14" t="s">
        <v>19</v>
      </c>
      <c r="M16" s="16" t="s">
        <v>25</v>
      </c>
      <c r="N16" s="16" t="s">
        <v>26</v>
      </c>
      <c r="O16" s="16" t="s">
        <v>33</v>
      </c>
      <c r="P16" s="12">
        <f t="shared" si="2"/>
        <v>3</v>
      </c>
      <c r="Q16" s="12" cm="1">
        <f t="array" ref="Q16">SUMPRODUCT(($G$2:$G$3094=G16)*(P16&gt;$P$2:$P$3094))+1</f>
        <v>3</v>
      </c>
      <c r="R16" s="12" t="e">
        <f>(Q16*100000)+#REF!</f>
        <v>#REF!</v>
      </c>
      <c r="S16" t="e" cm="1">
        <f t="array" ref="S16">SUMPRODUCT(($G$2:$G$3094=G16)*(R16&gt;$R$2:$R$3094))+1</f>
        <v>#REF!</v>
      </c>
      <c r="T16" t="str">
        <f t="shared" si="3"/>
        <v>KEMPTON PARK #</v>
      </c>
      <c r="U16">
        <v>0</v>
      </c>
      <c r="V16" t="s">
        <v>19</v>
      </c>
      <c r="W16">
        <f t="shared" si="4"/>
        <v>2023</v>
      </c>
    </row>
    <row r="17" spans="1:23" x14ac:dyDescent="0.25">
      <c r="A17" s="10" t="str">
        <f>IF(YEAR(G17)=2024,#REF!,"")</f>
        <v/>
      </c>
      <c r="B17" s="10" t="str">
        <f>IF(YEAR(G17)=2025,#REF!,"")</f>
        <v/>
      </c>
      <c r="C17" s="10" t="str">
        <f t="shared" si="5"/>
        <v>Afternoon44930</v>
      </c>
      <c r="D17" s="5" t="str">
        <f>IF('by region'!$C$2="Any","Any",List!V17)&amp;M17&amp;IF('by region'!$I$2="Any","Any",N17)&amp;G17</f>
        <v>AnyJumpAny44930</v>
      </c>
      <c r="E17" s="5" t="e">
        <f>IF(I17=#REF!,List!G17,"")</f>
        <v>#REF!</v>
      </c>
      <c r="F17" s="5" t="e">
        <f t="shared" si="1"/>
        <v>#REF!</v>
      </c>
      <c r="G17" s="15">
        <v>44930</v>
      </c>
      <c r="H17" s="16" t="s">
        <v>27</v>
      </c>
      <c r="I17" s="16" t="s">
        <v>61</v>
      </c>
      <c r="J17" s="16" t="s">
        <v>9</v>
      </c>
      <c r="K17" s="14" t="s">
        <v>24</v>
      </c>
      <c r="L17" s="14" t="s">
        <v>17</v>
      </c>
      <c r="M17" s="16" t="s">
        <v>12</v>
      </c>
      <c r="N17" s="16" t="s">
        <v>13</v>
      </c>
      <c r="O17" s="16" t="s">
        <v>14</v>
      </c>
      <c r="P17" s="12">
        <f t="shared" si="2"/>
        <v>1</v>
      </c>
      <c r="Q17" s="12" cm="1">
        <f t="array" ref="Q17">SUMPRODUCT(($G$2:$G$3094=G17)*(P17&gt;$P$2:$P$3094))+1</f>
        <v>1</v>
      </c>
      <c r="R17" s="12" t="e">
        <f>(Q17*100000)+#REF!</f>
        <v>#REF!</v>
      </c>
      <c r="S17" t="e" cm="1">
        <f t="array" ref="S17">SUMPRODUCT(($G$2:$G$3094=G17)*(R17&gt;$R$2:$R$3094))+1</f>
        <v>#REF!</v>
      </c>
      <c r="T17" t="str">
        <f t="shared" si="3"/>
        <v xml:space="preserve">Hereford </v>
      </c>
      <c r="U17">
        <v>0</v>
      </c>
      <c r="V17" t="s">
        <v>30</v>
      </c>
      <c r="W17">
        <f t="shared" si="4"/>
        <v>2023</v>
      </c>
    </row>
    <row r="18" spans="1:23" x14ac:dyDescent="0.25">
      <c r="A18" s="10" t="str">
        <f>IF(YEAR(G18)=2024,#REF!,"")</f>
        <v/>
      </c>
      <c r="B18" s="10" t="str">
        <f>IF(YEAR(G18)=2025,#REF!,"")</f>
        <v/>
      </c>
      <c r="C18" s="10" t="str">
        <f t="shared" si="5"/>
        <v>Afternoon44931</v>
      </c>
      <c r="D18" s="5" t="str">
        <f>IF('by region'!$C$2="Any","Any",List!V18)&amp;M18&amp;IF('by region'!$I$2="Any","Any",N18)&amp;G18</f>
        <v>AnyFlatAny44931</v>
      </c>
      <c r="E18" s="5" t="e">
        <f>IF(I18=#REF!,List!G18,"")</f>
        <v>#REF!</v>
      </c>
      <c r="F18" s="5" t="e">
        <f t="shared" si="1"/>
        <v>#REF!</v>
      </c>
      <c r="G18" s="15">
        <v>44931</v>
      </c>
      <c r="H18" s="16" t="s">
        <v>34</v>
      </c>
      <c r="I18" s="16" t="s">
        <v>43</v>
      </c>
      <c r="J18" s="16" t="s">
        <v>9</v>
      </c>
      <c r="K18" s="14" t="s">
        <v>24</v>
      </c>
      <c r="L18" s="14" t="s">
        <v>17</v>
      </c>
      <c r="M18" s="16" t="s">
        <v>25</v>
      </c>
      <c r="N18" s="16" t="s">
        <v>26</v>
      </c>
      <c r="O18" s="16" t="s">
        <v>21</v>
      </c>
      <c r="P18" s="12">
        <f t="shared" si="2"/>
        <v>1</v>
      </c>
      <c r="Q18" s="12" cm="1">
        <f t="array" ref="Q18">SUMPRODUCT(($G$2:$G$3094=G18)*(P18&gt;$P$2:$P$3094))+1</f>
        <v>1</v>
      </c>
      <c r="R18" s="12" t="e">
        <f>(Q18*100000)+#REF!</f>
        <v>#REF!</v>
      </c>
      <c r="S18" t="e" cm="1">
        <f t="array" ref="S18">SUMPRODUCT(($G$2:$G$3094=G18)*(R18&gt;$R$2:$R$3094))+1</f>
        <v>#REF!</v>
      </c>
      <c r="T18" t="str">
        <f t="shared" si="3"/>
        <v xml:space="preserve">WOLVERHAMPTON </v>
      </c>
      <c r="U18">
        <v>0</v>
      </c>
      <c r="V18" t="s">
        <v>17</v>
      </c>
      <c r="W18">
        <f t="shared" si="4"/>
        <v>2023</v>
      </c>
    </row>
    <row r="19" spans="1:23" x14ac:dyDescent="0.25">
      <c r="A19" s="10" t="str">
        <f>IF(YEAR(G19)=2024,#REF!,"")</f>
        <v/>
      </c>
      <c r="B19" s="10" t="str">
        <f>IF(YEAR(G19)=2025,#REF!,"")</f>
        <v/>
      </c>
      <c r="C19" s="10" t="str">
        <f t="shared" si="5"/>
        <v>Floodlit44931</v>
      </c>
      <c r="D19" s="5" t="str">
        <f>IF('by region'!$C$2="Any","Any",List!V19)&amp;M19&amp;IF('by region'!$I$2="Any","Any",N19)&amp;G19</f>
        <v>AnyFlatAny44931</v>
      </c>
      <c r="E19" s="5" t="e">
        <f>IF(I19=#REF!,List!G19,"")</f>
        <v>#REF!</v>
      </c>
      <c r="F19" s="5" t="e">
        <f t="shared" si="1"/>
        <v>#REF!</v>
      </c>
      <c r="G19" s="15">
        <v>44931</v>
      </c>
      <c r="H19" s="16" t="s">
        <v>34</v>
      </c>
      <c r="I19" s="16" t="s">
        <v>73</v>
      </c>
      <c r="J19" s="16" t="s">
        <v>32</v>
      </c>
      <c r="K19" s="14" t="s">
        <v>10</v>
      </c>
      <c r="L19" s="14" t="s">
        <v>19</v>
      </c>
      <c r="M19" s="16" t="s">
        <v>25</v>
      </c>
      <c r="N19" s="16" t="s">
        <v>26</v>
      </c>
      <c r="O19" s="16" t="s">
        <v>33</v>
      </c>
      <c r="P19" s="12">
        <f t="shared" si="2"/>
        <v>3</v>
      </c>
      <c r="Q19" s="12" cm="1">
        <f t="array" ref="Q19">SUMPRODUCT(($G$2:$G$3094=G19)*(P19&gt;$P$2:$P$3094))+1</f>
        <v>3</v>
      </c>
      <c r="R19" s="12" t="e">
        <f>(Q19*100000)+#REF!</f>
        <v>#REF!</v>
      </c>
      <c r="S19" t="e" cm="1">
        <f t="array" ref="S19">SUMPRODUCT(($G$2:$G$3094=G19)*(R19&gt;$R$2:$R$3094))+1</f>
        <v>#REF!</v>
      </c>
      <c r="T19" t="str">
        <f t="shared" si="3"/>
        <v>CHELMSFORD CITY #</v>
      </c>
      <c r="U19">
        <v>0</v>
      </c>
      <c r="V19" t="s">
        <v>30</v>
      </c>
      <c r="W19">
        <f t="shared" si="4"/>
        <v>2023</v>
      </c>
    </row>
    <row r="20" spans="1:23" x14ac:dyDescent="0.25">
      <c r="A20" s="10" t="str">
        <f>IF(YEAR(G20)=2024,#REF!,"")</f>
        <v/>
      </c>
      <c r="B20" s="10" t="str">
        <f>IF(YEAR(G20)=2025,#REF!,"")</f>
        <v/>
      </c>
      <c r="C20" s="10" t="str">
        <f t="shared" si="5"/>
        <v>Afternoon44931</v>
      </c>
      <c r="D20" s="5" t="str">
        <f>IF('by region'!$C$2="Any","Any",List!V20)&amp;M20&amp;IF('by region'!$I$2="Any","Any",N20)&amp;G20</f>
        <v>AnyJumpAny44931</v>
      </c>
      <c r="E20" s="5" t="e">
        <f>IF(I20=#REF!,List!G20,"")</f>
        <v>#REF!</v>
      </c>
      <c r="F20" s="5" t="e">
        <f t="shared" si="1"/>
        <v>#REF!</v>
      </c>
      <c r="G20" s="15">
        <v>44931</v>
      </c>
      <c r="H20" s="16" t="s">
        <v>34</v>
      </c>
      <c r="I20" s="16" t="s">
        <v>65</v>
      </c>
      <c r="J20" s="16" t="s">
        <v>9</v>
      </c>
      <c r="K20" s="14" t="s">
        <v>24</v>
      </c>
      <c r="L20" s="14" t="s">
        <v>19</v>
      </c>
      <c r="M20" s="16" t="s">
        <v>12</v>
      </c>
      <c r="N20" s="16" t="s">
        <v>13</v>
      </c>
      <c r="O20" s="16" t="s">
        <v>21</v>
      </c>
      <c r="P20" s="12">
        <f t="shared" si="2"/>
        <v>1</v>
      </c>
      <c r="Q20" s="12" cm="1">
        <f t="array" ref="Q20">SUMPRODUCT(($G$2:$G$3094=G20)*(P20&gt;$P$2:$P$3094))+1</f>
        <v>1</v>
      </c>
      <c r="R20" s="12" t="e">
        <f>(Q20*100000)+#REF!</f>
        <v>#REF!</v>
      </c>
      <c r="S20" t="e" cm="1">
        <f t="array" ref="S20">SUMPRODUCT(($G$2:$G$3094=G20)*(R20&gt;$R$2:$R$3094))+1</f>
        <v>#REF!</v>
      </c>
      <c r="T20" t="str">
        <f t="shared" si="3"/>
        <v xml:space="preserve">Ffos Las </v>
      </c>
      <c r="U20">
        <v>0</v>
      </c>
      <c r="V20" t="s">
        <v>30</v>
      </c>
      <c r="W20">
        <f t="shared" si="4"/>
        <v>2023</v>
      </c>
    </row>
    <row r="21" spans="1:23" x14ac:dyDescent="0.25">
      <c r="A21" s="10" t="str">
        <f>IF(YEAR(G21)=2024,#REF!,"")</f>
        <v/>
      </c>
      <c r="B21" s="10" t="str">
        <f>IF(YEAR(G21)=2025,#REF!,"")</f>
        <v/>
      </c>
      <c r="C21" s="10" t="str">
        <f t="shared" si="5"/>
        <v>Afternoon44932</v>
      </c>
      <c r="D21" s="5" t="str">
        <f>IF('by region'!$C$2="Any","Any",List!V21)&amp;M21&amp;IF('by region'!$I$2="Any","Any",N21)&amp;G21</f>
        <v>AnyFlatAny44932</v>
      </c>
      <c r="E21" s="5" t="e">
        <f>IF(I21=#REF!,List!G21,"")</f>
        <v>#REF!</v>
      </c>
      <c r="F21" s="5" t="e">
        <f t="shared" si="1"/>
        <v>#REF!</v>
      </c>
      <c r="G21" s="15">
        <v>44932</v>
      </c>
      <c r="H21" s="16" t="s">
        <v>35</v>
      </c>
      <c r="I21" s="16" t="s">
        <v>47</v>
      </c>
      <c r="J21" s="16" t="s">
        <v>9</v>
      </c>
      <c r="K21" s="14" t="s">
        <v>16</v>
      </c>
      <c r="L21" s="14" t="s">
        <v>19</v>
      </c>
      <c r="M21" s="16" t="s">
        <v>25</v>
      </c>
      <c r="N21" s="16" t="s">
        <v>26</v>
      </c>
      <c r="O21" s="16" t="s">
        <v>21</v>
      </c>
      <c r="P21" s="12">
        <f t="shared" si="2"/>
        <v>1</v>
      </c>
      <c r="Q21" s="12" cm="1">
        <f t="array" ref="Q21">SUMPRODUCT(($G$2:$G$3094=G21)*(P21&gt;$P$2:$P$3094))+1</f>
        <v>1</v>
      </c>
      <c r="R21" s="12" t="e">
        <f>(Q21*100000)+#REF!</f>
        <v>#REF!</v>
      </c>
      <c r="S21" t="e" cm="1">
        <f t="array" ref="S21">SUMPRODUCT(($G$2:$G$3094=G21)*(R21&gt;$R$2:$R$3094))+1</f>
        <v>#REF!</v>
      </c>
      <c r="T21" t="str">
        <f t="shared" si="3"/>
        <v xml:space="preserve">KEMPTON PARK </v>
      </c>
      <c r="U21">
        <v>0</v>
      </c>
      <c r="V21" t="s">
        <v>17</v>
      </c>
      <c r="W21">
        <f t="shared" si="4"/>
        <v>2023</v>
      </c>
    </row>
    <row r="22" spans="1:23" x14ac:dyDescent="0.25">
      <c r="A22" s="10" t="str">
        <f>IF(YEAR(G22)=2024,#REF!,"")</f>
        <v/>
      </c>
      <c r="B22" s="10" t="str">
        <f>IF(YEAR(G22)=2025,#REF!,"")</f>
        <v/>
      </c>
      <c r="C22" s="10" t="str">
        <f t="shared" si="5"/>
        <v>Floodlit44932</v>
      </c>
      <c r="D22" s="5" t="str">
        <f>IF('by region'!$C$2="Any","Any",List!V22)&amp;M22&amp;IF('by region'!$I$2="Any","Any",N22)&amp;G22</f>
        <v>AnyFlatAny44932</v>
      </c>
      <c r="E22" s="5" t="e">
        <f>IF(I22=#REF!,List!G22,"")</f>
        <v>#REF!</v>
      </c>
      <c r="F22" s="5" t="e">
        <f t="shared" si="1"/>
        <v>#REF!</v>
      </c>
      <c r="G22" s="15">
        <v>44932</v>
      </c>
      <c r="H22" s="16" t="s">
        <v>35</v>
      </c>
      <c r="I22" s="16" t="s">
        <v>23</v>
      </c>
      <c r="J22" s="16" t="s">
        <v>32</v>
      </c>
      <c r="K22" s="14" t="s">
        <v>24</v>
      </c>
      <c r="L22" s="14" t="s">
        <v>17</v>
      </c>
      <c r="M22" s="16" t="s">
        <v>25</v>
      </c>
      <c r="N22" s="16" t="s">
        <v>26</v>
      </c>
      <c r="O22" s="16" t="s">
        <v>33</v>
      </c>
      <c r="P22" s="12">
        <f t="shared" si="2"/>
        <v>3</v>
      </c>
      <c r="Q22" s="12" cm="1">
        <f t="array" ref="Q22">SUMPRODUCT(($G$2:$G$3094=G22)*(P22&gt;$P$2:$P$3094))+1</f>
        <v>3</v>
      </c>
      <c r="R22" s="12" t="e">
        <f>(Q22*100000)+#REF!</f>
        <v>#REF!</v>
      </c>
      <c r="S22" t="e" cm="1">
        <f t="array" ref="S22">SUMPRODUCT(($G$2:$G$3094=G22)*(R22&gt;$R$2:$R$3094))+1</f>
        <v>#REF!</v>
      </c>
      <c r="T22" t="str">
        <f t="shared" si="3"/>
        <v>SOUTHWELL #</v>
      </c>
      <c r="U22">
        <v>0</v>
      </c>
      <c r="V22" t="s">
        <v>30</v>
      </c>
      <c r="W22">
        <f t="shared" si="4"/>
        <v>2023</v>
      </c>
    </row>
    <row r="23" spans="1:23" x14ac:dyDescent="0.25">
      <c r="A23" s="10" t="str">
        <f>IF(YEAR(G23)=2024,#REF!,"")</f>
        <v/>
      </c>
      <c r="B23" s="10" t="str">
        <f>IF(YEAR(G23)=2025,#REF!,"")</f>
        <v/>
      </c>
      <c r="C23" s="10" t="str">
        <f t="shared" si="5"/>
        <v>Afternoon44932</v>
      </c>
      <c r="D23" s="5" t="str">
        <f>IF('by region'!$C$2="Any","Any",List!V23)&amp;M23&amp;IF('by region'!$I$2="Any","Any",N23)&amp;G23</f>
        <v>AnyJumpAny44932</v>
      </c>
      <c r="E23" s="5" t="e">
        <f>IF(I23=#REF!,List!G23,"")</f>
        <v>#REF!</v>
      </c>
      <c r="F23" s="5" t="e">
        <f t="shared" si="1"/>
        <v>#REF!</v>
      </c>
      <c r="G23" s="15">
        <v>44932</v>
      </c>
      <c r="H23" s="16" t="s">
        <v>35</v>
      </c>
      <c r="I23" s="16" t="s">
        <v>52</v>
      </c>
      <c r="J23" s="16" t="s">
        <v>9</v>
      </c>
      <c r="K23" s="14" t="s">
        <v>10</v>
      </c>
      <c r="L23" s="14" t="s">
        <v>17</v>
      </c>
      <c r="M23" s="16" t="s">
        <v>12</v>
      </c>
      <c r="N23" s="16" t="s">
        <v>13</v>
      </c>
      <c r="O23" s="16" t="s">
        <v>21</v>
      </c>
      <c r="P23" s="12">
        <f t="shared" si="2"/>
        <v>1</v>
      </c>
      <c r="Q23" s="12" cm="1">
        <f t="array" ref="Q23">SUMPRODUCT(($G$2:$G$3094=G23)*(P23&gt;$P$2:$P$3094))+1</f>
        <v>1</v>
      </c>
      <c r="R23" s="12" t="e">
        <f>(Q23*100000)+#REF!</f>
        <v>#REF!</v>
      </c>
      <c r="S23" t="e" cm="1">
        <f t="array" ref="S23">SUMPRODUCT(($G$2:$G$3094=G23)*(R23&gt;$R$2:$R$3094))+1</f>
        <v>#REF!</v>
      </c>
      <c r="T23" t="str">
        <f t="shared" si="3"/>
        <v xml:space="preserve">Ludlow </v>
      </c>
      <c r="U23">
        <v>0</v>
      </c>
      <c r="V23" t="s">
        <v>30</v>
      </c>
      <c r="W23">
        <f t="shared" si="4"/>
        <v>2023</v>
      </c>
    </row>
    <row r="24" spans="1:23" x14ac:dyDescent="0.25">
      <c r="A24" s="10" t="str">
        <f>IF(YEAR(G24)=2024,#REF!,"")</f>
        <v/>
      </c>
      <c r="B24" s="10" t="str">
        <f>IF(YEAR(G24)=2025,#REF!,"")</f>
        <v/>
      </c>
      <c r="C24" s="10" t="str">
        <f t="shared" si="5"/>
        <v>Floodlit44933</v>
      </c>
      <c r="D24" s="5" t="str">
        <f>IF('by region'!$C$2="Any","Any",List!V24)&amp;M24&amp;IF('by region'!$I$2="Any","Any",N24)&amp;G24</f>
        <v>AnyFlatAny44933</v>
      </c>
      <c r="E24" s="5" t="e">
        <f>IF(I24=#REF!,List!G24,"")</f>
        <v>#REF!</v>
      </c>
      <c r="F24" s="5" t="e">
        <f t="shared" si="1"/>
        <v>#REF!</v>
      </c>
      <c r="G24" s="15">
        <v>44933</v>
      </c>
      <c r="H24" s="16" t="s">
        <v>37</v>
      </c>
      <c r="I24" s="16" t="s">
        <v>47</v>
      </c>
      <c r="J24" s="16" t="s">
        <v>32</v>
      </c>
      <c r="K24" s="14" t="s">
        <v>16</v>
      </c>
      <c r="L24" s="14" t="s">
        <v>19</v>
      </c>
      <c r="M24" s="16" t="s">
        <v>25</v>
      </c>
      <c r="N24" s="16" t="s">
        <v>26</v>
      </c>
      <c r="O24" s="16" t="s">
        <v>33</v>
      </c>
      <c r="P24" s="12">
        <f t="shared" si="2"/>
        <v>3</v>
      </c>
      <c r="Q24" s="12" cm="1">
        <f t="array" ref="Q24">SUMPRODUCT(($G$2:$G$3094=G24)*(P24&gt;$P$2:$P$3094))+1</f>
        <v>5</v>
      </c>
      <c r="R24" s="12" t="e">
        <f>(Q24*100000)+#REF!</f>
        <v>#REF!</v>
      </c>
      <c r="S24" t="e" cm="1">
        <f t="array" ref="S24">SUMPRODUCT(($G$2:$G$3094=G24)*(R24&gt;$R$2:$R$3094))+1</f>
        <v>#REF!</v>
      </c>
      <c r="T24" t="str">
        <f t="shared" si="3"/>
        <v>KEMPTON PARK #</v>
      </c>
      <c r="U24">
        <v>0</v>
      </c>
      <c r="V24" t="s">
        <v>17</v>
      </c>
      <c r="W24">
        <f t="shared" si="4"/>
        <v>2023</v>
      </c>
    </row>
    <row r="25" spans="1:23" x14ac:dyDescent="0.25">
      <c r="A25" s="10" t="str">
        <f>IF(YEAR(G25)=2024,#REF!,"")</f>
        <v/>
      </c>
      <c r="B25" s="10" t="str">
        <f>IF(YEAR(G25)=2025,#REF!,"")</f>
        <v/>
      </c>
      <c r="C25" s="10" t="str">
        <f t="shared" si="5"/>
        <v>Afternoon44933</v>
      </c>
      <c r="D25" s="5" t="str">
        <f>IF('by region'!$C$2="Any","Any",List!V25)&amp;M25&amp;IF('by region'!$I$2="Any","Any",N25)&amp;G25</f>
        <v>AnyFlatAny44933</v>
      </c>
      <c r="E25" s="5" t="e">
        <f>IF(I25=#REF!,List!G25,"")</f>
        <v>#REF!</v>
      </c>
      <c r="F25" s="5" t="e">
        <f t="shared" si="1"/>
        <v>#REF!</v>
      </c>
      <c r="G25" s="15">
        <v>44933</v>
      </c>
      <c r="H25" s="16" t="s">
        <v>37</v>
      </c>
      <c r="I25" s="16" t="s">
        <v>36</v>
      </c>
      <c r="J25" s="16" t="s">
        <v>9</v>
      </c>
      <c r="K25" s="14" t="s">
        <v>24</v>
      </c>
      <c r="L25" s="14" t="s">
        <v>19</v>
      </c>
      <c r="M25" s="16" t="s">
        <v>25</v>
      </c>
      <c r="N25" s="16" t="s">
        <v>26</v>
      </c>
      <c r="O25" s="16" t="s">
        <v>14</v>
      </c>
      <c r="P25" s="12">
        <f t="shared" si="2"/>
        <v>1</v>
      </c>
      <c r="Q25" s="12" cm="1">
        <f t="array" ref="Q25">SUMPRODUCT(($G$2:$G$3094=G25)*(P25&gt;$P$2:$P$3094))+1</f>
        <v>1</v>
      </c>
      <c r="R25" s="12" t="e">
        <f>(Q25*100000)+#REF!</f>
        <v>#REF!</v>
      </c>
      <c r="S25" t="e" cm="1">
        <f t="array" ref="S25">SUMPRODUCT(($G$2:$G$3094=G25)*(R25&gt;$R$2:$R$3094))+1</f>
        <v>#REF!</v>
      </c>
      <c r="T25" t="str">
        <f t="shared" si="3"/>
        <v xml:space="preserve">LINGFIELD PARK </v>
      </c>
      <c r="U25">
        <v>0</v>
      </c>
      <c r="V25" t="s">
        <v>30</v>
      </c>
      <c r="W25">
        <f t="shared" si="4"/>
        <v>2023</v>
      </c>
    </row>
    <row r="26" spans="1:23" x14ac:dyDescent="0.25">
      <c r="A26" s="10" t="str">
        <f>IF(YEAR(G26)=2024,#REF!,"")</f>
        <v/>
      </c>
      <c r="B26" s="10" t="str">
        <f>IF(YEAR(G26)=2025,#REF!,"")</f>
        <v/>
      </c>
      <c r="C26" s="10" t="str">
        <f t="shared" si="5"/>
        <v>Afternoon44933</v>
      </c>
      <c r="D26" s="5" t="str">
        <f>IF('by region'!$C$2="Any","Any",List!V26)&amp;M26&amp;IF('by region'!$I$2="Any","Any",N26)&amp;G26</f>
        <v>AnyJumpAny44933</v>
      </c>
      <c r="E26" s="5" t="e">
        <f>IF(I26=#REF!,List!G26,"")</f>
        <v>#REF!</v>
      </c>
      <c r="F26" s="5" t="e">
        <f t="shared" si="1"/>
        <v>#REF!</v>
      </c>
      <c r="G26" s="15">
        <v>44933</v>
      </c>
      <c r="H26" s="16" t="s">
        <v>37</v>
      </c>
      <c r="I26" s="16" t="s">
        <v>31</v>
      </c>
      <c r="J26" s="16" t="s">
        <v>9</v>
      </c>
      <c r="K26" s="14" t="s">
        <v>24</v>
      </c>
      <c r="L26" s="14" t="s">
        <v>11</v>
      </c>
      <c r="M26" s="16" t="s">
        <v>12</v>
      </c>
      <c r="N26" s="16" t="s">
        <v>13</v>
      </c>
      <c r="O26" s="16" t="s">
        <v>14</v>
      </c>
      <c r="P26" s="12">
        <f t="shared" si="2"/>
        <v>1</v>
      </c>
      <c r="Q26" s="12" cm="1">
        <f t="array" ref="Q26">SUMPRODUCT(($G$2:$G$3094=G26)*(P26&gt;$P$2:$P$3094))+1</f>
        <v>1</v>
      </c>
      <c r="R26" s="12" t="e">
        <f>(Q26*100000)+#REF!</f>
        <v>#REF!</v>
      </c>
      <c r="S26" t="e" cm="1">
        <f t="array" ref="S26">SUMPRODUCT(($G$2:$G$3094=G26)*(R26&gt;$R$2:$R$3094))+1</f>
        <v>#REF!</v>
      </c>
      <c r="T26" t="str">
        <f t="shared" si="3"/>
        <v xml:space="preserve">Newcastle </v>
      </c>
      <c r="U26">
        <v>0</v>
      </c>
      <c r="V26" t="s">
        <v>30</v>
      </c>
      <c r="W26">
        <f t="shared" si="4"/>
        <v>2023</v>
      </c>
    </row>
    <row r="27" spans="1:23" x14ac:dyDescent="0.25">
      <c r="A27" s="10" t="str">
        <f>IF(YEAR(G27)=2024,#REF!,"")</f>
        <v/>
      </c>
      <c r="B27" s="10" t="str">
        <f>IF(YEAR(G27)=2025,#REF!,"")</f>
        <v/>
      </c>
      <c r="C27" s="10" t="str">
        <f t="shared" si="5"/>
        <v>Afternoon44933</v>
      </c>
      <c r="D27" s="5" t="str">
        <f>IF('by region'!$C$2="Any","Any",List!V27)&amp;M27&amp;IF('by region'!$I$2="Any","Any",N27)&amp;G27</f>
        <v>AnyJumpAny44933</v>
      </c>
      <c r="E27" s="5" t="e">
        <f>IF(I27=#REF!,List!G27,"")</f>
        <v>#REF!</v>
      </c>
      <c r="F27" s="5" t="e">
        <f t="shared" si="1"/>
        <v>#REF!</v>
      </c>
      <c r="G27" s="15">
        <v>44933</v>
      </c>
      <c r="H27" s="16" t="s">
        <v>37</v>
      </c>
      <c r="I27" s="16" t="s">
        <v>38</v>
      </c>
      <c r="J27" s="16" t="s">
        <v>9</v>
      </c>
      <c r="K27" s="14" t="s">
        <v>16</v>
      </c>
      <c r="L27" s="14" t="s">
        <v>19</v>
      </c>
      <c r="M27" s="16" t="s">
        <v>12</v>
      </c>
      <c r="N27" s="16" t="s">
        <v>13</v>
      </c>
      <c r="O27" s="16" t="s">
        <v>14</v>
      </c>
      <c r="P27" s="12">
        <f t="shared" si="2"/>
        <v>1</v>
      </c>
      <c r="Q27" s="12" cm="1">
        <f t="array" ref="Q27">SUMPRODUCT(($G$2:$G$3094=G27)*(P27&gt;$P$2:$P$3094))+1</f>
        <v>1</v>
      </c>
      <c r="R27" s="12" t="e">
        <f>(Q27*100000)+#REF!</f>
        <v>#REF!</v>
      </c>
      <c r="S27" t="e" cm="1">
        <f t="array" ref="S27">SUMPRODUCT(($G$2:$G$3094=G27)*(R27&gt;$R$2:$R$3094))+1</f>
        <v>#REF!</v>
      </c>
      <c r="T27" t="str">
        <f t="shared" si="3"/>
        <v xml:space="preserve">Sandown Park </v>
      </c>
      <c r="U27">
        <v>0</v>
      </c>
      <c r="V27" t="s">
        <v>30</v>
      </c>
      <c r="W27">
        <f t="shared" si="4"/>
        <v>2023</v>
      </c>
    </row>
    <row r="28" spans="1:23" x14ac:dyDescent="0.25">
      <c r="A28" s="10" t="str">
        <f>IF(YEAR(G28)=2024,#REF!,"")</f>
        <v/>
      </c>
      <c r="B28" s="10" t="str">
        <f>IF(YEAR(G28)=2025,#REF!,"")</f>
        <v/>
      </c>
      <c r="C28" s="10" t="str">
        <f t="shared" si="5"/>
        <v>Afternoon44933</v>
      </c>
      <c r="D28" s="5" t="str">
        <f>IF('by region'!$C$2="Any","Any",List!V28)&amp;M28&amp;IF('by region'!$I$2="Any","Any",N28)&amp;G28</f>
        <v>AnyJumpAny44933</v>
      </c>
      <c r="E28" s="5" t="e">
        <f>IF(I28=#REF!,List!G28,"")</f>
        <v>#REF!</v>
      </c>
      <c r="F28" s="5" t="e">
        <f t="shared" si="1"/>
        <v>#REF!</v>
      </c>
      <c r="G28" s="15">
        <v>44933</v>
      </c>
      <c r="H28" s="16" t="s">
        <v>37</v>
      </c>
      <c r="I28" s="16" t="s">
        <v>39</v>
      </c>
      <c r="J28" s="16" t="s">
        <v>9</v>
      </c>
      <c r="K28" s="14" t="s">
        <v>16</v>
      </c>
      <c r="L28" s="14" t="s">
        <v>19</v>
      </c>
      <c r="M28" s="16" t="s">
        <v>12</v>
      </c>
      <c r="N28" s="16" t="s">
        <v>13</v>
      </c>
      <c r="O28" s="16" t="s">
        <v>14</v>
      </c>
      <c r="P28" s="12">
        <f t="shared" si="2"/>
        <v>1</v>
      </c>
      <c r="Q28" s="12" cm="1">
        <f t="array" ref="Q28">SUMPRODUCT(($G$2:$G$3094=G28)*(P28&gt;$P$2:$P$3094))+1</f>
        <v>1</v>
      </c>
      <c r="R28" s="12" t="e">
        <f>(Q28*100000)+#REF!</f>
        <v>#REF!</v>
      </c>
      <c r="S28" t="e" cm="1">
        <f t="array" ref="S28">SUMPRODUCT(($G$2:$G$3094=G28)*(R28&gt;$R$2:$R$3094))+1</f>
        <v>#REF!</v>
      </c>
      <c r="T28" t="str">
        <f t="shared" si="3"/>
        <v xml:space="preserve">Wincanton </v>
      </c>
      <c r="U28">
        <v>0</v>
      </c>
      <c r="V28" t="s">
        <v>19</v>
      </c>
      <c r="W28">
        <f t="shared" si="4"/>
        <v>2023</v>
      </c>
    </row>
    <row r="29" spans="1:23" x14ac:dyDescent="0.25">
      <c r="A29" s="10" t="str">
        <f>IF(YEAR(G29)=2024,#REF!,"")</f>
        <v/>
      </c>
      <c r="B29" s="10" t="str">
        <f>IF(YEAR(G29)=2025,#REF!,"")</f>
        <v/>
      </c>
      <c r="C29" s="10" t="str">
        <f t="shared" si="5"/>
        <v>Afternoon44934</v>
      </c>
      <c r="D29" s="5" t="str">
        <f>IF('by region'!$C$2="Any","Any",List!V29)&amp;M29&amp;IF('by region'!$I$2="Any","Any",N29)&amp;G29</f>
        <v>AnyFlatAny44934</v>
      </c>
      <c r="E29" s="5" t="e">
        <f>IF(I29=#REF!,List!G29,"")</f>
        <v>#REF!</v>
      </c>
      <c r="F29" s="5" t="e">
        <f t="shared" si="1"/>
        <v>#REF!</v>
      </c>
      <c r="G29" s="15">
        <v>44934</v>
      </c>
      <c r="H29" s="16" t="s">
        <v>40</v>
      </c>
      <c r="I29" s="16" t="s">
        <v>23</v>
      </c>
      <c r="J29" s="16" t="s">
        <v>9</v>
      </c>
      <c r="K29" s="14" t="s">
        <v>24</v>
      </c>
      <c r="L29" s="14" t="s">
        <v>17</v>
      </c>
      <c r="M29" s="16" t="s">
        <v>25</v>
      </c>
      <c r="N29" s="16" t="s">
        <v>26</v>
      </c>
      <c r="O29" s="16" t="s">
        <v>14</v>
      </c>
      <c r="P29" s="12">
        <f t="shared" si="2"/>
        <v>1</v>
      </c>
      <c r="Q29" s="12" cm="1">
        <f t="array" ref="Q29">SUMPRODUCT(($G$2:$G$3094=G29)*(P29&gt;$P$2:$P$3094))+1</f>
        <v>1</v>
      </c>
      <c r="R29" s="12" t="e">
        <f>(Q29*100000)+#REF!</f>
        <v>#REF!</v>
      </c>
      <c r="S29" t="e" cm="1">
        <f t="array" ref="S29">SUMPRODUCT(($G$2:$G$3094=G29)*(R29&gt;$R$2:$R$3094))+1</f>
        <v>#REF!</v>
      </c>
      <c r="T29" t="str">
        <f t="shared" si="3"/>
        <v xml:space="preserve">SOUTHWELL </v>
      </c>
      <c r="U29">
        <v>0</v>
      </c>
      <c r="V29" t="s">
        <v>30</v>
      </c>
      <c r="W29">
        <f t="shared" si="4"/>
        <v>2023</v>
      </c>
    </row>
    <row r="30" spans="1:23" x14ac:dyDescent="0.25">
      <c r="A30" s="10" t="str">
        <f>IF(YEAR(G30)=2024,#REF!,"")</f>
        <v/>
      </c>
      <c r="B30" s="10" t="str">
        <f>IF(YEAR(G30)=2025,#REF!,"")</f>
        <v/>
      </c>
      <c r="C30" s="10" t="str">
        <f t="shared" si="5"/>
        <v>Afternoon44934</v>
      </c>
      <c r="D30" s="5" t="str">
        <f>IF('by region'!$C$2="Any","Any",List!V30)&amp;M30&amp;IF('by region'!$I$2="Any","Any",N30)&amp;G30</f>
        <v>AnyJumpAny44934</v>
      </c>
      <c r="E30" s="5" t="e">
        <f>IF(I30=#REF!,List!G30,"")</f>
        <v>#REF!</v>
      </c>
      <c r="F30" s="5" t="e">
        <f t="shared" si="1"/>
        <v>#REF!</v>
      </c>
      <c r="G30" s="15">
        <v>44934</v>
      </c>
      <c r="H30" s="16" t="s">
        <v>40</v>
      </c>
      <c r="I30" s="16" t="s">
        <v>54</v>
      </c>
      <c r="J30" s="16" t="s">
        <v>9</v>
      </c>
      <c r="K30" s="14" t="s">
        <v>24</v>
      </c>
      <c r="L30" s="14" t="s">
        <v>19</v>
      </c>
      <c r="M30" s="16" t="s">
        <v>12</v>
      </c>
      <c r="N30" s="16" t="s">
        <v>13</v>
      </c>
      <c r="O30" s="16" t="s">
        <v>21</v>
      </c>
      <c r="P30" s="12">
        <f t="shared" si="2"/>
        <v>1</v>
      </c>
      <c r="Q30" s="12" cm="1">
        <f t="array" ref="Q30">SUMPRODUCT(($G$2:$G$3094=G30)*(P30&gt;$P$2:$P$3094))+1</f>
        <v>1</v>
      </c>
      <c r="R30" s="12" t="e">
        <f>(Q30*100000)+#REF!</f>
        <v>#REF!</v>
      </c>
      <c r="S30" t="e" cm="1">
        <f t="array" ref="S30">SUMPRODUCT(($G$2:$G$3094=G30)*(R30&gt;$R$2:$R$3094))+1</f>
        <v>#REF!</v>
      </c>
      <c r="T30" t="str">
        <f t="shared" si="3"/>
        <v xml:space="preserve">Chepstow </v>
      </c>
      <c r="U30">
        <v>0</v>
      </c>
      <c r="V30" t="s">
        <v>11</v>
      </c>
      <c r="W30">
        <f t="shared" si="4"/>
        <v>2023</v>
      </c>
    </row>
    <row r="31" spans="1:23" x14ac:dyDescent="0.25">
      <c r="A31" s="10" t="str">
        <f>IF(YEAR(G31)=2024,#REF!,"")</f>
        <v/>
      </c>
      <c r="B31" s="10" t="str">
        <f>IF(YEAR(G31)=2025,#REF!,"")</f>
        <v/>
      </c>
      <c r="C31" s="10" t="str">
        <f t="shared" si="5"/>
        <v>Floodlit44935</v>
      </c>
      <c r="D31" s="5" t="str">
        <f>IF('by region'!$C$2="Any","Any",List!V31)&amp;M31&amp;IF('by region'!$I$2="Any","Any",N31)&amp;G31</f>
        <v>AnyFlatAny44935</v>
      </c>
      <c r="E31" s="5" t="e">
        <f>IF(I31=#REF!,List!G31,"")</f>
        <v>#REF!</v>
      </c>
      <c r="F31" s="5" t="e">
        <f t="shared" si="1"/>
        <v>#REF!</v>
      </c>
      <c r="G31" s="15">
        <v>44935</v>
      </c>
      <c r="H31" s="16" t="s">
        <v>42</v>
      </c>
      <c r="I31" s="16" t="s">
        <v>43</v>
      </c>
      <c r="J31" s="16" t="s">
        <v>32</v>
      </c>
      <c r="K31" s="14" t="s">
        <v>24</v>
      </c>
      <c r="L31" s="14" t="s">
        <v>17</v>
      </c>
      <c r="M31" s="16" t="s">
        <v>25</v>
      </c>
      <c r="N31" s="16" t="s">
        <v>26</v>
      </c>
      <c r="O31" s="16" t="s">
        <v>14</v>
      </c>
      <c r="P31" s="12">
        <f t="shared" si="2"/>
        <v>3</v>
      </c>
      <c r="Q31" s="12" cm="1">
        <f t="array" ref="Q31">SUMPRODUCT(($G$2:$G$3094=G31)*(P31&gt;$P$2:$P$3094))+1</f>
        <v>3</v>
      </c>
      <c r="R31" s="12" t="e">
        <f>(Q31*100000)+#REF!</f>
        <v>#REF!</v>
      </c>
      <c r="S31" t="e" cm="1">
        <f t="array" ref="S31">SUMPRODUCT(($G$2:$G$3094=G31)*(R31&gt;$R$2:$R$3094))+1</f>
        <v>#REF!</v>
      </c>
      <c r="T31" t="str">
        <f t="shared" si="3"/>
        <v>WOLVERHAMPTON #</v>
      </c>
      <c r="U31">
        <v>0</v>
      </c>
      <c r="V31" t="s">
        <v>17</v>
      </c>
      <c r="W31">
        <f t="shared" si="4"/>
        <v>2023</v>
      </c>
    </row>
    <row r="32" spans="1:23" x14ac:dyDescent="0.25">
      <c r="A32" s="10" t="str">
        <f>IF(YEAR(G32)=2024,#REF!,"")</f>
        <v/>
      </c>
      <c r="B32" s="10" t="str">
        <f>IF(YEAR(G32)=2025,#REF!,"")</f>
        <v/>
      </c>
      <c r="C32" s="10" t="str">
        <f t="shared" si="5"/>
        <v>Afternoon44935</v>
      </c>
      <c r="D32" s="5" t="str">
        <f>IF('by region'!$C$2="Any","Any",List!V32)&amp;M32&amp;IF('by region'!$I$2="Any","Any",N32)&amp;G32</f>
        <v>AnyJumpAny44935</v>
      </c>
      <c r="E32" s="5" t="e">
        <f>IF(I32=#REF!,List!G32,"")</f>
        <v>#REF!</v>
      </c>
      <c r="F32" s="5" t="e">
        <f t="shared" si="1"/>
        <v>#REF!</v>
      </c>
      <c r="G32" s="15">
        <v>44935</v>
      </c>
      <c r="H32" s="16" t="s">
        <v>42</v>
      </c>
      <c r="I32" s="16" t="s">
        <v>57</v>
      </c>
      <c r="J32" s="16" t="s">
        <v>9</v>
      </c>
      <c r="K32" s="14" t="s">
        <v>10</v>
      </c>
      <c r="L32" s="14" t="s">
        <v>19</v>
      </c>
      <c r="M32" s="16" t="s">
        <v>12</v>
      </c>
      <c r="N32" s="16" t="s">
        <v>13</v>
      </c>
      <c r="O32" s="16" t="s">
        <v>21</v>
      </c>
      <c r="P32" s="12">
        <f t="shared" si="2"/>
        <v>1</v>
      </c>
      <c r="Q32" s="12" cm="1">
        <f t="array" ref="Q32">SUMPRODUCT(($G$2:$G$3094=G32)*(P32&gt;$P$2:$P$3094))+1</f>
        <v>1</v>
      </c>
      <c r="R32" s="12" t="e">
        <f>(Q32*100000)+#REF!</f>
        <v>#REF!</v>
      </c>
      <c r="S32" t="e" cm="1">
        <f t="array" ref="S32">SUMPRODUCT(($G$2:$G$3094=G32)*(R32&gt;$R$2:$R$3094))+1</f>
        <v>#REF!</v>
      </c>
      <c r="T32" t="str">
        <f t="shared" si="3"/>
        <v xml:space="preserve">Taunton </v>
      </c>
      <c r="U32">
        <v>0</v>
      </c>
      <c r="V32" t="s">
        <v>11</v>
      </c>
      <c r="W32">
        <f t="shared" si="4"/>
        <v>2023</v>
      </c>
    </row>
    <row r="33" spans="1:23" x14ac:dyDescent="0.25">
      <c r="A33" s="10" t="str">
        <f>IF(YEAR(G33)=2024,#REF!,"")</f>
        <v/>
      </c>
      <c r="B33" s="10" t="str">
        <f>IF(YEAR(G33)=2025,#REF!,"")</f>
        <v/>
      </c>
      <c r="C33" s="10" t="str">
        <f t="shared" si="5"/>
        <v>Afternoon44935</v>
      </c>
      <c r="D33" s="5" t="str">
        <f>IF('by region'!$C$2="Any","Any",List!V33)&amp;M33&amp;IF('by region'!$I$2="Any","Any",N33)&amp;G33</f>
        <v>AnyJumpAny44935</v>
      </c>
      <c r="E33" s="5" t="e">
        <f>IF(I33=#REF!,List!G33,"")</f>
        <v>#REF!</v>
      </c>
      <c r="F33" s="5" t="e">
        <f t="shared" si="1"/>
        <v>#REF!</v>
      </c>
      <c r="G33" s="15">
        <v>44935</v>
      </c>
      <c r="H33" s="16" t="s">
        <v>42</v>
      </c>
      <c r="I33" s="16" t="s">
        <v>28</v>
      </c>
      <c r="J33" s="16" t="s">
        <v>9</v>
      </c>
      <c r="K33" s="14" t="s">
        <v>10</v>
      </c>
      <c r="L33" s="14" t="s">
        <v>11</v>
      </c>
      <c r="M33" s="16" t="s">
        <v>12</v>
      </c>
      <c r="N33" s="16" t="s">
        <v>13</v>
      </c>
      <c r="O33" s="16" t="s">
        <v>21</v>
      </c>
      <c r="P33" s="12">
        <f t="shared" si="2"/>
        <v>1</v>
      </c>
      <c r="Q33" s="12" cm="1">
        <f t="array" ref="Q33">SUMPRODUCT(($G$2:$G$3094=G33)*(P33&gt;$P$2:$P$3094))+1</f>
        <v>1</v>
      </c>
      <c r="R33" s="12" t="e">
        <f>(Q33*100000)+#REF!</f>
        <v>#REF!</v>
      </c>
      <c r="S33" t="e" cm="1">
        <f t="array" ref="S33">SUMPRODUCT(($G$2:$G$3094=G33)*(R33&gt;$R$2:$R$3094))+1</f>
        <v>#REF!</v>
      </c>
      <c r="T33" t="str">
        <f t="shared" si="3"/>
        <v xml:space="preserve">Ayr </v>
      </c>
      <c r="U33">
        <v>0</v>
      </c>
      <c r="V33" t="s">
        <v>30</v>
      </c>
      <c r="W33">
        <f t="shared" si="4"/>
        <v>2023</v>
      </c>
    </row>
    <row r="34" spans="1:23" x14ac:dyDescent="0.25">
      <c r="A34" s="10" t="str">
        <f>IF(YEAR(G34)=2024,#REF!,"")</f>
        <v/>
      </c>
      <c r="B34" s="10" t="str">
        <f>IF(YEAR(G34)=2025,#REF!,"")</f>
        <v/>
      </c>
      <c r="C34" s="10" t="str">
        <f t="shared" si="5"/>
        <v>Floodlit44936</v>
      </c>
      <c r="D34" s="5" t="str">
        <f>IF('by region'!$C$2="Any","Any",List!V34)&amp;M34&amp;IF('by region'!$I$2="Any","Any",N34)&amp;G34</f>
        <v>AnyFlatAny44936</v>
      </c>
      <c r="E34" s="5" t="e">
        <f>IF(I34=#REF!,List!G34,"")</f>
        <v>#REF!</v>
      </c>
      <c r="F34" s="5" t="e">
        <f t="shared" si="1"/>
        <v>#REF!</v>
      </c>
      <c r="G34" s="15">
        <v>44936</v>
      </c>
      <c r="H34" s="16" t="s">
        <v>7</v>
      </c>
      <c r="I34" s="16" t="s">
        <v>23</v>
      </c>
      <c r="J34" s="16" t="s">
        <v>32</v>
      </c>
      <c r="K34" s="14" t="s">
        <v>24</v>
      </c>
      <c r="L34" s="14" t="s">
        <v>17</v>
      </c>
      <c r="M34" s="16" t="s">
        <v>25</v>
      </c>
      <c r="N34" s="16" t="s">
        <v>26</v>
      </c>
      <c r="O34" s="16" t="s">
        <v>14</v>
      </c>
      <c r="P34" s="12">
        <f t="shared" si="2"/>
        <v>3</v>
      </c>
      <c r="Q34" s="12" cm="1">
        <f t="array" ref="Q34">SUMPRODUCT(($G$2:$G$3094=G34)*(P34&gt;$P$2:$P$3094))+1</f>
        <v>3</v>
      </c>
      <c r="R34" s="12" t="e">
        <f>(Q34*100000)+#REF!</f>
        <v>#REF!</v>
      </c>
      <c r="S34" t="e" cm="1">
        <f t="array" ref="S34">SUMPRODUCT(($G$2:$G$3094=G34)*(R34&gt;$R$2:$R$3094))+1</f>
        <v>#REF!</v>
      </c>
      <c r="T34" t="str">
        <f t="shared" si="3"/>
        <v>SOUTHWELL #</v>
      </c>
      <c r="U34">
        <v>0</v>
      </c>
      <c r="V34" t="s">
        <v>17</v>
      </c>
      <c r="W34">
        <f t="shared" si="4"/>
        <v>2023</v>
      </c>
    </row>
    <row r="35" spans="1:23" x14ac:dyDescent="0.25">
      <c r="A35" s="10" t="str">
        <f>IF(YEAR(G35)=2024,#REF!,"")</f>
        <v/>
      </c>
      <c r="B35" s="10" t="str">
        <f>IF(YEAR(G35)=2025,#REF!,"")</f>
        <v/>
      </c>
      <c r="C35" s="10" t="str">
        <f t="shared" si="5"/>
        <v>Afternoon44936</v>
      </c>
      <c r="D35" s="5" t="str">
        <f>IF('by region'!$C$2="Any","Any",List!V35)&amp;M35&amp;IF('by region'!$I$2="Any","Any",N35)&amp;G35</f>
        <v>AnyJumpAny44936</v>
      </c>
      <c r="E35" s="5" t="e">
        <f>IF(I35=#REF!,List!G35,"")</f>
        <v>#REF!</v>
      </c>
      <c r="F35" s="5" t="e">
        <f t="shared" si="1"/>
        <v>#REF!</v>
      </c>
      <c r="G35" s="15">
        <v>44936</v>
      </c>
      <c r="H35" s="16" t="s">
        <v>7</v>
      </c>
      <c r="I35" s="16" t="s">
        <v>18</v>
      </c>
      <c r="J35" s="16" t="s">
        <v>9</v>
      </c>
      <c r="K35" s="14" t="s">
        <v>16</v>
      </c>
      <c r="L35" s="14" t="s">
        <v>19</v>
      </c>
      <c r="M35" s="16" t="s">
        <v>12</v>
      </c>
      <c r="N35" s="16" t="s">
        <v>13</v>
      </c>
      <c r="O35" s="16" t="s">
        <v>21</v>
      </c>
      <c r="P35" s="12">
        <f t="shared" si="2"/>
        <v>1</v>
      </c>
      <c r="Q35" s="12" cm="1">
        <f t="array" ref="Q35">SUMPRODUCT(($G$2:$G$3094=G35)*(P35&gt;$P$2:$P$3094))+1</f>
        <v>1</v>
      </c>
      <c r="R35" s="12" t="e">
        <f>(Q35*100000)+#REF!</f>
        <v>#REF!</v>
      </c>
      <c r="S35" t="e" cm="1">
        <f t="array" ref="S35">SUMPRODUCT(($G$2:$G$3094=G35)*(R35&gt;$R$2:$R$3094))+1</f>
        <v>#REF!</v>
      </c>
      <c r="T35" t="str">
        <f t="shared" si="3"/>
        <v xml:space="preserve">Exeter </v>
      </c>
      <c r="U35">
        <v>0</v>
      </c>
      <c r="V35" t="s">
        <v>19</v>
      </c>
      <c r="W35">
        <f t="shared" si="4"/>
        <v>2023</v>
      </c>
    </row>
    <row r="36" spans="1:23" x14ac:dyDescent="0.25">
      <c r="A36" s="10" t="str">
        <f>IF(YEAR(G36)=2024,#REF!,"")</f>
        <v/>
      </c>
      <c r="B36" s="10" t="str">
        <f>IF(YEAR(G36)=2025,#REF!,"")</f>
        <v/>
      </c>
      <c r="C36" s="10" t="str">
        <f t="shared" si="5"/>
        <v>Afternoon44936</v>
      </c>
      <c r="D36" s="5" t="str">
        <f>IF('by region'!$C$2="Any","Any",List!V36)&amp;M36&amp;IF('by region'!$I$2="Any","Any",N36)&amp;G36</f>
        <v>AnyJumpAny44936</v>
      </c>
      <c r="E36" s="5" t="e">
        <f>IF(I36=#REF!,List!G36,"")</f>
        <v>#REF!</v>
      </c>
      <c r="F36" s="5" t="e">
        <f t="shared" si="1"/>
        <v>#REF!</v>
      </c>
      <c r="G36" s="15">
        <v>44936</v>
      </c>
      <c r="H36" s="16" t="s">
        <v>7</v>
      </c>
      <c r="I36" s="16" t="s">
        <v>59</v>
      </c>
      <c r="J36" s="16" t="s">
        <v>9</v>
      </c>
      <c r="K36" s="14" t="s">
        <v>24</v>
      </c>
      <c r="L36" s="14" t="s">
        <v>11</v>
      </c>
      <c r="M36" s="16" t="s">
        <v>12</v>
      </c>
      <c r="N36" s="16" t="s">
        <v>13</v>
      </c>
      <c r="O36" s="16" t="s">
        <v>21</v>
      </c>
      <c r="P36" s="12">
        <f t="shared" si="2"/>
        <v>1</v>
      </c>
      <c r="Q36" s="12" cm="1">
        <f t="array" ref="Q36">SUMPRODUCT(($G$2:$G$3094=G36)*(P36&gt;$P$2:$P$3094))+1</f>
        <v>1</v>
      </c>
      <c r="R36" s="12" t="e">
        <f>(Q36*100000)+#REF!</f>
        <v>#REF!</v>
      </c>
      <c r="S36" t="e" cm="1">
        <f t="array" ref="S36">SUMPRODUCT(($G$2:$G$3094=G36)*(R36&gt;$R$2:$R$3094))+1</f>
        <v>#REF!</v>
      </c>
      <c r="T36" t="str">
        <f t="shared" si="3"/>
        <v xml:space="preserve">Doncaster </v>
      </c>
      <c r="U36">
        <v>0</v>
      </c>
      <c r="V36" t="s">
        <v>11</v>
      </c>
      <c r="W36">
        <f t="shared" si="4"/>
        <v>2023</v>
      </c>
    </row>
    <row r="37" spans="1:23" x14ac:dyDescent="0.25">
      <c r="A37" s="10" t="str">
        <f>IF(YEAR(G37)=2024,#REF!,"")</f>
        <v/>
      </c>
      <c r="B37" s="10" t="str">
        <f>IF(YEAR(G37)=2025,#REF!,"")</f>
        <v/>
      </c>
      <c r="C37" s="10" t="str">
        <f t="shared" si="5"/>
        <v>Floodlit44937</v>
      </c>
      <c r="D37" s="5" t="str">
        <f>IF('by region'!$C$2="Any","Any",List!V37)&amp;M37&amp;IF('by region'!$I$2="Any","Any",N37)&amp;G37</f>
        <v>AnyFlatAny44937</v>
      </c>
      <c r="E37" s="5" t="e">
        <f>IF(I37=#REF!,List!G37,"")</f>
        <v>#REF!</v>
      </c>
      <c r="F37" s="5" t="e">
        <f t="shared" si="1"/>
        <v>#REF!</v>
      </c>
      <c r="G37" s="15">
        <v>44937</v>
      </c>
      <c r="H37" s="16" t="s">
        <v>27</v>
      </c>
      <c r="I37" s="16" t="s">
        <v>47</v>
      </c>
      <c r="J37" s="16" t="s">
        <v>32</v>
      </c>
      <c r="K37" s="14" t="s">
        <v>16</v>
      </c>
      <c r="L37" s="14" t="s">
        <v>19</v>
      </c>
      <c r="M37" s="16" t="s">
        <v>25</v>
      </c>
      <c r="N37" s="16" t="s">
        <v>26</v>
      </c>
      <c r="O37" s="16" t="s">
        <v>33</v>
      </c>
      <c r="P37" s="12">
        <f t="shared" si="2"/>
        <v>3</v>
      </c>
      <c r="Q37" s="12" cm="1">
        <f t="array" ref="Q37">SUMPRODUCT(($G$2:$G$3094=G37)*(P37&gt;$P$2:$P$3094))+1</f>
        <v>3</v>
      </c>
      <c r="R37" s="12" t="e">
        <f>(Q37*100000)+#REF!</f>
        <v>#REF!</v>
      </c>
      <c r="S37" t="e" cm="1">
        <f t="array" ref="S37">SUMPRODUCT(($G$2:$G$3094=G37)*(R37&gt;$R$2:$R$3094))+1</f>
        <v>#REF!</v>
      </c>
      <c r="T37" t="str">
        <f t="shared" si="3"/>
        <v>KEMPTON PARK #</v>
      </c>
      <c r="U37">
        <v>0</v>
      </c>
      <c r="V37" t="s">
        <v>30</v>
      </c>
      <c r="W37">
        <f t="shared" si="4"/>
        <v>2023</v>
      </c>
    </row>
    <row r="38" spans="1:23" x14ac:dyDescent="0.25">
      <c r="A38" s="10" t="str">
        <f>IF(YEAR(G38)=2024,#REF!,"")</f>
        <v/>
      </c>
      <c r="B38" s="10" t="str">
        <f>IF(YEAR(G38)=2025,#REF!,"")</f>
        <v/>
      </c>
      <c r="C38" s="10" t="str">
        <f t="shared" si="5"/>
        <v>Afternoon44937</v>
      </c>
      <c r="D38" s="5" t="str">
        <f>IF('by region'!$C$2="Any","Any",List!V38)&amp;M38&amp;IF('by region'!$I$2="Any","Any",N38)&amp;G38</f>
        <v>AnyFlatAny44937</v>
      </c>
      <c r="E38" s="5" t="e">
        <f>IF(I38=#REF!,List!G38,"")</f>
        <v>#REF!</v>
      </c>
      <c r="F38" s="5" t="e">
        <f t="shared" si="1"/>
        <v>#REF!</v>
      </c>
      <c r="G38" s="15">
        <v>44937</v>
      </c>
      <c r="H38" s="16" t="s">
        <v>27</v>
      </c>
      <c r="I38" s="16" t="s">
        <v>36</v>
      </c>
      <c r="J38" s="16" t="s">
        <v>9</v>
      </c>
      <c r="K38" s="14" t="s">
        <v>24</v>
      </c>
      <c r="L38" s="14" t="s">
        <v>19</v>
      </c>
      <c r="M38" s="16" t="s">
        <v>25</v>
      </c>
      <c r="N38" s="16" t="s">
        <v>26</v>
      </c>
      <c r="O38" s="16" t="s">
        <v>14</v>
      </c>
      <c r="P38" s="12">
        <f t="shared" si="2"/>
        <v>1</v>
      </c>
      <c r="Q38" s="12" cm="1">
        <f t="array" ref="Q38">SUMPRODUCT(($G$2:$G$3094=G38)*(P38&gt;$P$2:$P$3094))+1</f>
        <v>1</v>
      </c>
      <c r="R38" s="12" t="e">
        <f>(Q38*100000)+#REF!</f>
        <v>#REF!</v>
      </c>
      <c r="S38" t="e" cm="1">
        <f t="array" ref="S38">SUMPRODUCT(($G$2:$G$3094=G38)*(R38&gt;$R$2:$R$3094))+1</f>
        <v>#REF!</v>
      </c>
      <c r="T38" t="str">
        <f t="shared" si="3"/>
        <v xml:space="preserve">LINGFIELD PARK </v>
      </c>
      <c r="U38">
        <v>0</v>
      </c>
      <c r="V38" t="s">
        <v>19</v>
      </c>
      <c r="W38">
        <f t="shared" si="4"/>
        <v>2023</v>
      </c>
    </row>
    <row r="39" spans="1:23" x14ac:dyDescent="0.25">
      <c r="A39" s="10" t="str">
        <f>IF(YEAR(G39)=2024,#REF!,"")</f>
        <v/>
      </c>
      <c r="B39" s="10" t="str">
        <f>IF(YEAR(G39)=2025,#REF!,"")</f>
        <v/>
      </c>
      <c r="C39" s="10" t="str">
        <f t="shared" si="5"/>
        <v>Afternoon44937</v>
      </c>
      <c r="D39" s="5" t="str">
        <f>IF('by region'!$C$2="Any","Any",List!V39)&amp;M39&amp;IF('by region'!$I$2="Any","Any",N39)&amp;G39</f>
        <v>AnyJumpAny44937</v>
      </c>
      <c r="E39" s="5" t="e">
        <f>IF(I39=#REF!,List!G39,"")</f>
        <v>#REF!</v>
      </c>
      <c r="F39" s="5" t="e">
        <f t="shared" si="1"/>
        <v>#REF!</v>
      </c>
      <c r="G39" s="15">
        <v>44937</v>
      </c>
      <c r="H39" s="16" t="s">
        <v>27</v>
      </c>
      <c r="I39" s="16" t="s">
        <v>44</v>
      </c>
      <c r="J39" s="16" t="s">
        <v>9</v>
      </c>
      <c r="K39" s="14" t="s">
        <v>10</v>
      </c>
      <c r="L39" s="14" t="s">
        <v>17</v>
      </c>
      <c r="M39" s="16" t="s">
        <v>12</v>
      </c>
      <c r="N39" s="16" t="s">
        <v>13</v>
      </c>
      <c r="O39" s="16" t="s">
        <v>14</v>
      </c>
      <c r="P39" s="12">
        <f t="shared" si="2"/>
        <v>1</v>
      </c>
      <c r="Q39" s="12" cm="1">
        <f t="array" ref="Q39">SUMPRODUCT(($G$2:$G$3094=G39)*(P39&gt;$P$2:$P$3094))+1</f>
        <v>1</v>
      </c>
      <c r="R39" s="12" t="e">
        <f>(Q39*100000)+#REF!</f>
        <v>#REF!</v>
      </c>
      <c r="S39" t="e" cm="1">
        <f t="array" ref="S39">SUMPRODUCT(($G$2:$G$3094=G39)*(R39&gt;$R$2:$R$3094))+1</f>
        <v>#REF!</v>
      </c>
      <c r="T39" t="str">
        <f t="shared" si="3"/>
        <v xml:space="preserve">Leicester </v>
      </c>
      <c r="U39">
        <v>0</v>
      </c>
      <c r="V39" t="s">
        <v>19</v>
      </c>
      <c r="W39">
        <f t="shared" si="4"/>
        <v>2023</v>
      </c>
    </row>
    <row r="40" spans="1:23" x14ac:dyDescent="0.25">
      <c r="A40" s="10" t="str">
        <f>IF(YEAR(G40)=2024,#REF!,"")</f>
        <v/>
      </c>
      <c r="B40" s="10" t="str">
        <f>IF(YEAR(G40)=2025,#REF!,"")</f>
        <v/>
      </c>
      <c r="C40" s="10" t="str">
        <f t="shared" si="5"/>
        <v>Floodlit44938</v>
      </c>
      <c r="D40" s="5" t="str">
        <f>IF('by region'!$C$2="Any","Any",List!V40)&amp;M40&amp;IF('by region'!$I$2="Any","Any",N40)&amp;G40</f>
        <v>AnyFlatAny44938</v>
      </c>
      <c r="E40" s="5" t="e">
        <f>IF(I40=#REF!,List!G40,"")</f>
        <v>#REF!</v>
      </c>
      <c r="F40" s="5" t="e">
        <f t="shared" si="1"/>
        <v>#REF!</v>
      </c>
      <c r="G40" s="15">
        <v>44938</v>
      </c>
      <c r="H40" s="16" t="s">
        <v>34</v>
      </c>
      <c r="I40" s="16" t="s">
        <v>73</v>
      </c>
      <c r="J40" s="16" t="s">
        <v>32</v>
      </c>
      <c r="K40" s="14" t="s">
        <v>10</v>
      </c>
      <c r="L40" s="14" t="s">
        <v>19</v>
      </c>
      <c r="M40" s="16" t="s">
        <v>25</v>
      </c>
      <c r="N40" s="16" t="s">
        <v>26</v>
      </c>
      <c r="O40" s="16" t="s">
        <v>33</v>
      </c>
      <c r="P40" s="12">
        <f t="shared" si="2"/>
        <v>3</v>
      </c>
      <c r="Q40" s="12" cm="1">
        <f t="array" ref="Q40">SUMPRODUCT(($G$2:$G$3094=G40)*(P40&gt;$P$2:$P$3094))+1</f>
        <v>4</v>
      </c>
      <c r="R40" s="12" t="e">
        <f>(Q40*100000)+#REF!</f>
        <v>#REF!</v>
      </c>
      <c r="S40" t="e" cm="1">
        <f t="array" ref="S40">SUMPRODUCT(($G$2:$G$3094=G40)*(R40&gt;$R$2:$R$3094))+1</f>
        <v>#REF!</v>
      </c>
      <c r="T40" t="str">
        <f t="shared" si="3"/>
        <v>CHELMSFORD CITY #</v>
      </c>
      <c r="U40">
        <v>0</v>
      </c>
      <c r="V40" t="s">
        <v>17</v>
      </c>
      <c r="W40">
        <f t="shared" si="4"/>
        <v>2023</v>
      </c>
    </row>
    <row r="41" spans="1:23" x14ac:dyDescent="0.25">
      <c r="A41" s="10" t="str">
        <f>IF(YEAR(G41)=2024,#REF!,"")</f>
        <v/>
      </c>
      <c r="B41" s="10" t="str">
        <f>IF(YEAR(G41)=2025,#REF!,"")</f>
        <v/>
      </c>
      <c r="C41" s="10" t="str">
        <f t="shared" si="5"/>
        <v>Afternoon44938</v>
      </c>
      <c r="D41" s="5" t="str">
        <f>IF('by region'!$C$2="Any","Any",List!V41)&amp;M41&amp;IF('by region'!$I$2="Any","Any",N41)&amp;G41</f>
        <v>AnyFlatAny44938</v>
      </c>
      <c r="E41" s="5" t="e">
        <f>IF(I41=#REF!,List!G41,"")</f>
        <v>#REF!</v>
      </c>
      <c r="F41" s="5" t="e">
        <f t="shared" si="1"/>
        <v>#REF!</v>
      </c>
      <c r="G41" s="15">
        <v>44938</v>
      </c>
      <c r="H41" s="16" t="s">
        <v>34</v>
      </c>
      <c r="I41" s="16" t="s">
        <v>31</v>
      </c>
      <c r="J41" s="16" t="s">
        <v>9</v>
      </c>
      <c r="K41" s="14" t="s">
        <v>24</v>
      </c>
      <c r="L41" s="14" t="s">
        <v>11</v>
      </c>
      <c r="M41" s="16" t="s">
        <v>25</v>
      </c>
      <c r="N41" s="16" t="s">
        <v>26</v>
      </c>
      <c r="O41" s="16" t="s">
        <v>14</v>
      </c>
      <c r="P41" s="12">
        <f t="shared" si="2"/>
        <v>1</v>
      </c>
      <c r="Q41" s="12" cm="1">
        <f t="array" ref="Q41">SUMPRODUCT(($G$2:$G$3094=G41)*(P41&gt;$P$2:$P$3094))+1</f>
        <v>1</v>
      </c>
      <c r="R41" s="12" t="e">
        <f>(Q41*100000)+#REF!</f>
        <v>#REF!</v>
      </c>
      <c r="S41" t="e" cm="1">
        <f t="array" ref="S41">SUMPRODUCT(($G$2:$G$3094=G41)*(R41&gt;$R$2:$R$3094))+1</f>
        <v>#REF!</v>
      </c>
      <c r="T41" t="str">
        <f t="shared" si="3"/>
        <v xml:space="preserve">NEWCASTLE </v>
      </c>
      <c r="U41">
        <v>0</v>
      </c>
      <c r="V41" t="s">
        <v>11</v>
      </c>
      <c r="W41">
        <f t="shared" si="4"/>
        <v>2023</v>
      </c>
    </row>
    <row r="42" spans="1:23" x14ac:dyDescent="0.25">
      <c r="A42" s="10" t="str">
        <f>IF(YEAR(G42)=2024,#REF!,"")</f>
        <v/>
      </c>
      <c r="B42" s="10" t="str">
        <f>IF(YEAR(G42)=2025,#REF!,"")</f>
        <v/>
      </c>
      <c r="C42" s="10" t="str">
        <f t="shared" si="5"/>
        <v>Afternoon44938</v>
      </c>
      <c r="D42" s="5" t="str">
        <f>IF('by region'!$C$2="Any","Any",List!V42)&amp;M42&amp;IF('by region'!$I$2="Any","Any",N42)&amp;G42</f>
        <v>AnyJumpAny44938</v>
      </c>
      <c r="E42" s="5" t="e">
        <f>IF(I42=#REF!,List!G42,"")</f>
        <v>#REF!</v>
      </c>
      <c r="F42" s="5" t="e">
        <f t="shared" si="1"/>
        <v>#REF!</v>
      </c>
      <c r="G42" s="15">
        <v>44938</v>
      </c>
      <c r="H42" s="16" t="s">
        <v>34</v>
      </c>
      <c r="I42" s="16" t="s">
        <v>64</v>
      </c>
      <c r="J42" s="16" t="s">
        <v>9</v>
      </c>
      <c r="K42" s="14" t="s">
        <v>10</v>
      </c>
      <c r="L42" s="14" t="s">
        <v>17</v>
      </c>
      <c r="M42" s="16" t="s">
        <v>12</v>
      </c>
      <c r="N42" s="16" t="s">
        <v>13</v>
      </c>
      <c r="O42" s="16" t="s">
        <v>21</v>
      </c>
      <c r="P42" s="12">
        <f t="shared" si="2"/>
        <v>1</v>
      </c>
      <c r="Q42" s="12" cm="1">
        <f t="array" ref="Q42">SUMPRODUCT(($G$2:$G$3094=G42)*(P42&gt;$P$2:$P$3094))+1</f>
        <v>1</v>
      </c>
      <c r="R42" s="12" t="e">
        <f>(Q42*100000)+#REF!</f>
        <v>#REF!</v>
      </c>
      <c r="S42" t="e" cm="1">
        <f t="array" ref="S42">SUMPRODUCT(($G$2:$G$3094=G42)*(R42&gt;$R$2:$R$3094))+1</f>
        <v>#REF!</v>
      </c>
      <c r="T42" t="str">
        <f t="shared" si="3"/>
        <v xml:space="preserve">Bangor-On-Dee </v>
      </c>
      <c r="U42">
        <v>0</v>
      </c>
      <c r="V42" t="s">
        <v>11</v>
      </c>
      <c r="W42">
        <f t="shared" si="4"/>
        <v>2023</v>
      </c>
    </row>
    <row r="43" spans="1:23" x14ac:dyDescent="0.25">
      <c r="A43" s="10" t="str">
        <f>IF(YEAR(G43)=2024,#REF!,"")</f>
        <v/>
      </c>
      <c r="B43" s="10" t="str">
        <f>IF(YEAR(G43)=2025,#REF!,"")</f>
        <v/>
      </c>
      <c r="C43" s="10" t="str">
        <f t="shared" si="5"/>
        <v>Afternoon44938</v>
      </c>
      <c r="D43" s="5" t="str">
        <f>IF('by region'!$C$2="Any","Any",List!V43)&amp;M43&amp;IF('by region'!$I$2="Any","Any",N43)&amp;G43</f>
        <v>AnyJumpAny44938</v>
      </c>
      <c r="E43" s="5" t="e">
        <f>IF(I43=#REF!,List!G43,"")</f>
        <v>#REF!</v>
      </c>
      <c r="F43" s="5" t="e">
        <f t="shared" si="1"/>
        <v>#REF!</v>
      </c>
      <c r="G43" s="15">
        <v>44938</v>
      </c>
      <c r="H43" s="16" t="s">
        <v>34</v>
      </c>
      <c r="I43" s="16" t="s">
        <v>8</v>
      </c>
      <c r="J43" s="16" t="s">
        <v>9</v>
      </c>
      <c r="K43" s="14" t="s">
        <v>10</v>
      </c>
      <c r="L43" s="14" t="s">
        <v>11</v>
      </c>
      <c r="M43" s="16" t="s">
        <v>12</v>
      </c>
      <c r="N43" s="16" t="s">
        <v>13</v>
      </c>
      <c r="O43" s="16" t="s">
        <v>14</v>
      </c>
      <c r="P43" s="12">
        <f t="shared" si="2"/>
        <v>1</v>
      </c>
      <c r="Q43" s="12" cm="1">
        <f t="array" ref="Q43">SUMPRODUCT(($G$2:$G$3094=G43)*(P43&gt;$P$2:$P$3094))+1</f>
        <v>1</v>
      </c>
      <c r="R43" s="12" t="e">
        <f>(Q43*100000)+#REF!</f>
        <v>#REF!</v>
      </c>
      <c r="S43" t="e" cm="1">
        <f t="array" ref="S43">SUMPRODUCT(($G$2:$G$3094=G43)*(R43&gt;$R$2:$R$3094))+1</f>
        <v>#REF!</v>
      </c>
      <c r="T43" t="str">
        <f t="shared" si="3"/>
        <v xml:space="preserve">Catterick Bridge </v>
      </c>
      <c r="U43">
        <v>0</v>
      </c>
      <c r="V43" t="s">
        <v>17</v>
      </c>
      <c r="W43">
        <f t="shared" si="4"/>
        <v>2023</v>
      </c>
    </row>
    <row r="44" spans="1:23" x14ac:dyDescent="0.25">
      <c r="A44" s="10" t="str">
        <f>IF(YEAR(G44)=2024,#REF!,"")</f>
        <v/>
      </c>
      <c r="B44" s="10" t="str">
        <f>IF(YEAR(G44)=2025,#REF!,"")</f>
        <v/>
      </c>
      <c r="C44" s="10" t="str">
        <f t="shared" si="5"/>
        <v>Floodlit44939</v>
      </c>
      <c r="D44" s="5" t="str">
        <f>IF('by region'!$C$2="Any","Any",List!V44)&amp;M44&amp;IF('by region'!$I$2="Any","Any",N44)&amp;G44</f>
        <v>AnyFlatAny44939</v>
      </c>
      <c r="E44" s="5" t="e">
        <f>IF(I44=#REF!,List!G44,"")</f>
        <v>#REF!</v>
      </c>
      <c r="F44" s="5" t="e">
        <f t="shared" si="1"/>
        <v>#REF!</v>
      </c>
      <c r="G44" s="15">
        <v>44939</v>
      </c>
      <c r="H44" s="16" t="s">
        <v>35</v>
      </c>
      <c r="I44" s="16" t="s">
        <v>31</v>
      </c>
      <c r="J44" s="16" t="s">
        <v>32</v>
      </c>
      <c r="K44" s="14" t="s">
        <v>24</v>
      </c>
      <c r="L44" s="14" t="s">
        <v>11</v>
      </c>
      <c r="M44" s="16" t="s">
        <v>25</v>
      </c>
      <c r="N44" s="16" t="s">
        <v>26</v>
      </c>
      <c r="O44" s="16" t="s">
        <v>33</v>
      </c>
      <c r="P44" s="12">
        <f t="shared" si="2"/>
        <v>3</v>
      </c>
      <c r="Q44" s="12" cm="1">
        <f t="array" ref="Q44">SUMPRODUCT(($G$2:$G$3094=G44)*(P44&gt;$P$2:$P$3094))+1</f>
        <v>4</v>
      </c>
      <c r="R44" s="12" t="e">
        <f>(Q44*100000)+#REF!</f>
        <v>#REF!</v>
      </c>
      <c r="S44" t="e" cm="1">
        <f t="array" ref="S44">SUMPRODUCT(($G$2:$G$3094=G44)*(R44&gt;$R$2:$R$3094))+1</f>
        <v>#REF!</v>
      </c>
      <c r="T44" t="str">
        <f t="shared" si="3"/>
        <v>NEWCASTLE #</v>
      </c>
      <c r="U44">
        <v>0</v>
      </c>
      <c r="V44" t="s">
        <v>30</v>
      </c>
      <c r="W44">
        <f t="shared" si="4"/>
        <v>2023</v>
      </c>
    </row>
    <row r="45" spans="1:23" x14ac:dyDescent="0.25">
      <c r="A45" s="10" t="str">
        <f>IF(YEAR(G45)=2024,#REF!,"")</f>
        <v/>
      </c>
      <c r="B45" s="10" t="str">
        <f>IF(YEAR(G45)=2025,#REF!,"")</f>
        <v/>
      </c>
      <c r="C45" s="10" t="str">
        <f t="shared" si="5"/>
        <v>Afternoon44939</v>
      </c>
      <c r="D45" s="5" t="str">
        <f>IF('by region'!$C$2="Any","Any",List!V45)&amp;M45&amp;IF('by region'!$I$2="Any","Any",N45)&amp;G45</f>
        <v>AnyFlatAny44939</v>
      </c>
      <c r="E45" s="5" t="e">
        <f>IF(I45=#REF!,List!G45,"")</f>
        <v>#REF!</v>
      </c>
      <c r="F45" s="5" t="e">
        <f t="shared" si="1"/>
        <v>#REF!</v>
      </c>
      <c r="G45" s="15">
        <v>44939</v>
      </c>
      <c r="H45" s="16" t="s">
        <v>35</v>
      </c>
      <c r="I45" s="16" t="s">
        <v>36</v>
      </c>
      <c r="J45" s="16" t="s">
        <v>9</v>
      </c>
      <c r="K45" s="14" t="s">
        <v>24</v>
      </c>
      <c r="L45" s="14" t="s">
        <v>19</v>
      </c>
      <c r="M45" s="16" t="s">
        <v>25</v>
      </c>
      <c r="N45" s="16" t="s">
        <v>26</v>
      </c>
      <c r="O45" s="16" t="s">
        <v>14</v>
      </c>
      <c r="P45" s="12">
        <f t="shared" si="2"/>
        <v>1</v>
      </c>
      <c r="Q45" s="12" cm="1">
        <f t="array" ref="Q45">SUMPRODUCT(($G$2:$G$3094=G45)*(P45&gt;$P$2:$P$3094))+1</f>
        <v>1</v>
      </c>
      <c r="R45" s="12" t="e">
        <f>(Q45*100000)+#REF!</f>
        <v>#REF!</v>
      </c>
      <c r="S45" t="e" cm="1">
        <f t="array" ref="S45">SUMPRODUCT(($G$2:$G$3094=G45)*(R45&gt;$R$2:$R$3094))+1</f>
        <v>#REF!</v>
      </c>
      <c r="T45" t="str">
        <f t="shared" si="3"/>
        <v xml:space="preserve">LINGFIELD PARK </v>
      </c>
      <c r="U45">
        <v>0</v>
      </c>
      <c r="V45" t="s">
        <v>19</v>
      </c>
      <c r="W45">
        <f t="shared" si="4"/>
        <v>2023</v>
      </c>
    </row>
    <row r="46" spans="1:23" x14ac:dyDescent="0.25">
      <c r="A46" s="10" t="str">
        <f>IF(YEAR(G46)=2024,#REF!,"")</f>
        <v/>
      </c>
      <c r="B46" s="10" t="str">
        <f>IF(YEAR(G46)=2025,#REF!,"")</f>
        <v/>
      </c>
      <c r="C46" s="10" t="str">
        <f t="shared" si="5"/>
        <v>Afternoon44939</v>
      </c>
      <c r="D46" s="5" t="str">
        <f>IF('by region'!$C$2="Any","Any",List!V46)&amp;M46&amp;IF('by region'!$I$2="Any","Any",N46)&amp;G46</f>
        <v>AnyJumpAny44939</v>
      </c>
      <c r="E46" s="5" t="e">
        <f>IF(I46=#REF!,List!G46,"")</f>
        <v>#REF!</v>
      </c>
      <c r="F46" s="5" t="e">
        <f t="shared" si="1"/>
        <v>#REF!</v>
      </c>
      <c r="G46" s="15">
        <v>44939</v>
      </c>
      <c r="H46" s="16" t="s">
        <v>35</v>
      </c>
      <c r="I46" s="16" t="s">
        <v>45</v>
      </c>
      <c r="J46" s="16" t="s">
        <v>9</v>
      </c>
      <c r="K46" s="14" t="s">
        <v>16</v>
      </c>
      <c r="L46" s="14" t="s">
        <v>17</v>
      </c>
      <c r="M46" s="16" t="s">
        <v>12</v>
      </c>
      <c r="N46" s="16" t="s">
        <v>13</v>
      </c>
      <c r="O46" s="16" t="s">
        <v>14</v>
      </c>
      <c r="P46" s="12">
        <f t="shared" si="2"/>
        <v>1</v>
      </c>
      <c r="Q46" s="12" cm="1">
        <f t="array" ref="Q46">SUMPRODUCT(($G$2:$G$3094=G46)*(P46&gt;$P$2:$P$3094))+1</f>
        <v>1</v>
      </c>
      <c r="R46" s="12" t="e">
        <f>(Q46*100000)+#REF!</f>
        <v>#REF!</v>
      </c>
      <c r="S46" t="e" cm="1">
        <f t="array" ref="S46">SUMPRODUCT(($G$2:$G$3094=G46)*(R46&gt;$R$2:$R$3094))+1</f>
        <v>#REF!</v>
      </c>
      <c r="T46" t="str">
        <f t="shared" si="3"/>
        <v xml:space="preserve">Huntingdon </v>
      </c>
      <c r="U46">
        <v>0</v>
      </c>
      <c r="V46" t="s">
        <v>17</v>
      </c>
      <c r="W46">
        <f t="shared" si="4"/>
        <v>2023</v>
      </c>
    </row>
    <row r="47" spans="1:23" x14ac:dyDescent="0.25">
      <c r="A47" s="10" t="str">
        <f>IF(YEAR(G47)=2024,#REF!,"")</f>
        <v/>
      </c>
      <c r="B47" s="10" t="str">
        <f>IF(YEAR(G47)=2025,#REF!,"")</f>
        <v/>
      </c>
      <c r="C47" s="10" t="str">
        <f t="shared" si="5"/>
        <v>Afternoon44939</v>
      </c>
      <c r="D47" s="5" t="str">
        <f>IF('by region'!$C$2="Any","Any",List!V47)&amp;M47&amp;IF('by region'!$I$2="Any","Any",N47)&amp;G47</f>
        <v>AnyJumpAny44939</v>
      </c>
      <c r="E47" s="5" t="e">
        <f>IF(I47=#REF!,List!G47,"")</f>
        <v>#REF!</v>
      </c>
      <c r="F47" s="5" t="e">
        <f t="shared" si="1"/>
        <v>#REF!</v>
      </c>
      <c r="G47" s="15">
        <v>44939</v>
      </c>
      <c r="H47" s="16" t="s">
        <v>35</v>
      </c>
      <c r="I47" s="16" t="s">
        <v>46</v>
      </c>
      <c r="J47" s="16" t="s">
        <v>9</v>
      </c>
      <c r="K47" s="14" t="s">
        <v>24</v>
      </c>
      <c r="L47" s="14" t="s">
        <v>11</v>
      </c>
      <c r="M47" s="16" t="s">
        <v>12</v>
      </c>
      <c r="N47" s="16" t="s">
        <v>13</v>
      </c>
      <c r="O47" s="16" t="s">
        <v>21</v>
      </c>
      <c r="P47" s="12">
        <f t="shared" si="2"/>
        <v>1</v>
      </c>
      <c r="Q47" s="12" cm="1">
        <f t="array" ref="Q47">SUMPRODUCT(($G$2:$G$3094=G47)*(P47&gt;$P$2:$P$3094))+1</f>
        <v>1</v>
      </c>
      <c r="R47" s="12" t="e">
        <f>(Q47*100000)+#REF!</f>
        <v>#REF!</v>
      </c>
      <c r="S47" t="e" cm="1">
        <f t="array" ref="S47">SUMPRODUCT(($G$2:$G$3094=G47)*(R47&gt;$R$2:$R$3094))+1</f>
        <v>#REF!</v>
      </c>
      <c r="T47" t="str">
        <f t="shared" si="3"/>
        <v xml:space="preserve">Sedgefield </v>
      </c>
      <c r="U47">
        <v>0</v>
      </c>
      <c r="V47" t="s">
        <v>30</v>
      </c>
      <c r="W47">
        <f t="shared" si="4"/>
        <v>2023</v>
      </c>
    </row>
    <row r="48" spans="1:23" x14ac:dyDescent="0.25">
      <c r="A48" s="10" t="str">
        <f>IF(YEAR(G48)=2024,#REF!,"")</f>
        <v/>
      </c>
      <c r="B48" s="10" t="str">
        <f>IF(YEAR(G48)=2025,#REF!,"")</f>
        <v/>
      </c>
      <c r="C48" s="10" t="str">
        <f t="shared" si="5"/>
        <v>Floodlit44940</v>
      </c>
      <c r="D48" s="5" t="str">
        <f>IF('by region'!$C$2="Any","Any",List!V48)&amp;M48&amp;IF('by region'!$I$2="Any","Any",N48)&amp;G48</f>
        <v>AnyFlatAny44940</v>
      </c>
      <c r="E48" s="5" t="e">
        <f>IF(I48=#REF!,List!G48,"")</f>
        <v>#REF!</v>
      </c>
      <c r="F48" s="5" t="e">
        <f t="shared" si="1"/>
        <v>#REF!</v>
      </c>
      <c r="G48" s="15">
        <v>44940</v>
      </c>
      <c r="H48" s="16" t="s">
        <v>37</v>
      </c>
      <c r="I48" s="16" t="s">
        <v>73</v>
      </c>
      <c r="J48" s="16" t="s">
        <v>32</v>
      </c>
      <c r="K48" s="14" t="s">
        <v>10</v>
      </c>
      <c r="L48" s="14" t="s">
        <v>19</v>
      </c>
      <c r="M48" s="16" t="s">
        <v>25</v>
      </c>
      <c r="N48" s="16" t="s">
        <v>26</v>
      </c>
      <c r="O48" s="16" t="s">
        <v>33</v>
      </c>
      <c r="P48" s="12">
        <f t="shared" si="2"/>
        <v>3</v>
      </c>
      <c r="Q48" s="12" cm="1">
        <f t="array" ref="Q48">SUMPRODUCT(($G$2:$G$3094=G48)*(P48&gt;$P$2:$P$3094))+1</f>
        <v>5</v>
      </c>
      <c r="R48" s="12" t="e">
        <f>(Q48*100000)+#REF!</f>
        <v>#REF!</v>
      </c>
      <c r="S48" t="e" cm="1">
        <f t="array" ref="S48">SUMPRODUCT(($G$2:$G$3094=G48)*(R48&gt;$R$2:$R$3094))+1</f>
        <v>#REF!</v>
      </c>
      <c r="T48" t="str">
        <f t="shared" si="3"/>
        <v>CHELMSFORD CITY #</v>
      </c>
      <c r="U48">
        <v>0</v>
      </c>
      <c r="V48" t="s">
        <v>30</v>
      </c>
      <c r="W48">
        <f t="shared" si="4"/>
        <v>2023</v>
      </c>
    </row>
    <row r="49" spans="1:23" x14ac:dyDescent="0.25">
      <c r="A49" s="10" t="str">
        <f>IF(YEAR(G49)=2024,#REF!,"")</f>
        <v/>
      </c>
      <c r="B49" s="10" t="str">
        <f>IF(YEAR(G49)=2025,#REF!,"")</f>
        <v/>
      </c>
      <c r="C49" s="10" t="str">
        <f t="shared" si="5"/>
        <v>Afternoon44940</v>
      </c>
      <c r="D49" s="5" t="str">
        <f>IF('by region'!$C$2="Any","Any",List!V49)&amp;M49&amp;IF('by region'!$I$2="Any","Any",N49)&amp;G49</f>
        <v>AnyFlatAny44940</v>
      </c>
      <c r="E49" s="5" t="e">
        <f>IF(I49=#REF!,List!G49,"")</f>
        <v>#REF!</v>
      </c>
      <c r="F49" s="5" t="e">
        <f t="shared" si="1"/>
        <v>#REF!</v>
      </c>
      <c r="G49" s="15">
        <v>44940</v>
      </c>
      <c r="H49" s="16" t="s">
        <v>37</v>
      </c>
      <c r="I49" s="16" t="s">
        <v>36</v>
      </c>
      <c r="J49" s="16" t="s">
        <v>9</v>
      </c>
      <c r="K49" s="14" t="s">
        <v>24</v>
      </c>
      <c r="L49" s="14" t="s">
        <v>19</v>
      </c>
      <c r="M49" s="16" t="s">
        <v>25</v>
      </c>
      <c r="N49" s="16" t="s">
        <v>26</v>
      </c>
      <c r="O49" s="16" t="s">
        <v>14</v>
      </c>
      <c r="P49" s="12">
        <f t="shared" si="2"/>
        <v>1</v>
      </c>
      <c r="Q49" s="12" cm="1">
        <f t="array" ref="Q49">SUMPRODUCT(($G$2:$G$3094=G49)*(P49&gt;$P$2:$P$3094))+1</f>
        <v>1</v>
      </c>
      <c r="R49" s="12" t="e">
        <f>(Q49*100000)+#REF!</f>
        <v>#REF!</v>
      </c>
      <c r="S49" t="e" cm="1">
        <f t="array" ref="S49">SUMPRODUCT(($G$2:$G$3094=G49)*(R49&gt;$R$2:$R$3094))+1</f>
        <v>#REF!</v>
      </c>
      <c r="T49" t="str">
        <f t="shared" si="3"/>
        <v xml:space="preserve">LINGFIELD PARK </v>
      </c>
      <c r="U49">
        <v>0</v>
      </c>
      <c r="V49" t="s">
        <v>17</v>
      </c>
      <c r="W49">
        <f t="shared" si="4"/>
        <v>2023</v>
      </c>
    </row>
    <row r="50" spans="1:23" x14ac:dyDescent="0.25">
      <c r="A50" s="10" t="str">
        <f>IF(YEAR(G50)=2024,#REF!,"")</f>
        <v/>
      </c>
      <c r="B50" s="10" t="str">
        <f>IF(YEAR(G50)=2025,#REF!,"")</f>
        <v/>
      </c>
      <c r="C50" s="10" t="str">
        <f t="shared" si="5"/>
        <v>Afternoon44940</v>
      </c>
      <c r="D50" s="5" t="str">
        <f>IF('by region'!$C$2="Any","Any",List!V50)&amp;M50&amp;IF('by region'!$I$2="Any","Any",N50)&amp;G50</f>
        <v>AnyJumpAny44940</v>
      </c>
      <c r="E50" s="5" t="e">
        <f>IF(I50=#REF!,List!G50,"")</f>
        <v>#REF!</v>
      </c>
      <c r="F50" s="5" t="e">
        <f t="shared" si="1"/>
        <v>#REF!</v>
      </c>
      <c r="G50" s="15">
        <v>44940</v>
      </c>
      <c r="H50" s="16" t="s">
        <v>37</v>
      </c>
      <c r="I50" s="16" t="s">
        <v>47</v>
      </c>
      <c r="J50" s="16" t="s">
        <v>9</v>
      </c>
      <c r="K50" s="14" t="s">
        <v>16</v>
      </c>
      <c r="L50" s="14" t="s">
        <v>19</v>
      </c>
      <c r="M50" s="16" t="s">
        <v>12</v>
      </c>
      <c r="N50" s="16" t="s">
        <v>13</v>
      </c>
      <c r="O50" s="16" t="s">
        <v>14</v>
      </c>
      <c r="P50" s="12">
        <f t="shared" si="2"/>
        <v>1</v>
      </c>
      <c r="Q50" s="12" cm="1">
        <f t="array" ref="Q50">SUMPRODUCT(($G$2:$G$3094=G50)*(P50&gt;$P$2:$P$3094))+1</f>
        <v>1</v>
      </c>
      <c r="R50" s="12" t="e">
        <f>(Q50*100000)+#REF!</f>
        <v>#REF!</v>
      </c>
      <c r="S50" t="e" cm="1">
        <f t="array" ref="S50">SUMPRODUCT(($G$2:$G$3094=G50)*(R50&gt;$R$2:$R$3094))+1</f>
        <v>#REF!</v>
      </c>
      <c r="T50" t="str">
        <f t="shared" si="3"/>
        <v xml:space="preserve">Kempton Park </v>
      </c>
      <c r="U50">
        <v>0</v>
      </c>
      <c r="V50" t="s">
        <v>30</v>
      </c>
      <c r="W50">
        <f t="shared" si="4"/>
        <v>2023</v>
      </c>
    </row>
    <row r="51" spans="1:23" x14ac:dyDescent="0.25">
      <c r="A51" s="10" t="str">
        <f>IF(YEAR(G51)=2024,#REF!,"")</f>
        <v/>
      </c>
      <c r="B51" s="10" t="str">
        <f>IF(YEAR(G51)=2025,#REF!,"")</f>
        <v/>
      </c>
      <c r="C51" s="10" t="str">
        <f t="shared" si="5"/>
        <v>Afternoon44940</v>
      </c>
      <c r="D51" s="5" t="str">
        <f>IF('by region'!$C$2="Any","Any",List!V51)&amp;M51&amp;IF('by region'!$I$2="Any","Any",N51)&amp;G51</f>
        <v>AnyJumpAny44940</v>
      </c>
      <c r="E51" s="5" t="e">
        <f>IF(I51=#REF!,List!G51,"")</f>
        <v>#REF!</v>
      </c>
      <c r="F51" s="5" t="e">
        <f t="shared" si="1"/>
        <v>#REF!</v>
      </c>
      <c r="G51" s="15">
        <v>44940</v>
      </c>
      <c r="H51" s="16" t="s">
        <v>37</v>
      </c>
      <c r="I51" s="16" t="s">
        <v>48</v>
      </c>
      <c r="J51" s="16" t="s">
        <v>9</v>
      </c>
      <c r="K51" s="14" t="s">
        <v>16</v>
      </c>
      <c r="L51" s="14" t="s">
        <v>17</v>
      </c>
      <c r="M51" s="16" t="s">
        <v>12</v>
      </c>
      <c r="N51" s="16" t="s">
        <v>13</v>
      </c>
      <c r="O51" s="16" t="s">
        <v>14</v>
      </c>
      <c r="P51" s="12">
        <f t="shared" si="2"/>
        <v>1</v>
      </c>
      <c r="Q51" s="12" cm="1">
        <f t="array" ref="Q51">SUMPRODUCT(($G$2:$G$3094=G51)*(P51&gt;$P$2:$P$3094))+1</f>
        <v>1</v>
      </c>
      <c r="R51" s="12" t="e">
        <f>(Q51*100000)+#REF!</f>
        <v>#REF!</v>
      </c>
      <c r="S51" t="e" cm="1">
        <f t="array" ref="S51">SUMPRODUCT(($G$2:$G$3094=G51)*(R51&gt;$R$2:$R$3094))+1</f>
        <v>#REF!</v>
      </c>
      <c r="T51" t="str">
        <f t="shared" si="3"/>
        <v xml:space="preserve">Warwick </v>
      </c>
      <c r="U51">
        <v>0</v>
      </c>
      <c r="V51" t="s">
        <v>30</v>
      </c>
      <c r="W51">
        <f t="shared" si="4"/>
        <v>2023</v>
      </c>
    </row>
    <row r="52" spans="1:23" x14ac:dyDescent="0.25">
      <c r="A52" s="10" t="str">
        <f>IF(YEAR(G52)=2024,#REF!,"")</f>
        <v/>
      </c>
      <c r="B52" s="10" t="str">
        <f>IF(YEAR(G52)=2025,#REF!,"")</f>
        <v/>
      </c>
      <c r="C52" s="10" t="str">
        <f t="shared" si="5"/>
        <v>Afternoon44940</v>
      </c>
      <c r="D52" s="5" t="str">
        <f>IF('by region'!$C$2="Any","Any",List!V52)&amp;M52&amp;IF('by region'!$I$2="Any","Any",N52)&amp;G52</f>
        <v>AnyJumpAny44940</v>
      </c>
      <c r="E52" s="5" t="e">
        <f>IF(I52=#REF!,List!G52,"")</f>
        <v>#REF!</v>
      </c>
      <c r="F52" s="5" t="e">
        <f t="shared" si="1"/>
        <v>#REF!</v>
      </c>
      <c r="G52" s="15">
        <v>44940</v>
      </c>
      <c r="H52" s="16" t="s">
        <v>37</v>
      </c>
      <c r="I52" s="16" t="s">
        <v>49</v>
      </c>
      <c r="J52" s="16" t="s">
        <v>9</v>
      </c>
      <c r="K52" s="14" t="s">
        <v>10</v>
      </c>
      <c r="L52" s="14" t="s">
        <v>11</v>
      </c>
      <c r="M52" s="16" t="s">
        <v>12</v>
      </c>
      <c r="N52" s="16" t="s">
        <v>13</v>
      </c>
      <c r="O52" s="16" t="s">
        <v>14</v>
      </c>
      <c r="P52" s="12">
        <f t="shared" si="2"/>
        <v>1</v>
      </c>
      <c r="Q52" s="12" cm="1">
        <f t="array" ref="Q52">SUMPRODUCT(($G$2:$G$3094=G52)*(P52&gt;$P$2:$P$3094))+1</f>
        <v>1</v>
      </c>
      <c r="R52" s="12" t="e">
        <f>(Q52*100000)+#REF!</f>
        <v>#REF!</v>
      </c>
      <c r="S52" t="e" cm="1">
        <f t="array" ref="S52">SUMPRODUCT(($G$2:$G$3094=G52)*(R52&gt;$R$2:$R$3094))+1</f>
        <v>#REF!</v>
      </c>
      <c r="T52" t="str">
        <f t="shared" si="3"/>
        <v xml:space="preserve">Wetherby </v>
      </c>
      <c r="U52">
        <v>0</v>
      </c>
      <c r="V52" t="s">
        <v>19</v>
      </c>
      <c r="W52">
        <f t="shared" si="4"/>
        <v>2023</v>
      </c>
    </row>
    <row r="53" spans="1:23" x14ac:dyDescent="0.25">
      <c r="A53" s="10" t="str">
        <f>IF(YEAR(G53)=2024,#REF!,"")</f>
        <v/>
      </c>
      <c r="B53" s="10" t="str">
        <f>IF(YEAR(G53)=2025,#REF!,"")</f>
        <v/>
      </c>
      <c r="C53" s="10" t="str">
        <f t="shared" si="5"/>
        <v>Afternoon44941</v>
      </c>
      <c r="D53" s="5" t="str">
        <f>IF('by region'!$C$2="Any","Any",List!V53)&amp;M53&amp;IF('by region'!$I$2="Any","Any",N53)&amp;G53</f>
        <v>AnyFlatAny44941</v>
      </c>
      <c r="E53" s="5" t="e">
        <f>IF(I53=#REF!,List!G53,"")</f>
        <v>#REF!</v>
      </c>
      <c r="F53" s="5" t="e">
        <f t="shared" si="1"/>
        <v>#REF!</v>
      </c>
      <c r="G53" s="15">
        <v>44941</v>
      </c>
      <c r="H53" s="16" t="s">
        <v>40</v>
      </c>
      <c r="I53" s="16" t="s">
        <v>23</v>
      </c>
      <c r="J53" s="16" t="s">
        <v>9</v>
      </c>
      <c r="K53" s="14" t="s">
        <v>24</v>
      </c>
      <c r="L53" s="14" t="s">
        <v>17</v>
      </c>
      <c r="M53" s="16" t="s">
        <v>25</v>
      </c>
      <c r="N53" s="16" t="s">
        <v>26</v>
      </c>
      <c r="O53" s="16" t="s">
        <v>14</v>
      </c>
      <c r="P53" s="12">
        <f t="shared" si="2"/>
        <v>1</v>
      </c>
      <c r="Q53" s="12" cm="1">
        <f t="array" ref="Q53">SUMPRODUCT(($G$2:$G$3094=G53)*(P53&gt;$P$2:$P$3094))+1</f>
        <v>1</v>
      </c>
      <c r="R53" s="12" t="e">
        <f>(Q53*100000)+#REF!</f>
        <v>#REF!</v>
      </c>
      <c r="S53" t="e" cm="1">
        <f t="array" ref="S53">SUMPRODUCT(($G$2:$G$3094=G53)*(R53&gt;$R$2:$R$3094))+1</f>
        <v>#REF!</v>
      </c>
      <c r="T53" t="str">
        <f t="shared" si="3"/>
        <v xml:space="preserve">SOUTHWELL </v>
      </c>
      <c r="U53">
        <v>0</v>
      </c>
      <c r="V53" t="s">
        <v>19</v>
      </c>
      <c r="W53">
        <f t="shared" si="4"/>
        <v>2023</v>
      </c>
    </row>
    <row r="54" spans="1:23" x14ac:dyDescent="0.25">
      <c r="A54" s="10" t="str">
        <f>IF(YEAR(G54)=2024,#REF!,"")</f>
        <v/>
      </c>
      <c r="B54" s="10" t="str">
        <f>IF(YEAR(G54)=2025,#REF!,"")</f>
        <v/>
      </c>
      <c r="C54" s="10" t="str">
        <f t="shared" si="5"/>
        <v>Afternoon44941</v>
      </c>
      <c r="D54" s="5" t="str">
        <f>IF('by region'!$C$2="Any","Any",List!V54)&amp;M54&amp;IF('by region'!$I$2="Any","Any",N54)&amp;G54</f>
        <v>AnyJumpAny44941</v>
      </c>
      <c r="E54" s="5" t="e">
        <f>IF(I54=#REF!,List!G54,"")</f>
        <v>#REF!</v>
      </c>
      <c r="F54" s="5" t="e">
        <f t="shared" si="1"/>
        <v>#REF!</v>
      </c>
      <c r="G54" s="15">
        <v>44941</v>
      </c>
      <c r="H54" s="16" t="s">
        <v>40</v>
      </c>
      <c r="I54" s="16" t="s">
        <v>50</v>
      </c>
      <c r="J54" s="16" t="s">
        <v>9</v>
      </c>
      <c r="K54" s="14" t="s">
        <v>10</v>
      </c>
      <c r="L54" s="14" t="s">
        <v>11</v>
      </c>
      <c r="M54" s="16" t="s">
        <v>12</v>
      </c>
      <c r="N54" s="16" t="s">
        <v>13</v>
      </c>
      <c r="O54" s="16" t="s">
        <v>14</v>
      </c>
      <c r="P54" s="12">
        <f t="shared" si="2"/>
        <v>1</v>
      </c>
      <c r="Q54" s="12" cm="1">
        <f t="array" ref="Q54">SUMPRODUCT(($G$2:$G$3094=G54)*(P54&gt;$P$2:$P$3094))+1</f>
        <v>1</v>
      </c>
      <c r="R54" s="12" t="e">
        <f>(Q54*100000)+#REF!</f>
        <v>#REF!</v>
      </c>
      <c r="S54" t="e" cm="1">
        <f t="array" ref="S54">SUMPRODUCT(($G$2:$G$3094=G54)*(R54&gt;$R$2:$R$3094))+1</f>
        <v>#REF!</v>
      </c>
      <c r="T54" t="str">
        <f t="shared" si="3"/>
        <v xml:space="preserve">Kelso </v>
      </c>
      <c r="U54">
        <v>0</v>
      </c>
      <c r="V54" t="s">
        <v>30</v>
      </c>
      <c r="W54">
        <f t="shared" si="4"/>
        <v>2023</v>
      </c>
    </row>
    <row r="55" spans="1:23" x14ac:dyDescent="0.25">
      <c r="A55" s="10" t="str">
        <f>IF(YEAR(G55)=2024,#REF!,"")</f>
        <v/>
      </c>
      <c r="B55" s="10" t="str">
        <f>IF(YEAR(G55)=2025,#REF!,"")</f>
        <v/>
      </c>
      <c r="C55" s="10" t="str">
        <f t="shared" ref="C55:C118" si="6">J55&amp;G55</f>
        <v>Floodlit44942</v>
      </c>
      <c r="D55" s="5" t="str">
        <f>IF('by region'!$C$2="Any","Any",List!V55)&amp;M55&amp;IF('by region'!$I$2="Any","Any",N55)&amp;G55</f>
        <v>AnyFlatAny44942</v>
      </c>
      <c r="E55" s="5" t="e">
        <f>IF(I55=#REF!,List!G55,"")</f>
        <v>#REF!</v>
      </c>
      <c r="F55" s="5" t="e">
        <f t="shared" si="1"/>
        <v>#REF!</v>
      </c>
      <c r="G55" s="15">
        <v>44942</v>
      </c>
      <c r="H55" s="16" t="s">
        <v>42</v>
      </c>
      <c r="I55" s="16" t="s">
        <v>43</v>
      </c>
      <c r="J55" s="16" t="s">
        <v>32</v>
      </c>
      <c r="K55" s="14" t="s">
        <v>24</v>
      </c>
      <c r="L55" s="14" t="s">
        <v>17</v>
      </c>
      <c r="M55" s="16" t="s">
        <v>25</v>
      </c>
      <c r="N55" s="16" t="s">
        <v>26</v>
      </c>
      <c r="O55" s="16" t="s">
        <v>14</v>
      </c>
      <c r="P55" s="12">
        <f t="shared" si="2"/>
        <v>3</v>
      </c>
      <c r="Q55" s="12" cm="1">
        <f t="array" ref="Q55">SUMPRODUCT(($G$2:$G$3094=G55)*(P55&gt;$P$2:$P$3094))+1</f>
        <v>3</v>
      </c>
      <c r="R55" s="12" t="e">
        <f>(Q55*100000)+#REF!</f>
        <v>#REF!</v>
      </c>
      <c r="S55" t="e" cm="1">
        <f t="array" ref="S55">SUMPRODUCT(($G$2:$G$3094=G55)*(R55&gt;$R$2:$R$3094))+1</f>
        <v>#REF!</v>
      </c>
      <c r="T55" t="str">
        <f t="shared" si="3"/>
        <v>WOLVERHAMPTON #</v>
      </c>
      <c r="U55">
        <v>0</v>
      </c>
      <c r="V55" t="s">
        <v>30</v>
      </c>
      <c r="W55">
        <f t="shared" si="4"/>
        <v>2023</v>
      </c>
    </row>
    <row r="56" spans="1:23" x14ac:dyDescent="0.25">
      <c r="A56" s="10" t="str">
        <f>IF(YEAR(G56)=2024,#REF!,"")</f>
        <v/>
      </c>
      <c r="B56" s="10" t="str">
        <f>IF(YEAR(G56)=2025,#REF!,"")</f>
        <v/>
      </c>
      <c r="C56" s="10" t="str">
        <f t="shared" si="6"/>
        <v>Afternoon44942</v>
      </c>
      <c r="D56" s="5" t="str">
        <f>IF('by region'!$C$2="Any","Any",List!V56)&amp;M56&amp;IF('by region'!$I$2="Any","Any",N56)&amp;G56</f>
        <v>AnyJumpAny44942</v>
      </c>
      <c r="E56" s="5" t="e">
        <f>IF(I56=#REF!,List!G56,"")</f>
        <v>#REF!</v>
      </c>
      <c r="F56" s="5" t="e">
        <f t="shared" si="1"/>
        <v>#REF!</v>
      </c>
      <c r="G56" s="15">
        <v>44942</v>
      </c>
      <c r="H56" s="16" t="s">
        <v>42</v>
      </c>
      <c r="I56" s="16" t="s">
        <v>58</v>
      </c>
      <c r="J56" s="16" t="s">
        <v>9</v>
      </c>
      <c r="K56" s="14" t="s">
        <v>24</v>
      </c>
      <c r="L56" s="14" t="s">
        <v>19</v>
      </c>
      <c r="M56" s="16" t="s">
        <v>12</v>
      </c>
      <c r="N56" s="16" t="s">
        <v>13</v>
      </c>
      <c r="O56" s="16" t="s">
        <v>14</v>
      </c>
      <c r="P56" s="12">
        <f t="shared" si="2"/>
        <v>1</v>
      </c>
      <c r="Q56" s="12" cm="1">
        <f t="array" ref="Q56">SUMPRODUCT(($G$2:$G$3094=G56)*(P56&gt;$P$2:$P$3094))+1</f>
        <v>1</v>
      </c>
      <c r="R56" s="12" t="e">
        <f>(Q56*100000)+#REF!</f>
        <v>#REF!</v>
      </c>
      <c r="S56" t="e" cm="1">
        <f t="array" ref="S56">SUMPRODUCT(($G$2:$G$3094=G56)*(R56&gt;$R$2:$R$3094))+1</f>
        <v>#REF!</v>
      </c>
      <c r="T56" t="str">
        <f t="shared" si="3"/>
        <v xml:space="preserve">Fontwell Park </v>
      </c>
      <c r="U56">
        <v>0</v>
      </c>
      <c r="V56" t="s">
        <v>17</v>
      </c>
      <c r="W56">
        <f t="shared" si="4"/>
        <v>2023</v>
      </c>
    </row>
    <row r="57" spans="1:23" x14ac:dyDescent="0.25">
      <c r="A57" s="10" t="str">
        <f>IF(YEAR(G57)=2024,#REF!,"")</f>
        <v/>
      </c>
      <c r="B57" s="10" t="str">
        <f>IF(YEAR(G57)=2025,#REF!,"")</f>
        <v/>
      </c>
      <c r="C57" s="10" t="str">
        <f t="shared" si="6"/>
        <v>Afternoon44942</v>
      </c>
      <c r="D57" s="5" t="str">
        <f>IF('by region'!$C$2="Any","Any",List!V57)&amp;M57&amp;IF('by region'!$I$2="Any","Any",N57)&amp;G57</f>
        <v>AnyJumpAny44942</v>
      </c>
      <c r="E57" s="5" t="e">
        <f>IF(I57=#REF!,List!G57,"")</f>
        <v>#REF!</v>
      </c>
      <c r="F57" s="5" t="e">
        <f t="shared" si="1"/>
        <v>#REF!</v>
      </c>
      <c r="G57" s="15">
        <v>44942</v>
      </c>
      <c r="H57" s="16" t="s">
        <v>42</v>
      </c>
      <c r="I57" s="16" t="s">
        <v>61</v>
      </c>
      <c r="J57" s="16" t="s">
        <v>9</v>
      </c>
      <c r="K57" s="14" t="s">
        <v>24</v>
      </c>
      <c r="L57" s="14" t="s">
        <v>17</v>
      </c>
      <c r="M57" s="16" t="s">
        <v>12</v>
      </c>
      <c r="N57" s="16" t="s">
        <v>13</v>
      </c>
      <c r="O57" s="16" t="s">
        <v>14</v>
      </c>
      <c r="P57" s="12">
        <f t="shared" si="2"/>
        <v>1</v>
      </c>
      <c r="Q57" s="12" cm="1">
        <f t="array" ref="Q57">SUMPRODUCT(($G$2:$G$3094=G57)*(P57&gt;$P$2:$P$3094))+1</f>
        <v>1</v>
      </c>
      <c r="R57" s="12" t="e">
        <f>(Q57*100000)+#REF!</f>
        <v>#REF!</v>
      </c>
      <c r="S57" t="e" cm="1">
        <f t="array" ref="S57">SUMPRODUCT(($G$2:$G$3094=G57)*(R57&gt;$R$2:$R$3094))+1</f>
        <v>#REF!</v>
      </c>
      <c r="T57" t="str">
        <f t="shared" si="3"/>
        <v xml:space="preserve">Hereford </v>
      </c>
      <c r="U57">
        <v>0</v>
      </c>
      <c r="V57" t="s">
        <v>19</v>
      </c>
      <c r="W57">
        <f t="shared" si="4"/>
        <v>2023</v>
      </c>
    </row>
    <row r="58" spans="1:23" x14ac:dyDescent="0.25">
      <c r="A58" s="10" t="str">
        <f>IF(YEAR(G58)=2024,#REF!,"")</f>
        <v/>
      </c>
      <c r="B58" s="10" t="str">
        <f>IF(YEAR(G58)=2025,#REF!,"")</f>
        <v/>
      </c>
      <c r="C58" s="10" t="str">
        <f t="shared" si="6"/>
        <v>Afternoon44943</v>
      </c>
      <c r="D58" s="5" t="str">
        <f>IF('by region'!$C$2="Any","Any",List!V58)&amp;M58&amp;IF('by region'!$I$2="Any","Any",N58)&amp;G58</f>
        <v>AnyFlatAny44943</v>
      </c>
      <c r="E58" s="5" t="e">
        <f>IF(I58=#REF!,List!G58,"")</f>
        <v>#REF!</v>
      </c>
      <c r="F58" s="5" t="e">
        <f t="shared" si="1"/>
        <v>#REF!</v>
      </c>
      <c r="G58" s="15">
        <v>44943</v>
      </c>
      <c r="H58" s="16" t="s">
        <v>7</v>
      </c>
      <c r="I58" s="16" t="s">
        <v>47</v>
      </c>
      <c r="J58" s="16" t="s">
        <v>9</v>
      </c>
      <c r="K58" s="14" t="s">
        <v>16</v>
      </c>
      <c r="L58" s="14" t="s">
        <v>19</v>
      </c>
      <c r="M58" s="16" t="s">
        <v>25</v>
      </c>
      <c r="N58" s="16" t="s">
        <v>26</v>
      </c>
      <c r="O58" s="16" t="s">
        <v>21</v>
      </c>
      <c r="P58" s="12">
        <f t="shared" si="2"/>
        <v>1</v>
      </c>
      <c r="Q58" s="12" cm="1">
        <f t="array" ref="Q58">SUMPRODUCT(($G$2:$G$3094=G58)*(P58&gt;$P$2:$P$3094))+1</f>
        <v>1</v>
      </c>
      <c r="R58" s="12" t="e">
        <f>(Q58*100000)+#REF!</f>
        <v>#REF!</v>
      </c>
      <c r="S58" t="e" cm="1">
        <f t="array" ref="S58">SUMPRODUCT(($G$2:$G$3094=G58)*(R58&gt;$R$2:$R$3094))+1</f>
        <v>#REF!</v>
      </c>
      <c r="T58" t="str">
        <f t="shared" si="3"/>
        <v xml:space="preserve">KEMPTON PARK </v>
      </c>
      <c r="U58">
        <v>0</v>
      </c>
      <c r="V58" t="s">
        <v>30</v>
      </c>
      <c r="W58">
        <f t="shared" si="4"/>
        <v>2023</v>
      </c>
    </row>
    <row r="59" spans="1:23" x14ac:dyDescent="0.25">
      <c r="A59" s="10" t="str">
        <f>IF(YEAR(G59)=2024,#REF!,"")</f>
        <v/>
      </c>
      <c r="B59" s="10" t="str">
        <f>IF(YEAR(G59)=2025,#REF!,"")</f>
        <v/>
      </c>
      <c r="C59" s="10" t="str">
        <f t="shared" si="6"/>
        <v>Floodlit44943</v>
      </c>
      <c r="D59" s="5" t="str">
        <f>IF('by region'!$C$2="Any","Any",List!V59)&amp;M59&amp;IF('by region'!$I$2="Any","Any",N59)&amp;G59</f>
        <v>AnyFlatAny44943</v>
      </c>
      <c r="E59" s="5" t="e">
        <f>IF(I59=#REF!,List!G59,"")</f>
        <v>#REF!</v>
      </c>
      <c r="F59" s="5" t="e">
        <f t="shared" si="1"/>
        <v>#REF!</v>
      </c>
      <c r="G59" s="15">
        <v>44943</v>
      </c>
      <c r="H59" s="16" t="s">
        <v>7</v>
      </c>
      <c r="I59" s="16" t="s">
        <v>23</v>
      </c>
      <c r="J59" s="16" t="s">
        <v>32</v>
      </c>
      <c r="K59" s="14" t="s">
        <v>24</v>
      </c>
      <c r="L59" s="14" t="s">
        <v>17</v>
      </c>
      <c r="M59" s="16" t="s">
        <v>25</v>
      </c>
      <c r="N59" s="16" t="s">
        <v>26</v>
      </c>
      <c r="O59" s="16" t="s">
        <v>14</v>
      </c>
      <c r="P59" s="12">
        <f t="shared" si="2"/>
        <v>3</v>
      </c>
      <c r="Q59" s="12" cm="1">
        <f t="array" ref="Q59">SUMPRODUCT(($G$2:$G$3094=G59)*(P59&gt;$P$2:$P$3094))+1</f>
        <v>3</v>
      </c>
      <c r="R59" s="12" t="e">
        <f>(Q59*100000)+#REF!</f>
        <v>#REF!</v>
      </c>
      <c r="S59" t="e" cm="1">
        <f t="array" ref="S59">SUMPRODUCT(($G$2:$G$3094=G59)*(R59&gt;$R$2:$R$3094))+1</f>
        <v>#REF!</v>
      </c>
      <c r="T59" t="str">
        <f t="shared" si="3"/>
        <v>SOUTHWELL #</v>
      </c>
      <c r="U59">
        <v>0</v>
      </c>
      <c r="V59" t="s">
        <v>19</v>
      </c>
      <c r="W59">
        <f t="shared" si="4"/>
        <v>2023</v>
      </c>
    </row>
    <row r="60" spans="1:23" x14ac:dyDescent="0.25">
      <c r="A60" s="10" t="str">
        <f>IF(YEAR(G60)=2024,#REF!,"")</f>
        <v/>
      </c>
      <c r="B60" s="10" t="str">
        <f>IF(YEAR(G60)=2025,#REF!,"")</f>
        <v/>
      </c>
      <c r="C60" s="10" t="str">
        <f t="shared" si="6"/>
        <v>Afternoon44943</v>
      </c>
      <c r="D60" s="5" t="str">
        <f>IF('by region'!$C$2="Any","Any",List!V60)&amp;M60&amp;IF('by region'!$I$2="Any","Any",N60)&amp;G60</f>
        <v>AnyJumpAny44943</v>
      </c>
      <c r="E60" s="5" t="e">
        <f>IF(I60=#REF!,List!G60,"")</f>
        <v>#REF!</v>
      </c>
      <c r="F60" s="5" t="e">
        <f t="shared" si="1"/>
        <v>#REF!</v>
      </c>
      <c r="G60" s="15">
        <v>44943</v>
      </c>
      <c r="H60" s="16" t="s">
        <v>7</v>
      </c>
      <c r="I60" s="16" t="s">
        <v>54</v>
      </c>
      <c r="J60" s="16" t="s">
        <v>9</v>
      </c>
      <c r="K60" s="14" t="s">
        <v>24</v>
      </c>
      <c r="L60" s="14" t="s">
        <v>19</v>
      </c>
      <c r="M60" s="16" t="s">
        <v>12</v>
      </c>
      <c r="N60" s="16" t="s">
        <v>13</v>
      </c>
      <c r="O60" s="16" t="s">
        <v>21</v>
      </c>
      <c r="P60" s="12">
        <f t="shared" si="2"/>
        <v>1</v>
      </c>
      <c r="Q60" s="12" cm="1">
        <f t="array" ref="Q60">SUMPRODUCT(($G$2:$G$3094=G60)*(P60&gt;$P$2:$P$3094))+1</f>
        <v>1</v>
      </c>
      <c r="R60" s="12" t="e">
        <f>(Q60*100000)+#REF!</f>
        <v>#REF!</v>
      </c>
      <c r="S60" t="e" cm="1">
        <f t="array" ref="S60">SUMPRODUCT(($G$2:$G$3094=G60)*(R60&gt;$R$2:$R$3094))+1</f>
        <v>#REF!</v>
      </c>
      <c r="T60" t="str">
        <f t="shared" si="3"/>
        <v xml:space="preserve">Chepstow </v>
      </c>
      <c r="U60">
        <v>0</v>
      </c>
      <c r="V60" t="s">
        <v>19</v>
      </c>
      <c r="W60">
        <f t="shared" si="4"/>
        <v>2023</v>
      </c>
    </row>
    <row r="61" spans="1:23" x14ac:dyDescent="0.25">
      <c r="A61" s="10" t="str">
        <f>IF(YEAR(G61)=2024,#REF!,"")</f>
        <v/>
      </c>
      <c r="B61" s="10" t="str">
        <f>IF(YEAR(G61)=2025,#REF!,"")</f>
        <v/>
      </c>
      <c r="C61" s="10" t="str">
        <f t="shared" si="6"/>
        <v>Floodlit44944</v>
      </c>
      <c r="D61" s="5" t="str">
        <f>IF('by region'!$C$2="Any","Any",List!V61)&amp;M61&amp;IF('by region'!$I$2="Any","Any",N61)&amp;G61</f>
        <v>AnyFlatAny44944</v>
      </c>
      <c r="E61" s="5" t="e">
        <f>IF(I61=#REF!,List!G61,"")</f>
        <v>#REF!</v>
      </c>
      <c r="F61" s="5" t="e">
        <f t="shared" si="1"/>
        <v>#REF!</v>
      </c>
      <c r="G61" s="15">
        <v>44944</v>
      </c>
      <c r="H61" s="16" t="s">
        <v>27</v>
      </c>
      <c r="I61" s="16" t="s">
        <v>23</v>
      </c>
      <c r="J61" s="16" t="s">
        <v>32</v>
      </c>
      <c r="K61" s="14" t="s">
        <v>24</v>
      </c>
      <c r="L61" s="14" t="s">
        <v>17</v>
      </c>
      <c r="M61" s="16" t="s">
        <v>25</v>
      </c>
      <c r="N61" s="16" t="s">
        <v>26</v>
      </c>
      <c r="O61" s="16" t="s">
        <v>33</v>
      </c>
      <c r="P61" s="12">
        <f t="shared" si="2"/>
        <v>3</v>
      </c>
      <c r="Q61" s="12" cm="1">
        <f t="array" ref="Q61">SUMPRODUCT(($G$2:$G$3094=G61)*(P61&gt;$P$2:$P$3094))+1</f>
        <v>3</v>
      </c>
      <c r="R61" s="12" t="e">
        <f>(Q61*100000)+#REF!</f>
        <v>#REF!</v>
      </c>
      <c r="S61" t="e" cm="1">
        <f t="array" ref="S61">SUMPRODUCT(($G$2:$G$3094=G61)*(R61&gt;$R$2:$R$3094))+1</f>
        <v>#REF!</v>
      </c>
      <c r="T61" t="str">
        <f t="shared" si="3"/>
        <v>SOUTHWELL #</v>
      </c>
      <c r="U61">
        <v>0</v>
      </c>
      <c r="V61" t="s">
        <v>17</v>
      </c>
      <c r="W61">
        <f t="shared" si="4"/>
        <v>2023</v>
      </c>
    </row>
    <row r="62" spans="1:23" x14ac:dyDescent="0.25">
      <c r="A62" s="10" t="str">
        <f>IF(YEAR(G62)=2024,#REF!,"")</f>
        <v/>
      </c>
      <c r="B62" s="10" t="str">
        <f>IF(YEAR(G62)=2025,#REF!,"")</f>
        <v/>
      </c>
      <c r="C62" s="10" t="str">
        <f t="shared" si="6"/>
        <v>Afternoon44944</v>
      </c>
      <c r="D62" s="5" t="str">
        <f>IF('by region'!$C$2="Any","Any",List!V62)&amp;M62&amp;IF('by region'!$I$2="Any","Any",N62)&amp;G62</f>
        <v>AnyJumpAny44944</v>
      </c>
      <c r="E62" s="5" t="e">
        <f>IF(I62=#REF!,List!G62,"")</f>
        <v>#REF!</v>
      </c>
      <c r="F62" s="5" t="e">
        <f t="shared" si="1"/>
        <v>#REF!</v>
      </c>
      <c r="G62" s="15">
        <v>44944</v>
      </c>
      <c r="H62" s="16" t="s">
        <v>27</v>
      </c>
      <c r="I62" s="16" t="s">
        <v>51</v>
      </c>
      <c r="J62" s="16" t="s">
        <v>9</v>
      </c>
      <c r="K62" s="14" t="s">
        <v>10</v>
      </c>
      <c r="L62" s="14" t="s">
        <v>19</v>
      </c>
      <c r="M62" s="16" t="s">
        <v>12</v>
      </c>
      <c r="N62" s="16" t="s">
        <v>13</v>
      </c>
      <c r="O62" s="16" t="s">
        <v>14</v>
      </c>
      <c r="P62" s="12">
        <f t="shared" si="2"/>
        <v>1</v>
      </c>
      <c r="Q62" s="12" cm="1">
        <f t="array" ref="Q62">SUMPRODUCT(($G$2:$G$3094=G62)*(P62&gt;$P$2:$P$3094))+1</f>
        <v>1</v>
      </c>
      <c r="R62" s="12" t="e">
        <f>(Q62*100000)+#REF!</f>
        <v>#REF!</v>
      </c>
      <c r="S62" t="e" cm="1">
        <f t="array" ref="S62">SUMPRODUCT(($G$2:$G$3094=G62)*(R62&gt;$R$2:$R$3094))+1</f>
        <v>#REF!</v>
      </c>
      <c r="T62" t="str">
        <f t="shared" si="3"/>
        <v xml:space="preserve">Newbury </v>
      </c>
      <c r="U62">
        <v>0</v>
      </c>
      <c r="V62" t="s">
        <v>19</v>
      </c>
      <c r="W62">
        <f t="shared" si="4"/>
        <v>2023</v>
      </c>
    </row>
    <row r="63" spans="1:23" x14ac:dyDescent="0.25">
      <c r="A63" s="10" t="str">
        <f>IF(YEAR(G63)=2024,#REF!,"")</f>
        <v/>
      </c>
      <c r="B63" s="10" t="str">
        <f>IF(YEAR(G63)=2025,#REF!,"")</f>
        <v/>
      </c>
      <c r="C63" s="10" t="str">
        <f t="shared" si="6"/>
        <v>Afternoon44944</v>
      </c>
      <c r="D63" s="5" t="str">
        <f>IF('by region'!$C$2="Any","Any",List!V63)&amp;M63&amp;IF('by region'!$I$2="Any","Any",N63)&amp;G63</f>
        <v>AnyJumpAny44944</v>
      </c>
      <c r="E63" s="5" t="e">
        <f>IF(I63=#REF!,List!G63,"")</f>
        <v>#REF!</v>
      </c>
      <c r="F63" s="5" t="e">
        <f t="shared" si="1"/>
        <v>#REF!</v>
      </c>
      <c r="G63" s="15">
        <v>44944</v>
      </c>
      <c r="H63" s="16" t="s">
        <v>27</v>
      </c>
      <c r="I63" s="16" t="s">
        <v>41</v>
      </c>
      <c r="J63" s="16" t="s">
        <v>9</v>
      </c>
      <c r="K63" s="14" t="s">
        <v>10</v>
      </c>
      <c r="L63" s="14" t="s">
        <v>19</v>
      </c>
      <c r="M63" s="16" t="s">
        <v>12</v>
      </c>
      <c r="N63" s="16" t="s">
        <v>13</v>
      </c>
      <c r="O63" s="16" t="s">
        <v>14</v>
      </c>
      <c r="P63" s="12">
        <f t="shared" si="2"/>
        <v>1</v>
      </c>
      <c r="Q63" s="12" cm="1">
        <f t="array" ref="Q63">SUMPRODUCT(($G$2:$G$3094=G63)*(P63&gt;$P$2:$P$3094))+1</f>
        <v>1</v>
      </c>
      <c r="R63" s="12" t="e">
        <f>(Q63*100000)+#REF!</f>
        <v>#REF!</v>
      </c>
      <c r="S63" t="e" cm="1">
        <f t="array" ref="S63">SUMPRODUCT(($G$2:$G$3094=G63)*(R63&gt;$R$2:$R$3094))+1</f>
        <v>#REF!</v>
      </c>
      <c r="T63" t="str">
        <f t="shared" si="3"/>
        <v xml:space="preserve">Plumpton </v>
      </c>
      <c r="U63">
        <v>0</v>
      </c>
      <c r="V63" t="s">
        <v>30</v>
      </c>
      <c r="W63">
        <f t="shared" si="4"/>
        <v>2023</v>
      </c>
    </row>
    <row r="64" spans="1:23" x14ac:dyDescent="0.25">
      <c r="A64" s="10" t="str">
        <f>IF(YEAR(G64)=2024,#REF!,"")</f>
        <v/>
      </c>
      <c r="B64" s="10" t="str">
        <f>IF(YEAR(G64)=2025,#REF!,"")</f>
        <v/>
      </c>
      <c r="C64" s="10" t="str">
        <f t="shared" si="6"/>
        <v>Floodlit44945</v>
      </c>
      <c r="D64" s="5" t="str">
        <f>IF('by region'!$C$2="Any","Any",List!V64)&amp;M64&amp;IF('by region'!$I$2="Any","Any",N64)&amp;G64</f>
        <v>AnyFlatAny44945</v>
      </c>
      <c r="E64" s="5" t="e">
        <f>IF(I64=#REF!,List!G64,"")</f>
        <v>#REF!</v>
      </c>
      <c r="F64" s="5" t="e">
        <f t="shared" si="1"/>
        <v>#REF!</v>
      </c>
      <c r="G64" s="15">
        <v>44945</v>
      </c>
      <c r="H64" s="16" t="s">
        <v>34</v>
      </c>
      <c r="I64" s="16" t="s">
        <v>47</v>
      </c>
      <c r="J64" s="16" t="s">
        <v>32</v>
      </c>
      <c r="K64" s="14" t="s">
        <v>16</v>
      </c>
      <c r="L64" s="14" t="s">
        <v>19</v>
      </c>
      <c r="M64" s="16" t="s">
        <v>25</v>
      </c>
      <c r="N64" s="16" t="s">
        <v>26</v>
      </c>
      <c r="O64" s="16" t="s">
        <v>33</v>
      </c>
      <c r="P64" s="12">
        <f t="shared" si="2"/>
        <v>3</v>
      </c>
      <c r="Q64" s="12" cm="1">
        <f t="array" ref="Q64">SUMPRODUCT(($G$2:$G$3094=G64)*(P64&gt;$P$2:$P$3094))+1</f>
        <v>4</v>
      </c>
      <c r="R64" s="12" t="e">
        <f>(Q64*100000)+#REF!</f>
        <v>#REF!</v>
      </c>
      <c r="S64" t="e" cm="1">
        <f t="array" ref="S64">SUMPRODUCT(($G$2:$G$3094=G64)*(R64&gt;$R$2:$R$3094))+1</f>
        <v>#REF!</v>
      </c>
      <c r="T64" t="str">
        <f t="shared" si="3"/>
        <v>KEMPTON PARK #</v>
      </c>
      <c r="U64">
        <v>0</v>
      </c>
      <c r="V64" t="s">
        <v>11</v>
      </c>
      <c r="W64">
        <f t="shared" si="4"/>
        <v>2023</v>
      </c>
    </row>
    <row r="65" spans="1:23" x14ac:dyDescent="0.25">
      <c r="A65" s="10" t="str">
        <f>IF(YEAR(G65)=2024,#REF!,"")</f>
        <v/>
      </c>
      <c r="B65" s="10" t="str">
        <f>IF(YEAR(G65)=2025,#REF!,"")</f>
        <v/>
      </c>
      <c r="C65" s="10" t="str">
        <f t="shared" si="6"/>
        <v>Afternoon44945</v>
      </c>
      <c r="D65" s="5" t="str">
        <f>IF('by region'!$C$2="Any","Any",List!V65)&amp;M65&amp;IF('by region'!$I$2="Any","Any",N65)&amp;G65</f>
        <v>AnyJumpAny44945</v>
      </c>
      <c r="E65" s="5" t="e">
        <f>IF(I65=#REF!,List!G65,"")</f>
        <v>#REF!</v>
      </c>
      <c r="F65" s="5" t="e">
        <f t="shared" si="1"/>
        <v>#REF!</v>
      </c>
      <c r="G65" s="15">
        <v>44945</v>
      </c>
      <c r="H65" s="16" t="s">
        <v>34</v>
      </c>
      <c r="I65" s="16" t="s">
        <v>31</v>
      </c>
      <c r="J65" s="16" t="s">
        <v>9</v>
      </c>
      <c r="K65" s="14" t="s">
        <v>24</v>
      </c>
      <c r="L65" s="14" t="s">
        <v>11</v>
      </c>
      <c r="M65" s="16" t="s">
        <v>12</v>
      </c>
      <c r="N65" s="16" t="s">
        <v>13</v>
      </c>
      <c r="O65" s="16" t="s">
        <v>14</v>
      </c>
      <c r="P65" s="12">
        <f t="shared" si="2"/>
        <v>1</v>
      </c>
      <c r="Q65" s="12" cm="1">
        <f t="array" ref="Q65">SUMPRODUCT(($G$2:$G$3094=G65)*(P65&gt;$P$2:$P$3094))+1</f>
        <v>1</v>
      </c>
      <c r="R65" s="12" t="e">
        <f>(Q65*100000)+#REF!</f>
        <v>#REF!</v>
      </c>
      <c r="S65" t="e" cm="1">
        <f t="array" ref="S65">SUMPRODUCT(($G$2:$G$3094=G65)*(R65&gt;$R$2:$R$3094))+1</f>
        <v>#REF!</v>
      </c>
      <c r="T65" t="str">
        <f t="shared" si="3"/>
        <v xml:space="preserve">Newcastle </v>
      </c>
      <c r="U65">
        <v>0</v>
      </c>
      <c r="V65" t="s">
        <v>19</v>
      </c>
      <c r="W65">
        <f t="shared" si="4"/>
        <v>2023</v>
      </c>
    </row>
    <row r="66" spans="1:23" x14ac:dyDescent="0.25">
      <c r="A66" s="10" t="str">
        <f>IF(YEAR(G66)=2024,#REF!,"")</f>
        <v/>
      </c>
      <c r="B66" s="10" t="str">
        <f>IF(YEAR(G66)=2025,#REF!,"")</f>
        <v/>
      </c>
      <c r="C66" s="10" t="str">
        <f t="shared" si="6"/>
        <v>Afternoon44945</v>
      </c>
      <c r="D66" s="5" t="str">
        <f>IF('by region'!$C$2="Any","Any",List!V66)&amp;M66&amp;IF('by region'!$I$2="Any","Any",N66)&amp;G66</f>
        <v>AnyJumpAny44945</v>
      </c>
      <c r="E66" s="5" t="e">
        <f>IF(I66=#REF!,List!G66,"")</f>
        <v>#REF!</v>
      </c>
      <c r="F66" s="5" t="e">
        <f t="shared" ref="F66:F129" si="7">G66&amp;S66</f>
        <v>#REF!</v>
      </c>
      <c r="G66" s="15">
        <v>44945</v>
      </c>
      <c r="H66" s="16" t="s">
        <v>34</v>
      </c>
      <c r="I66" s="16" t="s">
        <v>52</v>
      </c>
      <c r="J66" s="16" t="s">
        <v>9</v>
      </c>
      <c r="K66" s="14" t="s">
        <v>10</v>
      </c>
      <c r="L66" s="14" t="s">
        <v>17</v>
      </c>
      <c r="M66" s="16" t="s">
        <v>12</v>
      </c>
      <c r="N66" s="16" t="s">
        <v>13</v>
      </c>
      <c r="O66" s="16" t="s">
        <v>14</v>
      </c>
      <c r="P66" s="12">
        <f t="shared" ref="P66:P129" si="8">IF(J66="Afternoon",1,IF(J66="Evening",2,IF(J66="Floodlit",3,4)))</f>
        <v>1</v>
      </c>
      <c r="Q66" s="12" cm="1">
        <f t="array" ref="Q66">SUMPRODUCT(($G$2:$G$3094=G66)*(P66&gt;$P$2:$P$3094))+1</f>
        <v>1</v>
      </c>
      <c r="R66" s="12" t="e">
        <f>(Q66*100000)+#REF!</f>
        <v>#REF!</v>
      </c>
      <c r="S66" t="e" cm="1">
        <f t="array" ref="S66">SUMPRODUCT(($G$2:$G$3094=G66)*(R66&gt;$R$2:$R$3094))+1</f>
        <v>#REF!</v>
      </c>
      <c r="T66" t="str">
        <f t="shared" ref="T66:T129" si="9">_xlfn.CONCAT(IF(M66="Flat",UPPER(I66),I66)," ",IF(J66="Evening","†",IF(J66="Floodlit","#","")))</f>
        <v xml:space="preserve">Ludlow </v>
      </c>
      <c r="U66">
        <v>0</v>
      </c>
      <c r="V66" t="s">
        <v>19</v>
      </c>
      <c r="W66">
        <f t="shared" ref="W66:W129" si="10">YEAR(G66)</f>
        <v>2023</v>
      </c>
    </row>
    <row r="67" spans="1:23" x14ac:dyDescent="0.25">
      <c r="A67" s="10" t="str">
        <f>IF(YEAR(G67)=2024,#REF!,"")</f>
        <v/>
      </c>
      <c r="B67" s="10" t="str">
        <f>IF(YEAR(G67)=2025,#REF!,"")</f>
        <v/>
      </c>
      <c r="C67" s="10" t="str">
        <f t="shared" si="6"/>
        <v>Afternoon44945</v>
      </c>
      <c r="D67" s="5" t="str">
        <f>IF('by region'!$C$2="Any","Any",List!V67)&amp;M67&amp;IF('by region'!$I$2="Any","Any",N67)&amp;G67</f>
        <v>AnyJumpAny44945</v>
      </c>
      <c r="E67" s="5" t="e">
        <f>IF(I67=#REF!,List!G67,"")</f>
        <v>#REF!</v>
      </c>
      <c r="F67" s="5" t="e">
        <f t="shared" si="7"/>
        <v>#REF!</v>
      </c>
      <c r="G67" s="15">
        <v>44945</v>
      </c>
      <c r="H67" s="16" t="s">
        <v>34</v>
      </c>
      <c r="I67" s="16" t="s">
        <v>39</v>
      </c>
      <c r="J67" s="16" t="s">
        <v>9</v>
      </c>
      <c r="K67" s="14" t="s">
        <v>16</v>
      </c>
      <c r="L67" s="14" t="s">
        <v>19</v>
      </c>
      <c r="M67" s="16" t="s">
        <v>12</v>
      </c>
      <c r="N67" s="16" t="s">
        <v>13</v>
      </c>
      <c r="O67" s="16" t="s">
        <v>14</v>
      </c>
      <c r="P67" s="12">
        <f t="shared" si="8"/>
        <v>1</v>
      </c>
      <c r="Q67" s="12" cm="1">
        <f t="array" ref="Q67">SUMPRODUCT(($G$2:$G$3094=G67)*(P67&gt;$P$2:$P$3094))+1</f>
        <v>1</v>
      </c>
      <c r="R67" s="12" t="e">
        <f>(Q67*100000)+#REF!</f>
        <v>#REF!</v>
      </c>
      <c r="S67" t="e" cm="1">
        <f t="array" ref="S67">SUMPRODUCT(($G$2:$G$3094=G67)*(R67&gt;$R$2:$R$3094))+1</f>
        <v>#REF!</v>
      </c>
      <c r="T67" t="str">
        <f t="shared" si="9"/>
        <v xml:space="preserve">Wincanton </v>
      </c>
      <c r="U67">
        <v>0</v>
      </c>
      <c r="V67" t="s">
        <v>30</v>
      </c>
      <c r="W67">
        <f t="shared" si="10"/>
        <v>2023</v>
      </c>
    </row>
    <row r="68" spans="1:23" x14ac:dyDescent="0.25">
      <c r="A68" s="10" t="str">
        <f>IF(YEAR(G68)=2024,#REF!,"")</f>
        <v/>
      </c>
      <c r="B68" s="10" t="str">
        <f>IF(YEAR(G68)=2025,#REF!,"")</f>
        <v/>
      </c>
      <c r="C68" s="10" t="str">
        <f t="shared" si="6"/>
        <v>Floodlit44946</v>
      </c>
      <c r="D68" s="5" t="str">
        <f>IF('by region'!$C$2="Any","Any",List!V68)&amp;M68&amp;IF('by region'!$I$2="Any","Any",N68)&amp;G68</f>
        <v>AnyFlatAny44946</v>
      </c>
      <c r="E68" s="5" t="e">
        <f>IF(I68=#REF!,List!G68,"")</f>
        <v>#REF!</v>
      </c>
      <c r="F68" s="5" t="e">
        <f t="shared" si="7"/>
        <v>#REF!</v>
      </c>
      <c r="G68" s="15">
        <v>44946</v>
      </c>
      <c r="H68" s="16" t="s">
        <v>35</v>
      </c>
      <c r="I68" s="16" t="s">
        <v>31</v>
      </c>
      <c r="J68" s="16" t="s">
        <v>32</v>
      </c>
      <c r="K68" s="14" t="s">
        <v>24</v>
      </c>
      <c r="L68" s="14" t="s">
        <v>11</v>
      </c>
      <c r="M68" s="16" t="s">
        <v>25</v>
      </c>
      <c r="N68" s="16" t="s">
        <v>26</v>
      </c>
      <c r="O68" s="16" t="s">
        <v>33</v>
      </c>
      <c r="P68" s="12">
        <f t="shared" si="8"/>
        <v>3</v>
      </c>
      <c r="Q68" s="12" cm="1">
        <f t="array" ref="Q68">SUMPRODUCT(($G$2:$G$3094=G68)*(P68&gt;$P$2:$P$3094))+1</f>
        <v>4</v>
      </c>
      <c r="R68" s="12" t="e">
        <f>(Q68*100000)+#REF!</f>
        <v>#REF!</v>
      </c>
      <c r="S68" t="e" cm="1">
        <f t="array" ref="S68">SUMPRODUCT(($G$2:$G$3094=G68)*(R68&gt;$R$2:$R$3094))+1</f>
        <v>#REF!</v>
      </c>
      <c r="T68" t="str">
        <f t="shared" si="9"/>
        <v>NEWCASTLE #</v>
      </c>
      <c r="U68">
        <v>0</v>
      </c>
      <c r="V68" t="s">
        <v>17</v>
      </c>
      <c r="W68">
        <f t="shared" si="10"/>
        <v>2023</v>
      </c>
    </row>
    <row r="69" spans="1:23" x14ac:dyDescent="0.25">
      <c r="A69" s="10" t="str">
        <f>IF(YEAR(G69)=2024,#REF!,"")</f>
        <v/>
      </c>
      <c r="B69" s="10" t="str">
        <f>IF(YEAR(G69)=2025,#REF!,"")</f>
        <v/>
      </c>
      <c r="C69" s="10" t="str">
        <f t="shared" si="6"/>
        <v>Afternoon44946</v>
      </c>
      <c r="D69" s="5" t="str">
        <f>IF('by region'!$C$2="Any","Any",List!V69)&amp;M69&amp;IF('by region'!$I$2="Any","Any",N69)&amp;G69</f>
        <v>AnyFlatAny44946</v>
      </c>
      <c r="E69" s="5" t="e">
        <f>IF(I69=#REF!,List!G69,"")</f>
        <v>#REF!</v>
      </c>
      <c r="F69" s="5" t="e">
        <f t="shared" si="7"/>
        <v>#REF!</v>
      </c>
      <c r="G69" s="15">
        <v>44946</v>
      </c>
      <c r="H69" s="16" t="s">
        <v>35</v>
      </c>
      <c r="I69" s="16" t="s">
        <v>23</v>
      </c>
      <c r="J69" s="16" t="s">
        <v>9</v>
      </c>
      <c r="K69" s="14" t="s">
        <v>24</v>
      </c>
      <c r="L69" s="14" t="s">
        <v>17</v>
      </c>
      <c r="M69" s="16" t="s">
        <v>25</v>
      </c>
      <c r="N69" s="16" t="s">
        <v>26</v>
      </c>
      <c r="O69" s="16" t="s">
        <v>14</v>
      </c>
      <c r="P69" s="12">
        <f t="shared" si="8"/>
        <v>1</v>
      </c>
      <c r="Q69" s="12" cm="1">
        <f t="array" ref="Q69">SUMPRODUCT(($G$2:$G$3094=G69)*(P69&gt;$P$2:$P$3094))+1</f>
        <v>1</v>
      </c>
      <c r="R69" s="12" t="e">
        <f>(Q69*100000)+#REF!</f>
        <v>#REF!</v>
      </c>
      <c r="S69" t="e" cm="1">
        <f t="array" ref="S69">SUMPRODUCT(($G$2:$G$3094=G69)*(R69&gt;$R$2:$R$3094))+1</f>
        <v>#REF!</v>
      </c>
      <c r="T69" t="str">
        <f t="shared" si="9"/>
        <v xml:space="preserve">SOUTHWELL </v>
      </c>
      <c r="U69">
        <v>0</v>
      </c>
      <c r="V69" t="s">
        <v>19</v>
      </c>
      <c r="W69">
        <f t="shared" si="10"/>
        <v>2023</v>
      </c>
    </row>
    <row r="70" spans="1:23" x14ac:dyDescent="0.25">
      <c r="A70" s="10" t="str">
        <f>IF(YEAR(G70)=2024,#REF!,"")</f>
        <v/>
      </c>
      <c r="B70" s="10" t="str">
        <f>IF(YEAR(G70)=2025,#REF!,"")</f>
        <v/>
      </c>
      <c r="C70" s="10" t="str">
        <f t="shared" si="6"/>
        <v>Afternoon44946</v>
      </c>
      <c r="D70" s="5" t="str">
        <f>IF('by region'!$C$2="Any","Any",List!V70)&amp;M70&amp;IF('by region'!$I$2="Any","Any",N70)&amp;G70</f>
        <v>AnyJumpAny44946</v>
      </c>
      <c r="E70" s="5" t="e">
        <f>IF(I70=#REF!,List!G70,"")</f>
        <v>#REF!</v>
      </c>
      <c r="F70" s="5" t="e">
        <f t="shared" si="7"/>
        <v>#REF!</v>
      </c>
      <c r="G70" s="15">
        <v>44946</v>
      </c>
      <c r="H70" s="16" t="s">
        <v>35</v>
      </c>
      <c r="I70" s="16" t="s">
        <v>36</v>
      </c>
      <c r="J70" s="16" t="s">
        <v>9</v>
      </c>
      <c r="K70" s="14" t="s">
        <v>24</v>
      </c>
      <c r="L70" s="14" t="s">
        <v>19</v>
      </c>
      <c r="M70" s="16" t="s">
        <v>12</v>
      </c>
      <c r="N70" s="16" t="s">
        <v>13</v>
      </c>
      <c r="O70" s="16" t="s">
        <v>14</v>
      </c>
      <c r="P70" s="12">
        <f t="shared" si="8"/>
        <v>1</v>
      </c>
      <c r="Q70" s="12" cm="1">
        <f t="array" ref="Q70">SUMPRODUCT(($G$2:$G$3094=G70)*(P70&gt;$P$2:$P$3094))+1</f>
        <v>1</v>
      </c>
      <c r="R70" s="12" t="e">
        <f>(Q70*100000)+#REF!</f>
        <v>#REF!</v>
      </c>
      <c r="S70" t="e" cm="1">
        <f t="array" ref="S70">SUMPRODUCT(($G$2:$G$3094=G70)*(R70&gt;$R$2:$R$3094))+1</f>
        <v>#REF!</v>
      </c>
      <c r="T70" t="str">
        <f t="shared" si="9"/>
        <v xml:space="preserve">Lingfield Park </v>
      </c>
      <c r="U70">
        <v>0</v>
      </c>
      <c r="V70" t="s">
        <v>17</v>
      </c>
      <c r="W70">
        <f t="shared" si="10"/>
        <v>2023</v>
      </c>
    </row>
    <row r="71" spans="1:23" x14ac:dyDescent="0.25">
      <c r="A71" s="10" t="str">
        <f>IF(YEAR(G71)=2024,#REF!,"")</f>
        <v/>
      </c>
      <c r="B71" s="10" t="str">
        <f>IF(YEAR(G71)=2025,#REF!,"")</f>
        <v/>
      </c>
      <c r="C71" s="10" t="str">
        <f t="shared" si="6"/>
        <v>Afternoon44946</v>
      </c>
      <c r="D71" s="5" t="str">
        <f>IF('by region'!$C$2="Any","Any",List!V71)&amp;M71&amp;IF('by region'!$I$2="Any","Any",N71)&amp;G71</f>
        <v>AnyJumpAny44946</v>
      </c>
      <c r="E71" s="5" t="e">
        <f>IF(I71=#REF!,List!G71,"")</f>
        <v>#REF!</v>
      </c>
      <c r="F71" s="5" t="e">
        <f t="shared" si="7"/>
        <v>#REF!</v>
      </c>
      <c r="G71" s="15">
        <v>44946</v>
      </c>
      <c r="H71" s="16" t="s">
        <v>35</v>
      </c>
      <c r="I71" s="16" t="s">
        <v>53</v>
      </c>
      <c r="J71" s="16" t="s">
        <v>9</v>
      </c>
      <c r="K71" s="14" t="s">
        <v>16</v>
      </c>
      <c r="L71" s="14" t="s">
        <v>17</v>
      </c>
      <c r="M71" s="16" t="s">
        <v>12</v>
      </c>
      <c r="N71" s="16" t="s">
        <v>13</v>
      </c>
      <c r="O71" s="16" t="s">
        <v>14</v>
      </c>
      <c r="P71" s="12">
        <f t="shared" si="8"/>
        <v>1</v>
      </c>
      <c r="Q71" s="12" cm="1">
        <f t="array" ref="Q71">SUMPRODUCT(($G$2:$G$3094=G71)*(P71&gt;$P$2:$P$3094))+1</f>
        <v>1</v>
      </c>
      <c r="R71" s="12" t="e">
        <f>(Q71*100000)+#REF!</f>
        <v>#REF!</v>
      </c>
      <c r="S71" t="e" cm="1">
        <f t="array" ref="S71">SUMPRODUCT(($G$2:$G$3094=G71)*(R71&gt;$R$2:$R$3094))+1</f>
        <v>#REF!</v>
      </c>
      <c r="T71" t="str">
        <f t="shared" si="9"/>
        <v xml:space="preserve">Market Rasen </v>
      </c>
      <c r="U71">
        <v>0</v>
      </c>
      <c r="V71" t="s">
        <v>17</v>
      </c>
      <c r="W71">
        <f t="shared" si="10"/>
        <v>2023</v>
      </c>
    </row>
    <row r="72" spans="1:23" x14ac:dyDescent="0.25">
      <c r="A72" s="10" t="str">
        <f>IF(YEAR(G72)=2024,#REF!,"")</f>
        <v/>
      </c>
      <c r="B72" s="10" t="str">
        <f>IF(YEAR(G72)=2025,#REF!,"")</f>
        <v/>
      </c>
      <c r="C72" s="10" t="str">
        <f t="shared" si="6"/>
        <v>Floodlit44947</v>
      </c>
      <c r="D72" s="5" t="str">
        <f>IF('by region'!$C$2="Any","Any",List!V72)&amp;M72&amp;IF('by region'!$I$2="Any","Any",N72)&amp;G72</f>
        <v>AnyFlatAny44947</v>
      </c>
      <c r="E72" s="5" t="e">
        <f>IF(I72=#REF!,List!G72,"")</f>
        <v>#REF!</v>
      </c>
      <c r="F72" s="5" t="e">
        <f t="shared" si="7"/>
        <v>#REF!</v>
      </c>
      <c r="G72" s="15">
        <v>44947</v>
      </c>
      <c r="H72" s="16" t="s">
        <v>37</v>
      </c>
      <c r="I72" s="16" t="s">
        <v>43</v>
      </c>
      <c r="J72" s="16" t="s">
        <v>32</v>
      </c>
      <c r="K72" s="14" t="s">
        <v>24</v>
      </c>
      <c r="L72" s="14" t="s">
        <v>17</v>
      </c>
      <c r="M72" s="16" t="s">
        <v>25</v>
      </c>
      <c r="N72" s="16" t="s">
        <v>26</v>
      </c>
      <c r="O72" s="16" t="s">
        <v>33</v>
      </c>
      <c r="P72" s="12">
        <f t="shared" si="8"/>
        <v>3</v>
      </c>
      <c r="Q72" s="12" cm="1">
        <f t="array" ref="Q72">SUMPRODUCT(($G$2:$G$3094=G72)*(P72&gt;$P$2:$P$3094))+1</f>
        <v>5</v>
      </c>
      <c r="R72" s="12" t="e">
        <f>(Q72*100000)+#REF!</f>
        <v>#REF!</v>
      </c>
      <c r="S72" t="e" cm="1">
        <f t="array" ref="S72">SUMPRODUCT(($G$2:$G$3094=G72)*(R72&gt;$R$2:$R$3094))+1</f>
        <v>#REF!</v>
      </c>
      <c r="T72" t="str">
        <f t="shared" si="9"/>
        <v>WOLVERHAMPTON #</v>
      </c>
      <c r="U72">
        <v>0</v>
      </c>
      <c r="V72" t="s">
        <v>30</v>
      </c>
      <c r="W72">
        <f t="shared" si="10"/>
        <v>2023</v>
      </c>
    </row>
    <row r="73" spans="1:23" x14ac:dyDescent="0.25">
      <c r="A73" s="10" t="str">
        <f>IF(YEAR(G73)=2024,#REF!,"")</f>
        <v/>
      </c>
      <c r="B73" s="10" t="str">
        <f>IF(YEAR(G73)=2025,#REF!,"")</f>
        <v/>
      </c>
      <c r="C73" s="10" t="str">
        <f t="shared" si="6"/>
        <v>Afternoon44947</v>
      </c>
      <c r="D73" s="5" t="str">
        <f>IF('by region'!$C$2="Any","Any",List!V73)&amp;M73&amp;IF('by region'!$I$2="Any","Any",N73)&amp;G73</f>
        <v>AnyFlatAny44947</v>
      </c>
      <c r="E73" s="5" t="e">
        <f>IF(I73=#REF!,List!G73,"")</f>
        <v>#REF!</v>
      </c>
      <c r="F73" s="5" t="e">
        <f t="shared" si="7"/>
        <v>#REF!</v>
      </c>
      <c r="G73" s="15">
        <v>44947</v>
      </c>
      <c r="H73" s="16" t="s">
        <v>37</v>
      </c>
      <c r="I73" s="16" t="s">
        <v>36</v>
      </c>
      <c r="J73" s="16" t="s">
        <v>9</v>
      </c>
      <c r="K73" s="14" t="s">
        <v>24</v>
      </c>
      <c r="L73" s="14" t="s">
        <v>19</v>
      </c>
      <c r="M73" s="16" t="s">
        <v>25</v>
      </c>
      <c r="N73" s="16" t="s">
        <v>26</v>
      </c>
      <c r="O73" s="16" t="s">
        <v>14</v>
      </c>
      <c r="P73" s="12">
        <f t="shared" si="8"/>
        <v>1</v>
      </c>
      <c r="Q73" s="12" cm="1">
        <f t="array" ref="Q73">SUMPRODUCT(($G$2:$G$3094=G73)*(P73&gt;$P$2:$P$3094))+1</f>
        <v>1</v>
      </c>
      <c r="R73" s="12" t="e">
        <f>(Q73*100000)+#REF!</f>
        <v>#REF!</v>
      </c>
      <c r="S73" t="e" cm="1">
        <f t="array" ref="S73">SUMPRODUCT(($G$2:$G$3094=G73)*(R73&gt;$R$2:$R$3094))+1</f>
        <v>#REF!</v>
      </c>
      <c r="T73" t="str">
        <f t="shared" si="9"/>
        <v xml:space="preserve">LINGFIELD PARK </v>
      </c>
      <c r="U73">
        <v>0</v>
      </c>
      <c r="V73" t="s">
        <v>30</v>
      </c>
      <c r="W73">
        <f t="shared" si="10"/>
        <v>2023</v>
      </c>
    </row>
    <row r="74" spans="1:23" x14ac:dyDescent="0.25">
      <c r="A74" s="10" t="str">
        <f>IF(YEAR(G74)=2024,#REF!,"")</f>
        <v/>
      </c>
      <c r="B74" s="10" t="str">
        <f>IF(YEAR(G74)=2025,#REF!,"")</f>
        <v/>
      </c>
      <c r="C74" s="10" t="str">
        <f t="shared" si="6"/>
        <v>Afternoon44947</v>
      </c>
      <c r="D74" s="5" t="str">
        <f>IF('by region'!$C$2="Any","Any",List!V74)&amp;M74&amp;IF('by region'!$I$2="Any","Any",N74)&amp;G74</f>
        <v>AnyJumpAny44947</v>
      </c>
      <c r="E74" s="5" t="e">
        <f>IF(I74=#REF!,List!G74,"")</f>
        <v>#REF!</v>
      </c>
      <c r="F74" s="5" t="e">
        <f t="shared" si="7"/>
        <v>#REF!</v>
      </c>
      <c r="G74" s="15">
        <v>44947</v>
      </c>
      <c r="H74" s="16" t="s">
        <v>37</v>
      </c>
      <c r="I74" s="16" t="s">
        <v>55</v>
      </c>
      <c r="J74" s="16" t="s">
        <v>9</v>
      </c>
      <c r="K74" s="14" t="s">
        <v>10</v>
      </c>
      <c r="L74" s="14" t="s">
        <v>19</v>
      </c>
      <c r="M74" s="16" t="s">
        <v>12</v>
      </c>
      <c r="N74" s="16" t="s">
        <v>13</v>
      </c>
      <c r="O74" s="16" t="s">
        <v>14</v>
      </c>
      <c r="P74" s="12">
        <f t="shared" si="8"/>
        <v>1</v>
      </c>
      <c r="Q74" s="12" cm="1">
        <f t="array" ref="Q74">SUMPRODUCT(($G$2:$G$3094=G74)*(P74&gt;$P$2:$P$3094))+1</f>
        <v>1</v>
      </c>
      <c r="R74" s="12" t="e">
        <f>(Q74*100000)+#REF!</f>
        <v>#REF!</v>
      </c>
      <c r="S74" t="e" cm="1">
        <f t="array" ref="S74">SUMPRODUCT(($G$2:$G$3094=G74)*(R74&gt;$R$2:$R$3094))+1</f>
        <v>#REF!</v>
      </c>
      <c r="T74" t="str">
        <f t="shared" si="9"/>
        <v xml:space="preserve">Ascot </v>
      </c>
      <c r="U74">
        <v>0</v>
      </c>
      <c r="V74" t="s">
        <v>17</v>
      </c>
      <c r="W74">
        <f t="shared" si="10"/>
        <v>2023</v>
      </c>
    </row>
    <row r="75" spans="1:23" x14ac:dyDescent="0.25">
      <c r="A75" s="10" t="str">
        <f>IF(YEAR(G75)=2024,#REF!,"")</f>
        <v/>
      </c>
      <c r="B75" s="10" t="str">
        <f>IF(YEAR(G75)=2025,#REF!,"")</f>
        <v/>
      </c>
      <c r="C75" s="10" t="str">
        <f t="shared" si="6"/>
        <v>Afternoon44947</v>
      </c>
      <c r="D75" s="5" t="str">
        <f>IF('by region'!$C$2="Any","Any",List!V75)&amp;M75&amp;IF('by region'!$I$2="Any","Any",N75)&amp;G75</f>
        <v>AnyJumpAny44947</v>
      </c>
      <c r="E75" s="5" t="e">
        <f>IF(I75=#REF!,List!G75,"")</f>
        <v>#REF!</v>
      </c>
      <c r="F75" s="5" t="e">
        <f t="shared" si="7"/>
        <v>#REF!</v>
      </c>
      <c r="G75" s="15">
        <v>44947</v>
      </c>
      <c r="H75" s="16" t="s">
        <v>37</v>
      </c>
      <c r="I75" s="16" t="s">
        <v>56</v>
      </c>
      <c r="J75" s="16" t="s">
        <v>9</v>
      </c>
      <c r="K75" s="14" t="s">
        <v>16</v>
      </c>
      <c r="L75" s="14" t="s">
        <v>11</v>
      </c>
      <c r="M75" s="16" t="s">
        <v>12</v>
      </c>
      <c r="N75" s="16" t="s">
        <v>13</v>
      </c>
      <c r="O75" s="16" t="s">
        <v>14</v>
      </c>
      <c r="P75" s="12">
        <f t="shared" si="8"/>
        <v>1</v>
      </c>
      <c r="Q75" s="12" cm="1">
        <f t="array" ref="Q75">SUMPRODUCT(($G$2:$G$3094=G75)*(P75&gt;$P$2:$P$3094))+1</f>
        <v>1</v>
      </c>
      <c r="R75" s="12" t="e">
        <f>(Q75*100000)+#REF!</f>
        <v>#REF!</v>
      </c>
      <c r="S75" t="e" cm="1">
        <f t="array" ref="S75">SUMPRODUCT(($G$2:$G$3094=G75)*(R75&gt;$R$2:$R$3094))+1</f>
        <v>#REF!</v>
      </c>
      <c r="T75" t="str">
        <f t="shared" si="9"/>
        <v xml:space="preserve">Haydock Park </v>
      </c>
      <c r="U75">
        <v>0</v>
      </c>
      <c r="V75" t="s">
        <v>30</v>
      </c>
      <c r="W75">
        <f t="shared" si="10"/>
        <v>2023</v>
      </c>
    </row>
    <row r="76" spans="1:23" x14ac:dyDescent="0.25">
      <c r="A76" s="10" t="str">
        <f>IF(YEAR(G76)=2024,#REF!,"")</f>
        <v/>
      </c>
      <c r="B76" s="10" t="str">
        <f>IF(YEAR(G76)=2025,#REF!,"")</f>
        <v/>
      </c>
      <c r="C76" s="10" t="str">
        <f t="shared" si="6"/>
        <v>Afternoon44947</v>
      </c>
      <c r="D76" s="5" t="str">
        <f>IF('by region'!$C$2="Any","Any",List!V76)&amp;M76&amp;IF('by region'!$I$2="Any","Any",N76)&amp;G76</f>
        <v>AnyJumpAny44947</v>
      </c>
      <c r="E76" s="5" t="e">
        <f>IF(I76=#REF!,List!G76,"")</f>
        <v>#REF!</v>
      </c>
      <c r="F76" s="5" t="e">
        <f t="shared" si="7"/>
        <v>#REF!</v>
      </c>
      <c r="G76" s="15">
        <v>44947</v>
      </c>
      <c r="H76" s="16" t="s">
        <v>37</v>
      </c>
      <c r="I76" s="16" t="s">
        <v>57</v>
      </c>
      <c r="J76" s="16" t="s">
        <v>9</v>
      </c>
      <c r="K76" s="14" t="s">
        <v>10</v>
      </c>
      <c r="L76" s="14" t="s">
        <v>19</v>
      </c>
      <c r="M76" s="16" t="s">
        <v>12</v>
      </c>
      <c r="N76" s="16" t="s">
        <v>13</v>
      </c>
      <c r="O76" s="16" t="s">
        <v>14</v>
      </c>
      <c r="P76" s="12">
        <f t="shared" si="8"/>
        <v>1</v>
      </c>
      <c r="Q76" s="12" cm="1">
        <f t="array" ref="Q76">SUMPRODUCT(($G$2:$G$3094=G76)*(P76&gt;$P$2:$P$3094))+1</f>
        <v>1</v>
      </c>
      <c r="R76" s="12" t="e">
        <f>(Q76*100000)+#REF!</f>
        <v>#REF!</v>
      </c>
      <c r="S76" t="e" cm="1">
        <f t="array" ref="S76">SUMPRODUCT(($G$2:$G$3094=G76)*(R76&gt;$R$2:$R$3094))+1</f>
        <v>#REF!</v>
      </c>
      <c r="T76" t="str">
        <f t="shared" si="9"/>
        <v xml:space="preserve">Taunton </v>
      </c>
      <c r="U76">
        <v>0</v>
      </c>
      <c r="V76" t="s">
        <v>30</v>
      </c>
      <c r="W76">
        <f t="shared" si="10"/>
        <v>2023</v>
      </c>
    </row>
    <row r="77" spans="1:23" x14ac:dyDescent="0.25">
      <c r="A77" s="10" t="str">
        <f>IF(YEAR(G77)=2024,#REF!,"")</f>
        <v/>
      </c>
      <c r="B77" s="10" t="str">
        <f>IF(YEAR(G77)=2025,#REF!,"")</f>
        <v/>
      </c>
      <c r="C77" s="10" t="str">
        <f t="shared" si="6"/>
        <v>Afternoon44948</v>
      </c>
      <c r="D77" s="5" t="str">
        <f>IF('by region'!$C$2="Any","Any",List!V77)&amp;M77&amp;IF('by region'!$I$2="Any","Any",N77)&amp;G77</f>
        <v>AnyJumpAny44948</v>
      </c>
      <c r="E77" s="5" t="e">
        <f>IF(I77=#REF!,List!G77,"")</f>
        <v>#REF!</v>
      </c>
      <c r="F77" s="5" t="e">
        <f t="shared" si="7"/>
        <v>#REF!</v>
      </c>
      <c r="G77" s="15">
        <v>44948</v>
      </c>
      <c r="H77" s="16" t="s">
        <v>40</v>
      </c>
      <c r="I77" s="16" t="s">
        <v>36</v>
      </c>
      <c r="J77" s="16" t="s">
        <v>9</v>
      </c>
      <c r="K77" s="14" t="s">
        <v>24</v>
      </c>
      <c r="L77" s="14" t="s">
        <v>19</v>
      </c>
      <c r="M77" s="16" t="s">
        <v>12</v>
      </c>
      <c r="N77" s="16" t="s">
        <v>13</v>
      </c>
      <c r="O77" s="16" t="s">
        <v>14</v>
      </c>
      <c r="P77" s="12">
        <f t="shared" si="8"/>
        <v>1</v>
      </c>
      <c r="Q77" s="12" cm="1">
        <f t="array" ref="Q77">SUMPRODUCT(($G$2:$G$3094=G77)*(P77&gt;$P$2:$P$3094))+1</f>
        <v>1</v>
      </c>
      <c r="R77" s="12" t="e">
        <f>(Q77*100000)+#REF!</f>
        <v>#REF!</v>
      </c>
      <c r="S77" t="e" cm="1">
        <f t="array" ref="S77">SUMPRODUCT(($G$2:$G$3094=G77)*(R77&gt;$R$2:$R$3094))+1</f>
        <v>#REF!</v>
      </c>
      <c r="T77" t="str">
        <f t="shared" si="9"/>
        <v xml:space="preserve">Lingfield Park </v>
      </c>
      <c r="U77">
        <v>0</v>
      </c>
      <c r="V77" t="s">
        <v>11</v>
      </c>
      <c r="W77">
        <f t="shared" si="10"/>
        <v>2023</v>
      </c>
    </row>
    <row r="78" spans="1:23" x14ac:dyDescent="0.25">
      <c r="A78" s="10" t="str">
        <f>IF(YEAR(G78)=2024,#REF!,"")</f>
        <v/>
      </c>
      <c r="B78" s="10" t="str">
        <f>IF(YEAR(G78)=2025,#REF!,"")</f>
        <v/>
      </c>
      <c r="C78" s="10" t="str">
        <f t="shared" si="6"/>
        <v>Afternoon44948</v>
      </c>
      <c r="D78" s="5" t="str">
        <f>IF('by region'!$C$2="Any","Any",List!V78)&amp;M78&amp;IF('by region'!$I$2="Any","Any",N78)&amp;G78</f>
        <v>AnyJumpAny44948</v>
      </c>
      <c r="E78" s="5" t="e">
        <f>IF(I78=#REF!,List!G78,"")</f>
        <v>#REF!</v>
      </c>
      <c r="F78" s="5" t="e">
        <f t="shared" si="7"/>
        <v>#REF!</v>
      </c>
      <c r="G78" s="15">
        <v>44948</v>
      </c>
      <c r="H78" s="16" t="s">
        <v>40</v>
      </c>
      <c r="I78" s="16" t="s">
        <v>20</v>
      </c>
      <c r="J78" s="16" t="s">
        <v>9</v>
      </c>
      <c r="K78" s="14" t="s">
        <v>10</v>
      </c>
      <c r="L78" s="14" t="s">
        <v>17</v>
      </c>
      <c r="M78" s="16" t="s">
        <v>12</v>
      </c>
      <c r="N78" s="16" t="s">
        <v>13</v>
      </c>
      <c r="O78" s="16" t="s">
        <v>21</v>
      </c>
      <c r="P78" s="12">
        <f t="shared" si="8"/>
        <v>1</v>
      </c>
      <c r="Q78" s="12" cm="1">
        <f t="array" ref="Q78">SUMPRODUCT(($G$2:$G$3094=G78)*(P78&gt;$P$2:$P$3094))+1</f>
        <v>1</v>
      </c>
      <c r="R78" s="12" t="e">
        <f>(Q78*100000)+#REF!</f>
        <v>#REF!</v>
      </c>
      <c r="S78" t="e" cm="1">
        <f t="array" ref="S78">SUMPRODUCT(($G$2:$G$3094=G78)*(R78&gt;$R$2:$R$3094))+1</f>
        <v>#REF!</v>
      </c>
      <c r="T78" t="str">
        <f t="shared" si="9"/>
        <v xml:space="preserve">Fakenham </v>
      </c>
      <c r="U78">
        <v>0</v>
      </c>
      <c r="V78" t="s">
        <v>19</v>
      </c>
      <c r="W78">
        <f t="shared" si="10"/>
        <v>2023</v>
      </c>
    </row>
    <row r="79" spans="1:23" x14ac:dyDescent="0.25">
      <c r="A79" s="10" t="str">
        <f>IF(YEAR(G79)=2024,#REF!,"")</f>
        <v/>
      </c>
      <c r="B79" s="10" t="str">
        <f>IF(YEAR(G79)=2025,#REF!,"")</f>
        <v/>
      </c>
      <c r="C79" s="10" t="str">
        <f t="shared" si="6"/>
        <v>Afternoon44949</v>
      </c>
      <c r="D79" s="5" t="str">
        <f>IF('by region'!$C$2="Any","Any",List!V79)&amp;M79&amp;IF('by region'!$I$2="Any","Any",N79)&amp;G79</f>
        <v>AnyFlatAny44949</v>
      </c>
      <c r="E79" s="5" t="e">
        <f>IF(I79=#REF!,List!G79,"")</f>
        <v>#REF!</v>
      </c>
      <c r="F79" s="5" t="e">
        <f t="shared" si="7"/>
        <v>#REF!</v>
      </c>
      <c r="G79" s="15">
        <v>44949</v>
      </c>
      <c r="H79" s="16" t="s">
        <v>42</v>
      </c>
      <c r="I79" s="16" t="s">
        <v>47</v>
      </c>
      <c r="J79" s="16" t="s">
        <v>9</v>
      </c>
      <c r="K79" s="14" t="s">
        <v>16</v>
      </c>
      <c r="L79" s="14" t="s">
        <v>19</v>
      </c>
      <c r="M79" s="16" t="s">
        <v>25</v>
      </c>
      <c r="N79" s="16" t="s">
        <v>26</v>
      </c>
      <c r="O79" s="16" t="s">
        <v>14</v>
      </c>
      <c r="P79" s="12">
        <f t="shared" si="8"/>
        <v>1</v>
      </c>
      <c r="Q79" s="12" cm="1">
        <f t="array" ref="Q79">SUMPRODUCT(($G$2:$G$3094=G79)*(P79&gt;$P$2:$P$3094))+1</f>
        <v>1</v>
      </c>
      <c r="R79" s="12" t="e">
        <f>(Q79*100000)+#REF!</f>
        <v>#REF!</v>
      </c>
      <c r="S79" t="e" cm="1">
        <f t="array" ref="S79">SUMPRODUCT(($G$2:$G$3094=G79)*(R79&gt;$R$2:$R$3094))+1</f>
        <v>#REF!</v>
      </c>
      <c r="T79" t="str">
        <f t="shared" si="9"/>
        <v xml:space="preserve">KEMPTON PARK </v>
      </c>
      <c r="U79">
        <v>0</v>
      </c>
      <c r="V79" t="s">
        <v>30</v>
      </c>
      <c r="W79">
        <f t="shared" si="10"/>
        <v>2023</v>
      </c>
    </row>
    <row r="80" spans="1:23" x14ac:dyDescent="0.25">
      <c r="A80" s="10" t="str">
        <f>IF(YEAR(G80)=2024,#REF!,"")</f>
        <v/>
      </c>
      <c r="B80" s="10" t="str">
        <f>IF(YEAR(G80)=2025,#REF!,"")</f>
        <v/>
      </c>
      <c r="C80" s="10" t="str">
        <f t="shared" si="6"/>
        <v>Afternoon44949</v>
      </c>
      <c r="D80" s="5" t="str">
        <f>IF('by region'!$C$2="Any","Any",List!V80)&amp;M80&amp;IF('by region'!$I$2="Any","Any",N80)&amp;G80</f>
        <v>AnyFlatAny44949</v>
      </c>
      <c r="E80" s="5" t="e">
        <f>IF(I80=#REF!,List!G80,"")</f>
        <v>#REF!</v>
      </c>
      <c r="F80" s="5" t="e">
        <f t="shared" si="7"/>
        <v>#REF!</v>
      </c>
      <c r="G80" s="15">
        <v>44949</v>
      </c>
      <c r="H80" s="16" t="s">
        <v>42</v>
      </c>
      <c r="I80" s="16" t="s">
        <v>23</v>
      </c>
      <c r="J80" s="16" t="s">
        <v>9</v>
      </c>
      <c r="K80" s="14" t="s">
        <v>24</v>
      </c>
      <c r="L80" s="14" t="s">
        <v>17</v>
      </c>
      <c r="M80" s="16" t="s">
        <v>25</v>
      </c>
      <c r="N80" s="16" t="s">
        <v>26</v>
      </c>
      <c r="O80" s="16" t="s">
        <v>14</v>
      </c>
      <c r="P80" s="12">
        <f t="shared" si="8"/>
        <v>1</v>
      </c>
      <c r="Q80" s="12" cm="1">
        <f t="array" ref="Q80">SUMPRODUCT(($G$2:$G$3094=G80)*(P80&gt;$P$2:$P$3094))+1</f>
        <v>1</v>
      </c>
      <c r="R80" s="12" t="e">
        <f>(Q80*100000)+#REF!</f>
        <v>#REF!</v>
      </c>
      <c r="S80" t="e" cm="1">
        <f t="array" ref="S80">SUMPRODUCT(($G$2:$G$3094=G80)*(R80&gt;$R$2:$R$3094))+1</f>
        <v>#REF!</v>
      </c>
      <c r="T80" t="str">
        <f t="shared" si="9"/>
        <v xml:space="preserve">SOUTHWELL </v>
      </c>
      <c r="U80">
        <v>0</v>
      </c>
      <c r="V80" t="s">
        <v>30</v>
      </c>
      <c r="W80">
        <f t="shared" si="10"/>
        <v>2023</v>
      </c>
    </row>
    <row r="81" spans="1:23" x14ac:dyDescent="0.25">
      <c r="A81" s="10" t="str">
        <f>IF(YEAR(G81)=2024,#REF!,"")</f>
        <v/>
      </c>
      <c r="B81" s="10" t="str">
        <f>IF(YEAR(G81)=2025,#REF!,"")</f>
        <v/>
      </c>
      <c r="C81" s="10" t="str">
        <f t="shared" si="6"/>
        <v>Floodlit44949</v>
      </c>
      <c r="D81" s="5" t="str">
        <f>IF('by region'!$C$2="Any","Any",List!V81)&amp;M81&amp;IF('by region'!$I$2="Any","Any",N81)&amp;G81</f>
        <v>AnyFlatAny44949</v>
      </c>
      <c r="E81" s="5" t="e">
        <f>IF(I81=#REF!,List!G81,"")</f>
        <v>#REF!</v>
      </c>
      <c r="F81" s="5" t="e">
        <f t="shared" si="7"/>
        <v>#REF!</v>
      </c>
      <c r="G81" s="15">
        <v>44949</v>
      </c>
      <c r="H81" s="16" t="s">
        <v>42</v>
      </c>
      <c r="I81" s="16" t="s">
        <v>43</v>
      </c>
      <c r="J81" s="16" t="s">
        <v>32</v>
      </c>
      <c r="K81" s="14" t="s">
        <v>24</v>
      </c>
      <c r="L81" s="14" t="s">
        <v>17</v>
      </c>
      <c r="M81" s="16" t="s">
        <v>25</v>
      </c>
      <c r="N81" s="16" t="s">
        <v>26</v>
      </c>
      <c r="O81" s="16" t="s">
        <v>14</v>
      </c>
      <c r="P81" s="12">
        <f t="shared" si="8"/>
        <v>3</v>
      </c>
      <c r="Q81" s="12" cm="1">
        <f t="array" ref="Q81">SUMPRODUCT(($G$2:$G$3094=G81)*(P81&gt;$P$2:$P$3094))+1</f>
        <v>3</v>
      </c>
      <c r="R81" s="12" t="e">
        <f>(Q81*100000)+#REF!</f>
        <v>#REF!</v>
      </c>
      <c r="S81" t="e" cm="1">
        <f t="array" ref="S81">SUMPRODUCT(($G$2:$G$3094=G81)*(R81&gt;$R$2:$R$3094))+1</f>
        <v>#REF!</v>
      </c>
      <c r="T81" t="str">
        <f t="shared" si="9"/>
        <v>WOLVERHAMPTON #</v>
      </c>
      <c r="U81">
        <v>0</v>
      </c>
      <c r="V81" t="s">
        <v>17</v>
      </c>
      <c r="W81">
        <f t="shared" si="10"/>
        <v>2023</v>
      </c>
    </row>
    <row r="82" spans="1:23" x14ac:dyDescent="0.25">
      <c r="A82" s="10" t="str">
        <f>IF(YEAR(G82)=2024,#REF!,"")</f>
        <v/>
      </c>
      <c r="B82" s="10" t="str">
        <f>IF(YEAR(G82)=2025,#REF!,"")</f>
        <v/>
      </c>
      <c r="C82" s="10" t="str">
        <f t="shared" si="6"/>
        <v>Floodlit44950</v>
      </c>
      <c r="D82" s="5" t="str">
        <f>IF('by region'!$C$2="Any","Any",List!V82)&amp;M82&amp;IF('by region'!$I$2="Any","Any",N82)&amp;G82</f>
        <v>AnyFlatAny44950</v>
      </c>
      <c r="E82" s="5" t="e">
        <f>IF(I82=#REF!,List!G82,"")</f>
        <v>#REF!</v>
      </c>
      <c r="F82" s="5" t="e">
        <f t="shared" si="7"/>
        <v>#REF!</v>
      </c>
      <c r="G82" s="15">
        <v>44950</v>
      </c>
      <c r="H82" s="16" t="s">
        <v>7</v>
      </c>
      <c r="I82" s="16" t="s">
        <v>23</v>
      </c>
      <c r="J82" s="16" t="s">
        <v>32</v>
      </c>
      <c r="K82" s="14" t="s">
        <v>24</v>
      </c>
      <c r="L82" s="14" t="s">
        <v>17</v>
      </c>
      <c r="M82" s="16" t="s">
        <v>25</v>
      </c>
      <c r="N82" s="16" t="s">
        <v>26</v>
      </c>
      <c r="O82" s="16" t="s">
        <v>33</v>
      </c>
      <c r="P82" s="12">
        <f t="shared" si="8"/>
        <v>3</v>
      </c>
      <c r="Q82" s="12" cm="1">
        <f t="array" ref="Q82">SUMPRODUCT(($G$2:$G$3094=G82)*(P82&gt;$P$2:$P$3094))+1</f>
        <v>3</v>
      </c>
      <c r="R82" s="12" t="e">
        <f>(Q82*100000)+#REF!</f>
        <v>#REF!</v>
      </c>
      <c r="S82" t="e" cm="1">
        <f t="array" ref="S82">SUMPRODUCT(($G$2:$G$3094=G82)*(R82&gt;$R$2:$R$3094))+1</f>
        <v>#REF!</v>
      </c>
      <c r="T82" t="str">
        <f t="shared" si="9"/>
        <v>SOUTHWELL #</v>
      </c>
      <c r="U82">
        <v>0</v>
      </c>
      <c r="V82" t="s">
        <v>11</v>
      </c>
      <c r="W82">
        <f t="shared" si="10"/>
        <v>2023</v>
      </c>
    </row>
    <row r="83" spans="1:23" x14ac:dyDescent="0.25">
      <c r="A83" s="10" t="str">
        <f>IF(YEAR(G83)=2024,#REF!,"")</f>
        <v/>
      </c>
      <c r="B83" s="10" t="str">
        <f>IF(YEAR(G83)=2025,#REF!,"")</f>
        <v/>
      </c>
      <c r="C83" s="10" t="str">
        <f t="shared" si="6"/>
        <v>Afternoon44950</v>
      </c>
      <c r="D83" s="5" t="str">
        <f>IF('by region'!$C$2="Any","Any",List!V83)&amp;M83&amp;IF('by region'!$I$2="Any","Any",N83)&amp;G83</f>
        <v>AnyJumpAny44950</v>
      </c>
      <c r="E83" s="5" t="e">
        <f>IF(I83=#REF!,List!G83,"")</f>
        <v>#REF!</v>
      </c>
      <c r="F83" s="5" t="e">
        <f t="shared" si="7"/>
        <v>#REF!</v>
      </c>
      <c r="G83" s="15">
        <v>44950</v>
      </c>
      <c r="H83" s="16" t="s">
        <v>7</v>
      </c>
      <c r="I83" s="16" t="s">
        <v>18</v>
      </c>
      <c r="J83" s="16" t="s">
        <v>9</v>
      </c>
      <c r="K83" s="14" t="s">
        <v>16</v>
      </c>
      <c r="L83" s="14" t="s">
        <v>19</v>
      </c>
      <c r="M83" s="16" t="s">
        <v>12</v>
      </c>
      <c r="N83" s="16" t="s">
        <v>13</v>
      </c>
      <c r="O83" s="16" t="s">
        <v>21</v>
      </c>
      <c r="P83" s="12">
        <f t="shared" si="8"/>
        <v>1</v>
      </c>
      <c r="Q83" s="12" cm="1">
        <f t="array" ref="Q83">SUMPRODUCT(($G$2:$G$3094=G83)*(P83&gt;$P$2:$P$3094))+1</f>
        <v>1</v>
      </c>
      <c r="R83" s="12" t="e">
        <f>(Q83*100000)+#REF!</f>
        <v>#REF!</v>
      </c>
      <c r="S83" t="e" cm="1">
        <f t="array" ref="S83">SUMPRODUCT(($G$2:$G$3094=G83)*(R83&gt;$R$2:$R$3094))+1</f>
        <v>#REF!</v>
      </c>
      <c r="T83" t="str">
        <f t="shared" si="9"/>
        <v xml:space="preserve">Exeter </v>
      </c>
      <c r="U83">
        <v>0</v>
      </c>
      <c r="V83" t="s">
        <v>30</v>
      </c>
      <c r="W83">
        <f t="shared" si="10"/>
        <v>2023</v>
      </c>
    </row>
    <row r="84" spans="1:23" x14ac:dyDescent="0.25">
      <c r="A84" s="10" t="str">
        <f>IF(YEAR(G84)=2024,#REF!,"")</f>
        <v/>
      </c>
      <c r="B84" s="10" t="str">
        <f>IF(YEAR(G84)=2025,#REF!,"")</f>
        <v/>
      </c>
      <c r="C84" s="10" t="str">
        <f t="shared" si="6"/>
        <v>Afternoon44950</v>
      </c>
      <c r="D84" s="5" t="str">
        <f>IF('by region'!$C$2="Any","Any",List!V84)&amp;M84&amp;IF('by region'!$I$2="Any","Any",N84)&amp;G84</f>
        <v>AnyJumpAny44950</v>
      </c>
      <c r="E84" s="5" t="e">
        <f>IF(I84=#REF!,List!G84,"")</f>
        <v>#REF!</v>
      </c>
      <c r="F84" s="5" t="e">
        <f t="shared" si="7"/>
        <v>#REF!</v>
      </c>
      <c r="G84" s="15">
        <v>44950</v>
      </c>
      <c r="H84" s="16" t="s">
        <v>7</v>
      </c>
      <c r="I84" s="16" t="s">
        <v>44</v>
      </c>
      <c r="J84" s="16" t="s">
        <v>9</v>
      </c>
      <c r="K84" s="14" t="s">
        <v>10</v>
      </c>
      <c r="L84" s="14" t="s">
        <v>17</v>
      </c>
      <c r="M84" s="16" t="s">
        <v>12</v>
      </c>
      <c r="N84" s="16" t="s">
        <v>13</v>
      </c>
      <c r="O84" s="16" t="s">
        <v>14</v>
      </c>
      <c r="P84" s="12">
        <f t="shared" si="8"/>
        <v>1</v>
      </c>
      <c r="Q84" s="12" cm="1">
        <f t="array" ref="Q84">SUMPRODUCT(($G$2:$G$3094=G84)*(P84&gt;$P$2:$P$3094))+1</f>
        <v>1</v>
      </c>
      <c r="R84" s="12" t="e">
        <f>(Q84*100000)+#REF!</f>
        <v>#REF!</v>
      </c>
      <c r="S84" t="e" cm="1">
        <f t="array" ref="S84">SUMPRODUCT(($G$2:$G$3094=G84)*(R84&gt;$R$2:$R$3094))+1</f>
        <v>#REF!</v>
      </c>
      <c r="T84" t="str">
        <f t="shared" si="9"/>
        <v xml:space="preserve">Leicester </v>
      </c>
      <c r="U84">
        <v>0</v>
      </c>
      <c r="V84" t="s">
        <v>11</v>
      </c>
      <c r="W84">
        <f t="shared" si="10"/>
        <v>2023</v>
      </c>
    </row>
    <row r="85" spans="1:23" x14ac:dyDescent="0.25">
      <c r="A85" s="10" t="str">
        <f>IF(YEAR(G85)=2024,#REF!,"")</f>
        <v/>
      </c>
      <c r="B85" s="10" t="str">
        <f>IF(YEAR(G85)=2025,#REF!,"")</f>
        <v/>
      </c>
      <c r="C85" s="10" t="str">
        <f t="shared" si="6"/>
        <v>Floodlit44951</v>
      </c>
      <c r="D85" s="5" t="str">
        <f>IF('by region'!$C$2="Any","Any",List!V85)&amp;M85&amp;IF('by region'!$I$2="Any","Any",N85)&amp;G85</f>
        <v>AnyFlatAny44951</v>
      </c>
      <c r="E85" s="5" t="e">
        <f>IF(I85=#REF!,List!G85,"")</f>
        <v>#REF!</v>
      </c>
      <c r="F85" s="5" t="e">
        <f t="shared" si="7"/>
        <v>#REF!</v>
      </c>
      <c r="G85" s="15">
        <v>44951</v>
      </c>
      <c r="H85" s="16" t="s">
        <v>27</v>
      </c>
      <c r="I85" s="16" t="s">
        <v>47</v>
      </c>
      <c r="J85" s="16" t="s">
        <v>32</v>
      </c>
      <c r="K85" s="14" t="s">
        <v>16</v>
      </c>
      <c r="L85" s="14" t="s">
        <v>19</v>
      </c>
      <c r="M85" s="16" t="s">
        <v>25</v>
      </c>
      <c r="N85" s="16" t="s">
        <v>26</v>
      </c>
      <c r="O85" s="16" t="s">
        <v>33</v>
      </c>
      <c r="P85" s="12">
        <f t="shared" si="8"/>
        <v>3</v>
      </c>
      <c r="Q85" s="12" cm="1">
        <f t="array" ref="Q85">SUMPRODUCT(($G$2:$G$3094=G85)*(P85&gt;$P$2:$P$3094))+1</f>
        <v>4</v>
      </c>
      <c r="R85" s="12" t="e">
        <f>(Q85*100000)+#REF!</f>
        <v>#REF!</v>
      </c>
      <c r="S85" t="e" cm="1">
        <f t="array" ref="S85">SUMPRODUCT(($G$2:$G$3094=G85)*(R85&gt;$R$2:$R$3094))+1</f>
        <v>#REF!</v>
      </c>
      <c r="T85" t="str">
        <f t="shared" si="9"/>
        <v>KEMPTON PARK #</v>
      </c>
      <c r="U85">
        <v>0</v>
      </c>
      <c r="V85" t="s">
        <v>17</v>
      </c>
      <c r="W85">
        <f t="shared" si="10"/>
        <v>2023</v>
      </c>
    </row>
    <row r="86" spans="1:23" x14ac:dyDescent="0.25">
      <c r="A86" s="10" t="str">
        <f>IF(YEAR(G86)=2024,#REF!,"")</f>
        <v/>
      </c>
      <c r="B86" s="10" t="str">
        <f>IF(YEAR(G86)=2025,#REF!,"")</f>
        <v/>
      </c>
      <c r="C86" s="10" t="str">
        <f t="shared" si="6"/>
        <v>Afternoon44951</v>
      </c>
      <c r="D86" s="5" t="str">
        <f>IF('by region'!$C$2="Any","Any",List!V86)&amp;M86&amp;IF('by region'!$I$2="Any","Any",N86)&amp;G86</f>
        <v>AnyFlatAny44951</v>
      </c>
      <c r="E86" s="5" t="e">
        <f>IF(I86=#REF!,List!G86,"")</f>
        <v>#REF!</v>
      </c>
      <c r="F86" s="5" t="e">
        <f t="shared" si="7"/>
        <v>#REF!</v>
      </c>
      <c r="G86" s="15">
        <v>44951</v>
      </c>
      <c r="H86" s="16" t="s">
        <v>27</v>
      </c>
      <c r="I86" s="16" t="s">
        <v>31</v>
      </c>
      <c r="J86" s="16" t="s">
        <v>9</v>
      </c>
      <c r="K86" s="14" t="s">
        <v>24</v>
      </c>
      <c r="L86" s="14" t="s">
        <v>11</v>
      </c>
      <c r="M86" s="16" t="s">
        <v>25</v>
      </c>
      <c r="N86" s="16" t="s">
        <v>26</v>
      </c>
      <c r="O86" s="16" t="s">
        <v>14</v>
      </c>
      <c r="P86" s="12">
        <f t="shared" si="8"/>
        <v>1</v>
      </c>
      <c r="Q86" s="12" cm="1">
        <f t="array" ref="Q86">SUMPRODUCT(($G$2:$G$3094=G86)*(P86&gt;$P$2:$P$3094))+1</f>
        <v>1</v>
      </c>
      <c r="R86" s="12" t="e">
        <f>(Q86*100000)+#REF!</f>
        <v>#REF!</v>
      </c>
      <c r="S86" t="e" cm="1">
        <f t="array" ref="S86">SUMPRODUCT(($G$2:$G$3094=G86)*(R86&gt;$R$2:$R$3094))+1</f>
        <v>#REF!</v>
      </c>
      <c r="T86" t="str">
        <f t="shared" si="9"/>
        <v xml:space="preserve">NEWCASTLE </v>
      </c>
      <c r="U86">
        <v>0</v>
      </c>
      <c r="V86" t="s">
        <v>19</v>
      </c>
      <c r="W86">
        <f t="shared" si="10"/>
        <v>2023</v>
      </c>
    </row>
    <row r="87" spans="1:23" x14ac:dyDescent="0.25">
      <c r="A87" s="10" t="str">
        <f>IF(YEAR(G87)=2024,#REF!,"")</f>
        <v/>
      </c>
      <c r="B87" s="10" t="str">
        <f>IF(YEAR(G87)=2025,#REF!,"")</f>
        <v/>
      </c>
      <c r="C87" s="10" t="str">
        <f t="shared" si="6"/>
        <v>Afternoon44951</v>
      </c>
      <c r="D87" s="5" t="str">
        <f>IF('by region'!$C$2="Any","Any",List!V87)&amp;M87&amp;IF('by region'!$I$2="Any","Any",N87)&amp;G87</f>
        <v>AnyJumpAny44951</v>
      </c>
      <c r="E87" s="5" t="e">
        <f>IF(I87=#REF!,List!G87,"")</f>
        <v>#REF!</v>
      </c>
      <c r="F87" s="5" t="e">
        <f t="shared" si="7"/>
        <v>#REF!</v>
      </c>
      <c r="G87" s="15">
        <v>44951</v>
      </c>
      <c r="H87" s="16" t="s">
        <v>27</v>
      </c>
      <c r="I87" s="16" t="s">
        <v>48</v>
      </c>
      <c r="J87" s="16" t="s">
        <v>9</v>
      </c>
      <c r="K87" s="14" t="s">
        <v>16</v>
      </c>
      <c r="L87" s="14" t="s">
        <v>17</v>
      </c>
      <c r="M87" s="16" t="s">
        <v>12</v>
      </c>
      <c r="N87" s="16" t="s">
        <v>13</v>
      </c>
      <c r="O87" s="16" t="s">
        <v>21</v>
      </c>
      <c r="P87" s="12">
        <f t="shared" si="8"/>
        <v>1</v>
      </c>
      <c r="Q87" s="12" cm="1">
        <f t="array" ref="Q87">SUMPRODUCT(($G$2:$G$3094=G87)*(P87&gt;$P$2:$P$3094))+1</f>
        <v>1</v>
      </c>
      <c r="R87" s="12" t="e">
        <f>(Q87*100000)+#REF!</f>
        <v>#REF!</v>
      </c>
      <c r="S87" t="e" cm="1">
        <f t="array" ref="S87">SUMPRODUCT(($G$2:$G$3094=G87)*(R87&gt;$R$2:$R$3094))+1</f>
        <v>#REF!</v>
      </c>
      <c r="T87" t="str">
        <f t="shared" si="9"/>
        <v xml:space="preserve">Warwick </v>
      </c>
      <c r="U87">
        <v>0</v>
      </c>
      <c r="V87" t="s">
        <v>30</v>
      </c>
      <c r="W87">
        <f t="shared" si="10"/>
        <v>2023</v>
      </c>
    </row>
    <row r="88" spans="1:23" x14ac:dyDescent="0.25">
      <c r="A88" s="10" t="str">
        <f>IF(YEAR(G88)=2024,#REF!,"")</f>
        <v/>
      </c>
      <c r="B88" s="10" t="str">
        <f>IF(YEAR(G88)=2025,#REF!,"")</f>
        <v/>
      </c>
      <c r="C88" s="10" t="str">
        <f t="shared" si="6"/>
        <v>Afternoon44951</v>
      </c>
      <c r="D88" s="5" t="str">
        <f>IF('by region'!$C$2="Any","Any",List!V88)&amp;M88&amp;IF('by region'!$I$2="Any","Any",N88)&amp;G88</f>
        <v>AnyJumpAny44951</v>
      </c>
      <c r="E88" s="5" t="e">
        <f>IF(I88=#REF!,List!G88,"")</f>
        <v>#REF!</v>
      </c>
      <c r="F88" s="5" t="e">
        <f t="shared" si="7"/>
        <v>#REF!</v>
      </c>
      <c r="G88" s="15">
        <v>44951</v>
      </c>
      <c r="H88" s="16" t="s">
        <v>27</v>
      </c>
      <c r="I88" s="16" t="s">
        <v>8</v>
      </c>
      <c r="J88" s="16" t="s">
        <v>9</v>
      </c>
      <c r="K88" s="14" t="s">
        <v>10</v>
      </c>
      <c r="L88" s="14" t="s">
        <v>11</v>
      </c>
      <c r="M88" s="16" t="s">
        <v>12</v>
      </c>
      <c r="N88" s="16" t="s">
        <v>13</v>
      </c>
      <c r="O88" s="16" t="s">
        <v>14</v>
      </c>
      <c r="P88" s="12">
        <f t="shared" si="8"/>
        <v>1</v>
      </c>
      <c r="Q88" s="12" cm="1">
        <f t="array" ref="Q88">SUMPRODUCT(($G$2:$G$3094=G88)*(P88&gt;$P$2:$P$3094))+1</f>
        <v>1</v>
      </c>
      <c r="R88" s="12" t="e">
        <f>(Q88*100000)+#REF!</f>
        <v>#REF!</v>
      </c>
      <c r="S88" t="e" cm="1">
        <f t="array" ref="S88">SUMPRODUCT(($G$2:$G$3094=G88)*(R88&gt;$R$2:$R$3094))+1</f>
        <v>#REF!</v>
      </c>
      <c r="T88" t="str">
        <f t="shared" si="9"/>
        <v xml:space="preserve">Catterick Bridge </v>
      </c>
      <c r="U88">
        <v>0</v>
      </c>
      <c r="V88" t="s">
        <v>17</v>
      </c>
      <c r="W88">
        <f t="shared" si="10"/>
        <v>2023</v>
      </c>
    </row>
    <row r="89" spans="1:23" x14ac:dyDescent="0.25">
      <c r="A89" s="10" t="str">
        <f>IF(YEAR(G89)=2024,#REF!,"")</f>
        <v/>
      </c>
      <c r="B89" s="10" t="str">
        <f>IF(YEAR(G89)=2025,#REF!,"")</f>
        <v/>
      </c>
      <c r="C89" s="10" t="str">
        <f t="shared" si="6"/>
        <v>Floodlit44952</v>
      </c>
      <c r="D89" s="5" t="str">
        <f>IF('by region'!$C$2="Any","Any",List!V89)&amp;M89&amp;IF('by region'!$I$2="Any","Any",N89)&amp;G89</f>
        <v>AnyFlatAny44952</v>
      </c>
      <c r="E89" s="5" t="e">
        <f>IF(I89=#REF!,List!G89,"")</f>
        <v>#REF!</v>
      </c>
      <c r="F89" s="5" t="e">
        <f t="shared" si="7"/>
        <v>#REF!</v>
      </c>
      <c r="G89" s="15">
        <v>44952</v>
      </c>
      <c r="H89" s="16" t="s">
        <v>34</v>
      </c>
      <c r="I89" s="16" t="s">
        <v>31</v>
      </c>
      <c r="J89" s="16" t="s">
        <v>32</v>
      </c>
      <c r="K89" s="14" t="s">
        <v>24</v>
      </c>
      <c r="L89" s="14" t="s">
        <v>11</v>
      </c>
      <c r="M89" s="16" t="s">
        <v>25</v>
      </c>
      <c r="N89" s="16" t="s">
        <v>26</v>
      </c>
      <c r="O89" s="16" t="s">
        <v>33</v>
      </c>
      <c r="P89" s="12">
        <f t="shared" si="8"/>
        <v>3</v>
      </c>
      <c r="Q89" s="12" cm="1">
        <f t="array" ref="Q89">SUMPRODUCT(($G$2:$G$3094=G89)*(P89&gt;$P$2:$P$3094))+1</f>
        <v>4</v>
      </c>
      <c r="R89" s="12" t="e">
        <f>(Q89*100000)+#REF!</f>
        <v>#REF!</v>
      </c>
      <c r="S89" t="e" cm="1">
        <f t="array" ref="S89">SUMPRODUCT(($G$2:$G$3094=G89)*(R89&gt;$R$2:$R$3094))+1</f>
        <v>#REF!</v>
      </c>
      <c r="T89" t="str">
        <f t="shared" si="9"/>
        <v>NEWCASTLE #</v>
      </c>
      <c r="U89">
        <v>0</v>
      </c>
      <c r="V89" t="s">
        <v>11</v>
      </c>
      <c r="W89">
        <f t="shared" si="10"/>
        <v>2023</v>
      </c>
    </row>
    <row r="90" spans="1:23" x14ac:dyDescent="0.25">
      <c r="A90" s="10" t="str">
        <f>IF(YEAR(G90)=2024,#REF!,"")</f>
        <v/>
      </c>
      <c r="B90" s="10" t="str">
        <f>IF(YEAR(G90)=2025,#REF!,"")</f>
        <v/>
      </c>
      <c r="C90" s="10" t="str">
        <f t="shared" si="6"/>
        <v>Afternoon44952</v>
      </c>
      <c r="D90" s="5" t="str">
        <f>IF('by region'!$C$2="Any","Any",List!V90)&amp;M90&amp;IF('by region'!$I$2="Any","Any",N90)&amp;G90</f>
        <v>AnyFlatAny44952</v>
      </c>
      <c r="E90" s="5" t="e">
        <f>IF(I90=#REF!,List!G90,"")</f>
        <v>#REF!</v>
      </c>
      <c r="F90" s="5" t="e">
        <f t="shared" si="7"/>
        <v>#REF!</v>
      </c>
      <c r="G90" s="15">
        <v>44952</v>
      </c>
      <c r="H90" s="16" t="s">
        <v>34</v>
      </c>
      <c r="I90" s="16" t="s">
        <v>23</v>
      </c>
      <c r="J90" s="16" t="s">
        <v>9</v>
      </c>
      <c r="K90" s="14" t="s">
        <v>24</v>
      </c>
      <c r="L90" s="14" t="s">
        <v>17</v>
      </c>
      <c r="M90" s="16" t="s">
        <v>25</v>
      </c>
      <c r="N90" s="16" t="s">
        <v>26</v>
      </c>
      <c r="O90" s="16" t="s">
        <v>14</v>
      </c>
      <c r="P90" s="12">
        <f t="shared" si="8"/>
        <v>1</v>
      </c>
      <c r="Q90" s="12" cm="1">
        <f t="array" ref="Q90">SUMPRODUCT(($G$2:$G$3094=G90)*(P90&gt;$P$2:$P$3094))+1</f>
        <v>1</v>
      </c>
      <c r="R90" s="12" t="e">
        <f>(Q90*100000)+#REF!</f>
        <v>#REF!</v>
      </c>
      <c r="S90" t="e" cm="1">
        <f t="array" ref="S90">SUMPRODUCT(($G$2:$G$3094=G90)*(R90&gt;$R$2:$R$3094))+1</f>
        <v>#REF!</v>
      </c>
      <c r="T90" t="str">
        <f t="shared" si="9"/>
        <v xml:space="preserve">SOUTHWELL </v>
      </c>
      <c r="U90">
        <v>0</v>
      </c>
      <c r="V90" t="s">
        <v>19</v>
      </c>
      <c r="W90">
        <f t="shared" si="10"/>
        <v>2023</v>
      </c>
    </row>
    <row r="91" spans="1:23" x14ac:dyDescent="0.25">
      <c r="A91" s="10" t="str">
        <f>IF(YEAR(G91)=2024,#REF!,"")</f>
        <v/>
      </c>
      <c r="B91" s="10" t="str">
        <f>IF(YEAR(G91)=2025,#REF!,"")</f>
        <v/>
      </c>
      <c r="C91" s="10" t="str">
        <f t="shared" si="6"/>
        <v>Afternoon44952</v>
      </c>
      <c r="D91" s="5" t="str">
        <f>IF('by region'!$C$2="Any","Any",List!V91)&amp;M91&amp;IF('by region'!$I$2="Any","Any",N91)&amp;G91</f>
        <v>AnyJumpAny44952</v>
      </c>
      <c r="E91" s="5" t="e">
        <f>IF(I91=#REF!,List!G91,"")</f>
        <v>#REF!</v>
      </c>
      <c r="F91" s="5" t="e">
        <f t="shared" si="7"/>
        <v>#REF!</v>
      </c>
      <c r="G91" s="15">
        <v>44952</v>
      </c>
      <c r="H91" s="16" t="s">
        <v>34</v>
      </c>
      <c r="I91" s="16" t="s">
        <v>49</v>
      </c>
      <c r="J91" s="16" t="s">
        <v>9</v>
      </c>
      <c r="K91" s="14" t="s">
        <v>10</v>
      </c>
      <c r="L91" s="14" t="s">
        <v>11</v>
      </c>
      <c r="M91" s="16" t="s">
        <v>12</v>
      </c>
      <c r="N91" s="16" t="s">
        <v>13</v>
      </c>
      <c r="O91" s="16" t="s">
        <v>14</v>
      </c>
      <c r="P91" s="12">
        <f t="shared" si="8"/>
        <v>1</v>
      </c>
      <c r="Q91" s="12" cm="1">
        <f t="array" ref="Q91">SUMPRODUCT(($G$2:$G$3094=G91)*(P91&gt;$P$2:$P$3094))+1</f>
        <v>1</v>
      </c>
      <c r="R91" s="12" t="e">
        <f>(Q91*100000)+#REF!</f>
        <v>#REF!</v>
      </c>
      <c r="S91" t="e" cm="1">
        <f t="array" ref="S91">SUMPRODUCT(($G$2:$G$3094=G91)*(R91&gt;$R$2:$R$3094))+1</f>
        <v>#REF!</v>
      </c>
      <c r="T91" t="str">
        <f t="shared" si="9"/>
        <v xml:space="preserve">Wetherby </v>
      </c>
      <c r="U91">
        <v>0</v>
      </c>
      <c r="V91" t="s">
        <v>17</v>
      </c>
      <c r="W91">
        <f t="shared" si="10"/>
        <v>2023</v>
      </c>
    </row>
    <row r="92" spans="1:23" x14ac:dyDescent="0.25">
      <c r="A92" s="10" t="str">
        <f>IF(YEAR(G92)=2024,#REF!,"")</f>
        <v/>
      </c>
      <c r="B92" s="10" t="str">
        <f>IF(YEAR(G92)=2025,#REF!,"")</f>
        <v/>
      </c>
      <c r="C92" s="10" t="str">
        <f t="shared" si="6"/>
        <v>Afternoon44952</v>
      </c>
      <c r="D92" s="5" t="str">
        <f>IF('by region'!$C$2="Any","Any",List!V92)&amp;M92&amp;IF('by region'!$I$2="Any","Any",N92)&amp;G92</f>
        <v>AnyJumpAny44952</v>
      </c>
      <c r="E92" s="5" t="e">
        <f>IF(I92=#REF!,List!G92,"")</f>
        <v>#REF!</v>
      </c>
      <c r="F92" s="5" t="e">
        <f t="shared" si="7"/>
        <v>#REF!</v>
      </c>
      <c r="G92" s="15">
        <v>44952</v>
      </c>
      <c r="H92" s="16" t="s">
        <v>34</v>
      </c>
      <c r="I92" s="16" t="s">
        <v>39</v>
      </c>
      <c r="J92" s="16" t="s">
        <v>9</v>
      </c>
      <c r="K92" s="14" t="s">
        <v>16</v>
      </c>
      <c r="L92" s="14" t="s">
        <v>19</v>
      </c>
      <c r="M92" s="16" t="s">
        <v>12</v>
      </c>
      <c r="N92" s="16" t="s">
        <v>13</v>
      </c>
      <c r="O92" s="16" t="s">
        <v>14</v>
      </c>
      <c r="P92" s="12">
        <f t="shared" si="8"/>
        <v>1</v>
      </c>
      <c r="Q92" s="12" cm="1">
        <f t="array" ref="Q92">SUMPRODUCT(($G$2:$G$3094=G92)*(P92&gt;$P$2:$P$3094))+1</f>
        <v>1</v>
      </c>
      <c r="R92" s="12" t="e">
        <f>(Q92*100000)+#REF!</f>
        <v>#REF!</v>
      </c>
      <c r="S92" t="e" cm="1">
        <f t="array" ref="S92">SUMPRODUCT(($G$2:$G$3094=G92)*(R92&gt;$R$2:$R$3094))+1</f>
        <v>#REF!</v>
      </c>
      <c r="T92" t="str">
        <f t="shared" si="9"/>
        <v xml:space="preserve">Wincanton </v>
      </c>
      <c r="U92">
        <v>0</v>
      </c>
      <c r="V92" t="s">
        <v>19</v>
      </c>
      <c r="W92">
        <f t="shared" si="10"/>
        <v>2023</v>
      </c>
    </row>
    <row r="93" spans="1:23" x14ac:dyDescent="0.25">
      <c r="A93" s="10" t="str">
        <f>IF(YEAR(G93)=2024,#REF!,"")</f>
        <v/>
      </c>
      <c r="B93" s="10" t="str">
        <f>IF(YEAR(G93)=2025,#REF!,"")</f>
        <v/>
      </c>
      <c r="C93" s="10" t="str">
        <f t="shared" si="6"/>
        <v>Floodlit44953</v>
      </c>
      <c r="D93" s="5" t="str">
        <f>IF('by region'!$C$2="Any","Any",List!V93)&amp;M93&amp;IF('by region'!$I$2="Any","Any",N93)&amp;G93</f>
        <v>AnyFlatAny44953</v>
      </c>
      <c r="E93" s="5" t="e">
        <f>IF(I93=#REF!,List!G93,"")</f>
        <v>#REF!</v>
      </c>
      <c r="F93" s="5" t="e">
        <f t="shared" si="7"/>
        <v>#REF!</v>
      </c>
      <c r="G93" s="15">
        <v>44953</v>
      </c>
      <c r="H93" s="16" t="s">
        <v>35</v>
      </c>
      <c r="I93" s="16" t="s">
        <v>43</v>
      </c>
      <c r="J93" s="16" t="s">
        <v>32</v>
      </c>
      <c r="K93" s="14" t="s">
        <v>24</v>
      </c>
      <c r="L93" s="14" t="s">
        <v>17</v>
      </c>
      <c r="M93" s="16" t="s">
        <v>25</v>
      </c>
      <c r="N93" s="16" t="s">
        <v>26</v>
      </c>
      <c r="O93" s="16" t="s">
        <v>33</v>
      </c>
      <c r="P93" s="12">
        <f t="shared" si="8"/>
        <v>3</v>
      </c>
      <c r="Q93" s="12" cm="1">
        <f t="array" ref="Q93">SUMPRODUCT(($G$2:$G$3094=G93)*(P93&gt;$P$2:$P$3094))+1</f>
        <v>4</v>
      </c>
      <c r="R93" s="12" t="e">
        <f>(Q93*100000)+#REF!</f>
        <v>#REF!</v>
      </c>
      <c r="S93" t="e" cm="1">
        <f t="array" ref="S93">SUMPRODUCT(($G$2:$G$3094=G93)*(R93&gt;$R$2:$R$3094))+1</f>
        <v>#REF!</v>
      </c>
      <c r="T93" t="str">
        <f t="shared" si="9"/>
        <v>WOLVERHAMPTON #</v>
      </c>
      <c r="U93">
        <v>0</v>
      </c>
      <c r="V93" t="s">
        <v>11</v>
      </c>
      <c r="W93">
        <f t="shared" si="10"/>
        <v>2023</v>
      </c>
    </row>
    <row r="94" spans="1:23" x14ac:dyDescent="0.25">
      <c r="A94" s="10" t="str">
        <f>IF(YEAR(G94)=2024,#REF!,"")</f>
        <v/>
      </c>
      <c r="B94" s="10" t="str">
        <f>IF(YEAR(G94)=2025,#REF!,"")</f>
        <v/>
      </c>
      <c r="C94" s="10" t="str">
        <f t="shared" si="6"/>
        <v>Afternoon44953</v>
      </c>
      <c r="D94" s="5" t="str">
        <f>IF('by region'!$C$2="Any","Any",List!V94)&amp;M94&amp;IF('by region'!$I$2="Any","Any",N94)&amp;G94</f>
        <v>AnyFlatAny44953</v>
      </c>
      <c r="E94" s="5" t="e">
        <f>IF(I94=#REF!,List!G94,"")</f>
        <v>#REF!</v>
      </c>
      <c r="F94" s="5" t="e">
        <f t="shared" si="7"/>
        <v>#REF!</v>
      </c>
      <c r="G94" s="15">
        <v>44953</v>
      </c>
      <c r="H94" s="16" t="s">
        <v>35</v>
      </c>
      <c r="I94" s="16" t="s">
        <v>36</v>
      </c>
      <c r="J94" s="16" t="s">
        <v>9</v>
      </c>
      <c r="K94" s="14" t="s">
        <v>24</v>
      </c>
      <c r="L94" s="14" t="s">
        <v>19</v>
      </c>
      <c r="M94" s="16" t="s">
        <v>25</v>
      </c>
      <c r="N94" s="16" t="s">
        <v>26</v>
      </c>
      <c r="O94" s="16" t="s">
        <v>14</v>
      </c>
      <c r="P94" s="12">
        <f t="shared" si="8"/>
        <v>1</v>
      </c>
      <c r="Q94" s="12" cm="1">
        <f t="array" ref="Q94">SUMPRODUCT(($G$2:$G$3094=G94)*(P94&gt;$P$2:$P$3094))+1</f>
        <v>1</v>
      </c>
      <c r="R94" s="12" t="e">
        <f>(Q94*100000)+#REF!</f>
        <v>#REF!</v>
      </c>
      <c r="S94" t="e" cm="1">
        <f t="array" ref="S94">SUMPRODUCT(($G$2:$G$3094=G94)*(R94&gt;$R$2:$R$3094))+1</f>
        <v>#REF!</v>
      </c>
      <c r="T94" t="str">
        <f t="shared" si="9"/>
        <v xml:space="preserve">LINGFIELD PARK </v>
      </c>
      <c r="U94">
        <v>0</v>
      </c>
      <c r="V94" t="s">
        <v>17</v>
      </c>
      <c r="W94">
        <f t="shared" si="10"/>
        <v>2023</v>
      </c>
    </row>
    <row r="95" spans="1:23" x14ac:dyDescent="0.25">
      <c r="A95" s="10" t="str">
        <f>IF(YEAR(G95)=2024,#REF!,"")</f>
        <v/>
      </c>
      <c r="B95" s="10" t="str">
        <f>IF(YEAR(G95)=2025,#REF!,"")</f>
        <v/>
      </c>
      <c r="C95" s="10" t="str">
        <f t="shared" si="6"/>
        <v>Afternoon44953</v>
      </c>
      <c r="D95" s="5" t="str">
        <f>IF('by region'!$C$2="Any","Any",List!V95)&amp;M95&amp;IF('by region'!$I$2="Any","Any",N95)&amp;G95</f>
        <v>AnyJumpAny44953</v>
      </c>
      <c r="E95" s="5" t="e">
        <f>IF(I95=#REF!,List!G95,"")</f>
        <v>#REF!</v>
      </c>
      <c r="F95" s="5" t="e">
        <f t="shared" si="7"/>
        <v>#REF!</v>
      </c>
      <c r="G95" s="15">
        <v>44953</v>
      </c>
      <c r="H95" s="16" t="s">
        <v>35</v>
      </c>
      <c r="I95" s="16" t="s">
        <v>59</v>
      </c>
      <c r="J95" s="16" t="s">
        <v>9</v>
      </c>
      <c r="K95" s="14" t="s">
        <v>24</v>
      </c>
      <c r="L95" s="14" t="s">
        <v>11</v>
      </c>
      <c r="M95" s="16" t="s">
        <v>12</v>
      </c>
      <c r="N95" s="16" t="s">
        <v>13</v>
      </c>
      <c r="O95" s="16" t="s">
        <v>14</v>
      </c>
      <c r="P95" s="12">
        <f t="shared" si="8"/>
        <v>1</v>
      </c>
      <c r="Q95" s="12" cm="1">
        <f t="array" ref="Q95">SUMPRODUCT(($G$2:$G$3094=G95)*(P95&gt;$P$2:$P$3094))+1</f>
        <v>1</v>
      </c>
      <c r="R95" s="12" t="e">
        <f>(Q95*100000)+#REF!</f>
        <v>#REF!</v>
      </c>
      <c r="S95" t="e" cm="1">
        <f t="array" ref="S95">SUMPRODUCT(($G$2:$G$3094=G95)*(R95&gt;$R$2:$R$3094))+1</f>
        <v>#REF!</v>
      </c>
      <c r="T95" t="str">
        <f t="shared" si="9"/>
        <v xml:space="preserve">Doncaster </v>
      </c>
      <c r="U95">
        <v>0</v>
      </c>
      <c r="V95" t="s">
        <v>19</v>
      </c>
      <c r="W95">
        <f t="shared" si="10"/>
        <v>2023</v>
      </c>
    </row>
    <row r="96" spans="1:23" x14ac:dyDescent="0.25">
      <c r="A96" s="10" t="str">
        <f>IF(YEAR(G96)=2024,#REF!,"")</f>
        <v/>
      </c>
      <c r="B96" s="10" t="str">
        <f>IF(YEAR(G96)=2025,#REF!,"")</f>
        <v/>
      </c>
      <c r="C96" s="10" t="str">
        <f t="shared" si="6"/>
        <v>Afternoon44953</v>
      </c>
      <c r="D96" s="5" t="str">
        <f>IF('by region'!$C$2="Any","Any",List!V96)&amp;M96&amp;IF('by region'!$I$2="Any","Any",N96)&amp;G96</f>
        <v>AnyJumpAny44953</v>
      </c>
      <c r="E96" s="5" t="e">
        <f>IF(I96=#REF!,List!G96,"")</f>
        <v>#REF!</v>
      </c>
      <c r="F96" s="5" t="e">
        <f t="shared" si="7"/>
        <v>#REF!</v>
      </c>
      <c r="G96" s="15">
        <v>44953</v>
      </c>
      <c r="H96" s="16" t="s">
        <v>35</v>
      </c>
      <c r="I96" s="16" t="s">
        <v>45</v>
      </c>
      <c r="J96" s="16" t="s">
        <v>9</v>
      </c>
      <c r="K96" s="14" t="s">
        <v>16</v>
      </c>
      <c r="L96" s="14" t="s">
        <v>17</v>
      </c>
      <c r="M96" s="16" t="s">
        <v>12</v>
      </c>
      <c r="N96" s="16" t="s">
        <v>13</v>
      </c>
      <c r="O96" s="16" t="s">
        <v>14</v>
      </c>
      <c r="P96" s="12">
        <f t="shared" si="8"/>
        <v>1</v>
      </c>
      <c r="Q96" s="12" cm="1">
        <f t="array" ref="Q96">SUMPRODUCT(($G$2:$G$3094=G96)*(P96&gt;$P$2:$P$3094))+1</f>
        <v>1</v>
      </c>
      <c r="R96" s="12" t="e">
        <f>(Q96*100000)+#REF!</f>
        <v>#REF!</v>
      </c>
      <c r="S96" t="e" cm="1">
        <f t="array" ref="S96">SUMPRODUCT(($G$2:$G$3094=G96)*(R96&gt;$R$2:$R$3094))+1</f>
        <v>#REF!</v>
      </c>
      <c r="T96" t="str">
        <f t="shared" si="9"/>
        <v xml:space="preserve">Huntingdon </v>
      </c>
      <c r="U96">
        <v>0</v>
      </c>
      <c r="V96" t="s">
        <v>17</v>
      </c>
      <c r="W96">
        <f t="shared" si="10"/>
        <v>2023</v>
      </c>
    </row>
    <row r="97" spans="1:23" x14ac:dyDescent="0.25">
      <c r="A97" s="10" t="str">
        <f>IF(YEAR(G97)=2024,#REF!,"")</f>
        <v/>
      </c>
      <c r="B97" s="10" t="str">
        <f>IF(YEAR(G97)=2025,#REF!,"")</f>
        <v/>
      </c>
      <c r="C97" s="10" t="str">
        <f t="shared" si="6"/>
        <v>Floodlit44954</v>
      </c>
      <c r="D97" s="5" t="str">
        <f>IF('by region'!$C$2="Any","Any",List!V97)&amp;M97&amp;IF('by region'!$I$2="Any","Any",N97)&amp;G97</f>
        <v>AnyFlatAny44954</v>
      </c>
      <c r="E97" s="5" t="e">
        <f>IF(I97=#REF!,List!G97,"")</f>
        <v>#REF!</v>
      </c>
      <c r="F97" s="5" t="e">
        <f t="shared" si="7"/>
        <v>#REF!</v>
      </c>
      <c r="G97" s="15">
        <v>44954</v>
      </c>
      <c r="H97" s="16" t="s">
        <v>37</v>
      </c>
      <c r="I97" s="16" t="s">
        <v>47</v>
      </c>
      <c r="J97" s="16" t="s">
        <v>32</v>
      </c>
      <c r="K97" s="14" t="s">
        <v>16</v>
      </c>
      <c r="L97" s="14" t="s">
        <v>19</v>
      </c>
      <c r="M97" s="16" t="s">
        <v>25</v>
      </c>
      <c r="N97" s="16" t="s">
        <v>26</v>
      </c>
      <c r="O97" s="16" t="s">
        <v>33</v>
      </c>
      <c r="P97" s="12">
        <f t="shared" si="8"/>
        <v>3</v>
      </c>
      <c r="Q97" s="12" cm="1">
        <f t="array" ref="Q97">SUMPRODUCT(($G$2:$G$3094=G97)*(P97&gt;$P$2:$P$3094))+1</f>
        <v>5</v>
      </c>
      <c r="R97" s="12" t="e">
        <f>(Q97*100000)+#REF!</f>
        <v>#REF!</v>
      </c>
      <c r="S97" t="e" cm="1">
        <f t="array" ref="S97">SUMPRODUCT(($G$2:$G$3094=G97)*(R97&gt;$R$2:$R$3094))+1</f>
        <v>#REF!</v>
      </c>
      <c r="T97" t="str">
        <f t="shared" si="9"/>
        <v>KEMPTON PARK #</v>
      </c>
      <c r="U97">
        <v>0</v>
      </c>
      <c r="V97" t="s">
        <v>19</v>
      </c>
      <c r="W97">
        <f t="shared" si="10"/>
        <v>2023</v>
      </c>
    </row>
    <row r="98" spans="1:23" x14ac:dyDescent="0.25">
      <c r="A98" s="10" t="str">
        <f>IF(YEAR(G98)=2024,#REF!,"")</f>
        <v/>
      </c>
      <c r="B98" s="10" t="str">
        <f>IF(YEAR(G98)=2025,#REF!,"")</f>
        <v/>
      </c>
      <c r="C98" s="10" t="str">
        <f t="shared" si="6"/>
        <v>Afternoon44954</v>
      </c>
      <c r="D98" s="5" t="str">
        <f>IF('by region'!$C$2="Any","Any",List!V98)&amp;M98&amp;IF('by region'!$I$2="Any","Any",N98)&amp;G98</f>
        <v>AnyFlatAny44954</v>
      </c>
      <c r="E98" s="5" t="e">
        <f>IF(I98=#REF!,List!G98,"")</f>
        <v>#REF!</v>
      </c>
      <c r="F98" s="5" t="e">
        <f t="shared" si="7"/>
        <v>#REF!</v>
      </c>
      <c r="G98" s="15">
        <v>44954</v>
      </c>
      <c r="H98" s="16" t="s">
        <v>37</v>
      </c>
      <c r="I98" s="16" t="s">
        <v>36</v>
      </c>
      <c r="J98" s="16" t="s">
        <v>9</v>
      </c>
      <c r="K98" s="14" t="s">
        <v>24</v>
      </c>
      <c r="L98" s="14" t="s">
        <v>19</v>
      </c>
      <c r="M98" s="16" t="s">
        <v>25</v>
      </c>
      <c r="N98" s="16" t="s">
        <v>26</v>
      </c>
      <c r="O98" s="16" t="s">
        <v>14</v>
      </c>
      <c r="P98" s="12">
        <f t="shared" si="8"/>
        <v>1</v>
      </c>
      <c r="Q98" s="12" cm="1">
        <f t="array" ref="Q98">SUMPRODUCT(($G$2:$G$3094=G98)*(P98&gt;$P$2:$P$3094))+1</f>
        <v>1</v>
      </c>
      <c r="R98" s="12" t="e">
        <f>(Q98*100000)+#REF!</f>
        <v>#REF!</v>
      </c>
      <c r="S98" t="e" cm="1">
        <f t="array" ref="S98">SUMPRODUCT(($G$2:$G$3094=G98)*(R98&gt;$R$2:$R$3094))+1</f>
        <v>#REF!</v>
      </c>
      <c r="T98" t="str">
        <f t="shared" si="9"/>
        <v xml:space="preserve">LINGFIELD PARK </v>
      </c>
      <c r="U98">
        <v>0</v>
      </c>
      <c r="V98" t="s">
        <v>11</v>
      </c>
      <c r="W98">
        <f t="shared" si="10"/>
        <v>2023</v>
      </c>
    </row>
    <row r="99" spans="1:23" x14ac:dyDescent="0.25">
      <c r="A99" s="10" t="str">
        <f>IF(YEAR(G99)=2024,#REF!,"")</f>
        <v/>
      </c>
      <c r="B99" s="10" t="str">
        <f>IF(YEAR(G99)=2025,#REF!,"")</f>
        <v/>
      </c>
      <c r="C99" s="10" t="str">
        <f t="shared" si="6"/>
        <v>Afternoon44954</v>
      </c>
      <c r="D99" s="5" t="str">
        <f>IF('by region'!$C$2="Any","Any",List!V99)&amp;M99&amp;IF('by region'!$I$2="Any","Any",N99)&amp;G99</f>
        <v>AnyJumpAny44954</v>
      </c>
      <c r="E99" s="5" t="e">
        <f>IF(I99=#REF!,List!G99,"")</f>
        <v>#REF!</v>
      </c>
      <c r="F99" s="5" t="e">
        <f t="shared" si="7"/>
        <v>#REF!</v>
      </c>
      <c r="G99" s="15">
        <v>44954</v>
      </c>
      <c r="H99" s="16" t="s">
        <v>37</v>
      </c>
      <c r="I99" s="16" t="s">
        <v>15</v>
      </c>
      <c r="J99" s="16" t="s">
        <v>9</v>
      </c>
      <c r="K99" s="14" t="s">
        <v>16</v>
      </c>
      <c r="L99" s="14" t="s">
        <v>17</v>
      </c>
      <c r="M99" s="16" t="s">
        <v>12</v>
      </c>
      <c r="N99" s="16" t="s">
        <v>13</v>
      </c>
      <c r="O99" s="16" t="s">
        <v>14</v>
      </c>
      <c r="P99" s="12">
        <f t="shared" si="8"/>
        <v>1</v>
      </c>
      <c r="Q99" s="12" cm="1">
        <f t="array" ref="Q99">SUMPRODUCT(($G$2:$G$3094=G99)*(P99&gt;$P$2:$P$3094))+1</f>
        <v>1</v>
      </c>
      <c r="R99" s="12" t="e">
        <f>(Q99*100000)+#REF!</f>
        <v>#REF!</v>
      </c>
      <c r="S99" t="e" cm="1">
        <f t="array" ref="S99">SUMPRODUCT(($G$2:$G$3094=G99)*(R99&gt;$R$2:$R$3094))+1</f>
        <v>#REF!</v>
      </c>
      <c r="T99" t="str">
        <f t="shared" si="9"/>
        <v xml:space="preserve">Cheltenham </v>
      </c>
      <c r="U99">
        <v>0</v>
      </c>
      <c r="V99" t="s">
        <v>17</v>
      </c>
      <c r="W99">
        <f t="shared" si="10"/>
        <v>2023</v>
      </c>
    </row>
    <row r="100" spans="1:23" x14ac:dyDescent="0.25">
      <c r="A100" s="10" t="str">
        <f>IF(YEAR(G100)=2024,#REF!,"")</f>
        <v/>
      </c>
      <c r="B100" s="10" t="str">
        <f>IF(YEAR(G100)=2025,#REF!,"")</f>
        <v/>
      </c>
      <c r="C100" s="10" t="str">
        <f t="shared" si="6"/>
        <v>Afternoon44954</v>
      </c>
      <c r="D100" s="5" t="str">
        <f>IF('by region'!$C$2="Any","Any",List!V100)&amp;M100&amp;IF('by region'!$I$2="Any","Any",N100)&amp;G100</f>
        <v>AnyJumpAny44954</v>
      </c>
      <c r="E100" s="5" t="e">
        <f>IF(I100=#REF!,List!G100,"")</f>
        <v>#REF!</v>
      </c>
      <c r="F100" s="5" t="e">
        <f t="shared" si="7"/>
        <v>#REF!</v>
      </c>
      <c r="G100" s="15">
        <v>44954</v>
      </c>
      <c r="H100" s="16" t="s">
        <v>37</v>
      </c>
      <c r="I100" s="16" t="s">
        <v>59</v>
      </c>
      <c r="J100" s="16" t="s">
        <v>9</v>
      </c>
      <c r="K100" s="14" t="s">
        <v>24</v>
      </c>
      <c r="L100" s="14" t="s">
        <v>11</v>
      </c>
      <c r="M100" s="16" t="s">
        <v>12</v>
      </c>
      <c r="N100" s="16" t="s">
        <v>13</v>
      </c>
      <c r="O100" s="16" t="s">
        <v>14</v>
      </c>
      <c r="P100" s="12">
        <f t="shared" si="8"/>
        <v>1</v>
      </c>
      <c r="Q100" s="12" cm="1">
        <f t="array" ref="Q100">SUMPRODUCT(($G$2:$G$3094=G100)*(P100&gt;$P$2:$P$3094))+1</f>
        <v>1</v>
      </c>
      <c r="R100" s="12" t="e">
        <f>(Q100*100000)+#REF!</f>
        <v>#REF!</v>
      </c>
      <c r="S100" t="e" cm="1">
        <f t="array" ref="S100">SUMPRODUCT(($G$2:$G$3094=G100)*(R100&gt;$R$2:$R$3094))+1</f>
        <v>#REF!</v>
      </c>
      <c r="T100" t="str">
        <f t="shared" si="9"/>
        <v xml:space="preserve">Doncaster </v>
      </c>
      <c r="U100">
        <v>0</v>
      </c>
      <c r="V100" t="s">
        <v>30</v>
      </c>
      <c r="W100">
        <f t="shared" si="10"/>
        <v>2023</v>
      </c>
    </row>
    <row r="101" spans="1:23" x14ac:dyDescent="0.25">
      <c r="A101" s="10" t="str">
        <f>IF(YEAR(G101)=2024,#REF!,"")</f>
        <v/>
      </c>
      <c r="B101" s="10" t="str">
        <f>IF(YEAR(G101)=2025,#REF!,"")</f>
        <v/>
      </c>
      <c r="C101" s="10" t="str">
        <f t="shared" si="6"/>
        <v>Afternoon44954</v>
      </c>
      <c r="D101" s="5" t="str">
        <f>IF('by region'!$C$2="Any","Any",List!V101)&amp;M101&amp;IF('by region'!$I$2="Any","Any",N101)&amp;G101</f>
        <v>AnyJumpAny44954</v>
      </c>
      <c r="E101" s="5" t="e">
        <f>IF(I101=#REF!,List!G101,"")</f>
        <v>#REF!</v>
      </c>
      <c r="F101" s="5" t="e">
        <f t="shared" si="7"/>
        <v>#REF!</v>
      </c>
      <c r="G101" s="15">
        <v>44954</v>
      </c>
      <c r="H101" s="16" t="s">
        <v>37</v>
      </c>
      <c r="I101" s="16" t="s">
        <v>60</v>
      </c>
      <c r="J101" s="16" t="s">
        <v>9</v>
      </c>
      <c r="K101" s="14" t="s">
        <v>24</v>
      </c>
      <c r="L101" s="14" t="s">
        <v>17</v>
      </c>
      <c r="M101" s="16" t="s">
        <v>12</v>
      </c>
      <c r="N101" s="16" t="s">
        <v>13</v>
      </c>
      <c r="O101" s="16" t="s">
        <v>14</v>
      </c>
      <c r="P101" s="12">
        <f t="shared" si="8"/>
        <v>1</v>
      </c>
      <c r="Q101" s="12" cm="1">
        <f t="array" ref="Q101">SUMPRODUCT(($G$2:$G$3094=G101)*(P101&gt;$P$2:$P$3094))+1</f>
        <v>1</v>
      </c>
      <c r="R101" s="12" t="e">
        <f>(Q101*100000)+#REF!</f>
        <v>#REF!</v>
      </c>
      <c r="S101" t="e" cm="1">
        <f t="array" ref="S101">SUMPRODUCT(($G$2:$G$3094=G101)*(R101&gt;$R$2:$R$3094))+1</f>
        <v>#REF!</v>
      </c>
      <c r="T101" t="str">
        <f t="shared" si="9"/>
        <v xml:space="preserve">Uttoxeter </v>
      </c>
      <c r="U101">
        <v>0</v>
      </c>
      <c r="V101" t="s">
        <v>30</v>
      </c>
      <c r="W101">
        <f t="shared" si="10"/>
        <v>2023</v>
      </c>
    </row>
    <row r="102" spans="1:23" x14ac:dyDescent="0.25">
      <c r="A102" s="10" t="str">
        <f>IF(YEAR(G102)=2024,#REF!,"")</f>
        <v/>
      </c>
      <c r="B102" s="10" t="str">
        <f>IF(YEAR(G102)=2025,#REF!,"")</f>
        <v/>
      </c>
      <c r="C102" s="10" t="str">
        <f t="shared" si="6"/>
        <v>Afternoon44955</v>
      </c>
      <c r="D102" s="5" t="str">
        <f>IF('by region'!$C$2="Any","Any",List!V102)&amp;M102&amp;IF('by region'!$I$2="Any","Any",N102)&amp;G102</f>
        <v>AnyJumpAny44955</v>
      </c>
      <c r="E102" s="5" t="e">
        <f>IF(I102=#REF!,List!G102,"")</f>
        <v>#REF!</v>
      </c>
      <c r="F102" s="5" t="e">
        <f t="shared" si="7"/>
        <v>#REF!</v>
      </c>
      <c r="G102" s="15">
        <v>44955</v>
      </c>
      <c r="H102" s="16" t="s">
        <v>40</v>
      </c>
      <c r="I102" s="16" t="s">
        <v>58</v>
      </c>
      <c r="J102" s="16" t="s">
        <v>9</v>
      </c>
      <c r="K102" s="14" t="s">
        <v>24</v>
      </c>
      <c r="L102" s="14" t="s">
        <v>19</v>
      </c>
      <c r="M102" s="16" t="s">
        <v>12</v>
      </c>
      <c r="N102" s="16" t="s">
        <v>13</v>
      </c>
      <c r="O102" s="16" t="s">
        <v>14</v>
      </c>
      <c r="P102" s="12">
        <f t="shared" si="8"/>
        <v>1</v>
      </c>
      <c r="Q102" s="12" cm="1">
        <f t="array" ref="Q102">SUMPRODUCT(($G$2:$G$3094=G102)*(P102&gt;$P$2:$P$3094))+1</f>
        <v>1</v>
      </c>
      <c r="R102" s="12" t="e">
        <f>(Q102*100000)+#REF!</f>
        <v>#REF!</v>
      </c>
      <c r="S102" t="e" cm="1">
        <f t="array" ref="S102">SUMPRODUCT(($G$2:$G$3094=G102)*(R102&gt;$R$2:$R$3094))+1</f>
        <v>#REF!</v>
      </c>
      <c r="T102" t="str">
        <f t="shared" si="9"/>
        <v xml:space="preserve">Fontwell Park </v>
      </c>
      <c r="U102">
        <v>0</v>
      </c>
      <c r="V102" t="s">
        <v>19</v>
      </c>
      <c r="W102">
        <f t="shared" si="10"/>
        <v>2023</v>
      </c>
    </row>
    <row r="103" spans="1:23" x14ac:dyDescent="0.25">
      <c r="A103" s="10" t="str">
        <f>IF(YEAR(G103)=2024,#REF!,"")</f>
        <v/>
      </c>
      <c r="B103" s="10" t="str">
        <f>IF(YEAR(G103)=2025,#REF!,"")</f>
        <v/>
      </c>
      <c r="C103" s="10" t="str">
        <f t="shared" si="6"/>
        <v>Afternoon44955</v>
      </c>
      <c r="D103" s="5" t="str">
        <f>IF('by region'!$C$2="Any","Any",List!V103)&amp;M103&amp;IF('by region'!$I$2="Any","Any",N103)&amp;G103</f>
        <v>AnyJumpAny44955</v>
      </c>
      <c r="E103" s="5" t="e">
        <f>IF(I103=#REF!,List!G103,"")</f>
        <v>#REF!</v>
      </c>
      <c r="F103" s="5" t="e">
        <f t="shared" si="7"/>
        <v>#REF!</v>
      </c>
      <c r="G103" s="15">
        <v>44955</v>
      </c>
      <c r="H103" s="16" t="s">
        <v>40</v>
      </c>
      <c r="I103" s="16" t="s">
        <v>46</v>
      </c>
      <c r="J103" s="16" t="s">
        <v>9</v>
      </c>
      <c r="K103" s="14" t="s">
        <v>24</v>
      </c>
      <c r="L103" s="14" t="s">
        <v>11</v>
      </c>
      <c r="M103" s="16" t="s">
        <v>12</v>
      </c>
      <c r="N103" s="16" t="s">
        <v>13</v>
      </c>
      <c r="O103" s="16" t="s">
        <v>14</v>
      </c>
      <c r="P103" s="12">
        <f t="shared" si="8"/>
        <v>1</v>
      </c>
      <c r="Q103" s="12" cm="1">
        <f t="array" ref="Q103">SUMPRODUCT(($G$2:$G$3094=G103)*(P103&gt;$P$2:$P$3094))+1</f>
        <v>1</v>
      </c>
      <c r="R103" s="12" t="e">
        <f>(Q103*100000)+#REF!</f>
        <v>#REF!</v>
      </c>
      <c r="S103" t="e" cm="1">
        <f t="array" ref="S103">SUMPRODUCT(($G$2:$G$3094=G103)*(R103&gt;$R$2:$R$3094))+1</f>
        <v>#REF!</v>
      </c>
      <c r="T103" t="str">
        <f t="shared" si="9"/>
        <v xml:space="preserve">Sedgefield </v>
      </c>
      <c r="U103">
        <v>0</v>
      </c>
      <c r="V103" t="s">
        <v>17</v>
      </c>
      <c r="W103">
        <f t="shared" si="10"/>
        <v>2023</v>
      </c>
    </row>
    <row r="104" spans="1:23" x14ac:dyDescent="0.25">
      <c r="A104" s="10" t="str">
        <f>IF(YEAR(G104)=2024,#REF!,"")</f>
        <v/>
      </c>
      <c r="B104" s="10" t="str">
        <f>IF(YEAR(G104)=2025,#REF!,"")</f>
        <v/>
      </c>
      <c r="C104" s="10" t="str">
        <f t="shared" si="6"/>
        <v>Floodlit44956</v>
      </c>
      <c r="D104" s="5" t="str">
        <f>IF('by region'!$C$2="Any","Any",List!V104)&amp;M104&amp;IF('by region'!$I$2="Any","Any",N104)&amp;G104</f>
        <v>AnyFlatAny44956</v>
      </c>
      <c r="E104" s="5" t="e">
        <f>IF(I104=#REF!,List!G104,"")</f>
        <v>#REF!</v>
      </c>
      <c r="F104" s="5" t="e">
        <f t="shared" si="7"/>
        <v>#REF!</v>
      </c>
      <c r="G104" s="15">
        <v>44956</v>
      </c>
      <c r="H104" s="16" t="s">
        <v>42</v>
      </c>
      <c r="I104" s="16" t="s">
        <v>43</v>
      </c>
      <c r="J104" s="16" t="s">
        <v>32</v>
      </c>
      <c r="K104" s="14" t="s">
        <v>24</v>
      </c>
      <c r="L104" s="14" t="s">
        <v>17</v>
      </c>
      <c r="M104" s="16" t="s">
        <v>25</v>
      </c>
      <c r="N104" s="16" t="s">
        <v>26</v>
      </c>
      <c r="O104" s="16" t="s">
        <v>14</v>
      </c>
      <c r="P104" s="12">
        <f t="shared" si="8"/>
        <v>3</v>
      </c>
      <c r="Q104" s="12" cm="1">
        <f t="array" ref="Q104">SUMPRODUCT(($G$2:$G$3094=G104)*(P104&gt;$P$2:$P$3094))+1</f>
        <v>3</v>
      </c>
      <c r="R104" s="12" t="e">
        <f>(Q104*100000)+#REF!</f>
        <v>#REF!</v>
      </c>
      <c r="S104" t="e" cm="1">
        <f t="array" ref="S104">SUMPRODUCT(($G$2:$G$3094=G104)*(R104&gt;$R$2:$R$3094))+1</f>
        <v>#REF!</v>
      </c>
      <c r="T104" t="str">
        <f t="shared" si="9"/>
        <v>WOLVERHAMPTON #</v>
      </c>
      <c r="U104">
        <v>0</v>
      </c>
      <c r="V104" t="s">
        <v>30</v>
      </c>
      <c r="W104">
        <f t="shared" si="10"/>
        <v>2023</v>
      </c>
    </row>
    <row r="105" spans="1:23" x14ac:dyDescent="0.25">
      <c r="A105" s="10" t="str">
        <f>IF(YEAR(G105)=2024,#REF!,"")</f>
        <v/>
      </c>
      <c r="B105" s="10" t="str">
        <f>IF(YEAR(G105)=2025,#REF!,"")</f>
        <v/>
      </c>
      <c r="C105" s="10" t="str">
        <f t="shared" si="6"/>
        <v>Afternoon44956</v>
      </c>
      <c r="D105" s="5" t="str">
        <f>IF('by region'!$C$2="Any","Any",List!V105)&amp;M105&amp;IF('by region'!$I$2="Any","Any",N105)&amp;G105</f>
        <v>AnyJumpAny44956</v>
      </c>
      <c r="E105" s="5" t="e">
        <f>IF(I105=#REF!,List!G105,"")</f>
        <v>#REF!</v>
      </c>
      <c r="F105" s="5" t="e">
        <f t="shared" si="7"/>
        <v>#REF!</v>
      </c>
      <c r="G105" s="15">
        <v>44956</v>
      </c>
      <c r="H105" s="16" t="s">
        <v>42</v>
      </c>
      <c r="I105" s="16" t="s">
        <v>61</v>
      </c>
      <c r="J105" s="16" t="s">
        <v>9</v>
      </c>
      <c r="K105" s="14" t="s">
        <v>24</v>
      </c>
      <c r="L105" s="14" t="s">
        <v>17</v>
      </c>
      <c r="M105" s="16" t="s">
        <v>12</v>
      </c>
      <c r="N105" s="16" t="s">
        <v>13</v>
      </c>
      <c r="O105" s="16" t="s">
        <v>14</v>
      </c>
      <c r="P105" s="12">
        <f t="shared" si="8"/>
        <v>1</v>
      </c>
      <c r="Q105" s="12" cm="1">
        <f t="array" ref="Q105">SUMPRODUCT(($G$2:$G$3094=G105)*(P105&gt;$P$2:$P$3094))+1</f>
        <v>1</v>
      </c>
      <c r="R105" s="12" t="e">
        <f>(Q105*100000)+#REF!</f>
        <v>#REF!</v>
      </c>
      <c r="S105" t="e" cm="1">
        <f t="array" ref="S105">SUMPRODUCT(($G$2:$G$3094=G105)*(R105&gt;$R$2:$R$3094))+1</f>
        <v>#REF!</v>
      </c>
      <c r="T105" t="str">
        <f t="shared" si="9"/>
        <v xml:space="preserve">Hereford </v>
      </c>
      <c r="U105">
        <v>0</v>
      </c>
      <c r="V105" t="s">
        <v>30</v>
      </c>
      <c r="W105">
        <f t="shared" si="10"/>
        <v>2023</v>
      </c>
    </row>
    <row r="106" spans="1:23" x14ac:dyDescent="0.25">
      <c r="A106" s="10" t="str">
        <f>IF(YEAR(G106)=2024,#REF!,"")</f>
        <v/>
      </c>
      <c r="B106" s="10" t="str">
        <f>IF(YEAR(G106)=2025,#REF!,"")</f>
        <v/>
      </c>
      <c r="C106" s="10" t="str">
        <f t="shared" si="6"/>
        <v>Afternoon44956</v>
      </c>
      <c r="D106" s="5" t="str">
        <f>IF('by region'!$C$2="Any","Any",List!V106)&amp;M106&amp;IF('by region'!$I$2="Any","Any",N106)&amp;G106</f>
        <v>AnyJumpAny44956</v>
      </c>
      <c r="E106" s="5" t="e">
        <f>IF(I106=#REF!,List!G106,"")</f>
        <v>#REF!</v>
      </c>
      <c r="F106" s="5" t="e">
        <f t="shared" si="7"/>
        <v>#REF!</v>
      </c>
      <c r="G106" s="15">
        <v>44956</v>
      </c>
      <c r="H106" s="16" t="s">
        <v>42</v>
      </c>
      <c r="I106" s="16" t="s">
        <v>41</v>
      </c>
      <c r="J106" s="16" t="s">
        <v>9</v>
      </c>
      <c r="K106" s="14" t="s">
        <v>10</v>
      </c>
      <c r="L106" s="14" t="s">
        <v>19</v>
      </c>
      <c r="M106" s="16" t="s">
        <v>12</v>
      </c>
      <c r="N106" s="16" t="s">
        <v>13</v>
      </c>
      <c r="O106" s="16" t="s">
        <v>14</v>
      </c>
      <c r="P106" s="12">
        <f t="shared" si="8"/>
        <v>1</v>
      </c>
      <c r="Q106" s="12" cm="1">
        <f t="array" ref="Q106">SUMPRODUCT(($G$2:$G$3094=G106)*(P106&gt;$P$2:$P$3094))+1</f>
        <v>1</v>
      </c>
      <c r="R106" s="12" t="e">
        <f>(Q106*100000)+#REF!</f>
        <v>#REF!</v>
      </c>
      <c r="S106" t="e" cm="1">
        <f t="array" ref="S106">SUMPRODUCT(($G$2:$G$3094=G106)*(R106&gt;$R$2:$R$3094))+1</f>
        <v>#REF!</v>
      </c>
      <c r="T106" t="str">
        <f t="shared" si="9"/>
        <v xml:space="preserve">Plumpton </v>
      </c>
      <c r="U106">
        <v>0</v>
      </c>
      <c r="V106" t="s">
        <v>17</v>
      </c>
      <c r="W106">
        <f t="shared" si="10"/>
        <v>2023</v>
      </c>
    </row>
    <row r="107" spans="1:23" x14ac:dyDescent="0.25">
      <c r="A107" s="10" t="str">
        <f>IF(YEAR(G107)=2024,#REF!,"")</f>
        <v/>
      </c>
      <c r="B107" s="10" t="str">
        <f>IF(YEAR(G107)=2025,#REF!,"")</f>
        <v/>
      </c>
      <c r="C107" s="10" t="str">
        <f t="shared" si="6"/>
        <v>Floodlit44957</v>
      </c>
      <c r="D107" s="5" t="str">
        <f>IF('by region'!$C$2="Any","Any",List!V107)&amp;M107&amp;IF('by region'!$I$2="Any","Any",N107)&amp;G107</f>
        <v>AnyFlatAny44957</v>
      </c>
      <c r="E107" s="5" t="e">
        <f>IF(I107=#REF!,List!G107,"")</f>
        <v>#REF!</v>
      </c>
      <c r="F107" s="5" t="e">
        <f t="shared" si="7"/>
        <v>#REF!</v>
      </c>
      <c r="G107" s="15">
        <v>44957</v>
      </c>
      <c r="H107" s="16" t="s">
        <v>7</v>
      </c>
      <c r="I107" s="16" t="s">
        <v>23</v>
      </c>
      <c r="J107" s="16" t="s">
        <v>32</v>
      </c>
      <c r="K107" s="14" t="s">
        <v>24</v>
      </c>
      <c r="L107" s="14" t="s">
        <v>17</v>
      </c>
      <c r="M107" s="16" t="s">
        <v>25</v>
      </c>
      <c r="N107" s="16" t="s">
        <v>26</v>
      </c>
      <c r="O107" s="16" t="s">
        <v>14</v>
      </c>
      <c r="P107" s="12">
        <f t="shared" si="8"/>
        <v>3</v>
      </c>
      <c r="Q107" s="12" cm="1">
        <f t="array" ref="Q107">SUMPRODUCT(($G$2:$G$3094=G107)*(P107&gt;$P$2:$P$3094))+1</f>
        <v>3</v>
      </c>
      <c r="R107" s="12" t="e">
        <f>(Q107*100000)+#REF!</f>
        <v>#REF!</v>
      </c>
      <c r="S107" t="e" cm="1">
        <f t="array" ref="S107">SUMPRODUCT(($G$2:$G$3094=G107)*(R107&gt;$R$2:$R$3094))+1</f>
        <v>#REF!</v>
      </c>
      <c r="T107" t="str">
        <f t="shared" si="9"/>
        <v>SOUTHWELL #</v>
      </c>
      <c r="U107">
        <v>0</v>
      </c>
      <c r="V107" t="s">
        <v>19</v>
      </c>
      <c r="W107">
        <f t="shared" si="10"/>
        <v>2023</v>
      </c>
    </row>
    <row r="108" spans="1:23" x14ac:dyDescent="0.25">
      <c r="A108" s="10" t="str">
        <f>IF(YEAR(G108)=2024,#REF!,"")</f>
        <v/>
      </c>
      <c r="B108" s="10" t="str">
        <f>IF(YEAR(G108)=2025,#REF!,"")</f>
        <v/>
      </c>
      <c r="C108" s="10" t="str">
        <f t="shared" si="6"/>
        <v>Afternoon44957</v>
      </c>
      <c r="D108" s="5" t="str">
        <f>IF('by region'!$C$2="Any","Any",List!V108)&amp;M108&amp;IF('by region'!$I$2="Any","Any",N108)&amp;G108</f>
        <v>AnyJumpAny44957</v>
      </c>
      <c r="E108" s="5" t="e">
        <f>IF(I108=#REF!,List!G108,"")</f>
        <v>#REF!</v>
      </c>
      <c r="F108" s="5" t="e">
        <f t="shared" si="7"/>
        <v>#REF!</v>
      </c>
      <c r="G108" s="15">
        <v>44957</v>
      </c>
      <c r="H108" s="16" t="s">
        <v>7</v>
      </c>
      <c r="I108" s="16" t="s">
        <v>65</v>
      </c>
      <c r="J108" s="16" t="s">
        <v>9</v>
      </c>
      <c r="K108" s="14" t="s">
        <v>24</v>
      </c>
      <c r="L108" s="14" t="s">
        <v>19</v>
      </c>
      <c r="M108" s="16" t="s">
        <v>12</v>
      </c>
      <c r="N108" s="16" t="s">
        <v>13</v>
      </c>
      <c r="O108" s="16" t="s">
        <v>14</v>
      </c>
      <c r="P108" s="12">
        <f t="shared" si="8"/>
        <v>1</v>
      </c>
      <c r="Q108" s="12" cm="1">
        <f t="array" ref="Q108">SUMPRODUCT(($G$2:$G$3094=G108)*(P108&gt;$P$2:$P$3094))+1</f>
        <v>1</v>
      </c>
      <c r="R108" s="12" t="e">
        <f>(Q108*100000)+#REF!</f>
        <v>#REF!</v>
      </c>
      <c r="S108" t="e" cm="1">
        <f t="array" ref="S108">SUMPRODUCT(($G$2:$G$3094=G108)*(R108&gt;$R$2:$R$3094))+1</f>
        <v>#REF!</v>
      </c>
      <c r="T108" t="str">
        <f t="shared" si="9"/>
        <v xml:space="preserve">Ffos Las </v>
      </c>
      <c r="U108">
        <v>0</v>
      </c>
      <c r="V108" t="s">
        <v>30</v>
      </c>
      <c r="W108">
        <f t="shared" si="10"/>
        <v>2023</v>
      </c>
    </row>
    <row r="109" spans="1:23" x14ac:dyDescent="0.25">
      <c r="A109" s="10" t="str">
        <f>IF(YEAR(G109)=2024,#REF!,"")</f>
        <v/>
      </c>
      <c r="B109" s="10" t="str">
        <f>IF(YEAR(G109)=2025,#REF!,"")</f>
        <v/>
      </c>
      <c r="C109" s="10" t="str">
        <f t="shared" si="6"/>
        <v>Afternoon44957</v>
      </c>
      <c r="D109" s="5" t="str">
        <f>IF('by region'!$C$2="Any","Any",List!V109)&amp;M109&amp;IF('by region'!$I$2="Any","Any",N109)&amp;G109</f>
        <v>AnyJumpAny44957</v>
      </c>
      <c r="E109" s="5" t="e">
        <f>IF(I109=#REF!,List!G109,"")</f>
        <v>#REF!</v>
      </c>
      <c r="F109" s="5" t="e">
        <f t="shared" si="7"/>
        <v>#REF!</v>
      </c>
      <c r="G109" s="15">
        <v>44957</v>
      </c>
      <c r="H109" s="16" t="s">
        <v>7</v>
      </c>
      <c r="I109" s="16" t="s">
        <v>31</v>
      </c>
      <c r="J109" s="16" t="s">
        <v>9</v>
      </c>
      <c r="K109" s="14" t="s">
        <v>24</v>
      </c>
      <c r="L109" s="14" t="s">
        <v>11</v>
      </c>
      <c r="M109" s="16" t="s">
        <v>12</v>
      </c>
      <c r="N109" s="16" t="s">
        <v>13</v>
      </c>
      <c r="O109" s="16" t="s">
        <v>14</v>
      </c>
      <c r="P109" s="12">
        <f t="shared" si="8"/>
        <v>1</v>
      </c>
      <c r="Q109" s="12" cm="1">
        <f t="array" ref="Q109">SUMPRODUCT(($G$2:$G$3094=G109)*(P109&gt;$P$2:$P$3094))+1</f>
        <v>1</v>
      </c>
      <c r="R109" s="12" t="e">
        <f>(Q109*100000)+#REF!</f>
        <v>#REF!</v>
      </c>
      <c r="S109" t="e" cm="1">
        <f t="array" ref="S109">SUMPRODUCT(($G$2:$G$3094=G109)*(R109&gt;$R$2:$R$3094))+1</f>
        <v>#REF!</v>
      </c>
      <c r="T109" t="str">
        <f t="shared" si="9"/>
        <v xml:space="preserve">Newcastle </v>
      </c>
      <c r="U109">
        <v>0</v>
      </c>
      <c r="V109" t="s">
        <v>11</v>
      </c>
      <c r="W109">
        <f t="shared" si="10"/>
        <v>2023</v>
      </c>
    </row>
    <row r="110" spans="1:23" x14ac:dyDescent="0.25">
      <c r="A110" s="10" t="str">
        <f>IF(YEAR(G110)=2024,#REF!,"")</f>
        <v/>
      </c>
      <c r="B110" s="10" t="str">
        <f>IF(YEAR(G110)=2025,#REF!,"")</f>
        <v/>
      </c>
      <c r="C110" s="10" t="str">
        <f t="shared" si="6"/>
        <v>Floodlit44958</v>
      </c>
      <c r="D110" s="5" t="str">
        <f>IF('by region'!$C$2="Any","Any",List!V110)&amp;M110&amp;IF('by region'!$I$2="Any","Any",N110)&amp;G110</f>
        <v>AnyFlatAny44958</v>
      </c>
      <c r="E110" s="5" t="e">
        <f>IF(I110=#REF!,List!G110,"")</f>
        <v>#REF!</v>
      </c>
      <c r="F110" s="5" t="e">
        <f t="shared" si="7"/>
        <v>#REF!</v>
      </c>
      <c r="G110" s="15">
        <v>44958</v>
      </c>
      <c r="H110" s="16" t="s">
        <v>27</v>
      </c>
      <c r="I110" s="16" t="s">
        <v>47</v>
      </c>
      <c r="J110" s="16" t="s">
        <v>32</v>
      </c>
      <c r="K110" s="14" t="s">
        <v>16</v>
      </c>
      <c r="L110" s="14" t="s">
        <v>19</v>
      </c>
      <c r="M110" s="16" t="s">
        <v>25</v>
      </c>
      <c r="N110" s="16" t="s">
        <v>26</v>
      </c>
      <c r="O110" s="16" t="s">
        <v>33</v>
      </c>
      <c r="P110" s="12">
        <f t="shared" si="8"/>
        <v>3</v>
      </c>
      <c r="Q110" s="12" cm="1">
        <f t="array" ref="Q110">SUMPRODUCT(($G$2:$G$3094=G110)*(P110&gt;$P$2:$P$3094))+1</f>
        <v>4</v>
      </c>
      <c r="R110" s="12" t="e">
        <f>(Q110*100000)+#REF!</f>
        <v>#REF!</v>
      </c>
      <c r="S110" t="e" cm="1">
        <f t="array" ref="S110">SUMPRODUCT(($G$2:$G$3094=G110)*(R110&gt;$R$2:$R$3094))+1</f>
        <v>#REF!</v>
      </c>
      <c r="T110" t="str">
        <f t="shared" si="9"/>
        <v>KEMPTON PARK #</v>
      </c>
      <c r="U110">
        <v>0</v>
      </c>
      <c r="V110" t="s">
        <v>19</v>
      </c>
      <c r="W110">
        <f t="shared" si="10"/>
        <v>2023</v>
      </c>
    </row>
    <row r="111" spans="1:23" x14ac:dyDescent="0.25">
      <c r="A111" s="10" t="str">
        <f>IF(YEAR(G111)=2024,#REF!,"")</f>
        <v/>
      </c>
      <c r="B111" s="10" t="str">
        <f>IF(YEAR(G111)=2025,#REF!,"")</f>
        <v/>
      </c>
      <c r="C111" s="10" t="str">
        <f t="shared" si="6"/>
        <v>Afternoon44958</v>
      </c>
      <c r="D111" s="5" t="str">
        <f>IF('by region'!$C$2="Any","Any",List!V111)&amp;M111&amp;IF('by region'!$I$2="Any","Any",N111)&amp;G111</f>
        <v>AnyJumpAny44958</v>
      </c>
      <c r="E111" s="5" t="e">
        <f>IF(I111=#REF!,List!G111,"")</f>
        <v>#REF!</v>
      </c>
      <c r="F111" s="5" t="e">
        <f t="shared" si="7"/>
        <v>#REF!</v>
      </c>
      <c r="G111" s="15">
        <v>44958</v>
      </c>
      <c r="H111" s="16" t="s">
        <v>27</v>
      </c>
      <c r="I111" s="16" t="s">
        <v>28</v>
      </c>
      <c r="J111" s="16" t="s">
        <v>9</v>
      </c>
      <c r="K111" s="14" t="s">
        <v>10</v>
      </c>
      <c r="L111" s="14" t="s">
        <v>11</v>
      </c>
      <c r="M111" s="16" t="s">
        <v>12</v>
      </c>
      <c r="N111" s="16" t="s">
        <v>13</v>
      </c>
      <c r="O111" s="16" t="s">
        <v>21</v>
      </c>
      <c r="P111" s="12">
        <f t="shared" si="8"/>
        <v>1</v>
      </c>
      <c r="Q111" s="12" cm="1">
        <f t="array" ref="Q111">SUMPRODUCT(($G$2:$G$3094=G111)*(P111&gt;$P$2:$P$3094))+1</f>
        <v>1</v>
      </c>
      <c r="R111" s="12" t="e">
        <f>(Q111*100000)+#REF!</f>
        <v>#REF!</v>
      </c>
      <c r="S111" t="e" cm="1">
        <f t="array" ref="S111">SUMPRODUCT(($G$2:$G$3094=G111)*(R111&gt;$R$2:$R$3094))+1</f>
        <v>#REF!</v>
      </c>
      <c r="T111" t="str">
        <f t="shared" si="9"/>
        <v xml:space="preserve">Ayr </v>
      </c>
      <c r="U111">
        <v>0</v>
      </c>
      <c r="V111" t="s">
        <v>19</v>
      </c>
      <c r="W111">
        <f t="shared" si="10"/>
        <v>2023</v>
      </c>
    </row>
    <row r="112" spans="1:23" x14ac:dyDescent="0.25">
      <c r="A112" s="10" t="str">
        <f>IF(YEAR(G112)=2024,#REF!,"")</f>
        <v/>
      </c>
      <c r="B112" s="10" t="str">
        <f>IF(YEAR(G112)=2025,#REF!,"")</f>
        <v/>
      </c>
      <c r="C112" s="10" t="str">
        <f t="shared" si="6"/>
        <v>Afternoon44958</v>
      </c>
      <c r="D112" s="5" t="str">
        <f>IF('by region'!$C$2="Any","Any",List!V112)&amp;M112&amp;IF('by region'!$I$2="Any","Any",N112)&amp;G112</f>
        <v>AnyJumpAny44958</v>
      </c>
      <c r="E112" s="5" t="e">
        <f>IF(I112=#REF!,List!G112,"")</f>
        <v>#REF!</v>
      </c>
      <c r="F112" s="5" t="e">
        <f t="shared" si="7"/>
        <v>#REF!</v>
      </c>
      <c r="G112" s="15">
        <v>44958</v>
      </c>
      <c r="H112" s="16" t="s">
        <v>27</v>
      </c>
      <c r="I112" s="16" t="s">
        <v>18</v>
      </c>
      <c r="J112" s="16" t="s">
        <v>9</v>
      </c>
      <c r="K112" s="14" t="s">
        <v>16</v>
      </c>
      <c r="L112" s="14" t="s">
        <v>19</v>
      </c>
      <c r="M112" s="16" t="s">
        <v>12</v>
      </c>
      <c r="N112" s="16" t="s">
        <v>13</v>
      </c>
      <c r="O112" s="16" t="s">
        <v>14</v>
      </c>
      <c r="P112" s="12">
        <f t="shared" si="8"/>
        <v>1</v>
      </c>
      <c r="Q112" s="12" cm="1">
        <f t="array" ref="Q112">SUMPRODUCT(($G$2:$G$3094=G112)*(P112&gt;$P$2:$P$3094))+1</f>
        <v>1</v>
      </c>
      <c r="R112" s="12" t="e">
        <f>(Q112*100000)+#REF!</f>
        <v>#REF!</v>
      </c>
      <c r="S112" t="e" cm="1">
        <f t="array" ref="S112">SUMPRODUCT(($G$2:$G$3094=G112)*(R112&gt;$R$2:$R$3094))+1</f>
        <v>#REF!</v>
      </c>
      <c r="T112" t="str">
        <f t="shared" si="9"/>
        <v xml:space="preserve">Exeter </v>
      </c>
      <c r="U112">
        <v>0</v>
      </c>
      <c r="V112" t="s">
        <v>30</v>
      </c>
      <c r="W112">
        <f t="shared" si="10"/>
        <v>2023</v>
      </c>
    </row>
    <row r="113" spans="1:23" x14ac:dyDescent="0.25">
      <c r="A113" s="10" t="str">
        <f>IF(YEAR(G113)=2024,#REF!,"")</f>
        <v/>
      </c>
      <c r="B113" s="10" t="str">
        <f>IF(YEAR(G113)=2025,#REF!,"")</f>
        <v/>
      </c>
      <c r="C113" s="10" t="str">
        <f t="shared" si="6"/>
        <v>Afternoon44958</v>
      </c>
      <c r="D113" s="5" t="str">
        <f>IF('by region'!$C$2="Any","Any",List!V113)&amp;M113&amp;IF('by region'!$I$2="Any","Any",N113)&amp;G113</f>
        <v>AnyJumpAny44958</v>
      </c>
      <c r="E113" s="5" t="e">
        <f>IF(I113=#REF!,List!G113,"")</f>
        <v>#REF!</v>
      </c>
      <c r="F113" s="5" t="e">
        <f t="shared" si="7"/>
        <v>#REF!</v>
      </c>
      <c r="G113" s="15">
        <v>44958</v>
      </c>
      <c r="H113" s="16" t="s">
        <v>27</v>
      </c>
      <c r="I113" s="16" t="s">
        <v>44</v>
      </c>
      <c r="J113" s="16" t="s">
        <v>9</v>
      </c>
      <c r="K113" s="14" t="s">
        <v>10</v>
      </c>
      <c r="L113" s="14" t="s">
        <v>17</v>
      </c>
      <c r="M113" s="16" t="s">
        <v>12</v>
      </c>
      <c r="N113" s="16" t="s">
        <v>13</v>
      </c>
      <c r="O113" s="16" t="s">
        <v>14</v>
      </c>
      <c r="P113" s="12">
        <f t="shared" si="8"/>
        <v>1</v>
      </c>
      <c r="Q113" s="12" cm="1">
        <f t="array" ref="Q113">SUMPRODUCT(($G$2:$G$3094=G113)*(P113&gt;$P$2:$P$3094))+1</f>
        <v>1</v>
      </c>
      <c r="R113" s="12" t="e">
        <f>(Q113*100000)+#REF!</f>
        <v>#REF!</v>
      </c>
      <c r="S113" t="e" cm="1">
        <f t="array" ref="S113">SUMPRODUCT(($G$2:$G$3094=G113)*(R113&gt;$R$2:$R$3094))+1</f>
        <v>#REF!</v>
      </c>
      <c r="T113" t="str">
        <f t="shared" si="9"/>
        <v xml:space="preserve">Leicester </v>
      </c>
      <c r="U113">
        <v>0</v>
      </c>
      <c r="V113" t="s">
        <v>19</v>
      </c>
      <c r="W113">
        <f t="shared" si="10"/>
        <v>2023</v>
      </c>
    </row>
    <row r="114" spans="1:23" x14ac:dyDescent="0.25">
      <c r="A114" s="10" t="str">
        <f>IF(YEAR(G114)=2024,#REF!,"")</f>
        <v/>
      </c>
      <c r="B114" s="10" t="str">
        <f>IF(YEAR(G114)=2025,#REF!,"")</f>
        <v/>
      </c>
      <c r="C114" s="10" t="str">
        <f t="shared" si="6"/>
        <v>Floodlit44959</v>
      </c>
      <c r="D114" s="5" t="str">
        <f>IF('by region'!$C$2="Any","Any",List!V114)&amp;M114&amp;IF('by region'!$I$2="Any","Any",N114)&amp;G114</f>
        <v>AnyFlatAny44959</v>
      </c>
      <c r="E114" s="5" t="e">
        <f>IF(I114=#REF!,List!G114,"")</f>
        <v>#REF!</v>
      </c>
      <c r="F114" s="5" t="e">
        <f t="shared" si="7"/>
        <v>#REF!</v>
      </c>
      <c r="G114" s="15">
        <v>44959</v>
      </c>
      <c r="H114" s="16" t="s">
        <v>34</v>
      </c>
      <c r="I114" s="16" t="s">
        <v>73</v>
      </c>
      <c r="J114" s="16" t="s">
        <v>32</v>
      </c>
      <c r="K114" s="14" t="s">
        <v>10</v>
      </c>
      <c r="L114" s="14" t="s">
        <v>19</v>
      </c>
      <c r="M114" s="16" t="s">
        <v>25</v>
      </c>
      <c r="N114" s="16" t="s">
        <v>26</v>
      </c>
      <c r="O114" s="16" t="s">
        <v>33</v>
      </c>
      <c r="P114" s="12">
        <f t="shared" si="8"/>
        <v>3</v>
      </c>
      <c r="Q114" s="12" cm="1">
        <f t="array" ref="Q114">SUMPRODUCT(($G$2:$G$3094=G114)*(P114&gt;$P$2:$P$3094))+1</f>
        <v>4</v>
      </c>
      <c r="R114" s="12" t="e">
        <f>(Q114*100000)+#REF!</f>
        <v>#REF!</v>
      </c>
      <c r="S114" t="e" cm="1">
        <f t="array" ref="S114">SUMPRODUCT(($G$2:$G$3094=G114)*(R114&gt;$R$2:$R$3094))+1</f>
        <v>#REF!</v>
      </c>
      <c r="T114" t="str">
        <f t="shared" si="9"/>
        <v>CHELMSFORD CITY #</v>
      </c>
      <c r="U114">
        <v>1</v>
      </c>
      <c r="V114" t="s">
        <v>11</v>
      </c>
      <c r="W114">
        <f t="shared" si="10"/>
        <v>2023</v>
      </c>
    </row>
    <row r="115" spans="1:23" x14ac:dyDescent="0.25">
      <c r="A115" s="10" t="str">
        <f>IF(YEAR(G115)=2024,#REF!,"")</f>
        <v/>
      </c>
      <c r="B115" s="10" t="str">
        <f>IF(YEAR(G115)=2025,#REF!,"")</f>
        <v/>
      </c>
      <c r="C115" s="10" t="str">
        <f t="shared" si="6"/>
        <v>Afternoon44959</v>
      </c>
      <c r="D115" s="5" t="str">
        <f>IF('by region'!$C$2="Any","Any",List!V115)&amp;M115&amp;IF('by region'!$I$2="Any","Any",N115)&amp;G115</f>
        <v>AnyFlatAny44959</v>
      </c>
      <c r="E115" s="5" t="e">
        <f>IF(I115=#REF!,List!G115,"")</f>
        <v>#REF!</v>
      </c>
      <c r="F115" s="5" t="e">
        <f t="shared" si="7"/>
        <v>#REF!</v>
      </c>
      <c r="G115" s="15">
        <v>44959</v>
      </c>
      <c r="H115" s="16" t="s">
        <v>34</v>
      </c>
      <c r="I115" s="16" t="s">
        <v>23</v>
      </c>
      <c r="J115" s="16" t="s">
        <v>9</v>
      </c>
      <c r="K115" s="14" t="s">
        <v>24</v>
      </c>
      <c r="L115" s="14" t="s">
        <v>17</v>
      </c>
      <c r="M115" s="16" t="s">
        <v>25</v>
      </c>
      <c r="N115" s="16" t="s">
        <v>26</v>
      </c>
      <c r="O115" s="16" t="s">
        <v>14</v>
      </c>
      <c r="P115" s="12">
        <f t="shared" si="8"/>
        <v>1</v>
      </c>
      <c r="Q115" s="12" cm="1">
        <f t="array" ref="Q115">SUMPRODUCT(($G$2:$G$3094=G115)*(P115&gt;$P$2:$P$3094))+1</f>
        <v>1</v>
      </c>
      <c r="R115" s="12" t="e">
        <f>(Q115*100000)+#REF!</f>
        <v>#REF!</v>
      </c>
      <c r="S115" t="e" cm="1">
        <f t="array" ref="S115">SUMPRODUCT(($G$2:$G$3094=G115)*(R115&gt;$R$2:$R$3094))+1</f>
        <v>#REF!</v>
      </c>
      <c r="T115" t="str">
        <f t="shared" si="9"/>
        <v xml:space="preserve">SOUTHWELL </v>
      </c>
      <c r="U115">
        <v>0</v>
      </c>
      <c r="V115" t="s">
        <v>19</v>
      </c>
      <c r="W115">
        <f t="shared" si="10"/>
        <v>2023</v>
      </c>
    </row>
    <row r="116" spans="1:23" x14ac:dyDescent="0.25">
      <c r="A116" s="10" t="str">
        <f>IF(YEAR(G116)=2024,#REF!,"")</f>
        <v/>
      </c>
      <c r="B116" s="10" t="str">
        <f>IF(YEAR(G116)=2025,#REF!,"")</f>
        <v/>
      </c>
      <c r="C116" s="10" t="str">
        <f t="shared" si="6"/>
        <v>Afternoon44959</v>
      </c>
      <c r="D116" s="5" t="str">
        <f>IF('by region'!$C$2="Any","Any",List!V116)&amp;M116&amp;IF('by region'!$I$2="Any","Any",N116)&amp;G116</f>
        <v>AnyJumpAny44959</v>
      </c>
      <c r="E116" s="5" t="e">
        <f>IF(I116=#REF!,List!G116,"")</f>
        <v>#REF!</v>
      </c>
      <c r="F116" s="5" t="e">
        <f t="shared" si="7"/>
        <v>#REF!</v>
      </c>
      <c r="G116" s="15">
        <v>44959</v>
      </c>
      <c r="H116" s="16" t="s">
        <v>34</v>
      </c>
      <c r="I116" s="16" t="s">
        <v>20</v>
      </c>
      <c r="J116" s="16" t="s">
        <v>9</v>
      </c>
      <c r="K116" s="14" t="s">
        <v>10</v>
      </c>
      <c r="L116" s="14" t="s">
        <v>17</v>
      </c>
      <c r="M116" s="16" t="s">
        <v>12</v>
      </c>
      <c r="N116" s="16" t="s">
        <v>13</v>
      </c>
      <c r="O116" s="16" t="s">
        <v>21</v>
      </c>
      <c r="P116" s="12">
        <f t="shared" si="8"/>
        <v>1</v>
      </c>
      <c r="Q116" s="12" cm="1">
        <f t="array" ref="Q116">SUMPRODUCT(($G$2:$G$3094=G116)*(P116&gt;$P$2:$P$3094))+1</f>
        <v>1</v>
      </c>
      <c r="R116" s="12" t="e">
        <f>(Q116*100000)+#REF!</f>
        <v>#REF!</v>
      </c>
      <c r="S116" t="e" cm="1">
        <f t="array" ref="S116">SUMPRODUCT(($G$2:$G$3094=G116)*(R116&gt;$R$2:$R$3094))+1</f>
        <v>#REF!</v>
      </c>
      <c r="T116" t="str">
        <f t="shared" si="9"/>
        <v xml:space="preserve">Fakenham </v>
      </c>
      <c r="U116">
        <v>1</v>
      </c>
      <c r="V116" t="s">
        <v>11</v>
      </c>
      <c r="W116">
        <f t="shared" si="10"/>
        <v>2023</v>
      </c>
    </row>
    <row r="117" spans="1:23" x14ac:dyDescent="0.25">
      <c r="A117" s="10" t="str">
        <f>IF(YEAR(G117)=2024,#REF!,"")</f>
        <v/>
      </c>
      <c r="B117" s="10" t="str">
        <f>IF(YEAR(G117)=2025,#REF!,"")</f>
        <v/>
      </c>
      <c r="C117" s="10" t="str">
        <f t="shared" si="6"/>
        <v>Afternoon44959</v>
      </c>
      <c r="D117" s="5" t="str">
        <f>IF('by region'!$C$2="Any","Any",List!V117)&amp;M117&amp;IF('by region'!$I$2="Any","Any",N117)&amp;G117</f>
        <v>AnyJumpAny44959</v>
      </c>
      <c r="E117" s="5" t="e">
        <f>IF(I117=#REF!,List!G117,"")</f>
        <v>#REF!</v>
      </c>
      <c r="F117" s="5" t="e">
        <f t="shared" si="7"/>
        <v>#REF!</v>
      </c>
      <c r="G117" s="15">
        <v>44959</v>
      </c>
      <c r="H117" s="16" t="s">
        <v>34</v>
      </c>
      <c r="I117" s="16" t="s">
        <v>39</v>
      </c>
      <c r="J117" s="16" t="s">
        <v>9</v>
      </c>
      <c r="K117" s="14" t="s">
        <v>16</v>
      </c>
      <c r="L117" s="14" t="s">
        <v>19</v>
      </c>
      <c r="M117" s="16" t="s">
        <v>12</v>
      </c>
      <c r="N117" s="16" t="s">
        <v>13</v>
      </c>
      <c r="O117" s="16" t="s">
        <v>14</v>
      </c>
      <c r="P117" s="12">
        <f t="shared" si="8"/>
        <v>1</v>
      </c>
      <c r="Q117" s="12" cm="1">
        <f t="array" ref="Q117">SUMPRODUCT(($G$2:$G$3094=G117)*(P117&gt;$P$2:$P$3094))+1</f>
        <v>1</v>
      </c>
      <c r="R117" s="12" t="e">
        <f>(Q117*100000)+#REF!</f>
        <v>#REF!</v>
      </c>
      <c r="S117" t="e" cm="1">
        <f t="array" ref="S117">SUMPRODUCT(($G$2:$G$3094=G117)*(R117&gt;$R$2:$R$3094))+1</f>
        <v>#REF!</v>
      </c>
      <c r="T117" t="str">
        <f t="shared" si="9"/>
        <v xml:space="preserve">Wincanton </v>
      </c>
      <c r="U117">
        <v>0</v>
      </c>
      <c r="V117" t="s">
        <v>30</v>
      </c>
      <c r="W117">
        <f t="shared" si="10"/>
        <v>2023</v>
      </c>
    </row>
    <row r="118" spans="1:23" x14ac:dyDescent="0.25">
      <c r="A118" s="10" t="str">
        <f>IF(YEAR(G118)=2024,#REF!,"")</f>
        <v/>
      </c>
      <c r="B118" s="10" t="str">
        <f>IF(YEAR(G118)=2025,#REF!,"")</f>
        <v/>
      </c>
      <c r="C118" s="10" t="str">
        <f t="shared" si="6"/>
        <v>Floodlit44960</v>
      </c>
      <c r="D118" s="5" t="str">
        <f>IF('by region'!$C$2="Any","Any",List!V118)&amp;M118&amp;IF('by region'!$I$2="Any","Any",N118)&amp;G118</f>
        <v>AnyFlatAny44960</v>
      </c>
      <c r="E118" s="5" t="e">
        <f>IF(I118=#REF!,List!G118,"")</f>
        <v>#REF!</v>
      </c>
      <c r="F118" s="5" t="e">
        <f t="shared" si="7"/>
        <v>#REF!</v>
      </c>
      <c r="G118" s="15">
        <v>44960</v>
      </c>
      <c r="H118" s="16" t="s">
        <v>35</v>
      </c>
      <c r="I118" s="16" t="s">
        <v>31</v>
      </c>
      <c r="J118" s="16" t="s">
        <v>32</v>
      </c>
      <c r="K118" s="14" t="s">
        <v>24</v>
      </c>
      <c r="L118" s="14" t="s">
        <v>11</v>
      </c>
      <c r="M118" s="16" t="s">
        <v>25</v>
      </c>
      <c r="N118" s="16" t="s">
        <v>26</v>
      </c>
      <c r="O118" s="16" t="s">
        <v>33</v>
      </c>
      <c r="P118" s="12">
        <f t="shared" si="8"/>
        <v>3</v>
      </c>
      <c r="Q118" s="12" cm="1">
        <f t="array" ref="Q118">SUMPRODUCT(($G$2:$G$3094=G118)*(P118&gt;$P$2:$P$3094))+1</f>
        <v>4</v>
      </c>
      <c r="R118" s="12" t="e">
        <f>(Q118*100000)+#REF!</f>
        <v>#REF!</v>
      </c>
      <c r="S118" t="e" cm="1">
        <f t="array" ref="S118">SUMPRODUCT(($G$2:$G$3094=G118)*(R118&gt;$R$2:$R$3094))+1</f>
        <v>#REF!</v>
      </c>
      <c r="T118" t="str">
        <f t="shared" si="9"/>
        <v>NEWCASTLE #</v>
      </c>
      <c r="U118">
        <v>0</v>
      </c>
      <c r="V118" t="s">
        <v>11</v>
      </c>
      <c r="W118">
        <f t="shared" si="10"/>
        <v>2023</v>
      </c>
    </row>
    <row r="119" spans="1:23" x14ac:dyDescent="0.25">
      <c r="A119" s="10" t="str">
        <f>IF(YEAR(G119)=2024,#REF!,"")</f>
        <v/>
      </c>
      <c r="B119" s="10" t="str">
        <f>IF(YEAR(G119)=2025,#REF!,"")</f>
        <v/>
      </c>
      <c r="C119" s="10" t="str">
        <f t="shared" ref="C119:C182" si="11">J119&amp;G119</f>
        <v>Afternoon44960</v>
      </c>
      <c r="D119" s="5" t="str">
        <f>IF('by region'!$C$2="Any","Any",List!V119)&amp;M119&amp;IF('by region'!$I$2="Any","Any",N119)&amp;G119</f>
        <v>AnyFlatAny44960</v>
      </c>
      <c r="E119" s="5" t="e">
        <f>IF(I119=#REF!,List!G119,"")</f>
        <v>#REF!</v>
      </c>
      <c r="F119" s="5" t="e">
        <f t="shared" si="7"/>
        <v>#REF!</v>
      </c>
      <c r="G119" s="15">
        <v>44960</v>
      </c>
      <c r="H119" s="16" t="s">
        <v>35</v>
      </c>
      <c r="I119" s="16" t="s">
        <v>36</v>
      </c>
      <c r="J119" s="16" t="s">
        <v>9</v>
      </c>
      <c r="K119" s="14" t="s">
        <v>24</v>
      </c>
      <c r="L119" s="14" t="s">
        <v>19</v>
      </c>
      <c r="M119" s="16" t="s">
        <v>25</v>
      </c>
      <c r="N119" s="16" t="s">
        <v>26</v>
      </c>
      <c r="O119" s="16" t="s">
        <v>14</v>
      </c>
      <c r="P119" s="12">
        <f t="shared" si="8"/>
        <v>1</v>
      </c>
      <c r="Q119" s="12" cm="1">
        <f t="array" ref="Q119">SUMPRODUCT(($G$2:$G$3094=G119)*(P119&gt;$P$2:$P$3094))+1</f>
        <v>1</v>
      </c>
      <c r="R119" s="12" t="e">
        <f>(Q119*100000)+#REF!</f>
        <v>#REF!</v>
      </c>
      <c r="S119" t="e" cm="1">
        <f t="array" ref="S119">SUMPRODUCT(($G$2:$G$3094=G119)*(R119&gt;$R$2:$R$3094))+1</f>
        <v>#REF!</v>
      </c>
      <c r="T119" t="str">
        <f t="shared" si="9"/>
        <v xml:space="preserve">LINGFIELD PARK </v>
      </c>
      <c r="U119">
        <v>0</v>
      </c>
      <c r="V119" t="s">
        <v>11</v>
      </c>
      <c r="W119">
        <f t="shared" si="10"/>
        <v>2023</v>
      </c>
    </row>
    <row r="120" spans="1:23" x14ac:dyDescent="0.25">
      <c r="A120" s="10" t="str">
        <f>IF(YEAR(G120)=2024,#REF!,"")</f>
        <v/>
      </c>
      <c r="B120" s="10" t="str">
        <f>IF(YEAR(G120)=2025,#REF!,"")</f>
        <v/>
      </c>
      <c r="C120" s="10" t="str">
        <f t="shared" si="11"/>
        <v>Afternoon44960</v>
      </c>
      <c r="D120" s="5" t="str">
        <f>IF('by region'!$C$2="Any","Any",List!V120)&amp;M120&amp;IF('by region'!$I$2="Any","Any",N120)&amp;G120</f>
        <v>AnyJumpAny44960</v>
      </c>
      <c r="E120" s="5" t="e">
        <f>IF(I120=#REF!,List!G120,"")</f>
        <v>#REF!</v>
      </c>
      <c r="F120" s="5" t="e">
        <f t="shared" si="7"/>
        <v>#REF!</v>
      </c>
      <c r="G120" s="15">
        <v>44960</v>
      </c>
      <c r="H120" s="16" t="s">
        <v>35</v>
      </c>
      <c r="I120" s="16" t="s">
        <v>8</v>
      </c>
      <c r="J120" s="16" t="s">
        <v>9</v>
      </c>
      <c r="K120" s="14" t="s">
        <v>10</v>
      </c>
      <c r="L120" s="14" t="s">
        <v>11</v>
      </c>
      <c r="M120" s="16" t="s">
        <v>12</v>
      </c>
      <c r="N120" s="16" t="s">
        <v>13</v>
      </c>
      <c r="O120" s="16" t="s">
        <v>14</v>
      </c>
      <c r="P120" s="12">
        <f t="shared" si="8"/>
        <v>1</v>
      </c>
      <c r="Q120" s="12" cm="1">
        <f t="array" ref="Q120">SUMPRODUCT(($G$2:$G$3094=G120)*(P120&gt;$P$2:$P$3094))+1</f>
        <v>1</v>
      </c>
      <c r="R120" s="12" t="e">
        <f>(Q120*100000)+#REF!</f>
        <v>#REF!</v>
      </c>
      <c r="S120" t="e" cm="1">
        <f t="array" ref="S120">SUMPRODUCT(($G$2:$G$3094=G120)*(R120&gt;$R$2:$R$3094))+1</f>
        <v>#REF!</v>
      </c>
      <c r="T120" t="str">
        <f t="shared" si="9"/>
        <v xml:space="preserve">Catterick Bridge </v>
      </c>
      <c r="U120">
        <v>0</v>
      </c>
      <c r="V120" t="s">
        <v>19</v>
      </c>
      <c r="W120">
        <f t="shared" si="10"/>
        <v>2023</v>
      </c>
    </row>
    <row r="121" spans="1:23" x14ac:dyDescent="0.25">
      <c r="A121" s="10" t="str">
        <f>IF(YEAR(G121)=2024,#REF!,"")</f>
        <v/>
      </c>
      <c r="B121" s="10" t="str">
        <f>IF(YEAR(G121)=2025,#REF!,"")</f>
        <v/>
      </c>
      <c r="C121" s="10" t="str">
        <f t="shared" si="11"/>
        <v>Afternoon44960</v>
      </c>
      <c r="D121" s="5" t="str">
        <f>IF('by region'!$C$2="Any","Any",List!V121)&amp;M121&amp;IF('by region'!$I$2="Any","Any",N121)&amp;G121</f>
        <v>AnyJumpAny44960</v>
      </c>
      <c r="E121" s="5" t="e">
        <f>IF(I121=#REF!,List!G121,"")</f>
        <v>#REF!</v>
      </c>
      <c r="F121" s="5" t="e">
        <f t="shared" si="7"/>
        <v>#REF!</v>
      </c>
      <c r="G121" s="15">
        <v>44960</v>
      </c>
      <c r="H121" s="16" t="s">
        <v>35</v>
      </c>
      <c r="I121" s="16" t="s">
        <v>54</v>
      </c>
      <c r="J121" s="16" t="s">
        <v>9</v>
      </c>
      <c r="K121" s="14" t="s">
        <v>24</v>
      </c>
      <c r="L121" s="14" t="s">
        <v>19</v>
      </c>
      <c r="M121" s="16" t="s">
        <v>12</v>
      </c>
      <c r="N121" s="16" t="s">
        <v>13</v>
      </c>
      <c r="O121" s="16" t="s">
        <v>14</v>
      </c>
      <c r="P121" s="12">
        <f t="shared" si="8"/>
        <v>1</v>
      </c>
      <c r="Q121" s="12" cm="1">
        <f t="array" ref="Q121">SUMPRODUCT(($G$2:$G$3094=G121)*(P121&gt;$P$2:$P$3094))+1</f>
        <v>1</v>
      </c>
      <c r="R121" s="12" t="e">
        <f>(Q121*100000)+#REF!</f>
        <v>#REF!</v>
      </c>
      <c r="S121" t="e" cm="1">
        <f t="array" ref="S121">SUMPRODUCT(($G$2:$G$3094=G121)*(R121&gt;$R$2:$R$3094))+1</f>
        <v>#REF!</v>
      </c>
      <c r="T121" t="str">
        <f t="shared" si="9"/>
        <v xml:space="preserve">Chepstow </v>
      </c>
      <c r="U121">
        <v>0</v>
      </c>
      <c r="V121" t="s">
        <v>17</v>
      </c>
      <c r="W121">
        <f t="shared" si="10"/>
        <v>2023</v>
      </c>
    </row>
    <row r="122" spans="1:23" x14ac:dyDescent="0.25">
      <c r="A122" s="10" t="str">
        <f>IF(YEAR(G122)=2024,#REF!,"")</f>
        <v/>
      </c>
      <c r="B122" s="10" t="str">
        <f>IF(YEAR(G122)=2025,#REF!,"")</f>
        <v/>
      </c>
      <c r="C122" s="10" t="str">
        <f t="shared" si="11"/>
        <v>Floodlit44961</v>
      </c>
      <c r="D122" s="5" t="str">
        <f>IF('by region'!$C$2="Any","Any",List!V122)&amp;M122&amp;IF('by region'!$I$2="Any","Any",N122)&amp;G122</f>
        <v>AnyFlatAny44961</v>
      </c>
      <c r="E122" s="5" t="e">
        <f>IF(I122=#REF!,List!G122,"")</f>
        <v>#REF!</v>
      </c>
      <c r="F122" s="5" t="e">
        <f t="shared" si="7"/>
        <v>#REF!</v>
      </c>
      <c r="G122" s="15">
        <v>44961</v>
      </c>
      <c r="H122" s="16" t="s">
        <v>37</v>
      </c>
      <c r="I122" s="16" t="s">
        <v>47</v>
      </c>
      <c r="J122" s="16" t="s">
        <v>32</v>
      </c>
      <c r="K122" s="14" t="s">
        <v>16</v>
      </c>
      <c r="L122" s="14" t="s">
        <v>19</v>
      </c>
      <c r="M122" s="16" t="s">
        <v>25</v>
      </c>
      <c r="N122" s="16" t="s">
        <v>26</v>
      </c>
      <c r="O122" s="16" t="s">
        <v>33</v>
      </c>
      <c r="P122" s="12">
        <f t="shared" si="8"/>
        <v>3</v>
      </c>
      <c r="Q122" s="12" cm="1">
        <f t="array" ref="Q122">SUMPRODUCT(($G$2:$G$3094=G122)*(P122&gt;$P$2:$P$3094))+1</f>
        <v>5</v>
      </c>
      <c r="R122" s="12" t="e">
        <f>(Q122*100000)+#REF!</f>
        <v>#REF!</v>
      </c>
      <c r="S122" t="e" cm="1">
        <f t="array" ref="S122">SUMPRODUCT(($G$2:$G$3094=G122)*(R122&gt;$R$2:$R$3094))+1</f>
        <v>#REF!</v>
      </c>
      <c r="T122" t="str">
        <f t="shared" si="9"/>
        <v>KEMPTON PARK #</v>
      </c>
      <c r="U122">
        <v>0</v>
      </c>
      <c r="V122" t="s">
        <v>17</v>
      </c>
      <c r="W122">
        <f t="shared" si="10"/>
        <v>2023</v>
      </c>
    </row>
    <row r="123" spans="1:23" x14ac:dyDescent="0.25">
      <c r="A123" s="10" t="str">
        <f>IF(YEAR(G123)=2024,#REF!,"")</f>
        <v/>
      </c>
      <c r="B123" s="10" t="str">
        <f>IF(YEAR(G123)=2025,#REF!,"")</f>
        <v/>
      </c>
      <c r="C123" s="10" t="str">
        <f t="shared" si="11"/>
        <v>Afternoon44961</v>
      </c>
      <c r="D123" s="5" t="str">
        <f>IF('by region'!$C$2="Any","Any",List!V123)&amp;M123&amp;IF('by region'!$I$2="Any","Any",N123)&amp;G123</f>
        <v>AnyFlatAny44961</v>
      </c>
      <c r="E123" s="5" t="e">
        <f>IF(I123=#REF!,List!G123,"")</f>
        <v>#REF!</v>
      </c>
      <c r="F123" s="5" t="e">
        <f t="shared" si="7"/>
        <v>#REF!</v>
      </c>
      <c r="G123" s="15">
        <v>44961</v>
      </c>
      <c r="H123" s="16" t="s">
        <v>37</v>
      </c>
      <c r="I123" s="16" t="s">
        <v>36</v>
      </c>
      <c r="J123" s="16" t="s">
        <v>9</v>
      </c>
      <c r="K123" s="14" t="s">
        <v>24</v>
      </c>
      <c r="L123" s="14" t="s">
        <v>19</v>
      </c>
      <c r="M123" s="16" t="s">
        <v>25</v>
      </c>
      <c r="N123" s="16" t="s">
        <v>26</v>
      </c>
      <c r="O123" s="16" t="s">
        <v>14</v>
      </c>
      <c r="P123" s="12">
        <f t="shared" si="8"/>
        <v>1</v>
      </c>
      <c r="Q123" s="12" cm="1">
        <f t="array" ref="Q123">SUMPRODUCT(($G$2:$G$3094=G123)*(P123&gt;$P$2:$P$3094))+1</f>
        <v>1</v>
      </c>
      <c r="R123" s="12" t="e">
        <f>(Q123*100000)+#REF!</f>
        <v>#REF!</v>
      </c>
      <c r="S123" t="e" cm="1">
        <f t="array" ref="S123">SUMPRODUCT(($G$2:$G$3094=G123)*(R123&gt;$R$2:$R$3094))+1</f>
        <v>#REF!</v>
      </c>
      <c r="T123" t="str">
        <f t="shared" si="9"/>
        <v xml:space="preserve">LINGFIELD PARK </v>
      </c>
      <c r="U123">
        <v>0</v>
      </c>
      <c r="V123" t="s">
        <v>17</v>
      </c>
      <c r="W123">
        <f t="shared" si="10"/>
        <v>2023</v>
      </c>
    </row>
    <row r="124" spans="1:23" x14ac:dyDescent="0.25">
      <c r="A124" s="10" t="str">
        <f>IF(YEAR(G124)=2024,#REF!,"")</f>
        <v/>
      </c>
      <c r="B124" s="10" t="str">
        <f>IF(YEAR(G124)=2025,#REF!,"")</f>
        <v/>
      </c>
      <c r="C124" s="10" t="str">
        <f t="shared" si="11"/>
        <v>Afternoon44961</v>
      </c>
      <c r="D124" s="5" t="str">
        <f>IF('by region'!$C$2="Any","Any",List!V124)&amp;M124&amp;IF('by region'!$I$2="Any","Any",N124)&amp;G124</f>
        <v>AnyJumpAny44961</v>
      </c>
      <c r="E124" s="5" t="e">
        <f>IF(I124=#REF!,List!G124,"")</f>
        <v>#REF!</v>
      </c>
      <c r="F124" s="5" t="e">
        <f t="shared" si="7"/>
        <v>#REF!</v>
      </c>
      <c r="G124" s="15">
        <v>44961</v>
      </c>
      <c r="H124" s="16" t="s">
        <v>37</v>
      </c>
      <c r="I124" s="16" t="s">
        <v>22</v>
      </c>
      <c r="J124" s="16" t="s">
        <v>9</v>
      </c>
      <c r="K124" s="14" t="s">
        <v>10</v>
      </c>
      <c r="L124" s="14" t="s">
        <v>11</v>
      </c>
      <c r="M124" s="16" t="s">
        <v>12</v>
      </c>
      <c r="N124" s="16" t="s">
        <v>13</v>
      </c>
      <c r="O124" s="16" t="s">
        <v>14</v>
      </c>
      <c r="P124" s="12">
        <f t="shared" si="8"/>
        <v>1</v>
      </c>
      <c r="Q124" s="12" cm="1">
        <f t="array" ref="Q124">SUMPRODUCT(($G$2:$G$3094=G124)*(P124&gt;$P$2:$P$3094))+1</f>
        <v>1</v>
      </c>
      <c r="R124" s="12" t="e">
        <f>(Q124*100000)+#REF!</f>
        <v>#REF!</v>
      </c>
      <c r="S124" t="e" cm="1">
        <f t="array" ref="S124">SUMPRODUCT(($G$2:$G$3094=G124)*(R124&gt;$R$2:$R$3094))+1</f>
        <v>#REF!</v>
      </c>
      <c r="T124" t="str">
        <f t="shared" si="9"/>
        <v xml:space="preserve">Musselburgh </v>
      </c>
      <c r="U124">
        <v>0</v>
      </c>
      <c r="V124" t="s">
        <v>19</v>
      </c>
      <c r="W124">
        <f t="shared" si="10"/>
        <v>2023</v>
      </c>
    </row>
    <row r="125" spans="1:23" x14ac:dyDescent="0.25">
      <c r="A125" s="10" t="str">
        <f>IF(YEAR(G125)=2024,#REF!,"")</f>
        <v/>
      </c>
      <c r="B125" s="10" t="str">
        <f>IF(YEAR(G125)=2025,#REF!,"")</f>
        <v/>
      </c>
      <c r="C125" s="10" t="str">
        <f t="shared" si="11"/>
        <v>Afternoon44961</v>
      </c>
      <c r="D125" s="5" t="str">
        <f>IF('by region'!$C$2="Any","Any",List!V125)&amp;M125&amp;IF('by region'!$I$2="Any","Any",N125)&amp;G125</f>
        <v>AnyJumpAny44961</v>
      </c>
      <c r="E125" s="5" t="e">
        <f>IF(I125=#REF!,List!G125,"")</f>
        <v>#REF!</v>
      </c>
      <c r="F125" s="5" t="e">
        <f t="shared" si="7"/>
        <v>#REF!</v>
      </c>
      <c r="G125" s="15">
        <v>44961</v>
      </c>
      <c r="H125" s="16" t="s">
        <v>37</v>
      </c>
      <c r="I125" s="16" t="s">
        <v>38</v>
      </c>
      <c r="J125" s="16" t="s">
        <v>9</v>
      </c>
      <c r="K125" s="14" t="s">
        <v>16</v>
      </c>
      <c r="L125" s="14" t="s">
        <v>19</v>
      </c>
      <c r="M125" s="16" t="s">
        <v>12</v>
      </c>
      <c r="N125" s="16" t="s">
        <v>13</v>
      </c>
      <c r="O125" s="16" t="s">
        <v>14</v>
      </c>
      <c r="P125" s="12">
        <f t="shared" si="8"/>
        <v>1</v>
      </c>
      <c r="Q125" s="12" cm="1">
        <f t="array" ref="Q125">SUMPRODUCT(($G$2:$G$3094=G125)*(P125&gt;$P$2:$P$3094))+1</f>
        <v>1</v>
      </c>
      <c r="R125" s="12" t="e">
        <f>(Q125*100000)+#REF!</f>
        <v>#REF!</v>
      </c>
      <c r="S125" t="e" cm="1">
        <f t="array" ref="S125">SUMPRODUCT(($G$2:$G$3094=G125)*(R125&gt;$R$2:$R$3094))+1</f>
        <v>#REF!</v>
      </c>
      <c r="T125" t="str">
        <f t="shared" si="9"/>
        <v xml:space="preserve">Sandown Park </v>
      </c>
      <c r="U125">
        <v>0</v>
      </c>
      <c r="V125" t="s">
        <v>30</v>
      </c>
      <c r="W125">
        <f t="shared" si="10"/>
        <v>2023</v>
      </c>
    </row>
    <row r="126" spans="1:23" x14ac:dyDescent="0.25">
      <c r="A126" s="10" t="str">
        <f>IF(YEAR(G126)=2024,#REF!,"")</f>
        <v/>
      </c>
      <c r="B126" s="10" t="str">
        <f>IF(YEAR(G126)=2025,#REF!,"")</f>
        <v/>
      </c>
      <c r="C126" s="10" t="str">
        <f t="shared" si="11"/>
        <v>Afternoon44961</v>
      </c>
      <c r="D126" s="5" t="str">
        <f>IF('by region'!$C$2="Any","Any",List!V126)&amp;M126&amp;IF('by region'!$I$2="Any","Any",N126)&amp;G126</f>
        <v>AnyJumpAny44961</v>
      </c>
      <c r="E126" s="5" t="e">
        <f>IF(I126=#REF!,List!G126,"")</f>
        <v>#REF!</v>
      </c>
      <c r="F126" s="5" t="e">
        <f t="shared" si="7"/>
        <v>#REF!</v>
      </c>
      <c r="G126" s="15">
        <v>44961</v>
      </c>
      <c r="H126" s="16" t="s">
        <v>37</v>
      </c>
      <c r="I126" s="16" t="s">
        <v>49</v>
      </c>
      <c r="J126" s="16" t="s">
        <v>9</v>
      </c>
      <c r="K126" s="14" t="s">
        <v>10</v>
      </c>
      <c r="L126" s="14" t="s">
        <v>11</v>
      </c>
      <c r="M126" s="16" t="s">
        <v>12</v>
      </c>
      <c r="N126" s="16" t="s">
        <v>13</v>
      </c>
      <c r="O126" s="16" t="s">
        <v>14</v>
      </c>
      <c r="P126" s="12">
        <f t="shared" si="8"/>
        <v>1</v>
      </c>
      <c r="Q126" s="12" cm="1">
        <f t="array" ref="Q126">SUMPRODUCT(($G$2:$G$3094=G126)*(P126&gt;$P$2:$P$3094))+1</f>
        <v>1</v>
      </c>
      <c r="R126" s="12" t="e">
        <f>(Q126*100000)+#REF!</f>
        <v>#REF!</v>
      </c>
      <c r="S126" t="e" cm="1">
        <f t="array" ref="S126">SUMPRODUCT(($G$2:$G$3094=G126)*(R126&gt;$R$2:$R$3094))+1</f>
        <v>#REF!</v>
      </c>
      <c r="T126" t="str">
        <f t="shared" si="9"/>
        <v xml:space="preserve">Wetherby </v>
      </c>
      <c r="U126">
        <v>0</v>
      </c>
      <c r="V126" t="s">
        <v>30</v>
      </c>
      <c r="W126">
        <f t="shared" si="10"/>
        <v>2023</v>
      </c>
    </row>
    <row r="127" spans="1:23" x14ac:dyDescent="0.25">
      <c r="A127" s="10" t="str">
        <f>IF(YEAR(G127)=2024,#REF!,"")</f>
        <v/>
      </c>
      <c r="B127" s="10" t="str">
        <f>IF(YEAR(G127)=2025,#REF!,"")</f>
        <v/>
      </c>
      <c r="C127" s="10" t="str">
        <f t="shared" si="11"/>
        <v>Afternoon44962</v>
      </c>
      <c r="D127" s="5" t="str">
        <f>IF('by region'!$C$2="Any","Any",List!V127)&amp;M127&amp;IF('by region'!$I$2="Any","Any",N127)&amp;G127</f>
        <v>AnyJumpAny44962</v>
      </c>
      <c r="E127" s="5" t="e">
        <f>IF(I127=#REF!,List!G127,"")</f>
        <v>#REF!</v>
      </c>
      <c r="F127" s="5" t="e">
        <f t="shared" si="7"/>
        <v>#REF!</v>
      </c>
      <c r="G127" s="15">
        <v>44962</v>
      </c>
      <c r="H127" s="16" t="s">
        <v>40</v>
      </c>
      <c r="I127" s="16" t="s">
        <v>61</v>
      </c>
      <c r="J127" s="16" t="s">
        <v>9</v>
      </c>
      <c r="K127" s="14" t="s">
        <v>24</v>
      </c>
      <c r="L127" s="14" t="s">
        <v>17</v>
      </c>
      <c r="M127" s="16" t="s">
        <v>12</v>
      </c>
      <c r="N127" s="16" t="s">
        <v>13</v>
      </c>
      <c r="O127" s="16" t="s">
        <v>21</v>
      </c>
      <c r="P127" s="12">
        <f t="shared" si="8"/>
        <v>1</v>
      </c>
      <c r="Q127" s="12" cm="1">
        <f t="array" ref="Q127">SUMPRODUCT(($G$2:$G$3094=G127)*(P127&gt;$P$2:$P$3094))+1</f>
        <v>1</v>
      </c>
      <c r="R127" s="12" t="e">
        <f>(Q127*100000)+#REF!</f>
        <v>#REF!</v>
      </c>
      <c r="S127" t="e" cm="1">
        <f t="array" ref="S127">SUMPRODUCT(($G$2:$G$3094=G127)*(R127&gt;$R$2:$R$3094))+1</f>
        <v>#REF!</v>
      </c>
      <c r="T127" t="str">
        <f t="shared" si="9"/>
        <v xml:space="preserve">Hereford </v>
      </c>
      <c r="U127">
        <v>0</v>
      </c>
      <c r="V127" t="s">
        <v>17</v>
      </c>
      <c r="W127">
        <f t="shared" si="10"/>
        <v>2023</v>
      </c>
    </row>
    <row r="128" spans="1:23" x14ac:dyDescent="0.25">
      <c r="A128" s="10" t="str">
        <f>IF(YEAR(G128)=2024,#REF!,"")</f>
        <v/>
      </c>
      <c r="B128" s="10" t="str">
        <f>IF(YEAR(G128)=2025,#REF!,"")</f>
        <v/>
      </c>
      <c r="C128" s="10" t="str">
        <f t="shared" si="11"/>
        <v>Afternoon44962</v>
      </c>
      <c r="D128" s="5" t="str">
        <f>IF('by region'!$C$2="Any","Any",List!V128)&amp;M128&amp;IF('by region'!$I$2="Any","Any",N128)&amp;G128</f>
        <v>AnyJumpAny44962</v>
      </c>
      <c r="E128" s="5" t="e">
        <f>IF(I128=#REF!,List!G128,"")</f>
        <v>#REF!</v>
      </c>
      <c r="F128" s="5" t="e">
        <f t="shared" si="7"/>
        <v>#REF!</v>
      </c>
      <c r="G128" s="15">
        <v>44962</v>
      </c>
      <c r="H128" s="16" t="s">
        <v>40</v>
      </c>
      <c r="I128" s="16" t="s">
        <v>22</v>
      </c>
      <c r="J128" s="16" t="s">
        <v>9</v>
      </c>
      <c r="K128" s="14" t="s">
        <v>10</v>
      </c>
      <c r="L128" s="14" t="s">
        <v>11</v>
      </c>
      <c r="M128" s="16" t="s">
        <v>12</v>
      </c>
      <c r="N128" s="16" t="s">
        <v>13</v>
      </c>
      <c r="O128" s="16" t="s">
        <v>14</v>
      </c>
      <c r="P128" s="12">
        <f t="shared" si="8"/>
        <v>1</v>
      </c>
      <c r="Q128" s="12" cm="1">
        <f t="array" ref="Q128">SUMPRODUCT(($G$2:$G$3094=G128)*(P128&gt;$P$2:$P$3094))+1</f>
        <v>1</v>
      </c>
      <c r="R128" s="12" t="e">
        <f>(Q128*100000)+#REF!</f>
        <v>#REF!</v>
      </c>
      <c r="S128" t="e" cm="1">
        <f t="array" ref="S128">SUMPRODUCT(($G$2:$G$3094=G128)*(R128&gt;$R$2:$R$3094))+1</f>
        <v>#REF!</v>
      </c>
      <c r="T128" t="str">
        <f t="shared" si="9"/>
        <v xml:space="preserve">Musselburgh </v>
      </c>
      <c r="U128">
        <v>0</v>
      </c>
      <c r="V128" t="s">
        <v>11</v>
      </c>
      <c r="W128">
        <f t="shared" si="10"/>
        <v>2023</v>
      </c>
    </row>
    <row r="129" spans="1:23" x14ac:dyDescent="0.25">
      <c r="A129" s="10" t="str">
        <f>IF(YEAR(G129)=2024,#REF!,"")</f>
        <v/>
      </c>
      <c r="B129" s="10" t="str">
        <f>IF(YEAR(G129)=2025,#REF!,"")</f>
        <v/>
      </c>
      <c r="C129" s="10" t="str">
        <f t="shared" si="11"/>
        <v>Floodlit44963</v>
      </c>
      <c r="D129" s="5" t="str">
        <f>IF('by region'!$C$2="Any","Any",List!V129)&amp;M129&amp;IF('by region'!$I$2="Any","Any",N129)&amp;G129</f>
        <v>AnyFlatAny44963</v>
      </c>
      <c r="E129" s="5" t="e">
        <f>IF(I129=#REF!,List!G129,"")</f>
        <v>#REF!</v>
      </c>
      <c r="F129" s="5" t="e">
        <f t="shared" si="7"/>
        <v>#REF!</v>
      </c>
      <c r="G129" s="15">
        <v>44963</v>
      </c>
      <c r="H129" s="16" t="s">
        <v>42</v>
      </c>
      <c r="I129" s="16" t="s">
        <v>43</v>
      </c>
      <c r="J129" s="16" t="s">
        <v>32</v>
      </c>
      <c r="K129" s="14" t="s">
        <v>24</v>
      </c>
      <c r="L129" s="14" t="s">
        <v>17</v>
      </c>
      <c r="M129" s="16" t="s">
        <v>25</v>
      </c>
      <c r="N129" s="16" t="s">
        <v>26</v>
      </c>
      <c r="O129" s="16" t="s">
        <v>14</v>
      </c>
      <c r="P129" s="12">
        <f t="shared" si="8"/>
        <v>3</v>
      </c>
      <c r="Q129" s="12" cm="1">
        <f t="array" ref="Q129">SUMPRODUCT(($G$2:$G$3094=G129)*(P129&gt;$P$2:$P$3094))+1</f>
        <v>3</v>
      </c>
      <c r="R129" s="12" t="e">
        <f>(Q129*100000)+#REF!</f>
        <v>#REF!</v>
      </c>
      <c r="S129" t="e" cm="1">
        <f t="array" ref="S129">SUMPRODUCT(($G$2:$G$3094=G129)*(R129&gt;$R$2:$R$3094))+1</f>
        <v>#REF!</v>
      </c>
      <c r="T129" t="str">
        <f t="shared" si="9"/>
        <v>WOLVERHAMPTON #</v>
      </c>
      <c r="U129">
        <v>0</v>
      </c>
      <c r="V129" t="s">
        <v>30</v>
      </c>
      <c r="W129">
        <f t="shared" si="10"/>
        <v>2023</v>
      </c>
    </row>
    <row r="130" spans="1:23" x14ac:dyDescent="0.25">
      <c r="A130" s="10" t="str">
        <f>IF(YEAR(G130)=2024,#REF!,"")</f>
        <v/>
      </c>
      <c r="B130" s="10" t="str">
        <f>IF(YEAR(G130)=2025,#REF!,"")</f>
        <v/>
      </c>
      <c r="C130" s="10" t="str">
        <f t="shared" si="11"/>
        <v>Afternoon44963</v>
      </c>
      <c r="D130" s="5" t="str">
        <f>IF('by region'!$C$2="Any","Any",List!V130)&amp;M130&amp;IF('by region'!$I$2="Any","Any",N130)&amp;G130</f>
        <v>AnyJumpAny44963</v>
      </c>
      <c r="E130" s="5" t="e">
        <f>IF(I130=#REF!,List!G130,"")</f>
        <v>#REF!</v>
      </c>
      <c r="F130" s="5" t="e">
        <f t="shared" ref="F130:F193" si="12">G130&amp;S130</f>
        <v>#REF!</v>
      </c>
      <c r="G130" s="15">
        <v>44963</v>
      </c>
      <c r="H130" s="16" t="s">
        <v>42</v>
      </c>
      <c r="I130" s="16" t="s">
        <v>63</v>
      </c>
      <c r="J130" s="16" t="s">
        <v>9</v>
      </c>
      <c r="K130" s="14" t="s">
        <v>16</v>
      </c>
      <c r="L130" s="14" t="s">
        <v>11</v>
      </c>
      <c r="M130" s="16" t="s">
        <v>12</v>
      </c>
      <c r="N130" s="16" t="s">
        <v>13</v>
      </c>
      <c r="O130" s="16" t="s">
        <v>14</v>
      </c>
      <c r="P130" s="12">
        <f t="shared" ref="P130:P193" si="13">IF(J130="Afternoon",1,IF(J130="Evening",2,IF(J130="Floodlit",3,4)))</f>
        <v>1</v>
      </c>
      <c r="Q130" s="12" cm="1">
        <f t="array" ref="Q130">SUMPRODUCT(($G$2:$G$3094=G130)*(P130&gt;$P$2:$P$3094))+1</f>
        <v>1</v>
      </c>
      <c r="R130" s="12" t="e">
        <f>(Q130*100000)+#REF!</f>
        <v>#REF!</v>
      </c>
      <c r="S130" t="e" cm="1">
        <f t="array" ref="S130">SUMPRODUCT(($G$2:$G$3094=G130)*(R130&gt;$R$2:$R$3094))+1</f>
        <v>#REF!</v>
      </c>
      <c r="T130" t="str">
        <f t="shared" ref="T130:T193" si="14">_xlfn.CONCAT(IF(M130="Flat",UPPER(I130),I130)," ",IF(J130="Evening","†",IF(J130="Floodlit","#","")))</f>
        <v xml:space="preserve">Carlisle </v>
      </c>
      <c r="U130">
        <v>0</v>
      </c>
      <c r="V130" t="s">
        <v>11</v>
      </c>
      <c r="W130">
        <f t="shared" ref="W130:W193" si="15">YEAR(G130)</f>
        <v>2023</v>
      </c>
    </row>
    <row r="131" spans="1:23" x14ac:dyDescent="0.25">
      <c r="A131" s="10" t="str">
        <f>IF(YEAR(G131)=2024,#REF!,"")</f>
        <v/>
      </c>
      <c r="B131" s="10" t="str">
        <f>IF(YEAR(G131)=2025,#REF!,"")</f>
        <v/>
      </c>
      <c r="C131" s="10" t="str">
        <f t="shared" si="11"/>
        <v>Afternoon44963</v>
      </c>
      <c r="D131" s="5" t="str">
        <f>IF('by region'!$C$2="Any","Any",List!V131)&amp;M131&amp;IF('by region'!$I$2="Any","Any",N131)&amp;G131</f>
        <v>AnyJumpAny44963</v>
      </c>
      <c r="E131" s="5" t="e">
        <f>IF(I131=#REF!,List!G131,"")</f>
        <v>#REF!</v>
      </c>
      <c r="F131" s="5" t="e">
        <f t="shared" si="12"/>
        <v>#REF!</v>
      </c>
      <c r="G131" s="15">
        <v>44963</v>
      </c>
      <c r="H131" s="16" t="s">
        <v>42</v>
      </c>
      <c r="I131" s="16" t="s">
        <v>58</v>
      </c>
      <c r="J131" s="16" t="s">
        <v>9</v>
      </c>
      <c r="K131" s="14" t="s">
        <v>24</v>
      </c>
      <c r="L131" s="14" t="s">
        <v>19</v>
      </c>
      <c r="M131" s="16" t="s">
        <v>12</v>
      </c>
      <c r="N131" s="16" t="s">
        <v>13</v>
      </c>
      <c r="O131" s="16" t="s">
        <v>14</v>
      </c>
      <c r="P131" s="12">
        <f t="shared" si="13"/>
        <v>1</v>
      </c>
      <c r="Q131" s="12" cm="1">
        <f t="array" ref="Q131">SUMPRODUCT(($G$2:$G$3094=G131)*(P131&gt;$P$2:$P$3094))+1</f>
        <v>1</v>
      </c>
      <c r="R131" s="12" t="e">
        <f>(Q131*100000)+#REF!</f>
        <v>#REF!</v>
      </c>
      <c r="S131" t="e" cm="1">
        <f t="array" ref="S131">SUMPRODUCT(($G$2:$G$3094=G131)*(R131&gt;$R$2:$R$3094))+1</f>
        <v>#REF!</v>
      </c>
      <c r="T131" t="str">
        <f t="shared" si="14"/>
        <v xml:space="preserve">Fontwell Park </v>
      </c>
      <c r="U131">
        <v>0</v>
      </c>
      <c r="V131" t="s">
        <v>19</v>
      </c>
      <c r="W131">
        <f t="shared" si="15"/>
        <v>2023</v>
      </c>
    </row>
    <row r="132" spans="1:23" x14ac:dyDescent="0.25">
      <c r="A132" s="10" t="str">
        <f>IF(YEAR(G132)=2024,#REF!,"")</f>
        <v/>
      </c>
      <c r="B132" s="10" t="str">
        <f>IF(YEAR(G132)=2025,#REF!,"")</f>
        <v/>
      </c>
      <c r="C132" s="10" t="str">
        <f t="shared" si="11"/>
        <v>Floodlit44964</v>
      </c>
      <c r="D132" s="5" t="str">
        <f>IF('by region'!$C$2="Any","Any",List!V132)&amp;M132&amp;IF('by region'!$I$2="Any","Any",N132)&amp;G132</f>
        <v>AnyFlatAny44964</v>
      </c>
      <c r="E132" s="5" t="e">
        <f>IF(I132=#REF!,List!G132,"")</f>
        <v>#REF!</v>
      </c>
      <c r="F132" s="5" t="e">
        <f t="shared" si="12"/>
        <v>#REF!</v>
      </c>
      <c r="G132" s="15">
        <v>44964</v>
      </c>
      <c r="H132" s="16" t="s">
        <v>7</v>
      </c>
      <c r="I132" s="16" t="s">
        <v>23</v>
      </c>
      <c r="J132" s="16" t="s">
        <v>32</v>
      </c>
      <c r="K132" s="14" t="s">
        <v>24</v>
      </c>
      <c r="L132" s="14" t="s">
        <v>17</v>
      </c>
      <c r="M132" s="16" t="s">
        <v>25</v>
      </c>
      <c r="N132" s="16" t="s">
        <v>26</v>
      </c>
      <c r="O132" s="16" t="s">
        <v>14</v>
      </c>
      <c r="P132" s="12">
        <f t="shared" si="13"/>
        <v>3</v>
      </c>
      <c r="Q132" s="12" cm="1">
        <f t="array" ref="Q132">SUMPRODUCT(($G$2:$G$3094=G132)*(P132&gt;$P$2:$P$3094))+1</f>
        <v>3</v>
      </c>
      <c r="R132" s="12" t="e">
        <f>(Q132*100000)+#REF!</f>
        <v>#REF!</v>
      </c>
      <c r="S132" t="e" cm="1">
        <f t="array" ref="S132">SUMPRODUCT(($G$2:$G$3094=G132)*(R132&gt;$R$2:$R$3094))+1</f>
        <v>#REF!</v>
      </c>
      <c r="T132" t="str">
        <f t="shared" si="14"/>
        <v>SOUTHWELL #</v>
      </c>
      <c r="U132">
        <v>0</v>
      </c>
      <c r="V132" t="s">
        <v>17</v>
      </c>
      <c r="W132">
        <f t="shared" si="15"/>
        <v>2023</v>
      </c>
    </row>
    <row r="133" spans="1:23" x14ac:dyDescent="0.25">
      <c r="A133" s="10" t="str">
        <f>IF(YEAR(G133)=2024,#REF!,"")</f>
        <v/>
      </c>
      <c r="B133" s="10" t="str">
        <f>IF(YEAR(G133)=2025,#REF!,"")</f>
        <v/>
      </c>
      <c r="C133" s="10" t="str">
        <f t="shared" si="11"/>
        <v>Afternoon44964</v>
      </c>
      <c r="D133" s="5" t="str">
        <f>IF('by region'!$C$2="Any","Any",List!V133)&amp;M133&amp;IF('by region'!$I$2="Any","Any",N133)&amp;G133</f>
        <v>AnyJumpAny44964</v>
      </c>
      <c r="E133" s="5" t="e">
        <f>IF(I133=#REF!,List!G133,"")</f>
        <v>#REF!</v>
      </c>
      <c r="F133" s="5" t="e">
        <f t="shared" si="12"/>
        <v>#REF!</v>
      </c>
      <c r="G133" s="15">
        <v>44964</v>
      </c>
      <c r="H133" s="16" t="s">
        <v>7</v>
      </c>
      <c r="I133" s="16" t="s">
        <v>53</v>
      </c>
      <c r="J133" s="16" t="s">
        <v>9</v>
      </c>
      <c r="K133" s="14" t="s">
        <v>16</v>
      </c>
      <c r="L133" s="14" t="s">
        <v>17</v>
      </c>
      <c r="M133" s="16" t="s">
        <v>12</v>
      </c>
      <c r="N133" s="16" t="s">
        <v>13</v>
      </c>
      <c r="O133" s="16" t="s">
        <v>14</v>
      </c>
      <c r="P133" s="12">
        <f t="shared" si="13"/>
        <v>1</v>
      </c>
      <c r="Q133" s="12" cm="1">
        <f t="array" ref="Q133">SUMPRODUCT(($G$2:$G$3094=G133)*(P133&gt;$P$2:$P$3094))+1</f>
        <v>1</v>
      </c>
      <c r="R133" s="12" t="e">
        <f>(Q133*100000)+#REF!</f>
        <v>#REF!</v>
      </c>
      <c r="S133" t="e" cm="1">
        <f t="array" ref="S133">SUMPRODUCT(($G$2:$G$3094=G133)*(R133&gt;$R$2:$R$3094))+1</f>
        <v>#REF!</v>
      </c>
      <c r="T133" t="str">
        <f t="shared" si="14"/>
        <v xml:space="preserve">Market Rasen </v>
      </c>
      <c r="U133">
        <v>0</v>
      </c>
      <c r="V133" t="s">
        <v>17</v>
      </c>
      <c r="W133">
        <f t="shared" si="15"/>
        <v>2023</v>
      </c>
    </row>
    <row r="134" spans="1:23" x14ac:dyDescent="0.25">
      <c r="A134" s="10" t="str">
        <f>IF(YEAR(G134)=2024,#REF!,"")</f>
        <v/>
      </c>
      <c r="B134" s="10" t="str">
        <f>IF(YEAR(G134)=2025,#REF!,"")</f>
        <v/>
      </c>
      <c r="C134" s="10" t="str">
        <f t="shared" si="11"/>
        <v>Afternoon44964</v>
      </c>
      <c r="D134" s="5" t="str">
        <f>IF('by region'!$C$2="Any","Any",List!V134)&amp;M134&amp;IF('by region'!$I$2="Any","Any",N134)&amp;G134</f>
        <v>AnyJumpAny44964</v>
      </c>
      <c r="E134" s="5" t="e">
        <f>IF(I134=#REF!,List!G134,"")</f>
        <v>#REF!</v>
      </c>
      <c r="F134" s="5" t="e">
        <f t="shared" si="12"/>
        <v>#REF!</v>
      </c>
      <c r="G134" s="15">
        <v>44964</v>
      </c>
      <c r="H134" s="16" t="s">
        <v>7</v>
      </c>
      <c r="I134" s="16" t="s">
        <v>57</v>
      </c>
      <c r="J134" s="16" t="s">
        <v>9</v>
      </c>
      <c r="K134" s="14" t="s">
        <v>10</v>
      </c>
      <c r="L134" s="14" t="s">
        <v>19</v>
      </c>
      <c r="M134" s="16" t="s">
        <v>12</v>
      </c>
      <c r="N134" s="16" t="s">
        <v>13</v>
      </c>
      <c r="O134" s="16" t="s">
        <v>14</v>
      </c>
      <c r="P134" s="12">
        <f t="shared" si="13"/>
        <v>1</v>
      </c>
      <c r="Q134" s="12" cm="1">
        <f t="array" ref="Q134">SUMPRODUCT(($G$2:$G$3094=G134)*(P134&gt;$P$2:$P$3094))+1</f>
        <v>1</v>
      </c>
      <c r="R134" s="12" t="e">
        <f>(Q134*100000)+#REF!</f>
        <v>#REF!</v>
      </c>
      <c r="S134" t="e" cm="1">
        <f t="array" ref="S134">SUMPRODUCT(($G$2:$G$3094=G134)*(R134&gt;$R$2:$R$3094))+1</f>
        <v>#REF!</v>
      </c>
      <c r="T134" t="str">
        <f t="shared" si="14"/>
        <v xml:space="preserve">Taunton </v>
      </c>
      <c r="U134">
        <v>0</v>
      </c>
      <c r="V134" t="s">
        <v>30</v>
      </c>
      <c r="W134">
        <f t="shared" si="15"/>
        <v>2023</v>
      </c>
    </row>
    <row r="135" spans="1:23" x14ac:dyDescent="0.25">
      <c r="A135" s="10" t="str">
        <f>IF(YEAR(G135)=2024,#REF!,"")</f>
        <v/>
      </c>
      <c r="B135" s="10" t="str">
        <f>IF(YEAR(G135)=2025,#REF!,"")</f>
        <v/>
      </c>
      <c r="C135" s="10" t="str">
        <f t="shared" si="11"/>
        <v>Floodlit44965</v>
      </c>
      <c r="D135" s="5" t="str">
        <f>IF('by region'!$C$2="Any","Any",List!V135)&amp;M135&amp;IF('by region'!$I$2="Any","Any",N135)&amp;G135</f>
        <v>AnyFlatAny44965</v>
      </c>
      <c r="E135" s="5" t="e">
        <f>IF(I135=#REF!,List!G135,"")</f>
        <v>#REF!</v>
      </c>
      <c r="F135" s="5" t="e">
        <f t="shared" si="12"/>
        <v>#REF!</v>
      </c>
      <c r="G135" s="15">
        <v>44965</v>
      </c>
      <c r="H135" s="16" t="s">
        <v>27</v>
      </c>
      <c r="I135" s="16" t="s">
        <v>47</v>
      </c>
      <c r="J135" s="16" t="s">
        <v>32</v>
      </c>
      <c r="K135" s="14" t="s">
        <v>16</v>
      </c>
      <c r="L135" s="14" t="s">
        <v>19</v>
      </c>
      <c r="M135" s="16" t="s">
        <v>25</v>
      </c>
      <c r="N135" s="16" t="s">
        <v>26</v>
      </c>
      <c r="O135" s="16" t="s">
        <v>33</v>
      </c>
      <c r="P135" s="12">
        <f t="shared" si="13"/>
        <v>3</v>
      </c>
      <c r="Q135" s="12" cm="1">
        <f t="array" ref="Q135">SUMPRODUCT(($G$2:$G$3094=G135)*(P135&gt;$P$2:$P$3094))+1</f>
        <v>3</v>
      </c>
      <c r="R135" s="12" t="e">
        <f>(Q135*100000)+#REF!</f>
        <v>#REF!</v>
      </c>
      <c r="S135" t="e" cm="1">
        <f t="array" ref="S135">SUMPRODUCT(($G$2:$G$3094=G135)*(R135&gt;$R$2:$R$3094))+1</f>
        <v>#REF!</v>
      </c>
      <c r="T135" t="str">
        <f t="shared" si="14"/>
        <v>KEMPTON PARK #</v>
      </c>
      <c r="U135">
        <v>0</v>
      </c>
      <c r="V135" t="s">
        <v>19</v>
      </c>
      <c r="W135">
        <f t="shared" si="15"/>
        <v>2023</v>
      </c>
    </row>
    <row r="136" spans="1:23" x14ac:dyDescent="0.25">
      <c r="A136" s="10" t="str">
        <f>IF(YEAR(G136)=2024,#REF!,"")</f>
        <v/>
      </c>
      <c r="B136" s="10" t="str">
        <f>IF(YEAR(G136)=2025,#REF!,"")</f>
        <v/>
      </c>
      <c r="C136" s="10" t="str">
        <f t="shared" si="11"/>
        <v>Afternoon44965</v>
      </c>
      <c r="D136" s="5" t="str">
        <f>IF('by region'!$C$2="Any","Any",List!V136)&amp;M136&amp;IF('by region'!$I$2="Any","Any",N136)&amp;G136</f>
        <v>AnyJumpAny44965</v>
      </c>
      <c r="E136" s="5" t="e">
        <f>IF(I136=#REF!,List!G136,"")</f>
        <v>#REF!</v>
      </c>
      <c r="F136" s="5" t="e">
        <f t="shared" si="12"/>
        <v>#REF!</v>
      </c>
      <c r="G136" s="15">
        <v>44965</v>
      </c>
      <c r="H136" s="16" t="s">
        <v>27</v>
      </c>
      <c r="I136" s="16" t="s">
        <v>52</v>
      </c>
      <c r="J136" s="16" t="s">
        <v>9</v>
      </c>
      <c r="K136" s="14" t="s">
        <v>10</v>
      </c>
      <c r="L136" s="14" t="s">
        <v>17</v>
      </c>
      <c r="M136" s="16" t="s">
        <v>12</v>
      </c>
      <c r="N136" s="16" t="s">
        <v>13</v>
      </c>
      <c r="O136" s="16" t="s">
        <v>14</v>
      </c>
      <c r="P136" s="12">
        <f t="shared" si="13"/>
        <v>1</v>
      </c>
      <c r="Q136" s="12" cm="1">
        <f t="array" ref="Q136">SUMPRODUCT(($G$2:$G$3094=G136)*(P136&gt;$P$2:$P$3094))+1</f>
        <v>1</v>
      </c>
      <c r="R136" s="12" t="e">
        <f>(Q136*100000)+#REF!</f>
        <v>#REF!</v>
      </c>
      <c r="S136" t="e" cm="1">
        <f t="array" ref="S136">SUMPRODUCT(($G$2:$G$3094=G136)*(R136&gt;$R$2:$R$3094))+1</f>
        <v>#REF!</v>
      </c>
      <c r="T136" t="str">
        <f t="shared" si="14"/>
        <v xml:space="preserve">Ludlow </v>
      </c>
      <c r="U136">
        <v>0</v>
      </c>
      <c r="V136" t="s">
        <v>17</v>
      </c>
      <c r="W136">
        <f t="shared" si="15"/>
        <v>2023</v>
      </c>
    </row>
    <row r="137" spans="1:23" x14ac:dyDescent="0.25">
      <c r="A137" s="10" t="str">
        <f>IF(YEAR(G137)=2024,#REF!,"")</f>
        <v/>
      </c>
      <c r="B137" s="10" t="str">
        <f>IF(YEAR(G137)=2025,#REF!,"")</f>
        <v/>
      </c>
      <c r="C137" s="10" t="str">
        <f t="shared" si="11"/>
        <v>Afternoon44965</v>
      </c>
      <c r="D137" s="5" t="str">
        <f>IF('by region'!$C$2="Any","Any",List!V137)&amp;M137&amp;IF('by region'!$I$2="Any","Any",N137)&amp;G137</f>
        <v>AnyJumpAny44965</v>
      </c>
      <c r="E137" s="5" t="e">
        <f>IF(I137=#REF!,List!G137,"")</f>
        <v>#REF!</v>
      </c>
      <c r="F137" s="5" t="e">
        <f t="shared" si="12"/>
        <v>#REF!</v>
      </c>
      <c r="G137" s="15">
        <v>44965</v>
      </c>
      <c r="H137" s="16" t="s">
        <v>27</v>
      </c>
      <c r="I137" s="16" t="s">
        <v>46</v>
      </c>
      <c r="J137" s="16" t="s">
        <v>9</v>
      </c>
      <c r="K137" s="14" t="s">
        <v>24</v>
      </c>
      <c r="L137" s="14" t="s">
        <v>11</v>
      </c>
      <c r="M137" s="16" t="s">
        <v>12</v>
      </c>
      <c r="N137" s="16" t="s">
        <v>13</v>
      </c>
      <c r="O137" s="16" t="s">
        <v>14</v>
      </c>
      <c r="P137" s="12">
        <f t="shared" si="13"/>
        <v>1</v>
      </c>
      <c r="Q137" s="12" cm="1">
        <f t="array" ref="Q137">SUMPRODUCT(($G$2:$G$3094=G137)*(P137&gt;$P$2:$P$3094))+1</f>
        <v>1</v>
      </c>
      <c r="R137" s="12" t="e">
        <f>(Q137*100000)+#REF!</f>
        <v>#REF!</v>
      </c>
      <c r="S137" t="e" cm="1">
        <f t="array" ref="S137">SUMPRODUCT(($G$2:$G$3094=G137)*(R137&gt;$R$2:$R$3094))+1</f>
        <v>#REF!</v>
      </c>
      <c r="T137" t="str">
        <f t="shared" si="14"/>
        <v xml:space="preserve">Sedgefield </v>
      </c>
      <c r="U137">
        <v>0</v>
      </c>
      <c r="V137" t="s">
        <v>19</v>
      </c>
      <c r="W137">
        <f t="shared" si="15"/>
        <v>2023</v>
      </c>
    </row>
    <row r="138" spans="1:23" x14ac:dyDescent="0.25">
      <c r="A138" s="10" t="str">
        <f>IF(YEAR(G138)=2024,#REF!,"")</f>
        <v/>
      </c>
      <c r="B138" s="10" t="str">
        <f>IF(YEAR(G138)=2025,#REF!,"")</f>
        <v/>
      </c>
      <c r="C138" s="10" t="str">
        <f t="shared" si="11"/>
        <v>Floodlit44966</v>
      </c>
      <c r="D138" s="5" t="str">
        <f>IF('by region'!$C$2="Any","Any",List!V138)&amp;M138&amp;IF('by region'!$I$2="Any","Any",N138)&amp;G138</f>
        <v>AnyFlatAny44966</v>
      </c>
      <c r="E138" s="5" t="e">
        <f>IF(I138=#REF!,List!G138,"")</f>
        <v>#REF!</v>
      </c>
      <c r="F138" s="5" t="e">
        <f t="shared" si="12"/>
        <v>#REF!</v>
      </c>
      <c r="G138" s="15">
        <v>44966</v>
      </c>
      <c r="H138" s="16" t="s">
        <v>34</v>
      </c>
      <c r="I138" s="16" t="s">
        <v>31</v>
      </c>
      <c r="J138" s="16" t="s">
        <v>32</v>
      </c>
      <c r="K138" s="14" t="s">
        <v>24</v>
      </c>
      <c r="L138" s="14" t="s">
        <v>11</v>
      </c>
      <c r="M138" s="16" t="s">
        <v>25</v>
      </c>
      <c r="N138" s="16" t="s">
        <v>26</v>
      </c>
      <c r="O138" s="16" t="s">
        <v>33</v>
      </c>
      <c r="P138" s="12">
        <f t="shared" si="13"/>
        <v>3</v>
      </c>
      <c r="Q138" s="12" cm="1">
        <f t="array" ref="Q138">SUMPRODUCT(($G$2:$G$3094=G138)*(P138&gt;$P$2:$P$3094))+1</f>
        <v>4</v>
      </c>
      <c r="R138" s="12" t="e">
        <f>(Q138*100000)+#REF!</f>
        <v>#REF!</v>
      </c>
      <c r="S138" t="e" cm="1">
        <f t="array" ref="S138">SUMPRODUCT(($G$2:$G$3094=G138)*(R138&gt;$R$2:$R$3094))+1</f>
        <v>#REF!</v>
      </c>
      <c r="T138" t="str">
        <f t="shared" si="14"/>
        <v>NEWCASTLE #</v>
      </c>
      <c r="U138">
        <v>0</v>
      </c>
      <c r="V138" t="s">
        <v>19</v>
      </c>
      <c r="W138">
        <f t="shared" si="15"/>
        <v>2023</v>
      </c>
    </row>
    <row r="139" spans="1:23" x14ac:dyDescent="0.25">
      <c r="A139" s="10" t="str">
        <f>IF(YEAR(G139)=2024,#REF!,"")</f>
        <v/>
      </c>
      <c r="B139" s="10" t="str">
        <f>IF(YEAR(G139)=2025,#REF!,"")</f>
        <v/>
      </c>
      <c r="C139" s="10" t="str">
        <f t="shared" si="11"/>
        <v>Afternoon44966</v>
      </c>
      <c r="D139" s="5" t="str">
        <f>IF('by region'!$C$2="Any","Any",List!V139)&amp;M139&amp;IF('by region'!$I$2="Any","Any",N139)&amp;G139</f>
        <v>AnyJumpAny44966</v>
      </c>
      <c r="E139" s="5" t="e">
        <f>IF(I139=#REF!,List!G139,"")</f>
        <v>#REF!</v>
      </c>
      <c r="F139" s="5" t="e">
        <f t="shared" si="12"/>
        <v>#REF!</v>
      </c>
      <c r="G139" s="15">
        <v>44966</v>
      </c>
      <c r="H139" s="16" t="s">
        <v>34</v>
      </c>
      <c r="I139" s="16" t="s">
        <v>59</v>
      </c>
      <c r="J139" s="16" t="s">
        <v>9</v>
      </c>
      <c r="K139" s="14" t="s">
        <v>24</v>
      </c>
      <c r="L139" s="14" t="s">
        <v>11</v>
      </c>
      <c r="M139" s="16" t="s">
        <v>12</v>
      </c>
      <c r="N139" s="16" t="s">
        <v>13</v>
      </c>
      <c r="O139" s="16" t="s">
        <v>14</v>
      </c>
      <c r="P139" s="12">
        <f t="shared" si="13"/>
        <v>1</v>
      </c>
      <c r="Q139" s="12" cm="1">
        <f t="array" ref="Q139">SUMPRODUCT(($G$2:$G$3094=G139)*(P139&gt;$P$2:$P$3094))+1</f>
        <v>1</v>
      </c>
      <c r="R139" s="12" t="e">
        <f>(Q139*100000)+#REF!</f>
        <v>#REF!</v>
      </c>
      <c r="S139" t="e" cm="1">
        <f t="array" ref="S139">SUMPRODUCT(($G$2:$G$3094=G139)*(R139&gt;$R$2:$R$3094))+1</f>
        <v>#REF!</v>
      </c>
      <c r="T139" t="str">
        <f t="shared" si="14"/>
        <v xml:space="preserve">Doncaster </v>
      </c>
      <c r="U139">
        <v>1</v>
      </c>
      <c r="V139" t="s">
        <v>17</v>
      </c>
      <c r="W139">
        <f t="shared" si="15"/>
        <v>2023</v>
      </c>
    </row>
    <row r="140" spans="1:23" x14ac:dyDescent="0.25">
      <c r="A140" s="10" t="str">
        <f>IF(YEAR(G140)=2024,#REF!,"")</f>
        <v/>
      </c>
      <c r="B140" s="10" t="str">
        <f>IF(YEAR(G140)=2025,#REF!,"")</f>
        <v/>
      </c>
      <c r="C140" s="10" t="str">
        <f t="shared" si="11"/>
        <v>Afternoon44966</v>
      </c>
      <c r="D140" s="5" t="str">
        <f>IF('by region'!$C$2="Any","Any",List!V140)&amp;M140&amp;IF('by region'!$I$2="Any","Any",N140)&amp;G140</f>
        <v>AnyJumpAny44966</v>
      </c>
      <c r="E140" s="5" t="e">
        <f>IF(I140=#REF!,List!G140,"")</f>
        <v>#REF!</v>
      </c>
      <c r="F140" s="5" t="e">
        <f t="shared" si="12"/>
        <v>#REF!</v>
      </c>
      <c r="G140" s="15">
        <v>44966</v>
      </c>
      <c r="H140" s="16" t="s">
        <v>34</v>
      </c>
      <c r="I140" s="16" t="s">
        <v>65</v>
      </c>
      <c r="J140" s="16" t="s">
        <v>9</v>
      </c>
      <c r="K140" s="14" t="s">
        <v>24</v>
      </c>
      <c r="L140" s="14" t="s">
        <v>19</v>
      </c>
      <c r="M140" s="16" t="s">
        <v>12</v>
      </c>
      <c r="N140" s="16" t="s">
        <v>13</v>
      </c>
      <c r="O140" s="16" t="s">
        <v>14</v>
      </c>
      <c r="P140" s="12">
        <f t="shared" si="13"/>
        <v>1</v>
      </c>
      <c r="Q140" s="12" cm="1">
        <f t="array" ref="Q140">SUMPRODUCT(($G$2:$G$3094=G140)*(P140&gt;$P$2:$P$3094))+1</f>
        <v>1</v>
      </c>
      <c r="R140" s="12" t="e">
        <f>(Q140*100000)+#REF!</f>
        <v>#REF!</v>
      </c>
      <c r="S140" t="e" cm="1">
        <f t="array" ref="S140">SUMPRODUCT(($G$2:$G$3094=G140)*(R140&gt;$R$2:$R$3094))+1</f>
        <v>#REF!</v>
      </c>
      <c r="T140" t="str">
        <f t="shared" si="14"/>
        <v xml:space="preserve">Ffos Las </v>
      </c>
      <c r="U140">
        <v>1</v>
      </c>
      <c r="V140" t="s">
        <v>17</v>
      </c>
      <c r="W140">
        <f t="shared" si="15"/>
        <v>2023</v>
      </c>
    </row>
    <row r="141" spans="1:23" x14ac:dyDescent="0.25">
      <c r="A141" s="10" t="str">
        <f>IF(YEAR(G141)=2024,#REF!,"")</f>
        <v/>
      </c>
      <c r="B141" s="10" t="str">
        <f>IF(YEAR(G141)=2025,#REF!,"")</f>
        <v/>
      </c>
      <c r="C141" s="10" t="str">
        <f t="shared" si="11"/>
        <v>Afternoon44966</v>
      </c>
      <c r="D141" s="5" t="str">
        <f>IF('by region'!$C$2="Any","Any",List!V141)&amp;M141&amp;IF('by region'!$I$2="Any","Any",N141)&amp;G141</f>
        <v>AnyJumpAny44966</v>
      </c>
      <c r="E141" s="5" t="e">
        <f>IF(I141=#REF!,List!G141,"")</f>
        <v>#REF!</v>
      </c>
      <c r="F141" s="5" t="e">
        <f t="shared" si="12"/>
        <v>#REF!</v>
      </c>
      <c r="G141" s="15">
        <v>44966</v>
      </c>
      <c r="H141" s="16" t="s">
        <v>34</v>
      </c>
      <c r="I141" s="16" t="s">
        <v>45</v>
      </c>
      <c r="J141" s="16" t="s">
        <v>9</v>
      </c>
      <c r="K141" s="14" t="s">
        <v>16</v>
      </c>
      <c r="L141" s="14" t="s">
        <v>17</v>
      </c>
      <c r="M141" s="16" t="s">
        <v>12</v>
      </c>
      <c r="N141" s="16" t="s">
        <v>13</v>
      </c>
      <c r="O141" s="16" t="s">
        <v>14</v>
      </c>
      <c r="P141" s="12">
        <f t="shared" si="13"/>
        <v>1</v>
      </c>
      <c r="Q141" s="12" cm="1">
        <f t="array" ref="Q141">SUMPRODUCT(($G$2:$G$3094=G141)*(P141&gt;$P$2:$P$3094))+1</f>
        <v>1</v>
      </c>
      <c r="R141" s="12" t="e">
        <f>(Q141*100000)+#REF!</f>
        <v>#REF!</v>
      </c>
      <c r="S141" t="e" cm="1">
        <f t="array" ref="S141">SUMPRODUCT(($G$2:$G$3094=G141)*(R141&gt;$R$2:$R$3094))+1</f>
        <v>#REF!</v>
      </c>
      <c r="T141" t="str">
        <f t="shared" si="14"/>
        <v xml:space="preserve">Huntingdon </v>
      </c>
      <c r="U141">
        <v>0</v>
      </c>
      <c r="V141" t="s">
        <v>17</v>
      </c>
      <c r="W141">
        <f t="shared" si="15"/>
        <v>2023</v>
      </c>
    </row>
    <row r="142" spans="1:23" x14ac:dyDescent="0.25">
      <c r="A142" s="10" t="str">
        <f>IF(YEAR(G142)=2024,#REF!,"")</f>
        <v/>
      </c>
      <c r="B142" s="10" t="str">
        <f>IF(YEAR(G142)=2025,#REF!,"")</f>
        <v/>
      </c>
      <c r="C142" s="10" t="str">
        <f t="shared" si="11"/>
        <v>Floodlit44967</v>
      </c>
      <c r="D142" s="5" t="str">
        <f>IF('by region'!$C$2="Any","Any",List!V142)&amp;M142&amp;IF('by region'!$I$2="Any","Any",N142)&amp;G142</f>
        <v>AnyFlatAny44967</v>
      </c>
      <c r="E142" s="5" t="e">
        <f>IF(I142=#REF!,List!G142,"")</f>
        <v>#REF!</v>
      </c>
      <c r="F142" s="5" t="e">
        <f t="shared" si="12"/>
        <v>#REF!</v>
      </c>
      <c r="G142" s="15">
        <v>44967</v>
      </c>
      <c r="H142" s="16" t="s">
        <v>35</v>
      </c>
      <c r="I142" s="16" t="s">
        <v>73</v>
      </c>
      <c r="J142" s="16" t="s">
        <v>32</v>
      </c>
      <c r="K142" s="14" t="s">
        <v>10</v>
      </c>
      <c r="L142" s="14" t="s">
        <v>19</v>
      </c>
      <c r="M142" s="16" t="s">
        <v>25</v>
      </c>
      <c r="N142" s="16" t="s">
        <v>26</v>
      </c>
      <c r="O142" s="16" t="s">
        <v>33</v>
      </c>
      <c r="P142" s="12">
        <f t="shared" si="13"/>
        <v>3</v>
      </c>
      <c r="Q142" s="12" cm="1">
        <f t="array" ref="Q142">SUMPRODUCT(($G$2:$G$3094=G142)*(P142&gt;$P$2:$P$3094))+1</f>
        <v>4</v>
      </c>
      <c r="R142" s="12" t="e">
        <f>(Q142*100000)+#REF!</f>
        <v>#REF!</v>
      </c>
      <c r="S142" t="e" cm="1">
        <f t="array" ref="S142">SUMPRODUCT(($G$2:$G$3094=G142)*(R142&gt;$R$2:$R$3094))+1</f>
        <v>#REF!</v>
      </c>
      <c r="T142" t="str">
        <f t="shared" si="14"/>
        <v>CHELMSFORD CITY #</v>
      </c>
      <c r="U142">
        <v>0</v>
      </c>
      <c r="V142" t="s">
        <v>19</v>
      </c>
      <c r="W142">
        <f t="shared" si="15"/>
        <v>2023</v>
      </c>
    </row>
    <row r="143" spans="1:23" x14ac:dyDescent="0.25">
      <c r="A143" s="10" t="str">
        <f>IF(YEAR(G143)=2024,#REF!,"")</f>
        <v/>
      </c>
      <c r="B143" s="10" t="str">
        <f>IF(YEAR(G143)=2025,#REF!,"")</f>
        <v/>
      </c>
      <c r="C143" s="10" t="str">
        <f t="shared" si="11"/>
        <v>Afternoon44967</v>
      </c>
      <c r="D143" s="5" t="str">
        <f>IF('by region'!$C$2="Any","Any",List!V143)&amp;M143&amp;IF('by region'!$I$2="Any","Any",N143)&amp;G143</f>
        <v>AnyFlatAny44967</v>
      </c>
      <c r="E143" s="5" t="e">
        <f>IF(I143=#REF!,List!G143,"")</f>
        <v>#REF!</v>
      </c>
      <c r="F143" s="5" t="e">
        <f t="shared" si="12"/>
        <v>#REF!</v>
      </c>
      <c r="G143" s="15">
        <v>44967</v>
      </c>
      <c r="H143" s="16" t="s">
        <v>35</v>
      </c>
      <c r="I143" s="16" t="s">
        <v>23</v>
      </c>
      <c r="J143" s="16" t="s">
        <v>9</v>
      </c>
      <c r="K143" s="14" t="s">
        <v>24</v>
      </c>
      <c r="L143" s="14" t="s">
        <v>17</v>
      </c>
      <c r="M143" s="16" t="s">
        <v>25</v>
      </c>
      <c r="N143" s="16" t="s">
        <v>26</v>
      </c>
      <c r="O143" s="16" t="s">
        <v>14</v>
      </c>
      <c r="P143" s="12">
        <f t="shared" si="13"/>
        <v>1</v>
      </c>
      <c r="Q143" s="12" cm="1">
        <f t="array" ref="Q143">SUMPRODUCT(($G$2:$G$3094=G143)*(P143&gt;$P$2:$P$3094))+1</f>
        <v>1</v>
      </c>
      <c r="R143" s="12" t="e">
        <f>(Q143*100000)+#REF!</f>
        <v>#REF!</v>
      </c>
      <c r="S143" t="e" cm="1">
        <f t="array" ref="S143">SUMPRODUCT(($G$2:$G$3094=G143)*(R143&gt;$R$2:$R$3094))+1</f>
        <v>#REF!</v>
      </c>
      <c r="T143" t="str">
        <f t="shared" si="14"/>
        <v xml:space="preserve">SOUTHWELL </v>
      </c>
      <c r="U143">
        <v>0</v>
      </c>
      <c r="V143" t="s">
        <v>17</v>
      </c>
      <c r="W143">
        <f t="shared" si="15"/>
        <v>2023</v>
      </c>
    </row>
    <row r="144" spans="1:23" x14ac:dyDescent="0.25">
      <c r="A144" s="10" t="str">
        <f>IF(YEAR(G144)=2024,#REF!,"")</f>
        <v/>
      </c>
      <c r="B144" s="10" t="str">
        <f>IF(YEAR(G144)=2025,#REF!,"")</f>
        <v/>
      </c>
      <c r="C144" s="10" t="str">
        <f t="shared" si="11"/>
        <v>Afternoon44967</v>
      </c>
      <c r="D144" s="5" t="str">
        <f>IF('by region'!$C$2="Any","Any",List!V144)&amp;M144&amp;IF('by region'!$I$2="Any","Any",N144)&amp;G144</f>
        <v>AnyJumpAny44967</v>
      </c>
      <c r="E144" s="5" t="e">
        <f>IF(I144=#REF!,List!G144,"")</f>
        <v>#REF!</v>
      </c>
      <c r="F144" s="5" t="e">
        <f t="shared" si="12"/>
        <v>#REF!</v>
      </c>
      <c r="G144" s="15">
        <v>44967</v>
      </c>
      <c r="H144" s="16" t="s">
        <v>35</v>
      </c>
      <c r="I144" s="16" t="s">
        <v>64</v>
      </c>
      <c r="J144" s="16" t="s">
        <v>9</v>
      </c>
      <c r="K144" s="14" t="s">
        <v>10</v>
      </c>
      <c r="L144" s="14" t="s">
        <v>17</v>
      </c>
      <c r="M144" s="16" t="s">
        <v>12</v>
      </c>
      <c r="N144" s="16" t="s">
        <v>13</v>
      </c>
      <c r="O144" s="16" t="s">
        <v>14</v>
      </c>
      <c r="P144" s="12">
        <f t="shared" si="13"/>
        <v>1</v>
      </c>
      <c r="Q144" s="12" cm="1">
        <f t="array" ref="Q144">SUMPRODUCT(($G$2:$G$3094=G144)*(P144&gt;$P$2:$P$3094))+1</f>
        <v>1</v>
      </c>
      <c r="R144" s="12" t="e">
        <f>(Q144*100000)+#REF!</f>
        <v>#REF!</v>
      </c>
      <c r="S144" t="e" cm="1">
        <f t="array" ref="S144">SUMPRODUCT(($G$2:$G$3094=G144)*(R144&gt;$R$2:$R$3094))+1</f>
        <v>#REF!</v>
      </c>
      <c r="T144" t="str">
        <f t="shared" si="14"/>
        <v xml:space="preserve">Bangor-On-Dee </v>
      </c>
      <c r="U144">
        <v>0</v>
      </c>
      <c r="V144" t="s">
        <v>11</v>
      </c>
      <c r="W144">
        <f t="shared" si="15"/>
        <v>2023</v>
      </c>
    </row>
    <row r="145" spans="1:23" x14ac:dyDescent="0.25">
      <c r="A145" s="10" t="str">
        <f>IF(YEAR(G145)=2024,#REF!,"")</f>
        <v/>
      </c>
      <c r="B145" s="10" t="str">
        <f>IF(YEAR(G145)=2025,#REF!,"")</f>
        <v/>
      </c>
      <c r="C145" s="10" t="str">
        <f t="shared" si="11"/>
        <v>Afternoon44967</v>
      </c>
      <c r="D145" s="5" t="str">
        <f>IF('by region'!$C$2="Any","Any",List!V145)&amp;M145&amp;IF('by region'!$I$2="Any","Any",N145)&amp;G145</f>
        <v>AnyJumpAny44967</v>
      </c>
      <c r="E145" s="5" t="e">
        <f>IF(I145=#REF!,List!G145,"")</f>
        <v>#REF!</v>
      </c>
      <c r="F145" s="5" t="e">
        <f t="shared" si="12"/>
        <v>#REF!</v>
      </c>
      <c r="G145" s="15">
        <v>44967</v>
      </c>
      <c r="H145" s="16" t="s">
        <v>35</v>
      </c>
      <c r="I145" s="16" t="s">
        <v>47</v>
      </c>
      <c r="J145" s="16" t="s">
        <v>9</v>
      </c>
      <c r="K145" s="14" t="s">
        <v>16</v>
      </c>
      <c r="L145" s="14" t="s">
        <v>19</v>
      </c>
      <c r="M145" s="16" t="s">
        <v>12</v>
      </c>
      <c r="N145" s="16" t="s">
        <v>13</v>
      </c>
      <c r="O145" s="16" t="s">
        <v>14</v>
      </c>
      <c r="P145" s="12">
        <f t="shared" si="13"/>
        <v>1</v>
      </c>
      <c r="Q145" s="12" cm="1">
        <f t="array" ref="Q145">SUMPRODUCT(($G$2:$G$3094=G145)*(P145&gt;$P$2:$P$3094))+1</f>
        <v>1</v>
      </c>
      <c r="R145" s="12" t="e">
        <f>(Q145*100000)+#REF!</f>
        <v>#REF!</v>
      </c>
      <c r="S145" t="e" cm="1">
        <f t="array" ref="S145">SUMPRODUCT(($G$2:$G$3094=G145)*(R145&gt;$R$2:$R$3094))+1</f>
        <v>#REF!</v>
      </c>
      <c r="T145" t="str">
        <f t="shared" si="14"/>
        <v xml:space="preserve">Kempton Park </v>
      </c>
      <c r="U145">
        <v>0</v>
      </c>
      <c r="V145" t="s">
        <v>19</v>
      </c>
      <c r="W145">
        <f t="shared" si="15"/>
        <v>2023</v>
      </c>
    </row>
    <row r="146" spans="1:23" x14ac:dyDescent="0.25">
      <c r="A146" s="10" t="str">
        <f>IF(YEAR(G146)=2024,#REF!,"")</f>
        <v/>
      </c>
      <c r="B146" s="10" t="str">
        <f>IF(YEAR(G146)=2025,#REF!,"")</f>
        <v/>
      </c>
      <c r="C146" s="10" t="str">
        <f t="shared" si="11"/>
        <v>Afternoon44968</v>
      </c>
      <c r="D146" s="5" t="str">
        <f>IF('by region'!$C$2="Any","Any",List!V146)&amp;M146&amp;IF('by region'!$I$2="Any","Any",N146)&amp;G146</f>
        <v>AnyFlatAny44968</v>
      </c>
      <c r="E146" s="5" t="e">
        <f>IF(I146=#REF!,List!G146,"")</f>
        <v>#REF!</v>
      </c>
      <c r="F146" s="5" t="e">
        <f t="shared" si="12"/>
        <v>#REF!</v>
      </c>
      <c r="G146" s="15">
        <v>44968</v>
      </c>
      <c r="H146" s="16" t="s">
        <v>37</v>
      </c>
      <c r="I146" s="16" t="s">
        <v>36</v>
      </c>
      <c r="J146" s="16" t="s">
        <v>9</v>
      </c>
      <c r="K146" s="14" t="s">
        <v>24</v>
      </c>
      <c r="L146" s="14" t="s">
        <v>19</v>
      </c>
      <c r="M146" s="16" t="s">
        <v>25</v>
      </c>
      <c r="N146" s="16" t="s">
        <v>26</v>
      </c>
      <c r="O146" s="16" t="s">
        <v>14</v>
      </c>
      <c r="P146" s="12">
        <f t="shared" si="13"/>
        <v>1</v>
      </c>
      <c r="Q146" s="12" cm="1">
        <f t="array" ref="Q146">SUMPRODUCT(($G$2:$G$3094=G146)*(P146&gt;$P$2:$P$3094))+1</f>
        <v>1</v>
      </c>
      <c r="R146" s="12" t="e">
        <f>(Q146*100000)+#REF!</f>
        <v>#REF!</v>
      </c>
      <c r="S146" t="e" cm="1">
        <f t="array" ref="S146">SUMPRODUCT(($G$2:$G$3094=G146)*(R146&gt;$R$2:$R$3094))+1</f>
        <v>#REF!</v>
      </c>
      <c r="T146" t="str">
        <f t="shared" si="14"/>
        <v xml:space="preserve">LINGFIELD PARK </v>
      </c>
      <c r="U146">
        <v>0</v>
      </c>
      <c r="V146" t="s">
        <v>17</v>
      </c>
      <c r="W146">
        <f t="shared" si="15"/>
        <v>2023</v>
      </c>
    </row>
    <row r="147" spans="1:23" x14ac:dyDescent="0.25">
      <c r="A147" s="10" t="str">
        <f>IF(YEAR(G147)=2024,#REF!,"")</f>
        <v/>
      </c>
      <c r="B147" s="10" t="str">
        <f>IF(YEAR(G147)=2025,#REF!,"")</f>
        <v/>
      </c>
      <c r="C147" s="10" t="str">
        <f t="shared" si="11"/>
        <v>Floodlit44968</v>
      </c>
      <c r="D147" s="5" t="str">
        <f>IF('by region'!$C$2="Any","Any",List!V147)&amp;M147&amp;IF('by region'!$I$2="Any","Any",N147)&amp;G147</f>
        <v>AnyFlatAny44968</v>
      </c>
      <c r="E147" s="5" t="e">
        <f>IF(I147=#REF!,List!G147,"")</f>
        <v>#REF!</v>
      </c>
      <c r="F147" s="5" t="e">
        <f t="shared" si="12"/>
        <v>#REF!</v>
      </c>
      <c r="G147" s="15">
        <v>44968</v>
      </c>
      <c r="H147" s="16" t="s">
        <v>37</v>
      </c>
      <c r="I147" s="16" t="s">
        <v>43</v>
      </c>
      <c r="J147" s="16" t="s">
        <v>32</v>
      </c>
      <c r="K147" s="14" t="s">
        <v>24</v>
      </c>
      <c r="L147" s="14" t="s">
        <v>17</v>
      </c>
      <c r="M147" s="16" t="s">
        <v>25</v>
      </c>
      <c r="N147" s="16" t="s">
        <v>26</v>
      </c>
      <c r="O147" s="16" t="s">
        <v>14</v>
      </c>
      <c r="P147" s="12">
        <f t="shared" si="13"/>
        <v>3</v>
      </c>
      <c r="Q147" s="12" cm="1">
        <f t="array" ref="Q147">SUMPRODUCT(($G$2:$G$3094=G147)*(P147&gt;$P$2:$P$3094))+1</f>
        <v>5</v>
      </c>
      <c r="R147" s="12" t="e">
        <f>(Q147*100000)+#REF!</f>
        <v>#REF!</v>
      </c>
      <c r="S147" t="e" cm="1">
        <f t="array" ref="S147">SUMPRODUCT(($G$2:$G$3094=G147)*(R147&gt;$R$2:$R$3094))+1</f>
        <v>#REF!</v>
      </c>
      <c r="T147" t="str">
        <f t="shared" si="14"/>
        <v>WOLVERHAMPTON #</v>
      </c>
      <c r="U147">
        <v>0</v>
      </c>
      <c r="V147" t="s">
        <v>11</v>
      </c>
      <c r="W147">
        <f t="shared" si="15"/>
        <v>2023</v>
      </c>
    </row>
    <row r="148" spans="1:23" x14ac:dyDescent="0.25">
      <c r="A148" s="10" t="str">
        <f>IF(YEAR(G148)=2024,#REF!,"")</f>
        <v/>
      </c>
      <c r="B148" s="10" t="str">
        <f>IF(YEAR(G148)=2025,#REF!,"")</f>
        <v/>
      </c>
      <c r="C148" s="10" t="str">
        <f t="shared" si="11"/>
        <v>Afternoon44968</v>
      </c>
      <c r="D148" s="5" t="str">
        <f>IF('by region'!$C$2="Any","Any",List!V148)&amp;M148&amp;IF('by region'!$I$2="Any","Any",N148)&amp;G148</f>
        <v>AnyJumpAny44968</v>
      </c>
      <c r="E148" s="5" t="e">
        <f>IF(I148=#REF!,List!G148,"")</f>
        <v>#REF!</v>
      </c>
      <c r="F148" s="5" t="e">
        <f t="shared" si="12"/>
        <v>#REF!</v>
      </c>
      <c r="G148" s="15">
        <v>44968</v>
      </c>
      <c r="H148" s="16" t="s">
        <v>37</v>
      </c>
      <c r="I148" s="16" t="s">
        <v>51</v>
      </c>
      <c r="J148" s="16" t="s">
        <v>9</v>
      </c>
      <c r="K148" s="14" t="s">
        <v>10</v>
      </c>
      <c r="L148" s="14" t="s">
        <v>19</v>
      </c>
      <c r="M148" s="16" t="s">
        <v>12</v>
      </c>
      <c r="N148" s="16" t="s">
        <v>13</v>
      </c>
      <c r="O148" s="16" t="s">
        <v>14</v>
      </c>
      <c r="P148" s="12">
        <f t="shared" si="13"/>
        <v>1</v>
      </c>
      <c r="Q148" s="12" cm="1">
        <f t="array" ref="Q148">SUMPRODUCT(($G$2:$G$3094=G148)*(P148&gt;$P$2:$P$3094))+1</f>
        <v>1</v>
      </c>
      <c r="R148" s="12" t="e">
        <f>(Q148*100000)+#REF!</f>
        <v>#REF!</v>
      </c>
      <c r="S148" t="e" cm="1">
        <f t="array" ref="S148">SUMPRODUCT(($G$2:$G$3094=G148)*(R148&gt;$R$2:$R$3094))+1</f>
        <v>#REF!</v>
      </c>
      <c r="T148" t="str">
        <f t="shared" si="14"/>
        <v xml:space="preserve">Newbury </v>
      </c>
      <c r="U148">
        <v>0</v>
      </c>
      <c r="V148" t="s">
        <v>19</v>
      </c>
      <c r="W148">
        <f t="shared" si="15"/>
        <v>2023</v>
      </c>
    </row>
    <row r="149" spans="1:23" x14ac:dyDescent="0.25">
      <c r="A149" s="10" t="str">
        <f>IF(YEAR(G149)=2024,#REF!,"")</f>
        <v/>
      </c>
      <c r="B149" s="10" t="str">
        <f>IF(YEAR(G149)=2025,#REF!,"")</f>
        <v/>
      </c>
      <c r="C149" s="10" t="str">
        <f t="shared" si="11"/>
        <v>Afternoon44968</v>
      </c>
      <c r="D149" s="5" t="str">
        <f>IF('by region'!$C$2="Any","Any",List!V149)&amp;M149&amp;IF('by region'!$I$2="Any","Any",N149)&amp;G149</f>
        <v>AnyJumpAny44968</v>
      </c>
      <c r="E149" s="5" t="e">
        <f>IF(I149=#REF!,List!G149,"")</f>
        <v>#REF!</v>
      </c>
      <c r="F149" s="5" t="e">
        <f t="shared" si="12"/>
        <v>#REF!</v>
      </c>
      <c r="G149" s="15">
        <v>44968</v>
      </c>
      <c r="H149" s="16" t="s">
        <v>37</v>
      </c>
      <c r="I149" s="16" t="s">
        <v>60</v>
      </c>
      <c r="J149" s="16" t="s">
        <v>9</v>
      </c>
      <c r="K149" s="14" t="s">
        <v>24</v>
      </c>
      <c r="L149" s="14" t="s">
        <v>17</v>
      </c>
      <c r="M149" s="16" t="s">
        <v>12</v>
      </c>
      <c r="N149" s="16" t="s">
        <v>13</v>
      </c>
      <c r="O149" s="16" t="s">
        <v>14</v>
      </c>
      <c r="P149" s="12">
        <f t="shared" si="13"/>
        <v>1</v>
      </c>
      <c r="Q149" s="12" cm="1">
        <f t="array" ref="Q149">SUMPRODUCT(($G$2:$G$3094=G149)*(P149&gt;$P$2:$P$3094))+1</f>
        <v>1</v>
      </c>
      <c r="R149" s="12" t="e">
        <f>(Q149*100000)+#REF!</f>
        <v>#REF!</v>
      </c>
      <c r="S149" t="e" cm="1">
        <f t="array" ref="S149">SUMPRODUCT(($G$2:$G$3094=G149)*(R149&gt;$R$2:$R$3094))+1</f>
        <v>#REF!</v>
      </c>
      <c r="T149" t="str">
        <f t="shared" si="14"/>
        <v xml:space="preserve">Uttoxeter </v>
      </c>
      <c r="U149">
        <v>0</v>
      </c>
      <c r="V149" t="s">
        <v>11</v>
      </c>
      <c r="W149">
        <f t="shared" si="15"/>
        <v>2023</v>
      </c>
    </row>
    <row r="150" spans="1:23" x14ac:dyDescent="0.25">
      <c r="A150" s="10" t="str">
        <f>IF(YEAR(G150)=2024,#REF!,"")</f>
        <v/>
      </c>
      <c r="B150" s="10" t="str">
        <f>IF(YEAR(G150)=2025,#REF!,"")</f>
        <v/>
      </c>
      <c r="C150" s="10" t="str">
        <f t="shared" si="11"/>
        <v>Afternoon44968</v>
      </c>
      <c r="D150" s="5" t="str">
        <f>IF('by region'!$C$2="Any","Any",List!V150)&amp;M150&amp;IF('by region'!$I$2="Any","Any",N150)&amp;G150</f>
        <v>AnyJumpAny44968</v>
      </c>
      <c r="E150" s="5" t="e">
        <f>IF(I150=#REF!,List!G150,"")</f>
        <v>#REF!</v>
      </c>
      <c r="F150" s="5" t="e">
        <f t="shared" si="12"/>
        <v>#REF!</v>
      </c>
      <c r="G150" s="15">
        <v>44968</v>
      </c>
      <c r="H150" s="16" t="s">
        <v>37</v>
      </c>
      <c r="I150" s="16" t="s">
        <v>48</v>
      </c>
      <c r="J150" s="16" t="s">
        <v>9</v>
      </c>
      <c r="K150" s="14" t="s">
        <v>16</v>
      </c>
      <c r="L150" s="14" t="s">
        <v>17</v>
      </c>
      <c r="M150" s="16" t="s">
        <v>12</v>
      </c>
      <c r="N150" s="16" t="s">
        <v>13</v>
      </c>
      <c r="O150" s="16" t="s">
        <v>14</v>
      </c>
      <c r="P150" s="12">
        <f t="shared" si="13"/>
        <v>1</v>
      </c>
      <c r="Q150" s="12" cm="1">
        <f t="array" ref="Q150">SUMPRODUCT(($G$2:$G$3094=G150)*(P150&gt;$P$2:$P$3094))+1</f>
        <v>1</v>
      </c>
      <c r="R150" s="12" t="e">
        <f>(Q150*100000)+#REF!</f>
        <v>#REF!</v>
      </c>
      <c r="S150" t="e" cm="1">
        <f t="array" ref="S150">SUMPRODUCT(($G$2:$G$3094=G150)*(R150&gt;$R$2:$R$3094))+1</f>
        <v>#REF!</v>
      </c>
      <c r="T150" t="str">
        <f t="shared" si="14"/>
        <v xml:space="preserve">Warwick </v>
      </c>
      <c r="U150">
        <v>0</v>
      </c>
      <c r="V150" t="s">
        <v>30</v>
      </c>
      <c r="W150">
        <f t="shared" si="15"/>
        <v>2023</v>
      </c>
    </row>
    <row r="151" spans="1:23" x14ac:dyDescent="0.25">
      <c r="A151" s="10" t="str">
        <f>IF(YEAR(G151)=2024,#REF!,"")</f>
        <v/>
      </c>
      <c r="B151" s="10" t="str">
        <f>IF(YEAR(G151)=2025,#REF!,"")</f>
        <v/>
      </c>
      <c r="C151" s="10" t="str">
        <f t="shared" si="11"/>
        <v>Afternoon44969</v>
      </c>
      <c r="D151" s="5" t="str">
        <f>IF('by region'!$C$2="Any","Any",List!V151)&amp;M151&amp;IF('by region'!$I$2="Any","Any",N151)&amp;G151</f>
        <v>AnyFlatAny44969</v>
      </c>
      <c r="E151" s="5" t="e">
        <f>IF(I151=#REF!,List!G151,"")</f>
        <v>#REF!</v>
      </c>
      <c r="F151" s="5" t="e">
        <f t="shared" si="12"/>
        <v>#REF!</v>
      </c>
      <c r="G151" s="15">
        <v>44969</v>
      </c>
      <c r="H151" s="16" t="s">
        <v>40</v>
      </c>
      <c r="I151" s="16" t="s">
        <v>23</v>
      </c>
      <c r="J151" s="16" t="s">
        <v>9</v>
      </c>
      <c r="K151" s="14" t="s">
        <v>24</v>
      </c>
      <c r="L151" s="14" t="s">
        <v>17</v>
      </c>
      <c r="M151" s="16" t="s">
        <v>25</v>
      </c>
      <c r="N151" s="16" t="s">
        <v>26</v>
      </c>
      <c r="O151" s="16" t="s">
        <v>14</v>
      </c>
      <c r="P151" s="12">
        <f t="shared" si="13"/>
        <v>1</v>
      </c>
      <c r="Q151" s="12" cm="1">
        <f t="array" ref="Q151">SUMPRODUCT(($G$2:$G$3094=G151)*(P151&gt;$P$2:$P$3094))+1</f>
        <v>1</v>
      </c>
      <c r="R151" s="12" t="e">
        <f>(Q151*100000)+#REF!</f>
        <v>#REF!</v>
      </c>
      <c r="S151" t="e" cm="1">
        <f t="array" ref="S151">SUMPRODUCT(($G$2:$G$3094=G151)*(R151&gt;$R$2:$R$3094))+1</f>
        <v>#REF!</v>
      </c>
      <c r="T151" t="str">
        <f t="shared" si="14"/>
        <v xml:space="preserve">SOUTHWELL </v>
      </c>
      <c r="U151">
        <v>0</v>
      </c>
      <c r="V151" t="s">
        <v>30</v>
      </c>
      <c r="W151">
        <f t="shared" si="15"/>
        <v>2023</v>
      </c>
    </row>
    <row r="152" spans="1:23" x14ac:dyDescent="0.25">
      <c r="A152" s="10" t="str">
        <f>IF(YEAR(G152)=2024,#REF!,"")</f>
        <v/>
      </c>
      <c r="B152" s="10" t="str">
        <f>IF(YEAR(G152)=2025,#REF!,"")</f>
        <v/>
      </c>
      <c r="C152" s="10" t="str">
        <f t="shared" si="11"/>
        <v>Afternoon44969</v>
      </c>
      <c r="D152" s="5" t="str">
        <f>IF('by region'!$C$2="Any","Any",List!V152)&amp;M152&amp;IF('by region'!$I$2="Any","Any",N152)&amp;G152</f>
        <v>AnyJumpAny44969</v>
      </c>
      <c r="E152" s="5" t="e">
        <f>IF(I152=#REF!,List!G152,"")</f>
        <v>#REF!</v>
      </c>
      <c r="F152" s="5" t="e">
        <f t="shared" si="12"/>
        <v>#REF!</v>
      </c>
      <c r="G152" s="15">
        <v>44969</v>
      </c>
      <c r="H152" s="16" t="s">
        <v>40</v>
      </c>
      <c r="I152" s="16" t="s">
        <v>18</v>
      </c>
      <c r="J152" s="16" t="s">
        <v>9</v>
      </c>
      <c r="K152" s="14" t="s">
        <v>16</v>
      </c>
      <c r="L152" s="14" t="s">
        <v>19</v>
      </c>
      <c r="M152" s="16" t="s">
        <v>12</v>
      </c>
      <c r="N152" s="16" t="s">
        <v>13</v>
      </c>
      <c r="O152" s="16" t="s">
        <v>14</v>
      </c>
      <c r="P152" s="12">
        <f t="shared" si="13"/>
        <v>1</v>
      </c>
      <c r="Q152" s="12" cm="1">
        <f t="array" ref="Q152">SUMPRODUCT(($G$2:$G$3094=G152)*(P152&gt;$P$2:$P$3094))+1</f>
        <v>1</v>
      </c>
      <c r="R152" s="12" t="e">
        <f>(Q152*100000)+#REF!</f>
        <v>#REF!</v>
      </c>
      <c r="S152" t="e" cm="1">
        <f t="array" ref="S152">SUMPRODUCT(($G$2:$G$3094=G152)*(R152&gt;$R$2:$R$3094))+1</f>
        <v>#REF!</v>
      </c>
      <c r="T152" t="str">
        <f t="shared" si="14"/>
        <v xml:space="preserve">Exeter </v>
      </c>
      <c r="U152">
        <v>0</v>
      </c>
      <c r="V152" t="s">
        <v>17</v>
      </c>
      <c r="W152">
        <f t="shared" si="15"/>
        <v>2023</v>
      </c>
    </row>
    <row r="153" spans="1:23" x14ac:dyDescent="0.25">
      <c r="A153" s="10" t="str">
        <f>IF(YEAR(G153)=2024,#REF!,"")</f>
        <v/>
      </c>
      <c r="B153" s="10" t="str">
        <f>IF(YEAR(G153)=2025,#REF!,"")</f>
        <v/>
      </c>
      <c r="C153" s="10" t="str">
        <f t="shared" si="11"/>
        <v>Floodlit44970</v>
      </c>
      <c r="D153" s="5" t="str">
        <f>IF('by region'!$C$2="Any","Any",List!V153)&amp;M153&amp;IF('by region'!$I$2="Any","Any",N153)&amp;G153</f>
        <v>AnyFlatAny44970</v>
      </c>
      <c r="E153" s="5" t="e">
        <f>IF(I153=#REF!,List!G153,"")</f>
        <v>#REF!</v>
      </c>
      <c r="F153" s="5" t="e">
        <f t="shared" si="12"/>
        <v>#REF!</v>
      </c>
      <c r="G153" s="15">
        <v>44970</v>
      </c>
      <c r="H153" s="16" t="s">
        <v>42</v>
      </c>
      <c r="I153" s="16" t="s">
        <v>43</v>
      </c>
      <c r="J153" s="16" t="s">
        <v>32</v>
      </c>
      <c r="K153" s="14" t="s">
        <v>24</v>
      </c>
      <c r="L153" s="14" t="s">
        <v>17</v>
      </c>
      <c r="M153" s="16" t="s">
        <v>25</v>
      </c>
      <c r="N153" s="16" t="s">
        <v>26</v>
      </c>
      <c r="O153" s="16" t="s">
        <v>14</v>
      </c>
      <c r="P153" s="12">
        <f t="shared" si="13"/>
        <v>3</v>
      </c>
      <c r="Q153" s="12" cm="1">
        <f t="array" ref="Q153">SUMPRODUCT(($G$2:$G$3094=G153)*(P153&gt;$P$2:$P$3094))+1</f>
        <v>3</v>
      </c>
      <c r="R153" s="12" t="e">
        <f>(Q153*100000)+#REF!</f>
        <v>#REF!</v>
      </c>
      <c r="S153" t="e" cm="1">
        <f t="array" ref="S153">SUMPRODUCT(($G$2:$G$3094=G153)*(R153&gt;$R$2:$R$3094))+1</f>
        <v>#REF!</v>
      </c>
      <c r="T153" t="str">
        <f t="shared" si="14"/>
        <v>WOLVERHAMPTON #</v>
      </c>
      <c r="U153">
        <v>0</v>
      </c>
      <c r="V153" t="s">
        <v>11</v>
      </c>
      <c r="W153">
        <f t="shared" si="15"/>
        <v>2023</v>
      </c>
    </row>
    <row r="154" spans="1:23" x14ac:dyDescent="0.25">
      <c r="A154" s="10" t="str">
        <f>IF(YEAR(G154)=2024,#REF!,"")</f>
        <v/>
      </c>
      <c r="B154" s="10" t="str">
        <f>IF(YEAR(G154)=2025,#REF!,"")</f>
        <v/>
      </c>
      <c r="C154" s="10" t="str">
        <f t="shared" si="11"/>
        <v>Afternoon44970</v>
      </c>
      <c r="D154" s="5" t="str">
        <f>IF('by region'!$C$2="Any","Any",List!V154)&amp;M154&amp;IF('by region'!$I$2="Any","Any",N154)&amp;G154</f>
        <v>AnyJumpAny44970</v>
      </c>
      <c r="E154" s="5" t="e">
        <f>IF(I154=#REF!,List!G154,"")</f>
        <v>#REF!</v>
      </c>
      <c r="F154" s="5" t="e">
        <f t="shared" si="12"/>
        <v>#REF!</v>
      </c>
      <c r="G154" s="15">
        <v>44970</v>
      </c>
      <c r="H154" s="16" t="s">
        <v>42</v>
      </c>
      <c r="I154" s="16" t="s">
        <v>8</v>
      </c>
      <c r="J154" s="16" t="s">
        <v>9</v>
      </c>
      <c r="K154" s="14" t="s">
        <v>10</v>
      </c>
      <c r="L154" s="14" t="s">
        <v>11</v>
      </c>
      <c r="M154" s="16" t="s">
        <v>12</v>
      </c>
      <c r="N154" s="16" t="s">
        <v>13</v>
      </c>
      <c r="O154" s="16" t="s">
        <v>14</v>
      </c>
      <c r="P154" s="12">
        <f t="shared" si="13"/>
        <v>1</v>
      </c>
      <c r="Q154" s="12" cm="1">
        <f t="array" ref="Q154">SUMPRODUCT(($G$2:$G$3094=G154)*(P154&gt;$P$2:$P$3094))+1</f>
        <v>1</v>
      </c>
      <c r="R154" s="12" t="e">
        <f>(Q154*100000)+#REF!</f>
        <v>#REF!</v>
      </c>
      <c r="S154" t="e" cm="1">
        <f t="array" ref="S154">SUMPRODUCT(($G$2:$G$3094=G154)*(R154&gt;$R$2:$R$3094))+1</f>
        <v>#REF!</v>
      </c>
      <c r="T154" t="str">
        <f t="shared" si="14"/>
        <v xml:space="preserve">Catterick Bridge </v>
      </c>
      <c r="U154">
        <v>0</v>
      </c>
      <c r="V154" t="s">
        <v>30</v>
      </c>
      <c r="W154">
        <f t="shared" si="15"/>
        <v>2023</v>
      </c>
    </row>
    <row r="155" spans="1:23" x14ac:dyDescent="0.25">
      <c r="A155" s="10" t="str">
        <f>IF(YEAR(G155)=2024,#REF!,"")</f>
        <v/>
      </c>
      <c r="B155" s="10" t="str">
        <f>IF(YEAR(G155)=2025,#REF!,"")</f>
        <v/>
      </c>
      <c r="C155" s="10" t="str">
        <f t="shared" si="11"/>
        <v>Afternoon44970</v>
      </c>
      <c r="D155" s="5" t="str">
        <f>IF('by region'!$C$2="Any","Any",List!V155)&amp;M155&amp;IF('by region'!$I$2="Any","Any",N155)&amp;G155</f>
        <v>AnyJumpAny44970</v>
      </c>
      <c r="E155" s="5" t="e">
        <f>IF(I155=#REF!,List!G155,"")</f>
        <v>#REF!</v>
      </c>
      <c r="F155" s="5" t="e">
        <f t="shared" si="12"/>
        <v>#REF!</v>
      </c>
      <c r="G155" s="15">
        <v>44970</v>
      </c>
      <c r="H155" s="16" t="s">
        <v>42</v>
      </c>
      <c r="I155" s="16" t="s">
        <v>41</v>
      </c>
      <c r="J155" s="16" t="s">
        <v>9</v>
      </c>
      <c r="K155" s="14" t="s">
        <v>10</v>
      </c>
      <c r="L155" s="14" t="s">
        <v>19</v>
      </c>
      <c r="M155" s="16" t="s">
        <v>12</v>
      </c>
      <c r="N155" s="16" t="s">
        <v>13</v>
      </c>
      <c r="O155" s="16" t="s">
        <v>14</v>
      </c>
      <c r="P155" s="12">
        <f t="shared" si="13"/>
        <v>1</v>
      </c>
      <c r="Q155" s="12" cm="1">
        <f t="array" ref="Q155">SUMPRODUCT(($G$2:$G$3094=G155)*(P155&gt;$P$2:$P$3094))+1</f>
        <v>1</v>
      </c>
      <c r="R155" s="12" t="e">
        <f>(Q155*100000)+#REF!</f>
        <v>#REF!</v>
      </c>
      <c r="S155" t="e" cm="1">
        <f t="array" ref="S155">SUMPRODUCT(($G$2:$G$3094=G155)*(R155&gt;$R$2:$R$3094))+1</f>
        <v>#REF!</v>
      </c>
      <c r="T155" t="str">
        <f t="shared" si="14"/>
        <v xml:space="preserve">Plumpton </v>
      </c>
      <c r="U155">
        <v>0</v>
      </c>
      <c r="V155" t="s">
        <v>19</v>
      </c>
      <c r="W155">
        <f t="shared" si="15"/>
        <v>2023</v>
      </c>
    </row>
    <row r="156" spans="1:23" x14ac:dyDescent="0.25">
      <c r="A156" s="10" t="str">
        <f>IF(YEAR(G156)=2024,#REF!,"")</f>
        <v/>
      </c>
      <c r="B156" s="10" t="str">
        <f>IF(YEAR(G156)=2025,#REF!,"")</f>
        <v/>
      </c>
      <c r="C156" s="10" t="str">
        <f t="shared" si="11"/>
        <v>Floodlit44971</v>
      </c>
      <c r="D156" s="5" t="str">
        <f>IF('by region'!$C$2="Any","Any",List!V156)&amp;M156&amp;IF('by region'!$I$2="Any","Any",N156)&amp;G156</f>
        <v>AnyFlatAny44971</v>
      </c>
      <c r="E156" s="5" t="e">
        <f>IF(I156=#REF!,List!G156,"")</f>
        <v>#REF!</v>
      </c>
      <c r="F156" s="5" t="e">
        <f t="shared" si="12"/>
        <v>#REF!</v>
      </c>
      <c r="G156" s="15">
        <v>44971</v>
      </c>
      <c r="H156" s="16" t="s">
        <v>7</v>
      </c>
      <c r="I156" s="16" t="s">
        <v>31</v>
      </c>
      <c r="J156" s="16" t="s">
        <v>32</v>
      </c>
      <c r="K156" s="14" t="s">
        <v>24</v>
      </c>
      <c r="L156" s="14" t="s">
        <v>11</v>
      </c>
      <c r="M156" s="16" t="s">
        <v>25</v>
      </c>
      <c r="N156" s="16" t="s">
        <v>26</v>
      </c>
      <c r="O156" s="16" t="s">
        <v>14</v>
      </c>
      <c r="P156" s="12">
        <f t="shared" si="13"/>
        <v>3</v>
      </c>
      <c r="Q156" s="12" cm="1">
        <f t="array" ref="Q156">SUMPRODUCT(($G$2:$G$3094=G156)*(P156&gt;$P$2:$P$3094))+1</f>
        <v>3</v>
      </c>
      <c r="R156" s="12" t="e">
        <f>(Q156*100000)+#REF!</f>
        <v>#REF!</v>
      </c>
      <c r="S156" t="e" cm="1">
        <f t="array" ref="S156">SUMPRODUCT(($G$2:$G$3094=G156)*(R156&gt;$R$2:$R$3094))+1</f>
        <v>#REF!</v>
      </c>
      <c r="T156" t="str">
        <f t="shared" si="14"/>
        <v>NEWCASTLE #</v>
      </c>
      <c r="U156">
        <v>0</v>
      </c>
      <c r="V156" t="s">
        <v>17</v>
      </c>
      <c r="W156">
        <f t="shared" si="15"/>
        <v>2023</v>
      </c>
    </row>
    <row r="157" spans="1:23" x14ac:dyDescent="0.25">
      <c r="A157" s="10" t="str">
        <f>IF(YEAR(G157)=2024,#REF!,"")</f>
        <v/>
      </c>
      <c r="B157" s="10" t="str">
        <f>IF(YEAR(G157)=2025,#REF!,"")</f>
        <v/>
      </c>
      <c r="C157" s="10" t="str">
        <f t="shared" si="11"/>
        <v>Afternoon44971</v>
      </c>
      <c r="D157" s="5" t="str">
        <f>IF('by region'!$C$2="Any","Any",List!V157)&amp;M157&amp;IF('by region'!$I$2="Any","Any",N157)&amp;G157</f>
        <v>AnyJumpAny44971</v>
      </c>
      <c r="E157" s="5" t="e">
        <f>IF(I157=#REF!,List!G157,"")</f>
        <v>#REF!</v>
      </c>
      <c r="F157" s="5" t="e">
        <f t="shared" si="12"/>
        <v>#REF!</v>
      </c>
      <c r="G157" s="15">
        <v>44971</v>
      </c>
      <c r="H157" s="16" t="s">
        <v>7</v>
      </c>
      <c r="I157" s="16" t="s">
        <v>28</v>
      </c>
      <c r="J157" s="16" t="s">
        <v>9</v>
      </c>
      <c r="K157" s="14" t="s">
        <v>10</v>
      </c>
      <c r="L157" s="14" t="s">
        <v>11</v>
      </c>
      <c r="M157" s="16" t="s">
        <v>12</v>
      </c>
      <c r="N157" s="16" t="s">
        <v>13</v>
      </c>
      <c r="O157" s="16" t="s">
        <v>14</v>
      </c>
      <c r="P157" s="12">
        <f t="shared" si="13"/>
        <v>1</v>
      </c>
      <c r="Q157" s="12" cm="1">
        <f t="array" ref="Q157">SUMPRODUCT(($G$2:$G$3094=G157)*(P157&gt;$P$2:$P$3094))+1</f>
        <v>1</v>
      </c>
      <c r="R157" s="12" t="e">
        <f>(Q157*100000)+#REF!</f>
        <v>#REF!</v>
      </c>
      <c r="S157" t="e" cm="1">
        <f t="array" ref="S157">SUMPRODUCT(($G$2:$G$3094=G157)*(R157&gt;$R$2:$R$3094))+1</f>
        <v>#REF!</v>
      </c>
      <c r="T157" t="str">
        <f t="shared" si="14"/>
        <v xml:space="preserve">Ayr </v>
      </c>
      <c r="U157">
        <v>0</v>
      </c>
      <c r="V157" t="s">
        <v>19</v>
      </c>
      <c r="W157">
        <f t="shared" si="15"/>
        <v>2023</v>
      </c>
    </row>
    <row r="158" spans="1:23" x14ac:dyDescent="0.25">
      <c r="A158" s="10" t="str">
        <f>IF(YEAR(G158)=2024,#REF!,"")</f>
        <v/>
      </c>
      <c r="B158" s="10" t="str">
        <f>IF(YEAR(G158)=2025,#REF!,"")</f>
        <v/>
      </c>
      <c r="C158" s="10" t="str">
        <f t="shared" si="11"/>
        <v>Afternoon44971</v>
      </c>
      <c r="D158" s="5" t="str">
        <f>IF('by region'!$C$2="Any","Any",List!V158)&amp;M158&amp;IF('by region'!$I$2="Any","Any",N158)&amp;G158</f>
        <v>AnyJumpAny44971</v>
      </c>
      <c r="E158" s="5" t="e">
        <f>IF(I158=#REF!,List!G158,"")</f>
        <v>#REF!</v>
      </c>
      <c r="F158" s="5" t="e">
        <f t="shared" si="12"/>
        <v>#REF!</v>
      </c>
      <c r="G158" s="15">
        <v>44971</v>
      </c>
      <c r="H158" s="16" t="s">
        <v>7</v>
      </c>
      <c r="I158" s="16" t="s">
        <v>36</v>
      </c>
      <c r="J158" s="16" t="s">
        <v>9</v>
      </c>
      <c r="K158" s="14" t="s">
        <v>24</v>
      </c>
      <c r="L158" s="14" t="s">
        <v>19</v>
      </c>
      <c r="M158" s="16" t="s">
        <v>12</v>
      </c>
      <c r="N158" s="16" t="s">
        <v>13</v>
      </c>
      <c r="O158" s="16" t="s">
        <v>14</v>
      </c>
      <c r="P158" s="12">
        <f t="shared" si="13"/>
        <v>1</v>
      </c>
      <c r="Q158" s="12" cm="1">
        <f t="array" ref="Q158">SUMPRODUCT(($G$2:$G$3094=G158)*(P158&gt;$P$2:$P$3094))+1</f>
        <v>1</v>
      </c>
      <c r="R158" s="12" t="e">
        <f>(Q158*100000)+#REF!</f>
        <v>#REF!</v>
      </c>
      <c r="S158" t="e" cm="1">
        <f t="array" ref="S158">SUMPRODUCT(($G$2:$G$3094=G158)*(R158&gt;$R$2:$R$3094))+1</f>
        <v>#REF!</v>
      </c>
      <c r="T158" t="str">
        <f t="shared" si="14"/>
        <v xml:space="preserve">Lingfield Park </v>
      </c>
      <c r="U158">
        <v>0</v>
      </c>
      <c r="V158" t="s">
        <v>30</v>
      </c>
      <c r="W158">
        <f t="shared" si="15"/>
        <v>2023</v>
      </c>
    </row>
    <row r="159" spans="1:23" x14ac:dyDescent="0.25">
      <c r="A159" s="10" t="str">
        <f>IF(YEAR(G159)=2024,#REF!,"")</f>
        <v/>
      </c>
      <c r="B159" s="10" t="str">
        <f>IF(YEAR(G159)=2025,#REF!,"")</f>
        <v/>
      </c>
      <c r="C159" s="10" t="str">
        <f t="shared" si="11"/>
        <v>Floodlit44972</v>
      </c>
      <c r="D159" s="5" t="str">
        <f>IF('by region'!$C$2="Any","Any",List!V159)&amp;M159&amp;IF('by region'!$I$2="Any","Any",N159)&amp;G159</f>
        <v>AnyFlatAny44972</v>
      </c>
      <c r="E159" s="5" t="e">
        <f>IF(I159=#REF!,List!G159,"")</f>
        <v>#REF!</v>
      </c>
      <c r="F159" s="5" t="e">
        <f t="shared" si="12"/>
        <v>#REF!</v>
      </c>
      <c r="G159" s="15">
        <v>44972</v>
      </c>
      <c r="H159" s="16" t="s">
        <v>27</v>
      </c>
      <c r="I159" s="16" t="s">
        <v>47</v>
      </c>
      <c r="J159" s="16" t="s">
        <v>32</v>
      </c>
      <c r="K159" s="14" t="s">
        <v>16</v>
      </c>
      <c r="L159" s="14" t="s">
        <v>19</v>
      </c>
      <c r="M159" s="16" t="s">
        <v>25</v>
      </c>
      <c r="N159" s="16" t="s">
        <v>26</v>
      </c>
      <c r="O159" s="16" t="s">
        <v>33</v>
      </c>
      <c r="P159" s="12">
        <f t="shared" si="13"/>
        <v>3</v>
      </c>
      <c r="Q159" s="12" cm="1">
        <f t="array" ref="Q159">SUMPRODUCT(($G$2:$G$3094=G159)*(P159&gt;$P$2:$P$3094))+1</f>
        <v>3</v>
      </c>
      <c r="R159" s="12" t="e">
        <f>(Q159*100000)+#REF!</f>
        <v>#REF!</v>
      </c>
      <c r="S159" t="e" cm="1">
        <f t="array" ref="S159">SUMPRODUCT(($G$2:$G$3094=G159)*(R159&gt;$R$2:$R$3094))+1</f>
        <v>#REF!</v>
      </c>
      <c r="T159" t="str">
        <f t="shared" si="14"/>
        <v>KEMPTON PARK #</v>
      </c>
      <c r="U159">
        <v>0</v>
      </c>
      <c r="V159" t="s">
        <v>17</v>
      </c>
      <c r="W159">
        <f t="shared" si="15"/>
        <v>2023</v>
      </c>
    </row>
    <row r="160" spans="1:23" x14ac:dyDescent="0.25">
      <c r="A160" s="10" t="str">
        <f>IF(YEAR(G160)=2024,#REF!,"")</f>
        <v/>
      </c>
      <c r="B160" s="10" t="str">
        <f>IF(YEAR(G160)=2025,#REF!,"")</f>
        <v/>
      </c>
      <c r="C160" s="10" t="str">
        <f t="shared" si="11"/>
        <v>Afternoon44972</v>
      </c>
      <c r="D160" s="5" t="str">
        <f>IF('by region'!$C$2="Any","Any",List!V160)&amp;M160&amp;IF('by region'!$I$2="Any","Any",N160)&amp;G160</f>
        <v>AnyJumpAny44972</v>
      </c>
      <c r="E160" s="5" t="e">
        <f>IF(I160=#REF!,List!G160,"")</f>
        <v>#REF!</v>
      </c>
      <c r="F160" s="5" t="e">
        <f t="shared" si="12"/>
        <v>#REF!</v>
      </c>
      <c r="G160" s="15">
        <v>44972</v>
      </c>
      <c r="H160" s="16" t="s">
        <v>27</v>
      </c>
      <c r="I160" s="16" t="s">
        <v>61</v>
      </c>
      <c r="J160" s="16" t="s">
        <v>9</v>
      </c>
      <c r="K160" s="14" t="s">
        <v>24</v>
      </c>
      <c r="L160" s="14" t="s">
        <v>17</v>
      </c>
      <c r="M160" s="16" t="s">
        <v>12</v>
      </c>
      <c r="N160" s="16" t="s">
        <v>13</v>
      </c>
      <c r="O160" s="16" t="s">
        <v>14</v>
      </c>
      <c r="P160" s="12">
        <f t="shared" si="13"/>
        <v>1</v>
      </c>
      <c r="Q160" s="12" cm="1">
        <f t="array" ref="Q160">SUMPRODUCT(($G$2:$G$3094=G160)*(P160&gt;$P$2:$P$3094))+1</f>
        <v>1</v>
      </c>
      <c r="R160" s="12" t="e">
        <f>(Q160*100000)+#REF!</f>
        <v>#REF!</v>
      </c>
      <c r="S160" t="e" cm="1">
        <f t="array" ref="S160">SUMPRODUCT(($G$2:$G$3094=G160)*(R160&gt;$R$2:$R$3094))+1</f>
        <v>#REF!</v>
      </c>
      <c r="T160" t="str">
        <f t="shared" si="14"/>
        <v xml:space="preserve">Hereford </v>
      </c>
      <c r="U160">
        <v>0</v>
      </c>
      <c r="V160" t="s">
        <v>11</v>
      </c>
      <c r="W160">
        <f t="shared" si="15"/>
        <v>2023</v>
      </c>
    </row>
    <row r="161" spans="1:23" x14ac:dyDescent="0.25">
      <c r="A161" s="10" t="str">
        <f>IF(YEAR(G161)=2024,#REF!,"")</f>
        <v/>
      </c>
      <c r="B161" s="10" t="str">
        <f>IF(YEAR(G161)=2025,#REF!,"")</f>
        <v/>
      </c>
      <c r="C161" s="10" t="str">
        <f t="shared" si="11"/>
        <v>Afternoon44972</v>
      </c>
      <c r="D161" s="5" t="str">
        <f>IF('by region'!$C$2="Any","Any",List!V161)&amp;M161&amp;IF('by region'!$I$2="Any","Any",N161)&amp;G161</f>
        <v>AnyJumpAny44972</v>
      </c>
      <c r="E161" s="5" t="e">
        <f>IF(I161=#REF!,List!G161,"")</f>
        <v>#REF!</v>
      </c>
      <c r="F161" s="5" t="e">
        <f t="shared" si="12"/>
        <v>#REF!</v>
      </c>
      <c r="G161" s="15">
        <v>44972</v>
      </c>
      <c r="H161" s="16" t="s">
        <v>27</v>
      </c>
      <c r="I161" s="16" t="s">
        <v>49</v>
      </c>
      <c r="J161" s="16" t="s">
        <v>9</v>
      </c>
      <c r="K161" s="14" t="s">
        <v>10</v>
      </c>
      <c r="L161" s="14" t="s">
        <v>11</v>
      </c>
      <c r="M161" s="16" t="s">
        <v>12</v>
      </c>
      <c r="N161" s="16" t="s">
        <v>13</v>
      </c>
      <c r="O161" s="16" t="s">
        <v>14</v>
      </c>
      <c r="P161" s="12">
        <f t="shared" si="13"/>
        <v>1</v>
      </c>
      <c r="Q161" s="12" cm="1">
        <f t="array" ref="Q161">SUMPRODUCT(($G$2:$G$3094=G161)*(P161&gt;$P$2:$P$3094))+1</f>
        <v>1</v>
      </c>
      <c r="R161" s="12" t="e">
        <f>(Q161*100000)+#REF!</f>
        <v>#REF!</v>
      </c>
      <c r="S161" t="e" cm="1">
        <f t="array" ref="S161">SUMPRODUCT(($G$2:$G$3094=G161)*(R161&gt;$R$2:$R$3094))+1</f>
        <v>#REF!</v>
      </c>
      <c r="T161" t="str">
        <f t="shared" si="14"/>
        <v xml:space="preserve">Wetherby </v>
      </c>
      <c r="U161">
        <v>0</v>
      </c>
      <c r="V161" t="s">
        <v>19</v>
      </c>
      <c r="W161">
        <f t="shared" si="15"/>
        <v>2023</v>
      </c>
    </row>
    <row r="162" spans="1:23" x14ac:dyDescent="0.25">
      <c r="A162" s="10" t="str">
        <f>IF(YEAR(G162)=2024,#REF!,"")</f>
        <v/>
      </c>
      <c r="B162" s="10" t="str">
        <f>IF(YEAR(G162)=2025,#REF!,"")</f>
        <v/>
      </c>
      <c r="C162" s="10" t="str">
        <f t="shared" si="11"/>
        <v>Floodlit44973</v>
      </c>
      <c r="D162" s="5" t="str">
        <f>IF('by region'!$C$2="Any","Any",List!V162)&amp;M162&amp;IF('by region'!$I$2="Any","Any",N162)&amp;G162</f>
        <v>AnyFlatAny44973</v>
      </c>
      <c r="E162" s="5" t="e">
        <f>IF(I162=#REF!,List!G162,"")</f>
        <v>#REF!</v>
      </c>
      <c r="F162" s="5" t="e">
        <f t="shared" si="12"/>
        <v>#REF!</v>
      </c>
      <c r="G162" s="15">
        <v>44973</v>
      </c>
      <c r="H162" s="16" t="s">
        <v>34</v>
      </c>
      <c r="I162" s="16" t="s">
        <v>73</v>
      </c>
      <c r="J162" s="16" t="s">
        <v>32</v>
      </c>
      <c r="K162" s="14" t="s">
        <v>10</v>
      </c>
      <c r="L162" s="14" t="s">
        <v>19</v>
      </c>
      <c r="M162" s="16" t="s">
        <v>25</v>
      </c>
      <c r="N162" s="16" t="s">
        <v>26</v>
      </c>
      <c r="O162" s="16" t="s">
        <v>33</v>
      </c>
      <c r="P162" s="12">
        <f t="shared" si="13"/>
        <v>3</v>
      </c>
      <c r="Q162" s="12" cm="1">
        <f t="array" ref="Q162">SUMPRODUCT(($G$2:$G$3094=G162)*(P162&gt;$P$2:$P$3094))+1</f>
        <v>4</v>
      </c>
      <c r="R162" s="12" t="e">
        <f>(Q162*100000)+#REF!</f>
        <v>#REF!</v>
      </c>
      <c r="S162" t="e" cm="1">
        <f t="array" ref="S162">SUMPRODUCT(($G$2:$G$3094=G162)*(R162&gt;$R$2:$R$3094))+1</f>
        <v>#REF!</v>
      </c>
      <c r="T162" t="str">
        <f t="shared" si="14"/>
        <v>CHELMSFORD CITY #</v>
      </c>
      <c r="U162">
        <v>0</v>
      </c>
      <c r="V162" t="s">
        <v>19</v>
      </c>
      <c r="W162">
        <f t="shared" si="15"/>
        <v>2023</v>
      </c>
    </row>
    <row r="163" spans="1:23" x14ac:dyDescent="0.25">
      <c r="A163" s="10" t="str">
        <f>IF(YEAR(G163)=2024,#REF!,"")</f>
        <v/>
      </c>
      <c r="B163" s="10" t="str">
        <f>IF(YEAR(G163)=2025,#REF!,"")</f>
        <v/>
      </c>
      <c r="C163" s="10" t="str">
        <f t="shared" si="11"/>
        <v>Afternoon44973</v>
      </c>
      <c r="D163" s="5" t="str">
        <f>IF('by region'!$C$2="Any","Any",List!V163)&amp;M163&amp;IF('by region'!$I$2="Any","Any",N163)&amp;G163</f>
        <v>AnyJumpAny44973</v>
      </c>
      <c r="E163" s="5" t="e">
        <f>IF(I163=#REF!,List!G163,"")</f>
        <v>#REF!</v>
      </c>
      <c r="F163" s="5" t="e">
        <f t="shared" si="12"/>
        <v>#REF!</v>
      </c>
      <c r="G163" s="15">
        <v>44973</v>
      </c>
      <c r="H163" s="16" t="s">
        <v>34</v>
      </c>
      <c r="I163" s="16" t="s">
        <v>31</v>
      </c>
      <c r="J163" s="16" t="s">
        <v>9</v>
      </c>
      <c r="K163" s="14" t="s">
        <v>24</v>
      </c>
      <c r="L163" s="14" t="s">
        <v>11</v>
      </c>
      <c r="M163" s="16" t="s">
        <v>12</v>
      </c>
      <c r="N163" s="16" t="s">
        <v>13</v>
      </c>
      <c r="O163" s="16" t="s">
        <v>21</v>
      </c>
      <c r="P163" s="12">
        <f t="shared" si="13"/>
        <v>1</v>
      </c>
      <c r="Q163" s="12" cm="1">
        <f t="array" ref="Q163">SUMPRODUCT(($G$2:$G$3094=G163)*(P163&gt;$P$2:$P$3094))+1</f>
        <v>1</v>
      </c>
      <c r="R163" s="12" t="e">
        <f>(Q163*100000)+#REF!</f>
        <v>#REF!</v>
      </c>
      <c r="S163" t="e" cm="1">
        <f t="array" ref="S163">SUMPRODUCT(($G$2:$G$3094=G163)*(R163&gt;$R$2:$R$3094))+1</f>
        <v>#REF!</v>
      </c>
      <c r="T163" t="str">
        <f t="shared" si="14"/>
        <v xml:space="preserve">Newcastle </v>
      </c>
      <c r="U163">
        <v>0</v>
      </c>
      <c r="V163" t="s">
        <v>30</v>
      </c>
      <c r="W163">
        <f t="shared" si="15"/>
        <v>2023</v>
      </c>
    </row>
    <row r="164" spans="1:23" x14ac:dyDescent="0.25">
      <c r="A164" s="10" t="str">
        <f>IF(YEAR(G164)=2024,#REF!,"")</f>
        <v/>
      </c>
      <c r="B164" s="10" t="str">
        <f>IF(YEAR(G164)=2025,#REF!,"")</f>
        <v/>
      </c>
      <c r="C164" s="10" t="str">
        <f t="shared" si="11"/>
        <v>Afternoon44973</v>
      </c>
      <c r="D164" s="5" t="str">
        <f>IF('by region'!$C$2="Any","Any",List!V164)&amp;M164&amp;IF('by region'!$I$2="Any","Any",N164)&amp;G164</f>
        <v>AnyJumpAny44973</v>
      </c>
      <c r="E164" s="5" t="e">
        <f>IF(I164=#REF!,List!G164,"")</f>
        <v>#REF!</v>
      </c>
      <c r="F164" s="5" t="e">
        <f t="shared" si="12"/>
        <v>#REF!</v>
      </c>
      <c r="G164" s="15">
        <v>44973</v>
      </c>
      <c r="H164" s="16" t="s">
        <v>34</v>
      </c>
      <c r="I164" s="16" t="s">
        <v>44</v>
      </c>
      <c r="J164" s="16" t="s">
        <v>9</v>
      </c>
      <c r="K164" s="14" t="s">
        <v>10</v>
      </c>
      <c r="L164" s="14" t="s">
        <v>17</v>
      </c>
      <c r="M164" s="16" t="s">
        <v>12</v>
      </c>
      <c r="N164" s="16" t="s">
        <v>13</v>
      </c>
      <c r="O164" s="16" t="s">
        <v>14</v>
      </c>
      <c r="P164" s="12">
        <f t="shared" si="13"/>
        <v>1</v>
      </c>
      <c r="Q164" s="12" cm="1">
        <f t="array" ref="Q164">SUMPRODUCT(($G$2:$G$3094=G164)*(P164&gt;$P$2:$P$3094))+1</f>
        <v>1</v>
      </c>
      <c r="R164" s="12" t="e">
        <f>(Q164*100000)+#REF!</f>
        <v>#REF!</v>
      </c>
      <c r="S164" t="e" cm="1">
        <f t="array" ref="S164">SUMPRODUCT(($G$2:$G$3094=G164)*(R164&gt;$R$2:$R$3094))+1</f>
        <v>#REF!</v>
      </c>
      <c r="T164" t="str">
        <f t="shared" si="14"/>
        <v xml:space="preserve">Leicester </v>
      </c>
      <c r="U164">
        <v>0</v>
      </c>
      <c r="V164" t="s">
        <v>11</v>
      </c>
      <c r="W164">
        <f t="shared" si="15"/>
        <v>2023</v>
      </c>
    </row>
    <row r="165" spans="1:23" x14ac:dyDescent="0.25">
      <c r="A165" s="10" t="str">
        <f>IF(YEAR(G165)=2024,#REF!,"")</f>
        <v/>
      </c>
      <c r="B165" s="10" t="str">
        <f>IF(YEAR(G165)=2025,#REF!,"")</f>
        <v/>
      </c>
      <c r="C165" s="10" t="str">
        <f t="shared" si="11"/>
        <v>Afternoon44973</v>
      </c>
      <c r="D165" s="5" t="str">
        <f>IF('by region'!$C$2="Any","Any",List!V165)&amp;M165&amp;IF('by region'!$I$2="Any","Any",N165)&amp;G165</f>
        <v>AnyJumpAny44973</v>
      </c>
      <c r="E165" s="5" t="e">
        <f>IF(I165=#REF!,List!G165,"")</f>
        <v>#REF!</v>
      </c>
      <c r="F165" s="5" t="e">
        <f t="shared" si="12"/>
        <v>#REF!</v>
      </c>
      <c r="G165" s="15">
        <v>44973</v>
      </c>
      <c r="H165" s="16" t="s">
        <v>34</v>
      </c>
      <c r="I165" s="16" t="s">
        <v>38</v>
      </c>
      <c r="J165" s="16" t="s">
        <v>9</v>
      </c>
      <c r="K165" s="14" t="s">
        <v>16</v>
      </c>
      <c r="L165" s="14" t="s">
        <v>19</v>
      </c>
      <c r="M165" s="16" t="s">
        <v>12</v>
      </c>
      <c r="N165" s="16" t="s">
        <v>13</v>
      </c>
      <c r="O165" s="16" t="s">
        <v>14</v>
      </c>
      <c r="P165" s="12">
        <f t="shared" si="13"/>
        <v>1</v>
      </c>
      <c r="Q165" s="12" cm="1">
        <f t="array" ref="Q165">SUMPRODUCT(($G$2:$G$3094=G165)*(P165&gt;$P$2:$P$3094))+1</f>
        <v>1</v>
      </c>
      <c r="R165" s="12" t="e">
        <f>(Q165*100000)+#REF!</f>
        <v>#REF!</v>
      </c>
      <c r="S165" t="e" cm="1">
        <f t="array" ref="S165">SUMPRODUCT(($G$2:$G$3094=G165)*(R165&gt;$R$2:$R$3094))+1</f>
        <v>#REF!</v>
      </c>
      <c r="T165" t="str">
        <f t="shared" si="14"/>
        <v xml:space="preserve">Sandown Park </v>
      </c>
      <c r="U165">
        <v>0</v>
      </c>
      <c r="V165" t="s">
        <v>19</v>
      </c>
      <c r="W165">
        <f t="shared" si="15"/>
        <v>2023</v>
      </c>
    </row>
    <row r="166" spans="1:23" x14ac:dyDescent="0.25">
      <c r="A166" s="10" t="str">
        <f>IF(YEAR(G166)=2024,#REF!,"")</f>
        <v/>
      </c>
      <c r="B166" s="10" t="str">
        <f>IF(YEAR(G166)=2025,#REF!,"")</f>
        <v/>
      </c>
      <c r="C166" s="10" t="str">
        <f t="shared" si="11"/>
        <v>Floodlit44974</v>
      </c>
      <c r="D166" s="5" t="str">
        <f>IF('by region'!$C$2="Any","Any",List!V166)&amp;M166&amp;IF('by region'!$I$2="Any","Any",N166)&amp;G166</f>
        <v>AnyFlatAny44974</v>
      </c>
      <c r="E166" s="5" t="e">
        <f>IF(I166=#REF!,List!G166,"")</f>
        <v>#REF!</v>
      </c>
      <c r="F166" s="5" t="e">
        <f t="shared" si="12"/>
        <v>#REF!</v>
      </c>
      <c r="G166" s="15">
        <v>44974</v>
      </c>
      <c r="H166" s="16" t="s">
        <v>35</v>
      </c>
      <c r="I166" s="16" t="s">
        <v>23</v>
      </c>
      <c r="J166" s="16" t="s">
        <v>32</v>
      </c>
      <c r="K166" s="14" t="s">
        <v>24</v>
      </c>
      <c r="L166" s="14" t="s">
        <v>17</v>
      </c>
      <c r="M166" s="16" t="s">
        <v>25</v>
      </c>
      <c r="N166" s="16" t="s">
        <v>26</v>
      </c>
      <c r="O166" s="16" t="s">
        <v>33</v>
      </c>
      <c r="P166" s="12">
        <f t="shared" si="13"/>
        <v>3</v>
      </c>
      <c r="Q166" s="12" cm="1">
        <f t="array" ref="Q166">SUMPRODUCT(($G$2:$G$3094=G166)*(P166&gt;$P$2:$P$3094))+1</f>
        <v>4</v>
      </c>
      <c r="R166" s="12" t="e">
        <f>(Q166*100000)+#REF!</f>
        <v>#REF!</v>
      </c>
      <c r="S166" t="e" cm="1">
        <f t="array" ref="S166">SUMPRODUCT(($G$2:$G$3094=G166)*(R166&gt;$R$2:$R$3094))+1</f>
        <v>#REF!</v>
      </c>
      <c r="T166" t="str">
        <f t="shared" si="14"/>
        <v>SOUTHWELL #</v>
      </c>
      <c r="U166">
        <v>0</v>
      </c>
      <c r="V166" t="s">
        <v>19</v>
      </c>
      <c r="W166">
        <f t="shared" si="15"/>
        <v>2023</v>
      </c>
    </row>
    <row r="167" spans="1:23" x14ac:dyDescent="0.25">
      <c r="A167" s="10" t="str">
        <f>IF(YEAR(G167)=2024,#REF!,"")</f>
        <v/>
      </c>
      <c r="B167" s="10" t="str">
        <f>IF(YEAR(G167)=2025,#REF!,"")</f>
        <v/>
      </c>
      <c r="C167" s="10" t="str">
        <f t="shared" si="11"/>
        <v>Afternoon44974</v>
      </c>
      <c r="D167" s="5" t="str">
        <f>IF('by region'!$C$2="Any","Any",List!V167)&amp;M167&amp;IF('by region'!$I$2="Any","Any",N167)&amp;G167</f>
        <v>AnyFlatAny44974</v>
      </c>
      <c r="E167" s="5" t="e">
        <f>IF(I167=#REF!,List!G167,"")</f>
        <v>#REF!</v>
      </c>
      <c r="F167" s="5" t="e">
        <f t="shared" si="12"/>
        <v>#REF!</v>
      </c>
      <c r="G167" s="15">
        <v>44974</v>
      </c>
      <c r="H167" s="16" t="s">
        <v>35</v>
      </c>
      <c r="I167" s="16" t="s">
        <v>36</v>
      </c>
      <c r="J167" s="16" t="s">
        <v>9</v>
      </c>
      <c r="K167" s="14" t="s">
        <v>24</v>
      </c>
      <c r="L167" s="14" t="s">
        <v>19</v>
      </c>
      <c r="M167" s="16" t="s">
        <v>25</v>
      </c>
      <c r="N167" s="16" t="s">
        <v>26</v>
      </c>
      <c r="O167" s="16" t="s">
        <v>14</v>
      </c>
      <c r="P167" s="12">
        <f t="shared" si="13"/>
        <v>1</v>
      </c>
      <c r="Q167" s="12" cm="1">
        <f t="array" ref="Q167">SUMPRODUCT(($G$2:$G$3094=G167)*(P167&gt;$P$2:$P$3094))+1</f>
        <v>1</v>
      </c>
      <c r="R167" s="12" t="e">
        <f>(Q167*100000)+#REF!</f>
        <v>#REF!</v>
      </c>
      <c r="S167" t="e" cm="1">
        <f t="array" ref="S167">SUMPRODUCT(($G$2:$G$3094=G167)*(R167&gt;$R$2:$R$3094))+1</f>
        <v>#REF!</v>
      </c>
      <c r="T167" t="str">
        <f t="shared" si="14"/>
        <v xml:space="preserve">LINGFIELD PARK </v>
      </c>
      <c r="U167">
        <v>0</v>
      </c>
      <c r="V167" t="s">
        <v>30</v>
      </c>
      <c r="W167">
        <f t="shared" si="15"/>
        <v>2023</v>
      </c>
    </row>
    <row r="168" spans="1:23" x14ac:dyDescent="0.25">
      <c r="A168" s="10" t="str">
        <f>IF(YEAR(G168)=2024,#REF!,"")</f>
        <v/>
      </c>
      <c r="B168" s="10" t="str">
        <f>IF(YEAR(G168)=2025,#REF!,"")</f>
        <v/>
      </c>
      <c r="C168" s="10" t="str">
        <f t="shared" si="11"/>
        <v>Afternoon44974</v>
      </c>
      <c r="D168" s="5" t="str">
        <f>IF('by region'!$C$2="Any","Any",List!V168)&amp;M168&amp;IF('by region'!$I$2="Any","Any",N168)&amp;G168</f>
        <v>AnyJumpAny44974</v>
      </c>
      <c r="E168" s="5" t="e">
        <f>IF(I168=#REF!,List!G168,"")</f>
        <v>#REF!</v>
      </c>
      <c r="F168" s="5" t="e">
        <f t="shared" si="12"/>
        <v>#REF!</v>
      </c>
      <c r="G168" s="15">
        <v>44974</v>
      </c>
      <c r="H168" s="16" t="s">
        <v>35</v>
      </c>
      <c r="I168" s="16" t="s">
        <v>20</v>
      </c>
      <c r="J168" s="16" t="s">
        <v>9</v>
      </c>
      <c r="K168" s="14" t="s">
        <v>10</v>
      </c>
      <c r="L168" s="14" t="s">
        <v>17</v>
      </c>
      <c r="M168" s="16" t="s">
        <v>12</v>
      </c>
      <c r="N168" s="16" t="s">
        <v>13</v>
      </c>
      <c r="O168" s="16" t="s">
        <v>14</v>
      </c>
      <c r="P168" s="12">
        <f t="shared" si="13"/>
        <v>1</v>
      </c>
      <c r="Q168" s="12" cm="1">
        <f t="array" ref="Q168">SUMPRODUCT(($G$2:$G$3094=G168)*(P168&gt;$P$2:$P$3094))+1</f>
        <v>1</v>
      </c>
      <c r="R168" s="12" t="e">
        <f>(Q168*100000)+#REF!</f>
        <v>#REF!</v>
      </c>
      <c r="S168" t="e" cm="1">
        <f t="array" ref="S168">SUMPRODUCT(($G$2:$G$3094=G168)*(R168&gt;$R$2:$R$3094))+1</f>
        <v>#REF!</v>
      </c>
      <c r="T168" t="str">
        <f t="shared" si="14"/>
        <v xml:space="preserve">Fakenham </v>
      </c>
      <c r="U168">
        <v>0</v>
      </c>
      <c r="V168" t="s">
        <v>11</v>
      </c>
      <c r="W168">
        <f t="shared" si="15"/>
        <v>2023</v>
      </c>
    </row>
    <row r="169" spans="1:23" x14ac:dyDescent="0.25">
      <c r="A169" s="10" t="str">
        <f>IF(YEAR(G169)=2024,#REF!,"")</f>
        <v/>
      </c>
      <c r="B169" s="10" t="str">
        <f>IF(YEAR(G169)=2025,#REF!,"")</f>
        <v/>
      </c>
      <c r="C169" s="10" t="str">
        <f t="shared" si="11"/>
        <v>Afternoon44974</v>
      </c>
      <c r="D169" s="5" t="str">
        <f>IF('by region'!$C$2="Any","Any",List!V169)&amp;M169&amp;IF('by region'!$I$2="Any","Any",N169)&amp;G169</f>
        <v>AnyJumpAny44974</v>
      </c>
      <c r="E169" s="5" t="e">
        <f>IF(I169=#REF!,List!G169,"")</f>
        <v>#REF!</v>
      </c>
      <c r="F169" s="5" t="e">
        <f t="shared" si="12"/>
        <v>#REF!</v>
      </c>
      <c r="G169" s="15">
        <v>44974</v>
      </c>
      <c r="H169" s="16" t="s">
        <v>35</v>
      </c>
      <c r="I169" s="16" t="s">
        <v>50</v>
      </c>
      <c r="J169" s="16" t="s">
        <v>9</v>
      </c>
      <c r="K169" s="14" t="s">
        <v>10</v>
      </c>
      <c r="L169" s="14" t="s">
        <v>11</v>
      </c>
      <c r="M169" s="16" t="s">
        <v>12</v>
      </c>
      <c r="N169" s="16" t="s">
        <v>13</v>
      </c>
      <c r="O169" s="16" t="s">
        <v>14</v>
      </c>
      <c r="P169" s="12">
        <f t="shared" si="13"/>
        <v>1</v>
      </c>
      <c r="Q169" s="12" cm="1">
        <f t="array" ref="Q169">SUMPRODUCT(($G$2:$G$3094=G169)*(P169&gt;$P$2:$P$3094))+1</f>
        <v>1</v>
      </c>
      <c r="R169" s="12" t="e">
        <f>(Q169*100000)+#REF!</f>
        <v>#REF!</v>
      </c>
      <c r="S169" t="e" cm="1">
        <f t="array" ref="S169">SUMPRODUCT(($G$2:$G$3094=G169)*(R169&gt;$R$2:$R$3094))+1</f>
        <v>#REF!</v>
      </c>
      <c r="T169" t="str">
        <f t="shared" si="14"/>
        <v xml:space="preserve">Kelso </v>
      </c>
      <c r="U169">
        <v>0</v>
      </c>
      <c r="V169" t="s">
        <v>30</v>
      </c>
      <c r="W169">
        <f t="shared" si="15"/>
        <v>2023</v>
      </c>
    </row>
    <row r="170" spans="1:23" x14ac:dyDescent="0.25">
      <c r="A170" s="10" t="str">
        <f>IF(YEAR(G170)=2024,#REF!,"")</f>
        <v/>
      </c>
      <c r="B170" s="10" t="str">
        <f>IF(YEAR(G170)=2025,#REF!,"")</f>
        <v/>
      </c>
      <c r="C170" s="10" t="str">
        <f t="shared" si="11"/>
        <v>Floodlit44975</v>
      </c>
      <c r="D170" s="5" t="str">
        <f>IF('by region'!$C$2="Any","Any",List!V170)&amp;M170&amp;IF('by region'!$I$2="Any","Any",N170)&amp;G170</f>
        <v>AnyFlatAny44975</v>
      </c>
      <c r="E170" s="5" t="e">
        <f>IF(I170=#REF!,List!G170,"")</f>
        <v>#REF!</v>
      </c>
      <c r="F170" s="5" t="e">
        <f t="shared" si="12"/>
        <v>#REF!</v>
      </c>
      <c r="G170" s="15">
        <v>44975</v>
      </c>
      <c r="H170" s="16" t="s">
        <v>37</v>
      </c>
      <c r="I170" s="16" t="s">
        <v>31</v>
      </c>
      <c r="J170" s="16" t="s">
        <v>32</v>
      </c>
      <c r="K170" s="14" t="s">
        <v>24</v>
      </c>
      <c r="L170" s="14" t="s">
        <v>11</v>
      </c>
      <c r="M170" s="16" t="s">
        <v>25</v>
      </c>
      <c r="N170" s="16" t="s">
        <v>26</v>
      </c>
      <c r="O170" s="16" t="s">
        <v>33</v>
      </c>
      <c r="P170" s="12">
        <f t="shared" si="13"/>
        <v>3</v>
      </c>
      <c r="Q170" s="12" cm="1">
        <f t="array" ref="Q170">SUMPRODUCT(($G$2:$G$3094=G170)*(P170&gt;$P$2:$P$3094))+1</f>
        <v>5</v>
      </c>
      <c r="R170" s="12" t="e">
        <f>(Q170*100000)+#REF!</f>
        <v>#REF!</v>
      </c>
      <c r="S170" t="e" cm="1">
        <f t="array" ref="S170">SUMPRODUCT(($G$2:$G$3094=G170)*(R170&gt;$R$2:$R$3094))+1</f>
        <v>#REF!</v>
      </c>
      <c r="T170" t="str">
        <f t="shared" si="14"/>
        <v>NEWCASTLE #</v>
      </c>
      <c r="U170">
        <v>0</v>
      </c>
      <c r="V170" t="s">
        <v>11</v>
      </c>
      <c r="W170">
        <f t="shared" si="15"/>
        <v>2023</v>
      </c>
    </row>
    <row r="171" spans="1:23" x14ac:dyDescent="0.25">
      <c r="A171" s="10" t="str">
        <f>IF(YEAR(G171)=2024,#REF!,"")</f>
        <v/>
      </c>
      <c r="B171" s="10" t="str">
        <f>IF(YEAR(G171)=2025,#REF!,"")</f>
        <v/>
      </c>
      <c r="C171" s="10" t="str">
        <f t="shared" si="11"/>
        <v>Afternoon44975</v>
      </c>
      <c r="D171" s="5" t="str">
        <f>IF('by region'!$C$2="Any","Any",List!V171)&amp;M171&amp;IF('by region'!$I$2="Any","Any",N171)&amp;G171</f>
        <v>AnyFlatAny44975</v>
      </c>
      <c r="E171" s="5" t="e">
        <f>IF(I171=#REF!,List!G171,"")</f>
        <v>#REF!</v>
      </c>
      <c r="F171" s="5" t="e">
        <f t="shared" si="12"/>
        <v>#REF!</v>
      </c>
      <c r="G171" s="15">
        <v>44975</v>
      </c>
      <c r="H171" s="16" t="s">
        <v>37</v>
      </c>
      <c r="I171" s="16" t="s">
        <v>36</v>
      </c>
      <c r="J171" s="16" t="s">
        <v>9</v>
      </c>
      <c r="K171" s="14" t="s">
        <v>24</v>
      </c>
      <c r="L171" s="14" t="s">
        <v>19</v>
      </c>
      <c r="M171" s="16" t="s">
        <v>25</v>
      </c>
      <c r="N171" s="16" t="s">
        <v>26</v>
      </c>
      <c r="O171" s="16" t="s">
        <v>14</v>
      </c>
      <c r="P171" s="12">
        <f t="shared" si="13"/>
        <v>1</v>
      </c>
      <c r="Q171" s="12" cm="1">
        <f t="array" ref="Q171">SUMPRODUCT(($G$2:$G$3094=G171)*(P171&gt;$P$2:$P$3094))+1</f>
        <v>1</v>
      </c>
      <c r="R171" s="12" t="e">
        <f>(Q171*100000)+#REF!</f>
        <v>#REF!</v>
      </c>
      <c r="S171" t="e" cm="1">
        <f t="array" ref="S171">SUMPRODUCT(($G$2:$G$3094=G171)*(R171&gt;$R$2:$R$3094))+1</f>
        <v>#REF!</v>
      </c>
      <c r="T171" t="str">
        <f t="shared" si="14"/>
        <v xml:space="preserve">LINGFIELD PARK </v>
      </c>
      <c r="U171">
        <v>0</v>
      </c>
      <c r="V171" t="s">
        <v>19</v>
      </c>
      <c r="W171">
        <f t="shared" si="15"/>
        <v>2023</v>
      </c>
    </row>
    <row r="172" spans="1:23" x14ac:dyDescent="0.25">
      <c r="A172" s="10" t="str">
        <f>IF(YEAR(G172)=2024,#REF!,"")</f>
        <v/>
      </c>
      <c r="B172" s="10" t="str">
        <f>IF(YEAR(G172)=2025,#REF!,"")</f>
        <v/>
      </c>
      <c r="C172" s="10" t="str">
        <f t="shared" si="11"/>
        <v>Afternoon44975</v>
      </c>
      <c r="D172" s="5" t="str">
        <f>IF('by region'!$C$2="Any","Any",List!V172)&amp;M172&amp;IF('by region'!$I$2="Any","Any",N172)&amp;G172</f>
        <v>AnyJumpAny44975</v>
      </c>
      <c r="E172" s="5" t="e">
        <f>IF(I172=#REF!,List!G172,"")</f>
        <v>#REF!</v>
      </c>
      <c r="F172" s="5" t="e">
        <f t="shared" si="12"/>
        <v>#REF!</v>
      </c>
      <c r="G172" s="15">
        <v>44975</v>
      </c>
      <c r="H172" s="16" t="s">
        <v>37</v>
      </c>
      <c r="I172" s="16" t="s">
        <v>55</v>
      </c>
      <c r="J172" s="16" t="s">
        <v>9</v>
      </c>
      <c r="K172" s="14" t="s">
        <v>10</v>
      </c>
      <c r="L172" s="14" t="s">
        <v>19</v>
      </c>
      <c r="M172" s="16" t="s">
        <v>12</v>
      </c>
      <c r="N172" s="16" t="s">
        <v>13</v>
      </c>
      <c r="O172" s="16" t="s">
        <v>14</v>
      </c>
      <c r="P172" s="12">
        <f t="shared" si="13"/>
        <v>1</v>
      </c>
      <c r="Q172" s="12" cm="1">
        <f t="array" ref="Q172">SUMPRODUCT(($G$2:$G$3094=G172)*(P172&gt;$P$2:$P$3094))+1</f>
        <v>1</v>
      </c>
      <c r="R172" s="12" t="e">
        <f>(Q172*100000)+#REF!</f>
        <v>#REF!</v>
      </c>
      <c r="S172" t="e" cm="1">
        <f t="array" ref="S172">SUMPRODUCT(($G$2:$G$3094=G172)*(R172&gt;$R$2:$R$3094))+1</f>
        <v>#REF!</v>
      </c>
      <c r="T172" t="str">
        <f t="shared" si="14"/>
        <v xml:space="preserve">Ascot </v>
      </c>
      <c r="U172">
        <v>0</v>
      </c>
      <c r="V172" t="s">
        <v>17</v>
      </c>
      <c r="W172">
        <f t="shared" si="15"/>
        <v>2023</v>
      </c>
    </row>
    <row r="173" spans="1:23" x14ac:dyDescent="0.25">
      <c r="A173" s="10" t="str">
        <f>IF(YEAR(G173)=2024,#REF!,"")</f>
        <v/>
      </c>
      <c r="B173" s="10" t="str">
        <f>IF(YEAR(G173)=2025,#REF!,"")</f>
        <v/>
      </c>
      <c r="C173" s="10" t="str">
        <f t="shared" si="11"/>
        <v>Afternoon44975</v>
      </c>
      <c r="D173" s="5" t="str">
        <f>IF('by region'!$C$2="Any","Any",List!V173)&amp;M173&amp;IF('by region'!$I$2="Any","Any",N173)&amp;G173</f>
        <v>AnyJumpAny44975</v>
      </c>
      <c r="E173" s="5" t="e">
        <f>IF(I173=#REF!,List!G173,"")</f>
        <v>#REF!</v>
      </c>
      <c r="F173" s="5" t="e">
        <f t="shared" si="12"/>
        <v>#REF!</v>
      </c>
      <c r="G173" s="15">
        <v>44975</v>
      </c>
      <c r="H173" s="16" t="s">
        <v>37</v>
      </c>
      <c r="I173" s="16" t="s">
        <v>56</v>
      </c>
      <c r="J173" s="16" t="s">
        <v>9</v>
      </c>
      <c r="K173" s="14" t="s">
        <v>16</v>
      </c>
      <c r="L173" s="14" t="s">
        <v>11</v>
      </c>
      <c r="M173" s="16" t="s">
        <v>12</v>
      </c>
      <c r="N173" s="16" t="s">
        <v>13</v>
      </c>
      <c r="O173" s="16" t="s">
        <v>14</v>
      </c>
      <c r="P173" s="12">
        <f t="shared" si="13"/>
        <v>1</v>
      </c>
      <c r="Q173" s="12" cm="1">
        <f t="array" ref="Q173">SUMPRODUCT(($G$2:$G$3094=G173)*(P173&gt;$P$2:$P$3094))+1</f>
        <v>1</v>
      </c>
      <c r="R173" s="12" t="e">
        <f>(Q173*100000)+#REF!</f>
        <v>#REF!</v>
      </c>
      <c r="S173" t="e" cm="1">
        <f t="array" ref="S173">SUMPRODUCT(($G$2:$G$3094=G173)*(R173&gt;$R$2:$R$3094))+1</f>
        <v>#REF!</v>
      </c>
      <c r="T173" t="str">
        <f t="shared" si="14"/>
        <v xml:space="preserve">Haydock Park </v>
      </c>
      <c r="U173">
        <v>0</v>
      </c>
      <c r="V173" t="s">
        <v>17</v>
      </c>
      <c r="W173">
        <f t="shared" si="15"/>
        <v>2023</v>
      </c>
    </row>
    <row r="174" spans="1:23" x14ac:dyDescent="0.25">
      <c r="A174" s="10" t="str">
        <f>IF(YEAR(G174)=2024,#REF!,"")</f>
        <v/>
      </c>
      <c r="B174" s="10" t="str">
        <f>IF(YEAR(G174)=2025,#REF!,"")</f>
        <v/>
      </c>
      <c r="C174" s="10" t="str">
        <f t="shared" si="11"/>
        <v>Afternoon44975</v>
      </c>
      <c r="D174" s="5" t="str">
        <f>IF('by region'!$C$2="Any","Any",List!V174)&amp;M174&amp;IF('by region'!$I$2="Any","Any",N174)&amp;G174</f>
        <v>AnyJumpAny44975</v>
      </c>
      <c r="E174" s="5" t="e">
        <f>IF(I174=#REF!,List!G174,"")</f>
        <v>#REF!</v>
      </c>
      <c r="F174" s="5" t="e">
        <f t="shared" si="12"/>
        <v>#REF!</v>
      </c>
      <c r="G174" s="15">
        <v>44975</v>
      </c>
      <c r="H174" s="16" t="s">
        <v>37</v>
      </c>
      <c r="I174" s="16" t="s">
        <v>39</v>
      </c>
      <c r="J174" s="16" t="s">
        <v>9</v>
      </c>
      <c r="K174" s="14" t="s">
        <v>16</v>
      </c>
      <c r="L174" s="14" t="s">
        <v>19</v>
      </c>
      <c r="M174" s="16" t="s">
        <v>12</v>
      </c>
      <c r="N174" s="16" t="s">
        <v>13</v>
      </c>
      <c r="O174" s="16" t="s">
        <v>14</v>
      </c>
      <c r="P174" s="12">
        <f t="shared" si="13"/>
        <v>1</v>
      </c>
      <c r="Q174" s="12" cm="1">
        <f t="array" ref="Q174">SUMPRODUCT(($G$2:$G$3094=G174)*(P174&gt;$P$2:$P$3094))+1</f>
        <v>1</v>
      </c>
      <c r="R174" s="12" t="e">
        <f>(Q174*100000)+#REF!</f>
        <v>#REF!</v>
      </c>
      <c r="S174" t="e" cm="1">
        <f t="array" ref="S174">SUMPRODUCT(($G$2:$G$3094=G174)*(R174&gt;$R$2:$R$3094))+1</f>
        <v>#REF!</v>
      </c>
      <c r="T174" t="str">
        <f t="shared" si="14"/>
        <v xml:space="preserve">Wincanton </v>
      </c>
      <c r="U174">
        <v>0</v>
      </c>
      <c r="V174" t="s">
        <v>19</v>
      </c>
      <c r="W174">
        <f t="shared" si="15"/>
        <v>2023</v>
      </c>
    </row>
    <row r="175" spans="1:23" x14ac:dyDescent="0.25">
      <c r="A175" s="10" t="str">
        <f>IF(YEAR(G175)=2024,#REF!,"")</f>
        <v/>
      </c>
      <c r="B175" s="10" t="str">
        <f>IF(YEAR(G175)=2025,#REF!,"")</f>
        <v/>
      </c>
      <c r="C175" s="10" t="str">
        <f t="shared" si="11"/>
        <v>Afternoon44976</v>
      </c>
      <c r="D175" s="5" t="str">
        <f>IF('by region'!$C$2="Any","Any",List!V175)&amp;M175&amp;IF('by region'!$I$2="Any","Any",N175)&amp;G175</f>
        <v>AnyJumpAny44976</v>
      </c>
      <c r="E175" s="5" t="e">
        <f>IF(I175=#REF!,List!G175,"")</f>
        <v>#REF!</v>
      </c>
      <c r="F175" s="5" t="e">
        <f t="shared" si="12"/>
        <v>#REF!</v>
      </c>
      <c r="G175" s="15">
        <v>44976</v>
      </c>
      <c r="H175" s="16" t="s">
        <v>40</v>
      </c>
      <c r="I175" s="16" t="s">
        <v>51</v>
      </c>
      <c r="J175" s="16" t="s">
        <v>9</v>
      </c>
      <c r="K175" s="14" t="s">
        <v>10</v>
      </c>
      <c r="L175" s="14" t="s">
        <v>19</v>
      </c>
      <c r="M175" s="16" t="s">
        <v>12</v>
      </c>
      <c r="N175" s="16" t="s">
        <v>13</v>
      </c>
      <c r="O175" s="16" t="s">
        <v>21</v>
      </c>
      <c r="P175" s="12">
        <f t="shared" si="13"/>
        <v>1</v>
      </c>
      <c r="Q175" s="12" cm="1">
        <f t="array" ref="Q175">SUMPRODUCT(($G$2:$G$3094=G175)*(P175&gt;$P$2:$P$3094))+1</f>
        <v>1</v>
      </c>
      <c r="R175" s="12" t="e">
        <f>(Q175*100000)+#REF!</f>
        <v>#REF!</v>
      </c>
      <c r="S175" t="e" cm="1">
        <f t="array" ref="S175">SUMPRODUCT(($G$2:$G$3094=G175)*(R175&gt;$R$2:$R$3094))+1</f>
        <v>#REF!</v>
      </c>
      <c r="T175" t="str">
        <f t="shared" si="14"/>
        <v xml:space="preserve">Newbury </v>
      </c>
      <c r="U175">
        <v>0</v>
      </c>
      <c r="V175" t="s">
        <v>30</v>
      </c>
      <c r="W175">
        <f t="shared" si="15"/>
        <v>2023</v>
      </c>
    </row>
    <row r="176" spans="1:23" x14ac:dyDescent="0.25">
      <c r="A176" s="10" t="str">
        <f>IF(YEAR(G176)=2024,#REF!,"")</f>
        <v/>
      </c>
      <c r="B176" s="10" t="str">
        <f>IF(YEAR(G176)=2025,#REF!,"")</f>
        <v/>
      </c>
      <c r="C176" s="10" t="str">
        <f t="shared" si="11"/>
        <v>Afternoon44976</v>
      </c>
      <c r="D176" s="5" t="str">
        <f>IF('by region'!$C$2="Any","Any",List!V176)&amp;M176&amp;IF('by region'!$I$2="Any","Any",N176)&amp;G176</f>
        <v>AnyJumpAny44976</v>
      </c>
      <c r="E176" s="5" t="e">
        <f>IF(I176=#REF!,List!G176,"")</f>
        <v>#REF!</v>
      </c>
      <c r="F176" s="5" t="e">
        <f t="shared" si="12"/>
        <v>#REF!</v>
      </c>
      <c r="G176" s="15">
        <v>44976</v>
      </c>
      <c r="H176" s="16" t="s">
        <v>40</v>
      </c>
      <c r="I176" s="16" t="s">
        <v>22</v>
      </c>
      <c r="J176" s="16" t="s">
        <v>9</v>
      </c>
      <c r="K176" s="14" t="s">
        <v>10</v>
      </c>
      <c r="L176" s="14" t="s">
        <v>11</v>
      </c>
      <c r="M176" s="16" t="s">
        <v>12</v>
      </c>
      <c r="N176" s="16" t="s">
        <v>13</v>
      </c>
      <c r="O176" s="16" t="s">
        <v>14</v>
      </c>
      <c r="P176" s="12">
        <f t="shared" si="13"/>
        <v>1</v>
      </c>
      <c r="Q176" s="12" cm="1">
        <f t="array" ref="Q176">SUMPRODUCT(($G$2:$G$3094=G176)*(P176&gt;$P$2:$P$3094))+1</f>
        <v>1</v>
      </c>
      <c r="R176" s="12" t="e">
        <f>(Q176*100000)+#REF!</f>
        <v>#REF!</v>
      </c>
      <c r="S176" t="e" cm="1">
        <f t="array" ref="S176">SUMPRODUCT(($G$2:$G$3094=G176)*(R176&gt;$R$2:$R$3094))+1</f>
        <v>#REF!</v>
      </c>
      <c r="T176" t="str">
        <f t="shared" si="14"/>
        <v xml:space="preserve">Musselburgh </v>
      </c>
      <c r="U176">
        <v>0</v>
      </c>
      <c r="V176" t="s">
        <v>11</v>
      </c>
      <c r="W176">
        <f t="shared" si="15"/>
        <v>2023</v>
      </c>
    </row>
    <row r="177" spans="1:23" x14ac:dyDescent="0.25">
      <c r="A177" s="10" t="str">
        <f>IF(YEAR(G177)=2024,#REF!,"")</f>
        <v/>
      </c>
      <c r="B177" s="10" t="str">
        <f>IF(YEAR(G177)=2025,#REF!,"")</f>
        <v/>
      </c>
      <c r="C177" s="10" t="str">
        <f t="shared" si="11"/>
        <v>Floodlit44977</v>
      </c>
      <c r="D177" s="5" t="str">
        <f>IF('by region'!$C$2="Any","Any",List!V177)&amp;M177&amp;IF('by region'!$I$2="Any","Any",N177)&amp;G177</f>
        <v>AnyFlatAny44977</v>
      </c>
      <c r="E177" s="5" t="e">
        <f>IF(I177=#REF!,List!G177,"")</f>
        <v>#REF!</v>
      </c>
      <c r="F177" s="5" t="e">
        <f t="shared" si="12"/>
        <v>#REF!</v>
      </c>
      <c r="G177" s="15">
        <v>44977</v>
      </c>
      <c r="H177" s="16" t="s">
        <v>42</v>
      </c>
      <c r="I177" s="16" t="s">
        <v>31</v>
      </c>
      <c r="J177" s="16" t="s">
        <v>32</v>
      </c>
      <c r="K177" s="14" t="s">
        <v>24</v>
      </c>
      <c r="L177" s="14" t="s">
        <v>11</v>
      </c>
      <c r="M177" s="16" t="s">
        <v>25</v>
      </c>
      <c r="N177" s="16" t="s">
        <v>26</v>
      </c>
      <c r="O177" s="16" t="s">
        <v>33</v>
      </c>
      <c r="P177" s="12">
        <f t="shared" si="13"/>
        <v>3</v>
      </c>
      <c r="Q177" s="12" cm="1">
        <f t="array" ref="Q177">SUMPRODUCT(($G$2:$G$3094=G177)*(P177&gt;$P$2:$P$3094))+1</f>
        <v>3</v>
      </c>
      <c r="R177" s="12" t="e">
        <f>(Q177*100000)+#REF!</f>
        <v>#REF!</v>
      </c>
      <c r="S177" t="e" cm="1">
        <f t="array" ref="S177">SUMPRODUCT(($G$2:$G$3094=G177)*(R177&gt;$R$2:$R$3094))+1</f>
        <v>#REF!</v>
      </c>
      <c r="T177" t="str">
        <f t="shared" si="14"/>
        <v>NEWCASTLE #</v>
      </c>
      <c r="U177">
        <v>0</v>
      </c>
      <c r="V177" t="s">
        <v>17</v>
      </c>
      <c r="W177">
        <f t="shared" si="15"/>
        <v>2023</v>
      </c>
    </row>
    <row r="178" spans="1:23" x14ac:dyDescent="0.25">
      <c r="A178" s="10" t="str">
        <f>IF(YEAR(G178)=2024,#REF!,"")</f>
        <v/>
      </c>
      <c r="B178" s="10" t="str">
        <f>IF(YEAR(G178)=2025,#REF!,"")</f>
        <v/>
      </c>
      <c r="C178" s="10" t="str">
        <f t="shared" si="11"/>
        <v>Afternoon44977</v>
      </c>
      <c r="D178" s="5" t="str">
        <f>IF('by region'!$C$2="Any","Any",List!V178)&amp;M178&amp;IF('by region'!$I$2="Any","Any",N178)&amp;G178</f>
        <v>AnyJumpAny44977</v>
      </c>
      <c r="E178" s="5" t="e">
        <f>IF(I178=#REF!,List!G178,"")</f>
        <v>#REF!</v>
      </c>
      <c r="F178" s="5" t="e">
        <f t="shared" si="12"/>
        <v>#REF!</v>
      </c>
      <c r="G178" s="15">
        <v>44977</v>
      </c>
      <c r="H178" s="16" t="s">
        <v>42</v>
      </c>
      <c r="I178" s="16" t="s">
        <v>63</v>
      </c>
      <c r="J178" s="16" t="s">
        <v>9</v>
      </c>
      <c r="K178" s="14" t="s">
        <v>16</v>
      </c>
      <c r="L178" s="14" t="s">
        <v>11</v>
      </c>
      <c r="M178" s="16" t="s">
        <v>12</v>
      </c>
      <c r="N178" s="16" t="s">
        <v>13</v>
      </c>
      <c r="O178" s="16" t="s">
        <v>14</v>
      </c>
      <c r="P178" s="12">
        <f t="shared" si="13"/>
        <v>1</v>
      </c>
      <c r="Q178" s="12" cm="1">
        <f t="array" ref="Q178">SUMPRODUCT(($G$2:$G$3094=G178)*(P178&gt;$P$2:$P$3094))+1</f>
        <v>1</v>
      </c>
      <c r="R178" s="12" t="e">
        <f>(Q178*100000)+#REF!</f>
        <v>#REF!</v>
      </c>
      <c r="S178" t="e" cm="1">
        <f t="array" ref="S178">SUMPRODUCT(($G$2:$G$3094=G178)*(R178&gt;$R$2:$R$3094))+1</f>
        <v>#REF!</v>
      </c>
      <c r="T178" t="str">
        <f t="shared" si="14"/>
        <v xml:space="preserve">Carlisle </v>
      </c>
      <c r="U178">
        <v>0</v>
      </c>
      <c r="V178" t="s">
        <v>11</v>
      </c>
      <c r="W178">
        <f t="shared" si="15"/>
        <v>2023</v>
      </c>
    </row>
    <row r="179" spans="1:23" x14ac:dyDescent="0.25">
      <c r="A179" s="10" t="str">
        <f>IF(YEAR(G179)=2024,#REF!,"")</f>
        <v/>
      </c>
      <c r="B179" s="10" t="str">
        <f>IF(YEAR(G179)=2025,#REF!,"")</f>
        <v/>
      </c>
      <c r="C179" s="10" t="str">
        <f t="shared" si="11"/>
        <v>Afternoon44977</v>
      </c>
      <c r="D179" s="5" t="str">
        <f>IF('by region'!$C$2="Any","Any",List!V179)&amp;M179&amp;IF('by region'!$I$2="Any","Any",N179)&amp;G179</f>
        <v>AnyJumpAny44977</v>
      </c>
      <c r="E179" s="5" t="e">
        <f>IF(I179=#REF!,List!G179,"")</f>
        <v>#REF!</v>
      </c>
      <c r="F179" s="5" t="e">
        <f t="shared" si="12"/>
        <v>#REF!</v>
      </c>
      <c r="G179" s="15">
        <v>44977</v>
      </c>
      <c r="H179" s="16" t="s">
        <v>42</v>
      </c>
      <c r="I179" s="16" t="s">
        <v>36</v>
      </c>
      <c r="J179" s="16" t="s">
        <v>9</v>
      </c>
      <c r="K179" s="14" t="s">
        <v>24</v>
      </c>
      <c r="L179" s="14" t="s">
        <v>19</v>
      </c>
      <c r="M179" s="16" t="s">
        <v>12</v>
      </c>
      <c r="N179" s="16" t="s">
        <v>13</v>
      </c>
      <c r="O179" s="16" t="s">
        <v>14</v>
      </c>
      <c r="P179" s="12">
        <f t="shared" si="13"/>
        <v>1</v>
      </c>
      <c r="Q179" s="12" cm="1">
        <f t="array" ref="Q179">SUMPRODUCT(($G$2:$G$3094=G179)*(P179&gt;$P$2:$P$3094))+1</f>
        <v>1</v>
      </c>
      <c r="R179" s="12" t="e">
        <f>(Q179*100000)+#REF!</f>
        <v>#REF!</v>
      </c>
      <c r="S179" t="e" cm="1">
        <f t="array" ref="S179">SUMPRODUCT(($G$2:$G$3094=G179)*(R179&gt;$R$2:$R$3094))+1</f>
        <v>#REF!</v>
      </c>
      <c r="T179" t="str">
        <f t="shared" si="14"/>
        <v xml:space="preserve">Lingfield Park </v>
      </c>
      <c r="U179">
        <v>0</v>
      </c>
      <c r="V179" t="s">
        <v>30</v>
      </c>
      <c r="W179">
        <f t="shared" si="15"/>
        <v>2023</v>
      </c>
    </row>
    <row r="180" spans="1:23" x14ac:dyDescent="0.25">
      <c r="A180" s="10" t="str">
        <f>IF(YEAR(G180)=2024,#REF!,"")</f>
        <v/>
      </c>
      <c r="B180" s="10" t="str">
        <f>IF(YEAR(G180)=2025,#REF!,"")</f>
        <v/>
      </c>
      <c r="C180" s="10" t="str">
        <f t="shared" si="11"/>
        <v>Floodlit44978</v>
      </c>
      <c r="D180" s="5" t="str">
        <f>IF('by region'!$C$2="Any","Any",List!V180)&amp;M180&amp;IF('by region'!$I$2="Any","Any",N180)&amp;G180</f>
        <v>AnyFlatAny44978</v>
      </c>
      <c r="E180" s="5" t="e">
        <f>IF(I180=#REF!,List!G180,"")</f>
        <v>#REF!</v>
      </c>
      <c r="F180" s="5" t="e">
        <f t="shared" si="12"/>
        <v>#REF!</v>
      </c>
      <c r="G180" s="15">
        <v>44978</v>
      </c>
      <c r="H180" s="16" t="s">
        <v>7</v>
      </c>
      <c r="I180" s="16" t="s">
        <v>23</v>
      </c>
      <c r="J180" s="16" t="s">
        <v>32</v>
      </c>
      <c r="K180" s="14" t="s">
        <v>24</v>
      </c>
      <c r="L180" s="14" t="s">
        <v>17</v>
      </c>
      <c r="M180" s="16" t="s">
        <v>25</v>
      </c>
      <c r="N180" s="16" t="s">
        <v>26</v>
      </c>
      <c r="O180" s="16" t="s">
        <v>14</v>
      </c>
      <c r="P180" s="12">
        <f t="shared" si="13"/>
        <v>3</v>
      </c>
      <c r="Q180" s="12" cm="1">
        <f t="array" ref="Q180">SUMPRODUCT(($G$2:$G$3094=G180)*(P180&gt;$P$2:$P$3094))+1</f>
        <v>3</v>
      </c>
      <c r="R180" s="12" t="e">
        <f>(Q180*100000)+#REF!</f>
        <v>#REF!</v>
      </c>
      <c r="S180" t="e" cm="1">
        <f t="array" ref="S180">SUMPRODUCT(($G$2:$G$3094=G180)*(R180&gt;$R$2:$R$3094))+1</f>
        <v>#REF!</v>
      </c>
      <c r="T180" t="str">
        <f t="shared" si="14"/>
        <v>SOUTHWELL #</v>
      </c>
      <c r="U180">
        <v>0</v>
      </c>
      <c r="V180" t="s">
        <v>17</v>
      </c>
      <c r="W180">
        <f t="shared" si="15"/>
        <v>2023</v>
      </c>
    </row>
    <row r="181" spans="1:23" x14ac:dyDescent="0.25">
      <c r="A181" s="10" t="str">
        <f>IF(YEAR(G181)=2024,#REF!,"")</f>
        <v/>
      </c>
      <c r="B181" s="10" t="str">
        <f>IF(YEAR(G181)=2025,#REF!,"")</f>
        <v/>
      </c>
      <c r="C181" s="10" t="str">
        <f t="shared" si="11"/>
        <v>Afternoon44978</v>
      </c>
      <c r="D181" s="5" t="str">
        <f>IF('by region'!$C$2="Any","Any",List!V181)&amp;M181&amp;IF('by region'!$I$2="Any","Any",N181)&amp;G181</f>
        <v>AnyJumpAny44978</v>
      </c>
      <c r="E181" s="5" t="e">
        <f>IF(I181=#REF!,List!G181,"")</f>
        <v>#REF!</v>
      </c>
      <c r="F181" s="5" t="e">
        <f t="shared" si="12"/>
        <v>#REF!</v>
      </c>
      <c r="G181" s="15">
        <v>44978</v>
      </c>
      <c r="H181" s="16" t="s">
        <v>7</v>
      </c>
      <c r="I181" s="16" t="s">
        <v>53</v>
      </c>
      <c r="J181" s="16" t="s">
        <v>9</v>
      </c>
      <c r="K181" s="14" t="s">
        <v>16</v>
      </c>
      <c r="L181" s="14" t="s">
        <v>17</v>
      </c>
      <c r="M181" s="16" t="s">
        <v>12</v>
      </c>
      <c r="N181" s="16" t="s">
        <v>13</v>
      </c>
      <c r="O181" s="16" t="s">
        <v>14</v>
      </c>
      <c r="P181" s="12">
        <f t="shared" si="13"/>
        <v>1</v>
      </c>
      <c r="Q181" s="12" cm="1">
        <f t="array" ref="Q181">SUMPRODUCT(($G$2:$G$3094=G181)*(P181&gt;$P$2:$P$3094))+1</f>
        <v>1</v>
      </c>
      <c r="R181" s="12" t="e">
        <f>(Q181*100000)+#REF!</f>
        <v>#REF!</v>
      </c>
      <c r="S181" t="e" cm="1">
        <f t="array" ref="S181">SUMPRODUCT(($G$2:$G$3094=G181)*(R181&gt;$R$2:$R$3094))+1</f>
        <v>#REF!</v>
      </c>
      <c r="T181" t="str">
        <f t="shared" si="14"/>
        <v xml:space="preserve">Market Rasen </v>
      </c>
      <c r="U181">
        <v>0</v>
      </c>
      <c r="V181" t="s">
        <v>11</v>
      </c>
      <c r="W181">
        <f t="shared" si="15"/>
        <v>2023</v>
      </c>
    </row>
    <row r="182" spans="1:23" x14ac:dyDescent="0.25">
      <c r="A182" s="10" t="str">
        <f>IF(YEAR(G182)=2024,#REF!,"")</f>
        <v/>
      </c>
      <c r="B182" s="10" t="str">
        <f>IF(YEAR(G182)=2025,#REF!,"")</f>
        <v/>
      </c>
      <c r="C182" s="10" t="str">
        <f t="shared" si="11"/>
        <v>Afternoon44978</v>
      </c>
      <c r="D182" s="5" t="str">
        <f>IF('by region'!$C$2="Any","Any",List!V182)&amp;M182&amp;IF('by region'!$I$2="Any","Any",N182)&amp;G182</f>
        <v>AnyJumpAny44978</v>
      </c>
      <c r="E182" s="5" t="e">
        <f>IF(I182=#REF!,List!G182,"")</f>
        <v>#REF!</v>
      </c>
      <c r="F182" s="5" t="e">
        <f t="shared" si="12"/>
        <v>#REF!</v>
      </c>
      <c r="G182" s="15">
        <v>44978</v>
      </c>
      <c r="H182" s="16" t="s">
        <v>7</v>
      </c>
      <c r="I182" s="16" t="s">
        <v>57</v>
      </c>
      <c r="J182" s="16" t="s">
        <v>9</v>
      </c>
      <c r="K182" s="14" t="s">
        <v>10</v>
      </c>
      <c r="L182" s="14" t="s">
        <v>19</v>
      </c>
      <c r="M182" s="16" t="s">
        <v>12</v>
      </c>
      <c r="N182" s="16" t="s">
        <v>13</v>
      </c>
      <c r="O182" s="16" t="s">
        <v>14</v>
      </c>
      <c r="P182" s="12">
        <f t="shared" si="13"/>
        <v>1</v>
      </c>
      <c r="Q182" s="12" cm="1">
        <f t="array" ref="Q182">SUMPRODUCT(($G$2:$G$3094=G182)*(P182&gt;$P$2:$P$3094))+1</f>
        <v>1</v>
      </c>
      <c r="R182" s="12" t="e">
        <f>(Q182*100000)+#REF!</f>
        <v>#REF!</v>
      </c>
      <c r="S182" t="e" cm="1">
        <f t="array" ref="S182">SUMPRODUCT(($G$2:$G$3094=G182)*(R182&gt;$R$2:$R$3094))+1</f>
        <v>#REF!</v>
      </c>
      <c r="T182" t="str">
        <f t="shared" si="14"/>
        <v xml:space="preserve">Taunton </v>
      </c>
      <c r="U182">
        <v>0</v>
      </c>
      <c r="V182" t="s">
        <v>17</v>
      </c>
      <c r="W182">
        <f t="shared" si="15"/>
        <v>2023</v>
      </c>
    </row>
    <row r="183" spans="1:23" x14ac:dyDescent="0.25">
      <c r="A183" s="10" t="str">
        <f>IF(YEAR(G183)=2024,#REF!,"")</f>
        <v/>
      </c>
      <c r="B183" s="10" t="str">
        <f>IF(YEAR(G183)=2025,#REF!,"")</f>
        <v/>
      </c>
      <c r="C183" s="10" t="str">
        <f t="shared" ref="C183:C246" si="16">J183&amp;G183</f>
        <v>Floodlit44979</v>
      </c>
      <c r="D183" s="5" t="str">
        <f>IF('by region'!$C$2="Any","Any",List!V183)&amp;M183&amp;IF('by region'!$I$2="Any","Any",N183)&amp;G183</f>
        <v>AnyFlatAny44979</v>
      </c>
      <c r="E183" s="5" t="e">
        <f>IF(I183=#REF!,List!G183,"")</f>
        <v>#REF!</v>
      </c>
      <c r="F183" s="5" t="e">
        <f t="shared" si="12"/>
        <v>#REF!</v>
      </c>
      <c r="G183" s="15">
        <v>44979</v>
      </c>
      <c r="H183" s="16" t="s">
        <v>27</v>
      </c>
      <c r="I183" s="16" t="s">
        <v>47</v>
      </c>
      <c r="J183" s="16" t="s">
        <v>32</v>
      </c>
      <c r="K183" s="14" t="s">
        <v>16</v>
      </c>
      <c r="L183" s="14" t="s">
        <v>19</v>
      </c>
      <c r="M183" s="16" t="s">
        <v>25</v>
      </c>
      <c r="N183" s="16" t="s">
        <v>26</v>
      </c>
      <c r="O183" s="16" t="s">
        <v>33</v>
      </c>
      <c r="P183" s="12">
        <f t="shared" si="13"/>
        <v>3</v>
      </c>
      <c r="Q183" s="12" cm="1">
        <f t="array" ref="Q183">SUMPRODUCT(($G$2:$G$3094=G183)*(P183&gt;$P$2:$P$3094))+1</f>
        <v>4</v>
      </c>
      <c r="R183" s="12" t="e">
        <f>(Q183*100000)+#REF!</f>
        <v>#REF!</v>
      </c>
      <c r="S183" t="e" cm="1">
        <f t="array" ref="S183">SUMPRODUCT(($G$2:$G$3094=G183)*(R183&gt;$R$2:$R$3094))+1</f>
        <v>#REF!</v>
      </c>
      <c r="T183" t="str">
        <f t="shared" si="14"/>
        <v>KEMPTON PARK #</v>
      </c>
      <c r="U183">
        <v>0</v>
      </c>
      <c r="V183" t="s">
        <v>30</v>
      </c>
      <c r="W183">
        <f t="shared" si="15"/>
        <v>2023</v>
      </c>
    </row>
    <row r="184" spans="1:23" x14ac:dyDescent="0.25">
      <c r="A184" s="10" t="str">
        <f>IF(YEAR(G184)=2024,#REF!,"")</f>
        <v/>
      </c>
      <c r="B184" s="10" t="str">
        <f>IF(YEAR(G184)=2025,#REF!,"")</f>
        <v/>
      </c>
      <c r="C184" s="10" t="str">
        <f t="shared" si="16"/>
        <v>Afternoon44979</v>
      </c>
      <c r="D184" s="5" t="str">
        <f>IF('by region'!$C$2="Any","Any",List!V184)&amp;M184&amp;IF('by region'!$I$2="Any","Any",N184)&amp;G184</f>
        <v>AnyFlatAny44979</v>
      </c>
      <c r="E184" s="5" t="e">
        <f>IF(I184=#REF!,List!G184,"")</f>
        <v>#REF!</v>
      </c>
      <c r="F184" s="5" t="e">
        <f t="shared" si="12"/>
        <v>#REF!</v>
      </c>
      <c r="G184" s="15">
        <v>44979</v>
      </c>
      <c r="H184" s="16" t="s">
        <v>27</v>
      </c>
      <c r="I184" s="16" t="s">
        <v>31</v>
      </c>
      <c r="J184" s="16" t="s">
        <v>9</v>
      </c>
      <c r="K184" s="14" t="s">
        <v>24</v>
      </c>
      <c r="L184" s="14" t="s">
        <v>11</v>
      </c>
      <c r="M184" s="16" t="s">
        <v>25</v>
      </c>
      <c r="N184" s="16" t="s">
        <v>26</v>
      </c>
      <c r="O184" s="16" t="s">
        <v>14</v>
      </c>
      <c r="P184" s="12">
        <f t="shared" si="13"/>
        <v>1</v>
      </c>
      <c r="Q184" s="12" cm="1">
        <f t="array" ref="Q184">SUMPRODUCT(($G$2:$G$3094=G184)*(P184&gt;$P$2:$P$3094))+1</f>
        <v>1</v>
      </c>
      <c r="R184" s="12" t="e">
        <f>(Q184*100000)+#REF!</f>
        <v>#REF!</v>
      </c>
      <c r="S184" t="e" cm="1">
        <f t="array" ref="S184">SUMPRODUCT(($G$2:$G$3094=G184)*(R184&gt;$R$2:$R$3094))+1</f>
        <v>#REF!</v>
      </c>
      <c r="T184" t="str">
        <f t="shared" si="14"/>
        <v xml:space="preserve">NEWCASTLE </v>
      </c>
      <c r="U184">
        <v>0</v>
      </c>
      <c r="V184" t="s">
        <v>19</v>
      </c>
      <c r="W184">
        <f t="shared" si="15"/>
        <v>2023</v>
      </c>
    </row>
    <row r="185" spans="1:23" x14ac:dyDescent="0.25">
      <c r="A185" s="10" t="str">
        <f>IF(YEAR(G185)=2024,#REF!,"")</f>
        <v/>
      </c>
      <c r="B185" s="10" t="str">
        <f>IF(YEAR(G185)=2025,#REF!,"")</f>
        <v/>
      </c>
      <c r="C185" s="10" t="str">
        <f t="shared" si="16"/>
        <v>Afternoon44979</v>
      </c>
      <c r="D185" s="5" t="str">
        <f>IF('by region'!$C$2="Any","Any",List!V185)&amp;M185&amp;IF('by region'!$I$2="Any","Any",N185)&amp;G185</f>
        <v>AnyJumpAny44979</v>
      </c>
      <c r="E185" s="5" t="e">
        <f>IF(I185=#REF!,List!G185,"")</f>
        <v>#REF!</v>
      </c>
      <c r="F185" s="5" t="e">
        <f t="shared" si="12"/>
        <v>#REF!</v>
      </c>
      <c r="G185" s="15">
        <v>44979</v>
      </c>
      <c r="H185" s="16" t="s">
        <v>27</v>
      </c>
      <c r="I185" s="16" t="s">
        <v>59</v>
      </c>
      <c r="J185" s="16" t="s">
        <v>9</v>
      </c>
      <c r="K185" s="14" t="s">
        <v>24</v>
      </c>
      <c r="L185" s="14" t="s">
        <v>11</v>
      </c>
      <c r="M185" s="16" t="s">
        <v>12</v>
      </c>
      <c r="N185" s="16" t="s">
        <v>13</v>
      </c>
      <c r="O185" s="16" t="s">
        <v>14</v>
      </c>
      <c r="P185" s="12">
        <f t="shared" si="13"/>
        <v>1</v>
      </c>
      <c r="Q185" s="12" cm="1">
        <f t="array" ref="Q185">SUMPRODUCT(($G$2:$G$3094=G185)*(P185&gt;$P$2:$P$3094))+1</f>
        <v>1</v>
      </c>
      <c r="R185" s="12" t="e">
        <f>(Q185*100000)+#REF!</f>
        <v>#REF!</v>
      </c>
      <c r="S185" t="e" cm="1">
        <f t="array" ref="S185">SUMPRODUCT(($G$2:$G$3094=G185)*(R185&gt;$R$2:$R$3094))+1</f>
        <v>#REF!</v>
      </c>
      <c r="T185" t="str">
        <f t="shared" si="14"/>
        <v xml:space="preserve">Doncaster </v>
      </c>
      <c r="U185">
        <v>0</v>
      </c>
      <c r="V185" t="s">
        <v>19</v>
      </c>
      <c r="W185">
        <f t="shared" si="15"/>
        <v>2023</v>
      </c>
    </row>
    <row r="186" spans="1:23" x14ac:dyDescent="0.25">
      <c r="A186" s="10" t="str">
        <f>IF(YEAR(G186)=2024,#REF!,"")</f>
        <v/>
      </c>
      <c r="B186" s="10" t="str">
        <f>IF(YEAR(G186)=2025,#REF!,"")</f>
        <v/>
      </c>
      <c r="C186" s="10" t="str">
        <f t="shared" si="16"/>
        <v>Afternoon44979</v>
      </c>
      <c r="D186" s="5" t="str">
        <f>IF('by region'!$C$2="Any","Any",List!V186)&amp;M186&amp;IF('by region'!$I$2="Any","Any",N186)&amp;G186</f>
        <v>AnyJumpAny44979</v>
      </c>
      <c r="E186" s="5" t="e">
        <f>IF(I186=#REF!,List!G186,"")</f>
        <v>#REF!</v>
      </c>
      <c r="F186" s="5" t="e">
        <f t="shared" si="12"/>
        <v>#REF!</v>
      </c>
      <c r="G186" s="15">
        <v>44979</v>
      </c>
      <c r="H186" s="16" t="s">
        <v>27</v>
      </c>
      <c r="I186" s="16" t="s">
        <v>52</v>
      </c>
      <c r="J186" s="16" t="s">
        <v>9</v>
      </c>
      <c r="K186" s="14" t="s">
        <v>10</v>
      </c>
      <c r="L186" s="14" t="s">
        <v>17</v>
      </c>
      <c r="M186" s="16" t="s">
        <v>12</v>
      </c>
      <c r="N186" s="16" t="s">
        <v>13</v>
      </c>
      <c r="O186" s="16" t="s">
        <v>14</v>
      </c>
      <c r="P186" s="12">
        <f t="shared" si="13"/>
        <v>1</v>
      </c>
      <c r="Q186" s="12" cm="1">
        <f t="array" ref="Q186">SUMPRODUCT(($G$2:$G$3094=G186)*(P186&gt;$P$2:$P$3094))+1</f>
        <v>1</v>
      </c>
      <c r="R186" s="12" t="e">
        <f>(Q186*100000)+#REF!</f>
        <v>#REF!</v>
      </c>
      <c r="S186" t="e" cm="1">
        <f t="array" ref="S186">SUMPRODUCT(($G$2:$G$3094=G186)*(R186&gt;$R$2:$R$3094))+1</f>
        <v>#REF!</v>
      </c>
      <c r="T186" t="str">
        <f t="shared" si="14"/>
        <v xml:space="preserve">Ludlow </v>
      </c>
      <c r="U186">
        <v>0</v>
      </c>
      <c r="V186" t="s">
        <v>17</v>
      </c>
      <c r="W186">
        <f t="shared" si="15"/>
        <v>2023</v>
      </c>
    </row>
    <row r="187" spans="1:23" x14ac:dyDescent="0.25">
      <c r="A187" s="10" t="str">
        <f>IF(YEAR(G187)=2024,#REF!,"")</f>
        <v/>
      </c>
      <c r="B187" s="10" t="str">
        <f>IF(YEAR(G187)=2025,#REF!,"")</f>
        <v/>
      </c>
      <c r="C187" s="10" t="str">
        <f t="shared" si="16"/>
        <v>Floodlit44980</v>
      </c>
      <c r="D187" s="5" t="str">
        <f>IF('by region'!$C$2="Any","Any",List!V187)&amp;M187&amp;IF('by region'!$I$2="Any","Any",N187)&amp;G187</f>
        <v>AnyFlatAny44980</v>
      </c>
      <c r="E187" s="5" t="e">
        <f>IF(I187=#REF!,List!G187,"")</f>
        <v>#REF!</v>
      </c>
      <c r="F187" s="5" t="e">
        <f t="shared" si="12"/>
        <v>#REF!</v>
      </c>
      <c r="G187" s="15">
        <v>44980</v>
      </c>
      <c r="H187" s="16" t="s">
        <v>34</v>
      </c>
      <c r="I187" s="16" t="s">
        <v>31</v>
      </c>
      <c r="J187" s="16" t="s">
        <v>32</v>
      </c>
      <c r="K187" s="14" t="s">
        <v>24</v>
      </c>
      <c r="L187" s="14" t="s">
        <v>11</v>
      </c>
      <c r="M187" s="16" t="s">
        <v>25</v>
      </c>
      <c r="N187" s="16" t="s">
        <v>26</v>
      </c>
      <c r="O187" s="16" t="s">
        <v>33</v>
      </c>
      <c r="P187" s="12">
        <f t="shared" si="13"/>
        <v>3</v>
      </c>
      <c r="Q187" s="12" cm="1">
        <f t="array" ref="Q187">SUMPRODUCT(($G$2:$G$3094=G187)*(P187&gt;$P$2:$P$3094))+1</f>
        <v>4</v>
      </c>
      <c r="R187" s="12" t="e">
        <f>(Q187*100000)+#REF!</f>
        <v>#REF!</v>
      </c>
      <c r="S187" t="e" cm="1">
        <f t="array" ref="S187">SUMPRODUCT(($G$2:$G$3094=G187)*(R187&gt;$R$2:$R$3094))+1</f>
        <v>#REF!</v>
      </c>
      <c r="T187" t="str">
        <f t="shared" si="14"/>
        <v>NEWCASTLE #</v>
      </c>
      <c r="U187">
        <v>0</v>
      </c>
      <c r="V187" t="s">
        <v>30</v>
      </c>
      <c r="W187">
        <f t="shared" si="15"/>
        <v>2023</v>
      </c>
    </row>
    <row r="188" spans="1:23" x14ac:dyDescent="0.25">
      <c r="A188" s="10" t="str">
        <f>IF(YEAR(G188)=2024,#REF!,"")</f>
        <v/>
      </c>
      <c r="B188" s="10" t="str">
        <f>IF(YEAR(G188)=2025,#REF!,"")</f>
        <v/>
      </c>
      <c r="C188" s="10" t="str">
        <f t="shared" si="16"/>
        <v>Afternoon44980</v>
      </c>
      <c r="D188" s="5" t="str">
        <f>IF('by region'!$C$2="Any","Any",List!V188)&amp;M188&amp;IF('by region'!$I$2="Any","Any",N188)&amp;G188</f>
        <v>AnyFlatAny44980</v>
      </c>
      <c r="E188" s="5" t="e">
        <f>IF(I188=#REF!,List!G188,"")</f>
        <v>#REF!</v>
      </c>
      <c r="F188" s="5" t="e">
        <f t="shared" si="12"/>
        <v>#REF!</v>
      </c>
      <c r="G188" s="15">
        <v>44980</v>
      </c>
      <c r="H188" s="16" t="s">
        <v>34</v>
      </c>
      <c r="I188" s="16" t="s">
        <v>23</v>
      </c>
      <c r="J188" s="16" t="s">
        <v>9</v>
      </c>
      <c r="K188" s="14" t="s">
        <v>24</v>
      </c>
      <c r="L188" s="14" t="s">
        <v>17</v>
      </c>
      <c r="M188" s="16" t="s">
        <v>25</v>
      </c>
      <c r="N188" s="16" t="s">
        <v>26</v>
      </c>
      <c r="O188" s="16" t="s">
        <v>14</v>
      </c>
      <c r="P188" s="12">
        <f t="shared" si="13"/>
        <v>1</v>
      </c>
      <c r="Q188" s="12" cm="1">
        <f t="array" ref="Q188">SUMPRODUCT(($G$2:$G$3094=G188)*(P188&gt;$P$2:$P$3094))+1</f>
        <v>1</v>
      </c>
      <c r="R188" s="12" t="e">
        <f>(Q188*100000)+#REF!</f>
        <v>#REF!</v>
      </c>
      <c r="S188" t="e" cm="1">
        <f t="array" ref="S188">SUMPRODUCT(($G$2:$G$3094=G188)*(R188&gt;$R$2:$R$3094))+1</f>
        <v>#REF!</v>
      </c>
      <c r="T188" t="str">
        <f t="shared" si="14"/>
        <v xml:space="preserve">SOUTHWELL </v>
      </c>
      <c r="U188">
        <v>0</v>
      </c>
      <c r="V188" t="s">
        <v>19</v>
      </c>
      <c r="W188">
        <f t="shared" si="15"/>
        <v>2023</v>
      </c>
    </row>
    <row r="189" spans="1:23" x14ac:dyDescent="0.25">
      <c r="A189" s="10" t="str">
        <f>IF(YEAR(G189)=2024,#REF!,"")</f>
        <v/>
      </c>
      <c r="B189" s="10" t="str">
        <f>IF(YEAR(G189)=2025,#REF!,"")</f>
        <v/>
      </c>
      <c r="C189" s="10" t="str">
        <f t="shared" si="16"/>
        <v>Afternoon44980</v>
      </c>
      <c r="D189" s="5" t="str">
        <f>IF('by region'!$C$2="Any","Any",List!V189)&amp;M189&amp;IF('by region'!$I$2="Any","Any",N189)&amp;G189</f>
        <v>AnyJumpAny44980</v>
      </c>
      <c r="E189" s="5" t="e">
        <f>IF(I189=#REF!,List!G189,"")</f>
        <v>#REF!</v>
      </c>
      <c r="F189" s="5" t="e">
        <f t="shared" si="12"/>
        <v>#REF!</v>
      </c>
      <c r="G189" s="15">
        <v>44980</v>
      </c>
      <c r="H189" s="16" t="s">
        <v>34</v>
      </c>
      <c r="I189" s="16" t="s">
        <v>45</v>
      </c>
      <c r="J189" s="16" t="s">
        <v>9</v>
      </c>
      <c r="K189" s="14" t="s">
        <v>16</v>
      </c>
      <c r="L189" s="14" t="s">
        <v>17</v>
      </c>
      <c r="M189" s="16" t="s">
        <v>12</v>
      </c>
      <c r="N189" s="16" t="s">
        <v>13</v>
      </c>
      <c r="O189" s="16" t="s">
        <v>14</v>
      </c>
      <c r="P189" s="12">
        <f t="shared" si="13"/>
        <v>1</v>
      </c>
      <c r="Q189" s="12" cm="1">
        <f t="array" ref="Q189">SUMPRODUCT(($G$2:$G$3094=G189)*(P189&gt;$P$2:$P$3094))+1</f>
        <v>1</v>
      </c>
      <c r="R189" s="12" t="e">
        <f>(Q189*100000)+#REF!</f>
        <v>#REF!</v>
      </c>
      <c r="S189" t="e" cm="1">
        <f t="array" ref="S189">SUMPRODUCT(($G$2:$G$3094=G189)*(R189&gt;$R$2:$R$3094))+1</f>
        <v>#REF!</v>
      </c>
      <c r="T189" t="str">
        <f t="shared" si="14"/>
        <v xml:space="preserve">Huntingdon </v>
      </c>
      <c r="U189">
        <v>0</v>
      </c>
      <c r="V189" t="s">
        <v>19</v>
      </c>
      <c r="W189">
        <f t="shared" si="15"/>
        <v>2023</v>
      </c>
    </row>
    <row r="190" spans="1:23" x14ac:dyDescent="0.25">
      <c r="A190" s="10" t="str">
        <f>IF(YEAR(G190)=2024,#REF!,"")</f>
        <v/>
      </c>
      <c r="B190" s="10" t="str">
        <f>IF(YEAR(G190)=2025,#REF!,"")</f>
        <v/>
      </c>
      <c r="C190" s="10" t="str">
        <f t="shared" si="16"/>
        <v>Afternoon44980</v>
      </c>
      <c r="D190" s="5" t="str">
        <f>IF('by region'!$C$2="Any","Any",List!V190)&amp;M190&amp;IF('by region'!$I$2="Any","Any",N190)&amp;G190</f>
        <v>AnyJumpAny44980</v>
      </c>
      <c r="E190" s="5" t="e">
        <f>IF(I190=#REF!,List!G190,"")</f>
        <v>#REF!</v>
      </c>
      <c r="F190" s="5" t="e">
        <f t="shared" si="12"/>
        <v>#REF!</v>
      </c>
      <c r="G190" s="15">
        <v>44980</v>
      </c>
      <c r="H190" s="16" t="s">
        <v>34</v>
      </c>
      <c r="I190" s="16" t="s">
        <v>46</v>
      </c>
      <c r="J190" s="16" t="s">
        <v>9</v>
      </c>
      <c r="K190" s="14" t="s">
        <v>24</v>
      </c>
      <c r="L190" s="14" t="s">
        <v>11</v>
      </c>
      <c r="M190" s="16" t="s">
        <v>12</v>
      </c>
      <c r="N190" s="16" t="s">
        <v>13</v>
      </c>
      <c r="O190" s="16" t="s">
        <v>14</v>
      </c>
      <c r="P190" s="12">
        <f t="shared" si="13"/>
        <v>1</v>
      </c>
      <c r="Q190" s="12" cm="1">
        <f t="array" ref="Q190">SUMPRODUCT(($G$2:$G$3094=G190)*(P190&gt;$P$2:$P$3094))+1</f>
        <v>1</v>
      </c>
      <c r="R190" s="12" t="e">
        <f>(Q190*100000)+#REF!</f>
        <v>#REF!</v>
      </c>
      <c r="S190" t="e" cm="1">
        <f t="array" ref="S190">SUMPRODUCT(($G$2:$G$3094=G190)*(R190&gt;$R$2:$R$3094))+1</f>
        <v>#REF!</v>
      </c>
      <c r="T190" t="str">
        <f t="shared" si="14"/>
        <v xml:space="preserve">Sedgefield </v>
      </c>
      <c r="U190">
        <v>0</v>
      </c>
      <c r="V190" t="s">
        <v>19</v>
      </c>
      <c r="W190">
        <f t="shared" si="15"/>
        <v>2023</v>
      </c>
    </row>
    <row r="191" spans="1:23" x14ac:dyDescent="0.25">
      <c r="A191" s="10" t="str">
        <f>IF(YEAR(G191)=2024,#REF!,"")</f>
        <v/>
      </c>
      <c r="B191" s="10" t="str">
        <f>IF(YEAR(G191)=2025,#REF!,"")</f>
        <v/>
      </c>
      <c r="C191" s="10" t="str">
        <f t="shared" si="16"/>
        <v>Floodlit44981</v>
      </c>
      <c r="D191" s="5" t="str">
        <f>IF('by region'!$C$2="Any","Any",List!V191)&amp;M191&amp;IF('by region'!$I$2="Any","Any",N191)&amp;G191</f>
        <v>AnyFlatAny44981</v>
      </c>
      <c r="E191" s="5" t="e">
        <f>IF(I191=#REF!,List!G191,"")</f>
        <v>#REF!</v>
      </c>
      <c r="F191" s="5" t="e">
        <f t="shared" si="12"/>
        <v>#REF!</v>
      </c>
      <c r="G191" s="15">
        <v>44981</v>
      </c>
      <c r="H191" s="16" t="s">
        <v>35</v>
      </c>
      <c r="I191" s="16" t="s">
        <v>43</v>
      </c>
      <c r="J191" s="16" t="s">
        <v>32</v>
      </c>
      <c r="K191" s="14" t="s">
        <v>24</v>
      </c>
      <c r="L191" s="14" t="s">
        <v>17</v>
      </c>
      <c r="M191" s="16" t="s">
        <v>25</v>
      </c>
      <c r="N191" s="16" t="s">
        <v>26</v>
      </c>
      <c r="O191" s="16" t="s">
        <v>33</v>
      </c>
      <c r="P191" s="12">
        <f t="shared" si="13"/>
        <v>3</v>
      </c>
      <c r="Q191" s="12" cm="1">
        <f t="array" ref="Q191">SUMPRODUCT(($G$2:$G$3094=G191)*(P191&gt;$P$2:$P$3094))+1</f>
        <v>4</v>
      </c>
      <c r="R191" s="12" t="e">
        <f>(Q191*100000)+#REF!</f>
        <v>#REF!</v>
      </c>
      <c r="S191" t="e" cm="1">
        <f t="array" ref="S191">SUMPRODUCT(($G$2:$G$3094=G191)*(R191&gt;$R$2:$R$3094))+1</f>
        <v>#REF!</v>
      </c>
      <c r="T191" t="str">
        <f t="shared" si="14"/>
        <v>WOLVERHAMPTON #</v>
      </c>
      <c r="U191">
        <v>0</v>
      </c>
      <c r="V191" t="s">
        <v>11</v>
      </c>
      <c r="W191">
        <f t="shared" si="15"/>
        <v>2023</v>
      </c>
    </row>
    <row r="192" spans="1:23" x14ac:dyDescent="0.25">
      <c r="A192" s="10" t="str">
        <f>IF(YEAR(G192)=2024,#REF!,"")</f>
        <v/>
      </c>
      <c r="B192" s="10" t="str">
        <f>IF(YEAR(G192)=2025,#REF!,"")</f>
        <v/>
      </c>
      <c r="C192" s="10" t="str">
        <f t="shared" si="16"/>
        <v>Afternoon44981</v>
      </c>
      <c r="D192" s="5" t="str">
        <f>IF('by region'!$C$2="Any","Any",List!V192)&amp;M192&amp;IF('by region'!$I$2="Any","Any",N192)&amp;G192</f>
        <v>AnyFlatAny44981</v>
      </c>
      <c r="E192" s="5" t="e">
        <f>IF(I192=#REF!,List!G192,"")</f>
        <v>#REF!</v>
      </c>
      <c r="F192" s="5" t="e">
        <f t="shared" si="12"/>
        <v>#REF!</v>
      </c>
      <c r="G192" s="15">
        <v>44981</v>
      </c>
      <c r="H192" s="16" t="s">
        <v>35</v>
      </c>
      <c r="I192" s="16" t="s">
        <v>36</v>
      </c>
      <c r="J192" s="16" t="s">
        <v>9</v>
      </c>
      <c r="K192" s="14" t="s">
        <v>24</v>
      </c>
      <c r="L192" s="14" t="s">
        <v>19</v>
      </c>
      <c r="M192" s="16" t="s">
        <v>25</v>
      </c>
      <c r="N192" s="16" t="s">
        <v>26</v>
      </c>
      <c r="O192" s="16" t="s">
        <v>14</v>
      </c>
      <c r="P192" s="12">
        <f t="shared" si="13"/>
        <v>1</v>
      </c>
      <c r="Q192" s="12" cm="1">
        <f t="array" ref="Q192">SUMPRODUCT(($G$2:$G$3094=G192)*(P192&gt;$P$2:$P$3094))+1</f>
        <v>1</v>
      </c>
      <c r="R192" s="12" t="e">
        <f>(Q192*100000)+#REF!</f>
        <v>#REF!</v>
      </c>
      <c r="S192" t="e" cm="1">
        <f t="array" ref="S192">SUMPRODUCT(($G$2:$G$3094=G192)*(R192&gt;$R$2:$R$3094))+1</f>
        <v>#REF!</v>
      </c>
      <c r="T192" t="str">
        <f t="shared" si="14"/>
        <v xml:space="preserve">LINGFIELD PARK </v>
      </c>
      <c r="U192">
        <v>0</v>
      </c>
      <c r="V192" t="s">
        <v>19</v>
      </c>
      <c r="W192">
        <f t="shared" si="15"/>
        <v>2023</v>
      </c>
    </row>
    <row r="193" spans="1:23" x14ac:dyDescent="0.25">
      <c r="A193" s="10" t="str">
        <f>IF(YEAR(G193)=2024,#REF!,"")</f>
        <v/>
      </c>
      <c r="B193" s="10" t="str">
        <f>IF(YEAR(G193)=2025,#REF!,"")</f>
        <v/>
      </c>
      <c r="C193" s="10" t="str">
        <f t="shared" si="16"/>
        <v>Afternoon44981</v>
      </c>
      <c r="D193" s="5" t="str">
        <f>IF('by region'!$C$2="Any","Any",List!V193)&amp;M193&amp;IF('by region'!$I$2="Any","Any",N193)&amp;G193</f>
        <v>AnyJumpAny44981</v>
      </c>
      <c r="E193" s="5" t="e">
        <f>IF(I193=#REF!,List!G193,"")</f>
        <v>#REF!</v>
      </c>
      <c r="F193" s="5" t="e">
        <f t="shared" si="12"/>
        <v>#REF!</v>
      </c>
      <c r="G193" s="15">
        <v>44981</v>
      </c>
      <c r="H193" s="16" t="s">
        <v>35</v>
      </c>
      <c r="I193" s="16" t="s">
        <v>18</v>
      </c>
      <c r="J193" s="16" t="s">
        <v>9</v>
      </c>
      <c r="K193" s="14" t="s">
        <v>16</v>
      </c>
      <c r="L193" s="14" t="s">
        <v>19</v>
      </c>
      <c r="M193" s="16" t="s">
        <v>12</v>
      </c>
      <c r="N193" s="16" t="s">
        <v>13</v>
      </c>
      <c r="O193" s="16" t="s">
        <v>14</v>
      </c>
      <c r="P193" s="12">
        <f t="shared" si="13"/>
        <v>1</v>
      </c>
      <c r="Q193" s="12" cm="1">
        <f t="array" ref="Q193">SUMPRODUCT(($G$2:$G$3094=G193)*(P193&gt;$P$2:$P$3094))+1</f>
        <v>1</v>
      </c>
      <c r="R193" s="12" t="e">
        <f>(Q193*100000)+#REF!</f>
        <v>#REF!</v>
      </c>
      <c r="S193" t="e" cm="1">
        <f t="array" ref="S193">SUMPRODUCT(($G$2:$G$3094=G193)*(R193&gt;$R$2:$R$3094))+1</f>
        <v>#REF!</v>
      </c>
      <c r="T193" t="str">
        <f t="shared" si="14"/>
        <v xml:space="preserve">Exeter </v>
      </c>
      <c r="U193">
        <v>0</v>
      </c>
      <c r="V193" t="s">
        <v>17</v>
      </c>
      <c r="W193">
        <f t="shared" si="15"/>
        <v>2023</v>
      </c>
    </row>
    <row r="194" spans="1:23" x14ac:dyDescent="0.25">
      <c r="A194" s="10" t="str">
        <f>IF(YEAR(G194)=2024,#REF!,"")</f>
        <v/>
      </c>
      <c r="B194" s="10" t="str">
        <f>IF(YEAR(G194)=2025,#REF!,"")</f>
        <v/>
      </c>
      <c r="C194" s="10" t="str">
        <f t="shared" si="16"/>
        <v>Afternoon44981</v>
      </c>
      <c r="D194" s="5" t="str">
        <f>IF('by region'!$C$2="Any","Any",List!V194)&amp;M194&amp;IF('by region'!$I$2="Any","Any",N194)&amp;G194</f>
        <v>AnyJumpAny44981</v>
      </c>
      <c r="E194" s="5" t="e">
        <f>IF(I194=#REF!,List!G194,"")</f>
        <v>#REF!</v>
      </c>
      <c r="F194" s="5" t="e">
        <f t="shared" ref="F194:F257" si="17">G194&amp;S194</f>
        <v>#REF!</v>
      </c>
      <c r="G194" s="15">
        <v>44981</v>
      </c>
      <c r="H194" s="16" t="s">
        <v>35</v>
      </c>
      <c r="I194" s="16" t="s">
        <v>48</v>
      </c>
      <c r="J194" s="16" t="s">
        <v>9</v>
      </c>
      <c r="K194" s="14" t="s">
        <v>16</v>
      </c>
      <c r="L194" s="14" t="s">
        <v>17</v>
      </c>
      <c r="M194" s="16" t="s">
        <v>12</v>
      </c>
      <c r="N194" s="16" t="s">
        <v>13</v>
      </c>
      <c r="O194" s="16" t="s">
        <v>14</v>
      </c>
      <c r="P194" s="12">
        <f t="shared" ref="P194:P257" si="18">IF(J194="Afternoon",1,IF(J194="Evening",2,IF(J194="Floodlit",3,4)))</f>
        <v>1</v>
      </c>
      <c r="Q194" s="12" cm="1">
        <f t="array" ref="Q194">SUMPRODUCT(($G$2:$G$3094=G194)*(P194&gt;$P$2:$P$3094))+1</f>
        <v>1</v>
      </c>
      <c r="R194" s="12" t="e">
        <f>(Q194*100000)+#REF!</f>
        <v>#REF!</v>
      </c>
      <c r="S194" t="e" cm="1">
        <f t="array" ref="S194">SUMPRODUCT(($G$2:$G$3094=G194)*(R194&gt;$R$2:$R$3094))+1</f>
        <v>#REF!</v>
      </c>
      <c r="T194" t="str">
        <f t="shared" ref="T194:T257" si="19">_xlfn.CONCAT(IF(M194="Flat",UPPER(I194),I194)," ",IF(J194="Evening","†",IF(J194="Floodlit","#","")))</f>
        <v xml:space="preserve">Warwick </v>
      </c>
      <c r="U194">
        <v>0</v>
      </c>
      <c r="V194" t="s">
        <v>11</v>
      </c>
      <c r="W194">
        <f t="shared" ref="W194:W257" si="20">YEAR(G194)</f>
        <v>2023</v>
      </c>
    </row>
    <row r="195" spans="1:23" x14ac:dyDescent="0.25">
      <c r="A195" s="10" t="str">
        <f>IF(YEAR(G195)=2024,#REF!,"")</f>
        <v/>
      </c>
      <c r="B195" s="10" t="str">
        <f>IF(YEAR(G195)=2025,#REF!,"")</f>
        <v/>
      </c>
      <c r="C195" s="10" t="str">
        <f t="shared" si="16"/>
        <v>Floodlit44982</v>
      </c>
      <c r="D195" s="5" t="str">
        <f>IF('by region'!$C$2="Any","Any",List!V195)&amp;M195&amp;IF('by region'!$I$2="Any","Any",N195)&amp;G195</f>
        <v>AnyFlatAny44982</v>
      </c>
      <c r="E195" s="5" t="e">
        <f>IF(I195=#REF!,List!G195,"")</f>
        <v>#REF!</v>
      </c>
      <c r="F195" s="5" t="e">
        <f t="shared" si="17"/>
        <v>#REF!</v>
      </c>
      <c r="G195" s="15">
        <v>44982</v>
      </c>
      <c r="H195" s="16" t="s">
        <v>37</v>
      </c>
      <c r="I195" s="16" t="s">
        <v>73</v>
      </c>
      <c r="J195" s="16" t="s">
        <v>32</v>
      </c>
      <c r="K195" s="14" t="s">
        <v>10</v>
      </c>
      <c r="L195" s="14" t="s">
        <v>19</v>
      </c>
      <c r="M195" s="16" t="s">
        <v>25</v>
      </c>
      <c r="N195" s="16" t="s">
        <v>26</v>
      </c>
      <c r="O195" s="16" t="s">
        <v>33</v>
      </c>
      <c r="P195" s="12">
        <f t="shared" si="18"/>
        <v>3</v>
      </c>
      <c r="Q195" s="12" cm="1">
        <f t="array" ref="Q195">SUMPRODUCT(($G$2:$G$3094=G195)*(P195&gt;$P$2:$P$3094))+1</f>
        <v>5</v>
      </c>
      <c r="R195" s="12" t="e">
        <f>(Q195*100000)+#REF!</f>
        <v>#REF!</v>
      </c>
      <c r="S195" t="e" cm="1">
        <f t="array" ref="S195">SUMPRODUCT(($G$2:$G$3094=G195)*(R195&gt;$R$2:$R$3094))+1</f>
        <v>#REF!</v>
      </c>
      <c r="T195" t="str">
        <f t="shared" si="19"/>
        <v>CHELMSFORD CITY #</v>
      </c>
      <c r="U195">
        <v>0</v>
      </c>
      <c r="V195" t="s">
        <v>19</v>
      </c>
      <c r="W195">
        <f t="shared" si="20"/>
        <v>2023</v>
      </c>
    </row>
    <row r="196" spans="1:23" x14ac:dyDescent="0.25">
      <c r="A196" s="10" t="str">
        <f>IF(YEAR(G196)=2024,#REF!,"")</f>
        <v/>
      </c>
      <c r="B196" s="10" t="str">
        <f>IF(YEAR(G196)=2025,#REF!,"")</f>
        <v/>
      </c>
      <c r="C196" s="10" t="str">
        <f t="shared" si="16"/>
        <v>Afternoon44982</v>
      </c>
      <c r="D196" s="5" t="str">
        <f>IF('by region'!$C$2="Any","Any",List!V196)&amp;M196&amp;IF('by region'!$I$2="Any","Any",N196)&amp;G196</f>
        <v>AnyFlatAny44982</v>
      </c>
      <c r="E196" s="5" t="e">
        <f>IF(I196=#REF!,List!G196,"")</f>
        <v>#REF!</v>
      </c>
      <c r="F196" s="5" t="e">
        <f t="shared" si="17"/>
        <v>#REF!</v>
      </c>
      <c r="G196" s="15">
        <v>44982</v>
      </c>
      <c r="H196" s="16" t="s">
        <v>37</v>
      </c>
      <c r="I196" s="16" t="s">
        <v>36</v>
      </c>
      <c r="J196" s="16" t="s">
        <v>9</v>
      </c>
      <c r="K196" s="14" t="s">
        <v>24</v>
      </c>
      <c r="L196" s="14" t="s">
        <v>19</v>
      </c>
      <c r="M196" s="16" t="s">
        <v>25</v>
      </c>
      <c r="N196" s="16" t="s">
        <v>26</v>
      </c>
      <c r="O196" s="16" t="s">
        <v>14</v>
      </c>
      <c r="P196" s="12">
        <f t="shared" si="18"/>
        <v>1</v>
      </c>
      <c r="Q196" s="12" cm="1">
        <f t="array" ref="Q196">SUMPRODUCT(($G$2:$G$3094=G196)*(P196&gt;$P$2:$P$3094))+1</f>
        <v>1</v>
      </c>
      <c r="R196" s="12" t="e">
        <f>(Q196*100000)+#REF!</f>
        <v>#REF!</v>
      </c>
      <c r="S196" t="e" cm="1">
        <f t="array" ref="S196">SUMPRODUCT(($G$2:$G$3094=G196)*(R196&gt;$R$2:$R$3094))+1</f>
        <v>#REF!</v>
      </c>
      <c r="T196" t="str">
        <f t="shared" si="19"/>
        <v xml:space="preserve">LINGFIELD PARK </v>
      </c>
      <c r="U196">
        <v>0</v>
      </c>
      <c r="V196" t="s">
        <v>17</v>
      </c>
      <c r="W196">
        <f t="shared" si="20"/>
        <v>2023</v>
      </c>
    </row>
    <row r="197" spans="1:23" x14ac:dyDescent="0.25">
      <c r="A197" s="10" t="str">
        <f>IF(YEAR(G197)=2024,#REF!,"")</f>
        <v/>
      </c>
      <c r="B197" s="10" t="str">
        <f>IF(YEAR(G197)=2025,#REF!,"")</f>
        <v/>
      </c>
      <c r="C197" s="10" t="str">
        <f t="shared" si="16"/>
        <v>Afternoon44982</v>
      </c>
      <c r="D197" s="5" t="str">
        <f>IF('by region'!$C$2="Any","Any",List!V197)&amp;M197&amp;IF('by region'!$I$2="Any","Any",N197)&amp;G197</f>
        <v>AnyJumpAny44982</v>
      </c>
      <c r="E197" s="5" t="e">
        <f>IF(I197=#REF!,List!G197,"")</f>
        <v>#REF!</v>
      </c>
      <c r="F197" s="5" t="e">
        <f t="shared" si="17"/>
        <v>#REF!</v>
      </c>
      <c r="G197" s="15">
        <v>44982</v>
      </c>
      <c r="H197" s="16" t="s">
        <v>37</v>
      </c>
      <c r="I197" s="16" t="s">
        <v>54</v>
      </c>
      <c r="J197" s="16" t="s">
        <v>9</v>
      </c>
      <c r="K197" s="14" t="s">
        <v>24</v>
      </c>
      <c r="L197" s="14" t="s">
        <v>19</v>
      </c>
      <c r="M197" s="16" t="s">
        <v>12</v>
      </c>
      <c r="N197" s="16" t="s">
        <v>13</v>
      </c>
      <c r="O197" s="16" t="s">
        <v>14</v>
      </c>
      <c r="P197" s="12">
        <f t="shared" si="18"/>
        <v>1</v>
      </c>
      <c r="Q197" s="12" cm="1">
        <f t="array" ref="Q197">SUMPRODUCT(($G$2:$G$3094=G197)*(P197&gt;$P$2:$P$3094))+1</f>
        <v>1</v>
      </c>
      <c r="R197" s="12" t="e">
        <f>(Q197*100000)+#REF!</f>
        <v>#REF!</v>
      </c>
      <c r="S197" t="e" cm="1">
        <f t="array" ref="S197">SUMPRODUCT(($G$2:$G$3094=G197)*(R197&gt;$R$2:$R$3094))+1</f>
        <v>#REF!</v>
      </c>
      <c r="T197" t="str">
        <f t="shared" si="19"/>
        <v xml:space="preserve">Chepstow </v>
      </c>
      <c r="U197">
        <v>0</v>
      </c>
      <c r="V197" t="s">
        <v>11</v>
      </c>
      <c r="W197">
        <f t="shared" si="20"/>
        <v>2023</v>
      </c>
    </row>
    <row r="198" spans="1:23" x14ac:dyDescent="0.25">
      <c r="A198" s="10" t="str">
        <f>IF(YEAR(G198)=2024,#REF!,"")</f>
        <v/>
      </c>
      <c r="B198" s="10" t="str">
        <f>IF(YEAR(G198)=2025,#REF!,"")</f>
        <v/>
      </c>
      <c r="C198" s="10" t="str">
        <f t="shared" si="16"/>
        <v>Afternoon44982</v>
      </c>
      <c r="D198" s="5" t="str">
        <f>IF('by region'!$C$2="Any","Any",List!V198)&amp;M198&amp;IF('by region'!$I$2="Any","Any",N198)&amp;G198</f>
        <v>AnyJumpAny44982</v>
      </c>
      <c r="E198" s="5" t="e">
        <f>IF(I198=#REF!,List!G198,"")</f>
        <v>#REF!</v>
      </c>
      <c r="F198" s="5" t="e">
        <f t="shared" si="17"/>
        <v>#REF!</v>
      </c>
      <c r="G198" s="15">
        <v>44982</v>
      </c>
      <c r="H198" s="16" t="s">
        <v>37</v>
      </c>
      <c r="I198" s="16" t="s">
        <v>47</v>
      </c>
      <c r="J198" s="16" t="s">
        <v>9</v>
      </c>
      <c r="K198" s="14" t="s">
        <v>16</v>
      </c>
      <c r="L198" s="14" t="s">
        <v>19</v>
      </c>
      <c r="M198" s="16" t="s">
        <v>12</v>
      </c>
      <c r="N198" s="16" t="s">
        <v>13</v>
      </c>
      <c r="O198" s="16" t="s">
        <v>14</v>
      </c>
      <c r="P198" s="12">
        <f t="shared" si="18"/>
        <v>1</v>
      </c>
      <c r="Q198" s="12" cm="1">
        <f t="array" ref="Q198">SUMPRODUCT(($G$2:$G$3094=G198)*(P198&gt;$P$2:$P$3094))+1</f>
        <v>1</v>
      </c>
      <c r="R198" s="12" t="e">
        <f>(Q198*100000)+#REF!</f>
        <v>#REF!</v>
      </c>
      <c r="S198" t="e" cm="1">
        <f t="array" ref="S198">SUMPRODUCT(($G$2:$G$3094=G198)*(R198&gt;$R$2:$R$3094))+1</f>
        <v>#REF!</v>
      </c>
      <c r="T198" t="str">
        <f t="shared" si="19"/>
        <v xml:space="preserve">Kempton Park </v>
      </c>
      <c r="U198">
        <v>0</v>
      </c>
      <c r="V198" t="s">
        <v>17</v>
      </c>
      <c r="W198">
        <f t="shared" si="20"/>
        <v>2023</v>
      </c>
    </row>
    <row r="199" spans="1:23" x14ac:dyDescent="0.25">
      <c r="A199" s="10" t="str">
        <f>IF(YEAR(G199)=2024,#REF!,"")</f>
        <v/>
      </c>
      <c r="B199" s="10" t="str">
        <f>IF(YEAR(G199)=2025,#REF!,"")</f>
        <v/>
      </c>
      <c r="C199" s="10" t="str">
        <f t="shared" si="16"/>
        <v>Afternoon44982</v>
      </c>
      <c r="D199" s="5" t="str">
        <f>IF('by region'!$C$2="Any","Any",List!V199)&amp;M199&amp;IF('by region'!$I$2="Any","Any",N199)&amp;G199</f>
        <v>AnyJumpAny44982</v>
      </c>
      <c r="E199" s="5" t="e">
        <f>IF(I199=#REF!,List!G199,"")</f>
        <v>#REF!</v>
      </c>
      <c r="F199" s="5" t="e">
        <f t="shared" si="17"/>
        <v>#REF!</v>
      </c>
      <c r="G199" s="15">
        <v>44982</v>
      </c>
      <c r="H199" s="16" t="s">
        <v>37</v>
      </c>
      <c r="I199" s="16" t="s">
        <v>31</v>
      </c>
      <c r="J199" s="16" t="s">
        <v>9</v>
      </c>
      <c r="K199" s="14" t="s">
        <v>24</v>
      </c>
      <c r="L199" s="14" t="s">
        <v>11</v>
      </c>
      <c r="M199" s="16" t="s">
        <v>12</v>
      </c>
      <c r="N199" s="16" t="s">
        <v>13</v>
      </c>
      <c r="O199" s="16" t="s">
        <v>14</v>
      </c>
      <c r="P199" s="12">
        <f t="shared" si="18"/>
        <v>1</v>
      </c>
      <c r="Q199" s="12" cm="1">
        <f t="array" ref="Q199">SUMPRODUCT(($G$2:$G$3094=G199)*(P199&gt;$P$2:$P$3094))+1</f>
        <v>1</v>
      </c>
      <c r="R199" s="12" t="e">
        <f>(Q199*100000)+#REF!</f>
        <v>#REF!</v>
      </c>
      <c r="S199" t="e" cm="1">
        <f t="array" ref="S199">SUMPRODUCT(($G$2:$G$3094=G199)*(R199&gt;$R$2:$R$3094))+1</f>
        <v>#REF!</v>
      </c>
      <c r="T199" t="str">
        <f t="shared" si="19"/>
        <v xml:space="preserve">Newcastle </v>
      </c>
      <c r="U199">
        <v>0</v>
      </c>
      <c r="V199" t="s">
        <v>17</v>
      </c>
      <c r="W199">
        <f t="shared" si="20"/>
        <v>2023</v>
      </c>
    </row>
    <row r="200" spans="1:23" x14ac:dyDescent="0.25">
      <c r="A200" s="10" t="str">
        <f>IF(YEAR(G200)=2024,#REF!,"")</f>
        <v/>
      </c>
      <c r="B200" s="10" t="str">
        <f>IF(YEAR(G200)=2025,#REF!,"")</f>
        <v/>
      </c>
      <c r="C200" s="10" t="str">
        <f t="shared" si="16"/>
        <v>Afternoon44983</v>
      </c>
      <c r="D200" s="5" t="str">
        <f>IF('by region'!$C$2="Any","Any",List!V200)&amp;M200&amp;IF('by region'!$I$2="Any","Any",N200)&amp;G200</f>
        <v>AnyJumpAny44983</v>
      </c>
      <c r="E200" s="5" t="e">
        <f>IF(I200=#REF!,List!G200,"")</f>
        <v>#REF!</v>
      </c>
      <c r="F200" s="5" t="e">
        <f t="shared" si="17"/>
        <v>#REF!</v>
      </c>
      <c r="G200" s="15">
        <v>44983</v>
      </c>
      <c r="H200" s="16" t="s">
        <v>40</v>
      </c>
      <c r="I200" s="16" t="s">
        <v>58</v>
      </c>
      <c r="J200" s="16" t="s">
        <v>9</v>
      </c>
      <c r="K200" s="14" t="s">
        <v>24</v>
      </c>
      <c r="L200" s="14" t="s">
        <v>19</v>
      </c>
      <c r="M200" s="16" t="s">
        <v>12</v>
      </c>
      <c r="N200" s="16" t="s">
        <v>13</v>
      </c>
      <c r="O200" s="16" t="s">
        <v>14</v>
      </c>
      <c r="P200" s="12">
        <f t="shared" si="18"/>
        <v>1</v>
      </c>
      <c r="Q200" s="12" cm="1">
        <f t="array" ref="Q200">SUMPRODUCT(($G$2:$G$3094=G200)*(P200&gt;$P$2:$P$3094))+1</f>
        <v>1</v>
      </c>
      <c r="R200" s="12" t="e">
        <f>(Q200*100000)+#REF!</f>
        <v>#REF!</v>
      </c>
      <c r="S200" t="e" cm="1">
        <f t="array" ref="S200">SUMPRODUCT(($G$2:$G$3094=G200)*(R200&gt;$R$2:$R$3094))+1</f>
        <v>#REF!</v>
      </c>
      <c r="T200" t="str">
        <f t="shared" si="19"/>
        <v xml:space="preserve">Fontwell Park </v>
      </c>
      <c r="U200">
        <v>0</v>
      </c>
      <c r="V200" t="s">
        <v>30</v>
      </c>
      <c r="W200">
        <f t="shared" si="20"/>
        <v>2023</v>
      </c>
    </row>
    <row r="201" spans="1:23" x14ac:dyDescent="0.25">
      <c r="A201" s="10" t="str">
        <f>IF(YEAR(G201)=2024,#REF!,"")</f>
        <v/>
      </c>
      <c r="B201" s="10" t="str">
        <f>IF(YEAR(G201)=2025,#REF!,"")</f>
        <v/>
      </c>
      <c r="C201" s="10" t="str">
        <f t="shared" si="16"/>
        <v>Afternoon44983</v>
      </c>
      <c r="D201" s="5" t="str">
        <f>IF('by region'!$C$2="Any","Any",List!V201)&amp;M201&amp;IF('by region'!$I$2="Any","Any",N201)&amp;G201</f>
        <v>AnyJumpAny44983</v>
      </c>
      <c r="E201" s="5" t="e">
        <f>IF(I201=#REF!,List!G201,"")</f>
        <v>#REF!</v>
      </c>
      <c r="F201" s="5" t="e">
        <f t="shared" si="17"/>
        <v>#REF!</v>
      </c>
      <c r="G201" s="15">
        <v>44983</v>
      </c>
      <c r="H201" s="16" t="s">
        <v>40</v>
      </c>
      <c r="I201" s="16" t="s">
        <v>61</v>
      </c>
      <c r="J201" s="16" t="s">
        <v>9</v>
      </c>
      <c r="K201" s="14" t="s">
        <v>24</v>
      </c>
      <c r="L201" s="14" t="s">
        <v>17</v>
      </c>
      <c r="M201" s="16" t="s">
        <v>12</v>
      </c>
      <c r="N201" s="16" t="s">
        <v>13</v>
      </c>
      <c r="O201" s="16" t="s">
        <v>14</v>
      </c>
      <c r="P201" s="12">
        <f t="shared" si="18"/>
        <v>1</v>
      </c>
      <c r="Q201" s="12" cm="1">
        <f t="array" ref="Q201">SUMPRODUCT(($G$2:$G$3094=G201)*(P201&gt;$P$2:$P$3094))+1</f>
        <v>1</v>
      </c>
      <c r="R201" s="12" t="e">
        <f>(Q201*100000)+#REF!</f>
        <v>#REF!</v>
      </c>
      <c r="S201" t="e" cm="1">
        <f t="array" ref="S201">SUMPRODUCT(($G$2:$G$3094=G201)*(R201&gt;$R$2:$R$3094))+1</f>
        <v>#REF!</v>
      </c>
      <c r="T201" t="str">
        <f t="shared" si="19"/>
        <v xml:space="preserve">Hereford </v>
      </c>
      <c r="U201">
        <v>0</v>
      </c>
      <c r="V201" t="s">
        <v>19</v>
      </c>
      <c r="W201">
        <f t="shared" si="20"/>
        <v>2023</v>
      </c>
    </row>
    <row r="202" spans="1:23" x14ac:dyDescent="0.25">
      <c r="A202" s="10" t="str">
        <f>IF(YEAR(G202)=2024,#REF!,"")</f>
        <v/>
      </c>
      <c r="B202" s="10" t="str">
        <f>IF(YEAR(G202)=2025,#REF!,"")</f>
        <v/>
      </c>
      <c r="C202" s="10" t="str">
        <f t="shared" si="16"/>
        <v>Floodlit44984</v>
      </c>
      <c r="D202" s="5" t="str">
        <f>IF('by region'!$C$2="Any","Any",List!V202)&amp;M202&amp;IF('by region'!$I$2="Any","Any",N202)&amp;G202</f>
        <v>AnyFlatAny44984</v>
      </c>
      <c r="E202" s="5" t="e">
        <f>IF(I202=#REF!,List!G202,"")</f>
        <v>#REF!</v>
      </c>
      <c r="F202" s="5" t="e">
        <f t="shared" si="17"/>
        <v>#REF!</v>
      </c>
      <c r="G202" s="15">
        <v>44984</v>
      </c>
      <c r="H202" s="16" t="s">
        <v>42</v>
      </c>
      <c r="I202" s="16" t="s">
        <v>43</v>
      </c>
      <c r="J202" s="16" t="s">
        <v>32</v>
      </c>
      <c r="K202" s="14" t="s">
        <v>24</v>
      </c>
      <c r="L202" s="14" t="s">
        <v>17</v>
      </c>
      <c r="M202" s="16" t="s">
        <v>25</v>
      </c>
      <c r="N202" s="16" t="s">
        <v>26</v>
      </c>
      <c r="O202" s="16" t="s">
        <v>14</v>
      </c>
      <c r="P202" s="12">
        <f t="shared" si="18"/>
        <v>3</v>
      </c>
      <c r="Q202" s="12" cm="1">
        <f t="array" ref="Q202">SUMPRODUCT(($G$2:$G$3094=G202)*(P202&gt;$P$2:$P$3094))+1</f>
        <v>3</v>
      </c>
      <c r="R202" s="12" t="e">
        <f>(Q202*100000)+#REF!</f>
        <v>#REF!</v>
      </c>
      <c r="S202" t="e" cm="1">
        <f t="array" ref="S202">SUMPRODUCT(($G$2:$G$3094=G202)*(R202&gt;$R$2:$R$3094))+1</f>
        <v>#REF!</v>
      </c>
      <c r="T202" t="str">
        <f t="shared" si="19"/>
        <v>WOLVERHAMPTON #</v>
      </c>
      <c r="U202">
        <v>0</v>
      </c>
      <c r="V202" t="s">
        <v>11</v>
      </c>
      <c r="W202">
        <f t="shared" si="20"/>
        <v>2023</v>
      </c>
    </row>
    <row r="203" spans="1:23" x14ac:dyDescent="0.25">
      <c r="A203" s="10" t="str">
        <f>IF(YEAR(G203)=2024,#REF!,"")</f>
        <v/>
      </c>
      <c r="B203" s="10" t="str">
        <f>IF(YEAR(G203)=2025,#REF!,"")</f>
        <v/>
      </c>
      <c r="C203" s="10" t="str">
        <f t="shared" si="16"/>
        <v>Afternoon44984</v>
      </c>
      <c r="D203" s="5" t="str">
        <f>IF('by region'!$C$2="Any","Any",List!V203)&amp;M203&amp;IF('by region'!$I$2="Any","Any",N203)&amp;G203</f>
        <v>AnyJumpAny44984</v>
      </c>
      <c r="E203" s="5" t="e">
        <f>IF(I203=#REF!,List!G203,"")</f>
        <v>#REF!</v>
      </c>
      <c r="F203" s="5" t="e">
        <f t="shared" si="17"/>
        <v>#REF!</v>
      </c>
      <c r="G203" s="15">
        <v>44984</v>
      </c>
      <c r="H203" s="16" t="s">
        <v>42</v>
      </c>
      <c r="I203" s="16" t="s">
        <v>28</v>
      </c>
      <c r="J203" s="16" t="s">
        <v>9</v>
      </c>
      <c r="K203" s="14" t="s">
        <v>10</v>
      </c>
      <c r="L203" s="14" t="s">
        <v>11</v>
      </c>
      <c r="M203" s="16" t="s">
        <v>12</v>
      </c>
      <c r="N203" s="16" t="s">
        <v>13</v>
      </c>
      <c r="O203" s="16" t="s">
        <v>14</v>
      </c>
      <c r="P203" s="12">
        <f t="shared" si="18"/>
        <v>1</v>
      </c>
      <c r="Q203" s="12" cm="1">
        <f t="array" ref="Q203">SUMPRODUCT(($G$2:$G$3094=G203)*(P203&gt;$P$2:$P$3094))+1</f>
        <v>1</v>
      </c>
      <c r="R203" s="12" t="e">
        <f>(Q203*100000)+#REF!</f>
        <v>#REF!</v>
      </c>
      <c r="S203" t="e" cm="1">
        <f t="array" ref="S203">SUMPRODUCT(($G$2:$G$3094=G203)*(R203&gt;$R$2:$R$3094))+1</f>
        <v>#REF!</v>
      </c>
      <c r="T203" t="str">
        <f t="shared" si="19"/>
        <v xml:space="preserve">Ayr </v>
      </c>
      <c r="U203">
        <v>0</v>
      </c>
      <c r="V203" t="s">
        <v>19</v>
      </c>
      <c r="W203">
        <f t="shared" si="20"/>
        <v>2023</v>
      </c>
    </row>
    <row r="204" spans="1:23" x14ac:dyDescent="0.25">
      <c r="A204" s="10" t="str">
        <f>IF(YEAR(G204)=2024,#REF!,"")</f>
        <v/>
      </c>
      <c r="B204" s="10" t="str">
        <f>IF(YEAR(G204)=2025,#REF!,"")</f>
        <v/>
      </c>
      <c r="C204" s="10" t="str">
        <f t="shared" si="16"/>
        <v>Afternoon44984</v>
      </c>
      <c r="D204" s="5" t="str">
        <f>IF('by region'!$C$2="Any","Any",List!V204)&amp;M204&amp;IF('by region'!$I$2="Any","Any",N204)&amp;G204</f>
        <v>AnyJumpAny44984</v>
      </c>
      <c r="E204" s="5" t="e">
        <f>IF(I204=#REF!,List!G204,"")</f>
        <v>#REF!</v>
      </c>
      <c r="F204" s="5" t="e">
        <f t="shared" si="17"/>
        <v>#REF!</v>
      </c>
      <c r="G204" s="15">
        <v>44984</v>
      </c>
      <c r="H204" s="16" t="s">
        <v>42</v>
      </c>
      <c r="I204" s="16" t="s">
        <v>41</v>
      </c>
      <c r="J204" s="16" t="s">
        <v>9</v>
      </c>
      <c r="K204" s="14" t="s">
        <v>10</v>
      </c>
      <c r="L204" s="14" t="s">
        <v>19</v>
      </c>
      <c r="M204" s="16" t="s">
        <v>12</v>
      </c>
      <c r="N204" s="16" t="s">
        <v>13</v>
      </c>
      <c r="O204" s="16" t="s">
        <v>14</v>
      </c>
      <c r="P204" s="12">
        <f t="shared" si="18"/>
        <v>1</v>
      </c>
      <c r="Q204" s="12" cm="1">
        <f t="array" ref="Q204">SUMPRODUCT(($G$2:$G$3094=G204)*(P204&gt;$P$2:$P$3094))+1</f>
        <v>1</v>
      </c>
      <c r="R204" s="12" t="e">
        <f>(Q204*100000)+#REF!</f>
        <v>#REF!</v>
      </c>
      <c r="S204" t="e" cm="1">
        <f t="array" ref="S204">SUMPRODUCT(($G$2:$G$3094=G204)*(R204&gt;$R$2:$R$3094))+1</f>
        <v>#REF!</v>
      </c>
      <c r="T204" t="str">
        <f t="shared" si="19"/>
        <v xml:space="preserve">Plumpton </v>
      </c>
      <c r="U204">
        <v>0</v>
      </c>
      <c r="V204" t="s">
        <v>30</v>
      </c>
      <c r="W204">
        <f t="shared" si="20"/>
        <v>2023</v>
      </c>
    </row>
    <row r="205" spans="1:23" x14ac:dyDescent="0.25">
      <c r="A205" s="10" t="str">
        <f>IF(YEAR(G205)=2024,#REF!,"")</f>
        <v/>
      </c>
      <c r="B205" s="10" t="str">
        <f>IF(YEAR(G205)=2025,#REF!,"")</f>
        <v/>
      </c>
      <c r="C205" s="10" t="str">
        <f t="shared" si="16"/>
        <v>Floodlit44985</v>
      </c>
      <c r="D205" s="5" t="str">
        <f>IF('by region'!$C$2="Any","Any",List!V205)&amp;M205&amp;IF('by region'!$I$2="Any","Any",N205)&amp;G205</f>
        <v>AnyFlatAny44985</v>
      </c>
      <c r="E205" s="5" t="e">
        <f>IF(I205=#REF!,List!G205,"")</f>
        <v>#REF!</v>
      </c>
      <c r="F205" s="5" t="e">
        <f t="shared" si="17"/>
        <v>#REF!</v>
      </c>
      <c r="G205" s="15">
        <v>44985</v>
      </c>
      <c r="H205" s="16" t="s">
        <v>7</v>
      </c>
      <c r="I205" s="16" t="s">
        <v>23</v>
      </c>
      <c r="J205" s="16" t="s">
        <v>32</v>
      </c>
      <c r="K205" s="14" t="s">
        <v>24</v>
      </c>
      <c r="L205" s="14" t="s">
        <v>17</v>
      </c>
      <c r="M205" s="16" t="s">
        <v>25</v>
      </c>
      <c r="N205" s="16" t="s">
        <v>26</v>
      </c>
      <c r="O205" s="16" t="s">
        <v>14</v>
      </c>
      <c r="P205" s="12">
        <f t="shared" si="18"/>
        <v>3</v>
      </c>
      <c r="Q205" s="12" cm="1">
        <f t="array" ref="Q205">SUMPRODUCT(($G$2:$G$3094=G205)*(P205&gt;$P$2:$P$3094))+1</f>
        <v>3</v>
      </c>
      <c r="R205" s="12" t="e">
        <f>(Q205*100000)+#REF!</f>
        <v>#REF!</v>
      </c>
      <c r="S205" t="e" cm="1">
        <f t="array" ref="S205">SUMPRODUCT(($G$2:$G$3094=G205)*(R205&gt;$R$2:$R$3094))+1</f>
        <v>#REF!</v>
      </c>
      <c r="T205" t="str">
        <f t="shared" si="19"/>
        <v>SOUTHWELL #</v>
      </c>
      <c r="U205">
        <v>0</v>
      </c>
      <c r="V205" t="s">
        <v>17</v>
      </c>
      <c r="W205">
        <f t="shared" si="20"/>
        <v>2023</v>
      </c>
    </row>
    <row r="206" spans="1:23" x14ac:dyDescent="0.25">
      <c r="A206" s="10" t="str">
        <f>IF(YEAR(G206)=2024,#REF!,"")</f>
        <v/>
      </c>
      <c r="B206" s="10" t="str">
        <f>IF(YEAR(G206)=2025,#REF!,"")</f>
        <v/>
      </c>
      <c r="C206" s="10" t="str">
        <f t="shared" si="16"/>
        <v>Afternoon44985</v>
      </c>
      <c r="D206" s="5" t="str">
        <f>IF('by region'!$C$2="Any","Any",List!V206)&amp;M206&amp;IF('by region'!$I$2="Any","Any",N206)&amp;G206</f>
        <v>AnyJumpAny44985</v>
      </c>
      <c r="E206" s="5" t="e">
        <f>IF(I206=#REF!,List!G206,"")</f>
        <v>#REF!</v>
      </c>
      <c r="F206" s="5" t="e">
        <f t="shared" si="17"/>
        <v>#REF!</v>
      </c>
      <c r="G206" s="15">
        <v>44985</v>
      </c>
      <c r="H206" s="16" t="s">
        <v>7</v>
      </c>
      <c r="I206" s="16" t="s">
        <v>8</v>
      </c>
      <c r="J206" s="16" t="s">
        <v>9</v>
      </c>
      <c r="K206" s="14" t="s">
        <v>10</v>
      </c>
      <c r="L206" s="14" t="s">
        <v>11</v>
      </c>
      <c r="M206" s="16" t="s">
        <v>12</v>
      </c>
      <c r="N206" s="16" t="s">
        <v>13</v>
      </c>
      <c r="O206" s="16" t="s">
        <v>14</v>
      </c>
      <c r="P206" s="12">
        <f t="shared" si="18"/>
        <v>1</v>
      </c>
      <c r="Q206" s="12" cm="1">
        <f t="array" ref="Q206">SUMPRODUCT(($G$2:$G$3094=G206)*(P206&gt;$P$2:$P$3094))+1</f>
        <v>1</v>
      </c>
      <c r="R206" s="12" t="e">
        <f>(Q206*100000)+#REF!</f>
        <v>#REF!</v>
      </c>
      <c r="S206" t="e" cm="1">
        <f t="array" ref="S206">SUMPRODUCT(($G$2:$G$3094=G206)*(R206&gt;$R$2:$R$3094))+1</f>
        <v>#REF!</v>
      </c>
      <c r="T206" t="str">
        <f t="shared" si="19"/>
        <v xml:space="preserve">Catterick Bridge </v>
      </c>
      <c r="U206">
        <v>0</v>
      </c>
      <c r="V206" t="s">
        <v>11</v>
      </c>
      <c r="W206">
        <f t="shared" si="20"/>
        <v>2023</v>
      </c>
    </row>
    <row r="207" spans="1:23" x14ac:dyDescent="0.25">
      <c r="A207" s="10" t="str">
        <f>IF(YEAR(G207)=2024,#REF!,"")</f>
        <v/>
      </c>
      <c r="B207" s="10" t="str">
        <f>IF(YEAR(G207)=2025,#REF!,"")</f>
        <v/>
      </c>
      <c r="C207" s="10" t="str">
        <f t="shared" si="16"/>
        <v>Afternoon44985</v>
      </c>
      <c r="D207" s="5" t="str">
        <f>IF('by region'!$C$2="Any","Any",List!V207)&amp;M207&amp;IF('by region'!$I$2="Any","Any",N207)&amp;G207</f>
        <v>AnyJumpAny44985</v>
      </c>
      <c r="E207" s="5" t="e">
        <f>IF(I207=#REF!,List!G207,"")</f>
        <v>#REF!</v>
      </c>
      <c r="F207" s="5" t="e">
        <f t="shared" si="17"/>
        <v>#REF!</v>
      </c>
      <c r="G207" s="15">
        <v>44985</v>
      </c>
      <c r="H207" s="16" t="s">
        <v>7</v>
      </c>
      <c r="I207" s="16" t="s">
        <v>44</v>
      </c>
      <c r="J207" s="16" t="s">
        <v>9</v>
      </c>
      <c r="K207" s="14" t="s">
        <v>10</v>
      </c>
      <c r="L207" s="14" t="s">
        <v>17</v>
      </c>
      <c r="M207" s="16" t="s">
        <v>12</v>
      </c>
      <c r="N207" s="16" t="s">
        <v>13</v>
      </c>
      <c r="O207" s="16" t="s">
        <v>14</v>
      </c>
      <c r="P207" s="12">
        <f t="shared" si="18"/>
        <v>1</v>
      </c>
      <c r="Q207" s="12" cm="1">
        <f t="array" ref="Q207">SUMPRODUCT(($G$2:$G$3094=G207)*(P207&gt;$P$2:$P$3094))+1</f>
        <v>1</v>
      </c>
      <c r="R207" s="12" t="e">
        <f>(Q207*100000)+#REF!</f>
        <v>#REF!</v>
      </c>
      <c r="S207" t="e" cm="1">
        <f t="array" ref="S207">SUMPRODUCT(($G$2:$G$3094=G207)*(R207&gt;$R$2:$R$3094))+1</f>
        <v>#REF!</v>
      </c>
      <c r="T207" t="str">
        <f t="shared" si="19"/>
        <v xml:space="preserve">Leicester </v>
      </c>
      <c r="U207">
        <v>0</v>
      </c>
      <c r="V207" t="s">
        <v>19</v>
      </c>
      <c r="W207">
        <f t="shared" si="20"/>
        <v>2023</v>
      </c>
    </row>
    <row r="208" spans="1:23" x14ac:dyDescent="0.25">
      <c r="A208" s="10" t="str">
        <f>IF(YEAR(G208)=2024,#REF!,"")</f>
        <v/>
      </c>
      <c r="B208" s="10" t="str">
        <f>IF(YEAR(G208)=2025,#REF!,"")</f>
        <v/>
      </c>
      <c r="C208" s="10" t="str">
        <f t="shared" si="16"/>
        <v>Floodlit44986</v>
      </c>
      <c r="D208" s="5" t="str">
        <f>IF('by region'!$C$2="Any","Any",List!V208)&amp;M208&amp;IF('by region'!$I$2="Any","Any",N208)&amp;G208</f>
        <v>AnyFlatAny44986</v>
      </c>
      <c r="E208" s="5" t="e">
        <f>IF(I208=#REF!,List!G208,"")</f>
        <v>#REF!</v>
      </c>
      <c r="F208" s="5" t="e">
        <f t="shared" si="17"/>
        <v>#REF!</v>
      </c>
      <c r="G208" s="15">
        <v>44986</v>
      </c>
      <c r="H208" s="16" t="s">
        <v>27</v>
      </c>
      <c r="I208" s="16" t="s">
        <v>47</v>
      </c>
      <c r="J208" s="16" t="s">
        <v>32</v>
      </c>
      <c r="K208" s="14" t="s">
        <v>16</v>
      </c>
      <c r="L208" s="14" t="s">
        <v>19</v>
      </c>
      <c r="M208" s="16" t="s">
        <v>25</v>
      </c>
      <c r="N208" s="16" t="s">
        <v>26</v>
      </c>
      <c r="O208" s="16" t="s">
        <v>33</v>
      </c>
      <c r="P208" s="12">
        <f t="shared" si="18"/>
        <v>3</v>
      </c>
      <c r="Q208" s="12" cm="1">
        <f t="array" ref="Q208">SUMPRODUCT(($G$2:$G$3094=G208)*(P208&gt;$P$2:$P$3094))+1</f>
        <v>4</v>
      </c>
      <c r="R208" s="12" t="e">
        <f>(Q208*100000)+#REF!</f>
        <v>#REF!</v>
      </c>
      <c r="S208" t="e" cm="1">
        <f t="array" ref="S208">SUMPRODUCT(($G$2:$G$3094=G208)*(R208&gt;$R$2:$R$3094))+1</f>
        <v>#REF!</v>
      </c>
      <c r="T208" t="str">
        <f t="shared" si="19"/>
        <v>KEMPTON PARK #</v>
      </c>
      <c r="U208">
        <v>0</v>
      </c>
      <c r="V208" t="s">
        <v>30</v>
      </c>
      <c r="W208">
        <f t="shared" si="20"/>
        <v>2023</v>
      </c>
    </row>
    <row r="209" spans="1:23" x14ac:dyDescent="0.25">
      <c r="A209" s="10" t="str">
        <f>IF(YEAR(G209)=2024,#REF!,"")</f>
        <v/>
      </c>
      <c r="B209" s="10" t="str">
        <f>IF(YEAR(G209)=2025,#REF!,"")</f>
        <v/>
      </c>
      <c r="C209" s="10" t="str">
        <f t="shared" si="16"/>
        <v>Afternoon44986</v>
      </c>
      <c r="D209" s="5" t="str">
        <f>IF('by region'!$C$2="Any","Any",List!V209)&amp;M209&amp;IF('by region'!$I$2="Any","Any",N209)&amp;G209</f>
        <v>AnyFlatAny44986</v>
      </c>
      <c r="E209" s="5" t="e">
        <f>IF(I209=#REF!,List!G209,"")</f>
        <v>#REF!</v>
      </c>
      <c r="F209" s="5" t="e">
        <f t="shared" si="17"/>
        <v>#REF!</v>
      </c>
      <c r="G209" s="15">
        <v>44986</v>
      </c>
      <c r="H209" s="16" t="s">
        <v>27</v>
      </c>
      <c r="I209" s="16" t="s">
        <v>36</v>
      </c>
      <c r="J209" s="16" t="s">
        <v>9</v>
      </c>
      <c r="K209" s="14" t="s">
        <v>24</v>
      </c>
      <c r="L209" s="14" t="s">
        <v>19</v>
      </c>
      <c r="M209" s="16" t="s">
        <v>25</v>
      </c>
      <c r="N209" s="16" t="s">
        <v>26</v>
      </c>
      <c r="O209" s="16" t="s">
        <v>14</v>
      </c>
      <c r="P209" s="12">
        <f t="shared" si="18"/>
        <v>1</v>
      </c>
      <c r="Q209" s="12" cm="1">
        <f t="array" ref="Q209">SUMPRODUCT(($G$2:$G$3094=G209)*(P209&gt;$P$2:$P$3094))+1</f>
        <v>1</v>
      </c>
      <c r="R209" s="12" t="e">
        <f>(Q209*100000)+#REF!</f>
        <v>#REF!</v>
      </c>
      <c r="S209" t="e" cm="1">
        <f t="array" ref="S209">SUMPRODUCT(($G$2:$G$3094=G209)*(R209&gt;$R$2:$R$3094))+1</f>
        <v>#REF!</v>
      </c>
      <c r="T209" t="str">
        <f t="shared" si="19"/>
        <v xml:space="preserve">LINGFIELD PARK </v>
      </c>
      <c r="U209">
        <v>0</v>
      </c>
      <c r="V209" t="s">
        <v>11</v>
      </c>
      <c r="W209">
        <f t="shared" si="20"/>
        <v>2023</v>
      </c>
    </row>
    <row r="210" spans="1:23" x14ac:dyDescent="0.25">
      <c r="A210" s="10" t="str">
        <f>IF(YEAR(G210)=2024,#REF!,"")</f>
        <v/>
      </c>
      <c r="B210" s="10" t="str">
        <f>IF(YEAR(G210)=2025,#REF!,"")</f>
        <v/>
      </c>
      <c r="C210" s="10" t="str">
        <f t="shared" si="16"/>
        <v>Afternoon44986</v>
      </c>
      <c r="D210" s="5" t="str">
        <f>IF('by region'!$C$2="Any","Any",List!V210)&amp;M210&amp;IF('by region'!$I$2="Any","Any",N210)&amp;G210</f>
        <v>AnyJumpAny44986</v>
      </c>
      <c r="E210" s="5" t="e">
        <f>IF(I210=#REF!,List!G210,"")</f>
        <v>#REF!</v>
      </c>
      <c r="F210" s="5" t="e">
        <f t="shared" si="17"/>
        <v>#REF!</v>
      </c>
      <c r="G210" s="15">
        <v>44986</v>
      </c>
      <c r="H210" s="16" t="s">
        <v>27</v>
      </c>
      <c r="I210" s="16" t="s">
        <v>22</v>
      </c>
      <c r="J210" s="16" t="s">
        <v>9</v>
      </c>
      <c r="K210" s="14" t="s">
        <v>10</v>
      </c>
      <c r="L210" s="14" t="s">
        <v>11</v>
      </c>
      <c r="M210" s="16" t="s">
        <v>12</v>
      </c>
      <c r="N210" s="16" t="s">
        <v>13</v>
      </c>
      <c r="O210" s="16" t="s">
        <v>14</v>
      </c>
      <c r="P210" s="12">
        <f t="shared" si="18"/>
        <v>1</v>
      </c>
      <c r="Q210" s="12" cm="1">
        <f t="array" ref="Q210">SUMPRODUCT(($G$2:$G$3094=G210)*(P210&gt;$P$2:$P$3094))+1</f>
        <v>1</v>
      </c>
      <c r="R210" s="12" t="e">
        <f>(Q210*100000)+#REF!</f>
        <v>#REF!</v>
      </c>
      <c r="S210" t="e" cm="1">
        <f t="array" ref="S210">SUMPRODUCT(($G$2:$G$3094=G210)*(R210&gt;$R$2:$R$3094))+1</f>
        <v>#REF!</v>
      </c>
      <c r="T210" t="str">
        <f t="shared" si="19"/>
        <v xml:space="preserve">Musselburgh </v>
      </c>
      <c r="U210">
        <v>0</v>
      </c>
      <c r="V210" t="s">
        <v>19</v>
      </c>
      <c r="W210">
        <f t="shared" si="20"/>
        <v>2023</v>
      </c>
    </row>
    <row r="211" spans="1:23" x14ac:dyDescent="0.25">
      <c r="A211" s="10" t="str">
        <f>IF(YEAR(G211)=2024,#REF!,"")</f>
        <v/>
      </c>
      <c r="B211" s="10" t="str">
        <f>IF(YEAR(G211)=2025,#REF!,"")</f>
        <v/>
      </c>
      <c r="C211" s="10" t="str">
        <f t="shared" si="16"/>
        <v>Afternoon44986</v>
      </c>
      <c r="D211" s="5" t="str">
        <f>IF('by region'!$C$2="Any","Any",List!V211)&amp;M211&amp;IF('by region'!$I$2="Any","Any",N211)&amp;G211</f>
        <v>AnyJumpAny44986</v>
      </c>
      <c r="E211" s="5" t="e">
        <f>IF(I211=#REF!,List!G211,"")</f>
        <v>#REF!</v>
      </c>
      <c r="F211" s="5" t="e">
        <f t="shared" si="17"/>
        <v>#REF!</v>
      </c>
      <c r="G211" s="15">
        <v>44986</v>
      </c>
      <c r="H211" s="16" t="s">
        <v>27</v>
      </c>
      <c r="I211" s="16" t="s">
        <v>39</v>
      </c>
      <c r="J211" s="16" t="s">
        <v>9</v>
      </c>
      <c r="K211" s="14" t="s">
        <v>16</v>
      </c>
      <c r="L211" s="14" t="s">
        <v>19</v>
      </c>
      <c r="M211" s="16" t="s">
        <v>12</v>
      </c>
      <c r="N211" s="16" t="s">
        <v>13</v>
      </c>
      <c r="O211" s="16" t="s">
        <v>14</v>
      </c>
      <c r="P211" s="12">
        <f t="shared" si="18"/>
        <v>1</v>
      </c>
      <c r="Q211" s="12" cm="1">
        <f t="array" ref="Q211">SUMPRODUCT(($G$2:$G$3094=G211)*(P211&gt;$P$2:$P$3094))+1</f>
        <v>1</v>
      </c>
      <c r="R211" s="12" t="e">
        <f>(Q211*100000)+#REF!</f>
        <v>#REF!</v>
      </c>
      <c r="S211" t="e" cm="1">
        <f t="array" ref="S211">SUMPRODUCT(($G$2:$G$3094=G211)*(R211&gt;$R$2:$R$3094))+1</f>
        <v>#REF!</v>
      </c>
      <c r="T211" t="str">
        <f t="shared" si="19"/>
        <v xml:space="preserve">Wincanton </v>
      </c>
      <c r="U211">
        <v>0</v>
      </c>
      <c r="V211" t="s">
        <v>19</v>
      </c>
      <c r="W211">
        <f t="shared" si="20"/>
        <v>2023</v>
      </c>
    </row>
    <row r="212" spans="1:23" x14ac:dyDescent="0.25">
      <c r="A212" s="10" t="str">
        <f>IF(YEAR(G212)=2024,#REF!,"")</f>
        <v/>
      </c>
      <c r="B212" s="10" t="str">
        <f>IF(YEAR(G212)=2025,#REF!,"")</f>
        <v/>
      </c>
      <c r="C212" s="10" t="str">
        <f t="shared" si="16"/>
        <v>Floodlit44987</v>
      </c>
      <c r="D212" s="5" t="str">
        <f>IF('by region'!$C$2="Any","Any",List!V212)&amp;M212&amp;IF('by region'!$I$2="Any","Any",N212)&amp;G212</f>
        <v>AnyFlatAny44987</v>
      </c>
      <c r="E212" s="5" t="e">
        <f>IF(I212=#REF!,List!G212,"")</f>
        <v>#REF!</v>
      </c>
      <c r="F212" s="5" t="e">
        <f t="shared" si="17"/>
        <v>#REF!</v>
      </c>
      <c r="G212" s="15">
        <v>44987</v>
      </c>
      <c r="H212" s="16" t="s">
        <v>34</v>
      </c>
      <c r="I212" s="16" t="s">
        <v>73</v>
      </c>
      <c r="J212" s="16" t="s">
        <v>32</v>
      </c>
      <c r="K212" s="14" t="s">
        <v>10</v>
      </c>
      <c r="L212" s="14" t="s">
        <v>19</v>
      </c>
      <c r="M212" s="16" t="s">
        <v>25</v>
      </c>
      <c r="N212" s="16" t="s">
        <v>26</v>
      </c>
      <c r="O212" s="16" t="s">
        <v>33</v>
      </c>
      <c r="P212" s="12">
        <f t="shared" si="18"/>
        <v>3</v>
      </c>
      <c r="Q212" s="12" cm="1">
        <f t="array" ref="Q212">SUMPRODUCT(($G$2:$G$3094=G212)*(P212&gt;$P$2:$P$3094))+1</f>
        <v>4</v>
      </c>
      <c r="R212" s="12" t="e">
        <f>(Q212*100000)+#REF!</f>
        <v>#REF!</v>
      </c>
      <c r="S212" t="e" cm="1">
        <f t="array" ref="S212">SUMPRODUCT(($G$2:$G$3094=G212)*(R212&gt;$R$2:$R$3094))+1</f>
        <v>#REF!</v>
      </c>
      <c r="T212" t="str">
        <f t="shared" si="19"/>
        <v>CHELMSFORD CITY #</v>
      </c>
      <c r="U212">
        <v>0</v>
      </c>
      <c r="V212" t="s">
        <v>30</v>
      </c>
      <c r="W212">
        <f t="shared" si="20"/>
        <v>2023</v>
      </c>
    </row>
    <row r="213" spans="1:23" x14ac:dyDescent="0.25">
      <c r="A213" s="10" t="str">
        <f>IF(YEAR(G213)=2024,#REF!,"")</f>
        <v/>
      </c>
      <c r="B213" s="10" t="str">
        <f>IF(YEAR(G213)=2025,#REF!,"")</f>
        <v/>
      </c>
      <c r="C213" s="10" t="str">
        <f t="shared" si="16"/>
        <v>Afternoon44987</v>
      </c>
      <c r="D213" s="5" t="str">
        <f>IF('by region'!$C$2="Any","Any",List!V213)&amp;M213&amp;IF('by region'!$I$2="Any","Any",N213)&amp;G213</f>
        <v>AnyFlatAny44987</v>
      </c>
      <c r="E213" s="5" t="e">
        <f>IF(I213=#REF!,List!G213,"")</f>
        <v>#REF!</v>
      </c>
      <c r="F213" s="5" t="e">
        <f t="shared" si="17"/>
        <v>#REF!</v>
      </c>
      <c r="G213" s="15">
        <v>44987</v>
      </c>
      <c r="H213" s="16" t="s">
        <v>34</v>
      </c>
      <c r="I213" s="16" t="s">
        <v>31</v>
      </c>
      <c r="J213" s="16" t="s">
        <v>9</v>
      </c>
      <c r="K213" s="14" t="s">
        <v>24</v>
      </c>
      <c r="L213" s="14" t="s">
        <v>11</v>
      </c>
      <c r="M213" s="16" t="s">
        <v>25</v>
      </c>
      <c r="N213" s="16" t="s">
        <v>26</v>
      </c>
      <c r="O213" s="16" t="s">
        <v>14</v>
      </c>
      <c r="P213" s="12">
        <f t="shared" si="18"/>
        <v>1</v>
      </c>
      <c r="Q213" s="12" cm="1">
        <f t="array" ref="Q213">SUMPRODUCT(($G$2:$G$3094=G213)*(P213&gt;$P$2:$P$3094))+1</f>
        <v>1</v>
      </c>
      <c r="R213" s="12" t="e">
        <f>(Q213*100000)+#REF!</f>
        <v>#REF!</v>
      </c>
      <c r="S213" t="e" cm="1">
        <f t="array" ref="S213">SUMPRODUCT(($G$2:$G$3094=G213)*(R213&gt;$R$2:$R$3094))+1</f>
        <v>#REF!</v>
      </c>
      <c r="T213" t="str">
        <f t="shared" si="19"/>
        <v xml:space="preserve">NEWCASTLE </v>
      </c>
      <c r="U213">
        <v>1</v>
      </c>
      <c r="V213" t="s">
        <v>11</v>
      </c>
      <c r="W213">
        <f t="shared" si="20"/>
        <v>2023</v>
      </c>
    </row>
    <row r="214" spans="1:23" x14ac:dyDescent="0.25">
      <c r="A214" s="10" t="str">
        <f>IF(YEAR(G214)=2024,#REF!,"")</f>
        <v/>
      </c>
      <c r="B214" s="10" t="str">
        <f>IF(YEAR(G214)=2025,#REF!,"")</f>
        <v/>
      </c>
      <c r="C214" s="10" t="str">
        <f t="shared" si="16"/>
        <v>Afternoon44987</v>
      </c>
      <c r="D214" s="5" t="str">
        <f>IF('by region'!$C$2="Any","Any",List!V214)&amp;M214&amp;IF('by region'!$I$2="Any","Any",N214)&amp;G214</f>
        <v>AnyJumpAny44987</v>
      </c>
      <c r="E214" s="5" t="e">
        <f>IF(I214=#REF!,List!G214,"")</f>
        <v>#REF!</v>
      </c>
      <c r="F214" s="5" t="e">
        <f t="shared" si="17"/>
        <v>#REF!</v>
      </c>
      <c r="G214" s="15">
        <v>44987</v>
      </c>
      <c r="H214" s="16" t="s">
        <v>34</v>
      </c>
      <c r="I214" s="16" t="s">
        <v>52</v>
      </c>
      <c r="J214" s="16" t="s">
        <v>9</v>
      </c>
      <c r="K214" s="14" t="s">
        <v>10</v>
      </c>
      <c r="L214" s="14" t="s">
        <v>17</v>
      </c>
      <c r="M214" s="16" t="s">
        <v>12</v>
      </c>
      <c r="N214" s="16" t="s">
        <v>13</v>
      </c>
      <c r="O214" s="16" t="s">
        <v>14</v>
      </c>
      <c r="P214" s="12">
        <f t="shared" si="18"/>
        <v>1</v>
      </c>
      <c r="Q214" s="12" cm="1">
        <f t="array" ref="Q214">SUMPRODUCT(($G$2:$G$3094=G214)*(P214&gt;$P$2:$P$3094))+1</f>
        <v>1</v>
      </c>
      <c r="R214" s="12" t="e">
        <f>(Q214*100000)+#REF!</f>
        <v>#REF!</v>
      </c>
      <c r="S214" t="e" cm="1">
        <f t="array" ref="S214">SUMPRODUCT(($G$2:$G$3094=G214)*(R214&gt;$R$2:$R$3094))+1</f>
        <v>#REF!</v>
      </c>
      <c r="T214" t="str">
        <f t="shared" si="19"/>
        <v xml:space="preserve">Ludlow </v>
      </c>
      <c r="U214">
        <v>1</v>
      </c>
      <c r="V214" t="s">
        <v>11</v>
      </c>
      <c r="W214">
        <f t="shared" si="20"/>
        <v>2023</v>
      </c>
    </row>
    <row r="215" spans="1:23" x14ac:dyDescent="0.25">
      <c r="A215" s="10" t="str">
        <f>IF(YEAR(G215)=2024,#REF!,"")</f>
        <v/>
      </c>
      <c r="B215" s="10" t="str">
        <f>IF(YEAR(G215)=2025,#REF!,"")</f>
        <v/>
      </c>
      <c r="C215" s="10" t="str">
        <f t="shared" si="16"/>
        <v>Afternoon44987</v>
      </c>
      <c r="D215" s="5" t="str">
        <f>IF('by region'!$C$2="Any","Any",List!V215)&amp;M215&amp;IF('by region'!$I$2="Any","Any",N215)&amp;G215</f>
        <v>AnyJumpAny44987</v>
      </c>
      <c r="E215" s="5" t="e">
        <f>IF(I215=#REF!,List!G215,"")</f>
        <v>#REF!</v>
      </c>
      <c r="F215" s="5" t="e">
        <f t="shared" si="17"/>
        <v>#REF!</v>
      </c>
      <c r="G215" s="15">
        <v>44987</v>
      </c>
      <c r="H215" s="16" t="s">
        <v>34</v>
      </c>
      <c r="I215" s="16" t="s">
        <v>57</v>
      </c>
      <c r="J215" s="16" t="s">
        <v>9</v>
      </c>
      <c r="K215" s="14" t="s">
        <v>10</v>
      </c>
      <c r="L215" s="14" t="s">
        <v>19</v>
      </c>
      <c r="M215" s="16" t="s">
        <v>12</v>
      </c>
      <c r="N215" s="16" t="s">
        <v>13</v>
      </c>
      <c r="O215" s="16" t="s">
        <v>14</v>
      </c>
      <c r="P215" s="12">
        <f t="shared" si="18"/>
        <v>1</v>
      </c>
      <c r="Q215" s="12" cm="1">
        <f t="array" ref="Q215">SUMPRODUCT(($G$2:$G$3094=G215)*(P215&gt;$P$2:$P$3094))+1</f>
        <v>1</v>
      </c>
      <c r="R215" s="12" t="e">
        <f>(Q215*100000)+#REF!</f>
        <v>#REF!</v>
      </c>
      <c r="S215" t="e" cm="1">
        <f t="array" ref="S215">SUMPRODUCT(($G$2:$G$3094=G215)*(R215&gt;$R$2:$R$3094))+1</f>
        <v>#REF!</v>
      </c>
      <c r="T215" t="str">
        <f t="shared" si="19"/>
        <v xml:space="preserve">Taunton </v>
      </c>
      <c r="U215">
        <v>0</v>
      </c>
      <c r="V215" t="s">
        <v>19</v>
      </c>
      <c r="W215">
        <f t="shared" si="20"/>
        <v>2023</v>
      </c>
    </row>
    <row r="216" spans="1:23" x14ac:dyDescent="0.25">
      <c r="A216" s="10" t="str">
        <f>IF(YEAR(G216)=2024,#REF!,"")</f>
        <v/>
      </c>
      <c r="B216" s="10" t="str">
        <f>IF(YEAR(G216)=2025,#REF!,"")</f>
        <v/>
      </c>
      <c r="C216" s="10" t="str">
        <f t="shared" si="16"/>
        <v>Floodlit44988</v>
      </c>
      <c r="D216" s="5" t="str">
        <f>IF('by region'!$C$2="Any","Any",List!V216)&amp;M216&amp;IF('by region'!$I$2="Any","Any",N216)&amp;G216</f>
        <v>AnyFlatAny44988</v>
      </c>
      <c r="E216" s="5" t="e">
        <f>IF(I216=#REF!,List!G216,"")</f>
        <v>#REF!</v>
      </c>
      <c r="F216" s="5" t="e">
        <f t="shared" si="17"/>
        <v>#REF!</v>
      </c>
      <c r="G216" s="15">
        <v>44988</v>
      </c>
      <c r="H216" s="16" t="s">
        <v>35</v>
      </c>
      <c r="I216" s="16" t="s">
        <v>31</v>
      </c>
      <c r="J216" s="16" t="s">
        <v>32</v>
      </c>
      <c r="K216" s="14" t="s">
        <v>24</v>
      </c>
      <c r="L216" s="14" t="s">
        <v>11</v>
      </c>
      <c r="M216" s="16" t="s">
        <v>25</v>
      </c>
      <c r="N216" s="16" t="s">
        <v>26</v>
      </c>
      <c r="O216" s="16" t="s">
        <v>33</v>
      </c>
      <c r="P216" s="12">
        <f t="shared" si="18"/>
        <v>3</v>
      </c>
      <c r="Q216" s="12" cm="1">
        <f t="array" ref="Q216">SUMPRODUCT(($G$2:$G$3094=G216)*(P216&gt;$P$2:$P$3094))+1</f>
        <v>4</v>
      </c>
      <c r="R216" s="12" t="e">
        <f>(Q216*100000)+#REF!</f>
        <v>#REF!</v>
      </c>
      <c r="S216" t="e" cm="1">
        <f t="array" ref="S216">SUMPRODUCT(($G$2:$G$3094=G216)*(R216&gt;$R$2:$R$3094))+1</f>
        <v>#REF!</v>
      </c>
      <c r="T216" t="str">
        <f t="shared" si="19"/>
        <v>NEWCASTLE #</v>
      </c>
      <c r="U216">
        <v>0</v>
      </c>
      <c r="V216" t="s">
        <v>19</v>
      </c>
      <c r="W216">
        <f t="shared" si="20"/>
        <v>2023</v>
      </c>
    </row>
    <row r="217" spans="1:23" x14ac:dyDescent="0.25">
      <c r="A217" s="10" t="str">
        <f>IF(YEAR(G217)=2024,#REF!,"")</f>
        <v/>
      </c>
      <c r="B217" s="10" t="str">
        <f>IF(YEAR(G217)=2025,#REF!,"")</f>
        <v/>
      </c>
      <c r="C217" s="10" t="str">
        <f t="shared" si="16"/>
        <v>Afternoon44988</v>
      </c>
      <c r="D217" s="5" t="str">
        <f>IF('by region'!$C$2="Any","Any",List!V217)&amp;M217&amp;IF('by region'!$I$2="Any","Any",N217)&amp;G217</f>
        <v>AnyFlatAny44988</v>
      </c>
      <c r="E217" s="5" t="e">
        <f>IF(I217=#REF!,List!G217,"")</f>
        <v>#REF!</v>
      </c>
      <c r="F217" s="5" t="e">
        <f t="shared" si="17"/>
        <v>#REF!</v>
      </c>
      <c r="G217" s="15">
        <v>44988</v>
      </c>
      <c r="H217" s="16" t="s">
        <v>35</v>
      </c>
      <c r="I217" s="16" t="s">
        <v>36</v>
      </c>
      <c r="J217" s="16" t="s">
        <v>9</v>
      </c>
      <c r="K217" s="14" t="s">
        <v>24</v>
      </c>
      <c r="L217" s="14" t="s">
        <v>19</v>
      </c>
      <c r="M217" s="16" t="s">
        <v>25</v>
      </c>
      <c r="N217" s="16" t="s">
        <v>26</v>
      </c>
      <c r="O217" s="16" t="s">
        <v>14</v>
      </c>
      <c r="P217" s="12">
        <f t="shared" si="18"/>
        <v>1</v>
      </c>
      <c r="Q217" s="12" cm="1">
        <f t="array" ref="Q217">SUMPRODUCT(($G$2:$G$3094=G217)*(P217&gt;$P$2:$P$3094))+1</f>
        <v>1</v>
      </c>
      <c r="R217" s="12" t="e">
        <f>(Q217*100000)+#REF!</f>
        <v>#REF!</v>
      </c>
      <c r="S217" t="e" cm="1">
        <f t="array" ref="S217">SUMPRODUCT(($G$2:$G$3094=G217)*(R217&gt;$R$2:$R$3094))+1</f>
        <v>#REF!</v>
      </c>
      <c r="T217" t="str">
        <f t="shared" si="19"/>
        <v xml:space="preserve">LINGFIELD PARK </v>
      </c>
      <c r="U217">
        <v>0</v>
      </c>
      <c r="V217" t="s">
        <v>17</v>
      </c>
      <c r="W217">
        <f t="shared" si="20"/>
        <v>2023</v>
      </c>
    </row>
    <row r="218" spans="1:23" x14ac:dyDescent="0.25">
      <c r="A218" s="10" t="str">
        <f>IF(YEAR(G218)=2024,#REF!,"")</f>
        <v/>
      </c>
      <c r="B218" s="10" t="str">
        <f>IF(YEAR(G218)=2025,#REF!,"")</f>
        <v/>
      </c>
      <c r="C218" s="10" t="str">
        <f t="shared" si="16"/>
        <v>Afternoon44988</v>
      </c>
      <c r="D218" s="5" t="str">
        <f>IF('by region'!$C$2="Any","Any",List!V218)&amp;M218&amp;IF('by region'!$I$2="Any","Any",N218)&amp;G218</f>
        <v>AnyJumpAny44988</v>
      </c>
      <c r="E218" s="5" t="e">
        <f>IF(I218=#REF!,List!G218,"")</f>
        <v>#REF!</v>
      </c>
      <c r="F218" s="5" t="e">
        <f t="shared" si="17"/>
        <v>#REF!</v>
      </c>
      <c r="G218" s="15">
        <v>44988</v>
      </c>
      <c r="H218" s="16" t="s">
        <v>35</v>
      </c>
      <c r="I218" s="16" t="s">
        <v>59</v>
      </c>
      <c r="J218" s="16" t="s">
        <v>9</v>
      </c>
      <c r="K218" s="14" t="s">
        <v>24</v>
      </c>
      <c r="L218" s="14" t="s">
        <v>11</v>
      </c>
      <c r="M218" s="16" t="s">
        <v>12</v>
      </c>
      <c r="N218" s="16" t="s">
        <v>13</v>
      </c>
      <c r="O218" s="16" t="s">
        <v>14</v>
      </c>
      <c r="P218" s="12">
        <f t="shared" si="18"/>
        <v>1</v>
      </c>
      <c r="Q218" s="12" cm="1">
        <f t="array" ref="Q218">SUMPRODUCT(($G$2:$G$3094=G218)*(P218&gt;$P$2:$P$3094))+1</f>
        <v>1</v>
      </c>
      <c r="R218" s="12" t="e">
        <f>(Q218*100000)+#REF!</f>
        <v>#REF!</v>
      </c>
      <c r="S218" t="e" cm="1">
        <f t="array" ref="S218">SUMPRODUCT(($G$2:$G$3094=G218)*(R218&gt;$R$2:$R$3094))+1</f>
        <v>#REF!</v>
      </c>
      <c r="T218" t="str">
        <f t="shared" si="19"/>
        <v xml:space="preserve">Doncaster </v>
      </c>
      <c r="U218">
        <v>0</v>
      </c>
      <c r="V218" t="s">
        <v>11</v>
      </c>
      <c r="W218">
        <f t="shared" si="20"/>
        <v>2023</v>
      </c>
    </row>
    <row r="219" spans="1:23" x14ac:dyDescent="0.25">
      <c r="A219" s="10" t="str">
        <f>IF(YEAR(G219)=2024,#REF!,"")</f>
        <v/>
      </c>
      <c r="B219" s="10" t="str">
        <f>IF(YEAR(G219)=2025,#REF!,"")</f>
        <v/>
      </c>
      <c r="C219" s="10" t="str">
        <f t="shared" si="16"/>
        <v>Afternoon44988</v>
      </c>
      <c r="D219" s="5" t="str">
        <f>IF('by region'!$C$2="Any","Any",List!V219)&amp;M219&amp;IF('by region'!$I$2="Any","Any",N219)&amp;G219</f>
        <v>AnyJumpAny44988</v>
      </c>
      <c r="E219" s="5" t="e">
        <f>IF(I219=#REF!,List!G219,"")</f>
        <v>#REF!</v>
      </c>
      <c r="F219" s="5" t="e">
        <f t="shared" si="17"/>
        <v>#REF!</v>
      </c>
      <c r="G219" s="15">
        <v>44988</v>
      </c>
      <c r="H219" s="16" t="s">
        <v>35</v>
      </c>
      <c r="I219" s="16" t="s">
        <v>51</v>
      </c>
      <c r="J219" s="16" t="s">
        <v>9</v>
      </c>
      <c r="K219" s="14" t="s">
        <v>10</v>
      </c>
      <c r="L219" s="14" t="s">
        <v>19</v>
      </c>
      <c r="M219" s="16" t="s">
        <v>12</v>
      </c>
      <c r="N219" s="16" t="s">
        <v>13</v>
      </c>
      <c r="O219" s="16" t="s">
        <v>14</v>
      </c>
      <c r="P219" s="12">
        <f t="shared" si="18"/>
        <v>1</v>
      </c>
      <c r="Q219" s="12" cm="1">
        <f t="array" ref="Q219">SUMPRODUCT(($G$2:$G$3094=G219)*(P219&gt;$P$2:$P$3094))+1</f>
        <v>1</v>
      </c>
      <c r="R219" s="12" t="e">
        <f>(Q219*100000)+#REF!</f>
        <v>#REF!</v>
      </c>
      <c r="S219" t="e" cm="1">
        <f t="array" ref="S219">SUMPRODUCT(($G$2:$G$3094=G219)*(R219&gt;$R$2:$R$3094))+1</f>
        <v>#REF!</v>
      </c>
      <c r="T219" t="str">
        <f t="shared" si="19"/>
        <v xml:space="preserve">Newbury </v>
      </c>
      <c r="U219">
        <v>0</v>
      </c>
      <c r="V219" t="s">
        <v>30</v>
      </c>
      <c r="W219">
        <f t="shared" si="20"/>
        <v>2023</v>
      </c>
    </row>
    <row r="220" spans="1:23" x14ac:dyDescent="0.25">
      <c r="A220" s="10" t="str">
        <f>IF(YEAR(G220)=2024,#REF!,"")</f>
        <v/>
      </c>
      <c r="B220" s="10" t="str">
        <f>IF(YEAR(G220)=2025,#REF!,"")</f>
        <v/>
      </c>
      <c r="C220" s="10" t="str">
        <f t="shared" si="16"/>
        <v>Floodlit44989</v>
      </c>
      <c r="D220" s="5" t="str">
        <f>IF('by region'!$C$2="Any","Any",List!V220)&amp;M220&amp;IF('by region'!$I$2="Any","Any",N220)&amp;G220</f>
        <v>AnyFlatAny44989</v>
      </c>
      <c r="E220" s="5" t="e">
        <f>IF(I220=#REF!,List!G220,"")</f>
        <v>#REF!</v>
      </c>
      <c r="F220" s="5" t="e">
        <f t="shared" si="17"/>
        <v>#REF!</v>
      </c>
      <c r="G220" s="15">
        <v>44989</v>
      </c>
      <c r="H220" s="16" t="s">
        <v>37</v>
      </c>
      <c r="I220" s="16" t="s">
        <v>43</v>
      </c>
      <c r="J220" s="16" t="s">
        <v>32</v>
      </c>
      <c r="K220" s="14" t="s">
        <v>24</v>
      </c>
      <c r="L220" s="14" t="s">
        <v>17</v>
      </c>
      <c r="M220" s="16" t="s">
        <v>25</v>
      </c>
      <c r="N220" s="16" t="s">
        <v>26</v>
      </c>
      <c r="O220" s="16" t="s">
        <v>33</v>
      </c>
      <c r="P220" s="12">
        <f t="shared" si="18"/>
        <v>3</v>
      </c>
      <c r="Q220" s="12" cm="1">
        <f t="array" ref="Q220">SUMPRODUCT(($G$2:$G$3094=G220)*(P220&gt;$P$2:$P$3094))+1</f>
        <v>5</v>
      </c>
      <c r="R220" s="12" t="e">
        <f>(Q220*100000)+#REF!</f>
        <v>#REF!</v>
      </c>
      <c r="S220" t="e" cm="1">
        <f t="array" ref="S220">SUMPRODUCT(($G$2:$G$3094=G220)*(R220&gt;$R$2:$R$3094))+1</f>
        <v>#REF!</v>
      </c>
      <c r="T220" t="str">
        <f t="shared" si="19"/>
        <v>WOLVERHAMPTON #</v>
      </c>
      <c r="U220">
        <v>0</v>
      </c>
      <c r="V220" t="s">
        <v>17</v>
      </c>
      <c r="W220">
        <f t="shared" si="20"/>
        <v>2023</v>
      </c>
    </row>
    <row r="221" spans="1:23" x14ac:dyDescent="0.25">
      <c r="A221" s="10" t="str">
        <f>IF(YEAR(G221)=2024,#REF!,"")</f>
        <v/>
      </c>
      <c r="B221" s="10" t="str">
        <f>IF(YEAR(G221)=2025,#REF!,"")</f>
        <v/>
      </c>
      <c r="C221" s="10" t="str">
        <f t="shared" si="16"/>
        <v>Afternoon44989</v>
      </c>
      <c r="D221" s="5" t="str">
        <f>IF('by region'!$C$2="Any","Any",List!V221)&amp;M221&amp;IF('by region'!$I$2="Any","Any",N221)&amp;G221</f>
        <v>AnyFlatAny44989</v>
      </c>
      <c r="E221" s="5" t="e">
        <f>IF(I221=#REF!,List!G221,"")</f>
        <v>#REF!</v>
      </c>
      <c r="F221" s="5" t="e">
        <f t="shared" si="17"/>
        <v>#REF!</v>
      </c>
      <c r="G221" s="15">
        <v>44989</v>
      </c>
      <c r="H221" s="16" t="s">
        <v>37</v>
      </c>
      <c r="I221" s="16" t="s">
        <v>36</v>
      </c>
      <c r="J221" s="16" t="s">
        <v>9</v>
      </c>
      <c r="K221" s="14" t="s">
        <v>24</v>
      </c>
      <c r="L221" s="14" t="s">
        <v>19</v>
      </c>
      <c r="M221" s="16" t="s">
        <v>25</v>
      </c>
      <c r="N221" s="16" t="s">
        <v>26</v>
      </c>
      <c r="O221" s="16" t="s">
        <v>14</v>
      </c>
      <c r="P221" s="12">
        <f t="shared" si="18"/>
        <v>1</v>
      </c>
      <c r="Q221" s="12" cm="1">
        <f t="array" ref="Q221">SUMPRODUCT(($G$2:$G$3094=G221)*(P221&gt;$P$2:$P$3094))+1</f>
        <v>1</v>
      </c>
      <c r="R221" s="12" t="e">
        <f>(Q221*100000)+#REF!</f>
        <v>#REF!</v>
      </c>
      <c r="S221" t="e" cm="1">
        <f t="array" ref="S221">SUMPRODUCT(($G$2:$G$3094=G221)*(R221&gt;$R$2:$R$3094))+1</f>
        <v>#REF!</v>
      </c>
      <c r="T221" t="str">
        <f t="shared" si="19"/>
        <v xml:space="preserve">LINGFIELD PARK </v>
      </c>
      <c r="U221">
        <v>0</v>
      </c>
      <c r="V221" t="s">
        <v>17</v>
      </c>
      <c r="W221">
        <f t="shared" si="20"/>
        <v>2023</v>
      </c>
    </row>
    <row r="222" spans="1:23" x14ac:dyDescent="0.25">
      <c r="A222" s="10" t="str">
        <f>IF(YEAR(G222)=2024,#REF!,"")</f>
        <v/>
      </c>
      <c r="B222" s="10" t="str">
        <f>IF(YEAR(G222)=2025,#REF!,"")</f>
        <v/>
      </c>
      <c r="C222" s="10" t="str">
        <f t="shared" si="16"/>
        <v>Afternoon44989</v>
      </c>
      <c r="D222" s="5" t="str">
        <f>IF('by region'!$C$2="Any","Any",List!V222)&amp;M222&amp;IF('by region'!$I$2="Any","Any",N222)&amp;G222</f>
        <v>AnyJumpAny44989</v>
      </c>
      <c r="E222" s="5" t="e">
        <f>IF(I222=#REF!,List!G222,"")</f>
        <v>#REF!</v>
      </c>
      <c r="F222" s="5" t="e">
        <f t="shared" si="17"/>
        <v>#REF!</v>
      </c>
      <c r="G222" s="15">
        <v>44989</v>
      </c>
      <c r="H222" s="16" t="s">
        <v>37</v>
      </c>
      <c r="I222" s="16" t="s">
        <v>59</v>
      </c>
      <c r="J222" s="16" t="s">
        <v>9</v>
      </c>
      <c r="K222" s="14" t="s">
        <v>24</v>
      </c>
      <c r="L222" s="14" t="s">
        <v>11</v>
      </c>
      <c r="M222" s="16" t="s">
        <v>12</v>
      </c>
      <c r="N222" s="16" t="s">
        <v>13</v>
      </c>
      <c r="O222" s="16" t="s">
        <v>14</v>
      </c>
      <c r="P222" s="12">
        <f t="shared" si="18"/>
        <v>1</v>
      </c>
      <c r="Q222" s="12" cm="1">
        <f t="array" ref="Q222">SUMPRODUCT(($G$2:$G$3094=G222)*(P222&gt;$P$2:$P$3094))+1</f>
        <v>1</v>
      </c>
      <c r="R222" s="12" t="e">
        <f>(Q222*100000)+#REF!</f>
        <v>#REF!</v>
      </c>
      <c r="S222" t="e" cm="1">
        <f t="array" ref="S222">SUMPRODUCT(($G$2:$G$3094=G222)*(R222&gt;$R$2:$R$3094))+1</f>
        <v>#REF!</v>
      </c>
      <c r="T222" t="str">
        <f t="shared" si="19"/>
        <v xml:space="preserve">Doncaster </v>
      </c>
      <c r="U222">
        <v>0</v>
      </c>
      <c r="V222" t="s">
        <v>11</v>
      </c>
      <c r="W222">
        <f t="shared" si="20"/>
        <v>2023</v>
      </c>
    </row>
    <row r="223" spans="1:23" x14ac:dyDescent="0.25">
      <c r="A223" s="10" t="str">
        <f>IF(YEAR(G223)=2024,#REF!,"")</f>
        <v/>
      </c>
      <c r="B223" s="10" t="str">
        <f>IF(YEAR(G223)=2025,#REF!,"")</f>
        <v/>
      </c>
      <c r="C223" s="10" t="str">
        <f t="shared" si="16"/>
        <v>Afternoon44989</v>
      </c>
      <c r="D223" s="5" t="str">
        <f>IF('by region'!$C$2="Any","Any",List!V223)&amp;M223&amp;IF('by region'!$I$2="Any","Any",N223)&amp;G223</f>
        <v>AnyJumpAny44989</v>
      </c>
      <c r="E223" s="5" t="e">
        <f>IF(I223=#REF!,List!G223,"")</f>
        <v>#REF!</v>
      </c>
      <c r="F223" s="5" t="e">
        <f t="shared" si="17"/>
        <v>#REF!</v>
      </c>
      <c r="G223" s="15">
        <v>44989</v>
      </c>
      <c r="H223" s="16" t="s">
        <v>37</v>
      </c>
      <c r="I223" s="16" t="s">
        <v>50</v>
      </c>
      <c r="J223" s="16" t="s">
        <v>9</v>
      </c>
      <c r="K223" s="14" t="s">
        <v>10</v>
      </c>
      <c r="L223" s="14" t="s">
        <v>11</v>
      </c>
      <c r="M223" s="16" t="s">
        <v>12</v>
      </c>
      <c r="N223" s="16" t="s">
        <v>13</v>
      </c>
      <c r="O223" s="16" t="s">
        <v>14</v>
      </c>
      <c r="P223" s="12">
        <f t="shared" si="18"/>
        <v>1</v>
      </c>
      <c r="Q223" s="12" cm="1">
        <f t="array" ref="Q223">SUMPRODUCT(($G$2:$G$3094=G223)*(P223&gt;$P$2:$P$3094))+1</f>
        <v>1</v>
      </c>
      <c r="R223" s="12" t="e">
        <f>(Q223*100000)+#REF!</f>
        <v>#REF!</v>
      </c>
      <c r="S223" t="e" cm="1">
        <f t="array" ref="S223">SUMPRODUCT(($G$2:$G$3094=G223)*(R223&gt;$R$2:$R$3094))+1</f>
        <v>#REF!</v>
      </c>
      <c r="T223" t="str">
        <f t="shared" si="19"/>
        <v xml:space="preserve">Kelso </v>
      </c>
      <c r="U223">
        <v>0</v>
      </c>
      <c r="V223" t="s">
        <v>19</v>
      </c>
      <c r="W223">
        <f t="shared" si="20"/>
        <v>2023</v>
      </c>
    </row>
    <row r="224" spans="1:23" x14ac:dyDescent="0.25">
      <c r="A224" s="10" t="str">
        <f>IF(YEAR(G224)=2024,#REF!,"")</f>
        <v/>
      </c>
      <c r="B224" s="10" t="str">
        <f>IF(YEAR(G224)=2025,#REF!,"")</f>
        <v/>
      </c>
      <c r="C224" s="10" t="str">
        <f t="shared" si="16"/>
        <v>Afternoon44989</v>
      </c>
      <c r="D224" s="5" t="str">
        <f>IF('by region'!$C$2="Any","Any",List!V224)&amp;M224&amp;IF('by region'!$I$2="Any","Any",N224)&amp;G224</f>
        <v>AnyJumpAny44989</v>
      </c>
      <c r="E224" s="5" t="e">
        <f>IF(I224=#REF!,List!G224,"")</f>
        <v>#REF!</v>
      </c>
      <c r="F224" s="5" t="e">
        <f t="shared" si="17"/>
        <v>#REF!</v>
      </c>
      <c r="G224" s="15">
        <v>44989</v>
      </c>
      <c r="H224" s="16" t="s">
        <v>37</v>
      </c>
      <c r="I224" s="16" t="s">
        <v>51</v>
      </c>
      <c r="J224" s="16" t="s">
        <v>9</v>
      </c>
      <c r="K224" s="14" t="s">
        <v>10</v>
      </c>
      <c r="L224" s="14" t="s">
        <v>19</v>
      </c>
      <c r="M224" s="16" t="s">
        <v>12</v>
      </c>
      <c r="N224" s="16" t="s">
        <v>13</v>
      </c>
      <c r="O224" s="16" t="s">
        <v>14</v>
      </c>
      <c r="P224" s="12">
        <f t="shared" si="18"/>
        <v>1</v>
      </c>
      <c r="Q224" s="12" cm="1">
        <f t="array" ref="Q224">SUMPRODUCT(($G$2:$G$3094=G224)*(P224&gt;$P$2:$P$3094))+1</f>
        <v>1</v>
      </c>
      <c r="R224" s="12" t="e">
        <f>(Q224*100000)+#REF!</f>
        <v>#REF!</v>
      </c>
      <c r="S224" t="e" cm="1">
        <f t="array" ref="S224">SUMPRODUCT(($G$2:$G$3094=G224)*(R224&gt;$R$2:$R$3094))+1</f>
        <v>#REF!</v>
      </c>
      <c r="T224" t="str">
        <f t="shared" si="19"/>
        <v xml:space="preserve">Newbury </v>
      </c>
      <c r="U224">
        <v>0</v>
      </c>
      <c r="V224" t="s">
        <v>17</v>
      </c>
      <c r="W224">
        <f t="shared" si="20"/>
        <v>2023</v>
      </c>
    </row>
    <row r="225" spans="1:23" x14ac:dyDescent="0.25">
      <c r="A225" s="10" t="str">
        <f>IF(YEAR(G225)=2024,#REF!,"")</f>
        <v/>
      </c>
      <c r="B225" s="10" t="str">
        <f>IF(YEAR(G225)=2025,#REF!,"")</f>
        <v/>
      </c>
      <c r="C225" s="10" t="str">
        <f t="shared" si="16"/>
        <v>Afternoon44990</v>
      </c>
      <c r="D225" s="5" t="str">
        <f>IF('by region'!$C$2="Any","Any",List!V225)&amp;M225&amp;IF('by region'!$I$2="Any","Any",N225)&amp;G225</f>
        <v>AnyJumpAny44990</v>
      </c>
      <c r="E225" s="5" t="e">
        <f>IF(I225=#REF!,List!G225,"")</f>
        <v>#REF!</v>
      </c>
      <c r="F225" s="5" t="e">
        <f t="shared" si="17"/>
        <v>#REF!</v>
      </c>
      <c r="G225" s="15">
        <v>44990</v>
      </c>
      <c r="H225" s="16" t="s">
        <v>40</v>
      </c>
      <c r="I225" s="16" t="s">
        <v>45</v>
      </c>
      <c r="J225" s="16" t="s">
        <v>9</v>
      </c>
      <c r="K225" s="14" t="s">
        <v>16</v>
      </c>
      <c r="L225" s="14" t="s">
        <v>17</v>
      </c>
      <c r="M225" s="16" t="s">
        <v>12</v>
      </c>
      <c r="N225" s="16" t="s">
        <v>13</v>
      </c>
      <c r="O225" s="16" t="s">
        <v>14</v>
      </c>
      <c r="P225" s="12">
        <f t="shared" si="18"/>
        <v>1</v>
      </c>
      <c r="Q225" s="12" cm="1">
        <f t="array" ref="Q225">SUMPRODUCT(($G$2:$G$3094=G225)*(P225&gt;$P$2:$P$3094))+1</f>
        <v>1</v>
      </c>
      <c r="R225" s="12" t="e">
        <f>(Q225*100000)+#REF!</f>
        <v>#REF!</v>
      </c>
      <c r="S225" t="e" cm="1">
        <f t="array" ref="S225">SUMPRODUCT(($G$2:$G$3094=G225)*(R225&gt;$R$2:$R$3094))+1</f>
        <v>#REF!</v>
      </c>
      <c r="T225" t="str">
        <f t="shared" si="19"/>
        <v xml:space="preserve">Huntingdon </v>
      </c>
      <c r="U225">
        <v>0</v>
      </c>
      <c r="V225" t="s">
        <v>30</v>
      </c>
      <c r="W225">
        <f t="shared" si="20"/>
        <v>2023</v>
      </c>
    </row>
    <row r="226" spans="1:23" x14ac:dyDescent="0.25">
      <c r="A226" s="10" t="str">
        <f>IF(YEAR(G226)=2024,#REF!,"")</f>
        <v/>
      </c>
      <c r="B226" s="10" t="str">
        <f>IF(YEAR(G226)=2025,#REF!,"")</f>
        <v/>
      </c>
      <c r="C226" s="10" t="str">
        <f t="shared" si="16"/>
        <v>Afternoon44990</v>
      </c>
      <c r="D226" s="5" t="str">
        <f>IF('by region'!$C$2="Any","Any",List!V226)&amp;M226&amp;IF('by region'!$I$2="Any","Any",N226)&amp;G226</f>
        <v>AnyJumpAny44990</v>
      </c>
      <c r="E226" s="5" t="e">
        <f>IF(I226=#REF!,List!G226,"")</f>
        <v>#REF!</v>
      </c>
      <c r="F226" s="5" t="e">
        <f t="shared" si="17"/>
        <v>#REF!</v>
      </c>
      <c r="G226" s="15">
        <v>44990</v>
      </c>
      <c r="H226" s="16" t="s">
        <v>40</v>
      </c>
      <c r="I226" s="16" t="s">
        <v>65</v>
      </c>
      <c r="J226" s="16" t="s">
        <v>9</v>
      </c>
      <c r="K226" s="14" t="s">
        <v>24</v>
      </c>
      <c r="L226" s="14" t="s">
        <v>19</v>
      </c>
      <c r="M226" s="16" t="s">
        <v>12</v>
      </c>
      <c r="N226" s="16" t="s">
        <v>13</v>
      </c>
      <c r="O226" s="16" t="s">
        <v>14</v>
      </c>
      <c r="P226" s="12">
        <f t="shared" si="18"/>
        <v>1</v>
      </c>
      <c r="Q226" s="12" cm="1">
        <f t="array" ref="Q226">SUMPRODUCT(($G$2:$G$3094=G226)*(P226&gt;$P$2:$P$3094))+1</f>
        <v>1</v>
      </c>
      <c r="R226" s="12" t="e">
        <f>(Q226*100000)+#REF!</f>
        <v>#REF!</v>
      </c>
      <c r="S226" t="e" cm="1">
        <f t="array" ref="S226">SUMPRODUCT(($G$2:$G$3094=G226)*(R226&gt;$R$2:$R$3094))+1</f>
        <v>#REF!</v>
      </c>
      <c r="T226" t="str">
        <f t="shared" si="19"/>
        <v xml:space="preserve">Ffos Las </v>
      </c>
      <c r="U226">
        <v>0</v>
      </c>
      <c r="V226" t="s">
        <v>11</v>
      </c>
      <c r="W226">
        <f t="shared" si="20"/>
        <v>2023</v>
      </c>
    </row>
    <row r="227" spans="1:23" x14ac:dyDescent="0.25">
      <c r="A227" s="10" t="str">
        <f>IF(YEAR(G227)=2024,#REF!,"")</f>
        <v/>
      </c>
      <c r="B227" s="10" t="str">
        <f>IF(YEAR(G227)=2025,#REF!,"")</f>
        <v/>
      </c>
      <c r="C227" s="10" t="str">
        <f t="shared" si="16"/>
        <v>Floodlit44991</v>
      </c>
      <c r="D227" s="5" t="str">
        <f>IF('by region'!$C$2="Any","Any",List!V227)&amp;M227&amp;IF('by region'!$I$2="Any","Any",N227)&amp;G227</f>
        <v>AnyFlatAny44991</v>
      </c>
      <c r="E227" s="5" t="e">
        <f>IF(I227=#REF!,List!G227,"")</f>
        <v>#REF!</v>
      </c>
      <c r="F227" s="5" t="e">
        <f t="shared" si="17"/>
        <v>#REF!</v>
      </c>
      <c r="G227" s="15">
        <v>44991</v>
      </c>
      <c r="H227" s="16" t="s">
        <v>42</v>
      </c>
      <c r="I227" s="16" t="s">
        <v>43</v>
      </c>
      <c r="J227" s="16" t="s">
        <v>32</v>
      </c>
      <c r="K227" s="14" t="s">
        <v>24</v>
      </c>
      <c r="L227" s="14" t="s">
        <v>17</v>
      </c>
      <c r="M227" s="16" t="s">
        <v>25</v>
      </c>
      <c r="N227" s="16" t="s">
        <v>26</v>
      </c>
      <c r="O227" s="16" t="s">
        <v>14</v>
      </c>
      <c r="P227" s="12">
        <f t="shared" si="18"/>
        <v>3</v>
      </c>
      <c r="Q227" s="12" cm="1">
        <f t="array" ref="Q227">SUMPRODUCT(($G$2:$G$3094=G227)*(P227&gt;$P$2:$P$3094))+1</f>
        <v>3</v>
      </c>
      <c r="R227" s="12" t="e">
        <f>(Q227*100000)+#REF!</f>
        <v>#REF!</v>
      </c>
      <c r="S227" t="e" cm="1">
        <f t="array" ref="S227">SUMPRODUCT(($G$2:$G$3094=G227)*(R227&gt;$R$2:$R$3094))+1</f>
        <v>#REF!</v>
      </c>
      <c r="T227" t="str">
        <f t="shared" si="19"/>
        <v>WOLVERHAMPTON #</v>
      </c>
      <c r="U227">
        <v>0</v>
      </c>
      <c r="V227" t="s">
        <v>19</v>
      </c>
      <c r="W227">
        <f t="shared" si="20"/>
        <v>2023</v>
      </c>
    </row>
    <row r="228" spans="1:23" x14ac:dyDescent="0.25">
      <c r="A228" s="10" t="str">
        <f>IF(YEAR(G228)=2024,#REF!,"")</f>
        <v/>
      </c>
      <c r="B228" s="10" t="str">
        <f>IF(YEAR(G228)=2025,#REF!,"")</f>
        <v/>
      </c>
      <c r="C228" s="10" t="str">
        <f t="shared" si="16"/>
        <v>Afternoon44991</v>
      </c>
      <c r="D228" s="5" t="str">
        <f>IF('by region'!$C$2="Any","Any",List!V228)&amp;M228&amp;IF('by region'!$I$2="Any","Any",N228)&amp;G228</f>
        <v>AnyJumpAny44991</v>
      </c>
      <c r="E228" s="5" t="e">
        <f>IF(I228=#REF!,List!G228,"")</f>
        <v>#REF!</v>
      </c>
      <c r="F228" s="5" t="e">
        <f t="shared" si="17"/>
        <v>#REF!</v>
      </c>
      <c r="G228" s="15">
        <v>44991</v>
      </c>
      <c r="H228" s="16" t="s">
        <v>42</v>
      </c>
      <c r="I228" s="16" t="s">
        <v>49</v>
      </c>
      <c r="J228" s="16" t="s">
        <v>9</v>
      </c>
      <c r="K228" s="14" t="s">
        <v>10</v>
      </c>
      <c r="L228" s="14" t="s">
        <v>11</v>
      </c>
      <c r="M228" s="16" t="s">
        <v>12</v>
      </c>
      <c r="N228" s="16" t="s">
        <v>13</v>
      </c>
      <c r="O228" s="16" t="s">
        <v>21</v>
      </c>
      <c r="P228" s="12">
        <f t="shared" si="18"/>
        <v>1</v>
      </c>
      <c r="Q228" s="12" cm="1">
        <f t="array" ref="Q228">SUMPRODUCT(($G$2:$G$3094=G228)*(P228&gt;$P$2:$P$3094))+1</f>
        <v>1</v>
      </c>
      <c r="R228" s="12" t="e">
        <f>(Q228*100000)+#REF!</f>
        <v>#REF!</v>
      </c>
      <c r="S228" t="e" cm="1">
        <f t="array" ref="S228">SUMPRODUCT(($G$2:$G$3094=G228)*(R228&gt;$R$2:$R$3094))+1</f>
        <v>#REF!</v>
      </c>
      <c r="T228" t="str">
        <f t="shared" si="19"/>
        <v xml:space="preserve">Wetherby </v>
      </c>
      <c r="U228">
        <v>0</v>
      </c>
      <c r="V228" t="s">
        <v>19</v>
      </c>
      <c r="W228">
        <f t="shared" si="20"/>
        <v>2023</v>
      </c>
    </row>
    <row r="229" spans="1:23" x14ac:dyDescent="0.25">
      <c r="A229" s="10" t="str">
        <f>IF(YEAR(G229)=2024,#REF!,"")</f>
        <v/>
      </c>
      <c r="B229" s="10" t="str">
        <f>IF(YEAR(G229)=2025,#REF!,"")</f>
        <v/>
      </c>
      <c r="C229" s="10" t="str">
        <f t="shared" si="16"/>
        <v>Afternoon44991</v>
      </c>
      <c r="D229" s="5" t="str">
        <f>IF('by region'!$C$2="Any","Any",List!V229)&amp;M229&amp;IF('by region'!$I$2="Any","Any",N229)&amp;G229</f>
        <v>AnyJumpAny44991</v>
      </c>
      <c r="E229" s="5" t="e">
        <f>IF(I229=#REF!,List!G229,"")</f>
        <v>#REF!</v>
      </c>
      <c r="F229" s="5" t="e">
        <f t="shared" si="17"/>
        <v>#REF!</v>
      </c>
      <c r="G229" s="15">
        <v>44991</v>
      </c>
      <c r="H229" s="16" t="s">
        <v>42</v>
      </c>
      <c r="I229" s="16" t="s">
        <v>23</v>
      </c>
      <c r="J229" s="16" t="s">
        <v>9</v>
      </c>
      <c r="K229" s="14" t="s">
        <v>24</v>
      </c>
      <c r="L229" s="14" t="s">
        <v>17</v>
      </c>
      <c r="M229" s="16" t="s">
        <v>12</v>
      </c>
      <c r="N229" s="16" t="s">
        <v>13</v>
      </c>
      <c r="O229" s="16" t="s">
        <v>14</v>
      </c>
      <c r="P229" s="12">
        <f t="shared" si="18"/>
        <v>1</v>
      </c>
      <c r="Q229" s="12" cm="1">
        <f t="array" ref="Q229">SUMPRODUCT(($G$2:$G$3094=G229)*(P229&gt;$P$2:$P$3094))+1</f>
        <v>1</v>
      </c>
      <c r="R229" s="12" t="e">
        <f>(Q229*100000)+#REF!</f>
        <v>#REF!</v>
      </c>
      <c r="S229" t="e" cm="1">
        <f t="array" ref="S229">SUMPRODUCT(($G$2:$G$3094=G229)*(R229&gt;$R$2:$R$3094))+1</f>
        <v>#REF!</v>
      </c>
      <c r="T229" t="str">
        <f t="shared" si="19"/>
        <v xml:space="preserve">Southwell </v>
      </c>
      <c r="U229">
        <v>0</v>
      </c>
      <c r="V229" t="s">
        <v>30</v>
      </c>
      <c r="W229">
        <f t="shared" si="20"/>
        <v>2023</v>
      </c>
    </row>
    <row r="230" spans="1:23" x14ac:dyDescent="0.25">
      <c r="A230" s="10" t="str">
        <f>IF(YEAR(G230)=2024,#REF!,"")</f>
        <v/>
      </c>
      <c r="B230" s="10" t="str">
        <f>IF(YEAR(G230)=2025,#REF!,"")</f>
        <v/>
      </c>
      <c r="C230" s="10" t="str">
        <f t="shared" si="16"/>
        <v>Floodlit44992</v>
      </c>
      <c r="D230" s="5" t="str">
        <f>IF('by region'!$C$2="Any","Any",List!V230)&amp;M230&amp;IF('by region'!$I$2="Any","Any",N230)&amp;G230</f>
        <v>AnyFlatAny44992</v>
      </c>
      <c r="E230" s="5" t="e">
        <f>IF(I230=#REF!,List!G230,"")</f>
        <v>#REF!</v>
      </c>
      <c r="F230" s="5" t="e">
        <f t="shared" si="17"/>
        <v>#REF!</v>
      </c>
      <c r="G230" s="15">
        <v>44992</v>
      </c>
      <c r="H230" s="16" t="s">
        <v>7</v>
      </c>
      <c r="I230" s="16" t="s">
        <v>23</v>
      </c>
      <c r="J230" s="16" t="s">
        <v>32</v>
      </c>
      <c r="K230" s="14" t="s">
        <v>24</v>
      </c>
      <c r="L230" s="14" t="s">
        <v>17</v>
      </c>
      <c r="M230" s="16" t="s">
        <v>25</v>
      </c>
      <c r="N230" s="16" t="s">
        <v>26</v>
      </c>
      <c r="O230" s="16" t="s">
        <v>14</v>
      </c>
      <c r="P230" s="12">
        <f t="shared" si="18"/>
        <v>3</v>
      </c>
      <c r="Q230" s="12" cm="1">
        <f t="array" ref="Q230">SUMPRODUCT(($G$2:$G$3094=G230)*(P230&gt;$P$2:$P$3094))+1</f>
        <v>3</v>
      </c>
      <c r="R230" s="12" t="e">
        <f>(Q230*100000)+#REF!</f>
        <v>#REF!</v>
      </c>
      <c r="S230" t="e" cm="1">
        <f t="array" ref="S230">SUMPRODUCT(($G$2:$G$3094=G230)*(R230&gt;$R$2:$R$3094))+1</f>
        <v>#REF!</v>
      </c>
      <c r="T230" t="str">
        <f t="shared" si="19"/>
        <v>SOUTHWELL #</v>
      </c>
      <c r="U230">
        <v>0</v>
      </c>
      <c r="V230" t="s">
        <v>11</v>
      </c>
      <c r="W230">
        <f t="shared" si="20"/>
        <v>2023</v>
      </c>
    </row>
    <row r="231" spans="1:23" x14ac:dyDescent="0.25">
      <c r="A231" s="10" t="str">
        <f>IF(YEAR(G231)=2024,#REF!,"")</f>
        <v/>
      </c>
      <c r="B231" s="10" t="str">
        <f>IF(YEAR(G231)=2025,#REF!,"")</f>
        <v/>
      </c>
      <c r="C231" s="10" t="str">
        <f t="shared" si="16"/>
        <v>Afternoon44992</v>
      </c>
      <c r="D231" s="5" t="str">
        <f>IF('by region'!$C$2="Any","Any",List!V231)&amp;M231&amp;IF('by region'!$I$2="Any","Any",N231)&amp;G231</f>
        <v>AnyJumpAny44992</v>
      </c>
      <c r="E231" s="5" t="e">
        <f>IF(I231=#REF!,List!G231,"")</f>
        <v>#REF!</v>
      </c>
      <c r="F231" s="5" t="e">
        <f t="shared" si="17"/>
        <v>#REF!</v>
      </c>
      <c r="G231" s="15">
        <v>44992</v>
      </c>
      <c r="H231" s="16" t="s">
        <v>7</v>
      </c>
      <c r="I231" s="16" t="s">
        <v>31</v>
      </c>
      <c r="J231" s="16" t="s">
        <v>9</v>
      </c>
      <c r="K231" s="14" t="s">
        <v>24</v>
      </c>
      <c r="L231" s="14" t="s">
        <v>11</v>
      </c>
      <c r="M231" s="16" t="s">
        <v>12</v>
      </c>
      <c r="N231" s="16" t="s">
        <v>13</v>
      </c>
      <c r="O231" s="16" t="s">
        <v>14</v>
      </c>
      <c r="P231" s="12">
        <f t="shared" si="18"/>
        <v>1</v>
      </c>
      <c r="Q231" s="12" cm="1">
        <f t="array" ref="Q231">SUMPRODUCT(($G$2:$G$3094=G231)*(P231&gt;$P$2:$P$3094))+1</f>
        <v>1</v>
      </c>
      <c r="R231" s="12" t="e">
        <f>(Q231*100000)+#REF!</f>
        <v>#REF!</v>
      </c>
      <c r="S231" t="e" cm="1">
        <f t="array" ref="S231">SUMPRODUCT(($G$2:$G$3094=G231)*(R231&gt;$R$2:$R$3094))+1</f>
        <v>#REF!</v>
      </c>
      <c r="T231" t="str">
        <f t="shared" si="19"/>
        <v xml:space="preserve">Newcastle </v>
      </c>
      <c r="U231">
        <v>0</v>
      </c>
      <c r="V231" t="s">
        <v>17</v>
      </c>
      <c r="W231">
        <f t="shared" si="20"/>
        <v>2023</v>
      </c>
    </row>
    <row r="232" spans="1:23" x14ac:dyDescent="0.25">
      <c r="A232" s="10" t="str">
        <f>IF(YEAR(G232)=2024,#REF!,"")</f>
        <v/>
      </c>
      <c r="B232" s="10" t="str">
        <f>IF(YEAR(G232)=2025,#REF!,"")</f>
        <v/>
      </c>
      <c r="C232" s="10" t="str">
        <f t="shared" si="16"/>
        <v>Afternoon44992</v>
      </c>
      <c r="D232" s="5" t="str">
        <f>IF('by region'!$C$2="Any","Any",List!V232)&amp;M232&amp;IF('by region'!$I$2="Any","Any",N232)&amp;G232</f>
        <v>AnyJumpAny44992</v>
      </c>
      <c r="E232" s="5" t="e">
        <f>IF(I232=#REF!,List!G232,"")</f>
        <v>#REF!</v>
      </c>
      <c r="F232" s="5" t="e">
        <f t="shared" si="17"/>
        <v>#REF!</v>
      </c>
      <c r="G232" s="15">
        <v>44992</v>
      </c>
      <c r="H232" s="16" t="s">
        <v>7</v>
      </c>
      <c r="I232" s="16" t="s">
        <v>38</v>
      </c>
      <c r="J232" s="16" t="s">
        <v>9</v>
      </c>
      <c r="K232" s="14" t="s">
        <v>16</v>
      </c>
      <c r="L232" s="14" t="s">
        <v>19</v>
      </c>
      <c r="M232" s="16" t="s">
        <v>12</v>
      </c>
      <c r="N232" s="16" t="s">
        <v>13</v>
      </c>
      <c r="O232" s="16" t="s">
        <v>14</v>
      </c>
      <c r="P232" s="12">
        <f t="shared" si="18"/>
        <v>1</v>
      </c>
      <c r="Q232" s="12" cm="1">
        <f t="array" ref="Q232">SUMPRODUCT(($G$2:$G$3094=G232)*(P232&gt;$P$2:$P$3094))+1</f>
        <v>1</v>
      </c>
      <c r="R232" s="12" t="e">
        <f>(Q232*100000)+#REF!</f>
        <v>#REF!</v>
      </c>
      <c r="S232" t="e" cm="1">
        <f t="array" ref="S232">SUMPRODUCT(($G$2:$G$3094=G232)*(R232&gt;$R$2:$R$3094))+1</f>
        <v>#REF!</v>
      </c>
      <c r="T232" t="str">
        <f t="shared" si="19"/>
        <v xml:space="preserve">Sandown Park </v>
      </c>
      <c r="U232">
        <v>0</v>
      </c>
      <c r="V232" t="s">
        <v>19</v>
      </c>
      <c r="W232">
        <f t="shared" si="20"/>
        <v>2023</v>
      </c>
    </row>
    <row r="233" spans="1:23" x14ac:dyDescent="0.25">
      <c r="A233" s="10" t="str">
        <f>IF(YEAR(G233)=2024,#REF!,"")</f>
        <v/>
      </c>
      <c r="B233" s="10" t="str">
        <f>IF(YEAR(G233)=2025,#REF!,"")</f>
        <v/>
      </c>
      <c r="C233" s="10" t="str">
        <f t="shared" si="16"/>
        <v>Floodlit44993</v>
      </c>
      <c r="D233" s="5" t="str">
        <f>IF('by region'!$C$2="Any","Any",List!V233)&amp;M233&amp;IF('by region'!$I$2="Any","Any",N233)&amp;G233</f>
        <v>AnyFlatAny44993</v>
      </c>
      <c r="E233" s="5" t="e">
        <f>IF(I233=#REF!,List!G233,"")</f>
        <v>#REF!</v>
      </c>
      <c r="F233" s="5" t="e">
        <f t="shared" si="17"/>
        <v>#REF!</v>
      </c>
      <c r="G233" s="15">
        <v>44993</v>
      </c>
      <c r="H233" s="16" t="s">
        <v>27</v>
      </c>
      <c r="I233" s="16" t="s">
        <v>47</v>
      </c>
      <c r="J233" s="16" t="s">
        <v>32</v>
      </c>
      <c r="K233" s="14" t="s">
        <v>16</v>
      </c>
      <c r="L233" s="14" t="s">
        <v>19</v>
      </c>
      <c r="M233" s="16" t="s">
        <v>25</v>
      </c>
      <c r="N233" s="16" t="s">
        <v>26</v>
      </c>
      <c r="O233" s="16" t="s">
        <v>33</v>
      </c>
      <c r="P233" s="12">
        <f t="shared" si="18"/>
        <v>3</v>
      </c>
      <c r="Q233" s="12" cm="1">
        <f t="array" ref="Q233">SUMPRODUCT(($G$2:$G$3094=G233)*(P233&gt;$P$2:$P$3094))+1</f>
        <v>4</v>
      </c>
      <c r="R233" s="12" t="e">
        <f>(Q233*100000)+#REF!</f>
        <v>#REF!</v>
      </c>
      <c r="S233" t="e" cm="1">
        <f t="array" ref="S233">SUMPRODUCT(($G$2:$G$3094=G233)*(R233&gt;$R$2:$R$3094))+1</f>
        <v>#REF!</v>
      </c>
      <c r="T233" t="str">
        <f t="shared" si="19"/>
        <v>KEMPTON PARK #</v>
      </c>
      <c r="U233">
        <v>0</v>
      </c>
      <c r="V233" t="s">
        <v>11</v>
      </c>
      <c r="W233">
        <f t="shared" si="20"/>
        <v>2023</v>
      </c>
    </row>
    <row r="234" spans="1:23" x14ac:dyDescent="0.25">
      <c r="A234" s="10" t="str">
        <f>IF(YEAR(G234)=2024,#REF!,"")</f>
        <v/>
      </c>
      <c r="B234" s="10" t="str">
        <f>IF(YEAR(G234)=2025,#REF!,"")</f>
        <v/>
      </c>
      <c r="C234" s="10" t="str">
        <f t="shared" si="16"/>
        <v>Afternoon44993</v>
      </c>
      <c r="D234" s="5" t="str">
        <f>IF('by region'!$C$2="Any","Any",List!V234)&amp;M234&amp;IF('by region'!$I$2="Any","Any",N234)&amp;G234</f>
        <v>AnyFlatAny44993</v>
      </c>
      <c r="E234" s="5" t="e">
        <f>IF(I234=#REF!,List!G234,"")</f>
        <v>#REF!</v>
      </c>
      <c r="F234" s="5" t="e">
        <f t="shared" si="17"/>
        <v>#REF!</v>
      </c>
      <c r="G234" s="15">
        <v>44993</v>
      </c>
      <c r="H234" s="16" t="s">
        <v>27</v>
      </c>
      <c r="I234" s="16" t="s">
        <v>36</v>
      </c>
      <c r="J234" s="16" t="s">
        <v>9</v>
      </c>
      <c r="K234" s="14" t="s">
        <v>24</v>
      </c>
      <c r="L234" s="14" t="s">
        <v>19</v>
      </c>
      <c r="M234" s="16" t="s">
        <v>25</v>
      </c>
      <c r="N234" s="16" t="s">
        <v>26</v>
      </c>
      <c r="O234" s="16" t="s">
        <v>14</v>
      </c>
      <c r="P234" s="12">
        <f t="shared" si="18"/>
        <v>1</v>
      </c>
      <c r="Q234" s="12" cm="1">
        <f t="array" ref="Q234">SUMPRODUCT(($G$2:$G$3094=G234)*(P234&gt;$P$2:$P$3094))+1</f>
        <v>1</v>
      </c>
      <c r="R234" s="12" t="e">
        <f>(Q234*100000)+#REF!</f>
        <v>#REF!</v>
      </c>
      <c r="S234" t="e" cm="1">
        <f t="array" ref="S234">SUMPRODUCT(($G$2:$G$3094=G234)*(R234&gt;$R$2:$R$3094))+1</f>
        <v>#REF!</v>
      </c>
      <c r="T234" t="str">
        <f t="shared" si="19"/>
        <v xml:space="preserve">LINGFIELD PARK </v>
      </c>
      <c r="U234">
        <v>0</v>
      </c>
      <c r="V234" t="s">
        <v>30</v>
      </c>
      <c r="W234">
        <f t="shared" si="20"/>
        <v>2023</v>
      </c>
    </row>
    <row r="235" spans="1:23" x14ac:dyDescent="0.25">
      <c r="A235" s="10" t="str">
        <f>IF(YEAR(G235)=2024,#REF!,"")</f>
        <v/>
      </c>
      <c r="B235" s="10" t="str">
        <f>IF(YEAR(G235)=2025,#REF!,"")</f>
        <v/>
      </c>
      <c r="C235" s="10" t="str">
        <f t="shared" si="16"/>
        <v>Afternoon44993</v>
      </c>
      <c r="D235" s="5" t="str">
        <f>IF('by region'!$C$2="Any","Any",List!V235)&amp;M235&amp;IF('by region'!$I$2="Any","Any",N235)&amp;G235</f>
        <v>AnyJumpAny44993</v>
      </c>
      <c r="E235" s="5" t="e">
        <f>IF(I235=#REF!,List!G235,"")</f>
        <v>#REF!</v>
      </c>
      <c r="F235" s="5" t="e">
        <f t="shared" si="17"/>
        <v>#REF!</v>
      </c>
      <c r="G235" s="15">
        <v>44993</v>
      </c>
      <c r="H235" s="16" t="s">
        <v>27</v>
      </c>
      <c r="I235" s="16" t="s">
        <v>8</v>
      </c>
      <c r="J235" s="16" t="s">
        <v>9</v>
      </c>
      <c r="K235" s="14" t="s">
        <v>10</v>
      </c>
      <c r="L235" s="14" t="s">
        <v>11</v>
      </c>
      <c r="M235" s="16" t="s">
        <v>12</v>
      </c>
      <c r="N235" s="16" t="s">
        <v>13</v>
      </c>
      <c r="O235" s="16" t="s">
        <v>14</v>
      </c>
      <c r="P235" s="12">
        <f t="shared" si="18"/>
        <v>1</v>
      </c>
      <c r="Q235" s="12" cm="1">
        <f t="array" ref="Q235">SUMPRODUCT(($G$2:$G$3094=G235)*(P235&gt;$P$2:$P$3094))+1</f>
        <v>1</v>
      </c>
      <c r="R235" s="12" t="e">
        <f>(Q235*100000)+#REF!</f>
        <v>#REF!</v>
      </c>
      <c r="S235" t="e" cm="1">
        <f t="array" ref="S235">SUMPRODUCT(($G$2:$G$3094=G235)*(R235&gt;$R$2:$R$3094))+1</f>
        <v>#REF!</v>
      </c>
      <c r="T235" t="str">
        <f t="shared" si="19"/>
        <v xml:space="preserve">Catterick Bridge </v>
      </c>
      <c r="U235">
        <v>0</v>
      </c>
      <c r="V235" t="s">
        <v>19</v>
      </c>
      <c r="W235">
        <f t="shared" si="20"/>
        <v>2023</v>
      </c>
    </row>
    <row r="236" spans="1:23" x14ac:dyDescent="0.25">
      <c r="A236" s="10" t="str">
        <f>IF(YEAR(G236)=2024,#REF!,"")</f>
        <v/>
      </c>
      <c r="B236" s="10" t="str">
        <f>IF(YEAR(G236)=2025,#REF!,"")</f>
        <v/>
      </c>
      <c r="C236" s="10" t="str">
        <f t="shared" si="16"/>
        <v>Afternoon44993</v>
      </c>
      <c r="D236" s="5" t="str">
        <f>IF('by region'!$C$2="Any","Any",List!V236)&amp;M236&amp;IF('by region'!$I$2="Any","Any",N236)&amp;G236</f>
        <v>AnyJumpAny44993</v>
      </c>
      <c r="E236" s="5" t="e">
        <f>IF(I236=#REF!,List!G236,"")</f>
        <v>#REF!</v>
      </c>
      <c r="F236" s="5" t="e">
        <f t="shared" si="17"/>
        <v>#REF!</v>
      </c>
      <c r="G236" s="15">
        <v>44993</v>
      </c>
      <c r="H236" s="16" t="s">
        <v>27</v>
      </c>
      <c r="I236" s="16" t="s">
        <v>58</v>
      </c>
      <c r="J236" s="16" t="s">
        <v>9</v>
      </c>
      <c r="K236" s="14" t="s">
        <v>24</v>
      </c>
      <c r="L236" s="14" t="s">
        <v>19</v>
      </c>
      <c r="M236" s="16" t="s">
        <v>12</v>
      </c>
      <c r="N236" s="16" t="s">
        <v>13</v>
      </c>
      <c r="O236" s="16" t="s">
        <v>14</v>
      </c>
      <c r="P236" s="12">
        <f t="shared" si="18"/>
        <v>1</v>
      </c>
      <c r="Q236" s="12" cm="1">
        <f t="array" ref="Q236">SUMPRODUCT(($G$2:$G$3094=G236)*(P236&gt;$P$2:$P$3094))+1</f>
        <v>1</v>
      </c>
      <c r="R236" s="12" t="e">
        <f>(Q236*100000)+#REF!</f>
        <v>#REF!</v>
      </c>
      <c r="S236" t="e" cm="1">
        <f t="array" ref="S236">SUMPRODUCT(($G$2:$G$3094=G236)*(R236&gt;$R$2:$R$3094))+1</f>
        <v>#REF!</v>
      </c>
      <c r="T236" t="str">
        <f t="shared" si="19"/>
        <v xml:space="preserve">Fontwell Park </v>
      </c>
      <c r="U236">
        <v>0</v>
      </c>
      <c r="V236" t="s">
        <v>17</v>
      </c>
      <c r="W236">
        <f t="shared" si="20"/>
        <v>2023</v>
      </c>
    </row>
    <row r="237" spans="1:23" x14ac:dyDescent="0.25">
      <c r="A237" s="10" t="str">
        <f>IF(YEAR(G237)=2024,#REF!,"")</f>
        <v/>
      </c>
      <c r="B237" s="10" t="str">
        <f>IF(YEAR(G237)=2025,#REF!,"")</f>
        <v/>
      </c>
      <c r="C237" s="10" t="str">
        <f t="shared" si="16"/>
        <v>Floodlit44994</v>
      </c>
      <c r="D237" s="5" t="str">
        <f>IF('by region'!$C$2="Any","Any",List!V237)&amp;M237&amp;IF('by region'!$I$2="Any","Any",N237)&amp;G237</f>
        <v>AnyFlatAny44994</v>
      </c>
      <c r="E237" s="5" t="e">
        <f>IF(I237=#REF!,List!G237,"")</f>
        <v>#REF!</v>
      </c>
      <c r="F237" s="5" t="e">
        <f t="shared" si="17"/>
        <v>#REF!</v>
      </c>
      <c r="G237" s="15">
        <v>44994</v>
      </c>
      <c r="H237" s="16" t="s">
        <v>34</v>
      </c>
      <c r="I237" s="16" t="s">
        <v>31</v>
      </c>
      <c r="J237" s="16" t="s">
        <v>32</v>
      </c>
      <c r="K237" s="14" t="s">
        <v>24</v>
      </c>
      <c r="L237" s="14" t="s">
        <v>11</v>
      </c>
      <c r="M237" s="16" t="s">
        <v>25</v>
      </c>
      <c r="N237" s="16" t="s">
        <v>26</v>
      </c>
      <c r="O237" s="16" t="s">
        <v>33</v>
      </c>
      <c r="P237" s="12">
        <f t="shared" si="18"/>
        <v>3</v>
      </c>
      <c r="Q237" s="12" cm="1">
        <f t="array" ref="Q237">SUMPRODUCT(($G$2:$G$3094=G237)*(P237&gt;$P$2:$P$3094))+1</f>
        <v>4</v>
      </c>
      <c r="R237" s="12" t="e">
        <f>(Q237*100000)+#REF!</f>
        <v>#REF!</v>
      </c>
      <c r="S237" t="e" cm="1">
        <f t="array" ref="S237">SUMPRODUCT(($G$2:$G$3094=G237)*(R237&gt;$R$2:$R$3094))+1</f>
        <v>#REF!</v>
      </c>
      <c r="T237" t="str">
        <f t="shared" si="19"/>
        <v>NEWCASTLE #</v>
      </c>
      <c r="U237">
        <v>0</v>
      </c>
      <c r="V237" t="s">
        <v>11</v>
      </c>
      <c r="W237">
        <f t="shared" si="20"/>
        <v>2023</v>
      </c>
    </row>
    <row r="238" spans="1:23" x14ac:dyDescent="0.25">
      <c r="A238" s="10" t="str">
        <f>IF(YEAR(G238)=2024,#REF!,"")</f>
        <v/>
      </c>
      <c r="B238" s="10" t="str">
        <f>IF(YEAR(G238)=2025,#REF!,"")</f>
        <v/>
      </c>
      <c r="C238" s="10" t="str">
        <f t="shared" si="16"/>
        <v>Afternoon44994</v>
      </c>
      <c r="D238" s="5" t="str">
        <f>IF('by region'!$C$2="Any","Any",List!V238)&amp;M238&amp;IF('by region'!$I$2="Any","Any",N238)&amp;G238</f>
        <v>AnyFlatAny44994</v>
      </c>
      <c r="E238" s="5" t="e">
        <f>IF(I238=#REF!,List!G238,"")</f>
        <v>#REF!</v>
      </c>
      <c r="F238" s="5" t="e">
        <f t="shared" si="17"/>
        <v>#REF!</v>
      </c>
      <c r="G238" s="15">
        <v>44994</v>
      </c>
      <c r="H238" s="16" t="s">
        <v>34</v>
      </c>
      <c r="I238" s="16" t="s">
        <v>23</v>
      </c>
      <c r="J238" s="16" t="s">
        <v>9</v>
      </c>
      <c r="K238" s="14" t="s">
        <v>24</v>
      </c>
      <c r="L238" s="14" t="s">
        <v>17</v>
      </c>
      <c r="M238" s="16" t="s">
        <v>25</v>
      </c>
      <c r="N238" s="16" t="s">
        <v>26</v>
      </c>
      <c r="O238" s="16" t="s">
        <v>14</v>
      </c>
      <c r="P238" s="12">
        <f t="shared" si="18"/>
        <v>1</v>
      </c>
      <c r="Q238" s="12" cm="1">
        <f t="array" ref="Q238">SUMPRODUCT(($G$2:$G$3094=G238)*(P238&gt;$P$2:$P$3094))+1</f>
        <v>1</v>
      </c>
      <c r="R238" s="12" t="e">
        <f>(Q238*100000)+#REF!</f>
        <v>#REF!</v>
      </c>
      <c r="S238" t="e" cm="1">
        <f t="array" ref="S238">SUMPRODUCT(($G$2:$G$3094=G238)*(R238&gt;$R$2:$R$3094))+1</f>
        <v>#REF!</v>
      </c>
      <c r="T238" t="str">
        <f t="shared" si="19"/>
        <v xml:space="preserve">SOUTHWELL </v>
      </c>
      <c r="U238">
        <v>0</v>
      </c>
      <c r="V238" t="s">
        <v>30</v>
      </c>
      <c r="W238">
        <f t="shared" si="20"/>
        <v>2023</v>
      </c>
    </row>
    <row r="239" spans="1:23" x14ac:dyDescent="0.25">
      <c r="A239" s="10" t="str">
        <f>IF(YEAR(G239)=2024,#REF!,"")</f>
        <v/>
      </c>
      <c r="B239" s="10" t="str">
        <f>IF(YEAR(G239)=2025,#REF!,"")</f>
        <v/>
      </c>
      <c r="C239" s="10" t="str">
        <f t="shared" si="16"/>
        <v>Afternoon44994</v>
      </c>
      <c r="D239" s="5" t="str">
        <f>IF('by region'!$C$2="Any","Any",List!V239)&amp;M239&amp;IF('by region'!$I$2="Any","Any",N239)&amp;G239</f>
        <v>AnyJumpAny44994</v>
      </c>
      <c r="E239" s="5" t="e">
        <f>IF(I239=#REF!,List!G239,"")</f>
        <v>#REF!</v>
      </c>
      <c r="F239" s="5" t="e">
        <f t="shared" si="17"/>
        <v>#REF!</v>
      </c>
      <c r="G239" s="15">
        <v>44994</v>
      </c>
      <c r="H239" s="16" t="s">
        <v>34</v>
      </c>
      <c r="I239" s="16" t="s">
        <v>63</v>
      </c>
      <c r="J239" s="16" t="s">
        <v>9</v>
      </c>
      <c r="K239" s="14" t="s">
        <v>16</v>
      </c>
      <c r="L239" s="14" t="s">
        <v>11</v>
      </c>
      <c r="M239" s="16" t="s">
        <v>12</v>
      </c>
      <c r="N239" s="16" t="s">
        <v>13</v>
      </c>
      <c r="O239" s="16" t="s">
        <v>14</v>
      </c>
      <c r="P239" s="12">
        <f t="shared" si="18"/>
        <v>1</v>
      </c>
      <c r="Q239" s="12" cm="1">
        <f t="array" ref="Q239">SUMPRODUCT(($G$2:$G$3094=G239)*(P239&gt;$P$2:$P$3094))+1</f>
        <v>1</v>
      </c>
      <c r="R239" s="12" t="e">
        <f>(Q239*100000)+#REF!</f>
        <v>#REF!</v>
      </c>
      <c r="S239" t="e" cm="1">
        <f t="array" ref="S239">SUMPRODUCT(($G$2:$G$3094=G239)*(R239&gt;$R$2:$R$3094))+1</f>
        <v>#REF!</v>
      </c>
      <c r="T239" t="str">
        <f t="shared" si="19"/>
        <v xml:space="preserve">Carlisle </v>
      </c>
      <c r="U239">
        <v>0</v>
      </c>
      <c r="V239" t="s">
        <v>17</v>
      </c>
      <c r="W239">
        <f t="shared" si="20"/>
        <v>2023</v>
      </c>
    </row>
    <row r="240" spans="1:23" x14ac:dyDescent="0.25">
      <c r="A240" s="10" t="str">
        <f>IF(YEAR(G240)=2024,#REF!,"")</f>
        <v/>
      </c>
      <c r="B240" s="10" t="str">
        <f>IF(YEAR(G240)=2025,#REF!,"")</f>
        <v/>
      </c>
      <c r="C240" s="10" t="str">
        <f t="shared" si="16"/>
        <v>Afternoon44994</v>
      </c>
      <c r="D240" s="5" t="str">
        <f>IF('by region'!$C$2="Any","Any",List!V240)&amp;M240&amp;IF('by region'!$I$2="Any","Any",N240)&amp;G240</f>
        <v>AnyJumpAny44994</v>
      </c>
      <c r="E240" s="5" t="e">
        <f>IF(I240=#REF!,List!G240,"")</f>
        <v>#REF!</v>
      </c>
      <c r="F240" s="5" t="e">
        <f t="shared" si="17"/>
        <v>#REF!</v>
      </c>
      <c r="G240" s="15">
        <v>44994</v>
      </c>
      <c r="H240" s="16" t="s">
        <v>34</v>
      </c>
      <c r="I240" s="16" t="s">
        <v>39</v>
      </c>
      <c r="J240" s="16" t="s">
        <v>9</v>
      </c>
      <c r="K240" s="14" t="s">
        <v>16</v>
      </c>
      <c r="L240" s="14" t="s">
        <v>19</v>
      </c>
      <c r="M240" s="16" t="s">
        <v>12</v>
      </c>
      <c r="N240" s="16" t="s">
        <v>13</v>
      </c>
      <c r="O240" s="16" t="s">
        <v>14</v>
      </c>
      <c r="P240" s="12">
        <f t="shared" si="18"/>
        <v>1</v>
      </c>
      <c r="Q240" s="12" cm="1">
        <f t="array" ref="Q240">SUMPRODUCT(($G$2:$G$3094=G240)*(P240&gt;$P$2:$P$3094))+1</f>
        <v>1</v>
      </c>
      <c r="R240" s="12" t="e">
        <f>(Q240*100000)+#REF!</f>
        <v>#REF!</v>
      </c>
      <c r="S240" t="e" cm="1">
        <f t="array" ref="S240">SUMPRODUCT(($G$2:$G$3094=G240)*(R240&gt;$R$2:$R$3094))+1</f>
        <v>#REF!</v>
      </c>
      <c r="T240" t="str">
        <f t="shared" si="19"/>
        <v xml:space="preserve">Wincanton </v>
      </c>
      <c r="U240">
        <v>0</v>
      </c>
      <c r="V240" t="s">
        <v>19</v>
      </c>
      <c r="W240">
        <f t="shared" si="20"/>
        <v>2023</v>
      </c>
    </row>
    <row r="241" spans="1:23" x14ac:dyDescent="0.25">
      <c r="A241" s="10" t="str">
        <f>IF(YEAR(G241)=2024,#REF!,"")</f>
        <v/>
      </c>
      <c r="B241" s="10" t="str">
        <f>IF(YEAR(G241)=2025,#REF!,"")</f>
        <v/>
      </c>
      <c r="C241" s="10" t="str">
        <f t="shared" si="16"/>
        <v>Floodlit44995</v>
      </c>
      <c r="D241" s="5" t="str">
        <f>IF('by region'!$C$2="Any","Any",List!V241)&amp;M241&amp;IF('by region'!$I$2="Any","Any",N241)&amp;G241</f>
        <v>AnyFlatAny44995</v>
      </c>
      <c r="E241" s="5" t="e">
        <f>IF(I241=#REF!,List!G241,"")</f>
        <v>#REF!</v>
      </c>
      <c r="F241" s="5" t="e">
        <f t="shared" si="17"/>
        <v>#REF!</v>
      </c>
      <c r="G241" s="15">
        <v>44995</v>
      </c>
      <c r="H241" s="16" t="s">
        <v>35</v>
      </c>
      <c r="I241" s="16" t="s">
        <v>47</v>
      </c>
      <c r="J241" s="16" t="s">
        <v>32</v>
      </c>
      <c r="K241" s="14" t="s">
        <v>16</v>
      </c>
      <c r="L241" s="14" t="s">
        <v>19</v>
      </c>
      <c r="M241" s="16" t="s">
        <v>25</v>
      </c>
      <c r="N241" s="16" t="s">
        <v>26</v>
      </c>
      <c r="O241" s="16" t="s">
        <v>33</v>
      </c>
      <c r="P241" s="12">
        <f t="shared" si="18"/>
        <v>3</v>
      </c>
      <c r="Q241" s="12" cm="1">
        <f t="array" ref="Q241">SUMPRODUCT(($G$2:$G$3094=G241)*(P241&gt;$P$2:$P$3094))+1</f>
        <v>4</v>
      </c>
      <c r="R241" s="12" t="e">
        <f>(Q241*100000)+#REF!</f>
        <v>#REF!</v>
      </c>
      <c r="S241" t="e" cm="1">
        <f t="array" ref="S241">SUMPRODUCT(($G$2:$G$3094=G241)*(R241&gt;$R$2:$R$3094))+1</f>
        <v>#REF!</v>
      </c>
      <c r="T241" t="str">
        <f t="shared" si="19"/>
        <v>KEMPTON PARK #</v>
      </c>
      <c r="U241">
        <v>0</v>
      </c>
      <c r="V241" t="s">
        <v>17</v>
      </c>
      <c r="W241">
        <f t="shared" si="20"/>
        <v>2023</v>
      </c>
    </row>
    <row r="242" spans="1:23" x14ac:dyDescent="0.25">
      <c r="A242" s="10" t="str">
        <f>IF(YEAR(G242)=2024,#REF!,"")</f>
        <v/>
      </c>
      <c r="B242" s="10" t="str">
        <f>IF(YEAR(G242)=2025,#REF!,"")</f>
        <v/>
      </c>
      <c r="C242" s="10" t="str">
        <f t="shared" si="16"/>
        <v>Afternoon44995</v>
      </c>
      <c r="D242" s="5" t="str">
        <f>IF('by region'!$C$2="Any","Any",List!V242)&amp;M242&amp;IF('by region'!$I$2="Any","Any",N242)&amp;G242</f>
        <v>AnyJumpAny44995</v>
      </c>
      <c r="E242" s="5" t="e">
        <f>IF(I242=#REF!,List!G242,"")</f>
        <v>#REF!</v>
      </c>
      <c r="F242" s="5" t="e">
        <f t="shared" si="17"/>
        <v>#REF!</v>
      </c>
      <c r="G242" s="15">
        <v>44995</v>
      </c>
      <c r="H242" s="16" t="s">
        <v>35</v>
      </c>
      <c r="I242" s="16" t="s">
        <v>28</v>
      </c>
      <c r="J242" s="16" t="s">
        <v>9</v>
      </c>
      <c r="K242" s="14" t="s">
        <v>10</v>
      </c>
      <c r="L242" s="14" t="s">
        <v>11</v>
      </c>
      <c r="M242" s="16" t="s">
        <v>12</v>
      </c>
      <c r="N242" s="16" t="s">
        <v>13</v>
      </c>
      <c r="O242" s="16" t="s">
        <v>14</v>
      </c>
      <c r="P242" s="12">
        <f t="shared" si="18"/>
        <v>1</v>
      </c>
      <c r="Q242" s="12" cm="1">
        <f t="array" ref="Q242">SUMPRODUCT(($G$2:$G$3094=G242)*(P242&gt;$P$2:$P$3094))+1</f>
        <v>1</v>
      </c>
      <c r="R242" s="12" t="e">
        <f>(Q242*100000)+#REF!</f>
        <v>#REF!</v>
      </c>
      <c r="S242" t="e" cm="1">
        <f t="array" ref="S242">SUMPRODUCT(($G$2:$G$3094=G242)*(R242&gt;$R$2:$R$3094))+1</f>
        <v>#REF!</v>
      </c>
      <c r="T242" t="str">
        <f t="shared" si="19"/>
        <v xml:space="preserve">Ayr </v>
      </c>
      <c r="U242">
        <v>0</v>
      </c>
      <c r="V242" t="s">
        <v>30</v>
      </c>
      <c r="W242">
        <f t="shared" si="20"/>
        <v>2023</v>
      </c>
    </row>
    <row r="243" spans="1:23" x14ac:dyDescent="0.25">
      <c r="A243" s="10" t="str">
        <f>IF(YEAR(G243)=2024,#REF!,"")</f>
        <v/>
      </c>
      <c r="B243" s="10" t="str">
        <f>IF(YEAR(G243)=2025,#REF!,"")</f>
        <v/>
      </c>
      <c r="C243" s="10" t="str">
        <f t="shared" si="16"/>
        <v>Afternoon44995</v>
      </c>
      <c r="D243" s="5" t="str">
        <f>IF('by region'!$C$2="Any","Any",List!V243)&amp;M243&amp;IF('by region'!$I$2="Any","Any",N243)&amp;G243</f>
        <v>AnyJumpAny44995</v>
      </c>
      <c r="E243" s="5" t="e">
        <f>IF(I243=#REF!,List!G243,"")</f>
        <v>#REF!</v>
      </c>
      <c r="F243" s="5" t="e">
        <f t="shared" si="17"/>
        <v>#REF!</v>
      </c>
      <c r="G243" s="15">
        <v>44995</v>
      </c>
      <c r="H243" s="16" t="s">
        <v>35</v>
      </c>
      <c r="I243" s="16" t="s">
        <v>18</v>
      </c>
      <c r="J243" s="16" t="s">
        <v>9</v>
      </c>
      <c r="K243" s="14" t="s">
        <v>16</v>
      </c>
      <c r="L243" s="14" t="s">
        <v>19</v>
      </c>
      <c r="M243" s="16" t="s">
        <v>12</v>
      </c>
      <c r="N243" s="16" t="s">
        <v>13</v>
      </c>
      <c r="O243" s="16" t="s">
        <v>14</v>
      </c>
      <c r="P243" s="12">
        <f t="shared" si="18"/>
        <v>1</v>
      </c>
      <c r="Q243" s="12" cm="1">
        <f t="array" ref="Q243">SUMPRODUCT(($G$2:$G$3094=G243)*(P243&gt;$P$2:$P$3094))+1</f>
        <v>1</v>
      </c>
      <c r="R243" s="12" t="e">
        <f>(Q243*100000)+#REF!</f>
        <v>#REF!</v>
      </c>
      <c r="S243" t="e" cm="1">
        <f t="array" ref="S243">SUMPRODUCT(($G$2:$G$3094=G243)*(R243&gt;$R$2:$R$3094))+1</f>
        <v>#REF!</v>
      </c>
      <c r="T243" t="str">
        <f t="shared" si="19"/>
        <v xml:space="preserve">Exeter </v>
      </c>
      <c r="U243">
        <v>0</v>
      </c>
      <c r="V243" t="s">
        <v>17</v>
      </c>
      <c r="W243">
        <f t="shared" si="20"/>
        <v>2023</v>
      </c>
    </row>
    <row r="244" spans="1:23" x14ac:dyDescent="0.25">
      <c r="A244" s="10" t="str">
        <f>IF(YEAR(G244)=2024,#REF!,"")</f>
        <v/>
      </c>
      <c r="B244" s="10" t="str">
        <f>IF(YEAR(G244)=2025,#REF!,"")</f>
        <v/>
      </c>
      <c r="C244" s="10" t="str">
        <f t="shared" si="16"/>
        <v>Afternoon44995</v>
      </c>
      <c r="D244" s="5" t="str">
        <f>IF('by region'!$C$2="Any","Any",List!V244)&amp;M244&amp;IF('by region'!$I$2="Any","Any",N244)&amp;G244</f>
        <v>AnyJumpAny44995</v>
      </c>
      <c r="E244" s="5" t="e">
        <f>IF(I244=#REF!,List!G244,"")</f>
        <v>#REF!</v>
      </c>
      <c r="F244" s="5" t="e">
        <f t="shared" si="17"/>
        <v>#REF!</v>
      </c>
      <c r="G244" s="15">
        <v>44995</v>
      </c>
      <c r="H244" s="16" t="s">
        <v>35</v>
      </c>
      <c r="I244" s="16" t="s">
        <v>44</v>
      </c>
      <c r="J244" s="16" t="s">
        <v>9</v>
      </c>
      <c r="K244" s="14" t="s">
        <v>10</v>
      </c>
      <c r="L244" s="14" t="s">
        <v>17</v>
      </c>
      <c r="M244" s="16" t="s">
        <v>12</v>
      </c>
      <c r="N244" s="16" t="s">
        <v>13</v>
      </c>
      <c r="O244" s="16" t="s">
        <v>14</v>
      </c>
      <c r="P244" s="12">
        <f t="shared" si="18"/>
        <v>1</v>
      </c>
      <c r="Q244" s="12" cm="1">
        <f t="array" ref="Q244">SUMPRODUCT(($G$2:$G$3094=G244)*(P244&gt;$P$2:$P$3094))+1</f>
        <v>1</v>
      </c>
      <c r="R244" s="12" t="e">
        <f>(Q244*100000)+#REF!</f>
        <v>#REF!</v>
      </c>
      <c r="S244" t="e" cm="1">
        <f t="array" ref="S244">SUMPRODUCT(($G$2:$G$3094=G244)*(R244&gt;$R$2:$R$3094))+1</f>
        <v>#REF!</v>
      </c>
      <c r="T244" t="str">
        <f t="shared" si="19"/>
        <v xml:space="preserve">Leicester </v>
      </c>
      <c r="U244">
        <v>0</v>
      </c>
      <c r="V244" t="s">
        <v>30</v>
      </c>
      <c r="W244">
        <f t="shared" si="20"/>
        <v>2023</v>
      </c>
    </row>
    <row r="245" spans="1:23" x14ac:dyDescent="0.25">
      <c r="A245" s="10" t="str">
        <f>IF(YEAR(G245)=2024,#REF!,"")</f>
        <v/>
      </c>
      <c r="B245" s="10" t="str">
        <f>IF(YEAR(G245)=2025,#REF!,"")</f>
        <v/>
      </c>
      <c r="C245" s="10" t="str">
        <f t="shared" si="16"/>
        <v>Floodlit44996</v>
      </c>
      <c r="D245" s="5" t="str">
        <f>IF('by region'!$C$2="Any","Any",List!V245)&amp;M245&amp;IF('by region'!$I$2="Any","Any",N245)&amp;G245</f>
        <v>AnyFlatAny44996</v>
      </c>
      <c r="E245" s="5" t="e">
        <f>IF(I245=#REF!,List!G245,"")</f>
        <v>#REF!</v>
      </c>
      <c r="F245" s="5" t="e">
        <f t="shared" si="17"/>
        <v>#REF!</v>
      </c>
      <c r="G245" s="15">
        <v>44996</v>
      </c>
      <c r="H245" s="16" t="s">
        <v>37</v>
      </c>
      <c r="I245" s="16" t="s">
        <v>73</v>
      </c>
      <c r="J245" s="16" t="s">
        <v>32</v>
      </c>
      <c r="K245" s="14" t="s">
        <v>10</v>
      </c>
      <c r="L245" s="14" t="s">
        <v>19</v>
      </c>
      <c r="M245" s="16" t="s">
        <v>25</v>
      </c>
      <c r="N245" s="16" t="s">
        <v>26</v>
      </c>
      <c r="O245" s="16" t="s">
        <v>33</v>
      </c>
      <c r="P245" s="12">
        <f t="shared" si="18"/>
        <v>3</v>
      </c>
      <c r="Q245" s="12" cm="1">
        <f t="array" ref="Q245">SUMPRODUCT(($G$2:$G$3094=G245)*(P245&gt;$P$2:$P$3094))+1</f>
        <v>5</v>
      </c>
      <c r="R245" s="12" t="e">
        <f>(Q245*100000)+#REF!</f>
        <v>#REF!</v>
      </c>
      <c r="S245" t="e" cm="1">
        <f t="array" ref="S245">SUMPRODUCT(($G$2:$G$3094=G245)*(R245&gt;$R$2:$R$3094))+1</f>
        <v>#REF!</v>
      </c>
      <c r="T245" t="str">
        <f t="shared" si="19"/>
        <v>CHELMSFORD CITY #</v>
      </c>
      <c r="U245">
        <v>0</v>
      </c>
      <c r="V245" t="s">
        <v>19</v>
      </c>
      <c r="W245">
        <f t="shared" si="20"/>
        <v>2023</v>
      </c>
    </row>
    <row r="246" spans="1:23" x14ac:dyDescent="0.25">
      <c r="A246" s="10" t="str">
        <f>IF(YEAR(G246)=2024,#REF!,"")</f>
        <v/>
      </c>
      <c r="B246" s="10" t="str">
        <f>IF(YEAR(G246)=2025,#REF!,"")</f>
        <v/>
      </c>
      <c r="C246" s="10" t="str">
        <f t="shared" si="16"/>
        <v>Afternoon44996</v>
      </c>
      <c r="D246" s="5" t="str">
        <f>IF('by region'!$C$2="Any","Any",List!V246)&amp;M246&amp;IF('by region'!$I$2="Any","Any",N246)&amp;G246</f>
        <v>AnyFlatAny44996</v>
      </c>
      <c r="E246" s="5" t="e">
        <f>IF(I246=#REF!,List!G246,"")</f>
        <v>#REF!</v>
      </c>
      <c r="F246" s="5" t="e">
        <f t="shared" si="17"/>
        <v>#REF!</v>
      </c>
      <c r="G246" s="15">
        <v>44996</v>
      </c>
      <c r="H246" s="16" t="s">
        <v>37</v>
      </c>
      <c r="I246" s="16" t="s">
        <v>43</v>
      </c>
      <c r="J246" s="16" t="s">
        <v>9</v>
      </c>
      <c r="K246" s="14" t="s">
        <v>24</v>
      </c>
      <c r="L246" s="14" t="s">
        <v>17</v>
      </c>
      <c r="M246" s="16" t="s">
        <v>25</v>
      </c>
      <c r="N246" s="16" t="s">
        <v>26</v>
      </c>
      <c r="O246" s="16" t="s">
        <v>14</v>
      </c>
      <c r="P246" s="12">
        <f t="shared" si="18"/>
        <v>1</v>
      </c>
      <c r="Q246" s="12" cm="1">
        <f t="array" ref="Q246">SUMPRODUCT(($G$2:$G$3094=G246)*(P246&gt;$P$2:$P$3094))+1</f>
        <v>1</v>
      </c>
      <c r="R246" s="12" t="e">
        <f>(Q246*100000)+#REF!</f>
        <v>#REF!</v>
      </c>
      <c r="S246" t="e" cm="1">
        <f t="array" ref="S246">SUMPRODUCT(($G$2:$G$3094=G246)*(R246&gt;$R$2:$R$3094))+1</f>
        <v>#REF!</v>
      </c>
      <c r="T246" t="str">
        <f t="shared" si="19"/>
        <v xml:space="preserve">WOLVERHAMPTON </v>
      </c>
      <c r="U246">
        <v>0</v>
      </c>
      <c r="V246" t="s">
        <v>17</v>
      </c>
      <c r="W246">
        <f t="shared" si="20"/>
        <v>2023</v>
      </c>
    </row>
    <row r="247" spans="1:23" x14ac:dyDescent="0.25">
      <c r="A247" s="10" t="str">
        <f>IF(YEAR(G247)=2024,#REF!,"")</f>
        <v/>
      </c>
      <c r="B247" s="10" t="str">
        <f>IF(YEAR(G247)=2025,#REF!,"")</f>
        <v/>
      </c>
      <c r="C247" s="10" t="str">
        <f t="shared" ref="C247:C310" si="21">J247&amp;G247</f>
        <v>Afternoon44996</v>
      </c>
      <c r="D247" s="5" t="str">
        <f>IF('by region'!$C$2="Any","Any",List!V247)&amp;M247&amp;IF('by region'!$I$2="Any","Any",N247)&amp;G247</f>
        <v>AnyJumpAny44996</v>
      </c>
      <c r="E247" s="5" t="e">
        <f>IF(I247=#REF!,List!G247,"")</f>
        <v>#REF!</v>
      </c>
      <c r="F247" s="5" t="e">
        <f t="shared" si="17"/>
        <v>#REF!</v>
      </c>
      <c r="G247" s="15">
        <v>44996</v>
      </c>
      <c r="H247" s="16" t="s">
        <v>37</v>
      </c>
      <c r="I247" s="16" t="s">
        <v>28</v>
      </c>
      <c r="J247" s="16" t="s">
        <v>9</v>
      </c>
      <c r="K247" s="14" t="s">
        <v>10</v>
      </c>
      <c r="L247" s="14" t="s">
        <v>11</v>
      </c>
      <c r="M247" s="16" t="s">
        <v>12</v>
      </c>
      <c r="N247" s="16" t="s">
        <v>13</v>
      </c>
      <c r="O247" s="16" t="s">
        <v>14</v>
      </c>
      <c r="P247" s="12">
        <f t="shared" si="18"/>
        <v>1</v>
      </c>
      <c r="Q247" s="12" cm="1">
        <f t="array" ref="Q247">SUMPRODUCT(($G$2:$G$3094=G247)*(P247&gt;$P$2:$P$3094))+1</f>
        <v>1</v>
      </c>
      <c r="R247" s="12" t="e">
        <f>(Q247*100000)+#REF!</f>
        <v>#REF!</v>
      </c>
      <c r="S247" t="e" cm="1">
        <f t="array" ref="S247">SUMPRODUCT(($G$2:$G$3094=G247)*(R247&gt;$R$2:$R$3094))+1</f>
        <v>#REF!</v>
      </c>
      <c r="T247" t="str">
        <f t="shared" si="19"/>
        <v xml:space="preserve">Ayr </v>
      </c>
      <c r="U247">
        <v>0</v>
      </c>
      <c r="V247" t="s">
        <v>19</v>
      </c>
      <c r="W247">
        <f t="shared" si="20"/>
        <v>2023</v>
      </c>
    </row>
    <row r="248" spans="1:23" x14ac:dyDescent="0.25">
      <c r="A248" s="10" t="str">
        <f>IF(YEAR(G248)=2024,#REF!,"")</f>
        <v/>
      </c>
      <c r="B248" s="10" t="str">
        <f>IF(YEAR(G248)=2025,#REF!,"")</f>
        <v/>
      </c>
      <c r="C248" s="10" t="str">
        <f t="shared" si="21"/>
        <v>Afternoon44996</v>
      </c>
      <c r="D248" s="5" t="str">
        <f>IF('by region'!$C$2="Any","Any",List!V248)&amp;M248&amp;IF('by region'!$I$2="Any","Any",N248)&amp;G248</f>
        <v>AnyJumpAny44996</v>
      </c>
      <c r="E248" s="5" t="e">
        <f>IF(I248=#REF!,List!G248,"")</f>
        <v>#REF!</v>
      </c>
      <c r="F248" s="5" t="e">
        <f t="shared" si="17"/>
        <v>#REF!</v>
      </c>
      <c r="G248" s="15">
        <v>44996</v>
      </c>
      <c r="H248" s="16" t="s">
        <v>37</v>
      </c>
      <c r="I248" s="16" t="s">
        <v>61</v>
      </c>
      <c r="J248" s="16" t="s">
        <v>9</v>
      </c>
      <c r="K248" s="14" t="s">
        <v>24</v>
      </c>
      <c r="L248" s="14" t="s">
        <v>17</v>
      </c>
      <c r="M248" s="16" t="s">
        <v>12</v>
      </c>
      <c r="N248" s="16" t="s">
        <v>13</v>
      </c>
      <c r="O248" s="16" t="s">
        <v>14</v>
      </c>
      <c r="P248" s="12">
        <f t="shared" si="18"/>
        <v>1</v>
      </c>
      <c r="Q248" s="12" cm="1">
        <f t="array" ref="Q248">SUMPRODUCT(($G$2:$G$3094=G248)*(P248&gt;$P$2:$P$3094))+1</f>
        <v>1</v>
      </c>
      <c r="R248" s="12" t="e">
        <f>(Q248*100000)+#REF!</f>
        <v>#REF!</v>
      </c>
      <c r="S248" t="e" cm="1">
        <f t="array" ref="S248">SUMPRODUCT(($G$2:$G$3094=G248)*(R248&gt;$R$2:$R$3094))+1</f>
        <v>#REF!</v>
      </c>
      <c r="T248" t="str">
        <f t="shared" si="19"/>
        <v xml:space="preserve">Hereford </v>
      </c>
      <c r="U248">
        <v>0</v>
      </c>
      <c r="V248" t="s">
        <v>30</v>
      </c>
      <c r="W248">
        <f t="shared" si="20"/>
        <v>2023</v>
      </c>
    </row>
    <row r="249" spans="1:23" x14ac:dyDescent="0.25">
      <c r="A249" s="10" t="str">
        <f>IF(YEAR(G249)=2024,#REF!,"")</f>
        <v/>
      </c>
      <c r="B249" s="10" t="str">
        <f>IF(YEAR(G249)=2025,#REF!,"")</f>
        <v/>
      </c>
      <c r="C249" s="10" t="str">
        <f t="shared" si="21"/>
        <v>Afternoon44996</v>
      </c>
      <c r="D249" s="5" t="str">
        <f>IF('by region'!$C$2="Any","Any",List!V249)&amp;M249&amp;IF('by region'!$I$2="Any","Any",N249)&amp;G249</f>
        <v>AnyJumpAny44996</v>
      </c>
      <c r="E249" s="5" t="e">
        <f>IF(I249=#REF!,List!G249,"")</f>
        <v>#REF!</v>
      </c>
      <c r="F249" s="5" t="e">
        <f t="shared" si="17"/>
        <v>#REF!</v>
      </c>
      <c r="G249" s="15">
        <v>44996</v>
      </c>
      <c r="H249" s="16" t="s">
        <v>37</v>
      </c>
      <c r="I249" s="16" t="s">
        <v>38</v>
      </c>
      <c r="J249" s="16" t="s">
        <v>9</v>
      </c>
      <c r="K249" s="14" t="s">
        <v>16</v>
      </c>
      <c r="L249" s="14" t="s">
        <v>19</v>
      </c>
      <c r="M249" s="16" t="s">
        <v>12</v>
      </c>
      <c r="N249" s="16" t="s">
        <v>13</v>
      </c>
      <c r="O249" s="16" t="s">
        <v>14</v>
      </c>
      <c r="P249" s="12">
        <f t="shared" si="18"/>
        <v>1</v>
      </c>
      <c r="Q249" s="12" cm="1">
        <f t="array" ref="Q249">SUMPRODUCT(($G$2:$G$3094=G249)*(P249&gt;$P$2:$P$3094))+1</f>
        <v>1</v>
      </c>
      <c r="R249" s="12" t="e">
        <f>(Q249*100000)+#REF!</f>
        <v>#REF!</v>
      </c>
      <c r="S249" t="e" cm="1">
        <f t="array" ref="S249">SUMPRODUCT(($G$2:$G$3094=G249)*(R249&gt;$R$2:$R$3094))+1</f>
        <v>#REF!</v>
      </c>
      <c r="T249" t="str">
        <f t="shared" si="19"/>
        <v xml:space="preserve">Sandown Park </v>
      </c>
      <c r="U249">
        <v>0</v>
      </c>
      <c r="V249" t="s">
        <v>17</v>
      </c>
      <c r="W249">
        <f t="shared" si="20"/>
        <v>2023</v>
      </c>
    </row>
    <row r="250" spans="1:23" x14ac:dyDescent="0.25">
      <c r="A250" s="10" t="str">
        <f>IF(YEAR(G250)=2024,#REF!,"")</f>
        <v/>
      </c>
      <c r="B250" s="10" t="str">
        <f>IF(YEAR(G250)=2025,#REF!,"")</f>
        <v/>
      </c>
      <c r="C250" s="10" t="str">
        <f t="shared" si="21"/>
        <v>Afternoon44997</v>
      </c>
      <c r="D250" s="5" t="str">
        <f>IF('by region'!$C$2="Any","Any",List!V250)&amp;M250&amp;IF('by region'!$I$2="Any","Any",N250)&amp;G250</f>
        <v>AnyJumpAny44997</v>
      </c>
      <c r="E250" s="5" t="e">
        <f>IF(I250=#REF!,List!G250,"")</f>
        <v>#REF!</v>
      </c>
      <c r="F250" s="5" t="e">
        <f t="shared" si="17"/>
        <v>#REF!</v>
      </c>
      <c r="G250" s="15">
        <v>44997</v>
      </c>
      <c r="H250" s="16" t="s">
        <v>40</v>
      </c>
      <c r="I250" s="16" t="s">
        <v>48</v>
      </c>
      <c r="J250" s="16" t="s">
        <v>9</v>
      </c>
      <c r="K250" s="14" t="s">
        <v>16</v>
      </c>
      <c r="L250" s="14" t="s">
        <v>17</v>
      </c>
      <c r="M250" s="16" t="s">
        <v>12</v>
      </c>
      <c r="N250" s="16" t="s">
        <v>13</v>
      </c>
      <c r="O250" s="16" t="s">
        <v>14</v>
      </c>
      <c r="P250" s="12">
        <f t="shared" si="18"/>
        <v>1</v>
      </c>
      <c r="Q250" s="12" cm="1">
        <f t="array" ref="Q250">SUMPRODUCT(($G$2:$G$3094=G250)*(P250&gt;$P$2:$P$3094))+1</f>
        <v>1</v>
      </c>
      <c r="R250" s="12" t="e">
        <f>(Q250*100000)+#REF!</f>
        <v>#REF!</v>
      </c>
      <c r="S250" t="e" cm="1">
        <f t="array" ref="S250">SUMPRODUCT(($G$2:$G$3094=G250)*(R250&gt;$R$2:$R$3094))+1</f>
        <v>#REF!</v>
      </c>
      <c r="T250" t="str">
        <f t="shared" si="19"/>
        <v xml:space="preserve">Warwick </v>
      </c>
      <c r="U250">
        <v>0</v>
      </c>
      <c r="V250" t="s">
        <v>11</v>
      </c>
      <c r="W250">
        <f t="shared" si="20"/>
        <v>2023</v>
      </c>
    </row>
    <row r="251" spans="1:23" x14ac:dyDescent="0.25">
      <c r="A251" s="10" t="str">
        <f>IF(YEAR(G251)=2024,#REF!,"")</f>
        <v/>
      </c>
      <c r="B251" s="10" t="str">
        <f>IF(YEAR(G251)=2025,#REF!,"")</f>
        <v/>
      </c>
      <c r="C251" s="10" t="str">
        <f t="shared" si="21"/>
        <v>Afternoon44997</v>
      </c>
      <c r="D251" s="5" t="str">
        <f>IF('by region'!$C$2="Any","Any",List!V251)&amp;M251&amp;IF('by region'!$I$2="Any","Any",N251)&amp;G251</f>
        <v>AnyJumpAny44997</v>
      </c>
      <c r="E251" s="5" t="e">
        <f>IF(I251=#REF!,List!G251,"")</f>
        <v>#REF!</v>
      </c>
      <c r="F251" s="5" t="e">
        <f t="shared" si="17"/>
        <v>#REF!</v>
      </c>
      <c r="G251" s="15">
        <v>44997</v>
      </c>
      <c r="H251" s="16" t="s">
        <v>40</v>
      </c>
      <c r="I251" s="16" t="s">
        <v>53</v>
      </c>
      <c r="J251" s="16" t="s">
        <v>9</v>
      </c>
      <c r="K251" s="14" t="s">
        <v>16</v>
      </c>
      <c r="L251" s="14" t="s">
        <v>17</v>
      </c>
      <c r="M251" s="16" t="s">
        <v>12</v>
      </c>
      <c r="N251" s="16" t="s">
        <v>13</v>
      </c>
      <c r="O251" s="16" t="s">
        <v>14</v>
      </c>
      <c r="P251" s="12">
        <f t="shared" si="18"/>
        <v>1</v>
      </c>
      <c r="Q251" s="12" cm="1">
        <f t="array" ref="Q251">SUMPRODUCT(($G$2:$G$3094=G251)*(P251&gt;$P$2:$P$3094))+1</f>
        <v>1</v>
      </c>
      <c r="R251" s="12" t="e">
        <f>(Q251*100000)+#REF!</f>
        <v>#REF!</v>
      </c>
      <c r="S251" t="e" cm="1">
        <f t="array" ref="S251">SUMPRODUCT(($G$2:$G$3094=G251)*(R251&gt;$R$2:$R$3094))+1</f>
        <v>#REF!</v>
      </c>
      <c r="T251" t="str">
        <f t="shared" si="19"/>
        <v xml:space="preserve">Market Rasen </v>
      </c>
      <c r="U251">
        <v>0</v>
      </c>
      <c r="V251" t="s">
        <v>17</v>
      </c>
      <c r="W251">
        <f t="shared" si="20"/>
        <v>2023</v>
      </c>
    </row>
    <row r="252" spans="1:23" x14ac:dyDescent="0.25">
      <c r="A252" s="10" t="str">
        <f>IF(YEAR(G252)=2024,#REF!,"")</f>
        <v/>
      </c>
      <c r="B252" s="10" t="str">
        <f>IF(YEAR(G252)=2025,#REF!,"")</f>
        <v/>
      </c>
      <c r="C252" s="10" t="str">
        <f t="shared" si="21"/>
        <v>Floodlit44998</v>
      </c>
      <c r="D252" s="5" t="str">
        <f>IF('by region'!$C$2="Any","Any",List!V252)&amp;M252&amp;IF('by region'!$I$2="Any","Any",N252)&amp;G252</f>
        <v>AnyFlatAny44998</v>
      </c>
      <c r="E252" s="5" t="e">
        <f>IF(I252=#REF!,List!G252,"")</f>
        <v>#REF!</v>
      </c>
      <c r="F252" s="5" t="e">
        <f t="shared" si="17"/>
        <v>#REF!</v>
      </c>
      <c r="G252" s="15">
        <v>44998</v>
      </c>
      <c r="H252" s="16" t="s">
        <v>42</v>
      </c>
      <c r="I252" s="16" t="s">
        <v>43</v>
      </c>
      <c r="J252" s="16" t="s">
        <v>32</v>
      </c>
      <c r="K252" s="14" t="s">
        <v>24</v>
      </c>
      <c r="L252" s="14" t="s">
        <v>17</v>
      </c>
      <c r="M252" s="16" t="s">
        <v>25</v>
      </c>
      <c r="N252" s="16" t="s">
        <v>26</v>
      </c>
      <c r="O252" s="16" t="s">
        <v>33</v>
      </c>
      <c r="P252" s="12">
        <f t="shared" si="18"/>
        <v>3</v>
      </c>
      <c r="Q252" s="12" cm="1">
        <f t="array" ref="Q252">SUMPRODUCT(($G$2:$G$3094=G252)*(P252&gt;$P$2:$P$3094))+1</f>
        <v>4</v>
      </c>
      <c r="R252" s="12" t="e">
        <f>(Q252*100000)+#REF!</f>
        <v>#REF!</v>
      </c>
      <c r="S252" t="e" cm="1">
        <f t="array" ref="S252">SUMPRODUCT(($G$2:$G$3094=G252)*(R252&gt;$R$2:$R$3094))+1</f>
        <v>#REF!</v>
      </c>
      <c r="T252" t="str">
        <f t="shared" si="19"/>
        <v>WOLVERHAMPTON #</v>
      </c>
      <c r="U252">
        <v>0</v>
      </c>
      <c r="V252" t="s">
        <v>30</v>
      </c>
      <c r="W252">
        <f t="shared" si="20"/>
        <v>2023</v>
      </c>
    </row>
    <row r="253" spans="1:23" x14ac:dyDescent="0.25">
      <c r="A253" s="10" t="str">
        <f>IF(YEAR(G253)=2024,#REF!,"")</f>
        <v/>
      </c>
      <c r="B253" s="10" t="str">
        <f>IF(YEAR(G253)=2025,#REF!,"")</f>
        <v/>
      </c>
      <c r="C253" s="10" t="str">
        <f t="shared" si="21"/>
        <v>Afternoon44998</v>
      </c>
      <c r="D253" s="5" t="str">
        <f>IF('by region'!$C$2="Any","Any",List!V253)&amp;M253&amp;IF('by region'!$I$2="Any","Any",N253)&amp;G253</f>
        <v>AnyJumpAny44998</v>
      </c>
      <c r="E253" s="5" t="e">
        <f>IF(I253=#REF!,List!G253,"")</f>
        <v>#REF!</v>
      </c>
      <c r="F253" s="5" t="e">
        <f t="shared" si="17"/>
        <v>#REF!</v>
      </c>
      <c r="G253" s="15">
        <v>44998</v>
      </c>
      <c r="H253" s="16" t="s">
        <v>42</v>
      </c>
      <c r="I253" s="16" t="s">
        <v>41</v>
      </c>
      <c r="J253" s="16" t="s">
        <v>9</v>
      </c>
      <c r="K253" s="14" t="s">
        <v>10</v>
      </c>
      <c r="L253" s="14" t="s">
        <v>19</v>
      </c>
      <c r="M253" s="16" t="s">
        <v>12</v>
      </c>
      <c r="N253" s="16" t="s">
        <v>13</v>
      </c>
      <c r="O253" s="16" t="s">
        <v>14</v>
      </c>
      <c r="P253" s="12">
        <f t="shared" si="18"/>
        <v>1</v>
      </c>
      <c r="Q253" s="12" cm="1">
        <f t="array" ref="Q253">SUMPRODUCT(($G$2:$G$3094=G253)*(P253&gt;$P$2:$P$3094))+1</f>
        <v>1</v>
      </c>
      <c r="R253" s="12" t="e">
        <f>(Q253*100000)+#REF!</f>
        <v>#REF!</v>
      </c>
      <c r="S253" t="e" cm="1">
        <f t="array" ref="S253">SUMPRODUCT(($G$2:$G$3094=G253)*(R253&gt;$R$2:$R$3094))+1</f>
        <v>#REF!</v>
      </c>
      <c r="T253" t="str">
        <f t="shared" si="19"/>
        <v xml:space="preserve">Plumpton </v>
      </c>
      <c r="U253">
        <v>0</v>
      </c>
      <c r="V253" t="s">
        <v>17</v>
      </c>
      <c r="W253">
        <f t="shared" si="20"/>
        <v>2023</v>
      </c>
    </row>
    <row r="254" spans="1:23" x14ac:dyDescent="0.25">
      <c r="A254" s="10" t="str">
        <f>IF(YEAR(G254)=2024,#REF!,"")</f>
        <v/>
      </c>
      <c r="B254" s="10" t="str">
        <f>IF(YEAR(G254)=2025,#REF!,"")</f>
        <v/>
      </c>
      <c r="C254" s="10" t="str">
        <f t="shared" si="21"/>
        <v>Afternoon44998</v>
      </c>
      <c r="D254" s="5" t="str">
        <f>IF('by region'!$C$2="Any","Any",List!V254)&amp;M254&amp;IF('by region'!$I$2="Any","Any",N254)&amp;G254</f>
        <v>AnyJumpAny44998</v>
      </c>
      <c r="E254" s="5" t="e">
        <f>IF(I254=#REF!,List!G254,"")</f>
        <v>#REF!</v>
      </c>
      <c r="F254" s="5" t="e">
        <f t="shared" si="17"/>
        <v>#REF!</v>
      </c>
      <c r="G254" s="15">
        <v>44998</v>
      </c>
      <c r="H254" s="16" t="s">
        <v>42</v>
      </c>
      <c r="I254" s="16" t="s">
        <v>66</v>
      </c>
      <c r="J254" s="16" t="s">
        <v>9</v>
      </c>
      <c r="K254" s="14" t="s">
        <v>10</v>
      </c>
      <c r="L254" s="14" t="s">
        <v>17</v>
      </c>
      <c r="M254" s="16" t="s">
        <v>12</v>
      </c>
      <c r="N254" s="16" t="s">
        <v>13</v>
      </c>
      <c r="O254" s="16" t="s">
        <v>14</v>
      </c>
      <c r="P254" s="12">
        <f t="shared" si="18"/>
        <v>1</v>
      </c>
      <c r="Q254" s="12" cm="1">
        <f t="array" ref="Q254">SUMPRODUCT(($G$2:$G$3094=G254)*(P254&gt;$P$2:$P$3094))+1</f>
        <v>1</v>
      </c>
      <c r="R254" s="12" t="e">
        <f>(Q254*100000)+#REF!</f>
        <v>#REF!</v>
      </c>
      <c r="S254" t="e" cm="1">
        <f t="array" ref="S254">SUMPRODUCT(($G$2:$G$3094=G254)*(R254&gt;$R$2:$R$3094))+1</f>
        <v>#REF!</v>
      </c>
      <c r="T254" t="str">
        <f t="shared" si="19"/>
        <v xml:space="preserve">Stratford-On-Avon </v>
      </c>
      <c r="U254">
        <v>0</v>
      </c>
      <c r="V254" t="s">
        <v>17</v>
      </c>
      <c r="W254">
        <f t="shared" si="20"/>
        <v>2023</v>
      </c>
    </row>
    <row r="255" spans="1:23" x14ac:dyDescent="0.25">
      <c r="A255" s="10" t="str">
        <f>IF(YEAR(G255)=2024,#REF!,"")</f>
        <v/>
      </c>
      <c r="B255" s="10" t="str">
        <f>IF(YEAR(G255)=2025,#REF!,"")</f>
        <v/>
      </c>
      <c r="C255" s="10" t="str">
        <f t="shared" si="21"/>
        <v>Afternoon44998</v>
      </c>
      <c r="D255" s="5" t="str">
        <f>IF('by region'!$C$2="Any","Any",List!V255)&amp;M255&amp;IF('by region'!$I$2="Any","Any",N255)&amp;G255</f>
        <v>AnyJumpAny44998</v>
      </c>
      <c r="E255" s="5" t="e">
        <f>IF(I255=#REF!,List!G255,"")</f>
        <v>#REF!</v>
      </c>
      <c r="F255" s="5" t="e">
        <f t="shared" si="17"/>
        <v>#REF!</v>
      </c>
      <c r="G255" s="15">
        <v>44998</v>
      </c>
      <c r="H255" s="16" t="s">
        <v>42</v>
      </c>
      <c r="I255" s="16" t="s">
        <v>57</v>
      </c>
      <c r="J255" s="16" t="s">
        <v>9</v>
      </c>
      <c r="K255" s="14" t="s">
        <v>10</v>
      </c>
      <c r="L255" s="14" t="s">
        <v>19</v>
      </c>
      <c r="M255" s="16" t="s">
        <v>12</v>
      </c>
      <c r="N255" s="16" t="s">
        <v>13</v>
      </c>
      <c r="O255" s="16" t="s">
        <v>14</v>
      </c>
      <c r="P255" s="12">
        <f t="shared" si="18"/>
        <v>1</v>
      </c>
      <c r="Q255" s="12" cm="1">
        <f t="array" ref="Q255">SUMPRODUCT(($G$2:$G$3094=G255)*(P255&gt;$P$2:$P$3094))+1</f>
        <v>1</v>
      </c>
      <c r="R255" s="12" t="e">
        <f>(Q255*100000)+#REF!</f>
        <v>#REF!</v>
      </c>
      <c r="S255" t="e" cm="1">
        <f t="array" ref="S255">SUMPRODUCT(($G$2:$G$3094=G255)*(R255&gt;$R$2:$R$3094))+1</f>
        <v>#REF!</v>
      </c>
      <c r="T255" t="str">
        <f t="shared" si="19"/>
        <v xml:space="preserve">Taunton </v>
      </c>
      <c r="U255">
        <v>0</v>
      </c>
      <c r="V255" t="s">
        <v>19</v>
      </c>
      <c r="W255">
        <f t="shared" si="20"/>
        <v>2023</v>
      </c>
    </row>
    <row r="256" spans="1:23" x14ac:dyDescent="0.25">
      <c r="A256" s="10" t="str">
        <f>IF(YEAR(G256)=2024,#REF!,"")</f>
        <v/>
      </c>
      <c r="B256" s="10" t="str">
        <f>IF(YEAR(G256)=2025,#REF!,"")</f>
        <v/>
      </c>
      <c r="C256" s="10" t="str">
        <f t="shared" si="21"/>
        <v>Floodlit44999</v>
      </c>
      <c r="D256" s="5" t="str">
        <f>IF('by region'!$C$2="Any","Any",List!V256)&amp;M256&amp;IF('by region'!$I$2="Any","Any",N256)&amp;G256</f>
        <v>AnyFlatAny44999</v>
      </c>
      <c r="E256" s="5" t="e">
        <f>IF(I256=#REF!,List!G256,"")</f>
        <v>#REF!</v>
      </c>
      <c r="F256" s="5" t="e">
        <f t="shared" si="17"/>
        <v>#REF!</v>
      </c>
      <c r="G256" s="15">
        <v>44999</v>
      </c>
      <c r="H256" s="16" t="s">
        <v>7</v>
      </c>
      <c r="I256" s="16" t="s">
        <v>31</v>
      </c>
      <c r="J256" s="16" t="s">
        <v>32</v>
      </c>
      <c r="K256" s="14" t="s">
        <v>24</v>
      </c>
      <c r="L256" s="14" t="s">
        <v>11</v>
      </c>
      <c r="M256" s="16" t="s">
        <v>25</v>
      </c>
      <c r="N256" s="16" t="s">
        <v>26</v>
      </c>
      <c r="O256" s="16" t="s">
        <v>33</v>
      </c>
      <c r="P256" s="12">
        <f t="shared" si="18"/>
        <v>3</v>
      </c>
      <c r="Q256" s="12" cm="1">
        <f t="array" ref="Q256">SUMPRODUCT(($G$2:$G$3094=G256)*(P256&gt;$P$2:$P$3094))+1</f>
        <v>3</v>
      </c>
      <c r="R256" s="12" t="e">
        <f>(Q256*100000)+#REF!</f>
        <v>#REF!</v>
      </c>
      <c r="S256" t="e" cm="1">
        <f t="array" ref="S256">SUMPRODUCT(($G$2:$G$3094=G256)*(R256&gt;$R$2:$R$3094))+1</f>
        <v>#REF!</v>
      </c>
      <c r="T256" t="str">
        <f t="shared" si="19"/>
        <v>NEWCASTLE #</v>
      </c>
      <c r="U256">
        <v>0</v>
      </c>
      <c r="V256" t="s">
        <v>30</v>
      </c>
      <c r="W256">
        <f t="shared" si="20"/>
        <v>2023</v>
      </c>
    </row>
    <row r="257" spans="1:23" x14ac:dyDescent="0.25">
      <c r="A257" s="10" t="str">
        <f>IF(YEAR(G257)=2024,#REF!,"")</f>
        <v/>
      </c>
      <c r="B257" s="10" t="str">
        <f>IF(YEAR(G257)=2025,#REF!,"")</f>
        <v/>
      </c>
      <c r="C257" s="10" t="str">
        <f t="shared" si="21"/>
        <v>Floodlit44999</v>
      </c>
      <c r="D257" s="5" t="str">
        <f>IF('by region'!$C$2="Any","Any",List!V257)&amp;M257&amp;IF('by region'!$I$2="Any","Any",N257)&amp;G257</f>
        <v>AnyFlatAny44999</v>
      </c>
      <c r="E257" s="5" t="e">
        <f>IF(I257=#REF!,List!G257,"")</f>
        <v>#REF!</v>
      </c>
      <c r="F257" s="5" t="e">
        <f t="shared" si="17"/>
        <v>#REF!</v>
      </c>
      <c r="G257" s="15">
        <v>44999</v>
      </c>
      <c r="H257" s="16" t="s">
        <v>7</v>
      </c>
      <c r="I257" s="16" t="s">
        <v>23</v>
      </c>
      <c r="J257" s="16" t="s">
        <v>32</v>
      </c>
      <c r="K257" s="14" t="s">
        <v>24</v>
      </c>
      <c r="L257" s="14" t="s">
        <v>17</v>
      </c>
      <c r="M257" s="16" t="s">
        <v>25</v>
      </c>
      <c r="N257" s="16" t="s">
        <v>26</v>
      </c>
      <c r="O257" s="16" t="s">
        <v>14</v>
      </c>
      <c r="P257" s="12">
        <f t="shared" si="18"/>
        <v>3</v>
      </c>
      <c r="Q257" s="12" cm="1">
        <f t="array" ref="Q257">SUMPRODUCT(($G$2:$G$3094=G257)*(P257&gt;$P$2:$P$3094))+1</f>
        <v>3</v>
      </c>
      <c r="R257" s="12" t="e">
        <f>(Q257*100000)+#REF!</f>
        <v>#REF!</v>
      </c>
      <c r="S257" t="e" cm="1">
        <f t="array" ref="S257">SUMPRODUCT(($G$2:$G$3094=G257)*(R257&gt;$R$2:$R$3094))+1</f>
        <v>#REF!</v>
      </c>
      <c r="T257" t="str">
        <f t="shared" si="19"/>
        <v>SOUTHWELL #</v>
      </c>
      <c r="U257">
        <v>0</v>
      </c>
      <c r="V257" t="s">
        <v>17</v>
      </c>
      <c r="W257">
        <f t="shared" si="20"/>
        <v>2023</v>
      </c>
    </row>
    <row r="258" spans="1:23" x14ac:dyDescent="0.25">
      <c r="A258" s="10" t="str">
        <f>IF(YEAR(G258)=2024,#REF!,"")</f>
        <v/>
      </c>
      <c r="B258" s="10" t="str">
        <f>IF(YEAR(G258)=2025,#REF!,"")</f>
        <v/>
      </c>
      <c r="C258" s="10" t="str">
        <f t="shared" si="21"/>
        <v>Afternoon44999</v>
      </c>
      <c r="D258" s="5" t="str">
        <f>IF('by region'!$C$2="Any","Any",List!V258)&amp;M258&amp;IF('by region'!$I$2="Any","Any",N258)&amp;G258</f>
        <v>AnyJumpAny44999</v>
      </c>
      <c r="E258" s="5" t="e">
        <f>IF(I258=#REF!,List!G258,"")</f>
        <v>#REF!</v>
      </c>
      <c r="F258" s="5" t="e">
        <f t="shared" ref="F258:F321" si="22">G258&amp;S258</f>
        <v>#REF!</v>
      </c>
      <c r="G258" s="15">
        <v>44999</v>
      </c>
      <c r="H258" s="16" t="s">
        <v>7</v>
      </c>
      <c r="I258" s="16" t="s">
        <v>15</v>
      </c>
      <c r="J258" s="16" t="s">
        <v>9</v>
      </c>
      <c r="K258" s="14" t="s">
        <v>16</v>
      </c>
      <c r="L258" s="14" t="s">
        <v>17</v>
      </c>
      <c r="M258" s="16" t="s">
        <v>12</v>
      </c>
      <c r="N258" s="16" t="s">
        <v>13</v>
      </c>
      <c r="O258" s="16" t="s">
        <v>14</v>
      </c>
      <c r="P258" s="12">
        <f t="shared" ref="P258:P321" si="23">IF(J258="Afternoon",1,IF(J258="Evening",2,IF(J258="Floodlit",3,4)))</f>
        <v>1</v>
      </c>
      <c r="Q258" s="12" cm="1">
        <f t="array" ref="Q258">SUMPRODUCT(($G$2:$G$3094=G258)*(P258&gt;$P$2:$P$3094))+1</f>
        <v>1</v>
      </c>
      <c r="R258" s="12" t="e">
        <f>(Q258*100000)+#REF!</f>
        <v>#REF!</v>
      </c>
      <c r="S258" t="e" cm="1">
        <f t="array" ref="S258">SUMPRODUCT(($G$2:$G$3094=G258)*(R258&gt;$R$2:$R$3094))+1</f>
        <v>#REF!</v>
      </c>
      <c r="T258" t="str">
        <f t="shared" ref="T258:T321" si="24">_xlfn.CONCAT(IF(M258="Flat",UPPER(I258),I258)," ",IF(J258="Evening","†",IF(J258="Floodlit","#","")))</f>
        <v xml:space="preserve">Cheltenham </v>
      </c>
      <c r="U258">
        <v>1</v>
      </c>
      <c r="V258" t="s">
        <v>11</v>
      </c>
      <c r="W258">
        <f t="shared" ref="W258:W321" si="25">YEAR(G258)</f>
        <v>2023</v>
      </c>
    </row>
    <row r="259" spans="1:23" x14ac:dyDescent="0.25">
      <c r="A259" s="10" t="str">
        <f>IF(YEAR(G259)=2024,#REF!,"")</f>
        <v/>
      </c>
      <c r="B259" s="10" t="str">
        <f>IF(YEAR(G259)=2025,#REF!,"")</f>
        <v/>
      </c>
      <c r="C259" s="10" t="str">
        <f t="shared" si="21"/>
        <v>Afternoon44999</v>
      </c>
      <c r="D259" s="5" t="str">
        <f>IF('by region'!$C$2="Any","Any",List!V259)&amp;M259&amp;IF('by region'!$I$2="Any","Any",N259)&amp;G259</f>
        <v>AnyJumpAny44999</v>
      </c>
      <c r="E259" s="5" t="e">
        <f>IF(I259=#REF!,List!G259,"")</f>
        <v>#REF!</v>
      </c>
      <c r="F259" s="5" t="e">
        <f t="shared" si="22"/>
        <v>#REF!</v>
      </c>
      <c r="G259" s="15">
        <v>44999</v>
      </c>
      <c r="H259" s="16" t="s">
        <v>7</v>
      </c>
      <c r="I259" s="16" t="s">
        <v>46</v>
      </c>
      <c r="J259" s="16" t="s">
        <v>9</v>
      </c>
      <c r="K259" s="14" t="s">
        <v>24</v>
      </c>
      <c r="L259" s="14" t="s">
        <v>11</v>
      </c>
      <c r="M259" s="16" t="s">
        <v>12</v>
      </c>
      <c r="N259" s="16" t="s">
        <v>13</v>
      </c>
      <c r="O259" s="16" t="s">
        <v>14</v>
      </c>
      <c r="P259" s="12">
        <f t="shared" si="23"/>
        <v>1</v>
      </c>
      <c r="Q259" s="12" cm="1">
        <f t="array" ref="Q259">SUMPRODUCT(($G$2:$G$3094=G259)*(P259&gt;$P$2:$P$3094))+1</f>
        <v>1</v>
      </c>
      <c r="R259" s="12" t="e">
        <f>(Q259*100000)+#REF!</f>
        <v>#REF!</v>
      </c>
      <c r="S259" t="e" cm="1">
        <f t="array" ref="S259">SUMPRODUCT(($G$2:$G$3094=G259)*(R259&gt;$R$2:$R$3094))+1</f>
        <v>#REF!</v>
      </c>
      <c r="T259" t="str">
        <f t="shared" si="24"/>
        <v xml:space="preserve">Sedgefield </v>
      </c>
      <c r="U259">
        <v>0</v>
      </c>
      <c r="V259" t="s">
        <v>17</v>
      </c>
      <c r="W259">
        <f t="shared" si="25"/>
        <v>2023</v>
      </c>
    </row>
    <row r="260" spans="1:23" x14ac:dyDescent="0.25">
      <c r="A260" s="10" t="str">
        <f>IF(YEAR(G260)=2024,#REF!,"")</f>
        <v/>
      </c>
      <c r="B260" s="10" t="str">
        <f>IF(YEAR(G260)=2025,#REF!,"")</f>
        <v/>
      </c>
      <c r="C260" s="10" t="str">
        <f t="shared" si="21"/>
        <v>Floodlit45000</v>
      </c>
      <c r="D260" s="5" t="str">
        <f>IF('by region'!$C$2="Any","Any",List!V260)&amp;M260&amp;IF('by region'!$I$2="Any","Any",N260)&amp;G260</f>
        <v>AnyFlatAny45000</v>
      </c>
      <c r="E260" s="5" t="e">
        <f>IF(I260=#REF!,List!G260,"")</f>
        <v>#REF!</v>
      </c>
      <c r="F260" s="5" t="e">
        <f t="shared" si="22"/>
        <v>#REF!</v>
      </c>
      <c r="G260" s="15">
        <v>45000</v>
      </c>
      <c r="H260" s="16" t="s">
        <v>27</v>
      </c>
      <c r="I260" s="16" t="s">
        <v>47</v>
      </c>
      <c r="J260" s="16" t="s">
        <v>32</v>
      </c>
      <c r="K260" s="14" t="s">
        <v>16</v>
      </c>
      <c r="L260" s="14" t="s">
        <v>19</v>
      </c>
      <c r="M260" s="16" t="s">
        <v>25</v>
      </c>
      <c r="N260" s="16" t="s">
        <v>26</v>
      </c>
      <c r="O260" s="16" t="s">
        <v>33</v>
      </c>
      <c r="P260" s="12">
        <f t="shared" si="23"/>
        <v>3</v>
      </c>
      <c r="Q260" s="12" cm="1">
        <f t="array" ref="Q260">SUMPRODUCT(($G$2:$G$3094=G260)*(P260&gt;$P$2:$P$3094))+1</f>
        <v>3</v>
      </c>
      <c r="R260" s="12" t="e">
        <f>(Q260*100000)+#REF!</f>
        <v>#REF!</v>
      </c>
      <c r="S260" t="e" cm="1">
        <f t="array" ref="S260">SUMPRODUCT(($G$2:$G$3094=G260)*(R260&gt;$R$2:$R$3094))+1</f>
        <v>#REF!</v>
      </c>
      <c r="T260" t="str">
        <f t="shared" si="24"/>
        <v>KEMPTON PARK #</v>
      </c>
      <c r="U260">
        <v>1</v>
      </c>
      <c r="V260" t="s">
        <v>11</v>
      </c>
      <c r="W260">
        <f t="shared" si="25"/>
        <v>2023</v>
      </c>
    </row>
    <row r="261" spans="1:23" x14ac:dyDescent="0.25">
      <c r="A261" s="10" t="str">
        <f>IF(YEAR(G261)=2024,#REF!,"")</f>
        <v/>
      </c>
      <c r="B261" s="10" t="str">
        <f>IF(YEAR(G261)=2025,#REF!,"")</f>
        <v/>
      </c>
      <c r="C261" s="10" t="str">
        <f t="shared" si="21"/>
        <v>Floodlit45000</v>
      </c>
      <c r="D261" s="5" t="str">
        <f>IF('by region'!$C$2="Any","Any",List!V261)&amp;M261&amp;IF('by region'!$I$2="Any","Any",N261)&amp;G261</f>
        <v>AnyFlatAny45000</v>
      </c>
      <c r="E261" s="5" t="e">
        <f>IF(I261=#REF!,List!G261,"")</f>
        <v>#REF!</v>
      </c>
      <c r="F261" s="5" t="e">
        <f t="shared" si="22"/>
        <v>#REF!</v>
      </c>
      <c r="G261" s="15">
        <v>45000</v>
      </c>
      <c r="H261" s="16" t="s">
        <v>27</v>
      </c>
      <c r="I261" s="16" t="s">
        <v>31</v>
      </c>
      <c r="J261" s="16" t="s">
        <v>32</v>
      </c>
      <c r="K261" s="14" t="s">
        <v>24</v>
      </c>
      <c r="L261" s="14" t="s">
        <v>11</v>
      </c>
      <c r="M261" s="16" t="s">
        <v>25</v>
      </c>
      <c r="N261" s="16" t="s">
        <v>26</v>
      </c>
      <c r="O261" s="16" t="s">
        <v>14</v>
      </c>
      <c r="P261" s="12">
        <f t="shared" si="23"/>
        <v>3</v>
      </c>
      <c r="Q261" s="12" cm="1">
        <f t="array" ref="Q261">SUMPRODUCT(($G$2:$G$3094=G261)*(P261&gt;$P$2:$P$3094))+1</f>
        <v>3</v>
      </c>
      <c r="R261" s="12" t="e">
        <f>(Q261*100000)+#REF!</f>
        <v>#REF!</v>
      </c>
      <c r="S261" t="e" cm="1">
        <f t="array" ref="S261">SUMPRODUCT(($G$2:$G$3094=G261)*(R261&gt;$R$2:$R$3094))+1</f>
        <v>#REF!</v>
      </c>
      <c r="T261" t="str">
        <f t="shared" si="24"/>
        <v>NEWCASTLE #</v>
      </c>
      <c r="U261">
        <v>0</v>
      </c>
      <c r="V261" t="s">
        <v>30</v>
      </c>
      <c r="W261">
        <f t="shared" si="25"/>
        <v>2023</v>
      </c>
    </row>
    <row r="262" spans="1:23" x14ac:dyDescent="0.25">
      <c r="A262" s="10" t="str">
        <f>IF(YEAR(G262)=2024,#REF!,"")</f>
        <v/>
      </c>
      <c r="B262" s="10" t="str">
        <f>IF(YEAR(G262)=2025,#REF!,"")</f>
        <v/>
      </c>
      <c r="C262" s="10" t="str">
        <f t="shared" si="21"/>
        <v>Afternoon45000</v>
      </c>
      <c r="D262" s="5" t="str">
        <f>IF('by region'!$C$2="Any","Any",List!V262)&amp;M262&amp;IF('by region'!$I$2="Any","Any",N262)&amp;G262</f>
        <v>AnyJumpAny45000</v>
      </c>
      <c r="E262" s="5" t="e">
        <f>IF(I262=#REF!,List!G262,"")</f>
        <v>#REF!</v>
      </c>
      <c r="F262" s="5" t="e">
        <f t="shared" si="22"/>
        <v>#REF!</v>
      </c>
      <c r="G262" s="15">
        <v>45000</v>
      </c>
      <c r="H262" s="16" t="s">
        <v>27</v>
      </c>
      <c r="I262" s="16" t="s">
        <v>15</v>
      </c>
      <c r="J262" s="16" t="s">
        <v>9</v>
      </c>
      <c r="K262" s="14" t="s">
        <v>16</v>
      </c>
      <c r="L262" s="14" t="s">
        <v>17</v>
      </c>
      <c r="M262" s="16" t="s">
        <v>12</v>
      </c>
      <c r="N262" s="16" t="s">
        <v>13</v>
      </c>
      <c r="O262" s="16" t="s">
        <v>14</v>
      </c>
      <c r="P262" s="12">
        <f t="shared" si="23"/>
        <v>1</v>
      </c>
      <c r="Q262" s="12" cm="1">
        <f t="array" ref="Q262">SUMPRODUCT(($G$2:$G$3094=G262)*(P262&gt;$P$2:$P$3094))+1</f>
        <v>1</v>
      </c>
      <c r="R262" s="12" t="e">
        <f>(Q262*100000)+#REF!</f>
        <v>#REF!</v>
      </c>
      <c r="S262" t="e" cm="1">
        <f t="array" ref="S262">SUMPRODUCT(($G$2:$G$3094=G262)*(R262&gt;$R$2:$R$3094))+1</f>
        <v>#REF!</v>
      </c>
      <c r="T262" t="str">
        <f t="shared" si="24"/>
        <v xml:space="preserve">Cheltenham </v>
      </c>
      <c r="U262">
        <v>0</v>
      </c>
      <c r="V262" t="s">
        <v>30</v>
      </c>
      <c r="W262">
        <f t="shared" si="25"/>
        <v>2023</v>
      </c>
    </row>
    <row r="263" spans="1:23" x14ac:dyDescent="0.25">
      <c r="A263" s="10" t="str">
        <f>IF(YEAR(G263)=2024,#REF!,"")</f>
        <v/>
      </c>
      <c r="B263" s="10" t="str">
        <f>IF(YEAR(G263)=2025,#REF!,"")</f>
        <v/>
      </c>
      <c r="C263" s="10" t="str">
        <f t="shared" si="21"/>
        <v>Afternoon45000</v>
      </c>
      <c r="D263" s="5" t="str">
        <f>IF('by region'!$C$2="Any","Any",List!V263)&amp;M263&amp;IF('by region'!$I$2="Any","Any",N263)&amp;G263</f>
        <v>AnyJumpAny45000</v>
      </c>
      <c r="E263" s="5" t="e">
        <f>IF(I263=#REF!,List!G263,"")</f>
        <v>#REF!</v>
      </c>
      <c r="F263" s="5" t="e">
        <f t="shared" si="22"/>
        <v>#REF!</v>
      </c>
      <c r="G263" s="15">
        <v>45000</v>
      </c>
      <c r="H263" s="16" t="s">
        <v>27</v>
      </c>
      <c r="I263" s="16" t="s">
        <v>45</v>
      </c>
      <c r="J263" s="16" t="s">
        <v>9</v>
      </c>
      <c r="K263" s="14" t="s">
        <v>16</v>
      </c>
      <c r="L263" s="14" t="s">
        <v>17</v>
      </c>
      <c r="M263" s="16" t="s">
        <v>12</v>
      </c>
      <c r="N263" s="16" t="s">
        <v>13</v>
      </c>
      <c r="O263" s="16" t="s">
        <v>14</v>
      </c>
      <c r="P263" s="12">
        <f t="shared" si="23"/>
        <v>1</v>
      </c>
      <c r="Q263" s="12" cm="1">
        <f t="array" ref="Q263">SUMPRODUCT(($G$2:$G$3094=G263)*(P263&gt;$P$2:$P$3094))+1</f>
        <v>1</v>
      </c>
      <c r="R263" s="12" t="e">
        <f>(Q263*100000)+#REF!</f>
        <v>#REF!</v>
      </c>
      <c r="S263" t="e" cm="1">
        <f t="array" ref="S263">SUMPRODUCT(($G$2:$G$3094=G263)*(R263&gt;$R$2:$R$3094))+1</f>
        <v>#REF!</v>
      </c>
      <c r="T263" t="str">
        <f t="shared" si="24"/>
        <v xml:space="preserve">Huntingdon </v>
      </c>
      <c r="U263">
        <v>0</v>
      </c>
      <c r="V263" t="s">
        <v>17</v>
      </c>
      <c r="W263">
        <f t="shared" si="25"/>
        <v>2023</v>
      </c>
    </row>
    <row r="264" spans="1:23" x14ac:dyDescent="0.25">
      <c r="A264" s="10" t="str">
        <f>IF(YEAR(G264)=2024,#REF!,"")</f>
        <v/>
      </c>
      <c r="B264" s="10" t="str">
        <f>IF(YEAR(G264)=2025,#REF!,"")</f>
        <v/>
      </c>
      <c r="C264" s="10" t="str">
        <f t="shared" si="21"/>
        <v>Floodlit45001</v>
      </c>
      <c r="D264" s="5" t="str">
        <f>IF('by region'!$C$2="Any","Any",List!V264)&amp;M264&amp;IF('by region'!$I$2="Any","Any",N264)&amp;G264</f>
        <v>AnyFlatAny45001</v>
      </c>
      <c r="E264" s="5" t="e">
        <f>IF(I264=#REF!,List!G264,"")</f>
        <v>#REF!</v>
      </c>
      <c r="F264" s="5" t="e">
        <f t="shared" si="22"/>
        <v>#REF!</v>
      </c>
      <c r="G264" s="15">
        <v>45001</v>
      </c>
      <c r="H264" s="16" t="s">
        <v>34</v>
      </c>
      <c r="I264" s="16" t="s">
        <v>73</v>
      </c>
      <c r="J264" s="16" t="s">
        <v>32</v>
      </c>
      <c r="K264" s="14" t="s">
        <v>10</v>
      </c>
      <c r="L264" s="14" t="s">
        <v>19</v>
      </c>
      <c r="M264" s="16" t="s">
        <v>25</v>
      </c>
      <c r="N264" s="16" t="s">
        <v>26</v>
      </c>
      <c r="O264" s="16" t="s">
        <v>33</v>
      </c>
      <c r="P264" s="12">
        <f t="shared" si="23"/>
        <v>3</v>
      </c>
      <c r="Q264" s="12" cm="1">
        <f t="array" ref="Q264">SUMPRODUCT(($G$2:$G$3094=G264)*(P264&gt;$P$2:$P$3094))+1</f>
        <v>3</v>
      </c>
      <c r="R264" s="12" t="e">
        <f>(Q264*100000)+#REF!</f>
        <v>#REF!</v>
      </c>
      <c r="S264" t="e" cm="1">
        <f t="array" ref="S264">SUMPRODUCT(($G$2:$G$3094=G264)*(R264&gt;$R$2:$R$3094))+1</f>
        <v>#REF!</v>
      </c>
      <c r="T264" t="str">
        <f t="shared" si="24"/>
        <v>CHELMSFORD CITY #</v>
      </c>
      <c r="U264">
        <v>0</v>
      </c>
      <c r="V264" t="s">
        <v>17</v>
      </c>
      <c r="W264">
        <f t="shared" si="25"/>
        <v>2023</v>
      </c>
    </row>
    <row r="265" spans="1:23" x14ac:dyDescent="0.25">
      <c r="A265" s="10" t="str">
        <f>IF(YEAR(G265)=2024,#REF!,"")</f>
        <v/>
      </c>
      <c r="B265" s="10" t="str">
        <f>IF(YEAR(G265)=2025,#REF!,"")</f>
        <v/>
      </c>
      <c r="C265" s="10" t="str">
        <f t="shared" si="21"/>
        <v>Floodlit45001</v>
      </c>
      <c r="D265" s="5" t="str">
        <f>IF('by region'!$C$2="Any","Any",List!V265)&amp;M265&amp;IF('by region'!$I$2="Any","Any",N265)&amp;G265</f>
        <v>AnyFlatAny45001</v>
      </c>
      <c r="E265" s="5" t="e">
        <f>IF(I265=#REF!,List!G265,"")</f>
        <v>#REF!</v>
      </c>
      <c r="F265" s="5" t="e">
        <f t="shared" si="22"/>
        <v>#REF!</v>
      </c>
      <c r="G265" s="15">
        <v>45001</v>
      </c>
      <c r="H265" s="16" t="s">
        <v>34</v>
      </c>
      <c r="I265" s="16" t="s">
        <v>23</v>
      </c>
      <c r="J265" s="16" t="s">
        <v>32</v>
      </c>
      <c r="K265" s="14" t="s">
        <v>24</v>
      </c>
      <c r="L265" s="14" t="s">
        <v>17</v>
      </c>
      <c r="M265" s="16" t="s">
        <v>25</v>
      </c>
      <c r="N265" s="16" t="s">
        <v>26</v>
      </c>
      <c r="O265" s="16" t="s">
        <v>14</v>
      </c>
      <c r="P265" s="12">
        <f t="shared" si="23"/>
        <v>3</v>
      </c>
      <c r="Q265" s="12" cm="1">
        <f t="array" ref="Q265">SUMPRODUCT(($G$2:$G$3094=G265)*(P265&gt;$P$2:$P$3094))+1</f>
        <v>3</v>
      </c>
      <c r="R265" s="12" t="e">
        <f>(Q265*100000)+#REF!</f>
        <v>#REF!</v>
      </c>
      <c r="S265" t="e" cm="1">
        <f t="array" ref="S265">SUMPRODUCT(($G$2:$G$3094=G265)*(R265&gt;$R$2:$R$3094))+1</f>
        <v>#REF!</v>
      </c>
      <c r="T265" t="str">
        <f t="shared" si="24"/>
        <v>SOUTHWELL #</v>
      </c>
      <c r="U265">
        <v>0</v>
      </c>
      <c r="V265" t="s">
        <v>19</v>
      </c>
      <c r="W265">
        <f t="shared" si="25"/>
        <v>2023</v>
      </c>
    </row>
    <row r="266" spans="1:23" x14ac:dyDescent="0.25">
      <c r="A266" s="10" t="str">
        <f>IF(YEAR(G266)=2024,#REF!,"")</f>
        <v/>
      </c>
      <c r="B266" s="10" t="str">
        <f>IF(YEAR(G266)=2025,#REF!,"")</f>
        <v/>
      </c>
      <c r="C266" s="10" t="str">
        <f t="shared" si="21"/>
        <v>Afternoon45001</v>
      </c>
      <c r="D266" s="5" t="str">
        <f>IF('by region'!$C$2="Any","Any",List!V266)&amp;M266&amp;IF('by region'!$I$2="Any","Any",N266)&amp;G266</f>
        <v>AnyJumpAny45001</v>
      </c>
      <c r="E266" s="5" t="e">
        <f>IF(I266=#REF!,List!G266,"")</f>
        <v>#REF!</v>
      </c>
      <c r="F266" s="5" t="e">
        <f t="shared" si="22"/>
        <v>#REF!</v>
      </c>
      <c r="G266" s="15">
        <v>45001</v>
      </c>
      <c r="H266" s="16" t="s">
        <v>34</v>
      </c>
      <c r="I266" s="16" t="s">
        <v>15</v>
      </c>
      <c r="J266" s="16" t="s">
        <v>9</v>
      </c>
      <c r="K266" s="14" t="s">
        <v>16</v>
      </c>
      <c r="L266" s="14" t="s">
        <v>17</v>
      </c>
      <c r="M266" s="16" t="s">
        <v>12</v>
      </c>
      <c r="N266" s="16" t="s">
        <v>13</v>
      </c>
      <c r="O266" s="16" t="s">
        <v>14</v>
      </c>
      <c r="P266" s="12">
        <f t="shared" si="23"/>
        <v>1</v>
      </c>
      <c r="Q266" s="12" cm="1">
        <f t="array" ref="Q266">SUMPRODUCT(($G$2:$G$3094=G266)*(P266&gt;$P$2:$P$3094))+1</f>
        <v>1</v>
      </c>
      <c r="R266" s="12" t="e">
        <f>(Q266*100000)+#REF!</f>
        <v>#REF!</v>
      </c>
      <c r="S266" t="e" cm="1">
        <f t="array" ref="S266">SUMPRODUCT(($G$2:$G$3094=G266)*(R266&gt;$R$2:$R$3094))+1</f>
        <v>#REF!</v>
      </c>
      <c r="T266" t="str">
        <f t="shared" si="24"/>
        <v xml:space="preserve">Cheltenham </v>
      </c>
      <c r="U266">
        <v>0</v>
      </c>
      <c r="V266" t="s">
        <v>19</v>
      </c>
      <c r="W266">
        <f t="shared" si="25"/>
        <v>2023</v>
      </c>
    </row>
    <row r="267" spans="1:23" x14ac:dyDescent="0.25">
      <c r="A267" s="10" t="str">
        <f>IF(YEAR(G267)=2024,#REF!,"")</f>
        <v/>
      </c>
      <c r="B267" s="10" t="str">
        <f>IF(YEAR(G267)=2025,#REF!,"")</f>
        <v/>
      </c>
      <c r="C267" s="10" t="str">
        <f t="shared" si="21"/>
        <v>Afternoon45001</v>
      </c>
      <c r="D267" s="5" t="str">
        <f>IF('by region'!$C$2="Any","Any",List!V267)&amp;M267&amp;IF('by region'!$I$2="Any","Any",N267)&amp;G267</f>
        <v>AnyJumpAny45001</v>
      </c>
      <c r="E267" s="5" t="e">
        <f>IF(I267=#REF!,List!G267,"")</f>
        <v>#REF!</v>
      </c>
      <c r="F267" s="5" t="e">
        <f t="shared" si="22"/>
        <v>#REF!</v>
      </c>
      <c r="G267" s="15">
        <v>45001</v>
      </c>
      <c r="H267" s="16" t="s">
        <v>34</v>
      </c>
      <c r="I267" s="16" t="s">
        <v>67</v>
      </c>
      <c r="J267" s="16" t="s">
        <v>9</v>
      </c>
      <c r="K267" s="14" t="s">
        <v>10</v>
      </c>
      <c r="L267" s="14" t="s">
        <v>11</v>
      </c>
      <c r="M267" s="16" t="s">
        <v>12</v>
      </c>
      <c r="N267" s="16" t="s">
        <v>13</v>
      </c>
      <c r="O267" s="16" t="s">
        <v>14</v>
      </c>
      <c r="P267" s="12">
        <f t="shared" si="23"/>
        <v>1</v>
      </c>
      <c r="Q267" s="12" cm="1">
        <f t="array" ref="Q267">SUMPRODUCT(($G$2:$G$3094=G267)*(P267&gt;$P$2:$P$3094))+1</f>
        <v>1</v>
      </c>
      <c r="R267" s="12" t="e">
        <f>(Q267*100000)+#REF!</f>
        <v>#REF!</v>
      </c>
      <c r="S267" t="e" cm="1">
        <f t="array" ref="S267">SUMPRODUCT(($G$2:$G$3094=G267)*(R267&gt;$R$2:$R$3094))+1</f>
        <v>#REF!</v>
      </c>
      <c r="T267" t="str">
        <f t="shared" si="24"/>
        <v xml:space="preserve">Hexham </v>
      </c>
      <c r="U267">
        <v>0</v>
      </c>
      <c r="V267" t="s">
        <v>11</v>
      </c>
      <c r="W267">
        <f t="shared" si="25"/>
        <v>2023</v>
      </c>
    </row>
    <row r="268" spans="1:23" x14ac:dyDescent="0.25">
      <c r="A268" s="10" t="str">
        <f>IF(YEAR(G268)=2024,#REF!,"")</f>
        <v/>
      </c>
      <c r="B268" s="10" t="str">
        <f>IF(YEAR(G268)=2025,#REF!,"")</f>
        <v/>
      </c>
      <c r="C268" s="10" t="str">
        <f t="shared" si="21"/>
        <v>Floodlit45002</v>
      </c>
      <c r="D268" s="5" t="str">
        <f>IF('by region'!$C$2="Any","Any",List!V268)&amp;M268&amp;IF('by region'!$I$2="Any","Any",N268)&amp;G268</f>
        <v>AnyFlatAny45002</v>
      </c>
      <c r="E268" s="5" t="e">
        <f>IF(I268=#REF!,List!G268,"")</f>
        <v>#REF!</v>
      </c>
      <c r="F268" s="5" t="e">
        <f t="shared" si="22"/>
        <v>#REF!</v>
      </c>
      <c r="G268" s="15">
        <v>45002</v>
      </c>
      <c r="H268" s="16" t="s">
        <v>35</v>
      </c>
      <c r="I268" s="16" t="s">
        <v>31</v>
      </c>
      <c r="J268" s="16" t="s">
        <v>32</v>
      </c>
      <c r="K268" s="14" t="s">
        <v>24</v>
      </c>
      <c r="L268" s="14" t="s">
        <v>11</v>
      </c>
      <c r="M268" s="16" t="s">
        <v>25</v>
      </c>
      <c r="N268" s="16" t="s">
        <v>26</v>
      </c>
      <c r="O268" s="16" t="s">
        <v>33</v>
      </c>
      <c r="P268" s="12">
        <f t="shared" si="23"/>
        <v>3</v>
      </c>
      <c r="Q268" s="12" cm="1">
        <f t="array" ref="Q268">SUMPRODUCT(($G$2:$G$3094=G268)*(P268&gt;$P$2:$P$3094))+1</f>
        <v>4</v>
      </c>
      <c r="R268" s="12" t="e">
        <f>(Q268*100000)+#REF!</f>
        <v>#REF!</v>
      </c>
      <c r="S268" t="e" cm="1">
        <f t="array" ref="S268">SUMPRODUCT(($G$2:$G$3094=G268)*(R268&gt;$R$2:$R$3094))+1</f>
        <v>#REF!</v>
      </c>
      <c r="T268" t="str">
        <f t="shared" si="24"/>
        <v>NEWCASTLE #</v>
      </c>
      <c r="U268">
        <v>0</v>
      </c>
      <c r="V268" t="s">
        <v>17</v>
      </c>
      <c r="W268">
        <f t="shared" si="25"/>
        <v>2023</v>
      </c>
    </row>
    <row r="269" spans="1:23" x14ac:dyDescent="0.25">
      <c r="A269" s="10" t="str">
        <f>IF(YEAR(G269)=2024,#REF!,"")</f>
        <v/>
      </c>
      <c r="B269" s="10" t="str">
        <f>IF(YEAR(G269)=2025,#REF!,"")</f>
        <v/>
      </c>
      <c r="C269" s="10" t="str">
        <f t="shared" si="21"/>
        <v>Floodlit45002</v>
      </c>
      <c r="D269" s="5" t="str">
        <f>IF('by region'!$C$2="Any","Any",List!V269)&amp;M269&amp;IF('by region'!$I$2="Any","Any",N269)&amp;G269</f>
        <v>AnyFlatAny45002</v>
      </c>
      <c r="E269" s="5" t="e">
        <f>IF(I269=#REF!,List!G269,"")</f>
        <v>#REF!</v>
      </c>
      <c r="F269" s="5" t="e">
        <f t="shared" si="22"/>
        <v>#REF!</v>
      </c>
      <c r="G269" s="15">
        <v>45002</v>
      </c>
      <c r="H269" s="16" t="s">
        <v>35</v>
      </c>
      <c r="I269" s="16" t="s">
        <v>43</v>
      </c>
      <c r="J269" s="16" t="s">
        <v>32</v>
      </c>
      <c r="K269" s="14" t="s">
        <v>24</v>
      </c>
      <c r="L269" s="14" t="s">
        <v>17</v>
      </c>
      <c r="M269" s="16" t="s">
        <v>25</v>
      </c>
      <c r="N269" s="16" t="s">
        <v>26</v>
      </c>
      <c r="O269" s="16" t="s">
        <v>33</v>
      </c>
      <c r="P269" s="12">
        <f t="shared" si="23"/>
        <v>3</v>
      </c>
      <c r="Q269" s="12" cm="1">
        <f t="array" ref="Q269">SUMPRODUCT(($G$2:$G$3094=G269)*(P269&gt;$P$2:$P$3094))+1</f>
        <v>4</v>
      </c>
      <c r="R269" s="12" t="e">
        <f>(Q269*100000)+#REF!</f>
        <v>#REF!</v>
      </c>
      <c r="S269" t="e" cm="1">
        <f t="array" ref="S269">SUMPRODUCT(($G$2:$G$3094=G269)*(R269&gt;$R$2:$R$3094))+1</f>
        <v>#REF!</v>
      </c>
      <c r="T269" t="str">
        <f t="shared" si="24"/>
        <v>WOLVERHAMPTON #</v>
      </c>
      <c r="U269">
        <v>0</v>
      </c>
      <c r="V269" t="s">
        <v>17</v>
      </c>
      <c r="W269">
        <f t="shared" si="25"/>
        <v>2023</v>
      </c>
    </row>
    <row r="270" spans="1:23" x14ac:dyDescent="0.25">
      <c r="A270" s="10" t="str">
        <f>IF(YEAR(G270)=2024,#REF!,"")</f>
        <v/>
      </c>
      <c r="B270" s="10" t="str">
        <f>IF(YEAR(G270)=2025,#REF!,"")</f>
        <v/>
      </c>
      <c r="C270" s="10" t="str">
        <f t="shared" si="21"/>
        <v>Afternoon45002</v>
      </c>
      <c r="D270" s="5" t="str">
        <f>IF('by region'!$C$2="Any","Any",List!V270)&amp;M270&amp;IF('by region'!$I$2="Any","Any",N270)&amp;G270</f>
        <v>AnyJumpAny45002</v>
      </c>
      <c r="E270" s="5" t="e">
        <f>IF(I270=#REF!,List!G270,"")</f>
        <v>#REF!</v>
      </c>
      <c r="F270" s="5" t="e">
        <f t="shared" si="22"/>
        <v>#REF!</v>
      </c>
      <c r="G270" s="15">
        <v>45002</v>
      </c>
      <c r="H270" s="16" t="s">
        <v>35</v>
      </c>
      <c r="I270" s="16" t="s">
        <v>59</v>
      </c>
      <c r="J270" s="16" t="s">
        <v>9</v>
      </c>
      <c r="K270" s="14" t="s">
        <v>24</v>
      </c>
      <c r="L270" s="14" t="s">
        <v>11</v>
      </c>
      <c r="M270" s="16" t="s">
        <v>12</v>
      </c>
      <c r="N270" s="16" t="s">
        <v>13</v>
      </c>
      <c r="O270" s="16" t="s">
        <v>14</v>
      </c>
      <c r="P270" s="12">
        <f t="shared" si="23"/>
        <v>1</v>
      </c>
      <c r="Q270" s="12" cm="1">
        <f t="array" ref="Q270">SUMPRODUCT(($G$2:$G$3094=G270)*(P270&gt;$P$2:$P$3094))+1</f>
        <v>1</v>
      </c>
      <c r="R270" s="12" t="e">
        <f>(Q270*100000)+#REF!</f>
        <v>#REF!</v>
      </c>
      <c r="S270" t="e" cm="1">
        <f t="array" ref="S270">SUMPRODUCT(($G$2:$G$3094=G270)*(R270&gt;$R$2:$R$3094))+1</f>
        <v>#REF!</v>
      </c>
      <c r="T270" t="str">
        <f t="shared" si="24"/>
        <v xml:space="preserve">Doncaster </v>
      </c>
      <c r="U270">
        <v>0</v>
      </c>
      <c r="V270" t="s">
        <v>11</v>
      </c>
      <c r="W270">
        <f t="shared" si="25"/>
        <v>2023</v>
      </c>
    </row>
    <row r="271" spans="1:23" x14ac:dyDescent="0.25">
      <c r="A271" s="10" t="str">
        <f>IF(YEAR(G271)=2024,#REF!,"")</f>
        <v/>
      </c>
      <c r="B271" s="10" t="str">
        <f>IF(YEAR(G271)=2025,#REF!,"")</f>
        <v/>
      </c>
      <c r="C271" s="10" t="str">
        <f t="shared" si="21"/>
        <v>Afternoon45002</v>
      </c>
      <c r="D271" s="5" t="str">
        <f>IF('by region'!$C$2="Any","Any",List!V271)&amp;M271&amp;IF('by region'!$I$2="Any","Any",N271)&amp;G271</f>
        <v>AnyJumpAny45002</v>
      </c>
      <c r="E271" s="5" t="e">
        <f>IF(I271=#REF!,List!G271,"")</f>
        <v>#REF!</v>
      </c>
      <c r="F271" s="5" t="e">
        <f t="shared" si="22"/>
        <v>#REF!</v>
      </c>
      <c r="G271" s="15">
        <v>45002</v>
      </c>
      <c r="H271" s="16" t="s">
        <v>35</v>
      </c>
      <c r="I271" s="16" t="s">
        <v>15</v>
      </c>
      <c r="J271" s="16" t="s">
        <v>9</v>
      </c>
      <c r="K271" s="14" t="s">
        <v>16</v>
      </c>
      <c r="L271" s="14" t="s">
        <v>17</v>
      </c>
      <c r="M271" s="16" t="s">
        <v>12</v>
      </c>
      <c r="N271" s="16" t="s">
        <v>13</v>
      </c>
      <c r="O271" s="16" t="s">
        <v>14</v>
      </c>
      <c r="P271" s="12">
        <f t="shared" si="23"/>
        <v>1</v>
      </c>
      <c r="Q271" s="12" cm="1">
        <f t="array" ref="Q271">SUMPRODUCT(($G$2:$G$3094=G271)*(P271&gt;$P$2:$P$3094))+1</f>
        <v>1</v>
      </c>
      <c r="R271" s="12" t="e">
        <f>(Q271*100000)+#REF!</f>
        <v>#REF!</v>
      </c>
      <c r="S271" t="e" cm="1">
        <f t="array" ref="S271">SUMPRODUCT(($G$2:$G$3094=G271)*(R271&gt;$R$2:$R$3094))+1</f>
        <v>#REF!</v>
      </c>
      <c r="T271" t="str">
        <f t="shared" si="24"/>
        <v xml:space="preserve">Cheltenham </v>
      </c>
      <c r="U271">
        <v>0</v>
      </c>
      <c r="V271" t="s">
        <v>19</v>
      </c>
      <c r="W271">
        <f t="shared" si="25"/>
        <v>2023</v>
      </c>
    </row>
    <row r="272" spans="1:23" x14ac:dyDescent="0.25">
      <c r="A272" s="10" t="str">
        <f>IF(YEAR(G272)=2024,#REF!,"")</f>
        <v/>
      </c>
      <c r="B272" s="10" t="str">
        <f>IF(YEAR(G272)=2025,#REF!,"")</f>
        <v/>
      </c>
      <c r="C272" s="10" t="str">
        <f t="shared" si="21"/>
        <v>Afternoon45002</v>
      </c>
      <c r="D272" s="5" t="str">
        <f>IF('by region'!$C$2="Any","Any",List!V272)&amp;M272&amp;IF('by region'!$I$2="Any","Any",N272)&amp;G272</f>
        <v>AnyJumpAny45002</v>
      </c>
      <c r="E272" s="5" t="e">
        <f>IF(I272=#REF!,List!G272,"")</f>
        <v>#REF!</v>
      </c>
      <c r="F272" s="5" t="e">
        <f t="shared" si="22"/>
        <v>#REF!</v>
      </c>
      <c r="G272" s="15">
        <v>45002</v>
      </c>
      <c r="H272" s="16" t="s">
        <v>35</v>
      </c>
      <c r="I272" s="16" t="s">
        <v>20</v>
      </c>
      <c r="J272" s="16" t="s">
        <v>9</v>
      </c>
      <c r="K272" s="14" t="s">
        <v>10</v>
      </c>
      <c r="L272" s="14" t="s">
        <v>17</v>
      </c>
      <c r="M272" s="16" t="s">
        <v>12</v>
      </c>
      <c r="N272" s="16" t="s">
        <v>13</v>
      </c>
      <c r="O272" s="16" t="s">
        <v>14</v>
      </c>
      <c r="P272" s="12">
        <f t="shared" si="23"/>
        <v>1</v>
      </c>
      <c r="Q272" s="12" cm="1">
        <f t="array" ref="Q272">SUMPRODUCT(($G$2:$G$3094=G272)*(P272&gt;$P$2:$P$3094))+1</f>
        <v>1</v>
      </c>
      <c r="R272" s="12" t="e">
        <f>(Q272*100000)+#REF!</f>
        <v>#REF!</v>
      </c>
      <c r="S272" t="e" cm="1">
        <f t="array" ref="S272">SUMPRODUCT(($G$2:$G$3094=G272)*(R272&gt;$R$2:$R$3094))+1</f>
        <v>#REF!</v>
      </c>
      <c r="T272" t="str">
        <f t="shared" si="24"/>
        <v xml:space="preserve">Fakenham </v>
      </c>
      <c r="U272">
        <v>0</v>
      </c>
      <c r="V272" t="s">
        <v>30</v>
      </c>
      <c r="W272">
        <f t="shared" si="25"/>
        <v>2023</v>
      </c>
    </row>
    <row r="273" spans="1:23" x14ac:dyDescent="0.25">
      <c r="A273" s="10" t="str">
        <f>IF(YEAR(G273)=2024,#REF!,"")</f>
        <v/>
      </c>
      <c r="B273" s="10" t="str">
        <f>IF(YEAR(G273)=2025,#REF!,"")</f>
        <v/>
      </c>
      <c r="C273" s="10" t="str">
        <f t="shared" si="21"/>
        <v>Floodlit45003</v>
      </c>
      <c r="D273" s="5" t="str">
        <f>IF('by region'!$C$2="Any","Any",List!V273)&amp;M273&amp;IF('by region'!$I$2="Any","Any",N273)&amp;G273</f>
        <v>AnyFlatAny45003</v>
      </c>
      <c r="E273" s="5" t="e">
        <f>IF(I273=#REF!,List!G273,"")</f>
        <v>#REF!</v>
      </c>
      <c r="F273" s="5" t="e">
        <f t="shared" si="22"/>
        <v>#REF!</v>
      </c>
      <c r="G273" s="15">
        <v>45003</v>
      </c>
      <c r="H273" s="16" t="s">
        <v>37</v>
      </c>
      <c r="I273" s="16" t="s">
        <v>43</v>
      </c>
      <c r="J273" s="16" t="s">
        <v>32</v>
      </c>
      <c r="K273" s="14" t="s">
        <v>24</v>
      </c>
      <c r="L273" s="14" t="s">
        <v>17</v>
      </c>
      <c r="M273" s="16" t="s">
        <v>25</v>
      </c>
      <c r="N273" s="16" t="s">
        <v>26</v>
      </c>
      <c r="O273" s="16" t="s">
        <v>14</v>
      </c>
      <c r="P273" s="12">
        <f t="shared" si="23"/>
        <v>3</v>
      </c>
      <c r="Q273" s="12" cm="1">
        <f t="array" ref="Q273">SUMPRODUCT(($G$2:$G$3094=G273)*(P273&gt;$P$2:$P$3094))+1</f>
        <v>5</v>
      </c>
      <c r="R273" s="12" t="e">
        <f>(Q273*100000)+#REF!</f>
        <v>#REF!</v>
      </c>
      <c r="S273" t="e" cm="1">
        <f t="array" ref="S273">SUMPRODUCT(($G$2:$G$3094=G273)*(R273&gt;$R$2:$R$3094))+1</f>
        <v>#REF!</v>
      </c>
      <c r="T273" t="str">
        <f t="shared" si="24"/>
        <v>WOLVERHAMPTON #</v>
      </c>
      <c r="U273">
        <v>0</v>
      </c>
      <c r="V273" t="s">
        <v>30</v>
      </c>
      <c r="W273">
        <f t="shared" si="25"/>
        <v>2023</v>
      </c>
    </row>
    <row r="274" spans="1:23" x14ac:dyDescent="0.25">
      <c r="A274" s="10" t="str">
        <f>IF(YEAR(G274)=2024,#REF!,"")</f>
        <v/>
      </c>
      <c r="B274" s="10" t="str">
        <f>IF(YEAR(G274)=2025,#REF!,"")</f>
        <v/>
      </c>
      <c r="C274" s="10" t="str">
        <f t="shared" si="21"/>
        <v>Afternoon45003</v>
      </c>
      <c r="D274" s="5" t="str">
        <f>IF('by region'!$C$2="Any","Any",List!V274)&amp;M274&amp;IF('by region'!$I$2="Any","Any",N274)&amp;G274</f>
        <v>AnyJumpAny45003</v>
      </c>
      <c r="E274" s="5" t="e">
        <f>IF(I274=#REF!,List!G274,"")</f>
        <v>#REF!</v>
      </c>
      <c r="F274" s="5" t="e">
        <f t="shared" si="22"/>
        <v>#REF!</v>
      </c>
      <c r="G274" s="15">
        <v>45003</v>
      </c>
      <c r="H274" s="16" t="s">
        <v>37</v>
      </c>
      <c r="I274" s="16" t="s">
        <v>58</v>
      </c>
      <c r="J274" s="16" t="s">
        <v>9</v>
      </c>
      <c r="K274" s="14" t="s">
        <v>24</v>
      </c>
      <c r="L274" s="14" t="s">
        <v>19</v>
      </c>
      <c r="M274" s="16" t="s">
        <v>12</v>
      </c>
      <c r="N274" s="16" t="s">
        <v>13</v>
      </c>
      <c r="O274" s="16" t="s">
        <v>14</v>
      </c>
      <c r="P274" s="12">
        <f t="shared" si="23"/>
        <v>1</v>
      </c>
      <c r="Q274" s="12" cm="1">
        <f t="array" ref="Q274">SUMPRODUCT(($G$2:$G$3094=G274)*(P274&gt;$P$2:$P$3094))+1</f>
        <v>1</v>
      </c>
      <c r="R274" s="12" t="e">
        <f>(Q274*100000)+#REF!</f>
        <v>#REF!</v>
      </c>
      <c r="S274" t="e" cm="1">
        <f t="array" ref="S274">SUMPRODUCT(($G$2:$G$3094=G274)*(R274&gt;$R$2:$R$3094))+1</f>
        <v>#REF!</v>
      </c>
      <c r="T274" t="str">
        <f t="shared" si="24"/>
        <v xml:space="preserve">Fontwell Park </v>
      </c>
      <c r="U274">
        <v>0</v>
      </c>
      <c r="V274" t="s">
        <v>17</v>
      </c>
      <c r="W274">
        <f t="shared" si="25"/>
        <v>2023</v>
      </c>
    </row>
    <row r="275" spans="1:23" x14ac:dyDescent="0.25">
      <c r="A275" s="10" t="str">
        <f>IF(YEAR(G275)=2024,#REF!,"")</f>
        <v/>
      </c>
      <c r="B275" s="10" t="str">
        <f>IF(YEAR(G275)=2025,#REF!,"")</f>
        <v/>
      </c>
      <c r="C275" s="10" t="str">
        <f t="shared" si="21"/>
        <v>Afternoon45003</v>
      </c>
      <c r="D275" s="5" t="str">
        <f>IF('by region'!$C$2="Any","Any",List!V275)&amp;M275&amp;IF('by region'!$I$2="Any","Any",N275)&amp;G275</f>
        <v>AnyJumpAny45003</v>
      </c>
      <c r="E275" s="5" t="e">
        <f>IF(I275=#REF!,List!G275,"")</f>
        <v>#REF!</v>
      </c>
      <c r="F275" s="5" t="e">
        <f t="shared" si="22"/>
        <v>#REF!</v>
      </c>
      <c r="G275" s="15">
        <v>45003</v>
      </c>
      <c r="H275" s="16" t="s">
        <v>37</v>
      </c>
      <c r="I275" s="16" t="s">
        <v>47</v>
      </c>
      <c r="J275" s="16" t="s">
        <v>9</v>
      </c>
      <c r="K275" s="14" t="s">
        <v>16</v>
      </c>
      <c r="L275" s="14" t="s">
        <v>19</v>
      </c>
      <c r="M275" s="16" t="s">
        <v>12</v>
      </c>
      <c r="N275" s="16" t="s">
        <v>13</v>
      </c>
      <c r="O275" s="16" t="s">
        <v>14</v>
      </c>
      <c r="P275" s="12">
        <f t="shared" si="23"/>
        <v>1</v>
      </c>
      <c r="Q275" s="12" cm="1">
        <f t="array" ref="Q275">SUMPRODUCT(($G$2:$G$3094=G275)*(P275&gt;$P$2:$P$3094))+1</f>
        <v>1</v>
      </c>
      <c r="R275" s="12" t="e">
        <f>(Q275*100000)+#REF!</f>
        <v>#REF!</v>
      </c>
      <c r="S275" t="e" cm="1">
        <f t="array" ref="S275">SUMPRODUCT(($G$2:$G$3094=G275)*(R275&gt;$R$2:$R$3094))+1</f>
        <v>#REF!</v>
      </c>
      <c r="T275" t="str">
        <f t="shared" si="24"/>
        <v xml:space="preserve">Kempton Park </v>
      </c>
      <c r="U275">
        <v>0</v>
      </c>
      <c r="V275" t="s">
        <v>30</v>
      </c>
      <c r="W275">
        <f t="shared" si="25"/>
        <v>2023</v>
      </c>
    </row>
    <row r="276" spans="1:23" x14ac:dyDescent="0.25">
      <c r="A276" s="10" t="str">
        <f>IF(YEAR(G276)=2024,#REF!,"")</f>
        <v/>
      </c>
      <c r="B276" s="10" t="str">
        <f>IF(YEAR(G276)=2025,#REF!,"")</f>
        <v/>
      </c>
      <c r="C276" s="10" t="str">
        <f t="shared" si="21"/>
        <v>Afternoon45003</v>
      </c>
      <c r="D276" s="5" t="str">
        <f>IF('by region'!$C$2="Any","Any",List!V276)&amp;M276&amp;IF('by region'!$I$2="Any","Any",N276)&amp;G276</f>
        <v>AnyJumpAny45003</v>
      </c>
      <c r="E276" s="5" t="e">
        <f>IF(I276=#REF!,List!G276,"")</f>
        <v>#REF!</v>
      </c>
      <c r="F276" s="5" t="e">
        <f t="shared" si="22"/>
        <v>#REF!</v>
      </c>
      <c r="G276" s="15">
        <v>45003</v>
      </c>
      <c r="H276" s="16" t="s">
        <v>37</v>
      </c>
      <c r="I276" s="16" t="s">
        <v>31</v>
      </c>
      <c r="J276" s="16" t="s">
        <v>9</v>
      </c>
      <c r="K276" s="14" t="s">
        <v>24</v>
      </c>
      <c r="L276" s="14" t="s">
        <v>11</v>
      </c>
      <c r="M276" s="16" t="s">
        <v>12</v>
      </c>
      <c r="N276" s="16" t="s">
        <v>13</v>
      </c>
      <c r="O276" s="16" t="s">
        <v>14</v>
      </c>
      <c r="P276" s="12">
        <f t="shared" si="23"/>
        <v>1</v>
      </c>
      <c r="Q276" s="12" cm="1">
        <f t="array" ref="Q276">SUMPRODUCT(($G$2:$G$3094=G276)*(P276&gt;$P$2:$P$3094))+1</f>
        <v>1</v>
      </c>
      <c r="R276" s="12" t="e">
        <f>(Q276*100000)+#REF!</f>
        <v>#REF!</v>
      </c>
      <c r="S276" t="e" cm="1">
        <f t="array" ref="S276">SUMPRODUCT(($G$2:$G$3094=G276)*(R276&gt;$R$2:$R$3094))+1</f>
        <v>#REF!</v>
      </c>
      <c r="T276" t="str">
        <f t="shared" si="24"/>
        <v xml:space="preserve">Newcastle </v>
      </c>
      <c r="U276">
        <v>0</v>
      </c>
      <c r="V276" t="s">
        <v>30</v>
      </c>
      <c r="W276">
        <f t="shared" si="25"/>
        <v>2023</v>
      </c>
    </row>
    <row r="277" spans="1:23" x14ac:dyDescent="0.25">
      <c r="A277" s="10" t="str">
        <f>IF(YEAR(G277)=2024,#REF!,"")</f>
        <v/>
      </c>
      <c r="B277" s="10" t="str">
        <f>IF(YEAR(G277)=2025,#REF!,"")</f>
        <v/>
      </c>
      <c r="C277" s="10" t="str">
        <f t="shared" si="21"/>
        <v>Afternoon45003</v>
      </c>
      <c r="D277" s="5" t="str">
        <f>IF('by region'!$C$2="Any","Any",List!V277)&amp;M277&amp;IF('by region'!$I$2="Any","Any",N277)&amp;G277</f>
        <v>AnyJumpAny45003</v>
      </c>
      <c r="E277" s="5" t="e">
        <f>IF(I277=#REF!,List!G277,"")</f>
        <v>#REF!</v>
      </c>
      <c r="F277" s="5" t="e">
        <f t="shared" si="22"/>
        <v>#REF!</v>
      </c>
      <c r="G277" s="15">
        <v>45003</v>
      </c>
      <c r="H277" s="16" t="s">
        <v>37</v>
      </c>
      <c r="I277" s="16" t="s">
        <v>60</v>
      </c>
      <c r="J277" s="16" t="s">
        <v>9</v>
      </c>
      <c r="K277" s="14" t="s">
        <v>24</v>
      </c>
      <c r="L277" s="14" t="s">
        <v>17</v>
      </c>
      <c r="M277" s="16" t="s">
        <v>12</v>
      </c>
      <c r="N277" s="16" t="s">
        <v>13</v>
      </c>
      <c r="O277" s="16" t="s">
        <v>14</v>
      </c>
      <c r="P277" s="12">
        <f t="shared" si="23"/>
        <v>1</v>
      </c>
      <c r="Q277" s="12" cm="1">
        <f t="array" ref="Q277">SUMPRODUCT(($G$2:$G$3094=G277)*(P277&gt;$P$2:$P$3094))+1</f>
        <v>1</v>
      </c>
      <c r="R277" s="12" t="e">
        <f>(Q277*100000)+#REF!</f>
        <v>#REF!</v>
      </c>
      <c r="S277" t="e" cm="1">
        <f t="array" ref="S277">SUMPRODUCT(($G$2:$G$3094=G277)*(R277&gt;$R$2:$R$3094))+1</f>
        <v>#REF!</v>
      </c>
      <c r="T277" t="str">
        <f t="shared" si="24"/>
        <v xml:space="preserve">Uttoxeter </v>
      </c>
      <c r="U277">
        <v>0</v>
      </c>
      <c r="V277" t="s">
        <v>11</v>
      </c>
      <c r="W277">
        <f t="shared" si="25"/>
        <v>2023</v>
      </c>
    </row>
    <row r="278" spans="1:23" x14ac:dyDescent="0.25">
      <c r="A278" s="10" t="str">
        <f>IF(YEAR(G278)=2024,#REF!,"")</f>
        <v/>
      </c>
      <c r="B278" s="10" t="str">
        <f>IF(YEAR(G278)=2025,#REF!,"")</f>
        <v/>
      </c>
      <c r="C278" s="10" t="str">
        <f t="shared" si="21"/>
        <v>Afternoon45004</v>
      </c>
      <c r="D278" s="5" t="str">
        <f>IF('by region'!$C$2="Any","Any",List!V278)&amp;M278&amp;IF('by region'!$I$2="Any","Any",N278)&amp;G278</f>
        <v>AnyJumpAny45004</v>
      </c>
      <c r="E278" s="5" t="e">
        <f>IF(I278=#REF!,List!G278,"")</f>
        <v>#REF!</v>
      </c>
      <c r="F278" s="5" t="e">
        <f t="shared" si="22"/>
        <v>#REF!</v>
      </c>
      <c r="G278" s="15">
        <v>45004</v>
      </c>
      <c r="H278" s="16" t="s">
        <v>40</v>
      </c>
      <c r="I278" s="16" t="s">
        <v>54</v>
      </c>
      <c r="J278" s="16" t="s">
        <v>9</v>
      </c>
      <c r="K278" s="14" t="s">
        <v>24</v>
      </c>
      <c r="L278" s="14" t="s">
        <v>19</v>
      </c>
      <c r="M278" s="16" t="s">
        <v>12</v>
      </c>
      <c r="N278" s="16" t="s">
        <v>13</v>
      </c>
      <c r="O278" s="16" t="s">
        <v>14</v>
      </c>
      <c r="P278" s="12">
        <f t="shared" si="23"/>
        <v>1</v>
      </c>
      <c r="Q278" s="12" cm="1">
        <f t="array" ref="Q278">SUMPRODUCT(($G$2:$G$3094=G278)*(P278&gt;$P$2:$P$3094))+1</f>
        <v>1</v>
      </c>
      <c r="R278" s="12" t="e">
        <f>(Q278*100000)+#REF!</f>
        <v>#REF!</v>
      </c>
      <c r="S278" t="e" cm="1">
        <f t="array" ref="S278">SUMPRODUCT(($G$2:$G$3094=G278)*(R278&gt;$R$2:$R$3094))+1</f>
        <v>#REF!</v>
      </c>
      <c r="T278" t="str">
        <f t="shared" si="24"/>
        <v xml:space="preserve">Chepstow </v>
      </c>
      <c r="U278">
        <v>0</v>
      </c>
      <c r="V278" t="s">
        <v>30</v>
      </c>
      <c r="W278">
        <f t="shared" si="25"/>
        <v>2023</v>
      </c>
    </row>
    <row r="279" spans="1:23" x14ac:dyDescent="0.25">
      <c r="A279" s="10" t="str">
        <f>IF(YEAR(G279)=2024,#REF!,"")</f>
        <v/>
      </c>
      <c r="B279" s="10" t="str">
        <f>IF(YEAR(G279)=2025,#REF!,"")</f>
        <v/>
      </c>
      <c r="C279" s="10" t="str">
        <f t="shared" si="21"/>
        <v>Afternoon45004</v>
      </c>
      <c r="D279" s="5" t="str">
        <f>IF('by region'!$C$2="Any","Any",List!V279)&amp;M279&amp;IF('by region'!$I$2="Any","Any",N279)&amp;G279</f>
        <v>AnyJumpAny45004</v>
      </c>
      <c r="E279" s="5" t="e">
        <f>IF(I279=#REF!,List!G279,"")</f>
        <v>#REF!</v>
      </c>
      <c r="F279" s="5" t="e">
        <f t="shared" si="22"/>
        <v>#REF!</v>
      </c>
      <c r="G279" s="15">
        <v>45004</v>
      </c>
      <c r="H279" s="16" t="s">
        <v>40</v>
      </c>
      <c r="I279" s="16" t="s">
        <v>63</v>
      </c>
      <c r="J279" s="16" t="s">
        <v>9</v>
      </c>
      <c r="K279" s="14" t="s">
        <v>16</v>
      </c>
      <c r="L279" s="14" t="s">
        <v>11</v>
      </c>
      <c r="M279" s="16" t="s">
        <v>12</v>
      </c>
      <c r="N279" s="16" t="s">
        <v>13</v>
      </c>
      <c r="O279" s="16" t="s">
        <v>21</v>
      </c>
      <c r="P279" s="12">
        <f t="shared" si="23"/>
        <v>1</v>
      </c>
      <c r="Q279" s="12" cm="1">
        <f t="array" ref="Q279">SUMPRODUCT(($G$2:$G$3094=G279)*(P279&gt;$P$2:$P$3094))+1</f>
        <v>1</v>
      </c>
      <c r="R279" s="12" t="e">
        <f>(Q279*100000)+#REF!</f>
        <v>#REF!</v>
      </c>
      <c r="S279" t="e" cm="1">
        <f t="array" ref="S279">SUMPRODUCT(($G$2:$G$3094=G279)*(R279&gt;$R$2:$R$3094))+1</f>
        <v>#REF!</v>
      </c>
      <c r="T279" t="str">
        <f t="shared" si="24"/>
        <v xml:space="preserve">Carlisle </v>
      </c>
      <c r="U279">
        <v>0</v>
      </c>
      <c r="V279" t="s">
        <v>19</v>
      </c>
      <c r="W279">
        <f t="shared" si="25"/>
        <v>2023</v>
      </c>
    </row>
    <row r="280" spans="1:23" x14ac:dyDescent="0.25">
      <c r="A280" s="10" t="str">
        <f>IF(YEAR(G280)=2024,#REF!,"")</f>
        <v/>
      </c>
      <c r="B280" s="10" t="str">
        <f>IF(YEAR(G280)=2025,#REF!,"")</f>
        <v/>
      </c>
      <c r="C280" s="10" t="str">
        <f t="shared" si="21"/>
        <v>Afternoon45005</v>
      </c>
      <c r="D280" s="5" t="str">
        <f>IF('by region'!$C$2="Any","Any",List!V280)&amp;M280&amp;IF('by region'!$I$2="Any","Any",N280)&amp;G280</f>
        <v>AnyJumpAny45005</v>
      </c>
      <c r="E280" s="5" t="e">
        <f>IF(I280=#REF!,List!G280,"")</f>
        <v>#REF!</v>
      </c>
      <c r="F280" s="5" t="e">
        <f t="shared" si="22"/>
        <v>#REF!</v>
      </c>
      <c r="G280" s="15">
        <v>45005</v>
      </c>
      <c r="H280" s="16" t="s">
        <v>42</v>
      </c>
      <c r="I280" s="16" t="s">
        <v>23</v>
      </c>
      <c r="J280" s="16" t="s">
        <v>9</v>
      </c>
      <c r="K280" s="14" t="s">
        <v>24</v>
      </c>
      <c r="L280" s="14" t="s">
        <v>17</v>
      </c>
      <c r="M280" s="16" t="s">
        <v>12</v>
      </c>
      <c r="N280" s="16" t="s">
        <v>13</v>
      </c>
      <c r="O280" s="16" t="s">
        <v>14</v>
      </c>
      <c r="P280" s="12">
        <f t="shared" si="23"/>
        <v>1</v>
      </c>
      <c r="Q280" s="12" cm="1">
        <f t="array" ref="Q280">SUMPRODUCT(($G$2:$G$3094=G280)*(P280&gt;$P$2:$P$3094))+1</f>
        <v>1</v>
      </c>
      <c r="R280" s="12" t="e">
        <f>(Q280*100000)+#REF!</f>
        <v>#REF!</v>
      </c>
      <c r="S280" t="e" cm="1">
        <f t="array" ref="S280">SUMPRODUCT(($G$2:$G$3094=G280)*(R280&gt;$R$2:$R$3094))+1</f>
        <v>#REF!</v>
      </c>
      <c r="T280" t="str">
        <f t="shared" si="24"/>
        <v xml:space="preserve">Southwell </v>
      </c>
      <c r="U280">
        <v>0</v>
      </c>
      <c r="V280" t="s">
        <v>11</v>
      </c>
      <c r="W280">
        <f t="shared" si="25"/>
        <v>2023</v>
      </c>
    </row>
    <row r="281" spans="1:23" x14ac:dyDescent="0.25">
      <c r="A281" s="10" t="str">
        <f>IF(YEAR(G281)=2024,#REF!,"")</f>
        <v/>
      </c>
      <c r="B281" s="10" t="str">
        <f>IF(YEAR(G281)=2025,#REF!,"")</f>
        <v/>
      </c>
      <c r="C281" s="10" t="str">
        <f t="shared" si="21"/>
        <v>Afternoon45005</v>
      </c>
      <c r="D281" s="5" t="str">
        <f>IF('by region'!$C$2="Any","Any",List!V281)&amp;M281&amp;IF('by region'!$I$2="Any","Any",N281)&amp;G281</f>
        <v>AnyJumpAny45005</v>
      </c>
      <c r="E281" s="5" t="e">
        <f>IF(I281=#REF!,List!G281,"")</f>
        <v>#REF!</v>
      </c>
      <c r="F281" s="5" t="e">
        <f t="shared" si="22"/>
        <v>#REF!</v>
      </c>
      <c r="G281" s="15">
        <v>45005</v>
      </c>
      <c r="H281" s="16" t="s">
        <v>42</v>
      </c>
      <c r="I281" s="16" t="s">
        <v>57</v>
      </c>
      <c r="J281" s="16" t="s">
        <v>9</v>
      </c>
      <c r="K281" s="14" t="s">
        <v>10</v>
      </c>
      <c r="L281" s="14" t="s">
        <v>19</v>
      </c>
      <c r="M281" s="16" t="s">
        <v>12</v>
      </c>
      <c r="N281" s="16" t="s">
        <v>13</v>
      </c>
      <c r="O281" s="16" t="s">
        <v>14</v>
      </c>
      <c r="P281" s="12">
        <f t="shared" si="23"/>
        <v>1</v>
      </c>
      <c r="Q281" s="12" cm="1">
        <f t="array" ref="Q281">SUMPRODUCT(($G$2:$G$3094=G281)*(P281&gt;$P$2:$P$3094))+1</f>
        <v>1</v>
      </c>
      <c r="R281" s="12" t="e">
        <f>(Q281*100000)+#REF!</f>
        <v>#REF!</v>
      </c>
      <c r="S281" t="e" cm="1">
        <f t="array" ref="S281">SUMPRODUCT(($G$2:$G$3094=G281)*(R281&gt;$R$2:$R$3094))+1</f>
        <v>#REF!</v>
      </c>
      <c r="T281" t="str">
        <f t="shared" si="24"/>
        <v xml:space="preserve">Taunton </v>
      </c>
      <c r="U281">
        <v>1</v>
      </c>
      <c r="V281" t="s">
        <v>19</v>
      </c>
      <c r="W281">
        <f t="shared" si="25"/>
        <v>2023</v>
      </c>
    </row>
    <row r="282" spans="1:23" x14ac:dyDescent="0.25">
      <c r="A282" s="10" t="str">
        <f>IF(YEAR(G282)=2024,#REF!,"")</f>
        <v/>
      </c>
      <c r="B282" s="10" t="str">
        <f>IF(YEAR(G282)=2025,#REF!,"")</f>
        <v/>
      </c>
      <c r="C282" s="10" t="str">
        <f t="shared" si="21"/>
        <v>Afternoon45006</v>
      </c>
      <c r="D282" s="5" t="str">
        <f>IF('by region'!$C$2="Any","Any",List!V282)&amp;M282&amp;IF('by region'!$I$2="Any","Any",N282)&amp;G282</f>
        <v>AnyJumpAny45006</v>
      </c>
      <c r="E282" s="5" t="e">
        <f>IF(I282=#REF!,List!G282,"")</f>
        <v>#REF!</v>
      </c>
      <c r="F282" s="5" t="e">
        <f t="shared" si="22"/>
        <v>#REF!</v>
      </c>
      <c r="G282" s="15">
        <v>45006</v>
      </c>
      <c r="H282" s="16" t="s">
        <v>7</v>
      </c>
      <c r="I282" s="16" t="s">
        <v>53</v>
      </c>
      <c r="J282" s="16" t="s">
        <v>9</v>
      </c>
      <c r="K282" s="14" t="s">
        <v>16</v>
      </c>
      <c r="L282" s="14" t="s">
        <v>17</v>
      </c>
      <c r="M282" s="16" t="s">
        <v>12</v>
      </c>
      <c r="N282" s="16" t="s">
        <v>13</v>
      </c>
      <c r="O282" s="16" t="s">
        <v>21</v>
      </c>
      <c r="P282" s="12">
        <f t="shared" si="23"/>
        <v>1</v>
      </c>
      <c r="Q282" s="12" cm="1">
        <f t="array" ref="Q282">SUMPRODUCT(($G$2:$G$3094=G282)*(P282&gt;$P$2:$P$3094))+1</f>
        <v>1</v>
      </c>
      <c r="R282" s="12" t="e">
        <f>(Q282*100000)+#REF!</f>
        <v>#REF!</v>
      </c>
      <c r="S282" t="e" cm="1">
        <f t="array" ref="S282">SUMPRODUCT(($G$2:$G$3094=G282)*(R282&gt;$R$2:$R$3094))+1</f>
        <v>#REF!</v>
      </c>
      <c r="T282" t="str">
        <f t="shared" si="24"/>
        <v xml:space="preserve">Market Rasen </v>
      </c>
      <c r="U282">
        <v>1</v>
      </c>
      <c r="V282" t="s">
        <v>17</v>
      </c>
      <c r="W282">
        <f t="shared" si="25"/>
        <v>2023</v>
      </c>
    </row>
    <row r="283" spans="1:23" x14ac:dyDescent="0.25">
      <c r="A283" s="10" t="str">
        <f>IF(YEAR(G283)=2024,#REF!,"")</f>
        <v/>
      </c>
      <c r="B283" s="10" t="str">
        <f>IF(YEAR(G283)=2025,#REF!,"")</f>
        <v/>
      </c>
      <c r="C283" s="10" t="str">
        <f t="shared" si="21"/>
        <v>Afternoon45006</v>
      </c>
      <c r="D283" s="5" t="str">
        <f>IF('by region'!$C$2="Any","Any",List!V283)&amp;M283&amp;IF('by region'!$I$2="Any","Any",N283)&amp;G283</f>
        <v>AnyJumpAny45006</v>
      </c>
      <c r="E283" s="5" t="e">
        <f>IF(I283=#REF!,List!G283,"")</f>
        <v>#REF!</v>
      </c>
      <c r="F283" s="5" t="e">
        <f t="shared" si="22"/>
        <v>#REF!</v>
      </c>
      <c r="G283" s="15">
        <v>45006</v>
      </c>
      <c r="H283" s="16" t="s">
        <v>7</v>
      </c>
      <c r="I283" s="16" t="s">
        <v>41</v>
      </c>
      <c r="J283" s="16" t="s">
        <v>9</v>
      </c>
      <c r="K283" s="14" t="s">
        <v>10</v>
      </c>
      <c r="L283" s="14" t="s">
        <v>19</v>
      </c>
      <c r="M283" s="16" t="s">
        <v>12</v>
      </c>
      <c r="N283" s="16" t="s">
        <v>13</v>
      </c>
      <c r="O283" s="16" t="s">
        <v>21</v>
      </c>
      <c r="P283" s="12">
        <f t="shared" si="23"/>
        <v>1</v>
      </c>
      <c r="Q283" s="12" cm="1">
        <f t="array" ref="Q283">SUMPRODUCT(($G$2:$G$3094=G283)*(P283&gt;$P$2:$P$3094))+1</f>
        <v>1</v>
      </c>
      <c r="R283" s="12" t="e">
        <f>(Q283*100000)+#REF!</f>
        <v>#REF!</v>
      </c>
      <c r="S283" t="e" cm="1">
        <f t="array" ref="S283">SUMPRODUCT(($G$2:$G$3094=G283)*(R283&gt;$R$2:$R$3094))+1</f>
        <v>#REF!</v>
      </c>
      <c r="T283" t="str">
        <f t="shared" si="24"/>
        <v xml:space="preserve">Plumpton </v>
      </c>
      <c r="U283">
        <v>0</v>
      </c>
      <c r="V283" t="s">
        <v>11</v>
      </c>
      <c r="W283">
        <f t="shared" si="25"/>
        <v>2023</v>
      </c>
    </row>
    <row r="284" spans="1:23" x14ac:dyDescent="0.25">
      <c r="A284" s="10" t="str">
        <f>IF(YEAR(G284)=2024,#REF!,"")</f>
        <v/>
      </c>
      <c r="B284" s="10" t="str">
        <f>IF(YEAR(G284)=2025,#REF!,"")</f>
        <v/>
      </c>
      <c r="C284" s="10" t="str">
        <f t="shared" si="21"/>
        <v>Afternoon45006</v>
      </c>
      <c r="D284" s="5" t="str">
        <f>IF('by region'!$C$2="Any","Any",List!V284)&amp;M284&amp;IF('by region'!$I$2="Any","Any",N284)&amp;G284</f>
        <v>AnyJumpAny45006</v>
      </c>
      <c r="E284" s="5" t="e">
        <f>IF(I284=#REF!,List!G284,"")</f>
        <v>#REF!</v>
      </c>
      <c r="F284" s="5" t="e">
        <f t="shared" si="22"/>
        <v>#REF!</v>
      </c>
      <c r="G284" s="15">
        <v>45006</v>
      </c>
      <c r="H284" s="16" t="s">
        <v>7</v>
      </c>
      <c r="I284" s="16" t="s">
        <v>49</v>
      </c>
      <c r="J284" s="16" t="s">
        <v>9</v>
      </c>
      <c r="K284" s="14" t="s">
        <v>10</v>
      </c>
      <c r="L284" s="14" t="s">
        <v>11</v>
      </c>
      <c r="M284" s="16" t="s">
        <v>12</v>
      </c>
      <c r="N284" s="16" t="s">
        <v>13</v>
      </c>
      <c r="O284" s="16" t="s">
        <v>14</v>
      </c>
      <c r="P284" s="12">
        <f t="shared" si="23"/>
        <v>1</v>
      </c>
      <c r="Q284" s="12" cm="1">
        <f t="array" ref="Q284">SUMPRODUCT(($G$2:$G$3094=G284)*(P284&gt;$P$2:$P$3094))+1</f>
        <v>1</v>
      </c>
      <c r="R284" s="12" t="e">
        <f>(Q284*100000)+#REF!</f>
        <v>#REF!</v>
      </c>
      <c r="S284" t="e" cm="1">
        <f t="array" ref="S284">SUMPRODUCT(($G$2:$G$3094=G284)*(R284&gt;$R$2:$R$3094))+1</f>
        <v>#REF!</v>
      </c>
      <c r="T284" t="str">
        <f t="shared" si="24"/>
        <v xml:space="preserve">Wetherby </v>
      </c>
      <c r="U284">
        <v>0</v>
      </c>
      <c r="V284" t="s">
        <v>30</v>
      </c>
      <c r="W284">
        <f t="shared" si="25"/>
        <v>2023</v>
      </c>
    </row>
    <row r="285" spans="1:23" x14ac:dyDescent="0.25">
      <c r="A285" s="10" t="str">
        <f>IF(YEAR(G285)=2024,#REF!,"")</f>
        <v/>
      </c>
      <c r="B285" s="10" t="str">
        <f>IF(YEAR(G285)=2025,#REF!,"")</f>
        <v/>
      </c>
      <c r="C285" s="10" t="str">
        <f t="shared" si="21"/>
        <v>Afternoon45007</v>
      </c>
      <c r="D285" s="5" t="str">
        <f>IF('by region'!$C$2="Any","Any",List!V285)&amp;M285&amp;IF('by region'!$I$2="Any","Any",N285)&amp;G285</f>
        <v>AnyJumpAny45007</v>
      </c>
      <c r="E285" s="5" t="e">
        <f>IF(I285=#REF!,List!G285,"")</f>
        <v>#REF!</v>
      </c>
      <c r="F285" s="5" t="e">
        <f t="shared" si="22"/>
        <v>#REF!</v>
      </c>
      <c r="G285" s="15">
        <v>45007</v>
      </c>
      <c r="H285" s="16" t="s">
        <v>27</v>
      </c>
      <c r="I285" s="16" t="s">
        <v>48</v>
      </c>
      <c r="J285" s="16" t="s">
        <v>9</v>
      </c>
      <c r="K285" s="14" t="s">
        <v>16</v>
      </c>
      <c r="L285" s="14" t="s">
        <v>17</v>
      </c>
      <c r="M285" s="16" t="s">
        <v>12</v>
      </c>
      <c r="N285" s="16" t="s">
        <v>13</v>
      </c>
      <c r="O285" s="16" t="s">
        <v>21</v>
      </c>
      <c r="P285" s="12">
        <f t="shared" si="23"/>
        <v>1</v>
      </c>
      <c r="Q285" s="12" cm="1">
        <f t="array" ref="Q285">SUMPRODUCT(($G$2:$G$3094=G285)*(P285&gt;$P$2:$P$3094))+1</f>
        <v>1</v>
      </c>
      <c r="R285" s="12" t="e">
        <f>(Q285*100000)+#REF!</f>
        <v>#REF!</v>
      </c>
      <c r="S285" t="e" cm="1">
        <f t="array" ref="S285">SUMPRODUCT(($G$2:$G$3094=G285)*(R285&gt;$R$2:$R$3094))+1</f>
        <v>#REF!</v>
      </c>
      <c r="T285" t="str">
        <f t="shared" si="24"/>
        <v xml:space="preserve">Warwick </v>
      </c>
      <c r="U285">
        <v>0</v>
      </c>
      <c r="V285" t="s">
        <v>17</v>
      </c>
      <c r="W285">
        <f t="shared" si="25"/>
        <v>2023</v>
      </c>
    </row>
    <row r="286" spans="1:23" x14ac:dyDescent="0.25">
      <c r="A286" s="10" t="str">
        <f>IF(YEAR(G286)=2024,#REF!,"")</f>
        <v/>
      </c>
      <c r="B286" s="10" t="str">
        <f>IF(YEAR(G286)=2025,#REF!,"")</f>
        <v/>
      </c>
      <c r="C286" s="10" t="str">
        <f t="shared" si="21"/>
        <v>Afternoon45007</v>
      </c>
      <c r="D286" s="5" t="str">
        <f>IF('by region'!$C$2="Any","Any",List!V286)&amp;M286&amp;IF('by region'!$I$2="Any","Any",N286)&amp;G286</f>
        <v>AnyJumpAny45007</v>
      </c>
      <c r="E286" s="5" t="e">
        <f>IF(I286=#REF!,List!G286,"")</f>
        <v>#REF!</v>
      </c>
      <c r="F286" s="5" t="e">
        <f t="shared" si="22"/>
        <v>#REF!</v>
      </c>
      <c r="G286" s="15">
        <v>45007</v>
      </c>
      <c r="H286" s="16" t="s">
        <v>27</v>
      </c>
      <c r="I286" s="16" t="s">
        <v>65</v>
      </c>
      <c r="J286" s="16" t="s">
        <v>9</v>
      </c>
      <c r="K286" s="14" t="s">
        <v>24</v>
      </c>
      <c r="L286" s="14" t="s">
        <v>19</v>
      </c>
      <c r="M286" s="16" t="s">
        <v>12</v>
      </c>
      <c r="N286" s="16" t="s">
        <v>13</v>
      </c>
      <c r="O286" s="16" t="s">
        <v>14</v>
      </c>
      <c r="P286" s="12">
        <f t="shared" si="23"/>
        <v>1</v>
      </c>
      <c r="Q286" s="12" cm="1">
        <f t="array" ref="Q286">SUMPRODUCT(($G$2:$G$3094=G286)*(P286&gt;$P$2:$P$3094))+1</f>
        <v>1</v>
      </c>
      <c r="R286" s="12" t="e">
        <f>(Q286*100000)+#REF!</f>
        <v>#REF!</v>
      </c>
      <c r="S286" t="e" cm="1">
        <f t="array" ref="S286">SUMPRODUCT(($G$2:$G$3094=G286)*(R286&gt;$R$2:$R$3094))+1</f>
        <v>#REF!</v>
      </c>
      <c r="T286" t="str">
        <f t="shared" si="24"/>
        <v xml:space="preserve">Ffos Las </v>
      </c>
      <c r="U286">
        <v>0</v>
      </c>
      <c r="V286" t="s">
        <v>11</v>
      </c>
      <c r="W286">
        <f t="shared" si="25"/>
        <v>2023</v>
      </c>
    </row>
    <row r="287" spans="1:23" x14ac:dyDescent="0.25">
      <c r="A287" s="10" t="str">
        <f>IF(YEAR(G287)=2024,#REF!,"")</f>
        <v/>
      </c>
      <c r="B287" s="10" t="str">
        <f>IF(YEAR(G287)=2025,#REF!,"")</f>
        <v/>
      </c>
      <c r="C287" s="10" t="str">
        <f t="shared" si="21"/>
        <v>Afternoon45007</v>
      </c>
      <c r="D287" s="5" t="str">
        <f>IF('by region'!$C$2="Any","Any",List!V287)&amp;M287&amp;IF('by region'!$I$2="Any","Any",N287)&amp;G287</f>
        <v>AnyJumpAny45007</v>
      </c>
      <c r="E287" s="5" t="e">
        <f>IF(I287=#REF!,List!G287,"")</f>
        <v>#REF!</v>
      </c>
      <c r="F287" s="5" t="e">
        <f t="shared" si="22"/>
        <v>#REF!</v>
      </c>
      <c r="G287" s="15">
        <v>45007</v>
      </c>
      <c r="H287" s="16" t="s">
        <v>27</v>
      </c>
      <c r="I287" s="16" t="s">
        <v>56</v>
      </c>
      <c r="J287" s="16" t="s">
        <v>9</v>
      </c>
      <c r="K287" s="14" t="s">
        <v>16</v>
      </c>
      <c r="L287" s="14" t="s">
        <v>11</v>
      </c>
      <c r="M287" s="16" t="s">
        <v>12</v>
      </c>
      <c r="N287" s="16" t="s">
        <v>13</v>
      </c>
      <c r="O287" s="16" t="s">
        <v>14</v>
      </c>
      <c r="P287" s="12">
        <f t="shared" si="23"/>
        <v>1</v>
      </c>
      <c r="Q287" s="12" cm="1">
        <f t="array" ref="Q287">SUMPRODUCT(($G$2:$G$3094=G287)*(P287&gt;$P$2:$P$3094))+1</f>
        <v>1</v>
      </c>
      <c r="R287" s="12" t="e">
        <f>(Q287*100000)+#REF!</f>
        <v>#REF!</v>
      </c>
      <c r="S287" t="e" cm="1">
        <f t="array" ref="S287">SUMPRODUCT(($G$2:$G$3094=G287)*(R287&gt;$R$2:$R$3094))+1</f>
        <v>#REF!</v>
      </c>
      <c r="T287" t="str">
        <f t="shared" si="24"/>
        <v xml:space="preserve">Haydock Park </v>
      </c>
      <c r="U287">
        <v>0</v>
      </c>
      <c r="V287" t="s">
        <v>19</v>
      </c>
      <c r="W287">
        <f t="shared" si="25"/>
        <v>2023</v>
      </c>
    </row>
    <row r="288" spans="1:23" x14ac:dyDescent="0.25">
      <c r="A288" s="10" t="str">
        <f>IF(YEAR(G288)=2024,#REF!,"")</f>
        <v/>
      </c>
      <c r="B288" s="10" t="str">
        <f>IF(YEAR(G288)=2025,#REF!,"")</f>
        <v/>
      </c>
      <c r="C288" s="10" t="str">
        <f t="shared" si="21"/>
        <v>Afternoon45008</v>
      </c>
      <c r="D288" s="5" t="str">
        <f>IF('by region'!$C$2="Any","Any",List!V288)&amp;M288&amp;IF('by region'!$I$2="Any","Any",N288)&amp;G288</f>
        <v>AnyJumpAny45008</v>
      </c>
      <c r="E288" s="5" t="e">
        <f>IF(I288=#REF!,List!G288,"")</f>
        <v>#REF!</v>
      </c>
      <c r="F288" s="5" t="e">
        <f t="shared" si="22"/>
        <v>#REF!</v>
      </c>
      <c r="G288" s="15">
        <v>45008</v>
      </c>
      <c r="H288" s="16" t="s">
        <v>34</v>
      </c>
      <c r="I288" s="16" t="s">
        <v>54</v>
      </c>
      <c r="J288" s="16" t="s">
        <v>9</v>
      </c>
      <c r="K288" s="14" t="s">
        <v>24</v>
      </c>
      <c r="L288" s="14" t="s">
        <v>19</v>
      </c>
      <c r="M288" s="16" t="s">
        <v>12</v>
      </c>
      <c r="N288" s="16" t="s">
        <v>13</v>
      </c>
      <c r="O288" s="16" t="s">
        <v>14</v>
      </c>
      <c r="P288" s="12">
        <f t="shared" si="23"/>
        <v>1</v>
      </c>
      <c r="Q288" s="12" cm="1">
        <f t="array" ref="Q288">SUMPRODUCT(($G$2:$G$3094=G288)*(P288&gt;$P$2:$P$3094))+1</f>
        <v>1</v>
      </c>
      <c r="R288" s="12" t="e">
        <f>(Q288*100000)+#REF!</f>
        <v>#REF!</v>
      </c>
      <c r="S288" t="e" cm="1">
        <f t="array" ref="S288">SUMPRODUCT(($G$2:$G$3094=G288)*(R288&gt;$R$2:$R$3094))+1</f>
        <v>#REF!</v>
      </c>
      <c r="T288" t="str">
        <f t="shared" si="24"/>
        <v xml:space="preserve">Chepstow </v>
      </c>
      <c r="U288">
        <v>0</v>
      </c>
      <c r="V288" t="s">
        <v>17</v>
      </c>
      <c r="W288">
        <f t="shared" si="25"/>
        <v>2023</v>
      </c>
    </row>
    <row r="289" spans="1:23" x14ac:dyDescent="0.25">
      <c r="A289" s="10" t="str">
        <f>IF(YEAR(G289)=2024,#REF!,"")</f>
        <v/>
      </c>
      <c r="B289" s="10" t="str">
        <f>IF(YEAR(G289)=2025,#REF!,"")</f>
        <v/>
      </c>
      <c r="C289" s="10" t="str">
        <f t="shared" si="21"/>
        <v>Afternoon45008</v>
      </c>
      <c r="D289" s="5" t="str">
        <f>IF('by region'!$C$2="Any","Any",List!V289)&amp;M289&amp;IF('by region'!$I$2="Any","Any",N289)&amp;G289</f>
        <v>AnyJumpAny45008</v>
      </c>
      <c r="E289" s="5" t="e">
        <f>IF(I289=#REF!,List!G289,"")</f>
        <v>#REF!</v>
      </c>
      <c r="F289" s="5" t="e">
        <f t="shared" si="22"/>
        <v>#REF!</v>
      </c>
      <c r="G289" s="15">
        <v>45008</v>
      </c>
      <c r="H289" s="16" t="s">
        <v>34</v>
      </c>
      <c r="I289" s="16" t="s">
        <v>52</v>
      </c>
      <c r="J289" s="16" t="s">
        <v>9</v>
      </c>
      <c r="K289" s="14" t="s">
        <v>10</v>
      </c>
      <c r="L289" s="14" t="s">
        <v>17</v>
      </c>
      <c r="M289" s="16" t="s">
        <v>12</v>
      </c>
      <c r="N289" s="16" t="s">
        <v>13</v>
      </c>
      <c r="O289" s="16" t="s">
        <v>14</v>
      </c>
      <c r="P289" s="12">
        <f t="shared" si="23"/>
        <v>1</v>
      </c>
      <c r="Q289" s="12" cm="1">
        <f t="array" ref="Q289">SUMPRODUCT(($G$2:$G$3094=G289)*(P289&gt;$P$2:$P$3094))+1</f>
        <v>1</v>
      </c>
      <c r="R289" s="12" t="e">
        <f>(Q289*100000)+#REF!</f>
        <v>#REF!</v>
      </c>
      <c r="S289" t="e" cm="1">
        <f t="array" ref="S289">SUMPRODUCT(($G$2:$G$3094=G289)*(R289&gt;$R$2:$R$3094))+1</f>
        <v>#REF!</v>
      </c>
      <c r="T289" t="str">
        <f t="shared" si="24"/>
        <v xml:space="preserve">Ludlow </v>
      </c>
      <c r="U289">
        <v>0</v>
      </c>
      <c r="V289" t="s">
        <v>30</v>
      </c>
      <c r="W289">
        <f t="shared" si="25"/>
        <v>2023</v>
      </c>
    </row>
    <row r="290" spans="1:23" x14ac:dyDescent="0.25">
      <c r="A290" s="10" t="str">
        <f>IF(YEAR(G290)=2024,#REF!,"")</f>
        <v/>
      </c>
      <c r="B290" s="10" t="str">
        <f>IF(YEAR(G290)=2025,#REF!,"")</f>
        <v/>
      </c>
      <c r="C290" s="10" t="str">
        <f t="shared" si="21"/>
        <v>Afternoon45008</v>
      </c>
      <c r="D290" s="5" t="str">
        <f>IF('by region'!$C$2="Any","Any",List!V290)&amp;M290&amp;IF('by region'!$I$2="Any","Any",N290)&amp;G290</f>
        <v>AnyJumpAny45008</v>
      </c>
      <c r="E290" s="5" t="e">
        <f>IF(I290=#REF!,List!G290,"")</f>
        <v>#REF!</v>
      </c>
      <c r="F290" s="5" t="e">
        <f t="shared" si="22"/>
        <v>#REF!</v>
      </c>
      <c r="G290" s="15">
        <v>45008</v>
      </c>
      <c r="H290" s="16" t="s">
        <v>34</v>
      </c>
      <c r="I290" s="16" t="s">
        <v>46</v>
      </c>
      <c r="J290" s="16" t="s">
        <v>9</v>
      </c>
      <c r="K290" s="14" t="s">
        <v>24</v>
      </c>
      <c r="L290" s="14" t="s">
        <v>11</v>
      </c>
      <c r="M290" s="16" t="s">
        <v>12</v>
      </c>
      <c r="N290" s="16" t="s">
        <v>13</v>
      </c>
      <c r="O290" s="16" t="s">
        <v>14</v>
      </c>
      <c r="P290" s="12">
        <f t="shared" si="23"/>
        <v>1</v>
      </c>
      <c r="Q290" s="12" cm="1">
        <f t="array" ref="Q290">SUMPRODUCT(($G$2:$G$3094=G290)*(P290&gt;$P$2:$P$3094))+1</f>
        <v>1</v>
      </c>
      <c r="R290" s="12" t="e">
        <f>(Q290*100000)+#REF!</f>
        <v>#REF!</v>
      </c>
      <c r="S290" t="e" cm="1">
        <f t="array" ref="S290">SUMPRODUCT(($G$2:$G$3094=G290)*(R290&gt;$R$2:$R$3094))+1</f>
        <v>#REF!</v>
      </c>
      <c r="T290" t="str">
        <f t="shared" si="24"/>
        <v xml:space="preserve">Sedgefield </v>
      </c>
      <c r="U290">
        <v>0</v>
      </c>
      <c r="V290" t="s">
        <v>11</v>
      </c>
      <c r="W290">
        <f t="shared" si="25"/>
        <v>2023</v>
      </c>
    </row>
    <row r="291" spans="1:23" x14ac:dyDescent="0.25">
      <c r="A291" s="10" t="str">
        <f>IF(YEAR(G291)=2024,#REF!,"")</f>
        <v/>
      </c>
      <c r="B291" s="10" t="str">
        <f>IF(YEAR(G291)=2025,#REF!,"")</f>
        <v/>
      </c>
      <c r="C291" s="10" t="str">
        <f t="shared" si="21"/>
        <v>Floodlit45009</v>
      </c>
      <c r="D291" s="5" t="str">
        <f>IF('by region'!$C$2="Any","Any",List!V291)&amp;M291&amp;IF('by region'!$I$2="Any","Any",N291)&amp;G291</f>
        <v>AnyFlatAny45009</v>
      </c>
      <c r="E291" s="5" t="e">
        <f>IF(I291=#REF!,List!G291,"")</f>
        <v>#REF!</v>
      </c>
      <c r="F291" s="5" t="e">
        <f t="shared" si="22"/>
        <v>#REF!</v>
      </c>
      <c r="G291" s="15">
        <v>45009</v>
      </c>
      <c r="H291" s="16" t="s">
        <v>35</v>
      </c>
      <c r="I291" s="16" t="s">
        <v>31</v>
      </c>
      <c r="J291" s="16" t="s">
        <v>32</v>
      </c>
      <c r="K291" s="14" t="s">
        <v>24</v>
      </c>
      <c r="L291" s="14" t="s">
        <v>11</v>
      </c>
      <c r="M291" s="16" t="s">
        <v>25</v>
      </c>
      <c r="N291" s="16" t="s">
        <v>26</v>
      </c>
      <c r="O291" s="16" t="s">
        <v>33</v>
      </c>
      <c r="P291" s="12">
        <f t="shared" si="23"/>
        <v>3</v>
      </c>
      <c r="Q291" s="12" cm="1">
        <f t="array" ref="Q291">SUMPRODUCT(($G$2:$G$3094=G291)*(P291&gt;$P$2:$P$3094))+1</f>
        <v>4</v>
      </c>
      <c r="R291" s="12" t="e">
        <f>(Q291*100000)+#REF!</f>
        <v>#REF!</v>
      </c>
      <c r="S291" t="e" cm="1">
        <f t="array" ref="S291">SUMPRODUCT(($G$2:$G$3094=G291)*(R291&gt;$R$2:$R$3094))+1</f>
        <v>#REF!</v>
      </c>
      <c r="T291" t="str">
        <f t="shared" si="24"/>
        <v>NEWCASTLE #</v>
      </c>
      <c r="U291">
        <v>0</v>
      </c>
      <c r="V291" t="s">
        <v>19</v>
      </c>
      <c r="W291">
        <f t="shared" si="25"/>
        <v>2023</v>
      </c>
    </row>
    <row r="292" spans="1:23" x14ac:dyDescent="0.25">
      <c r="A292" s="10" t="str">
        <f>IF(YEAR(G292)=2024,#REF!,"")</f>
        <v/>
      </c>
      <c r="B292" s="10" t="str">
        <f>IF(YEAR(G292)=2025,#REF!,"")</f>
        <v/>
      </c>
      <c r="C292" s="10" t="str">
        <f t="shared" si="21"/>
        <v>Afternoon45009</v>
      </c>
      <c r="D292" s="5" t="str">
        <f>IF('by region'!$C$2="Any","Any",List!V292)&amp;M292&amp;IF('by region'!$I$2="Any","Any",N292)&amp;G292</f>
        <v>AnyJumpAny45009</v>
      </c>
      <c r="E292" s="5" t="e">
        <f>IF(I292=#REF!,List!G292,"")</f>
        <v>#REF!</v>
      </c>
      <c r="F292" s="5" t="e">
        <f t="shared" si="22"/>
        <v>#REF!</v>
      </c>
      <c r="G292" s="15">
        <v>45009</v>
      </c>
      <c r="H292" s="16" t="s">
        <v>35</v>
      </c>
      <c r="I292" s="16" t="s">
        <v>61</v>
      </c>
      <c r="J292" s="16" t="s">
        <v>9</v>
      </c>
      <c r="K292" s="14" t="s">
        <v>24</v>
      </c>
      <c r="L292" s="14" t="s">
        <v>17</v>
      </c>
      <c r="M292" s="16" t="s">
        <v>12</v>
      </c>
      <c r="N292" s="16" t="s">
        <v>13</v>
      </c>
      <c r="O292" s="16" t="s">
        <v>14</v>
      </c>
      <c r="P292" s="12">
        <f t="shared" si="23"/>
        <v>1</v>
      </c>
      <c r="Q292" s="12" cm="1">
        <f t="array" ref="Q292">SUMPRODUCT(($G$2:$G$3094=G292)*(P292&gt;$P$2:$P$3094))+1</f>
        <v>1</v>
      </c>
      <c r="R292" s="12" t="e">
        <f>(Q292*100000)+#REF!</f>
        <v>#REF!</v>
      </c>
      <c r="S292" t="e" cm="1">
        <f t="array" ref="S292">SUMPRODUCT(($G$2:$G$3094=G292)*(R292&gt;$R$2:$R$3094))+1</f>
        <v>#REF!</v>
      </c>
      <c r="T292" t="str">
        <f t="shared" si="24"/>
        <v xml:space="preserve">Hereford </v>
      </c>
      <c r="U292">
        <v>0</v>
      </c>
      <c r="V292" t="s">
        <v>19</v>
      </c>
      <c r="W292">
        <f t="shared" si="25"/>
        <v>2023</v>
      </c>
    </row>
    <row r="293" spans="1:23" x14ac:dyDescent="0.25">
      <c r="A293" s="10" t="str">
        <f>IF(YEAR(G293)=2024,#REF!,"")</f>
        <v/>
      </c>
      <c r="B293" s="10" t="str">
        <f>IF(YEAR(G293)=2025,#REF!,"")</f>
        <v/>
      </c>
      <c r="C293" s="10" t="str">
        <f t="shared" si="21"/>
        <v>Afternoon45009</v>
      </c>
      <c r="D293" s="5" t="str">
        <f>IF('by region'!$C$2="Any","Any",List!V293)&amp;M293&amp;IF('by region'!$I$2="Any","Any",N293)&amp;G293</f>
        <v>AnyJumpAny45009</v>
      </c>
      <c r="E293" s="5" t="e">
        <f>IF(I293=#REF!,List!G293,"")</f>
        <v>#REF!</v>
      </c>
      <c r="F293" s="5" t="e">
        <f t="shared" si="22"/>
        <v>#REF!</v>
      </c>
      <c r="G293" s="15">
        <v>45009</v>
      </c>
      <c r="H293" s="16" t="s">
        <v>35</v>
      </c>
      <c r="I293" s="16" t="s">
        <v>22</v>
      </c>
      <c r="J293" s="16" t="s">
        <v>9</v>
      </c>
      <c r="K293" s="14" t="s">
        <v>10</v>
      </c>
      <c r="L293" s="14" t="s">
        <v>11</v>
      </c>
      <c r="M293" s="16" t="s">
        <v>12</v>
      </c>
      <c r="N293" s="16" t="s">
        <v>13</v>
      </c>
      <c r="O293" s="16" t="s">
        <v>14</v>
      </c>
      <c r="P293" s="12">
        <f t="shared" si="23"/>
        <v>1</v>
      </c>
      <c r="Q293" s="12" cm="1">
        <f t="array" ref="Q293">SUMPRODUCT(($G$2:$G$3094=G293)*(P293&gt;$P$2:$P$3094))+1</f>
        <v>1</v>
      </c>
      <c r="R293" s="12" t="e">
        <f>(Q293*100000)+#REF!</f>
        <v>#REF!</v>
      </c>
      <c r="S293" t="e" cm="1">
        <f t="array" ref="S293">SUMPRODUCT(($G$2:$G$3094=G293)*(R293&gt;$R$2:$R$3094))+1</f>
        <v>#REF!</v>
      </c>
      <c r="T293" t="str">
        <f t="shared" si="24"/>
        <v xml:space="preserve">Musselburgh </v>
      </c>
      <c r="U293">
        <v>0</v>
      </c>
      <c r="V293" t="s">
        <v>11</v>
      </c>
      <c r="W293">
        <f t="shared" si="25"/>
        <v>2023</v>
      </c>
    </row>
    <row r="294" spans="1:23" x14ac:dyDescent="0.25">
      <c r="A294" s="10" t="str">
        <f>IF(YEAR(G294)=2024,#REF!,"")</f>
        <v/>
      </c>
      <c r="B294" s="10" t="str">
        <f>IF(YEAR(G294)=2025,#REF!,"")</f>
        <v/>
      </c>
      <c r="C294" s="10" t="str">
        <f t="shared" si="21"/>
        <v>Afternoon45009</v>
      </c>
      <c r="D294" s="5" t="str">
        <f>IF('by region'!$C$2="Any","Any",List!V294)&amp;M294&amp;IF('by region'!$I$2="Any","Any",N294)&amp;G294</f>
        <v>AnyJumpAny45009</v>
      </c>
      <c r="E294" s="5" t="e">
        <f>IF(I294=#REF!,List!G294,"")</f>
        <v>#REF!</v>
      </c>
      <c r="F294" s="5" t="e">
        <f t="shared" si="22"/>
        <v>#REF!</v>
      </c>
      <c r="G294" s="15">
        <v>45009</v>
      </c>
      <c r="H294" s="16" t="s">
        <v>35</v>
      </c>
      <c r="I294" s="16" t="s">
        <v>51</v>
      </c>
      <c r="J294" s="16" t="s">
        <v>9</v>
      </c>
      <c r="K294" s="14" t="s">
        <v>10</v>
      </c>
      <c r="L294" s="14" t="s">
        <v>19</v>
      </c>
      <c r="M294" s="16" t="s">
        <v>12</v>
      </c>
      <c r="N294" s="16" t="s">
        <v>13</v>
      </c>
      <c r="O294" s="16" t="s">
        <v>14</v>
      </c>
      <c r="P294" s="12">
        <f t="shared" si="23"/>
        <v>1</v>
      </c>
      <c r="Q294" s="12" cm="1">
        <f t="array" ref="Q294">SUMPRODUCT(($G$2:$G$3094=G294)*(P294&gt;$P$2:$P$3094))+1</f>
        <v>1</v>
      </c>
      <c r="R294" s="12" t="e">
        <f>(Q294*100000)+#REF!</f>
        <v>#REF!</v>
      </c>
      <c r="S294" t="e" cm="1">
        <f t="array" ref="S294">SUMPRODUCT(($G$2:$G$3094=G294)*(R294&gt;$R$2:$R$3094))+1</f>
        <v>#REF!</v>
      </c>
      <c r="T294" t="str">
        <f t="shared" si="24"/>
        <v xml:space="preserve">Newbury </v>
      </c>
      <c r="U294">
        <v>0</v>
      </c>
      <c r="V294" t="s">
        <v>19</v>
      </c>
      <c r="W294">
        <f t="shared" si="25"/>
        <v>2023</v>
      </c>
    </row>
    <row r="295" spans="1:23" x14ac:dyDescent="0.25">
      <c r="A295" s="10" t="str">
        <f>IF(YEAR(G295)=2024,#REF!,"")</f>
        <v/>
      </c>
      <c r="B295" s="10" t="str">
        <f>IF(YEAR(G295)=2025,#REF!,"")</f>
        <v/>
      </c>
      <c r="C295" s="10" t="str">
        <f t="shared" si="21"/>
        <v>Floodlit45010</v>
      </c>
      <c r="D295" s="5" t="str">
        <f>IF('by region'!$C$2="Any","Any",List!V295)&amp;M295&amp;IF('by region'!$I$2="Any","Any",N295)&amp;G295</f>
        <v>AnyFlatAny45010</v>
      </c>
      <c r="E295" s="5" t="e">
        <f>IF(I295=#REF!,List!G295,"")</f>
        <v>#REF!</v>
      </c>
      <c r="F295" s="5" t="e">
        <f t="shared" si="22"/>
        <v>#REF!</v>
      </c>
      <c r="G295" s="15">
        <v>45010</v>
      </c>
      <c r="H295" s="16" t="s">
        <v>37</v>
      </c>
      <c r="I295" s="16" t="s">
        <v>43</v>
      </c>
      <c r="J295" s="16" t="s">
        <v>32</v>
      </c>
      <c r="K295" s="14" t="s">
        <v>24</v>
      </c>
      <c r="L295" s="14" t="s">
        <v>17</v>
      </c>
      <c r="M295" s="16" t="s">
        <v>25</v>
      </c>
      <c r="N295" s="16" t="s">
        <v>26</v>
      </c>
      <c r="O295" s="16" t="s">
        <v>33</v>
      </c>
      <c r="P295" s="12">
        <f t="shared" si="23"/>
        <v>3</v>
      </c>
      <c r="Q295" s="12" cm="1">
        <f t="array" ref="Q295">SUMPRODUCT(($G$2:$G$3094=G295)*(P295&gt;$P$2:$P$3094))+1</f>
        <v>5</v>
      </c>
      <c r="R295" s="12" t="e">
        <f>(Q295*100000)+#REF!</f>
        <v>#REF!</v>
      </c>
      <c r="S295" t="e" cm="1">
        <f t="array" ref="S295">SUMPRODUCT(($G$2:$G$3094=G295)*(R295&gt;$R$2:$R$3094))+1</f>
        <v>#REF!</v>
      </c>
      <c r="T295" t="str">
        <f t="shared" si="24"/>
        <v>WOLVERHAMPTON #</v>
      </c>
      <c r="U295">
        <v>0</v>
      </c>
      <c r="V295" t="s">
        <v>19</v>
      </c>
      <c r="W295">
        <f t="shared" si="25"/>
        <v>2023</v>
      </c>
    </row>
    <row r="296" spans="1:23" x14ac:dyDescent="0.25">
      <c r="A296" s="10" t="str">
        <f>IF(YEAR(G296)=2024,#REF!,"")</f>
        <v/>
      </c>
      <c r="B296" s="10" t="str">
        <f>IF(YEAR(G296)=2025,#REF!,"")</f>
        <v/>
      </c>
      <c r="C296" s="10" t="str">
        <f t="shared" si="21"/>
        <v>Afternoon45010</v>
      </c>
      <c r="D296" s="5" t="str">
        <f>IF('by region'!$C$2="Any","Any",List!V296)&amp;M296&amp;IF('by region'!$I$2="Any","Any",N296)&amp;G296</f>
        <v>AnyFlatAny45010</v>
      </c>
      <c r="E296" s="5" t="e">
        <f>IF(I296=#REF!,List!G296,"")</f>
        <v>#REF!</v>
      </c>
      <c r="F296" s="5" t="e">
        <f t="shared" si="22"/>
        <v>#REF!</v>
      </c>
      <c r="G296" s="15">
        <v>45010</v>
      </c>
      <c r="H296" s="16" t="s">
        <v>37</v>
      </c>
      <c r="I296" s="16" t="s">
        <v>36</v>
      </c>
      <c r="J296" s="16" t="s">
        <v>9</v>
      </c>
      <c r="K296" s="14" t="s">
        <v>24</v>
      </c>
      <c r="L296" s="14" t="s">
        <v>19</v>
      </c>
      <c r="M296" s="16" t="s">
        <v>25</v>
      </c>
      <c r="N296" s="16" t="s">
        <v>26</v>
      </c>
      <c r="O296" s="16" t="s">
        <v>14</v>
      </c>
      <c r="P296" s="12">
        <f t="shared" si="23"/>
        <v>1</v>
      </c>
      <c r="Q296" s="12" cm="1">
        <f t="array" ref="Q296">SUMPRODUCT(($G$2:$G$3094=G296)*(P296&gt;$P$2:$P$3094))+1</f>
        <v>1</v>
      </c>
      <c r="R296" s="12" t="e">
        <f>(Q296*100000)+#REF!</f>
        <v>#REF!</v>
      </c>
      <c r="S296" t="e" cm="1">
        <f t="array" ref="S296">SUMPRODUCT(($G$2:$G$3094=G296)*(R296&gt;$R$2:$R$3094))+1</f>
        <v>#REF!</v>
      </c>
      <c r="T296" t="str">
        <f t="shared" si="24"/>
        <v xml:space="preserve">LINGFIELD PARK </v>
      </c>
      <c r="U296">
        <v>0</v>
      </c>
      <c r="V296" t="s">
        <v>19</v>
      </c>
      <c r="W296">
        <f t="shared" si="25"/>
        <v>2023</v>
      </c>
    </row>
    <row r="297" spans="1:23" x14ac:dyDescent="0.25">
      <c r="A297" s="10" t="str">
        <f>IF(YEAR(G297)=2024,#REF!,"")</f>
        <v/>
      </c>
      <c r="B297" s="10" t="str">
        <f>IF(YEAR(G297)=2025,#REF!,"")</f>
        <v/>
      </c>
      <c r="C297" s="10" t="str">
        <f t="shared" si="21"/>
        <v>Afternoon45010</v>
      </c>
      <c r="D297" s="5" t="str">
        <f>IF('by region'!$C$2="Any","Any",List!V297)&amp;M297&amp;IF('by region'!$I$2="Any","Any",N297)&amp;G297</f>
        <v>AnyJumpAny45010</v>
      </c>
      <c r="E297" s="5" t="e">
        <f>IF(I297=#REF!,List!G297,"")</f>
        <v>#REF!</v>
      </c>
      <c r="F297" s="5" t="e">
        <f t="shared" si="22"/>
        <v>#REF!</v>
      </c>
      <c r="G297" s="15">
        <v>45010</v>
      </c>
      <c r="H297" s="16" t="s">
        <v>37</v>
      </c>
      <c r="I297" s="16" t="s">
        <v>64</v>
      </c>
      <c r="J297" s="16" t="s">
        <v>9</v>
      </c>
      <c r="K297" s="14" t="s">
        <v>10</v>
      </c>
      <c r="L297" s="14" t="s">
        <v>17</v>
      </c>
      <c r="M297" s="16" t="s">
        <v>12</v>
      </c>
      <c r="N297" s="16" t="s">
        <v>13</v>
      </c>
      <c r="O297" s="16" t="s">
        <v>14</v>
      </c>
      <c r="P297" s="12">
        <f t="shared" si="23"/>
        <v>1</v>
      </c>
      <c r="Q297" s="12" cm="1">
        <f t="array" ref="Q297">SUMPRODUCT(($G$2:$G$3094=G297)*(P297&gt;$P$2:$P$3094))+1</f>
        <v>1</v>
      </c>
      <c r="R297" s="12" t="e">
        <f>(Q297*100000)+#REF!</f>
        <v>#REF!</v>
      </c>
      <c r="S297" t="e" cm="1">
        <f t="array" ref="S297">SUMPRODUCT(($G$2:$G$3094=G297)*(R297&gt;$R$2:$R$3094))+1</f>
        <v>#REF!</v>
      </c>
      <c r="T297" t="str">
        <f t="shared" si="24"/>
        <v xml:space="preserve">Bangor-On-Dee </v>
      </c>
      <c r="U297">
        <v>0</v>
      </c>
      <c r="V297" t="s">
        <v>17</v>
      </c>
      <c r="W297">
        <f t="shared" si="25"/>
        <v>2023</v>
      </c>
    </row>
    <row r="298" spans="1:23" x14ac:dyDescent="0.25">
      <c r="A298" s="10" t="str">
        <f>IF(YEAR(G298)=2024,#REF!,"")</f>
        <v/>
      </c>
      <c r="B298" s="10" t="str">
        <f>IF(YEAR(G298)=2025,#REF!,"")</f>
        <v/>
      </c>
      <c r="C298" s="10" t="str">
        <f t="shared" si="21"/>
        <v>Afternoon45010</v>
      </c>
      <c r="D298" s="5" t="str">
        <f>IF('by region'!$C$2="Any","Any",List!V298)&amp;M298&amp;IF('by region'!$I$2="Any","Any",N298)&amp;G298</f>
        <v>AnyJumpAny45010</v>
      </c>
      <c r="E298" s="5" t="e">
        <f>IF(I298=#REF!,List!G298,"")</f>
        <v>#REF!</v>
      </c>
      <c r="F298" s="5" t="e">
        <f t="shared" si="22"/>
        <v>#REF!</v>
      </c>
      <c r="G298" s="15">
        <v>45010</v>
      </c>
      <c r="H298" s="16" t="s">
        <v>37</v>
      </c>
      <c r="I298" s="16" t="s">
        <v>50</v>
      </c>
      <c r="J298" s="16" t="s">
        <v>9</v>
      </c>
      <c r="K298" s="14" t="s">
        <v>10</v>
      </c>
      <c r="L298" s="14" t="s">
        <v>11</v>
      </c>
      <c r="M298" s="16" t="s">
        <v>12</v>
      </c>
      <c r="N298" s="16" t="s">
        <v>13</v>
      </c>
      <c r="O298" s="16" t="s">
        <v>14</v>
      </c>
      <c r="P298" s="12">
        <f t="shared" si="23"/>
        <v>1</v>
      </c>
      <c r="Q298" s="12" cm="1">
        <f t="array" ref="Q298">SUMPRODUCT(($G$2:$G$3094=G298)*(P298&gt;$P$2:$P$3094))+1</f>
        <v>1</v>
      </c>
      <c r="R298" s="12" t="e">
        <f>(Q298*100000)+#REF!</f>
        <v>#REF!</v>
      </c>
      <c r="S298" t="e" cm="1">
        <f t="array" ref="S298">SUMPRODUCT(($G$2:$G$3094=G298)*(R298&gt;$R$2:$R$3094))+1</f>
        <v>#REF!</v>
      </c>
      <c r="T298" t="str">
        <f t="shared" si="24"/>
        <v xml:space="preserve">Kelso </v>
      </c>
      <c r="U298">
        <v>0</v>
      </c>
      <c r="V298" t="s">
        <v>17</v>
      </c>
      <c r="W298">
        <f t="shared" si="25"/>
        <v>2023</v>
      </c>
    </row>
    <row r="299" spans="1:23" x14ac:dyDescent="0.25">
      <c r="A299" s="10" t="str">
        <f>IF(YEAR(G299)=2024,#REF!,"")</f>
        <v/>
      </c>
      <c r="B299" s="10" t="str">
        <f>IF(YEAR(G299)=2025,#REF!,"")</f>
        <v/>
      </c>
      <c r="C299" s="10" t="str">
        <f t="shared" si="21"/>
        <v>Afternoon45010</v>
      </c>
      <c r="D299" s="5" t="str">
        <f>IF('by region'!$C$2="Any","Any",List!V299)&amp;M299&amp;IF('by region'!$I$2="Any","Any",N299)&amp;G299</f>
        <v>AnyJumpAny45010</v>
      </c>
      <c r="E299" s="5" t="e">
        <f>IF(I299=#REF!,List!G299,"")</f>
        <v>#REF!</v>
      </c>
      <c r="F299" s="5" t="e">
        <f t="shared" si="22"/>
        <v>#REF!</v>
      </c>
      <c r="G299" s="15">
        <v>45010</v>
      </c>
      <c r="H299" s="16" t="s">
        <v>37</v>
      </c>
      <c r="I299" s="16" t="s">
        <v>51</v>
      </c>
      <c r="J299" s="16" t="s">
        <v>9</v>
      </c>
      <c r="K299" s="14" t="s">
        <v>10</v>
      </c>
      <c r="L299" s="14" t="s">
        <v>19</v>
      </c>
      <c r="M299" s="16" t="s">
        <v>12</v>
      </c>
      <c r="N299" s="16" t="s">
        <v>13</v>
      </c>
      <c r="O299" s="16" t="s">
        <v>14</v>
      </c>
      <c r="P299" s="12">
        <f t="shared" si="23"/>
        <v>1</v>
      </c>
      <c r="Q299" s="12" cm="1">
        <f t="array" ref="Q299">SUMPRODUCT(($G$2:$G$3094=G299)*(P299&gt;$P$2:$P$3094))+1</f>
        <v>1</v>
      </c>
      <c r="R299" s="12" t="e">
        <f>(Q299*100000)+#REF!</f>
        <v>#REF!</v>
      </c>
      <c r="S299" t="e" cm="1">
        <f t="array" ref="S299">SUMPRODUCT(($G$2:$G$3094=G299)*(R299&gt;$R$2:$R$3094))+1</f>
        <v>#REF!</v>
      </c>
      <c r="T299" t="str">
        <f t="shared" si="24"/>
        <v xml:space="preserve">Newbury </v>
      </c>
      <c r="U299">
        <v>0</v>
      </c>
      <c r="V299" t="s">
        <v>11</v>
      </c>
      <c r="W299">
        <f t="shared" si="25"/>
        <v>2023</v>
      </c>
    </row>
    <row r="300" spans="1:23" x14ac:dyDescent="0.25">
      <c r="A300" s="10" t="str">
        <f>IF(YEAR(G300)=2024,#REF!,"")</f>
        <v/>
      </c>
      <c r="B300" s="10" t="str">
        <f>IF(YEAR(G300)=2025,#REF!,"")</f>
        <v/>
      </c>
      <c r="C300" s="10" t="str">
        <f t="shared" si="21"/>
        <v>Afternoon45011</v>
      </c>
      <c r="D300" s="5" t="str">
        <f>IF('by region'!$C$2="Any","Any",List!V300)&amp;M300&amp;IF('by region'!$I$2="Any","Any",N300)&amp;G300</f>
        <v>AnyJumpAny45011</v>
      </c>
      <c r="E300" s="5" t="e">
        <f>IF(I300=#REF!,List!G300,"")</f>
        <v>#REF!</v>
      </c>
      <c r="F300" s="5" t="e">
        <f t="shared" si="22"/>
        <v>#REF!</v>
      </c>
      <c r="G300" s="15">
        <v>45011</v>
      </c>
      <c r="H300" s="16" t="s">
        <v>40</v>
      </c>
      <c r="I300" s="16" t="s">
        <v>63</v>
      </c>
      <c r="J300" s="16" t="s">
        <v>9</v>
      </c>
      <c r="K300" s="14" t="s">
        <v>16</v>
      </c>
      <c r="L300" s="14" t="s">
        <v>11</v>
      </c>
      <c r="M300" s="16" t="s">
        <v>12</v>
      </c>
      <c r="N300" s="16" t="s">
        <v>13</v>
      </c>
      <c r="O300" s="16" t="s">
        <v>14</v>
      </c>
      <c r="P300" s="12">
        <f t="shared" si="23"/>
        <v>1</v>
      </c>
      <c r="Q300" s="12" cm="1">
        <f t="array" ref="Q300">SUMPRODUCT(($G$2:$G$3094=G300)*(P300&gt;$P$2:$P$3094))+1</f>
        <v>1</v>
      </c>
      <c r="R300" s="12" t="e">
        <f>(Q300*100000)+#REF!</f>
        <v>#REF!</v>
      </c>
      <c r="S300" t="e" cm="1">
        <f t="array" ref="S300">SUMPRODUCT(($G$2:$G$3094=G300)*(R300&gt;$R$2:$R$3094))+1</f>
        <v>#REF!</v>
      </c>
      <c r="T300" t="str">
        <f t="shared" si="24"/>
        <v xml:space="preserve">Carlisle </v>
      </c>
      <c r="U300">
        <v>0</v>
      </c>
      <c r="V300" t="s">
        <v>17</v>
      </c>
      <c r="W300">
        <f t="shared" si="25"/>
        <v>2023</v>
      </c>
    </row>
    <row r="301" spans="1:23" x14ac:dyDescent="0.25">
      <c r="A301" s="10" t="str">
        <f>IF(YEAR(G301)=2024,#REF!,"")</f>
        <v/>
      </c>
      <c r="B301" s="10" t="str">
        <f>IF(YEAR(G301)=2025,#REF!,"")</f>
        <v/>
      </c>
      <c r="C301" s="10" t="str">
        <f t="shared" si="21"/>
        <v>Afternoon45011</v>
      </c>
      <c r="D301" s="5" t="str">
        <f>IF('by region'!$C$2="Any","Any",List!V301)&amp;M301&amp;IF('by region'!$I$2="Any","Any",N301)&amp;G301</f>
        <v>AnyJumpAny45011</v>
      </c>
      <c r="E301" s="5" t="e">
        <f>IF(I301=#REF!,List!G301,"")</f>
        <v>#REF!</v>
      </c>
      <c r="F301" s="5" t="e">
        <f t="shared" si="22"/>
        <v>#REF!</v>
      </c>
      <c r="G301" s="15">
        <v>45011</v>
      </c>
      <c r="H301" s="16" t="s">
        <v>40</v>
      </c>
      <c r="I301" s="16" t="s">
        <v>18</v>
      </c>
      <c r="J301" s="16" t="s">
        <v>9</v>
      </c>
      <c r="K301" s="14" t="s">
        <v>16</v>
      </c>
      <c r="L301" s="14" t="s">
        <v>19</v>
      </c>
      <c r="M301" s="16" t="s">
        <v>12</v>
      </c>
      <c r="N301" s="16" t="s">
        <v>13</v>
      </c>
      <c r="O301" s="16" t="s">
        <v>14</v>
      </c>
      <c r="P301" s="12">
        <f t="shared" si="23"/>
        <v>1</v>
      </c>
      <c r="Q301" s="12" cm="1">
        <f t="array" ref="Q301">SUMPRODUCT(($G$2:$G$3094=G301)*(P301&gt;$P$2:$P$3094))+1</f>
        <v>1</v>
      </c>
      <c r="R301" s="12" t="e">
        <f>(Q301*100000)+#REF!</f>
        <v>#REF!</v>
      </c>
      <c r="S301" t="e" cm="1">
        <f t="array" ref="S301">SUMPRODUCT(($G$2:$G$3094=G301)*(R301&gt;$R$2:$R$3094))+1</f>
        <v>#REF!</v>
      </c>
      <c r="T301" t="str">
        <f t="shared" si="24"/>
        <v xml:space="preserve">Exeter </v>
      </c>
      <c r="U301">
        <v>0</v>
      </c>
      <c r="V301" t="s">
        <v>30</v>
      </c>
      <c r="W301">
        <f t="shared" si="25"/>
        <v>2023</v>
      </c>
    </row>
    <row r="302" spans="1:23" x14ac:dyDescent="0.25">
      <c r="A302" s="10" t="str">
        <f>IF(YEAR(G302)=2024,#REF!,"")</f>
        <v/>
      </c>
      <c r="B302" s="10" t="str">
        <f>IF(YEAR(G302)=2025,#REF!,"")</f>
        <v/>
      </c>
      <c r="C302" s="10" t="str">
        <f t="shared" si="21"/>
        <v>Afternoon45012</v>
      </c>
      <c r="D302" s="5" t="str">
        <f>IF('by region'!$C$2="Any","Any",List!V302)&amp;M302&amp;IF('by region'!$I$2="Any","Any",N302)&amp;G302</f>
        <v>AnyFlatAny45012</v>
      </c>
      <c r="E302" s="5" t="e">
        <f>IF(I302=#REF!,List!G302,"")</f>
        <v>#REF!</v>
      </c>
      <c r="F302" s="5" t="e">
        <f t="shared" si="22"/>
        <v>#REF!</v>
      </c>
      <c r="G302" s="15">
        <v>45012</v>
      </c>
      <c r="H302" s="16" t="s">
        <v>42</v>
      </c>
      <c r="I302" s="16" t="s">
        <v>36</v>
      </c>
      <c r="J302" s="16" t="s">
        <v>9</v>
      </c>
      <c r="K302" s="14" t="s">
        <v>24</v>
      </c>
      <c r="L302" s="14" t="s">
        <v>19</v>
      </c>
      <c r="M302" s="16" t="s">
        <v>25</v>
      </c>
      <c r="N302" s="16" t="s">
        <v>26</v>
      </c>
      <c r="O302" s="16" t="s">
        <v>14</v>
      </c>
      <c r="P302" s="12">
        <f t="shared" si="23"/>
        <v>1</v>
      </c>
      <c r="Q302" s="12" cm="1">
        <f t="array" ref="Q302">SUMPRODUCT(($G$2:$G$3094=G302)*(P302&gt;$P$2:$P$3094))+1</f>
        <v>1</v>
      </c>
      <c r="R302" s="12" t="e">
        <f>(Q302*100000)+#REF!</f>
        <v>#REF!</v>
      </c>
      <c r="S302" t="e" cm="1">
        <f t="array" ref="S302">SUMPRODUCT(($G$2:$G$3094=G302)*(R302&gt;$R$2:$R$3094))+1</f>
        <v>#REF!</v>
      </c>
      <c r="T302" t="str">
        <f t="shared" si="24"/>
        <v xml:space="preserve">LINGFIELD PARK </v>
      </c>
      <c r="U302">
        <v>0</v>
      </c>
      <c r="V302" t="s">
        <v>19</v>
      </c>
      <c r="W302">
        <f t="shared" si="25"/>
        <v>2023</v>
      </c>
    </row>
    <row r="303" spans="1:23" x14ac:dyDescent="0.25">
      <c r="A303" s="10" t="str">
        <f>IF(YEAR(G303)=2024,#REF!,"")</f>
        <v/>
      </c>
      <c r="B303" s="10" t="str">
        <f>IF(YEAR(G303)=2025,#REF!,"")</f>
        <v/>
      </c>
      <c r="C303" s="10" t="str">
        <f t="shared" si="21"/>
        <v>Floodlit45012</v>
      </c>
      <c r="D303" s="5" t="str">
        <f>IF('by region'!$C$2="Any","Any",List!V303)&amp;M303&amp;IF('by region'!$I$2="Any","Any",N303)&amp;G303</f>
        <v>AnyFlatAny45012</v>
      </c>
      <c r="E303" s="5" t="e">
        <f>IF(I303=#REF!,List!G303,"")</f>
        <v>#REF!</v>
      </c>
      <c r="F303" s="5" t="e">
        <f t="shared" si="22"/>
        <v>#REF!</v>
      </c>
      <c r="G303" s="15">
        <v>45012</v>
      </c>
      <c r="H303" s="16" t="s">
        <v>42</v>
      </c>
      <c r="I303" s="16" t="s">
        <v>43</v>
      </c>
      <c r="J303" s="16" t="s">
        <v>32</v>
      </c>
      <c r="K303" s="14" t="s">
        <v>24</v>
      </c>
      <c r="L303" s="14" t="s">
        <v>17</v>
      </c>
      <c r="M303" s="16" t="s">
        <v>25</v>
      </c>
      <c r="N303" s="16" t="s">
        <v>26</v>
      </c>
      <c r="O303" s="16" t="s">
        <v>14</v>
      </c>
      <c r="P303" s="12">
        <f t="shared" si="23"/>
        <v>3</v>
      </c>
      <c r="Q303" s="12" cm="1">
        <f t="array" ref="Q303">SUMPRODUCT(($G$2:$G$3094=G303)*(P303&gt;$P$2:$P$3094))+1</f>
        <v>3</v>
      </c>
      <c r="R303" s="12" t="e">
        <f>(Q303*100000)+#REF!</f>
        <v>#REF!</v>
      </c>
      <c r="S303" t="e" cm="1">
        <f t="array" ref="S303">SUMPRODUCT(($G$2:$G$3094=G303)*(R303&gt;$R$2:$R$3094))+1</f>
        <v>#REF!</v>
      </c>
      <c r="T303" t="str">
        <f t="shared" si="24"/>
        <v>WOLVERHAMPTON #</v>
      </c>
      <c r="U303">
        <v>0</v>
      </c>
      <c r="V303" t="s">
        <v>17</v>
      </c>
      <c r="W303">
        <f t="shared" si="25"/>
        <v>2023</v>
      </c>
    </row>
    <row r="304" spans="1:23" x14ac:dyDescent="0.25">
      <c r="A304" s="10" t="str">
        <f>IF(YEAR(G304)=2024,#REF!,"")</f>
        <v/>
      </c>
      <c r="B304" s="10" t="str">
        <f>IF(YEAR(G304)=2025,#REF!,"")</f>
        <v/>
      </c>
      <c r="C304" s="10" t="str">
        <f t="shared" si="21"/>
        <v>Afternoon45012</v>
      </c>
      <c r="D304" s="5" t="str">
        <f>IF('by region'!$C$2="Any","Any",List!V304)&amp;M304&amp;IF('by region'!$I$2="Any","Any",N304)&amp;G304</f>
        <v>AnyJumpAny45012</v>
      </c>
      <c r="E304" s="5" t="e">
        <f>IF(I304=#REF!,List!G304,"")</f>
        <v>#REF!</v>
      </c>
      <c r="F304" s="5" t="e">
        <f t="shared" si="22"/>
        <v>#REF!</v>
      </c>
      <c r="G304" s="15">
        <v>45012</v>
      </c>
      <c r="H304" s="16" t="s">
        <v>42</v>
      </c>
      <c r="I304" s="16" t="s">
        <v>39</v>
      </c>
      <c r="J304" s="16" t="s">
        <v>9</v>
      </c>
      <c r="K304" s="14" t="s">
        <v>16</v>
      </c>
      <c r="L304" s="14" t="s">
        <v>19</v>
      </c>
      <c r="M304" s="16" t="s">
        <v>12</v>
      </c>
      <c r="N304" s="16" t="s">
        <v>13</v>
      </c>
      <c r="O304" s="16" t="s">
        <v>14</v>
      </c>
      <c r="P304" s="12">
        <f t="shared" si="23"/>
        <v>1</v>
      </c>
      <c r="Q304" s="12" cm="1">
        <f t="array" ref="Q304">SUMPRODUCT(($G$2:$G$3094=G304)*(P304&gt;$P$2:$P$3094))+1</f>
        <v>1</v>
      </c>
      <c r="R304" s="12" t="e">
        <f>(Q304*100000)+#REF!</f>
        <v>#REF!</v>
      </c>
      <c r="S304" t="e" cm="1">
        <f t="array" ref="S304">SUMPRODUCT(($G$2:$G$3094=G304)*(R304&gt;$R$2:$R$3094))+1</f>
        <v>#REF!</v>
      </c>
      <c r="T304" t="str">
        <f t="shared" si="24"/>
        <v xml:space="preserve">Wincanton </v>
      </c>
      <c r="U304">
        <v>0</v>
      </c>
      <c r="V304" t="s">
        <v>17</v>
      </c>
      <c r="W304">
        <f t="shared" si="25"/>
        <v>2023</v>
      </c>
    </row>
    <row r="305" spans="1:23" x14ac:dyDescent="0.25">
      <c r="A305" s="10" t="str">
        <f>IF(YEAR(G305)=2024,#REF!,"")</f>
        <v/>
      </c>
      <c r="B305" s="10" t="str">
        <f>IF(YEAR(G305)=2025,#REF!,"")</f>
        <v/>
      </c>
      <c r="C305" s="10" t="str">
        <f t="shared" si="21"/>
        <v>Floodlit45013</v>
      </c>
      <c r="D305" s="5" t="str">
        <f>IF('by region'!$C$2="Any","Any",List!V305)&amp;M305&amp;IF('by region'!$I$2="Any","Any",N305)&amp;G305</f>
        <v>AnyFlatAny45013</v>
      </c>
      <c r="E305" s="5" t="e">
        <f>IF(I305=#REF!,List!G305,"")</f>
        <v>#REF!</v>
      </c>
      <c r="F305" s="5" t="e">
        <f t="shared" si="22"/>
        <v>#REF!</v>
      </c>
      <c r="G305" s="15">
        <v>45013</v>
      </c>
      <c r="H305" s="16" t="s">
        <v>7</v>
      </c>
      <c r="I305" s="16" t="s">
        <v>43</v>
      </c>
      <c r="J305" s="16" t="s">
        <v>32</v>
      </c>
      <c r="K305" s="14" t="s">
        <v>24</v>
      </c>
      <c r="L305" s="14" t="s">
        <v>17</v>
      </c>
      <c r="M305" s="16" t="s">
        <v>25</v>
      </c>
      <c r="N305" s="16" t="s">
        <v>26</v>
      </c>
      <c r="O305" s="16" t="s">
        <v>14</v>
      </c>
      <c r="P305" s="12">
        <f t="shared" si="23"/>
        <v>3</v>
      </c>
      <c r="Q305" s="12" cm="1">
        <f t="array" ref="Q305">SUMPRODUCT(($G$2:$G$3094=G305)*(P305&gt;$P$2:$P$3094))+1</f>
        <v>3</v>
      </c>
      <c r="R305" s="12" t="e">
        <f>(Q305*100000)+#REF!</f>
        <v>#REF!</v>
      </c>
      <c r="S305" t="e" cm="1">
        <f t="array" ref="S305">SUMPRODUCT(($G$2:$G$3094=G305)*(R305&gt;$R$2:$R$3094))+1</f>
        <v>#REF!</v>
      </c>
      <c r="T305" t="str">
        <f t="shared" si="24"/>
        <v>WOLVERHAMPTON #</v>
      </c>
      <c r="U305">
        <v>0</v>
      </c>
      <c r="V305" t="s">
        <v>30</v>
      </c>
      <c r="W305">
        <f t="shared" si="25"/>
        <v>2023</v>
      </c>
    </row>
    <row r="306" spans="1:23" x14ac:dyDescent="0.25">
      <c r="A306" s="10" t="str">
        <f>IF(YEAR(G306)=2024,#REF!,"")</f>
        <v/>
      </c>
      <c r="B306" s="10" t="str">
        <f>IF(YEAR(G306)=2025,#REF!,"")</f>
        <v/>
      </c>
      <c r="C306" s="10" t="str">
        <f t="shared" si="21"/>
        <v>Afternoon45013</v>
      </c>
      <c r="D306" s="5" t="str">
        <f>IF('by region'!$C$2="Any","Any",List!V306)&amp;M306&amp;IF('by region'!$I$2="Any","Any",N306)&amp;G306</f>
        <v>AnyJumpAny45013</v>
      </c>
      <c r="E306" s="5" t="e">
        <f>IF(I306=#REF!,List!G306,"")</f>
        <v>#REF!</v>
      </c>
      <c r="F306" s="5" t="e">
        <f t="shared" si="22"/>
        <v>#REF!</v>
      </c>
      <c r="G306" s="15">
        <v>45013</v>
      </c>
      <c r="H306" s="16" t="s">
        <v>7</v>
      </c>
      <c r="I306" s="16" t="s">
        <v>45</v>
      </c>
      <c r="J306" s="16" t="s">
        <v>9</v>
      </c>
      <c r="K306" s="14" t="s">
        <v>16</v>
      </c>
      <c r="L306" s="14" t="s">
        <v>17</v>
      </c>
      <c r="M306" s="16" t="s">
        <v>12</v>
      </c>
      <c r="N306" s="16" t="s">
        <v>13</v>
      </c>
      <c r="O306" s="16" t="s">
        <v>21</v>
      </c>
      <c r="P306" s="12">
        <f t="shared" si="23"/>
        <v>1</v>
      </c>
      <c r="Q306" s="12" cm="1">
        <f t="array" ref="Q306">SUMPRODUCT(($G$2:$G$3094=G306)*(P306&gt;$P$2:$P$3094))+1</f>
        <v>1</v>
      </c>
      <c r="R306" s="12" t="e">
        <f>(Q306*100000)+#REF!</f>
        <v>#REF!</v>
      </c>
      <c r="S306" t="e" cm="1">
        <f t="array" ref="S306">SUMPRODUCT(($G$2:$G$3094=G306)*(R306&gt;$R$2:$R$3094))+1</f>
        <v>#REF!</v>
      </c>
      <c r="T306" t="str">
        <f t="shared" si="24"/>
        <v xml:space="preserve">Huntingdon </v>
      </c>
      <c r="U306">
        <v>0</v>
      </c>
      <c r="V306" t="s">
        <v>30</v>
      </c>
      <c r="W306">
        <f t="shared" si="25"/>
        <v>2023</v>
      </c>
    </row>
    <row r="307" spans="1:23" x14ac:dyDescent="0.25">
      <c r="A307" s="10" t="str">
        <f>IF(YEAR(G307)=2024,#REF!,"")</f>
        <v/>
      </c>
      <c r="B307" s="10" t="str">
        <f>IF(YEAR(G307)=2025,#REF!,"")</f>
        <v/>
      </c>
      <c r="C307" s="10" t="str">
        <f t="shared" si="21"/>
        <v>Afternoon45013</v>
      </c>
      <c r="D307" s="5" t="str">
        <f>IF('by region'!$C$2="Any","Any",List!V307)&amp;M307&amp;IF('by region'!$I$2="Any","Any",N307)&amp;G307</f>
        <v>AnyJumpAny45013</v>
      </c>
      <c r="E307" s="5" t="e">
        <f>IF(I307=#REF!,List!G307,"")</f>
        <v>#REF!</v>
      </c>
      <c r="F307" s="5" t="e">
        <f t="shared" si="22"/>
        <v>#REF!</v>
      </c>
      <c r="G307" s="15">
        <v>45013</v>
      </c>
      <c r="H307" s="16" t="s">
        <v>7</v>
      </c>
      <c r="I307" s="16" t="s">
        <v>67</v>
      </c>
      <c r="J307" s="16" t="s">
        <v>9</v>
      </c>
      <c r="K307" s="14" t="s">
        <v>10</v>
      </c>
      <c r="L307" s="14" t="s">
        <v>11</v>
      </c>
      <c r="M307" s="16" t="s">
        <v>12</v>
      </c>
      <c r="N307" s="16" t="s">
        <v>13</v>
      </c>
      <c r="O307" s="16" t="s">
        <v>14</v>
      </c>
      <c r="P307" s="12">
        <f t="shared" si="23"/>
        <v>1</v>
      </c>
      <c r="Q307" s="12" cm="1">
        <f t="array" ref="Q307">SUMPRODUCT(($G$2:$G$3094=G307)*(P307&gt;$P$2:$P$3094))+1</f>
        <v>1</v>
      </c>
      <c r="R307" s="12" t="e">
        <f>(Q307*100000)+#REF!</f>
        <v>#REF!</v>
      </c>
      <c r="S307" t="e" cm="1">
        <f t="array" ref="S307">SUMPRODUCT(($G$2:$G$3094=G307)*(R307&gt;$R$2:$R$3094))+1</f>
        <v>#REF!</v>
      </c>
      <c r="T307" t="str">
        <f t="shared" si="24"/>
        <v xml:space="preserve">Hexham </v>
      </c>
      <c r="U307">
        <v>0</v>
      </c>
      <c r="V307" t="s">
        <v>17</v>
      </c>
      <c r="W307">
        <f t="shared" si="25"/>
        <v>2023</v>
      </c>
    </row>
    <row r="308" spans="1:23" x14ac:dyDescent="0.25">
      <c r="A308" s="10" t="str">
        <f>IF(YEAR(G308)=2024,#REF!,"")</f>
        <v/>
      </c>
      <c r="B308" s="10" t="str">
        <f>IF(YEAR(G308)=2025,#REF!,"")</f>
        <v/>
      </c>
      <c r="C308" s="10" t="str">
        <f t="shared" si="21"/>
        <v>Floodlit45014</v>
      </c>
      <c r="D308" s="5" t="str">
        <f>IF('by region'!$C$2="Any","Any",List!V308)&amp;M308&amp;IF('by region'!$I$2="Any","Any",N308)&amp;G308</f>
        <v>AnyFlatAny45014</v>
      </c>
      <c r="E308" s="5" t="e">
        <f>IF(I308=#REF!,List!G308,"")</f>
        <v>#REF!</v>
      </c>
      <c r="F308" s="5" t="e">
        <f t="shared" si="22"/>
        <v>#REF!</v>
      </c>
      <c r="G308" s="15">
        <v>45014</v>
      </c>
      <c r="H308" s="16" t="s">
        <v>27</v>
      </c>
      <c r="I308" s="16" t="s">
        <v>47</v>
      </c>
      <c r="J308" s="16" t="s">
        <v>32</v>
      </c>
      <c r="K308" s="14" t="s">
        <v>16</v>
      </c>
      <c r="L308" s="14" t="s">
        <v>19</v>
      </c>
      <c r="M308" s="16" t="s">
        <v>25</v>
      </c>
      <c r="N308" s="16" t="s">
        <v>26</v>
      </c>
      <c r="O308" s="16" t="s">
        <v>33</v>
      </c>
      <c r="P308" s="12">
        <f t="shared" si="23"/>
        <v>3</v>
      </c>
      <c r="Q308" s="12" cm="1">
        <f t="array" ref="Q308">SUMPRODUCT(($G$2:$G$3094=G308)*(P308&gt;$P$2:$P$3094))+1</f>
        <v>4</v>
      </c>
      <c r="R308" s="12" t="e">
        <f>(Q308*100000)+#REF!</f>
        <v>#REF!</v>
      </c>
      <c r="S308" t="e" cm="1">
        <f t="array" ref="S308">SUMPRODUCT(($G$2:$G$3094=G308)*(R308&gt;$R$2:$R$3094))+1</f>
        <v>#REF!</v>
      </c>
      <c r="T308" t="str">
        <f t="shared" si="24"/>
        <v>KEMPTON PARK #</v>
      </c>
      <c r="U308">
        <v>0</v>
      </c>
      <c r="V308" t="s">
        <v>17</v>
      </c>
      <c r="W308">
        <f t="shared" si="25"/>
        <v>2023</v>
      </c>
    </row>
    <row r="309" spans="1:23" x14ac:dyDescent="0.25">
      <c r="A309" s="10" t="str">
        <f>IF(YEAR(G309)=2024,#REF!,"")</f>
        <v/>
      </c>
      <c r="B309" s="10" t="str">
        <f>IF(YEAR(G309)=2025,#REF!,"")</f>
        <v/>
      </c>
      <c r="C309" s="10" t="str">
        <f t="shared" si="21"/>
        <v>Afternoon45014</v>
      </c>
      <c r="D309" s="5" t="str">
        <f>IF('by region'!$C$2="Any","Any",List!V309)&amp;M309&amp;IF('by region'!$I$2="Any","Any",N309)&amp;G309</f>
        <v>AnyFlatAny45014</v>
      </c>
      <c r="E309" s="5" t="e">
        <f>IF(I309=#REF!,List!G309,"")</f>
        <v>#REF!</v>
      </c>
      <c r="F309" s="5" t="e">
        <f t="shared" si="22"/>
        <v>#REF!</v>
      </c>
      <c r="G309" s="15">
        <v>45014</v>
      </c>
      <c r="H309" s="16" t="s">
        <v>27</v>
      </c>
      <c r="I309" s="16" t="s">
        <v>36</v>
      </c>
      <c r="J309" s="16" t="s">
        <v>9</v>
      </c>
      <c r="K309" s="14" t="s">
        <v>24</v>
      </c>
      <c r="L309" s="14" t="s">
        <v>19</v>
      </c>
      <c r="M309" s="16" t="s">
        <v>25</v>
      </c>
      <c r="N309" s="16" t="s">
        <v>26</v>
      </c>
      <c r="O309" s="16" t="s">
        <v>14</v>
      </c>
      <c r="P309" s="12">
        <f t="shared" si="23"/>
        <v>1</v>
      </c>
      <c r="Q309" s="12" cm="1">
        <f t="array" ref="Q309">SUMPRODUCT(($G$2:$G$3094=G309)*(P309&gt;$P$2:$P$3094))+1</f>
        <v>1</v>
      </c>
      <c r="R309" s="12" t="e">
        <f>(Q309*100000)+#REF!</f>
        <v>#REF!</v>
      </c>
      <c r="S309" t="e" cm="1">
        <f t="array" ref="S309">SUMPRODUCT(($G$2:$G$3094=G309)*(R309&gt;$R$2:$R$3094))+1</f>
        <v>#REF!</v>
      </c>
      <c r="T309" t="str">
        <f t="shared" si="24"/>
        <v xml:space="preserve">LINGFIELD PARK </v>
      </c>
      <c r="U309">
        <v>0</v>
      </c>
      <c r="V309" t="s">
        <v>30</v>
      </c>
      <c r="W309">
        <f t="shared" si="25"/>
        <v>2023</v>
      </c>
    </row>
    <row r="310" spans="1:23" x14ac:dyDescent="0.25">
      <c r="A310" s="10" t="str">
        <f>IF(YEAR(G310)=2024,#REF!,"")</f>
        <v/>
      </c>
      <c r="B310" s="10" t="str">
        <f>IF(YEAR(G310)=2025,#REF!,"")</f>
        <v/>
      </c>
      <c r="C310" s="10" t="str">
        <f t="shared" si="21"/>
        <v>Afternoon45014</v>
      </c>
      <c r="D310" s="5" t="str">
        <f>IF('by region'!$C$2="Any","Any",List!V310)&amp;M310&amp;IF('by region'!$I$2="Any","Any",N310)&amp;G310</f>
        <v>AnyJumpAny45014</v>
      </c>
      <c r="E310" s="5" t="e">
        <f>IF(I310=#REF!,List!G310,"")</f>
        <v>#REF!</v>
      </c>
      <c r="F310" s="5" t="e">
        <f t="shared" si="22"/>
        <v>#REF!</v>
      </c>
      <c r="G310" s="15">
        <v>45014</v>
      </c>
      <c r="H310" s="16" t="s">
        <v>27</v>
      </c>
      <c r="I310" s="16" t="s">
        <v>53</v>
      </c>
      <c r="J310" s="16" t="s">
        <v>9</v>
      </c>
      <c r="K310" s="14" t="s">
        <v>16</v>
      </c>
      <c r="L310" s="14" t="s">
        <v>17</v>
      </c>
      <c r="M310" s="16" t="s">
        <v>12</v>
      </c>
      <c r="N310" s="16" t="s">
        <v>13</v>
      </c>
      <c r="O310" s="16" t="s">
        <v>14</v>
      </c>
      <c r="P310" s="12">
        <f t="shared" si="23"/>
        <v>1</v>
      </c>
      <c r="Q310" s="12" cm="1">
        <f t="array" ref="Q310">SUMPRODUCT(($G$2:$G$3094=G310)*(P310&gt;$P$2:$P$3094))+1</f>
        <v>1</v>
      </c>
      <c r="R310" s="12" t="e">
        <f>(Q310*100000)+#REF!</f>
        <v>#REF!</v>
      </c>
      <c r="S310" t="e" cm="1">
        <f t="array" ref="S310">SUMPRODUCT(($G$2:$G$3094=G310)*(R310&gt;$R$2:$R$3094))+1</f>
        <v>#REF!</v>
      </c>
      <c r="T310" t="str">
        <f t="shared" si="24"/>
        <v xml:space="preserve">Market Rasen </v>
      </c>
      <c r="U310">
        <v>0</v>
      </c>
      <c r="V310" t="s">
        <v>30</v>
      </c>
      <c r="W310">
        <f t="shared" si="25"/>
        <v>2023</v>
      </c>
    </row>
    <row r="311" spans="1:23" x14ac:dyDescent="0.25">
      <c r="A311" s="10" t="str">
        <f>IF(YEAR(G311)=2024,#REF!,"")</f>
        <v/>
      </c>
      <c r="B311" s="10" t="str">
        <f>IF(YEAR(G311)=2025,#REF!,"")</f>
        <v/>
      </c>
      <c r="C311" s="10" t="str">
        <f t="shared" ref="C311:C373" si="26">J311&amp;G311</f>
        <v>Afternoon45014</v>
      </c>
      <c r="D311" s="5" t="str">
        <f>IF('by region'!$C$2="Any","Any",List!V311)&amp;M311&amp;IF('by region'!$I$2="Any","Any",N311)&amp;G311</f>
        <v>AnyJumpAny45014</v>
      </c>
      <c r="E311" s="5" t="e">
        <f>IF(I311=#REF!,List!G311,"")</f>
        <v>#REF!</v>
      </c>
      <c r="F311" s="5" t="e">
        <f t="shared" si="22"/>
        <v>#REF!</v>
      </c>
      <c r="G311" s="15">
        <v>45014</v>
      </c>
      <c r="H311" s="16" t="s">
        <v>27</v>
      </c>
      <c r="I311" s="16" t="s">
        <v>31</v>
      </c>
      <c r="J311" s="16" t="s">
        <v>9</v>
      </c>
      <c r="K311" s="14" t="s">
        <v>24</v>
      </c>
      <c r="L311" s="14" t="s">
        <v>11</v>
      </c>
      <c r="M311" s="16" t="s">
        <v>12</v>
      </c>
      <c r="N311" s="16" t="s">
        <v>13</v>
      </c>
      <c r="O311" s="16" t="s">
        <v>21</v>
      </c>
      <c r="P311" s="12">
        <f t="shared" si="23"/>
        <v>1</v>
      </c>
      <c r="Q311" s="12" cm="1">
        <f t="array" ref="Q311">SUMPRODUCT(($G$2:$G$3094=G311)*(P311&gt;$P$2:$P$3094))+1</f>
        <v>1</v>
      </c>
      <c r="R311" s="12" t="e">
        <f>(Q311*100000)+#REF!</f>
        <v>#REF!</v>
      </c>
      <c r="S311" t="e" cm="1">
        <f t="array" ref="S311">SUMPRODUCT(($G$2:$G$3094=G311)*(R311&gt;$R$2:$R$3094))+1</f>
        <v>#REF!</v>
      </c>
      <c r="T311" t="str">
        <f t="shared" si="24"/>
        <v xml:space="preserve">Newcastle </v>
      </c>
      <c r="U311">
        <v>0</v>
      </c>
      <c r="V311" t="s">
        <v>19</v>
      </c>
      <c r="W311">
        <f t="shared" si="25"/>
        <v>2023</v>
      </c>
    </row>
    <row r="312" spans="1:23" x14ac:dyDescent="0.25">
      <c r="A312" s="10" t="str">
        <f>IF(YEAR(G312)=2024,#REF!,"")</f>
        <v/>
      </c>
      <c r="B312" s="10" t="str">
        <f>IF(YEAR(G312)=2025,#REF!,"")</f>
        <v/>
      </c>
      <c r="C312" s="10" t="str">
        <f t="shared" si="26"/>
        <v>Floodlit45015</v>
      </c>
      <c r="D312" s="5" t="str">
        <f>IF('by region'!$C$2="Any","Any",List!V312)&amp;M312&amp;IF('by region'!$I$2="Any","Any",N312)&amp;G312</f>
        <v>AnyFlatAny45015</v>
      </c>
      <c r="E312" s="5" t="e">
        <f>IF(I312=#REF!,List!G312,"")</f>
        <v>#REF!</v>
      </c>
      <c r="F312" s="5" t="e">
        <f t="shared" si="22"/>
        <v>#REF!</v>
      </c>
      <c r="G312" s="15">
        <v>45015</v>
      </c>
      <c r="H312" s="16" t="s">
        <v>34</v>
      </c>
      <c r="I312" s="16" t="s">
        <v>43</v>
      </c>
      <c r="J312" s="16" t="s">
        <v>32</v>
      </c>
      <c r="K312" s="14" t="s">
        <v>24</v>
      </c>
      <c r="L312" s="14" t="s">
        <v>17</v>
      </c>
      <c r="M312" s="16" t="s">
        <v>25</v>
      </c>
      <c r="N312" s="16" t="s">
        <v>26</v>
      </c>
      <c r="O312" s="16" t="s">
        <v>14</v>
      </c>
      <c r="P312" s="12">
        <f t="shared" si="23"/>
        <v>3</v>
      </c>
      <c r="Q312" s="12" cm="1">
        <f t="array" ref="Q312">SUMPRODUCT(($G$2:$G$3094=G312)*(P312&gt;$P$2:$P$3094))+1</f>
        <v>4</v>
      </c>
      <c r="R312" s="12" t="e">
        <f>(Q312*100000)+#REF!</f>
        <v>#REF!</v>
      </c>
      <c r="S312" t="e" cm="1">
        <f t="array" ref="S312">SUMPRODUCT(($G$2:$G$3094=G312)*(R312&gt;$R$2:$R$3094))+1</f>
        <v>#REF!</v>
      </c>
      <c r="T312" t="str">
        <f t="shared" si="24"/>
        <v>WOLVERHAMPTON #</v>
      </c>
      <c r="U312">
        <v>0</v>
      </c>
      <c r="V312" t="s">
        <v>11</v>
      </c>
      <c r="W312">
        <f t="shared" si="25"/>
        <v>2023</v>
      </c>
    </row>
    <row r="313" spans="1:23" x14ac:dyDescent="0.25">
      <c r="A313" s="10" t="str">
        <f>IF(YEAR(G313)=2024,#REF!,"")</f>
        <v/>
      </c>
      <c r="B313" s="10" t="str">
        <f>IF(YEAR(G313)=2025,#REF!,"")</f>
        <v/>
      </c>
      <c r="C313" s="10" t="str">
        <f t="shared" si="26"/>
        <v>Afternoon45015</v>
      </c>
      <c r="D313" s="5" t="str">
        <f>IF('by region'!$C$2="Any","Any",List!V313)&amp;M313&amp;IF('by region'!$I$2="Any","Any",N313)&amp;G313</f>
        <v>AnyJumpAny45015</v>
      </c>
      <c r="E313" s="5" t="e">
        <f>IF(I313=#REF!,List!G313,"")</f>
        <v>#REF!</v>
      </c>
      <c r="F313" s="5" t="e">
        <f t="shared" si="22"/>
        <v>#REF!</v>
      </c>
      <c r="G313" s="15">
        <v>45015</v>
      </c>
      <c r="H313" s="16" t="s">
        <v>34</v>
      </c>
      <c r="I313" s="16" t="s">
        <v>57</v>
      </c>
      <c r="J313" s="16" t="s">
        <v>9</v>
      </c>
      <c r="K313" s="14" t="s">
        <v>10</v>
      </c>
      <c r="L313" s="14" t="s">
        <v>19</v>
      </c>
      <c r="M313" s="16" t="s">
        <v>12</v>
      </c>
      <c r="N313" s="16" t="s">
        <v>13</v>
      </c>
      <c r="O313" s="16" t="s">
        <v>21</v>
      </c>
      <c r="P313" s="12">
        <f t="shared" si="23"/>
        <v>1</v>
      </c>
      <c r="Q313" s="12" cm="1">
        <f t="array" ref="Q313">SUMPRODUCT(($G$2:$G$3094=G313)*(P313&gt;$P$2:$P$3094))+1</f>
        <v>1</v>
      </c>
      <c r="R313" s="12" t="e">
        <f>(Q313*100000)+#REF!</f>
        <v>#REF!</v>
      </c>
      <c r="S313" t="e" cm="1">
        <f t="array" ref="S313">SUMPRODUCT(($G$2:$G$3094=G313)*(R313&gt;$R$2:$R$3094))+1</f>
        <v>#REF!</v>
      </c>
      <c r="T313" t="str">
        <f t="shared" si="24"/>
        <v xml:space="preserve">Taunton </v>
      </c>
      <c r="U313">
        <v>0</v>
      </c>
      <c r="V313" t="s">
        <v>30</v>
      </c>
      <c r="W313">
        <f t="shared" si="25"/>
        <v>2023</v>
      </c>
    </row>
    <row r="314" spans="1:23" x14ac:dyDescent="0.25">
      <c r="A314" s="10" t="str">
        <f>IF(YEAR(G314)=2024,#REF!,"")</f>
        <v/>
      </c>
      <c r="B314" s="10" t="str">
        <f>IF(YEAR(G314)=2025,#REF!,"")</f>
        <v/>
      </c>
      <c r="C314" s="10" t="str">
        <f t="shared" si="26"/>
        <v>Afternoon45015</v>
      </c>
      <c r="D314" s="5" t="str">
        <f>IF('by region'!$C$2="Any","Any",List!V314)&amp;M314&amp;IF('by region'!$I$2="Any","Any",N314)&amp;G314</f>
        <v>AnyJumpAny45015</v>
      </c>
      <c r="E314" s="5" t="e">
        <f>IF(I314=#REF!,List!G314,"")</f>
        <v>#REF!</v>
      </c>
      <c r="F314" s="5" t="e">
        <f t="shared" si="22"/>
        <v>#REF!</v>
      </c>
      <c r="G314" s="15">
        <v>45015</v>
      </c>
      <c r="H314" s="16" t="s">
        <v>34</v>
      </c>
      <c r="I314" s="16" t="s">
        <v>48</v>
      </c>
      <c r="J314" s="16" t="s">
        <v>9</v>
      </c>
      <c r="K314" s="14" t="s">
        <v>16</v>
      </c>
      <c r="L314" s="14" t="s">
        <v>17</v>
      </c>
      <c r="M314" s="16" t="s">
        <v>12</v>
      </c>
      <c r="N314" s="16" t="s">
        <v>13</v>
      </c>
      <c r="O314" s="16" t="s">
        <v>14</v>
      </c>
      <c r="P314" s="12">
        <f t="shared" si="23"/>
        <v>1</v>
      </c>
      <c r="Q314" s="12" cm="1">
        <f t="array" ref="Q314">SUMPRODUCT(($G$2:$G$3094=G314)*(P314&gt;$P$2:$P$3094))+1</f>
        <v>1</v>
      </c>
      <c r="R314" s="12" t="e">
        <f>(Q314*100000)+#REF!</f>
        <v>#REF!</v>
      </c>
      <c r="S314" t="e" cm="1">
        <f t="array" ref="S314">SUMPRODUCT(($G$2:$G$3094=G314)*(R314&gt;$R$2:$R$3094))+1</f>
        <v>#REF!</v>
      </c>
      <c r="T314" t="str">
        <f t="shared" si="24"/>
        <v xml:space="preserve">Warwick </v>
      </c>
      <c r="U314">
        <v>0</v>
      </c>
      <c r="V314" t="s">
        <v>11</v>
      </c>
      <c r="W314">
        <f t="shared" si="25"/>
        <v>2023</v>
      </c>
    </row>
    <row r="315" spans="1:23" x14ac:dyDescent="0.25">
      <c r="A315" s="10" t="str">
        <f>IF(YEAR(G315)=2024,#REF!,"")</f>
        <v/>
      </c>
      <c r="B315" s="10" t="str">
        <f>IF(YEAR(G315)=2025,#REF!,"")</f>
        <v/>
      </c>
      <c r="C315" s="10" t="str">
        <f t="shared" si="26"/>
        <v>Afternoon45015</v>
      </c>
      <c r="D315" s="5" t="str">
        <f>IF('by region'!$C$2="Any","Any",List!V315)&amp;M315&amp;IF('by region'!$I$2="Any","Any",N315)&amp;G315</f>
        <v>AnyJumpAny45015</v>
      </c>
      <c r="E315" s="5" t="e">
        <f>IF(I315=#REF!,List!G315,"")</f>
        <v>#REF!</v>
      </c>
      <c r="F315" s="5" t="e">
        <f t="shared" si="22"/>
        <v>#REF!</v>
      </c>
      <c r="G315" s="15">
        <v>45015</v>
      </c>
      <c r="H315" s="16" t="s">
        <v>34</v>
      </c>
      <c r="I315" s="16" t="s">
        <v>46</v>
      </c>
      <c r="J315" s="16" t="s">
        <v>9</v>
      </c>
      <c r="K315" s="14" t="s">
        <v>24</v>
      </c>
      <c r="L315" s="14" t="s">
        <v>11</v>
      </c>
      <c r="M315" s="16" t="s">
        <v>12</v>
      </c>
      <c r="N315" s="16" t="s">
        <v>13</v>
      </c>
      <c r="O315" s="16" t="s">
        <v>14</v>
      </c>
      <c r="P315" s="12">
        <f t="shared" si="23"/>
        <v>1</v>
      </c>
      <c r="Q315" s="12" cm="1">
        <f t="array" ref="Q315">SUMPRODUCT(($G$2:$G$3094=G315)*(P315&gt;$P$2:$P$3094))+1</f>
        <v>1</v>
      </c>
      <c r="R315" s="12" t="e">
        <f>(Q315*100000)+#REF!</f>
        <v>#REF!</v>
      </c>
      <c r="S315" t="e" cm="1">
        <f t="array" ref="S315">SUMPRODUCT(($G$2:$G$3094=G315)*(R315&gt;$R$2:$R$3094))+1</f>
        <v>#REF!</v>
      </c>
      <c r="T315" t="str">
        <f t="shared" si="24"/>
        <v xml:space="preserve">Sedgefield </v>
      </c>
      <c r="U315">
        <v>0</v>
      </c>
      <c r="V315" t="s">
        <v>19</v>
      </c>
      <c r="W315">
        <f t="shared" si="25"/>
        <v>2023</v>
      </c>
    </row>
    <row r="316" spans="1:23" x14ac:dyDescent="0.25">
      <c r="A316" s="10" t="str">
        <f>IF(YEAR(G316)=2024,#REF!,"")</f>
        <v/>
      </c>
      <c r="B316" s="10" t="str">
        <f>IF(YEAR(G316)=2025,#REF!,"")</f>
        <v/>
      </c>
      <c r="C316" s="10" t="str">
        <f t="shared" si="26"/>
        <v>Afternoon45016</v>
      </c>
      <c r="D316" s="5" t="str">
        <f>IF('by region'!$C$2="Any","Any",List!V316)&amp;M316&amp;IF('by region'!$I$2="Any","Any",N316)&amp;G316</f>
        <v>AnyFlatAny45016</v>
      </c>
      <c r="E316" s="5" t="e">
        <f>IF(I316=#REF!,List!G316,"")</f>
        <v>#REF!</v>
      </c>
      <c r="F316" s="5" t="e">
        <f t="shared" si="22"/>
        <v>#REF!</v>
      </c>
      <c r="G316" s="15">
        <v>45016</v>
      </c>
      <c r="H316" s="16" t="s">
        <v>35</v>
      </c>
      <c r="I316" s="16" t="s">
        <v>23</v>
      </c>
      <c r="J316" s="16" t="s">
        <v>9</v>
      </c>
      <c r="K316" s="14" t="s">
        <v>24</v>
      </c>
      <c r="L316" s="14" t="s">
        <v>17</v>
      </c>
      <c r="M316" s="16" t="s">
        <v>25</v>
      </c>
      <c r="N316" s="16" t="s">
        <v>26</v>
      </c>
      <c r="O316" s="16" t="s">
        <v>14</v>
      </c>
      <c r="P316" s="12">
        <f t="shared" si="23"/>
        <v>1</v>
      </c>
      <c r="Q316" s="12" cm="1">
        <f t="array" ref="Q316">SUMPRODUCT(($G$2:$G$3094=G316)*(P316&gt;$P$2:$P$3094))+1</f>
        <v>1</v>
      </c>
      <c r="R316" s="12" t="e">
        <f>(Q316*100000)+#REF!</f>
        <v>#REF!</v>
      </c>
      <c r="S316" t="e" cm="1">
        <f t="array" ref="S316">SUMPRODUCT(($G$2:$G$3094=G316)*(R316&gt;$R$2:$R$3094))+1</f>
        <v>#REF!</v>
      </c>
      <c r="T316" t="str">
        <f t="shared" si="24"/>
        <v xml:space="preserve">SOUTHWELL </v>
      </c>
      <c r="U316">
        <v>0</v>
      </c>
      <c r="V316" t="s">
        <v>17</v>
      </c>
      <c r="W316">
        <f t="shared" si="25"/>
        <v>2023</v>
      </c>
    </row>
    <row r="317" spans="1:23" x14ac:dyDescent="0.25">
      <c r="A317" s="10" t="str">
        <f>IF(YEAR(G317)=2024,#REF!,"")</f>
        <v/>
      </c>
      <c r="B317" s="10" t="str">
        <f>IF(YEAR(G317)=2025,#REF!,"")</f>
        <v/>
      </c>
      <c r="C317" s="10" t="str">
        <f t="shared" si="26"/>
        <v>Floodlit45016</v>
      </c>
      <c r="D317" s="5" t="str">
        <f>IF('by region'!$C$2="Any","Any",List!V317)&amp;M317&amp;IF('by region'!$I$2="Any","Any",N317)&amp;G317</f>
        <v>AnyFlatAny45016</v>
      </c>
      <c r="E317" s="5" t="e">
        <f>IF(I317=#REF!,List!G317,"")</f>
        <v>#REF!</v>
      </c>
      <c r="F317" s="5" t="e">
        <f t="shared" si="22"/>
        <v>#REF!</v>
      </c>
      <c r="G317" s="15">
        <v>45016</v>
      </c>
      <c r="H317" s="16" t="s">
        <v>35</v>
      </c>
      <c r="I317" s="16" t="s">
        <v>31</v>
      </c>
      <c r="J317" s="16" t="s">
        <v>32</v>
      </c>
      <c r="K317" s="14" t="s">
        <v>24</v>
      </c>
      <c r="L317" s="14" t="s">
        <v>11</v>
      </c>
      <c r="M317" s="16" t="s">
        <v>25</v>
      </c>
      <c r="N317" s="16" t="s">
        <v>26</v>
      </c>
      <c r="O317" s="16" t="s">
        <v>33</v>
      </c>
      <c r="P317" s="12">
        <f t="shared" si="23"/>
        <v>3</v>
      </c>
      <c r="Q317" s="12" cm="1">
        <f t="array" ref="Q317">SUMPRODUCT(($G$2:$G$3094=G317)*(P317&gt;$P$2:$P$3094))+1</f>
        <v>4</v>
      </c>
      <c r="R317" s="12" t="e">
        <f>(Q317*100000)+#REF!</f>
        <v>#REF!</v>
      </c>
      <c r="S317" t="e" cm="1">
        <f t="array" ref="S317">SUMPRODUCT(($G$2:$G$3094=G317)*(R317&gt;$R$2:$R$3094))+1</f>
        <v>#REF!</v>
      </c>
      <c r="T317" t="str">
        <f t="shared" si="24"/>
        <v>NEWCASTLE #</v>
      </c>
      <c r="U317">
        <v>0</v>
      </c>
      <c r="V317" t="s">
        <v>17</v>
      </c>
      <c r="W317">
        <f t="shared" si="25"/>
        <v>2023</v>
      </c>
    </row>
    <row r="318" spans="1:23" x14ac:dyDescent="0.25">
      <c r="A318" s="10" t="str">
        <f>IF(YEAR(G318)=2024,#REF!,"")</f>
        <v/>
      </c>
      <c r="B318" s="10" t="str">
        <f>IF(YEAR(G318)=2025,#REF!,"")</f>
        <v/>
      </c>
      <c r="C318" s="10" t="str">
        <f t="shared" si="26"/>
        <v>Afternoon45016</v>
      </c>
      <c r="D318" s="5" t="str">
        <f>IF('by region'!$C$2="Any","Any",List!V318)&amp;M318&amp;IF('by region'!$I$2="Any","Any",N318)&amp;G318</f>
        <v>AnyFlatAny45016</v>
      </c>
      <c r="E318" s="5" t="e">
        <f>IF(I318=#REF!,List!G318,"")</f>
        <v>#REF!</v>
      </c>
      <c r="F318" s="5" t="e">
        <f t="shared" si="22"/>
        <v>#REF!</v>
      </c>
      <c r="G318" s="15">
        <v>45016</v>
      </c>
      <c r="H318" s="16" t="s">
        <v>35</v>
      </c>
      <c r="I318" s="16" t="s">
        <v>36</v>
      </c>
      <c r="J318" s="16" t="s">
        <v>9</v>
      </c>
      <c r="K318" s="14" t="s">
        <v>24</v>
      </c>
      <c r="L318" s="14" t="s">
        <v>19</v>
      </c>
      <c r="M318" s="16" t="s">
        <v>25</v>
      </c>
      <c r="N318" s="16" t="s">
        <v>26</v>
      </c>
      <c r="O318" s="16" t="s">
        <v>14</v>
      </c>
      <c r="P318" s="12">
        <f t="shared" si="23"/>
        <v>1</v>
      </c>
      <c r="Q318" s="12" cm="1">
        <f t="array" ref="Q318">SUMPRODUCT(($G$2:$G$3094=G318)*(P318&gt;$P$2:$P$3094))+1</f>
        <v>1</v>
      </c>
      <c r="R318" s="12" t="e">
        <f>(Q318*100000)+#REF!</f>
        <v>#REF!</v>
      </c>
      <c r="S318" t="e" cm="1">
        <f t="array" ref="S318">SUMPRODUCT(($G$2:$G$3094=G318)*(R318&gt;$R$2:$R$3094))+1</f>
        <v>#REF!</v>
      </c>
      <c r="T318" t="str">
        <f t="shared" si="24"/>
        <v xml:space="preserve">LINGFIELD PARK </v>
      </c>
      <c r="U318">
        <v>0</v>
      </c>
      <c r="V318" t="s">
        <v>19</v>
      </c>
      <c r="W318">
        <f t="shared" si="25"/>
        <v>2023</v>
      </c>
    </row>
    <row r="319" spans="1:23" x14ac:dyDescent="0.25">
      <c r="A319" s="10" t="str">
        <f>IF(YEAR(G319)=2024,#REF!,"")</f>
        <v/>
      </c>
      <c r="B319" s="10" t="str">
        <f>IF(YEAR(G319)=2025,#REF!,"")</f>
        <v/>
      </c>
      <c r="C319" s="10" t="str">
        <f t="shared" si="26"/>
        <v>Afternoon45016</v>
      </c>
      <c r="D319" s="5" t="str">
        <f>IF('by region'!$C$2="Any","Any",List!V319)&amp;M319&amp;IF('by region'!$I$2="Any","Any",N319)&amp;G319</f>
        <v>AnyJumpAny45016</v>
      </c>
      <c r="E319" s="5" t="e">
        <f>IF(I319=#REF!,List!G319,"")</f>
        <v>#REF!</v>
      </c>
      <c r="F319" s="5" t="e">
        <f t="shared" si="22"/>
        <v>#REF!</v>
      </c>
      <c r="G319" s="15">
        <v>45016</v>
      </c>
      <c r="H319" s="16" t="s">
        <v>35</v>
      </c>
      <c r="I319" s="16" t="s">
        <v>49</v>
      </c>
      <c r="J319" s="16" t="s">
        <v>9</v>
      </c>
      <c r="K319" s="14" t="s">
        <v>10</v>
      </c>
      <c r="L319" s="14" t="s">
        <v>11</v>
      </c>
      <c r="M319" s="16" t="s">
        <v>12</v>
      </c>
      <c r="N319" s="16" t="s">
        <v>13</v>
      </c>
      <c r="O319" s="16" t="s">
        <v>14</v>
      </c>
      <c r="P319" s="12">
        <f t="shared" si="23"/>
        <v>1</v>
      </c>
      <c r="Q319" s="12" cm="1">
        <f t="array" ref="Q319">SUMPRODUCT(($G$2:$G$3094=G319)*(P319&gt;$P$2:$P$3094))+1</f>
        <v>1</v>
      </c>
      <c r="R319" s="12" t="e">
        <f>(Q319*100000)+#REF!</f>
        <v>#REF!</v>
      </c>
      <c r="S319" t="e" cm="1">
        <f t="array" ref="S319">SUMPRODUCT(($G$2:$G$3094=G319)*(R319&gt;$R$2:$R$3094))+1</f>
        <v>#REF!</v>
      </c>
      <c r="T319" t="str">
        <f t="shared" si="24"/>
        <v xml:space="preserve">Wetherby </v>
      </c>
      <c r="U319">
        <v>0</v>
      </c>
      <c r="V319" t="s">
        <v>11</v>
      </c>
      <c r="W319">
        <f t="shared" si="25"/>
        <v>2023</v>
      </c>
    </row>
    <row r="320" spans="1:23" x14ac:dyDescent="0.25">
      <c r="A320" s="10" t="str">
        <f>IF(YEAR(G320)=2024,#REF!,"")</f>
        <v/>
      </c>
      <c r="B320" s="10" t="str">
        <f>IF(YEAR(G320)=2025,#REF!,"")</f>
        <v/>
      </c>
      <c r="C320" s="10" t="str">
        <f t="shared" si="26"/>
        <v>Floodlit45017</v>
      </c>
      <c r="D320" s="5" t="str">
        <f>IF('by region'!$C$2="Any","Any",List!V320)&amp;M320&amp;IF('by region'!$I$2="Any","Any",N320)&amp;G320</f>
        <v>AnyFlatAny45017</v>
      </c>
      <c r="E320" s="5" t="e">
        <f>IF(I320=#REF!,List!G320,"")</f>
        <v>#REF!</v>
      </c>
      <c r="F320" s="5" t="e">
        <f t="shared" si="22"/>
        <v>#REF!</v>
      </c>
      <c r="G320" s="15">
        <v>45017</v>
      </c>
      <c r="H320" s="16" t="s">
        <v>37</v>
      </c>
      <c r="I320" s="16" t="s">
        <v>73</v>
      </c>
      <c r="J320" s="16" t="s">
        <v>32</v>
      </c>
      <c r="K320" s="14" t="s">
        <v>10</v>
      </c>
      <c r="L320" s="14" t="s">
        <v>19</v>
      </c>
      <c r="M320" s="16" t="s">
        <v>25</v>
      </c>
      <c r="N320" s="16" t="s">
        <v>26</v>
      </c>
      <c r="O320" s="16" t="s">
        <v>33</v>
      </c>
      <c r="P320" s="12">
        <f t="shared" si="23"/>
        <v>3</v>
      </c>
      <c r="Q320" s="12" cm="1">
        <f t="array" ref="Q320">SUMPRODUCT(($G$2:$G$3094=G320)*(P320&gt;$P$2:$P$3094))+1</f>
        <v>5</v>
      </c>
      <c r="R320" s="12" t="e">
        <f>(Q320*100000)+#REF!</f>
        <v>#REF!</v>
      </c>
      <c r="S320" t="e" cm="1">
        <f t="array" ref="S320">SUMPRODUCT(($G$2:$G$3094=G320)*(R320&gt;$R$2:$R$3094))+1</f>
        <v>#REF!</v>
      </c>
      <c r="T320" t="str">
        <f t="shared" si="24"/>
        <v>CHELMSFORD CITY #</v>
      </c>
      <c r="U320">
        <v>0</v>
      </c>
      <c r="V320" t="s">
        <v>30</v>
      </c>
      <c r="W320">
        <f t="shared" si="25"/>
        <v>2023</v>
      </c>
    </row>
    <row r="321" spans="1:23" x14ac:dyDescent="0.25">
      <c r="A321" s="10" t="str">
        <f>IF(YEAR(G321)=2024,#REF!,"")</f>
        <v/>
      </c>
      <c r="B321" s="10" t="str">
        <f>IF(YEAR(G321)=2025,#REF!,"")</f>
        <v/>
      </c>
      <c r="C321" s="10" t="str">
        <f t="shared" si="26"/>
        <v>Afternoon45017</v>
      </c>
      <c r="D321" s="5" t="str">
        <f>IF('by region'!$C$2="Any","Any",List!V321)&amp;M321&amp;IF('by region'!$I$2="Any","Any",N321)&amp;G321</f>
        <v>AnyFlatAny45017</v>
      </c>
      <c r="E321" s="5" t="e">
        <f>IF(I321=#REF!,List!G321,"")</f>
        <v>#REF!</v>
      </c>
      <c r="F321" s="5" t="e">
        <f t="shared" si="22"/>
        <v>#REF!</v>
      </c>
      <c r="G321" s="15">
        <v>45017</v>
      </c>
      <c r="H321" s="16" t="s">
        <v>37</v>
      </c>
      <c r="I321" s="16" t="s">
        <v>47</v>
      </c>
      <c r="J321" s="16" t="s">
        <v>9</v>
      </c>
      <c r="K321" s="14" t="s">
        <v>16</v>
      </c>
      <c r="L321" s="14" t="s">
        <v>19</v>
      </c>
      <c r="M321" s="16" t="s">
        <v>25</v>
      </c>
      <c r="N321" s="16" t="s">
        <v>26</v>
      </c>
      <c r="O321" s="16" t="s">
        <v>14</v>
      </c>
      <c r="P321" s="12">
        <f t="shared" si="23"/>
        <v>1</v>
      </c>
      <c r="Q321" s="12" cm="1">
        <f t="array" ref="Q321">SUMPRODUCT(($G$2:$G$3094=G321)*(P321&gt;$P$2:$P$3094))+1</f>
        <v>1</v>
      </c>
      <c r="R321" s="12" t="e">
        <f>(Q321*100000)+#REF!</f>
        <v>#REF!</v>
      </c>
      <c r="S321" t="e" cm="1">
        <f t="array" ref="S321">SUMPRODUCT(($G$2:$G$3094=G321)*(R321&gt;$R$2:$R$3094))+1</f>
        <v>#REF!</v>
      </c>
      <c r="T321" t="str">
        <f t="shared" si="24"/>
        <v xml:space="preserve">KEMPTON PARK </v>
      </c>
      <c r="U321">
        <v>0</v>
      </c>
      <c r="V321" t="s">
        <v>17</v>
      </c>
      <c r="W321">
        <f t="shared" si="25"/>
        <v>2023</v>
      </c>
    </row>
    <row r="322" spans="1:23" x14ac:dyDescent="0.25">
      <c r="A322" s="10" t="str">
        <f>IF(YEAR(G322)=2024,#REF!,"")</f>
        <v/>
      </c>
      <c r="B322" s="10" t="str">
        <f>IF(YEAR(G322)=2025,#REF!,"")</f>
        <v/>
      </c>
      <c r="C322" s="10" t="str">
        <f t="shared" si="26"/>
        <v>Afternoon45017</v>
      </c>
      <c r="D322" s="5" t="str">
        <f>IF('by region'!$C$2="Any","Any",List!V322)&amp;M322&amp;IF('by region'!$I$2="Any","Any",N322)&amp;G322</f>
        <v>AnyFlatAny45017</v>
      </c>
      <c r="E322" s="5" t="e">
        <f>IF(I322=#REF!,List!G322,"")</f>
        <v>#REF!</v>
      </c>
      <c r="F322" s="5" t="e">
        <f t="shared" ref="F322:F385" si="27">G322&amp;S322</f>
        <v>#REF!</v>
      </c>
      <c r="G322" s="15">
        <v>45017</v>
      </c>
      <c r="H322" s="16" t="s">
        <v>37</v>
      </c>
      <c r="I322" s="16" t="s">
        <v>59</v>
      </c>
      <c r="J322" s="16" t="s">
        <v>9</v>
      </c>
      <c r="K322" s="14" t="s">
        <v>24</v>
      </c>
      <c r="L322" s="14" t="s">
        <v>11</v>
      </c>
      <c r="M322" s="16" t="s">
        <v>25</v>
      </c>
      <c r="N322" s="16" t="s">
        <v>13</v>
      </c>
      <c r="O322" s="16" t="s">
        <v>14</v>
      </c>
      <c r="P322" s="12">
        <f t="shared" ref="P322:P385" si="28">IF(J322="Afternoon",1,IF(J322="Evening",2,IF(J322="Floodlit",3,4)))</f>
        <v>1</v>
      </c>
      <c r="Q322" s="12" cm="1">
        <f t="array" ref="Q322">SUMPRODUCT(($G$2:$G$3094=G322)*(P322&gt;$P$2:$P$3094))+1</f>
        <v>1</v>
      </c>
      <c r="R322" s="12" t="e">
        <f>(Q322*100000)+#REF!</f>
        <v>#REF!</v>
      </c>
      <c r="S322" t="e" cm="1">
        <f t="array" ref="S322">SUMPRODUCT(($G$2:$G$3094=G322)*(R322&gt;$R$2:$R$3094))+1</f>
        <v>#REF!</v>
      </c>
      <c r="T322" t="str">
        <f t="shared" ref="T322:T385" si="29">_xlfn.CONCAT(IF(M322="Flat",UPPER(I322),I322)," ",IF(J322="Evening","†",IF(J322="Floodlit","#","")))</f>
        <v xml:space="preserve">DONCASTER </v>
      </c>
      <c r="U322">
        <v>0</v>
      </c>
      <c r="V322" t="s">
        <v>11</v>
      </c>
      <c r="W322">
        <f t="shared" ref="W322:W385" si="30">YEAR(G322)</f>
        <v>2023</v>
      </c>
    </row>
    <row r="323" spans="1:23" x14ac:dyDescent="0.25">
      <c r="A323" s="10" t="str">
        <f>IF(YEAR(G323)=2024,#REF!,"")</f>
        <v/>
      </c>
      <c r="B323" s="10" t="str">
        <f>IF(YEAR(G323)=2025,#REF!,"")</f>
        <v/>
      </c>
      <c r="C323" s="10" t="str">
        <f t="shared" si="26"/>
        <v>Afternoon45017</v>
      </c>
      <c r="D323" s="5" t="str">
        <f>IF('by region'!$C$2="Any","Any",List!V323)&amp;M323&amp;IF('by region'!$I$2="Any","Any",N323)&amp;G323</f>
        <v>AnyJumpAny45017</v>
      </c>
      <c r="E323" s="5" t="e">
        <f>IF(I323=#REF!,List!G323,"")</f>
        <v>#REF!</v>
      </c>
      <c r="F323" s="5" t="e">
        <f t="shared" si="27"/>
        <v>#REF!</v>
      </c>
      <c r="G323" s="15">
        <v>45017</v>
      </c>
      <c r="H323" s="16" t="s">
        <v>37</v>
      </c>
      <c r="I323" s="16" t="s">
        <v>66</v>
      </c>
      <c r="J323" s="16" t="s">
        <v>9</v>
      </c>
      <c r="K323" s="14" t="s">
        <v>10</v>
      </c>
      <c r="L323" s="14" t="s">
        <v>17</v>
      </c>
      <c r="M323" s="16" t="s">
        <v>12</v>
      </c>
      <c r="N323" s="16" t="s">
        <v>13</v>
      </c>
      <c r="O323" s="16" t="s">
        <v>14</v>
      </c>
      <c r="P323" s="12">
        <f t="shared" si="28"/>
        <v>1</v>
      </c>
      <c r="Q323" s="12" cm="1">
        <f t="array" ref="Q323">SUMPRODUCT(($G$2:$G$3094=G323)*(P323&gt;$P$2:$P$3094))+1</f>
        <v>1</v>
      </c>
      <c r="R323" s="12" t="e">
        <f>(Q323*100000)+#REF!</f>
        <v>#REF!</v>
      </c>
      <c r="S323" t="e" cm="1">
        <f t="array" ref="S323">SUMPRODUCT(($G$2:$G$3094=G323)*(R323&gt;$R$2:$R$3094))+1</f>
        <v>#REF!</v>
      </c>
      <c r="T323" t="str">
        <f t="shared" si="29"/>
        <v xml:space="preserve">Stratford-On-Avon </v>
      </c>
      <c r="U323">
        <v>0</v>
      </c>
      <c r="V323" t="s">
        <v>30</v>
      </c>
      <c r="W323">
        <f t="shared" si="30"/>
        <v>2023</v>
      </c>
    </row>
    <row r="324" spans="1:23" x14ac:dyDescent="0.25">
      <c r="A324" s="10" t="str">
        <f>IF(YEAR(G324)=2024,#REF!,"")</f>
        <v/>
      </c>
      <c r="B324" s="10" t="str">
        <f>IF(YEAR(G324)=2025,#REF!,"")</f>
        <v/>
      </c>
      <c r="C324" s="10" t="str">
        <f t="shared" si="26"/>
        <v>Afternoon45017</v>
      </c>
      <c r="D324" s="5" t="str">
        <f>IF('by region'!$C$2="Any","Any",List!V324)&amp;M324&amp;IF('by region'!$I$2="Any","Any",N324)&amp;G324</f>
        <v>AnyJumpAny45017</v>
      </c>
      <c r="E324" s="5" t="e">
        <f>IF(I324=#REF!,List!G324,"")</f>
        <v>#REF!</v>
      </c>
      <c r="F324" s="5" t="e">
        <f t="shared" si="27"/>
        <v>#REF!</v>
      </c>
      <c r="G324" s="15">
        <v>45017</v>
      </c>
      <c r="H324" s="16" t="s">
        <v>37</v>
      </c>
      <c r="I324" s="16" t="s">
        <v>60</v>
      </c>
      <c r="J324" s="16" t="s">
        <v>9</v>
      </c>
      <c r="K324" s="14" t="s">
        <v>24</v>
      </c>
      <c r="L324" s="14" t="s">
        <v>17</v>
      </c>
      <c r="M324" s="16" t="s">
        <v>12</v>
      </c>
      <c r="N324" s="16" t="s">
        <v>13</v>
      </c>
      <c r="O324" s="16" t="s">
        <v>14</v>
      </c>
      <c r="P324" s="12">
        <f t="shared" si="28"/>
        <v>1</v>
      </c>
      <c r="Q324" s="12" cm="1">
        <f t="array" ref="Q324">SUMPRODUCT(($G$2:$G$3094=G324)*(P324&gt;$P$2:$P$3094))+1</f>
        <v>1</v>
      </c>
      <c r="R324" s="12" t="e">
        <f>(Q324*100000)+#REF!</f>
        <v>#REF!</v>
      </c>
      <c r="S324" t="e" cm="1">
        <f t="array" ref="S324">SUMPRODUCT(($G$2:$G$3094=G324)*(R324&gt;$R$2:$R$3094))+1</f>
        <v>#REF!</v>
      </c>
      <c r="T324" t="str">
        <f t="shared" si="29"/>
        <v xml:space="preserve">Uttoxeter </v>
      </c>
      <c r="U324">
        <v>0</v>
      </c>
      <c r="V324" t="s">
        <v>19</v>
      </c>
      <c r="W324">
        <f t="shared" si="30"/>
        <v>2023</v>
      </c>
    </row>
    <row r="325" spans="1:23" x14ac:dyDescent="0.25">
      <c r="A325" s="10" t="str">
        <f>IF(YEAR(G325)=2024,#REF!,"")</f>
        <v/>
      </c>
      <c r="B325" s="10" t="str">
        <f>IF(YEAR(G325)=2025,#REF!,"")</f>
        <v/>
      </c>
      <c r="C325" s="10" t="str">
        <f t="shared" si="26"/>
        <v>Afternoon45018</v>
      </c>
      <c r="D325" s="5" t="str">
        <f>IF('by region'!$C$2="Any","Any",List!V325)&amp;M325&amp;IF('by region'!$I$2="Any","Any",N325)&amp;G325</f>
        <v>AnyFlatAny45018</v>
      </c>
      <c r="E325" s="5" t="e">
        <f>IF(I325=#REF!,List!G325,"")</f>
        <v>#REF!</v>
      </c>
      <c r="F325" s="5" t="e">
        <f t="shared" si="27"/>
        <v>#REF!</v>
      </c>
      <c r="G325" s="15">
        <v>45018</v>
      </c>
      <c r="H325" s="16" t="s">
        <v>40</v>
      </c>
      <c r="I325" s="16" t="s">
        <v>59</v>
      </c>
      <c r="J325" s="16" t="s">
        <v>9</v>
      </c>
      <c r="K325" s="14" t="s">
        <v>24</v>
      </c>
      <c r="L325" s="14" t="s">
        <v>11</v>
      </c>
      <c r="M325" s="16" t="s">
        <v>25</v>
      </c>
      <c r="N325" s="16" t="s">
        <v>13</v>
      </c>
      <c r="O325" s="16" t="s">
        <v>14</v>
      </c>
      <c r="P325" s="12">
        <f t="shared" si="28"/>
        <v>1</v>
      </c>
      <c r="Q325" s="12" cm="1">
        <f t="array" ref="Q325">SUMPRODUCT(($G$2:$G$3094=G325)*(P325&gt;$P$2:$P$3094))+1</f>
        <v>1</v>
      </c>
      <c r="R325" s="12" t="e">
        <f>(Q325*100000)+#REF!</f>
        <v>#REF!</v>
      </c>
      <c r="S325" t="e" cm="1">
        <f t="array" ref="S325">SUMPRODUCT(($G$2:$G$3094=G325)*(R325&gt;$R$2:$R$3094))+1</f>
        <v>#REF!</v>
      </c>
      <c r="T325" t="str">
        <f t="shared" si="29"/>
        <v xml:space="preserve">DONCASTER </v>
      </c>
      <c r="U325">
        <v>0</v>
      </c>
      <c r="V325" t="s">
        <v>17</v>
      </c>
      <c r="W325">
        <f t="shared" si="30"/>
        <v>2023</v>
      </c>
    </row>
    <row r="326" spans="1:23" x14ac:dyDescent="0.25">
      <c r="A326" s="10" t="str">
        <f>IF(YEAR(G326)=2024,#REF!,"")</f>
        <v/>
      </c>
      <c r="B326" s="10" t="str">
        <f>IF(YEAR(G326)=2025,#REF!,"")</f>
        <v/>
      </c>
      <c r="C326" s="10" t="str">
        <f t="shared" si="26"/>
        <v>Afternoon45018</v>
      </c>
      <c r="D326" s="5" t="str">
        <f>IF('by region'!$C$2="Any","Any",List!V326)&amp;M326&amp;IF('by region'!$I$2="Any","Any",N326)&amp;G326</f>
        <v>AnyJumpAny45018</v>
      </c>
      <c r="E326" s="5" t="e">
        <f>IF(I326=#REF!,List!G326,"")</f>
        <v>#REF!</v>
      </c>
      <c r="F326" s="5" t="e">
        <f t="shared" si="27"/>
        <v>#REF!</v>
      </c>
      <c r="G326" s="15">
        <v>45018</v>
      </c>
      <c r="H326" s="16" t="s">
        <v>40</v>
      </c>
      <c r="I326" s="16" t="s">
        <v>55</v>
      </c>
      <c r="J326" s="16" t="s">
        <v>9</v>
      </c>
      <c r="K326" s="14" t="s">
        <v>10</v>
      </c>
      <c r="L326" s="14" t="s">
        <v>19</v>
      </c>
      <c r="M326" s="16" t="s">
        <v>12</v>
      </c>
      <c r="N326" s="16" t="s">
        <v>13</v>
      </c>
      <c r="O326" s="16" t="s">
        <v>14</v>
      </c>
      <c r="P326" s="12">
        <f t="shared" si="28"/>
        <v>1</v>
      </c>
      <c r="Q326" s="12" cm="1">
        <f t="array" ref="Q326">SUMPRODUCT(($G$2:$G$3094=G326)*(P326&gt;$P$2:$P$3094))+1</f>
        <v>1</v>
      </c>
      <c r="R326" s="12" t="e">
        <f>(Q326*100000)+#REF!</f>
        <v>#REF!</v>
      </c>
      <c r="S326" t="e" cm="1">
        <f t="array" ref="S326">SUMPRODUCT(($G$2:$G$3094=G326)*(R326&gt;$R$2:$R$3094))+1</f>
        <v>#REF!</v>
      </c>
      <c r="T326" t="str">
        <f t="shared" si="29"/>
        <v xml:space="preserve">Ascot </v>
      </c>
      <c r="U326">
        <v>0</v>
      </c>
      <c r="V326" t="s">
        <v>30</v>
      </c>
      <c r="W326">
        <f t="shared" si="30"/>
        <v>2023</v>
      </c>
    </row>
    <row r="327" spans="1:23" x14ac:dyDescent="0.25">
      <c r="A327" s="10" t="str">
        <f>IF(YEAR(G327)=2024,#REF!,"")</f>
        <v/>
      </c>
      <c r="B327" s="10" t="str">
        <f>IF(YEAR(G327)=2025,#REF!,"")</f>
        <v/>
      </c>
      <c r="C327" s="10" t="str">
        <f t="shared" si="26"/>
        <v>Floodlit45019</v>
      </c>
      <c r="D327" s="5" t="str">
        <f>IF('by region'!$C$2="Any","Any",List!V327)&amp;M327&amp;IF('by region'!$I$2="Any","Any",N327)&amp;G327</f>
        <v>AnyFlatAny45019</v>
      </c>
      <c r="E327" s="5" t="e">
        <f>IF(I327=#REF!,List!G327,"")</f>
        <v>#REF!</v>
      </c>
      <c r="F327" s="5" t="e">
        <f t="shared" si="27"/>
        <v>#REF!</v>
      </c>
      <c r="G327" s="15">
        <v>45019</v>
      </c>
      <c r="H327" s="16" t="s">
        <v>42</v>
      </c>
      <c r="I327" s="16" t="s">
        <v>31</v>
      </c>
      <c r="J327" s="16" t="s">
        <v>32</v>
      </c>
      <c r="K327" s="14" t="s">
        <v>24</v>
      </c>
      <c r="L327" s="14" t="s">
        <v>11</v>
      </c>
      <c r="M327" s="16" t="s">
        <v>25</v>
      </c>
      <c r="N327" s="16" t="s">
        <v>26</v>
      </c>
      <c r="O327" s="16" t="s">
        <v>14</v>
      </c>
      <c r="P327" s="12">
        <f t="shared" si="28"/>
        <v>3</v>
      </c>
      <c r="Q327" s="12" cm="1">
        <f t="array" ref="Q327">SUMPRODUCT(($G$2:$G$3094=G327)*(P327&gt;$P$2:$P$3094))+1</f>
        <v>3</v>
      </c>
      <c r="R327" s="12" t="e">
        <f>(Q327*100000)+#REF!</f>
        <v>#REF!</v>
      </c>
      <c r="S327" t="e" cm="1">
        <f t="array" ref="S327">SUMPRODUCT(($G$2:$G$3094=G327)*(R327&gt;$R$2:$R$3094))+1</f>
        <v>#REF!</v>
      </c>
      <c r="T327" t="str">
        <f t="shared" si="29"/>
        <v>NEWCASTLE #</v>
      </c>
      <c r="U327">
        <v>0</v>
      </c>
      <c r="V327" t="s">
        <v>19</v>
      </c>
      <c r="W327">
        <f t="shared" si="30"/>
        <v>2023</v>
      </c>
    </row>
    <row r="328" spans="1:23" x14ac:dyDescent="0.25">
      <c r="A328" s="10" t="str">
        <f>IF(YEAR(G328)=2024,#REF!,"")</f>
        <v/>
      </c>
      <c r="B328" s="10" t="str">
        <f>IF(YEAR(G328)=2025,#REF!,"")</f>
        <v/>
      </c>
      <c r="C328" s="10" t="str">
        <f t="shared" si="26"/>
        <v>Afternoon45019</v>
      </c>
      <c r="D328" s="5" t="str">
        <f>IF('by region'!$C$2="Any","Any",List!V328)&amp;M328&amp;IF('by region'!$I$2="Any","Any",N328)&amp;G328</f>
        <v>AnyFlatAny45019</v>
      </c>
      <c r="E328" s="5" t="e">
        <f>IF(I328=#REF!,List!G328,"")</f>
        <v>#REF!</v>
      </c>
      <c r="F328" s="5" t="e">
        <f t="shared" si="27"/>
        <v>#REF!</v>
      </c>
      <c r="G328" s="15">
        <v>45019</v>
      </c>
      <c r="H328" s="16" t="s">
        <v>42</v>
      </c>
      <c r="I328" s="16" t="s">
        <v>36</v>
      </c>
      <c r="J328" s="16" t="s">
        <v>9</v>
      </c>
      <c r="K328" s="14" t="s">
        <v>24</v>
      </c>
      <c r="L328" s="14" t="s">
        <v>19</v>
      </c>
      <c r="M328" s="16" t="s">
        <v>25</v>
      </c>
      <c r="N328" s="16" t="s">
        <v>26</v>
      </c>
      <c r="O328" s="16" t="s">
        <v>14</v>
      </c>
      <c r="P328" s="12">
        <f t="shared" si="28"/>
        <v>1</v>
      </c>
      <c r="Q328" s="12" cm="1">
        <f t="array" ref="Q328">SUMPRODUCT(($G$2:$G$3094=G328)*(P328&gt;$P$2:$P$3094))+1</f>
        <v>1</v>
      </c>
      <c r="R328" s="12" t="e">
        <f>(Q328*100000)+#REF!</f>
        <v>#REF!</v>
      </c>
      <c r="S328" t="e" cm="1">
        <f t="array" ref="S328">SUMPRODUCT(($G$2:$G$3094=G328)*(R328&gt;$R$2:$R$3094))+1</f>
        <v>#REF!</v>
      </c>
      <c r="T328" t="str">
        <f t="shared" si="29"/>
        <v xml:space="preserve">LINGFIELD PARK </v>
      </c>
      <c r="U328">
        <v>0</v>
      </c>
      <c r="V328" t="s">
        <v>17</v>
      </c>
      <c r="W328">
        <f t="shared" si="30"/>
        <v>2023</v>
      </c>
    </row>
    <row r="329" spans="1:23" x14ac:dyDescent="0.25">
      <c r="A329" s="10" t="str">
        <f>IF(YEAR(G329)=2024,#REF!,"")</f>
        <v/>
      </c>
      <c r="B329" s="10" t="str">
        <f>IF(YEAR(G329)=2025,#REF!,"")</f>
        <v/>
      </c>
      <c r="C329" s="10" t="str">
        <f t="shared" si="26"/>
        <v>Afternoon45019</v>
      </c>
      <c r="D329" s="5" t="str">
        <f>IF('by region'!$C$2="Any","Any",List!V329)&amp;M329&amp;IF('by region'!$I$2="Any","Any",N329)&amp;G329</f>
        <v>AnyJumpAny45019</v>
      </c>
      <c r="E329" s="5" t="e">
        <f>IF(I329=#REF!,List!G329,"")</f>
        <v>#REF!</v>
      </c>
      <c r="F329" s="5" t="e">
        <f t="shared" si="27"/>
        <v>#REF!</v>
      </c>
      <c r="G329" s="15">
        <v>45019</v>
      </c>
      <c r="H329" s="16" t="s">
        <v>42</v>
      </c>
      <c r="I329" s="16" t="s">
        <v>52</v>
      </c>
      <c r="J329" s="16" t="s">
        <v>9</v>
      </c>
      <c r="K329" s="14" t="s">
        <v>10</v>
      </c>
      <c r="L329" s="14" t="s">
        <v>17</v>
      </c>
      <c r="M329" s="16" t="s">
        <v>12</v>
      </c>
      <c r="N329" s="16" t="s">
        <v>13</v>
      </c>
      <c r="O329" s="16" t="s">
        <v>14</v>
      </c>
      <c r="P329" s="12">
        <f t="shared" si="28"/>
        <v>1</v>
      </c>
      <c r="Q329" s="12" cm="1">
        <f t="array" ref="Q329">SUMPRODUCT(($G$2:$G$3094=G329)*(P329&gt;$P$2:$P$3094))+1</f>
        <v>1</v>
      </c>
      <c r="R329" s="12" t="e">
        <f>(Q329*100000)+#REF!</f>
        <v>#REF!</v>
      </c>
      <c r="S329" t="e" cm="1">
        <f t="array" ref="S329">SUMPRODUCT(($G$2:$G$3094=G329)*(R329&gt;$R$2:$R$3094))+1</f>
        <v>#REF!</v>
      </c>
      <c r="T329" t="str">
        <f t="shared" si="29"/>
        <v xml:space="preserve">Ludlow </v>
      </c>
      <c r="U329">
        <v>0</v>
      </c>
      <c r="V329" t="s">
        <v>17</v>
      </c>
      <c r="W329">
        <f t="shared" si="30"/>
        <v>2023</v>
      </c>
    </row>
    <row r="330" spans="1:23" x14ac:dyDescent="0.25">
      <c r="A330" s="10" t="str">
        <f>IF(YEAR(G330)=2024,#REF!,"")</f>
        <v/>
      </c>
      <c r="B330" s="10" t="str">
        <f>IF(YEAR(G330)=2025,#REF!,"")</f>
        <v/>
      </c>
      <c r="C330" s="10" t="str">
        <f t="shared" si="26"/>
        <v>Floodlit45020</v>
      </c>
      <c r="D330" s="5" t="str">
        <f>IF('by region'!$C$2="Any","Any",List!V330)&amp;M330&amp;IF('by region'!$I$2="Any","Any",N330)&amp;G330</f>
        <v>AnyFlatAny45020</v>
      </c>
      <c r="E330" s="5" t="e">
        <f>IF(I330=#REF!,List!G330,"")</f>
        <v>#REF!</v>
      </c>
      <c r="F330" s="5" t="e">
        <f t="shared" si="27"/>
        <v>#REF!</v>
      </c>
      <c r="G330" s="15">
        <v>45020</v>
      </c>
      <c r="H330" s="16" t="s">
        <v>7</v>
      </c>
      <c r="I330" s="16" t="s">
        <v>23</v>
      </c>
      <c r="J330" s="16" t="s">
        <v>32</v>
      </c>
      <c r="K330" s="14" t="s">
        <v>24</v>
      </c>
      <c r="L330" s="14" t="s">
        <v>17</v>
      </c>
      <c r="M330" s="16" t="s">
        <v>25</v>
      </c>
      <c r="N330" s="16" t="s">
        <v>26</v>
      </c>
      <c r="O330" s="16" t="s">
        <v>14</v>
      </c>
      <c r="P330" s="12">
        <f t="shared" si="28"/>
        <v>3</v>
      </c>
      <c r="Q330" s="12" cm="1">
        <f t="array" ref="Q330">SUMPRODUCT(($G$2:$G$3094=G330)*(P330&gt;$P$2:$P$3094))+1</f>
        <v>3</v>
      </c>
      <c r="R330" s="12" t="e">
        <f>(Q330*100000)+#REF!</f>
        <v>#REF!</v>
      </c>
      <c r="S330" t="e" cm="1">
        <f t="array" ref="S330">SUMPRODUCT(($G$2:$G$3094=G330)*(R330&gt;$R$2:$R$3094))+1</f>
        <v>#REF!</v>
      </c>
      <c r="T330" t="str">
        <f t="shared" si="29"/>
        <v>SOUTHWELL #</v>
      </c>
      <c r="U330">
        <v>0</v>
      </c>
      <c r="V330" t="s">
        <v>19</v>
      </c>
      <c r="W330">
        <f t="shared" si="30"/>
        <v>2023</v>
      </c>
    </row>
    <row r="331" spans="1:23" x14ac:dyDescent="0.25">
      <c r="A331" s="10" t="str">
        <f>IF(YEAR(G331)=2024,#REF!,"")</f>
        <v/>
      </c>
      <c r="B331" s="10" t="str">
        <f>IF(YEAR(G331)=2025,#REF!,"")</f>
        <v/>
      </c>
      <c r="C331" s="10" t="str">
        <f t="shared" si="26"/>
        <v>Afternoon45020</v>
      </c>
      <c r="D331" s="5" t="str">
        <f>IF('by region'!$C$2="Any","Any",List!V331)&amp;M331&amp;IF('by region'!$I$2="Any","Any",N331)&amp;G331</f>
        <v>AnyFlatAny45020</v>
      </c>
      <c r="E331" s="5" t="e">
        <f>IF(I331=#REF!,List!G331,"")</f>
        <v>#REF!</v>
      </c>
      <c r="F331" s="5" t="e">
        <f t="shared" si="27"/>
        <v>#REF!</v>
      </c>
      <c r="G331" s="15">
        <v>45020</v>
      </c>
      <c r="H331" s="16" t="s">
        <v>7</v>
      </c>
      <c r="I331" s="16" t="s">
        <v>74</v>
      </c>
      <c r="J331" s="16" t="s">
        <v>9</v>
      </c>
      <c r="K331" s="14" t="s">
        <v>10</v>
      </c>
      <c r="L331" s="14" t="s">
        <v>11</v>
      </c>
      <c r="M331" s="16" t="s">
        <v>25</v>
      </c>
      <c r="N331" s="16" t="s">
        <v>13</v>
      </c>
      <c r="O331" s="16" t="s">
        <v>21</v>
      </c>
      <c r="P331" s="12">
        <f t="shared" si="28"/>
        <v>1</v>
      </c>
      <c r="Q331" s="12" cm="1">
        <f t="array" ref="Q331">SUMPRODUCT(($G$2:$G$3094=G331)*(P331&gt;$P$2:$P$3094))+1</f>
        <v>1</v>
      </c>
      <c r="R331" s="12" t="e">
        <f>(Q331*100000)+#REF!</f>
        <v>#REF!</v>
      </c>
      <c r="S331" t="e" cm="1">
        <f t="array" ref="S331">SUMPRODUCT(($G$2:$G$3094=G331)*(R331&gt;$R$2:$R$3094))+1</f>
        <v>#REF!</v>
      </c>
      <c r="T331" t="str">
        <f t="shared" si="29"/>
        <v xml:space="preserve">THIRSK </v>
      </c>
      <c r="U331">
        <v>0</v>
      </c>
      <c r="V331" t="s">
        <v>30</v>
      </c>
      <c r="W331">
        <f t="shared" si="30"/>
        <v>2023</v>
      </c>
    </row>
    <row r="332" spans="1:23" x14ac:dyDescent="0.25">
      <c r="A332" s="10" t="str">
        <f>IF(YEAR(G332)=2024,#REF!,"")</f>
        <v/>
      </c>
      <c r="B332" s="10" t="str">
        <f>IF(YEAR(G332)=2025,#REF!,"")</f>
        <v/>
      </c>
      <c r="C332" s="10" t="str">
        <f t="shared" si="26"/>
        <v>Afternoon45020</v>
      </c>
      <c r="D332" s="5" t="str">
        <f>IF('by region'!$C$2="Any","Any",List!V332)&amp;M332&amp;IF('by region'!$I$2="Any","Any",N332)&amp;G332</f>
        <v>AnyJumpAny45020</v>
      </c>
      <c r="E332" s="5" t="e">
        <f>IF(I332=#REF!,List!G332,"")</f>
        <v>#REF!</v>
      </c>
      <c r="F332" s="5" t="e">
        <f t="shared" si="27"/>
        <v>#REF!</v>
      </c>
      <c r="G332" s="15">
        <v>45020</v>
      </c>
      <c r="H332" s="16" t="s">
        <v>7</v>
      </c>
      <c r="I332" s="16" t="s">
        <v>58</v>
      </c>
      <c r="J332" s="16" t="s">
        <v>9</v>
      </c>
      <c r="K332" s="14" t="s">
        <v>24</v>
      </c>
      <c r="L332" s="14" t="s">
        <v>19</v>
      </c>
      <c r="M332" s="16" t="s">
        <v>12</v>
      </c>
      <c r="N332" s="16" t="s">
        <v>13</v>
      </c>
      <c r="O332" s="16" t="s">
        <v>14</v>
      </c>
      <c r="P332" s="12">
        <f t="shared" si="28"/>
        <v>1</v>
      </c>
      <c r="Q332" s="12" cm="1">
        <f t="array" ref="Q332">SUMPRODUCT(($G$2:$G$3094=G332)*(P332&gt;$P$2:$P$3094))+1</f>
        <v>1</v>
      </c>
      <c r="R332" s="12" t="e">
        <f>(Q332*100000)+#REF!</f>
        <v>#REF!</v>
      </c>
      <c r="S332" t="e" cm="1">
        <f t="array" ref="S332">SUMPRODUCT(($G$2:$G$3094=G332)*(R332&gt;$R$2:$R$3094))+1</f>
        <v>#REF!</v>
      </c>
      <c r="T332" t="str">
        <f t="shared" si="29"/>
        <v xml:space="preserve">Fontwell Park </v>
      </c>
      <c r="U332">
        <v>0</v>
      </c>
      <c r="V332" t="s">
        <v>19</v>
      </c>
      <c r="W332">
        <f t="shared" si="30"/>
        <v>2023</v>
      </c>
    </row>
    <row r="333" spans="1:23" x14ac:dyDescent="0.25">
      <c r="A333" s="10" t="str">
        <f>IF(YEAR(G333)=2024,#REF!,"")</f>
        <v/>
      </c>
      <c r="B333" s="10" t="str">
        <f>IF(YEAR(G333)=2025,#REF!,"")</f>
        <v/>
      </c>
      <c r="C333" s="10" t="str">
        <f t="shared" si="26"/>
        <v>Floodlit45021</v>
      </c>
      <c r="D333" s="5" t="str">
        <f>IF('by region'!$C$2="Any","Any",List!V333)&amp;M333&amp;IF('by region'!$I$2="Any","Any",N333)&amp;G333</f>
        <v>AnyFlatAny45021</v>
      </c>
      <c r="E333" s="5" t="e">
        <f>IF(I333=#REF!,List!G333,"")</f>
        <v>#REF!</v>
      </c>
      <c r="F333" s="5" t="e">
        <f t="shared" si="27"/>
        <v>#REF!</v>
      </c>
      <c r="G333" s="15">
        <v>45021</v>
      </c>
      <c r="H333" s="16" t="s">
        <v>27</v>
      </c>
      <c r="I333" s="16" t="s">
        <v>47</v>
      </c>
      <c r="J333" s="16" t="s">
        <v>32</v>
      </c>
      <c r="K333" s="14" t="s">
        <v>16</v>
      </c>
      <c r="L333" s="14" t="s">
        <v>19</v>
      </c>
      <c r="M333" s="16" t="s">
        <v>25</v>
      </c>
      <c r="N333" s="16" t="s">
        <v>26</v>
      </c>
      <c r="O333" s="16" t="s">
        <v>33</v>
      </c>
      <c r="P333" s="12">
        <f t="shared" si="28"/>
        <v>3</v>
      </c>
      <c r="Q333" s="12" cm="1">
        <f t="array" ref="Q333">SUMPRODUCT(($G$2:$G$3094=G333)*(P333&gt;$P$2:$P$3094))+1</f>
        <v>4</v>
      </c>
      <c r="R333" s="12" t="e">
        <f>(Q333*100000)+#REF!</f>
        <v>#REF!</v>
      </c>
      <c r="S333" t="e" cm="1">
        <f t="array" ref="S333">SUMPRODUCT(($G$2:$G$3094=G333)*(R333&gt;$R$2:$R$3094))+1</f>
        <v>#REF!</v>
      </c>
      <c r="T333" t="str">
        <f t="shared" si="29"/>
        <v>KEMPTON PARK #</v>
      </c>
      <c r="U333">
        <v>0</v>
      </c>
      <c r="V333" t="s">
        <v>17</v>
      </c>
      <c r="W333">
        <f t="shared" si="30"/>
        <v>2023</v>
      </c>
    </row>
    <row r="334" spans="1:23" x14ac:dyDescent="0.25">
      <c r="A334" s="10" t="str">
        <f>IF(YEAR(G334)=2024,#REF!,"")</f>
        <v/>
      </c>
      <c r="B334" s="10" t="str">
        <f>IF(YEAR(G334)=2025,#REF!,"")</f>
        <v/>
      </c>
      <c r="C334" s="10" t="str">
        <f t="shared" si="26"/>
        <v>Afternoon45021</v>
      </c>
      <c r="D334" s="5" t="str">
        <f>IF('by region'!$C$2="Any","Any",List!V334)&amp;M334&amp;IF('by region'!$I$2="Any","Any",N334)&amp;G334</f>
        <v>AnyFlatAny45021</v>
      </c>
      <c r="E334" s="5" t="e">
        <f>IF(I334=#REF!,List!G334,"")</f>
        <v>#REF!</v>
      </c>
      <c r="F334" s="5" t="e">
        <f t="shared" si="27"/>
        <v>#REF!</v>
      </c>
      <c r="G334" s="15">
        <v>45021</v>
      </c>
      <c r="H334" s="16" t="s">
        <v>27</v>
      </c>
      <c r="I334" s="16" t="s">
        <v>43</v>
      </c>
      <c r="J334" s="16" t="s">
        <v>9</v>
      </c>
      <c r="K334" s="14" t="s">
        <v>24</v>
      </c>
      <c r="L334" s="14" t="s">
        <v>17</v>
      </c>
      <c r="M334" s="16" t="s">
        <v>25</v>
      </c>
      <c r="N334" s="16" t="s">
        <v>26</v>
      </c>
      <c r="O334" s="16" t="s">
        <v>14</v>
      </c>
      <c r="P334" s="12">
        <f t="shared" si="28"/>
        <v>1</v>
      </c>
      <c r="Q334" s="12" cm="1">
        <f t="array" ref="Q334">SUMPRODUCT(($G$2:$G$3094=G334)*(P334&gt;$P$2:$P$3094))+1</f>
        <v>1</v>
      </c>
      <c r="R334" s="12" t="e">
        <f>(Q334*100000)+#REF!</f>
        <v>#REF!</v>
      </c>
      <c r="S334" t="e" cm="1">
        <f t="array" ref="S334">SUMPRODUCT(($G$2:$G$3094=G334)*(R334&gt;$R$2:$R$3094))+1</f>
        <v>#REF!</v>
      </c>
      <c r="T334" t="str">
        <f t="shared" si="29"/>
        <v xml:space="preserve">WOLVERHAMPTON </v>
      </c>
      <c r="U334">
        <v>0</v>
      </c>
      <c r="V334" t="s">
        <v>11</v>
      </c>
      <c r="W334">
        <f t="shared" si="30"/>
        <v>2023</v>
      </c>
    </row>
    <row r="335" spans="1:23" x14ac:dyDescent="0.25">
      <c r="A335" s="10" t="str">
        <f>IF(YEAR(G335)=2024,#REF!,"")</f>
        <v/>
      </c>
      <c r="B335" s="10" t="str">
        <f>IF(YEAR(G335)=2025,#REF!,"")</f>
        <v/>
      </c>
      <c r="C335" s="10" t="str">
        <f t="shared" si="26"/>
        <v>Afternoon45021</v>
      </c>
      <c r="D335" s="5" t="str">
        <f>IF('by region'!$C$2="Any","Any",List!V335)&amp;M335&amp;IF('by region'!$I$2="Any","Any",N335)&amp;G335</f>
        <v>AnyFlatAny45021</v>
      </c>
      <c r="E335" s="5" t="e">
        <f>IF(I335=#REF!,List!G335,"")</f>
        <v>#REF!</v>
      </c>
      <c r="F335" s="5" t="e">
        <f t="shared" si="27"/>
        <v>#REF!</v>
      </c>
      <c r="G335" s="15">
        <v>45021</v>
      </c>
      <c r="H335" s="16" t="s">
        <v>27</v>
      </c>
      <c r="I335" s="16" t="s">
        <v>72</v>
      </c>
      <c r="J335" s="16" t="s">
        <v>9</v>
      </c>
      <c r="K335" s="14" t="s">
        <v>16</v>
      </c>
      <c r="L335" s="14" t="s">
        <v>17</v>
      </c>
      <c r="M335" s="16" t="s">
        <v>25</v>
      </c>
      <c r="N335" s="16" t="s">
        <v>13</v>
      </c>
      <c r="O335" s="16" t="s">
        <v>14</v>
      </c>
      <c r="P335" s="12">
        <f t="shared" si="28"/>
        <v>1</v>
      </c>
      <c r="Q335" s="12" cm="1">
        <f t="array" ref="Q335">SUMPRODUCT(($G$2:$G$3094=G335)*(P335&gt;$P$2:$P$3094))+1</f>
        <v>1</v>
      </c>
      <c r="R335" s="12" t="e">
        <f>(Q335*100000)+#REF!</f>
        <v>#REF!</v>
      </c>
      <c r="S335" t="e" cm="1">
        <f t="array" ref="S335">SUMPRODUCT(($G$2:$G$3094=G335)*(R335&gt;$R$2:$R$3094))+1</f>
        <v>#REF!</v>
      </c>
      <c r="T335" t="str">
        <f t="shared" si="29"/>
        <v xml:space="preserve">NOTTINGHAM </v>
      </c>
      <c r="U335">
        <v>0</v>
      </c>
      <c r="V335" t="s">
        <v>30</v>
      </c>
      <c r="W335">
        <f t="shared" si="30"/>
        <v>2023</v>
      </c>
    </row>
    <row r="336" spans="1:23" x14ac:dyDescent="0.25">
      <c r="A336" s="10" t="str">
        <f>IF(YEAR(G336)=2024,#REF!,"")</f>
        <v/>
      </c>
      <c r="B336" s="10" t="str">
        <f>IF(YEAR(G336)=2025,#REF!,"")</f>
        <v/>
      </c>
      <c r="C336" s="10" t="str">
        <f t="shared" si="26"/>
        <v>Afternoon45021</v>
      </c>
      <c r="D336" s="5" t="str">
        <f>IF('by region'!$C$2="Any","Any",List!V336)&amp;M336&amp;IF('by region'!$I$2="Any","Any",N336)&amp;G336</f>
        <v>AnyJumpAny45021</v>
      </c>
      <c r="E336" s="5" t="e">
        <f>IF(I336=#REF!,List!G336,"")</f>
        <v>#REF!</v>
      </c>
      <c r="F336" s="5" t="e">
        <f t="shared" si="27"/>
        <v>#REF!</v>
      </c>
      <c r="G336" s="15">
        <v>45021</v>
      </c>
      <c r="H336" s="16" t="s">
        <v>27</v>
      </c>
      <c r="I336" s="16" t="s">
        <v>39</v>
      </c>
      <c r="J336" s="16" t="s">
        <v>9</v>
      </c>
      <c r="K336" s="14" t="s">
        <v>16</v>
      </c>
      <c r="L336" s="14" t="s">
        <v>19</v>
      </c>
      <c r="M336" s="16" t="s">
        <v>12</v>
      </c>
      <c r="N336" s="16" t="s">
        <v>13</v>
      </c>
      <c r="O336" s="16" t="s">
        <v>14</v>
      </c>
      <c r="P336" s="12">
        <f t="shared" si="28"/>
        <v>1</v>
      </c>
      <c r="Q336" s="12" cm="1">
        <f t="array" ref="Q336">SUMPRODUCT(($G$2:$G$3094=G336)*(P336&gt;$P$2:$P$3094))+1</f>
        <v>1</v>
      </c>
      <c r="R336" s="12" t="e">
        <f>(Q336*100000)+#REF!</f>
        <v>#REF!</v>
      </c>
      <c r="S336" t="e" cm="1">
        <f t="array" ref="S336">SUMPRODUCT(($G$2:$G$3094=G336)*(R336&gt;$R$2:$R$3094))+1</f>
        <v>#REF!</v>
      </c>
      <c r="T336" t="str">
        <f t="shared" si="29"/>
        <v xml:space="preserve">Wincanton </v>
      </c>
      <c r="U336">
        <v>0</v>
      </c>
      <c r="V336" t="s">
        <v>19</v>
      </c>
      <c r="W336">
        <f t="shared" si="30"/>
        <v>2023</v>
      </c>
    </row>
    <row r="337" spans="1:23" x14ac:dyDescent="0.25">
      <c r="A337" s="10" t="str">
        <f>IF(YEAR(G337)=2024,#REF!,"")</f>
        <v/>
      </c>
      <c r="B337" s="10" t="str">
        <f>IF(YEAR(G337)=2025,#REF!,"")</f>
        <v/>
      </c>
      <c r="C337" s="10" t="str">
        <f t="shared" si="26"/>
        <v>Floodlit45022</v>
      </c>
      <c r="D337" s="5" t="str">
        <f>IF('by region'!$C$2="Any","Any",List!V337)&amp;M337&amp;IF('by region'!$I$2="Any","Any",N337)&amp;G337</f>
        <v>AnyFlatAny45022</v>
      </c>
      <c r="E337" s="5" t="e">
        <f>IF(I337=#REF!,List!G337,"")</f>
        <v>#REF!</v>
      </c>
      <c r="F337" s="5" t="e">
        <f t="shared" si="27"/>
        <v>#REF!</v>
      </c>
      <c r="G337" s="15">
        <v>45022</v>
      </c>
      <c r="H337" s="16" t="s">
        <v>34</v>
      </c>
      <c r="I337" s="16" t="s">
        <v>23</v>
      </c>
      <c r="J337" s="16" t="s">
        <v>32</v>
      </c>
      <c r="K337" s="14" t="s">
        <v>24</v>
      </c>
      <c r="L337" s="14" t="s">
        <v>17</v>
      </c>
      <c r="M337" s="16" t="s">
        <v>25</v>
      </c>
      <c r="N337" s="16" t="s">
        <v>26</v>
      </c>
      <c r="O337" s="16" t="s">
        <v>33</v>
      </c>
      <c r="P337" s="12">
        <f t="shared" si="28"/>
        <v>3</v>
      </c>
      <c r="Q337" s="12" cm="1">
        <f t="array" ref="Q337">SUMPRODUCT(($G$2:$G$3094=G337)*(P337&gt;$P$2:$P$3094))+1</f>
        <v>4</v>
      </c>
      <c r="R337" s="12" t="e">
        <f>(Q337*100000)+#REF!</f>
        <v>#REF!</v>
      </c>
      <c r="S337" t="e" cm="1">
        <f t="array" ref="S337">SUMPRODUCT(($G$2:$G$3094=G337)*(R337&gt;$R$2:$R$3094))+1</f>
        <v>#REF!</v>
      </c>
      <c r="T337" t="str">
        <f t="shared" si="29"/>
        <v>SOUTHWELL #</v>
      </c>
      <c r="U337">
        <v>1</v>
      </c>
      <c r="V337" t="s">
        <v>11</v>
      </c>
      <c r="W337">
        <f t="shared" si="30"/>
        <v>2023</v>
      </c>
    </row>
    <row r="338" spans="1:23" x14ac:dyDescent="0.25">
      <c r="A338" s="10" t="str">
        <f>IF(YEAR(G338)=2024,#REF!,"")</f>
        <v/>
      </c>
      <c r="B338" s="10" t="str">
        <f>IF(YEAR(G338)=2025,#REF!,"")</f>
        <v/>
      </c>
      <c r="C338" s="10" t="str">
        <f t="shared" si="26"/>
        <v>Afternoon45022</v>
      </c>
      <c r="D338" s="5" t="str">
        <f>IF('by region'!$C$2="Any","Any",List!V338)&amp;M338&amp;IF('by region'!$I$2="Any","Any",N338)&amp;G338</f>
        <v>AnyFlatAny45022</v>
      </c>
      <c r="E338" s="5" t="e">
        <f>IF(I338=#REF!,List!G338,"")</f>
        <v>#REF!</v>
      </c>
      <c r="F338" s="5" t="e">
        <f t="shared" si="27"/>
        <v>#REF!</v>
      </c>
      <c r="G338" s="15">
        <v>45022</v>
      </c>
      <c r="H338" s="16" t="s">
        <v>34</v>
      </c>
      <c r="I338" s="16" t="s">
        <v>73</v>
      </c>
      <c r="J338" s="16" t="s">
        <v>9</v>
      </c>
      <c r="K338" s="14" t="s">
        <v>10</v>
      </c>
      <c r="L338" s="14" t="s">
        <v>19</v>
      </c>
      <c r="M338" s="16" t="s">
        <v>25</v>
      </c>
      <c r="N338" s="16" t="s">
        <v>26</v>
      </c>
      <c r="O338" s="16" t="s">
        <v>14</v>
      </c>
      <c r="P338" s="12">
        <f t="shared" si="28"/>
        <v>1</v>
      </c>
      <c r="Q338" s="12" cm="1">
        <f t="array" ref="Q338">SUMPRODUCT(($G$2:$G$3094=G338)*(P338&gt;$P$2:$P$3094))+1</f>
        <v>1</v>
      </c>
      <c r="R338" s="12" t="e">
        <f>(Q338*100000)+#REF!</f>
        <v>#REF!</v>
      </c>
      <c r="S338" t="e" cm="1">
        <f t="array" ref="S338">SUMPRODUCT(($G$2:$G$3094=G338)*(R338&gt;$R$2:$R$3094))+1</f>
        <v>#REF!</v>
      </c>
      <c r="T338" t="str">
        <f t="shared" si="29"/>
        <v xml:space="preserve">CHELMSFORD CITY </v>
      </c>
      <c r="U338">
        <v>1</v>
      </c>
      <c r="V338" t="s">
        <v>11</v>
      </c>
      <c r="W338">
        <f t="shared" si="30"/>
        <v>2023</v>
      </c>
    </row>
    <row r="339" spans="1:23" x14ac:dyDescent="0.25">
      <c r="A339" s="10" t="str">
        <f>IF(YEAR(G339)=2024,#REF!,"")</f>
        <v/>
      </c>
      <c r="B339" s="10" t="str">
        <f>IF(YEAR(G339)=2025,#REF!,"")</f>
        <v/>
      </c>
      <c r="C339" s="10" t="str">
        <f t="shared" si="26"/>
        <v>Afternoon45022</v>
      </c>
      <c r="D339" s="5" t="str">
        <f>IF('by region'!$C$2="Any","Any",List!V339)&amp;M339&amp;IF('by region'!$I$2="Any","Any",N339)&amp;G339</f>
        <v>AnyJumpAny45022</v>
      </c>
      <c r="E339" s="5" t="e">
        <f>IF(I339=#REF!,List!G339,"")</f>
        <v>#REF!</v>
      </c>
      <c r="F339" s="5" t="e">
        <f t="shared" si="27"/>
        <v>#REF!</v>
      </c>
      <c r="G339" s="15">
        <v>45022</v>
      </c>
      <c r="H339" s="16" t="s">
        <v>34</v>
      </c>
      <c r="I339" s="16" t="s">
        <v>61</v>
      </c>
      <c r="J339" s="16" t="s">
        <v>9</v>
      </c>
      <c r="K339" s="14" t="s">
        <v>24</v>
      </c>
      <c r="L339" s="14" t="s">
        <v>17</v>
      </c>
      <c r="M339" s="16" t="s">
        <v>12</v>
      </c>
      <c r="N339" s="16" t="s">
        <v>13</v>
      </c>
      <c r="O339" s="16" t="s">
        <v>14</v>
      </c>
      <c r="P339" s="12">
        <f t="shared" si="28"/>
        <v>1</v>
      </c>
      <c r="Q339" s="12" cm="1">
        <f t="array" ref="Q339">SUMPRODUCT(($G$2:$G$3094=G339)*(P339&gt;$P$2:$P$3094))+1</f>
        <v>1</v>
      </c>
      <c r="R339" s="12" t="e">
        <f>(Q339*100000)+#REF!</f>
        <v>#REF!</v>
      </c>
      <c r="S339" t="e" cm="1">
        <f t="array" ref="S339">SUMPRODUCT(($G$2:$G$3094=G339)*(R339&gt;$R$2:$R$3094))+1</f>
        <v>#REF!</v>
      </c>
      <c r="T339" t="str">
        <f t="shared" si="29"/>
        <v xml:space="preserve">Hereford </v>
      </c>
      <c r="U339">
        <v>0</v>
      </c>
      <c r="V339" t="s">
        <v>19</v>
      </c>
      <c r="W339">
        <f t="shared" si="30"/>
        <v>2023</v>
      </c>
    </row>
    <row r="340" spans="1:23" x14ac:dyDescent="0.25">
      <c r="A340" s="10" t="str">
        <f>IF(YEAR(G340)=2024,#REF!,"")</f>
        <v/>
      </c>
      <c r="B340" s="10" t="str">
        <f>IF(YEAR(G340)=2025,#REF!,"")</f>
        <v/>
      </c>
      <c r="C340" s="10" t="str">
        <f t="shared" si="26"/>
        <v>Afternoon45022</v>
      </c>
      <c r="D340" s="5" t="str">
        <f>IF('by region'!$C$2="Any","Any",List!V340)&amp;M340&amp;IF('by region'!$I$2="Any","Any",N340)&amp;G340</f>
        <v>AnyJumpAny45022</v>
      </c>
      <c r="E340" s="5" t="e">
        <f>IF(I340=#REF!,List!G340,"")</f>
        <v>#REF!</v>
      </c>
      <c r="F340" s="5" t="e">
        <f t="shared" si="27"/>
        <v>#REF!</v>
      </c>
      <c r="G340" s="15">
        <v>45022</v>
      </c>
      <c r="H340" s="16" t="s">
        <v>34</v>
      </c>
      <c r="I340" s="16" t="s">
        <v>49</v>
      </c>
      <c r="J340" s="16" t="s">
        <v>9</v>
      </c>
      <c r="K340" s="14" t="s">
        <v>10</v>
      </c>
      <c r="L340" s="14" t="s">
        <v>11</v>
      </c>
      <c r="M340" s="16" t="s">
        <v>12</v>
      </c>
      <c r="N340" s="16" t="s">
        <v>13</v>
      </c>
      <c r="O340" s="16" t="s">
        <v>14</v>
      </c>
      <c r="P340" s="12">
        <f t="shared" si="28"/>
        <v>1</v>
      </c>
      <c r="Q340" s="12" cm="1">
        <f t="array" ref="Q340">SUMPRODUCT(($G$2:$G$3094=G340)*(P340&gt;$P$2:$P$3094))+1</f>
        <v>1</v>
      </c>
      <c r="R340" s="12" t="e">
        <f>(Q340*100000)+#REF!</f>
        <v>#REF!</v>
      </c>
      <c r="S340" t="e" cm="1">
        <f t="array" ref="S340">SUMPRODUCT(($G$2:$G$3094=G340)*(R340&gt;$R$2:$R$3094))+1</f>
        <v>#REF!</v>
      </c>
      <c r="T340" t="str">
        <f t="shared" si="29"/>
        <v xml:space="preserve">Wetherby </v>
      </c>
      <c r="U340">
        <v>0</v>
      </c>
      <c r="V340" t="s">
        <v>19</v>
      </c>
      <c r="W340">
        <f t="shared" si="30"/>
        <v>2023</v>
      </c>
    </row>
    <row r="341" spans="1:23" x14ac:dyDescent="0.25">
      <c r="A341" s="10" t="str">
        <f>IF(YEAR(G341)=2024,#REF!,"")</f>
        <v/>
      </c>
      <c r="B341" s="10" t="str">
        <f>IF(YEAR(G341)=2025,#REF!,"")</f>
        <v/>
      </c>
      <c r="C341" s="10" t="str">
        <f t="shared" si="26"/>
        <v>Afternoon45023</v>
      </c>
      <c r="D341" s="5" t="str">
        <f>IF('by region'!$C$2="Any","Any",List!V341)&amp;M341&amp;IF('by region'!$I$2="Any","Any",N341)&amp;G341</f>
        <v>AnyFlatAny45023</v>
      </c>
      <c r="E341" s="5" t="e">
        <f>IF(I341=#REF!,List!G341,"")</f>
        <v>#REF!</v>
      </c>
      <c r="F341" s="5" t="e">
        <f t="shared" si="27"/>
        <v>#REF!</v>
      </c>
      <c r="G341" s="15">
        <v>45023</v>
      </c>
      <c r="H341" s="16" t="s">
        <v>35</v>
      </c>
      <c r="I341" s="16" t="s">
        <v>36</v>
      </c>
      <c r="J341" s="16" t="s">
        <v>9</v>
      </c>
      <c r="K341" s="14" t="s">
        <v>24</v>
      </c>
      <c r="L341" s="14" t="s">
        <v>19</v>
      </c>
      <c r="M341" s="16" t="s">
        <v>25</v>
      </c>
      <c r="N341" s="16" t="s">
        <v>26</v>
      </c>
      <c r="O341" s="16" t="s">
        <v>21</v>
      </c>
      <c r="P341" s="12">
        <f t="shared" si="28"/>
        <v>1</v>
      </c>
      <c r="Q341" s="12" cm="1">
        <f t="array" ref="Q341">SUMPRODUCT(($G$2:$G$3094=G341)*(P341&gt;$P$2:$P$3094))+1</f>
        <v>1</v>
      </c>
      <c r="R341" s="12" t="e">
        <f>(Q341*100000)+#REF!</f>
        <v>#REF!</v>
      </c>
      <c r="S341" t="e" cm="1">
        <f t="array" ref="S341">SUMPRODUCT(($G$2:$G$3094=G341)*(R341&gt;$R$2:$R$3094))+1</f>
        <v>#REF!</v>
      </c>
      <c r="T341" t="str">
        <f t="shared" si="29"/>
        <v xml:space="preserve">LINGFIELD PARK </v>
      </c>
      <c r="U341">
        <v>0</v>
      </c>
      <c r="V341" t="s">
        <v>19</v>
      </c>
      <c r="W341">
        <f t="shared" si="30"/>
        <v>2023</v>
      </c>
    </row>
    <row r="342" spans="1:23" x14ac:dyDescent="0.25">
      <c r="A342" s="10" t="str">
        <f>IF(YEAR(G342)=2024,#REF!,"")</f>
        <v/>
      </c>
      <c r="B342" s="10" t="str">
        <f>IF(YEAR(G342)=2025,#REF!,"")</f>
        <v/>
      </c>
      <c r="C342" s="10" t="str">
        <f t="shared" si="26"/>
        <v>Afternoon45023</v>
      </c>
      <c r="D342" s="5" t="str">
        <f>IF('by region'!$C$2="Any","Any",List!V342)&amp;M342&amp;IF('by region'!$I$2="Any","Any",N342)&amp;G342</f>
        <v>AnyFlatAny45023</v>
      </c>
      <c r="E342" s="5" t="e">
        <f>IF(I342=#REF!,List!G342,"")</f>
        <v>#REF!</v>
      </c>
      <c r="F342" s="5" t="e">
        <f t="shared" si="27"/>
        <v>#REF!</v>
      </c>
      <c r="G342" s="15">
        <v>45023</v>
      </c>
      <c r="H342" s="16" t="s">
        <v>35</v>
      </c>
      <c r="I342" s="16" t="s">
        <v>31</v>
      </c>
      <c r="J342" s="16" t="s">
        <v>9</v>
      </c>
      <c r="K342" s="14" t="s">
        <v>24</v>
      </c>
      <c r="L342" s="14" t="s">
        <v>11</v>
      </c>
      <c r="M342" s="16" t="s">
        <v>25</v>
      </c>
      <c r="N342" s="16" t="s">
        <v>26</v>
      </c>
      <c r="O342" s="16" t="s">
        <v>21</v>
      </c>
      <c r="P342" s="12">
        <f t="shared" si="28"/>
        <v>1</v>
      </c>
      <c r="Q342" s="12" cm="1">
        <f t="array" ref="Q342">SUMPRODUCT(($G$2:$G$3094=G342)*(P342&gt;$P$2:$P$3094))+1</f>
        <v>1</v>
      </c>
      <c r="R342" s="12" t="e">
        <f>(Q342*100000)+#REF!</f>
        <v>#REF!</v>
      </c>
      <c r="S342" t="e" cm="1">
        <f t="array" ref="S342">SUMPRODUCT(($G$2:$G$3094=G342)*(R342&gt;$R$2:$R$3094))+1</f>
        <v>#REF!</v>
      </c>
      <c r="T342" t="str">
        <f t="shared" si="29"/>
        <v xml:space="preserve">NEWCASTLE </v>
      </c>
      <c r="U342">
        <v>0</v>
      </c>
      <c r="V342" t="s">
        <v>17</v>
      </c>
      <c r="W342">
        <f t="shared" si="30"/>
        <v>2023</v>
      </c>
    </row>
    <row r="343" spans="1:23" x14ac:dyDescent="0.25">
      <c r="A343" s="10" t="str">
        <f>IF(YEAR(G343)=2024,#REF!,"")</f>
        <v/>
      </c>
      <c r="B343" s="10" t="str">
        <f>IF(YEAR(G343)=2025,#REF!,"")</f>
        <v/>
      </c>
      <c r="C343" s="10" t="str">
        <f t="shared" si="26"/>
        <v>Afternoon45023</v>
      </c>
      <c r="D343" s="5" t="str">
        <f>IF('by region'!$C$2="Any","Any",List!V343)&amp;M343&amp;IF('by region'!$I$2="Any","Any",N343)&amp;G343</f>
        <v>AnyFlatAny45023</v>
      </c>
      <c r="E343" s="5" t="e">
        <f>IF(I343=#REF!,List!G343,"")</f>
        <v>#REF!</v>
      </c>
      <c r="F343" s="5" t="e">
        <f t="shared" si="27"/>
        <v>#REF!</v>
      </c>
      <c r="G343" s="15">
        <v>45023</v>
      </c>
      <c r="H343" s="16" t="s">
        <v>35</v>
      </c>
      <c r="I343" s="16" t="s">
        <v>79</v>
      </c>
      <c r="J343" s="16" t="s">
        <v>9</v>
      </c>
      <c r="K343" s="14" t="s">
        <v>24</v>
      </c>
      <c r="L343" s="14" t="s">
        <v>19</v>
      </c>
      <c r="M343" s="16" t="s">
        <v>25</v>
      </c>
      <c r="N343" s="16" t="s">
        <v>13</v>
      </c>
      <c r="O343" s="16" t="s">
        <v>21</v>
      </c>
      <c r="P343" s="12">
        <f t="shared" si="28"/>
        <v>1</v>
      </c>
      <c r="Q343" s="12" cm="1">
        <f t="array" ref="Q343">SUMPRODUCT(($G$2:$G$3094=G343)*(P343&gt;$P$2:$P$3094))+1</f>
        <v>1</v>
      </c>
      <c r="R343" s="12" t="e">
        <f>(Q343*100000)+#REF!</f>
        <v>#REF!</v>
      </c>
      <c r="S343" t="e" cm="1">
        <f t="array" ref="S343">SUMPRODUCT(($G$2:$G$3094=G343)*(R343&gt;$R$2:$R$3094))+1</f>
        <v>#REF!</v>
      </c>
      <c r="T343" t="str">
        <f t="shared" si="29"/>
        <v xml:space="preserve">BATH </v>
      </c>
      <c r="U343">
        <v>0</v>
      </c>
      <c r="V343" t="s">
        <v>19</v>
      </c>
      <c r="W343">
        <f t="shared" si="30"/>
        <v>2023</v>
      </c>
    </row>
    <row r="344" spans="1:23" x14ac:dyDescent="0.25">
      <c r="A344" s="10" t="str">
        <f>IF(YEAR(G344)=2024,#REF!,"")</f>
        <v/>
      </c>
      <c r="B344" s="10" t="str">
        <f>IF(YEAR(G344)=2025,#REF!,"")</f>
        <v/>
      </c>
      <c r="C344" s="10" t="str">
        <f t="shared" si="26"/>
        <v>Afternoon45024</v>
      </c>
      <c r="D344" s="5" t="str">
        <f>IF('by region'!$C$2="Any","Any",List!V344)&amp;M344&amp;IF('by region'!$I$2="Any","Any",N344)&amp;G344</f>
        <v>AnyFlatAny45024</v>
      </c>
      <c r="E344" s="5" t="e">
        <f>IF(I344=#REF!,List!G344,"")</f>
        <v>#REF!</v>
      </c>
      <c r="F344" s="5" t="e">
        <f t="shared" si="27"/>
        <v>#REF!</v>
      </c>
      <c r="G344" s="15">
        <v>45024</v>
      </c>
      <c r="H344" s="16" t="s">
        <v>37</v>
      </c>
      <c r="I344" s="16" t="s">
        <v>47</v>
      </c>
      <c r="J344" s="16" t="s">
        <v>9</v>
      </c>
      <c r="K344" s="14" t="s">
        <v>16</v>
      </c>
      <c r="L344" s="14" t="s">
        <v>19</v>
      </c>
      <c r="M344" s="16" t="s">
        <v>25</v>
      </c>
      <c r="N344" s="16" t="s">
        <v>26</v>
      </c>
      <c r="O344" s="16" t="s">
        <v>14</v>
      </c>
      <c r="P344" s="12">
        <f t="shared" si="28"/>
        <v>1</v>
      </c>
      <c r="Q344" s="12" cm="1">
        <f t="array" ref="Q344">SUMPRODUCT(($G$2:$G$3094=G344)*(P344&gt;$P$2:$P$3094))+1</f>
        <v>1</v>
      </c>
      <c r="R344" s="12" t="e">
        <f>(Q344*100000)+#REF!</f>
        <v>#REF!</v>
      </c>
      <c r="S344" t="e" cm="1">
        <f t="array" ref="S344">SUMPRODUCT(($G$2:$G$3094=G344)*(R344&gt;$R$2:$R$3094))+1</f>
        <v>#REF!</v>
      </c>
      <c r="T344" t="str">
        <f t="shared" si="29"/>
        <v xml:space="preserve">KEMPTON PARK </v>
      </c>
      <c r="U344">
        <v>0</v>
      </c>
      <c r="V344" t="s">
        <v>17</v>
      </c>
      <c r="W344">
        <f t="shared" si="30"/>
        <v>2023</v>
      </c>
    </row>
    <row r="345" spans="1:23" x14ac:dyDescent="0.25">
      <c r="A345" s="10" t="str">
        <f>IF(YEAR(G345)=2024,#REF!,"")</f>
        <v/>
      </c>
      <c r="B345" s="10" t="str">
        <f>IF(YEAR(G345)=2025,#REF!,"")</f>
        <v/>
      </c>
      <c r="C345" s="10" t="str">
        <f t="shared" si="26"/>
        <v>Floodlit45024</v>
      </c>
      <c r="D345" s="5" t="str">
        <f>IF('by region'!$C$2="Any","Any",List!V345)&amp;M345&amp;IF('by region'!$I$2="Any","Any",N345)&amp;G345</f>
        <v>AnyFlatAny45024</v>
      </c>
      <c r="E345" s="5" t="e">
        <f>IF(I345=#REF!,List!G345,"")</f>
        <v>#REF!</v>
      </c>
      <c r="F345" s="5" t="e">
        <f t="shared" si="27"/>
        <v>#REF!</v>
      </c>
      <c r="G345" s="15">
        <v>45024</v>
      </c>
      <c r="H345" s="16" t="s">
        <v>37</v>
      </c>
      <c r="I345" s="16" t="s">
        <v>43</v>
      </c>
      <c r="J345" s="16" t="s">
        <v>32</v>
      </c>
      <c r="K345" s="14" t="s">
        <v>24</v>
      </c>
      <c r="L345" s="14" t="s">
        <v>17</v>
      </c>
      <c r="M345" s="16" t="s">
        <v>25</v>
      </c>
      <c r="N345" s="16" t="s">
        <v>26</v>
      </c>
      <c r="O345" s="16" t="s">
        <v>14</v>
      </c>
      <c r="P345" s="12">
        <f t="shared" si="28"/>
        <v>3</v>
      </c>
      <c r="Q345" s="12" cm="1">
        <f t="array" ref="Q345">SUMPRODUCT(($G$2:$G$3094=G345)*(P345&gt;$P$2:$P$3094))+1</f>
        <v>6</v>
      </c>
      <c r="R345" s="12" t="e">
        <f>(Q345*100000)+#REF!</f>
        <v>#REF!</v>
      </c>
      <c r="S345" t="e" cm="1">
        <f t="array" ref="S345">SUMPRODUCT(($G$2:$G$3094=G345)*(R345&gt;$R$2:$R$3094))+1</f>
        <v>#REF!</v>
      </c>
      <c r="T345" t="str">
        <f t="shared" si="29"/>
        <v>WOLVERHAMPTON #</v>
      </c>
      <c r="U345">
        <v>0</v>
      </c>
      <c r="V345" t="s">
        <v>19</v>
      </c>
      <c r="W345">
        <f t="shared" si="30"/>
        <v>2023</v>
      </c>
    </row>
    <row r="346" spans="1:23" x14ac:dyDescent="0.25">
      <c r="A346" s="10" t="str">
        <f>IF(YEAR(G346)=2024,#REF!,"")</f>
        <v/>
      </c>
      <c r="B346" s="10" t="str">
        <f>IF(YEAR(G346)=2025,#REF!,"")</f>
        <v/>
      </c>
      <c r="C346" s="10" t="str">
        <f t="shared" si="26"/>
        <v>Afternoon45024</v>
      </c>
      <c r="D346" s="5" t="str">
        <f>IF('by region'!$C$2="Any","Any",List!V346)&amp;M346&amp;IF('by region'!$I$2="Any","Any",N346)&amp;G346</f>
        <v>AnyJumpAny45024</v>
      </c>
      <c r="E346" s="5" t="e">
        <f>IF(I346=#REF!,List!G346,"")</f>
        <v>#REF!</v>
      </c>
      <c r="F346" s="5" t="e">
        <f t="shared" si="27"/>
        <v>#REF!</v>
      </c>
      <c r="G346" s="15">
        <v>45024</v>
      </c>
      <c r="H346" s="16" t="s">
        <v>37</v>
      </c>
      <c r="I346" s="16" t="s">
        <v>63</v>
      </c>
      <c r="J346" s="16" t="s">
        <v>9</v>
      </c>
      <c r="K346" s="14" t="s">
        <v>16</v>
      </c>
      <c r="L346" s="14" t="s">
        <v>11</v>
      </c>
      <c r="M346" s="16" t="s">
        <v>12</v>
      </c>
      <c r="N346" s="16" t="s">
        <v>13</v>
      </c>
      <c r="O346" s="16" t="s">
        <v>14</v>
      </c>
      <c r="P346" s="12">
        <f t="shared" si="28"/>
        <v>1</v>
      </c>
      <c r="Q346" s="12" cm="1">
        <f t="array" ref="Q346">SUMPRODUCT(($G$2:$G$3094=G346)*(P346&gt;$P$2:$P$3094))+1</f>
        <v>1</v>
      </c>
      <c r="R346" s="12" t="e">
        <f>(Q346*100000)+#REF!</f>
        <v>#REF!</v>
      </c>
      <c r="S346" t="e" cm="1">
        <f t="array" ref="S346">SUMPRODUCT(($G$2:$G$3094=G346)*(R346&gt;$R$2:$R$3094))+1</f>
        <v>#REF!</v>
      </c>
      <c r="T346" t="str">
        <f t="shared" si="29"/>
        <v xml:space="preserve">Carlisle </v>
      </c>
      <c r="U346">
        <v>1</v>
      </c>
      <c r="V346" t="s">
        <v>17</v>
      </c>
      <c r="W346">
        <f t="shared" si="30"/>
        <v>2023</v>
      </c>
    </row>
    <row r="347" spans="1:23" x14ac:dyDescent="0.25">
      <c r="A347" s="10" t="str">
        <f>IF(YEAR(G347)=2024,#REF!,"")</f>
        <v/>
      </c>
      <c r="B347" s="10" t="str">
        <f>IF(YEAR(G347)=2025,#REF!,"")</f>
        <v/>
      </c>
      <c r="C347" s="10" t="str">
        <f t="shared" si="26"/>
        <v>Afternoon45024</v>
      </c>
      <c r="D347" s="5" t="str">
        <f>IF('by region'!$C$2="Any","Any",List!V347)&amp;M347&amp;IF('by region'!$I$2="Any","Any",N347)&amp;G347</f>
        <v>AnyJumpAny45024</v>
      </c>
      <c r="E347" s="5" t="e">
        <f>IF(I347=#REF!,List!G347,"")</f>
        <v>#REF!</v>
      </c>
      <c r="F347" s="5" t="e">
        <f t="shared" si="27"/>
        <v>#REF!</v>
      </c>
      <c r="G347" s="15">
        <v>45024</v>
      </c>
      <c r="H347" s="16" t="s">
        <v>37</v>
      </c>
      <c r="I347" s="16" t="s">
        <v>56</v>
      </c>
      <c r="J347" s="16" t="s">
        <v>9</v>
      </c>
      <c r="K347" s="14" t="s">
        <v>16</v>
      </c>
      <c r="L347" s="14" t="s">
        <v>11</v>
      </c>
      <c r="M347" s="16" t="s">
        <v>12</v>
      </c>
      <c r="N347" s="16" t="s">
        <v>13</v>
      </c>
      <c r="O347" s="16" t="s">
        <v>14</v>
      </c>
      <c r="P347" s="12">
        <f t="shared" si="28"/>
        <v>1</v>
      </c>
      <c r="Q347" s="12" cm="1">
        <f t="array" ref="Q347">SUMPRODUCT(($G$2:$G$3094=G347)*(P347&gt;$P$2:$P$3094))+1</f>
        <v>1</v>
      </c>
      <c r="R347" s="12" t="e">
        <f>(Q347*100000)+#REF!</f>
        <v>#REF!</v>
      </c>
      <c r="S347" t="e" cm="1">
        <f t="array" ref="S347">SUMPRODUCT(($G$2:$G$3094=G347)*(R347&gt;$R$2:$R$3094))+1</f>
        <v>#REF!</v>
      </c>
      <c r="T347" t="str">
        <f t="shared" si="29"/>
        <v xml:space="preserve">Haydock Park </v>
      </c>
      <c r="U347">
        <v>1</v>
      </c>
      <c r="V347" t="s">
        <v>17</v>
      </c>
      <c r="W347">
        <f t="shared" si="30"/>
        <v>2023</v>
      </c>
    </row>
    <row r="348" spans="1:23" x14ac:dyDescent="0.25">
      <c r="A348" s="10" t="str">
        <f>IF(YEAR(G348)=2024,#REF!,"")</f>
        <v/>
      </c>
      <c r="B348" s="10" t="str">
        <f>IF(YEAR(G348)=2025,#REF!,"")</f>
        <v/>
      </c>
      <c r="C348" s="10" t="str">
        <f t="shared" si="26"/>
        <v>Afternoon45024</v>
      </c>
      <c r="D348" s="5" t="str">
        <f>IF('by region'!$C$2="Any","Any",List!V348)&amp;M348&amp;IF('by region'!$I$2="Any","Any",N348)&amp;G348</f>
        <v>AnyJumpAny45024</v>
      </c>
      <c r="E348" s="5" t="e">
        <f>IF(I348=#REF!,List!G348,"")</f>
        <v>#REF!</v>
      </c>
      <c r="F348" s="5" t="e">
        <f t="shared" si="27"/>
        <v>#REF!</v>
      </c>
      <c r="G348" s="15">
        <v>45024</v>
      </c>
      <c r="H348" s="16" t="s">
        <v>37</v>
      </c>
      <c r="I348" s="16" t="s">
        <v>75</v>
      </c>
      <c r="J348" s="16" t="s">
        <v>9</v>
      </c>
      <c r="K348" s="14" t="s">
        <v>10</v>
      </c>
      <c r="L348" s="14" t="s">
        <v>19</v>
      </c>
      <c r="M348" s="16" t="s">
        <v>12</v>
      </c>
      <c r="N348" s="16" t="s">
        <v>13</v>
      </c>
      <c r="O348" s="16" t="s">
        <v>14</v>
      </c>
      <c r="P348" s="12">
        <f t="shared" si="28"/>
        <v>1</v>
      </c>
      <c r="Q348" s="12" cm="1">
        <f t="array" ref="Q348">SUMPRODUCT(($G$2:$G$3094=G348)*(P348&gt;$P$2:$P$3094))+1</f>
        <v>1</v>
      </c>
      <c r="R348" s="12" t="e">
        <f>(Q348*100000)+#REF!</f>
        <v>#REF!</v>
      </c>
      <c r="S348" t="e" cm="1">
        <f t="array" ref="S348">SUMPRODUCT(($G$2:$G$3094=G348)*(R348&gt;$R$2:$R$3094))+1</f>
        <v>#REF!</v>
      </c>
      <c r="T348" t="str">
        <f t="shared" si="29"/>
        <v xml:space="preserve">Newton Abbot </v>
      </c>
      <c r="U348">
        <v>0</v>
      </c>
      <c r="V348" t="s">
        <v>19</v>
      </c>
      <c r="W348">
        <f t="shared" si="30"/>
        <v>2023</v>
      </c>
    </row>
    <row r="349" spans="1:23" x14ac:dyDescent="0.25">
      <c r="A349" s="10" t="str">
        <f>IF(YEAR(G349)=2024,#REF!,"")</f>
        <v/>
      </c>
      <c r="B349" s="10" t="str">
        <f>IF(YEAR(G349)=2025,#REF!,"")</f>
        <v/>
      </c>
      <c r="C349" s="10" t="str">
        <f t="shared" si="26"/>
        <v>Afternoon45024</v>
      </c>
      <c r="D349" s="5" t="str">
        <f>IF('by region'!$C$2="Any","Any",List!V349)&amp;M349&amp;IF('by region'!$I$2="Any","Any",N349)&amp;G349</f>
        <v>AnyFlatAny45024</v>
      </c>
      <c r="F349" s="5" t="e">
        <f t="shared" si="27"/>
        <v>#REF!</v>
      </c>
      <c r="G349" s="15">
        <v>45024</v>
      </c>
      <c r="H349" s="16" t="s">
        <v>37</v>
      </c>
      <c r="I349" s="16" t="s">
        <v>22</v>
      </c>
      <c r="J349" s="16" t="s">
        <v>9</v>
      </c>
      <c r="K349" s="14" t="s">
        <v>10</v>
      </c>
      <c r="L349" s="14" t="s">
        <v>11</v>
      </c>
      <c r="M349" s="16" t="s">
        <v>25</v>
      </c>
      <c r="N349" s="16" t="s">
        <v>13</v>
      </c>
      <c r="O349" s="16" t="s">
        <v>21</v>
      </c>
      <c r="P349" s="12">
        <f t="shared" si="28"/>
        <v>1</v>
      </c>
      <c r="Q349" s="12" cm="1">
        <f t="array" ref="Q349">SUMPRODUCT(($G$2:$G$3094=G349)*(P349&gt;$P$2:$P$3094))+1</f>
        <v>1</v>
      </c>
      <c r="R349" s="12" t="e">
        <f>(Q349*100000)+#REF!</f>
        <v>#REF!</v>
      </c>
      <c r="S349" t="e" cm="1">
        <f t="array" ref="S349">SUMPRODUCT(($G$2:$G$3094=G349)*(R349&gt;$R$2:$R$3094))+1</f>
        <v>#REF!</v>
      </c>
      <c r="T349" t="str">
        <f t="shared" si="29"/>
        <v xml:space="preserve">MUSSELBURGH </v>
      </c>
      <c r="U349">
        <v>0</v>
      </c>
      <c r="V349" t="s">
        <v>11</v>
      </c>
      <c r="W349">
        <f t="shared" si="30"/>
        <v>2023</v>
      </c>
    </row>
    <row r="350" spans="1:23" x14ac:dyDescent="0.25">
      <c r="A350" s="10" t="str">
        <f>IF(YEAR(G350)=2024,#REF!,"")</f>
        <v/>
      </c>
      <c r="B350" s="10" t="str">
        <f>IF(YEAR(G350)=2025,#REF!,"")</f>
        <v/>
      </c>
      <c r="C350" s="10" t="str">
        <f t="shared" si="26"/>
        <v>Afternoon45025</v>
      </c>
      <c r="D350" s="5" t="str">
        <f>IF('by region'!$C$2="Any","Any",List!V350)&amp;M350&amp;IF('by region'!$I$2="Any","Any",N350)&amp;G350</f>
        <v>AnyFlatAny45025</v>
      </c>
      <c r="E350" s="5" t="e">
        <f>IF(I350=#REF!,List!G350,"")</f>
        <v>#REF!</v>
      </c>
      <c r="F350" s="5" t="e">
        <f t="shared" si="27"/>
        <v>#REF!</v>
      </c>
      <c r="G350" s="15">
        <v>45025</v>
      </c>
      <c r="H350" s="16" t="s">
        <v>40</v>
      </c>
      <c r="I350" s="16" t="s">
        <v>23</v>
      </c>
      <c r="J350" s="16" t="s">
        <v>9</v>
      </c>
      <c r="K350" s="14" t="s">
        <v>24</v>
      </c>
      <c r="L350" s="14" t="s">
        <v>17</v>
      </c>
      <c r="M350" s="16" t="s">
        <v>25</v>
      </c>
      <c r="N350" s="16" t="s">
        <v>26</v>
      </c>
      <c r="O350" s="16" t="s">
        <v>14</v>
      </c>
      <c r="P350" s="12">
        <f t="shared" si="28"/>
        <v>1</v>
      </c>
      <c r="Q350" s="12" cm="1">
        <f t="array" ref="Q350">SUMPRODUCT(($G$2:$G$3094=G350)*(P350&gt;$P$2:$P$3094))+1</f>
        <v>1</v>
      </c>
      <c r="R350" s="12" t="e">
        <f>(Q350*100000)+#REF!</f>
        <v>#REF!</v>
      </c>
      <c r="S350" t="e" cm="1">
        <f t="array" ref="S350">SUMPRODUCT(($G$2:$G$3094=G350)*(R350&gt;$R$2:$R$3094))+1</f>
        <v>#REF!</v>
      </c>
      <c r="T350" t="str">
        <f t="shared" si="29"/>
        <v xml:space="preserve">SOUTHWELL </v>
      </c>
      <c r="U350">
        <v>0</v>
      </c>
      <c r="V350" t="s">
        <v>11</v>
      </c>
      <c r="W350">
        <f t="shared" si="30"/>
        <v>2023</v>
      </c>
    </row>
    <row r="351" spans="1:23" x14ac:dyDescent="0.25">
      <c r="A351" s="10" t="str">
        <f>IF(YEAR(G351)=2024,#REF!,"")</f>
        <v/>
      </c>
      <c r="B351" s="10" t="str">
        <f>IF(YEAR(G351)=2025,#REF!,"")</f>
        <v/>
      </c>
      <c r="C351" s="10" t="str">
        <f t="shared" si="26"/>
        <v>Afternoon45025</v>
      </c>
      <c r="D351" s="5" t="str">
        <f>IF('by region'!$C$2="Any","Any",List!V351)&amp;M351&amp;IF('by region'!$I$2="Any","Any",N351)&amp;G351</f>
        <v>AnyJumpAny45025</v>
      </c>
      <c r="E351" s="5" t="e">
        <f>IF(I351=#REF!,List!G351,"")</f>
        <v>#REF!</v>
      </c>
      <c r="F351" s="5" t="e">
        <f t="shared" si="27"/>
        <v>#REF!</v>
      </c>
      <c r="G351" s="15">
        <v>45025</v>
      </c>
      <c r="H351" s="16" t="s">
        <v>40</v>
      </c>
      <c r="I351" s="16" t="s">
        <v>65</v>
      </c>
      <c r="J351" s="16" t="s">
        <v>9</v>
      </c>
      <c r="K351" s="14" t="s">
        <v>24</v>
      </c>
      <c r="L351" s="14" t="s">
        <v>19</v>
      </c>
      <c r="M351" s="16" t="s">
        <v>12</v>
      </c>
      <c r="N351" s="16" t="s">
        <v>13</v>
      </c>
      <c r="O351" s="16" t="s">
        <v>14</v>
      </c>
      <c r="P351" s="12">
        <f t="shared" si="28"/>
        <v>1</v>
      </c>
      <c r="Q351" s="12" cm="1">
        <f t="array" ref="Q351">SUMPRODUCT(($G$2:$G$3094=G351)*(P351&gt;$P$2:$P$3094))+1</f>
        <v>1</v>
      </c>
      <c r="R351" s="12" t="e">
        <f>(Q351*100000)+#REF!</f>
        <v>#REF!</v>
      </c>
      <c r="S351" t="e" cm="1">
        <f t="array" ref="S351">SUMPRODUCT(($G$2:$G$3094=G351)*(R351&gt;$R$2:$R$3094))+1</f>
        <v>#REF!</v>
      </c>
      <c r="T351" t="str">
        <f t="shared" si="29"/>
        <v xml:space="preserve">Ffos Las </v>
      </c>
      <c r="U351">
        <v>0</v>
      </c>
      <c r="V351" t="s">
        <v>17</v>
      </c>
      <c r="W351">
        <f t="shared" si="30"/>
        <v>2023</v>
      </c>
    </row>
    <row r="352" spans="1:23" x14ac:dyDescent="0.25">
      <c r="A352" s="10" t="str">
        <f>IF(YEAR(G352)=2024,#REF!,"")</f>
        <v/>
      </c>
      <c r="B352" s="10" t="str">
        <f>IF(YEAR(G352)=2025,#REF!,"")</f>
        <v/>
      </c>
      <c r="C352" s="10" t="str">
        <f t="shared" si="26"/>
        <v>Afternoon45025</v>
      </c>
      <c r="D352" s="5" t="str">
        <f>IF('by region'!$C$2="Any","Any",List!V352)&amp;M352&amp;IF('by region'!$I$2="Any","Any",N352)&amp;G352</f>
        <v>AnyJumpAny45025</v>
      </c>
      <c r="E352" s="5" t="e">
        <f>IF(I352=#REF!,List!G352,"")</f>
        <v>#REF!</v>
      </c>
      <c r="F352" s="5" t="e">
        <f t="shared" si="27"/>
        <v>#REF!</v>
      </c>
      <c r="G352" s="15">
        <v>45025</v>
      </c>
      <c r="H352" s="16" t="s">
        <v>40</v>
      </c>
      <c r="I352" s="16" t="s">
        <v>53</v>
      </c>
      <c r="J352" s="16" t="s">
        <v>9</v>
      </c>
      <c r="K352" s="14" t="s">
        <v>16</v>
      </c>
      <c r="L352" s="14" t="s">
        <v>17</v>
      </c>
      <c r="M352" s="16" t="s">
        <v>12</v>
      </c>
      <c r="N352" s="16" t="s">
        <v>13</v>
      </c>
      <c r="O352" s="16" t="s">
        <v>14</v>
      </c>
      <c r="P352" s="12">
        <f t="shared" si="28"/>
        <v>1</v>
      </c>
      <c r="Q352" s="12" cm="1">
        <f t="array" ref="Q352">SUMPRODUCT(($G$2:$G$3094=G352)*(P352&gt;$P$2:$P$3094))+1</f>
        <v>1</v>
      </c>
      <c r="R352" s="12" t="e">
        <f>(Q352*100000)+#REF!</f>
        <v>#REF!</v>
      </c>
      <c r="S352" t="e" cm="1">
        <f t="array" ref="S352">SUMPRODUCT(($G$2:$G$3094=G352)*(R352&gt;$R$2:$R$3094))+1</f>
        <v>#REF!</v>
      </c>
      <c r="T352" t="str">
        <f t="shared" si="29"/>
        <v xml:space="preserve">Market Rasen </v>
      </c>
      <c r="U352">
        <v>0</v>
      </c>
      <c r="V352" t="s">
        <v>19</v>
      </c>
      <c r="W352">
        <f t="shared" si="30"/>
        <v>2023</v>
      </c>
    </row>
    <row r="353" spans="1:23" x14ac:dyDescent="0.25">
      <c r="A353" s="10" t="str">
        <f>IF(YEAR(G353)=2024,#REF!,"")</f>
        <v/>
      </c>
      <c r="B353" s="10" t="str">
        <f>IF(YEAR(G353)=2025,#REF!,"")</f>
        <v/>
      </c>
      <c r="C353" s="10" t="str">
        <f t="shared" si="26"/>
        <v>Afternoon45025</v>
      </c>
      <c r="D353" s="5" t="str">
        <f>IF('by region'!$C$2="Any","Any",List!V353)&amp;M353&amp;IF('by region'!$I$2="Any","Any",N353)&amp;G353</f>
        <v>AnyJumpAny45025</v>
      </c>
      <c r="E353" s="5" t="e">
        <f>IF(I353=#REF!,List!G353,"")</f>
        <v>#REF!</v>
      </c>
      <c r="F353" s="5" t="e">
        <f t="shared" si="27"/>
        <v>#REF!</v>
      </c>
      <c r="G353" s="15">
        <v>45025</v>
      </c>
      <c r="H353" s="16" t="s">
        <v>40</v>
      </c>
      <c r="I353" s="16" t="s">
        <v>41</v>
      </c>
      <c r="J353" s="16" t="s">
        <v>9</v>
      </c>
      <c r="K353" s="14" t="s">
        <v>10</v>
      </c>
      <c r="L353" s="14" t="s">
        <v>19</v>
      </c>
      <c r="M353" s="16" t="s">
        <v>12</v>
      </c>
      <c r="N353" s="16" t="s">
        <v>13</v>
      </c>
      <c r="O353" s="16" t="s">
        <v>14</v>
      </c>
      <c r="P353" s="12">
        <f t="shared" si="28"/>
        <v>1</v>
      </c>
      <c r="Q353" s="12" cm="1">
        <f t="array" ref="Q353">SUMPRODUCT(($G$2:$G$3094=G353)*(P353&gt;$P$2:$P$3094))+1</f>
        <v>1</v>
      </c>
      <c r="R353" s="12" t="e">
        <f>(Q353*100000)+#REF!</f>
        <v>#REF!</v>
      </c>
      <c r="S353" t="e" cm="1">
        <f t="array" ref="S353">SUMPRODUCT(($G$2:$G$3094=G353)*(R353&gt;$R$2:$R$3094))+1</f>
        <v>#REF!</v>
      </c>
      <c r="T353" t="str">
        <f t="shared" si="29"/>
        <v xml:space="preserve">Plumpton </v>
      </c>
      <c r="U353">
        <v>0</v>
      </c>
      <c r="V353" t="s">
        <v>11</v>
      </c>
      <c r="W353">
        <f t="shared" si="30"/>
        <v>2023</v>
      </c>
    </row>
    <row r="354" spans="1:23" x14ac:dyDescent="0.25">
      <c r="A354" s="10" t="str">
        <f>IF(YEAR(G354)=2024,#REF!,"")</f>
        <v/>
      </c>
      <c r="B354" s="10" t="str">
        <f>IF(YEAR(G354)=2025,#REF!,"")</f>
        <v/>
      </c>
      <c r="C354" s="10" t="str">
        <f t="shared" si="26"/>
        <v>Afternoon45026</v>
      </c>
      <c r="D354" s="5" t="str">
        <f>IF('by region'!$C$2="Any","Any",List!V354)&amp;M354&amp;IF('by region'!$I$2="Any","Any",N354)&amp;G354</f>
        <v>AnyFlatAny45026</v>
      </c>
      <c r="E354" s="5" t="e">
        <f>IF(I354=#REF!,List!G354,"")</f>
        <v>#REF!</v>
      </c>
      <c r="F354" s="5" t="e">
        <f t="shared" si="27"/>
        <v>#REF!</v>
      </c>
      <c r="G354" s="15">
        <v>45026</v>
      </c>
      <c r="H354" s="16" t="s">
        <v>42</v>
      </c>
      <c r="I354" s="16" t="s">
        <v>43</v>
      </c>
      <c r="J354" s="16" t="s">
        <v>9</v>
      </c>
      <c r="K354" s="14" t="s">
        <v>24</v>
      </c>
      <c r="L354" s="14" t="s">
        <v>17</v>
      </c>
      <c r="M354" s="16" t="s">
        <v>25</v>
      </c>
      <c r="N354" s="16" t="s">
        <v>26</v>
      </c>
      <c r="O354" s="16" t="s">
        <v>14</v>
      </c>
      <c r="P354" s="12">
        <f t="shared" si="28"/>
        <v>1</v>
      </c>
      <c r="Q354" s="12" cm="1">
        <f t="array" ref="Q354">SUMPRODUCT(($G$2:$G$3094=G354)*(P354&gt;$P$2:$P$3094))+1</f>
        <v>1</v>
      </c>
      <c r="R354" s="12" t="e">
        <f>(Q354*100000)+#REF!</f>
        <v>#REF!</v>
      </c>
      <c r="S354" t="e" cm="1">
        <f t="array" ref="S354">SUMPRODUCT(($G$2:$G$3094=G354)*(R354&gt;$R$2:$R$3094))+1</f>
        <v>#REF!</v>
      </c>
      <c r="T354" t="str">
        <f t="shared" si="29"/>
        <v xml:space="preserve">WOLVERHAMPTON </v>
      </c>
      <c r="U354">
        <v>0</v>
      </c>
      <c r="V354" t="s">
        <v>17</v>
      </c>
      <c r="W354">
        <f t="shared" si="30"/>
        <v>2023</v>
      </c>
    </row>
    <row r="355" spans="1:23" x14ac:dyDescent="0.25">
      <c r="A355" s="10" t="str">
        <f>IF(YEAR(G355)=2024,#REF!,"")</f>
        <v/>
      </c>
      <c r="B355" s="10" t="str">
        <f>IF(YEAR(G355)=2025,#REF!,"")</f>
        <v/>
      </c>
      <c r="C355" s="10" t="str">
        <f t="shared" si="26"/>
        <v>Afternoon45026</v>
      </c>
      <c r="D355" s="5" t="str">
        <f>IF('by region'!$C$2="Any","Any",List!V355)&amp;M355&amp;IF('by region'!$I$2="Any","Any",N355)&amp;G355</f>
        <v>AnyFlatAny45026</v>
      </c>
      <c r="E355" s="5" t="e">
        <f>IF(I355=#REF!,List!G355,"")</f>
        <v>#REF!</v>
      </c>
      <c r="F355" s="5" t="e">
        <f t="shared" si="27"/>
        <v>#REF!</v>
      </c>
      <c r="G355" s="15">
        <v>45026</v>
      </c>
      <c r="H355" s="16" t="s">
        <v>42</v>
      </c>
      <c r="I355" s="16" t="s">
        <v>69</v>
      </c>
      <c r="J355" s="16" t="s">
        <v>9</v>
      </c>
      <c r="K355" s="14" t="s">
        <v>10</v>
      </c>
      <c r="L355" s="14" t="s">
        <v>11</v>
      </c>
      <c r="M355" s="16" t="s">
        <v>25</v>
      </c>
      <c r="N355" s="16" t="s">
        <v>13</v>
      </c>
      <c r="O355" s="16" t="s">
        <v>14</v>
      </c>
      <c r="P355" s="12">
        <f t="shared" si="28"/>
        <v>1</v>
      </c>
      <c r="Q355" s="12" cm="1">
        <f t="array" ref="Q355">SUMPRODUCT(($G$2:$G$3094=G355)*(P355&gt;$P$2:$P$3094))+1</f>
        <v>1</v>
      </c>
      <c r="R355" s="12" t="e">
        <f>(Q355*100000)+#REF!</f>
        <v>#REF!</v>
      </c>
      <c r="S355" t="e" cm="1">
        <f t="array" ref="S355">SUMPRODUCT(($G$2:$G$3094=G355)*(R355&gt;$R$2:$R$3094))+1</f>
        <v>#REF!</v>
      </c>
      <c r="T355" t="str">
        <f t="shared" si="29"/>
        <v xml:space="preserve">REDCAR </v>
      </c>
      <c r="U355">
        <v>0</v>
      </c>
      <c r="V355" t="s">
        <v>30</v>
      </c>
      <c r="W355">
        <f t="shared" si="30"/>
        <v>2023</v>
      </c>
    </row>
    <row r="356" spans="1:23" x14ac:dyDescent="0.25">
      <c r="A356" s="10" t="str">
        <f>IF(YEAR(G356)=2024,#REF!,"")</f>
        <v/>
      </c>
      <c r="B356" s="10" t="str">
        <f>IF(YEAR(G356)=2025,#REF!,"")</f>
        <v/>
      </c>
      <c r="C356" s="10" t="str">
        <f t="shared" si="26"/>
        <v>Afternoon45026</v>
      </c>
      <c r="D356" s="5" t="str">
        <f>IF('by region'!$C$2="Any","Any",List!V356)&amp;M356&amp;IF('by region'!$I$2="Any","Any",N356)&amp;G356</f>
        <v>AnyJumpAny45026</v>
      </c>
      <c r="E356" s="5" t="e">
        <f>IF(I356=#REF!,List!G356,"")</f>
        <v>#REF!</v>
      </c>
      <c r="F356" s="5" t="e">
        <f t="shared" si="27"/>
        <v>#REF!</v>
      </c>
      <c r="G356" s="15">
        <v>45026</v>
      </c>
      <c r="H356" s="16" t="s">
        <v>42</v>
      </c>
      <c r="I356" s="16" t="s">
        <v>54</v>
      </c>
      <c r="J356" s="16" t="s">
        <v>9</v>
      </c>
      <c r="K356" s="14" t="s">
        <v>24</v>
      </c>
      <c r="L356" s="14" t="s">
        <v>19</v>
      </c>
      <c r="M356" s="16" t="s">
        <v>12</v>
      </c>
      <c r="N356" s="16" t="s">
        <v>13</v>
      </c>
      <c r="O356" s="16" t="s">
        <v>14</v>
      </c>
      <c r="P356" s="12">
        <f t="shared" si="28"/>
        <v>1</v>
      </c>
      <c r="Q356" s="12" cm="1">
        <f t="array" ref="Q356">SUMPRODUCT(($G$2:$G$3094=G356)*(P356&gt;$P$2:$P$3094))+1</f>
        <v>1</v>
      </c>
      <c r="R356" s="12" t="e">
        <f>(Q356*100000)+#REF!</f>
        <v>#REF!</v>
      </c>
      <c r="S356" t="e" cm="1">
        <f t="array" ref="S356">SUMPRODUCT(($G$2:$G$3094=G356)*(R356&gt;$R$2:$R$3094))+1</f>
        <v>#REF!</v>
      </c>
      <c r="T356" t="str">
        <f t="shared" si="29"/>
        <v xml:space="preserve">Chepstow </v>
      </c>
      <c r="U356">
        <v>0</v>
      </c>
      <c r="V356" t="s">
        <v>11</v>
      </c>
      <c r="W356">
        <f t="shared" si="30"/>
        <v>2023</v>
      </c>
    </row>
    <row r="357" spans="1:23" x14ac:dyDescent="0.25">
      <c r="A357" s="10" t="str">
        <f>IF(YEAR(G357)=2024,#REF!,"")</f>
        <v/>
      </c>
      <c r="B357" s="10" t="str">
        <f>IF(YEAR(G357)=2025,#REF!,"")</f>
        <v/>
      </c>
      <c r="C357" s="10" t="str">
        <f t="shared" si="26"/>
        <v>Afternoon45026</v>
      </c>
      <c r="D357" s="5" t="str">
        <f>IF('by region'!$C$2="Any","Any",List!V357)&amp;M357&amp;IF('by region'!$I$2="Any","Any",N357)&amp;G357</f>
        <v>AnyJumpAny45026</v>
      </c>
      <c r="E357" s="5" t="e">
        <f>IF(I357=#REF!,List!G357,"")</f>
        <v>#REF!</v>
      </c>
      <c r="F357" s="5" t="e">
        <f t="shared" si="27"/>
        <v>#REF!</v>
      </c>
      <c r="G357" s="15">
        <v>45026</v>
      </c>
      <c r="H357" s="16" t="s">
        <v>42</v>
      </c>
      <c r="I357" s="16" t="s">
        <v>20</v>
      </c>
      <c r="J357" s="16" t="s">
        <v>9</v>
      </c>
      <c r="K357" s="14" t="s">
        <v>10</v>
      </c>
      <c r="L357" s="14" t="s">
        <v>17</v>
      </c>
      <c r="M357" s="16" t="s">
        <v>12</v>
      </c>
      <c r="N357" s="16" t="s">
        <v>13</v>
      </c>
      <c r="O357" s="16" t="s">
        <v>14</v>
      </c>
      <c r="P357" s="12">
        <f t="shared" si="28"/>
        <v>1</v>
      </c>
      <c r="Q357" s="12" cm="1">
        <f t="array" ref="Q357">SUMPRODUCT(($G$2:$G$3094=G357)*(P357&gt;$P$2:$P$3094))+1</f>
        <v>1</v>
      </c>
      <c r="R357" s="12" t="e">
        <f>(Q357*100000)+#REF!</f>
        <v>#REF!</v>
      </c>
      <c r="S357" t="e" cm="1">
        <f t="array" ref="S357">SUMPRODUCT(($G$2:$G$3094=G357)*(R357&gt;$R$2:$R$3094))+1</f>
        <v>#REF!</v>
      </c>
      <c r="T357" t="str">
        <f t="shared" si="29"/>
        <v xml:space="preserve">Fakenham </v>
      </c>
      <c r="U357">
        <v>0</v>
      </c>
      <c r="V357" t="s">
        <v>17</v>
      </c>
      <c r="W357">
        <f t="shared" si="30"/>
        <v>2023</v>
      </c>
    </row>
    <row r="358" spans="1:23" x14ac:dyDescent="0.25">
      <c r="A358" s="10" t="str">
        <f>IF(YEAR(G358)=2024,#REF!,"")</f>
        <v/>
      </c>
      <c r="B358" s="10" t="str">
        <f>IF(YEAR(G358)=2025,#REF!,"")</f>
        <v/>
      </c>
      <c r="C358" s="10" t="str">
        <f t="shared" si="26"/>
        <v>Afternoon45026</v>
      </c>
      <c r="D358" s="5" t="str">
        <f>IF('by region'!$C$2="Any","Any",List!V358)&amp;M358&amp;IF('by region'!$I$2="Any","Any",N358)&amp;G358</f>
        <v>AnyJumpAny45026</v>
      </c>
      <c r="E358" s="5" t="e">
        <f>IF(I358=#REF!,List!G358,"")</f>
        <v>#REF!</v>
      </c>
      <c r="F358" s="5" t="e">
        <f t="shared" si="27"/>
        <v>#REF!</v>
      </c>
      <c r="G358" s="15">
        <v>45026</v>
      </c>
      <c r="H358" s="16" t="s">
        <v>42</v>
      </c>
      <c r="I358" s="16" t="s">
        <v>45</v>
      </c>
      <c r="J358" s="16" t="s">
        <v>9</v>
      </c>
      <c r="K358" s="14" t="s">
        <v>16</v>
      </c>
      <c r="L358" s="14" t="s">
        <v>17</v>
      </c>
      <c r="M358" s="16" t="s">
        <v>12</v>
      </c>
      <c r="N358" s="16" t="s">
        <v>13</v>
      </c>
      <c r="O358" s="16" t="s">
        <v>14</v>
      </c>
      <c r="P358" s="12">
        <f t="shared" si="28"/>
        <v>1</v>
      </c>
      <c r="Q358" s="12" cm="1">
        <f t="array" ref="Q358">SUMPRODUCT(($G$2:$G$3094=G358)*(P358&gt;$P$2:$P$3094))+1</f>
        <v>1</v>
      </c>
      <c r="R358" s="12" t="e">
        <f>(Q358*100000)+#REF!</f>
        <v>#REF!</v>
      </c>
      <c r="S358" t="e" cm="1">
        <f t="array" ref="S358">SUMPRODUCT(($G$2:$G$3094=G358)*(R358&gt;$R$2:$R$3094))+1</f>
        <v>#REF!</v>
      </c>
      <c r="T358" t="str">
        <f t="shared" si="29"/>
        <v xml:space="preserve">Huntingdon </v>
      </c>
      <c r="U358">
        <v>0</v>
      </c>
      <c r="V358" t="s">
        <v>17</v>
      </c>
      <c r="W358">
        <f t="shared" si="30"/>
        <v>2023</v>
      </c>
    </row>
    <row r="359" spans="1:23" x14ac:dyDescent="0.25">
      <c r="A359" s="10" t="str">
        <f>IF(YEAR(G359)=2024,#REF!,"")</f>
        <v/>
      </c>
      <c r="B359" s="10" t="str">
        <f>IF(YEAR(G359)=2025,#REF!,"")</f>
        <v/>
      </c>
      <c r="C359" s="10" t="str">
        <f t="shared" si="26"/>
        <v>Afternoon45026</v>
      </c>
      <c r="D359" s="5" t="str">
        <f>IF('by region'!$C$2="Any","Any",List!V359)&amp;M359&amp;IF('by region'!$I$2="Any","Any",N359)&amp;G359</f>
        <v>AnyJumpAny45026</v>
      </c>
      <c r="E359" s="5" t="e">
        <f>IF(I359=#REF!,List!G359,"")</f>
        <v>#REF!</v>
      </c>
      <c r="F359" s="5" t="e">
        <f t="shared" si="27"/>
        <v>#REF!</v>
      </c>
      <c r="G359" s="15">
        <v>45026</v>
      </c>
      <c r="H359" s="16" t="s">
        <v>42</v>
      </c>
      <c r="I359" s="16" t="s">
        <v>41</v>
      </c>
      <c r="J359" s="16" t="s">
        <v>9</v>
      </c>
      <c r="K359" s="14" t="s">
        <v>10</v>
      </c>
      <c r="L359" s="14" t="s">
        <v>19</v>
      </c>
      <c r="M359" s="16" t="s">
        <v>12</v>
      </c>
      <c r="N359" s="16" t="s">
        <v>13</v>
      </c>
      <c r="O359" s="16" t="s">
        <v>14</v>
      </c>
      <c r="P359" s="12">
        <f t="shared" si="28"/>
        <v>1</v>
      </c>
      <c r="Q359" s="12" cm="1">
        <f t="array" ref="Q359">SUMPRODUCT(($G$2:$G$3094=G359)*(P359&gt;$P$2:$P$3094))+1</f>
        <v>1</v>
      </c>
      <c r="R359" s="12" t="e">
        <f>(Q359*100000)+#REF!</f>
        <v>#REF!</v>
      </c>
      <c r="S359" t="e" cm="1">
        <f t="array" ref="S359">SUMPRODUCT(($G$2:$G$3094=G359)*(R359&gt;$R$2:$R$3094))+1</f>
        <v>#REF!</v>
      </c>
      <c r="T359" t="str">
        <f t="shared" si="29"/>
        <v xml:space="preserve">Plumpton </v>
      </c>
      <c r="U359">
        <v>0</v>
      </c>
      <c r="V359" t="s">
        <v>11</v>
      </c>
      <c r="W359">
        <f t="shared" si="30"/>
        <v>2023</v>
      </c>
    </row>
    <row r="360" spans="1:23" x14ac:dyDescent="0.25">
      <c r="A360" s="10" t="str">
        <f>IF(YEAR(G360)=2024,#REF!,"")</f>
        <v/>
      </c>
      <c r="B360" s="10" t="str">
        <f>IF(YEAR(G360)=2025,#REF!,"")</f>
        <v/>
      </c>
      <c r="C360" s="10" t="str">
        <f t="shared" si="26"/>
        <v>Floodlit45027</v>
      </c>
      <c r="D360" s="5" t="str">
        <f>IF('by region'!$C$2="Any","Any",List!V360)&amp;M360&amp;IF('by region'!$I$2="Any","Any",N360)&amp;G360</f>
        <v>AnyFlatAny45027</v>
      </c>
      <c r="E360" s="5" t="e">
        <f>IF(I360=#REF!,List!G360,"")</f>
        <v>#REF!</v>
      </c>
      <c r="F360" s="5" t="e">
        <f t="shared" si="27"/>
        <v>#REF!</v>
      </c>
      <c r="G360" s="15">
        <v>45027</v>
      </c>
      <c r="H360" s="16" t="s">
        <v>7</v>
      </c>
      <c r="I360" s="16" t="s">
        <v>43</v>
      </c>
      <c r="J360" s="16" t="s">
        <v>32</v>
      </c>
      <c r="K360" s="14" t="s">
        <v>24</v>
      </c>
      <c r="L360" s="14" t="s">
        <v>17</v>
      </c>
      <c r="M360" s="16" t="s">
        <v>25</v>
      </c>
      <c r="N360" s="16" t="s">
        <v>26</v>
      </c>
      <c r="O360" s="16" t="s">
        <v>14</v>
      </c>
      <c r="P360" s="12">
        <f t="shared" si="28"/>
        <v>3</v>
      </c>
      <c r="Q360" s="12" cm="1">
        <f t="array" ref="Q360">SUMPRODUCT(($G$2:$G$3094=G360)*(P360&gt;$P$2:$P$3094))+1</f>
        <v>3</v>
      </c>
      <c r="R360" s="12" t="e">
        <f>(Q360*100000)+#REF!</f>
        <v>#REF!</v>
      </c>
      <c r="S360" t="e" cm="1">
        <f t="array" ref="S360">SUMPRODUCT(($G$2:$G$3094=G360)*(R360&gt;$R$2:$R$3094))+1</f>
        <v>#REF!</v>
      </c>
      <c r="T360" t="str">
        <f t="shared" si="29"/>
        <v>WOLVERHAMPTON #</v>
      </c>
      <c r="U360">
        <v>0</v>
      </c>
      <c r="V360" t="s">
        <v>30</v>
      </c>
      <c r="W360">
        <f t="shared" si="30"/>
        <v>2023</v>
      </c>
    </row>
    <row r="361" spans="1:23" x14ac:dyDescent="0.25">
      <c r="A361" s="10" t="str">
        <f>IF(YEAR(G361)=2024,#REF!,"")</f>
        <v/>
      </c>
      <c r="B361" s="10" t="str">
        <f>IF(YEAR(G361)=2025,#REF!,"")</f>
        <v/>
      </c>
      <c r="C361" s="10" t="str">
        <f t="shared" si="26"/>
        <v>Afternoon45027</v>
      </c>
      <c r="D361" s="5" t="str">
        <f>IF('by region'!$C$2="Any","Any",List!V361)&amp;M361&amp;IF('by region'!$I$2="Any","Any",N361)&amp;G361</f>
        <v>AnyFlatAny45027</v>
      </c>
      <c r="E361" s="5" t="e">
        <f>IF(I361=#REF!,List!G361,"")</f>
        <v>#REF!</v>
      </c>
      <c r="F361" s="5" t="e">
        <f t="shared" si="27"/>
        <v>#REF!</v>
      </c>
      <c r="G361" s="15">
        <v>45027</v>
      </c>
      <c r="H361" s="16" t="s">
        <v>7</v>
      </c>
      <c r="I361" s="16" t="s">
        <v>71</v>
      </c>
      <c r="J361" s="16" t="s">
        <v>9</v>
      </c>
      <c r="K361" s="14" t="s">
        <v>10</v>
      </c>
      <c r="L361" s="14" t="s">
        <v>11</v>
      </c>
      <c r="M361" s="16" t="s">
        <v>25</v>
      </c>
      <c r="N361" s="16" t="s">
        <v>13</v>
      </c>
      <c r="O361" s="16" t="s">
        <v>14</v>
      </c>
      <c r="P361" s="12">
        <f t="shared" si="28"/>
        <v>1</v>
      </c>
      <c r="Q361" s="12" cm="1">
        <f t="array" ref="Q361">SUMPRODUCT(($G$2:$G$3094=G361)*(P361&gt;$P$2:$P$3094))+1</f>
        <v>1</v>
      </c>
      <c r="R361" s="12" t="e">
        <f>(Q361*100000)+#REF!</f>
        <v>#REF!</v>
      </c>
      <c r="S361" t="e" cm="1">
        <f t="array" ref="S361">SUMPRODUCT(($G$2:$G$3094=G361)*(R361&gt;$R$2:$R$3094))+1</f>
        <v>#REF!</v>
      </c>
      <c r="T361" t="str">
        <f t="shared" si="29"/>
        <v xml:space="preserve">PONTEFRACT </v>
      </c>
      <c r="U361">
        <v>0</v>
      </c>
      <c r="V361" t="s">
        <v>19</v>
      </c>
      <c r="W361">
        <f t="shared" si="30"/>
        <v>2023</v>
      </c>
    </row>
    <row r="362" spans="1:23" x14ac:dyDescent="0.25">
      <c r="A362" s="10" t="str">
        <f>IF(YEAR(G362)=2024,#REF!,"")</f>
        <v/>
      </c>
      <c r="B362" s="10" t="str">
        <f>IF(YEAR(G362)=2025,#REF!,"")</f>
        <v/>
      </c>
      <c r="C362" s="10" t="str">
        <f t="shared" si="26"/>
        <v>Afternoon45027</v>
      </c>
      <c r="D362" s="5" t="str">
        <f>IF('by region'!$C$2="Any","Any",List!V362)&amp;M362&amp;IF('by region'!$I$2="Any","Any",N362)&amp;G362</f>
        <v>AnyJumpAny45027</v>
      </c>
      <c r="E362" s="5" t="e">
        <f>IF(I362=#REF!,List!G362,"")</f>
        <v>#REF!</v>
      </c>
      <c r="F362" s="5" t="e">
        <f t="shared" si="27"/>
        <v>#REF!</v>
      </c>
      <c r="G362" s="15">
        <v>45027</v>
      </c>
      <c r="H362" s="16" t="s">
        <v>7</v>
      </c>
      <c r="I362" s="16" t="s">
        <v>18</v>
      </c>
      <c r="J362" s="16" t="s">
        <v>9</v>
      </c>
      <c r="K362" s="14" t="s">
        <v>16</v>
      </c>
      <c r="L362" s="14" t="s">
        <v>19</v>
      </c>
      <c r="M362" s="16" t="s">
        <v>12</v>
      </c>
      <c r="N362" s="16" t="s">
        <v>13</v>
      </c>
      <c r="O362" s="16" t="s">
        <v>14</v>
      </c>
      <c r="P362" s="12">
        <f t="shared" si="28"/>
        <v>1</v>
      </c>
      <c r="Q362" s="12" cm="1">
        <f t="array" ref="Q362">SUMPRODUCT(($G$2:$G$3094=G362)*(P362&gt;$P$2:$P$3094))+1</f>
        <v>1</v>
      </c>
      <c r="R362" s="12" t="e">
        <f>(Q362*100000)+#REF!</f>
        <v>#REF!</v>
      </c>
      <c r="S362" t="e" cm="1">
        <f t="array" ref="S362">SUMPRODUCT(($G$2:$G$3094=G362)*(R362&gt;$R$2:$R$3094))+1</f>
        <v>#REF!</v>
      </c>
      <c r="T362" t="str">
        <f t="shared" si="29"/>
        <v xml:space="preserve">Exeter </v>
      </c>
      <c r="U362">
        <v>0</v>
      </c>
      <c r="V362" t="s">
        <v>19</v>
      </c>
      <c r="W362">
        <f t="shared" si="30"/>
        <v>2023</v>
      </c>
    </row>
    <row r="363" spans="1:23" x14ac:dyDescent="0.25">
      <c r="A363" s="10" t="str">
        <f>IF(YEAR(G363)=2024,#REF!,"")</f>
        <v/>
      </c>
      <c r="B363" s="10" t="str">
        <f>IF(YEAR(G363)=2025,#REF!,"")</f>
        <v/>
      </c>
      <c r="C363" s="10" t="str">
        <f t="shared" si="26"/>
        <v>Floodlit45028</v>
      </c>
      <c r="D363" s="5" t="str">
        <f>IF('by region'!$C$2="Any","Any",List!V363)&amp;M363&amp;IF('by region'!$I$2="Any","Any",N363)&amp;G363</f>
        <v>AnyFlatAny45028</v>
      </c>
      <c r="E363" s="5" t="e">
        <f>IF(I363=#REF!,List!G363,"")</f>
        <v>#REF!</v>
      </c>
      <c r="F363" s="5" t="e">
        <f t="shared" si="27"/>
        <v>#REF!</v>
      </c>
      <c r="G363" s="15">
        <v>45028</v>
      </c>
      <c r="H363" s="16" t="s">
        <v>27</v>
      </c>
      <c r="I363" s="16" t="s">
        <v>47</v>
      </c>
      <c r="J363" s="16" t="s">
        <v>32</v>
      </c>
      <c r="K363" s="14" t="s">
        <v>16</v>
      </c>
      <c r="L363" s="14" t="s">
        <v>19</v>
      </c>
      <c r="M363" s="16" t="s">
        <v>25</v>
      </c>
      <c r="N363" s="16" t="s">
        <v>26</v>
      </c>
      <c r="O363" s="16" t="s">
        <v>33</v>
      </c>
      <c r="P363" s="12">
        <f t="shared" si="28"/>
        <v>3</v>
      </c>
      <c r="Q363" s="12" cm="1">
        <f t="array" ref="Q363">SUMPRODUCT(($G$2:$G$3094=G363)*(P363&gt;$P$2:$P$3094))+1</f>
        <v>4</v>
      </c>
      <c r="R363" s="12" t="e">
        <f>(Q363*100000)+#REF!</f>
        <v>#REF!</v>
      </c>
      <c r="S363" t="e" cm="1">
        <f t="array" ref="S363">SUMPRODUCT(($G$2:$G$3094=G363)*(R363&gt;$R$2:$R$3094))+1</f>
        <v>#REF!</v>
      </c>
      <c r="T363" t="str">
        <f t="shared" si="29"/>
        <v>KEMPTON PARK #</v>
      </c>
      <c r="U363">
        <v>0</v>
      </c>
      <c r="V363" t="s">
        <v>11</v>
      </c>
      <c r="W363">
        <f t="shared" si="30"/>
        <v>2023</v>
      </c>
    </row>
    <row r="364" spans="1:23" x14ac:dyDescent="0.25">
      <c r="A364" s="10" t="str">
        <f>IF(YEAR(G364)=2024,#REF!,"")</f>
        <v/>
      </c>
      <c r="B364" s="10" t="str">
        <f>IF(YEAR(G364)=2025,#REF!,"")</f>
        <v/>
      </c>
      <c r="C364" s="10" t="str">
        <f t="shared" si="26"/>
        <v>Afternoon45028</v>
      </c>
      <c r="D364" s="5" t="str">
        <f>IF('by region'!$C$2="Any","Any",List!V364)&amp;M364&amp;IF('by region'!$I$2="Any","Any",N364)&amp;G364</f>
        <v>AnyFlatAny45028</v>
      </c>
      <c r="E364" s="5" t="e">
        <f>IF(I364=#REF!,List!G364,"")</f>
        <v>#REF!</v>
      </c>
      <c r="F364" s="5" t="e">
        <f t="shared" si="27"/>
        <v>#REF!</v>
      </c>
      <c r="G364" s="15">
        <v>45028</v>
      </c>
      <c r="H364" s="16" t="s">
        <v>27</v>
      </c>
      <c r="I364" s="16" t="s">
        <v>8</v>
      </c>
      <c r="J364" s="16" t="s">
        <v>9</v>
      </c>
      <c r="K364" s="14" t="s">
        <v>10</v>
      </c>
      <c r="L364" s="14" t="s">
        <v>11</v>
      </c>
      <c r="M364" s="16" t="s">
        <v>25</v>
      </c>
      <c r="N364" s="16" t="s">
        <v>13</v>
      </c>
      <c r="O364" s="16" t="s">
        <v>14</v>
      </c>
      <c r="P364" s="12">
        <f t="shared" si="28"/>
        <v>1</v>
      </c>
      <c r="Q364" s="12" cm="1">
        <f t="array" ref="Q364">SUMPRODUCT(($G$2:$G$3094=G364)*(P364&gt;$P$2:$P$3094))+1</f>
        <v>1</v>
      </c>
      <c r="R364" s="12" t="e">
        <f>(Q364*100000)+#REF!</f>
        <v>#REF!</v>
      </c>
      <c r="S364" t="e" cm="1">
        <f t="array" ref="S364">SUMPRODUCT(($G$2:$G$3094=G364)*(R364&gt;$R$2:$R$3094))+1</f>
        <v>#REF!</v>
      </c>
      <c r="T364" t="str">
        <f t="shared" si="29"/>
        <v xml:space="preserve">CATTERICK BRIDGE </v>
      </c>
      <c r="U364">
        <v>0</v>
      </c>
      <c r="V364" t="s">
        <v>30</v>
      </c>
      <c r="W364">
        <f t="shared" si="30"/>
        <v>2023</v>
      </c>
    </row>
    <row r="365" spans="1:23" x14ac:dyDescent="0.25">
      <c r="A365" s="10" t="str">
        <f>IF(YEAR(G365)=2024,#REF!,"")</f>
        <v/>
      </c>
      <c r="B365" s="10" t="str">
        <f>IF(YEAR(G365)=2025,#REF!,"")</f>
        <v/>
      </c>
      <c r="C365" s="10" t="str">
        <f t="shared" si="26"/>
        <v>Afternoon45028</v>
      </c>
      <c r="D365" s="5" t="str">
        <f>IF('by region'!$C$2="Any","Any",List!V365)&amp;M365&amp;IF('by region'!$I$2="Any","Any",N365)&amp;G365</f>
        <v>AnyFlatAny45028</v>
      </c>
      <c r="E365" s="5" t="e">
        <f>IF(I365=#REF!,List!G365,"")</f>
        <v>#REF!</v>
      </c>
      <c r="F365" s="5" t="e">
        <f t="shared" si="27"/>
        <v>#REF!</v>
      </c>
      <c r="G365" s="15">
        <v>45028</v>
      </c>
      <c r="H365" s="16" t="s">
        <v>27</v>
      </c>
      <c r="I365" s="16" t="s">
        <v>72</v>
      </c>
      <c r="J365" s="16" t="s">
        <v>9</v>
      </c>
      <c r="K365" s="14" t="s">
        <v>16</v>
      </c>
      <c r="L365" s="14" t="s">
        <v>17</v>
      </c>
      <c r="M365" s="16" t="s">
        <v>25</v>
      </c>
      <c r="N365" s="16" t="s">
        <v>13</v>
      </c>
      <c r="O365" s="16" t="s">
        <v>14</v>
      </c>
      <c r="P365" s="12">
        <f t="shared" si="28"/>
        <v>1</v>
      </c>
      <c r="Q365" s="12" cm="1">
        <f t="array" ref="Q365">SUMPRODUCT(($G$2:$G$3094=G365)*(P365&gt;$P$2:$P$3094))+1</f>
        <v>1</v>
      </c>
      <c r="R365" s="12" t="e">
        <f>(Q365*100000)+#REF!</f>
        <v>#REF!</v>
      </c>
      <c r="S365" t="e" cm="1">
        <f t="array" ref="S365">SUMPRODUCT(($G$2:$G$3094=G365)*(R365&gt;$R$2:$R$3094))+1</f>
        <v>#REF!</v>
      </c>
      <c r="T365" t="str">
        <f t="shared" si="29"/>
        <v xml:space="preserve">NOTTINGHAM </v>
      </c>
      <c r="U365">
        <v>0</v>
      </c>
      <c r="V365" t="s">
        <v>17</v>
      </c>
      <c r="W365">
        <f t="shared" si="30"/>
        <v>2023</v>
      </c>
    </row>
    <row r="366" spans="1:23" x14ac:dyDescent="0.25">
      <c r="A366" s="10" t="str">
        <f>IF(YEAR(G366)=2024,#REF!,"")</f>
        <v/>
      </c>
      <c r="B366" s="10" t="str">
        <f>IF(YEAR(G366)=2025,#REF!,"")</f>
        <v/>
      </c>
      <c r="C366" s="10" t="str">
        <f t="shared" si="26"/>
        <v>Afternoon45028</v>
      </c>
      <c r="D366" s="5" t="str">
        <f>IF('by region'!$C$2="Any","Any",List!V366)&amp;M366&amp;IF('by region'!$I$2="Any","Any",N366)&amp;G366</f>
        <v>AnyJumpAny45028</v>
      </c>
      <c r="E366" s="5" t="e">
        <f>IF(I366=#REF!,List!G366,"")</f>
        <v>#REF!</v>
      </c>
      <c r="F366" s="5" t="e">
        <f t="shared" si="27"/>
        <v>#REF!</v>
      </c>
      <c r="G366" s="15">
        <v>45028</v>
      </c>
      <c r="H366" s="16" t="s">
        <v>27</v>
      </c>
      <c r="I366" s="16" t="s">
        <v>23</v>
      </c>
      <c r="J366" s="16" t="s">
        <v>9</v>
      </c>
      <c r="K366" s="14" t="s">
        <v>24</v>
      </c>
      <c r="L366" s="14" t="s">
        <v>17</v>
      </c>
      <c r="M366" s="16" t="s">
        <v>12</v>
      </c>
      <c r="N366" s="16" t="s">
        <v>13</v>
      </c>
      <c r="O366" s="16" t="s">
        <v>14</v>
      </c>
      <c r="P366" s="12">
        <f t="shared" si="28"/>
        <v>1</v>
      </c>
      <c r="Q366" s="12" cm="1">
        <f t="array" ref="Q366">SUMPRODUCT(($G$2:$G$3094=G366)*(P366&gt;$P$2:$P$3094))+1</f>
        <v>1</v>
      </c>
      <c r="R366" s="12" t="e">
        <f>(Q366*100000)+#REF!</f>
        <v>#REF!</v>
      </c>
      <c r="S366" t="e" cm="1">
        <f t="array" ref="S366">SUMPRODUCT(($G$2:$G$3094=G366)*(R366&gt;$R$2:$R$3094))+1</f>
        <v>#REF!</v>
      </c>
      <c r="T366" t="str">
        <f t="shared" si="29"/>
        <v xml:space="preserve">Southwell </v>
      </c>
      <c r="U366">
        <v>0</v>
      </c>
      <c r="V366" t="s">
        <v>11</v>
      </c>
      <c r="W366">
        <f t="shared" si="30"/>
        <v>2023</v>
      </c>
    </row>
    <row r="367" spans="1:23" x14ac:dyDescent="0.25">
      <c r="A367" s="10" t="str">
        <f>IF(YEAR(G367)=2024,#REF!,"")</f>
        <v/>
      </c>
      <c r="B367" s="10" t="str">
        <f>IF(YEAR(G367)=2025,#REF!,"")</f>
        <v/>
      </c>
      <c r="C367" s="10" t="str">
        <f t="shared" si="26"/>
        <v>Floodlit45029</v>
      </c>
      <c r="D367" s="5" t="str">
        <f>IF('by region'!$C$2="Any","Any",List!V367)&amp;M367&amp;IF('by region'!$I$2="Any","Any",N367)&amp;G367</f>
        <v>AnyFlatAny45029</v>
      </c>
      <c r="E367" s="5" t="e">
        <f>IF(I367=#REF!,List!G367,"")</f>
        <v>#REF!</v>
      </c>
      <c r="F367" s="5" t="e">
        <f t="shared" si="27"/>
        <v>#REF!</v>
      </c>
      <c r="G367" s="15">
        <v>45029</v>
      </c>
      <c r="H367" s="16" t="s">
        <v>34</v>
      </c>
      <c r="I367" s="16" t="s">
        <v>73</v>
      </c>
      <c r="J367" s="16" t="s">
        <v>32</v>
      </c>
      <c r="K367" s="14" t="s">
        <v>10</v>
      </c>
      <c r="L367" s="14" t="s">
        <v>19</v>
      </c>
      <c r="M367" s="16" t="s">
        <v>25</v>
      </c>
      <c r="N367" s="16" t="s">
        <v>26</v>
      </c>
      <c r="O367" s="16" t="s">
        <v>33</v>
      </c>
      <c r="P367" s="12">
        <f t="shared" si="28"/>
        <v>3</v>
      </c>
      <c r="Q367" s="12" cm="1">
        <f t="array" ref="Q367">SUMPRODUCT(($G$2:$G$3094=G367)*(P367&gt;$P$2:$P$3094))+1</f>
        <v>4</v>
      </c>
      <c r="R367" s="12" t="e">
        <f>(Q367*100000)+#REF!</f>
        <v>#REF!</v>
      </c>
      <c r="S367" t="e" cm="1">
        <f t="array" ref="S367">SUMPRODUCT(($G$2:$G$3094=G367)*(R367&gt;$R$2:$R$3094))+1</f>
        <v>#REF!</v>
      </c>
      <c r="T367" t="str">
        <f t="shared" si="29"/>
        <v>CHELMSFORD CITY #</v>
      </c>
      <c r="U367">
        <v>0</v>
      </c>
      <c r="V367" t="s">
        <v>11</v>
      </c>
      <c r="W367">
        <f t="shared" si="30"/>
        <v>2023</v>
      </c>
    </row>
    <row r="368" spans="1:23" x14ac:dyDescent="0.25">
      <c r="A368" s="10" t="str">
        <f>IF(YEAR(G368)=2024,#REF!,"")</f>
        <v/>
      </c>
      <c r="B368" s="10" t="str">
        <f>IF(YEAR(G368)=2025,#REF!,"")</f>
        <v/>
      </c>
      <c r="C368" s="10" t="str">
        <f t="shared" si="26"/>
        <v>Afternoon45029</v>
      </c>
      <c r="D368" s="5" t="str">
        <f>IF('by region'!$C$2="Any","Any",List!V368)&amp;M368&amp;IF('by region'!$I$2="Any","Any",N368)&amp;G368</f>
        <v>AnyFlatAny45029</v>
      </c>
      <c r="E368" s="5" t="e">
        <f>IF(I368=#REF!,List!G368,"")</f>
        <v>#REF!</v>
      </c>
      <c r="F368" s="5" t="e">
        <f t="shared" si="27"/>
        <v>#REF!</v>
      </c>
      <c r="G368" s="15">
        <v>45029</v>
      </c>
      <c r="H368" s="16" t="s">
        <v>34</v>
      </c>
      <c r="I368" s="16" t="s">
        <v>31</v>
      </c>
      <c r="J368" s="16" t="s">
        <v>9</v>
      </c>
      <c r="K368" s="14" t="s">
        <v>24</v>
      </c>
      <c r="L368" s="14" t="s">
        <v>11</v>
      </c>
      <c r="M368" s="16" t="s">
        <v>25</v>
      </c>
      <c r="N368" s="16" t="s">
        <v>26</v>
      </c>
      <c r="O368" s="16" t="s">
        <v>14</v>
      </c>
      <c r="P368" s="12">
        <f t="shared" si="28"/>
        <v>1</v>
      </c>
      <c r="Q368" s="12" cm="1">
        <f t="array" ref="Q368">SUMPRODUCT(($G$2:$G$3094=G368)*(P368&gt;$P$2:$P$3094))+1</f>
        <v>1</v>
      </c>
      <c r="R368" s="12" t="e">
        <f>(Q368*100000)+#REF!</f>
        <v>#REF!</v>
      </c>
      <c r="S368" t="e" cm="1">
        <f t="array" ref="S368">SUMPRODUCT(($G$2:$G$3094=G368)*(R368&gt;$R$2:$R$3094))+1</f>
        <v>#REF!</v>
      </c>
      <c r="T368" t="str">
        <f t="shared" si="29"/>
        <v xml:space="preserve">NEWCASTLE </v>
      </c>
      <c r="U368">
        <v>0</v>
      </c>
      <c r="V368" t="s">
        <v>19</v>
      </c>
      <c r="W368">
        <f t="shared" si="30"/>
        <v>2023</v>
      </c>
    </row>
    <row r="369" spans="1:23" x14ac:dyDescent="0.25">
      <c r="A369" s="10" t="str">
        <f>IF(YEAR(G369)=2024,#REF!,"")</f>
        <v/>
      </c>
      <c r="B369" s="10" t="str">
        <f>IF(YEAR(G369)=2025,#REF!,"")</f>
        <v/>
      </c>
      <c r="C369" s="10" t="str">
        <f t="shared" si="26"/>
        <v>Afternoon45029</v>
      </c>
      <c r="D369" s="5" t="str">
        <f>IF('by region'!$C$2="Any","Any",List!V369)&amp;M369&amp;IF('by region'!$I$2="Any","Any",N369)&amp;G369</f>
        <v>AnyJumpAny45029</v>
      </c>
      <c r="E369" s="5" t="e">
        <f>IF(I369=#REF!,List!G369,"")</f>
        <v>#REF!</v>
      </c>
      <c r="F369" s="5" t="e">
        <f t="shared" si="27"/>
        <v>#REF!</v>
      </c>
      <c r="G369" s="15">
        <v>45029</v>
      </c>
      <c r="H369" s="16" t="s">
        <v>34</v>
      </c>
      <c r="I369" s="16" t="s">
        <v>68</v>
      </c>
      <c r="J369" s="16" t="s">
        <v>9</v>
      </c>
      <c r="K369" s="14" t="s">
        <v>16</v>
      </c>
      <c r="L369" s="14" t="s">
        <v>11</v>
      </c>
      <c r="M369" s="16" t="s">
        <v>12</v>
      </c>
      <c r="N369" s="16" t="s">
        <v>13</v>
      </c>
      <c r="O369" s="16" t="s">
        <v>14</v>
      </c>
      <c r="P369" s="12">
        <f t="shared" si="28"/>
        <v>1</v>
      </c>
      <c r="Q369" s="12" cm="1">
        <f t="array" ref="Q369">SUMPRODUCT(($G$2:$G$3094=G369)*(P369&gt;$P$2:$P$3094))+1</f>
        <v>1</v>
      </c>
      <c r="R369" s="12" t="e">
        <f>(Q369*100000)+#REF!</f>
        <v>#REF!</v>
      </c>
      <c r="S369" t="e" cm="1">
        <f t="array" ref="S369">SUMPRODUCT(($G$2:$G$3094=G369)*(R369&gt;$R$2:$R$3094))+1</f>
        <v>#REF!</v>
      </c>
      <c r="T369" t="str">
        <f t="shared" si="29"/>
        <v xml:space="preserve">Aintree </v>
      </c>
      <c r="U369">
        <v>0</v>
      </c>
      <c r="V369" t="s">
        <v>19</v>
      </c>
      <c r="W369">
        <f t="shared" si="30"/>
        <v>2023</v>
      </c>
    </row>
    <row r="370" spans="1:23" x14ac:dyDescent="0.25">
      <c r="A370" s="10" t="str">
        <f>IF(YEAR(G370)=2024,#REF!,"")</f>
        <v/>
      </c>
      <c r="B370" s="10" t="str">
        <f>IF(YEAR(G370)=2025,#REF!,"")</f>
        <v/>
      </c>
      <c r="C370" s="10" t="str">
        <f t="shared" si="26"/>
        <v>Afternoon45029</v>
      </c>
      <c r="D370" s="5" t="str">
        <f>IF('by region'!$C$2="Any","Any",List!V370)&amp;M370&amp;IF('by region'!$I$2="Any","Any",N370)&amp;G370</f>
        <v>AnyJumpAny45029</v>
      </c>
      <c r="E370" s="5" t="e">
        <f>IF(I370=#REF!,List!G370,"")</f>
        <v>#REF!</v>
      </c>
      <c r="F370" s="5" t="e">
        <f t="shared" si="27"/>
        <v>#REF!</v>
      </c>
      <c r="G370" s="15">
        <v>45029</v>
      </c>
      <c r="H370" s="16" t="s">
        <v>34</v>
      </c>
      <c r="I370" s="16" t="s">
        <v>57</v>
      </c>
      <c r="J370" s="16" t="s">
        <v>9</v>
      </c>
      <c r="K370" s="14" t="s">
        <v>10</v>
      </c>
      <c r="L370" s="14" t="s">
        <v>19</v>
      </c>
      <c r="M370" s="16" t="s">
        <v>12</v>
      </c>
      <c r="N370" s="16" t="s">
        <v>13</v>
      </c>
      <c r="O370" s="16" t="s">
        <v>14</v>
      </c>
      <c r="P370" s="12">
        <f t="shared" si="28"/>
        <v>1</v>
      </c>
      <c r="Q370" s="12" cm="1">
        <f t="array" ref="Q370">SUMPRODUCT(($G$2:$G$3094=G370)*(P370&gt;$P$2:$P$3094))+1</f>
        <v>1</v>
      </c>
      <c r="R370" s="12" t="e">
        <f>(Q370*100000)+#REF!</f>
        <v>#REF!</v>
      </c>
      <c r="S370" t="e" cm="1">
        <f t="array" ref="S370">SUMPRODUCT(($G$2:$G$3094=G370)*(R370&gt;$R$2:$R$3094))+1</f>
        <v>#REF!</v>
      </c>
      <c r="T370" t="str">
        <f t="shared" si="29"/>
        <v xml:space="preserve">Taunton </v>
      </c>
      <c r="U370">
        <v>0</v>
      </c>
      <c r="V370" t="s">
        <v>11</v>
      </c>
      <c r="W370">
        <f t="shared" si="30"/>
        <v>2023</v>
      </c>
    </row>
    <row r="371" spans="1:23" x14ac:dyDescent="0.25">
      <c r="A371" s="10" t="str">
        <f>IF(YEAR(G371)=2024,#REF!,"")</f>
        <v/>
      </c>
      <c r="B371" s="10" t="str">
        <f>IF(YEAR(G371)=2025,#REF!,"")</f>
        <v/>
      </c>
      <c r="C371" s="10" t="str">
        <f t="shared" si="26"/>
        <v>Floodlit45030</v>
      </c>
      <c r="D371" s="5" t="str">
        <f>IF('by region'!$C$2="Any","Any",List!V371)&amp;M371&amp;IF('by region'!$I$2="Any","Any",N371)&amp;G371</f>
        <v>AnyFlatAny45030</v>
      </c>
      <c r="E371" s="5" t="e">
        <f>IF(I371=#REF!,List!G371,"")</f>
        <v>#REF!</v>
      </c>
      <c r="F371" s="5" t="e">
        <f t="shared" si="27"/>
        <v>#REF!</v>
      </c>
      <c r="G371" s="15">
        <v>45030</v>
      </c>
      <c r="H371" s="16" t="s">
        <v>35</v>
      </c>
      <c r="I371" s="16" t="s">
        <v>23</v>
      </c>
      <c r="J371" s="16" t="s">
        <v>32</v>
      </c>
      <c r="K371" s="14" t="s">
        <v>24</v>
      </c>
      <c r="L371" s="14" t="s">
        <v>17</v>
      </c>
      <c r="M371" s="16" t="s">
        <v>25</v>
      </c>
      <c r="N371" s="16" t="s">
        <v>26</v>
      </c>
      <c r="O371" s="16" t="s">
        <v>33</v>
      </c>
      <c r="P371" s="12">
        <f t="shared" si="28"/>
        <v>3</v>
      </c>
      <c r="Q371" s="12" cm="1">
        <f t="array" ref="Q371">SUMPRODUCT(($G$2:$G$3094=G371)*(P371&gt;$P$2:$P$3094))+1</f>
        <v>4</v>
      </c>
      <c r="R371" s="12" t="e">
        <f>(Q371*100000)+#REF!</f>
        <v>#REF!</v>
      </c>
      <c r="S371" t="e" cm="1">
        <f t="array" ref="S371">SUMPRODUCT(($G$2:$G$3094=G371)*(R371&gt;$R$2:$R$3094))+1</f>
        <v>#REF!</v>
      </c>
      <c r="T371" t="str">
        <f t="shared" si="29"/>
        <v>SOUTHWELL #</v>
      </c>
      <c r="U371">
        <v>0</v>
      </c>
      <c r="V371" t="s">
        <v>17</v>
      </c>
      <c r="W371">
        <f t="shared" si="30"/>
        <v>2023</v>
      </c>
    </row>
    <row r="372" spans="1:23" x14ac:dyDescent="0.25">
      <c r="A372" s="10" t="str">
        <f>IF(YEAR(G372)=2024,#REF!,"")</f>
        <v/>
      </c>
      <c r="B372" s="10" t="str">
        <f>IF(YEAR(G372)=2025,#REF!,"")</f>
        <v/>
      </c>
      <c r="C372" s="10" t="str">
        <f t="shared" si="26"/>
        <v>Afternoon45030</v>
      </c>
      <c r="D372" s="5" t="str">
        <f>IF('by region'!$C$2="Any","Any",List!V372)&amp;M372&amp;IF('by region'!$I$2="Any","Any",N372)&amp;G372</f>
        <v>AnyFlatAny45030</v>
      </c>
      <c r="E372" s="5" t="e">
        <f>IF(I372=#REF!,List!G372,"")</f>
        <v>#REF!</v>
      </c>
      <c r="F372" s="5" t="e">
        <f t="shared" si="27"/>
        <v>#REF!</v>
      </c>
      <c r="G372" s="15">
        <v>45030</v>
      </c>
      <c r="H372" s="16" t="s">
        <v>35</v>
      </c>
      <c r="I372" s="16" t="s">
        <v>44</v>
      </c>
      <c r="J372" s="16" t="s">
        <v>9</v>
      </c>
      <c r="K372" s="14" t="s">
        <v>10</v>
      </c>
      <c r="L372" s="14" t="s">
        <v>17</v>
      </c>
      <c r="M372" s="16" t="s">
        <v>25</v>
      </c>
      <c r="N372" s="16" t="s">
        <v>13</v>
      </c>
      <c r="O372" s="16" t="s">
        <v>14</v>
      </c>
      <c r="P372" s="12">
        <f t="shared" si="28"/>
        <v>1</v>
      </c>
      <c r="Q372" s="12" cm="1">
        <f t="array" ref="Q372">SUMPRODUCT(($G$2:$G$3094=G372)*(P372&gt;$P$2:$P$3094))+1</f>
        <v>1</v>
      </c>
      <c r="R372" s="12" t="e">
        <f>(Q372*100000)+#REF!</f>
        <v>#REF!</v>
      </c>
      <c r="S372" t="e" cm="1">
        <f t="array" ref="S372">SUMPRODUCT(($G$2:$G$3094=G372)*(R372&gt;$R$2:$R$3094))+1</f>
        <v>#REF!</v>
      </c>
      <c r="T372" t="str">
        <f t="shared" si="29"/>
        <v xml:space="preserve">LEICESTER </v>
      </c>
      <c r="U372">
        <v>0</v>
      </c>
      <c r="V372" t="s">
        <v>19</v>
      </c>
      <c r="W372">
        <f t="shared" si="30"/>
        <v>2023</v>
      </c>
    </row>
    <row r="373" spans="1:23" x14ac:dyDescent="0.25">
      <c r="A373" s="10" t="str">
        <f>IF(YEAR(G373)=2024,#REF!,"")</f>
        <v/>
      </c>
      <c r="B373" s="10" t="str">
        <f>IF(YEAR(G373)=2025,#REF!,"")</f>
        <v/>
      </c>
      <c r="C373" s="10" t="str">
        <f t="shared" si="26"/>
        <v>Afternoon45030</v>
      </c>
      <c r="D373" s="5" t="str">
        <f>IF('by region'!$C$2="Any","Any",List!V373)&amp;M373&amp;IF('by region'!$I$2="Any","Any",N373)&amp;G373</f>
        <v>AnyJumpAny45030</v>
      </c>
      <c r="E373" s="5" t="e">
        <f>IF(I373=#REF!,List!G373,"")</f>
        <v>#REF!</v>
      </c>
      <c r="F373" s="5" t="e">
        <f t="shared" si="27"/>
        <v>#REF!</v>
      </c>
      <c r="G373" s="15">
        <v>45030</v>
      </c>
      <c r="H373" s="16" t="s">
        <v>35</v>
      </c>
      <c r="I373" s="16" t="s">
        <v>68</v>
      </c>
      <c r="J373" s="16" t="s">
        <v>9</v>
      </c>
      <c r="K373" s="14" t="s">
        <v>16</v>
      </c>
      <c r="L373" s="14" t="s">
        <v>11</v>
      </c>
      <c r="M373" s="16" t="s">
        <v>12</v>
      </c>
      <c r="N373" s="16" t="s">
        <v>13</v>
      </c>
      <c r="O373" s="16" t="s">
        <v>14</v>
      </c>
      <c r="P373" s="12">
        <f t="shared" si="28"/>
        <v>1</v>
      </c>
      <c r="Q373" s="12" cm="1">
        <f t="array" ref="Q373">SUMPRODUCT(($G$2:$G$3094=G373)*(P373&gt;$P$2:$P$3094))+1</f>
        <v>1</v>
      </c>
      <c r="R373" s="12" t="e">
        <f>(Q373*100000)+#REF!</f>
        <v>#REF!</v>
      </c>
      <c r="S373" t="e" cm="1">
        <f t="array" ref="S373">SUMPRODUCT(($G$2:$G$3094=G373)*(R373&gt;$R$2:$R$3094))+1</f>
        <v>#REF!</v>
      </c>
      <c r="T373" t="str">
        <f t="shared" si="29"/>
        <v xml:space="preserve">Aintree </v>
      </c>
      <c r="U373">
        <v>0</v>
      </c>
      <c r="V373" t="s">
        <v>19</v>
      </c>
      <c r="W373">
        <f t="shared" si="30"/>
        <v>2023</v>
      </c>
    </row>
    <row r="374" spans="1:23" x14ac:dyDescent="0.25">
      <c r="A374" s="10" t="str">
        <f>IF(YEAR(G374)=2024,#REF!,"")</f>
        <v/>
      </c>
      <c r="B374" s="10" t="str">
        <f>IF(YEAR(G374)=2025,#REF!,"")</f>
        <v/>
      </c>
      <c r="C374" s="10" t="str">
        <f t="shared" ref="C374:C437" si="31">J374&amp;G374</f>
        <v>Afternoon45030</v>
      </c>
      <c r="D374" s="5" t="str">
        <f>IF('by region'!$C$2="Any","Any",List!V374)&amp;M374&amp;IF('by region'!$I$2="Any","Any",N374)&amp;G374</f>
        <v>AnyJumpAny45030</v>
      </c>
      <c r="E374" s="5" t="e">
        <f>IF(I374=#REF!,List!G374,"")</f>
        <v>#REF!</v>
      </c>
      <c r="F374" s="5" t="e">
        <f t="shared" si="27"/>
        <v>#REF!</v>
      </c>
      <c r="G374" s="15">
        <v>45030</v>
      </c>
      <c r="H374" s="16" t="s">
        <v>35</v>
      </c>
      <c r="I374" s="16" t="s">
        <v>46</v>
      </c>
      <c r="J374" s="16" t="s">
        <v>9</v>
      </c>
      <c r="K374" s="14" t="s">
        <v>24</v>
      </c>
      <c r="L374" s="14" t="s">
        <v>11</v>
      </c>
      <c r="M374" s="16" t="s">
        <v>12</v>
      </c>
      <c r="N374" s="16" t="s">
        <v>13</v>
      </c>
      <c r="O374" s="16" t="s">
        <v>14</v>
      </c>
      <c r="P374" s="12">
        <f t="shared" si="28"/>
        <v>1</v>
      </c>
      <c r="Q374" s="12" cm="1">
        <f t="array" ref="Q374">SUMPRODUCT(($G$2:$G$3094=G374)*(P374&gt;$P$2:$P$3094))+1</f>
        <v>1</v>
      </c>
      <c r="R374" s="12" t="e">
        <f>(Q374*100000)+#REF!</f>
        <v>#REF!</v>
      </c>
      <c r="S374" t="e" cm="1">
        <f t="array" ref="S374">SUMPRODUCT(($G$2:$G$3094=G374)*(R374&gt;$R$2:$R$3094))+1</f>
        <v>#REF!</v>
      </c>
      <c r="T374" t="str">
        <f t="shared" si="29"/>
        <v xml:space="preserve">Sedgefield </v>
      </c>
      <c r="U374">
        <v>0</v>
      </c>
      <c r="V374" t="s">
        <v>30</v>
      </c>
      <c r="W374">
        <f t="shared" si="30"/>
        <v>2023</v>
      </c>
    </row>
    <row r="375" spans="1:23" x14ac:dyDescent="0.25">
      <c r="A375" s="10" t="str">
        <f>IF(YEAR(G375)=2024,#REF!,"")</f>
        <v/>
      </c>
      <c r="B375" s="10" t="str">
        <f>IF(YEAR(G375)=2025,#REF!,"")</f>
        <v/>
      </c>
      <c r="C375" s="10" t="str">
        <f t="shared" si="31"/>
        <v>Afternoon45031</v>
      </c>
      <c r="D375" s="5" t="str">
        <f>IF('by region'!$C$2="Any","Any",List!V375)&amp;M375&amp;IF('by region'!$I$2="Any","Any",N375)&amp;G375</f>
        <v>AnyFlatAny45031</v>
      </c>
      <c r="E375" s="5" t="e">
        <f>IF(I375=#REF!,List!G375,"")</f>
        <v>#REF!</v>
      </c>
      <c r="F375" s="5" t="e">
        <f t="shared" si="27"/>
        <v>#REF!</v>
      </c>
      <c r="G375" s="15">
        <v>45031</v>
      </c>
      <c r="H375" s="16" t="s">
        <v>37</v>
      </c>
      <c r="I375" s="16" t="s">
        <v>81</v>
      </c>
      <c r="J375" s="16" t="s">
        <v>9</v>
      </c>
      <c r="K375" s="14" t="s">
        <v>24</v>
      </c>
      <c r="L375" s="14" t="s">
        <v>17</v>
      </c>
      <c r="M375" s="16" t="s">
        <v>25</v>
      </c>
      <c r="N375" s="16" t="s">
        <v>26</v>
      </c>
      <c r="O375" s="16" t="s">
        <v>14</v>
      </c>
      <c r="P375" s="12">
        <f t="shared" si="28"/>
        <v>1</v>
      </c>
      <c r="Q375" s="12" cm="1">
        <f t="array" ref="Q375">SUMPRODUCT(($G$2:$G$3094=G375)*(P375&gt;$P$2:$P$3094))+1</f>
        <v>1</v>
      </c>
      <c r="R375" s="12" t="e">
        <f>(Q375*100000)+#REF!</f>
        <v>#REF!</v>
      </c>
      <c r="S375" t="e" cm="1">
        <f t="array" ref="S375">SUMPRODUCT(($G$2:$G$3094=G375)*(R375&gt;$R$2:$R$3094))+1</f>
        <v>#REF!</v>
      </c>
      <c r="T375" t="str">
        <f t="shared" si="29"/>
        <v xml:space="preserve">YARMOUTH </v>
      </c>
      <c r="U375">
        <v>0</v>
      </c>
      <c r="V375" t="s">
        <v>11</v>
      </c>
      <c r="W375">
        <f t="shared" si="30"/>
        <v>2023</v>
      </c>
    </row>
    <row r="376" spans="1:23" x14ac:dyDescent="0.25">
      <c r="A376" s="10" t="str">
        <f>IF(YEAR(G376)=2024,#REF!,"")</f>
        <v/>
      </c>
      <c r="B376" s="10" t="str">
        <f>IF(YEAR(G376)=2025,#REF!,"")</f>
        <v/>
      </c>
      <c r="C376" s="10" t="str">
        <f t="shared" si="31"/>
        <v>Floodlit45031</v>
      </c>
      <c r="D376" s="5" t="str">
        <f>IF('by region'!$C$2="Any","Any",List!V376)&amp;M376&amp;IF('by region'!$I$2="Any","Any",N376)&amp;G376</f>
        <v>AnyFlatAny45031</v>
      </c>
      <c r="E376" s="5" t="e">
        <f>IF(I376=#REF!,List!G376,"")</f>
        <v>#REF!</v>
      </c>
      <c r="F376" s="5" t="e">
        <f t="shared" si="27"/>
        <v>#REF!</v>
      </c>
      <c r="G376" s="15">
        <v>45031</v>
      </c>
      <c r="H376" s="16" t="s">
        <v>37</v>
      </c>
      <c r="I376" s="16" t="s">
        <v>43</v>
      </c>
      <c r="J376" s="16" t="s">
        <v>32</v>
      </c>
      <c r="K376" s="14" t="s">
        <v>24</v>
      </c>
      <c r="L376" s="14" t="s">
        <v>17</v>
      </c>
      <c r="M376" s="16" t="s">
        <v>25</v>
      </c>
      <c r="N376" s="16" t="s">
        <v>26</v>
      </c>
      <c r="O376" s="16" t="s">
        <v>14</v>
      </c>
      <c r="P376" s="12">
        <f t="shared" si="28"/>
        <v>3</v>
      </c>
      <c r="Q376" s="12" cm="1">
        <f t="array" ref="Q376">SUMPRODUCT(($G$2:$G$3094=G376)*(P376&gt;$P$2:$P$3094))+1</f>
        <v>5</v>
      </c>
      <c r="R376" s="12" t="e">
        <f>(Q376*100000)+#REF!</f>
        <v>#REF!</v>
      </c>
      <c r="S376" t="e" cm="1">
        <f t="array" ref="S376">SUMPRODUCT(($G$2:$G$3094=G376)*(R376&gt;$R$2:$R$3094))+1</f>
        <v>#REF!</v>
      </c>
      <c r="T376" t="str">
        <f t="shared" si="29"/>
        <v>WOLVERHAMPTON #</v>
      </c>
      <c r="U376">
        <v>0</v>
      </c>
      <c r="V376" t="s">
        <v>11</v>
      </c>
      <c r="W376">
        <f t="shared" si="30"/>
        <v>2023</v>
      </c>
    </row>
    <row r="377" spans="1:23" x14ac:dyDescent="0.25">
      <c r="A377" s="10" t="str">
        <f>IF(YEAR(G377)=2024,#REF!,"")</f>
        <v/>
      </c>
      <c r="B377" s="10" t="str">
        <f>IF(YEAR(G377)=2025,#REF!,"")</f>
        <v/>
      </c>
      <c r="C377" s="10" t="str">
        <f t="shared" si="31"/>
        <v>Afternoon45031</v>
      </c>
      <c r="D377" s="5" t="str">
        <f>IF('by region'!$C$2="Any","Any",List!V377)&amp;M377&amp;IF('by region'!$I$2="Any","Any",N377)&amp;G377</f>
        <v>AnyJumpAny45031</v>
      </c>
      <c r="E377" s="5" t="e">
        <f>IF(I377=#REF!,List!G377,"")</f>
        <v>#REF!</v>
      </c>
      <c r="F377" s="5" t="e">
        <f t="shared" si="27"/>
        <v>#REF!</v>
      </c>
      <c r="G377" s="15">
        <v>45031</v>
      </c>
      <c r="H377" s="16" t="s">
        <v>37</v>
      </c>
      <c r="I377" s="16" t="s">
        <v>68</v>
      </c>
      <c r="J377" s="16" t="s">
        <v>9</v>
      </c>
      <c r="K377" s="14" t="s">
        <v>16</v>
      </c>
      <c r="L377" s="14" t="s">
        <v>11</v>
      </c>
      <c r="M377" s="16" t="s">
        <v>12</v>
      </c>
      <c r="N377" s="16" t="s">
        <v>13</v>
      </c>
      <c r="O377" s="16" t="s">
        <v>14</v>
      </c>
      <c r="P377" s="12">
        <f t="shared" si="28"/>
        <v>1</v>
      </c>
      <c r="Q377" s="12" cm="1">
        <f t="array" ref="Q377">SUMPRODUCT(($G$2:$G$3094=G377)*(P377&gt;$P$2:$P$3094))+1</f>
        <v>1</v>
      </c>
      <c r="R377" s="12" t="e">
        <f>(Q377*100000)+#REF!</f>
        <v>#REF!</v>
      </c>
      <c r="S377" t="e" cm="1">
        <f t="array" ref="S377">SUMPRODUCT(($G$2:$G$3094=G377)*(R377&gt;$R$2:$R$3094))+1</f>
        <v>#REF!</v>
      </c>
      <c r="T377" t="str">
        <f t="shared" si="29"/>
        <v xml:space="preserve">Aintree </v>
      </c>
      <c r="U377">
        <v>0</v>
      </c>
      <c r="V377" t="s">
        <v>19</v>
      </c>
      <c r="W377">
        <f t="shared" si="30"/>
        <v>2023</v>
      </c>
    </row>
    <row r="378" spans="1:23" x14ac:dyDescent="0.25">
      <c r="A378" s="10" t="str">
        <f>IF(YEAR(G378)=2024,#REF!,"")</f>
        <v/>
      </c>
      <c r="B378" s="10" t="str">
        <f>IF(YEAR(G378)=2025,#REF!,"")</f>
        <v/>
      </c>
      <c r="C378" s="10" t="str">
        <f t="shared" si="31"/>
        <v>Afternoon45031</v>
      </c>
      <c r="D378" s="5" t="str">
        <f>IF('by region'!$C$2="Any","Any",List!V378)&amp;M378&amp;IF('by region'!$I$2="Any","Any",N378)&amp;G378</f>
        <v>AnyJumpAny45031</v>
      </c>
      <c r="E378" s="5" t="e">
        <f>IF(I378=#REF!,List!G378,"")</f>
        <v>#REF!</v>
      </c>
      <c r="F378" s="5" t="e">
        <f t="shared" si="27"/>
        <v>#REF!</v>
      </c>
      <c r="G378" s="15">
        <v>45031</v>
      </c>
      <c r="H378" s="16" t="s">
        <v>37</v>
      </c>
      <c r="I378" s="16" t="s">
        <v>54</v>
      </c>
      <c r="J378" s="16" t="s">
        <v>9</v>
      </c>
      <c r="K378" s="14" t="s">
        <v>24</v>
      </c>
      <c r="L378" s="14" t="s">
        <v>19</v>
      </c>
      <c r="M378" s="16" t="s">
        <v>12</v>
      </c>
      <c r="N378" s="16" t="s">
        <v>13</v>
      </c>
      <c r="O378" s="16" t="s">
        <v>14</v>
      </c>
      <c r="P378" s="12">
        <f t="shared" si="28"/>
        <v>1</v>
      </c>
      <c r="Q378" s="12" cm="1">
        <f t="array" ref="Q378">SUMPRODUCT(($G$2:$G$3094=G378)*(P378&gt;$P$2:$P$3094))+1</f>
        <v>1</v>
      </c>
      <c r="R378" s="12" t="e">
        <f>(Q378*100000)+#REF!</f>
        <v>#REF!</v>
      </c>
      <c r="S378" t="e" cm="1">
        <f t="array" ref="S378">SUMPRODUCT(($G$2:$G$3094=G378)*(R378&gt;$R$2:$R$3094))+1</f>
        <v>#REF!</v>
      </c>
      <c r="T378" t="str">
        <f t="shared" si="29"/>
        <v xml:space="preserve">Chepstow </v>
      </c>
      <c r="U378">
        <v>0</v>
      </c>
      <c r="V378" t="s">
        <v>30</v>
      </c>
      <c r="W378">
        <f t="shared" si="30"/>
        <v>2023</v>
      </c>
    </row>
    <row r="379" spans="1:23" x14ac:dyDescent="0.25">
      <c r="A379" s="10" t="str">
        <f>IF(YEAR(G379)=2024,#REF!,"")</f>
        <v/>
      </c>
      <c r="B379" s="10" t="str">
        <f>IF(YEAR(G379)=2025,#REF!,"")</f>
        <v/>
      </c>
      <c r="C379" s="10" t="str">
        <f t="shared" si="31"/>
        <v>Afternoon45031</v>
      </c>
      <c r="D379" s="5" t="str">
        <f>IF('by region'!$C$2="Any","Any",List!V379)&amp;M379&amp;IF('by region'!$I$2="Any","Any",N379)&amp;G379</f>
        <v>AnyJumpAny45031</v>
      </c>
      <c r="E379" s="5" t="e">
        <f>IF(I379=#REF!,List!G379,"")</f>
        <v>#REF!</v>
      </c>
      <c r="F379" s="5" t="e">
        <f t="shared" si="27"/>
        <v>#REF!</v>
      </c>
      <c r="G379" s="15">
        <v>45031</v>
      </c>
      <c r="H379" s="16" t="s">
        <v>37</v>
      </c>
      <c r="I379" s="16" t="s">
        <v>31</v>
      </c>
      <c r="J379" s="16" t="s">
        <v>9</v>
      </c>
      <c r="K379" s="14" t="s">
        <v>24</v>
      </c>
      <c r="L379" s="14" t="s">
        <v>11</v>
      </c>
      <c r="M379" s="16" t="s">
        <v>12</v>
      </c>
      <c r="N379" s="16" t="s">
        <v>13</v>
      </c>
      <c r="O379" s="16" t="s">
        <v>14</v>
      </c>
      <c r="P379" s="12">
        <f t="shared" si="28"/>
        <v>1</v>
      </c>
      <c r="Q379" s="12" cm="1">
        <f t="array" ref="Q379">SUMPRODUCT(($G$2:$G$3094=G379)*(P379&gt;$P$2:$P$3094))+1</f>
        <v>1</v>
      </c>
      <c r="R379" s="12" t="e">
        <f>(Q379*100000)+#REF!</f>
        <v>#REF!</v>
      </c>
      <c r="S379" t="e" cm="1">
        <f t="array" ref="S379">SUMPRODUCT(($G$2:$G$3094=G379)*(R379&gt;$R$2:$R$3094))+1</f>
        <v>#REF!</v>
      </c>
      <c r="T379" t="str">
        <f t="shared" si="29"/>
        <v xml:space="preserve">Newcastle </v>
      </c>
      <c r="U379">
        <v>0</v>
      </c>
      <c r="V379" t="s">
        <v>19</v>
      </c>
      <c r="W379">
        <f t="shared" si="30"/>
        <v>2023</v>
      </c>
    </row>
    <row r="380" spans="1:23" x14ac:dyDescent="0.25">
      <c r="A380" s="10" t="str">
        <f>IF(YEAR(G380)=2024,#REF!,"")</f>
        <v/>
      </c>
      <c r="B380" s="10" t="str">
        <f>IF(YEAR(G380)=2025,#REF!,"")</f>
        <v/>
      </c>
      <c r="C380" s="10" t="str">
        <f t="shared" si="31"/>
        <v>Afternoon45032</v>
      </c>
      <c r="D380" s="5" t="str">
        <f>IF('by region'!$C$2="Any","Any",List!V380)&amp;M380&amp;IF('by region'!$I$2="Any","Any",N380)&amp;G380</f>
        <v>AnyJumpAny45032</v>
      </c>
      <c r="E380" s="5" t="e">
        <f>IF(I380=#REF!,List!G380,"")</f>
        <v>#REF!</v>
      </c>
      <c r="F380" s="5" t="e">
        <f t="shared" si="27"/>
        <v>#REF!</v>
      </c>
      <c r="G380" s="15">
        <v>45032</v>
      </c>
      <c r="H380" s="16" t="s">
        <v>40</v>
      </c>
      <c r="I380" s="16" t="s">
        <v>45</v>
      </c>
      <c r="J380" s="16" t="s">
        <v>9</v>
      </c>
      <c r="K380" s="14" t="s">
        <v>16</v>
      </c>
      <c r="L380" s="14" t="s">
        <v>17</v>
      </c>
      <c r="M380" s="16" t="s">
        <v>12</v>
      </c>
      <c r="N380" s="16" t="s">
        <v>13</v>
      </c>
      <c r="O380" s="16" t="s">
        <v>21</v>
      </c>
      <c r="P380" s="12">
        <f t="shared" si="28"/>
        <v>1</v>
      </c>
      <c r="Q380" s="12" cm="1">
        <f t="array" ref="Q380">SUMPRODUCT(($G$2:$G$3094=G380)*(P380&gt;$P$2:$P$3094))+1</f>
        <v>1</v>
      </c>
      <c r="R380" s="12" t="e">
        <f>(Q380*100000)+#REF!</f>
        <v>#REF!</v>
      </c>
      <c r="S380" t="e" cm="1">
        <f t="array" ref="S380">SUMPRODUCT(($G$2:$G$3094=G380)*(R380&gt;$R$2:$R$3094))+1</f>
        <v>#REF!</v>
      </c>
      <c r="T380" t="str">
        <f t="shared" si="29"/>
        <v xml:space="preserve">Huntingdon </v>
      </c>
      <c r="U380">
        <v>0</v>
      </c>
      <c r="V380" t="s">
        <v>17</v>
      </c>
      <c r="W380">
        <f t="shared" si="30"/>
        <v>2023</v>
      </c>
    </row>
    <row r="381" spans="1:23" x14ac:dyDescent="0.25">
      <c r="A381" s="10" t="str">
        <f>IF(YEAR(G381)=2024,#REF!,"")</f>
        <v/>
      </c>
      <c r="B381" s="10" t="str">
        <f>IF(YEAR(G381)=2025,#REF!,"")</f>
        <v/>
      </c>
      <c r="C381" s="10" t="str">
        <f t="shared" si="31"/>
        <v>Afternoon45032</v>
      </c>
      <c r="D381" s="5" t="str">
        <f>IF('by region'!$C$2="Any","Any",List!V381)&amp;M381&amp;IF('by region'!$I$2="Any","Any",N381)&amp;G381</f>
        <v>AnyJumpAny45032</v>
      </c>
      <c r="E381" s="5" t="e">
        <f>IF(I381=#REF!,List!G381,"")</f>
        <v>#REF!</v>
      </c>
      <c r="F381" s="5" t="e">
        <f t="shared" si="27"/>
        <v>#REF!</v>
      </c>
      <c r="G381" s="15">
        <v>45032</v>
      </c>
      <c r="H381" s="16" t="s">
        <v>40</v>
      </c>
      <c r="I381" s="16" t="s">
        <v>39</v>
      </c>
      <c r="J381" s="16" t="s">
        <v>9</v>
      </c>
      <c r="K381" s="14" t="s">
        <v>16</v>
      </c>
      <c r="L381" s="14" t="s">
        <v>19</v>
      </c>
      <c r="M381" s="16" t="s">
        <v>12</v>
      </c>
      <c r="N381" s="16" t="s">
        <v>13</v>
      </c>
      <c r="O381" s="16" t="s">
        <v>14</v>
      </c>
      <c r="P381" s="12">
        <f t="shared" si="28"/>
        <v>1</v>
      </c>
      <c r="Q381" s="12" cm="1">
        <f t="array" ref="Q381">SUMPRODUCT(($G$2:$G$3094=G381)*(P381&gt;$P$2:$P$3094))+1</f>
        <v>1</v>
      </c>
      <c r="R381" s="12" t="e">
        <f>(Q381*100000)+#REF!</f>
        <v>#REF!</v>
      </c>
      <c r="S381" t="e" cm="1">
        <f t="array" ref="S381">SUMPRODUCT(($G$2:$G$3094=G381)*(R381&gt;$R$2:$R$3094))+1</f>
        <v>#REF!</v>
      </c>
      <c r="T381" t="str">
        <f t="shared" si="29"/>
        <v xml:space="preserve">Wincanton </v>
      </c>
      <c r="U381">
        <v>0</v>
      </c>
      <c r="V381" t="s">
        <v>19</v>
      </c>
      <c r="W381">
        <f t="shared" si="30"/>
        <v>2023</v>
      </c>
    </row>
    <row r="382" spans="1:23" x14ac:dyDescent="0.25">
      <c r="A382" s="10" t="str">
        <f>IF(YEAR(G382)=2024,#REF!,"")</f>
        <v/>
      </c>
      <c r="B382" s="10" t="str">
        <f>IF(YEAR(G382)=2025,#REF!,"")</f>
        <v/>
      </c>
      <c r="C382" s="10" t="str">
        <f t="shared" si="31"/>
        <v>Floodlit45033</v>
      </c>
      <c r="D382" s="5" t="str">
        <f>IF('by region'!$C$2="Any","Any",List!V382)&amp;M382&amp;IF('by region'!$I$2="Any","Any",N382)&amp;G382</f>
        <v>AnyFlatAny45033</v>
      </c>
      <c r="E382" s="5" t="e">
        <f>IF(I382=#REF!,List!G382,"")</f>
        <v>#REF!</v>
      </c>
      <c r="F382" s="5" t="e">
        <f t="shared" si="27"/>
        <v>#REF!</v>
      </c>
      <c r="G382" s="15">
        <v>45033</v>
      </c>
      <c r="H382" s="16" t="s">
        <v>42</v>
      </c>
      <c r="I382" s="16" t="s">
        <v>47</v>
      </c>
      <c r="J382" s="16" t="s">
        <v>32</v>
      </c>
      <c r="K382" s="14" t="s">
        <v>16</v>
      </c>
      <c r="L382" s="14" t="s">
        <v>19</v>
      </c>
      <c r="M382" s="16" t="s">
        <v>25</v>
      </c>
      <c r="N382" s="16" t="s">
        <v>26</v>
      </c>
      <c r="O382" s="16" t="s">
        <v>33</v>
      </c>
      <c r="P382" s="12">
        <f t="shared" si="28"/>
        <v>3</v>
      </c>
      <c r="Q382" s="12" cm="1">
        <f t="array" ref="Q382">SUMPRODUCT(($G$2:$G$3094=G382)*(P382&gt;$P$2:$P$3094))+1</f>
        <v>4</v>
      </c>
      <c r="R382" s="12" t="e">
        <f>(Q382*100000)+#REF!</f>
        <v>#REF!</v>
      </c>
      <c r="S382" t="e" cm="1">
        <f t="array" ref="S382">SUMPRODUCT(($G$2:$G$3094=G382)*(R382&gt;$R$2:$R$3094))+1</f>
        <v>#REF!</v>
      </c>
      <c r="T382" t="str">
        <f t="shared" si="29"/>
        <v>KEMPTON PARK #</v>
      </c>
      <c r="U382">
        <v>0</v>
      </c>
      <c r="V382" t="s">
        <v>11</v>
      </c>
      <c r="W382">
        <f t="shared" si="30"/>
        <v>2023</v>
      </c>
    </row>
    <row r="383" spans="1:23" x14ac:dyDescent="0.25">
      <c r="A383" s="10" t="str">
        <f>IF(YEAR(G383)=2024,#REF!,"")</f>
        <v/>
      </c>
      <c r="B383" s="10" t="str">
        <f>IF(YEAR(G383)=2025,#REF!,"")</f>
        <v/>
      </c>
      <c r="C383" s="10" t="str">
        <f t="shared" si="31"/>
        <v>Afternoon45033</v>
      </c>
      <c r="D383" s="5" t="str">
        <f>IF('by region'!$C$2="Any","Any",List!V383)&amp;M383&amp;IF('by region'!$I$2="Any","Any",N383)&amp;G383</f>
        <v>AnyFlatAny45033</v>
      </c>
      <c r="E383" s="5" t="e">
        <f>IF(I383=#REF!,List!G383,"")</f>
        <v>#REF!</v>
      </c>
      <c r="F383" s="5" t="e">
        <f t="shared" si="27"/>
        <v>#REF!</v>
      </c>
      <c r="G383" s="15">
        <v>45033</v>
      </c>
      <c r="H383" s="16" t="s">
        <v>42</v>
      </c>
      <c r="I383" s="16" t="s">
        <v>69</v>
      </c>
      <c r="J383" s="16" t="s">
        <v>9</v>
      </c>
      <c r="K383" s="14" t="s">
        <v>10</v>
      </c>
      <c r="L383" s="14" t="s">
        <v>11</v>
      </c>
      <c r="M383" s="16" t="s">
        <v>25</v>
      </c>
      <c r="N383" s="16" t="s">
        <v>13</v>
      </c>
      <c r="O383" s="16" t="s">
        <v>14</v>
      </c>
      <c r="P383" s="12">
        <f t="shared" si="28"/>
        <v>1</v>
      </c>
      <c r="Q383" s="12" cm="1">
        <f t="array" ref="Q383">SUMPRODUCT(($G$2:$G$3094=G383)*(P383&gt;$P$2:$P$3094))+1</f>
        <v>1</v>
      </c>
      <c r="R383" s="12" t="e">
        <f>(Q383*100000)+#REF!</f>
        <v>#REF!</v>
      </c>
      <c r="S383" t="e" cm="1">
        <f t="array" ref="S383">SUMPRODUCT(($G$2:$G$3094=G383)*(R383&gt;$R$2:$R$3094))+1</f>
        <v>#REF!</v>
      </c>
      <c r="T383" t="str">
        <f t="shared" si="29"/>
        <v xml:space="preserve">REDCAR </v>
      </c>
      <c r="U383">
        <v>0</v>
      </c>
      <c r="V383" t="s">
        <v>30</v>
      </c>
      <c r="W383">
        <f t="shared" si="30"/>
        <v>2023</v>
      </c>
    </row>
    <row r="384" spans="1:23" x14ac:dyDescent="0.25">
      <c r="A384" s="10" t="str">
        <f>IF(YEAR(G384)=2024,#REF!,"")</f>
        <v/>
      </c>
      <c r="B384" s="10" t="str">
        <f>IF(YEAR(G384)=2025,#REF!,"")</f>
        <v/>
      </c>
      <c r="C384" s="10" t="str">
        <f t="shared" si="31"/>
        <v>Afternoon45033</v>
      </c>
      <c r="D384" s="5" t="str">
        <f>IF('by region'!$C$2="Any","Any",List!V384)&amp;M384&amp;IF('by region'!$I$2="Any","Any",N384)&amp;G384</f>
        <v>AnyFlatAny45033</v>
      </c>
      <c r="E384" s="5" t="e">
        <f>IF(I384=#REF!,List!G384,"")</f>
        <v>#REF!</v>
      </c>
      <c r="F384" s="5" t="e">
        <f t="shared" si="27"/>
        <v>#REF!</v>
      </c>
      <c r="G384" s="15">
        <v>45033</v>
      </c>
      <c r="H384" s="16" t="s">
        <v>42</v>
      </c>
      <c r="I384" s="16" t="s">
        <v>70</v>
      </c>
      <c r="J384" s="16" t="s">
        <v>9</v>
      </c>
      <c r="K384" s="14" t="s">
        <v>24</v>
      </c>
      <c r="L384" s="14" t="s">
        <v>19</v>
      </c>
      <c r="M384" s="16" t="s">
        <v>25</v>
      </c>
      <c r="N384" s="16" t="s">
        <v>13</v>
      </c>
      <c r="O384" s="16" t="s">
        <v>14</v>
      </c>
      <c r="P384" s="12">
        <f t="shared" si="28"/>
        <v>1</v>
      </c>
      <c r="Q384" s="12" cm="1">
        <f t="array" ref="Q384">SUMPRODUCT(($G$2:$G$3094=G384)*(P384&gt;$P$2:$P$3094))+1</f>
        <v>1</v>
      </c>
      <c r="R384" s="12" t="e">
        <f>(Q384*100000)+#REF!</f>
        <v>#REF!</v>
      </c>
      <c r="S384" t="e" cm="1">
        <f t="array" ref="S384">SUMPRODUCT(($G$2:$G$3094=G384)*(R384&gt;$R$2:$R$3094))+1</f>
        <v>#REF!</v>
      </c>
      <c r="T384" t="str">
        <f t="shared" si="29"/>
        <v xml:space="preserve">WINDSOR </v>
      </c>
      <c r="U384">
        <v>0</v>
      </c>
      <c r="V384" t="s">
        <v>17</v>
      </c>
      <c r="W384">
        <f t="shared" si="30"/>
        <v>2023</v>
      </c>
    </row>
    <row r="385" spans="1:23" x14ac:dyDescent="0.25">
      <c r="A385" s="10" t="str">
        <f>IF(YEAR(G385)=2024,#REF!,"")</f>
        <v/>
      </c>
      <c r="B385" s="10" t="str">
        <f>IF(YEAR(G385)=2025,#REF!,"")</f>
        <v/>
      </c>
      <c r="C385" s="10" t="str">
        <f t="shared" si="31"/>
        <v>Afternoon45033</v>
      </c>
      <c r="D385" s="5" t="str">
        <f>IF('by region'!$C$2="Any","Any",List!V385)&amp;M385&amp;IF('by region'!$I$2="Any","Any",N385)&amp;G385</f>
        <v>AnyJumpAny45033</v>
      </c>
      <c r="E385" s="5" t="e">
        <f>IF(I385=#REF!,List!G385,"")</f>
        <v>#REF!</v>
      </c>
      <c r="F385" s="5" t="e">
        <f t="shared" si="27"/>
        <v>#REF!</v>
      </c>
      <c r="G385" s="15">
        <v>45033</v>
      </c>
      <c r="H385" s="16" t="s">
        <v>42</v>
      </c>
      <c r="I385" s="16" t="s">
        <v>50</v>
      </c>
      <c r="J385" s="16" t="s">
        <v>9</v>
      </c>
      <c r="K385" s="14" t="s">
        <v>10</v>
      </c>
      <c r="L385" s="14" t="s">
        <v>11</v>
      </c>
      <c r="M385" s="16" t="s">
        <v>12</v>
      </c>
      <c r="N385" s="16" t="s">
        <v>13</v>
      </c>
      <c r="O385" s="16" t="s">
        <v>14</v>
      </c>
      <c r="P385" s="12">
        <f t="shared" si="28"/>
        <v>1</v>
      </c>
      <c r="Q385" s="12" cm="1">
        <f t="array" ref="Q385">SUMPRODUCT(($G$2:$G$3094=G385)*(P385&gt;$P$2:$P$3094))+1</f>
        <v>1</v>
      </c>
      <c r="R385" s="12" t="e">
        <f>(Q385*100000)+#REF!</f>
        <v>#REF!</v>
      </c>
      <c r="S385" t="e" cm="1">
        <f t="array" ref="S385">SUMPRODUCT(($G$2:$G$3094=G385)*(R385&gt;$R$2:$R$3094))+1</f>
        <v>#REF!</v>
      </c>
      <c r="T385" t="str">
        <f t="shared" si="29"/>
        <v xml:space="preserve">Kelso </v>
      </c>
      <c r="U385">
        <v>0</v>
      </c>
      <c r="V385" t="s">
        <v>17</v>
      </c>
      <c r="W385">
        <f t="shared" si="30"/>
        <v>2023</v>
      </c>
    </row>
    <row r="386" spans="1:23" x14ac:dyDescent="0.25">
      <c r="A386" s="10" t="str">
        <f>IF(YEAR(G386)=2024,#REF!,"")</f>
        <v/>
      </c>
      <c r="B386" s="10" t="str">
        <f>IF(YEAR(G386)=2025,#REF!,"")</f>
        <v/>
      </c>
      <c r="C386" s="10" t="str">
        <f t="shared" si="31"/>
        <v>Floodlit45034</v>
      </c>
      <c r="D386" s="5" t="str">
        <f>IF('by region'!$C$2="Any","Any",List!V386)&amp;M386&amp;IF('by region'!$I$2="Any","Any",N386)&amp;G386</f>
        <v>AnyFlatAny45034</v>
      </c>
      <c r="E386" s="5" t="e">
        <f>IF(I386=#REF!,List!G386,"")</f>
        <v>#REF!</v>
      </c>
      <c r="F386" s="5" t="e">
        <f t="shared" ref="F386:F449" si="32">G386&amp;S386</f>
        <v>#REF!</v>
      </c>
      <c r="G386" s="15">
        <v>45034</v>
      </c>
      <c r="H386" s="16" t="s">
        <v>7</v>
      </c>
      <c r="I386" s="16" t="s">
        <v>23</v>
      </c>
      <c r="J386" s="16" t="s">
        <v>32</v>
      </c>
      <c r="K386" s="14" t="s">
        <v>24</v>
      </c>
      <c r="L386" s="14" t="s">
        <v>17</v>
      </c>
      <c r="M386" s="16" t="s">
        <v>25</v>
      </c>
      <c r="N386" s="16" t="s">
        <v>26</v>
      </c>
      <c r="O386" s="16" t="s">
        <v>33</v>
      </c>
      <c r="P386" s="12">
        <f t="shared" ref="P386:P449" si="33">IF(J386="Afternoon",1,IF(J386="Evening",2,IF(J386="Floodlit",3,4)))</f>
        <v>3</v>
      </c>
      <c r="Q386" s="12" cm="1">
        <f t="array" ref="Q386">SUMPRODUCT(($G$2:$G$3094=G386)*(P386&gt;$P$2:$P$3094))+1</f>
        <v>4</v>
      </c>
      <c r="R386" s="12" t="e">
        <f>(Q386*100000)+#REF!</f>
        <v>#REF!</v>
      </c>
      <c r="S386" t="e" cm="1">
        <f t="array" ref="S386">SUMPRODUCT(($G$2:$G$3094=G386)*(R386&gt;$R$2:$R$3094))+1</f>
        <v>#REF!</v>
      </c>
      <c r="T386" t="str">
        <f t="shared" ref="T386:T449" si="34">_xlfn.CONCAT(IF(M386="Flat",UPPER(I386),I386)," ",IF(J386="Evening","†",IF(J386="Floodlit","#","")))</f>
        <v>SOUTHWELL #</v>
      </c>
      <c r="U386">
        <v>0</v>
      </c>
      <c r="V386" t="s">
        <v>30</v>
      </c>
      <c r="W386">
        <f t="shared" ref="W386:W449" si="35">YEAR(G386)</f>
        <v>2023</v>
      </c>
    </row>
    <row r="387" spans="1:23" x14ac:dyDescent="0.25">
      <c r="A387" s="10" t="str">
        <f>IF(YEAR(G387)=2024,#REF!,"")</f>
        <v/>
      </c>
      <c r="B387" s="10" t="str">
        <f>IF(YEAR(G387)=2025,#REF!,"")</f>
        <v/>
      </c>
      <c r="C387" s="10" t="str">
        <f t="shared" si="31"/>
        <v>Afternoon45034</v>
      </c>
      <c r="D387" s="5" t="str">
        <f>IF('by region'!$C$2="Any","Any",List!V387)&amp;M387&amp;IF('by region'!$I$2="Any","Any",N387)&amp;G387</f>
        <v>AnyFlatAny45034</v>
      </c>
      <c r="E387" s="5" t="e">
        <f>IF(I387=#REF!,List!G387,"")</f>
        <v>#REF!</v>
      </c>
      <c r="F387" s="5" t="e">
        <f t="shared" si="32"/>
        <v>#REF!</v>
      </c>
      <c r="G387" s="15">
        <v>45034</v>
      </c>
      <c r="H387" s="16" t="s">
        <v>7</v>
      </c>
      <c r="I387" s="16" t="s">
        <v>36</v>
      </c>
      <c r="J387" s="16" t="s">
        <v>9</v>
      </c>
      <c r="K387" s="14" t="s">
        <v>24</v>
      </c>
      <c r="L387" s="14" t="s">
        <v>19</v>
      </c>
      <c r="M387" s="16" t="s">
        <v>25</v>
      </c>
      <c r="N387" s="16" t="s">
        <v>26</v>
      </c>
      <c r="O387" s="16" t="s">
        <v>14</v>
      </c>
      <c r="P387" s="12">
        <f t="shared" si="33"/>
        <v>1</v>
      </c>
      <c r="Q387" s="12" cm="1">
        <f t="array" ref="Q387">SUMPRODUCT(($G$2:$G$3094=G387)*(P387&gt;$P$2:$P$3094))+1</f>
        <v>1</v>
      </c>
      <c r="R387" s="12" t="e">
        <f>(Q387*100000)+#REF!</f>
        <v>#REF!</v>
      </c>
      <c r="S387" t="e" cm="1">
        <f t="array" ref="S387">SUMPRODUCT(($G$2:$G$3094=G387)*(R387&gt;$R$2:$R$3094))+1</f>
        <v>#REF!</v>
      </c>
      <c r="T387" t="str">
        <f t="shared" si="34"/>
        <v xml:space="preserve">LINGFIELD PARK </v>
      </c>
      <c r="U387">
        <v>0</v>
      </c>
      <c r="V387" t="s">
        <v>17</v>
      </c>
      <c r="W387">
        <f t="shared" si="35"/>
        <v>2023</v>
      </c>
    </row>
    <row r="388" spans="1:23" x14ac:dyDescent="0.25">
      <c r="A388" s="10" t="str">
        <f>IF(YEAR(G388)=2024,#REF!,"")</f>
        <v/>
      </c>
      <c r="B388" s="10" t="str">
        <f>IF(YEAR(G388)=2025,#REF!,"")</f>
        <v/>
      </c>
      <c r="C388" s="10" t="str">
        <f t="shared" si="31"/>
        <v>Afternoon45034</v>
      </c>
      <c r="D388" s="5" t="str">
        <f>IF('by region'!$C$2="Any","Any",List!V388)&amp;M388&amp;IF('by region'!$I$2="Any","Any",N388)&amp;G388</f>
        <v>AnyFlatAny45034</v>
      </c>
      <c r="E388" s="5" t="e">
        <f>IF(I388=#REF!,List!G388,"")</f>
        <v>#REF!</v>
      </c>
      <c r="F388" s="5" t="e">
        <f t="shared" si="32"/>
        <v>#REF!</v>
      </c>
      <c r="G388" s="15">
        <v>45034</v>
      </c>
      <c r="H388" s="16" t="s">
        <v>7</v>
      </c>
      <c r="I388" s="16" t="s">
        <v>76</v>
      </c>
      <c r="J388" s="16" t="s">
        <v>9</v>
      </c>
      <c r="K388" s="14" t="s">
        <v>16</v>
      </c>
      <c r="L388" s="14" t="s">
        <v>17</v>
      </c>
      <c r="M388" s="16" t="s">
        <v>25</v>
      </c>
      <c r="N388" s="16" t="s">
        <v>13</v>
      </c>
      <c r="O388" s="16" t="s">
        <v>14</v>
      </c>
      <c r="P388" s="12">
        <f t="shared" si="33"/>
        <v>1</v>
      </c>
      <c r="Q388" s="12" cm="1">
        <f t="array" ref="Q388">SUMPRODUCT(($G$2:$G$3094=G388)*(P388&gt;$P$2:$P$3094))+1</f>
        <v>1</v>
      </c>
      <c r="R388" s="12" t="e">
        <f>(Q388*100000)+#REF!</f>
        <v>#REF!</v>
      </c>
      <c r="S388" t="e" cm="1">
        <f t="array" ref="S388">SUMPRODUCT(($G$2:$G$3094=G388)*(R388&gt;$R$2:$R$3094))+1</f>
        <v>#REF!</v>
      </c>
      <c r="T388" t="str">
        <f t="shared" si="34"/>
        <v xml:space="preserve">NEWMARKET </v>
      </c>
      <c r="U388">
        <v>0</v>
      </c>
      <c r="V388" t="s">
        <v>17</v>
      </c>
      <c r="W388">
        <f t="shared" si="35"/>
        <v>2023</v>
      </c>
    </row>
    <row r="389" spans="1:23" x14ac:dyDescent="0.25">
      <c r="A389" s="10" t="str">
        <f>IF(YEAR(G389)=2024,#REF!,"")</f>
        <v/>
      </c>
      <c r="B389" s="10" t="str">
        <f>IF(YEAR(G389)=2025,#REF!,"")</f>
        <v/>
      </c>
      <c r="C389" s="10" t="str">
        <f t="shared" si="31"/>
        <v>Afternoon45034</v>
      </c>
      <c r="D389" s="5" t="str">
        <f>IF('by region'!$C$2="Any","Any",List!V389)&amp;M389&amp;IF('by region'!$I$2="Any","Any",N389)&amp;G389</f>
        <v>AnyJumpAny45034</v>
      </c>
      <c r="E389" s="5" t="e">
        <f>IF(I389=#REF!,List!G389,"")</f>
        <v>#REF!</v>
      </c>
      <c r="F389" s="5" t="e">
        <f t="shared" si="32"/>
        <v>#REF!</v>
      </c>
      <c r="G389" s="15">
        <v>45034</v>
      </c>
      <c r="H389" s="16" t="s">
        <v>7</v>
      </c>
      <c r="I389" s="16" t="s">
        <v>75</v>
      </c>
      <c r="J389" s="16" t="s">
        <v>9</v>
      </c>
      <c r="K389" s="14" t="s">
        <v>10</v>
      </c>
      <c r="L389" s="14" t="s">
        <v>19</v>
      </c>
      <c r="M389" s="16" t="s">
        <v>12</v>
      </c>
      <c r="N389" s="16" t="s">
        <v>13</v>
      </c>
      <c r="O389" s="16" t="s">
        <v>14</v>
      </c>
      <c r="P389" s="12">
        <f t="shared" si="33"/>
        <v>1</v>
      </c>
      <c r="Q389" s="12" cm="1">
        <f t="array" ref="Q389">SUMPRODUCT(($G$2:$G$3094=G389)*(P389&gt;$P$2:$P$3094))+1</f>
        <v>1</v>
      </c>
      <c r="R389" s="12" t="e">
        <f>(Q389*100000)+#REF!</f>
        <v>#REF!</v>
      </c>
      <c r="S389" t="e" cm="1">
        <f t="array" ref="S389">SUMPRODUCT(($G$2:$G$3094=G389)*(R389&gt;$R$2:$R$3094))+1</f>
        <v>#REF!</v>
      </c>
      <c r="T389" t="str">
        <f t="shared" si="34"/>
        <v xml:space="preserve">Newton Abbot </v>
      </c>
      <c r="U389">
        <v>0</v>
      </c>
      <c r="V389" t="s">
        <v>11</v>
      </c>
      <c r="W389">
        <f t="shared" si="35"/>
        <v>2023</v>
      </c>
    </row>
    <row r="390" spans="1:23" x14ac:dyDescent="0.25">
      <c r="A390" s="10" t="str">
        <f>IF(YEAR(G390)=2024,#REF!,"")</f>
        <v/>
      </c>
      <c r="B390" s="10" t="str">
        <f>IF(YEAR(G390)=2025,#REF!,"")</f>
        <v/>
      </c>
      <c r="C390" s="10" t="str">
        <f t="shared" si="31"/>
        <v>Floodlit45035</v>
      </c>
      <c r="D390" s="5" t="str">
        <f>IF('by region'!$C$2="Any","Any",List!V390)&amp;M390&amp;IF('by region'!$I$2="Any","Any",N390)&amp;G390</f>
        <v>AnyFlatAny45035</v>
      </c>
      <c r="E390" s="5" t="e">
        <f>IF(I390=#REF!,List!G390,"")</f>
        <v>#REF!</v>
      </c>
      <c r="F390" s="5" t="e">
        <f t="shared" si="32"/>
        <v>#REF!</v>
      </c>
      <c r="G390" s="15">
        <v>45035</v>
      </c>
      <c r="H390" s="16" t="s">
        <v>27</v>
      </c>
      <c r="I390" s="16" t="s">
        <v>47</v>
      </c>
      <c r="J390" s="16" t="s">
        <v>32</v>
      </c>
      <c r="K390" s="14" t="s">
        <v>16</v>
      </c>
      <c r="L390" s="14" t="s">
        <v>19</v>
      </c>
      <c r="M390" s="16" t="s">
        <v>25</v>
      </c>
      <c r="N390" s="16" t="s">
        <v>26</v>
      </c>
      <c r="O390" s="16" t="s">
        <v>33</v>
      </c>
      <c r="P390" s="12">
        <f t="shared" si="33"/>
        <v>3</v>
      </c>
      <c r="Q390" s="12" cm="1">
        <f t="array" ref="Q390">SUMPRODUCT(($G$2:$G$3094=G390)*(P390&gt;$P$2:$P$3094))+1</f>
        <v>4</v>
      </c>
      <c r="R390" s="12" t="e">
        <f>(Q390*100000)+#REF!</f>
        <v>#REF!</v>
      </c>
      <c r="S390" t="e" cm="1">
        <f t="array" ref="S390">SUMPRODUCT(($G$2:$G$3094=G390)*(R390&gt;$R$2:$R$3094))+1</f>
        <v>#REF!</v>
      </c>
      <c r="T390" t="str">
        <f t="shared" si="34"/>
        <v>KEMPTON PARK #</v>
      </c>
      <c r="U390">
        <v>0</v>
      </c>
      <c r="V390" t="s">
        <v>11</v>
      </c>
      <c r="W390">
        <f t="shared" si="35"/>
        <v>2023</v>
      </c>
    </row>
    <row r="391" spans="1:23" x14ac:dyDescent="0.25">
      <c r="A391" s="10" t="str">
        <f>IF(YEAR(G391)=2024,#REF!,"")</f>
        <v/>
      </c>
      <c r="B391" s="10" t="str">
        <f>IF(YEAR(G391)=2025,#REF!,"")</f>
        <v/>
      </c>
      <c r="C391" s="10" t="str">
        <f t="shared" si="31"/>
        <v>Afternoon45035</v>
      </c>
      <c r="D391" s="5" t="str">
        <f>IF('by region'!$C$2="Any","Any",List!V391)&amp;M391&amp;IF('by region'!$I$2="Any","Any",N391)&amp;G391</f>
        <v>AnyFlatAny45035</v>
      </c>
      <c r="E391" s="5" t="e">
        <f>IF(I391=#REF!,List!G391,"")</f>
        <v>#REF!</v>
      </c>
      <c r="F391" s="5" t="e">
        <f t="shared" si="32"/>
        <v>#REF!</v>
      </c>
      <c r="G391" s="15">
        <v>45035</v>
      </c>
      <c r="H391" s="16" t="s">
        <v>27</v>
      </c>
      <c r="I391" s="16" t="s">
        <v>77</v>
      </c>
      <c r="J391" s="16" t="s">
        <v>9</v>
      </c>
      <c r="K391" s="14" t="s">
        <v>10</v>
      </c>
      <c r="L391" s="14" t="s">
        <v>11</v>
      </c>
      <c r="M391" s="16" t="s">
        <v>25</v>
      </c>
      <c r="N391" s="16" t="s">
        <v>13</v>
      </c>
      <c r="O391" s="16" t="s">
        <v>14</v>
      </c>
      <c r="P391" s="12">
        <f t="shared" si="33"/>
        <v>1</v>
      </c>
      <c r="Q391" s="12" cm="1">
        <f t="array" ref="Q391">SUMPRODUCT(($G$2:$G$3094=G391)*(P391&gt;$P$2:$P$3094))+1</f>
        <v>1</v>
      </c>
      <c r="R391" s="12" t="e">
        <f>(Q391*100000)+#REF!</f>
        <v>#REF!</v>
      </c>
      <c r="S391" t="e" cm="1">
        <f t="array" ref="S391">SUMPRODUCT(($G$2:$G$3094=G391)*(R391&gt;$R$2:$R$3094))+1</f>
        <v>#REF!</v>
      </c>
      <c r="T391" t="str">
        <f t="shared" si="34"/>
        <v xml:space="preserve">BEVERLEY </v>
      </c>
      <c r="U391">
        <v>0</v>
      </c>
      <c r="V391" t="s">
        <v>19</v>
      </c>
      <c r="W391">
        <f t="shared" si="35"/>
        <v>2023</v>
      </c>
    </row>
    <row r="392" spans="1:23" x14ac:dyDescent="0.25">
      <c r="A392" s="10" t="str">
        <f>IF(YEAR(G392)=2024,#REF!,"")</f>
        <v/>
      </c>
      <c r="B392" s="10" t="str">
        <f>IF(YEAR(G392)=2025,#REF!,"")</f>
        <v/>
      </c>
      <c r="C392" s="10" t="str">
        <f t="shared" si="31"/>
        <v>Afternoon45035</v>
      </c>
      <c r="D392" s="5" t="str">
        <f>IF('by region'!$C$2="Any","Any",List!V392)&amp;M392&amp;IF('by region'!$I$2="Any","Any",N392)&amp;G392</f>
        <v>AnyFlatAny45035</v>
      </c>
      <c r="E392" s="5" t="e">
        <f>IF(I392=#REF!,List!G392,"")</f>
        <v>#REF!</v>
      </c>
      <c r="F392" s="5" t="e">
        <f t="shared" si="32"/>
        <v>#REF!</v>
      </c>
      <c r="G392" s="15">
        <v>45035</v>
      </c>
      <c r="H392" s="16" t="s">
        <v>27</v>
      </c>
      <c r="I392" s="16" t="s">
        <v>76</v>
      </c>
      <c r="J392" s="16" t="s">
        <v>9</v>
      </c>
      <c r="K392" s="14" t="s">
        <v>16</v>
      </c>
      <c r="L392" s="14" t="s">
        <v>17</v>
      </c>
      <c r="M392" s="16" t="s">
        <v>25</v>
      </c>
      <c r="N392" s="16" t="s">
        <v>13</v>
      </c>
      <c r="O392" s="16" t="s">
        <v>14</v>
      </c>
      <c r="P392" s="12">
        <f t="shared" si="33"/>
        <v>1</v>
      </c>
      <c r="Q392" s="12" cm="1">
        <f t="array" ref="Q392">SUMPRODUCT(($G$2:$G$3094=G392)*(P392&gt;$P$2:$P$3094))+1</f>
        <v>1</v>
      </c>
      <c r="R392" s="12" t="e">
        <f>(Q392*100000)+#REF!</f>
        <v>#REF!</v>
      </c>
      <c r="S392" t="e" cm="1">
        <f t="array" ref="S392">SUMPRODUCT(($G$2:$G$3094=G392)*(R392&gt;$R$2:$R$3094))+1</f>
        <v>#REF!</v>
      </c>
      <c r="T392" t="str">
        <f t="shared" si="34"/>
        <v xml:space="preserve">NEWMARKET </v>
      </c>
      <c r="U392">
        <v>0</v>
      </c>
      <c r="V392" t="s">
        <v>19</v>
      </c>
      <c r="W392">
        <f t="shared" si="35"/>
        <v>2023</v>
      </c>
    </row>
    <row r="393" spans="1:23" x14ac:dyDescent="0.25">
      <c r="A393" s="10" t="str">
        <f>IF(YEAR(G393)=2024,#REF!,"")</f>
        <v/>
      </c>
      <c r="B393" s="10" t="str">
        <f>IF(YEAR(G393)=2025,#REF!,"")</f>
        <v/>
      </c>
      <c r="C393" s="10" t="str">
        <f t="shared" si="31"/>
        <v>Afternoon45035</v>
      </c>
      <c r="D393" s="5" t="str">
        <f>IF('by region'!$C$2="Any","Any",List!V393)&amp;M393&amp;IF('by region'!$I$2="Any","Any",N393)&amp;G393</f>
        <v>AnyJumpAny45035</v>
      </c>
      <c r="E393" s="5" t="e">
        <f>IF(I393=#REF!,List!G393,"")</f>
        <v>#REF!</v>
      </c>
      <c r="F393" s="5" t="e">
        <f t="shared" si="32"/>
        <v>#REF!</v>
      </c>
      <c r="G393" s="15">
        <v>45035</v>
      </c>
      <c r="H393" s="16" t="s">
        <v>27</v>
      </c>
      <c r="I393" s="16" t="s">
        <v>15</v>
      </c>
      <c r="J393" s="16" t="s">
        <v>9</v>
      </c>
      <c r="K393" s="14" t="s">
        <v>16</v>
      </c>
      <c r="L393" s="14" t="s">
        <v>17</v>
      </c>
      <c r="M393" s="16" t="s">
        <v>12</v>
      </c>
      <c r="N393" s="16" t="s">
        <v>13</v>
      </c>
      <c r="O393" s="16" t="s">
        <v>14</v>
      </c>
      <c r="P393" s="12">
        <f t="shared" si="33"/>
        <v>1</v>
      </c>
      <c r="Q393" s="12" cm="1">
        <f t="array" ref="Q393">SUMPRODUCT(($G$2:$G$3094=G393)*(P393&gt;$P$2:$P$3094))+1</f>
        <v>1</v>
      </c>
      <c r="R393" s="12" t="e">
        <f>(Q393*100000)+#REF!</f>
        <v>#REF!</v>
      </c>
      <c r="S393" t="e" cm="1">
        <f t="array" ref="S393">SUMPRODUCT(($G$2:$G$3094=G393)*(R393&gt;$R$2:$R$3094))+1</f>
        <v>#REF!</v>
      </c>
      <c r="T393" t="str">
        <f t="shared" si="34"/>
        <v xml:space="preserve">Cheltenham </v>
      </c>
      <c r="U393">
        <v>0</v>
      </c>
      <c r="V393" t="s">
        <v>19</v>
      </c>
      <c r="W393">
        <f t="shared" si="35"/>
        <v>2023</v>
      </c>
    </row>
    <row r="394" spans="1:23" x14ac:dyDescent="0.25">
      <c r="A394" s="10" t="str">
        <f>IF(YEAR(G394)=2024,#REF!,"")</f>
        <v/>
      </c>
      <c r="B394" s="10" t="str">
        <f>IF(YEAR(G394)=2025,#REF!,"")</f>
        <v/>
      </c>
      <c r="C394" s="10" t="str">
        <f t="shared" si="31"/>
        <v>Floodlit45036</v>
      </c>
      <c r="D394" s="5" t="str">
        <f>IF('by region'!$C$2="Any","Any",List!V394)&amp;M394&amp;IF('by region'!$I$2="Any","Any",N394)&amp;G394</f>
        <v>AnyFlatAny45036</v>
      </c>
      <c r="E394" s="5" t="e">
        <f>IF(I394=#REF!,List!G394,"")</f>
        <v>#REF!</v>
      </c>
      <c r="F394" s="5" t="e">
        <f t="shared" si="32"/>
        <v>#REF!</v>
      </c>
      <c r="G394" s="15">
        <v>45036</v>
      </c>
      <c r="H394" s="16" t="s">
        <v>34</v>
      </c>
      <c r="I394" s="16" t="s">
        <v>73</v>
      </c>
      <c r="J394" s="16" t="s">
        <v>32</v>
      </c>
      <c r="K394" s="14" t="s">
        <v>10</v>
      </c>
      <c r="L394" s="14" t="s">
        <v>19</v>
      </c>
      <c r="M394" s="16" t="s">
        <v>25</v>
      </c>
      <c r="N394" s="16" t="s">
        <v>26</v>
      </c>
      <c r="O394" s="16" t="s">
        <v>33</v>
      </c>
      <c r="P394" s="12">
        <f t="shared" si="33"/>
        <v>3</v>
      </c>
      <c r="Q394" s="12" cm="1">
        <f t="array" ref="Q394">SUMPRODUCT(($G$2:$G$3094=G394)*(P394&gt;$P$2:$P$3094))+1</f>
        <v>4</v>
      </c>
      <c r="R394" s="12" t="e">
        <f>(Q394*100000)+#REF!</f>
        <v>#REF!</v>
      </c>
      <c r="S394" t="e" cm="1">
        <f t="array" ref="S394">SUMPRODUCT(($G$2:$G$3094=G394)*(R394&gt;$R$2:$R$3094))+1</f>
        <v>#REF!</v>
      </c>
      <c r="T394" t="str">
        <f t="shared" si="34"/>
        <v>CHELMSFORD CITY #</v>
      </c>
      <c r="U394">
        <v>0</v>
      </c>
      <c r="V394" t="s">
        <v>19</v>
      </c>
      <c r="W394">
        <f t="shared" si="35"/>
        <v>2023</v>
      </c>
    </row>
    <row r="395" spans="1:23" x14ac:dyDescent="0.25">
      <c r="A395" s="10" t="str">
        <f>IF(YEAR(G395)=2024,#REF!,"")</f>
        <v/>
      </c>
      <c r="B395" s="10" t="str">
        <f>IF(YEAR(G395)=2025,#REF!,"")</f>
        <v/>
      </c>
      <c r="C395" s="10" t="str">
        <f t="shared" si="31"/>
        <v>Afternoon45036</v>
      </c>
      <c r="D395" s="5" t="str">
        <f>IF('by region'!$C$2="Any","Any",List!V395)&amp;M395&amp;IF('by region'!$I$2="Any","Any",N395)&amp;G395</f>
        <v>AnyFlatAny45036</v>
      </c>
      <c r="E395" s="5" t="e">
        <f>IF(I395=#REF!,List!G395,"")</f>
        <v>#REF!</v>
      </c>
      <c r="F395" s="5" t="e">
        <f t="shared" si="32"/>
        <v>#REF!</v>
      </c>
      <c r="G395" s="15">
        <v>45036</v>
      </c>
      <c r="H395" s="16" t="s">
        <v>34</v>
      </c>
      <c r="I395" s="16" t="s">
        <v>76</v>
      </c>
      <c r="J395" s="16" t="s">
        <v>9</v>
      </c>
      <c r="K395" s="14" t="s">
        <v>16</v>
      </c>
      <c r="L395" s="14" t="s">
        <v>17</v>
      </c>
      <c r="M395" s="16" t="s">
        <v>25</v>
      </c>
      <c r="N395" s="16" t="s">
        <v>13</v>
      </c>
      <c r="O395" s="16" t="s">
        <v>14</v>
      </c>
      <c r="P395" s="12">
        <f t="shared" si="33"/>
        <v>1</v>
      </c>
      <c r="Q395" s="12" cm="1">
        <f t="array" ref="Q395">SUMPRODUCT(($G$2:$G$3094=G395)*(P395&gt;$P$2:$P$3094))+1</f>
        <v>1</v>
      </c>
      <c r="R395" s="12" t="e">
        <f>(Q395*100000)+#REF!</f>
        <v>#REF!</v>
      </c>
      <c r="S395" t="e" cm="1">
        <f t="array" ref="S395">SUMPRODUCT(($G$2:$G$3094=G395)*(R395&gt;$R$2:$R$3094))+1</f>
        <v>#REF!</v>
      </c>
      <c r="T395" t="str">
        <f t="shared" si="34"/>
        <v xml:space="preserve">NEWMARKET </v>
      </c>
      <c r="U395">
        <v>0</v>
      </c>
      <c r="V395" t="s">
        <v>11</v>
      </c>
      <c r="W395">
        <f t="shared" si="35"/>
        <v>2023</v>
      </c>
    </row>
    <row r="396" spans="1:23" x14ac:dyDescent="0.25">
      <c r="A396" s="10" t="str">
        <f>IF(YEAR(G396)=2024,#REF!,"")</f>
        <v/>
      </c>
      <c r="B396" s="10" t="str">
        <f>IF(YEAR(G396)=2025,#REF!,"")</f>
        <v/>
      </c>
      <c r="C396" s="10" t="str">
        <f t="shared" si="31"/>
        <v>Afternoon45036</v>
      </c>
      <c r="D396" s="5" t="str">
        <f>IF('by region'!$C$2="Any","Any",List!V396)&amp;M396&amp;IF('by region'!$I$2="Any","Any",N396)&amp;G396</f>
        <v>AnyFlatAny45036</v>
      </c>
      <c r="E396" s="5" t="e">
        <f>IF(I396=#REF!,List!G396,"")</f>
        <v>#REF!</v>
      </c>
      <c r="F396" s="5" t="e">
        <f t="shared" si="32"/>
        <v>#REF!</v>
      </c>
      <c r="G396" s="15">
        <v>45036</v>
      </c>
      <c r="H396" s="16" t="s">
        <v>34</v>
      </c>
      <c r="I396" s="16" t="s">
        <v>78</v>
      </c>
      <c r="J396" s="16" t="s">
        <v>9</v>
      </c>
      <c r="K396" s="14" t="s">
        <v>10</v>
      </c>
      <c r="L396" s="14" t="s">
        <v>11</v>
      </c>
      <c r="M396" s="16" t="s">
        <v>25</v>
      </c>
      <c r="N396" s="16" t="s">
        <v>13</v>
      </c>
      <c r="O396" s="16" t="s">
        <v>14</v>
      </c>
      <c r="P396" s="12">
        <f t="shared" si="33"/>
        <v>1</v>
      </c>
      <c r="Q396" s="12" cm="1">
        <f t="array" ref="Q396">SUMPRODUCT(($G$2:$G$3094=G396)*(P396&gt;$P$2:$P$3094))+1</f>
        <v>1</v>
      </c>
      <c r="R396" s="12" t="e">
        <f>(Q396*100000)+#REF!</f>
        <v>#REF!</v>
      </c>
      <c r="S396" t="e" cm="1">
        <f t="array" ref="S396">SUMPRODUCT(($G$2:$G$3094=G396)*(R396&gt;$R$2:$R$3094))+1</f>
        <v>#REF!</v>
      </c>
      <c r="T396" t="str">
        <f t="shared" si="34"/>
        <v xml:space="preserve">RIPON </v>
      </c>
      <c r="U396">
        <v>0</v>
      </c>
      <c r="V396" t="s">
        <v>17</v>
      </c>
      <c r="W396">
        <f t="shared" si="35"/>
        <v>2023</v>
      </c>
    </row>
    <row r="397" spans="1:23" x14ac:dyDescent="0.25">
      <c r="A397" s="10" t="str">
        <f>IF(YEAR(G397)=2024,#REF!,"")</f>
        <v/>
      </c>
      <c r="B397" s="10" t="str">
        <f>IF(YEAR(G397)=2025,#REF!,"")</f>
        <v/>
      </c>
      <c r="C397" s="10" t="str">
        <f t="shared" si="31"/>
        <v>Afternoon45036</v>
      </c>
      <c r="D397" s="5" t="str">
        <f>IF('by region'!$C$2="Any","Any",List!V397)&amp;M397&amp;IF('by region'!$I$2="Any","Any",N397)&amp;G397</f>
        <v>AnyJumpAny45036</v>
      </c>
      <c r="E397" s="5" t="e">
        <f>IF(I397=#REF!,List!G397,"")</f>
        <v>#REF!</v>
      </c>
      <c r="F397" s="5" t="e">
        <f t="shared" si="32"/>
        <v>#REF!</v>
      </c>
      <c r="G397" s="15">
        <v>45036</v>
      </c>
      <c r="H397" s="16" t="s">
        <v>34</v>
      </c>
      <c r="I397" s="16" t="s">
        <v>15</v>
      </c>
      <c r="J397" s="16" t="s">
        <v>9</v>
      </c>
      <c r="K397" s="14" t="s">
        <v>16</v>
      </c>
      <c r="L397" s="14" t="s">
        <v>17</v>
      </c>
      <c r="M397" s="16" t="s">
        <v>12</v>
      </c>
      <c r="N397" s="16" t="s">
        <v>13</v>
      </c>
      <c r="O397" s="16" t="s">
        <v>14</v>
      </c>
      <c r="P397" s="12">
        <f t="shared" si="33"/>
        <v>1</v>
      </c>
      <c r="Q397" s="12" cm="1">
        <f t="array" ref="Q397">SUMPRODUCT(($G$2:$G$3094=G397)*(P397&gt;$P$2:$P$3094))+1</f>
        <v>1</v>
      </c>
      <c r="R397" s="12" t="e">
        <f>(Q397*100000)+#REF!</f>
        <v>#REF!</v>
      </c>
      <c r="S397" t="e" cm="1">
        <f t="array" ref="S397">SUMPRODUCT(($G$2:$G$3094=G397)*(R397&gt;$R$2:$R$3094))+1</f>
        <v>#REF!</v>
      </c>
      <c r="T397" t="str">
        <f t="shared" si="34"/>
        <v xml:space="preserve">Cheltenham </v>
      </c>
      <c r="U397">
        <v>0</v>
      </c>
      <c r="V397" t="s">
        <v>19</v>
      </c>
      <c r="W397">
        <f t="shared" si="35"/>
        <v>2023</v>
      </c>
    </row>
    <row r="398" spans="1:23" x14ac:dyDescent="0.25">
      <c r="A398" s="10" t="str">
        <f>IF(YEAR(G398)=2024,#REF!,"")</f>
        <v/>
      </c>
      <c r="B398" s="10" t="str">
        <f>IF(YEAR(G398)=2025,#REF!,"")</f>
        <v/>
      </c>
      <c r="C398" s="10" t="str">
        <f t="shared" si="31"/>
        <v>Evening45037</v>
      </c>
      <c r="D398" s="5" t="str">
        <f>IF('by region'!$C$2="Any","Any",List!V398)&amp;M398&amp;IF('by region'!$I$2="Any","Any",N398)&amp;G398</f>
        <v>AnyFlatAny45037</v>
      </c>
      <c r="E398" s="5" t="e">
        <f>IF(I398=#REF!,List!G398,"")</f>
        <v>#REF!</v>
      </c>
      <c r="F398" s="5" t="e">
        <f t="shared" si="32"/>
        <v>#REF!</v>
      </c>
      <c r="G398" s="15">
        <v>45037</v>
      </c>
      <c r="H398" s="16" t="s">
        <v>35</v>
      </c>
      <c r="I398" s="16" t="s">
        <v>79</v>
      </c>
      <c r="J398" s="16" t="s">
        <v>80</v>
      </c>
      <c r="K398" s="14" t="s">
        <v>24</v>
      </c>
      <c r="L398" s="14" t="s">
        <v>19</v>
      </c>
      <c r="M398" s="16" t="s">
        <v>25</v>
      </c>
      <c r="N398" s="16" t="s">
        <v>13</v>
      </c>
      <c r="O398" s="16" t="s">
        <v>14</v>
      </c>
      <c r="P398" s="12">
        <f t="shared" si="33"/>
        <v>2</v>
      </c>
      <c r="Q398" s="12" cm="1">
        <f t="array" ref="Q398">SUMPRODUCT(($G$2:$G$3094=G398)*(P398&gt;$P$2:$P$3094))+1</f>
        <v>4</v>
      </c>
      <c r="R398" s="12" t="e">
        <f>(Q398*100000)+#REF!</f>
        <v>#REF!</v>
      </c>
      <c r="S398" t="e" cm="1">
        <f t="array" ref="S398">SUMPRODUCT(($G$2:$G$3094=G398)*(R398&gt;$R$2:$R$3094))+1</f>
        <v>#REF!</v>
      </c>
      <c r="T398" t="str">
        <f t="shared" si="34"/>
        <v>BATH †</v>
      </c>
      <c r="U398">
        <v>0</v>
      </c>
      <c r="V398" t="s">
        <v>17</v>
      </c>
      <c r="W398">
        <f t="shared" si="35"/>
        <v>2023</v>
      </c>
    </row>
    <row r="399" spans="1:23" x14ac:dyDescent="0.25">
      <c r="A399" s="10" t="str">
        <f>IF(YEAR(G399)=2024,#REF!,"")</f>
        <v/>
      </c>
      <c r="B399" s="10" t="str">
        <f>IF(YEAR(G399)=2025,#REF!,"")</f>
        <v/>
      </c>
      <c r="C399" s="10" t="str">
        <f t="shared" si="31"/>
        <v>Afternoon45037</v>
      </c>
      <c r="D399" s="5" t="str">
        <f>IF('by region'!$C$2="Any","Any",List!V399)&amp;M399&amp;IF('by region'!$I$2="Any","Any",N399)&amp;G399</f>
        <v>AnyFlatAny45037</v>
      </c>
      <c r="E399" s="5" t="e">
        <f>IF(I399=#REF!,List!G399,"")</f>
        <v>#REF!</v>
      </c>
      <c r="F399" s="5" t="e">
        <f t="shared" si="32"/>
        <v>#REF!</v>
      </c>
      <c r="G399" s="15">
        <v>45037</v>
      </c>
      <c r="H399" s="16" t="s">
        <v>35</v>
      </c>
      <c r="I399" s="16" t="s">
        <v>51</v>
      </c>
      <c r="J399" s="16" t="s">
        <v>9</v>
      </c>
      <c r="K399" s="14" t="s">
        <v>10</v>
      </c>
      <c r="L399" s="14" t="s">
        <v>19</v>
      </c>
      <c r="M399" s="16" t="s">
        <v>25</v>
      </c>
      <c r="N399" s="16" t="s">
        <v>13</v>
      </c>
      <c r="O399" s="16" t="s">
        <v>14</v>
      </c>
      <c r="P399" s="12">
        <f t="shared" si="33"/>
        <v>1</v>
      </c>
      <c r="Q399" s="12" cm="1">
        <f t="array" ref="Q399">SUMPRODUCT(($G$2:$G$3094=G399)*(P399&gt;$P$2:$P$3094))+1</f>
        <v>1</v>
      </c>
      <c r="R399" s="12" t="e">
        <f>(Q399*100000)+#REF!</f>
        <v>#REF!</v>
      </c>
      <c r="S399" t="e" cm="1">
        <f t="array" ref="S399">SUMPRODUCT(($G$2:$G$3094=G399)*(R399&gt;$R$2:$R$3094))+1</f>
        <v>#REF!</v>
      </c>
      <c r="T399" t="str">
        <f t="shared" si="34"/>
        <v xml:space="preserve">NEWBURY </v>
      </c>
      <c r="U399">
        <v>0</v>
      </c>
      <c r="V399" t="s">
        <v>11</v>
      </c>
      <c r="W399">
        <f t="shared" si="35"/>
        <v>2023</v>
      </c>
    </row>
    <row r="400" spans="1:23" x14ac:dyDescent="0.25">
      <c r="A400" s="10" t="str">
        <f>IF(YEAR(G400)=2024,#REF!,"")</f>
        <v/>
      </c>
      <c r="B400" s="10" t="str">
        <f>IF(YEAR(G400)=2025,#REF!,"")</f>
        <v/>
      </c>
      <c r="C400" s="10" t="str">
        <f t="shared" si="31"/>
        <v>Afternoon45037</v>
      </c>
      <c r="D400" s="5" t="str">
        <f>IF('by region'!$C$2="Any","Any",List!V400)&amp;M400&amp;IF('by region'!$I$2="Any","Any",N400)&amp;G400</f>
        <v>AnyJumpAny45037</v>
      </c>
      <c r="E400" s="5" t="e">
        <f>IF(I400=#REF!,List!G400,"")</f>
        <v>#REF!</v>
      </c>
      <c r="F400" s="5" t="e">
        <f t="shared" si="32"/>
        <v>#REF!</v>
      </c>
      <c r="G400" s="15">
        <v>45037</v>
      </c>
      <c r="H400" s="16" t="s">
        <v>35</v>
      </c>
      <c r="I400" s="16" t="s">
        <v>28</v>
      </c>
      <c r="J400" s="16" t="s">
        <v>9</v>
      </c>
      <c r="K400" s="14" t="s">
        <v>10</v>
      </c>
      <c r="L400" s="14" t="s">
        <v>11</v>
      </c>
      <c r="M400" s="16" t="s">
        <v>12</v>
      </c>
      <c r="N400" s="16" t="s">
        <v>13</v>
      </c>
      <c r="O400" s="16" t="s">
        <v>14</v>
      </c>
      <c r="P400" s="12">
        <f t="shared" si="33"/>
        <v>1</v>
      </c>
      <c r="Q400" s="12" cm="1">
        <f t="array" ref="Q400">SUMPRODUCT(($G$2:$G$3094=G400)*(P400&gt;$P$2:$P$3094))+1</f>
        <v>1</v>
      </c>
      <c r="R400" s="12" t="e">
        <f>(Q400*100000)+#REF!</f>
        <v>#REF!</v>
      </c>
      <c r="S400" t="e" cm="1">
        <f t="array" ref="S400">SUMPRODUCT(($G$2:$G$3094=G400)*(R400&gt;$R$2:$R$3094))+1</f>
        <v>#REF!</v>
      </c>
      <c r="T400" t="str">
        <f t="shared" si="34"/>
        <v xml:space="preserve">Ayr </v>
      </c>
      <c r="U400">
        <v>0</v>
      </c>
      <c r="V400" t="s">
        <v>17</v>
      </c>
      <c r="W400">
        <f t="shared" si="35"/>
        <v>2023</v>
      </c>
    </row>
    <row r="401" spans="1:23" x14ac:dyDescent="0.25">
      <c r="A401" s="10" t="str">
        <f>IF(YEAR(G401)=2024,#REF!,"")</f>
        <v/>
      </c>
      <c r="B401" s="10" t="str">
        <f>IF(YEAR(G401)=2025,#REF!,"")</f>
        <v/>
      </c>
      <c r="C401" s="10" t="str">
        <f t="shared" si="31"/>
        <v>Evening45037</v>
      </c>
      <c r="D401" s="5" t="str">
        <f>IF('by region'!$C$2="Any","Any",List!V401)&amp;M401&amp;IF('by region'!$I$2="Any","Any",N401)&amp;G401</f>
        <v>AnyJumpAny45037</v>
      </c>
      <c r="E401" s="5" t="e">
        <f>IF(I401=#REF!,List!G401,"")</f>
        <v>#REF!</v>
      </c>
      <c r="F401" s="5" t="e">
        <f t="shared" si="32"/>
        <v>#REF!</v>
      </c>
      <c r="G401" s="15">
        <v>45037</v>
      </c>
      <c r="H401" s="16" t="s">
        <v>35</v>
      </c>
      <c r="I401" s="16" t="s">
        <v>18</v>
      </c>
      <c r="J401" s="16" t="s">
        <v>80</v>
      </c>
      <c r="K401" s="14" t="s">
        <v>16</v>
      </c>
      <c r="L401" s="14" t="s">
        <v>19</v>
      </c>
      <c r="M401" s="16" t="s">
        <v>12</v>
      </c>
      <c r="N401" s="16" t="s">
        <v>13</v>
      </c>
      <c r="O401" s="16" t="s">
        <v>14</v>
      </c>
      <c r="P401" s="12">
        <f t="shared" si="33"/>
        <v>2</v>
      </c>
      <c r="Q401" s="12" cm="1">
        <f t="array" ref="Q401">SUMPRODUCT(($G$2:$G$3094=G401)*(P401&gt;$P$2:$P$3094))+1</f>
        <v>4</v>
      </c>
      <c r="R401" s="12" t="e">
        <f>(Q401*100000)+#REF!</f>
        <v>#REF!</v>
      </c>
      <c r="S401" t="e" cm="1">
        <f t="array" ref="S401">SUMPRODUCT(($G$2:$G$3094=G401)*(R401&gt;$R$2:$R$3094))+1</f>
        <v>#REF!</v>
      </c>
      <c r="T401" t="str">
        <f t="shared" si="34"/>
        <v>Exeter †</v>
      </c>
      <c r="U401">
        <v>0</v>
      </c>
      <c r="V401" t="s">
        <v>17</v>
      </c>
      <c r="W401">
        <f t="shared" si="35"/>
        <v>2023</v>
      </c>
    </row>
    <row r="402" spans="1:23" x14ac:dyDescent="0.25">
      <c r="A402" s="10" t="str">
        <f>IF(YEAR(G402)=2024,#REF!,"")</f>
        <v/>
      </c>
      <c r="B402" s="10" t="str">
        <f>IF(YEAR(G402)=2025,#REF!,"")</f>
        <v/>
      </c>
      <c r="C402" s="10" t="str">
        <f t="shared" si="31"/>
        <v>Afternoon45037</v>
      </c>
      <c r="D402" s="5" t="str">
        <f>IF('by region'!$C$2="Any","Any",List!V402)&amp;M402&amp;IF('by region'!$I$2="Any","Any",N402)&amp;G402</f>
        <v>AnyJumpAny45037</v>
      </c>
      <c r="E402" s="5" t="e">
        <f>IF(I402=#REF!,List!G402,"")</f>
        <v>#REF!</v>
      </c>
      <c r="F402" s="5" t="e">
        <f t="shared" si="32"/>
        <v>#REF!</v>
      </c>
      <c r="G402" s="15">
        <v>45037</v>
      </c>
      <c r="H402" s="16" t="s">
        <v>35</v>
      </c>
      <c r="I402" s="16" t="s">
        <v>58</v>
      </c>
      <c r="J402" s="16" t="s">
        <v>9</v>
      </c>
      <c r="K402" s="14" t="s">
        <v>24</v>
      </c>
      <c r="L402" s="14" t="s">
        <v>19</v>
      </c>
      <c r="M402" s="16" t="s">
        <v>12</v>
      </c>
      <c r="N402" s="16" t="s">
        <v>13</v>
      </c>
      <c r="O402" s="16" t="s">
        <v>14</v>
      </c>
      <c r="P402" s="12">
        <f t="shared" si="33"/>
        <v>1</v>
      </c>
      <c r="Q402" s="12" cm="1">
        <f t="array" ref="Q402">SUMPRODUCT(($G$2:$G$3094=G402)*(P402&gt;$P$2:$P$3094))+1</f>
        <v>1</v>
      </c>
      <c r="R402" s="12" t="e">
        <f>(Q402*100000)+#REF!</f>
        <v>#REF!</v>
      </c>
      <c r="S402" t="e" cm="1">
        <f t="array" ref="S402">SUMPRODUCT(($G$2:$G$3094=G402)*(R402&gt;$R$2:$R$3094))+1</f>
        <v>#REF!</v>
      </c>
      <c r="T402" t="str">
        <f t="shared" si="34"/>
        <v xml:space="preserve">Fontwell Park </v>
      </c>
      <c r="U402">
        <v>0</v>
      </c>
      <c r="V402" t="s">
        <v>19</v>
      </c>
      <c r="W402">
        <f t="shared" si="35"/>
        <v>2023</v>
      </c>
    </row>
    <row r="403" spans="1:23" x14ac:dyDescent="0.25">
      <c r="A403" s="10" t="str">
        <f>IF(YEAR(G403)=2024,#REF!,"")</f>
        <v/>
      </c>
      <c r="B403" s="10" t="str">
        <f>IF(YEAR(G403)=2025,#REF!,"")</f>
        <v/>
      </c>
      <c r="C403" s="10" t="str">
        <f t="shared" si="31"/>
        <v>Evening45038</v>
      </c>
      <c r="D403" s="5" t="str">
        <f>IF('by region'!$C$2="Any","Any",List!V403)&amp;M403&amp;IF('by region'!$I$2="Any","Any",N403)&amp;G403</f>
        <v>AnyFlatAny45038</v>
      </c>
      <c r="E403" s="5" t="e">
        <f>IF(I403=#REF!,List!G403,"")</f>
        <v>#REF!</v>
      </c>
      <c r="F403" s="5" t="e">
        <f t="shared" si="32"/>
        <v>#REF!</v>
      </c>
      <c r="G403" s="15">
        <v>45038</v>
      </c>
      <c r="H403" s="16" t="s">
        <v>37</v>
      </c>
      <c r="I403" s="16" t="s">
        <v>82</v>
      </c>
      <c r="J403" s="16" t="s">
        <v>80</v>
      </c>
      <c r="K403" s="14" t="s">
        <v>24</v>
      </c>
      <c r="L403" s="14" t="s">
        <v>19</v>
      </c>
      <c r="M403" s="16" t="s">
        <v>25</v>
      </c>
      <c r="N403" s="16" t="s">
        <v>13</v>
      </c>
      <c r="O403" s="16" t="s">
        <v>14</v>
      </c>
      <c r="P403" s="12">
        <f t="shared" si="33"/>
        <v>2</v>
      </c>
      <c r="Q403" s="12" cm="1">
        <f t="array" ref="Q403">SUMPRODUCT(($G$2:$G$3094=G403)*(P403&gt;$P$2:$P$3094))+1</f>
        <v>5</v>
      </c>
      <c r="R403" s="12" t="e">
        <f>(Q403*100000)+#REF!</f>
        <v>#REF!</v>
      </c>
      <c r="S403" t="e" cm="1">
        <f t="array" ref="S403">SUMPRODUCT(($G$2:$G$3094=G403)*(R403&gt;$R$2:$R$3094))+1</f>
        <v>#REF!</v>
      </c>
      <c r="T403" t="str">
        <f t="shared" si="34"/>
        <v>BRIGHTON †</v>
      </c>
      <c r="U403">
        <v>0</v>
      </c>
      <c r="V403" t="s">
        <v>11</v>
      </c>
      <c r="W403">
        <f t="shared" si="35"/>
        <v>2023</v>
      </c>
    </row>
    <row r="404" spans="1:23" x14ac:dyDescent="0.25">
      <c r="A404" s="10" t="str">
        <f>IF(YEAR(G404)=2024,#REF!,"")</f>
        <v/>
      </c>
      <c r="B404" s="10" t="str">
        <f>IF(YEAR(G404)=2025,#REF!,"")</f>
        <v/>
      </c>
      <c r="C404" s="10" t="str">
        <f t="shared" si="31"/>
        <v>Afternoon45038</v>
      </c>
      <c r="D404" s="5" t="str">
        <f>IF('by region'!$C$2="Any","Any",List!V404)&amp;M404&amp;IF('by region'!$I$2="Any","Any",N404)&amp;G404</f>
        <v>AnyFlatAny45038</v>
      </c>
      <c r="E404" s="5" t="e">
        <f>IF(I404=#REF!,List!G404,"")</f>
        <v>#REF!</v>
      </c>
      <c r="F404" s="5" t="e">
        <f t="shared" si="32"/>
        <v>#REF!</v>
      </c>
      <c r="G404" s="15">
        <v>45038</v>
      </c>
      <c r="H404" s="16" t="s">
        <v>37</v>
      </c>
      <c r="I404" s="16" t="s">
        <v>51</v>
      </c>
      <c r="J404" s="16" t="s">
        <v>9</v>
      </c>
      <c r="K404" s="14" t="s">
        <v>10</v>
      </c>
      <c r="L404" s="14" t="s">
        <v>19</v>
      </c>
      <c r="M404" s="16" t="s">
        <v>25</v>
      </c>
      <c r="N404" s="16" t="s">
        <v>13</v>
      </c>
      <c r="O404" s="16" t="s">
        <v>14</v>
      </c>
      <c r="P404" s="12">
        <f t="shared" si="33"/>
        <v>1</v>
      </c>
      <c r="Q404" s="12" cm="1">
        <f t="array" ref="Q404">SUMPRODUCT(($G$2:$G$3094=G404)*(P404&gt;$P$2:$P$3094))+1</f>
        <v>1</v>
      </c>
      <c r="R404" s="12" t="e">
        <f>(Q404*100000)+#REF!</f>
        <v>#REF!</v>
      </c>
      <c r="S404" t="e" cm="1">
        <f t="array" ref="S404">SUMPRODUCT(($G$2:$G$3094=G404)*(R404&gt;$R$2:$R$3094))+1</f>
        <v>#REF!</v>
      </c>
      <c r="T404" t="str">
        <f t="shared" si="34"/>
        <v xml:space="preserve">NEWBURY </v>
      </c>
      <c r="U404">
        <v>0</v>
      </c>
      <c r="V404" t="s">
        <v>19</v>
      </c>
      <c r="W404">
        <f t="shared" si="35"/>
        <v>2023</v>
      </c>
    </row>
    <row r="405" spans="1:23" x14ac:dyDescent="0.25">
      <c r="A405" s="10" t="str">
        <f>IF(YEAR(G405)=2024,#REF!,"")</f>
        <v/>
      </c>
      <c r="B405" s="10" t="str">
        <f>IF(YEAR(G405)=2025,#REF!,"")</f>
        <v/>
      </c>
      <c r="C405" s="10" t="str">
        <f t="shared" si="31"/>
        <v>Evening45038</v>
      </c>
      <c r="D405" s="5" t="str">
        <f>IF('by region'!$C$2="Any","Any",List!V405)&amp;M405&amp;IF('by region'!$I$2="Any","Any",N405)&amp;G405</f>
        <v>AnyFlatAny45038</v>
      </c>
      <c r="E405" s="5" t="e">
        <f>IF(I405=#REF!,List!G405,"")</f>
        <v>#REF!</v>
      </c>
      <c r="F405" s="5" t="e">
        <f t="shared" si="32"/>
        <v>#REF!</v>
      </c>
      <c r="G405" s="15">
        <v>45038</v>
      </c>
      <c r="H405" s="16" t="s">
        <v>37</v>
      </c>
      <c r="I405" s="16" t="s">
        <v>72</v>
      </c>
      <c r="J405" s="16" t="s">
        <v>80</v>
      </c>
      <c r="K405" s="14" t="s">
        <v>16</v>
      </c>
      <c r="L405" s="14" t="s">
        <v>17</v>
      </c>
      <c r="M405" s="16" t="s">
        <v>25</v>
      </c>
      <c r="N405" s="16" t="s">
        <v>13</v>
      </c>
      <c r="O405" s="16" t="s">
        <v>14</v>
      </c>
      <c r="P405" s="12">
        <f t="shared" si="33"/>
        <v>2</v>
      </c>
      <c r="Q405" s="12" cm="1">
        <f t="array" ref="Q405">SUMPRODUCT(($G$2:$G$3094=G405)*(P405&gt;$P$2:$P$3094))+1</f>
        <v>5</v>
      </c>
      <c r="R405" s="12" t="e">
        <f>(Q405*100000)+#REF!</f>
        <v>#REF!</v>
      </c>
      <c r="S405" t="e" cm="1">
        <f t="array" ref="S405">SUMPRODUCT(($G$2:$G$3094=G405)*(R405&gt;$R$2:$R$3094))+1</f>
        <v>#REF!</v>
      </c>
      <c r="T405" t="str">
        <f t="shared" si="34"/>
        <v>NOTTINGHAM †</v>
      </c>
      <c r="U405">
        <v>0</v>
      </c>
      <c r="V405" t="s">
        <v>11</v>
      </c>
      <c r="W405">
        <f t="shared" si="35"/>
        <v>2023</v>
      </c>
    </row>
    <row r="406" spans="1:23" x14ac:dyDescent="0.25">
      <c r="A406" s="10" t="str">
        <f>IF(YEAR(G406)=2024,#REF!,"")</f>
        <v/>
      </c>
      <c r="B406" s="10" t="str">
        <f>IF(YEAR(G406)=2025,#REF!,"")</f>
        <v/>
      </c>
      <c r="C406" s="10" t="str">
        <f t="shared" si="31"/>
        <v>Afternoon45038</v>
      </c>
      <c r="D406" s="5" t="str">
        <f>IF('by region'!$C$2="Any","Any",List!V406)&amp;M406&amp;IF('by region'!$I$2="Any","Any",N406)&amp;G406</f>
        <v>AnyFlatAny45038</v>
      </c>
      <c r="E406" s="5" t="e">
        <f>IF(I406=#REF!,List!G406,"")</f>
        <v>#REF!</v>
      </c>
      <c r="F406" s="5" t="e">
        <f t="shared" si="32"/>
        <v>#REF!</v>
      </c>
      <c r="G406" s="15">
        <v>45038</v>
      </c>
      <c r="H406" s="16" t="s">
        <v>37</v>
      </c>
      <c r="I406" s="16" t="s">
        <v>74</v>
      </c>
      <c r="J406" s="16" t="s">
        <v>9</v>
      </c>
      <c r="K406" s="14" t="s">
        <v>10</v>
      </c>
      <c r="L406" s="14" t="s">
        <v>11</v>
      </c>
      <c r="M406" s="16" t="s">
        <v>25</v>
      </c>
      <c r="N406" s="16" t="s">
        <v>13</v>
      </c>
      <c r="O406" s="16" t="s">
        <v>14</v>
      </c>
      <c r="P406" s="12">
        <f t="shared" si="33"/>
        <v>1</v>
      </c>
      <c r="Q406" s="12" cm="1">
        <f t="array" ref="Q406">SUMPRODUCT(($G$2:$G$3094=G406)*(P406&gt;$P$2:$P$3094))+1</f>
        <v>1</v>
      </c>
      <c r="R406" s="12" t="e">
        <f>(Q406*100000)+#REF!</f>
        <v>#REF!</v>
      </c>
      <c r="S406" t="e" cm="1">
        <f t="array" ref="S406">SUMPRODUCT(($G$2:$G$3094=G406)*(R406&gt;$R$2:$R$3094))+1</f>
        <v>#REF!</v>
      </c>
      <c r="T406" t="str">
        <f t="shared" si="34"/>
        <v xml:space="preserve">THIRSK </v>
      </c>
      <c r="U406">
        <v>0</v>
      </c>
      <c r="V406" t="s">
        <v>19</v>
      </c>
      <c r="W406">
        <f t="shared" si="35"/>
        <v>2023</v>
      </c>
    </row>
    <row r="407" spans="1:23" x14ac:dyDescent="0.25">
      <c r="A407" s="10" t="str">
        <f>IF(YEAR(G407)=2024,#REF!,"")</f>
        <v/>
      </c>
      <c r="B407" s="10" t="str">
        <f>IF(YEAR(G407)=2025,#REF!,"")</f>
        <v/>
      </c>
      <c r="C407" s="10" t="str">
        <f t="shared" si="31"/>
        <v>Afternoon45038</v>
      </c>
      <c r="D407" s="5" t="str">
        <f>IF('by region'!$C$2="Any","Any",List!V407)&amp;M407&amp;IF('by region'!$I$2="Any","Any",N407)&amp;G407</f>
        <v>AnyJumpAny45038</v>
      </c>
      <c r="E407" s="5" t="e">
        <f>IF(I407=#REF!,List!G407,"")</f>
        <v>#REF!</v>
      </c>
      <c r="F407" s="5" t="e">
        <f t="shared" si="32"/>
        <v>#REF!</v>
      </c>
      <c r="G407" s="15">
        <v>45038</v>
      </c>
      <c r="H407" s="16" t="s">
        <v>37</v>
      </c>
      <c r="I407" s="16" t="s">
        <v>28</v>
      </c>
      <c r="J407" s="16" t="s">
        <v>9</v>
      </c>
      <c r="K407" s="14" t="s">
        <v>10</v>
      </c>
      <c r="L407" s="14" t="s">
        <v>11</v>
      </c>
      <c r="M407" s="16" t="s">
        <v>12</v>
      </c>
      <c r="N407" s="16" t="s">
        <v>13</v>
      </c>
      <c r="O407" s="16" t="s">
        <v>14</v>
      </c>
      <c r="P407" s="12">
        <f t="shared" si="33"/>
        <v>1</v>
      </c>
      <c r="Q407" s="12" cm="1">
        <f t="array" ref="Q407">SUMPRODUCT(($G$2:$G$3094=G407)*(P407&gt;$P$2:$P$3094))+1</f>
        <v>1</v>
      </c>
      <c r="R407" s="12" t="e">
        <f>(Q407*100000)+#REF!</f>
        <v>#REF!</v>
      </c>
      <c r="S407" t="e" cm="1">
        <f t="array" ref="S407">SUMPRODUCT(($G$2:$G$3094=G407)*(R407&gt;$R$2:$R$3094))+1</f>
        <v>#REF!</v>
      </c>
      <c r="T407" t="str">
        <f t="shared" si="34"/>
        <v xml:space="preserve">Ayr </v>
      </c>
      <c r="U407">
        <v>0</v>
      </c>
      <c r="V407" t="s">
        <v>19</v>
      </c>
      <c r="W407">
        <f t="shared" si="35"/>
        <v>2023</v>
      </c>
    </row>
    <row r="408" spans="1:23" x14ac:dyDescent="0.25">
      <c r="A408" s="10" t="str">
        <f>IF(YEAR(G408)=2024,#REF!,"")</f>
        <v/>
      </c>
      <c r="B408" s="10" t="str">
        <f>IF(YEAR(G408)=2025,#REF!,"")</f>
        <v/>
      </c>
      <c r="C408" s="10" t="str">
        <f t="shared" si="31"/>
        <v>Afternoon45038</v>
      </c>
      <c r="D408" s="5" t="str">
        <f>IF('by region'!$C$2="Any","Any",List!V408)&amp;M408&amp;IF('by region'!$I$2="Any","Any",N408)&amp;G408</f>
        <v>AnyJumpAny45038</v>
      </c>
      <c r="E408" s="5" t="e">
        <f>IF(I408=#REF!,List!G408,"")</f>
        <v>#REF!</v>
      </c>
      <c r="F408" s="5" t="e">
        <f t="shared" si="32"/>
        <v>#REF!</v>
      </c>
      <c r="G408" s="15">
        <v>45038</v>
      </c>
      <c r="H408" s="16" t="s">
        <v>37</v>
      </c>
      <c r="I408" s="16" t="s">
        <v>64</v>
      </c>
      <c r="J408" s="16" t="s">
        <v>9</v>
      </c>
      <c r="K408" s="14" t="s">
        <v>10</v>
      </c>
      <c r="L408" s="14" t="s">
        <v>17</v>
      </c>
      <c r="M408" s="16" t="s">
        <v>12</v>
      </c>
      <c r="N408" s="16" t="s">
        <v>13</v>
      </c>
      <c r="O408" s="16" t="s">
        <v>14</v>
      </c>
      <c r="P408" s="12">
        <f t="shared" si="33"/>
        <v>1</v>
      </c>
      <c r="Q408" s="12" cm="1">
        <f t="array" ref="Q408">SUMPRODUCT(($G$2:$G$3094=G408)*(P408&gt;$P$2:$P$3094))+1</f>
        <v>1</v>
      </c>
      <c r="R408" s="12" t="e">
        <f>(Q408*100000)+#REF!</f>
        <v>#REF!</v>
      </c>
      <c r="S408" t="e" cm="1">
        <f t="array" ref="S408">SUMPRODUCT(($G$2:$G$3094=G408)*(R408&gt;$R$2:$R$3094))+1</f>
        <v>#REF!</v>
      </c>
      <c r="T408" t="str">
        <f t="shared" si="34"/>
        <v xml:space="preserve">Bangor-On-Dee </v>
      </c>
      <c r="U408">
        <v>0</v>
      </c>
      <c r="V408" t="s">
        <v>11</v>
      </c>
      <c r="W408">
        <f t="shared" si="35"/>
        <v>2023</v>
      </c>
    </row>
    <row r="409" spans="1:23" x14ac:dyDescent="0.25">
      <c r="A409" s="10" t="str">
        <f>IF(YEAR(G409)=2024,#REF!,"")</f>
        <v/>
      </c>
      <c r="B409" s="10" t="str">
        <f>IF(YEAR(G409)=2025,#REF!,"")</f>
        <v/>
      </c>
      <c r="C409" s="10" t="str">
        <f t="shared" si="31"/>
        <v>Afternoon45039</v>
      </c>
      <c r="D409" s="5" t="str">
        <f>IF('by region'!$C$2="Any","Any",List!V409)&amp;M409&amp;IF('by region'!$I$2="Any","Any",N409)&amp;G409</f>
        <v>AnyJumpAny45039</v>
      </c>
      <c r="E409" s="5" t="e">
        <f>IF(I409=#REF!,List!G409,"")</f>
        <v>#REF!</v>
      </c>
      <c r="F409" s="5" t="e">
        <f t="shared" si="32"/>
        <v>#REF!</v>
      </c>
      <c r="G409" s="15">
        <v>45039</v>
      </c>
      <c r="H409" s="16" t="s">
        <v>40</v>
      </c>
      <c r="I409" s="16" t="s">
        <v>66</v>
      </c>
      <c r="J409" s="16" t="s">
        <v>9</v>
      </c>
      <c r="K409" s="14" t="s">
        <v>10</v>
      </c>
      <c r="L409" s="14" t="s">
        <v>17</v>
      </c>
      <c r="M409" s="16" t="s">
        <v>12</v>
      </c>
      <c r="N409" s="16" t="s">
        <v>13</v>
      </c>
      <c r="O409" s="16" t="s">
        <v>14</v>
      </c>
      <c r="P409" s="12">
        <f t="shared" si="33"/>
        <v>1</v>
      </c>
      <c r="Q409" s="12" cm="1">
        <f t="array" ref="Q409">SUMPRODUCT(($G$2:$G$3094=G409)*(P409&gt;$P$2:$P$3094))+1</f>
        <v>1</v>
      </c>
      <c r="R409" s="12" t="e">
        <f>(Q409*100000)+#REF!</f>
        <v>#REF!</v>
      </c>
      <c r="S409" t="e" cm="1">
        <f t="array" ref="S409">SUMPRODUCT(($G$2:$G$3094=G409)*(R409&gt;$R$2:$R$3094))+1</f>
        <v>#REF!</v>
      </c>
      <c r="T409" t="str">
        <f t="shared" si="34"/>
        <v xml:space="preserve">Stratford-On-Avon </v>
      </c>
      <c r="U409">
        <v>0</v>
      </c>
      <c r="V409" t="s">
        <v>17</v>
      </c>
      <c r="W409">
        <f t="shared" si="35"/>
        <v>2023</v>
      </c>
    </row>
    <row r="410" spans="1:23" x14ac:dyDescent="0.25">
      <c r="A410" s="10" t="str">
        <f>IF(YEAR(G410)=2024,#REF!,"")</f>
        <v/>
      </c>
      <c r="B410" s="10" t="str">
        <f>IF(YEAR(G410)=2025,#REF!,"")</f>
        <v/>
      </c>
      <c r="C410" s="10" t="str">
        <f t="shared" si="31"/>
        <v>Afternoon45039</v>
      </c>
      <c r="D410" s="5" t="str">
        <f>IF('by region'!$C$2="Any","Any",List!V410)&amp;M410&amp;IF('by region'!$I$2="Any","Any",N410)&amp;G410</f>
        <v>AnyJumpAny45039</v>
      </c>
      <c r="E410" s="5" t="e">
        <f>IF(I410=#REF!,List!G410,"")</f>
        <v>#REF!</v>
      </c>
      <c r="F410" s="5" t="e">
        <f t="shared" si="32"/>
        <v>#REF!</v>
      </c>
      <c r="G410" s="15">
        <v>45039</v>
      </c>
      <c r="H410" s="16" t="s">
        <v>40</v>
      </c>
      <c r="I410" s="16" t="s">
        <v>41</v>
      </c>
      <c r="J410" s="16" t="s">
        <v>9</v>
      </c>
      <c r="K410" s="14" t="s">
        <v>10</v>
      </c>
      <c r="L410" s="14" t="s">
        <v>19</v>
      </c>
      <c r="M410" s="16" t="s">
        <v>12</v>
      </c>
      <c r="N410" s="16" t="s">
        <v>13</v>
      </c>
      <c r="O410" s="16" t="s">
        <v>14</v>
      </c>
      <c r="P410" s="12">
        <f t="shared" si="33"/>
        <v>1</v>
      </c>
      <c r="Q410" s="12" cm="1">
        <f t="array" ref="Q410">SUMPRODUCT(($G$2:$G$3094=G410)*(P410&gt;$P$2:$P$3094))+1</f>
        <v>1</v>
      </c>
      <c r="R410" s="12" t="e">
        <f>(Q410*100000)+#REF!</f>
        <v>#REF!</v>
      </c>
      <c r="S410" t="e" cm="1">
        <f t="array" ref="S410">SUMPRODUCT(($G$2:$G$3094=G410)*(R410&gt;$R$2:$R$3094))+1</f>
        <v>#REF!</v>
      </c>
      <c r="T410" t="str">
        <f t="shared" si="34"/>
        <v xml:space="preserve">Plumpton </v>
      </c>
      <c r="U410">
        <v>0</v>
      </c>
      <c r="V410" t="s">
        <v>17</v>
      </c>
      <c r="W410">
        <f t="shared" si="35"/>
        <v>2023</v>
      </c>
    </row>
    <row r="411" spans="1:23" x14ac:dyDescent="0.25">
      <c r="A411" s="10" t="str">
        <f>IF(YEAR(G411)=2024,#REF!,"")</f>
        <v/>
      </c>
      <c r="B411" s="10" t="str">
        <f>IF(YEAR(G411)=2025,#REF!,"")</f>
        <v/>
      </c>
      <c r="C411" s="10" t="str">
        <f t="shared" si="31"/>
        <v>Afternoon45040</v>
      </c>
      <c r="D411" s="5" t="str">
        <f>IF('by region'!$C$2="Any","Any",List!V411)&amp;M411&amp;IF('by region'!$I$2="Any","Any",N411)&amp;G411</f>
        <v>AnyFlatAny45040</v>
      </c>
      <c r="E411" s="5" t="e">
        <f>IF(I411=#REF!,List!G411,"")</f>
        <v>#REF!</v>
      </c>
      <c r="F411" s="5" t="e">
        <f t="shared" si="32"/>
        <v>#REF!</v>
      </c>
      <c r="G411" s="15">
        <v>45040</v>
      </c>
      <c r="H411" s="16" t="s">
        <v>42</v>
      </c>
      <c r="I411" s="16" t="s">
        <v>71</v>
      </c>
      <c r="J411" s="16" t="s">
        <v>9</v>
      </c>
      <c r="K411" s="14" t="s">
        <v>10</v>
      </c>
      <c r="L411" s="14" t="s">
        <v>11</v>
      </c>
      <c r="M411" s="16" t="s">
        <v>25</v>
      </c>
      <c r="N411" s="16" t="s">
        <v>13</v>
      </c>
      <c r="O411" s="16" t="s">
        <v>14</v>
      </c>
      <c r="P411" s="12">
        <f t="shared" si="33"/>
        <v>1</v>
      </c>
      <c r="Q411" s="12" cm="1">
        <f t="array" ref="Q411">SUMPRODUCT(($G$2:$G$3094=G411)*(P411&gt;$P$2:$P$3094))+1</f>
        <v>1</v>
      </c>
      <c r="R411" s="12" t="e">
        <f>(Q411*100000)+#REF!</f>
        <v>#REF!</v>
      </c>
      <c r="S411" t="e" cm="1">
        <f t="array" ref="S411">SUMPRODUCT(($G$2:$G$3094=G411)*(R411&gt;$R$2:$R$3094))+1</f>
        <v>#REF!</v>
      </c>
      <c r="T411" t="str">
        <f t="shared" si="34"/>
        <v xml:space="preserve">PONTEFRACT </v>
      </c>
      <c r="U411">
        <v>0</v>
      </c>
      <c r="V411" t="s">
        <v>11</v>
      </c>
      <c r="W411">
        <f t="shared" si="35"/>
        <v>2023</v>
      </c>
    </row>
    <row r="412" spans="1:23" x14ac:dyDescent="0.25">
      <c r="A412" s="10" t="str">
        <f>IF(YEAR(G412)=2024,#REF!,"")</f>
        <v/>
      </c>
      <c r="B412" s="10" t="str">
        <f>IF(YEAR(G412)=2025,#REF!,"")</f>
        <v/>
      </c>
      <c r="C412" s="10" t="str">
        <f t="shared" si="31"/>
        <v>Afternoon45040</v>
      </c>
      <c r="D412" s="5" t="str">
        <f>IF('by region'!$C$2="Any","Any",List!V412)&amp;M412&amp;IF('by region'!$I$2="Any","Any",N412)&amp;G412</f>
        <v>AnyFlatAny45040</v>
      </c>
      <c r="E412" s="5" t="e">
        <f>IF(I412=#REF!,List!G412,"")</f>
        <v>#REF!</v>
      </c>
      <c r="F412" s="5" t="e">
        <f t="shared" si="32"/>
        <v>#REF!</v>
      </c>
      <c r="G412" s="15">
        <v>45040</v>
      </c>
      <c r="H412" s="16" t="s">
        <v>42</v>
      </c>
      <c r="I412" s="16" t="s">
        <v>70</v>
      </c>
      <c r="J412" s="16" t="s">
        <v>9</v>
      </c>
      <c r="K412" s="14" t="s">
        <v>24</v>
      </c>
      <c r="L412" s="14" t="s">
        <v>19</v>
      </c>
      <c r="M412" s="16" t="s">
        <v>25</v>
      </c>
      <c r="N412" s="16" t="s">
        <v>13</v>
      </c>
      <c r="O412" s="16" t="s">
        <v>14</v>
      </c>
      <c r="P412" s="12">
        <f t="shared" si="33"/>
        <v>1</v>
      </c>
      <c r="Q412" s="12" cm="1">
        <f t="array" ref="Q412">SUMPRODUCT(($G$2:$G$3094=G412)*(P412&gt;$P$2:$P$3094))+1</f>
        <v>1</v>
      </c>
      <c r="R412" s="12" t="e">
        <f>(Q412*100000)+#REF!</f>
        <v>#REF!</v>
      </c>
      <c r="S412" t="e" cm="1">
        <f t="array" ref="S412">SUMPRODUCT(($G$2:$G$3094=G412)*(R412&gt;$R$2:$R$3094))+1</f>
        <v>#REF!</v>
      </c>
      <c r="T412" t="str">
        <f t="shared" si="34"/>
        <v xml:space="preserve">WINDSOR </v>
      </c>
      <c r="U412">
        <v>0</v>
      </c>
      <c r="V412" t="s">
        <v>19</v>
      </c>
      <c r="W412">
        <f t="shared" si="35"/>
        <v>2023</v>
      </c>
    </row>
    <row r="413" spans="1:23" x14ac:dyDescent="0.25">
      <c r="A413" s="10" t="str">
        <f>IF(YEAR(G413)=2024,#REF!,"")</f>
        <v/>
      </c>
      <c r="B413" s="10" t="str">
        <f>IF(YEAR(G413)=2025,#REF!,"")</f>
        <v/>
      </c>
      <c r="C413" s="10" t="str">
        <f t="shared" si="31"/>
        <v>Afternoon45040</v>
      </c>
      <c r="D413" s="5" t="str">
        <f>IF('by region'!$C$2="Any","Any",List!V413)&amp;M413&amp;IF('by region'!$I$2="Any","Any",N413)&amp;G413</f>
        <v>AnyJumpAny45040</v>
      </c>
      <c r="E413" s="5" t="e">
        <f>IF(I413=#REF!,List!G413,"")</f>
        <v>#REF!</v>
      </c>
      <c r="F413" s="5" t="e">
        <f t="shared" si="32"/>
        <v>#REF!</v>
      </c>
      <c r="G413" s="15">
        <v>45040</v>
      </c>
      <c r="H413" s="16" t="s">
        <v>42</v>
      </c>
      <c r="I413" s="16" t="s">
        <v>67</v>
      </c>
      <c r="J413" s="16" t="s">
        <v>9</v>
      </c>
      <c r="K413" s="14" t="s">
        <v>10</v>
      </c>
      <c r="L413" s="14" t="s">
        <v>11</v>
      </c>
      <c r="M413" s="16" t="s">
        <v>12</v>
      </c>
      <c r="N413" s="16" t="s">
        <v>13</v>
      </c>
      <c r="O413" s="16" t="s">
        <v>14</v>
      </c>
      <c r="P413" s="12">
        <f t="shared" si="33"/>
        <v>1</v>
      </c>
      <c r="Q413" s="12" cm="1">
        <f t="array" ref="Q413">SUMPRODUCT(($G$2:$G$3094=G413)*(P413&gt;$P$2:$P$3094))+1</f>
        <v>1</v>
      </c>
      <c r="R413" s="12" t="e">
        <f>(Q413*100000)+#REF!</f>
        <v>#REF!</v>
      </c>
      <c r="S413" t="e" cm="1">
        <f t="array" ref="S413">SUMPRODUCT(($G$2:$G$3094=G413)*(R413&gt;$R$2:$R$3094))+1</f>
        <v>#REF!</v>
      </c>
      <c r="T413" t="str">
        <f t="shared" si="34"/>
        <v xml:space="preserve">Hexham </v>
      </c>
      <c r="U413">
        <v>0</v>
      </c>
      <c r="V413" t="s">
        <v>17</v>
      </c>
      <c r="W413">
        <f t="shared" si="35"/>
        <v>2023</v>
      </c>
    </row>
    <row r="414" spans="1:23" x14ac:dyDescent="0.25">
      <c r="A414" s="10" t="str">
        <f>IF(YEAR(G414)=2024,#REF!,"")</f>
        <v/>
      </c>
      <c r="B414" s="10" t="str">
        <f>IF(YEAR(G414)=2025,#REF!,"")</f>
        <v/>
      </c>
      <c r="C414" s="10" t="str">
        <f t="shared" si="31"/>
        <v>Evening45040</v>
      </c>
      <c r="D414" s="5" t="str">
        <f>IF('by region'!$C$2="Any","Any",List!V414)&amp;M414&amp;IF('by region'!$I$2="Any","Any",N414)&amp;G414</f>
        <v>AnyJumpAny45040</v>
      </c>
      <c r="E414" s="5" t="e">
        <f>IF(I414=#REF!,List!G414,"")</f>
        <v>#REF!</v>
      </c>
      <c r="F414" s="5" t="e">
        <f t="shared" si="32"/>
        <v>#REF!</v>
      </c>
      <c r="G414" s="15">
        <v>45040</v>
      </c>
      <c r="H414" s="16" t="s">
        <v>42</v>
      </c>
      <c r="I414" s="16" t="s">
        <v>47</v>
      </c>
      <c r="J414" s="16" t="s">
        <v>80</v>
      </c>
      <c r="K414" s="14" t="s">
        <v>16</v>
      </c>
      <c r="L414" s="14" t="s">
        <v>19</v>
      </c>
      <c r="M414" s="16" t="s">
        <v>12</v>
      </c>
      <c r="N414" s="16" t="s">
        <v>13</v>
      </c>
      <c r="O414" s="16" t="s">
        <v>14</v>
      </c>
      <c r="P414" s="12">
        <f t="shared" si="33"/>
        <v>2</v>
      </c>
      <c r="Q414" s="12" cm="1">
        <f t="array" ref="Q414">SUMPRODUCT(($G$2:$G$3094=G414)*(P414&gt;$P$2:$P$3094))+1</f>
        <v>4</v>
      </c>
      <c r="R414" s="12" t="e">
        <f>(Q414*100000)+#REF!</f>
        <v>#REF!</v>
      </c>
      <c r="S414" t="e" cm="1">
        <f t="array" ref="S414">SUMPRODUCT(($G$2:$G$3094=G414)*(R414&gt;$R$2:$R$3094))+1</f>
        <v>#REF!</v>
      </c>
      <c r="T414" t="str">
        <f t="shared" si="34"/>
        <v>Kempton Park †</v>
      </c>
      <c r="U414">
        <v>0</v>
      </c>
      <c r="V414" t="s">
        <v>11</v>
      </c>
      <c r="W414">
        <f t="shared" si="35"/>
        <v>2023</v>
      </c>
    </row>
    <row r="415" spans="1:23" x14ac:dyDescent="0.25">
      <c r="A415" s="10" t="str">
        <f>IF(YEAR(G415)=2024,#REF!,"")</f>
        <v/>
      </c>
      <c r="B415" s="10" t="str">
        <f>IF(YEAR(G415)=2025,#REF!,"")</f>
        <v/>
      </c>
      <c r="C415" s="10" t="str">
        <f t="shared" si="31"/>
        <v>Evening45041</v>
      </c>
      <c r="D415" s="5" t="str">
        <f>IF('by region'!$C$2="Any","Any",List!V415)&amp;M415&amp;IF('by region'!$I$2="Any","Any",N415)&amp;G415</f>
        <v>AnyFlatAny45041</v>
      </c>
      <c r="E415" s="5" t="e">
        <f>IF(I415=#REF!,List!G415,"")</f>
        <v>#REF!</v>
      </c>
      <c r="F415" s="5" t="e">
        <f t="shared" si="32"/>
        <v>#REF!</v>
      </c>
      <c r="G415" s="15">
        <v>45041</v>
      </c>
      <c r="H415" s="16" t="s">
        <v>7</v>
      </c>
      <c r="I415" s="16" t="s">
        <v>43</v>
      </c>
      <c r="J415" s="16" t="s">
        <v>80</v>
      </c>
      <c r="K415" s="14" t="s">
        <v>24</v>
      </c>
      <c r="L415" s="14" t="s">
        <v>17</v>
      </c>
      <c r="M415" s="16" t="s">
        <v>25</v>
      </c>
      <c r="N415" s="16" t="s">
        <v>26</v>
      </c>
      <c r="O415" s="16" t="s">
        <v>14</v>
      </c>
      <c r="P415" s="12">
        <f t="shared" si="33"/>
        <v>2</v>
      </c>
      <c r="Q415" s="12" cm="1">
        <f t="array" ref="Q415">SUMPRODUCT(($G$2:$G$3094=G415)*(P415&gt;$P$2:$P$3094))+1</f>
        <v>4</v>
      </c>
      <c r="R415" s="12" t="e">
        <f>(Q415*100000)+#REF!</f>
        <v>#REF!</v>
      </c>
      <c r="S415" t="e" cm="1">
        <f t="array" ref="S415">SUMPRODUCT(($G$2:$G$3094=G415)*(R415&gt;$R$2:$R$3094))+1</f>
        <v>#REF!</v>
      </c>
      <c r="T415" t="str">
        <f t="shared" si="34"/>
        <v>WOLVERHAMPTON †</v>
      </c>
      <c r="U415">
        <v>0</v>
      </c>
      <c r="V415" t="s">
        <v>11</v>
      </c>
      <c r="W415">
        <f t="shared" si="35"/>
        <v>2023</v>
      </c>
    </row>
    <row r="416" spans="1:23" x14ac:dyDescent="0.25">
      <c r="A416" s="10" t="str">
        <f>IF(YEAR(G416)=2024,#REF!,"")</f>
        <v/>
      </c>
      <c r="B416" s="10" t="str">
        <f>IF(YEAR(G416)=2025,#REF!,"")</f>
        <v/>
      </c>
      <c r="C416" s="10" t="str">
        <f t="shared" si="31"/>
        <v>Afternoon45041</v>
      </c>
      <c r="D416" s="5" t="str">
        <f>IF('by region'!$C$2="Any","Any",List!V416)&amp;M416&amp;IF('by region'!$I$2="Any","Any",N416)&amp;G416</f>
        <v>AnyFlatAny45041</v>
      </c>
      <c r="E416" s="5" t="e">
        <f>IF(I416=#REF!,List!G416,"")</f>
        <v>#REF!</v>
      </c>
      <c r="F416" s="5" t="e">
        <f t="shared" si="32"/>
        <v>#REF!</v>
      </c>
      <c r="G416" s="15">
        <v>45041</v>
      </c>
      <c r="H416" s="16" t="s">
        <v>7</v>
      </c>
      <c r="I416" s="16" t="s">
        <v>83</v>
      </c>
      <c r="J416" s="16" t="s">
        <v>9</v>
      </c>
      <c r="K416" s="14" t="s">
        <v>16</v>
      </c>
      <c r="L416" s="14" t="s">
        <v>19</v>
      </c>
      <c r="M416" s="16" t="s">
        <v>25</v>
      </c>
      <c r="N416" s="16" t="s">
        <v>13</v>
      </c>
      <c r="O416" s="16" t="s">
        <v>14</v>
      </c>
      <c r="P416" s="12">
        <f t="shared" si="33"/>
        <v>1</v>
      </c>
      <c r="Q416" s="12" cm="1">
        <f t="array" ref="Q416">SUMPRODUCT(($G$2:$G$3094=G416)*(P416&gt;$P$2:$P$3094))+1</f>
        <v>1</v>
      </c>
      <c r="R416" s="12" t="e">
        <f>(Q416*100000)+#REF!</f>
        <v>#REF!</v>
      </c>
      <c r="S416" t="e" cm="1">
        <f t="array" ref="S416">SUMPRODUCT(($G$2:$G$3094=G416)*(R416&gt;$R$2:$R$3094))+1</f>
        <v>#REF!</v>
      </c>
      <c r="T416" t="str">
        <f t="shared" si="34"/>
        <v xml:space="preserve">EPSOM DOWNS </v>
      </c>
      <c r="U416">
        <v>0</v>
      </c>
      <c r="V416" t="s">
        <v>19</v>
      </c>
      <c r="W416">
        <f t="shared" si="35"/>
        <v>2023</v>
      </c>
    </row>
    <row r="417" spans="1:23" x14ac:dyDescent="0.25">
      <c r="A417" s="10" t="str">
        <f>IF(YEAR(G417)=2024,#REF!,"")</f>
        <v/>
      </c>
      <c r="B417" s="10" t="str">
        <f>IF(YEAR(G417)=2025,#REF!,"")</f>
        <v/>
      </c>
      <c r="C417" s="10" t="str">
        <f t="shared" si="31"/>
        <v>Afternoon45041</v>
      </c>
      <c r="D417" s="5" t="str">
        <f>IF('by region'!$C$2="Any","Any",List!V417)&amp;M417&amp;IF('by region'!$I$2="Any","Any",N417)&amp;G417</f>
        <v>AnyFlatAny45041</v>
      </c>
      <c r="E417" s="5" t="e">
        <f>IF(I417=#REF!,List!G417,"")</f>
        <v>#REF!</v>
      </c>
      <c r="F417" s="5" t="e">
        <f t="shared" si="32"/>
        <v>#REF!</v>
      </c>
      <c r="G417" s="15">
        <v>45041</v>
      </c>
      <c r="H417" s="16" t="s">
        <v>7</v>
      </c>
      <c r="I417" s="16" t="s">
        <v>81</v>
      </c>
      <c r="J417" s="16" t="s">
        <v>9</v>
      </c>
      <c r="K417" s="14" t="s">
        <v>24</v>
      </c>
      <c r="L417" s="14" t="s">
        <v>17</v>
      </c>
      <c r="M417" s="16" t="s">
        <v>25</v>
      </c>
      <c r="N417" s="16" t="s">
        <v>13</v>
      </c>
      <c r="O417" s="16" t="s">
        <v>14</v>
      </c>
      <c r="P417" s="12">
        <f t="shared" si="33"/>
        <v>1</v>
      </c>
      <c r="Q417" s="12" cm="1">
        <f t="array" ref="Q417">SUMPRODUCT(($G$2:$G$3094=G417)*(P417&gt;$P$2:$P$3094))+1</f>
        <v>1</v>
      </c>
      <c r="R417" s="12" t="e">
        <f>(Q417*100000)+#REF!</f>
        <v>#REF!</v>
      </c>
      <c r="S417" t="e" cm="1">
        <f t="array" ref="S417">SUMPRODUCT(($G$2:$G$3094=G417)*(R417&gt;$R$2:$R$3094))+1</f>
        <v>#REF!</v>
      </c>
      <c r="T417" t="str">
        <f t="shared" si="34"/>
        <v xml:space="preserve">YARMOUTH </v>
      </c>
      <c r="U417">
        <v>0</v>
      </c>
      <c r="V417" t="s">
        <v>11</v>
      </c>
      <c r="W417">
        <f t="shared" si="35"/>
        <v>2023</v>
      </c>
    </row>
    <row r="418" spans="1:23" x14ac:dyDescent="0.25">
      <c r="A418" s="10" t="str">
        <f>IF(YEAR(G418)=2024,#REF!,"")</f>
        <v/>
      </c>
      <c r="B418" s="10" t="str">
        <f>IF(YEAR(G418)=2025,#REF!,"")</f>
        <v/>
      </c>
      <c r="C418" s="10" t="str">
        <f t="shared" si="31"/>
        <v>Afternoon45041</v>
      </c>
      <c r="D418" s="5" t="str">
        <f>IF('by region'!$C$2="Any","Any",List!V418)&amp;M418&amp;IF('by region'!$I$2="Any","Any",N418)&amp;G418</f>
        <v>AnyJumpAny45041</v>
      </c>
      <c r="E418" s="5" t="e">
        <f>IF(I418=#REF!,List!G418,"")</f>
        <v>#REF!</v>
      </c>
      <c r="F418" s="5" t="e">
        <f t="shared" si="32"/>
        <v>#REF!</v>
      </c>
      <c r="G418" s="15">
        <v>45041</v>
      </c>
      <c r="H418" s="16" t="s">
        <v>7</v>
      </c>
      <c r="I418" s="16" t="s">
        <v>65</v>
      </c>
      <c r="J418" s="16" t="s">
        <v>9</v>
      </c>
      <c r="K418" s="14" t="s">
        <v>24</v>
      </c>
      <c r="L418" s="14" t="s">
        <v>19</v>
      </c>
      <c r="M418" s="16" t="s">
        <v>12</v>
      </c>
      <c r="N418" s="16" t="s">
        <v>13</v>
      </c>
      <c r="O418" s="16" t="s">
        <v>14</v>
      </c>
      <c r="P418" s="12">
        <f t="shared" si="33"/>
        <v>1</v>
      </c>
      <c r="Q418" s="12" cm="1">
        <f t="array" ref="Q418">SUMPRODUCT(($G$2:$G$3094=G418)*(P418&gt;$P$2:$P$3094))+1</f>
        <v>1</v>
      </c>
      <c r="R418" s="12" t="e">
        <f>(Q418*100000)+#REF!</f>
        <v>#REF!</v>
      </c>
      <c r="S418" t="e" cm="1">
        <f t="array" ref="S418">SUMPRODUCT(($G$2:$G$3094=G418)*(R418&gt;$R$2:$R$3094))+1</f>
        <v>#REF!</v>
      </c>
      <c r="T418" t="str">
        <f t="shared" si="34"/>
        <v xml:space="preserve">Ffos Las </v>
      </c>
      <c r="U418">
        <v>0</v>
      </c>
      <c r="V418" t="s">
        <v>19</v>
      </c>
      <c r="W418">
        <f t="shared" si="35"/>
        <v>2023</v>
      </c>
    </row>
    <row r="419" spans="1:23" x14ac:dyDescent="0.25">
      <c r="A419" s="10" t="str">
        <f>IF(YEAR(G419)=2024,#REF!,"")</f>
        <v/>
      </c>
      <c r="B419" s="10" t="str">
        <f>IF(YEAR(G419)=2025,#REF!,"")</f>
        <v/>
      </c>
      <c r="C419" s="10" t="str">
        <f t="shared" si="31"/>
        <v>Evening45042</v>
      </c>
      <c r="D419" s="5" t="str">
        <f>IF('by region'!$C$2="Any","Any",List!V419)&amp;M419&amp;IF('by region'!$I$2="Any","Any",N419)&amp;G419</f>
        <v>AnyFlatAny45042</v>
      </c>
      <c r="E419" s="5" t="e">
        <f>IF(I419=#REF!,List!G419,"")</f>
        <v>#REF!</v>
      </c>
      <c r="F419" s="5" t="e">
        <f t="shared" si="32"/>
        <v>#REF!</v>
      </c>
      <c r="G419" s="15">
        <v>45042</v>
      </c>
      <c r="H419" s="16" t="s">
        <v>27</v>
      </c>
      <c r="I419" s="16" t="s">
        <v>36</v>
      </c>
      <c r="J419" s="16" t="s">
        <v>80</v>
      </c>
      <c r="K419" s="14" t="s">
        <v>24</v>
      </c>
      <c r="L419" s="14" t="s">
        <v>19</v>
      </c>
      <c r="M419" s="16" t="s">
        <v>25</v>
      </c>
      <c r="N419" s="16" t="s">
        <v>26</v>
      </c>
      <c r="O419" s="16" t="s">
        <v>14</v>
      </c>
      <c r="P419" s="12">
        <f t="shared" si="33"/>
        <v>2</v>
      </c>
      <c r="Q419" s="12" cm="1">
        <f t="array" ref="Q419">SUMPRODUCT(($G$2:$G$3094=G419)*(P419&gt;$P$2:$P$3094))+1</f>
        <v>4</v>
      </c>
      <c r="R419" s="12" t="e">
        <f>(Q419*100000)+#REF!</f>
        <v>#REF!</v>
      </c>
      <c r="S419" t="e" cm="1">
        <f t="array" ref="S419">SUMPRODUCT(($G$2:$G$3094=G419)*(R419&gt;$R$2:$R$3094))+1</f>
        <v>#REF!</v>
      </c>
      <c r="T419" t="str">
        <f t="shared" si="34"/>
        <v>LINGFIELD PARK †</v>
      </c>
      <c r="U419">
        <v>0</v>
      </c>
      <c r="V419" t="s">
        <v>17</v>
      </c>
      <c r="W419">
        <f t="shared" si="35"/>
        <v>2023</v>
      </c>
    </row>
    <row r="420" spans="1:23" x14ac:dyDescent="0.25">
      <c r="A420" s="10" t="str">
        <f>IF(YEAR(G420)=2024,#REF!,"")</f>
        <v/>
      </c>
      <c r="B420" s="10" t="str">
        <f>IF(YEAR(G420)=2025,#REF!,"")</f>
        <v/>
      </c>
      <c r="C420" s="10" t="str">
        <f t="shared" si="31"/>
        <v>Afternoon45042</v>
      </c>
      <c r="D420" s="5" t="str">
        <f>IF('by region'!$C$2="Any","Any",List!V420)&amp;M420&amp;IF('by region'!$I$2="Any","Any",N420)&amp;G420</f>
        <v>AnyFlatAny45042</v>
      </c>
      <c r="E420" s="5" t="e">
        <f>IF(I420=#REF!,List!G420,"")</f>
        <v>#REF!</v>
      </c>
      <c r="F420" s="5" t="e">
        <f t="shared" si="32"/>
        <v>#REF!</v>
      </c>
      <c r="G420" s="15">
        <v>45042</v>
      </c>
      <c r="H420" s="16" t="s">
        <v>27</v>
      </c>
      <c r="I420" s="16" t="s">
        <v>8</v>
      </c>
      <c r="J420" s="16" t="s">
        <v>9</v>
      </c>
      <c r="K420" s="14" t="s">
        <v>10</v>
      </c>
      <c r="L420" s="14" t="s">
        <v>11</v>
      </c>
      <c r="M420" s="16" t="s">
        <v>25</v>
      </c>
      <c r="N420" s="16" t="s">
        <v>13</v>
      </c>
      <c r="O420" s="16" t="s">
        <v>14</v>
      </c>
      <c r="P420" s="12">
        <f t="shared" si="33"/>
        <v>1</v>
      </c>
      <c r="Q420" s="12" cm="1">
        <f t="array" ref="Q420">SUMPRODUCT(($G$2:$G$3094=G420)*(P420&gt;$P$2:$P$3094))+1</f>
        <v>1</v>
      </c>
      <c r="R420" s="12" t="e">
        <f>(Q420*100000)+#REF!</f>
        <v>#REF!</v>
      </c>
      <c r="S420" t="e" cm="1">
        <f t="array" ref="S420">SUMPRODUCT(($G$2:$G$3094=G420)*(R420&gt;$R$2:$R$3094))+1</f>
        <v>#REF!</v>
      </c>
      <c r="T420" t="str">
        <f t="shared" si="34"/>
        <v xml:space="preserve">CATTERICK BRIDGE </v>
      </c>
      <c r="U420">
        <v>0</v>
      </c>
      <c r="V420" t="s">
        <v>19</v>
      </c>
      <c r="W420">
        <f t="shared" si="35"/>
        <v>2023</v>
      </c>
    </row>
    <row r="421" spans="1:23" x14ac:dyDescent="0.25">
      <c r="A421" s="10" t="str">
        <f>IF(YEAR(G421)=2024,#REF!,"")</f>
        <v/>
      </c>
      <c r="B421" s="10" t="str">
        <f>IF(YEAR(G421)=2025,#REF!,"")</f>
        <v/>
      </c>
      <c r="C421" s="10" t="str">
        <f t="shared" si="31"/>
        <v>Afternoon45042</v>
      </c>
      <c r="D421" s="5" t="str">
        <f>IF('by region'!$C$2="Any","Any",List!V421)&amp;M421&amp;IF('by region'!$I$2="Any","Any",N421)&amp;G421</f>
        <v>AnyJumpAny45042</v>
      </c>
      <c r="E421" s="5" t="e">
        <f>IF(I421=#REF!,List!G421,"")</f>
        <v>#REF!</v>
      </c>
      <c r="F421" s="5" t="e">
        <f t="shared" si="32"/>
        <v>#REF!</v>
      </c>
      <c r="G421" s="15">
        <v>45042</v>
      </c>
      <c r="H421" s="16" t="s">
        <v>27</v>
      </c>
      <c r="I421" s="16" t="s">
        <v>52</v>
      </c>
      <c r="J421" s="16" t="s">
        <v>9</v>
      </c>
      <c r="K421" s="14" t="s">
        <v>10</v>
      </c>
      <c r="L421" s="14" t="s">
        <v>17</v>
      </c>
      <c r="M421" s="16" t="s">
        <v>12</v>
      </c>
      <c r="N421" s="16" t="s">
        <v>13</v>
      </c>
      <c r="O421" s="16" t="s">
        <v>14</v>
      </c>
      <c r="P421" s="12">
        <f t="shared" si="33"/>
        <v>1</v>
      </c>
      <c r="Q421" s="12" cm="1">
        <f t="array" ref="Q421">SUMPRODUCT(($G$2:$G$3094=G421)*(P421&gt;$P$2:$P$3094))+1</f>
        <v>1</v>
      </c>
      <c r="R421" s="12" t="e">
        <f>(Q421*100000)+#REF!</f>
        <v>#REF!</v>
      </c>
      <c r="S421" t="e" cm="1">
        <f t="array" ref="S421">SUMPRODUCT(($G$2:$G$3094=G421)*(R421&gt;$R$2:$R$3094))+1</f>
        <v>#REF!</v>
      </c>
      <c r="T421" t="str">
        <f t="shared" si="34"/>
        <v xml:space="preserve">Ludlow </v>
      </c>
      <c r="U421">
        <v>0</v>
      </c>
      <c r="V421" t="s">
        <v>11</v>
      </c>
      <c r="W421">
        <f t="shared" si="35"/>
        <v>2023</v>
      </c>
    </row>
    <row r="422" spans="1:23" x14ac:dyDescent="0.25">
      <c r="A422" s="10" t="str">
        <f>IF(YEAR(G422)=2024,#REF!,"")</f>
        <v/>
      </c>
      <c r="B422" s="10" t="str">
        <f>IF(YEAR(G422)=2025,#REF!,"")</f>
        <v/>
      </c>
      <c r="C422" s="10" t="str">
        <f t="shared" si="31"/>
        <v>Afternoon45042</v>
      </c>
      <c r="D422" s="5" t="str">
        <f>IF('by region'!$C$2="Any","Any",List!V422)&amp;M422&amp;IF('by region'!$I$2="Any","Any",N422)&amp;G422</f>
        <v>AnyJumpAny45042</v>
      </c>
      <c r="E422" s="5" t="e">
        <f>IF(I422=#REF!,List!G422,"")</f>
        <v>#REF!</v>
      </c>
      <c r="F422" s="5" t="e">
        <f t="shared" si="32"/>
        <v>#REF!</v>
      </c>
      <c r="G422" s="15">
        <v>45042</v>
      </c>
      <c r="H422" s="16" t="s">
        <v>27</v>
      </c>
      <c r="I422" s="16" t="s">
        <v>84</v>
      </c>
      <c r="J422" s="16" t="s">
        <v>9</v>
      </c>
      <c r="K422" s="14" t="s">
        <v>10</v>
      </c>
      <c r="L422" s="14" t="s">
        <v>11</v>
      </c>
      <c r="M422" s="16" t="s">
        <v>12</v>
      </c>
      <c r="N422" s="16" t="s">
        <v>13</v>
      </c>
      <c r="O422" s="16" t="s">
        <v>14</v>
      </c>
      <c r="P422" s="12">
        <f t="shared" si="33"/>
        <v>1</v>
      </c>
      <c r="Q422" s="12" cm="1">
        <f t="array" ref="Q422">SUMPRODUCT(($G$2:$G$3094=G422)*(P422&gt;$P$2:$P$3094))+1</f>
        <v>1</v>
      </c>
      <c r="R422" s="12" t="e">
        <f>(Q422*100000)+#REF!</f>
        <v>#REF!</v>
      </c>
      <c r="S422" t="e" cm="1">
        <f t="array" ref="S422">SUMPRODUCT(($G$2:$G$3094=G422)*(R422&gt;$R$2:$R$3094))+1</f>
        <v>#REF!</v>
      </c>
      <c r="T422" t="str">
        <f t="shared" si="34"/>
        <v xml:space="preserve">Perth </v>
      </c>
      <c r="U422">
        <v>0</v>
      </c>
      <c r="V422" t="s">
        <v>11</v>
      </c>
      <c r="W422">
        <f t="shared" si="35"/>
        <v>2023</v>
      </c>
    </row>
    <row r="423" spans="1:23" x14ac:dyDescent="0.25">
      <c r="A423" s="10" t="str">
        <f>IF(YEAR(G423)=2024,#REF!,"")</f>
        <v/>
      </c>
      <c r="B423" s="10" t="str">
        <f>IF(YEAR(G423)=2025,#REF!,"")</f>
        <v/>
      </c>
      <c r="C423" s="10" t="str">
        <f t="shared" si="31"/>
        <v>Evening45043</v>
      </c>
      <c r="D423" s="5" t="str">
        <f>IF('by region'!$C$2="Any","Any",List!V423)&amp;M423&amp;IF('by region'!$I$2="Any","Any",N423)&amp;G423</f>
        <v>AnyFlatAny45043</v>
      </c>
      <c r="E423" s="5" t="e">
        <f>IF(I423=#REF!,List!G423,"")</f>
        <v>#REF!</v>
      </c>
      <c r="F423" s="5" t="e">
        <f t="shared" si="32"/>
        <v>#REF!</v>
      </c>
      <c r="G423" s="15">
        <v>45043</v>
      </c>
      <c r="H423" s="16" t="s">
        <v>34</v>
      </c>
      <c r="I423" s="16" t="s">
        <v>73</v>
      </c>
      <c r="J423" s="16" t="s">
        <v>80</v>
      </c>
      <c r="K423" s="14" t="s">
        <v>10</v>
      </c>
      <c r="L423" s="14" t="s">
        <v>19</v>
      </c>
      <c r="M423" s="16" t="s">
        <v>25</v>
      </c>
      <c r="N423" s="16" t="s">
        <v>26</v>
      </c>
      <c r="O423" s="16" t="s">
        <v>14</v>
      </c>
      <c r="P423" s="12">
        <f t="shared" si="33"/>
        <v>2</v>
      </c>
      <c r="Q423" s="12" cm="1">
        <f t="array" ref="Q423">SUMPRODUCT(($G$2:$G$3094=G423)*(P423&gt;$P$2:$P$3094))+1</f>
        <v>4</v>
      </c>
      <c r="R423" s="12" t="e">
        <f>(Q423*100000)+#REF!</f>
        <v>#REF!</v>
      </c>
      <c r="S423" t="e" cm="1">
        <f t="array" ref="S423">SUMPRODUCT(($G$2:$G$3094=G423)*(R423&gt;$R$2:$R$3094))+1</f>
        <v>#REF!</v>
      </c>
      <c r="T423" t="str">
        <f t="shared" si="34"/>
        <v>CHELMSFORD CITY †</v>
      </c>
      <c r="U423">
        <v>0</v>
      </c>
      <c r="V423" t="s">
        <v>19</v>
      </c>
      <c r="W423">
        <f t="shared" si="35"/>
        <v>2023</v>
      </c>
    </row>
    <row r="424" spans="1:23" x14ac:dyDescent="0.25">
      <c r="A424" s="10" t="str">
        <f>IF(YEAR(G424)=2024,#REF!,"")</f>
        <v/>
      </c>
      <c r="B424" s="10" t="str">
        <f>IF(YEAR(G424)=2025,#REF!,"")</f>
        <v/>
      </c>
      <c r="C424" s="10" t="str">
        <f t="shared" si="31"/>
        <v>Afternoon45043</v>
      </c>
      <c r="D424" s="5" t="str">
        <f>IF('by region'!$C$2="Any","Any",List!V424)&amp;M424&amp;IF('by region'!$I$2="Any","Any",N424)&amp;G424</f>
        <v>AnyFlatAny45043</v>
      </c>
      <c r="E424" s="5" t="e">
        <f>IF(I424=#REF!,List!G424,"")</f>
        <v>#REF!</v>
      </c>
      <c r="F424" s="5" t="e">
        <f t="shared" si="32"/>
        <v>#REF!</v>
      </c>
      <c r="G424" s="15">
        <v>45043</v>
      </c>
      <c r="H424" s="16" t="s">
        <v>34</v>
      </c>
      <c r="I424" s="16" t="s">
        <v>77</v>
      </c>
      <c r="J424" s="16" t="s">
        <v>9</v>
      </c>
      <c r="K424" s="14" t="s">
        <v>10</v>
      </c>
      <c r="L424" s="14" t="s">
        <v>11</v>
      </c>
      <c r="M424" s="16" t="s">
        <v>25</v>
      </c>
      <c r="N424" s="16" t="s">
        <v>13</v>
      </c>
      <c r="O424" s="16" t="s">
        <v>14</v>
      </c>
      <c r="P424" s="12">
        <f t="shared" si="33"/>
        <v>1</v>
      </c>
      <c r="Q424" s="12" cm="1">
        <f t="array" ref="Q424">SUMPRODUCT(($G$2:$G$3094=G424)*(P424&gt;$P$2:$P$3094))+1</f>
        <v>1</v>
      </c>
      <c r="R424" s="12" t="e">
        <f>(Q424*100000)+#REF!</f>
        <v>#REF!</v>
      </c>
      <c r="S424" t="e" cm="1">
        <f t="array" ref="S424">SUMPRODUCT(($G$2:$G$3094=G424)*(R424&gt;$R$2:$R$3094))+1</f>
        <v>#REF!</v>
      </c>
      <c r="T424" t="str">
        <f t="shared" si="34"/>
        <v xml:space="preserve">BEVERLEY </v>
      </c>
      <c r="U424">
        <v>0</v>
      </c>
      <c r="V424" t="s">
        <v>17</v>
      </c>
      <c r="W424">
        <f t="shared" si="35"/>
        <v>2023</v>
      </c>
    </row>
    <row r="425" spans="1:23" x14ac:dyDescent="0.25">
      <c r="A425" s="10" t="str">
        <f>IF(YEAR(G425)=2024,#REF!,"")</f>
        <v/>
      </c>
      <c r="B425" s="10" t="str">
        <f>IF(YEAR(G425)=2025,#REF!,"")</f>
        <v/>
      </c>
      <c r="C425" s="10" t="str">
        <f t="shared" si="31"/>
        <v>Afternoon45043</v>
      </c>
      <c r="D425" s="5" t="str">
        <f>IF('by region'!$C$2="Any","Any",List!V425)&amp;M425&amp;IF('by region'!$I$2="Any","Any",N425)&amp;G425</f>
        <v>AnyJumpAny45043</v>
      </c>
      <c r="E425" s="5" t="e">
        <f>IF(I425=#REF!,List!G425,"")</f>
        <v>#REF!</v>
      </c>
      <c r="F425" s="5" t="e">
        <f t="shared" si="32"/>
        <v>#REF!</v>
      </c>
      <c r="G425" s="15">
        <v>45043</v>
      </c>
      <c r="H425" s="16" t="s">
        <v>34</v>
      </c>
      <c r="I425" s="16" t="s">
        <v>84</v>
      </c>
      <c r="J425" s="16" t="s">
        <v>9</v>
      </c>
      <c r="K425" s="14" t="s">
        <v>10</v>
      </c>
      <c r="L425" s="14" t="s">
        <v>11</v>
      </c>
      <c r="M425" s="16" t="s">
        <v>12</v>
      </c>
      <c r="N425" s="16" t="s">
        <v>13</v>
      </c>
      <c r="O425" s="16" t="s">
        <v>14</v>
      </c>
      <c r="P425" s="12">
        <f t="shared" si="33"/>
        <v>1</v>
      </c>
      <c r="Q425" s="12" cm="1">
        <f t="array" ref="Q425">SUMPRODUCT(($G$2:$G$3094=G425)*(P425&gt;$P$2:$P$3094))+1</f>
        <v>1</v>
      </c>
      <c r="R425" s="12" t="e">
        <f>(Q425*100000)+#REF!</f>
        <v>#REF!</v>
      </c>
      <c r="S425" t="e" cm="1">
        <f t="array" ref="S425">SUMPRODUCT(($G$2:$G$3094=G425)*(R425&gt;$R$2:$R$3094))+1</f>
        <v>#REF!</v>
      </c>
      <c r="T425" t="str">
        <f t="shared" si="34"/>
        <v xml:space="preserve">Perth </v>
      </c>
      <c r="U425">
        <v>0</v>
      </c>
      <c r="V425" t="s">
        <v>11</v>
      </c>
      <c r="W425">
        <f t="shared" si="35"/>
        <v>2023</v>
      </c>
    </row>
    <row r="426" spans="1:23" x14ac:dyDescent="0.25">
      <c r="A426" s="10" t="str">
        <f>IF(YEAR(G426)=2024,#REF!,"")</f>
        <v/>
      </c>
      <c r="B426" s="10" t="str">
        <f>IF(YEAR(G426)=2025,#REF!,"")</f>
        <v/>
      </c>
      <c r="C426" s="10" t="str">
        <f t="shared" si="31"/>
        <v>Evening45043</v>
      </c>
      <c r="D426" s="5" t="str">
        <f>IF('by region'!$C$2="Any","Any",List!V426)&amp;M426&amp;IF('by region'!$I$2="Any","Any",N426)&amp;G426</f>
        <v>AnyJumpAny45043</v>
      </c>
      <c r="E426" s="5" t="e">
        <f>IF(I426=#REF!,List!G426,"")</f>
        <v>#REF!</v>
      </c>
      <c r="F426" s="5" t="e">
        <f t="shared" si="32"/>
        <v>#REF!</v>
      </c>
      <c r="G426" s="15">
        <v>45043</v>
      </c>
      <c r="H426" s="16" t="s">
        <v>34</v>
      </c>
      <c r="I426" s="16" t="s">
        <v>57</v>
      </c>
      <c r="J426" s="16" t="s">
        <v>80</v>
      </c>
      <c r="K426" s="14" t="s">
        <v>10</v>
      </c>
      <c r="L426" s="14" t="s">
        <v>19</v>
      </c>
      <c r="M426" s="16" t="s">
        <v>12</v>
      </c>
      <c r="N426" s="16" t="s">
        <v>13</v>
      </c>
      <c r="O426" s="16" t="s">
        <v>14</v>
      </c>
      <c r="P426" s="12">
        <f t="shared" si="33"/>
        <v>2</v>
      </c>
      <c r="Q426" s="12" cm="1">
        <f t="array" ref="Q426">SUMPRODUCT(($G$2:$G$3094=G426)*(P426&gt;$P$2:$P$3094))+1</f>
        <v>4</v>
      </c>
      <c r="R426" s="12" t="e">
        <f>(Q426*100000)+#REF!</f>
        <v>#REF!</v>
      </c>
      <c r="S426" t="e" cm="1">
        <f t="array" ref="S426">SUMPRODUCT(($G$2:$G$3094=G426)*(R426&gt;$R$2:$R$3094))+1</f>
        <v>#REF!</v>
      </c>
      <c r="T426" t="str">
        <f t="shared" si="34"/>
        <v>Taunton †</v>
      </c>
      <c r="U426">
        <v>0</v>
      </c>
      <c r="V426" t="s">
        <v>11</v>
      </c>
      <c r="W426">
        <f t="shared" si="35"/>
        <v>2023</v>
      </c>
    </row>
    <row r="427" spans="1:23" x14ac:dyDescent="0.25">
      <c r="A427" s="10" t="str">
        <f>IF(YEAR(G427)=2024,#REF!,"")</f>
        <v/>
      </c>
      <c r="B427" s="10" t="str">
        <f>IF(YEAR(G427)=2025,#REF!,"")</f>
        <v/>
      </c>
      <c r="C427" s="10" t="str">
        <f t="shared" si="31"/>
        <v>Afternoon45043</v>
      </c>
      <c r="D427" s="5" t="str">
        <f>IF('by region'!$C$2="Any","Any",List!V427)&amp;M427&amp;IF('by region'!$I$2="Any","Any",N427)&amp;G427</f>
        <v>AnyJumpAny45043</v>
      </c>
      <c r="E427" s="5" t="e">
        <f>IF(I427=#REF!,List!G427,"")</f>
        <v>#REF!</v>
      </c>
      <c r="F427" s="5" t="e">
        <f t="shared" si="32"/>
        <v>#REF!</v>
      </c>
      <c r="G427" s="15">
        <v>45043</v>
      </c>
      <c r="H427" s="16" t="s">
        <v>34</v>
      </c>
      <c r="I427" s="16" t="s">
        <v>48</v>
      </c>
      <c r="J427" s="16" t="s">
        <v>9</v>
      </c>
      <c r="K427" s="14" t="s">
        <v>16</v>
      </c>
      <c r="L427" s="14" t="s">
        <v>17</v>
      </c>
      <c r="M427" s="16" t="s">
        <v>12</v>
      </c>
      <c r="N427" s="16" t="s">
        <v>13</v>
      </c>
      <c r="O427" s="16" t="s">
        <v>14</v>
      </c>
      <c r="P427" s="12">
        <f t="shared" si="33"/>
        <v>1</v>
      </c>
      <c r="Q427" s="12" cm="1">
        <f t="array" ref="Q427">SUMPRODUCT(($G$2:$G$3094=G427)*(P427&gt;$P$2:$P$3094))+1</f>
        <v>1</v>
      </c>
      <c r="R427" s="12" t="e">
        <f>(Q427*100000)+#REF!</f>
        <v>#REF!</v>
      </c>
      <c r="S427" t="e" cm="1">
        <f t="array" ref="S427">SUMPRODUCT(($G$2:$G$3094=G427)*(R427&gt;$R$2:$R$3094))+1</f>
        <v>#REF!</v>
      </c>
      <c r="T427" t="str">
        <f t="shared" si="34"/>
        <v xml:space="preserve">Warwick </v>
      </c>
      <c r="U427">
        <v>0</v>
      </c>
      <c r="V427" t="s">
        <v>17</v>
      </c>
      <c r="W427">
        <f t="shared" si="35"/>
        <v>2023</v>
      </c>
    </row>
    <row r="428" spans="1:23" x14ac:dyDescent="0.25">
      <c r="A428" s="10" t="str">
        <f>IF(YEAR(G428)=2024,#REF!,"")</f>
        <v/>
      </c>
      <c r="B428" s="10" t="str">
        <f>IF(YEAR(G428)=2025,#REF!,"")</f>
        <v/>
      </c>
      <c r="C428" s="10" t="str">
        <f t="shared" si="31"/>
        <v>Afternoon45044</v>
      </c>
      <c r="D428" s="5" t="str">
        <f>IF('by region'!$C$2="Any","Any",List!V428)&amp;M428&amp;IF('by region'!$I$2="Any","Any",N428)&amp;G428</f>
        <v>AnyFlatAny45044</v>
      </c>
      <c r="E428" s="5" t="e">
        <f>IF(I428=#REF!,List!G428,"")</f>
        <v>#REF!</v>
      </c>
      <c r="F428" s="5" t="e">
        <f t="shared" si="32"/>
        <v>#REF!</v>
      </c>
      <c r="G428" s="15">
        <v>45044</v>
      </c>
      <c r="H428" s="16" t="s">
        <v>35</v>
      </c>
      <c r="I428" s="16" t="s">
        <v>59</v>
      </c>
      <c r="J428" s="16" t="s">
        <v>9</v>
      </c>
      <c r="K428" s="14" t="s">
        <v>24</v>
      </c>
      <c r="L428" s="14" t="s">
        <v>11</v>
      </c>
      <c r="M428" s="16" t="s">
        <v>25</v>
      </c>
      <c r="N428" s="16" t="s">
        <v>26</v>
      </c>
      <c r="O428" s="16" t="s">
        <v>14</v>
      </c>
      <c r="P428" s="12">
        <f t="shared" si="33"/>
        <v>1</v>
      </c>
      <c r="Q428" s="12" cm="1">
        <f t="array" ref="Q428">SUMPRODUCT(($G$2:$G$3094=G428)*(P428&gt;$P$2:$P$3094))+1</f>
        <v>1</v>
      </c>
      <c r="R428" s="12" t="e">
        <f>(Q428*100000)+#REF!</f>
        <v>#REF!</v>
      </c>
      <c r="S428" t="e" cm="1">
        <f t="array" ref="S428">SUMPRODUCT(($G$2:$G$3094=G428)*(R428&gt;$R$2:$R$3094))+1</f>
        <v>#REF!</v>
      </c>
      <c r="T428" t="str">
        <f t="shared" si="34"/>
        <v xml:space="preserve">DONCASTER </v>
      </c>
      <c r="U428">
        <v>0</v>
      </c>
      <c r="V428" t="s">
        <v>11</v>
      </c>
      <c r="W428">
        <f t="shared" si="35"/>
        <v>2023</v>
      </c>
    </row>
    <row r="429" spans="1:23" x14ac:dyDescent="0.25">
      <c r="A429" s="10" t="str">
        <f>IF(YEAR(G429)=2024,#REF!,"")</f>
        <v/>
      </c>
      <c r="B429" s="10" t="str">
        <f>IF(YEAR(G429)=2025,#REF!,"")</f>
        <v/>
      </c>
      <c r="C429" s="10" t="str">
        <f t="shared" si="31"/>
        <v>Afternoon45044</v>
      </c>
      <c r="D429" s="5" t="str">
        <f>IF('by region'!$C$2="Any","Any",List!V429)&amp;M429&amp;IF('by region'!$I$2="Any","Any",N429)&amp;G429</f>
        <v>AnyFlatAny45044</v>
      </c>
      <c r="E429" s="5" t="e">
        <f>IF(I429=#REF!,List!G429,"")</f>
        <v>#REF!</v>
      </c>
      <c r="F429" s="5" t="e">
        <f t="shared" si="32"/>
        <v>#REF!</v>
      </c>
      <c r="G429" s="15">
        <v>45044</v>
      </c>
      <c r="H429" s="16" t="s">
        <v>35</v>
      </c>
      <c r="I429" s="16" t="s">
        <v>38</v>
      </c>
      <c r="J429" s="16" t="s">
        <v>9</v>
      </c>
      <c r="K429" s="14" t="s">
        <v>16</v>
      </c>
      <c r="L429" s="14" t="s">
        <v>19</v>
      </c>
      <c r="M429" s="16" t="s">
        <v>25</v>
      </c>
      <c r="N429" s="16" t="s">
        <v>13</v>
      </c>
      <c r="O429" s="16" t="s">
        <v>14</v>
      </c>
      <c r="P429" s="12">
        <f t="shared" si="33"/>
        <v>1</v>
      </c>
      <c r="Q429" s="12" cm="1">
        <f t="array" ref="Q429">SUMPRODUCT(($G$2:$G$3094=G429)*(P429&gt;$P$2:$P$3094))+1</f>
        <v>1</v>
      </c>
      <c r="R429" s="12" t="e">
        <f>(Q429*100000)+#REF!</f>
        <v>#REF!</v>
      </c>
      <c r="S429" t="e" cm="1">
        <f t="array" ref="S429">SUMPRODUCT(($G$2:$G$3094=G429)*(R429&gt;$R$2:$R$3094))+1</f>
        <v>#REF!</v>
      </c>
      <c r="T429" t="str">
        <f t="shared" si="34"/>
        <v xml:space="preserve">SANDOWN PARK </v>
      </c>
      <c r="U429">
        <v>0</v>
      </c>
      <c r="V429" t="s">
        <v>19</v>
      </c>
      <c r="W429">
        <f t="shared" si="35"/>
        <v>2023</v>
      </c>
    </row>
    <row r="430" spans="1:23" x14ac:dyDescent="0.25">
      <c r="A430" s="10" t="str">
        <f>IF(YEAR(G430)=2024,#REF!,"")</f>
        <v/>
      </c>
      <c r="B430" s="10" t="str">
        <f>IF(YEAR(G430)=2025,#REF!,"")</f>
        <v/>
      </c>
      <c r="C430" s="10" t="str">
        <f t="shared" si="31"/>
        <v>Evening45044</v>
      </c>
      <c r="D430" s="5" t="str">
        <f>IF('by region'!$C$2="Any","Any",List!V430)&amp;M430&amp;IF('by region'!$I$2="Any","Any",N430)&amp;G430</f>
        <v>AnyJumpAny45044</v>
      </c>
      <c r="E430" s="5" t="e">
        <f>IF(I430=#REF!,List!G430,"")</f>
        <v>#REF!</v>
      </c>
      <c r="F430" s="5" t="e">
        <f t="shared" si="32"/>
        <v>#REF!</v>
      </c>
      <c r="G430" s="15">
        <v>45044</v>
      </c>
      <c r="H430" s="16" t="s">
        <v>35</v>
      </c>
      <c r="I430" s="16" t="s">
        <v>54</v>
      </c>
      <c r="J430" s="16" t="s">
        <v>80</v>
      </c>
      <c r="K430" s="14" t="s">
        <v>24</v>
      </c>
      <c r="L430" s="14" t="s">
        <v>19</v>
      </c>
      <c r="M430" s="16" t="s">
        <v>12</v>
      </c>
      <c r="N430" s="16" t="s">
        <v>13</v>
      </c>
      <c r="O430" s="16" t="s">
        <v>14</v>
      </c>
      <c r="P430" s="12">
        <f t="shared" si="33"/>
        <v>2</v>
      </c>
      <c r="Q430" s="12" cm="1">
        <f t="array" ref="Q430">SUMPRODUCT(($G$2:$G$3094=G430)*(P430&gt;$P$2:$P$3094))+1</f>
        <v>4</v>
      </c>
      <c r="R430" s="12" t="e">
        <f>(Q430*100000)+#REF!</f>
        <v>#REF!</v>
      </c>
      <c r="S430" t="e" cm="1">
        <f t="array" ref="S430">SUMPRODUCT(($G$2:$G$3094=G430)*(R430&gt;$R$2:$R$3094))+1</f>
        <v>#REF!</v>
      </c>
      <c r="T430" t="str">
        <f t="shared" si="34"/>
        <v>Chepstow †</v>
      </c>
      <c r="U430">
        <v>0</v>
      </c>
      <c r="V430" t="s">
        <v>17</v>
      </c>
      <c r="W430">
        <f t="shared" si="35"/>
        <v>2023</v>
      </c>
    </row>
    <row r="431" spans="1:23" x14ac:dyDescent="0.25">
      <c r="A431" s="10" t="str">
        <f>IF(YEAR(G431)=2024,#REF!,"")</f>
        <v/>
      </c>
      <c r="B431" s="10" t="str">
        <f>IF(YEAR(G431)=2025,#REF!,"")</f>
        <v/>
      </c>
      <c r="C431" s="10" t="str">
        <f t="shared" si="31"/>
        <v>Afternoon45044</v>
      </c>
      <c r="D431" s="5" t="str">
        <f>IF('by region'!$C$2="Any","Any",List!V431)&amp;M431&amp;IF('by region'!$I$2="Any","Any",N431)&amp;G431</f>
        <v>AnyJumpAny45044</v>
      </c>
      <c r="E431" s="5" t="e">
        <f>IF(I431=#REF!,List!G431,"")</f>
        <v>#REF!</v>
      </c>
      <c r="F431" s="5" t="e">
        <f t="shared" si="32"/>
        <v>#REF!</v>
      </c>
      <c r="G431" s="15">
        <v>45044</v>
      </c>
      <c r="H431" s="16" t="s">
        <v>35</v>
      </c>
      <c r="I431" s="16" t="s">
        <v>84</v>
      </c>
      <c r="J431" s="16" t="s">
        <v>9</v>
      </c>
      <c r="K431" s="14" t="s">
        <v>10</v>
      </c>
      <c r="L431" s="14" t="s">
        <v>11</v>
      </c>
      <c r="M431" s="16" t="s">
        <v>12</v>
      </c>
      <c r="N431" s="16" t="s">
        <v>13</v>
      </c>
      <c r="O431" s="16" t="s">
        <v>14</v>
      </c>
      <c r="P431" s="12">
        <f t="shared" si="33"/>
        <v>1</v>
      </c>
      <c r="Q431" s="12" cm="1">
        <f t="array" ref="Q431">SUMPRODUCT(($G$2:$G$3094=G431)*(P431&gt;$P$2:$P$3094))+1</f>
        <v>1</v>
      </c>
      <c r="R431" s="12" t="e">
        <f>(Q431*100000)+#REF!</f>
        <v>#REF!</v>
      </c>
      <c r="S431" t="e" cm="1">
        <f t="array" ref="S431">SUMPRODUCT(($G$2:$G$3094=G431)*(R431&gt;$R$2:$R$3094))+1</f>
        <v>#REF!</v>
      </c>
      <c r="T431" t="str">
        <f t="shared" si="34"/>
        <v xml:space="preserve">Perth </v>
      </c>
      <c r="U431">
        <v>0</v>
      </c>
      <c r="V431" t="s">
        <v>30</v>
      </c>
      <c r="W431">
        <f t="shared" si="35"/>
        <v>2023</v>
      </c>
    </row>
    <row r="432" spans="1:23" x14ac:dyDescent="0.25">
      <c r="A432" s="10" t="str">
        <f>IF(YEAR(G432)=2024,#REF!,"")</f>
        <v/>
      </c>
      <c r="B432" s="10" t="str">
        <f>IF(YEAR(G432)=2025,#REF!,"")</f>
        <v/>
      </c>
      <c r="C432" s="10" t="str">
        <f t="shared" si="31"/>
        <v>Evening45044</v>
      </c>
      <c r="D432" s="5" t="str">
        <f>IF('by region'!$C$2="Any","Any",List!V432)&amp;M432&amp;IF('by region'!$I$2="Any","Any",N432)&amp;G432</f>
        <v>AnyJumpAny45044</v>
      </c>
      <c r="E432" s="5" t="e">
        <f>IF(I432=#REF!,List!G432,"")</f>
        <v>#REF!</v>
      </c>
      <c r="F432" s="5" t="e">
        <f t="shared" si="32"/>
        <v>#REF!</v>
      </c>
      <c r="G432" s="15">
        <v>45044</v>
      </c>
      <c r="H432" s="16" t="s">
        <v>35</v>
      </c>
      <c r="I432" s="16" t="s">
        <v>23</v>
      </c>
      <c r="J432" s="16" t="s">
        <v>80</v>
      </c>
      <c r="K432" s="14" t="s">
        <v>24</v>
      </c>
      <c r="L432" s="14" t="s">
        <v>17</v>
      </c>
      <c r="M432" s="16" t="s">
        <v>12</v>
      </c>
      <c r="N432" s="16" t="s">
        <v>13</v>
      </c>
      <c r="O432" s="16" t="s">
        <v>14</v>
      </c>
      <c r="P432" s="12">
        <f t="shared" si="33"/>
        <v>2</v>
      </c>
      <c r="Q432" s="12" cm="1">
        <f t="array" ref="Q432">SUMPRODUCT(($G$2:$G$3094=G432)*(P432&gt;$P$2:$P$3094))+1</f>
        <v>4</v>
      </c>
      <c r="R432" s="12" t="e">
        <f>(Q432*100000)+#REF!</f>
        <v>#REF!</v>
      </c>
      <c r="S432" t="e" cm="1">
        <f t="array" ref="S432">SUMPRODUCT(($G$2:$G$3094=G432)*(R432&gt;$R$2:$R$3094))+1</f>
        <v>#REF!</v>
      </c>
      <c r="T432" t="str">
        <f t="shared" si="34"/>
        <v>Southwell †</v>
      </c>
      <c r="U432">
        <v>0</v>
      </c>
      <c r="V432" t="s">
        <v>11</v>
      </c>
      <c r="W432">
        <f t="shared" si="35"/>
        <v>2023</v>
      </c>
    </row>
    <row r="433" spans="1:23" x14ac:dyDescent="0.25">
      <c r="A433" s="10" t="str">
        <f>IF(YEAR(G433)=2024,#REF!,"")</f>
        <v/>
      </c>
      <c r="B433" s="10" t="str">
        <f>IF(YEAR(G433)=2025,#REF!,"")</f>
        <v/>
      </c>
      <c r="C433" s="10" t="str">
        <f t="shared" si="31"/>
        <v>Evening45045</v>
      </c>
      <c r="D433" s="5" t="str">
        <f>IF('by region'!$C$2="Any","Any",List!V433)&amp;M433&amp;IF('by region'!$I$2="Any","Any",N433)&amp;G433</f>
        <v>AnyFlatAny45045</v>
      </c>
      <c r="E433" s="5" t="e">
        <f>IF(I433=#REF!,List!G433,"")</f>
        <v>#REF!</v>
      </c>
      <c r="F433" s="5" t="e">
        <f t="shared" si="32"/>
        <v>#REF!</v>
      </c>
      <c r="G433" s="15">
        <v>45045</v>
      </c>
      <c r="H433" s="16" t="s">
        <v>37</v>
      </c>
      <c r="I433" s="16" t="s">
        <v>43</v>
      </c>
      <c r="J433" s="16" t="s">
        <v>80</v>
      </c>
      <c r="K433" s="14" t="s">
        <v>24</v>
      </c>
      <c r="L433" s="14" t="s">
        <v>17</v>
      </c>
      <c r="M433" s="16" t="s">
        <v>25</v>
      </c>
      <c r="N433" s="16" t="s">
        <v>26</v>
      </c>
      <c r="O433" s="16" t="s">
        <v>14</v>
      </c>
      <c r="P433" s="12">
        <f t="shared" si="33"/>
        <v>2</v>
      </c>
      <c r="Q433" s="12" cm="1">
        <f t="array" ref="Q433">SUMPRODUCT(($G$2:$G$3094=G433)*(P433&gt;$P$2:$P$3094))+1</f>
        <v>5</v>
      </c>
      <c r="R433" s="12" t="e">
        <f>(Q433*100000)+#REF!</f>
        <v>#REF!</v>
      </c>
      <c r="S433" t="e" cm="1">
        <f t="array" ref="S433">SUMPRODUCT(($G$2:$G$3094=G433)*(R433&gt;$R$2:$R$3094))+1</f>
        <v>#REF!</v>
      </c>
      <c r="T433" t="str">
        <f t="shared" si="34"/>
        <v>WOLVERHAMPTON †</v>
      </c>
      <c r="U433">
        <v>0</v>
      </c>
      <c r="V433" t="s">
        <v>19</v>
      </c>
      <c r="W433">
        <f t="shared" si="35"/>
        <v>2023</v>
      </c>
    </row>
    <row r="434" spans="1:23" x14ac:dyDescent="0.25">
      <c r="A434" s="10" t="str">
        <f>IF(YEAR(G434)=2024,#REF!,"")</f>
        <v/>
      </c>
      <c r="B434" s="10" t="str">
        <f>IF(YEAR(G434)=2025,#REF!,"")</f>
        <v/>
      </c>
      <c r="C434" s="10" t="str">
        <f t="shared" si="31"/>
        <v>Evening45045</v>
      </c>
      <c r="D434" s="5" t="str">
        <f>IF('by region'!$C$2="Any","Any",List!V434)&amp;M434&amp;IF('by region'!$I$2="Any","Any",N434)&amp;G434</f>
        <v>AnyFlatAny45045</v>
      </c>
      <c r="E434" s="5" t="e">
        <f>IF(I434=#REF!,List!G434,"")</f>
        <v>#REF!</v>
      </c>
      <c r="F434" s="5" t="e">
        <f t="shared" si="32"/>
        <v>#REF!</v>
      </c>
      <c r="G434" s="15">
        <v>45045</v>
      </c>
      <c r="H434" s="16" t="s">
        <v>37</v>
      </c>
      <c r="I434" s="16" t="s">
        <v>59</v>
      </c>
      <c r="J434" s="16" t="s">
        <v>80</v>
      </c>
      <c r="K434" s="14" t="s">
        <v>24</v>
      </c>
      <c r="L434" s="14" t="s">
        <v>11</v>
      </c>
      <c r="M434" s="16" t="s">
        <v>25</v>
      </c>
      <c r="N434" s="16" t="s">
        <v>13</v>
      </c>
      <c r="O434" s="16" t="s">
        <v>14</v>
      </c>
      <c r="P434" s="12">
        <f t="shared" si="33"/>
        <v>2</v>
      </c>
      <c r="Q434" s="12" cm="1">
        <f t="array" ref="Q434">SUMPRODUCT(($G$2:$G$3094=G434)*(P434&gt;$P$2:$P$3094))+1</f>
        <v>5</v>
      </c>
      <c r="R434" s="12" t="e">
        <f>(Q434*100000)+#REF!</f>
        <v>#REF!</v>
      </c>
      <c r="S434" t="e" cm="1">
        <f t="array" ref="S434">SUMPRODUCT(($G$2:$G$3094=G434)*(R434&gt;$R$2:$R$3094))+1</f>
        <v>#REF!</v>
      </c>
      <c r="T434" t="str">
        <f t="shared" si="34"/>
        <v>DONCASTER †</v>
      </c>
      <c r="U434">
        <v>0</v>
      </c>
      <c r="V434" t="s">
        <v>19</v>
      </c>
      <c r="W434">
        <f t="shared" si="35"/>
        <v>2023</v>
      </c>
    </row>
    <row r="435" spans="1:23" x14ac:dyDescent="0.25">
      <c r="A435" s="10" t="str">
        <f>IF(YEAR(G435)=2024,#REF!,"")</f>
        <v/>
      </c>
      <c r="B435" s="10" t="str">
        <f>IF(YEAR(G435)=2025,#REF!,"")</f>
        <v/>
      </c>
      <c r="C435" s="10" t="str">
        <f t="shared" si="31"/>
        <v>Afternoon45045</v>
      </c>
      <c r="D435" s="5" t="str">
        <f>IF('by region'!$C$2="Any","Any",List!V435)&amp;M435&amp;IF('by region'!$I$2="Any","Any",N435)&amp;G435</f>
        <v>AnyFlatAny45045</v>
      </c>
      <c r="E435" s="5" t="e">
        <f>IF(I435=#REF!,List!G435,"")</f>
        <v>#REF!</v>
      </c>
      <c r="F435" s="5" t="e">
        <f t="shared" si="32"/>
        <v>#REF!</v>
      </c>
      <c r="G435" s="15">
        <v>45045</v>
      </c>
      <c r="H435" s="16" t="s">
        <v>37</v>
      </c>
      <c r="I435" s="16" t="s">
        <v>56</v>
      </c>
      <c r="J435" s="16" t="s">
        <v>9</v>
      </c>
      <c r="K435" s="14" t="s">
        <v>16</v>
      </c>
      <c r="L435" s="14" t="s">
        <v>11</v>
      </c>
      <c r="M435" s="16" t="s">
        <v>25</v>
      </c>
      <c r="N435" s="16" t="s">
        <v>13</v>
      </c>
      <c r="O435" s="16" t="s">
        <v>14</v>
      </c>
      <c r="P435" s="12">
        <f t="shared" si="33"/>
        <v>1</v>
      </c>
      <c r="Q435" s="12" cm="1">
        <f t="array" ref="Q435">SUMPRODUCT(($G$2:$G$3094=G435)*(P435&gt;$P$2:$P$3094))+1</f>
        <v>1</v>
      </c>
      <c r="R435" s="12" t="e">
        <f>(Q435*100000)+#REF!</f>
        <v>#REF!</v>
      </c>
      <c r="S435" t="e" cm="1">
        <f t="array" ref="S435">SUMPRODUCT(($G$2:$G$3094=G435)*(R435&gt;$R$2:$R$3094))+1</f>
        <v>#REF!</v>
      </c>
      <c r="T435" t="str">
        <f t="shared" si="34"/>
        <v xml:space="preserve">HAYDOCK PARK </v>
      </c>
      <c r="U435">
        <v>0</v>
      </c>
      <c r="V435" t="s">
        <v>17</v>
      </c>
      <c r="W435">
        <f t="shared" si="35"/>
        <v>2023</v>
      </c>
    </row>
    <row r="436" spans="1:23" x14ac:dyDescent="0.25">
      <c r="A436" s="10" t="str">
        <f>IF(YEAR(G436)=2024,#REF!,"")</f>
        <v/>
      </c>
      <c r="B436" s="10" t="str">
        <f>IF(YEAR(G436)=2025,#REF!,"")</f>
        <v/>
      </c>
      <c r="C436" s="10" t="str">
        <f t="shared" si="31"/>
        <v>Afternoon45045</v>
      </c>
      <c r="D436" s="5" t="str">
        <f>IF('by region'!$C$2="Any","Any",List!V436)&amp;M436&amp;IF('by region'!$I$2="Any","Any",N436)&amp;G436</f>
        <v>AnyFlatAny45045</v>
      </c>
      <c r="E436" s="5" t="e">
        <f>IF(I436=#REF!,List!G436,"")</f>
        <v>#REF!</v>
      </c>
      <c r="F436" s="5" t="e">
        <f t="shared" si="32"/>
        <v>#REF!</v>
      </c>
      <c r="G436" s="15">
        <v>45045</v>
      </c>
      <c r="H436" s="16" t="s">
        <v>37</v>
      </c>
      <c r="I436" s="16" t="s">
        <v>44</v>
      </c>
      <c r="J436" s="16" t="s">
        <v>9</v>
      </c>
      <c r="K436" s="14" t="s">
        <v>10</v>
      </c>
      <c r="L436" s="14" t="s">
        <v>17</v>
      </c>
      <c r="M436" s="16" t="s">
        <v>25</v>
      </c>
      <c r="N436" s="16" t="s">
        <v>13</v>
      </c>
      <c r="O436" s="16" t="s">
        <v>14</v>
      </c>
      <c r="P436" s="12">
        <f t="shared" si="33"/>
        <v>1</v>
      </c>
      <c r="Q436" s="12" cm="1">
        <f t="array" ref="Q436">SUMPRODUCT(($G$2:$G$3094=G436)*(P436&gt;$P$2:$P$3094))+1</f>
        <v>1</v>
      </c>
      <c r="R436" s="12" t="e">
        <f>(Q436*100000)+#REF!</f>
        <v>#REF!</v>
      </c>
      <c r="S436" t="e" cm="1">
        <f t="array" ref="S436">SUMPRODUCT(($G$2:$G$3094=G436)*(R436&gt;$R$2:$R$3094))+1</f>
        <v>#REF!</v>
      </c>
      <c r="T436" t="str">
        <f t="shared" si="34"/>
        <v xml:space="preserve">LEICESTER </v>
      </c>
      <c r="U436">
        <v>0</v>
      </c>
      <c r="V436" t="s">
        <v>19</v>
      </c>
      <c r="W436">
        <f t="shared" si="35"/>
        <v>2023</v>
      </c>
    </row>
    <row r="437" spans="1:23" x14ac:dyDescent="0.25">
      <c r="A437" s="10" t="str">
        <f>IF(YEAR(G437)=2024,#REF!,"")</f>
        <v/>
      </c>
      <c r="B437" s="10" t="str">
        <f>IF(YEAR(G437)=2025,#REF!,"")</f>
        <v/>
      </c>
      <c r="C437" s="10" t="str">
        <f t="shared" si="31"/>
        <v>Afternoon45045</v>
      </c>
      <c r="D437" s="5" t="str">
        <f>IF('by region'!$C$2="Any","Any",List!V437)&amp;M437&amp;IF('by region'!$I$2="Any","Any",N437)&amp;G437</f>
        <v>AnyFlatAny45045</v>
      </c>
      <c r="E437" s="5" t="e">
        <f>IF(I437=#REF!,List!G437,"")</f>
        <v>#REF!</v>
      </c>
      <c r="F437" s="5" t="e">
        <f t="shared" si="32"/>
        <v>#REF!</v>
      </c>
      <c r="G437" s="15">
        <v>45045</v>
      </c>
      <c r="H437" s="16" t="s">
        <v>37</v>
      </c>
      <c r="I437" s="16" t="s">
        <v>78</v>
      </c>
      <c r="J437" s="16" t="s">
        <v>9</v>
      </c>
      <c r="K437" s="14" t="s">
        <v>10</v>
      </c>
      <c r="L437" s="14" t="s">
        <v>11</v>
      </c>
      <c r="M437" s="16" t="s">
        <v>25</v>
      </c>
      <c r="N437" s="16" t="s">
        <v>13</v>
      </c>
      <c r="O437" s="16" t="s">
        <v>14</v>
      </c>
      <c r="P437" s="12">
        <f t="shared" si="33"/>
        <v>1</v>
      </c>
      <c r="Q437" s="12" cm="1">
        <f t="array" ref="Q437">SUMPRODUCT(($G$2:$G$3094=G437)*(P437&gt;$P$2:$P$3094))+1</f>
        <v>1</v>
      </c>
      <c r="R437" s="12" t="e">
        <f>(Q437*100000)+#REF!</f>
        <v>#REF!</v>
      </c>
      <c r="S437" t="e" cm="1">
        <f t="array" ref="S437">SUMPRODUCT(($G$2:$G$3094=G437)*(R437&gt;$R$2:$R$3094))+1</f>
        <v>#REF!</v>
      </c>
      <c r="T437" t="str">
        <f t="shared" si="34"/>
        <v xml:space="preserve">RIPON </v>
      </c>
      <c r="U437">
        <v>0</v>
      </c>
      <c r="V437" t="s">
        <v>30</v>
      </c>
      <c r="W437">
        <f t="shared" si="35"/>
        <v>2023</v>
      </c>
    </row>
    <row r="438" spans="1:23" x14ac:dyDescent="0.25">
      <c r="A438" s="10" t="str">
        <f>IF(YEAR(G438)=2024,#REF!,"")</f>
        <v/>
      </c>
      <c r="B438" s="10" t="str">
        <f>IF(YEAR(G438)=2025,#REF!,"")</f>
        <v/>
      </c>
      <c r="C438" s="10" t="str">
        <f t="shared" ref="C438:C501" si="36">J438&amp;G438</f>
        <v>Afternoon45045</v>
      </c>
      <c r="D438" s="5" t="str">
        <f>IF('by region'!$C$2="Any","Any",List!V438)&amp;M438&amp;IF('by region'!$I$2="Any","Any",N438)&amp;G438</f>
        <v>AnyJumpAny45045</v>
      </c>
      <c r="E438" s="5" t="e">
        <f>IF(I438=#REF!,List!G438,"")</f>
        <v>#REF!</v>
      </c>
      <c r="F438" s="5" t="e">
        <f t="shared" si="32"/>
        <v>#REF!</v>
      </c>
      <c r="G438" s="15">
        <v>45045</v>
      </c>
      <c r="H438" s="16" t="s">
        <v>37</v>
      </c>
      <c r="I438" s="16" t="s">
        <v>38</v>
      </c>
      <c r="J438" s="16" t="s">
        <v>9</v>
      </c>
      <c r="K438" s="14" t="s">
        <v>16</v>
      </c>
      <c r="L438" s="14" t="s">
        <v>19</v>
      </c>
      <c r="M438" s="16" t="s">
        <v>12</v>
      </c>
      <c r="N438" s="16" t="s">
        <v>13</v>
      </c>
      <c r="O438" s="16" t="s">
        <v>14</v>
      </c>
      <c r="P438" s="12">
        <f t="shared" si="33"/>
        <v>1</v>
      </c>
      <c r="Q438" s="12" cm="1">
        <f t="array" ref="Q438">SUMPRODUCT(($G$2:$G$3094=G438)*(P438&gt;$P$2:$P$3094))+1</f>
        <v>1</v>
      </c>
      <c r="R438" s="12" t="e">
        <f>(Q438*100000)+#REF!</f>
        <v>#REF!</v>
      </c>
      <c r="S438" t="e" cm="1">
        <f t="array" ref="S438">SUMPRODUCT(($G$2:$G$3094=G438)*(R438&gt;$R$2:$R$3094))+1</f>
        <v>#REF!</v>
      </c>
      <c r="T438" t="str">
        <f t="shared" si="34"/>
        <v xml:space="preserve">Sandown Park </v>
      </c>
      <c r="U438">
        <v>0</v>
      </c>
      <c r="V438" t="s">
        <v>19</v>
      </c>
      <c r="W438">
        <f t="shared" si="35"/>
        <v>2023</v>
      </c>
    </row>
    <row r="439" spans="1:23" x14ac:dyDescent="0.25">
      <c r="A439" s="10" t="str">
        <f>IF(YEAR(G439)=2024,#REF!,"")</f>
        <v/>
      </c>
      <c r="B439" s="10" t="str">
        <f>IF(YEAR(G439)=2025,#REF!,"")</f>
        <v/>
      </c>
      <c r="C439" s="10" t="str">
        <f t="shared" si="36"/>
        <v>Afternoon45046</v>
      </c>
      <c r="D439" s="5" t="str">
        <f>IF('by region'!$C$2="Any","Any",List!V439)&amp;M439&amp;IF('by region'!$I$2="Any","Any",N439)&amp;G439</f>
        <v>AnyFlatAny45046</v>
      </c>
      <c r="E439" s="5" t="e">
        <f>IF(I439=#REF!,List!G439,"")</f>
        <v>#REF!</v>
      </c>
      <c r="F439" s="5" t="e">
        <f t="shared" si="32"/>
        <v>#REF!</v>
      </c>
      <c r="G439" s="15">
        <v>45046</v>
      </c>
      <c r="H439" s="16" t="s">
        <v>40</v>
      </c>
      <c r="I439" s="16" t="s">
        <v>49</v>
      </c>
      <c r="J439" s="16" t="s">
        <v>9</v>
      </c>
      <c r="K439" s="14" t="s">
        <v>10</v>
      </c>
      <c r="L439" s="14" t="s">
        <v>11</v>
      </c>
      <c r="M439" s="16" t="s">
        <v>25</v>
      </c>
      <c r="N439" s="16" t="s">
        <v>13</v>
      </c>
      <c r="O439" s="16" t="s">
        <v>14</v>
      </c>
      <c r="P439" s="12">
        <f t="shared" si="33"/>
        <v>1</v>
      </c>
      <c r="Q439" s="12" cm="1">
        <f t="array" ref="Q439">SUMPRODUCT(($G$2:$G$3094=G439)*(P439&gt;$P$2:$P$3094))+1</f>
        <v>1</v>
      </c>
      <c r="R439" s="12" t="e">
        <f>(Q439*100000)+#REF!</f>
        <v>#REF!</v>
      </c>
      <c r="S439" t="e" cm="1">
        <f t="array" ref="S439">SUMPRODUCT(($G$2:$G$3094=G439)*(R439&gt;$R$2:$R$3094))+1</f>
        <v>#REF!</v>
      </c>
      <c r="T439" t="str">
        <f t="shared" si="34"/>
        <v xml:space="preserve">WETHERBY </v>
      </c>
      <c r="U439">
        <v>0</v>
      </c>
      <c r="V439" t="s">
        <v>17</v>
      </c>
      <c r="W439">
        <f t="shared" si="35"/>
        <v>2023</v>
      </c>
    </row>
    <row r="440" spans="1:23" x14ac:dyDescent="0.25">
      <c r="A440" s="10" t="str">
        <f>IF(YEAR(G440)=2024,#REF!,"")</f>
        <v/>
      </c>
      <c r="B440" s="10" t="str">
        <f>IF(YEAR(G440)=2025,#REF!,"")</f>
        <v/>
      </c>
      <c r="C440" s="10" t="str">
        <f t="shared" si="36"/>
        <v>Afternoon45046</v>
      </c>
      <c r="D440" s="5" t="str">
        <f>IF('by region'!$C$2="Any","Any",List!V440)&amp;M440&amp;IF('by region'!$I$2="Any","Any",N440)&amp;G440</f>
        <v>AnyFlatAny45046</v>
      </c>
      <c r="E440" s="5" t="e">
        <f>IF(I440=#REF!,List!G440,"")</f>
        <v>#REF!</v>
      </c>
      <c r="F440" s="5" t="e">
        <f t="shared" si="32"/>
        <v>#REF!</v>
      </c>
      <c r="G440" s="15">
        <v>45046</v>
      </c>
      <c r="H440" s="16" t="s">
        <v>40</v>
      </c>
      <c r="I440" s="16" t="s">
        <v>22</v>
      </c>
      <c r="J440" s="16" t="s">
        <v>9</v>
      </c>
      <c r="K440" s="14" t="s">
        <v>10</v>
      </c>
      <c r="L440" s="14" t="s">
        <v>11</v>
      </c>
      <c r="M440" s="16" t="s">
        <v>25</v>
      </c>
      <c r="N440" s="16" t="s">
        <v>13</v>
      </c>
      <c r="O440" s="16" t="s">
        <v>14</v>
      </c>
      <c r="P440" s="12">
        <f t="shared" si="33"/>
        <v>1</v>
      </c>
      <c r="Q440" s="12" cm="1">
        <f t="array" ref="Q440">SUMPRODUCT(($G$2:$G$3094=G440)*(P440&gt;$P$2:$P$3094))+1</f>
        <v>1</v>
      </c>
      <c r="R440" s="12" t="e">
        <f>(Q440*100000)+#REF!</f>
        <v>#REF!</v>
      </c>
      <c r="S440" t="e" cm="1">
        <f t="array" ref="S440">SUMPRODUCT(($G$2:$G$3094=G440)*(R440&gt;$R$2:$R$3094))+1</f>
        <v>#REF!</v>
      </c>
      <c r="T440" t="str">
        <f t="shared" si="34"/>
        <v xml:space="preserve">MUSSELBURGH </v>
      </c>
      <c r="U440">
        <v>0</v>
      </c>
      <c r="V440" t="s">
        <v>17</v>
      </c>
      <c r="W440">
        <f t="shared" si="35"/>
        <v>2023</v>
      </c>
    </row>
    <row r="441" spans="1:23" x14ac:dyDescent="0.25">
      <c r="A441" s="10" t="str">
        <f>IF(YEAR(G441)=2024,#REF!,"")</f>
        <v/>
      </c>
      <c r="B441" s="10" t="str">
        <f>IF(YEAR(G441)=2025,#REF!,"")</f>
        <v/>
      </c>
      <c r="C441" s="10" t="str">
        <f t="shared" si="36"/>
        <v>Afternoon45047</v>
      </c>
      <c r="D441" s="5" t="str">
        <f>IF('by region'!$C$2="Any","Any",List!V441)&amp;M441&amp;IF('by region'!$I$2="Any","Any",N441)&amp;G441</f>
        <v>AnyFlatAny45047</v>
      </c>
      <c r="E441" s="5" t="e">
        <f>IF(I441=#REF!,List!G441,"")</f>
        <v>#REF!</v>
      </c>
      <c r="F441" s="5" t="e">
        <f t="shared" si="32"/>
        <v>#REF!</v>
      </c>
      <c r="G441" s="15">
        <v>45047</v>
      </c>
      <c r="H441" s="16" t="s">
        <v>42</v>
      </c>
      <c r="I441" s="16" t="s">
        <v>79</v>
      </c>
      <c r="J441" s="16" t="s">
        <v>9</v>
      </c>
      <c r="K441" s="14" t="s">
        <v>24</v>
      </c>
      <c r="L441" s="14" t="s">
        <v>19</v>
      </c>
      <c r="M441" s="16" t="s">
        <v>25</v>
      </c>
      <c r="N441" s="16" t="s">
        <v>13</v>
      </c>
      <c r="O441" s="16" t="s">
        <v>14</v>
      </c>
      <c r="P441" s="12">
        <f t="shared" si="33"/>
        <v>1</v>
      </c>
      <c r="Q441" s="12" cm="1">
        <f t="array" ref="Q441">SUMPRODUCT(($G$2:$G$3094=G441)*(P441&gt;$P$2:$P$3094))+1</f>
        <v>1</v>
      </c>
      <c r="R441" s="12" t="e">
        <f>(Q441*100000)+#REF!</f>
        <v>#REF!</v>
      </c>
      <c r="S441" t="e" cm="1">
        <f t="array" ref="S441">SUMPRODUCT(($G$2:$G$3094=G441)*(R441&gt;$R$2:$R$3094))+1</f>
        <v>#REF!</v>
      </c>
      <c r="T441" t="str">
        <f t="shared" si="34"/>
        <v xml:space="preserve">BATH </v>
      </c>
      <c r="U441">
        <v>0</v>
      </c>
      <c r="V441" t="s">
        <v>19</v>
      </c>
      <c r="W441">
        <f t="shared" si="35"/>
        <v>2023</v>
      </c>
    </row>
    <row r="442" spans="1:23" x14ac:dyDescent="0.25">
      <c r="A442" s="10" t="str">
        <f>IF(YEAR(G442)=2024,#REF!,"")</f>
        <v/>
      </c>
      <c r="B442" s="10" t="str">
        <f>IF(YEAR(G442)=2025,#REF!,"")</f>
        <v/>
      </c>
      <c r="C442" s="10" t="str">
        <f t="shared" si="36"/>
        <v>Afternoon45047</v>
      </c>
      <c r="D442" s="5" t="str">
        <f>IF('by region'!$C$2="Any","Any",List!V442)&amp;M442&amp;IF('by region'!$I$2="Any","Any",N442)&amp;G442</f>
        <v>AnyFlatAny45047</v>
      </c>
      <c r="E442" s="5" t="e">
        <f>IF(I442=#REF!,List!G442,"")</f>
        <v>#REF!</v>
      </c>
      <c r="F442" s="5" t="e">
        <f t="shared" si="32"/>
        <v>#REF!</v>
      </c>
      <c r="G442" s="15">
        <v>45047</v>
      </c>
      <c r="H442" s="16" t="s">
        <v>42</v>
      </c>
      <c r="I442" s="16" t="s">
        <v>70</v>
      </c>
      <c r="J442" s="16" t="s">
        <v>9</v>
      </c>
      <c r="K442" s="14" t="s">
        <v>24</v>
      </c>
      <c r="L442" s="14" t="s">
        <v>19</v>
      </c>
      <c r="M442" s="16" t="s">
        <v>25</v>
      </c>
      <c r="N442" s="16" t="s">
        <v>13</v>
      </c>
      <c r="O442" s="16" t="s">
        <v>14</v>
      </c>
      <c r="P442" s="12">
        <f t="shared" si="33"/>
        <v>1</v>
      </c>
      <c r="Q442" s="12" cm="1">
        <f t="array" ref="Q442">SUMPRODUCT(($G$2:$G$3094=G442)*(P442&gt;$P$2:$P$3094))+1</f>
        <v>1</v>
      </c>
      <c r="R442" s="12" t="e">
        <f>(Q442*100000)+#REF!</f>
        <v>#REF!</v>
      </c>
      <c r="S442" t="e" cm="1">
        <f t="array" ref="S442">SUMPRODUCT(($G$2:$G$3094=G442)*(R442&gt;$R$2:$R$3094))+1</f>
        <v>#REF!</v>
      </c>
      <c r="T442" t="str">
        <f t="shared" si="34"/>
        <v xml:space="preserve">WINDSOR </v>
      </c>
      <c r="U442">
        <v>0</v>
      </c>
      <c r="V442" t="s">
        <v>30</v>
      </c>
      <c r="W442">
        <f t="shared" si="35"/>
        <v>2023</v>
      </c>
    </row>
    <row r="443" spans="1:23" x14ac:dyDescent="0.25">
      <c r="A443" s="10" t="str">
        <f>IF(YEAR(G443)=2024,#REF!,"")</f>
        <v/>
      </c>
      <c r="B443" s="10" t="str">
        <f>IF(YEAR(G443)=2025,#REF!,"")</f>
        <v/>
      </c>
      <c r="C443" s="10" t="str">
        <f t="shared" si="36"/>
        <v>Afternoon45047</v>
      </c>
      <c r="D443" s="5" t="str">
        <f>IF('by region'!$C$2="Any","Any",List!V443)&amp;M443&amp;IF('by region'!$I$2="Any","Any",N443)&amp;G443</f>
        <v>AnyFlatAny45047</v>
      </c>
      <c r="E443" s="5" t="e">
        <f>IF(I443=#REF!,List!G443,"")</f>
        <v>#REF!</v>
      </c>
      <c r="F443" s="5" t="e">
        <f t="shared" si="32"/>
        <v>#REF!</v>
      </c>
      <c r="G443" s="15">
        <v>45047</v>
      </c>
      <c r="H443" s="16" t="s">
        <v>42</v>
      </c>
      <c r="I443" s="16" t="s">
        <v>77</v>
      </c>
      <c r="J443" s="16" t="s">
        <v>9</v>
      </c>
      <c r="K443" s="14" t="s">
        <v>10</v>
      </c>
      <c r="L443" s="14" t="s">
        <v>11</v>
      </c>
      <c r="M443" s="16" t="s">
        <v>25</v>
      </c>
      <c r="N443" s="16" t="s">
        <v>13</v>
      </c>
      <c r="O443" s="16" t="s">
        <v>21</v>
      </c>
      <c r="P443" s="12">
        <f t="shared" si="33"/>
        <v>1</v>
      </c>
      <c r="Q443" s="12" cm="1">
        <f t="array" ref="Q443">SUMPRODUCT(($G$2:$G$3094=G443)*(P443&gt;$P$2:$P$3094))+1</f>
        <v>1</v>
      </c>
      <c r="R443" s="12" t="e">
        <f>(Q443*100000)+#REF!</f>
        <v>#REF!</v>
      </c>
      <c r="S443" t="e" cm="1">
        <f t="array" ref="S443">SUMPRODUCT(($G$2:$G$3094=G443)*(R443&gt;$R$2:$R$3094))+1</f>
        <v>#REF!</v>
      </c>
      <c r="T443" t="str">
        <f t="shared" si="34"/>
        <v xml:space="preserve">BEVERLEY </v>
      </c>
      <c r="U443">
        <v>0</v>
      </c>
      <c r="V443" t="s">
        <v>19</v>
      </c>
      <c r="W443">
        <f t="shared" si="35"/>
        <v>2023</v>
      </c>
    </row>
    <row r="444" spans="1:23" x14ac:dyDescent="0.25">
      <c r="A444" s="10" t="str">
        <f>IF(YEAR(G444)=2024,#REF!,"")</f>
        <v/>
      </c>
      <c r="B444" s="10" t="str">
        <f>IF(YEAR(G444)=2025,#REF!,"")</f>
        <v/>
      </c>
      <c r="C444" s="10" t="str">
        <f t="shared" si="36"/>
        <v>Afternoon45047</v>
      </c>
      <c r="D444" s="5" t="str">
        <f>IF('by region'!$C$2="Any","Any",List!V444)&amp;M444&amp;IF('by region'!$I$2="Any","Any",N444)&amp;G444</f>
        <v>AnyJumpAny45047</v>
      </c>
      <c r="E444" s="5" t="e">
        <f>IF(I444=#REF!,List!G444,"")</f>
        <v>#REF!</v>
      </c>
      <c r="F444" s="5" t="e">
        <f t="shared" si="32"/>
        <v>#REF!</v>
      </c>
      <c r="G444" s="15">
        <v>45047</v>
      </c>
      <c r="H444" s="16" t="s">
        <v>42</v>
      </c>
      <c r="I444" s="16" t="s">
        <v>47</v>
      </c>
      <c r="J444" s="16" t="s">
        <v>9</v>
      </c>
      <c r="K444" s="14" t="s">
        <v>16</v>
      </c>
      <c r="L444" s="14" t="s">
        <v>19</v>
      </c>
      <c r="M444" s="16" t="s">
        <v>12</v>
      </c>
      <c r="N444" s="16" t="s">
        <v>13</v>
      </c>
      <c r="O444" s="16" t="s">
        <v>14</v>
      </c>
      <c r="P444" s="12">
        <f t="shared" si="33"/>
        <v>1</v>
      </c>
      <c r="Q444" s="12" cm="1">
        <f t="array" ref="Q444">SUMPRODUCT(($G$2:$G$3094=G444)*(P444&gt;$P$2:$P$3094))+1</f>
        <v>1</v>
      </c>
      <c r="R444" s="12" t="e">
        <f>(Q444*100000)+#REF!</f>
        <v>#REF!</v>
      </c>
      <c r="S444" t="e" cm="1">
        <f t="array" ref="S444">SUMPRODUCT(($G$2:$G$3094=G444)*(R444&gt;$R$2:$R$3094))+1</f>
        <v>#REF!</v>
      </c>
      <c r="T444" t="str">
        <f t="shared" si="34"/>
        <v xml:space="preserve">Kempton Park </v>
      </c>
      <c r="U444">
        <v>0</v>
      </c>
      <c r="V444" t="s">
        <v>11</v>
      </c>
      <c r="W444">
        <f t="shared" si="35"/>
        <v>2023</v>
      </c>
    </row>
    <row r="445" spans="1:23" x14ac:dyDescent="0.25">
      <c r="A445" s="10" t="str">
        <f>IF(YEAR(G445)=2024,#REF!,"")</f>
        <v/>
      </c>
      <c r="B445" s="10" t="str">
        <f>IF(YEAR(G445)=2025,#REF!,"")</f>
        <v/>
      </c>
      <c r="C445" s="10" t="str">
        <f t="shared" si="36"/>
        <v>Afternoon45047</v>
      </c>
      <c r="D445" s="5" t="str">
        <f>IF('by region'!$C$2="Any","Any",List!V445)&amp;M445&amp;IF('by region'!$I$2="Any","Any",N445)&amp;G445</f>
        <v>AnyJumpAny45047</v>
      </c>
      <c r="E445" s="5" t="e">
        <f>IF(I445=#REF!,List!G445,"")</f>
        <v>#REF!</v>
      </c>
      <c r="F445" s="5" t="e">
        <f t="shared" si="32"/>
        <v>#REF!</v>
      </c>
      <c r="G445" s="15">
        <v>45047</v>
      </c>
      <c r="H445" s="16" t="s">
        <v>42</v>
      </c>
      <c r="I445" s="16" t="s">
        <v>48</v>
      </c>
      <c r="J445" s="16" t="s">
        <v>9</v>
      </c>
      <c r="K445" s="14" t="s">
        <v>16</v>
      </c>
      <c r="L445" s="14" t="s">
        <v>17</v>
      </c>
      <c r="M445" s="16" t="s">
        <v>12</v>
      </c>
      <c r="N445" s="16" t="s">
        <v>13</v>
      </c>
      <c r="O445" s="16" t="s">
        <v>14</v>
      </c>
      <c r="P445" s="12">
        <f t="shared" si="33"/>
        <v>1</v>
      </c>
      <c r="Q445" s="12" cm="1">
        <f t="array" ref="Q445">SUMPRODUCT(($G$2:$G$3094=G445)*(P445&gt;$P$2:$P$3094))+1</f>
        <v>1</v>
      </c>
      <c r="R445" s="12" t="e">
        <f>(Q445*100000)+#REF!</f>
        <v>#REF!</v>
      </c>
      <c r="S445" t="e" cm="1">
        <f t="array" ref="S445">SUMPRODUCT(($G$2:$G$3094=G445)*(R445&gt;$R$2:$R$3094))+1</f>
        <v>#REF!</v>
      </c>
      <c r="T445" t="str">
        <f t="shared" si="34"/>
        <v xml:space="preserve">Warwick </v>
      </c>
      <c r="U445">
        <v>0</v>
      </c>
      <c r="V445" t="s">
        <v>17</v>
      </c>
      <c r="W445">
        <f t="shared" si="35"/>
        <v>2023</v>
      </c>
    </row>
    <row r="446" spans="1:23" x14ac:dyDescent="0.25">
      <c r="A446" s="10" t="str">
        <f>IF(YEAR(G446)=2024,#REF!,"")</f>
        <v/>
      </c>
      <c r="B446" s="10" t="str">
        <f>IF(YEAR(G446)=2025,#REF!,"")</f>
        <v/>
      </c>
      <c r="C446" s="10" t="str">
        <f t="shared" si="36"/>
        <v>Evening45048</v>
      </c>
      <c r="D446" s="5" t="str">
        <f>IF('by region'!$C$2="Any","Any",List!V446)&amp;M446&amp;IF('by region'!$I$2="Any","Any",N446)&amp;G446</f>
        <v>AnyFlatAny45048</v>
      </c>
      <c r="E446" s="5" t="e">
        <f>IF(I446=#REF!,List!G446,"")</f>
        <v>#REF!</v>
      </c>
      <c r="F446" s="5" t="e">
        <f t="shared" si="32"/>
        <v>#REF!</v>
      </c>
      <c r="G446" s="15">
        <v>45048</v>
      </c>
      <c r="H446" s="16" t="s">
        <v>7</v>
      </c>
      <c r="I446" s="16" t="s">
        <v>31</v>
      </c>
      <c r="J446" s="16" t="s">
        <v>80</v>
      </c>
      <c r="K446" s="14" t="s">
        <v>24</v>
      </c>
      <c r="L446" s="14" t="s">
        <v>11</v>
      </c>
      <c r="M446" s="16" t="s">
        <v>25</v>
      </c>
      <c r="N446" s="16" t="s">
        <v>26</v>
      </c>
      <c r="O446" s="16" t="s">
        <v>21</v>
      </c>
      <c r="P446" s="12">
        <f t="shared" si="33"/>
        <v>2</v>
      </c>
      <c r="Q446" s="12" cm="1">
        <f t="array" ref="Q446">SUMPRODUCT(($G$2:$G$3094=G446)*(P446&gt;$P$2:$P$3094))+1</f>
        <v>4</v>
      </c>
      <c r="R446" s="12" t="e">
        <f>(Q446*100000)+#REF!</f>
        <v>#REF!</v>
      </c>
      <c r="S446" t="e" cm="1">
        <f t="array" ref="S446">SUMPRODUCT(($G$2:$G$3094=G446)*(R446&gt;$R$2:$R$3094))+1</f>
        <v>#REF!</v>
      </c>
      <c r="T446" t="str">
        <f t="shared" si="34"/>
        <v>NEWCASTLE †</v>
      </c>
      <c r="U446">
        <v>0</v>
      </c>
      <c r="V446" t="s">
        <v>30</v>
      </c>
      <c r="W446">
        <f t="shared" si="35"/>
        <v>2023</v>
      </c>
    </row>
    <row r="447" spans="1:23" x14ac:dyDescent="0.25">
      <c r="A447" s="10" t="str">
        <f>IF(YEAR(G447)=2024,#REF!,"")</f>
        <v/>
      </c>
      <c r="B447" s="10" t="str">
        <f>IF(YEAR(G447)=2025,#REF!,"")</f>
        <v/>
      </c>
      <c r="C447" s="10" t="str">
        <f t="shared" si="36"/>
        <v>Afternoon45048</v>
      </c>
      <c r="D447" s="5" t="str">
        <f>IF('by region'!$C$2="Any","Any",List!V447)&amp;M447&amp;IF('by region'!$I$2="Any","Any",N447)&amp;G447</f>
        <v>AnyFlatAny45048</v>
      </c>
      <c r="E447" s="5" t="e">
        <f>IF(I447=#REF!,List!G447,"")</f>
        <v>#REF!</v>
      </c>
      <c r="F447" s="5" t="e">
        <f t="shared" si="32"/>
        <v>#REF!</v>
      </c>
      <c r="G447" s="15">
        <v>45048</v>
      </c>
      <c r="H447" s="16" t="s">
        <v>7</v>
      </c>
      <c r="I447" s="16" t="s">
        <v>82</v>
      </c>
      <c r="J447" s="16" t="s">
        <v>9</v>
      </c>
      <c r="K447" s="14" t="s">
        <v>24</v>
      </c>
      <c r="L447" s="14" t="s">
        <v>19</v>
      </c>
      <c r="M447" s="16" t="s">
        <v>25</v>
      </c>
      <c r="N447" s="16" t="s">
        <v>13</v>
      </c>
      <c r="O447" s="16" t="s">
        <v>14</v>
      </c>
      <c r="P447" s="12">
        <f t="shared" si="33"/>
        <v>1</v>
      </c>
      <c r="Q447" s="12" cm="1">
        <f t="array" ref="Q447">SUMPRODUCT(($G$2:$G$3094=G447)*(P447&gt;$P$2:$P$3094))+1</f>
        <v>1</v>
      </c>
      <c r="R447" s="12" t="e">
        <f>(Q447*100000)+#REF!</f>
        <v>#REF!</v>
      </c>
      <c r="S447" t="e" cm="1">
        <f t="array" ref="S447">SUMPRODUCT(($G$2:$G$3094=G447)*(R447&gt;$R$2:$R$3094))+1</f>
        <v>#REF!</v>
      </c>
      <c r="T447" t="str">
        <f t="shared" si="34"/>
        <v xml:space="preserve">BRIGHTON </v>
      </c>
      <c r="U447">
        <v>0</v>
      </c>
      <c r="V447" t="s">
        <v>30</v>
      </c>
      <c r="W447">
        <f t="shared" si="35"/>
        <v>2023</v>
      </c>
    </row>
    <row r="448" spans="1:23" x14ac:dyDescent="0.25">
      <c r="A448" s="10" t="str">
        <f>IF(YEAR(G448)=2024,#REF!,"")</f>
        <v/>
      </c>
      <c r="B448" s="10" t="str">
        <f>IF(YEAR(G448)=2025,#REF!,"")</f>
        <v/>
      </c>
      <c r="C448" s="10" t="str">
        <f t="shared" si="36"/>
        <v>Afternoon45048</v>
      </c>
      <c r="D448" s="5" t="str">
        <f>IF('by region'!$C$2="Any","Any",List!V448)&amp;M448&amp;IF('by region'!$I$2="Any","Any",N448)&amp;G448</f>
        <v>AnyFlatAny45048</v>
      </c>
      <c r="E448" s="5" t="e">
        <f>IF(I448=#REF!,List!G448,"")</f>
        <v>#REF!</v>
      </c>
      <c r="F448" s="5" t="e">
        <f t="shared" si="32"/>
        <v>#REF!</v>
      </c>
      <c r="G448" s="15">
        <v>45048</v>
      </c>
      <c r="H448" s="16" t="s">
        <v>7</v>
      </c>
      <c r="I448" s="16" t="s">
        <v>72</v>
      </c>
      <c r="J448" s="16" t="s">
        <v>9</v>
      </c>
      <c r="K448" s="14" t="s">
        <v>16</v>
      </c>
      <c r="L448" s="14" t="s">
        <v>17</v>
      </c>
      <c r="M448" s="16" t="s">
        <v>25</v>
      </c>
      <c r="N448" s="16" t="s">
        <v>13</v>
      </c>
      <c r="O448" s="16" t="s">
        <v>14</v>
      </c>
      <c r="P448" s="12">
        <f t="shared" si="33"/>
        <v>1</v>
      </c>
      <c r="Q448" s="12" cm="1">
        <f t="array" ref="Q448">SUMPRODUCT(($G$2:$G$3094=G448)*(P448&gt;$P$2:$P$3094))+1</f>
        <v>1</v>
      </c>
      <c r="R448" s="12" t="e">
        <f>(Q448*100000)+#REF!</f>
        <v>#REF!</v>
      </c>
      <c r="S448" t="e" cm="1">
        <f t="array" ref="S448">SUMPRODUCT(($G$2:$G$3094=G448)*(R448&gt;$R$2:$R$3094))+1</f>
        <v>#REF!</v>
      </c>
      <c r="T448" t="str">
        <f t="shared" si="34"/>
        <v xml:space="preserve">NOTTINGHAM </v>
      </c>
      <c r="U448">
        <v>0</v>
      </c>
      <c r="V448" t="s">
        <v>19</v>
      </c>
      <c r="W448">
        <f t="shared" si="35"/>
        <v>2023</v>
      </c>
    </row>
    <row r="449" spans="1:23" x14ac:dyDescent="0.25">
      <c r="A449" s="10" t="str">
        <f>IF(YEAR(G449)=2024,#REF!,"")</f>
        <v/>
      </c>
      <c r="B449" s="10" t="str">
        <f>IF(YEAR(G449)=2025,#REF!,"")</f>
        <v/>
      </c>
      <c r="C449" s="10" t="str">
        <f t="shared" si="36"/>
        <v>Afternoon45048</v>
      </c>
      <c r="D449" s="5" t="str">
        <f>IF('by region'!$C$2="Any","Any",List!V449)&amp;M449&amp;IF('by region'!$I$2="Any","Any",N449)&amp;G449</f>
        <v>AnyFlatAny45048</v>
      </c>
      <c r="E449" s="5" t="e">
        <f>IF(I449=#REF!,List!G449,"")</f>
        <v>#REF!</v>
      </c>
      <c r="F449" s="5" t="e">
        <f t="shared" si="32"/>
        <v>#REF!</v>
      </c>
      <c r="G449" s="15">
        <v>45048</v>
      </c>
      <c r="H449" s="16" t="s">
        <v>7</v>
      </c>
      <c r="I449" s="16" t="s">
        <v>81</v>
      </c>
      <c r="J449" s="16" t="s">
        <v>9</v>
      </c>
      <c r="K449" s="14" t="s">
        <v>24</v>
      </c>
      <c r="L449" s="14" t="s">
        <v>17</v>
      </c>
      <c r="M449" s="16" t="s">
        <v>25</v>
      </c>
      <c r="N449" s="16" t="s">
        <v>13</v>
      </c>
      <c r="O449" s="16" t="s">
        <v>14</v>
      </c>
      <c r="P449" s="12">
        <f t="shared" si="33"/>
        <v>1</v>
      </c>
      <c r="Q449" s="12" cm="1">
        <f t="array" ref="Q449">SUMPRODUCT(($G$2:$G$3094=G449)*(P449&gt;$P$2:$P$3094))+1</f>
        <v>1</v>
      </c>
      <c r="R449" s="12" t="e">
        <f>(Q449*100000)+#REF!</f>
        <v>#REF!</v>
      </c>
      <c r="S449" t="e" cm="1">
        <f t="array" ref="S449">SUMPRODUCT(($G$2:$G$3094=G449)*(R449&gt;$R$2:$R$3094))+1</f>
        <v>#REF!</v>
      </c>
      <c r="T449" t="str">
        <f t="shared" si="34"/>
        <v xml:space="preserve">YARMOUTH </v>
      </c>
      <c r="U449">
        <v>0</v>
      </c>
      <c r="V449" t="s">
        <v>11</v>
      </c>
      <c r="W449">
        <f t="shared" si="35"/>
        <v>2023</v>
      </c>
    </row>
    <row r="450" spans="1:23" x14ac:dyDescent="0.25">
      <c r="A450" s="10" t="str">
        <f>IF(YEAR(G450)=2024,#REF!,"")</f>
        <v/>
      </c>
      <c r="B450" s="10" t="str">
        <f>IF(YEAR(G450)=2025,#REF!,"")</f>
        <v/>
      </c>
      <c r="C450" s="10" t="str">
        <f t="shared" si="36"/>
        <v>Evening45049</v>
      </c>
      <c r="D450" s="5" t="str">
        <f>IF('by region'!$C$2="Any","Any",List!V450)&amp;M450&amp;IF('by region'!$I$2="Any","Any",N450)&amp;G450</f>
        <v>AnyFlatAny45049</v>
      </c>
      <c r="E450" s="5" t="e">
        <f>IF(I450=#REF!,List!G450,"")</f>
        <v>#REF!</v>
      </c>
      <c r="F450" s="5" t="e">
        <f t="shared" ref="F450:F513" si="37">G450&amp;S450</f>
        <v>#REF!</v>
      </c>
      <c r="G450" s="15">
        <v>45049</v>
      </c>
      <c r="H450" s="16" t="s">
        <v>27</v>
      </c>
      <c r="I450" s="16" t="s">
        <v>47</v>
      </c>
      <c r="J450" s="16" t="s">
        <v>80</v>
      </c>
      <c r="K450" s="14" t="s">
        <v>16</v>
      </c>
      <c r="L450" s="14" t="s">
        <v>19</v>
      </c>
      <c r="M450" s="16" t="s">
        <v>25</v>
      </c>
      <c r="N450" s="16" t="s">
        <v>26</v>
      </c>
      <c r="O450" s="16" t="s">
        <v>21</v>
      </c>
      <c r="P450" s="12">
        <f t="shared" ref="P450:P513" si="38">IF(J450="Afternoon",1,IF(J450="Evening",2,IF(J450="Floodlit",3,4)))</f>
        <v>2</v>
      </c>
      <c r="Q450" s="12" cm="1">
        <f t="array" ref="Q450">SUMPRODUCT(($G$2:$G$3094=G450)*(P450&gt;$P$2:$P$3094))+1</f>
        <v>4</v>
      </c>
      <c r="R450" s="12" t="e">
        <f>(Q450*100000)+#REF!</f>
        <v>#REF!</v>
      </c>
      <c r="S450" t="e" cm="1">
        <f t="array" ref="S450">SUMPRODUCT(($G$2:$G$3094=G450)*(R450&gt;$R$2:$R$3094))+1</f>
        <v>#REF!</v>
      </c>
      <c r="T450" t="str">
        <f t="shared" ref="T450:T513" si="39">_xlfn.CONCAT(IF(M450="Flat",UPPER(I450),I450)," ",IF(J450="Evening","†",IF(J450="Floodlit","#","")))</f>
        <v>KEMPTON PARK †</v>
      </c>
      <c r="U450">
        <v>0</v>
      </c>
      <c r="V450" t="s">
        <v>11</v>
      </c>
      <c r="W450">
        <f t="shared" ref="W450:W513" si="40">YEAR(G450)</f>
        <v>2023</v>
      </c>
    </row>
    <row r="451" spans="1:23" x14ac:dyDescent="0.25">
      <c r="A451" s="10" t="str">
        <f>IF(YEAR(G451)=2024,#REF!,"")</f>
        <v/>
      </c>
      <c r="B451" s="10" t="str">
        <f>IF(YEAR(G451)=2025,#REF!,"")</f>
        <v/>
      </c>
      <c r="C451" s="10" t="str">
        <f t="shared" si="36"/>
        <v>Afternoon45049</v>
      </c>
      <c r="D451" s="5" t="str">
        <f>IF('by region'!$C$2="Any","Any",List!V451)&amp;M451&amp;IF('by region'!$I$2="Any","Any",N451)&amp;G451</f>
        <v>AnyFlatAny45049</v>
      </c>
      <c r="E451" s="5" t="e">
        <f>IF(I451=#REF!,List!G451,"")</f>
        <v>#REF!</v>
      </c>
      <c r="F451" s="5" t="e">
        <f t="shared" si="37"/>
        <v>#REF!</v>
      </c>
      <c r="G451" s="15">
        <v>45049</v>
      </c>
      <c r="H451" s="16" t="s">
        <v>27</v>
      </c>
      <c r="I451" s="16" t="s">
        <v>43</v>
      </c>
      <c r="J451" s="16" t="s">
        <v>9</v>
      </c>
      <c r="K451" s="14" t="s">
        <v>24</v>
      </c>
      <c r="L451" s="14" t="s">
        <v>17</v>
      </c>
      <c r="M451" s="16" t="s">
        <v>25</v>
      </c>
      <c r="N451" s="16" t="s">
        <v>26</v>
      </c>
      <c r="O451" s="16" t="s">
        <v>14</v>
      </c>
      <c r="P451" s="12">
        <f t="shared" si="38"/>
        <v>1</v>
      </c>
      <c r="Q451" s="12" cm="1">
        <f t="array" ref="Q451">SUMPRODUCT(($G$2:$G$3094=G451)*(P451&gt;$P$2:$P$3094))+1</f>
        <v>1</v>
      </c>
      <c r="R451" s="12" t="e">
        <f>(Q451*100000)+#REF!</f>
        <v>#REF!</v>
      </c>
      <c r="S451" t="e" cm="1">
        <f t="array" ref="S451">SUMPRODUCT(($G$2:$G$3094=G451)*(R451&gt;$R$2:$R$3094))+1</f>
        <v>#REF!</v>
      </c>
      <c r="T451" t="str">
        <f t="shared" si="39"/>
        <v xml:space="preserve">WOLVERHAMPTON </v>
      </c>
      <c r="U451">
        <v>0</v>
      </c>
      <c r="V451" t="s">
        <v>30</v>
      </c>
      <c r="W451">
        <f t="shared" si="40"/>
        <v>2023</v>
      </c>
    </row>
    <row r="452" spans="1:23" x14ac:dyDescent="0.25">
      <c r="A452" s="10" t="str">
        <f>IF(YEAR(G452)=2024,#REF!,"")</f>
        <v/>
      </c>
      <c r="B452" s="10" t="str">
        <f>IF(YEAR(G452)=2025,#REF!,"")</f>
        <v/>
      </c>
      <c r="C452" s="10" t="str">
        <f t="shared" si="36"/>
        <v>Afternoon45049</v>
      </c>
      <c r="D452" s="5" t="str">
        <f>IF('by region'!$C$2="Any","Any",List!V452)&amp;M452&amp;IF('by region'!$I$2="Any","Any",N452)&amp;G452</f>
        <v>AnyFlatAny45049</v>
      </c>
      <c r="E452" s="5" t="e">
        <f>IF(I452=#REF!,List!G452,"")</f>
        <v>#REF!</v>
      </c>
      <c r="F452" s="5" t="e">
        <f t="shared" si="37"/>
        <v>#REF!</v>
      </c>
      <c r="G452" s="15">
        <v>45049</v>
      </c>
      <c r="H452" s="16" t="s">
        <v>27</v>
      </c>
      <c r="I452" s="16" t="s">
        <v>55</v>
      </c>
      <c r="J452" s="16" t="s">
        <v>9</v>
      </c>
      <c r="K452" s="14" t="s">
        <v>10</v>
      </c>
      <c r="L452" s="14" t="s">
        <v>19</v>
      </c>
      <c r="M452" s="16" t="s">
        <v>25</v>
      </c>
      <c r="N452" s="16" t="s">
        <v>13</v>
      </c>
      <c r="O452" s="16" t="s">
        <v>14</v>
      </c>
      <c r="P452" s="12">
        <f t="shared" si="38"/>
        <v>1</v>
      </c>
      <c r="Q452" s="12" cm="1">
        <f t="array" ref="Q452">SUMPRODUCT(($G$2:$G$3094=G452)*(P452&gt;$P$2:$P$3094))+1</f>
        <v>1</v>
      </c>
      <c r="R452" s="12" t="e">
        <f>(Q452*100000)+#REF!</f>
        <v>#REF!</v>
      </c>
      <c r="S452" t="e" cm="1">
        <f t="array" ref="S452">SUMPRODUCT(($G$2:$G$3094=G452)*(R452&gt;$R$2:$R$3094))+1</f>
        <v>#REF!</v>
      </c>
      <c r="T452" t="str">
        <f t="shared" si="39"/>
        <v xml:space="preserve">ASCOT </v>
      </c>
      <c r="U452">
        <v>0</v>
      </c>
      <c r="V452" t="s">
        <v>17</v>
      </c>
      <c r="W452">
        <f t="shared" si="40"/>
        <v>2023</v>
      </c>
    </row>
    <row r="453" spans="1:23" x14ac:dyDescent="0.25">
      <c r="A453" s="10" t="str">
        <f>IF(YEAR(G453)=2024,#REF!,"")</f>
        <v/>
      </c>
      <c r="B453" s="10" t="str">
        <f>IF(YEAR(G453)=2025,#REF!,"")</f>
        <v/>
      </c>
      <c r="C453" s="10" t="str">
        <f t="shared" si="36"/>
        <v>Evening45049</v>
      </c>
      <c r="D453" s="5" t="str">
        <f>IF('by region'!$C$2="Any","Any",List!V453)&amp;M453&amp;IF('by region'!$I$2="Any","Any",N453)&amp;G453</f>
        <v>AnyFlatAny45049</v>
      </c>
      <c r="E453" s="5" t="e">
        <f>IF(I453=#REF!,List!G453,"")</f>
        <v>#REF!</v>
      </c>
      <c r="F453" s="5" t="e">
        <f t="shared" si="37"/>
        <v>#REF!</v>
      </c>
      <c r="G453" s="15">
        <v>45049</v>
      </c>
      <c r="H453" s="16" t="s">
        <v>27</v>
      </c>
      <c r="I453" s="16" t="s">
        <v>82</v>
      </c>
      <c r="J453" s="16" t="s">
        <v>80</v>
      </c>
      <c r="K453" s="14" t="s">
        <v>24</v>
      </c>
      <c r="L453" s="14" t="s">
        <v>19</v>
      </c>
      <c r="M453" s="16" t="s">
        <v>25</v>
      </c>
      <c r="N453" s="16" t="s">
        <v>13</v>
      </c>
      <c r="O453" s="16" t="s">
        <v>14</v>
      </c>
      <c r="P453" s="12">
        <f t="shared" si="38"/>
        <v>2</v>
      </c>
      <c r="Q453" s="12" cm="1">
        <f t="array" ref="Q453">SUMPRODUCT(($G$2:$G$3094=G453)*(P453&gt;$P$2:$P$3094))+1</f>
        <v>4</v>
      </c>
      <c r="R453" s="12" t="e">
        <f>(Q453*100000)+#REF!</f>
        <v>#REF!</v>
      </c>
      <c r="S453" t="e" cm="1">
        <f t="array" ref="S453">SUMPRODUCT(($G$2:$G$3094=G453)*(R453&gt;$R$2:$R$3094))+1</f>
        <v>#REF!</v>
      </c>
      <c r="T453" t="str">
        <f t="shared" si="39"/>
        <v>BRIGHTON †</v>
      </c>
      <c r="U453">
        <v>0</v>
      </c>
      <c r="V453" t="s">
        <v>11</v>
      </c>
      <c r="W453">
        <f t="shared" si="40"/>
        <v>2023</v>
      </c>
    </row>
    <row r="454" spans="1:23" x14ac:dyDescent="0.25">
      <c r="A454" s="10" t="str">
        <f>IF(YEAR(G454)=2024,#REF!,"")</f>
        <v/>
      </c>
      <c r="B454" s="10" t="str">
        <f>IF(YEAR(G454)=2025,#REF!,"")</f>
        <v/>
      </c>
      <c r="C454" s="10" t="str">
        <f t="shared" si="36"/>
        <v>Afternoon45049</v>
      </c>
      <c r="D454" s="5" t="str">
        <f>IF('by region'!$C$2="Any","Any",List!V454)&amp;M454&amp;IF('by region'!$I$2="Any","Any",N454)&amp;G454</f>
        <v>AnyFlatAny45049</v>
      </c>
      <c r="E454" s="5" t="e">
        <f>IF(I454=#REF!,List!G454,"")</f>
        <v>#REF!</v>
      </c>
      <c r="F454" s="5" t="e">
        <f t="shared" si="37"/>
        <v>#REF!</v>
      </c>
      <c r="G454" s="15">
        <v>45049</v>
      </c>
      <c r="H454" s="16" t="s">
        <v>27</v>
      </c>
      <c r="I454" s="16" t="s">
        <v>71</v>
      </c>
      <c r="J454" s="16" t="s">
        <v>9</v>
      </c>
      <c r="K454" s="14" t="s">
        <v>10</v>
      </c>
      <c r="L454" s="14" t="s">
        <v>11</v>
      </c>
      <c r="M454" s="16" t="s">
        <v>25</v>
      </c>
      <c r="N454" s="16" t="s">
        <v>13</v>
      </c>
      <c r="O454" s="16" t="s">
        <v>14</v>
      </c>
      <c r="P454" s="12">
        <f t="shared" si="38"/>
        <v>1</v>
      </c>
      <c r="Q454" s="12" cm="1">
        <f t="array" ref="Q454">SUMPRODUCT(($G$2:$G$3094=G454)*(P454&gt;$P$2:$P$3094))+1</f>
        <v>1</v>
      </c>
      <c r="R454" s="12" t="e">
        <f>(Q454*100000)+#REF!</f>
        <v>#REF!</v>
      </c>
      <c r="S454" t="e" cm="1">
        <f t="array" ref="S454">SUMPRODUCT(($G$2:$G$3094=G454)*(R454&gt;$R$2:$R$3094))+1</f>
        <v>#REF!</v>
      </c>
      <c r="T454" t="str">
        <f t="shared" si="39"/>
        <v xml:space="preserve">PONTEFRACT </v>
      </c>
      <c r="U454">
        <v>0</v>
      </c>
      <c r="V454" t="s">
        <v>17</v>
      </c>
      <c r="W454">
        <f t="shared" si="40"/>
        <v>2023</v>
      </c>
    </row>
    <row r="455" spans="1:23" x14ac:dyDescent="0.25">
      <c r="A455" s="10" t="str">
        <f>IF(YEAR(G455)=2024,#REF!,"")</f>
        <v/>
      </c>
      <c r="B455" s="10" t="str">
        <f>IF(YEAR(G455)=2025,#REF!,"")</f>
        <v/>
      </c>
      <c r="C455" s="10" t="str">
        <f t="shared" si="36"/>
        <v>Evening45050</v>
      </c>
      <c r="D455" s="5" t="str">
        <f>IF('by region'!$C$2="Any","Any",List!V455)&amp;M455&amp;IF('by region'!$I$2="Any","Any",N455)&amp;G455</f>
        <v>AnyFlatAny45050</v>
      </c>
      <c r="E455" s="5" t="e">
        <f>IF(I455=#REF!,List!G455,"")</f>
        <v>#REF!</v>
      </c>
      <c r="F455" s="5" t="e">
        <f t="shared" si="37"/>
        <v>#REF!</v>
      </c>
      <c r="G455" s="15">
        <v>45050</v>
      </c>
      <c r="H455" s="16" t="s">
        <v>34</v>
      </c>
      <c r="I455" s="16" t="s">
        <v>73</v>
      </c>
      <c r="J455" s="16" t="s">
        <v>80</v>
      </c>
      <c r="K455" s="14" t="s">
        <v>10</v>
      </c>
      <c r="L455" s="14" t="s">
        <v>19</v>
      </c>
      <c r="M455" s="16" t="s">
        <v>25</v>
      </c>
      <c r="N455" s="16" t="s">
        <v>26</v>
      </c>
      <c r="O455" s="16" t="s">
        <v>21</v>
      </c>
      <c r="P455" s="12">
        <f t="shared" si="38"/>
        <v>2</v>
      </c>
      <c r="Q455" s="12" cm="1">
        <f t="array" ref="Q455">SUMPRODUCT(($G$2:$G$3094=G455)*(P455&gt;$P$2:$P$3094))+1</f>
        <v>4</v>
      </c>
      <c r="R455" s="12" t="e">
        <f>(Q455*100000)+#REF!</f>
        <v>#REF!</v>
      </c>
      <c r="S455" t="e" cm="1">
        <f t="array" ref="S455">SUMPRODUCT(($G$2:$G$3094=G455)*(R455&gt;$R$2:$R$3094))+1</f>
        <v>#REF!</v>
      </c>
      <c r="T455" t="str">
        <f t="shared" si="39"/>
        <v>CHELMSFORD CITY †</v>
      </c>
      <c r="U455">
        <v>0</v>
      </c>
      <c r="V455" t="s">
        <v>11</v>
      </c>
      <c r="W455">
        <f t="shared" si="40"/>
        <v>2023</v>
      </c>
    </row>
    <row r="456" spans="1:23" x14ac:dyDescent="0.25">
      <c r="A456" s="10" t="str">
        <f>IF(YEAR(G456)=2024,#REF!,"")</f>
        <v/>
      </c>
      <c r="B456" s="10" t="str">
        <f>IF(YEAR(G456)=2025,#REF!,"")</f>
        <v/>
      </c>
      <c r="C456" s="10" t="str">
        <f t="shared" si="36"/>
        <v>Evening45050</v>
      </c>
      <c r="D456" s="5" t="str">
        <f>IF('by region'!$C$2="Any","Any",List!V456)&amp;M456&amp;IF('by region'!$I$2="Any","Any",N456)&amp;G456</f>
        <v>AnyFlatAny45050</v>
      </c>
      <c r="E456" s="5" t="e">
        <f>IF(I456=#REF!,List!G456,"")</f>
        <v>#REF!</v>
      </c>
      <c r="F456" s="5" t="e">
        <f t="shared" si="37"/>
        <v>#REF!</v>
      </c>
      <c r="G456" s="15">
        <v>45050</v>
      </c>
      <c r="H456" s="16" t="s">
        <v>34</v>
      </c>
      <c r="I456" s="16" t="s">
        <v>36</v>
      </c>
      <c r="J456" s="16" t="s">
        <v>80</v>
      </c>
      <c r="K456" s="14" t="s">
        <v>24</v>
      </c>
      <c r="L456" s="14" t="s">
        <v>19</v>
      </c>
      <c r="M456" s="16" t="s">
        <v>25</v>
      </c>
      <c r="N456" s="16" t="s">
        <v>26</v>
      </c>
      <c r="O456" s="16" t="s">
        <v>14</v>
      </c>
      <c r="P456" s="12">
        <f t="shared" si="38"/>
        <v>2</v>
      </c>
      <c r="Q456" s="12" cm="1">
        <f t="array" ref="Q456">SUMPRODUCT(($G$2:$G$3094=G456)*(P456&gt;$P$2:$P$3094))+1</f>
        <v>4</v>
      </c>
      <c r="R456" s="12" t="e">
        <f>(Q456*100000)+#REF!</f>
        <v>#REF!</v>
      </c>
      <c r="S456" t="e" cm="1">
        <f t="array" ref="S456">SUMPRODUCT(($G$2:$G$3094=G456)*(R456&gt;$R$2:$R$3094))+1</f>
        <v>#REF!</v>
      </c>
      <c r="T456" t="str">
        <f t="shared" si="39"/>
        <v>LINGFIELD PARK †</v>
      </c>
      <c r="U456">
        <v>0</v>
      </c>
      <c r="V456" t="s">
        <v>19</v>
      </c>
      <c r="W456">
        <f t="shared" si="40"/>
        <v>2023</v>
      </c>
    </row>
    <row r="457" spans="1:23" x14ac:dyDescent="0.25">
      <c r="A457" s="10" t="str">
        <f>IF(YEAR(G457)=2024,#REF!,"")</f>
        <v/>
      </c>
      <c r="B457" s="10" t="str">
        <f>IF(YEAR(G457)=2025,#REF!,"")</f>
        <v/>
      </c>
      <c r="C457" s="10" t="str">
        <f t="shared" si="36"/>
        <v>Afternoon45050</v>
      </c>
      <c r="D457" s="5" t="str">
        <f>IF('by region'!$C$2="Any","Any",List!V457)&amp;M457&amp;IF('by region'!$I$2="Any","Any",N457)&amp;G457</f>
        <v>AnyFlatAny45050</v>
      </c>
      <c r="E457" s="5" t="e">
        <f>IF(I457=#REF!,List!G457,"")</f>
        <v>#REF!</v>
      </c>
      <c r="F457" s="5" t="e">
        <f t="shared" si="37"/>
        <v>#REF!</v>
      </c>
      <c r="G457" s="15">
        <v>45050</v>
      </c>
      <c r="H457" s="16" t="s">
        <v>34</v>
      </c>
      <c r="I457" s="16" t="s">
        <v>28</v>
      </c>
      <c r="J457" s="16" t="s">
        <v>9</v>
      </c>
      <c r="K457" s="14" t="s">
        <v>10</v>
      </c>
      <c r="L457" s="14" t="s">
        <v>11</v>
      </c>
      <c r="M457" s="16" t="s">
        <v>25</v>
      </c>
      <c r="N457" s="16" t="s">
        <v>13</v>
      </c>
      <c r="O457" s="16" t="s">
        <v>21</v>
      </c>
      <c r="P457" s="12">
        <f t="shared" si="38"/>
        <v>1</v>
      </c>
      <c r="Q457" s="12" cm="1">
        <f t="array" ref="Q457">SUMPRODUCT(($G$2:$G$3094=G457)*(P457&gt;$P$2:$P$3094))+1</f>
        <v>1</v>
      </c>
      <c r="R457" s="12" t="e">
        <f>(Q457*100000)+#REF!</f>
        <v>#REF!</v>
      </c>
      <c r="S457" t="e" cm="1">
        <f t="array" ref="S457">SUMPRODUCT(($G$2:$G$3094=G457)*(R457&gt;$R$2:$R$3094))+1</f>
        <v>#REF!</v>
      </c>
      <c r="T457" t="str">
        <f t="shared" si="39"/>
        <v xml:space="preserve">AYR </v>
      </c>
      <c r="U457">
        <v>0</v>
      </c>
      <c r="V457" t="s">
        <v>11</v>
      </c>
      <c r="W457">
        <f t="shared" si="40"/>
        <v>2023</v>
      </c>
    </row>
    <row r="458" spans="1:23" x14ac:dyDescent="0.25">
      <c r="A458" s="10" t="str">
        <f>IF(YEAR(G458)=2024,#REF!,"")</f>
        <v/>
      </c>
      <c r="B458" s="10" t="str">
        <f>IF(YEAR(G458)=2025,#REF!,"")</f>
        <v/>
      </c>
      <c r="C458" s="10" t="str">
        <f t="shared" si="36"/>
        <v>Afternoon45050</v>
      </c>
      <c r="D458" s="5" t="str">
        <f>IF('by region'!$C$2="Any","Any",List!V458)&amp;M458&amp;IF('by region'!$I$2="Any","Any",N458)&amp;G458</f>
        <v>AnyFlatAny45050</v>
      </c>
      <c r="E458" s="5" t="e">
        <f>IF(I458=#REF!,List!G458,"")</f>
        <v>#REF!</v>
      </c>
      <c r="F458" s="5" t="e">
        <f t="shared" si="37"/>
        <v>#REF!</v>
      </c>
      <c r="G458" s="15">
        <v>45050</v>
      </c>
      <c r="H458" s="16" t="s">
        <v>34</v>
      </c>
      <c r="I458" s="16" t="s">
        <v>69</v>
      </c>
      <c r="J458" s="16" t="s">
        <v>9</v>
      </c>
      <c r="K458" s="14" t="s">
        <v>10</v>
      </c>
      <c r="L458" s="14" t="s">
        <v>11</v>
      </c>
      <c r="M458" s="16" t="s">
        <v>25</v>
      </c>
      <c r="N458" s="16" t="s">
        <v>13</v>
      </c>
      <c r="O458" s="16" t="s">
        <v>14</v>
      </c>
      <c r="P458" s="12">
        <f t="shared" si="38"/>
        <v>1</v>
      </c>
      <c r="Q458" s="12" cm="1">
        <f t="array" ref="Q458">SUMPRODUCT(($G$2:$G$3094=G458)*(P458&gt;$P$2:$P$3094))+1</f>
        <v>1</v>
      </c>
      <c r="R458" s="12" t="e">
        <f>(Q458*100000)+#REF!</f>
        <v>#REF!</v>
      </c>
      <c r="S458" t="e" cm="1">
        <f t="array" ref="S458">SUMPRODUCT(($G$2:$G$3094=G458)*(R458&gt;$R$2:$R$3094))+1</f>
        <v>#REF!</v>
      </c>
      <c r="T458" t="str">
        <f t="shared" si="39"/>
        <v xml:space="preserve">REDCAR </v>
      </c>
      <c r="U458">
        <v>0</v>
      </c>
      <c r="V458" t="s">
        <v>17</v>
      </c>
      <c r="W458">
        <f t="shared" si="40"/>
        <v>2023</v>
      </c>
    </row>
    <row r="459" spans="1:23" x14ac:dyDescent="0.25">
      <c r="A459" s="10" t="str">
        <f>IF(YEAR(G459)=2024,#REF!,"")</f>
        <v/>
      </c>
      <c r="B459" s="10" t="str">
        <f>IF(YEAR(G459)=2025,#REF!,"")</f>
        <v/>
      </c>
      <c r="C459" s="10" t="str">
        <f t="shared" si="36"/>
        <v>Afternoon45050</v>
      </c>
      <c r="D459" s="5" t="str">
        <f>IF('by region'!$C$2="Any","Any",List!V459)&amp;M459&amp;IF('by region'!$I$2="Any","Any",N459)&amp;G459</f>
        <v>AnyFlatAny45050</v>
      </c>
      <c r="E459" s="5" t="e">
        <f>IF(I459=#REF!,List!G459,"")</f>
        <v>#REF!</v>
      </c>
      <c r="F459" s="5" t="e">
        <f t="shared" si="37"/>
        <v>#REF!</v>
      </c>
      <c r="G459" s="15">
        <v>45050</v>
      </c>
      <c r="H459" s="16" t="s">
        <v>34</v>
      </c>
      <c r="I459" s="16" t="s">
        <v>87</v>
      </c>
      <c r="J459" s="16" t="s">
        <v>9</v>
      </c>
      <c r="K459" s="14" t="s">
        <v>10</v>
      </c>
      <c r="L459" s="14" t="s">
        <v>19</v>
      </c>
      <c r="M459" s="16" t="s">
        <v>25</v>
      </c>
      <c r="N459" s="16" t="s">
        <v>13</v>
      </c>
      <c r="O459" s="16" t="s">
        <v>21</v>
      </c>
      <c r="P459" s="12">
        <f t="shared" si="38"/>
        <v>1</v>
      </c>
      <c r="Q459" s="12" cm="1">
        <f t="array" ref="Q459">SUMPRODUCT(($G$2:$G$3094=G459)*(P459&gt;$P$2:$P$3094))+1</f>
        <v>1</v>
      </c>
      <c r="R459" s="12" t="e">
        <f>(Q459*100000)+#REF!</f>
        <v>#REF!</v>
      </c>
      <c r="S459" t="e" cm="1">
        <f t="array" ref="S459">SUMPRODUCT(($G$2:$G$3094=G459)*(R459&gt;$R$2:$R$3094))+1</f>
        <v>#REF!</v>
      </c>
      <c r="T459" t="str">
        <f t="shared" si="39"/>
        <v xml:space="preserve">SALISBURY </v>
      </c>
      <c r="U459">
        <v>0</v>
      </c>
      <c r="V459" t="s">
        <v>11</v>
      </c>
      <c r="W459">
        <f t="shared" si="40"/>
        <v>2023</v>
      </c>
    </row>
    <row r="460" spans="1:23" x14ac:dyDescent="0.25">
      <c r="A460" s="10" t="str">
        <f>IF(YEAR(G460)=2024,#REF!,"")</f>
        <v/>
      </c>
      <c r="B460" s="10" t="str">
        <f>IF(YEAR(G460)=2025,#REF!,"")</f>
        <v/>
      </c>
      <c r="C460" s="10" t="str">
        <f t="shared" si="36"/>
        <v>Evening45051</v>
      </c>
      <c r="D460" s="5" t="str">
        <f>IF('by region'!$C$2="Any","Any",List!V460)&amp;M460&amp;IF('by region'!$I$2="Any","Any",N460)&amp;G460</f>
        <v>AnyFlatAny45051</v>
      </c>
      <c r="E460" s="5" t="e">
        <f>IF(I460=#REF!,List!G460,"")</f>
        <v>#REF!</v>
      </c>
      <c r="F460" s="5" t="e">
        <f t="shared" si="37"/>
        <v>#REF!</v>
      </c>
      <c r="G460" s="15">
        <v>45051</v>
      </c>
      <c r="H460" s="16" t="s">
        <v>35</v>
      </c>
      <c r="I460" s="16" t="s">
        <v>31</v>
      </c>
      <c r="J460" s="16" t="s">
        <v>80</v>
      </c>
      <c r="K460" s="14" t="s">
        <v>24</v>
      </c>
      <c r="L460" s="14" t="s">
        <v>11</v>
      </c>
      <c r="M460" s="16" t="s">
        <v>25</v>
      </c>
      <c r="N460" s="16" t="s">
        <v>26</v>
      </c>
      <c r="O460" s="16" t="s">
        <v>14</v>
      </c>
      <c r="P460" s="12">
        <f t="shared" si="38"/>
        <v>2</v>
      </c>
      <c r="Q460" s="12" cm="1">
        <f t="array" ref="Q460">SUMPRODUCT(($G$2:$G$3094=G460)*(P460&gt;$P$2:$P$3094))+1</f>
        <v>4</v>
      </c>
      <c r="R460" s="12" t="e">
        <f>(Q460*100000)+#REF!</f>
        <v>#REF!</v>
      </c>
      <c r="S460" t="e" cm="1">
        <f t="array" ref="S460">SUMPRODUCT(($G$2:$G$3094=G460)*(R460&gt;$R$2:$R$3094))+1</f>
        <v>#REF!</v>
      </c>
      <c r="T460" t="str">
        <f t="shared" si="39"/>
        <v>NEWCASTLE †</v>
      </c>
      <c r="U460">
        <v>0</v>
      </c>
      <c r="V460" t="s">
        <v>17</v>
      </c>
      <c r="W460">
        <f t="shared" si="40"/>
        <v>2023</v>
      </c>
    </row>
    <row r="461" spans="1:23" x14ac:dyDescent="0.25">
      <c r="A461" s="10" t="str">
        <f>IF(YEAR(G461)=2024,#REF!,"")</f>
        <v/>
      </c>
      <c r="B461" s="10" t="str">
        <f>IF(YEAR(G461)=2025,#REF!,"")</f>
        <v/>
      </c>
      <c r="C461" s="10" t="str">
        <f t="shared" si="36"/>
        <v>Afternoon45051</v>
      </c>
      <c r="D461" s="5" t="str">
        <f>IF('by region'!$C$2="Any","Any",List!V461)&amp;M461&amp;IF('by region'!$I$2="Any","Any",N461)&amp;G461</f>
        <v>AnyFlatAny45051</v>
      </c>
      <c r="E461" s="5" t="e">
        <f>IF(I461=#REF!,List!G461,"")</f>
        <v>#REF!</v>
      </c>
      <c r="F461" s="5" t="e">
        <f t="shared" si="37"/>
        <v>#REF!</v>
      </c>
      <c r="G461" s="15">
        <v>45051</v>
      </c>
      <c r="H461" s="16" t="s">
        <v>35</v>
      </c>
      <c r="I461" s="16" t="s">
        <v>76</v>
      </c>
      <c r="J461" s="16" t="s">
        <v>9</v>
      </c>
      <c r="K461" s="14" t="s">
        <v>16</v>
      </c>
      <c r="L461" s="14" t="s">
        <v>17</v>
      </c>
      <c r="M461" s="16" t="s">
        <v>25</v>
      </c>
      <c r="N461" s="16" t="s">
        <v>13</v>
      </c>
      <c r="O461" s="16" t="s">
        <v>14</v>
      </c>
      <c r="P461" s="12">
        <f t="shared" si="38"/>
        <v>1</v>
      </c>
      <c r="Q461" s="12" cm="1">
        <f t="array" ref="Q461">SUMPRODUCT(($G$2:$G$3094=G461)*(P461&gt;$P$2:$P$3094))+1</f>
        <v>1</v>
      </c>
      <c r="R461" s="12" t="e">
        <f>(Q461*100000)+#REF!</f>
        <v>#REF!</v>
      </c>
      <c r="S461" t="e" cm="1">
        <f t="array" ref="S461">SUMPRODUCT(($G$2:$G$3094=G461)*(R461&gt;$R$2:$R$3094))+1</f>
        <v>#REF!</v>
      </c>
      <c r="T461" t="str">
        <f t="shared" si="39"/>
        <v xml:space="preserve">NEWMARKET </v>
      </c>
      <c r="U461">
        <v>0</v>
      </c>
      <c r="V461" t="s">
        <v>11</v>
      </c>
      <c r="W461">
        <f t="shared" si="40"/>
        <v>2023</v>
      </c>
    </row>
    <row r="462" spans="1:23" x14ac:dyDescent="0.25">
      <c r="A462" s="10" t="str">
        <f>IF(YEAR(G462)=2024,#REF!,"")</f>
        <v/>
      </c>
      <c r="B462" s="10" t="str">
        <f>IF(YEAR(G462)=2025,#REF!,"")</f>
        <v/>
      </c>
      <c r="C462" s="10" t="str">
        <f t="shared" si="36"/>
        <v>Afternoon45051</v>
      </c>
      <c r="D462" s="5" t="str">
        <f>IF('by region'!$C$2="Any","Any",List!V462)&amp;M462&amp;IF('by region'!$I$2="Any","Any",N462)&amp;G462</f>
        <v>AnyFlatAny45051</v>
      </c>
      <c r="E462" s="5" t="e">
        <f>IF(I462=#REF!,List!G462,"")</f>
        <v>#REF!</v>
      </c>
      <c r="F462" s="5" t="e">
        <f t="shared" si="37"/>
        <v>#REF!</v>
      </c>
      <c r="G462" s="15">
        <v>45051</v>
      </c>
      <c r="H462" s="16" t="s">
        <v>35</v>
      </c>
      <c r="I462" s="16" t="s">
        <v>85</v>
      </c>
      <c r="J462" s="16" t="s">
        <v>9</v>
      </c>
      <c r="K462" s="14" t="s">
        <v>10</v>
      </c>
      <c r="L462" s="14" t="s">
        <v>19</v>
      </c>
      <c r="M462" s="16" t="s">
        <v>25</v>
      </c>
      <c r="N462" s="16" t="s">
        <v>13</v>
      </c>
      <c r="O462" s="16" t="s">
        <v>14</v>
      </c>
      <c r="P462" s="12">
        <f t="shared" si="38"/>
        <v>1</v>
      </c>
      <c r="Q462" s="12" cm="1">
        <f t="array" ref="Q462">SUMPRODUCT(($G$2:$G$3094=G462)*(P462&gt;$P$2:$P$3094))+1</f>
        <v>1</v>
      </c>
      <c r="R462" s="12" t="e">
        <f>(Q462*100000)+#REF!</f>
        <v>#REF!</v>
      </c>
      <c r="S462" t="e" cm="1">
        <f t="array" ref="S462">SUMPRODUCT(($G$2:$G$3094=G462)*(R462&gt;$R$2:$R$3094))+1</f>
        <v>#REF!</v>
      </c>
      <c r="T462" t="str">
        <f t="shared" si="39"/>
        <v xml:space="preserve">GOODWOOD </v>
      </c>
      <c r="U462">
        <v>0</v>
      </c>
      <c r="V462" t="s">
        <v>17</v>
      </c>
      <c r="W462">
        <f t="shared" si="40"/>
        <v>2023</v>
      </c>
    </row>
    <row r="463" spans="1:23" x14ac:dyDescent="0.25">
      <c r="A463" s="10" t="str">
        <f>IF(YEAR(G463)=2024,#REF!,"")</f>
        <v/>
      </c>
      <c r="B463" s="10" t="str">
        <f>IF(YEAR(G463)=2025,#REF!,"")</f>
        <v/>
      </c>
      <c r="C463" s="10" t="str">
        <f t="shared" si="36"/>
        <v>Afternoon45051</v>
      </c>
      <c r="D463" s="5" t="str">
        <f>IF('by region'!$C$2="Any","Any",List!V463)&amp;M463&amp;IF('by region'!$I$2="Any","Any",N463)&amp;G463</f>
        <v>AnyFlatAny45051</v>
      </c>
      <c r="E463" s="5" t="e">
        <f>IF(I463=#REF!,List!G463,"")</f>
        <v>#REF!</v>
      </c>
      <c r="F463" s="5" t="e">
        <f t="shared" si="37"/>
        <v>#REF!</v>
      </c>
      <c r="G463" s="15">
        <v>45051</v>
      </c>
      <c r="H463" s="16" t="s">
        <v>35</v>
      </c>
      <c r="I463" s="16" t="s">
        <v>22</v>
      </c>
      <c r="J463" s="16" t="s">
        <v>9</v>
      </c>
      <c r="K463" s="14" t="s">
        <v>10</v>
      </c>
      <c r="L463" s="14" t="s">
        <v>11</v>
      </c>
      <c r="M463" s="16" t="s">
        <v>25</v>
      </c>
      <c r="N463" s="16" t="s">
        <v>13</v>
      </c>
      <c r="O463" s="16" t="s">
        <v>14</v>
      </c>
      <c r="P463" s="12">
        <f t="shared" si="38"/>
        <v>1</v>
      </c>
      <c r="Q463" s="12" cm="1">
        <f t="array" ref="Q463">SUMPRODUCT(($G$2:$G$3094=G463)*(P463&gt;$P$2:$P$3094))+1</f>
        <v>1</v>
      </c>
      <c r="R463" s="12" t="e">
        <f>(Q463*100000)+#REF!</f>
        <v>#REF!</v>
      </c>
      <c r="S463" t="e" cm="1">
        <f t="array" ref="S463">SUMPRODUCT(($G$2:$G$3094=G463)*(R463&gt;$R$2:$R$3094))+1</f>
        <v>#REF!</v>
      </c>
      <c r="T463" t="str">
        <f t="shared" si="39"/>
        <v xml:space="preserve">MUSSELBURGH </v>
      </c>
      <c r="U463">
        <v>0</v>
      </c>
      <c r="V463" t="s">
        <v>19</v>
      </c>
      <c r="W463">
        <f t="shared" si="40"/>
        <v>2023</v>
      </c>
    </row>
    <row r="464" spans="1:23" x14ac:dyDescent="0.25">
      <c r="A464" s="10" t="str">
        <f>IF(YEAR(G464)=2024,#REF!,"")</f>
        <v/>
      </c>
      <c r="B464" s="10" t="str">
        <f>IF(YEAR(G464)=2025,#REF!,"")</f>
        <v/>
      </c>
      <c r="C464" s="10" t="str">
        <f t="shared" si="36"/>
        <v>Evening45051</v>
      </c>
      <c r="D464" s="5" t="str">
        <f>IF('by region'!$C$2="Any","Any",List!V464)&amp;M464&amp;IF('by region'!$I$2="Any","Any",N464)&amp;G464</f>
        <v>AnyJumpAny45051</v>
      </c>
      <c r="E464" s="5" t="e">
        <f>IF(I464=#REF!,List!G464,"")</f>
        <v>#REF!</v>
      </c>
      <c r="F464" s="5" t="e">
        <f t="shared" si="37"/>
        <v>#REF!</v>
      </c>
      <c r="G464" s="15">
        <v>45051</v>
      </c>
      <c r="H464" s="16" t="s">
        <v>35</v>
      </c>
      <c r="I464" s="16" t="s">
        <v>15</v>
      </c>
      <c r="J464" s="16" t="s">
        <v>80</v>
      </c>
      <c r="K464" s="14" t="s">
        <v>16</v>
      </c>
      <c r="L464" s="14" t="s">
        <v>17</v>
      </c>
      <c r="M464" s="16" t="s">
        <v>12</v>
      </c>
      <c r="N464" s="16" t="s">
        <v>13</v>
      </c>
      <c r="O464" s="16" t="s">
        <v>14</v>
      </c>
      <c r="P464" s="12">
        <f t="shared" si="38"/>
        <v>2</v>
      </c>
      <c r="Q464" s="12" cm="1">
        <f t="array" ref="Q464">SUMPRODUCT(($G$2:$G$3094=G464)*(P464&gt;$P$2:$P$3094))+1</f>
        <v>4</v>
      </c>
      <c r="R464" s="12" t="e">
        <f>(Q464*100000)+#REF!</f>
        <v>#REF!</v>
      </c>
      <c r="S464" t="e" cm="1">
        <f t="array" ref="S464">SUMPRODUCT(($G$2:$G$3094=G464)*(R464&gt;$R$2:$R$3094))+1</f>
        <v>#REF!</v>
      </c>
      <c r="T464" t="str">
        <f t="shared" si="39"/>
        <v>Cheltenham †</v>
      </c>
      <c r="U464">
        <v>0</v>
      </c>
      <c r="V464" t="s">
        <v>11</v>
      </c>
      <c r="W464">
        <f t="shared" si="40"/>
        <v>2023</v>
      </c>
    </row>
    <row r="465" spans="1:23" x14ac:dyDescent="0.25">
      <c r="A465" s="10" t="str">
        <f>IF(YEAR(G465)=2024,#REF!,"")</f>
        <v/>
      </c>
      <c r="B465" s="10" t="str">
        <f>IF(YEAR(G465)=2025,#REF!,"")</f>
        <v/>
      </c>
      <c r="C465" s="10" t="str">
        <f t="shared" si="36"/>
        <v>Evening45052</v>
      </c>
      <c r="D465" s="5" t="str">
        <f>IF('by region'!$C$2="Any","Any",List!V465)&amp;M465&amp;IF('by region'!$I$2="Any","Any",N465)&amp;G465</f>
        <v>AnyFlatAny45052</v>
      </c>
      <c r="E465" s="5" t="e">
        <f>IF(I465=#REF!,List!G465,"")</f>
        <v>#REF!</v>
      </c>
      <c r="F465" s="5" t="e">
        <f t="shared" si="37"/>
        <v>#REF!</v>
      </c>
      <c r="G465" s="15">
        <v>45052</v>
      </c>
      <c r="H465" s="16" t="s">
        <v>37</v>
      </c>
      <c r="I465" s="16" t="s">
        <v>59</v>
      </c>
      <c r="J465" s="16" t="s">
        <v>80</v>
      </c>
      <c r="K465" s="14" t="s">
        <v>24</v>
      </c>
      <c r="L465" s="14" t="s">
        <v>11</v>
      </c>
      <c r="M465" s="16" t="s">
        <v>25</v>
      </c>
      <c r="N465" s="16" t="s">
        <v>13</v>
      </c>
      <c r="O465" s="16" t="s">
        <v>14</v>
      </c>
      <c r="P465" s="12">
        <f t="shared" si="38"/>
        <v>2</v>
      </c>
      <c r="Q465" s="12" cm="1">
        <f t="array" ref="Q465">SUMPRODUCT(($G$2:$G$3094=G465)*(P465&gt;$P$2:$P$3094))+1</f>
        <v>5</v>
      </c>
      <c r="R465" s="12" t="e">
        <f>(Q465*100000)+#REF!</f>
        <v>#REF!</v>
      </c>
      <c r="S465" t="e" cm="1">
        <f t="array" ref="S465">SUMPRODUCT(($G$2:$G$3094=G465)*(R465&gt;$R$2:$R$3094))+1</f>
        <v>#REF!</v>
      </c>
      <c r="T465" t="str">
        <f t="shared" si="39"/>
        <v>DONCASTER †</v>
      </c>
      <c r="U465">
        <v>0</v>
      </c>
      <c r="V465" t="s">
        <v>19</v>
      </c>
      <c r="W465">
        <f t="shared" si="40"/>
        <v>2023</v>
      </c>
    </row>
    <row r="466" spans="1:23" x14ac:dyDescent="0.25">
      <c r="A466" s="10" t="str">
        <f>IF(YEAR(G466)=2024,#REF!,"")</f>
        <v/>
      </c>
      <c r="B466" s="10" t="str">
        <f>IF(YEAR(G466)=2025,#REF!,"")</f>
        <v/>
      </c>
      <c r="C466" s="10" t="str">
        <f t="shared" si="36"/>
        <v>Afternoon45052</v>
      </c>
      <c r="D466" s="5" t="str">
        <f>IF('by region'!$C$2="Any","Any",List!V466)&amp;M466&amp;IF('by region'!$I$2="Any","Any",N466)&amp;G466</f>
        <v>AnyFlatAny45052</v>
      </c>
      <c r="E466" s="5" t="e">
        <f>IF(I466=#REF!,List!G466,"")</f>
        <v>#REF!</v>
      </c>
      <c r="F466" s="5" t="e">
        <f t="shared" si="37"/>
        <v>#REF!</v>
      </c>
      <c r="G466" s="15">
        <v>45052</v>
      </c>
      <c r="H466" s="16" t="s">
        <v>37</v>
      </c>
      <c r="I466" s="16" t="s">
        <v>85</v>
      </c>
      <c r="J466" s="16" t="s">
        <v>9</v>
      </c>
      <c r="K466" s="14" t="s">
        <v>10</v>
      </c>
      <c r="L466" s="14" t="s">
        <v>19</v>
      </c>
      <c r="M466" s="16" t="s">
        <v>25</v>
      </c>
      <c r="N466" s="16" t="s">
        <v>13</v>
      </c>
      <c r="O466" s="16" t="s">
        <v>14</v>
      </c>
      <c r="P466" s="12">
        <f t="shared" si="38"/>
        <v>1</v>
      </c>
      <c r="Q466" s="12" cm="1">
        <f t="array" ref="Q466">SUMPRODUCT(($G$2:$G$3094=G466)*(P466&gt;$P$2:$P$3094))+1</f>
        <v>1</v>
      </c>
      <c r="R466" s="12" t="e">
        <f>(Q466*100000)+#REF!</f>
        <v>#REF!</v>
      </c>
      <c r="S466" t="e" cm="1">
        <f t="array" ref="S466">SUMPRODUCT(($G$2:$G$3094=G466)*(R466&gt;$R$2:$R$3094))+1</f>
        <v>#REF!</v>
      </c>
      <c r="T466" t="str">
        <f t="shared" si="39"/>
        <v xml:space="preserve">GOODWOOD </v>
      </c>
      <c r="U466">
        <v>0</v>
      </c>
      <c r="V466" t="s">
        <v>17</v>
      </c>
      <c r="W466">
        <f t="shared" si="40"/>
        <v>2023</v>
      </c>
    </row>
    <row r="467" spans="1:23" x14ac:dyDescent="0.25">
      <c r="A467" s="10" t="str">
        <f>IF(YEAR(G467)=2024,#REF!,"")</f>
        <v/>
      </c>
      <c r="B467" s="10" t="str">
        <f>IF(YEAR(G467)=2025,#REF!,"")</f>
        <v/>
      </c>
      <c r="C467" s="10" t="str">
        <f t="shared" si="36"/>
        <v>Afternoon45052</v>
      </c>
      <c r="D467" s="5" t="str">
        <f>IF('by region'!$C$2="Any","Any",List!V467)&amp;M467&amp;IF('by region'!$I$2="Any","Any",N467)&amp;G467</f>
        <v>AnyFlatAny45052</v>
      </c>
      <c r="E467" s="5" t="e">
        <f>IF(I467=#REF!,List!G467,"")</f>
        <v>#REF!</v>
      </c>
      <c r="F467" s="5" t="e">
        <f t="shared" si="37"/>
        <v>#REF!</v>
      </c>
      <c r="G467" s="15">
        <v>45052</v>
      </c>
      <c r="H467" s="16" t="s">
        <v>37</v>
      </c>
      <c r="I467" s="16" t="s">
        <v>76</v>
      </c>
      <c r="J467" s="16" t="s">
        <v>9</v>
      </c>
      <c r="K467" s="14" t="s">
        <v>16</v>
      </c>
      <c r="L467" s="14" t="s">
        <v>17</v>
      </c>
      <c r="M467" s="16" t="s">
        <v>25</v>
      </c>
      <c r="N467" s="16" t="s">
        <v>13</v>
      </c>
      <c r="O467" s="16" t="s">
        <v>14</v>
      </c>
      <c r="P467" s="12">
        <f t="shared" si="38"/>
        <v>1</v>
      </c>
      <c r="Q467" s="12" cm="1">
        <f t="array" ref="Q467">SUMPRODUCT(($G$2:$G$3094=G467)*(P467&gt;$P$2:$P$3094))+1</f>
        <v>1</v>
      </c>
      <c r="R467" s="12" t="e">
        <f>(Q467*100000)+#REF!</f>
        <v>#REF!</v>
      </c>
      <c r="S467" t="e" cm="1">
        <f t="array" ref="S467">SUMPRODUCT(($G$2:$G$3094=G467)*(R467&gt;$R$2:$R$3094))+1</f>
        <v>#REF!</v>
      </c>
      <c r="T467" t="str">
        <f t="shared" si="39"/>
        <v xml:space="preserve">NEWMARKET </v>
      </c>
      <c r="U467">
        <v>0</v>
      </c>
      <c r="V467" t="s">
        <v>19</v>
      </c>
      <c r="W467">
        <f t="shared" si="40"/>
        <v>2023</v>
      </c>
    </row>
    <row r="468" spans="1:23" x14ac:dyDescent="0.25">
      <c r="A468" s="10" t="str">
        <f>IF(YEAR(G468)=2024,#REF!,"")</f>
        <v/>
      </c>
      <c r="B468" s="10" t="str">
        <f>IF(YEAR(G468)=2025,#REF!,"")</f>
        <v/>
      </c>
      <c r="C468" s="10" t="str">
        <f t="shared" si="36"/>
        <v>Afternoon45052</v>
      </c>
      <c r="D468" s="5" t="str">
        <f>IF('by region'!$C$2="Any","Any",List!V468)&amp;M468&amp;IF('by region'!$I$2="Any","Any",N468)&amp;G468</f>
        <v>AnyFlatAny45052</v>
      </c>
      <c r="E468" s="5" t="e">
        <f>IF(I468=#REF!,List!G468,"")</f>
        <v>#REF!</v>
      </c>
      <c r="F468" s="5" t="e">
        <f t="shared" si="37"/>
        <v>#REF!</v>
      </c>
      <c r="G468" s="15">
        <v>45052</v>
      </c>
      <c r="H468" s="16" t="s">
        <v>37</v>
      </c>
      <c r="I468" s="16" t="s">
        <v>74</v>
      </c>
      <c r="J468" s="16" t="s">
        <v>9</v>
      </c>
      <c r="K468" s="14" t="s">
        <v>10</v>
      </c>
      <c r="L468" s="14" t="s">
        <v>11</v>
      </c>
      <c r="M468" s="16" t="s">
        <v>25</v>
      </c>
      <c r="N468" s="16" t="s">
        <v>13</v>
      </c>
      <c r="O468" s="16" t="s">
        <v>14</v>
      </c>
      <c r="P468" s="12">
        <f t="shared" si="38"/>
        <v>1</v>
      </c>
      <c r="Q468" s="12" cm="1">
        <f t="array" ref="Q468">SUMPRODUCT(($G$2:$G$3094=G468)*(P468&gt;$P$2:$P$3094))+1</f>
        <v>1</v>
      </c>
      <c r="R468" s="12" t="e">
        <f>(Q468*100000)+#REF!</f>
        <v>#REF!</v>
      </c>
      <c r="S468" t="e" cm="1">
        <f t="array" ref="S468">SUMPRODUCT(($G$2:$G$3094=G468)*(R468&gt;$R$2:$R$3094))+1</f>
        <v>#REF!</v>
      </c>
      <c r="T468" t="str">
        <f t="shared" si="39"/>
        <v xml:space="preserve">THIRSK </v>
      </c>
      <c r="U468">
        <v>0</v>
      </c>
      <c r="V468" t="s">
        <v>30</v>
      </c>
      <c r="W468">
        <f t="shared" si="40"/>
        <v>2023</v>
      </c>
    </row>
    <row r="469" spans="1:23" x14ac:dyDescent="0.25">
      <c r="A469" s="10" t="str">
        <f>IF(YEAR(G469)=2024,#REF!,"")</f>
        <v/>
      </c>
      <c r="B469" s="10" t="str">
        <f>IF(YEAR(G469)=2025,#REF!,"")</f>
        <v/>
      </c>
      <c r="C469" s="10" t="str">
        <f t="shared" si="36"/>
        <v>Evening45052</v>
      </c>
      <c r="D469" s="5" t="str">
        <f>IF('by region'!$C$2="Any","Any",List!V469)&amp;M469&amp;IF('by region'!$I$2="Any","Any",N469)&amp;G469</f>
        <v>AnyJumpAny45052</v>
      </c>
      <c r="E469" s="5" t="e">
        <f>IF(I469=#REF!,List!G469,"")</f>
        <v>#REF!</v>
      </c>
      <c r="F469" s="5" t="e">
        <f t="shared" si="37"/>
        <v>#REF!</v>
      </c>
      <c r="G469" s="15">
        <v>45052</v>
      </c>
      <c r="H469" s="16" t="s">
        <v>37</v>
      </c>
      <c r="I469" s="16" t="s">
        <v>67</v>
      </c>
      <c r="J469" s="16" t="s">
        <v>80</v>
      </c>
      <c r="K469" s="14" t="s">
        <v>10</v>
      </c>
      <c r="L469" s="14" t="s">
        <v>11</v>
      </c>
      <c r="M469" s="16" t="s">
        <v>12</v>
      </c>
      <c r="N469" s="16" t="s">
        <v>13</v>
      </c>
      <c r="O469" s="16" t="s">
        <v>14</v>
      </c>
      <c r="P469" s="12">
        <f t="shared" si="38"/>
        <v>2</v>
      </c>
      <c r="Q469" s="12" cm="1">
        <f t="array" ref="Q469">SUMPRODUCT(($G$2:$G$3094=G469)*(P469&gt;$P$2:$P$3094))+1</f>
        <v>5</v>
      </c>
      <c r="R469" s="12" t="e">
        <f>(Q469*100000)+#REF!</f>
        <v>#REF!</v>
      </c>
      <c r="S469" t="e" cm="1">
        <f t="array" ref="S469">SUMPRODUCT(($G$2:$G$3094=G469)*(R469&gt;$R$2:$R$3094))+1</f>
        <v>#REF!</v>
      </c>
      <c r="T469" t="str">
        <f t="shared" si="39"/>
        <v>Hexham †</v>
      </c>
      <c r="U469">
        <v>0</v>
      </c>
      <c r="V469" t="s">
        <v>30</v>
      </c>
      <c r="W469">
        <f t="shared" si="40"/>
        <v>2023</v>
      </c>
    </row>
    <row r="470" spans="1:23" x14ac:dyDescent="0.25">
      <c r="A470" s="10" t="str">
        <f>IF(YEAR(G470)=2024,#REF!,"")</f>
        <v/>
      </c>
      <c r="B470" s="10" t="str">
        <f>IF(YEAR(G470)=2025,#REF!,"")</f>
        <v/>
      </c>
      <c r="C470" s="10" t="str">
        <f t="shared" si="36"/>
        <v>Afternoon45052</v>
      </c>
      <c r="D470" s="5" t="str">
        <f>IF('by region'!$C$2="Any","Any",List!V470)&amp;M470&amp;IF('by region'!$I$2="Any","Any",N470)&amp;G470</f>
        <v>AnyJumpAny45052</v>
      </c>
      <c r="E470" s="5" t="e">
        <f>IF(I470=#REF!,List!G470,"")</f>
        <v>#REF!</v>
      </c>
      <c r="F470" s="5" t="e">
        <f t="shared" si="37"/>
        <v>#REF!</v>
      </c>
      <c r="G470" s="15">
        <v>45052</v>
      </c>
      <c r="H470" s="16" t="s">
        <v>37</v>
      </c>
      <c r="I470" s="16" t="s">
        <v>60</v>
      </c>
      <c r="J470" s="16" t="s">
        <v>9</v>
      </c>
      <c r="K470" s="14" t="s">
        <v>24</v>
      </c>
      <c r="L470" s="14" t="s">
        <v>17</v>
      </c>
      <c r="M470" s="16" t="s">
        <v>12</v>
      </c>
      <c r="N470" s="16" t="s">
        <v>13</v>
      </c>
      <c r="O470" s="16" t="s">
        <v>14</v>
      </c>
      <c r="P470" s="12">
        <f t="shared" si="38"/>
        <v>1</v>
      </c>
      <c r="Q470" s="12" cm="1">
        <f t="array" ref="Q470">SUMPRODUCT(($G$2:$G$3094=G470)*(P470&gt;$P$2:$P$3094))+1</f>
        <v>1</v>
      </c>
      <c r="R470" s="12" t="e">
        <f>(Q470*100000)+#REF!</f>
        <v>#REF!</v>
      </c>
      <c r="S470" t="e" cm="1">
        <f t="array" ref="S470">SUMPRODUCT(($G$2:$G$3094=G470)*(R470&gt;$R$2:$R$3094))+1</f>
        <v>#REF!</v>
      </c>
      <c r="T470" t="str">
        <f t="shared" si="39"/>
        <v xml:space="preserve">Uttoxeter </v>
      </c>
      <c r="U470">
        <v>0</v>
      </c>
      <c r="V470" t="s">
        <v>17</v>
      </c>
      <c r="W470">
        <f t="shared" si="40"/>
        <v>2023</v>
      </c>
    </row>
    <row r="471" spans="1:23" x14ac:dyDescent="0.25">
      <c r="A471" s="10" t="str">
        <f>IF(YEAR(G471)=2024,#REF!,"")</f>
        <v/>
      </c>
      <c r="B471" s="10" t="str">
        <f>IF(YEAR(G471)=2025,#REF!,"")</f>
        <v/>
      </c>
      <c r="C471" s="10" t="str">
        <f t="shared" si="36"/>
        <v>Afternoon45053</v>
      </c>
      <c r="D471" s="5" t="str">
        <f>IF('by region'!$C$2="Any","Any",List!V471)&amp;M471&amp;IF('by region'!$I$2="Any","Any",N471)&amp;G471</f>
        <v>AnyFlatAny45053</v>
      </c>
      <c r="E471" s="5" t="e">
        <f>IF(I471=#REF!,List!G471,"")</f>
        <v>#REF!</v>
      </c>
      <c r="F471" s="5" t="e">
        <f t="shared" si="37"/>
        <v>#REF!</v>
      </c>
      <c r="G471" s="15">
        <v>45053</v>
      </c>
      <c r="H471" s="16" t="s">
        <v>40</v>
      </c>
      <c r="I471" s="16" t="s">
        <v>86</v>
      </c>
      <c r="J471" s="16" t="s">
        <v>9</v>
      </c>
      <c r="K471" s="14" t="s">
        <v>10</v>
      </c>
      <c r="L471" s="14" t="s">
        <v>11</v>
      </c>
      <c r="M471" s="16" t="s">
        <v>25</v>
      </c>
      <c r="N471" s="16" t="s">
        <v>13</v>
      </c>
      <c r="O471" s="16" t="s">
        <v>14</v>
      </c>
      <c r="P471" s="12">
        <f t="shared" si="38"/>
        <v>1</v>
      </c>
      <c r="Q471" s="12" cm="1">
        <f t="array" ref="Q471">SUMPRODUCT(($G$2:$G$3094=G471)*(P471&gt;$P$2:$P$3094))+1</f>
        <v>1</v>
      </c>
      <c r="R471" s="12" t="e">
        <f>(Q471*100000)+#REF!</f>
        <v>#REF!</v>
      </c>
      <c r="S471" t="e" cm="1">
        <f t="array" ref="S471">SUMPRODUCT(($G$2:$G$3094=G471)*(R471&gt;$R$2:$R$3094))+1</f>
        <v>#REF!</v>
      </c>
      <c r="T471" t="str">
        <f t="shared" si="39"/>
        <v xml:space="preserve">HAMILTON PARK </v>
      </c>
      <c r="U471">
        <v>0</v>
      </c>
      <c r="V471" t="s">
        <v>19</v>
      </c>
      <c r="W471">
        <f t="shared" si="40"/>
        <v>2023</v>
      </c>
    </row>
    <row r="472" spans="1:23" x14ac:dyDescent="0.25">
      <c r="A472" s="10" t="str">
        <f>IF(YEAR(G472)=2024,#REF!,"")</f>
        <v/>
      </c>
      <c r="B472" s="10" t="str">
        <f>IF(YEAR(G472)=2025,#REF!,"")</f>
        <v/>
      </c>
      <c r="C472" s="10" t="str">
        <f t="shared" si="36"/>
        <v>Afternoon45053</v>
      </c>
      <c r="D472" s="5" t="str">
        <f>IF('by region'!$C$2="Any","Any",List!V472)&amp;M472&amp;IF('by region'!$I$2="Any","Any",N472)&amp;G472</f>
        <v>AnyFlatAny45053</v>
      </c>
      <c r="E472" s="5" t="e">
        <f>IF(I472=#REF!,List!G472,"")</f>
        <v>#REF!</v>
      </c>
      <c r="F472" s="5" t="e">
        <f t="shared" si="37"/>
        <v>#REF!</v>
      </c>
      <c r="G472" s="15">
        <v>45053</v>
      </c>
      <c r="H472" s="16" t="s">
        <v>40</v>
      </c>
      <c r="I472" s="16" t="s">
        <v>76</v>
      </c>
      <c r="J472" s="16" t="s">
        <v>9</v>
      </c>
      <c r="K472" s="14" t="s">
        <v>16</v>
      </c>
      <c r="L472" s="14" t="s">
        <v>17</v>
      </c>
      <c r="M472" s="16" t="s">
        <v>25</v>
      </c>
      <c r="N472" s="16" t="s">
        <v>13</v>
      </c>
      <c r="O472" s="16" t="s">
        <v>14</v>
      </c>
      <c r="P472" s="12">
        <f t="shared" si="38"/>
        <v>1</v>
      </c>
      <c r="Q472" s="12" cm="1">
        <f t="array" ref="Q472">SUMPRODUCT(($G$2:$G$3094=G472)*(P472&gt;$P$2:$P$3094))+1</f>
        <v>1</v>
      </c>
      <c r="R472" s="12" t="e">
        <f>(Q472*100000)+#REF!</f>
        <v>#REF!</v>
      </c>
      <c r="S472" t="e" cm="1">
        <f t="array" ref="S472">SUMPRODUCT(($G$2:$G$3094=G472)*(R472&gt;$R$2:$R$3094))+1</f>
        <v>#REF!</v>
      </c>
      <c r="T472" t="str">
        <f t="shared" si="39"/>
        <v xml:space="preserve">NEWMARKET </v>
      </c>
      <c r="U472">
        <v>0</v>
      </c>
      <c r="V472" t="s">
        <v>17</v>
      </c>
      <c r="W472">
        <f t="shared" si="40"/>
        <v>2023</v>
      </c>
    </row>
    <row r="473" spans="1:23" x14ac:dyDescent="0.25">
      <c r="A473" s="10" t="str">
        <f>IF(YEAR(G473)=2024,#REF!,"")</f>
        <v/>
      </c>
      <c r="B473" s="10" t="str">
        <f>IF(YEAR(G473)=2025,#REF!,"")</f>
        <v/>
      </c>
      <c r="C473" s="10" t="str">
        <f t="shared" si="36"/>
        <v>Afternoon45053</v>
      </c>
      <c r="D473" s="5" t="str">
        <f>IF('by region'!$C$2="Any","Any",List!V473)&amp;M473&amp;IF('by region'!$I$2="Any","Any",N473)&amp;G473</f>
        <v>AnyFlatAny45053</v>
      </c>
      <c r="E473" s="5" t="e">
        <f>IF(I473=#REF!,List!G473,"")</f>
        <v>#REF!</v>
      </c>
      <c r="F473" s="5" t="e">
        <f t="shared" si="37"/>
        <v>#REF!</v>
      </c>
      <c r="G473" s="15">
        <v>45053</v>
      </c>
      <c r="H473" s="16" t="s">
        <v>40</v>
      </c>
      <c r="I473" s="16" t="s">
        <v>87</v>
      </c>
      <c r="J473" s="16" t="s">
        <v>9</v>
      </c>
      <c r="K473" s="14" t="s">
        <v>10</v>
      </c>
      <c r="L473" s="14" t="s">
        <v>19</v>
      </c>
      <c r="M473" s="16" t="s">
        <v>25</v>
      </c>
      <c r="N473" s="16" t="s">
        <v>13</v>
      </c>
      <c r="O473" s="16" t="s">
        <v>14</v>
      </c>
      <c r="P473" s="12">
        <f t="shared" si="38"/>
        <v>1</v>
      </c>
      <c r="Q473" s="12" cm="1">
        <f t="array" ref="Q473">SUMPRODUCT(($G$2:$G$3094=G473)*(P473&gt;$P$2:$P$3094))+1</f>
        <v>1</v>
      </c>
      <c r="R473" s="12" t="e">
        <f>(Q473*100000)+#REF!</f>
        <v>#REF!</v>
      </c>
      <c r="S473" t="e" cm="1">
        <f t="array" ref="S473">SUMPRODUCT(($G$2:$G$3094=G473)*(R473&gt;$R$2:$R$3094))+1</f>
        <v>#REF!</v>
      </c>
      <c r="T473" t="str">
        <f t="shared" si="39"/>
        <v xml:space="preserve">SALISBURY </v>
      </c>
      <c r="U473">
        <v>0</v>
      </c>
      <c r="V473" t="s">
        <v>19</v>
      </c>
      <c r="W473">
        <f t="shared" si="40"/>
        <v>2023</v>
      </c>
    </row>
    <row r="474" spans="1:23" x14ac:dyDescent="0.25">
      <c r="A474" s="10" t="str">
        <f>IF(YEAR(G474)=2024,#REF!,"")</f>
        <v/>
      </c>
      <c r="B474" s="10" t="str">
        <f>IF(YEAR(G474)=2025,#REF!,"")</f>
        <v/>
      </c>
      <c r="C474" s="10" t="str">
        <f t="shared" si="36"/>
        <v>Afternoon45054</v>
      </c>
      <c r="D474" s="5" t="str">
        <f>IF('by region'!$C$2="Any","Any",List!V474)&amp;M474&amp;IF('by region'!$I$2="Any","Any",N474)&amp;G474</f>
        <v>AnyFlatAny45054</v>
      </c>
      <c r="E474" s="5" t="e">
        <f>IF(I474=#REF!,List!G474,"")</f>
        <v>#REF!</v>
      </c>
      <c r="F474" s="5" t="e">
        <f t="shared" si="37"/>
        <v>#REF!</v>
      </c>
      <c r="G474" s="15">
        <v>45054</v>
      </c>
      <c r="H474" s="16" t="s">
        <v>42</v>
      </c>
      <c r="I474" s="16" t="s">
        <v>23</v>
      </c>
      <c r="J474" s="16" t="s">
        <v>9</v>
      </c>
      <c r="K474" s="14" t="s">
        <v>24</v>
      </c>
      <c r="L474" s="14" t="s">
        <v>17</v>
      </c>
      <c r="M474" s="16" t="s">
        <v>25</v>
      </c>
      <c r="N474" s="16" t="s">
        <v>26</v>
      </c>
      <c r="O474" s="16" t="s">
        <v>14</v>
      </c>
      <c r="P474" s="12">
        <f t="shared" si="38"/>
        <v>1</v>
      </c>
      <c r="Q474" s="12" cm="1">
        <f t="array" ref="Q474">SUMPRODUCT(($G$2:$G$3094=G474)*(P474&gt;$P$2:$P$3094))+1</f>
        <v>1</v>
      </c>
      <c r="R474" s="12" t="e">
        <f>(Q474*100000)+#REF!</f>
        <v>#REF!</v>
      </c>
      <c r="S474" t="e" cm="1">
        <f t="array" ref="S474">SUMPRODUCT(($G$2:$G$3094=G474)*(R474&gt;$R$2:$R$3094))+1</f>
        <v>#REF!</v>
      </c>
      <c r="T474" t="str">
        <f t="shared" si="39"/>
        <v xml:space="preserve">SOUTHWELL </v>
      </c>
      <c r="U474">
        <v>0</v>
      </c>
      <c r="V474" t="s">
        <v>11</v>
      </c>
      <c r="W474">
        <f t="shared" si="40"/>
        <v>2023</v>
      </c>
    </row>
    <row r="475" spans="1:23" x14ac:dyDescent="0.25">
      <c r="A475" s="10" t="str">
        <f>IF(YEAR(G475)=2024,#REF!,"")</f>
        <v/>
      </c>
      <c r="B475" s="10" t="str">
        <f>IF(YEAR(G475)=2025,#REF!,"")</f>
        <v/>
      </c>
      <c r="C475" s="10" t="str">
        <f t="shared" si="36"/>
        <v>Afternoon45054</v>
      </c>
      <c r="D475" s="5" t="str">
        <f>IF('by region'!$C$2="Any","Any",List!V475)&amp;M475&amp;IF('by region'!$I$2="Any","Any",N475)&amp;G475</f>
        <v>AnyFlatAny45054</v>
      </c>
      <c r="E475" s="5" t="e">
        <f>IF(I475=#REF!,List!G475,"")</f>
        <v>#REF!</v>
      </c>
      <c r="F475" s="5" t="e">
        <f t="shared" si="37"/>
        <v>#REF!</v>
      </c>
      <c r="G475" s="15">
        <v>45054</v>
      </c>
      <c r="H475" s="16" t="s">
        <v>42</v>
      </c>
      <c r="I475" s="16" t="s">
        <v>28</v>
      </c>
      <c r="J475" s="16" t="s">
        <v>9</v>
      </c>
      <c r="K475" s="14" t="s">
        <v>10</v>
      </c>
      <c r="L475" s="14" t="s">
        <v>11</v>
      </c>
      <c r="M475" s="16" t="s">
        <v>25</v>
      </c>
      <c r="N475" s="16" t="s">
        <v>13</v>
      </c>
      <c r="O475" s="16" t="s">
        <v>14</v>
      </c>
      <c r="P475" s="12">
        <f t="shared" si="38"/>
        <v>1</v>
      </c>
      <c r="Q475" s="12" cm="1">
        <f t="array" ref="Q475">SUMPRODUCT(($G$2:$G$3094=G475)*(P475&gt;$P$2:$P$3094))+1</f>
        <v>1</v>
      </c>
      <c r="R475" s="12" t="e">
        <f>(Q475*100000)+#REF!</f>
        <v>#REF!</v>
      </c>
      <c r="S475" t="e" cm="1">
        <f t="array" ref="S475">SUMPRODUCT(($G$2:$G$3094=G475)*(R475&gt;$R$2:$R$3094))+1</f>
        <v>#REF!</v>
      </c>
      <c r="T475" t="str">
        <f t="shared" si="39"/>
        <v xml:space="preserve">AYR </v>
      </c>
      <c r="U475">
        <v>0</v>
      </c>
      <c r="V475" t="s">
        <v>19</v>
      </c>
      <c r="W475">
        <f t="shared" si="40"/>
        <v>2023</v>
      </c>
    </row>
    <row r="476" spans="1:23" x14ac:dyDescent="0.25">
      <c r="A476" s="10" t="str">
        <f>IF(YEAR(G476)=2024,#REF!,"")</f>
        <v/>
      </c>
      <c r="B476" s="10" t="str">
        <f>IF(YEAR(G476)=2025,#REF!,"")</f>
        <v/>
      </c>
      <c r="C476" s="10" t="str">
        <f t="shared" si="36"/>
        <v>Evening45054</v>
      </c>
      <c r="D476" s="5" t="str">
        <f>IF('by region'!$C$2="Any","Any",List!V476)&amp;M476&amp;IF('by region'!$I$2="Any","Any",N476)&amp;G476</f>
        <v>AnyFlatAny45054</v>
      </c>
      <c r="E476" s="5" t="e">
        <f>IF(I476=#REF!,List!G476,"")</f>
        <v>#REF!</v>
      </c>
      <c r="F476" s="5" t="e">
        <f t="shared" si="37"/>
        <v>#REF!</v>
      </c>
      <c r="G476" s="15">
        <v>45054</v>
      </c>
      <c r="H476" s="16" t="s">
        <v>42</v>
      </c>
      <c r="I476" s="16" t="s">
        <v>70</v>
      </c>
      <c r="J476" s="16" t="s">
        <v>80</v>
      </c>
      <c r="K476" s="14" t="s">
        <v>24</v>
      </c>
      <c r="L476" s="14" t="s">
        <v>19</v>
      </c>
      <c r="M476" s="16" t="s">
        <v>25</v>
      </c>
      <c r="N476" s="16" t="s">
        <v>13</v>
      </c>
      <c r="O476" s="16" t="s">
        <v>14</v>
      </c>
      <c r="P476" s="12">
        <f t="shared" si="38"/>
        <v>2</v>
      </c>
      <c r="Q476" s="12" cm="1">
        <f t="array" ref="Q476">SUMPRODUCT(($G$2:$G$3094=G476)*(P476&gt;$P$2:$P$3094))+1</f>
        <v>4</v>
      </c>
      <c r="R476" s="12" t="e">
        <f>(Q476*100000)+#REF!</f>
        <v>#REF!</v>
      </c>
      <c r="S476" t="e" cm="1">
        <f t="array" ref="S476">SUMPRODUCT(($G$2:$G$3094=G476)*(R476&gt;$R$2:$R$3094))+1</f>
        <v>#REF!</v>
      </c>
      <c r="T476" t="str">
        <f t="shared" si="39"/>
        <v>WINDSOR †</v>
      </c>
      <c r="U476">
        <v>0</v>
      </c>
      <c r="V476" t="s">
        <v>19</v>
      </c>
      <c r="W476">
        <f t="shared" si="40"/>
        <v>2023</v>
      </c>
    </row>
    <row r="477" spans="1:23" x14ac:dyDescent="0.25">
      <c r="A477" s="10" t="str">
        <f>IF(YEAR(G477)=2024,#REF!,"")</f>
        <v/>
      </c>
      <c r="B477" s="10" t="str">
        <f>IF(YEAR(G477)=2025,#REF!,"")</f>
        <v/>
      </c>
      <c r="C477" s="10" t="str">
        <f t="shared" si="36"/>
        <v>Afternoon45054</v>
      </c>
      <c r="D477" s="5" t="str">
        <f>IF('by region'!$C$2="Any","Any",List!V477)&amp;M477&amp;IF('by region'!$I$2="Any","Any",N477)&amp;G477</f>
        <v>AnyJumpAny45054</v>
      </c>
      <c r="E477" s="5" t="e">
        <f>IF(I477=#REF!,List!G477,"")</f>
        <v>#REF!</v>
      </c>
      <c r="F477" s="5" t="e">
        <f t="shared" si="37"/>
        <v>#REF!</v>
      </c>
      <c r="G477" s="15">
        <v>45054</v>
      </c>
      <c r="H477" s="16" t="s">
        <v>42</v>
      </c>
      <c r="I477" s="16" t="s">
        <v>91</v>
      </c>
      <c r="J477" s="16" t="s">
        <v>9</v>
      </c>
      <c r="K477" s="14" t="s">
        <v>24</v>
      </c>
      <c r="L477" s="14" t="s">
        <v>17</v>
      </c>
      <c r="M477" s="16" t="s">
        <v>12</v>
      </c>
      <c r="N477" s="16" t="s">
        <v>13</v>
      </c>
      <c r="O477" s="16" t="s">
        <v>14</v>
      </c>
      <c r="P477" s="12">
        <f t="shared" si="38"/>
        <v>1</v>
      </c>
      <c r="Q477" s="12" cm="1">
        <f t="array" ref="Q477">SUMPRODUCT(($G$2:$G$3094=G477)*(P477&gt;$P$2:$P$3094))+1</f>
        <v>1</v>
      </c>
      <c r="R477" s="12" t="e">
        <f>(Q477*100000)+#REF!</f>
        <v>#REF!</v>
      </c>
      <c r="S477" t="e" cm="1">
        <f t="array" ref="S477">SUMPRODUCT(($G$2:$G$3094=G477)*(R477&gt;$R$2:$R$3094))+1</f>
        <v>#REF!</v>
      </c>
      <c r="T477" t="str">
        <f t="shared" si="39"/>
        <v xml:space="preserve">Worcester </v>
      </c>
      <c r="U477">
        <v>0</v>
      </c>
      <c r="V477" t="s">
        <v>19</v>
      </c>
      <c r="W477">
        <f t="shared" si="40"/>
        <v>2023</v>
      </c>
    </row>
    <row r="478" spans="1:23" x14ac:dyDescent="0.25">
      <c r="A478" s="10" t="str">
        <f>IF(YEAR(G478)=2024,#REF!,"")</f>
        <v/>
      </c>
      <c r="B478" s="10" t="str">
        <f>IF(YEAR(G478)=2025,#REF!,"")</f>
        <v/>
      </c>
      <c r="C478" s="10" t="str">
        <f t="shared" si="36"/>
        <v>Afternoon45055</v>
      </c>
      <c r="D478" s="5" t="str">
        <f>IF('by region'!$C$2="Any","Any",List!V478)&amp;M478&amp;IF('by region'!$I$2="Any","Any",N478)&amp;G478</f>
        <v>AnyFlatAny45055</v>
      </c>
      <c r="E478" s="5" t="e">
        <f>IF(I478=#REF!,List!G478,"")</f>
        <v>#REF!</v>
      </c>
      <c r="F478" s="5" t="e">
        <f t="shared" si="37"/>
        <v>#REF!</v>
      </c>
      <c r="G478" s="15">
        <v>45055</v>
      </c>
      <c r="H478" s="16" t="s">
        <v>7</v>
      </c>
      <c r="I478" s="16" t="s">
        <v>36</v>
      </c>
      <c r="J478" s="16" t="s">
        <v>9</v>
      </c>
      <c r="K478" s="14" t="s">
        <v>24</v>
      </c>
      <c r="L478" s="14" t="s">
        <v>19</v>
      </c>
      <c r="M478" s="16" t="s">
        <v>25</v>
      </c>
      <c r="N478" s="16" t="s">
        <v>26</v>
      </c>
      <c r="O478" s="16" t="s">
        <v>14</v>
      </c>
      <c r="P478" s="12">
        <f t="shared" si="38"/>
        <v>1</v>
      </c>
      <c r="Q478" s="12" cm="1">
        <f t="array" ref="Q478">SUMPRODUCT(($G$2:$G$3094=G478)*(P478&gt;$P$2:$P$3094))+1</f>
        <v>1</v>
      </c>
      <c r="R478" s="12" t="e">
        <f>(Q478*100000)+#REF!</f>
        <v>#REF!</v>
      </c>
      <c r="S478" t="e" cm="1">
        <f t="array" ref="S478">SUMPRODUCT(($G$2:$G$3094=G478)*(R478&gt;$R$2:$R$3094))+1</f>
        <v>#REF!</v>
      </c>
      <c r="T478" t="str">
        <f t="shared" si="39"/>
        <v xml:space="preserve">LINGFIELD PARK </v>
      </c>
      <c r="U478">
        <v>0</v>
      </c>
      <c r="V478" t="s">
        <v>17</v>
      </c>
      <c r="W478">
        <f t="shared" si="40"/>
        <v>2023</v>
      </c>
    </row>
    <row r="479" spans="1:23" x14ac:dyDescent="0.25">
      <c r="A479" s="10" t="str">
        <f>IF(YEAR(G479)=2024,#REF!,"")</f>
        <v/>
      </c>
      <c r="B479" s="10" t="str">
        <f>IF(YEAR(G479)=2025,#REF!,"")</f>
        <v/>
      </c>
      <c r="C479" s="10" t="str">
        <f t="shared" si="36"/>
        <v>Evening45055</v>
      </c>
      <c r="D479" s="5" t="str">
        <f>IF('by region'!$C$2="Any","Any",List!V479)&amp;M479&amp;IF('by region'!$I$2="Any","Any",N479)&amp;G479</f>
        <v>AnyJumpAny45055</v>
      </c>
      <c r="E479" s="5" t="e">
        <f>IF(I479=#REF!,List!G479,"")</f>
        <v>#REF!</v>
      </c>
      <c r="F479" s="5" t="e">
        <f t="shared" si="37"/>
        <v>#REF!</v>
      </c>
      <c r="G479" s="15">
        <v>45055</v>
      </c>
      <c r="H479" s="16" t="s">
        <v>7</v>
      </c>
      <c r="I479" s="16" t="s">
        <v>52</v>
      </c>
      <c r="J479" s="16" t="s">
        <v>80</v>
      </c>
      <c r="K479" s="14" t="s">
        <v>10</v>
      </c>
      <c r="L479" s="14" t="s">
        <v>17</v>
      </c>
      <c r="M479" s="16" t="s">
        <v>12</v>
      </c>
      <c r="N479" s="16" t="s">
        <v>13</v>
      </c>
      <c r="O479" s="16" t="s">
        <v>21</v>
      </c>
      <c r="P479" s="12">
        <f t="shared" si="38"/>
        <v>2</v>
      </c>
      <c r="Q479" s="12" cm="1">
        <f t="array" ref="Q479">SUMPRODUCT(($G$2:$G$3094=G479)*(P479&gt;$P$2:$P$3094))+1</f>
        <v>4</v>
      </c>
      <c r="R479" s="12" t="e">
        <f>(Q479*100000)+#REF!</f>
        <v>#REF!</v>
      </c>
      <c r="S479" t="e" cm="1">
        <f t="array" ref="S479">SUMPRODUCT(($G$2:$G$3094=G479)*(R479&gt;$R$2:$R$3094))+1</f>
        <v>#REF!</v>
      </c>
      <c r="T479" t="str">
        <f t="shared" si="39"/>
        <v>Ludlow †</v>
      </c>
      <c r="U479">
        <v>0</v>
      </c>
      <c r="V479" t="s">
        <v>19</v>
      </c>
      <c r="W479">
        <f t="shared" si="40"/>
        <v>2023</v>
      </c>
    </row>
    <row r="480" spans="1:23" x14ac:dyDescent="0.25">
      <c r="A480" s="10" t="str">
        <f>IF(YEAR(G480)=2024,#REF!,"")</f>
        <v/>
      </c>
      <c r="B480" s="10" t="str">
        <f>IF(YEAR(G480)=2025,#REF!,"")</f>
        <v/>
      </c>
      <c r="C480" s="10" t="str">
        <f t="shared" si="36"/>
        <v>Afternoon45055</v>
      </c>
      <c r="D480" s="5" t="str">
        <f>IF('by region'!$C$2="Any","Any",List!V480)&amp;M480&amp;IF('by region'!$I$2="Any","Any",N480)&amp;G480</f>
        <v>AnyJumpAny45055</v>
      </c>
      <c r="E480" s="5" t="e">
        <f>IF(I480=#REF!,List!G480,"")</f>
        <v>#REF!</v>
      </c>
      <c r="F480" s="5" t="e">
        <f t="shared" si="37"/>
        <v>#REF!</v>
      </c>
      <c r="G480" s="15">
        <v>45055</v>
      </c>
      <c r="H480" s="16" t="s">
        <v>7</v>
      </c>
      <c r="I480" s="16" t="s">
        <v>20</v>
      </c>
      <c r="J480" s="16" t="s">
        <v>9</v>
      </c>
      <c r="K480" s="14" t="s">
        <v>10</v>
      </c>
      <c r="L480" s="14" t="s">
        <v>17</v>
      </c>
      <c r="M480" s="16" t="s">
        <v>12</v>
      </c>
      <c r="N480" s="16" t="s">
        <v>13</v>
      </c>
      <c r="O480" s="16" t="s">
        <v>14</v>
      </c>
      <c r="P480" s="12">
        <f t="shared" si="38"/>
        <v>1</v>
      </c>
      <c r="Q480" s="12" cm="1">
        <f t="array" ref="Q480">SUMPRODUCT(($G$2:$G$3094=G480)*(P480&gt;$P$2:$P$3094))+1</f>
        <v>1</v>
      </c>
      <c r="R480" s="12" t="e">
        <f>(Q480*100000)+#REF!</f>
        <v>#REF!</v>
      </c>
      <c r="S480" t="e" cm="1">
        <f t="array" ref="S480">SUMPRODUCT(($G$2:$G$3094=G480)*(R480&gt;$R$2:$R$3094))+1</f>
        <v>#REF!</v>
      </c>
      <c r="T480" t="str">
        <f t="shared" si="39"/>
        <v xml:space="preserve">Fakenham </v>
      </c>
      <c r="U480">
        <v>0</v>
      </c>
      <c r="V480" t="s">
        <v>17</v>
      </c>
      <c r="W480">
        <f t="shared" si="40"/>
        <v>2023</v>
      </c>
    </row>
    <row r="481" spans="1:23" x14ac:dyDescent="0.25">
      <c r="A481" s="10" t="str">
        <f>IF(YEAR(G481)=2024,#REF!,"")</f>
        <v/>
      </c>
      <c r="B481" s="10" t="str">
        <f>IF(YEAR(G481)=2025,#REF!,"")</f>
        <v/>
      </c>
      <c r="C481" s="10" t="str">
        <f t="shared" si="36"/>
        <v>Afternoon45055</v>
      </c>
      <c r="D481" s="5" t="str">
        <f>IF('by region'!$C$2="Any","Any",List!V481)&amp;M481&amp;IF('by region'!$I$2="Any","Any",N481)&amp;G481</f>
        <v>AnyJumpAny45055</v>
      </c>
      <c r="E481" s="5" t="e">
        <f>IF(I481=#REF!,List!G481,"")</f>
        <v>#REF!</v>
      </c>
      <c r="F481" s="5" t="e">
        <f t="shared" si="37"/>
        <v>#REF!</v>
      </c>
      <c r="G481" s="15">
        <v>45055</v>
      </c>
      <c r="H481" s="16" t="s">
        <v>7</v>
      </c>
      <c r="I481" s="16" t="s">
        <v>65</v>
      </c>
      <c r="J481" s="16" t="s">
        <v>9</v>
      </c>
      <c r="K481" s="14" t="s">
        <v>24</v>
      </c>
      <c r="L481" s="14" t="s">
        <v>19</v>
      </c>
      <c r="M481" s="16" t="s">
        <v>12</v>
      </c>
      <c r="N481" s="16" t="s">
        <v>13</v>
      </c>
      <c r="O481" s="16" t="s">
        <v>14</v>
      </c>
      <c r="P481" s="12">
        <f t="shared" si="38"/>
        <v>1</v>
      </c>
      <c r="Q481" s="12" cm="1">
        <f t="array" ref="Q481">SUMPRODUCT(($G$2:$G$3094=G481)*(P481&gt;$P$2:$P$3094))+1</f>
        <v>1</v>
      </c>
      <c r="R481" s="12" t="e">
        <f>(Q481*100000)+#REF!</f>
        <v>#REF!</v>
      </c>
      <c r="S481" t="e" cm="1">
        <f t="array" ref="S481">SUMPRODUCT(($G$2:$G$3094=G481)*(R481&gt;$R$2:$R$3094))+1</f>
        <v>#REF!</v>
      </c>
      <c r="T481" t="str">
        <f t="shared" si="39"/>
        <v xml:space="preserve">Ffos Las </v>
      </c>
      <c r="U481">
        <v>0</v>
      </c>
      <c r="V481" t="s">
        <v>19</v>
      </c>
      <c r="W481">
        <f t="shared" si="40"/>
        <v>2023</v>
      </c>
    </row>
    <row r="482" spans="1:23" x14ac:dyDescent="0.25">
      <c r="A482" s="10" t="str">
        <f>IF(YEAR(G482)=2024,#REF!,"")</f>
        <v/>
      </c>
      <c r="B482" s="10" t="str">
        <f>IF(YEAR(G482)=2025,#REF!,"")</f>
        <v/>
      </c>
      <c r="C482" s="10" t="str">
        <f t="shared" si="36"/>
        <v>Evening45056</v>
      </c>
      <c r="D482" s="5" t="str">
        <f>IF('by region'!$C$2="Any","Any",List!V482)&amp;M482&amp;IF('by region'!$I$2="Any","Any",N482)&amp;G482</f>
        <v>AnyFlatAny45056</v>
      </c>
      <c r="E482" s="5" t="e">
        <f>IF(I482=#REF!,List!G482,"")</f>
        <v>#REF!</v>
      </c>
      <c r="F482" s="5" t="e">
        <f t="shared" si="37"/>
        <v>#REF!</v>
      </c>
      <c r="G482" s="15">
        <v>45056</v>
      </c>
      <c r="H482" s="16" t="s">
        <v>27</v>
      </c>
      <c r="I482" s="16" t="s">
        <v>47</v>
      </c>
      <c r="J482" s="16" t="s">
        <v>80</v>
      </c>
      <c r="K482" s="14" t="s">
        <v>16</v>
      </c>
      <c r="L482" s="14" t="s">
        <v>19</v>
      </c>
      <c r="M482" s="16" t="s">
        <v>25</v>
      </c>
      <c r="N482" s="16" t="s">
        <v>26</v>
      </c>
      <c r="O482" s="16" t="s">
        <v>14</v>
      </c>
      <c r="P482" s="12">
        <f t="shared" si="38"/>
        <v>2</v>
      </c>
      <c r="Q482" s="12" cm="1">
        <f t="array" ref="Q482">SUMPRODUCT(($G$2:$G$3094=G482)*(P482&gt;$P$2:$P$3094))+1</f>
        <v>4</v>
      </c>
      <c r="R482" s="12" t="e">
        <f>(Q482*100000)+#REF!</f>
        <v>#REF!</v>
      </c>
      <c r="S482" t="e" cm="1">
        <f t="array" ref="S482">SUMPRODUCT(($G$2:$G$3094=G482)*(R482&gt;$R$2:$R$3094))+1</f>
        <v>#REF!</v>
      </c>
      <c r="T482" t="str">
        <f t="shared" si="39"/>
        <v>KEMPTON PARK †</v>
      </c>
      <c r="U482">
        <v>0</v>
      </c>
      <c r="V482" t="s">
        <v>19</v>
      </c>
      <c r="W482">
        <f t="shared" si="40"/>
        <v>2023</v>
      </c>
    </row>
    <row r="483" spans="1:23" x14ac:dyDescent="0.25">
      <c r="A483" s="10" t="str">
        <f>IF(YEAR(G483)=2024,#REF!,"")</f>
        <v/>
      </c>
      <c r="B483" s="10" t="str">
        <f>IF(YEAR(G483)=2025,#REF!,"")</f>
        <v/>
      </c>
      <c r="C483" s="10" t="str">
        <f t="shared" si="36"/>
        <v>Afternoon45056</v>
      </c>
      <c r="D483" s="5" t="str">
        <f>IF('by region'!$C$2="Any","Any",List!V483)&amp;M483&amp;IF('by region'!$I$2="Any","Any",N483)&amp;G483</f>
        <v>AnyFlatAny45056</v>
      </c>
      <c r="E483" s="5" t="e">
        <f>IF(I483=#REF!,List!G483,"")</f>
        <v>#REF!</v>
      </c>
      <c r="F483" s="5" t="e">
        <f t="shared" si="37"/>
        <v>#REF!</v>
      </c>
      <c r="G483" s="15">
        <v>45056</v>
      </c>
      <c r="H483" s="16" t="s">
        <v>27</v>
      </c>
      <c r="I483" s="16" t="s">
        <v>88</v>
      </c>
      <c r="J483" s="16" t="s">
        <v>9</v>
      </c>
      <c r="K483" s="14" t="s">
        <v>10</v>
      </c>
      <c r="L483" s="14" t="s">
        <v>17</v>
      </c>
      <c r="M483" s="16" t="s">
        <v>25</v>
      </c>
      <c r="N483" s="16" t="s">
        <v>13</v>
      </c>
      <c r="O483" s="16" t="s">
        <v>14</v>
      </c>
      <c r="P483" s="12">
        <f t="shared" si="38"/>
        <v>1</v>
      </c>
      <c r="Q483" s="12" cm="1">
        <f t="array" ref="Q483">SUMPRODUCT(($G$2:$G$3094=G483)*(P483&gt;$P$2:$P$3094))+1</f>
        <v>1</v>
      </c>
      <c r="R483" s="12" t="e">
        <f>(Q483*100000)+#REF!</f>
        <v>#REF!</v>
      </c>
      <c r="S483" t="e" cm="1">
        <f t="array" ref="S483">SUMPRODUCT(($G$2:$G$3094=G483)*(R483&gt;$R$2:$R$3094))+1</f>
        <v>#REF!</v>
      </c>
      <c r="T483" t="str">
        <f t="shared" si="39"/>
        <v xml:space="preserve">CHESTER </v>
      </c>
      <c r="U483">
        <v>0</v>
      </c>
      <c r="V483" t="s">
        <v>17</v>
      </c>
      <c r="W483">
        <f t="shared" si="40"/>
        <v>2023</v>
      </c>
    </row>
    <row r="484" spans="1:23" x14ac:dyDescent="0.25">
      <c r="A484" s="10" t="str">
        <f>IF(YEAR(G484)=2024,#REF!,"")</f>
        <v/>
      </c>
      <c r="B484" s="10" t="str">
        <f>IF(YEAR(G484)=2025,#REF!,"")</f>
        <v/>
      </c>
      <c r="C484" s="10" t="str">
        <f t="shared" si="36"/>
        <v>Evening45056</v>
      </c>
      <c r="D484" s="5" t="str">
        <f>IF('by region'!$C$2="Any","Any",List!V484)&amp;M484&amp;IF('by region'!$I$2="Any","Any",N484)&amp;G484</f>
        <v>AnyJumpAny45056</v>
      </c>
      <c r="E484" s="5" t="e">
        <f>IF(I484=#REF!,List!G484,"")</f>
        <v>#REF!</v>
      </c>
      <c r="F484" s="5" t="e">
        <f t="shared" si="37"/>
        <v>#REF!</v>
      </c>
      <c r="G484" s="15">
        <v>45056</v>
      </c>
      <c r="H484" s="16" t="s">
        <v>27</v>
      </c>
      <c r="I484" s="16" t="s">
        <v>58</v>
      </c>
      <c r="J484" s="16" t="s">
        <v>80</v>
      </c>
      <c r="K484" s="14" t="s">
        <v>24</v>
      </c>
      <c r="L484" s="14" t="s">
        <v>19</v>
      </c>
      <c r="M484" s="16" t="s">
        <v>12</v>
      </c>
      <c r="N484" s="16" t="s">
        <v>13</v>
      </c>
      <c r="O484" s="16" t="s">
        <v>14</v>
      </c>
      <c r="P484" s="12">
        <f t="shared" si="38"/>
        <v>2</v>
      </c>
      <c r="Q484" s="12" cm="1">
        <f t="array" ref="Q484">SUMPRODUCT(($G$2:$G$3094=G484)*(P484&gt;$P$2:$P$3094))+1</f>
        <v>4</v>
      </c>
      <c r="R484" s="12" t="e">
        <f>(Q484*100000)+#REF!</f>
        <v>#REF!</v>
      </c>
      <c r="S484" t="e" cm="1">
        <f t="array" ref="S484">SUMPRODUCT(($G$2:$G$3094=G484)*(R484&gt;$R$2:$R$3094))+1</f>
        <v>#REF!</v>
      </c>
      <c r="T484" t="str">
        <f t="shared" si="39"/>
        <v>Fontwell Park †</v>
      </c>
      <c r="U484">
        <v>0</v>
      </c>
      <c r="V484" t="s">
        <v>17</v>
      </c>
      <c r="W484">
        <f t="shared" si="40"/>
        <v>2023</v>
      </c>
    </row>
    <row r="485" spans="1:23" x14ac:dyDescent="0.25">
      <c r="A485" s="10" t="str">
        <f>IF(YEAR(G485)=2024,#REF!,"")</f>
        <v/>
      </c>
      <c r="B485" s="10" t="str">
        <f>IF(YEAR(G485)=2025,#REF!,"")</f>
        <v/>
      </c>
      <c r="C485" s="10" t="str">
        <f t="shared" si="36"/>
        <v>Afternoon45056</v>
      </c>
      <c r="D485" s="5" t="str">
        <f>IF('by region'!$C$2="Any","Any",List!V485)&amp;M485&amp;IF('by region'!$I$2="Any","Any",N485)&amp;G485</f>
        <v>AnyJumpAny45056</v>
      </c>
      <c r="E485" s="5" t="e">
        <f>IF(I485=#REF!,List!G485,"")</f>
        <v>#REF!</v>
      </c>
      <c r="F485" s="5" t="e">
        <f t="shared" si="37"/>
        <v>#REF!</v>
      </c>
      <c r="G485" s="15">
        <v>45056</v>
      </c>
      <c r="H485" s="16" t="s">
        <v>27</v>
      </c>
      <c r="I485" s="16" t="s">
        <v>50</v>
      </c>
      <c r="J485" s="16" t="s">
        <v>9</v>
      </c>
      <c r="K485" s="14" t="s">
        <v>10</v>
      </c>
      <c r="L485" s="14" t="s">
        <v>11</v>
      </c>
      <c r="M485" s="16" t="s">
        <v>12</v>
      </c>
      <c r="N485" s="16" t="s">
        <v>13</v>
      </c>
      <c r="O485" s="16" t="s">
        <v>14</v>
      </c>
      <c r="P485" s="12">
        <f t="shared" si="38"/>
        <v>1</v>
      </c>
      <c r="Q485" s="12" cm="1">
        <f t="array" ref="Q485">SUMPRODUCT(($G$2:$G$3094=G485)*(P485&gt;$P$2:$P$3094))+1</f>
        <v>1</v>
      </c>
      <c r="R485" s="12" t="e">
        <f>(Q485*100000)+#REF!</f>
        <v>#REF!</v>
      </c>
      <c r="S485" t="e" cm="1">
        <f t="array" ref="S485">SUMPRODUCT(($G$2:$G$3094=G485)*(R485&gt;$R$2:$R$3094))+1</f>
        <v>#REF!</v>
      </c>
      <c r="T485" t="str">
        <f t="shared" si="39"/>
        <v xml:space="preserve">Kelso </v>
      </c>
      <c r="U485">
        <v>0</v>
      </c>
      <c r="V485" t="s">
        <v>17</v>
      </c>
      <c r="W485">
        <f t="shared" si="40"/>
        <v>2023</v>
      </c>
    </row>
    <row r="486" spans="1:23" x14ac:dyDescent="0.25">
      <c r="A486" s="10" t="str">
        <f>IF(YEAR(G486)=2024,#REF!,"")</f>
        <v/>
      </c>
      <c r="B486" s="10" t="str">
        <f>IF(YEAR(G486)=2025,#REF!,"")</f>
        <v/>
      </c>
      <c r="C486" s="10" t="str">
        <f t="shared" si="36"/>
        <v>Afternoon45056</v>
      </c>
      <c r="D486" s="5" t="str">
        <f>IF('by region'!$C$2="Any","Any",List!V486)&amp;M486&amp;IF('by region'!$I$2="Any","Any",N486)&amp;G486</f>
        <v>AnyJumpAny45056</v>
      </c>
      <c r="E486" s="5" t="e">
        <f>IF(I486=#REF!,List!G486,"")</f>
        <v>#REF!</v>
      </c>
      <c r="F486" s="5" t="e">
        <f t="shared" si="37"/>
        <v>#REF!</v>
      </c>
      <c r="G486" s="15">
        <v>45056</v>
      </c>
      <c r="H486" s="16" t="s">
        <v>27</v>
      </c>
      <c r="I486" s="16" t="s">
        <v>75</v>
      </c>
      <c r="J486" s="16" t="s">
        <v>9</v>
      </c>
      <c r="K486" s="14" t="s">
        <v>10</v>
      </c>
      <c r="L486" s="14" t="s">
        <v>19</v>
      </c>
      <c r="M486" s="16" t="s">
        <v>12</v>
      </c>
      <c r="N486" s="16" t="s">
        <v>13</v>
      </c>
      <c r="O486" s="16" t="s">
        <v>14</v>
      </c>
      <c r="P486" s="12">
        <f t="shared" si="38"/>
        <v>1</v>
      </c>
      <c r="Q486" s="12" cm="1">
        <f t="array" ref="Q486">SUMPRODUCT(($G$2:$G$3094=G486)*(P486&gt;$P$2:$P$3094))+1</f>
        <v>1</v>
      </c>
      <c r="R486" s="12" t="e">
        <f>(Q486*100000)+#REF!</f>
        <v>#REF!</v>
      </c>
      <c r="S486" t="e" cm="1">
        <f t="array" ref="S486">SUMPRODUCT(($G$2:$G$3094=G486)*(R486&gt;$R$2:$R$3094))+1</f>
        <v>#REF!</v>
      </c>
      <c r="T486" t="str">
        <f t="shared" si="39"/>
        <v xml:space="preserve">Newton Abbot </v>
      </c>
      <c r="U486">
        <v>0</v>
      </c>
      <c r="V486" t="s">
        <v>11</v>
      </c>
      <c r="W486">
        <f t="shared" si="40"/>
        <v>2023</v>
      </c>
    </row>
    <row r="487" spans="1:23" x14ac:dyDescent="0.25">
      <c r="A487" s="10" t="str">
        <f>IF(YEAR(G487)=2024,#REF!,"")</f>
        <v/>
      </c>
      <c r="B487" s="10" t="str">
        <f>IF(YEAR(G487)=2025,#REF!,"")</f>
        <v/>
      </c>
      <c r="C487" s="10" t="str">
        <f t="shared" si="36"/>
        <v>Evening45057</v>
      </c>
      <c r="D487" s="5" t="str">
        <f>IF('by region'!$C$2="Any","Any",List!V487)&amp;M487&amp;IF('by region'!$I$2="Any","Any",N487)&amp;G487</f>
        <v>AnyFlatAny45057</v>
      </c>
      <c r="E487" s="5" t="e">
        <f>IF(I487=#REF!,List!G487,"")</f>
        <v>#REF!</v>
      </c>
      <c r="F487" s="5" t="e">
        <f t="shared" si="37"/>
        <v>#REF!</v>
      </c>
      <c r="G487" s="15">
        <v>45057</v>
      </c>
      <c r="H487" s="16" t="s">
        <v>34</v>
      </c>
      <c r="I487" s="16" t="s">
        <v>73</v>
      </c>
      <c r="J487" s="16" t="s">
        <v>80</v>
      </c>
      <c r="K487" s="14" t="s">
        <v>10</v>
      </c>
      <c r="L487" s="14" t="s">
        <v>19</v>
      </c>
      <c r="M487" s="16" t="s">
        <v>25</v>
      </c>
      <c r="N487" s="16" t="s">
        <v>26</v>
      </c>
      <c r="O487" s="16" t="s">
        <v>14</v>
      </c>
      <c r="P487" s="12">
        <f t="shared" si="38"/>
        <v>2</v>
      </c>
      <c r="Q487" s="12" cm="1">
        <f t="array" ref="Q487">SUMPRODUCT(($G$2:$G$3094=G487)*(P487&gt;$P$2:$P$3094))+1</f>
        <v>4</v>
      </c>
      <c r="R487" s="12" t="e">
        <f>(Q487*100000)+#REF!</f>
        <v>#REF!</v>
      </c>
      <c r="S487" t="e" cm="1">
        <f t="array" ref="S487">SUMPRODUCT(($G$2:$G$3094=G487)*(R487&gt;$R$2:$R$3094))+1</f>
        <v>#REF!</v>
      </c>
      <c r="T487" t="str">
        <f t="shared" si="39"/>
        <v>CHELMSFORD CITY †</v>
      </c>
      <c r="U487">
        <v>0</v>
      </c>
      <c r="V487" t="s">
        <v>17</v>
      </c>
      <c r="W487">
        <f t="shared" si="40"/>
        <v>2023</v>
      </c>
    </row>
    <row r="488" spans="1:23" x14ac:dyDescent="0.25">
      <c r="A488" s="10" t="str">
        <f>IF(YEAR(G488)=2024,#REF!,"")</f>
        <v/>
      </c>
      <c r="B488" s="10" t="str">
        <f>IF(YEAR(G488)=2025,#REF!,"")</f>
        <v/>
      </c>
      <c r="C488" s="10" t="str">
        <f t="shared" si="36"/>
        <v>Afternoon45057</v>
      </c>
      <c r="D488" s="5" t="str">
        <f>IF('by region'!$C$2="Any","Any",List!V488)&amp;M488&amp;IF('by region'!$I$2="Any","Any",N488)&amp;G488</f>
        <v>AnyFlatAny45057</v>
      </c>
      <c r="E488" s="5" t="e">
        <f>IF(I488=#REF!,List!G488,"")</f>
        <v>#REF!</v>
      </c>
      <c r="F488" s="5" t="e">
        <f t="shared" si="37"/>
        <v>#REF!</v>
      </c>
      <c r="G488" s="15">
        <v>45057</v>
      </c>
      <c r="H488" s="16" t="s">
        <v>34</v>
      </c>
      <c r="I488" s="16" t="s">
        <v>23</v>
      </c>
      <c r="J488" s="16" t="s">
        <v>9</v>
      </c>
      <c r="K488" s="14" t="s">
        <v>24</v>
      </c>
      <c r="L488" s="14" t="s">
        <v>17</v>
      </c>
      <c r="M488" s="16" t="s">
        <v>25</v>
      </c>
      <c r="N488" s="16" t="s">
        <v>26</v>
      </c>
      <c r="O488" s="16" t="s">
        <v>14</v>
      </c>
      <c r="P488" s="12">
        <f t="shared" si="38"/>
        <v>1</v>
      </c>
      <c r="Q488" s="12" cm="1">
        <f t="array" ref="Q488">SUMPRODUCT(($G$2:$G$3094=G488)*(P488&gt;$P$2:$P$3094))+1</f>
        <v>1</v>
      </c>
      <c r="R488" s="12" t="e">
        <f>(Q488*100000)+#REF!</f>
        <v>#REF!</v>
      </c>
      <c r="S488" t="e" cm="1">
        <f t="array" ref="S488">SUMPRODUCT(($G$2:$G$3094=G488)*(R488&gt;$R$2:$R$3094))+1</f>
        <v>#REF!</v>
      </c>
      <c r="T488" t="str">
        <f t="shared" si="39"/>
        <v xml:space="preserve">SOUTHWELL </v>
      </c>
      <c r="U488">
        <v>0</v>
      </c>
      <c r="V488" t="s">
        <v>19</v>
      </c>
      <c r="W488">
        <f t="shared" si="40"/>
        <v>2023</v>
      </c>
    </row>
    <row r="489" spans="1:23" x14ac:dyDescent="0.25">
      <c r="A489" s="10" t="str">
        <f>IF(YEAR(G489)=2024,#REF!,"")</f>
        <v/>
      </c>
      <c r="B489" s="10" t="str">
        <f>IF(YEAR(G489)=2025,#REF!,"")</f>
        <v/>
      </c>
      <c r="C489" s="10" t="str">
        <f t="shared" si="36"/>
        <v>Evening45057</v>
      </c>
      <c r="D489" s="5" t="str">
        <f>IF('by region'!$C$2="Any","Any",List!V489)&amp;M489&amp;IF('by region'!$I$2="Any","Any",N489)&amp;G489</f>
        <v>AnyFlatAny45057</v>
      </c>
      <c r="E489" s="5" t="e">
        <f>IF(I489=#REF!,List!G489,"")</f>
        <v>#REF!</v>
      </c>
      <c r="F489" s="5" t="e">
        <f t="shared" si="37"/>
        <v>#REF!</v>
      </c>
      <c r="G489" s="15">
        <v>45057</v>
      </c>
      <c r="H489" s="16" t="s">
        <v>34</v>
      </c>
      <c r="I489" s="16" t="s">
        <v>74</v>
      </c>
      <c r="J489" s="16" t="s">
        <v>80</v>
      </c>
      <c r="K489" s="14" t="s">
        <v>10</v>
      </c>
      <c r="L489" s="14" t="s">
        <v>11</v>
      </c>
      <c r="M489" s="16" t="s">
        <v>25</v>
      </c>
      <c r="N489" s="16" t="s">
        <v>13</v>
      </c>
      <c r="O489" s="16" t="s">
        <v>21</v>
      </c>
      <c r="P489" s="12">
        <f t="shared" si="38"/>
        <v>2</v>
      </c>
      <c r="Q489" s="12" cm="1">
        <f t="array" ref="Q489">SUMPRODUCT(($G$2:$G$3094=G489)*(P489&gt;$P$2:$P$3094))+1</f>
        <v>4</v>
      </c>
      <c r="R489" s="12" t="e">
        <f>(Q489*100000)+#REF!</f>
        <v>#REF!</v>
      </c>
      <c r="S489" t="e" cm="1">
        <f t="array" ref="S489">SUMPRODUCT(($G$2:$G$3094=G489)*(R489&gt;$R$2:$R$3094))+1</f>
        <v>#REF!</v>
      </c>
      <c r="T489" t="str">
        <f t="shared" si="39"/>
        <v>THIRSK †</v>
      </c>
      <c r="U489">
        <v>0</v>
      </c>
      <c r="V489" t="s">
        <v>11</v>
      </c>
      <c r="W489">
        <f t="shared" si="40"/>
        <v>2023</v>
      </c>
    </row>
    <row r="490" spans="1:23" x14ac:dyDescent="0.25">
      <c r="A490" s="10" t="str">
        <f>IF(YEAR(G490)=2024,#REF!,"")</f>
        <v/>
      </c>
      <c r="B490" s="10" t="str">
        <f>IF(YEAR(G490)=2025,#REF!,"")</f>
        <v/>
      </c>
      <c r="C490" s="10" t="str">
        <f t="shared" si="36"/>
        <v>Afternoon45057</v>
      </c>
      <c r="D490" s="5" t="str">
        <f>IF('by region'!$C$2="Any","Any",List!V490)&amp;M490&amp;IF('by region'!$I$2="Any","Any",N490)&amp;G490</f>
        <v>AnyFlatAny45057</v>
      </c>
      <c r="E490" s="5" t="e">
        <f>IF(I490=#REF!,List!G490,"")</f>
        <v>#REF!</v>
      </c>
      <c r="F490" s="5" t="e">
        <f t="shared" si="37"/>
        <v>#REF!</v>
      </c>
      <c r="G490" s="15">
        <v>45057</v>
      </c>
      <c r="H490" s="16" t="s">
        <v>34</v>
      </c>
      <c r="I490" s="16" t="s">
        <v>88</v>
      </c>
      <c r="J490" s="16" t="s">
        <v>9</v>
      </c>
      <c r="K490" s="14" t="s">
        <v>10</v>
      </c>
      <c r="L490" s="14" t="s">
        <v>17</v>
      </c>
      <c r="M490" s="16" t="s">
        <v>25</v>
      </c>
      <c r="N490" s="16" t="s">
        <v>13</v>
      </c>
      <c r="O490" s="16" t="s">
        <v>14</v>
      </c>
      <c r="P490" s="12">
        <f t="shared" si="38"/>
        <v>1</v>
      </c>
      <c r="Q490" s="12" cm="1">
        <f t="array" ref="Q490">SUMPRODUCT(($G$2:$G$3094=G490)*(P490&gt;$P$2:$P$3094))+1</f>
        <v>1</v>
      </c>
      <c r="R490" s="12" t="e">
        <f>(Q490*100000)+#REF!</f>
        <v>#REF!</v>
      </c>
      <c r="S490" t="e" cm="1">
        <f t="array" ref="S490">SUMPRODUCT(($G$2:$G$3094=G490)*(R490&gt;$R$2:$R$3094))+1</f>
        <v>#REF!</v>
      </c>
      <c r="T490" t="str">
        <f t="shared" si="39"/>
        <v xml:space="preserve">CHESTER </v>
      </c>
      <c r="U490">
        <v>0</v>
      </c>
      <c r="V490" t="s">
        <v>11</v>
      </c>
      <c r="W490">
        <f t="shared" si="40"/>
        <v>2023</v>
      </c>
    </row>
    <row r="491" spans="1:23" x14ac:dyDescent="0.25">
      <c r="A491" s="10" t="str">
        <f>IF(YEAR(G491)=2024,#REF!,"")</f>
        <v/>
      </c>
      <c r="B491" s="10" t="str">
        <f>IF(YEAR(G491)=2025,#REF!,"")</f>
        <v/>
      </c>
      <c r="C491" s="10" t="str">
        <f t="shared" si="36"/>
        <v>Afternoon45057</v>
      </c>
      <c r="D491" s="5" t="str">
        <f>IF('by region'!$C$2="Any","Any",List!V491)&amp;M491&amp;IF('by region'!$I$2="Any","Any",N491)&amp;G491</f>
        <v>AnyJumpAny45057</v>
      </c>
      <c r="E491" s="5" t="e">
        <f>IF(I491=#REF!,List!G491,"")</f>
        <v>#REF!</v>
      </c>
      <c r="F491" s="5" t="e">
        <f t="shared" si="37"/>
        <v>#REF!</v>
      </c>
      <c r="G491" s="15">
        <v>45057</v>
      </c>
      <c r="H491" s="16" t="s">
        <v>34</v>
      </c>
      <c r="I491" s="16" t="s">
        <v>45</v>
      </c>
      <c r="J491" s="16" t="s">
        <v>9</v>
      </c>
      <c r="K491" s="14" t="s">
        <v>16</v>
      </c>
      <c r="L491" s="14" t="s">
        <v>17</v>
      </c>
      <c r="M491" s="16" t="s">
        <v>12</v>
      </c>
      <c r="N491" s="16" t="s">
        <v>13</v>
      </c>
      <c r="O491" s="16" t="s">
        <v>14</v>
      </c>
      <c r="P491" s="12">
        <f t="shared" si="38"/>
        <v>1</v>
      </c>
      <c r="Q491" s="12" cm="1">
        <f t="array" ref="Q491">SUMPRODUCT(($G$2:$G$3094=G491)*(P491&gt;$P$2:$P$3094))+1</f>
        <v>1</v>
      </c>
      <c r="R491" s="12" t="e">
        <f>(Q491*100000)+#REF!</f>
        <v>#REF!</v>
      </c>
      <c r="S491" t="e" cm="1">
        <f t="array" ref="S491">SUMPRODUCT(($G$2:$G$3094=G491)*(R491&gt;$R$2:$R$3094))+1</f>
        <v>#REF!</v>
      </c>
      <c r="T491" t="str">
        <f t="shared" si="39"/>
        <v xml:space="preserve">Huntingdon </v>
      </c>
      <c r="U491">
        <v>0</v>
      </c>
      <c r="V491" t="s">
        <v>19</v>
      </c>
      <c r="W491">
        <f t="shared" si="40"/>
        <v>2023</v>
      </c>
    </row>
    <row r="492" spans="1:23" x14ac:dyDescent="0.25">
      <c r="A492" s="10" t="str">
        <f>IF(YEAR(G492)=2024,#REF!,"")</f>
        <v/>
      </c>
      <c r="B492" s="10" t="str">
        <f>IF(YEAR(G492)=2025,#REF!,"")</f>
        <v/>
      </c>
      <c r="C492" s="10" t="str">
        <f t="shared" si="36"/>
        <v>Evening45058</v>
      </c>
      <c r="D492" s="5" t="str">
        <f>IF('by region'!$C$2="Any","Any",List!V492)&amp;M492&amp;IF('by region'!$I$2="Any","Any",N492)&amp;G492</f>
        <v>AnyFlatAny45058</v>
      </c>
      <c r="E492" s="5" t="e">
        <f>IF(I492=#REF!,List!G492,"")</f>
        <v>#REF!</v>
      </c>
      <c r="F492" s="5" t="e">
        <f t="shared" si="37"/>
        <v>#REF!</v>
      </c>
      <c r="G492" s="15">
        <v>45058</v>
      </c>
      <c r="H492" s="16" t="s">
        <v>35</v>
      </c>
      <c r="I492" s="16" t="s">
        <v>43</v>
      </c>
      <c r="J492" s="16" t="s">
        <v>80</v>
      </c>
      <c r="K492" s="14" t="s">
        <v>24</v>
      </c>
      <c r="L492" s="14" t="s">
        <v>17</v>
      </c>
      <c r="M492" s="16" t="s">
        <v>25</v>
      </c>
      <c r="N492" s="16" t="s">
        <v>26</v>
      </c>
      <c r="O492" s="16" t="s">
        <v>14</v>
      </c>
      <c r="P492" s="12">
        <f t="shared" si="38"/>
        <v>2</v>
      </c>
      <c r="Q492" s="12" cm="1">
        <f t="array" ref="Q492">SUMPRODUCT(($G$2:$G$3094=G492)*(P492&gt;$P$2:$P$3094))+1</f>
        <v>4</v>
      </c>
      <c r="R492" s="12" t="e">
        <f>(Q492*100000)+#REF!</f>
        <v>#REF!</v>
      </c>
      <c r="S492" t="e" cm="1">
        <f t="array" ref="S492">SUMPRODUCT(($G$2:$G$3094=G492)*(R492&gt;$R$2:$R$3094))+1</f>
        <v>#REF!</v>
      </c>
      <c r="T492" t="str">
        <f t="shared" si="39"/>
        <v>WOLVERHAMPTON †</v>
      </c>
      <c r="U492">
        <v>0</v>
      </c>
      <c r="V492" t="s">
        <v>17</v>
      </c>
      <c r="W492">
        <f t="shared" si="40"/>
        <v>2023</v>
      </c>
    </row>
    <row r="493" spans="1:23" x14ac:dyDescent="0.25">
      <c r="A493" s="10" t="str">
        <f>IF(YEAR(G493)=2024,#REF!,"")</f>
        <v/>
      </c>
      <c r="B493" s="10" t="str">
        <f>IF(YEAR(G493)=2025,#REF!,"")</f>
        <v/>
      </c>
      <c r="C493" s="10" t="str">
        <f t="shared" si="36"/>
        <v>Afternoon45058</v>
      </c>
      <c r="D493" s="5" t="str">
        <f>IF('by region'!$C$2="Any","Any",List!V493)&amp;M493&amp;IF('by region'!$I$2="Any","Any",N493)&amp;G493</f>
        <v>AnyFlatAny45058</v>
      </c>
      <c r="E493" s="5" t="e">
        <f>IF(I493=#REF!,List!G493,"")</f>
        <v>#REF!</v>
      </c>
      <c r="F493" s="5" t="e">
        <f t="shared" si="37"/>
        <v>#REF!</v>
      </c>
      <c r="G493" s="15">
        <v>45058</v>
      </c>
      <c r="H493" s="16" t="s">
        <v>35</v>
      </c>
      <c r="I493" s="16" t="s">
        <v>55</v>
      </c>
      <c r="J493" s="16" t="s">
        <v>9</v>
      </c>
      <c r="K493" s="14" t="s">
        <v>10</v>
      </c>
      <c r="L493" s="14" t="s">
        <v>19</v>
      </c>
      <c r="M493" s="16" t="s">
        <v>25</v>
      </c>
      <c r="N493" s="16" t="s">
        <v>13</v>
      </c>
      <c r="O493" s="16" t="s">
        <v>14</v>
      </c>
      <c r="P493" s="12">
        <f t="shared" si="38"/>
        <v>1</v>
      </c>
      <c r="Q493" s="12" cm="1">
        <f t="array" ref="Q493">SUMPRODUCT(($G$2:$G$3094=G493)*(P493&gt;$P$2:$P$3094))+1</f>
        <v>1</v>
      </c>
      <c r="R493" s="12" t="e">
        <f>(Q493*100000)+#REF!</f>
        <v>#REF!</v>
      </c>
      <c r="S493" t="e" cm="1">
        <f t="array" ref="S493">SUMPRODUCT(($G$2:$G$3094=G493)*(R493&gt;$R$2:$R$3094))+1</f>
        <v>#REF!</v>
      </c>
      <c r="T493" t="str">
        <f t="shared" si="39"/>
        <v xml:space="preserve">ASCOT </v>
      </c>
      <c r="U493">
        <v>0</v>
      </c>
      <c r="V493" t="s">
        <v>11</v>
      </c>
      <c r="W493">
        <f t="shared" si="40"/>
        <v>2023</v>
      </c>
    </row>
    <row r="494" spans="1:23" x14ac:dyDescent="0.25">
      <c r="A494" s="10" t="str">
        <f>IF(YEAR(G494)=2024,#REF!,"")</f>
        <v/>
      </c>
      <c r="B494" s="10" t="str">
        <f>IF(YEAR(G494)=2025,#REF!,"")</f>
        <v/>
      </c>
      <c r="C494" s="10" t="str">
        <f t="shared" si="36"/>
        <v>Afternoon45058</v>
      </c>
      <c r="D494" s="5" t="str">
        <f>IF('by region'!$C$2="Any","Any",List!V494)&amp;M494&amp;IF('by region'!$I$2="Any","Any",N494)&amp;G494</f>
        <v>AnyFlatAny45058</v>
      </c>
      <c r="E494" s="5" t="e">
        <f>IF(I494=#REF!,List!G494,"")</f>
        <v>#REF!</v>
      </c>
      <c r="F494" s="5" t="e">
        <f t="shared" si="37"/>
        <v>#REF!</v>
      </c>
      <c r="G494" s="15">
        <v>45058</v>
      </c>
      <c r="H494" s="16" t="s">
        <v>35</v>
      </c>
      <c r="I494" s="16" t="s">
        <v>88</v>
      </c>
      <c r="J494" s="16" t="s">
        <v>9</v>
      </c>
      <c r="K494" s="14" t="s">
        <v>10</v>
      </c>
      <c r="L494" s="14" t="s">
        <v>17</v>
      </c>
      <c r="M494" s="16" t="s">
        <v>25</v>
      </c>
      <c r="N494" s="16" t="s">
        <v>13</v>
      </c>
      <c r="O494" s="16" t="s">
        <v>14</v>
      </c>
      <c r="P494" s="12">
        <f t="shared" si="38"/>
        <v>1</v>
      </c>
      <c r="Q494" s="12" cm="1">
        <f t="array" ref="Q494">SUMPRODUCT(($G$2:$G$3094=G494)*(P494&gt;$P$2:$P$3094))+1</f>
        <v>1</v>
      </c>
      <c r="R494" s="12" t="e">
        <f>(Q494*100000)+#REF!</f>
        <v>#REF!</v>
      </c>
      <c r="S494" t="e" cm="1">
        <f t="array" ref="S494">SUMPRODUCT(($G$2:$G$3094=G494)*(R494&gt;$R$2:$R$3094))+1</f>
        <v>#REF!</v>
      </c>
      <c r="T494" t="str">
        <f t="shared" si="39"/>
        <v xml:space="preserve">CHESTER </v>
      </c>
      <c r="U494">
        <v>0</v>
      </c>
      <c r="V494" t="s">
        <v>17</v>
      </c>
      <c r="W494">
        <f t="shared" si="40"/>
        <v>2023</v>
      </c>
    </row>
    <row r="495" spans="1:23" x14ac:dyDescent="0.25">
      <c r="A495" s="10" t="str">
        <f>IF(YEAR(G495)=2024,#REF!,"")</f>
        <v/>
      </c>
      <c r="B495" s="10" t="str">
        <f>IF(YEAR(G495)=2025,#REF!,"")</f>
        <v/>
      </c>
      <c r="C495" s="10" t="str">
        <f t="shared" si="36"/>
        <v>Evening45058</v>
      </c>
      <c r="D495" s="5" t="str">
        <f>IF('by region'!$C$2="Any","Any",List!V495)&amp;M495&amp;IF('by region'!$I$2="Any","Any",N495)&amp;G495</f>
        <v>AnyFlatAny45058</v>
      </c>
      <c r="E495" s="5" t="e">
        <f>IF(I495=#REF!,List!G495,"")</f>
        <v>#REF!</v>
      </c>
      <c r="F495" s="5" t="e">
        <f t="shared" si="37"/>
        <v>#REF!</v>
      </c>
      <c r="G495" s="15">
        <v>45058</v>
      </c>
      <c r="H495" s="16" t="s">
        <v>35</v>
      </c>
      <c r="I495" s="16" t="s">
        <v>72</v>
      </c>
      <c r="J495" s="16" t="s">
        <v>80</v>
      </c>
      <c r="K495" s="14" t="s">
        <v>16</v>
      </c>
      <c r="L495" s="14" t="s">
        <v>17</v>
      </c>
      <c r="M495" s="16" t="s">
        <v>25</v>
      </c>
      <c r="N495" s="16" t="s">
        <v>13</v>
      </c>
      <c r="O495" s="16" t="s">
        <v>14</v>
      </c>
      <c r="P495" s="12">
        <f t="shared" si="38"/>
        <v>2</v>
      </c>
      <c r="Q495" s="12" cm="1">
        <f t="array" ref="Q495">SUMPRODUCT(($G$2:$G$3094=G495)*(P495&gt;$P$2:$P$3094))+1</f>
        <v>4</v>
      </c>
      <c r="R495" s="12" t="e">
        <f>(Q495*100000)+#REF!</f>
        <v>#REF!</v>
      </c>
      <c r="S495" t="e" cm="1">
        <f t="array" ref="S495">SUMPRODUCT(($G$2:$G$3094=G495)*(R495&gt;$R$2:$R$3094))+1</f>
        <v>#REF!</v>
      </c>
      <c r="T495" t="str">
        <f t="shared" si="39"/>
        <v>NOTTINGHAM †</v>
      </c>
      <c r="U495">
        <v>0</v>
      </c>
      <c r="V495" t="s">
        <v>17</v>
      </c>
      <c r="W495">
        <f t="shared" si="40"/>
        <v>2023</v>
      </c>
    </row>
    <row r="496" spans="1:23" x14ac:dyDescent="0.25">
      <c r="A496" s="10" t="str">
        <f>IF(YEAR(G496)=2024,#REF!,"")</f>
        <v/>
      </c>
      <c r="B496" s="10" t="str">
        <f>IF(YEAR(G496)=2025,#REF!,"")</f>
        <v/>
      </c>
      <c r="C496" s="10" t="str">
        <f t="shared" si="36"/>
        <v>Evening45058</v>
      </c>
      <c r="D496" s="5" t="str">
        <f>IF('by region'!$C$2="Any","Any",List!V496)&amp;M496&amp;IF('by region'!$I$2="Any","Any",N496)&amp;G496</f>
        <v>AnyFlatAny45058</v>
      </c>
      <c r="E496" s="5" t="e">
        <f>IF(I496=#REF!,List!G496,"")</f>
        <v>#REF!</v>
      </c>
      <c r="F496" s="5" t="e">
        <f t="shared" si="37"/>
        <v>#REF!</v>
      </c>
      <c r="G496" s="15">
        <v>45058</v>
      </c>
      <c r="H496" s="16" t="s">
        <v>35</v>
      </c>
      <c r="I496" s="16" t="s">
        <v>78</v>
      </c>
      <c r="J496" s="16" t="s">
        <v>80</v>
      </c>
      <c r="K496" s="14" t="s">
        <v>10</v>
      </c>
      <c r="L496" s="14" t="s">
        <v>11</v>
      </c>
      <c r="M496" s="16" t="s">
        <v>25</v>
      </c>
      <c r="N496" s="16" t="s">
        <v>13</v>
      </c>
      <c r="O496" s="16" t="s">
        <v>21</v>
      </c>
      <c r="P496" s="12">
        <f t="shared" si="38"/>
        <v>2</v>
      </c>
      <c r="Q496" s="12" cm="1">
        <f t="array" ref="Q496">SUMPRODUCT(($G$2:$G$3094=G496)*(P496&gt;$P$2:$P$3094))+1</f>
        <v>4</v>
      </c>
      <c r="R496" s="12" t="e">
        <f>(Q496*100000)+#REF!</f>
        <v>#REF!</v>
      </c>
      <c r="S496" t="e" cm="1">
        <f t="array" ref="S496">SUMPRODUCT(($G$2:$G$3094=G496)*(R496&gt;$R$2:$R$3094))+1</f>
        <v>#REF!</v>
      </c>
      <c r="T496" t="str">
        <f t="shared" si="39"/>
        <v>RIPON †</v>
      </c>
      <c r="U496">
        <v>0</v>
      </c>
      <c r="V496" t="s">
        <v>19</v>
      </c>
      <c r="W496">
        <f t="shared" si="40"/>
        <v>2023</v>
      </c>
    </row>
    <row r="497" spans="1:23" x14ac:dyDescent="0.25">
      <c r="A497" s="10" t="str">
        <f>IF(YEAR(G497)=2024,#REF!,"")</f>
        <v/>
      </c>
      <c r="B497" s="10" t="str">
        <f>IF(YEAR(G497)=2025,#REF!,"")</f>
        <v/>
      </c>
      <c r="C497" s="10" t="str">
        <f t="shared" si="36"/>
        <v>Afternoon45058</v>
      </c>
      <c r="D497" s="5" t="str">
        <f>IF('by region'!$C$2="Any","Any",List!V497)&amp;M497&amp;IF('by region'!$I$2="Any","Any",N497)&amp;G497</f>
        <v>AnyJumpAny45058</v>
      </c>
      <c r="E497" s="5" t="e">
        <f>IF(I497=#REF!,List!G497,"")</f>
        <v>#REF!</v>
      </c>
      <c r="F497" s="5" t="e">
        <f t="shared" si="37"/>
        <v>#REF!</v>
      </c>
      <c r="G497" s="15">
        <v>45058</v>
      </c>
      <c r="H497" s="16" t="s">
        <v>35</v>
      </c>
      <c r="I497" s="16" t="s">
        <v>53</v>
      </c>
      <c r="J497" s="16" t="s">
        <v>9</v>
      </c>
      <c r="K497" s="14" t="s">
        <v>16</v>
      </c>
      <c r="L497" s="14" t="s">
        <v>17</v>
      </c>
      <c r="M497" s="16" t="s">
        <v>12</v>
      </c>
      <c r="N497" s="16" t="s">
        <v>13</v>
      </c>
      <c r="O497" s="16" t="s">
        <v>14</v>
      </c>
      <c r="P497" s="12">
        <f t="shared" si="38"/>
        <v>1</v>
      </c>
      <c r="Q497" s="12" cm="1">
        <f t="array" ref="Q497">SUMPRODUCT(($G$2:$G$3094=G497)*(P497&gt;$P$2:$P$3094))+1</f>
        <v>1</v>
      </c>
      <c r="R497" s="12" t="e">
        <f>(Q497*100000)+#REF!</f>
        <v>#REF!</v>
      </c>
      <c r="S497" t="e" cm="1">
        <f t="array" ref="S497">SUMPRODUCT(($G$2:$G$3094=G497)*(R497&gt;$R$2:$R$3094))+1</f>
        <v>#REF!</v>
      </c>
      <c r="T497" t="str">
        <f t="shared" si="39"/>
        <v xml:space="preserve">Market Rasen </v>
      </c>
      <c r="U497">
        <v>0</v>
      </c>
      <c r="V497" t="s">
        <v>11</v>
      </c>
      <c r="W497">
        <f t="shared" si="40"/>
        <v>2023</v>
      </c>
    </row>
    <row r="498" spans="1:23" x14ac:dyDescent="0.25">
      <c r="A498" s="10" t="str">
        <f>IF(YEAR(G498)=2024,#REF!,"")</f>
        <v/>
      </c>
      <c r="B498" s="10" t="str">
        <f>IF(YEAR(G498)=2025,#REF!,"")</f>
        <v/>
      </c>
      <c r="C498" s="10" t="str">
        <f t="shared" si="36"/>
        <v>Afternoon45059</v>
      </c>
      <c r="D498" s="5" t="str">
        <f>IF('by region'!$C$2="Any","Any",List!V498)&amp;M498&amp;IF('by region'!$I$2="Any","Any",N498)&amp;G498</f>
        <v>AnyBothAny45059</v>
      </c>
      <c r="E498" s="5" t="e">
        <f>IF(I498=#REF!,List!G498,"")</f>
        <v>#REF!</v>
      </c>
      <c r="F498" s="5" t="e">
        <f t="shared" si="37"/>
        <v>#REF!</v>
      </c>
      <c r="G498" s="15">
        <v>45059</v>
      </c>
      <c r="H498" s="16" t="s">
        <v>37</v>
      </c>
      <c r="I498" s="16" t="s">
        <v>56</v>
      </c>
      <c r="J498" s="16" t="s">
        <v>9</v>
      </c>
      <c r="K498" s="14" t="s">
        <v>16</v>
      </c>
      <c r="L498" s="14" t="s">
        <v>11</v>
      </c>
      <c r="M498" s="16" t="s">
        <v>156</v>
      </c>
      <c r="N498" s="16" t="s">
        <v>13</v>
      </c>
      <c r="O498" s="16" t="s">
        <v>14</v>
      </c>
      <c r="P498" s="12">
        <f t="shared" si="38"/>
        <v>1</v>
      </c>
      <c r="Q498" s="12" cm="1">
        <f t="array" ref="Q498">SUMPRODUCT(($G$2:$G$3094=G498)*(P498&gt;$P$2:$P$3094))+1</f>
        <v>1</v>
      </c>
      <c r="R498" s="12" t="e">
        <f>(Q498*100000)+#REF!</f>
        <v>#REF!</v>
      </c>
      <c r="S498" t="e" cm="1">
        <f t="array" ref="S498">SUMPRODUCT(($G$2:$G$3094=G498)*(R498&gt;$R$2:$R$3094))+1</f>
        <v>#REF!</v>
      </c>
      <c r="T498" t="str">
        <f t="shared" si="39"/>
        <v xml:space="preserve">Haydock Park </v>
      </c>
      <c r="U498">
        <v>0</v>
      </c>
      <c r="V498" t="s">
        <v>11</v>
      </c>
      <c r="W498">
        <f t="shared" si="40"/>
        <v>2023</v>
      </c>
    </row>
    <row r="499" spans="1:23" x14ac:dyDescent="0.25">
      <c r="A499" s="10" t="str">
        <f>IF(YEAR(G499)=2024,#REF!,"")</f>
        <v/>
      </c>
      <c r="B499" s="10" t="str">
        <f>IF(YEAR(G499)=2025,#REF!,"")</f>
        <v/>
      </c>
      <c r="C499" s="10" t="str">
        <f t="shared" si="36"/>
        <v>Afternoon45059</v>
      </c>
      <c r="D499" s="5" t="str">
        <f>IF('by region'!$C$2="Any","Any",List!V499)&amp;M499&amp;IF('by region'!$I$2="Any","Any",N499)&amp;G499</f>
        <v>AnyFlatAny45059</v>
      </c>
      <c r="E499" s="5" t="e">
        <f>IF(I499=#REF!,List!G499,"")</f>
        <v>#REF!</v>
      </c>
      <c r="F499" s="5" t="e">
        <f t="shared" si="37"/>
        <v>#REF!</v>
      </c>
      <c r="G499" s="15">
        <v>45059</v>
      </c>
      <c r="H499" s="16" t="s">
        <v>37</v>
      </c>
      <c r="I499" s="16" t="s">
        <v>55</v>
      </c>
      <c r="J499" s="16" t="s">
        <v>9</v>
      </c>
      <c r="K499" s="14" t="s">
        <v>10</v>
      </c>
      <c r="L499" s="14" t="s">
        <v>19</v>
      </c>
      <c r="M499" s="16" t="s">
        <v>25</v>
      </c>
      <c r="N499" s="16" t="s">
        <v>13</v>
      </c>
      <c r="O499" s="16" t="s">
        <v>14</v>
      </c>
      <c r="P499" s="12">
        <f t="shared" si="38"/>
        <v>1</v>
      </c>
      <c r="Q499" s="12" cm="1">
        <f t="array" ref="Q499">SUMPRODUCT(($G$2:$G$3094=G499)*(P499&gt;$P$2:$P$3094))+1</f>
        <v>1</v>
      </c>
      <c r="R499" s="12" t="e">
        <f>(Q499*100000)+#REF!</f>
        <v>#REF!</v>
      </c>
      <c r="S499" t="e" cm="1">
        <f t="array" ref="S499">SUMPRODUCT(($G$2:$G$3094=G499)*(R499&gt;$R$2:$R$3094))+1</f>
        <v>#REF!</v>
      </c>
      <c r="T499" t="str">
        <f t="shared" si="39"/>
        <v xml:space="preserve">ASCOT </v>
      </c>
      <c r="U499">
        <v>0</v>
      </c>
      <c r="V499" t="s">
        <v>17</v>
      </c>
      <c r="W499">
        <f t="shared" si="40"/>
        <v>2023</v>
      </c>
    </row>
    <row r="500" spans="1:23" x14ac:dyDescent="0.25">
      <c r="A500" s="10" t="str">
        <f>IF(YEAR(G500)=2024,#REF!,"")</f>
        <v/>
      </c>
      <c r="B500" s="10" t="str">
        <f>IF(YEAR(G500)=2025,#REF!,"")</f>
        <v/>
      </c>
      <c r="C500" s="10" t="str">
        <f t="shared" si="36"/>
        <v>Afternoon45059</v>
      </c>
      <c r="D500" s="5" t="str">
        <f>IF('by region'!$C$2="Any","Any",List!V500)&amp;M500&amp;IF('by region'!$I$2="Any","Any",N500)&amp;G500</f>
        <v>AnyFlatAny45059</v>
      </c>
      <c r="E500" s="5" t="e">
        <f>IF(I500=#REF!,List!G500,"")</f>
        <v>#REF!</v>
      </c>
      <c r="F500" s="5" t="e">
        <f t="shared" si="37"/>
        <v>#REF!</v>
      </c>
      <c r="G500" s="15">
        <v>45059</v>
      </c>
      <c r="H500" s="16" t="s">
        <v>37</v>
      </c>
      <c r="I500" s="16" t="s">
        <v>36</v>
      </c>
      <c r="J500" s="16" t="s">
        <v>9</v>
      </c>
      <c r="K500" s="14" t="s">
        <v>24</v>
      </c>
      <c r="L500" s="14" t="s">
        <v>19</v>
      </c>
      <c r="M500" s="16" t="s">
        <v>25</v>
      </c>
      <c r="N500" s="16" t="s">
        <v>13</v>
      </c>
      <c r="O500" s="16" t="s">
        <v>14</v>
      </c>
      <c r="P500" s="12">
        <f t="shared" si="38"/>
        <v>1</v>
      </c>
      <c r="Q500" s="12" cm="1">
        <f t="array" ref="Q500">SUMPRODUCT(($G$2:$G$3094=G500)*(P500&gt;$P$2:$P$3094))+1</f>
        <v>1</v>
      </c>
      <c r="R500" s="12" t="e">
        <f>(Q500*100000)+#REF!</f>
        <v>#REF!</v>
      </c>
      <c r="S500" t="e" cm="1">
        <f t="array" ref="S500">SUMPRODUCT(($G$2:$G$3094=G500)*(R500&gt;$R$2:$R$3094))+1</f>
        <v>#REF!</v>
      </c>
      <c r="T500" t="str">
        <f t="shared" si="39"/>
        <v xml:space="preserve">LINGFIELD PARK </v>
      </c>
      <c r="U500">
        <v>0</v>
      </c>
      <c r="V500" t="s">
        <v>19</v>
      </c>
      <c r="W500">
        <f t="shared" si="40"/>
        <v>2023</v>
      </c>
    </row>
    <row r="501" spans="1:23" x14ac:dyDescent="0.25">
      <c r="A501" s="10" t="str">
        <f>IF(YEAR(G501)=2024,#REF!,"")</f>
        <v/>
      </c>
      <c r="B501" s="10" t="str">
        <f>IF(YEAR(G501)=2025,#REF!,"")</f>
        <v/>
      </c>
      <c r="C501" s="10" t="str">
        <f t="shared" si="36"/>
        <v>Afternoon45059</v>
      </c>
      <c r="D501" s="5" t="str">
        <f>IF('by region'!$C$2="Any","Any",List!V501)&amp;M501&amp;IF('by region'!$I$2="Any","Any",N501)&amp;G501</f>
        <v>AnyFlatAny45059</v>
      </c>
      <c r="E501" s="5" t="e">
        <f>IF(I501=#REF!,List!G501,"")</f>
        <v>#REF!</v>
      </c>
      <c r="F501" s="5" t="e">
        <f t="shared" si="37"/>
        <v>#REF!</v>
      </c>
      <c r="G501" s="15">
        <v>45059</v>
      </c>
      <c r="H501" s="16" t="s">
        <v>37</v>
      </c>
      <c r="I501" s="16" t="s">
        <v>72</v>
      </c>
      <c r="J501" s="16" t="s">
        <v>9</v>
      </c>
      <c r="K501" s="14" t="s">
        <v>16</v>
      </c>
      <c r="L501" s="14" t="s">
        <v>17</v>
      </c>
      <c r="M501" s="16" t="s">
        <v>25</v>
      </c>
      <c r="N501" s="16" t="s">
        <v>13</v>
      </c>
      <c r="O501" s="16" t="s">
        <v>14</v>
      </c>
      <c r="P501" s="12">
        <f t="shared" si="38"/>
        <v>1</v>
      </c>
      <c r="Q501" s="12" cm="1">
        <f t="array" ref="Q501">SUMPRODUCT(($G$2:$G$3094=G501)*(P501&gt;$P$2:$P$3094))+1</f>
        <v>1</v>
      </c>
      <c r="R501" s="12" t="e">
        <f>(Q501*100000)+#REF!</f>
        <v>#REF!</v>
      </c>
      <c r="S501" t="e" cm="1">
        <f t="array" ref="S501">SUMPRODUCT(($G$2:$G$3094=G501)*(R501&gt;$R$2:$R$3094))+1</f>
        <v>#REF!</v>
      </c>
      <c r="T501" t="str">
        <f t="shared" si="39"/>
        <v xml:space="preserve">NOTTINGHAM </v>
      </c>
      <c r="U501">
        <v>0</v>
      </c>
      <c r="V501" t="s">
        <v>17</v>
      </c>
      <c r="W501">
        <f t="shared" si="40"/>
        <v>2023</v>
      </c>
    </row>
    <row r="502" spans="1:23" x14ac:dyDescent="0.25">
      <c r="A502" s="10" t="str">
        <f>IF(YEAR(G502)=2024,#REF!,"")</f>
        <v/>
      </c>
      <c r="B502" s="10" t="str">
        <f>IF(YEAR(G502)=2025,#REF!,"")</f>
        <v/>
      </c>
      <c r="C502" s="10" t="str">
        <f t="shared" ref="C502:C565" si="41">J502&amp;G502</f>
        <v>Evening45059</v>
      </c>
      <c r="D502" s="5" t="str">
        <f>IF('by region'!$C$2="Any","Any",List!V502)&amp;M502&amp;IF('by region'!$I$2="Any","Any",N502)&amp;G502</f>
        <v>AnyFlatAny45059</v>
      </c>
      <c r="E502" s="5" t="e">
        <f>IF(I502=#REF!,List!G502,"")</f>
        <v>#REF!</v>
      </c>
      <c r="F502" s="5" t="e">
        <f t="shared" si="37"/>
        <v>#REF!</v>
      </c>
      <c r="G502" s="15">
        <v>45059</v>
      </c>
      <c r="H502" s="16" t="s">
        <v>37</v>
      </c>
      <c r="I502" s="16" t="s">
        <v>44</v>
      </c>
      <c r="J502" s="16" t="s">
        <v>80</v>
      </c>
      <c r="K502" s="14" t="s">
        <v>10</v>
      </c>
      <c r="L502" s="14" t="s">
        <v>17</v>
      </c>
      <c r="M502" s="16" t="s">
        <v>25</v>
      </c>
      <c r="N502" s="16" t="s">
        <v>13</v>
      </c>
      <c r="O502" s="16" t="s">
        <v>14</v>
      </c>
      <c r="P502" s="12">
        <f t="shared" si="38"/>
        <v>2</v>
      </c>
      <c r="Q502" s="12" cm="1">
        <f t="array" ref="Q502">SUMPRODUCT(($G$2:$G$3094=G502)*(P502&gt;$P$2:$P$3094))+1</f>
        <v>6</v>
      </c>
      <c r="R502" s="12" t="e">
        <f>(Q502*100000)+#REF!</f>
        <v>#REF!</v>
      </c>
      <c r="S502" t="e" cm="1">
        <f t="array" ref="S502">SUMPRODUCT(($G$2:$G$3094=G502)*(R502&gt;$R$2:$R$3094))+1</f>
        <v>#REF!</v>
      </c>
      <c r="T502" t="str">
        <f t="shared" si="39"/>
        <v>LEICESTER †</v>
      </c>
      <c r="U502">
        <v>0</v>
      </c>
      <c r="V502" t="s">
        <v>11</v>
      </c>
      <c r="W502">
        <f t="shared" si="40"/>
        <v>2023</v>
      </c>
    </row>
    <row r="503" spans="1:23" x14ac:dyDescent="0.25">
      <c r="A503" s="10" t="str">
        <f>IF(YEAR(G503)=2024,#REF!,"")</f>
        <v/>
      </c>
      <c r="B503" s="10" t="str">
        <f>IF(YEAR(G503)=2025,#REF!,"")</f>
        <v/>
      </c>
      <c r="C503" s="10" t="str">
        <f t="shared" si="41"/>
        <v>Afternoon45059</v>
      </c>
      <c r="D503" s="5" t="str">
        <f>IF('by region'!$C$2="Any","Any",List!V503)&amp;M503&amp;IF('by region'!$I$2="Any","Any",N503)&amp;G503</f>
        <v>AnyJumpAny45059</v>
      </c>
      <c r="E503" s="5" t="e">
        <f>IF(I503=#REF!,List!G503,"")</f>
        <v>#REF!</v>
      </c>
      <c r="F503" s="5" t="e">
        <f t="shared" si="37"/>
        <v>#REF!</v>
      </c>
      <c r="G503" s="15">
        <v>45059</v>
      </c>
      <c r="H503" s="16" t="s">
        <v>37</v>
      </c>
      <c r="I503" s="16" t="s">
        <v>67</v>
      </c>
      <c r="J503" s="16" t="s">
        <v>9</v>
      </c>
      <c r="K503" s="14" t="s">
        <v>10</v>
      </c>
      <c r="L503" s="14" t="s">
        <v>11</v>
      </c>
      <c r="M503" s="16" t="s">
        <v>12</v>
      </c>
      <c r="N503" s="16" t="s">
        <v>13</v>
      </c>
      <c r="O503" s="16" t="s">
        <v>14</v>
      </c>
      <c r="P503" s="12">
        <f t="shared" si="38"/>
        <v>1</v>
      </c>
      <c r="Q503" s="12" cm="1">
        <f t="array" ref="Q503">SUMPRODUCT(($G$2:$G$3094=G503)*(P503&gt;$P$2:$P$3094))+1</f>
        <v>1</v>
      </c>
      <c r="R503" s="12" t="e">
        <f>(Q503*100000)+#REF!</f>
        <v>#REF!</v>
      </c>
      <c r="S503" t="e" cm="1">
        <f t="array" ref="S503">SUMPRODUCT(($G$2:$G$3094=G503)*(R503&gt;$R$2:$R$3094))+1</f>
        <v>#REF!</v>
      </c>
      <c r="T503" t="str">
        <f t="shared" si="39"/>
        <v xml:space="preserve">Hexham </v>
      </c>
      <c r="U503">
        <v>0</v>
      </c>
      <c r="V503" t="s">
        <v>30</v>
      </c>
      <c r="W503">
        <f t="shared" si="40"/>
        <v>2023</v>
      </c>
    </row>
    <row r="504" spans="1:23" x14ac:dyDescent="0.25">
      <c r="A504" s="10" t="str">
        <f>IF(YEAR(G504)=2024,#REF!,"")</f>
        <v/>
      </c>
      <c r="B504" s="10" t="str">
        <f>IF(YEAR(G504)=2025,#REF!,"")</f>
        <v/>
      </c>
      <c r="C504" s="10" t="str">
        <f t="shared" si="41"/>
        <v>Evening45059</v>
      </c>
      <c r="D504" s="5" t="str">
        <f>IF('by region'!$C$2="Any","Any",List!V504)&amp;M504&amp;IF('by region'!$I$2="Any","Any",N504)&amp;G504</f>
        <v>AnyJumpAny45059</v>
      </c>
      <c r="E504" s="5" t="e">
        <f>IF(I504=#REF!,List!G504,"")</f>
        <v>#REF!</v>
      </c>
      <c r="F504" s="5" t="e">
        <f t="shared" si="37"/>
        <v>#REF!</v>
      </c>
      <c r="G504" s="15">
        <v>45059</v>
      </c>
      <c r="H504" s="16" t="s">
        <v>37</v>
      </c>
      <c r="I504" s="16" t="s">
        <v>48</v>
      </c>
      <c r="J504" s="16" t="s">
        <v>80</v>
      </c>
      <c r="K504" s="14" t="s">
        <v>16</v>
      </c>
      <c r="L504" s="14" t="s">
        <v>17</v>
      </c>
      <c r="M504" s="16" t="s">
        <v>12</v>
      </c>
      <c r="N504" s="16" t="s">
        <v>13</v>
      </c>
      <c r="O504" s="16" t="s">
        <v>14</v>
      </c>
      <c r="P504" s="12">
        <f t="shared" si="38"/>
        <v>2</v>
      </c>
      <c r="Q504" s="12" cm="1">
        <f t="array" ref="Q504">SUMPRODUCT(($G$2:$G$3094=G504)*(P504&gt;$P$2:$P$3094))+1</f>
        <v>6</v>
      </c>
      <c r="R504" s="12" t="e">
        <f>(Q504*100000)+#REF!</f>
        <v>#REF!</v>
      </c>
      <c r="S504" t="e" cm="1">
        <f t="array" ref="S504">SUMPRODUCT(($G$2:$G$3094=G504)*(R504&gt;$R$2:$R$3094))+1</f>
        <v>#REF!</v>
      </c>
      <c r="T504" t="str">
        <f t="shared" si="39"/>
        <v>Warwick †</v>
      </c>
      <c r="U504">
        <v>0</v>
      </c>
      <c r="V504" t="s">
        <v>30</v>
      </c>
      <c r="W504">
        <f t="shared" si="40"/>
        <v>2023</v>
      </c>
    </row>
    <row r="505" spans="1:23" x14ac:dyDescent="0.25">
      <c r="A505" s="10" t="str">
        <f>IF(YEAR(G505)=2024,#REF!,"")</f>
        <v/>
      </c>
      <c r="B505" s="10" t="str">
        <f>IF(YEAR(G505)=2025,#REF!,"")</f>
        <v/>
      </c>
      <c r="C505" s="10" t="str">
        <f t="shared" si="41"/>
        <v>Afternoon45060</v>
      </c>
      <c r="D505" s="5" t="str">
        <f>IF('by region'!$C$2="Any","Any",List!V505)&amp;M505&amp;IF('by region'!$I$2="Any","Any",N505)&amp;G505</f>
        <v>AnyJumpAny45060</v>
      </c>
      <c r="E505" s="5" t="e">
        <f>IF(I505=#REF!,List!G505,"")</f>
        <v>#REF!</v>
      </c>
      <c r="F505" s="5" t="e">
        <f t="shared" si="37"/>
        <v>#REF!</v>
      </c>
      <c r="G505" s="15">
        <v>45060</v>
      </c>
      <c r="H505" s="16" t="s">
        <v>40</v>
      </c>
      <c r="I505" s="16" t="s">
        <v>52</v>
      </c>
      <c r="J505" s="16" t="s">
        <v>9</v>
      </c>
      <c r="K505" s="14" t="s">
        <v>10</v>
      </c>
      <c r="L505" s="14" t="s">
        <v>17</v>
      </c>
      <c r="M505" s="16" t="s">
        <v>12</v>
      </c>
      <c r="N505" s="16" t="s">
        <v>13</v>
      </c>
      <c r="O505" s="16" t="s">
        <v>14</v>
      </c>
      <c r="P505" s="12">
        <f t="shared" si="38"/>
        <v>1</v>
      </c>
      <c r="Q505" s="12" cm="1">
        <f t="array" ref="Q505">SUMPRODUCT(($G$2:$G$3094=G505)*(P505&gt;$P$2:$P$3094))+1</f>
        <v>1</v>
      </c>
      <c r="R505" s="12" t="e">
        <f>(Q505*100000)+#REF!</f>
        <v>#REF!</v>
      </c>
      <c r="S505" t="e" cm="1">
        <f t="array" ref="S505">SUMPRODUCT(($G$2:$G$3094=G505)*(R505&gt;$R$2:$R$3094))+1</f>
        <v>#REF!</v>
      </c>
      <c r="T505" t="str">
        <f t="shared" si="39"/>
        <v xml:space="preserve">Ludlow </v>
      </c>
      <c r="U505">
        <v>0</v>
      </c>
      <c r="V505" t="s">
        <v>19</v>
      </c>
      <c r="W505">
        <f t="shared" si="40"/>
        <v>2023</v>
      </c>
    </row>
    <row r="506" spans="1:23" x14ac:dyDescent="0.25">
      <c r="A506" s="10" t="str">
        <f>IF(YEAR(G506)=2024,#REF!,"")</f>
        <v/>
      </c>
      <c r="B506" s="10" t="str">
        <f>IF(YEAR(G506)=2025,#REF!,"")</f>
        <v/>
      </c>
      <c r="C506" s="10" t="str">
        <f t="shared" si="41"/>
        <v>Afternoon45060</v>
      </c>
      <c r="D506" s="5" t="str">
        <f>IF('by region'!$C$2="Any","Any",List!V506)&amp;M506&amp;IF('by region'!$I$2="Any","Any",N506)&amp;G506</f>
        <v>AnyJumpAny45060</v>
      </c>
      <c r="E506" s="5" t="e">
        <f>IF(I506=#REF!,List!G506,"")</f>
        <v>#REF!</v>
      </c>
      <c r="F506" s="5" t="e">
        <f t="shared" si="37"/>
        <v>#REF!</v>
      </c>
      <c r="G506" s="15">
        <v>45060</v>
      </c>
      <c r="H506" s="16" t="s">
        <v>40</v>
      </c>
      <c r="I506" s="16" t="s">
        <v>41</v>
      </c>
      <c r="J506" s="16" t="s">
        <v>9</v>
      </c>
      <c r="K506" s="14" t="s">
        <v>10</v>
      </c>
      <c r="L506" s="14" t="s">
        <v>19</v>
      </c>
      <c r="M506" s="16" t="s">
        <v>12</v>
      </c>
      <c r="N506" s="16" t="s">
        <v>13</v>
      </c>
      <c r="O506" s="16" t="s">
        <v>14</v>
      </c>
      <c r="P506" s="12">
        <f t="shared" si="38"/>
        <v>1</v>
      </c>
      <c r="Q506" s="12" cm="1">
        <f t="array" ref="Q506">SUMPRODUCT(($G$2:$G$3094=G506)*(P506&gt;$P$2:$P$3094))+1</f>
        <v>1</v>
      </c>
      <c r="R506" s="12" t="e">
        <f>(Q506*100000)+#REF!</f>
        <v>#REF!</v>
      </c>
      <c r="S506" t="e" cm="1">
        <f t="array" ref="S506">SUMPRODUCT(($G$2:$G$3094=G506)*(R506&gt;$R$2:$R$3094))+1</f>
        <v>#REF!</v>
      </c>
      <c r="T506" t="str">
        <f t="shared" si="39"/>
        <v xml:space="preserve">Plumpton </v>
      </c>
      <c r="U506">
        <v>0</v>
      </c>
      <c r="V506" t="s">
        <v>11</v>
      </c>
      <c r="W506">
        <f t="shared" si="40"/>
        <v>2023</v>
      </c>
    </row>
    <row r="507" spans="1:23" x14ac:dyDescent="0.25">
      <c r="A507" s="10" t="str">
        <f>IF(YEAR(G507)=2024,#REF!,"")</f>
        <v/>
      </c>
      <c r="B507" s="10" t="str">
        <f>IF(YEAR(G507)=2025,#REF!,"")</f>
        <v/>
      </c>
      <c r="C507" s="10" t="str">
        <f t="shared" si="41"/>
        <v>Afternoon45061</v>
      </c>
      <c r="D507" s="5" t="str">
        <f>IF('by region'!$C$2="Any","Any",List!V507)&amp;M507&amp;IF('by region'!$I$2="Any","Any",N507)&amp;G507</f>
        <v>AnyFlatAny45061</v>
      </c>
      <c r="E507" s="5" t="e">
        <f>IF(I507=#REF!,List!G507,"")</f>
        <v>#REF!</v>
      </c>
      <c r="F507" s="5" t="e">
        <f t="shared" si="37"/>
        <v>#REF!</v>
      </c>
      <c r="G507" s="15">
        <v>45061</v>
      </c>
      <c r="H507" s="16" t="s">
        <v>42</v>
      </c>
      <c r="I507" s="16" t="s">
        <v>43</v>
      </c>
      <c r="J507" s="16" t="s">
        <v>9</v>
      </c>
      <c r="K507" s="14" t="s">
        <v>24</v>
      </c>
      <c r="L507" s="14" t="s">
        <v>17</v>
      </c>
      <c r="M507" s="16" t="s">
        <v>25</v>
      </c>
      <c r="N507" s="16" t="s">
        <v>26</v>
      </c>
      <c r="O507" s="16" t="s">
        <v>14</v>
      </c>
      <c r="P507" s="12">
        <f t="shared" si="38"/>
        <v>1</v>
      </c>
      <c r="Q507" s="12" cm="1">
        <f t="array" ref="Q507">SUMPRODUCT(($G$2:$G$3094=G507)*(P507&gt;$P$2:$P$3094))+1</f>
        <v>1</v>
      </c>
      <c r="R507" s="12" t="e">
        <f>(Q507*100000)+#REF!</f>
        <v>#REF!</v>
      </c>
      <c r="S507" t="e" cm="1">
        <f t="array" ref="S507">SUMPRODUCT(($G$2:$G$3094=G507)*(R507&gt;$R$2:$R$3094))+1</f>
        <v>#REF!</v>
      </c>
      <c r="T507" t="str">
        <f t="shared" si="39"/>
        <v xml:space="preserve">WOLVERHAMPTON </v>
      </c>
      <c r="U507">
        <v>0</v>
      </c>
      <c r="V507" t="s">
        <v>19</v>
      </c>
      <c r="W507">
        <f t="shared" si="40"/>
        <v>2023</v>
      </c>
    </row>
    <row r="508" spans="1:23" x14ac:dyDescent="0.25">
      <c r="A508" s="10" t="str">
        <f>IF(YEAR(G508)=2024,#REF!,"")</f>
        <v/>
      </c>
      <c r="B508" s="10" t="str">
        <f>IF(YEAR(G508)=2025,#REF!,"")</f>
        <v/>
      </c>
      <c r="C508" s="10" t="str">
        <f t="shared" si="41"/>
        <v>Afternoon45061</v>
      </c>
      <c r="D508" s="5" t="str">
        <f>IF('by region'!$C$2="Any","Any",List!V508)&amp;M508&amp;IF('by region'!$I$2="Any","Any",N508)&amp;G508</f>
        <v>AnyFlatAny45061</v>
      </c>
      <c r="E508" s="5" t="e">
        <f>IF(I508=#REF!,List!G508,"")</f>
        <v>#REF!</v>
      </c>
      <c r="F508" s="5" t="e">
        <f t="shared" si="37"/>
        <v>#REF!</v>
      </c>
      <c r="G508" s="15">
        <v>45061</v>
      </c>
      <c r="H508" s="16" t="s">
        <v>42</v>
      </c>
      <c r="I508" s="16" t="s">
        <v>22</v>
      </c>
      <c r="J508" s="16" t="s">
        <v>9</v>
      </c>
      <c r="K508" s="14" t="s">
        <v>10</v>
      </c>
      <c r="L508" s="14" t="s">
        <v>11</v>
      </c>
      <c r="M508" s="16" t="s">
        <v>25</v>
      </c>
      <c r="N508" s="16" t="s">
        <v>13</v>
      </c>
      <c r="O508" s="16" t="s">
        <v>14</v>
      </c>
      <c r="P508" s="12">
        <f t="shared" si="38"/>
        <v>1</v>
      </c>
      <c r="Q508" s="12" cm="1">
        <f t="array" ref="Q508">SUMPRODUCT(($G$2:$G$3094=G508)*(P508&gt;$P$2:$P$3094))+1</f>
        <v>1</v>
      </c>
      <c r="R508" s="12" t="e">
        <f>(Q508*100000)+#REF!</f>
        <v>#REF!</v>
      </c>
      <c r="S508" t="e" cm="1">
        <f t="array" ref="S508">SUMPRODUCT(($G$2:$G$3094=G508)*(R508&gt;$R$2:$R$3094))+1</f>
        <v>#REF!</v>
      </c>
      <c r="T508" t="str">
        <f t="shared" si="39"/>
        <v xml:space="preserve">MUSSELBURGH </v>
      </c>
      <c r="U508">
        <v>0</v>
      </c>
      <c r="V508" t="s">
        <v>19</v>
      </c>
      <c r="W508">
        <f t="shared" si="40"/>
        <v>2023</v>
      </c>
    </row>
    <row r="509" spans="1:23" x14ac:dyDescent="0.25">
      <c r="A509" s="10" t="str">
        <f>IF(YEAR(G509)=2024,#REF!,"")</f>
        <v/>
      </c>
      <c r="B509" s="10" t="str">
        <f>IF(YEAR(G509)=2025,#REF!,"")</f>
        <v/>
      </c>
      <c r="C509" s="10" t="str">
        <f t="shared" si="41"/>
        <v>Afternoon45061</v>
      </c>
      <c r="D509" s="5" t="str">
        <f>IF('by region'!$C$2="Any","Any",List!V509)&amp;M509&amp;IF('by region'!$I$2="Any","Any",N509)&amp;G509</f>
        <v>AnyFlatAny45061</v>
      </c>
      <c r="E509" s="5" t="e">
        <f>IF(I509=#REF!,List!G509,"")</f>
        <v>#REF!</v>
      </c>
      <c r="F509" s="5" t="e">
        <f t="shared" si="37"/>
        <v>#REF!</v>
      </c>
      <c r="G509" s="15">
        <v>45061</v>
      </c>
      <c r="H509" s="16" t="s">
        <v>42</v>
      </c>
      <c r="I509" s="16" t="s">
        <v>8</v>
      </c>
      <c r="J509" s="16" t="s">
        <v>9</v>
      </c>
      <c r="K509" s="14" t="s">
        <v>10</v>
      </c>
      <c r="L509" s="14" t="s">
        <v>11</v>
      </c>
      <c r="M509" s="16" t="s">
        <v>25</v>
      </c>
      <c r="N509" s="16" t="s">
        <v>13</v>
      </c>
      <c r="O509" s="16" t="s">
        <v>14</v>
      </c>
      <c r="P509" s="12">
        <f t="shared" si="38"/>
        <v>1</v>
      </c>
      <c r="Q509" s="12" cm="1">
        <f t="array" ref="Q509">SUMPRODUCT(($G$2:$G$3094=G509)*(P509&gt;$P$2:$P$3094))+1</f>
        <v>1</v>
      </c>
      <c r="R509" s="12" t="e">
        <f>(Q509*100000)+#REF!</f>
        <v>#REF!</v>
      </c>
      <c r="S509" t="e" cm="1">
        <f t="array" ref="S509">SUMPRODUCT(($G$2:$G$3094=G509)*(R509&gt;$R$2:$R$3094))+1</f>
        <v>#REF!</v>
      </c>
      <c r="T509" t="str">
        <f t="shared" si="39"/>
        <v xml:space="preserve">CATTERICK BRIDGE </v>
      </c>
      <c r="U509">
        <v>0</v>
      </c>
      <c r="V509" t="s">
        <v>11</v>
      </c>
      <c r="W509">
        <f t="shared" si="40"/>
        <v>2023</v>
      </c>
    </row>
    <row r="510" spans="1:23" x14ac:dyDescent="0.25">
      <c r="A510" s="10" t="str">
        <f>IF(YEAR(G510)=2024,#REF!,"")</f>
        <v/>
      </c>
      <c r="B510" s="10" t="str">
        <f>IF(YEAR(G510)=2025,#REF!,"")</f>
        <v/>
      </c>
      <c r="C510" s="10" t="str">
        <f t="shared" si="41"/>
        <v>Evening45061</v>
      </c>
      <c r="D510" s="5" t="str">
        <f>IF('by region'!$C$2="Any","Any",List!V510)&amp;M510&amp;IF('by region'!$I$2="Any","Any",N510)&amp;G510</f>
        <v>AnyFlatAny45061</v>
      </c>
      <c r="E510" s="5" t="e">
        <f>IF(I510=#REF!,List!G510,"")</f>
        <v>#REF!</v>
      </c>
      <c r="F510" s="5" t="e">
        <f t="shared" si="37"/>
        <v>#REF!</v>
      </c>
      <c r="G510" s="15">
        <v>45061</v>
      </c>
      <c r="H510" s="16" t="s">
        <v>42</v>
      </c>
      <c r="I510" s="16" t="s">
        <v>70</v>
      </c>
      <c r="J510" s="16" t="s">
        <v>80</v>
      </c>
      <c r="K510" s="14" t="s">
        <v>24</v>
      </c>
      <c r="L510" s="14" t="s">
        <v>19</v>
      </c>
      <c r="M510" s="16" t="s">
        <v>25</v>
      </c>
      <c r="N510" s="16" t="s">
        <v>13</v>
      </c>
      <c r="O510" s="16" t="s">
        <v>14</v>
      </c>
      <c r="P510" s="12">
        <f t="shared" si="38"/>
        <v>2</v>
      </c>
      <c r="Q510" s="12" cm="1">
        <f t="array" ref="Q510">SUMPRODUCT(($G$2:$G$3094=G510)*(P510&gt;$P$2:$P$3094))+1</f>
        <v>4</v>
      </c>
      <c r="R510" s="12" t="e">
        <f>(Q510*100000)+#REF!</f>
        <v>#REF!</v>
      </c>
      <c r="S510" t="e" cm="1">
        <f t="array" ref="S510">SUMPRODUCT(($G$2:$G$3094=G510)*(R510&gt;$R$2:$R$3094))+1</f>
        <v>#REF!</v>
      </c>
      <c r="T510" t="str">
        <f t="shared" si="39"/>
        <v>WINDSOR †</v>
      </c>
      <c r="U510">
        <v>0</v>
      </c>
      <c r="V510" t="s">
        <v>17</v>
      </c>
      <c r="W510">
        <f t="shared" si="40"/>
        <v>2023</v>
      </c>
    </row>
    <row r="511" spans="1:23" x14ac:dyDescent="0.25">
      <c r="A511" s="10" t="str">
        <f>IF(YEAR(G511)=2024,#REF!,"")</f>
        <v/>
      </c>
      <c r="B511" s="10" t="str">
        <f>IF(YEAR(G511)=2025,#REF!,"")</f>
        <v/>
      </c>
      <c r="C511" s="10" t="str">
        <f t="shared" si="41"/>
        <v>Evening45061</v>
      </c>
      <c r="D511" s="5" t="str">
        <f>IF('by region'!$C$2="Any","Any",List!V511)&amp;M511&amp;IF('by region'!$I$2="Any","Any",N511)&amp;G511</f>
        <v>AnyJumpAny45061</v>
      </c>
      <c r="E511" s="5" t="e">
        <f>IF(I511=#REF!,List!G511,"")</f>
        <v>#REF!</v>
      </c>
      <c r="F511" s="5" t="e">
        <f t="shared" si="37"/>
        <v>#REF!</v>
      </c>
      <c r="G511" s="15">
        <v>45061</v>
      </c>
      <c r="H511" s="16" t="s">
        <v>42</v>
      </c>
      <c r="I511" s="16" t="s">
        <v>23</v>
      </c>
      <c r="J511" s="16" t="s">
        <v>80</v>
      </c>
      <c r="K511" s="14" t="s">
        <v>24</v>
      </c>
      <c r="L511" s="14" t="s">
        <v>17</v>
      </c>
      <c r="M511" s="16" t="s">
        <v>12</v>
      </c>
      <c r="N511" s="16" t="s">
        <v>13</v>
      </c>
      <c r="O511" s="16" t="s">
        <v>14</v>
      </c>
      <c r="P511" s="12">
        <f t="shared" si="38"/>
        <v>2</v>
      </c>
      <c r="Q511" s="12" cm="1">
        <f t="array" ref="Q511">SUMPRODUCT(($G$2:$G$3094=G511)*(P511&gt;$P$2:$P$3094))+1</f>
        <v>4</v>
      </c>
      <c r="R511" s="12" t="e">
        <f>(Q511*100000)+#REF!</f>
        <v>#REF!</v>
      </c>
      <c r="S511" t="e" cm="1">
        <f t="array" ref="S511">SUMPRODUCT(($G$2:$G$3094=G511)*(R511&gt;$R$2:$R$3094))+1</f>
        <v>#REF!</v>
      </c>
      <c r="T511" t="str">
        <f t="shared" si="39"/>
        <v>Southwell †</v>
      </c>
      <c r="U511">
        <v>1</v>
      </c>
      <c r="V511" t="s">
        <v>11</v>
      </c>
      <c r="W511">
        <f t="shared" si="40"/>
        <v>2023</v>
      </c>
    </row>
    <row r="512" spans="1:23" x14ac:dyDescent="0.25">
      <c r="A512" s="10" t="str">
        <f>IF(YEAR(G512)=2024,#REF!,"")</f>
        <v/>
      </c>
      <c r="B512" s="10" t="str">
        <f>IF(YEAR(G512)=2025,#REF!,"")</f>
        <v/>
      </c>
      <c r="C512" s="10" t="str">
        <f t="shared" si="41"/>
        <v>Afternoon45062</v>
      </c>
      <c r="D512" s="5" t="str">
        <f>IF('by region'!$C$2="Any","Any",List!V512)&amp;M512&amp;IF('by region'!$I$2="Any","Any",N512)&amp;G512</f>
        <v>AnyFlatAny45062</v>
      </c>
      <c r="E512" s="5" t="e">
        <f>IF(I512=#REF!,List!G512,"")</f>
        <v>#REF!</v>
      </c>
      <c r="F512" s="5" t="e">
        <f t="shared" si="37"/>
        <v>#REF!</v>
      </c>
      <c r="G512" s="15">
        <v>45062</v>
      </c>
      <c r="H512" s="16" t="s">
        <v>7</v>
      </c>
      <c r="I512" s="16" t="s">
        <v>77</v>
      </c>
      <c r="J512" s="16" t="s">
        <v>9</v>
      </c>
      <c r="K512" s="14" t="s">
        <v>10</v>
      </c>
      <c r="L512" s="14" t="s">
        <v>11</v>
      </c>
      <c r="M512" s="16" t="s">
        <v>25</v>
      </c>
      <c r="N512" s="16" t="s">
        <v>13</v>
      </c>
      <c r="O512" s="16" t="s">
        <v>14</v>
      </c>
      <c r="P512" s="12">
        <f t="shared" si="38"/>
        <v>1</v>
      </c>
      <c r="Q512" s="12" cm="1">
        <f t="array" ref="Q512">SUMPRODUCT(($G$2:$G$3094=G512)*(P512&gt;$P$2:$P$3094))+1</f>
        <v>1</v>
      </c>
      <c r="R512" s="12" t="e">
        <f>(Q512*100000)+#REF!</f>
        <v>#REF!</v>
      </c>
      <c r="S512" t="e" cm="1">
        <f t="array" ref="S512">SUMPRODUCT(($G$2:$G$3094=G512)*(R512&gt;$R$2:$R$3094))+1</f>
        <v>#REF!</v>
      </c>
      <c r="T512" t="str">
        <f t="shared" si="39"/>
        <v xml:space="preserve">BEVERLEY </v>
      </c>
      <c r="U512">
        <v>0</v>
      </c>
      <c r="V512" t="s">
        <v>19</v>
      </c>
      <c r="W512">
        <f t="shared" si="40"/>
        <v>2023</v>
      </c>
    </row>
    <row r="513" spans="1:23" x14ac:dyDescent="0.25">
      <c r="A513" s="10" t="str">
        <f>IF(YEAR(G513)=2024,#REF!,"")</f>
        <v/>
      </c>
      <c r="B513" s="10" t="str">
        <f>IF(YEAR(G513)=2025,#REF!,"")</f>
        <v/>
      </c>
      <c r="C513" s="10" t="str">
        <f t="shared" si="41"/>
        <v>Afternoon45062</v>
      </c>
      <c r="D513" s="5" t="str">
        <f>IF('by region'!$C$2="Any","Any",List!V513)&amp;M513&amp;IF('by region'!$I$2="Any","Any",N513)&amp;G513</f>
        <v>AnyFlatAny45062</v>
      </c>
      <c r="E513" s="5" t="e">
        <f>IF(I513=#REF!,List!G513,"")</f>
        <v>#REF!</v>
      </c>
      <c r="F513" s="5" t="e">
        <f t="shared" si="37"/>
        <v>#REF!</v>
      </c>
      <c r="G513" s="15">
        <v>45062</v>
      </c>
      <c r="H513" s="16" t="s">
        <v>7</v>
      </c>
      <c r="I513" s="16" t="s">
        <v>54</v>
      </c>
      <c r="J513" s="16" t="s">
        <v>9</v>
      </c>
      <c r="K513" s="14" t="s">
        <v>24</v>
      </c>
      <c r="L513" s="14" t="s">
        <v>19</v>
      </c>
      <c r="M513" s="16" t="s">
        <v>25</v>
      </c>
      <c r="N513" s="16" t="s">
        <v>13</v>
      </c>
      <c r="O513" s="16" t="s">
        <v>14</v>
      </c>
      <c r="P513" s="12">
        <f t="shared" si="38"/>
        <v>1</v>
      </c>
      <c r="Q513" s="12" cm="1">
        <f t="array" ref="Q513">SUMPRODUCT(($G$2:$G$3094=G513)*(P513&gt;$P$2:$P$3094))+1</f>
        <v>1</v>
      </c>
      <c r="R513" s="12" t="e">
        <f>(Q513*100000)+#REF!</f>
        <v>#REF!</v>
      </c>
      <c r="S513" t="e" cm="1">
        <f t="array" ref="S513">SUMPRODUCT(($G$2:$G$3094=G513)*(R513&gt;$R$2:$R$3094))+1</f>
        <v>#REF!</v>
      </c>
      <c r="T513" t="str">
        <f t="shared" si="39"/>
        <v xml:space="preserve">CHEPSTOW </v>
      </c>
      <c r="U513">
        <v>0</v>
      </c>
      <c r="V513" t="s">
        <v>17</v>
      </c>
      <c r="W513">
        <f t="shared" si="40"/>
        <v>2023</v>
      </c>
    </row>
    <row r="514" spans="1:23" x14ac:dyDescent="0.25">
      <c r="A514" s="10" t="str">
        <f>IF(YEAR(G514)=2024,#REF!,"")</f>
        <v/>
      </c>
      <c r="B514" s="10" t="str">
        <f>IF(YEAR(G514)=2025,#REF!,"")</f>
        <v/>
      </c>
      <c r="C514" s="10" t="str">
        <f t="shared" si="41"/>
        <v>Evening45062</v>
      </c>
      <c r="D514" s="5" t="str">
        <f>IF('by region'!$C$2="Any","Any",List!V514)&amp;M514&amp;IF('by region'!$I$2="Any","Any",N514)&amp;G514</f>
        <v>AnyFlatAny45062</v>
      </c>
      <c r="E514" s="5" t="e">
        <f>IF(I514=#REF!,List!G514,"")</f>
        <v>#REF!</v>
      </c>
      <c r="F514" s="5" t="e">
        <f t="shared" ref="F514:F577" si="42">G514&amp;S514</f>
        <v>#REF!</v>
      </c>
      <c r="G514" s="15">
        <v>45062</v>
      </c>
      <c r="H514" s="16" t="s">
        <v>7</v>
      </c>
      <c r="I514" s="16" t="s">
        <v>38</v>
      </c>
      <c r="J514" s="16" t="s">
        <v>80</v>
      </c>
      <c r="K514" s="14" t="s">
        <v>16</v>
      </c>
      <c r="L514" s="14" t="s">
        <v>19</v>
      </c>
      <c r="M514" s="16" t="s">
        <v>25</v>
      </c>
      <c r="N514" s="16" t="s">
        <v>13</v>
      </c>
      <c r="O514" s="16" t="s">
        <v>14</v>
      </c>
      <c r="P514" s="12">
        <f t="shared" ref="P514:P577" si="43">IF(J514="Afternoon",1,IF(J514="Evening",2,IF(J514="Floodlit",3,4)))</f>
        <v>2</v>
      </c>
      <c r="Q514" s="12" cm="1">
        <f t="array" ref="Q514">SUMPRODUCT(($G$2:$G$3094=G514)*(P514&gt;$P$2:$P$3094))+1</f>
        <v>4</v>
      </c>
      <c r="R514" s="12" t="e">
        <f>(Q514*100000)+#REF!</f>
        <v>#REF!</v>
      </c>
      <c r="S514" t="e" cm="1">
        <f t="array" ref="S514">SUMPRODUCT(($G$2:$G$3094=G514)*(R514&gt;$R$2:$R$3094))+1</f>
        <v>#REF!</v>
      </c>
      <c r="T514" t="str">
        <f t="shared" ref="T514:T577" si="44">_xlfn.CONCAT(IF(M514="Flat",UPPER(I514),I514)," ",IF(J514="Evening","†",IF(J514="Floodlit","#","")))</f>
        <v>SANDOWN PARK †</v>
      </c>
      <c r="U514">
        <v>0</v>
      </c>
      <c r="V514" t="s">
        <v>11</v>
      </c>
      <c r="W514">
        <f t="shared" ref="W514:W577" si="45">YEAR(G514)</f>
        <v>2023</v>
      </c>
    </row>
    <row r="515" spans="1:23" x14ac:dyDescent="0.25">
      <c r="A515" s="10" t="str">
        <f>IF(YEAR(G515)=2024,#REF!,"")</f>
        <v/>
      </c>
      <c r="B515" s="10" t="str">
        <f>IF(YEAR(G515)=2025,#REF!,"")</f>
        <v/>
      </c>
      <c r="C515" s="10" t="str">
        <f t="shared" si="41"/>
        <v>Evening45062</v>
      </c>
      <c r="D515" s="5" t="str">
        <f>IF('by region'!$C$2="Any","Any",List!V515)&amp;M515&amp;IF('by region'!$I$2="Any","Any",N515)&amp;G515</f>
        <v>AnyFlatAny45062</v>
      </c>
      <c r="E515" s="5" t="e">
        <f>IF(I515=#REF!,List!G515,"")</f>
        <v>#REF!</v>
      </c>
      <c r="F515" s="5" t="e">
        <f t="shared" si="42"/>
        <v>#REF!</v>
      </c>
      <c r="G515" s="15">
        <v>45062</v>
      </c>
      <c r="H515" s="16" t="s">
        <v>7</v>
      </c>
      <c r="I515" s="16" t="s">
        <v>49</v>
      </c>
      <c r="J515" s="16" t="s">
        <v>80</v>
      </c>
      <c r="K515" s="14" t="s">
        <v>10</v>
      </c>
      <c r="L515" s="14" t="s">
        <v>11</v>
      </c>
      <c r="M515" s="16" t="s">
        <v>25</v>
      </c>
      <c r="N515" s="16" t="s">
        <v>13</v>
      </c>
      <c r="O515" s="16" t="s">
        <v>21</v>
      </c>
      <c r="P515" s="12">
        <f t="shared" si="43"/>
        <v>2</v>
      </c>
      <c r="Q515" s="12" cm="1">
        <f t="array" ref="Q515">SUMPRODUCT(($G$2:$G$3094=G515)*(P515&gt;$P$2:$P$3094))+1</f>
        <v>4</v>
      </c>
      <c r="R515" s="12" t="e">
        <f>(Q515*100000)+#REF!</f>
        <v>#REF!</v>
      </c>
      <c r="S515" t="e" cm="1">
        <f t="array" ref="S515">SUMPRODUCT(($G$2:$G$3094=G515)*(R515&gt;$R$2:$R$3094))+1</f>
        <v>#REF!</v>
      </c>
      <c r="T515" t="str">
        <f t="shared" si="44"/>
        <v>WETHERBY †</v>
      </c>
      <c r="U515">
        <v>0</v>
      </c>
      <c r="V515" t="s">
        <v>19</v>
      </c>
      <c r="W515">
        <f t="shared" si="45"/>
        <v>2023</v>
      </c>
    </row>
    <row r="516" spans="1:23" x14ac:dyDescent="0.25">
      <c r="A516" s="10" t="str">
        <f>IF(YEAR(G516)=2024,#REF!,"")</f>
        <v/>
      </c>
      <c r="B516" s="10" t="str">
        <f>IF(YEAR(G516)=2025,#REF!,"")</f>
        <v/>
      </c>
      <c r="C516" s="10" t="str">
        <f t="shared" si="41"/>
        <v>Afternoon45062</v>
      </c>
      <c r="D516" s="5" t="str">
        <f>IF('by region'!$C$2="Any","Any",List!V516)&amp;M516&amp;IF('by region'!$I$2="Any","Any",N516)&amp;G516</f>
        <v>AnyJumpAny45062</v>
      </c>
      <c r="E516" s="5" t="e">
        <f>IF(I516=#REF!,List!G516,"")</f>
        <v>#REF!</v>
      </c>
      <c r="F516" s="5" t="e">
        <f t="shared" si="42"/>
        <v>#REF!</v>
      </c>
      <c r="G516" s="15">
        <v>45062</v>
      </c>
      <c r="H516" s="16" t="s">
        <v>7</v>
      </c>
      <c r="I516" s="16" t="s">
        <v>46</v>
      </c>
      <c r="J516" s="16" t="s">
        <v>9</v>
      </c>
      <c r="K516" s="14" t="s">
        <v>24</v>
      </c>
      <c r="L516" s="14" t="s">
        <v>11</v>
      </c>
      <c r="M516" s="16" t="s">
        <v>12</v>
      </c>
      <c r="N516" s="16" t="s">
        <v>13</v>
      </c>
      <c r="O516" s="16" t="s">
        <v>14</v>
      </c>
      <c r="P516" s="12">
        <f t="shared" si="43"/>
        <v>1</v>
      </c>
      <c r="Q516" s="12" cm="1">
        <f t="array" ref="Q516">SUMPRODUCT(($G$2:$G$3094=G516)*(P516&gt;$P$2:$P$3094))+1</f>
        <v>1</v>
      </c>
      <c r="R516" s="12" t="e">
        <f>(Q516*100000)+#REF!</f>
        <v>#REF!</v>
      </c>
      <c r="S516" t="e" cm="1">
        <f t="array" ref="S516">SUMPRODUCT(($G$2:$G$3094=G516)*(R516&gt;$R$2:$R$3094))+1</f>
        <v>#REF!</v>
      </c>
      <c r="T516" t="str">
        <f t="shared" si="44"/>
        <v xml:space="preserve">Sedgefield </v>
      </c>
      <c r="U516">
        <v>0</v>
      </c>
      <c r="V516" t="s">
        <v>11</v>
      </c>
      <c r="W516">
        <f t="shared" si="45"/>
        <v>2023</v>
      </c>
    </row>
    <row r="517" spans="1:23" x14ac:dyDescent="0.25">
      <c r="A517" s="10" t="str">
        <f>IF(YEAR(G517)=2024,#REF!,"")</f>
        <v/>
      </c>
      <c r="B517" s="10" t="str">
        <f>IF(YEAR(G517)=2025,#REF!,"")</f>
        <v/>
      </c>
      <c r="C517" s="10" t="str">
        <f t="shared" si="41"/>
        <v>Evening45063</v>
      </c>
      <c r="D517" s="5" t="str">
        <f>IF('by region'!$C$2="Any","Any",List!V517)&amp;M517&amp;IF('by region'!$I$2="Any","Any",N517)&amp;G517</f>
        <v>AnyFlatAny45063</v>
      </c>
      <c r="E517" s="5" t="e">
        <f>IF(I517=#REF!,List!G517,"")</f>
        <v>#REF!</v>
      </c>
      <c r="F517" s="5" t="e">
        <f t="shared" si="42"/>
        <v>#REF!</v>
      </c>
      <c r="G517" s="15">
        <v>45063</v>
      </c>
      <c r="H517" s="16" t="s">
        <v>27</v>
      </c>
      <c r="I517" s="16" t="s">
        <v>79</v>
      </c>
      <c r="J517" s="16" t="s">
        <v>80</v>
      </c>
      <c r="K517" s="14" t="s">
        <v>24</v>
      </c>
      <c r="L517" s="14" t="s">
        <v>19</v>
      </c>
      <c r="M517" s="16" t="s">
        <v>25</v>
      </c>
      <c r="N517" s="16" t="s">
        <v>13</v>
      </c>
      <c r="O517" s="16" t="s">
        <v>14</v>
      </c>
      <c r="P517" s="12">
        <f t="shared" si="43"/>
        <v>2</v>
      </c>
      <c r="Q517" s="12" cm="1">
        <f t="array" ref="Q517">SUMPRODUCT(($G$2:$G$3094=G517)*(P517&gt;$P$2:$P$3094))+1</f>
        <v>4</v>
      </c>
      <c r="R517" s="12" t="e">
        <f>(Q517*100000)+#REF!</f>
        <v>#REF!</v>
      </c>
      <c r="S517" t="e" cm="1">
        <f t="array" ref="S517">SUMPRODUCT(($G$2:$G$3094=G517)*(R517&gt;$R$2:$R$3094))+1</f>
        <v>#REF!</v>
      </c>
      <c r="T517" t="str">
        <f t="shared" si="44"/>
        <v>BATH †</v>
      </c>
      <c r="U517">
        <v>0</v>
      </c>
      <c r="V517" t="s">
        <v>11</v>
      </c>
      <c r="W517">
        <f t="shared" si="45"/>
        <v>2023</v>
      </c>
    </row>
    <row r="518" spans="1:23" x14ac:dyDescent="0.25">
      <c r="A518" s="10" t="str">
        <f>IF(YEAR(G518)=2024,#REF!,"")</f>
        <v/>
      </c>
      <c r="B518" s="10" t="str">
        <f>IF(YEAR(G518)=2025,#REF!,"")</f>
        <v/>
      </c>
      <c r="C518" s="10" t="str">
        <f t="shared" si="41"/>
        <v>Afternoon45063</v>
      </c>
      <c r="D518" s="5" t="str">
        <f>IF('by region'!$C$2="Any","Any",List!V518)&amp;M518&amp;IF('by region'!$I$2="Any","Any",N518)&amp;G518</f>
        <v>AnyFlatAny45063</v>
      </c>
      <c r="E518" s="5" t="e">
        <f>IF(I518=#REF!,List!G518,"")</f>
        <v>#REF!</v>
      </c>
      <c r="F518" s="5" t="e">
        <f t="shared" si="42"/>
        <v>#REF!</v>
      </c>
      <c r="G518" s="15">
        <v>45063</v>
      </c>
      <c r="H518" s="16" t="s">
        <v>27</v>
      </c>
      <c r="I518" s="16" t="s">
        <v>90</v>
      </c>
      <c r="J518" s="16" t="s">
        <v>9</v>
      </c>
      <c r="K518" s="14" t="s">
        <v>10</v>
      </c>
      <c r="L518" s="14" t="s">
        <v>11</v>
      </c>
      <c r="M518" s="16" t="s">
        <v>25</v>
      </c>
      <c r="N518" s="16" t="s">
        <v>13</v>
      </c>
      <c r="O518" s="16" t="s">
        <v>14</v>
      </c>
      <c r="P518" s="12">
        <f t="shared" si="43"/>
        <v>1</v>
      </c>
      <c r="Q518" s="12" cm="1">
        <f t="array" ref="Q518">SUMPRODUCT(($G$2:$G$3094=G518)*(P518&gt;$P$2:$P$3094))+1</f>
        <v>1</v>
      </c>
      <c r="R518" s="12" t="e">
        <f>(Q518*100000)+#REF!</f>
        <v>#REF!</v>
      </c>
      <c r="S518" t="e" cm="1">
        <f t="array" ref="S518">SUMPRODUCT(($G$2:$G$3094=G518)*(R518&gt;$R$2:$R$3094))+1</f>
        <v>#REF!</v>
      </c>
      <c r="T518" t="str">
        <f t="shared" si="44"/>
        <v xml:space="preserve">YORK </v>
      </c>
      <c r="U518">
        <v>0</v>
      </c>
      <c r="V518" t="s">
        <v>11</v>
      </c>
      <c r="W518">
        <f t="shared" si="45"/>
        <v>2023</v>
      </c>
    </row>
    <row r="519" spans="1:23" x14ac:dyDescent="0.25">
      <c r="A519" s="10" t="str">
        <f>IF(YEAR(G519)=2024,#REF!,"")</f>
        <v/>
      </c>
      <c r="B519" s="10" t="str">
        <f>IF(YEAR(G519)=2025,#REF!,"")</f>
        <v/>
      </c>
      <c r="C519" s="10" t="str">
        <f t="shared" si="41"/>
        <v>Afternoon45063</v>
      </c>
      <c r="D519" s="5" t="str">
        <f>IF('by region'!$C$2="Any","Any",List!V519)&amp;M519&amp;IF('by region'!$I$2="Any","Any",N519)&amp;G519</f>
        <v>AnyJumpAny45063</v>
      </c>
      <c r="E519" s="5" t="e">
        <f>IF(I519=#REF!,List!G519,"")</f>
        <v>#REF!</v>
      </c>
      <c r="F519" s="5" t="e">
        <f t="shared" si="42"/>
        <v>#REF!</v>
      </c>
      <c r="G519" s="15">
        <v>45063</v>
      </c>
      <c r="H519" s="16" t="s">
        <v>27</v>
      </c>
      <c r="I519" s="16" t="s">
        <v>75</v>
      </c>
      <c r="J519" s="16" t="s">
        <v>9</v>
      </c>
      <c r="K519" s="14" t="s">
        <v>10</v>
      </c>
      <c r="L519" s="14" t="s">
        <v>19</v>
      </c>
      <c r="M519" s="16" t="s">
        <v>12</v>
      </c>
      <c r="N519" s="16" t="s">
        <v>13</v>
      </c>
      <c r="O519" s="16" t="s">
        <v>14</v>
      </c>
      <c r="P519" s="12">
        <f t="shared" si="43"/>
        <v>1</v>
      </c>
      <c r="Q519" s="12" cm="1">
        <f t="array" ref="Q519">SUMPRODUCT(($G$2:$G$3094=G519)*(P519&gt;$P$2:$P$3094))+1</f>
        <v>1</v>
      </c>
      <c r="R519" s="12" t="e">
        <f>(Q519*100000)+#REF!</f>
        <v>#REF!</v>
      </c>
      <c r="S519" t="e" cm="1">
        <f t="array" ref="S519">SUMPRODUCT(($G$2:$G$3094=G519)*(R519&gt;$R$2:$R$3094))+1</f>
        <v>#REF!</v>
      </c>
      <c r="T519" t="str">
        <f t="shared" si="44"/>
        <v xml:space="preserve">Newton Abbot </v>
      </c>
      <c r="U519">
        <v>0</v>
      </c>
      <c r="V519" t="s">
        <v>19</v>
      </c>
      <c r="W519">
        <f t="shared" si="45"/>
        <v>2023</v>
      </c>
    </row>
    <row r="520" spans="1:23" x14ac:dyDescent="0.25">
      <c r="A520" s="10" t="str">
        <f>IF(YEAR(G520)=2024,#REF!,"")</f>
        <v/>
      </c>
      <c r="B520" s="10" t="str">
        <f>IF(YEAR(G520)=2025,#REF!,"")</f>
        <v/>
      </c>
      <c r="C520" s="10" t="str">
        <f t="shared" si="41"/>
        <v>Evening45063</v>
      </c>
      <c r="D520" s="5" t="str">
        <f>IF('by region'!$C$2="Any","Any",List!V520)&amp;M520&amp;IF('by region'!$I$2="Any","Any",N520)&amp;G520</f>
        <v>AnyJumpAny45063</v>
      </c>
      <c r="E520" s="5" t="e">
        <f>IF(I520=#REF!,List!G520,"")</f>
        <v>#REF!</v>
      </c>
      <c r="F520" s="5" t="e">
        <f t="shared" si="42"/>
        <v>#REF!</v>
      </c>
      <c r="G520" s="15">
        <v>45063</v>
      </c>
      <c r="H520" s="16" t="s">
        <v>27</v>
      </c>
      <c r="I520" s="16" t="s">
        <v>84</v>
      </c>
      <c r="J520" s="16" t="s">
        <v>80</v>
      </c>
      <c r="K520" s="14" t="s">
        <v>10</v>
      </c>
      <c r="L520" s="14" t="s">
        <v>11</v>
      </c>
      <c r="M520" s="16" t="s">
        <v>12</v>
      </c>
      <c r="N520" s="16" t="s">
        <v>13</v>
      </c>
      <c r="O520" s="16" t="s">
        <v>14</v>
      </c>
      <c r="P520" s="12">
        <f t="shared" si="43"/>
        <v>2</v>
      </c>
      <c r="Q520" s="12" cm="1">
        <f t="array" ref="Q520">SUMPRODUCT(($G$2:$G$3094=G520)*(P520&gt;$P$2:$P$3094))+1</f>
        <v>4</v>
      </c>
      <c r="R520" s="12" t="e">
        <f>(Q520*100000)+#REF!</f>
        <v>#REF!</v>
      </c>
      <c r="S520" t="e" cm="1">
        <f t="array" ref="S520">SUMPRODUCT(($G$2:$G$3094=G520)*(R520&gt;$R$2:$R$3094))+1</f>
        <v>#REF!</v>
      </c>
      <c r="T520" t="str">
        <f t="shared" si="44"/>
        <v>Perth †</v>
      </c>
      <c r="U520">
        <v>0</v>
      </c>
      <c r="V520" t="s">
        <v>17</v>
      </c>
      <c r="W520">
        <f t="shared" si="45"/>
        <v>2023</v>
      </c>
    </row>
    <row r="521" spans="1:23" x14ac:dyDescent="0.25">
      <c r="A521" s="10" t="str">
        <f>IF(YEAR(G521)=2024,#REF!,"")</f>
        <v/>
      </c>
      <c r="B521" s="10" t="str">
        <f>IF(YEAR(G521)=2025,#REF!,"")</f>
        <v/>
      </c>
      <c r="C521" s="10" t="str">
        <f t="shared" si="41"/>
        <v>Afternoon45063</v>
      </c>
      <c r="D521" s="5" t="str">
        <f>IF('by region'!$C$2="Any","Any",List!V521)&amp;M521&amp;IF('by region'!$I$2="Any","Any",N521)&amp;G521</f>
        <v>AnyJumpAny45063</v>
      </c>
      <c r="E521" s="5" t="e">
        <f>IF(I521=#REF!,List!G521,"")</f>
        <v>#REF!</v>
      </c>
      <c r="F521" s="5" t="e">
        <f t="shared" si="42"/>
        <v>#REF!</v>
      </c>
      <c r="G521" s="15">
        <v>45063</v>
      </c>
      <c r="H521" s="16" t="s">
        <v>27</v>
      </c>
      <c r="I521" s="16" t="s">
        <v>91</v>
      </c>
      <c r="J521" s="16" t="s">
        <v>9</v>
      </c>
      <c r="K521" s="14" t="s">
        <v>24</v>
      </c>
      <c r="L521" s="14" t="s">
        <v>17</v>
      </c>
      <c r="M521" s="16" t="s">
        <v>12</v>
      </c>
      <c r="N521" s="16" t="s">
        <v>13</v>
      </c>
      <c r="O521" s="16" t="s">
        <v>14</v>
      </c>
      <c r="P521" s="12">
        <f t="shared" si="43"/>
        <v>1</v>
      </c>
      <c r="Q521" s="12" cm="1">
        <f t="array" ref="Q521">SUMPRODUCT(($G$2:$G$3094=G521)*(P521&gt;$P$2:$P$3094))+1</f>
        <v>1</v>
      </c>
      <c r="R521" s="12" t="e">
        <f>(Q521*100000)+#REF!</f>
        <v>#REF!</v>
      </c>
      <c r="S521" t="e" cm="1">
        <f t="array" ref="S521">SUMPRODUCT(($G$2:$G$3094=G521)*(R521&gt;$R$2:$R$3094))+1</f>
        <v>#REF!</v>
      </c>
      <c r="T521" t="str">
        <f t="shared" si="44"/>
        <v xml:space="preserve">Worcester </v>
      </c>
      <c r="U521">
        <v>0</v>
      </c>
      <c r="V521" t="s">
        <v>11</v>
      </c>
      <c r="W521">
        <f t="shared" si="45"/>
        <v>2023</v>
      </c>
    </row>
    <row r="522" spans="1:23" x14ac:dyDescent="0.25">
      <c r="A522" s="10" t="str">
        <f>IF(YEAR(G522)=2024,#REF!,"")</f>
        <v/>
      </c>
      <c r="B522" s="10" t="str">
        <f>IF(YEAR(G522)=2025,#REF!,"")</f>
        <v/>
      </c>
      <c r="C522" s="10" t="str">
        <f t="shared" si="41"/>
        <v>Evening45064</v>
      </c>
      <c r="D522" s="5" t="str">
        <f>IF('by region'!$C$2="Any","Any",List!V522)&amp;M522&amp;IF('by region'!$I$2="Any","Any",N522)&amp;G522</f>
        <v>AnyFlatAny45064</v>
      </c>
      <c r="E522" s="5" t="e">
        <f>IF(I522=#REF!,List!G522,"")</f>
        <v>#REF!</v>
      </c>
      <c r="F522" s="5" t="e">
        <f t="shared" si="42"/>
        <v>#REF!</v>
      </c>
      <c r="G522" s="15">
        <v>45064</v>
      </c>
      <c r="H522" s="16" t="s">
        <v>34</v>
      </c>
      <c r="I522" s="16" t="s">
        <v>76</v>
      </c>
      <c r="J522" s="16" t="s">
        <v>80</v>
      </c>
      <c r="K522" s="14" t="s">
        <v>16</v>
      </c>
      <c r="L522" s="14" t="s">
        <v>17</v>
      </c>
      <c r="M522" s="16" t="s">
        <v>25</v>
      </c>
      <c r="N522" s="16" t="s">
        <v>13</v>
      </c>
      <c r="O522" s="16" t="s">
        <v>14</v>
      </c>
      <c r="P522" s="12">
        <f t="shared" si="43"/>
        <v>2</v>
      </c>
      <c r="Q522" s="12" cm="1">
        <f t="array" ref="Q522">SUMPRODUCT(($G$2:$G$3094=G522)*(P522&gt;$P$2:$P$3094))+1</f>
        <v>4</v>
      </c>
      <c r="R522" s="12" t="e">
        <f>(Q522*100000)+#REF!</f>
        <v>#REF!</v>
      </c>
      <c r="S522" t="e" cm="1">
        <f t="array" ref="S522">SUMPRODUCT(($G$2:$G$3094=G522)*(R522&gt;$R$2:$R$3094))+1</f>
        <v>#REF!</v>
      </c>
      <c r="T522" t="str">
        <f t="shared" si="44"/>
        <v>NEWMARKET †</v>
      </c>
      <c r="U522">
        <v>0</v>
      </c>
      <c r="V522" t="s">
        <v>17</v>
      </c>
      <c r="W522">
        <f t="shared" si="45"/>
        <v>2023</v>
      </c>
    </row>
    <row r="523" spans="1:23" x14ac:dyDescent="0.25">
      <c r="A523" s="10" t="str">
        <f>IF(YEAR(G523)=2024,#REF!,"")</f>
        <v/>
      </c>
      <c r="B523" s="10" t="str">
        <f>IF(YEAR(G523)=2025,#REF!,"")</f>
        <v/>
      </c>
      <c r="C523" s="10" t="str">
        <f t="shared" si="41"/>
        <v>Afternoon45064</v>
      </c>
      <c r="D523" s="5" t="str">
        <f>IF('by region'!$C$2="Any","Any",List!V523)&amp;M523&amp;IF('by region'!$I$2="Any","Any",N523)&amp;G523</f>
        <v>AnyFlatAny45064</v>
      </c>
      <c r="E523" s="5" t="e">
        <f>IF(I523=#REF!,List!G523,"")</f>
        <v>#REF!</v>
      </c>
      <c r="F523" s="5" t="e">
        <f t="shared" si="42"/>
        <v>#REF!</v>
      </c>
      <c r="G523" s="15">
        <v>45064</v>
      </c>
      <c r="H523" s="16" t="s">
        <v>34</v>
      </c>
      <c r="I523" s="16" t="s">
        <v>87</v>
      </c>
      <c r="J523" s="16" t="s">
        <v>9</v>
      </c>
      <c r="K523" s="14" t="s">
        <v>10</v>
      </c>
      <c r="L523" s="14" t="s">
        <v>19</v>
      </c>
      <c r="M523" s="16" t="s">
        <v>25</v>
      </c>
      <c r="N523" s="16" t="s">
        <v>13</v>
      </c>
      <c r="O523" s="16" t="s">
        <v>14</v>
      </c>
      <c r="P523" s="12">
        <f t="shared" si="43"/>
        <v>1</v>
      </c>
      <c r="Q523" s="12" cm="1">
        <f t="array" ref="Q523">SUMPRODUCT(($G$2:$G$3094=G523)*(P523&gt;$P$2:$P$3094))+1</f>
        <v>1</v>
      </c>
      <c r="R523" s="12" t="e">
        <f>(Q523*100000)+#REF!</f>
        <v>#REF!</v>
      </c>
      <c r="S523" t="e" cm="1">
        <f t="array" ref="S523">SUMPRODUCT(($G$2:$G$3094=G523)*(R523&gt;$R$2:$R$3094))+1</f>
        <v>#REF!</v>
      </c>
      <c r="T523" t="str">
        <f t="shared" si="44"/>
        <v xml:space="preserve">SALISBURY </v>
      </c>
      <c r="U523">
        <v>0</v>
      </c>
      <c r="V523" t="s">
        <v>11</v>
      </c>
      <c r="W523">
        <f t="shared" si="45"/>
        <v>2023</v>
      </c>
    </row>
    <row r="524" spans="1:23" x14ac:dyDescent="0.25">
      <c r="A524" s="10" t="str">
        <f>IF(YEAR(G524)=2024,#REF!,"")</f>
        <v/>
      </c>
      <c r="B524" s="10" t="str">
        <f>IF(YEAR(G524)=2025,#REF!,"")</f>
        <v/>
      </c>
      <c r="C524" s="10" t="str">
        <f t="shared" si="41"/>
        <v>Afternoon45064</v>
      </c>
      <c r="D524" s="5" t="str">
        <f>IF('by region'!$C$2="Any","Any",List!V524)&amp;M524&amp;IF('by region'!$I$2="Any","Any",N524)&amp;G524</f>
        <v>AnyFlatAny45064</v>
      </c>
      <c r="E524" s="5" t="e">
        <f>IF(I524=#REF!,List!G524,"")</f>
        <v>#REF!</v>
      </c>
      <c r="F524" s="5" t="e">
        <f t="shared" si="42"/>
        <v>#REF!</v>
      </c>
      <c r="G524" s="15">
        <v>45064</v>
      </c>
      <c r="H524" s="16" t="s">
        <v>34</v>
      </c>
      <c r="I524" s="16" t="s">
        <v>90</v>
      </c>
      <c r="J524" s="16" t="s">
        <v>9</v>
      </c>
      <c r="K524" s="14" t="s">
        <v>10</v>
      </c>
      <c r="L524" s="14" t="s">
        <v>11</v>
      </c>
      <c r="M524" s="16" t="s">
        <v>25</v>
      </c>
      <c r="N524" s="16" t="s">
        <v>13</v>
      </c>
      <c r="O524" s="16" t="s">
        <v>14</v>
      </c>
      <c r="P524" s="12">
        <f t="shared" si="43"/>
        <v>1</v>
      </c>
      <c r="Q524" s="12" cm="1">
        <f t="array" ref="Q524">SUMPRODUCT(($G$2:$G$3094=G524)*(P524&gt;$P$2:$P$3094))+1</f>
        <v>1</v>
      </c>
      <c r="R524" s="12" t="e">
        <f>(Q524*100000)+#REF!</f>
        <v>#REF!</v>
      </c>
      <c r="S524" t="e" cm="1">
        <f t="array" ref="S524">SUMPRODUCT(($G$2:$G$3094=G524)*(R524&gt;$R$2:$R$3094))+1</f>
        <v>#REF!</v>
      </c>
      <c r="T524" t="str">
        <f t="shared" si="44"/>
        <v xml:space="preserve">YORK </v>
      </c>
      <c r="U524">
        <v>0</v>
      </c>
      <c r="V524" t="s">
        <v>19</v>
      </c>
      <c r="W524">
        <f t="shared" si="45"/>
        <v>2023</v>
      </c>
    </row>
    <row r="525" spans="1:23" x14ac:dyDescent="0.25">
      <c r="A525" s="10" t="str">
        <f>IF(YEAR(G525)=2024,#REF!,"")</f>
        <v/>
      </c>
      <c r="B525" s="10" t="str">
        <f>IF(YEAR(G525)=2025,#REF!,"")</f>
        <v/>
      </c>
      <c r="C525" s="10" t="str">
        <f t="shared" si="41"/>
        <v>Evening45064</v>
      </c>
      <c r="D525" s="5" t="str">
        <f>IF('by region'!$C$2="Any","Any",List!V525)&amp;M525&amp;IF('by region'!$I$2="Any","Any",N525)&amp;G525</f>
        <v>AnyJumpAny45064</v>
      </c>
      <c r="E525" s="5" t="e">
        <f>IF(I525=#REF!,List!G525,"")</f>
        <v>#REF!</v>
      </c>
      <c r="F525" s="5" t="e">
        <f t="shared" si="42"/>
        <v>#REF!</v>
      </c>
      <c r="G525" s="15">
        <v>45064</v>
      </c>
      <c r="H525" s="16" t="s">
        <v>34</v>
      </c>
      <c r="I525" s="16" t="s">
        <v>58</v>
      </c>
      <c r="J525" s="16" t="s">
        <v>80</v>
      </c>
      <c r="K525" s="14" t="s">
        <v>24</v>
      </c>
      <c r="L525" s="14" t="s">
        <v>19</v>
      </c>
      <c r="M525" s="16" t="s">
        <v>12</v>
      </c>
      <c r="N525" s="16" t="s">
        <v>13</v>
      </c>
      <c r="O525" s="16" t="s">
        <v>14</v>
      </c>
      <c r="P525" s="12">
        <f t="shared" si="43"/>
        <v>2</v>
      </c>
      <c r="Q525" s="12" cm="1">
        <f t="array" ref="Q525">SUMPRODUCT(($G$2:$G$3094=G525)*(P525&gt;$P$2:$P$3094))+1</f>
        <v>4</v>
      </c>
      <c r="R525" s="12" t="e">
        <f>(Q525*100000)+#REF!</f>
        <v>#REF!</v>
      </c>
      <c r="S525" t="e" cm="1">
        <f t="array" ref="S525">SUMPRODUCT(($G$2:$G$3094=G525)*(R525&gt;$R$2:$R$3094))+1</f>
        <v>#REF!</v>
      </c>
      <c r="T525" t="str">
        <f t="shared" si="44"/>
        <v>Fontwell Park †</v>
      </c>
      <c r="U525">
        <v>0</v>
      </c>
      <c r="V525" t="s">
        <v>17</v>
      </c>
      <c r="W525">
        <f t="shared" si="45"/>
        <v>2023</v>
      </c>
    </row>
    <row r="526" spans="1:23" x14ac:dyDescent="0.25">
      <c r="A526" s="10" t="str">
        <f>IF(YEAR(G526)=2024,#REF!,"")</f>
        <v/>
      </c>
      <c r="B526" s="10" t="str">
        <f>IF(YEAR(G526)=2025,#REF!,"")</f>
        <v/>
      </c>
      <c r="C526" s="10" t="str">
        <f t="shared" si="41"/>
        <v>Afternoon45064</v>
      </c>
      <c r="D526" s="5" t="str">
        <f>IF('by region'!$C$2="Any","Any",List!V526)&amp;M526&amp;IF('by region'!$I$2="Any","Any",N526)&amp;G526</f>
        <v>AnyJumpAny45064</v>
      </c>
      <c r="E526" s="5" t="e">
        <f>IF(I526=#REF!,List!G526,"")</f>
        <v>#REF!</v>
      </c>
      <c r="F526" s="5" t="e">
        <f t="shared" si="42"/>
        <v>#REF!</v>
      </c>
      <c r="G526" s="15">
        <v>45064</v>
      </c>
      <c r="H526" s="16" t="s">
        <v>34</v>
      </c>
      <c r="I526" s="16" t="s">
        <v>84</v>
      </c>
      <c r="J526" s="16" t="s">
        <v>9</v>
      </c>
      <c r="K526" s="14" t="s">
        <v>10</v>
      </c>
      <c r="L526" s="14" t="s">
        <v>11</v>
      </c>
      <c r="M526" s="16" t="s">
        <v>12</v>
      </c>
      <c r="N526" s="16" t="s">
        <v>13</v>
      </c>
      <c r="O526" s="16" t="s">
        <v>14</v>
      </c>
      <c r="P526" s="12">
        <f t="shared" si="43"/>
        <v>1</v>
      </c>
      <c r="Q526" s="12" cm="1">
        <f t="array" ref="Q526">SUMPRODUCT(($G$2:$G$3094=G526)*(P526&gt;$P$2:$P$3094))+1</f>
        <v>1</v>
      </c>
      <c r="R526" s="12" t="e">
        <f>(Q526*100000)+#REF!</f>
        <v>#REF!</v>
      </c>
      <c r="S526" t="e" cm="1">
        <f t="array" ref="S526">SUMPRODUCT(($G$2:$G$3094=G526)*(R526&gt;$R$2:$R$3094))+1</f>
        <v>#REF!</v>
      </c>
      <c r="T526" t="str">
        <f t="shared" si="44"/>
        <v xml:space="preserve">Perth </v>
      </c>
      <c r="U526">
        <v>0</v>
      </c>
      <c r="V526" t="s">
        <v>11</v>
      </c>
      <c r="W526">
        <f t="shared" si="45"/>
        <v>2023</v>
      </c>
    </row>
    <row r="527" spans="1:23" x14ac:dyDescent="0.25">
      <c r="A527" s="10" t="str">
        <f>IF(YEAR(G527)=2024,#REF!,"")</f>
        <v/>
      </c>
      <c r="B527" s="10" t="str">
        <f>IF(YEAR(G527)=2025,#REF!,"")</f>
        <v/>
      </c>
      <c r="C527" s="10" t="str">
        <f t="shared" si="41"/>
        <v>Evening45065</v>
      </c>
      <c r="D527" s="5" t="str">
        <f>IF('by region'!$C$2="Any","Any",List!V527)&amp;M527&amp;IF('by region'!$I$2="Any","Any",N527)&amp;G527</f>
        <v>AnyFlatAny45065</v>
      </c>
      <c r="E527" s="5" t="e">
        <f>IF(I527=#REF!,List!G527,"")</f>
        <v>#REF!</v>
      </c>
      <c r="F527" s="5" t="e">
        <f t="shared" si="42"/>
        <v>#REF!</v>
      </c>
      <c r="G527" s="15">
        <v>45065</v>
      </c>
      <c r="H527" s="16" t="s">
        <v>35</v>
      </c>
      <c r="I527" s="16" t="s">
        <v>86</v>
      </c>
      <c r="J527" s="16" t="s">
        <v>80</v>
      </c>
      <c r="K527" s="14" t="s">
        <v>10</v>
      </c>
      <c r="L527" s="14" t="s">
        <v>11</v>
      </c>
      <c r="M527" s="16" t="s">
        <v>25</v>
      </c>
      <c r="N527" s="16" t="s">
        <v>13</v>
      </c>
      <c r="O527" s="16" t="s">
        <v>14</v>
      </c>
      <c r="P527" s="12">
        <f t="shared" si="43"/>
        <v>2</v>
      </c>
      <c r="Q527" s="12" cm="1">
        <f t="array" ref="Q527">SUMPRODUCT(($G$2:$G$3094=G527)*(P527&gt;$P$2:$P$3094))+1</f>
        <v>4</v>
      </c>
      <c r="R527" s="12" t="e">
        <f>(Q527*100000)+#REF!</f>
        <v>#REF!</v>
      </c>
      <c r="S527" t="e" cm="1">
        <f t="array" ref="S527">SUMPRODUCT(($G$2:$G$3094=G527)*(R527&gt;$R$2:$R$3094))+1</f>
        <v>#REF!</v>
      </c>
      <c r="T527" t="str">
        <f t="shared" si="44"/>
        <v>HAMILTON PARK †</v>
      </c>
      <c r="U527">
        <v>0</v>
      </c>
      <c r="V527" t="s">
        <v>17</v>
      </c>
      <c r="W527">
        <f t="shared" si="45"/>
        <v>2023</v>
      </c>
    </row>
    <row r="528" spans="1:23" x14ac:dyDescent="0.25">
      <c r="A528" s="10" t="str">
        <f>IF(YEAR(G528)=2024,#REF!,"")</f>
        <v/>
      </c>
      <c r="B528" s="10" t="str">
        <f>IF(YEAR(G528)=2025,#REF!,"")</f>
        <v/>
      </c>
      <c r="C528" s="10" t="str">
        <f t="shared" si="41"/>
        <v>Afternoon45065</v>
      </c>
      <c r="D528" s="5" t="str">
        <f>IF('by region'!$C$2="Any","Any",List!V528)&amp;M528&amp;IF('by region'!$I$2="Any","Any",N528)&amp;G528</f>
        <v>AnyFlatAny45065</v>
      </c>
      <c r="E528" s="5" t="e">
        <f>IF(I528=#REF!,List!G528,"")</f>
        <v>#REF!</v>
      </c>
      <c r="F528" s="5" t="e">
        <f t="shared" si="42"/>
        <v>#REF!</v>
      </c>
      <c r="G528" s="15">
        <v>45065</v>
      </c>
      <c r="H528" s="16" t="s">
        <v>35</v>
      </c>
      <c r="I528" s="16" t="s">
        <v>51</v>
      </c>
      <c r="J528" s="16" t="s">
        <v>9</v>
      </c>
      <c r="K528" s="14" t="s">
        <v>10</v>
      </c>
      <c r="L528" s="14" t="s">
        <v>19</v>
      </c>
      <c r="M528" s="16" t="s">
        <v>25</v>
      </c>
      <c r="N528" s="16" t="s">
        <v>13</v>
      </c>
      <c r="O528" s="16" t="s">
        <v>14</v>
      </c>
      <c r="P528" s="12">
        <f t="shared" si="43"/>
        <v>1</v>
      </c>
      <c r="Q528" s="12" cm="1">
        <f t="array" ref="Q528">SUMPRODUCT(($G$2:$G$3094=G528)*(P528&gt;$P$2:$P$3094))+1</f>
        <v>1</v>
      </c>
      <c r="R528" s="12" t="e">
        <f>(Q528*100000)+#REF!</f>
        <v>#REF!</v>
      </c>
      <c r="S528" t="e" cm="1">
        <f t="array" ref="S528">SUMPRODUCT(($G$2:$G$3094=G528)*(R528&gt;$R$2:$R$3094))+1</f>
        <v>#REF!</v>
      </c>
      <c r="T528" t="str">
        <f t="shared" si="44"/>
        <v xml:space="preserve">NEWBURY </v>
      </c>
      <c r="U528">
        <v>0</v>
      </c>
      <c r="V528" t="s">
        <v>11</v>
      </c>
      <c r="W528">
        <f t="shared" si="45"/>
        <v>2023</v>
      </c>
    </row>
    <row r="529" spans="1:23" x14ac:dyDescent="0.25">
      <c r="A529" s="10" t="str">
        <f>IF(YEAR(G529)=2024,#REF!,"")</f>
        <v/>
      </c>
      <c r="B529" s="10" t="str">
        <f>IF(YEAR(G529)=2025,#REF!,"")</f>
        <v/>
      </c>
      <c r="C529" s="10" t="str">
        <f t="shared" si="41"/>
        <v>Afternoon45065</v>
      </c>
      <c r="D529" s="5" t="str">
        <f>IF('by region'!$C$2="Any","Any",List!V529)&amp;M529&amp;IF('by region'!$I$2="Any","Any",N529)&amp;G529</f>
        <v>AnyFlatAny45065</v>
      </c>
      <c r="E529" s="5" t="e">
        <f>IF(I529=#REF!,List!G529,"")</f>
        <v>#REF!</v>
      </c>
      <c r="F529" s="5" t="e">
        <f t="shared" si="42"/>
        <v>#REF!</v>
      </c>
      <c r="G529" s="15">
        <v>45065</v>
      </c>
      <c r="H529" s="16" t="s">
        <v>35</v>
      </c>
      <c r="I529" s="16" t="s">
        <v>76</v>
      </c>
      <c r="J529" s="16" t="s">
        <v>9</v>
      </c>
      <c r="K529" s="14" t="s">
        <v>16</v>
      </c>
      <c r="L529" s="14" t="s">
        <v>17</v>
      </c>
      <c r="M529" s="16" t="s">
        <v>25</v>
      </c>
      <c r="N529" s="16" t="s">
        <v>13</v>
      </c>
      <c r="O529" s="16" t="s">
        <v>14</v>
      </c>
      <c r="P529" s="12">
        <f t="shared" si="43"/>
        <v>1</v>
      </c>
      <c r="Q529" s="12" cm="1">
        <f t="array" ref="Q529">SUMPRODUCT(($G$2:$G$3094=G529)*(P529&gt;$P$2:$P$3094))+1</f>
        <v>1</v>
      </c>
      <c r="R529" s="12" t="e">
        <f>(Q529*100000)+#REF!</f>
        <v>#REF!</v>
      </c>
      <c r="S529" t="e" cm="1">
        <f t="array" ref="S529">SUMPRODUCT(($G$2:$G$3094=G529)*(R529&gt;$R$2:$R$3094))+1</f>
        <v>#REF!</v>
      </c>
      <c r="T529" t="str">
        <f t="shared" si="44"/>
        <v xml:space="preserve">NEWMARKET </v>
      </c>
      <c r="U529">
        <v>0</v>
      </c>
      <c r="V529" t="s">
        <v>17</v>
      </c>
      <c r="W529">
        <f t="shared" si="45"/>
        <v>2023</v>
      </c>
    </row>
    <row r="530" spans="1:23" x14ac:dyDescent="0.25">
      <c r="A530" s="10" t="str">
        <f>IF(YEAR(G530)=2024,#REF!,"")</f>
        <v/>
      </c>
      <c r="B530" s="10" t="str">
        <f>IF(YEAR(G530)=2025,#REF!,"")</f>
        <v/>
      </c>
      <c r="C530" s="10" t="str">
        <f t="shared" si="41"/>
        <v>Afternoon45065</v>
      </c>
      <c r="D530" s="5" t="str">
        <f>IF('by region'!$C$2="Any","Any",List!V530)&amp;M530&amp;IF('by region'!$I$2="Any","Any",N530)&amp;G530</f>
        <v>AnyFlatAny45065</v>
      </c>
      <c r="E530" s="5" t="e">
        <f>IF(I530=#REF!,List!G530,"")</f>
        <v>#REF!</v>
      </c>
      <c r="F530" s="5" t="e">
        <f t="shared" si="42"/>
        <v>#REF!</v>
      </c>
      <c r="G530" s="15">
        <v>45065</v>
      </c>
      <c r="H530" s="16" t="s">
        <v>35</v>
      </c>
      <c r="I530" s="16" t="s">
        <v>90</v>
      </c>
      <c r="J530" s="16" t="s">
        <v>9</v>
      </c>
      <c r="K530" s="14" t="s">
        <v>10</v>
      </c>
      <c r="L530" s="14" t="s">
        <v>11</v>
      </c>
      <c r="M530" s="16" t="s">
        <v>25</v>
      </c>
      <c r="N530" s="16" t="s">
        <v>13</v>
      </c>
      <c r="O530" s="16" t="s">
        <v>14</v>
      </c>
      <c r="P530" s="12">
        <f t="shared" si="43"/>
        <v>1</v>
      </c>
      <c r="Q530" s="12" cm="1">
        <f t="array" ref="Q530">SUMPRODUCT(($G$2:$G$3094=G530)*(P530&gt;$P$2:$P$3094))+1</f>
        <v>1</v>
      </c>
      <c r="R530" s="12" t="e">
        <f>(Q530*100000)+#REF!</f>
        <v>#REF!</v>
      </c>
      <c r="S530" t="e" cm="1">
        <f t="array" ref="S530">SUMPRODUCT(($G$2:$G$3094=G530)*(R530&gt;$R$2:$R$3094))+1</f>
        <v>#REF!</v>
      </c>
      <c r="T530" t="str">
        <f t="shared" si="44"/>
        <v xml:space="preserve">YORK </v>
      </c>
      <c r="U530">
        <v>0</v>
      </c>
      <c r="V530" t="s">
        <v>11</v>
      </c>
      <c r="W530">
        <f t="shared" si="45"/>
        <v>2023</v>
      </c>
    </row>
    <row r="531" spans="1:23" x14ac:dyDescent="0.25">
      <c r="A531" s="10" t="str">
        <f>IF(YEAR(G531)=2024,#REF!,"")</f>
        <v/>
      </c>
      <c r="B531" s="10" t="str">
        <f>IF(YEAR(G531)=2025,#REF!,"")</f>
        <v/>
      </c>
      <c r="C531" s="10" t="str">
        <f t="shared" si="41"/>
        <v>Evening45065</v>
      </c>
      <c r="D531" s="5" t="str">
        <f>IF('by region'!$C$2="Any","Any",List!V531)&amp;M531&amp;IF('by region'!$I$2="Any","Any",N531)&amp;G531</f>
        <v>AnyJumpAny45065</v>
      </c>
      <c r="E531" s="5" t="e">
        <f>IF(I531=#REF!,List!G531,"")</f>
        <v>#REF!</v>
      </c>
      <c r="F531" s="5" t="e">
        <f t="shared" si="42"/>
        <v>#REF!</v>
      </c>
      <c r="G531" s="15">
        <v>45065</v>
      </c>
      <c r="H531" s="16" t="s">
        <v>35</v>
      </c>
      <c r="I531" s="16" t="s">
        <v>68</v>
      </c>
      <c r="J531" s="16" t="s">
        <v>80</v>
      </c>
      <c r="K531" s="14" t="s">
        <v>16</v>
      </c>
      <c r="L531" s="14" t="s">
        <v>11</v>
      </c>
      <c r="M531" s="16" t="s">
        <v>12</v>
      </c>
      <c r="N531" s="16" t="s">
        <v>13</v>
      </c>
      <c r="O531" s="16" t="s">
        <v>14</v>
      </c>
      <c r="P531" s="12">
        <f t="shared" si="43"/>
        <v>2</v>
      </c>
      <c r="Q531" s="12" cm="1">
        <f t="array" ref="Q531">SUMPRODUCT(($G$2:$G$3094=G531)*(P531&gt;$P$2:$P$3094))+1</f>
        <v>4</v>
      </c>
      <c r="R531" s="12" t="e">
        <f>(Q531*100000)+#REF!</f>
        <v>#REF!</v>
      </c>
      <c r="S531" t="e" cm="1">
        <f t="array" ref="S531">SUMPRODUCT(($G$2:$G$3094=G531)*(R531&gt;$R$2:$R$3094))+1</f>
        <v>#REF!</v>
      </c>
      <c r="T531" t="str">
        <f t="shared" si="44"/>
        <v>Aintree †</v>
      </c>
      <c r="U531">
        <v>0</v>
      </c>
      <c r="V531" t="s">
        <v>19</v>
      </c>
      <c r="W531">
        <f t="shared" si="45"/>
        <v>2023</v>
      </c>
    </row>
    <row r="532" spans="1:23" x14ac:dyDescent="0.25">
      <c r="A532" s="10" t="str">
        <f>IF(YEAR(G532)=2024,#REF!,"")</f>
        <v/>
      </c>
      <c r="B532" s="10" t="str">
        <f>IF(YEAR(G532)=2025,#REF!,"")</f>
        <v/>
      </c>
      <c r="C532" s="10" t="str">
        <f t="shared" si="41"/>
        <v>Evening45066</v>
      </c>
      <c r="D532" s="5" t="str">
        <f>IF('by region'!$C$2="Any","Any",List!V532)&amp;M532&amp;IF('by region'!$I$2="Any","Any",N532)&amp;G532</f>
        <v>AnyFlatAny45066</v>
      </c>
      <c r="E532" s="5" t="e">
        <f>IF(I532=#REF!,List!G532,"")</f>
        <v>#REF!</v>
      </c>
      <c r="F532" s="5" t="e">
        <f t="shared" si="42"/>
        <v>#REF!</v>
      </c>
      <c r="G532" s="15">
        <v>45066</v>
      </c>
      <c r="H532" s="16" t="s">
        <v>37</v>
      </c>
      <c r="I532" s="16" t="s">
        <v>59</v>
      </c>
      <c r="J532" s="16" t="s">
        <v>80</v>
      </c>
      <c r="K532" s="14" t="s">
        <v>24</v>
      </c>
      <c r="L532" s="14" t="s">
        <v>11</v>
      </c>
      <c r="M532" s="16" t="s">
        <v>25</v>
      </c>
      <c r="N532" s="16" t="s">
        <v>13</v>
      </c>
      <c r="O532" s="16" t="s">
        <v>14</v>
      </c>
      <c r="P532" s="12">
        <f t="shared" si="43"/>
        <v>2</v>
      </c>
      <c r="Q532" s="12" cm="1">
        <f t="array" ref="Q532">SUMPRODUCT(($G$2:$G$3094=G532)*(P532&gt;$P$2:$P$3094))+1</f>
        <v>5</v>
      </c>
      <c r="R532" s="12" t="e">
        <f>(Q532*100000)+#REF!</f>
        <v>#REF!</v>
      </c>
      <c r="S532" t="e" cm="1">
        <f t="array" ref="S532">SUMPRODUCT(($G$2:$G$3094=G532)*(R532&gt;$R$2:$R$3094))+1</f>
        <v>#REF!</v>
      </c>
      <c r="T532" t="str">
        <f t="shared" si="44"/>
        <v>DONCASTER †</v>
      </c>
      <c r="U532">
        <v>0</v>
      </c>
      <c r="V532" t="s">
        <v>17</v>
      </c>
      <c r="W532">
        <f t="shared" si="45"/>
        <v>2023</v>
      </c>
    </row>
    <row r="533" spans="1:23" x14ac:dyDescent="0.25">
      <c r="A533" s="10" t="str">
        <f>IF(YEAR(G533)=2024,#REF!,"")</f>
        <v/>
      </c>
      <c r="B533" s="10" t="str">
        <f>IF(YEAR(G533)=2025,#REF!,"")</f>
        <v/>
      </c>
      <c r="C533" s="10" t="str">
        <f t="shared" si="41"/>
        <v>Afternoon45066</v>
      </c>
      <c r="D533" s="5" t="str">
        <f>IF('by region'!$C$2="Any","Any",List!V533)&amp;M533&amp;IF('by region'!$I$2="Any","Any",N533)&amp;G533</f>
        <v>AnyFlatAny45066</v>
      </c>
      <c r="E533" s="5" t="e">
        <f>IF(I533=#REF!,List!G533,"")</f>
        <v>#REF!</v>
      </c>
      <c r="F533" s="5" t="e">
        <f t="shared" si="42"/>
        <v>#REF!</v>
      </c>
      <c r="G533" s="15">
        <v>45066</v>
      </c>
      <c r="H533" s="16" t="s">
        <v>37</v>
      </c>
      <c r="I533" s="16" t="s">
        <v>51</v>
      </c>
      <c r="J533" s="16" t="s">
        <v>9</v>
      </c>
      <c r="K533" s="14" t="s">
        <v>10</v>
      </c>
      <c r="L533" s="14" t="s">
        <v>19</v>
      </c>
      <c r="M533" s="16" t="s">
        <v>25</v>
      </c>
      <c r="N533" s="16" t="s">
        <v>13</v>
      </c>
      <c r="O533" s="16" t="s">
        <v>14</v>
      </c>
      <c r="P533" s="12">
        <f t="shared" si="43"/>
        <v>1</v>
      </c>
      <c r="Q533" s="12" cm="1">
        <f t="array" ref="Q533">SUMPRODUCT(($G$2:$G$3094=G533)*(P533&gt;$P$2:$P$3094))+1</f>
        <v>1</v>
      </c>
      <c r="R533" s="12" t="e">
        <f>(Q533*100000)+#REF!</f>
        <v>#REF!</v>
      </c>
      <c r="S533" t="e" cm="1">
        <f t="array" ref="S533">SUMPRODUCT(($G$2:$G$3094=G533)*(R533&gt;$R$2:$R$3094))+1</f>
        <v>#REF!</v>
      </c>
      <c r="T533" t="str">
        <f t="shared" si="44"/>
        <v xml:space="preserve">NEWBURY </v>
      </c>
      <c r="U533">
        <v>0</v>
      </c>
      <c r="V533" t="s">
        <v>11</v>
      </c>
      <c r="W533">
        <f t="shared" si="45"/>
        <v>2023</v>
      </c>
    </row>
    <row r="534" spans="1:23" x14ac:dyDescent="0.25">
      <c r="A534" s="10" t="str">
        <f>IF(YEAR(G534)=2024,#REF!,"")</f>
        <v/>
      </c>
      <c r="B534" s="10" t="str">
        <f>IF(YEAR(G534)=2025,#REF!,"")</f>
        <v/>
      </c>
      <c r="C534" s="10" t="str">
        <f t="shared" si="41"/>
        <v>Afternoon45066</v>
      </c>
      <c r="D534" s="5" t="str">
        <f>IF('by region'!$C$2="Any","Any",List!V534)&amp;M534&amp;IF('by region'!$I$2="Any","Any",N534)&amp;G534</f>
        <v>AnyFlatAny45066</v>
      </c>
      <c r="E534" s="5" t="e">
        <f>IF(I534=#REF!,List!G534,"")</f>
        <v>#REF!</v>
      </c>
      <c r="F534" s="5" t="e">
        <f t="shared" si="42"/>
        <v>#REF!</v>
      </c>
      <c r="G534" s="15">
        <v>45066</v>
      </c>
      <c r="H534" s="16" t="s">
        <v>37</v>
      </c>
      <c r="I534" s="16" t="s">
        <v>76</v>
      </c>
      <c r="J534" s="16" t="s">
        <v>9</v>
      </c>
      <c r="K534" s="14" t="s">
        <v>16</v>
      </c>
      <c r="L534" s="14" t="s">
        <v>17</v>
      </c>
      <c r="M534" s="16" t="s">
        <v>25</v>
      </c>
      <c r="N534" s="16" t="s">
        <v>13</v>
      </c>
      <c r="O534" s="16" t="s">
        <v>14</v>
      </c>
      <c r="P534" s="12">
        <f t="shared" si="43"/>
        <v>1</v>
      </c>
      <c r="Q534" s="12" cm="1">
        <f t="array" ref="Q534">SUMPRODUCT(($G$2:$G$3094=G534)*(P534&gt;$P$2:$P$3094))+1</f>
        <v>1</v>
      </c>
      <c r="R534" s="12" t="e">
        <f>(Q534*100000)+#REF!</f>
        <v>#REF!</v>
      </c>
      <c r="S534" t="e" cm="1">
        <f t="array" ref="S534">SUMPRODUCT(($G$2:$G$3094=G534)*(R534&gt;$R$2:$R$3094))+1</f>
        <v>#REF!</v>
      </c>
      <c r="T534" t="str">
        <f t="shared" si="44"/>
        <v xml:space="preserve">NEWMARKET </v>
      </c>
      <c r="U534">
        <v>0</v>
      </c>
      <c r="V534" t="s">
        <v>19</v>
      </c>
      <c r="W534">
        <f t="shared" si="45"/>
        <v>2023</v>
      </c>
    </row>
    <row r="535" spans="1:23" x14ac:dyDescent="0.25">
      <c r="A535" s="10" t="str">
        <f>IF(YEAR(G535)=2024,#REF!,"")</f>
        <v/>
      </c>
      <c r="B535" s="10" t="str">
        <f>IF(YEAR(G535)=2025,#REF!,"")</f>
        <v/>
      </c>
      <c r="C535" s="10" t="str">
        <f t="shared" si="41"/>
        <v>Afternoon45066</v>
      </c>
      <c r="D535" s="5" t="str">
        <f>IF('by region'!$C$2="Any","Any",List!V535)&amp;M535&amp;IF('by region'!$I$2="Any","Any",N535)&amp;G535</f>
        <v>AnyFlatAny45066</v>
      </c>
      <c r="E535" s="5" t="e">
        <f>IF(I535=#REF!,List!G535,"")</f>
        <v>#REF!</v>
      </c>
      <c r="F535" s="5" t="e">
        <f t="shared" si="42"/>
        <v>#REF!</v>
      </c>
      <c r="G535" s="15">
        <v>45066</v>
      </c>
      <c r="H535" s="16" t="s">
        <v>37</v>
      </c>
      <c r="I535" s="16" t="s">
        <v>74</v>
      </c>
      <c r="J535" s="16" t="s">
        <v>9</v>
      </c>
      <c r="K535" s="14" t="s">
        <v>10</v>
      </c>
      <c r="L535" s="14" t="s">
        <v>11</v>
      </c>
      <c r="M535" s="16" t="s">
        <v>25</v>
      </c>
      <c r="N535" s="16" t="s">
        <v>13</v>
      </c>
      <c r="O535" s="16" t="s">
        <v>14</v>
      </c>
      <c r="P535" s="12">
        <f t="shared" si="43"/>
        <v>1</v>
      </c>
      <c r="Q535" s="12" cm="1">
        <f t="array" ref="Q535">SUMPRODUCT(($G$2:$G$3094=G535)*(P535&gt;$P$2:$P$3094))+1</f>
        <v>1</v>
      </c>
      <c r="R535" s="12" t="e">
        <f>(Q535*100000)+#REF!</f>
        <v>#REF!</v>
      </c>
      <c r="S535" t="e" cm="1">
        <f t="array" ref="S535">SUMPRODUCT(($G$2:$G$3094=G535)*(R535&gt;$R$2:$R$3094))+1</f>
        <v>#REF!</v>
      </c>
      <c r="T535" t="str">
        <f t="shared" si="44"/>
        <v xml:space="preserve">THIRSK </v>
      </c>
      <c r="U535">
        <v>0</v>
      </c>
      <c r="V535" t="s">
        <v>19</v>
      </c>
      <c r="W535">
        <f t="shared" si="45"/>
        <v>2023</v>
      </c>
    </row>
    <row r="536" spans="1:23" x14ac:dyDescent="0.25">
      <c r="A536" s="10" t="str">
        <f>IF(YEAR(G536)=2024,#REF!,"")</f>
        <v/>
      </c>
      <c r="B536" s="10" t="str">
        <f>IF(YEAR(G536)=2025,#REF!,"")</f>
        <v/>
      </c>
      <c r="C536" s="10" t="str">
        <f t="shared" si="41"/>
        <v>Evening45066</v>
      </c>
      <c r="D536" s="5" t="str">
        <f>IF('by region'!$C$2="Any","Any",List!V536)&amp;M536&amp;IF('by region'!$I$2="Any","Any",N536)&amp;G536</f>
        <v>AnyJumpAny45066</v>
      </c>
      <c r="E536" s="5" t="e">
        <f>IF(I536=#REF!,List!G536,"")</f>
        <v>#REF!</v>
      </c>
      <c r="F536" s="5" t="e">
        <f t="shared" si="42"/>
        <v>#REF!</v>
      </c>
      <c r="G536" s="15">
        <v>45066</v>
      </c>
      <c r="H536" s="16" t="s">
        <v>37</v>
      </c>
      <c r="I536" s="16" t="s">
        <v>60</v>
      </c>
      <c r="J536" s="16" t="s">
        <v>80</v>
      </c>
      <c r="K536" s="14" t="s">
        <v>24</v>
      </c>
      <c r="L536" s="14" t="s">
        <v>17</v>
      </c>
      <c r="M536" s="16" t="s">
        <v>12</v>
      </c>
      <c r="N536" s="16" t="s">
        <v>13</v>
      </c>
      <c r="O536" s="16" t="s">
        <v>14</v>
      </c>
      <c r="P536" s="12">
        <f t="shared" si="43"/>
        <v>2</v>
      </c>
      <c r="Q536" s="12" cm="1">
        <f t="array" ref="Q536">SUMPRODUCT(($G$2:$G$3094=G536)*(P536&gt;$P$2:$P$3094))+1</f>
        <v>5</v>
      </c>
      <c r="R536" s="12" t="e">
        <f>(Q536*100000)+#REF!</f>
        <v>#REF!</v>
      </c>
      <c r="S536" t="e" cm="1">
        <f t="array" ref="S536">SUMPRODUCT(($G$2:$G$3094=G536)*(R536&gt;$R$2:$R$3094))+1</f>
        <v>#REF!</v>
      </c>
      <c r="T536" t="str">
        <f t="shared" si="44"/>
        <v>Uttoxeter †</v>
      </c>
      <c r="U536">
        <v>0</v>
      </c>
      <c r="V536" t="s">
        <v>11</v>
      </c>
      <c r="W536">
        <f t="shared" si="45"/>
        <v>2023</v>
      </c>
    </row>
    <row r="537" spans="1:23" x14ac:dyDescent="0.25">
      <c r="A537" s="10" t="str">
        <f>IF(YEAR(G537)=2024,#REF!,"")</f>
        <v/>
      </c>
      <c r="B537" s="10" t="str">
        <f>IF(YEAR(G537)=2025,#REF!,"")</f>
        <v/>
      </c>
      <c r="C537" s="10" t="str">
        <f t="shared" si="41"/>
        <v>Afternoon45066</v>
      </c>
      <c r="D537" s="5" t="str">
        <f>IF('by region'!$C$2="Any","Any",List!V537)&amp;M537&amp;IF('by region'!$I$2="Any","Any",N537)&amp;G537</f>
        <v>AnyJumpAny45066</v>
      </c>
      <c r="E537" s="5" t="e">
        <f>IF(I537=#REF!,List!G537,"")</f>
        <v>#REF!</v>
      </c>
      <c r="F537" s="5" t="e">
        <f t="shared" si="42"/>
        <v>#REF!</v>
      </c>
      <c r="G537" s="15">
        <v>45066</v>
      </c>
      <c r="H537" s="16" t="s">
        <v>37</v>
      </c>
      <c r="I537" s="16" t="s">
        <v>64</v>
      </c>
      <c r="J537" s="16" t="s">
        <v>9</v>
      </c>
      <c r="K537" s="14" t="s">
        <v>10</v>
      </c>
      <c r="L537" s="14" t="s">
        <v>17</v>
      </c>
      <c r="M537" s="16" t="s">
        <v>12</v>
      </c>
      <c r="N537" s="16" t="s">
        <v>13</v>
      </c>
      <c r="O537" s="16" t="s">
        <v>14</v>
      </c>
      <c r="P537" s="12">
        <f t="shared" si="43"/>
        <v>1</v>
      </c>
      <c r="Q537" s="12" cm="1">
        <f t="array" ref="Q537">SUMPRODUCT(($G$2:$G$3094=G537)*(P537&gt;$P$2:$P$3094))+1</f>
        <v>1</v>
      </c>
      <c r="R537" s="12" t="e">
        <f>(Q537*100000)+#REF!</f>
        <v>#REF!</v>
      </c>
      <c r="S537" t="e" cm="1">
        <f t="array" ref="S537">SUMPRODUCT(($G$2:$G$3094=G537)*(R537&gt;$R$2:$R$3094))+1</f>
        <v>#REF!</v>
      </c>
      <c r="T537" t="str">
        <f t="shared" si="44"/>
        <v xml:space="preserve">Bangor-On-Dee </v>
      </c>
      <c r="U537">
        <v>0</v>
      </c>
      <c r="V537" t="s">
        <v>17</v>
      </c>
      <c r="W537">
        <f t="shared" si="45"/>
        <v>2023</v>
      </c>
    </row>
    <row r="538" spans="1:23" x14ac:dyDescent="0.25">
      <c r="A538" s="10" t="str">
        <f>IF(YEAR(G538)=2024,#REF!,"")</f>
        <v/>
      </c>
      <c r="B538" s="10" t="str">
        <f>IF(YEAR(G538)=2025,#REF!,"")</f>
        <v/>
      </c>
      <c r="C538" s="10" t="str">
        <f t="shared" si="41"/>
        <v>Afternoon45067</v>
      </c>
      <c r="D538" s="5" t="str">
        <f>IF('by region'!$C$2="Any","Any",List!V538)&amp;M538&amp;IF('by region'!$I$2="Any","Any",N538)&amp;G538</f>
        <v>AnyFlatAny45067</v>
      </c>
      <c r="E538" s="5" t="e">
        <f>IF(I538=#REF!,List!G538,"")</f>
        <v>#REF!</v>
      </c>
      <c r="F538" s="5" t="e">
        <f t="shared" si="42"/>
        <v>#REF!</v>
      </c>
      <c r="G538" s="15">
        <v>45067</v>
      </c>
      <c r="H538" s="16" t="s">
        <v>40</v>
      </c>
      <c r="I538" s="16" t="s">
        <v>78</v>
      </c>
      <c r="J538" s="16" t="s">
        <v>9</v>
      </c>
      <c r="K538" s="14" t="s">
        <v>10</v>
      </c>
      <c r="L538" s="14" t="s">
        <v>11</v>
      </c>
      <c r="M538" s="16" t="s">
        <v>25</v>
      </c>
      <c r="N538" s="16" t="s">
        <v>13</v>
      </c>
      <c r="O538" s="16" t="s">
        <v>14</v>
      </c>
      <c r="P538" s="12">
        <f t="shared" si="43"/>
        <v>1</v>
      </c>
      <c r="Q538" s="12" cm="1">
        <f t="array" ref="Q538">SUMPRODUCT(($G$2:$G$3094=G538)*(P538&gt;$P$2:$P$3094))+1</f>
        <v>1</v>
      </c>
      <c r="R538" s="12" t="e">
        <f>(Q538*100000)+#REF!</f>
        <v>#REF!</v>
      </c>
      <c r="S538" t="e" cm="1">
        <f t="array" ref="S538">SUMPRODUCT(($G$2:$G$3094=G538)*(R538&gt;$R$2:$R$3094))+1</f>
        <v>#REF!</v>
      </c>
      <c r="T538" t="str">
        <f t="shared" si="44"/>
        <v xml:space="preserve">RIPON </v>
      </c>
      <c r="U538">
        <v>0</v>
      </c>
      <c r="V538" t="s">
        <v>17</v>
      </c>
      <c r="W538">
        <f t="shared" si="45"/>
        <v>2023</v>
      </c>
    </row>
    <row r="539" spans="1:23" x14ac:dyDescent="0.25">
      <c r="A539" s="10" t="str">
        <f>IF(YEAR(G539)=2024,#REF!,"")</f>
        <v/>
      </c>
      <c r="B539" s="10" t="str">
        <f>IF(YEAR(G539)=2025,#REF!,"")</f>
        <v/>
      </c>
      <c r="C539" s="10" t="str">
        <f t="shared" si="41"/>
        <v>Afternoon45067</v>
      </c>
      <c r="D539" s="5" t="str">
        <f>IF('by region'!$C$2="Any","Any",List!V539)&amp;M539&amp;IF('by region'!$I$2="Any","Any",N539)&amp;G539</f>
        <v>AnyJumpAny45067</v>
      </c>
      <c r="E539" s="5" t="e">
        <f>IF(I539=#REF!,List!G539,"")</f>
        <v>#REF!</v>
      </c>
      <c r="F539" s="5" t="e">
        <f t="shared" si="42"/>
        <v>#REF!</v>
      </c>
      <c r="G539" s="15">
        <v>45067</v>
      </c>
      <c r="H539" s="16" t="s">
        <v>40</v>
      </c>
      <c r="I539" s="16" t="s">
        <v>66</v>
      </c>
      <c r="J539" s="16" t="s">
        <v>9</v>
      </c>
      <c r="K539" s="14" t="s">
        <v>10</v>
      </c>
      <c r="L539" s="14" t="s">
        <v>17</v>
      </c>
      <c r="M539" s="16" t="s">
        <v>12</v>
      </c>
      <c r="N539" s="16" t="s">
        <v>13</v>
      </c>
      <c r="O539" s="16" t="s">
        <v>14</v>
      </c>
      <c r="P539" s="12">
        <f t="shared" si="43"/>
        <v>1</v>
      </c>
      <c r="Q539" s="12" cm="1">
        <f t="array" ref="Q539">SUMPRODUCT(($G$2:$G$3094=G539)*(P539&gt;$P$2:$P$3094))+1</f>
        <v>1</v>
      </c>
      <c r="R539" s="12" t="e">
        <f>(Q539*100000)+#REF!</f>
        <v>#REF!</v>
      </c>
      <c r="S539" t="e" cm="1">
        <f t="array" ref="S539">SUMPRODUCT(($G$2:$G$3094=G539)*(R539&gt;$R$2:$R$3094))+1</f>
        <v>#REF!</v>
      </c>
      <c r="T539" t="str">
        <f t="shared" si="44"/>
        <v xml:space="preserve">Stratford-On-Avon </v>
      </c>
      <c r="U539">
        <v>0</v>
      </c>
      <c r="V539" t="s">
        <v>17</v>
      </c>
      <c r="W539">
        <f t="shared" si="45"/>
        <v>2023</v>
      </c>
    </row>
    <row r="540" spans="1:23" x14ac:dyDescent="0.25">
      <c r="A540" s="10" t="str">
        <f>IF(YEAR(G540)=2024,#REF!,"")</f>
        <v/>
      </c>
      <c r="B540" s="10" t="str">
        <f>IF(YEAR(G540)=2025,#REF!,"")</f>
        <v/>
      </c>
      <c r="C540" s="10" t="str">
        <f t="shared" si="41"/>
        <v>Afternoon45068</v>
      </c>
      <c r="D540" s="5" t="str">
        <f>IF('by region'!$C$2="Any","Any",List!V540)&amp;M540&amp;IF('by region'!$I$2="Any","Any",N540)&amp;G540</f>
        <v>AnyFlatAny45068</v>
      </c>
      <c r="E540" s="5" t="e">
        <f>IF(I540=#REF!,List!G540,"")</f>
        <v>#REF!</v>
      </c>
      <c r="F540" s="5" t="e">
        <f t="shared" si="42"/>
        <v>#REF!</v>
      </c>
      <c r="G540" s="15">
        <v>45068</v>
      </c>
      <c r="H540" s="16" t="s">
        <v>42</v>
      </c>
      <c r="I540" s="16" t="s">
        <v>63</v>
      </c>
      <c r="J540" s="16" t="s">
        <v>9</v>
      </c>
      <c r="K540" s="14" t="s">
        <v>16</v>
      </c>
      <c r="L540" s="14" t="s">
        <v>11</v>
      </c>
      <c r="M540" s="16" t="s">
        <v>25</v>
      </c>
      <c r="N540" s="16" t="s">
        <v>13</v>
      </c>
      <c r="O540" s="16" t="s">
        <v>14</v>
      </c>
      <c r="P540" s="12">
        <f t="shared" si="43"/>
        <v>1</v>
      </c>
      <c r="Q540" s="12" cm="1">
        <f t="array" ref="Q540">SUMPRODUCT(($G$2:$G$3094=G540)*(P540&gt;$P$2:$P$3094))+1</f>
        <v>1</v>
      </c>
      <c r="R540" s="12" t="e">
        <f>(Q540*100000)+#REF!</f>
        <v>#REF!</v>
      </c>
      <c r="S540" t="e" cm="1">
        <f t="array" ref="S540">SUMPRODUCT(($G$2:$G$3094=G540)*(R540&gt;$R$2:$R$3094))+1</f>
        <v>#REF!</v>
      </c>
      <c r="T540" t="str">
        <f t="shared" si="44"/>
        <v xml:space="preserve">CARLISLE </v>
      </c>
      <c r="U540">
        <v>0</v>
      </c>
      <c r="V540" t="s">
        <v>11</v>
      </c>
      <c r="W540">
        <f t="shared" si="45"/>
        <v>2023</v>
      </c>
    </row>
    <row r="541" spans="1:23" x14ac:dyDescent="0.25">
      <c r="A541" s="10" t="str">
        <f>IF(YEAR(G541)=2024,#REF!,"")</f>
        <v/>
      </c>
      <c r="B541" s="10" t="str">
        <f>IF(YEAR(G541)=2025,#REF!,"")</f>
        <v/>
      </c>
      <c r="C541" s="10" t="str">
        <f t="shared" si="41"/>
        <v>Afternoon45068</v>
      </c>
      <c r="D541" s="5" t="str">
        <f>IF('by region'!$C$2="Any","Any",List!V541)&amp;M541&amp;IF('by region'!$I$2="Any","Any",N541)&amp;G541</f>
        <v>AnyFlatAny45068</v>
      </c>
      <c r="E541" s="5" t="e">
        <f>IF(I541=#REF!,List!G541,"")</f>
        <v>#REF!</v>
      </c>
      <c r="F541" s="5" t="e">
        <f t="shared" si="42"/>
        <v>#REF!</v>
      </c>
      <c r="G541" s="15">
        <v>45068</v>
      </c>
      <c r="H541" s="16" t="s">
        <v>42</v>
      </c>
      <c r="I541" s="16" t="s">
        <v>69</v>
      </c>
      <c r="J541" s="16" t="s">
        <v>9</v>
      </c>
      <c r="K541" s="14" t="s">
        <v>10</v>
      </c>
      <c r="L541" s="14" t="s">
        <v>11</v>
      </c>
      <c r="M541" s="16" t="s">
        <v>25</v>
      </c>
      <c r="N541" s="16" t="s">
        <v>13</v>
      </c>
      <c r="O541" s="16" t="s">
        <v>14</v>
      </c>
      <c r="P541" s="12">
        <f t="shared" si="43"/>
        <v>1</v>
      </c>
      <c r="Q541" s="12" cm="1">
        <f t="array" ref="Q541">SUMPRODUCT(($G$2:$G$3094=G541)*(P541&gt;$P$2:$P$3094))+1</f>
        <v>1</v>
      </c>
      <c r="R541" s="12" t="e">
        <f>(Q541*100000)+#REF!</f>
        <v>#REF!</v>
      </c>
      <c r="S541" t="e" cm="1">
        <f t="array" ref="S541">SUMPRODUCT(($G$2:$G$3094=G541)*(R541&gt;$R$2:$R$3094))+1</f>
        <v>#REF!</v>
      </c>
      <c r="T541" t="str">
        <f t="shared" si="44"/>
        <v xml:space="preserve">REDCAR </v>
      </c>
      <c r="U541">
        <v>0</v>
      </c>
      <c r="V541" t="s">
        <v>19</v>
      </c>
      <c r="W541">
        <f t="shared" si="45"/>
        <v>2023</v>
      </c>
    </row>
    <row r="542" spans="1:23" x14ac:dyDescent="0.25">
      <c r="A542" s="10" t="str">
        <f>IF(YEAR(G542)=2024,#REF!,"")</f>
        <v/>
      </c>
      <c r="B542" s="10" t="str">
        <f>IF(YEAR(G542)=2025,#REF!,"")</f>
        <v/>
      </c>
      <c r="C542" s="10" t="str">
        <f t="shared" si="41"/>
        <v>Evening45068</v>
      </c>
      <c r="D542" s="5" t="str">
        <f>IF('by region'!$C$2="Any","Any",List!V542)&amp;M542&amp;IF('by region'!$I$2="Any","Any",N542)&amp;G542</f>
        <v>AnyFlatAny45068</v>
      </c>
      <c r="E542" s="5" t="e">
        <f>IF(I542=#REF!,List!G542,"")</f>
        <v>#REF!</v>
      </c>
      <c r="F542" s="5" t="e">
        <f t="shared" si="42"/>
        <v>#REF!</v>
      </c>
      <c r="G542" s="15">
        <v>45068</v>
      </c>
      <c r="H542" s="16" t="s">
        <v>42</v>
      </c>
      <c r="I542" s="16" t="s">
        <v>70</v>
      </c>
      <c r="J542" s="16" t="s">
        <v>80</v>
      </c>
      <c r="K542" s="14" t="s">
        <v>24</v>
      </c>
      <c r="L542" s="14" t="s">
        <v>19</v>
      </c>
      <c r="M542" s="16" t="s">
        <v>25</v>
      </c>
      <c r="N542" s="16" t="s">
        <v>13</v>
      </c>
      <c r="O542" s="16" t="s">
        <v>14</v>
      </c>
      <c r="P542" s="12">
        <f t="shared" si="43"/>
        <v>2</v>
      </c>
      <c r="Q542" s="12" cm="1">
        <f t="array" ref="Q542">SUMPRODUCT(($G$2:$G$3094=G542)*(P542&gt;$P$2:$P$3094))+1</f>
        <v>4</v>
      </c>
      <c r="R542" s="12" t="e">
        <f>(Q542*100000)+#REF!</f>
        <v>#REF!</v>
      </c>
      <c r="S542" t="e" cm="1">
        <f t="array" ref="S542">SUMPRODUCT(($G$2:$G$3094=G542)*(R542&gt;$R$2:$R$3094))+1</f>
        <v>#REF!</v>
      </c>
      <c r="T542" t="str">
        <f t="shared" si="44"/>
        <v>WINDSOR †</v>
      </c>
      <c r="U542">
        <v>0</v>
      </c>
      <c r="V542" t="s">
        <v>17</v>
      </c>
      <c r="W542">
        <f t="shared" si="45"/>
        <v>2023</v>
      </c>
    </row>
    <row r="543" spans="1:23" x14ac:dyDescent="0.25">
      <c r="A543" s="10" t="str">
        <f>IF(YEAR(G543)=2024,#REF!,"")</f>
        <v/>
      </c>
      <c r="B543" s="10" t="str">
        <f>IF(YEAR(G543)=2025,#REF!,"")</f>
        <v/>
      </c>
      <c r="C543" s="10" t="str">
        <f t="shared" si="41"/>
        <v>Evening45068</v>
      </c>
      <c r="D543" s="5" t="str">
        <f>IF('by region'!$C$2="Any","Any",List!V543)&amp;M543&amp;IF('by region'!$I$2="Any","Any",N543)&amp;G543</f>
        <v>AnyJumpAny45068</v>
      </c>
      <c r="E543" s="5" t="e">
        <f>IF(I543=#REF!,List!G543,"")</f>
        <v>#REF!</v>
      </c>
      <c r="F543" s="5" t="e">
        <f t="shared" si="42"/>
        <v>#REF!</v>
      </c>
      <c r="G543" s="15">
        <v>45068</v>
      </c>
      <c r="H543" s="16" t="s">
        <v>42</v>
      </c>
      <c r="I543" s="16" t="s">
        <v>53</v>
      </c>
      <c r="J543" s="16" t="s">
        <v>80</v>
      </c>
      <c r="K543" s="14" t="s">
        <v>16</v>
      </c>
      <c r="L543" s="14" t="s">
        <v>17</v>
      </c>
      <c r="M543" s="16" t="s">
        <v>12</v>
      </c>
      <c r="N543" s="16" t="s">
        <v>13</v>
      </c>
      <c r="O543" s="16" t="s">
        <v>21</v>
      </c>
      <c r="P543" s="12">
        <f t="shared" si="43"/>
        <v>2</v>
      </c>
      <c r="Q543" s="12" cm="1">
        <f t="array" ref="Q543">SUMPRODUCT(($G$2:$G$3094=G543)*(P543&gt;$P$2:$P$3094))+1</f>
        <v>4</v>
      </c>
      <c r="R543" s="12" t="e">
        <f>(Q543*100000)+#REF!</f>
        <v>#REF!</v>
      </c>
      <c r="S543" t="e" cm="1">
        <f t="array" ref="S543">SUMPRODUCT(($G$2:$G$3094=G543)*(R543&gt;$R$2:$R$3094))+1</f>
        <v>#REF!</v>
      </c>
      <c r="T543" t="str">
        <f t="shared" si="44"/>
        <v>Market Rasen †</v>
      </c>
      <c r="U543">
        <v>0</v>
      </c>
      <c r="V543" t="s">
        <v>17</v>
      </c>
      <c r="W543">
        <f t="shared" si="45"/>
        <v>2023</v>
      </c>
    </row>
    <row r="544" spans="1:23" x14ac:dyDescent="0.25">
      <c r="A544" s="10" t="str">
        <f>IF(YEAR(G544)=2024,#REF!,"")</f>
        <v/>
      </c>
      <c r="B544" s="10" t="str">
        <f>IF(YEAR(G544)=2025,#REF!,"")</f>
        <v/>
      </c>
      <c r="C544" s="10" t="str">
        <f t="shared" si="41"/>
        <v>Afternoon45068</v>
      </c>
      <c r="D544" s="5" t="str">
        <f>IF('by region'!$C$2="Any","Any",List!V544)&amp;M544&amp;IF('by region'!$I$2="Any","Any",N544)&amp;G544</f>
        <v>AnyJumpAny45068</v>
      </c>
      <c r="E544" s="5" t="e">
        <f>IF(I544=#REF!,List!G544,"")</f>
        <v>#REF!</v>
      </c>
      <c r="F544" s="5" t="e">
        <f t="shared" si="42"/>
        <v>#REF!</v>
      </c>
      <c r="G544" s="15">
        <v>45068</v>
      </c>
      <c r="H544" s="16" t="s">
        <v>42</v>
      </c>
      <c r="I544" s="16" t="s">
        <v>65</v>
      </c>
      <c r="J544" s="16" t="s">
        <v>9</v>
      </c>
      <c r="K544" s="14" t="s">
        <v>24</v>
      </c>
      <c r="L544" s="14" t="s">
        <v>19</v>
      </c>
      <c r="M544" s="16" t="s">
        <v>12</v>
      </c>
      <c r="N544" s="16" t="s">
        <v>13</v>
      </c>
      <c r="O544" s="16" t="s">
        <v>14</v>
      </c>
      <c r="P544" s="12">
        <f t="shared" si="43"/>
        <v>1</v>
      </c>
      <c r="Q544" s="12" cm="1">
        <f t="array" ref="Q544">SUMPRODUCT(($G$2:$G$3094=G544)*(P544&gt;$P$2:$P$3094))+1</f>
        <v>1</v>
      </c>
      <c r="R544" s="12" t="e">
        <f>(Q544*100000)+#REF!</f>
        <v>#REF!</v>
      </c>
      <c r="S544" t="e" cm="1">
        <f t="array" ref="S544">SUMPRODUCT(($G$2:$G$3094=G544)*(R544&gt;$R$2:$R$3094))+1</f>
        <v>#REF!</v>
      </c>
      <c r="T544" t="str">
        <f t="shared" si="44"/>
        <v xml:space="preserve">Ffos Las </v>
      </c>
      <c r="U544">
        <v>0</v>
      </c>
      <c r="V544" t="s">
        <v>17</v>
      </c>
      <c r="W544">
        <f t="shared" si="45"/>
        <v>2023</v>
      </c>
    </row>
    <row r="545" spans="1:23" x14ac:dyDescent="0.25">
      <c r="A545" s="10" t="str">
        <f>IF(YEAR(G545)=2024,#REF!,"")</f>
        <v/>
      </c>
      <c r="B545" s="10" t="str">
        <f>IF(YEAR(G545)=2025,#REF!,"")</f>
        <v/>
      </c>
      <c r="C545" s="10" t="str">
        <f t="shared" si="41"/>
        <v>Afternoon45069</v>
      </c>
      <c r="D545" s="5" t="str">
        <f>IF('by region'!$C$2="Any","Any",List!V545)&amp;M545&amp;IF('by region'!$I$2="Any","Any",N545)&amp;G545</f>
        <v>AnyFlatAny45069</v>
      </c>
      <c r="E545" s="5" t="e">
        <f>IF(I545=#REF!,List!G545,"")</f>
        <v>#REF!</v>
      </c>
      <c r="F545" s="5" t="e">
        <f t="shared" si="42"/>
        <v>#REF!</v>
      </c>
      <c r="G545" s="15">
        <v>45069</v>
      </c>
      <c r="H545" s="16" t="s">
        <v>7</v>
      </c>
      <c r="I545" s="16" t="s">
        <v>43</v>
      </c>
      <c r="J545" s="16" t="s">
        <v>9</v>
      </c>
      <c r="K545" s="14" t="s">
        <v>24</v>
      </c>
      <c r="L545" s="14" t="s">
        <v>17</v>
      </c>
      <c r="M545" s="16" t="s">
        <v>25</v>
      </c>
      <c r="N545" s="16" t="s">
        <v>26</v>
      </c>
      <c r="O545" s="16" t="s">
        <v>14</v>
      </c>
      <c r="P545" s="12">
        <f t="shared" si="43"/>
        <v>1</v>
      </c>
      <c r="Q545" s="12" cm="1">
        <f t="array" ref="Q545">SUMPRODUCT(($G$2:$G$3094=G545)*(P545&gt;$P$2:$P$3094))+1</f>
        <v>1</v>
      </c>
      <c r="R545" s="12" t="e">
        <f>(Q545*100000)+#REF!</f>
        <v>#REF!</v>
      </c>
      <c r="S545" t="e" cm="1">
        <f t="array" ref="S545">SUMPRODUCT(($G$2:$G$3094=G545)*(R545&gt;$R$2:$R$3094))+1</f>
        <v>#REF!</v>
      </c>
      <c r="T545" t="str">
        <f t="shared" si="44"/>
        <v xml:space="preserve">WOLVERHAMPTON </v>
      </c>
      <c r="U545">
        <v>0</v>
      </c>
      <c r="V545" t="s">
        <v>11</v>
      </c>
      <c r="W545">
        <f t="shared" si="45"/>
        <v>2023</v>
      </c>
    </row>
    <row r="546" spans="1:23" x14ac:dyDescent="0.25">
      <c r="A546" s="10" t="str">
        <f>IF(YEAR(G546)=2024,#REF!,"")</f>
        <v/>
      </c>
      <c r="B546" s="10" t="str">
        <f>IF(YEAR(G546)=2025,#REF!,"")</f>
        <v/>
      </c>
      <c r="C546" s="10" t="str">
        <f t="shared" si="41"/>
        <v>Evening45069</v>
      </c>
      <c r="D546" s="5" t="str">
        <f>IF('by region'!$C$2="Any","Any",List!V546)&amp;M546&amp;IF('by region'!$I$2="Any","Any",N546)&amp;G546</f>
        <v>AnyFlatAny45069</v>
      </c>
      <c r="E546" s="5" t="e">
        <f>IF(I546=#REF!,List!G546,"")</f>
        <v>#REF!</v>
      </c>
      <c r="F546" s="5" t="e">
        <f t="shared" si="42"/>
        <v>#REF!</v>
      </c>
      <c r="G546" s="15">
        <v>45069</v>
      </c>
      <c r="H546" s="16" t="s">
        <v>7</v>
      </c>
      <c r="I546" s="16" t="s">
        <v>28</v>
      </c>
      <c r="J546" s="16" t="s">
        <v>80</v>
      </c>
      <c r="K546" s="14" t="s">
        <v>10</v>
      </c>
      <c r="L546" s="14" t="s">
        <v>11</v>
      </c>
      <c r="M546" s="16" t="s">
        <v>25</v>
      </c>
      <c r="N546" s="16" t="s">
        <v>13</v>
      </c>
      <c r="O546" s="16" t="s">
        <v>21</v>
      </c>
      <c r="P546" s="12">
        <f t="shared" si="43"/>
        <v>2</v>
      </c>
      <c r="Q546" s="12" cm="1">
        <f t="array" ref="Q546">SUMPRODUCT(($G$2:$G$3094=G546)*(P546&gt;$P$2:$P$3094))+1</f>
        <v>4</v>
      </c>
      <c r="R546" s="12" t="e">
        <f>(Q546*100000)+#REF!</f>
        <v>#REF!</v>
      </c>
      <c r="S546" t="e" cm="1">
        <f t="array" ref="S546">SUMPRODUCT(($G$2:$G$3094=G546)*(R546&gt;$R$2:$R$3094))+1</f>
        <v>#REF!</v>
      </c>
      <c r="T546" t="str">
        <f t="shared" si="44"/>
        <v>AYR †</v>
      </c>
      <c r="U546">
        <v>0</v>
      </c>
      <c r="V546" t="s">
        <v>19</v>
      </c>
      <c r="W546">
        <f t="shared" si="45"/>
        <v>2023</v>
      </c>
    </row>
    <row r="547" spans="1:23" x14ac:dyDescent="0.25">
      <c r="A547" s="10" t="str">
        <f>IF(YEAR(G547)=2024,#REF!,"")</f>
        <v/>
      </c>
      <c r="B547" s="10" t="str">
        <f>IF(YEAR(G547)=2025,#REF!,"")</f>
        <v/>
      </c>
      <c r="C547" s="10" t="str">
        <f t="shared" si="41"/>
        <v>Afternoon45069</v>
      </c>
      <c r="D547" s="5" t="str">
        <f>IF('by region'!$C$2="Any","Any",List!V547)&amp;M547&amp;IF('by region'!$I$2="Any","Any",N547)&amp;G547</f>
        <v>AnyFlatAny45069</v>
      </c>
      <c r="E547" s="5" t="e">
        <f>IF(I547=#REF!,List!G547,"")</f>
        <v>#REF!</v>
      </c>
      <c r="F547" s="5" t="e">
        <f t="shared" si="42"/>
        <v>#REF!</v>
      </c>
      <c r="G547" s="15">
        <v>45069</v>
      </c>
      <c r="H547" s="16" t="s">
        <v>7</v>
      </c>
      <c r="I547" s="16" t="s">
        <v>82</v>
      </c>
      <c r="J547" s="16" t="s">
        <v>9</v>
      </c>
      <c r="K547" s="14" t="s">
        <v>24</v>
      </c>
      <c r="L547" s="14" t="s">
        <v>19</v>
      </c>
      <c r="M547" s="16" t="s">
        <v>25</v>
      </c>
      <c r="N547" s="16" t="s">
        <v>13</v>
      </c>
      <c r="O547" s="16" t="s">
        <v>14</v>
      </c>
      <c r="P547" s="12">
        <f t="shared" si="43"/>
        <v>1</v>
      </c>
      <c r="Q547" s="12" cm="1">
        <f t="array" ref="Q547">SUMPRODUCT(($G$2:$G$3094=G547)*(P547&gt;$P$2:$P$3094))+1</f>
        <v>1</v>
      </c>
      <c r="R547" s="12" t="e">
        <f>(Q547*100000)+#REF!</f>
        <v>#REF!</v>
      </c>
      <c r="S547" t="e" cm="1">
        <f t="array" ref="S547">SUMPRODUCT(($G$2:$G$3094=G547)*(R547&gt;$R$2:$R$3094))+1</f>
        <v>#REF!</v>
      </c>
      <c r="T547" t="str">
        <f t="shared" si="44"/>
        <v xml:space="preserve">BRIGHTON </v>
      </c>
      <c r="U547">
        <v>1</v>
      </c>
      <c r="V547" t="s">
        <v>19</v>
      </c>
      <c r="W547">
        <f t="shared" si="45"/>
        <v>2023</v>
      </c>
    </row>
    <row r="548" spans="1:23" x14ac:dyDescent="0.25">
      <c r="A548" s="10" t="str">
        <f>IF(YEAR(G548)=2024,#REF!,"")</f>
        <v/>
      </c>
      <c r="B548" s="10" t="str">
        <f>IF(YEAR(G548)=2025,#REF!,"")</f>
        <v/>
      </c>
      <c r="C548" s="10" t="str">
        <f t="shared" si="41"/>
        <v>Evening45069</v>
      </c>
      <c r="D548" s="5" t="str">
        <f>IF('by region'!$C$2="Any","Any",List!V548)&amp;M548&amp;IF('by region'!$I$2="Any","Any",N548)&amp;G548</f>
        <v>AnyJumpAny45069</v>
      </c>
      <c r="E548" s="5" t="e">
        <f>IF(I548=#REF!,List!G548,"")</f>
        <v>#REF!</v>
      </c>
      <c r="F548" s="5" t="e">
        <f t="shared" si="42"/>
        <v>#REF!</v>
      </c>
      <c r="G548" s="15">
        <v>45069</v>
      </c>
      <c r="H548" s="16" t="s">
        <v>7</v>
      </c>
      <c r="I548" s="16" t="s">
        <v>67</v>
      </c>
      <c r="J548" s="16" t="s">
        <v>80</v>
      </c>
      <c r="K548" s="14" t="s">
        <v>10</v>
      </c>
      <c r="L548" s="14" t="s">
        <v>11</v>
      </c>
      <c r="M548" s="16" t="s">
        <v>12</v>
      </c>
      <c r="N548" s="16" t="s">
        <v>13</v>
      </c>
      <c r="O548" s="16" t="s">
        <v>14</v>
      </c>
      <c r="P548" s="12">
        <f t="shared" si="43"/>
        <v>2</v>
      </c>
      <c r="Q548" s="12" cm="1">
        <f t="array" ref="Q548">SUMPRODUCT(($G$2:$G$3094=G548)*(P548&gt;$P$2:$P$3094))+1</f>
        <v>4</v>
      </c>
      <c r="R548" s="12" t="e">
        <f>(Q548*100000)+#REF!</f>
        <v>#REF!</v>
      </c>
      <c r="S548" t="e" cm="1">
        <f t="array" ref="S548">SUMPRODUCT(($G$2:$G$3094=G548)*(R548&gt;$R$2:$R$3094))+1</f>
        <v>#REF!</v>
      </c>
      <c r="T548" t="str">
        <f t="shared" si="44"/>
        <v>Hexham †</v>
      </c>
      <c r="U548">
        <v>0</v>
      </c>
      <c r="V548" t="s">
        <v>17</v>
      </c>
      <c r="W548">
        <f t="shared" si="45"/>
        <v>2023</v>
      </c>
    </row>
    <row r="549" spans="1:23" x14ac:dyDescent="0.25">
      <c r="A549" s="10" t="str">
        <f>IF(YEAR(G549)=2024,#REF!,"")</f>
        <v/>
      </c>
      <c r="B549" s="10" t="str">
        <f>IF(YEAR(G549)=2025,#REF!,"")</f>
        <v/>
      </c>
      <c r="C549" s="10" t="str">
        <f t="shared" si="41"/>
        <v>Afternoon45069</v>
      </c>
      <c r="D549" s="5" t="str">
        <f>IF('by region'!$C$2="Any","Any",List!V549)&amp;M549&amp;IF('by region'!$I$2="Any","Any",N549)&amp;G549</f>
        <v>AnyJumpAny45069</v>
      </c>
      <c r="E549" s="5" t="e">
        <f>IF(I549=#REF!,List!G549,"")</f>
        <v>#REF!</v>
      </c>
      <c r="F549" s="5" t="e">
        <f t="shared" si="42"/>
        <v>#REF!</v>
      </c>
      <c r="G549" s="15">
        <v>45069</v>
      </c>
      <c r="H549" s="16" t="s">
        <v>7</v>
      </c>
      <c r="I549" s="16" t="s">
        <v>45</v>
      </c>
      <c r="J549" s="16" t="s">
        <v>9</v>
      </c>
      <c r="K549" s="14" t="s">
        <v>16</v>
      </c>
      <c r="L549" s="14" t="s">
        <v>17</v>
      </c>
      <c r="M549" s="16" t="s">
        <v>12</v>
      </c>
      <c r="N549" s="16" t="s">
        <v>13</v>
      </c>
      <c r="O549" s="16" t="s">
        <v>14</v>
      </c>
      <c r="P549" s="12">
        <f t="shared" si="43"/>
        <v>1</v>
      </c>
      <c r="Q549" s="12" cm="1">
        <f t="array" ref="Q549">SUMPRODUCT(($G$2:$G$3094=G549)*(P549&gt;$P$2:$P$3094))+1</f>
        <v>1</v>
      </c>
      <c r="R549" s="12" t="e">
        <f>(Q549*100000)+#REF!</f>
        <v>#REF!</v>
      </c>
      <c r="S549" t="e" cm="1">
        <f t="array" ref="S549">SUMPRODUCT(($G$2:$G$3094=G549)*(R549&gt;$R$2:$R$3094))+1</f>
        <v>#REF!</v>
      </c>
      <c r="T549" t="str">
        <f t="shared" si="44"/>
        <v xml:space="preserve">Huntingdon </v>
      </c>
      <c r="U549">
        <v>0</v>
      </c>
      <c r="V549" t="s">
        <v>19</v>
      </c>
      <c r="W549">
        <f t="shared" si="45"/>
        <v>2023</v>
      </c>
    </row>
    <row r="550" spans="1:23" x14ac:dyDescent="0.25">
      <c r="A550" s="10" t="str">
        <f>IF(YEAR(G550)=2024,#REF!,"")</f>
        <v/>
      </c>
      <c r="B550" s="10" t="str">
        <f>IF(YEAR(G550)=2025,#REF!,"")</f>
        <v/>
      </c>
      <c r="C550" s="10" t="str">
        <f t="shared" si="41"/>
        <v>Evening45070</v>
      </c>
      <c r="D550" s="5" t="str">
        <f>IF('by region'!$C$2="Any","Any",List!V550)&amp;M550&amp;IF('by region'!$I$2="Any","Any",N550)&amp;G550</f>
        <v>AnyFlatAny45070</v>
      </c>
      <c r="E550" s="5" t="e">
        <f>IF(I550=#REF!,List!G550,"")</f>
        <v>#REF!</v>
      </c>
      <c r="F550" s="5" t="e">
        <f t="shared" si="42"/>
        <v>#REF!</v>
      </c>
      <c r="G550" s="15">
        <v>45070</v>
      </c>
      <c r="H550" s="16" t="s">
        <v>27</v>
      </c>
      <c r="I550" s="16" t="s">
        <v>47</v>
      </c>
      <c r="J550" s="16" t="s">
        <v>80</v>
      </c>
      <c r="K550" s="14" t="s">
        <v>16</v>
      </c>
      <c r="L550" s="14" t="s">
        <v>19</v>
      </c>
      <c r="M550" s="16" t="s">
        <v>25</v>
      </c>
      <c r="N550" s="16" t="s">
        <v>26</v>
      </c>
      <c r="O550" s="16" t="s">
        <v>14</v>
      </c>
      <c r="P550" s="12">
        <f t="shared" si="43"/>
        <v>2</v>
      </c>
      <c r="Q550" s="12" cm="1">
        <f t="array" ref="Q550">SUMPRODUCT(($G$2:$G$3094=G550)*(P550&gt;$P$2:$P$3094))+1</f>
        <v>4</v>
      </c>
      <c r="R550" s="12" t="e">
        <f>(Q550*100000)+#REF!</f>
        <v>#REF!</v>
      </c>
      <c r="S550" t="e" cm="1">
        <f t="array" ref="S550">SUMPRODUCT(($G$2:$G$3094=G550)*(R550&gt;$R$2:$R$3094))+1</f>
        <v>#REF!</v>
      </c>
      <c r="T550" t="str">
        <f t="shared" si="44"/>
        <v>KEMPTON PARK †</v>
      </c>
      <c r="U550">
        <v>0</v>
      </c>
      <c r="V550" t="s">
        <v>19</v>
      </c>
      <c r="W550">
        <f t="shared" si="45"/>
        <v>2023</v>
      </c>
    </row>
    <row r="551" spans="1:23" x14ac:dyDescent="0.25">
      <c r="A551" s="10" t="str">
        <f>IF(YEAR(G551)=2024,#REF!,"")</f>
        <v/>
      </c>
      <c r="B551" s="10" t="str">
        <f>IF(YEAR(G551)=2025,#REF!,"")</f>
        <v/>
      </c>
      <c r="C551" s="10" t="str">
        <f t="shared" si="41"/>
        <v>Afternoon45070</v>
      </c>
      <c r="D551" s="5" t="str">
        <f>IF('by region'!$C$2="Any","Any",List!V551)&amp;M551&amp;IF('by region'!$I$2="Any","Any",N551)&amp;G551</f>
        <v>AnyFlatAny45070</v>
      </c>
      <c r="E551" s="5" t="e">
        <f>IF(I551=#REF!,List!G551,"")</f>
        <v>#REF!</v>
      </c>
      <c r="F551" s="5" t="e">
        <f t="shared" si="42"/>
        <v>#REF!</v>
      </c>
      <c r="G551" s="15">
        <v>45070</v>
      </c>
      <c r="H551" s="16" t="s">
        <v>27</v>
      </c>
      <c r="I551" s="16" t="s">
        <v>28</v>
      </c>
      <c r="J551" s="16" t="s">
        <v>9</v>
      </c>
      <c r="K551" s="14" t="s">
        <v>10</v>
      </c>
      <c r="L551" s="14" t="s">
        <v>11</v>
      </c>
      <c r="M551" s="16" t="s">
        <v>25</v>
      </c>
      <c r="N551" s="16" t="s">
        <v>13</v>
      </c>
      <c r="O551" s="16" t="s">
        <v>14</v>
      </c>
      <c r="P551" s="12">
        <f t="shared" si="43"/>
        <v>1</v>
      </c>
      <c r="Q551" s="12" cm="1">
        <f t="array" ref="Q551">SUMPRODUCT(($G$2:$G$3094=G551)*(P551&gt;$P$2:$P$3094))+1</f>
        <v>1</v>
      </c>
      <c r="R551" s="12" t="e">
        <f>(Q551*100000)+#REF!</f>
        <v>#REF!</v>
      </c>
      <c r="S551" t="e" cm="1">
        <f t="array" ref="S551">SUMPRODUCT(($G$2:$G$3094=G551)*(R551&gt;$R$2:$R$3094))+1</f>
        <v>#REF!</v>
      </c>
      <c r="T551" t="str">
        <f t="shared" si="44"/>
        <v xml:space="preserve">AYR </v>
      </c>
      <c r="U551">
        <v>0</v>
      </c>
      <c r="V551" t="s">
        <v>11</v>
      </c>
      <c r="W551">
        <f t="shared" si="45"/>
        <v>2023</v>
      </c>
    </row>
    <row r="552" spans="1:23" x14ac:dyDescent="0.25">
      <c r="A552" s="10" t="str">
        <f>IF(YEAR(G552)=2024,#REF!,"")</f>
        <v/>
      </c>
      <c r="B552" s="10" t="str">
        <f>IF(YEAR(G552)=2025,#REF!,"")</f>
        <v/>
      </c>
      <c r="C552" s="10" t="str">
        <f t="shared" si="41"/>
        <v>Afternoon45070</v>
      </c>
      <c r="D552" s="5" t="str">
        <f>IF('by region'!$C$2="Any","Any",List!V552)&amp;M552&amp;IF('by region'!$I$2="Any","Any",N552)&amp;G552</f>
        <v>AnyFlatAny45070</v>
      </c>
      <c r="E552" s="5" t="e">
        <f>IF(I552=#REF!,List!G552,"")</f>
        <v>#REF!</v>
      </c>
      <c r="F552" s="5" t="e">
        <f t="shared" si="42"/>
        <v>#REF!</v>
      </c>
      <c r="G552" s="15">
        <v>45070</v>
      </c>
      <c r="H552" s="16" t="s">
        <v>27</v>
      </c>
      <c r="I552" s="16" t="s">
        <v>81</v>
      </c>
      <c r="J552" s="16" t="s">
        <v>9</v>
      </c>
      <c r="K552" s="14" t="s">
        <v>24</v>
      </c>
      <c r="L552" s="14" t="s">
        <v>17</v>
      </c>
      <c r="M552" s="16" t="s">
        <v>25</v>
      </c>
      <c r="N552" s="16" t="s">
        <v>13</v>
      </c>
      <c r="O552" s="16" t="s">
        <v>14</v>
      </c>
      <c r="P552" s="12">
        <f t="shared" si="43"/>
        <v>1</v>
      </c>
      <c r="Q552" s="12" cm="1">
        <f t="array" ref="Q552">SUMPRODUCT(($G$2:$G$3094=G552)*(P552&gt;$P$2:$P$3094))+1</f>
        <v>1</v>
      </c>
      <c r="R552" s="12" t="e">
        <f>(Q552*100000)+#REF!</f>
        <v>#REF!</v>
      </c>
      <c r="S552" t="e" cm="1">
        <f t="array" ref="S552">SUMPRODUCT(($G$2:$G$3094=G552)*(R552&gt;$R$2:$R$3094))+1</f>
        <v>#REF!</v>
      </c>
      <c r="T552" t="str">
        <f t="shared" si="44"/>
        <v xml:space="preserve">YARMOUTH </v>
      </c>
      <c r="U552">
        <v>0</v>
      </c>
      <c r="V552" t="s">
        <v>19</v>
      </c>
      <c r="W552">
        <f t="shared" si="45"/>
        <v>2023</v>
      </c>
    </row>
    <row r="553" spans="1:23" x14ac:dyDescent="0.25">
      <c r="A553" s="10" t="str">
        <f>IF(YEAR(G553)=2024,#REF!,"")</f>
        <v/>
      </c>
      <c r="B553" s="10" t="str">
        <f>IF(YEAR(G553)=2025,#REF!,"")</f>
        <v/>
      </c>
      <c r="C553" s="10" t="str">
        <f t="shared" si="41"/>
        <v>Evening45070</v>
      </c>
      <c r="D553" s="5" t="str">
        <f>IF('by region'!$C$2="Any","Any",List!V553)&amp;M553&amp;IF('by region'!$I$2="Any","Any",N553)&amp;G553</f>
        <v>AnyJumpAny45070</v>
      </c>
      <c r="E553" s="5" t="e">
        <f>IF(I553=#REF!,List!G553,"")</f>
        <v>#REF!</v>
      </c>
      <c r="F553" s="5" t="e">
        <f t="shared" si="42"/>
        <v>#REF!</v>
      </c>
      <c r="G553" s="15">
        <v>45070</v>
      </c>
      <c r="H553" s="16" t="s">
        <v>27</v>
      </c>
      <c r="I553" s="16" t="s">
        <v>23</v>
      </c>
      <c r="J553" s="16" t="s">
        <v>80</v>
      </c>
      <c r="K553" s="14" t="s">
        <v>24</v>
      </c>
      <c r="L553" s="14" t="s">
        <v>17</v>
      </c>
      <c r="M553" s="16" t="s">
        <v>12</v>
      </c>
      <c r="N553" s="16" t="s">
        <v>13</v>
      </c>
      <c r="O553" s="16" t="s">
        <v>14</v>
      </c>
      <c r="P553" s="12">
        <f t="shared" si="43"/>
        <v>2</v>
      </c>
      <c r="Q553" s="12" cm="1">
        <f t="array" ref="Q553">SUMPRODUCT(($G$2:$G$3094=G553)*(P553&gt;$P$2:$P$3094))+1</f>
        <v>4</v>
      </c>
      <c r="R553" s="12" t="e">
        <f>(Q553*100000)+#REF!</f>
        <v>#REF!</v>
      </c>
      <c r="S553" t="e" cm="1">
        <f t="array" ref="S553">SUMPRODUCT(($G$2:$G$3094=G553)*(R553&gt;$R$2:$R$3094))+1</f>
        <v>#REF!</v>
      </c>
      <c r="T553" t="str">
        <f t="shared" si="44"/>
        <v>Southwell †</v>
      </c>
      <c r="U553">
        <v>0</v>
      </c>
      <c r="V553" t="s">
        <v>11</v>
      </c>
      <c r="W553">
        <f t="shared" si="45"/>
        <v>2023</v>
      </c>
    </row>
    <row r="554" spans="1:23" x14ac:dyDescent="0.25">
      <c r="A554" s="10" t="str">
        <f>IF(YEAR(G554)=2024,#REF!,"")</f>
        <v/>
      </c>
      <c r="B554" s="10" t="str">
        <f>IF(YEAR(G554)=2025,#REF!,"")</f>
        <v/>
      </c>
      <c r="C554" s="10" t="str">
        <f t="shared" si="41"/>
        <v>Afternoon45070</v>
      </c>
      <c r="D554" s="5" t="str">
        <f>IF('by region'!$C$2="Any","Any",List!V554)&amp;M554&amp;IF('by region'!$I$2="Any","Any",N554)&amp;G554</f>
        <v>AnyJumpAny45070</v>
      </c>
      <c r="E554" s="5" t="e">
        <f>IF(I554=#REF!,List!G554,"")</f>
        <v>#REF!</v>
      </c>
      <c r="F554" s="5" t="e">
        <f t="shared" si="42"/>
        <v>#REF!</v>
      </c>
      <c r="G554" s="15">
        <v>45070</v>
      </c>
      <c r="H554" s="16" t="s">
        <v>27</v>
      </c>
      <c r="I554" s="16" t="s">
        <v>48</v>
      </c>
      <c r="J554" s="16" t="s">
        <v>9</v>
      </c>
      <c r="K554" s="14" t="s">
        <v>16</v>
      </c>
      <c r="L554" s="14" t="s">
        <v>17</v>
      </c>
      <c r="M554" s="16" t="s">
        <v>12</v>
      </c>
      <c r="N554" s="16" t="s">
        <v>13</v>
      </c>
      <c r="O554" s="16" t="s">
        <v>14</v>
      </c>
      <c r="P554" s="12">
        <f t="shared" si="43"/>
        <v>1</v>
      </c>
      <c r="Q554" s="12" cm="1">
        <f t="array" ref="Q554">SUMPRODUCT(($G$2:$G$3094=G554)*(P554&gt;$P$2:$P$3094))+1</f>
        <v>1</v>
      </c>
      <c r="R554" s="12" t="e">
        <f>(Q554*100000)+#REF!</f>
        <v>#REF!</v>
      </c>
      <c r="S554" t="e" cm="1">
        <f t="array" ref="S554">SUMPRODUCT(($G$2:$G$3094=G554)*(R554&gt;$R$2:$R$3094))+1</f>
        <v>#REF!</v>
      </c>
      <c r="T554" t="str">
        <f t="shared" si="44"/>
        <v xml:space="preserve">Warwick </v>
      </c>
      <c r="U554">
        <v>0</v>
      </c>
      <c r="V554" t="s">
        <v>17</v>
      </c>
      <c r="W554">
        <f t="shared" si="45"/>
        <v>2023</v>
      </c>
    </row>
    <row r="555" spans="1:23" x14ac:dyDescent="0.25">
      <c r="A555" s="10" t="str">
        <f>IF(YEAR(G555)=2024,#REF!,"")</f>
        <v/>
      </c>
      <c r="B555" s="10" t="str">
        <f>IF(YEAR(G555)=2025,#REF!,"")</f>
        <v/>
      </c>
      <c r="C555" s="10" t="str">
        <f t="shared" si="41"/>
        <v>Evening45071</v>
      </c>
      <c r="D555" s="5" t="str">
        <f>IF('by region'!$C$2="Any","Any",List!V555)&amp;M555&amp;IF('by region'!$I$2="Any","Any",N555)&amp;G555</f>
        <v>AnyFlatAny45071</v>
      </c>
      <c r="E555" s="5" t="e">
        <f>IF(I555=#REF!,List!G555,"")</f>
        <v>#REF!</v>
      </c>
      <c r="F555" s="5" t="e">
        <f t="shared" si="42"/>
        <v>#REF!</v>
      </c>
      <c r="G555" s="15">
        <v>45071</v>
      </c>
      <c r="H555" s="16" t="s">
        <v>34</v>
      </c>
      <c r="I555" s="16" t="s">
        <v>73</v>
      </c>
      <c r="J555" s="16" t="s">
        <v>80</v>
      </c>
      <c r="K555" s="14" t="s">
        <v>10</v>
      </c>
      <c r="L555" s="14" t="s">
        <v>19</v>
      </c>
      <c r="M555" s="16" t="s">
        <v>25</v>
      </c>
      <c r="N555" s="16" t="s">
        <v>26</v>
      </c>
      <c r="O555" s="16" t="s">
        <v>14</v>
      </c>
      <c r="P555" s="12">
        <f t="shared" si="43"/>
        <v>2</v>
      </c>
      <c r="Q555" s="12" cm="1">
        <f t="array" ref="Q555">SUMPRODUCT(($G$2:$G$3094=G555)*(P555&gt;$P$2:$P$3094))+1</f>
        <v>4</v>
      </c>
      <c r="R555" s="12" t="e">
        <f>(Q555*100000)+#REF!</f>
        <v>#REF!</v>
      </c>
      <c r="S555" t="e" cm="1">
        <f t="array" ref="S555">SUMPRODUCT(($G$2:$G$3094=G555)*(R555&gt;$R$2:$R$3094))+1</f>
        <v>#REF!</v>
      </c>
      <c r="T555" t="str">
        <f t="shared" si="44"/>
        <v>CHELMSFORD CITY †</v>
      </c>
      <c r="U555">
        <v>0</v>
      </c>
      <c r="V555" t="s">
        <v>19</v>
      </c>
      <c r="W555">
        <f t="shared" si="45"/>
        <v>2023</v>
      </c>
    </row>
    <row r="556" spans="1:23" x14ac:dyDescent="0.25">
      <c r="A556" s="10" t="str">
        <f>IF(YEAR(G556)=2024,#REF!,"")</f>
        <v/>
      </c>
      <c r="B556" s="10" t="str">
        <f>IF(YEAR(G556)=2025,#REF!,"")</f>
        <v/>
      </c>
      <c r="C556" s="10" t="str">
        <f t="shared" si="41"/>
        <v>Afternoon45071</v>
      </c>
      <c r="D556" s="5" t="str">
        <f>IF('by region'!$C$2="Any","Any",List!V556)&amp;M556&amp;IF('by region'!$I$2="Any","Any",N556)&amp;G556</f>
        <v>AnyFlatAny45071</v>
      </c>
      <c r="E556" s="5" t="e">
        <f>IF(I556=#REF!,List!G556,"")</f>
        <v>#REF!</v>
      </c>
      <c r="F556" s="5" t="e">
        <f t="shared" si="42"/>
        <v>#REF!</v>
      </c>
      <c r="G556" s="15">
        <v>45071</v>
      </c>
      <c r="H556" s="16" t="s">
        <v>34</v>
      </c>
      <c r="I556" s="16" t="s">
        <v>43</v>
      </c>
      <c r="J556" s="16" t="s">
        <v>9</v>
      </c>
      <c r="K556" s="14" t="s">
        <v>24</v>
      </c>
      <c r="L556" s="14" t="s">
        <v>17</v>
      </c>
      <c r="M556" s="16" t="s">
        <v>25</v>
      </c>
      <c r="N556" s="16" t="s">
        <v>26</v>
      </c>
      <c r="O556" s="16" t="s">
        <v>14</v>
      </c>
      <c r="P556" s="12">
        <f t="shared" si="43"/>
        <v>1</v>
      </c>
      <c r="Q556" s="12" cm="1">
        <f t="array" ref="Q556">SUMPRODUCT(($G$2:$G$3094=G556)*(P556&gt;$P$2:$P$3094))+1</f>
        <v>1</v>
      </c>
      <c r="R556" s="12" t="e">
        <f>(Q556*100000)+#REF!</f>
        <v>#REF!</v>
      </c>
      <c r="S556" t="e" cm="1">
        <f t="array" ref="S556">SUMPRODUCT(($G$2:$G$3094=G556)*(R556&gt;$R$2:$R$3094))+1</f>
        <v>#REF!</v>
      </c>
      <c r="T556" t="str">
        <f t="shared" si="44"/>
        <v xml:space="preserve">WOLVERHAMPTON </v>
      </c>
      <c r="U556">
        <v>0</v>
      </c>
      <c r="V556" t="s">
        <v>19</v>
      </c>
      <c r="W556">
        <f t="shared" si="45"/>
        <v>2023</v>
      </c>
    </row>
    <row r="557" spans="1:23" x14ac:dyDescent="0.25">
      <c r="A557" s="10" t="str">
        <f>IF(YEAR(G557)=2024,#REF!,"")</f>
        <v/>
      </c>
      <c r="B557" s="10" t="str">
        <f>IF(YEAR(G557)=2025,#REF!,"")</f>
        <v/>
      </c>
      <c r="C557" s="10" t="str">
        <f t="shared" si="41"/>
        <v>Afternoon45071</v>
      </c>
      <c r="D557" s="5" t="str">
        <f>IF('by region'!$C$2="Any","Any",List!V557)&amp;M557&amp;IF('by region'!$I$2="Any","Any",N557)&amp;G557</f>
        <v>AnyFlatAny45071</v>
      </c>
      <c r="E557" s="5" t="e">
        <f>IF(I557=#REF!,List!G557,"")</f>
        <v>#REF!</v>
      </c>
      <c r="F557" s="5" t="e">
        <f t="shared" si="42"/>
        <v>#REF!</v>
      </c>
      <c r="G557" s="15">
        <v>45071</v>
      </c>
      <c r="H557" s="16" t="s">
        <v>34</v>
      </c>
      <c r="I557" s="16" t="s">
        <v>8</v>
      </c>
      <c r="J557" s="16" t="s">
        <v>9</v>
      </c>
      <c r="K557" s="14" t="s">
        <v>10</v>
      </c>
      <c r="L557" s="14" t="s">
        <v>11</v>
      </c>
      <c r="M557" s="16" t="s">
        <v>25</v>
      </c>
      <c r="N557" s="16" t="s">
        <v>13</v>
      </c>
      <c r="O557" s="16" t="s">
        <v>14</v>
      </c>
      <c r="P557" s="12">
        <f t="shared" si="43"/>
        <v>1</v>
      </c>
      <c r="Q557" s="12" cm="1">
        <f t="array" ref="Q557">SUMPRODUCT(($G$2:$G$3094=G557)*(P557&gt;$P$2:$P$3094))+1</f>
        <v>1</v>
      </c>
      <c r="R557" s="12" t="e">
        <f>(Q557*100000)+#REF!</f>
        <v>#REF!</v>
      </c>
      <c r="S557" t="e" cm="1">
        <f t="array" ref="S557">SUMPRODUCT(($G$2:$G$3094=G557)*(R557&gt;$R$2:$R$3094))+1</f>
        <v>#REF!</v>
      </c>
      <c r="T557" t="str">
        <f t="shared" si="44"/>
        <v xml:space="preserve">CATTERICK BRIDGE </v>
      </c>
      <c r="U557">
        <v>0</v>
      </c>
      <c r="V557" t="s">
        <v>11</v>
      </c>
      <c r="W557">
        <f t="shared" si="45"/>
        <v>2023</v>
      </c>
    </row>
    <row r="558" spans="1:23" x14ac:dyDescent="0.25">
      <c r="A558" s="10" t="str">
        <f>IF(YEAR(G558)=2024,#REF!,"")</f>
        <v/>
      </c>
      <c r="B558" s="10" t="str">
        <f>IF(YEAR(G558)=2025,#REF!,"")</f>
        <v/>
      </c>
      <c r="C558" s="10" t="str">
        <f t="shared" si="41"/>
        <v>Evening45071</v>
      </c>
      <c r="D558" s="5" t="str">
        <f>IF('by region'!$C$2="Any","Any",List!V558)&amp;M558&amp;IF('by region'!$I$2="Any","Any",N558)&amp;G558</f>
        <v>AnyFlatAny45071</v>
      </c>
      <c r="E558" s="5" t="e">
        <f>IF(I558=#REF!,List!G558,"")</f>
        <v>#REF!</v>
      </c>
      <c r="F558" s="5" t="e">
        <f t="shared" si="42"/>
        <v>#REF!</v>
      </c>
      <c r="G558" s="15">
        <v>45071</v>
      </c>
      <c r="H558" s="16" t="s">
        <v>34</v>
      </c>
      <c r="I558" s="16" t="s">
        <v>38</v>
      </c>
      <c r="J558" s="16" t="s">
        <v>80</v>
      </c>
      <c r="K558" s="14" t="s">
        <v>16</v>
      </c>
      <c r="L558" s="14" t="s">
        <v>19</v>
      </c>
      <c r="M558" s="16" t="s">
        <v>25</v>
      </c>
      <c r="N558" s="16" t="s">
        <v>13</v>
      </c>
      <c r="O558" s="16" t="s">
        <v>14</v>
      </c>
      <c r="P558" s="12">
        <f t="shared" si="43"/>
        <v>2</v>
      </c>
      <c r="Q558" s="12" cm="1">
        <f t="array" ref="Q558">SUMPRODUCT(($G$2:$G$3094=G558)*(P558&gt;$P$2:$P$3094))+1</f>
        <v>4</v>
      </c>
      <c r="R558" s="12" t="e">
        <f>(Q558*100000)+#REF!</f>
        <v>#REF!</v>
      </c>
      <c r="S558" t="e" cm="1">
        <f t="array" ref="S558">SUMPRODUCT(($G$2:$G$3094=G558)*(R558&gt;$R$2:$R$3094))+1</f>
        <v>#REF!</v>
      </c>
      <c r="T558" t="str">
        <f t="shared" si="44"/>
        <v>SANDOWN PARK †</v>
      </c>
      <c r="U558">
        <v>0</v>
      </c>
      <c r="V558" t="s">
        <v>11</v>
      </c>
      <c r="W558">
        <f t="shared" si="45"/>
        <v>2023</v>
      </c>
    </row>
    <row r="559" spans="1:23" x14ac:dyDescent="0.25">
      <c r="A559" s="10" t="str">
        <f>IF(YEAR(G559)=2024,#REF!,"")</f>
        <v/>
      </c>
      <c r="B559" s="10" t="str">
        <f>IF(YEAR(G559)=2025,#REF!,"")</f>
        <v/>
      </c>
      <c r="C559" s="10" t="str">
        <f t="shared" si="41"/>
        <v>Afternoon45071</v>
      </c>
      <c r="D559" s="5" t="str">
        <f>IF('by region'!$C$2="Any","Any",List!V559)&amp;M559&amp;IF('by region'!$I$2="Any","Any",N559)&amp;G559</f>
        <v>AnyFlatAny45071</v>
      </c>
      <c r="E559" s="5" t="e">
        <f>IF(I559=#REF!,List!G559,"")</f>
        <v>#REF!</v>
      </c>
      <c r="F559" s="5" t="e">
        <f t="shared" si="42"/>
        <v>#REF!</v>
      </c>
      <c r="G559" s="15">
        <v>45071</v>
      </c>
      <c r="H559" s="16" t="s">
        <v>34</v>
      </c>
      <c r="I559" s="16" t="s">
        <v>56</v>
      </c>
      <c r="J559" s="16" t="s">
        <v>9</v>
      </c>
      <c r="K559" s="14" t="s">
        <v>16</v>
      </c>
      <c r="L559" s="14" t="s">
        <v>11</v>
      </c>
      <c r="M559" s="16" t="s">
        <v>25</v>
      </c>
      <c r="N559" s="16" t="s">
        <v>13</v>
      </c>
      <c r="O559" s="16" t="s">
        <v>14</v>
      </c>
      <c r="P559" s="12">
        <f t="shared" si="43"/>
        <v>1</v>
      </c>
      <c r="Q559" s="12" cm="1">
        <f t="array" ref="Q559">SUMPRODUCT(($G$2:$G$3094=G559)*(P559&gt;$P$2:$P$3094))+1</f>
        <v>1</v>
      </c>
      <c r="R559" s="12" t="e">
        <f>(Q559*100000)+#REF!</f>
        <v>#REF!</v>
      </c>
      <c r="S559" t="e" cm="1">
        <f t="array" ref="S559">SUMPRODUCT(($G$2:$G$3094=G559)*(R559&gt;$R$2:$R$3094))+1</f>
        <v>#REF!</v>
      </c>
      <c r="T559" t="str">
        <f t="shared" si="44"/>
        <v xml:space="preserve">HAYDOCK PARK </v>
      </c>
      <c r="U559">
        <v>0</v>
      </c>
      <c r="V559" t="s">
        <v>19</v>
      </c>
      <c r="W559">
        <f t="shared" si="45"/>
        <v>2023</v>
      </c>
    </row>
    <row r="560" spans="1:23" x14ac:dyDescent="0.25">
      <c r="A560" s="10" t="str">
        <f>IF(YEAR(G560)=2024,#REF!,"")</f>
        <v/>
      </c>
      <c r="B560" s="10" t="str">
        <f>IF(YEAR(G560)=2025,#REF!,"")</f>
        <v/>
      </c>
      <c r="C560" s="10" t="str">
        <f t="shared" si="41"/>
        <v>Afternoon45072</v>
      </c>
      <c r="D560" s="5" t="str">
        <f>IF('by region'!$C$2="Any","Any",List!V560)&amp;M560&amp;IF('by region'!$I$2="Any","Any",N560)&amp;G560</f>
        <v>AnyFlatAny45072</v>
      </c>
      <c r="E560" s="5" t="e">
        <f>IF(I560=#REF!,List!G560,"")</f>
        <v>#REF!</v>
      </c>
      <c r="F560" s="5" t="e">
        <f t="shared" si="42"/>
        <v>#REF!</v>
      </c>
      <c r="G560" s="15">
        <v>45072</v>
      </c>
      <c r="H560" s="16" t="s">
        <v>35</v>
      </c>
      <c r="I560" s="16" t="s">
        <v>79</v>
      </c>
      <c r="J560" s="16" t="s">
        <v>9</v>
      </c>
      <c r="K560" s="14" t="s">
        <v>24</v>
      </c>
      <c r="L560" s="14" t="s">
        <v>19</v>
      </c>
      <c r="M560" s="16" t="s">
        <v>25</v>
      </c>
      <c r="N560" s="16" t="s">
        <v>13</v>
      </c>
      <c r="O560" s="16" t="s">
        <v>14</v>
      </c>
      <c r="P560" s="12">
        <f t="shared" si="43"/>
        <v>1</v>
      </c>
      <c r="Q560" s="12" cm="1">
        <f t="array" ref="Q560">SUMPRODUCT(($G$2:$G$3094=G560)*(P560&gt;$P$2:$P$3094))+1</f>
        <v>1</v>
      </c>
      <c r="R560" s="12" t="e">
        <f>(Q560*100000)+#REF!</f>
        <v>#REF!</v>
      </c>
      <c r="S560" t="e" cm="1">
        <f t="array" ref="S560">SUMPRODUCT(($G$2:$G$3094=G560)*(R560&gt;$R$2:$R$3094))+1</f>
        <v>#REF!</v>
      </c>
      <c r="T560" t="str">
        <f t="shared" si="44"/>
        <v xml:space="preserve">BATH </v>
      </c>
      <c r="U560">
        <v>0</v>
      </c>
      <c r="V560" t="s">
        <v>11</v>
      </c>
      <c r="W560">
        <f t="shared" si="45"/>
        <v>2023</v>
      </c>
    </row>
    <row r="561" spans="1:23" x14ac:dyDescent="0.25">
      <c r="A561" s="10" t="str">
        <f>IF(YEAR(G561)=2024,#REF!,"")</f>
        <v/>
      </c>
      <c r="B561" s="10" t="str">
        <f>IF(YEAR(G561)=2025,#REF!,"")</f>
        <v/>
      </c>
      <c r="C561" s="10" t="str">
        <f t="shared" si="41"/>
        <v>Afternoon45072</v>
      </c>
      <c r="D561" s="5" t="str">
        <f>IF('by region'!$C$2="Any","Any",List!V561)&amp;M561&amp;IF('by region'!$I$2="Any","Any",N561)&amp;G561</f>
        <v>AnyFlatAny45072</v>
      </c>
      <c r="E561" s="5" t="e">
        <f>IF(I561=#REF!,List!G561,"")</f>
        <v>#REF!</v>
      </c>
      <c r="F561" s="5" t="e">
        <f t="shared" si="42"/>
        <v>#REF!</v>
      </c>
      <c r="G561" s="15">
        <v>45072</v>
      </c>
      <c r="H561" s="16" t="s">
        <v>35</v>
      </c>
      <c r="I561" s="16" t="s">
        <v>56</v>
      </c>
      <c r="J561" s="16" t="s">
        <v>9</v>
      </c>
      <c r="K561" s="14" t="s">
        <v>16</v>
      </c>
      <c r="L561" s="14" t="s">
        <v>11</v>
      </c>
      <c r="M561" s="16" t="s">
        <v>25</v>
      </c>
      <c r="N561" s="16" t="s">
        <v>13</v>
      </c>
      <c r="O561" s="16" t="s">
        <v>14</v>
      </c>
      <c r="P561" s="12">
        <f t="shared" si="43"/>
        <v>1</v>
      </c>
      <c r="Q561" s="12" cm="1">
        <f t="array" ref="Q561">SUMPRODUCT(($G$2:$G$3094=G561)*(P561&gt;$P$2:$P$3094))+1</f>
        <v>1</v>
      </c>
      <c r="R561" s="12" t="e">
        <f>(Q561*100000)+#REF!</f>
        <v>#REF!</v>
      </c>
      <c r="S561" t="e" cm="1">
        <f t="array" ref="S561">SUMPRODUCT(($G$2:$G$3094=G561)*(R561&gt;$R$2:$R$3094))+1</f>
        <v>#REF!</v>
      </c>
      <c r="T561" t="str">
        <f t="shared" si="44"/>
        <v xml:space="preserve">HAYDOCK PARK </v>
      </c>
      <c r="U561">
        <v>0</v>
      </c>
      <c r="V561" t="s">
        <v>19</v>
      </c>
      <c r="W561">
        <f t="shared" si="45"/>
        <v>2023</v>
      </c>
    </row>
    <row r="562" spans="1:23" x14ac:dyDescent="0.25">
      <c r="A562" s="10" t="str">
        <f>IF(YEAR(G562)=2024,#REF!,"")</f>
        <v/>
      </c>
      <c r="B562" s="10" t="str">
        <f>IF(YEAR(G562)=2025,#REF!,"")</f>
        <v/>
      </c>
      <c r="C562" s="10" t="str">
        <f t="shared" si="41"/>
        <v>Afternoon45072</v>
      </c>
      <c r="D562" s="5" t="str">
        <f>IF('by region'!$C$2="Any","Any",List!V562)&amp;M562&amp;IF('by region'!$I$2="Any","Any",N562)&amp;G562</f>
        <v>AnyFlatAny45072</v>
      </c>
      <c r="E562" s="5" t="e">
        <f>IF(I562=#REF!,List!G562,"")</f>
        <v>#REF!</v>
      </c>
      <c r="F562" s="5" t="e">
        <f t="shared" si="42"/>
        <v>#REF!</v>
      </c>
      <c r="G562" s="15">
        <v>45072</v>
      </c>
      <c r="H562" s="16" t="s">
        <v>35</v>
      </c>
      <c r="I562" s="16" t="s">
        <v>85</v>
      </c>
      <c r="J562" s="16" t="s">
        <v>9</v>
      </c>
      <c r="K562" s="14" t="s">
        <v>10</v>
      </c>
      <c r="L562" s="14" t="s">
        <v>19</v>
      </c>
      <c r="M562" s="16" t="s">
        <v>25</v>
      </c>
      <c r="N562" s="16" t="s">
        <v>13</v>
      </c>
      <c r="O562" s="16" t="s">
        <v>14</v>
      </c>
      <c r="P562" s="12">
        <f t="shared" si="43"/>
        <v>1</v>
      </c>
      <c r="Q562" s="12" cm="1">
        <f t="array" ref="Q562">SUMPRODUCT(($G$2:$G$3094=G562)*(P562&gt;$P$2:$P$3094))+1</f>
        <v>1</v>
      </c>
      <c r="R562" s="12" t="e">
        <f>(Q562*100000)+#REF!</f>
        <v>#REF!</v>
      </c>
      <c r="S562" t="e" cm="1">
        <f t="array" ref="S562">SUMPRODUCT(($G$2:$G$3094=G562)*(R562&gt;$R$2:$R$3094))+1</f>
        <v>#REF!</v>
      </c>
      <c r="T562" t="str">
        <f t="shared" si="44"/>
        <v xml:space="preserve">GOODWOOD </v>
      </c>
      <c r="U562">
        <v>0</v>
      </c>
      <c r="V562" t="s">
        <v>11</v>
      </c>
      <c r="W562">
        <f t="shared" si="45"/>
        <v>2023</v>
      </c>
    </row>
    <row r="563" spans="1:23" x14ac:dyDescent="0.25">
      <c r="A563" s="10" t="str">
        <f>IF(YEAR(G563)=2024,#REF!,"")</f>
        <v/>
      </c>
      <c r="B563" s="10" t="str">
        <f>IF(YEAR(G563)=2025,#REF!,"")</f>
        <v/>
      </c>
      <c r="C563" s="10" t="str">
        <f t="shared" si="41"/>
        <v>Evening45072</v>
      </c>
      <c r="D563" s="5" t="str">
        <f>IF('by region'!$C$2="Any","Any",List!V563)&amp;M563&amp;IF('by region'!$I$2="Any","Any",N563)&amp;G563</f>
        <v>AnyFlatAny45072</v>
      </c>
      <c r="E563" s="5" t="e">
        <f>IF(I563=#REF!,List!G563,"")</f>
        <v>#REF!</v>
      </c>
      <c r="F563" s="5" t="e">
        <f t="shared" si="42"/>
        <v>#REF!</v>
      </c>
      <c r="G563" s="15">
        <v>45072</v>
      </c>
      <c r="H563" s="16" t="s">
        <v>35</v>
      </c>
      <c r="I563" s="16" t="s">
        <v>71</v>
      </c>
      <c r="J563" s="16" t="s">
        <v>80</v>
      </c>
      <c r="K563" s="14" t="s">
        <v>10</v>
      </c>
      <c r="L563" s="14" t="s">
        <v>11</v>
      </c>
      <c r="M563" s="16" t="s">
        <v>25</v>
      </c>
      <c r="N563" s="16" t="s">
        <v>13</v>
      </c>
      <c r="O563" s="16" t="s">
        <v>14</v>
      </c>
      <c r="P563" s="12">
        <f t="shared" si="43"/>
        <v>2</v>
      </c>
      <c r="Q563" s="12" cm="1">
        <f t="array" ref="Q563">SUMPRODUCT(($G$2:$G$3094=G563)*(P563&gt;$P$2:$P$3094))+1</f>
        <v>4</v>
      </c>
      <c r="R563" s="12" t="e">
        <f>(Q563*100000)+#REF!</f>
        <v>#REF!</v>
      </c>
      <c r="S563" t="e" cm="1">
        <f t="array" ref="S563">SUMPRODUCT(($G$2:$G$3094=G563)*(R563&gt;$R$2:$R$3094))+1</f>
        <v>#REF!</v>
      </c>
      <c r="T563" t="str">
        <f t="shared" si="44"/>
        <v>PONTEFRACT †</v>
      </c>
      <c r="U563">
        <v>0</v>
      </c>
      <c r="V563" t="s">
        <v>17</v>
      </c>
      <c r="W563">
        <f t="shared" si="45"/>
        <v>2023</v>
      </c>
    </row>
    <row r="564" spans="1:23" x14ac:dyDescent="0.25">
      <c r="A564" s="10" t="str">
        <f>IF(YEAR(G564)=2024,#REF!,"")</f>
        <v/>
      </c>
      <c r="B564" s="10" t="str">
        <f>IF(YEAR(G564)=2025,#REF!,"")</f>
        <v/>
      </c>
      <c r="C564" s="10" t="str">
        <f t="shared" si="41"/>
        <v>Evening45072</v>
      </c>
      <c r="D564" s="5" t="str">
        <f>IF('by region'!$C$2="Any","Any",List!V564)&amp;M564&amp;IF('by region'!$I$2="Any","Any",N564)&amp;G564</f>
        <v>AnyJumpAny45072</v>
      </c>
      <c r="E564" s="5" t="e">
        <f>IF(I564=#REF!,List!G564,"")</f>
        <v>#REF!</v>
      </c>
      <c r="F564" s="5" t="e">
        <f t="shared" si="42"/>
        <v>#REF!</v>
      </c>
      <c r="G564" s="15">
        <v>45072</v>
      </c>
      <c r="H564" s="16" t="s">
        <v>35</v>
      </c>
      <c r="I564" s="16" t="s">
        <v>91</v>
      </c>
      <c r="J564" s="16" t="s">
        <v>80</v>
      </c>
      <c r="K564" s="14" t="s">
        <v>24</v>
      </c>
      <c r="L564" s="14" t="s">
        <v>17</v>
      </c>
      <c r="M564" s="16" t="s">
        <v>12</v>
      </c>
      <c r="N564" s="16" t="s">
        <v>13</v>
      </c>
      <c r="O564" s="16" t="s">
        <v>14</v>
      </c>
      <c r="P564" s="12">
        <f t="shared" si="43"/>
        <v>2</v>
      </c>
      <c r="Q564" s="12" cm="1">
        <f t="array" ref="Q564">SUMPRODUCT(($G$2:$G$3094=G564)*(P564&gt;$P$2:$P$3094))+1</f>
        <v>4</v>
      </c>
      <c r="R564" s="12" t="e">
        <f>(Q564*100000)+#REF!</f>
        <v>#REF!</v>
      </c>
      <c r="S564" t="e" cm="1">
        <f t="array" ref="S564">SUMPRODUCT(($G$2:$G$3094=G564)*(R564&gt;$R$2:$R$3094))+1</f>
        <v>#REF!</v>
      </c>
      <c r="T564" t="str">
        <f t="shared" si="44"/>
        <v>Worcester †</v>
      </c>
      <c r="U564">
        <v>0</v>
      </c>
      <c r="V564" t="s">
        <v>11</v>
      </c>
      <c r="W564">
        <f t="shared" si="45"/>
        <v>2023</v>
      </c>
    </row>
    <row r="565" spans="1:23" x14ac:dyDescent="0.25">
      <c r="A565" s="10" t="str">
        <f>IF(YEAR(G565)=2024,#REF!,"")</f>
        <v/>
      </c>
      <c r="B565" s="10" t="str">
        <f>IF(YEAR(G565)=2025,#REF!,"")</f>
        <v/>
      </c>
      <c r="C565" s="10" t="str">
        <f t="shared" si="41"/>
        <v>Afternoon45073</v>
      </c>
      <c r="D565" s="5" t="str">
        <f>IF('by region'!$C$2="Any","Any",List!V565)&amp;M565&amp;IF('by region'!$I$2="Any","Any",N565)&amp;G565</f>
        <v>AnyFlatAny45073</v>
      </c>
      <c r="E565" s="5" t="e">
        <f>IF(I565=#REF!,List!G565,"")</f>
        <v>#REF!</v>
      </c>
      <c r="F565" s="5" t="e">
        <f t="shared" si="42"/>
        <v>#REF!</v>
      </c>
      <c r="G565" s="15">
        <v>45073</v>
      </c>
      <c r="H565" s="16" t="s">
        <v>37</v>
      </c>
      <c r="I565" s="16" t="s">
        <v>85</v>
      </c>
      <c r="J565" s="16" t="s">
        <v>9</v>
      </c>
      <c r="K565" s="14" t="s">
        <v>10</v>
      </c>
      <c r="L565" s="14" t="s">
        <v>19</v>
      </c>
      <c r="M565" s="16" t="s">
        <v>25</v>
      </c>
      <c r="N565" s="16" t="s">
        <v>13</v>
      </c>
      <c r="O565" s="16" t="s">
        <v>14</v>
      </c>
      <c r="P565" s="12">
        <f t="shared" si="43"/>
        <v>1</v>
      </c>
      <c r="Q565" s="12" cm="1">
        <f t="array" ref="Q565">SUMPRODUCT(($G$2:$G$3094=G565)*(P565&gt;$P$2:$P$3094))+1</f>
        <v>1</v>
      </c>
      <c r="R565" s="12" t="e">
        <f>(Q565*100000)+#REF!</f>
        <v>#REF!</v>
      </c>
      <c r="S565" t="e" cm="1">
        <f t="array" ref="S565">SUMPRODUCT(($G$2:$G$3094=G565)*(R565&gt;$R$2:$R$3094))+1</f>
        <v>#REF!</v>
      </c>
      <c r="T565" t="str">
        <f t="shared" si="44"/>
        <v xml:space="preserve">GOODWOOD </v>
      </c>
      <c r="U565">
        <v>0</v>
      </c>
      <c r="V565" t="s">
        <v>17</v>
      </c>
      <c r="W565">
        <f t="shared" si="45"/>
        <v>2023</v>
      </c>
    </row>
    <row r="566" spans="1:23" x14ac:dyDescent="0.25">
      <c r="A566" s="10" t="str">
        <f>IF(YEAR(G566)=2024,#REF!,"")</f>
        <v/>
      </c>
      <c r="B566" s="10" t="str">
        <f>IF(YEAR(G566)=2025,#REF!,"")</f>
        <v/>
      </c>
      <c r="C566" s="10" t="str">
        <f t="shared" ref="C566:C629" si="46">J566&amp;G566</f>
        <v>Afternoon45073</v>
      </c>
      <c r="D566" s="5" t="str">
        <f>IF('by region'!$C$2="Any","Any",List!V566)&amp;M566&amp;IF('by region'!$I$2="Any","Any",N566)&amp;G566</f>
        <v>AnyFlatAny45073</v>
      </c>
      <c r="E566" s="5" t="e">
        <f>IF(I566=#REF!,List!G566,"")</f>
        <v>#REF!</v>
      </c>
      <c r="F566" s="5" t="e">
        <f t="shared" si="42"/>
        <v>#REF!</v>
      </c>
      <c r="G566" s="15">
        <v>45073</v>
      </c>
      <c r="H566" s="16" t="s">
        <v>37</v>
      </c>
      <c r="I566" s="16" t="s">
        <v>56</v>
      </c>
      <c r="J566" s="16" t="s">
        <v>9</v>
      </c>
      <c r="K566" s="14" t="s">
        <v>16</v>
      </c>
      <c r="L566" s="14" t="s">
        <v>11</v>
      </c>
      <c r="M566" s="16" t="s">
        <v>25</v>
      </c>
      <c r="N566" s="16" t="s">
        <v>13</v>
      </c>
      <c r="O566" s="16" t="s">
        <v>14</v>
      </c>
      <c r="P566" s="12">
        <f t="shared" si="43"/>
        <v>1</v>
      </c>
      <c r="Q566" s="12" cm="1">
        <f t="array" ref="Q566">SUMPRODUCT(($G$2:$G$3094=G566)*(P566&gt;$P$2:$P$3094))+1</f>
        <v>1</v>
      </c>
      <c r="R566" s="12" t="e">
        <f>(Q566*100000)+#REF!</f>
        <v>#REF!</v>
      </c>
      <c r="S566" t="e" cm="1">
        <f t="array" ref="S566">SUMPRODUCT(($G$2:$G$3094=G566)*(R566&gt;$R$2:$R$3094))+1</f>
        <v>#REF!</v>
      </c>
      <c r="T566" t="str">
        <f t="shared" si="44"/>
        <v xml:space="preserve">HAYDOCK PARK </v>
      </c>
      <c r="U566">
        <v>0</v>
      </c>
      <c r="V566" t="s">
        <v>17</v>
      </c>
      <c r="W566">
        <f t="shared" si="45"/>
        <v>2023</v>
      </c>
    </row>
    <row r="567" spans="1:23" x14ac:dyDescent="0.25">
      <c r="A567" s="10" t="str">
        <f>IF(YEAR(G567)=2024,#REF!,"")</f>
        <v/>
      </c>
      <c r="B567" s="10" t="str">
        <f>IF(YEAR(G567)=2025,#REF!,"")</f>
        <v/>
      </c>
      <c r="C567" s="10" t="str">
        <f t="shared" si="46"/>
        <v>Afternoon45073</v>
      </c>
      <c r="D567" s="5" t="str">
        <f>IF('by region'!$C$2="Any","Any",List!V567)&amp;M567&amp;IF('by region'!$I$2="Any","Any",N567)&amp;G567</f>
        <v>AnyFlatAny45073</v>
      </c>
      <c r="E567" s="5" t="e">
        <f>IF(I567=#REF!,List!G567,"")</f>
        <v>#REF!</v>
      </c>
      <c r="F567" s="5" t="e">
        <f t="shared" si="42"/>
        <v>#REF!</v>
      </c>
      <c r="G567" s="15">
        <v>45073</v>
      </c>
      <c r="H567" s="16" t="s">
        <v>37</v>
      </c>
      <c r="I567" s="16" t="s">
        <v>88</v>
      </c>
      <c r="J567" s="16" t="s">
        <v>9</v>
      </c>
      <c r="K567" s="14" t="s">
        <v>10</v>
      </c>
      <c r="L567" s="14" t="s">
        <v>17</v>
      </c>
      <c r="M567" s="16" t="s">
        <v>25</v>
      </c>
      <c r="N567" s="16" t="s">
        <v>13</v>
      </c>
      <c r="O567" s="16" t="s">
        <v>14</v>
      </c>
      <c r="P567" s="12">
        <f t="shared" si="43"/>
        <v>1</v>
      </c>
      <c r="Q567" s="12" cm="1">
        <f t="array" ref="Q567">SUMPRODUCT(($G$2:$G$3094=G567)*(P567&gt;$P$2:$P$3094))+1</f>
        <v>1</v>
      </c>
      <c r="R567" s="12" t="e">
        <f>(Q567*100000)+#REF!</f>
        <v>#REF!</v>
      </c>
      <c r="S567" t="e" cm="1">
        <f t="array" ref="S567">SUMPRODUCT(($G$2:$G$3094=G567)*(R567&gt;$R$2:$R$3094))+1</f>
        <v>#REF!</v>
      </c>
      <c r="T567" t="str">
        <f t="shared" si="44"/>
        <v xml:space="preserve">CHESTER </v>
      </c>
      <c r="U567">
        <v>0</v>
      </c>
      <c r="V567" t="s">
        <v>11</v>
      </c>
      <c r="W567">
        <f t="shared" si="45"/>
        <v>2023</v>
      </c>
    </row>
    <row r="568" spans="1:23" x14ac:dyDescent="0.25">
      <c r="A568" s="10" t="str">
        <f>IF(YEAR(G568)=2024,#REF!,"")</f>
        <v/>
      </c>
      <c r="B568" s="10" t="str">
        <f>IF(YEAR(G568)=2025,#REF!,"")</f>
        <v/>
      </c>
      <c r="C568" s="10" t="str">
        <f t="shared" si="46"/>
        <v>Evening45073</v>
      </c>
      <c r="D568" s="5" t="str">
        <f>IF('by region'!$C$2="Any","Any",List!V568)&amp;M568&amp;IF('by region'!$I$2="Any","Any",N568)&amp;G568</f>
        <v>AnyFlatAny45073</v>
      </c>
      <c r="E568" s="5" t="e">
        <f>IF(I568=#REF!,List!G568,"")</f>
        <v>#REF!</v>
      </c>
      <c r="F568" s="5" t="e">
        <f t="shared" si="42"/>
        <v>#REF!</v>
      </c>
      <c r="G568" s="15">
        <v>45073</v>
      </c>
      <c r="H568" s="16" t="s">
        <v>37</v>
      </c>
      <c r="I568" s="16" t="s">
        <v>87</v>
      </c>
      <c r="J568" s="16" t="s">
        <v>80</v>
      </c>
      <c r="K568" s="14" t="s">
        <v>10</v>
      </c>
      <c r="L568" s="14" t="s">
        <v>19</v>
      </c>
      <c r="M568" s="16" t="s">
        <v>25</v>
      </c>
      <c r="N568" s="16" t="s">
        <v>13</v>
      </c>
      <c r="O568" s="16" t="s">
        <v>14</v>
      </c>
      <c r="P568" s="12">
        <f t="shared" si="43"/>
        <v>2</v>
      </c>
      <c r="Q568" s="12" cm="1">
        <f t="array" ref="Q568">SUMPRODUCT(($G$2:$G$3094=G568)*(P568&gt;$P$2:$P$3094))+1</f>
        <v>6</v>
      </c>
      <c r="R568" s="12" t="e">
        <f>(Q568*100000)+#REF!</f>
        <v>#REF!</v>
      </c>
      <c r="S568" t="e" cm="1">
        <f t="array" ref="S568">SUMPRODUCT(($G$2:$G$3094=G568)*(R568&gt;$R$2:$R$3094))+1</f>
        <v>#REF!</v>
      </c>
      <c r="T568" t="str">
        <f t="shared" si="44"/>
        <v>SALISBURY †</v>
      </c>
      <c r="U568">
        <v>0</v>
      </c>
      <c r="V568" t="s">
        <v>19</v>
      </c>
      <c r="W568">
        <f t="shared" si="45"/>
        <v>2023</v>
      </c>
    </row>
    <row r="569" spans="1:23" x14ac:dyDescent="0.25">
      <c r="A569" s="10" t="str">
        <f>IF(YEAR(G569)=2024,#REF!,"")</f>
        <v/>
      </c>
      <c r="B569" s="10" t="str">
        <f>IF(YEAR(G569)=2025,#REF!,"")</f>
        <v/>
      </c>
      <c r="C569" s="10" t="str">
        <f t="shared" si="46"/>
        <v>Afternoon45073</v>
      </c>
      <c r="D569" s="5" t="str">
        <f>IF('by region'!$C$2="Any","Any",List!V569)&amp;M569&amp;IF('by region'!$I$2="Any","Any",N569)&amp;G569</f>
        <v>AnyFlatAny45073</v>
      </c>
      <c r="E569" s="5" t="e">
        <f>IF(I569=#REF!,List!G569,"")</f>
        <v>#REF!</v>
      </c>
      <c r="F569" s="5" t="e">
        <f t="shared" si="42"/>
        <v>#REF!</v>
      </c>
      <c r="G569" s="15">
        <v>45073</v>
      </c>
      <c r="H569" s="16" t="s">
        <v>37</v>
      </c>
      <c r="I569" s="16" t="s">
        <v>90</v>
      </c>
      <c r="J569" s="16" t="s">
        <v>9</v>
      </c>
      <c r="K569" s="14" t="s">
        <v>10</v>
      </c>
      <c r="L569" s="14" t="s">
        <v>11</v>
      </c>
      <c r="M569" s="16" t="s">
        <v>25</v>
      </c>
      <c r="N569" s="16" t="s">
        <v>13</v>
      </c>
      <c r="O569" s="16" t="s">
        <v>14</v>
      </c>
      <c r="P569" s="12">
        <f t="shared" si="43"/>
        <v>1</v>
      </c>
      <c r="Q569" s="12" cm="1">
        <f t="array" ref="Q569">SUMPRODUCT(($G$2:$G$3094=G569)*(P569&gt;$P$2:$P$3094))+1</f>
        <v>1</v>
      </c>
      <c r="R569" s="12" t="e">
        <f>(Q569*100000)+#REF!</f>
        <v>#REF!</v>
      </c>
      <c r="S569" t="e" cm="1">
        <f t="array" ref="S569">SUMPRODUCT(($G$2:$G$3094=G569)*(R569&gt;$R$2:$R$3094))+1</f>
        <v>#REF!</v>
      </c>
      <c r="T569" t="str">
        <f t="shared" si="44"/>
        <v xml:space="preserve">YORK </v>
      </c>
      <c r="U569">
        <v>0</v>
      </c>
      <c r="V569" t="s">
        <v>30</v>
      </c>
      <c r="W569">
        <f t="shared" si="45"/>
        <v>2023</v>
      </c>
    </row>
    <row r="570" spans="1:23" x14ac:dyDescent="0.25">
      <c r="A570" s="10" t="str">
        <f>IF(YEAR(G570)=2024,#REF!,"")</f>
        <v/>
      </c>
      <c r="B570" s="10" t="str">
        <f>IF(YEAR(G570)=2025,#REF!,"")</f>
        <v/>
      </c>
      <c r="C570" s="10" t="str">
        <f t="shared" si="46"/>
        <v>Evening45073</v>
      </c>
      <c r="D570" s="5" t="str">
        <f>IF('by region'!$C$2="Any","Any",List!V570)&amp;M570&amp;IF('by region'!$I$2="Any","Any",N570)&amp;G570</f>
        <v>AnyJumpAny45073</v>
      </c>
      <c r="E570" s="5" t="e">
        <f>IF(I570=#REF!,List!G570,"")</f>
        <v>#REF!</v>
      </c>
      <c r="F570" s="5" t="e">
        <f t="shared" si="42"/>
        <v>#REF!</v>
      </c>
      <c r="G570" s="15">
        <v>45073</v>
      </c>
      <c r="H570" s="16" t="s">
        <v>37</v>
      </c>
      <c r="I570" s="16" t="s">
        <v>65</v>
      </c>
      <c r="J570" s="16" t="s">
        <v>80</v>
      </c>
      <c r="K570" s="14" t="s">
        <v>24</v>
      </c>
      <c r="L570" s="14" t="s">
        <v>19</v>
      </c>
      <c r="M570" s="16" t="s">
        <v>12</v>
      </c>
      <c r="N570" s="16" t="s">
        <v>13</v>
      </c>
      <c r="O570" s="16" t="s">
        <v>14</v>
      </c>
      <c r="P570" s="12">
        <f t="shared" si="43"/>
        <v>2</v>
      </c>
      <c r="Q570" s="12" cm="1">
        <f t="array" ref="Q570">SUMPRODUCT(($G$2:$G$3094=G570)*(P570&gt;$P$2:$P$3094))+1</f>
        <v>6</v>
      </c>
      <c r="R570" s="12" t="e">
        <f>(Q570*100000)+#REF!</f>
        <v>#REF!</v>
      </c>
      <c r="S570" t="e" cm="1">
        <f t="array" ref="S570">SUMPRODUCT(($G$2:$G$3094=G570)*(R570&gt;$R$2:$R$3094))+1</f>
        <v>#REF!</v>
      </c>
      <c r="T570" t="str">
        <f t="shared" si="44"/>
        <v>Ffos Las †</v>
      </c>
      <c r="U570">
        <v>0</v>
      </c>
      <c r="V570" t="s">
        <v>19</v>
      </c>
      <c r="W570">
        <f t="shared" si="45"/>
        <v>2023</v>
      </c>
    </row>
    <row r="571" spans="1:23" x14ac:dyDescent="0.25">
      <c r="A571" s="10" t="str">
        <f>IF(YEAR(G571)=2024,#REF!,"")</f>
        <v/>
      </c>
      <c r="B571" s="10" t="str">
        <f>IF(YEAR(G571)=2025,#REF!,"")</f>
        <v/>
      </c>
      <c r="C571" s="10" t="str">
        <f t="shared" si="46"/>
        <v>Afternoon45073</v>
      </c>
      <c r="D571" s="5" t="str">
        <f>IF('by region'!$C$2="Any","Any",List!V571)&amp;M571&amp;IF('by region'!$I$2="Any","Any",N571)&amp;G571</f>
        <v>AnyJumpAny45073</v>
      </c>
      <c r="E571" s="5" t="e">
        <f>IF(I571=#REF!,List!G571,"")</f>
        <v>#REF!</v>
      </c>
      <c r="F571" s="5" t="e">
        <f t="shared" si="42"/>
        <v>#REF!</v>
      </c>
      <c r="G571" s="15">
        <v>45073</v>
      </c>
      <c r="H571" s="16" t="s">
        <v>37</v>
      </c>
      <c r="I571" s="16" t="s">
        <v>92</v>
      </c>
      <c r="J571" s="16" t="s">
        <v>9</v>
      </c>
      <c r="K571" s="14" t="s">
        <v>10</v>
      </c>
      <c r="L571" s="14" t="s">
        <v>11</v>
      </c>
      <c r="M571" s="16" t="s">
        <v>12</v>
      </c>
      <c r="N571" s="16" t="s">
        <v>13</v>
      </c>
      <c r="O571" s="16" t="s">
        <v>21</v>
      </c>
      <c r="P571" s="12">
        <f t="shared" si="43"/>
        <v>1</v>
      </c>
      <c r="Q571" s="12" cm="1">
        <f t="array" ref="Q571">SUMPRODUCT(($G$2:$G$3094=G571)*(P571&gt;$P$2:$P$3094))+1</f>
        <v>1</v>
      </c>
      <c r="R571" s="12" t="e">
        <f>(Q571*100000)+#REF!</f>
        <v>#REF!</v>
      </c>
      <c r="S571" t="e" cm="1">
        <f t="array" ref="S571">SUMPRODUCT(($G$2:$G$3094=G571)*(R571&gt;$R$2:$R$3094))+1</f>
        <v>#REF!</v>
      </c>
      <c r="T571" t="str">
        <f t="shared" si="44"/>
        <v xml:space="preserve">Cartmel </v>
      </c>
      <c r="U571">
        <v>0</v>
      </c>
      <c r="V571" t="s">
        <v>17</v>
      </c>
      <c r="W571">
        <f t="shared" si="45"/>
        <v>2023</v>
      </c>
    </row>
    <row r="572" spans="1:23" x14ac:dyDescent="0.25">
      <c r="A572" s="10" t="str">
        <f>IF(YEAR(G572)=2024,#REF!,"")</f>
        <v/>
      </c>
      <c r="B572" s="10" t="str">
        <f>IF(YEAR(G572)=2025,#REF!,"")</f>
        <v/>
      </c>
      <c r="C572" s="10" t="str">
        <f t="shared" si="46"/>
        <v>Afternoon45074</v>
      </c>
      <c r="D572" s="5" t="str">
        <f>IF('by region'!$C$2="Any","Any",List!V572)&amp;M572&amp;IF('by region'!$I$2="Any","Any",N572)&amp;G572</f>
        <v>AnyJumpAny45074</v>
      </c>
      <c r="E572" s="5" t="e">
        <f>IF(I572=#REF!,List!G572,"")</f>
        <v>#REF!</v>
      </c>
      <c r="F572" s="5" t="e">
        <f t="shared" si="42"/>
        <v>#REF!</v>
      </c>
      <c r="G572" s="15">
        <v>45074</v>
      </c>
      <c r="H572" s="16" t="s">
        <v>40</v>
      </c>
      <c r="I572" s="16" t="s">
        <v>58</v>
      </c>
      <c r="J572" s="16" t="s">
        <v>9</v>
      </c>
      <c r="K572" s="14" t="s">
        <v>24</v>
      </c>
      <c r="L572" s="14" t="s">
        <v>19</v>
      </c>
      <c r="M572" s="16" t="s">
        <v>12</v>
      </c>
      <c r="N572" s="16" t="s">
        <v>13</v>
      </c>
      <c r="O572" s="16" t="s">
        <v>14</v>
      </c>
      <c r="P572" s="12">
        <f t="shared" si="43"/>
        <v>1</v>
      </c>
      <c r="Q572" s="12" cm="1">
        <f t="array" ref="Q572">SUMPRODUCT(($G$2:$G$3094=G572)*(P572&gt;$P$2:$P$3094))+1</f>
        <v>1</v>
      </c>
      <c r="R572" s="12" t="e">
        <f>(Q572*100000)+#REF!</f>
        <v>#REF!</v>
      </c>
      <c r="S572" t="e" cm="1">
        <f t="array" ref="S572">SUMPRODUCT(($G$2:$G$3094=G572)*(R572&gt;$R$2:$R$3094))+1</f>
        <v>#REF!</v>
      </c>
      <c r="T572" t="str">
        <f t="shared" si="44"/>
        <v xml:space="preserve">Fontwell Park </v>
      </c>
      <c r="U572">
        <v>0</v>
      </c>
      <c r="V572" t="s">
        <v>19</v>
      </c>
      <c r="W572">
        <f t="shared" si="45"/>
        <v>2023</v>
      </c>
    </row>
    <row r="573" spans="1:23" x14ac:dyDescent="0.25">
      <c r="A573" s="10" t="str">
        <f>IF(YEAR(G573)=2024,#REF!,"")</f>
        <v/>
      </c>
      <c r="B573" s="10" t="str">
        <f>IF(YEAR(G573)=2025,#REF!,"")</f>
        <v/>
      </c>
      <c r="C573" s="10" t="str">
        <f t="shared" si="46"/>
        <v>Afternoon45074</v>
      </c>
      <c r="D573" s="5" t="str">
        <f>IF('by region'!$C$2="Any","Any",List!V573)&amp;M573&amp;IF('by region'!$I$2="Any","Any",N573)&amp;G573</f>
        <v>AnyJumpAny45074</v>
      </c>
      <c r="E573" s="5" t="e">
        <f>IF(I573=#REF!,List!G573,"")</f>
        <v>#REF!</v>
      </c>
      <c r="F573" s="5" t="e">
        <f t="shared" si="42"/>
        <v>#REF!</v>
      </c>
      <c r="G573" s="15">
        <v>45074</v>
      </c>
      <c r="H573" s="16" t="s">
        <v>40</v>
      </c>
      <c r="I573" s="16" t="s">
        <v>50</v>
      </c>
      <c r="J573" s="16" t="s">
        <v>9</v>
      </c>
      <c r="K573" s="14" t="s">
        <v>10</v>
      </c>
      <c r="L573" s="14" t="s">
        <v>11</v>
      </c>
      <c r="M573" s="16" t="s">
        <v>12</v>
      </c>
      <c r="N573" s="16" t="s">
        <v>13</v>
      </c>
      <c r="O573" s="16" t="s">
        <v>14</v>
      </c>
      <c r="P573" s="12">
        <f t="shared" si="43"/>
        <v>1</v>
      </c>
      <c r="Q573" s="12" cm="1">
        <f t="array" ref="Q573">SUMPRODUCT(($G$2:$G$3094=G573)*(P573&gt;$P$2:$P$3094))+1</f>
        <v>1</v>
      </c>
      <c r="R573" s="12" t="e">
        <f>(Q573*100000)+#REF!</f>
        <v>#REF!</v>
      </c>
      <c r="S573" t="e" cm="1">
        <f t="array" ref="S573">SUMPRODUCT(($G$2:$G$3094=G573)*(R573&gt;$R$2:$R$3094))+1</f>
        <v>#REF!</v>
      </c>
      <c r="T573" t="str">
        <f t="shared" si="44"/>
        <v xml:space="preserve">Kelso </v>
      </c>
      <c r="U573">
        <v>0</v>
      </c>
      <c r="V573" t="s">
        <v>11</v>
      </c>
      <c r="W573">
        <f t="shared" si="45"/>
        <v>2023</v>
      </c>
    </row>
    <row r="574" spans="1:23" x14ac:dyDescent="0.25">
      <c r="A574" s="10" t="str">
        <f>IF(YEAR(G574)=2024,#REF!,"")</f>
        <v/>
      </c>
      <c r="B574" s="10" t="str">
        <f>IF(YEAR(G574)=2025,#REF!,"")</f>
        <v/>
      </c>
      <c r="C574" s="10" t="str">
        <f t="shared" si="46"/>
        <v>Afternoon45074</v>
      </c>
      <c r="D574" s="5" t="str">
        <f>IF('by region'!$C$2="Any","Any",List!V574)&amp;M574&amp;IF('by region'!$I$2="Any","Any",N574)&amp;G574</f>
        <v>AnyJumpAny45074</v>
      </c>
      <c r="E574" s="5" t="e">
        <f>IF(I574=#REF!,List!G574,"")</f>
        <v>#REF!</v>
      </c>
      <c r="F574" s="5" t="e">
        <f t="shared" si="42"/>
        <v>#REF!</v>
      </c>
      <c r="G574" s="15">
        <v>45074</v>
      </c>
      <c r="H574" s="16" t="s">
        <v>40</v>
      </c>
      <c r="I574" s="16" t="s">
        <v>60</v>
      </c>
      <c r="J574" s="16" t="s">
        <v>9</v>
      </c>
      <c r="K574" s="14" t="s">
        <v>24</v>
      </c>
      <c r="L574" s="14" t="s">
        <v>17</v>
      </c>
      <c r="M574" s="16" t="s">
        <v>12</v>
      </c>
      <c r="N574" s="16" t="s">
        <v>13</v>
      </c>
      <c r="O574" s="16" t="s">
        <v>14</v>
      </c>
      <c r="P574" s="12">
        <f t="shared" si="43"/>
        <v>1</v>
      </c>
      <c r="Q574" s="12" cm="1">
        <f t="array" ref="Q574">SUMPRODUCT(($G$2:$G$3094=G574)*(P574&gt;$P$2:$P$3094))+1</f>
        <v>1</v>
      </c>
      <c r="R574" s="12" t="e">
        <f>(Q574*100000)+#REF!</f>
        <v>#REF!</v>
      </c>
      <c r="S574" t="e" cm="1">
        <f t="array" ref="S574">SUMPRODUCT(($G$2:$G$3094=G574)*(R574&gt;$R$2:$R$3094))+1</f>
        <v>#REF!</v>
      </c>
      <c r="T574" t="str">
        <f t="shared" si="44"/>
        <v xml:space="preserve">Uttoxeter </v>
      </c>
      <c r="U574">
        <v>0</v>
      </c>
      <c r="V574" t="s">
        <v>11</v>
      </c>
      <c r="W574">
        <f t="shared" si="45"/>
        <v>2023</v>
      </c>
    </row>
    <row r="575" spans="1:23" x14ac:dyDescent="0.25">
      <c r="A575" s="10" t="str">
        <f>IF(YEAR(G575)=2024,#REF!,"")</f>
        <v/>
      </c>
      <c r="B575" s="10" t="str">
        <f>IF(YEAR(G575)=2025,#REF!,"")</f>
        <v/>
      </c>
      <c r="C575" s="10" t="str">
        <f t="shared" si="46"/>
        <v>Afternoon45075</v>
      </c>
      <c r="D575" s="5" t="str">
        <f>IF('by region'!$C$2="Any","Any",List!V575)&amp;M575&amp;IF('by region'!$I$2="Any","Any",N575)&amp;G575</f>
        <v>AnyFlatAny45075</v>
      </c>
      <c r="E575" s="5" t="e">
        <f>IF(I575=#REF!,List!G575,"")</f>
        <v>#REF!</v>
      </c>
      <c r="F575" s="5" t="e">
        <f t="shared" si="42"/>
        <v>#REF!</v>
      </c>
      <c r="G575" s="15">
        <v>45075</v>
      </c>
      <c r="H575" s="16" t="s">
        <v>42</v>
      </c>
      <c r="I575" s="16" t="s">
        <v>44</v>
      </c>
      <c r="J575" s="16" t="s">
        <v>9</v>
      </c>
      <c r="K575" s="14" t="s">
        <v>10</v>
      </c>
      <c r="L575" s="14" t="s">
        <v>17</v>
      </c>
      <c r="M575" s="16" t="s">
        <v>25</v>
      </c>
      <c r="N575" s="16" t="s">
        <v>13</v>
      </c>
      <c r="O575" s="16" t="s">
        <v>14</v>
      </c>
      <c r="P575" s="12">
        <f t="shared" si="43"/>
        <v>1</v>
      </c>
      <c r="Q575" s="12" cm="1">
        <f t="array" ref="Q575">SUMPRODUCT(($G$2:$G$3094=G575)*(P575&gt;$P$2:$P$3094))+1</f>
        <v>1</v>
      </c>
      <c r="R575" s="12" t="e">
        <f>(Q575*100000)+#REF!</f>
        <v>#REF!</v>
      </c>
      <c r="S575" t="e" cm="1">
        <f t="array" ref="S575">SUMPRODUCT(($G$2:$G$3094=G575)*(R575&gt;$R$2:$R$3094))+1</f>
        <v>#REF!</v>
      </c>
      <c r="T575" t="str">
        <f t="shared" si="44"/>
        <v xml:space="preserve">LEICESTER </v>
      </c>
      <c r="U575">
        <v>0</v>
      </c>
      <c r="V575" t="s">
        <v>30</v>
      </c>
      <c r="W575">
        <f t="shared" si="45"/>
        <v>2023</v>
      </c>
    </row>
    <row r="576" spans="1:23" x14ac:dyDescent="0.25">
      <c r="A576" s="10" t="str">
        <f>IF(YEAR(G576)=2024,#REF!,"")</f>
        <v/>
      </c>
      <c r="B576" s="10" t="str">
        <f>IF(YEAR(G576)=2025,#REF!,"")</f>
        <v/>
      </c>
      <c r="C576" s="10" t="str">
        <f t="shared" si="46"/>
        <v>Afternoon45075</v>
      </c>
      <c r="D576" s="5" t="str">
        <f>IF('by region'!$C$2="Any","Any",List!V576)&amp;M576&amp;IF('by region'!$I$2="Any","Any",N576)&amp;G576</f>
        <v>AnyFlatAny45075</v>
      </c>
      <c r="E576" s="5" t="e">
        <f>IF(I576=#REF!,List!G576,"")</f>
        <v>#REF!</v>
      </c>
      <c r="F576" s="5" t="e">
        <f t="shared" si="42"/>
        <v>#REF!</v>
      </c>
      <c r="G576" s="15">
        <v>45075</v>
      </c>
      <c r="H576" s="16" t="s">
        <v>42</v>
      </c>
      <c r="I576" s="16" t="s">
        <v>69</v>
      </c>
      <c r="J576" s="16" t="s">
        <v>9</v>
      </c>
      <c r="K576" s="14" t="s">
        <v>10</v>
      </c>
      <c r="L576" s="14" t="s">
        <v>11</v>
      </c>
      <c r="M576" s="16" t="s">
        <v>25</v>
      </c>
      <c r="N576" s="16" t="s">
        <v>13</v>
      </c>
      <c r="O576" s="16" t="s">
        <v>14</v>
      </c>
      <c r="P576" s="12">
        <f t="shared" si="43"/>
        <v>1</v>
      </c>
      <c r="Q576" s="12" cm="1">
        <f t="array" ref="Q576">SUMPRODUCT(($G$2:$G$3094=G576)*(P576&gt;$P$2:$P$3094))+1</f>
        <v>1</v>
      </c>
      <c r="R576" s="12" t="e">
        <f>(Q576*100000)+#REF!</f>
        <v>#REF!</v>
      </c>
      <c r="S576" t="e" cm="1">
        <f t="array" ref="S576">SUMPRODUCT(($G$2:$G$3094=G576)*(R576&gt;$R$2:$R$3094))+1</f>
        <v>#REF!</v>
      </c>
      <c r="T576" t="str">
        <f t="shared" si="44"/>
        <v xml:space="preserve">REDCAR </v>
      </c>
      <c r="U576">
        <v>0</v>
      </c>
      <c r="V576" t="s">
        <v>11</v>
      </c>
      <c r="W576">
        <f t="shared" si="45"/>
        <v>2023</v>
      </c>
    </row>
    <row r="577" spans="1:23" x14ac:dyDescent="0.25">
      <c r="A577" s="10" t="str">
        <f>IF(YEAR(G577)=2024,#REF!,"")</f>
        <v/>
      </c>
      <c r="B577" s="10" t="str">
        <f>IF(YEAR(G577)=2025,#REF!,"")</f>
        <v/>
      </c>
      <c r="C577" s="10" t="str">
        <f t="shared" si="46"/>
        <v>Afternoon45075</v>
      </c>
      <c r="D577" s="5" t="str">
        <f>IF('by region'!$C$2="Any","Any",List!V577)&amp;M577&amp;IF('by region'!$I$2="Any","Any",N577)&amp;G577</f>
        <v>AnyFlatAny45075</v>
      </c>
      <c r="E577" s="5" t="e">
        <f>IF(I577=#REF!,List!G577,"")</f>
        <v>#REF!</v>
      </c>
      <c r="F577" s="5" t="e">
        <f t="shared" si="42"/>
        <v>#REF!</v>
      </c>
      <c r="G577" s="15">
        <v>45075</v>
      </c>
      <c r="H577" s="16" t="s">
        <v>42</v>
      </c>
      <c r="I577" s="16" t="s">
        <v>70</v>
      </c>
      <c r="J577" s="16" t="s">
        <v>9</v>
      </c>
      <c r="K577" s="14" t="s">
        <v>24</v>
      </c>
      <c r="L577" s="14" t="s">
        <v>19</v>
      </c>
      <c r="M577" s="16" t="s">
        <v>25</v>
      </c>
      <c r="N577" s="16" t="s">
        <v>13</v>
      </c>
      <c r="O577" s="16" t="s">
        <v>14</v>
      </c>
      <c r="P577" s="12">
        <f t="shared" si="43"/>
        <v>1</v>
      </c>
      <c r="Q577" s="12" cm="1">
        <f t="array" ref="Q577">SUMPRODUCT(($G$2:$G$3094=G577)*(P577&gt;$P$2:$P$3094))+1</f>
        <v>1</v>
      </c>
      <c r="R577" s="12" t="e">
        <f>(Q577*100000)+#REF!</f>
        <v>#REF!</v>
      </c>
      <c r="S577" t="e" cm="1">
        <f t="array" ref="S577">SUMPRODUCT(($G$2:$G$3094=G577)*(R577&gt;$R$2:$R$3094))+1</f>
        <v>#REF!</v>
      </c>
      <c r="T577" t="str">
        <f t="shared" si="44"/>
        <v xml:space="preserve">WINDSOR </v>
      </c>
      <c r="U577">
        <v>0</v>
      </c>
      <c r="V577" t="s">
        <v>19</v>
      </c>
      <c r="W577">
        <f t="shared" si="45"/>
        <v>2023</v>
      </c>
    </row>
    <row r="578" spans="1:23" x14ac:dyDescent="0.25">
      <c r="A578" s="10" t="str">
        <f>IF(YEAR(G578)=2024,#REF!,"")</f>
        <v/>
      </c>
      <c r="B578" s="10" t="str">
        <f>IF(YEAR(G578)=2025,#REF!,"")</f>
        <v/>
      </c>
      <c r="C578" s="10" t="str">
        <f t="shared" si="46"/>
        <v>Afternoon45075</v>
      </c>
      <c r="D578" s="5" t="str">
        <f>IF('by region'!$C$2="Any","Any",List!V578)&amp;M578&amp;IF('by region'!$I$2="Any","Any",N578)&amp;G578</f>
        <v>AnyJumpAny45075</v>
      </c>
      <c r="E578" s="5" t="e">
        <f>IF(I578=#REF!,List!G578,"")</f>
        <v>#REF!</v>
      </c>
      <c r="F578" s="5" t="e">
        <f t="shared" ref="F578:F641" si="47">G578&amp;S578</f>
        <v>#REF!</v>
      </c>
      <c r="G578" s="15">
        <v>45075</v>
      </c>
      <c r="H578" s="16" t="s">
        <v>42</v>
      </c>
      <c r="I578" s="16" t="s">
        <v>92</v>
      </c>
      <c r="J578" s="16" t="s">
        <v>9</v>
      </c>
      <c r="K578" s="14" t="s">
        <v>10</v>
      </c>
      <c r="L578" s="14" t="s">
        <v>11</v>
      </c>
      <c r="M578" s="16" t="s">
        <v>12</v>
      </c>
      <c r="N578" s="16" t="s">
        <v>13</v>
      </c>
      <c r="O578" s="16" t="s">
        <v>14</v>
      </c>
      <c r="P578" s="12">
        <f t="shared" ref="P578:P641" si="48">IF(J578="Afternoon",1,IF(J578="Evening",2,IF(J578="Floodlit",3,4)))</f>
        <v>1</v>
      </c>
      <c r="Q578" s="12" cm="1">
        <f t="array" ref="Q578">SUMPRODUCT(($G$2:$G$3094=G578)*(P578&gt;$P$2:$P$3094))+1</f>
        <v>1</v>
      </c>
      <c r="R578" s="12" t="e">
        <f>(Q578*100000)+#REF!</f>
        <v>#REF!</v>
      </c>
      <c r="S578" t="e" cm="1">
        <f t="array" ref="S578">SUMPRODUCT(($G$2:$G$3094=G578)*(R578&gt;$R$2:$R$3094))+1</f>
        <v>#REF!</v>
      </c>
      <c r="T578" t="str">
        <f t="shared" ref="T578:T641" si="49">_xlfn.CONCAT(IF(M578="Flat",UPPER(I578),I578)," ",IF(J578="Evening","†",IF(J578="Floodlit","#","")))</f>
        <v xml:space="preserve">Cartmel </v>
      </c>
      <c r="U578">
        <v>0</v>
      </c>
      <c r="V578" t="s">
        <v>17</v>
      </c>
      <c r="W578">
        <f t="shared" ref="W578:W641" si="50">YEAR(G578)</f>
        <v>2023</v>
      </c>
    </row>
    <row r="579" spans="1:23" x14ac:dyDescent="0.25">
      <c r="A579" s="10" t="str">
        <f>IF(YEAR(G579)=2024,#REF!,"")</f>
        <v/>
      </c>
      <c r="B579" s="10" t="str">
        <f>IF(YEAR(G579)=2025,#REF!,"")</f>
        <v/>
      </c>
      <c r="C579" s="10" t="str">
        <f t="shared" si="46"/>
        <v>Afternoon45075</v>
      </c>
      <c r="D579" s="5" t="str">
        <f>IF('by region'!$C$2="Any","Any",List!V579)&amp;M579&amp;IF('by region'!$I$2="Any","Any",N579)&amp;G579</f>
        <v>AnyJumpAny45075</v>
      </c>
      <c r="E579" s="5" t="e">
        <f>IF(I579=#REF!,List!G579,"")</f>
        <v>#REF!</v>
      </c>
      <c r="F579" s="5" t="e">
        <f t="shared" si="47"/>
        <v>#REF!</v>
      </c>
      <c r="G579" s="15">
        <v>45075</v>
      </c>
      <c r="H579" s="16" t="s">
        <v>42</v>
      </c>
      <c r="I579" s="16" t="s">
        <v>45</v>
      </c>
      <c r="J579" s="16" t="s">
        <v>9</v>
      </c>
      <c r="K579" s="14" t="s">
        <v>16</v>
      </c>
      <c r="L579" s="14" t="s">
        <v>17</v>
      </c>
      <c r="M579" s="16" t="s">
        <v>12</v>
      </c>
      <c r="N579" s="16" t="s">
        <v>13</v>
      </c>
      <c r="O579" s="16" t="s">
        <v>14</v>
      </c>
      <c r="P579" s="12">
        <f t="shared" si="48"/>
        <v>1</v>
      </c>
      <c r="Q579" s="12" cm="1">
        <f t="array" ref="Q579">SUMPRODUCT(($G$2:$G$3094=G579)*(P579&gt;$P$2:$P$3094))+1</f>
        <v>1</v>
      </c>
      <c r="R579" s="12" t="e">
        <f>(Q579*100000)+#REF!</f>
        <v>#REF!</v>
      </c>
      <c r="S579" t="e" cm="1">
        <f t="array" ref="S579">SUMPRODUCT(($G$2:$G$3094=G579)*(R579&gt;$R$2:$R$3094))+1</f>
        <v>#REF!</v>
      </c>
      <c r="T579" t="str">
        <f t="shared" si="49"/>
        <v xml:space="preserve">Huntingdon </v>
      </c>
      <c r="U579">
        <v>0</v>
      </c>
      <c r="V579" t="s">
        <v>11</v>
      </c>
      <c r="W579">
        <f t="shared" si="50"/>
        <v>2023</v>
      </c>
    </row>
    <row r="580" spans="1:23" x14ac:dyDescent="0.25">
      <c r="A580" s="10" t="str">
        <f>IF(YEAR(G580)=2024,#REF!,"")</f>
        <v/>
      </c>
      <c r="B580" s="10" t="str">
        <f>IF(YEAR(G580)=2025,#REF!,"")</f>
        <v/>
      </c>
      <c r="C580" s="10" t="str">
        <f t="shared" si="46"/>
        <v>Evening45076</v>
      </c>
      <c r="D580" s="5" t="str">
        <f>IF('by region'!$C$2="Any","Any",List!V580)&amp;M580&amp;IF('by region'!$I$2="Any","Any",N580)&amp;G580</f>
        <v>AnyFlatAny45076</v>
      </c>
      <c r="E580" s="5" t="e">
        <f>IF(I580=#REF!,List!G580,"")</f>
        <v>#REF!</v>
      </c>
      <c r="F580" s="5" t="e">
        <f t="shared" si="47"/>
        <v>#REF!</v>
      </c>
      <c r="G580" s="15">
        <v>45076</v>
      </c>
      <c r="H580" s="16" t="s">
        <v>7</v>
      </c>
      <c r="I580" s="16" t="s">
        <v>72</v>
      </c>
      <c r="J580" s="16" t="s">
        <v>80</v>
      </c>
      <c r="K580" s="14" t="s">
        <v>16</v>
      </c>
      <c r="L580" s="14" t="s">
        <v>17</v>
      </c>
      <c r="M580" s="16" t="s">
        <v>25</v>
      </c>
      <c r="N580" s="16" t="s">
        <v>13</v>
      </c>
      <c r="O580" s="16" t="s">
        <v>21</v>
      </c>
      <c r="P580" s="12">
        <f t="shared" si="48"/>
        <v>2</v>
      </c>
      <c r="Q580" s="12" cm="1">
        <f t="array" ref="Q580">SUMPRODUCT(($G$2:$G$3094=G580)*(P580&gt;$P$2:$P$3094))+1</f>
        <v>4</v>
      </c>
      <c r="R580" s="12" t="e">
        <f>(Q580*100000)+#REF!</f>
        <v>#REF!</v>
      </c>
      <c r="S580" t="e" cm="1">
        <f t="array" ref="S580">SUMPRODUCT(($G$2:$G$3094=G580)*(R580&gt;$R$2:$R$3094))+1</f>
        <v>#REF!</v>
      </c>
      <c r="T580" t="str">
        <f t="shared" si="49"/>
        <v>NOTTINGHAM †</v>
      </c>
      <c r="U580">
        <v>0</v>
      </c>
      <c r="V580" t="s">
        <v>19</v>
      </c>
      <c r="W580">
        <f t="shared" si="50"/>
        <v>2023</v>
      </c>
    </row>
    <row r="581" spans="1:23" x14ac:dyDescent="0.25">
      <c r="A581" s="10" t="str">
        <f>IF(YEAR(G581)=2024,#REF!,"")</f>
        <v/>
      </c>
      <c r="B581" s="10" t="str">
        <f>IF(YEAR(G581)=2025,#REF!,"")</f>
        <v/>
      </c>
      <c r="C581" s="10" t="str">
        <f t="shared" si="46"/>
        <v>Afternoon45076</v>
      </c>
      <c r="D581" s="5" t="str">
        <f>IF('by region'!$C$2="Any","Any",List!V581)&amp;M581&amp;IF('by region'!$I$2="Any","Any",N581)&amp;G581</f>
        <v>AnyFlatAny45076</v>
      </c>
      <c r="E581" s="5" t="e">
        <f>IF(I581=#REF!,List!G581,"")</f>
        <v>#REF!</v>
      </c>
      <c r="F581" s="5" t="e">
        <f t="shared" si="47"/>
        <v>#REF!</v>
      </c>
      <c r="G581" s="15">
        <v>45076</v>
      </c>
      <c r="H581" s="16" t="s">
        <v>7</v>
      </c>
      <c r="I581" s="16" t="s">
        <v>82</v>
      </c>
      <c r="J581" s="16" t="s">
        <v>9</v>
      </c>
      <c r="K581" s="14" t="s">
        <v>24</v>
      </c>
      <c r="L581" s="14" t="s">
        <v>19</v>
      </c>
      <c r="M581" s="16" t="s">
        <v>25</v>
      </c>
      <c r="N581" s="16" t="s">
        <v>13</v>
      </c>
      <c r="O581" s="16" t="s">
        <v>14</v>
      </c>
      <c r="P581" s="12">
        <f t="shared" si="48"/>
        <v>1</v>
      </c>
      <c r="Q581" s="12" cm="1">
        <f t="array" ref="Q581">SUMPRODUCT(($G$2:$G$3094=G581)*(P581&gt;$P$2:$P$3094))+1</f>
        <v>1</v>
      </c>
      <c r="R581" s="12" t="e">
        <f>(Q581*100000)+#REF!</f>
        <v>#REF!</v>
      </c>
      <c r="S581" t="e" cm="1">
        <f t="array" ref="S581">SUMPRODUCT(($G$2:$G$3094=G581)*(R581&gt;$R$2:$R$3094))+1</f>
        <v>#REF!</v>
      </c>
      <c r="T581" t="str">
        <f t="shared" si="49"/>
        <v xml:space="preserve">BRIGHTON </v>
      </c>
      <c r="U581">
        <v>0</v>
      </c>
      <c r="V581" t="s">
        <v>11</v>
      </c>
      <c r="W581">
        <f t="shared" si="50"/>
        <v>2023</v>
      </c>
    </row>
    <row r="582" spans="1:23" x14ac:dyDescent="0.25">
      <c r="A582" s="10" t="str">
        <f>IF(YEAR(G582)=2024,#REF!,"")</f>
        <v/>
      </c>
      <c r="B582" s="10" t="str">
        <f>IF(YEAR(G582)=2025,#REF!,"")</f>
        <v/>
      </c>
      <c r="C582" s="10" t="str">
        <f t="shared" si="46"/>
        <v>Afternoon45076</v>
      </c>
      <c r="D582" s="5" t="str">
        <f>IF('by region'!$C$2="Any","Any",List!V582)&amp;M582&amp;IF('by region'!$I$2="Any","Any",N582)&amp;G582</f>
        <v>AnyFlatAny45076</v>
      </c>
      <c r="E582" s="5" t="e">
        <f>IF(I582=#REF!,List!G582,"")</f>
        <v>#REF!</v>
      </c>
      <c r="F582" s="5" t="e">
        <f t="shared" si="47"/>
        <v>#REF!</v>
      </c>
      <c r="G582" s="15">
        <v>45076</v>
      </c>
      <c r="H582" s="16" t="s">
        <v>7</v>
      </c>
      <c r="I582" s="16" t="s">
        <v>44</v>
      </c>
      <c r="J582" s="16" t="s">
        <v>9</v>
      </c>
      <c r="K582" s="14" t="s">
        <v>10</v>
      </c>
      <c r="L582" s="14" t="s">
        <v>17</v>
      </c>
      <c r="M582" s="16" t="s">
        <v>25</v>
      </c>
      <c r="N582" s="16" t="s">
        <v>13</v>
      </c>
      <c r="O582" s="16" t="s">
        <v>14</v>
      </c>
      <c r="P582" s="12">
        <f t="shared" si="48"/>
        <v>1</v>
      </c>
      <c r="Q582" s="12" cm="1">
        <f t="array" ref="Q582">SUMPRODUCT(($G$2:$G$3094=G582)*(P582&gt;$P$2:$P$3094))+1</f>
        <v>1</v>
      </c>
      <c r="R582" s="12" t="e">
        <f>(Q582*100000)+#REF!</f>
        <v>#REF!</v>
      </c>
      <c r="S582" t="e" cm="1">
        <f t="array" ref="S582">SUMPRODUCT(($G$2:$G$3094=G582)*(R582&gt;$R$2:$R$3094))+1</f>
        <v>#REF!</v>
      </c>
      <c r="T582" t="str">
        <f t="shared" si="49"/>
        <v xml:space="preserve">LEICESTER </v>
      </c>
      <c r="U582">
        <v>0</v>
      </c>
      <c r="V582" t="s">
        <v>19</v>
      </c>
      <c r="W582">
        <f t="shared" si="50"/>
        <v>2023</v>
      </c>
    </row>
    <row r="583" spans="1:23" x14ac:dyDescent="0.25">
      <c r="A583" s="10" t="str">
        <f>IF(YEAR(G583)=2024,#REF!,"")</f>
        <v/>
      </c>
      <c r="B583" s="10" t="str">
        <f>IF(YEAR(G583)=2025,#REF!,"")</f>
        <v/>
      </c>
      <c r="C583" s="10" t="str">
        <f t="shared" si="46"/>
        <v>Evening45076</v>
      </c>
      <c r="D583" s="5" t="str">
        <f>IF('by region'!$C$2="Any","Any",List!V583)&amp;M583&amp;IF('by region'!$I$2="Any","Any",N583)&amp;G583</f>
        <v>AnyFlatAny45076</v>
      </c>
      <c r="E583" s="5" t="e">
        <f>IF(I583=#REF!,List!G583,"")</f>
        <v>#REF!</v>
      </c>
      <c r="F583" s="5" t="e">
        <f t="shared" si="47"/>
        <v>#REF!</v>
      </c>
      <c r="G583" s="15">
        <v>45076</v>
      </c>
      <c r="H583" s="16" t="s">
        <v>7</v>
      </c>
      <c r="I583" s="16" t="s">
        <v>36</v>
      </c>
      <c r="J583" s="16" t="s">
        <v>80</v>
      </c>
      <c r="K583" s="14" t="s">
        <v>24</v>
      </c>
      <c r="L583" s="14" t="s">
        <v>19</v>
      </c>
      <c r="M583" s="16" t="s">
        <v>25</v>
      </c>
      <c r="N583" s="16" t="s">
        <v>13</v>
      </c>
      <c r="O583" s="16" t="s">
        <v>14</v>
      </c>
      <c r="P583" s="12">
        <f t="shared" si="48"/>
        <v>2</v>
      </c>
      <c r="Q583" s="12" cm="1">
        <f t="array" ref="Q583">SUMPRODUCT(($G$2:$G$3094=G583)*(P583&gt;$P$2:$P$3094))+1</f>
        <v>4</v>
      </c>
      <c r="R583" s="12" t="e">
        <f>(Q583*100000)+#REF!</f>
        <v>#REF!</v>
      </c>
      <c r="S583" t="e" cm="1">
        <f t="array" ref="S583">SUMPRODUCT(($G$2:$G$3094=G583)*(R583&gt;$R$2:$R$3094))+1</f>
        <v>#REF!</v>
      </c>
      <c r="T583" t="str">
        <f t="shared" si="49"/>
        <v>LINGFIELD PARK †</v>
      </c>
      <c r="U583">
        <v>0</v>
      </c>
      <c r="V583" t="s">
        <v>17</v>
      </c>
      <c r="W583">
        <f t="shared" si="50"/>
        <v>2023</v>
      </c>
    </row>
    <row r="584" spans="1:23" x14ac:dyDescent="0.25">
      <c r="A584" s="10" t="str">
        <f>IF(YEAR(G584)=2024,#REF!,"")</f>
        <v/>
      </c>
      <c r="B584" s="10" t="str">
        <f>IF(YEAR(G584)=2025,#REF!,"")</f>
        <v/>
      </c>
      <c r="C584" s="10" t="str">
        <f t="shared" si="46"/>
        <v>Afternoon45076</v>
      </c>
      <c r="D584" s="5" t="str">
        <f>IF('by region'!$C$2="Any","Any",List!V584)&amp;M584&amp;IF('by region'!$I$2="Any","Any",N584)&amp;G584</f>
        <v>AnyFlatAny45076</v>
      </c>
      <c r="E584" s="5" t="e">
        <f>IF(I584=#REF!,List!G584,"")</f>
        <v>#REF!</v>
      </c>
      <c r="F584" s="5" t="e">
        <f t="shared" si="47"/>
        <v>#REF!</v>
      </c>
      <c r="G584" s="15">
        <v>45076</v>
      </c>
      <c r="H584" s="16" t="s">
        <v>7</v>
      </c>
      <c r="I584" s="16" t="s">
        <v>69</v>
      </c>
      <c r="J584" s="16" t="s">
        <v>9</v>
      </c>
      <c r="K584" s="14" t="s">
        <v>10</v>
      </c>
      <c r="L584" s="14" t="s">
        <v>11</v>
      </c>
      <c r="M584" s="16" t="s">
        <v>25</v>
      </c>
      <c r="N584" s="16" t="s">
        <v>13</v>
      </c>
      <c r="O584" s="16" t="s">
        <v>14</v>
      </c>
      <c r="P584" s="12">
        <f t="shared" si="48"/>
        <v>1</v>
      </c>
      <c r="Q584" s="12" cm="1">
        <f t="array" ref="Q584">SUMPRODUCT(($G$2:$G$3094=G584)*(P584&gt;$P$2:$P$3094))+1</f>
        <v>1</v>
      </c>
      <c r="R584" s="12" t="e">
        <f>(Q584*100000)+#REF!</f>
        <v>#REF!</v>
      </c>
      <c r="S584" t="e" cm="1">
        <f t="array" ref="S584">SUMPRODUCT(($G$2:$G$3094=G584)*(R584&gt;$R$2:$R$3094))+1</f>
        <v>#REF!</v>
      </c>
      <c r="T584" t="str">
        <f t="shared" si="49"/>
        <v xml:space="preserve">REDCAR </v>
      </c>
      <c r="U584">
        <v>0</v>
      </c>
      <c r="V584" t="s">
        <v>11</v>
      </c>
      <c r="W584">
        <f t="shared" si="50"/>
        <v>2023</v>
      </c>
    </row>
    <row r="585" spans="1:23" x14ac:dyDescent="0.25">
      <c r="A585" s="10" t="str">
        <f>IF(YEAR(G585)=2024,#REF!,"")</f>
        <v/>
      </c>
      <c r="B585" s="10" t="str">
        <f>IF(YEAR(G585)=2025,#REF!,"")</f>
        <v/>
      </c>
      <c r="C585" s="10" t="str">
        <f t="shared" si="46"/>
        <v>Afternoon45077</v>
      </c>
      <c r="D585" s="5" t="str">
        <f>IF('by region'!$C$2="Any","Any",List!V585)&amp;M585&amp;IF('by region'!$I$2="Any","Any",N585)&amp;G585</f>
        <v>AnyFlatAny45077</v>
      </c>
      <c r="E585" s="5" t="e">
        <f>IF(I585=#REF!,List!G585,"")</f>
        <v>#REF!</v>
      </c>
      <c r="F585" s="5" t="e">
        <f t="shared" si="47"/>
        <v>#REF!</v>
      </c>
      <c r="G585" s="15">
        <v>45077</v>
      </c>
      <c r="H585" s="16" t="s">
        <v>27</v>
      </c>
      <c r="I585" s="16" t="s">
        <v>77</v>
      </c>
      <c r="J585" s="16" t="s">
        <v>9</v>
      </c>
      <c r="K585" s="14" t="s">
        <v>10</v>
      </c>
      <c r="L585" s="14" t="s">
        <v>11</v>
      </c>
      <c r="M585" s="16" t="s">
        <v>25</v>
      </c>
      <c r="N585" s="16" t="s">
        <v>13</v>
      </c>
      <c r="O585" s="16" t="s">
        <v>14</v>
      </c>
      <c r="P585" s="12">
        <f t="shared" si="48"/>
        <v>1</v>
      </c>
      <c r="Q585" s="12" cm="1">
        <f t="array" ref="Q585">SUMPRODUCT(($G$2:$G$3094=G585)*(P585&gt;$P$2:$P$3094))+1</f>
        <v>1</v>
      </c>
      <c r="R585" s="12" t="e">
        <f>(Q585*100000)+#REF!</f>
        <v>#REF!</v>
      </c>
      <c r="S585" t="e" cm="1">
        <f t="array" ref="S585">SUMPRODUCT(($G$2:$G$3094=G585)*(R585&gt;$R$2:$R$3094))+1</f>
        <v>#REF!</v>
      </c>
      <c r="T585" t="str">
        <f t="shared" si="49"/>
        <v xml:space="preserve">BEVERLEY </v>
      </c>
      <c r="U585">
        <v>0</v>
      </c>
      <c r="V585" t="s">
        <v>11</v>
      </c>
      <c r="W585">
        <f t="shared" si="50"/>
        <v>2023</v>
      </c>
    </row>
    <row r="586" spans="1:23" x14ac:dyDescent="0.25">
      <c r="A586" s="10" t="str">
        <f>IF(YEAR(G586)=2024,#REF!,"")</f>
        <v/>
      </c>
      <c r="B586" s="10" t="str">
        <f>IF(YEAR(G586)=2025,#REF!,"")</f>
        <v/>
      </c>
      <c r="C586" s="10" t="str">
        <f t="shared" si="46"/>
        <v>Afternoon45077</v>
      </c>
      <c r="D586" s="5" t="str">
        <f>IF('by region'!$C$2="Any","Any",List!V586)&amp;M586&amp;IF('by region'!$I$2="Any","Any",N586)&amp;G586</f>
        <v>AnyFlatAny45077</v>
      </c>
      <c r="E586" s="5" t="e">
        <f>IF(I586=#REF!,List!G586,"")</f>
        <v>#REF!</v>
      </c>
      <c r="F586" s="5" t="e">
        <f t="shared" si="47"/>
        <v>#REF!</v>
      </c>
      <c r="G586" s="15">
        <v>45077</v>
      </c>
      <c r="H586" s="16" t="s">
        <v>27</v>
      </c>
      <c r="I586" s="16" t="s">
        <v>86</v>
      </c>
      <c r="J586" s="16" t="s">
        <v>9</v>
      </c>
      <c r="K586" s="14" t="s">
        <v>10</v>
      </c>
      <c r="L586" s="14" t="s">
        <v>11</v>
      </c>
      <c r="M586" s="16" t="s">
        <v>25</v>
      </c>
      <c r="N586" s="16" t="s">
        <v>13</v>
      </c>
      <c r="O586" s="16" t="s">
        <v>14</v>
      </c>
      <c r="P586" s="12">
        <f t="shared" si="48"/>
        <v>1</v>
      </c>
      <c r="Q586" s="12" cm="1">
        <f t="array" ref="Q586">SUMPRODUCT(($G$2:$G$3094=G586)*(P586&gt;$P$2:$P$3094))+1</f>
        <v>1</v>
      </c>
      <c r="R586" s="12" t="e">
        <f>(Q586*100000)+#REF!</f>
        <v>#REF!</v>
      </c>
      <c r="S586" t="e" cm="1">
        <f t="array" ref="S586">SUMPRODUCT(($G$2:$G$3094=G586)*(R586&gt;$R$2:$R$3094))+1</f>
        <v>#REF!</v>
      </c>
      <c r="T586" t="str">
        <f t="shared" si="49"/>
        <v xml:space="preserve">HAMILTON PARK </v>
      </c>
      <c r="U586">
        <v>0</v>
      </c>
      <c r="V586" t="s">
        <v>19</v>
      </c>
      <c r="W586">
        <f t="shared" si="50"/>
        <v>2023</v>
      </c>
    </row>
    <row r="587" spans="1:23" x14ac:dyDescent="0.25">
      <c r="A587" s="10" t="str">
        <f>IF(YEAR(G587)=2024,#REF!,"")</f>
        <v/>
      </c>
      <c r="B587" s="10" t="str">
        <f>IF(YEAR(G587)=2025,#REF!,"")</f>
        <v/>
      </c>
      <c r="C587" s="10" t="str">
        <f t="shared" si="46"/>
        <v>Afternoon45077</v>
      </c>
      <c r="D587" s="5" t="str">
        <f>IF('by region'!$C$2="Any","Any",List!V587)&amp;M587&amp;IF('by region'!$I$2="Any","Any",N587)&amp;G587</f>
        <v>AnyJumpAny45077</v>
      </c>
      <c r="E587" s="5" t="e">
        <f>IF(I587=#REF!,List!G587,"")</f>
        <v>#REF!</v>
      </c>
      <c r="F587" s="5" t="e">
        <f t="shared" si="47"/>
        <v>#REF!</v>
      </c>
      <c r="G587" s="15">
        <v>45077</v>
      </c>
      <c r="H587" s="16" t="s">
        <v>27</v>
      </c>
      <c r="I587" s="16" t="s">
        <v>75</v>
      </c>
      <c r="J587" s="16" t="s">
        <v>9</v>
      </c>
      <c r="K587" s="14" t="s">
        <v>10</v>
      </c>
      <c r="L587" s="14" t="s">
        <v>19</v>
      </c>
      <c r="M587" s="16" t="s">
        <v>12</v>
      </c>
      <c r="N587" s="16" t="s">
        <v>13</v>
      </c>
      <c r="O587" s="16" t="s">
        <v>14</v>
      </c>
      <c r="P587" s="12">
        <f t="shared" si="48"/>
        <v>1</v>
      </c>
      <c r="Q587" s="12" cm="1">
        <f t="array" ref="Q587">SUMPRODUCT(($G$2:$G$3094=G587)*(P587&gt;$P$2:$P$3094))+1</f>
        <v>1</v>
      </c>
      <c r="R587" s="12" t="e">
        <f>(Q587*100000)+#REF!</f>
        <v>#REF!</v>
      </c>
      <c r="S587" t="e" cm="1">
        <f t="array" ref="S587">SUMPRODUCT(($G$2:$G$3094=G587)*(R587&gt;$R$2:$R$3094))+1</f>
        <v>#REF!</v>
      </c>
      <c r="T587" t="str">
        <f t="shared" si="49"/>
        <v xml:space="preserve">Newton Abbot </v>
      </c>
      <c r="U587">
        <v>0</v>
      </c>
      <c r="V587" t="s">
        <v>11</v>
      </c>
      <c r="W587">
        <f t="shared" si="50"/>
        <v>2023</v>
      </c>
    </row>
    <row r="588" spans="1:23" x14ac:dyDescent="0.25">
      <c r="A588" s="10" t="str">
        <f>IF(YEAR(G588)=2024,#REF!,"")</f>
        <v/>
      </c>
      <c r="B588" s="10" t="str">
        <f>IF(YEAR(G588)=2025,#REF!,"")</f>
        <v/>
      </c>
      <c r="C588" s="10" t="str">
        <f t="shared" si="46"/>
        <v>Evening45077</v>
      </c>
      <c r="D588" s="5" t="str">
        <f>IF('by region'!$C$2="Any","Any",List!V588)&amp;M588&amp;IF('by region'!$I$2="Any","Any",N588)&amp;G588</f>
        <v>AnyJumpAny45077</v>
      </c>
      <c r="E588" s="5" t="e">
        <f>IF(I588=#REF!,List!G588,"")</f>
        <v>#REF!</v>
      </c>
      <c r="F588" s="5" t="e">
        <f t="shared" si="47"/>
        <v>#REF!</v>
      </c>
      <c r="G588" s="15">
        <v>45077</v>
      </c>
      <c r="H588" s="16" t="s">
        <v>27</v>
      </c>
      <c r="I588" s="16" t="s">
        <v>48</v>
      </c>
      <c r="J588" s="16" t="s">
        <v>80</v>
      </c>
      <c r="K588" s="14" t="s">
        <v>16</v>
      </c>
      <c r="L588" s="14" t="s">
        <v>17</v>
      </c>
      <c r="M588" s="16" t="s">
        <v>12</v>
      </c>
      <c r="N588" s="16" t="s">
        <v>13</v>
      </c>
      <c r="O588" s="16" t="s">
        <v>14</v>
      </c>
      <c r="P588" s="12">
        <f t="shared" si="48"/>
        <v>2</v>
      </c>
      <c r="Q588" s="12" cm="1">
        <f t="array" ref="Q588">SUMPRODUCT(($G$2:$G$3094=G588)*(P588&gt;$P$2:$P$3094))+1</f>
        <v>4</v>
      </c>
      <c r="R588" s="12" t="e">
        <f>(Q588*100000)+#REF!</f>
        <v>#REF!</v>
      </c>
      <c r="S588" t="e" cm="1">
        <f t="array" ref="S588">SUMPRODUCT(($G$2:$G$3094=G588)*(R588&gt;$R$2:$R$3094))+1</f>
        <v>#REF!</v>
      </c>
      <c r="T588" t="str">
        <f t="shared" si="49"/>
        <v>Warwick †</v>
      </c>
      <c r="U588">
        <v>0</v>
      </c>
      <c r="V588" t="s">
        <v>19</v>
      </c>
      <c r="W588">
        <f t="shared" si="50"/>
        <v>2023</v>
      </c>
    </row>
    <row r="589" spans="1:23" x14ac:dyDescent="0.25">
      <c r="A589" s="10" t="str">
        <f>IF(YEAR(G589)=2024,#REF!,"")</f>
        <v/>
      </c>
      <c r="B589" s="10" t="str">
        <f>IF(YEAR(G589)=2025,#REF!,"")</f>
        <v/>
      </c>
      <c r="C589" s="10" t="str">
        <f t="shared" si="46"/>
        <v>Evening45077</v>
      </c>
      <c r="D589" s="5" t="str">
        <f>IF('by region'!$C$2="Any","Any",List!V589)&amp;M589&amp;IF('by region'!$I$2="Any","Any",N589)&amp;G589</f>
        <v>AnyJumpAny45077</v>
      </c>
      <c r="E589" s="5" t="e">
        <f>IF(I589=#REF!,List!G589,"")</f>
        <v>#REF!</v>
      </c>
      <c r="F589" s="5" t="e">
        <f t="shared" si="47"/>
        <v>#REF!</v>
      </c>
      <c r="G589" s="15">
        <v>45077</v>
      </c>
      <c r="H589" s="16" t="s">
        <v>27</v>
      </c>
      <c r="I589" s="16" t="s">
        <v>92</v>
      </c>
      <c r="J589" s="16" t="s">
        <v>80</v>
      </c>
      <c r="K589" s="14" t="s">
        <v>10</v>
      </c>
      <c r="L589" s="14" t="s">
        <v>11</v>
      </c>
      <c r="M589" s="16" t="s">
        <v>12</v>
      </c>
      <c r="N589" s="16" t="s">
        <v>13</v>
      </c>
      <c r="O589" s="16" t="s">
        <v>14</v>
      </c>
      <c r="P589" s="12">
        <f t="shared" si="48"/>
        <v>2</v>
      </c>
      <c r="Q589" s="12" cm="1">
        <f t="array" ref="Q589">SUMPRODUCT(($G$2:$G$3094=G589)*(P589&gt;$P$2:$P$3094))+1</f>
        <v>4</v>
      </c>
      <c r="R589" s="12" t="e">
        <f>(Q589*100000)+#REF!</f>
        <v>#REF!</v>
      </c>
      <c r="S589" t="e" cm="1">
        <f t="array" ref="S589">SUMPRODUCT(($G$2:$G$3094=G589)*(R589&gt;$R$2:$R$3094))+1</f>
        <v>#REF!</v>
      </c>
      <c r="T589" t="str">
        <f t="shared" si="49"/>
        <v>Cartmel †</v>
      </c>
      <c r="U589">
        <v>0</v>
      </c>
      <c r="V589" t="s">
        <v>17</v>
      </c>
      <c r="W589">
        <f t="shared" si="50"/>
        <v>2023</v>
      </c>
    </row>
    <row r="590" spans="1:23" x14ac:dyDescent="0.25">
      <c r="A590" s="10" t="str">
        <f>IF(YEAR(G590)=2024,#REF!,"")</f>
        <v/>
      </c>
      <c r="B590" s="10" t="str">
        <f>IF(YEAR(G590)=2025,#REF!,"")</f>
        <v/>
      </c>
      <c r="C590" s="10" t="str">
        <f t="shared" si="46"/>
        <v>Evening45078</v>
      </c>
      <c r="D590" s="5" t="str">
        <f>IF('by region'!$C$2="Any","Any",List!V590)&amp;M590&amp;IF('by region'!$I$2="Any","Any",N590)&amp;G590</f>
        <v>AnyFlatAny45078</v>
      </c>
      <c r="E590" s="5" t="e">
        <f>IF(I590=#REF!,List!G590,"")</f>
        <v>#REF!</v>
      </c>
      <c r="F590" s="5" t="e">
        <f t="shared" si="47"/>
        <v>#REF!</v>
      </c>
      <c r="G590" s="15">
        <v>45078</v>
      </c>
      <c r="H590" s="16" t="s">
        <v>34</v>
      </c>
      <c r="I590" s="16" t="s">
        <v>63</v>
      </c>
      <c r="J590" s="16" t="s">
        <v>80</v>
      </c>
      <c r="K590" s="14" t="s">
        <v>16</v>
      </c>
      <c r="L590" s="14" t="s">
        <v>11</v>
      </c>
      <c r="M590" s="16" t="s">
        <v>25</v>
      </c>
      <c r="N590" s="16" t="s">
        <v>13</v>
      </c>
      <c r="O590" s="16" t="s">
        <v>14</v>
      </c>
      <c r="P590" s="12">
        <f t="shared" si="48"/>
        <v>2</v>
      </c>
      <c r="Q590" s="12" cm="1">
        <f t="array" ref="Q590">SUMPRODUCT(($G$2:$G$3094=G590)*(P590&gt;$P$2:$P$3094))+1</f>
        <v>4</v>
      </c>
      <c r="R590" s="12" t="e">
        <f>(Q590*100000)+#REF!</f>
        <v>#REF!</v>
      </c>
      <c r="S590" t="e" cm="1">
        <f t="array" ref="S590">SUMPRODUCT(($G$2:$G$3094=G590)*(R590&gt;$R$2:$R$3094))+1</f>
        <v>#REF!</v>
      </c>
      <c r="T590" t="str">
        <f t="shared" si="49"/>
        <v>CARLISLE †</v>
      </c>
      <c r="U590">
        <v>0</v>
      </c>
      <c r="V590" t="s">
        <v>11</v>
      </c>
      <c r="W590">
        <f t="shared" si="50"/>
        <v>2023</v>
      </c>
    </row>
    <row r="591" spans="1:23" x14ac:dyDescent="0.25">
      <c r="A591" s="10" t="str">
        <f>IF(YEAR(G591)=2024,#REF!,"")</f>
        <v/>
      </c>
      <c r="B591" s="10" t="str">
        <f>IF(YEAR(G591)=2025,#REF!,"")</f>
        <v/>
      </c>
      <c r="C591" s="10" t="str">
        <f t="shared" si="46"/>
        <v>Afternoon45078</v>
      </c>
      <c r="D591" s="5" t="str">
        <f>IF('by region'!$C$2="Any","Any",List!V591)&amp;M591&amp;IF('by region'!$I$2="Any","Any",N591)&amp;G591</f>
        <v>AnyFlatAny45078</v>
      </c>
      <c r="E591" s="5" t="e">
        <f>IF(I591=#REF!,List!G591,"")</f>
        <v>#REF!</v>
      </c>
      <c r="F591" s="5" t="e">
        <f t="shared" si="47"/>
        <v>#REF!</v>
      </c>
      <c r="G591" s="15">
        <v>45078</v>
      </c>
      <c r="H591" s="16" t="s">
        <v>34</v>
      </c>
      <c r="I591" s="16" t="s">
        <v>36</v>
      </c>
      <c r="J591" s="16" t="s">
        <v>9</v>
      </c>
      <c r="K591" s="14" t="s">
        <v>24</v>
      </c>
      <c r="L591" s="14" t="s">
        <v>19</v>
      </c>
      <c r="M591" s="16" t="s">
        <v>25</v>
      </c>
      <c r="N591" s="16" t="s">
        <v>13</v>
      </c>
      <c r="O591" s="16" t="s">
        <v>14</v>
      </c>
      <c r="P591" s="12">
        <f t="shared" si="48"/>
        <v>1</v>
      </c>
      <c r="Q591" s="12" cm="1">
        <f t="array" ref="Q591">SUMPRODUCT(($G$2:$G$3094=G591)*(P591&gt;$P$2:$P$3094))+1</f>
        <v>1</v>
      </c>
      <c r="R591" s="12" t="e">
        <f>(Q591*100000)+#REF!</f>
        <v>#REF!</v>
      </c>
      <c r="S591" t="e" cm="1">
        <f t="array" ref="S591">SUMPRODUCT(($G$2:$G$3094=G591)*(R591&gt;$R$2:$R$3094))+1</f>
        <v>#REF!</v>
      </c>
      <c r="T591" t="str">
        <f t="shared" si="49"/>
        <v xml:space="preserve">LINGFIELD PARK </v>
      </c>
      <c r="U591">
        <v>0</v>
      </c>
      <c r="V591" t="s">
        <v>19</v>
      </c>
      <c r="W591">
        <f t="shared" si="50"/>
        <v>2023</v>
      </c>
    </row>
    <row r="592" spans="1:23" x14ac:dyDescent="0.25">
      <c r="A592" s="10" t="str">
        <f>IF(YEAR(G592)=2024,#REF!,"")</f>
        <v/>
      </c>
      <c r="B592" s="10" t="str">
        <f>IF(YEAR(G592)=2025,#REF!,"")</f>
        <v/>
      </c>
      <c r="C592" s="10" t="str">
        <f t="shared" si="46"/>
        <v>Afternoon45078</v>
      </c>
      <c r="D592" s="5" t="str">
        <f>IF('by region'!$C$2="Any","Any",List!V592)&amp;M592&amp;IF('by region'!$I$2="Any","Any",N592)&amp;G592</f>
        <v>AnyFlatAny45078</v>
      </c>
      <c r="E592" s="5" t="e">
        <f>IF(I592=#REF!,List!G592,"")</f>
        <v>#REF!</v>
      </c>
      <c r="F592" s="5" t="e">
        <f t="shared" si="47"/>
        <v>#REF!</v>
      </c>
      <c r="G592" s="15">
        <v>45078</v>
      </c>
      <c r="H592" s="16" t="s">
        <v>34</v>
      </c>
      <c r="I592" s="16" t="s">
        <v>78</v>
      </c>
      <c r="J592" s="16" t="s">
        <v>9</v>
      </c>
      <c r="K592" s="14" t="s">
        <v>10</v>
      </c>
      <c r="L592" s="14" t="s">
        <v>11</v>
      </c>
      <c r="M592" s="16" t="s">
        <v>25</v>
      </c>
      <c r="N592" s="16" t="s">
        <v>13</v>
      </c>
      <c r="O592" s="16" t="s">
        <v>14</v>
      </c>
      <c r="P592" s="12">
        <f t="shared" si="48"/>
        <v>1</v>
      </c>
      <c r="Q592" s="12" cm="1">
        <f t="array" ref="Q592">SUMPRODUCT(($G$2:$G$3094=G592)*(P592&gt;$P$2:$P$3094))+1</f>
        <v>1</v>
      </c>
      <c r="R592" s="12" t="e">
        <f>(Q592*100000)+#REF!</f>
        <v>#REF!</v>
      </c>
      <c r="S592" t="e" cm="1">
        <f t="array" ref="S592">SUMPRODUCT(($G$2:$G$3094=G592)*(R592&gt;$R$2:$R$3094))+1</f>
        <v>#REF!</v>
      </c>
      <c r="T592" t="str">
        <f t="shared" si="49"/>
        <v xml:space="preserve">RIPON </v>
      </c>
      <c r="U592">
        <v>0</v>
      </c>
      <c r="V592" t="s">
        <v>11</v>
      </c>
      <c r="W592">
        <f t="shared" si="50"/>
        <v>2023</v>
      </c>
    </row>
    <row r="593" spans="1:23" x14ac:dyDescent="0.25">
      <c r="A593" s="10" t="str">
        <f>IF(YEAR(G593)=2024,#REF!,"")</f>
        <v/>
      </c>
      <c r="B593" s="10" t="str">
        <f>IF(YEAR(G593)=2025,#REF!,"")</f>
        <v/>
      </c>
      <c r="C593" s="10" t="str">
        <f t="shared" si="46"/>
        <v>Afternoon45078</v>
      </c>
      <c r="D593" s="5" t="str">
        <f>IF('by region'!$C$2="Any","Any",List!V593)&amp;M593&amp;IF('by region'!$I$2="Any","Any",N593)&amp;G593</f>
        <v>AnyFlatAny45078</v>
      </c>
      <c r="E593" s="5" t="e">
        <f>IF(I593=#REF!,List!G593,"")</f>
        <v>#REF!</v>
      </c>
      <c r="F593" s="5" t="e">
        <f t="shared" si="47"/>
        <v>#REF!</v>
      </c>
      <c r="G593" s="15">
        <v>45078</v>
      </c>
      <c r="H593" s="16" t="s">
        <v>34</v>
      </c>
      <c r="I593" s="16" t="s">
        <v>81</v>
      </c>
      <c r="J593" s="16" t="s">
        <v>9</v>
      </c>
      <c r="K593" s="14" t="s">
        <v>24</v>
      </c>
      <c r="L593" s="14" t="s">
        <v>17</v>
      </c>
      <c r="M593" s="16" t="s">
        <v>25</v>
      </c>
      <c r="N593" s="16" t="s">
        <v>13</v>
      </c>
      <c r="O593" s="16" t="s">
        <v>14</v>
      </c>
      <c r="P593" s="12">
        <f t="shared" si="48"/>
        <v>1</v>
      </c>
      <c r="Q593" s="12" cm="1">
        <f t="array" ref="Q593">SUMPRODUCT(($G$2:$G$3094=G593)*(P593&gt;$P$2:$P$3094))+1</f>
        <v>1</v>
      </c>
      <c r="R593" s="12" t="e">
        <f>(Q593*100000)+#REF!</f>
        <v>#REF!</v>
      </c>
      <c r="S593" t="e" cm="1">
        <f t="array" ref="S593">SUMPRODUCT(($G$2:$G$3094=G593)*(R593&gt;$R$2:$R$3094))+1</f>
        <v>#REF!</v>
      </c>
      <c r="T593" t="str">
        <f t="shared" si="49"/>
        <v xml:space="preserve">YARMOUTH </v>
      </c>
      <c r="U593">
        <v>0</v>
      </c>
      <c r="V593" t="s">
        <v>19</v>
      </c>
      <c r="W593">
        <f t="shared" si="50"/>
        <v>2023</v>
      </c>
    </row>
    <row r="594" spans="1:23" x14ac:dyDescent="0.25">
      <c r="A594" s="10" t="str">
        <f>IF(YEAR(G594)=2024,#REF!,"")</f>
        <v/>
      </c>
      <c r="B594" s="10" t="str">
        <f>IF(YEAR(G594)=2025,#REF!,"")</f>
        <v/>
      </c>
      <c r="C594" s="10" t="str">
        <f t="shared" si="46"/>
        <v>Evening45078</v>
      </c>
      <c r="D594" s="5" t="str">
        <f>IF('by region'!$C$2="Any","Any",List!V594)&amp;M594&amp;IF('by region'!$I$2="Any","Any",N594)&amp;G594</f>
        <v>AnyJumpAny45078</v>
      </c>
      <c r="E594" s="5" t="e">
        <f>IF(I594=#REF!,List!G594,"")</f>
        <v>#REF!</v>
      </c>
      <c r="F594" s="5" t="e">
        <f t="shared" si="47"/>
        <v>#REF!</v>
      </c>
      <c r="G594" s="15">
        <v>45078</v>
      </c>
      <c r="H594" s="16" t="s">
        <v>34</v>
      </c>
      <c r="I594" s="16" t="s">
        <v>53</v>
      </c>
      <c r="J594" s="16" t="s">
        <v>80</v>
      </c>
      <c r="K594" s="14" t="s">
        <v>16</v>
      </c>
      <c r="L594" s="14" t="s">
        <v>17</v>
      </c>
      <c r="M594" s="16" t="s">
        <v>12</v>
      </c>
      <c r="N594" s="16" t="s">
        <v>13</v>
      </c>
      <c r="O594" s="16" t="s">
        <v>14</v>
      </c>
      <c r="P594" s="12">
        <f t="shared" si="48"/>
        <v>2</v>
      </c>
      <c r="Q594" s="12" cm="1">
        <f t="array" ref="Q594">SUMPRODUCT(($G$2:$G$3094=G594)*(P594&gt;$P$2:$P$3094))+1</f>
        <v>4</v>
      </c>
      <c r="R594" s="12" t="e">
        <f>(Q594*100000)+#REF!</f>
        <v>#REF!</v>
      </c>
      <c r="S594" t="e" cm="1">
        <f t="array" ref="S594">SUMPRODUCT(($G$2:$G$3094=G594)*(R594&gt;$R$2:$R$3094))+1</f>
        <v>#REF!</v>
      </c>
      <c r="T594" t="str">
        <f t="shared" si="49"/>
        <v>Market Rasen †</v>
      </c>
      <c r="U594">
        <v>0</v>
      </c>
      <c r="V594" t="s">
        <v>11</v>
      </c>
      <c r="W594">
        <f t="shared" si="50"/>
        <v>2023</v>
      </c>
    </row>
    <row r="595" spans="1:23" x14ac:dyDescent="0.25">
      <c r="A595" s="10" t="str">
        <f>IF(YEAR(G595)=2024,#REF!,"")</f>
        <v/>
      </c>
      <c r="B595" s="10" t="str">
        <f>IF(YEAR(G595)=2025,#REF!,"")</f>
        <v/>
      </c>
      <c r="C595" s="10" t="str">
        <f t="shared" si="46"/>
        <v>Afternoon45079</v>
      </c>
      <c r="D595" s="5" t="str">
        <f>IF('by region'!$C$2="Any","Any",List!V595)&amp;M595&amp;IF('by region'!$I$2="Any","Any",N595)&amp;G595</f>
        <v>AnyFlatAny45079</v>
      </c>
      <c r="E595" s="5" t="e">
        <f>IF(I595=#REF!,List!G595,"")</f>
        <v>#REF!</v>
      </c>
      <c r="F595" s="5" t="e">
        <f t="shared" si="47"/>
        <v>#REF!</v>
      </c>
      <c r="G595" s="15">
        <v>45079</v>
      </c>
      <c r="H595" s="16" t="s">
        <v>35</v>
      </c>
      <c r="I595" s="16" t="s">
        <v>63</v>
      </c>
      <c r="J595" s="16" t="s">
        <v>9</v>
      </c>
      <c r="K595" s="14" t="s">
        <v>16</v>
      </c>
      <c r="L595" s="14" t="s">
        <v>11</v>
      </c>
      <c r="M595" s="16" t="s">
        <v>25</v>
      </c>
      <c r="N595" s="16" t="s">
        <v>13</v>
      </c>
      <c r="O595" s="16" t="s">
        <v>14</v>
      </c>
      <c r="P595" s="12">
        <f t="shared" si="48"/>
        <v>1</v>
      </c>
      <c r="Q595" s="12" cm="1">
        <f t="array" ref="Q595">SUMPRODUCT(($G$2:$G$3094=G595)*(P595&gt;$P$2:$P$3094))+1</f>
        <v>1</v>
      </c>
      <c r="R595" s="12" t="e">
        <f>(Q595*100000)+#REF!</f>
        <v>#REF!</v>
      </c>
      <c r="S595" t="e" cm="1">
        <f t="array" ref="S595">SUMPRODUCT(($G$2:$G$3094=G595)*(R595&gt;$R$2:$R$3094))+1</f>
        <v>#REF!</v>
      </c>
      <c r="T595" t="str">
        <f t="shared" si="49"/>
        <v xml:space="preserve">CARLISLE </v>
      </c>
      <c r="U595">
        <v>0</v>
      </c>
      <c r="V595" t="s">
        <v>17</v>
      </c>
      <c r="W595">
        <f t="shared" si="50"/>
        <v>2023</v>
      </c>
    </row>
    <row r="596" spans="1:23" x14ac:dyDescent="0.25">
      <c r="A596" s="10" t="str">
        <f>IF(YEAR(G596)=2024,#REF!,"")</f>
        <v/>
      </c>
      <c r="B596" s="10" t="str">
        <f>IF(YEAR(G596)=2025,#REF!,"")</f>
        <v/>
      </c>
      <c r="C596" s="10" t="str">
        <f t="shared" si="46"/>
        <v>Evening45079</v>
      </c>
      <c r="D596" s="5" t="str">
        <f>IF('by region'!$C$2="Any","Any",List!V596)&amp;M596&amp;IF('by region'!$I$2="Any","Any",N596)&amp;G596</f>
        <v>AnyFlatAny45079</v>
      </c>
      <c r="E596" s="5" t="e">
        <f>IF(I596=#REF!,List!G596,"")</f>
        <v>#REF!</v>
      </c>
      <c r="F596" s="5" t="e">
        <f t="shared" si="47"/>
        <v>#REF!</v>
      </c>
      <c r="G596" s="15">
        <v>45079</v>
      </c>
      <c r="H596" s="16" t="s">
        <v>35</v>
      </c>
      <c r="I596" s="16" t="s">
        <v>8</v>
      </c>
      <c r="J596" s="16" t="s">
        <v>80</v>
      </c>
      <c r="K596" s="14" t="s">
        <v>10</v>
      </c>
      <c r="L596" s="14" t="s">
        <v>11</v>
      </c>
      <c r="M596" s="16" t="s">
        <v>25</v>
      </c>
      <c r="N596" s="16" t="s">
        <v>13</v>
      </c>
      <c r="O596" s="16" t="s">
        <v>14</v>
      </c>
      <c r="P596" s="12">
        <f t="shared" si="48"/>
        <v>2</v>
      </c>
      <c r="Q596" s="12" cm="1">
        <f t="array" ref="Q596">SUMPRODUCT(($G$2:$G$3094=G596)*(P596&gt;$P$2:$P$3094))+1</f>
        <v>4</v>
      </c>
      <c r="R596" s="12" t="e">
        <f>(Q596*100000)+#REF!</f>
        <v>#REF!</v>
      </c>
      <c r="S596" t="e" cm="1">
        <f t="array" ref="S596">SUMPRODUCT(($G$2:$G$3094=G596)*(R596&gt;$R$2:$R$3094))+1</f>
        <v>#REF!</v>
      </c>
      <c r="T596" t="str">
        <f t="shared" si="49"/>
        <v>CATTERICK BRIDGE †</v>
      </c>
      <c r="U596">
        <v>0</v>
      </c>
      <c r="V596" t="s">
        <v>17</v>
      </c>
      <c r="W596">
        <f t="shared" si="50"/>
        <v>2023</v>
      </c>
    </row>
    <row r="597" spans="1:23" x14ac:dyDescent="0.25">
      <c r="A597" s="10" t="str">
        <f>IF(YEAR(G597)=2024,#REF!,"")</f>
        <v/>
      </c>
      <c r="B597" s="10" t="str">
        <f>IF(YEAR(G597)=2025,#REF!,"")</f>
        <v/>
      </c>
      <c r="C597" s="10" t="str">
        <f t="shared" si="46"/>
        <v>Afternoon45079</v>
      </c>
      <c r="D597" s="5" t="str">
        <f>IF('by region'!$C$2="Any","Any",List!V597)&amp;M597&amp;IF('by region'!$I$2="Any","Any",N597)&amp;G597</f>
        <v>AnyFlatAny45079</v>
      </c>
      <c r="E597" s="5" t="e">
        <f>IF(I597=#REF!,List!G597,"")</f>
        <v>#REF!</v>
      </c>
      <c r="F597" s="5" t="e">
        <f t="shared" si="47"/>
        <v>#REF!</v>
      </c>
      <c r="G597" s="15">
        <v>45079</v>
      </c>
      <c r="H597" s="16" t="s">
        <v>35</v>
      </c>
      <c r="I597" s="16" t="s">
        <v>54</v>
      </c>
      <c r="J597" s="16" t="s">
        <v>9</v>
      </c>
      <c r="K597" s="14" t="s">
        <v>24</v>
      </c>
      <c r="L597" s="14" t="s">
        <v>19</v>
      </c>
      <c r="M597" s="16" t="s">
        <v>25</v>
      </c>
      <c r="N597" s="16" t="s">
        <v>13</v>
      </c>
      <c r="O597" s="16" t="s">
        <v>14</v>
      </c>
      <c r="P597" s="12">
        <f t="shared" si="48"/>
        <v>1</v>
      </c>
      <c r="Q597" s="12" cm="1">
        <f t="array" ref="Q597">SUMPRODUCT(($G$2:$G$3094=G597)*(P597&gt;$P$2:$P$3094))+1</f>
        <v>1</v>
      </c>
      <c r="R597" s="12" t="e">
        <f>(Q597*100000)+#REF!</f>
        <v>#REF!</v>
      </c>
      <c r="S597" t="e" cm="1">
        <f t="array" ref="S597">SUMPRODUCT(($G$2:$G$3094=G597)*(R597&gt;$R$2:$R$3094))+1</f>
        <v>#REF!</v>
      </c>
      <c r="T597" t="str">
        <f t="shared" si="49"/>
        <v xml:space="preserve">CHEPSTOW </v>
      </c>
      <c r="U597">
        <v>0</v>
      </c>
      <c r="V597" t="s">
        <v>17</v>
      </c>
      <c r="W597">
        <f t="shared" si="50"/>
        <v>2023</v>
      </c>
    </row>
    <row r="598" spans="1:23" x14ac:dyDescent="0.25">
      <c r="A598" s="10" t="str">
        <f>IF(YEAR(G598)=2024,#REF!,"")</f>
        <v/>
      </c>
      <c r="B598" s="10" t="str">
        <f>IF(YEAR(G598)=2025,#REF!,"")</f>
        <v/>
      </c>
      <c r="C598" s="10" t="str">
        <f t="shared" si="46"/>
        <v>Evening45079</v>
      </c>
      <c r="D598" s="5" t="str">
        <f>IF('by region'!$C$2="Any","Any",List!V598)&amp;M598&amp;IF('by region'!$I$2="Any","Any",N598)&amp;G598</f>
        <v>AnyFlatAny45079</v>
      </c>
      <c r="E598" s="5" t="e">
        <f>IF(I598=#REF!,List!G598,"")</f>
        <v>#REF!</v>
      </c>
      <c r="F598" s="5" t="e">
        <f t="shared" si="47"/>
        <v>#REF!</v>
      </c>
      <c r="G598" s="15">
        <v>45079</v>
      </c>
      <c r="H598" s="16" t="s">
        <v>35</v>
      </c>
      <c r="I598" s="16" t="s">
        <v>59</v>
      </c>
      <c r="J598" s="16" t="s">
        <v>80</v>
      </c>
      <c r="K598" s="14" t="s">
        <v>24</v>
      </c>
      <c r="L598" s="14" t="s">
        <v>11</v>
      </c>
      <c r="M598" s="16" t="s">
        <v>25</v>
      </c>
      <c r="N598" s="16" t="s">
        <v>13</v>
      </c>
      <c r="O598" s="16" t="s">
        <v>14</v>
      </c>
      <c r="P598" s="12">
        <f t="shared" si="48"/>
        <v>2</v>
      </c>
      <c r="Q598" s="12" cm="1">
        <f t="array" ref="Q598">SUMPRODUCT(($G$2:$G$3094=G598)*(P598&gt;$P$2:$P$3094))+1</f>
        <v>4</v>
      </c>
      <c r="R598" s="12" t="e">
        <f>(Q598*100000)+#REF!</f>
        <v>#REF!</v>
      </c>
      <c r="S598" t="e" cm="1">
        <f t="array" ref="S598">SUMPRODUCT(($G$2:$G$3094=G598)*(R598&gt;$R$2:$R$3094))+1</f>
        <v>#REF!</v>
      </c>
      <c r="T598" t="str">
        <f t="shared" si="49"/>
        <v>DONCASTER †</v>
      </c>
      <c r="U598">
        <v>0</v>
      </c>
      <c r="V598" t="s">
        <v>17</v>
      </c>
      <c r="W598">
        <f t="shared" si="50"/>
        <v>2023</v>
      </c>
    </row>
    <row r="599" spans="1:23" x14ac:dyDescent="0.25">
      <c r="A599" s="10" t="str">
        <f>IF(YEAR(G599)=2024,#REF!,"")</f>
        <v/>
      </c>
      <c r="B599" s="10" t="str">
        <f>IF(YEAR(G599)=2025,#REF!,"")</f>
        <v/>
      </c>
      <c r="C599" s="10" t="str">
        <f t="shared" si="46"/>
        <v>Afternoon45079</v>
      </c>
      <c r="D599" s="5" t="str">
        <f>IF('by region'!$C$2="Any","Any",List!V599)&amp;M599&amp;IF('by region'!$I$2="Any","Any",N599)&amp;G599</f>
        <v>AnyFlatAny45079</v>
      </c>
      <c r="E599" s="5" t="e">
        <f>IF(I599=#REF!,List!G599,"")</f>
        <v>#REF!</v>
      </c>
      <c r="F599" s="5" t="e">
        <f t="shared" si="47"/>
        <v>#REF!</v>
      </c>
      <c r="G599" s="15">
        <v>45079</v>
      </c>
      <c r="H599" s="16" t="s">
        <v>35</v>
      </c>
      <c r="I599" s="16" t="s">
        <v>83</v>
      </c>
      <c r="J599" s="16" t="s">
        <v>9</v>
      </c>
      <c r="K599" s="14" t="s">
        <v>16</v>
      </c>
      <c r="L599" s="14" t="s">
        <v>19</v>
      </c>
      <c r="M599" s="16" t="s">
        <v>25</v>
      </c>
      <c r="N599" s="16" t="s">
        <v>13</v>
      </c>
      <c r="O599" s="16" t="s">
        <v>14</v>
      </c>
      <c r="P599" s="12">
        <f t="shared" si="48"/>
        <v>1</v>
      </c>
      <c r="Q599" s="12" cm="1">
        <f t="array" ref="Q599">SUMPRODUCT(($G$2:$G$3094=G599)*(P599&gt;$P$2:$P$3094))+1</f>
        <v>1</v>
      </c>
      <c r="R599" s="12" t="e">
        <f>(Q599*100000)+#REF!</f>
        <v>#REF!</v>
      </c>
      <c r="S599" t="e" cm="1">
        <f t="array" ref="S599">SUMPRODUCT(($G$2:$G$3094=G599)*(R599&gt;$R$2:$R$3094))+1</f>
        <v>#REF!</v>
      </c>
      <c r="T599" t="str">
        <f t="shared" si="49"/>
        <v xml:space="preserve">EPSOM DOWNS </v>
      </c>
      <c r="U599">
        <v>0</v>
      </c>
      <c r="V599" t="s">
        <v>30</v>
      </c>
      <c r="W599">
        <f t="shared" si="50"/>
        <v>2023</v>
      </c>
    </row>
    <row r="600" spans="1:23" x14ac:dyDescent="0.25">
      <c r="A600" s="10" t="str">
        <f>IF(YEAR(G600)=2024,#REF!,"")</f>
        <v/>
      </c>
      <c r="B600" s="10" t="str">
        <f>IF(YEAR(G600)=2025,#REF!,"")</f>
        <v/>
      </c>
      <c r="C600" s="10" t="str">
        <f t="shared" si="46"/>
        <v>Evening45079</v>
      </c>
      <c r="D600" s="5" t="str">
        <f>IF('by region'!$C$2="Any","Any",List!V600)&amp;M600&amp;IF('by region'!$I$2="Any","Any",N600)&amp;G600</f>
        <v>AnyJumpAny45079</v>
      </c>
      <c r="E600" s="5" t="e">
        <f>IF(I600=#REF!,List!G600,"")</f>
        <v>#REF!</v>
      </c>
      <c r="F600" s="5" t="e">
        <f t="shared" si="47"/>
        <v>#REF!</v>
      </c>
      <c r="G600" s="15">
        <v>45079</v>
      </c>
      <c r="H600" s="16" t="s">
        <v>35</v>
      </c>
      <c r="I600" s="16" t="s">
        <v>66</v>
      </c>
      <c r="J600" s="16" t="s">
        <v>80</v>
      </c>
      <c r="K600" s="14" t="s">
        <v>10</v>
      </c>
      <c r="L600" s="14" t="s">
        <v>17</v>
      </c>
      <c r="M600" s="16" t="s">
        <v>12</v>
      </c>
      <c r="N600" s="16" t="s">
        <v>13</v>
      </c>
      <c r="O600" s="16" t="s">
        <v>14</v>
      </c>
      <c r="P600" s="12">
        <f t="shared" si="48"/>
        <v>2</v>
      </c>
      <c r="Q600" s="12" cm="1">
        <f t="array" ref="Q600">SUMPRODUCT(($G$2:$G$3094=G600)*(P600&gt;$P$2:$P$3094))+1</f>
        <v>4</v>
      </c>
      <c r="R600" s="12" t="e">
        <f>(Q600*100000)+#REF!</f>
        <v>#REF!</v>
      </c>
      <c r="S600" t="e" cm="1">
        <f t="array" ref="S600">SUMPRODUCT(($G$2:$G$3094=G600)*(R600&gt;$R$2:$R$3094))+1</f>
        <v>#REF!</v>
      </c>
      <c r="T600" t="str">
        <f t="shared" si="49"/>
        <v>Stratford-On-Avon †</v>
      </c>
      <c r="U600">
        <v>0</v>
      </c>
      <c r="V600" t="s">
        <v>30</v>
      </c>
      <c r="W600">
        <f t="shared" si="50"/>
        <v>2023</v>
      </c>
    </row>
    <row r="601" spans="1:23" x14ac:dyDescent="0.25">
      <c r="A601" s="10" t="str">
        <f>IF(YEAR(G601)=2024,#REF!,"")</f>
        <v/>
      </c>
      <c r="B601" s="10" t="str">
        <f>IF(YEAR(G601)=2025,#REF!,"")</f>
        <v/>
      </c>
      <c r="C601" s="10" t="str">
        <f t="shared" si="46"/>
        <v>Afternoon45080</v>
      </c>
      <c r="D601" s="5" t="str">
        <f>IF('by region'!$C$2="Any","Any",List!V601)&amp;M601&amp;IF('by region'!$I$2="Any","Any",N601)&amp;G601</f>
        <v>AnyFlatAny45080</v>
      </c>
      <c r="E601" s="5" t="e">
        <f>IF(I601=#REF!,List!G601,"")</f>
        <v>#REF!</v>
      </c>
      <c r="F601" s="5" t="e">
        <f t="shared" si="47"/>
        <v>#REF!</v>
      </c>
      <c r="G601" s="15">
        <v>45080</v>
      </c>
      <c r="H601" s="16" t="s">
        <v>37</v>
      </c>
      <c r="I601" s="16" t="s">
        <v>59</v>
      </c>
      <c r="J601" s="16" t="s">
        <v>9</v>
      </c>
      <c r="K601" s="14" t="s">
        <v>24</v>
      </c>
      <c r="L601" s="14" t="s">
        <v>11</v>
      </c>
      <c r="M601" s="16" t="s">
        <v>25</v>
      </c>
      <c r="N601" s="16" t="s">
        <v>13</v>
      </c>
      <c r="O601" s="16" t="s">
        <v>14</v>
      </c>
      <c r="P601" s="12">
        <f t="shared" si="48"/>
        <v>1</v>
      </c>
      <c r="Q601" s="12" cm="1">
        <f t="array" ref="Q601">SUMPRODUCT(($G$2:$G$3094=G601)*(P601&gt;$P$2:$P$3094))+1</f>
        <v>1</v>
      </c>
      <c r="R601" s="12" t="e">
        <f>(Q601*100000)+#REF!</f>
        <v>#REF!</v>
      </c>
      <c r="S601" t="e" cm="1">
        <f t="array" ref="S601">SUMPRODUCT(($G$2:$G$3094=G601)*(R601&gt;$R$2:$R$3094))+1</f>
        <v>#REF!</v>
      </c>
      <c r="T601" t="str">
        <f t="shared" si="49"/>
        <v xml:space="preserve">DONCASTER </v>
      </c>
      <c r="U601">
        <v>0</v>
      </c>
      <c r="V601" t="s">
        <v>17</v>
      </c>
      <c r="W601">
        <f t="shared" si="50"/>
        <v>2023</v>
      </c>
    </row>
    <row r="602" spans="1:23" x14ac:dyDescent="0.25">
      <c r="A602" s="10" t="str">
        <f>IF(YEAR(G602)=2024,#REF!,"")</f>
        <v/>
      </c>
      <c r="B602" s="10" t="str">
        <f>IF(YEAR(G602)=2025,#REF!,"")</f>
        <v/>
      </c>
      <c r="C602" s="10" t="str">
        <f t="shared" si="46"/>
        <v>Afternoon45080</v>
      </c>
      <c r="D602" s="5" t="str">
        <f>IF('by region'!$C$2="Any","Any",List!V602)&amp;M602&amp;IF('by region'!$I$2="Any","Any",N602)&amp;G602</f>
        <v>AnyFlatAny45080</v>
      </c>
      <c r="E602" s="5" t="e">
        <f>IF(I602=#REF!,List!G602,"")</f>
        <v>#REF!</v>
      </c>
      <c r="F602" s="5" t="e">
        <f t="shared" si="47"/>
        <v>#REF!</v>
      </c>
      <c r="G602" s="15">
        <v>45080</v>
      </c>
      <c r="H602" s="16" t="s">
        <v>37</v>
      </c>
      <c r="I602" s="16" t="s">
        <v>83</v>
      </c>
      <c r="J602" s="16" t="s">
        <v>9</v>
      </c>
      <c r="K602" s="14" t="s">
        <v>16</v>
      </c>
      <c r="L602" s="14" t="s">
        <v>19</v>
      </c>
      <c r="M602" s="16" t="s">
        <v>25</v>
      </c>
      <c r="N602" s="16" t="s">
        <v>13</v>
      </c>
      <c r="O602" s="16" t="s">
        <v>14</v>
      </c>
      <c r="P602" s="12">
        <f t="shared" si="48"/>
        <v>1</v>
      </c>
      <c r="Q602" s="12" cm="1">
        <f t="array" ref="Q602">SUMPRODUCT(($G$2:$G$3094=G602)*(P602&gt;$P$2:$P$3094))+1</f>
        <v>1</v>
      </c>
      <c r="R602" s="12" t="e">
        <f>(Q602*100000)+#REF!</f>
        <v>#REF!</v>
      </c>
      <c r="S602" t="e" cm="1">
        <f t="array" ref="S602">SUMPRODUCT(($G$2:$G$3094=G602)*(R602&gt;$R$2:$R$3094))+1</f>
        <v>#REF!</v>
      </c>
      <c r="T602" t="str">
        <f t="shared" si="49"/>
        <v xml:space="preserve">EPSOM DOWNS </v>
      </c>
      <c r="U602">
        <v>0</v>
      </c>
      <c r="V602" t="s">
        <v>19</v>
      </c>
      <c r="W602">
        <f t="shared" si="50"/>
        <v>2023</v>
      </c>
    </row>
    <row r="603" spans="1:23" x14ac:dyDescent="0.25">
      <c r="A603" s="10" t="str">
        <f>IF(YEAR(G603)=2024,#REF!,"")</f>
        <v/>
      </c>
      <c r="B603" s="10" t="str">
        <f>IF(YEAR(G603)=2025,#REF!,"")</f>
        <v/>
      </c>
      <c r="C603" s="10" t="str">
        <f t="shared" si="46"/>
        <v>Evening45080</v>
      </c>
      <c r="D603" s="5" t="str">
        <f>IF('by region'!$C$2="Any","Any",List!V603)&amp;M603&amp;IF('by region'!$I$2="Any","Any",N603)&amp;G603</f>
        <v>AnyFlatAny45080</v>
      </c>
      <c r="E603" s="5" t="e">
        <f>IF(I603=#REF!,List!G603,"")</f>
        <v>#REF!</v>
      </c>
      <c r="F603" s="5" t="e">
        <f t="shared" si="47"/>
        <v>#REF!</v>
      </c>
      <c r="G603" s="15">
        <v>45080</v>
      </c>
      <c r="H603" s="16" t="s">
        <v>37</v>
      </c>
      <c r="I603" s="16" t="s">
        <v>36</v>
      </c>
      <c r="J603" s="16" t="s">
        <v>80</v>
      </c>
      <c r="K603" s="14" t="s">
        <v>24</v>
      </c>
      <c r="L603" s="14" t="s">
        <v>19</v>
      </c>
      <c r="M603" s="16" t="s">
        <v>25</v>
      </c>
      <c r="N603" s="16" t="s">
        <v>13</v>
      </c>
      <c r="O603" s="16" t="s">
        <v>14</v>
      </c>
      <c r="P603" s="12">
        <f t="shared" si="48"/>
        <v>2</v>
      </c>
      <c r="Q603" s="12" cm="1">
        <f t="array" ref="Q603">SUMPRODUCT(($G$2:$G$3094=G603)*(P603&gt;$P$2:$P$3094))+1</f>
        <v>6</v>
      </c>
      <c r="R603" s="12" t="e">
        <f>(Q603*100000)+#REF!</f>
        <v>#REF!</v>
      </c>
      <c r="S603" t="e" cm="1">
        <f t="array" ref="S603">SUMPRODUCT(($G$2:$G$3094=G603)*(R603&gt;$R$2:$R$3094))+1</f>
        <v>#REF!</v>
      </c>
      <c r="T603" t="str">
        <f t="shared" si="49"/>
        <v>LINGFIELD PARK †</v>
      </c>
      <c r="U603">
        <v>0</v>
      </c>
      <c r="V603" t="s">
        <v>17</v>
      </c>
      <c r="W603">
        <f t="shared" si="50"/>
        <v>2023</v>
      </c>
    </row>
    <row r="604" spans="1:23" x14ac:dyDescent="0.25">
      <c r="A604" s="10" t="str">
        <f>IF(YEAR(G604)=2024,#REF!,"")</f>
        <v/>
      </c>
      <c r="B604" s="10" t="str">
        <f>IF(YEAR(G604)=2025,#REF!,"")</f>
        <v/>
      </c>
      <c r="C604" s="10" t="str">
        <f t="shared" si="46"/>
        <v>Afternoon45080</v>
      </c>
      <c r="D604" s="5" t="str">
        <f>IF('by region'!$C$2="Any","Any",List!V604)&amp;M604&amp;IF('by region'!$I$2="Any","Any",N604)&amp;G604</f>
        <v>AnyFlatAny45080</v>
      </c>
      <c r="E604" s="5" t="e">
        <f>IF(I604=#REF!,List!G604,"")</f>
        <v>#REF!</v>
      </c>
      <c r="F604" s="5" t="e">
        <f t="shared" si="47"/>
        <v>#REF!</v>
      </c>
      <c r="G604" s="15">
        <v>45080</v>
      </c>
      <c r="H604" s="16" t="s">
        <v>37</v>
      </c>
      <c r="I604" s="16" t="s">
        <v>22</v>
      </c>
      <c r="J604" s="16" t="s">
        <v>9</v>
      </c>
      <c r="K604" s="14" t="s">
        <v>10</v>
      </c>
      <c r="L604" s="14" t="s">
        <v>11</v>
      </c>
      <c r="M604" s="16" t="s">
        <v>25</v>
      </c>
      <c r="N604" s="16" t="s">
        <v>13</v>
      </c>
      <c r="O604" s="16" t="s">
        <v>14</v>
      </c>
      <c r="P604" s="12">
        <f t="shared" si="48"/>
        <v>1</v>
      </c>
      <c r="Q604" s="12" cm="1">
        <f t="array" ref="Q604">SUMPRODUCT(($G$2:$G$3094=G604)*(P604&gt;$P$2:$P$3094))+1</f>
        <v>1</v>
      </c>
      <c r="R604" s="12" t="e">
        <f>(Q604*100000)+#REF!</f>
        <v>#REF!</v>
      </c>
      <c r="S604" t="e" cm="1">
        <f t="array" ref="S604">SUMPRODUCT(($G$2:$G$3094=G604)*(R604&gt;$R$2:$R$3094))+1</f>
        <v>#REF!</v>
      </c>
      <c r="T604" t="str">
        <f t="shared" si="49"/>
        <v xml:space="preserve">MUSSELBURGH </v>
      </c>
      <c r="U604">
        <v>0</v>
      </c>
      <c r="V604" t="s">
        <v>19</v>
      </c>
      <c r="W604">
        <f t="shared" si="50"/>
        <v>2023</v>
      </c>
    </row>
    <row r="605" spans="1:23" x14ac:dyDescent="0.25">
      <c r="A605" s="10" t="str">
        <f>IF(YEAR(G605)=2024,#REF!,"")</f>
        <v/>
      </c>
      <c r="B605" s="10" t="str">
        <f>IF(YEAR(G605)=2025,#REF!,"")</f>
        <v/>
      </c>
      <c r="C605" s="10" t="str">
        <f t="shared" si="46"/>
        <v>Afternoon45080</v>
      </c>
      <c r="D605" s="5" t="str">
        <f>IF('by region'!$C$2="Any","Any",List!V605)&amp;M605&amp;IF('by region'!$I$2="Any","Any",N605)&amp;G605</f>
        <v>AnyJumpAny45080</v>
      </c>
      <c r="E605" s="5" t="e">
        <f>IF(I605=#REF!,List!G605,"")</f>
        <v>#REF!</v>
      </c>
      <c r="F605" s="5" t="e">
        <f t="shared" si="47"/>
        <v>#REF!</v>
      </c>
      <c r="G605" s="15">
        <v>45080</v>
      </c>
      <c r="H605" s="16" t="s">
        <v>37</v>
      </c>
      <c r="I605" s="16" t="s">
        <v>67</v>
      </c>
      <c r="J605" s="16" t="s">
        <v>9</v>
      </c>
      <c r="K605" s="14" t="s">
        <v>10</v>
      </c>
      <c r="L605" s="14" t="s">
        <v>11</v>
      </c>
      <c r="M605" s="16" t="s">
        <v>12</v>
      </c>
      <c r="N605" s="16" t="s">
        <v>13</v>
      </c>
      <c r="O605" s="16" t="s">
        <v>14</v>
      </c>
      <c r="P605" s="12">
        <f t="shared" si="48"/>
        <v>1</v>
      </c>
      <c r="Q605" s="12" cm="1">
        <f t="array" ref="Q605">SUMPRODUCT(($G$2:$G$3094=G605)*(P605&gt;$P$2:$P$3094))+1</f>
        <v>1</v>
      </c>
      <c r="R605" s="12" t="e">
        <f>(Q605*100000)+#REF!</f>
        <v>#REF!</v>
      </c>
      <c r="S605" t="e" cm="1">
        <f t="array" ref="S605">SUMPRODUCT(($G$2:$G$3094=G605)*(R605&gt;$R$2:$R$3094))+1</f>
        <v>#REF!</v>
      </c>
      <c r="T605" t="str">
        <f t="shared" si="49"/>
        <v xml:space="preserve">Hexham </v>
      </c>
      <c r="U605">
        <v>0</v>
      </c>
      <c r="V605" t="s">
        <v>11</v>
      </c>
      <c r="W605">
        <f t="shared" si="50"/>
        <v>2023</v>
      </c>
    </row>
    <row r="606" spans="1:23" x14ac:dyDescent="0.25">
      <c r="A606" s="10" t="str">
        <f>IF(YEAR(G606)=2024,#REF!,"")</f>
        <v/>
      </c>
      <c r="B606" s="10" t="str">
        <f>IF(YEAR(G606)=2025,#REF!,"")</f>
        <v/>
      </c>
      <c r="C606" s="10" t="str">
        <f t="shared" si="46"/>
        <v>Evening45080</v>
      </c>
      <c r="D606" s="5" t="str">
        <f>IF('by region'!$C$2="Any","Any",List!V606)&amp;M606&amp;IF('by region'!$I$2="Any","Any",N606)&amp;G606</f>
        <v>AnyJumpAny45080</v>
      </c>
      <c r="E606" s="5" t="e">
        <f>IF(I606=#REF!,List!G606,"")</f>
        <v>#REF!</v>
      </c>
      <c r="F606" s="5" t="e">
        <f t="shared" si="47"/>
        <v>#REF!</v>
      </c>
      <c r="G606" s="15">
        <v>45080</v>
      </c>
      <c r="H606" s="16" t="s">
        <v>37</v>
      </c>
      <c r="I606" s="16" t="s">
        <v>66</v>
      </c>
      <c r="J606" s="16" t="s">
        <v>80</v>
      </c>
      <c r="K606" s="14" t="s">
        <v>10</v>
      </c>
      <c r="L606" s="14" t="s">
        <v>17</v>
      </c>
      <c r="M606" s="16" t="s">
        <v>12</v>
      </c>
      <c r="N606" s="16" t="s">
        <v>13</v>
      </c>
      <c r="O606" s="16" t="s">
        <v>14</v>
      </c>
      <c r="P606" s="12">
        <f t="shared" si="48"/>
        <v>2</v>
      </c>
      <c r="Q606" s="12" cm="1">
        <f t="array" ref="Q606">SUMPRODUCT(($G$2:$G$3094=G606)*(P606&gt;$P$2:$P$3094))+1</f>
        <v>6</v>
      </c>
      <c r="R606" s="12" t="e">
        <f>(Q606*100000)+#REF!</f>
        <v>#REF!</v>
      </c>
      <c r="S606" t="e" cm="1">
        <f t="array" ref="S606">SUMPRODUCT(($G$2:$G$3094=G606)*(R606&gt;$R$2:$R$3094))+1</f>
        <v>#REF!</v>
      </c>
      <c r="T606" t="str">
        <f t="shared" si="49"/>
        <v>Stratford-On-Avon †</v>
      </c>
      <c r="U606">
        <v>0</v>
      </c>
      <c r="V606" t="s">
        <v>17</v>
      </c>
      <c r="W606">
        <f t="shared" si="50"/>
        <v>2023</v>
      </c>
    </row>
    <row r="607" spans="1:23" x14ac:dyDescent="0.25">
      <c r="A607" s="10" t="str">
        <f>IF(YEAR(G607)=2024,#REF!,"")</f>
        <v/>
      </c>
      <c r="B607" s="10" t="str">
        <f>IF(YEAR(G607)=2025,#REF!,"")</f>
        <v/>
      </c>
      <c r="C607" s="10" t="str">
        <f t="shared" si="46"/>
        <v>Afternoon45080</v>
      </c>
      <c r="D607" s="5" t="str">
        <f>IF('by region'!$C$2="Any","Any",List!V607)&amp;M607&amp;IF('by region'!$I$2="Any","Any",N607)&amp;G607</f>
        <v>AnyJumpAny45080</v>
      </c>
      <c r="E607" s="5" t="e">
        <f>IF(I607=#REF!,List!G607,"")</f>
        <v>#REF!</v>
      </c>
      <c r="F607" s="5" t="e">
        <f t="shared" si="47"/>
        <v>#REF!</v>
      </c>
      <c r="G607" s="15">
        <v>45080</v>
      </c>
      <c r="H607" s="16" t="s">
        <v>37</v>
      </c>
      <c r="I607" s="16" t="s">
        <v>91</v>
      </c>
      <c r="J607" s="16" t="s">
        <v>9</v>
      </c>
      <c r="K607" s="14" t="s">
        <v>24</v>
      </c>
      <c r="L607" s="14" t="s">
        <v>17</v>
      </c>
      <c r="M607" s="16" t="s">
        <v>12</v>
      </c>
      <c r="N607" s="16" t="s">
        <v>13</v>
      </c>
      <c r="O607" s="16" t="s">
        <v>14</v>
      </c>
      <c r="P607" s="12">
        <f t="shared" si="48"/>
        <v>1</v>
      </c>
      <c r="Q607" s="12" cm="1">
        <f t="array" ref="Q607">SUMPRODUCT(($G$2:$G$3094=G607)*(P607&gt;$P$2:$P$3094))+1</f>
        <v>1</v>
      </c>
      <c r="R607" s="12" t="e">
        <f>(Q607*100000)+#REF!</f>
        <v>#REF!</v>
      </c>
      <c r="S607" t="e" cm="1">
        <f t="array" ref="S607">SUMPRODUCT(($G$2:$G$3094=G607)*(R607&gt;$R$2:$R$3094))+1</f>
        <v>#REF!</v>
      </c>
      <c r="T607" t="str">
        <f t="shared" si="49"/>
        <v xml:space="preserve">Worcester </v>
      </c>
      <c r="U607">
        <v>0</v>
      </c>
      <c r="V607" t="s">
        <v>11</v>
      </c>
      <c r="W607">
        <f t="shared" si="50"/>
        <v>2023</v>
      </c>
    </row>
    <row r="608" spans="1:23" x14ac:dyDescent="0.25">
      <c r="A608" s="10" t="str">
        <f>IF(YEAR(G608)=2024,#REF!,"")</f>
        <v/>
      </c>
      <c r="B608" s="10" t="str">
        <f>IF(YEAR(G608)=2025,#REF!,"")</f>
        <v/>
      </c>
      <c r="C608" s="10" t="str">
        <f t="shared" si="46"/>
        <v>Afternoon45081</v>
      </c>
      <c r="D608" s="5" t="str">
        <f>IF('by region'!$C$2="Any","Any",List!V608)&amp;M608&amp;IF('by region'!$I$2="Any","Any",N608)&amp;G608</f>
        <v>AnyFlatAny45081</v>
      </c>
      <c r="E608" s="5" t="e">
        <f>IF(I608=#REF!,List!G608,"")</f>
        <v>#REF!</v>
      </c>
      <c r="F608" s="5" t="e">
        <f t="shared" si="47"/>
        <v>#REF!</v>
      </c>
      <c r="G608" s="15">
        <v>45081</v>
      </c>
      <c r="H608" s="16" t="s">
        <v>40</v>
      </c>
      <c r="I608" s="16" t="s">
        <v>72</v>
      </c>
      <c r="J608" s="16" t="s">
        <v>9</v>
      </c>
      <c r="K608" s="14" t="s">
        <v>16</v>
      </c>
      <c r="L608" s="14" t="s">
        <v>17</v>
      </c>
      <c r="M608" s="16" t="s">
        <v>25</v>
      </c>
      <c r="N608" s="16" t="s">
        <v>13</v>
      </c>
      <c r="O608" s="16" t="s">
        <v>14</v>
      </c>
      <c r="P608" s="12">
        <f t="shared" si="48"/>
        <v>1</v>
      </c>
      <c r="Q608" s="12" cm="1">
        <f t="array" ref="Q608">SUMPRODUCT(($G$2:$G$3094=G608)*(P608&gt;$P$2:$P$3094))+1</f>
        <v>1</v>
      </c>
      <c r="R608" s="12" t="e">
        <f>(Q608*100000)+#REF!</f>
        <v>#REF!</v>
      </c>
      <c r="S608" t="e" cm="1">
        <f t="array" ref="S608">SUMPRODUCT(($G$2:$G$3094=G608)*(R608&gt;$R$2:$R$3094))+1</f>
        <v>#REF!</v>
      </c>
      <c r="T608" t="str">
        <f t="shared" si="49"/>
        <v xml:space="preserve">NOTTINGHAM </v>
      </c>
      <c r="U608">
        <v>0</v>
      </c>
      <c r="V608" t="s">
        <v>19</v>
      </c>
      <c r="W608">
        <f t="shared" si="50"/>
        <v>2023</v>
      </c>
    </row>
    <row r="609" spans="1:23" x14ac:dyDescent="0.25">
      <c r="A609" s="10" t="str">
        <f>IF(YEAR(G609)=2024,#REF!,"")</f>
        <v/>
      </c>
      <c r="B609" s="10" t="str">
        <f>IF(YEAR(G609)=2025,#REF!,"")</f>
        <v/>
      </c>
      <c r="C609" s="10" t="str">
        <f t="shared" si="46"/>
        <v>Afternoon45081</v>
      </c>
      <c r="D609" s="5" t="str">
        <f>IF('by region'!$C$2="Any","Any",List!V609)&amp;M609&amp;IF('by region'!$I$2="Any","Any",N609)&amp;G609</f>
        <v>AnyJumpAny45081</v>
      </c>
      <c r="E609" s="5" t="e">
        <f>IF(I609=#REF!,List!G609,"")</f>
        <v>#REF!</v>
      </c>
      <c r="F609" s="5" t="e">
        <f t="shared" si="47"/>
        <v>#REF!</v>
      </c>
      <c r="G609" s="15">
        <v>45081</v>
      </c>
      <c r="H609" s="16" t="s">
        <v>40</v>
      </c>
      <c r="I609" s="16" t="s">
        <v>20</v>
      </c>
      <c r="J609" s="16" t="s">
        <v>9</v>
      </c>
      <c r="K609" s="14" t="s">
        <v>10</v>
      </c>
      <c r="L609" s="14" t="s">
        <v>17</v>
      </c>
      <c r="M609" s="16" t="s">
        <v>12</v>
      </c>
      <c r="N609" s="16" t="s">
        <v>13</v>
      </c>
      <c r="O609" s="16" t="s">
        <v>14</v>
      </c>
      <c r="P609" s="12">
        <f t="shared" si="48"/>
        <v>1</v>
      </c>
      <c r="Q609" s="12" cm="1">
        <f t="array" ref="Q609">SUMPRODUCT(($G$2:$G$3094=G609)*(P609&gt;$P$2:$P$3094))+1</f>
        <v>1</v>
      </c>
      <c r="R609" s="12" t="e">
        <f>(Q609*100000)+#REF!</f>
        <v>#REF!</v>
      </c>
      <c r="S609" t="e" cm="1">
        <f t="array" ref="S609">SUMPRODUCT(($G$2:$G$3094=G609)*(R609&gt;$R$2:$R$3094))+1</f>
        <v>#REF!</v>
      </c>
      <c r="T609" t="str">
        <f t="shared" si="49"/>
        <v xml:space="preserve">Fakenham </v>
      </c>
      <c r="U609">
        <v>0</v>
      </c>
      <c r="V609" t="s">
        <v>19</v>
      </c>
      <c r="W609">
        <f t="shared" si="50"/>
        <v>2023</v>
      </c>
    </row>
    <row r="610" spans="1:23" x14ac:dyDescent="0.25">
      <c r="A610" s="10" t="str">
        <f>IF(YEAR(G610)=2024,#REF!,"")</f>
        <v/>
      </c>
      <c r="B610" s="10" t="str">
        <f>IF(YEAR(G610)=2025,#REF!,"")</f>
        <v/>
      </c>
      <c r="C610" s="10" t="str">
        <f t="shared" si="46"/>
        <v>Evening45082</v>
      </c>
      <c r="D610" s="5" t="str">
        <f>IF('by region'!$C$2="Any","Any",List!V610)&amp;M610&amp;IF('by region'!$I$2="Any","Any",N610)&amp;G610</f>
        <v>AnyFlatAny45082</v>
      </c>
      <c r="E610" s="5" t="e">
        <f>IF(I610=#REF!,List!G610,"")</f>
        <v>#REF!</v>
      </c>
      <c r="F610" s="5" t="e">
        <f t="shared" si="47"/>
        <v>#REF!</v>
      </c>
      <c r="G610" s="15">
        <v>45082</v>
      </c>
      <c r="H610" s="16" t="s">
        <v>42</v>
      </c>
      <c r="I610" s="16" t="s">
        <v>43</v>
      </c>
      <c r="J610" s="16" t="s">
        <v>80</v>
      </c>
      <c r="K610" s="14" t="s">
        <v>24</v>
      </c>
      <c r="L610" s="14" t="s">
        <v>17</v>
      </c>
      <c r="M610" s="16" t="s">
        <v>25</v>
      </c>
      <c r="N610" s="16" t="s">
        <v>26</v>
      </c>
      <c r="O610" s="16" t="s">
        <v>14</v>
      </c>
      <c r="P610" s="12">
        <f t="shared" si="48"/>
        <v>2</v>
      </c>
      <c r="Q610" s="12" cm="1">
        <f t="array" ref="Q610">SUMPRODUCT(($G$2:$G$3094=G610)*(P610&gt;$P$2:$P$3094))+1</f>
        <v>3</v>
      </c>
      <c r="R610" s="12" t="e">
        <f>(Q610*100000)+#REF!</f>
        <v>#REF!</v>
      </c>
      <c r="S610" t="e" cm="1">
        <f t="array" ref="S610">SUMPRODUCT(($G$2:$G$3094=G610)*(R610&gt;$R$2:$R$3094))+1</f>
        <v>#REF!</v>
      </c>
      <c r="T610" t="str">
        <f t="shared" si="49"/>
        <v>WOLVERHAMPTON †</v>
      </c>
      <c r="U610">
        <v>0</v>
      </c>
      <c r="V610" t="s">
        <v>17</v>
      </c>
      <c r="W610">
        <f t="shared" si="50"/>
        <v>2023</v>
      </c>
    </row>
    <row r="611" spans="1:23" x14ac:dyDescent="0.25">
      <c r="A611" s="10" t="str">
        <f>IF(YEAR(G611)=2024,#REF!,"")</f>
        <v/>
      </c>
      <c r="B611" s="10" t="str">
        <f>IF(YEAR(G611)=2025,#REF!,"")</f>
        <v/>
      </c>
      <c r="C611" s="10" t="str">
        <f t="shared" si="46"/>
        <v>Afternoon45082</v>
      </c>
      <c r="D611" s="5" t="str">
        <f>IF('by region'!$C$2="Any","Any",List!V611)&amp;M611&amp;IF('by region'!$I$2="Any","Any",N611)&amp;G611</f>
        <v>AnyFlatAny45082</v>
      </c>
      <c r="E611" s="5" t="e">
        <f>IF(I611=#REF!,List!G611,"")</f>
        <v>#REF!</v>
      </c>
      <c r="F611" s="5" t="e">
        <f t="shared" si="47"/>
        <v>#REF!</v>
      </c>
      <c r="G611" s="15">
        <v>45082</v>
      </c>
      <c r="H611" s="16" t="s">
        <v>42</v>
      </c>
      <c r="I611" s="16" t="s">
        <v>74</v>
      </c>
      <c r="J611" s="16" t="s">
        <v>9</v>
      </c>
      <c r="K611" s="14" t="s">
        <v>10</v>
      </c>
      <c r="L611" s="14" t="s">
        <v>11</v>
      </c>
      <c r="M611" s="16" t="s">
        <v>25</v>
      </c>
      <c r="N611" s="16" t="s">
        <v>13</v>
      </c>
      <c r="O611" s="16" t="s">
        <v>21</v>
      </c>
      <c r="P611" s="12">
        <f t="shared" si="48"/>
        <v>1</v>
      </c>
      <c r="Q611" s="12" cm="1">
        <f t="array" ref="Q611">SUMPRODUCT(($G$2:$G$3094=G611)*(P611&gt;$P$2:$P$3094))+1</f>
        <v>1</v>
      </c>
      <c r="R611" s="12" t="e">
        <f>(Q611*100000)+#REF!</f>
        <v>#REF!</v>
      </c>
      <c r="S611" t="e" cm="1">
        <f t="array" ref="S611">SUMPRODUCT(($G$2:$G$3094=G611)*(R611&gt;$R$2:$R$3094))+1</f>
        <v>#REF!</v>
      </c>
      <c r="T611" t="str">
        <f t="shared" si="49"/>
        <v xml:space="preserve">THIRSK </v>
      </c>
      <c r="U611">
        <v>0</v>
      </c>
      <c r="V611" t="s">
        <v>11</v>
      </c>
      <c r="W611">
        <f t="shared" si="50"/>
        <v>2023</v>
      </c>
    </row>
    <row r="612" spans="1:23" x14ac:dyDescent="0.25">
      <c r="A612" s="10" t="str">
        <f>IF(YEAR(G612)=2024,#REF!,"")</f>
        <v/>
      </c>
      <c r="B612" s="10" t="str">
        <f>IF(YEAR(G612)=2025,#REF!,"")</f>
        <v/>
      </c>
      <c r="C612" s="10" t="str">
        <f t="shared" si="46"/>
        <v>Evening45082</v>
      </c>
      <c r="D612" s="5" t="str">
        <f>IF('by region'!$C$2="Any","Any",List!V612)&amp;M612&amp;IF('by region'!$I$2="Any","Any",N612)&amp;G612</f>
        <v>AnyFlatAny45082</v>
      </c>
      <c r="E612" s="5" t="e">
        <f>IF(I612=#REF!,List!G612,"")</f>
        <v>#REF!</v>
      </c>
      <c r="F612" s="5" t="e">
        <f t="shared" si="47"/>
        <v>#REF!</v>
      </c>
      <c r="G612" s="15">
        <v>45082</v>
      </c>
      <c r="H612" s="16" t="s">
        <v>42</v>
      </c>
      <c r="I612" s="16" t="s">
        <v>70</v>
      </c>
      <c r="J612" s="16" t="s">
        <v>80</v>
      </c>
      <c r="K612" s="14" t="s">
        <v>24</v>
      </c>
      <c r="L612" s="14" t="s">
        <v>19</v>
      </c>
      <c r="M612" s="16" t="s">
        <v>25</v>
      </c>
      <c r="N612" s="16" t="s">
        <v>13</v>
      </c>
      <c r="O612" s="16" t="s">
        <v>14</v>
      </c>
      <c r="P612" s="12">
        <f t="shared" si="48"/>
        <v>2</v>
      </c>
      <c r="Q612" s="12" cm="1">
        <f t="array" ref="Q612">SUMPRODUCT(($G$2:$G$3094=G612)*(P612&gt;$P$2:$P$3094))+1</f>
        <v>3</v>
      </c>
      <c r="R612" s="12" t="e">
        <f>(Q612*100000)+#REF!</f>
        <v>#REF!</v>
      </c>
      <c r="S612" t="e" cm="1">
        <f t="array" ref="S612">SUMPRODUCT(($G$2:$G$3094=G612)*(R612&gt;$R$2:$R$3094))+1</f>
        <v>#REF!</v>
      </c>
      <c r="T612" t="str">
        <f t="shared" si="49"/>
        <v>WINDSOR †</v>
      </c>
      <c r="U612">
        <v>0</v>
      </c>
      <c r="V612" t="s">
        <v>19</v>
      </c>
      <c r="W612">
        <f t="shared" si="50"/>
        <v>2023</v>
      </c>
    </row>
    <row r="613" spans="1:23" x14ac:dyDescent="0.25">
      <c r="A613" s="10" t="str">
        <f>IF(YEAR(G613)=2024,#REF!,"")</f>
        <v/>
      </c>
      <c r="B613" s="10" t="str">
        <f>IF(YEAR(G613)=2025,#REF!,"")</f>
        <v/>
      </c>
      <c r="C613" s="10" t="str">
        <f t="shared" si="46"/>
        <v>Afternoon45082</v>
      </c>
      <c r="D613" s="5" t="str">
        <f>IF('by region'!$C$2="Any","Any",List!V613)&amp;M613&amp;IF('by region'!$I$2="Any","Any",N613)&amp;G613</f>
        <v>AnyFlatAny45082</v>
      </c>
      <c r="E613" s="5" t="e">
        <f>IF(I613=#REF!,List!G613,"")</f>
        <v>#REF!</v>
      </c>
      <c r="F613" s="5" t="e">
        <f t="shared" si="47"/>
        <v>#REF!</v>
      </c>
      <c r="G613" s="15">
        <v>45082</v>
      </c>
      <c r="H613" s="16" t="s">
        <v>42</v>
      </c>
      <c r="I613" s="16" t="s">
        <v>28</v>
      </c>
      <c r="J613" s="16" t="s">
        <v>9</v>
      </c>
      <c r="K613" s="14" t="s">
        <v>10</v>
      </c>
      <c r="L613" s="14" t="s">
        <v>11</v>
      </c>
      <c r="M613" s="16" t="s">
        <v>25</v>
      </c>
      <c r="N613" s="16" t="s">
        <v>13</v>
      </c>
      <c r="O613" s="16" t="s">
        <v>14</v>
      </c>
      <c r="P613" s="12">
        <f t="shared" si="48"/>
        <v>1</v>
      </c>
      <c r="Q613" s="12" cm="1">
        <f t="array" ref="Q613">SUMPRODUCT(($G$2:$G$3094=G613)*(P613&gt;$P$2:$P$3094))+1</f>
        <v>1</v>
      </c>
      <c r="R613" s="12" t="e">
        <f>(Q613*100000)+#REF!</f>
        <v>#REF!</v>
      </c>
      <c r="S613" t="e" cm="1">
        <f t="array" ref="S613">SUMPRODUCT(($G$2:$G$3094=G613)*(R613&gt;$R$2:$R$3094))+1</f>
        <v>#REF!</v>
      </c>
      <c r="T613" t="str">
        <f t="shared" si="49"/>
        <v xml:space="preserve">AYR </v>
      </c>
      <c r="U613">
        <v>0</v>
      </c>
      <c r="V613" t="s">
        <v>19</v>
      </c>
      <c r="W613">
        <f t="shared" si="50"/>
        <v>2023</v>
      </c>
    </row>
    <row r="614" spans="1:23" x14ac:dyDescent="0.25">
      <c r="A614" s="10" t="str">
        <f>IF(YEAR(G614)=2024,#REF!,"")</f>
        <v/>
      </c>
      <c r="B614" s="10" t="str">
        <f>IF(YEAR(G614)=2025,#REF!,"")</f>
        <v/>
      </c>
      <c r="C614" s="10" t="str">
        <f t="shared" si="46"/>
        <v>Evening45083</v>
      </c>
      <c r="D614" s="5" t="str">
        <f>IF('by region'!$C$2="Any","Any",List!V614)&amp;M614&amp;IF('by region'!$I$2="Any","Any",N614)&amp;G614</f>
        <v>AnyFlatAny45083</v>
      </c>
      <c r="E614" s="5" t="e">
        <f>IF(I614=#REF!,List!G614,"")</f>
        <v>#REF!</v>
      </c>
      <c r="F614" s="5" t="e">
        <f t="shared" si="47"/>
        <v>#REF!</v>
      </c>
      <c r="G614" s="15">
        <v>45083</v>
      </c>
      <c r="H614" s="16" t="s">
        <v>7</v>
      </c>
      <c r="I614" s="16" t="s">
        <v>36</v>
      </c>
      <c r="J614" s="16" t="s">
        <v>80</v>
      </c>
      <c r="K614" s="14" t="s">
        <v>24</v>
      </c>
      <c r="L614" s="14" t="s">
        <v>19</v>
      </c>
      <c r="M614" s="16" t="s">
        <v>25</v>
      </c>
      <c r="N614" s="16" t="s">
        <v>26</v>
      </c>
      <c r="O614" s="16" t="s">
        <v>14</v>
      </c>
      <c r="P614" s="12">
        <f t="shared" si="48"/>
        <v>2</v>
      </c>
      <c r="Q614" s="12" cm="1">
        <f t="array" ref="Q614">SUMPRODUCT(($G$2:$G$3094=G614)*(P614&gt;$P$2:$P$3094))+1</f>
        <v>3</v>
      </c>
      <c r="R614" s="12" t="e">
        <f>(Q614*100000)+#REF!</f>
        <v>#REF!</v>
      </c>
      <c r="S614" t="e" cm="1">
        <f t="array" ref="S614">SUMPRODUCT(($G$2:$G$3094=G614)*(R614&gt;$R$2:$R$3094))+1</f>
        <v>#REF!</v>
      </c>
      <c r="T614" t="str">
        <f t="shared" si="49"/>
        <v>LINGFIELD PARK †</v>
      </c>
      <c r="U614">
        <v>0</v>
      </c>
      <c r="V614" t="s">
        <v>11</v>
      </c>
      <c r="W614">
        <f t="shared" si="50"/>
        <v>2023</v>
      </c>
    </row>
    <row r="615" spans="1:23" x14ac:dyDescent="0.25">
      <c r="A615" s="10" t="str">
        <f>IF(YEAR(G615)=2024,#REF!,"")</f>
        <v/>
      </c>
      <c r="B615" s="10" t="str">
        <f>IF(YEAR(G615)=2025,#REF!,"")</f>
        <v/>
      </c>
      <c r="C615" s="10" t="str">
        <f t="shared" si="46"/>
        <v>Afternoon45083</v>
      </c>
      <c r="D615" s="5" t="str">
        <f>IF('by region'!$C$2="Any","Any",List!V615)&amp;M615&amp;IF('by region'!$I$2="Any","Any",N615)&amp;G615</f>
        <v>AnyFlatAny45083</v>
      </c>
      <c r="E615" s="5" t="e">
        <f>IF(I615=#REF!,List!G615,"")</f>
        <v>#REF!</v>
      </c>
      <c r="F615" s="5" t="e">
        <f t="shared" si="47"/>
        <v>#REF!</v>
      </c>
      <c r="G615" s="15">
        <v>45083</v>
      </c>
      <c r="H615" s="16" t="s">
        <v>7</v>
      </c>
      <c r="I615" s="16" t="s">
        <v>44</v>
      </c>
      <c r="J615" s="16" t="s">
        <v>9</v>
      </c>
      <c r="K615" s="14" t="s">
        <v>10</v>
      </c>
      <c r="L615" s="14" t="s">
        <v>17</v>
      </c>
      <c r="M615" s="16" t="s">
        <v>25</v>
      </c>
      <c r="N615" s="16" t="s">
        <v>13</v>
      </c>
      <c r="O615" s="16" t="s">
        <v>14</v>
      </c>
      <c r="P615" s="12">
        <f t="shared" si="48"/>
        <v>1</v>
      </c>
      <c r="Q615" s="12" cm="1">
        <f t="array" ref="Q615">SUMPRODUCT(($G$2:$G$3094=G615)*(P615&gt;$P$2:$P$3094))+1</f>
        <v>1</v>
      </c>
      <c r="R615" s="12" t="e">
        <f>(Q615*100000)+#REF!</f>
        <v>#REF!</v>
      </c>
      <c r="S615" t="e" cm="1">
        <f t="array" ref="S615">SUMPRODUCT(($G$2:$G$3094=G615)*(R615&gt;$R$2:$R$3094))+1</f>
        <v>#REF!</v>
      </c>
      <c r="T615" t="str">
        <f t="shared" si="49"/>
        <v xml:space="preserve">LEICESTER </v>
      </c>
      <c r="U615">
        <v>0</v>
      </c>
      <c r="V615" t="s">
        <v>11</v>
      </c>
      <c r="W615">
        <f t="shared" si="50"/>
        <v>2023</v>
      </c>
    </row>
    <row r="616" spans="1:23" x14ac:dyDescent="0.25">
      <c r="A616" s="10" t="str">
        <f>IF(YEAR(G616)=2024,#REF!,"")</f>
        <v/>
      </c>
      <c r="B616" s="10" t="str">
        <f>IF(YEAR(G616)=2025,#REF!,"")</f>
        <v/>
      </c>
      <c r="C616" s="10" t="str">
        <f t="shared" si="46"/>
        <v>Evening45083</v>
      </c>
      <c r="D616" s="5" t="str">
        <f>IF('by region'!$C$2="Any","Any",List!V616)&amp;M616&amp;IF('by region'!$I$2="Any","Any",N616)&amp;G616</f>
        <v>AnyFlatAny45083</v>
      </c>
      <c r="E616" s="5" t="e">
        <f>IF(I616=#REF!,List!G616,"")</f>
        <v>#REF!</v>
      </c>
      <c r="F616" s="5" t="e">
        <f t="shared" si="47"/>
        <v>#REF!</v>
      </c>
      <c r="G616" s="15">
        <v>45083</v>
      </c>
      <c r="H616" s="16" t="s">
        <v>7</v>
      </c>
      <c r="I616" s="16" t="s">
        <v>49</v>
      </c>
      <c r="J616" s="16" t="s">
        <v>80</v>
      </c>
      <c r="K616" s="14" t="s">
        <v>10</v>
      </c>
      <c r="L616" s="14" t="s">
        <v>11</v>
      </c>
      <c r="M616" s="16" t="s">
        <v>25</v>
      </c>
      <c r="N616" s="16" t="s">
        <v>13</v>
      </c>
      <c r="O616" s="16" t="s">
        <v>21</v>
      </c>
      <c r="P616" s="12">
        <f t="shared" si="48"/>
        <v>2</v>
      </c>
      <c r="Q616" s="12" cm="1">
        <f t="array" ref="Q616">SUMPRODUCT(($G$2:$G$3094=G616)*(P616&gt;$P$2:$P$3094))+1</f>
        <v>3</v>
      </c>
      <c r="R616" s="12" t="e">
        <f>(Q616*100000)+#REF!</f>
        <v>#REF!</v>
      </c>
      <c r="S616" t="e" cm="1">
        <f t="array" ref="S616">SUMPRODUCT(($G$2:$G$3094=G616)*(R616&gt;$R$2:$R$3094))+1</f>
        <v>#REF!</v>
      </c>
      <c r="T616" t="str">
        <f t="shared" si="49"/>
        <v>WETHERBY †</v>
      </c>
      <c r="U616">
        <v>0</v>
      </c>
      <c r="V616" t="s">
        <v>17</v>
      </c>
      <c r="W616">
        <f t="shared" si="50"/>
        <v>2023</v>
      </c>
    </row>
    <row r="617" spans="1:23" x14ac:dyDescent="0.25">
      <c r="A617" s="10" t="str">
        <f>IF(YEAR(G617)=2024,#REF!,"")</f>
        <v/>
      </c>
      <c r="B617" s="10" t="str">
        <f>IF(YEAR(G617)=2025,#REF!,"")</f>
        <v/>
      </c>
      <c r="C617" s="10" t="str">
        <f t="shared" si="46"/>
        <v>Afternoon45083</v>
      </c>
      <c r="D617" s="5" t="str">
        <f>IF('by region'!$C$2="Any","Any",List!V617)&amp;M617&amp;IF('by region'!$I$2="Any","Any",N617)&amp;G617</f>
        <v>AnyJumpAny45083</v>
      </c>
      <c r="E617" s="5" t="e">
        <f>IF(I617=#REF!,List!G617,"")</f>
        <v>#REF!</v>
      </c>
      <c r="F617" s="5" t="e">
        <f t="shared" si="47"/>
        <v>#REF!</v>
      </c>
      <c r="G617" s="15">
        <v>45083</v>
      </c>
      <c r="H617" s="16" t="s">
        <v>7</v>
      </c>
      <c r="I617" s="16" t="s">
        <v>23</v>
      </c>
      <c r="J617" s="16" t="s">
        <v>9</v>
      </c>
      <c r="K617" s="14" t="s">
        <v>24</v>
      </c>
      <c r="L617" s="14" t="s">
        <v>17</v>
      </c>
      <c r="M617" s="16" t="s">
        <v>12</v>
      </c>
      <c r="N617" s="16" t="s">
        <v>13</v>
      </c>
      <c r="O617" s="16" t="s">
        <v>14</v>
      </c>
      <c r="P617" s="12">
        <f t="shared" si="48"/>
        <v>1</v>
      </c>
      <c r="Q617" s="12" cm="1">
        <f t="array" ref="Q617">SUMPRODUCT(($G$2:$G$3094=G617)*(P617&gt;$P$2:$P$3094))+1</f>
        <v>1</v>
      </c>
      <c r="R617" s="12" t="e">
        <f>(Q617*100000)+#REF!</f>
        <v>#REF!</v>
      </c>
      <c r="S617" t="e" cm="1">
        <f t="array" ref="S617">SUMPRODUCT(($G$2:$G$3094=G617)*(R617&gt;$R$2:$R$3094))+1</f>
        <v>#REF!</v>
      </c>
      <c r="T617" t="str">
        <f t="shared" si="49"/>
        <v xml:space="preserve">Southwell </v>
      </c>
      <c r="U617">
        <v>0</v>
      </c>
      <c r="V617" t="s">
        <v>19</v>
      </c>
      <c r="W617">
        <f t="shared" si="50"/>
        <v>2023</v>
      </c>
    </row>
    <row r="618" spans="1:23" x14ac:dyDescent="0.25">
      <c r="A618" s="10" t="str">
        <f>IF(YEAR(G618)=2024,#REF!,"")</f>
        <v/>
      </c>
      <c r="B618" s="10" t="str">
        <f>IF(YEAR(G618)=2025,#REF!,"")</f>
        <v/>
      </c>
      <c r="C618" s="10" t="str">
        <f t="shared" si="46"/>
        <v>Evening45084</v>
      </c>
      <c r="D618" s="5" t="str">
        <f>IF('by region'!$C$2="Any","Any",List!V618)&amp;M618&amp;IF('by region'!$I$2="Any","Any",N618)&amp;G618</f>
        <v>AnyFlatAny45084</v>
      </c>
      <c r="E618" s="5" t="e">
        <f>IF(I618=#REF!,List!G618,"")</f>
        <v>#REF!</v>
      </c>
      <c r="F618" s="5" t="e">
        <f t="shared" si="47"/>
        <v>#REF!</v>
      </c>
      <c r="G618" s="15">
        <v>45084</v>
      </c>
      <c r="H618" s="16" t="s">
        <v>27</v>
      </c>
      <c r="I618" s="16" t="s">
        <v>47</v>
      </c>
      <c r="J618" s="16" t="s">
        <v>80</v>
      </c>
      <c r="K618" s="14" t="s">
        <v>16</v>
      </c>
      <c r="L618" s="14" t="s">
        <v>19</v>
      </c>
      <c r="M618" s="16" t="s">
        <v>25</v>
      </c>
      <c r="N618" s="16" t="s">
        <v>26</v>
      </c>
      <c r="O618" s="16" t="s">
        <v>14</v>
      </c>
      <c r="P618" s="12">
        <f t="shared" si="48"/>
        <v>2</v>
      </c>
      <c r="Q618" s="12" cm="1">
        <f t="array" ref="Q618">SUMPRODUCT(($G$2:$G$3094=G618)*(P618&gt;$P$2:$P$3094))+1</f>
        <v>4</v>
      </c>
      <c r="R618" s="12" t="e">
        <f>(Q618*100000)+#REF!</f>
        <v>#REF!</v>
      </c>
      <c r="S618" t="e" cm="1">
        <f t="array" ref="S618">SUMPRODUCT(($G$2:$G$3094=G618)*(R618&gt;$R$2:$R$3094))+1</f>
        <v>#REF!</v>
      </c>
      <c r="T618" t="str">
        <f t="shared" si="49"/>
        <v>KEMPTON PARK †</v>
      </c>
      <c r="U618">
        <v>0</v>
      </c>
      <c r="V618" t="s">
        <v>30</v>
      </c>
      <c r="W618">
        <f t="shared" si="50"/>
        <v>2023</v>
      </c>
    </row>
    <row r="619" spans="1:23" x14ac:dyDescent="0.25">
      <c r="A619" s="10" t="str">
        <f>IF(YEAR(G619)=2024,#REF!,"")</f>
        <v/>
      </c>
      <c r="B619" s="10" t="str">
        <f>IF(YEAR(G619)=2025,#REF!,"")</f>
        <v/>
      </c>
      <c r="C619" s="10" t="str">
        <f t="shared" si="46"/>
        <v>Afternoon45084</v>
      </c>
      <c r="D619" s="5" t="str">
        <f>IF('by region'!$C$2="Any","Any",List!V619)&amp;M619&amp;IF('by region'!$I$2="Any","Any",N619)&amp;G619</f>
        <v>AnyFlatAny45084</v>
      </c>
      <c r="E619" s="5" t="e">
        <f>IF(I619=#REF!,List!G619,"")</f>
        <v>#REF!</v>
      </c>
      <c r="F619" s="5" t="e">
        <f t="shared" si="47"/>
        <v>#REF!</v>
      </c>
      <c r="G619" s="15">
        <v>45084</v>
      </c>
      <c r="H619" s="16" t="s">
        <v>27</v>
      </c>
      <c r="I619" s="16" t="s">
        <v>51</v>
      </c>
      <c r="J619" s="16" t="s">
        <v>9</v>
      </c>
      <c r="K619" s="14" t="s">
        <v>10</v>
      </c>
      <c r="L619" s="14" t="s">
        <v>19</v>
      </c>
      <c r="M619" s="16" t="s">
        <v>25</v>
      </c>
      <c r="N619" s="16" t="s">
        <v>13</v>
      </c>
      <c r="O619" s="16" t="s">
        <v>21</v>
      </c>
      <c r="P619" s="12">
        <f t="shared" si="48"/>
        <v>1</v>
      </c>
      <c r="Q619" s="12" cm="1">
        <f t="array" ref="Q619">SUMPRODUCT(($G$2:$G$3094=G619)*(P619&gt;$P$2:$P$3094))+1</f>
        <v>1</v>
      </c>
      <c r="R619" s="12" t="e">
        <f>(Q619*100000)+#REF!</f>
        <v>#REF!</v>
      </c>
      <c r="S619" t="e" cm="1">
        <f t="array" ref="S619">SUMPRODUCT(($G$2:$G$3094=G619)*(R619&gt;$R$2:$R$3094))+1</f>
        <v>#REF!</v>
      </c>
      <c r="T619" t="str">
        <f t="shared" si="49"/>
        <v xml:space="preserve">NEWBURY </v>
      </c>
      <c r="U619">
        <v>0</v>
      </c>
      <c r="V619" t="s">
        <v>19</v>
      </c>
      <c r="W619">
        <f t="shared" si="50"/>
        <v>2023</v>
      </c>
    </row>
    <row r="620" spans="1:23" x14ac:dyDescent="0.25">
      <c r="A620" s="10" t="str">
        <f>IF(YEAR(G620)=2024,#REF!,"")</f>
        <v/>
      </c>
      <c r="B620" s="10" t="str">
        <f>IF(YEAR(G620)=2025,#REF!,"")</f>
        <v/>
      </c>
      <c r="C620" s="10" t="str">
        <f t="shared" si="46"/>
        <v>Afternoon45084</v>
      </c>
      <c r="D620" s="5" t="str">
        <f>IF('by region'!$C$2="Any","Any",List!V620)&amp;M620&amp;IF('by region'!$I$2="Any","Any",N620)&amp;G620</f>
        <v>AnyFlatAny45084</v>
      </c>
      <c r="E620" s="5" t="e">
        <f>IF(I620=#REF!,List!G620,"")</f>
        <v>#REF!</v>
      </c>
      <c r="F620" s="5" t="e">
        <f t="shared" si="47"/>
        <v>#REF!</v>
      </c>
      <c r="G620" s="15">
        <v>45084</v>
      </c>
      <c r="H620" s="16" t="s">
        <v>27</v>
      </c>
      <c r="I620" s="16" t="s">
        <v>72</v>
      </c>
      <c r="J620" s="16" t="s">
        <v>9</v>
      </c>
      <c r="K620" s="14" t="s">
        <v>16</v>
      </c>
      <c r="L620" s="14" t="s">
        <v>17</v>
      </c>
      <c r="M620" s="16" t="s">
        <v>25</v>
      </c>
      <c r="N620" s="16" t="s">
        <v>13</v>
      </c>
      <c r="O620" s="16" t="s">
        <v>14</v>
      </c>
      <c r="P620" s="12">
        <f t="shared" si="48"/>
        <v>1</v>
      </c>
      <c r="Q620" s="12" cm="1">
        <f t="array" ref="Q620">SUMPRODUCT(($G$2:$G$3094=G620)*(P620&gt;$P$2:$P$3094))+1</f>
        <v>1</v>
      </c>
      <c r="R620" s="12" t="e">
        <f>(Q620*100000)+#REF!</f>
        <v>#REF!</v>
      </c>
      <c r="S620" t="e" cm="1">
        <f t="array" ref="S620">SUMPRODUCT(($G$2:$G$3094=G620)*(R620&gt;$R$2:$R$3094))+1</f>
        <v>#REF!</v>
      </c>
      <c r="T620" t="str">
        <f t="shared" si="49"/>
        <v xml:space="preserve">NOTTINGHAM </v>
      </c>
      <c r="U620">
        <v>0</v>
      </c>
      <c r="V620" t="s">
        <v>19</v>
      </c>
      <c r="W620">
        <f t="shared" si="50"/>
        <v>2023</v>
      </c>
    </row>
    <row r="621" spans="1:23" x14ac:dyDescent="0.25">
      <c r="A621" s="10" t="str">
        <f>IF(YEAR(G621)=2024,#REF!,"")</f>
        <v/>
      </c>
      <c r="B621" s="10" t="str">
        <f>IF(YEAR(G621)=2025,#REF!,"")</f>
        <v/>
      </c>
      <c r="C621" s="10" t="str">
        <f t="shared" si="46"/>
        <v>Evening45084</v>
      </c>
      <c r="D621" s="5" t="str">
        <f>IF('by region'!$C$2="Any","Any",List!V621)&amp;M621&amp;IF('by region'!$I$2="Any","Any",N621)&amp;G621</f>
        <v>AnyFlatAny45084</v>
      </c>
      <c r="E621" s="5" t="e">
        <f>IF(I621=#REF!,List!G621,"")</f>
        <v>#REF!</v>
      </c>
      <c r="F621" s="5" t="e">
        <f t="shared" si="47"/>
        <v>#REF!</v>
      </c>
      <c r="G621" s="15">
        <v>45084</v>
      </c>
      <c r="H621" s="16" t="s">
        <v>27</v>
      </c>
      <c r="I621" s="16" t="s">
        <v>78</v>
      </c>
      <c r="J621" s="16" t="s">
        <v>80</v>
      </c>
      <c r="K621" s="14" t="s">
        <v>10</v>
      </c>
      <c r="L621" s="14" t="s">
        <v>11</v>
      </c>
      <c r="M621" s="16" t="s">
        <v>25</v>
      </c>
      <c r="N621" s="16" t="s">
        <v>13</v>
      </c>
      <c r="O621" s="16" t="s">
        <v>14</v>
      </c>
      <c r="P621" s="12">
        <f t="shared" si="48"/>
        <v>2</v>
      </c>
      <c r="Q621" s="12" cm="1">
        <f t="array" ref="Q621">SUMPRODUCT(($G$2:$G$3094=G621)*(P621&gt;$P$2:$P$3094))+1</f>
        <v>4</v>
      </c>
      <c r="R621" s="12" t="e">
        <f>(Q621*100000)+#REF!</f>
        <v>#REF!</v>
      </c>
      <c r="S621" t="e" cm="1">
        <f t="array" ref="S621">SUMPRODUCT(($G$2:$G$3094=G621)*(R621&gt;$R$2:$R$3094))+1</f>
        <v>#REF!</v>
      </c>
      <c r="T621" t="str">
        <f t="shared" si="49"/>
        <v>RIPON †</v>
      </c>
      <c r="U621">
        <v>0</v>
      </c>
      <c r="V621" t="s">
        <v>11</v>
      </c>
      <c r="W621">
        <f t="shared" si="50"/>
        <v>2023</v>
      </c>
    </row>
    <row r="622" spans="1:23" x14ac:dyDescent="0.25">
      <c r="A622" s="10" t="str">
        <f>IF(YEAR(G622)=2024,#REF!,"")</f>
        <v/>
      </c>
      <c r="B622" s="10" t="str">
        <f>IF(YEAR(G622)=2025,#REF!,"")</f>
        <v/>
      </c>
      <c r="C622" s="10" t="str">
        <f t="shared" si="46"/>
        <v>Afternoon45084</v>
      </c>
      <c r="D622" s="5" t="str">
        <f>IF('by region'!$C$2="Any","Any",List!V622)&amp;M622&amp;IF('by region'!$I$2="Any","Any",N622)&amp;G622</f>
        <v>AnyJumpAny45084</v>
      </c>
      <c r="E622" s="5" t="e">
        <f>IF(I622=#REF!,List!G622,"")</f>
        <v>#REF!</v>
      </c>
      <c r="F622" s="5" t="e">
        <f t="shared" si="47"/>
        <v>#REF!</v>
      </c>
      <c r="G622" s="15">
        <v>45084</v>
      </c>
      <c r="H622" s="16" t="s">
        <v>27</v>
      </c>
      <c r="I622" s="16" t="s">
        <v>75</v>
      </c>
      <c r="J622" s="16" t="s">
        <v>9</v>
      </c>
      <c r="K622" s="14" t="s">
        <v>10</v>
      </c>
      <c r="L622" s="14" t="s">
        <v>19</v>
      </c>
      <c r="M622" s="16" t="s">
        <v>12</v>
      </c>
      <c r="N622" s="16" t="s">
        <v>13</v>
      </c>
      <c r="O622" s="16" t="s">
        <v>14</v>
      </c>
      <c r="P622" s="12">
        <f t="shared" si="48"/>
        <v>1</v>
      </c>
      <c r="Q622" s="12" cm="1">
        <f t="array" ref="Q622">SUMPRODUCT(($G$2:$G$3094=G622)*(P622&gt;$P$2:$P$3094))+1</f>
        <v>1</v>
      </c>
      <c r="R622" s="12" t="e">
        <f>(Q622*100000)+#REF!</f>
        <v>#REF!</v>
      </c>
      <c r="S622" t="e" cm="1">
        <f t="array" ref="S622">SUMPRODUCT(($G$2:$G$3094=G622)*(R622&gt;$R$2:$R$3094))+1</f>
        <v>#REF!</v>
      </c>
      <c r="T622" t="str">
        <f t="shared" si="49"/>
        <v xml:space="preserve">Newton Abbot </v>
      </c>
      <c r="U622">
        <v>0</v>
      </c>
      <c r="V622" t="s">
        <v>17</v>
      </c>
      <c r="W622">
        <f t="shared" si="50"/>
        <v>2023</v>
      </c>
    </row>
    <row r="623" spans="1:23" x14ac:dyDescent="0.25">
      <c r="A623" s="10" t="str">
        <f>IF(YEAR(G623)=2024,#REF!,"")</f>
        <v/>
      </c>
      <c r="B623" s="10" t="str">
        <f>IF(YEAR(G623)=2025,#REF!,"")</f>
        <v/>
      </c>
      <c r="C623" s="10" t="str">
        <f t="shared" si="46"/>
        <v>Evening45085</v>
      </c>
      <c r="D623" s="5" t="str">
        <f>IF('by region'!$C$2="Any","Any",List!V623)&amp;M623&amp;IF('by region'!$I$2="Any","Any",N623)&amp;G623</f>
        <v>AnyFlatAny45085</v>
      </c>
      <c r="E623" s="5" t="e">
        <f>IF(I623=#REF!,List!G623,"")</f>
        <v>#REF!</v>
      </c>
      <c r="F623" s="5" t="e">
        <f t="shared" si="47"/>
        <v>#REF!</v>
      </c>
      <c r="G623" s="15">
        <v>45085</v>
      </c>
      <c r="H623" s="16" t="s">
        <v>34</v>
      </c>
      <c r="I623" s="16" t="s">
        <v>73</v>
      </c>
      <c r="J623" s="16" t="s">
        <v>80</v>
      </c>
      <c r="K623" s="14" t="s">
        <v>10</v>
      </c>
      <c r="L623" s="14" t="s">
        <v>19</v>
      </c>
      <c r="M623" s="16" t="s">
        <v>25</v>
      </c>
      <c r="N623" s="16" t="s">
        <v>26</v>
      </c>
      <c r="O623" s="16" t="s">
        <v>14</v>
      </c>
      <c r="P623" s="12">
        <f t="shared" si="48"/>
        <v>2</v>
      </c>
      <c r="Q623" s="12" cm="1">
        <f t="array" ref="Q623">SUMPRODUCT(($G$2:$G$3094=G623)*(P623&gt;$P$2:$P$3094))+1</f>
        <v>4</v>
      </c>
      <c r="R623" s="12" t="e">
        <f>(Q623*100000)+#REF!</f>
        <v>#REF!</v>
      </c>
      <c r="S623" t="e" cm="1">
        <f t="array" ref="S623">SUMPRODUCT(($G$2:$G$3094=G623)*(R623&gt;$R$2:$R$3094))+1</f>
        <v>#REF!</v>
      </c>
      <c r="T623" t="str">
        <f t="shared" si="49"/>
        <v>CHELMSFORD CITY †</v>
      </c>
      <c r="U623">
        <v>1</v>
      </c>
      <c r="V623" t="s">
        <v>11</v>
      </c>
      <c r="W623">
        <f t="shared" si="50"/>
        <v>2023</v>
      </c>
    </row>
    <row r="624" spans="1:23" x14ac:dyDescent="0.25">
      <c r="A624" s="10" t="str">
        <f>IF(YEAR(G624)=2024,#REF!,"")</f>
        <v/>
      </c>
      <c r="B624" s="10" t="str">
        <f>IF(YEAR(G624)=2025,#REF!,"")</f>
        <v/>
      </c>
      <c r="C624" s="10" t="str">
        <f t="shared" si="46"/>
        <v>Evening45085</v>
      </c>
      <c r="D624" s="5" t="str">
        <f>IF('by region'!$C$2="Any","Any",List!V624)&amp;M624&amp;IF('by region'!$I$2="Any","Any",N624)&amp;G624</f>
        <v>AnyFlatAny45085</v>
      </c>
      <c r="E624" s="5" t="e">
        <f>IF(I624=#REF!,List!G624,"")</f>
        <v>#REF!</v>
      </c>
      <c r="F624" s="5" t="e">
        <f t="shared" si="47"/>
        <v>#REF!</v>
      </c>
      <c r="G624" s="15">
        <v>45085</v>
      </c>
      <c r="H624" s="16" t="s">
        <v>34</v>
      </c>
      <c r="I624" s="16" t="s">
        <v>81</v>
      </c>
      <c r="J624" s="16" t="s">
        <v>80</v>
      </c>
      <c r="K624" s="14" t="s">
        <v>24</v>
      </c>
      <c r="L624" s="14" t="s">
        <v>17</v>
      </c>
      <c r="M624" s="16" t="s">
        <v>25</v>
      </c>
      <c r="N624" s="16" t="s">
        <v>13</v>
      </c>
      <c r="O624" s="16" t="s">
        <v>21</v>
      </c>
      <c r="P624" s="12">
        <f t="shared" si="48"/>
        <v>2</v>
      </c>
      <c r="Q624" s="12" cm="1">
        <f t="array" ref="Q624">SUMPRODUCT(($G$2:$G$3094=G624)*(P624&gt;$P$2:$P$3094))+1</f>
        <v>4</v>
      </c>
      <c r="R624" s="12" t="e">
        <f>(Q624*100000)+#REF!</f>
        <v>#REF!</v>
      </c>
      <c r="S624" t="e" cm="1">
        <f t="array" ref="S624">SUMPRODUCT(($G$2:$G$3094=G624)*(R624&gt;$R$2:$R$3094))+1</f>
        <v>#REF!</v>
      </c>
      <c r="T624" t="str">
        <f t="shared" si="49"/>
        <v>YARMOUTH †</v>
      </c>
      <c r="U624">
        <v>1</v>
      </c>
      <c r="V624" t="s">
        <v>11</v>
      </c>
      <c r="W624">
        <f t="shared" si="50"/>
        <v>2023</v>
      </c>
    </row>
    <row r="625" spans="1:23" x14ac:dyDescent="0.25">
      <c r="A625" s="10" t="str">
        <f>IF(YEAR(G625)=2024,#REF!,"")</f>
        <v/>
      </c>
      <c r="B625" s="10" t="str">
        <f>IF(YEAR(G625)=2025,#REF!,"")</f>
        <v/>
      </c>
      <c r="C625" s="10" t="str">
        <f t="shared" si="46"/>
        <v>Afternoon45085</v>
      </c>
      <c r="D625" s="5" t="str">
        <f>IF('by region'!$C$2="Any","Any",List!V625)&amp;M625&amp;IF('by region'!$I$2="Any","Any",N625)&amp;G625</f>
        <v>AnyFlatAny45085</v>
      </c>
      <c r="E625" s="5" t="e">
        <f>IF(I625=#REF!,List!G625,"")</f>
        <v>#REF!</v>
      </c>
      <c r="F625" s="5" t="e">
        <f t="shared" si="47"/>
        <v>#REF!</v>
      </c>
      <c r="G625" s="15">
        <v>45085</v>
      </c>
      <c r="H625" s="16" t="s">
        <v>34</v>
      </c>
      <c r="I625" s="16" t="s">
        <v>86</v>
      </c>
      <c r="J625" s="16" t="s">
        <v>9</v>
      </c>
      <c r="K625" s="14" t="s">
        <v>10</v>
      </c>
      <c r="L625" s="14" t="s">
        <v>11</v>
      </c>
      <c r="M625" s="16" t="s">
        <v>25</v>
      </c>
      <c r="N625" s="16" t="s">
        <v>13</v>
      </c>
      <c r="O625" s="16" t="s">
        <v>14</v>
      </c>
      <c r="P625" s="12">
        <f t="shared" si="48"/>
        <v>1</v>
      </c>
      <c r="Q625" s="12" cm="1">
        <f t="array" ref="Q625">SUMPRODUCT(($G$2:$G$3094=G625)*(P625&gt;$P$2:$P$3094))+1</f>
        <v>1</v>
      </c>
      <c r="R625" s="12" t="e">
        <f>(Q625*100000)+#REF!</f>
        <v>#REF!</v>
      </c>
      <c r="S625" t="e" cm="1">
        <f t="array" ref="S625">SUMPRODUCT(($G$2:$G$3094=G625)*(R625&gt;$R$2:$R$3094))+1</f>
        <v>#REF!</v>
      </c>
      <c r="T625" t="str">
        <f t="shared" si="49"/>
        <v xml:space="preserve">HAMILTON PARK </v>
      </c>
      <c r="U625">
        <v>0</v>
      </c>
      <c r="V625" t="s">
        <v>19</v>
      </c>
      <c r="W625">
        <f t="shared" si="50"/>
        <v>2023</v>
      </c>
    </row>
    <row r="626" spans="1:23" x14ac:dyDescent="0.25">
      <c r="A626" s="10" t="str">
        <f>IF(YEAR(G626)=2024,#REF!,"")</f>
        <v/>
      </c>
      <c r="B626" s="10" t="str">
        <f>IF(YEAR(G626)=2025,#REF!,"")</f>
        <v/>
      </c>
      <c r="C626" s="10" t="str">
        <f t="shared" si="46"/>
        <v>Afternoon45085</v>
      </c>
      <c r="D626" s="5" t="str">
        <f>IF('by region'!$C$2="Any","Any",List!V626)&amp;M626&amp;IF('by region'!$I$2="Any","Any",N626)&amp;G626</f>
        <v>AnyJumpAny45085</v>
      </c>
      <c r="E626" s="5" t="e">
        <f>IF(I626=#REF!,List!G626,"")</f>
        <v>#REF!</v>
      </c>
      <c r="F626" s="5" t="e">
        <f t="shared" si="47"/>
        <v>#REF!</v>
      </c>
      <c r="G626" s="15">
        <v>45085</v>
      </c>
      <c r="H626" s="16" t="s">
        <v>34</v>
      </c>
      <c r="I626" s="16" t="s">
        <v>65</v>
      </c>
      <c r="J626" s="16" t="s">
        <v>9</v>
      </c>
      <c r="K626" s="14" t="s">
        <v>24</v>
      </c>
      <c r="L626" s="14" t="s">
        <v>19</v>
      </c>
      <c r="M626" s="16" t="s">
        <v>12</v>
      </c>
      <c r="N626" s="16" t="s">
        <v>13</v>
      </c>
      <c r="O626" s="16" t="s">
        <v>14</v>
      </c>
      <c r="P626" s="12">
        <f t="shared" si="48"/>
        <v>1</v>
      </c>
      <c r="Q626" s="12" cm="1">
        <f t="array" ref="Q626">SUMPRODUCT(($G$2:$G$3094=G626)*(P626&gt;$P$2:$P$3094))+1</f>
        <v>1</v>
      </c>
      <c r="R626" s="12" t="e">
        <f>(Q626*100000)+#REF!</f>
        <v>#REF!</v>
      </c>
      <c r="S626" t="e" cm="1">
        <f t="array" ref="S626">SUMPRODUCT(($G$2:$G$3094=G626)*(R626&gt;$R$2:$R$3094))+1</f>
        <v>#REF!</v>
      </c>
      <c r="T626" t="str">
        <f t="shared" si="49"/>
        <v xml:space="preserve">Ffos Las </v>
      </c>
      <c r="U626">
        <v>0</v>
      </c>
      <c r="V626" t="s">
        <v>17</v>
      </c>
      <c r="W626">
        <f t="shared" si="50"/>
        <v>2023</v>
      </c>
    </row>
    <row r="627" spans="1:23" x14ac:dyDescent="0.25">
      <c r="A627" s="10" t="str">
        <f>IF(YEAR(G627)=2024,#REF!,"")</f>
        <v/>
      </c>
      <c r="B627" s="10" t="str">
        <f>IF(YEAR(G627)=2025,#REF!,"")</f>
        <v/>
      </c>
      <c r="C627" s="10" t="str">
        <f t="shared" si="46"/>
        <v>Afternoon45085</v>
      </c>
      <c r="D627" s="5" t="str">
        <f>IF('by region'!$C$2="Any","Any",List!V627)&amp;M627&amp;IF('by region'!$I$2="Any","Any",N627)&amp;G627</f>
        <v>AnyJumpAny45085</v>
      </c>
      <c r="E627" s="5" t="e">
        <f>IF(I627=#REF!,List!G627,"")</f>
        <v>#REF!</v>
      </c>
      <c r="F627" s="5" t="e">
        <f t="shared" si="47"/>
        <v>#REF!</v>
      </c>
      <c r="G627" s="15">
        <v>45085</v>
      </c>
      <c r="H627" s="16" t="s">
        <v>34</v>
      </c>
      <c r="I627" s="16" t="s">
        <v>60</v>
      </c>
      <c r="J627" s="16" t="s">
        <v>9</v>
      </c>
      <c r="K627" s="14" t="s">
        <v>24</v>
      </c>
      <c r="L627" s="14" t="s">
        <v>17</v>
      </c>
      <c r="M627" s="16" t="s">
        <v>12</v>
      </c>
      <c r="N627" s="16" t="s">
        <v>13</v>
      </c>
      <c r="O627" s="16" t="s">
        <v>14</v>
      </c>
      <c r="P627" s="12">
        <f t="shared" si="48"/>
        <v>1</v>
      </c>
      <c r="Q627" s="12" cm="1">
        <f t="array" ref="Q627">SUMPRODUCT(($G$2:$G$3094=G627)*(P627&gt;$P$2:$P$3094))+1</f>
        <v>1</v>
      </c>
      <c r="R627" s="12" t="e">
        <f>(Q627*100000)+#REF!</f>
        <v>#REF!</v>
      </c>
      <c r="S627" t="e" cm="1">
        <f t="array" ref="S627">SUMPRODUCT(($G$2:$G$3094=G627)*(R627&gt;$R$2:$R$3094))+1</f>
        <v>#REF!</v>
      </c>
      <c r="T627" t="str">
        <f t="shared" si="49"/>
        <v xml:space="preserve">Uttoxeter </v>
      </c>
      <c r="U627">
        <v>0</v>
      </c>
      <c r="V627" t="s">
        <v>11</v>
      </c>
      <c r="W627">
        <f t="shared" si="50"/>
        <v>2023</v>
      </c>
    </row>
    <row r="628" spans="1:23" x14ac:dyDescent="0.25">
      <c r="A628" s="10" t="str">
        <f>IF(YEAR(G628)=2024,#REF!,"")</f>
        <v/>
      </c>
      <c r="B628" s="10" t="str">
        <f>IF(YEAR(G628)=2025,#REF!,"")</f>
        <v/>
      </c>
      <c r="C628" s="10" t="str">
        <f t="shared" si="46"/>
        <v>Afternoon45086</v>
      </c>
      <c r="D628" s="5" t="str">
        <f>IF('by region'!$C$2="Any","Any",List!V628)&amp;M628&amp;IF('by region'!$I$2="Any","Any",N628)&amp;G628</f>
        <v>AnyFlatAny45086</v>
      </c>
      <c r="E628" s="5" t="e">
        <f>IF(I628=#REF!,List!G628,"")</f>
        <v>#REF!</v>
      </c>
      <c r="F628" s="5" t="e">
        <f t="shared" si="47"/>
        <v>#REF!</v>
      </c>
      <c r="G628" s="15">
        <v>45086</v>
      </c>
      <c r="H628" s="16" t="s">
        <v>35</v>
      </c>
      <c r="I628" s="16" t="s">
        <v>74</v>
      </c>
      <c r="J628" s="16" t="s">
        <v>9</v>
      </c>
      <c r="K628" s="14" t="s">
        <v>10</v>
      </c>
      <c r="L628" s="14" t="s">
        <v>11</v>
      </c>
      <c r="M628" s="16" t="s">
        <v>25</v>
      </c>
      <c r="N628" s="16" t="s">
        <v>13</v>
      </c>
      <c r="O628" s="16" t="s">
        <v>14</v>
      </c>
      <c r="P628" s="12">
        <f t="shared" si="48"/>
        <v>1</v>
      </c>
      <c r="Q628" s="12" cm="1">
        <f t="array" ref="Q628">SUMPRODUCT(($G$2:$G$3094=G628)*(P628&gt;$P$2:$P$3094))+1</f>
        <v>1</v>
      </c>
      <c r="R628" s="12" t="e">
        <f>(Q628*100000)+#REF!</f>
        <v>#REF!</v>
      </c>
      <c r="S628" t="e" cm="1">
        <f t="array" ref="S628">SUMPRODUCT(($G$2:$G$3094=G628)*(R628&gt;$R$2:$R$3094))+1</f>
        <v>#REF!</v>
      </c>
      <c r="T628" t="str">
        <f t="shared" si="49"/>
        <v xml:space="preserve">THIRSK </v>
      </c>
      <c r="U628">
        <v>0</v>
      </c>
      <c r="V628" t="s">
        <v>19</v>
      </c>
      <c r="W628">
        <f t="shared" si="50"/>
        <v>2023</v>
      </c>
    </row>
    <row r="629" spans="1:23" x14ac:dyDescent="0.25">
      <c r="A629" s="10" t="str">
        <f>IF(YEAR(G629)=2024,#REF!,"")</f>
        <v/>
      </c>
      <c r="B629" s="10" t="str">
        <f>IF(YEAR(G629)=2025,#REF!,"")</f>
        <v/>
      </c>
      <c r="C629" s="10" t="str">
        <f t="shared" si="46"/>
        <v>Evening45086</v>
      </c>
      <c r="D629" s="5" t="str">
        <f>IF('by region'!$C$2="Any","Any",List!V629)&amp;M629&amp;IF('by region'!$I$2="Any","Any",N629)&amp;G629</f>
        <v>AnyFlatAny45086</v>
      </c>
      <c r="E629" s="5" t="e">
        <f>IF(I629=#REF!,List!G629,"")</f>
        <v>#REF!</v>
      </c>
      <c r="F629" s="5" t="e">
        <f t="shared" si="47"/>
        <v>#REF!</v>
      </c>
      <c r="G629" s="15">
        <v>45086</v>
      </c>
      <c r="H629" s="16" t="s">
        <v>35</v>
      </c>
      <c r="I629" s="16" t="s">
        <v>79</v>
      </c>
      <c r="J629" s="16" t="s">
        <v>80</v>
      </c>
      <c r="K629" s="14" t="s">
        <v>24</v>
      </c>
      <c r="L629" s="14" t="s">
        <v>19</v>
      </c>
      <c r="M629" s="16" t="s">
        <v>25</v>
      </c>
      <c r="N629" s="16" t="s">
        <v>13</v>
      </c>
      <c r="O629" s="16" t="s">
        <v>14</v>
      </c>
      <c r="P629" s="12">
        <f t="shared" si="48"/>
        <v>2</v>
      </c>
      <c r="Q629" s="12" cm="1">
        <f t="array" ref="Q629">SUMPRODUCT(($G$2:$G$3094=G629)*(P629&gt;$P$2:$P$3094))+1</f>
        <v>4</v>
      </c>
      <c r="R629" s="12" t="e">
        <f>(Q629*100000)+#REF!</f>
        <v>#REF!</v>
      </c>
      <c r="S629" t="e" cm="1">
        <f t="array" ref="S629">SUMPRODUCT(($G$2:$G$3094=G629)*(R629&gt;$R$2:$R$3094))+1</f>
        <v>#REF!</v>
      </c>
      <c r="T629" t="str">
        <f t="shared" si="49"/>
        <v>BATH †</v>
      </c>
      <c r="U629">
        <v>0</v>
      </c>
      <c r="V629" t="s">
        <v>11</v>
      </c>
      <c r="W629">
        <f t="shared" si="50"/>
        <v>2023</v>
      </c>
    </row>
    <row r="630" spans="1:23" x14ac:dyDescent="0.25">
      <c r="A630" s="10" t="str">
        <f>IF(YEAR(G630)=2024,#REF!,"")</f>
        <v/>
      </c>
      <c r="B630" s="10" t="str">
        <f>IF(YEAR(G630)=2025,#REF!,"")</f>
        <v/>
      </c>
      <c r="C630" s="10" t="str">
        <f t="shared" ref="C630:C693" si="51">J630&amp;G630</f>
        <v>Afternoon45086</v>
      </c>
      <c r="D630" s="5" t="str">
        <f>IF('by region'!$C$2="Any","Any",List!V630)&amp;M630&amp;IF('by region'!$I$2="Any","Any",N630)&amp;G630</f>
        <v>AnyFlatAny45086</v>
      </c>
      <c r="E630" s="5" t="e">
        <f>IF(I630=#REF!,List!G630,"")</f>
        <v>#REF!</v>
      </c>
      <c r="F630" s="5" t="e">
        <f t="shared" si="47"/>
        <v>#REF!</v>
      </c>
      <c r="G630" s="15">
        <v>45086</v>
      </c>
      <c r="H630" s="16" t="s">
        <v>35</v>
      </c>
      <c r="I630" s="16" t="s">
        <v>82</v>
      </c>
      <c r="J630" s="16" t="s">
        <v>9</v>
      </c>
      <c r="K630" s="14" t="s">
        <v>24</v>
      </c>
      <c r="L630" s="14" t="s">
        <v>19</v>
      </c>
      <c r="M630" s="16" t="s">
        <v>25</v>
      </c>
      <c r="N630" s="16" t="s">
        <v>13</v>
      </c>
      <c r="O630" s="16" t="s">
        <v>14</v>
      </c>
      <c r="P630" s="12">
        <f t="shared" si="48"/>
        <v>1</v>
      </c>
      <c r="Q630" s="12" cm="1">
        <f t="array" ref="Q630">SUMPRODUCT(($G$2:$G$3094=G630)*(P630&gt;$P$2:$P$3094))+1</f>
        <v>1</v>
      </c>
      <c r="R630" s="12" t="e">
        <f>(Q630*100000)+#REF!</f>
        <v>#REF!</v>
      </c>
      <c r="S630" t="e" cm="1">
        <f t="array" ref="S630">SUMPRODUCT(($G$2:$G$3094=G630)*(R630&gt;$R$2:$R$3094))+1</f>
        <v>#REF!</v>
      </c>
      <c r="T630" t="str">
        <f t="shared" si="49"/>
        <v xml:space="preserve">BRIGHTON </v>
      </c>
      <c r="U630">
        <v>0</v>
      </c>
      <c r="V630" t="s">
        <v>17</v>
      </c>
      <c r="W630">
        <f t="shared" si="50"/>
        <v>2023</v>
      </c>
    </row>
    <row r="631" spans="1:23" x14ac:dyDescent="0.25">
      <c r="A631" s="10" t="str">
        <f>IF(YEAR(G631)=2024,#REF!,"")</f>
        <v/>
      </c>
      <c r="B631" s="10" t="str">
        <f>IF(YEAR(G631)=2025,#REF!,"")</f>
        <v/>
      </c>
      <c r="C631" s="10" t="str">
        <f t="shared" si="51"/>
        <v>Evening45086</v>
      </c>
      <c r="D631" s="5" t="str">
        <f>IF('by region'!$C$2="Any","Any",List!V631)&amp;M631&amp;IF('by region'!$I$2="Any","Any",N631)&amp;G631</f>
        <v>AnyFlatAny45086</v>
      </c>
      <c r="E631" s="5" t="e">
        <f>IF(I631=#REF!,List!G631,"")</f>
        <v>#REF!</v>
      </c>
      <c r="F631" s="5" t="e">
        <f t="shared" si="47"/>
        <v>#REF!</v>
      </c>
      <c r="G631" s="15">
        <v>45086</v>
      </c>
      <c r="H631" s="16" t="s">
        <v>35</v>
      </c>
      <c r="I631" s="16" t="s">
        <v>85</v>
      </c>
      <c r="J631" s="16" t="s">
        <v>80</v>
      </c>
      <c r="K631" s="14" t="s">
        <v>10</v>
      </c>
      <c r="L631" s="14" t="s">
        <v>19</v>
      </c>
      <c r="M631" s="16" t="s">
        <v>25</v>
      </c>
      <c r="N631" s="16" t="s">
        <v>13</v>
      </c>
      <c r="O631" s="16" t="s">
        <v>14</v>
      </c>
      <c r="P631" s="12">
        <f t="shared" si="48"/>
        <v>2</v>
      </c>
      <c r="Q631" s="12" cm="1">
        <f t="array" ref="Q631">SUMPRODUCT(($G$2:$G$3094=G631)*(P631&gt;$P$2:$P$3094))+1</f>
        <v>4</v>
      </c>
      <c r="R631" s="12" t="e">
        <f>(Q631*100000)+#REF!</f>
        <v>#REF!</v>
      </c>
      <c r="S631" t="e" cm="1">
        <f t="array" ref="S631">SUMPRODUCT(($G$2:$G$3094=G631)*(R631&gt;$R$2:$R$3094))+1</f>
        <v>#REF!</v>
      </c>
      <c r="T631" t="str">
        <f t="shared" si="49"/>
        <v>GOODWOOD †</v>
      </c>
      <c r="U631">
        <v>0</v>
      </c>
      <c r="V631" t="s">
        <v>19</v>
      </c>
      <c r="W631">
        <f t="shared" si="50"/>
        <v>2023</v>
      </c>
    </row>
    <row r="632" spans="1:23" x14ac:dyDescent="0.25">
      <c r="A632" s="10" t="str">
        <f>IF(YEAR(G632)=2024,#REF!,"")</f>
        <v/>
      </c>
      <c r="B632" s="10" t="str">
        <f>IF(YEAR(G632)=2025,#REF!,"")</f>
        <v/>
      </c>
      <c r="C632" s="10" t="str">
        <f t="shared" si="51"/>
        <v>Evening45086</v>
      </c>
      <c r="D632" s="5" t="str">
        <f>IF('by region'!$C$2="Any","Any",List!V632)&amp;M632&amp;IF('by region'!$I$2="Any","Any",N632)&amp;G632</f>
        <v>AnyFlatAny45086</v>
      </c>
      <c r="E632" s="5" t="e">
        <f>IF(I632=#REF!,List!G632,"")</f>
        <v>#REF!</v>
      </c>
      <c r="F632" s="5" t="e">
        <f t="shared" si="47"/>
        <v>#REF!</v>
      </c>
      <c r="G632" s="15">
        <v>45086</v>
      </c>
      <c r="H632" s="16" t="s">
        <v>35</v>
      </c>
      <c r="I632" s="16" t="s">
        <v>56</v>
      </c>
      <c r="J632" s="16" t="s">
        <v>80</v>
      </c>
      <c r="K632" s="14" t="s">
        <v>16</v>
      </c>
      <c r="L632" s="14" t="s">
        <v>11</v>
      </c>
      <c r="M632" s="16" t="s">
        <v>25</v>
      </c>
      <c r="N632" s="16" t="s">
        <v>13</v>
      </c>
      <c r="O632" s="16" t="s">
        <v>14</v>
      </c>
      <c r="P632" s="12">
        <f t="shared" si="48"/>
        <v>2</v>
      </c>
      <c r="Q632" s="12" cm="1">
        <f t="array" ref="Q632">SUMPRODUCT(($G$2:$G$3094=G632)*(P632&gt;$P$2:$P$3094))+1</f>
        <v>4</v>
      </c>
      <c r="R632" s="12" t="e">
        <f>(Q632*100000)+#REF!</f>
        <v>#REF!</v>
      </c>
      <c r="S632" t="e" cm="1">
        <f t="array" ref="S632">SUMPRODUCT(($G$2:$G$3094=G632)*(R632&gt;$R$2:$R$3094))+1</f>
        <v>#REF!</v>
      </c>
      <c r="T632" t="str">
        <f t="shared" si="49"/>
        <v>HAYDOCK PARK †</v>
      </c>
      <c r="U632">
        <v>0</v>
      </c>
      <c r="V632" t="s">
        <v>11</v>
      </c>
      <c r="W632">
        <f t="shared" si="50"/>
        <v>2023</v>
      </c>
    </row>
    <row r="633" spans="1:23" x14ac:dyDescent="0.25">
      <c r="A633" s="10" t="str">
        <f>IF(YEAR(G633)=2024,#REF!,"")</f>
        <v/>
      </c>
      <c r="B633" s="10" t="str">
        <f>IF(YEAR(G633)=2025,#REF!,"")</f>
        <v/>
      </c>
      <c r="C633" s="10" t="str">
        <f t="shared" si="51"/>
        <v>Afternoon45086</v>
      </c>
      <c r="D633" s="5" t="str">
        <f>IF('by region'!$C$2="Any","Any",List!V633)&amp;M633&amp;IF('by region'!$I$2="Any","Any",N633)&amp;G633</f>
        <v>AnyJumpAny45086</v>
      </c>
      <c r="E633" s="5" t="e">
        <f>IF(I633=#REF!,List!G633,"")</f>
        <v>#REF!</v>
      </c>
      <c r="F633" s="5" t="e">
        <f t="shared" si="47"/>
        <v>#REF!</v>
      </c>
      <c r="G633" s="15">
        <v>45086</v>
      </c>
      <c r="H633" s="16" t="s">
        <v>35</v>
      </c>
      <c r="I633" s="16" t="s">
        <v>53</v>
      </c>
      <c r="J633" s="16" t="s">
        <v>9</v>
      </c>
      <c r="K633" s="14" t="s">
        <v>16</v>
      </c>
      <c r="L633" s="14" t="s">
        <v>17</v>
      </c>
      <c r="M633" s="16" t="s">
        <v>12</v>
      </c>
      <c r="N633" s="16" t="s">
        <v>13</v>
      </c>
      <c r="O633" s="16" t="s">
        <v>14</v>
      </c>
      <c r="P633" s="12">
        <f t="shared" si="48"/>
        <v>1</v>
      </c>
      <c r="Q633" s="12" cm="1">
        <f t="array" ref="Q633">SUMPRODUCT(($G$2:$G$3094=G633)*(P633&gt;$P$2:$P$3094))+1</f>
        <v>1</v>
      </c>
      <c r="R633" s="12" t="e">
        <f>(Q633*100000)+#REF!</f>
        <v>#REF!</v>
      </c>
      <c r="S633" t="e" cm="1">
        <f t="array" ref="S633">SUMPRODUCT(($G$2:$G$3094=G633)*(R633&gt;$R$2:$R$3094))+1</f>
        <v>#REF!</v>
      </c>
      <c r="T633" t="str">
        <f t="shared" si="49"/>
        <v xml:space="preserve">Market Rasen </v>
      </c>
      <c r="U633">
        <v>0</v>
      </c>
      <c r="V633" t="s">
        <v>17</v>
      </c>
      <c r="W633">
        <f t="shared" si="50"/>
        <v>2023</v>
      </c>
    </row>
    <row r="634" spans="1:23" x14ac:dyDescent="0.25">
      <c r="A634" s="10" t="str">
        <f>IF(YEAR(G634)=2024,#REF!,"")</f>
        <v/>
      </c>
      <c r="B634" s="10" t="str">
        <f>IF(YEAR(G634)=2025,#REF!,"")</f>
        <v/>
      </c>
      <c r="C634" s="10" t="str">
        <f t="shared" si="51"/>
        <v>Afternoon45087</v>
      </c>
      <c r="D634" s="5" t="str">
        <f>IF('by region'!$C$2="Any","Any",List!V634)&amp;M634&amp;IF('by region'!$I$2="Any","Any",N634)&amp;G634</f>
        <v>AnyFlatAny45087</v>
      </c>
      <c r="E634" s="5" t="e">
        <f>IF(I634=#REF!,List!G634,"")</f>
        <v>#REF!</v>
      </c>
      <c r="F634" s="5" t="e">
        <f t="shared" si="47"/>
        <v>#REF!</v>
      </c>
      <c r="G634" s="15">
        <v>45087</v>
      </c>
      <c r="H634" s="16" t="s">
        <v>37</v>
      </c>
      <c r="I634" s="16" t="s">
        <v>77</v>
      </c>
      <c r="J634" s="16" t="s">
        <v>9</v>
      </c>
      <c r="K634" s="14" t="s">
        <v>10</v>
      </c>
      <c r="L634" s="14" t="s">
        <v>11</v>
      </c>
      <c r="M634" s="16" t="s">
        <v>25</v>
      </c>
      <c r="N634" s="16" t="s">
        <v>13</v>
      </c>
      <c r="O634" s="16" t="s">
        <v>14</v>
      </c>
      <c r="P634" s="12">
        <f t="shared" si="48"/>
        <v>1</v>
      </c>
      <c r="Q634" s="12" cm="1">
        <f t="array" ref="Q634">SUMPRODUCT(($G$2:$G$3094=G634)*(P634&gt;$P$2:$P$3094))+1</f>
        <v>1</v>
      </c>
      <c r="R634" s="12" t="e">
        <f>(Q634*100000)+#REF!</f>
        <v>#REF!</v>
      </c>
      <c r="S634" t="e" cm="1">
        <f t="array" ref="S634">SUMPRODUCT(($G$2:$G$3094=G634)*(R634&gt;$R$2:$R$3094))+1</f>
        <v>#REF!</v>
      </c>
      <c r="T634" t="str">
        <f t="shared" si="49"/>
        <v xml:space="preserve">BEVERLEY </v>
      </c>
      <c r="U634">
        <v>0</v>
      </c>
      <c r="V634" t="s">
        <v>19</v>
      </c>
      <c r="W634">
        <f t="shared" si="50"/>
        <v>2023</v>
      </c>
    </row>
    <row r="635" spans="1:23" x14ac:dyDescent="0.25">
      <c r="A635" s="10" t="str">
        <f>IF(YEAR(G635)=2024,#REF!,"")</f>
        <v/>
      </c>
      <c r="B635" s="10" t="str">
        <f>IF(YEAR(G635)=2025,#REF!,"")</f>
        <v/>
      </c>
      <c r="C635" s="10" t="str">
        <f t="shared" si="51"/>
        <v>Afternoon45087</v>
      </c>
      <c r="D635" s="5" t="str">
        <f>IF('by region'!$C$2="Any","Any",List!V635)&amp;M635&amp;IF('by region'!$I$2="Any","Any",N635)&amp;G635</f>
        <v>AnyFlatAny45087</v>
      </c>
      <c r="E635" s="5" t="e">
        <f>IF(I635=#REF!,List!G635,"")</f>
        <v>#REF!</v>
      </c>
      <c r="F635" s="5" t="e">
        <f t="shared" si="47"/>
        <v>#REF!</v>
      </c>
      <c r="G635" s="15">
        <v>45087</v>
      </c>
      <c r="H635" s="16" t="s">
        <v>37</v>
      </c>
      <c r="I635" s="16" t="s">
        <v>8</v>
      </c>
      <c r="J635" s="16" t="s">
        <v>9</v>
      </c>
      <c r="K635" s="14" t="s">
        <v>10</v>
      </c>
      <c r="L635" s="14" t="s">
        <v>11</v>
      </c>
      <c r="M635" s="16" t="s">
        <v>25</v>
      </c>
      <c r="N635" s="16" t="s">
        <v>13</v>
      </c>
      <c r="O635" s="16" t="s">
        <v>14</v>
      </c>
      <c r="P635" s="12">
        <f t="shared" si="48"/>
        <v>1</v>
      </c>
      <c r="Q635" s="12" cm="1">
        <f t="array" ref="Q635">SUMPRODUCT(($G$2:$G$3094=G635)*(P635&gt;$P$2:$P$3094))+1</f>
        <v>1</v>
      </c>
      <c r="R635" s="12" t="e">
        <f>(Q635*100000)+#REF!</f>
        <v>#REF!</v>
      </c>
      <c r="S635" t="e" cm="1">
        <f t="array" ref="S635">SUMPRODUCT(($G$2:$G$3094=G635)*(R635&gt;$R$2:$R$3094))+1</f>
        <v>#REF!</v>
      </c>
      <c r="T635" t="str">
        <f t="shared" si="49"/>
        <v xml:space="preserve">CATTERICK BRIDGE </v>
      </c>
      <c r="U635">
        <v>0</v>
      </c>
      <c r="V635" t="s">
        <v>30</v>
      </c>
      <c r="W635">
        <f t="shared" si="50"/>
        <v>2023</v>
      </c>
    </row>
    <row r="636" spans="1:23" x14ac:dyDescent="0.25">
      <c r="A636" s="10" t="str">
        <f>IF(YEAR(G636)=2024,#REF!,"")</f>
        <v/>
      </c>
      <c r="B636" s="10" t="str">
        <f>IF(YEAR(G636)=2025,#REF!,"")</f>
        <v/>
      </c>
      <c r="C636" s="10" t="str">
        <f t="shared" si="51"/>
        <v>Evening45087</v>
      </c>
      <c r="D636" s="5" t="str">
        <f>IF('by region'!$C$2="Any","Any",List!V636)&amp;M636&amp;IF('by region'!$I$2="Any","Any",N636)&amp;G636</f>
        <v>AnyFlatAny45087</v>
      </c>
      <c r="E636" s="5" t="e">
        <f>IF(I636=#REF!,List!G636,"")</f>
        <v>#REF!</v>
      </c>
      <c r="F636" s="5" t="e">
        <f t="shared" si="47"/>
        <v>#REF!</v>
      </c>
      <c r="G636" s="15">
        <v>45087</v>
      </c>
      <c r="H636" s="16" t="s">
        <v>37</v>
      </c>
      <c r="I636" s="16" t="s">
        <v>54</v>
      </c>
      <c r="J636" s="16" t="s">
        <v>80</v>
      </c>
      <c r="K636" s="14" t="s">
        <v>24</v>
      </c>
      <c r="L636" s="14" t="s">
        <v>19</v>
      </c>
      <c r="M636" s="16" t="s">
        <v>25</v>
      </c>
      <c r="N636" s="16" t="s">
        <v>13</v>
      </c>
      <c r="O636" s="16" t="s">
        <v>14</v>
      </c>
      <c r="P636" s="12">
        <f t="shared" si="48"/>
        <v>2</v>
      </c>
      <c r="Q636" s="12" cm="1">
        <f t="array" ref="Q636">SUMPRODUCT(($G$2:$G$3094=G636)*(P636&gt;$P$2:$P$3094))+1</f>
        <v>5</v>
      </c>
      <c r="R636" s="12" t="e">
        <f>(Q636*100000)+#REF!</f>
        <v>#REF!</v>
      </c>
      <c r="S636" t="e" cm="1">
        <f t="array" ref="S636">SUMPRODUCT(($G$2:$G$3094=G636)*(R636&gt;$R$2:$R$3094))+1</f>
        <v>#REF!</v>
      </c>
      <c r="T636" t="str">
        <f t="shared" si="49"/>
        <v>CHEPSTOW †</v>
      </c>
      <c r="U636">
        <v>0</v>
      </c>
      <c r="V636" t="s">
        <v>30</v>
      </c>
      <c r="W636">
        <f t="shared" si="50"/>
        <v>2023</v>
      </c>
    </row>
    <row r="637" spans="1:23" x14ac:dyDescent="0.25">
      <c r="A637" s="10" t="str">
        <f>IF(YEAR(G637)=2024,#REF!,"")</f>
        <v/>
      </c>
      <c r="B637" s="10" t="str">
        <f>IF(YEAR(G637)=2025,#REF!,"")</f>
        <v/>
      </c>
      <c r="C637" s="10" t="str">
        <f t="shared" si="51"/>
        <v>Afternoon45087</v>
      </c>
      <c r="D637" s="5" t="str">
        <f>IF('by region'!$C$2="Any","Any",List!V637)&amp;M637&amp;IF('by region'!$I$2="Any","Any",N637)&amp;G637</f>
        <v>AnyFlatAny45087</v>
      </c>
      <c r="E637" s="5" t="e">
        <f>IF(I637=#REF!,List!G637,"")</f>
        <v>#REF!</v>
      </c>
      <c r="F637" s="5" t="e">
        <f t="shared" si="47"/>
        <v>#REF!</v>
      </c>
      <c r="G637" s="15">
        <v>45087</v>
      </c>
      <c r="H637" s="16" t="s">
        <v>37</v>
      </c>
      <c r="I637" s="16" t="s">
        <v>56</v>
      </c>
      <c r="J637" s="16" t="s">
        <v>9</v>
      </c>
      <c r="K637" s="14" t="s">
        <v>16</v>
      </c>
      <c r="L637" s="14" t="s">
        <v>11</v>
      </c>
      <c r="M637" s="16" t="s">
        <v>25</v>
      </c>
      <c r="N637" s="16" t="s">
        <v>13</v>
      </c>
      <c r="O637" s="16" t="s">
        <v>14</v>
      </c>
      <c r="P637" s="12">
        <f t="shared" si="48"/>
        <v>1</v>
      </c>
      <c r="Q637" s="12" cm="1">
        <f t="array" ref="Q637">SUMPRODUCT(($G$2:$G$3094=G637)*(P637&gt;$P$2:$P$3094))+1</f>
        <v>1</v>
      </c>
      <c r="R637" s="12" t="e">
        <f>(Q637*100000)+#REF!</f>
        <v>#REF!</v>
      </c>
      <c r="S637" t="e" cm="1">
        <f t="array" ref="S637">SUMPRODUCT(($G$2:$G$3094=G637)*(R637&gt;$R$2:$R$3094))+1</f>
        <v>#REF!</v>
      </c>
      <c r="T637" t="str">
        <f t="shared" si="49"/>
        <v xml:space="preserve">HAYDOCK PARK </v>
      </c>
      <c r="U637">
        <v>0</v>
      </c>
      <c r="V637" t="s">
        <v>19</v>
      </c>
      <c r="W637">
        <f t="shared" si="50"/>
        <v>2023</v>
      </c>
    </row>
    <row r="638" spans="1:23" x14ac:dyDescent="0.25">
      <c r="A638" s="10" t="str">
        <f>IF(YEAR(G638)=2024,#REF!,"")</f>
        <v/>
      </c>
      <c r="B638" s="10" t="str">
        <f>IF(YEAR(G638)=2025,#REF!,"")</f>
        <v/>
      </c>
      <c r="C638" s="10" t="str">
        <f t="shared" si="51"/>
        <v>Evening45087</v>
      </c>
      <c r="D638" s="5" t="str">
        <f>IF('by region'!$C$2="Any","Any",List!V638)&amp;M638&amp;IF('by region'!$I$2="Any","Any",N638)&amp;G638</f>
        <v>AnyFlatAny45087</v>
      </c>
      <c r="E638" s="5" t="e">
        <f>IF(I638=#REF!,List!G638,"")</f>
        <v>#REF!</v>
      </c>
      <c r="F638" s="5" t="e">
        <f t="shared" si="47"/>
        <v>#REF!</v>
      </c>
      <c r="G638" s="15">
        <v>45087</v>
      </c>
      <c r="H638" s="16" t="s">
        <v>37</v>
      </c>
      <c r="I638" s="16" t="s">
        <v>36</v>
      </c>
      <c r="J638" s="16" t="s">
        <v>80</v>
      </c>
      <c r="K638" s="14" t="s">
        <v>24</v>
      </c>
      <c r="L638" s="14" t="s">
        <v>19</v>
      </c>
      <c r="M638" s="16" t="s">
        <v>25</v>
      </c>
      <c r="N638" s="16" t="s">
        <v>13</v>
      </c>
      <c r="O638" s="16" t="s">
        <v>14</v>
      </c>
      <c r="P638" s="12">
        <f t="shared" si="48"/>
        <v>2</v>
      </c>
      <c r="Q638" s="12" cm="1">
        <f t="array" ref="Q638">SUMPRODUCT(($G$2:$G$3094=G638)*(P638&gt;$P$2:$P$3094))+1</f>
        <v>5</v>
      </c>
      <c r="R638" s="12" t="e">
        <f>(Q638*100000)+#REF!</f>
        <v>#REF!</v>
      </c>
      <c r="S638" t="e" cm="1">
        <f t="array" ref="S638">SUMPRODUCT(($G$2:$G$3094=G638)*(R638&gt;$R$2:$R$3094))+1</f>
        <v>#REF!</v>
      </c>
      <c r="T638" t="str">
        <f t="shared" si="49"/>
        <v>LINGFIELD PARK †</v>
      </c>
      <c r="U638">
        <v>0</v>
      </c>
      <c r="V638" t="s">
        <v>19</v>
      </c>
      <c r="W638">
        <f t="shared" si="50"/>
        <v>2023</v>
      </c>
    </row>
    <row r="639" spans="1:23" x14ac:dyDescent="0.25">
      <c r="A639" s="10" t="str">
        <f>IF(YEAR(G639)=2024,#REF!,"")</f>
        <v/>
      </c>
      <c r="B639" s="10" t="str">
        <f>IF(YEAR(G639)=2025,#REF!,"")</f>
        <v/>
      </c>
      <c r="C639" s="10" t="str">
        <f t="shared" si="51"/>
        <v>Afternoon45087</v>
      </c>
      <c r="D639" s="5" t="str">
        <f>IF('by region'!$C$2="Any","Any",List!V639)&amp;M639&amp;IF('by region'!$I$2="Any","Any",N639)&amp;G639</f>
        <v>AnyJumpAny45087</v>
      </c>
      <c r="E639" s="5" t="e">
        <f>IF(I639=#REF!,List!G639,"")</f>
        <v>#REF!</v>
      </c>
      <c r="F639" s="5" t="e">
        <f t="shared" si="47"/>
        <v>#REF!</v>
      </c>
      <c r="G639" s="15">
        <v>45087</v>
      </c>
      <c r="H639" s="16" t="s">
        <v>37</v>
      </c>
      <c r="I639" s="16" t="s">
        <v>64</v>
      </c>
      <c r="J639" s="16" t="s">
        <v>9</v>
      </c>
      <c r="K639" s="14" t="s">
        <v>10</v>
      </c>
      <c r="L639" s="14" t="s">
        <v>17</v>
      </c>
      <c r="M639" s="16" t="s">
        <v>12</v>
      </c>
      <c r="N639" s="16" t="s">
        <v>13</v>
      </c>
      <c r="O639" s="16" t="s">
        <v>14</v>
      </c>
      <c r="P639" s="12">
        <f t="shared" si="48"/>
        <v>1</v>
      </c>
      <c r="Q639" s="12" cm="1">
        <f t="array" ref="Q639">SUMPRODUCT(($G$2:$G$3094=G639)*(P639&gt;$P$2:$P$3094))+1</f>
        <v>1</v>
      </c>
      <c r="R639" s="12" t="e">
        <f>(Q639*100000)+#REF!</f>
        <v>#REF!</v>
      </c>
      <c r="S639" t="e" cm="1">
        <f t="array" ref="S639">SUMPRODUCT(($G$2:$G$3094=G639)*(R639&gt;$R$2:$R$3094))+1</f>
        <v>#REF!</v>
      </c>
      <c r="T639" t="str">
        <f t="shared" si="49"/>
        <v xml:space="preserve">Bangor-On-Dee </v>
      </c>
      <c r="U639">
        <v>0</v>
      </c>
      <c r="V639" t="s">
        <v>19</v>
      </c>
      <c r="W639">
        <f t="shared" si="50"/>
        <v>2023</v>
      </c>
    </row>
    <row r="640" spans="1:23" x14ac:dyDescent="0.25">
      <c r="A640" s="10" t="str">
        <f>IF(YEAR(G640)=2024,#REF!,"")</f>
        <v/>
      </c>
      <c r="B640" s="10" t="str">
        <f>IF(YEAR(G640)=2025,#REF!,"")</f>
        <v/>
      </c>
      <c r="C640" s="10" t="str">
        <f t="shared" si="51"/>
        <v>Afternoon45088</v>
      </c>
      <c r="D640" s="5" t="str">
        <f>IF('by region'!$C$2="Any","Any",List!V640)&amp;M640&amp;IF('by region'!$I$2="Any","Any",N640)&amp;G640</f>
        <v>AnyFlatAny45088</v>
      </c>
      <c r="E640" s="5" t="e">
        <f>IF(I640=#REF!,List!G640,"")</f>
        <v>#REF!</v>
      </c>
      <c r="F640" s="5" t="e">
        <f t="shared" si="47"/>
        <v>#REF!</v>
      </c>
      <c r="G640" s="15">
        <v>45088</v>
      </c>
      <c r="H640" s="16" t="s">
        <v>40</v>
      </c>
      <c r="I640" s="16" t="s">
        <v>85</v>
      </c>
      <c r="J640" s="16" t="s">
        <v>9</v>
      </c>
      <c r="K640" s="14" t="s">
        <v>10</v>
      </c>
      <c r="L640" s="14" t="s">
        <v>19</v>
      </c>
      <c r="M640" s="16" t="s">
        <v>25</v>
      </c>
      <c r="N640" s="16" t="s">
        <v>13</v>
      </c>
      <c r="O640" s="16" t="s">
        <v>14</v>
      </c>
      <c r="P640" s="12">
        <f t="shared" si="48"/>
        <v>1</v>
      </c>
      <c r="Q640" s="12" cm="1">
        <f t="array" ref="Q640">SUMPRODUCT(($G$2:$G$3094=G640)*(P640&gt;$P$2:$P$3094))+1</f>
        <v>1</v>
      </c>
      <c r="R640" s="12" t="e">
        <f>(Q640*100000)+#REF!</f>
        <v>#REF!</v>
      </c>
      <c r="S640" t="e" cm="1">
        <f t="array" ref="S640">SUMPRODUCT(($G$2:$G$3094=G640)*(R640&gt;$R$2:$R$3094))+1</f>
        <v>#REF!</v>
      </c>
      <c r="T640" t="str">
        <f t="shared" si="49"/>
        <v xml:space="preserve">GOODWOOD </v>
      </c>
      <c r="U640">
        <v>0</v>
      </c>
      <c r="V640" t="s">
        <v>11</v>
      </c>
      <c r="W640">
        <f t="shared" si="50"/>
        <v>2023</v>
      </c>
    </row>
    <row r="641" spans="1:23" x14ac:dyDescent="0.25">
      <c r="A641" s="10" t="str">
        <f>IF(YEAR(G641)=2024,#REF!,"")</f>
        <v/>
      </c>
      <c r="B641" s="10" t="str">
        <f>IF(YEAR(G641)=2025,#REF!,"")</f>
        <v/>
      </c>
      <c r="C641" s="10" t="str">
        <f t="shared" si="51"/>
        <v>Afternoon45088</v>
      </c>
      <c r="D641" s="5" t="str">
        <f>IF('by region'!$C$2="Any","Any",List!V641)&amp;M641&amp;IF('by region'!$I$2="Any","Any",N641)&amp;G641</f>
        <v>AnyJumpAny45088</v>
      </c>
      <c r="E641" s="5" t="e">
        <f>IF(I641=#REF!,List!G641,"")</f>
        <v>#REF!</v>
      </c>
      <c r="F641" s="5" t="e">
        <f t="shared" si="47"/>
        <v>#REF!</v>
      </c>
      <c r="G641" s="15">
        <v>45088</v>
      </c>
      <c r="H641" s="16" t="s">
        <v>40</v>
      </c>
      <c r="I641" s="16" t="s">
        <v>84</v>
      </c>
      <c r="J641" s="16" t="s">
        <v>9</v>
      </c>
      <c r="K641" s="14" t="s">
        <v>10</v>
      </c>
      <c r="L641" s="14" t="s">
        <v>11</v>
      </c>
      <c r="M641" s="16" t="s">
        <v>12</v>
      </c>
      <c r="N641" s="16" t="s">
        <v>13</v>
      </c>
      <c r="O641" s="16" t="s">
        <v>14</v>
      </c>
      <c r="P641" s="12">
        <f t="shared" si="48"/>
        <v>1</v>
      </c>
      <c r="Q641" s="12" cm="1">
        <f t="array" ref="Q641">SUMPRODUCT(($G$2:$G$3094=G641)*(P641&gt;$P$2:$P$3094))+1</f>
        <v>1</v>
      </c>
      <c r="R641" s="12" t="e">
        <f>(Q641*100000)+#REF!</f>
        <v>#REF!</v>
      </c>
      <c r="S641" t="e" cm="1">
        <f t="array" ref="S641">SUMPRODUCT(($G$2:$G$3094=G641)*(R641&gt;$R$2:$R$3094))+1</f>
        <v>#REF!</v>
      </c>
      <c r="T641" t="str">
        <f t="shared" si="49"/>
        <v xml:space="preserve">Perth </v>
      </c>
      <c r="U641">
        <v>0</v>
      </c>
      <c r="V641" t="s">
        <v>11</v>
      </c>
      <c r="W641">
        <f t="shared" si="50"/>
        <v>2023</v>
      </c>
    </row>
    <row r="642" spans="1:23" x14ac:dyDescent="0.25">
      <c r="A642" s="10" t="str">
        <f>IF(YEAR(G642)=2024,#REF!,"")</f>
        <v/>
      </c>
      <c r="B642" s="10" t="str">
        <f>IF(YEAR(G642)=2025,#REF!,"")</f>
        <v/>
      </c>
      <c r="C642" s="10" t="str">
        <f t="shared" si="51"/>
        <v>Afternoon45089</v>
      </c>
      <c r="D642" s="5" t="str">
        <f>IF('by region'!$C$2="Any","Any",List!V642)&amp;M642&amp;IF('by region'!$I$2="Any","Any",N642)&amp;G642</f>
        <v>AnyFlatAny45089</v>
      </c>
      <c r="E642" s="5" t="e">
        <f>IF(I642=#REF!,List!G642,"")</f>
        <v>#REF!</v>
      </c>
      <c r="F642" s="5" t="e">
        <f t="shared" ref="F642:F705" si="52">G642&amp;S642</f>
        <v>#REF!</v>
      </c>
      <c r="G642" s="15">
        <v>45089</v>
      </c>
      <c r="H642" s="16" t="s">
        <v>42</v>
      </c>
      <c r="I642" s="16" t="s">
        <v>36</v>
      </c>
      <c r="J642" s="16" t="s">
        <v>9</v>
      </c>
      <c r="K642" s="14" t="s">
        <v>24</v>
      </c>
      <c r="L642" s="14" t="s">
        <v>19</v>
      </c>
      <c r="M642" s="16" t="s">
        <v>25</v>
      </c>
      <c r="N642" s="16" t="s">
        <v>13</v>
      </c>
      <c r="O642" s="16" t="s">
        <v>14</v>
      </c>
      <c r="P642" s="12">
        <f t="shared" ref="P642:P705" si="53">IF(J642="Afternoon",1,IF(J642="Evening",2,IF(J642="Floodlit",3,4)))</f>
        <v>1</v>
      </c>
      <c r="Q642" s="12" cm="1">
        <f t="array" ref="Q642">SUMPRODUCT(($G$2:$G$3094=G642)*(P642&gt;$P$2:$P$3094))+1</f>
        <v>1</v>
      </c>
      <c r="R642" s="12" t="e">
        <f>(Q642*100000)+#REF!</f>
        <v>#REF!</v>
      </c>
      <c r="S642" t="e" cm="1">
        <f t="array" ref="S642">SUMPRODUCT(($G$2:$G$3094=G642)*(R642&gt;$R$2:$R$3094))+1</f>
        <v>#REF!</v>
      </c>
      <c r="T642" t="str">
        <f t="shared" ref="T642:T705" si="54">_xlfn.CONCAT(IF(M642="Flat",UPPER(I642),I642)," ",IF(J642="Evening","†",IF(J642="Floodlit","#","")))</f>
        <v xml:space="preserve">LINGFIELD PARK </v>
      </c>
      <c r="U642">
        <v>0</v>
      </c>
      <c r="V642" t="s">
        <v>19</v>
      </c>
      <c r="W642">
        <f t="shared" ref="W642:W705" si="55">YEAR(G642)</f>
        <v>2023</v>
      </c>
    </row>
    <row r="643" spans="1:23" x14ac:dyDescent="0.25">
      <c r="A643" s="10" t="str">
        <f>IF(YEAR(G643)=2024,#REF!,"")</f>
        <v/>
      </c>
      <c r="B643" s="10" t="str">
        <f>IF(YEAR(G643)=2025,#REF!,"")</f>
        <v/>
      </c>
      <c r="C643" s="10" t="str">
        <f t="shared" si="51"/>
        <v>Evening45089</v>
      </c>
      <c r="D643" s="5" t="str">
        <f>IF('by region'!$C$2="Any","Any",List!V643)&amp;M643&amp;IF('by region'!$I$2="Any","Any",N643)&amp;G643</f>
        <v>AnyFlatAny45089</v>
      </c>
      <c r="E643" s="5" t="e">
        <f>IF(I643=#REF!,List!G643,"")</f>
        <v>#REF!</v>
      </c>
      <c r="F643" s="5" t="e">
        <f t="shared" si="52"/>
        <v>#REF!</v>
      </c>
      <c r="G643" s="15">
        <v>45089</v>
      </c>
      <c r="H643" s="16" t="s">
        <v>42</v>
      </c>
      <c r="I643" s="16" t="s">
        <v>71</v>
      </c>
      <c r="J643" s="16" t="s">
        <v>80</v>
      </c>
      <c r="K643" s="14" t="s">
        <v>10</v>
      </c>
      <c r="L643" s="14" t="s">
        <v>11</v>
      </c>
      <c r="M643" s="16" t="s">
        <v>25</v>
      </c>
      <c r="N643" s="16" t="s">
        <v>13</v>
      </c>
      <c r="O643" s="16" t="s">
        <v>14</v>
      </c>
      <c r="P643" s="12">
        <f t="shared" si="53"/>
        <v>2</v>
      </c>
      <c r="Q643" s="12" cm="1">
        <f t="array" ref="Q643">SUMPRODUCT(($G$2:$G$3094=G643)*(P643&gt;$P$2:$P$3094))+1</f>
        <v>3</v>
      </c>
      <c r="R643" s="12" t="e">
        <f>(Q643*100000)+#REF!</f>
        <v>#REF!</v>
      </c>
      <c r="S643" t="e" cm="1">
        <f t="array" ref="S643">SUMPRODUCT(($G$2:$G$3094=G643)*(R643&gt;$R$2:$R$3094))+1</f>
        <v>#REF!</v>
      </c>
      <c r="T643" t="str">
        <f t="shared" si="54"/>
        <v>PONTEFRACT †</v>
      </c>
      <c r="U643">
        <v>0</v>
      </c>
      <c r="V643" t="s">
        <v>17</v>
      </c>
      <c r="W643">
        <f t="shared" si="55"/>
        <v>2023</v>
      </c>
    </row>
    <row r="644" spans="1:23" x14ac:dyDescent="0.25">
      <c r="A644" s="10" t="str">
        <f>IF(YEAR(G644)=2024,#REF!,"")</f>
        <v/>
      </c>
      <c r="B644" s="10" t="str">
        <f>IF(YEAR(G644)=2025,#REF!,"")</f>
        <v/>
      </c>
      <c r="C644" s="10" t="str">
        <f t="shared" si="51"/>
        <v>Evening45089</v>
      </c>
      <c r="D644" s="5" t="str">
        <f>IF('by region'!$C$2="Any","Any",List!V644)&amp;M644&amp;IF('by region'!$I$2="Any","Any",N644)&amp;G644</f>
        <v>AnyFlatAny45089</v>
      </c>
      <c r="E644" s="5" t="e">
        <f>IF(I644=#REF!,List!G644,"")</f>
        <v>#REF!</v>
      </c>
      <c r="F644" s="5" t="e">
        <f t="shared" si="52"/>
        <v>#REF!</v>
      </c>
      <c r="G644" s="15">
        <v>45089</v>
      </c>
      <c r="H644" s="16" t="s">
        <v>42</v>
      </c>
      <c r="I644" s="16" t="s">
        <v>70</v>
      </c>
      <c r="J644" s="16" t="s">
        <v>80</v>
      </c>
      <c r="K644" s="14" t="s">
        <v>24</v>
      </c>
      <c r="L644" s="14" t="s">
        <v>19</v>
      </c>
      <c r="M644" s="16" t="s">
        <v>25</v>
      </c>
      <c r="N644" s="16" t="s">
        <v>13</v>
      </c>
      <c r="O644" s="16" t="s">
        <v>14</v>
      </c>
      <c r="P644" s="12">
        <f t="shared" si="53"/>
        <v>2</v>
      </c>
      <c r="Q644" s="12" cm="1">
        <f t="array" ref="Q644">SUMPRODUCT(($G$2:$G$3094=G644)*(P644&gt;$P$2:$P$3094))+1</f>
        <v>3</v>
      </c>
      <c r="R644" s="12" t="e">
        <f>(Q644*100000)+#REF!</f>
        <v>#REF!</v>
      </c>
      <c r="S644" t="e" cm="1">
        <f t="array" ref="S644">SUMPRODUCT(($G$2:$G$3094=G644)*(R644&gt;$R$2:$R$3094))+1</f>
        <v>#REF!</v>
      </c>
      <c r="T644" t="str">
        <f t="shared" si="54"/>
        <v>WINDSOR †</v>
      </c>
      <c r="U644">
        <v>0</v>
      </c>
      <c r="V644" t="s">
        <v>11</v>
      </c>
      <c r="W644">
        <f t="shared" si="55"/>
        <v>2023</v>
      </c>
    </row>
    <row r="645" spans="1:23" x14ac:dyDescent="0.25">
      <c r="A645" s="10" t="str">
        <f>IF(YEAR(G645)=2024,#REF!,"")</f>
        <v/>
      </c>
      <c r="B645" s="10" t="str">
        <f>IF(YEAR(G645)=2025,#REF!,"")</f>
        <v/>
      </c>
      <c r="C645" s="10" t="str">
        <f t="shared" si="51"/>
        <v>Afternoon45089</v>
      </c>
      <c r="D645" s="5" t="str">
        <f>IF('by region'!$C$2="Any","Any",List!V645)&amp;M645&amp;IF('by region'!$I$2="Any","Any",N645)&amp;G645</f>
        <v>AnyJumpAny45089</v>
      </c>
      <c r="E645" s="5" t="e">
        <f>IF(I645=#REF!,List!G645,"")</f>
        <v>#REF!</v>
      </c>
      <c r="F645" s="5" t="e">
        <f t="shared" si="52"/>
        <v>#REF!</v>
      </c>
      <c r="G645" s="15">
        <v>45089</v>
      </c>
      <c r="H645" s="16" t="s">
        <v>42</v>
      </c>
      <c r="I645" s="16" t="s">
        <v>23</v>
      </c>
      <c r="J645" s="16" t="s">
        <v>9</v>
      </c>
      <c r="K645" s="14" t="s">
        <v>24</v>
      </c>
      <c r="L645" s="14" t="s">
        <v>17</v>
      </c>
      <c r="M645" s="16" t="s">
        <v>12</v>
      </c>
      <c r="N645" s="16" t="s">
        <v>13</v>
      </c>
      <c r="O645" s="16" t="s">
        <v>14</v>
      </c>
      <c r="P645" s="12">
        <f t="shared" si="53"/>
        <v>1</v>
      </c>
      <c r="Q645" s="12" cm="1">
        <f t="array" ref="Q645">SUMPRODUCT(($G$2:$G$3094=G645)*(P645&gt;$P$2:$P$3094))+1</f>
        <v>1</v>
      </c>
      <c r="R645" s="12" t="e">
        <f>(Q645*100000)+#REF!</f>
        <v>#REF!</v>
      </c>
      <c r="S645" t="e" cm="1">
        <f t="array" ref="S645">SUMPRODUCT(($G$2:$G$3094=G645)*(R645&gt;$R$2:$R$3094))+1</f>
        <v>#REF!</v>
      </c>
      <c r="T645" t="str">
        <f t="shared" si="54"/>
        <v xml:space="preserve">Southwell </v>
      </c>
      <c r="U645">
        <v>0</v>
      </c>
      <c r="V645" t="s">
        <v>19</v>
      </c>
      <c r="W645">
        <f t="shared" si="55"/>
        <v>2023</v>
      </c>
    </row>
    <row r="646" spans="1:23" x14ac:dyDescent="0.25">
      <c r="A646" s="10" t="str">
        <f>IF(YEAR(G646)=2024,#REF!,"")</f>
        <v/>
      </c>
      <c r="B646" s="10" t="str">
        <f>IF(YEAR(G646)=2025,#REF!,"")</f>
        <v/>
      </c>
      <c r="C646" s="10" t="str">
        <f t="shared" si="51"/>
        <v>Evening45090</v>
      </c>
      <c r="D646" s="5" t="str">
        <f>IF('by region'!$C$2="Any","Any",List!V646)&amp;M646&amp;IF('by region'!$I$2="Any","Any",N646)&amp;G646</f>
        <v>AnyFlatAny45090</v>
      </c>
      <c r="E646" s="5" t="e">
        <f>IF(I646=#REF!,List!G646,"")</f>
        <v>#REF!</v>
      </c>
      <c r="F646" s="5" t="e">
        <f t="shared" si="52"/>
        <v>#REF!</v>
      </c>
      <c r="G646" s="15">
        <v>45090</v>
      </c>
      <c r="H646" s="16" t="s">
        <v>7</v>
      </c>
      <c r="I646" s="16" t="s">
        <v>28</v>
      </c>
      <c r="J646" s="16" t="s">
        <v>80</v>
      </c>
      <c r="K646" s="14" t="s">
        <v>10</v>
      </c>
      <c r="L646" s="14" t="s">
        <v>11</v>
      </c>
      <c r="M646" s="16" t="s">
        <v>25</v>
      </c>
      <c r="N646" s="16" t="s">
        <v>13</v>
      </c>
      <c r="O646" s="16" t="s">
        <v>21</v>
      </c>
      <c r="P646" s="12">
        <f t="shared" si="53"/>
        <v>2</v>
      </c>
      <c r="Q646" s="12" cm="1">
        <f t="array" ref="Q646">SUMPRODUCT(($G$2:$G$3094=G646)*(P646&gt;$P$2:$P$3094))+1</f>
        <v>3</v>
      </c>
      <c r="R646" s="12" t="e">
        <f>(Q646*100000)+#REF!</f>
        <v>#REF!</v>
      </c>
      <c r="S646" t="e" cm="1">
        <f t="array" ref="S646">SUMPRODUCT(($G$2:$G$3094=G646)*(R646&gt;$R$2:$R$3094))+1</f>
        <v>#REF!</v>
      </c>
      <c r="T646" t="str">
        <f t="shared" si="54"/>
        <v>AYR †</v>
      </c>
      <c r="U646">
        <v>0</v>
      </c>
      <c r="V646" t="s">
        <v>17</v>
      </c>
      <c r="W646">
        <f t="shared" si="55"/>
        <v>2023</v>
      </c>
    </row>
    <row r="647" spans="1:23" x14ac:dyDescent="0.25">
      <c r="A647" s="10" t="str">
        <f>IF(YEAR(G647)=2024,#REF!,"")</f>
        <v/>
      </c>
      <c r="B647" s="10" t="str">
        <f>IF(YEAR(G647)=2025,#REF!,"")</f>
        <v/>
      </c>
      <c r="C647" s="10" t="str">
        <f t="shared" si="51"/>
        <v>Evening45090</v>
      </c>
      <c r="D647" s="5" t="str">
        <f>IF('by region'!$C$2="Any","Any",List!V647)&amp;M647&amp;IF('by region'!$I$2="Any","Any",N647)&amp;G647</f>
        <v>AnyFlatAny45090</v>
      </c>
      <c r="E647" s="5" t="e">
        <f>IF(I647=#REF!,List!G647,"")</f>
        <v>#REF!</v>
      </c>
      <c r="F647" s="5" t="e">
        <f t="shared" si="52"/>
        <v>#REF!</v>
      </c>
      <c r="G647" s="15">
        <v>45090</v>
      </c>
      <c r="H647" s="16" t="s">
        <v>7</v>
      </c>
      <c r="I647" s="16" t="s">
        <v>49</v>
      </c>
      <c r="J647" s="16" t="s">
        <v>80</v>
      </c>
      <c r="K647" s="14" t="s">
        <v>10</v>
      </c>
      <c r="L647" s="14" t="s">
        <v>11</v>
      </c>
      <c r="M647" s="16" t="s">
        <v>25</v>
      </c>
      <c r="N647" s="16" t="s">
        <v>13</v>
      </c>
      <c r="O647" s="16" t="s">
        <v>21</v>
      </c>
      <c r="P647" s="12">
        <f t="shared" si="53"/>
        <v>2</v>
      </c>
      <c r="Q647" s="12" cm="1">
        <f t="array" ref="Q647">SUMPRODUCT(($G$2:$G$3094=G647)*(P647&gt;$P$2:$P$3094))+1</f>
        <v>3</v>
      </c>
      <c r="R647" s="12" t="e">
        <f>(Q647*100000)+#REF!</f>
        <v>#REF!</v>
      </c>
      <c r="S647" t="e" cm="1">
        <f t="array" ref="S647">SUMPRODUCT(($G$2:$G$3094=G647)*(R647&gt;$R$2:$R$3094))+1</f>
        <v>#REF!</v>
      </c>
      <c r="T647" t="str">
        <f t="shared" si="54"/>
        <v>WETHERBY †</v>
      </c>
      <c r="U647">
        <v>0</v>
      </c>
      <c r="V647" t="s">
        <v>17</v>
      </c>
      <c r="W647">
        <f t="shared" si="55"/>
        <v>2023</v>
      </c>
    </row>
    <row r="648" spans="1:23" x14ac:dyDescent="0.25">
      <c r="A648" s="10" t="str">
        <f>IF(YEAR(G648)=2024,#REF!,"")</f>
        <v/>
      </c>
      <c r="B648" s="10" t="str">
        <f>IF(YEAR(G648)=2025,#REF!,"")</f>
        <v/>
      </c>
      <c r="C648" s="10" t="str">
        <f t="shared" si="51"/>
        <v>Afternoon45090</v>
      </c>
      <c r="D648" s="5" t="str">
        <f>IF('by region'!$C$2="Any","Any",List!V648)&amp;M648&amp;IF('by region'!$I$2="Any","Any",N648)&amp;G648</f>
        <v>AnyFlatAny45090</v>
      </c>
      <c r="E648" s="5" t="e">
        <f>IF(I648=#REF!,List!G648,"")</f>
        <v>#REF!</v>
      </c>
      <c r="F648" s="5" t="e">
        <f t="shared" si="52"/>
        <v>#REF!</v>
      </c>
      <c r="G648" s="15">
        <v>45090</v>
      </c>
      <c r="H648" s="16" t="s">
        <v>7</v>
      </c>
      <c r="I648" s="16" t="s">
        <v>82</v>
      </c>
      <c r="J648" s="16" t="s">
        <v>9</v>
      </c>
      <c r="K648" s="14" t="s">
        <v>24</v>
      </c>
      <c r="L648" s="14" t="s">
        <v>19</v>
      </c>
      <c r="M648" s="16" t="s">
        <v>25</v>
      </c>
      <c r="N648" s="16" t="s">
        <v>13</v>
      </c>
      <c r="O648" s="16" t="s">
        <v>14</v>
      </c>
      <c r="P648" s="12">
        <f t="shared" si="53"/>
        <v>1</v>
      </c>
      <c r="Q648" s="12" cm="1">
        <f t="array" ref="Q648">SUMPRODUCT(($G$2:$G$3094=G648)*(P648&gt;$P$2:$P$3094))+1</f>
        <v>1</v>
      </c>
      <c r="R648" s="12" t="e">
        <f>(Q648*100000)+#REF!</f>
        <v>#REF!</v>
      </c>
      <c r="S648" t="e" cm="1">
        <f t="array" ref="S648">SUMPRODUCT(($G$2:$G$3094=G648)*(R648&gt;$R$2:$R$3094))+1</f>
        <v>#REF!</v>
      </c>
      <c r="T648" t="str">
        <f t="shared" si="54"/>
        <v xml:space="preserve">BRIGHTON </v>
      </c>
      <c r="U648">
        <v>0</v>
      </c>
      <c r="V648" t="s">
        <v>17</v>
      </c>
      <c r="W648">
        <f t="shared" si="55"/>
        <v>2023</v>
      </c>
    </row>
    <row r="649" spans="1:23" x14ac:dyDescent="0.25">
      <c r="A649" s="10" t="str">
        <f>IF(YEAR(G649)=2024,#REF!,"")</f>
        <v/>
      </c>
      <c r="B649" s="10" t="str">
        <f>IF(YEAR(G649)=2025,#REF!,"")</f>
        <v/>
      </c>
      <c r="C649" s="10" t="str">
        <f t="shared" si="51"/>
        <v>Afternoon45090</v>
      </c>
      <c r="D649" s="5" t="str">
        <f>IF('by region'!$C$2="Any","Any",List!V649)&amp;M649&amp;IF('by region'!$I$2="Any","Any",N649)&amp;G649</f>
        <v>AnyFlatAny45090</v>
      </c>
      <c r="E649" s="5" t="e">
        <f>IF(I649=#REF!,List!G649,"")</f>
        <v>#REF!</v>
      </c>
      <c r="F649" s="5" t="e">
        <f t="shared" si="52"/>
        <v>#REF!</v>
      </c>
      <c r="G649" s="15">
        <v>45090</v>
      </c>
      <c r="H649" s="16" t="s">
        <v>7</v>
      </c>
      <c r="I649" s="16" t="s">
        <v>87</v>
      </c>
      <c r="J649" s="16" t="s">
        <v>9</v>
      </c>
      <c r="K649" s="14" t="s">
        <v>10</v>
      </c>
      <c r="L649" s="14" t="s">
        <v>19</v>
      </c>
      <c r="M649" s="16" t="s">
        <v>25</v>
      </c>
      <c r="N649" s="16" t="s">
        <v>13</v>
      </c>
      <c r="O649" s="16" t="s">
        <v>14</v>
      </c>
      <c r="P649" s="12">
        <f t="shared" si="53"/>
        <v>1</v>
      </c>
      <c r="Q649" s="12" cm="1">
        <f t="array" ref="Q649">SUMPRODUCT(($G$2:$G$3094=G649)*(P649&gt;$P$2:$P$3094))+1</f>
        <v>1</v>
      </c>
      <c r="R649" s="12" t="e">
        <f>(Q649*100000)+#REF!</f>
        <v>#REF!</v>
      </c>
      <c r="S649" t="e" cm="1">
        <f t="array" ref="S649">SUMPRODUCT(($G$2:$G$3094=G649)*(R649&gt;$R$2:$R$3094))+1</f>
        <v>#REF!</v>
      </c>
      <c r="T649" t="str">
        <f t="shared" si="54"/>
        <v xml:space="preserve">SALISBURY </v>
      </c>
      <c r="U649">
        <v>0</v>
      </c>
      <c r="V649" t="s">
        <v>11</v>
      </c>
      <c r="W649">
        <f t="shared" si="55"/>
        <v>2023</v>
      </c>
    </row>
    <row r="650" spans="1:23" x14ac:dyDescent="0.25">
      <c r="A650" s="10" t="str">
        <f>IF(YEAR(G650)=2024,#REF!,"")</f>
        <v/>
      </c>
      <c r="B650" s="10" t="str">
        <f>IF(YEAR(G650)=2025,#REF!,"")</f>
        <v/>
      </c>
      <c r="C650" s="10" t="str">
        <f t="shared" si="51"/>
        <v>Evening45091</v>
      </c>
      <c r="D650" s="5" t="str">
        <f>IF('by region'!$C$2="Any","Any",List!V650)&amp;M650&amp;IF('by region'!$I$2="Any","Any",N650)&amp;G650</f>
        <v>AnyFlatAny45091</v>
      </c>
      <c r="E650" s="5" t="e">
        <f>IF(I650=#REF!,List!G650,"")</f>
        <v>#REF!</v>
      </c>
      <c r="F650" s="5" t="e">
        <f t="shared" si="52"/>
        <v>#REF!</v>
      </c>
      <c r="G650" s="15">
        <v>45091</v>
      </c>
      <c r="H650" s="16" t="s">
        <v>27</v>
      </c>
      <c r="I650" s="16" t="s">
        <v>47</v>
      </c>
      <c r="J650" s="16" t="s">
        <v>80</v>
      </c>
      <c r="K650" s="14" t="s">
        <v>16</v>
      </c>
      <c r="L650" s="14" t="s">
        <v>19</v>
      </c>
      <c r="M650" s="16" t="s">
        <v>25</v>
      </c>
      <c r="N650" s="16" t="s">
        <v>26</v>
      </c>
      <c r="O650" s="16" t="s">
        <v>14</v>
      </c>
      <c r="P650" s="12">
        <f t="shared" si="53"/>
        <v>2</v>
      </c>
      <c r="Q650" s="12" cm="1">
        <f t="array" ref="Q650">SUMPRODUCT(($G$2:$G$3094=G650)*(P650&gt;$P$2:$P$3094))+1</f>
        <v>4</v>
      </c>
      <c r="R650" s="12" t="e">
        <f>(Q650*100000)+#REF!</f>
        <v>#REF!</v>
      </c>
      <c r="S650" t="e" cm="1">
        <f t="array" ref="S650">SUMPRODUCT(($G$2:$G$3094=G650)*(R650&gt;$R$2:$R$3094))+1</f>
        <v>#REF!</v>
      </c>
      <c r="T650" t="str">
        <f t="shared" si="54"/>
        <v>KEMPTON PARK †</v>
      </c>
      <c r="U650">
        <v>0</v>
      </c>
      <c r="V650" t="s">
        <v>19</v>
      </c>
      <c r="W650">
        <f t="shared" si="55"/>
        <v>2023</v>
      </c>
    </row>
    <row r="651" spans="1:23" x14ac:dyDescent="0.25">
      <c r="A651" s="10" t="str">
        <f>IF(YEAR(G651)=2024,#REF!,"")</f>
        <v/>
      </c>
      <c r="B651" s="10" t="str">
        <f>IF(YEAR(G651)=2025,#REF!,"")</f>
        <v/>
      </c>
      <c r="C651" s="10" t="str">
        <f t="shared" si="51"/>
        <v>Evening45091</v>
      </c>
      <c r="D651" s="5" t="str">
        <f>IF('by region'!$C$2="Any","Any",List!V651)&amp;M651&amp;IF('by region'!$I$2="Any","Any",N651)&amp;G651</f>
        <v>AnyFlatAny45091</v>
      </c>
      <c r="E651" s="5" t="e">
        <f>IF(I651=#REF!,List!G651,"")</f>
        <v>#REF!</v>
      </c>
      <c r="F651" s="5" t="e">
        <f t="shared" si="52"/>
        <v>#REF!</v>
      </c>
      <c r="G651" s="15">
        <v>45091</v>
      </c>
      <c r="H651" s="16" t="s">
        <v>27</v>
      </c>
      <c r="I651" s="16" t="s">
        <v>86</v>
      </c>
      <c r="J651" s="16" t="s">
        <v>80</v>
      </c>
      <c r="K651" s="14" t="s">
        <v>10</v>
      </c>
      <c r="L651" s="14" t="s">
        <v>11</v>
      </c>
      <c r="M651" s="16" t="s">
        <v>25</v>
      </c>
      <c r="N651" s="16" t="s">
        <v>13</v>
      </c>
      <c r="O651" s="16" t="s">
        <v>14</v>
      </c>
      <c r="P651" s="12">
        <f t="shared" si="53"/>
        <v>2</v>
      </c>
      <c r="Q651" s="12" cm="1">
        <f t="array" ref="Q651">SUMPRODUCT(($G$2:$G$3094=G651)*(P651&gt;$P$2:$P$3094))+1</f>
        <v>4</v>
      </c>
      <c r="R651" s="12" t="e">
        <f>(Q651*100000)+#REF!</f>
        <v>#REF!</v>
      </c>
      <c r="S651" t="e" cm="1">
        <f t="array" ref="S651">SUMPRODUCT(($G$2:$G$3094=G651)*(R651&gt;$R$2:$R$3094))+1</f>
        <v>#REF!</v>
      </c>
      <c r="T651" t="str">
        <f t="shared" si="54"/>
        <v>HAMILTON PARK †</v>
      </c>
      <c r="U651">
        <v>0</v>
      </c>
      <c r="V651" t="s">
        <v>19</v>
      </c>
      <c r="W651">
        <f t="shared" si="55"/>
        <v>2023</v>
      </c>
    </row>
    <row r="652" spans="1:23" x14ac:dyDescent="0.25">
      <c r="A652" s="10" t="str">
        <f>IF(YEAR(G652)=2024,#REF!,"")</f>
        <v/>
      </c>
      <c r="B652" s="10" t="str">
        <f>IF(YEAR(G652)=2025,#REF!,"")</f>
        <v/>
      </c>
      <c r="C652" s="10" t="str">
        <f t="shared" si="51"/>
        <v>Afternoon45091</v>
      </c>
      <c r="D652" s="5" t="str">
        <f>IF('by region'!$C$2="Any","Any",List!V652)&amp;M652&amp;IF('by region'!$I$2="Any","Any",N652)&amp;G652</f>
        <v>AnyFlatAny45091</v>
      </c>
      <c r="E652" s="5" t="e">
        <f>IF(I652=#REF!,List!G652,"")</f>
        <v>#REF!</v>
      </c>
      <c r="F652" s="5" t="e">
        <f t="shared" si="52"/>
        <v>#REF!</v>
      </c>
      <c r="G652" s="15">
        <v>45091</v>
      </c>
      <c r="H652" s="16" t="s">
        <v>27</v>
      </c>
      <c r="I652" s="16" t="s">
        <v>56</v>
      </c>
      <c r="J652" s="16" t="s">
        <v>9</v>
      </c>
      <c r="K652" s="14" t="s">
        <v>16</v>
      </c>
      <c r="L652" s="14" t="s">
        <v>11</v>
      </c>
      <c r="M652" s="16" t="s">
        <v>25</v>
      </c>
      <c r="N652" s="16" t="s">
        <v>13</v>
      </c>
      <c r="O652" s="16" t="s">
        <v>14</v>
      </c>
      <c r="P652" s="12">
        <f t="shared" si="53"/>
        <v>1</v>
      </c>
      <c r="Q652" s="12" cm="1">
        <f t="array" ref="Q652">SUMPRODUCT(($G$2:$G$3094=G652)*(P652&gt;$P$2:$P$3094))+1</f>
        <v>1</v>
      </c>
      <c r="R652" s="12" t="e">
        <f>(Q652*100000)+#REF!</f>
        <v>#REF!</v>
      </c>
      <c r="S652" t="e" cm="1">
        <f t="array" ref="S652">SUMPRODUCT(($G$2:$G$3094=G652)*(R652&gt;$R$2:$R$3094))+1</f>
        <v>#REF!</v>
      </c>
      <c r="T652" t="str">
        <f t="shared" si="54"/>
        <v xml:space="preserve">HAYDOCK PARK </v>
      </c>
      <c r="U652">
        <v>0</v>
      </c>
      <c r="V652" t="s">
        <v>19</v>
      </c>
      <c r="W652">
        <f t="shared" si="55"/>
        <v>2023</v>
      </c>
    </row>
    <row r="653" spans="1:23" x14ac:dyDescent="0.25">
      <c r="A653" s="10" t="str">
        <f>IF(YEAR(G653)=2024,#REF!,"")</f>
        <v/>
      </c>
      <c r="B653" s="10" t="str">
        <f>IF(YEAR(G653)=2025,#REF!,"")</f>
        <v/>
      </c>
      <c r="C653" s="10" t="str">
        <f t="shared" si="51"/>
        <v>Afternoon45091</v>
      </c>
      <c r="D653" s="5" t="str">
        <f>IF('by region'!$C$2="Any","Any",List!V653)&amp;M653&amp;IF('by region'!$I$2="Any","Any",N653)&amp;G653</f>
        <v>AnyFlatAny45091</v>
      </c>
      <c r="E653" s="5" t="e">
        <f>IF(I653=#REF!,List!G653,"")</f>
        <v>#REF!</v>
      </c>
      <c r="F653" s="5" t="e">
        <f t="shared" si="52"/>
        <v>#REF!</v>
      </c>
      <c r="G653" s="15">
        <v>45091</v>
      </c>
      <c r="H653" s="16" t="s">
        <v>27</v>
      </c>
      <c r="I653" s="16" t="s">
        <v>81</v>
      </c>
      <c r="J653" s="16" t="s">
        <v>9</v>
      </c>
      <c r="K653" s="14" t="s">
        <v>24</v>
      </c>
      <c r="L653" s="14" t="s">
        <v>17</v>
      </c>
      <c r="M653" s="16" t="s">
        <v>25</v>
      </c>
      <c r="N653" s="16" t="s">
        <v>13</v>
      </c>
      <c r="O653" s="16" t="s">
        <v>14</v>
      </c>
      <c r="P653" s="12">
        <f t="shared" si="53"/>
        <v>1</v>
      </c>
      <c r="Q653" s="12" cm="1">
        <f t="array" ref="Q653">SUMPRODUCT(($G$2:$G$3094=G653)*(P653&gt;$P$2:$P$3094))+1</f>
        <v>1</v>
      </c>
      <c r="R653" s="12" t="e">
        <f>(Q653*100000)+#REF!</f>
        <v>#REF!</v>
      </c>
      <c r="S653" t="e" cm="1">
        <f t="array" ref="S653">SUMPRODUCT(($G$2:$G$3094=G653)*(R653&gt;$R$2:$R$3094))+1</f>
        <v>#REF!</v>
      </c>
      <c r="T653" t="str">
        <f t="shared" si="54"/>
        <v xml:space="preserve">YARMOUTH </v>
      </c>
      <c r="U653">
        <v>0</v>
      </c>
      <c r="V653" t="s">
        <v>19</v>
      </c>
      <c r="W653">
        <f t="shared" si="55"/>
        <v>2023</v>
      </c>
    </row>
    <row r="654" spans="1:23" x14ac:dyDescent="0.25">
      <c r="A654" s="10" t="str">
        <f>IF(YEAR(G654)=2024,#REF!,"")</f>
        <v/>
      </c>
      <c r="B654" s="10" t="str">
        <f>IF(YEAR(G654)=2025,#REF!,"")</f>
        <v/>
      </c>
      <c r="C654" s="10" t="str">
        <f t="shared" si="51"/>
        <v>Afternoon45091</v>
      </c>
      <c r="D654" s="5" t="str">
        <f>IF('by region'!$C$2="Any","Any",List!V654)&amp;M654&amp;IF('by region'!$I$2="Any","Any",N654)&amp;G654</f>
        <v>AnyJumpAny45091</v>
      </c>
      <c r="E654" s="5" t="e">
        <f>IF(I654=#REF!,List!G654,"")</f>
        <v>#REF!</v>
      </c>
      <c r="F654" s="5" t="e">
        <f t="shared" si="52"/>
        <v>#REF!</v>
      </c>
      <c r="G654" s="15">
        <v>45091</v>
      </c>
      <c r="H654" s="16" t="s">
        <v>27</v>
      </c>
      <c r="I654" s="16" t="s">
        <v>75</v>
      </c>
      <c r="J654" s="16" t="s">
        <v>9</v>
      </c>
      <c r="K654" s="14" t="s">
        <v>10</v>
      </c>
      <c r="L654" s="14" t="s">
        <v>19</v>
      </c>
      <c r="M654" s="16" t="s">
        <v>12</v>
      </c>
      <c r="N654" s="16" t="s">
        <v>13</v>
      </c>
      <c r="O654" s="16" t="s">
        <v>14</v>
      </c>
      <c r="P654" s="12">
        <f t="shared" si="53"/>
        <v>1</v>
      </c>
      <c r="Q654" s="12" cm="1">
        <f t="array" ref="Q654">SUMPRODUCT(($G$2:$G$3094=G654)*(P654&gt;$P$2:$P$3094))+1</f>
        <v>1</v>
      </c>
      <c r="R654" s="12" t="e">
        <f>(Q654*100000)+#REF!</f>
        <v>#REF!</v>
      </c>
      <c r="S654" t="e" cm="1">
        <f t="array" ref="S654">SUMPRODUCT(($G$2:$G$3094=G654)*(R654&gt;$R$2:$R$3094))+1</f>
        <v>#REF!</v>
      </c>
      <c r="T654" t="str">
        <f t="shared" si="54"/>
        <v xml:space="preserve">Newton Abbot </v>
      </c>
      <c r="U654">
        <v>0</v>
      </c>
      <c r="V654" t="s">
        <v>11</v>
      </c>
      <c r="W654">
        <f t="shared" si="55"/>
        <v>2023</v>
      </c>
    </row>
    <row r="655" spans="1:23" x14ac:dyDescent="0.25">
      <c r="A655" s="10" t="str">
        <f>IF(YEAR(G655)=2024,#REF!,"")</f>
        <v/>
      </c>
      <c r="B655" s="10" t="str">
        <f>IF(YEAR(G655)=2025,#REF!,"")</f>
        <v/>
      </c>
      <c r="C655" s="10" t="str">
        <f t="shared" si="51"/>
        <v>Evening45092</v>
      </c>
      <c r="D655" s="5" t="str">
        <f>IF('by region'!$C$2="Any","Any",List!V655)&amp;M655&amp;IF('by region'!$I$2="Any","Any",N655)&amp;G655</f>
        <v>AnyFlatAny45092</v>
      </c>
      <c r="E655" s="5" t="e">
        <f>IF(I655=#REF!,List!G655,"")</f>
        <v>#REF!</v>
      </c>
      <c r="F655" s="5" t="e">
        <f t="shared" si="52"/>
        <v>#REF!</v>
      </c>
      <c r="G655" s="15">
        <v>45092</v>
      </c>
      <c r="H655" s="16" t="s">
        <v>34</v>
      </c>
      <c r="I655" s="16" t="s">
        <v>56</v>
      </c>
      <c r="J655" s="16" t="s">
        <v>80</v>
      </c>
      <c r="K655" s="14" t="s">
        <v>16</v>
      </c>
      <c r="L655" s="14" t="s">
        <v>11</v>
      </c>
      <c r="M655" s="16" t="s">
        <v>25</v>
      </c>
      <c r="N655" s="16" t="s">
        <v>13</v>
      </c>
      <c r="O655" s="16" t="s">
        <v>14</v>
      </c>
      <c r="P655" s="12">
        <f t="shared" si="53"/>
        <v>2</v>
      </c>
      <c r="Q655" s="12" cm="1">
        <f t="array" ref="Q655">SUMPRODUCT(($G$2:$G$3094=G655)*(P655&gt;$P$2:$P$3094))+1</f>
        <v>4</v>
      </c>
      <c r="R655" s="12" t="e">
        <f>(Q655*100000)+#REF!</f>
        <v>#REF!</v>
      </c>
      <c r="S655" t="e" cm="1">
        <f t="array" ref="S655">SUMPRODUCT(($G$2:$G$3094=G655)*(R655&gt;$R$2:$R$3094))+1</f>
        <v>#REF!</v>
      </c>
      <c r="T655" t="str">
        <f t="shared" si="54"/>
        <v>HAYDOCK PARK †</v>
      </c>
      <c r="U655">
        <v>0</v>
      </c>
      <c r="V655" t="s">
        <v>19</v>
      </c>
      <c r="W655">
        <f t="shared" si="55"/>
        <v>2023</v>
      </c>
    </row>
    <row r="656" spans="1:23" x14ac:dyDescent="0.25">
      <c r="A656" s="10" t="str">
        <f>IF(YEAR(G656)=2024,#REF!,"")</f>
        <v/>
      </c>
      <c r="B656" s="10" t="str">
        <f>IF(YEAR(G656)=2025,#REF!,"")</f>
        <v/>
      </c>
      <c r="C656" s="10" t="str">
        <f t="shared" si="51"/>
        <v>Afternoon45092</v>
      </c>
      <c r="D656" s="5" t="str">
        <f>IF('by region'!$C$2="Any","Any",List!V656)&amp;M656&amp;IF('by region'!$I$2="Any","Any",N656)&amp;G656</f>
        <v>AnyFlatAny45092</v>
      </c>
      <c r="E656" s="5" t="e">
        <f>IF(I656=#REF!,List!G656,"")</f>
        <v>#REF!</v>
      </c>
      <c r="F656" s="5" t="e">
        <f t="shared" si="52"/>
        <v>#REF!</v>
      </c>
      <c r="G656" s="15">
        <v>45092</v>
      </c>
      <c r="H656" s="16" t="s">
        <v>34</v>
      </c>
      <c r="I656" s="16" t="s">
        <v>51</v>
      </c>
      <c r="J656" s="16" t="s">
        <v>9</v>
      </c>
      <c r="K656" s="14" t="s">
        <v>10</v>
      </c>
      <c r="L656" s="14" t="s">
        <v>19</v>
      </c>
      <c r="M656" s="16" t="s">
        <v>25</v>
      </c>
      <c r="N656" s="16" t="s">
        <v>13</v>
      </c>
      <c r="O656" s="16" t="s">
        <v>14</v>
      </c>
      <c r="P656" s="12">
        <f t="shared" si="53"/>
        <v>1</v>
      </c>
      <c r="Q656" s="12" cm="1">
        <f t="array" ref="Q656">SUMPRODUCT(($G$2:$G$3094=G656)*(P656&gt;$P$2:$P$3094))+1</f>
        <v>1</v>
      </c>
      <c r="R656" s="12" t="e">
        <f>(Q656*100000)+#REF!</f>
        <v>#REF!</v>
      </c>
      <c r="S656" t="e" cm="1">
        <f t="array" ref="S656">SUMPRODUCT(($G$2:$G$3094=G656)*(R656&gt;$R$2:$R$3094))+1</f>
        <v>#REF!</v>
      </c>
      <c r="T656" t="str">
        <f t="shared" si="54"/>
        <v xml:space="preserve">NEWBURY </v>
      </c>
      <c r="U656">
        <v>0</v>
      </c>
      <c r="V656" t="s">
        <v>11</v>
      </c>
      <c r="W656">
        <f t="shared" si="55"/>
        <v>2023</v>
      </c>
    </row>
    <row r="657" spans="1:23" x14ac:dyDescent="0.25">
      <c r="A657" s="10" t="str">
        <f>IF(YEAR(G657)=2024,#REF!,"")</f>
        <v/>
      </c>
      <c r="B657" s="10" t="str">
        <f>IF(YEAR(G657)=2025,#REF!,"")</f>
        <v/>
      </c>
      <c r="C657" s="10" t="str">
        <f t="shared" si="51"/>
        <v>Afternoon45092</v>
      </c>
      <c r="D657" s="5" t="str">
        <f>IF('by region'!$C$2="Any","Any",List!V657)&amp;M657&amp;IF('by region'!$I$2="Any","Any",N657)&amp;G657</f>
        <v>AnyFlatAny45092</v>
      </c>
      <c r="E657" s="5" t="e">
        <f>IF(I657=#REF!,List!G657,"")</f>
        <v>#REF!</v>
      </c>
      <c r="F657" s="5" t="e">
        <f t="shared" si="52"/>
        <v>#REF!</v>
      </c>
      <c r="G657" s="15">
        <v>45092</v>
      </c>
      <c r="H657" s="16" t="s">
        <v>34</v>
      </c>
      <c r="I657" s="16" t="s">
        <v>72</v>
      </c>
      <c r="J657" s="16" t="s">
        <v>9</v>
      </c>
      <c r="K657" s="14" t="s">
        <v>16</v>
      </c>
      <c r="L657" s="14" t="s">
        <v>17</v>
      </c>
      <c r="M657" s="16" t="s">
        <v>25</v>
      </c>
      <c r="N657" s="16" t="s">
        <v>13</v>
      </c>
      <c r="O657" s="16" t="s">
        <v>14</v>
      </c>
      <c r="P657" s="12">
        <f t="shared" si="53"/>
        <v>1</v>
      </c>
      <c r="Q657" s="12" cm="1">
        <f t="array" ref="Q657">SUMPRODUCT(($G$2:$G$3094=G657)*(P657&gt;$P$2:$P$3094))+1</f>
        <v>1</v>
      </c>
      <c r="R657" s="12" t="e">
        <f>(Q657*100000)+#REF!</f>
        <v>#REF!</v>
      </c>
      <c r="S657" t="e" cm="1">
        <f t="array" ref="S657">SUMPRODUCT(($G$2:$G$3094=G657)*(R657&gt;$R$2:$R$3094))+1</f>
        <v>#REF!</v>
      </c>
      <c r="T657" t="str">
        <f t="shared" si="54"/>
        <v xml:space="preserve">NOTTINGHAM </v>
      </c>
      <c r="U657">
        <v>0</v>
      </c>
      <c r="V657" t="s">
        <v>17</v>
      </c>
      <c r="W657">
        <f t="shared" si="55"/>
        <v>2023</v>
      </c>
    </row>
    <row r="658" spans="1:23" x14ac:dyDescent="0.25">
      <c r="A658" s="10" t="str">
        <f>IF(YEAR(G658)=2024,#REF!,"")</f>
        <v/>
      </c>
      <c r="B658" s="10" t="str">
        <f>IF(YEAR(G658)=2025,#REF!,"")</f>
        <v/>
      </c>
      <c r="C658" s="10" t="str">
        <f t="shared" si="51"/>
        <v>Afternoon45092</v>
      </c>
      <c r="D658" s="5" t="str">
        <f>IF('by region'!$C$2="Any","Any",List!V658)&amp;M658&amp;IF('by region'!$I$2="Any","Any",N658)&amp;G658</f>
        <v>AnyFlatAny45092</v>
      </c>
      <c r="E658" s="5" t="e">
        <f>IF(I658=#REF!,List!G658,"")</f>
        <v>#REF!</v>
      </c>
      <c r="F658" s="5" t="e">
        <f t="shared" si="52"/>
        <v>#REF!</v>
      </c>
      <c r="G658" s="15">
        <v>45092</v>
      </c>
      <c r="H658" s="16" t="s">
        <v>34</v>
      </c>
      <c r="I658" s="16" t="s">
        <v>81</v>
      </c>
      <c r="J658" s="16" t="s">
        <v>9</v>
      </c>
      <c r="K658" s="14" t="s">
        <v>24</v>
      </c>
      <c r="L658" s="14" t="s">
        <v>17</v>
      </c>
      <c r="M658" s="16" t="s">
        <v>25</v>
      </c>
      <c r="N658" s="16" t="s">
        <v>13</v>
      </c>
      <c r="O658" s="16" t="s">
        <v>14</v>
      </c>
      <c r="P658" s="12">
        <f t="shared" si="53"/>
        <v>1</v>
      </c>
      <c r="Q658" s="12" cm="1">
        <f t="array" ref="Q658">SUMPRODUCT(($G$2:$G$3094=G658)*(P658&gt;$P$2:$P$3094))+1</f>
        <v>1</v>
      </c>
      <c r="R658" s="12" t="e">
        <f>(Q658*100000)+#REF!</f>
        <v>#REF!</v>
      </c>
      <c r="S658" t="e" cm="1">
        <f t="array" ref="S658">SUMPRODUCT(($G$2:$G$3094=G658)*(R658&gt;$R$2:$R$3094))+1</f>
        <v>#REF!</v>
      </c>
      <c r="T658" t="str">
        <f t="shared" si="54"/>
        <v xml:space="preserve">YARMOUTH </v>
      </c>
      <c r="U658">
        <v>0</v>
      </c>
      <c r="V658" t="s">
        <v>19</v>
      </c>
      <c r="W658">
        <f t="shared" si="55"/>
        <v>2023</v>
      </c>
    </row>
    <row r="659" spans="1:23" x14ac:dyDescent="0.25">
      <c r="A659" s="10" t="str">
        <f>IF(YEAR(G659)=2024,#REF!,"")</f>
        <v/>
      </c>
      <c r="B659" s="10" t="str">
        <f>IF(YEAR(G659)=2025,#REF!,"")</f>
        <v/>
      </c>
      <c r="C659" s="10" t="str">
        <f t="shared" si="51"/>
        <v>Evening45092</v>
      </c>
      <c r="D659" s="5" t="str">
        <f>IF('by region'!$C$2="Any","Any",List!V659)&amp;M659&amp;IF('by region'!$I$2="Any","Any",N659)&amp;G659</f>
        <v>AnyJumpAny45092</v>
      </c>
      <c r="E659" s="5" t="e">
        <f>IF(I659=#REF!,List!G659,"")</f>
        <v>#REF!</v>
      </c>
      <c r="F659" s="5" t="e">
        <f t="shared" si="52"/>
        <v>#REF!</v>
      </c>
      <c r="G659" s="15">
        <v>45092</v>
      </c>
      <c r="H659" s="16" t="s">
        <v>34</v>
      </c>
      <c r="I659" s="16" t="s">
        <v>91</v>
      </c>
      <c r="J659" s="16" t="s">
        <v>80</v>
      </c>
      <c r="K659" s="14" t="s">
        <v>24</v>
      </c>
      <c r="L659" s="14" t="s">
        <v>17</v>
      </c>
      <c r="M659" s="16" t="s">
        <v>12</v>
      </c>
      <c r="N659" s="16" t="s">
        <v>13</v>
      </c>
      <c r="O659" s="16" t="s">
        <v>14</v>
      </c>
      <c r="P659" s="12">
        <f t="shared" si="53"/>
        <v>2</v>
      </c>
      <c r="Q659" s="12" cm="1">
        <f t="array" ref="Q659">SUMPRODUCT(($G$2:$G$3094=G659)*(P659&gt;$P$2:$P$3094))+1</f>
        <v>4</v>
      </c>
      <c r="R659" s="12" t="e">
        <f>(Q659*100000)+#REF!</f>
        <v>#REF!</v>
      </c>
      <c r="S659" t="e" cm="1">
        <f t="array" ref="S659">SUMPRODUCT(($G$2:$G$3094=G659)*(R659&gt;$R$2:$R$3094))+1</f>
        <v>#REF!</v>
      </c>
      <c r="T659" t="str">
        <f t="shared" si="54"/>
        <v>Worcester †</v>
      </c>
      <c r="U659">
        <v>0</v>
      </c>
      <c r="V659" t="s">
        <v>17</v>
      </c>
      <c r="W659">
        <f t="shared" si="55"/>
        <v>2023</v>
      </c>
    </row>
    <row r="660" spans="1:23" x14ac:dyDescent="0.25">
      <c r="A660" s="10" t="str">
        <f>IF(YEAR(G660)=2024,#REF!,"")</f>
        <v/>
      </c>
      <c r="B660" s="10" t="str">
        <f>IF(YEAR(G660)=2025,#REF!,"")</f>
        <v/>
      </c>
      <c r="C660" s="10" t="str">
        <f t="shared" si="51"/>
        <v>Afternoon45093</v>
      </c>
      <c r="D660" s="5" t="str">
        <f>IF('by region'!$C$2="Any","Any",List!V660)&amp;M660&amp;IF('by region'!$I$2="Any","Any",N660)&amp;G660</f>
        <v>AnyFlatAny45093</v>
      </c>
      <c r="E660" s="5" t="e">
        <f>IF(I660=#REF!,List!G660,"")</f>
        <v>#REF!</v>
      </c>
      <c r="F660" s="5" t="e">
        <f t="shared" si="52"/>
        <v>#REF!</v>
      </c>
      <c r="G660" s="15">
        <v>45093</v>
      </c>
      <c r="H660" s="16" t="s">
        <v>35</v>
      </c>
      <c r="I660" s="16" t="s">
        <v>54</v>
      </c>
      <c r="J660" s="16" t="s">
        <v>9</v>
      </c>
      <c r="K660" s="14" t="s">
        <v>24</v>
      </c>
      <c r="L660" s="14" t="s">
        <v>19</v>
      </c>
      <c r="M660" s="16" t="s">
        <v>25</v>
      </c>
      <c r="N660" s="16" t="s">
        <v>13</v>
      </c>
      <c r="O660" s="16" t="s">
        <v>14</v>
      </c>
      <c r="P660" s="12">
        <f t="shared" si="53"/>
        <v>1</v>
      </c>
      <c r="Q660" s="12" cm="1">
        <f t="array" ref="Q660">SUMPRODUCT(($G$2:$G$3094=G660)*(P660&gt;$P$2:$P$3094))+1</f>
        <v>1</v>
      </c>
      <c r="R660" s="12" t="e">
        <f>(Q660*100000)+#REF!</f>
        <v>#REF!</v>
      </c>
      <c r="S660" t="e" cm="1">
        <f t="array" ref="S660">SUMPRODUCT(($G$2:$G$3094=G660)*(R660&gt;$R$2:$R$3094))+1</f>
        <v>#REF!</v>
      </c>
      <c r="T660" t="str">
        <f t="shared" si="54"/>
        <v xml:space="preserve">CHEPSTOW </v>
      </c>
      <c r="U660">
        <v>0</v>
      </c>
      <c r="V660" t="s">
        <v>11</v>
      </c>
      <c r="W660">
        <f t="shared" si="55"/>
        <v>2023</v>
      </c>
    </row>
    <row r="661" spans="1:23" x14ac:dyDescent="0.25">
      <c r="A661" s="10" t="str">
        <f>IF(YEAR(G661)=2024,#REF!,"")</f>
        <v/>
      </c>
      <c r="B661" s="10" t="str">
        <f>IF(YEAR(G661)=2025,#REF!,"")</f>
        <v/>
      </c>
      <c r="C661" s="10" t="str">
        <f t="shared" si="51"/>
        <v>Evening45093</v>
      </c>
      <c r="D661" s="5" t="str">
        <f>IF('by region'!$C$2="Any","Any",List!V661)&amp;M661&amp;IF('by region'!$I$2="Any","Any",N661)&amp;G661</f>
        <v>AnyFlatAny45093</v>
      </c>
      <c r="E661" s="5" t="e">
        <f>IF(I661=#REF!,List!G661,"")</f>
        <v>#REF!</v>
      </c>
      <c r="F661" s="5" t="e">
        <f t="shared" si="52"/>
        <v>#REF!</v>
      </c>
      <c r="G661" s="15">
        <v>45093</v>
      </c>
      <c r="H661" s="16" t="s">
        <v>35</v>
      </c>
      <c r="I661" s="16" t="s">
        <v>85</v>
      </c>
      <c r="J661" s="16" t="s">
        <v>80</v>
      </c>
      <c r="K661" s="14" t="s">
        <v>10</v>
      </c>
      <c r="L661" s="14" t="s">
        <v>19</v>
      </c>
      <c r="M661" s="16" t="s">
        <v>25</v>
      </c>
      <c r="N661" s="16" t="s">
        <v>13</v>
      </c>
      <c r="O661" s="16" t="s">
        <v>14</v>
      </c>
      <c r="P661" s="12">
        <f t="shared" si="53"/>
        <v>2</v>
      </c>
      <c r="Q661" s="12" cm="1">
        <f t="array" ref="Q661">SUMPRODUCT(($G$2:$G$3094=G661)*(P661&gt;$P$2:$P$3094))+1</f>
        <v>4</v>
      </c>
      <c r="R661" s="12" t="e">
        <f>(Q661*100000)+#REF!</f>
        <v>#REF!</v>
      </c>
      <c r="S661" t="e" cm="1">
        <f t="array" ref="S661">SUMPRODUCT(($G$2:$G$3094=G661)*(R661&gt;$R$2:$R$3094))+1</f>
        <v>#REF!</v>
      </c>
      <c r="T661" t="str">
        <f t="shared" si="54"/>
        <v>GOODWOOD †</v>
      </c>
      <c r="U661">
        <v>0</v>
      </c>
      <c r="V661" t="s">
        <v>11</v>
      </c>
      <c r="W661">
        <f t="shared" si="55"/>
        <v>2023</v>
      </c>
    </row>
    <row r="662" spans="1:23" x14ac:dyDescent="0.25">
      <c r="A662" s="10" t="str">
        <f>IF(YEAR(G662)=2024,#REF!,"")</f>
        <v/>
      </c>
      <c r="B662" s="10" t="str">
        <f>IF(YEAR(G662)=2025,#REF!,"")</f>
        <v/>
      </c>
      <c r="C662" s="10" t="str">
        <f t="shared" si="51"/>
        <v>Afternoon45093</v>
      </c>
      <c r="D662" s="5" t="str">
        <f>IF('by region'!$C$2="Any","Any",List!V662)&amp;M662&amp;IF('by region'!$I$2="Any","Any",N662)&amp;G662</f>
        <v>AnyFlatAny45093</v>
      </c>
      <c r="E662" s="5" t="e">
        <f>IF(I662=#REF!,List!G662,"")</f>
        <v>#REF!</v>
      </c>
      <c r="F662" s="5" t="e">
        <f t="shared" si="52"/>
        <v>#REF!</v>
      </c>
      <c r="G662" s="15">
        <v>45093</v>
      </c>
      <c r="H662" s="16" t="s">
        <v>35</v>
      </c>
      <c r="I662" s="16" t="s">
        <v>38</v>
      </c>
      <c r="J662" s="16" t="s">
        <v>9</v>
      </c>
      <c r="K662" s="14" t="s">
        <v>16</v>
      </c>
      <c r="L662" s="14" t="s">
        <v>19</v>
      </c>
      <c r="M662" s="16" t="s">
        <v>25</v>
      </c>
      <c r="N662" s="16" t="s">
        <v>13</v>
      </c>
      <c r="O662" s="16" t="s">
        <v>14</v>
      </c>
      <c r="P662" s="12">
        <f t="shared" si="53"/>
        <v>1</v>
      </c>
      <c r="Q662" s="12" cm="1">
        <f t="array" ref="Q662">SUMPRODUCT(($G$2:$G$3094=G662)*(P662&gt;$P$2:$P$3094))+1</f>
        <v>1</v>
      </c>
      <c r="R662" s="12" t="e">
        <f>(Q662*100000)+#REF!</f>
        <v>#REF!</v>
      </c>
      <c r="S662" t="e" cm="1">
        <f t="array" ref="S662">SUMPRODUCT(($G$2:$G$3094=G662)*(R662&gt;$R$2:$R$3094))+1</f>
        <v>#REF!</v>
      </c>
      <c r="T662" t="str">
        <f t="shared" si="54"/>
        <v xml:space="preserve">SANDOWN PARK </v>
      </c>
      <c r="U662">
        <v>0</v>
      </c>
      <c r="V662" t="s">
        <v>19</v>
      </c>
      <c r="W662">
        <f t="shared" si="55"/>
        <v>2023</v>
      </c>
    </row>
    <row r="663" spans="1:23" x14ac:dyDescent="0.25">
      <c r="A663" s="10" t="str">
        <f>IF(YEAR(G663)=2024,#REF!,"")</f>
        <v/>
      </c>
      <c r="B663" s="10" t="str">
        <f>IF(YEAR(G663)=2025,#REF!,"")</f>
        <v/>
      </c>
      <c r="C663" s="10" t="str">
        <f t="shared" si="51"/>
        <v>Afternoon45093</v>
      </c>
      <c r="D663" s="5" t="str">
        <f>IF('by region'!$C$2="Any","Any",List!V663)&amp;M663&amp;IF('by region'!$I$2="Any","Any",N663)&amp;G663</f>
        <v>AnyFlatAny45093</v>
      </c>
      <c r="E663" s="5" t="e">
        <f>IF(I663=#REF!,List!G663,"")</f>
        <v>#REF!</v>
      </c>
      <c r="F663" s="5" t="e">
        <f t="shared" si="52"/>
        <v>#REF!</v>
      </c>
      <c r="G663" s="15">
        <v>45093</v>
      </c>
      <c r="H663" s="16" t="s">
        <v>35</v>
      </c>
      <c r="I663" s="16" t="s">
        <v>90</v>
      </c>
      <c r="J663" s="16" t="s">
        <v>9</v>
      </c>
      <c r="K663" s="14" t="s">
        <v>10</v>
      </c>
      <c r="L663" s="14" t="s">
        <v>11</v>
      </c>
      <c r="M663" s="16" t="s">
        <v>25</v>
      </c>
      <c r="N663" s="16" t="s">
        <v>13</v>
      </c>
      <c r="O663" s="16" t="s">
        <v>14</v>
      </c>
      <c r="P663" s="12">
        <f t="shared" si="53"/>
        <v>1</v>
      </c>
      <c r="Q663" s="12" cm="1">
        <f t="array" ref="Q663">SUMPRODUCT(($G$2:$G$3094=G663)*(P663&gt;$P$2:$P$3094))+1</f>
        <v>1</v>
      </c>
      <c r="R663" s="12" t="e">
        <f>(Q663*100000)+#REF!</f>
        <v>#REF!</v>
      </c>
      <c r="S663" t="e" cm="1">
        <f t="array" ref="S663">SUMPRODUCT(($G$2:$G$3094=G663)*(R663&gt;$R$2:$R$3094))+1</f>
        <v>#REF!</v>
      </c>
      <c r="T663" t="str">
        <f t="shared" si="54"/>
        <v xml:space="preserve">YORK </v>
      </c>
      <c r="U663">
        <v>0</v>
      </c>
      <c r="V663" t="s">
        <v>11</v>
      </c>
      <c r="W663">
        <f t="shared" si="55"/>
        <v>2023</v>
      </c>
    </row>
    <row r="664" spans="1:23" x14ac:dyDescent="0.25">
      <c r="A664" s="10" t="str">
        <f>IF(YEAR(G664)=2024,#REF!,"")</f>
        <v/>
      </c>
      <c r="B664" s="10" t="str">
        <f>IF(YEAR(G664)=2025,#REF!,"")</f>
        <v/>
      </c>
      <c r="C664" s="10" t="str">
        <f t="shared" si="51"/>
        <v>Evening45093</v>
      </c>
      <c r="D664" s="5" t="str">
        <f>IF('by region'!$C$2="Any","Any",List!V664)&amp;M664&amp;IF('by region'!$I$2="Any","Any",N664)&amp;G664</f>
        <v>AnyJumpAny45093</v>
      </c>
      <c r="E664" s="5" t="e">
        <f>IF(I664=#REF!,List!G664,"")</f>
        <v>#REF!</v>
      </c>
      <c r="F664" s="5" t="e">
        <f t="shared" si="52"/>
        <v>#REF!</v>
      </c>
      <c r="G664" s="15">
        <v>45093</v>
      </c>
      <c r="H664" s="16" t="s">
        <v>35</v>
      </c>
      <c r="I664" s="16" t="s">
        <v>68</v>
      </c>
      <c r="J664" s="16" t="s">
        <v>80</v>
      </c>
      <c r="K664" s="14" t="s">
        <v>16</v>
      </c>
      <c r="L664" s="14" t="s">
        <v>11</v>
      </c>
      <c r="M664" s="16" t="s">
        <v>12</v>
      </c>
      <c r="N664" s="16" t="s">
        <v>13</v>
      </c>
      <c r="O664" s="16" t="s">
        <v>14</v>
      </c>
      <c r="P664" s="12">
        <f t="shared" si="53"/>
        <v>2</v>
      </c>
      <c r="Q664" s="12" cm="1">
        <f t="array" ref="Q664">SUMPRODUCT(($G$2:$G$3094=G664)*(P664&gt;$P$2:$P$3094))+1</f>
        <v>4</v>
      </c>
      <c r="R664" s="12" t="e">
        <f>(Q664*100000)+#REF!</f>
        <v>#REF!</v>
      </c>
      <c r="S664" t="e" cm="1">
        <f t="array" ref="S664">SUMPRODUCT(($G$2:$G$3094=G664)*(R664&gt;$R$2:$R$3094))+1</f>
        <v>#REF!</v>
      </c>
      <c r="T664" t="str">
        <f t="shared" si="54"/>
        <v>Aintree †</v>
      </c>
      <c r="U664">
        <v>0</v>
      </c>
      <c r="V664" t="s">
        <v>19</v>
      </c>
      <c r="W664">
        <f t="shared" si="55"/>
        <v>2023</v>
      </c>
    </row>
    <row r="665" spans="1:23" x14ac:dyDescent="0.25">
      <c r="A665" s="10" t="str">
        <f>IF(YEAR(G665)=2024,#REF!,"")</f>
        <v/>
      </c>
      <c r="B665" s="10" t="str">
        <f>IF(YEAR(G665)=2025,#REF!,"")</f>
        <v/>
      </c>
      <c r="C665" s="10" t="str">
        <f t="shared" si="51"/>
        <v>Evening45093</v>
      </c>
      <c r="D665" s="5" t="str">
        <f>IF('by region'!$C$2="Any","Any",List!V665)&amp;M665&amp;IF('by region'!$I$2="Any","Any",N665)&amp;G665</f>
        <v>AnyJumpAny45093</v>
      </c>
      <c r="E665" s="5" t="e">
        <f>IF(I665=#REF!,List!G665,"")</f>
        <v>#REF!</v>
      </c>
      <c r="F665" s="5" t="e">
        <f t="shared" si="52"/>
        <v>#REF!</v>
      </c>
      <c r="G665" s="15">
        <v>45093</v>
      </c>
      <c r="H665" s="16" t="s">
        <v>35</v>
      </c>
      <c r="I665" s="16" t="s">
        <v>58</v>
      </c>
      <c r="J665" s="16" t="s">
        <v>80</v>
      </c>
      <c r="K665" s="14" t="s">
        <v>24</v>
      </c>
      <c r="L665" s="14" t="s">
        <v>19</v>
      </c>
      <c r="M665" s="16" t="s">
        <v>12</v>
      </c>
      <c r="N665" s="16" t="s">
        <v>13</v>
      </c>
      <c r="O665" s="16" t="s">
        <v>14</v>
      </c>
      <c r="P665" s="12">
        <f t="shared" si="53"/>
        <v>2</v>
      </c>
      <c r="Q665" s="12" cm="1">
        <f t="array" ref="Q665">SUMPRODUCT(($G$2:$G$3094=G665)*(P665&gt;$P$2:$P$3094))+1</f>
        <v>4</v>
      </c>
      <c r="R665" s="12" t="e">
        <f>(Q665*100000)+#REF!</f>
        <v>#REF!</v>
      </c>
      <c r="S665" t="e" cm="1">
        <f t="array" ref="S665">SUMPRODUCT(($G$2:$G$3094=G665)*(R665&gt;$R$2:$R$3094))+1</f>
        <v>#REF!</v>
      </c>
      <c r="T665" t="str">
        <f t="shared" si="54"/>
        <v>Fontwell Park †</v>
      </c>
      <c r="U665">
        <v>0</v>
      </c>
      <c r="V665" t="s">
        <v>17</v>
      </c>
      <c r="W665">
        <f t="shared" si="55"/>
        <v>2023</v>
      </c>
    </row>
    <row r="666" spans="1:23" x14ac:dyDescent="0.25">
      <c r="A666" s="10" t="str">
        <f>IF(YEAR(G666)=2024,#REF!,"")</f>
        <v/>
      </c>
      <c r="B666" s="10" t="str">
        <f>IF(YEAR(G666)=2025,#REF!,"")</f>
        <v/>
      </c>
      <c r="C666" s="10" t="str">
        <f t="shared" si="51"/>
        <v>Afternoon45094</v>
      </c>
      <c r="D666" s="5" t="str">
        <f>IF('by region'!$C$2="Any","Any",List!V666)&amp;M666&amp;IF('by region'!$I$2="Any","Any",N666)&amp;G666</f>
        <v>AnyFlatAny45094</v>
      </c>
      <c r="E666" s="5" t="e">
        <f>IF(I666=#REF!,List!G666,"")</f>
        <v>#REF!</v>
      </c>
      <c r="F666" s="5" t="e">
        <f t="shared" si="52"/>
        <v>#REF!</v>
      </c>
      <c r="G666" s="15">
        <v>45094</v>
      </c>
      <c r="H666" s="16" t="s">
        <v>37</v>
      </c>
      <c r="I666" s="16" t="s">
        <v>79</v>
      </c>
      <c r="J666" s="16" t="s">
        <v>9</v>
      </c>
      <c r="K666" s="14" t="s">
        <v>24</v>
      </c>
      <c r="L666" s="14" t="s">
        <v>19</v>
      </c>
      <c r="M666" s="16" t="s">
        <v>25</v>
      </c>
      <c r="N666" s="16" t="s">
        <v>13</v>
      </c>
      <c r="O666" s="16" t="s">
        <v>14</v>
      </c>
      <c r="P666" s="12">
        <f t="shared" si="53"/>
        <v>1</v>
      </c>
      <c r="Q666" s="12" cm="1">
        <f t="array" ref="Q666">SUMPRODUCT(($G$2:$G$3094=G666)*(P666&gt;$P$2:$P$3094))+1</f>
        <v>1</v>
      </c>
      <c r="R666" s="12" t="e">
        <f>(Q666*100000)+#REF!</f>
        <v>#REF!</v>
      </c>
      <c r="S666" t="e" cm="1">
        <f t="array" ref="S666">SUMPRODUCT(($G$2:$G$3094=G666)*(R666&gt;$R$2:$R$3094))+1</f>
        <v>#REF!</v>
      </c>
      <c r="T666" t="str">
        <f t="shared" si="54"/>
        <v xml:space="preserve">BATH </v>
      </c>
      <c r="U666">
        <v>0</v>
      </c>
      <c r="V666" t="s">
        <v>19</v>
      </c>
      <c r="W666">
        <f t="shared" si="55"/>
        <v>2023</v>
      </c>
    </row>
    <row r="667" spans="1:23" x14ac:dyDescent="0.25">
      <c r="A667" s="10" t="str">
        <f>IF(YEAR(G667)=2024,#REF!,"")</f>
        <v/>
      </c>
      <c r="B667" s="10" t="str">
        <f>IF(YEAR(G667)=2025,#REF!,"")</f>
        <v/>
      </c>
      <c r="C667" s="10" t="str">
        <f t="shared" si="51"/>
        <v>Evening45094</v>
      </c>
      <c r="D667" s="5" t="str">
        <f>IF('by region'!$C$2="Any","Any",List!V667)&amp;M667&amp;IF('by region'!$I$2="Any","Any",N667)&amp;G667</f>
        <v>AnyFlatAny45094</v>
      </c>
      <c r="E667" s="5" t="e">
        <f>IF(I667=#REF!,List!G667,"")</f>
        <v>#REF!</v>
      </c>
      <c r="F667" s="5" t="e">
        <f t="shared" si="52"/>
        <v>#REF!</v>
      </c>
      <c r="G667" s="15">
        <v>45094</v>
      </c>
      <c r="H667" s="16" t="s">
        <v>37</v>
      </c>
      <c r="I667" s="16" t="s">
        <v>44</v>
      </c>
      <c r="J667" s="16" t="s">
        <v>80</v>
      </c>
      <c r="K667" s="14" t="s">
        <v>10</v>
      </c>
      <c r="L667" s="14" t="s">
        <v>17</v>
      </c>
      <c r="M667" s="16" t="s">
        <v>25</v>
      </c>
      <c r="N667" s="16" t="s">
        <v>13</v>
      </c>
      <c r="O667" s="16" t="s">
        <v>14</v>
      </c>
      <c r="P667" s="12">
        <f t="shared" si="53"/>
        <v>2</v>
      </c>
      <c r="Q667" s="12" cm="1">
        <f t="array" ref="Q667">SUMPRODUCT(($G$2:$G$3094=G667)*(P667&gt;$P$2:$P$3094))+1</f>
        <v>6</v>
      </c>
      <c r="R667" s="12" t="e">
        <f>(Q667*100000)+#REF!</f>
        <v>#REF!</v>
      </c>
      <c r="S667" t="e" cm="1">
        <f t="array" ref="S667">SUMPRODUCT(($G$2:$G$3094=G667)*(R667&gt;$R$2:$R$3094))+1</f>
        <v>#REF!</v>
      </c>
      <c r="T667" t="str">
        <f t="shared" si="54"/>
        <v>LEICESTER †</v>
      </c>
      <c r="U667">
        <v>0</v>
      </c>
      <c r="V667" t="s">
        <v>17</v>
      </c>
      <c r="W667">
        <f t="shared" si="55"/>
        <v>2023</v>
      </c>
    </row>
    <row r="668" spans="1:23" x14ac:dyDescent="0.25">
      <c r="A668" s="10" t="str">
        <f>IF(YEAR(G668)=2024,#REF!,"")</f>
        <v/>
      </c>
      <c r="B668" s="10" t="str">
        <f>IF(YEAR(G668)=2025,#REF!,"")</f>
        <v/>
      </c>
      <c r="C668" s="10" t="str">
        <f t="shared" si="51"/>
        <v>Afternoon45094</v>
      </c>
      <c r="D668" s="5" t="str">
        <f>IF('by region'!$C$2="Any","Any",List!V668)&amp;M668&amp;IF('by region'!$I$2="Any","Any",N668)&amp;G668</f>
        <v>AnyFlatAny45094</v>
      </c>
      <c r="E668" s="5" t="e">
        <f>IF(I668=#REF!,List!G668,"")</f>
        <v>#REF!</v>
      </c>
      <c r="F668" s="5" t="e">
        <f t="shared" si="52"/>
        <v>#REF!</v>
      </c>
      <c r="G668" s="15">
        <v>45094</v>
      </c>
      <c r="H668" s="16" t="s">
        <v>37</v>
      </c>
      <c r="I668" s="16" t="s">
        <v>38</v>
      </c>
      <c r="J668" s="16" t="s">
        <v>9</v>
      </c>
      <c r="K668" s="14" t="s">
        <v>16</v>
      </c>
      <c r="L668" s="14" t="s">
        <v>19</v>
      </c>
      <c r="M668" s="16" t="s">
        <v>25</v>
      </c>
      <c r="N668" s="16" t="s">
        <v>13</v>
      </c>
      <c r="O668" s="16" t="s">
        <v>14</v>
      </c>
      <c r="P668" s="12">
        <f t="shared" si="53"/>
        <v>1</v>
      </c>
      <c r="Q668" s="12" cm="1">
        <f t="array" ref="Q668">SUMPRODUCT(($G$2:$G$3094=G668)*(P668&gt;$P$2:$P$3094))+1</f>
        <v>1</v>
      </c>
      <c r="R668" s="12" t="e">
        <f>(Q668*100000)+#REF!</f>
        <v>#REF!</v>
      </c>
      <c r="S668" t="e" cm="1">
        <f t="array" ref="S668">SUMPRODUCT(($G$2:$G$3094=G668)*(R668&gt;$R$2:$R$3094))+1</f>
        <v>#REF!</v>
      </c>
      <c r="T668" t="str">
        <f t="shared" si="54"/>
        <v xml:space="preserve">SANDOWN PARK </v>
      </c>
      <c r="U668">
        <v>0</v>
      </c>
      <c r="V668" t="s">
        <v>19</v>
      </c>
      <c r="W668">
        <f t="shared" si="55"/>
        <v>2023</v>
      </c>
    </row>
    <row r="669" spans="1:23" x14ac:dyDescent="0.25">
      <c r="A669" s="10" t="str">
        <f>IF(YEAR(G669)=2024,#REF!,"")</f>
        <v/>
      </c>
      <c r="B669" s="10" t="str">
        <f>IF(YEAR(G669)=2025,#REF!,"")</f>
        <v/>
      </c>
      <c r="C669" s="10" t="str">
        <f t="shared" si="51"/>
        <v>Afternoon45094</v>
      </c>
      <c r="D669" s="5" t="str">
        <f>IF('by region'!$C$2="Any","Any",List!V669)&amp;M669&amp;IF('by region'!$I$2="Any","Any",N669)&amp;G669</f>
        <v>AnyFlatAny45094</v>
      </c>
      <c r="E669" s="5" t="e">
        <f>IF(I669=#REF!,List!G669,"")</f>
        <v>#REF!</v>
      </c>
      <c r="F669" s="5" t="e">
        <f t="shared" si="52"/>
        <v>#REF!</v>
      </c>
      <c r="G669" s="15">
        <v>45094</v>
      </c>
      <c r="H669" s="16" t="s">
        <v>37</v>
      </c>
      <c r="I669" s="16" t="s">
        <v>90</v>
      </c>
      <c r="J669" s="16" t="s">
        <v>9</v>
      </c>
      <c r="K669" s="14" t="s">
        <v>10</v>
      </c>
      <c r="L669" s="14" t="s">
        <v>11</v>
      </c>
      <c r="M669" s="16" t="s">
        <v>25</v>
      </c>
      <c r="N669" s="16" t="s">
        <v>13</v>
      </c>
      <c r="O669" s="16" t="s">
        <v>14</v>
      </c>
      <c r="P669" s="12">
        <f t="shared" si="53"/>
        <v>1</v>
      </c>
      <c r="Q669" s="12" cm="1">
        <f t="array" ref="Q669">SUMPRODUCT(($G$2:$G$3094=G669)*(P669&gt;$P$2:$P$3094))+1</f>
        <v>1</v>
      </c>
      <c r="R669" s="12" t="e">
        <f>(Q669*100000)+#REF!</f>
        <v>#REF!</v>
      </c>
      <c r="S669" t="e" cm="1">
        <f t="array" ref="S669">SUMPRODUCT(($G$2:$G$3094=G669)*(R669&gt;$R$2:$R$3094))+1</f>
        <v>#REF!</v>
      </c>
      <c r="T669" t="str">
        <f t="shared" si="54"/>
        <v xml:space="preserve">YORK </v>
      </c>
      <c r="U669">
        <v>0</v>
      </c>
      <c r="V669" t="s">
        <v>11</v>
      </c>
      <c r="W669">
        <f t="shared" si="55"/>
        <v>2023</v>
      </c>
    </row>
    <row r="670" spans="1:23" x14ac:dyDescent="0.25">
      <c r="A670" s="10" t="str">
        <f>IF(YEAR(G670)=2024,#REF!,"")</f>
        <v/>
      </c>
      <c r="B670" s="10" t="str">
        <f>IF(YEAR(G670)=2025,#REF!,"")</f>
        <v/>
      </c>
      <c r="C670" s="10" t="str">
        <f t="shared" si="51"/>
        <v>Afternoon45094</v>
      </c>
      <c r="D670" s="5" t="str">
        <f>IF('by region'!$C$2="Any","Any",List!V670)&amp;M670&amp;IF('by region'!$I$2="Any","Any",N670)&amp;G670</f>
        <v>AnyFlatAny45094</v>
      </c>
      <c r="E670" s="5" t="e">
        <f>IF(I670=#REF!,List!G670,"")</f>
        <v>#REF!</v>
      </c>
      <c r="F670" s="5" t="e">
        <f t="shared" si="52"/>
        <v>#REF!</v>
      </c>
      <c r="G670" s="15">
        <v>45094</v>
      </c>
      <c r="H670" s="16" t="s">
        <v>37</v>
      </c>
      <c r="I670" s="16" t="s">
        <v>88</v>
      </c>
      <c r="J670" s="16" t="s">
        <v>9</v>
      </c>
      <c r="K670" s="14" t="s">
        <v>10</v>
      </c>
      <c r="L670" s="14" t="s">
        <v>17</v>
      </c>
      <c r="M670" s="16" t="s">
        <v>25</v>
      </c>
      <c r="N670" s="16" t="s">
        <v>13</v>
      </c>
      <c r="O670" s="16" t="s">
        <v>21</v>
      </c>
      <c r="P670" s="12">
        <f t="shared" si="53"/>
        <v>1</v>
      </c>
      <c r="Q670" s="12" cm="1">
        <f t="array" ref="Q670">SUMPRODUCT(($G$2:$G$3094=G670)*(P670&gt;$P$2:$P$3094))+1</f>
        <v>1</v>
      </c>
      <c r="R670" s="12" t="e">
        <f>(Q670*100000)+#REF!</f>
        <v>#REF!</v>
      </c>
      <c r="S670" t="e" cm="1">
        <f t="array" ref="S670">SUMPRODUCT(($G$2:$G$3094=G670)*(R670&gt;$R$2:$R$3094))+1</f>
        <v>#REF!</v>
      </c>
      <c r="T670" t="str">
        <f t="shared" si="54"/>
        <v xml:space="preserve">CHESTER </v>
      </c>
      <c r="U670">
        <v>0</v>
      </c>
      <c r="V670" t="s">
        <v>19</v>
      </c>
      <c r="W670">
        <f t="shared" si="55"/>
        <v>2023</v>
      </c>
    </row>
    <row r="671" spans="1:23" x14ac:dyDescent="0.25">
      <c r="A671" s="10" t="str">
        <f>IF(YEAR(G671)=2024,#REF!,"")</f>
        <v/>
      </c>
      <c r="B671" s="10" t="str">
        <f>IF(YEAR(G671)=2025,#REF!,"")</f>
        <v/>
      </c>
      <c r="C671" s="10" t="str">
        <f t="shared" si="51"/>
        <v>Afternoon45094</v>
      </c>
      <c r="D671" s="5" t="str">
        <f>IF('by region'!$C$2="Any","Any",List!V671)&amp;M671&amp;IF('by region'!$I$2="Any","Any",N671)&amp;G671</f>
        <v>AnyJumpAny45094</v>
      </c>
      <c r="E671" s="5" t="e">
        <f>IF(I671=#REF!,List!G671,"")</f>
        <v>#REF!</v>
      </c>
      <c r="F671" s="5" t="e">
        <f t="shared" si="52"/>
        <v>#REF!</v>
      </c>
      <c r="G671" s="15">
        <v>45094</v>
      </c>
      <c r="H671" s="16" t="s">
        <v>37</v>
      </c>
      <c r="I671" s="16" t="s">
        <v>67</v>
      </c>
      <c r="J671" s="16" t="s">
        <v>9</v>
      </c>
      <c r="K671" s="14" t="s">
        <v>10</v>
      </c>
      <c r="L671" s="14" t="s">
        <v>11</v>
      </c>
      <c r="M671" s="16" t="s">
        <v>12</v>
      </c>
      <c r="N671" s="16" t="s">
        <v>13</v>
      </c>
      <c r="O671" s="16" t="s">
        <v>14</v>
      </c>
      <c r="P671" s="12">
        <f t="shared" si="53"/>
        <v>1</v>
      </c>
      <c r="Q671" s="12" cm="1">
        <f t="array" ref="Q671">SUMPRODUCT(($G$2:$G$3094=G671)*(P671&gt;$P$2:$P$3094))+1</f>
        <v>1</v>
      </c>
      <c r="R671" s="12" t="e">
        <f>(Q671*100000)+#REF!</f>
        <v>#REF!</v>
      </c>
      <c r="S671" t="e" cm="1">
        <f t="array" ref="S671">SUMPRODUCT(($G$2:$G$3094=G671)*(R671&gt;$R$2:$R$3094))+1</f>
        <v>#REF!</v>
      </c>
      <c r="T671" t="str">
        <f t="shared" si="54"/>
        <v xml:space="preserve">Hexham </v>
      </c>
      <c r="U671">
        <v>0</v>
      </c>
      <c r="V671" t="s">
        <v>17</v>
      </c>
      <c r="W671">
        <f t="shared" si="55"/>
        <v>2023</v>
      </c>
    </row>
    <row r="672" spans="1:23" x14ac:dyDescent="0.25">
      <c r="A672" s="10" t="str">
        <f>IF(YEAR(G672)=2024,#REF!,"")</f>
        <v/>
      </c>
      <c r="B672" s="10" t="str">
        <f>IF(YEAR(G672)=2025,#REF!,"")</f>
        <v/>
      </c>
      <c r="C672" s="10" t="str">
        <f t="shared" si="51"/>
        <v>Evening45094</v>
      </c>
      <c r="D672" s="5" t="str">
        <f>IF('by region'!$C$2="Any","Any",List!V672)&amp;M672&amp;IF('by region'!$I$2="Any","Any",N672)&amp;G672</f>
        <v>AnyJumpAny45094</v>
      </c>
      <c r="E672" s="5" t="e">
        <f>IF(I672=#REF!,List!G672,"")</f>
        <v>#REF!</v>
      </c>
      <c r="F672" s="5" t="e">
        <f t="shared" si="52"/>
        <v>#REF!</v>
      </c>
      <c r="G672" s="15">
        <v>45094</v>
      </c>
      <c r="H672" s="16" t="s">
        <v>37</v>
      </c>
      <c r="I672" s="16" t="s">
        <v>60</v>
      </c>
      <c r="J672" s="16" t="s">
        <v>80</v>
      </c>
      <c r="K672" s="14" t="s">
        <v>24</v>
      </c>
      <c r="L672" s="14" t="s">
        <v>17</v>
      </c>
      <c r="M672" s="16" t="s">
        <v>12</v>
      </c>
      <c r="N672" s="16" t="s">
        <v>13</v>
      </c>
      <c r="O672" s="16" t="s">
        <v>14</v>
      </c>
      <c r="P672" s="12">
        <f t="shared" si="53"/>
        <v>2</v>
      </c>
      <c r="Q672" s="12" cm="1">
        <f t="array" ref="Q672">SUMPRODUCT(($G$2:$G$3094=G672)*(P672&gt;$P$2:$P$3094))+1</f>
        <v>6</v>
      </c>
      <c r="R672" s="12" t="e">
        <f>(Q672*100000)+#REF!</f>
        <v>#REF!</v>
      </c>
      <c r="S672" t="e" cm="1">
        <f t="array" ref="S672">SUMPRODUCT(($G$2:$G$3094=G672)*(R672&gt;$R$2:$R$3094))+1</f>
        <v>#REF!</v>
      </c>
      <c r="T672" t="str">
        <f t="shared" si="54"/>
        <v>Uttoxeter †</v>
      </c>
      <c r="U672">
        <v>0</v>
      </c>
      <c r="V672" t="s">
        <v>11</v>
      </c>
      <c r="W672">
        <f t="shared" si="55"/>
        <v>2023</v>
      </c>
    </row>
    <row r="673" spans="1:23" x14ac:dyDescent="0.25">
      <c r="A673" s="10" t="str">
        <f>IF(YEAR(G673)=2024,#REF!,"")</f>
        <v/>
      </c>
      <c r="B673" s="10" t="str">
        <f>IF(YEAR(G673)=2025,#REF!,"")</f>
        <v/>
      </c>
      <c r="C673" s="10" t="str">
        <f t="shared" si="51"/>
        <v>Afternoon45095</v>
      </c>
      <c r="D673" s="5" t="str">
        <f>IF('by region'!$C$2="Any","Any",List!V673)&amp;M673&amp;IF('by region'!$I$2="Any","Any",N673)&amp;G673</f>
        <v>AnyFlatAny45095</v>
      </c>
      <c r="E673" s="5" t="e">
        <f>IF(I673=#REF!,List!G673,"")</f>
        <v>#REF!</v>
      </c>
      <c r="F673" s="5" t="e">
        <f t="shared" si="52"/>
        <v>#REF!</v>
      </c>
      <c r="G673" s="15">
        <v>45095</v>
      </c>
      <c r="H673" s="16" t="s">
        <v>40</v>
      </c>
      <c r="I673" s="16" t="s">
        <v>59</v>
      </c>
      <c r="J673" s="16" t="s">
        <v>9</v>
      </c>
      <c r="K673" s="14" t="s">
        <v>24</v>
      </c>
      <c r="L673" s="14" t="s">
        <v>11</v>
      </c>
      <c r="M673" s="16" t="s">
        <v>25</v>
      </c>
      <c r="N673" s="16" t="s">
        <v>13</v>
      </c>
      <c r="O673" s="16" t="s">
        <v>14</v>
      </c>
      <c r="P673" s="12">
        <f t="shared" si="53"/>
        <v>1</v>
      </c>
      <c r="Q673" s="12" cm="1">
        <f t="array" ref="Q673">SUMPRODUCT(($G$2:$G$3094=G673)*(P673&gt;$P$2:$P$3094))+1</f>
        <v>1</v>
      </c>
      <c r="R673" s="12" t="e">
        <f>(Q673*100000)+#REF!</f>
        <v>#REF!</v>
      </c>
      <c r="S673" t="e" cm="1">
        <f t="array" ref="S673">SUMPRODUCT(($G$2:$G$3094=G673)*(R673&gt;$R$2:$R$3094))+1</f>
        <v>#REF!</v>
      </c>
      <c r="T673" t="str">
        <f t="shared" si="54"/>
        <v xml:space="preserve">DONCASTER </v>
      </c>
      <c r="U673">
        <v>0</v>
      </c>
      <c r="V673" t="s">
        <v>19</v>
      </c>
      <c r="W673">
        <f t="shared" si="55"/>
        <v>2023</v>
      </c>
    </row>
    <row r="674" spans="1:23" x14ac:dyDescent="0.25">
      <c r="A674" s="10" t="str">
        <f>IF(YEAR(G674)=2024,#REF!,"")</f>
        <v/>
      </c>
      <c r="B674" s="10" t="str">
        <f>IF(YEAR(G674)=2025,#REF!,"")</f>
        <v/>
      </c>
      <c r="C674" s="10" t="str">
        <f t="shared" si="51"/>
        <v>Afternoon45095</v>
      </c>
      <c r="D674" s="5" t="str">
        <f>IF('by region'!$C$2="Any","Any",List!V674)&amp;M674&amp;IF('by region'!$I$2="Any","Any",N674)&amp;G674</f>
        <v>AnyFlatAny45095</v>
      </c>
      <c r="E674" s="5" t="e">
        <f>IF(I674=#REF!,List!G674,"")</f>
        <v>#REF!</v>
      </c>
      <c r="F674" s="5" t="e">
        <f t="shared" si="52"/>
        <v>#REF!</v>
      </c>
      <c r="G674" s="15">
        <v>45095</v>
      </c>
      <c r="H674" s="16" t="s">
        <v>40</v>
      </c>
      <c r="I674" s="16" t="s">
        <v>87</v>
      </c>
      <c r="J674" s="16" t="s">
        <v>9</v>
      </c>
      <c r="K674" s="14" t="s">
        <v>10</v>
      </c>
      <c r="L674" s="14" t="s">
        <v>19</v>
      </c>
      <c r="M674" s="16" t="s">
        <v>25</v>
      </c>
      <c r="N674" s="16" t="s">
        <v>13</v>
      </c>
      <c r="O674" s="16" t="s">
        <v>14</v>
      </c>
      <c r="P674" s="12">
        <f t="shared" si="53"/>
        <v>1</v>
      </c>
      <c r="Q674" s="12" cm="1">
        <f t="array" ref="Q674">SUMPRODUCT(($G$2:$G$3094=G674)*(P674&gt;$P$2:$P$3094))+1</f>
        <v>1</v>
      </c>
      <c r="R674" s="12" t="e">
        <f>(Q674*100000)+#REF!</f>
        <v>#REF!</v>
      </c>
      <c r="S674" t="e" cm="1">
        <f t="array" ref="S674">SUMPRODUCT(($G$2:$G$3094=G674)*(R674&gt;$R$2:$R$3094))+1</f>
        <v>#REF!</v>
      </c>
      <c r="T674" t="str">
        <f t="shared" si="54"/>
        <v xml:space="preserve">SALISBURY </v>
      </c>
      <c r="U674">
        <v>0</v>
      </c>
      <c r="V674" t="s">
        <v>19</v>
      </c>
      <c r="W674">
        <f t="shared" si="55"/>
        <v>2023</v>
      </c>
    </row>
    <row r="675" spans="1:23" x14ac:dyDescent="0.25">
      <c r="A675" s="10" t="str">
        <f>IF(YEAR(G675)=2024,#REF!,"")</f>
        <v/>
      </c>
      <c r="B675" s="10" t="str">
        <f>IF(YEAR(G675)=2025,#REF!,"")</f>
        <v/>
      </c>
      <c r="C675" s="10" t="str">
        <f t="shared" si="51"/>
        <v>Afternoon45096</v>
      </c>
      <c r="D675" s="5" t="str">
        <f>IF('by region'!$C$2="Any","Any",List!V675)&amp;M675&amp;IF('by region'!$I$2="Any","Any",N675)&amp;G675</f>
        <v>AnyFlatAny45096</v>
      </c>
      <c r="E675" s="5" t="e">
        <f>IF(I675=#REF!,List!G675,"")</f>
        <v>#REF!</v>
      </c>
      <c r="F675" s="5" t="e">
        <f t="shared" si="52"/>
        <v>#REF!</v>
      </c>
      <c r="G675" s="15">
        <v>45096</v>
      </c>
      <c r="H675" s="16" t="s">
        <v>42</v>
      </c>
      <c r="I675" s="16" t="s">
        <v>36</v>
      </c>
      <c r="J675" s="16" t="s">
        <v>9</v>
      </c>
      <c r="K675" s="14" t="s">
        <v>24</v>
      </c>
      <c r="L675" s="14" t="s">
        <v>19</v>
      </c>
      <c r="M675" s="16" t="s">
        <v>25</v>
      </c>
      <c r="N675" s="16" t="s">
        <v>26</v>
      </c>
      <c r="O675" s="16" t="s">
        <v>14</v>
      </c>
      <c r="P675" s="12">
        <f t="shared" si="53"/>
        <v>1</v>
      </c>
      <c r="Q675" s="12" cm="1">
        <f t="array" ref="Q675">SUMPRODUCT(($G$2:$G$3094=G675)*(P675&gt;$P$2:$P$3094))+1</f>
        <v>1</v>
      </c>
      <c r="R675" s="12" t="e">
        <f>(Q675*100000)+#REF!</f>
        <v>#REF!</v>
      </c>
      <c r="S675" t="e" cm="1">
        <f t="array" ref="S675">SUMPRODUCT(($G$2:$G$3094=G675)*(R675&gt;$R$2:$R$3094))+1</f>
        <v>#REF!</v>
      </c>
      <c r="T675" t="str">
        <f t="shared" si="54"/>
        <v xml:space="preserve">LINGFIELD PARK </v>
      </c>
      <c r="U675">
        <v>0</v>
      </c>
      <c r="V675" t="s">
        <v>11</v>
      </c>
      <c r="W675">
        <f t="shared" si="55"/>
        <v>2023</v>
      </c>
    </row>
    <row r="676" spans="1:23" x14ac:dyDescent="0.25">
      <c r="A676" s="10" t="str">
        <f>IF(YEAR(G676)=2024,#REF!,"")</f>
        <v/>
      </c>
      <c r="B676" s="10" t="str">
        <f>IF(YEAR(G676)=2025,#REF!,"")</f>
        <v/>
      </c>
      <c r="C676" s="10" t="str">
        <f t="shared" si="51"/>
        <v>Afternoon45096</v>
      </c>
      <c r="D676" s="5" t="str">
        <f>IF('by region'!$C$2="Any","Any",List!V676)&amp;M676&amp;IF('by region'!$I$2="Any","Any",N676)&amp;G676</f>
        <v>AnyFlatAny45096</v>
      </c>
      <c r="E676" s="5" t="e">
        <f>IF(I676=#REF!,List!G676,"")</f>
        <v>#REF!</v>
      </c>
      <c r="F676" s="5" t="e">
        <f t="shared" si="52"/>
        <v>#REF!</v>
      </c>
      <c r="G676" s="15">
        <v>45096</v>
      </c>
      <c r="H676" s="16" t="s">
        <v>42</v>
      </c>
      <c r="I676" s="16" t="s">
        <v>43</v>
      </c>
      <c r="J676" s="16" t="s">
        <v>9</v>
      </c>
      <c r="K676" s="14" t="s">
        <v>24</v>
      </c>
      <c r="L676" s="14" t="s">
        <v>17</v>
      </c>
      <c r="M676" s="16" t="s">
        <v>25</v>
      </c>
      <c r="N676" s="16" t="s">
        <v>26</v>
      </c>
      <c r="O676" s="16" t="s">
        <v>14</v>
      </c>
      <c r="P676" s="12">
        <f t="shared" si="53"/>
        <v>1</v>
      </c>
      <c r="Q676" s="12" cm="1">
        <f t="array" ref="Q676">SUMPRODUCT(($G$2:$G$3094=G676)*(P676&gt;$P$2:$P$3094))+1</f>
        <v>1</v>
      </c>
      <c r="R676" s="12" t="e">
        <f>(Q676*100000)+#REF!</f>
        <v>#REF!</v>
      </c>
      <c r="S676" t="e" cm="1">
        <f t="array" ref="S676">SUMPRODUCT(($G$2:$G$3094=G676)*(R676&gt;$R$2:$R$3094))+1</f>
        <v>#REF!</v>
      </c>
      <c r="T676" t="str">
        <f t="shared" si="54"/>
        <v xml:space="preserve">WOLVERHAMPTON </v>
      </c>
      <c r="U676">
        <v>0</v>
      </c>
      <c r="V676" t="s">
        <v>11</v>
      </c>
      <c r="W676">
        <f t="shared" si="55"/>
        <v>2023</v>
      </c>
    </row>
    <row r="677" spans="1:23" x14ac:dyDescent="0.25">
      <c r="A677" s="10" t="str">
        <f>IF(YEAR(G677)=2024,#REF!,"")</f>
        <v/>
      </c>
      <c r="B677" s="10" t="str">
        <f>IF(YEAR(G677)=2025,#REF!,"")</f>
        <v/>
      </c>
      <c r="C677" s="10" t="str">
        <f t="shared" si="51"/>
        <v>Afternoon45096</v>
      </c>
      <c r="D677" s="5" t="str">
        <f>IF('by region'!$C$2="Any","Any",List!V677)&amp;M677&amp;IF('by region'!$I$2="Any","Any",N677)&amp;G677</f>
        <v>AnyFlatAny45096</v>
      </c>
      <c r="E677" s="5" t="e">
        <f>IF(I677=#REF!,List!G677,"")</f>
        <v>#REF!</v>
      </c>
      <c r="F677" s="5" t="e">
        <f t="shared" si="52"/>
        <v>#REF!</v>
      </c>
      <c r="G677" s="15">
        <v>45096</v>
      </c>
      <c r="H677" s="16" t="s">
        <v>42</v>
      </c>
      <c r="I677" s="16" t="s">
        <v>63</v>
      </c>
      <c r="J677" s="16" t="s">
        <v>9</v>
      </c>
      <c r="K677" s="14" t="s">
        <v>16</v>
      </c>
      <c r="L677" s="14" t="s">
        <v>11</v>
      </c>
      <c r="M677" s="16" t="s">
        <v>25</v>
      </c>
      <c r="N677" s="16" t="s">
        <v>13</v>
      </c>
      <c r="O677" s="16" t="s">
        <v>14</v>
      </c>
      <c r="P677" s="12">
        <f t="shared" si="53"/>
        <v>1</v>
      </c>
      <c r="Q677" s="12" cm="1">
        <f t="array" ref="Q677">SUMPRODUCT(($G$2:$G$3094=G677)*(P677&gt;$P$2:$P$3094))+1</f>
        <v>1</v>
      </c>
      <c r="R677" s="12" t="e">
        <f>(Q677*100000)+#REF!</f>
        <v>#REF!</v>
      </c>
      <c r="S677" t="e" cm="1">
        <f t="array" ref="S677">SUMPRODUCT(($G$2:$G$3094=G677)*(R677&gt;$R$2:$R$3094))+1</f>
        <v>#REF!</v>
      </c>
      <c r="T677" t="str">
        <f t="shared" si="54"/>
        <v xml:space="preserve">CARLISLE </v>
      </c>
      <c r="U677">
        <v>0</v>
      </c>
      <c r="V677" t="s">
        <v>17</v>
      </c>
      <c r="W677">
        <f t="shared" si="55"/>
        <v>2023</v>
      </c>
    </row>
    <row r="678" spans="1:23" x14ac:dyDescent="0.25">
      <c r="A678" s="10" t="str">
        <f>IF(YEAR(G678)=2024,#REF!,"")</f>
        <v/>
      </c>
      <c r="B678" s="10" t="str">
        <f>IF(YEAR(G678)=2025,#REF!,"")</f>
        <v/>
      </c>
      <c r="C678" s="10" t="str">
        <f t="shared" si="51"/>
        <v>Evening45096</v>
      </c>
      <c r="D678" s="5" t="str">
        <f>IF('by region'!$C$2="Any","Any",List!V678)&amp;M678&amp;IF('by region'!$I$2="Any","Any",N678)&amp;G678</f>
        <v>AnyFlatAny45096</v>
      </c>
      <c r="E678" s="5" t="e">
        <f>IF(I678=#REF!,List!G678,"")</f>
        <v>#REF!</v>
      </c>
      <c r="F678" s="5" t="e">
        <f t="shared" si="52"/>
        <v>#REF!</v>
      </c>
      <c r="G678" s="15">
        <v>45096</v>
      </c>
      <c r="H678" s="16" t="s">
        <v>42</v>
      </c>
      <c r="I678" s="16" t="s">
        <v>72</v>
      </c>
      <c r="J678" s="16" t="s">
        <v>80</v>
      </c>
      <c r="K678" s="14" t="s">
        <v>16</v>
      </c>
      <c r="L678" s="14" t="s">
        <v>17</v>
      </c>
      <c r="M678" s="16" t="s">
        <v>25</v>
      </c>
      <c r="N678" s="16" t="s">
        <v>13</v>
      </c>
      <c r="O678" s="16" t="s">
        <v>14</v>
      </c>
      <c r="P678" s="12">
        <f t="shared" si="53"/>
        <v>2</v>
      </c>
      <c r="Q678" s="12" cm="1">
        <f t="array" ref="Q678">SUMPRODUCT(($G$2:$G$3094=G678)*(P678&gt;$P$2:$P$3094))+1</f>
        <v>4</v>
      </c>
      <c r="R678" s="12" t="e">
        <f>(Q678*100000)+#REF!</f>
        <v>#REF!</v>
      </c>
      <c r="S678" t="e" cm="1">
        <f t="array" ref="S678">SUMPRODUCT(($G$2:$G$3094=G678)*(R678&gt;$R$2:$R$3094))+1</f>
        <v>#REF!</v>
      </c>
      <c r="T678" t="str">
        <f t="shared" si="54"/>
        <v>NOTTINGHAM †</v>
      </c>
      <c r="U678">
        <v>0</v>
      </c>
      <c r="V678" t="s">
        <v>19</v>
      </c>
      <c r="W678">
        <f t="shared" si="55"/>
        <v>2023</v>
      </c>
    </row>
    <row r="679" spans="1:23" x14ac:dyDescent="0.25">
      <c r="A679" s="10" t="str">
        <f>IF(YEAR(G679)=2024,#REF!,"")</f>
        <v/>
      </c>
      <c r="B679" s="10" t="str">
        <f>IF(YEAR(G679)=2025,#REF!,"")</f>
        <v/>
      </c>
      <c r="C679" s="10" t="str">
        <f t="shared" si="51"/>
        <v>Evening45096</v>
      </c>
      <c r="D679" s="5" t="str">
        <f>IF('by region'!$C$2="Any","Any",List!V679)&amp;M679&amp;IF('by region'!$I$2="Any","Any",N679)&amp;G679</f>
        <v>AnyFlatAny45096</v>
      </c>
      <c r="E679" s="5" t="e">
        <f>IF(I679=#REF!,List!G679,"")</f>
        <v>#REF!</v>
      </c>
      <c r="F679" s="5" t="e">
        <f t="shared" si="52"/>
        <v>#REF!</v>
      </c>
      <c r="G679" s="15">
        <v>45096</v>
      </c>
      <c r="H679" s="16" t="s">
        <v>42</v>
      </c>
      <c r="I679" s="16" t="s">
        <v>70</v>
      </c>
      <c r="J679" s="16" t="s">
        <v>80</v>
      </c>
      <c r="K679" s="14" t="s">
        <v>24</v>
      </c>
      <c r="L679" s="14" t="s">
        <v>19</v>
      </c>
      <c r="M679" s="16" t="s">
        <v>25</v>
      </c>
      <c r="N679" s="16" t="s">
        <v>13</v>
      </c>
      <c r="O679" s="16" t="s">
        <v>14</v>
      </c>
      <c r="P679" s="12">
        <f t="shared" si="53"/>
        <v>2</v>
      </c>
      <c r="Q679" s="12" cm="1">
        <f t="array" ref="Q679">SUMPRODUCT(($G$2:$G$3094=G679)*(P679&gt;$P$2:$P$3094))+1</f>
        <v>4</v>
      </c>
      <c r="R679" s="12" t="e">
        <f>(Q679*100000)+#REF!</f>
        <v>#REF!</v>
      </c>
      <c r="S679" t="e" cm="1">
        <f t="array" ref="S679">SUMPRODUCT(($G$2:$G$3094=G679)*(R679&gt;$R$2:$R$3094))+1</f>
        <v>#REF!</v>
      </c>
      <c r="T679" t="str">
        <f t="shared" si="54"/>
        <v>WINDSOR †</v>
      </c>
      <c r="U679">
        <v>0</v>
      </c>
      <c r="V679" t="s">
        <v>19</v>
      </c>
      <c r="W679">
        <f t="shared" si="55"/>
        <v>2023</v>
      </c>
    </row>
    <row r="680" spans="1:23" x14ac:dyDescent="0.25">
      <c r="A680" s="10" t="str">
        <f>IF(YEAR(G680)=2024,#REF!,"")</f>
        <v/>
      </c>
      <c r="B680" s="10" t="str">
        <f>IF(YEAR(G680)=2025,#REF!,"")</f>
        <v/>
      </c>
      <c r="C680" s="10" t="str">
        <f t="shared" si="51"/>
        <v>Afternoon45097</v>
      </c>
      <c r="D680" s="5" t="str">
        <f>IF('by region'!$C$2="Any","Any",List!V680)&amp;M680&amp;IF('by region'!$I$2="Any","Any",N680)&amp;G680</f>
        <v>AnyFlatAny45097</v>
      </c>
      <c r="E680" s="5" t="e">
        <f>IF(I680=#REF!,List!G680,"")</f>
        <v>#REF!</v>
      </c>
      <c r="F680" s="5" t="e">
        <f t="shared" si="52"/>
        <v>#REF!</v>
      </c>
      <c r="G680" s="15">
        <v>45097</v>
      </c>
      <c r="H680" s="16" t="s">
        <v>7</v>
      </c>
      <c r="I680" s="16" t="s">
        <v>55</v>
      </c>
      <c r="J680" s="16" t="s">
        <v>9</v>
      </c>
      <c r="K680" s="14" t="s">
        <v>10</v>
      </c>
      <c r="L680" s="14" t="s">
        <v>19</v>
      </c>
      <c r="M680" s="16" t="s">
        <v>25</v>
      </c>
      <c r="N680" s="16" t="s">
        <v>13</v>
      </c>
      <c r="O680" s="16" t="s">
        <v>14</v>
      </c>
      <c r="P680" s="12">
        <f t="shared" si="53"/>
        <v>1</v>
      </c>
      <c r="Q680" s="12" cm="1">
        <f t="array" ref="Q680">SUMPRODUCT(($G$2:$G$3094=G680)*(P680&gt;$P$2:$P$3094))+1</f>
        <v>1</v>
      </c>
      <c r="R680" s="12" t="e">
        <f>(Q680*100000)+#REF!</f>
        <v>#REF!</v>
      </c>
      <c r="S680" t="e" cm="1">
        <f t="array" ref="S680">SUMPRODUCT(($G$2:$G$3094=G680)*(R680&gt;$R$2:$R$3094))+1</f>
        <v>#REF!</v>
      </c>
      <c r="T680" t="str">
        <f t="shared" si="54"/>
        <v xml:space="preserve">ASCOT </v>
      </c>
      <c r="U680">
        <v>0</v>
      </c>
      <c r="V680" t="s">
        <v>19</v>
      </c>
      <c r="W680">
        <f t="shared" si="55"/>
        <v>2023</v>
      </c>
    </row>
    <row r="681" spans="1:23" x14ac:dyDescent="0.25">
      <c r="A681" s="10" t="str">
        <f>IF(YEAR(G681)=2024,#REF!,"")</f>
        <v/>
      </c>
      <c r="B681" s="10" t="str">
        <f>IF(YEAR(G681)=2025,#REF!,"")</f>
        <v/>
      </c>
      <c r="C681" s="10" t="str">
        <f t="shared" si="51"/>
        <v>Evening45097</v>
      </c>
      <c r="D681" s="5" t="str">
        <f>IF('by region'!$C$2="Any","Any",List!V681)&amp;M681&amp;IF('by region'!$I$2="Any","Any",N681)&amp;G681</f>
        <v>AnyFlatAny45097</v>
      </c>
      <c r="E681" s="5" t="e">
        <f>IF(I681=#REF!,List!G681,"")</f>
        <v>#REF!</v>
      </c>
      <c r="F681" s="5" t="e">
        <f t="shared" si="52"/>
        <v>#REF!</v>
      </c>
      <c r="G681" s="15">
        <v>45097</v>
      </c>
      <c r="H681" s="16" t="s">
        <v>7</v>
      </c>
      <c r="I681" s="16" t="s">
        <v>77</v>
      </c>
      <c r="J681" s="16" t="s">
        <v>80</v>
      </c>
      <c r="K681" s="14" t="s">
        <v>10</v>
      </c>
      <c r="L681" s="14" t="s">
        <v>11</v>
      </c>
      <c r="M681" s="16" t="s">
        <v>25</v>
      </c>
      <c r="N681" s="16" t="s">
        <v>13</v>
      </c>
      <c r="O681" s="16" t="s">
        <v>14</v>
      </c>
      <c r="P681" s="12">
        <f t="shared" si="53"/>
        <v>2</v>
      </c>
      <c r="Q681" s="12" cm="1">
        <f t="array" ref="Q681">SUMPRODUCT(($G$2:$G$3094=G681)*(P681&gt;$P$2:$P$3094))+1</f>
        <v>4</v>
      </c>
      <c r="R681" s="12" t="e">
        <f>(Q681*100000)+#REF!</f>
        <v>#REF!</v>
      </c>
      <c r="S681" t="e" cm="1">
        <f t="array" ref="S681">SUMPRODUCT(($G$2:$G$3094=G681)*(R681&gt;$R$2:$R$3094))+1</f>
        <v>#REF!</v>
      </c>
      <c r="T681" t="str">
        <f t="shared" si="54"/>
        <v>BEVERLEY †</v>
      </c>
      <c r="U681">
        <v>0</v>
      </c>
      <c r="V681" t="s">
        <v>19</v>
      </c>
      <c r="W681">
        <f t="shared" si="55"/>
        <v>2023</v>
      </c>
    </row>
    <row r="682" spans="1:23" x14ac:dyDescent="0.25">
      <c r="A682" s="10" t="str">
        <f>IF(YEAR(G682)=2024,#REF!,"")</f>
        <v/>
      </c>
      <c r="B682" s="10" t="str">
        <f>IF(YEAR(G682)=2025,#REF!,"")</f>
        <v/>
      </c>
      <c r="C682" s="10" t="str">
        <f t="shared" si="51"/>
        <v>Evening45097</v>
      </c>
      <c r="D682" s="5" t="str">
        <f>IF('by region'!$C$2="Any","Any",List!V682)&amp;M682&amp;IF('by region'!$I$2="Any","Any",N682)&amp;G682</f>
        <v>AnyFlatAny45097</v>
      </c>
      <c r="E682" s="5" t="e">
        <f>IF(I682=#REF!,List!G682,"")</f>
        <v>#REF!</v>
      </c>
      <c r="F682" s="5" t="e">
        <f t="shared" si="52"/>
        <v>#REF!</v>
      </c>
      <c r="G682" s="15">
        <v>45097</v>
      </c>
      <c r="H682" s="16" t="s">
        <v>7</v>
      </c>
      <c r="I682" s="16" t="s">
        <v>82</v>
      </c>
      <c r="J682" s="16" t="s">
        <v>80</v>
      </c>
      <c r="K682" s="14" t="s">
        <v>24</v>
      </c>
      <c r="L682" s="14" t="s">
        <v>19</v>
      </c>
      <c r="M682" s="16" t="s">
        <v>25</v>
      </c>
      <c r="N682" s="16" t="s">
        <v>13</v>
      </c>
      <c r="O682" s="16" t="s">
        <v>14</v>
      </c>
      <c r="P682" s="12">
        <f t="shared" si="53"/>
        <v>2</v>
      </c>
      <c r="Q682" s="12" cm="1">
        <f t="array" ref="Q682">SUMPRODUCT(($G$2:$G$3094=G682)*(P682&gt;$P$2:$P$3094))+1</f>
        <v>4</v>
      </c>
      <c r="R682" s="12" t="e">
        <f>(Q682*100000)+#REF!</f>
        <v>#REF!</v>
      </c>
      <c r="S682" t="e" cm="1">
        <f t="array" ref="S682">SUMPRODUCT(($G$2:$G$3094=G682)*(R682&gt;$R$2:$R$3094))+1</f>
        <v>#REF!</v>
      </c>
      <c r="T682" t="str">
        <f t="shared" si="54"/>
        <v>BRIGHTON †</v>
      </c>
      <c r="U682">
        <v>0</v>
      </c>
      <c r="V682" t="s">
        <v>11</v>
      </c>
      <c r="W682">
        <f t="shared" si="55"/>
        <v>2023</v>
      </c>
    </row>
    <row r="683" spans="1:23" x14ac:dyDescent="0.25">
      <c r="A683" s="10" t="str">
        <f>IF(YEAR(G683)=2024,#REF!,"")</f>
        <v/>
      </c>
      <c r="B683" s="10" t="str">
        <f>IF(YEAR(G683)=2025,#REF!,"")</f>
        <v/>
      </c>
      <c r="C683" s="10" t="str">
        <f t="shared" si="51"/>
        <v>Afternoon45097</v>
      </c>
      <c r="D683" s="5" t="str">
        <f>IF('by region'!$C$2="Any","Any",List!V683)&amp;M683&amp;IF('by region'!$I$2="Any","Any",N683)&amp;G683</f>
        <v>AnyFlatAny45097</v>
      </c>
      <c r="E683" s="5" t="e">
        <f>IF(I683=#REF!,List!G683,"")</f>
        <v>#REF!</v>
      </c>
      <c r="F683" s="5" t="e">
        <f t="shared" si="52"/>
        <v>#REF!</v>
      </c>
      <c r="G683" s="15">
        <v>45097</v>
      </c>
      <c r="H683" s="16" t="s">
        <v>7</v>
      </c>
      <c r="I683" s="16" t="s">
        <v>74</v>
      </c>
      <c r="J683" s="16" t="s">
        <v>9</v>
      </c>
      <c r="K683" s="14" t="s">
        <v>10</v>
      </c>
      <c r="L683" s="14" t="s">
        <v>11</v>
      </c>
      <c r="M683" s="16" t="s">
        <v>25</v>
      </c>
      <c r="N683" s="16" t="s">
        <v>13</v>
      </c>
      <c r="O683" s="16" t="s">
        <v>14</v>
      </c>
      <c r="P683" s="12">
        <f t="shared" si="53"/>
        <v>1</v>
      </c>
      <c r="Q683" s="12" cm="1">
        <f t="array" ref="Q683">SUMPRODUCT(($G$2:$G$3094=G683)*(P683&gt;$P$2:$P$3094))+1</f>
        <v>1</v>
      </c>
      <c r="R683" s="12" t="e">
        <f>(Q683*100000)+#REF!</f>
        <v>#REF!</v>
      </c>
      <c r="S683" t="e" cm="1">
        <f t="array" ref="S683">SUMPRODUCT(($G$2:$G$3094=G683)*(R683&gt;$R$2:$R$3094))+1</f>
        <v>#REF!</v>
      </c>
      <c r="T683" t="str">
        <f t="shared" si="54"/>
        <v xml:space="preserve">THIRSK </v>
      </c>
      <c r="U683">
        <v>0</v>
      </c>
      <c r="V683" t="s">
        <v>19</v>
      </c>
      <c r="W683">
        <f t="shared" si="55"/>
        <v>2023</v>
      </c>
    </row>
    <row r="684" spans="1:23" x14ac:dyDescent="0.25">
      <c r="A684" s="10" t="str">
        <f>IF(YEAR(G684)=2024,#REF!,"")</f>
        <v/>
      </c>
      <c r="B684" s="10" t="str">
        <f>IF(YEAR(G684)=2025,#REF!,"")</f>
        <v/>
      </c>
      <c r="C684" s="10" t="str">
        <f t="shared" si="51"/>
        <v>Afternoon45097</v>
      </c>
      <c r="D684" s="5" t="str">
        <f>IF('by region'!$C$2="Any","Any",List!V684)&amp;M684&amp;IF('by region'!$I$2="Any","Any",N684)&amp;G684</f>
        <v>AnyJumpAny45097</v>
      </c>
      <c r="E684" s="5" t="e">
        <f>IF(I684=#REF!,List!G684,"")</f>
        <v>#REF!</v>
      </c>
      <c r="F684" s="5" t="e">
        <f t="shared" si="52"/>
        <v>#REF!</v>
      </c>
      <c r="G684" s="15">
        <v>45097</v>
      </c>
      <c r="H684" s="16" t="s">
        <v>7</v>
      </c>
      <c r="I684" s="16" t="s">
        <v>66</v>
      </c>
      <c r="J684" s="16" t="s">
        <v>9</v>
      </c>
      <c r="K684" s="14" t="s">
        <v>10</v>
      </c>
      <c r="L684" s="14" t="s">
        <v>17</v>
      </c>
      <c r="M684" s="16" t="s">
        <v>12</v>
      </c>
      <c r="N684" s="16" t="s">
        <v>13</v>
      </c>
      <c r="O684" s="16" t="s">
        <v>14</v>
      </c>
      <c r="P684" s="12">
        <f t="shared" si="53"/>
        <v>1</v>
      </c>
      <c r="Q684" s="12" cm="1">
        <f t="array" ref="Q684">SUMPRODUCT(($G$2:$G$3094=G684)*(P684&gt;$P$2:$P$3094))+1</f>
        <v>1</v>
      </c>
      <c r="R684" s="12" t="e">
        <f>(Q684*100000)+#REF!</f>
        <v>#REF!</v>
      </c>
      <c r="S684" t="e" cm="1">
        <f t="array" ref="S684">SUMPRODUCT(($G$2:$G$3094=G684)*(R684&gt;$R$2:$R$3094))+1</f>
        <v>#REF!</v>
      </c>
      <c r="T684" t="str">
        <f t="shared" si="54"/>
        <v xml:space="preserve">Stratford-On-Avon </v>
      </c>
      <c r="U684">
        <v>0</v>
      </c>
      <c r="V684" t="s">
        <v>11</v>
      </c>
      <c r="W684">
        <f t="shared" si="55"/>
        <v>2023</v>
      </c>
    </row>
    <row r="685" spans="1:23" x14ac:dyDescent="0.25">
      <c r="A685" s="10" t="str">
        <f>IF(YEAR(G685)=2024,#REF!,"")</f>
        <v/>
      </c>
      <c r="B685" s="10" t="str">
        <f>IF(YEAR(G685)=2025,#REF!,"")</f>
        <v/>
      </c>
      <c r="C685" s="10" t="str">
        <f t="shared" si="51"/>
        <v>Evening45098</v>
      </c>
      <c r="D685" s="5" t="str">
        <f>IF('by region'!$C$2="Any","Any",List!V685)&amp;M685&amp;IF('by region'!$I$2="Any","Any",N685)&amp;G685</f>
        <v>AnyFlatAny45098</v>
      </c>
      <c r="E685" s="5" t="e">
        <f>IF(I685=#REF!,List!G685,"")</f>
        <v>#REF!</v>
      </c>
      <c r="F685" s="5" t="e">
        <f t="shared" si="52"/>
        <v>#REF!</v>
      </c>
      <c r="G685" s="15">
        <v>45098</v>
      </c>
      <c r="H685" s="16" t="s">
        <v>27</v>
      </c>
      <c r="I685" s="16" t="s">
        <v>31</v>
      </c>
      <c r="J685" s="16" t="s">
        <v>80</v>
      </c>
      <c r="K685" s="14" t="s">
        <v>24</v>
      </c>
      <c r="L685" s="14" t="s">
        <v>11</v>
      </c>
      <c r="M685" s="16" t="s">
        <v>25</v>
      </c>
      <c r="N685" s="16" t="s">
        <v>26</v>
      </c>
      <c r="O685" s="16" t="s">
        <v>14</v>
      </c>
      <c r="P685" s="12">
        <f t="shared" si="53"/>
        <v>2</v>
      </c>
      <c r="Q685" s="12" cm="1">
        <f t="array" ref="Q685">SUMPRODUCT(($G$2:$G$3094=G685)*(P685&gt;$P$2:$P$3094))+1</f>
        <v>4</v>
      </c>
      <c r="R685" s="12" t="e">
        <f>(Q685*100000)+#REF!</f>
        <v>#REF!</v>
      </c>
      <c r="S685" t="e" cm="1">
        <f t="array" ref="S685">SUMPRODUCT(($G$2:$G$3094=G685)*(R685&gt;$R$2:$R$3094))+1</f>
        <v>#REF!</v>
      </c>
      <c r="T685" t="str">
        <f t="shared" si="54"/>
        <v>NEWCASTLE †</v>
      </c>
      <c r="U685">
        <v>0</v>
      </c>
      <c r="V685" t="s">
        <v>19</v>
      </c>
      <c r="W685">
        <f t="shared" si="55"/>
        <v>2023</v>
      </c>
    </row>
    <row r="686" spans="1:23" x14ac:dyDescent="0.25">
      <c r="A686" s="10" t="str">
        <f>IF(YEAR(G686)=2024,#REF!,"")</f>
        <v/>
      </c>
      <c r="B686" s="10" t="str">
        <f>IF(YEAR(G686)=2025,#REF!,"")</f>
        <v/>
      </c>
      <c r="C686" s="10" t="str">
        <f t="shared" si="51"/>
        <v>Afternoon45098</v>
      </c>
      <c r="D686" s="5" t="str">
        <f>IF('by region'!$C$2="Any","Any",List!V686)&amp;M686&amp;IF('by region'!$I$2="Any","Any",N686)&amp;G686</f>
        <v>AnyFlatAny45098</v>
      </c>
      <c r="E686" s="5" t="e">
        <f>IF(I686=#REF!,List!G686,"")</f>
        <v>#REF!</v>
      </c>
      <c r="F686" s="5" t="e">
        <f t="shared" si="52"/>
        <v>#REF!</v>
      </c>
      <c r="G686" s="15">
        <v>45098</v>
      </c>
      <c r="H686" s="16" t="s">
        <v>27</v>
      </c>
      <c r="I686" s="16" t="s">
        <v>55</v>
      </c>
      <c r="J686" s="16" t="s">
        <v>9</v>
      </c>
      <c r="K686" s="14" t="s">
        <v>10</v>
      </c>
      <c r="L686" s="14" t="s">
        <v>19</v>
      </c>
      <c r="M686" s="16" t="s">
        <v>25</v>
      </c>
      <c r="N686" s="16" t="s">
        <v>13</v>
      </c>
      <c r="O686" s="16" t="s">
        <v>14</v>
      </c>
      <c r="P686" s="12">
        <f t="shared" si="53"/>
        <v>1</v>
      </c>
      <c r="Q686" s="12" cm="1">
        <f t="array" ref="Q686">SUMPRODUCT(($G$2:$G$3094=G686)*(P686&gt;$P$2:$P$3094))+1</f>
        <v>1</v>
      </c>
      <c r="R686" s="12" t="e">
        <f>(Q686*100000)+#REF!</f>
        <v>#REF!</v>
      </c>
      <c r="S686" t="e" cm="1">
        <f t="array" ref="S686">SUMPRODUCT(($G$2:$G$3094=G686)*(R686&gt;$R$2:$R$3094))+1</f>
        <v>#REF!</v>
      </c>
      <c r="T686" t="str">
        <f t="shared" si="54"/>
        <v xml:space="preserve">ASCOT </v>
      </c>
      <c r="U686">
        <v>0</v>
      </c>
      <c r="V686" t="s">
        <v>17</v>
      </c>
      <c r="W686">
        <f t="shared" si="55"/>
        <v>2023</v>
      </c>
    </row>
    <row r="687" spans="1:23" x14ac:dyDescent="0.25">
      <c r="A687" s="10" t="str">
        <f>IF(YEAR(G687)=2024,#REF!,"")</f>
        <v/>
      </c>
      <c r="B687" s="10" t="str">
        <f>IF(YEAR(G687)=2025,#REF!,"")</f>
        <v/>
      </c>
      <c r="C687" s="10" t="str">
        <f t="shared" si="51"/>
        <v>Afternoon45098</v>
      </c>
      <c r="D687" s="5" t="str">
        <f>IF('by region'!$C$2="Any","Any",List!V687)&amp;M687&amp;IF('by region'!$I$2="Any","Any",N687)&amp;G687</f>
        <v>AnyFlatAny45098</v>
      </c>
      <c r="E687" s="5" t="e">
        <f>IF(I687=#REF!,List!G687,"")</f>
        <v>#REF!</v>
      </c>
      <c r="F687" s="5" t="e">
        <f t="shared" si="52"/>
        <v>#REF!</v>
      </c>
      <c r="G687" s="15">
        <v>45098</v>
      </c>
      <c r="H687" s="16" t="s">
        <v>27</v>
      </c>
      <c r="I687" s="16" t="s">
        <v>86</v>
      </c>
      <c r="J687" s="16" t="s">
        <v>9</v>
      </c>
      <c r="K687" s="14" t="s">
        <v>10</v>
      </c>
      <c r="L687" s="14" t="s">
        <v>11</v>
      </c>
      <c r="M687" s="16" t="s">
        <v>25</v>
      </c>
      <c r="N687" s="16" t="s">
        <v>13</v>
      </c>
      <c r="O687" s="16" t="s">
        <v>14</v>
      </c>
      <c r="P687" s="12">
        <f t="shared" si="53"/>
        <v>1</v>
      </c>
      <c r="Q687" s="12" cm="1">
        <f t="array" ref="Q687">SUMPRODUCT(($G$2:$G$3094=G687)*(P687&gt;$P$2:$P$3094))+1</f>
        <v>1</v>
      </c>
      <c r="R687" s="12" t="e">
        <f>(Q687*100000)+#REF!</f>
        <v>#REF!</v>
      </c>
      <c r="S687" t="e" cm="1">
        <f t="array" ref="S687">SUMPRODUCT(($G$2:$G$3094=G687)*(R687&gt;$R$2:$R$3094))+1</f>
        <v>#REF!</v>
      </c>
      <c r="T687" t="str">
        <f t="shared" si="54"/>
        <v xml:space="preserve">HAMILTON PARK </v>
      </c>
      <c r="U687">
        <v>0</v>
      </c>
      <c r="V687" t="s">
        <v>17</v>
      </c>
      <c r="W687">
        <f t="shared" si="55"/>
        <v>2023</v>
      </c>
    </row>
    <row r="688" spans="1:23" x14ac:dyDescent="0.25">
      <c r="A688" s="10" t="str">
        <f>IF(YEAR(G688)=2024,#REF!,"")</f>
        <v/>
      </c>
      <c r="B688" s="10" t="str">
        <f>IF(YEAR(G688)=2025,#REF!,"")</f>
        <v/>
      </c>
      <c r="C688" s="10" t="str">
        <f t="shared" si="51"/>
        <v>Evening45098</v>
      </c>
      <c r="D688" s="5" t="str">
        <f>IF('by region'!$C$2="Any","Any",List!V688)&amp;M688&amp;IF('by region'!$I$2="Any","Any",N688)&amp;G688</f>
        <v>AnyFlatAny45098</v>
      </c>
      <c r="E688" s="5" t="e">
        <f>IF(I688=#REF!,List!G688,"")</f>
        <v>#REF!</v>
      </c>
      <c r="F688" s="5" t="e">
        <f t="shared" si="52"/>
        <v>#REF!</v>
      </c>
      <c r="G688" s="15">
        <v>45098</v>
      </c>
      <c r="H688" s="16" t="s">
        <v>27</v>
      </c>
      <c r="I688" s="16" t="s">
        <v>78</v>
      </c>
      <c r="J688" s="16" t="s">
        <v>80</v>
      </c>
      <c r="K688" s="14" t="s">
        <v>10</v>
      </c>
      <c r="L688" s="14" t="s">
        <v>11</v>
      </c>
      <c r="M688" s="16" t="s">
        <v>25</v>
      </c>
      <c r="N688" s="16" t="s">
        <v>13</v>
      </c>
      <c r="O688" s="16" t="s">
        <v>14</v>
      </c>
      <c r="P688" s="12">
        <f t="shared" si="53"/>
        <v>2</v>
      </c>
      <c r="Q688" s="12" cm="1">
        <f t="array" ref="Q688">SUMPRODUCT(($G$2:$G$3094=G688)*(P688&gt;$P$2:$P$3094))+1</f>
        <v>4</v>
      </c>
      <c r="R688" s="12" t="e">
        <f>(Q688*100000)+#REF!</f>
        <v>#REF!</v>
      </c>
      <c r="S688" t="e" cm="1">
        <f t="array" ref="S688">SUMPRODUCT(($G$2:$G$3094=G688)*(R688&gt;$R$2:$R$3094))+1</f>
        <v>#REF!</v>
      </c>
      <c r="T688" t="str">
        <f t="shared" si="54"/>
        <v>RIPON †</v>
      </c>
      <c r="U688">
        <v>0</v>
      </c>
      <c r="V688" t="s">
        <v>11</v>
      </c>
      <c r="W688">
        <f t="shared" si="55"/>
        <v>2023</v>
      </c>
    </row>
    <row r="689" spans="1:23" x14ac:dyDescent="0.25">
      <c r="A689" s="10" t="str">
        <f>IF(YEAR(G689)=2024,#REF!,"")</f>
        <v/>
      </c>
      <c r="B689" s="10" t="str">
        <f>IF(YEAR(G689)=2025,#REF!,"")</f>
        <v/>
      </c>
      <c r="C689" s="10" t="str">
        <f t="shared" si="51"/>
        <v>Afternoon45098</v>
      </c>
      <c r="D689" s="5" t="str">
        <f>IF('by region'!$C$2="Any","Any",List!V689)&amp;M689&amp;IF('by region'!$I$2="Any","Any",N689)&amp;G689</f>
        <v>AnyJumpAny45098</v>
      </c>
      <c r="E689" s="5" t="e">
        <f>IF(I689=#REF!,List!G689,"")</f>
        <v>#REF!</v>
      </c>
      <c r="F689" s="5" t="e">
        <f t="shared" si="52"/>
        <v>#REF!</v>
      </c>
      <c r="G689" s="15">
        <v>45098</v>
      </c>
      <c r="H689" s="16" t="s">
        <v>27</v>
      </c>
      <c r="I689" s="16" t="s">
        <v>91</v>
      </c>
      <c r="J689" s="16" t="s">
        <v>9</v>
      </c>
      <c r="K689" s="14" t="s">
        <v>24</v>
      </c>
      <c r="L689" s="14" t="s">
        <v>17</v>
      </c>
      <c r="M689" s="16" t="s">
        <v>12</v>
      </c>
      <c r="N689" s="16" t="s">
        <v>13</v>
      </c>
      <c r="O689" s="16" t="s">
        <v>14</v>
      </c>
      <c r="P689" s="12">
        <f t="shared" si="53"/>
        <v>1</v>
      </c>
      <c r="Q689" s="12" cm="1">
        <f t="array" ref="Q689">SUMPRODUCT(($G$2:$G$3094=G689)*(P689&gt;$P$2:$P$3094))+1</f>
        <v>1</v>
      </c>
      <c r="R689" s="12" t="e">
        <f>(Q689*100000)+#REF!</f>
        <v>#REF!</v>
      </c>
      <c r="S689" t="e" cm="1">
        <f t="array" ref="S689">SUMPRODUCT(($G$2:$G$3094=G689)*(R689&gt;$R$2:$R$3094))+1</f>
        <v>#REF!</v>
      </c>
      <c r="T689" t="str">
        <f t="shared" si="54"/>
        <v xml:space="preserve">Worcester </v>
      </c>
      <c r="U689">
        <v>0</v>
      </c>
      <c r="V689" t="s">
        <v>19</v>
      </c>
      <c r="W689">
        <f t="shared" si="55"/>
        <v>2023</v>
      </c>
    </row>
    <row r="690" spans="1:23" x14ac:dyDescent="0.25">
      <c r="A690" s="10" t="str">
        <f>IF(YEAR(G690)=2024,#REF!,"")</f>
        <v/>
      </c>
      <c r="B690" s="10" t="str">
        <f>IF(YEAR(G690)=2025,#REF!,"")</f>
        <v/>
      </c>
      <c r="C690" s="10" t="str">
        <f t="shared" si="51"/>
        <v>Afternoon45099</v>
      </c>
      <c r="D690" s="5" t="str">
        <f>IF('by region'!$C$2="Any","Any",List!V690)&amp;M690&amp;IF('by region'!$I$2="Any","Any",N690)&amp;G690</f>
        <v>AnyFlatAny45099</v>
      </c>
      <c r="E690" s="5" t="e">
        <f>IF(I690=#REF!,List!G690,"")</f>
        <v>#REF!</v>
      </c>
      <c r="F690" s="5" t="e">
        <f t="shared" si="52"/>
        <v>#REF!</v>
      </c>
      <c r="G690" s="15">
        <v>45099</v>
      </c>
      <c r="H690" s="16" t="s">
        <v>34</v>
      </c>
      <c r="I690" s="16" t="s">
        <v>73</v>
      </c>
      <c r="J690" s="16" t="s">
        <v>9</v>
      </c>
      <c r="K690" s="14" t="s">
        <v>10</v>
      </c>
      <c r="L690" s="14" t="s">
        <v>19</v>
      </c>
      <c r="M690" s="16" t="s">
        <v>25</v>
      </c>
      <c r="N690" s="16" t="s">
        <v>26</v>
      </c>
      <c r="O690" s="16" t="s">
        <v>14</v>
      </c>
      <c r="P690" s="12">
        <f t="shared" si="53"/>
        <v>1</v>
      </c>
      <c r="Q690" s="12" cm="1">
        <f t="array" ref="Q690">SUMPRODUCT(($G$2:$G$3094=G690)*(P690&gt;$P$2:$P$3094))+1</f>
        <v>1</v>
      </c>
      <c r="R690" s="12" t="e">
        <f>(Q690*100000)+#REF!</f>
        <v>#REF!</v>
      </c>
      <c r="S690" t="e" cm="1">
        <f t="array" ref="S690">SUMPRODUCT(($G$2:$G$3094=G690)*(R690&gt;$R$2:$R$3094))+1</f>
        <v>#REF!</v>
      </c>
      <c r="T690" t="str">
        <f t="shared" si="54"/>
        <v xml:space="preserve">CHELMSFORD CITY </v>
      </c>
      <c r="U690">
        <v>0</v>
      </c>
      <c r="V690" t="s">
        <v>11</v>
      </c>
      <c r="W690">
        <f t="shared" si="55"/>
        <v>2023</v>
      </c>
    </row>
    <row r="691" spans="1:23" x14ac:dyDescent="0.25">
      <c r="A691" s="10" t="str">
        <f>IF(YEAR(G691)=2024,#REF!,"")</f>
        <v/>
      </c>
      <c r="B691" s="10" t="str">
        <f>IF(YEAR(G691)=2025,#REF!,"")</f>
        <v/>
      </c>
      <c r="C691" s="10" t="str">
        <f t="shared" si="51"/>
        <v>Evening45099</v>
      </c>
      <c r="D691" s="5" t="str">
        <f>IF('by region'!$C$2="Any","Any",List!V691)&amp;M691&amp;IF('by region'!$I$2="Any","Any",N691)&amp;G691</f>
        <v>AnyFlatAny45099</v>
      </c>
      <c r="E691" s="5" t="e">
        <f>IF(I691=#REF!,List!G691,"")</f>
        <v>#REF!</v>
      </c>
      <c r="F691" s="5" t="e">
        <f t="shared" si="52"/>
        <v>#REF!</v>
      </c>
      <c r="G691" s="15">
        <v>45099</v>
      </c>
      <c r="H691" s="16" t="s">
        <v>34</v>
      </c>
      <c r="I691" s="16" t="s">
        <v>36</v>
      </c>
      <c r="J691" s="16" t="s">
        <v>80</v>
      </c>
      <c r="K691" s="14" t="s">
        <v>24</v>
      </c>
      <c r="L691" s="14" t="s">
        <v>19</v>
      </c>
      <c r="M691" s="16" t="s">
        <v>25</v>
      </c>
      <c r="N691" s="16" t="s">
        <v>26</v>
      </c>
      <c r="O691" s="16" t="s">
        <v>14</v>
      </c>
      <c r="P691" s="12">
        <f t="shared" si="53"/>
        <v>2</v>
      </c>
      <c r="Q691" s="12" cm="1">
        <f t="array" ref="Q691">SUMPRODUCT(($G$2:$G$3094=G691)*(P691&gt;$P$2:$P$3094))+1</f>
        <v>4</v>
      </c>
      <c r="R691" s="12" t="e">
        <f>(Q691*100000)+#REF!</f>
        <v>#REF!</v>
      </c>
      <c r="S691" t="e" cm="1">
        <f t="array" ref="S691">SUMPRODUCT(($G$2:$G$3094=G691)*(R691&gt;$R$2:$R$3094))+1</f>
        <v>#REF!</v>
      </c>
      <c r="T691" t="str">
        <f t="shared" si="54"/>
        <v>LINGFIELD PARK †</v>
      </c>
      <c r="U691">
        <v>0</v>
      </c>
      <c r="V691" t="s">
        <v>11</v>
      </c>
      <c r="W691">
        <f t="shared" si="55"/>
        <v>2023</v>
      </c>
    </row>
    <row r="692" spans="1:23" x14ac:dyDescent="0.25">
      <c r="A692" s="10" t="str">
        <f>IF(YEAR(G692)=2024,#REF!,"")</f>
        <v/>
      </c>
      <c r="B692" s="10" t="str">
        <f>IF(YEAR(G692)=2025,#REF!,"")</f>
        <v/>
      </c>
      <c r="C692" s="10" t="str">
        <f t="shared" si="51"/>
        <v>Afternoon45099</v>
      </c>
      <c r="D692" s="5" t="str">
        <f>IF('by region'!$C$2="Any","Any",List!V692)&amp;M692&amp;IF('by region'!$I$2="Any","Any",N692)&amp;G692</f>
        <v>AnyFlatAny45099</v>
      </c>
      <c r="E692" s="5" t="e">
        <f>IF(I692=#REF!,List!G692,"")</f>
        <v>#REF!</v>
      </c>
      <c r="F692" s="5" t="e">
        <f t="shared" si="52"/>
        <v>#REF!</v>
      </c>
      <c r="G692" s="15">
        <v>45099</v>
      </c>
      <c r="H692" s="16" t="s">
        <v>34</v>
      </c>
      <c r="I692" s="16" t="s">
        <v>55</v>
      </c>
      <c r="J692" s="16" t="s">
        <v>9</v>
      </c>
      <c r="K692" s="14" t="s">
        <v>10</v>
      </c>
      <c r="L692" s="14" t="s">
        <v>19</v>
      </c>
      <c r="M692" s="16" t="s">
        <v>25</v>
      </c>
      <c r="N692" s="16" t="s">
        <v>13</v>
      </c>
      <c r="O692" s="16" t="s">
        <v>14</v>
      </c>
      <c r="P692" s="12">
        <f t="shared" si="53"/>
        <v>1</v>
      </c>
      <c r="Q692" s="12" cm="1">
        <f t="array" ref="Q692">SUMPRODUCT(($G$2:$G$3094=G692)*(P692&gt;$P$2:$P$3094))+1</f>
        <v>1</v>
      </c>
      <c r="R692" s="12" t="e">
        <f>(Q692*100000)+#REF!</f>
        <v>#REF!</v>
      </c>
      <c r="S692" t="e" cm="1">
        <f t="array" ref="S692">SUMPRODUCT(($G$2:$G$3094=G692)*(R692&gt;$R$2:$R$3094))+1</f>
        <v>#REF!</v>
      </c>
      <c r="T692" t="str">
        <f t="shared" si="54"/>
        <v xml:space="preserve">ASCOT </v>
      </c>
      <c r="U692">
        <v>0</v>
      </c>
      <c r="V692" t="s">
        <v>19</v>
      </c>
      <c r="W692">
        <f t="shared" si="55"/>
        <v>2023</v>
      </c>
    </row>
    <row r="693" spans="1:23" x14ac:dyDescent="0.25">
      <c r="A693" s="10" t="str">
        <f>IF(YEAR(G693)=2024,#REF!,"")</f>
        <v/>
      </c>
      <c r="B693" s="10" t="str">
        <f>IF(YEAR(G693)=2025,#REF!,"")</f>
        <v/>
      </c>
      <c r="C693" s="10" t="str">
        <f t="shared" si="51"/>
        <v>Afternoon45099</v>
      </c>
      <c r="D693" s="5" t="str">
        <f>IF('by region'!$C$2="Any","Any",List!V693)&amp;M693&amp;IF('by region'!$I$2="Any","Any",N693)&amp;G693</f>
        <v>AnyFlatAny45099</v>
      </c>
      <c r="E693" s="5" t="e">
        <f>IF(I693=#REF!,List!G693,"")</f>
        <v>#REF!</v>
      </c>
      <c r="F693" s="5" t="e">
        <f t="shared" si="52"/>
        <v>#REF!</v>
      </c>
      <c r="G693" s="15">
        <v>45099</v>
      </c>
      <c r="H693" s="16" t="s">
        <v>34</v>
      </c>
      <c r="I693" s="16" t="s">
        <v>78</v>
      </c>
      <c r="J693" s="16" t="s">
        <v>9</v>
      </c>
      <c r="K693" s="14" t="s">
        <v>10</v>
      </c>
      <c r="L693" s="14" t="s">
        <v>11</v>
      </c>
      <c r="M693" s="16" t="s">
        <v>25</v>
      </c>
      <c r="N693" s="16" t="s">
        <v>13</v>
      </c>
      <c r="O693" s="16" t="s">
        <v>14</v>
      </c>
      <c r="P693" s="12">
        <f t="shared" si="53"/>
        <v>1</v>
      </c>
      <c r="Q693" s="12" cm="1">
        <f t="array" ref="Q693">SUMPRODUCT(($G$2:$G$3094=G693)*(P693&gt;$P$2:$P$3094))+1</f>
        <v>1</v>
      </c>
      <c r="R693" s="12" t="e">
        <f>(Q693*100000)+#REF!</f>
        <v>#REF!</v>
      </c>
      <c r="S693" t="e" cm="1">
        <f t="array" ref="S693">SUMPRODUCT(($G$2:$G$3094=G693)*(R693&gt;$R$2:$R$3094))+1</f>
        <v>#REF!</v>
      </c>
      <c r="T693" t="str">
        <f t="shared" si="54"/>
        <v xml:space="preserve">RIPON </v>
      </c>
      <c r="U693">
        <v>0</v>
      </c>
      <c r="V693" t="s">
        <v>17</v>
      </c>
      <c r="W693">
        <f t="shared" si="55"/>
        <v>2023</v>
      </c>
    </row>
    <row r="694" spans="1:23" x14ac:dyDescent="0.25">
      <c r="A694" s="10" t="str">
        <f>IF(YEAR(G694)=2024,#REF!,"")</f>
        <v/>
      </c>
      <c r="B694" s="10" t="str">
        <f>IF(YEAR(G694)=2025,#REF!,"")</f>
        <v/>
      </c>
      <c r="C694" s="10" t="str">
        <f t="shared" ref="C694:C757" si="56">J694&amp;G694</f>
        <v>Evening45099</v>
      </c>
      <c r="D694" s="5" t="str">
        <f>IF('by region'!$C$2="Any","Any",List!V694)&amp;M694&amp;IF('by region'!$I$2="Any","Any",N694)&amp;G694</f>
        <v>AnyJumpAny45099</v>
      </c>
      <c r="E694" s="5" t="e">
        <f>IF(I694=#REF!,List!G694,"")</f>
        <v>#REF!</v>
      </c>
      <c r="F694" s="5" t="e">
        <f t="shared" si="52"/>
        <v>#REF!</v>
      </c>
      <c r="G694" s="15">
        <v>45099</v>
      </c>
      <c r="H694" s="16" t="s">
        <v>34</v>
      </c>
      <c r="I694" s="16" t="s">
        <v>60</v>
      </c>
      <c r="J694" s="16" t="s">
        <v>80</v>
      </c>
      <c r="K694" s="14" t="s">
        <v>24</v>
      </c>
      <c r="L694" s="14" t="s">
        <v>17</v>
      </c>
      <c r="M694" s="16" t="s">
        <v>12</v>
      </c>
      <c r="N694" s="16" t="s">
        <v>13</v>
      </c>
      <c r="O694" s="16" t="s">
        <v>14</v>
      </c>
      <c r="P694" s="12">
        <f t="shared" si="53"/>
        <v>2</v>
      </c>
      <c r="Q694" s="12" cm="1">
        <f t="array" ref="Q694">SUMPRODUCT(($G$2:$G$3094=G694)*(P694&gt;$P$2:$P$3094))+1</f>
        <v>4</v>
      </c>
      <c r="R694" s="12" t="e">
        <f>(Q694*100000)+#REF!</f>
        <v>#REF!</v>
      </c>
      <c r="S694" t="e" cm="1">
        <f t="array" ref="S694">SUMPRODUCT(($G$2:$G$3094=G694)*(R694&gt;$R$2:$R$3094))+1</f>
        <v>#REF!</v>
      </c>
      <c r="T694" t="str">
        <f t="shared" si="54"/>
        <v>Uttoxeter †</v>
      </c>
      <c r="U694">
        <v>0</v>
      </c>
      <c r="V694" t="s">
        <v>11</v>
      </c>
      <c r="W694">
        <f t="shared" si="55"/>
        <v>2023</v>
      </c>
    </row>
    <row r="695" spans="1:23" x14ac:dyDescent="0.25">
      <c r="A695" s="10" t="str">
        <f>IF(YEAR(G695)=2024,#REF!,"")</f>
        <v/>
      </c>
      <c r="B695" s="10" t="str">
        <f>IF(YEAR(G695)=2025,#REF!,"")</f>
        <v/>
      </c>
      <c r="C695" s="10" t="str">
        <f t="shared" si="56"/>
        <v>Evening45100</v>
      </c>
      <c r="D695" s="5" t="str">
        <f>IF('by region'!$C$2="Any","Any",List!V695)&amp;M695&amp;IF('by region'!$I$2="Any","Any",N695)&amp;G695</f>
        <v>AnyFlatAny45100</v>
      </c>
      <c r="E695" s="5" t="e">
        <f>IF(I695=#REF!,List!G695,"")</f>
        <v>#REF!</v>
      </c>
      <c r="F695" s="5" t="e">
        <f t="shared" si="52"/>
        <v>#REF!</v>
      </c>
      <c r="G695" s="15">
        <v>45100</v>
      </c>
      <c r="H695" s="16" t="s">
        <v>35</v>
      </c>
      <c r="I695" s="16" t="s">
        <v>22</v>
      </c>
      <c r="J695" s="16" t="s">
        <v>80</v>
      </c>
      <c r="K695" s="14" t="s">
        <v>10</v>
      </c>
      <c r="L695" s="14" t="s">
        <v>11</v>
      </c>
      <c r="M695" s="16" t="s">
        <v>25</v>
      </c>
      <c r="N695" s="16" t="s">
        <v>13</v>
      </c>
      <c r="O695" s="16" t="s">
        <v>21</v>
      </c>
      <c r="P695" s="12">
        <f t="shared" si="53"/>
        <v>2</v>
      </c>
      <c r="Q695" s="12" cm="1">
        <f t="array" ref="Q695">SUMPRODUCT(($G$2:$G$3094=G695)*(P695&gt;$P$2:$P$3094))+1</f>
        <v>4</v>
      </c>
      <c r="R695" s="12" t="e">
        <f>(Q695*100000)+#REF!</f>
        <v>#REF!</v>
      </c>
      <c r="S695" t="e" cm="1">
        <f t="array" ref="S695">SUMPRODUCT(($G$2:$G$3094=G695)*(R695&gt;$R$2:$R$3094))+1</f>
        <v>#REF!</v>
      </c>
      <c r="T695" t="str">
        <f t="shared" si="54"/>
        <v>MUSSELBURGH †</v>
      </c>
      <c r="U695">
        <v>0</v>
      </c>
      <c r="V695" t="s">
        <v>11</v>
      </c>
      <c r="W695">
        <f t="shared" si="55"/>
        <v>2023</v>
      </c>
    </row>
    <row r="696" spans="1:23" x14ac:dyDescent="0.25">
      <c r="A696" s="10" t="str">
        <f>IF(YEAR(G696)=2024,#REF!,"")</f>
        <v/>
      </c>
      <c r="B696" s="10" t="str">
        <f>IF(YEAR(G696)=2025,#REF!,"")</f>
        <v/>
      </c>
      <c r="C696" s="10" t="str">
        <f t="shared" si="56"/>
        <v>Afternoon45100</v>
      </c>
      <c r="D696" s="5" t="str">
        <f>IF('by region'!$C$2="Any","Any",List!V696)&amp;M696&amp;IF('by region'!$I$2="Any","Any",N696)&amp;G696</f>
        <v>AnyFlatAny45100</v>
      </c>
      <c r="E696" s="5" t="e">
        <f>IF(I696=#REF!,List!G696,"")</f>
        <v>#REF!</v>
      </c>
      <c r="F696" s="5" t="e">
        <f t="shared" si="52"/>
        <v>#REF!</v>
      </c>
      <c r="G696" s="15">
        <v>45100</v>
      </c>
      <c r="H696" s="16" t="s">
        <v>35</v>
      </c>
      <c r="I696" s="16" t="s">
        <v>55</v>
      </c>
      <c r="J696" s="16" t="s">
        <v>9</v>
      </c>
      <c r="K696" s="14" t="s">
        <v>10</v>
      </c>
      <c r="L696" s="14" t="s">
        <v>19</v>
      </c>
      <c r="M696" s="16" t="s">
        <v>25</v>
      </c>
      <c r="N696" s="16" t="s">
        <v>13</v>
      </c>
      <c r="O696" s="16" t="s">
        <v>14</v>
      </c>
      <c r="P696" s="12">
        <f t="shared" si="53"/>
        <v>1</v>
      </c>
      <c r="Q696" s="12" cm="1">
        <f t="array" ref="Q696">SUMPRODUCT(($G$2:$G$3094=G696)*(P696&gt;$P$2:$P$3094))+1</f>
        <v>1</v>
      </c>
      <c r="R696" s="12" t="e">
        <f>(Q696*100000)+#REF!</f>
        <v>#REF!</v>
      </c>
      <c r="S696" t="e" cm="1">
        <f t="array" ref="S696">SUMPRODUCT(($G$2:$G$3094=G696)*(R696&gt;$R$2:$R$3094))+1</f>
        <v>#REF!</v>
      </c>
      <c r="T696" t="str">
        <f t="shared" si="54"/>
        <v xml:space="preserve">ASCOT </v>
      </c>
      <c r="U696">
        <v>0</v>
      </c>
      <c r="V696" t="s">
        <v>11</v>
      </c>
      <c r="W696">
        <f t="shared" si="55"/>
        <v>2023</v>
      </c>
    </row>
    <row r="697" spans="1:23" x14ac:dyDescent="0.25">
      <c r="A697" s="10" t="str">
        <f>IF(YEAR(G697)=2024,#REF!,"")</f>
        <v/>
      </c>
      <c r="B697" s="10" t="str">
        <f>IF(YEAR(G697)=2025,#REF!,"")</f>
        <v/>
      </c>
      <c r="C697" s="10" t="str">
        <f t="shared" si="56"/>
        <v>Evening45100</v>
      </c>
      <c r="D697" s="5" t="str">
        <f>IF('by region'!$C$2="Any","Any",List!V697)&amp;M697&amp;IF('by region'!$I$2="Any","Any",N697)&amp;G697</f>
        <v>AnyFlatAny45100</v>
      </c>
      <c r="E697" s="5" t="e">
        <f>IF(I697=#REF!,List!G697,"")</f>
        <v>#REF!</v>
      </c>
      <c r="F697" s="5" t="e">
        <f t="shared" si="52"/>
        <v>#REF!</v>
      </c>
      <c r="G697" s="15">
        <v>45100</v>
      </c>
      <c r="H697" s="16" t="s">
        <v>35</v>
      </c>
      <c r="I697" s="16" t="s">
        <v>85</v>
      </c>
      <c r="J697" s="16" t="s">
        <v>80</v>
      </c>
      <c r="K697" s="14" t="s">
        <v>10</v>
      </c>
      <c r="L697" s="14" t="s">
        <v>19</v>
      </c>
      <c r="M697" s="16" t="s">
        <v>25</v>
      </c>
      <c r="N697" s="16" t="s">
        <v>13</v>
      </c>
      <c r="O697" s="16" t="s">
        <v>14</v>
      </c>
      <c r="P697" s="12">
        <f t="shared" si="53"/>
        <v>2</v>
      </c>
      <c r="Q697" s="12" cm="1">
        <f t="array" ref="Q697">SUMPRODUCT(($G$2:$G$3094=G697)*(P697&gt;$P$2:$P$3094))+1</f>
        <v>4</v>
      </c>
      <c r="R697" s="12" t="e">
        <f>(Q697*100000)+#REF!</f>
        <v>#REF!</v>
      </c>
      <c r="S697" t="e" cm="1">
        <f t="array" ref="S697">SUMPRODUCT(($G$2:$G$3094=G697)*(R697&gt;$R$2:$R$3094))+1</f>
        <v>#REF!</v>
      </c>
      <c r="T697" t="str">
        <f t="shared" si="54"/>
        <v>GOODWOOD †</v>
      </c>
      <c r="U697">
        <v>0</v>
      </c>
      <c r="V697" t="s">
        <v>17</v>
      </c>
      <c r="W697">
        <f t="shared" si="55"/>
        <v>2023</v>
      </c>
    </row>
    <row r="698" spans="1:23" x14ac:dyDescent="0.25">
      <c r="A698" s="10" t="str">
        <f>IF(YEAR(G698)=2024,#REF!,"")</f>
        <v/>
      </c>
      <c r="B698" s="10" t="str">
        <f>IF(YEAR(G698)=2025,#REF!,"")</f>
        <v/>
      </c>
      <c r="C698" s="10" t="str">
        <f t="shared" si="56"/>
        <v>Evening45100</v>
      </c>
      <c r="D698" s="5" t="str">
        <f>IF('by region'!$C$2="Any","Any",List!V698)&amp;M698&amp;IF('by region'!$I$2="Any","Any",N698)&amp;G698</f>
        <v>AnyFlatAny45100</v>
      </c>
      <c r="E698" s="5" t="e">
        <f>IF(I698=#REF!,List!G698,"")</f>
        <v>#REF!</v>
      </c>
      <c r="F698" s="5" t="e">
        <f t="shared" si="52"/>
        <v>#REF!</v>
      </c>
      <c r="G698" s="15">
        <v>45100</v>
      </c>
      <c r="H698" s="16" t="s">
        <v>35</v>
      </c>
      <c r="I698" s="16" t="s">
        <v>76</v>
      </c>
      <c r="J698" s="16" t="s">
        <v>80</v>
      </c>
      <c r="K698" s="14" t="s">
        <v>16</v>
      </c>
      <c r="L698" s="14" t="s">
        <v>17</v>
      </c>
      <c r="M698" s="16" t="s">
        <v>25</v>
      </c>
      <c r="N698" s="16" t="s">
        <v>13</v>
      </c>
      <c r="O698" s="16" t="s">
        <v>14</v>
      </c>
      <c r="P698" s="12">
        <f t="shared" si="53"/>
        <v>2</v>
      </c>
      <c r="Q698" s="12" cm="1">
        <f t="array" ref="Q698">SUMPRODUCT(($G$2:$G$3094=G698)*(P698&gt;$P$2:$P$3094))+1</f>
        <v>4</v>
      </c>
      <c r="R698" s="12" t="e">
        <f>(Q698*100000)+#REF!</f>
        <v>#REF!</v>
      </c>
      <c r="S698" t="e" cm="1">
        <f t="array" ref="S698">SUMPRODUCT(($G$2:$G$3094=G698)*(R698&gt;$R$2:$R$3094))+1</f>
        <v>#REF!</v>
      </c>
      <c r="T698" t="str">
        <f t="shared" si="54"/>
        <v>NEWMARKET †</v>
      </c>
      <c r="U698">
        <v>0</v>
      </c>
      <c r="V698" t="s">
        <v>19</v>
      </c>
      <c r="W698">
        <f t="shared" si="55"/>
        <v>2023</v>
      </c>
    </row>
    <row r="699" spans="1:23" x14ac:dyDescent="0.25">
      <c r="A699" s="10" t="str">
        <f>IF(YEAR(G699)=2024,#REF!,"")</f>
        <v/>
      </c>
      <c r="B699" s="10" t="str">
        <f>IF(YEAR(G699)=2025,#REF!,"")</f>
        <v/>
      </c>
      <c r="C699" s="10" t="str">
        <f t="shared" si="56"/>
        <v>Afternoon45100</v>
      </c>
      <c r="D699" s="5" t="str">
        <f>IF('by region'!$C$2="Any","Any",List!V699)&amp;M699&amp;IF('by region'!$I$2="Any","Any",N699)&amp;G699</f>
        <v>AnyFlatAny45100</v>
      </c>
      <c r="E699" s="5" t="e">
        <f>IF(I699=#REF!,List!G699,"")</f>
        <v>#REF!</v>
      </c>
      <c r="F699" s="5" t="e">
        <f t="shared" si="52"/>
        <v>#REF!</v>
      </c>
      <c r="G699" s="15">
        <v>45100</v>
      </c>
      <c r="H699" s="16" t="s">
        <v>35</v>
      </c>
      <c r="I699" s="16" t="s">
        <v>69</v>
      </c>
      <c r="J699" s="16" t="s">
        <v>9</v>
      </c>
      <c r="K699" s="14" t="s">
        <v>10</v>
      </c>
      <c r="L699" s="14" t="s">
        <v>11</v>
      </c>
      <c r="M699" s="16" t="s">
        <v>25</v>
      </c>
      <c r="N699" s="16" t="s">
        <v>13</v>
      </c>
      <c r="O699" s="16" t="s">
        <v>14</v>
      </c>
      <c r="P699" s="12">
        <f t="shared" si="53"/>
        <v>1</v>
      </c>
      <c r="Q699" s="12" cm="1">
        <f t="array" ref="Q699">SUMPRODUCT(($G$2:$G$3094=G699)*(P699&gt;$P$2:$P$3094))+1</f>
        <v>1</v>
      </c>
      <c r="R699" s="12" t="e">
        <f>(Q699*100000)+#REF!</f>
        <v>#REF!</v>
      </c>
      <c r="S699" t="e" cm="1">
        <f t="array" ref="S699">SUMPRODUCT(($G$2:$G$3094=G699)*(R699&gt;$R$2:$R$3094))+1</f>
        <v>#REF!</v>
      </c>
      <c r="T699" t="str">
        <f t="shared" si="54"/>
        <v xml:space="preserve">REDCAR </v>
      </c>
      <c r="U699">
        <v>0</v>
      </c>
      <c r="V699" t="s">
        <v>17</v>
      </c>
      <c r="W699">
        <f t="shared" si="55"/>
        <v>2023</v>
      </c>
    </row>
    <row r="700" spans="1:23" x14ac:dyDescent="0.25">
      <c r="A700" s="10" t="str">
        <f>IF(YEAR(G700)=2024,#REF!,"")</f>
        <v/>
      </c>
      <c r="B700" s="10" t="str">
        <f>IF(YEAR(G700)=2025,#REF!,"")</f>
        <v/>
      </c>
      <c r="C700" s="10" t="str">
        <f t="shared" si="56"/>
        <v>Afternoon45100</v>
      </c>
      <c r="D700" s="5" t="str">
        <f>IF('by region'!$C$2="Any","Any",List!V700)&amp;M700&amp;IF('by region'!$I$2="Any","Any",N700)&amp;G700</f>
        <v>AnyJumpAny45100</v>
      </c>
      <c r="E700" s="5" t="e">
        <f>IF(I700=#REF!,List!G700,"")</f>
        <v>#REF!</v>
      </c>
      <c r="F700" s="5" t="e">
        <f t="shared" si="52"/>
        <v>#REF!</v>
      </c>
      <c r="G700" s="15">
        <v>45100</v>
      </c>
      <c r="H700" s="16" t="s">
        <v>35</v>
      </c>
      <c r="I700" s="16" t="s">
        <v>53</v>
      </c>
      <c r="J700" s="16" t="s">
        <v>9</v>
      </c>
      <c r="K700" s="14" t="s">
        <v>16</v>
      </c>
      <c r="L700" s="14" t="s">
        <v>17</v>
      </c>
      <c r="M700" s="16" t="s">
        <v>12</v>
      </c>
      <c r="N700" s="16" t="s">
        <v>13</v>
      </c>
      <c r="O700" s="16" t="s">
        <v>14</v>
      </c>
      <c r="P700" s="12">
        <f t="shared" si="53"/>
        <v>1</v>
      </c>
      <c r="Q700" s="12" cm="1">
        <f t="array" ref="Q700">SUMPRODUCT(($G$2:$G$3094=G700)*(P700&gt;$P$2:$P$3094))+1</f>
        <v>1</v>
      </c>
      <c r="R700" s="12" t="e">
        <f>(Q700*100000)+#REF!</f>
        <v>#REF!</v>
      </c>
      <c r="S700" t="e" cm="1">
        <f t="array" ref="S700">SUMPRODUCT(($G$2:$G$3094=G700)*(R700&gt;$R$2:$R$3094))+1</f>
        <v>#REF!</v>
      </c>
      <c r="T700" t="str">
        <f t="shared" si="54"/>
        <v xml:space="preserve">Market Rasen </v>
      </c>
      <c r="U700">
        <v>0</v>
      </c>
      <c r="V700" t="s">
        <v>19</v>
      </c>
      <c r="W700">
        <f t="shared" si="55"/>
        <v>2023</v>
      </c>
    </row>
    <row r="701" spans="1:23" x14ac:dyDescent="0.25">
      <c r="A701" s="10" t="str">
        <f>IF(YEAR(G701)=2024,#REF!,"")</f>
        <v/>
      </c>
      <c r="B701" s="10" t="str">
        <f>IF(YEAR(G701)=2025,#REF!,"")</f>
        <v/>
      </c>
      <c r="C701" s="10" t="str">
        <f t="shared" si="56"/>
        <v>Afternoon45101</v>
      </c>
      <c r="D701" s="5" t="str">
        <f>IF('by region'!$C$2="Any","Any",List!V701)&amp;M701&amp;IF('by region'!$I$2="Any","Any",N701)&amp;G701</f>
        <v>AnyFlatAny45101</v>
      </c>
      <c r="E701" s="5" t="e">
        <f>IF(I701=#REF!,List!G701,"")</f>
        <v>#REF!</v>
      </c>
      <c r="F701" s="5" t="e">
        <f t="shared" si="52"/>
        <v>#REF!</v>
      </c>
      <c r="G701" s="15">
        <v>45101</v>
      </c>
      <c r="H701" s="16" t="s">
        <v>37</v>
      </c>
      <c r="I701" s="16" t="s">
        <v>55</v>
      </c>
      <c r="J701" s="16" t="s">
        <v>9</v>
      </c>
      <c r="K701" s="14" t="s">
        <v>10</v>
      </c>
      <c r="L701" s="14" t="s">
        <v>19</v>
      </c>
      <c r="M701" s="16" t="s">
        <v>25</v>
      </c>
      <c r="N701" s="16" t="s">
        <v>13</v>
      </c>
      <c r="O701" s="16" t="s">
        <v>14</v>
      </c>
      <c r="P701" s="12">
        <f t="shared" si="53"/>
        <v>1</v>
      </c>
      <c r="Q701" s="12" cm="1">
        <f t="array" ref="Q701">SUMPRODUCT(($G$2:$G$3094=G701)*(P701&gt;$P$2:$P$3094))+1</f>
        <v>1</v>
      </c>
      <c r="R701" s="12" t="e">
        <f>(Q701*100000)+#REF!</f>
        <v>#REF!</v>
      </c>
      <c r="S701" t="e" cm="1">
        <f t="array" ref="S701">SUMPRODUCT(($G$2:$G$3094=G701)*(R701&gt;$R$2:$R$3094))+1</f>
        <v>#REF!</v>
      </c>
      <c r="T701" t="str">
        <f t="shared" si="54"/>
        <v xml:space="preserve">ASCOT </v>
      </c>
      <c r="U701">
        <v>0</v>
      </c>
      <c r="V701" t="s">
        <v>17</v>
      </c>
      <c r="W701">
        <f t="shared" si="55"/>
        <v>2023</v>
      </c>
    </row>
    <row r="702" spans="1:23" x14ac:dyDescent="0.25">
      <c r="A702" s="10" t="str">
        <f>IF(YEAR(G702)=2024,#REF!,"")</f>
        <v/>
      </c>
      <c r="B702" s="10" t="str">
        <f>IF(YEAR(G702)=2025,#REF!,"")</f>
        <v/>
      </c>
      <c r="C702" s="10" t="str">
        <f t="shared" si="56"/>
        <v>Afternoon45101</v>
      </c>
      <c r="D702" s="5" t="str">
        <f>IF('by region'!$C$2="Any","Any",List!V702)&amp;M702&amp;IF('by region'!$I$2="Any","Any",N702)&amp;G702</f>
        <v>AnyFlatAny45101</v>
      </c>
      <c r="E702" s="5" t="e">
        <f>IF(I702=#REF!,List!G702,"")</f>
        <v>#REF!</v>
      </c>
      <c r="F702" s="5" t="e">
        <f t="shared" si="52"/>
        <v>#REF!</v>
      </c>
      <c r="G702" s="15">
        <v>45101</v>
      </c>
      <c r="H702" s="16" t="s">
        <v>37</v>
      </c>
      <c r="I702" s="16" t="s">
        <v>28</v>
      </c>
      <c r="J702" s="16" t="s">
        <v>9</v>
      </c>
      <c r="K702" s="14" t="s">
        <v>10</v>
      </c>
      <c r="L702" s="14" t="s">
        <v>11</v>
      </c>
      <c r="M702" s="16" t="s">
        <v>25</v>
      </c>
      <c r="N702" s="16" t="s">
        <v>13</v>
      </c>
      <c r="O702" s="16" t="s">
        <v>14</v>
      </c>
      <c r="P702" s="12">
        <f t="shared" si="53"/>
        <v>1</v>
      </c>
      <c r="Q702" s="12" cm="1">
        <f t="array" ref="Q702">SUMPRODUCT(($G$2:$G$3094=G702)*(P702&gt;$P$2:$P$3094))+1</f>
        <v>1</v>
      </c>
      <c r="R702" s="12" t="e">
        <f>(Q702*100000)+#REF!</f>
        <v>#REF!</v>
      </c>
      <c r="S702" t="e" cm="1">
        <f t="array" ref="S702">SUMPRODUCT(($G$2:$G$3094=G702)*(R702&gt;$R$2:$R$3094))+1</f>
        <v>#REF!</v>
      </c>
      <c r="T702" t="str">
        <f t="shared" si="54"/>
        <v xml:space="preserve">AYR </v>
      </c>
      <c r="U702">
        <v>0</v>
      </c>
      <c r="V702" t="s">
        <v>11</v>
      </c>
      <c r="W702">
        <f t="shared" si="55"/>
        <v>2023</v>
      </c>
    </row>
    <row r="703" spans="1:23" x14ac:dyDescent="0.25">
      <c r="A703" s="10" t="str">
        <f>IF(YEAR(G703)=2024,#REF!,"")</f>
        <v/>
      </c>
      <c r="B703" s="10" t="str">
        <f>IF(YEAR(G703)=2025,#REF!,"")</f>
        <v/>
      </c>
      <c r="C703" s="10" t="str">
        <f t="shared" si="56"/>
        <v>Evening45101</v>
      </c>
      <c r="D703" s="5" t="str">
        <f>IF('by region'!$C$2="Any","Any",List!V703)&amp;M703&amp;IF('by region'!$I$2="Any","Any",N703)&amp;G703</f>
        <v>AnyFlatAny45101</v>
      </c>
      <c r="E703" s="5" t="e">
        <f>IF(I703=#REF!,List!G703,"")</f>
        <v>#REF!</v>
      </c>
      <c r="F703" s="5" t="e">
        <f t="shared" si="52"/>
        <v>#REF!</v>
      </c>
      <c r="G703" s="15">
        <v>45101</v>
      </c>
      <c r="H703" s="16" t="s">
        <v>37</v>
      </c>
      <c r="I703" s="16" t="s">
        <v>56</v>
      </c>
      <c r="J703" s="16" t="s">
        <v>80</v>
      </c>
      <c r="K703" s="14" t="s">
        <v>16</v>
      </c>
      <c r="L703" s="14" t="s">
        <v>11</v>
      </c>
      <c r="M703" s="16" t="s">
        <v>25</v>
      </c>
      <c r="N703" s="16" t="s">
        <v>13</v>
      </c>
      <c r="O703" s="16" t="s">
        <v>14</v>
      </c>
      <c r="P703" s="12">
        <f t="shared" si="53"/>
        <v>2</v>
      </c>
      <c r="Q703" s="12" cm="1">
        <f t="array" ref="Q703">SUMPRODUCT(($G$2:$G$3094=G703)*(P703&gt;$P$2:$P$3094))+1</f>
        <v>6</v>
      </c>
      <c r="R703" s="12" t="e">
        <f>(Q703*100000)+#REF!</f>
        <v>#REF!</v>
      </c>
      <c r="S703" t="e" cm="1">
        <f t="array" ref="S703">SUMPRODUCT(($G$2:$G$3094=G703)*(R703&gt;$R$2:$R$3094))+1</f>
        <v>#REF!</v>
      </c>
      <c r="T703" t="str">
        <f t="shared" si="54"/>
        <v>HAYDOCK PARK †</v>
      </c>
      <c r="U703">
        <v>0</v>
      </c>
      <c r="V703" t="s">
        <v>19</v>
      </c>
      <c r="W703">
        <f t="shared" si="55"/>
        <v>2023</v>
      </c>
    </row>
    <row r="704" spans="1:23" x14ac:dyDescent="0.25">
      <c r="A704" s="10" t="str">
        <f>IF(YEAR(G704)=2024,#REF!,"")</f>
        <v/>
      </c>
      <c r="B704" s="10" t="str">
        <f>IF(YEAR(G704)=2025,#REF!,"")</f>
        <v/>
      </c>
      <c r="C704" s="10" t="str">
        <f t="shared" si="56"/>
        <v>Evening45101</v>
      </c>
      <c r="D704" s="5" t="str">
        <f>IF('by region'!$C$2="Any","Any",List!V704)&amp;M704&amp;IF('by region'!$I$2="Any","Any",N704)&amp;G704</f>
        <v>AnyFlatAny45101</v>
      </c>
      <c r="E704" s="5" t="e">
        <f>IF(I704=#REF!,List!G704,"")</f>
        <v>#REF!</v>
      </c>
      <c r="F704" s="5" t="e">
        <f t="shared" si="52"/>
        <v>#REF!</v>
      </c>
      <c r="G704" s="15">
        <v>45101</v>
      </c>
      <c r="H704" s="16" t="s">
        <v>37</v>
      </c>
      <c r="I704" s="16" t="s">
        <v>36</v>
      </c>
      <c r="J704" s="16" t="s">
        <v>80</v>
      </c>
      <c r="K704" s="14" t="s">
        <v>24</v>
      </c>
      <c r="L704" s="14" t="s">
        <v>19</v>
      </c>
      <c r="M704" s="16" t="s">
        <v>25</v>
      </c>
      <c r="N704" s="16" t="s">
        <v>13</v>
      </c>
      <c r="O704" s="16" t="s">
        <v>14</v>
      </c>
      <c r="P704" s="12">
        <f t="shared" si="53"/>
        <v>2</v>
      </c>
      <c r="Q704" s="12" cm="1">
        <f t="array" ref="Q704">SUMPRODUCT(($G$2:$G$3094=G704)*(P704&gt;$P$2:$P$3094))+1</f>
        <v>6</v>
      </c>
      <c r="R704" s="12" t="e">
        <f>(Q704*100000)+#REF!</f>
        <v>#REF!</v>
      </c>
      <c r="S704" t="e" cm="1">
        <f t="array" ref="S704">SUMPRODUCT(($G$2:$G$3094=G704)*(R704&gt;$R$2:$R$3094))+1</f>
        <v>#REF!</v>
      </c>
      <c r="T704" t="str">
        <f t="shared" si="54"/>
        <v>LINGFIELD PARK †</v>
      </c>
      <c r="U704">
        <v>0</v>
      </c>
      <c r="V704" t="s">
        <v>19</v>
      </c>
      <c r="W704">
        <f t="shared" si="55"/>
        <v>2023</v>
      </c>
    </row>
    <row r="705" spans="1:23" x14ac:dyDescent="0.25">
      <c r="A705" s="10" t="str">
        <f>IF(YEAR(G705)=2024,#REF!,"")</f>
        <v/>
      </c>
      <c r="B705" s="10" t="str">
        <f>IF(YEAR(G705)=2025,#REF!,"")</f>
        <v/>
      </c>
      <c r="C705" s="10" t="str">
        <f t="shared" si="56"/>
        <v>Afternoon45101</v>
      </c>
      <c r="D705" s="5" t="str">
        <f>IF('by region'!$C$2="Any","Any",List!V705)&amp;M705&amp;IF('by region'!$I$2="Any","Any",N705)&amp;G705</f>
        <v>AnyFlatAny45101</v>
      </c>
      <c r="E705" s="5" t="e">
        <f>IF(I705=#REF!,List!G705,"")</f>
        <v>#REF!</v>
      </c>
      <c r="F705" s="5" t="e">
        <f t="shared" si="52"/>
        <v>#REF!</v>
      </c>
      <c r="G705" s="15">
        <v>45101</v>
      </c>
      <c r="H705" s="16" t="s">
        <v>37</v>
      </c>
      <c r="I705" s="16" t="s">
        <v>76</v>
      </c>
      <c r="J705" s="16" t="s">
        <v>9</v>
      </c>
      <c r="K705" s="14" t="s">
        <v>16</v>
      </c>
      <c r="L705" s="14" t="s">
        <v>17</v>
      </c>
      <c r="M705" s="16" t="s">
        <v>25</v>
      </c>
      <c r="N705" s="16" t="s">
        <v>13</v>
      </c>
      <c r="O705" s="16" t="s">
        <v>14</v>
      </c>
      <c r="P705" s="12">
        <f t="shared" si="53"/>
        <v>1</v>
      </c>
      <c r="Q705" s="12" cm="1">
        <f t="array" ref="Q705">SUMPRODUCT(($G$2:$G$3094=G705)*(P705&gt;$P$2:$P$3094))+1</f>
        <v>1</v>
      </c>
      <c r="R705" s="12" t="e">
        <f>(Q705*100000)+#REF!</f>
        <v>#REF!</v>
      </c>
      <c r="S705" t="e" cm="1">
        <f t="array" ref="S705">SUMPRODUCT(($G$2:$G$3094=G705)*(R705&gt;$R$2:$R$3094))+1</f>
        <v>#REF!</v>
      </c>
      <c r="T705" t="str">
        <f t="shared" si="54"/>
        <v xml:space="preserve">NEWMARKET </v>
      </c>
      <c r="U705">
        <v>0</v>
      </c>
      <c r="V705" t="s">
        <v>19</v>
      </c>
      <c r="W705">
        <f t="shared" si="55"/>
        <v>2023</v>
      </c>
    </row>
    <row r="706" spans="1:23" x14ac:dyDescent="0.25">
      <c r="A706" s="10" t="str">
        <f>IF(YEAR(G706)=2024,#REF!,"")</f>
        <v/>
      </c>
      <c r="B706" s="10" t="str">
        <f>IF(YEAR(G706)=2025,#REF!,"")</f>
        <v/>
      </c>
      <c r="C706" s="10" t="str">
        <f t="shared" si="56"/>
        <v>Afternoon45101</v>
      </c>
      <c r="D706" s="5" t="str">
        <f>IF('by region'!$C$2="Any","Any",List!V706)&amp;M706&amp;IF('by region'!$I$2="Any","Any",N706)&amp;G706</f>
        <v>AnyFlatAny45101</v>
      </c>
      <c r="E706" s="5" t="e">
        <f>IF(I706=#REF!,List!G706,"")</f>
        <v>#REF!</v>
      </c>
      <c r="F706" s="5" t="e">
        <f t="shared" ref="F706:F769" si="57">G706&amp;S706</f>
        <v>#REF!</v>
      </c>
      <c r="G706" s="15">
        <v>45101</v>
      </c>
      <c r="H706" s="16" t="s">
        <v>37</v>
      </c>
      <c r="I706" s="16" t="s">
        <v>69</v>
      </c>
      <c r="J706" s="16" t="s">
        <v>9</v>
      </c>
      <c r="K706" s="14" t="s">
        <v>10</v>
      </c>
      <c r="L706" s="14" t="s">
        <v>11</v>
      </c>
      <c r="M706" s="16" t="s">
        <v>25</v>
      </c>
      <c r="N706" s="16" t="s">
        <v>13</v>
      </c>
      <c r="O706" s="16" t="s">
        <v>14</v>
      </c>
      <c r="P706" s="12">
        <f t="shared" ref="P706:P769" si="58">IF(J706="Afternoon",1,IF(J706="Evening",2,IF(J706="Floodlit",3,4)))</f>
        <v>1</v>
      </c>
      <c r="Q706" s="12" cm="1">
        <f t="array" ref="Q706">SUMPRODUCT(($G$2:$G$3094=G706)*(P706&gt;$P$2:$P$3094))+1</f>
        <v>1</v>
      </c>
      <c r="R706" s="12" t="e">
        <f>(Q706*100000)+#REF!</f>
        <v>#REF!</v>
      </c>
      <c r="S706" t="e" cm="1">
        <f t="array" ref="S706">SUMPRODUCT(($G$2:$G$3094=G706)*(R706&gt;$R$2:$R$3094))+1</f>
        <v>#REF!</v>
      </c>
      <c r="T706" t="str">
        <f t="shared" ref="T706:T769" si="59">_xlfn.CONCAT(IF(M706="Flat",UPPER(I706),I706)," ",IF(J706="Evening","†",IF(J706="Floodlit","#","")))</f>
        <v xml:space="preserve">REDCAR </v>
      </c>
      <c r="U706">
        <v>0</v>
      </c>
      <c r="V706" t="s">
        <v>19</v>
      </c>
      <c r="W706">
        <f t="shared" ref="W706:W769" si="60">YEAR(G706)</f>
        <v>2023</v>
      </c>
    </row>
    <row r="707" spans="1:23" x14ac:dyDescent="0.25">
      <c r="A707" s="10" t="str">
        <f>IF(YEAR(G707)=2024,#REF!,"")</f>
        <v/>
      </c>
      <c r="B707" s="10" t="str">
        <f>IF(YEAR(G707)=2025,#REF!,"")</f>
        <v/>
      </c>
      <c r="C707" s="10" t="str">
        <f t="shared" si="56"/>
        <v>Afternoon45101</v>
      </c>
      <c r="D707" s="5" t="str">
        <f>IF('by region'!$C$2="Any","Any",List!V707)&amp;M707&amp;IF('by region'!$I$2="Any","Any",N707)&amp;G707</f>
        <v>AnyJumpAny45101</v>
      </c>
      <c r="E707" s="5" t="e">
        <f>IF(I707=#REF!,List!G707,"")</f>
        <v>#REF!</v>
      </c>
      <c r="F707" s="5" t="e">
        <f t="shared" si="57"/>
        <v>#REF!</v>
      </c>
      <c r="G707" s="15">
        <v>45101</v>
      </c>
      <c r="H707" s="16" t="s">
        <v>37</v>
      </c>
      <c r="I707" s="16" t="s">
        <v>84</v>
      </c>
      <c r="J707" s="16" t="s">
        <v>9</v>
      </c>
      <c r="K707" s="14" t="s">
        <v>10</v>
      </c>
      <c r="L707" s="14" t="s">
        <v>11</v>
      </c>
      <c r="M707" s="16" t="s">
        <v>12</v>
      </c>
      <c r="N707" s="16" t="s">
        <v>13</v>
      </c>
      <c r="O707" s="16" t="s">
        <v>21</v>
      </c>
      <c r="P707" s="12">
        <f t="shared" si="58"/>
        <v>1</v>
      </c>
      <c r="Q707" s="12" cm="1">
        <f t="array" ref="Q707">SUMPRODUCT(($G$2:$G$3094=G707)*(P707&gt;$P$2:$P$3094))+1</f>
        <v>1</v>
      </c>
      <c r="R707" s="12" t="e">
        <f>(Q707*100000)+#REF!</f>
        <v>#REF!</v>
      </c>
      <c r="S707" t="e" cm="1">
        <f t="array" ref="S707">SUMPRODUCT(($G$2:$G$3094=G707)*(R707&gt;$R$2:$R$3094))+1</f>
        <v>#REF!</v>
      </c>
      <c r="T707" t="str">
        <f t="shared" si="59"/>
        <v xml:space="preserve">Perth </v>
      </c>
      <c r="U707">
        <v>0</v>
      </c>
      <c r="V707" t="s">
        <v>11</v>
      </c>
      <c r="W707">
        <f t="shared" si="60"/>
        <v>2023</v>
      </c>
    </row>
    <row r="708" spans="1:23" x14ac:dyDescent="0.25">
      <c r="A708" s="10" t="str">
        <f>IF(YEAR(G708)=2024,#REF!,"")</f>
        <v/>
      </c>
      <c r="B708" s="10" t="str">
        <f>IF(YEAR(G708)=2025,#REF!,"")</f>
        <v/>
      </c>
      <c r="C708" s="10" t="str">
        <f t="shared" si="56"/>
        <v>Afternoon45102</v>
      </c>
      <c r="D708" s="5" t="str">
        <f>IF('by region'!$C$2="Any","Any",List!V708)&amp;M708&amp;IF('by region'!$I$2="Any","Any",N708)&amp;G708</f>
        <v>AnyFlatAny45102</v>
      </c>
      <c r="E708" s="5" t="e">
        <f>IF(I708=#REF!,List!G708,"")</f>
        <v>#REF!</v>
      </c>
      <c r="F708" s="5" t="e">
        <f t="shared" si="57"/>
        <v>#REF!</v>
      </c>
      <c r="G708" s="15">
        <v>45102</v>
      </c>
      <c r="H708" s="16" t="s">
        <v>40</v>
      </c>
      <c r="I708" s="16" t="s">
        <v>71</v>
      </c>
      <c r="J708" s="16" t="s">
        <v>9</v>
      </c>
      <c r="K708" s="14" t="s">
        <v>10</v>
      </c>
      <c r="L708" s="14" t="s">
        <v>11</v>
      </c>
      <c r="M708" s="16" t="s">
        <v>25</v>
      </c>
      <c r="N708" s="16" t="s">
        <v>13</v>
      </c>
      <c r="O708" s="16" t="s">
        <v>14</v>
      </c>
      <c r="P708" s="12">
        <f t="shared" si="58"/>
        <v>1</v>
      </c>
      <c r="Q708" s="12" cm="1">
        <f t="array" ref="Q708">SUMPRODUCT(($G$2:$G$3094=G708)*(P708&gt;$P$2:$P$3094))+1</f>
        <v>1</v>
      </c>
      <c r="R708" s="12" t="e">
        <f>(Q708*100000)+#REF!</f>
        <v>#REF!</v>
      </c>
      <c r="S708" t="e" cm="1">
        <f t="array" ref="S708">SUMPRODUCT(($G$2:$G$3094=G708)*(R708&gt;$R$2:$R$3094))+1</f>
        <v>#REF!</v>
      </c>
      <c r="T708" t="str">
        <f t="shared" si="59"/>
        <v xml:space="preserve">PONTEFRACT </v>
      </c>
      <c r="U708">
        <v>0</v>
      </c>
      <c r="V708" t="s">
        <v>19</v>
      </c>
      <c r="W708">
        <f t="shared" si="60"/>
        <v>2023</v>
      </c>
    </row>
    <row r="709" spans="1:23" x14ac:dyDescent="0.25">
      <c r="A709" s="10" t="str">
        <f>IF(YEAR(G709)=2024,#REF!,"")</f>
        <v/>
      </c>
      <c r="B709" s="10" t="str">
        <f>IF(YEAR(G709)=2025,#REF!,"")</f>
        <v/>
      </c>
      <c r="C709" s="10" t="str">
        <f t="shared" si="56"/>
        <v>Afternoon45102</v>
      </c>
      <c r="D709" s="5" t="str">
        <f>IF('by region'!$C$2="Any","Any",List!V709)&amp;M709&amp;IF('by region'!$I$2="Any","Any",N709)&amp;G709</f>
        <v>AnyFlatAny45102</v>
      </c>
      <c r="E709" s="5" t="e">
        <f>IF(I709=#REF!,List!G709,"")</f>
        <v>#REF!</v>
      </c>
      <c r="F709" s="5" t="e">
        <f t="shared" si="57"/>
        <v>#REF!</v>
      </c>
      <c r="G709" s="15">
        <v>45102</v>
      </c>
      <c r="H709" s="16" t="s">
        <v>40</v>
      </c>
      <c r="I709" s="16" t="s">
        <v>65</v>
      </c>
      <c r="J709" s="16" t="s">
        <v>9</v>
      </c>
      <c r="K709" s="14" t="s">
        <v>24</v>
      </c>
      <c r="L709" s="14" t="s">
        <v>19</v>
      </c>
      <c r="M709" s="16" t="s">
        <v>25</v>
      </c>
      <c r="N709" s="16" t="s">
        <v>13</v>
      </c>
      <c r="O709" s="16" t="s">
        <v>14</v>
      </c>
      <c r="P709" s="12">
        <f t="shared" si="58"/>
        <v>1</v>
      </c>
      <c r="Q709" s="12" cm="1">
        <f t="array" ref="Q709">SUMPRODUCT(($G$2:$G$3094=G709)*(P709&gt;$P$2:$P$3094))+1</f>
        <v>1</v>
      </c>
      <c r="R709" s="12" t="e">
        <f>(Q709*100000)+#REF!</f>
        <v>#REF!</v>
      </c>
      <c r="S709" t="e" cm="1">
        <f t="array" ref="S709">SUMPRODUCT(($G$2:$G$3094=G709)*(R709&gt;$R$2:$R$3094))+1</f>
        <v>#REF!</v>
      </c>
      <c r="T709" t="str">
        <f t="shared" si="59"/>
        <v xml:space="preserve">FFOS LAS </v>
      </c>
      <c r="U709">
        <v>0</v>
      </c>
      <c r="V709" t="s">
        <v>19</v>
      </c>
      <c r="W709">
        <f t="shared" si="60"/>
        <v>2023</v>
      </c>
    </row>
    <row r="710" spans="1:23" x14ac:dyDescent="0.25">
      <c r="A710" s="10" t="str">
        <f>IF(YEAR(G710)=2024,#REF!,"")</f>
        <v/>
      </c>
      <c r="B710" s="10" t="str">
        <f>IF(YEAR(G710)=2025,#REF!,"")</f>
        <v/>
      </c>
      <c r="C710" s="10" t="str">
        <f t="shared" si="56"/>
        <v>Afternoon45102</v>
      </c>
      <c r="D710" s="5" t="str">
        <f>IF('by region'!$C$2="Any","Any",List!V710)&amp;M710&amp;IF('by region'!$I$2="Any","Any",N710)&amp;G710</f>
        <v>AnyJumpAny45102</v>
      </c>
      <c r="E710" s="5" t="e">
        <f>IF(I710=#REF!,List!G710,"")</f>
        <v>#REF!</v>
      </c>
      <c r="F710" s="5" t="e">
        <f t="shared" si="57"/>
        <v>#REF!</v>
      </c>
      <c r="G710" s="15">
        <v>45102</v>
      </c>
      <c r="H710" s="16" t="s">
        <v>40</v>
      </c>
      <c r="I710" s="16" t="s">
        <v>67</v>
      </c>
      <c r="J710" s="16" t="s">
        <v>9</v>
      </c>
      <c r="K710" s="14" t="s">
        <v>10</v>
      </c>
      <c r="L710" s="14" t="s">
        <v>11</v>
      </c>
      <c r="M710" s="16" t="s">
        <v>12</v>
      </c>
      <c r="N710" s="16" t="s">
        <v>13</v>
      </c>
      <c r="O710" s="16" t="s">
        <v>14</v>
      </c>
      <c r="P710" s="12">
        <f t="shared" si="58"/>
        <v>1</v>
      </c>
      <c r="Q710" s="12" cm="1">
        <f t="array" ref="Q710">SUMPRODUCT(($G$2:$G$3094=G710)*(P710&gt;$P$2:$P$3094))+1</f>
        <v>1</v>
      </c>
      <c r="R710" s="12" t="e">
        <f>(Q710*100000)+#REF!</f>
        <v>#REF!</v>
      </c>
      <c r="S710" t="e" cm="1">
        <f t="array" ref="S710">SUMPRODUCT(($G$2:$G$3094=G710)*(R710&gt;$R$2:$R$3094))+1</f>
        <v>#REF!</v>
      </c>
      <c r="T710" t="str">
        <f t="shared" si="59"/>
        <v xml:space="preserve">Hexham </v>
      </c>
      <c r="U710">
        <v>0</v>
      </c>
      <c r="V710" t="s">
        <v>17</v>
      </c>
      <c r="W710">
        <f t="shared" si="60"/>
        <v>2023</v>
      </c>
    </row>
    <row r="711" spans="1:23" x14ac:dyDescent="0.25">
      <c r="A711" s="10" t="str">
        <f>IF(YEAR(G711)=2024,#REF!,"")</f>
        <v/>
      </c>
      <c r="B711" s="10" t="str">
        <f>IF(YEAR(G711)=2025,#REF!,"")</f>
        <v/>
      </c>
      <c r="C711" s="10" t="str">
        <f t="shared" si="56"/>
        <v>Evening45103</v>
      </c>
      <c r="D711" s="5" t="str">
        <f>IF('by region'!$C$2="Any","Any",List!V711)&amp;M711&amp;IF('by region'!$I$2="Any","Any",N711)&amp;G711</f>
        <v>AnyFlatAny45103</v>
      </c>
      <c r="E711" s="5" t="e">
        <f>IF(I711=#REF!,List!G711,"")</f>
        <v>#REF!</v>
      </c>
      <c r="F711" s="5" t="e">
        <f t="shared" si="57"/>
        <v>#REF!</v>
      </c>
      <c r="G711" s="15">
        <v>45103</v>
      </c>
      <c r="H711" s="16" t="s">
        <v>42</v>
      </c>
      <c r="I711" s="16" t="s">
        <v>43</v>
      </c>
      <c r="J711" s="16" t="s">
        <v>80</v>
      </c>
      <c r="K711" s="14" t="s">
        <v>24</v>
      </c>
      <c r="L711" s="14" t="s">
        <v>17</v>
      </c>
      <c r="M711" s="16" t="s">
        <v>25</v>
      </c>
      <c r="N711" s="16" t="s">
        <v>26</v>
      </c>
      <c r="O711" s="16" t="s">
        <v>14</v>
      </c>
      <c r="P711" s="12">
        <f t="shared" si="58"/>
        <v>2</v>
      </c>
      <c r="Q711" s="12" cm="1">
        <f t="array" ref="Q711">SUMPRODUCT(($G$2:$G$3094=G711)*(P711&gt;$P$2:$P$3094))+1</f>
        <v>3</v>
      </c>
      <c r="R711" s="12" t="e">
        <f>(Q711*100000)+#REF!</f>
        <v>#REF!</v>
      </c>
      <c r="S711" t="e" cm="1">
        <f t="array" ref="S711">SUMPRODUCT(($G$2:$G$3094=G711)*(R711&gt;$R$2:$R$3094))+1</f>
        <v>#REF!</v>
      </c>
      <c r="T711" t="str">
        <f t="shared" si="59"/>
        <v>WOLVERHAMPTON †</v>
      </c>
      <c r="U711">
        <v>0</v>
      </c>
      <c r="V711" t="s">
        <v>11</v>
      </c>
      <c r="W711">
        <f t="shared" si="60"/>
        <v>2023</v>
      </c>
    </row>
    <row r="712" spans="1:23" x14ac:dyDescent="0.25">
      <c r="A712" s="10" t="str">
        <f>IF(YEAR(G712)=2024,#REF!,"")</f>
        <v/>
      </c>
      <c r="B712" s="10" t="str">
        <f>IF(YEAR(G712)=2025,#REF!,"")</f>
        <v/>
      </c>
      <c r="C712" s="10" t="str">
        <f t="shared" si="56"/>
        <v>Afternoon45103</v>
      </c>
      <c r="D712" s="5" t="str">
        <f>IF('by region'!$C$2="Any","Any",List!V712)&amp;M712&amp;IF('by region'!$I$2="Any","Any",N712)&amp;G712</f>
        <v>AnyFlatAny45103</v>
      </c>
      <c r="E712" s="5" t="e">
        <f>IF(I712=#REF!,List!G712,"")</f>
        <v>#REF!</v>
      </c>
      <c r="F712" s="5" t="e">
        <f t="shared" si="57"/>
        <v>#REF!</v>
      </c>
      <c r="G712" s="15">
        <v>45103</v>
      </c>
      <c r="H712" s="16" t="s">
        <v>42</v>
      </c>
      <c r="I712" s="16" t="s">
        <v>54</v>
      </c>
      <c r="J712" s="16" t="s">
        <v>9</v>
      </c>
      <c r="K712" s="14" t="s">
        <v>24</v>
      </c>
      <c r="L712" s="14" t="s">
        <v>19</v>
      </c>
      <c r="M712" s="16" t="s">
        <v>25</v>
      </c>
      <c r="N712" s="16" t="s">
        <v>13</v>
      </c>
      <c r="O712" s="16" t="s">
        <v>14</v>
      </c>
      <c r="P712" s="12">
        <f t="shared" si="58"/>
        <v>1</v>
      </c>
      <c r="Q712" s="12" cm="1">
        <f t="array" ref="Q712">SUMPRODUCT(($G$2:$G$3094=G712)*(P712&gt;$P$2:$P$3094))+1</f>
        <v>1</v>
      </c>
      <c r="R712" s="12" t="e">
        <f>(Q712*100000)+#REF!</f>
        <v>#REF!</v>
      </c>
      <c r="S712" t="e" cm="1">
        <f t="array" ref="S712">SUMPRODUCT(($G$2:$G$3094=G712)*(R712&gt;$R$2:$R$3094))+1</f>
        <v>#REF!</v>
      </c>
      <c r="T712" t="str">
        <f t="shared" si="59"/>
        <v xml:space="preserve">CHEPSTOW </v>
      </c>
      <c r="U712">
        <v>0</v>
      </c>
      <c r="V712" t="s">
        <v>17</v>
      </c>
      <c r="W712">
        <f t="shared" si="60"/>
        <v>2023</v>
      </c>
    </row>
    <row r="713" spans="1:23" x14ac:dyDescent="0.25">
      <c r="A713" s="10" t="str">
        <f>IF(YEAR(G713)=2024,#REF!,"")</f>
        <v/>
      </c>
      <c r="B713" s="10" t="str">
        <f>IF(YEAR(G713)=2025,#REF!,"")</f>
        <v/>
      </c>
      <c r="C713" s="10" t="str">
        <f t="shared" si="56"/>
        <v>Evening45103</v>
      </c>
      <c r="D713" s="5" t="str">
        <f>IF('by region'!$C$2="Any","Any",List!V713)&amp;M713&amp;IF('by region'!$I$2="Any","Any",N713)&amp;G713</f>
        <v>AnyFlatAny45103</v>
      </c>
      <c r="E713" s="5" t="e">
        <f>IF(I713=#REF!,List!G713,"")</f>
        <v>#REF!</v>
      </c>
      <c r="F713" s="5" t="e">
        <f t="shared" si="57"/>
        <v>#REF!</v>
      </c>
      <c r="G713" s="15">
        <v>45103</v>
      </c>
      <c r="H713" s="16" t="s">
        <v>42</v>
      </c>
      <c r="I713" s="16" t="s">
        <v>70</v>
      </c>
      <c r="J713" s="16" t="s">
        <v>80</v>
      </c>
      <c r="K713" s="14" t="s">
        <v>24</v>
      </c>
      <c r="L713" s="14" t="s">
        <v>19</v>
      </c>
      <c r="M713" s="16" t="s">
        <v>25</v>
      </c>
      <c r="N713" s="16" t="s">
        <v>13</v>
      </c>
      <c r="O713" s="16" t="s">
        <v>14</v>
      </c>
      <c r="P713" s="12">
        <f t="shared" si="58"/>
        <v>2</v>
      </c>
      <c r="Q713" s="12" cm="1">
        <f t="array" ref="Q713">SUMPRODUCT(($G$2:$G$3094=G713)*(P713&gt;$P$2:$P$3094))+1</f>
        <v>3</v>
      </c>
      <c r="R713" s="12" t="e">
        <f>(Q713*100000)+#REF!</f>
        <v>#REF!</v>
      </c>
      <c r="S713" t="e" cm="1">
        <f t="array" ref="S713">SUMPRODUCT(($G$2:$G$3094=G713)*(R713&gt;$R$2:$R$3094))+1</f>
        <v>#REF!</v>
      </c>
      <c r="T713" t="str">
        <f t="shared" si="59"/>
        <v>WINDSOR †</v>
      </c>
      <c r="U713">
        <v>0</v>
      </c>
      <c r="V713" t="s">
        <v>11</v>
      </c>
      <c r="W713">
        <f t="shared" si="60"/>
        <v>2023</v>
      </c>
    </row>
    <row r="714" spans="1:23" x14ac:dyDescent="0.25">
      <c r="A714" s="10" t="str">
        <f>IF(YEAR(G714)=2024,#REF!,"")</f>
        <v/>
      </c>
      <c r="B714" s="10" t="str">
        <f>IF(YEAR(G714)=2025,#REF!,"")</f>
        <v/>
      </c>
      <c r="C714" s="10" t="str">
        <f t="shared" si="56"/>
        <v>Afternoon45103</v>
      </c>
      <c r="D714" s="5" t="str">
        <f>IF('by region'!$C$2="Any","Any",List!V714)&amp;M714&amp;IF('by region'!$I$2="Any","Any",N714)&amp;G714</f>
        <v>AnyJumpAny45103</v>
      </c>
      <c r="E714" s="5" t="e">
        <f>IF(I714=#REF!,List!G714,"")</f>
        <v>#REF!</v>
      </c>
      <c r="F714" s="5" t="e">
        <f t="shared" si="57"/>
        <v>#REF!</v>
      </c>
      <c r="G714" s="15">
        <v>45103</v>
      </c>
      <c r="H714" s="16" t="s">
        <v>42</v>
      </c>
      <c r="I714" s="16" t="s">
        <v>23</v>
      </c>
      <c r="J714" s="16" t="s">
        <v>9</v>
      </c>
      <c r="K714" s="14" t="s">
        <v>24</v>
      </c>
      <c r="L714" s="14" t="s">
        <v>17</v>
      </c>
      <c r="M714" s="16" t="s">
        <v>12</v>
      </c>
      <c r="N714" s="16" t="s">
        <v>13</v>
      </c>
      <c r="O714" s="16" t="s">
        <v>14</v>
      </c>
      <c r="P714" s="12">
        <f t="shared" si="58"/>
        <v>1</v>
      </c>
      <c r="Q714" s="12" cm="1">
        <f t="array" ref="Q714">SUMPRODUCT(($G$2:$G$3094=G714)*(P714&gt;$P$2:$P$3094))+1</f>
        <v>1</v>
      </c>
      <c r="R714" s="12" t="e">
        <f>(Q714*100000)+#REF!</f>
        <v>#REF!</v>
      </c>
      <c r="S714" t="e" cm="1">
        <f t="array" ref="S714">SUMPRODUCT(($G$2:$G$3094=G714)*(R714&gt;$R$2:$R$3094))+1</f>
        <v>#REF!</v>
      </c>
      <c r="T714" t="str">
        <f t="shared" si="59"/>
        <v xml:space="preserve">Southwell </v>
      </c>
      <c r="U714">
        <v>0</v>
      </c>
      <c r="V714" t="s">
        <v>17</v>
      </c>
      <c r="W714">
        <f t="shared" si="60"/>
        <v>2023</v>
      </c>
    </row>
    <row r="715" spans="1:23" x14ac:dyDescent="0.25">
      <c r="A715" s="10" t="str">
        <f>IF(YEAR(G715)=2024,#REF!,"")</f>
        <v/>
      </c>
      <c r="B715" s="10" t="str">
        <f>IF(YEAR(G715)=2025,#REF!,"")</f>
        <v/>
      </c>
      <c r="C715" s="10" t="str">
        <f t="shared" si="56"/>
        <v>Afternoon45104</v>
      </c>
      <c r="D715" s="5" t="str">
        <f>IF('by region'!$C$2="Any","Any",List!V715)&amp;M715&amp;IF('by region'!$I$2="Any","Any",N715)&amp;G715</f>
        <v>AnyFlatAny45104</v>
      </c>
      <c r="E715" s="5" t="e">
        <f>IF(I715=#REF!,List!G715,"")</f>
        <v>#REF!</v>
      </c>
      <c r="F715" s="5" t="e">
        <f t="shared" si="57"/>
        <v>#REF!</v>
      </c>
      <c r="G715" s="15">
        <v>45104</v>
      </c>
      <c r="H715" s="16" t="s">
        <v>7</v>
      </c>
      <c r="I715" s="16" t="s">
        <v>77</v>
      </c>
      <c r="J715" s="16" t="s">
        <v>9</v>
      </c>
      <c r="K715" s="14" t="s">
        <v>10</v>
      </c>
      <c r="L715" s="14" t="s">
        <v>11</v>
      </c>
      <c r="M715" s="16" t="s">
        <v>25</v>
      </c>
      <c r="N715" s="16" t="s">
        <v>13</v>
      </c>
      <c r="O715" s="16" t="s">
        <v>14</v>
      </c>
      <c r="P715" s="12">
        <f t="shared" si="58"/>
        <v>1</v>
      </c>
      <c r="Q715" s="12" cm="1">
        <f t="array" ref="Q715">SUMPRODUCT(($G$2:$G$3094=G715)*(P715&gt;$P$2:$P$3094))+1</f>
        <v>1</v>
      </c>
      <c r="R715" s="12" t="e">
        <f>(Q715*100000)+#REF!</f>
        <v>#REF!</v>
      </c>
      <c r="S715" t="e" cm="1">
        <f t="array" ref="S715">SUMPRODUCT(($G$2:$G$3094=G715)*(R715&gt;$R$2:$R$3094))+1</f>
        <v>#REF!</v>
      </c>
      <c r="T715" t="str">
        <f t="shared" si="59"/>
        <v xml:space="preserve">BEVERLEY </v>
      </c>
      <c r="U715">
        <v>0</v>
      </c>
      <c r="V715" t="s">
        <v>17</v>
      </c>
      <c r="W715">
        <f t="shared" si="60"/>
        <v>2023</v>
      </c>
    </row>
    <row r="716" spans="1:23" x14ac:dyDescent="0.25">
      <c r="A716" s="10" t="str">
        <f>IF(YEAR(G716)=2024,#REF!,"")</f>
        <v/>
      </c>
      <c r="B716" s="10" t="str">
        <f>IF(YEAR(G716)=2025,#REF!,"")</f>
        <v/>
      </c>
      <c r="C716" s="10" t="str">
        <f t="shared" si="56"/>
        <v>Afternoon45104</v>
      </c>
      <c r="D716" s="5" t="str">
        <f>IF('by region'!$C$2="Any","Any",List!V716)&amp;M716&amp;IF('by region'!$I$2="Any","Any",N716)&amp;G716</f>
        <v>AnyFlatAny45104</v>
      </c>
      <c r="E716" s="5" t="e">
        <f>IF(I716=#REF!,List!G716,"")</f>
        <v>#REF!</v>
      </c>
      <c r="F716" s="5" t="e">
        <f t="shared" si="57"/>
        <v>#REF!</v>
      </c>
      <c r="G716" s="15">
        <v>45104</v>
      </c>
      <c r="H716" s="16" t="s">
        <v>7</v>
      </c>
      <c r="I716" s="16" t="s">
        <v>82</v>
      </c>
      <c r="J716" s="16" t="s">
        <v>9</v>
      </c>
      <c r="K716" s="14" t="s">
        <v>24</v>
      </c>
      <c r="L716" s="14" t="s">
        <v>19</v>
      </c>
      <c r="M716" s="16" t="s">
        <v>25</v>
      </c>
      <c r="N716" s="16" t="s">
        <v>13</v>
      </c>
      <c r="O716" s="16" t="s">
        <v>14</v>
      </c>
      <c r="P716" s="12">
        <f t="shared" si="58"/>
        <v>1</v>
      </c>
      <c r="Q716" s="12" cm="1">
        <f t="array" ref="Q716">SUMPRODUCT(($G$2:$G$3094=G716)*(P716&gt;$P$2:$P$3094))+1</f>
        <v>1</v>
      </c>
      <c r="R716" s="12" t="e">
        <f>(Q716*100000)+#REF!</f>
        <v>#REF!</v>
      </c>
      <c r="S716" t="e" cm="1">
        <f t="array" ref="S716">SUMPRODUCT(($G$2:$G$3094=G716)*(R716&gt;$R$2:$R$3094))+1</f>
        <v>#REF!</v>
      </c>
      <c r="T716" t="str">
        <f t="shared" si="59"/>
        <v xml:space="preserve">BRIGHTON </v>
      </c>
      <c r="U716">
        <v>0</v>
      </c>
      <c r="V716" t="s">
        <v>11</v>
      </c>
      <c r="W716">
        <f t="shared" si="60"/>
        <v>2023</v>
      </c>
    </row>
    <row r="717" spans="1:23" x14ac:dyDescent="0.25">
      <c r="A717" s="10" t="str">
        <f>IF(YEAR(G717)=2024,#REF!,"")</f>
        <v/>
      </c>
      <c r="B717" s="10" t="str">
        <f>IF(YEAR(G717)=2025,#REF!,"")</f>
        <v/>
      </c>
      <c r="C717" s="10" t="str">
        <f t="shared" si="56"/>
        <v>Evening45104</v>
      </c>
      <c r="D717" s="5" t="str">
        <f>IF('by region'!$C$2="Any","Any",List!V717)&amp;M717&amp;IF('by region'!$I$2="Any","Any",N717)&amp;G717</f>
        <v>AnyFlatAny45104</v>
      </c>
      <c r="E717" s="5" t="e">
        <f>IF(I717=#REF!,List!G717,"")</f>
        <v>#REF!</v>
      </c>
      <c r="F717" s="5" t="e">
        <f t="shared" si="57"/>
        <v>#REF!</v>
      </c>
      <c r="G717" s="15">
        <v>45104</v>
      </c>
      <c r="H717" s="16" t="s">
        <v>7</v>
      </c>
      <c r="I717" s="16" t="s">
        <v>51</v>
      </c>
      <c r="J717" s="16" t="s">
        <v>80</v>
      </c>
      <c r="K717" s="14" t="s">
        <v>10</v>
      </c>
      <c r="L717" s="14" t="s">
        <v>19</v>
      </c>
      <c r="M717" s="16" t="s">
        <v>25</v>
      </c>
      <c r="N717" s="16" t="s">
        <v>13</v>
      </c>
      <c r="O717" s="16" t="s">
        <v>14</v>
      </c>
      <c r="P717" s="12">
        <f t="shared" si="58"/>
        <v>2</v>
      </c>
      <c r="Q717" s="12" cm="1">
        <f t="array" ref="Q717">SUMPRODUCT(($G$2:$G$3094=G717)*(P717&gt;$P$2:$P$3094))+1</f>
        <v>3</v>
      </c>
      <c r="R717" s="12" t="e">
        <f>(Q717*100000)+#REF!</f>
        <v>#REF!</v>
      </c>
      <c r="S717" t="e" cm="1">
        <f t="array" ref="S717">SUMPRODUCT(($G$2:$G$3094=G717)*(R717&gt;$R$2:$R$3094))+1</f>
        <v>#REF!</v>
      </c>
      <c r="T717" t="str">
        <f t="shared" si="59"/>
        <v>NEWBURY †</v>
      </c>
      <c r="U717">
        <v>0</v>
      </c>
      <c r="V717" t="s">
        <v>17</v>
      </c>
      <c r="W717">
        <f t="shared" si="60"/>
        <v>2023</v>
      </c>
    </row>
    <row r="718" spans="1:23" x14ac:dyDescent="0.25">
      <c r="A718" s="10" t="str">
        <f>IF(YEAR(G718)=2024,#REF!,"")</f>
        <v/>
      </c>
      <c r="B718" s="10" t="str">
        <f>IF(YEAR(G718)=2025,#REF!,"")</f>
        <v/>
      </c>
      <c r="C718" s="10" t="str">
        <f t="shared" si="56"/>
        <v>Evening45104</v>
      </c>
      <c r="D718" s="5" t="str">
        <f>IF('by region'!$C$2="Any","Any",List!V718)&amp;M718&amp;IF('by region'!$I$2="Any","Any",N718)&amp;G718</f>
        <v>AnyJumpAny45104</v>
      </c>
      <c r="E718" s="5" t="e">
        <f>IF(I718=#REF!,List!G718,"")</f>
        <v>#REF!</v>
      </c>
      <c r="F718" s="5" t="e">
        <f t="shared" si="57"/>
        <v>#REF!</v>
      </c>
      <c r="G718" s="15">
        <v>45104</v>
      </c>
      <c r="H718" s="16" t="s">
        <v>7</v>
      </c>
      <c r="I718" s="16" t="s">
        <v>75</v>
      </c>
      <c r="J718" s="16" t="s">
        <v>80</v>
      </c>
      <c r="K718" s="14" t="s">
        <v>10</v>
      </c>
      <c r="L718" s="14" t="s">
        <v>19</v>
      </c>
      <c r="M718" s="16" t="s">
        <v>12</v>
      </c>
      <c r="N718" s="16" t="s">
        <v>13</v>
      </c>
      <c r="O718" s="16" t="s">
        <v>14</v>
      </c>
      <c r="P718" s="12">
        <f t="shared" si="58"/>
        <v>2</v>
      </c>
      <c r="Q718" s="12" cm="1">
        <f t="array" ref="Q718">SUMPRODUCT(($G$2:$G$3094=G718)*(P718&gt;$P$2:$P$3094))+1</f>
        <v>3</v>
      </c>
      <c r="R718" s="12" t="e">
        <f>(Q718*100000)+#REF!</f>
        <v>#REF!</v>
      </c>
      <c r="S718" t="e" cm="1">
        <f t="array" ref="S718">SUMPRODUCT(($G$2:$G$3094=G718)*(R718&gt;$R$2:$R$3094))+1</f>
        <v>#REF!</v>
      </c>
      <c r="T718" t="str">
        <f t="shared" si="59"/>
        <v>Newton Abbot †</v>
      </c>
      <c r="U718">
        <v>0</v>
      </c>
      <c r="V718" t="s">
        <v>11</v>
      </c>
      <c r="W718">
        <f t="shared" si="60"/>
        <v>2023</v>
      </c>
    </row>
    <row r="719" spans="1:23" x14ac:dyDescent="0.25">
      <c r="A719" s="10" t="str">
        <f>IF(YEAR(G719)=2024,#REF!,"")</f>
        <v/>
      </c>
      <c r="B719" s="10" t="str">
        <f>IF(YEAR(G719)=2025,#REF!,"")</f>
        <v/>
      </c>
      <c r="C719" s="10" t="str">
        <f t="shared" si="56"/>
        <v>Evening45105</v>
      </c>
      <c r="D719" s="5" t="str">
        <f>IF('by region'!$C$2="Any","Any",List!V719)&amp;M719&amp;IF('by region'!$I$2="Any","Any",N719)&amp;G719</f>
        <v>AnyFlatAny45105</v>
      </c>
      <c r="E719" s="5" t="e">
        <f>IF(I719=#REF!,List!G719,"")</f>
        <v>#REF!</v>
      </c>
      <c r="F719" s="5" t="e">
        <f t="shared" si="57"/>
        <v>#REF!</v>
      </c>
      <c r="G719" s="15">
        <v>45105</v>
      </c>
      <c r="H719" s="16" t="s">
        <v>27</v>
      </c>
      <c r="I719" s="16" t="s">
        <v>47</v>
      </c>
      <c r="J719" s="16" t="s">
        <v>80</v>
      </c>
      <c r="K719" s="14" t="s">
        <v>16</v>
      </c>
      <c r="L719" s="14" t="s">
        <v>19</v>
      </c>
      <c r="M719" s="16" t="s">
        <v>25</v>
      </c>
      <c r="N719" s="16" t="s">
        <v>26</v>
      </c>
      <c r="O719" s="16" t="s">
        <v>14</v>
      </c>
      <c r="P719" s="12">
        <f t="shared" si="58"/>
        <v>2</v>
      </c>
      <c r="Q719" s="12" cm="1">
        <f t="array" ref="Q719">SUMPRODUCT(($G$2:$G$3094=G719)*(P719&gt;$P$2:$P$3094))+1</f>
        <v>4</v>
      </c>
      <c r="R719" s="12" t="e">
        <f>(Q719*100000)+#REF!</f>
        <v>#REF!</v>
      </c>
      <c r="S719" t="e" cm="1">
        <f t="array" ref="S719">SUMPRODUCT(($G$2:$G$3094=G719)*(R719&gt;$R$2:$R$3094))+1</f>
        <v>#REF!</v>
      </c>
      <c r="T719" t="str">
        <f t="shared" si="59"/>
        <v>KEMPTON PARK †</v>
      </c>
      <c r="U719">
        <v>0</v>
      </c>
      <c r="V719" t="s">
        <v>11</v>
      </c>
      <c r="W719">
        <f t="shared" si="60"/>
        <v>2023</v>
      </c>
    </row>
    <row r="720" spans="1:23" x14ac:dyDescent="0.25">
      <c r="A720" s="10" t="str">
        <f>IF(YEAR(G720)=2024,#REF!,"")</f>
        <v/>
      </c>
      <c r="B720" s="10" t="str">
        <f>IF(YEAR(G720)=2025,#REF!,"")</f>
        <v/>
      </c>
      <c r="C720" s="10" t="str">
        <f t="shared" si="56"/>
        <v>Evening45105</v>
      </c>
      <c r="D720" s="5" t="str">
        <f>IF('by region'!$C$2="Any","Any",List!V720)&amp;M720&amp;IF('by region'!$I$2="Any","Any",N720)&amp;G720</f>
        <v>AnyFlatAny45105</v>
      </c>
      <c r="E720" s="5" t="e">
        <f>IF(I720=#REF!,List!G720,"")</f>
        <v>#REF!</v>
      </c>
      <c r="F720" s="5" t="e">
        <f t="shared" si="57"/>
        <v>#REF!</v>
      </c>
      <c r="G720" s="15">
        <v>45105</v>
      </c>
      <c r="H720" s="16" t="s">
        <v>27</v>
      </c>
      <c r="I720" s="16" t="s">
        <v>79</v>
      </c>
      <c r="J720" s="16" t="s">
        <v>80</v>
      </c>
      <c r="K720" s="14" t="s">
        <v>24</v>
      </c>
      <c r="L720" s="14" t="s">
        <v>19</v>
      </c>
      <c r="M720" s="16" t="s">
        <v>25</v>
      </c>
      <c r="N720" s="16" t="s">
        <v>13</v>
      </c>
      <c r="O720" s="16" t="s">
        <v>14</v>
      </c>
      <c r="P720" s="12">
        <f t="shared" si="58"/>
        <v>2</v>
      </c>
      <c r="Q720" s="12" cm="1">
        <f t="array" ref="Q720">SUMPRODUCT(($G$2:$G$3094=G720)*(P720&gt;$P$2:$P$3094))+1</f>
        <v>4</v>
      </c>
      <c r="R720" s="12" t="e">
        <f>(Q720*100000)+#REF!</f>
        <v>#REF!</v>
      </c>
      <c r="S720" t="e" cm="1">
        <f t="array" ref="S720">SUMPRODUCT(($G$2:$G$3094=G720)*(R720&gt;$R$2:$R$3094))+1</f>
        <v>#REF!</v>
      </c>
      <c r="T720" t="str">
        <f t="shared" si="59"/>
        <v>BATH †</v>
      </c>
      <c r="U720">
        <v>0</v>
      </c>
      <c r="V720" t="s">
        <v>17</v>
      </c>
      <c r="W720">
        <f t="shared" si="60"/>
        <v>2023</v>
      </c>
    </row>
    <row r="721" spans="1:23" x14ac:dyDescent="0.25">
      <c r="A721" s="10" t="str">
        <f>IF(YEAR(G721)=2024,#REF!,"")</f>
        <v/>
      </c>
      <c r="B721" s="10" t="str">
        <f>IF(YEAR(G721)=2025,#REF!,"")</f>
        <v/>
      </c>
      <c r="C721" s="10" t="str">
        <f t="shared" si="56"/>
        <v>Afternoon45105</v>
      </c>
      <c r="D721" s="5" t="str">
        <f>IF('by region'!$C$2="Any","Any",List!V721)&amp;M721&amp;IF('by region'!$I$2="Any","Any",N721)&amp;G721</f>
        <v>AnyFlatAny45105</v>
      </c>
      <c r="E721" s="5" t="e">
        <f>IF(I721=#REF!,List!G721,"")</f>
        <v>#REF!</v>
      </c>
      <c r="F721" s="5" t="e">
        <f t="shared" si="57"/>
        <v>#REF!</v>
      </c>
      <c r="G721" s="15">
        <v>45105</v>
      </c>
      <c r="H721" s="16" t="s">
        <v>27</v>
      </c>
      <c r="I721" s="16" t="s">
        <v>63</v>
      </c>
      <c r="J721" s="16" t="s">
        <v>9</v>
      </c>
      <c r="K721" s="14" t="s">
        <v>16</v>
      </c>
      <c r="L721" s="14" t="s">
        <v>11</v>
      </c>
      <c r="M721" s="16" t="s">
        <v>25</v>
      </c>
      <c r="N721" s="16" t="s">
        <v>13</v>
      </c>
      <c r="O721" s="16" t="s">
        <v>14</v>
      </c>
      <c r="P721" s="12">
        <f t="shared" si="58"/>
        <v>1</v>
      </c>
      <c r="Q721" s="12" cm="1">
        <f t="array" ref="Q721">SUMPRODUCT(($G$2:$G$3094=G721)*(P721&gt;$P$2:$P$3094))+1</f>
        <v>1</v>
      </c>
      <c r="R721" s="12" t="e">
        <f>(Q721*100000)+#REF!</f>
        <v>#REF!</v>
      </c>
      <c r="S721" t="e" cm="1">
        <f t="array" ref="S721">SUMPRODUCT(($G$2:$G$3094=G721)*(R721&gt;$R$2:$R$3094))+1</f>
        <v>#REF!</v>
      </c>
      <c r="T721" t="str">
        <f t="shared" si="59"/>
        <v xml:space="preserve">CARLISLE </v>
      </c>
      <c r="U721">
        <v>0</v>
      </c>
      <c r="V721" t="s">
        <v>17</v>
      </c>
      <c r="W721">
        <f t="shared" si="60"/>
        <v>2023</v>
      </c>
    </row>
    <row r="722" spans="1:23" x14ac:dyDescent="0.25">
      <c r="A722" s="10" t="str">
        <f>IF(YEAR(G722)=2024,#REF!,"")</f>
        <v/>
      </c>
      <c r="B722" s="10" t="str">
        <f>IF(YEAR(G722)=2025,#REF!,"")</f>
        <v/>
      </c>
      <c r="C722" s="10" t="str">
        <f t="shared" si="56"/>
        <v>Afternoon45105</v>
      </c>
      <c r="D722" s="5" t="str">
        <f>IF('by region'!$C$2="Any","Any",List!V722)&amp;M722&amp;IF('by region'!$I$2="Any","Any",N722)&amp;G722</f>
        <v>AnyFlatAny45105</v>
      </c>
      <c r="E722" s="5" t="e">
        <f>IF(I722=#REF!,List!G722,"")</f>
        <v>#REF!</v>
      </c>
      <c r="F722" s="5" t="e">
        <f t="shared" si="57"/>
        <v>#REF!</v>
      </c>
      <c r="G722" s="15">
        <v>45105</v>
      </c>
      <c r="H722" s="16" t="s">
        <v>27</v>
      </c>
      <c r="I722" s="16" t="s">
        <v>87</v>
      </c>
      <c r="J722" s="16" t="s">
        <v>9</v>
      </c>
      <c r="K722" s="14" t="s">
        <v>10</v>
      </c>
      <c r="L722" s="14" t="s">
        <v>19</v>
      </c>
      <c r="M722" s="16" t="s">
        <v>25</v>
      </c>
      <c r="N722" s="16" t="s">
        <v>13</v>
      </c>
      <c r="O722" s="16" t="s">
        <v>14</v>
      </c>
      <c r="P722" s="12">
        <f t="shared" si="58"/>
        <v>1</v>
      </c>
      <c r="Q722" s="12" cm="1">
        <f t="array" ref="Q722">SUMPRODUCT(($G$2:$G$3094=G722)*(P722&gt;$P$2:$P$3094))+1</f>
        <v>1</v>
      </c>
      <c r="R722" s="12" t="e">
        <f>(Q722*100000)+#REF!</f>
        <v>#REF!</v>
      </c>
      <c r="S722" t="e" cm="1">
        <f t="array" ref="S722">SUMPRODUCT(($G$2:$G$3094=G722)*(R722&gt;$R$2:$R$3094))+1</f>
        <v>#REF!</v>
      </c>
      <c r="T722" t="str">
        <f t="shared" si="59"/>
        <v xml:space="preserve">SALISBURY </v>
      </c>
      <c r="U722">
        <v>0</v>
      </c>
      <c r="V722" t="s">
        <v>17</v>
      </c>
      <c r="W722">
        <f t="shared" si="60"/>
        <v>2023</v>
      </c>
    </row>
    <row r="723" spans="1:23" x14ac:dyDescent="0.25">
      <c r="A723" s="10" t="str">
        <f>IF(YEAR(G723)=2024,#REF!,"")</f>
        <v/>
      </c>
      <c r="B723" s="10" t="str">
        <f>IF(YEAR(G723)=2025,#REF!,"")</f>
        <v/>
      </c>
      <c r="C723" s="10" t="str">
        <f t="shared" si="56"/>
        <v>Afternoon45105</v>
      </c>
      <c r="D723" s="5" t="str">
        <f>IF('by region'!$C$2="Any","Any",List!V723)&amp;M723&amp;IF('by region'!$I$2="Any","Any",N723)&amp;G723</f>
        <v>AnyJumpAny45105</v>
      </c>
      <c r="E723" s="5" t="e">
        <f>IF(I723=#REF!,List!G723,"")</f>
        <v>#REF!</v>
      </c>
      <c r="F723" s="5" t="e">
        <f t="shared" si="57"/>
        <v>#REF!</v>
      </c>
      <c r="G723" s="15">
        <v>45105</v>
      </c>
      <c r="H723" s="16" t="s">
        <v>27</v>
      </c>
      <c r="I723" s="16" t="s">
        <v>91</v>
      </c>
      <c r="J723" s="16" t="s">
        <v>9</v>
      </c>
      <c r="K723" s="14" t="s">
        <v>24</v>
      </c>
      <c r="L723" s="14" t="s">
        <v>17</v>
      </c>
      <c r="M723" s="16" t="s">
        <v>12</v>
      </c>
      <c r="N723" s="16" t="s">
        <v>13</v>
      </c>
      <c r="O723" s="16" t="s">
        <v>14</v>
      </c>
      <c r="P723" s="12">
        <f t="shared" si="58"/>
        <v>1</v>
      </c>
      <c r="Q723" s="12" cm="1">
        <f t="array" ref="Q723">SUMPRODUCT(($G$2:$G$3094=G723)*(P723&gt;$P$2:$P$3094))+1</f>
        <v>1</v>
      </c>
      <c r="R723" s="12" t="e">
        <f>(Q723*100000)+#REF!</f>
        <v>#REF!</v>
      </c>
      <c r="S723" t="e" cm="1">
        <f t="array" ref="S723">SUMPRODUCT(($G$2:$G$3094=G723)*(R723&gt;$R$2:$R$3094))+1</f>
        <v>#REF!</v>
      </c>
      <c r="T723" t="str">
        <f t="shared" si="59"/>
        <v xml:space="preserve">Worcester </v>
      </c>
      <c r="U723">
        <v>0</v>
      </c>
      <c r="V723" t="s">
        <v>11</v>
      </c>
      <c r="W723">
        <f t="shared" si="60"/>
        <v>2023</v>
      </c>
    </row>
    <row r="724" spans="1:23" x14ac:dyDescent="0.25">
      <c r="A724" s="10" t="str">
        <f>IF(YEAR(G724)=2024,#REF!,"")</f>
        <v/>
      </c>
      <c r="B724" s="10" t="str">
        <f>IF(YEAR(G724)=2025,#REF!,"")</f>
        <v/>
      </c>
      <c r="C724" s="10" t="str">
        <f t="shared" si="56"/>
        <v>Afternoon45106</v>
      </c>
      <c r="D724" s="5" t="str">
        <f>IF('by region'!$C$2="Any","Any",List!V724)&amp;M724&amp;IF('by region'!$I$2="Any","Any",N724)&amp;G724</f>
        <v>AnyFlatAny45106</v>
      </c>
      <c r="E724" s="5" t="e">
        <f>IF(I724=#REF!,List!G724,"")</f>
        <v>#REF!</v>
      </c>
      <c r="F724" s="5" t="e">
        <f t="shared" si="57"/>
        <v>#REF!</v>
      </c>
      <c r="G724" s="15">
        <v>45106</v>
      </c>
      <c r="H724" s="16" t="s">
        <v>34</v>
      </c>
      <c r="I724" s="16" t="s">
        <v>31</v>
      </c>
      <c r="J724" s="16" t="s">
        <v>9</v>
      </c>
      <c r="K724" s="14" t="s">
        <v>24</v>
      </c>
      <c r="L724" s="14" t="s">
        <v>11</v>
      </c>
      <c r="M724" s="16" t="s">
        <v>25</v>
      </c>
      <c r="N724" s="16" t="s">
        <v>26</v>
      </c>
      <c r="O724" s="16" t="s">
        <v>14</v>
      </c>
      <c r="P724" s="12">
        <f t="shared" si="58"/>
        <v>1</v>
      </c>
      <c r="Q724" s="12" cm="1">
        <f t="array" ref="Q724">SUMPRODUCT(($G$2:$G$3094=G724)*(P724&gt;$P$2:$P$3094))+1</f>
        <v>1</v>
      </c>
      <c r="R724" s="12" t="e">
        <f>(Q724*100000)+#REF!</f>
        <v>#REF!</v>
      </c>
      <c r="S724" t="e" cm="1">
        <f t="array" ref="S724">SUMPRODUCT(($G$2:$G$3094=G724)*(R724&gt;$R$2:$R$3094))+1</f>
        <v>#REF!</v>
      </c>
      <c r="T724" t="str">
        <f t="shared" si="59"/>
        <v xml:space="preserve">NEWCASTLE </v>
      </c>
      <c r="U724">
        <v>0</v>
      </c>
      <c r="V724" t="s">
        <v>19</v>
      </c>
      <c r="W724">
        <f t="shared" si="60"/>
        <v>2023</v>
      </c>
    </row>
    <row r="725" spans="1:23" x14ac:dyDescent="0.25">
      <c r="A725" s="10" t="str">
        <f>IF(YEAR(G725)=2024,#REF!,"")</f>
        <v/>
      </c>
      <c r="B725" s="10" t="str">
        <f>IF(YEAR(G725)=2025,#REF!,"")</f>
        <v/>
      </c>
      <c r="C725" s="10" t="str">
        <f t="shared" si="56"/>
        <v>Evening45106</v>
      </c>
      <c r="D725" s="5" t="str">
        <f>IF('by region'!$C$2="Any","Any",List!V725)&amp;M725&amp;IF('by region'!$I$2="Any","Any",N725)&amp;G725</f>
        <v>AnyFlatAny45106</v>
      </c>
      <c r="E725" s="5" t="e">
        <f>IF(I725=#REF!,List!G725,"")</f>
        <v>#REF!</v>
      </c>
      <c r="F725" s="5" t="e">
        <f t="shared" si="57"/>
        <v>#REF!</v>
      </c>
      <c r="G725" s="15">
        <v>45106</v>
      </c>
      <c r="H725" s="16" t="s">
        <v>34</v>
      </c>
      <c r="I725" s="16" t="s">
        <v>86</v>
      </c>
      <c r="J725" s="16" t="s">
        <v>80</v>
      </c>
      <c r="K725" s="14" t="s">
        <v>10</v>
      </c>
      <c r="L725" s="14" t="s">
        <v>11</v>
      </c>
      <c r="M725" s="16" t="s">
        <v>25</v>
      </c>
      <c r="N725" s="16" t="s">
        <v>13</v>
      </c>
      <c r="O725" s="16" t="s">
        <v>14</v>
      </c>
      <c r="P725" s="12">
        <f t="shared" si="58"/>
        <v>2</v>
      </c>
      <c r="Q725" s="12" cm="1">
        <f t="array" ref="Q725">SUMPRODUCT(($G$2:$G$3094=G725)*(P725&gt;$P$2:$P$3094))+1</f>
        <v>4</v>
      </c>
      <c r="R725" s="12" t="e">
        <f>(Q725*100000)+#REF!</f>
        <v>#REF!</v>
      </c>
      <c r="S725" t="e" cm="1">
        <f t="array" ref="S725">SUMPRODUCT(($G$2:$G$3094=G725)*(R725&gt;$R$2:$R$3094))+1</f>
        <v>#REF!</v>
      </c>
      <c r="T725" t="str">
        <f t="shared" si="59"/>
        <v>HAMILTON PARK †</v>
      </c>
      <c r="U725">
        <v>0</v>
      </c>
      <c r="V725" t="s">
        <v>11</v>
      </c>
      <c r="W725">
        <f t="shared" si="60"/>
        <v>2023</v>
      </c>
    </row>
    <row r="726" spans="1:23" x14ac:dyDescent="0.25">
      <c r="A726" s="10" t="str">
        <f>IF(YEAR(G726)=2024,#REF!,"")</f>
        <v/>
      </c>
      <c r="B726" s="10" t="str">
        <f>IF(YEAR(G726)=2025,#REF!,"")</f>
        <v/>
      </c>
      <c r="C726" s="10" t="str">
        <f t="shared" si="56"/>
        <v>Evening45106</v>
      </c>
      <c r="D726" s="5" t="str">
        <f>IF('by region'!$C$2="Any","Any",List!V726)&amp;M726&amp;IF('by region'!$I$2="Any","Any",N726)&amp;G726</f>
        <v>AnyFlatAny45106</v>
      </c>
      <c r="E726" s="5" t="e">
        <f>IF(I726=#REF!,List!G726,"")</f>
        <v>#REF!</v>
      </c>
      <c r="F726" s="5" t="e">
        <f t="shared" si="57"/>
        <v>#REF!</v>
      </c>
      <c r="G726" s="15">
        <v>45106</v>
      </c>
      <c r="H726" s="16" t="s">
        <v>34</v>
      </c>
      <c r="I726" s="16" t="s">
        <v>44</v>
      </c>
      <c r="J726" s="16" t="s">
        <v>80</v>
      </c>
      <c r="K726" s="14" t="s">
        <v>10</v>
      </c>
      <c r="L726" s="14" t="s">
        <v>17</v>
      </c>
      <c r="M726" s="16" t="s">
        <v>25</v>
      </c>
      <c r="N726" s="16" t="s">
        <v>13</v>
      </c>
      <c r="O726" s="16" t="s">
        <v>14</v>
      </c>
      <c r="P726" s="12">
        <f t="shared" si="58"/>
        <v>2</v>
      </c>
      <c r="Q726" s="12" cm="1">
        <f t="array" ref="Q726">SUMPRODUCT(($G$2:$G$3094=G726)*(P726&gt;$P$2:$P$3094))+1</f>
        <v>4</v>
      </c>
      <c r="R726" s="12" t="e">
        <f>(Q726*100000)+#REF!</f>
        <v>#REF!</v>
      </c>
      <c r="S726" t="e" cm="1">
        <f t="array" ref="S726">SUMPRODUCT(($G$2:$G$3094=G726)*(R726&gt;$R$2:$R$3094))+1</f>
        <v>#REF!</v>
      </c>
      <c r="T726" t="str">
        <f t="shared" si="59"/>
        <v>LEICESTER †</v>
      </c>
      <c r="U726">
        <v>0</v>
      </c>
      <c r="V726" t="s">
        <v>17</v>
      </c>
      <c r="W726">
        <f t="shared" si="60"/>
        <v>2023</v>
      </c>
    </row>
    <row r="727" spans="1:23" x14ac:dyDescent="0.25">
      <c r="A727" s="10" t="str">
        <f>IF(YEAR(G727)=2024,#REF!,"")</f>
        <v/>
      </c>
      <c r="B727" s="10" t="str">
        <f>IF(YEAR(G727)=2025,#REF!,"")</f>
        <v/>
      </c>
      <c r="C727" s="10" t="str">
        <f t="shared" si="56"/>
        <v>Afternoon45106</v>
      </c>
      <c r="D727" s="5" t="str">
        <f>IF('by region'!$C$2="Any","Any",List!V727)&amp;M727&amp;IF('by region'!$I$2="Any","Any",N727)&amp;G727</f>
        <v>AnyFlatAny45106</v>
      </c>
      <c r="E727" s="5" t="e">
        <f>IF(I727=#REF!,List!G727,"")</f>
        <v>#REF!</v>
      </c>
      <c r="F727" s="5" t="e">
        <f t="shared" si="57"/>
        <v>#REF!</v>
      </c>
      <c r="G727" s="15">
        <v>45106</v>
      </c>
      <c r="H727" s="16" t="s">
        <v>34</v>
      </c>
      <c r="I727" s="16" t="s">
        <v>76</v>
      </c>
      <c r="J727" s="16" t="s">
        <v>9</v>
      </c>
      <c r="K727" s="14" t="s">
        <v>16</v>
      </c>
      <c r="L727" s="14" t="s">
        <v>17</v>
      </c>
      <c r="M727" s="16" t="s">
        <v>25</v>
      </c>
      <c r="N727" s="16" t="s">
        <v>13</v>
      </c>
      <c r="O727" s="16" t="s">
        <v>14</v>
      </c>
      <c r="P727" s="12">
        <f t="shared" si="58"/>
        <v>1</v>
      </c>
      <c r="Q727" s="12" cm="1">
        <f t="array" ref="Q727">SUMPRODUCT(($G$2:$G$3094=G727)*(P727&gt;$P$2:$P$3094))+1</f>
        <v>1</v>
      </c>
      <c r="R727" s="12" t="e">
        <f>(Q727*100000)+#REF!</f>
        <v>#REF!</v>
      </c>
      <c r="S727" t="e" cm="1">
        <f t="array" ref="S727">SUMPRODUCT(($G$2:$G$3094=G727)*(R727&gt;$R$2:$R$3094))+1</f>
        <v>#REF!</v>
      </c>
      <c r="T727" t="str">
        <f t="shared" si="59"/>
        <v xml:space="preserve">NEWMARKET </v>
      </c>
      <c r="U727">
        <v>0</v>
      </c>
      <c r="V727" t="s">
        <v>19</v>
      </c>
      <c r="W727">
        <f t="shared" si="60"/>
        <v>2023</v>
      </c>
    </row>
    <row r="728" spans="1:23" x14ac:dyDescent="0.25">
      <c r="A728" s="10" t="str">
        <f>IF(YEAR(G728)=2024,#REF!,"")</f>
        <v/>
      </c>
      <c r="B728" s="10" t="str">
        <f>IF(YEAR(G728)=2025,#REF!,"")</f>
        <v/>
      </c>
      <c r="C728" s="10" t="str">
        <f t="shared" si="56"/>
        <v>Afternoon45106</v>
      </c>
      <c r="D728" s="5" t="str">
        <f>IF('by region'!$C$2="Any","Any",List!V728)&amp;M728&amp;IF('by region'!$I$2="Any","Any",N728)&amp;G728</f>
        <v>AnyFlatAny45106</v>
      </c>
      <c r="E728" s="5" t="e">
        <f>IF(I728=#REF!,List!G728,"")</f>
        <v>#REF!</v>
      </c>
      <c r="F728" s="5" t="e">
        <f t="shared" si="57"/>
        <v>#REF!</v>
      </c>
      <c r="G728" s="15">
        <v>45106</v>
      </c>
      <c r="H728" s="16" t="s">
        <v>34</v>
      </c>
      <c r="I728" s="16" t="s">
        <v>72</v>
      </c>
      <c r="J728" s="16" t="s">
        <v>9</v>
      </c>
      <c r="K728" s="14" t="s">
        <v>16</v>
      </c>
      <c r="L728" s="14" t="s">
        <v>17</v>
      </c>
      <c r="M728" s="16" t="s">
        <v>25</v>
      </c>
      <c r="N728" s="16" t="s">
        <v>13</v>
      </c>
      <c r="O728" s="16" t="s">
        <v>14</v>
      </c>
      <c r="P728" s="12">
        <f t="shared" si="58"/>
        <v>1</v>
      </c>
      <c r="Q728" s="12" cm="1">
        <f t="array" ref="Q728">SUMPRODUCT(($G$2:$G$3094=G728)*(P728&gt;$P$2:$P$3094))+1</f>
        <v>1</v>
      </c>
      <c r="R728" s="12" t="e">
        <f>(Q728*100000)+#REF!</f>
        <v>#REF!</v>
      </c>
      <c r="S728" t="e" cm="1">
        <f t="array" ref="S728">SUMPRODUCT(($G$2:$G$3094=G728)*(R728&gt;$R$2:$R$3094))+1</f>
        <v>#REF!</v>
      </c>
      <c r="T728" t="str">
        <f t="shared" si="59"/>
        <v xml:space="preserve">NOTTINGHAM </v>
      </c>
      <c r="U728">
        <v>0</v>
      </c>
      <c r="V728" t="s">
        <v>11</v>
      </c>
      <c r="W728">
        <f t="shared" si="60"/>
        <v>2023</v>
      </c>
    </row>
    <row r="729" spans="1:23" x14ac:dyDescent="0.25">
      <c r="A729" s="10" t="str">
        <f>IF(YEAR(G729)=2024,#REF!,"")</f>
        <v/>
      </c>
      <c r="B729" s="10" t="str">
        <f>IF(YEAR(G729)=2025,#REF!,"")</f>
        <v/>
      </c>
      <c r="C729" s="10" t="str">
        <f t="shared" si="56"/>
        <v>Evening45107</v>
      </c>
      <c r="D729" s="5" t="str">
        <f>IF('by region'!$C$2="Any","Any",List!V729)&amp;M729&amp;IF('by region'!$I$2="Any","Any",N729)&amp;G729</f>
        <v>AnyFlatAny45107</v>
      </c>
      <c r="E729" s="5" t="e">
        <f>IF(I729=#REF!,List!G729,"")</f>
        <v>#REF!</v>
      </c>
      <c r="F729" s="5" t="e">
        <f t="shared" si="57"/>
        <v>#REF!</v>
      </c>
      <c r="G729" s="15">
        <v>45107</v>
      </c>
      <c r="H729" s="16" t="s">
        <v>35</v>
      </c>
      <c r="I729" s="16" t="s">
        <v>31</v>
      </c>
      <c r="J729" s="16" t="s">
        <v>80</v>
      </c>
      <c r="K729" s="14" t="s">
        <v>24</v>
      </c>
      <c r="L729" s="14" t="s">
        <v>11</v>
      </c>
      <c r="M729" s="16" t="s">
        <v>25</v>
      </c>
      <c r="N729" s="16" t="s">
        <v>26</v>
      </c>
      <c r="O729" s="16" t="s">
        <v>14</v>
      </c>
      <c r="P729" s="12">
        <f t="shared" si="58"/>
        <v>2</v>
      </c>
      <c r="Q729" s="12" cm="1">
        <f t="array" ref="Q729">SUMPRODUCT(($G$2:$G$3094=G729)*(P729&gt;$P$2:$P$3094))+1</f>
        <v>4</v>
      </c>
      <c r="R729" s="12" t="e">
        <f>(Q729*100000)+#REF!</f>
        <v>#REF!</v>
      </c>
      <c r="S729" t="e" cm="1">
        <f t="array" ref="S729">SUMPRODUCT(($G$2:$G$3094=G729)*(R729&gt;$R$2:$R$3094))+1</f>
        <v>#REF!</v>
      </c>
      <c r="T729" t="str">
        <f t="shared" si="59"/>
        <v>NEWCASTLE †</v>
      </c>
      <c r="U729">
        <v>1</v>
      </c>
      <c r="V729" t="s">
        <v>17</v>
      </c>
      <c r="W729">
        <f t="shared" si="60"/>
        <v>2023</v>
      </c>
    </row>
    <row r="730" spans="1:23" x14ac:dyDescent="0.25">
      <c r="A730" s="10" t="str">
        <f>IF(YEAR(G730)=2024,#REF!,"")</f>
        <v/>
      </c>
      <c r="B730" s="10" t="str">
        <f>IF(YEAR(G730)=2025,#REF!,"")</f>
        <v/>
      </c>
      <c r="C730" s="10" t="str">
        <f t="shared" si="56"/>
        <v>Evening45107</v>
      </c>
      <c r="D730" s="5" t="str">
        <f>IF('by region'!$C$2="Any","Any",List!V730)&amp;M730&amp;IF('by region'!$I$2="Any","Any",N730)&amp;G730</f>
        <v>AnyFlatAny45107</v>
      </c>
      <c r="E730" s="5" t="e">
        <f>IF(I730=#REF!,List!G730,"")</f>
        <v>#REF!</v>
      </c>
      <c r="F730" s="5" t="e">
        <f t="shared" si="57"/>
        <v>#REF!</v>
      </c>
      <c r="G730" s="15">
        <v>45107</v>
      </c>
      <c r="H730" s="16" t="s">
        <v>35</v>
      </c>
      <c r="I730" s="16" t="s">
        <v>88</v>
      </c>
      <c r="J730" s="16" t="s">
        <v>80</v>
      </c>
      <c r="K730" s="14" t="s">
        <v>10</v>
      </c>
      <c r="L730" s="14" t="s">
        <v>17</v>
      </c>
      <c r="M730" s="16" t="s">
        <v>25</v>
      </c>
      <c r="N730" s="16" t="s">
        <v>13</v>
      </c>
      <c r="O730" s="16" t="s">
        <v>14</v>
      </c>
      <c r="P730" s="12">
        <f t="shared" si="58"/>
        <v>2</v>
      </c>
      <c r="Q730" s="12" cm="1">
        <f t="array" ref="Q730">SUMPRODUCT(($G$2:$G$3094=G730)*(P730&gt;$P$2:$P$3094))+1</f>
        <v>4</v>
      </c>
      <c r="R730" s="12" t="e">
        <f>(Q730*100000)+#REF!</f>
        <v>#REF!</v>
      </c>
      <c r="S730" t="e" cm="1">
        <f t="array" ref="S730">SUMPRODUCT(($G$2:$G$3094=G730)*(R730&gt;$R$2:$R$3094))+1</f>
        <v>#REF!</v>
      </c>
      <c r="T730" t="str">
        <f t="shared" si="59"/>
        <v>CHESTER †</v>
      </c>
      <c r="U730">
        <v>0</v>
      </c>
      <c r="V730" t="s">
        <v>19</v>
      </c>
      <c r="W730">
        <f t="shared" si="60"/>
        <v>2023</v>
      </c>
    </row>
    <row r="731" spans="1:23" x14ac:dyDescent="0.25">
      <c r="A731" s="10" t="str">
        <f>IF(YEAR(G731)=2024,#REF!,"")</f>
        <v/>
      </c>
      <c r="B731" s="10" t="str">
        <f>IF(YEAR(G731)=2025,#REF!,"")</f>
        <v/>
      </c>
      <c r="C731" s="10" t="str">
        <f t="shared" si="56"/>
        <v>Afternoon45107</v>
      </c>
      <c r="D731" s="5" t="str">
        <f>IF('by region'!$C$2="Any","Any",List!V731)&amp;M731&amp;IF('by region'!$I$2="Any","Any",N731)&amp;G731</f>
        <v>AnyFlatAny45107</v>
      </c>
      <c r="E731" s="5" t="e">
        <f>IF(I731=#REF!,List!G731,"")</f>
        <v>#REF!</v>
      </c>
      <c r="F731" s="5" t="e">
        <f t="shared" si="57"/>
        <v>#REF!</v>
      </c>
      <c r="G731" s="15">
        <v>45107</v>
      </c>
      <c r="H731" s="16" t="s">
        <v>35</v>
      </c>
      <c r="I731" s="16" t="s">
        <v>59</v>
      </c>
      <c r="J731" s="16" t="s">
        <v>9</v>
      </c>
      <c r="K731" s="14" t="s">
        <v>24</v>
      </c>
      <c r="L731" s="14" t="s">
        <v>11</v>
      </c>
      <c r="M731" s="16" t="s">
        <v>25</v>
      </c>
      <c r="N731" s="16" t="s">
        <v>13</v>
      </c>
      <c r="O731" s="16" t="s">
        <v>14</v>
      </c>
      <c r="P731" s="12">
        <f t="shared" si="58"/>
        <v>1</v>
      </c>
      <c r="Q731" s="12" cm="1">
        <f t="array" ref="Q731">SUMPRODUCT(($G$2:$G$3094=G731)*(P731&gt;$P$2:$P$3094))+1</f>
        <v>1</v>
      </c>
      <c r="R731" s="12" t="e">
        <f>(Q731*100000)+#REF!</f>
        <v>#REF!</v>
      </c>
      <c r="S731" t="e" cm="1">
        <f t="array" ref="S731">SUMPRODUCT(($G$2:$G$3094=G731)*(R731&gt;$R$2:$R$3094))+1</f>
        <v>#REF!</v>
      </c>
      <c r="T731" t="str">
        <f t="shared" si="59"/>
        <v xml:space="preserve">DONCASTER </v>
      </c>
      <c r="U731">
        <v>0</v>
      </c>
      <c r="V731" t="s">
        <v>11</v>
      </c>
      <c r="W731">
        <f t="shared" si="60"/>
        <v>2023</v>
      </c>
    </row>
    <row r="732" spans="1:23" x14ac:dyDescent="0.25">
      <c r="A732" s="10" t="str">
        <f>IF(YEAR(G732)=2024,#REF!,"")</f>
        <v/>
      </c>
      <c r="B732" s="10" t="str">
        <f>IF(YEAR(G732)=2025,#REF!,"")</f>
        <v/>
      </c>
      <c r="C732" s="10" t="str">
        <f t="shared" si="56"/>
        <v>Evening45107</v>
      </c>
      <c r="D732" s="5" t="str">
        <f>IF('by region'!$C$2="Any","Any",List!V732)&amp;M732&amp;IF('by region'!$I$2="Any","Any",N732)&amp;G732</f>
        <v>AnyFlatAny45107</v>
      </c>
      <c r="E732" s="5" t="e">
        <f>IF(I732=#REF!,List!G732,"")</f>
        <v>#REF!</v>
      </c>
      <c r="F732" s="5" t="e">
        <f t="shared" si="57"/>
        <v>#REF!</v>
      </c>
      <c r="G732" s="15">
        <v>45107</v>
      </c>
      <c r="H732" s="16" t="s">
        <v>35</v>
      </c>
      <c r="I732" s="16" t="s">
        <v>76</v>
      </c>
      <c r="J732" s="16" t="s">
        <v>80</v>
      </c>
      <c r="K732" s="14" t="s">
        <v>16</v>
      </c>
      <c r="L732" s="14" t="s">
        <v>17</v>
      </c>
      <c r="M732" s="16" t="s">
        <v>25</v>
      </c>
      <c r="N732" s="16" t="s">
        <v>13</v>
      </c>
      <c r="O732" s="16" t="s">
        <v>14</v>
      </c>
      <c r="P732" s="12">
        <f t="shared" si="58"/>
        <v>2</v>
      </c>
      <c r="Q732" s="12" cm="1">
        <f t="array" ref="Q732">SUMPRODUCT(($G$2:$G$3094=G732)*(P732&gt;$P$2:$P$3094))+1</f>
        <v>4</v>
      </c>
      <c r="R732" s="12" t="e">
        <f>(Q732*100000)+#REF!</f>
        <v>#REF!</v>
      </c>
      <c r="S732" t="e" cm="1">
        <f t="array" ref="S732">SUMPRODUCT(($G$2:$G$3094=G732)*(R732&gt;$R$2:$R$3094))+1</f>
        <v>#REF!</v>
      </c>
      <c r="T732" t="str">
        <f t="shared" si="59"/>
        <v>NEWMARKET †</v>
      </c>
      <c r="U732">
        <v>0</v>
      </c>
      <c r="V732" t="s">
        <v>11</v>
      </c>
      <c r="W732">
        <f t="shared" si="60"/>
        <v>2023</v>
      </c>
    </row>
    <row r="733" spans="1:23" x14ac:dyDescent="0.25">
      <c r="A733" s="10" t="str">
        <f>IF(YEAR(G733)=2024,#REF!,"")</f>
        <v/>
      </c>
      <c r="B733" s="10" t="str">
        <f>IF(YEAR(G733)=2025,#REF!,"")</f>
        <v/>
      </c>
      <c r="C733" s="10" t="str">
        <f t="shared" si="56"/>
        <v>Afternoon45107</v>
      </c>
      <c r="D733" s="5" t="str">
        <f>IF('by region'!$C$2="Any","Any",List!V733)&amp;M733&amp;IF('by region'!$I$2="Any","Any",N733)&amp;G733</f>
        <v>AnyFlatAny45107</v>
      </c>
      <c r="E733" s="5" t="e">
        <f>IF(I733=#REF!,List!G733,"")</f>
        <v>#REF!</v>
      </c>
      <c r="F733" s="5" t="e">
        <f t="shared" si="57"/>
        <v>#REF!</v>
      </c>
      <c r="G733" s="15">
        <v>45107</v>
      </c>
      <c r="H733" s="16" t="s">
        <v>35</v>
      </c>
      <c r="I733" s="16" t="s">
        <v>81</v>
      </c>
      <c r="J733" s="16" t="s">
        <v>9</v>
      </c>
      <c r="K733" s="14" t="s">
        <v>24</v>
      </c>
      <c r="L733" s="14" t="s">
        <v>17</v>
      </c>
      <c r="M733" s="16" t="s">
        <v>25</v>
      </c>
      <c r="N733" s="16" t="s">
        <v>13</v>
      </c>
      <c r="O733" s="16" t="s">
        <v>14</v>
      </c>
      <c r="P733" s="12">
        <f t="shared" si="58"/>
        <v>1</v>
      </c>
      <c r="Q733" s="12" cm="1">
        <f t="array" ref="Q733">SUMPRODUCT(($G$2:$G$3094=G733)*(P733&gt;$P$2:$P$3094))+1</f>
        <v>1</v>
      </c>
      <c r="R733" s="12" t="e">
        <f>(Q733*100000)+#REF!</f>
        <v>#REF!</v>
      </c>
      <c r="S733" t="e" cm="1">
        <f t="array" ref="S733">SUMPRODUCT(($G$2:$G$3094=G733)*(R733&gt;$R$2:$R$3094))+1</f>
        <v>#REF!</v>
      </c>
      <c r="T733" t="str">
        <f t="shared" si="59"/>
        <v xml:space="preserve">YARMOUTH </v>
      </c>
      <c r="U733">
        <v>0</v>
      </c>
      <c r="V733" t="s">
        <v>17</v>
      </c>
      <c r="W733">
        <f t="shared" si="60"/>
        <v>2023</v>
      </c>
    </row>
    <row r="734" spans="1:23" x14ac:dyDescent="0.25">
      <c r="A734" s="10" t="str">
        <f>IF(YEAR(G734)=2024,#REF!,"")</f>
        <v/>
      </c>
      <c r="B734" s="10" t="str">
        <f>IF(YEAR(G734)=2025,#REF!,"")</f>
        <v/>
      </c>
      <c r="C734" s="10" t="str">
        <f t="shared" si="56"/>
        <v>Afternoon45107</v>
      </c>
      <c r="D734" s="5" t="str">
        <f>IF('by region'!$C$2="Any","Any",List!V734)&amp;M734&amp;IF('by region'!$I$2="Any","Any",N734)&amp;G734</f>
        <v>AnyJumpAny45107</v>
      </c>
      <c r="E734" s="5" t="e">
        <f>IF(I734=#REF!,List!G734,"")</f>
        <v>#REF!</v>
      </c>
      <c r="F734" s="5" t="e">
        <f t="shared" si="57"/>
        <v>#REF!</v>
      </c>
      <c r="G734" s="15">
        <v>45107</v>
      </c>
      <c r="H734" s="16" t="s">
        <v>35</v>
      </c>
      <c r="I734" s="16" t="s">
        <v>92</v>
      </c>
      <c r="J734" s="16" t="s">
        <v>9</v>
      </c>
      <c r="K734" s="14" t="s">
        <v>10</v>
      </c>
      <c r="L734" s="14" t="s">
        <v>11</v>
      </c>
      <c r="M734" s="16" t="s">
        <v>12</v>
      </c>
      <c r="N734" s="16" t="s">
        <v>13</v>
      </c>
      <c r="O734" s="16" t="s">
        <v>21</v>
      </c>
      <c r="P734" s="12">
        <f t="shared" si="58"/>
        <v>1</v>
      </c>
      <c r="Q734" s="12" cm="1">
        <f t="array" ref="Q734">SUMPRODUCT(($G$2:$G$3094=G734)*(P734&gt;$P$2:$P$3094))+1</f>
        <v>1</v>
      </c>
      <c r="R734" s="12" t="e">
        <f>(Q734*100000)+#REF!</f>
        <v>#REF!</v>
      </c>
      <c r="S734" t="e" cm="1">
        <f t="array" ref="S734">SUMPRODUCT(($G$2:$G$3094=G734)*(R734&gt;$R$2:$R$3094))+1</f>
        <v>#REF!</v>
      </c>
      <c r="T734" t="str">
        <f t="shared" si="59"/>
        <v xml:space="preserve">Cartmel </v>
      </c>
      <c r="U734">
        <v>0</v>
      </c>
      <c r="V734" t="s">
        <v>19</v>
      </c>
      <c r="W734">
        <f t="shared" si="60"/>
        <v>2023</v>
      </c>
    </row>
    <row r="735" spans="1:23" x14ac:dyDescent="0.25">
      <c r="A735" s="10" t="str">
        <f>IF(YEAR(G735)=2024,#REF!,"")</f>
        <v/>
      </c>
      <c r="B735" s="10" t="str">
        <f>IF(YEAR(G735)=2025,#REF!,"")</f>
        <v/>
      </c>
      <c r="C735" s="10" t="str">
        <f t="shared" si="56"/>
        <v>Afternoon45108</v>
      </c>
      <c r="D735" s="5" t="str">
        <f>IF('by region'!$C$2="Any","Any",List!V735)&amp;M735&amp;IF('by region'!$I$2="Any","Any",N735)&amp;G735</f>
        <v>AnyFlatAny45108</v>
      </c>
      <c r="E735" s="5" t="e">
        <f>IF(I735=#REF!,List!G735,"")</f>
        <v>#REF!</v>
      </c>
      <c r="F735" s="5" t="e">
        <f t="shared" si="57"/>
        <v>#REF!</v>
      </c>
      <c r="G735" s="15">
        <v>45108</v>
      </c>
      <c r="H735" s="16" t="s">
        <v>37</v>
      </c>
      <c r="I735" s="16" t="s">
        <v>31</v>
      </c>
      <c r="J735" s="16" t="s">
        <v>9</v>
      </c>
      <c r="K735" s="14" t="s">
        <v>24</v>
      </c>
      <c r="L735" s="14" t="s">
        <v>11</v>
      </c>
      <c r="M735" s="16" t="s">
        <v>25</v>
      </c>
      <c r="N735" s="16" t="s">
        <v>26</v>
      </c>
      <c r="O735" s="16" t="s">
        <v>14</v>
      </c>
      <c r="P735" s="12">
        <f t="shared" si="58"/>
        <v>1</v>
      </c>
      <c r="Q735" s="12" cm="1">
        <f t="array" ref="Q735">SUMPRODUCT(($G$2:$G$3094=G735)*(P735&gt;$P$2:$P$3094))+1</f>
        <v>1</v>
      </c>
      <c r="R735" s="12" t="e">
        <f>(Q735*100000)+#REF!</f>
        <v>#REF!</v>
      </c>
      <c r="S735" t="e" cm="1">
        <f t="array" ref="S735">SUMPRODUCT(($G$2:$G$3094=G735)*(R735&gt;$R$2:$R$3094))+1</f>
        <v>#REF!</v>
      </c>
      <c r="T735" t="str">
        <f t="shared" si="59"/>
        <v xml:space="preserve">NEWCASTLE </v>
      </c>
      <c r="U735">
        <v>0</v>
      </c>
      <c r="V735" t="s">
        <v>19</v>
      </c>
      <c r="W735">
        <f t="shared" si="60"/>
        <v>2023</v>
      </c>
    </row>
    <row r="736" spans="1:23" x14ac:dyDescent="0.25">
      <c r="A736" s="10" t="str">
        <f>IF(YEAR(G736)=2024,#REF!,"")</f>
        <v/>
      </c>
      <c r="B736" s="10" t="str">
        <f>IF(YEAR(G736)=2025,#REF!,"")</f>
        <v/>
      </c>
      <c r="C736" s="10" t="str">
        <f t="shared" si="56"/>
        <v>Afternoon45108</v>
      </c>
      <c r="D736" s="5" t="str">
        <f>IF('by region'!$C$2="Any","Any",List!V736)&amp;M736&amp;IF('by region'!$I$2="Any","Any",N736)&amp;G736</f>
        <v>AnyFlatAny45108</v>
      </c>
      <c r="E736" s="5" t="e">
        <f>IF(I736=#REF!,List!G736,"")</f>
        <v>#REF!</v>
      </c>
      <c r="F736" s="5" t="e">
        <f t="shared" si="57"/>
        <v>#REF!</v>
      </c>
      <c r="G736" s="15">
        <v>45108</v>
      </c>
      <c r="H736" s="16" t="s">
        <v>37</v>
      </c>
      <c r="I736" s="16" t="s">
        <v>88</v>
      </c>
      <c r="J736" s="16" t="s">
        <v>9</v>
      </c>
      <c r="K736" s="14" t="s">
        <v>10</v>
      </c>
      <c r="L736" s="14" t="s">
        <v>17</v>
      </c>
      <c r="M736" s="16" t="s">
        <v>25</v>
      </c>
      <c r="N736" s="16" t="s">
        <v>13</v>
      </c>
      <c r="O736" s="16" t="s">
        <v>14</v>
      </c>
      <c r="P736" s="12">
        <f t="shared" si="58"/>
        <v>1</v>
      </c>
      <c r="Q736" s="12" cm="1">
        <f t="array" ref="Q736">SUMPRODUCT(($G$2:$G$3094=G736)*(P736&gt;$P$2:$P$3094))+1</f>
        <v>1</v>
      </c>
      <c r="R736" s="12" t="e">
        <f>(Q736*100000)+#REF!</f>
        <v>#REF!</v>
      </c>
      <c r="S736" t="e" cm="1">
        <f t="array" ref="S736">SUMPRODUCT(($G$2:$G$3094=G736)*(R736&gt;$R$2:$R$3094))+1</f>
        <v>#REF!</v>
      </c>
      <c r="T736" t="str">
        <f t="shared" si="59"/>
        <v xml:space="preserve">CHESTER </v>
      </c>
      <c r="U736">
        <v>0</v>
      </c>
      <c r="V736" t="s">
        <v>19</v>
      </c>
      <c r="W736">
        <f t="shared" si="60"/>
        <v>2023</v>
      </c>
    </row>
    <row r="737" spans="1:23" x14ac:dyDescent="0.25">
      <c r="A737" s="10" t="str">
        <f>IF(YEAR(G737)=2024,#REF!,"")</f>
        <v/>
      </c>
      <c r="B737" s="10" t="str">
        <f>IF(YEAR(G737)=2025,#REF!,"")</f>
        <v/>
      </c>
      <c r="C737" s="10" t="str">
        <f t="shared" si="56"/>
        <v>Evening45108</v>
      </c>
      <c r="D737" s="5" t="str">
        <f>IF('by region'!$C$2="Any","Any",List!V737)&amp;M737&amp;IF('by region'!$I$2="Any","Any",N737)&amp;G737</f>
        <v>AnyFlatAny45108</v>
      </c>
      <c r="E737" s="5" t="e">
        <f>IF(I737=#REF!,List!G737,"")</f>
        <v>#REF!</v>
      </c>
      <c r="F737" s="5" t="e">
        <f t="shared" si="57"/>
        <v>#REF!</v>
      </c>
      <c r="G737" s="15">
        <v>45108</v>
      </c>
      <c r="H737" s="16" t="s">
        <v>37</v>
      </c>
      <c r="I737" s="16" t="s">
        <v>59</v>
      </c>
      <c r="J737" s="16" t="s">
        <v>80</v>
      </c>
      <c r="K737" s="14" t="s">
        <v>24</v>
      </c>
      <c r="L737" s="14" t="s">
        <v>11</v>
      </c>
      <c r="M737" s="16" t="s">
        <v>25</v>
      </c>
      <c r="N737" s="16" t="s">
        <v>13</v>
      </c>
      <c r="O737" s="16" t="s">
        <v>14</v>
      </c>
      <c r="P737" s="12">
        <f t="shared" si="58"/>
        <v>2</v>
      </c>
      <c r="Q737" s="12" cm="1">
        <f t="array" ref="Q737">SUMPRODUCT(($G$2:$G$3094=G737)*(P737&gt;$P$2:$P$3094))+1</f>
        <v>5</v>
      </c>
      <c r="R737" s="12" t="e">
        <f>(Q737*100000)+#REF!</f>
        <v>#REF!</v>
      </c>
      <c r="S737" t="e" cm="1">
        <f t="array" ref="S737">SUMPRODUCT(($G$2:$G$3094=G737)*(R737&gt;$R$2:$R$3094))+1</f>
        <v>#REF!</v>
      </c>
      <c r="T737" t="str">
        <f t="shared" si="59"/>
        <v>DONCASTER †</v>
      </c>
      <c r="U737">
        <v>0</v>
      </c>
      <c r="V737" t="s">
        <v>11</v>
      </c>
      <c r="W737">
        <f t="shared" si="60"/>
        <v>2023</v>
      </c>
    </row>
    <row r="738" spans="1:23" x14ac:dyDescent="0.25">
      <c r="A738" s="10" t="str">
        <f>IF(YEAR(G738)=2024,#REF!,"")</f>
        <v/>
      </c>
      <c r="B738" s="10" t="str">
        <f>IF(YEAR(G738)=2025,#REF!,"")</f>
        <v/>
      </c>
      <c r="C738" s="10" t="str">
        <f t="shared" si="56"/>
        <v>Evening45108</v>
      </c>
      <c r="D738" s="5" t="str">
        <f>IF('by region'!$C$2="Any","Any",List!V738)&amp;M738&amp;IF('by region'!$I$2="Any","Any",N738)&amp;G738</f>
        <v>AnyFlatAny45108</v>
      </c>
      <c r="E738" s="5" t="e">
        <f>IF(I738=#REF!,List!G738,"")</f>
        <v>#REF!</v>
      </c>
      <c r="F738" s="5" t="e">
        <f t="shared" si="57"/>
        <v>#REF!</v>
      </c>
      <c r="G738" s="15">
        <v>45108</v>
      </c>
      <c r="H738" s="16" t="s">
        <v>37</v>
      </c>
      <c r="I738" s="16" t="s">
        <v>36</v>
      </c>
      <c r="J738" s="16" t="s">
        <v>80</v>
      </c>
      <c r="K738" s="14" t="s">
        <v>24</v>
      </c>
      <c r="L738" s="14" t="s">
        <v>19</v>
      </c>
      <c r="M738" s="16" t="s">
        <v>25</v>
      </c>
      <c r="N738" s="16" t="s">
        <v>13</v>
      </c>
      <c r="O738" s="16" t="s">
        <v>14</v>
      </c>
      <c r="P738" s="12">
        <f t="shared" si="58"/>
        <v>2</v>
      </c>
      <c r="Q738" s="12" cm="1">
        <f t="array" ref="Q738">SUMPRODUCT(($G$2:$G$3094=G738)*(P738&gt;$P$2:$P$3094))+1</f>
        <v>5</v>
      </c>
      <c r="R738" s="12" t="e">
        <f>(Q738*100000)+#REF!</f>
        <v>#REF!</v>
      </c>
      <c r="S738" t="e" cm="1">
        <f t="array" ref="S738">SUMPRODUCT(($G$2:$G$3094=G738)*(R738&gt;$R$2:$R$3094))+1</f>
        <v>#REF!</v>
      </c>
      <c r="T738" t="str">
        <f t="shared" si="59"/>
        <v>LINGFIELD PARK †</v>
      </c>
      <c r="U738">
        <v>0</v>
      </c>
      <c r="V738" t="s">
        <v>17</v>
      </c>
      <c r="W738">
        <f t="shared" si="60"/>
        <v>2023</v>
      </c>
    </row>
    <row r="739" spans="1:23" x14ac:dyDescent="0.25">
      <c r="A739" s="10" t="str">
        <f>IF(YEAR(G739)=2024,#REF!,"")</f>
        <v/>
      </c>
      <c r="B739" s="10" t="str">
        <f>IF(YEAR(G739)=2025,#REF!,"")</f>
        <v/>
      </c>
      <c r="C739" s="10" t="str">
        <f t="shared" si="56"/>
        <v>Afternoon45108</v>
      </c>
      <c r="D739" s="5" t="str">
        <f>IF('by region'!$C$2="Any","Any",List!V739)&amp;M739&amp;IF('by region'!$I$2="Any","Any",N739)&amp;G739</f>
        <v>AnyFlatAny45108</v>
      </c>
      <c r="E739" s="5" t="e">
        <f>IF(I739=#REF!,List!G739,"")</f>
        <v>#REF!</v>
      </c>
      <c r="F739" s="5" t="e">
        <f t="shared" si="57"/>
        <v>#REF!</v>
      </c>
      <c r="G739" s="15">
        <v>45108</v>
      </c>
      <c r="H739" s="16" t="s">
        <v>37</v>
      </c>
      <c r="I739" s="16" t="s">
        <v>76</v>
      </c>
      <c r="J739" s="16" t="s">
        <v>9</v>
      </c>
      <c r="K739" s="14" t="s">
        <v>16</v>
      </c>
      <c r="L739" s="14" t="s">
        <v>17</v>
      </c>
      <c r="M739" s="16" t="s">
        <v>25</v>
      </c>
      <c r="N739" s="16" t="s">
        <v>13</v>
      </c>
      <c r="O739" s="16" t="s">
        <v>14</v>
      </c>
      <c r="P739" s="12">
        <f t="shared" si="58"/>
        <v>1</v>
      </c>
      <c r="Q739" s="12" cm="1">
        <f t="array" ref="Q739">SUMPRODUCT(($G$2:$G$3094=G739)*(P739&gt;$P$2:$P$3094))+1</f>
        <v>1</v>
      </c>
      <c r="R739" s="12" t="e">
        <f>(Q739*100000)+#REF!</f>
        <v>#REF!</v>
      </c>
      <c r="S739" t="e" cm="1">
        <f t="array" ref="S739">SUMPRODUCT(($G$2:$G$3094=G739)*(R739&gt;$R$2:$R$3094))+1</f>
        <v>#REF!</v>
      </c>
      <c r="T739" t="str">
        <f t="shared" si="59"/>
        <v xml:space="preserve">NEWMARKET </v>
      </c>
      <c r="U739">
        <v>0</v>
      </c>
      <c r="V739" t="s">
        <v>19</v>
      </c>
      <c r="W739">
        <f t="shared" si="60"/>
        <v>2023</v>
      </c>
    </row>
    <row r="740" spans="1:23" x14ac:dyDescent="0.25">
      <c r="A740" s="10" t="str">
        <f>IF(YEAR(G740)=2024,#REF!,"")</f>
        <v/>
      </c>
      <c r="B740" s="10" t="str">
        <f>IF(YEAR(G740)=2025,#REF!,"")</f>
        <v/>
      </c>
      <c r="C740" s="10" t="str">
        <f t="shared" si="56"/>
        <v>Afternoon45108</v>
      </c>
      <c r="D740" s="5" t="str">
        <f>IF('by region'!$C$2="Any","Any",List!V740)&amp;M740&amp;IF('by region'!$I$2="Any","Any",N740)&amp;G740</f>
        <v>AnyFlatAny45108</v>
      </c>
      <c r="E740" s="5" t="e">
        <f>IF(I740=#REF!,List!G740,"")</f>
        <v>#REF!</v>
      </c>
      <c r="F740" s="5" t="e">
        <f t="shared" si="57"/>
        <v>#REF!</v>
      </c>
      <c r="G740" s="15">
        <v>45108</v>
      </c>
      <c r="H740" s="16" t="s">
        <v>37</v>
      </c>
      <c r="I740" s="16" t="s">
        <v>70</v>
      </c>
      <c r="J740" s="16" t="s">
        <v>9</v>
      </c>
      <c r="K740" s="14" t="s">
        <v>24</v>
      </c>
      <c r="L740" s="14" t="s">
        <v>19</v>
      </c>
      <c r="M740" s="16" t="s">
        <v>25</v>
      </c>
      <c r="N740" s="16" t="s">
        <v>13</v>
      </c>
      <c r="O740" s="16" t="s">
        <v>14</v>
      </c>
      <c r="P740" s="12">
        <f t="shared" si="58"/>
        <v>1</v>
      </c>
      <c r="Q740" s="12" cm="1">
        <f t="array" ref="Q740">SUMPRODUCT(($G$2:$G$3094=G740)*(P740&gt;$P$2:$P$3094))+1</f>
        <v>1</v>
      </c>
      <c r="R740" s="12" t="e">
        <f>(Q740*100000)+#REF!</f>
        <v>#REF!</v>
      </c>
      <c r="S740" t="e" cm="1">
        <f t="array" ref="S740">SUMPRODUCT(($G$2:$G$3094=G740)*(R740&gt;$R$2:$R$3094))+1</f>
        <v>#REF!</v>
      </c>
      <c r="T740" t="str">
        <f t="shared" si="59"/>
        <v xml:space="preserve">WINDSOR </v>
      </c>
      <c r="U740">
        <v>0</v>
      </c>
      <c r="V740" t="s">
        <v>19</v>
      </c>
      <c r="W740">
        <f t="shared" si="60"/>
        <v>2023</v>
      </c>
    </row>
    <row r="741" spans="1:23" x14ac:dyDescent="0.25">
      <c r="A741" s="10" t="str">
        <f>IF(YEAR(G741)=2024,#REF!,"")</f>
        <v/>
      </c>
      <c r="B741" s="10" t="str">
        <f>IF(YEAR(G741)=2025,#REF!,"")</f>
        <v/>
      </c>
      <c r="C741" s="10" t="str">
        <f t="shared" si="56"/>
        <v>Afternoon45109</v>
      </c>
      <c r="D741" s="5" t="str">
        <f>IF('by region'!$C$2="Any","Any",List!V741)&amp;M741&amp;IF('by region'!$I$2="Any","Any",N741)&amp;G741</f>
        <v>AnyFlatAny45109</v>
      </c>
      <c r="E741" s="5" t="e">
        <f>IF(I741=#REF!,List!G741,"")</f>
        <v>#REF!</v>
      </c>
      <c r="F741" s="5" t="e">
        <f t="shared" si="57"/>
        <v>#REF!</v>
      </c>
      <c r="G741" s="15">
        <v>45109</v>
      </c>
      <c r="H741" s="16" t="s">
        <v>40</v>
      </c>
      <c r="I741" s="16" t="s">
        <v>70</v>
      </c>
      <c r="J741" s="16" t="s">
        <v>9</v>
      </c>
      <c r="K741" s="14" t="s">
        <v>24</v>
      </c>
      <c r="L741" s="14" t="s">
        <v>19</v>
      </c>
      <c r="M741" s="16" t="s">
        <v>25</v>
      </c>
      <c r="N741" s="16" t="s">
        <v>13</v>
      </c>
      <c r="O741" s="16" t="s">
        <v>14</v>
      </c>
      <c r="P741" s="12">
        <f t="shared" si="58"/>
        <v>1</v>
      </c>
      <c r="Q741" s="12" cm="1">
        <f t="array" ref="Q741">SUMPRODUCT(($G$2:$G$3094=G741)*(P741&gt;$P$2:$P$3094))+1</f>
        <v>1</v>
      </c>
      <c r="R741" s="12" t="e">
        <f>(Q741*100000)+#REF!</f>
        <v>#REF!</v>
      </c>
      <c r="S741" t="e" cm="1">
        <f t="array" ref="S741">SUMPRODUCT(($G$2:$G$3094=G741)*(R741&gt;$R$2:$R$3094))+1</f>
        <v>#REF!</v>
      </c>
      <c r="T741" t="str">
        <f t="shared" si="59"/>
        <v xml:space="preserve">WINDSOR </v>
      </c>
      <c r="U741">
        <v>0</v>
      </c>
      <c r="V741" t="s">
        <v>11</v>
      </c>
      <c r="W741">
        <f t="shared" si="60"/>
        <v>2023</v>
      </c>
    </row>
    <row r="742" spans="1:23" x14ac:dyDescent="0.25">
      <c r="A742" s="10" t="str">
        <f>IF(YEAR(G742)=2024,#REF!,"")</f>
        <v/>
      </c>
      <c r="B742" s="10" t="str">
        <f>IF(YEAR(G742)=2025,#REF!,"")</f>
        <v/>
      </c>
      <c r="C742" s="10" t="str">
        <f t="shared" si="56"/>
        <v>Afternoon45109</v>
      </c>
      <c r="D742" s="5" t="str">
        <f>IF('by region'!$C$2="Any","Any",List!V742)&amp;M742&amp;IF('by region'!$I$2="Any","Any",N742)&amp;G742</f>
        <v>AnyJumpAny45109</v>
      </c>
      <c r="E742" s="5" t="e">
        <f>IF(I742=#REF!,List!G742,"")</f>
        <v>#REF!</v>
      </c>
      <c r="F742" s="5" t="e">
        <f t="shared" si="57"/>
        <v>#REF!</v>
      </c>
      <c r="G742" s="15">
        <v>45109</v>
      </c>
      <c r="H742" s="16" t="s">
        <v>40</v>
      </c>
      <c r="I742" s="16" t="s">
        <v>92</v>
      </c>
      <c r="J742" s="16" t="s">
        <v>9</v>
      </c>
      <c r="K742" s="14" t="s">
        <v>10</v>
      </c>
      <c r="L742" s="14" t="s">
        <v>11</v>
      </c>
      <c r="M742" s="16" t="s">
        <v>12</v>
      </c>
      <c r="N742" s="16" t="s">
        <v>13</v>
      </c>
      <c r="O742" s="16" t="s">
        <v>14</v>
      </c>
      <c r="P742" s="12">
        <f t="shared" si="58"/>
        <v>1</v>
      </c>
      <c r="Q742" s="12" cm="1">
        <f t="array" ref="Q742">SUMPRODUCT(($G$2:$G$3094=G742)*(P742&gt;$P$2:$P$3094))+1</f>
        <v>1</v>
      </c>
      <c r="R742" s="12" t="e">
        <f>(Q742*100000)+#REF!</f>
        <v>#REF!</v>
      </c>
      <c r="S742" t="e" cm="1">
        <f t="array" ref="S742">SUMPRODUCT(($G$2:$G$3094=G742)*(R742&gt;$R$2:$R$3094))+1</f>
        <v>#REF!</v>
      </c>
      <c r="T742" t="str">
        <f t="shared" si="59"/>
        <v xml:space="preserve">Cartmel </v>
      </c>
      <c r="U742">
        <v>0</v>
      </c>
      <c r="V742" t="s">
        <v>11</v>
      </c>
      <c r="W742">
        <f t="shared" si="60"/>
        <v>2023</v>
      </c>
    </row>
    <row r="743" spans="1:23" x14ac:dyDescent="0.25">
      <c r="A743" s="10" t="str">
        <f>IF(YEAR(G743)=2024,#REF!,"")</f>
        <v/>
      </c>
      <c r="B743" s="10" t="str">
        <f>IF(YEAR(G743)=2025,#REF!,"")</f>
        <v/>
      </c>
      <c r="C743" s="10" t="str">
        <f t="shared" si="56"/>
        <v>Afternoon45109</v>
      </c>
      <c r="D743" s="5" t="str">
        <f>IF('by region'!$C$2="Any","Any",List!V743)&amp;M743&amp;IF('by region'!$I$2="Any","Any",N743)&amp;G743</f>
        <v>AnyJumpAny45109</v>
      </c>
      <c r="E743" s="5" t="e">
        <f>IF(I743=#REF!,List!G743,"")</f>
        <v>#REF!</v>
      </c>
      <c r="F743" s="5" t="e">
        <f t="shared" si="57"/>
        <v>#REF!</v>
      </c>
      <c r="G743" s="15">
        <v>45109</v>
      </c>
      <c r="H743" s="16" t="s">
        <v>40</v>
      </c>
      <c r="I743" s="16" t="s">
        <v>60</v>
      </c>
      <c r="J743" s="16" t="s">
        <v>9</v>
      </c>
      <c r="K743" s="14" t="s">
        <v>24</v>
      </c>
      <c r="L743" s="14" t="s">
        <v>17</v>
      </c>
      <c r="M743" s="16" t="s">
        <v>12</v>
      </c>
      <c r="N743" s="16" t="s">
        <v>13</v>
      </c>
      <c r="O743" s="16" t="s">
        <v>14</v>
      </c>
      <c r="P743" s="12">
        <f t="shared" si="58"/>
        <v>1</v>
      </c>
      <c r="Q743" s="12" cm="1">
        <f t="array" ref="Q743">SUMPRODUCT(($G$2:$G$3094=G743)*(P743&gt;$P$2:$P$3094))+1</f>
        <v>1</v>
      </c>
      <c r="R743" s="12" t="e">
        <f>(Q743*100000)+#REF!</f>
        <v>#REF!</v>
      </c>
      <c r="S743" t="e" cm="1">
        <f t="array" ref="S743">SUMPRODUCT(($G$2:$G$3094=G743)*(R743&gt;$R$2:$R$3094))+1</f>
        <v>#REF!</v>
      </c>
      <c r="T743" t="str">
        <f t="shared" si="59"/>
        <v xml:space="preserve">Uttoxeter </v>
      </c>
      <c r="U743">
        <v>0</v>
      </c>
      <c r="V743" t="s">
        <v>17</v>
      </c>
      <c r="W743">
        <f t="shared" si="60"/>
        <v>2023</v>
      </c>
    </row>
    <row r="744" spans="1:23" x14ac:dyDescent="0.25">
      <c r="A744" s="10" t="str">
        <f>IF(YEAR(G744)=2024,#REF!,"")</f>
        <v/>
      </c>
      <c r="B744" s="10" t="str">
        <f>IF(YEAR(G744)=2025,#REF!,"")</f>
        <v/>
      </c>
      <c r="C744" s="10" t="str">
        <f t="shared" si="56"/>
        <v>Evening45110</v>
      </c>
      <c r="D744" s="5" t="str">
        <f>IF('by region'!$C$2="Any","Any",List!V744)&amp;M744&amp;IF('by region'!$I$2="Any","Any",N744)&amp;G744</f>
        <v>AnyFlatAny45110</v>
      </c>
      <c r="E744" s="5" t="e">
        <f>IF(I744=#REF!,List!G744,"")</f>
        <v>#REF!</v>
      </c>
      <c r="F744" s="5" t="e">
        <f t="shared" si="57"/>
        <v>#REF!</v>
      </c>
      <c r="G744" s="15">
        <v>45110</v>
      </c>
      <c r="H744" s="16" t="s">
        <v>42</v>
      </c>
      <c r="I744" s="16" t="s">
        <v>22</v>
      </c>
      <c r="J744" s="16" t="s">
        <v>80</v>
      </c>
      <c r="K744" s="14" t="s">
        <v>10</v>
      </c>
      <c r="L744" s="14" t="s">
        <v>11</v>
      </c>
      <c r="M744" s="16" t="s">
        <v>25</v>
      </c>
      <c r="N744" s="16" t="s">
        <v>13</v>
      </c>
      <c r="O744" s="16" t="s">
        <v>14</v>
      </c>
      <c r="P744" s="12">
        <f t="shared" si="58"/>
        <v>2</v>
      </c>
      <c r="Q744" s="12" cm="1">
        <f t="array" ref="Q744">SUMPRODUCT(($G$2:$G$3094=G744)*(P744&gt;$P$2:$P$3094))+1</f>
        <v>3</v>
      </c>
      <c r="R744" s="12" t="e">
        <f>(Q744*100000)+#REF!</f>
        <v>#REF!</v>
      </c>
      <c r="S744" t="e" cm="1">
        <f t="array" ref="S744">SUMPRODUCT(($G$2:$G$3094=G744)*(R744&gt;$R$2:$R$3094))+1</f>
        <v>#REF!</v>
      </c>
      <c r="T744" t="str">
        <f t="shared" si="59"/>
        <v>MUSSELBURGH †</v>
      </c>
      <c r="U744">
        <v>0</v>
      </c>
      <c r="V744" t="s">
        <v>19</v>
      </c>
      <c r="W744">
        <f t="shared" si="60"/>
        <v>2023</v>
      </c>
    </row>
    <row r="745" spans="1:23" x14ac:dyDescent="0.25">
      <c r="A745" s="10" t="str">
        <f>IF(YEAR(G745)=2024,#REF!,"")</f>
        <v/>
      </c>
      <c r="B745" s="10" t="str">
        <f>IF(YEAR(G745)=2025,#REF!,"")</f>
        <v/>
      </c>
      <c r="C745" s="10" t="str">
        <f t="shared" si="56"/>
        <v>Afternoon45110</v>
      </c>
      <c r="D745" s="5" t="str">
        <f>IF('by region'!$C$2="Any","Any",List!V745)&amp;M745&amp;IF('by region'!$I$2="Any","Any",N745)&amp;G745</f>
        <v>AnyFlatAny45110</v>
      </c>
      <c r="E745" s="5" t="e">
        <f>IF(I745=#REF!,List!G745,"")</f>
        <v>#REF!</v>
      </c>
      <c r="F745" s="5" t="e">
        <f t="shared" si="57"/>
        <v>#REF!</v>
      </c>
      <c r="G745" s="15">
        <v>45110</v>
      </c>
      <c r="H745" s="16" t="s">
        <v>42</v>
      </c>
      <c r="I745" s="16" t="s">
        <v>71</v>
      </c>
      <c r="J745" s="16" t="s">
        <v>9</v>
      </c>
      <c r="K745" s="14" t="s">
        <v>10</v>
      </c>
      <c r="L745" s="14" t="s">
        <v>11</v>
      </c>
      <c r="M745" s="16" t="s">
        <v>25</v>
      </c>
      <c r="N745" s="16" t="s">
        <v>13</v>
      </c>
      <c r="O745" s="16" t="s">
        <v>14</v>
      </c>
      <c r="P745" s="12">
        <f t="shared" si="58"/>
        <v>1</v>
      </c>
      <c r="Q745" s="12" cm="1">
        <f t="array" ref="Q745">SUMPRODUCT(($G$2:$G$3094=G745)*(P745&gt;$P$2:$P$3094))+1</f>
        <v>1</v>
      </c>
      <c r="R745" s="12" t="e">
        <f>(Q745*100000)+#REF!</f>
        <v>#REF!</v>
      </c>
      <c r="S745" t="e" cm="1">
        <f t="array" ref="S745">SUMPRODUCT(($G$2:$G$3094=G745)*(R745&gt;$R$2:$R$3094))+1</f>
        <v>#REF!</v>
      </c>
      <c r="T745" t="str">
        <f t="shared" si="59"/>
        <v xml:space="preserve">PONTEFRACT </v>
      </c>
      <c r="U745">
        <v>0</v>
      </c>
      <c r="V745" t="s">
        <v>11</v>
      </c>
      <c r="W745">
        <f t="shared" si="60"/>
        <v>2023</v>
      </c>
    </row>
    <row r="746" spans="1:23" x14ac:dyDescent="0.25">
      <c r="A746" s="10" t="str">
        <f>IF(YEAR(G746)=2024,#REF!,"")</f>
        <v/>
      </c>
      <c r="B746" s="10" t="str">
        <f>IF(YEAR(G746)=2025,#REF!,"")</f>
        <v/>
      </c>
      <c r="C746" s="10" t="str">
        <f t="shared" si="56"/>
        <v>Evening45110</v>
      </c>
      <c r="D746" s="5" t="str">
        <f>IF('by region'!$C$2="Any","Any",List!V746)&amp;M746&amp;IF('by region'!$I$2="Any","Any",N746)&amp;G746</f>
        <v>AnyFlatAny45110</v>
      </c>
      <c r="E746" s="5" t="e">
        <f>IF(I746=#REF!,List!G746,"")</f>
        <v>#REF!</v>
      </c>
      <c r="F746" s="5" t="e">
        <f t="shared" si="57"/>
        <v>#REF!</v>
      </c>
      <c r="G746" s="15">
        <v>45110</v>
      </c>
      <c r="H746" s="16" t="s">
        <v>42</v>
      </c>
      <c r="I746" s="16" t="s">
        <v>70</v>
      </c>
      <c r="J746" s="16" t="s">
        <v>80</v>
      </c>
      <c r="K746" s="14" t="s">
        <v>24</v>
      </c>
      <c r="L746" s="14" t="s">
        <v>19</v>
      </c>
      <c r="M746" s="16" t="s">
        <v>25</v>
      </c>
      <c r="N746" s="16" t="s">
        <v>13</v>
      </c>
      <c r="O746" s="16" t="s">
        <v>14</v>
      </c>
      <c r="P746" s="12">
        <f t="shared" si="58"/>
        <v>2</v>
      </c>
      <c r="Q746" s="12" cm="1">
        <f t="array" ref="Q746">SUMPRODUCT(($G$2:$G$3094=G746)*(P746&gt;$P$2:$P$3094))+1</f>
        <v>3</v>
      </c>
      <c r="R746" s="12" t="e">
        <f>(Q746*100000)+#REF!</f>
        <v>#REF!</v>
      </c>
      <c r="S746" t="e" cm="1">
        <f t="array" ref="S746">SUMPRODUCT(($G$2:$G$3094=G746)*(R746&gt;$R$2:$R$3094))+1</f>
        <v>#REF!</v>
      </c>
      <c r="T746" t="str">
        <f t="shared" si="59"/>
        <v>WINDSOR †</v>
      </c>
      <c r="U746">
        <v>0</v>
      </c>
      <c r="V746" t="s">
        <v>19</v>
      </c>
      <c r="W746">
        <f t="shared" si="60"/>
        <v>2023</v>
      </c>
    </row>
    <row r="747" spans="1:23" x14ac:dyDescent="0.25">
      <c r="A747" s="10" t="str">
        <f>IF(YEAR(G747)=2024,#REF!,"")</f>
        <v/>
      </c>
      <c r="B747" s="10" t="str">
        <f>IF(YEAR(G747)=2025,#REF!,"")</f>
        <v/>
      </c>
      <c r="C747" s="10" t="str">
        <f t="shared" si="56"/>
        <v>Afternoon45110</v>
      </c>
      <c r="D747" s="5" t="str">
        <f>IF('by region'!$C$2="Any","Any",List!V747)&amp;M747&amp;IF('by region'!$I$2="Any","Any",N747)&amp;G747</f>
        <v>AnyJumpAny45110</v>
      </c>
      <c r="E747" s="5" t="e">
        <f>IF(I747=#REF!,List!G747,"")</f>
        <v>#REF!</v>
      </c>
      <c r="F747" s="5" t="e">
        <f t="shared" si="57"/>
        <v>#REF!</v>
      </c>
      <c r="G747" s="15">
        <v>45110</v>
      </c>
      <c r="H747" s="16" t="s">
        <v>42</v>
      </c>
      <c r="I747" s="16" t="s">
        <v>23</v>
      </c>
      <c r="J747" s="16" t="s">
        <v>9</v>
      </c>
      <c r="K747" s="14" t="s">
        <v>24</v>
      </c>
      <c r="L747" s="14" t="s">
        <v>17</v>
      </c>
      <c r="M747" s="16" t="s">
        <v>12</v>
      </c>
      <c r="N747" s="16" t="s">
        <v>13</v>
      </c>
      <c r="O747" s="16" t="s">
        <v>14</v>
      </c>
      <c r="P747" s="12">
        <f t="shared" si="58"/>
        <v>1</v>
      </c>
      <c r="Q747" s="12" cm="1">
        <f t="array" ref="Q747">SUMPRODUCT(($G$2:$G$3094=G747)*(P747&gt;$P$2:$P$3094))+1</f>
        <v>1</v>
      </c>
      <c r="R747" s="12" t="e">
        <f>(Q747*100000)+#REF!</f>
        <v>#REF!</v>
      </c>
      <c r="S747" t="e" cm="1">
        <f t="array" ref="S747">SUMPRODUCT(($G$2:$G$3094=G747)*(R747&gt;$R$2:$R$3094))+1</f>
        <v>#REF!</v>
      </c>
      <c r="T747" t="str">
        <f t="shared" si="59"/>
        <v xml:space="preserve">Southwell </v>
      </c>
      <c r="U747">
        <v>0</v>
      </c>
      <c r="V747" t="s">
        <v>11</v>
      </c>
      <c r="W747">
        <f t="shared" si="60"/>
        <v>2023</v>
      </c>
    </row>
    <row r="748" spans="1:23" x14ac:dyDescent="0.25">
      <c r="A748" s="10" t="str">
        <f>IF(YEAR(G748)=2024,#REF!,"")</f>
        <v/>
      </c>
      <c r="B748" s="10" t="str">
        <f>IF(YEAR(G748)=2025,#REF!,"")</f>
        <v/>
      </c>
      <c r="C748" s="10" t="str">
        <f t="shared" si="56"/>
        <v>Afternoon45111</v>
      </c>
      <c r="D748" s="5" t="str">
        <f>IF('by region'!$C$2="Any","Any",List!V748)&amp;M748&amp;IF('by region'!$I$2="Any","Any",N748)&amp;G748</f>
        <v>AnyFlatAny45111</v>
      </c>
      <c r="E748" s="5" t="e">
        <f>IF(I748=#REF!,List!G748,"")</f>
        <v>#REF!</v>
      </c>
      <c r="F748" s="5" t="e">
        <f t="shared" si="57"/>
        <v>#REF!</v>
      </c>
      <c r="G748" s="15">
        <v>45111</v>
      </c>
      <c r="H748" s="16" t="s">
        <v>7</v>
      </c>
      <c r="I748" s="16" t="s">
        <v>82</v>
      </c>
      <c r="J748" s="16" t="s">
        <v>9</v>
      </c>
      <c r="K748" s="14" t="s">
        <v>24</v>
      </c>
      <c r="L748" s="14" t="s">
        <v>19</v>
      </c>
      <c r="M748" s="16" t="s">
        <v>25</v>
      </c>
      <c r="N748" s="16" t="s">
        <v>13</v>
      </c>
      <c r="O748" s="16" t="s">
        <v>14</v>
      </c>
      <c r="P748" s="12">
        <f t="shared" si="58"/>
        <v>1</v>
      </c>
      <c r="Q748" s="12" cm="1">
        <f t="array" ref="Q748">SUMPRODUCT(($G$2:$G$3094=G748)*(P748&gt;$P$2:$P$3094))+1</f>
        <v>1</v>
      </c>
      <c r="R748" s="12" t="e">
        <f>(Q748*100000)+#REF!</f>
        <v>#REF!</v>
      </c>
      <c r="S748" t="e" cm="1">
        <f t="array" ref="S748">SUMPRODUCT(($G$2:$G$3094=G748)*(R748&gt;$R$2:$R$3094))+1</f>
        <v>#REF!</v>
      </c>
      <c r="T748" t="str">
        <f t="shared" si="59"/>
        <v xml:space="preserve">BRIGHTON </v>
      </c>
      <c r="U748">
        <v>0</v>
      </c>
      <c r="V748" t="s">
        <v>17</v>
      </c>
      <c r="W748">
        <f t="shared" si="60"/>
        <v>2023</v>
      </c>
    </row>
    <row r="749" spans="1:23" x14ac:dyDescent="0.25">
      <c r="A749" s="10" t="str">
        <f>IF(YEAR(G749)=2024,#REF!,"")</f>
        <v/>
      </c>
      <c r="B749" s="10" t="str">
        <f>IF(YEAR(G749)=2025,#REF!,"")</f>
        <v/>
      </c>
      <c r="C749" s="10" t="str">
        <f t="shared" si="56"/>
        <v>Afternoon45111</v>
      </c>
      <c r="D749" s="5" t="str">
        <f>IF('by region'!$C$2="Any","Any",List!V749)&amp;M749&amp;IF('by region'!$I$2="Any","Any",N749)&amp;G749</f>
        <v>AnyFlatAny45111</v>
      </c>
      <c r="E749" s="5" t="e">
        <f>IF(I749=#REF!,List!G749,"")</f>
        <v>#REF!</v>
      </c>
      <c r="F749" s="5" t="e">
        <f t="shared" si="57"/>
        <v>#REF!</v>
      </c>
      <c r="G749" s="15">
        <v>45111</v>
      </c>
      <c r="H749" s="16" t="s">
        <v>7</v>
      </c>
      <c r="I749" s="16" t="s">
        <v>86</v>
      </c>
      <c r="J749" s="16" t="s">
        <v>9</v>
      </c>
      <c r="K749" s="14" t="s">
        <v>10</v>
      </c>
      <c r="L749" s="14" t="s">
        <v>11</v>
      </c>
      <c r="M749" s="16" t="s">
        <v>25</v>
      </c>
      <c r="N749" s="16" t="s">
        <v>13</v>
      </c>
      <c r="O749" s="16" t="s">
        <v>14</v>
      </c>
      <c r="P749" s="12">
        <f t="shared" si="58"/>
        <v>1</v>
      </c>
      <c r="Q749" s="12" cm="1">
        <f t="array" ref="Q749">SUMPRODUCT(($G$2:$G$3094=G749)*(P749&gt;$P$2:$P$3094))+1</f>
        <v>1</v>
      </c>
      <c r="R749" s="12" t="e">
        <f>(Q749*100000)+#REF!</f>
        <v>#REF!</v>
      </c>
      <c r="S749" t="e" cm="1">
        <f t="array" ref="S749">SUMPRODUCT(($G$2:$G$3094=G749)*(R749&gt;$R$2:$R$3094))+1</f>
        <v>#REF!</v>
      </c>
      <c r="T749" t="str">
        <f t="shared" si="59"/>
        <v xml:space="preserve">HAMILTON PARK </v>
      </c>
      <c r="U749">
        <v>0</v>
      </c>
      <c r="V749" t="s">
        <v>11</v>
      </c>
      <c r="W749">
        <f t="shared" si="60"/>
        <v>2023</v>
      </c>
    </row>
    <row r="750" spans="1:23" x14ac:dyDescent="0.25">
      <c r="A750" s="10" t="str">
        <f>IF(YEAR(G750)=2024,#REF!,"")</f>
        <v/>
      </c>
      <c r="B750" s="10" t="str">
        <f>IF(YEAR(G750)=2025,#REF!,"")</f>
        <v/>
      </c>
      <c r="C750" s="10" t="str">
        <f t="shared" si="56"/>
        <v>Evening45111</v>
      </c>
      <c r="D750" s="5" t="str">
        <f>IF('by region'!$C$2="Any","Any",List!V750)&amp;M750&amp;IF('by region'!$I$2="Any","Any",N750)&amp;G750</f>
        <v>AnyFlatAny45111</v>
      </c>
      <c r="E750" s="5" t="e">
        <f>IF(I750=#REF!,List!G750,"")</f>
        <v>#REF!</v>
      </c>
      <c r="F750" s="5" t="e">
        <f t="shared" si="57"/>
        <v>#REF!</v>
      </c>
      <c r="G750" s="15">
        <v>45111</v>
      </c>
      <c r="H750" s="16" t="s">
        <v>7</v>
      </c>
      <c r="I750" s="16" t="s">
        <v>65</v>
      </c>
      <c r="J750" s="16" t="s">
        <v>80</v>
      </c>
      <c r="K750" s="14" t="s">
        <v>24</v>
      </c>
      <c r="L750" s="14" t="s">
        <v>19</v>
      </c>
      <c r="M750" s="16" t="s">
        <v>25</v>
      </c>
      <c r="N750" s="16" t="s">
        <v>13</v>
      </c>
      <c r="O750" s="16" t="s">
        <v>14</v>
      </c>
      <c r="P750" s="12">
        <f t="shared" si="58"/>
        <v>2</v>
      </c>
      <c r="Q750" s="12" cm="1">
        <f t="array" ref="Q750">SUMPRODUCT(($G$2:$G$3094=G750)*(P750&gt;$P$2:$P$3094))+1</f>
        <v>3</v>
      </c>
      <c r="R750" s="12" t="e">
        <f>(Q750*100000)+#REF!</f>
        <v>#REF!</v>
      </c>
      <c r="S750" t="e" cm="1">
        <f t="array" ref="S750">SUMPRODUCT(($G$2:$G$3094=G750)*(R750&gt;$R$2:$R$3094))+1</f>
        <v>#REF!</v>
      </c>
      <c r="T750" t="str">
        <f t="shared" si="59"/>
        <v>FFOS LAS †</v>
      </c>
      <c r="U750">
        <v>0</v>
      </c>
      <c r="V750" t="s">
        <v>11</v>
      </c>
      <c r="W750">
        <f t="shared" si="60"/>
        <v>2023</v>
      </c>
    </row>
    <row r="751" spans="1:23" x14ac:dyDescent="0.25">
      <c r="A751" s="10" t="str">
        <f>IF(YEAR(G751)=2024,#REF!,"")</f>
        <v/>
      </c>
      <c r="B751" s="10" t="str">
        <f>IF(YEAR(G751)=2025,#REF!,"")</f>
        <v/>
      </c>
      <c r="C751" s="10" t="str">
        <f t="shared" si="56"/>
        <v>Evening45111</v>
      </c>
      <c r="D751" s="5" t="str">
        <f>IF('by region'!$C$2="Any","Any",List!V751)&amp;M751&amp;IF('by region'!$I$2="Any","Any",N751)&amp;G751</f>
        <v>AnyJumpAny45111</v>
      </c>
      <c r="E751" s="5" t="e">
        <f>IF(I751=#REF!,List!G751,"")</f>
        <v>#REF!</v>
      </c>
      <c r="F751" s="5" t="e">
        <f t="shared" si="57"/>
        <v>#REF!</v>
      </c>
      <c r="G751" s="15">
        <v>45111</v>
      </c>
      <c r="H751" s="16" t="s">
        <v>7</v>
      </c>
      <c r="I751" s="16" t="s">
        <v>66</v>
      </c>
      <c r="J751" s="16" t="s">
        <v>80</v>
      </c>
      <c r="K751" s="14" t="s">
        <v>10</v>
      </c>
      <c r="L751" s="14" t="s">
        <v>17</v>
      </c>
      <c r="M751" s="16" t="s">
        <v>12</v>
      </c>
      <c r="N751" s="16" t="s">
        <v>13</v>
      </c>
      <c r="O751" s="16" t="s">
        <v>14</v>
      </c>
      <c r="P751" s="12">
        <f t="shared" si="58"/>
        <v>2</v>
      </c>
      <c r="Q751" s="12" cm="1">
        <f t="array" ref="Q751">SUMPRODUCT(($G$2:$G$3094=G751)*(P751&gt;$P$2:$P$3094))+1</f>
        <v>3</v>
      </c>
      <c r="R751" s="12" t="e">
        <f>(Q751*100000)+#REF!</f>
        <v>#REF!</v>
      </c>
      <c r="S751" t="e" cm="1">
        <f t="array" ref="S751">SUMPRODUCT(($G$2:$G$3094=G751)*(R751&gt;$R$2:$R$3094))+1</f>
        <v>#REF!</v>
      </c>
      <c r="T751" t="str">
        <f t="shared" si="59"/>
        <v>Stratford-On-Avon †</v>
      </c>
      <c r="U751">
        <v>0</v>
      </c>
      <c r="V751" t="s">
        <v>11</v>
      </c>
      <c r="W751">
        <f t="shared" si="60"/>
        <v>2023</v>
      </c>
    </row>
    <row r="752" spans="1:23" x14ac:dyDescent="0.25">
      <c r="A752" s="10" t="str">
        <f>IF(YEAR(G752)=2024,#REF!,"")</f>
        <v/>
      </c>
      <c r="B752" s="10" t="str">
        <f>IF(YEAR(G752)=2025,#REF!,"")</f>
        <v/>
      </c>
      <c r="C752" s="10" t="str">
        <f t="shared" si="56"/>
        <v>Evening45112</v>
      </c>
      <c r="D752" s="5" t="str">
        <f>IF('by region'!$C$2="Any","Any",List!V752)&amp;M752&amp;IF('by region'!$I$2="Any","Any",N752)&amp;G752</f>
        <v>AnyFlatAny45112</v>
      </c>
      <c r="E752" s="5" t="e">
        <f>IF(I752=#REF!,List!G752,"")</f>
        <v>#REF!</v>
      </c>
      <c r="F752" s="5" t="e">
        <f t="shared" si="57"/>
        <v>#REF!</v>
      </c>
      <c r="G752" s="15">
        <v>45112</v>
      </c>
      <c r="H752" s="16" t="s">
        <v>27</v>
      </c>
      <c r="I752" s="16" t="s">
        <v>79</v>
      </c>
      <c r="J752" s="16" t="s">
        <v>80</v>
      </c>
      <c r="K752" s="14" t="s">
        <v>24</v>
      </c>
      <c r="L752" s="14" t="s">
        <v>19</v>
      </c>
      <c r="M752" s="16" t="s">
        <v>25</v>
      </c>
      <c r="N752" s="16" t="s">
        <v>13</v>
      </c>
      <c r="O752" s="16" t="s">
        <v>14</v>
      </c>
      <c r="P752" s="12">
        <f t="shared" si="58"/>
        <v>2</v>
      </c>
      <c r="Q752" s="12" cm="1">
        <f t="array" ref="Q752">SUMPRODUCT(($G$2:$G$3094=G752)*(P752&gt;$P$2:$P$3094))+1</f>
        <v>4</v>
      </c>
      <c r="R752" s="12" t="e">
        <f>(Q752*100000)+#REF!</f>
        <v>#REF!</v>
      </c>
      <c r="S752" t="e" cm="1">
        <f t="array" ref="S752">SUMPRODUCT(($G$2:$G$3094=G752)*(R752&gt;$R$2:$R$3094))+1</f>
        <v>#REF!</v>
      </c>
      <c r="T752" t="str">
        <f t="shared" si="59"/>
        <v>BATH †</v>
      </c>
      <c r="U752">
        <v>0</v>
      </c>
      <c r="V752" t="s">
        <v>19</v>
      </c>
      <c r="W752">
        <f t="shared" si="60"/>
        <v>2023</v>
      </c>
    </row>
    <row r="753" spans="1:23" x14ac:dyDescent="0.25">
      <c r="A753" s="10" t="str">
        <f>IF(YEAR(G753)=2024,#REF!,"")</f>
        <v/>
      </c>
      <c r="B753" s="10" t="str">
        <f>IF(YEAR(G753)=2025,#REF!,"")</f>
        <v/>
      </c>
      <c r="C753" s="10" t="str">
        <f t="shared" si="56"/>
        <v>Afternoon45112</v>
      </c>
      <c r="D753" s="5" t="str">
        <f>IF('by region'!$C$2="Any","Any",List!V753)&amp;M753&amp;IF('by region'!$I$2="Any","Any",N753)&amp;G753</f>
        <v>AnyFlatAny45112</v>
      </c>
      <c r="E753" s="5" t="e">
        <f>IF(I753=#REF!,List!G753,"")</f>
        <v>#REF!</v>
      </c>
      <c r="F753" s="5" t="e">
        <f t="shared" si="57"/>
        <v>#REF!</v>
      </c>
      <c r="G753" s="15">
        <v>45112</v>
      </c>
      <c r="H753" s="16" t="s">
        <v>27</v>
      </c>
      <c r="I753" s="16" t="s">
        <v>22</v>
      </c>
      <c r="J753" s="16" t="s">
        <v>9</v>
      </c>
      <c r="K753" s="14" t="s">
        <v>10</v>
      </c>
      <c r="L753" s="14" t="s">
        <v>11</v>
      </c>
      <c r="M753" s="16" t="s">
        <v>25</v>
      </c>
      <c r="N753" s="16" t="s">
        <v>13</v>
      </c>
      <c r="O753" s="16" t="s">
        <v>14</v>
      </c>
      <c r="P753" s="12">
        <f t="shared" si="58"/>
        <v>1</v>
      </c>
      <c r="Q753" s="12" cm="1">
        <f t="array" ref="Q753">SUMPRODUCT(($G$2:$G$3094=G753)*(P753&gt;$P$2:$P$3094))+1</f>
        <v>1</v>
      </c>
      <c r="R753" s="12" t="e">
        <f>(Q753*100000)+#REF!</f>
        <v>#REF!</v>
      </c>
      <c r="S753" t="e" cm="1">
        <f t="array" ref="S753">SUMPRODUCT(($G$2:$G$3094=G753)*(R753&gt;$R$2:$R$3094))+1</f>
        <v>#REF!</v>
      </c>
      <c r="T753" t="str">
        <f t="shared" si="59"/>
        <v xml:space="preserve">MUSSELBURGH </v>
      </c>
      <c r="U753">
        <v>0</v>
      </c>
      <c r="V753" t="s">
        <v>19</v>
      </c>
      <c r="W753">
        <f t="shared" si="60"/>
        <v>2023</v>
      </c>
    </row>
    <row r="754" spans="1:23" x14ac:dyDescent="0.25">
      <c r="A754" s="10" t="str">
        <f>IF(YEAR(G754)=2024,#REF!,"")</f>
        <v/>
      </c>
      <c r="B754" s="10" t="str">
        <f>IF(YEAR(G754)=2025,#REF!,"")</f>
        <v/>
      </c>
      <c r="C754" s="10" t="str">
        <f t="shared" si="56"/>
        <v>Afternoon45112</v>
      </c>
      <c r="D754" s="5" t="str">
        <f>IF('by region'!$C$2="Any","Any",List!V754)&amp;M754&amp;IF('by region'!$I$2="Any","Any",N754)&amp;G754</f>
        <v>AnyFlatAny45112</v>
      </c>
      <c r="E754" s="5" t="e">
        <f>IF(I754=#REF!,List!G754,"")</f>
        <v>#REF!</v>
      </c>
      <c r="F754" s="5" t="e">
        <f t="shared" si="57"/>
        <v>#REF!</v>
      </c>
      <c r="G754" s="15">
        <v>45112</v>
      </c>
      <c r="H754" s="16" t="s">
        <v>27</v>
      </c>
      <c r="I754" s="16" t="s">
        <v>74</v>
      </c>
      <c r="J754" s="16" t="s">
        <v>9</v>
      </c>
      <c r="K754" s="14" t="s">
        <v>10</v>
      </c>
      <c r="L754" s="14" t="s">
        <v>11</v>
      </c>
      <c r="M754" s="16" t="s">
        <v>25</v>
      </c>
      <c r="N754" s="16" t="s">
        <v>13</v>
      </c>
      <c r="O754" s="16" t="s">
        <v>14</v>
      </c>
      <c r="P754" s="12">
        <f t="shared" si="58"/>
        <v>1</v>
      </c>
      <c r="Q754" s="12" cm="1">
        <f t="array" ref="Q754">SUMPRODUCT(($G$2:$G$3094=G754)*(P754&gt;$P$2:$P$3094))+1</f>
        <v>1</v>
      </c>
      <c r="R754" s="12" t="e">
        <f>(Q754*100000)+#REF!</f>
        <v>#REF!</v>
      </c>
      <c r="S754" t="e" cm="1">
        <f t="array" ref="S754">SUMPRODUCT(($G$2:$G$3094=G754)*(R754&gt;$R$2:$R$3094))+1</f>
        <v>#REF!</v>
      </c>
      <c r="T754" t="str">
        <f t="shared" si="59"/>
        <v xml:space="preserve">THIRSK </v>
      </c>
      <c r="U754">
        <v>0</v>
      </c>
      <c r="V754" t="s">
        <v>11</v>
      </c>
      <c r="W754">
        <f t="shared" si="60"/>
        <v>2023</v>
      </c>
    </row>
    <row r="755" spans="1:23" x14ac:dyDescent="0.25">
      <c r="A755" s="10" t="str">
        <f>IF(YEAR(G755)=2024,#REF!,"")</f>
        <v/>
      </c>
      <c r="B755" s="10" t="str">
        <f>IF(YEAR(G755)=2025,#REF!,"")</f>
        <v/>
      </c>
      <c r="C755" s="10" t="str">
        <f t="shared" si="56"/>
        <v>Evening45112</v>
      </c>
      <c r="D755" s="5" t="str">
        <f>IF('by region'!$C$2="Any","Any",List!V755)&amp;M755&amp;IF('by region'!$I$2="Any","Any",N755)&amp;G755</f>
        <v>AnyFlatAny45112</v>
      </c>
      <c r="E755" s="5" t="e">
        <f>IF(I755=#REF!,List!G755,"")</f>
        <v>#REF!</v>
      </c>
      <c r="F755" s="5" t="e">
        <f t="shared" si="57"/>
        <v>#REF!</v>
      </c>
      <c r="G755" s="15">
        <v>45112</v>
      </c>
      <c r="H755" s="16" t="s">
        <v>27</v>
      </c>
      <c r="I755" s="16" t="s">
        <v>83</v>
      </c>
      <c r="J755" s="16" t="s">
        <v>80</v>
      </c>
      <c r="K755" s="14" t="s">
        <v>16</v>
      </c>
      <c r="L755" s="14" t="s">
        <v>19</v>
      </c>
      <c r="M755" s="16" t="s">
        <v>25</v>
      </c>
      <c r="N755" s="16" t="s">
        <v>13</v>
      </c>
      <c r="O755" s="16" t="s">
        <v>14</v>
      </c>
      <c r="P755" s="12">
        <f t="shared" si="58"/>
        <v>2</v>
      </c>
      <c r="Q755" s="12" cm="1">
        <f t="array" ref="Q755">SUMPRODUCT(($G$2:$G$3094=G755)*(P755&gt;$P$2:$P$3094))+1</f>
        <v>4</v>
      </c>
      <c r="R755" s="12" t="e">
        <f>(Q755*100000)+#REF!</f>
        <v>#REF!</v>
      </c>
      <c r="S755" t="e" cm="1">
        <f t="array" ref="S755">SUMPRODUCT(($G$2:$G$3094=G755)*(R755&gt;$R$2:$R$3094))+1</f>
        <v>#REF!</v>
      </c>
      <c r="T755" t="str">
        <f t="shared" si="59"/>
        <v>EPSOM DOWNS †</v>
      </c>
      <c r="U755">
        <v>0</v>
      </c>
      <c r="V755" t="s">
        <v>11</v>
      </c>
      <c r="W755">
        <f t="shared" si="60"/>
        <v>2023</v>
      </c>
    </row>
    <row r="756" spans="1:23" x14ac:dyDescent="0.25">
      <c r="A756" s="10" t="str">
        <f>IF(YEAR(G756)=2024,#REF!,"")</f>
        <v/>
      </c>
      <c r="B756" s="10" t="str">
        <f>IF(YEAR(G756)=2025,#REF!,"")</f>
        <v/>
      </c>
      <c r="C756" s="10" t="str">
        <f t="shared" si="56"/>
        <v>Afternoon45112</v>
      </c>
      <c r="D756" s="5" t="str">
        <f>IF('by region'!$C$2="Any","Any",List!V756)&amp;M756&amp;IF('by region'!$I$2="Any","Any",N756)&amp;G756</f>
        <v>AnyJumpAny45112</v>
      </c>
      <c r="E756" s="5" t="e">
        <f>IF(I756=#REF!,List!G756,"")</f>
        <v>#REF!</v>
      </c>
      <c r="F756" s="5" t="e">
        <f t="shared" si="57"/>
        <v>#REF!</v>
      </c>
      <c r="G756" s="15">
        <v>45112</v>
      </c>
      <c r="H756" s="16" t="s">
        <v>27</v>
      </c>
      <c r="I756" s="16" t="s">
        <v>91</v>
      </c>
      <c r="J756" s="16" t="s">
        <v>9</v>
      </c>
      <c r="K756" s="14" t="s">
        <v>24</v>
      </c>
      <c r="L756" s="14" t="s">
        <v>17</v>
      </c>
      <c r="M756" s="16" t="s">
        <v>12</v>
      </c>
      <c r="N756" s="16" t="s">
        <v>13</v>
      </c>
      <c r="O756" s="16" t="s">
        <v>14</v>
      </c>
      <c r="P756" s="12">
        <f t="shared" si="58"/>
        <v>1</v>
      </c>
      <c r="Q756" s="12" cm="1">
        <f t="array" ref="Q756">SUMPRODUCT(($G$2:$G$3094=G756)*(P756&gt;$P$2:$P$3094))+1</f>
        <v>1</v>
      </c>
      <c r="R756" s="12" t="e">
        <f>(Q756*100000)+#REF!</f>
        <v>#REF!</v>
      </c>
      <c r="S756" t="e" cm="1">
        <f t="array" ref="S756">SUMPRODUCT(($G$2:$G$3094=G756)*(R756&gt;$R$2:$R$3094))+1</f>
        <v>#REF!</v>
      </c>
      <c r="T756" t="str">
        <f t="shared" si="59"/>
        <v xml:space="preserve">Worcester </v>
      </c>
      <c r="U756">
        <v>0</v>
      </c>
      <c r="V756" t="s">
        <v>11</v>
      </c>
      <c r="W756">
        <f t="shared" si="60"/>
        <v>2023</v>
      </c>
    </row>
    <row r="757" spans="1:23" x14ac:dyDescent="0.25">
      <c r="A757" s="10" t="str">
        <f>IF(YEAR(G757)=2024,#REF!,"")</f>
        <v/>
      </c>
      <c r="B757" s="10" t="str">
        <f>IF(YEAR(G757)=2025,#REF!,"")</f>
        <v/>
      </c>
      <c r="C757" s="10" t="str">
        <f t="shared" si="56"/>
        <v>Evening45113</v>
      </c>
      <c r="D757" s="5" t="str">
        <f>IF('by region'!$C$2="Any","Any",List!V757)&amp;M757&amp;IF('by region'!$I$2="Any","Any",N757)&amp;G757</f>
        <v>AnyFlatAny45113</v>
      </c>
      <c r="E757" s="5" t="e">
        <f>IF(I757=#REF!,List!G757,"")</f>
        <v>#REF!</v>
      </c>
      <c r="F757" s="5" t="e">
        <f t="shared" si="57"/>
        <v>#REF!</v>
      </c>
      <c r="G757" s="15">
        <v>45113</v>
      </c>
      <c r="H757" s="16" t="s">
        <v>34</v>
      </c>
      <c r="I757" s="16" t="s">
        <v>47</v>
      </c>
      <c r="J757" s="16" t="s">
        <v>80</v>
      </c>
      <c r="K757" s="14" t="s">
        <v>16</v>
      </c>
      <c r="L757" s="14" t="s">
        <v>19</v>
      </c>
      <c r="M757" s="16" t="s">
        <v>25</v>
      </c>
      <c r="N757" s="16" t="s">
        <v>26</v>
      </c>
      <c r="O757" s="16" t="s">
        <v>14</v>
      </c>
      <c r="P757" s="12">
        <f t="shared" si="58"/>
        <v>2</v>
      </c>
      <c r="Q757" s="12" cm="1">
        <f t="array" ref="Q757">SUMPRODUCT(($G$2:$G$3094=G757)*(P757&gt;$P$2:$P$3094))+1</f>
        <v>4</v>
      </c>
      <c r="R757" s="12" t="e">
        <f>(Q757*100000)+#REF!</f>
        <v>#REF!</v>
      </c>
      <c r="S757" t="e" cm="1">
        <f t="array" ref="S757">SUMPRODUCT(($G$2:$G$3094=G757)*(R757&gt;$R$2:$R$3094))+1</f>
        <v>#REF!</v>
      </c>
      <c r="T757" t="str">
        <f t="shared" si="59"/>
        <v>KEMPTON PARK †</v>
      </c>
      <c r="U757">
        <v>0</v>
      </c>
      <c r="V757" t="s">
        <v>17</v>
      </c>
      <c r="W757">
        <f t="shared" si="60"/>
        <v>2023</v>
      </c>
    </row>
    <row r="758" spans="1:23" x14ac:dyDescent="0.25">
      <c r="A758" s="10" t="str">
        <f>IF(YEAR(G758)=2024,#REF!,"")</f>
        <v/>
      </c>
      <c r="B758" s="10" t="str">
        <f>IF(YEAR(G758)=2025,#REF!,"")</f>
        <v/>
      </c>
      <c r="C758" s="10" t="str">
        <f t="shared" ref="C758:C821" si="61">J758&amp;G758</f>
        <v>Afternoon45113</v>
      </c>
      <c r="D758" s="5" t="str">
        <f>IF('by region'!$C$2="Any","Any",List!V758)&amp;M758&amp;IF('by region'!$I$2="Any","Any",N758)&amp;G758</f>
        <v>AnyFlatAny45113</v>
      </c>
      <c r="E758" s="5" t="e">
        <f>IF(I758=#REF!,List!G758,"")</f>
        <v>#REF!</v>
      </c>
      <c r="F758" s="5" t="e">
        <f t="shared" si="57"/>
        <v>#REF!</v>
      </c>
      <c r="G758" s="15">
        <v>45113</v>
      </c>
      <c r="H758" s="16" t="s">
        <v>34</v>
      </c>
      <c r="I758" s="16" t="s">
        <v>56</v>
      </c>
      <c r="J758" s="16" t="s">
        <v>9</v>
      </c>
      <c r="K758" s="14" t="s">
        <v>16</v>
      </c>
      <c r="L758" s="14" t="s">
        <v>11</v>
      </c>
      <c r="M758" s="16" t="s">
        <v>25</v>
      </c>
      <c r="N758" s="16" t="s">
        <v>13</v>
      </c>
      <c r="O758" s="16" t="s">
        <v>14</v>
      </c>
      <c r="P758" s="12">
        <f t="shared" si="58"/>
        <v>1</v>
      </c>
      <c r="Q758" s="12" cm="1">
        <f t="array" ref="Q758">SUMPRODUCT(($G$2:$G$3094=G758)*(P758&gt;$P$2:$P$3094))+1</f>
        <v>1</v>
      </c>
      <c r="R758" s="12" t="e">
        <f>(Q758*100000)+#REF!</f>
        <v>#REF!</v>
      </c>
      <c r="S758" t="e" cm="1">
        <f t="array" ref="S758">SUMPRODUCT(($G$2:$G$3094=G758)*(R758&gt;$R$2:$R$3094))+1</f>
        <v>#REF!</v>
      </c>
      <c r="T758" t="str">
        <f t="shared" si="59"/>
        <v xml:space="preserve">HAYDOCK PARK </v>
      </c>
      <c r="U758">
        <v>0</v>
      </c>
      <c r="V758" t="s">
        <v>17</v>
      </c>
      <c r="W758">
        <f t="shared" si="60"/>
        <v>2023</v>
      </c>
    </row>
    <row r="759" spans="1:23" x14ac:dyDescent="0.25">
      <c r="A759" s="10" t="str">
        <f>IF(YEAR(G759)=2024,#REF!,"")</f>
        <v/>
      </c>
      <c r="B759" s="10" t="str">
        <f>IF(YEAR(G759)=2025,#REF!,"")</f>
        <v/>
      </c>
      <c r="C759" s="10" t="str">
        <f t="shared" si="61"/>
        <v>Evening45113</v>
      </c>
      <c r="D759" s="5" t="str">
        <f>IF('by region'!$C$2="Any","Any",List!V759)&amp;M759&amp;IF('by region'!$I$2="Any","Any",N759)&amp;G759</f>
        <v>AnyFlatAny45113</v>
      </c>
      <c r="E759" s="5" t="e">
        <f>IF(I759=#REF!,List!G759,"")</f>
        <v>#REF!</v>
      </c>
      <c r="F759" s="5" t="e">
        <f t="shared" si="57"/>
        <v>#REF!</v>
      </c>
      <c r="G759" s="15">
        <v>45113</v>
      </c>
      <c r="H759" s="16" t="s">
        <v>34</v>
      </c>
      <c r="I759" s="16" t="s">
        <v>51</v>
      </c>
      <c r="J759" s="16" t="s">
        <v>80</v>
      </c>
      <c r="K759" s="14" t="s">
        <v>10</v>
      </c>
      <c r="L759" s="14" t="s">
        <v>19</v>
      </c>
      <c r="M759" s="16" t="s">
        <v>25</v>
      </c>
      <c r="N759" s="16" t="s">
        <v>13</v>
      </c>
      <c r="O759" s="16" t="s">
        <v>14</v>
      </c>
      <c r="P759" s="12">
        <f t="shared" si="58"/>
        <v>2</v>
      </c>
      <c r="Q759" s="12" cm="1">
        <f t="array" ref="Q759">SUMPRODUCT(($G$2:$G$3094=G759)*(P759&gt;$P$2:$P$3094))+1</f>
        <v>4</v>
      </c>
      <c r="R759" s="12" t="e">
        <f>(Q759*100000)+#REF!</f>
        <v>#REF!</v>
      </c>
      <c r="S759" t="e" cm="1">
        <f t="array" ref="S759">SUMPRODUCT(($G$2:$G$3094=G759)*(R759&gt;$R$2:$R$3094))+1</f>
        <v>#REF!</v>
      </c>
      <c r="T759" t="str">
        <f t="shared" si="59"/>
        <v>NEWBURY †</v>
      </c>
      <c r="U759">
        <v>0</v>
      </c>
      <c r="V759" t="s">
        <v>19</v>
      </c>
      <c r="W759">
        <f t="shared" si="60"/>
        <v>2023</v>
      </c>
    </row>
    <row r="760" spans="1:23" x14ac:dyDescent="0.25">
      <c r="A760" s="10" t="str">
        <f>IF(YEAR(G760)=2024,#REF!,"")</f>
        <v/>
      </c>
      <c r="B760" s="10" t="str">
        <f>IF(YEAR(G760)=2025,#REF!,"")</f>
        <v/>
      </c>
      <c r="C760" s="10" t="str">
        <f t="shared" si="61"/>
        <v>Afternoon45113</v>
      </c>
      <c r="D760" s="5" t="str">
        <f>IF('by region'!$C$2="Any","Any",List!V760)&amp;M760&amp;IF('by region'!$I$2="Any","Any",N760)&amp;G760</f>
        <v>AnyFlatAny45113</v>
      </c>
      <c r="E760" s="5" t="e">
        <f>IF(I760=#REF!,List!G760,"")</f>
        <v>#REF!</v>
      </c>
      <c r="F760" s="5" t="e">
        <f t="shared" si="57"/>
        <v>#REF!</v>
      </c>
      <c r="G760" s="15">
        <v>45113</v>
      </c>
      <c r="H760" s="16" t="s">
        <v>34</v>
      </c>
      <c r="I760" s="16" t="s">
        <v>81</v>
      </c>
      <c r="J760" s="16" t="s">
        <v>9</v>
      </c>
      <c r="K760" s="14" t="s">
        <v>24</v>
      </c>
      <c r="L760" s="14" t="s">
        <v>17</v>
      </c>
      <c r="M760" s="16" t="s">
        <v>25</v>
      </c>
      <c r="N760" s="16" t="s">
        <v>13</v>
      </c>
      <c r="O760" s="16" t="s">
        <v>14</v>
      </c>
      <c r="P760" s="12">
        <f t="shared" si="58"/>
        <v>1</v>
      </c>
      <c r="Q760" s="12" cm="1">
        <f t="array" ref="Q760">SUMPRODUCT(($G$2:$G$3094=G760)*(P760&gt;$P$2:$P$3094))+1</f>
        <v>1</v>
      </c>
      <c r="R760" s="12" t="e">
        <f>(Q760*100000)+#REF!</f>
        <v>#REF!</v>
      </c>
      <c r="S760" t="e" cm="1">
        <f t="array" ref="S760">SUMPRODUCT(($G$2:$G$3094=G760)*(R760&gt;$R$2:$R$3094))+1</f>
        <v>#REF!</v>
      </c>
      <c r="T760" t="str">
        <f t="shared" si="59"/>
        <v xml:space="preserve">YARMOUTH </v>
      </c>
      <c r="U760">
        <v>0</v>
      </c>
      <c r="V760" t="s">
        <v>11</v>
      </c>
      <c r="W760">
        <f t="shared" si="60"/>
        <v>2023</v>
      </c>
    </row>
    <row r="761" spans="1:23" x14ac:dyDescent="0.25">
      <c r="A761" s="10" t="str">
        <f>IF(YEAR(G761)=2024,#REF!,"")</f>
        <v/>
      </c>
      <c r="B761" s="10" t="str">
        <f>IF(YEAR(G761)=2025,#REF!,"")</f>
        <v/>
      </c>
      <c r="C761" s="10" t="str">
        <f t="shared" si="61"/>
        <v>Afternoon45113</v>
      </c>
      <c r="D761" s="5" t="str">
        <f>IF('by region'!$C$2="Any","Any",List!V761)&amp;M761&amp;IF('by region'!$I$2="Any","Any",N761)&amp;G761</f>
        <v>AnyJumpAny45113</v>
      </c>
      <c r="E761" s="5" t="e">
        <f>IF(I761=#REF!,List!G761,"")</f>
        <v>#REF!</v>
      </c>
      <c r="F761" s="5" t="e">
        <f t="shared" si="57"/>
        <v>#REF!</v>
      </c>
      <c r="G761" s="15">
        <v>45113</v>
      </c>
      <c r="H761" s="16" t="s">
        <v>34</v>
      </c>
      <c r="I761" s="16" t="s">
        <v>84</v>
      </c>
      <c r="J761" s="16" t="s">
        <v>9</v>
      </c>
      <c r="K761" s="14" t="s">
        <v>10</v>
      </c>
      <c r="L761" s="14" t="s">
        <v>11</v>
      </c>
      <c r="M761" s="16" t="s">
        <v>12</v>
      </c>
      <c r="N761" s="16" t="s">
        <v>13</v>
      </c>
      <c r="O761" s="16" t="s">
        <v>14</v>
      </c>
      <c r="P761" s="12">
        <f t="shared" si="58"/>
        <v>1</v>
      </c>
      <c r="Q761" s="12" cm="1">
        <f t="array" ref="Q761">SUMPRODUCT(($G$2:$G$3094=G761)*(P761&gt;$P$2:$P$3094))+1</f>
        <v>1</v>
      </c>
      <c r="R761" s="12" t="e">
        <f>(Q761*100000)+#REF!</f>
        <v>#REF!</v>
      </c>
      <c r="S761" t="e" cm="1">
        <f t="array" ref="S761">SUMPRODUCT(($G$2:$G$3094=G761)*(R761&gt;$R$2:$R$3094))+1</f>
        <v>#REF!</v>
      </c>
      <c r="T761" t="str">
        <f t="shared" si="59"/>
        <v xml:space="preserve">Perth </v>
      </c>
      <c r="U761">
        <v>0</v>
      </c>
      <c r="V761" t="s">
        <v>17</v>
      </c>
      <c r="W761">
        <f t="shared" si="60"/>
        <v>2023</v>
      </c>
    </row>
    <row r="762" spans="1:23" x14ac:dyDescent="0.25">
      <c r="A762" s="10" t="str">
        <f>IF(YEAR(G762)=2024,#REF!,"")</f>
        <v/>
      </c>
      <c r="B762" s="10" t="str">
        <f>IF(YEAR(G762)=2025,#REF!,"")</f>
        <v/>
      </c>
      <c r="C762" s="10" t="str">
        <f t="shared" si="61"/>
        <v>Evening45114</v>
      </c>
      <c r="D762" s="5" t="str">
        <f>IF('by region'!$C$2="Any","Any",List!V762)&amp;M762&amp;IF('by region'!$I$2="Any","Any",N762)&amp;G762</f>
        <v>AnyFlatAny45114</v>
      </c>
      <c r="E762" s="5" t="e">
        <f>IF(I762=#REF!,List!G762,"")</f>
        <v>#REF!</v>
      </c>
      <c r="F762" s="5" t="e">
        <f t="shared" si="57"/>
        <v>#REF!</v>
      </c>
      <c r="G762" s="15">
        <v>45114</v>
      </c>
      <c r="H762" s="16" t="s">
        <v>35</v>
      </c>
      <c r="I762" s="16" t="s">
        <v>77</v>
      </c>
      <c r="J762" s="16" t="s">
        <v>80</v>
      </c>
      <c r="K762" s="14" t="s">
        <v>10</v>
      </c>
      <c r="L762" s="14" t="s">
        <v>11</v>
      </c>
      <c r="M762" s="16" t="s">
        <v>25</v>
      </c>
      <c r="N762" s="16" t="s">
        <v>13</v>
      </c>
      <c r="O762" s="16" t="s">
        <v>14</v>
      </c>
      <c r="P762" s="12">
        <f t="shared" si="58"/>
        <v>2</v>
      </c>
      <c r="Q762" s="12" cm="1">
        <f t="array" ref="Q762">SUMPRODUCT(($G$2:$G$3094=G762)*(P762&gt;$P$2:$P$3094))+1</f>
        <v>4</v>
      </c>
      <c r="R762" s="12" t="e">
        <f>(Q762*100000)+#REF!</f>
        <v>#REF!</v>
      </c>
      <c r="S762" t="e" cm="1">
        <f t="array" ref="S762">SUMPRODUCT(($G$2:$G$3094=G762)*(R762&gt;$R$2:$R$3094))+1</f>
        <v>#REF!</v>
      </c>
      <c r="T762" t="str">
        <f t="shared" si="59"/>
        <v>BEVERLEY †</v>
      </c>
      <c r="U762">
        <v>0</v>
      </c>
      <c r="V762" t="s">
        <v>11</v>
      </c>
      <c r="W762">
        <f t="shared" si="60"/>
        <v>2023</v>
      </c>
    </row>
    <row r="763" spans="1:23" x14ac:dyDescent="0.25">
      <c r="A763" s="10" t="str">
        <f>IF(YEAR(G763)=2024,#REF!,"")</f>
        <v/>
      </c>
      <c r="B763" s="10" t="str">
        <f>IF(YEAR(G763)=2025,#REF!,"")</f>
        <v/>
      </c>
      <c r="C763" s="10" t="str">
        <f t="shared" si="61"/>
        <v>Afternoon45114</v>
      </c>
      <c r="D763" s="5" t="str">
        <f>IF('by region'!$C$2="Any","Any",List!V763)&amp;M763&amp;IF('by region'!$I$2="Any","Any",N763)&amp;G763</f>
        <v>AnyFlatAny45114</v>
      </c>
      <c r="E763" s="5" t="e">
        <f>IF(I763=#REF!,List!G763,"")</f>
        <v>#REF!</v>
      </c>
      <c r="F763" s="5" t="e">
        <f t="shared" si="57"/>
        <v>#REF!</v>
      </c>
      <c r="G763" s="15">
        <v>45114</v>
      </c>
      <c r="H763" s="16" t="s">
        <v>35</v>
      </c>
      <c r="I763" s="16" t="s">
        <v>59</v>
      </c>
      <c r="J763" s="16" t="s">
        <v>9</v>
      </c>
      <c r="K763" s="14" t="s">
        <v>24</v>
      </c>
      <c r="L763" s="14" t="s">
        <v>11</v>
      </c>
      <c r="M763" s="16" t="s">
        <v>25</v>
      </c>
      <c r="N763" s="16" t="s">
        <v>13</v>
      </c>
      <c r="O763" s="16" t="s">
        <v>14</v>
      </c>
      <c r="P763" s="12">
        <f t="shared" si="58"/>
        <v>1</v>
      </c>
      <c r="Q763" s="12" cm="1">
        <f t="array" ref="Q763">SUMPRODUCT(($G$2:$G$3094=G763)*(P763&gt;$P$2:$P$3094))+1</f>
        <v>1</v>
      </c>
      <c r="R763" s="12" t="e">
        <f>(Q763*100000)+#REF!</f>
        <v>#REF!</v>
      </c>
      <c r="S763" t="e" cm="1">
        <f t="array" ref="S763">SUMPRODUCT(($G$2:$G$3094=G763)*(R763&gt;$R$2:$R$3094))+1</f>
        <v>#REF!</v>
      </c>
      <c r="T763" t="str">
        <f t="shared" si="59"/>
        <v xml:space="preserve">DONCASTER </v>
      </c>
      <c r="U763">
        <v>0</v>
      </c>
      <c r="V763" t="s">
        <v>19</v>
      </c>
      <c r="W763">
        <f t="shared" si="60"/>
        <v>2023</v>
      </c>
    </row>
    <row r="764" spans="1:23" x14ac:dyDescent="0.25">
      <c r="A764" s="10" t="str">
        <f>IF(YEAR(G764)=2024,#REF!,"")</f>
        <v/>
      </c>
      <c r="B764" s="10" t="str">
        <f>IF(YEAR(G764)=2025,#REF!,"")</f>
        <v/>
      </c>
      <c r="C764" s="10" t="str">
        <f t="shared" si="61"/>
        <v>Evening45114</v>
      </c>
      <c r="D764" s="5" t="str">
        <f>IF('by region'!$C$2="Any","Any",List!V764)&amp;M764&amp;IF('by region'!$I$2="Any","Any",N764)&amp;G764</f>
        <v>AnyFlatAny45114</v>
      </c>
      <c r="E764" s="5" t="e">
        <f>IF(I764=#REF!,List!G764,"")</f>
        <v>#REF!</v>
      </c>
      <c r="F764" s="5" t="e">
        <f t="shared" si="57"/>
        <v>#REF!</v>
      </c>
      <c r="G764" s="15">
        <v>45114</v>
      </c>
      <c r="H764" s="16" t="s">
        <v>35</v>
      </c>
      <c r="I764" s="16" t="s">
        <v>56</v>
      </c>
      <c r="J764" s="16" t="s">
        <v>80</v>
      </c>
      <c r="K764" s="14" t="s">
        <v>16</v>
      </c>
      <c r="L764" s="14" t="s">
        <v>11</v>
      </c>
      <c r="M764" s="16" t="s">
        <v>25</v>
      </c>
      <c r="N764" s="16" t="s">
        <v>13</v>
      </c>
      <c r="O764" s="16" t="s">
        <v>14</v>
      </c>
      <c r="P764" s="12">
        <f t="shared" si="58"/>
        <v>2</v>
      </c>
      <c r="Q764" s="12" cm="1">
        <f t="array" ref="Q764">SUMPRODUCT(($G$2:$G$3094=G764)*(P764&gt;$P$2:$P$3094))+1</f>
        <v>4</v>
      </c>
      <c r="R764" s="12" t="e">
        <f>(Q764*100000)+#REF!</f>
        <v>#REF!</v>
      </c>
      <c r="S764" t="e" cm="1">
        <f t="array" ref="S764">SUMPRODUCT(($G$2:$G$3094=G764)*(R764&gt;$R$2:$R$3094))+1</f>
        <v>#REF!</v>
      </c>
      <c r="T764" t="str">
        <f t="shared" si="59"/>
        <v>HAYDOCK PARK †</v>
      </c>
      <c r="U764">
        <v>0</v>
      </c>
      <c r="V764" t="s">
        <v>11</v>
      </c>
      <c r="W764">
        <f t="shared" si="60"/>
        <v>2023</v>
      </c>
    </row>
    <row r="765" spans="1:23" x14ac:dyDescent="0.25">
      <c r="A765" s="10" t="str">
        <f>IF(YEAR(G765)=2024,#REF!,"")</f>
        <v/>
      </c>
      <c r="B765" s="10" t="str">
        <f>IF(YEAR(G765)=2025,#REF!,"")</f>
        <v/>
      </c>
      <c r="C765" s="10" t="str">
        <f t="shared" si="61"/>
        <v>Afternoon45114</v>
      </c>
      <c r="D765" s="5" t="str">
        <f>IF('by region'!$C$2="Any","Any",List!V765)&amp;M765&amp;IF('by region'!$I$2="Any","Any",N765)&amp;G765</f>
        <v>AnyFlatAny45114</v>
      </c>
      <c r="E765" s="5" t="e">
        <f>IF(I765=#REF!,List!G765,"")</f>
        <v>#REF!</v>
      </c>
      <c r="F765" s="5" t="e">
        <f t="shared" si="57"/>
        <v>#REF!</v>
      </c>
      <c r="G765" s="15">
        <v>45114</v>
      </c>
      <c r="H765" s="16" t="s">
        <v>35</v>
      </c>
      <c r="I765" s="16" t="s">
        <v>38</v>
      </c>
      <c r="J765" s="16" t="s">
        <v>9</v>
      </c>
      <c r="K765" s="14" t="s">
        <v>16</v>
      </c>
      <c r="L765" s="14" t="s">
        <v>19</v>
      </c>
      <c r="M765" s="16" t="s">
        <v>25</v>
      </c>
      <c r="N765" s="16" t="s">
        <v>13</v>
      </c>
      <c r="O765" s="16" t="s">
        <v>14</v>
      </c>
      <c r="P765" s="12">
        <f t="shared" si="58"/>
        <v>1</v>
      </c>
      <c r="Q765" s="12" cm="1">
        <f t="array" ref="Q765">SUMPRODUCT(($G$2:$G$3094=G765)*(P765&gt;$P$2:$P$3094))+1</f>
        <v>1</v>
      </c>
      <c r="R765" s="12" t="e">
        <f>(Q765*100000)+#REF!</f>
        <v>#REF!</v>
      </c>
      <c r="S765" t="e" cm="1">
        <f t="array" ref="S765">SUMPRODUCT(($G$2:$G$3094=G765)*(R765&gt;$R$2:$R$3094))+1</f>
        <v>#REF!</v>
      </c>
      <c r="T765" t="str">
        <f t="shared" si="59"/>
        <v xml:space="preserve">SANDOWN PARK </v>
      </c>
      <c r="U765">
        <v>0</v>
      </c>
      <c r="V765" t="s">
        <v>17</v>
      </c>
      <c r="W765">
        <f t="shared" si="60"/>
        <v>2023</v>
      </c>
    </row>
    <row r="766" spans="1:23" x14ac:dyDescent="0.25">
      <c r="A766" s="10" t="str">
        <f>IF(YEAR(G766)=2024,#REF!,"")</f>
        <v/>
      </c>
      <c r="B766" s="10" t="str">
        <f>IF(YEAR(G766)=2025,#REF!,"")</f>
        <v/>
      </c>
      <c r="C766" s="10" t="str">
        <f t="shared" si="61"/>
        <v>Afternoon45114</v>
      </c>
      <c r="D766" s="5" t="str">
        <f>IF('by region'!$C$2="Any","Any",List!V766)&amp;M766&amp;IF('by region'!$I$2="Any","Any",N766)&amp;G766</f>
        <v>AnyJumpAny45114</v>
      </c>
      <c r="E766" s="5" t="e">
        <f>IF(I766=#REF!,List!G766,"")</f>
        <v>#REF!</v>
      </c>
      <c r="F766" s="5" t="e">
        <f t="shared" si="57"/>
        <v>#REF!</v>
      </c>
      <c r="G766" s="15">
        <v>45114</v>
      </c>
      <c r="H766" s="16" t="s">
        <v>35</v>
      </c>
      <c r="I766" s="16" t="s">
        <v>75</v>
      </c>
      <c r="J766" s="16" t="s">
        <v>9</v>
      </c>
      <c r="K766" s="14" t="s">
        <v>10</v>
      </c>
      <c r="L766" s="14" t="s">
        <v>19</v>
      </c>
      <c r="M766" s="16" t="s">
        <v>12</v>
      </c>
      <c r="N766" s="16" t="s">
        <v>13</v>
      </c>
      <c r="O766" s="16" t="s">
        <v>14</v>
      </c>
      <c r="P766" s="12">
        <f t="shared" si="58"/>
        <v>1</v>
      </c>
      <c r="Q766" s="12" cm="1">
        <f t="array" ref="Q766">SUMPRODUCT(($G$2:$G$3094=G766)*(P766&gt;$P$2:$P$3094))+1</f>
        <v>1</v>
      </c>
      <c r="R766" s="12" t="e">
        <f>(Q766*100000)+#REF!</f>
        <v>#REF!</v>
      </c>
      <c r="S766" t="e" cm="1">
        <f t="array" ref="S766">SUMPRODUCT(($G$2:$G$3094=G766)*(R766&gt;$R$2:$R$3094))+1</f>
        <v>#REF!</v>
      </c>
      <c r="T766" t="str">
        <f t="shared" si="59"/>
        <v xml:space="preserve">Newton Abbot </v>
      </c>
      <c r="U766">
        <v>0</v>
      </c>
      <c r="V766" t="s">
        <v>19</v>
      </c>
      <c r="W766">
        <f t="shared" si="60"/>
        <v>2023</v>
      </c>
    </row>
    <row r="767" spans="1:23" x14ac:dyDescent="0.25">
      <c r="A767" s="10" t="str">
        <f>IF(YEAR(G767)=2024,#REF!,"")</f>
        <v/>
      </c>
      <c r="B767" s="10" t="str">
        <f>IF(YEAR(G767)=2025,#REF!,"")</f>
        <v/>
      </c>
      <c r="C767" s="10" t="str">
        <f t="shared" si="61"/>
        <v>Afternoon45115</v>
      </c>
      <c r="D767" s="5" t="str">
        <f>IF('by region'!$C$2="Any","Any",List!V767)&amp;M767&amp;IF('by region'!$I$2="Any","Any",N767)&amp;G767</f>
        <v>AnyFlatAny45115</v>
      </c>
      <c r="E767" s="5" t="e">
        <f>IF(I767=#REF!,List!G767,"")</f>
        <v>#REF!</v>
      </c>
      <c r="F767" s="5" t="e">
        <f t="shared" si="57"/>
        <v>#REF!</v>
      </c>
      <c r="G767" s="15">
        <v>45115</v>
      </c>
      <c r="H767" s="16" t="s">
        <v>37</v>
      </c>
      <c r="I767" s="16" t="s">
        <v>77</v>
      </c>
      <c r="J767" s="16" t="s">
        <v>9</v>
      </c>
      <c r="K767" s="14" t="s">
        <v>10</v>
      </c>
      <c r="L767" s="14" t="s">
        <v>11</v>
      </c>
      <c r="M767" s="16" t="s">
        <v>25</v>
      </c>
      <c r="N767" s="16" t="s">
        <v>13</v>
      </c>
      <c r="O767" s="16" t="s">
        <v>14</v>
      </c>
      <c r="P767" s="12">
        <f t="shared" si="58"/>
        <v>1</v>
      </c>
      <c r="Q767" s="12" cm="1">
        <f t="array" ref="Q767">SUMPRODUCT(($G$2:$G$3094=G767)*(P767&gt;$P$2:$P$3094))+1</f>
        <v>1</v>
      </c>
      <c r="R767" s="12" t="e">
        <f>(Q767*100000)+#REF!</f>
        <v>#REF!</v>
      </c>
      <c r="S767" t="e" cm="1">
        <f t="array" ref="S767">SUMPRODUCT(($G$2:$G$3094=G767)*(R767&gt;$R$2:$R$3094))+1</f>
        <v>#REF!</v>
      </c>
      <c r="T767" t="str">
        <f t="shared" si="59"/>
        <v xml:space="preserve">BEVERLEY </v>
      </c>
      <c r="U767">
        <v>0</v>
      </c>
      <c r="V767" t="s">
        <v>11</v>
      </c>
      <c r="W767">
        <f t="shared" si="60"/>
        <v>2023</v>
      </c>
    </row>
    <row r="768" spans="1:23" x14ac:dyDescent="0.25">
      <c r="A768" s="10" t="str">
        <f>IF(YEAR(G768)=2024,#REF!,"")</f>
        <v/>
      </c>
      <c r="B768" s="10" t="str">
        <f>IF(YEAR(G768)=2025,#REF!,"")</f>
        <v/>
      </c>
      <c r="C768" s="10" t="str">
        <f t="shared" si="61"/>
        <v>Evening45115</v>
      </c>
      <c r="D768" s="5" t="str">
        <f>IF('by region'!$C$2="Any","Any",List!V768)&amp;M768&amp;IF('by region'!$I$2="Any","Any",N768)&amp;G768</f>
        <v>AnyFlatAny45115</v>
      </c>
      <c r="E768" s="5" t="e">
        <f>IF(I768=#REF!,List!G768,"")</f>
        <v>#REF!</v>
      </c>
      <c r="F768" s="5" t="e">
        <f t="shared" si="57"/>
        <v>#REF!</v>
      </c>
      <c r="G768" s="15">
        <v>45115</v>
      </c>
      <c r="H768" s="16" t="s">
        <v>37</v>
      </c>
      <c r="I768" s="16" t="s">
        <v>63</v>
      </c>
      <c r="J768" s="16" t="s">
        <v>80</v>
      </c>
      <c r="K768" s="14" t="s">
        <v>16</v>
      </c>
      <c r="L768" s="14" t="s">
        <v>11</v>
      </c>
      <c r="M768" s="16" t="s">
        <v>25</v>
      </c>
      <c r="N768" s="16" t="s">
        <v>13</v>
      </c>
      <c r="O768" s="16" t="s">
        <v>14</v>
      </c>
      <c r="P768" s="12">
        <f t="shared" si="58"/>
        <v>2</v>
      </c>
      <c r="Q768" s="12" cm="1">
        <f t="array" ref="Q768">SUMPRODUCT(($G$2:$G$3094=G768)*(P768&gt;$P$2:$P$3094))+1</f>
        <v>5</v>
      </c>
      <c r="R768" s="12" t="e">
        <f>(Q768*100000)+#REF!</f>
        <v>#REF!</v>
      </c>
      <c r="S768" t="e" cm="1">
        <f t="array" ref="S768">SUMPRODUCT(($G$2:$G$3094=G768)*(R768&gt;$R$2:$R$3094))+1</f>
        <v>#REF!</v>
      </c>
      <c r="T768" t="str">
        <f t="shared" si="59"/>
        <v>CARLISLE †</v>
      </c>
      <c r="U768">
        <v>0</v>
      </c>
      <c r="V768" t="s">
        <v>17</v>
      </c>
      <c r="W768">
        <f t="shared" si="60"/>
        <v>2023</v>
      </c>
    </row>
    <row r="769" spans="1:23" x14ac:dyDescent="0.25">
      <c r="A769" s="10" t="str">
        <f>IF(YEAR(G769)=2024,#REF!,"")</f>
        <v/>
      </c>
      <c r="B769" s="10" t="str">
        <f>IF(YEAR(G769)=2025,#REF!,"")</f>
        <v/>
      </c>
      <c r="C769" s="10" t="str">
        <f t="shared" si="61"/>
        <v>Afternoon45115</v>
      </c>
      <c r="D769" s="5" t="str">
        <f>IF('by region'!$C$2="Any","Any",List!V769)&amp;M769&amp;IF('by region'!$I$2="Any","Any",N769)&amp;G769</f>
        <v>AnyFlatAny45115</v>
      </c>
      <c r="E769" s="5" t="e">
        <f>IF(I769=#REF!,List!G769,"")</f>
        <v>#REF!</v>
      </c>
      <c r="F769" s="5" t="e">
        <f t="shared" si="57"/>
        <v>#REF!</v>
      </c>
      <c r="G769" s="15">
        <v>45115</v>
      </c>
      <c r="H769" s="16" t="s">
        <v>37</v>
      </c>
      <c r="I769" s="16" t="s">
        <v>56</v>
      </c>
      <c r="J769" s="16" t="s">
        <v>9</v>
      </c>
      <c r="K769" s="14" t="s">
        <v>16</v>
      </c>
      <c r="L769" s="14" t="s">
        <v>11</v>
      </c>
      <c r="M769" s="16" t="s">
        <v>25</v>
      </c>
      <c r="N769" s="16" t="s">
        <v>13</v>
      </c>
      <c r="O769" s="16" t="s">
        <v>14</v>
      </c>
      <c r="P769" s="12">
        <f t="shared" si="58"/>
        <v>1</v>
      </c>
      <c r="Q769" s="12" cm="1">
        <f t="array" ref="Q769">SUMPRODUCT(($G$2:$G$3094=G769)*(P769&gt;$P$2:$P$3094))+1</f>
        <v>1</v>
      </c>
      <c r="R769" s="12" t="e">
        <f>(Q769*100000)+#REF!</f>
        <v>#REF!</v>
      </c>
      <c r="S769" t="e" cm="1">
        <f t="array" ref="S769">SUMPRODUCT(($G$2:$G$3094=G769)*(R769&gt;$R$2:$R$3094))+1</f>
        <v>#REF!</v>
      </c>
      <c r="T769" t="str">
        <f t="shared" si="59"/>
        <v xml:space="preserve">HAYDOCK PARK </v>
      </c>
      <c r="U769">
        <v>0</v>
      </c>
      <c r="V769" t="s">
        <v>17</v>
      </c>
      <c r="W769">
        <f t="shared" si="60"/>
        <v>2023</v>
      </c>
    </row>
    <row r="770" spans="1:23" x14ac:dyDescent="0.25">
      <c r="A770" s="10" t="str">
        <f>IF(YEAR(G770)=2024,#REF!,"")</f>
        <v/>
      </c>
      <c r="B770" s="10" t="str">
        <f>IF(YEAR(G770)=2025,#REF!,"")</f>
        <v/>
      </c>
      <c r="C770" s="10" t="str">
        <f t="shared" si="61"/>
        <v>Afternoon45115</v>
      </c>
      <c r="D770" s="5" t="str">
        <f>IF('by region'!$C$2="Any","Any",List!V770)&amp;M770&amp;IF('by region'!$I$2="Any","Any",N770)&amp;G770</f>
        <v>AnyFlatAny45115</v>
      </c>
      <c r="E770" s="5" t="e">
        <f>IF(I770=#REF!,List!G770,"")</f>
        <v>#REF!</v>
      </c>
      <c r="F770" s="5" t="e">
        <f t="shared" ref="F770:F833" si="62">G770&amp;S770</f>
        <v>#REF!</v>
      </c>
      <c r="G770" s="15">
        <v>45115</v>
      </c>
      <c r="H770" s="16" t="s">
        <v>37</v>
      </c>
      <c r="I770" s="16" t="s">
        <v>44</v>
      </c>
      <c r="J770" s="16" t="s">
        <v>9</v>
      </c>
      <c r="K770" s="14" t="s">
        <v>10</v>
      </c>
      <c r="L770" s="14" t="s">
        <v>17</v>
      </c>
      <c r="M770" s="16" t="s">
        <v>25</v>
      </c>
      <c r="N770" s="16" t="s">
        <v>13</v>
      </c>
      <c r="O770" s="16" t="s">
        <v>14</v>
      </c>
      <c r="P770" s="12">
        <f t="shared" ref="P770:P833" si="63">IF(J770="Afternoon",1,IF(J770="Evening",2,IF(J770="Floodlit",3,4)))</f>
        <v>1</v>
      </c>
      <c r="Q770" s="12" cm="1">
        <f t="array" ref="Q770">SUMPRODUCT(($G$2:$G$3094=G770)*(P770&gt;$P$2:$P$3094))+1</f>
        <v>1</v>
      </c>
      <c r="R770" s="12" t="e">
        <f>(Q770*100000)+#REF!</f>
        <v>#REF!</v>
      </c>
      <c r="S770" t="e" cm="1">
        <f t="array" ref="S770">SUMPRODUCT(($G$2:$G$3094=G770)*(R770&gt;$R$2:$R$3094))+1</f>
        <v>#REF!</v>
      </c>
      <c r="T770" t="str">
        <f t="shared" ref="T770:T833" si="64">_xlfn.CONCAT(IF(M770="Flat",UPPER(I770),I770)," ",IF(J770="Evening","†",IF(J770="Floodlit","#","")))</f>
        <v xml:space="preserve">LEICESTER </v>
      </c>
      <c r="U770">
        <v>0</v>
      </c>
      <c r="V770" t="s">
        <v>19</v>
      </c>
      <c r="W770">
        <f t="shared" ref="W770:W833" si="65">YEAR(G770)</f>
        <v>2023</v>
      </c>
    </row>
    <row r="771" spans="1:23" x14ac:dyDescent="0.25">
      <c r="A771" s="10" t="str">
        <f>IF(YEAR(G771)=2024,#REF!,"")</f>
        <v/>
      </c>
      <c r="B771" s="10" t="str">
        <f>IF(YEAR(G771)=2025,#REF!,"")</f>
        <v/>
      </c>
      <c r="C771" s="10" t="str">
        <f t="shared" si="61"/>
        <v>Evening45115</v>
      </c>
      <c r="D771" s="5" t="str">
        <f>IF('by region'!$C$2="Any","Any",List!V771)&amp;M771&amp;IF('by region'!$I$2="Any","Any",N771)&amp;G771</f>
        <v>AnyFlatAny45115</v>
      </c>
      <c r="E771" s="5" t="e">
        <f>IF(I771=#REF!,List!G771,"")</f>
        <v>#REF!</v>
      </c>
      <c r="F771" s="5" t="e">
        <f t="shared" si="62"/>
        <v>#REF!</v>
      </c>
      <c r="G771" s="15">
        <v>45115</v>
      </c>
      <c r="H771" s="16" t="s">
        <v>37</v>
      </c>
      <c r="I771" s="16" t="s">
        <v>72</v>
      </c>
      <c r="J771" s="16" t="s">
        <v>80</v>
      </c>
      <c r="K771" s="14" t="s">
        <v>16</v>
      </c>
      <c r="L771" s="14" t="s">
        <v>17</v>
      </c>
      <c r="M771" s="16" t="s">
        <v>25</v>
      </c>
      <c r="N771" s="16" t="s">
        <v>13</v>
      </c>
      <c r="O771" s="16" t="s">
        <v>14</v>
      </c>
      <c r="P771" s="12">
        <f t="shared" si="63"/>
        <v>2</v>
      </c>
      <c r="Q771" s="12" cm="1">
        <f t="array" ref="Q771">SUMPRODUCT(($G$2:$G$3094=G771)*(P771&gt;$P$2:$P$3094))+1</f>
        <v>5</v>
      </c>
      <c r="R771" s="12" t="e">
        <f>(Q771*100000)+#REF!</f>
        <v>#REF!</v>
      </c>
      <c r="S771" t="e" cm="1">
        <f t="array" ref="S771">SUMPRODUCT(($G$2:$G$3094=G771)*(R771&gt;$R$2:$R$3094))+1</f>
        <v>#REF!</v>
      </c>
      <c r="T771" t="str">
        <f t="shared" si="64"/>
        <v>NOTTINGHAM †</v>
      </c>
      <c r="U771">
        <v>0</v>
      </c>
      <c r="V771" t="s">
        <v>11</v>
      </c>
      <c r="W771">
        <f t="shared" si="65"/>
        <v>2023</v>
      </c>
    </row>
    <row r="772" spans="1:23" x14ac:dyDescent="0.25">
      <c r="A772" s="10" t="str">
        <f>IF(YEAR(G772)=2024,#REF!,"")</f>
        <v/>
      </c>
      <c r="B772" s="10" t="str">
        <f>IF(YEAR(G772)=2025,#REF!,"")</f>
        <v/>
      </c>
      <c r="C772" s="10" t="str">
        <f t="shared" si="61"/>
        <v>Afternoon45115</v>
      </c>
      <c r="D772" s="5" t="str">
        <f>IF('by region'!$C$2="Any","Any",List!V772)&amp;M772&amp;IF('by region'!$I$2="Any","Any",N772)&amp;G772</f>
        <v>AnyFlatAny45115</v>
      </c>
      <c r="E772" s="5" t="e">
        <f>IF(I772=#REF!,List!G772,"")</f>
        <v>#REF!</v>
      </c>
      <c r="F772" s="5" t="e">
        <f t="shared" si="62"/>
        <v>#REF!</v>
      </c>
      <c r="G772" s="15">
        <v>45115</v>
      </c>
      <c r="H772" s="16" t="s">
        <v>37</v>
      </c>
      <c r="I772" s="16" t="s">
        <v>38</v>
      </c>
      <c r="J772" s="16" t="s">
        <v>9</v>
      </c>
      <c r="K772" s="14" t="s">
        <v>16</v>
      </c>
      <c r="L772" s="14" t="s">
        <v>19</v>
      </c>
      <c r="M772" s="16" t="s">
        <v>25</v>
      </c>
      <c r="N772" s="16" t="s">
        <v>13</v>
      </c>
      <c r="O772" s="16" t="s">
        <v>14</v>
      </c>
      <c r="P772" s="12">
        <f t="shared" si="63"/>
        <v>1</v>
      </c>
      <c r="Q772" s="12" cm="1">
        <f t="array" ref="Q772">SUMPRODUCT(($G$2:$G$3094=G772)*(P772&gt;$P$2:$P$3094))+1</f>
        <v>1</v>
      </c>
      <c r="R772" s="12" t="e">
        <f>(Q772*100000)+#REF!</f>
        <v>#REF!</v>
      </c>
      <c r="S772" t="e" cm="1">
        <f t="array" ref="S772">SUMPRODUCT(($G$2:$G$3094=G772)*(R772&gt;$R$2:$R$3094))+1</f>
        <v>#REF!</v>
      </c>
      <c r="T772" t="str">
        <f t="shared" si="64"/>
        <v xml:space="preserve">SANDOWN PARK </v>
      </c>
      <c r="U772">
        <v>0</v>
      </c>
      <c r="V772" t="s">
        <v>19</v>
      </c>
      <c r="W772">
        <f t="shared" si="65"/>
        <v>2023</v>
      </c>
    </row>
    <row r="773" spans="1:23" x14ac:dyDescent="0.25">
      <c r="A773" s="10" t="str">
        <f>IF(YEAR(G773)=2024,#REF!,"")</f>
        <v/>
      </c>
      <c r="B773" s="10" t="str">
        <f>IF(YEAR(G773)=2025,#REF!,"")</f>
        <v/>
      </c>
      <c r="C773" s="10" t="str">
        <f t="shared" si="61"/>
        <v>Afternoon45116</v>
      </c>
      <c r="D773" s="5" t="str">
        <f>IF('by region'!$C$2="Any","Any",List!V773)&amp;M773&amp;IF('by region'!$I$2="Any","Any",N773)&amp;G773</f>
        <v>AnyFlatAny45116</v>
      </c>
      <c r="E773" s="5" t="e">
        <f>IF(I773=#REF!,List!G773,"")</f>
        <v>#REF!</v>
      </c>
      <c r="F773" s="5" t="e">
        <f t="shared" si="62"/>
        <v>#REF!</v>
      </c>
      <c r="G773" s="15">
        <v>45116</v>
      </c>
      <c r="H773" s="16" t="s">
        <v>40</v>
      </c>
      <c r="I773" s="16" t="s">
        <v>73</v>
      </c>
      <c r="J773" s="16" t="s">
        <v>9</v>
      </c>
      <c r="K773" s="14" t="s">
        <v>10</v>
      </c>
      <c r="L773" s="14" t="s">
        <v>19</v>
      </c>
      <c r="M773" s="16" t="s">
        <v>25</v>
      </c>
      <c r="N773" s="16" t="s">
        <v>26</v>
      </c>
      <c r="O773" s="16" t="s">
        <v>21</v>
      </c>
      <c r="P773" s="12">
        <f t="shared" si="63"/>
        <v>1</v>
      </c>
      <c r="Q773" s="12" cm="1">
        <f t="array" ref="Q773">SUMPRODUCT(($G$2:$G$3094=G773)*(P773&gt;$P$2:$P$3094))+1</f>
        <v>1</v>
      </c>
      <c r="R773" s="12" t="e">
        <f>(Q773*100000)+#REF!</f>
        <v>#REF!</v>
      </c>
      <c r="S773" t="e" cm="1">
        <f t="array" ref="S773">SUMPRODUCT(($G$2:$G$3094=G773)*(R773&gt;$R$2:$R$3094))+1</f>
        <v>#REF!</v>
      </c>
      <c r="T773" t="str">
        <f t="shared" si="64"/>
        <v xml:space="preserve">CHELMSFORD CITY </v>
      </c>
      <c r="U773">
        <v>0</v>
      </c>
      <c r="V773" t="s">
        <v>19</v>
      </c>
      <c r="W773">
        <f t="shared" si="65"/>
        <v>2023</v>
      </c>
    </row>
    <row r="774" spans="1:23" x14ac:dyDescent="0.25">
      <c r="A774" s="10" t="str">
        <f>IF(YEAR(G774)=2024,#REF!,"")</f>
        <v/>
      </c>
      <c r="B774" s="10" t="str">
        <f>IF(YEAR(G774)=2025,#REF!,"")</f>
        <v/>
      </c>
      <c r="C774" s="10" t="str">
        <f t="shared" si="61"/>
        <v>Afternoon45116</v>
      </c>
      <c r="D774" s="5" t="str">
        <f>IF('by region'!$C$2="Any","Any",List!V774)&amp;M774&amp;IF('by region'!$I$2="Any","Any",N774)&amp;G774</f>
        <v>AnyFlatAny45116</v>
      </c>
      <c r="E774" s="5" t="e">
        <f>IF(I774=#REF!,List!G774,"")</f>
        <v>#REF!</v>
      </c>
      <c r="F774" s="5" t="e">
        <f t="shared" si="62"/>
        <v>#REF!</v>
      </c>
      <c r="G774" s="15">
        <v>45116</v>
      </c>
      <c r="H774" s="16" t="s">
        <v>40</v>
      </c>
      <c r="I774" s="16" t="s">
        <v>28</v>
      </c>
      <c r="J774" s="16" t="s">
        <v>9</v>
      </c>
      <c r="K774" s="14" t="s">
        <v>10</v>
      </c>
      <c r="L774" s="14" t="s">
        <v>11</v>
      </c>
      <c r="M774" s="16" t="s">
        <v>25</v>
      </c>
      <c r="N774" s="16" t="s">
        <v>13</v>
      </c>
      <c r="O774" s="16" t="s">
        <v>14</v>
      </c>
      <c r="P774" s="12">
        <f t="shared" si="63"/>
        <v>1</v>
      </c>
      <c r="Q774" s="12" cm="1">
        <f t="array" ref="Q774">SUMPRODUCT(($G$2:$G$3094=G774)*(P774&gt;$P$2:$P$3094))+1</f>
        <v>1</v>
      </c>
      <c r="R774" s="12" t="e">
        <f>(Q774*100000)+#REF!</f>
        <v>#REF!</v>
      </c>
      <c r="S774" t="e" cm="1">
        <f t="array" ref="S774">SUMPRODUCT(($G$2:$G$3094=G774)*(R774&gt;$R$2:$R$3094))+1</f>
        <v>#REF!</v>
      </c>
      <c r="T774" t="str">
        <f t="shared" si="64"/>
        <v xml:space="preserve">AYR </v>
      </c>
      <c r="U774">
        <v>0</v>
      </c>
      <c r="V774" t="s">
        <v>17</v>
      </c>
      <c r="W774">
        <f t="shared" si="65"/>
        <v>2023</v>
      </c>
    </row>
    <row r="775" spans="1:23" x14ac:dyDescent="0.25">
      <c r="A775" s="10" t="str">
        <f>IF(YEAR(G775)=2024,#REF!,"")</f>
        <v/>
      </c>
      <c r="B775" s="10" t="str">
        <f>IF(YEAR(G775)=2025,#REF!,"")</f>
        <v/>
      </c>
      <c r="C775" s="10" t="str">
        <f t="shared" si="61"/>
        <v>Afternoon45116</v>
      </c>
      <c r="D775" s="5" t="str">
        <f>IF('by region'!$C$2="Any","Any",List!V775)&amp;M775&amp;IF('by region'!$I$2="Any","Any",N775)&amp;G775</f>
        <v>AnyJumpAny45116</v>
      </c>
      <c r="E775" s="5" t="e">
        <f>IF(I775=#REF!,List!G775,"")</f>
        <v>#REF!</v>
      </c>
      <c r="F775" s="5" t="e">
        <f t="shared" si="62"/>
        <v>#REF!</v>
      </c>
      <c r="G775" s="15">
        <v>45116</v>
      </c>
      <c r="H775" s="16" t="s">
        <v>40</v>
      </c>
      <c r="I775" s="16" t="s">
        <v>53</v>
      </c>
      <c r="J775" s="16" t="s">
        <v>9</v>
      </c>
      <c r="K775" s="14" t="s">
        <v>16</v>
      </c>
      <c r="L775" s="14" t="s">
        <v>17</v>
      </c>
      <c r="M775" s="16" t="s">
        <v>12</v>
      </c>
      <c r="N775" s="16" t="s">
        <v>13</v>
      </c>
      <c r="O775" s="16" t="s">
        <v>14</v>
      </c>
      <c r="P775" s="12">
        <f t="shared" si="63"/>
        <v>1</v>
      </c>
      <c r="Q775" s="12" cm="1">
        <f t="array" ref="Q775">SUMPRODUCT(($G$2:$G$3094=G775)*(P775&gt;$P$2:$P$3094))+1</f>
        <v>1</v>
      </c>
      <c r="R775" s="12" t="e">
        <f>(Q775*100000)+#REF!</f>
        <v>#REF!</v>
      </c>
      <c r="S775" t="e" cm="1">
        <f t="array" ref="S775">SUMPRODUCT(($G$2:$G$3094=G775)*(R775&gt;$R$2:$R$3094))+1</f>
        <v>#REF!</v>
      </c>
      <c r="T775" t="str">
        <f t="shared" si="64"/>
        <v xml:space="preserve">Market Rasen </v>
      </c>
      <c r="U775">
        <v>0</v>
      </c>
      <c r="V775" t="s">
        <v>11</v>
      </c>
      <c r="W775">
        <f t="shared" si="65"/>
        <v>2023</v>
      </c>
    </row>
    <row r="776" spans="1:23" x14ac:dyDescent="0.25">
      <c r="A776" s="10" t="str">
        <f>IF(YEAR(G776)=2024,#REF!,"")</f>
        <v/>
      </c>
      <c r="B776" s="10" t="str">
        <f>IF(YEAR(G776)=2025,#REF!,"")</f>
        <v/>
      </c>
      <c r="C776" s="10" t="str">
        <f t="shared" si="61"/>
        <v>Evening45117</v>
      </c>
      <c r="D776" s="5" t="str">
        <f>IF('by region'!$C$2="Any","Any",List!V776)&amp;M776&amp;IF('by region'!$I$2="Any","Any",N776)&amp;G776</f>
        <v>AnyFlatAny45117</v>
      </c>
      <c r="E776" s="5" t="e">
        <f>IF(I776=#REF!,List!G776,"")</f>
        <v>#REF!</v>
      </c>
      <c r="F776" s="5" t="e">
        <f t="shared" si="62"/>
        <v>#REF!</v>
      </c>
      <c r="G776" s="15">
        <v>45117</v>
      </c>
      <c r="H776" s="16" t="s">
        <v>42</v>
      </c>
      <c r="I776" s="16" t="s">
        <v>54</v>
      </c>
      <c r="J776" s="16" t="s">
        <v>80</v>
      </c>
      <c r="K776" s="14" t="s">
        <v>24</v>
      </c>
      <c r="L776" s="14" t="s">
        <v>19</v>
      </c>
      <c r="M776" s="16" t="s">
        <v>25</v>
      </c>
      <c r="N776" s="16" t="s">
        <v>13</v>
      </c>
      <c r="O776" s="16" t="s">
        <v>14</v>
      </c>
      <c r="P776" s="12">
        <f t="shared" si="63"/>
        <v>2</v>
      </c>
      <c r="Q776" s="12" cm="1">
        <f t="array" ref="Q776">SUMPRODUCT(($G$2:$G$3094=G776)*(P776&gt;$P$2:$P$3094))+1</f>
        <v>3</v>
      </c>
      <c r="R776" s="12" t="e">
        <f>(Q776*100000)+#REF!</f>
        <v>#REF!</v>
      </c>
      <c r="S776" t="e" cm="1">
        <f t="array" ref="S776">SUMPRODUCT(($G$2:$G$3094=G776)*(R776&gt;$R$2:$R$3094))+1</f>
        <v>#REF!</v>
      </c>
      <c r="T776" t="str">
        <f t="shared" si="64"/>
        <v>CHEPSTOW †</v>
      </c>
      <c r="U776">
        <v>0</v>
      </c>
      <c r="V776" t="s">
        <v>11</v>
      </c>
      <c r="W776">
        <f t="shared" si="65"/>
        <v>2023</v>
      </c>
    </row>
    <row r="777" spans="1:23" x14ac:dyDescent="0.25">
      <c r="A777" s="10" t="str">
        <f>IF(YEAR(G777)=2024,#REF!,"")</f>
        <v/>
      </c>
      <c r="B777" s="10" t="str">
        <f>IF(YEAR(G777)=2025,#REF!,"")</f>
        <v/>
      </c>
      <c r="C777" s="10" t="str">
        <f t="shared" si="61"/>
        <v>Afternoon45117</v>
      </c>
      <c r="D777" s="5" t="str">
        <f>IF('by region'!$C$2="Any","Any",List!V777)&amp;M777&amp;IF('by region'!$I$2="Any","Any",N777)&amp;G777</f>
        <v>AnyFlatAny45117</v>
      </c>
      <c r="E777" s="5" t="e">
        <f>IF(I777=#REF!,List!G777,"")</f>
        <v>#REF!</v>
      </c>
      <c r="F777" s="5" t="e">
        <f t="shared" si="62"/>
        <v>#REF!</v>
      </c>
      <c r="G777" s="15">
        <v>45117</v>
      </c>
      <c r="H777" s="16" t="s">
        <v>42</v>
      </c>
      <c r="I777" s="16" t="s">
        <v>28</v>
      </c>
      <c r="J777" s="16" t="s">
        <v>9</v>
      </c>
      <c r="K777" s="14" t="s">
        <v>10</v>
      </c>
      <c r="L777" s="14" t="s">
        <v>11</v>
      </c>
      <c r="M777" s="16" t="s">
        <v>25</v>
      </c>
      <c r="N777" s="16" t="s">
        <v>13</v>
      </c>
      <c r="O777" s="16" t="s">
        <v>14</v>
      </c>
      <c r="P777" s="12">
        <f t="shared" si="63"/>
        <v>1</v>
      </c>
      <c r="Q777" s="12" cm="1">
        <f t="array" ref="Q777">SUMPRODUCT(($G$2:$G$3094=G777)*(P777&gt;$P$2:$P$3094))+1</f>
        <v>1</v>
      </c>
      <c r="R777" s="12" t="e">
        <f>(Q777*100000)+#REF!</f>
        <v>#REF!</v>
      </c>
      <c r="S777" t="e" cm="1">
        <f t="array" ref="S777">SUMPRODUCT(($G$2:$G$3094=G777)*(R777&gt;$R$2:$R$3094))+1</f>
        <v>#REF!</v>
      </c>
      <c r="T777" t="str">
        <f t="shared" si="64"/>
        <v xml:space="preserve">AYR </v>
      </c>
      <c r="U777">
        <v>0</v>
      </c>
      <c r="V777" t="s">
        <v>19</v>
      </c>
      <c r="W777">
        <f t="shared" si="65"/>
        <v>2023</v>
      </c>
    </row>
    <row r="778" spans="1:23" x14ac:dyDescent="0.25">
      <c r="A778" s="10" t="str">
        <f>IF(YEAR(G778)=2024,#REF!,"")</f>
        <v/>
      </c>
      <c r="B778" s="10" t="str">
        <f>IF(YEAR(G778)=2025,#REF!,"")</f>
        <v/>
      </c>
      <c r="C778" s="10" t="str">
        <f t="shared" si="61"/>
        <v>Evening45117</v>
      </c>
      <c r="D778" s="5" t="str">
        <f>IF('by region'!$C$2="Any","Any",List!V778)&amp;M778&amp;IF('by region'!$I$2="Any","Any",N778)&amp;G778</f>
        <v>AnyFlatAny45117</v>
      </c>
      <c r="E778" s="5" t="e">
        <f>IF(I778=#REF!,List!G778,"")</f>
        <v>#REF!</v>
      </c>
      <c r="F778" s="5" t="e">
        <f t="shared" si="62"/>
        <v>#REF!</v>
      </c>
      <c r="G778" s="15">
        <v>45117</v>
      </c>
      <c r="H778" s="16" t="s">
        <v>42</v>
      </c>
      <c r="I778" s="16" t="s">
        <v>78</v>
      </c>
      <c r="J778" s="16" t="s">
        <v>80</v>
      </c>
      <c r="K778" s="14" t="s">
        <v>10</v>
      </c>
      <c r="L778" s="14" t="s">
        <v>11</v>
      </c>
      <c r="M778" s="16" t="s">
        <v>25</v>
      </c>
      <c r="N778" s="16" t="s">
        <v>13</v>
      </c>
      <c r="O778" s="16" t="s">
        <v>14</v>
      </c>
      <c r="P778" s="12">
        <f t="shared" si="63"/>
        <v>2</v>
      </c>
      <c r="Q778" s="12" cm="1">
        <f t="array" ref="Q778">SUMPRODUCT(($G$2:$G$3094=G778)*(P778&gt;$P$2:$P$3094))+1</f>
        <v>3</v>
      </c>
      <c r="R778" s="12" t="e">
        <f>(Q778*100000)+#REF!</f>
        <v>#REF!</v>
      </c>
      <c r="S778" t="e" cm="1">
        <f t="array" ref="S778">SUMPRODUCT(($G$2:$G$3094=G778)*(R778&gt;$R$2:$R$3094))+1</f>
        <v>#REF!</v>
      </c>
      <c r="T778" t="str">
        <f t="shared" si="64"/>
        <v>RIPON †</v>
      </c>
      <c r="U778">
        <v>0</v>
      </c>
      <c r="V778" t="s">
        <v>19</v>
      </c>
      <c r="W778">
        <f t="shared" si="65"/>
        <v>2023</v>
      </c>
    </row>
    <row r="779" spans="1:23" x14ac:dyDescent="0.25">
      <c r="A779" s="10" t="str">
        <f>IF(YEAR(G779)=2024,#REF!,"")</f>
        <v/>
      </c>
      <c r="B779" s="10" t="str">
        <f>IF(YEAR(G779)=2025,#REF!,"")</f>
        <v/>
      </c>
      <c r="C779" s="10" t="str">
        <f t="shared" si="61"/>
        <v>Afternoon45117</v>
      </c>
      <c r="D779" s="5" t="str">
        <f>IF('by region'!$C$2="Any","Any",List!V779)&amp;M779&amp;IF('by region'!$I$2="Any","Any",N779)&amp;G779</f>
        <v>AnyJumpAny45117</v>
      </c>
      <c r="E779" s="5" t="e">
        <f>IF(I779=#REF!,List!G779,"")</f>
        <v>#REF!</v>
      </c>
      <c r="F779" s="5" t="e">
        <f t="shared" si="62"/>
        <v>#REF!</v>
      </c>
      <c r="G779" s="15">
        <v>45117</v>
      </c>
      <c r="H779" s="16" t="s">
        <v>42</v>
      </c>
      <c r="I779" s="16" t="s">
        <v>91</v>
      </c>
      <c r="J779" s="16" t="s">
        <v>9</v>
      </c>
      <c r="K779" s="14" t="s">
        <v>24</v>
      </c>
      <c r="L779" s="14" t="s">
        <v>17</v>
      </c>
      <c r="M779" s="16" t="s">
        <v>12</v>
      </c>
      <c r="N779" s="16" t="s">
        <v>13</v>
      </c>
      <c r="O779" s="16" t="s">
        <v>14</v>
      </c>
      <c r="P779" s="12">
        <f t="shared" si="63"/>
        <v>1</v>
      </c>
      <c r="Q779" s="12" cm="1">
        <f t="array" ref="Q779">SUMPRODUCT(($G$2:$G$3094=G779)*(P779&gt;$P$2:$P$3094))+1</f>
        <v>1</v>
      </c>
      <c r="R779" s="12" t="e">
        <f>(Q779*100000)+#REF!</f>
        <v>#REF!</v>
      </c>
      <c r="S779" t="e" cm="1">
        <f t="array" ref="S779">SUMPRODUCT(($G$2:$G$3094=G779)*(R779&gt;$R$2:$R$3094))+1</f>
        <v>#REF!</v>
      </c>
      <c r="T779" t="str">
        <f t="shared" si="64"/>
        <v xml:space="preserve">Worcester </v>
      </c>
      <c r="U779">
        <v>0</v>
      </c>
      <c r="V779" t="s">
        <v>17</v>
      </c>
      <c r="W779">
        <f t="shared" si="65"/>
        <v>2023</v>
      </c>
    </row>
    <row r="780" spans="1:23" x14ac:dyDescent="0.25">
      <c r="A780" s="10" t="str">
        <f>IF(YEAR(G780)=2024,#REF!,"")</f>
        <v/>
      </c>
      <c r="B780" s="10" t="str">
        <f>IF(YEAR(G780)=2025,#REF!,"")</f>
        <v/>
      </c>
      <c r="C780" s="10" t="str">
        <f t="shared" si="61"/>
        <v>Afternoon45118</v>
      </c>
      <c r="D780" s="5" t="str">
        <f>IF('by region'!$C$2="Any","Any",List!V780)&amp;M780&amp;IF('by region'!$I$2="Any","Any",N780)&amp;G780</f>
        <v>AnyFlatAny45118</v>
      </c>
      <c r="E780" s="5" t="e">
        <f>IF(I780=#REF!,List!G780,"")</f>
        <v>#REF!</v>
      </c>
      <c r="F780" s="5" t="e">
        <f t="shared" si="62"/>
        <v>#REF!</v>
      </c>
      <c r="G780" s="15">
        <v>45118</v>
      </c>
      <c r="H780" s="16" t="s">
        <v>7</v>
      </c>
      <c r="I780" s="16" t="s">
        <v>43</v>
      </c>
      <c r="J780" s="16" t="s">
        <v>9</v>
      </c>
      <c r="K780" s="14" t="s">
        <v>24</v>
      </c>
      <c r="L780" s="14" t="s">
        <v>17</v>
      </c>
      <c r="M780" s="16" t="s">
        <v>25</v>
      </c>
      <c r="N780" s="16" t="s">
        <v>26</v>
      </c>
      <c r="O780" s="16" t="s">
        <v>14</v>
      </c>
      <c r="P780" s="12">
        <f t="shared" si="63"/>
        <v>1</v>
      </c>
      <c r="Q780" s="12" cm="1">
        <f t="array" ref="Q780">SUMPRODUCT(($G$2:$G$3094=G780)*(P780&gt;$P$2:$P$3094))+1</f>
        <v>1</v>
      </c>
      <c r="R780" s="12" t="e">
        <f>(Q780*100000)+#REF!</f>
        <v>#REF!</v>
      </c>
      <c r="S780" t="e" cm="1">
        <f t="array" ref="S780">SUMPRODUCT(($G$2:$G$3094=G780)*(R780&gt;$R$2:$R$3094))+1</f>
        <v>#REF!</v>
      </c>
      <c r="T780" t="str">
        <f t="shared" si="64"/>
        <v xml:space="preserve">WOLVERHAMPTON </v>
      </c>
      <c r="U780">
        <v>0</v>
      </c>
      <c r="V780" t="s">
        <v>19</v>
      </c>
      <c r="W780">
        <f t="shared" si="65"/>
        <v>2023</v>
      </c>
    </row>
    <row r="781" spans="1:23" x14ac:dyDescent="0.25">
      <c r="A781" s="10" t="str">
        <f>IF(YEAR(G781)=2024,#REF!,"")</f>
        <v/>
      </c>
      <c r="B781" s="10" t="str">
        <f>IF(YEAR(G781)=2025,#REF!,"")</f>
        <v/>
      </c>
      <c r="C781" s="10" t="str">
        <f t="shared" si="61"/>
        <v>Evening45118</v>
      </c>
      <c r="D781" s="5" t="str">
        <f>IF('by region'!$C$2="Any","Any",List!V781)&amp;M781&amp;IF('by region'!$I$2="Any","Any",N781)&amp;G781</f>
        <v>AnyFlatAny45118</v>
      </c>
      <c r="E781" s="5" t="e">
        <f>IF(I781=#REF!,List!G781,"")</f>
        <v>#REF!</v>
      </c>
      <c r="F781" s="5" t="e">
        <f t="shared" si="62"/>
        <v>#REF!</v>
      </c>
      <c r="G781" s="15">
        <v>45118</v>
      </c>
      <c r="H781" s="16" t="s">
        <v>7</v>
      </c>
      <c r="I781" s="16" t="s">
        <v>82</v>
      </c>
      <c r="J781" s="16" t="s">
        <v>80</v>
      </c>
      <c r="K781" s="14" t="s">
        <v>24</v>
      </c>
      <c r="L781" s="14" t="s">
        <v>19</v>
      </c>
      <c r="M781" s="16" t="s">
        <v>25</v>
      </c>
      <c r="N781" s="16" t="s">
        <v>13</v>
      </c>
      <c r="O781" s="16" t="s">
        <v>14</v>
      </c>
      <c r="P781" s="12">
        <f t="shared" si="63"/>
        <v>2</v>
      </c>
      <c r="Q781" s="12" cm="1">
        <f t="array" ref="Q781">SUMPRODUCT(($G$2:$G$3094=G781)*(P781&gt;$P$2:$P$3094))+1</f>
        <v>3</v>
      </c>
      <c r="R781" s="12" t="e">
        <f>(Q781*100000)+#REF!</f>
        <v>#REF!</v>
      </c>
      <c r="S781" t="e" cm="1">
        <f t="array" ref="S781">SUMPRODUCT(($G$2:$G$3094=G781)*(R781&gt;$R$2:$R$3094))+1</f>
        <v>#REF!</v>
      </c>
      <c r="T781" t="str">
        <f t="shared" si="64"/>
        <v>BRIGHTON †</v>
      </c>
      <c r="U781">
        <v>0</v>
      </c>
      <c r="V781" t="s">
        <v>19</v>
      </c>
      <c r="W781">
        <f t="shared" si="65"/>
        <v>2023</v>
      </c>
    </row>
    <row r="782" spans="1:23" x14ac:dyDescent="0.25">
      <c r="A782" s="10" t="str">
        <f>IF(YEAR(G782)=2024,#REF!,"")</f>
        <v/>
      </c>
      <c r="B782" s="10" t="str">
        <f>IF(YEAR(G782)=2025,#REF!,"")</f>
        <v/>
      </c>
      <c r="C782" s="10" t="str">
        <f t="shared" si="61"/>
        <v>Afternoon45118</v>
      </c>
      <c r="D782" s="5" t="str">
        <f>IF('by region'!$C$2="Any","Any",List!V782)&amp;M782&amp;IF('by region'!$I$2="Any","Any",N782)&amp;G782</f>
        <v>AnyFlatAny45118</v>
      </c>
      <c r="E782" s="5" t="e">
        <f>IF(I782=#REF!,List!G782,"")</f>
        <v>#REF!</v>
      </c>
      <c r="F782" s="5" t="e">
        <f t="shared" si="62"/>
        <v>#REF!</v>
      </c>
      <c r="G782" s="15">
        <v>45118</v>
      </c>
      <c r="H782" s="16" t="s">
        <v>7</v>
      </c>
      <c r="I782" s="16" t="s">
        <v>71</v>
      </c>
      <c r="J782" s="16" t="s">
        <v>9</v>
      </c>
      <c r="K782" s="14" t="s">
        <v>10</v>
      </c>
      <c r="L782" s="14" t="s">
        <v>11</v>
      </c>
      <c r="M782" s="16" t="s">
        <v>25</v>
      </c>
      <c r="N782" s="16" t="s">
        <v>13</v>
      </c>
      <c r="O782" s="16" t="s">
        <v>14</v>
      </c>
      <c r="P782" s="12">
        <f t="shared" si="63"/>
        <v>1</v>
      </c>
      <c r="Q782" s="12" cm="1">
        <f t="array" ref="Q782">SUMPRODUCT(($G$2:$G$3094=G782)*(P782&gt;$P$2:$P$3094))+1</f>
        <v>1</v>
      </c>
      <c r="R782" s="12" t="e">
        <f>(Q782*100000)+#REF!</f>
        <v>#REF!</v>
      </c>
      <c r="S782" t="e" cm="1">
        <f t="array" ref="S782">SUMPRODUCT(($G$2:$G$3094=G782)*(R782&gt;$R$2:$R$3094))+1</f>
        <v>#REF!</v>
      </c>
      <c r="T782" t="str">
        <f t="shared" si="64"/>
        <v xml:space="preserve">PONTEFRACT </v>
      </c>
      <c r="U782">
        <v>0</v>
      </c>
      <c r="V782" t="s">
        <v>17</v>
      </c>
      <c r="W782">
        <f t="shared" si="65"/>
        <v>2023</v>
      </c>
    </row>
    <row r="783" spans="1:23" x14ac:dyDescent="0.25">
      <c r="A783" s="10" t="str">
        <f>IF(YEAR(G783)=2024,#REF!,"")</f>
        <v/>
      </c>
      <c r="B783" s="10" t="str">
        <f>IF(YEAR(G783)=2025,#REF!,"")</f>
        <v/>
      </c>
      <c r="C783" s="10" t="str">
        <f t="shared" si="61"/>
        <v>Evening45118</v>
      </c>
      <c r="D783" s="5" t="str">
        <f>IF('by region'!$C$2="Any","Any",List!V783)&amp;M783&amp;IF('by region'!$I$2="Any","Any",N783)&amp;G783</f>
        <v>AnyJumpAny45118</v>
      </c>
      <c r="E783" s="5" t="e">
        <f>IF(I783=#REF!,List!G783,"")</f>
        <v>#REF!</v>
      </c>
      <c r="F783" s="5" t="e">
        <f t="shared" si="62"/>
        <v>#REF!</v>
      </c>
      <c r="G783" s="15">
        <v>45118</v>
      </c>
      <c r="H783" s="16" t="s">
        <v>7</v>
      </c>
      <c r="I783" s="16" t="s">
        <v>60</v>
      </c>
      <c r="J783" s="16" t="s">
        <v>80</v>
      </c>
      <c r="K783" s="14" t="s">
        <v>24</v>
      </c>
      <c r="L783" s="14" t="s">
        <v>17</v>
      </c>
      <c r="M783" s="16" t="s">
        <v>12</v>
      </c>
      <c r="N783" s="16" t="s">
        <v>13</v>
      </c>
      <c r="O783" s="16" t="s">
        <v>14</v>
      </c>
      <c r="P783" s="12">
        <f t="shared" si="63"/>
        <v>2</v>
      </c>
      <c r="Q783" s="12" cm="1">
        <f t="array" ref="Q783">SUMPRODUCT(($G$2:$G$3094=G783)*(P783&gt;$P$2:$P$3094))+1</f>
        <v>3</v>
      </c>
      <c r="R783" s="12" t="e">
        <f>(Q783*100000)+#REF!</f>
        <v>#REF!</v>
      </c>
      <c r="S783" t="e" cm="1">
        <f t="array" ref="S783">SUMPRODUCT(($G$2:$G$3094=G783)*(R783&gt;$R$2:$R$3094))+1</f>
        <v>#REF!</v>
      </c>
      <c r="T783" t="str">
        <f t="shared" si="64"/>
        <v>Uttoxeter †</v>
      </c>
      <c r="U783">
        <v>0</v>
      </c>
      <c r="V783" t="s">
        <v>17</v>
      </c>
      <c r="W783">
        <f t="shared" si="65"/>
        <v>2023</v>
      </c>
    </row>
    <row r="784" spans="1:23" x14ac:dyDescent="0.25">
      <c r="A784" s="10" t="str">
        <f>IF(YEAR(G784)=2024,#REF!,"")</f>
        <v/>
      </c>
      <c r="B784" s="10" t="str">
        <f>IF(YEAR(G784)=2025,#REF!,"")</f>
        <v/>
      </c>
      <c r="C784" s="10" t="str">
        <f t="shared" si="61"/>
        <v>Evening45119</v>
      </c>
      <c r="D784" s="5" t="str">
        <f>IF('by region'!$C$2="Any","Any",List!V784)&amp;M784&amp;IF('by region'!$I$2="Any","Any",N784)&amp;G784</f>
        <v>AnyFlatAny45119</v>
      </c>
      <c r="E784" s="5" t="e">
        <f>IF(I784=#REF!,List!G784,"")</f>
        <v>#REF!</v>
      </c>
      <c r="F784" s="5" t="e">
        <f t="shared" si="62"/>
        <v>#REF!</v>
      </c>
      <c r="G784" s="15">
        <v>45119</v>
      </c>
      <c r="H784" s="16" t="s">
        <v>27</v>
      </c>
      <c r="I784" s="16" t="s">
        <v>47</v>
      </c>
      <c r="J784" s="16" t="s">
        <v>80</v>
      </c>
      <c r="K784" s="14" t="s">
        <v>16</v>
      </c>
      <c r="L784" s="14" t="s">
        <v>19</v>
      </c>
      <c r="M784" s="16" t="s">
        <v>25</v>
      </c>
      <c r="N784" s="16" t="s">
        <v>26</v>
      </c>
      <c r="O784" s="16" t="s">
        <v>14</v>
      </c>
      <c r="P784" s="12">
        <f t="shared" si="63"/>
        <v>2</v>
      </c>
      <c r="Q784" s="12" cm="1">
        <f t="array" ref="Q784">SUMPRODUCT(($G$2:$G$3094=G784)*(P784&gt;$P$2:$P$3094))+1</f>
        <v>4</v>
      </c>
      <c r="R784" s="12" t="e">
        <f>(Q784*100000)+#REF!</f>
        <v>#REF!</v>
      </c>
      <c r="S784" t="e" cm="1">
        <f t="array" ref="S784">SUMPRODUCT(($G$2:$G$3094=G784)*(R784&gt;$R$2:$R$3094))+1</f>
        <v>#REF!</v>
      </c>
      <c r="T784" t="str">
        <f t="shared" si="64"/>
        <v>KEMPTON PARK †</v>
      </c>
      <c r="U784">
        <v>0</v>
      </c>
      <c r="V784" t="s">
        <v>11</v>
      </c>
      <c r="W784">
        <f t="shared" si="65"/>
        <v>2023</v>
      </c>
    </row>
    <row r="785" spans="1:23" x14ac:dyDescent="0.25">
      <c r="A785" s="10" t="str">
        <f>IF(YEAR(G785)=2024,#REF!,"")</f>
        <v/>
      </c>
      <c r="B785" s="10" t="str">
        <f>IF(YEAR(G785)=2025,#REF!,"")</f>
        <v/>
      </c>
      <c r="C785" s="10" t="str">
        <f t="shared" si="61"/>
        <v>Evening45119</v>
      </c>
      <c r="D785" s="5" t="str">
        <f>IF('by region'!$C$2="Any","Any",List!V785)&amp;M785&amp;IF('by region'!$I$2="Any","Any",N785)&amp;G785</f>
        <v>AnyFlatAny45119</v>
      </c>
      <c r="E785" s="5" t="e">
        <f>IF(I785=#REF!,List!G785,"")</f>
        <v>#REF!</v>
      </c>
      <c r="F785" s="5" t="e">
        <f t="shared" si="62"/>
        <v>#REF!</v>
      </c>
      <c r="G785" s="15">
        <v>45119</v>
      </c>
      <c r="H785" s="16" t="s">
        <v>27</v>
      </c>
      <c r="I785" s="16" t="s">
        <v>79</v>
      </c>
      <c r="J785" s="16" t="s">
        <v>80</v>
      </c>
      <c r="K785" s="14" t="s">
        <v>24</v>
      </c>
      <c r="L785" s="14" t="s">
        <v>19</v>
      </c>
      <c r="M785" s="16" t="s">
        <v>25</v>
      </c>
      <c r="N785" s="16" t="s">
        <v>13</v>
      </c>
      <c r="O785" s="16" t="s">
        <v>14</v>
      </c>
      <c r="P785" s="12">
        <f t="shared" si="63"/>
        <v>2</v>
      </c>
      <c r="Q785" s="12" cm="1">
        <f t="array" ref="Q785">SUMPRODUCT(($G$2:$G$3094=G785)*(P785&gt;$P$2:$P$3094))+1</f>
        <v>4</v>
      </c>
      <c r="R785" s="12" t="e">
        <f>(Q785*100000)+#REF!</f>
        <v>#REF!</v>
      </c>
      <c r="S785" t="e" cm="1">
        <f t="array" ref="S785">SUMPRODUCT(($G$2:$G$3094=G785)*(R785&gt;$R$2:$R$3094))+1</f>
        <v>#REF!</v>
      </c>
      <c r="T785" t="str">
        <f t="shared" si="64"/>
        <v>BATH †</v>
      </c>
      <c r="U785">
        <v>0</v>
      </c>
      <c r="V785" t="s">
        <v>19</v>
      </c>
      <c r="W785">
        <f t="shared" si="65"/>
        <v>2023</v>
      </c>
    </row>
    <row r="786" spans="1:23" x14ac:dyDescent="0.25">
      <c r="A786" s="10" t="str">
        <f>IF(YEAR(G786)=2024,#REF!,"")</f>
        <v/>
      </c>
      <c r="B786" s="10" t="str">
        <f>IF(YEAR(G786)=2025,#REF!,"")</f>
        <v/>
      </c>
      <c r="C786" s="10" t="str">
        <f t="shared" si="61"/>
        <v>Afternoon45119</v>
      </c>
      <c r="D786" s="5" t="str">
        <f>IF('by region'!$C$2="Any","Any",List!V786)&amp;M786&amp;IF('by region'!$I$2="Any","Any",N786)&amp;G786</f>
        <v>AnyFlatAny45119</v>
      </c>
      <c r="E786" s="5" t="e">
        <f>IF(I786=#REF!,List!G786,"")</f>
        <v>#REF!</v>
      </c>
      <c r="F786" s="5" t="e">
        <f t="shared" si="62"/>
        <v>#REF!</v>
      </c>
      <c r="G786" s="15">
        <v>45119</v>
      </c>
      <c r="H786" s="16" t="s">
        <v>27</v>
      </c>
      <c r="I786" s="16" t="s">
        <v>8</v>
      </c>
      <c r="J786" s="16" t="s">
        <v>9</v>
      </c>
      <c r="K786" s="14" t="s">
        <v>10</v>
      </c>
      <c r="L786" s="14" t="s">
        <v>11</v>
      </c>
      <c r="M786" s="16" t="s">
        <v>25</v>
      </c>
      <c r="N786" s="16" t="s">
        <v>13</v>
      </c>
      <c r="O786" s="16" t="s">
        <v>14</v>
      </c>
      <c r="P786" s="12">
        <f t="shared" si="63"/>
        <v>1</v>
      </c>
      <c r="Q786" s="12" cm="1">
        <f t="array" ref="Q786">SUMPRODUCT(($G$2:$G$3094=G786)*(P786&gt;$P$2:$P$3094))+1</f>
        <v>1</v>
      </c>
      <c r="R786" s="12" t="e">
        <f>(Q786*100000)+#REF!</f>
        <v>#REF!</v>
      </c>
      <c r="S786" t="e" cm="1">
        <f t="array" ref="S786">SUMPRODUCT(($G$2:$G$3094=G786)*(R786&gt;$R$2:$R$3094))+1</f>
        <v>#REF!</v>
      </c>
      <c r="T786" t="str">
        <f t="shared" si="64"/>
        <v xml:space="preserve">CATTERICK BRIDGE </v>
      </c>
      <c r="U786">
        <v>0</v>
      </c>
      <c r="V786" t="s">
        <v>17</v>
      </c>
      <c r="W786">
        <f t="shared" si="65"/>
        <v>2023</v>
      </c>
    </row>
    <row r="787" spans="1:23" x14ac:dyDescent="0.25">
      <c r="A787" s="10" t="str">
        <f>IF(YEAR(G787)=2024,#REF!,"")</f>
        <v/>
      </c>
      <c r="B787" s="10" t="str">
        <f>IF(YEAR(G787)=2025,#REF!,"")</f>
        <v/>
      </c>
      <c r="C787" s="10" t="str">
        <f t="shared" si="61"/>
        <v>Afternoon45119</v>
      </c>
      <c r="D787" s="5" t="str">
        <f>IF('by region'!$C$2="Any","Any",List!V787)&amp;M787&amp;IF('by region'!$I$2="Any","Any",N787)&amp;G787</f>
        <v>AnyFlatAny45119</v>
      </c>
      <c r="E787" s="5" t="e">
        <f>IF(I787=#REF!,List!G787,"")</f>
        <v>#REF!</v>
      </c>
      <c r="F787" s="5" t="e">
        <f t="shared" si="62"/>
        <v>#REF!</v>
      </c>
      <c r="G787" s="15">
        <v>45119</v>
      </c>
      <c r="H787" s="16" t="s">
        <v>27</v>
      </c>
      <c r="I787" s="16" t="s">
        <v>36</v>
      </c>
      <c r="J787" s="16" t="s">
        <v>9</v>
      </c>
      <c r="K787" s="14" t="s">
        <v>24</v>
      </c>
      <c r="L787" s="14" t="s">
        <v>19</v>
      </c>
      <c r="M787" s="16" t="s">
        <v>25</v>
      </c>
      <c r="N787" s="16" t="s">
        <v>13</v>
      </c>
      <c r="O787" s="16" t="s">
        <v>14</v>
      </c>
      <c r="P787" s="12">
        <f t="shared" si="63"/>
        <v>1</v>
      </c>
      <c r="Q787" s="12" cm="1">
        <f t="array" ref="Q787">SUMPRODUCT(($G$2:$G$3094=G787)*(P787&gt;$P$2:$P$3094))+1</f>
        <v>1</v>
      </c>
      <c r="R787" s="12" t="e">
        <f>(Q787*100000)+#REF!</f>
        <v>#REF!</v>
      </c>
      <c r="S787" t="e" cm="1">
        <f t="array" ref="S787">SUMPRODUCT(($G$2:$G$3094=G787)*(R787&gt;$R$2:$R$3094))+1</f>
        <v>#REF!</v>
      </c>
      <c r="T787" t="str">
        <f t="shared" si="64"/>
        <v xml:space="preserve">LINGFIELD PARK </v>
      </c>
      <c r="U787">
        <v>0</v>
      </c>
      <c r="V787" t="s">
        <v>11</v>
      </c>
      <c r="W787">
        <f t="shared" si="65"/>
        <v>2023</v>
      </c>
    </row>
    <row r="788" spans="1:23" x14ac:dyDescent="0.25">
      <c r="A788" s="10" t="str">
        <f>IF(YEAR(G788)=2024,#REF!,"")</f>
        <v/>
      </c>
      <c r="B788" s="10" t="str">
        <f>IF(YEAR(G788)=2025,#REF!,"")</f>
        <v/>
      </c>
      <c r="C788" s="10" t="str">
        <f t="shared" si="61"/>
        <v>Afternoon45119</v>
      </c>
      <c r="D788" s="5" t="str">
        <f>IF('by region'!$C$2="Any","Any",List!V788)&amp;M788&amp;IF('by region'!$I$2="Any","Any",N788)&amp;G788</f>
        <v>AnyFlatAny45119</v>
      </c>
      <c r="E788" s="5" t="e">
        <f>IF(I788=#REF!,List!G788,"")</f>
        <v>#REF!</v>
      </c>
      <c r="F788" s="5" t="e">
        <f t="shared" si="62"/>
        <v>#REF!</v>
      </c>
      <c r="G788" s="15">
        <v>45119</v>
      </c>
      <c r="H788" s="16" t="s">
        <v>27</v>
      </c>
      <c r="I788" s="16" t="s">
        <v>81</v>
      </c>
      <c r="J788" s="16" t="s">
        <v>9</v>
      </c>
      <c r="K788" s="14" t="s">
        <v>24</v>
      </c>
      <c r="L788" s="14" t="s">
        <v>17</v>
      </c>
      <c r="M788" s="16" t="s">
        <v>25</v>
      </c>
      <c r="N788" s="16" t="s">
        <v>13</v>
      </c>
      <c r="O788" s="16" t="s">
        <v>14</v>
      </c>
      <c r="P788" s="12">
        <f t="shared" si="63"/>
        <v>1</v>
      </c>
      <c r="Q788" s="12" cm="1">
        <f t="array" ref="Q788">SUMPRODUCT(($G$2:$G$3094=G788)*(P788&gt;$P$2:$P$3094))+1</f>
        <v>1</v>
      </c>
      <c r="R788" s="12" t="e">
        <f>(Q788*100000)+#REF!</f>
        <v>#REF!</v>
      </c>
      <c r="S788" t="e" cm="1">
        <f t="array" ref="S788">SUMPRODUCT(($G$2:$G$3094=G788)*(R788&gt;$R$2:$R$3094))+1</f>
        <v>#REF!</v>
      </c>
      <c r="T788" t="str">
        <f t="shared" si="64"/>
        <v xml:space="preserve">YARMOUTH </v>
      </c>
      <c r="U788">
        <v>0</v>
      </c>
      <c r="V788" t="s">
        <v>17</v>
      </c>
      <c r="W788">
        <f t="shared" si="65"/>
        <v>2023</v>
      </c>
    </row>
    <row r="789" spans="1:23" x14ac:dyDescent="0.25">
      <c r="A789" s="10" t="str">
        <f>IF(YEAR(G789)=2024,#REF!,"")</f>
        <v/>
      </c>
      <c r="B789" s="10" t="str">
        <f>IF(YEAR(G789)=2025,#REF!,"")</f>
        <v/>
      </c>
      <c r="C789" s="10" t="str">
        <f t="shared" si="61"/>
        <v>Afternoon45120</v>
      </c>
      <c r="D789" s="5" t="str">
        <f>IF('by region'!$C$2="Any","Any",List!V789)&amp;M789&amp;IF('by region'!$I$2="Any","Any",N789)&amp;G789</f>
        <v>AnyFlatAny45120</v>
      </c>
      <c r="E789" s="5" t="e">
        <f>IF(I789=#REF!,List!G789,"")</f>
        <v>#REF!</v>
      </c>
      <c r="F789" s="5" t="e">
        <f t="shared" si="62"/>
        <v>#REF!</v>
      </c>
      <c r="G789" s="15">
        <v>45120</v>
      </c>
      <c r="H789" s="16" t="s">
        <v>34</v>
      </c>
      <c r="I789" s="16" t="s">
        <v>63</v>
      </c>
      <c r="J789" s="16" t="s">
        <v>9</v>
      </c>
      <c r="K789" s="14" t="s">
        <v>16</v>
      </c>
      <c r="L789" s="14" t="s">
        <v>11</v>
      </c>
      <c r="M789" s="16" t="s">
        <v>25</v>
      </c>
      <c r="N789" s="16" t="s">
        <v>13</v>
      </c>
      <c r="O789" s="16" t="s">
        <v>14</v>
      </c>
      <c r="P789" s="12">
        <f t="shared" si="63"/>
        <v>1</v>
      </c>
      <c r="Q789" s="12" cm="1">
        <f t="array" ref="Q789">SUMPRODUCT(($G$2:$G$3094=G789)*(P789&gt;$P$2:$P$3094))+1</f>
        <v>1</v>
      </c>
      <c r="R789" s="12" t="e">
        <f>(Q789*100000)+#REF!</f>
        <v>#REF!</v>
      </c>
      <c r="S789" t="e" cm="1">
        <f t="array" ref="S789">SUMPRODUCT(($G$2:$G$3094=G789)*(R789&gt;$R$2:$R$3094))+1</f>
        <v>#REF!</v>
      </c>
      <c r="T789" t="str">
        <f t="shared" si="64"/>
        <v xml:space="preserve">CARLISLE </v>
      </c>
      <c r="U789">
        <v>0</v>
      </c>
      <c r="V789" t="s">
        <v>19</v>
      </c>
      <c r="W789">
        <f t="shared" si="65"/>
        <v>2023</v>
      </c>
    </row>
    <row r="790" spans="1:23" x14ac:dyDescent="0.25">
      <c r="A790" s="10" t="str">
        <f>IF(YEAR(G790)=2024,#REF!,"")</f>
        <v/>
      </c>
      <c r="B790" s="10" t="str">
        <f>IF(YEAR(G790)=2025,#REF!,"")</f>
        <v/>
      </c>
      <c r="C790" s="10" t="str">
        <f t="shared" si="61"/>
        <v>Afternoon45120</v>
      </c>
      <c r="D790" s="5" t="str">
        <f>IF('by region'!$C$2="Any","Any",List!V790)&amp;M790&amp;IF('by region'!$I$2="Any","Any",N790)&amp;G790</f>
        <v>AnyFlatAny45120</v>
      </c>
      <c r="E790" s="5" t="e">
        <f>IF(I790=#REF!,List!G790,"")</f>
        <v>#REF!</v>
      </c>
      <c r="F790" s="5" t="e">
        <f t="shared" si="62"/>
        <v>#REF!</v>
      </c>
      <c r="G790" s="15">
        <v>45120</v>
      </c>
      <c r="H790" s="16" t="s">
        <v>34</v>
      </c>
      <c r="I790" s="16" t="s">
        <v>59</v>
      </c>
      <c r="J790" s="16" t="s">
        <v>9</v>
      </c>
      <c r="K790" s="14" t="s">
        <v>24</v>
      </c>
      <c r="L790" s="14" t="s">
        <v>11</v>
      </c>
      <c r="M790" s="16" t="s">
        <v>25</v>
      </c>
      <c r="N790" s="16" t="s">
        <v>13</v>
      </c>
      <c r="O790" s="16" t="s">
        <v>14</v>
      </c>
      <c r="P790" s="12">
        <f t="shared" si="63"/>
        <v>1</v>
      </c>
      <c r="Q790" s="12" cm="1">
        <f t="array" ref="Q790">SUMPRODUCT(($G$2:$G$3094=G790)*(P790&gt;$P$2:$P$3094))+1</f>
        <v>1</v>
      </c>
      <c r="R790" s="12" t="e">
        <f>(Q790*100000)+#REF!</f>
        <v>#REF!</v>
      </c>
      <c r="S790" t="e" cm="1">
        <f t="array" ref="S790">SUMPRODUCT(($G$2:$G$3094=G790)*(R790&gt;$R$2:$R$3094))+1</f>
        <v>#REF!</v>
      </c>
      <c r="T790" t="str">
        <f t="shared" si="64"/>
        <v xml:space="preserve">DONCASTER </v>
      </c>
      <c r="U790">
        <v>0</v>
      </c>
      <c r="V790" t="s">
        <v>11</v>
      </c>
      <c r="W790">
        <f t="shared" si="65"/>
        <v>2023</v>
      </c>
    </row>
    <row r="791" spans="1:23" x14ac:dyDescent="0.25">
      <c r="A791" s="10" t="str">
        <f>IF(YEAR(G791)=2024,#REF!,"")</f>
        <v/>
      </c>
      <c r="B791" s="10" t="str">
        <f>IF(YEAR(G791)=2025,#REF!,"")</f>
        <v/>
      </c>
      <c r="C791" s="10" t="str">
        <f t="shared" si="61"/>
        <v>Evening45120</v>
      </c>
      <c r="D791" s="5" t="str">
        <f>IF('by region'!$C$2="Any","Any",List!V791)&amp;M791&amp;IF('by region'!$I$2="Any","Any",N791)&amp;G791</f>
        <v>AnyFlatAny45120</v>
      </c>
      <c r="E791" s="5" t="e">
        <f>IF(I791=#REF!,List!G791,"")</f>
        <v>#REF!</v>
      </c>
      <c r="F791" s="5" t="e">
        <f t="shared" si="62"/>
        <v>#REF!</v>
      </c>
      <c r="G791" s="15">
        <v>45120</v>
      </c>
      <c r="H791" s="16" t="s">
        <v>34</v>
      </c>
      <c r="I791" s="16" t="s">
        <v>83</v>
      </c>
      <c r="J791" s="16" t="s">
        <v>80</v>
      </c>
      <c r="K791" s="14" t="s">
        <v>16</v>
      </c>
      <c r="L791" s="14" t="s">
        <v>19</v>
      </c>
      <c r="M791" s="16" t="s">
        <v>25</v>
      </c>
      <c r="N791" s="16" t="s">
        <v>13</v>
      </c>
      <c r="O791" s="16" t="s">
        <v>14</v>
      </c>
      <c r="P791" s="12">
        <f t="shared" si="63"/>
        <v>2</v>
      </c>
      <c r="Q791" s="12" cm="1">
        <f t="array" ref="Q791">SUMPRODUCT(($G$2:$G$3094=G791)*(P791&gt;$P$2:$P$3094))+1</f>
        <v>4</v>
      </c>
      <c r="R791" s="12" t="e">
        <f>(Q791*100000)+#REF!</f>
        <v>#REF!</v>
      </c>
      <c r="S791" t="e" cm="1">
        <f t="array" ref="S791">SUMPRODUCT(($G$2:$G$3094=G791)*(R791&gt;$R$2:$R$3094))+1</f>
        <v>#REF!</v>
      </c>
      <c r="T791" t="str">
        <f t="shared" si="64"/>
        <v>EPSOM DOWNS †</v>
      </c>
      <c r="U791">
        <v>0</v>
      </c>
      <c r="V791" t="s">
        <v>11</v>
      </c>
      <c r="W791">
        <f t="shared" si="65"/>
        <v>2023</v>
      </c>
    </row>
    <row r="792" spans="1:23" x14ac:dyDescent="0.25">
      <c r="A792" s="10" t="str">
        <f>IF(YEAR(G792)=2024,#REF!,"")</f>
        <v/>
      </c>
      <c r="B792" s="10" t="str">
        <f>IF(YEAR(G792)=2025,#REF!,"")</f>
        <v/>
      </c>
      <c r="C792" s="10" t="str">
        <f t="shared" si="61"/>
        <v>Evening45120</v>
      </c>
      <c r="D792" s="5" t="str">
        <f>IF('by region'!$C$2="Any","Any",List!V792)&amp;M792&amp;IF('by region'!$I$2="Any","Any",N792)&amp;G792</f>
        <v>AnyFlatAny45120</v>
      </c>
      <c r="E792" s="5" t="e">
        <f>IF(I792=#REF!,List!G792,"")</f>
        <v>#REF!</v>
      </c>
      <c r="F792" s="5" t="e">
        <f t="shared" si="62"/>
        <v>#REF!</v>
      </c>
      <c r="G792" s="15">
        <v>45120</v>
      </c>
      <c r="H792" s="16" t="s">
        <v>34</v>
      </c>
      <c r="I792" s="16" t="s">
        <v>51</v>
      </c>
      <c r="J792" s="16" t="s">
        <v>80</v>
      </c>
      <c r="K792" s="14" t="s">
        <v>10</v>
      </c>
      <c r="L792" s="14" t="s">
        <v>19</v>
      </c>
      <c r="M792" s="16" t="s">
        <v>25</v>
      </c>
      <c r="N792" s="16" t="s">
        <v>13</v>
      </c>
      <c r="O792" s="16" t="s">
        <v>14</v>
      </c>
      <c r="P792" s="12">
        <f t="shared" si="63"/>
        <v>2</v>
      </c>
      <c r="Q792" s="12" cm="1">
        <f t="array" ref="Q792">SUMPRODUCT(($G$2:$G$3094=G792)*(P792&gt;$P$2:$P$3094))+1</f>
        <v>4</v>
      </c>
      <c r="R792" s="12" t="e">
        <f>(Q792*100000)+#REF!</f>
        <v>#REF!</v>
      </c>
      <c r="S792" t="e" cm="1">
        <f t="array" ref="S792">SUMPRODUCT(($G$2:$G$3094=G792)*(R792&gt;$R$2:$R$3094))+1</f>
        <v>#REF!</v>
      </c>
      <c r="T792" t="str">
        <f t="shared" si="64"/>
        <v>NEWBURY †</v>
      </c>
      <c r="U792">
        <v>0</v>
      </c>
      <c r="V792" t="s">
        <v>17</v>
      </c>
      <c r="W792">
        <f t="shared" si="65"/>
        <v>2023</v>
      </c>
    </row>
    <row r="793" spans="1:23" x14ac:dyDescent="0.25">
      <c r="A793" s="10" t="str">
        <f>IF(YEAR(G793)=2024,#REF!,"")</f>
        <v/>
      </c>
      <c r="B793" s="10" t="str">
        <f>IF(YEAR(G793)=2025,#REF!,"")</f>
        <v/>
      </c>
      <c r="C793" s="10" t="str">
        <f t="shared" si="61"/>
        <v>Afternoon45120</v>
      </c>
      <c r="D793" s="5" t="str">
        <f>IF('by region'!$C$2="Any","Any",List!V793)&amp;M793&amp;IF('by region'!$I$2="Any","Any",N793)&amp;G793</f>
        <v>AnyFlatAny45120</v>
      </c>
      <c r="E793" s="5" t="e">
        <f>IF(I793=#REF!,List!G793,"")</f>
        <v>#REF!</v>
      </c>
      <c r="F793" s="5" t="e">
        <f t="shared" si="62"/>
        <v>#REF!</v>
      </c>
      <c r="G793" s="15">
        <v>45120</v>
      </c>
      <c r="H793" s="16" t="s">
        <v>34</v>
      </c>
      <c r="I793" s="16" t="s">
        <v>76</v>
      </c>
      <c r="J793" s="16" t="s">
        <v>9</v>
      </c>
      <c r="K793" s="14" t="s">
        <v>16</v>
      </c>
      <c r="L793" s="14" t="s">
        <v>17</v>
      </c>
      <c r="M793" s="16" t="s">
        <v>25</v>
      </c>
      <c r="N793" s="16" t="s">
        <v>13</v>
      </c>
      <c r="O793" s="16" t="s">
        <v>14</v>
      </c>
      <c r="P793" s="12">
        <f t="shared" si="63"/>
        <v>1</v>
      </c>
      <c r="Q793" s="12" cm="1">
        <f t="array" ref="Q793">SUMPRODUCT(($G$2:$G$3094=G793)*(P793&gt;$P$2:$P$3094))+1</f>
        <v>1</v>
      </c>
      <c r="R793" s="12" t="e">
        <f>(Q793*100000)+#REF!</f>
        <v>#REF!</v>
      </c>
      <c r="S793" t="e" cm="1">
        <f t="array" ref="S793">SUMPRODUCT(($G$2:$G$3094=G793)*(R793&gt;$R$2:$R$3094))+1</f>
        <v>#REF!</v>
      </c>
      <c r="T793" t="str">
        <f t="shared" si="64"/>
        <v xml:space="preserve">NEWMARKET </v>
      </c>
      <c r="U793">
        <v>0</v>
      </c>
      <c r="V793" t="s">
        <v>11</v>
      </c>
      <c r="W793">
        <f t="shared" si="65"/>
        <v>2023</v>
      </c>
    </row>
    <row r="794" spans="1:23" x14ac:dyDescent="0.25">
      <c r="A794" s="10" t="str">
        <f>IF(YEAR(G794)=2024,#REF!,"")</f>
        <v/>
      </c>
      <c r="B794" s="10" t="str">
        <f>IF(YEAR(G794)=2025,#REF!,"")</f>
        <v/>
      </c>
      <c r="C794" s="10" t="str">
        <f t="shared" si="61"/>
        <v>Afternoon45121</v>
      </c>
      <c r="D794" s="5" t="str">
        <f>IF('by region'!$C$2="Any","Any",List!V794)&amp;M794&amp;IF('by region'!$I$2="Any","Any",N794)&amp;G794</f>
        <v>AnyFlatAny45121</v>
      </c>
      <c r="E794" s="5" t="e">
        <f>IF(I794=#REF!,List!G794,"")</f>
        <v>#REF!</v>
      </c>
      <c r="F794" s="5" t="e">
        <f t="shared" si="62"/>
        <v>#REF!</v>
      </c>
      <c r="G794" s="15">
        <v>45121</v>
      </c>
      <c r="H794" s="16" t="s">
        <v>35</v>
      </c>
      <c r="I794" s="16" t="s">
        <v>55</v>
      </c>
      <c r="J794" s="16" t="s">
        <v>9</v>
      </c>
      <c r="K794" s="14" t="s">
        <v>10</v>
      </c>
      <c r="L794" s="14" t="s">
        <v>19</v>
      </c>
      <c r="M794" s="16" t="s">
        <v>25</v>
      </c>
      <c r="N794" s="16" t="s">
        <v>13</v>
      </c>
      <c r="O794" s="16" t="s">
        <v>14</v>
      </c>
      <c r="P794" s="12">
        <f t="shared" si="63"/>
        <v>1</v>
      </c>
      <c r="Q794" s="12" cm="1">
        <f t="array" ref="Q794">SUMPRODUCT(($G$2:$G$3094=G794)*(P794&gt;$P$2:$P$3094))+1</f>
        <v>1</v>
      </c>
      <c r="R794" s="12" t="e">
        <f>(Q794*100000)+#REF!</f>
        <v>#REF!</v>
      </c>
      <c r="S794" t="e" cm="1">
        <f t="array" ref="S794">SUMPRODUCT(($G$2:$G$3094=G794)*(R794&gt;$R$2:$R$3094))+1</f>
        <v>#REF!</v>
      </c>
      <c r="T794" t="str">
        <f t="shared" si="64"/>
        <v xml:space="preserve">ASCOT </v>
      </c>
      <c r="U794">
        <v>0</v>
      </c>
      <c r="V794" t="s">
        <v>19</v>
      </c>
      <c r="W794">
        <f t="shared" si="65"/>
        <v>2023</v>
      </c>
    </row>
    <row r="795" spans="1:23" x14ac:dyDescent="0.25">
      <c r="A795" s="10" t="str">
        <f>IF(YEAR(G795)=2024,#REF!,"")</f>
        <v/>
      </c>
      <c r="B795" s="10" t="str">
        <f>IF(YEAR(G795)=2025,#REF!,"")</f>
        <v/>
      </c>
      <c r="C795" s="10" t="str">
        <f t="shared" si="61"/>
        <v>Evening45121</v>
      </c>
      <c r="D795" s="5" t="str">
        <f>IF('by region'!$C$2="Any","Any",List!V795)&amp;M795&amp;IF('by region'!$I$2="Any","Any",N795)&amp;G795</f>
        <v>AnyFlatAny45121</v>
      </c>
      <c r="E795" s="5" t="e">
        <f>IF(I795=#REF!,List!G795,"")</f>
        <v>#REF!</v>
      </c>
      <c r="F795" s="5" t="e">
        <f t="shared" si="62"/>
        <v>#REF!</v>
      </c>
      <c r="G795" s="15">
        <v>45121</v>
      </c>
      <c r="H795" s="16" t="s">
        <v>35</v>
      </c>
      <c r="I795" s="16" t="s">
        <v>54</v>
      </c>
      <c r="J795" s="16" t="s">
        <v>80</v>
      </c>
      <c r="K795" s="14" t="s">
        <v>24</v>
      </c>
      <c r="L795" s="14" t="s">
        <v>19</v>
      </c>
      <c r="M795" s="16" t="s">
        <v>25</v>
      </c>
      <c r="N795" s="16" t="s">
        <v>13</v>
      </c>
      <c r="O795" s="16" t="s">
        <v>14</v>
      </c>
      <c r="P795" s="12">
        <f t="shared" si="63"/>
        <v>2</v>
      </c>
      <c r="Q795" s="12" cm="1">
        <f t="array" ref="Q795">SUMPRODUCT(($G$2:$G$3094=G795)*(P795&gt;$P$2:$P$3094))+1</f>
        <v>4</v>
      </c>
      <c r="R795" s="12" t="e">
        <f>(Q795*100000)+#REF!</f>
        <v>#REF!</v>
      </c>
      <c r="S795" t="e" cm="1">
        <f t="array" ref="S795">SUMPRODUCT(($G$2:$G$3094=G795)*(R795&gt;$R$2:$R$3094))+1</f>
        <v>#REF!</v>
      </c>
      <c r="T795" t="str">
        <f t="shared" si="64"/>
        <v>CHEPSTOW †</v>
      </c>
      <c r="U795">
        <v>0</v>
      </c>
      <c r="V795" t="s">
        <v>19</v>
      </c>
      <c r="W795">
        <f t="shared" si="65"/>
        <v>2023</v>
      </c>
    </row>
    <row r="796" spans="1:23" x14ac:dyDescent="0.25">
      <c r="A796" s="10" t="str">
        <f>IF(YEAR(G796)=2024,#REF!,"")</f>
        <v/>
      </c>
      <c r="B796" s="10" t="str">
        <f>IF(YEAR(G796)=2025,#REF!,"")</f>
        <v/>
      </c>
      <c r="C796" s="10" t="str">
        <f t="shared" si="61"/>
        <v>Evening45121</v>
      </c>
      <c r="D796" s="5" t="str">
        <f>IF('by region'!$C$2="Any","Any",List!V796)&amp;M796&amp;IF('by region'!$I$2="Any","Any",N796)&amp;G796</f>
        <v>AnyFlatAny45121</v>
      </c>
      <c r="E796" s="5" t="e">
        <f>IF(I796=#REF!,List!G796,"")</f>
        <v>#REF!</v>
      </c>
      <c r="F796" s="5" t="e">
        <f t="shared" si="62"/>
        <v>#REF!</v>
      </c>
      <c r="G796" s="15">
        <v>45121</v>
      </c>
      <c r="H796" s="16" t="s">
        <v>35</v>
      </c>
      <c r="I796" s="16" t="s">
        <v>88</v>
      </c>
      <c r="J796" s="16" t="s">
        <v>80</v>
      </c>
      <c r="K796" s="14" t="s">
        <v>10</v>
      </c>
      <c r="L796" s="14" t="s">
        <v>17</v>
      </c>
      <c r="M796" s="16" t="s">
        <v>25</v>
      </c>
      <c r="N796" s="16" t="s">
        <v>13</v>
      </c>
      <c r="O796" s="16" t="s">
        <v>14</v>
      </c>
      <c r="P796" s="12">
        <f t="shared" si="63"/>
        <v>2</v>
      </c>
      <c r="Q796" s="12" cm="1">
        <f t="array" ref="Q796">SUMPRODUCT(($G$2:$G$3094=G796)*(P796&gt;$P$2:$P$3094))+1</f>
        <v>4</v>
      </c>
      <c r="R796" s="12" t="e">
        <f>(Q796*100000)+#REF!</f>
        <v>#REF!</v>
      </c>
      <c r="S796" t="e" cm="1">
        <f t="array" ref="S796">SUMPRODUCT(($G$2:$G$3094=G796)*(R796&gt;$R$2:$R$3094))+1</f>
        <v>#REF!</v>
      </c>
      <c r="T796" t="str">
        <f t="shared" si="64"/>
        <v>CHESTER †</v>
      </c>
      <c r="U796">
        <v>0</v>
      </c>
      <c r="V796" t="s">
        <v>17</v>
      </c>
      <c r="W796">
        <f t="shared" si="65"/>
        <v>2023</v>
      </c>
    </row>
    <row r="797" spans="1:23" x14ac:dyDescent="0.25">
      <c r="A797" s="10" t="str">
        <f>IF(YEAR(G797)=2024,#REF!,"")</f>
        <v/>
      </c>
      <c r="B797" s="10" t="str">
        <f>IF(YEAR(G797)=2025,#REF!,"")</f>
        <v/>
      </c>
      <c r="C797" s="10" t="str">
        <f t="shared" si="61"/>
        <v>Afternoon45121</v>
      </c>
      <c r="D797" s="5" t="str">
        <f>IF('by region'!$C$2="Any","Any",List!V797)&amp;M797&amp;IF('by region'!$I$2="Any","Any",N797)&amp;G797</f>
        <v>AnyFlatAny45121</v>
      </c>
      <c r="E797" s="5" t="e">
        <f>IF(I797=#REF!,List!G797,"")</f>
        <v>#REF!</v>
      </c>
      <c r="F797" s="5" t="e">
        <f t="shared" si="62"/>
        <v>#REF!</v>
      </c>
      <c r="G797" s="15">
        <v>45121</v>
      </c>
      <c r="H797" s="16" t="s">
        <v>35</v>
      </c>
      <c r="I797" s="16" t="s">
        <v>76</v>
      </c>
      <c r="J797" s="16" t="s">
        <v>9</v>
      </c>
      <c r="K797" s="14" t="s">
        <v>16</v>
      </c>
      <c r="L797" s="14" t="s">
        <v>17</v>
      </c>
      <c r="M797" s="16" t="s">
        <v>25</v>
      </c>
      <c r="N797" s="16" t="s">
        <v>13</v>
      </c>
      <c r="O797" s="16" t="s">
        <v>14</v>
      </c>
      <c r="P797" s="12">
        <f t="shared" si="63"/>
        <v>1</v>
      </c>
      <c r="Q797" s="12" cm="1">
        <f t="array" ref="Q797">SUMPRODUCT(($G$2:$G$3094=G797)*(P797&gt;$P$2:$P$3094))+1</f>
        <v>1</v>
      </c>
      <c r="R797" s="12" t="e">
        <f>(Q797*100000)+#REF!</f>
        <v>#REF!</v>
      </c>
      <c r="S797" t="e" cm="1">
        <f t="array" ref="S797">SUMPRODUCT(($G$2:$G$3094=G797)*(R797&gt;$R$2:$R$3094))+1</f>
        <v>#REF!</v>
      </c>
      <c r="T797" t="str">
        <f t="shared" si="64"/>
        <v xml:space="preserve">NEWMARKET </v>
      </c>
      <c r="U797">
        <v>0</v>
      </c>
      <c r="V797" t="s">
        <v>19</v>
      </c>
      <c r="W797">
        <f t="shared" si="65"/>
        <v>2023</v>
      </c>
    </row>
    <row r="798" spans="1:23" x14ac:dyDescent="0.25">
      <c r="A798" s="10" t="str">
        <f>IF(YEAR(G798)=2024,#REF!,"")</f>
        <v/>
      </c>
      <c r="B798" s="10" t="str">
        <f>IF(YEAR(G798)=2025,#REF!,"")</f>
        <v/>
      </c>
      <c r="C798" s="10" t="str">
        <f t="shared" si="61"/>
        <v>Afternoon45121</v>
      </c>
      <c r="D798" s="5" t="str">
        <f>IF('by region'!$C$2="Any","Any",List!V798)&amp;M798&amp;IF('by region'!$I$2="Any","Any",N798)&amp;G798</f>
        <v>AnyFlatAny45121</v>
      </c>
      <c r="E798" s="5" t="e">
        <f>IF(I798=#REF!,List!G798,"")</f>
        <v>#REF!</v>
      </c>
      <c r="F798" s="5" t="e">
        <f t="shared" si="62"/>
        <v>#REF!</v>
      </c>
      <c r="G798" s="15">
        <v>45121</v>
      </c>
      <c r="H798" s="16" t="s">
        <v>35</v>
      </c>
      <c r="I798" s="16" t="s">
        <v>90</v>
      </c>
      <c r="J798" s="16" t="s">
        <v>9</v>
      </c>
      <c r="K798" s="14" t="s">
        <v>10</v>
      </c>
      <c r="L798" s="14" t="s">
        <v>11</v>
      </c>
      <c r="M798" s="16" t="s">
        <v>25</v>
      </c>
      <c r="N798" s="16" t="s">
        <v>13</v>
      </c>
      <c r="O798" s="16" t="s">
        <v>14</v>
      </c>
      <c r="P798" s="12">
        <f t="shared" si="63"/>
        <v>1</v>
      </c>
      <c r="Q798" s="12" cm="1">
        <f t="array" ref="Q798">SUMPRODUCT(($G$2:$G$3094=G798)*(P798&gt;$P$2:$P$3094))+1</f>
        <v>1</v>
      </c>
      <c r="R798" s="12" t="e">
        <f>(Q798*100000)+#REF!</f>
        <v>#REF!</v>
      </c>
      <c r="S798" t="e" cm="1">
        <f t="array" ref="S798">SUMPRODUCT(($G$2:$G$3094=G798)*(R798&gt;$R$2:$R$3094))+1</f>
        <v>#REF!</v>
      </c>
      <c r="T798" t="str">
        <f t="shared" si="64"/>
        <v xml:space="preserve">YORK </v>
      </c>
      <c r="U798">
        <v>0</v>
      </c>
      <c r="V798" t="s">
        <v>11</v>
      </c>
      <c r="W798">
        <f t="shared" si="65"/>
        <v>2023</v>
      </c>
    </row>
    <row r="799" spans="1:23" x14ac:dyDescent="0.25">
      <c r="A799" s="10" t="str">
        <f>IF(YEAR(G799)=2024,#REF!,"")</f>
        <v/>
      </c>
      <c r="B799" s="10" t="str">
        <f>IF(YEAR(G799)=2025,#REF!,"")</f>
        <v/>
      </c>
      <c r="C799" s="10" t="str">
        <f t="shared" si="61"/>
        <v>Afternoon45122</v>
      </c>
      <c r="D799" s="5" t="str">
        <f>IF('by region'!$C$2="Any","Any",List!V799)&amp;M799&amp;IF('by region'!$I$2="Any","Any",N799)&amp;G799</f>
        <v>AnyFlatAny45122</v>
      </c>
      <c r="E799" s="5" t="e">
        <f>IF(I799=#REF!,List!G799,"")</f>
        <v>#REF!</v>
      </c>
      <c r="F799" s="5" t="e">
        <f t="shared" si="62"/>
        <v>#REF!</v>
      </c>
      <c r="G799" s="15">
        <v>45122</v>
      </c>
      <c r="H799" s="16" t="s">
        <v>37</v>
      </c>
      <c r="I799" s="16" t="s">
        <v>55</v>
      </c>
      <c r="J799" s="16" t="s">
        <v>9</v>
      </c>
      <c r="K799" s="14" t="s">
        <v>10</v>
      </c>
      <c r="L799" s="14" t="s">
        <v>19</v>
      </c>
      <c r="M799" s="16" t="s">
        <v>25</v>
      </c>
      <c r="N799" s="16" t="s">
        <v>13</v>
      </c>
      <c r="O799" s="16" t="s">
        <v>14</v>
      </c>
      <c r="P799" s="12">
        <f t="shared" si="63"/>
        <v>1</v>
      </c>
      <c r="Q799" s="12" cm="1">
        <f t="array" ref="Q799">SUMPRODUCT(($G$2:$G$3094=G799)*(P799&gt;$P$2:$P$3094))+1</f>
        <v>1</v>
      </c>
      <c r="R799" s="12" t="e">
        <f>(Q799*100000)+#REF!</f>
        <v>#REF!</v>
      </c>
      <c r="S799" t="e" cm="1">
        <f t="array" ref="S799">SUMPRODUCT(($G$2:$G$3094=G799)*(R799&gt;$R$2:$R$3094))+1</f>
        <v>#REF!</v>
      </c>
      <c r="T799" t="str">
        <f t="shared" si="64"/>
        <v xml:space="preserve">ASCOT </v>
      </c>
      <c r="U799">
        <v>0</v>
      </c>
      <c r="V799" t="s">
        <v>17</v>
      </c>
      <c r="W799">
        <f t="shared" si="65"/>
        <v>2023</v>
      </c>
    </row>
    <row r="800" spans="1:23" x14ac:dyDescent="0.25">
      <c r="A800" s="10" t="str">
        <f>IF(YEAR(G800)=2024,#REF!,"")</f>
        <v/>
      </c>
      <c r="B800" s="10" t="str">
        <f>IF(YEAR(G800)=2025,#REF!,"")</f>
        <v/>
      </c>
      <c r="C800" s="10" t="str">
        <f t="shared" si="61"/>
        <v>Afternoon45122</v>
      </c>
      <c r="D800" s="5" t="str">
        <f>IF('by region'!$C$2="Any","Any",List!V800)&amp;M800&amp;IF('by region'!$I$2="Any","Any",N800)&amp;G800</f>
        <v>AnyFlatAny45122</v>
      </c>
      <c r="E800" s="5" t="e">
        <f>IF(I800=#REF!,List!G800,"")</f>
        <v>#REF!</v>
      </c>
      <c r="F800" s="5" t="e">
        <f t="shared" si="62"/>
        <v>#REF!</v>
      </c>
      <c r="G800" s="15">
        <v>45122</v>
      </c>
      <c r="H800" s="16" t="s">
        <v>37</v>
      </c>
      <c r="I800" s="16" t="s">
        <v>88</v>
      </c>
      <c r="J800" s="16" t="s">
        <v>9</v>
      </c>
      <c r="K800" s="14" t="s">
        <v>10</v>
      </c>
      <c r="L800" s="14" t="s">
        <v>17</v>
      </c>
      <c r="M800" s="16" t="s">
        <v>25</v>
      </c>
      <c r="N800" s="16" t="s">
        <v>13</v>
      </c>
      <c r="O800" s="16" t="s">
        <v>14</v>
      </c>
      <c r="P800" s="12">
        <f t="shared" si="63"/>
        <v>1</v>
      </c>
      <c r="Q800" s="12" cm="1">
        <f t="array" ref="Q800">SUMPRODUCT(($G$2:$G$3094=G800)*(P800&gt;$P$2:$P$3094))+1</f>
        <v>1</v>
      </c>
      <c r="R800" s="12" t="e">
        <f>(Q800*100000)+#REF!</f>
        <v>#REF!</v>
      </c>
      <c r="S800" t="e" cm="1">
        <f t="array" ref="S800">SUMPRODUCT(($G$2:$G$3094=G800)*(R800&gt;$R$2:$R$3094))+1</f>
        <v>#REF!</v>
      </c>
      <c r="T800" t="str">
        <f t="shared" si="64"/>
        <v xml:space="preserve">CHESTER </v>
      </c>
      <c r="U800">
        <v>0</v>
      </c>
      <c r="V800" t="s">
        <v>11</v>
      </c>
      <c r="W800">
        <f t="shared" si="65"/>
        <v>2023</v>
      </c>
    </row>
    <row r="801" spans="1:23" x14ac:dyDescent="0.25">
      <c r="A801" s="10" t="str">
        <f>IF(YEAR(G801)=2024,#REF!,"")</f>
        <v/>
      </c>
      <c r="B801" s="10" t="str">
        <f>IF(YEAR(G801)=2025,#REF!,"")</f>
        <v/>
      </c>
      <c r="C801" s="10" t="str">
        <f t="shared" si="61"/>
        <v>Evening45122</v>
      </c>
      <c r="D801" s="5" t="str">
        <f>IF('by region'!$C$2="Any","Any",List!V801)&amp;M801&amp;IF('by region'!$I$2="Any","Any",N801)&amp;G801</f>
        <v>AnyFlatAny45122</v>
      </c>
      <c r="E801" s="5" t="e">
        <f>IF(I801=#REF!,List!G801,"")</f>
        <v>#REF!</v>
      </c>
      <c r="F801" s="5" t="e">
        <f t="shared" si="62"/>
        <v>#REF!</v>
      </c>
      <c r="G801" s="15">
        <v>45122</v>
      </c>
      <c r="H801" s="16" t="s">
        <v>37</v>
      </c>
      <c r="I801" s="16" t="s">
        <v>86</v>
      </c>
      <c r="J801" s="16" t="s">
        <v>80</v>
      </c>
      <c r="K801" s="14" t="s">
        <v>10</v>
      </c>
      <c r="L801" s="14" t="s">
        <v>11</v>
      </c>
      <c r="M801" s="16" t="s">
        <v>25</v>
      </c>
      <c r="N801" s="16" t="s">
        <v>13</v>
      </c>
      <c r="O801" s="16" t="s">
        <v>14</v>
      </c>
      <c r="P801" s="12">
        <f t="shared" si="63"/>
        <v>2</v>
      </c>
      <c r="Q801" s="12" cm="1">
        <f t="array" ref="Q801">SUMPRODUCT(($G$2:$G$3094=G801)*(P801&gt;$P$2:$P$3094))+1</f>
        <v>5</v>
      </c>
      <c r="R801" s="12" t="e">
        <f>(Q801*100000)+#REF!</f>
        <v>#REF!</v>
      </c>
      <c r="S801" t="e" cm="1">
        <f t="array" ref="S801">SUMPRODUCT(($G$2:$G$3094=G801)*(R801&gt;$R$2:$R$3094))+1</f>
        <v>#REF!</v>
      </c>
      <c r="T801" t="str">
        <f t="shared" si="64"/>
        <v>HAMILTON PARK †</v>
      </c>
      <c r="U801">
        <v>0</v>
      </c>
      <c r="V801" t="s">
        <v>30</v>
      </c>
      <c r="W801">
        <f t="shared" si="65"/>
        <v>2023</v>
      </c>
    </row>
    <row r="802" spans="1:23" x14ac:dyDescent="0.25">
      <c r="A802" s="10" t="str">
        <f>IF(YEAR(G802)=2024,#REF!,"")</f>
        <v/>
      </c>
      <c r="B802" s="10" t="str">
        <f>IF(YEAR(G802)=2025,#REF!,"")</f>
        <v/>
      </c>
      <c r="C802" s="10" t="str">
        <f t="shared" si="61"/>
        <v>Afternoon45122</v>
      </c>
      <c r="D802" s="5" t="str">
        <f>IF('by region'!$C$2="Any","Any",List!V802)&amp;M802&amp;IF('by region'!$I$2="Any","Any",N802)&amp;G802</f>
        <v>AnyFlatAny45122</v>
      </c>
      <c r="E802" s="5" t="e">
        <f>IF(I802=#REF!,List!G802,"")</f>
        <v>#REF!</v>
      </c>
      <c r="F802" s="5" t="e">
        <f t="shared" si="62"/>
        <v>#REF!</v>
      </c>
      <c r="G802" s="15">
        <v>45122</v>
      </c>
      <c r="H802" s="16" t="s">
        <v>37</v>
      </c>
      <c r="I802" s="16" t="s">
        <v>76</v>
      </c>
      <c r="J802" s="16" t="s">
        <v>9</v>
      </c>
      <c r="K802" s="14" t="s">
        <v>16</v>
      </c>
      <c r="L802" s="14" t="s">
        <v>17</v>
      </c>
      <c r="M802" s="16" t="s">
        <v>25</v>
      </c>
      <c r="N802" s="16" t="s">
        <v>13</v>
      </c>
      <c r="O802" s="16" t="s">
        <v>14</v>
      </c>
      <c r="P802" s="12">
        <f t="shared" si="63"/>
        <v>1</v>
      </c>
      <c r="Q802" s="12" cm="1">
        <f t="array" ref="Q802">SUMPRODUCT(($G$2:$G$3094=G802)*(P802&gt;$P$2:$P$3094))+1</f>
        <v>1</v>
      </c>
      <c r="R802" s="12" t="e">
        <f>(Q802*100000)+#REF!</f>
        <v>#REF!</v>
      </c>
      <c r="S802" t="e" cm="1">
        <f t="array" ref="S802">SUMPRODUCT(($G$2:$G$3094=G802)*(R802&gt;$R$2:$R$3094))+1</f>
        <v>#REF!</v>
      </c>
      <c r="T802" t="str">
        <f t="shared" si="64"/>
        <v xml:space="preserve">NEWMARKET </v>
      </c>
      <c r="U802">
        <v>0</v>
      </c>
      <c r="V802" t="s">
        <v>19</v>
      </c>
      <c r="W802">
        <f t="shared" si="65"/>
        <v>2023</v>
      </c>
    </row>
    <row r="803" spans="1:23" x14ac:dyDescent="0.25">
      <c r="A803" s="10" t="str">
        <f>IF(YEAR(G803)=2024,#REF!,"")</f>
        <v/>
      </c>
      <c r="B803" s="10" t="str">
        <f>IF(YEAR(G803)=2025,#REF!,"")</f>
        <v/>
      </c>
      <c r="C803" s="10" t="str">
        <f t="shared" si="61"/>
        <v>Evening45122</v>
      </c>
      <c r="D803" s="5" t="str">
        <f>IF('by region'!$C$2="Any","Any",List!V803)&amp;M803&amp;IF('by region'!$I$2="Any","Any",N803)&amp;G803</f>
        <v>AnyFlatAny45122</v>
      </c>
      <c r="E803" s="5" t="e">
        <f>IF(I803=#REF!,List!G803,"")</f>
        <v>#REF!</v>
      </c>
      <c r="F803" s="5" t="e">
        <f t="shared" si="62"/>
        <v>#REF!</v>
      </c>
      <c r="G803" s="15">
        <v>45122</v>
      </c>
      <c r="H803" s="16" t="s">
        <v>37</v>
      </c>
      <c r="I803" s="16" t="s">
        <v>87</v>
      </c>
      <c r="J803" s="16" t="s">
        <v>80</v>
      </c>
      <c r="K803" s="14" t="s">
        <v>10</v>
      </c>
      <c r="L803" s="14" t="s">
        <v>19</v>
      </c>
      <c r="M803" s="16" t="s">
        <v>25</v>
      </c>
      <c r="N803" s="16" t="s">
        <v>13</v>
      </c>
      <c r="O803" s="16" t="s">
        <v>14</v>
      </c>
      <c r="P803" s="12">
        <f t="shared" si="63"/>
        <v>2</v>
      </c>
      <c r="Q803" s="12" cm="1">
        <f t="array" ref="Q803">SUMPRODUCT(($G$2:$G$3094=G803)*(P803&gt;$P$2:$P$3094))+1</f>
        <v>5</v>
      </c>
      <c r="R803" s="12" t="e">
        <f>(Q803*100000)+#REF!</f>
        <v>#REF!</v>
      </c>
      <c r="S803" t="e" cm="1">
        <f t="array" ref="S803">SUMPRODUCT(($G$2:$G$3094=G803)*(R803&gt;$R$2:$R$3094))+1</f>
        <v>#REF!</v>
      </c>
      <c r="T803" t="str">
        <f t="shared" si="64"/>
        <v>SALISBURY †</v>
      </c>
      <c r="U803">
        <v>0</v>
      </c>
      <c r="V803" t="s">
        <v>17</v>
      </c>
      <c r="W803">
        <f t="shared" si="65"/>
        <v>2023</v>
      </c>
    </row>
    <row r="804" spans="1:23" x14ac:dyDescent="0.25">
      <c r="A804" s="10" t="str">
        <f>IF(YEAR(G804)=2024,#REF!,"")</f>
        <v/>
      </c>
      <c r="B804" s="10" t="str">
        <f>IF(YEAR(G804)=2025,#REF!,"")</f>
        <v/>
      </c>
      <c r="C804" s="10" t="str">
        <f t="shared" si="61"/>
        <v>Afternoon45122</v>
      </c>
      <c r="D804" s="5" t="str">
        <f>IF('by region'!$C$2="Any","Any",List!V804)&amp;M804&amp;IF('by region'!$I$2="Any","Any",N804)&amp;G804</f>
        <v>AnyFlatAny45122</v>
      </c>
      <c r="E804" s="5" t="e">
        <f>IF(I804=#REF!,List!G804,"")</f>
        <v>#REF!</v>
      </c>
      <c r="F804" s="5" t="e">
        <f t="shared" si="62"/>
        <v>#REF!</v>
      </c>
      <c r="G804" s="15">
        <v>45122</v>
      </c>
      <c r="H804" s="16" t="s">
        <v>37</v>
      </c>
      <c r="I804" s="16" t="s">
        <v>90</v>
      </c>
      <c r="J804" s="16" t="s">
        <v>9</v>
      </c>
      <c r="K804" s="14" t="s">
        <v>10</v>
      </c>
      <c r="L804" s="14" t="s">
        <v>11</v>
      </c>
      <c r="M804" s="16" t="s">
        <v>25</v>
      </c>
      <c r="N804" s="16" t="s">
        <v>13</v>
      </c>
      <c r="O804" s="16" t="s">
        <v>14</v>
      </c>
      <c r="P804" s="12">
        <f t="shared" si="63"/>
        <v>1</v>
      </c>
      <c r="Q804" s="12" cm="1">
        <f t="array" ref="Q804">SUMPRODUCT(($G$2:$G$3094=G804)*(P804&gt;$P$2:$P$3094))+1</f>
        <v>1</v>
      </c>
      <c r="R804" s="12" t="e">
        <f>(Q804*100000)+#REF!</f>
        <v>#REF!</v>
      </c>
      <c r="S804" t="e" cm="1">
        <f t="array" ref="S804">SUMPRODUCT(($G$2:$G$3094=G804)*(R804&gt;$R$2:$R$3094))+1</f>
        <v>#REF!</v>
      </c>
      <c r="T804" t="str">
        <f t="shared" si="64"/>
        <v xml:space="preserve">YORK </v>
      </c>
      <c r="U804">
        <v>0</v>
      </c>
      <c r="V804" t="s">
        <v>17</v>
      </c>
      <c r="W804">
        <f t="shared" si="65"/>
        <v>2023</v>
      </c>
    </row>
    <row r="805" spans="1:23" x14ac:dyDescent="0.25">
      <c r="A805" s="10" t="str">
        <f>IF(YEAR(G805)=2024,#REF!,"")</f>
        <v/>
      </c>
      <c r="B805" s="10" t="str">
        <f>IF(YEAR(G805)=2025,#REF!,"")</f>
        <v/>
      </c>
      <c r="C805" s="10" t="str">
        <f t="shared" si="61"/>
        <v>Afternoon45123</v>
      </c>
      <c r="D805" s="5" t="str">
        <f>IF('by region'!$C$2="Any","Any",List!V805)&amp;M805&amp;IF('by region'!$I$2="Any","Any",N805)&amp;G805</f>
        <v>AnyJumpAny45123</v>
      </c>
      <c r="E805" s="5" t="e">
        <f>IF(I805=#REF!,List!G805,"")</f>
        <v>#REF!</v>
      </c>
      <c r="F805" s="5" t="e">
        <f t="shared" si="62"/>
        <v>#REF!</v>
      </c>
      <c r="G805" s="15">
        <v>45123</v>
      </c>
      <c r="H805" s="16" t="s">
        <v>40</v>
      </c>
      <c r="I805" s="16" t="s">
        <v>84</v>
      </c>
      <c r="J805" s="16" t="s">
        <v>9</v>
      </c>
      <c r="K805" s="14" t="s">
        <v>10</v>
      </c>
      <c r="L805" s="14" t="s">
        <v>11</v>
      </c>
      <c r="M805" s="16" t="s">
        <v>12</v>
      </c>
      <c r="N805" s="16" t="s">
        <v>13</v>
      </c>
      <c r="O805" s="16" t="s">
        <v>14</v>
      </c>
      <c r="P805" s="12">
        <f t="shared" si="63"/>
        <v>1</v>
      </c>
      <c r="Q805" s="12" cm="1">
        <f t="array" ref="Q805">SUMPRODUCT(($G$2:$G$3094=G805)*(P805&gt;$P$2:$P$3094))+1</f>
        <v>1</v>
      </c>
      <c r="R805" s="12" t="e">
        <f>(Q805*100000)+#REF!</f>
        <v>#REF!</v>
      </c>
      <c r="S805" t="e" cm="1">
        <f t="array" ref="S805">SUMPRODUCT(($G$2:$G$3094=G805)*(R805&gt;$R$2:$R$3094))+1</f>
        <v>#REF!</v>
      </c>
      <c r="T805" t="str">
        <f t="shared" si="64"/>
        <v xml:space="preserve">Perth </v>
      </c>
      <c r="U805">
        <v>0</v>
      </c>
      <c r="V805" t="s">
        <v>17</v>
      </c>
      <c r="W805">
        <f t="shared" si="65"/>
        <v>2023</v>
      </c>
    </row>
    <row r="806" spans="1:23" x14ac:dyDescent="0.25">
      <c r="A806" s="10" t="str">
        <f>IF(YEAR(G806)=2024,#REF!,"")</f>
        <v/>
      </c>
      <c r="B806" s="10" t="str">
        <f>IF(YEAR(G806)=2025,#REF!,"")</f>
        <v/>
      </c>
      <c r="C806" s="10" t="str">
        <f t="shared" si="61"/>
        <v>Afternoon45123</v>
      </c>
      <c r="D806" s="5" t="str">
        <f>IF('by region'!$C$2="Any","Any",List!V806)&amp;M806&amp;IF('by region'!$I$2="Any","Any",N806)&amp;G806</f>
        <v>AnyJumpAny45123</v>
      </c>
      <c r="E806" s="5" t="e">
        <f>IF(I806=#REF!,List!G806,"")</f>
        <v>#REF!</v>
      </c>
      <c r="F806" s="5" t="e">
        <f t="shared" si="62"/>
        <v>#REF!</v>
      </c>
      <c r="G806" s="15">
        <v>45123</v>
      </c>
      <c r="H806" s="16" t="s">
        <v>40</v>
      </c>
      <c r="I806" s="16" t="s">
        <v>66</v>
      </c>
      <c r="J806" s="16" t="s">
        <v>9</v>
      </c>
      <c r="K806" s="14" t="s">
        <v>10</v>
      </c>
      <c r="L806" s="14" t="s">
        <v>17</v>
      </c>
      <c r="M806" s="16" t="s">
        <v>12</v>
      </c>
      <c r="N806" s="16" t="s">
        <v>13</v>
      </c>
      <c r="O806" s="16" t="s">
        <v>14</v>
      </c>
      <c r="P806" s="12">
        <f t="shared" si="63"/>
        <v>1</v>
      </c>
      <c r="Q806" s="12" cm="1">
        <f t="array" ref="Q806">SUMPRODUCT(($G$2:$G$3094=G806)*(P806&gt;$P$2:$P$3094))+1</f>
        <v>1</v>
      </c>
      <c r="R806" s="12" t="e">
        <f>(Q806*100000)+#REF!</f>
        <v>#REF!</v>
      </c>
      <c r="S806" t="e" cm="1">
        <f t="array" ref="S806">SUMPRODUCT(($G$2:$G$3094=G806)*(R806&gt;$R$2:$R$3094))+1</f>
        <v>#REF!</v>
      </c>
      <c r="T806" t="str">
        <f t="shared" si="64"/>
        <v xml:space="preserve">Stratford-On-Avon </v>
      </c>
      <c r="U806">
        <v>0</v>
      </c>
      <c r="V806" t="s">
        <v>19</v>
      </c>
      <c r="W806">
        <f t="shared" si="65"/>
        <v>2023</v>
      </c>
    </row>
    <row r="807" spans="1:23" x14ac:dyDescent="0.25">
      <c r="A807" s="10" t="str">
        <f>IF(YEAR(G807)=2024,#REF!,"")</f>
        <v/>
      </c>
      <c r="B807" s="10" t="str">
        <f>IF(YEAR(G807)=2025,#REF!,"")</f>
        <v/>
      </c>
      <c r="C807" s="10" t="str">
        <f t="shared" si="61"/>
        <v>Evening45124</v>
      </c>
      <c r="D807" s="5" t="str">
        <f>IF('by region'!$C$2="Any","Any",List!V807)&amp;M807&amp;IF('by region'!$I$2="Any","Any",N807)&amp;G807</f>
        <v>AnyFlatAny45124</v>
      </c>
      <c r="E807" s="5" t="e">
        <f>IF(I807=#REF!,List!G807,"")</f>
        <v>#REF!</v>
      </c>
      <c r="F807" s="5" t="e">
        <f t="shared" si="62"/>
        <v>#REF!</v>
      </c>
      <c r="G807" s="15">
        <v>45124</v>
      </c>
      <c r="H807" s="16" t="s">
        <v>42</v>
      </c>
      <c r="I807" s="16" t="s">
        <v>43</v>
      </c>
      <c r="J807" s="16" t="s">
        <v>80</v>
      </c>
      <c r="K807" s="14" t="s">
        <v>24</v>
      </c>
      <c r="L807" s="14" t="s">
        <v>17</v>
      </c>
      <c r="M807" s="16" t="s">
        <v>25</v>
      </c>
      <c r="N807" s="16" t="s">
        <v>26</v>
      </c>
      <c r="O807" s="16" t="s">
        <v>14</v>
      </c>
      <c r="P807" s="12">
        <f t="shared" si="63"/>
        <v>2</v>
      </c>
      <c r="Q807" s="12" cm="1">
        <f t="array" ref="Q807">SUMPRODUCT(($G$2:$G$3094=G807)*(P807&gt;$P$2:$P$3094))+1</f>
        <v>3</v>
      </c>
      <c r="R807" s="12" t="e">
        <f>(Q807*100000)+#REF!</f>
        <v>#REF!</v>
      </c>
      <c r="S807" t="e" cm="1">
        <f t="array" ref="S807">SUMPRODUCT(($G$2:$G$3094=G807)*(R807&gt;$R$2:$R$3094))+1</f>
        <v>#REF!</v>
      </c>
      <c r="T807" t="str">
        <f t="shared" si="64"/>
        <v>WOLVERHAMPTON †</v>
      </c>
      <c r="U807">
        <v>0</v>
      </c>
      <c r="V807" t="s">
        <v>19</v>
      </c>
      <c r="W807">
        <f t="shared" si="65"/>
        <v>2023</v>
      </c>
    </row>
    <row r="808" spans="1:23" x14ac:dyDescent="0.25">
      <c r="A808" s="10" t="str">
        <f>IF(YEAR(G808)=2024,#REF!,"")</f>
        <v/>
      </c>
      <c r="B808" s="10" t="str">
        <f>IF(YEAR(G808)=2025,#REF!,"")</f>
        <v/>
      </c>
      <c r="C808" s="10" t="str">
        <f t="shared" si="61"/>
        <v>Afternoon45124</v>
      </c>
      <c r="D808" s="5" t="str">
        <f>IF('by region'!$C$2="Any","Any",List!V808)&amp;M808&amp;IF('by region'!$I$2="Any","Any",N808)&amp;G808</f>
        <v>AnyFlatAny45124</v>
      </c>
      <c r="E808" s="5" t="e">
        <f>IF(I808=#REF!,List!G808,"")</f>
        <v>#REF!</v>
      </c>
      <c r="F808" s="5" t="e">
        <f t="shared" si="62"/>
        <v>#REF!</v>
      </c>
      <c r="G808" s="15">
        <v>45124</v>
      </c>
      <c r="H808" s="16" t="s">
        <v>42</v>
      </c>
      <c r="I808" s="16" t="s">
        <v>28</v>
      </c>
      <c r="J808" s="16" t="s">
        <v>9</v>
      </c>
      <c r="K808" s="14" t="s">
        <v>10</v>
      </c>
      <c r="L808" s="14" t="s">
        <v>11</v>
      </c>
      <c r="M808" s="16" t="s">
        <v>25</v>
      </c>
      <c r="N808" s="16" t="s">
        <v>13</v>
      </c>
      <c r="O808" s="16" t="s">
        <v>14</v>
      </c>
      <c r="P808" s="12">
        <f t="shared" si="63"/>
        <v>1</v>
      </c>
      <c r="Q808" s="12" cm="1">
        <f t="array" ref="Q808">SUMPRODUCT(($G$2:$G$3094=G808)*(P808&gt;$P$2:$P$3094))+1</f>
        <v>1</v>
      </c>
      <c r="R808" s="12" t="e">
        <f>(Q808*100000)+#REF!</f>
        <v>#REF!</v>
      </c>
      <c r="S808" t="e" cm="1">
        <f t="array" ref="S808">SUMPRODUCT(($G$2:$G$3094=G808)*(R808&gt;$R$2:$R$3094))+1</f>
        <v>#REF!</v>
      </c>
      <c r="T808" t="str">
        <f t="shared" si="64"/>
        <v xml:space="preserve">AYR </v>
      </c>
      <c r="U808">
        <v>0</v>
      </c>
      <c r="V808" t="s">
        <v>11</v>
      </c>
      <c r="W808">
        <f t="shared" si="65"/>
        <v>2023</v>
      </c>
    </row>
    <row r="809" spans="1:23" x14ac:dyDescent="0.25">
      <c r="A809" s="10" t="str">
        <f>IF(YEAR(G809)=2024,#REF!,"")</f>
        <v/>
      </c>
      <c r="B809" s="10" t="str">
        <f>IF(YEAR(G809)=2025,#REF!,"")</f>
        <v/>
      </c>
      <c r="C809" s="10" t="str">
        <f t="shared" si="61"/>
        <v>Evening45124</v>
      </c>
      <c r="D809" s="5" t="str">
        <f>IF('by region'!$C$2="Any","Any",List!V809)&amp;M809&amp;IF('by region'!$I$2="Any","Any",N809)&amp;G809</f>
        <v>AnyFlatAny45124</v>
      </c>
      <c r="E809" s="5" t="e">
        <f>IF(I809=#REF!,List!G809,"")</f>
        <v>#REF!</v>
      </c>
      <c r="F809" s="5" t="e">
        <f t="shared" si="62"/>
        <v>#REF!</v>
      </c>
      <c r="G809" s="15">
        <v>45124</v>
      </c>
      <c r="H809" s="16" t="s">
        <v>42</v>
      </c>
      <c r="I809" s="16" t="s">
        <v>70</v>
      </c>
      <c r="J809" s="16" t="s">
        <v>80</v>
      </c>
      <c r="K809" s="14" t="s">
        <v>24</v>
      </c>
      <c r="L809" s="14" t="s">
        <v>19</v>
      </c>
      <c r="M809" s="16" t="s">
        <v>25</v>
      </c>
      <c r="N809" s="16" t="s">
        <v>13</v>
      </c>
      <c r="O809" s="16" t="s">
        <v>14</v>
      </c>
      <c r="P809" s="12">
        <f t="shared" si="63"/>
        <v>2</v>
      </c>
      <c r="Q809" s="12" cm="1">
        <f t="array" ref="Q809">SUMPRODUCT(($G$2:$G$3094=G809)*(P809&gt;$P$2:$P$3094))+1</f>
        <v>3</v>
      </c>
      <c r="R809" s="12" t="e">
        <f>(Q809*100000)+#REF!</f>
        <v>#REF!</v>
      </c>
      <c r="S809" t="e" cm="1">
        <f t="array" ref="S809">SUMPRODUCT(($G$2:$G$3094=G809)*(R809&gt;$R$2:$R$3094))+1</f>
        <v>#REF!</v>
      </c>
      <c r="T809" t="str">
        <f t="shared" si="64"/>
        <v>WINDSOR †</v>
      </c>
      <c r="U809">
        <v>0</v>
      </c>
      <c r="V809" t="s">
        <v>17</v>
      </c>
      <c r="W809">
        <f t="shared" si="65"/>
        <v>2023</v>
      </c>
    </row>
    <row r="810" spans="1:23" x14ac:dyDescent="0.25">
      <c r="A810" s="10" t="str">
        <f>IF(YEAR(G810)=2024,#REF!,"")</f>
        <v/>
      </c>
      <c r="B810" s="10" t="str">
        <f>IF(YEAR(G810)=2025,#REF!,"")</f>
        <v/>
      </c>
      <c r="C810" s="10" t="str">
        <f t="shared" si="61"/>
        <v>Afternoon45124</v>
      </c>
      <c r="D810" s="5" t="str">
        <f>IF('by region'!$C$2="Any","Any",List!V810)&amp;M810&amp;IF('by region'!$I$2="Any","Any",N810)&amp;G810</f>
        <v>AnyJumpAny45124</v>
      </c>
      <c r="E810" s="5" t="e">
        <f>IF(I810=#REF!,List!G810,"")</f>
        <v>#REF!</v>
      </c>
      <c r="F810" s="5" t="e">
        <f t="shared" si="62"/>
        <v>#REF!</v>
      </c>
      <c r="G810" s="15">
        <v>45124</v>
      </c>
      <c r="H810" s="16" t="s">
        <v>42</v>
      </c>
      <c r="I810" s="16" t="s">
        <v>75</v>
      </c>
      <c r="J810" s="16" t="s">
        <v>9</v>
      </c>
      <c r="K810" s="14" t="s">
        <v>10</v>
      </c>
      <c r="L810" s="14" t="s">
        <v>19</v>
      </c>
      <c r="M810" s="16" t="s">
        <v>12</v>
      </c>
      <c r="N810" s="16" t="s">
        <v>13</v>
      </c>
      <c r="O810" s="16" t="s">
        <v>14</v>
      </c>
      <c r="P810" s="12">
        <f t="shared" si="63"/>
        <v>1</v>
      </c>
      <c r="Q810" s="12" cm="1">
        <f t="array" ref="Q810">SUMPRODUCT(($G$2:$G$3094=G810)*(P810&gt;$P$2:$P$3094))+1</f>
        <v>1</v>
      </c>
      <c r="R810" s="12" t="e">
        <f>(Q810*100000)+#REF!</f>
        <v>#REF!</v>
      </c>
      <c r="S810" t="e" cm="1">
        <f t="array" ref="S810">SUMPRODUCT(($G$2:$G$3094=G810)*(R810&gt;$R$2:$R$3094))+1</f>
        <v>#REF!</v>
      </c>
      <c r="T810" t="str">
        <f t="shared" si="64"/>
        <v xml:space="preserve">Newton Abbot </v>
      </c>
      <c r="U810">
        <v>0</v>
      </c>
      <c r="V810" t="s">
        <v>17</v>
      </c>
      <c r="W810">
        <f t="shared" si="65"/>
        <v>2023</v>
      </c>
    </row>
    <row r="811" spans="1:23" x14ac:dyDescent="0.25">
      <c r="A811" s="10" t="str">
        <f>IF(YEAR(G811)=2024,#REF!,"")</f>
        <v/>
      </c>
      <c r="B811" s="10" t="str">
        <f>IF(YEAR(G811)=2025,#REF!,"")</f>
        <v/>
      </c>
      <c r="C811" s="10" t="str">
        <f t="shared" si="61"/>
        <v>Afternoon45125</v>
      </c>
      <c r="D811" s="5" t="str">
        <f>IF('by region'!$C$2="Any","Any",List!V811)&amp;M811&amp;IF('by region'!$I$2="Any","Any",N811)&amp;G811</f>
        <v>AnyFlatAny45125</v>
      </c>
      <c r="E811" s="5" t="e">
        <f>IF(I811=#REF!,List!G811,"")</f>
        <v>#REF!</v>
      </c>
      <c r="F811" s="5" t="e">
        <f t="shared" si="62"/>
        <v>#REF!</v>
      </c>
      <c r="G811" s="15">
        <v>45125</v>
      </c>
      <c r="H811" s="16" t="s">
        <v>7</v>
      </c>
      <c r="I811" s="16" t="s">
        <v>36</v>
      </c>
      <c r="J811" s="16" t="s">
        <v>9</v>
      </c>
      <c r="K811" s="14" t="s">
        <v>24</v>
      </c>
      <c r="L811" s="14" t="s">
        <v>19</v>
      </c>
      <c r="M811" s="16" t="s">
        <v>25</v>
      </c>
      <c r="N811" s="16" t="s">
        <v>13</v>
      </c>
      <c r="O811" s="16" t="s">
        <v>14</v>
      </c>
      <c r="P811" s="12">
        <f t="shared" si="63"/>
        <v>1</v>
      </c>
      <c r="Q811" s="12" cm="1">
        <f t="array" ref="Q811">SUMPRODUCT(($G$2:$G$3094=G811)*(P811&gt;$P$2:$P$3094))+1</f>
        <v>1</v>
      </c>
      <c r="R811" s="12" t="e">
        <f>(Q811*100000)+#REF!</f>
        <v>#REF!</v>
      </c>
      <c r="S811" t="e" cm="1">
        <f t="array" ref="S811">SUMPRODUCT(($G$2:$G$3094=G811)*(R811&gt;$R$2:$R$3094))+1</f>
        <v>#REF!</v>
      </c>
      <c r="T811" t="str">
        <f t="shared" si="64"/>
        <v xml:space="preserve">LINGFIELD PARK </v>
      </c>
      <c r="U811">
        <v>0</v>
      </c>
      <c r="V811" t="s">
        <v>11</v>
      </c>
      <c r="W811">
        <f t="shared" si="65"/>
        <v>2023</v>
      </c>
    </row>
    <row r="812" spans="1:23" x14ac:dyDescent="0.25">
      <c r="A812" s="10" t="str">
        <f>IF(YEAR(G812)=2024,#REF!,"")</f>
        <v/>
      </c>
      <c r="B812" s="10" t="str">
        <f>IF(YEAR(G812)=2025,#REF!,"")</f>
        <v/>
      </c>
      <c r="C812" s="10" t="str">
        <f t="shared" si="61"/>
        <v>Afternoon45125</v>
      </c>
      <c r="D812" s="5" t="str">
        <f>IF('by region'!$C$2="Any","Any",List!V812)&amp;M812&amp;IF('by region'!$I$2="Any","Any",N812)&amp;G812</f>
        <v>AnyFlatAny45125</v>
      </c>
      <c r="E812" s="5" t="e">
        <f>IF(I812=#REF!,List!G812,"")</f>
        <v>#REF!</v>
      </c>
      <c r="F812" s="5" t="e">
        <f t="shared" si="62"/>
        <v>#REF!</v>
      </c>
      <c r="G812" s="15">
        <v>45125</v>
      </c>
      <c r="H812" s="16" t="s">
        <v>7</v>
      </c>
      <c r="I812" s="16" t="s">
        <v>77</v>
      </c>
      <c r="J812" s="16" t="s">
        <v>9</v>
      </c>
      <c r="K812" s="14" t="s">
        <v>10</v>
      </c>
      <c r="L812" s="14" t="s">
        <v>11</v>
      </c>
      <c r="M812" s="16" t="s">
        <v>25</v>
      </c>
      <c r="N812" s="16" t="s">
        <v>13</v>
      </c>
      <c r="O812" s="16" t="s">
        <v>14</v>
      </c>
      <c r="P812" s="12">
        <f t="shared" si="63"/>
        <v>1</v>
      </c>
      <c r="Q812" s="12" cm="1">
        <f t="array" ref="Q812">SUMPRODUCT(($G$2:$G$3094=G812)*(P812&gt;$P$2:$P$3094))+1</f>
        <v>1</v>
      </c>
      <c r="R812" s="12" t="e">
        <f>(Q812*100000)+#REF!</f>
        <v>#REF!</v>
      </c>
      <c r="S812" t="e" cm="1">
        <f t="array" ref="S812">SUMPRODUCT(($G$2:$G$3094=G812)*(R812&gt;$R$2:$R$3094))+1</f>
        <v>#REF!</v>
      </c>
      <c r="T812" t="str">
        <f t="shared" si="64"/>
        <v xml:space="preserve">BEVERLEY </v>
      </c>
      <c r="U812">
        <v>0</v>
      </c>
      <c r="V812" t="s">
        <v>11</v>
      </c>
      <c r="W812">
        <f t="shared" si="65"/>
        <v>2023</v>
      </c>
    </row>
    <row r="813" spans="1:23" x14ac:dyDescent="0.25">
      <c r="A813" s="10" t="str">
        <f>IF(YEAR(G813)=2024,#REF!,"")</f>
        <v/>
      </c>
      <c r="B813" s="10" t="str">
        <f>IF(YEAR(G813)=2025,#REF!,"")</f>
        <v/>
      </c>
      <c r="C813" s="10" t="str">
        <f t="shared" si="61"/>
        <v>Evening45125</v>
      </c>
      <c r="D813" s="5" t="str">
        <f>IF('by region'!$C$2="Any","Any",List!V813)&amp;M813&amp;IF('by region'!$I$2="Any","Any",N813)&amp;G813</f>
        <v>AnyFlatAny45125</v>
      </c>
      <c r="E813" s="5" t="e">
        <f>IF(I813=#REF!,List!G813,"")</f>
        <v>#REF!</v>
      </c>
      <c r="F813" s="5" t="e">
        <f t="shared" si="62"/>
        <v>#REF!</v>
      </c>
      <c r="G813" s="15">
        <v>45125</v>
      </c>
      <c r="H813" s="16" t="s">
        <v>7</v>
      </c>
      <c r="I813" s="16" t="s">
        <v>72</v>
      </c>
      <c r="J813" s="16" t="s">
        <v>80</v>
      </c>
      <c r="K813" s="14" t="s">
        <v>16</v>
      </c>
      <c r="L813" s="14" t="s">
        <v>17</v>
      </c>
      <c r="M813" s="16" t="s">
        <v>25</v>
      </c>
      <c r="N813" s="16" t="s">
        <v>13</v>
      </c>
      <c r="O813" s="16" t="s">
        <v>14</v>
      </c>
      <c r="P813" s="12">
        <f t="shared" si="63"/>
        <v>2</v>
      </c>
      <c r="Q813" s="12" cm="1">
        <f t="array" ref="Q813">SUMPRODUCT(($G$2:$G$3094=G813)*(P813&gt;$P$2:$P$3094))+1</f>
        <v>3</v>
      </c>
      <c r="R813" s="12" t="e">
        <f>(Q813*100000)+#REF!</f>
        <v>#REF!</v>
      </c>
      <c r="S813" t="e" cm="1">
        <f t="array" ref="S813">SUMPRODUCT(($G$2:$G$3094=G813)*(R813&gt;$R$2:$R$3094))+1</f>
        <v>#REF!</v>
      </c>
      <c r="T813" t="str">
        <f t="shared" si="64"/>
        <v>NOTTINGHAM †</v>
      </c>
      <c r="U813">
        <v>0</v>
      </c>
      <c r="V813" t="s">
        <v>19</v>
      </c>
      <c r="W813">
        <f t="shared" si="65"/>
        <v>2023</v>
      </c>
    </row>
    <row r="814" spans="1:23" x14ac:dyDescent="0.25">
      <c r="A814" s="10" t="str">
        <f>IF(YEAR(G814)=2024,#REF!,"")</f>
        <v/>
      </c>
      <c r="B814" s="10" t="str">
        <f>IF(YEAR(G814)=2025,#REF!,"")</f>
        <v/>
      </c>
      <c r="C814" s="10" t="str">
        <f t="shared" si="61"/>
        <v>Evening45125</v>
      </c>
      <c r="D814" s="5" t="str">
        <f>IF('by region'!$C$2="Any","Any",List!V814)&amp;M814&amp;IF('by region'!$I$2="Any","Any",N814)&amp;G814</f>
        <v>AnyJumpAny45125</v>
      </c>
      <c r="E814" s="5" t="e">
        <f>IF(I814=#REF!,List!G814,"")</f>
        <v>#REF!</v>
      </c>
      <c r="F814" s="5" t="e">
        <f t="shared" si="62"/>
        <v>#REF!</v>
      </c>
      <c r="G814" s="15">
        <v>45125</v>
      </c>
      <c r="H814" s="16" t="s">
        <v>7</v>
      </c>
      <c r="I814" s="16" t="s">
        <v>23</v>
      </c>
      <c r="J814" s="16" t="s">
        <v>80</v>
      </c>
      <c r="K814" s="14" t="s">
        <v>24</v>
      </c>
      <c r="L814" s="14" t="s">
        <v>17</v>
      </c>
      <c r="M814" s="16" t="s">
        <v>12</v>
      </c>
      <c r="N814" s="16" t="s">
        <v>13</v>
      </c>
      <c r="O814" s="16" t="s">
        <v>14</v>
      </c>
      <c r="P814" s="12">
        <f t="shared" si="63"/>
        <v>2</v>
      </c>
      <c r="Q814" s="12" cm="1">
        <f t="array" ref="Q814">SUMPRODUCT(($G$2:$G$3094=G814)*(P814&gt;$P$2:$P$3094))+1</f>
        <v>3</v>
      </c>
      <c r="R814" s="12" t="e">
        <f>(Q814*100000)+#REF!</f>
        <v>#REF!</v>
      </c>
      <c r="S814" t="e" cm="1">
        <f t="array" ref="S814">SUMPRODUCT(($G$2:$G$3094=G814)*(R814&gt;$R$2:$R$3094))+1</f>
        <v>#REF!</v>
      </c>
      <c r="T814" t="str">
        <f t="shared" si="64"/>
        <v>Southwell †</v>
      </c>
      <c r="U814">
        <v>0</v>
      </c>
      <c r="V814" t="s">
        <v>17</v>
      </c>
      <c r="W814">
        <f t="shared" si="65"/>
        <v>2023</v>
      </c>
    </row>
    <row r="815" spans="1:23" x14ac:dyDescent="0.25">
      <c r="A815" s="10" t="str">
        <f>IF(YEAR(G815)=2024,#REF!,"")</f>
        <v/>
      </c>
      <c r="B815" s="10" t="str">
        <f>IF(YEAR(G815)=2025,#REF!,"")</f>
        <v/>
      </c>
      <c r="C815" s="10" t="str">
        <f t="shared" si="61"/>
        <v>Evening45126</v>
      </c>
      <c r="D815" s="5" t="str">
        <f>IF('by region'!$C$2="Any","Any",List!V815)&amp;M815&amp;IF('by region'!$I$2="Any","Any",N815)&amp;G815</f>
        <v>AnyFlatAny45126</v>
      </c>
      <c r="E815" s="5" t="e">
        <f>IF(I815=#REF!,List!G815,"")</f>
        <v>#REF!</v>
      </c>
      <c r="F815" s="5" t="e">
        <f t="shared" si="62"/>
        <v>#REF!</v>
      </c>
      <c r="G815" s="15">
        <v>45126</v>
      </c>
      <c r="H815" s="16" t="s">
        <v>27</v>
      </c>
      <c r="I815" s="16" t="s">
        <v>43</v>
      </c>
      <c r="J815" s="16" t="s">
        <v>80</v>
      </c>
      <c r="K815" s="14" t="s">
        <v>24</v>
      </c>
      <c r="L815" s="14" t="s">
        <v>17</v>
      </c>
      <c r="M815" s="16" t="s">
        <v>25</v>
      </c>
      <c r="N815" s="16" t="s">
        <v>26</v>
      </c>
      <c r="O815" s="16" t="s">
        <v>14</v>
      </c>
      <c r="P815" s="12">
        <f t="shared" si="63"/>
        <v>2</v>
      </c>
      <c r="Q815" s="12" cm="1">
        <f t="array" ref="Q815">SUMPRODUCT(($G$2:$G$3094=G815)*(P815&gt;$P$2:$P$3094))+1</f>
        <v>4</v>
      </c>
      <c r="R815" s="12" t="e">
        <f>(Q815*100000)+#REF!</f>
        <v>#REF!</v>
      </c>
      <c r="S815" t="e" cm="1">
        <f t="array" ref="S815">SUMPRODUCT(($G$2:$G$3094=G815)*(R815&gt;$R$2:$R$3094))+1</f>
        <v>#REF!</v>
      </c>
      <c r="T815" t="str">
        <f t="shared" si="64"/>
        <v>WOLVERHAMPTON †</v>
      </c>
      <c r="U815">
        <v>0</v>
      </c>
      <c r="V815" t="s">
        <v>17</v>
      </c>
      <c r="W815">
        <f t="shared" si="65"/>
        <v>2023</v>
      </c>
    </row>
    <row r="816" spans="1:23" x14ac:dyDescent="0.25">
      <c r="A816" s="10" t="str">
        <f>IF(YEAR(G816)=2024,#REF!,"")</f>
        <v/>
      </c>
      <c r="B816" s="10" t="str">
        <f>IF(YEAR(G816)=2025,#REF!,"")</f>
        <v/>
      </c>
      <c r="C816" s="10" t="str">
        <f t="shared" si="61"/>
        <v>Afternoon45126</v>
      </c>
      <c r="D816" s="5" t="str">
        <f>IF('by region'!$C$2="Any","Any",List!V816)&amp;M816&amp;IF('by region'!$I$2="Any","Any",N816)&amp;G816</f>
        <v>AnyFlatAny45126</v>
      </c>
      <c r="E816" s="5" t="e">
        <f>IF(I816=#REF!,List!G816,"")</f>
        <v>#REF!</v>
      </c>
      <c r="F816" s="5" t="e">
        <f t="shared" si="62"/>
        <v>#REF!</v>
      </c>
      <c r="G816" s="15">
        <v>45126</v>
      </c>
      <c r="H816" s="16" t="s">
        <v>27</v>
      </c>
      <c r="I816" s="16" t="s">
        <v>8</v>
      </c>
      <c r="J816" s="16" t="s">
        <v>9</v>
      </c>
      <c r="K816" s="14" t="s">
        <v>10</v>
      </c>
      <c r="L816" s="14" t="s">
        <v>11</v>
      </c>
      <c r="M816" s="16" t="s">
        <v>25</v>
      </c>
      <c r="N816" s="16" t="s">
        <v>13</v>
      </c>
      <c r="O816" s="16" t="s">
        <v>14</v>
      </c>
      <c r="P816" s="12">
        <f t="shared" si="63"/>
        <v>1</v>
      </c>
      <c r="Q816" s="12" cm="1">
        <f t="array" ref="Q816">SUMPRODUCT(($G$2:$G$3094=G816)*(P816&gt;$P$2:$P$3094))+1</f>
        <v>1</v>
      </c>
      <c r="R816" s="12" t="e">
        <f>(Q816*100000)+#REF!</f>
        <v>#REF!</v>
      </c>
      <c r="S816" t="e" cm="1">
        <f t="array" ref="S816">SUMPRODUCT(($G$2:$G$3094=G816)*(R816&gt;$R$2:$R$3094))+1</f>
        <v>#REF!</v>
      </c>
      <c r="T816" t="str">
        <f t="shared" si="64"/>
        <v xml:space="preserve">CATTERICK BRIDGE </v>
      </c>
      <c r="U816">
        <v>0</v>
      </c>
      <c r="V816" t="s">
        <v>11</v>
      </c>
      <c r="W816">
        <f t="shared" si="65"/>
        <v>2023</v>
      </c>
    </row>
    <row r="817" spans="1:23" x14ac:dyDescent="0.25">
      <c r="A817" s="10" t="str">
        <f>IF(YEAR(G817)=2024,#REF!,"")</f>
        <v/>
      </c>
      <c r="B817" s="10" t="str">
        <f>IF(YEAR(G817)=2025,#REF!,"")</f>
        <v/>
      </c>
      <c r="C817" s="10" t="str">
        <f t="shared" si="61"/>
        <v>Afternoon45126</v>
      </c>
      <c r="D817" s="5" t="str">
        <f>IF('by region'!$C$2="Any","Any",List!V817)&amp;M817&amp;IF('by region'!$I$2="Any","Any",N817)&amp;G817</f>
        <v>AnyFlatAny45126</v>
      </c>
      <c r="E817" s="5" t="e">
        <f>IF(I817=#REF!,List!G817,"")</f>
        <v>#REF!</v>
      </c>
      <c r="F817" s="5" t="e">
        <f t="shared" si="62"/>
        <v>#REF!</v>
      </c>
      <c r="G817" s="15">
        <v>45126</v>
      </c>
      <c r="H817" s="16" t="s">
        <v>27</v>
      </c>
      <c r="I817" s="16" t="s">
        <v>79</v>
      </c>
      <c r="J817" s="16" t="s">
        <v>9</v>
      </c>
      <c r="K817" s="14" t="s">
        <v>24</v>
      </c>
      <c r="L817" s="14" t="s">
        <v>19</v>
      </c>
      <c r="M817" s="16" t="s">
        <v>25</v>
      </c>
      <c r="N817" s="16" t="s">
        <v>13</v>
      </c>
      <c r="O817" s="16" t="s">
        <v>14</v>
      </c>
      <c r="P817" s="12">
        <f t="shared" si="63"/>
        <v>1</v>
      </c>
      <c r="Q817" s="12" cm="1">
        <f t="array" ref="Q817">SUMPRODUCT(($G$2:$G$3094=G817)*(P817&gt;$P$2:$P$3094))+1</f>
        <v>1</v>
      </c>
      <c r="R817" s="12" t="e">
        <f>(Q817*100000)+#REF!</f>
        <v>#REF!</v>
      </c>
      <c r="S817" t="e" cm="1">
        <f t="array" ref="S817">SUMPRODUCT(($G$2:$G$3094=G817)*(R817&gt;$R$2:$R$3094))+1</f>
        <v>#REF!</v>
      </c>
      <c r="T817" t="str">
        <f t="shared" si="64"/>
        <v xml:space="preserve">BATH </v>
      </c>
      <c r="U817">
        <v>0</v>
      </c>
      <c r="V817" t="s">
        <v>11</v>
      </c>
      <c r="W817">
        <f t="shared" si="65"/>
        <v>2023</v>
      </c>
    </row>
    <row r="818" spans="1:23" x14ac:dyDescent="0.25">
      <c r="A818" s="10" t="str">
        <f>IF(YEAR(G818)=2024,#REF!,"")</f>
        <v/>
      </c>
      <c r="B818" s="10" t="str">
        <f>IF(YEAR(G818)=2025,#REF!,"")</f>
        <v/>
      </c>
      <c r="C818" s="10" t="str">
        <f t="shared" si="61"/>
        <v>Evening45126</v>
      </c>
      <c r="D818" s="5" t="str">
        <f>IF('by region'!$C$2="Any","Any",List!V818)&amp;M818&amp;IF('by region'!$I$2="Any","Any",N818)&amp;G818</f>
        <v>AnyFlatAny45126</v>
      </c>
      <c r="E818" s="5" t="e">
        <f>IF(I818=#REF!,List!G818,"")</f>
        <v>#REF!</v>
      </c>
      <c r="F818" s="5" t="e">
        <f t="shared" si="62"/>
        <v>#REF!</v>
      </c>
      <c r="G818" s="15">
        <v>45126</v>
      </c>
      <c r="H818" s="16" t="s">
        <v>27</v>
      </c>
      <c r="I818" s="16" t="s">
        <v>81</v>
      </c>
      <c r="J818" s="16" t="s">
        <v>80</v>
      </c>
      <c r="K818" s="14" t="s">
        <v>24</v>
      </c>
      <c r="L818" s="14" t="s">
        <v>17</v>
      </c>
      <c r="M818" s="16" t="s">
        <v>25</v>
      </c>
      <c r="N818" s="16" t="s">
        <v>13</v>
      </c>
      <c r="O818" s="16" t="s">
        <v>14</v>
      </c>
      <c r="P818" s="12">
        <f t="shared" si="63"/>
        <v>2</v>
      </c>
      <c r="Q818" s="12" cm="1">
        <f t="array" ref="Q818">SUMPRODUCT(($G$2:$G$3094=G818)*(P818&gt;$P$2:$P$3094))+1</f>
        <v>4</v>
      </c>
      <c r="R818" s="12" t="e">
        <f>(Q818*100000)+#REF!</f>
        <v>#REF!</v>
      </c>
      <c r="S818" t="e" cm="1">
        <f t="array" ref="S818">SUMPRODUCT(($G$2:$G$3094=G818)*(R818&gt;$R$2:$R$3094))+1</f>
        <v>#REF!</v>
      </c>
      <c r="T818" t="str">
        <f t="shared" si="64"/>
        <v>YARMOUTH †</v>
      </c>
      <c r="U818">
        <v>0</v>
      </c>
      <c r="V818" t="s">
        <v>11</v>
      </c>
      <c r="W818">
        <f t="shared" si="65"/>
        <v>2023</v>
      </c>
    </row>
    <row r="819" spans="1:23" x14ac:dyDescent="0.25">
      <c r="A819" s="10" t="str">
        <f>IF(YEAR(G819)=2024,#REF!,"")</f>
        <v/>
      </c>
      <c r="B819" s="10" t="str">
        <f>IF(YEAR(G819)=2025,#REF!,"")</f>
        <v/>
      </c>
      <c r="C819" s="10" t="str">
        <f t="shared" si="61"/>
        <v>Afternoon45126</v>
      </c>
      <c r="D819" s="5" t="str">
        <f>IF('by region'!$C$2="Any","Any",List!V819)&amp;M819&amp;IF('by region'!$I$2="Any","Any",N819)&amp;G819</f>
        <v>AnyJumpAny45126</v>
      </c>
      <c r="E819" s="5" t="e">
        <f>IF(I819=#REF!,List!G819,"")</f>
        <v>#REF!</v>
      </c>
      <c r="F819" s="5" t="e">
        <f t="shared" si="62"/>
        <v>#REF!</v>
      </c>
      <c r="G819" s="15">
        <v>45126</v>
      </c>
      <c r="H819" s="16" t="s">
        <v>27</v>
      </c>
      <c r="I819" s="16" t="s">
        <v>60</v>
      </c>
      <c r="J819" s="16" t="s">
        <v>9</v>
      </c>
      <c r="K819" s="14" t="s">
        <v>24</v>
      </c>
      <c r="L819" s="14" t="s">
        <v>17</v>
      </c>
      <c r="M819" s="16" t="s">
        <v>12</v>
      </c>
      <c r="N819" s="16" t="s">
        <v>13</v>
      </c>
      <c r="O819" s="16" t="s">
        <v>14</v>
      </c>
      <c r="P819" s="12">
        <f t="shared" si="63"/>
        <v>1</v>
      </c>
      <c r="Q819" s="12" cm="1">
        <f t="array" ref="Q819">SUMPRODUCT(($G$2:$G$3094=G819)*(P819&gt;$P$2:$P$3094))+1</f>
        <v>1</v>
      </c>
      <c r="R819" s="12" t="e">
        <f>(Q819*100000)+#REF!</f>
        <v>#REF!</v>
      </c>
      <c r="S819" t="e" cm="1">
        <f t="array" ref="S819">SUMPRODUCT(($G$2:$G$3094=G819)*(R819&gt;$R$2:$R$3094))+1</f>
        <v>#REF!</v>
      </c>
      <c r="T819" t="str">
        <f t="shared" si="64"/>
        <v xml:space="preserve">Uttoxeter </v>
      </c>
      <c r="U819">
        <v>0</v>
      </c>
      <c r="V819" t="s">
        <v>17</v>
      </c>
      <c r="W819">
        <f t="shared" si="65"/>
        <v>2023</v>
      </c>
    </row>
    <row r="820" spans="1:23" x14ac:dyDescent="0.25">
      <c r="A820" s="10" t="str">
        <f>IF(YEAR(G820)=2024,#REF!,"")</f>
        <v/>
      </c>
      <c r="B820" s="10" t="str">
        <f>IF(YEAR(G820)=2025,#REF!,"")</f>
        <v/>
      </c>
      <c r="C820" s="10" t="str">
        <f t="shared" si="61"/>
        <v>Afternoon45127</v>
      </c>
      <c r="D820" s="5" t="str">
        <f>IF('by region'!$C$2="Any","Any",List!V820)&amp;M820&amp;IF('by region'!$I$2="Any","Any",N820)&amp;G820</f>
        <v>AnyFlatAny45127</v>
      </c>
      <c r="E820" s="5" t="e">
        <f>IF(I820=#REF!,List!G820,"")</f>
        <v>#REF!</v>
      </c>
      <c r="F820" s="5" t="e">
        <f t="shared" si="62"/>
        <v>#REF!</v>
      </c>
      <c r="G820" s="15">
        <v>45127</v>
      </c>
      <c r="H820" s="16" t="s">
        <v>34</v>
      </c>
      <c r="I820" s="16" t="s">
        <v>54</v>
      </c>
      <c r="J820" s="16" t="s">
        <v>9</v>
      </c>
      <c r="K820" s="14" t="s">
        <v>24</v>
      </c>
      <c r="L820" s="14" t="s">
        <v>19</v>
      </c>
      <c r="M820" s="16" t="s">
        <v>25</v>
      </c>
      <c r="N820" s="16" t="s">
        <v>13</v>
      </c>
      <c r="O820" s="16" t="s">
        <v>14</v>
      </c>
      <c r="P820" s="12">
        <f t="shared" si="63"/>
        <v>1</v>
      </c>
      <c r="Q820" s="12" cm="1">
        <f t="array" ref="Q820">SUMPRODUCT(($G$2:$G$3094=G820)*(P820&gt;$P$2:$P$3094))+1</f>
        <v>1</v>
      </c>
      <c r="R820" s="12" t="e">
        <f>(Q820*100000)+#REF!</f>
        <v>#REF!</v>
      </c>
      <c r="S820" t="e" cm="1">
        <f t="array" ref="S820">SUMPRODUCT(($G$2:$G$3094=G820)*(R820&gt;$R$2:$R$3094))+1</f>
        <v>#REF!</v>
      </c>
      <c r="T820" t="str">
        <f t="shared" si="64"/>
        <v xml:space="preserve">CHEPSTOW </v>
      </c>
      <c r="U820">
        <v>0</v>
      </c>
      <c r="V820" t="s">
        <v>19</v>
      </c>
      <c r="W820">
        <f t="shared" si="65"/>
        <v>2023</v>
      </c>
    </row>
    <row r="821" spans="1:23" x14ac:dyDescent="0.25">
      <c r="A821" s="10" t="str">
        <f>IF(YEAR(G821)=2024,#REF!,"")</f>
        <v/>
      </c>
      <c r="B821" s="10" t="str">
        <f>IF(YEAR(G821)=2025,#REF!,"")</f>
        <v/>
      </c>
      <c r="C821" s="10" t="str">
        <f t="shared" si="61"/>
        <v>Evening45127</v>
      </c>
      <c r="D821" s="5" t="str">
        <f>IF('by region'!$C$2="Any","Any",List!V821)&amp;M821&amp;IF('by region'!$I$2="Any","Any",N821)&amp;G821</f>
        <v>AnyFlatAny45127</v>
      </c>
      <c r="E821" s="5" t="e">
        <f>IF(I821=#REF!,List!G821,"")</f>
        <v>#REF!</v>
      </c>
      <c r="F821" s="5" t="e">
        <f t="shared" si="62"/>
        <v>#REF!</v>
      </c>
      <c r="G821" s="15">
        <v>45127</v>
      </c>
      <c r="H821" s="16" t="s">
        <v>34</v>
      </c>
      <c r="I821" s="16" t="s">
        <v>83</v>
      </c>
      <c r="J821" s="16" t="s">
        <v>80</v>
      </c>
      <c r="K821" s="14" t="s">
        <v>16</v>
      </c>
      <c r="L821" s="14" t="s">
        <v>19</v>
      </c>
      <c r="M821" s="16" t="s">
        <v>25</v>
      </c>
      <c r="N821" s="16" t="s">
        <v>13</v>
      </c>
      <c r="O821" s="16" t="s">
        <v>14</v>
      </c>
      <c r="P821" s="12">
        <f t="shared" si="63"/>
        <v>2</v>
      </c>
      <c r="Q821" s="12" cm="1">
        <f t="array" ref="Q821">SUMPRODUCT(($G$2:$G$3094=G821)*(P821&gt;$P$2:$P$3094))+1</f>
        <v>4</v>
      </c>
      <c r="R821" s="12" t="e">
        <f>(Q821*100000)+#REF!</f>
        <v>#REF!</v>
      </c>
      <c r="S821" t="e" cm="1">
        <f t="array" ref="S821">SUMPRODUCT(($G$2:$G$3094=G821)*(R821&gt;$R$2:$R$3094))+1</f>
        <v>#REF!</v>
      </c>
      <c r="T821" t="str">
        <f t="shared" si="64"/>
        <v>EPSOM DOWNS †</v>
      </c>
      <c r="U821">
        <v>0</v>
      </c>
      <c r="V821" t="s">
        <v>17</v>
      </c>
      <c r="W821">
        <f t="shared" si="65"/>
        <v>2023</v>
      </c>
    </row>
    <row r="822" spans="1:23" x14ac:dyDescent="0.25">
      <c r="A822" s="10" t="str">
        <f>IF(YEAR(G822)=2024,#REF!,"")</f>
        <v/>
      </c>
      <c r="B822" s="10" t="str">
        <f>IF(YEAR(G822)=2025,#REF!,"")</f>
        <v/>
      </c>
      <c r="C822" s="10" t="str">
        <f t="shared" ref="C822:C885" si="66">J822&amp;G822</f>
        <v>Afternoon45127</v>
      </c>
      <c r="D822" s="5" t="str">
        <f>IF('by region'!$C$2="Any","Any",List!V822)&amp;M822&amp;IF('by region'!$I$2="Any","Any",N822)&amp;G822</f>
        <v>AnyFlatAny45127</v>
      </c>
      <c r="E822" s="5" t="e">
        <f>IF(I822=#REF!,List!G822,"")</f>
        <v>#REF!</v>
      </c>
      <c r="F822" s="5" t="e">
        <f t="shared" si="62"/>
        <v>#REF!</v>
      </c>
      <c r="G822" s="15">
        <v>45127</v>
      </c>
      <c r="H822" s="16" t="s">
        <v>34</v>
      </c>
      <c r="I822" s="16" t="s">
        <v>86</v>
      </c>
      <c r="J822" s="16" t="s">
        <v>9</v>
      </c>
      <c r="K822" s="14" t="s">
        <v>10</v>
      </c>
      <c r="L822" s="14" t="s">
        <v>11</v>
      </c>
      <c r="M822" s="16" t="s">
        <v>25</v>
      </c>
      <c r="N822" s="16" t="s">
        <v>13</v>
      </c>
      <c r="O822" s="16" t="s">
        <v>14</v>
      </c>
      <c r="P822" s="12">
        <f t="shared" si="63"/>
        <v>1</v>
      </c>
      <c r="Q822" s="12" cm="1">
        <f t="array" ref="Q822">SUMPRODUCT(($G$2:$G$3094=G822)*(P822&gt;$P$2:$P$3094))+1</f>
        <v>1</v>
      </c>
      <c r="R822" s="12" t="e">
        <f>(Q822*100000)+#REF!</f>
        <v>#REF!</v>
      </c>
      <c r="S822" t="e" cm="1">
        <f t="array" ref="S822">SUMPRODUCT(($G$2:$G$3094=G822)*(R822&gt;$R$2:$R$3094))+1</f>
        <v>#REF!</v>
      </c>
      <c r="T822" t="str">
        <f t="shared" si="64"/>
        <v xml:space="preserve">HAMILTON PARK </v>
      </c>
      <c r="U822">
        <v>0</v>
      </c>
      <c r="V822" t="s">
        <v>11</v>
      </c>
      <c r="W822">
        <f t="shared" si="65"/>
        <v>2023</v>
      </c>
    </row>
    <row r="823" spans="1:23" x14ac:dyDescent="0.25">
      <c r="A823" s="10" t="str">
        <f>IF(YEAR(G823)=2024,#REF!,"")</f>
        <v/>
      </c>
      <c r="B823" s="10" t="str">
        <f>IF(YEAR(G823)=2025,#REF!,"")</f>
        <v/>
      </c>
      <c r="C823" s="10" t="str">
        <f t="shared" si="66"/>
        <v>Afternoon45127</v>
      </c>
      <c r="D823" s="5" t="str">
        <f>IF('by region'!$C$2="Any","Any",List!V823)&amp;M823&amp;IF('by region'!$I$2="Any","Any",N823)&amp;G823</f>
        <v>AnyFlatAny45127</v>
      </c>
      <c r="E823" s="5" t="e">
        <f>IF(I823=#REF!,List!G823,"")</f>
        <v>#REF!</v>
      </c>
      <c r="F823" s="5" t="e">
        <f t="shared" si="62"/>
        <v>#REF!</v>
      </c>
      <c r="G823" s="15">
        <v>45127</v>
      </c>
      <c r="H823" s="16" t="s">
        <v>34</v>
      </c>
      <c r="I823" s="16" t="s">
        <v>44</v>
      </c>
      <c r="J823" s="16" t="s">
        <v>9</v>
      </c>
      <c r="K823" s="14" t="s">
        <v>10</v>
      </c>
      <c r="L823" s="14" t="s">
        <v>17</v>
      </c>
      <c r="M823" s="16" t="s">
        <v>25</v>
      </c>
      <c r="N823" s="16" t="s">
        <v>13</v>
      </c>
      <c r="O823" s="16" t="s">
        <v>14</v>
      </c>
      <c r="P823" s="12">
        <f t="shared" si="63"/>
        <v>1</v>
      </c>
      <c r="Q823" s="12" cm="1">
        <f t="array" ref="Q823">SUMPRODUCT(($G$2:$G$3094=G823)*(P823&gt;$P$2:$P$3094))+1</f>
        <v>1</v>
      </c>
      <c r="R823" s="12" t="e">
        <f>(Q823*100000)+#REF!</f>
        <v>#REF!</v>
      </c>
      <c r="S823" t="e" cm="1">
        <f t="array" ref="S823">SUMPRODUCT(($G$2:$G$3094=G823)*(R823&gt;$R$2:$R$3094))+1</f>
        <v>#REF!</v>
      </c>
      <c r="T823" t="str">
        <f t="shared" si="64"/>
        <v xml:space="preserve">LEICESTER </v>
      </c>
      <c r="U823">
        <v>0</v>
      </c>
      <c r="V823" t="s">
        <v>19</v>
      </c>
      <c r="W823">
        <f t="shared" si="65"/>
        <v>2023</v>
      </c>
    </row>
    <row r="824" spans="1:23" x14ac:dyDescent="0.25">
      <c r="A824" s="10" t="str">
        <f>IF(YEAR(G824)=2024,#REF!,"")</f>
        <v/>
      </c>
      <c r="B824" s="10" t="str">
        <f>IF(YEAR(G824)=2025,#REF!,"")</f>
        <v/>
      </c>
      <c r="C824" s="10" t="str">
        <f t="shared" si="66"/>
        <v>Evening45127</v>
      </c>
      <c r="D824" s="5" t="str">
        <f>IF('by region'!$C$2="Any","Any",List!V824)&amp;M824&amp;IF('by region'!$I$2="Any","Any",N824)&amp;G824</f>
        <v>AnyJumpAny45127</v>
      </c>
      <c r="E824" s="5" t="e">
        <f>IF(I824=#REF!,List!G824,"")</f>
        <v>#REF!</v>
      </c>
      <c r="F824" s="5" t="e">
        <f t="shared" si="62"/>
        <v>#REF!</v>
      </c>
      <c r="G824" s="15">
        <v>45127</v>
      </c>
      <c r="H824" s="16" t="s">
        <v>34</v>
      </c>
      <c r="I824" s="16" t="s">
        <v>91</v>
      </c>
      <c r="J824" s="16" t="s">
        <v>80</v>
      </c>
      <c r="K824" s="14" t="s">
        <v>24</v>
      </c>
      <c r="L824" s="14" t="s">
        <v>17</v>
      </c>
      <c r="M824" s="16" t="s">
        <v>12</v>
      </c>
      <c r="N824" s="16" t="s">
        <v>13</v>
      </c>
      <c r="O824" s="16" t="s">
        <v>14</v>
      </c>
      <c r="P824" s="12">
        <f t="shared" si="63"/>
        <v>2</v>
      </c>
      <c r="Q824" s="12" cm="1">
        <f t="array" ref="Q824">SUMPRODUCT(($G$2:$G$3094=G824)*(P824&gt;$P$2:$P$3094))+1</f>
        <v>4</v>
      </c>
      <c r="R824" s="12" t="e">
        <f>(Q824*100000)+#REF!</f>
        <v>#REF!</v>
      </c>
      <c r="S824" t="e" cm="1">
        <f t="array" ref="S824">SUMPRODUCT(($G$2:$G$3094=G824)*(R824&gt;$R$2:$R$3094))+1</f>
        <v>#REF!</v>
      </c>
      <c r="T824" t="str">
        <f t="shared" si="64"/>
        <v>Worcester †</v>
      </c>
      <c r="U824">
        <v>0</v>
      </c>
      <c r="V824" t="s">
        <v>11</v>
      </c>
      <c r="W824">
        <f t="shared" si="65"/>
        <v>2023</v>
      </c>
    </row>
    <row r="825" spans="1:23" x14ac:dyDescent="0.25">
      <c r="A825" s="10" t="str">
        <f>IF(YEAR(G825)=2024,#REF!,"")</f>
        <v/>
      </c>
      <c r="B825" s="10" t="str">
        <f>IF(YEAR(G825)=2025,#REF!,"")</f>
        <v/>
      </c>
      <c r="C825" s="10" t="str">
        <f t="shared" si="66"/>
        <v>Evening45128</v>
      </c>
      <c r="D825" s="5" t="str">
        <f>IF('by region'!$C$2="Any","Any",List!V825)&amp;M825&amp;IF('by region'!$I$2="Any","Any",N825)&amp;G825</f>
        <v>AnyFlatAny45128</v>
      </c>
      <c r="E825" s="5" t="e">
        <f>IF(I825=#REF!,List!G825,"")</f>
        <v>#REF!</v>
      </c>
      <c r="F825" s="5" t="e">
        <f t="shared" si="62"/>
        <v>#REF!</v>
      </c>
      <c r="G825" s="15">
        <v>45128</v>
      </c>
      <c r="H825" s="16" t="s">
        <v>35</v>
      </c>
      <c r="I825" s="16" t="s">
        <v>86</v>
      </c>
      <c r="J825" s="16" t="s">
        <v>80</v>
      </c>
      <c r="K825" s="14" t="s">
        <v>10</v>
      </c>
      <c r="L825" s="14" t="s">
        <v>11</v>
      </c>
      <c r="M825" s="16" t="s">
        <v>25</v>
      </c>
      <c r="N825" s="16" t="s">
        <v>13</v>
      </c>
      <c r="O825" s="16" t="s">
        <v>14</v>
      </c>
      <c r="P825" s="12">
        <f t="shared" si="63"/>
        <v>2</v>
      </c>
      <c r="Q825" s="12" cm="1">
        <f t="array" ref="Q825">SUMPRODUCT(($G$2:$G$3094=G825)*(P825&gt;$P$2:$P$3094))+1</f>
        <v>4</v>
      </c>
      <c r="R825" s="12" t="e">
        <f>(Q825*100000)+#REF!</f>
        <v>#REF!</v>
      </c>
      <c r="S825" t="e" cm="1">
        <f t="array" ref="S825">SUMPRODUCT(($G$2:$G$3094=G825)*(R825&gt;$R$2:$R$3094))+1</f>
        <v>#REF!</v>
      </c>
      <c r="T825" t="str">
        <f t="shared" si="64"/>
        <v>HAMILTON PARK †</v>
      </c>
      <c r="U825">
        <v>0</v>
      </c>
      <c r="V825" t="s">
        <v>17</v>
      </c>
      <c r="W825">
        <f t="shared" si="65"/>
        <v>2023</v>
      </c>
    </row>
    <row r="826" spans="1:23" x14ac:dyDescent="0.25">
      <c r="A826" s="10" t="str">
        <f>IF(YEAR(G826)=2024,#REF!,"")</f>
        <v/>
      </c>
      <c r="B826" s="10" t="str">
        <f>IF(YEAR(G826)=2025,#REF!,"")</f>
        <v/>
      </c>
      <c r="C826" s="10" t="str">
        <f t="shared" si="66"/>
        <v>Afternoon45128</v>
      </c>
      <c r="D826" s="5" t="str">
        <f>IF('by region'!$C$2="Any","Any",List!V826)&amp;M826&amp;IF('by region'!$I$2="Any","Any",N826)&amp;G826</f>
        <v>AnyFlatAny45128</v>
      </c>
      <c r="E826" s="5" t="e">
        <f>IF(I826=#REF!,List!G826,"")</f>
        <v>#REF!</v>
      </c>
      <c r="F826" s="5" t="e">
        <f t="shared" si="62"/>
        <v>#REF!</v>
      </c>
      <c r="G826" s="15">
        <v>45128</v>
      </c>
      <c r="H826" s="16" t="s">
        <v>35</v>
      </c>
      <c r="I826" s="16" t="s">
        <v>56</v>
      </c>
      <c r="J826" s="16" t="s">
        <v>9</v>
      </c>
      <c r="K826" s="14" t="s">
        <v>16</v>
      </c>
      <c r="L826" s="14" t="s">
        <v>11</v>
      </c>
      <c r="M826" s="16" t="s">
        <v>25</v>
      </c>
      <c r="N826" s="16" t="s">
        <v>13</v>
      </c>
      <c r="O826" s="16" t="s">
        <v>14</v>
      </c>
      <c r="P826" s="12">
        <f t="shared" si="63"/>
        <v>1</v>
      </c>
      <c r="Q826" s="12" cm="1">
        <f t="array" ref="Q826">SUMPRODUCT(($G$2:$G$3094=G826)*(P826&gt;$P$2:$P$3094))+1</f>
        <v>1</v>
      </c>
      <c r="R826" s="12" t="e">
        <f>(Q826*100000)+#REF!</f>
        <v>#REF!</v>
      </c>
      <c r="S826" t="e" cm="1">
        <f t="array" ref="S826">SUMPRODUCT(($G$2:$G$3094=G826)*(R826&gt;$R$2:$R$3094))+1</f>
        <v>#REF!</v>
      </c>
      <c r="T826" t="str">
        <f t="shared" si="64"/>
        <v xml:space="preserve">HAYDOCK PARK </v>
      </c>
      <c r="U826">
        <v>0</v>
      </c>
      <c r="V826" t="s">
        <v>11</v>
      </c>
      <c r="W826">
        <f t="shared" si="65"/>
        <v>2023</v>
      </c>
    </row>
    <row r="827" spans="1:23" x14ac:dyDescent="0.25">
      <c r="A827" s="10" t="str">
        <f>IF(YEAR(G827)=2024,#REF!,"")</f>
        <v/>
      </c>
      <c r="B827" s="10" t="str">
        <f>IF(YEAR(G827)=2025,#REF!,"")</f>
        <v/>
      </c>
      <c r="C827" s="10" t="str">
        <f t="shared" si="66"/>
        <v>Afternoon45128</v>
      </c>
      <c r="D827" s="5" t="str">
        <f>IF('by region'!$C$2="Any","Any",List!V827)&amp;M827&amp;IF('by region'!$I$2="Any","Any",N827)&amp;G827</f>
        <v>AnyFlatAny45128</v>
      </c>
      <c r="E827" s="5" t="e">
        <f>IF(I827=#REF!,List!G827,"")</f>
        <v>#REF!</v>
      </c>
      <c r="F827" s="5" t="e">
        <f t="shared" si="62"/>
        <v>#REF!</v>
      </c>
      <c r="G827" s="15">
        <v>45128</v>
      </c>
      <c r="H827" s="16" t="s">
        <v>35</v>
      </c>
      <c r="I827" s="16" t="s">
        <v>51</v>
      </c>
      <c r="J827" s="16" t="s">
        <v>9</v>
      </c>
      <c r="K827" s="14" t="s">
        <v>10</v>
      </c>
      <c r="L827" s="14" t="s">
        <v>19</v>
      </c>
      <c r="M827" s="16" t="s">
        <v>25</v>
      </c>
      <c r="N827" s="16" t="s">
        <v>13</v>
      </c>
      <c r="O827" s="16" t="s">
        <v>14</v>
      </c>
      <c r="P827" s="12">
        <f t="shared" si="63"/>
        <v>1</v>
      </c>
      <c r="Q827" s="12" cm="1">
        <f t="array" ref="Q827">SUMPRODUCT(($G$2:$G$3094=G827)*(P827&gt;$P$2:$P$3094))+1</f>
        <v>1</v>
      </c>
      <c r="R827" s="12" t="e">
        <f>(Q827*100000)+#REF!</f>
        <v>#REF!</v>
      </c>
      <c r="S827" t="e" cm="1">
        <f t="array" ref="S827">SUMPRODUCT(($G$2:$G$3094=G827)*(R827&gt;$R$2:$R$3094))+1</f>
        <v>#REF!</v>
      </c>
      <c r="T827" t="str">
        <f t="shared" si="64"/>
        <v xml:space="preserve">NEWBURY </v>
      </c>
      <c r="U827">
        <v>0</v>
      </c>
      <c r="V827" t="s">
        <v>11</v>
      </c>
      <c r="W827">
        <f t="shared" si="65"/>
        <v>2023</v>
      </c>
    </row>
    <row r="828" spans="1:23" x14ac:dyDescent="0.25">
      <c r="A828" s="10" t="str">
        <f>IF(YEAR(G828)=2024,#REF!,"")</f>
        <v/>
      </c>
      <c r="B828" s="10" t="str">
        <f>IF(YEAR(G828)=2025,#REF!,"")</f>
        <v/>
      </c>
      <c r="C828" s="10" t="str">
        <f t="shared" si="66"/>
        <v>Evening45128</v>
      </c>
      <c r="D828" s="5" t="str">
        <f>IF('by region'!$C$2="Any","Any",List!V828)&amp;M828&amp;IF('by region'!$I$2="Any","Any",N828)&amp;G828</f>
        <v>AnyFlatAny45128</v>
      </c>
      <c r="E828" s="5" t="e">
        <f>IF(I828=#REF!,List!G828,"")</f>
        <v>#REF!</v>
      </c>
      <c r="F828" s="5" t="e">
        <f t="shared" si="62"/>
        <v>#REF!</v>
      </c>
      <c r="G828" s="15">
        <v>45128</v>
      </c>
      <c r="H828" s="16" t="s">
        <v>35</v>
      </c>
      <c r="I828" s="16" t="s">
        <v>76</v>
      </c>
      <c r="J828" s="16" t="s">
        <v>80</v>
      </c>
      <c r="K828" s="14" t="s">
        <v>16</v>
      </c>
      <c r="L828" s="14" t="s">
        <v>17</v>
      </c>
      <c r="M828" s="16" t="s">
        <v>25</v>
      </c>
      <c r="N828" s="16" t="s">
        <v>13</v>
      </c>
      <c r="O828" s="16" t="s">
        <v>14</v>
      </c>
      <c r="P828" s="12">
        <f t="shared" si="63"/>
        <v>2</v>
      </c>
      <c r="Q828" s="12" cm="1">
        <f t="array" ref="Q828">SUMPRODUCT(($G$2:$G$3094=G828)*(P828&gt;$P$2:$P$3094))+1</f>
        <v>4</v>
      </c>
      <c r="R828" s="12" t="e">
        <f>(Q828*100000)+#REF!</f>
        <v>#REF!</v>
      </c>
      <c r="S828" t="e" cm="1">
        <f t="array" ref="S828">SUMPRODUCT(($G$2:$G$3094=G828)*(R828&gt;$R$2:$R$3094))+1</f>
        <v>#REF!</v>
      </c>
      <c r="T828" t="str">
        <f t="shared" si="64"/>
        <v>NEWMARKET †</v>
      </c>
      <c r="U828">
        <v>0</v>
      </c>
      <c r="V828" t="s">
        <v>11</v>
      </c>
      <c r="W828">
        <f t="shared" si="65"/>
        <v>2023</v>
      </c>
    </row>
    <row r="829" spans="1:23" x14ac:dyDescent="0.25">
      <c r="A829" s="10" t="str">
        <f>IF(YEAR(G829)=2024,#REF!,"")</f>
        <v/>
      </c>
      <c r="B829" s="10" t="str">
        <f>IF(YEAR(G829)=2025,#REF!,"")</f>
        <v/>
      </c>
      <c r="C829" s="10" t="str">
        <f t="shared" si="66"/>
        <v>Afternoon45128</v>
      </c>
      <c r="D829" s="5" t="str">
        <f>IF('by region'!$C$2="Any","Any",List!V829)&amp;M829&amp;IF('by region'!$I$2="Any","Any",N829)&amp;G829</f>
        <v>AnyFlatAny45128</v>
      </c>
      <c r="E829" s="5" t="e">
        <f>IF(I829=#REF!,List!G829,"")</f>
        <v>#REF!</v>
      </c>
      <c r="F829" s="5" t="e">
        <f t="shared" si="62"/>
        <v>#REF!</v>
      </c>
      <c r="G829" s="15">
        <v>45128</v>
      </c>
      <c r="H829" s="16" t="s">
        <v>35</v>
      </c>
      <c r="I829" s="16" t="s">
        <v>72</v>
      </c>
      <c r="J829" s="16" t="s">
        <v>9</v>
      </c>
      <c r="K829" s="14" t="s">
        <v>16</v>
      </c>
      <c r="L829" s="14" t="s">
        <v>17</v>
      </c>
      <c r="M829" s="16" t="s">
        <v>25</v>
      </c>
      <c r="N829" s="16" t="s">
        <v>13</v>
      </c>
      <c r="O829" s="16" t="s">
        <v>14</v>
      </c>
      <c r="P829" s="12">
        <f t="shared" si="63"/>
        <v>1</v>
      </c>
      <c r="Q829" s="12" cm="1">
        <f t="array" ref="Q829">SUMPRODUCT(($G$2:$G$3094=G829)*(P829&gt;$P$2:$P$3094))+1</f>
        <v>1</v>
      </c>
      <c r="R829" s="12" t="e">
        <f>(Q829*100000)+#REF!</f>
        <v>#REF!</v>
      </c>
      <c r="S829" t="e" cm="1">
        <f t="array" ref="S829">SUMPRODUCT(($G$2:$G$3094=G829)*(R829&gt;$R$2:$R$3094))+1</f>
        <v>#REF!</v>
      </c>
      <c r="T829" t="str">
        <f t="shared" si="64"/>
        <v xml:space="preserve">NOTTINGHAM </v>
      </c>
      <c r="U829">
        <v>0</v>
      </c>
      <c r="V829" t="s">
        <v>19</v>
      </c>
      <c r="W829">
        <f t="shared" si="65"/>
        <v>2023</v>
      </c>
    </row>
    <row r="830" spans="1:23" x14ac:dyDescent="0.25">
      <c r="A830" s="10" t="str">
        <f>IF(YEAR(G830)=2024,#REF!,"")</f>
        <v/>
      </c>
      <c r="B830" s="10" t="str">
        <f>IF(YEAR(G830)=2025,#REF!,"")</f>
        <v/>
      </c>
      <c r="C830" s="10" t="str">
        <f t="shared" si="66"/>
        <v>Evening45128</v>
      </c>
      <c r="D830" s="5" t="str">
        <f>IF('by region'!$C$2="Any","Any",List!V830)&amp;M830&amp;IF('by region'!$I$2="Any","Any",N830)&amp;G830</f>
        <v>AnyFlatAny45128</v>
      </c>
      <c r="E830" s="5" t="e">
        <f>IF(I830=#REF!,List!G830,"")</f>
        <v>#REF!</v>
      </c>
      <c r="F830" s="5" t="e">
        <f t="shared" si="62"/>
        <v>#REF!</v>
      </c>
      <c r="G830" s="15">
        <v>45128</v>
      </c>
      <c r="H830" s="16" t="s">
        <v>35</v>
      </c>
      <c r="I830" s="16" t="s">
        <v>71</v>
      </c>
      <c r="J830" s="16" t="s">
        <v>80</v>
      </c>
      <c r="K830" s="14" t="s">
        <v>10</v>
      </c>
      <c r="L830" s="14" t="s">
        <v>11</v>
      </c>
      <c r="M830" s="16" t="s">
        <v>25</v>
      </c>
      <c r="N830" s="16" t="s">
        <v>13</v>
      </c>
      <c r="O830" s="16" t="s">
        <v>14</v>
      </c>
      <c r="P830" s="12">
        <f t="shared" si="63"/>
        <v>2</v>
      </c>
      <c r="Q830" s="12" cm="1">
        <f t="array" ref="Q830">SUMPRODUCT(($G$2:$G$3094=G830)*(P830&gt;$P$2:$P$3094))+1</f>
        <v>4</v>
      </c>
      <c r="R830" s="12" t="e">
        <f>(Q830*100000)+#REF!</f>
        <v>#REF!</v>
      </c>
      <c r="S830" t="e" cm="1">
        <f t="array" ref="S830">SUMPRODUCT(($G$2:$G$3094=G830)*(R830&gt;$R$2:$R$3094))+1</f>
        <v>#REF!</v>
      </c>
      <c r="T830" t="str">
        <f t="shared" si="64"/>
        <v>PONTEFRACT †</v>
      </c>
      <c r="U830">
        <v>0</v>
      </c>
      <c r="V830" t="s">
        <v>19</v>
      </c>
      <c r="W830">
        <f t="shared" si="65"/>
        <v>2023</v>
      </c>
    </row>
    <row r="831" spans="1:23" x14ac:dyDescent="0.25">
      <c r="A831" s="10" t="str">
        <f>IF(YEAR(G831)=2024,#REF!,"")</f>
        <v/>
      </c>
      <c r="B831" s="10" t="str">
        <f>IF(YEAR(G831)=2025,#REF!,"")</f>
        <v/>
      </c>
      <c r="C831" s="10" t="str">
        <f t="shared" si="66"/>
        <v>Evening45129</v>
      </c>
      <c r="D831" s="5" t="str">
        <f>IF('by region'!$C$2="Any","Any",List!V831)&amp;M831&amp;IF('by region'!$I$2="Any","Any",N831)&amp;G831</f>
        <v>AnyFlatAny45129</v>
      </c>
      <c r="E831" s="5" t="e">
        <f>IF(I831=#REF!,List!G831,"")</f>
        <v>#REF!</v>
      </c>
      <c r="F831" s="5" t="e">
        <f t="shared" si="62"/>
        <v>#REF!</v>
      </c>
      <c r="G831" s="15">
        <v>45129</v>
      </c>
      <c r="H831" s="16" t="s">
        <v>37</v>
      </c>
      <c r="I831" s="16" t="s">
        <v>59</v>
      </c>
      <c r="J831" s="16" t="s">
        <v>80</v>
      </c>
      <c r="K831" s="14" t="s">
        <v>24</v>
      </c>
      <c r="L831" s="14" t="s">
        <v>11</v>
      </c>
      <c r="M831" s="16" t="s">
        <v>25</v>
      </c>
      <c r="N831" s="16" t="s">
        <v>13</v>
      </c>
      <c r="O831" s="16" t="s">
        <v>14</v>
      </c>
      <c r="P831" s="12">
        <f t="shared" si="63"/>
        <v>2</v>
      </c>
      <c r="Q831" s="12" cm="1">
        <f t="array" ref="Q831">SUMPRODUCT(($G$2:$G$3094=G831)*(P831&gt;$P$2:$P$3094))+1</f>
        <v>6</v>
      </c>
      <c r="R831" s="12" t="e">
        <f>(Q831*100000)+#REF!</f>
        <v>#REF!</v>
      </c>
      <c r="S831" t="e" cm="1">
        <f t="array" ref="S831">SUMPRODUCT(($G$2:$G$3094=G831)*(R831&gt;$R$2:$R$3094))+1</f>
        <v>#REF!</v>
      </c>
      <c r="T831" t="str">
        <f t="shared" si="64"/>
        <v>DONCASTER †</v>
      </c>
      <c r="U831">
        <v>0</v>
      </c>
      <c r="V831" t="s">
        <v>11</v>
      </c>
      <c r="W831">
        <f t="shared" si="65"/>
        <v>2023</v>
      </c>
    </row>
    <row r="832" spans="1:23" x14ac:dyDescent="0.25">
      <c r="A832" s="10" t="str">
        <f>IF(YEAR(G832)=2024,#REF!,"")</f>
        <v/>
      </c>
      <c r="B832" s="10" t="str">
        <f>IF(YEAR(G832)=2025,#REF!,"")</f>
        <v/>
      </c>
      <c r="C832" s="10" t="str">
        <f t="shared" si="66"/>
        <v>Evening45129</v>
      </c>
      <c r="D832" s="5" t="str">
        <f>IF('by region'!$C$2="Any","Any",List!V832)&amp;M832&amp;IF('by region'!$I$2="Any","Any",N832)&amp;G832</f>
        <v>AnyFlatAny45129</v>
      </c>
      <c r="E832" s="5" t="e">
        <f>IF(I832=#REF!,List!G832,"")</f>
        <v>#REF!</v>
      </c>
      <c r="F832" s="5" t="e">
        <f t="shared" si="62"/>
        <v>#REF!</v>
      </c>
      <c r="G832" s="15">
        <v>45129</v>
      </c>
      <c r="H832" s="16" t="s">
        <v>37</v>
      </c>
      <c r="I832" s="16" t="s">
        <v>56</v>
      </c>
      <c r="J832" s="16" t="s">
        <v>80</v>
      </c>
      <c r="K832" s="14" t="s">
        <v>16</v>
      </c>
      <c r="L832" s="14" t="s">
        <v>11</v>
      </c>
      <c r="M832" s="16" t="s">
        <v>25</v>
      </c>
      <c r="N832" s="16" t="s">
        <v>13</v>
      </c>
      <c r="O832" s="16" t="s">
        <v>14</v>
      </c>
      <c r="P832" s="12">
        <f t="shared" si="63"/>
        <v>2</v>
      </c>
      <c r="Q832" s="12" cm="1">
        <f t="array" ref="Q832">SUMPRODUCT(($G$2:$G$3094=G832)*(P832&gt;$P$2:$P$3094))+1</f>
        <v>6</v>
      </c>
      <c r="R832" s="12" t="e">
        <f>(Q832*100000)+#REF!</f>
        <v>#REF!</v>
      </c>
      <c r="S832" t="e" cm="1">
        <f t="array" ref="S832">SUMPRODUCT(($G$2:$G$3094=G832)*(R832&gt;$R$2:$R$3094))+1</f>
        <v>#REF!</v>
      </c>
      <c r="T832" t="str">
        <f t="shared" si="64"/>
        <v>HAYDOCK PARK †</v>
      </c>
      <c r="U832">
        <v>0</v>
      </c>
      <c r="V832" t="s">
        <v>17</v>
      </c>
      <c r="W832">
        <f t="shared" si="65"/>
        <v>2023</v>
      </c>
    </row>
    <row r="833" spans="1:23" x14ac:dyDescent="0.25">
      <c r="A833" s="10" t="str">
        <f>IF(YEAR(G833)=2024,#REF!,"")</f>
        <v/>
      </c>
      <c r="B833" s="10" t="str">
        <f>IF(YEAR(G833)=2025,#REF!,"")</f>
        <v/>
      </c>
      <c r="C833" s="10" t="str">
        <f t="shared" si="66"/>
        <v>Afternoon45129</v>
      </c>
      <c r="D833" s="5" t="str">
        <f>IF('by region'!$C$2="Any","Any",List!V833)&amp;M833&amp;IF('by region'!$I$2="Any","Any",N833)&amp;G833</f>
        <v>AnyFlatAny45129</v>
      </c>
      <c r="E833" s="5" t="e">
        <f>IF(I833=#REF!,List!G833,"")</f>
        <v>#REF!</v>
      </c>
      <c r="F833" s="5" t="e">
        <f t="shared" si="62"/>
        <v>#REF!</v>
      </c>
      <c r="G833" s="15">
        <v>45129</v>
      </c>
      <c r="H833" s="16" t="s">
        <v>37</v>
      </c>
      <c r="I833" s="16" t="s">
        <v>51</v>
      </c>
      <c r="J833" s="16" t="s">
        <v>9</v>
      </c>
      <c r="K833" s="14" t="s">
        <v>10</v>
      </c>
      <c r="L833" s="14" t="s">
        <v>19</v>
      </c>
      <c r="M833" s="16" t="s">
        <v>25</v>
      </c>
      <c r="N833" s="16" t="s">
        <v>13</v>
      </c>
      <c r="O833" s="16" t="s">
        <v>14</v>
      </c>
      <c r="P833" s="12">
        <f t="shared" si="63"/>
        <v>1</v>
      </c>
      <c r="Q833" s="12" cm="1">
        <f t="array" ref="Q833">SUMPRODUCT(($G$2:$G$3094=G833)*(P833&gt;$P$2:$P$3094))+1</f>
        <v>1</v>
      </c>
      <c r="R833" s="12" t="e">
        <f>(Q833*100000)+#REF!</f>
        <v>#REF!</v>
      </c>
      <c r="S833" t="e" cm="1">
        <f t="array" ref="S833">SUMPRODUCT(($G$2:$G$3094=G833)*(R833&gt;$R$2:$R$3094))+1</f>
        <v>#REF!</v>
      </c>
      <c r="T833" t="str">
        <f t="shared" si="64"/>
        <v xml:space="preserve">NEWBURY </v>
      </c>
      <c r="U833">
        <v>0</v>
      </c>
      <c r="V833" t="s">
        <v>17</v>
      </c>
      <c r="W833">
        <f t="shared" si="65"/>
        <v>2023</v>
      </c>
    </row>
    <row r="834" spans="1:23" x14ac:dyDescent="0.25">
      <c r="A834" s="10" t="str">
        <f>IF(YEAR(G834)=2024,#REF!,"")</f>
        <v/>
      </c>
      <c r="B834" s="10" t="str">
        <f>IF(YEAR(G834)=2025,#REF!,"")</f>
        <v/>
      </c>
      <c r="C834" s="10" t="str">
        <f t="shared" si="66"/>
        <v>Afternoon45129</v>
      </c>
      <c r="D834" s="5" t="str">
        <f>IF('by region'!$C$2="Any","Any",List!V834)&amp;M834&amp;IF('by region'!$I$2="Any","Any",N834)&amp;G834</f>
        <v>AnyFlatAny45129</v>
      </c>
      <c r="E834" s="5" t="e">
        <f>IF(I834=#REF!,List!G834,"")</f>
        <v>#REF!</v>
      </c>
      <c r="F834" s="5" t="e">
        <f t="shared" ref="F834:F897" si="67">G834&amp;S834</f>
        <v>#REF!</v>
      </c>
      <c r="G834" s="15">
        <v>45129</v>
      </c>
      <c r="H834" s="16" t="s">
        <v>37</v>
      </c>
      <c r="I834" s="16" t="s">
        <v>76</v>
      </c>
      <c r="J834" s="16" t="s">
        <v>9</v>
      </c>
      <c r="K834" s="14" t="s">
        <v>16</v>
      </c>
      <c r="L834" s="14" t="s">
        <v>17</v>
      </c>
      <c r="M834" s="16" t="s">
        <v>25</v>
      </c>
      <c r="N834" s="16" t="s">
        <v>13</v>
      </c>
      <c r="O834" s="16" t="s">
        <v>14</v>
      </c>
      <c r="P834" s="12">
        <f t="shared" ref="P834:P897" si="68">IF(J834="Afternoon",1,IF(J834="Evening",2,IF(J834="Floodlit",3,4)))</f>
        <v>1</v>
      </c>
      <c r="Q834" s="12" cm="1">
        <f t="array" ref="Q834">SUMPRODUCT(($G$2:$G$3094=G834)*(P834&gt;$P$2:$P$3094))+1</f>
        <v>1</v>
      </c>
      <c r="R834" s="12" t="e">
        <f>(Q834*100000)+#REF!</f>
        <v>#REF!</v>
      </c>
      <c r="S834" t="e" cm="1">
        <f t="array" ref="S834">SUMPRODUCT(($G$2:$G$3094=G834)*(R834&gt;$R$2:$R$3094))+1</f>
        <v>#REF!</v>
      </c>
      <c r="T834" t="str">
        <f t="shared" ref="T834:T897" si="69">_xlfn.CONCAT(IF(M834="Flat",UPPER(I834),I834)," ",IF(J834="Evening","†",IF(J834="Floodlit","#","")))</f>
        <v xml:space="preserve">NEWMARKET </v>
      </c>
      <c r="U834">
        <v>0</v>
      </c>
      <c r="V834" t="s">
        <v>19</v>
      </c>
      <c r="W834">
        <f t="shared" ref="W834:W897" si="70">YEAR(G834)</f>
        <v>2023</v>
      </c>
    </row>
    <row r="835" spans="1:23" x14ac:dyDescent="0.25">
      <c r="A835" s="10" t="str">
        <f>IF(YEAR(G835)=2024,#REF!,"")</f>
        <v/>
      </c>
      <c r="B835" s="10" t="str">
        <f>IF(YEAR(G835)=2025,#REF!,"")</f>
        <v/>
      </c>
      <c r="C835" s="10" t="str">
        <f t="shared" si="66"/>
        <v>Afternoon45129</v>
      </c>
      <c r="D835" s="5" t="str">
        <f>IF('by region'!$C$2="Any","Any",List!V835)&amp;M835&amp;IF('by region'!$I$2="Any","Any",N835)&amp;G835</f>
        <v>AnyFlatAny45129</v>
      </c>
      <c r="E835" s="5" t="e">
        <f>IF(I835=#REF!,List!G835,"")</f>
        <v>#REF!</v>
      </c>
      <c r="F835" s="5" t="e">
        <f t="shared" si="67"/>
        <v>#REF!</v>
      </c>
      <c r="G835" s="15">
        <v>45129</v>
      </c>
      <c r="H835" s="16" t="s">
        <v>37</v>
      </c>
      <c r="I835" s="16" t="s">
        <v>78</v>
      </c>
      <c r="J835" s="16" t="s">
        <v>9</v>
      </c>
      <c r="K835" s="14" t="s">
        <v>10</v>
      </c>
      <c r="L835" s="14" t="s">
        <v>11</v>
      </c>
      <c r="M835" s="16" t="s">
        <v>25</v>
      </c>
      <c r="N835" s="16" t="s">
        <v>13</v>
      </c>
      <c r="O835" s="16" t="s">
        <v>14</v>
      </c>
      <c r="P835" s="12">
        <f t="shared" si="68"/>
        <v>1</v>
      </c>
      <c r="Q835" s="12" cm="1">
        <f t="array" ref="Q835">SUMPRODUCT(($G$2:$G$3094=G835)*(P835&gt;$P$2:$P$3094))+1</f>
        <v>1</v>
      </c>
      <c r="R835" s="12" t="e">
        <f>(Q835*100000)+#REF!</f>
        <v>#REF!</v>
      </c>
      <c r="S835" t="e" cm="1">
        <f t="array" ref="S835">SUMPRODUCT(($G$2:$G$3094=G835)*(R835&gt;$R$2:$R$3094))+1</f>
        <v>#REF!</v>
      </c>
      <c r="T835" t="str">
        <f t="shared" si="69"/>
        <v xml:space="preserve">RIPON </v>
      </c>
      <c r="U835">
        <v>0</v>
      </c>
      <c r="V835" t="s">
        <v>11</v>
      </c>
      <c r="W835">
        <f t="shared" si="70"/>
        <v>2023</v>
      </c>
    </row>
    <row r="836" spans="1:23" x14ac:dyDescent="0.25">
      <c r="A836" s="10" t="str">
        <f>IF(YEAR(G836)=2024,#REF!,"")</f>
        <v/>
      </c>
      <c r="B836" s="10" t="str">
        <f>IF(YEAR(G836)=2025,#REF!,"")</f>
        <v/>
      </c>
      <c r="C836" s="10" t="str">
        <f t="shared" si="66"/>
        <v>Afternoon45129</v>
      </c>
      <c r="D836" s="5" t="str">
        <f>IF('by region'!$C$2="Any","Any",List!V836)&amp;M836&amp;IF('by region'!$I$2="Any","Any",N836)&amp;G836</f>
        <v>AnyJumpAny45129</v>
      </c>
      <c r="E836" s="5" t="e">
        <f>IF(I836=#REF!,List!G836,"")</f>
        <v>#REF!</v>
      </c>
      <c r="F836" s="5" t="e">
        <f t="shared" si="67"/>
        <v>#REF!</v>
      </c>
      <c r="G836" s="15">
        <v>45129</v>
      </c>
      <c r="H836" s="16" t="s">
        <v>37</v>
      </c>
      <c r="I836" s="16" t="s">
        <v>53</v>
      </c>
      <c r="J836" s="16" t="s">
        <v>9</v>
      </c>
      <c r="K836" s="14" t="s">
        <v>16</v>
      </c>
      <c r="L836" s="14" t="s">
        <v>17</v>
      </c>
      <c r="M836" s="16" t="s">
        <v>12</v>
      </c>
      <c r="N836" s="16" t="s">
        <v>13</v>
      </c>
      <c r="O836" s="16" t="s">
        <v>14</v>
      </c>
      <c r="P836" s="12">
        <f t="shared" si="68"/>
        <v>1</v>
      </c>
      <c r="Q836" s="12" cm="1">
        <f t="array" ref="Q836">SUMPRODUCT(($G$2:$G$3094=G836)*(P836&gt;$P$2:$P$3094))+1</f>
        <v>1</v>
      </c>
      <c r="R836" s="12" t="e">
        <f>(Q836*100000)+#REF!</f>
        <v>#REF!</v>
      </c>
      <c r="S836" t="e" cm="1">
        <f t="array" ref="S836">SUMPRODUCT(($G$2:$G$3094=G836)*(R836&gt;$R$2:$R$3094))+1</f>
        <v>#REF!</v>
      </c>
      <c r="T836" t="str">
        <f t="shared" si="69"/>
        <v xml:space="preserve">Market Rasen </v>
      </c>
      <c r="U836">
        <v>0</v>
      </c>
      <c r="V836" t="s">
        <v>17</v>
      </c>
      <c r="W836">
        <f t="shared" si="70"/>
        <v>2023</v>
      </c>
    </row>
    <row r="837" spans="1:23" x14ac:dyDescent="0.25">
      <c r="A837" s="10" t="str">
        <f>IF(YEAR(G837)=2024,#REF!,"")</f>
        <v/>
      </c>
      <c r="B837" s="10" t="str">
        <f>IF(YEAR(G837)=2025,#REF!,"")</f>
        <v/>
      </c>
      <c r="C837" s="10" t="str">
        <f t="shared" si="66"/>
        <v>Afternoon45129</v>
      </c>
      <c r="D837" s="5" t="str">
        <f>IF('by region'!$C$2="Any","Any",List!V837)&amp;M837&amp;IF('by region'!$I$2="Any","Any",N837)&amp;G837</f>
        <v>AnyJumpAny45129</v>
      </c>
      <c r="E837" s="5" t="e">
        <f>IF(I837=#REF!,List!G837,"")</f>
        <v>#REF!</v>
      </c>
      <c r="F837" s="5" t="e">
        <f t="shared" si="67"/>
        <v>#REF!</v>
      </c>
      <c r="G837" s="15">
        <v>45129</v>
      </c>
      <c r="H837" s="16" t="s">
        <v>37</v>
      </c>
      <c r="I837" s="16" t="s">
        <v>92</v>
      </c>
      <c r="J837" s="16" t="s">
        <v>9</v>
      </c>
      <c r="K837" s="14" t="s">
        <v>10</v>
      </c>
      <c r="L837" s="14" t="s">
        <v>11</v>
      </c>
      <c r="M837" s="16" t="s">
        <v>12</v>
      </c>
      <c r="N837" s="16" t="s">
        <v>13</v>
      </c>
      <c r="O837" s="16" t="s">
        <v>21</v>
      </c>
      <c r="P837" s="12">
        <f t="shared" si="68"/>
        <v>1</v>
      </c>
      <c r="Q837" s="12" cm="1">
        <f t="array" ref="Q837">SUMPRODUCT(($G$2:$G$3094=G837)*(P837&gt;$P$2:$P$3094))+1</f>
        <v>1</v>
      </c>
      <c r="R837" s="12" t="e">
        <f>(Q837*100000)+#REF!</f>
        <v>#REF!</v>
      </c>
      <c r="S837" t="e" cm="1">
        <f t="array" ref="S837">SUMPRODUCT(($G$2:$G$3094=G837)*(R837&gt;$R$2:$R$3094))+1</f>
        <v>#REF!</v>
      </c>
      <c r="T837" t="str">
        <f t="shared" si="69"/>
        <v xml:space="preserve">Cartmel </v>
      </c>
      <c r="U837">
        <v>0</v>
      </c>
      <c r="V837" t="s">
        <v>19</v>
      </c>
      <c r="W837">
        <f t="shared" si="70"/>
        <v>2023</v>
      </c>
    </row>
    <row r="838" spans="1:23" x14ac:dyDescent="0.25">
      <c r="A838" s="10" t="str">
        <f>IF(YEAR(G838)=2024,#REF!,"")</f>
        <v/>
      </c>
      <c r="B838" s="10" t="str">
        <f>IF(YEAR(G838)=2025,#REF!,"")</f>
        <v/>
      </c>
      <c r="C838" s="10" t="str">
        <f t="shared" si="66"/>
        <v>Afternoon45130</v>
      </c>
      <c r="D838" s="5" t="str">
        <f>IF('by region'!$C$2="Any","Any",List!V838)&amp;M838&amp;IF('by region'!$I$2="Any","Any",N838)&amp;G838</f>
        <v>AnyFlatAny45130</v>
      </c>
      <c r="E838" s="5" t="e">
        <f>IF(I838=#REF!,List!G838,"")</f>
        <v>#REF!</v>
      </c>
      <c r="F838" s="5" t="e">
        <f t="shared" si="67"/>
        <v>#REF!</v>
      </c>
      <c r="G838" s="15">
        <v>45130</v>
      </c>
      <c r="H838" s="16" t="s">
        <v>40</v>
      </c>
      <c r="I838" s="16" t="s">
        <v>69</v>
      </c>
      <c r="J838" s="16" t="s">
        <v>9</v>
      </c>
      <c r="K838" s="14" t="s">
        <v>10</v>
      </c>
      <c r="L838" s="14" t="s">
        <v>11</v>
      </c>
      <c r="M838" s="16" t="s">
        <v>25</v>
      </c>
      <c r="N838" s="16" t="s">
        <v>13</v>
      </c>
      <c r="O838" s="16" t="s">
        <v>14</v>
      </c>
      <c r="P838" s="12">
        <f t="shared" si="68"/>
        <v>1</v>
      </c>
      <c r="Q838" s="12" cm="1">
        <f t="array" ref="Q838">SUMPRODUCT(($G$2:$G$3094=G838)*(P838&gt;$P$2:$P$3094))+1</f>
        <v>1</v>
      </c>
      <c r="R838" s="12" t="e">
        <f>(Q838*100000)+#REF!</f>
        <v>#REF!</v>
      </c>
      <c r="S838" t="e" cm="1">
        <f t="array" ref="S838">SUMPRODUCT(($G$2:$G$3094=G838)*(R838&gt;$R$2:$R$3094))+1</f>
        <v>#REF!</v>
      </c>
      <c r="T838" t="str">
        <f t="shared" si="69"/>
        <v xml:space="preserve">REDCAR </v>
      </c>
      <c r="U838">
        <v>0</v>
      </c>
      <c r="V838" t="s">
        <v>19</v>
      </c>
      <c r="W838">
        <f t="shared" si="70"/>
        <v>2023</v>
      </c>
    </row>
    <row r="839" spans="1:23" x14ac:dyDescent="0.25">
      <c r="A839" s="10" t="str">
        <f>IF(YEAR(G839)=2024,#REF!,"")</f>
        <v/>
      </c>
      <c r="B839" s="10" t="str">
        <f>IF(YEAR(G839)=2025,#REF!,"")</f>
        <v/>
      </c>
      <c r="C839" s="10" t="str">
        <f t="shared" si="66"/>
        <v>Afternoon45130</v>
      </c>
      <c r="D839" s="5" t="str">
        <f>IF('by region'!$C$2="Any","Any",List!V839)&amp;M839&amp;IF('by region'!$I$2="Any","Any",N839)&amp;G839</f>
        <v>AnyJumpAny45130</v>
      </c>
      <c r="E839" s="5" t="e">
        <f>IF(I839=#REF!,List!G839,"")</f>
        <v>#REF!</v>
      </c>
      <c r="F839" s="5" t="e">
        <f t="shared" si="67"/>
        <v>#REF!</v>
      </c>
      <c r="G839" s="15">
        <v>45130</v>
      </c>
      <c r="H839" s="16" t="s">
        <v>40</v>
      </c>
      <c r="I839" s="16" t="s">
        <v>75</v>
      </c>
      <c r="J839" s="16" t="s">
        <v>9</v>
      </c>
      <c r="K839" s="14" t="s">
        <v>10</v>
      </c>
      <c r="L839" s="14" t="s">
        <v>19</v>
      </c>
      <c r="M839" s="16" t="s">
        <v>12</v>
      </c>
      <c r="N839" s="16" t="s">
        <v>13</v>
      </c>
      <c r="O839" s="16" t="s">
        <v>14</v>
      </c>
      <c r="P839" s="12">
        <f t="shared" si="68"/>
        <v>1</v>
      </c>
      <c r="Q839" s="12" cm="1">
        <f t="array" ref="Q839">SUMPRODUCT(($G$2:$G$3094=G839)*(P839&gt;$P$2:$P$3094))+1</f>
        <v>1</v>
      </c>
      <c r="R839" s="12" t="e">
        <f>(Q839*100000)+#REF!</f>
        <v>#REF!</v>
      </c>
      <c r="S839" t="e" cm="1">
        <f t="array" ref="S839">SUMPRODUCT(($G$2:$G$3094=G839)*(R839&gt;$R$2:$R$3094))+1</f>
        <v>#REF!</v>
      </c>
      <c r="T839" t="str">
        <f t="shared" si="69"/>
        <v xml:space="preserve">Newton Abbot </v>
      </c>
      <c r="U839">
        <v>0</v>
      </c>
      <c r="V839" t="s">
        <v>11</v>
      </c>
      <c r="W839">
        <f t="shared" si="70"/>
        <v>2023</v>
      </c>
    </row>
    <row r="840" spans="1:23" x14ac:dyDescent="0.25">
      <c r="A840" s="10" t="str">
        <f>IF(YEAR(G840)=2024,#REF!,"")</f>
        <v/>
      </c>
      <c r="B840" s="10" t="str">
        <f>IF(YEAR(G840)=2025,#REF!,"")</f>
        <v/>
      </c>
      <c r="C840" s="10" t="str">
        <f t="shared" si="66"/>
        <v>Afternoon45130</v>
      </c>
      <c r="D840" s="5" t="str">
        <f>IF('by region'!$C$2="Any","Any",List!V840)&amp;M840&amp;IF('by region'!$I$2="Any","Any",N840)&amp;G840</f>
        <v>AnyJumpAny45130</v>
      </c>
      <c r="E840" s="5" t="e">
        <f>IF(I840=#REF!,List!G840,"")</f>
        <v>#REF!</v>
      </c>
      <c r="F840" s="5" t="e">
        <f t="shared" si="67"/>
        <v>#REF!</v>
      </c>
      <c r="G840" s="15">
        <v>45130</v>
      </c>
      <c r="H840" s="16" t="s">
        <v>40</v>
      </c>
      <c r="I840" s="16" t="s">
        <v>66</v>
      </c>
      <c r="J840" s="16" t="s">
        <v>9</v>
      </c>
      <c r="K840" s="14" t="s">
        <v>10</v>
      </c>
      <c r="L840" s="14" t="s">
        <v>17</v>
      </c>
      <c r="M840" s="16" t="s">
        <v>12</v>
      </c>
      <c r="N840" s="16" t="s">
        <v>13</v>
      </c>
      <c r="O840" s="16" t="s">
        <v>14</v>
      </c>
      <c r="P840" s="12">
        <f t="shared" si="68"/>
        <v>1</v>
      </c>
      <c r="Q840" s="12" cm="1">
        <f t="array" ref="Q840">SUMPRODUCT(($G$2:$G$3094=G840)*(P840&gt;$P$2:$P$3094))+1</f>
        <v>1</v>
      </c>
      <c r="R840" s="12" t="e">
        <f>(Q840*100000)+#REF!</f>
        <v>#REF!</v>
      </c>
      <c r="S840" t="e" cm="1">
        <f t="array" ref="S840">SUMPRODUCT(($G$2:$G$3094=G840)*(R840&gt;$R$2:$R$3094))+1</f>
        <v>#REF!</v>
      </c>
      <c r="T840" t="str">
        <f t="shared" si="69"/>
        <v xml:space="preserve">Stratford-On-Avon </v>
      </c>
      <c r="U840">
        <v>0</v>
      </c>
      <c r="V840" t="s">
        <v>19</v>
      </c>
      <c r="W840">
        <f t="shared" si="70"/>
        <v>2023</v>
      </c>
    </row>
    <row r="841" spans="1:23" x14ac:dyDescent="0.25">
      <c r="A841" s="10" t="str">
        <f>IF(YEAR(G841)=2024,#REF!,"")</f>
        <v/>
      </c>
      <c r="B841" s="10" t="str">
        <f>IF(YEAR(G841)=2025,#REF!,"")</f>
        <v/>
      </c>
      <c r="C841" s="10" t="str">
        <f t="shared" si="66"/>
        <v>Afternoon45131</v>
      </c>
      <c r="D841" s="5" t="str">
        <f>IF('by region'!$C$2="Any","Any",List!V841)&amp;M841&amp;IF('by region'!$I$2="Any","Any",N841)&amp;G841</f>
        <v>AnyFlatAny45131</v>
      </c>
      <c r="E841" s="5" t="e">
        <f>IF(I841=#REF!,List!G841,"")</f>
        <v>#REF!</v>
      </c>
      <c r="F841" s="5" t="e">
        <f t="shared" si="67"/>
        <v>#REF!</v>
      </c>
      <c r="G841" s="15">
        <v>45131</v>
      </c>
      <c r="H841" s="16" t="s">
        <v>42</v>
      </c>
      <c r="I841" s="16" t="s">
        <v>28</v>
      </c>
      <c r="J841" s="16" t="s">
        <v>9</v>
      </c>
      <c r="K841" s="14" t="s">
        <v>10</v>
      </c>
      <c r="L841" s="14" t="s">
        <v>11</v>
      </c>
      <c r="M841" s="16" t="s">
        <v>25</v>
      </c>
      <c r="N841" s="16" t="s">
        <v>13</v>
      </c>
      <c r="O841" s="16" t="s">
        <v>14</v>
      </c>
      <c r="P841" s="12">
        <f t="shared" si="68"/>
        <v>1</v>
      </c>
      <c r="Q841" s="12" cm="1">
        <f t="array" ref="Q841">SUMPRODUCT(($G$2:$G$3094=G841)*(P841&gt;$P$2:$P$3094))+1</f>
        <v>1</v>
      </c>
      <c r="R841" s="12" t="e">
        <f>(Q841*100000)+#REF!</f>
        <v>#REF!</v>
      </c>
      <c r="S841" t="e" cm="1">
        <f t="array" ref="S841">SUMPRODUCT(($G$2:$G$3094=G841)*(R841&gt;$R$2:$R$3094))+1</f>
        <v>#REF!</v>
      </c>
      <c r="T841" t="str">
        <f t="shared" si="69"/>
        <v xml:space="preserve">AYR </v>
      </c>
      <c r="U841">
        <v>0</v>
      </c>
      <c r="V841" t="s">
        <v>19</v>
      </c>
      <c r="W841">
        <f t="shared" si="70"/>
        <v>2023</v>
      </c>
    </row>
    <row r="842" spans="1:23" x14ac:dyDescent="0.25">
      <c r="A842" s="10" t="str">
        <f>IF(YEAR(G842)=2024,#REF!,"")</f>
        <v/>
      </c>
      <c r="B842" s="10" t="str">
        <f>IF(YEAR(G842)=2025,#REF!,"")</f>
        <v/>
      </c>
      <c r="C842" s="10" t="str">
        <f t="shared" si="66"/>
        <v>Evening45131</v>
      </c>
      <c r="D842" s="5" t="str">
        <f>IF('by region'!$C$2="Any","Any",List!V842)&amp;M842&amp;IF('by region'!$I$2="Any","Any",N842)&amp;G842</f>
        <v>AnyFlatAny45131</v>
      </c>
      <c r="E842" s="5" t="e">
        <f>IF(I842=#REF!,List!G842,"")</f>
        <v>#REF!</v>
      </c>
      <c r="F842" s="5" t="e">
        <f t="shared" si="67"/>
        <v>#REF!</v>
      </c>
      <c r="G842" s="15">
        <v>45131</v>
      </c>
      <c r="H842" s="16" t="s">
        <v>42</v>
      </c>
      <c r="I842" s="16" t="s">
        <v>77</v>
      </c>
      <c r="J842" s="16" t="s">
        <v>80</v>
      </c>
      <c r="K842" s="14" t="s">
        <v>10</v>
      </c>
      <c r="L842" s="14" t="s">
        <v>11</v>
      </c>
      <c r="M842" s="16" t="s">
        <v>25</v>
      </c>
      <c r="N842" s="16" t="s">
        <v>13</v>
      </c>
      <c r="O842" s="16" t="s">
        <v>14</v>
      </c>
      <c r="P842" s="12">
        <f t="shared" si="68"/>
        <v>2</v>
      </c>
      <c r="Q842" s="12" cm="1">
        <f t="array" ref="Q842">SUMPRODUCT(($G$2:$G$3094=G842)*(P842&gt;$P$2:$P$3094))+1</f>
        <v>3</v>
      </c>
      <c r="R842" s="12" t="e">
        <f>(Q842*100000)+#REF!</f>
        <v>#REF!</v>
      </c>
      <c r="S842" t="e" cm="1">
        <f t="array" ref="S842">SUMPRODUCT(($G$2:$G$3094=G842)*(R842&gt;$R$2:$R$3094))+1</f>
        <v>#REF!</v>
      </c>
      <c r="T842" t="str">
        <f t="shared" si="69"/>
        <v>BEVERLEY †</v>
      </c>
      <c r="U842">
        <v>0</v>
      </c>
      <c r="V842" t="s">
        <v>17</v>
      </c>
      <c r="W842">
        <f t="shared" si="70"/>
        <v>2023</v>
      </c>
    </row>
    <row r="843" spans="1:23" x14ac:dyDescent="0.25">
      <c r="A843" s="10" t="str">
        <f>IF(YEAR(G843)=2024,#REF!,"")</f>
        <v/>
      </c>
      <c r="B843" s="10" t="str">
        <f>IF(YEAR(G843)=2025,#REF!,"")</f>
        <v/>
      </c>
      <c r="C843" s="10" t="str">
        <f t="shared" si="66"/>
        <v>Evening45131</v>
      </c>
      <c r="D843" s="5" t="str">
        <f>IF('by region'!$C$2="Any","Any",List!V843)&amp;M843&amp;IF('by region'!$I$2="Any","Any",N843)&amp;G843</f>
        <v>AnyFlatAny45131</v>
      </c>
      <c r="E843" s="5" t="e">
        <f>IF(I843=#REF!,List!G843,"")</f>
        <v>#REF!</v>
      </c>
      <c r="F843" s="5" t="e">
        <f t="shared" si="67"/>
        <v>#REF!</v>
      </c>
      <c r="G843" s="15">
        <v>45131</v>
      </c>
      <c r="H843" s="16" t="s">
        <v>42</v>
      </c>
      <c r="I843" s="16" t="s">
        <v>70</v>
      </c>
      <c r="J843" s="16" t="s">
        <v>80</v>
      </c>
      <c r="K843" s="14" t="s">
        <v>24</v>
      </c>
      <c r="L843" s="14" t="s">
        <v>19</v>
      </c>
      <c r="M843" s="16" t="s">
        <v>25</v>
      </c>
      <c r="N843" s="16" t="s">
        <v>13</v>
      </c>
      <c r="O843" s="16" t="s">
        <v>14</v>
      </c>
      <c r="P843" s="12">
        <f t="shared" si="68"/>
        <v>2</v>
      </c>
      <c r="Q843" s="12" cm="1">
        <f t="array" ref="Q843">SUMPRODUCT(($G$2:$G$3094=G843)*(P843&gt;$P$2:$P$3094))+1</f>
        <v>3</v>
      </c>
      <c r="R843" s="12" t="e">
        <f>(Q843*100000)+#REF!</f>
        <v>#REF!</v>
      </c>
      <c r="S843" t="e" cm="1">
        <f t="array" ref="S843">SUMPRODUCT(($G$2:$G$3094=G843)*(R843&gt;$R$2:$R$3094))+1</f>
        <v>#REF!</v>
      </c>
      <c r="T843" t="str">
        <f t="shared" si="69"/>
        <v>WINDSOR †</v>
      </c>
      <c r="U843">
        <v>0</v>
      </c>
      <c r="V843" t="s">
        <v>17</v>
      </c>
      <c r="W843">
        <f t="shared" si="70"/>
        <v>2023</v>
      </c>
    </row>
    <row r="844" spans="1:23" x14ac:dyDescent="0.25">
      <c r="A844" s="10" t="str">
        <f>IF(YEAR(G844)=2024,#REF!,"")</f>
        <v/>
      </c>
      <c r="B844" s="10" t="str">
        <f>IF(YEAR(G844)=2025,#REF!,"")</f>
        <v/>
      </c>
      <c r="C844" s="10" t="str">
        <f t="shared" si="66"/>
        <v>Afternoon45131</v>
      </c>
      <c r="D844" s="5" t="str">
        <f>IF('by region'!$C$2="Any","Any",List!V844)&amp;M844&amp;IF('by region'!$I$2="Any","Any",N844)&amp;G844</f>
        <v>AnyJumpAny45131</v>
      </c>
      <c r="E844" s="5" t="e">
        <f>IF(I844=#REF!,List!G844,"")</f>
        <v>#REF!</v>
      </c>
      <c r="F844" s="5" t="e">
        <f t="shared" si="67"/>
        <v>#REF!</v>
      </c>
      <c r="G844" s="15">
        <v>45131</v>
      </c>
      <c r="H844" s="16" t="s">
        <v>42</v>
      </c>
      <c r="I844" s="16" t="s">
        <v>92</v>
      </c>
      <c r="J844" s="16" t="s">
        <v>9</v>
      </c>
      <c r="K844" s="14" t="s">
        <v>10</v>
      </c>
      <c r="L844" s="14" t="s">
        <v>11</v>
      </c>
      <c r="M844" s="16" t="s">
        <v>12</v>
      </c>
      <c r="N844" s="16" t="s">
        <v>13</v>
      </c>
      <c r="O844" s="16" t="s">
        <v>21</v>
      </c>
      <c r="P844" s="12">
        <f t="shared" si="68"/>
        <v>1</v>
      </c>
      <c r="Q844" s="12" cm="1">
        <f t="array" ref="Q844">SUMPRODUCT(($G$2:$G$3094=G844)*(P844&gt;$P$2:$P$3094))+1</f>
        <v>1</v>
      </c>
      <c r="R844" s="12" t="e">
        <f>(Q844*100000)+#REF!</f>
        <v>#REF!</v>
      </c>
      <c r="S844" t="e" cm="1">
        <f t="array" ref="S844">SUMPRODUCT(($G$2:$G$3094=G844)*(R844&gt;$R$2:$R$3094))+1</f>
        <v>#REF!</v>
      </c>
      <c r="T844" t="str">
        <f t="shared" si="69"/>
        <v xml:space="preserve">Cartmel </v>
      </c>
      <c r="U844">
        <v>0</v>
      </c>
      <c r="V844" t="s">
        <v>19</v>
      </c>
      <c r="W844">
        <f t="shared" si="70"/>
        <v>2023</v>
      </c>
    </row>
    <row r="845" spans="1:23" x14ac:dyDescent="0.25">
      <c r="A845" s="10" t="str">
        <f>IF(YEAR(G845)=2024,#REF!,"")</f>
        <v/>
      </c>
      <c r="B845" s="10" t="str">
        <f>IF(YEAR(G845)=2025,#REF!,"")</f>
        <v/>
      </c>
      <c r="C845" s="10" t="str">
        <f t="shared" si="66"/>
        <v>Evening45132</v>
      </c>
      <c r="D845" s="5" t="str">
        <f>IF('by region'!$C$2="Any","Any",List!V845)&amp;M845&amp;IF('by region'!$I$2="Any","Any",N845)&amp;G845</f>
        <v>AnyFlatAny45132</v>
      </c>
      <c r="E845" s="5" t="e">
        <f>IF(I845=#REF!,List!G845,"")</f>
        <v>#REF!</v>
      </c>
      <c r="F845" s="5" t="e">
        <f t="shared" si="67"/>
        <v>#REF!</v>
      </c>
      <c r="G845" s="15">
        <v>45132</v>
      </c>
      <c r="H845" s="16" t="s">
        <v>7</v>
      </c>
      <c r="I845" s="16" t="s">
        <v>73</v>
      </c>
      <c r="J845" s="16" t="s">
        <v>80</v>
      </c>
      <c r="K845" s="14" t="s">
        <v>10</v>
      </c>
      <c r="L845" s="14" t="s">
        <v>19</v>
      </c>
      <c r="M845" s="16" t="s">
        <v>25</v>
      </c>
      <c r="N845" s="16" t="s">
        <v>26</v>
      </c>
      <c r="O845" s="16" t="s">
        <v>14</v>
      </c>
      <c r="P845" s="12">
        <f t="shared" si="68"/>
        <v>2</v>
      </c>
      <c r="Q845" s="12" cm="1">
        <f t="array" ref="Q845">SUMPRODUCT(($G$2:$G$3094=G845)*(P845&gt;$P$2:$P$3094))+1</f>
        <v>3</v>
      </c>
      <c r="R845" s="12" t="e">
        <f>(Q845*100000)+#REF!</f>
        <v>#REF!</v>
      </c>
      <c r="S845" t="e" cm="1">
        <f t="array" ref="S845">SUMPRODUCT(($G$2:$G$3094=G845)*(R845&gt;$R$2:$R$3094))+1</f>
        <v>#REF!</v>
      </c>
      <c r="T845" t="str">
        <f t="shared" si="69"/>
        <v>CHELMSFORD CITY †</v>
      </c>
      <c r="U845">
        <v>0</v>
      </c>
      <c r="V845" t="s">
        <v>19</v>
      </c>
      <c r="W845">
        <f t="shared" si="70"/>
        <v>2023</v>
      </c>
    </row>
    <row r="846" spans="1:23" x14ac:dyDescent="0.25">
      <c r="A846" s="10" t="str">
        <f>IF(YEAR(G846)=2024,#REF!,"")</f>
        <v/>
      </c>
      <c r="B846" s="10" t="str">
        <f>IF(YEAR(G846)=2025,#REF!,"")</f>
        <v/>
      </c>
      <c r="C846" s="10" t="str">
        <f t="shared" si="66"/>
        <v>Evening45132</v>
      </c>
      <c r="D846" s="5" t="str">
        <f>IF('by region'!$C$2="Any","Any",List!V846)&amp;M846&amp;IF('by region'!$I$2="Any","Any",N846)&amp;G846</f>
        <v>AnyFlatAny45132</v>
      </c>
      <c r="E846" s="5" t="e">
        <f>IF(I846=#REF!,List!G846,"")</f>
        <v>#REF!</v>
      </c>
      <c r="F846" s="5" t="e">
        <f t="shared" si="67"/>
        <v>#REF!</v>
      </c>
      <c r="G846" s="15">
        <v>45132</v>
      </c>
      <c r="H846" s="16" t="s">
        <v>7</v>
      </c>
      <c r="I846" s="16" t="s">
        <v>43</v>
      </c>
      <c r="J846" s="16" t="s">
        <v>80</v>
      </c>
      <c r="K846" s="14" t="s">
        <v>24</v>
      </c>
      <c r="L846" s="14" t="s">
        <v>17</v>
      </c>
      <c r="M846" s="16" t="s">
        <v>25</v>
      </c>
      <c r="N846" s="16" t="s">
        <v>26</v>
      </c>
      <c r="O846" s="16" t="s">
        <v>14</v>
      </c>
      <c r="P846" s="12">
        <f t="shared" si="68"/>
        <v>2</v>
      </c>
      <c r="Q846" s="12" cm="1">
        <f t="array" ref="Q846">SUMPRODUCT(($G$2:$G$3094=G846)*(P846&gt;$P$2:$P$3094))+1</f>
        <v>3</v>
      </c>
      <c r="R846" s="12" t="e">
        <f>(Q846*100000)+#REF!</f>
        <v>#REF!</v>
      </c>
      <c r="S846" t="e" cm="1">
        <f t="array" ref="S846">SUMPRODUCT(($G$2:$G$3094=G846)*(R846&gt;$R$2:$R$3094))+1</f>
        <v>#REF!</v>
      </c>
      <c r="T846" t="str">
        <f t="shared" si="69"/>
        <v>WOLVERHAMPTON †</v>
      </c>
      <c r="U846">
        <v>0</v>
      </c>
      <c r="V846" t="s">
        <v>17</v>
      </c>
      <c r="W846">
        <f t="shared" si="70"/>
        <v>2023</v>
      </c>
    </row>
    <row r="847" spans="1:23" x14ac:dyDescent="0.25">
      <c r="A847" s="10" t="str">
        <f>IF(YEAR(G847)=2024,#REF!,"")</f>
        <v/>
      </c>
      <c r="B847" s="10" t="str">
        <f>IF(YEAR(G847)=2025,#REF!,"")</f>
        <v/>
      </c>
      <c r="C847" s="10" t="str">
        <f t="shared" si="66"/>
        <v>Afternoon45132</v>
      </c>
      <c r="D847" s="5" t="str">
        <f>IF('by region'!$C$2="Any","Any",List!V847)&amp;M847&amp;IF('by region'!$I$2="Any","Any",N847)&amp;G847</f>
        <v>AnyFlatAny45132</v>
      </c>
      <c r="E847" s="5" t="e">
        <f>IF(I847=#REF!,List!G847,"")</f>
        <v>#REF!</v>
      </c>
      <c r="F847" s="5" t="e">
        <f t="shared" si="67"/>
        <v>#REF!</v>
      </c>
      <c r="G847" s="15">
        <v>45132</v>
      </c>
      <c r="H847" s="16" t="s">
        <v>7</v>
      </c>
      <c r="I847" s="16" t="s">
        <v>22</v>
      </c>
      <c r="J847" s="16" t="s">
        <v>9</v>
      </c>
      <c r="K847" s="14" t="s">
        <v>10</v>
      </c>
      <c r="L847" s="14" t="s">
        <v>11</v>
      </c>
      <c r="M847" s="16" t="s">
        <v>25</v>
      </c>
      <c r="N847" s="16" t="s">
        <v>13</v>
      </c>
      <c r="O847" s="16" t="s">
        <v>14</v>
      </c>
      <c r="P847" s="12">
        <f t="shared" si="68"/>
        <v>1</v>
      </c>
      <c r="Q847" s="12" cm="1">
        <f t="array" ref="Q847">SUMPRODUCT(($G$2:$G$3094=G847)*(P847&gt;$P$2:$P$3094))+1</f>
        <v>1</v>
      </c>
      <c r="R847" s="12" t="e">
        <f>(Q847*100000)+#REF!</f>
        <v>#REF!</v>
      </c>
      <c r="S847" t="e" cm="1">
        <f t="array" ref="S847">SUMPRODUCT(($G$2:$G$3094=G847)*(R847&gt;$R$2:$R$3094))+1</f>
        <v>#REF!</v>
      </c>
      <c r="T847" t="str">
        <f t="shared" si="69"/>
        <v xml:space="preserve">MUSSELBURGH </v>
      </c>
      <c r="U847">
        <v>0</v>
      </c>
      <c r="V847" t="s">
        <v>11</v>
      </c>
      <c r="W847">
        <f t="shared" si="70"/>
        <v>2023</v>
      </c>
    </row>
    <row r="848" spans="1:23" x14ac:dyDescent="0.25">
      <c r="A848" s="10" t="str">
        <f>IF(YEAR(G848)=2024,#REF!,"")</f>
        <v/>
      </c>
      <c r="B848" s="10" t="str">
        <f>IF(YEAR(G848)=2025,#REF!,"")</f>
        <v/>
      </c>
      <c r="C848" s="10" t="str">
        <f t="shared" si="66"/>
        <v>Afternoon45132</v>
      </c>
      <c r="D848" s="5" t="str">
        <f>IF('by region'!$C$2="Any","Any",List!V848)&amp;M848&amp;IF('by region'!$I$2="Any","Any",N848)&amp;G848</f>
        <v>AnyJumpAny45132</v>
      </c>
      <c r="E848" s="5" t="e">
        <f>IF(I848=#REF!,List!G848,"")</f>
        <v>#REF!</v>
      </c>
      <c r="F848" s="5" t="e">
        <f t="shared" si="67"/>
        <v>#REF!</v>
      </c>
      <c r="G848" s="15">
        <v>45132</v>
      </c>
      <c r="H848" s="16" t="s">
        <v>7</v>
      </c>
      <c r="I848" s="16" t="s">
        <v>23</v>
      </c>
      <c r="J848" s="16" t="s">
        <v>9</v>
      </c>
      <c r="K848" s="14" t="s">
        <v>24</v>
      </c>
      <c r="L848" s="14" t="s">
        <v>17</v>
      </c>
      <c r="M848" s="16" t="s">
        <v>12</v>
      </c>
      <c r="N848" s="16" t="s">
        <v>13</v>
      </c>
      <c r="O848" s="16" t="s">
        <v>14</v>
      </c>
      <c r="P848" s="12">
        <f t="shared" si="68"/>
        <v>1</v>
      </c>
      <c r="Q848" s="12" cm="1">
        <f t="array" ref="Q848">SUMPRODUCT(($G$2:$G$3094=G848)*(P848&gt;$P$2:$P$3094))+1</f>
        <v>1</v>
      </c>
      <c r="R848" s="12" t="e">
        <f>(Q848*100000)+#REF!</f>
        <v>#REF!</v>
      </c>
      <c r="S848" t="e" cm="1">
        <f t="array" ref="S848">SUMPRODUCT(($G$2:$G$3094=G848)*(R848&gt;$R$2:$R$3094))+1</f>
        <v>#REF!</v>
      </c>
      <c r="T848" t="str">
        <f t="shared" si="69"/>
        <v xml:space="preserve">Southwell </v>
      </c>
      <c r="U848">
        <v>0</v>
      </c>
      <c r="V848" t="s">
        <v>17</v>
      </c>
      <c r="W848">
        <f t="shared" si="70"/>
        <v>2023</v>
      </c>
    </row>
    <row r="849" spans="1:23" x14ac:dyDescent="0.25">
      <c r="A849" s="10" t="str">
        <f>IF(YEAR(G849)=2024,#REF!,"")</f>
        <v/>
      </c>
      <c r="B849" s="10" t="str">
        <f>IF(YEAR(G849)=2025,#REF!,"")</f>
        <v/>
      </c>
      <c r="C849" s="10" t="str">
        <f t="shared" si="66"/>
        <v>Afternoon45133</v>
      </c>
      <c r="D849" s="5" t="str">
        <f>IF('by region'!$C$2="Any","Any",List!V849)&amp;M849&amp;IF('by region'!$I$2="Any","Any",N849)&amp;G849</f>
        <v>AnyFlatAny45133</v>
      </c>
      <c r="E849" s="5" t="e">
        <f>IF(I849=#REF!,List!G849,"")</f>
        <v>#REF!</v>
      </c>
      <c r="F849" s="5" t="e">
        <f t="shared" si="67"/>
        <v>#REF!</v>
      </c>
      <c r="G849" s="15">
        <v>45133</v>
      </c>
      <c r="H849" s="16" t="s">
        <v>27</v>
      </c>
      <c r="I849" s="16" t="s">
        <v>79</v>
      </c>
      <c r="J849" s="16" t="s">
        <v>9</v>
      </c>
      <c r="K849" s="14" t="s">
        <v>24</v>
      </c>
      <c r="L849" s="14" t="s">
        <v>19</v>
      </c>
      <c r="M849" s="16" t="s">
        <v>25</v>
      </c>
      <c r="N849" s="16" t="s">
        <v>13</v>
      </c>
      <c r="O849" s="16" t="s">
        <v>14</v>
      </c>
      <c r="P849" s="12">
        <f t="shared" si="68"/>
        <v>1</v>
      </c>
      <c r="Q849" s="12" cm="1">
        <f t="array" ref="Q849">SUMPRODUCT(($G$2:$G$3094=G849)*(P849&gt;$P$2:$P$3094))+1</f>
        <v>1</v>
      </c>
      <c r="R849" s="12" t="e">
        <f>(Q849*100000)+#REF!</f>
        <v>#REF!</v>
      </c>
      <c r="S849" t="e" cm="1">
        <f t="array" ref="S849">SUMPRODUCT(($G$2:$G$3094=G849)*(R849&gt;$R$2:$R$3094))+1</f>
        <v>#REF!</v>
      </c>
      <c r="T849" t="str">
        <f t="shared" si="69"/>
        <v xml:space="preserve">BATH </v>
      </c>
      <c r="U849">
        <v>0</v>
      </c>
      <c r="V849" t="s">
        <v>11</v>
      </c>
      <c r="W849">
        <f t="shared" si="70"/>
        <v>2023</v>
      </c>
    </row>
    <row r="850" spans="1:23" x14ac:dyDescent="0.25">
      <c r="A850" s="10" t="str">
        <f>IF(YEAR(G850)=2024,#REF!,"")</f>
        <v/>
      </c>
      <c r="B850" s="10" t="str">
        <f>IF(YEAR(G850)=2025,#REF!,"")</f>
        <v/>
      </c>
      <c r="C850" s="10" t="str">
        <f t="shared" si="66"/>
        <v>Afternoon45133</v>
      </c>
      <c r="D850" s="5" t="str">
        <f>IF('by region'!$C$2="Any","Any",List!V850)&amp;M850&amp;IF('by region'!$I$2="Any","Any",N850)&amp;G850</f>
        <v>AnyFlatAny45133</v>
      </c>
      <c r="E850" s="5" t="e">
        <f>IF(I850=#REF!,List!G850,"")</f>
        <v>#REF!</v>
      </c>
      <c r="F850" s="5" t="e">
        <f t="shared" si="67"/>
        <v>#REF!</v>
      </c>
      <c r="G850" s="15">
        <v>45133</v>
      </c>
      <c r="H850" s="16" t="s">
        <v>27</v>
      </c>
      <c r="I850" s="16" t="s">
        <v>8</v>
      </c>
      <c r="J850" s="16" t="s">
        <v>9</v>
      </c>
      <c r="K850" s="14" t="s">
        <v>10</v>
      </c>
      <c r="L850" s="14" t="s">
        <v>11</v>
      </c>
      <c r="M850" s="16" t="s">
        <v>25</v>
      </c>
      <c r="N850" s="16" t="s">
        <v>13</v>
      </c>
      <c r="O850" s="16" t="s">
        <v>14</v>
      </c>
      <c r="P850" s="12">
        <f t="shared" si="68"/>
        <v>1</v>
      </c>
      <c r="Q850" s="12" cm="1">
        <f t="array" ref="Q850">SUMPRODUCT(($G$2:$G$3094=G850)*(P850&gt;$P$2:$P$3094))+1</f>
        <v>1</v>
      </c>
      <c r="R850" s="12" t="e">
        <f>(Q850*100000)+#REF!</f>
        <v>#REF!</v>
      </c>
      <c r="S850" t="e" cm="1">
        <f t="array" ref="S850">SUMPRODUCT(($G$2:$G$3094=G850)*(R850&gt;$R$2:$R$3094))+1</f>
        <v>#REF!</v>
      </c>
      <c r="T850" t="str">
        <f t="shared" si="69"/>
        <v xml:space="preserve">CATTERICK BRIDGE </v>
      </c>
      <c r="U850">
        <v>0</v>
      </c>
      <c r="V850" t="s">
        <v>19</v>
      </c>
      <c r="W850">
        <f t="shared" si="70"/>
        <v>2023</v>
      </c>
    </row>
    <row r="851" spans="1:23" x14ac:dyDescent="0.25">
      <c r="A851" s="10" t="str">
        <f>IF(YEAR(G851)=2024,#REF!,"")</f>
        <v/>
      </c>
      <c r="B851" s="10" t="str">
        <f>IF(YEAR(G851)=2025,#REF!,"")</f>
        <v/>
      </c>
      <c r="C851" s="10" t="str">
        <f t="shared" si="66"/>
        <v>Evening45133</v>
      </c>
      <c r="D851" s="5" t="str">
        <f>IF('by region'!$C$2="Any","Any",List!V851)&amp;M851&amp;IF('by region'!$I$2="Any","Any",N851)&amp;G851</f>
        <v>AnyFlatAny45133</v>
      </c>
      <c r="E851" s="5" t="e">
        <f>IF(I851=#REF!,List!G851,"")</f>
        <v>#REF!</v>
      </c>
      <c r="F851" s="5" t="e">
        <f t="shared" si="67"/>
        <v>#REF!</v>
      </c>
      <c r="G851" s="15">
        <v>45133</v>
      </c>
      <c r="H851" s="16" t="s">
        <v>27</v>
      </c>
      <c r="I851" s="16" t="s">
        <v>44</v>
      </c>
      <c r="J851" s="16" t="s">
        <v>80</v>
      </c>
      <c r="K851" s="14" t="s">
        <v>10</v>
      </c>
      <c r="L851" s="14" t="s">
        <v>17</v>
      </c>
      <c r="M851" s="16" t="s">
        <v>25</v>
      </c>
      <c r="N851" s="16" t="s">
        <v>13</v>
      </c>
      <c r="O851" s="16" t="s">
        <v>14</v>
      </c>
      <c r="P851" s="12">
        <f t="shared" si="68"/>
        <v>2</v>
      </c>
      <c r="Q851" s="12" cm="1">
        <f t="array" ref="Q851">SUMPRODUCT(($G$2:$G$3094=G851)*(P851&gt;$P$2:$P$3094))+1</f>
        <v>4</v>
      </c>
      <c r="R851" s="12" t="e">
        <f>(Q851*100000)+#REF!</f>
        <v>#REF!</v>
      </c>
      <c r="S851" t="e" cm="1">
        <f t="array" ref="S851">SUMPRODUCT(($G$2:$G$3094=G851)*(R851&gt;$R$2:$R$3094))+1</f>
        <v>#REF!</v>
      </c>
      <c r="T851" t="str">
        <f t="shared" si="69"/>
        <v>LEICESTER †</v>
      </c>
      <c r="U851">
        <v>0</v>
      </c>
      <c r="V851" t="s">
        <v>19</v>
      </c>
      <c r="W851">
        <f t="shared" si="70"/>
        <v>2023</v>
      </c>
    </row>
    <row r="852" spans="1:23" x14ac:dyDescent="0.25">
      <c r="A852" s="10" t="str">
        <f>IF(YEAR(G852)=2024,#REF!,"")</f>
        <v/>
      </c>
      <c r="B852" s="10" t="str">
        <f>IF(YEAR(G852)=2025,#REF!,"")</f>
        <v/>
      </c>
      <c r="C852" s="10" t="str">
        <f t="shared" si="66"/>
        <v>Afternoon45133</v>
      </c>
      <c r="D852" s="5" t="str">
        <f>IF('by region'!$C$2="Any","Any",List!V852)&amp;M852&amp;IF('by region'!$I$2="Any","Any",N852)&amp;G852</f>
        <v>AnyFlatAny45133</v>
      </c>
      <c r="E852" s="5" t="e">
        <f>IF(I852=#REF!,List!G852,"")</f>
        <v>#REF!</v>
      </c>
      <c r="F852" s="5" t="e">
        <f t="shared" si="67"/>
        <v>#REF!</v>
      </c>
      <c r="G852" s="15">
        <v>45133</v>
      </c>
      <c r="H852" s="16" t="s">
        <v>27</v>
      </c>
      <c r="I852" s="16" t="s">
        <v>36</v>
      </c>
      <c r="J852" s="16" t="s">
        <v>9</v>
      </c>
      <c r="K852" s="14" t="s">
        <v>24</v>
      </c>
      <c r="L852" s="14" t="s">
        <v>19</v>
      </c>
      <c r="M852" s="16" t="s">
        <v>25</v>
      </c>
      <c r="N852" s="16" t="s">
        <v>13</v>
      </c>
      <c r="O852" s="16" t="s">
        <v>14</v>
      </c>
      <c r="P852" s="12">
        <f t="shared" si="68"/>
        <v>1</v>
      </c>
      <c r="Q852" s="12" cm="1">
        <f t="array" ref="Q852">SUMPRODUCT(($G$2:$G$3094=G852)*(P852&gt;$P$2:$P$3094))+1</f>
        <v>1</v>
      </c>
      <c r="R852" s="12" t="e">
        <f>(Q852*100000)+#REF!</f>
        <v>#REF!</v>
      </c>
      <c r="S852" t="e" cm="1">
        <f t="array" ref="S852">SUMPRODUCT(($G$2:$G$3094=G852)*(R852&gt;$R$2:$R$3094))+1</f>
        <v>#REF!</v>
      </c>
      <c r="T852" t="str">
        <f t="shared" si="69"/>
        <v xml:space="preserve">LINGFIELD PARK </v>
      </c>
      <c r="U852">
        <v>0</v>
      </c>
      <c r="V852" t="s">
        <v>11</v>
      </c>
      <c r="W852">
        <f t="shared" si="70"/>
        <v>2023</v>
      </c>
    </row>
    <row r="853" spans="1:23" x14ac:dyDescent="0.25">
      <c r="A853" s="10" t="str">
        <f>IF(YEAR(G853)=2024,#REF!,"")</f>
        <v/>
      </c>
      <c r="B853" s="10" t="str">
        <f>IF(YEAR(G853)=2025,#REF!,"")</f>
        <v/>
      </c>
      <c r="C853" s="10" t="str">
        <f t="shared" si="66"/>
        <v>Evening45133</v>
      </c>
      <c r="D853" s="5" t="str">
        <f>IF('by region'!$C$2="Any","Any",List!V853)&amp;M853&amp;IF('by region'!$I$2="Any","Any",N853)&amp;G853</f>
        <v>AnyFlatAny45133</v>
      </c>
      <c r="E853" s="5" t="e">
        <f>IF(I853=#REF!,List!G853,"")</f>
        <v>#REF!</v>
      </c>
      <c r="F853" s="5" t="e">
        <f t="shared" si="67"/>
        <v>#REF!</v>
      </c>
      <c r="G853" s="15">
        <v>45133</v>
      </c>
      <c r="H853" s="16" t="s">
        <v>27</v>
      </c>
      <c r="I853" s="16" t="s">
        <v>38</v>
      </c>
      <c r="J853" s="16" t="s">
        <v>80</v>
      </c>
      <c r="K853" s="14" t="s">
        <v>16</v>
      </c>
      <c r="L853" s="14" t="s">
        <v>19</v>
      </c>
      <c r="M853" s="16" t="s">
        <v>25</v>
      </c>
      <c r="N853" s="16" t="s">
        <v>13</v>
      </c>
      <c r="O853" s="16" t="s">
        <v>14</v>
      </c>
      <c r="P853" s="12">
        <f t="shared" si="68"/>
        <v>2</v>
      </c>
      <c r="Q853" s="12" cm="1">
        <f t="array" ref="Q853">SUMPRODUCT(($G$2:$G$3094=G853)*(P853&gt;$P$2:$P$3094))+1</f>
        <v>4</v>
      </c>
      <c r="R853" s="12" t="e">
        <f>(Q853*100000)+#REF!</f>
        <v>#REF!</v>
      </c>
      <c r="S853" t="e" cm="1">
        <f t="array" ref="S853">SUMPRODUCT(($G$2:$G$3094=G853)*(R853&gt;$R$2:$R$3094))+1</f>
        <v>#REF!</v>
      </c>
      <c r="T853" t="str">
        <f t="shared" si="69"/>
        <v>SANDOWN PARK †</v>
      </c>
      <c r="U853">
        <v>0</v>
      </c>
      <c r="V853" t="s">
        <v>17</v>
      </c>
      <c r="W853">
        <f t="shared" si="70"/>
        <v>2023</v>
      </c>
    </row>
    <row r="854" spans="1:23" x14ac:dyDescent="0.25">
      <c r="A854" s="10" t="str">
        <f>IF(YEAR(G854)=2024,#REF!,"")</f>
        <v/>
      </c>
      <c r="B854" s="10" t="str">
        <f>IF(YEAR(G854)=2025,#REF!,"")</f>
        <v/>
      </c>
      <c r="C854" s="10" t="str">
        <f t="shared" si="66"/>
        <v>Evening45134</v>
      </c>
      <c r="D854" s="5" t="str">
        <f>IF('by region'!$C$2="Any","Any",List!V854)&amp;M854&amp;IF('by region'!$I$2="Any","Any",N854)&amp;G854</f>
        <v>AnyFlatAny45134</v>
      </c>
      <c r="E854" s="5" t="e">
        <f>IF(I854=#REF!,List!G854,"")</f>
        <v>#REF!</v>
      </c>
      <c r="F854" s="5" t="e">
        <f t="shared" si="67"/>
        <v>#REF!</v>
      </c>
      <c r="G854" s="15">
        <v>45134</v>
      </c>
      <c r="H854" s="16" t="s">
        <v>34</v>
      </c>
      <c r="I854" s="16" t="s">
        <v>59</v>
      </c>
      <c r="J854" s="16" t="s">
        <v>80</v>
      </c>
      <c r="K854" s="14" t="s">
        <v>24</v>
      </c>
      <c r="L854" s="14" t="s">
        <v>11</v>
      </c>
      <c r="M854" s="16" t="s">
        <v>25</v>
      </c>
      <c r="N854" s="16" t="s">
        <v>13</v>
      </c>
      <c r="O854" s="16" t="s">
        <v>14</v>
      </c>
      <c r="P854" s="12">
        <f t="shared" si="68"/>
        <v>2</v>
      </c>
      <c r="Q854" s="12" cm="1">
        <f t="array" ref="Q854">SUMPRODUCT(($G$2:$G$3094=G854)*(P854&gt;$P$2:$P$3094))+1</f>
        <v>4</v>
      </c>
      <c r="R854" s="12" t="e">
        <f>(Q854*100000)+#REF!</f>
        <v>#REF!</v>
      </c>
      <c r="S854" t="e" cm="1">
        <f t="array" ref="S854">SUMPRODUCT(($G$2:$G$3094=G854)*(R854&gt;$R$2:$R$3094))+1</f>
        <v>#REF!</v>
      </c>
      <c r="T854" t="str">
        <f t="shared" si="69"/>
        <v>DONCASTER †</v>
      </c>
      <c r="U854">
        <v>0</v>
      </c>
      <c r="V854" t="s">
        <v>19</v>
      </c>
      <c r="W854">
        <f t="shared" si="70"/>
        <v>2023</v>
      </c>
    </row>
    <row r="855" spans="1:23" x14ac:dyDescent="0.25">
      <c r="A855" s="10" t="str">
        <f>IF(YEAR(G855)=2024,#REF!,"")</f>
        <v/>
      </c>
      <c r="B855" s="10" t="str">
        <f>IF(YEAR(G855)=2025,#REF!,"")</f>
        <v/>
      </c>
      <c r="C855" s="10" t="str">
        <f t="shared" si="66"/>
        <v>Evening45134</v>
      </c>
      <c r="D855" s="5" t="str">
        <f>IF('by region'!$C$2="Any","Any",List!V855)&amp;M855&amp;IF('by region'!$I$2="Any","Any",N855)&amp;G855</f>
        <v>AnyFlatAny45134</v>
      </c>
      <c r="E855" s="5" t="e">
        <f>IF(I855=#REF!,List!G855,"")</f>
        <v>#REF!</v>
      </c>
      <c r="F855" s="5" t="e">
        <f t="shared" si="67"/>
        <v>#REF!</v>
      </c>
      <c r="G855" s="15">
        <v>45134</v>
      </c>
      <c r="H855" s="16" t="s">
        <v>34</v>
      </c>
      <c r="I855" s="16" t="s">
        <v>51</v>
      </c>
      <c r="J855" s="16" t="s">
        <v>80</v>
      </c>
      <c r="K855" s="14" t="s">
        <v>10</v>
      </c>
      <c r="L855" s="14" t="s">
        <v>19</v>
      </c>
      <c r="M855" s="16" t="s">
        <v>25</v>
      </c>
      <c r="N855" s="16" t="s">
        <v>13</v>
      </c>
      <c r="O855" s="16" t="s">
        <v>14</v>
      </c>
      <c r="P855" s="12">
        <f t="shared" si="68"/>
        <v>2</v>
      </c>
      <c r="Q855" s="12" cm="1">
        <f t="array" ref="Q855">SUMPRODUCT(($G$2:$G$3094=G855)*(P855&gt;$P$2:$P$3094))+1</f>
        <v>4</v>
      </c>
      <c r="R855" s="12" t="e">
        <f>(Q855*100000)+#REF!</f>
        <v>#REF!</v>
      </c>
      <c r="S855" t="e" cm="1">
        <f t="array" ref="S855">SUMPRODUCT(($G$2:$G$3094=G855)*(R855&gt;$R$2:$R$3094))+1</f>
        <v>#REF!</v>
      </c>
      <c r="T855" t="str">
        <f t="shared" si="69"/>
        <v>NEWBURY †</v>
      </c>
      <c r="U855">
        <v>0</v>
      </c>
      <c r="V855" t="s">
        <v>11</v>
      </c>
      <c r="W855">
        <f t="shared" si="70"/>
        <v>2023</v>
      </c>
    </row>
    <row r="856" spans="1:23" x14ac:dyDescent="0.25">
      <c r="A856" s="10" t="str">
        <f>IF(YEAR(G856)=2024,#REF!,"")</f>
        <v/>
      </c>
      <c r="B856" s="10" t="str">
        <f>IF(YEAR(G856)=2025,#REF!,"")</f>
        <v/>
      </c>
      <c r="C856" s="10" t="str">
        <f t="shared" si="66"/>
        <v>Afternoon45134</v>
      </c>
      <c r="D856" s="5" t="str">
        <f>IF('by region'!$C$2="Any","Any",List!V856)&amp;M856&amp;IF('by region'!$I$2="Any","Any",N856)&amp;G856</f>
        <v>AnyFlatAny45134</v>
      </c>
      <c r="E856" s="5" t="e">
        <f>IF(I856=#REF!,List!G856,"")</f>
        <v>#REF!</v>
      </c>
      <c r="F856" s="5" t="e">
        <f t="shared" si="67"/>
        <v>#REF!</v>
      </c>
      <c r="G856" s="15">
        <v>45134</v>
      </c>
      <c r="H856" s="16" t="s">
        <v>34</v>
      </c>
      <c r="I856" s="16" t="s">
        <v>38</v>
      </c>
      <c r="J856" s="16" t="s">
        <v>9</v>
      </c>
      <c r="K856" s="14" t="s">
        <v>16</v>
      </c>
      <c r="L856" s="14" t="s">
        <v>19</v>
      </c>
      <c r="M856" s="16" t="s">
        <v>25</v>
      </c>
      <c r="N856" s="16" t="s">
        <v>13</v>
      </c>
      <c r="O856" s="16" t="s">
        <v>14</v>
      </c>
      <c r="P856" s="12">
        <f t="shared" si="68"/>
        <v>1</v>
      </c>
      <c r="Q856" s="12" cm="1">
        <f t="array" ref="Q856">SUMPRODUCT(($G$2:$G$3094=G856)*(P856&gt;$P$2:$P$3094))+1</f>
        <v>1</v>
      </c>
      <c r="R856" s="12" t="e">
        <f>(Q856*100000)+#REF!</f>
        <v>#REF!</v>
      </c>
      <c r="S856" t="e" cm="1">
        <f t="array" ref="S856">SUMPRODUCT(($G$2:$G$3094=G856)*(R856&gt;$R$2:$R$3094))+1</f>
        <v>#REF!</v>
      </c>
      <c r="T856" t="str">
        <f t="shared" si="69"/>
        <v xml:space="preserve">SANDOWN PARK </v>
      </c>
      <c r="U856">
        <v>0</v>
      </c>
      <c r="V856" t="s">
        <v>11</v>
      </c>
      <c r="W856">
        <f t="shared" si="70"/>
        <v>2023</v>
      </c>
    </row>
    <row r="857" spans="1:23" x14ac:dyDescent="0.25">
      <c r="A857" s="10" t="str">
        <f>IF(YEAR(G857)=2024,#REF!,"")</f>
        <v/>
      </c>
      <c r="B857" s="10" t="str">
        <f>IF(YEAR(G857)=2025,#REF!,"")</f>
        <v/>
      </c>
      <c r="C857" s="10" t="str">
        <f t="shared" si="66"/>
        <v>Afternoon45134</v>
      </c>
      <c r="D857" s="5" t="str">
        <f>IF('by region'!$C$2="Any","Any",List!V857)&amp;M857&amp;IF('by region'!$I$2="Any","Any",N857)&amp;G857</f>
        <v>AnyFlatAny45134</v>
      </c>
      <c r="E857" s="5" t="e">
        <f>IF(I857=#REF!,List!G857,"")</f>
        <v>#REF!</v>
      </c>
      <c r="F857" s="5" t="e">
        <f t="shared" si="67"/>
        <v>#REF!</v>
      </c>
      <c r="G857" s="15">
        <v>45134</v>
      </c>
      <c r="H857" s="16" t="s">
        <v>34</v>
      </c>
      <c r="I857" s="16" t="s">
        <v>81</v>
      </c>
      <c r="J857" s="16" t="s">
        <v>9</v>
      </c>
      <c r="K857" s="14" t="s">
        <v>24</v>
      </c>
      <c r="L857" s="14" t="s">
        <v>17</v>
      </c>
      <c r="M857" s="16" t="s">
        <v>25</v>
      </c>
      <c r="N857" s="16" t="s">
        <v>13</v>
      </c>
      <c r="O857" s="16" t="s">
        <v>14</v>
      </c>
      <c r="P857" s="12">
        <f t="shared" si="68"/>
        <v>1</v>
      </c>
      <c r="Q857" s="12" cm="1">
        <f t="array" ref="Q857">SUMPRODUCT(($G$2:$G$3094=G857)*(P857&gt;$P$2:$P$3094))+1</f>
        <v>1</v>
      </c>
      <c r="R857" s="12" t="e">
        <f>(Q857*100000)+#REF!</f>
        <v>#REF!</v>
      </c>
      <c r="S857" t="e" cm="1">
        <f t="array" ref="S857">SUMPRODUCT(($G$2:$G$3094=G857)*(R857&gt;$R$2:$R$3094))+1</f>
        <v>#REF!</v>
      </c>
      <c r="T857" t="str">
        <f t="shared" si="69"/>
        <v xml:space="preserve">YARMOUTH </v>
      </c>
      <c r="U857">
        <v>0</v>
      </c>
      <c r="V857" t="s">
        <v>17</v>
      </c>
      <c r="W857">
        <f t="shared" si="70"/>
        <v>2023</v>
      </c>
    </row>
    <row r="858" spans="1:23" x14ac:dyDescent="0.25">
      <c r="A858" s="10" t="str">
        <f>IF(YEAR(G858)=2024,#REF!,"")</f>
        <v/>
      </c>
      <c r="B858" s="10" t="str">
        <f>IF(YEAR(G858)=2025,#REF!,"")</f>
        <v/>
      </c>
      <c r="C858" s="10" t="str">
        <f t="shared" si="66"/>
        <v>Afternoon45134</v>
      </c>
      <c r="D858" s="5" t="str">
        <f>IF('by region'!$C$2="Any","Any",List!V858)&amp;M858&amp;IF('by region'!$I$2="Any","Any",N858)&amp;G858</f>
        <v>AnyJumpAny45134</v>
      </c>
      <c r="E858" s="5" t="e">
        <f>IF(I858=#REF!,List!G858,"")</f>
        <v>#REF!</v>
      </c>
      <c r="F858" s="5" t="e">
        <f t="shared" si="67"/>
        <v>#REF!</v>
      </c>
      <c r="G858" s="15">
        <v>45134</v>
      </c>
      <c r="H858" s="16" t="s">
        <v>34</v>
      </c>
      <c r="I858" s="16" t="s">
        <v>91</v>
      </c>
      <c r="J858" s="16" t="s">
        <v>9</v>
      </c>
      <c r="K858" s="14" t="s">
        <v>24</v>
      </c>
      <c r="L858" s="14" t="s">
        <v>17</v>
      </c>
      <c r="M858" s="16" t="s">
        <v>12</v>
      </c>
      <c r="N858" s="16" t="s">
        <v>13</v>
      </c>
      <c r="O858" s="16" t="s">
        <v>14</v>
      </c>
      <c r="P858" s="12">
        <f t="shared" si="68"/>
        <v>1</v>
      </c>
      <c r="Q858" s="12" cm="1">
        <f t="array" ref="Q858">SUMPRODUCT(($G$2:$G$3094=G858)*(P858&gt;$P$2:$P$3094))+1</f>
        <v>1</v>
      </c>
      <c r="R858" s="12" t="e">
        <f>(Q858*100000)+#REF!</f>
        <v>#REF!</v>
      </c>
      <c r="S858" t="e" cm="1">
        <f t="array" ref="S858">SUMPRODUCT(($G$2:$G$3094=G858)*(R858&gt;$R$2:$R$3094))+1</f>
        <v>#REF!</v>
      </c>
      <c r="T858" t="str">
        <f t="shared" si="69"/>
        <v xml:space="preserve">Worcester </v>
      </c>
      <c r="U858">
        <v>0</v>
      </c>
      <c r="V858" t="s">
        <v>11</v>
      </c>
      <c r="W858">
        <f t="shared" si="70"/>
        <v>2023</v>
      </c>
    </row>
    <row r="859" spans="1:23" x14ac:dyDescent="0.25">
      <c r="A859" s="10" t="str">
        <f>IF(YEAR(G859)=2024,#REF!,"")</f>
        <v/>
      </c>
      <c r="B859" s="10" t="str">
        <f>IF(YEAR(G859)=2025,#REF!,"")</f>
        <v/>
      </c>
      <c r="C859" s="10" t="str">
        <f t="shared" si="66"/>
        <v>Afternoon45135</v>
      </c>
      <c r="D859" s="5" t="str">
        <f>IF('by region'!$C$2="Any","Any",List!V859)&amp;M859&amp;IF('by region'!$I$2="Any","Any",N859)&amp;G859</f>
        <v>AnyFlatAny45135</v>
      </c>
      <c r="E859" s="5" t="e">
        <f>IF(I859=#REF!,List!G859,"")</f>
        <v>#REF!</v>
      </c>
      <c r="F859" s="5" t="e">
        <f t="shared" si="67"/>
        <v>#REF!</v>
      </c>
      <c r="G859" s="15">
        <v>45135</v>
      </c>
      <c r="H859" s="16" t="s">
        <v>35</v>
      </c>
      <c r="I859" s="16" t="s">
        <v>55</v>
      </c>
      <c r="J859" s="16" t="s">
        <v>9</v>
      </c>
      <c r="K859" s="14" t="s">
        <v>10</v>
      </c>
      <c r="L859" s="14" t="s">
        <v>19</v>
      </c>
      <c r="M859" s="16" t="s">
        <v>25</v>
      </c>
      <c r="N859" s="16" t="s">
        <v>13</v>
      </c>
      <c r="O859" s="16" t="s">
        <v>14</v>
      </c>
      <c r="P859" s="12">
        <f t="shared" si="68"/>
        <v>1</v>
      </c>
      <c r="Q859" s="12" cm="1">
        <f t="array" ref="Q859">SUMPRODUCT(($G$2:$G$3094=G859)*(P859&gt;$P$2:$P$3094))+1</f>
        <v>1</v>
      </c>
      <c r="R859" s="12" t="e">
        <f>(Q859*100000)+#REF!</f>
        <v>#REF!</v>
      </c>
      <c r="S859" t="e" cm="1">
        <f t="array" ref="S859">SUMPRODUCT(($G$2:$G$3094=G859)*(R859&gt;$R$2:$R$3094))+1</f>
        <v>#REF!</v>
      </c>
      <c r="T859" t="str">
        <f t="shared" si="69"/>
        <v xml:space="preserve">ASCOT </v>
      </c>
      <c r="U859">
        <v>0</v>
      </c>
      <c r="V859" t="s">
        <v>19</v>
      </c>
      <c r="W859">
        <f t="shared" si="70"/>
        <v>2023</v>
      </c>
    </row>
    <row r="860" spans="1:23" x14ac:dyDescent="0.25">
      <c r="A860" s="10" t="str">
        <f>IF(YEAR(G860)=2024,#REF!,"")</f>
        <v/>
      </c>
      <c r="B860" s="10" t="str">
        <f>IF(YEAR(G860)=2025,#REF!,"")</f>
        <v/>
      </c>
      <c r="C860" s="10" t="str">
        <f t="shared" si="66"/>
        <v>Evening45135</v>
      </c>
      <c r="D860" s="5" t="str">
        <f>IF('by region'!$C$2="Any","Any",List!V860)&amp;M860&amp;IF('by region'!$I$2="Any","Any",N860)&amp;G860</f>
        <v>AnyFlatAny45135</v>
      </c>
      <c r="E860" s="5" t="e">
        <f>IF(I860=#REF!,List!G860,"")</f>
        <v>#REF!</v>
      </c>
      <c r="F860" s="5" t="e">
        <f t="shared" si="67"/>
        <v>#REF!</v>
      </c>
      <c r="G860" s="15">
        <v>45135</v>
      </c>
      <c r="H860" s="16" t="s">
        <v>35</v>
      </c>
      <c r="I860" s="16" t="s">
        <v>54</v>
      </c>
      <c r="J860" s="16" t="s">
        <v>80</v>
      </c>
      <c r="K860" s="14" t="s">
        <v>24</v>
      </c>
      <c r="L860" s="14" t="s">
        <v>19</v>
      </c>
      <c r="M860" s="16" t="s">
        <v>25</v>
      </c>
      <c r="N860" s="16" t="s">
        <v>13</v>
      </c>
      <c r="O860" s="16" t="s">
        <v>14</v>
      </c>
      <c r="P860" s="12">
        <f t="shared" si="68"/>
        <v>2</v>
      </c>
      <c r="Q860" s="12" cm="1">
        <f t="array" ref="Q860">SUMPRODUCT(($G$2:$G$3094=G860)*(P860&gt;$P$2:$P$3094))+1</f>
        <v>4</v>
      </c>
      <c r="R860" s="12" t="e">
        <f>(Q860*100000)+#REF!</f>
        <v>#REF!</v>
      </c>
      <c r="S860" t="e" cm="1">
        <f t="array" ref="S860">SUMPRODUCT(($G$2:$G$3094=G860)*(R860&gt;$R$2:$R$3094))+1</f>
        <v>#REF!</v>
      </c>
      <c r="T860" t="str">
        <f t="shared" si="69"/>
        <v>CHEPSTOW †</v>
      </c>
      <c r="U860">
        <v>0</v>
      </c>
      <c r="V860" t="s">
        <v>19</v>
      </c>
      <c r="W860">
        <f t="shared" si="70"/>
        <v>2023</v>
      </c>
    </row>
    <row r="861" spans="1:23" x14ac:dyDescent="0.25">
      <c r="A861" s="10" t="str">
        <f>IF(YEAR(G861)=2024,#REF!,"")</f>
        <v/>
      </c>
      <c r="B861" s="10" t="str">
        <f>IF(YEAR(G861)=2025,#REF!,"")</f>
        <v/>
      </c>
      <c r="C861" s="10" t="str">
        <f t="shared" si="66"/>
        <v>Evening45135</v>
      </c>
      <c r="D861" s="5" t="str">
        <f>IF('by region'!$C$2="Any","Any",List!V861)&amp;M861&amp;IF('by region'!$I$2="Any","Any",N861)&amp;G861</f>
        <v>AnyFlatAny45135</v>
      </c>
      <c r="E861" s="5" t="e">
        <f>IF(I861=#REF!,List!G861,"")</f>
        <v>#REF!</v>
      </c>
      <c r="F861" s="5" t="e">
        <f t="shared" si="67"/>
        <v>#REF!</v>
      </c>
      <c r="G861" s="15">
        <v>45135</v>
      </c>
      <c r="H861" s="16" t="s">
        <v>35</v>
      </c>
      <c r="I861" s="16" t="s">
        <v>76</v>
      </c>
      <c r="J861" s="16" t="s">
        <v>80</v>
      </c>
      <c r="K861" s="14" t="s">
        <v>16</v>
      </c>
      <c r="L861" s="14" t="s">
        <v>17</v>
      </c>
      <c r="M861" s="16" t="s">
        <v>25</v>
      </c>
      <c r="N861" s="16" t="s">
        <v>13</v>
      </c>
      <c r="O861" s="16" t="s">
        <v>14</v>
      </c>
      <c r="P861" s="12">
        <f t="shared" si="68"/>
        <v>2</v>
      </c>
      <c r="Q861" s="12" cm="1">
        <f t="array" ref="Q861">SUMPRODUCT(($G$2:$G$3094=G861)*(P861&gt;$P$2:$P$3094))+1</f>
        <v>4</v>
      </c>
      <c r="R861" s="12" t="e">
        <f>(Q861*100000)+#REF!</f>
        <v>#REF!</v>
      </c>
      <c r="S861" t="e" cm="1">
        <f t="array" ref="S861">SUMPRODUCT(($G$2:$G$3094=G861)*(R861&gt;$R$2:$R$3094))+1</f>
        <v>#REF!</v>
      </c>
      <c r="T861" t="str">
        <f t="shared" si="69"/>
        <v>NEWMARKET †</v>
      </c>
      <c r="U861">
        <v>0</v>
      </c>
      <c r="V861" t="s">
        <v>19</v>
      </c>
      <c r="W861">
        <f t="shared" si="70"/>
        <v>2023</v>
      </c>
    </row>
    <row r="862" spans="1:23" x14ac:dyDescent="0.25">
      <c r="A862" s="10" t="str">
        <f>IF(YEAR(G862)=2024,#REF!,"")</f>
        <v/>
      </c>
      <c r="B862" s="10" t="str">
        <f>IF(YEAR(G862)=2025,#REF!,"")</f>
        <v/>
      </c>
      <c r="C862" s="10" t="str">
        <f t="shared" si="66"/>
        <v>Afternoon45135</v>
      </c>
      <c r="D862" s="5" t="str">
        <f>IF('by region'!$C$2="Any","Any",List!V862)&amp;M862&amp;IF('by region'!$I$2="Any","Any",N862)&amp;G862</f>
        <v>AnyFlatAny45135</v>
      </c>
      <c r="E862" s="5" t="e">
        <f>IF(I862=#REF!,List!G862,"")</f>
        <v>#REF!</v>
      </c>
      <c r="F862" s="5" t="e">
        <f t="shared" si="67"/>
        <v>#REF!</v>
      </c>
      <c r="G862" s="15">
        <v>45135</v>
      </c>
      <c r="H862" s="16" t="s">
        <v>35</v>
      </c>
      <c r="I862" s="16" t="s">
        <v>74</v>
      </c>
      <c r="J862" s="16" t="s">
        <v>9</v>
      </c>
      <c r="K862" s="14" t="s">
        <v>10</v>
      </c>
      <c r="L862" s="14" t="s">
        <v>11</v>
      </c>
      <c r="M862" s="16" t="s">
        <v>25</v>
      </c>
      <c r="N862" s="16" t="s">
        <v>13</v>
      </c>
      <c r="O862" s="16" t="s">
        <v>14</v>
      </c>
      <c r="P862" s="12">
        <f t="shared" si="68"/>
        <v>1</v>
      </c>
      <c r="Q862" s="12" cm="1">
        <f t="array" ref="Q862">SUMPRODUCT(($G$2:$G$3094=G862)*(P862&gt;$P$2:$P$3094))+1</f>
        <v>1</v>
      </c>
      <c r="R862" s="12" t="e">
        <f>(Q862*100000)+#REF!</f>
        <v>#REF!</v>
      </c>
      <c r="S862" t="e" cm="1">
        <f t="array" ref="S862">SUMPRODUCT(($G$2:$G$3094=G862)*(R862&gt;$R$2:$R$3094))+1</f>
        <v>#REF!</v>
      </c>
      <c r="T862" t="str">
        <f t="shared" si="69"/>
        <v xml:space="preserve">THIRSK </v>
      </c>
      <c r="U862">
        <v>0</v>
      </c>
      <c r="V862" t="s">
        <v>11</v>
      </c>
      <c r="W862">
        <f t="shared" si="70"/>
        <v>2023</v>
      </c>
    </row>
    <row r="863" spans="1:23" x14ac:dyDescent="0.25">
      <c r="A863" s="10" t="str">
        <f>IF(YEAR(G863)=2024,#REF!,"")</f>
        <v/>
      </c>
      <c r="B863" s="10" t="str">
        <f>IF(YEAR(G863)=2025,#REF!,"")</f>
        <v/>
      </c>
      <c r="C863" s="10" t="str">
        <f t="shared" si="66"/>
        <v>Evening45135</v>
      </c>
      <c r="D863" s="5" t="str">
        <f>IF('by region'!$C$2="Any","Any",List!V863)&amp;M863&amp;IF('by region'!$I$2="Any","Any",N863)&amp;G863</f>
        <v>AnyFlatAny45135</v>
      </c>
      <c r="E863" s="5" t="e">
        <f>IF(I863=#REF!,List!G863,"")</f>
        <v>#REF!</v>
      </c>
      <c r="F863" s="5" t="e">
        <f t="shared" si="67"/>
        <v>#REF!</v>
      </c>
      <c r="G863" s="15">
        <v>45135</v>
      </c>
      <c r="H863" s="16" t="s">
        <v>35</v>
      </c>
      <c r="I863" s="16" t="s">
        <v>90</v>
      </c>
      <c r="J863" s="16" t="s">
        <v>80</v>
      </c>
      <c r="K863" s="14" t="s">
        <v>10</v>
      </c>
      <c r="L863" s="14" t="s">
        <v>11</v>
      </c>
      <c r="M863" s="16" t="s">
        <v>25</v>
      </c>
      <c r="N863" s="16" t="s">
        <v>13</v>
      </c>
      <c r="O863" s="16" t="s">
        <v>14</v>
      </c>
      <c r="P863" s="12">
        <f t="shared" si="68"/>
        <v>2</v>
      </c>
      <c r="Q863" s="12" cm="1">
        <f t="array" ref="Q863">SUMPRODUCT(($G$2:$G$3094=G863)*(P863&gt;$P$2:$P$3094))+1</f>
        <v>4</v>
      </c>
      <c r="R863" s="12" t="e">
        <f>(Q863*100000)+#REF!</f>
        <v>#REF!</v>
      </c>
      <c r="S863" t="e" cm="1">
        <f t="array" ref="S863">SUMPRODUCT(($G$2:$G$3094=G863)*(R863&gt;$R$2:$R$3094))+1</f>
        <v>#REF!</v>
      </c>
      <c r="T863" t="str">
        <f t="shared" si="69"/>
        <v>YORK †</v>
      </c>
      <c r="U863">
        <v>0</v>
      </c>
      <c r="V863" t="s">
        <v>19</v>
      </c>
      <c r="W863">
        <f t="shared" si="70"/>
        <v>2023</v>
      </c>
    </row>
    <row r="864" spans="1:23" x14ac:dyDescent="0.25">
      <c r="A864" s="10" t="str">
        <f>IF(YEAR(G864)=2024,#REF!,"")</f>
        <v/>
      </c>
      <c r="B864" s="10" t="str">
        <f>IF(YEAR(G864)=2025,#REF!,"")</f>
        <v/>
      </c>
      <c r="C864" s="10" t="str">
        <f t="shared" si="66"/>
        <v>Afternoon45135</v>
      </c>
      <c r="D864" s="5" t="str">
        <f>IF('by region'!$C$2="Any","Any",List!V864)&amp;M864&amp;IF('by region'!$I$2="Any","Any",N864)&amp;G864</f>
        <v>AnyJumpAny45135</v>
      </c>
      <c r="E864" s="5" t="e">
        <f>IF(I864=#REF!,List!G864,"")</f>
        <v>#REF!</v>
      </c>
      <c r="F864" s="5" t="e">
        <f t="shared" si="67"/>
        <v>#REF!</v>
      </c>
      <c r="G864" s="15">
        <v>45135</v>
      </c>
      <c r="H864" s="16" t="s">
        <v>35</v>
      </c>
      <c r="I864" s="16" t="s">
        <v>60</v>
      </c>
      <c r="J864" s="16" t="s">
        <v>9</v>
      </c>
      <c r="K864" s="14" t="s">
        <v>24</v>
      </c>
      <c r="L864" s="14" t="s">
        <v>17</v>
      </c>
      <c r="M864" s="16" t="s">
        <v>12</v>
      </c>
      <c r="N864" s="16" t="s">
        <v>13</v>
      </c>
      <c r="O864" s="16" t="s">
        <v>14</v>
      </c>
      <c r="P864" s="12">
        <f t="shared" si="68"/>
        <v>1</v>
      </c>
      <c r="Q864" s="12" cm="1">
        <f t="array" ref="Q864">SUMPRODUCT(($G$2:$G$3094=G864)*(P864&gt;$P$2:$P$3094))+1</f>
        <v>1</v>
      </c>
      <c r="R864" s="12" t="e">
        <f>(Q864*100000)+#REF!</f>
        <v>#REF!</v>
      </c>
      <c r="S864" t="e" cm="1">
        <f t="array" ref="S864">SUMPRODUCT(($G$2:$G$3094=G864)*(R864&gt;$R$2:$R$3094))+1</f>
        <v>#REF!</v>
      </c>
      <c r="T864" t="str">
        <f t="shared" si="69"/>
        <v xml:space="preserve">Uttoxeter </v>
      </c>
      <c r="U864">
        <v>0</v>
      </c>
      <c r="V864" t="s">
        <v>30</v>
      </c>
      <c r="W864">
        <f t="shared" si="70"/>
        <v>2023</v>
      </c>
    </row>
    <row r="865" spans="1:23" x14ac:dyDescent="0.25">
      <c r="A865" s="10" t="str">
        <f>IF(YEAR(G865)=2024,#REF!,"")</f>
        <v/>
      </c>
      <c r="B865" s="10" t="str">
        <f>IF(YEAR(G865)=2025,#REF!,"")</f>
        <v/>
      </c>
      <c r="C865" s="10" t="str">
        <f t="shared" si="66"/>
        <v>Afternoon45136</v>
      </c>
      <c r="D865" s="5" t="str">
        <f>IF('by region'!$C$2="Any","Any",List!V865)&amp;M865&amp;IF('by region'!$I$2="Any","Any",N865)&amp;G865</f>
        <v>AnyFlatAny45136</v>
      </c>
      <c r="E865" s="5" t="e">
        <f>IF(I865=#REF!,List!G865,"")</f>
        <v>#REF!</v>
      </c>
      <c r="F865" s="5" t="e">
        <f t="shared" si="67"/>
        <v>#REF!</v>
      </c>
      <c r="G865" s="15">
        <v>45136</v>
      </c>
      <c r="H865" s="16" t="s">
        <v>37</v>
      </c>
      <c r="I865" s="16" t="s">
        <v>31</v>
      </c>
      <c r="J865" s="16" t="s">
        <v>9</v>
      </c>
      <c r="K865" s="14" t="s">
        <v>24</v>
      </c>
      <c r="L865" s="14" t="s">
        <v>11</v>
      </c>
      <c r="M865" s="16" t="s">
        <v>25</v>
      </c>
      <c r="N865" s="16" t="s">
        <v>26</v>
      </c>
      <c r="O865" s="16" t="s">
        <v>14</v>
      </c>
      <c r="P865" s="12">
        <f t="shared" si="68"/>
        <v>1</v>
      </c>
      <c r="Q865" s="12" cm="1">
        <f t="array" ref="Q865">SUMPRODUCT(($G$2:$G$3094=G865)*(P865&gt;$P$2:$P$3094))+1</f>
        <v>1</v>
      </c>
      <c r="R865" s="12" t="e">
        <f>(Q865*100000)+#REF!</f>
        <v>#REF!</v>
      </c>
      <c r="S865" t="e" cm="1">
        <f t="array" ref="S865">SUMPRODUCT(($G$2:$G$3094=G865)*(R865&gt;$R$2:$R$3094))+1</f>
        <v>#REF!</v>
      </c>
      <c r="T865" t="str">
        <f t="shared" si="69"/>
        <v xml:space="preserve">NEWCASTLE </v>
      </c>
      <c r="U865">
        <v>0</v>
      </c>
      <c r="V865" t="s">
        <v>17</v>
      </c>
      <c r="W865">
        <f t="shared" si="70"/>
        <v>2023</v>
      </c>
    </row>
    <row r="866" spans="1:23" x14ac:dyDescent="0.25">
      <c r="A866" s="10" t="str">
        <f>IF(YEAR(G866)=2024,#REF!,"")</f>
        <v/>
      </c>
      <c r="B866" s="10" t="str">
        <f>IF(YEAR(G866)=2025,#REF!,"")</f>
        <v/>
      </c>
      <c r="C866" s="10" t="str">
        <f t="shared" si="66"/>
        <v>Afternoon45136</v>
      </c>
      <c r="D866" s="5" t="str">
        <f>IF('by region'!$C$2="Any","Any",List!V866)&amp;M866&amp;IF('by region'!$I$2="Any","Any",N866)&amp;G866</f>
        <v>AnyFlatAny45136</v>
      </c>
      <c r="E866" s="5" t="e">
        <f>IF(I866=#REF!,List!G866,"")</f>
        <v>#REF!</v>
      </c>
      <c r="F866" s="5" t="e">
        <f t="shared" si="67"/>
        <v>#REF!</v>
      </c>
      <c r="G866" s="15">
        <v>45136</v>
      </c>
      <c r="H866" s="16" t="s">
        <v>37</v>
      </c>
      <c r="I866" s="16" t="s">
        <v>55</v>
      </c>
      <c r="J866" s="16" t="s">
        <v>9</v>
      </c>
      <c r="K866" s="14" t="s">
        <v>10</v>
      </c>
      <c r="L866" s="14" t="s">
        <v>19</v>
      </c>
      <c r="M866" s="16" t="s">
        <v>25</v>
      </c>
      <c r="N866" s="16" t="s">
        <v>13</v>
      </c>
      <c r="O866" s="16" t="s">
        <v>14</v>
      </c>
      <c r="P866" s="12">
        <f t="shared" si="68"/>
        <v>1</v>
      </c>
      <c r="Q866" s="12" cm="1">
        <f t="array" ref="Q866">SUMPRODUCT(($G$2:$G$3094=G866)*(P866&gt;$P$2:$P$3094))+1</f>
        <v>1</v>
      </c>
      <c r="R866" s="12" t="e">
        <f>(Q866*100000)+#REF!</f>
        <v>#REF!</v>
      </c>
      <c r="S866" t="e" cm="1">
        <f t="array" ref="S866">SUMPRODUCT(($G$2:$G$3094=G866)*(R866&gt;$R$2:$R$3094))+1</f>
        <v>#REF!</v>
      </c>
      <c r="T866" t="str">
        <f t="shared" si="69"/>
        <v xml:space="preserve">ASCOT </v>
      </c>
      <c r="U866">
        <v>0</v>
      </c>
      <c r="V866" t="s">
        <v>17</v>
      </c>
      <c r="W866">
        <f t="shared" si="70"/>
        <v>2023</v>
      </c>
    </row>
    <row r="867" spans="1:23" x14ac:dyDescent="0.25">
      <c r="A867" s="10" t="str">
        <f>IF(YEAR(G867)=2024,#REF!,"")</f>
        <v/>
      </c>
      <c r="B867" s="10" t="str">
        <f>IF(YEAR(G867)=2025,#REF!,"")</f>
        <v/>
      </c>
      <c r="C867" s="10" t="str">
        <f t="shared" si="66"/>
        <v>Evening45136</v>
      </c>
      <c r="D867" s="5" t="str">
        <f>IF('by region'!$C$2="Any","Any",List!V867)&amp;M867&amp;IF('by region'!$I$2="Any","Any",N867)&amp;G867</f>
        <v>AnyFlatAny45136</v>
      </c>
      <c r="E867" s="5" t="e">
        <f>IF(I867=#REF!,List!G867,"")</f>
        <v>#REF!</v>
      </c>
      <c r="F867" s="5" t="e">
        <f t="shared" si="67"/>
        <v>#REF!</v>
      </c>
      <c r="G867" s="15">
        <v>45136</v>
      </c>
      <c r="H867" s="16" t="s">
        <v>37</v>
      </c>
      <c r="I867" s="16" t="s">
        <v>70</v>
      </c>
      <c r="J867" s="16" t="s">
        <v>80</v>
      </c>
      <c r="K867" s="14" t="s">
        <v>24</v>
      </c>
      <c r="L867" s="14" t="s">
        <v>19</v>
      </c>
      <c r="M867" s="16" t="s">
        <v>25</v>
      </c>
      <c r="N867" s="16" t="s">
        <v>13</v>
      </c>
      <c r="O867" s="16" t="s">
        <v>14</v>
      </c>
      <c r="P867" s="12">
        <f t="shared" si="68"/>
        <v>2</v>
      </c>
      <c r="Q867" s="12" cm="1">
        <f t="array" ref="Q867">SUMPRODUCT(($G$2:$G$3094=G867)*(P867&gt;$P$2:$P$3094))+1</f>
        <v>5</v>
      </c>
      <c r="R867" s="12" t="e">
        <f>(Q867*100000)+#REF!</f>
        <v>#REF!</v>
      </c>
      <c r="S867" t="e" cm="1">
        <f t="array" ref="S867">SUMPRODUCT(($G$2:$G$3094=G867)*(R867&gt;$R$2:$R$3094))+1</f>
        <v>#REF!</v>
      </c>
      <c r="T867" t="str">
        <f t="shared" si="69"/>
        <v>WINDSOR †</v>
      </c>
      <c r="U867">
        <v>0</v>
      </c>
      <c r="V867" t="s">
        <v>19</v>
      </c>
      <c r="W867">
        <f t="shared" si="70"/>
        <v>2023</v>
      </c>
    </row>
    <row r="868" spans="1:23" x14ac:dyDescent="0.25">
      <c r="A868" s="10" t="str">
        <f>IF(YEAR(G868)=2024,#REF!,"")</f>
        <v/>
      </c>
      <c r="B868" s="10" t="str">
        <f>IF(YEAR(G868)=2025,#REF!,"")</f>
        <v/>
      </c>
      <c r="C868" s="10" t="str">
        <f t="shared" si="66"/>
        <v>Afternoon45136</v>
      </c>
      <c r="D868" s="5" t="str">
        <f>IF('by region'!$C$2="Any","Any",List!V868)&amp;M868&amp;IF('by region'!$I$2="Any","Any",N868)&amp;G868</f>
        <v>AnyFlatAny45136</v>
      </c>
      <c r="E868" s="5" t="e">
        <f>IF(I868=#REF!,List!G868,"")</f>
        <v>#REF!</v>
      </c>
      <c r="F868" s="5" t="e">
        <f t="shared" si="67"/>
        <v>#REF!</v>
      </c>
      <c r="G868" s="15">
        <v>45136</v>
      </c>
      <c r="H868" s="16" t="s">
        <v>37</v>
      </c>
      <c r="I868" s="16" t="s">
        <v>76</v>
      </c>
      <c r="J868" s="16" t="s">
        <v>9</v>
      </c>
      <c r="K868" s="14" t="s">
        <v>16</v>
      </c>
      <c r="L868" s="14" t="s">
        <v>17</v>
      </c>
      <c r="M868" s="16" t="s">
        <v>25</v>
      </c>
      <c r="N868" s="16" t="s">
        <v>13</v>
      </c>
      <c r="O868" s="16" t="s">
        <v>14</v>
      </c>
      <c r="P868" s="12">
        <f t="shared" si="68"/>
        <v>1</v>
      </c>
      <c r="Q868" s="12" cm="1">
        <f t="array" ref="Q868">SUMPRODUCT(($G$2:$G$3094=G868)*(P868&gt;$P$2:$P$3094))+1</f>
        <v>1</v>
      </c>
      <c r="R868" s="12" t="e">
        <f>(Q868*100000)+#REF!</f>
        <v>#REF!</v>
      </c>
      <c r="S868" t="e" cm="1">
        <f t="array" ref="S868">SUMPRODUCT(($G$2:$G$3094=G868)*(R868&gt;$R$2:$R$3094))+1</f>
        <v>#REF!</v>
      </c>
      <c r="T868" t="str">
        <f t="shared" si="69"/>
        <v xml:space="preserve">NEWMARKET </v>
      </c>
      <c r="U868">
        <v>0</v>
      </c>
      <c r="V868" t="s">
        <v>17</v>
      </c>
      <c r="W868">
        <f t="shared" si="70"/>
        <v>2023</v>
      </c>
    </row>
    <row r="869" spans="1:23" x14ac:dyDescent="0.25">
      <c r="A869" s="10" t="str">
        <f>IF(YEAR(G869)=2024,#REF!,"")</f>
        <v/>
      </c>
      <c r="B869" s="10" t="str">
        <f>IF(YEAR(G869)=2025,#REF!,"")</f>
        <v/>
      </c>
      <c r="C869" s="10" t="str">
        <f t="shared" si="66"/>
        <v>Evening45136</v>
      </c>
      <c r="D869" s="5" t="str">
        <f>IF('by region'!$C$2="Any","Any",List!V869)&amp;M869&amp;IF('by region'!$I$2="Any","Any",N869)&amp;G869</f>
        <v>AnyFlatAny45136</v>
      </c>
      <c r="E869" s="5" t="e">
        <f>IF(I869=#REF!,List!G869,"")</f>
        <v>#REF!</v>
      </c>
      <c r="F869" s="5" t="e">
        <f t="shared" si="67"/>
        <v>#REF!</v>
      </c>
      <c r="G869" s="15">
        <v>45136</v>
      </c>
      <c r="H869" s="16" t="s">
        <v>37</v>
      </c>
      <c r="I869" s="16" t="s">
        <v>87</v>
      </c>
      <c r="J869" s="16" t="s">
        <v>80</v>
      </c>
      <c r="K869" s="14" t="s">
        <v>10</v>
      </c>
      <c r="L869" s="14" t="s">
        <v>19</v>
      </c>
      <c r="M869" s="16" t="s">
        <v>25</v>
      </c>
      <c r="N869" s="16" t="s">
        <v>13</v>
      </c>
      <c r="O869" s="16" t="s">
        <v>14</v>
      </c>
      <c r="P869" s="12">
        <f t="shared" si="68"/>
        <v>2</v>
      </c>
      <c r="Q869" s="12" cm="1">
        <f t="array" ref="Q869">SUMPRODUCT(($G$2:$G$3094=G869)*(P869&gt;$P$2:$P$3094))+1</f>
        <v>5</v>
      </c>
      <c r="R869" s="12" t="e">
        <f>(Q869*100000)+#REF!</f>
        <v>#REF!</v>
      </c>
      <c r="S869" t="e" cm="1">
        <f t="array" ref="S869">SUMPRODUCT(($G$2:$G$3094=G869)*(R869&gt;$R$2:$R$3094))+1</f>
        <v>#REF!</v>
      </c>
      <c r="T869" t="str">
        <f t="shared" si="69"/>
        <v>SALISBURY †</v>
      </c>
      <c r="U869">
        <v>0</v>
      </c>
      <c r="V869" t="s">
        <v>11</v>
      </c>
      <c r="W869">
        <f t="shared" si="70"/>
        <v>2023</v>
      </c>
    </row>
    <row r="870" spans="1:23" x14ac:dyDescent="0.25">
      <c r="A870" s="10" t="str">
        <f>IF(YEAR(G870)=2024,#REF!,"")</f>
        <v/>
      </c>
      <c r="B870" s="10" t="str">
        <f>IF(YEAR(G870)=2025,#REF!,"")</f>
        <v/>
      </c>
      <c r="C870" s="10" t="str">
        <f t="shared" si="66"/>
        <v>Afternoon45136</v>
      </c>
      <c r="D870" s="5" t="str">
        <f>IF('by region'!$C$2="Any","Any",List!V870)&amp;M870&amp;IF('by region'!$I$2="Any","Any",N870)&amp;G870</f>
        <v>AnyFlatAny45136</v>
      </c>
      <c r="E870" s="5" t="e">
        <f>IF(I870=#REF!,List!G870,"")</f>
        <v>#REF!</v>
      </c>
      <c r="F870" s="5" t="e">
        <f t="shared" si="67"/>
        <v>#REF!</v>
      </c>
      <c r="G870" s="15">
        <v>45136</v>
      </c>
      <c r="H870" s="16" t="s">
        <v>37</v>
      </c>
      <c r="I870" s="16" t="s">
        <v>90</v>
      </c>
      <c r="J870" s="16" t="s">
        <v>9</v>
      </c>
      <c r="K870" s="14" t="s">
        <v>10</v>
      </c>
      <c r="L870" s="14" t="s">
        <v>11</v>
      </c>
      <c r="M870" s="16" t="s">
        <v>25</v>
      </c>
      <c r="N870" s="16" t="s">
        <v>13</v>
      </c>
      <c r="O870" s="16" t="s">
        <v>14</v>
      </c>
      <c r="P870" s="12">
        <f t="shared" si="68"/>
        <v>1</v>
      </c>
      <c r="Q870" s="12" cm="1">
        <f t="array" ref="Q870">SUMPRODUCT(($G$2:$G$3094=G870)*(P870&gt;$P$2:$P$3094))+1</f>
        <v>1</v>
      </c>
      <c r="R870" s="12" t="e">
        <f>(Q870*100000)+#REF!</f>
        <v>#REF!</v>
      </c>
      <c r="S870" t="e" cm="1">
        <f t="array" ref="S870">SUMPRODUCT(($G$2:$G$3094=G870)*(R870&gt;$R$2:$R$3094))+1</f>
        <v>#REF!</v>
      </c>
      <c r="T870" t="str">
        <f t="shared" si="69"/>
        <v xml:space="preserve">YORK </v>
      </c>
      <c r="U870">
        <v>0</v>
      </c>
      <c r="V870" t="s">
        <v>30</v>
      </c>
      <c r="W870">
        <f t="shared" si="70"/>
        <v>2023</v>
      </c>
    </row>
    <row r="871" spans="1:23" x14ac:dyDescent="0.25">
      <c r="A871" s="10" t="str">
        <f>IF(YEAR(G871)=2024,#REF!,"")</f>
        <v/>
      </c>
      <c r="B871" s="10" t="str">
        <f>IF(YEAR(G871)=2025,#REF!,"")</f>
        <v/>
      </c>
      <c r="C871" s="10" t="str">
        <f t="shared" si="66"/>
        <v>Afternoon45137</v>
      </c>
      <c r="D871" s="5" t="str">
        <f>IF('by region'!$C$2="Any","Any",List!V871)&amp;M871&amp;IF('by region'!$I$2="Any","Any",N871)&amp;G871</f>
        <v>AnyFlatAny45137</v>
      </c>
      <c r="E871" s="5" t="e">
        <f>IF(I871=#REF!,List!G871,"")</f>
        <v>#REF!</v>
      </c>
      <c r="F871" s="5" t="e">
        <f t="shared" si="67"/>
        <v>#REF!</v>
      </c>
      <c r="G871" s="15">
        <v>45137</v>
      </c>
      <c r="H871" s="16" t="s">
        <v>40</v>
      </c>
      <c r="I871" s="16" t="s">
        <v>71</v>
      </c>
      <c r="J871" s="16" t="s">
        <v>9</v>
      </c>
      <c r="K871" s="14" t="s">
        <v>10</v>
      </c>
      <c r="L871" s="14" t="s">
        <v>11</v>
      </c>
      <c r="M871" s="16" t="s">
        <v>25</v>
      </c>
      <c r="N871" s="16" t="s">
        <v>13</v>
      </c>
      <c r="O871" s="16" t="s">
        <v>14</v>
      </c>
      <c r="P871" s="12">
        <f t="shared" si="68"/>
        <v>1</v>
      </c>
      <c r="Q871" s="12" cm="1">
        <f t="array" ref="Q871">SUMPRODUCT(($G$2:$G$3094=G871)*(P871&gt;$P$2:$P$3094))+1</f>
        <v>1</v>
      </c>
      <c r="R871" s="12" t="e">
        <f>(Q871*100000)+#REF!</f>
        <v>#REF!</v>
      </c>
      <c r="S871" t="e" cm="1">
        <f t="array" ref="S871">SUMPRODUCT(($G$2:$G$3094=G871)*(R871&gt;$R$2:$R$3094))+1</f>
        <v>#REF!</v>
      </c>
      <c r="T871" t="str">
        <f t="shared" si="69"/>
        <v xml:space="preserve">PONTEFRACT </v>
      </c>
      <c r="U871">
        <v>0</v>
      </c>
      <c r="V871" t="s">
        <v>19</v>
      </c>
      <c r="W871">
        <f t="shared" si="70"/>
        <v>2023</v>
      </c>
    </row>
    <row r="872" spans="1:23" x14ac:dyDescent="0.25">
      <c r="A872" s="10" t="str">
        <f>IF(YEAR(G872)=2024,#REF!,"")</f>
        <v/>
      </c>
      <c r="B872" s="10" t="str">
        <f>IF(YEAR(G872)=2025,#REF!,"")</f>
        <v/>
      </c>
      <c r="C872" s="10" t="str">
        <f t="shared" si="66"/>
        <v>Afternoon45137</v>
      </c>
      <c r="D872" s="5" t="str">
        <f>IF('by region'!$C$2="Any","Any",List!V872)&amp;M872&amp;IF('by region'!$I$2="Any","Any",N872)&amp;G872</f>
        <v>AnyJumpAny45137</v>
      </c>
      <c r="E872" s="5" t="e">
        <f>IF(I872=#REF!,List!G872,"")</f>
        <v>#REF!</v>
      </c>
      <c r="F872" s="5" t="e">
        <f t="shared" si="67"/>
        <v>#REF!</v>
      </c>
      <c r="G872" s="15">
        <v>45137</v>
      </c>
      <c r="H872" s="16" t="s">
        <v>40</v>
      </c>
      <c r="I872" s="16" t="s">
        <v>60</v>
      </c>
      <c r="J872" s="16" t="s">
        <v>9</v>
      </c>
      <c r="K872" s="14" t="s">
        <v>24</v>
      </c>
      <c r="L872" s="14" t="s">
        <v>17</v>
      </c>
      <c r="M872" s="16" t="s">
        <v>12</v>
      </c>
      <c r="N872" s="16" t="s">
        <v>13</v>
      </c>
      <c r="O872" s="16" t="s">
        <v>14</v>
      </c>
      <c r="P872" s="12">
        <f t="shared" si="68"/>
        <v>1</v>
      </c>
      <c r="Q872" s="12" cm="1">
        <f t="array" ref="Q872">SUMPRODUCT(($G$2:$G$3094=G872)*(P872&gt;$P$2:$P$3094))+1</f>
        <v>1</v>
      </c>
      <c r="R872" s="12" t="e">
        <f>(Q872*100000)+#REF!</f>
        <v>#REF!</v>
      </c>
      <c r="S872" t="e" cm="1">
        <f t="array" ref="S872">SUMPRODUCT(($G$2:$G$3094=G872)*(R872&gt;$R$2:$R$3094))+1</f>
        <v>#REF!</v>
      </c>
      <c r="T872" t="str">
        <f t="shared" si="69"/>
        <v xml:space="preserve">Uttoxeter </v>
      </c>
      <c r="U872">
        <v>0</v>
      </c>
      <c r="V872" t="s">
        <v>30</v>
      </c>
      <c r="W872">
        <f t="shared" si="70"/>
        <v>2023</v>
      </c>
    </row>
    <row r="873" spans="1:23" x14ac:dyDescent="0.25">
      <c r="A873" s="10" t="str">
        <f>IF(YEAR(G873)=2024,#REF!,"")</f>
        <v/>
      </c>
      <c r="B873" s="10" t="str">
        <f>IF(YEAR(G873)=2025,#REF!,"")</f>
        <v/>
      </c>
      <c r="C873" s="10" t="str">
        <f t="shared" si="66"/>
        <v>Afternoon45138</v>
      </c>
      <c r="D873" s="5" t="str">
        <f>IF('by region'!$C$2="Any","Any",List!V873)&amp;M873&amp;IF('by region'!$I$2="Any","Any",N873)&amp;G873</f>
        <v>AnyFlatAny45138</v>
      </c>
      <c r="E873" s="5" t="e">
        <f>IF(I873=#REF!,List!G873,"")</f>
        <v>#REF!</v>
      </c>
      <c r="F873" s="5" t="e">
        <f t="shared" si="67"/>
        <v>#REF!</v>
      </c>
      <c r="G873" s="15">
        <v>45138</v>
      </c>
      <c r="H873" s="16" t="s">
        <v>42</v>
      </c>
      <c r="I873" s="16" t="s">
        <v>28</v>
      </c>
      <c r="J873" s="16" t="s">
        <v>9</v>
      </c>
      <c r="K873" s="14" t="s">
        <v>10</v>
      </c>
      <c r="L873" s="14" t="s">
        <v>11</v>
      </c>
      <c r="M873" s="16" t="s">
        <v>25</v>
      </c>
      <c r="N873" s="16" t="s">
        <v>13</v>
      </c>
      <c r="O873" s="16" t="s">
        <v>14</v>
      </c>
      <c r="P873" s="12">
        <f t="shared" si="68"/>
        <v>1</v>
      </c>
      <c r="Q873" s="12" cm="1">
        <f t="array" ref="Q873">SUMPRODUCT(($G$2:$G$3094=G873)*(P873&gt;$P$2:$P$3094))+1</f>
        <v>1</v>
      </c>
      <c r="R873" s="12" t="e">
        <f>(Q873*100000)+#REF!</f>
        <v>#REF!</v>
      </c>
      <c r="S873" t="e" cm="1">
        <f t="array" ref="S873">SUMPRODUCT(($G$2:$G$3094=G873)*(R873&gt;$R$2:$R$3094))+1</f>
        <v>#REF!</v>
      </c>
      <c r="T873" t="str">
        <f t="shared" si="69"/>
        <v xml:space="preserve">AYR </v>
      </c>
      <c r="U873">
        <v>0</v>
      </c>
      <c r="V873" t="s">
        <v>19</v>
      </c>
      <c r="W873">
        <f t="shared" si="70"/>
        <v>2023</v>
      </c>
    </row>
    <row r="874" spans="1:23" x14ac:dyDescent="0.25">
      <c r="A874" s="10" t="str">
        <f>IF(YEAR(G874)=2024,#REF!,"")</f>
        <v/>
      </c>
      <c r="B874" s="10" t="str">
        <f>IF(YEAR(G874)=2025,#REF!,"")</f>
        <v/>
      </c>
      <c r="C874" s="10" t="str">
        <f t="shared" si="66"/>
        <v>Evening45138</v>
      </c>
      <c r="D874" s="5" t="str">
        <f>IF('by region'!$C$2="Any","Any",List!V874)&amp;M874&amp;IF('by region'!$I$2="Any","Any",N874)&amp;G874</f>
        <v>AnyFlatAny45138</v>
      </c>
      <c r="E874" s="5" t="e">
        <f>IF(I874=#REF!,List!G874,"")</f>
        <v>#REF!</v>
      </c>
      <c r="F874" s="5" t="e">
        <f t="shared" si="67"/>
        <v>#REF!</v>
      </c>
      <c r="G874" s="15">
        <v>45138</v>
      </c>
      <c r="H874" s="16" t="s">
        <v>42</v>
      </c>
      <c r="I874" s="16" t="s">
        <v>65</v>
      </c>
      <c r="J874" s="16" t="s">
        <v>80</v>
      </c>
      <c r="K874" s="14" t="s">
        <v>24</v>
      </c>
      <c r="L874" s="14" t="s">
        <v>19</v>
      </c>
      <c r="M874" s="16" t="s">
        <v>25</v>
      </c>
      <c r="N874" s="16" t="s">
        <v>13</v>
      </c>
      <c r="O874" s="16" t="s">
        <v>14</v>
      </c>
      <c r="P874" s="12">
        <f t="shared" si="68"/>
        <v>2</v>
      </c>
      <c r="Q874" s="12" cm="1">
        <f t="array" ref="Q874">SUMPRODUCT(($G$2:$G$3094=G874)*(P874&gt;$P$2:$P$3094))+1</f>
        <v>3</v>
      </c>
      <c r="R874" s="12" t="e">
        <f>(Q874*100000)+#REF!</f>
        <v>#REF!</v>
      </c>
      <c r="S874" t="e" cm="1">
        <f t="array" ref="S874">SUMPRODUCT(($G$2:$G$3094=G874)*(R874&gt;$R$2:$R$3094))+1</f>
        <v>#REF!</v>
      </c>
      <c r="T874" t="str">
        <f t="shared" si="69"/>
        <v>FFOS LAS †</v>
      </c>
      <c r="U874">
        <v>0</v>
      </c>
      <c r="V874" t="s">
        <v>19</v>
      </c>
      <c r="W874">
        <f t="shared" si="70"/>
        <v>2023</v>
      </c>
    </row>
    <row r="875" spans="1:23" x14ac:dyDescent="0.25">
      <c r="A875" s="10" t="str">
        <f>IF(YEAR(G875)=2024,#REF!,"")</f>
        <v/>
      </c>
      <c r="B875" s="10" t="str">
        <f>IF(YEAR(G875)=2025,#REF!,"")</f>
        <v/>
      </c>
      <c r="C875" s="10" t="str">
        <f t="shared" si="66"/>
        <v>Evening45138</v>
      </c>
      <c r="D875" s="5" t="str">
        <f>IF('by region'!$C$2="Any","Any",List!V875)&amp;M875&amp;IF('by region'!$I$2="Any","Any",N875)&amp;G875</f>
        <v>AnyFlatAny45138</v>
      </c>
      <c r="E875" s="5" t="e">
        <f>IF(I875=#REF!,List!G875,"")</f>
        <v>#REF!</v>
      </c>
      <c r="F875" s="5" t="e">
        <f t="shared" si="67"/>
        <v>#REF!</v>
      </c>
      <c r="G875" s="15">
        <v>45138</v>
      </c>
      <c r="H875" s="16" t="s">
        <v>42</v>
      </c>
      <c r="I875" s="16" t="s">
        <v>36</v>
      </c>
      <c r="J875" s="16" t="s">
        <v>80</v>
      </c>
      <c r="K875" s="14" t="s">
        <v>24</v>
      </c>
      <c r="L875" s="14" t="s">
        <v>19</v>
      </c>
      <c r="M875" s="16" t="s">
        <v>25</v>
      </c>
      <c r="N875" s="16" t="s">
        <v>13</v>
      </c>
      <c r="O875" s="16" t="s">
        <v>14</v>
      </c>
      <c r="P875" s="12">
        <f t="shared" si="68"/>
        <v>2</v>
      </c>
      <c r="Q875" s="12" cm="1">
        <f t="array" ref="Q875">SUMPRODUCT(($G$2:$G$3094=G875)*(P875&gt;$P$2:$P$3094))+1</f>
        <v>3</v>
      </c>
      <c r="R875" s="12" t="e">
        <f>(Q875*100000)+#REF!</f>
        <v>#REF!</v>
      </c>
      <c r="S875" t="e" cm="1">
        <f t="array" ref="S875">SUMPRODUCT(($G$2:$G$3094=G875)*(R875&gt;$R$2:$R$3094))+1</f>
        <v>#REF!</v>
      </c>
      <c r="T875" t="str">
        <f t="shared" si="69"/>
        <v>LINGFIELD PARK †</v>
      </c>
      <c r="U875">
        <v>0</v>
      </c>
      <c r="V875" t="s">
        <v>17</v>
      </c>
      <c r="W875">
        <f t="shared" si="70"/>
        <v>2023</v>
      </c>
    </row>
    <row r="876" spans="1:23" x14ac:dyDescent="0.25">
      <c r="A876" s="10" t="str">
        <f>IF(YEAR(G876)=2024,#REF!,"")</f>
        <v/>
      </c>
      <c r="B876" s="10" t="str">
        <f>IF(YEAR(G876)=2025,#REF!,"")</f>
        <v/>
      </c>
      <c r="C876" s="10" t="str">
        <f t="shared" si="66"/>
        <v>Afternoon45138</v>
      </c>
      <c r="D876" s="5" t="str">
        <f>IF('by region'!$C$2="Any","Any",List!V876)&amp;M876&amp;IF('by region'!$I$2="Any","Any",N876)&amp;G876</f>
        <v>AnyJumpAny45138</v>
      </c>
      <c r="E876" s="5" t="e">
        <f>IF(I876=#REF!,List!G876,"")</f>
        <v>#REF!</v>
      </c>
      <c r="F876" s="5" t="e">
        <f t="shared" si="67"/>
        <v>#REF!</v>
      </c>
      <c r="G876" s="15">
        <v>45138</v>
      </c>
      <c r="H876" s="16" t="s">
        <v>42</v>
      </c>
      <c r="I876" s="16" t="s">
        <v>75</v>
      </c>
      <c r="J876" s="16" t="s">
        <v>9</v>
      </c>
      <c r="K876" s="14" t="s">
        <v>10</v>
      </c>
      <c r="L876" s="14" t="s">
        <v>19</v>
      </c>
      <c r="M876" s="16" t="s">
        <v>12</v>
      </c>
      <c r="N876" s="16" t="s">
        <v>13</v>
      </c>
      <c r="O876" s="16" t="s">
        <v>14</v>
      </c>
      <c r="P876" s="12">
        <f t="shared" si="68"/>
        <v>1</v>
      </c>
      <c r="Q876" s="12" cm="1">
        <f t="array" ref="Q876">SUMPRODUCT(($G$2:$G$3094=G876)*(P876&gt;$P$2:$P$3094))+1</f>
        <v>1</v>
      </c>
      <c r="R876" s="12" t="e">
        <f>(Q876*100000)+#REF!</f>
        <v>#REF!</v>
      </c>
      <c r="S876" t="e" cm="1">
        <f t="array" ref="S876">SUMPRODUCT(($G$2:$G$3094=G876)*(R876&gt;$R$2:$R$3094))+1</f>
        <v>#REF!</v>
      </c>
      <c r="T876" t="str">
        <f t="shared" si="69"/>
        <v xml:space="preserve">Newton Abbot </v>
      </c>
      <c r="U876">
        <v>0</v>
      </c>
      <c r="V876" t="s">
        <v>17</v>
      </c>
      <c r="W876">
        <f t="shared" si="70"/>
        <v>2023</v>
      </c>
    </row>
    <row r="877" spans="1:23" x14ac:dyDescent="0.25">
      <c r="A877" s="10" t="str">
        <f>IF(YEAR(G877)=2024,#REF!,"")</f>
        <v/>
      </c>
      <c r="B877" s="10" t="str">
        <f>IF(YEAR(G877)=2025,#REF!,"")</f>
        <v/>
      </c>
      <c r="C877" s="10" t="str">
        <f t="shared" si="66"/>
        <v>Afternoon45139</v>
      </c>
      <c r="D877" s="5" t="str">
        <f>IF('by region'!$C$2="Any","Any",List!V877)&amp;M877&amp;IF('by region'!$I$2="Any","Any",N877)&amp;G877</f>
        <v>AnyFlatAny45139</v>
      </c>
      <c r="E877" s="5" t="e">
        <f>IF(I877=#REF!,List!G877,"")</f>
        <v>#REF!</v>
      </c>
      <c r="F877" s="5" t="e">
        <f t="shared" si="67"/>
        <v>#REF!</v>
      </c>
      <c r="G877" s="15">
        <v>45139</v>
      </c>
      <c r="H877" s="16" t="s">
        <v>7</v>
      </c>
      <c r="I877" s="16" t="s">
        <v>77</v>
      </c>
      <c r="J877" s="16" t="s">
        <v>9</v>
      </c>
      <c r="K877" s="14" t="s">
        <v>10</v>
      </c>
      <c r="L877" s="14" t="s">
        <v>11</v>
      </c>
      <c r="M877" s="16" t="s">
        <v>25</v>
      </c>
      <c r="N877" s="16" t="s">
        <v>13</v>
      </c>
      <c r="O877" s="16" t="s">
        <v>14</v>
      </c>
      <c r="P877" s="12">
        <f t="shared" si="68"/>
        <v>1</v>
      </c>
      <c r="Q877" s="12" cm="1">
        <f t="array" ref="Q877">SUMPRODUCT(($G$2:$G$3094=G877)*(P877&gt;$P$2:$P$3094))+1</f>
        <v>1</v>
      </c>
      <c r="R877" s="12" t="e">
        <f>(Q877*100000)+#REF!</f>
        <v>#REF!</v>
      </c>
      <c r="S877" t="e" cm="1">
        <f t="array" ref="S877">SUMPRODUCT(($G$2:$G$3094=G877)*(R877&gt;$R$2:$R$3094))+1</f>
        <v>#REF!</v>
      </c>
      <c r="T877" t="str">
        <f t="shared" si="69"/>
        <v xml:space="preserve">BEVERLEY </v>
      </c>
      <c r="U877">
        <v>0</v>
      </c>
      <c r="V877" t="s">
        <v>17</v>
      </c>
      <c r="W877">
        <f t="shared" si="70"/>
        <v>2023</v>
      </c>
    </row>
    <row r="878" spans="1:23" x14ac:dyDescent="0.25">
      <c r="A878" s="10" t="str">
        <f>IF(YEAR(G878)=2024,#REF!,"")</f>
        <v/>
      </c>
      <c r="B878" s="10" t="str">
        <f>IF(YEAR(G878)=2025,#REF!,"")</f>
        <v/>
      </c>
      <c r="C878" s="10" t="str">
        <f t="shared" si="66"/>
        <v>Afternoon45139</v>
      </c>
      <c r="D878" s="5" t="str">
        <f>IF('by region'!$C$2="Any","Any",List!V878)&amp;M878&amp;IF('by region'!$I$2="Any","Any",N878)&amp;G878</f>
        <v>AnyFlatAny45139</v>
      </c>
      <c r="E878" s="5" t="e">
        <f>IF(I878=#REF!,List!G878,"")</f>
        <v>#REF!</v>
      </c>
      <c r="F878" s="5" t="e">
        <f t="shared" si="67"/>
        <v>#REF!</v>
      </c>
      <c r="G878" s="15">
        <v>45139</v>
      </c>
      <c r="H878" s="16" t="s">
        <v>7</v>
      </c>
      <c r="I878" s="16" t="s">
        <v>85</v>
      </c>
      <c r="J878" s="16" t="s">
        <v>9</v>
      </c>
      <c r="K878" s="14" t="s">
        <v>10</v>
      </c>
      <c r="L878" s="14" t="s">
        <v>19</v>
      </c>
      <c r="M878" s="16" t="s">
        <v>25</v>
      </c>
      <c r="N878" s="16" t="s">
        <v>13</v>
      </c>
      <c r="O878" s="16" t="s">
        <v>14</v>
      </c>
      <c r="P878" s="12">
        <f t="shared" si="68"/>
        <v>1</v>
      </c>
      <c r="Q878" s="12" cm="1">
        <f t="array" ref="Q878">SUMPRODUCT(($G$2:$G$3094=G878)*(P878&gt;$P$2:$P$3094))+1</f>
        <v>1</v>
      </c>
      <c r="R878" s="12" t="e">
        <f>(Q878*100000)+#REF!</f>
        <v>#REF!</v>
      </c>
      <c r="S878" t="e" cm="1">
        <f t="array" ref="S878">SUMPRODUCT(($G$2:$G$3094=G878)*(R878&gt;$R$2:$R$3094))+1</f>
        <v>#REF!</v>
      </c>
      <c r="T878" t="str">
        <f t="shared" si="69"/>
        <v xml:space="preserve">GOODWOOD </v>
      </c>
      <c r="U878">
        <v>0</v>
      </c>
      <c r="V878" t="s">
        <v>19</v>
      </c>
      <c r="W878">
        <f t="shared" si="70"/>
        <v>2023</v>
      </c>
    </row>
    <row r="879" spans="1:23" x14ac:dyDescent="0.25">
      <c r="A879" s="10" t="str">
        <f>IF(YEAR(G879)=2024,#REF!,"")</f>
        <v/>
      </c>
      <c r="B879" s="10" t="str">
        <f>IF(YEAR(G879)=2025,#REF!,"")</f>
        <v/>
      </c>
      <c r="C879" s="10" t="str">
        <f t="shared" si="66"/>
        <v>Afternoon45139</v>
      </c>
      <c r="D879" s="5" t="str">
        <f>IF('by region'!$C$2="Any","Any",List!V879)&amp;M879&amp;IF('by region'!$I$2="Any","Any",N879)&amp;G879</f>
        <v>AnyFlatAny45139</v>
      </c>
      <c r="E879" s="5" t="e">
        <f>IF(I879=#REF!,List!G879,"")</f>
        <v>#REF!</v>
      </c>
      <c r="F879" s="5" t="e">
        <f t="shared" si="67"/>
        <v>#REF!</v>
      </c>
      <c r="G879" s="15">
        <v>45139</v>
      </c>
      <c r="H879" s="16" t="s">
        <v>7</v>
      </c>
      <c r="I879" s="16" t="s">
        <v>81</v>
      </c>
      <c r="J879" s="16" t="s">
        <v>9</v>
      </c>
      <c r="K879" s="14" t="s">
        <v>24</v>
      </c>
      <c r="L879" s="14" t="s">
        <v>17</v>
      </c>
      <c r="M879" s="16" t="s">
        <v>25</v>
      </c>
      <c r="N879" s="16" t="s">
        <v>13</v>
      </c>
      <c r="O879" s="16" t="s">
        <v>14</v>
      </c>
      <c r="P879" s="12">
        <f t="shared" si="68"/>
        <v>1</v>
      </c>
      <c r="Q879" s="12" cm="1">
        <f t="array" ref="Q879">SUMPRODUCT(($G$2:$G$3094=G879)*(P879&gt;$P$2:$P$3094))+1</f>
        <v>1</v>
      </c>
      <c r="R879" s="12" t="e">
        <f>(Q879*100000)+#REF!</f>
        <v>#REF!</v>
      </c>
      <c r="S879" t="e" cm="1">
        <f t="array" ref="S879">SUMPRODUCT(($G$2:$G$3094=G879)*(R879&gt;$R$2:$R$3094))+1</f>
        <v>#REF!</v>
      </c>
      <c r="T879" t="str">
        <f t="shared" si="69"/>
        <v xml:space="preserve">YARMOUTH </v>
      </c>
      <c r="U879">
        <v>0</v>
      </c>
      <c r="V879" t="s">
        <v>19</v>
      </c>
      <c r="W879">
        <f t="shared" si="70"/>
        <v>2023</v>
      </c>
    </row>
    <row r="880" spans="1:23" x14ac:dyDescent="0.25">
      <c r="A880" s="10" t="str">
        <f>IF(YEAR(G880)=2024,#REF!,"")</f>
        <v/>
      </c>
      <c r="B880" s="10" t="str">
        <f>IF(YEAR(G880)=2025,#REF!,"")</f>
        <v/>
      </c>
      <c r="C880" s="10" t="str">
        <f t="shared" si="66"/>
        <v>Evening45139</v>
      </c>
      <c r="D880" s="5" t="str">
        <f>IF('by region'!$C$2="Any","Any",List!V880)&amp;M880&amp;IF('by region'!$I$2="Any","Any",N880)&amp;G880</f>
        <v>AnyJumpAny45139</v>
      </c>
      <c r="E880" s="5" t="e">
        <f>IF(I880=#REF!,List!G880,"")</f>
        <v>#REF!</v>
      </c>
      <c r="F880" s="5" t="e">
        <f t="shared" si="67"/>
        <v>#REF!</v>
      </c>
      <c r="G880" s="15">
        <v>45139</v>
      </c>
      <c r="H880" s="16" t="s">
        <v>7</v>
      </c>
      <c r="I880" s="16" t="s">
        <v>84</v>
      </c>
      <c r="J880" s="16" t="s">
        <v>80</v>
      </c>
      <c r="K880" s="14" t="s">
        <v>10</v>
      </c>
      <c r="L880" s="14" t="s">
        <v>11</v>
      </c>
      <c r="M880" s="16" t="s">
        <v>12</v>
      </c>
      <c r="N880" s="16" t="s">
        <v>13</v>
      </c>
      <c r="O880" s="16" t="s">
        <v>21</v>
      </c>
      <c r="P880" s="12">
        <f t="shared" si="68"/>
        <v>2</v>
      </c>
      <c r="Q880" s="12" cm="1">
        <f t="array" ref="Q880">SUMPRODUCT(($G$2:$G$3094=G880)*(P880&gt;$P$2:$P$3094))+1</f>
        <v>4</v>
      </c>
      <c r="R880" s="12" t="e">
        <f>(Q880*100000)+#REF!</f>
        <v>#REF!</v>
      </c>
      <c r="S880" t="e" cm="1">
        <f t="array" ref="S880">SUMPRODUCT(($G$2:$G$3094=G880)*(R880&gt;$R$2:$R$3094))+1</f>
        <v>#REF!</v>
      </c>
      <c r="T880" t="str">
        <f t="shared" si="69"/>
        <v>Perth †</v>
      </c>
      <c r="U880">
        <v>0</v>
      </c>
      <c r="V880" t="s">
        <v>11</v>
      </c>
      <c r="W880">
        <f t="shared" si="70"/>
        <v>2023</v>
      </c>
    </row>
    <row r="881" spans="1:23" x14ac:dyDescent="0.25">
      <c r="A881" s="10" t="str">
        <f>IF(YEAR(G881)=2024,#REF!,"")</f>
        <v/>
      </c>
      <c r="B881" s="10" t="str">
        <f>IF(YEAR(G881)=2025,#REF!,"")</f>
        <v/>
      </c>
      <c r="C881" s="10" t="str">
        <f t="shared" si="66"/>
        <v>Evening45139</v>
      </c>
      <c r="D881" s="5" t="str">
        <f>IF('by region'!$C$2="Any","Any",List!V881)&amp;M881&amp;IF('by region'!$I$2="Any","Any",N881)&amp;G881</f>
        <v>AnyJumpAny45139</v>
      </c>
      <c r="E881" s="5" t="e">
        <f>IF(I881=#REF!,List!G881,"")</f>
        <v>#REF!</v>
      </c>
      <c r="F881" s="5" t="e">
        <f t="shared" si="67"/>
        <v>#REF!</v>
      </c>
      <c r="G881" s="15">
        <v>45139</v>
      </c>
      <c r="H881" s="16" t="s">
        <v>7</v>
      </c>
      <c r="I881" s="16" t="s">
        <v>91</v>
      </c>
      <c r="J881" s="16" t="s">
        <v>80</v>
      </c>
      <c r="K881" s="14" t="s">
        <v>24</v>
      </c>
      <c r="L881" s="14" t="s">
        <v>17</v>
      </c>
      <c r="M881" s="16" t="s">
        <v>12</v>
      </c>
      <c r="N881" s="16" t="s">
        <v>13</v>
      </c>
      <c r="O881" s="16" t="s">
        <v>14</v>
      </c>
      <c r="P881" s="12">
        <f t="shared" si="68"/>
        <v>2</v>
      </c>
      <c r="Q881" s="12" cm="1">
        <f t="array" ref="Q881">SUMPRODUCT(($G$2:$G$3094=G881)*(P881&gt;$P$2:$P$3094))+1</f>
        <v>4</v>
      </c>
      <c r="R881" s="12" t="e">
        <f>(Q881*100000)+#REF!</f>
        <v>#REF!</v>
      </c>
      <c r="S881" t="e" cm="1">
        <f t="array" ref="S881">SUMPRODUCT(($G$2:$G$3094=G881)*(R881&gt;$R$2:$R$3094))+1</f>
        <v>#REF!</v>
      </c>
      <c r="T881" t="str">
        <f t="shared" si="69"/>
        <v>Worcester †</v>
      </c>
      <c r="U881">
        <v>0</v>
      </c>
      <c r="V881" t="s">
        <v>17</v>
      </c>
      <c r="W881">
        <f t="shared" si="70"/>
        <v>2023</v>
      </c>
    </row>
    <row r="882" spans="1:23" x14ac:dyDescent="0.25">
      <c r="A882" s="10" t="str">
        <f>IF(YEAR(G882)=2024,#REF!,"")</f>
        <v/>
      </c>
      <c r="B882" s="10" t="str">
        <f>IF(YEAR(G882)=2025,#REF!,"")</f>
        <v/>
      </c>
      <c r="C882" s="10" t="str">
        <f t="shared" si="66"/>
        <v>Afternoon45140</v>
      </c>
      <c r="D882" s="5" t="str">
        <f>IF('by region'!$C$2="Any","Any",List!V882)&amp;M882&amp;IF('by region'!$I$2="Any","Any",N882)&amp;G882</f>
        <v>AnyFlatAny45140</v>
      </c>
      <c r="E882" s="5" t="e">
        <f>IF(I882=#REF!,List!G882,"")</f>
        <v>#REF!</v>
      </c>
      <c r="F882" s="5" t="e">
        <f t="shared" si="67"/>
        <v>#REF!</v>
      </c>
      <c r="G882" s="15">
        <v>45140</v>
      </c>
      <c r="H882" s="16" t="s">
        <v>27</v>
      </c>
      <c r="I882" s="16" t="s">
        <v>85</v>
      </c>
      <c r="J882" s="16" t="s">
        <v>9</v>
      </c>
      <c r="K882" s="14" t="s">
        <v>10</v>
      </c>
      <c r="L882" s="14" t="s">
        <v>19</v>
      </c>
      <c r="M882" s="16" t="s">
        <v>25</v>
      </c>
      <c r="N882" s="16" t="s">
        <v>13</v>
      </c>
      <c r="O882" s="16" t="s">
        <v>14</v>
      </c>
      <c r="P882" s="12">
        <f t="shared" si="68"/>
        <v>1</v>
      </c>
      <c r="Q882" s="12" cm="1">
        <f t="array" ref="Q882">SUMPRODUCT(($G$2:$G$3094=G882)*(P882&gt;$P$2:$P$3094))+1</f>
        <v>1</v>
      </c>
      <c r="R882" s="12" t="e">
        <f>(Q882*100000)+#REF!</f>
        <v>#REF!</v>
      </c>
      <c r="S882" t="e" cm="1">
        <f t="array" ref="S882">SUMPRODUCT(($G$2:$G$3094=G882)*(R882&gt;$R$2:$R$3094))+1</f>
        <v>#REF!</v>
      </c>
      <c r="T882" t="str">
        <f t="shared" si="69"/>
        <v xml:space="preserve">GOODWOOD </v>
      </c>
      <c r="U882">
        <v>0</v>
      </c>
      <c r="V882" t="s">
        <v>17</v>
      </c>
      <c r="W882">
        <f t="shared" si="70"/>
        <v>2023</v>
      </c>
    </row>
    <row r="883" spans="1:23" x14ac:dyDescent="0.25">
      <c r="A883" s="10" t="str">
        <f>IF(YEAR(G883)=2024,#REF!,"")</f>
        <v/>
      </c>
      <c r="B883" s="10" t="str">
        <f>IF(YEAR(G883)=2025,#REF!,"")</f>
        <v/>
      </c>
      <c r="C883" s="10" t="str">
        <f t="shared" si="66"/>
        <v>Evening45140</v>
      </c>
      <c r="D883" s="5" t="str">
        <f>IF('by region'!$C$2="Any","Any",List!V883)&amp;M883&amp;IF('by region'!$I$2="Any","Any",N883)&amp;G883</f>
        <v>AnyFlatAny45140</v>
      </c>
      <c r="E883" s="5" t="e">
        <f>IF(I883=#REF!,List!G883,"")</f>
        <v>#REF!</v>
      </c>
      <c r="F883" s="5" t="e">
        <f t="shared" si="67"/>
        <v>#REF!</v>
      </c>
      <c r="G883" s="15">
        <v>45140</v>
      </c>
      <c r="H883" s="16" t="s">
        <v>27</v>
      </c>
      <c r="I883" s="16" t="s">
        <v>44</v>
      </c>
      <c r="J883" s="16" t="s">
        <v>80</v>
      </c>
      <c r="K883" s="14" t="s">
        <v>10</v>
      </c>
      <c r="L883" s="14" t="s">
        <v>17</v>
      </c>
      <c r="M883" s="16" t="s">
        <v>25</v>
      </c>
      <c r="N883" s="16" t="s">
        <v>13</v>
      </c>
      <c r="O883" s="16" t="s">
        <v>14</v>
      </c>
      <c r="P883" s="12">
        <f t="shared" si="68"/>
        <v>2</v>
      </c>
      <c r="Q883" s="12" cm="1">
        <f t="array" ref="Q883">SUMPRODUCT(($G$2:$G$3094=G883)*(P883&gt;$P$2:$P$3094))+1</f>
        <v>4</v>
      </c>
      <c r="R883" s="12" t="e">
        <f>(Q883*100000)+#REF!</f>
        <v>#REF!</v>
      </c>
      <c r="S883" t="e" cm="1">
        <f t="array" ref="S883">SUMPRODUCT(($G$2:$G$3094=G883)*(R883&gt;$R$2:$R$3094))+1</f>
        <v>#REF!</v>
      </c>
      <c r="T883" t="str">
        <f t="shared" si="69"/>
        <v>LEICESTER †</v>
      </c>
      <c r="U883">
        <v>1</v>
      </c>
      <c r="V883" t="s">
        <v>11</v>
      </c>
      <c r="W883">
        <f t="shared" si="70"/>
        <v>2023</v>
      </c>
    </row>
    <row r="884" spans="1:23" x14ac:dyDescent="0.25">
      <c r="A884" s="10" t="str">
        <f>IF(YEAR(G884)=2024,#REF!,"")</f>
        <v/>
      </c>
      <c r="B884" s="10" t="str">
        <f>IF(YEAR(G884)=2025,#REF!,"")</f>
        <v/>
      </c>
      <c r="C884" s="10" t="str">
        <f t="shared" si="66"/>
        <v>Afternoon45140</v>
      </c>
      <c r="D884" s="5" t="str">
        <f>IF('by region'!$C$2="Any","Any",List!V884)&amp;M884&amp;IF('by region'!$I$2="Any","Any",N884)&amp;G884</f>
        <v>AnyFlatAny45140</v>
      </c>
      <c r="E884" s="5" t="e">
        <f>IF(I884=#REF!,List!G884,"")</f>
        <v>#REF!</v>
      </c>
      <c r="F884" s="5" t="e">
        <f t="shared" si="67"/>
        <v>#REF!</v>
      </c>
      <c r="G884" s="15">
        <v>45140</v>
      </c>
      <c r="H884" s="16" t="s">
        <v>27</v>
      </c>
      <c r="I884" s="16" t="s">
        <v>69</v>
      </c>
      <c r="J884" s="16" t="s">
        <v>9</v>
      </c>
      <c r="K884" s="14" t="s">
        <v>10</v>
      </c>
      <c r="L884" s="14" t="s">
        <v>11</v>
      </c>
      <c r="M884" s="16" t="s">
        <v>25</v>
      </c>
      <c r="N884" s="16" t="s">
        <v>13</v>
      </c>
      <c r="O884" s="16" t="s">
        <v>14</v>
      </c>
      <c r="P884" s="12">
        <f t="shared" si="68"/>
        <v>1</v>
      </c>
      <c r="Q884" s="12" cm="1">
        <f t="array" ref="Q884">SUMPRODUCT(($G$2:$G$3094=G884)*(P884&gt;$P$2:$P$3094))+1</f>
        <v>1</v>
      </c>
      <c r="R884" s="12" t="e">
        <f>(Q884*100000)+#REF!</f>
        <v>#REF!</v>
      </c>
      <c r="S884" t="e" cm="1">
        <f t="array" ref="S884">SUMPRODUCT(($G$2:$G$3094=G884)*(R884&gt;$R$2:$R$3094))+1</f>
        <v>#REF!</v>
      </c>
      <c r="T884" t="str">
        <f t="shared" si="69"/>
        <v xml:space="preserve">REDCAR </v>
      </c>
      <c r="U884">
        <v>0</v>
      </c>
      <c r="V884" t="s">
        <v>19</v>
      </c>
      <c r="W884">
        <f t="shared" si="70"/>
        <v>2023</v>
      </c>
    </row>
    <row r="885" spans="1:23" x14ac:dyDescent="0.25">
      <c r="A885" s="10" t="str">
        <f>IF(YEAR(G885)=2024,#REF!,"")</f>
        <v/>
      </c>
      <c r="B885" s="10" t="str">
        <f>IF(YEAR(G885)=2025,#REF!,"")</f>
        <v/>
      </c>
      <c r="C885" s="10" t="str">
        <f t="shared" si="66"/>
        <v>Evening45140</v>
      </c>
      <c r="D885" s="5" t="str">
        <f>IF('by region'!$C$2="Any","Any",List!V885)&amp;M885&amp;IF('by region'!$I$2="Any","Any",N885)&amp;G885</f>
        <v>AnyFlatAny45140</v>
      </c>
      <c r="E885" s="5" t="e">
        <f>IF(I885=#REF!,List!G885,"")</f>
        <v>#REF!</v>
      </c>
      <c r="F885" s="5" t="e">
        <f t="shared" si="67"/>
        <v>#REF!</v>
      </c>
      <c r="G885" s="15">
        <v>45140</v>
      </c>
      <c r="H885" s="16" t="s">
        <v>27</v>
      </c>
      <c r="I885" s="16" t="s">
        <v>38</v>
      </c>
      <c r="J885" s="16" t="s">
        <v>80</v>
      </c>
      <c r="K885" s="14" t="s">
        <v>16</v>
      </c>
      <c r="L885" s="14" t="s">
        <v>19</v>
      </c>
      <c r="M885" s="16" t="s">
        <v>25</v>
      </c>
      <c r="N885" s="16" t="s">
        <v>13</v>
      </c>
      <c r="O885" s="16" t="s">
        <v>14</v>
      </c>
      <c r="P885" s="12">
        <f t="shared" si="68"/>
        <v>2</v>
      </c>
      <c r="Q885" s="12" cm="1">
        <f t="array" ref="Q885">SUMPRODUCT(($G$2:$G$3094=G885)*(P885&gt;$P$2:$P$3094))+1</f>
        <v>4</v>
      </c>
      <c r="R885" s="12" t="e">
        <f>(Q885*100000)+#REF!</f>
        <v>#REF!</v>
      </c>
      <c r="S885" t="e" cm="1">
        <f t="array" ref="S885">SUMPRODUCT(($G$2:$G$3094=G885)*(R885&gt;$R$2:$R$3094))+1</f>
        <v>#REF!</v>
      </c>
      <c r="T885" t="str">
        <f t="shared" si="69"/>
        <v>SANDOWN PARK †</v>
      </c>
      <c r="U885">
        <v>0</v>
      </c>
      <c r="V885" t="s">
        <v>11</v>
      </c>
      <c r="W885">
        <f t="shared" si="70"/>
        <v>2023</v>
      </c>
    </row>
    <row r="886" spans="1:23" x14ac:dyDescent="0.25">
      <c r="A886" s="10" t="str">
        <f>IF(YEAR(G886)=2024,#REF!,"")</f>
        <v/>
      </c>
      <c r="B886" s="10" t="str">
        <f>IF(YEAR(G886)=2025,#REF!,"")</f>
        <v/>
      </c>
      <c r="C886" s="10" t="str">
        <f t="shared" ref="C886:C949" si="71">J886&amp;G886</f>
        <v>Afternoon45140</v>
      </c>
      <c r="D886" s="5" t="str">
        <f>IF('by region'!$C$2="Any","Any",List!V886)&amp;M886&amp;IF('by region'!$I$2="Any","Any",N886)&amp;G886</f>
        <v>AnyJumpAny45140</v>
      </c>
      <c r="E886" s="5" t="e">
        <f>IF(I886=#REF!,List!G886,"")</f>
        <v>#REF!</v>
      </c>
      <c r="F886" s="5" t="e">
        <f t="shared" si="67"/>
        <v>#REF!</v>
      </c>
      <c r="G886" s="15">
        <v>45140</v>
      </c>
      <c r="H886" s="16" t="s">
        <v>27</v>
      </c>
      <c r="I886" s="16" t="s">
        <v>84</v>
      </c>
      <c r="J886" s="16" t="s">
        <v>9</v>
      </c>
      <c r="K886" s="14" t="s">
        <v>10</v>
      </c>
      <c r="L886" s="14" t="s">
        <v>11</v>
      </c>
      <c r="M886" s="16" t="s">
        <v>12</v>
      </c>
      <c r="N886" s="16" t="s">
        <v>13</v>
      </c>
      <c r="O886" s="16" t="s">
        <v>21</v>
      </c>
      <c r="P886" s="12">
        <f t="shared" si="68"/>
        <v>1</v>
      </c>
      <c r="Q886" s="12" cm="1">
        <f t="array" ref="Q886">SUMPRODUCT(($G$2:$G$3094=G886)*(P886&gt;$P$2:$P$3094))+1</f>
        <v>1</v>
      </c>
      <c r="R886" s="12" t="e">
        <f>(Q886*100000)+#REF!</f>
        <v>#REF!</v>
      </c>
      <c r="S886" t="e" cm="1">
        <f t="array" ref="S886">SUMPRODUCT(($G$2:$G$3094=G886)*(R886&gt;$R$2:$R$3094))+1</f>
        <v>#REF!</v>
      </c>
      <c r="T886" t="str">
        <f t="shared" si="69"/>
        <v xml:space="preserve">Perth </v>
      </c>
      <c r="U886">
        <v>0</v>
      </c>
      <c r="V886" t="s">
        <v>19</v>
      </c>
      <c r="W886">
        <f t="shared" si="70"/>
        <v>2023</v>
      </c>
    </row>
    <row r="887" spans="1:23" x14ac:dyDescent="0.25">
      <c r="A887" s="10" t="str">
        <f>IF(YEAR(G887)=2024,#REF!,"")</f>
        <v/>
      </c>
      <c r="B887" s="10" t="str">
        <f>IF(YEAR(G887)=2025,#REF!,"")</f>
        <v/>
      </c>
      <c r="C887" s="10" t="str">
        <f t="shared" si="71"/>
        <v>Evening45141</v>
      </c>
      <c r="D887" s="5" t="str">
        <f>IF('by region'!$C$2="Any","Any",List!V887)&amp;M887&amp;IF('by region'!$I$2="Any","Any",N887)&amp;G887</f>
        <v>AnyFlatAny45141</v>
      </c>
      <c r="E887" s="5" t="e">
        <f>IF(I887=#REF!,List!G887,"")</f>
        <v>#REF!</v>
      </c>
      <c r="F887" s="5" t="e">
        <f t="shared" si="67"/>
        <v>#REF!</v>
      </c>
      <c r="G887" s="15">
        <v>45141</v>
      </c>
      <c r="H887" s="16" t="s">
        <v>34</v>
      </c>
      <c r="I887" s="16" t="s">
        <v>31</v>
      </c>
      <c r="J887" s="16" t="s">
        <v>80</v>
      </c>
      <c r="K887" s="14" t="s">
        <v>24</v>
      </c>
      <c r="L887" s="14" t="s">
        <v>11</v>
      </c>
      <c r="M887" s="16" t="s">
        <v>25</v>
      </c>
      <c r="N887" s="16" t="s">
        <v>26</v>
      </c>
      <c r="O887" s="16" t="s">
        <v>14</v>
      </c>
      <c r="P887" s="12">
        <f t="shared" si="68"/>
        <v>2</v>
      </c>
      <c r="Q887" s="12" cm="1">
        <f t="array" ref="Q887">SUMPRODUCT(($G$2:$G$3094=G887)*(P887&gt;$P$2:$P$3094))+1</f>
        <v>4</v>
      </c>
      <c r="R887" s="12" t="e">
        <f>(Q887*100000)+#REF!</f>
        <v>#REF!</v>
      </c>
      <c r="S887" t="e" cm="1">
        <f t="array" ref="S887">SUMPRODUCT(($G$2:$G$3094=G887)*(R887&gt;$R$2:$R$3094))+1</f>
        <v>#REF!</v>
      </c>
      <c r="T887" t="str">
        <f t="shared" si="69"/>
        <v>NEWCASTLE †</v>
      </c>
      <c r="U887">
        <v>0</v>
      </c>
      <c r="V887" t="s">
        <v>17</v>
      </c>
      <c r="W887">
        <f t="shared" si="70"/>
        <v>2023</v>
      </c>
    </row>
    <row r="888" spans="1:23" x14ac:dyDescent="0.25">
      <c r="A888" s="10" t="str">
        <f>IF(YEAR(G888)=2024,#REF!,"")</f>
        <v/>
      </c>
      <c r="B888" s="10" t="str">
        <f>IF(YEAR(G888)=2025,#REF!,"")</f>
        <v/>
      </c>
      <c r="C888" s="10" t="str">
        <f t="shared" si="71"/>
        <v>Evening45141</v>
      </c>
      <c r="D888" s="5" t="str">
        <f>IF('by region'!$C$2="Any","Any",List!V888)&amp;M888&amp;IF('by region'!$I$2="Any","Any",N888)&amp;G888</f>
        <v>AnyFlatAny45141</v>
      </c>
      <c r="E888" s="5" t="e">
        <f>IF(I888=#REF!,List!G888,"")</f>
        <v>#REF!</v>
      </c>
      <c r="F888" s="5" t="e">
        <f t="shared" si="67"/>
        <v>#REF!</v>
      </c>
      <c r="G888" s="15">
        <v>45141</v>
      </c>
      <c r="H888" s="16" t="s">
        <v>34</v>
      </c>
      <c r="I888" s="16" t="s">
        <v>83</v>
      </c>
      <c r="J888" s="16" t="s">
        <v>80</v>
      </c>
      <c r="K888" s="14" t="s">
        <v>16</v>
      </c>
      <c r="L888" s="14" t="s">
        <v>19</v>
      </c>
      <c r="M888" s="16" t="s">
        <v>25</v>
      </c>
      <c r="N888" s="16" t="s">
        <v>13</v>
      </c>
      <c r="O888" s="16" t="s">
        <v>14</v>
      </c>
      <c r="P888" s="12">
        <f t="shared" si="68"/>
        <v>2</v>
      </c>
      <c r="Q888" s="12" cm="1">
        <f t="array" ref="Q888">SUMPRODUCT(($G$2:$G$3094=G888)*(P888&gt;$P$2:$P$3094))+1</f>
        <v>4</v>
      </c>
      <c r="R888" s="12" t="e">
        <f>(Q888*100000)+#REF!</f>
        <v>#REF!</v>
      </c>
      <c r="S888" t="e" cm="1">
        <f t="array" ref="S888">SUMPRODUCT(($G$2:$G$3094=G888)*(R888&gt;$R$2:$R$3094))+1</f>
        <v>#REF!</v>
      </c>
      <c r="T888" t="str">
        <f t="shared" si="69"/>
        <v>EPSOM DOWNS †</v>
      </c>
      <c r="U888">
        <v>1</v>
      </c>
      <c r="V888" t="s">
        <v>11</v>
      </c>
      <c r="W888">
        <f t="shared" si="70"/>
        <v>2023</v>
      </c>
    </row>
    <row r="889" spans="1:23" x14ac:dyDescent="0.25">
      <c r="A889" s="10" t="str">
        <f>IF(YEAR(G889)=2024,#REF!,"")</f>
        <v/>
      </c>
      <c r="B889" s="10" t="str">
        <f>IF(YEAR(G889)=2025,#REF!,"")</f>
        <v/>
      </c>
      <c r="C889" s="10" t="str">
        <f t="shared" si="71"/>
        <v>Afternoon45141</v>
      </c>
      <c r="D889" s="5" t="str">
        <f>IF('by region'!$C$2="Any","Any",List!V889)&amp;M889&amp;IF('by region'!$I$2="Any","Any",N889)&amp;G889</f>
        <v>AnyFlatAny45141</v>
      </c>
      <c r="E889" s="5" t="e">
        <f>IF(I889=#REF!,List!G889,"")</f>
        <v>#REF!</v>
      </c>
      <c r="F889" s="5" t="e">
        <f t="shared" si="67"/>
        <v>#REF!</v>
      </c>
      <c r="G889" s="15">
        <v>45141</v>
      </c>
      <c r="H889" s="16" t="s">
        <v>34</v>
      </c>
      <c r="I889" s="16" t="s">
        <v>85</v>
      </c>
      <c r="J889" s="16" t="s">
        <v>9</v>
      </c>
      <c r="K889" s="14" t="s">
        <v>10</v>
      </c>
      <c r="L889" s="14" t="s">
        <v>19</v>
      </c>
      <c r="M889" s="16" t="s">
        <v>25</v>
      </c>
      <c r="N889" s="16" t="s">
        <v>13</v>
      </c>
      <c r="O889" s="16" t="s">
        <v>14</v>
      </c>
      <c r="P889" s="12">
        <f t="shared" si="68"/>
        <v>1</v>
      </c>
      <c r="Q889" s="12" cm="1">
        <f t="array" ref="Q889">SUMPRODUCT(($G$2:$G$3094=G889)*(P889&gt;$P$2:$P$3094))+1</f>
        <v>1</v>
      </c>
      <c r="R889" s="12" t="e">
        <f>(Q889*100000)+#REF!</f>
        <v>#REF!</v>
      </c>
      <c r="S889" t="e" cm="1">
        <f t="array" ref="S889">SUMPRODUCT(($G$2:$G$3094=G889)*(R889&gt;$R$2:$R$3094))+1</f>
        <v>#REF!</v>
      </c>
      <c r="T889" t="str">
        <f t="shared" si="69"/>
        <v xml:space="preserve">GOODWOOD </v>
      </c>
      <c r="U889">
        <v>0</v>
      </c>
      <c r="V889" t="s">
        <v>17</v>
      </c>
      <c r="W889">
        <f t="shared" si="70"/>
        <v>2023</v>
      </c>
    </row>
    <row r="890" spans="1:23" x14ac:dyDescent="0.25">
      <c r="A890" s="10" t="str">
        <f>IF(YEAR(G890)=2024,#REF!,"")</f>
        <v/>
      </c>
      <c r="B890" s="10" t="str">
        <f>IF(YEAR(G890)=2025,#REF!,"")</f>
        <v/>
      </c>
      <c r="C890" s="10" t="str">
        <f t="shared" si="71"/>
        <v>Afternoon45141</v>
      </c>
      <c r="D890" s="5" t="str">
        <f>IF('by region'!$C$2="Any","Any",List!V890)&amp;M890&amp;IF('by region'!$I$2="Any","Any",N890)&amp;G890</f>
        <v>AnyFlatAny45141</v>
      </c>
      <c r="E890" s="5" t="e">
        <f>IF(I890=#REF!,List!G890,"")</f>
        <v>#REF!</v>
      </c>
      <c r="F890" s="5" t="e">
        <f t="shared" si="67"/>
        <v>#REF!</v>
      </c>
      <c r="G890" s="15">
        <v>45141</v>
      </c>
      <c r="H890" s="16" t="s">
        <v>34</v>
      </c>
      <c r="I890" s="16" t="s">
        <v>72</v>
      </c>
      <c r="J890" s="16" t="s">
        <v>9</v>
      </c>
      <c r="K890" s="14" t="s">
        <v>16</v>
      </c>
      <c r="L890" s="14" t="s">
        <v>17</v>
      </c>
      <c r="M890" s="16" t="s">
        <v>25</v>
      </c>
      <c r="N890" s="16" t="s">
        <v>13</v>
      </c>
      <c r="O890" s="16" t="s">
        <v>14</v>
      </c>
      <c r="P890" s="12">
        <f t="shared" si="68"/>
        <v>1</v>
      </c>
      <c r="Q890" s="12" cm="1">
        <f t="array" ref="Q890">SUMPRODUCT(($G$2:$G$3094=G890)*(P890&gt;$P$2:$P$3094))+1</f>
        <v>1</v>
      </c>
      <c r="R890" s="12" t="e">
        <f>(Q890*100000)+#REF!</f>
        <v>#REF!</v>
      </c>
      <c r="S890" t="e" cm="1">
        <f t="array" ref="S890">SUMPRODUCT(($G$2:$G$3094=G890)*(R890&gt;$R$2:$R$3094))+1</f>
        <v>#REF!</v>
      </c>
      <c r="T890" t="str">
        <f t="shared" si="69"/>
        <v xml:space="preserve">NOTTINGHAM </v>
      </c>
      <c r="U890">
        <v>0</v>
      </c>
      <c r="V890" t="s">
        <v>17</v>
      </c>
      <c r="W890">
        <f t="shared" si="70"/>
        <v>2023</v>
      </c>
    </row>
    <row r="891" spans="1:23" x14ac:dyDescent="0.25">
      <c r="A891" s="10" t="str">
        <f>IF(YEAR(G891)=2024,#REF!,"")</f>
        <v/>
      </c>
      <c r="B891" s="10" t="str">
        <f>IF(YEAR(G891)=2025,#REF!,"")</f>
        <v/>
      </c>
      <c r="C891" s="10" t="str">
        <f t="shared" si="71"/>
        <v>Afternoon45141</v>
      </c>
      <c r="D891" s="5" t="str">
        <f>IF('by region'!$C$2="Any","Any",List!V891)&amp;M891&amp;IF('by region'!$I$2="Any","Any",N891)&amp;G891</f>
        <v>AnyJumpAny45141</v>
      </c>
      <c r="E891" s="5" t="e">
        <f>IF(I891=#REF!,List!G891,"")</f>
        <v>#REF!</v>
      </c>
      <c r="F891" s="5" t="e">
        <f t="shared" si="67"/>
        <v>#REF!</v>
      </c>
      <c r="G891" s="15">
        <v>45141</v>
      </c>
      <c r="H891" s="16" t="s">
        <v>34</v>
      </c>
      <c r="I891" s="16" t="s">
        <v>66</v>
      </c>
      <c r="J891" s="16" t="s">
        <v>9</v>
      </c>
      <c r="K891" s="14" t="s">
        <v>10</v>
      </c>
      <c r="L891" s="14" t="s">
        <v>17</v>
      </c>
      <c r="M891" s="16" t="s">
        <v>12</v>
      </c>
      <c r="N891" s="16" t="s">
        <v>13</v>
      </c>
      <c r="O891" s="16" t="s">
        <v>14</v>
      </c>
      <c r="P891" s="12">
        <f t="shared" si="68"/>
        <v>1</v>
      </c>
      <c r="Q891" s="12" cm="1">
        <f t="array" ref="Q891">SUMPRODUCT(($G$2:$G$3094=G891)*(P891&gt;$P$2:$P$3094))+1</f>
        <v>1</v>
      </c>
      <c r="R891" s="12" t="e">
        <f>(Q891*100000)+#REF!</f>
        <v>#REF!</v>
      </c>
      <c r="S891" t="e" cm="1">
        <f t="array" ref="S891">SUMPRODUCT(($G$2:$G$3094=G891)*(R891&gt;$R$2:$R$3094))+1</f>
        <v>#REF!</v>
      </c>
      <c r="T891" t="str">
        <f t="shared" si="69"/>
        <v xml:space="preserve">Stratford-On-Avon </v>
      </c>
      <c r="U891">
        <v>0</v>
      </c>
      <c r="V891" t="s">
        <v>11</v>
      </c>
      <c r="W891">
        <f t="shared" si="70"/>
        <v>2023</v>
      </c>
    </row>
    <row r="892" spans="1:23" x14ac:dyDescent="0.25">
      <c r="A892" s="10" t="str">
        <f>IF(YEAR(G892)=2024,#REF!,"")</f>
        <v/>
      </c>
      <c r="B892" s="10" t="str">
        <f>IF(YEAR(G892)=2025,#REF!,"")</f>
        <v/>
      </c>
      <c r="C892" s="10" t="str">
        <f t="shared" si="71"/>
        <v>Afternoon45142</v>
      </c>
      <c r="D892" s="5" t="str">
        <f>IF('by region'!$C$2="Any","Any",List!V892)&amp;M892&amp;IF('by region'!$I$2="Any","Any",N892)&amp;G892</f>
        <v>AnyFlatAny45142</v>
      </c>
      <c r="E892" s="5" t="e">
        <f>IF(I892=#REF!,List!G892,"")</f>
        <v>#REF!</v>
      </c>
      <c r="F892" s="5" t="e">
        <f t="shared" si="67"/>
        <v>#REF!</v>
      </c>
      <c r="G892" s="15">
        <v>45142</v>
      </c>
      <c r="H892" s="16" t="s">
        <v>35</v>
      </c>
      <c r="I892" s="16" t="s">
        <v>43</v>
      </c>
      <c r="J892" s="16" t="s">
        <v>9</v>
      </c>
      <c r="K892" s="14" t="s">
        <v>24</v>
      </c>
      <c r="L892" s="14" t="s">
        <v>17</v>
      </c>
      <c r="M892" s="16" t="s">
        <v>25</v>
      </c>
      <c r="N892" s="16" t="s">
        <v>26</v>
      </c>
      <c r="O892" s="16" t="s">
        <v>14</v>
      </c>
      <c r="P892" s="12">
        <f t="shared" si="68"/>
        <v>1</v>
      </c>
      <c r="Q892" s="12" cm="1">
        <f t="array" ref="Q892">SUMPRODUCT(($G$2:$G$3094=G892)*(P892&gt;$P$2:$P$3094))+1</f>
        <v>1</v>
      </c>
      <c r="R892" s="12" t="e">
        <f>(Q892*100000)+#REF!</f>
        <v>#REF!</v>
      </c>
      <c r="S892" t="e" cm="1">
        <f t="array" ref="S892">SUMPRODUCT(($G$2:$G$3094=G892)*(R892&gt;$R$2:$R$3094))+1</f>
        <v>#REF!</v>
      </c>
      <c r="T892" t="str">
        <f t="shared" si="69"/>
        <v xml:space="preserve">WOLVERHAMPTON </v>
      </c>
      <c r="U892">
        <v>0</v>
      </c>
      <c r="V892" t="s">
        <v>11</v>
      </c>
      <c r="W892">
        <f t="shared" si="70"/>
        <v>2023</v>
      </c>
    </row>
    <row r="893" spans="1:23" x14ac:dyDescent="0.25">
      <c r="A893" s="10" t="str">
        <f>IF(YEAR(G893)=2024,#REF!,"")</f>
        <v/>
      </c>
      <c r="B893" s="10" t="str">
        <f>IF(YEAR(G893)=2025,#REF!,"")</f>
        <v/>
      </c>
      <c r="C893" s="10" t="str">
        <f t="shared" si="71"/>
        <v>Evening45142</v>
      </c>
      <c r="D893" s="5" t="str">
        <f>IF('by region'!$C$2="Any","Any",List!V893)&amp;M893&amp;IF('by region'!$I$2="Any","Any",N893)&amp;G893</f>
        <v>AnyFlatAny45142</v>
      </c>
      <c r="E893" s="5" t="e">
        <f>IF(I893=#REF!,List!G893,"")</f>
        <v>#REF!</v>
      </c>
      <c r="F893" s="5" t="e">
        <f t="shared" si="67"/>
        <v>#REF!</v>
      </c>
      <c r="G893" s="15">
        <v>45142</v>
      </c>
      <c r="H893" s="16" t="s">
        <v>35</v>
      </c>
      <c r="I893" s="16" t="s">
        <v>79</v>
      </c>
      <c r="J893" s="16" t="s">
        <v>80</v>
      </c>
      <c r="K893" s="14" t="s">
        <v>24</v>
      </c>
      <c r="L893" s="14" t="s">
        <v>19</v>
      </c>
      <c r="M893" s="16" t="s">
        <v>25</v>
      </c>
      <c r="N893" s="16" t="s">
        <v>13</v>
      </c>
      <c r="O893" s="16" t="s">
        <v>14</v>
      </c>
      <c r="P893" s="12">
        <f t="shared" si="68"/>
        <v>2</v>
      </c>
      <c r="Q893" s="12" cm="1">
        <f t="array" ref="Q893">SUMPRODUCT(($G$2:$G$3094=G893)*(P893&gt;$P$2:$P$3094))+1</f>
        <v>4</v>
      </c>
      <c r="R893" s="12" t="e">
        <f>(Q893*100000)+#REF!</f>
        <v>#REF!</v>
      </c>
      <c r="S893" t="e" cm="1">
        <f t="array" ref="S893">SUMPRODUCT(($G$2:$G$3094=G893)*(R893&gt;$R$2:$R$3094))+1</f>
        <v>#REF!</v>
      </c>
      <c r="T893" t="str">
        <f t="shared" si="69"/>
        <v>BATH †</v>
      </c>
      <c r="U893">
        <v>0</v>
      </c>
      <c r="V893" t="s">
        <v>11</v>
      </c>
      <c r="W893">
        <f t="shared" si="70"/>
        <v>2023</v>
      </c>
    </row>
    <row r="894" spans="1:23" x14ac:dyDescent="0.25">
      <c r="A894" s="10" t="str">
        <f>IF(YEAR(G894)=2024,#REF!,"")</f>
        <v/>
      </c>
      <c r="B894" s="10" t="str">
        <f>IF(YEAR(G894)=2025,#REF!,"")</f>
        <v/>
      </c>
      <c r="C894" s="10" t="str">
        <f t="shared" si="71"/>
        <v>Afternoon45142</v>
      </c>
      <c r="D894" s="5" t="str">
        <f>IF('by region'!$C$2="Any","Any",List!V894)&amp;M894&amp;IF('by region'!$I$2="Any","Any",N894)&amp;G894</f>
        <v>AnyFlatAny45142</v>
      </c>
      <c r="E894" s="5" t="e">
        <f>IF(I894=#REF!,List!G894,"")</f>
        <v>#REF!</v>
      </c>
      <c r="F894" s="5" t="e">
        <f t="shared" si="67"/>
        <v>#REF!</v>
      </c>
      <c r="G894" s="15">
        <v>45142</v>
      </c>
      <c r="H894" s="16" t="s">
        <v>35</v>
      </c>
      <c r="I894" s="16" t="s">
        <v>85</v>
      </c>
      <c r="J894" s="16" t="s">
        <v>9</v>
      </c>
      <c r="K894" s="14" t="s">
        <v>10</v>
      </c>
      <c r="L894" s="14" t="s">
        <v>19</v>
      </c>
      <c r="M894" s="16" t="s">
        <v>25</v>
      </c>
      <c r="N894" s="16" t="s">
        <v>13</v>
      </c>
      <c r="O894" s="16" t="s">
        <v>14</v>
      </c>
      <c r="P894" s="12">
        <f t="shared" si="68"/>
        <v>1</v>
      </c>
      <c r="Q894" s="12" cm="1">
        <f t="array" ref="Q894">SUMPRODUCT(($G$2:$G$3094=G894)*(P894&gt;$P$2:$P$3094))+1</f>
        <v>1</v>
      </c>
      <c r="R894" s="12" t="e">
        <f>(Q894*100000)+#REF!</f>
        <v>#REF!</v>
      </c>
      <c r="S894" t="e" cm="1">
        <f t="array" ref="S894">SUMPRODUCT(($G$2:$G$3094=G894)*(R894&gt;$R$2:$R$3094))+1</f>
        <v>#REF!</v>
      </c>
      <c r="T894" t="str">
        <f t="shared" si="69"/>
        <v xml:space="preserve">GOODWOOD </v>
      </c>
      <c r="U894">
        <v>0</v>
      </c>
      <c r="V894" t="s">
        <v>19</v>
      </c>
      <c r="W894">
        <f t="shared" si="70"/>
        <v>2023</v>
      </c>
    </row>
    <row r="895" spans="1:23" x14ac:dyDescent="0.25">
      <c r="A895" s="10" t="str">
        <f>IF(YEAR(G895)=2024,#REF!,"")</f>
        <v/>
      </c>
      <c r="B895" s="10" t="str">
        <f>IF(YEAR(G895)=2025,#REF!,"")</f>
        <v/>
      </c>
      <c r="C895" s="10" t="str">
        <f t="shared" si="71"/>
        <v>Evening45142</v>
      </c>
      <c r="D895" s="5" t="str">
        <f>IF('by region'!$C$2="Any","Any",List!V895)&amp;M895&amp;IF('by region'!$I$2="Any","Any",N895)&amp;G895</f>
        <v>AnyFlatAny45142</v>
      </c>
      <c r="E895" s="5" t="e">
        <f>IF(I895=#REF!,List!G895,"")</f>
        <v>#REF!</v>
      </c>
      <c r="F895" s="5" t="e">
        <f t="shared" si="67"/>
        <v>#REF!</v>
      </c>
      <c r="G895" s="15">
        <v>45142</v>
      </c>
      <c r="H895" s="16" t="s">
        <v>35</v>
      </c>
      <c r="I895" s="16" t="s">
        <v>22</v>
      </c>
      <c r="J895" s="16" t="s">
        <v>80</v>
      </c>
      <c r="K895" s="14" t="s">
        <v>10</v>
      </c>
      <c r="L895" s="14" t="s">
        <v>11</v>
      </c>
      <c r="M895" s="16" t="s">
        <v>25</v>
      </c>
      <c r="N895" s="16" t="s">
        <v>13</v>
      </c>
      <c r="O895" s="16" t="s">
        <v>14</v>
      </c>
      <c r="P895" s="12">
        <f t="shared" si="68"/>
        <v>2</v>
      </c>
      <c r="Q895" s="12" cm="1">
        <f t="array" ref="Q895">SUMPRODUCT(($G$2:$G$3094=G895)*(P895&gt;$P$2:$P$3094))+1</f>
        <v>4</v>
      </c>
      <c r="R895" s="12" t="e">
        <f>(Q895*100000)+#REF!</f>
        <v>#REF!</v>
      </c>
      <c r="S895" t="e" cm="1">
        <f t="array" ref="S895">SUMPRODUCT(($G$2:$G$3094=G895)*(R895&gt;$R$2:$R$3094))+1</f>
        <v>#REF!</v>
      </c>
      <c r="T895" t="str">
        <f t="shared" si="69"/>
        <v>MUSSELBURGH †</v>
      </c>
      <c r="U895">
        <v>0</v>
      </c>
      <c r="V895" t="s">
        <v>30</v>
      </c>
      <c r="W895">
        <f t="shared" si="70"/>
        <v>2023</v>
      </c>
    </row>
    <row r="896" spans="1:23" x14ac:dyDescent="0.25">
      <c r="A896" s="10" t="str">
        <f>IF(YEAR(G896)=2024,#REF!,"")</f>
        <v/>
      </c>
      <c r="B896" s="10" t="str">
        <f>IF(YEAR(G896)=2025,#REF!,"")</f>
        <v/>
      </c>
      <c r="C896" s="10" t="str">
        <f t="shared" si="71"/>
        <v>Evening45142</v>
      </c>
      <c r="D896" s="5" t="str">
        <f>IF('by region'!$C$2="Any","Any",List!V896)&amp;M896&amp;IF('by region'!$I$2="Any","Any",N896)&amp;G896</f>
        <v>AnyFlatAny45142</v>
      </c>
      <c r="E896" s="5" t="e">
        <f>IF(I896=#REF!,List!G896,"")</f>
        <v>#REF!</v>
      </c>
      <c r="F896" s="5" t="e">
        <f t="shared" si="67"/>
        <v>#REF!</v>
      </c>
      <c r="G896" s="15">
        <v>45142</v>
      </c>
      <c r="H896" s="16" t="s">
        <v>35</v>
      </c>
      <c r="I896" s="16" t="s">
        <v>76</v>
      </c>
      <c r="J896" s="16" t="s">
        <v>80</v>
      </c>
      <c r="K896" s="14" t="s">
        <v>16</v>
      </c>
      <c r="L896" s="14" t="s">
        <v>17</v>
      </c>
      <c r="M896" s="16" t="s">
        <v>25</v>
      </c>
      <c r="N896" s="16" t="s">
        <v>13</v>
      </c>
      <c r="O896" s="16" t="s">
        <v>14</v>
      </c>
      <c r="P896" s="12">
        <f t="shared" si="68"/>
        <v>2</v>
      </c>
      <c r="Q896" s="12" cm="1">
        <f t="array" ref="Q896">SUMPRODUCT(($G$2:$G$3094=G896)*(P896&gt;$P$2:$P$3094))+1</f>
        <v>4</v>
      </c>
      <c r="R896" s="12" t="e">
        <f>(Q896*100000)+#REF!</f>
        <v>#REF!</v>
      </c>
      <c r="S896" t="e" cm="1">
        <f t="array" ref="S896">SUMPRODUCT(($G$2:$G$3094=G896)*(R896&gt;$R$2:$R$3094))+1</f>
        <v>#REF!</v>
      </c>
      <c r="T896" t="str">
        <f t="shared" si="69"/>
        <v>NEWMARKET †</v>
      </c>
      <c r="U896">
        <v>0</v>
      </c>
      <c r="V896" t="s">
        <v>11</v>
      </c>
      <c r="W896">
        <f t="shared" si="70"/>
        <v>2023</v>
      </c>
    </row>
    <row r="897" spans="1:23" x14ac:dyDescent="0.25">
      <c r="A897" s="10" t="str">
        <f>IF(YEAR(G897)=2024,#REF!,"")</f>
        <v/>
      </c>
      <c r="B897" s="10" t="str">
        <f>IF(YEAR(G897)=2025,#REF!,"")</f>
        <v/>
      </c>
      <c r="C897" s="10" t="str">
        <f t="shared" si="71"/>
        <v>Afternoon45142</v>
      </c>
      <c r="D897" s="5" t="str">
        <f>IF('by region'!$C$2="Any","Any",List!V897)&amp;M897&amp;IF('by region'!$I$2="Any","Any",N897)&amp;G897</f>
        <v>AnyJumpAny45142</v>
      </c>
      <c r="E897" s="5" t="e">
        <f>IF(I897=#REF!,List!G897,"")</f>
        <v>#REF!</v>
      </c>
      <c r="F897" s="5" t="e">
        <f t="shared" si="67"/>
        <v>#REF!</v>
      </c>
      <c r="G897" s="15">
        <v>45142</v>
      </c>
      <c r="H897" s="16" t="s">
        <v>35</v>
      </c>
      <c r="I897" s="16" t="s">
        <v>64</v>
      </c>
      <c r="J897" s="16" t="s">
        <v>9</v>
      </c>
      <c r="K897" s="14" t="s">
        <v>10</v>
      </c>
      <c r="L897" s="14" t="s">
        <v>17</v>
      </c>
      <c r="M897" s="16" t="s">
        <v>12</v>
      </c>
      <c r="N897" s="16" t="s">
        <v>13</v>
      </c>
      <c r="O897" s="16" t="s">
        <v>14</v>
      </c>
      <c r="P897" s="12">
        <f t="shared" si="68"/>
        <v>1</v>
      </c>
      <c r="Q897" s="12" cm="1">
        <f t="array" ref="Q897">SUMPRODUCT(($G$2:$G$3094=G897)*(P897&gt;$P$2:$P$3094))+1</f>
        <v>1</v>
      </c>
      <c r="R897" s="12" t="e">
        <f>(Q897*100000)+#REF!</f>
        <v>#REF!</v>
      </c>
      <c r="S897" t="e" cm="1">
        <f t="array" ref="S897">SUMPRODUCT(($G$2:$G$3094=G897)*(R897&gt;$R$2:$R$3094))+1</f>
        <v>#REF!</v>
      </c>
      <c r="T897" t="str">
        <f t="shared" si="69"/>
        <v xml:space="preserve">Bangor-On-Dee </v>
      </c>
      <c r="U897">
        <v>0</v>
      </c>
      <c r="V897" t="s">
        <v>19</v>
      </c>
      <c r="W897">
        <f t="shared" si="70"/>
        <v>2023</v>
      </c>
    </row>
    <row r="898" spans="1:23" x14ac:dyDescent="0.25">
      <c r="A898" s="10" t="str">
        <f>IF(YEAR(G898)=2024,#REF!,"")</f>
        <v/>
      </c>
      <c r="B898" s="10" t="str">
        <f>IF(YEAR(G898)=2025,#REF!,"")</f>
        <v/>
      </c>
      <c r="C898" s="10" t="str">
        <f t="shared" si="71"/>
        <v>Afternoon45143</v>
      </c>
      <c r="D898" s="5" t="str">
        <f>IF('by region'!$C$2="Any","Any",List!V898)&amp;M898&amp;IF('by region'!$I$2="Any","Any",N898)&amp;G898</f>
        <v>AnyFlatAny45143</v>
      </c>
      <c r="E898" s="5" t="e">
        <f>IF(I898=#REF!,List!G898,"")</f>
        <v>#REF!</v>
      </c>
      <c r="F898" s="5" t="e">
        <f t="shared" ref="F898:F961" si="72">G898&amp;S898</f>
        <v>#REF!</v>
      </c>
      <c r="G898" s="15">
        <v>45143</v>
      </c>
      <c r="H898" s="16" t="s">
        <v>37</v>
      </c>
      <c r="I898" s="16" t="s">
        <v>59</v>
      </c>
      <c r="J898" s="16" t="s">
        <v>9</v>
      </c>
      <c r="K898" s="14" t="s">
        <v>24</v>
      </c>
      <c r="L898" s="14" t="s">
        <v>11</v>
      </c>
      <c r="M898" s="16" t="s">
        <v>25</v>
      </c>
      <c r="N898" s="16" t="s">
        <v>13</v>
      </c>
      <c r="O898" s="16" t="s">
        <v>14</v>
      </c>
      <c r="P898" s="12">
        <f t="shared" ref="P898:P961" si="73">IF(J898="Afternoon",1,IF(J898="Evening",2,IF(J898="Floodlit",3,4)))</f>
        <v>1</v>
      </c>
      <c r="Q898" s="12" cm="1">
        <f t="array" ref="Q898">SUMPRODUCT(($G$2:$G$3094=G898)*(P898&gt;$P$2:$P$3094))+1</f>
        <v>1</v>
      </c>
      <c r="R898" s="12" t="e">
        <f>(Q898*100000)+#REF!</f>
        <v>#REF!</v>
      </c>
      <c r="S898" t="e" cm="1">
        <f t="array" ref="S898">SUMPRODUCT(($G$2:$G$3094=G898)*(R898&gt;$R$2:$R$3094))+1</f>
        <v>#REF!</v>
      </c>
      <c r="T898" t="str">
        <f t="shared" ref="T898:T961" si="74">_xlfn.CONCAT(IF(M898="Flat",UPPER(I898),I898)," ",IF(J898="Evening","†",IF(J898="Floodlit","#","")))</f>
        <v xml:space="preserve">DONCASTER </v>
      </c>
      <c r="U898">
        <v>0</v>
      </c>
      <c r="V898" t="s">
        <v>19</v>
      </c>
      <c r="W898">
        <f t="shared" ref="W898:W961" si="75">YEAR(G898)</f>
        <v>2023</v>
      </c>
    </row>
    <row r="899" spans="1:23" x14ac:dyDescent="0.25">
      <c r="A899" s="10" t="str">
        <f>IF(YEAR(G899)=2024,#REF!,"")</f>
        <v/>
      </c>
      <c r="B899" s="10" t="str">
        <f>IF(YEAR(G899)=2025,#REF!,"")</f>
        <v/>
      </c>
      <c r="C899" s="10" t="str">
        <f t="shared" si="71"/>
        <v>Afternoon45143</v>
      </c>
      <c r="D899" s="5" t="str">
        <f>IF('by region'!$C$2="Any","Any",List!V899)&amp;M899&amp;IF('by region'!$I$2="Any","Any",N899)&amp;G899</f>
        <v>AnyFlatAny45143</v>
      </c>
      <c r="E899" s="5" t="e">
        <f>IF(I899=#REF!,List!G899,"")</f>
        <v>#REF!</v>
      </c>
      <c r="F899" s="5" t="e">
        <f t="shared" si="72"/>
        <v>#REF!</v>
      </c>
      <c r="G899" s="15">
        <v>45143</v>
      </c>
      <c r="H899" s="16" t="s">
        <v>37</v>
      </c>
      <c r="I899" s="16" t="s">
        <v>85</v>
      </c>
      <c r="J899" s="16" t="s">
        <v>9</v>
      </c>
      <c r="K899" s="14" t="s">
        <v>10</v>
      </c>
      <c r="L899" s="14" t="s">
        <v>19</v>
      </c>
      <c r="M899" s="16" t="s">
        <v>25</v>
      </c>
      <c r="N899" s="16" t="s">
        <v>13</v>
      </c>
      <c r="O899" s="16" t="s">
        <v>14</v>
      </c>
      <c r="P899" s="12">
        <f t="shared" si="73"/>
        <v>1</v>
      </c>
      <c r="Q899" s="12" cm="1">
        <f t="array" ref="Q899">SUMPRODUCT(($G$2:$G$3094=G899)*(P899&gt;$P$2:$P$3094))+1</f>
        <v>1</v>
      </c>
      <c r="R899" s="12" t="e">
        <f>(Q899*100000)+#REF!</f>
        <v>#REF!</v>
      </c>
      <c r="S899" t="e" cm="1">
        <f t="array" ref="S899">SUMPRODUCT(($G$2:$G$3094=G899)*(R899&gt;$R$2:$R$3094))+1</f>
        <v>#REF!</v>
      </c>
      <c r="T899" t="str">
        <f t="shared" si="74"/>
        <v xml:space="preserve">GOODWOOD </v>
      </c>
      <c r="U899">
        <v>0</v>
      </c>
      <c r="V899" t="s">
        <v>19</v>
      </c>
      <c r="W899">
        <f t="shared" si="75"/>
        <v>2023</v>
      </c>
    </row>
    <row r="900" spans="1:23" x14ac:dyDescent="0.25">
      <c r="A900" s="10" t="str">
        <f>IF(YEAR(G900)=2024,#REF!,"")</f>
        <v/>
      </c>
      <c r="B900" s="10" t="str">
        <f>IF(YEAR(G900)=2025,#REF!,"")</f>
        <v/>
      </c>
      <c r="C900" s="10" t="str">
        <f t="shared" si="71"/>
        <v>Evening45143</v>
      </c>
      <c r="D900" s="5" t="str">
        <f>IF('by region'!$C$2="Any","Any",List!V900)&amp;M900&amp;IF('by region'!$I$2="Any","Any",N900)&amp;G900</f>
        <v>AnyFlatAny45143</v>
      </c>
      <c r="E900" s="5" t="e">
        <f>IF(I900=#REF!,List!G900,"")</f>
        <v>#REF!</v>
      </c>
      <c r="F900" s="5" t="e">
        <f t="shared" si="72"/>
        <v>#REF!</v>
      </c>
      <c r="G900" s="15">
        <v>45143</v>
      </c>
      <c r="H900" s="16" t="s">
        <v>37</v>
      </c>
      <c r="I900" s="16" t="s">
        <v>86</v>
      </c>
      <c r="J900" s="16" t="s">
        <v>80</v>
      </c>
      <c r="K900" s="14" t="s">
        <v>10</v>
      </c>
      <c r="L900" s="14" t="s">
        <v>11</v>
      </c>
      <c r="M900" s="16" t="s">
        <v>25</v>
      </c>
      <c r="N900" s="16" t="s">
        <v>13</v>
      </c>
      <c r="O900" s="16" t="s">
        <v>14</v>
      </c>
      <c r="P900" s="12">
        <f t="shared" si="73"/>
        <v>2</v>
      </c>
      <c r="Q900" s="12" cm="1">
        <f t="array" ref="Q900">SUMPRODUCT(($G$2:$G$3094=G900)*(P900&gt;$P$2:$P$3094))+1</f>
        <v>5</v>
      </c>
      <c r="R900" s="12" t="e">
        <f>(Q900*100000)+#REF!</f>
        <v>#REF!</v>
      </c>
      <c r="S900" t="e" cm="1">
        <f t="array" ref="S900">SUMPRODUCT(($G$2:$G$3094=G900)*(R900&gt;$R$2:$R$3094))+1</f>
        <v>#REF!</v>
      </c>
      <c r="T900" t="str">
        <f t="shared" si="74"/>
        <v>HAMILTON PARK †</v>
      </c>
      <c r="U900">
        <v>0</v>
      </c>
      <c r="V900" t="s">
        <v>19</v>
      </c>
      <c r="W900">
        <f t="shared" si="75"/>
        <v>2023</v>
      </c>
    </row>
    <row r="901" spans="1:23" x14ac:dyDescent="0.25">
      <c r="A901" s="10" t="str">
        <f>IF(YEAR(G901)=2024,#REF!,"")</f>
        <v/>
      </c>
      <c r="B901" s="10" t="str">
        <f>IF(YEAR(G901)=2025,#REF!,"")</f>
        <v/>
      </c>
      <c r="C901" s="10" t="str">
        <f t="shared" si="71"/>
        <v>Evening45143</v>
      </c>
      <c r="D901" s="5" t="str">
        <f>IF('by region'!$C$2="Any","Any",List!V901)&amp;M901&amp;IF('by region'!$I$2="Any","Any",N901)&amp;G901</f>
        <v>AnyFlatAny45143</v>
      </c>
      <c r="E901" s="5" t="e">
        <f>IF(I901=#REF!,List!G901,"")</f>
        <v>#REF!</v>
      </c>
      <c r="F901" s="5" t="e">
        <f t="shared" si="72"/>
        <v>#REF!</v>
      </c>
      <c r="G901" s="15">
        <v>45143</v>
      </c>
      <c r="H901" s="16" t="s">
        <v>37</v>
      </c>
      <c r="I901" s="16" t="s">
        <v>36</v>
      </c>
      <c r="J901" s="16" t="s">
        <v>80</v>
      </c>
      <c r="K901" s="14" t="s">
        <v>24</v>
      </c>
      <c r="L901" s="14" t="s">
        <v>19</v>
      </c>
      <c r="M901" s="16" t="s">
        <v>25</v>
      </c>
      <c r="N901" s="16" t="s">
        <v>13</v>
      </c>
      <c r="O901" s="16" t="s">
        <v>14</v>
      </c>
      <c r="P901" s="12">
        <f t="shared" si="73"/>
        <v>2</v>
      </c>
      <c r="Q901" s="12" cm="1">
        <f t="array" ref="Q901">SUMPRODUCT(($G$2:$G$3094=G901)*(P901&gt;$P$2:$P$3094))+1</f>
        <v>5</v>
      </c>
      <c r="R901" s="12" t="e">
        <f>(Q901*100000)+#REF!</f>
        <v>#REF!</v>
      </c>
      <c r="S901" t="e" cm="1">
        <f t="array" ref="S901">SUMPRODUCT(($G$2:$G$3094=G901)*(R901&gt;$R$2:$R$3094))+1</f>
        <v>#REF!</v>
      </c>
      <c r="T901" t="str">
        <f t="shared" si="74"/>
        <v>LINGFIELD PARK †</v>
      </c>
      <c r="U901">
        <v>0</v>
      </c>
      <c r="V901" t="s">
        <v>19</v>
      </c>
      <c r="W901">
        <f t="shared" si="75"/>
        <v>2023</v>
      </c>
    </row>
    <row r="902" spans="1:23" x14ac:dyDescent="0.25">
      <c r="A902" s="10" t="str">
        <f>IF(YEAR(G902)=2024,#REF!,"")</f>
        <v/>
      </c>
      <c r="B902" s="10" t="str">
        <f>IF(YEAR(G902)=2025,#REF!,"")</f>
        <v/>
      </c>
      <c r="C902" s="10" t="str">
        <f t="shared" si="71"/>
        <v>Afternoon45143</v>
      </c>
      <c r="D902" s="5" t="str">
        <f>IF('by region'!$C$2="Any","Any",List!V902)&amp;M902&amp;IF('by region'!$I$2="Any","Any",N902)&amp;G902</f>
        <v>AnyFlatAny45143</v>
      </c>
      <c r="E902" s="5" t="e">
        <f>IF(I902=#REF!,List!G902,"")</f>
        <v>#REF!</v>
      </c>
      <c r="F902" s="5" t="e">
        <f t="shared" si="72"/>
        <v>#REF!</v>
      </c>
      <c r="G902" s="15">
        <v>45143</v>
      </c>
      <c r="H902" s="16" t="s">
        <v>37</v>
      </c>
      <c r="I902" s="16" t="s">
        <v>76</v>
      </c>
      <c r="J902" s="16" t="s">
        <v>9</v>
      </c>
      <c r="K902" s="14" t="s">
        <v>16</v>
      </c>
      <c r="L902" s="14" t="s">
        <v>17</v>
      </c>
      <c r="M902" s="16" t="s">
        <v>25</v>
      </c>
      <c r="N902" s="16" t="s">
        <v>13</v>
      </c>
      <c r="O902" s="16" t="s">
        <v>14</v>
      </c>
      <c r="P902" s="12">
        <f t="shared" si="73"/>
        <v>1</v>
      </c>
      <c r="Q902" s="12" cm="1">
        <f t="array" ref="Q902">SUMPRODUCT(($G$2:$G$3094=G902)*(P902&gt;$P$2:$P$3094))+1</f>
        <v>1</v>
      </c>
      <c r="R902" s="12" t="e">
        <f>(Q902*100000)+#REF!</f>
        <v>#REF!</v>
      </c>
      <c r="S902" t="e" cm="1">
        <f t="array" ref="S902">SUMPRODUCT(($G$2:$G$3094=G902)*(R902&gt;$R$2:$R$3094))+1</f>
        <v>#REF!</v>
      </c>
      <c r="T902" t="str">
        <f t="shared" si="74"/>
        <v xml:space="preserve">NEWMARKET </v>
      </c>
      <c r="U902">
        <v>0</v>
      </c>
      <c r="V902" t="s">
        <v>11</v>
      </c>
      <c r="W902">
        <f t="shared" si="75"/>
        <v>2023</v>
      </c>
    </row>
    <row r="903" spans="1:23" x14ac:dyDescent="0.25">
      <c r="A903" s="10" t="str">
        <f>IF(YEAR(G903)=2024,#REF!,"")</f>
        <v/>
      </c>
      <c r="B903" s="10" t="str">
        <f>IF(YEAR(G903)=2025,#REF!,"")</f>
        <v/>
      </c>
      <c r="C903" s="10" t="str">
        <f t="shared" si="71"/>
        <v>Afternoon45143</v>
      </c>
      <c r="D903" s="5" t="str">
        <f>IF('by region'!$C$2="Any","Any",List!V903)&amp;M903&amp;IF('by region'!$I$2="Any","Any",N903)&amp;G903</f>
        <v>AnyFlatAny45143</v>
      </c>
      <c r="E903" s="5" t="e">
        <f>IF(I903=#REF!,List!G903,"")</f>
        <v>#REF!</v>
      </c>
      <c r="F903" s="5" t="e">
        <f t="shared" si="72"/>
        <v>#REF!</v>
      </c>
      <c r="G903" s="15">
        <v>45143</v>
      </c>
      <c r="H903" s="16" t="s">
        <v>37</v>
      </c>
      <c r="I903" s="16" t="s">
        <v>74</v>
      </c>
      <c r="J903" s="16" t="s">
        <v>9</v>
      </c>
      <c r="K903" s="14" t="s">
        <v>10</v>
      </c>
      <c r="L903" s="14" t="s">
        <v>11</v>
      </c>
      <c r="M903" s="16" t="s">
        <v>25</v>
      </c>
      <c r="N903" s="16" t="s">
        <v>13</v>
      </c>
      <c r="O903" s="16" t="s">
        <v>14</v>
      </c>
      <c r="P903" s="12">
        <f t="shared" si="73"/>
        <v>1</v>
      </c>
      <c r="Q903" s="12" cm="1">
        <f t="array" ref="Q903">SUMPRODUCT(($G$2:$G$3094=G903)*(P903&gt;$P$2:$P$3094))+1</f>
        <v>1</v>
      </c>
      <c r="R903" s="12" t="e">
        <f>(Q903*100000)+#REF!</f>
        <v>#REF!</v>
      </c>
      <c r="S903" t="e" cm="1">
        <f t="array" ref="S903">SUMPRODUCT(($G$2:$G$3094=G903)*(R903&gt;$R$2:$R$3094))+1</f>
        <v>#REF!</v>
      </c>
      <c r="T903" t="str">
        <f t="shared" si="74"/>
        <v xml:space="preserve">THIRSK </v>
      </c>
      <c r="U903">
        <v>0</v>
      </c>
      <c r="V903" t="s">
        <v>17</v>
      </c>
      <c r="W903">
        <f t="shared" si="75"/>
        <v>2023</v>
      </c>
    </row>
    <row r="904" spans="1:23" x14ac:dyDescent="0.25">
      <c r="A904" s="10" t="str">
        <f>IF(YEAR(G904)=2024,#REF!,"")</f>
        <v/>
      </c>
      <c r="B904" s="10" t="str">
        <f>IF(YEAR(G904)=2025,#REF!,"")</f>
        <v/>
      </c>
      <c r="C904" s="10" t="str">
        <f t="shared" si="71"/>
        <v>Afternoon45144</v>
      </c>
      <c r="D904" s="5" t="str">
        <f>IF('by region'!$C$2="Any","Any",List!V904)&amp;M904&amp;IF('by region'!$I$2="Any","Any",N904)&amp;G904</f>
        <v>AnyFlatAny45144</v>
      </c>
      <c r="E904" s="5" t="e">
        <f>IF(I904=#REF!,List!G904,"")</f>
        <v>#REF!</v>
      </c>
      <c r="F904" s="5" t="e">
        <f t="shared" si="72"/>
        <v>#REF!</v>
      </c>
      <c r="G904" s="15">
        <v>45144</v>
      </c>
      <c r="H904" s="16" t="s">
        <v>40</v>
      </c>
      <c r="I904" s="16" t="s">
        <v>88</v>
      </c>
      <c r="J904" s="16" t="s">
        <v>9</v>
      </c>
      <c r="K904" s="14" t="s">
        <v>10</v>
      </c>
      <c r="L904" s="14" t="s">
        <v>17</v>
      </c>
      <c r="M904" s="16" t="s">
        <v>25</v>
      </c>
      <c r="N904" s="16" t="s">
        <v>13</v>
      </c>
      <c r="O904" s="16" t="s">
        <v>14</v>
      </c>
      <c r="P904" s="12">
        <f t="shared" si="73"/>
        <v>1</v>
      </c>
      <c r="Q904" s="12" cm="1">
        <f t="array" ref="Q904">SUMPRODUCT(($G$2:$G$3094=G904)*(P904&gt;$P$2:$P$3094))+1</f>
        <v>1</v>
      </c>
      <c r="R904" s="12" t="e">
        <f>(Q904*100000)+#REF!</f>
        <v>#REF!</v>
      </c>
      <c r="S904" t="e" cm="1">
        <f t="array" ref="S904">SUMPRODUCT(($G$2:$G$3094=G904)*(R904&gt;$R$2:$R$3094))+1</f>
        <v>#REF!</v>
      </c>
      <c r="T904" t="str">
        <f t="shared" si="74"/>
        <v xml:space="preserve">CHESTER </v>
      </c>
      <c r="U904">
        <v>0</v>
      </c>
      <c r="V904" t="s">
        <v>19</v>
      </c>
      <c r="W904">
        <f t="shared" si="75"/>
        <v>2023</v>
      </c>
    </row>
    <row r="905" spans="1:23" x14ac:dyDescent="0.25">
      <c r="A905" s="10" t="str">
        <f>IF(YEAR(G905)=2024,#REF!,"")</f>
        <v/>
      </c>
      <c r="B905" s="10" t="str">
        <f>IF(YEAR(G905)=2025,#REF!,"")</f>
        <v/>
      </c>
      <c r="C905" s="10" t="str">
        <f t="shared" si="71"/>
        <v>Afternoon45144</v>
      </c>
      <c r="D905" s="5" t="str">
        <f>IF('by region'!$C$2="Any","Any",List!V905)&amp;M905&amp;IF('by region'!$I$2="Any","Any",N905)&amp;G905</f>
        <v>AnyJumpAny45144</v>
      </c>
      <c r="E905" s="5" t="e">
        <f>IF(I905=#REF!,List!G905,"")</f>
        <v>#REF!</v>
      </c>
      <c r="F905" s="5" t="e">
        <f t="shared" si="72"/>
        <v>#REF!</v>
      </c>
      <c r="G905" s="15">
        <v>45144</v>
      </c>
      <c r="H905" s="16" t="s">
        <v>40</v>
      </c>
      <c r="I905" s="16" t="s">
        <v>53</v>
      </c>
      <c r="J905" s="16" t="s">
        <v>9</v>
      </c>
      <c r="K905" s="14" t="s">
        <v>16</v>
      </c>
      <c r="L905" s="14" t="s">
        <v>17</v>
      </c>
      <c r="M905" s="16" t="s">
        <v>12</v>
      </c>
      <c r="N905" s="16" t="s">
        <v>13</v>
      </c>
      <c r="O905" s="16" t="s">
        <v>14</v>
      </c>
      <c r="P905" s="12">
        <f t="shared" si="73"/>
        <v>1</v>
      </c>
      <c r="Q905" s="12" cm="1">
        <f t="array" ref="Q905">SUMPRODUCT(($G$2:$G$3094=G905)*(P905&gt;$P$2:$P$3094))+1</f>
        <v>1</v>
      </c>
      <c r="R905" s="12" t="e">
        <f>(Q905*100000)+#REF!</f>
        <v>#REF!</v>
      </c>
      <c r="S905" t="e" cm="1">
        <f t="array" ref="S905">SUMPRODUCT(($G$2:$G$3094=G905)*(R905&gt;$R$2:$R$3094))+1</f>
        <v>#REF!</v>
      </c>
      <c r="T905" t="str">
        <f t="shared" si="74"/>
        <v xml:space="preserve">Market Rasen </v>
      </c>
      <c r="U905">
        <v>0</v>
      </c>
      <c r="V905" t="s">
        <v>11</v>
      </c>
      <c r="W905">
        <f t="shared" si="75"/>
        <v>2023</v>
      </c>
    </row>
    <row r="906" spans="1:23" x14ac:dyDescent="0.25">
      <c r="A906" s="10" t="str">
        <f>IF(YEAR(G906)=2024,#REF!,"")</f>
        <v/>
      </c>
      <c r="B906" s="10" t="str">
        <f>IF(YEAR(G906)=2025,#REF!,"")</f>
        <v/>
      </c>
      <c r="C906" s="10" t="str">
        <f t="shared" si="71"/>
        <v>Afternoon45145</v>
      </c>
      <c r="D906" s="5" t="str">
        <f>IF('by region'!$C$2="Any","Any",List!V906)&amp;M906&amp;IF('by region'!$I$2="Any","Any",N906)&amp;G906</f>
        <v>AnyFlatAny45145</v>
      </c>
      <c r="E906" s="5" t="e">
        <f>IF(I906=#REF!,List!G906,"")</f>
        <v>#REF!</v>
      </c>
      <c r="F906" s="5" t="e">
        <f t="shared" si="72"/>
        <v>#REF!</v>
      </c>
      <c r="G906" s="15">
        <v>45145</v>
      </c>
      <c r="H906" s="16" t="s">
        <v>42</v>
      </c>
      <c r="I906" s="16" t="s">
        <v>28</v>
      </c>
      <c r="J906" s="16" t="s">
        <v>9</v>
      </c>
      <c r="K906" s="14" t="s">
        <v>10</v>
      </c>
      <c r="L906" s="14" t="s">
        <v>11</v>
      </c>
      <c r="M906" s="16" t="s">
        <v>25</v>
      </c>
      <c r="N906" s="16" t="s">
        <v>13</v>
      </c>
      <c r="O906" s="16" t="s">
        <v>14</v>
      </c>
      <c r="P906" s="12">
        <f t="shared" si="73"/>
        <v>1</v>
      </c>
      <c r="Q906" s="12" cm="1">
        <f t="array" ref="Q906">SUMPRODUCT(($G$2:$G$3094=G906)*(P906&gt;$P$2:$P$3094))+1</f>
        <v>1</v>
      </c>
      <c r="R906" s="12" t="e">
        <f>(Q906*100000)+#REF!</f>
        <v>#REF!</v>
      </c>
      <c r="S906" t="e" cm="1">
        <f t="array" ref="S906">SUMPRODUCT(($G$2:$G$3094=G906)*(R906&gt;$R$2:$R$3094))+1</f>
        <v>#REF!</v>
      </c>
      <c r="T906" t="str">
        <f t="shared" si="74"/>
        <v xml:space="preserve">AYR </v>
      </c>
      <c r="U906">
        <v>0</v>
      </c>
      <c r="V906" t="s">
        <v>11</v>
      </c>
      <c r="W906">
        <f t="shared" si="75"/>
        <v>2023</v>
      </c>
    </row>
    <row r="907" spans="1:23" x14ac:dyDescent="0.25">
      <c r="A907" s="10" t="str">
        <f>IF(YEAR(G907)=2024,#REF!,"")</f>
        <v/>
      </c>
      <c r="B907" s="10" t="str">
        <f>IF(YEAR(G907)=2025,#REF!,"")</f>
        <v/>
      </c>
      <c r="C907" s="10" t="str">
        <f t="shared" si="71"/>
        <v>Evening45145</v>
      </c>
      <c r="D907" s="5" t="str">
        <f>IF('by region'!$C$2="Any","Any",List!V907)&amp;M907&amp;IF('by region'!$I$2="Any","Any",N907)&amp;G907</f>
        <v>AnyFlatAny45145</v>
      </c>
      <c r="E907" s="5" t="e">
        <f>IF(I907=#REF!,List!G907,"")</f>
        <v>#REF!</v>
      </c>
      <c r="F907" s="5" t="e">
        <f t="shared" si="72"/>
        <v>#REF!</v>
      </c>
      <c r="G907" s="15">
        <v>45145</v>
      </c>
      <c r="H907" s="16" t="s">
        <v>42</v>
      </c>
      <c r="I907" s="16" t="s">
        <v>63</v>
      </c>
      <c r="J907" s="16" t="s">
        <v>80</v>
      </c>
      <c r="K907" s="14" t="s">
        <v>16</v>
      </c>
      <c r="L907" s="14" t="s">
        <v>11</v>
      </c>
      <c r="M907" s="16" t="s">
        <v>25</v>
      </c>
      <c r="N907" s="16" t="s">
        <v>13</v>
      </c>
      <c r="O907" s="16" t="s">
        <v>14</v>
      </c>
      <c r="P907" s="12">
        <f t="shared" si="73"/>
        <v>2</v>
      </c>
      <c r="Q907" s="12" cm="1">
        <f t="array" ref="Q907">SUMPRODUCT(($G$2:$G$3094=G907)*(P907&gt;$P$2:$P$3094))+1</f>
        <v>3</v>
      </c>
      <c r="R907" s="12" t="e">
        <f>(Q907*100000)+#REF!</f>
        <v>#REF!</v>
      </c>
      <c r="S907" t="e" cm="1">
        <f t="array" ref="S907">SUMPRODUCT(($G$2:$G$3094=G907)*(R907&gt;$R$2:$R$3094))+1</f>
        <v>#REF!</v>
      </c>
      <c r="T907" t="str">
        <f t="shared" si="74"/>
        <v>CARLISLE †</v>
      </c>
      <c r="U907">
        <v>0</v>
      </c>
      <c r="V907" t="s">
        <v>19</v>
      </c>
      <c r="W907">
        <f t="shared" si="75"/>
        <v>2023</v>
      </c>
    </row>
    <row r="908" spans="1:23" x14ac:dyDescent="0.25">
      <c r="A908" s="10" t="str">
        <f>IF(YEAR(G908)=2024,#REF!,"")</f>
        <v/>
      </c>
      <c r="B908" s="10" t="str">
        <f>IF(YEAR(G908)=2025,#REF!,"")</f>
        <v/>
      </c>
      <c r="C908" s="10" t="str">
        <f t="shared" si="71"/>
        <v>Afternoon45145</v>
      </c>
      <c r="D908" s="5" t="str">
        <f>IF('by region'!$C$2="Any","Any",List!V908)&amp;M908&amp;IF('by region'!$I$2="Any","Any",N908)&amp;G908</f>
        <v>AnyFlatAny45145</v>
      </c>
      <c r="E908" s="5" t="e">
        <f>IF(I908=#REF!,List!G908,"")</f>
        <v>#REF!</v>
      </c>
      <c r="F908" s="5" t="e">
        <f t="shared" si="72"/>
        <v>#REF!</v>
      </c>
      <c r="G908" s="15">
        <v>45145</v>
      </c>
      <c r="H908" s="16" t="s">
        <v>42</v>
      </c>
      <c r="I908" s="16" t="s">
        <v>78</v>
      </c>
      <c r="J908" s="16" t="s">
        <v>9</v>
      </c>
      <c r="K908" s="14" t="s">
        <v>10</v>
      </c>
      <c r="L908" s="14" t="s">
        <v>11</v>
      </c>
      <c r="M908" s="16" t="s">
        <v>25</v>
      </c>
      <c r="N908" s="16" t="s">
        <v>13</v>
      </c>
      <c r="O908" s="16" t="s">
        <v>14</v>
      </c>
      <c r="P908" s="12">
        <f t="shared" si="73"/>
        <v>1</v>
      </c>
      <c r="Q908" s="12" cm="1">
        <f t="array" ref="Q908">SUMPRODUCT(($G$2:$G$3094=G908)*(P908&gt;$P$2:$P$3094))+1</f>
        <v>1</v>
      </c>
      <c r="R908" s="12" t="e">
        <f>(Q908*100000)+#REF!</f>
        <v>#REF!</v>
      </c>
      <c r="S908" t="e" cm="1">
        <f t="array" ref="S908">SUMPRODUCT(($G$2:$G$3094=G908)*(R908&gt;$R$2:$R$3094))+1</f>
        <v>#REF!</v>
      </c>
      <c r="T908" t="str">
        <f t="shared" si="74"/>
        <v xml:space="preserve">RIPON </v>
      </c>
      <c r="U908">
        <v>0</v>
      </c>
      <c r="V908" t="s">
        <v>17</v>
      </c>
      <c r="W908">
        <f t="shared" si="75"/>
        <v>2023</v>
      </c>
    </row>
    <row r="909" spans="1:23" x14ac:dyDescent="0.25">
      <c r="A909" s="10" t="str">
        <f>IF(YEAR(G909)=2024,#REF!,"")</f>
        <v/>
      </c>
      <c r="B909" s="10" t="str">
        <f>IF(YEAR(G909)=2025,#REF!,"")</f>
        <v/>
      </c>
      <c r="C909" s="10" t="str">
        <f t="shared" si="71"/>
        <v>Evening45145</v>
      </c>
      <c r="D909" s="5" t="str">
        <f>IF('by region'!$C$2="Any","Any",List!V909)&amp;M909&amp;IF('by region'!$I$2="Any","Any",N909)&amp;G909</f>
        <v>AnyFlatAny45145</v>
      </c>
      <c r="E909" s="5" t="e">
        <f>IF(I909=#REF!,List!G909,"")</f>
        <v>#REF!</v>
      </c>
      <c r="F909" s="5" t="e">
        <f t="shared" si="72"/>
        <v>#REF!</v>
      </c>
      <c r="G909" s="15">
        <v>45145</v>
      </c>
      <c r="H909" s="16" t="s">
        <v>42</v>
      </c>
      <c r="I909" s="16" t="s">
        <v>70</v>
      </c>
      <c r="J909" s="16" t="s">
        <v>80</v>
      </c>
      <c r="K909" s="14" t="s">
        <v>24</v>
      </c>
      <c r="L909" s="14" t="s">
        <v>19</v>
      </c>
      <c r="M909" s="16" t="s">
        <v>25</v>
      </c>
      <c r="N909" s="16" t="s">
        <v>13</v>
      </c>
      <c r="O909" s="16" t="s">
        <v>14</v>
      </c>
      <c r="P909" s="12">
        <f t="shared" si="73"/>
        <v>2</v>
      </c>
      <c r="Q909" s="12" cm="1">
        <f t="array" ref="Q909">SUMPRODUCT(($G$2:$G$3094=G909)*(P909&gt;$P$2:$P$3094))+1</f>
        <v>3</v>
      </c>
      <c r="R909" s="12" t="e">
        <f>(Q909*100000)+#REF!</f>
        <v>#REF!</v>
      </c>
      <c r="S909" t="e" cm="1">
        <f t="array" ref="S909">SUMPRODUCT(($G$2:$G$3094=G909)*(R909&gt;$R$2:$R$3094))+1</f>
        <v>#REF!</v>
      </c>
      <c r="T909" t="str">
        <f t="shared" si="74"/>
        <v>WINDSOR †</v>
      </c>
      <c r="U909">
        <v>0</v>
      </c>
      <c r="V909" t="s">
        <v>19</v>
      </c>
      <c r="W909">
        <f t="shared" si="75"/>
        <v>2023</v>
      </c>
    </row>
    <row r="910" spans="1:23" x14ac:dyDescent="0.25">
      <c r="A910" s="10" t="str">
        <f>IF(YEAR(G910)=2024,#REF!,"")</f>
        <v/>
      </c>
      <c r="B910" s="10" t="str">
        <f>IF(YEAR(G910)=2025,#REF!,"")</f>
        <v/>
      </c>
      <c r="C910" s="10" t="str">
        <f t="shared" si="71"/>
        <v>Evening45146</v>
      </c>
      <c r="D910" s="5" t="str">
        <f>IF('by region'!$C$2="Any","Any",List!V910)&amp;M910&amp;IF('by region'!$I$2="Any","Any",N910)&amp;G910</f>
        <v>AnyFlatAny45146</v>
      </c>
      <c r="E910" s="5" t="e">
        <f>IF(I910=#REF!,List!G910,"")</f>
        <v>#REF!</v>
      </c>
      <c r="F910" s="5" t="e">
        <f t="shared" si="72"/>
        <v>#REF!</v>
      </c>
      <c r="G910" s="15">
        <v>45146</v>
      </c>
      <c r="H910" s="16" t="s">
        <v>7</v>
      </c>
      <c r="I910" s="16" t="s">
        <v>73</v>
      </c>
      <c r="J910" s="16" t="s">
        <v>80</v>
      </c>
      <c r="K910" s="14" t="s">
        <v>10</v>
      </c>
      <c r="L910" s="14" t="s">
        <v>19</v>
      </c>
      <c r="M910" s="16" t="s">
        <v>25</v>
      </c>
      <c r="N910" s="16" t="s">
        <v>26</v>
      </c>
      <c r="O910" s="16" t="s">
        <v>14</v>
      </c>
      <c r="P910" s="12">
        <f t="shared" si="73"/>
        <v>2</v>
      </c>
      <c r="Q910" s="12" cm="1">
        <f t="array" ref="Q910">SUMPRODUCT(($G$2:$G$3094=G910)*(P910&gt;$P$2:$P$3094))+1</f>
        <v>3</v>
      </c>
      <c r="R910" s="12" t="e">
        <f>(Q910*100000)+#REF!</f>
        <v>#REF!</v>
      </c>
      <c r="S910" t="e" cm="1">
        <f t="array" ref="S910">SUMPRODUCT(($G$2:$G$3094=G910)*(R910&gt;$R$2:$R$3094))+1</f>
        <v>#REF!</v>
      </c>
      <c r="T910" t="str">
        <f t="shared" si="74"/>
        <v>CHELMSFORD CITY †</v>
      </c>
      <c r="U910">
        <v>0</v>
      </c>
      <c r="V910" t="s">
        <v>11</v>
      </c>
      <c r="W910">
        <f t="shared" si="75"/>
        <v>2023</v>
      </c>
    </row>
    <row r="911" spans="1:23" x14ac:dyDescent="0.25">
      <c r="A911" s="10" t="str">
        <f>IF(YEAR(G911)=2024,#REF!,"")</f>
        <v/>
      </c>
      <c r="B911" s="10" t="str">
        <f>IF(YEAR(G911)=2025,#REF!,"")</f>
        <v/>
      </c>
      <c r="C911" s="10" t="str">
        <f t="shared" si="71"/>
        <v>Evening45146</v>
      </c>
      <c r="D911" s="5" t="str">
        <f>IF('by region'!$C$2="Any","Any",List!V911)&amp;M911&amp;IF('by region'!$I$2="Any","Any",N911)&amp;G911</f>
        <v>AnyFlatAny45146</v>
      </c>
      <c r="E911" s="5" t="e">
        <f>IF(I911=#REF!,List!G911,"")</f>
        <v>#REF!</v>
      </c>
      <c r="F911" s="5" t="e">
        <f t="shared" si="72"/>
        <v>#REF!</v>
      </c>
      <c r="G911" s="15">
        <v>45146</v>
      </c>
      <c r="H911" s="16" t="s">
        <v>7</v>
      </c>
      <c r="I911" s="16" t="s">
        <v>78</v>
      </c>
      <c r="J911" s="16" t="s">
        <v>80</v>
      </c>
      <c r="K911" s="14" t="s">
        <v>10</v>
      </c>
      <c r="L911" s="14" t="s">
        <v>11</v>
      </c>
      <c r="M911" s="16" t="s">
        <v>25</v>
      </c>
      <c r="N911" s="16" t="s">
        <v>13</v>
      </c>
      <c r="O911" s="16" t="s">
        <v>21</v>
      </c>
      <c r="P911" s="12">
        <f t="shared" si="73"/>
        <v>2</v>
      </c>
      <c r="Q911" s="12" cm="1">
        <f t="array" ref="Q911">SUMPRODUCT(($G$2:$G$3094=G911)*(P911&gt;$P$2:$P$3094))+1</f>
        <v>3</v>
      </c>
      <c r="R911" s="12" t="e">
        <f>(Q911*100000)+#REF!</f>
        <v>#REF!</v>
      </c>
      <c r="S911" t="e" cm="1">
        <f t="array" ref="S911">SUMPRODUCT(($G$2:$G$3094=G911)*(R911&gt;$R$2:$R$3094))+1</f>
        <v>#REF!</v>
      </c>
      <c r="T911" t="str">
        <f t="shared" si="74"/>
        <v>RIPON †</v>
      </c>
      <c r="U911">
        <v>0</v>
      </c>
      <c r="V911" t="s">
        <v>11</v>
      </c>
      <c r="W911">
        <f t="shared" si="75"/>
        <v>2023</v>
      </c>
    </row>
    <row r="912" spans="1:23" x14ac:dyDescent="0.25">
      <c r="A912" s="10" t="str">
        <f>IF(YEAR(G912)=2024,#REF!,"")</f>
        <v/>
      </c>
      <c r="B912" s="10" t="str">
        <f>IF(YEAR(G912)=2025,#REF!,"")</f>
        <v/>
      </c>
      <c r="C912" s="10" t="str">
        <f t="shared" si="71"/>
        <v>Afternoon45146</v>
      </c>
      <c r="D912" s="5" t="str">
        <f>IF('by region'!$C$2="Any","Any",List!V912)&amp;M912&amp;IF('by region'!$I$2="Any","Any",N912)&amp;G912</f>
        <v>AnyFlatAny45146</v>
      </c>
      <c r="E912" s="5" t="e">
        <f>IF(I912=#REF!,List!G912,"")</f>
        <v>#REF!</v>
      </c>
      <c r="F912" s="5" t="e">
        <f t="shared" si="72"/>
        <v>#REF!</v>
      </c>
      <c r="G912" s="15">
        <v>45146</v>
      </c>
      <c r="H912" s="16" t="s">
        <v>7</v>
      </c>
      <c r="I912" s="16" t="s">
        <v>8</v>
      </c>
      <c r="J912" s="16" t="s">
        <v>9</v>
      </c>
      <c r="K912" s="14" t="s">
        <v>10</v>
      </c>
      <c r="L912" s="14" t="s">
        <v>11</v>
      </c>
      <c r="M912" s="16" t="s">
        <v>25</v>
      </c>
      <c r="N912" s="16" t="s">
        <v>13</v>
      </c>
      <c r="O912" s="16" t="s">
        <v>14</v>
      </c>
      <c r="P912" s="12">
        <f t="shared" si="73"/>
        <v>1</v>
      </c>
      <c r="Q912" s="12" cm="1">
        <f t="array" ref="Q912">SUMPRODUCT(($G$2:$G$3094=G912)*(P912&gt;$P$2:$P$3094))+1</f>
        <v>1</v>
      </c>
      <c r="R912" s="12" t="e">
        <f>(Q912*100000)+#REF!</f>
        <v>#REF!</v>
      </c>
      <c r="S912" t="e" cm="1">
        <f t="array" ref="S912">SUMPRODUCT(($G$2:$G$3094=G912)*(R912&gt;$R$2:$R$3094))+1</f>
        <v>#REF!</v>
      </c>
      <c r="T912" t="str">
        <f t="shared" si="74"/>
        <v xml:space="preserve">CATTERICK BRIDGE </v>
      </c>
      <c r="U912">
        <v>0</v>
      </c>
      <c r="V912" t="s">
        <v>17</v>
      </c>
      <c r="W912">
        <f t="shared" si="75"/>
        <v>2023</v>
      </c>
    </row>
    <row r="913" spans="1:23" x14ac:dyDescent="0.25">
      <c r="A913" s="10" t="str">
        <f>IF(YEAR(G913)=2024,#REF!,"")</f>
        <v/>
      </c>
      <c r="B913" s="10" t="str">
        <f>IF(YEAR(G913)=2025,#REF!,"")</f>
        <v/>
      </c>
      <c r="C913" s="10" t="str">
        <f t="shared" si="71"/>
        <v>Afternoon45146</v>
      </c>
      <c r="D913" s="5" t="str">
        <f>IF('by region'!$C$2="Any","Any",List!V913)&amp;M913&amp;IF('by region'!$I$2="Any","Any",N913)&amp;G913</f>
        <v>AnyFlatAny45146</v>
      </c>
      <c r="E913" s="5" t="e">
        <f>IF(I913=#REF!,List!G913,"")</f>
        <v>#REF!</v>
      </c>
      <c r="F913" s="5" t="e">
        <f t="shared" si="72"/>
        <v>#REF!</v>
      </c>
      <c r="G913" s="15">
        <v>45146</v>
      </c>
      <c r="H913" s="16" t="s">
        <v>7</v>
      </c>
      <c r="I913" s="16" t="s">
        <v>65</v>
      </c>
      <c r="J913" s="16" t="s">
        <v>9</v>
      </c>
      <c r="K913" s="14" t="s">
        <v>24</v>
      </c>
      <c r="L913" s="14" t="s">
        <v>19</v>
      </c>
      <c r="M913" s="16" t="s">
        <v>25</v>
      </c>
      <c r="N913" s="16" t="s">
        <v>13</v>
      </c>
      <c r="O913" s="16" t="s">
        <v>14</v>
      </c>
      <c r="P913" s="12">
        <f t="shared" si="73"/>
        <v>1</v>
      </c>
      <c r="Q913" s="12" cm="1">
        <f t="array" ref="Q913">SUMPRODUCT(($G$2:$G$3094=G913)*(P913&gt;$P$2:$P$3094))+1</f>
        <v>1</v>
      </c>
      <c r="R913" s="12" t="e">
        <f>(Q913*100000)+#REF!</f>
        <v>#REF!</v>
      </c>
      <c r="S913" t="e" cm="1">
        <f t="array" ref="S913">SUMPRODUCT(($G$2:$G$3094=G913)*(R913&gt;$R$2:$R$3094))+1</f>
        <v>#REF!</v>
      </c>
      <c r="T913" t="str">
        <f t="shared" si="74"/>
        <v xml:space="preserve">FFOS LAS </v>
      </c>
      <c r="U913">
        <v>0</v>
      </c>
      <c r="V913" t="s">
        <v>11</v>
      </c>
      <c r="W913">
        <f t="shared" si="75"/>
        <v>2023</v>
      </c>
    </row>
    <row r="914" spans="1:23" x14ac:dyDescent="0.25">
      <c r="A914" s="10" t="str">
        <f>IF(YEAR(G914)=2024,#REF!,"")</f>
        <v/>
      </c>
      <c r="B914" s="10" t="str">
        <f>IF(YEAR(G914)=2025,#REF!,"")</f>
        <v/>
      </c>
      <c r="C914" s="10" t="str">
        <f t="shared" si="71"/>
        <v>Evening45147</v>
      </c>
      <c r="D914" s="5" t="str">
        <f>IF('by region'!$C$2="Any","Any",List!V914)&amp;M914&amp;IF('by region'!$I$2="Any","Any",N914)&amp;G914</f>
        <v>AnyFlatAny45147</v>
      </c>
      <c r="E914" s="5" t="e">
        <f>IF(I914=#REF!,List!G914,"")</f>
        <v>#REF!</v>
      </c>
      <c r="F914" s="5" t="e">
        <f t="shared" si="72"/>
        <v>#REF!</v>
      </c>
      <c r="G914" s="15">
        <v>45147</v>
      </c>
      <c r="H914" s="16" t="s">
        <v>27</v>
      </c>
      <c r="I914" s="16" t="s">
        <v>47</v>
      </c>
      <c r="J914" s="16" t="s">
        <v>80</v>
      </c>
      <c r="K914" s="14" t="s">
        <v>16</v>
      </c>
      <c r="L914" s="14" t="s">
        <v>19</v>
      </c>
      <c r="M914" s="16" t="s">
        <v>25</v>
      </c>
      <c r="N914" s="16" t="s">
        <v>26</v>
      </c>
      <c r="O914" s="16" t="s">
        <v>14</v>
      </c>
      <c r="P914" s="12">
        <f t="shared" si="73"/>
        <v>2</v>
      </c>
      <c r="Q914" s="12" cm="1">
        <f t="array" ref="Q914">SUMPRODUCT(($G$2:$G$3094=G914)*(P914&gt;$P$2:$P$3094))+1</f>
        <v>4</v>
      </c>
      <c r="R914" s="12" t="e">
        <f>(Q914*100000)+#REF!</f>
        <v>#REF!</v>
      </c>
      <c r="S914" t="e" cm="1">
        <f t="array" ref="S914">SUMPRODUCT(($G$2:$G$3094=G914)*(R914&gt;$R$2:$R$3094))+1</f>
        <v>#REF!</v>
      </c>
      <c r="T914" t="str">
        <f t="shared" si="74"/>
        <v>KEMPTON PARK †</v>
      </c>
      <c r="U914">
        <v>0</v>
      </c>
      <c r="V914" t="s">
        <v>19</v>
      </c>
      <c r="W914">
        <f t="shared" si="75"/>
        <v>2023</v>
      </c>
    </row>
    <row r="915" spans="1:23" x14ac:dyDescent="0.25">
      <c r="A915" s="10" t="str">
        <f>IF(YEAR(G915)=2024,#REF!,"")</f>
        <v/>
      </c>
      <c r="B915" s="10" t="str">
        <f>IF(YEAR(G915)=2025,#REF!,"")</f>
        <v/>
      </c>
      <c r="C915" s="10" t="str">
        <f t="shared" si="71"/>
        <v>Afternoon45147</v>
      </c>
      <c r="D915" s="5" t="str">
        <f>IF('by region'!$C$2="Any","Any",List!V915)&amp;M915&amp;IF('by region'!$I$2="Any","Any",N915)&amp;G915</f>
        <v>AnyFlatAny45147</v>
      </c>
      <c r="E915" s="5" t="e">
        <f>IF(I915=#REF!,List!G915,"")</f>
        <v>#REF!</v>
      </c>
      <c r="F915" s="5" t="e">
        <f t="shared" si="72"/>
        <v>#REF!</v>
      </c>
      <c r="G915" s="15">
        <v>45147</v>
      </c>
      <c r="H915" s="16" t="s">
        <v>27</v>
      </c>
      <c r="I915" s="16" t="s">
        <v>79</v>
      </c>
      <c r="J915" s="16" t="s">
        <v>9</v>
      </c>
      <c r="K915" s="14" t="s">
        <v>24</v>
      </c>
      <c r="L915" s="14" t="s">
        <v>19</v>
      </c>
      <c r="M915" s="16" t="s">
        <v>25</v>
      </c>
      <c r="N915" s="16" t="s">
        <v>13</v>
      </c>
      <c r="O915" s="16" t="s">
        <v>14</v>
      </c>
      <c r="P915" s="12">
        <f t="shared" si="73"/>
        <v>1</v>
      </c>
      <c r="Q915" s="12" cm="1">
        <f t="array" ref="Q915">SUMPRODUCT(($G$2:$G$3094=G915)*(P915&gt;$P$2:$P$3094))+1</f>
        <v>1</v>
      </c>
      <c r="R915" s="12" t="e">
        <f>(Q915*100000)+#REF!</f>
        <v>#REF!</v>
      </c>
      <c r="S915" t="e" cm="1">
        <f t="array" ref="S915">SUMPRODUCT(($G$2:$G$3094=G915)*(R915&gt;$R$2:$R$3094))+1</f>
        <v>#REF!</v>
      </c>
      <c r="T915" t="str">
        <f t="shared" si="74"/>
        <v xml:space="preserve">BATH </v>
      </c>
      <c r="U915">
        <v>0</v>
      </c>
      <c r="V915" t="s">
        <v>11</v>
      </c>
      <c r="W915">
        <f t="shared" si="75"/>
        <v>2023</v>
      </c>
    </row>
    <row r="916" spans="1:23" x14ac:dyDescent="0.25">
      <c r="A916" s="10" t="str">
        <f>IF(YEAR(G916)=2024,#REF!,"")</f>
        <v/>
      </c>
      <c r="B916" s="10" t="str">
        <f>IF(YEAR(G916)=2025,#REF!,"")</f>
        <v/>
      </c>
      <c r="C916" s="10" t="str">
        <f t="shared" si="71"/>
        <v>Afternoon45147</v>
      </c>
      <c r="D916" s="5" t="str">
        <f>IF('by region'!$C$2="Any","Any",List!V916)&amp;M916&amp;IF('by region'!$I$2="Any","Any",N916)&amp;G916</f>
        <v>AnyFlatAny45147</v>
      </c>
      <c r="E916" s="5" t="e">
        <f>IF(I916=#REF!,List!G916,"")</f>
        <v>#REF!</v>
      </c>
      <c r="F916" s="5" t="e">
        <f t="shared" si="72"/>
        <v>#REF!</v>
      </c>
      <c r="G916" s="15">
        <v>45147</v>
      </c>
      <c r="H916" s="16" t="s">
        <v>27</v>
      </c>
      <c r="I916" s="16" t="s">
        <v>82</v>
      </c>
      <c r="J916" s="16" t="s">
        <v>9</v>
      </c>
      <c r="K916" s="14" t="s">
        <v>24</v>
      </c>
      <c r="L916" s="14" t="s">
        <v>19</v>
      </c>
      <c r="M916" s="16" t="s">
        <v>25</v>
      </c>
      <c r="N916" s="16" t="s">
        <v>13</v>
      </c>
      <c r="O916" s="16" t="s">
        <v>14</v>
      </c>
      <c r="P916" s="12">
        <f t="shared" si="73"/>
        <v>1</v>
      </c>
      <c r="Q916" s="12" cm="1">
        <f t="array" ref="Q916">SUMPRODUCT(($G$2:$G$3094=G916)*(P916&gt;$P$2:$P$3094))+1</f>
        <v>1</v>
      </c>
      <c r="R916" s="12" t="e">
        <f>(Q916*100000)+#REF!</f>
        <v>#REF!</v>
      </c>
      <c r="S916" t="e" cm="1">
        <f t="array" ref="S916">SUMPRODUCT(($G$2:$G$3094=G916)*(R916&gt;$R$2:$R$3094))+1</f>
        <v>#REF!</v>
      </c>
      <c r="T916" t="str">
        <f t="shared" si="74"/>
        <v xml:space="preserve">BRIGHTON </v>
      </c>
      <c r="U916">
        <v>0</v>
      </c>
      <c r="V916" t="s">
        <v>11</v>
      </c>
      <c r="W916">
        <f t="shared" si="75"/>
        <v>2023</v>
      </c>
    </row>
    <row r="917" spans="1:23" x14ac:dyDescent="0.25">
      <c r="A917" s="10" t="str">
        <f>IF(YEAR(G917)=2024,#REF!,"")</f>
        <v/>
      </c>
      <c r="B917" s="10" t="str">
        <f>IF(YEAR(G917)=2025,#REF!,"")</f>
        <v/>
      </c>
      <c r="C917" s="10" t="str">
        <f t="shared" si="71"/>
        <v>Afternoon45147</v>
      </c>
      <c r="D917" s="5" t="str">
        <f>IF('by region'!$C$2="Any","Any",List!V917)&amp;M917&amp;IF('by region'!$I$2="Any","Any",N917)&amp;G917</f>
        <v>AnyFlatAny45147</v>
      </c>
      <c r="E917" s="5" t="e">
        <f>IF(I917=#REF!,List!G917,"")</f>
        <v>#REF!</v>
      </c>
      <c r="F917" s="5" t="e">
        <f t="shared" si="72"/>
        <v>#REF!</v>
      </c>
      <c r="G917" s="15">
        <v>45147</v>
      </c>
      <c r="H917" s="16" t="s">
        <v>27</v>
      </c>
      <c r="I917" s="16" t="s">
        <v>71</v>
      </c>
      <c r="J917" s="16" t="s">
        <v>9</v>
      </c>
      <c r="K917" s="14" t="s">
        <v>10</v>
      </c>
      <c r="L917" s="14" t="s">
        <v>11</v>
      </c>
      <c r="M917" s="16" t="s">
        <v>25</v>
      </c>
      <c r="N917" s="16" t="s">
        <v>13</v>
      </c>
      <c r="O917" s="16" t="s">
        <v>14</v>
      </c>
      <c r="P917" s="12">
        <f t="shared" si="73"/>
        <v>1</v>
      </c>
      <c r="Q917" s="12" cm="1">
        <f t="array" ref="Q917">SUMPRODUCT(($G$2:$G$3094=G917)*(P917&gt;$P$2:$P$3094))+1</f>
        <v>1</v>
      </c>
      <c r="R917" s="12" t="e">
        <f>(Q917*100000)+#REF!</f>
        <v>#REF!</v>
      </c>
      <c r="S917" t="e" cm="1">
        <f t="array" ref="S917">SUMPRODUCT(($G$2:$G$3094=G917)*(R917&gt;$R$2:$R$3094))+1</f>
        <v>#REF!</v>
      </c>
      <c r="T917" t="str">
        <f t="shared" si="74"/>
        <v xml:space="preserve">PONTEFRACT </v>
      </c>
      <c r="U917">
        <v>0</v>
      </c>
      <c r="V917" t="s">
        <v>19</v>
      </c>
      <c r="W917">
        <f t="shared" si="75"/>
        <v>2023</v>
      </c>
    </row>
    <row r="918" spans="1:23" x14ac:dyDescent="0.25">
      <c r="A918" s="10" t="str">
        <f>IF(YEAR(G918)=2024,#REF!,"")</f>
        <v/>
      </c>
      <c r="B918" s="10" t="str">
        <f>IF(YEAR(G918)=2025,#REF!,"")</f>
        <v/>
      </c>
      <c r="C918" s="10" t="str">
        <f t="shared" si="71"/>
        <v>Evening45147</v>
      </c>
      <c r="D918" s="5" t="str">
        <f>IF('by region'!$C$2="Any","Any",List!V918)&amp;M918&amp;IF('by region'!$I$2="Any","Any",N918)&amp;G918</f>
        <v>AnyFlatAny45147</v>
      </c>
      <c r="E918" s="5" t="e">
        <f>IF(I918=#REF!,List!G918,"")</f>
        <v>#REF!</v>
      </c>
      <c r="F918" s="5" t="e">
        <f t="shared" si="72"/>
        <v>#REF!</v>
      </c>
      <c r="G918" s="15">
        <v>45147</v>
      </c>
      <c r="H918" s="16" t="s">
        <v>27</v>
      </c>
      <c r="I918" s="16" t="s">
        <v>81</v>
      </c>
      <c r="J918" s="16" t="s">
        <v>80</v>
      </c>
      <c r="K918" s="14" t="s">
        <v>24</v>
      </c>
      <c r="L918" s="14" t="s">
        <v>17</v>
      </c>
      <c r="M918" s="16" t="s">
        <v>25</v>
      </c>
      <c r="N918" s="16" t="s">
        <v>13</v>
      </c>
      <c r="O918" s="16" t="s">
        <v>14</v>
      </c>
      <c r="P918" s="12">
        <f t="shared" si="73"/>
        <v>2</v>
      </c>
      <c r="Q918" s="12" cm="1">
        <f t="array" ref="Q918">SUMPRODUCT(($G$2:$G$3094=G918)*(P918&gt;$P$2:$P$3094))+1</f>
        <v>4</v>
      </c>
      <c r="R918" s="12" t="e">
        <f>(Q918*100000)+#REF!</f>
        <v>#REF!</v>
      </c>
      <c r="S918" t="e" cm="1">
        <f t="array" ref="S918">SUMPRODUCT(($G$2:$G$3094=G918)*(R918&gt;$R$2:$R$3094))+1</f>
        <v>#REF!</v>
      </c>
      <c r="T918" t="str">
        <f t="shared" si="74"/>
        <v>YARMOUTH †</v>
      </c>
      <c r="U918">
        <v>0</v>
      </c>
      <c r="V918" t="s">
        <v>17</v>
      </c>
      <c r="W918">
        <f t="shared" si="75"/>
        <v>2023</v>
      </c>
    </row>
    <row r="919" spans="1:23" x14ac:dyDescent="0.25">
      <c r="A919" s="10" t="str">
        <f>IF(YEAR(G919)=2024,#REF!,"")</f>
        <v/>
      </c>
      <c r="B919" s="10" t="str">
        <f>IF(YEAR(G919)=2025,#REF!,"")</f>
        <v/>
      </c>
      <c r="C919" s="10" t="str">
        <f t="shared" si="71"/>
        <v>Evening45148</v>
      </c>
      <c r="D919" s="5" t="str">
        <f>IF('by region'!$C$2="Any","Any",List!V919)&amp;M919&amp;IF('by region'!$I$2="Any","Any",N919)&amp;G919</f>
        <v>AnyFlatAny45148</v>
      </c>
      <c r="E919" s="5" t="e">
        <f>IF(I919=#REF!,List!G919,"")</f>
        <v>#REF!</v>
      </c>
      <c r="F919" s="5" t="e">
        <f t="shared" si="72"/>
        <v>#REF!</v>
      </c>
      <c r="G919" s="15">
        <v>45148</v>
      </c>
      <c r="H919" s="16" t="s">
        <v>34</v>
      </c>
      <c r="I919" s="16" t="s">
        <v>87</v>
      </c>
      <c r="J919" s="16" t="s">
        <v>80</v>
      </c>
      <c r="K919" s="14" t="s">
        <v>10</v>
      </c>
      <c r="L919" s="14" t="s">
        <v>19</v>
      </c>
      <c r="M919" s="16" t="s">
        <v>25</v>
      </c>
      <c r="N919" s="16" t="s">
        <v>13</v>
      </c>
      <c r="O919" s="16" t="s">
        <v>21</v>
      </c>
      <c r="P919" s="12">
        <f t="shared" si="73"/>
        <v>2</v>
      </c>
      <c r="Q919" s="12" cm="1">
        <f t="array" ref="Q919">SUMPRODUCT(($G$2:$G$3094=G919)*(P919&gt;$P$2:$P$3094))+1</f>
        <v>4</v>
      </c>
      <c r="R919" s="12" t="e">
        <f>(Q919*100000)+#REF!</f>
        <v>#REF!</v>
      </c>
      <c r="S919" t="e" cm="1">
        <f t="array" ref="S919">SUMPRODUCT(($G$2:$G$3094=G919)*(R919&gt;$R$2:$R$3094))+1</f>
        <v>#REF!</v>
      </c>
      <c r="T919" t="str">
        <f t="shared" si="74"/>
        <v>SALISBURY †</v>
      </c>
      <c r="U919">
        <v>0</v>
      </c>
      <c r="V919" t="s">
        <v>11</v>
      </c>
      <c r="W919">
        <f t="shared" si="75"/>
        <v>2023</v>
      </c>
    </row>
    <row r="920" spans="1:23" x14ac:dyDescent="0.25">
      <c r="A920" s="10" t="str">
        <f>IF(YEAR(G920)=2024,#REF!,"")</f>
        <v/>
      </c>
      <c r="B920" s="10" t="str">
        <f>IF(YEAR(G920)=2025,#REF!,"")</f>
        <v/>
      </c>
      <c r="C920" s="10" t="str">
        <f t="shared" si="71"/>
        <v>Afternoon45148</v>
      </c>
      <c r="D920" s="5" t="str">
        <f>IF('by region'!$C$2="Any","Any",List!V920)&amp;M920&amp;IF('by region'!$I$2="Any","Any",N920)&amp;G920</f>
        <v>AnyFlatAny45148</v>
      </c>
      <c r="E920" s="5" t="e">
        <f>IF(I920=#REF!,List!G920,"")</f>
        <v>#REF!</v>
      </c>
      <c r="F920" s="5" t="e">
        <f t="shared" si="72"/>
        <v>#REF!</v>
      </c>
      <c r="G920" s="15">
        <v>45148</v>
      </c>
      <c r="H920" s="16" t="s">
        <v>34</v>
      </c>
      <c r="I920" s="16" t="s">
        <v>82</v>
      </c>
      <c r="J920" s="16" t="s">
        <v>9</v>
      </c>
      <c r="K920" s="14" t="s">
        <v>24</v>
      </c>
      <c r="L920" s="14" t="s">
        <v>19</v>
      </c>
      <c r="M920" s="16" t="s">
        <v>25</v>
      </c>
      <c r="N920" s="16" t="s">
        <v>13</v>
      </c>
      <c r="O920" s="16" t="s">
        <v>14</v>
      </c>
      <c r="P920" s="12">
        <f t="shared" si="73"/>
        <v>1</v>
      </c>
      <c r="Q920" s="12" cm="1">
        <f t="array" ref="Q920">SUMPRODUCT(($G$2:$G$3094=G920)*(P920&gt;$P$2:$P$3094))+1</f>
        <v>1</v>
      </c>
      <c r="R920" s="12" t="e">
        <f>(Q920*100000)+#REF!</f>
        <v>#REF!</v>
      </c>
      <c r="S920" t="e" cm="1">
        <f t="array" ref="S920">SUMPRODUCT(($G$2:$G$3094=G920)*(R920&gt;$R$2:$R$3094))+1</f>
        <v>#REF!</v>
      </c>
      <c r="T920" t="str">
        <f t="shared" si="74"/>
        <v xml:space="preserve">BRIGHTON </v>
      </c>
      <c r="U920">
        <v>0</v>
      </c>
      <c r="V920" t="s">
        <v>17</v>
      </c>
      <c r="W920">
        <f t="shared" si="75"/>
        <v>2023</v>
      </c>
    </row>
    <row r="921" spans="1:23" x14ac:dyDescent="0.25">
      <c r="A921" s="10" t="str">
        <f>IF(YEAR(G921)=2024,#REF!,"")</f>
        <v/>
      </c>
      <c r="B921" s="10" t="str">
        <f>IF(YEAR(G921)=2025,#REF!,"")</f>
        <v/>
      </c>
      <c r="C921" s="10" t="str">
        <f t="shared" si="71"/>
        <v>Afternoon45148</v>
      </c>
      <c r="D921" s="5" t="str">
        <f>IF('by region'!$C$2="Any","Any",List!V921)&amp;M921&amp;IF('by region'!$I$2="Any","Any",N921)&amp;G921</f>
        <v>AnyFlatAny45148</v>
      </c>
      <c r="E921" s="5" t="e">
        <f>IF(I921=#REF!,List!G921,"")</f>
        <v>#REF!</v>
      </c>
      <c r="F921" s="5" t="e">
        <f t="shared" si="72"/>
        <v>#REF!</v>
      </c>
      <c r="G921" s="15">
        <v>45148</v>
      </c>
      <c r="H921" s="16" t="s">
        <v>34</v>
      </c>
      <c r="I921" s="16" t="s">
        <v>72</v>
      </c>
      <c r="J921" s="16" t="s">
        <v>9</v>
      </c>
      <c r="K921" s="14" t="s">
        <v>16</v>
      </c>
      <c r="L921" s="14" t="s">
        <v>17</v>
      </c>
      <c r="M921" s="16" t="s">
        <v>25</v>
      </c>
      <c r="N921" s="16" t="s">
        <v>13</v>
      </c>
      <c r="O921" s="16" t="s">
        <v>14</v>
      </c>
      <c r="P921" s="12">
        <f t="shared" si="73"/>
        <v>1</v>
      </c>
      <c r="Q921" s="12" cm="1">
        <f t="array" ref="Q921">SUMPRODUCT(($G$2:$G$3094=G921)*(P921&gt;$P$2:$P$3094))+1</f>
        <v>1</v>
      </c>
      <c r="R921" s="12" t="e">
        <f>(Q921*100000)+#REF!</f>
        <v>#REF!</v>
      </c>
      <c r="S921" t="e" cm="1">
        <f t="array" ref="S921">SUMPRODUCT(($G$2:$G$3094=G921)*(R921&gt;$R$2:$R$3094))+1</f>
        <v>#REF!</v>
      </c>
      <c r="T921" t="str">
        <f t="shared" si="74"/>
        <v xml:space="preserve">NOTTINGHAM </v>
      </c>
      <c r="U921">
        <v>0</v>
      </c>
      <c r="V921" t="s">
        <v>19</v>
      </c>
      <c r="W921">
        <f t="shared" si="75"/>
        <v>2023</v>
      </c>
    </row>
    <row r="922" spans="1:23" x14ac:dyDescent="0.25">
      <c r="A922" s="10" t="str">
        <f>IF(YEAR(G922)=2024,#REF!,"")</f>
        <v/>
      </c>
      <c r="B922" s="10" t="str">
        <f>IF(YEAR(G922)=2025,#REF!,"")</f>
        <v/>
      </c>
      <c r="C922" s="10" t="str">
        <f t="shared" si="71"/>
        <v>Evening45148</v>
      </c>
      <c r="D922" s="5" t="str">
        <f>IF('by region'!$C$2="Any","Any",List!V922)&amp;M922&amp;IF('by region'!$I$2="Any","Any",N922)&amp;G922</f>
        <v>AnyFlatAny45148</v>
      </c>
      <c r="E922" s="5" t="e">
        <f>IF(I922=#REF!,List!G922,"")</f>
        <v>#REF!</v>
      </c>
      <c r="F922" s="5" t="e">
        <f t="shared" si="72"/>
        <v>#REF!</v>
      </c>
      <c r="G922" s="15">
        <v>45148</v>
      </c>
      <c r="H922" s="16" t="s">
        <v>34</v>
      </c>
      <c r="I922" s="16" t="s">
        <v>38</v>
      </c>
      <c r="J922" s="16" t="s">
        <v>80</v>
      </c>
      <c r="K922" s="14" t="s">
        <v>16</v>
      </c>
      <c r="L922" s="14" t="s">
        <v>19</v>
      </c>
      <c r="M922" s="16" t="s">
        <v>25</v>
      </c>
      <c r="N922" s="16" t="s">
        <v>13</v>
      </c>
      <c r="O922" s="16" t="s">
        <v>14</v>
      </c>
      <c r="P922" s="12">
        <f t="shared" si="73"/>
        <v>2</v>
      </c>
      <c r="Q922" s="12" cm="1">
        <f t="array" ref="Q922">SUMPRODUCT(($G$2:$G$3094=G922)*(P922&gt;$P$2:$P$3094))+1</f>
        <v>4</v>
      </c>
      <c r="R922" s="12" t="e">
        <f>(Q922*100000)+#REF!</f>
        <v>#REF!</v>
      </c>
      <c r="S922" t="e" cm="1">
        <f t="array" ref="S922">SUMPRODUCT(($G$2:$G$3094=G922)*(R922&gt;$R$2:$R$3094))+1</f>
        <v>#REF!</v>
      </c>
      <c r="T922" t="str">
        <f t="shared" si="74"/>
        <v>SANDOWN PARK †</v>
      </c>
      <c r="U922">
        <v>0</v>
      </c>
      <c r="V922" t="s">
        <v>30</v>
      </c>
      <c r="W922">
        <f t="shared" si="75"/>
        <v>2023</v>
      </c>
    </row>
    <row r="923" spans="1:23" x14ac:dyDescent="0.25">
      <c r="A923" s="10" t="str">
        <f>IF(YEAR(G923)=2024,#REF!,"")</f>
        <v/>
      </c>
      <c r="B923" s="10" t="str">
        <f>IF(YEAR(G923)=2025,#REF!,"")</f>
        <v/>
      </c>
      <c r="C923" s="10" t="str">
        <f t="shared" si="71"/>
        <v>Afternoon45148</v>
      </c>
      <c r="D923" s="5" t="str">
        <f>IF('by region'!$C$2="Any","Any",List!V923)&amp;M923&amp;IF('by region'!$I$2="Any","Any",N923)&amp;G923</f>
        <v>AnyFlatAny45148</v>
      </c>
      <c r="E923" s="5" t="e">
        <f>IF(I923=#REF!,List!G923,"")</f>
        <v>#REF!</v>
      </c>
      <c r="F923" s="5" t="e">
        <f t="shared" si="72"/>
        <v>#REF!</v>
      </c>
      <c r="G923" s="15">
        <v>45148</v>
      </c>
      <c r="H923" s="16" t="s">
        <v>34</v>
      </c>
      <c r="I923" s="16" t="s">
        <v>81</v>
      </c>
      <c r="J923" s="16" t="s">
        <v>9</v>
      </c>
      <c r="K923" s="14" t="s">
        <v>24</v>
      </c>
      <c r="L923" s="14" t="s">
        <v>17</v>
      </c>
      <c r="M923" s="16" t="s">
        <v>25</v>
      </c>
      <c r="N923" s="16" t="s">
        <v>13</v>
      </c>
      <c r="O923" s="16" t="s">
        <v>14</v>
      </c>
      <c r="P923" s="12">
        <f t="shared" si="73"/>
        <v>1</v>
      </c>
      <c r="Q923" s="12" cm="1">
        <f t="array" ref="Q923">SUMPRODUCT(($G$2:$G$3094=G923)*(P923&gt;$P$2:$P$3094))+1</f>
        <v>1</v>
      </c>
      <c r="R923" s="12" t="e">
        <f>(Q923*100000)+#REF!</f>
        <v>#REF!</v>
      </c>
      <c r="S923" t="e" cm="1">
        <f t="array" ref="S923">SUMPRODUCT(($G$2:$G$3094=G923)*(R923&gt;$R$2:$R$3094))+1</f>
        <v>#REF!</v>
      </c>
      <c r="T923" t="str">
        <f t="shared" si="74"/>
        <v xml:space="preserve">YARMOUTH </v>
      </c>
      <c r="U923">
        <v>0</v>
      </c>
      <c r="V923" t="s">
        <v>19</v>
      </c>
      <c r="W923">
        <f t="shared" si="75"/>
        <v>2023</v>
      </c>
    </row>
    <row r="924" spans="1:23" x14ac:dyDescent="0.25">
      <c r="A924" s="10" t="str">
        <f>IF(YEAR(G924)=2024,#REF!,"")</f>
        <v/>
      </c>
      <c r="B924" s="10" t="str">
        <f>IF(YEAR(G924)=2025,#REF!,"")</f>
        <v/>
      </c>
      <c r="C924" s="10" t="str">
        <f t="shared" si="71"/>
        <v>Afternoon45149</v>
      </c>
      <c r="D924" s="5" t="str">
        <f>IF('by region'!$C$2="Any","Any",List!V924)&amp;M924&amp;IF('by region'!$I$2="Any","Any",N924)&amp;G924</f>
        <v>AnyFlatAny45149</v>
      </c>
      <c r="E924" s="5" t="e">
        <f>IF(I924=#REF!,List!G924,"")</f>
        <v>#REF!</v>
      </c>
      <c r="F924" s="5" t="e">
        <f t="shared" si="72"/>
        <v>#REF!</v>
      </c>
      <c r="G924" s="15">
        <v>45149</v>
      </c>
      <c r="H924" s="16" t="s">
        <v>35</v>
      </c>
      <c r="I924" s="16" t="s">
        <v>82</v>
      </c>
      <c r="J924" s="16" t="s">
        <v>9</v>
      </c>
      <c r="K924" s="14" t="s">
        <v>24</v>
      </c>
      <c r="L924" s="14" t="s">
        <v>19</v>
      </c>
      <c r="M924" s="16" t="s">
        <v>25</v>
      </c>
      <c r="N924" s="16" t="s">
        <v>13</v>
      </c>
      <c r="O924" s="16" t="s">
        <v>14</v>
      </c>
      <c r="P924" s="12">
        <f t="shared" si="73"/>
        <v>1</v>
      </c>
      <c r="Q924" s="12" cm="1">
        <f t="array" ref="Q924">SUMPRODUCT(($G$2:$G$3094=G924)*(P924&gt;$P$2:$P$3094))+1</f>
        <v>1</v>
      </c>
      <c r="R924" s="12" t="e">
        <f>(Q924*100000)+#REF!</f>
        <v>#REF!</v>
      </c>
      <c r="S924" t="e" cm="1">
        <f t="array" ref="S924">SUMPRODUCT(($G$2:$G$3094=G924)*(R924&gt;$R$2:$R$3094))+1</f>
        <v>#REF!</v>
      </c>
      <c r="T924" t="str">
        <f t="shared" si="74"/>
        <v xml:space="preserve">BRIGHTON </v>
      </c>
      <c r="U924">
        <v>0</v>
      </c>
      <c r="V924" t="s">
        <v>19</v>
      </c>
      <c r="W924">
        <f t="shared" si="75"/>
        <v>2023</v>
      </c>
    </row>
    <row r="925" spans="1:23" x14ac:dyDescent="0.25">
      <c r="A925" s="10" t="str">
        <f>IF(YEAR(G925)=2024,#REF!,"")</f>
        <v/>
      </c>
      <c r="B925" s="10" t="str">
        <f>IF(YEAR(G925)=2025,#REF!,"")</f>
        <v/>
      </c>
      <c r="C925" s="10" t="str">
        <f t="shared" si="71"/>
        <v>Evening45149</v>
      </c>
      <c r="D925" s="5" t="str">
        <f>IF('by region'!$C$2="Any","Any",List!V925)&amp;M925&amp;IF('by region'!$I$2="Any","Any",N925)&amp;G925</f>
        <v>AnyFlatAny45149</v>
      </c>
      <c r="E925" s="5" t="e">
        <f>IF(I925=#REF!,List!G925,"")</f>
        <v>#REF!</v>
      </c>
      <c r="F925" s="5" t="e">
        <f t="shared" si="72"/>
        <v>#REF!</v>
      </c>
      <c r="G925" s="15">
        <v>45149</v>
      </c>
      <c r="H925" s="16" t="s">
        <v>35</v>
      </c>
      <c r="I925" s="16" t="s">
        <v>56</v>
      </c>
      <c r="J925" s="16" t="s">
        <v>80</v>
      </c>
      <c r="K925" s="14" t="s">
        <v>16</v>
      </c>
      <c r="L925" s="14" t="s">
        <v>11</v>
      </c>
      <c r="M925" s="16" t="s">
        <v>25</v>
      </c>
      <c r="N925" s="16" t="s">
        <v>13</v>
      </c>
      <c r="O925" s="16" t="s">
        <v>14</v>
      </c>
      <c r="P925" s="12">
        <f t="shared" si="73"/>
        <v>2</v>
      </c>
      <c r="Q925" s="12" cm="1">
        <f t="array" ref="Q925">SUMPRODUCT(($G$2:$G$3094=G925)*(P925&gt;$P$2:$P$3094))+1</f>
        <v>4</v>
      </c>
      <c r="R925" s="12" t="e">
        <f>(Q925*100000)+#REF!</f>
        <v>#REF!</v>
      </c>
      <c r="S925" t="e" cm="1">
        <f t="array" ref="S925">SUMPRODUCT(($G$2:$G$3094=G925)*(R925&gt;$R$2:$R$3094))+1</f>
        <v>#REF!</v>
      </c>
      <c r="T925" t="str">
        <f t="shared" si="74"/>
        <v>HAYDOCK PARK †</v>
      </c>
      <c r="U925">
        <v>0</v>
      </c>
      <c r="V925" t="s">
        <v>17</v>
      </c>
      <c r="W925">
        <f t="shared" si="75"/>
        <v>2023</v>
      </c>
    </row>
    <row r="926" spans="1:23" x14ac:dyDescent="0.25">
      <c r="A926" s="10" t="str">
        <f>IF(YEAR(G926)=2024,#REF!,"")</f>
        <v/>
      </c>
      <c r="B926" s="10" t="str">
        <f>IF(YEAR(G926)=2025,#REF!,"")</f>
        <v/>
      </c>
      <c r="C926" s="10" t="str">
        <f t="shared" si="71"/>
        <v>Afternoon45149</v>
      </c>
      <c r="D926" s="5" t="str">
        <f>IF('by region'!$C$2="Any","Any",List!V926)&amp;M926&amp;IF('by region'!$I$2="Any","Any",N926)&amp;G926</f>
        <v>AnyFlatAny45149</v>
      </c>
      <c r="E926" s="5" t="e">
        <f>IF(I926=#REF!,List!G926,"")</f>
        <v>#REF!</v>
      </c>
      <c r="F926" s="5" t="e">
        <f t="shared" si="72"/>
        <v>#REF!</v>
      </c>
      <c r="G926" s="15">
        <v>45149</v>
      </c>
      <c r="H926" s="16" t="s">
        <v>35</v>
      </c>
      <c r="I926" s="16" t="s">
        <v>22</v>
      </c>
      <c r="J926" s="16" t="s">
        <v>9</v>
      </c>
      <c r="K926" s="14" t="s">
        <v>10</v>
      </c>
      <c r="L926" s="14" t="s">
        <v>11</v>
      </c>
      <c r="M926" s="16" t="s">
        <v>25</v>
      </c>
      <c r="N926" s="16" t="s">
        <v>13</v>
      </c>
      <c r="O926" s="16" t="s">
        <v>14</v>
      </c>
      <c r="P926" s="12">
        <f t="shared" si="73"/>
        <v>1</v>
      </c>
      <c r="Q926" s="12" cm="1">
        <f t="array" ref="Q926">SUMPRODUCT(($G$2:$G$3094=G926)*(P926&gt;$P$2:$P$3094))+1</f>
        <v>1</v>
      </c>
      <c r="R926" s="12" t="e">
        <f>(Q926*100000)+#REF!</f>
        <v>#REF!</v>
      </c>
      <c r="S926" t="e" cm="1">
        <f t="array" ref="S926">SUMPRODUCT(($G$2:$G$3094=G926)*(R926&gt;$R$2:$R$3094))+1</f>
        <v>#REF!</v>
      </c>
      <c r="T926" t="str">
        <f t="shared" si="74"/>
        <v xml:space="preserve">MUSSELBURGH </v>
      </c>
      <c r="U926">
        <v>0</v>
      </c>
      <c r="V926" t="s">
        <v>30</v>
      </c>
      <c r="W926">
        <f t="shared" si="75"/>
        <v>2023</v>
      </c>
    </row>
    <row r="927" spans="1:23" x14ac:dyDescent="0.25">
      <c r="A927" s="10" t="str">
        <f>IF(YEAR(G927)=2024,#REF!,"")</f>
        <v/>
      </c>
      <c r="B927" s="10" t="str">
        <f>IF(YEAR(G927)=2025,#REF!,"")</f>
        <v/>
      </c>
      <c r="C927" s="10" t="str">
        <f t="shared" si="71"/>
        <v>Evening45149</v>
      </c>
      <c r="D927" s="5" t="str">
        <f>IF('by region'!$C$2="Any","Any",List!V927)&amp;M927&amp;IF('by region'!$I$2="Any","Any",N927)&amp;G927</f>
        <v>AnyFlatAny45149</v>
      </c>
      <c r="E927" s="5" t="e">
        <f>IF(I927=#REF!,List!G927,"")</f>
        <v>#REF!</v>
      </c>
      <c r="F927" s="5" t="e">
        <f t="shared" si="72"/>
        <v>#REF!</v>
      </c>
      <c r="G927" s="15">
        <v>45149</v>
      </c>
      <c r="H927" s="16" t="s">
        <v>35</v>
      </c>
      <c r="I927" s="16" t="s">
        <v>76</v>
      </c>
      <c r="J927" s="16" t="s">
        <v>80</v>
      </c>
      <c r="K927" s="14" t="s">
        <v>16</v>
      </c>
      <c r="L927" s="14" t="s">
        <v>17</v>
      </c>
      <c r="M927" s="16" t="s">
        <v>25</v>
      </c>
      <c r="N927" s="16" t="s">
        <v>13</v>
      </c>
      <c r="O927" s="16" t="s">
        <v>14</v>
      </c>
      <c r="P927" s="12">
        <f t="shared" si="73"/>
        <v>2</v>
      </c>
      <c r="Q927" s="12" cm="1">
        <f t="array" ref="Q927">SUMPRODUCT(($G$2:$G$3094=G927)*(P927&gt;$P$2:$P$3094))+1</f>
        <v>4</v>
      </c>
      <c r="R927" s="12" t="e">
        <f>(Q927*100000)+#REF!</f>
        <v>#REF!</v>
      </c>
      <c r="S927" t="e" cm="1">
        <f t="array" ref="S927">SUMPRODUCT(($G$2:$G$3094=G927)*(R927&gt;$R$2:$R$3094))+1</f>
        <v>#REF!</v>
      </c>
      <c r="T927" t="str">
        <f t="shared" si="74"/>
        <v>NEWMARKET †</v>
      </c>
      <c r="U927">
        <v>0</v>
      </c>
      <c r="V927" t="s">
        <v>19</v>
      </c>
      <c r="W927">
        <f t="shared" si="75"/>
        <v>2023</v>
      </c>
    </row>
    <row r="928" spans="1:23" x14ac:dyDescent="0.25">
      <c r="A928" s="10" t="str">
        <f>IF(YEAR(G928)=2024,#REF!,"")</f>
        <v/>
      </c>
      <c r="B928" s="10" t="str">
        <f>IF(YEAR(G928)=2025,#REF!,"")</f>
        <v/>
      </c>
      <c r="C928" s="10" t="str">
        <f t="shared" si="71"/>
        <v>Afternoon45149</v>
      </c>
      <c r="D928" s="5" t="str">
        <f>IF('by region'!$C$2="Any","Any",List!V928)&amp;M928&amp;IF('by region'!$I$2="Any","Any",N928)&amp;G928</f>
        <v>AnyFlatAny45149</v>
      </c>
      <c r="E928" s="5" t="e">
        <f>IF(I928=#REF!,List!G928,"")</f>
        <v>#REF!</v>
      </c>
      <c r="F928" s="5" t="e">
        <f t="shared" si="72"/>
        <v>#REF!</v>
      </c>
      <c r="G928" s="15">
        <v>45149</v>
      </c>
      <c r="H928" s="16" t="s">
        <v>35</v>
      </c>
      <c r="I928" s="16" t="s">
        <v>74</v>
      </c>
      <c r="J928" s="16" t="s">
        <v>9</v>
      </c>
      <c r="K928" s="14" t="s">
        <v>10</v>
      </c>
      <c r="L928" s="14" t="s">
        <v>11</v>
      </c>
      <c r="M928" s="16" t="s">
        <v>25</v>
      </c>
      <c r="N928" s="16" t="s">
        <v>13</v>
      </c>
      <c r="O928" s="16" t="s">
        <v>14</v>
      </c>
      <c r="P928" s="12">
        <f t="shared" si="73"/>
        <v>1</v>
      </c>
      <c r="Q928" s="12" cm="1">
        <f t="array" ref="Q928">SUMPRODUCT(($G$2:$G$3094=G928)*(P928&gt;$P$2:$P$3094))+1</f>
        <v>1</v>
      </c>
      <c r="R928" s="12" t="e">
        <f>(Q928*100000)+#REF!</f>
        <v>#REF!</v>
      </c>
      <c r="S928" t="e" cm="1">
        <f t="array" ref="S928">SUMPRODUCT(($G$2:$G$3094=G928)*(R928&gt;$R$2:$R$3094))+1</f>
        <v>#REF!</v>
      </c>
      <c r="T928" t="str">
        <f t="shared" si="74"/>
        <v xml:space="preserve">THIRSK </v>
      </c>
      <c r="U928">
        <v>0</v>
      </c>
      <c r="V928" t="s">
        <v>19</v>
      </c>
      <c r="W928">
        <f t="shared" si="75"/>
        <v>2023</v>
      </c>
    </row>
    <row r="929" spans="1:23" x14ac:dyDescent="0.25">
      <c r="A929" s="10" t="str">
        <f>IF(YEAR(G929)=2024,#REF!,"")</f>
        <v/>
      </c>
      <c r="B929" s="10" t="str">
        <f>IF(YEAR(G929)=2025,#REF!,"")</f>
        <v/>
      </c>
      <c r="C929" s="10" t="str">
        <f t="shared" si="71"/>
        <v>Afternoon45150</v>
      </c>
      <c r="D929" s="5" t="str">
        <f>IF('by region'!$C$2="Any","Any",List!V929)&amp;M929&amp;IF('by region'!$I$2="Any","Any",N929)&amp;G929</f>
        <v>AnyFlatAny45150</v>
      </c>
      <c r="E929" s="5" t="e">
        <f>IF(I929=#REF!,List!G929,"")</f>
        <v>#REF!</v>
      </c>
      <c r="F929" s="5" t="e">
        <f t="shared" si="72"/>
        <v>#REF!</v>
      </c>
      <c r="G929" s="15">
        <v>45150</v>
      </c>
      <c r="H929" s="16" t="s">
        <v>37</v>
      </c>
      <c r="I929" s="16" t="s">
        <v>55</v>
      </c>
      <c r="J929" s="16" t="s">
        <v>9</v>
      </c>
      <c r="K929" s="14" t="s">
        <v>10</v>
      </c>
      <c r="L929" s="14" t="s">
        <v>19</v>
      </c>
      <c r="M929" s="16" t="s">
        <v>25</v>
      </c>
      <c r="N929" s="16" t="s">
        <v>13</v>
      </c>
      <c r="O929" s="16" t="s">
        <v>14</v>
      </c>
      <c r="P929" s="12">
        <f t="shared" si="73"/>
        <v>1</v>
      </c>
      <c r="Q929" s="12" cm="1">
        <f t="array" ref="Q929">SUMPRODUCT(($G$2:$G$3094=G929)*(P929&gt;$P$2:$P$3094))+1</f>
        <v>1</v>
      </c>
      <c r="R929" s="12" t="e">
        <f>(Q929*100000)+#REF!</f>
        <v>#REF!</v>
      </c>
      <c r="S929" t="e" cm="1">
        <f t="array" ref="S929">SUMPRODUCT(($G$2:$G$3094=G929)*(R929&gt;$R$2:$R$3094))+1</f>
        <v>#REF!</v>
      </c>
      <c r="T929" t="str">
        <f t="shared" si="74"/>
        <v xml:space="preserve">ASCOT </v>
      </c>
      <c r="U929">
        <v>0</v>
      </c>
      <c r="V929" t="s">
        <v>17</v>
      </c>
      <c r="W929">
        <f t="shared" si="75"/>
        <v>2023</v>
      </c>
    </row>
    <row r="930" spans="1:23" x14ac:dyDescent="0.25">
      <c r="A930" s="10" t="str">
        <f>IF(YEAR(G930)=2024,#REF!,"")</f>
        <v/>
      </c>
      <c r="B930" s="10" t="str">
        <f>IF(YEAR(G930)=2025,#REF!,"")</f>
        <v/>
      </c>
      <c r="C930" s="10" t="str">
        <f t="shared" si="71"/>
        <v>Evening45150</v>
      </c>
      <c r="D930" s="5" t="str">
        <f>IF('by region'!$C$2="Any","Any",List!V930)&amp;M930&amp;IF('by region'!$I$2="Any","Any",N930)&amp;G930</f>
        <v>AnyFlatAny45150</v>
      </c>
      <c r="E930" s="5" t="e">
        <f>IF(I930=#REF!,List!G930,"")</f>
        <v>#REF!</v>
      </c>
      <c r="F930" s="5" t="e">
        <f t="shared" si="72"/>
        <v>#REF!</v>
      </c>
      <c r="G930" s="15">
        <v>45150</v>
      </c>
      <c r="H930" s="16" t="s">
        <v>37</v>
      </c>
      <c r="I930" s="16" t="s">
        <v>28</v>
      </c>
      <c r="J930" s="16" t="s">
        <v>80</v>
      </c>
      <c r="K930" s="14" t="s">
        <v>10</v>
      </c>
      <c r="L930" s="14" t="s">
        <v>11</v>
      </c>
      <c r="M930" s="16" t="s">
        <v>25</v>
      </c>
      <c r="N930" s="16" t="s">
        <v>13</v>
      </c>
      <c r="O930" s="16" t="s">
        <v>14</v>
      </c>
      <c r="P930" s="12">
        <f t="shared" si="73"/>
        <v>2</v>
      </c>
      <c r="Q930" s="12" cm="1">
        <f t="array" ref="Q930">SUMPRODUCT(($G$2:$G$3094=G930)*(P930&gt;$P$2:$P$3094))+1</f>
        <v>5</v>
      </c>
      <c r="R930" s="12" t="e">
        <f>(Q930*100000)+#REF!</f>
        <v>#REF!</v>
      </c>
      <c r="S930" t="e" cm="1">
        <f t="array" ref="S930">SUMPRODUCT(($G$2:$G$3094=G930)*(R930&gt;$R$2:$R$3094))+1</f>
        <v>#REF!</v>
      </c>
      <c r="T930" t="str">
        <f t="shared" si="74"/>
        <v>AYR †</v>
      </c>
      <c r="U930">
        <v>0</v>
      </c>
      <c r="V930" t="s">
        <v>11</v>
      </c>
      <c r="W930">
        <f t="shared" si="75"/>
        <v>2023</v>
      </c>
    </row>
    <row r="931" spans="1:23" x14ac:dyDescent="0.25">
      <c r="A931" s="10" t="str">
        <f>IF(YEAR(G931)=2024,#REF!,"")</f>
        <v/>
      </c>
      <c r="B931" s="10" t="str">
        <f>IF(YEAR(G931)=2025,#REF!,"")</f>
        <v/>
      </c>
      <c r="C931" s="10" t="str">
        <f t="shared" si="71"/>
        <v>Afternoon45150</v>
      </c>
      <c r="D931" s="5" t="str">
        <f>IF('by region'!$C$2="Any","Any",List!V931)&amp;M931&amp;IF('by region'!$I$2="Any","Any",N931)&amp;G931</f>
        <v>AnyFlatAny45150</v>
      </c>
      <c r="E931" s="5" t="e">
        <f>IF(I931=#REF!,List!G931,"")</f>
        <v>#REF!</v>
      </c>
      <c r="F931" s="5" t="e">
        <f t="shared" si="72"/>
        <v>#REF!</v>
      </c>
      <c r="G931" s="15">
        <v>45150</v>
      </c>
      <c r="H931" s="16" t="s">
        <v>37</v>
      </c>
      <c r="I931" s="16" t="s">
        <v>56</v>
      </c>
      <c r="J931" s="16" t="s">
        <v>9</v>
      </c>
      <c r="K931" s="14" t="s">
        <v>16</v>
      </c>
      <c r="L931" s="14" t="s">
        <v>11</v>
      </c>
      <c r="M931" s="16" t="s">
        <v>25</v>
      </c>
      <c r="N931" s="16" t="s">
        <v>13</v>
      </c>
      <c r="O931" s="16" t="s">
        <v>14</v>
      </c>
      <c r="P931" s="12">
        <f t="shared" si="73"/>
        <v>1</v>
      </c>
      <c r="Q931" s="12" cm="1">
        <f t="array" ref="Q931">SUMPRODUCT(($G$2:$G$3094=G931)*(P931&gt;$P$2:$P$3094))+1</f>
        <v>1</v>
      </c>
      <c r="R931" s="12" t="e">
        <f>(Q931*100000)+#REF!</f>
        <v>#REF!</v>
      </c>
      <c r="S931" t="e" cm="1">
        <f t="array" ref="S931">SUMPRODUCT(($G$2:$G$3094=G931)*(R931&gt;$R$2:$R$3094))+1</f>
        <v>#REF!</v>
      </c>
      <c r="T931" t="str">
        <f t="shared" si="74"/>
        <v xml:space="preserve">HAYDOCK PARK </v>
      </c>
      <c r="U931">
        <v>0</v>
      </c>
      <c r="V931" t="s">
        <v>19</v>
      </c>
      <c r="W931">
        <f t="shared" si="75"/>
        <v>2023</v>
      </c>
    </row>
    <row r="932" spans="1:23" x14ac:dyDescent="0.25">
      <c r="A932" s="10" t="str">
        <f>IF(YEAR(G932)=2024,#REF!,"")</f>
        <v/>
      </c>
      <c r="B932" s="10" t="str">
        <f>IF(YEAR(G932)=2025,#REF!,"")</f>
        <v/>
      </c>
      <c r="C932" s="10" t="str">
        <f t="shared" si="71"/>
        <v>Evening45150</v>
      </c>
      <c r="D932" s="5" t="str">
        <f>IF('by region'!$C$2="Any","Any",List!V932)&amp;M932&amp;IF('by region'!$I$2="Any","Any",N932)&amp;G932</f>
        <v>AnyFlatAny45150</v>
      </c>
      <c r="E932" s="5" t="e">
        <f>IF(I932=#REF!,List!G932,"")</f>
        <v>#REF!</v>
      </c>
      <c r="F932" s="5" t="e">
        <f t="shared" si="72"/>
        <v>#REF!</v>
      </c>
      <c r="G932" s="15">
        <v>45150</v>
      </c>
      <c r="H932" s="16" t="s">
        <v>37</v>
      </c>
      <c r="I932" s="16" t="s">
        <v>36</v>
      </c>
      <c r="J932" s="16" t="s">
        <v>80</v>
      </c>
      <c r="K932" s="14" t="s">
        <v>24</v>
      </c>
      <c r="L932" s="14" t="s">
        <v>19</v>
      </c>
      <c r="M932" s="16" t="s">
        <v>25</v>
      </c>
      <c r="N932" s="16" t="s">
        <v>13</v>
      </c>
      <c r="O932" s="16" t="s">
        <v>14</v>
      </c>
      <c r="P932" s="12">
        <f t="shared" si="73"/>
        <v>2</v>
      </c>
      <c r="Q932" s="12" cm="1">
        <f t="array" ref="Q932">SUMPRODUCT(($G$2:$G$3094=G932)*(P932&gt;$P$2:$P$3094))+1</f>
        <v>5</v>
      </c>
      <c r="R932" s="12" t="e">
        <f>(Q932*100000)+#REF!</f>
        <v>#REF!</v>
      </c>
      <c r="S932" t="e" cm="1">
        <f t="array" ref="S932">SUMPRODUCT(($G$2:$G$3094=G932)*(R932&gt;$R$2:$R$3094))+1</f>
        <v>#REF!</v>
      </c>
      <c r="T932" t="str">
        <f t="shared" si="74"/>
        <v>LINGFIELD PARK †</v>
      </c>
      <c r="U932">
        <v>0</v>
      </c>
      <c r="V932" t="s">
        <v>19</v>
      </c>
      <c r="W932">
        <f t="shared" si="75"/>
        <v>2023</v>
      </c>
    </row>
    <row r="933" spans="1:23" x14ac:dyDescent="0.25">
      <c r="A933" s="10" t="str">
        <f>IF(YEAR(G933)=2024,#REF!,"")</f>
        <v/>
      </c>
      <c r="B933" s="10" t="str">
        <f>IF(YEAR(G933)=2025,#REF!,"")</f>
        <v/>
      </c>
      <c r="C933" s="10" t="str">
        <f t="shared" si="71"/>
        <v>Afternoon45150</v>
      </c>
      <c r="D933" s="5" t="str">
        <f>IF('by region'!$C$2="Any","Any",List!V933)&amp;M933&amp;IF('by region'!$I$2="Any","Any",N933)&amp;G933</f>
        <v>AnyFlatAny45150</v>
      </c>
      <c r="E933" s="5" t="e">
        <f>IF(I933=#REF!,List!G933,"")</f>
        <v>#REF!</v>
      </c>
      <c r="F933" s="5" t="e">
        <f t="shared" si="72"/>
        <v>#REF!</v>
      </c>
      <c r="G933" s="15">
        <v>45150</v>
      </c>
      <c r="H933" s="16" t="s">
        <v>37</v>
      </c>
      <c r="I933" s="16" t="s">
        <v>76</v>
      </c>
      <c r="J933" s="16" t="s">
        <v>9</v>
      </c>
      <c r="K933" s="14" t="s">
        <v>16</v>
      </c>
      <c r="L933" s="14" t="s">
        <v>17</v>
      </c>
      <c r="M933" s="16" t="s">
        <v>25</v>
      </c>
      <c r="N933" s="16" t="s">
        <v>13</v>
      </c>
      <c r="O933" s="16" t="s">
        <v>14</v>
      </c>
      <c r="P933" s="12">
        <f t="shared" si="73"/>
        <v>1</v>
      </c>
      <c r="Q933" s="12" cm="1">
        <f t="array" ref="Q933">SUMPRODUCT(($G$2:$G$3094=G933)*(P933&gt;$P$2:$P$3094))+1</f>
        <v>1</v>
      </c>
      <c r="R933" s="12" t="e">
        <f>(Q933*100000)+#REF!</f>
        <v>#REF!</v>
      </c>
      <c r="S933" t="e" cm="1">
        <f t="array" ref="S933">SUMPRODUCT(($G$2:$G$3094=G933)*(R933&gt;$R$2:$R$3094))+1</f>
        <v>#REF!</v>
      </c>
      <c r="T933" t="str">
        <f t="shared" si="74"/>
        <v xml:space="preserve">NEWMARKET </v>
      </c>
      <c r="U933">
        <v>0</v>
      </c>
      <c r="V933" t="s">
        <v>19</v>
      </c>
      <c r="W933">
        <f t="shared" si="75"/>
        <v>2023</v>
      </c>
    </row>
    <row r="934" spans="1:23" x14ac:dyDescent="0.25">
      <c r="A934" s="10" t="str">
        <f>IF(YEAR(G934)=2024,#REF!,"")</f>
        <v/>
      </c>
      <c r="B934" s="10" t="str">
        <f>IF(YEAR(G934)=2025,#REF!,"")</f>
        <v/>
      </c>
      <c r="C934" s="10" t="str">
        <f t="shared" si="71"/>
        <v>Afternoon45150</v>
      </c>
      <c r="D934" s="5" t="str">
        <f>IF('by region'!$C$2="Any","Any",List!V934)&amp;M934&amp;IF('by region'!$I$2="Any","Any",N934)&amp;G934</f>
        <v>AnyFlatAny45150</v>
      </c>
      <c r="E934" s="5" t="e">
        <f>IF(I934=#REF!,List!G934,"")</f>
        <v>#REF!</v>
      </c>
      <c r="F934" s="5" t="e">
        <f t="shared" si="72"/>
        <v>#REF!</v>
      </c>
      <c r="G934" s="15">
        <v>45150</v>
      </c>
      <c r="H934" s="16" t="s">
        <v>37</v>
      </c>
      <c r="I934" s="16" t="s">
        <v>69</v>
      </c>
      <c r="J934" s="16" t="s">
        <v>9</v>
      </c>
      <c r="K934" s="14" t="s">
        <v>10</v>
      </c>
      <c r="L934" s="14" t="s">
        <v>11</v>
      </c>
      <c r="M934" s="16" t="s">
        <v>25</v>
      </c>
      <c r="N934" s="16" t="s">
        <v>13</v>
      </c>
      <c r="O934" s="16" t="s">
        <v>14</v>
      </c>
      <c r="P934" s="12">
        <f t="shared" si="73"/>
        <v>1</v>
      </c>
      <c r="Q934" s="12" cm="1">
        <f t="array" ref="Q934">SUMPRODUCT(($G$2:$G$3094=G934)*(P934&gt;$P$2:$P$3094))+1</f>
        <v>1</v>
      </c>
      <c r="R934" s="12" t="e">
        <f>(Q934*100000)+#REF!</f>
        <v>#REF!</v>
      </c>
      <c r="S934" t="e" cm="1">
        <f t="array" ref="S934">SUMPRODUCT(($G$2:$G$3094=G934)*(R934&gt;$R$2:$R$3094))+1</f>
        <v>#REF!</v>
      </c>
      <c r="T934" t="str">
        <f t="shared" si="74"/>
        <v xml:space="preserve">REDCAR </v>
      </c>
      <c r="U934">
        <v>0</v>
      </c>
      <c r="V934" t="s">
        <v>17</v>
      </c>
      <c r="W934">
        <f t="shared" si="75"/>
        <v>2023</v>
      </c>
    </row>
    <row r="935" spans="1:23" x14ac:dyDescent="0.25">
      <c r="A935" s="10" t="str">
        <f>IF(YEAR(G935)=2024,#REF!,"")</f>
        <v/>
      </c>
      <c r="B935" s="10" t="str">
        <f>IF(YEAR(G935)=2025,#REF!,"")</f>
        <v/>
      </c>
      <c r="C935" s="10" t="str">
        <f t="shared" si="71"/>
        <v>Afternoon45151</v>
      </c>
      <c r="D935" s="5" t="str">
        <f>IF('by region'!$C$2="Any","Any",List!V935)&amp;M935&amp;IF('by region'!$I$2="Any","Any",N935)&amp;G935</f>
        <v>AnyFlatAny45151</v>
      </c>
      <c r="E935" s="5" t="e">
        <f>IF(I935=#REF!,List!G935,"")</f>
        <v>#REF!</v>
      </c>
      <c r="F935" s="5" t="e">
        <f t="shared" si="72"/>
        <v>#REF!</v>
      </c>
      <c r="G935" s="15">
        <v>45151</v>
      </c>
      <c r="H935" s="16" t="s">
        <v>40</v>
      </c>
      <c r="I935" s="16" t="s">
        <v>44</v>
      </c>
      <c r="J935" s="16" t="s">
        <v>9</v>
      </c>
      <c r="K935" s="14" t="s">
        <v>10</v>
      </c>
      <c r="L935" s="14" t="s">
        <v>17</v>
      </c>
      <c r="M935" s="16" t="s">
        <v>25</v>
      </c>
      <c r="N935" s="16" t="s">
        <v>13</v>
      </c>
      <c r="O935" s="16" t="s">
        <v>14</v>
      </c>
      <c r="P935" s="12">
        <f t="shared" si="73"/>
        <v>1</v>
      </c>
      <c r="Q935" s="12" cm="1">
        <f t="array" ref="Q935">SUMPRODUCT(($G$2:$G$3094=G935)*(P935&gt;$P$2:$P$3094))+1</f>
        <v>1</v>
      </c>
      <c r="R935" s="12" t="e">
        <f>(Q935*100000)+#REF!</f>
        <v>#REF!</v>
      </c>
      <c r="S935" t="e" cm="1">
        <f t="array" ref="S935">SUMPRODUCT(($G$2:$G$3094=G935)*(R935&gt;$R$2:$R$3094))+1</f>
        <v>#REF!</v>
      </c>
      <c r="T935" t="str">
        <f t="shared" si="74"/>
        <v xml:space="preserve">LEICESTER </v>
      </c>
      <c r="U935">
        <v>0</v>
      </c>
      <c r="V935" t="s">
        <v>11</v>
      </c>
      <c r="W935">
        <f t="shared" si="75"/>
        <v>2023</v>
      </c>
    </row>
    <row r="936" spans="1:23" x14ac:dyDescent="0.25">
      <c r="A936" s="10" t="str">
        <f>IF(YEAR(G936)=2024,#REF!,"")</f>
        <v/>
      </c>
      <c r="B936" s="10" t="str">
        <f>IF(YEAR(G936)=2025,#REF!,"")</f>
        <v/>
      </c>
      <c r="C936" s="10" t="str">
        <f t="shared" si="71"/>
        <v>Afternoon45151</v>
      </c>
      <c r="D936" s="5" t="str">
        <f>IF('by region'!$C$2="Any","Any",List!V936)&amp;M936&amp;IF('by region'!$I$2="Any","Any",N936)&amp;G936</f>
        <v>AnyFlatAny45151</v>
      </c>
      <c r="E936" s="5" t="e">
        <f>IF(I936=#REF!,List!G936,"")</f>
        <v>#REF!</v>
      </c>
      <c r="F936" s="5" t="e">
        <f t="shared" si="72"/>
        <v>#REF!</v>
      </c>
      <c r="G936" s="15">
        <v>45151</v>
      </c>
      <c r="H936" s="16" t="s">
        <v>40</v>
      </c>
      <c r="I936" s="16" t="s">
        <v>70</v>
      </c>
      <c r="J936" s="16" t="s">
        <v>9</v>
      </c>
      <c r="K936" s="14" t="s">
        <v>24</v>
      </c>
      <c r="L936" s="14" t="s">
        <v>19</v>
      </c>
      <c r="M936" s="16" t="s">
        <v>25</v>
      </c>
      <c r="N936" s="16" t="s">
        <v>13</v>
      </c>
      <c r="O936" s="16" t="s">
        <v>14</v>
      </c>
      <c r="P936" s="12">
        <f t="shared" si="73"/>
        <v>1</v>
      </c>
      <c r="Q936" s="12" cm="1">
        <f t="array" ref="Q936">SUMPRODUCT(($G$2:$G$3094=G936)*(P936&gt;$P$2:$P$3094))+1</f>
        <v>1</v>
      </c>
      <c r="R936" s="12" t="e">
        <f>(Q936*100000)+#REF!</f>
        <v>#REF!</v>
      </c>
      <c r="S936" t="e" cm="1">
        <f t="array" ref="S936">SUMPRODUCT(($G$2:$G$3094=G936)*(R936&gt;$R$2:$R$3094))+1</f>
        <v>#REF!</v>
      </c>
      <c r="T936" t="str">
        <f t="shared" si="74"/>
        <v xml:space="preserve">WINDSOR </v>
      </c>
      <c r="U936">
        <v>0</v>
      </c>
      <c r="V936" t="s">
        <v>19</v>
      </c>
      <c r="W936">
        <f t="shared" si="75"/>
        <v>2023</v>
      </c>
    </row>
    <row r="937" spans="1:23" x14ac:dyDescent="0.25">
      <c r="A937" s="10" t="str">
        <f>IF(YEAR(G937)=2024,#REF!,"")</f>
        <v/>
      </c>
      <c r="B937" s="10" t="str">
        <f>IF(YEAR(G937)=2025,#REF!,"")</f>
        <v/>
      </c>
      <c r="C937" s="10" t="str">
        <f t="shared" si="71"/>
        <v>Afternoon45152</v>
      </c>
      <c r="D937" s="5" t="str">
        <f>IF('by region'!$C$2="Any","Any",List!V937)&amp;M937&amp;IF('by region'!$I$2="Any","Any",N937)&amp;G937</f>
        <v>AnyFlatAny45152</v>
      </c>
      <c r="E937" s="5" t="e">
        <f>IF(I937=#REF!,List!G937,"")</f>
        <v>#REF!</v>
      </c>
      <c r="F937" s="5" t="e">
        <f t="shared" si="72"/>
        <v>#REF!</v>
      </c>
      <c r="G937" s="15">
        <v>45152</v>
      </c>
      <c r="H937" s="16" t="s">
        <v>42</v>
      </c>
      <c r="I937" s="16" t="s">
        <v>47</v>
      </c>
      <c r="J937" s="16" t="s">
        <v>9</v>
      </c>
      <c r="K937" s="14" t="s">
        <v>16</v>
      </c>
      <c r="L937" s="14" t="s">
        <v>19</v>
      </c>
      <c r="M937" s="16" t="s">
        <v>25</v>
      </c>
      <c r="N937" s="16" t="s">
        <v>26</v>
      </c>
      <c r="O937" s="16" t="s">
        <v>14</v>
      </c>
      <c r="P937" s="12">
        <f t="shared" si="73"/>
        <v>1</v>
      </c>
      <c r="Q937" s="12" cm="1">
        <f t="array" ref="Q937">SUMPRODUCT(($G$2:$G$3094=G937)*(P937&gt;$P$2:$P$3094))+1</f>
        <v>1</v>
      </c>
      <c r="R937" s="12" t="e">
        <f>(Q937*100000)+#REF!</f>
        <v>#REF!</v>
      </c>
      <c r="S937" t="e" cm="1">
        <f t="array" ref="S937">SUMPRODUCT(($G$2:$G$3094=G937)*(R937&gt;$R$2:$R$3094))+1</f>
        <v>#REF!</v>
      </c>
      <c r="T937" t="str">
        <f t="shared" si="74"/>
        <v xml:space="preserve">KEMPTON PARK </v>
      </c>
      <c r="U937">
        <v>1</v>
      </c>
      <c r="V937" t="s">
        <v>19</v>
      </c>
      <c r="W937">
        <f t="shared" si="75"/>
        <v>2023</v>
      </c>
    </row>
    <row r="938" spans="1:23" x14ac:dyDescent="0.25">
      <c r="A938" s="10" t="str">
        <f>IF(YEAR(G938)=2024,#REF!,"")</f>
        <v/>
      </c>
      <c r="B938" s="10" t="str">
        <f>IF(YEAR(G938)=2025,#REF!,"")</f>
        <v/>
      </c>
      <c r="C938" s="10" t="str">
        <f t="shared" si="71"/>
        <v>Afternoon45152</v>
      </c>
      <c r="D938" s="5" t="str">
        <f>IF('by region'!$C$2="Any","Any",List!V938)&amp;M938&amp;IF('by region'!$I$2="Any","Any",N938)&amp;G938</f>
        <v>AnyFlatAny45152</v>
      </c>
      <c r="E938" s="5" t="e">
        <f>IF(I938=#REF!,List!G938,"")</f>
        <v>#REF!</v>
      </c>
      <c r="F938" s="5" t="e">
        <f t="shared" si="72"/>
        <v>#REF!</v>
      </c>
      <c r="G938" s="15">
        <v>45152</v>
      </c>
      <c r="H938" s="16" t="s">
        <v>42</v>
      </c>
      <c r="I938" s="16" t="s">
        <v>43</v>
      </c>
      <c r="J938" s="16" t="s">
        <v>9</v>
      </c>
      <c r="K938" s="14" t="s">
        <v>24</v>
      </c>
      <c r="L938" s="14" t="s">
        <v>17</v>
      </c>
      <c r="M938" s="16" t="s">
        <v>25</v>
      </c>
      <c r="N938" s="16" t="s">
        <v>26</v>
      </c>
      <c r="O938" s="16" t="s">
        <v>14</v>
      </c>
      <c r="P938" s="12">
        <f t="shared" si="73"/>
        <v>1</v>
      </c>
      <c r="Q938" s="12" cm="1">
        <f t="array" ref="Q938">SUMPRODUCT(($G$2:$G$3094=G938)*(P938&gt;$P$2:$P$3094))+1</f>
        <v>1</v>
      </c>
      <c r="R938" s="12" t="e">
        <f>(Q938*100000)+#REF!</f>
        <v>#REF!</v>
      </c>
      <c r="S938" t="e" cm="1">
        <f t="array" ref="S938">SUMPRODUCT(($G$2:$G$3094=G938)*(R938&gt;$R$2:$R$3094))+1</f>
        <v>#REF!</v>
      </c>
      <c r="T938" t="str">
        <f t="shared" si="74"/>
        <v xml:space="preserve">WOLVERHAMPTON </v>
      </c>
      <c r="U938">
        <v>0</v>
      </c>
      <c r="V938" t="s">
        <v>19</v>
      </c>
      <c r="W938">
        <f t="shared" si="75"/>
        <v>2023</v>
      </c>
    </row>
    <row r="939" spans="1:23" x14ac:dyDescent="0.25">
      <c r="A939" s="10" t="str">
        <f>IF(YEAR(G939)=2024,#REF!,"")</f>
        <v/>
      </c>
      <c r="B939" s="10" t="str">
        <f>IF(YEAR(G939)=2025,#REF!,"")</f>
        <v/>
      </c>
      <c r="C939" s="10" t="str">
        <f t="shared" si="71"/>
        <v>Evening45152</v>
      </c>
      <c r="D939" s="5" t="str">
        <f>IF('by region'!$C$2="Any","Any",List!V939)&amp;M939&amp;IF('by region'!$I$2="Any","Any",N939)&amp;G939</f>
        <v>AnyFlatAny45152</v>
      </c>
      <c r="E939" s="5" t="e">
        <f>IF(I939=#REF!,List!G939,"")</f>
        <v>#REF!</v>
      </c>
      <c r="F939" s="5" t="e">
        <f t="shared" si="72"/>
        <v>#REF!</v>
      </c>
      <c r="G939" s="15">
        <v>45152</v>
      </c>
      <c r="H939" s="16" t="s">
        <v>42</v>
      </c>
      <c r="I939" s="16" t="s">
        <v>70</v>
      </c>
      <c r="J939" s="16" t="s">
        <v>80</v>
      </c>
      <c r="K939" s="14" t="s">
        <v>24</v>
      </c>
      <c r="L939" s="14" t="s">
        <v>19</v>
      </c>
      <c r="M939" s="16" t="s">
        <v>25</v>
      </c>
      <c r="N939" s="16" t="s">
        <v>13</v>
      </c>
      <c r="O939" s="16" t="s">
        <v>14</v>
      </c>
      <c r="P939" s="12">
        <f t="shared" si="73"/>
        <v>2</v>
      </c>
      <c r="Q939" s="12" cm="1">
        <f t="array" ref="Q939">SUMPRODUCT(($G$2:$G$3094=G939)*(P939&gt;$P$2:$P$3094))+1</f>
        <v>3</v>
      </c>
      <c r="R939" s="12" t="e">
        <f>(Q939*100000)+#REF!</f>
        <v>#REF!</v>
      </c>
      <c r="S939" t="e" cm="1">
        <f t="array" ref="S939">SUMPRODUCT(($G$2:$G$3094=G939)*(R939&gt;$R$2:$R$3094))+1</f>
        <v>#REF!</v>
      </c>
      <c r="T939" t="str">
        <f t="shared" si="74"/>
        <v>WINDSOR †</v>
      </c>
      <c r="U939">
        <v>1</v>
      </c>
      <c r="V939" t="s">
        <v>19</v>
      </c>
      <c r="W939">
        <f t="shared" si="75"/>
        <v>2023</v>
      </c>
    </row>
    <row r="940" spans="1:23" x14ac:dyDescent="0.25">
      <c r="A940" s="10" t="str">
        <f>IF(YEAR(G940)=2024,#REF!,"")</f>
        <v/>
      </c>
      <c r="B940" s="10" t="str">
        <f>IF(YEAR(G940)=2025,#REF!,"")</f>
        <v/>
      </c>
      <c r="C940" s="10" t="str">
        <f t="shared" si="71"/>
        <v>Evening45152</v>
      </c>
      <c r="D940" s="5" t="str">
        <f>IF('by region'!$C$2="Any","Any",List!V940)&amp;M940&amp;IF('by region'!$I$2="Any","Any",N940)&amp;G940</f>
        <v>AnyFlatAny45152</v>
      </c>
      <c r="E940" s="5" t="e">
        <f>IF(I940=#REF!,List!G940,"")</f>
        <v>#REF!</v>
      </c>
      <c r="F940" s="5" t="e">
        <f t="shared" si="72"/>
        <v>#REF!</v>
      </c>
      <c r="G940" s="15">
        <v>45152</v>
      </c>
      <c r="H940" s="16" t="s">
        <v>42</v>
      </c>
      <c r="I940" s="16" t="s">
        <v>86</v>
      </c>
      <c r="J940" s="16" t="s">
        <v>80</v>
      </c>
      <c r="K940" s="14" t="s">
        <v>10</v>
      </c>
      <c r="L940" s="14" t="s">
        <v>11</v>
      </c>
      <c r="M940" s="16" t="s">
        <v>25</v>
      </c>
      <c r="N940" s="16" t="s">
        <v>13</v>
      </c>
      <c r="O940" s="16" t="s">
        <v>14</v>
      </c>
      <c r="P940" s="12">
        <f t="shared" si="73"/>
        <v>2</v>
      </c>
      <c r="Q940" s="12" cm="1">
        <f t="array" ref="Q940">SUMPRODUCT(($G$2:$G$3094=G940)*(P940&gt;$P$2:$P$3094))+1</f>
        <v>3</v>
      </c>
      <c r="R940" s="12" t="e">
        <f>(Q940*100000)+#REF!</f>
        <v>#REF!</v>
      </c>
      <c r="S940" t="e" cm="1">
        <f t="array" ref="S940">SUMPRODUCT(($G$2:$G$3094=G940)*(R940&gt;$R$2:$R$3094))+1</f>
        <v>#REF!</v>
      </c>
      <c r="T940" t="str">
        <f t="shared" si="74"/>
        <v>HAMILTON PARK †</v>
      </c>
      <c r="U940">
        <v>0</v>
      </c>
      <c r="V940" t="s">
        <v>11</v>
      </c>
      <c r="W940">
        <f t="shared" si="75"/>
        <v>2023</v>
      </c>
    </row>
    <row r="941" spans="1:23" x14ac:dyDescent="0.25">
      <c r="A941" s="10" t="str">
        <f>IF(YEAR(G941)=2024,#REF!,"")</f>
        <v/>
      </c>
      <c r="B941" s="10" t="str">
        <f>IF(YEAR(G941)=2025,#REF!,"")</f>
        <v/>
      </c>
      <c r="C941" s="10" t="str">
        <f t="shared" si="71"/>
        <v>Evening45153</v>
      </c>
      <c r="D941" s="5" t="str">
        <f>IF('by region'!$C$2="Any","Any",List!V941)&amp;M941&amp;IF('by region'!$I$2="Any","Any",N941)&amp;G941</f>
        <v>AnyFlatAny45153</v>
      </c>
      <c r="E941" s="5" t="e">
        <f>IF(I941=#REF!,List!G941,"")</f>
        <v>#REF!</v>
      </c>
      <c r="F941" s="5" t="e">
        <f t="shared" si="72"/>
        <v>#REF!</v>
      </c>
      <c r="G941" s="15">
        <v>45153</v>
      </c>
      <c r="H941" s="16" t="s">
        <v>7</v>
      </c>
      <c r="I941" s="16" t="s">
        <v>31</v>
      </c>
      <c r="J941" s="16" t="s">
        <v>80</v>
      </c>
      <c r="K941" s="14" t="s">
        <v>24</v>
      </c>
      <c r="L941" s="14" t="s">
        <v>11</v>
      </c>
      <c r="M941" s="16" t="s">
        <v>25</v>
      </c>
      <c r="N941" s="16" t="s">
        <v>26</v>
      </c>
      <c r="O941" s="16" t="s">
        <v>21</v>
      </c>
      <c r="P941" s="12">
        <f t="shared" si="73"/>
        <v>2</v>
      </c>
      <c r="Q941" s="12" cm="1">
        <f t="array" ref="Q941">SUMPRODUCT(($G$2:$G$3094=G941)*(P941&gt;$P$2:$P$3094))+1</f>
        <v>3</v>
      </c>
      <c r="R941" s="12" t="e">
        <f>(Q941*100000)+#REF!</f>
        <v>#REF!</v>
      </c>
      <c r="S941" t="e" cm="1">
        <f t="array" ref="S941">SUMPRODUCT(($G$2:$G$3094=G941)*(R941&gt;$R$2:$R$3094))+1</f>
        <v>#REF!</v>
      </c>
      <c r="T941" t="str">
        <f t="shared" si="74"/>
        <v>NEWCASTLE †</v>
      </c>
      <c r="U941">
        <v>0</v>
      </c>
      <c r="V941" t="s">
        <v>19</v>
      </c>
      <c r="W941">
        <f t="shared" si="75"/>
        <v>2023</v>
      </c>
    </row>
    <row r="942" spans="1:23" x14ac:dyDescent="0.25">
      <c r="A942" s="10" t="str">
        <f>IF(YEAR(G942)=2024,#REF!,"")</f>
        <v/>
      </c>
      <c r="B942" s="10" t="str">
        <f>IF(YEAR(G942)=2025,#REF!,"")</f>
        <v/>
      </c>
      <c r="C942" s="10" t="str">
        <f t="shared" si="71"/>
        <v>Evening45153</v>
      </c>
      <c r="D942" s="5" t="str">
        <f>IF('by region'!$C$2="Any","Any",List!V942)&amp;M942&amp;IF('by region'!$I$2="Any","Any",N942)&amp;G942</f>
        <v>AnyFlatAny45153</v>
      </c>
      <c r="E942" s="5" t="e">
        <f>IF(I942=#REF!,List!G942,"")</f>
        <v>#REF!</v>
      </c>
      <c r="F942" s="5" t="e">
        <f t="shared" si="72"/>
        <v>#REF!</v>
      </c>
      <c r="G942" s="15">
        <v>45153</v>
      </c>
      <c r="H942" s="16" t="s">
        <v>7</v>
      </c>
      <c r="I942" s="16" t="s">
        <v>73</v>
      </c>
      <c r="J942" s="16" t="s">
        <v>80</v>
      </c>
      <c r="K942" s="14" t="s">
        <v>10</v>
      </c>
      <c r="L942" s="14" t="s">
        <v>19</v>
      </c>
      <c r="M942" s="16" t="s">
        <v>25</v>
      </c>
      <c r="N942" s="16" t="s">
        <v>26</v>
      </c>
      <c r="O942" s="16" t="s">
        <v>14</v>
      </c>
      <c r="P942" s="12">
        <f t="shared" si="73"/>
        <v>2</v>
      </c>
      <c r="Q942" s="12" cm="1">
        <f t="array" ref="Q942">SUMPRODUCT(($G$2:$G$3094=G942)*(P942&gt;$P$2:$P$3094))+1</f>
        <v>3</v>
      </c>
      <c r="R942" s="12" t="e">
        <f>(Q942*100000)+#REF!</f>
        <v>#REF!</v>
      </c>
      <c r="S942" t="e" cm="1">
        <f t="array" ref="S942">SUMPRODUCT(($G$2:$G$3094=G942)*(R942&gt;$R$2:$R$3094))+1</f>
        <v>#REF!</v>
      </c>
      <c r="T942" t="str">
        <f t="shared" si="74"/>
        <v>CHELMSFORD CITY †</v>
      </c>
      <c r="U942">
        <v>0</v>
      </c>
      <c r="V942" t="s">
        <v>17</v>
      </c>
      <c r="W942">
        <f t="shared" si="75"/>
        <v>2023</v>
      </c>
    </row>
    <row r="943" spans="1:23" x14ac:dyDescent="0.25">
      <c r="A943" s="10" t="str">
        <f>IF(YEAR(G943)=2024,#REF!,"")</f>
        <v/>
      </c>
      <c r="B943" s="10" t="str">
        <f>IF(YEAR(G943)=2025,#REF!,"")</f>
        <v/>
      </c>
      <c r="C943" s="10" t="str">
        <f t="shared" si="71"/>
        <v>Afternoon45153</v>
      </c>
      <c r="D943" s="5" t="str">
        <f>IF('by region'!$C$2="Any","Any",List!V943)&amp;M943&amp;IF('by region'!$I$2="Any","Any",N943)&amp;G943</f>
        <v>AnyFlatAny45153</v>
      </c>
      <c r="E943" s="5" t="e">
        <f>IF(I943=#REF!,List!G943,"")</f>
        <v>#REF!</v>
      </c>
      <c r="F943" s="5" t="e">
        <f t="shared" si="72"/>
        <v>#REF!</v>
      </c>
      <c r="G943" s="15">
        <v>45153</v>
      </c>
      <c r="H943" s="16" t="s">
        <v>7</v>
      </c>
      <c r="I943" s="16" t="s">
        <v>36</v>
      </c>
      <c r="J943" s="16" t="s">
        <v>9</v>
      </c>
      <c r="K943" s="14" t="s">
        <v>24</v>
      </c>
      <c r="L943" s="14" t="s">
        <v>19</v>
      </c>
      <c r="M943" s="16" t="s">
        <v>25</v>
      </c>
      <c r="N943" s="16" t="s">
        <v>13</v>
      </c>
      <c r="O943" s="16" t="s">
        <v>14</v>
      </c>
      <c r="P943" s="12">
        <f t="shared" si="73"/>
        <v>1</v>
      </c>
      <c r="Q943" s="12" cm="1">
        <f t="array" ref="Q943">SUMPRODUCT(($G$2:$G$3094=G943)*(P943&gt;$P$2:$P$3094))+1</f>
        <v>1</v>
      </c>
      <c r="R943" s="12" t="e">
        <f>(Q943*100000)+#REF!</f>
        <v>#REF!</v>
      </c>
      <c r="S943" t="e" cm="1">
        <f t="array" ref="S943">SUMPRODUCT(($G$2:$G$3094=G943)*(R943&gt;$R$2:$R$3094))+1</f>
        <v>#REF!</v>
      </c>
      <c r="T943" t="str">
        <f t="shared" si="74"/>
        <v xml:space="preserve">LINGFIELD PARK </v>
      </c>
      <c r="U943">
        <v>0</v>
      </c>
      <c r="V943" t="s">
        <v>17</v>
      </c>
      <c r="W943">
        <f t="shared" si="75"/>
        <v>2023</v>
      </c>
    </row>
    <row r="944" spans="1:23" x14ac:dyDescent="0.25">
      <c r="A944" s="10" t="str">
        <f>IF(YEAR(G944)=2024,#REF!,"")</f>
        <v/>
      </c>
      <c r="B944" s="10" t="str">
        <f>IF(YEAR(G944)=2025,#REF!,"")</f>
        <v/>
      </c>
      <c r="C944" s="10" t="str">
        <f t="shared" si="71"/>
        <v>Afternoon45153</v>
      </c>
      <c r="D944" s="5" t="str">
        <f>IF('by region'!$C$2="Any","Any",List!V944)&amp;M944&amp;IF('by region'!$I$2="Any","Any",N944)&amp;G944</f>
        <v>AnyFlatAny45153</v>
      </c>
      <c r="E944" s="5" t="e">
        <f>IF(I944=#REF!,List!G944,"")</f>
        <v>#REF!</v>
      </c>
      <c r="F944" s="5" t="e">
        <f t="shared" si="72"/>
        <v>#REF!</v>
      </c>
      <c r="G944" s="15">
        <v>45153</v>
      </c>
      <c r="H944" s="16" t="s">
        <v>7</v>
      </c>
      <c r="I944" s="16" t="s">
        <v>72</v>
      </c>
      <c r="J944" s="16" t="s">
        <v>9</v>
      </c>
      <c r="K944" s="14" t="s">
        <v>16</v>
      </c>
      <c r="L944" s="14" t="s">
        <v>17</v>
      </c>
      <c r="M944" s="16" t="s">
        <v>25</v>
      </c>
      <c r="N944" s="16" t="s">
        <v>13</v>
      </c>
      <c r="O944" s="16" t="s">
        <v>14</v>
      </c>
      <c r="P944" s="12">
        <f t="shared" si="73"/>
        <v>1</v>
      </c>
      <c r="Q944" s="12" cm="1">
        <f t="array" ref="Q944">SUMPRODUCT(($G$2:$G$3094=G944)*(P944&gt;$P$2:$P$3094))+1</f>
        <v>1</v>
      </c>
      <c r="R944" s="12" t="e">
        <f>(Q944*100000)+#REF!</f>
        <v>#REF!</v>
      </c>
      <c r="S944" t="e" cm="1">
        <f t="array" ref="S944">SUMPRODUCT(($G$2:$G$3094=G944)*(R944&gt;$R$2:$R$3094))+1</f>
        <v>#REF!</v>
      </c>
      <c r="T944" t="str">
        <f t="shared" si="74"/>
        <v xml:space="preserve">NOTTINGHAM </v>
      </c>
      <c r="U944">
        <v>0</v>
      </c>
      <c r="V944" t="s">
        <v>17</v>
      </c>
      <c r="W944">
        <f t="shared" si="75"/>
        <v>2023</v>
      </c>
    </row>
    <row r="945" spans="1:23" x14ac:dyDescent="0.25">
      <c r="A945" s="10" t="str">
        <f>IF(YEAR(G945)=2024,#REF!,"")</f>
        <v/>
      </c>
      <c r="B945" s="10" t="str">
        <f>IF(YEAR(G945)=2025,#REF!,"")</f>
        <v/>
      </c>
      <c r="C945" s="10" t="str">
        <f t="shared" si="71"/>
        <v>Evening45154</v>
      </c>
      <c r="D945" s="5" t="str">
        <f>IF('by region'!$C$2="Any","Any",List!V945)&amp;M945&amp;IF('by region'!$I$2="Any","Any",N945)&amp;G945</f>
        <v>AnyFlatAny45154</v>
      </c>
      <c r="E945" s="5" t="e">
        <f>IF(I945=#REF!,List!G945,"")</f>
        <v>#REF!</v>
      </c>
      <c r="F945" s="5" t="e">
        <f t="shared" si="72"/>
        <v>#REF!</v>
      </c>
      <c r="G945" s="15">
        <v>45154</v>
      </c>
      <c r="H945" s="16" t="s">
        <v>27</v>
      </c>
      <c r="I945" s="16" t="s">
        <v>47</v>
      </c>
      <c r="J945" s="16" t="s">
        <v>80</v>
      </c>
      <c r="K945" s="14" t="s">
        <v>16</v>
      </c>
      <c r="L945" s="14" t="s">
        <v>19</v>
      </c>
      <c r="M945" s="16" t="s">
        <v>25</v>
      </c>
      <c r="N945" s="16" t="s">
        <v>26</v>
      </c>
      <c r="O945" s="16" t="s">
        <v>14</v>
      </c>
      <c r="P945" s="12">
        <f t="shared" si="73"/>
        <v>2</v>
      </c>
      <c r="Q945" s="12" cm="1">
        <f t="array" ref="Q945">SUMPRODUCT(($G$2:$G$3094=G945)*(P945&gt;$P$2:$P$3094))+1</f>
        <v>4</v>
      </c>
      <c r="R945" s="12" t="e">
        <f>(Q945*100000)+#REF!</f>
        <v>#REF!</v>
      </c>
      <c r="S945" t="e" cm="1">
        <f t="array" ref="S945">SUMPRODUCT(($G$2:$G$3094=G945)*(R945&gt;$R$2:$R$3094))+1</f>
        <v>#REF!</v>
      </c>
      <c r="T945" t="str">
        <f t="shared" si="74"/>
        <v>KEMPTON PARK †</v>
      </c>
      <c r="U945">
        <v>0</v>
      </c>
      <c r="V945" t="s">
        <v>19</v>
      </c>
      <c r="W945">
        <f t="shared" si="75"/>
        <v>2023</v>
      </c>
    </row>
    <row r="946" spans="1:23" x14ac:dyDescent="0.25">
      <c r="A946" s="10" t="str">
        <f>IF(YEAR(G946)=2024,#REF!,"")</f>
        <v/>
      </c>
      <c r="B946" s="10" t="str">
        <f>IF(YEAR(G946)=2025,#REF!,"")</f>
        <v/>
      </c>
      <c r="C946" s="10" t="str">
        <f t="shared" si="71"/>
        <v>Afternoon45154</v>
      </c>
      <c r="D946" s="5" t="str">
        <f>IF('by region'!$C$2="Any","Any",List!V946)&amp;M946&amp;IF('by region'!$I$2="Any","Any",N946)&amp;G946</f>
        <v>AnyFlatAny45154</v>
      </c>
      <c r="E946" s="5" t="e">
        <f>IF(I946=#REF!,List!G946,"")</f>
        <v>#REF!</v>
      </c>
      <c r="F946" s="5" t="e">
        <f t="shared" si="72"/>
        <v>#REF!</v>
      </c>
      <c r="G946" s="15">
        <v>45154</v>
      </c>
      <c r="H946" s="16" t="s">
        <v>27</v>
      </c>
      <c r="I946" s="16" t="s">
        <v>77</v>
      </c>
      <c r="J946" s="16" t="s">
        <v>9</v>
      </c>
      <c r="K946" s="14" t="s">
        <v>10</v>
      </c>
      <c r="L946" s="14" t="s">
        <v>11</v>
      </c>
      <c r="M946" s="16" t="s">
        <v>25</v>
      </c>
      <c r="N946" s="16" t="s">
        <v>13</v>
      </c>
      <c r="O946" s="16" t="s">
        <v>14</v>
      </c>
      <c r="P946" s="12">
        <f t="shared" si="73"/>
        <v>1</v>
      </c>
      <c r="Q946" s="12" cm="1">
        <f t="array" ref="Q946">SUMPRODUCT(($G$2:$G$3094=G946)*(P946&gt;$P$2:$P$3094))+1</f>
        <v>1</v>
      </c>
      <c r="R946" s="12" t="e">
        <f>(Q946*100000)+#REF!</f>
        <v>#REF!</v>
      </c>
      <c r="S946" t="e" cm="1">
        <f t="array" ref="S946">SUMPRODUCT(($G$2:$G$3094=G946)*(R946&gt;$R$2:$R$3094))+1</f>
        <v>#REF!</v>
      </c>
      <c r="T946" t="str">
        <f t="shared" si="74"/>
        <v xml:space="preserve">BEVERLEY </v>
      </c>
      <c r="U946">
        <v>0</v>
      </c>
      <c r="V946" t="s">
        <v>11</v>
      </c>
      <c r="W946">
        <f t="shared" si="75"/>
        <v>2023</v>
      </c>
    </row>
    <row r="947" spans="1:23" x14ac:dyDescent="0.25">
      <c r="A947" s="10" t="str">
        <f>IF(YEAR(G947)=2024,#REF!,"")</f>
        <v/>
      </c>
      <c r="B947" s="10" t="str">
        <f>IF(YEAR(G947)=2025,#REF!,"")</f>
        <v/>
      </c>
      <c r="C947" s="10" t="str">
        <f t="shared" si="71"/>
        <v>Evening45154</v>
      </c>
      <c r="D947" s="5" t="str">
        <f>IF('by region'!$C$2="Any","Any",List!V947)&amp;M947&amp;IF('by region'!$I$2="Any","Any",N947)&amp;G947</f>
        <v>AnyFlatAny45154</v>
      </c>
      <c r="E947" s="5" t="e">
        <f>IF(I947=#REF!,List!G947,"")</f>
        <v>#REF!</v>
      </c>
      <c r="F947" s="5" t="e">
        <f t="shared" si="72"/>
        <v>#REF!</v>
      </c>
      <c r="G947" s="15">
        <v>45154</v>
      </c>
      <c r="H947" s="16" t="s">
        <v>27</v>
      </c>
      <c r="I947" s="16" t="s">
        <v>65</v>
      </c>
      <c r="J947" s="16" t="s">
        <v>80</v>
      </c>
      <c r="K947" s="14" t="s">
        <v>24</v>
      </c>
      <c r="L947" s="14" t="s">
        <v>19</v>
      </c>
      <c r="M947" s="16" t="s">
        <v>25</v>
      </c>
      <c r="N947" s="16" t="s">
        <v>13</v>
      </c>
      <c r="O947" s="16" t="s">
        <v>14</v>
      </c>
      <c r="P947" s="12">
        <f t="shared" si="73"/>
        <v>2</v>
      </c>
      <c r="Q947" s="12" cm="1">
        <f t="array" ref="Q947">SUMPRODUCT(($G$2:$G$3094=G947)*(P947&gt;$P$2:$P$3094))+1</f>
        <v>4</v>
      </c>
      <c r="R947" s="12" t="e">
        <f>(Q947*100000)+#REF!</f>
        <v>#REF!</v>
      </c>
      <c r="S947" t="e" cm="1">
        <f t="array" ref="S947">SUMPRODUCT(($G$2:$G$3094=G947)*(R947&gt;$R$2:$R$3094))+1</f>
        <v>#REF!</v>
      </c>
      <c r="T947" t="str">
        <f t="shared" si="74"/>
        <v>FFOS LAS †</v>
      </c>
      <c r="U947">
        <v>0</v>
      </c>
      <c r="V947" t="s">
        <v>17</v>
      </c>
      <c r="W947">
        <f t="shared" si="75"/>
        <v>2023</v>
      </c>
    </row>
    <row r="948" spans="1:23" x14ac:dyDescent="0.25">
      <c r="A948" s="10" t="str">
        <f>IF(YEAR(G948)=2024,#REF!,"")</f>
        <v/>
      </c>
      <c r="B948" s="10" t="str">
        <f>IF(YEAR(G948)=2025,#REF!,"")</f>
        <v/>
      </c>
      <c r="C948" s="10" t="str">
        <f t="shared" si="71"/>
        <v>Afternoon45154</v>
      </c>
      <c r="D948" s="5" t="str">
        <f>IF('by region'!$C$2="Any","Any",List!V948)&amp;M948&amp;IF('by region'!$I$2="Any","Any",N948)&amp;G948</f>
        <v>AnyFlatAny45154</v>
      </c>
      <c r="E948" s="5" t="e">
        <f>IF(I948=#REF!,List!G948,"")</f>
        <v>#REF!</v>
      </c>
      <c r="F948" s="5" t="e">
        <f t="shared" si="72"/>
        <v>#REF!</v>
      </c>
      <c r="G948" s="15">
        <v>45154</v>
      </c>
      <c r="H948" s="16" t="s">
        <v>27</v>
      </c>
      <c r="I948" s="16" t="s">
        <v>87</v>
      </c>
      <c r="J948" s="16" t="s">
        <v>9</v>
      </c>
      <c r="K948" s="14" t="s">
        <v>10</v>
      </c>
      <c r="L948" s="14" t="s">
        <v>19</v>
      </c>
      <c r="M948" s="16" t="s">
        <v>25</v>
      </c>
      <c r="N948" s="16" t="s">
        <v>13</v>
      </c>
      <c r="O948" s="16" t="s">
        <v>14</v>
      </c>
      <c r="P948" s="12">
        <f t="shared" si="73"/>
        <v>1</v>
      </c>
      <c r="Q948" s="12" cm="1">
        <f t="array" ref="Q948">SUMPRODUCT(($G$2:$G$3094=G948)*(P948&gt;$P$2:$P$3094))+1</f>
        <v>1</v>
      </c>
      <c r="R948" s="12" t="e">
        <f>(Q948*100000)+#REF!</f>
        <v>#REF!</v>
      </c>
      <c r="S948" t="e" cm="1">
        <f t="array" ref="S948">SUMPRODUCT(($G$2:$G$3094=G948)*(R948&gt;$R$2:$R$3094))+1</f>
        <v>#REF!</v>
      </c>
      <c r="T948" t="str">
        <f t="shared" si="74"/>
        <v xml:space="preserve">SALISBURY </v>
      </c>
      <c r="U948">
        <v>0</v>
      </c>
      <c r="V948" t="s">
        <v>19</v>
      </c>
      <c r="W948">
        <f t="shared" si="75"/>
        <v>2023</v>
      </c>
    </row>
    <row r="949" spans="1:23" x14ac:dyDescent="0.25">
      <c r="A949" s="10" t="str">
        <f>IF(YEAR(G949)=2024,#REF!,"")</f>
        <v/>
      </c>
      <c r="B949" s="10" t="str">
        <f>IF(YEAR(G949)=2025,#REF!,"")</f>
        <v/>
      </c>
      <c r="C949" s="10" t="str">
        <f t="shared" si="71"/>
        <v>Afternoon45154</v>
      </c>
      <c r="D949" s="5" t="str">
        <f>IF('by region'!$C$2="Any","Any",List!V949)&amp;M949&amp;IF('by region'!$I$2="Any","Any",N949)&amp;G949</f>
        <v>AnyFlatAny45154</v>
      </c>
      <c r="E949" s="5" t="e">
        <f>IF(I949=#REF!,List!G949,"")</f>
        <v>#REF!</v>
      </c>
      <c r="F949" s="5" t="e">
        <f t="shared" si="72"/>
        <v>#REF!</v>
      </c>
      <c r="G949" s="15">
        <v>45154</v>
      </c>
      <c r="H949" s="16" t="s">
        <v>27</v>
      </c>
      <c r="I949" s="16" t="s">
        <v>81</v>
      </c>
      <c r="J949" s="16" t="s">
        <v>9</v>
      </c>
      <c r="K949" s="14" t="s">
        <v>24</v>
      </c>
      <c r="L949" s="14" t="s">
        <v>17</v>
      </c>
      <c r="M949" s="16" t="s">
        <v>25</v>
      </c>
      <c r="N949" s="16" t="s">
        <v>13</v>
      </c>
      <c r="O949" s="16" t="s">
        <v>14</v>
      </c>
      <c r="P949" s="12">
        <f t="shared" si="73"/>
        <v>1</v>
      </c>
      <c r="Q949" s="12" cm="1">
        <f t="array" ref="Q949">SUMPRODUCT(($G$2:$G$3094=G949)*(P949&gt;$P$2:$P$3094))+1</f>
        <v>1</v>
      </c>
      <c r="R949" s="12" t="e">
        <f>(Q949*100000)+#REF!</f>
        <v>#REF!</v>
      </c>
      <c r="S949" t="e" cm="1">
        <f t="array" ref="S949">SUMPRODUCT(($G$2:$G$3094=G949)*(R949&gt;$R$2:$R$3094))+1</f>
        <v>#REF!</v>
      </c>
      <c r="T949" t="str">
        <f t="shared" si="74"/>
        <v xml:space="preserve">YARMOUTH </v>
      </c>
      <c r="U949">
        <v>0</v>
      </c>
      <c r="V949" t="s">
        <v>17</v>
      </c>
      <c r="W949">
        <f t="shared" si="75"/>
        <v>2023</v>
      </c>
    </row>
    <row r="950" spans="1:23" x14ac:dyDescent="0.25">
      <c r="A950" s="10" t="str">
        <f>IF(YEAR(G950)=2024,#REF!,"")</f>
        <v/>
      </c>
      <c r="B950" s="10" t="str">
        <f>IF(YEAR(G950)=2025,#REF!,"")</f>
        <v/>
      </c>
      <c r="C950" s="10" t="str">
        <f t="shared" ref="C950:C1012" si="76">J950&amp;G950</f>
        <v>Afternoon45155</v>
      </c>
      <c r="D950" s="5" t="str">
        <f>IF('by region'!$C$2="Any","Any",List!V950)&amp;M950&amp;IF('by region'!$I$2="Any","Any",N950)&amp;G950</f>
        <v>AnyFlatAny45155</v>
      </c>
      <c r="E950" s="5" t="e">
        <f>IF(I950=#REF!,List!G950,"")</f>
        <v>#REF!</v>
      </c>
      <c r="F950" s="5" t="e">
        <f t="shared" si="72"/>
        <v>#REF!</v>
      </c>
      <c r="G950" s="15">
        <v>45155</v>
      </c>
      <c r="H950" s="16" t="s">
        <v>34</v>
      </c>
      <c r="I950" s="16" t="s">
        <v>43</v>
      </c>
      <c r="J950" s="16" t="s">
        <v>9</v>
      </c>
      <c r="K950" s="14" t="s">
        <v>24</v>
      </c>
      <c r="L950" s="14" t="s">
        <v>17</v>
      </c>
      <c r="M950" s="16" t="s">
        <v>25</v>
      </c>
      <c r="N950" s="16" t="s">
        <v>26</v>
      </c>
      <c r="O950" s="16" t="s">
        <v>14</v>
      </c>
      <c r="P950" s="12">
        <f t="shared" si="73"/>
        <v>1</v>
      </c>
      <c r="Q950" s="12" cm="1">
        <f t="array" ref="Q950">SUMPRODUCT(($G$2:$G$3094=G950)*(P950&gt;$P$2:$P$3094))+1</f>
        <v>1</v>
      </c>
      <c r="R950" s="12" t="e">
        <f>(Q950*100000)+#REF!</f>
        <v>#REF!</v>
      </c>
      <c r="S950" t="e" cm="1">
        <f t="array" ref="S950">SUMPRODUCT(($G$2:$G$3094=G950)*(R950&gt;$R$2:$R$3094))+1</f>
        <v>#REF!</v>
      </c>
      <c r="T950" t="str">
        <f t="shared" si="74"/>
        <v xml:space="preserve">WOLVERHAMPTON </v>
      </c>
      <c r="U950">
        <v>0</v>
      </c>
      <c r="V950" t="s">
        <v>11</v>
      </c>
      <c r="W950">
        <f t="shared" si="75"/>
        <v>2023</v>
      </c>
    </row>
    <row r="951" spans="1:23" x14ac:dyDescent="0.25">
      <c r="A951" s="10" t="str">
        <f>IF(YEAR(G951)=2024,#REF!,"")</f>
        <v/>
      </c>
      <c r="B951" s="10" t="str">
        <f>IF(YEAR(G951)=2025,#REF!,"")</f>
        <v/>
      </c>
      <c r="C951" s="10" t="str">
        <f t="shared" si="76"/>
        <v>Evening45155</v>
      </c>
      <c r="D951" s="5" t="str">
        <f>IF('by region'!$C$2="Any","Any",List!V951)&amp;M951&amp;IF('by region'!$I$2="Any","Any",N951)&amp;G951</f>
        <v>AnyFlatAny45155</v>
      </c>
      <c r="E951" s="5" t="e">
        <f>IF(I951=#REF!,List!G951,"")</f>
        <v>#REF!</v>
      </c>
      <c r="F951" s="5" t="e">
        <f t="shared" si="72"/>
        <v>#REF!</v>
      </c>
      <c r="G951" s="15">
        <v>45155</v>
      </c>
      <c r="H951" s="16" t="s">
        <v>34</v>
      </c>
      <c r="I951" s="16" t="s">
        <v>28</v>
      </c>
      <c r="J951" s="16" t="s">
        <v>80</v>
      </c>
      <c r="K951" s="14" t="s">
        <v>10</v>
      </c>
      <c r="L951" s="14" t="s">
        <v>11</v>
      </c>
      <c r="M951" s="16" t="s">
        <v>25</v>
      </c>
      <c r="N951" s="16" t="s">
        <v>13</v>
      </c>
      <c r="O951" s="16" t="s">
        <v>21</v>
      </c>
      <c r="P951" s="12">
        <f t="shared" si="73"/>
        <v>2</v>
      </c>
      <c r="Q951" s="12" cm="1">
        <f t="array" ref="Q951">SUMPRODUCT(($G$2:$G$3094=G951)*(P951&gt;$P$2:$P$3094))+1</f>
        <v>4</v>
      </c>
      <c r="R951" s="12" t="e">
        <f>(Q951*100000)+#REF!</f>
        <v>#REF!</v>
      </c>
      <c r="S951" t="e" cm="1">
        <f t="array" ref="S951">SUMPRODUCT(($G$2:$G$3094=G951)*(R951&gt;$R$2:$R$3094))+1</f>
        <v>#REF!</v>
      </c>
      <c r="T951" t="str">
        <f t="shared" si="74"/>
        <v>AYR †</v>
      </c>
      <c r="U951">
        <v>0</v>
      </c>
      <c r="V951" t="s">
        <v>11</v>
      </c>
      <c r="W951">
        <f t="shared" si="75"/>
        <v>2023</v>
      </c>
    </row>
    <row r="952" spans="1:23" x14ac:dyDescent="0.25">
      <c r="A952" s="10" t="str">
        <f>IF(YEAR(G952)=2024,#REF!,"")</f>
        <v/>
      </c>
      <c r="B952" s="10" t="str">
        <f>IF(YEAR(G952)=2025,#REF!,"")</f>
        <v/>
      </c>
      <c r="C952" s="10" t="str">
        <f t="shared" si="76"/>
        <v>Afternoon45155</v>
      </c>
      <c r="D952" s="5" t="str">
        <f>IF('by region'!$C$2="Any","Any",List!V952)&amp;M952&amp;IF('by region'!$I$2="Any","Any",N952)&amp;G952</f>
        <v>AnyFlatAny45155</v>
      </c>
      <c r="E952" s="5" t="e">
        <f>IF(I952=#REF!,List!G952,"")</f>
        <v>#REF!</v>
      </c>
      <c r="F952" s="5" t="e">
        <f t="shared" si="72"/>
        <v>#REF!</v>
      </c>
      <c r="G952" s="15">
        <v>45155</v>
      </c>
      <c r="H952" s="16" t="s">
        <v>34</v>
      </c>
      <c r="I952" s="16" t="s">
        <v>77</v>
      </c>
      <c r="J952" s="16" t="s">
        <v>9</v>
      </c>
      <c r="K952" s="14" t="s">
        <v>10</v>
      </c>
      <c r="L952" s="14" t="s">
        <v>11</v>
      </c>
      <c r="M952" s="16" t="s">
        <v>25</v>
      </c>
      <c r="N952" s="16" t="s">
        <v>13</v>
      </c>
      <c r="O952" s="16" t="s">
        <v>14</v>
      </c>
      <c r="P952" s="12">
        <f t="shared" si="73"/>
        <v>1</v>
      </c>
      <c r="Q952" s="12" cm="1">
        <f t="array" ref="Q952">SUMPRODUCT(($G$2:$G$3094=G952)*(P952&gt;$P$2:$P$3094))+1</f>
        <v>1</v>
      </c>
      <c r="R952" s="12" t="e">
        <f>(Q952*100000)+#REF!</f>
        <v>#REF!</v>
      </c>
      <c r="S952" t="e" cm="1">
        <f t="array" ref="S952">SUMPRODUCT(($G$2:$G$3094=G952)*(R952&gt;$R$2:$R$3094))+1</f>
        <v>#REF!</v>
      </c>
      <c r="T952" t="str">
        <f t="shared" si="74"/>
        <v xml:space="preserve">BEVERLEY </v>
      </c>
      <c r="U952">
        <v>0</v>
      </c>
      <c r="V952" t="s">
        <v>17</v>
      </c>
      <c r="W952">
        <f t="shared" si="75"/>
        <v>2023</v>
      </c>
    </row>
    <row r="953" spans="1:23" x14ac:dyDescent="0.25">
      <c r="A953" s="10" t="str">
        <f>IF(YEAR(G953)=2024,#REF!,"")</f>
        <v/>
      </c>
      <c r="B953" s="10" t="str">
        <f>IF(YEAR(G953)=2025,#REF!,"")</f>
        <v/>
      </c>
      <c r="C953" s="10" t="str">
        <f t="shared" si="76"/>
        <v>Evening45155</v>
      </c>
      <c r="D953" s="5" t="str">
        <f>IF('by region'!$C$2="Any","Any",List!V953)&amp;M953&amp;IF('by region'!$I$2="Any","Any",N953)&amp;G953</f>
        <v>AnyFlatAny45155</v>
      </c>
      <c r="E953" s="5" t="e">
        <f>IF(I953=#REF!,List!G953,"")</f>
        <v>#REF!</v>
      </c>
      <c r="F953" s="5" t="e">
        <f t="shared" si="72"/>
        <v>#REF!</v>
      </c>
      <c r="G953" s="15">
        <v>45155</v>
      </c>
      <c r="H953" s="16" t="s">
        <v>34</v>
      </c>
      <c r="I953" s="16" t="s">
        <v>36</v>
      </c>
      <c r="J953" s="16" t="s">
        <v>80</v>
      </c>
      <c r="K953" s="14" t="s">
        <v>24</v>
      </c>
      <c r="L953" s="14" t="s">
        <v>19</v>
      </c>
      <c r="M953" s="16" t="s">
        <v>25</v>
      </c>
      <c r="N953" s="16" t="s">
        <v>13</v>
      </c>
      <c r="O953" s="16" t="s">
        <v>14</v>
      </c>
      <c r="P953" s="12">
        <f t="shared" si="73"/>
        <v>2</v>
      </c>
      <c r="Q953" s="12" cm="1">
        <f t="array" ref="Q953">SUMPRODUCT(($G$2:$G$3094=G953)*(P953&gt;$P$2:$P$3094))+1</f>
        <v>4</v>
      </c>
      <c r="R953" s="12" t="e">
        <f>(Q953*100000)+#REF!</f>
        <v>#REF!</v>
      </c>
      <c r="S953" t="e" cm="1">
        <f t="array" ref="S953">SUMPRODUCT(($G$2:$G$3094=G953)*(R953&gt;$R$2:$R$3094))+1</f>
        <v>#REF!</v>
      </c>
      <c r="T953" t="str">
        <f t="shared" si="74"/>
        <v>LINGFIELD PARK †</v>
      </c>
      <c r="U953">
        <v>0</v>
      </c>
      <c r="V953" t="s">
        <v>17</v>
      </c>
      <c r="W953">
        <f t="shared" si="75"/>
        <v>2023</v>
      </c>
    </row>
    <row r="954" spans="1:23" x14ac:dyDescent="0.25">
      <c r="A954" s="10" t="str">
        <f>IF(YEAR(G954)=2024,#REF!,"")</f>
        <v/>
      </c>
      <c r="B954" s="10" t="str">
        <f>IF(YEAR(G954)=2025,#REF!,"")</f>
        <v/>
      </c>
      <c r="C954" s="10" t="str">
        <f t="shared" si="76"/>
        <v>Afternoon45155</v>
      </c>
      <c r="D954" s="5" t="str">
        <f>IF('by region'!$C$2="Any","Any",List!V954)&amp;M954&amp;IF('by region'!$I$2="Any","Any",N954)&amp;G954</f>
        <v>AnyFlatAny45155</v>
      </c>
      <c r="E954" s="5" t="e">
        <f>IF(I954=#REF!,List!G954,"")</f>
        <v>#REF!</v>
      </c>
      <c r="F954" s="5" t="e">
        <f t="shared" si="72"/>
        <v>#REF!</v>
      </c>
      <c r="G954" s="15">
        <v>45155</v>
      </c>
      <c r="H954" s="16" t="s">
        <v>34</v>
      </c>
      <c r="I954" s="16" t="s">
        <v>87</v>
      </c>
      <c r="J954" s="16" t="s">
        <v>9</v>
      </c>
      <c r="K954" s="14" t="s">
        <v>10</v>
      </c>
      <c r="L954" s="14" t="s">
        <v>19</v>
      </c>
      <c r="M954" s="16" t="s">
        <v>25</v>
      </c>
      <c r="N954" s="16" t="s">
        <v>13</v>
      </c>
      <c r="O954" s="16" t="s">
        <v>14</v>
      </c>
      <c r="P954" s="12">
        <f t="shared" si="73"/>
        <v>1</v>
      </c>
      <c r="Q954" s="12" cm="1">
        <f t="array" ref="Q954">SUMPRODUCT(($G$2:$G$3094=G954)*(P954&gt;$P$2:$P$3094))+1</f>
        <v>1</v>
      </c>
      <c r="R954" s="12" t="e">
        <f>(Q954*100000)+#REF!</f>
        <v>#REF!</v>
      </c>
      <c r="S954" t="e" cm="1">
        <f t="array" ref="S954">SUMPRODUCT(($G$2:$G$3094=G954)*(R954&gt;$R$2:$R$3094))+1</f>
        <v>#REF!</v>
      </c>
      <c r="T954" t="str">
        <f t="shared" si="74"/>
        <v xml:space="preserve">SALISBURY </v>
      </c>
      <c r="U954">
        <v>0</v>
      </c>
      <c r="V954" t="s">
        <v>19</v>
      </c>
      <c r="W954">
        <f t="shared" si="75"/>
        <v>2023</v>
      </c>
    </row>
    <row r="955" spans="1:23" x14ac:dyDescent="0.25">
      <c r="A955" s="10" t="str">
        <f>IF(YEAR(G955)=2024,#REF!,"")</f>
        <v/>
      </c>
      <c r="B955" s="10" t="str">
        <f>IF(YEAR(G955)=2025,#REF!,"")</f>
        <v/>
      </c>
      <c r="C955" s="10" t="str">
        <f t="shared" si="76"/>
        <v>Afternoon45156</v>
      </c>
      <c r="D955" s="5" t="str">
        <f>IF('by region'!$C$2="Any","Any",List!V955)&amp;M955&amp;IF('by region'!$I$2="Any","Any",N955)&amp;G955</f>
        <v>AnyFlatAny45156</v>
      </c>
      <c r="E955" s="5" t="e">
        <f>IF(I955=#REF!,List!G955,"")</f>
        <v>#REF!</v>
      </c>
      <c r="F955" s="5" t="e">
        <f t="shared" si="72"/>
        <v>#REF!</v>
      </c>
      <c r="G955" s="15">
        <v>45156</v>
      </c>
      <c r="H955" s="16" t="s">
        <v>35</v>
      </c>
      <c r="I955" s="16" t="s">
        <v>43</v>
      </c>
      <c r="J955" s="16" t="s">
        <v>9</v>
      </c>
      <c r="K955" s="14" t="s">
        <v>24</v>
      </c>
      <c r="L955" s="14" t="s">
        <v>17</v>
      </c>
      <c r="M955" s="16" t="s">
        <v>25</v>
      </c>
      <c r="N955" s="16" t="s">
        <v>26</v>
      </c>
      <c r="O955" s="16" t="s">
        <v>14</v>
      </c>
      <c r="P955" s="12">
        <f t="shared" si="73"/>
        <v>1</v>
      </c>
      <c r="Q955" s="12" cm="1">
        <f t="array" ref="Q955">SUMPRODUCT(($G$2:$G$3094=G955)*(P955&gt;$P$2:$P$3094))+1</f>
        <v>1</v>
      </c>
      <c r="R955" s="12" t="e">
        <f>(Q955*100000)+#REF!</f>
        <v>#REF!</v>
      </c>
      <c r="S955" t="e" cm="1">
        <f t="array" ref="S955">SUMPRODUCT(($G$2:$G$3094=G955)*(R955&gt;$R$2:$R$3094))+1</f>
        <v>#REF!</v>
      </c>
      <c r="T955" t="str">
        <f t="shared" si="74"/>
        <v xml:space="preserve">WOLVERHAMPTON </v>
      </c>
      <c r="U955">
        <v>0</v>
      </c>
      <c r="V955" t="s">
        <v>11</v>
      </c>
      <c r="W955">
        <f t="shared" si="75"/>
        <v>2023</v>
      </c>
    </row>
    <row r="956" spans="1:23" x14ac:dyDescent="0.25">
      <c r="A956" s="10" t="str">
        <f>IF(YEAR(G956)=2024,#REF!,"")</f>
        <v/>
      </c>
      <c r="B956" s="10" t="str">
        <f>IF(YEAR(G956)=2025,#REF!,"")</f>
        <v/>
      </c>
      <c r="C956" s="10" t="str">
        <f t="shared" si="76"/>
        <v>Afternoon45156</v>
      </c>
      <c r="D956" s="5" t="str">
        <f>IF('by region'!$C$2="Any","Any",List!V956)&amp;M956&amp;IF('by region'!$I$2="Any","Any",N956)&amp;G956</f>
        <v>AnyFlatAny45156</v>
      </c>
      <c r="E956" s="5" t="e">
        <f>IF(I956=#REF!,List!G956,"")</f>
        <v>#REF!</v>
      </c>
      <c r="F956" s="5" t="e">
        <f t="shared" si="72"/>
        <v>#REF!</v>
      </c>
      <c r="G956" s="15">
        <v>45156</v>
      </c>
      <c r="H956" s="16" t="s">
        <v>35</v>
      </c>
      <c r="I956" s="16" t="s">
        <v>51</v>
      </c>
      <c r="J956" s="16" t="s">
        <v>9</v>
      </c>
      <c r="K956" s="14" t="s">
        <v>10</v>
      </c>
      <c r="L956" s="14" t="s">
        <v>19</v>
      </c>
      <c r="M956" s="16" t="s">
        <v>25</v>
      </c>
      <c r="N956" s="16" t="s">
        <v>13</v>
      </c>
      <c r="O956" s="16" t="s">
        <v>14</v>
      </c>
      <c r="P956" s="12">
        <f t="shared" si="73"/>
        <v>1</v>
      </c>
      <c r="Q956" s="12" cm="1">
        <f t="array" ref="Q956">SUMPRODUCT(($G$2:$G$3094=G956)*(P956&gt;$P$2:$P$3094))+1</f>
        <v>1</v>
      </c>
      <c r="R956" s="12" t="e">
        <f>(Q956*100000)+#REF!</f>
        <v>#REF!</v>
      </c>
      <c r="S956" t="e" cm="1">
        <f t="array" ref="S956">SUMPRODUCT(($G$2:$G$3094=G956)*(R956&gt;$R$2:$R$3094))+1</f>
        <v>#REF!</v>
      </c>
      <c r="T956" t="str">
        <f t="shared" si="74"/>
        <v xml:space="preserve">NEWBURY </v>
      </c>
      <c r="U956">
        <v>0</v>
      </c>
      <c r="V956" t="s">
        <v>19</v>
      </c>
      <c r="W956">
        <f t="shared" si="75"/>
        <v>2023</v>
      </c>
    </row>
    <row r="957" spans="1:23" x14ac:dyDescent="0.25">
      <c r="A957" s="10" t="str">
        <f>IF(YEAR(G957)=2024,#REF!,"")</f>
        <v/>
      </c>
      <c r="B957" s="10" t="str">
        <f>IF(YEAR(G957)=2025,#REF!,"")</f>
        <v/>
      </c>
      <c r="C957" s="10" t="str">
        <f t="shared" si="76"/>
        <v>Evening45156</v>
      </c>
      <c r="D957" s="5" t="str">
        <f>IF('by region'!$C$2="Any","Any",List!V957)&amp;M957&amp;IF('by region'!$I$2="Any","Any",N957)&amp;G957</f>
        <v>AnyFlatAny45156</v>
      </c>
      <c r="E957" s="5" t="e">
        <f>IF(I957=#REF!,List!G957,"")</f>
        <v>#REF!</v>
      </c>
      <c r="F957" s="5" t="e">
        <f t="shared" si="72"/>
        <v>#REF!</v>
      </c>
      <c r="G957" s="15">
        <v>45156</v>
      </c>
      <c r="H957" s="16" t="s">
        <v>35</v>
      </c>
      <c r="I957" s="16" t="s">
        <v>76</v>
      </c>
      <c r="J957" s="16" t="s">
        <v>80</v>
      </c>
      <c r="K957" s="14" t="s">
        <v>16</v>
      </c>
      <c r="L957" s="14" t="s">
        <v>17</v>
      </c>
      <c r="M957" s="16" t="s">
        <v>25</v>
      </c>
      <c r="N957" s="16" t="s">
        <v>13</v>
      </c>
      <c r="O957" s="16" t="s">
        <v>14</v>
      </c>
      <c r="P957" s="12">
        <f t="shared" si="73"/>
        <v>2</v>
      </c>
      <c r="Q957" s="12" cm="1">
        <f t="array" ref="Q957">SUMPRODUCT(($G$2:$G$3094=G957)*(P957&gt;$P$2:$P$3094))+1</f>
        <v>4</v>
      </c>
      <c r="R957" s="12" t="e">
        <f>(Q957*100000)+#REF!</f>
        <v>#REF!</v>
      </c>
      <c r="S957" t="e" cm="1">
        <f t="array" ref="S957">SUMPRODUCT(($G$2:$G$3094=G957)*(R957&gt;$R$2:$R$3094))+1</f>
        <v>#REF!</v>
      </c>
      <c r="T957" t="str">
        <f t="shared" si="74"/>
        <v>NEWMARKET †</v>
      </c>
      <c r="U957">
        <v>0</v>
      </c>
      <c r="V957" t="s">
        <v>30</v>
      </c>
      <c r="W957">
        <f t="shared" si="75"/>
        <v>2023</v>
      </c>
    </row>
    <row r="958" spans="1:23" x14ac:dyDescent="0.25">
      <c r="A958" s="10" t="str">
        <f>IF(YEAR(G958)=2024,#REF!,"")</f>
        <v/>
      </c>
      <c r="B958" s="10" t="str">
        <f>IF(YEAR(G958)=2025,#REF!,"")</f>
        <v/>
      </c>
      <c r="C958" s="10" t="str">
        <f t="shared" si="76"/>
        <v>Evening45156</v>
      </c>
      <c r="D958" s="5" t="str">
        <f>IF('by region'!$C$2="Any","Any",List!V958)&amp;M958&amp;IF('by region'!$I$2="Any","Any",N958)&amp;G958</f>
        <v>AnyFlatAny45156</v>
      </c>
      <c r="E958" s="5" t="e">
        <f>IF(I958=#REF!,List!G958,"")</f>
        <v>#REF!</v>
      </c>
      <c r="F958" s="5" t="e">
        <f t="shared" si="72"/>
        <v>#REF!</v>
      </c>
      <c r="G958" s="15">
        <v>45156</v>
      </c>
      <c r="H958" s="16" t="s">
        <v>35</v>
      </c>
      <c r="I958" s="16" t="s">
        <v>74</v>
      </c>
      <c r="J958" s="16" t="s">
        <v>80</v>
      </c>
      <c r="K958" s="14" t="s">
        <v>10</v>
      </c>
      <c r="L958" s="14" t="s">
        <v>11</v>
      </c>
      <c r="M958" s="16" t="s">
        <v>25</v>
      </c>
      <c r="N958" s="16" t="s">
        <v>13</v>
      </c>
      <c r="O958" s="16" t="s">
        <v>14</v>
      </c>
      <c r="P958" s="12">
        <f t="shared" si="73"/>
        <v>2</v>
      </c>
      <c r="Q958" s="12" cm="1">
        <f t="array" ref="Q958">SUMPRODUCT(($G$2:$G$3094=G958)*(P958&gt;$P$2:$P$3094))+1</f>
        <v>4</v>
      </c>
      <c r="R958" s="12" t="e">
        <f>(Q958*100000)+#REF!</f>
        <v>#REF!</v>
      </c>
      <c r="S958" t="e" cm="1">
        <f t="array" ref="S958">SUMPRODUCT(($G$2:$G$3094=G958)*(R958&gt;$R$2:$R$3094))+1</f>
        <v>#REF!</v>
      </c>
      <c r="T958" t="str">
        <f t="shared" si="74"/>
        <v>THIRSK †</v>
      </c>
      <c r="U958">
        <v>0</v>
      </c>
      <c r="V958" t="s">
        <v>30</v>
      </c>
      <c r="W958">
        <f t="shared" si="75"/>
        <v>2023</v>
      </c>
    </row>
    <row r="959" spans="1:23" x14ac:dyDescent="0.25">
      <c r="A959" s="10" t="str">
        <f>IF(YEAR(G959)=2024,#REF!,"")</f>
        <v/>
      </c>
      <c r="B959" s="10" t="str">
        <f>IF(YEAR(G959)=2025,#REF!,"")</f>
        <v/>
      </c>
      <c r="C959" s="10" t="str">
        <f t="shared" si="76"/>
        <v>Afternoon45156</v>
      </c>
      <c r="D959" s="5" t="str">
        <f>IF('by region'!$C$2="Any","Any",List!V959)&amp;M959&amp;IF('by region'!$I$2="Any","Any",N959)&amp;G959</f>
        <v>AnyFlatAny45156</v>
      </c>
      <c r="E959" s="5" t="e">
        <f>IF(I959=#REF!,List!G959,"")</f>
        <v>#REF!</v>
      </c>
      <c r="F959" s="5" t="e">
        <f t="shared" si="72"/>
        <v>#REF!</v>
      </c>
      <c r="G959" s="15">
        <v>45156</v>
      </c>
      <c r="H959" s="16" t="s">
        <v>35</v>
      </c>
      <c r="I959" s="16" t="s">
        <v>83</v>
      </c>
      <c r="J959" s="16" t="s">
        <v>9</v>
      </c>
      <c r="K959" s="14" t="s">
        <v>16</v>
      </c>
      <c r="L959" s="14" t="s">
        <v>19</v>
      </c>
      <c r="M959" s="16" t="s">
        <v>25</v>
      </c>
      <c r="N959" s="16" t="s">
        <v>13</v>
      </c>
      <c r="O959" s="16" t="s">
        <v>14</v>
      </c>
      <c r="P959" s="12">
        <f t="shared" si="73"/>
        <v>1</v>
      </c>
      <c r="Q959" s="12" cm="1">
        <f t="array" ref="Q959">SUMPRODUCT(($G$2:$G$3094=G959)*(P959&gt;$P$2:$P$3094))+1</f>
        <v>1</v>
      </c>
      <c r="R959" s="12" t="e">
        <f>(Q959*100000)+#REF!</f>
        <v>#REF!</v>
      </c>
      <c r="S959" t="e" cm="1">
        <f t="array" ref="S959">SUMPRODUCT(($G$2:$G$3094=G959)*(R959&gt;$R$2:$R$3094))+1</f>
        <v>#REF!</v>
      </c>
      <c r="T959" t="str">
        <f t="shared" si="74"/>
        <v xml:space="preserve">EPSOM DOWNS </v>
      </c>
      <c r="U959">
        <v>0</v>
      </c>
      <c r="V959" t="s">
        <v>19</v>
      </c>
      <c r="W959">
        <f t="shared" si="75"/>
        <v>2023</v>
      </c>
    </row>
    <row r="960" spans="1:23" x14ac:dyDescent="0.25">
      <c r="A960" s="10" t="str">
        <f>IF(YEAR(G960)=2024,#REF!,"")</f>
        <v/>
      </c>
      <c r="B960" s="10" t="str">
        <f>IF(YEAR(G960)=2025,#REF!,"")</f>
        <v/>
      </c>
      <c r="C960" s="10" t="str">
        <f t="shared" si="76"/>
        <v>Evening45157</v>
      </c>
      <c r="D960" s="5" t="str">
        <f>IF('by region'!$C$2="Any","Any",List!V960)&amp;M960&amp;IF('by region'!$I$2="Any","Any",N960)&amp;G960</f>
        <v>AnyFlatAny45157</v>
      </c>
      <c r="E960" s="5" t="e">
        <f>IF(I960=#REF!,List!G960,"")</f>
        <v>#REF!</v>
      </c>
      <c r="F960" s="5" t="e">
        <f t="shared" si="72"/>
        <v>#REF!</v>
      </c>
      <c r="G960" s="15">
        <v>45157</v>
      </c>
      <c r="H960" s="16" t="s">
        <v>37</v>
      </c>
      <c r="I960" s="16" t="s">
        <v>79</v>
      </c>
      <c r="J960" s="16" t="s">
        <v>80</v>
      </c>
      <c r="K960" s="14" t="s">
        <v>24</v>
      </c>
      <c r="L960" s="14" t="s">
        <v>19</v>
      </c>
      <c r="M960" s="16" t="s">
        <v>25</v>
      </c>
      <c r="N960" s="16" t="s">
        <v>13</v>
      </c>
      <c r="O960" s="16" t="s">
        <v>14</v>
      </c>
      <c r="P960" s="12">
        <f t="shared" si="73"/>
        <v>2</v>
      </c>
      <c r="Q960" s="12" cm="1">
        <f t="array" ref="Q960">SUMPRODUCT(($G$2:$G$3094=G960)*(P960&gt;$P$2:$P$3094))+1</f>
        <v>6</v>
      </c>
      <c r="R960" s="12" t="e">
        <f>(Q960*100000)+#REF!</f>
        <v>#REF!</v>
      </c>
      <c r="S960" t="e" cm="1">
        <f t="array" ref="S960">SUMPRODUCT(($G$2:$G$3094=G960)*(R960&gt;$R$2:$R$3094))+1</f>
        <v>#REF!</v>
      </c>
      <c r="T960" t="str">
        <f t="shared" si="74"/>
        <v>BATH †</v>
      </c>
      <c r="U960">
        <v>0</v>
      </c>
      <c r="V960" t="s">
        <v>11</v>
      </c>
      <c r="W960">
        <f t="shared" si="75"/>
        <v>2023</v>
      </c>
    </row>
    <row r="961" spans="1:23" x14ac:dyDescent="0.25">
      <c r="A961" s="10" t="str">
        <f>IF(YEAR(G961)=2024,#REF!,"")</f>
        <v/>
      </c>
      <c r="B961" s="10" t="str">
        <f>IF(YEAR(G961)=2025,#REF!,"")</f>
        <v/>
      </c>
      <c r="C961" s="10" t="str">
        <f t="shared" si="76"/>
        <v>Afternoon45157</v>
      </c>
      <c r="D961" s="5" t="str">
        <f>IF('by region'!$C$2="Any","Any",List!V961)&amp;M961&amp;IF('by region'!$I$2="Any","Any",N961)&amp;G961</f>
        <v>AnyFlatAny45157</v>
      </c>
      <c r="E961" s="5" t="e">
        <f>IF(I961=#REF!,List!G961,"")</f>
        <v>#REF!</v>
      </c>
      <c r="F961" s="5" t="e">
        <f t="shared" si="72"/>
        <v>#REF!</v>
      </c>
      <c r="G961" s="15">
        <v>45157</v>
      </c>
      <c r="H961" s="16" t="s">
        <v>37</v>
      </c>
      <c r="I961" s="16" t="s">
        <v>59</v>
      </c>
      <c r="J961" s="16" t="s">
        <v>9</v>
      </c>
      <c r="K961" s="14" t="s">
        <v>24</v>
      </c>
      <c r="L961" s="14" t="s">
        <v>11</v>
      </c>
      <c r="M961" s="16" t="s">
        <v>25</v>
      </c>
      <c r="N961" s="16" t="s">
        <v>13</v>
      </c>
      <c r="O961" s="16" t="s">
        <v>14</v>
      </c>
      <c r="P961" s="12">
        <f t="shared" si="73"/>
        <v>1</v>
      </c>
      <c r="Q961" s="12" cm="1">
        <f t="array" ref="Q961">SUMPRODUCT(($G$2:$G$3094=G961)*(P961&gt;$P$2:$P$3094))+1</f>
        <v>1</v>
      </c>
      <c r="R961" s="12" t="e">
        <f>(Q961*100000)+#REF!</f>
        <v>#REF!</v>
      </c>
      <c r="S961" t="e" cm="1">
        <f t="array" ref="S961">SUMPRODUCT(($G$2:$G$3094=G961)*(R961&gt;$R$2:$R$3094))+1</f>
        <v>#REF!</v>
      </c>
      <c r="T961" t="str">
        <f t="shared" si="74"/>
        <v xml:space="preserve">DONCASTER </v>
      </c>
      <c r="U961">
        <v>0</v>
      </c>
      <c r="V961" t="s">
        <v>19</v>
      </c>
      <c r="W961">
        <f t="shared" si="75"/>
        <v>2023</v>
      </c>
    </row>
    <row r="962" spans="1:23" x14ac:dyDescent="0.25">
      <c r="A962" s="10" t="str">
        <f>IF(YEAR(G962)=2024,#REF!,"")</f>
        <v/>
      </c>
      <c r="B962" s="10" t="str">
        <f>IF(YEAR(G962)=2025,#REF!,"")</f>
        <v/>
      </c>
      <c r="C962" s="10" t="str">
        <f t="shared" si="76"/>
        <v>Afternoon45157</v>
      </c>
      <c r="D962" s="5" t="str">
        <f>IF('by region'!$C$2="Any","Any",List!V962)&amp;M962&amp;IF('by region'!$I$2="Any","Any",N962)&amp;G962</f>
        <v>AnyFlatAny45157</v>
      </c>
      <c r="E962" s="5" t="e">
        <f>IF(I962=#REF!,List!G962,"")</f>
        <v>#REF!</v>
      </c>
      <c r="F962" s="5" t="e">
        <f t="shared" ref="F962:F1025" si="77">G962&amp;S962</f>
        <v>#REF!</v>
      </c>
      <c r="G962" s="15">
        <v>45157</v>
      </c>
      <c r="H962" s="16" t="s">
        <v>37</v>
      </c>
      <c r="I962" s="16" t="s">
        <v>51</v>
      </c>
      <c r="J962" s="16" t="s">
        <v>9</v>
      </c>
      <c r="K962" s="14" t="s">
        <v>10</v>
      </c>
      <c r="L962" s="14" t="s">
        <v>19</v>
      </c>
      <c r="M962" s="16" t="s">
        <v>25</v>
      </c>
      <c r="N962" s="16" t="s">
        <v>13</v>
      </c>
      <c r="O962" s="16" t="s">
        <v>14</v>
      </c>
      <c r="P962" s="12">
        <f t="shared" ref="P962:P1025" si="78">IF(J962="Afternoon",1,IF(J962="Evening",2,IF(J962="Floodlit",3,4)))</f>
        <v>1</v>
      </c>
      <c r="Q962" s="12" cm="1">
        <f t="array" ref="Q962">SUMPRODUCT(($G$2:$G$3094=G962)*(P962&gt;$P$2:$P$3094))+1</f>
        <v>1</v>
      </c>
      <c r="R962" s="12" t="e">
        <f>(Q962*100000)+#REF!</f>
        <v>#REF!</v>
      </c>
      <c r="S962" t="e" cm="1">
        <f t="array" ref="S962">SUMPRODUCT(($G$2:$G$3094=G962)*(R962&gt;$R$2:$R$3094))+1</f>
        <v>#REF!</v>
      </c>
      <c r="T962" t="str">
        <f t="shared" ref="T962:T1025" si="79">_xlfn.CONCAT(IF(M962="Flat",UPPER(I962),I962)," ",IF(J962="Evening","†",IF(J962="Floodlit","#","")))</f>
        <v xml:space="preserve">NEWBURY </v>
      </c>
      <c r="U962">
        <v>0</v>
      </c>
      <c r="V962" t="s">
        <v>19</v>
      </c>
      <c r="W962">
        <f t="shared" ref="W962:W1025" si="80">YEAR(G962)</f>
        <v>2023</v>
      </c>
    </row>
    <row r="963" spans="1:23" x14ac:dyDescent="0.25">
      <c r="A963" s="10" t="str">
        <f>IF(YEAR(G963)=2024,#REF!,"")</f>
        <v/>
      </c>
      <c r="B963" s="10" t="str">
        <f>IF(YEAR(G963)=2025,#REF!,"")</f>
        <v/>
      </c>
      <c r="C963" s="10" t="str">
        <f t="shared" si="76"/>
        <v>Afternoon45157</v>
      </c>
      <c r="D963" s="5" t="str">
        <f>IF('by region'!$C$2="Any","Any",List!V963)&amp;M963&amp;IF('by region'!$I$2="Any","Any",N963)&amp;G963</f>
        <v>AnyFlatAny45157</v>
      </c>
      <c r="E963" s="5" t="e">
        <f>IF(I963=#REF!,List!G963,"")</f>
        <v>#REF!</v>
      </c>
      <c r="F963" s="5" t="e">
        <f t="shared" si="77"/>
        <v>#REF!</v>
      </c>
      <c r="G963" s="15">
        <v>45157</v>
      </c>
      <c r="H963" s="16" t="s">
        <v>37</v>
      </c>
      <c r="I963" s="16" t="s">
        <v>76</v>
      </c>
      <c r="J963" s="16" t="s">
        <v>9</v>
      </c>
      <c r="K963" s="14" t="s">
        <v>16</v>
      </c>
      <c r="L963" s="14" t="s">
        <v>17</v>
      </c>
      <c r="M963" s="16" t="s">
        <v>25</v>
      </c>
      <c r="N963" s="16" t="s">
        <v>13</v>
      </c>
      <c r="O963" s="16" t="s">
        <v>14</v>
      </c>
      <c r="P963" s="12">
        <f t="shared" si="78"/>
        <v>1</v>
      </c>
      <c r="Q963" s="12" cm="1">
        <f t="array" ref="Q963">SUMPRODUCT(($G$2:$G$3094=G963)*(P963&gt;$P$2:$P$3094))+1</f>
        <v>1</v>
      </c>
      <c r="R963" s="12" t="e">
        <f>(Q963*100000)+#REF!</f>
        <v>#REF!</v>
      </c>
      <c r="S963" t="e" cm="1">
        <f t="array" ref="S963">SUMPRODUCT(($G$2:$G$3094=G963)*(R963&gt;$R$2:$R$3094))+1</f>
        <v>#REF!</v>
      </c>
      <c r="T963" t="str">
        <f t="shared" si="79"/>
        <v xml:space="preserve">NEWMARKET </v>
      </c>
      <c r="U963">
        <v>0</v>
      </c>
      <c r="V963" t="s">
        <v>11</v>
      </c>
      <c r="W963">
        <f t="shared" si="80"/>
        <v>2023</v>
      </c>
    </row>
    <row r="964" spans="1:23" x14ac:dyDescent="0.25">
      <c r="A964" s="10" t="str">
        <f>IF(YEAR(G964)=2024,#REF!,"")</f>
        <v/>
      </c>
      <c r="B964" s="10" t="str">
        <f>IF(YEAR(G964)=2025,#REF!,"")</f>
        <v/>
      </c>
      <c r="C964" s="10" t="str">
        <f t="shared" si="76"/>
        <v>Afternoon45157</v>
      </c>
      <c r="D964" s="5" t="str">
        <f>IF('by region'!$C$2="Any","Any",List!V964)&amp;M964&amp;IF('by region'!$I$2="Any","Any",N964)&amp;G964</f>
        <v>AnyFlatAny45157</v>
      </c>
      <c r="E964" s="5" t="e">
        <f>IF(I964=#REF!,List!G964,"")</f>
        <v>#REF!</v>
      </c>
      <c r="F964" s="5" t="e">
        <f t="shared" si="77"/>
        <v>#REF!</v>
      </c>
      <c r="G964" s="15">
        <v>45157</v>
      </c>
      <c r="H964" s="16" t="s">
        <v>37</v>
      </c>
      <c r="I964" s="16" t="s">
        <v>78</v>
      </c>
      <c r="J964" s="16" t="s">
        <v>9</v>
      </c>
      <c r="K964" s="14" t="s">
        <v>10</v>
      </c>
      <c r="L964" s="14" t="s">
        <v>11</v>
      </c>
      <c r="M964" s="16" t="s">
        <v>25</v>
      </c>
      <c r="N964" s="16" t="s">
        <v>13</v>
      </c>
      <c r="O964" s="16" t="s">
        <v>14</v>
      </c>
      <c r="P964" s="12">
        <f t="shared" si="78"/>
        <v>1</v>
      </c>
      <c r="Q964" s="12" cm="1">
        <f t="array" ref="Q964">SUMPRODUCT(($G$2:$G$3094=G964)*(P964&gt;$P$2:$P$3094))+1</f>
        <v>1</v>
      </c>
      <c r="R964" s="12" t="e">
        <f>(Q964*100000)+#REF!</f>
        <v>#REF!</v>
      </c>
      <c r="S964" t="e" cm="1">
        <f t="array" ref="S964">SUMPRODUCT(($G$2:$G$3094=G964)*(R964&gt;$R$2:$R$3094))+1</f>
        <v>#REF!</v>
      </c>
      <c r="T964" t="str">
        <f t="shared" si="79"/>
        <v xml:space="preserve">RIPON </v>
      </c>
      <c r="U964">
        <v>0</v>
      </c>
      <c r="V964" t="s">
        <v>19</v>
      </c>
      <c r="W964">
        <f t="shared" si="80"/>
        <v>2023</v>
      </c>
    </row>
    <row r="965" spans="1:23" x14ac:dyDescent="0.25">
      <c r="A965" s="10" t="str">
        <f>IF(YEAR(G965)=2024,#REF!,"")</f>
        <v/>
      </c>
      <c r="B965" s="10" t="str">
        <f>IF(YEAR(G965)=2025,#REF!,"")</f>
        <v/>
      </c>
      <c r="C965" s="10" t="str">
        <f t="shared" si="76"/>
        <v>Evening45157</v>
      </c>
      <c r="D965" s="5" t="str">
        <f>IF('by region'!$C$2="Any","Any",List!V965)&amp;M965&amp;IF('by region'!$I$2="Any","Any",N965)&amp;G965</f>
        <v>AnyJumpAny45157</v>
      </c>
      <c r="E965" s="5" t="e">
        <f>IF(I965=#REF!,List!G965,"")</f>
        <v>#REF!</v>
      </c>
      <c r="F965" s="5" t="e">
        <f t="shared" si="77"/>
        <v>#REF!</v>
      </c>
      <c r="G965" s="15">
        <v>45157</v>
      </c>
      <c r="H965" s="16" t="s">
        <v>37</v>
      </c>
      <c r="I965" s="16" t="s">
        <v>53</v>
      </c>
      <c r="J965" s="16" t="s">
        <v>80</v>
      </c>
      <c r="K965" s="14" t="s">
        <v>16</v>
      </c>
      <c r="L965" s="14" t="s">
        <v>17</v>
      </c>
      <c r="M965" s="16" t="s">
        <v>12</v>
      </c>
      <c r="N965" s="16" t="s">
        <v>13</v>
      </c>
      <c r="O965" s="16" t="s">
        <v>14</v>
      </c>
      <c r="P965" s="12">
        <f t="shared" si="78"/>
        <v>2</v>
      </c>
      <c r="Q965" s="12" cm="1">
        <f t="array" ref="Q965">SUMPRODUCT(($G$2:$G$3094=G965)*(P965&gt;$P$2:$P$3094))+1</f>
        <v>6</v>
      </c>
      <c r="R965" s="12" t="e">
        <f>(Q965*100000)+#REF!</f>
        <v>#REF!</v>
      </c>
      <c r="S965" t="e" cm="1">
        <f t="array" ref="S965">SUMPRODUCT(($G$2:$G$3094=G965)*(R965&gt;$R$2:$R$3094))+1</f>
        <v>#REF!</v>
      </c>
      <c r="T965" t="str">
        <f t="shared" si="79"/>
        <v>Market Rasen †</v>
      </c>
      <c r="U965">
        <v>0</v>
      </c>
      <c r="V965" t="s">
        <v>17</v>
      </c>
      <c r="W965">
        <f t="shared" si="80"/>
        <v>2023</v>
      </c>
    </row>
    <row r="966" spans="1:23" x14ac:dyDescent="0.25">
      <c r="A966" s="10" t="str">
        <f>IF(YEAR(G966)=2024,#REF!,"")</f>
        <v/>
      </c>
      <c r="B966" s="10" t="str">
        <f>IF(YEAR(G966)=2025,#REF!,"")</f>
        <v/>
      </c>
      <c r="C966" s="10" t="str">
        <f t="shared" si="76"/>
        <v>Afternoon45157</v>
      </c>
      <c r="D966" s="5" t="str">
        <f>IF('by region'!$C$2="Any","Any",List!V966)&amp;M966&amp;IF('by region'!$I$2="Any","Any",N966)&amp;G966</f>
        <v>AnyJumpAny45157</v>
      </c>
      <c r="E966" s="5" t="e">
        <f>IF(I966=#REF!,List!G966,"")</f>
        <v>#REF!</v>
      </c>
      <c r="F966" s="5" t="e">
        <f t="shared" si="77"/>
        <v>#REF!</v>
      </c>
      <c r="G966" s="15">
        <v>45157</v>
      </c>
      <c r="H966" s="16" t="s">
        <v>37</v>
      </c>
      <c r="I966" s="16" t="s">
        <v>84</v>
      </c>
      <c r="J966" s="16" t="s">
        <v>9</v>
      </c>
      <c r="K966" s="14" t="s">
        <v>10</v>
      </c>
      <c r="L966" s="14" t="s">
        <v>11</v>
      </c>
      <c r="M966" s="16" t="s">
        <v>12</v>
      </c>
      <c r="N966" s="16" t="s">
        <v>13</v>
      </c>
      <c r="O966" s="16" t="s">
        <v>21</v>
      </c>
      <c r="P966" s="12">
        <f t="shared" si="78"/>
        <v>1</v>
      </c>
      <c r="Q966" s="12" cm="1">
        <f t="array" ref="Q966">SUMPRODUCT(($G$2:$G$3094=G966)*(P966&gt;$P$2:$P$3094))+1</f>
        <v>1</v>
      </c>
      <c r="R966" s="12" t="e">
        <f>(Q966*100000)+#REF!</f>
        <v>#REF!</v>
      </c>
      <c r="S966" t="e" cm="1">
        <f t="array" ref="S966">SUMPRODUCT(($G$2:$G$3094=G966)*(R966&gt;$R$2:$R$3094))+1</f>
        <v>#REF!</v>
      </c>
      <c r="T966" t="str">
        <f t="shared" si="79"/>
        <v xml:space="preserve">Perth </v>
      </c>
      <c r="U966">
        <v>0</v>
      </c>
      <c r="V966" t="s">
        <v>11</v>
      </c>
      <c r="W966">
        <f t="shared" si="80"/>
        <v>2023</v>
      </c>
    </row>
    <row r="967" spans="1:23" x14ac:dyDescent="0.25">
      <c r="A967" s="10" t="str">
        <f>IF(YEAR(G967)=2024,#REF!,"")</f>
        <v/>
      </c>
      <c r="B967" s="10" t="str">
        <f>IF(YEAR(G967)=2025,#REF!,"")</f>
        <v/>
      </c>
      <c r="C967" s="10" t="str">
        <f t="shared" si="76"/>
        <v>Afternoon45158</v>
      </c>
      <c r="D967" s="5" t="str">
        <f>IF('by region'!$C$2="Any","Any",List!V967)&amp;M967&amp;IF('by region'!$I$2="Any","Any",N967)&amp;G967</f>
        <v>AnyFlatAny45158</v>
      </c>
      <c r="E967" s="5" t="e">
        <f>IF(I967=#REF!,List!G967,"")</f>
        <v>#REF!</v>
      </c>
      <c r="F967" s="5" t="e">
        <f t="shared" si="77"/>
        <v>#REF!</v>
      </c>
      <c r="G967" s="15">
        <v>45158</v>
      </c>
      <c r="H967" s="16" t="s">
        <v>40</v>
      </c>
      <c r="I967" s="16" t="s">
        <v>23</v>
      </c>
      <c r="J967" s="16" t="s">
        <v>9</v>
      </c>
      <c r="K967" s="14" t="s">
        <v>24</v>
      </c>
      <c r="L967" s="14" t="s">
        <v>17</v>
      </c>
      <c r="M967" s="16" t="s">
        <v>25</v>
      </c>
      <c r="N967" s="16" t="s">
        <v>26</v>
      </c>
      <c r="O967" s="16" t="s">
        <v>14</v>
      </c>
      <c r="P967" s="12">
        <f t="shared" si="78"/>
        <v>1</v>
      </c>
      <c r="Q967" s="12" cm="1">
        <f t="array" ref="Q967">SUMPRODUCT(($G$2:$G$3094=G967)*(P967&gt;$P$2:$P$3094))+1</f>
        <v>1</v>
      </c>
      <c r="R967" s="12" t="e">
        <f>(Q967*100000)+#REF!</f>
        <v>#REF!</v>
      </c>
      <c r="S967" t="e" cm="1">
        <f t="array" ref="S967">SUMPRODUCT(($G$2:$G$3094=G967)*(R967&gt;$R$2:$R$3094))+1</f>
        <v>#REF!</v>
      </c>
      <c r="T967" t="str">
        <f t="shared" si="79"/>
        <v xml:space="preserve">SOUTHWELL </v>
      </c>
      <c r="U967">
        <v>0</v>
      </c>
      <c r="V967" t="s">
        <v>19</v>
      </c>
      <c r="W967">
        <f t="shared" si="80"/>
        <v>2023</v>
      </c>
    </row>
    <row r="968" spans="1:23" x14ac:dyDescent="0.25">
      <c r="A968" s="10" t="str">
        <f>IF(YEAR(G968)=2024,#REF!,"")</f>
        <v/>
      </c>
      <c r="B968" s="10" t="str">
        <f>IF(YEAR(G968)=2025,#REF!,"")</f>
        <v/>
      </c>
      <c r="C968" s="10" t="str">
        <f t="shared" si="76"/>
        <v>Afternoon45158</v>
      </c>
      <c r="D968" s="5" t="str">
        <f>IF('by region'!$C$2="Any","Any",List!V968)&amp;M968&amp;IF('by region'!$I$2="Any","Any",N968)&amp;G968</f>
        <v>AnyFlatAny45158</v>
      </c>
      <c r="E968" s="5" t="e">
        <f>IF(I968=#REF!,List!G968,"")</f>
        <v>#REF!</v>
      </c>
      <c r="F968" s="5" t="e">
        <f t="shared" si="77"/>
        <v>#REF!</v>
      </c>
      <c r="G968" s="15">
        <v>45158</v>
      </c>
      <c r="H968" s="16" t="s">
        <v>40</v>
      </c>
      <c r="I968" s="16" t="s">
        <v>71</v>
      </c>
      <c r="J968" s="16" t="s">
        <v>9</v>
      </c>
      <c r="K968" s="14" t="s">
        <v>10</v>
      </c>
      <c r="L968" s="14" t="s">
        <v>11</v>
      </c>
      <c r="M968" s="16" t="s">
        <v>25</v>
      </c>
      <c r="N968" s="16" t="s">
        <v>13</v>
      </c>
      <c r="O968" s="16" t="s">
        <v>14</v>
      </c>
      <c r="P968" s="12">
        <f t="shared" si="78"/>
        <v>1</v>
      </c>
      <c r="Q968" s="12" cm="1">
        <f t="array" ref="Q968">SUMPRODUCT(($G$2:$G$3094=G968)*(P968&gt;$P$2:$P$3094))+1</f>
        <v>1</v>
      </c>
      <c r="R968" s="12" t="e">
        <f>(Q968*100000)+#REF!</f>
        <v>#REF!</v>
      </c>
      <c r="S968" t="e" cm="1">
        <f t="array" ref="S968">SUMPRODUCT(($G$2:$G$3094=G968)*(R968&gt;$R$2:$R$3094))+1</f>
        <v>#REF!</v>
      </c>
      <c r="T968" t="str">
        <f t="shared" si="79"/>
        <v xml:space="preserve">PONTEFRACT </v>
      </c>
      <c r="U968">
        <v>0</v>
      </c>
      <c r="V968" t="s">
        <v>19</v>
      </c>
      <c r="W968">
        <f t="shared" si="80"/>
        <v>2023</v>
      </c>
    </row>
    <row r="969" spans="1:23" x14ac:dyDescent="0.25">
      <c r="A969" s="10" t="str">
        <f>IF(YEAR(G969)=2024,#REF!,"")</f>
        <v/>
      </c>
      <c r="B969" s="10" t="str">
        <f>IF(YEAR(G969)=2025,#REF!,"")</f>
        <v/>
      </c>
      <c r="C969" s="10" t="str">
        <f t="shared" si="76"/>
        <v>Afternoon45159</v>
      </c>
      <c r="D969" s="5" t="str">
        <f>IF('by region'!$C$2="Any","Any",List!V969)&amp;M969&amp;IF('by region'!$I$2="Any","Any",N969)&amp;G969</f>
        <v>AnyFlatAny45159</v>
      </c>
      <c r="E969" s="5" t="e">
        <f>IF(I969=#REF!,List!G969,"")</f>
        <v>#REF!</v>
      </c>
      <c r="F969" s="5" t="e">
        <f t="shared" si="77"/>
        <v>#REF!</v>
      </c>
      <c r="G969" s="15">
        <v>45159</v>
      </c>
      <c r="H969" s="16" t="s">
        <v>42</v>
      </c>
      <c r="I969" s="16" t="s">
        <v>8</v>
      </c>
      <c r="J969" s="16" t="s">
        <v>9</v>
      </c>
      <c r="K969" s="14" t="s">
        <v>10</v>
      </c>
      <c r="L969" s="14" t="s">
        <v>11</v>
      </c>
      <c r="M969" s="16" t="s">
        <v>25</v>
      </c>
      <c r="N969" s="16" t="s">
        <v>13</v>
      </c>
      <c r="O969" s="16" t="s">
        <v>14</v>
      </c>
      <c r="P969" s="12">
        <f t="shared" si="78"/>
        <v>1</v>
      </c>
      <c r="Q969" s="12" cm="1">
        <f t="array" ref="Q969">SUMPRODUCT(($G$2:$G$3094=G969)*(P969&gt;$P$2:$P$3094))+1</f>
        <v>1</v>
      </c>
      <c r="R969" s="12" t="e">
        <f>(Q969*100000)+#REF!</f>
        <v>#REF!</v>
      </c>
      <c r="S969" t="e" cm="1">
        <f t="array" ref="S969">SUMPRODUCT(($G$2:$G$3094=G969)*(R969&gt;$R$2:$R$3094))+1</f>
        <v>#REF!</v>
      </c>
      <c r="T969" t="str">
        <f t="shared" si="79"/>
        <v xml:space="preserve">CATTERICK BRIDGE </v>
      </c>
      <c r="U969">
        <v>0</v>
      </c>
      <c r="V969" t="s">
        <v>11</v>
      </c>
      <c r="W969">
        <f t="shared" si="80"/>
        <v>2023</v>
      </c>
    </row>
    <row r="970" spans="1:23" x14ac:dyDescent="0.25">
      <c r="A970" s="10" t="str">
        <f>IF(YEAR(G970)=2024,#REF!,"")</f>
        <v/>
      </c>
      <c r="B970" s="10" t="str">
        <f>IF(YEAR(G970)=2025,#REF!,"")</f>
        <v/>
      </c>
      <c r="C970" s="10" t="str">
        <f t="shared" si="76"/>
        <v>Evening45159</v>
      </c>
      <c r="D970" s="5" t="str">
        <f>IF('by region'!$C$2="Any","Any",List!V970)&amp;M970&amp;IF('by region'!$I$2="Any","Any",N970)&amp;G970</f>
        <v>AnyFlatAny45159</v>
      </c>
      <c r="E970" s="5" t="e">
        <f>IF(I970=#REF!,List!G970,"")</f>
        <v>#REF!</v>
      </c>
      <c r="F970" s="5" t="e">
        <f t="shared" si="77"/>
        <v>#REF!</v>
      </c>
      <c r="G970" s="15">
        <v>45159</v>
      </c>
      <c r="H970" s="16" t="s">
        <v>42</v>
      </c>
      <c r="I970" s="16" t="s">
        <v>70</v>
      </c>
      <c r="J970" s="16" t="s">
        <v>80</v>
      </c>
      <c r="K970" s="14" t="s">
        <v>24</v>
      </c>
      <c r="L970" s="14" t="s">
        <v>19</v>
      </c>
      <c r="M970" s="16" t="s">
        <v>25</v>
      </c>
      <c r="N970" s="16" t="s">
        <v>13</v>
      </c>
      <c r="O970" s="16" t="s">
        <v>14</v>
      </c>
      <c r="P970" s="12">
        <f t="shared" si="78"/>
        <v>2</v>
      </c>
      <c r="Q970" s="12" cm="1">
        <f t="array" ref="Q970">SUMPRODUCT(($G$2:$G$3094=G970)*(P970&gt;$P$2:$P$3094))+1</f>
        <v>3</v>
      </c>
      <c r="R970" s="12" t="e">
        <f>(Q970*100000)+#REF!</f>
        <v>#REF!</v>
      </c>
      <c r="S970" t="e" cm="1">
        <f t="array" ref="S970">SUMPRODUCT(($G$2:$G$3094=G970)*(R970&gt;$R$2:$R$3094))+1</f>
        <v>#REF!</v>
      </c>
      <c r="T970" t="str">
        <f t="shared" si="79"/>
        <v>WINDSOR †</v>
      </c>
      <c r="U970">
        <v>0</v>
      </c>
      <c r="V970" t="s">
        <v>19</v>
      </c>
      <c r="W970">
        <f t="shared" si="80"/>
        <v>2023</v>
      </c>
    </row>
    <row r="971" spans="1:23" x14ac:dyDescent="0.25">
      <c r="A971" s="10" t="str">
        <f>IF(YEAR(G971)=2024,#REF!,"")</f>
        <v/>
      </c>
      <c r="B971" s="10" t="str">
        <f>IF(YEAR(G971)=2025,#REF!,"")</f>
        <v/>
      </c>
      <c r="C971" s="10" t="str">
        <f t="shared" si="76"/>
        <v>Afternoon45159</v>
      </c>
      <c r="D971" s="5" t="str">
        <f>IF('by region'!$C$2="Any","Any",List!V971)&amp;M971&amp;IF('by region'!$I$2="Any","Any",N971)&amp;G971</f>
        <v>AnyFlatAny45159</v>
      </c>
      <c r="E971" s="5" t="e">
        <f>IF(I971=#REF!,List!G971,"")</f>
        <v>#REF!</v>
      </c>
      <c r="F971" s="5" t="str">
        <f t="shared" si="77"/>
        <v>451592</v>
      </c>
      <c r="G971" s="15">
        <v>45159</v>
      </c>
      <c r="H971" s="16" t="s">
        <v>42</v>
      </c>
      <c r="I971" s="16" t="s">
        <v>82</v>
      </c>
      <c r="J971" s="16" t="s">
        <v>9</v>
      </c>
      <c r="K971" s="14" t="s">
        <v>24</v>
      </c>
      <c r="L971" s="14" t="s">
        <v>19</v>
      </c>
      <c r="M971" s="16" t="s">
        <v>25</v>
      </c>
      <c r="N971" s="16" t="s">
        <v>13</v>
      </c>
      <c r="O971" s="16" t="s">
        <v>14</v>
      </c>
      <c r="P971" s="12">
        <f t="shared" si="78"/>
        <v>1</v>
      </c>
      <c r="Q971" s="12" cm="1">
        <f t="array" ref="Q971">SUMPRODUCT(($G$2:$G$3094=G971)*(P971&gt;$P$2:$P$3094))+1</f>
        <v>1</v>
      </c>
      <c r="R971" s="12" t="e">
        <f>(Q971*100000)+#REF!</f>
        <v>#REF!</v>
      </c>
      <c r="S971">
        <v>2</v>
      </c>
      <c r="T971" t="str">
        <f t="shared" si="79"/>
        <v xml:space="preserve">BRIGHTON </v>
      </c>
      <c r="U971">
        <v>0</v>
      </c>
      <c r="V971" t="s">
        <v>30</v>
      </c>
      <c r="W971">
        <f t="shared" si="80"/>
        <v>2023</v>
      </c>
    </row>
    <row r="972" spans="1:23" x14ac:dyDescent="0.25">
      <c r="A972" s="10" t="str">
        <f>IF(YEAR(G972)=2024,#REF!,"")</f>
        <v/>
      </c>
      <c r="B972" s="10" t="str">
        <f>IF(YEAR(G972)=2025,#REF!,"")</f>
        <v/>
      </c>
      <c r="C972" s="10" t="str">
        <f t="shared" si="76"/>
        <v>Evening45159</v>
      </c>
      <c r="D972" s="5" t="str">
        <f>IF('by region'!$C$2="Any","Any",List!V972)&amp;M972&amp;IF('by region'!$I$2="Any","Any",N972)&amp;G972</f>
        <v>AnyJumpAny45159</v>
      </c>
      <c r="E972" s="5" t="e">
        <f>IF(I972=#REF!,List!G972,"")</f>
        <v>#REF!</v>
      </c>
      <c r="F972" s="5" t="e">
        <f t="shared" si="77"/>
        <v>#REF!</v>
      </c>
      <c r="G972" s="15">
        <v>45159</v>
      </c>
      <c r="H972" s="16" t="s">
        <v>42</v>
      </c>
      <c r="I972" s="16" t="s">
        <v>64</v>
      </c>
      <c r="J972" s="16" t="s">
        <v>80</v>
      </c>
      <c r="K972" s="14" t="s">
        <v>10</v>
      </c>
      <c r="L972" s="14" t="s">
        <v>17</v>
      </c>
      <c r="M972" s="16" t="s">
        <v>12</v>
      </c>
      <c r="N972" s="16" t="s">
        <v>13</v>
      </c>
      <c r="O972" s="16" t="s">
        <v>14</v>
      </c>
      <c r="P972" s="12">
        <f t="shared" si="78"/>
        <v>2</v>
      </c>
      <c r="Q972" s="12" cm="1">
        <f t="array" ref="Q972">SUMPRODUCT(($G$2:$G$3094=G972)*(P972&gt;$P$2:$P$3094))+1</f>
        <v>3</v>
      </c>
      <c r="R972" s="12" t="e">
        <f>(Q972*100000)+#REF!</f>
        <v>#REF!</v>
      </c>
      <c r="S972" t="e" cm="1">
        <f t="array" ref="S972">SUMPRODUCT(($G$2:$G$3094=G972)*(R972&gt;$R$2:$R$3094))+1</f>
        <v>#REF!</v>
      </c>
      <c r="T972" t="str">
        <f t="shared" si="79"/>
        <v>Bangor-On-Dee †</v>
      </c>
      <c r="U972">
        <v>0</v>
      </c>
      <c r="V972" t="s">
        <v>11</v>
      </c>
      <c r="W972">
        <f t="shared" si="80"/>
        <v>2023</v>
      </c>
    </row>
    <row r="973" spans="1:23" x14ac:dyDescent="0.25">
      <c r="A973" s="10" t="str">
        <f>IF(YEAR(G973)=2024,#REF!,"")</f>
        <v/>
      </c>
      <c r="B973" s="10" t="str">
        <f>IF(YEAR(G973)=2025,#REF!,"")</f>
        <v/>
      </c>
      <c r="C973" s="10" t="str">
        <f t="shared" si="76"/>
        <v>Evening45160</v>
      </c>
      <c r="D973" s="5" t="str">
        <f>IF('by region'!$C$2="Any","Any",List!V973)&amp;M973&amp;IF('by region'!$I$2="Any","Any",N973)&amp;G973</f>
        <v>AnyJumpAny45160</v>
      </c>
      <c r="E973" s="5" t="e">
        <f>IF(I973=#REF!,List!G973,"")</f>
        <v>#REF!</v>
      </c>
      <c r="F973" s="5" t="e">
        <f t="shared" si="77"/>
        <v>#REF!</v>
      </c>
      <c r="G973" s="15">
        <v>45160</v>
      </c>
      <c r="H973" s="16" t="s">
        <v>7</v>
      </c>
      <c r="I973" s="16" t="s">
        <v>91</v>
      </c>
      <c r="J973" s="16" t="s">
        <v>80</v>
      </c>
      <c r="K973" s="14" t="s">
        <v>24</v>
      </c>
      <c r="L973" s="14" t="s">
        <v>17</v>
      </c>
      <c r="M973" s="16" t="s">
        <v>12</v>
      </c>
      <c r="N973" s="16" t="s">
        <v>13</v>
      </c>
      <c r="O973" s="16" t="s">
        <v>21</v>
      </c>
      <c r="P973" s="12">
        <f t="shared" si="78"/>
        <v>2</v>
      </c>
      <c r="Q973" s="12" cm="1">
        <f t="array" ref="Q973">SUMPRODUCT(($G$2:$G$3094=G973)*(P973&gt;$P$2:$P$3094))+1</f>
        <v>2</v>
      </c>
      <c r="R973" s="12" t="e">
        <f>(Q973*100000)+#REF!</f>
        <v>#REF!</v>
      </c>
      <c r="S973" t="e" cm="1">
        <f t="array" ref="S973">SUMPRODUCT(($G$2:$G$3094=G973)*(R973&gt;$R$2:$R$3094))+1</f>
        <v>#REF!</v>
      </c>
      <c r="T973" t="str">
        <f t="shared" si="79"/>
        <v>Worcester †</v>
      </c>
      <c r="U973">
        <v>0</v>
      </c>
      <c r="V973" t="s">
        <v>17</v>
      </c>
      <c r="W973">
        <f t="shared" si="80"/>
        <v>2023</v>
      </c>
    </row>
    <row r="974" spans="1:23" x14ac:dyDescent="0.25">
      <c r="A974" s="10" t="str">
        <f>IF(YEAR(G974)=2024,#REF!,"")</f>
        <v/>
      </c>
      <c r="B974" s="10" t="str">
        <f>IF(YEAR(G974)=2025,#REF!,"")</f>
        <v/>
      </c>
      <c r="C974" s="10" t="str">
        <f t="shared" si="76"/>
        <v>Afternoon45160</v>
      </c>
      <c r="D974" s="5" t="str">
        <f>IF('by region'!$C$2="Any","Any",List!V974)&amp;M974&amp;IF('by region'!$I$2="Any","Any",N974)&amp;G974</f>
        <v>AnyJumpAny45160</v>
      </c>
      <c r="E974" s="5" t="e">
        <f>IF(I974=#REF!,List!G974,"")</f>
        <v>#REF!</v>
      </c>
      <c r="F974" s="5" t="e">
        <f t="shared" si="77"/>
        <v>#REF!</v>
      </c>
      <c r="G974" s="15">
        <v>45160</v>
      </c>
      <c r="H974" s="16" t="s">
        <v>7</v>
      </c>
      <c r="I974" s="16" t="s">
        <v>75</v>
      </c>
      <c r="J974" s="16" t="s">
        <v>9</v>
      </c>
      <c r="K974" s="14" t="s">
        <v>10</v>
      </c>
      <c r="L974" s="14" t="s">
        <v>19</v>
      </c>
      <c r="M974" s="16" t="s">
        <v>12</v>
      </c>
      <c r="N974" s="16" t="s">
        <v>13</v>
      </c>
      <c r="O974" s="16" t="s">
        <v>14</v>
      </c>
      <c r="P974" s="12">
        <f t="shared" si="78"/>
        <v>1</v>
      </c>
      <c r="Q974" s="12" cm="1">
        <f t="array" ref="Q974">SUMPRODUCT(($G$2:$G$3094=G974)*(P974&gt;$P$2:$P$3094))+1</f>
        <v>1</v>
      </c>
      <c r="R974" s="12" t="e">
        <f>(Q974*100000)+#REF!</f>
        <v>#REF!</v>
      </c>
      <c r="S974" t="e" cm="1">
        <f t="array" ref="S974">SUMPRODUCT(($G$2:$G$3094=G974)*(R974&gt;$R$2:$R$3094))+1</f>
        <v>#REF!</v>
      </c>
      <c r="T974" t="str">
        <f t="shared" si="79"/>
        <v xml:space="preserve">Newton Abbot </v>
      </c>
      <c r="U974">
        <v>0</v>
      </c>
      <c r="V974" t="s">
        <v>17</v>
      </c>
      <c r="W974">
        <f t="shared" si="80"/>
        <v>2023</v>
      </c>
    </row>
    <row r="975" spans="1:23" x14ac:dyDescent="0.25">
      <c r="A975" s="10" t="str">
        <f>IF(YEAR(G975)=2024,#REF!,"")</f>
        <v/>
      </c>
      <c r="B975" s="10" t="str">
        <f>IF(YEAR(G975)=2025,#REF!,"")</f>
        <v/>
      </c>
      <c r="C975" s="10" t="str">
        <f t="shared" si="76"/>
        <v>Evening45161</v>
      </c>
      <c r="D975" s="5" t="str">
        <f>IF('by region'!$C$2="Any","Any",List!V975)&amp;M975&amp;IF('by region'!$I$2="Any","Any",N975)&amp;G975</f>
        <v>AnyFlatAny45161</v>
      </c>
      <c r="E975" s="5" t="e">
        <f>IF(I975=#REF!,List!G975,"")</f>
        <v>#REF!</v>
      </c>
      <c r="F975" s="5" t="e">
        <f t="shared" si="77"/>
        <v>#REF!</v>
      </c>
      <c r="G975" s="15">
        <v>45161</v>
      </c>
      <c r="H975" s="16" t="s">
        <v>27</v>
      </c>
      <c r="I975" s="16" t="s">
        <v>47</v>
      </c>
      <c r="J975" s="16" t="s">
        <v>80</v>
      </c>
      <c r="K975" s="14" t="s">
        <v>16</v>
      </c>
      <c r="L975" s="14" t="s">
        <v>19</v>
      </c>
      <c r="M975" s="16" t="s">
        <v>25</v>
      </c>
      <c r="N975" s="16" t="s">
        <v>26</v>
      </c>
      <c r="O975" s="16" t="s">
        <v>14</v>
      </c>
      <c r="P975" s="12">
        <f t="shared" si="78"/>
        <v>2</v>
      </c>
      <c r="Q975" s="12" cm="1">
        <f t="array" ref="Q975">SUMPRODUCT(($G$2:$G$3094=G975)*(P975&gt;$P$2:$P$3094))+1</f>
        <v>4</v>
      </c>
      <c r="R975" s="12" t="e">
        <f>(Q975*100000)+#REF!</f>
        <v>#REF!</v>
      </c>
      <c r="S975" t="e" cm="1">
        <f t="array" ref="S975">SUMPRODUCT(($G$2:$G$3094=G975)*(R975&gt;$R$2:$R$3094))+1</f>
        <v>#REF!</v>
      </c>
      <c r="T975" t="str">
        <f t="shared" si="79"/>
        <v>KEMPTON PARK †</v>
      </c>
      <c r="U975">
        <v>0</v>
      </c>
      <c r="V975" t="s">
        <v>11</v>
      </c>
      <c r="W975">
        <f t="shared" si="80"/>
        <v>2023</v>
      </c>
    </row>
    <row r="976" spans="1:23" x14ac:dyDescent="0.25">
      <c r="A976" s="10" t="str">
        <f>IF(YEAR(G976)=2024,#REF!,"")</f>
        <v/>
      </c>
      <c r="B976" s="10" t="str">
        <f>IF(YEAR(G976)=2025,#REF!,"")</f>
        <v/>
      </c>
      <c r="C976" s="10" t="str">
        <f t="shared" si="76"/>
        <v>Evening45161</v>
      </c>
      <c r="D976" s="5" t="str">
        <f>IF('by region'!$C$2="Any","Any",List!V976)&amp;M976&amp;IF('by region'!$I$2="Any","Any",N976)&amp;G976</f>
        <v>AnyFlatAny45161</v>
      </c>
      <c r="E976" s="5" t="e">
        <f>IF(I976=#REF!,List!G976,"")</f>
        <v>#REF!</v>
      </c>
      <c r="F976" s="5" t="e">
        <f t="shared" si="77"/>
        <v>#REF!</v>
      </c>
      <c r="G976" s="15">
        <v>45161</v>
      </c>
      <c r="H976" s="16" t="s">
        <v>27</v>
      </c>
      <c r="I976" s="16" t="s">
        <v>44</v>
      </c>
      <c r="J976" s="16" t="s">
        <v>80</v>
      </c>
      <c r="K976" s="14" t="s">
        <v>10</v>
      </c>
      <c r="L976" s="14" t="s">
        <v>17</v>
      </c>
      <c r="M976" s="16" t="s">
        <v>25</v>
      </c>
      <c r="N976" s="16" t="s">
        <v>13</v>
      </c>
      <c r="O976" s="16" t="s">
        <v>21</v>
      </c>
      <c r="P976" s="12">
        <f t="shared" si="78"/>
        <v>2</v>
      </c>
      <c r="Q976" s="12" cm="1">
        <f t="array" ref="Q976">SUMPRODUCT(($G$2:$G$3094=G976)*(P976&gt;$P$2:$P$3094))+1</f>
        <v>4</v>
      </c>
      <c r="R976" s="12" t="e">
        <f>(Q976*100000)+#REF!</f>
        <v>#REF!</v>
      </c>
      <c r="S976" t="e" cm="1">
        <f t="array" ref="S976">SUMPRODUCT(($G$2:$G$3094=G976)*(R976&gt;$R$2:$R$3094))+1</f>
        <v>#REF!</v>
      </c>
      <c r="T976" t="str">
        <f t="shared" si="79"/>
        <v>LEICESTER †</v>
      </c>
      <c r="U976">
        <v>0</v>
      </c>
      <c r="V976" t="s">
        <v>11</v>
      </c>
      <c r="W976">
        <f t="shared" si="80"/>
        <v>2023</v>
      </c>
    </row>
    <row r="977" spans="1:23" x14ac:dyDescent="0.25">
      <c r="A977" s="10" t="str">
        <f>IF(YEAR(G977)=2024,#REF!,"")</f>
        <v/>
      </c>
      <c r="B977" s="10" t="str">
        <f>IF(YEAR(G977)=2025,#REF!,"")</f>
        <v/>
      </c>
      <c r="C977" s="10" t="str">
        <f t="shared" si="76"/>
        <v>Afternoon45161</v>
      </c>
      <c r="D977" s="5" t="str">
        <f>IF('by region'!$C$2="Any","Any",List!V977)&amp;M977&amp;IF('by region'!$I$2="Any","Any",N977)&amp;G977</f>
        <v>AnyFlatAny45161</v>
      </c>
      <c r="E977" s="5" t="e">
        <f>IF(I977=#REF!,List!G977,"")</f>
        <v>#REF!</v>
      </c>
      <c r="F977" s="5" t="e">
        <f t="shared" si="77"/>
        <v>#REF!</v>
      </c>
      <c r="G977" s="15">
        <v>45161</v>
      </c>
      <c r="H977" s="16" t="s">
        <v>27</v>
      </c>
      <c r="I977" s="16" t="s">
        <v>79</v>
      </c>
      <c r="J977" s="16" t="s">
        <v>9</v>
      </c>
      <c r="K977" s="14" t="s">
        <v>24</v>
      </c>
      <c r="L977" s="14" t="s">
        <v>19</v>
      </c>
      <c r="M977" s="16" t="s">
        <v>25</v>
      </c>
      <c r="N977" s="16" t="s">
        <v>13</v>
      </c>
      <c r="O977" s="16" t="s">
        <v>14</v>
      </c>
      <c r="P977" s="12">
        <f t="shared" si="78"/>
        <v>1</v>
      </c>
      <c r="Q977" s="12" cm="1">
        <f t="array" ref="Q977">SUMPRODUCT(($G$2:$G$3094=G977)*(P977&gt;$P$2:$P$3094))+1</f>
        <v>1</v>
      </c>
      <c r="R977" s="12" t="e">
        <f>(Q977*100000)+#REF!</f>
        <v>#REF!</v>
      </c>
      <c r="S977" t="e" cm="1">
        <f t="array" ref="S977">SUMPRODUCT(($G$2:$G$3094=G977)*(R977&gt;$R$2:$R$3094))+1</f>
        <v>#REF!</v>
      </c>
      <c r="T977" t="str">
        <f t="shared" si="79"/>
        <v xml:space="preserve">BATH </v>
      </c>
      <c r="U977">
        <v>0</v>
      </c>
      <c r="V977" t="s">
        <v>11</v>
      </c>
      <c r="W977">
        <f t="shared" si="80"/>
        <v>2023</v>
      </c>
    </row>
    <row r="978" spans="1:23" x14ac:dyDescent="0.25">
      <c r="A978" s="10" t="str">
        <f>IF(YEAR(G978)=2024,#REF!,"")</f>
        <v/>
      </c>
      <c r="B978" s="10" t="str">
        <f>IF(YEAR(G978)=2025,#REF!,"")</f>
        <v/>
      </c>
      <c r="C978" s="10" t="str">
        <f t="shared" si="76"/>
        <v>Afternoon45161</v>
      </c>
      <c r="D978" s="5" t="str">
        <f>IF('by region'!$C$2="Any","Any",List!V978)&amp;M978&amp;IF('by region'!$I$2="Any","Any",N978)&amp;G978</f>
        <v>AnyFlatAny45161</v>
      </c>
      <c r="E978" s="5" t="e">
        <f>IF(I978=#REF!,List!G978,"")</f>
        <v>#REF!</v>
      </c>
      <c r="F978" s="5" t="e">
        <f t="shared" si="77"/>
        <v>#REF!</v>
      </c>
      <c r="G978" s="15">
        <v>45161</v>
      </c>
      <c r="H978" s="16" t="s">
        <v>27</v>
      </c>
      <c r="I978" s="16" t="s">
        <v>63</v>
      </c>
      <c r="J978" s="16" t="s">
        <v>9</v>
      </c>
      <c r="K978" s="14" t="s">
        <v>16</v>
      </c>
      <c r="L978" s="14" t="s">
        <v>11</v>
      </c>
      <c r="M978" s="16" t="s">
        <v>25</v>
      </c>
      <c r="N978" s="16" t="s">
        <v>13</v>
      </c>
      <c r="O978" s="16" t="s">
        <v>14</v>
      </c>
      <c r="P978" s="12">
        <f t="shared" si="78"/>
        <v>1</v>
      </c>
      <c r="Q978" s="12" cm="1">
        <f t="array" ref="Q978">SUMPRODUCT(($G$2:$G$3094=G978)*(P978&gt;$P$2:$P$3094))+1</f>
        <v>1</v>
      </c>
      <c r="R978" s="12" t="e">
        <f>(Q978*100000)+#REF!</f>
        <v>#REF!</v>
      </c>
      <c r="S978" t="e" cm="1">
        <f t="array" ref="S978">SUMPRODUCT(($G$2:$G$3094=G978)*(R978&gt;$R$2:$R$3094))+1</f>
        <v>#REF!</v>
      </c>
      <c r="T978" t="str">
        <f t="shared" si="79"/>
        <v xml:space="preserve">CARLISLE </v>
      </c>
      <c r="U978">
        <v>0</v>
      </c>
      <c r="V978" t="s">
        <v>17</v>
      </c>
      <c r="W978">
        <f t="shared" si="80"/>
        <v>2023</v>
      </c>
    </row>
    <row r="979" spans="1:23" x14ac:dyDescent="0.25">
      <c r="A979" s="10" t="str">
        <f>IF(YEAR(G979)=2024,#REF!,"")</f>
        <v/>
      </c>
      <c r="B979" s="10" t="str">
        <f>IF(YEAR(G979)=2025,#REF!,"")</f>
        <v/>
      </c>
      <c r="C979" s="10" t="str">
        <f t="shared" si="76"/>
        <v>Afternoon45161</v>
      </c>
      <c r="D979" s="5" t="str">
        <f>IF('by region'!$C$2="Any","Any",List!V979)&amp;M979&amp;IF('by region'!$I$2="Any","Any",N979)&amp;G979</f>
        <v>AnyFlatAny45161</v>
      </c>
      <c r="E979" s="5" t="e">
        <f>IF(I979=#REF!,List!G979,"")</f>
        <v>#REF!</v>
      </c>
      <c r="F979" s="5" t="e">
        <f t="shared" si="77"/>
        <v>#REF!</v>
      </c>
      <c r="G979" s="15">
        <v>45161</v>
      </c>
      <c r="H979" s="16" t="s">
        <v>27</v>
      </c>
      <c r="I979" s="16" t="s">
        <v>90</v>
      </c>
      <c r="J979" s="16" t="s">
        <v>9</v>
      </c>
      <c r="K979" s="14" t="s">
        <v>10</v>
      </c>
      <c r="L979" s="14" t="s">
        <v>11</v>
      </c>
      <c r="M979" s="16" t="s">
        <v>25</v>
      </c>
      <c r="N979" s="16" t="s">
        <v>13</v>
      </c>
      <c r="O979" s="16" t="s">
        <v>14</v>
      </c>
      <c r="P979" s="12">
        <f t="shared" si="78"/>
        <v>1</v>
      </c>
      <c r="Q979" s="12" cm="1">
        <f t="array" ref="Q979">SUMPRODUCT(($G$2:$G$3094=G979)*(P979&gt;$P$2:$P$3094))+1</f>
        <v>1</v>
      </c>
      <c r="R979" s="12" t="e">
        <f>(Q979*100000)+#REF!</f>
        <v>#REF!</v>
      </c>
      <c r="S979" t="e" cm="1">
        <f t="array" ref="S979">SUMPRODUCT(($G$2:$G$3094=G979)*(R979&gt;$R$2:$R$3094))+1</f>
        <v>#REF!</v>
      </c>
      <c r="T979" t="str">
        <f t="shared" si="79"/>
        <v xml:space="preserve">YORK </v>
      </c>
      <c r="U979">
        <v>0</v>
      </c>
      <c r="V979" t="s">
        <v>11</v>
      </c>
      <c r="W979">
        <f t="shared" si="80"/>
        <v>2023</v>
      </c>
    </row>
    <row r="980" spans="1:23" x14ac:dyDescent="0.25">
      <c r="A980" s="10" t="str">
        <f>IF(YEAR(G980)=2024,#REF!,"")</f>
        <v/>
      </c>
      <c r="B980" s="10" t="str">
        <f>IF(YEAR(G980)=2025,#REF!,"")</f>
        <v/>
      </c>
      <c r="C980" s="10" t="str">
        <f t="shared" si="76"/>
        <v>Evening45162</v>
      </c>
      <c r="D980" s="5" t="str">
        <f>IF('by region'!$C$2="Any","Any",List!V980)&amp;M980&amp;IF('by region'!$I$2="Any","Any",N980)&amp;G980</f>
        <v>AnyFlatAny45162</v>
      </c>
      <c r="E980" s="5" t="e">
        <f>IF(I980=#REF!,List!G980,"")</f>
        <v>#REF!</v>
      </c>
      <c r="F980" s="5" t="e">
        <f t="shared" si="77"/>
        <v>#REF!</v>
      </c>
      <c r="G980" s="15">
        <v>45162</v>
      </c>
      <c r="H980" s="16" t="s">
        <v>34</v>
      </c>
      <c r="I980" s="16" t="s">
        <v>73</v>
      </c>
      <c r="J980" s="16" t="s">
        <v>80</v>
      </c>
      <c r="K980" s="14" t="s">
        <v>10</v>
      </c>
      <c r="L980" s="14" t="s">
        <v>19</v>
      </c>
      <c r="M980" s="16" t="s">
        <v>25</v>
      </c>
      <c r="N980" s="16" t="s">
        <v>26</v>
      </c>
      <c r="O980" s="16" t="s">
        <v>14</v>
      </c>
      <c r="P980" s="12">
        <f t="shared" si="78"/>
        <v>2</v>
      </c>
      <c r="Q980" s="12" cm="1">
        <f t="array" ref="Q980">SUMPRODUCT(($G$2:$G$3094=G980)*(P980&gt;$P$2:$P$3094))+1</f>
        <v>4</v>
      </c>
      <c r="R980" s="12" t="e">
        <f>(Q980*100000)+#REF!</f>
        <v>#REF!</v>
      </c>
      <c r="S980" t="e" cm="1">
        <f t="array" ref="S980">SUMPRODUCT(($G$2:$G$3094=G980)*(R980&gt;$R$2:$R$3094))+1</f>
        <v>#REF!</v>
      </c>
      <c r="T980" t="str">
        <f t="shared" si="79"/>
        <v>CHELMSFORD CITY †</v>
      </c>
      <c r="U980">
        <v>0</v>
      </c>
      <c r="V980" t="s">
        <v>19</v>
      </c>
      <c r="W980">
        <f t="shared" si="80"/>
        <v>2023</v>
      </c>
    </row>
    <row r="981" spans="1:23" x14ac:dyDescent="0.25">
      <c r="A981" s="10" t="str">
        <f>IF(YEAR(G981)=2024,#REF!,"")</f>
        <v/>
      </c>
      <c r="B981" s="10" t="str">
        <f>IF(YEAR(G981)=2025,#REF!,"")</f>
        <v/>
      </c>
      <c r="C981" s="10" t="str">
        <f t="shared" si="76"/>
        <v>Afternoon45162</v>
      </c>
      <c r="D981" s="5" t="str">
        <f>IF('by region'!$C$2="Any","Any",List!V981)&amp;M981&amp;IF('by region'!$I$2="Any","Any",N981)&amp;G981</f>
        <v>AnyFlatAny45162</v>
      </c>
      <c r="E981" s="5" t="e">
        <f>IF(I981=#REF!,List!G981,"")</f>
        <v>#REF!</v>
      </c>
      <c r="F981" s="5" t="e">
        <f t="shared" si="77"/>
        <v>#REF!</v>
      </c>
      <c r="G981" s="15">
        <v>45162</v>
      </c>
      <c r="H981" s="16" t="s">
        <v>34</v>
      </c>
      <c r="I981" s="16" t="s">
        <v>54</v>
      </c>
      <c r="J981" s="16" t="s">
        <v>9</v>
      </c>
      <c r="K981" s="14" t="s">
        <v>24</v>
      </c>
      <c r="L981" s="14" t="s">
        <v>19</v>
      </c>
      <c r="M981" s="16" t="s">
        <v>25</v>
      </c>
      <c r="N981" s="16" t="s">
        <v>13</v>
      </c>
      <c r="O981" s="16" t="s">
        <v>14</v>
      </c>
      <c r="P981" s="12">
        <f t="shared" si="78"/>
        <v>1</v>
      </c>
      <c r="Q981" s="12" cm="1">
        <f t="array" ref="Q981">SUMPRODUCT(($G$2:$G$3094=G981)*(P981&gt;$P$2:$P$3094))+1</f>
        <v>1</v>
      </c>
      <c r="R981" s="12" t="e">
        <f>(Q981*100000)+#REF!</f>
        <v>#REF!</v>
      </c>
      <c r="S981" t="e" cm="1">
        <f t="array" ref="S981">SUMPRODUCT(($G$2:$G$3094=G981)*(R981&gt;$R$2:$R$3094))+1</f>
        <v>#REF!</v>
      </c>
      <c r="T981" t="str">
        <f t="shared" si="79"/>
        <v xml:space="preserve">CHEPSTOW </v>
      </c>
      <c r="U981">
        <v>0</v>
      </c>
      <c r="V981" t="s">
        <v>11</v>
      </c>
      <c r="W981">
        <f t="shared" si="80"/>
        <v>2023</v>
      </c>
    </row>
    <row r="982" spans="1:23" x14ac:dyDescent="0.25">
      <c r="A982" s="10" t="str">
        <f>IF(YEAR(G982)=2024,#REF!,"")</f>
        <v/>
      </c>
      <c r="B982" s="10" t="str">
        <f>IF(YEAR(G982)=2025,#REF!,"")</f>
        <v/>
      </c>
      <c r="C982" s="10" t="str">
        <f t="shared" si="76"/>
        <v>Afternoon45162</v>
      </c>
      <c r="D982" s="5" t="str">
        <f>IF('by region'!$C$2="Any","Any",List!V982)&amp;M982&amp;IF('by region'!$I$2="Any","Any",N982)&amp;G982</f>
        <v>AnyFlatAny45162</v>
      </c>
      <c r="E982" s="5" t="e">
        <f>IF(I982=#REF!,List!G982,"")</f>
        <v>#REF!</v>
      </c>
      <c r="F982" s="5" t="e">
        <f t="shared" si="77"/>
        <v>#REF!</v>
      </c>
      <c r="G982" s="15">
        <v>45162</v>
      </c>
      <c r="H982" s="16" t="s">
        <v>34</v>
      </c>
      <c r="I982" s="16" t="s">
        <v>90</v>
      </c>
      <c r="J982" s="16" t="s">
        <v>9</v>
      </c>
      <c r="K982" s="14" t="s">
        <v>10</v>
      </c>
      <c r="L982" s="14" t="s">
        <v>11</v>
      </c>
      <c r="M982" s="16" t="s">
        <v>25</v>
      </c>
      <c r="N982" s="16" t="s">
        <v>13</v>
      </c>
      <c r="O982" s="16" t="s">
        <v>14</v>
      </c>
      <c r="P982" s="12">
        <f t="shared" si="78"/>
        <v>1</v>
      </c>
      <c r="Q982" s="12" cm="1">
        <f t="array" ref="Q982">SUMPRODUCT(($G$2:$G$3094=G982)*(P982&gt;$P$2:$P$3094))+1</f>
        <v>1</v>
      </c>
      <c r="R982" s="12" t="e">
        <f>(Q982*100000)+#REF!</f>
        <v>#REF!</v>
      </c>
      <c r="S982" t="e" cm="1">
        <f t="array" ref="S982">SUMPRODUCT(($G$2:$G$3094=G982)*(R982&gt;$R$2:$R$3094))+1</f>
        <v>#REF!</v>
      </c>
      <c r="T982" t="str">
        <f t="shared" si="79"/>
        <v xml:space="preserve">YORK </v>
      </c>
      <c r="U982">
        <v>0</v>
      </c>
      <c r="V982" t="s">
        <v>11</v>
      </c>
      <c r="W982">
        <f t="shared" si="80"/>
        <v>2023</v>
      </c>
    </row>
    <row r="983" spans="1:23" x14ac:dyDescent="0.25">
      <c r="A983" s="10" t="str">
        <f>IF(YEAR(G983)=2024,#REF!,"")</f>
        <v/>
      </c>
      <c r="B983" s="10" t="str">
        <f>IF(YEAR(G983)=2025,#REF!,"")</f>
        <v/>
      </c>
      <c r="C983" s="10" t="str">
        <f t="shared" si="76"/>
        <v>Evening45162</v>
      </c>
      <c r="D983" s="5" t="str">
        <f>IF('by region'!$C$2="Any","Any",List!V983)&amp;M983&amp;IF('by region'!$I$2="Any","Any",N983)&amp;G983</f>
        <v>AnyJumpAny45162</v>
      </c>
      <c r="E983" s="5" t="e">
        <f>IF(I983=#REF!,List!G983,"")</f>
        <v>#REF!</v>
      </c>
      <c r="F983" s="5" t="e">
        <f t="shared" si="77"/>
        <v>#REF!</v>
      </c>
      <c r="G983" s="15">
        <v>45162</v>
      </c>
      <c r="H983" s="16" t="s">
        <v>34</v>
      </c>
      <c r="I983" s="16" t="s">
        <v>58</v>
      </c>
      <c r="J983" s="16" t="s">
        <v>80</v>
      </c>
      <c r="K983" s="14" t="s">
        <v>24</v>
      </c>
      <c r="L983" s="14" t="s">
        <v>19</v>
      </c>
      <c r="M983" s="16" t="s">
        <v>12</v>
      </c>
      <c r="N983" s="16" t="s">
        <v>13</v>
      </c>
      <c r="O983" s="16" t="s">
        <v>14</v>
      </c>
      <c r="P983" s="12">
        <f t="shared" si="78"/>
        <v>2</v>
      </c>
      <c r="Q983" s="12" cm="1">
        <f t="array" ref="Q983">SUMPRODUCT(($G$2:$G$3094=G983)*(P983&gt;$P$2:$P$3094))+1</f>
        <v>4</v>
      </c>
      <c r="R983" s="12" t="e">
        <f>(Q983*100000)+#REF!</f>
        <v>#REF!</v>
      </c>
      <c r="S983" t="e" cm="1">
        <f t="array" ref="S983">SUMPRODUCT(($G$2:$G$3094=G983)*(R983&gt;$R$2:$R$3094))+1</f>
        <v>#REF!</v>
      </c>
      <c r="T983" t="str">
        <f t="shared" si="79"/>
        <v>Fontwell Park †</v>
      </c>
      <c r="U983">
        <v>0</v>
      </c>
      <c r="V983" t="s">
        <v>19</v>
      </c>
      <c r="W983">
        <f t="shared" si="80"/>
        <v>2023</v>
      </c>
    </row>
    <row r="984" spans="1:23" x14ac:dyDescent="0.25">
      <c r="A984" s="10" t="str">
        <f>IF(YEAR(G984)=2024,#REF!,"")</f>
        <v/>
      </c>
      <c r="B984" s="10" t="str">
        <f>IF(YEAR(G984)=2025,#REF!,"")</f>
        <v/>
      </c>
      <c r="C984" s="10" t="str">
        <f t="shared" si="76"/>
        <v>Afternoon45162</v>
      </c>
      <c r="D984" s="5" t="str">
        <f>IF('by region'!$C$2="Any","Any",List!V984)&amp;M984&amp;IF('by region'!$I$2="Any","Any",N984)&amp;G984</f>
        <v>AnyJumpAny45162</v>
      </c>
      <c r="E984" s="5" t="e">
        <f>IF(I984=#REF!,List!G984,"")</f>
        <v>#REF!</v>
      </c>
      <c r="F984" s="5" t="e">
        <f t="shared" si="77"/>
        <v>#REF!</v>
      </c>
      <c r="G984" s="15">
        <v>45162</v>
      </c>
      <c r="H984" s="16" t="s">
        <v>34</v>
      </c>
      <c r="I984" s="16" t="s">
        <v>66</v>
      </c>
      <c r="J984" s="16" t="s">
        <v>9</v>
      </c>
      <c r="K984" s="14" t="s">
        <v>10</v>
      </c>
      <c r="L984" s="14" t="s">
        <v>17</v>
      </c>
      <c r="M984" s="16" t="s">
        <v>12</v>
      </c>
      <c r="N984" s="16" t="s">
        <v>13</v>
      </c>
      <c r="O984" s="16" t="s">
        <v>14</v>
      </c>
      <c r="P984" s="12">
        <f t="shared" si="78"/>
        <v>1</v>
      </c>
      <c r="Q984" s="12" cm="1">
        <f t="array" ref="Q984">SUMPRODUCT(($G$2:$G$3094=G984)*(P984&gt;$P$2:$P$3094))+1</f>
        <v>1</v>
      </c>
      <c r="R984" s="12" t="e">
        <f>(Q984*100000)+#REF!</f>
        <v>#REF!</v>
      </c>
      <c r="S984" t="e" cm="1">
        <f t="array" ref="S984">SUMPRODUCT(($G$2:$G$3094=G984)*(R984&gt;$R$2:$R$3094))+1</f>
        <v>#REF!</v>
      </c>
      <c r="T984" t="str">
        <f t="shared" si="79"/>
        <v xml:space="preserve">Stratford-On-Avon </v>
      </c>
      <c r="U984">
        <v>0</v>
      </c>
      <c r="V984" t="s">
        <v>17</v>
      </c>
      <c r="W984">
        <f t="shared" si="80"/>
        <v>2023</v>
      </c>
    </row>
    <row r="985" spans="1:23" x14ac:dyDescent="0.25">
      <c r="A985" s="10" t="str">
        <f>IF(YEAR(G985)=2024,#REF!,"")</f>
        <v/>
      </c>
      <c r="B985" s="10" t="str">
        <f>IF(YEAR(G985)=2025,#REF!,"")</f>
        <v/>
      </c>
      <c r="C985" s="10" t="str">
        <f t="shared" si="76"/>
        <v>Afternoon45163</v>
      </c>
      <c r="D985" s="5" t="str">
        <f>IF('by region'!$C$2="Any","Any",List!V985)&amp;M985&amp;IF('by region'!$I$2="Any","Any",N985)&amp;G985</f>
        <v>AnyFlatAny45163</v>
      </c>
      <c r="E985" s="5" t="e">
        <f>IF(I985=#REF!,List!G985,"")</f>
        <v>#REF!</v>
      </c>
      <c r="F985" s="5" t="e">
        <f t="shared" si="77"/>
        <v>#REF!</v>
      </c>
      <c r="G985" s="15">
        <v>45163</v>
      </c>
      <c r="H985" s="16" t="s">
        <v>35</v>
      </c>
      <c r="I985" s="16" t="s">
        <v>65</v>
      </c>
      <c r="J985" s="16" t="s">
        <v>9</v>
      </c>
      <c r="K985" s="14" t="s">
        <v>24</v>
      </c>
      <c r="L985" s="14" t="s">
        <v>19</v>
      </c>
      <c r="M985" s="16" t="s">
        <v>25</v>
      </c>
      <c r="N985" s="16" t="s">
        <v>13</v>
      </c>
      <c r="O985" s="16" t="s">
        <v>14</v>
      </c>
      <c r="P985" s="12">
        <f t="shared" si="78"/>
        <v>1</v>
      </c>
      <c r="Q985" s="12" cm="1">
        <f t="array" ref="Q985">SUMPRODUCT(($G$2:$G$3094=G985)*(P985&gt;$P$2:$P$3094))+1</f>
        <v>1</v>
      </c>
      <c r="R985" s="12" t="e">
        <f>(Q985*100000)+#REF!</f>
        <v>#REF!</v>
      </c>
      <c r="S985" t="e" cm="1">
        <f t="array" ref="S985">SUMPRODUCT(($G$2:$G$3094=G985)*(R985&gt;$R$2:$R$3094))+1</f>
        <v>#REF!</v>
      </c>
      <c r="T985" t="str">
        <f t="shared" si="79"/>
        <v xml:space="preserve">FFOS LAS </v>
      </c>
      <c r="U985">
        <v>0</v>
      </c>
      <c r="V985" t="s">
        <v>11</v>
      </c>
      <c r="W985">
        <f t="shared" si="80"/>
        <v>2023</v>
      </c>
    </row>
    <row r="986" spans="1:23" x14ac:dyDescent="0.25">
      <c r="A986" s="10" t="str">
        <f>IF(YEAR(G986)=2024,#REF!,"")</f>
        <v/>
      </c>
      <c r="B986" s="10" t="str">
        <f>IF(YEAR(G986)=2025,#REF!,"")</f>
        <v/>
      </c>
      <c r="C986" s="10" t="str">
        <f t="shared" si="76"/>
        <v>Evening45163</v>
      </c>
      <c r="D986" s="5" t="str">
        <f>IF('by region'!$C$2="Any","Any",List!V986)&amp;M986&amp;IF('by region'!$I$2="Any","Any",N986)&amp;G986</f>
        <v>AnyFlatAny45163</v>
      </c>
      <c r="E986" s="5" t="e">
        <f>IF(I986=#REF!,List!G986,"")</f>
        <v>#REF!</v>
      </c>
      <c r="F986" s="5" t="e">
        <f t="shared" si="77"/>
        <v>#REF!</v>
      </c>
      <c r="G986" s="15">
        <v>45163</v>
      </c>
      <c r="H986" s="16" t="s">
        <v>35</v>
      </c>
      <c r="I986" s="16" t="s">
        <v>86</v>
      </c>
      <c r="J986" s="16" t="s">
        <v>80</v>
      </c>
      <c r="K986" s="14" t="s">
        <v>10</v>
      </c>
      <c r="L986" s="14" t="s">
        <v>11</v>
      </c>
      <c r="M986" s="16" t="s">
        <v>25</v>
      </c>
      <c r="N986" s="16" t="s">
        <v>13</v>
      </c>
      <c r="O986" s="16" t="s">
        <v>14</v>
      </c>
      <c r="P986" s="12">
        <f t="shared" si="78"/>
        <v>2</v>
      </c>
      <c r="Q986" s="12" cm="1">
        <f t="array" ref="Q986">SUMPRODUCT(($G$2:$G$3094=G986)*(P986&gt;$P$2:$P$3094))+1</f>
        <v>4</v>
      </c>
      <c r="R986" s="12" t="e">
        <f>(Q986*100000)+#REF!</f>
        <v>#REF!</v>
      </c>
      <c r="S986" t="e" cm="1">
        <f t="array" ref="S986">SUMPRODUCT(($G$2:$G$3094=G986)*(R986&gt;$R$2:$R$3094))+1</f>
        <v>#REF!</v>
      </c>
      <c r="T986" t="str">
        <f t="shared" si="79"/>
        <v>HAMILTON PARK †</v>
      </c>
      <c r="U986">
        <v>0</v>
      </c>
      <c r="V986" t="s">
        <v>19</v>
      </c>
      <c r="W986">
        <f t="shared" si="80"/>
        <v>2023</v>
      </c>
    </row>
    <row r="987" spans="1:23" x14ac:dyDescent="0.25">
      <c r="A987" s="10" t="str">
        <f>IF(YEAR(G987)=2024,#REF!,"")</f>
        <v/>
      </c>
      <c r="B987" s="10" t="str">
        <f>IF(YEAR(G987)=2025,#REF!,"")</f>
        <v/>
      </c>
      <c r="C987" s="10" t="str">
        <f t="shared" si="76"/>
        <v>Afternoon45163</v>
      </c>
      <c r="D987" s="5" t="str">
        <f>IF('by region'!$C$2="Any","Any",List!V987)&amp;M987&amp;IF('by region'!$I$2="Any","Any",N987)&amp;G987</f>
        <v>AnyFlatAny45163</v>
      </c>
      <c r="E987" s="5" t="e">
        <f>IF(I987=#REF!,List!G987,"")</f>
        <v>#REF!</v>
      </c>
      <c r="F987" s="5" t="e">
        <f t="shared" si="77"/>
        <v>#REF!</v>
      </c>
      <c r="G987" s="15">
        <v>45163</v>
      </c>
      <c r="H987" s="16" t="s">
        <v>35</v>
      </c>
      <c r="I987" s="16" t="s">
        <v>76</v>
      </c>
      <c r="J987" s="16" t="s">
        <v>9</v>
      </c>
      <c r="K987" s="14" t="s">
        <v>16</v>
      </c>
      <c r="L987" s="14" t="s">
        <v>17</v>
      </c>
      <c r="M987" s="16" t="s">
        <v>25</v>
      </c>
      <c r="N987" s="16" t="s">
        <v>13</v>
      </c>
      <c r="O987" s="16" t="s">
        <v>14</v>
      </c>
      <c r="P987" s="12">
        <f t="shared" si="78"/>
        <v>1</v>
      </c>
      <c r="Q987" s="12" cm="1">
        <f t="array" ref="Q987">SUMPRODUCT(($G$2:$G$3094=G987)*(P987&gt;$P$2:$P$3094))+1</f>
        <v>1</v>
      </c>
      <c r="R987" s="12" t="e">
        <f>(Q987*100000)+#REF!</f>
        <v>#REF!</v>
      </c>
      <c r="S987" t="e" cm="1">
        <f t="array" ref="S987">SUMPRODUCT(($G$2:$G$3094=G987)*(R987&gt;$R$2:$R$3094))+1</f>
        <v>#REF!</v>
      </c>
      <c r="T987" t="str">
        <f t="shared" si="79"/>
        <v xml:space="preserve">NEWMARKET </v>
      </c>
      <c r="U987">
        <v>0</v>
      </c>
      <c r="V987" t="s">
        <v>19</v>
      </c>
      <c r="W987">
        <f t="shared" si="80"/>
        <v>2023</v>
      </c>
    </row>
    <row r="988" spans="1:23" x14ac:dyDescent="0.25">
      <c r="A988" s="10" t="str">
        <f>IF(YEAR(G988)=2024,#REF!,"")</f>
        <v/>
      </c>
      <c r="B988" s="10" t="str">
        <f>IF(YEAR(G988)=2025,#REF!,"")</f>
        <v/>
      </c>
      <c r="C988" s="10" t="str">
        <f t="shared" si="76"/>
        <v>Evening45163</v>
      </c>
      <c r="D988" s="5" t="str">
        <f>IF('by region'!$C$2="Any","Any",List!V988)&amp;M988&amp;IF('by region'!$I$2="Any","Any",N988)&amp;G988</f>
        <v>AnyFlatAny45163</v>
      </c>
      <c r="E988" s="5" t="e">
        <f>IF(I988=#REF!,List!G988,"")</f>
        <v>#REF!</v>
      </c>
      <c r="F988" s="5" t="e">
        <f t="shared" si="77"/>
        <v>#REF!</v>
      </c>
      <c r="G988" s="15">
        <v>45163</v>
      </c>
      <c r="H988" s="16" t="s">
        <v>35</v>
      </c>
      <c r="I988" s="16" t="s">
        <v>85</v>
      </c>
      <c r="J988" s="16" t="s">
        <v>80</v>
      </c>
      <c r="K988" s="14" t="s">
        <v>10</v>
      </c>
      <c r="L988" s="14" t="s">
        <v>19</v>
      </c>
      <c r="M988" s="16" t="s">
        <v>25</v>
      </c>
      <c r="N988" s="16" t="s">
        <v>13</v>
      </c>
      <c r="O988" s="16" t="s">
        <v>14</v>
      </c>
      <c r="P988" s="12">
        <f t="shared" si="78"/>
        <v>2</v>
      </c>
      <c r="Q988" s="12" cm="1">
        <f t="array" ref="Q988">SUMPRODUCT(($G$2:$G$3094=G988)*(P988&gt;$P$2:$P$3094))+1</f>
        <v>4</v>
      </c>
      <c r="R988" s="12" t="e">
        <f>(Q988*100000)+#REF!</f>
        <v>#REF!</v>
      </c>
      <c r="S988" t="e" cm="1">
        <f t="array" ref="S988">SUMPRODUCT(($G$2:$G$3094=G988)*(R988&gt;$R$2:$R$3094))+1</f>
        <v>#REF!</v>
      </c>
      <c r="T988" t="str">
        <f t="shared" si="79"/>
        <v>GOODWOOD †</v>
      </c>
      <c r="U988">
        <v>0</v>
      </c>
      <c r="V988" t="s">
        <v>11</v>
      </c>
      <c r="W988">
        <f t="shared" si="80"/>
        <v>2023</v>
      </c>
    </row>
    <row r="989" spans="1:23" x14ac:dyDescent="0.25">
      <c r="A989" s="10" t="str">
        <f>IF(YEAR(G989)=2024,#REF!,"")</f>
        <v/>
      </c>
      <c r="B989" s="10" t="str">
        <f>IF(YEAR(G989)=2025,#REF!,"")</f>
        <v/>
      </c>
      <c r="C989" s="10" t="str">
        <f t="shared" si="76"/>
        <v>Afternoon45163</v>
      </c>
      <c r="D989" s="5" t="str">
        <f>IF('by region'!$C$2="Any","Any",List!V989)&amp;M989&amp;IF('by region'!$I$2="Any","Any",N989)&amp;G989</f>
        <v>AnyFlatAny45163</v>
      </c>
      <c r="E989" s="5" t="e">
        <f>IF(I989=#REF!,List!G989,"")</f>
        <v>#REF!</v>
      </c>
      <c r="F989" s="5" t="e">
        <f t="shared" si="77"/>
        <v>#REF!</v>
      </c>
      <c r="G989" s="15">
        <v>45163</v>
      </c>
      <c r="H989" s="16" t="s">
        <v>35</v>
      </c>
      <c r="I989" s="16" t="s">
        <v>90</v>
      </c>
      <c r="J989" s="16" t="s">
        <v>9</v>
      </c>
      <c r="K989" s="14" t="s">
        <v>10</v>
      </c>
      <c r="L989" s="14" t="s">
        <v>11</v>
      </c>
      <c r="M989" s="16" t="s">
        <v>25</v>
      </c>
      <c r="N989" s="16" t="s">
        <v>13</v>
      </c>
      <c r="O989" s="16" t="s">
        <v>14</v>
      </c>
      <c r="P989" s="12">
        <f t="shared" si="78"/>
        <v>1</v>
      </c>
      <c r="Q989" s="12" cm="1">
        <f t="array" ref="Q989">SUMPRODUCT(($G$2:$G$3094=G989)*(P989&gt;$P$2:$P$3094))+1</f>
        <v>1</v>
      </c>
      <c r="R989" s="12" t="e">
        <f>(Q989*100000)+#REF!</f>
        <v>#REF!</v>
      </c>
      <c r="S989" t="e" cm="1">
        <f t="array" ref="S989">SUMPRODUCT(($G$2:$G$3094=G989)*(R989&gt;$R$2:$R$3094))+1</f>
        <v>#REF!</v>
      </c>
      <c r="T989" t="str">
        <f t="shared" si="79"/>
        <v xml:space="preserve">YORK </v>
      </c>
      <c r="U989">
        <v>0</v>
      </c>
      <c r="V989" t="s">
        <v>17</v>
      </c>
      <c r="W989">
        <f t="shared" si="80"/>
        <v>2023</v>
      </c>
    </row>
    <row r="990" spans="1:23" x14ac:dyDescent="0.25">
      <c r="A990" s="10" t="str">
        <f>IF(YEAR(G990)=2024,#REF!,"")</f>
        <v/>
      </c>
      <c r="B990" s="10" t="str">
        <f>IF(YEAR(G990)=2025,#REF!,"")</f>
        <v/>
      </c>
      <c r="C990" s="10" t="str">
        <f t="shared" si="76"/>
        <v>Afternoon45164</v>
      </c>
      <c r="D990" s="5" t="str">
        <f>IF('by region'!$C$2="Any","Any",List!V990)&amp;M990&amp;IF('by region'!$I$2="Any","Any",N990)&amp;G990</f>
        <v>AnyFlatAny45164</v>
      </c>
      <c r="E990" s="5" t="e">
        <f>IF(I990=#REF!,List!G990,"")</f>
        <v>#REF!</v>
      </c>
      <c r="F990" s="5" t="e">
        <f t="shared" si="77"/>
        <v>#REF!</v>
      </c>
      <c r="G990" s="15">
        <v>45164</v>
      </c>
      <c r="H990" s="16" t="s">
        <v>37</v>
      </c>
      <c r="I990" s="16" t="s">
        <v>85</v>
      </c>
      <c r="J990" s="16" t="s">
        <v>9</v>
      </c>
      <c r="K990" s="14" t="s">
        <v>10</v>
      </c>
      <c r="L990" s="14" t="s">
        <v>19</v>
      </c>
      <c r="M990" s="16" t="s">
        <v>25</v>
      </c>
      <c r="N990" s="16" t="s">
        <v>13</v>
      </c>
      <c r="O990" s="16" t="s">
        <v>14</v>
      </c>
      <c r="P990" s="12">
        <f t="shared" si="78"/>
        <v>1</v>
      </c>
      <c r="Q990" s="12" cm="1">
        <f t="array" ref="Q990">SUMPRODUCT(($G$2:$G$3094=G990)*(P990&gt;$P$2:$P$3094))+1</f>
        <v>1</v>
      </c>
      <c r="R990" s="12" t="e">
        <f>(Q990*100000)+#REF!</f>
        <v>#REF!</v>
      </c>
      <c r="S990" t="e" cm="1">
        <f t="array" ref="S990">SUMPRODUCT(($G$2:$G$3094=G990)*(R990&gt;$R$2:$R$3094))+1</f>
        <v>#REF!</v>
      </c>
      <c r="T990" t="str">
        <f t="shared" si="79"/>
        <v xml:space="preserve">GOODWOOD </v>
      </c>
      <c r="U990">
        <v>0</v>
      </c>
      <c r="V990" t="s">
        <v>30</v>
      </c>
      <c r="W990">
        <f t="shared" si="80"/>
        <v>2023</v>
      </c>
    </row>
    <row r="991" spans="1:23" x14ac:dyDescent="0.25">
      <c r="A991" s="10" t="str">
        <f>IF(YEAR(G991)=2024,#REF!,"")</f>
        <v/>
      </c>
      <c r="B991" s="10" t="str">
        <f>IF(YEAR(G991)=2025,#REF!,"")</f>
        <v/>
      </c>
      <c r="C991" s="10" t="str">
        <f t="shared" si="76"/>
        <v>Afternoon45164</v>
      </c>
      <c r="D991" s="5" t="str">
        <f>IF('by region'!$C$2="Any","Any",List!V991)&amp;M991&amp;IF('by region'!$I$2="Any","Any",N991)&amp;G991</f>
        <v>AnyFlatAny45164</v>
      </c>
      <c r="E991" s="5" t="e">
        <f>IF(I991=#REF!,List!G991,"")</f>
        <v>#REF!</v>
      </c>
      <c r="F991" s="5" t="e">
        <f t="shared" si="77"/>
        <v>#REF!</v>
      </c>
      <c r="G991" s="15">
        <v>45164</v>
      </c>
      <c r="H991" s="16" t="s">
        <v>37</v>
      </c>
      <c r="I991" s="16" t="s">
        <v>76</v>
      </c>
      <c r="J991" s="16" t="s">
        <v>9</v>
      </c>
      <c r="K991" s="14" t="s">
        <v>16</v>
      </c>
      <c r="L991" s="14" t="s">
        <v>17</v>
      </c>
      <c r="M991" s="16" t="s">
        <v>25</v>
      </c>
      <c r="N991" s="16" t="s">
        <v>13</v>
      </c>
      <c r="O991" s="16" t="s">
        <v>14</v>
      </c>
      <c r="P991" s="12">
        <f t="shared" si="78"/>
        <v>1</v>
      </c>
      <c r="Q991" s="12" cm="1">
        <f t="array" ref="Q991">SUMPRODUCT(($G$2:$G$3094=G991)*(P991&gt;$P$2:$P$3094))+1</f>
        <v>1</v>
      </c>
      <c r="R991" s="12" t="e">
        <f>(Q991*100000)+#REF!</f>
        <v>#REF!</v>
      </c>
      <c r="S991" t="e" cm="1">
        <f t="array" ref="S991">SUMPRODUCT(($G$2:$G$3094=G991)*(R991&gt;$R$2:$R$3094))+1</f>
        <v>#REF!</v>
      </c>
      <c r="T991" t="str">
        <f t="shared" si="79"/>
        <v xml:space="preserve">NEWMARKET </v>
      </c>
      <c r="U991">
        <v>0</v>
      </c>
      <c r="V991" t="s">
        <v>19</v>
      </c>
      <c r="W991">
        <f t="shared" si="80"/>
        <v>2023</v>
      </c>
    </row>
    <row r="992" spans="1:23" x14ac:dyDescent="0.25">
      <c r="A992" s="10" t="str">
        <f>IF(YEAR(G992)=2024,#REF!,"")</f>
        <v/>
      </c>
      <c r="B992" s="10" t="str">
        <f>IF(YEAR(G992)=2025,#REF!,"")</f>
        <v/>
      </c>
      <c r="C992" s="10" t="str">
        <f t="shared" si="76"/>
        <v>Evening45164</v>
      </c>
      <c r="D992" s="5" t="str">
        <f>IF('by region'!$C$2="Any","Any",List!V992)&amp;M992&amp;IF('by region'!$I$2="Any","Any",N992)&amp;G992</f>
        <v>AnyFlatAny45164</v>
      </c>
      <c r="E992" s="5" t="e">
        <f>IF(I992=#REF!,List!G992,"")</f>
        <v>#REF!</v>
      </c>
      <c r="F992" s="5" t="e">
        <f t="shared" si="77"/>
        <v>#REF!</v>
      </c>
      <c r="G992" s="15">
        <v>45164</v>
      </c>
      <c r="H992" s="16" t="s">
        <v>37</v>
      </c>
      <c r="I992" s="16" t="s">
        <v>69</v>
      </c>
      <c r="J992" s="16" t="s">
        <v>80</v>
      </c>
      <c r="K992" s="14" t="s">
        <v>10</v>
      </c>
      <c r="L992" s="14" t="s">
        <v>11</v>
      </c>
      <c r="M992" s="16" t="s">
        <v>25</v>
      </c>
      <c r="N992" s="16" t="s">
        <v>13</v>
      </c>
      <c r="O992" s="16" t="s">
        <v>14</v>
      </c>
      <c r="P992" s="12">
        <f t="shared" si="78"/>
        <v>2</v>
      </c>
      <c r="Q992" s="12" cm="1">
        <f t="array" ref="Q992">SUMPRODUCT(($G$2:$G$3094=G992)*(P992&gt;$P$2:$P$3094))+1</f>
        <v>5</v>
      </c>
      <c r="R992" s="12" t="e">
        <f>(Q992*100000)+#REF!</f>
        <v>#REF!</v>
      </c>
      <c r="S992" t="e" cm="1">
        <f t="array" ref="S992">SUMPRODUCT(($G$2:$G$3094=G992)*(R992&gt;$R$2:$R$3094))+1</f>
        <v>#REF!</v>
      </c>
      <c r="T992" t="str">
        <f t="shared" si="79"/>
        <v>REDCAR †</v>
      </c>
      <c r="U992">
        <v>0</v>
      </c>
      <c r="V992" t="s">
        <v>19</v>
      </c>
      <c r="W992">
        <f t="shared" si="80"/>
        <v>2023</v>
      </c>
    </row>
    <row r="993" spans="1:23" x14ac:dyDescent="0.25">
      <c r="A993" s="10" t="str">
        <f>IF(YEAR(G993)=2024,#REF!,"")</f>
        <v/>
      </c>
      <c r="B993" s="10" t="str">
        <f>IF(YEAR(G993)=2025,#REF!,"")</f>
        <v/>
      </c>
      <c r="C993" s="10" t="str">
        <f t="shared" si="76"/>
        <v>Evening45164</v>
      </c>
      <c r="D993" s="5" t="str">
        <f>IF('by region'!$C$2="Any","Any",List!V993)&amp;M993&amp;IF('by region'!$I$2="Any","Any",N993)&amp;G993</f>
        <v>AnyFlatAny45164</v>
      </c>
      <c r="E993" s="5" t="e">
        <f>IF(I993=#REF!,List!G993,"")</f>
        <v>#REF!</v>
      </c>
      <c r="F993" s="5" t="e">
        <f t="shared" si="77"/>
        <v>#REF!</v>
      </c>
      <c r="G993" s="15">
        <v>45164</v>
      </c>
      <c r="H993" s="16" t="s">
        <v>37</v>
      </c>
      <c r="I993" s="16" t="s">
        <v>70</v>
      </c>
      <c r="J993" s="16" t="s">
        <v>80</v>
      </c>
      <c r="K993" s="14" t="s">
        <v>24</v>
      </c>
      <c r="L993" s="14" t="s">
        <v>19</v>
      </c>
      <c r="M993" s="16" t="s">
        <v>25</v>
      </c>
      <c r="N993" s="16" t="s">
        <v>13</v>
      </c>
      <c r="O993" s="16" t="s">
        <v>14</v>
      </c>
      <c r="P993" s="12">
        <f t="shared" si="78"/>
        <v>2</v>
      </c>
      <c r="Q993" s="12" cm="1">
        <f t="array" ref="Q993">SUMPRODUCT(($G$2:$G$3094=G993)*(P993&gt;$P$2:$P$3094))+1</f>
        <v>5</v>
      </c>
      <c r="R993" s="12" t="e">
        <f>(Q993*100000)+#REF!</f>
        <v>#REF!</v>
      </c>
      <c r="S993" t="e" cm="1">
        <f t="array" ref="S993">SUMPRODUCT(($G$2:$G$3094=G993)*(R993&gt;$R$2:$R$3094))+1</f>
        <v>#REF!</v>
      </c>
      <c r="T993" t="str">
        <f t="shared" si="79"/>
        <v>WINDSOR †</v>
      </c>
      <c r="U993">
        <v>0</v>
      </c>
      <c r="V993" t="s">
        <v>11</v>
      </c>
      <c r="W993">
        <f t="shared" si="80"/>
        <v>2023</v>
      </c>
    </row>
    <row r="994" spans="1:23" x14ac:dyDescent="0.25">
      <c r="A994" s="10" t="str">
        <f>IF(YEAR(G994)=2024,#REF!,"")</f>
        <v/>
      </c>
      <c r="B994" s="10" t="str">
        <f>IF(YEAR(G994)=2025,#REF!,"")</f>
        <v/>
      </c>
      <c r="C994" s="10" t="str">
        <f t="shared" si="76"/>
        <v>Afternoon45164</v>
      </c>
      <c r="D994" s="5" t="str">
        <f>IF('by region'!$C$2="Any","Any",List!V994)&amp;M994&amp;IF('by region'!$I$2="Any","Any",N994)&amp;G994</f>
        <v>AnyFlatAny45164</v>
      </c>
      <c r="E994" s="5" t="e">
        <f>IF(I994=#REF!,List!G994,"")</f>
        <v>#REF!</v>
      </c>
      <c r="F994" s="5" t="e">
        <f t="shared" si="77"/>
        <v>#REF!</v>
      </c>
      <c r="G994" s="15">
        <v>45164</v>
      </c>
      <c r="H994" s="16" t="s">
        <v>37</v>
      </c>
      <c r="I994" s="16" t="s">
        <v>90</v>
      </c>
      <c r="J994" s="16" t="s">
        <v>9</v>
      </c>
      <c r="K994" s="14" t="s">
        <v>10</v>
      </c>
      <c r="L994" s="14" t="s">
        <v>11</v>
      </c>
      <c r="M994" s="16" t="s">
        <v>25</v>
      </c>
      <c r="N994" s="16" t="s">
        <v>13</v>
      </c>
      <c r="O994" s="16" t="s">
        <v>14</v>
      </c>
      <c r="P994" s="12">
        <f t="shared" si="78"/>
        <v>1</v>
      </c>
      <c r="Q994" s="12" cm="1">
        <f t="array" ref="Q994">SUMPRODUCT(($G$2:$G$3094=G994)*(P994&gt;$P$2:$P$3094))+1</f>
        <v>1</v>
      </c>
      <c r="R994" s="12" t="e">
        <f>(Q994*100000)+#REF!</f>
        <v>#REF!</v>
      </c>
      <c r="S994" t="e" cm="1">
        <f t="array" ref="S994">SUMPRODUCT(($G$2:$G$3094=G994)*(R994&gt;$R$2:$R$3094))+1</f>
        <v>#REF!</v>
      </c>
      <c r="T994" t="str">
        <f t="shared" si="79"/>
        <v xml:space="preserve">YORK </v>
      </c>
      <c r="U994">
        <v>0</v>
      </c>
      <c r="V994" t="s">
        <v>30</v>
      </c>
      <c r="W994">
        <f t="shared" si="80"/>
        <v>2023</v>
      </c>
    </row>
    <row r="995" spans="1:23" x14ac:dyDescent="0.25">
      <c r="A995" s="10" t="str">
        <f>IF(YEAR(G995)=2024,#REF!,"")</f>
        <v/>
      </c>
      <c r="B995" s="10" t="str">
        <f>IF(YEAR(G995)=2025,#REF!,"")</f>
        <v/>
      </c>
      <c r="C995" s="10" t="str">
        <f t="shared" si="76"/>
        <v>Afternoon45164</v>
      </c>
      <c r="D995" s="5" t="str">
        <f>IF('by region'!$C$2="Any","Any",List!V995)&amp;M995&amp;IF('by region'!$I$2="Any","Any",N995)&amp;G995</f>
        <v>AnyJumpAny45164</v>
      </c>
      <c r="E995" s="5" t="e">
        <f>IF(I995=#REF!,List!G995,"")</f>
        <v>#REF!</v>
      </c>
      <c r="F995" s="5" t="e">
        <f t="shared" si="77"/>
        <v>#REF!</v>
      </c>
      <c r="G995" s="15">
        <v>45164</v>
      </c>
      <c r="H995" s="16" t="s">
        <v>37</v>
      </c>
      <c r="I995" s="16" t="s">
        <v>92</v>
      </c>
      <c r="J995" s="16" t="s">
        <v>9</v>
      </c>
      <c r="K995" s="14" t="s">
        <v>10</v>
      </c>
      <c r="L995" s="14" t="s">
        <v>11</v>
      </c>
      <c r="M995" s="16" t="s">
        <v>12</v>
      </c>
      <c r="N995" s="16" t="s">
        <v>13</v>
      </c>
      <c r="O995" s="16" t="s">
        <v>14</v>
      </c>
      <c r="P995" s="12">
        <f t="shared" si="78"/>
        <v>1</v>
      </c>
      <c r="Q995" s="12" cm="1">
        <f t="array" ref="Q995">SUMPRODUCT(($G$2:$G$3094=G995)*(P995&gt;$P$2:$P$3094))+1</f>
        <v>1</v>
      </c>
      <c r="R995" s="12" t="e">
        <f>(Q995*100000)+#REF!</f>
        <v>#REF!</v>
      </c>
      <c r="S995" t="e" cm="1">
        <f t="array" ref="S995">SUMPRODUCT(($G$2:$G$3094=G995)*(R995&gt;$R$2:$R$3094))+1</f>
        <v>#REF!</v>
      </c>
      <c r="T995" t="str">
        <f t="shared" si="79"/>
        <v xml:space="preserve">Cartmel </v>
      </c>
      <c r="U995">
        <v>0</v>
      </c>
      <c r="V995" t="s">
        <v>11</v>
      </c>
      <c r="W995">
        <f t="shared" si="80"/>
        <v>2023</v>
      </c>
    </row>
    <row r="996" spans="1:23" x14ac:dyDescent="0.25">
      <c r="A996" s="10" t="str">
        <f>IF(YEAR(G996)=2024,#REF!,"")</f>
        <v/>
      </c>
      <c r="B996" s="10" t="str">
        <f>IF(YEAR(G996)=2025,#REF!,"")</f>
        <v/>
      </c>
      <c r="C996" s="10" t="str">
        <f t="shared" si="76"/>
        <v>Afternoon45165</v>
      </c>
      <c r="D996" s="5" t="str">
        <f>IF('by region'!$C$2="Any","Any",List!V996)&amp;M996&amp;IF('by region'!$I$2="Any","Any",N996)&amp;G996</f>
        <v>AnyFlatAny45165</v>
      </c>
      <c r="E996" s="5" t="e">
        <f>IF(I996=#REF!,List!G996,"")</f>
        <v>#REF!</v>
      </c>
      <c r="F996" s="5" t="e">
        <f t="shared" si="77"/>
        <v>#REF!</v>
      </c>
      <c r="G996" s="15">
        <v>45165</v>
      </c>
      <c r="H996" s="16" t="s">
        <v>40</v>
      </c>
      <c r="I996" s="16" t="s">
        <v>77</v>
      </c>
      <c r="J996" s="16" t="s">
        <v>9</v>
      </c>
      <c r="K996" s="14" t="s">
        <v>10</v>
      </c>
      <c r="L996" s="14" t="s">
        <v>11</v>
      </c>
      <c r="M996" s="16" t="s">
        <v>25</v>
      </c>
      <c r="N996" s="16" t="s">
        <v>13</v>
      </c>
      <c r="O996" s="16" t="s">
        <v>14</v>
      </c>
      <c r="P996" s="12">
        <f t="shared" si="78"/>
        <v>1</v>
      </c>
      <c r="Q996" s="12" cm="1">
        <f t="array" ref="Q996">SUMPRODUCT(($G$2:$G$3094=G996)*(P996&gt;$P$2:$P$3094))+1</f>
        <v>1</v>
      </c>
      <c r="R996" s="12" t="e">
        <f>(Q996*100000)+#REF!</f>
        <v>#REF!</v>
      </c>
      <c r="S996" t="e" cm="1">
        <f t="array" ref="S996">SUMPRODUCT(($G$2:$G$3094=G996)*(R996&gt;$R$2:$R$3094))+1</f>
        <v>#REF!</v>
      </c>
      <c r="T996" t="str">
        <f t="shared" si="79"/>
        <v xml:space="preserve">BEVERLEY </v>
      </c>
      <c r="U996">
        <v>0</v>
      </c>
      <c r="V996" t="s">
        <v>19</v>
      </c>
      <c r="W996">
        <f t="shared" si="80"/>
        <v>2023</v>
      </c>
    </row>
    <row r="997" spans="1:23" x14ac:dyDescent="0.25">
      <c r="A997" s="10" t="str">
        <f>IF(YEAR(G997)=2024,#REF!,"")</f>
        <v/>
      </c>
      <c r="B997" s="10" t="str">
        <f>IF(YEAR(G997)=2025,#REF!,"")</f>
        <v/>
      </c>
      <c r="C997" s="10" t="str">
        <f t="shared" si="76"/>
        <v>Afternoon45165</v>
      </c>
      <c r="D997" s="5" t="str">
        <f>IF('by region'!$C$2="Any","Any",List!V997)&amp;M997&amp;IF('by region'!$I$2="Any","Any",N997)&amp;G997</f>
        <v>AnyFlatAny45165</v>
      </c>
      <c r="E997" s="5" t="e">
        <f>IF(I997=#REF!,List!G997,"")</f>
        <v>#REF!</v>
      </c>
      <c r="F997" s="5" t="e">
        <f t="shared" si="77"/>
        <v>#REF!</v>
      </c>
      <c r="G997" s="15">
        <v>45165</v>
      </c>
      <c r="H997" s="16" t="s">
        <v>40</v>
      </c>
      <c r="I997" s="16" t="s">
        <v>85</v>
      </c>
      <c r="J997" s="16" t="s">
        <v>9</v>
      </c>
      <c r="K997" s="14" t="s">
        <v>10</v>
      </c>
      <c r="L997" s="14" t="s">
        <v>19</v>
      </c>
      <c r="M997" s="16" t="s">
        <v>25</v>
      </c>
      <c r="N997" s="16" t="s">
        <v>13</v>
      </c>
      <c r="O997" s="16" t="s">
        <v>14</v>
      </c>
      <c r="P997" s="12">
        <f t="shared" si="78"/>
        <v>1</v>
      </c>
      <c r="Q997" s="12" cm="1">
        <f t="array" ref="Q997">SUMPRODUCT(($G$2:$G$3094=G997)*(P997&gt;$P$2:$P$3094))+1</f>
        <v>1</v>
      </c>
      <c r="R997" s="12" t="e">
        <f>(Q997*100000)+#REF!</f>
        <v>#REF!</v>
      </c>
      <c r="S997" t="e" cm="1">
        <f t="array" ref="S997">SUMPRODUCT(($G$2:$G$3094=G997)*(R997&gt;$R$2:$R$3094))+1</f>
        <v>#REF!</v>
      </c>
      <c r="T997" t="str">
        <f t="shared" si="79"/>
        <v xml:space="preserve">GOODWOOD </v>
      </c>
      <c r="U997">
        <v>0</v>
      </c>
      <c r="V997" t="s">
        <v>19</v>
      </c>
      <c r="W997">
        <f t="shared" si="80"/>
        <v>2023</v>
      </c>
    </row>
    <row r="998" spans="1:23" x14ac:dyDescent="0.25">
      <c r="A998" s="10" t="str">
        <f>IF(YEAR(G998)=2024,#REF!,"")</f>
        <v/>
      </c>
      <c r="B998" s="10" t="str">
        <f>IF(YEAR(G998)=2025,#REF!,"")</f>
        <v/>
      </c>
      <c r="C998" s="10" t="str">
        <f t="shared" si="76"/>
        <v>Afternoon45165</v>
      </c>
      <c r="D998" s="5" t="str">
        <f>IF('by region'!$C$2="Any","Any",List!V998)&amp;M998&amp;IF('by region'!$I$2="Any","Any",N998)&amp;G998</f>
        <v>AnyFlatAny45165</v>
      </c>
      <c r="E998" s="5" t="e">
        <f>IF(I998=#REF!,List!G998,"")</f>
        <v>#REF!</v>
      </c>
      <c r="F998" s="5" t="e">
        <f t="shared" si="77"/>
        <v>#REF!</v>
      </c>
      <c r="G998" s="15">
        <v>45165</v>
      </c>
      <c r="H998" s="16" t="s">
        <v>40</v>
      </c>
      <c r="I998" s="16" t="s">
        <v>81</v>
      </c>
      <c r="J998" s="16" t="s">
        <v>9</v>
      </c>
      <c r="K998" s="14" t="s">
        <v>24</v>
      </c>
      <c r="L998" s="14" t="s">
        <v>17</v>
      </c>
      <c r="M998" s="16" t="s">
        <v>25</v>
      </c>
      <c r="N998" s="16" t="s">
        <v>13</v>
      </c>
      <c r="O998" s="16" t="s">
        <v>14</v>
      </c>
      <c r="P998" s="12">
        <f t="shared" si="78"/>
        <v>1</v>
      </c>
      <c r="Q998" s="12" cm="1">
        <f t="array" ref="Q998">SUMPRODUCT(($G$2:$G$3094=G998)*(P998&gt;$P$2:$P$3094))+1</f>
        <v>1</v>
      </c>
      <c r="R998" s="12" t="e">
        <f>(Q998*100000)+#REF!</f>
        <v>#REF!</v>
      </c>
      <c r="S998" t="e" cm="1">
        <f t="array" ref="S998">SUMPRODUCT(($G$2:$G$3094=G998)*(R998&gt;$R$2:$R$3094))+1</f>
        <v>#REF!</v>
      </c>
      <c r="T998" t="str">
        <f t="shared" si="79"/>
        <v xml:space="preserve">YARMOUTH </v>
      </c>
      <c r="U998">
        <v>0</v>
      </c>
      <c r="V998" t="s">
        <v>11</v>
      </c>
      <c r="W998">
        <f t="shared" si="80"/>
        <v>2023</v>
      </c>
    </row>
    <row r="999" spans="1:23" x14ac:dyDescent="0.25">
      <c r="A999" s="10" t="str">
        <f>IF(YEAR(G999)=2024,#REF!,"")</f>
        <v/>
      </c>
      <c r="B999" s="10" t="str">
        <f>IF(YEAR(G999)=2025,#REF!,"")</f>
        <v/>
      </c>
      <c r="C999" s="10" t="str">
        <f t="shared" si="76"/>
        <v>Afternoon45166</v>
      </c>
      <c r="D999" s="5" t="str">
        <f>IF('by region'!$C$2="Any","Any",List!V999)&amp;M999&amp;IF('by region'!$I$2="Any","Any",N999)&amp;G999</f>
        <v>AnyFlatAny45166</v>
      </c>
      <c r="E999" s="5" t="e">
        <f>IF(I999=#REF!,List!G999,"")</f>
        <v>#REF!</v>
      </c>
      <c r="F999" s="5" t="e">
        <f t="shared" si="77"/>
        <v>#REF!</v>
      </c>
      <c r="G999" s="15">
        <v>45166</v>
      </c>
      <c r="H999" s="16" t="s">
        <v>42</v>
      </c>
      <c r="I999" s="16" t="s">
        <v>23</v>
      </c>
      <c r="J999" s="16" t="s">
        <v>9</v>
      </c>
      <c r="K999" s="14" t="s">
        <v>24</v>
      </c>
      <c r="L999" s="14" t="s">
        <v>17</v>
      </c>
      <c r="M999" s="16" t="s">
        <v>25</v>
      </c>
      <c r="N999" s="16" t="s">
        <v>26</v>
      </c>
      <c r="O999" s="16" t="s">
        <v>14</v>
      </c>
      <c r="P999" s="12">
        <f t="shared" si="78"/>
        <v>1</v>
      </c>
      <c r="Q999" s="12" cm="1">
        <f t="array" ref="Q999">SUMPRODUCT(($G$2:$G$3094=G999)*(P999&gt;$P$2:$P$3094))+1</f>
        <v>1</v>
      </c>
      <c r="R999" s="12" t="e">
        <f>(Q999*100000)+#REF!</f>
        <v>#REF!</v>
      </c>
      <c r="S999" t="e" cm="1">
        <f t="array" ref="S999">SUMPRODUCT(($G$2:$G$3094=G999)*(R999&gt;$R$2:$R$3094))+1</f>
        <v>#REF!</v>
      </c>
      <c r="T999" t="str">
        <f t="shared" si="79"/>
        <v xml:space="preserve">SOUTHWELL </v>
      </c>
      <c r="U999">
        <v>0</v>
      </c>
      <c r="V999" t="s">
        <v>11</v>
      </c>
      <c r="W999">
        <f t="shared" si="80"/>
        <v>2023</v>
      </c>
    </row>
    <row r="1000" spans="1:23" x14ac:dyDescent="0.25">
      <c r="A1000" s="10" t="str">
        <f>IF(YEAR(G1000)=2024,#REF!,"")</f>
        <v/>
      </c>
      <c r="B1000" s="10" t="str">
        <f>IF(YEAR(G1000)=2025,#REF!,"")</f>
        <v/>
      </c>
      <c r="C1000" s="10" t="str">
        <f t="shared" si="76"/>
        <v>Afternoon45166</v>
      </c>
      <c r="D1000" s="5" t="str">
        <f>IF('by region'!$C$2="Any","Any",List!V1000)&amp;M1000&amp;IF('by region'!$I$2="Any","Any",N1000)&amp;G1000</f>
        <v>AnyFlatAny45166</v>
      </c>
      <c r="E1000" s="5" t="e">
        <f>IF(I1000=#REF!,List!G1000,"")</f>
        <v>#REF!</v>
      </c>
      <c r="F1000" s="5" t="e">
        <f t="shared" si="77"/>
        <v>#REF!</v>
      </c>
      <c r="G1000" s="15">
        <v>45166</v>
      </c>
      <c r="H1000" s="16" t="s">
        <v>42</v>
      </c>
      <c r="I1000" s="16" t="s">
        <v>54</v>
      </c>
      <c r="J1000" s="16" t="s">
        <v>9</v>
      </c>
      <c r="K1000" s="14" t="s">
        <v>24</v>
      </c>
      <c r="L1000" s="14" t="s">
        <v>19</v>
      </c>
      <c r="M1000" s="16" t="s">
        <v>25</v>
      </c>
      <c r="N1000" s="16" t="s">
        <v>13</v>
      </c>
      <c r="O1000" s="16" t="s">
        <v>14</v>
      </c>
      <c r="P1000" s="12">
        <f t="shared" si="78"/>
        <v>1</v>
      </c>
      <c r="Q1000" s="12" cm="1">
        <f t="array" ref="Q1000">SUMPRODUCT(($G$2:$G$3094=G1000)*(P1000&gt;$P$2:$P$3094))+1</f>
        <v>1</v>
      </c>
      <c r="R1000" s="12" t="e">
        <f>(Q1000*100000)+#REF!</f>
        <v>#REF!</v>
      </c>
      <c r="S1000" t="e" cm="1">
        <f t="array" ref="S1000">SUMPRODUCT(($G$2:$G$3094=G1000)*(R1000&gt;$R$2:$R$3094))+1</f>
        <v>#REF!</v>
      </c>
      <c r="T1000" t="str">
        <f t="shared" si="79"/>
        <v xml:space="preserve">CHEPSTOW </v>
      </c>
      <c r="U1000">
        <v>0</v>
      </c>
      <c r="V1000" t="s">
        <v>19</v>
      </c>
      <c r="W1000">
        <f t="shared" si="80"/>
        <v>2023</v>
      </c>
    </row>
    <row r="1001" spans="1:23" x14ac:dyDescent="0.25">
      <c r="A1001" s="10" t="str">
        <f>IF(YEAR(G1001)=2024,#REF!,"")</f>
        <v/>
      </c>
      <c r="B1001" s="10" t="str">
        <f>IF(YEAR(G1001)=2025,#REF!,"")</f>
        <v/>
      </c>
      <c r="C1001" s="10" t="str">
        <f t="shared" si="76"/>
        <v>Afternoon45166</v>
      </c>
      <c r="D1001" s="5" t="str">
        <f>IF('by region'!$C$2="Any","Any",List!V1001)&amp;M1001&amp;IF('by region'!$I$2="Any","Any",N1001)&amp;G1001</f>
        <v>AnyFlatAny45166</v>
      </c>
      <c r="E1001" s="5" t="e">
        <f>IF(I1001=#REF!,List!G1001,"")</f>
        <v>#REF!</v>
      </c>
      <c r="F1001" s="5" t="e">
        <f t="shared" si="77"/>
        <v>#REF!</v>
      </c>
      <c r="G1001" s="15">
        <v>45166</v>
      </c>
      <c r="H1001" s="16" t="s">
        <v>42</v>
      </c>
      <c r="I1001" s="16" t="s">
        <v>83</v>
      </c>
      <c r="J1001" s="16" t="s">
        <v>9</v>
      </c>
      <c r="K1001" s="14" t="s">
        <v>16</v>
      </c>
      <c r="L1001" s="14" t="s">
        <v>19</v>
      </c>
      <c r="M1001" s="16" t="s">
        <v>25</v>
      </c>
      <c r="N1001" s="16" t="s">
        <v>13</v>
      </c>
      <c r="O1001" s="16" t="s">
        <v>14</v>
      </c>
      <c r="P1001" s="12">
        <f t="shared" si="78"/>
        <v>1</v>
      </c>
      <c r="Q1001" s="12" cm="1">
        <f t="array" ref="Q1001">SUMPRODUCT(($G$2:$G$3094=G1001)*(P1001&gt;$P$2:$P$3094))+1</f>
        <v>1</v>
      </c>
      <c r="R1001" s="12" t="e">
        <f>(Q1001*100000)+#REF!</f>
        <v>#REF!</v>
      </c>
      <c r="S1001" t="e" cm="1">
        <f t="array" ref="S1001">SUMPRODUCT(($G$2:$G$3094=G1001)*(R1001&gt;$R$2:$R$3094))+1</f>
        <v>#REF!</v>
      </c>
      <c r="T1001" t="str">
        <f t="shared" si="79"/>
        <v xml:space="preserve">EPSOM DOWNS </v>
      </c>
      <c r="U1001">
        <v>0</v>
      </c>
      <c r="V1001" t="s">
        <v>19</v>
      </c>
      <c r="W1001">
        <f t="shared" si="80"/>
        <v>2023</v>
      </c>
    </row>
    <row r="1002" spans="1:23" x14ac:dyDescent="0.25">
      <c r="A1002" s="10" t="str">
        <f>IF(YEAR(G1002)=2024,#REF!,"")</f>
        <v/>
      </c>
      <c r="B1002" s="10" t="str">
        <f>IF(YEAR(G1002)=2025,#REF!,"")</f>
        <v/>
      </c>
      <c r="C1002" s="10" t="str">
        <f t="shared" si="76"/>
        <v>Afternoon45166</v>
      </c>
      <c r="D1002" s="5" t="str">
        <f>IF('by region'!$C$2="Any","Any",List!V1002)&amp;M1002&amp;IF('by region'!$I$2="Any","Any",N1002)&amp;G1002</f>
        <v>AnyFlatAny45166</v>
      </c>
      <c r="E1002" s="5" t="e">
        <f>IF(I1002=#REF!,List!G1002,"")</f>
        <v>#REF!</v>
      </c>
      <c r="F1002" s="5" t="e">
        <f t="shared" si="77"/>
        <v>#REF!</v>
      </c>
      <c r="G1002" s="15">
        <v>45166</v>
      </c>
      <c r="H1002" s="16" t="s">
        <v>42</v>
      </c>
      <c r="I1002" s="16" t="s">
        <v>78</v>
      </c>
      <c r="J1002" s="16" t="s">
        <v>9</v>
      </c>
      <c r="K1002" s="14" t="s">
        <v>10</v>
      </c>
      <c r="L1002" s="14" t="s">
        <v>11</v>
      </c>
      <c r="M1002" s="16" t="s">
        <v>25</v>
      </c>
      <c r="N1002" s="16" t="s">
        <v>13</v>
      </c>
      <c r="O1002" s="16" t="s">
        <v>14</v>
      </c>
      <c r="P1002" s="12">
        <f t="shared" si="78"/>
        <v>1</v>
      </c>
      <c r="Q1002" s="12" cm="1">
        <f t="array" ref="Q1002">SUMPRODUCT(($G$2:$G$3094=G1002)*(P1002&gt;$P$2:$P$3094))+1</f>
        <v>1</v>
      </c>
      <c r="R1002" s="12" t="e">
        <f>(Q1002*100000)+#REF!</f>
        <v>#REF!</v>
      </c>
      <c r="S1002" t="e" cm="1">
        <f t="array" ref="S1002">SUMPRODUCT(($G$2:$G$3094=G1002)*(R1002&gt;$R$2:$R$3094))+1</f>
        <v>#REF!</v>
      </c>
      <c r="T1002" t="str">
        <f t="shared" si="79"/>
        <v xml:space="preserve">RIPON </v>
      </c>
      <c r="U1002">
        <v>0</v>
      </c>
      <c r="V1002" t="s">
        <v>19</v>
      </c>
      <c r="W1002">
        <f t="shared" si="80"/>
        <v>2023</v>
      </c>
    </row>
    <row r="1003" spans="1:23" x14ac:dyDescent="0.25">
      <c r="A1003" s="10" t="str">
        <f>IF(YEAR(G1003)=2024,#REF!,"")</f>
        <v/>
      </c>
      <c r="B1003" s="10" t="str">
        <f>IF(YEAR(G1003)=2025,#REF!,"")</f>
        <v/>
      </c>
      <c r="C1003" s="10" t="str">
        <f t="shared" si="76"/>
        <v>Afternoon45166</v>
      </c>
      <c r="D1003" s="5" t="str">
        <f>IF('by region'!$C$2="Any","Any",List!V1003)&amp;M1003&amp;IF('by region'!$I$2="Any","Any",N1003)&amp;G1003</f>
        <v>AnyJumpAny45166</v>
      </c>
      <c r="E1003" s="5" t="e">
        <f>IF(I1003=#REF!,List!G1003,"")</f>
        <v>#REF!</v>
      </c>
      <c r="F1003" s="5" t="e">
        <f t="shared" si="77"/>
        <v>#REF!</v>
      </c>
      <c r="G1003" s="15">
        <v>45166</v>
      </c>
      <c r="H1003" s="16" t="s">
        <v>42</v>
      </c>
      <c r="I1003" s="16" t="s">
        <v>92</v>
      </c>
      <c r="J1003" s="16" t="s">
        <v>9</v>
      </c>
      <c r="K1003" s="14" t="s">
        <v>10</v>
      </c>
      <c r="L1003" s="14" t="s">
        <v>11</v>
      </c>
      <c r="M1003" s="16" t="s">
        <v>12</v>
      </c>
      <c r="N1003" s="16" t="s">
        <v>13</v>
      </c>
      <c r="O1003" s="16" t="s">
        <v>14</v>
      </c>
      <c r="P1003" s="12">
        <f t="shared" si="78"/>
        <v>1</v>
      </c>
      <c r="Q1003" s="12" cm="1">
        <f t="array" ref="Q1003">SUMPRODUCT(($G$2:$G$3094=G1003)*(P1003&gt;$P$2:$P$3094))+1</f>
        <v>1</v>
      </c>
      <c r="R1003" s="12" t="e">
        <f>(Q1003*100000)+#REF!</f>
        <v>#REF!</v>
      </c>
      <c r="S1003" t="e" cm="1">
        <f t="array" ref="S1003">SUMPRODUCT(($G$2:$G$3094=G1003)*(R1003&gt;$R$2:$R$3094))+1</f>
        <v>#REF!</v>
      </c>
      <c r="T1003" t="str">
        <f t="shared" si="79"/>
        <v xml:space="preserve">Cartmel </v>
      </c>
      <c r="U1003">
        <v>0</v>
      </c>
      <c r="V1003" t="s">
        <v>11</v>
      </c>
      <c r="W1003">
        <f t="shared" si="80"/>
        <v>2023</v>
      </c>
    </row>
    <row r="1004" spans="1:23" x14ac:dyDescent="0.25">
      <c r="A1004" s="10" t="str">
        <f>IF(YEAR(G1004)=2024,#REF!,"")</f>
        <v/>
      </c>
      <c r="B1004" s="10" t="str">
        <f>IF(YEAR(G1004)=2025,#REF!,"")</f>
        <v/>
      </c>
      <c r="C1004" s="10" t="str">
        <f t="shared" si="76"/>
        <v>Afternoon45167</v>
      </c>
      <c r="D1004" s="5" t="str">
        <f>IF('by region'!$C$2="Any","Any",List!V1004)&amp;M1004&amp;IF('by region'!$I$2="Any","Any",N1004)&amp;G1004</f>
        <v>AnyFlatAny45167</v>
      </c>
      <c r="E1004" s="5" t="e">
        <f>IF(I1004=#REF!,List!G1004,"")</f>
        <v>#REF!</v>
      </c>
      <c r="F1004" s="5" t="e">
        <f t="shared" si="77"/>
        <v>#REF!</v>
      </c>
      <c r="G1004" s="15">
        <v>45167</v>
      </c>
      <c r="H1004" s="16" t="s">
        <v>7</v>
      </c>
      <c r="I1004" s="16" t="s">
        <v>51</v>
      </c>
      <c r="J1004" s="16" t="s">
        <v>9</v>
      </c>
      <c r="K1004" s="14" t="s">
        <v>10</v>
      </c>
      <c r="L1004" s="14" t="s">
        <v>19</v>
      </c>
      <c r="M1004" s="16" t="s">
        <v>25</v>
      </c>
      <c r="N1004" s="16" t="s">
        <v>13</v>
      </c>
      <c r="O1004" s="16" t="s">
        <v>21</v>
      </c>
      <c r="P1004" s="12">
        <f t="shared" si="78"/>
        <v>1</v>
      </c>
      <c r="Q1004" s="12" cm="1">
        <f t="array" ref="Q1004">SUMPRODUCT(($G$2:$G$3094=G1004)*(P1004&gt;$P$2:$P$3094))+1</f>
        <v>1</v>
      </c>
      <c r="R1004" s="12" t="e">
        <f>(Q1004*100000)+#REF!</f>
        <v>#REF!</v>
      </c>
      <c r="S1004" t="e" cm="1">
        <f t="array" ref="S1004">SUMPRODUCT(($G$2:$G$3094=G1004)*(R1004&gt;$R$2:$R$3094))+1</f>
        <v>#REF!</v>
      </c>
      <c r="T1004" t="str">
        <f t="shared" si="79"/>
        <v xml:space="preserve">NEWBURY </v>
      </c>
      <c r="U1004">
        <v>0</v>
      </c>
      <c r="V1004" t="s">
        <v>30</v>
      </c>
      <c r="W1004">
        <f t="shared" si="80"/>
        <v>2023</v>
      </c>
    </row>
    <row r="1005" spans="1:23" x14ac:dyDescent="0.25">
      <c r="A1005" s="10" t="str">
        <f>IF(YEAR(G1005)=2024,#REF!,"")</f>
        <v/>
      </c>
      <c r="B1005" s="10" t="str">
        <f>IF(YEAR(G1005)=2025,#REF!,"")</f>
        <v/>
      </c>
      <c r="C1005" s="10" t="str">
        <f t="shared" si="76"/>
        <v>Evening45167</v>
      </c>
      <c r="D1005" s="5" t="str">
        <f>IF('by region'!$C$2="Any","Any",List!V1005)&amp;M1005&amp;IF('by region'!$I$2="Any","Any",N1005)&amp;G1005</f>
        <v>AnyFlatAny45167</v>
      </c>
      <c r="E1005" s="5" t="e">
        <f>IF(I1005=#REF!,List!G1005,"")</f>
        <v>#REF!</v>
      </c>
      <c r="F1005" s="5" t="e">
        <f t="shared" si="77"/>
        <v>#REF!</v>
      </c>
      <c r="G1005" s="15">
        <v>45167</v>
      </c>
      <c r="H1005" s="16" t="s">
        <v>7</v>
      </c>
      <c r="I1005" s="16" t="s">
        <v>22</v>
      </c>
      <c r="J1005" s="16" t="s">
        <v>80</v>
      </c>
      <c r="K1005" s="14" t="s">
        <v>10</v>
      </c>
      <c r="L1005" s="14" t="s">
        <v>11</v>
      </c>
      <c r="M1005" s="16" t="s">
        <v>25</v>
      </c>
      <c r="N1005" s="16" t="s">
        <v>13</v>
      </c>
      <c r="O1005" s="16" t="s">
        <v>21</v>
      </c>
      <c r="P1005" s="12">
        <f t="shared" si="78"/>
        <v>2</v>
      </c>
      <c r="Q1005" s="12" cm="1">
        <f t="array" ref="Q1005">SUMPRODUCT(($G$2:$G$3094=G1005)*(P1005&gt;$P$2:$P$3094))+1</f>
        <v>3</v>
      </c>
      <c r="R1005" s="12" t="e">
        <f>(Q1005*100000)+#REF!</f>
        <v>#REF!</v>
      </c>
      <c r="S1005" t="e" cm="1">
        <f t="array" ref="S1005">SUMPRODUCT(($G$2:$G$3094=G1005)*(R1005&gt;$R$2:$R$3094))+1</f>
        <v>#REF!</v>
      </c>
      <c r="T1005" t="str">
        <f t="shared" si="79"/>
        <v>MUSSELBURGH †</v>
      </c>
      <c r="U1005">
        <v>0</v>
      </c>
      <c r="V1005" t="s">
        <v>11</v>
      </c>
      <c r="W1005">
        <f t="shared" si="80"/>
        <v>2023</v>
      </c>
    </row>
    <row r="1006" spans="1:23" x14ac:dyDescent="0.25">
      <c r="A1006" s="10" t="str">
        <f>IF(YEAR(G1006)=2024,#REF!,"")</f>
        <v/>
      </c>
      <c r="B1006" s="10" t="str">
        <f>IF(YEAR(G1006)=2025,#REF!,"")</f>
        <v/>
      </c>
      <c r="C1006" s="10" t="str">
        <f t="shared" si="76"/>
        <v>Afternoon45167</v>
      </c>
      <c r="D1006" s="5" t="str">
        <f>IF('by region'!$C$2="Any","Any",List!V1006)&amp;M1006&amp;IF('by region'!$I$2="Any","Any",N1006)&amp;G1006</f>
        <v>AnyFlatAny45167</v>
      </c>
      <c r="E1006" s="5" t="e">
        <f>IF(I1006=#REF!,List!G1006,"")</f>
        <v>#REF!</v>
      </c>
      <c r="F1006" s="5" t="e">
        <f t="shared" si="77"/>
        <v>#REF!</v>
      </c>
      <c r="G1006" s="15">
        <v>45167</v>
      </c>
      <c r="H1006" s="16" t="s">
        <v>7</v>
      </c>
      <c r="I1006" s="16" t="s">
        <v>78</v>
      </c>
      <c r="J1006" s="16" t="s">
        <v>9</v>
      </c>
      <c r="K1006" s="14" t="s">
        <v>10</v>
      </c>
      <c r="L1006" s="14" t="s">
        <v>11</v>
      </c>
      <c r="M1006" s="16" t="s">
        <v>25</v>
      </c>
      <c r="N1006" s="16" t="s">
        <v>13</v>
      </c>
      <c r="O1006" s="16" t="s">
        <v>14</v>
      </c>
      <c r="P1006" s="12">
        <f t="shared" si="78"/>
        <v>1</v>
      </c>
      <c r="Q1006" s="12" cm="1">
        <f t="array" ref="Q1006">SUMPRODUCT(($G$2:$G$3094=G1006)*(P1006&gt;$P$2:$P$3094))+1</f>
        <v>1</v>
      </c>
      <c r="R1006" s="12" t="e">
        <f>(Q1006*100000)+#REF!</f>
        <v>#REF!</v>
      </c>
      <c r="S1006" t="e" cm="1">
        <f t="array" ref="S1006">SUMPRODUCT(($G$2:$G$3094=G1006)*(R1006&gt;$R$2:$R$3094))+1</f>
        <v>#REF!</v>
      </c>
      <c r="T1006" t="str">
        <f t="shared" si="79"/>
        <v xml:space="preserve">RIPON </v>
      </c>
      <c r="U1006">
        <v>0</v>
      </c>
      <c r="V1006" t="s">
        <v>19</v>
      </c>
      <c r="W1006">
        <f t="shared" si="80"/>
        <v>2023</v>
      </c>
    </row>
    <row r="1007" spans="1:23" x14ac:dyDescent="0.25">
      <c r="A1007" s="10" t="str">
        <f>IF(YEAR(G1007)=2024,#REF!,"")</f>
        <v/>
      </c>
      <c r="B1007" s="10" t="str">
        <f>IF(YEAR(G1007)=2025,#REF!,"")</f>
        <v/>
      </c>
      <c r="C1007" s="10" t="str">
        <f t="shared" si="76"/>
        <v>Evening45167</v>
      </c>
      <c r="D1007" s="5" t="str">
        <f>IF('by region'!$C$2="Any","Any",List!V1007)&amp;M1007&amp;IF('by region'!$I$2="Any","Any",N1007)&amp;G1007</f>
        <v>AnyJumpAny45167</v>
      </c>
      <c r="E1007" s="5" t="e">
        <f>IF(I1007=#REF!,List!G1007,"")</f>
        <v>#REF!</v>
      </c>
      <c r="F1007" s="5" t="e">
        <f t="shared" si="77"/>
        <v>#REF!</v>
      </c>
      <c r="G1007" s="15">
        <v>45167</v>
      </c>
      <c r="H1007" s="16" t="s">
        <v>7</v>
      </c>
      <c r="I1007" s="16" t="s">
        <v>91</v>
      </c>
      <c r="J1007" s="16" t="s">
        <v>80</v>
      </c>
      <c r="K1007" s="14" t="s">
        <v>24</v>
      </c>
      <c r="L1007" s="14" t="s">
        <v>17</v>
      </c>
      <c r="M1007" s="16" t="s">
        <v>12</v>
      </c>
      <c r="N1007" s="16" t="s">
        <v>13</v>
      </c>
      <c r="O1007" s="16" t="s">
        <v>14</v>
      </c>
      <c r="P1007" s="12">
        <f t="shared" si="78"/>
        <v>2</v>
      </c>
      <c r="Q1007" s="12" cm="1">
        <f t="array" ref="Q1007">SUMPRODUCT(($G$2:$G$3094=G1007)*(P1007&gt;$P$2:$P$3094))+1</f>
        <v>3</v>
      </c>
      <c r="R1007" s="12" t="e">
        <f>(Q1007*100000)+#REF!</f>
        <v>#REF!</v>
      </c>
      <c r="S1007" t="e" cm="1">
        <f t="array" ref="S1007">SUMPRODUCT(($G$2:$G$3094=G1007)*(R1007&gt;$R$2:$R$3094))+1</f>
        <v>#REF!</v>
      </c>
      <c r="T1007" t="str">
        <f t="shared" si="79"/>
        <v>Worcester †</v>
      </c>
      <c r="U1007">
        <v>0</v>
      </c>
      <c r="V1007" t="s">
        <v>19</v>
      </c>
      <c r="W1007">
        <f t="shared" si="80"/>
        <v>2023</v>
      </c>
    </row>
    <row r="1008" spans="1:23" x14ac:dyDescent="0.25">
      <c r="A1008" s="10" t="str">
        <f>IF(YEAR(G1008)=2024,#REF!,"")</f>
        <v/>
      </c>
      <c r="B1008" s="10" t="str">
        <f>IF(YEAR(G1008)=2025,#REF!,"")</f>
        <v/>
      </c>
      <c r="C1008" s="10" t="str">
        <f t="shared" si="76"/>
        <v>Evening45168</v>
      </c>
      <c r="D1008" s="5" t="str">
        <f>IF('by region'!$C$2="Any","Any",List!V1008)&amp;M1008&amp;IF('by region'!$I$2="Any","Any",N1008)&amp;G1008</f>
        <v>AnyFlatAny45168</v>
      </c>
      <c r="E1008" s="5" t="e">
        <f>IF(I1008=#REF!,List!G1008,"")</f>
        <v>#REF!</v>
      </c>
      <c r="F1008" s="5" t="e">
        <f t="shared" si="77"/>
        <v>#REF!</v>
      </c>
      <c r="G1008" s="15">
        <v>45168</v>
      </c>
      <c r="H1008" s="16" t="s">
        <v>27</v>
      </c>
      <c r="I1008" s="16" t="s">
        <v>47</v>
      </c>
      <c r="J1008" s="16" t="s">
        <v>80</v>
      </c>
      <c r="K1008" s="14" t="s">
        <v>16</v>
      </c>
      <c r="L1008" s="14" t="s">
        <v>19</v>
      </c>
      <c r="M1008" s="16" t="s">
        <v>25</v>
      </c>
      <c r="N1008" s="16" t="s">
        <v>26</v>
      </c>
      <c r="O1008" s="16" t="s">
        <v>14</v>
      </c>
      <c r="P1008" s="12">
        <f t="shared" si="78"/>
        <v>2</v>
      </c>
      <c r="Q1008" s="12" cm="1">
        <f t="array" ref="Q1008">SUMPRODUCT(($G$2:$G$3094=G1008)*(P1008&gt;$P$2:$P$3094))+1</f>
        <v>4</v>
      </c>
      <c r="R1008" s="12" t="e">
        <f>(Q1008*100000)+#REF!</f>
        <v>#REF!</v>
      </c>
      <c r="S1008" t="e" cm="1">
        <f t="array" ref="S1008">SUMPRODUCT(($G$2:$G$3094=G1008)*(R1008&gt;$R$2:$R$3094))+1</f>
        <v>#REF!</v>
      </c>
      <c r="T1008" t="str">
        <f t="shared" si="79"/>
        <v>KEMPTON PARK †</v>
      </c>
      <c r="U1008">
        <v>0</v>
      </c>
      <c r="V1008" t="s">
        <v>11</v>
      </c>
      <c r="W1008">
        <f t="shared" si="80"/>
        <v>2023</v>
      </c>
    </row>
    <row r="1009" spans="1:23" x14ac:dyDescent="0.25">
      <c r="A1009" s="10" t="str">
        <f>IF(YEAR(G1009)=2024,#REF!,"")</f>
        <v/>
      </c>
      <c r="B1009" s="10" t="str">
        <f>IF(YEAR(G1009)=2025,#REF!,"")</f>
        <v/>
      </c>
      <c r="C1009" s="10" t="str">
        <f t="shared" si="76"/>
        <v>Afternoon45168</v>
      </c>
      <c r="D1009" s="5" t="str">
        <f>IF('by region'!$C$2="Any","Any",List!V1009)&amp;M1009&amp;IF('by region'!$I$2="Any","Any",N1009)&amp;G1009</f>
        <v>AnyFlatAny45168</v>
      </c>
      <c r="E1009" s="5" t="e">
        <f>IF(I1009=#REF!,List!G1009,"")</f>
        <v>#REF!</v>
      </c>
      <c r="F1009" s="5" t="e">
        <f t="shared" si="77"/>
        <v>#REF!</v>
      </c>
      <c r="G1009" s="15">
        <v>45168</v>
      </c>
      <c r="H1009" s="16" t="s">
        <v>27</v>
      </c>
      <c r="I1009" s="16" t="s">
        <v>8</v>
      </c>
      <c r="J1009" s="16" t="s">
        <v>9</v>
      </c>
      <c r="K1009" s="14" t="s">
        <v>10</v>
      </c>
      <c r="L1009" s="14" t="s">
        <v>11</v>
      </c>
      <c r="M1009" s="16" t="s">
        <v>25</v>
      </c>
      <c r="N1009" s="16" t="s">
        <v>13</v>
      </c>
      <c r="O1009" s="16" t="s">
        <v>14</v>
      </c>
      <c r="P1009" s="12">
        <f t="shared" si="78"/>
        <v>1</v>
      </c>
      <c r="Q1009" s="12" cm="1">
        <f t="array" ref="Q1009">SUMPRODUCT(($G$2:$G$3094=G1009)*(P1009&gt;$P$2:$P$3094))+1</f>
        <v>1</v>
      </c>
      <c r="R1009" s="12" t="e">
        <f>(Q1009*100000)+#REF!</f>
        <v>#REF!</v>
      </c>
      <c r="S1009" t="e" cm="1">
        <f t="array" ref="S1009">SUMPRODUCT(($G$2:$G$3094=G1009)*(R1009&gt;$R$2:$R$3094))+1</f>
        <v>#REF!</v>
      </c>
      <c r="T1009" t="str">
        <f t="shared" si="79"/>
        <v xml:space="preserve">CATTERICK BRIDGE </v>
      </c>
      <c r="U1009">
        <v>0</v>
      </c>
      <c r="V1009" t="s">
        <v>17</v>
      </c>
      <c r="W1009">
        <f t="shared" si="80"/>
        <v>2023</v>
      </c>
    </row>
    <row r="1010" spans="1:23" x14ac:dyDescent="0.25">
      <c r="A1010" s="10" t="str">
        <f>IF(YEAR(G1010)=2024,#REF!,"")</f>
        <v/>
      </c>
      <c r="B1010" s="10" t="str">
        <f>IF(YEAR(G1010)=2025,#REF!,"")</f>
        <v/>
      </c>
      <c r="C1010" s="10" t="str">
        <f t="shared" si="76"/>
        <v>Afternoon45168</v>
      </c>
      <c r="D1010" s="5" t="str">
        <f>IF('by region'!$C$2="Any","Any",List!V1010)&amp;M1010&amp;IF('by region'!$I$2="Any","Any",N1010)&amp;G1010</f>
        <v>AnyFlatAny45168</v>
      </c>
      <c r="E1010" s="5" t="e">
        <f>IF(I1010=#REF!,List!G1010,"")</f>
        <v>#REF!</v>
      </c>
      <c r="F1010" s="5" t="e">
        <f t="shared" si="77"/>
        <v>#REF!</v>
      </c>
      <c r="G1010" s="15">
        <v>45168</v>
      </c>
      <c r="H1010" s="16" t="s">
        <v>27</v>
      </c>
      <c r="I1010" s="16" t="s">
        <v>36</v>
      </c>
      <c r="J1010" s="16" t="s">
        <v>9</v>
      </c>
      <c r="K1010" s="14" t="s">
        <v>24</v>
      </c>
      <c r="L1010" s="14" t="s">
        <v>19</v>
      </c>
      <c r="M1010" s="16" t="s">
        <v>25</v>
      </c>
      <c r="N1010" s="16" t="s">
        <v>13</v>
      </c>
      <c r="O1010" s="16" t="s">
        <v>14</v>
      </c>
      <c r="P1010" s="12">
        <f t="shared" si="78"/>
        <v>1</v>
      </c>
      <c r="Q1010" s="12" cm="1">
        <f t="array" ref="Q1010">SUMPRODUCT(($G$2:$G$3094=G1010)*(P1010&gt;$P$2:$P$3094))+1</f>
        <v>1</v>
      </c>
      <c r="R1010" s="12" t="e">
        <f>(Q1010*100000)+#REF!</f>
        <v>#REF!</v>
      </c>
      <c r="S1010" t="e" cm="1">
        <f t="array" ref="S1010">SUMPRODUCT(($G$2:$G$3094=G1010)*(R1010&gt;$R$2:$R$3094))+1</f>
        <v>#REF!</v>
      </c>
      <c r="T1010" t="str">
        <f t="shared" si="79"/>
        <v xml:space="preserve">LINGFIELD PARK </v>
      </c>
      <c r="U1010">
        <v>0</v>
      </c>
      <c r="V1010" t="s">
        <v>11</v>
      </c>
      <c r="W1010">
        <f t="shared" si="80"/>
        <v>2023</v>
      </c>
    </row>
    <row r="1011" spans="1:23" x14ac:dyDescent="0.25">
      <c r="A1011" s="10" t="str">
        <f>IF(YEAR(G1011)=2024,#REF!,"")</f>
        <v/>
      </c>
      <c r="B1011" s="10" t="str">
        <f>IF(YEAR(G1011)=2025,#REF!,"")</f>
        <v/>
      </c>
      <c r="C1011" s="10" t="str">
        <f t="shared" si="76"/>
        <v>Afternoon45168</v>
      </c>
      <c r="D1011" s="5" t="str">
        <f>IF('by region'!$C$2="Any","Any",List!V1011)&amp;M1011&amp;IF('by region'!$I$2="Any","Any",N1011)&amp;G1011</f>
        <v>AnyFlatAny45168</v>
      </c>
      <c r="E1011" s="5" t="e">
        <f>IF(I1011=#REF!,List!G1011,"")</f>
        <v>#REF!</v>
      </c>
      <c r="F1011" s="5" t="e">
        <f t="shared" si="77"/>
        <v>#REF!</v>
      </c>
      <c r="G1011" s="15">
        <v>45168</v>
      </c>
      <c r="H1011" s="16" t="s">
        <v>27</v>
      </c>
      <c r="I1011" s="16" t="s">
        <v>22</v>
      </c>
      <c r="J1011" s="16" t="s">
        <v>9</v>
      </c>
      <c r="K1011" s="14" t="s">
        <v>10</v>
      </c>
      <c r="L1011" s="14" t="s">
        <v>11</v>
      </c>
      <c r="M1011" s="16" t="s">
        <v>25</v>
      </c>
      <c r="N1011" s="16" t="s">
        <v>13</v>
      </c>
      <c r="O1011" s="16" t="s">
        <v>14</v>
      </c>
      <c r="P1011" s="12">
        <f t="shared" si="78"/>
        <v>1</v>
      </c>
      <c r="Q1011" s="12" cm="1">
        <f t="array" ref="Q1011">SUMPRODUCT(($G$2:$G$3094=G1011)*(P1011&gt;$P$2:$P$3094))+1</f>
        <v>1</v>
      </c>
      <c r="R1011" s="12" t="e">
        <f>(Q1011*100000)+#REF!</f>
        <v>#REF!</v>
      </c>
      <c r="S1011" t="e" cm="1">
        <f t="array" ref="S1011">SUMPRODUCT(($G$2:$G$3094=G1011)*(R1011&gt;$R$2:$R$3094))+1</f>
        <v>#REF!</v>
      </c>
      <c r="T1011" t="str">
        <f t="shared" si="79"/>
        <v xml:space="preserve">MUSSELBURGH </v>
      </c>
      <c r="U1011">
        <v>0</v>
      </c>
      <c r="V1011" t="s">
        <v>19</v>
      </c>
      <c r="W1011">
        <f t="shared" si="80"/>
        <v>2023</v>
      </c>
    </row>
    <row r="1012" spans="1:23" x14ac:dyDescent="0.25">
      <c r="A1012" s="10" t="str">
        <f>IF(YEAR(G1012)=2024,#REF!,"")</f>
        <v/>
      </c>
      <c r="B1012" s="10" t="str">
        <f>IF(YEAR(G1012)=2025,#REF!,"")</f>
        <v/>
      </c>
      <c r="C1012" s="10" t="str">
        <f t="shared" si="76"/>
        <v>Evening45168</v>
      </c>
      <c r="D1012" s="5" t="str">
        <f>IF('by region'!$C$2="Any","Any",List!V1012)&amp;M1012&amp;IF('by region'!$I$2="Any","Any",N1012)&amp;G1012</f>
        <v>AnyJumpAny45168</v>
      </c>
      <c r="E1012" s="5" t="e">
        <f>IF(I1012=#REF!,List!G1012,"")</f>
        <v>#REF!</v>
      </c>
      <c r="F1012" s="5" t="e">
        <f t="shared" si="77"/>
        <v>#REF!</v>
      </c>
      <c r="G1012" s="15">
        <v>45168</v>
      </c>
      <c r="H1012" s="16" t="s">
        <v>27</v>
      </c>
      <c r="I1012" s="16" t="s">
        <v>46</v>
      </c>
      <c r="J1012" s="16" t="s">
        <v>80</v>
      </c>
      <c r="K1012" s="14" t="s">
        <v>24</v>
      </c>
      <c r="L1012" s="14" t="s">
        <v>11</v>
      </c>
      <c r="M1012" s="16" t="s">
        <v>12</v>
      </c>
      <c r="N1012" s="16" t="s">
        <v>13</v>
      </c>
      <c r="O1012" s="16" t="s">
        <v>14</v>
      </c>
      <c r="P1012" s="12">
        <f t="shared" si="78"/>
        <v>2</v>
      </c>
      <c r="Q1012" s="12" cm="1">
        <f t="array" ref="Q1012">SUMPRODUCT(($G$2:$G$3094=G1012)*(P1012&gt;$P$2:$P$3094))+1</f>
        <v>4</v>
      </c>
      <c r="R1012" s="12" t="e">
        <f>(Q1012*100000)+#REF!</f>
        <v>#REF!</v>
      </c>
      <c r="S1012" t="e" cm="1">
        <f t="array" ref="S1012">SUMPRODUCT(($G$2:$G$3094=G1012)*(R1012&gt;$R$2:$R$3094))+1</f>
        <v>#REF!</v>
      </c>
      <c r="T1012" t="str">
        <f t="shared" si="79"/>
        <v>Sedgefield †</v>
      </c>
      <c r="U1012">
        <v>0</v>
      </c>
      <c r="V1012" t="s">
        <v>17</v>
      </c>
      <c r="W1012">
        <f t="shared" si="80"/>
        <v>2023</v>
      </c>
    </row>
    <row r="1013" spans="1:23" x14ac:dyDescent="0.25">
      <c r="A1013" s="10" t="str">
        <f>IF(YEAR(G1013)=2024,#REF!,"")</f>
        <v/>
      </c>
      <c r="B1013" s="10" t="str">
        <f>IF(YEAR(G1013)=2025,#REF!,"")</f>
        <v/>
      </c>
      <c r="C1013" s="10" t="str">
        <f t="shared" ref="C1013:C1076" si="81">J1013&amp;G1013</f>
        <v>Afternoon45169</v>
      </c>
      <c r="D1013" s="5" t="str">
        <f>IF('by region'!$C$2="Any","Any",List!V1013)&amp;M1013&amp;IF('by region'!$I$2="Any","Any",N1013)&amp;G1013</f>
        <v>AnyFlatAny45169</v>
      </c>
      <c r="E1013" s="5" t="e">
        <f>IF(I1013=#REF!,List!G1013,"")</f>
        <v>#REF!</v>
      </c>
      <c r="F1013" s="5" t="e">
        <f t="shared" si="77"/>
        <v>#REF!</v>
      </c>
      <c r="G1013" s="15">
        <v>45169</v>
      </c>
      <c r="H1013" s="16" t="s">
        <v>34</v>
      </c>
      <c r="I1013" s="16" t="s">
        <v>73</v>
      </c>
      <c r="J1013" s="16" t="s">
        <v>9</v>
      </c>
      <c r="K1013" s="14" t="s">
        <v>10</v>
      </c>
      <c r="L1013" s="14" t="s">
        <v>19</v>
      </c>
      <c r="M1013" s="16" t="s">
        <v>25</v>
      </c>
      <c r="N1013" s="16" t="s">
        <v>26</v>
      </c>
      <c r="O1013" s="16" t="s">
        <v>14</v>
      </c>
      <c r="P1013" s="12">
        <f t="shared" si="78"/>
        <v>1</v>
      </c>
      <c r="Q1013" s="12" cm="1">
        <f t="array" ref="Q1013">SUMPRODUCT(($G$2:$G$3094=G1013)*(P1013&gt;$P$2:$P$3094))+1</f>
        <v>1</v>
      </c>
      <c r="R1013" s="12" t="e">
        <f>(Q1013*100000)+#REF!</f>
        <v>#REF!</v>
      </c>
      <c r="S1013" t="e" cm="1">
        <f t="array" ref="S1013">SUMPRODUCT(($G$2:$G$3094=G1013)*(R1013&gt;$R$2:$R$3094))+1</f>
        <v>#REF!</v>
      </c>
      <c r="T1013" t="str">
        <f t="shared" si="79"/>
        <v xml:space="preserve">CHELMSFORD CITY </v>
      </c>
      <c r="U1013">
        <v>0</v>
      </c>
      <c r="V1013" t="s">
        <v>19</v>
      </c>
      <c r="W1013">
        <f t="shared" si="80"/>
        <v>2023</v>
      </c>
    </row>
    <row r="1014" spans="1:23" x14ac:dyDescent="0.25">
      <c r="A1014" s="10" t="str">
        <f>IF(YEAR(G1014)=2024,#REF!,"")</f>
        <v/>
      </c>
      <c r="B1014" s="10" t="str">
        <f>IF(YEAR(G1014)=2025,#REF!,"")</f>
        <v/>
      </c>
      <c r="C1014" s="10" t="str">
        <f t="shared" si="81"/>
        <v>Evening45169</v>
      </c>
      <c r="D1014" s="5" t="str">
        <f>IF('by region'!$C$2="Any","Any",List!V1014)&amp;M1014&amp;IF('by region'!$I$2="Any","Any",N1014)&amp;G1014</f>
        <v>AnyFlatAny45169</v>
      </c>
      <c r="E1014" s="5" t="e">
        <f>IF(I1014=#REF!,List!G1014,"")</f>
        <v>#REF!</v>
      </c>
      <c r="F1014" s="5" t="e">
        <f t="shared" si="77"/>
        <v>#REF!</v>
      </c>
      <c r="G1014" s="15">
        <v>45169</v>
      </c>
      <c r="H1014" s="16" t="s">
        <v>34</v>
      </c>
      <c r="I1014" s="16" t="s">
        <v>31</v>
      </c>
      <c r="J1014" s="16" t="s">
        <v>80</v>
      </c>
      <c r="K1014" s="14" t="s">
        <v>24</v>
      </c>
      <c r="L1014" s="14" t="s">
        <v>11</v>
      </c>
      <c r="M1014" s="16" t="s">
        <v>25</v>
      </c>
      <c r="N1014" s="16" t="s">
        <v>26</v>
      </c>
      <c r="O1014" s="16" t="s">
        <v>14</v>
      </c>
      <c r="P1014" s="12">
        <f t="shared" si="78"/>
        <v>2</v>
      </c>
      <c r="Q1014" s="12" cm="1">
        <f t="array" ref="Q1014">SUMPRODUCT(($G$2:$G$3094=G1014)*(P1014&gt;$P$2:$P$3094))+1</f>
        <v>4</v>
      </c>
      <c r="R1014" s="12" t="e">
        <f>(Q1014*100000)+#REF!</f>
        <v>#REF!</v>
      </c>
      <c r="S1014" t="e" cm="1">
        <f t="array" ref="S1014">SUMPRODUCT(($G$2:$G$3094=G1014)*(R1014&gt;$R$2:$R$3094))+1</f>
        <v>#REF!</v>
      </c>
      <c r="T1014" t="str">
        <f t="shared" si="79"/>
        <v>NEWCASTLE †</v>
      </c>
      <c r="U1014">
        <v>0</v>
      </c>
      <c r="V1014" t="s">
        <v>19</v>
      </c>
      <c r="W1014">
        <f t="shared" si="80"/>
        <v>2023</v>
      </c>
    </row>
    <row r="1015" spans="1:23" x14ac:dyDescent="0.25">
      <c r="A1015" s="10" t="str">
        <f>IF(YEAR(G1015)=2024,#REF!,"")</f>
        <v/>
      </c>
      <c r="B1015" s="10" t="str">
        <f>IF(YEAR(G1015)=2025,#REF!,"")</f>
        <v/>
      </c>
      <c r="C1015" s="10" t="str">
        <f t="shared" si="81"/>
        <v>Afternoon45169</v>
      </c>
      <c r="D1015" s="5" t="str">
        <f>IF('by region'!$C$2="Any","Any",List!V1015)&amp;M1015&amp;IF('by region'!$I$2="Any","Any",N1015)&amp;G1015</f>
        <v>AnyFlatAny45169</v>
      </c>
      <c r="E1015" s="5" t="e">
        <f>IF(I1015=#REF!,List!G1015,"")</f>
        <v>#REF!</v>
      </c>
      <c r="F1015" s="5" t="e">
        <f t="shared" si="77"/>
        <v>#REF!</v>
      </c>
      <c r="G1015" s="15">
        <v>45169</v>
      </c>
      <c r="H1015" s="16" t="s">
        <v>34</v>
      </c>
      <c r="I1015" s="16" t="s">
        <v>63</v>
      </c>
      <c r="J1015" s="16" t="s">
        <v>9</v>
      </c>
      <c r="K1015" s="14" t="s">
        <v>16</v>
      </c>
      <c r="L1015" s="14" t="s">
        <v>11</v>
      </c>
      <c r="M1015" s="16" t="s">
        <v>25</v>
      </c>
      <c r="N1015" s="16" t="s">
        <v>13</v>
      </c>
      <c r="O1015" s="16" t="s">
        <v>14</v>
      </c>
      <c r="P1015" s="12">
        <f t="shared" si="78"/>
        <v>1</v>
      </c>
      <c r="Q1015" s="12" cm="1">
        <f t="array" ref="Q1015">SUMPRODUCT(($G$2:$G$3094=G1015)*(P1015&gt;$P$2:$P$3094))+1</f>
        <v>1</v>
      </c>
      <c r="R1015" s="12" t="e">
        <f>(Q1015*100000)+#REF!</f>
        <v>#REF!</v>
      </c>
      <c r="S1015" t="e" cm="1">
        <f t="array" ref="S1015">SUMPRODUCT(($G$2:$G$3094=G1015)*(R1015&gt;$R$2:$R$3094))+1</f>
        <v>#REF!</v>
      </c>
      <c r="T1015" t="str">
        <f t="shared" si="79"/>
        <v xml:space="preserve">CARLISLE </v>
      </c>
      <c r="U1015">
        <v>0</v>
      </c>
      <c r="V1015" t="s">
        <v>19</v>
      </c>
      <c r="W1015">
        <f t="shared" si="80"/>
        <v>2023</v>
      </c>
    </row>
    <row r="1016" spans="1:23" x14ac:dyDescent="0.25">
      <c r="A1016" s="10" t="str">
        <f>IF(YEAR(G1016)=2024,#REF!,"")</f>
        <v/>
      </c>
      <c r="B1016" s="10" t="str">
        <f>IF(YEAR(G1016)=2025,#REF!,"")</f>
        <v/>
      </c>
      <c r="C1016" s="10" t="str">
        <f t="shared" si="81"/>
        <v>Afternoon45169</v>
      </c>
      <c r="D1016" s="5" t="str">
        <f>IF('by region'!$C$2="Any","Any",List!V1016)&amp;M1016&amp;IF('by region'!$I$2="Any","Any",N1016)&amp;G1016</f>
        <v>AnyFlatAny45169</v>
      </c>
      <c r="E1016" s="5" t="e">
        <f>IF(I1016=#REF!,List!G1016,"")</f>
        <v>#REF!</v>
      </c>
      <c r="F1016" s="5" t="e">
        <f t="shared" si="77"/>
        <v>#REF!</v>
      </c>
      <c r="G1016" s="15">
        <v>45169</v>
      </c>
      <c r="H1016" s="16" t="s">
        <v>34</v>
      </c>
      <c r="I1016" s="16" t="s">
        <v>79</v>
      </c>
      <c r="J1016" s="16" t="s">
        <v>9</v>
      </c>
      <c r="K1016" s="14" t="s">
        <v>24</v>
      </c>
      <c r="L1016" s="14" t="s">
        <v>19</v>
      </c>
      <c r="M1016" s="16" t="s">
        <v>25</v>
      </c>
      <c r="N1016" s="16" t="s">
        <v>13</v>
      </c>
      <c r="O1016" s="16" t="s">
        <v>21</v>
      </c>
      <c r="P1016" s="12">
        <f t="shared" si="78"/>
        <v>1</v>
      </c>
      <c r="Q1016" s="12" cm="1">
        <f t="array" ref="Q1016">SUMPRODUCT(($G$2:$G$3094=G1016)*(P1016&gt;$P$2:$P$3094))+1</f>
        <v>1</v>
      </c>
      <c r="R1016" s="12" t="e">
        <f>(Q1016*100000)+#REF!</f>
        <v>#REF!</v>
      </c>
      <c r="S1016" t="e" cm="1">
        <f t="array" ref="S1016">SUMPRODUCT(($G$2:$G$3094=G1016)*(R1016&gt;$R$2:$R$3094))+1</f>
        <v>#REF!</v>
      </c>
      <c r="T1016" t="str">
        <f t="shared" si="79"/>
        <v xml:space="preserve">BATH </v>
      </c>
      <c r="U1016">
        <v>0</v>
      </c>
      <c r="V1016" t="s">
        <v>19</v>
      </c>
      <c r="W1016">
        <f t="shared" si="80"/>
        <v>2023</v>
      </c>
    </row>
    <row r="1017" spans="1:23" x14ac:dyDescent="0.25">
      <c r="A1017" s="10" t="str">
        <f>IF(YEAR(G1017)=2024,#REF!,"")</f>
        <v/>
      </c>
      <c r="B1017" s="10" t="str">
        <f>IF(YEAR(G1017)=2025,#REF!,"")</f>
        <v/>
      </c>
      <c r="C1017" s="10" t="str">
        <f t="shared" si="81"/>
        <v>Evening45169</v>
      </c>
      <c r="D1017" s="5" t="str">
        <f>IF('by region'!$C$2="Any","Any",List!V1017)&amp;M1017&amp;IF('by region'!$I$2="Any","Any",N1017)&amp;G1017</f>
        <v>AnyJumpAny45169</v>
      </c>
      <c r="E1017" s="5" t="e">
        <f>IF(I1017=#REF!,List!G1017,"")</f>
        <v>#REF!</v>
      </c>
      <c r="F1017" s="5" t="e">
        <f t="shared" si="77"/>
        <v>#REF!</v>
      </c>
      <c r="G1017" s="15">
        <v>45169</v>
      </c>
      <c r="H1017" s="16" t="s">
        <v>34</v>
      </c>
      <c r="I1017" s="16" t="s">
        <v>66</v>
      </c>
      <c r="J1017" s="16" t="s">
        <v>80</v>
      </c>
      <c r="K1017" s="14" t="s">
        <v>10</v>
      </c>
      <c r="L1017" s="14" t="s">
        <v>17</v>
      </c>
      <c r="M1017" s="16" t="s">
        <v>12</v>
      </c>
      <c r="N1017" s="16" t="s">
        <v>13</v>
      </c>
      <c r="O1017" s="16" t="s">
        <v>21</v>
      </c>
      <c r="P1017" s="12">
        <f t="shared" si="78"/>
        <v>2</v>
      </c>
      <c r="Q1017" s="12" cm="1">
        <f t="array" ref="Q1017">SUMPRODUCT(($G$2:$G$3094=G1017)*(P1017&gt;$P$2:$P$3094))+1</f>
        <v>4</v>
      </c>
      <c r="R1017" s="12" t="e">
        <f>(Q1017*100000)+#REF!</f>
        <v>#REF!</v>
      </c>
      <c r="S1017" t="e" cm="1">
        <f t="array" ref="S1017">SUMPRODUCT(($G$2:$G$3094=G1017)*(R1017&gt;$R$2:$R$3094))+1</f>
        <v>#REF!</v>
      </c>
      <c r="T1017" t="str">
        <f t="shared" si="79"/>
        <v>Stratford-On-Avon †</v>
      </c>
      <c r="U1017">
        <v>0</v>
      </c>
      <c r="V1017" t="s">
        <v>17</v>
      </c>
      <c r="W1017">
        <f t="shared" si="80"/>
        <v>2023</v>
      </c>
    </row>
    <row r="1018" spans="1:23" x14ac:dyDescent="0.25">
      <c r="A1018" s="10" t="str">
        <f>IF(YEAR(G1018)=2024,#REF!,"")</f>
        <v/>
      </c>
      <c r="B1018" s="10" t="str">
        <f>IF(YEAR(G1018)=2025,#REF!,"")</f>
        <v/>
      </c>
      <c r="C1018" s="10" t="str">
        <f t="shared" si="81"/>
        <v>Evening45170</v>
      </c>
      <c r="D1018" s="5" t="str">
        <f>IF('by region'!$C$2="Any","Any",List!V1018)&amp;M1018&amp;IF('by region'!$I$2="Any","Any",N1018)&amp;G1018</f>
        <v>AnyFlatAny45170</v>
      </c>
      <c r="E1018" s="5" t="e">
        <f>IF(I1018=#REF!,List!G1018,"")</f>
        <v>#REF!</v>
      </c>
      <c r="F1018" s="5" t="e">
        <f t="shared" si="77"/>
        <v>#REF!</v>
      </c>
      <c r="G1018" s="15">
        <v>45170</v>
      </c>
      <c r="H1018" s="16" t="s">
        <v>35</v>
      </c>
      <c r="I1018" s="16" t="s">
        <v>43</v>
      </c>
      <c r="J1018" s="16" t="s">
        <v>80</v>
      </c>
      <c r="K1018" s="14" t="s">
        <v>24</v>
      </c>
      <c r="L1018" s="14" t="s">
        <v>17</v>
      </c>
      <c r="M1018" s="16" t="s">
        <v>25</v>
      </c>
      <c r="N1018" s="16" t="s">
        <v>26</v>
      </c>
      <c r="O1018" s="16" t="s">
        <v>14</v>
      </c>
      <c r="P1018" s="12">
        <f t="shared" si="78"/>
        <v>2</v>
      </c>
      <c r="Q1018" s="12" cm="1">
        <f t="array" ref="Q1018">SUMPRODUCT(($G$2:$G$3094=G1018)*(P1018&gt;$P$2:$P$3094))+1</f>
        <v>4</v>
      </c>
      <c r="R1018" s="12" t="e">
        <f>(Q1018*100000)+#REF!</f>
        <v>#REF!</v>
      </c>
      <c r="S1018" t="e" cm="1">
        <f t="array" ref="S1018">SUMPRODUCT(($G$2:$G$3094=G1018)*(R1018&gt;$R$2:$R$3094))+1</f>
        <v>#REF!</v>
      </c>
      <c r="T1018" t="str">
        <f t="shared" si="79"/>
        <v>WOLVERHAMPTON †</v>
      </c>
      <c r="U1018">
        <v>0</v>
      </c>
      <c r="V1018" t="s">
        <v>30</v>
      </c>
      <c r="W1018">
        <f t="shared" si="80"/>
        <v>2023</v>
      </c>
    </row>
    <row r="1019" spans="1:23" x14ac:dyDescent="0.25">
      <c r="A1019" s="10" t="str">
        <f>IF(YEAR(G1019)=2024,#REF!,"")</f>
        <v/>
      </c>
      <c r="B1019" s="10" t="str">
        <f>IF(YEAR(G1019)=2025,#REF!,"")</f>
        <v/>
      </c>
      <c r="C1019" s="10" t="str">
        <f t="shared" si="81"/>
        <v>Evening45170</v>
      </c>
      <c r="D1019" s="5" t="str">
        <f>IF('by region'!$C$2="Any","Any",List!V1019)&amp;M1019&amp;IF('by region'!$I$2="Any","Any",N1019)&amp;G1019</f>
        <v>AnyFlatAny45170</v>
      </c>
      <c r="E1019" s="5" t="e">
        <f>IF(I1019=#REF!,List!G1019,"")</f>
        <v>#REF!</v>
      </c>
      <c r="F1019" s="5" t="e">
        <f t="shared" si="77"/>
        <v>#REF!</v>
      </c>
      <c r="G1019" s="15">
        <v>45170</v>
      </c>
      <c r="H1019" s="16" t="s">
        <v>35</v>
      </c>
      <c r="I1019" s="16" t="s">
        <v>65</v>
      </c>
      <c r="J1019" s="16" t="s">
        <v>80</v>
      </c>
      <c r="K1019" s="14" t="s">
        <v>24</v>
      </c>
      <c r="L1019" s="14" t="s">
        <v>19</v>
      </c>
      <c r="M1019" s="16" t="s">
        <v>25</v>
      </c>
      <c r="N1019" s="16" t="s">
        <v>13</v>
      </c>
      <c r="O1019" s="16" t="s">
        <v>14</v>
      </c>
      <c r="P1019" s="12">
        <f t="shared" si="78"/>
        <v>2</v>
      </c>
      <c r="Q1019" s="12" cm="1">
        <f t="array" ref="Q1019">SUMPRODUCT(($G$2:$G$3094=G1019)*(P1019&gt;$P$2:$P$3094))+1</f>
        <v>4</v>
      </c>
      <c r="R1019" s="12" t="e">
        <f>(Q1019*100000)+#REF!</f>
        <v>#REF!</v>
      </c>
      <c r="S1019" t="e" cm="1">
        <f t="array" ref="S1019">SUMPRODUCT(($G$2:$G$3094=G1019)*(R1019&gt;$R$2:$R$3094))+1</f>
        <v>#REF!</v>
      </c>
      <c r="T1019" t="str">
        <f t="shared" si="79"/>
        <v>FFOS LAS †</v>
      </c>
      <c r="U1019">
        <v>0</v>
      </c>
      <c r="V1019" t="s">
        <v>19</v>
      </c>
      <c r="W1019">
        <f t="shared" si="80"/>
        <v>2023</v>
      </c>
    </row>
    <row r="1020" spans="1:23" x14ac:dyDescent="0.25">
      <c r="A1020" s="10" t="str">
        <f>IF(YEAR(G1020)=2024,#REF!,"")</f>
        <v/>
      </c>
      <c r="B1020" s="10" t="str">
        <f>IF(YEAR(G1020)=2025,#REF!,"")</f>
        <v/>
      </c>
      <c r="C1020" s="10" t="str">
        <f t="shared" si="81"/>
        <v>Evening45170</v>
      </c>
      <c r="D1020" s="5" t="str">
        <f>IF('by region'!$C$2="Any","Any",List!V1020)&amp;M1020&amp;IF('by region'!$I$2="Any","Any",N1020)&amp;G1020</f>
        <v>AnyFlatAny45170</v>
      </c>
      <c r="E1020" s="5" t="e">
        <f>IF(I1020=#REF!,List!G1020,"")</f>
        <v>#REF!</v>
      </c>
      <c r="F1020" s="5" t="e">
        <f t="shared" si="77"/>
        <v>#REF!</v>
      </c>
      <c r="G1020" s="15">
        <v>45170</v>
      </c>
      <c r="H1020" s="16" t="s">
        <v>35</v>
      </c>
      <c r="I1020" s="16" t="s">
        <v>87</v>
      </c>
      <c r="J1020" s="16" t="s">
        <v>80</v>
      </c>
      <c r="K1020" s="14" t="s">
        <v>10</v>
      </c>
      <c r="L1020" s="14" t="s">
        <v>19</v>
      </c>
      <c r="M1020" s="16" t="s">
        <v>25</v>
      </c>
      <c r="N1020" s="16" t="s">
        <v>13</v>
      </c>
      <c r="O1020" s="16" t="s">
        <v>14</v>
      </c>
      <c r="P1020" s="12">
        <f t="shared" si="78"/>
        <v>2</v>
      </c>
      <c r="Q1020" s="12" cm="1">
        <f t="array" ref="Q1020">SUMPRODUCT(($G$2:$G$3094=G1020)*(P1020&gt;$P$2:$P$3094))+1</f>
        <v>4</v>
      </c>
      <c r="R1020" s="12" t="e">
        <f>(Q1020*100000)+#REF!</f>
        <v>#REF!</v>
      </c>
      <c r="S1020" t="e" cm="1">
        <f t="array" ref="S1020">SUMPRODUCT(($G$2:$G$3094=G1020)*(R1020&gt;$R$2:$R$3094))+1</f>
        <v>#REF!</v>
      </c>
      <c r="T1020" t="str">
        <f t="shared" si="79"/>
        <v>SALISBURY †</v>
      </c>
      <c r="U1020">
        <v>0</v>
      </c>
      <c r="V1020" t="s">
        <v>19</v>
      </c>
      <c r="W1020">
        <f t="shared" si="80"/>
        <v>2023</v>
      </c>
    </row>
    <row r="1021" spans="1:23" x14ac:dyDescent="0.25">
      <c r="A1021" s="10" t="str">
        <f>IF(YEAR(G1021)=2024,#REF!,"")</f>
        <v/>
      </c>
      <c r="B1021" s="10" t="str">
        <f>IF(YEAR(G1021)=2025,#REF!,"")</f>
        <v/>
      </c>
      <c r="C1021" s="10" t="str">
        <f t="shared" si="81"/>
        <v>Afternoon45170</v>
      </c>
      <c r="D1021" s="5" t="str">
        <f>IF('by region'!$C$2="Any","Any",List!V1021)&amp;M1021&amp;IF('by region'!$I$2="Any","Any",N1021)&amp;G1021</f>
        <v>AnyFlatAny45170</v>
      </c>
      <c r="E1021" s="5" t="e">
        <f>IF(I1021=#REF!,List!G1021,"")</f>
        <v>#REF!</v>
      </c>
      <c r="F1021" s="5" t="e">
        <f t="shared" si="77"/>
        <v>#REF!</v>
      </c>
      <c r="G1021" s="15">
        <v>45170</v>
      </c>
      <c r="H1021" s="16" t="s">
        <v>35</v>
      </c>
      <c r="I1021" s="16" t="s">
        <v>63</v>
      </c>
      <c r="J1021" s="16" t="s">
        <v>9</v>
      </c>
      <c r="K1021" s="14" t="s">
        <v>16</v>
      </c>
      <c r="L1021" s="14" t="s">
        <v>11</v>
      </c>
      <c r="M1021" s="16" t="s">
        <v>25</v>
      </c>
      <c r="N1021" s="16" t="s">
        <v>13</v>
      </c>
      <c r="O1021" s="16" t="s">
        <v>14</v>
      </c>
      <c r="P1021" s="12">
        <f t="shared" si="78"/>
        <v>1</v>
      </c>
      <c r="Q1021" s="12" cm="1">
        <f t="array" ref="Q1021">SUMPRODUCT(($G$2:$G$3094=G1021)*(P1021&gt;$P$2:$P$3094))+1</f>
        <v>1</v>
      </c>
      <c r="R1021" s="12" t="e">
        <f>(Q1021*100000)+#REF!</f>
        <v>#REF!</v>
      </c>
      <c r="S1021" t="e" cm="1">
        <f t="array" ref="S1021">SUMPRODUCT(($G$2:$G$3094=G1021)*(R1021&gt;$R$2:$R$3094))+1</f>
        <v>#REF!</v>
      </c>
      <c r="T1021" t="str">
        <f t="shared" si="79"/>
        <v xml:space="preserve">CARLISLE </v>
      </c>
      <c r="U1021">
        <v>0</v>
      </c>
      <c r="V1021" t="s">
        <v>17</v>
      </c>
      <c r="W1021">
        <f t="shared" si="80"/>
        <v>2023</v>
      </c>
    </row>
    <row r="1022" spans="1:23" x14ac:dyDescent="0.25">
      <c r="A1022" s="10" t="str">
        <f>IF(YEAR(G1022)=2024,#REF!,"")</f>
        <v/>
      </c>
      <c r="B1022" s="10" t="str">
        <f>IF(YEAR(G1022)=2025,#REF!,"")</f>
        <v/>
      </c>
      <c r="C1022" s="10" t="str">
        <f t="shared" si="81"/>
        <v>Afternoon45170</v>
      </c>
      <c r="D1022" s="5" t="str">
        <f>IF('by region'!$C$2="Any","Any",List!V1022)&amp;M1022&amp;IF('by region'!$I$2="Any","Any",N1022)&amp;G1022</f>
        <v>AnyFlatAny45170</v>
      </c>
      <c r="E1022" s="5" t="e">
        <f>IF(I1022=#REF!,List!G1022,"")</f>
        <v>#REF!</v>
      </c>
      <c r="F1022" s="5" t="str">
        <f t="shared" si="77"/>
        <v>451704</v>
      </c>
      <c r="G1022" s="15">
        <v>45170</v>
      </c>
      <c r="H1022" s="16" t="s">
        <v>35</v>
      </c>
      <c r="I1022" s="16" t="s">
        <v>74</v>
      </c>
      <c r="J1022" s="16" t="s">
        <v>9</v>
      </c>
      <c r="K1022" s="14" t="s">
        <v>10</v>
      </c>
      <c r="L1022" s="14" t="s">
        <v>11</v>
      </c>
      <c r="M1022" s="16" t="s">
        <v>25</v>
      </c>
      <c r="N1022" s="16" t="s">
        <v>13</v>
      </c>
      <c r="O1022" s="16" t="s">
        <v>14</v>
      </c>
      <c r="P1022" s="12">
        <f t="shared" si="78"/>
        <v>1</v>
      </c>
      <c r="Q1022" s="12" cm="1">
        <f t="array" ref="Q1022">SUMPRODUCT(($G$2:$G$3094=G1022)*(P1022&gt;$P$2:$P$3094))+1</f>
        <v>1</v>
      </c>
      <c r="R1022" s="12" t="e">
        <f>(Q1022*100000)+#REF!</f>
        <v>#REF!</v>
      </c>
      <c r="S1022">
        <v>4</v>
      </c>
      <c r="T1022" t="str">
        <f t="shared" si="79"/>
        <v xml:space="preserve">THIRSK </v>
      </c>
      <c r="U1022">
        <v>0</v>
      </c>
      <c r="V1022" t="s">
        <v>17</v>
      </c>
      <c r="W1022">
        <f t="shared" si="80"/>
        <v>2023</v>
      </c>
    </row>
    <row r="1023" spans="1:23" x14ac:dyDescent="0.25">
      <c r="A1023" s="10" t="str">
        <f>IF(YEAR(G1023)=2024,#REF!,"")</f>
        <v/>
      </c>
      <c r="B1023" s="10" t="str">
        <f>IF(YEAR(G1023)=2025,#REF!,"")</f>
        <v/>
      </c>
      <c r="C1023" s="10" t="str">
        <f t="shared" si="81"/>
        <v>Afternoon45170</v>
      </c>
      <c r="D1023" s="5" t="str">
        <f>IF('by region'!$C$2="Any","Any",List!V1023)&amp;M1023&amp;IF('by region'!$I$2="Any","Any",N1023)&amp;G1023</f>
        <v>AnyJumpAny45170</v>
      </c>
      <c r="E1023" s="5" t="e">
        <f>IF(I1023=#REF!,List!G1023,"")</f>
        <v>#REF!</v>
      </c>
      <c r="F1023" s="5" t="str">
        <f t="shared" si="77"/>
        <v>451703</v>
      </c>
      <c r="G1023" s="15">
        <v>45170</v>
      </c>
      <c r="H1023" s="16" t="s">
        <v>35</v>
      </c>
      <c r="I1023" s="16" t="s">
        <v>58</v>
      </c>
      <c r="J1023" s="16" t="s">
        <v>9</v>
      </c>
      <c r="K1023" s="14" t="s">
        <v>24</v>
      </c>
      <c r="L1023" s="14" t="s">
        <v>19</v>
      </c>
      <c r="M1023" s="16" t="s">
        <v>12</v>
      </c>
      <c r="N1023" s="16" t="s">
        <v>13</v>
      </c>
      <c r="O1023" s="16" t="s">
        <v>14</v>
      </c>
      <c r="P1023" s="12">
        <f t="shared" si="78"/>
        <v>1</v>
      </c>
      <c r="Q1023" s="12" cm="1">
        <f t="array" ref="Q1023">SUMPRODUCT(($G$2:$G$3094=G1023)*(P1023&gt;$P$2:$P$3094))+1</f>
        <v>1</v>
      </c>
      <c r="R1023" s="12" t="e">
        <f>(Q1023*100000)+#REF!</f>
        <v>#REF!</v>
      </c>
      <c r="S1023">
        <v>3</v>
      </c>
      <c r="T1023" t="str">
        <f t="shared" si="79"/>
        <v xml:space="preserve">Fontwell Park </v>
      </c>
      <c r="U1023">
        <v>0</v>
      </c>
      <c r="V1023" t="s">
        <v>17</v>
      </c>
      <c r="W1023">
        <f t="shared" si="80"/>
        <v>2023</v>
      </c>
    </row>
    <row r="1024" spans="1:23" x14ac:dyDescent="0.25">
      <c r="A1024" s="10" t="str">
        <f>IF(YEAR(G1024)=2024,#REF!,"")</f>
        <v/>
      </c>
      <c r="B1024" s="10" t="str">
        <f>IF(YEAR(G1024)=2025,#REF!,"")</f>
        <v/>
      </c>
      <c r="C1024" s="10" t="str">
        <f t="shared" si="81"/>
        <v>Evening45171</v>
      </c>
      <c r="D1024" s="5" t="str">
        <f>IF('by region'!$C$2="Any","Any",List!V1024)&amp;M1024&amp;IF('by region'!$I$2="Any","Any",N1024)&amp;G1024</f>
        <v>AnyFlatAny45171</v>
      </c>
      <c r="E1024" s="5" t="e">
        <f>IF(I1024=#REF!,List!G1024,"")</f>
        <v>#REF!</v>
      </c>
      <c r="F1024" s="5" t="e">
        <f t="shared" si="77"/>
        <v>#REF!</v>
      </c>
      <c r="G1024" s="15">
        <v>45171</v>
      </c>
      <c r="H1024" s="16" t="s">
        <v>37</v>
      </c>
      <c r="I1024" s="16" t="s">
        <v>73</v>
      </c>
      <c r="J1024" s="16" t="s">
        <v>80</v>
      </c>
      <c r="K1024" s="14" t="s">
        <v>10</v>
      </c>
      <c r="L1024" s="14" t="s">
        <v>19</v>
      </c>
      <c r="M1024" s="16" t="s">
        <v>25</v>
      </c>
      <c r="N1024" s="16" t="s">
        <v>26</v>
      </c>
      <c r="O1024" s="16" t="s">
        <v>14</v>
      </c>
      <c r="P1024" s="12">
        <f t="shared" si="78"/>
        <v>2</v>
      </c>
      <c r="Q1024" s="12" cm="1">
        <f t="array" ref="Q1024">SUMPRODUCT(($G$2:$G$3094=G1024)*(P1024&gt;$P$2:$P$3094))+1</f>
        <v>5</v>
      </c>
      <c r="R1024" s="12" t="e">
        <f>(Q1024*100000)+#REF!</f>
        <v>#REF!</v>
      </c>
      <c r="S1024" t="e" cm="1">
        <f t="array" ref="S1024">SUMPRODUCT(($G$2:$G$3094=G1024)*(R1024&gt;$R$2:$R$3094))+1</f>
        <v>#REF!</v>
      </c>
      <c r="T1024" t="str">
        <f t="shared" si="79"/>
        <v>CHELMSFORD CITY †</v>
      </c>
      <c r="U1024">
        <v>0</v>
      </c>
      <c r="V1024" t="s">
        <v>30</v>
      </c>
      <c r="W1024">
        <f t="shared" si="80"/>
        <v>2023</v>
      </c>
    </row>
    <row r="1025" spans="1:23" x14ac:dyDescent="0.25">
      <c r="A1025" s="10" t="str">
        <f>IF(YEAR(G1025)=2024,#REF!,"")</f>
        <v/>
      </c>
      <c r="B1025" s="10" t="str">
        <f>IF(YEAR(G1025)=2025,#REF!,"")</f>
        <v/>
      </c>
      <c r="C1025" s="10" t="str">
        <f t="shared" si="81"/>
        <v>Evening45171</v>
      </c>
      <c r="D1025" s="5" t="str">
        <f>IF('by region'!$C$2="Any","Any",List!V1025)&amp;M1025&amp;IF('by region'!$I$2="Any","Any",N1025)&amp;G1025</f>
        <v>AnyFlatAny45171</v>
      </c>
      <c r="E1025" s="5" t="e">
        <f>IF(I1025=#REF!,List!G1025,"")</f>
        <v>#REF!</v>
      </c>
      <c r="F1025" s="5" t="e">
        <f t="shared" si="77"/>
        <v>#REF!</v>
      </c>
      <c r="G1025" s="15">
        <v>45171</v>
      </c>
      <c r="H1025" s="16" t="s">
        <v>37</v>
      </c>
      <c r="I1025" s="16" t="s">
        <v>43</v>
      </c>
      <c r="J1025" s="16" t="s">
        <v>80</v>
      </c>
      <c r="K1025" s="14" t="s">
        <v>24</v>
      </c>
      <c r="L1025" s="14" t="s">
        <v>17</v>
      </c>
      <c r="M1025" s="16" t="s">
        <v>25</v>
      </c>
      <c r="N1025" s="16" t="s">
        <v>26</v>
      </c>
      <c r="O1025" s="16" t="s">
        <v>14</v>
      </c>
      <c r="P1025" s="12">
        <f t="shared" si="78"/>
        <v>2</v>
      </c>
      <c r="Q1025" s="12" cm="1">
        <f t="array" ref="Q1025">SUMPRODUCT(($G$2:$G$3094=G1025)*(P1025&gt;$P$2:$P$3094))+1</f>
        <v>5</v>
      </c>
      <c r="R1025" s="12" t="e">
        <f>(Q1025*100000)+#REF!</f>
        <v>#REF!</v>
      </c>
      <c r="S1025" t="e" cm="1">
        <f t="array" ref="S1025">SUMPRODUCT(($G$2:$G$3094=G1025)*(R1025&gt;$R$2:$R$3094))+1</f>
        <v>#REF!</v>
      </c>
      <c r="T1025" t="str">
        <f t="shared" si="79"/>
        <v>WOLVERHAMPTON †</v>
      </c>
      <c r="U1025">
        <v>0</v>
      </c>
      <c r="V1025" t="s">
        <v>17</v>
      </c>
      <c r="W1025">
        <f t="shared" si="80"/>
        <v>2023</v>
      </c>
    </row>
    <row r="1026" spans="1:23" x14ac:dyDescent="0.25">
      <c r="A1026" s="10" t="str">
        <f>IF(YEAR(G1026)=2024,#REF!,"")</f>
        <v/>
      </c>
      <c r="B1026" s="10" t="str">
        <f>IF(YEAR(G1026)=2025,#REF!,"")</f>
        <v/>
      </c>
      <c r="C1026" s="10" t="str">
        <f t="shared" si="81"/>
        <v>Afternoon45171</v>
      </c>
      <c r="D1026" s="5" t="str">
        <f>IF('by region'!$C$2="Any","Any",List!V1026)&amp;M1026&amp;IF('by region'!$I$2="Any","Any",N1026)&amp;G1026</f>
        <v>AnyFlatAny45171</v>
      </c>
      <c r="E1026" s="5" t="e">
        <f>IF(I1026=#REF!,List!G1026,"")</f>
        <v>#REF!</v>
      </c>
      <c r="F1026" s="5" t="e">
        <f t="shared" ref="F1026:F1089" si="82">G1026&amp;S1026</f>
        <v>#REF!</v>
      </c>
      <c r="G1026" s="15">
        <v>45171</v>
      </c>
      <c r="H1026" s="16" t="s">
        <v>37</v>
      </c>
      <c r="I1026" s="16" t="s">
        <v>77</v>
      </c>
      <c r="J1026" s="16" t="s">
        <v>9</v>
      </c>
      <c r="K1026" s="14" t="s">
        <v>10</v>
      </c>
      <c r="L1026" s="14" t="s">
        <v>11</v>
      </c>
      <c r="M1026" s="16" t="s">
        <v>25</v>
      </c>
      <c r="N1026" s="16" t="s">
        <v>13</v>
      </c>
      <c r="O1026" s="16" t="s">
        <v>14</v>
      </c>
      <c r="P1026" s="12">
        <f t="shared" ref="P1026:P1089" si="83">IF(J1026="Afternoon",1,IF(J1026="Evening",2,IF(J1026="Floodlit",3,4)))</f>
        <v>1</v>
      </c>
      <c r="Q1026" s="12" cm="1">
        <f t="array" ref="Q1026">SUMPRODUCT(($G$2:$G$3094=G1026)*(P1026&gt;$P$2:$P$3094))+1</f>
        <v>1</v>
      </c>
      <c r="R1026" s="12" t="e">
        <f>(Q1026*100000)+#REF!</f>
        <v>#REF!</v>
      </c>
      <c r="S1026" t="e" cm="1">
        <f t="array" ref="S1026">SUMPRODUCT(($G$2:$G$3094=G1026)*(R1026&gt;$R$2:$R$3094))+1</f>
        <v>#REF!</v>
      </c>
      <c r="T1026" t="str">
        <f t="shared" ref="T1026:T1089" si="84">_xlfn.CONCAT(IF(M1026="Flat",UPPER(I1026),I1026)," ",IF(J1026="Evening","†",IF(J1026="Floodlit","#","")))</f>
        <v xml:space="preserve">BEVERLEY </v>
      </c>
      <c r="U1026">
        <v>0</v>
      </c>
      <c r="V1026" t="s">
        <v>19</v>
      </c>
      <c r="W1026">
        <f t="shared" ref="W1026:W1089" si="85">YEAR(G1026)</f>
        <v>2023</v>
      </c>
    </row>
    <row r="1027" spans="1:23" x14ac:dyDescent="0.25">
      <c r="A1027" s="10" t="str">
        <f>IF(YEAR(G1027)=2024,#REF!,"")</f>
        <v/>
      </c>
      <c r="B1027" s="10" t="str">
        <f>IF(YEAR(G1027)=2025,#REF!,"")</f>
        <v/>
      </c>
      <c r="C1027" s="10" t="str">
        <f t="shared" si="81"/>
        <v>Afternoon45171</v>
      </c>
      <c r="D1027" s="5" t="str">
        <f>IF('by region'!$C$2="Any","Any",List!V1027)&amp;M1027&amp;IF('by region'!$I$2="Any","Any",N1027)&amp;G1027</f>
        <v>AnyFlatAny45171</v>
      </c>
      <c r="E1027" s="5" t="e">
        <f>IF(I1027=#REF!,List!G1027,"")</f>
        <v>#REF!</v>
      </c>
      <c r="F1027" s="5" t="e">
        <f t="shared" si="82"/>
        <v>#REF!</v>
      </c>
      <c r="G1027" s="15">
        <v>45171</v>
      </c>
      <c r="H1027" s="16" t="s">
        <v>37</v>
      </c>
      <c r="I1027" s="16" t="s">
        <v>88</v>
      </c>
      <c r="J1027" s="16" t="s">
        <v>9</v>
      </c>
      <c r="K1027" s="14" t="s">
        <v>10</v>
      </c>
      <c r="L1027" s="14" t="s">
        <v>17</v>
      </c>
      <c r="M1027" s="16" t="s">
        <v>25</v>
      </c>
      <c r="N1027" s="16" t="s">
        <v>13</v>
      </c>
      <c r="O1027" s="16" t="s">
        <v>14</v>
      </c>
      <c r="P1027" s="12">
        <f t="shared" si="83"/>
        <v>1</v>
      </c>
      <c r="Q1027" s="12" cm="1">
        <f t="array" ref="Q1027">SUMPRODUCT(($G$2:$G$3094=G1027)*(P1027&gt;$P$2:$P$3094))+1</f>
        <v>1</v>
      </c>
      <c r="R1027" s="12" t="e">
        <f>(Q1027*100000)+#REF!</f>
        <v>#REF!</v>
      </c>
      <c r="S1027" t="e" cm="1">
        <f t="array" ref="S1027">SUMPRODUCT(($G$2:$G$3094=G1027)*(R1027&gt;$R$2:$R$3094))+1</f>
        <v>#REF!</v>
      </c>
      <c r="T1027" t="str">
        <f t="shared" si="84"/>
        <v xml:space="preserve">CHESTER </v>
      </c>
      <c r="U1027">
        <v>0</v>
      </c>
      <c r="V1027" t="s">
        <v>30</v>
      </c>
      <c r="W1027">
        <f t="shared" si="85"/>
        <v>2023</v>
      </c>
    </row>
    <row r="1028" spans="1:23" x14ac:dyDescent="0.25">
      <c r="A1028" s="10" t="str">
        <f>IF(YEAR(G1028)=2024,#REF!,"")</f>
        <v/>
      </c>
      <c r="B1028" s="10" t="str">
        <f>IF(YEAR(G1028)=2025,#REF!,"")</f>
        <v/>
      </c>
      <c r="C1028" s="10" t="str">
        <f t="shared" si="81"/>
        <v>Afternoon45171</v>
      </c>
      <c r="D1028" s="5" t="str">
        <f>IF('by region'!$C$2="Any","Any",List!V1028)&amp;M1028&amp;IF('by region'!$I$2="Any","Any",N1028)&amp;G1028</f>
        <v>AnyFlatAny45171</v>
      </c>
      <c r="E1028" s="5" t="e">
        <f>IF(I1028=#REF!,List!G1028,"")</f>
        <v>#REF!</v>
      </c>
      <c r="F1028" s="5" t="e">
        <f t="shared" si="82"/>
        <v>#REF!</v>
      </c>
      <c r="G1028" s="15">
        <v>45171</v>
      </c>
      <c r="H1028" s="16" t="s">
        <v>37</v>
      </c>
      <c r="I1028" s="16" t="s">
        <v>38</v>
      </c>
      <c r="J1028" s="16" t="s">
        <v>9</v>
      </c>
      <c r="K1028" s="14" t="s">
        <v>16</v>
      </c>
      <c r="L1028" s="14" t="s">
        <v>19</v>
      </c>
      <c r="M1028" s="16" t="s">
        <v>25</v>
      </c>
      <c r="N1028" s="16" t="s">
        <v>13</v>
      </c>
      <c r="O1028" s="16" t="s">
        <v>14</v>
      </c>
      <c r="P1028" s="12">
        <f t="shared" si="83"/>
        <v>1</v>
      </c>
      <c r="Q1028" s="12" cm="1">
        <f t="array" ref="Q1028">SUMPRODUCT(($G$2:$G$3094=G1028)*(P1028&gt;$P$2:$P$3094))+1</f>
        <v>1</v>
      </c>
      <c r="R1028" s="12" t="e">
        <f>(Q1028*100000)+#REF!</f>
        <v>#REF!</v>
      </c>
      <c r="S1028" t="e" cm="1">
        <f t="array" ref="S1028">SUMPRODUCT(($G$2:$G$3094=G1028)*(R1028&gt;$R$2:$R$3094))+1</f>
        <v>#REF!</v>
      </c>
      <c r="T1028" t="str">
        <f t="shared" si="84"/>
        <v xml:space="preserve">SANDOWN PARK </v>
      </c>
      <c r="U1028">
        <v>0</v>
      </c>
      <c r="V1028" t="s">
        <v>19</v>
      </c>
      <c r="W1028">
        <f t="shared" si="85"/>
        <v>2023</v>
      </c>
    </row>
    <row r="1029" spans="1:23" x14ac:dyDescent="0.25">
      <c r="A1029" s="10" t="str">
        <f>IF(YEAR(G1029)=2024,#REF!,"")</f>
        <v/>
      </c>
      <c r="B1029" s="10" t="str">
        <f>IF(YEAR(G1029)=2025,#REF!,"")</f>
        <v/>
      </c>
      <c r="C1029" s="10" t="str">
        <f t="shared" si="81"/>
        <v>Afternoon45171</v>
      </c>
      <c r="D1029" s="5" t="str">
        <f>IF('by region'!$C$2="Any","Any",List!V1029)&amp;M1029&amp;IF('by region'!$I$2="Any","Any",N1029)&amp;G1029</f>
        <v>AnyJumpAny45171</v>
      </c>
      <c r="E1029" s="5" t="e">
        <f>IF(I1029=#REF!,List!G1029,"")</f>
        <v>#REF!</v>
      </c>
      <c r="F1029" s="5" t="e">
        <f t="shared" si="82"/>
        <v>#REF!</v>
      </c>
      <c r="G1029" s="15">
        <v>45171</v>
      </c>
      <c r="H1029" s="16" t="s">
        <v>37</v>
      </c>
      <c r="I1029" s="16" t="s">
        <v>75</v>
      </c>
      <c r="J1029" s="16" t="s">
        <v>9</v>
      </c>
      <c r="K1029" s="14" t="s">
        <v>10</v>
      </c>
      <c r="L1029" s="14" t="s">
        <v>19</v>
      </c>
      <c r="M1029" s="16" t="s">
        <v>12</v>
      </c>
      <c r="N1029" s="16" t="s">
        <v>13</v>
      </c>
      <c r="O1029" s="16" t="s">
        <v>14</v>
      </c>
      <c r="P1029" s="12">
        <f t="shared" si="83"/>
        <v>1</v>
      </c>
      <c r="Q1029" s="12" cm="1">
        <f t="array" ref="Q1029">SUMPRODUCT(($G$2:$G$3094=G1029)*(P1029&gt;$P$2:$P$3094))+1</f>
        <v>1</v>
      </c>
      <c r="R1029" s="12" t="e">
        <f>(Q1029*100000)+#REF!</f>
        <v>#REF!</v>
      </c>
      <c r="S1029" t="e" cm="1">
        <f t="array" ref="S1029">SUMPRODUCT(($G$2:$G$3094=G1029)*(R1029&gt;$R$2:$R$3094))+1</f>
        <v>#REF!</v>
      </c>
      <c r="T1029" t="str">
        <f t="shared" si="84"/>
        <v xml:space="preserve">Newton Abbot </v>
      </c>
      <c r="U1029">
        <v>0</v>
      </c>
      <c r="V1029" t="s">
        <v>17</v>
      </c>
      <c r="W1029">
        <f t="shared" si="85"/>
        <v>2023</v>
      </c>
    </row>
    <row r="1030" spans="1:23" x14ac:dyDescent="0.25">
      <c r="A1030" s="10" t="str">
        <f>IF(YEAR(G1030)=2024,#REF!,"")</f>
        <v/>
      </c>
      <c r="B1030" s="10" t="str">
        <f>IF(YEAR(G1030)=2025,#REF!,"")</f>
        <v/>
      </c>
      <c r="C1030" s="10" t="str">
        <f t="shared" si="81"/>
        <v>Afternoon45172</v>
      </c>
      <c r="D1030" s="5" t="str">
        <f>IF('by region'!$C$2="Any","Any",List!V1030)&amp;M1030&amp;IF('by region'!$I$2="Any","Any",N1030)&amp;G1030</f>
        <v>AnyFlatAny45172</v>
      </c>
      <c r="E1030" s="5" t="e">
        <f>IF(I1030=#REF!,List!G1030,"")</f>
        <v>#REF!</v>
      </c>
      <c r="F1030" s="5" t="e">
        <f t="shared" si="82"/>
        <v>#REF!</v>
      </c>
      <c r="G1030" s="15">
        <v>45172</v>
      </c>
      <c r="H1030" s="16" t="s">
        <v>40</v>
      </c>
      <c r="I1030" s="16" t="s">
        <v>82</v>
      </c>
      <c r="J1030" s="16" t="s">
        <v>9</v>
      </c>
      <c r="K1030" s="14" t="s">
        <v>24</v>
      </c>
      <c r="L1030" s="14" t="s">
        <v>19</v>
      </c>
      <c r="M1030" s="16" t="s">
        <v>25</v>
      </c>
      <c r="N1030" s="16" t="s">
        <v>13</v>
      </c>
      <c r="O1030" s="16" t="s">
        <v>14</v>
      </c>
      <c r="P1030" s="12">
        <f t="shared" si="83"/>
        <v>1</v>
      </c>
      <c r="Q1030" s="12" cm="1">
        <f t="array" ref="Q1030">SUMPRODUCT(($G$2:$G$3094=G1030)*(P1030&gt;$P$2:$P$3094))+1</f>
        <v>1</v>
      </c>
      <c r="R1030" s="12" t="e">
        <f>(Q1030*100000)+#REF!</f>
        <v>#REF!</v>
      </c>
      <c r="S1030" t="e" cm="1">
        <f t="array" ref="S1030">SUMPRODUCT(($G$2:$G$3094=G1030)*(R1030&gt;$R$2:$R$3094))+1</f>
        <v>#REF!</v>
      </c>
      <c r="T1030" t="str">
        <f t="shared" si="84"/>
        <v xml:space="preserve">BRIGHTON </v>
      </c>
      <c r="U1030">
        <v>0</v>
      </c>
      <c r="V1030" t="s">
        <v>30</v>
      </c>
      <c r="W1030">
        <f t="shared" si="85"/>
        <v>2023</v>
      </c>
    </row>
    <row r="1031" spans="1:23" x14ac:dyDescent="0.25">
      <c r="A1031" s="10" t="str">
        <f>IF(YEAR(G1031)=2024,#REF!,"")</f>
        <v/>
      </c>
      <c r="B1031" s="10" t="str">
        <f>IF(YEAR(G1031)=2025,#REF!,"")</f>
        <v/>
      </c>
      <c r="C1031" s="10" t="str">
        <f t="shared" si="81"/>
        <v>Afternoon45172</v>
      </c>
      <c r="D1031" s="5" t="str">
        <f>IF('by region'!$C$2="Any","Any",List!V1031)&amp;M1031&amp;IF('by region'!$I$2="Any","Any",N1031)&amp;G1031</f>
        <v>AnyJumpAny45172</v>
      </c>
      <c r="E1031" s="5" t="e">
        <f>IF(I1031=#REF!,List!G1031,"")</f>
        <v>#REF!</v>
      </c>
      <c r="F1031" s="5" t="e">
        <f t="shared" si="82"/>
        <v>#REF!</v>
      </c>
      <c r="G1031" s="15">
        <v>45172</v>
      </c>
      <c r="H1031" s="16" t="s">
        <v>40</v>
      </c>
      <c r="I1031" s="16" t="s">
        <v>91</v>
      </c>
      <c r="J1031" s="16" t="s">
        <v>9</v>
      </c>
      <c r="K1031" s="14" t="s">
        <v>24</v>
      </c>
      <c r="L1031" s="14" t="s">
        <v>17</v>
      </c>
      <c r="M1031" s="16" t="s">
        <v>12</v>
      </c>
      <c r="N1031" s="16" t="s">
        <v>13</v>
      </c>
      <c r="O1031" s="16" t="s">
        <v>14</v>
      </c>
      <c r="P1031" s="12">
        <f t="shared" si="83"/>
        <v>1</v>
      </c>
      <c r="Q1031" s="12" cm="1">
        <f t="array" ref="Q1031">SUMPRODUCT(($G$2:$G$3094=G1031)*(P1031&gt;$P$2:$P$3094))+1</f>
        <v>1</v>
      </c>
      <c r="R1031" s="12" t="e">
        <f>(Q1031*100000)+#REF!</f>
        <v>#REF!</v>
      </c>
      <c r="S1031" t="e" cm="1">
        <f t="array" ref="S1031">SUMPRODUCT(($G$2:$G$3094=G1031)*(R1031&gt;$R$2:$R$3094))+1</f>
        <v>#REF!</v>
      </c>
      <c r="T1031" t="str">
        <f t="shared" si="84"/>
        <v xml:space="preserve">Worcester </v>
      </c>
      <c r="U1031">
        <v>0</v>
      </c>
      <c r="V1031" t="s">
        <v>30</v>
      </c>
      <c r="W1031">
        <f t="shared" si="85"/>
        <v>2023</v>
      </c>
    </row>
    <row r="1032" spans="1:23" x14ac:dyDescent="0.25">
      <c r="A1032" s="10" t="str">
        <f>IF(YEAR(G1032)=2024,#REF!,"")</f>
        <v/>
      </c>
      <c r="B1032" s="10" t="str">
        <f>IF(YEAR(G1032)=2025,#REF!,"")</f>
        <v/>
      </c>
      <c r="C1032" s="10" t="str">
        <f t="shared" si="81"/>
        <v>Evening45173</v>
      </c>
      <c r="D1032" s="5" t="str">
        <f>IF('by region'!$C$2="Any","Any",List!V1032)&amp;M1032&amp;IF('by region'!$I$2="Any","Any",N1032)&amp;G1032</f>
        <v>AnyFlatAny45173</v>
      </c>
      <c r="E1032" s="5" t="e">
        <f>IF(I1032=#REF!,List!G1032,"")</f>
        <v>#REF!</v>
      </c>
      <c r="F1032" s="5" t="e">
        <f t="shared" si="82"/>
        <v>#REF!</v>
      </c>
      <c r="G1032" s="15">
        <v>45173</v>
      </c>
      <c r="H1032" s="16" t="s">
        <v>42</v>
      </c>
      <c r="I1032" s="16" t="s">
        <v>23</v>
      </c>
      <c r="J1032" s="16" t="s">
        <v>80</v>
      </c>
      <c r="K1032" s="14" t="s">
        <v>24</v>
      </c>
      <c r="L1032" s="14" t="s">
        <v>17</v>
      </c>
      <c r="M1032" s="16" t="s">
        <v>25</v>
      </c>
      <c r="N1032" s="16" t="s">
        <v>26</v>
      </c>
      <c r="O1032" s="16" t="s">
        <v>14</v>
      </c>
      <c r="P1032" s="12">
        <f t="shared" si="83"/>
        <v>2</v>
      </c>
      <c r="Q1032" s="12" cm="1">
        <f t="array" ref="Q1032">SUMPRODUCT(($G$2:$G$3094=G1032)*(P1032&gt;$P$2:$P$3094))+1</f>
        <v>3</v>
      </c>
      <c r="R1032" s="12" t="e">
        <f>(Q1032*100000)+#REF!</f>
        <v>#REF!</v>
      </c>
      <c r="S1032" t="e" cm="1">
        <f t="array" ref="S1032">SUMPRODUCT(($G$2:$G$3094=G1032)*(R1032&gt;$R$2:$R$3094))+1</f>
        <v>#REF!</v>
      </c>
      <c r="T1032" t="str">
        <f t="shared" si="84"/>
        <v>SOUTHWELL †</v>
      </c>
      <c r="U1032">
        <v>0</v>
      </c>
      <c r="V1032" t="s">
        <v>11</v>
      </c>
      <c r="W1032">
        <f t="shared" si="85"/>
        <v>2023</v>
      </c>
    </row>
    <row r="1033" spans="1:23" x14ac:dyDescent="0.25">
      <c r="A1033" s="10" t="str">
        <f>IF(YEAR(G1033)=2024,#REF!,"")</f>
        <v/>
      </c>
      <c r="B1033" s="10" t="str">
        <f>IF(YEAR(G1033)=2025,#REF!,"")</f>
        <v/>
      </c>
      <c r="C1033" s="10" t="str">
        <f t="shared" si="81"/>
        <v>Afternoon45173</v>
      </c>
      <c r="D1033" s="5" t="str">
        <f>IF('by region'!$C$2="Any","Any",List!V1033)&amp;M1033&amp;IF('by region'!$I$2="Any","Any",N1033)&amp;G1033</f>
        <v>AnyFlatAny45173</v>
      </c>
      <c r="E1033" s="5" t="e">
        <f>IF(I1033=#REF!,List!G1033,"")</f>
        <v>#REF!</v>
      </c>
      <c r="F1033" s="5" t="e">
        <f t="shared" si="82"/>
        <v>#REF!</v>
      </c>
      <c r="G1033" s="15">
        <v>45173</v>
      </c>
      <c r="H1033" s="16" t="s">
        <v>42</v>
      </c>
      <c r="I1033" s="16" t="s">
        <v>82</v>
      </c>
      <c r="J1033" s="16" t="s">
        <v>9</v>
      </c>
      <c r="K1033" s="14" t="s">
        <v>24</v>
      </c>
      <c r="L1033" s="14" t="s">
        <v>19</v>
      </c>
      <c r="M1033" s="16" t="s">
        <v>25</v>
      </c>
      <c r="N1033" s="16" t="s">
        <v>13</v>
      </c>
      <c r="O1033" s="16" t="s">
        <v>14</v>
      </c>
      <c r="P1033" s="12">
        <f t="shared" si="83"/>
        <v>1</v>
      </c>
      <c r="Q1033" s="12" cm="1">
        <f t="array" ref="Q1033">SUMPRODUCT(($G$2:$G$3094=G1033)*(P1033&gt;$P$2:$P$3094))+1</f>
        <v>1</v>
      </c>
      <c r="R1033" s="12" t="e">
        <f>(Q1033*100000)+#REF!</f>
        <v>#REF!</v>
      </c>
      <c r="S1033" t="e" cm="1">
        <f t="array" ref="S1033">SUMPRODUCT(($G$2:$G$3094=G1033)*(R1033&gt;$R$2:$R$3094))+1</f>
        <v>#REF!</v>
      </c>
      <c r="T1033" t="str">
        <f t="shared" si="84"/>
        <v xml:space="preserve">BRIGHTON </v>
      </c>
      <c r="U1033">
        <v>0</v>
      </c>
      <c r="V1033" t="s">
        <v>19</v>
      </c>
      <c r="W1033">
        <f t="shared" si="85"/>
        <v>2023</v>
      </c>
    </row>
    <row r="1034" spans="1:23" x14ac:dyDescent="0.25">
      <c r="A1034" s="10" t="str">
        <f>IF(YEAR(G1034)=2024,#REF!,"")</f>
        <v/>
      </c>
      <c r="B1034" s="10" t="str">
        <f>IF(YEAR(G1034)=2025,#REF!,"")</f>
        <v/>
      </c>
      <c r="C1034" s="10" t="str">
        <f t="shared" si="81"/>
        <v>Afternoon45173</v>
      </c>
      <c r="D1034" s="5" t="str">
        <f>IF('by region'!$C$2="Any","Any",List!V1034)&amp;M1034&amp;IF('by region'!$I$2="Any","Any",N1034)&amp;G1034</f>
        <v>AnyFlatAny45173</v>
      </c>
      <c r="E1034" s="5" t="e">
        <f>IF(I1034=#REF!,List!G1034,"")</f>
        <v>#REF!</v>
      </c>
      <c r="F1034" s="5" t="e">
        <f t="shared" si="82"/>
        <v>#REF!</v>
      </c>
      <c r="G1034" s="15">
        <v>45173</v>
      </c>
      <c r="H1034" s="16" t="s">
        <v>42</v>
      </c>
      <c r="I1034" s="16" t="s">
        <v>54</v>
      </c>
      <c r="J1034" s="16" t="s">
        <v>9</v>
      </c>
      <c r="K1034" s="14" t="s">
        <v>24</v>
      </c>
      <c r="L1034" s="14" t="s">
        <v>19</v>
      </c>
      <c r="M1034" s="16" t="s">
        <v>25</v>
      </c>
      <c r="N1034" s="16" t="s">
        <v>13</v>
      </c>
      <c r="O1034" s="16" t="s">
        <v>14</v>
      </c>
      <c r="P1034" s="12">
        <f t="shared" si="83"/>
        <v>1</v>
      </c>
      <c r="Q1034" s="12" cm="1">
        <f t="array" ref="Q1034">SUMPRODUCT(($G$2:$G$3094=G1034)*(P1034&gt;$P$2:$P$3094))+1</f>
        <v>1</v>
      </c>
      <c r="R1034" s="12" t="e">
        <f>(Q1034*100000)+#REF!</f>
        <v>#REF!</v>
      </c>
      <c r="S1034" t="e" cm="1">
        <f t="array" ref="S1034">SUMPRODUCT(($G$2:$G$3094=G1034)*(R1034&gt;$R$2:$R$3094))+1</f>
        <v>#REF!</v>
      </c>
      <c r="T1034" t="str">
        <f t="shared" si="84"/>
        <v xml:space="preserve">CHEPSTOW </v>
      </c>
      <c r="U1034">
        <v>0</v>
      </c>
      <c r="V1034" t="s">
        <v>11</v>
      </c>
      <c r="W1034">
        <f t="shared" si="85"/>
        <v>2023</v>
      </c>
    </row>
    <row r="1035" spans="1:23" x14ac:dyDescent="0.25">
      <c r="A1035" s="10" t="str">
        <f>IF(YEAR(G1035)=2024,#REF!,"")</f>
        <v/>
      </c>
      <c r="B1035" s="10" t="str">
        <f>IF(YEAR(G1035)=2025,#REF!,"")</f>
        <v/>
      </c>
      <c r="C1035" s="10" t="str">
        <f t="shared" si="81"/>
        <v>Evening45174</v>
      </c>
      <c r="D1035" s="5" t="str">
        <f>IF('by region'!$C$2="Any","Any",List!V1035)&amp;M1035&amp;IF('by region'!$I$2="Any","Any",N1035)&amp;G1035</f>
        <v>AnyFlatAny45174</v>
      </c>
      <c r="E1035" s="5" t="e">
        <f>IF(I1035=#REF!,List!G1035,"")</f>
        <v>#REF!</v>
      </c>
      <c r="F1035" s="5" t="e">
        <f t="shared" si="82"/>
        <v>#REF!</v>
      </c>
      <c r="G1035" s="15">
        <v>45174</v>
      </c>
      <c r="H1035" s="16" t="s">
        <v>7</v>
      </c>
      <c r="I1035" s="16" t="s">
        <v>86</v>
      </c>
      <c r="J1035" s="16" t="s">
        <v>80</v>
      </c>
      <c r="K1035" s="14" t="s">
        <v>10</v>
      </c>
      <c r="L1035" s="14" t="s">
        <v>11</v>
      </c>
      <c r="M1035" s="16" t="s">
        <v>25</v>
      </c>
      <c r="N1035" s="16" t="s">
        <v>13</v>
      </c>
      <c r="O1035" s="16" t="s">
        <v>14</v>
      </c>
      <c r="P1035" s="12">
        <f t="shared" si="83"/>
        <v>2</v>
      </c>
      <c r="Q1035" s="12" cm="1">
        <f t="array" ref="Q1035">SUMPRODUCT(($G$2:$G$3094=G1035)*(P1035&gt;$P$2:$P$3094))+1</f>
        <v>3</v>
      </c>
      <c r="R1035" s="12" t="e">
        <f>(Q1035*100000)+#REF!</f>
        <v>#REF!</v>
      </c>
      <c r="S1035" t="e" cm="1">
        <f t="array" ref="S1035">SUMPRODUCT(($G$2:$G$3094=G1035)*(R1035&gt;$R$2:$R$3094))+1</f>
        <v>#REF!</v>
      </c>
      <c r="T1035" t="str">
        <f t="shared" si="84"/>
        <v>HAMILTON PARK †</v>
      </c>
      <c r="U1035">
        <v>0</v>
      </c>
      <c r="V1035" t="s">
        <v>17</v>
      </c>
      <c r="W1035">
        <f t="shared" si="85"/>
        <v>2023</v>
      </c>
    </row>
    <row r="1036" spans="1:23" x14ac:dyDescent="0.25">
      <c r="A1036" s="10" t="str">
        <f>IF(YEAR(G1036)=2024,#REF!,"")</f>
        <v/>
      </c>
      <c r="B1036" s="10" t="str">
        <f>IF(YEAR(G1036)=2025,#REF!,"")</f>
        <v/>
      </c>
      <c r="C1036" s="10" t="str">
        <f t="shared" si="81"/>
        <v>Evening45174</v>
      </c>
      <c r="D1036" s="5" t="str">
        <f>IF('by region'!$C$2="Any","Any",List!V1036)&amp;M1036&amp;IF('by region'!$I$2="Any","Any",N1036)&amp;G1036</f>
        <v>AnyFlatAny45174</v>
      </c>
      <c r="E1036" s="5" t="e">
        <f>IF(I1036=#REF!,List!G1036,"")</f>
        <v>#REF!</v>
      </c>
      <c r="F1036" s="5" t="e">
        <f t="shared" si="82"/>
        <v>#REF!</v>
      </c>
      <c r="G1036" s="15">
        <v>45174</v>
      </c>
      <c r="H1036" s="16" t="s">
        <v>7</v>
      </c>
      <c r="I1036" s="16" t="s">
        <v>78</v>
      </c>
      <c r="J1036" s="16" t="s">
        <v>80</v>
      </c>
      <c r="K1036" s="14" t="s">
        <v>10</v>
      </c>
      <c r="L1036" s="14" t="s">
        <v>11</v>
      </c>
      <c r="M1036" s="16" t="s">
        <v>25</v>
      </c>
      <c r="N1036" s="16" t="s">
        <v>13</v>
      </c>
      <c r="O1036" s="16" t="s">
        <v>21</v>
      </c>
      <c r="P1036" s="12">
        <f t="shared" si="83"/>
        <v>2</v>
      </c>
      <c r="Q1036" s="12" cm="1">
        <f t="array" ref="Q1036">SUMPRODUCT(($G$2:$G$3094=G1036)*(P1036&gt;$P$2:$P$3094))+1</f>
        <v>3</v>
      </c>
      <c r="R1036" s="12" t="e">
        <f>(Q1036*100000)+#REF!</f>
        <v>#REF!</v>
      </c>
      <c r="S1036" t="e" cm="1">
        <f t="array" ref="S1036">SUMPRODUCT(($G$2:$G$3094=G1036)*(R1036&gt;$R$2:$R$3094))+1</f>
        <v>#REF!</v>
      </c>
      <c r="T1036" t="str">
        <f t="shared" si="84"/>
        <v>RIPON †</v>
      </c>
      <c r="U1036">
        <v>0</v>
      </c>
      <c r="V1036" t="s">
        <v>19</v>
      </c>
      <c r="W1036">
        <f t="shared" si="85"/>
        <v>2023</v>
      </c>
    </row>
    <row r="1037" spans="1:23" x14ac:dyDescent="0.25">
      <c r="A1037" s="10" t="str">
        <f>IF(YEAR(G1037)=2024,#REF!,"")</f>
        <v/>
      </c>
      <c r="B1037" s="10" t="str">
        <f>IF(YEAR(G1037)=2025,#REF!,"")</f>
        <v/>
      </c>
      <c r="C1037" s="10" t="str">
        <f t="shared" si="81"/>
        <v>Afternoon45174</v>
      </c>
      <c r="D1037" s="5" t="str">
        <f>IF('by region'!$C$2="Any","Any",List!V1037)&amp;M1037&amp;IF('by region'!$I$2="Any","Any",N1037)&amp;G1037</f>
        <v>AnyFlatAny45174</v>
      </c>
      <c r="E1037" s="5" t="e">
        <f>IF(I1037=#REF!,List!G1037,"")</f>
        <v>#REF!</v>
      </c>
      <c r="F1037" s="5" t="e">
        <f t="shared" si="82"/>
        <v>#REF!</v>
      </c>
      <c r="G1037" s="15">
        <v>45174</v>
      </c>
      <c r="H1037" s="16" t="s">
        <v>7</v>
      </c>
      <c r="I1037" s="16" t="s">
        <v>85</v>
      </c>
      <c r="J1037" s="16" t="s">
        <v>9</v>
      </c>
      <c r="K1037" s="14" t="s">
        <v>10</v>
      </c>
      <c r="L1037" s="14" t="s">
        <v>19</v>
      </c>
      <c r="M1037" s="16" t="s">
        <v>25</v>
      </c>
      <c r="N1037" s="16" t="s">
        <v>13</v>
      </c>
      <c r="O1037" s="16" t="s">
        <v>14</v>
      </c>
      <c r="P1037" s="12">
        <f t="shared" si="83"/>
        <v>1</v>
      </c>
      <c r="Q1037" s="12" cm="1">
        <f t="array" ref="Q1037">SUMPRODUCT(($G$2:$G$3094=G1037)*(P1037&gt;$P$2:$P$3094))+1</f>
        <v>1</v>
      </c>
      <c r="R1037" s="12" t="e">
        <f>(Q1037*100000)+#REF!</f>
        <v>#REF!</v>
      </c>
      <c r="S1037" t="e" cm="1">
        <f t="array" ref="S1037">SUMPRODUCT(($G$2:$G$3094=G1037)*(R1037&gt;$R$2:$R$3094))+1</f>
        <v>#REF!</v>
      </c>
      <c r="T1037" t="str">
        <f t="shared" si="84"/>
        <v xml:space="preserve">GOODWOOD </v>
      </c>
      <c r="U1037">
        <v>0</v>
      </c>
      <c r="V1037" t="s">
        <v>11</v>
      </c>
      <c r="W1037">
        <f t="shared" si="85"/>
        <v>2023</v>
      </c>
    </row>
    <row r="1038" spans="1:23" x14ac:dyDescent="0.25">
      <c r="A1038" s="10" t="str">
        <f>IF(YEAR(G1038)=2024,#REF!,"")</f>
        <v/>
      </c>
      <c r="B1038" s="10" t="str">
        <f>IF(YEAR(G1038)=2025,#REF!,"")</f>
        <v/>
      </c>
      <c r="C1038" s="10" t="str">
        <f t="shared" si="81"/>
        <v>Afternoon45174</v>
      </c>
      <c r="D1038" s="5" t="str">
        <f>IF('by region'!$C$2="Any","Any",List!V1038)&amp;M1038&amp;IF('by region'!$I$2="Any","Any",N1038)&amp;G1038</f>
        <v>AnyJumpAny45174</v>
      </c>
      <c r="E1038" s="5" t="e">
        <f>IF(I1038=#REF!,List!G1038,"")</f>
        <v>#REF!</v>
      </c>
      <c r="F1038" s="5" t="e">
        <f t="shared" si="82"/>
        <v>#REF!</v>
      </c>
      <c r="G1038" s="15">
        <v>45174</v>
      </c>
      <c r="H1038" s="16" t="s">
        <v>7</v>
      </c>
      <c r="I1038" s="16" t="s">
        <v>64</v>
      </c>
      <c r="J1038" s="16" t="s">
        <v>9</v>
      </c>
      <c r="K1038" s="14" t="s">
        <v>10</v>
      </c>
      <c r="L1038" s="14" t="s">
        <v>17</v>
      </c>
      <c r="M1038" s="16" t="s">
        <v>12</v>
      </c>
      <c r="N1038" s="16" t="s">
        <v>13</v>
      </c>
      <c r="O1038" s="16" t="s">
        <v>14</v>
      </c>
      <c r="P1038" s="12">
        <f t="shared" si="83"/>
        <v>1</v>
      </c>
      <c r="Q1038" s="12" cm="1">
        <f t="array" ref="Q1038">SUMPRODUCT(($G$2:$G$3094=G1038)*(P1038&gt;$P$2:$P$3094))+1</f>
        <v>1</v>
      </c>
      <c r="R1038" s="12" t="e">
        <f>(Q1038*100000)+#REF!</f>
        <v>#REF!</v>
      </c>
      <c r="S1038" t="e" cm="1">
        <f t="array" ref="S1038">SUMPRODUCT(($G$2:$G$3094=G1038)*(R1038&gt;$R$2:$R$3094))+1</f>
        <v>#REF!</v>
      </c>
      <c r="T1038" t="str">
        <f t="shared" si="84"/>
        <v xml:space="preserve">Bangor-On-Dee </v>
      </c>
      <c r="U1038">
        <v>0</v>
      </c>
      <c r="V1038" t="s">
        <v>19</v>
      </c>
      <c r="W1038">
        <f t="shared" si="85"/>
        <v>2023</v>
      </c>
    </row>
    <row r="1039" spans="1:23" x14ac:dyDescent="0.25">
      <c r="A1039" s="10" t="str">
        <f>IF(YEAR(G1039)=2024,#REF!,"")</f>
        <v/>
      </c>
      <c r="B1039" s="10" t="str">
        <f>IF(YEAR(G1039)=2025,#REF!,"")</f>
        <v/>
      </c>
      <c r="C1039" s="10" t="str">
        <f t="shared" si="81"/>
        <v>Evening45175</v>
      </c>
      <c r="D1039" s="5" t="str">
        <f>IF('by region'!$C$2="Any","Any",List!V1039)&amp;M1039&amp;IF('by region'!$I$2="Any","Any",N1039)&amp;G1039</f>
        <v>AnyFlatAny45175</v>
      </c>
      <c r="E1039" s="5" t="e">
        <f>IF(I1039=#REF!,List!G1039,"")</f>
        <v>#REF!</v>
      </c>
      <c r="F1039" s="5" t="e">
        <f t="shared" si="82"/>
        <v>#REF!</v>
      </c>
      <c r="G1039" s="15">
        <v>45175</v>
      </c>
      <c r="H1039" s="16" t="s">
        <v>27</v>
      </c>
      <c r="I1039" s="16" t="s">
        <v>47</v>
      </c>
      <c r="J1039" s="16" t="s">
        <v>80</v>
      </c>
      <c r="K1039" s="14" t="s">
        <v>16</v>
      </c>
      <c r="L1039" s="14" t="s">
        <v>19</v>
      </c>
      <c r="M1039" s="16" t="s">
        <v>25</v>
      </c>
      <c r="N1039" s="16" t="s">
        <v>26</v>
      </c>
      <c r="O1039" s="16" t="s">
        <v>14</v>
      </c>
      <c r="P1039" s="12">
        <f t="shared" si="83"/>
        <v>2</v>
      </c>
      <c r="Q1039" s="12" cm="1">
        <f t="array" ref="Q1039">SUMPRODUCT(($G$2:$G$3094=G1039)*(P1039&gt;$P$2:$P$3094))+1</f>
        <v>4</v>
      </c>
      <c r="R1039" s="12" t="e">
        <f>(Q1039*100000)+#REF!</f>
        <v>#REF!</v>
      </c>
      <c r="S1039" t="e" cm="1">
        <f t="array" ref="S1039">SUMPRODUCT(($G$2:$G$3094=G1039)*(R1039&gt;$R$2:$R$3094))+1</f>
        <v>#REF!</v>
      </c>
      <c r="T1039" t="str">
        <f t="shared" si="84"/>
        <v>KEMPTON PARK †</v>
      </c>
      <c r="U1039">
        <v>0</v>
      </c>
      <c r="V1039" t="s">
        <v>11</v>
      </c>
      <c r="W1039">
        <f t="shared" si="85"/>
        <v>2023</v>
      </c>
    </row>
    <row r="1040" spans="1:23" x14ac:dyDescent="0.25">
      <c r="A1040" s="10" t="str">
        <f>IF(YEAR(G1040)=2024,#REF!,"")</f>
        <v/>
      </c>
      <c r="B1040" s="10" t="str">
        <f>IF(YEAR(G1040)=2025,#REF!,"")</f>
        <v/>
      </c>
      <c r="C1040" s="10" t="str">
        <f t="shared" si="81"/>
        <v>Afternoon45175</v>
      </c>
      <c r="D1040" s="5" t="str">
        <f>IF('by region'!$C$2="Any","Any",List!V1040)&amp;M1040&amp;IF('by region'!$I$2="Any","Any",N1040)&amp;G1040</f>
        <v>AnyFlatAny45175</v>
      </c>
      <c r="E1040" s="5" t="e">
        <f>IF(I1040=#REF!,List!G1040,"")</f>
        <v>#REF!</v>
      </c>
      <c r="F1040" s="5" t="e">
        <f t="shared" si="82"/>
        <v>#REF!</v>
      </c>
      <c r="G1040" s="15">
        <v>45175</v>
      </c>
      <c r="H1040" s="16" t="s">
        <v>27</v>
      </c>
      <c r="I1040" s="16" t="s">
        <v>43</v>
      </c>
      <c r="J1040" s="16" t="s">
        <v>9</v>
      </c>
      <c r="K1040" s="14" t="s">
        <v>24</v>
      </c>
      <c r="L1040" s="14" t="s">
        <v>17</v>
      </c>
      <c r="M1040" s="16" t="s">
        <v>25</v>
      </c>
      <c r="N1040" s="16" t="s">
        <v>26</v>
      </c>
      <c r="O1040" s="16" t="s">
        <v>14</v>
      </c>
      <c r="P1040" s="12">
        <f t="shared" si="83"/>
        <v>1</v>
      </c>
      <c r="Q1040" s="12" cm="1">
        <f t="array" ref="Q1040">SUMPRODUCT(($G$2:$G$3094=G1040)*(P1040&gt;$P$2:$P$3094))+1</f>
        <v>1</v>
      </c>
      <c r="R1040" s="12" t="e">
        <f>(Q1040*100000)+#REF!</f>
        <v>#REF!</v>
      </c>
      <c r="S1040" t="e" cm="1">
        <f t="array" ref="S1040">SUMPRODUCT(($G$2:$G$3094=G1040)*(R1040&gt;$R$2:$R$3094))+1</f>
        <v>#REF!</v>
      </c>
      <c r="T1040" t="str">
        <f t="shared" si="84"/>
        <v xml:space="preserve">WOLVERHAMPTON </v>
      </c>
      <c r="U1040">
        <v>0</v>
      </c>
      <c r="V1040" t="s">
        <v>19</v>
      </c>
      <c r="W1040">
        <f t="shared" si="85"/>
        <v>2023</v>
      </c>
    </row>
    <row r="1041" spans="1:23" x14ac:dyDescent="0.25">
      <c r="A1041" s="10" t="str">
        <f>IF(YEAR(G1041)=2024,#REF!,"")</f>
        <v/>
      </c>
      <c r="B1041" s="10" t="str">
        <f>IF(YEAR(G1041)=2025,#REF!,"")</f>
        <v/>
      </c>
      <c r="C1041" s="10" t="str">
        <f t="shared" si="81"/>
        <v>Afternoon45175</v>
      </c>
      <c r="D1041" s="5" t="str">
        <f>IF('by region'!$C$2="Any","Any",List!V1041)&amp;M1041&amp;IF('by region'!$I$2="Any","Any",N1041)&amp;G1041</f>
        <v>AnyFlatAny45175</v>
      </c>
      <c r="E1041" s="5" t="e">
        <f>IF(I1041=#REF!,List!G1041,"")</f>
        <v>#REF!</v>
      </c>
      <c r="F1041" s="5" t="e">
        <f t="shared" si="82"/>
        <v>#REF!</v>
      </c>
      <c r="G1041" s="15">
        <v>45175</v>
      </c>
      <c r="H1041" s="16" t="s">
        <v>27</v>
      </c>
      <c r="I1041" s="16" t="s">
        <v>79</v>
      </c>
      <c r="J1041" s="16" t="s">
        <v>9</v>
      </c>
      <c r="K1041" s="14" t="s">
        <v>24</v>
      </c>
      <c r="L1041" s="14" t="s">
        <v>19</v>
      </c>
      <c r="M1041" s="16" t="s">
        <v>25</v>
      </c>
      <c r="N1041" s="16" t="s">
        <v>13</v>
      </c>
      <c r="O1041" s="16" t="s">
        <v>14</v>
      </c>
      <c r="P1041" s="12">
        <f t="shared" si="83"/>
        <v>1</v>
      </c>
      <c r="Q1041" s="12" cm="1">
        <f t="array" ref="Q1041">SUMPRODUCT(($G$2:$G$3094=G1041)*(P1041&gt;$P$2:$P$3094))+1</f>
        <v>1</v>
      </c>
      <c r="R1041" s="12" t="e">
        <f>(Q1041*100000)+#REF!</f>
        <v>#REF!</v>
      </c>
      <c r="S1041" t="e" cm="1">
        <f t="array" ref="S1041">SUMPRODUCT(($G$2:$G$3094=G1041)*(R1041&gt;$R$2:$R$3094))+1</f>
        <v>#REF!</v>
      </c>
      <c r="T1041" t="str">
        <f t="shared" si="84"/>
        <v xml:space="preserve">BATH </v>
      </c>
      <c r="U1041">
        <v>0</v>
      </c>
      <c r="V1041" t="s">
        <v>11</v>
      </c>
      <c r="W1041">
        <f t="shared" si="85"/>
        <v>2023</v>
      </c>
    </row>
    <row r="1042" spans="1:23" x14ac:dyDescent="0.25">
      <c r="A1042" s="10" t="str">
        <f>IF(YEAR(G1042)=2024,#REF!,"")</f>
        <v/>
      </c>
      <c r="B1042" s="10" t="str">
        <f>IF(YEAR(G1042)=2025,#REF!,"")</f>
        <v/>
      </c>
      <c r="C1042" s="10" t="str">
        <f t="shared" si="81"/>
        <v>Afternoon45175</v>
      </c>
      <c r="D1042" s="5" t="str">
        <f>IF('by region'!$C$2="Any","Any",List!V1042)&amp;M1042&amp;IF('by region'!$I$2="Any","Any",N1042)&amp;G1042</f>
        <v>AnyFlatAny45175</v>
      </c>
      <c r="E1042" s="5" t="e">
        <f>IF(I1042=#REF!,List!G1042,"")</f>
        <v>#REF!</v>
      </c>
      <c r="F1042" s="5" t="e">
        <f t="shared" si="82"/>
        <v>#REF!</v>
      </c>
      <c r="G1042" s="15">
        <v>45175</v>
      </c>
      <c r="H1042" s="16" t="s">
        <v>27</v>
      </c>
      <c r="I1042" s="16" t="s">
        <v>36</v>
      </c>
      <c r="J1042" s="16" t="s">
        <v>9</v>
      </c>
      <c r="K1042" s="14" t="s">
        <v>24</v>
      </c>
      <c r="L1042" s="14" t="s">
        <v>19</v>
      </c>
      <c r="M1042" s="16" t="s">
        <v>25</v>
      </c>
      <c r="N1042" s="16" t="s">
        <v>13</v>
      </c>
      <c r="O1042" s="16" t="s">
        <v>14</v>
      </c>
      <c r="P1042" s="12">
        <f t="shared" si="83"/>
        <v>1</v>
      </c>
      <c r="Q1042" s="12" cm="1">
        <f t="array" ref="Q1042">SUMPRODUCT(($G$2:$G$3094=G1042)*(P1042&gt;$P$2:$P$3094))+1</f>
        <v>1</v>
      </c>
      <c r="R1042" s="12" t="e">
        <f>(Q1042*100000)+#REF!</f>
        <v>#REF!</v>
      </c>
      <c r="S1042" t="e" cm="1">
        <f t="array" ref="S1042">SUMPRODUCT(($G$2:$G$3094=G1042)*(R1042&gt;$R$2:$R$3094))+1</f>
        <v>#REF!</v>
      </c>
      <c r="T1042" t="str">
        <f t="shared" si="84"/>
        <v xml:space="preserve">LINGFIELD PARK </v>
      </c>
      <c r="U1042">
        <v>0</v>
      </c>
      <c r="V1042" t="s">
        <v>19</v>
      </c>
      <c r="W1042">
        <f t="shared" si="85"/>
        <v>2023</v>
      </c>
    </row>
    <row r="1043" spans="1:23" x14ac:dyDescent="0.25">
      <c r="A1043" s="10" t="str">
        <f>IF(YEAR(G1043)=2024,#REF!,"")</f>
        <v/>
      </c>
      <c r="B1043" s="10" t="str">
        <f>IF(YEAR(G1043)=2025,#REF!,"")</f>
        <v/>
      </c>
      <c r="C1043" s="10" t="str">
        <f t="shared" si="81"/>
        <v>Evening45175</v>
      </c>
      <c r="D1043" s="5" t="str">
        <f>IF('by region'!$C$2="Any","Any",List!V1043)&amp;M1043&amp;IF('by region'!$I$2="Any","Any",N1043)&amp;G1043</f>
        <v>AnyJumpAny45175</v>
      </c>
      <c r="E1043" s="5" t="e">
        <f>IF(I1043=#REF!,List!G1043,"")</f>
        <v>#REF!</v>
      </c>
      <c r="F1043" s="5" t="e">
        <f t="shared" si="82"/>
        <v>#REF!</v>
      </c>
      <c r="G1043" s="15">
        <v>45175</v>
      </c>
      <c r="H1043" s="16" t="s">
        <v>27</v>
      </c>
      <c r="I1043" s="16" t="s">
        <v>67</v>
      </c>
      <c r="J1043" s="16" t="s">
        <v>80</v>
      </c>
      <c r="K1043" s="14" t="s">
        <v>10</v>
      </c>
      <c r="L1043" s="14" t="s">
        <v>11</v>
      </c>
      <c r="M1043" s="16" t="s">
        <v>12</v>
      </c>
      <c r="N1043" s="16" t="s">
        <v>13</v>
      </c>
      <c r="O1043" s="16" t="s">
        <v>21</v>
      </c>
      <c r="P1043" s="12">
        <f t="shared" si="83"/>
        <v>2</v>
      </c>
      <c r="Q1043" s="12" cm="1">
        <f t="array" ref="Q1043">SUMPRODUCT(($G$2:$G$3094=G1043)*(P1043&gt;$P$2:$P$3094))+1</f>
        <v>4</v>
      </c>
      <c r="R1043" s="12" t="e">
        <f>(Q1043*100000)+#REF!</f>
        <v>#REF!</v>
      </c>
      <c r="S1043" t="e" cm="1">
        <f t="array" ref="S1043">SUMPRODUCT(($G$2:$G$3094=G1043)*(R1043&gt;$R$2:$R$3094))+1</f>
        <v>#REF!</v>
      </c>
      <c r="T1043" t="str">
        <f t="shared" si="84"/>
        <v>Hexham †</v>
      </c>
      <c r="U1043">
        <v>0</v>
      </c>
      <c r="V1043" t="s">
        <v>17</v>
      </c>
      <c r="W1043">
        <f t="shared" si="85"/>
        <v>2023</v>
      </c>
    </row>
    <row r="1044" spans="1:23" x14ac:dyDescent="0.25">
      <c r="A1044" s="10" t="str">
        <f>IF(YEAR(G1044)=2024,#REF!,"")</f>
        <v/>
      </c>
      <c r="B1044" s="10" t="str">
        <f>IF(YEAR(G1044)=2025,#REF!,"")</f>
        <v/>
      </c>
      <c r="C1044" s="10" t="str">
        <f t="shared" si="81"/>
        <v>Evening45176</v>
      </c>
      <c r="D1044" s="5" t="str">
        <f>IF('by region'!$C$2="Any","Any",List!V1044)&amp;M1044&amp;IF('by region'!$I$2="Any","Any",N1044)&amp;G1044</f>
        <v>AnyFlatAny45176</v>
      </c>
      <c r="E1044" s="5" t="e">
        <f>IF(I1044=#REF!,List!G1044,"")</f>
        <v>#REF!</v>
      </c>
      <c r="F1044" s="5" t="e">
        <f t="shared" si="82"/>
        <v>#REF!</v>
      </c>
      <c r="G1044" s="15">
        <v>45176</v>
      </c>
      <c r="H1044" s="16" t="s">
        <v>34</v>
      </c>
      <c r="I1044" s="16" t="s">
        <v>70</v>
      </c>
      <c r="J1044" s="16" t="s">
        <v>80</v>
      </c>
      <c r="K1044" s="14" t="s">
        <v>24</v>
      </c>
      <c r="L1044" s="14" t="s">
        <v>19</v>
      </c>
      <c r="M1044" s="16" t="s">
        <v>25</v>
      </c>
      <c r="N1044" s="16" t="s">
        <v>13</v>
      </c>
      <c r="O1044" s="16" t="s">
        <v>21</v>
      </c>
      <c r="P1044" s="12">
        <f t="shared" si="83"/>
        <v>2</v>
      </c>
      <c r="Q1044" s="12" cm="1">
        <f t="array" ref="Q1044">SUMPRODUCT(($G$2:$G$3094=G1044)*(P1044&gt;$P$2:$P$3094))+1</f>
        <v>4</v>
      </c>
      <c r="R1044" s="12" t="e">
        <f>(Q1044*100000)+#REF!</f>
        <v>#REF!</v>
      </c>
      <c r="S1044" t="e" cm="1">
        <f t="array" ref="S1044">SUMPRODUCT(($G$2:$G$3094=G1044)*(R1044&gt;$R$2:$R$3094))+1</f>
        <v>#REF!</v>
      </c>
      <c r="T1044" t="str">
        <f t="shared" si="84"/>
        <v>WINDSOR †</v>
      </c>
      <c r="U1044">
        <v>0</v>
      </c>
      <c r="V1044" t="s">
        <v>11</v>
      </c>
      <c r="W1044">
        <f t="shared" si="85"/>
        <v>2023</v>
      </c>
    </row>
    <row r="1045" spans="1:23" x14ac:dyDescent="0.25">
      <c r="A1045" s="10" t="str">
        <f>IF(YEAR(G1045)=2024,#REF!,"")</f>
        <v/>
      </c>
      <c r="B1045" s="10" t="str">
        <f>IF(YEAR(G1045)=2025,#REF!,"")</f>
        <v/>
      </c>
      <c r="C1045" s="10" t="str">
        <f t="shared" si="81"/>
        <v>Evening45176</v>
      </c>
      <c r="D1045" s="5" t="str">
        <f>IF('by region'!$C$2="Any","Any",List!V1045)&amp;M1045&amp;IF('by region'!$I$2="Any","Any",N1045)&amp;G1045</f>
        <v>AnyFlatAny45176</v>
      </c>
      <c r="E1045" s="5" t="e">
        <f>IF(I1045=#REF!,List!G1045,"")</f>
        <v>#REF!</v>
      </c>
      <c r="F1045" s="5" t="e">
        <f t="shared" si="82"/>
        <v>#REF!</v>
      </c>
      <c r="G1045" s="15">
        <v>45176</v>
      </c>
      <c r="H1045" s="16" t="s">
        <v>34</v>
      </c>
      <c r="I1045" s="16" t="s">
        <v>63</v>
      </c>
      <c r="J1045" s="16" t="s">
        <v>80</v>
      </c>
      <c r="K1045" s="14" t="s">
        <v>16</v>
      </c>
      <c r="L1045" s="14" t="s">
        <v>11</v>
      </c>
      <c r="M1045" s="16" t="s">
        <v>25</v>
      </c>
      <c r="N1045" s="16" t="s">
        <v>13</v>
      </c>
      <c r="O1045" s="16" t="s">
        <v>21</v>
      </c>
      <c r="P1045" s="12">
        <f t="shared" si="83"/>
        <v>2</v>
      </c>
      <c r="Q1045" s="12" cm="1">
        <f t="array" ref="Q1045">SUMPRODUCT(($G$2:$G$3094=G1045)*(P1045&gt;$P$2:$P$3094))+1</f>
        <v>4</v>
      </c>
      <c r="R1045" s="12" t="e">
        <f>(Q1045*100000)+#REF!</f>
        <v>#REF!</v>
      </c>
      <c r="S1045" t="e" cm="1">
        <f t="array" ref="S1045">SUMPRODUCT(($G$2:$G$3094=G1045)*(R1045&gt;$R$2:$R$3094))+1</f>
        <v>#REF!</v>
      </c>
      <c r="T1045" t="str">
        <f t="shared" si="84"/>
        <v>CARLISLE †</v>
      </c>
      <c r="U1045">
        <v>0</v>
      </c>
      <c r="V1045" t="s">
        <v>17</v>
      </c>
      <c r="W1045">
        <f t="shared" si="85"/>
        <v>2023</v>
      </c>
    </row>
    <row r="1046" spans="1:23" x14ac:dyDescent="0.25">
      <c r="A1046" s="10" t="str">
        <f>IF(YEAR(G1046)=2024,#REF!,"")</f>
        <v/>
      </c>
      <c r="B1046" s="10" t="str">
        <f>IF(YEAR(G1046)=2025,#REF!,"")</f>
        <v/>
      </c>
      <c r="C1046" s="10" t="str">
        <f t="shared" si="81"/>
        <v>Afternoon45176</v>
      </c>
      <c r="D1046" s="5" t="str">
        <f>IF('by region'!$C$2="Any","Any",List!V1046)&amp;M1046&amp;IF('by region'!$I$2="Any","Any",N1046)&amp;G1046</f>
        <v>AnyFlatAny45176</v>
      </c>
      <c r="E1046" s="5" t="e">
        <f>IF(I1046=#REF!,List!G1046,"")</f>
        <v>#REF!</v>
      </c>
      <c r="F1046" s="5" t="e">
        <f t="shared" si="82"/>
        <v>#REF!</v>
      </c>
      <c r="G1046" s="15">
        <v>45176</v>
      </c>
      <c r="H1046" s="16" t="s">
        <v>34</v>
      </c>
      <c r="I1046" s="16" t="s">
        <v>56</v>
      </c>
      <c r="J1046" s="16" t="s">
        <v>9</v>
      </c>
      <c r="K1046" s="14" t="s">
        <v>16</v>
      </c>
      <c r="L1046" s="14" t="s">
        <v>11</v>
      </c>
      <c r="M1046" s="16" t="s">
        <v>25</v>
      </c>
      <c r="N1046" s="16" t="s">
        <v>13</v>
      </c>
      <c r="O1046" s="16" t="s">
        <v>14</v>
      </c>
      <c r="P1046" s="12">
        <f t="shared" si="83"/>
        <v>1</v>
      </c>
      <c r="Q1046" s="12" cm="1">
        <f t="array" ref="Q1046">SUMPRODUCT(($G$2:$G$3094=G1046)*(P1046&gt;$P$2:$P$3094))+1</f>
        <v>1</v>
      </c>
      <c r="R1046" s="12" t="e">
        <f>(Q1046*100000)+#REF!</f>
        <v>#REF!</v>
      </c>
      <c r="S1046" t="e" cm="1">
        <f t="array" ref="S1046">SUMPRODUCT(($G$2:$G$3094=G1046)*(R1046&gt;$R$2:$R$3094))+1</f>
        <v>#REF!</v>
      </c>
      <c r="T1046" t="str">
        <f t="shared" si="84"/>
        <v xml:space="preserve">HAYDOCK PARK </v>
      </c>
      <c r="U1046">
        <v>0</v>
      </c>
      <c r="V1046" t="s">
        <v>19</v>
      </c>
      <c r="W1046">
        <f t="shared" si="85"/>
        <v>2023</v>
      </c>
    </row>
    <row r="1047" spans="1:23" x14ac:dyDescent="0.25">
      <c r="A1047" s="10" t="str">
        <f>IF(YEAR(G1047)=2024,#REF!,"")</f>
        <v/>
      </c>
      <c r="B1047" s="10" t="str">
        <f>IF(YEAR(G1047)=2025,#REF!,"")</f>
        <v/>
      </c>
      <c r="C1047" s="10" t="str">
        <f t="shared" si="81"/>
        <v>Afternoon45176</v>
      </c>
      <c r="D1047" s="5" t="str">
        <f>IF('by region'!$C$2="Any","Any",List!V1047)&amp;M1047&amp;IF('by region'!$I$2="Any","Any",N1047)&amp;G1047</f>
        <v>AnyFlatAny45176</v>
      </c>
      <c r="E1047" s="5" t="e">
        <f>IF(I1047=#REF!,List!G1047,"")</f>
        <v>#REF!</v>
      </c>
      <c r="F1047" s="5" t="e">
        <f t="shared" si="82"/>
        <v>#REF!</v>
      </c>
      <c r="G1047" s="15">
        <v>45176</v>
      </c>
      <c r="H1047" s="16" t="s">
        <v>34</v>
      </c>
      <c r="I1047" s="16" t="s">
        <v>87</v>
      </c>
      <c r="J1047" s="16" t="s">
        <v>9</v>
      </c>
      <c r="K1047" s="14" t="s">
        <v>10</v>
      </c>
      <c r="L1047" s="14" t="s">
        <v>19</v>
      </c>
      <c r="M1047" s="16" t="s">
        <v>25</v>
      </c>
      <c r="N1047" s="16" t="s">
        <v>13</v>
      </c>
      <c r="O1047" s="16" t="s">
        <v>14</v>
      </c>
      <c r="P1047" s="12">
        <f t="shared" si="83"/>
        <v>1</v>
      </c>
      <c r="Q1047" s="12" cm="1">
        <f t="array" ref="Q1047">SUMPRODUCT(($G$2:$G$3094=G1047)*(P1047&gt;$P$2:$P$3094))+1</f>
        <v>1</v>
      </c>
      <c r="R1047" s="12" t="e">
        <f>(Q1047*100000)+#REF!</f>
        <v>#REF!</v>
      </c>
      <c r="S1047" t="e" cm="1">
        <f t="array" ref="S1047">SUMPRODUCT(($G$2:$G$3094=G1047)*(R1047&gt;$R$2:$R$3094))+1</f>
        <v>#REF!</v>
      </c>
      <c r="T1047" t="str">
        <f t="shared" si="84"/>
        <v xml:space="preserve">SALISBURY </v>
      </c>
      <c r="U1047">
        <v>0</v>
      </c>
      <c r="V1047" t="s">
        <v>11</v>
      </c>
      <c r="W1047">
        <f t="shared" si="85"/>
        <v>2023</v>
      </c>
    </row>
    <row r="1048" spans="1:23" x14ac:dyDescent="0.25">
      <c r="A1048" s="10" t="str">
        <f>IF(YEAR(G1048)=2024,#REF!,"")</f>
        <v/>
      </c>
      <c r="B1048" s="10" t="str">
        <f>IF(YEAR(G1048)=2025,#REF!,"")</f>
        <v/>
      </c>
      <c r="C1048" s="10" t="str">
        <f t="shared" si="81"/>
        <v>Afternoon45176</v>
      </c>
      <c r="D1048" s="5" t="str">
        <f>IF('by region'!$C$2="Any","Any",List!V1048)&amp;M1048&amp;IF('by region'!$I$2="Any","Any",N1048)&amp;G1048</f>
        <v>AnyJumpAny45176</v>
      </c>
      <c r="E1048" s="5" t="e">
        <f>IF(I1048=#REF!,List!G1048,"")</f>
        <v>#REF!</v>
      </c>
      <c r="F1048" s="5" t="e">
        <f t="shared" si="82"/>
        <v>#REF!</v>
      </c>
      <c r="G1048" s="15">
        <v>45176</v>
      </c>
      <c r="H1048" s="16" t="s">
        <v>34</v>
      </c>
      <c r="I1048" s="16" t="s">
        <v>46</v>
      </c>
      <c r="J1048" s="16" t="s">
        <v>9</v>
      </c>
      <c r="K1048" s="14" t="s">
        <v>24</v>
      </c>
      <c r="L1048" s="14" t="s">
        <v>11</v>
      </c>
      <c r="M1048" s="16" t="s">
        <v>12</v>
      </c>
      <c r="N1048" s="16" t="s">
        <v>13</v>
      </c>
      <c r="O1048" s="16" t="s">
        <v>14</v>
      </c>
      <c r="P1048" s="12">
        <f t="shared" si="83"/>
        <v>1</v>
      </c>
      <c r="Q1048" s="12" cm="1">
        <f t="array" ref="Q1048">SUMPRODUCT(($G$2:$G$3094=G1048)*(P1048&gt;$P$2:$P$3094))+1</f>
        <v>1</v>
      </c>
      <c r="R1048" s="12" t="e">
        <f>(Q1048*100000)+#REF!</f>
        <v>#REF!</v>
      </c>
      <c r="S1048" t="e" cm="1">
        <f t="array" ref="S1048">SUMPRODUCT(($G$2:$G$3094=G1048)*(R1048&gt;$R$2:$R$3094))+1</f>
        <v>#REF!</v>
      </c>
      <c r="T1048" t="str">
        <f t="shared" si="84"/>
        <v xml:space="preserve">Sedgefield </v>
      </c>
      <c r="U1048">
        <v>0</v>
      </c>
      <c r="V1048" t="s">
        <v>30</v>
      </c>
      <c r="W1048">
        <f t="shared" si="85"/>
        <v>2023</v>
      </c>
    </row>
    <row r="1049" spans="1:23" x14ac:dyDescent="0.25">
      <c r="A1049" s="10" t="str">
        <f>IF(YEAR(G1049)=2024,#REF!,"")</f>
        <v/>
      </c>
      <c r="B1049" s="10" t="str">
        <f>IF(YEAR(G1049)=2025,#REF!,"")</f>
        <v/>
      </c>
      <c r="C1049" s="10" t="str">
        <f t="shared" si="81"/>
        <v>Evening45177</v>
      </c>
      <c r="D1049" s="5" t="str">
        <f>IF('by region'!$C$2="Any","Any",List!V1049)&amp;M1049&amp;IF('by region'!$I$2="Any","Any",N1049)&amp;G1049</f>
        <v>AnyFlatAny45177</v>
      </c>
      <c r="E1049" s="5" t="e">
        <f>IF(I1049=#REF!,List!G1049,"")</f>
        <v>#REF!</v>
      </c>
      <c r="F1049" s="5" t="e">
        <f t="shared" si="82"/>
        <v>#REF!</v>
      </c>
      <c r="G1049" s="15">
        <v>45177</v>
      </c>
      <c r="H1049" s="16" t="s">
        <v>35</v>
      </c>
      <c r="I1049" s="16" t="s">
        <v>47</v>
      </c>
      <c r="J1049" s="16" t="s">
        <v>80</v>
      </c>
      <c r="K1049" s="14" t="s">
        <v>16</v>
      </c>
      <c r="L1049" s="14" t="s">
        <v>19</v>
      </c>
      <c r="M1049" s="16" t="s">
        <v>25</v>
      </c>
      <c r="N1049" s="16" t="s">
        <v>26</v>
      </c>
      <c r="O1049" s="16" t="s">
        <v>14</v>
      </c>
      <c r="P1049" s="12">
        <f t="shared" si="83"/>
        <v>2</v>
      </c>
      <c r="Q1049" s="12" cm="1">
        <f t="array" ref="Q1049">SUMPRODUCT(($G$2:$G$3094=G1049)*(P1049&gt;$P$2:$P$3094))+1</f>
        <v>4</v>
      </c>
      <c r="R1049" s="12" t="e">
        <f>(Q1049*100000)+#REF!</f>
        <v>#REF!</v>
      </c>
      <c r="S1049" t="e" cm="1">
        <f t="array" ref="S1049">SUMPRODUCT(($G$2:$G$3094=G1049)*(R1049&gt;$R$2:$R$3094))+1</f>
        <v>#REF!</v>
      </c>
      <c r="T1049" t="str">
        <f t="shared" si="84"/>
        <v>KEMPTON PARK †</v>
      </c>
      <c r="U1049">
        <v>0</v>
      </c>
      <c r="V1049" t="s">
        <v>19</v>
      </c>
      <c r="W1049">
        <f t="shared" si="85"/>
        <v>2023</v>
      </c>
    </row>
    <row r="1050" spans="1:23" x14ac:dyDescent="0.25">
      <c r="A1050" s="10" t="str">
        <f>IF(YEAR(G1050)=2024,#REF!,"")</f>
        <v/>
      </c>
      <c r="B1050" s="10" t="str">
        <f>IF(YEAR(G1050)=2025,#REF!,"")</f>
        <v/>
      </c>
      <c r="C1050" s="10" t="str">
        <f t="shared" si="81"/>
        <v>Afternoon45177</v>
      </c>
      <c r="D1050" s="5" t="str">
        <f>IF('by region'!$C$2="Any","Any",List!V1050)&amp;M1050&amp;IF('by region'!$I$2="Any","Any",N1050)&amp;G1050</f>
        <v>AnyFlatAny45177</v>
      </c>
      <c r="E1050" s="5" t="e">
        <f>IF(I1050=#REF!,List!G1050,"")</f>
        <v>#REF!</v>
      </c>
      <c r="F1050" s="5" t="e">
        <f t="shared" si="82"/>
        <v>#REF!</v>
      </c>
      <c r="G1050" s="15">
        <v>45177</v>
      </c>
      <c r="H1050" s="16" t="s">
        <v>35</v>
      </c>
      <c r="I1050" s="16" t="s">
        <v>31</v>
      </c>
      <c r="J1050" s="16" t="s">
        <v>9</v>
      </c>
      <c r="K1050" s="14" t="s">
        <v>24</v>
      </c>
      <c r="L1050" s="14" t="s">
        <v>11</v>
      </c>
      <c r="M1050" s="16" t="s">
        <v>25</v>
      </c>
      <c r="N1050" s="16" t="s">
        <v>26</v>
      </c>
      <c r="O1050" s="16" t="s">
        <v>14</v>
      </c>
      <c r="P1050" s="12">
        <f t="shared" si="83"/>
        <v>1</v>
      </c>
      <c r="Q1050" s="12" cm="1">
        <f t="array" ref="Q1050">SUMPRODUCT(($G$2:$G$3094=G1050)*(P1050&gt;$P$2:$P$3094))+1</f>
        <v>1</v>
      </c>
      <c r="R1050" s="12" t="e">
        <f>(Q1050*100000)+#REF!</f>
        <v>#REF!</v>
      </c>
      <c r="S1050" t="e" cm="1">
        <f t="array" ref="S1050">SUMPRODUCT(($G$2:$G$3094=G1050)*(R1050&gt;$R$2:$R$3094))+1</f>
        <v>#REF!</v>
      </c>
      <c r="T1050" t="str">
        <f t="shared" si="84"/>
        <v xml:space="preserve">NEWCASTLE </v>
      </c>
      <c r="U1050">
        <v>0</v>
      </c>
      <c r="V1050" t="s">
        <v>19</v>
      </c>
      <c r="W1050">
        <f t="shared" si="85"/>
        <v>2023</v>
      </c>
    </row>
    <row r="1051" spans="1:23" x14ac:dyDescent="0.25">
      <c r="A1051" s="10" t="str">
        <f>IF(YEAR(G1051)=2024,#REF!,"")</f>
        <v/>
      </c>
      <c r="B1051" s="10" t="str">
        <f>IF(YEAR(G1051)=2025,#REF!,"")</f>
        <v/>
      </c>
      <c r="C1051" s="10" t="str">
        <f t="shared" si="81"/>
        <v>Afternoon45177</v>
      </c>
      <c r="D1051" s="5" t="str">
        <f>IF('by region'!$C$2="Any","Any",List!V1051)&amp;M1051&amp;IF('by region'!$I$2="Any","Any",N1051)&amp;G1051</f>
        <v>AnyFlatAny45177</v>
      </c>
      <c r="E1051" s="5" t="e">
        <f>IF(I1051=#REF!,List!G1051,"")</f>
        <v>#REF!</v>
      </c>
      <c r="F1051" s="5" t="e">
        <f t="shared" si="82"/>
        <v>#REF!</v>
      </c>
      <c r="G1051" s="15">
        <v>45177</v>
      </c>
      <c r="H1051" s="16" t="s">
        <v>35</v>
      </c>
      <c r="I1051" s="16" t="s">
        <v>55</v>
      </c>
      <c r="J1051" s="16" t="s">
        <v>9</v>
      </c>
      <c r="K1051" s="14" t="s">
        <v>10</v>
      </c>
      <c r="L1051" s="14" t="s">
        <v>19</v>
      </c>
      <c r="M1051" s="16" t="s">
        <v>25</v>
      </c>
      <c r="N1051" s="16" t="s">
        <v>13</v>
      </c>
      <c r="O1051" s="16" t="s">
        <v>14</v>
      </c>
      <c r="P1051" s="12">
        <f t="shared" si="83"/>
        <v>1</v>
      </c>
      <c r="Q1051" s="12" cm="1">
        <f t="array" ref="Q1051">SUMPRODUCT(($G$2:$G$3094=G1051)*(P1051&gt;$P$2:$P$3094))+1</f>
        <v>1</v>
      </c>
      <c r="R1051" s="12" t="e">
        <f>(Q1051*100000)+#REF!</f>
        <v>#REF!</v>
      </c>
      <c r="S1051" t="e" cm="1">
        <f t="array" ref="S1051">SUMPRODUCT(($G$2:$G$3094=G1051)*(R1051&gt;$R$2:$R$3094))+1</f>
        <v>#REF!</v>
      </c>
      <c r="T1051" t="str">
        <f t="shared" si="84"/>
        <v xml:space="preserve">ASCOT </v>
      </c>
      <c r="U1051">
        <v>0</v>
      </c>
      <c r="V1051" t="s">
        <v>11</v>
      </c>
      <c r="W1051">
        <f t="shared" si="85"/>
        <v>2023</v>
      </c>
    </row>
    <row r="1052" spans="1:23" x14ac:dyDescent="0.25">
      <c r="A1052" s="10" t="str">
        <f>IF(YEAR(G1052)=2024,#REF!,"")</f>
        <v/>
      </c>
      <c r="B1052" s="10" t="str">
        <f>IF(YEAR(G1052)=2025,#REF!,"")</f>
        <v/>
      </c>
      <c r="C1052" s="10" t="str">
        <f t="shared" si="81"/>
        <v>Afternoon45177</v>
      </c>
      <c r="D1052" s="5" t="str">
        <f>IF('by region'!$C$2="Any","Any",List!V1052)&amp;M1052&amp;IF('by region'!$I$2="Any","Any",N1052)&amp;G1052</f>
        <v>AnyFlatAny45177</v>
      </c>
      <c r="E1052" s="5" t="e">
        <f>IF(I1052=#REF!,List!G1052,"")</f>
        <v>#REF!</v>
      </c>
      <c r="F1052" s="5" t="e">
        <f t="shared" si="82"/>
        <v>#REF!</v>
      </c>
      <c r="G1052" s="15">
        <v>45177</v>
      </c>
      <c r="H1052" s="16" t="s">
        <v>35</v>
      </c>
      <c r="I1052" s="16" t="s">
        <v>56</v>
      </c>
      <c r="J1052" s="16" t="s">
        <v>9</v>
      </c>
      <c r="K1052" s="14" t="s">
        <v>16</v>
      </c>
      <c r="L1052" s="14" t="s">
        <v>11</v>
      </c>
      <c r="M1052" s="16" t="s">
        <v>25</v>
      </c>
      <c r="N1052" s="16" t="s">
        <v>13</v>
      </c>
      <c r="O1052" s="16" t="s">
        <v>14</v>
      </c>
      <c r="P1052" s="12">
        <f t="shared" si="83"/>
        <v>1</v>
      </c>
      <c r="Q1052" s="12" cm="1">
        <f t="array" ref="Q1052">SUMPRODUCT(($G$2:$G$3094=G1052)*(P1052&gt;$P$2:$P$3094))+1</f>
        <v>1</v>
      </c>
      <c r="R1052" s="12" t="e">
        <f>(Q1052*100000)+#REF!</f>
        <v>#REF!</v>
      </c>
      <c r="S1052" t="e" cm="1">
        <f t="array" ref="S1052">SUMPRODUCT(($G$2:$G$3094=G1052)*(R1052&gt;$R$2:$R$3094))+1</f>
        <v>#REF!</v>
      </c>
      <c r="T1052" t="str">
        <f t="shared" si="84"/>
        <v xml:space="preserve">HAYDOCK PARK </v>
      </c>
      <c r="U1052">
        <v>0</v>
      </c>
      <c r="V1052" t="s">
        <v>11</v>
      </c>
      <c r="W1052">
        <f t="shared" si="85"/>
        <v>2023</v>
      </c>
    </row>
    <row r="1053" spans="1:23" x14ac:dyDescent="0.25">
      <c r="A1053" s="10" t="str">
        <f>IF(YEAR(G1053)=2024,#REF!,"")</f>
        <v/>
      </c>
      <c r="B1053" s="10" t="str">
        <f>IF(YEAR(G1053)=2025,#REF!,"")</f>
        <v/>
      </c>
      <c r="C1053" s="10" t="str">
        <f t="shared" si="81"/>
        <v>Afternoon45178</v>
      </c>
      <c r="D1053" s="5" t="str">
        <f>IF('by region'!$C$2="Any","Any",List!V1053)&amp;M1053&amp;IF('by region'!$I$2="Any","Any",N1053)&amp;G1053</f>
        <v>AnyFlatAny45178</v>
      </c>
      <c r="E1053" s="5" t="e">
        <f>IF(I1053=#REF!,List!G1053,"")</f>
        <v>#REF!</v>
      </c>
      <c r="F1053" s="5" t="e">
        <f t="shared" si="82"/>
        <v>#REF!</v>
      </c>
      <c r="G1053" s="15">
        <v>45178</v>
      </c>
      <c r="H1053" s="16" t="s">
        <v>37</v>
      </c>
      <c r="I1053" s="16" t="s">
        <v>47</v>
      </c>
      <c r="J1053" s="16" t="s">
        <v>9</v>
      </c>
      <c r="K1053" s="14" t="s">
        <v>16</v>
      </c>
      <c r="L1053" s="14" t="s">
        <v>19</v>
      </c>
      <c r="M1053" s="16" t="s">
        <v>25</v>
      </c>
      <c r="N1053" s="16" t="s">
        <v>26</v>
      </c>
      <c r="O1053" s="16" t="s">
        <v>14</v>
      </c>
      <c r="P1053" s="12">
        <f t="shared" si="83"/>
        <v>1</v>
      </c>
      <c r="Q1053" s="12" cm="1">
        <f t="array" ref="Q1053">SUMPRODUCT(($G$2:$G$3094=G1053)*(P1053&gt;$P$2:$P$3094))+1</f>
        <v>1</v>
      </c>
      <c r="R1053" s="12" t="e">
        <f>(Q1053*100000)+#REF!</f>
        <v>#REF!</v>
      </c>
      <c r="S1053" t="e" cm="1">
        <f t="array" ref="S1053">SUMPRODUCT(($G$2:$G$3094=G1053)*(R1053&gt;$R$2:$R$3094))+1</f>
        <v>#REF!</v>
      </c>
      <c r="T1053" t="str">
        <f t="shared" si="84"/>
        <v xml:space="preserve">KEMPTON PARK </v>
      </c>
      <c r="U1053">
        <v>0</v>
      </c>
      <c r="V1053" t="s">
        <v>17</v>
      </c>
      <c r="W1053">
        <f t="shared" si="85"/>
        <v>2023</v>
      </c>
    </row>
    <row r="1054" spans="1:23" x14ac:dyDescent="0.25">
      <c r="A1054" s="10" t="str">
        <f>IF(YEAR(G1054)=2024,#REF!,"")</f>
        <v/>
      </c>
      <c r="B1054" s="10" t="str">
        <f>IF(YEAR(G1054)=2025,#REF!,"")</f>
        <v/>
      </c>
      <c r="C1054" s="10" t="str">
        <f t="shared" si="81"/>
        <v>Floodlit45178</v>
      </c>
      <c r="D1054" s="5" t="str">
        <f>IF('by region'!$C$2="Any","Any",List!V1054)&amp;M1054&amp;IF('by region'!$I$2="Any","Any",N1054)&amp;G1054</f>
        <v>AnyFlatAny45178</v>
      </c>
      <c r="E1054" s="5" t="e">
        <f>IF(I1054=#REF!,List!G1054,"")</f>
        <v>#REF!</v>
      </c>
      <c r="F1054" s="5" t="e">
        <f t="shared" si="82"/>
        <v>#REF!</v>
      </c>
      <c r="G1054" s="15">
        <v>45178</v>
      </c>
      <c r="H1054" s="16" t="s">
        <v>37</v>
      </c>
      <c r="I1054" s="16" t="s">
        <v>43</v>
      </c>
      <c r="J1054" s="16" t="s">
        <v>32</v>
      </c>
      <c r="K1054" s="14" t="s">
        <v>24</v>
      </c>
      <c r="L1054" s="14" t="s">
        <v>17</v>
      </c>
      <c r="M1054" s="16" t="s">
        <v>25</v>
      </c>
      <c r="N1054" s="16" t="s">
        <v>26</v>
      </c>
      <c r="O1054" s="16" t="s">
        <v>14</v>
      </c>
      <c r="P1054" s="12">
        <f t="shared" si="83"/>
        <v>3</v>
      </c>
      <c r="Q1054" s="12" cm="1">
        <f t="array" ref="Q1054">SUMPRODUCT(($G$2:$G$3094=G1054)*(P1054&gt;$P$2:$P$3094))+1</f>
        <v>6</v>
      </c>
      <c r="R1054" s="12" t="e">
        <f>(Q1054*100000)+#REF!</f>
        <v>#REF!</v>
      </c>
      <c r="S1054" t="e" cm="1">
        <f t="array" ref="S1054">SUMPRODUCT(($G$2:$G$3094=G1054)*(R1054&gt;$R$2:$R$3094))+1</f>
        <v>#REF!</v>
      </c>
      <c r="T1054" t="str">
        <f t="shared" si="84"/>
        <v>WOLVERHAMPTON #</v>
      </c>
      <c r="U1054">
        <v>0</v>
      </c>
      <c r="V1054" t="s">
        <v>30</v>
      </c>
      <c r="W1054">
        <f t="shared" si="85"/>
        <v>2023</v>
      </c>
    </row>
    <row r="1055" spans="1:23" x14ac:dyDescent="0.25">
      <c r="A1055" s="10" t="str">
        <f>IF(YEAR(G1055)=2024,#REF!,"")</f>
        <v/>
      </c>
      <c r="B1055" s="10" t="str">
        <f>IF(YEAR(G1055)=2025,#REF!,"")</f>
        <v/>
      </c>
      <c r="C1055" s="10" t="str">
        <f t="shared" si="81"/>
        <v>Afternoon45178</v>
      </c>
      <c r="D1055" s="5" t="str">
        <f>IF('by region'!$C$2="Any","Any",List!V1055)&amp;M1055&amp;IF('by region'!$I$2="Any","Any",N1055)&amp;G1055</f>
        <v>AnyFlatAny45178</v>
      </c>
      <c r="E1055" s="5" t="e">
        <f>IF(I1055=#REF!,List!G1055,"")</f>
        <v>#REF!</v>
      </c>
      <c r="F1055" s="5" t="e">
        <f t="shared" si="82"/>
        <v>#REF!</v>
      </c>
      <c r="G1055" s="15">
        <v>45178</v>
      </c>
      <c r="H1055" s="16" t="s">
        <v>37</v>
      </c>
      <c r="I1055" s="16" t="s">
        <v>55</v>
      </c>
      <c r="J1055" s="16" t="s">
        <v>9</v>
      </c>
      <c r="K1055" s="14" t="s">
        <v>10</v>
      </c>
      <c r="L1055" s="14" t="s">
        <v>19</v>
      </c>
      <c r="M1055" s="16" t="s">
        <v>25</v>
      </c>
      <c r="N1055" s="16" t="s">
        <v>13</v>
      </c>
      <c r="O1055" s="16" t="s">
        <v>14</v>
      </c>
      <c r="P1055" s="12">
        <f t="shared" si="83"/>
        <v>1</v>
      </c>
      <c r="Q1055" s="12" cm="1">
        <f t="array" ref="Q1055">SUMPRODUCT(($G$2:$G$3094=G1055)*(P1055&gt;$P$2:$P$3094))+1</f>
        <v>1</v>
      </c>
      <c r="R1055" s="12" t="e">
        <f>(Q1055*100000)+#REF!</f>
        <v>#REF!</v>
      </c>
      <c r="S1055" t="e" cm="1">
        <f t="array" ref="S1055">SUMPRODUCT(($G$2:$G$3094=G1055)*(R1055&gt;$R$2:$R$3094))+1</f>
        <v>#REF!</v>
      </c>
      <c r="T1055" t="str">
        <f t="shared" si="84"/>
        <v xml:space="preserve">ASCOT </v>
      </c>
      <c r="U1055">
        <v>0</v>
      </c>
      <c r="V1055" t="s">
        <v>17</v>
      </c>
      <c r="W1055">
        <f t="shared" si="85"/>
        <v>2023</v>
      </c>
    </row>
    <row r="1056" spans="1:23" x14ac:dyDescent="0.25">
      <c r="A1056" s="10" t="str">
        <f>IF(YEAR(G1056)=2024,#REF!,"")</f>
        <v/>
      </c>
      <c r="B1056" s="10" t="str">
        <f>IF(YEAR(G1056)=2025,#REF!,"")</f>
        <v/>
      </c>
      <c r="C1056" s="10" t="str">
        <f t="shared" si="81"/>
        <v>Afternoon45178</v>
      </c>
      <c r="D1056" s="5" t="str">
        <f>IF('by region'!$C$2="Any","Any",List!V1056)&amp;M1056&amp;IF('by region'!$I$2="Any","Any",N1056)&amp;G1056</f>
        <v>AnyFlatAny45178</v>
      </c>
      <c r="E1056" s="5" t="e">
        <f>IF(I1056=#REF!,List!G1056,"")</f>
        <v>#REF!</v>
      </c>
      <c r="F1056" s="5" t="e">
        <f t="shared" si="82"/>
        <v>#REF!</v>
      </c>
      <c r="G1056" s="15">
        <v>45178</v>
      </c>
      <c r="H1056" s="16" t="s">
        <v>37</v>
      </c>
      <c r="I1056" s="16" t="s">
        <v>56</v>
      </c>
      <c r="J1056" s="16" t="s">
        <v>9</v>
      </c>
      <c r="K1056" s="14" t="s">
        <v>16</v>
      </c>
      <c r="L1056" s="14" t="s">
        <v>11</v>
      </c>
      <c r="M1056" s="16" t="s">
        <v>25</v>
      </c>
      <c r="N1056" s="16" t="s">
        <v>13</v>
      </c>
      <c r="O1056" s="16" t="s">
        <v>14</v>
      </c>
      <c r="P1056" s="12">
        <f t="shared" si="83"/>
        <v>1</v>
      </c>
      <c r="Q1056" s="12" cm="1">
        <f t="array" ref="Q1056">SUMPRODUCT(($G$2:$G$3094=G1056)*(P1056&gt;$P$2:$P$3094))+1</f>
        <v>1</v>
      </c>
      <c r="R1056" s="12" t="e">
        <f>(Q1056*100000)+#REF!</f>
        <v>#REF!</v>
      </c>
      <c r="S1056" t="e" cm="1">
        <f t="array" ref="S1056">SUMPRODUCT(($G$2:$G$3094=G1056)*(R1056&gt;$R$2:$R$3094))+1</f>
        <v>#REF!</v>
      </c>
      <c r="T1056" t="str">
        <f t="shared" si="84"/>
        <v xml:space="preserve">HAYDOCK PARK </v>
      </c>
      <c r="U1056">
        <v>0</v>
      </c>
      <c r="V1056" t="s">
        <v>30</v>
      </c>
      <c r="W1056">
        <f t="shared" si="85"/>
        <v>2023</v>
      </c>
    </row>
    <row r="1057" spans="1:23" x14ac:dyDescent="0.25">
      <c r="A1057" s="10" t="str">
        <f>IF(YEAR(G1057)=2024,#REF!,"")</f>
        <v/>
      </c>
      <c r="B1057" s="10" t="str">
        <f>IF(YEAR(G1057)=2025,#REF!,"")</f>
        <v/>
      </c>
      <c r="C1057" s="10" t="str">
        <f t="shared" si="81"/>
        <v>Afternoon45178</v>
      </c>
      <c r="D1057" s="5" t="str">
        <f>IF('by region'!$C$2="Any","Any",List!V1057)&amp;M1057&amp;IF('by region'!$I$2="Any","Any",N1057)&amp;G1057</f>
        <v>AnyFlatAny45178</v>
      </c>
      <c r="E1057" s="5" t="e">
        <f>IF(I1057=#REF!,List!G1057,"")</f>
        <v>#REF!</v>
      </c>
      <c r="F1057" s="5" t="e">
        <f t="shared" si="82"/>
        <v>#REF!</v>
      </c>
      <c r="G1057" s="15">
        <v>45178</v>
      </c>
      <c r="H1057" s="16" t="s">
        <v>37</v>
      </c>
      <c r="I1057" s="16" t="s">
        <v>74</v>
      </c>
      <c r="J1057" s="16" t="s">
        <v>9</v>
      </c>
      <c r="K1057" s="14" t="s">
        <v>10</v>
      </c>
      <c r="L1057" s="14" t="s">
        <v>11</v>
      </c>
      <c r="M1057" s="16" t="s">
        <v>25</v>
      </c>
      <c r="N1057" s="16" t="s">
        <v>13</v>
      </c>
      <c r="O1057" s="16" t="s">
        <v>14</v>
      </c>
      <c r="P1057" s="12">
        <f t="shared" si="83"/>
        <v>1</v>
      </c>
      <c r="Q1057" s="12" cm="1">
        <f t="array" ref="Q1057">SUMPRODUCT(($G$2:$G$3094=G1057)*(P1057&gt;$P$2:$P$3094))+1</f>
        <v>1</v>
      </c>
      <c r="R1057" s="12" t="e">
        <f>(Q1057*100000)+#REF!</f>
        <v>#REF!</v>
      </c>
      <c r="S1057" t="e" cm="1">
        <f t="array" ref="S1057">SUMPRODUCT(($G$2:$G$3094=G1057)*(R1057&gt;$R$2:$R$3094))+1</f>
        <v>#REF!</v>
      </c>
      <c r="T1057" t="str">
        <f t="shared" si="84"/>
        <v xml:space="preserve">THIRSK </v>
      </c>
      <c r="U1057">
        <v>0</v>
      </c>
      <c r="V1057" t="s">
        <v>11</v>
      </c>
      <c r="W1057">
        <f t="shared" si="85"/>
        <v>2023</v>
      </c>
    </row>
    <row r="1058" spans="1:23" x14ac:dyDescent="0.25">
      <c r="A1058" s="10" t="str">
        <f>IF(YEAR(G1058)=2024,#REF!,"")</f>
        <v/>
      </c>
      <c r="B1058" s="10" t="str">
        <f>IF(YEAR(G1058)=2025,#REF!,"")</f>
        <v/>
      </c>
      <c r="C1058" s="10" t="str">
        <f t="shared" si="81"/>
        <v>Afternoon45178</v>
      </c>
      <c r="D1058" s="5" t="str">
        <f>IF('by region'!$C$2="Any","Any",List!V1058)&amp;M1058&amp;IF('by region'!$I$2="Any","Any",N1058)&amp;G1058</f>
        <v>AnyJumpAny45178</v>
      </c>
      <c r="E1058" s="5" t="e">
        <f>IF(I1058=#REF!,List!G1058,"")</f>
        <v>#REF!</v>
      </c>
      <c r="F1058" s="5" t="e">
        <f t="shared" si="82"/>
        <v>#REF!</v>
      </c>
      <c r="G1058" s="15">
        <v>45178</v>
      </c>
      <c r="H1058" s="16" t="s">
        <v>37</v>
      </c>
      <c r="I1058" s="16" t="s">
        <v>66</v>
      </c>
      <c r="J1058" s="16" t="s">
        <v>9</v>
      </c>
      <c r="K1058" s="14" t="s">
        <v>10</v>
      </c>
      <c r="L1058" s="14" t="s">
        <v>17</v>
      </c>
      <c r="M1058" s="16" t="s">
        <v>12</v>
      </c>
      <c r="N1058" s="16" t="s">
        <v>13</v>
      </c>
      <c r="O1058" s="16" t="s">
        <v>14</v>
      </c>
      <c r="P1058" s="12">
        <f t="shared" si="83"/>
        <v>1</v>
      </c>
      <c r="Q1058" s="12" cm="1">
        <f t="array" ref="Q1058">SUMPRODUCT(($G$2:$G$3094=G1058)*(P1058&gt;$P$2:$P$3094))+1</f>
        <v>1</v>
      </c>
      <c r="R1058" s="12" t="e">
        <f>(Q1058*100000)+#REF!</f>
        <v>#REF!</v>
      </c>
      <c r="S1058" t="e" cm="1">
        <f t="array" ref="S1058">SUMPRODUCT(($G$2:$G$3094=G1058)*(R1058&gt;$R$2:$R$3094))+1</f>
        <v>#REF!</v>
      </c>
      <c r="T1058" t="str">
        <f t="shared" si="84"/>
        <v xml:space="preserve">Stratford-On-Avon </v>
      </c>
      <c r="U1058">
        <v>0</v>
      </c>
      <c r="V1058" t="s">
        <v>11</v>
      </c>
      <c r="W1058">
        <f t="shared" si="85"/>
        <v>2023</v>
      </c>
    </row>
    <row r="1059" spans="1:23" x14ac:dyDescent="0.25">
      <c r="A1059" s="10" t="str">
        <f>IF(YEAR(G1059)=2024,#REF!,"")</f>
        <v/>
      </c>
      <c r="B1059" s="10" t="str">
        <f>IF(YEAR(G1059)=2025,#REF!,"")</f>
        <v/>
      </c>
      <c r="C1059" s="10" t="str">
        <f t="shared" si="81"/>
        <v>Afternoon45179</v>
      </c>
      <c r="D1059" s="5" t="str">
        <f>IF('by region'!$C$2="Any","Any",List!V1059)&amp;M1059&amp;IF('by region'!$I$2="Any","Any",N1059)&amp;G1059</f>
        <v>AnyFlatAny45179</v>
      </c>
      <c r="E1059" s="5" t="e">
        <f>IF(I1059=#REF!,List!G1059,"")</f>
        <v>#REF!</v>
      </c>
      <c r="F1059" s="5" t="e">
        <f t="shared" si="82"/>
        <v>#REF!</v>
      </c>
      <c r="G1059" s="15">
        <v>45179</v>
      </c>
      <c r="H1059" s="16" t="s">
        <v>40</v>
      </c>
      <c r="I1059" s="16" t="s">
        <v>90</v>
      </c>
      <c r="J1059" s="16" t="s">
        <v>9</v>
      </c>
      <c r="K1059" s="14" t="s">
        <v>10</v>
      </c>
      <c r="L1059" s="14" t="s">
        <v>11</v>
      </c>
      <c r="M1059" s="16" t="s">
        <v>25</v>
      </c>
      <c r="N1059" s="16" t="s">
        <v>13</v>
      </c>
      <c r="O1059" s="16" t="s">
        <v>14</v>
      </c>
      <c r="P1059" s="12">
        <f t="shared" si="83"/>
        <v>1</v>
      </c>
      <c r="Q1059" s="12" cm="1">
        <f t="array" ref="Q1059">SUMPRODUCT(($G$2:$G$3094=G1059)*(P1059&gt;$P$2:$P$3094))+1</f>
        <v>1</v>
      </c>
      <c r="R1059" s="12" t="e">
        <f>(Q1059*100000)+#REF!</f>
        <v>#REF!</v>
      </c>
      <c r="S1059" t="e" cm="1">
        <f t="array" ref="S1059">SUMPRODUCT(($G$2:$G$3094=G1059)*(R1059&gt;$R$2:$R$3094))+1</f>
        <v>#REF!</v>
      </c>
      <c r="T1059" t="str">
        <f t="shared" si="84"/>
        <v xml:space="preserve">YORK </v>
      </c>
      <c r="U1059">
        <v>0</v>
      </c>
      <c r="V1059" t="s">
        <v>17</v>
      </c>
      <c r="W1059">
        <f t="shared" si="85"/>
        <v>2023</v>
      </c>
    </row>
    <row r="1060" spans="1:23" x14ac:dyDescent="0.25">
      <c r="A1060" s="10" t="str">
        <f>IF(YEAR(G1060)=2024,#REF!,"")</f>
        <v/>
      </c>
      <c r="B1060" s="10" t="str">
        <f>IF(YEAR(G1060)=2025,#REF!,"")</f>
        <v/>
      </c>
      <c r="C1060" s="10" t="str">
        <f t="shared" si="81"/>
        <v>Afternoon45179</v>
      </c>
      <c r="D1060" s="5" t="str">
        <f>IF('by region'!$C$2="Any","Any",List!V1060)&amp;M1060&amp;IF('by region'!$I$2="Any","Any",N1060)&amp;G1060</f>
        <v>AnyJumpAny45179</v>
      </c>
      <c r="E1060" s="5" t="e">
        <f>IF(I1060=#REF!,List!G1060,"")</f>
        <v>#REF!</v>
      </c>
      <c r="F1060" s="5" t="e">
        <f t="shared" si="82"/>
        <v>#REF!</v>
      </c>
      <c r="G1060" s="15">
        <v>45179</v>
      </c>
      <c r="H1060" s="16" t="s">
        <v>40</v>
      </c>
      <c r="I1060" s="16" t="s">
        <v>58</v>
      </c>
      <c r="J1060" s="16" t="s">
        <v>9</v>
      </c>
      <c r="K1060" s="14" t="s">
        <v>24</v>
      </c>
      <c r="L1060" s="14" t="s">
        <v>19</v>
      </c>
      <c r="M1060" s="16" t="s">
        <v>12</v>
      </c>
      <c r="N1060" s="16" t="s">
        <v>13</v>
      </c>
      <c r="O1060" s="16" t="s">
        <v>14</v>
      </c>
      <c r="P1060" s="12">
        <f t="shared" si="83"/>
        <v>1</v>
      </c>
      <c r="Q1060" s="12" cm="1">
        <f t="array" ref="Q1060">SUMPRODUCT(($G$2:$G$3094=G1060)*(P1060&gt;$P$2:$P$3094))+1</f>
        <v>1</v>
      </c>
      <c r="R1060" s="12" t="e">
        <f>(Q1060*100000)+#REF!</f>
        <v>#REF!</v>
      </c>
      <c r="S1060" t="e" cm="1">
        <f t="array" ref="S1060">SUMPRODUCT(($G$2:$G$3094=G1060)*(R1060&gt;$R$2:$R$3094))+1</f>
        <v>#REF!</v>
      </c>
      <c r="T1060" t="str">
        <f t="shared" si="84"/>
        <v xml:space="preserve">Fontwell Park </v>
      </c>
      <c r="U1060">
        <v>0</v>
      </c>
      <c r="V1060" t="s">
        <v>30</v>
      </c>
      <c r="W1060">
        <f t="shared" si="85"/>
        <v>2023</v>
      </c>
    </row>
    <row r="1061" spans="1:23" x14ac:dyDescent="0.25">
      <c r="A1061" s="10" t="str">
        <f>IF(YEAR(G1061)=2024,#REF!,"")</f>
        <v/>
      </c>
      <c r="B1061" s="10" t="str">
        <f>IF(YEAR(G1061)=2025,#REF!,"")</f>
        <v/>
      </c>
      <c r="C1061" s="10" t="str">
        <f t="shared" si="81"/>
        <v>Floodlit45180</v>
      </c>
      <c r="D1061" s="5" t="str">
        <f>IF('by region'!$C$2="Any","Any",List!V1061)&amp;M1061&amp;IF('by region'!$I$2="Any","Any",N1061)&amp;G1061</f>
        <v>AnyFlatAny45180</v>
      </c>
      <c r="E1061" s="5" t="e">
        <f>IF(I1061=#REF!,List!G1061,"")</f>
        <v>#REF!</v>
      </c>
      <c r="F1061" s="5" t="e">
        <f t="shared" si="82"/>
        <v>#REF!</v>
      </c>
      <c r="G1061" s="15">
        <v>45180</v>
      </c>
      <c r="H1061" s="16" t="s">
        <v>42</v>
      </c>
      <c r="I1061" s="16" t="s">
        <v>31</v>
      </c>
      <c r="J1061" s="16" t="s">
        <v>32</v>
      </c>
      <c r="K1061" s="14" t="s">
        <v>24</v>
      </c>
      <c r="L1061" s="14" t="s">
        <v>11</v>
      </c>
      <c r="M1061" s="16" t="s">
        <v>25</v>
      </c>
      <c r="N1061" s="16" t="s">
        <v>26</v>
      </c>
      <c r="O1061" s="16" t="s">
        <v>33</v>
      </c>
      <c r="P1061" s="12">
        <f t="shared" si="83"/>
        <v>3</v>
      </c>
      <c r="Q1061" s="12" cm="1">
        <f t="array" ref="Q1061">SUMPRODUCT(($G$2:$G$3094=G1061)*(P1061&gt;$P$2:$P$3094))+1</f>
        <v>4</v>
      </c>
      <c r="R1061" s="12" t="e">
        <f>(Q1061*100000)+#REF!</f>
        <v>#REF!</v>
      </c>
      <c r="S1061" t="e" cm="1">
        <f t="array" ref="S1061">SUMPRODUCT(($G$2:$G$3094=G1061)*(R1061&gt;$R$2:$R$3094))+1</f>
        <v>#REF!</v>
      </c>
      <c r="T1061" t="str">
        <f t="shared" si="84"/>
        <v>NEWCASTLE #</v>
      </c>
      <c r="U1061">
        <v>0</v>
      </c>
      <c r="V1061" t="s">
        <v>19</v>
      </c>
      <c r="W1061">
        <f t="shared" si="85"/>
        <v>2023</v>
      </c>
    </row>
    <row r="1062" spans="1:23" x14ac:dyDescent="0.25">
      <c r="A1062" s="10" t="str">
        <f>IF(YEAR(G1062)=2024,#REF!,"")</f>
        <v/>
      </c>
      <c r="B1062" s="10" t="str">
        <f>IF(YEAR(G1062)=2025,#REF!,"")</f>
        <v/>
      </c>
      <c r="C1062" s="10" t="str">
        <f t="shared" si="81"/>
        <v>Afternoon45180</v>
      </c>
      <c r="D1062" s="5" t="str">
        <f>IF('by region'!$C$2="Any","Any",List!V1062)&amp;M1062&amp;IF('by region'!$I$2="Any","Any",N1062)&amp;G1062</f>
        <v>AnyFlatAny45180</v>
      </c>
      <c r="E1062" s="5" t="e">
        <f>IF(I1062=#REF!,List!G1062,"")</f>
        <v>#REF!</v>
      </c>
      <c r="F1062" s="5" t="e">
        <f t="shared" si="82"/>
        <v>#REF!</v>
      </c>
      <c r="G1062" s="15">
        <v>45180</v>
      </c>
      <c r="H1062" s="16" t="s">
        <v>42</v>
      </c>
      <c r="I1062" s="16" t="s">
        <v>82</v>
      </c>
      <c r="J1062" s="16" t="s">
        <v>9</v>
      </c>
      <c r="K1062" s="14" t="s">
        <v>24</v>
      </c>
      <c r="L1062" s="14" t="s">
        <v>19</v>
      </c>
      <c r="M1062" s="16" t="s">
        <v>25</v>
      </c>
      <c r="N1062" s="16" t="s">
        <v>13</v>
      </c>
      <c r="O1062" s="16" t="s">
        <v>14</v>
      </c>
      <c r="P1062" s="12">
        <f t="shared" si="83"/>
        <v>1</v>
      </c>
      <c r="Q1062" s="12" cm="1">
        <f t="array" ref="Q1062">SUMPRODUCT(($G$2:$G$3094=G1062)*(P1062&gt;$P$2:$P$3094))+1</f>
        <v>1</v>
      </c>
      <c r="R1062" s="12" t="e">
        <f>(Q1062*100000)+#REF!</f>
        <v>#REF!</v>
      </c>
      <c r="S1062" t="e" cm="1">
        <f t="array" ref="S1062">SUMPRODUCT(($G$2:$G$3094=G1062)*(R1062&gt;$R$2:$R$3094))+1</f>
        <v>#REF!</v>
      </c>
      <c r="T1062" t="str">
        <f t="shared" si="84"/>
        <v xml:space="preserve">BRIGHTON </v>
      </c>
      <c r="U1062">
        <v>0</v>
      </c>
      <c r="V1062" t="s">
        <v>11</v>
      </c>
      <c r="W1062">
        <f t="shared" si="85"/>
        <v>2023</v>
      </c>
    </row>
    <row r="1063" spans="1:23" x14ac:dyDescent="0.25">
      <c r="A1063" s="10" t="str">
        <f>IF(YEAR(G1063)=2024,#REF!,"")</f>
        <v/>
      </c>
      <c r="B1063" s="10" t="str">
        <f>IF(YEAR(G1063)=2025,#REF!,"")</f>
        <v/>
      </c>
      <c r="C1063" s="10" t="str">
        <f t="shared" si="81"/>
        <v>Afternoon45180</v>
      </c>
      <c r="D1063" s="5" t="str">
        <f>IF('by region'!$C$2="Any","Any",List!V1063)&amp;M1063&amp;IF('by region'!$I$2="Any","Any",N1063)&amp;G1063</f>
        <v>AnyJumpAny45180</v>
      </c>
      <c r="E1063" s="5" t="e">
        <f>IF(I1063=#REF!,List!G1063,"")</f>
        <v>#REF!</v>
      </c>
      <c r="F1063" s="5" t="e">
        <f t="shared" si="82"/>
        <v>#REF!</v>
      </c>
      <c r="G1063" s="15">
        <v>45180</v>
      </c>
      <c r="H1063" s="16" t="s">
        <v>42</v>
      </c>
      <c r="I1063" s="16" t="s">
        <v>75</v>
      </c>
      <c r="J1063" s="16" t="s">
        <v>9</v>
      </c>
      <c r="K1063" s="14" t="s">
        <v>10</v>
      </c>
      <c r="L1063" s="14" t="s">
        <v>19</v>
      </c>
      <c r="M1063" s="16" t="s">
        <v>12</v>
      </c>
      <c r="N1063" s="16" t="s">
        <v>13</v>
      </c>
      <c r="O1063" s="16" t="s">
        <v>14</v>
      </c>
      <c r="P1063" s="12">
        <f t="shared" si="83"/>
        <v>1</v>
      </c>
      <c r="Q1063" s="12" cm="1">
        <f t="array" ref="Q1063">SUMPRODUCT(($G$2:$G$3094=G1063)*(P1063&gt;$P$2:$P$3094))+1</f>
        <v>1</v>
      </c>
      <c r="R1063" s="12" t="e">
        <f>(Q1063*100000)+#REF!</f>
        <v>#REF!</v>
      </c>
      <c r="S1063" t="e" cm="1">
        <f t="array" ref="S1063">SUMPRODUCT(($G$2:$G$3094=G1063)*(R1063&gt;$R$2:$R$3094))+1</f>
        <v>#REF!</v>
      </c>
      <c r="T1063" t="str">
        <f t="shared" si="84"/>
        <v xml:space="preserve">Newton Abbot </v>
      </c>
      <c r="U1063">
        <v>0</v>
      </c>
      <c r="V1063" t="s">
        <v>19</v>
      </c>
      <c r="W1063">
        <f t="shared" si="85"/>
        <v>2023</v>
      </c>
    </row>
    <row r="1064" spans="1:23" x14ac:dyDescent="0.25">
      <c r="A1064" s="10" t="str">
        <f>IF(YEAR(G1064)=2024,#REF!,"")</f>
        <v/>
      </c>
      <c r="B1064" s="10" t="str">
        <f>IF(YEAR(G1064)=2025,#REF!,"")</f>
        <v/>
      </c>
      <c r="C1064" s="10" t="str">
        <f t="shared" si="81"/>
        <v>Afternoon45180</v>
      </c>
      <c r="D1064" s="5" t="str">
        <f>IF('by region'!$C$2="Any","Any",List!V1064)&amp;M1064&amp;IF('by region'!$I$2="Any","Any",N1064)&amp;G1064</f>
        <v>AnyJumpAny45180</v>
      </c>
      <c r="E1064" s="5" t="e">
        <f>IF(I1064=#REF!,List!G1064,"")</f>
        <v>#REF!</v>
      </c>
      <c r="F1064" s="5" t="e">
        <f t="shared" si="82"/>
        <v>#REF!</v>
      </c>
      <c r="G1064" s="15">
        <v>45180</v>
      </c>
      <c r="H1064" s="16" t="s">
        <v>42</v>
      </c>
      <c r="I1064" s="16" t="s">
        <v>84</v>
      </c>
      <c r="J1064" s="16" t="s">
        <v>9</v>
      </c>
      <c r="K1064" s="14" t="s">
        <v>10</v>
      </c>
      <c r="L1064" s="14" t="s">
        <v>11</v>
      </c>
      <c r="M1064" s="16" t="s">
        <v>12</v>
      </c>
      <c r="N1064" s="16" t="s">
        <v>13</v>
      </c>
      <c r="O1064" s="16" t="s">
        <v>14</v>
      </c>
      <c r="P1064" s="12">
        <f t="shared" si="83"/>
        <v>1</v>
      </c>
      <c r="Q1064" s="12" cm="1">
        <f t="array" ref="Q1064">SUMPRODUCT(($G$2:$G$3094=G1064)*(P1064&gt;$P$2:$P$3094))+1</f>
        <v>1</v>
      </c>
      <c r="R1064" s="12" t="e">
        <f>(Q1064*100000)+#REF!</f>
        <v>#REF!</v>
      </c>
      <c r="S1064" t="e" cm="1">
        <f t="array" ref="S1064">SUMPRODUCT(($G$2:$G$3094=G1064)*(R1064&gt;$R$2:$R$3094))+1</f>
        <v>#REF!</v>
      </c>
      <c r="T1064" t="str">
        <f t="shared" si="84"/>
        <v xml:space="preserve">Perth </v>
      </c>
      <c r="U1064">
        <v>0</v>
      </c>
      <c r="V1064" t="s">
        <v>17</v>
      </c>
      <c r="W1064">
        <f t="shared" si="85"/>
        <v>2023</v>
      </c>
    </row>
    <row r="1065" spans="1:23" x14ac:dyDescent="0.25">
      <c r="A1065" s="10" t="str">
        <f>IF(YEAR(G1065)=2024,#REF!,"")</f>
        <v/>
      </c>
      <c r="B1065" s="10" t="str">
        <f>IF(YEAR(G1065)=2025,#REF!,"")</f>
        <v/>
      </c>
      <c r="C1065" s="10" t="str">
        <f t="shared" si="81"/>
        <v>Afternoon45181</v>
      </c>
      <c r="D1065" s="5" t="str">
        <f>IF('by region'!$C$2="Any","Any",List!V1065)&amp;M1065&amp;IF('by region'!$I$2="Any","Any",N1065)&amp;G1065</f>
        <v>AnyFlatAny45181</v>
      </c>
      <c r="E1065" s="5" t="e">
        <f>IF(I1065=#REF!,List!G1065,"")</f>
        <v>#REF!</v>
      </c>
      <c r="F1065" s="5" t="e">
        <f t="shared" si="82"/>
        <v>#REF!</v>
      </c>
      <c r="G1065" s="15">
        <v>45181</v>
      </c>
      <c r="H1065" s="16" t="s">
        <v>7</v>
      </c>
      <c r="I1065" s="16" t="s">
        <v>8</v>
      </c>
      <c r="J1065" s="16" t="s">
        <v>9</v>
      </c>
      <c r="K1065" s="14" t="s">
        <v>10</v>
      </c>
      <c r="L1065" s="14" t="s">
        <v>11</v>
      </c>
      <c r="M1065" s="16" t="s">
        <v>25</v>
      </c>
      <c r="N1065" s="16" t="s">
        <v>13</v>
      </c>
      <c r="O1065" s="16" t="s">
        <v>14</v>
      </c>
      <c r="P1065" s="12">
        <f t="shared" si="83"/>
        <v>1</v>
      </c>
      <c r="Q1065" s="12" cm="1">
        <f t="array" ref="Q1065">SUMPRODUCT(($G$2:$G$3094=G1065)*(P1065&gt;$P$2:$P$3094))+1</f>
        <v>1</v>
      </c>
      <c r="R1065" s="12" t="e">
        <f>(Q1065*100000)+#REF!</f>
        <v>#REF!</v>
      </c>
      <c r="S1065" t="e" cm="1">
        <f t="array" ref="S1065">SUMPRODUCT(($G$2:$G$3094=G1065)*(R1065&gt;$R$2:$R$3094))+1</f>
        <v>#REF!</v>
      </c>
      <c r="T1065" t="str">
        <f t="shared" si="84"/>
        <v xml:space="preserve">CATTERICK BRIDGE </v>
      </c>
      <c r="U1065">
        <v>0</v>
      </c>
      <c r="V1065" t="s">
        <v>11</v>
      </c>
      <c r="W1065">
        <f t="shared" si="85"/>
        <v>2023</v>
      </c>
    </row>
    <row r="1066" spans="1:23" x14ac:dyDescent="0.25">
      <c r="A1066" s="10" t="str">
        <f>IF(YEAR(G1066)=2024,#REF!,"")</f>
        <v/>
      </c>
      <c r="B1066" s="10" t="str">
        <f>IF(YEAR(G1066)=2025,#REF!,"")</f>
        <v/>
      </c>
      <c r="C1066" s="10" t="str">
        <f t="shared" si="81"/>
        <v>Afternoon45181</v>
      </c>
      <c r="D1066" s="5" t="str">
        <f>IF('by region'!$C$2="Any","Any",List!V1066)&amp;M1066&amp;IF('by region'!$I$2="Any","Any",N1066)&amp;G1066</f>
        <v>AnyFlatAny45181</v>
      </c>
      <c r="E1066" s="5" t="e">
        <f>IF(I1066=#REF!,List!G1066,"")</f>
        <v>#REF!</v>
      </c>
      <c r="F1066" s="5" t="e">
        <f t="shared" si="82"/>
        <v>#REF!</v>
      </c>
      <c r="G1066" s="15">
        <v>45181</v>
      </c>
      <c r="H1066" s="16" t="s">
        <v>7</v>
      </c>
      <c r="I1066" s="16" t="s">
        <v>44</v>
      </c>
      <c r="J1066" s="16" t="s">
        <v>9</v>
      </c>
      <c r="K1066" s="14" t="s">
        <v>10</v>
      </c>
      <c r="L1066" s="14" t="s">
        <v>17</v>
      </c>
      <c r="M1066" s="16" t="s">
        <v>25</v>
      </c>
      <c r="N1066" s="16" t="s">
        <v>13</v>
      </c>
      <c r="O1066" s="16" t="s">
        <v>14</v>
      </c>
      <c r="P1066" s="12">
        <f t="shared" si="83"/>
        <v>1</v>
      </c>
      <c r="Q1066" s="12" cm="1">
        <f t="array" ref="Q1066">SUMPRODUCT(($G$2:$G$3094=G1066)*(P1066&gt;$P$2:$P$3094))+1</f>
        <v>1</v>
      </c>
      <c r="R1066" s="12" t="e">
        <f>(Q1066*100000)+#REF!</f>
        <v>#REF!</v>
      </c>
      <c r="S1066" t="e" cm="1">
        <f t="array" ref="S1066">SUMPRODUCT(($G$2:$G$3094=G1066)*(R1066&gt;$R$2:$R$3094))+1</f>
        <v>#REF!</v>
      </c>
      <c r="T1066" t="str">
        <f t="shared" si="84"/>
        <v xml:space="preserve">LEICESTER </v>
      </c>
      <c r="U1066">
        <v>0</v>
      </c>
      <c r="V1066" t="s">
        <v>19</v>
      </c>
      <c r="W1066">
        <f t="shared" si="85"/>
        <v>2023</v>
      </c>
    </row>
    <row r="1067" spans="1:23" x14ac:dyDescent="0.25">
      <c r="A1067" s="10" t="str">
        <f>IF(YEAR(G1067)=2024,#REF!,"")</f>
        <v/>
      </c>
      <c r="B1067" s="10" t="str">
        <f>IF(YEAR(G1067)=2025,#REF!,"")</f>
        <v/>
      </c>
      <c r="C1067" s="10" t="str">
        <f t="shared" si="81"/>
        <v>Evening45181</v>
      </c>
      <c r="D1067" s="5" t="str">
        <f>IF('by region'!$C$2="Any","Any",List!V1067)&amp;M1067&amp;IF('by region'!$I$2="Any","Any",N1067)&amp;G1067</f>
        <v>AnyJumpAny45181</v>
      </c>
      <c r="E1067" s="5" t="e">
        <f>IF(I1067=#REF!,List!G1067,"")</f>
        <v>#REF!</v>
      </c>
      <c r="F1067" s="5" t="e">
        <f t="shared" si="82"/>
        <v>#REF!</v>
      </c>
      <c r="G1067" s="15">
        <v>45181</v>
      </c>
      <c r="H1067" s="16" t="s">
        <v>7</v>
      </c>
      <c r="I1067" s="16" t="s">
        <v>50</v>
      </c>
      <c r="J1067" s="16" t="s">
        <v>80</v>
      </c>
      <c r="K1067" s="14" t="s">
        <v>10</v>
      </c>
      <c r="L1067" s="14" t="s">
        <v>11</v>
      </c>
      <c r="M1067" s="16" t="s">
        <v>12</v>
      </c>
      <c r="N1067" s="16" t="s">
        <v>13</v>
      </c>
      <c r="O1067" s="16" t="s">
        <v>21</v>
      </c>
      <c r="P1067" s="12">
        <f t="shared" si="83"/>
        <v>2</v>
      </c>
      <c r="Q1067" s="12" cm="1">
        <f t="array" ref="Q1067">SUMPRODUCT(($G$2:$G$3094=G1067)*(P1067&gt;$P$2:$P$3094))+1</f>
        <v>4</v>
      </c>
      <c r="R1067" s="12" t="e">
        <f>(Q1067*100000)+#REF!</f>
        <v>#REF!</v>
      </c>
      <c r="S1067" t="e" cm="1">
        <f t="array" ref="S1067">SUMPRODUCT(($G$2:$G$3094=G1067)*(R1067&gt;$R$2:$R$3094))+1</f>
        <v>#REF!</v>
      </c>
      <c r="T1067" t="str">
        <f t="shared" si="84"/>
        <v>Kelso †</v>
      </c>
      <c r="U1067">
        <v>0</v>
      </c>
      <c r="V1067" t="s">
        <v>19</v>
      </c>
      <c r="W1067">
        <f t="shared" si="85"/>
        <v>2023</v>
      </c>
    </row>
    <row r="1068" spans="1:23" x14ac:dyDescent="0.25">
      <c r="A1068" s="10" t="str">
        <f>IF(YEAR(G1068)=2024,#REF!,"")</f>
        <v/>
      </c>
      <c r="B1068" s="10" t="str">
        <f>IF(YEAR(G1068)=2025,#REF!,"")</f>
        <v/>
      </c>
      <c r="C1068" s="10" t="str">
        <f t="shared" si="81"/>
        <v>Afternoon45181</v>
      </c>
      <c r="D1068" s="5" t="str">
        <f>IF('by region'!$C$2="Any","Any",List!V1068)&amp;M1068&amp;IF('by region'!$I$2="Any","Any",N1068)&amp;G1068</f>
        <v>AnyJumpAny45181</v>
      </c>
      <c r="E1068" s="5" t="e">
        <f>IF(I1068=#REF!,List!G1068,"")</f>
        <v>#REF!</v>
      </c>
      <c r="F1068" s="5" t="e">
        <f t="shared" si="82"/>
        <v>#REF!</v>
      </c>
      <c r="G1068" s="15">
        <v>45181</v>
      </c>
      <c r="H1068" s="16" t="s">
        <v>7</v>
      </c>
      <c r="I1068" s="16" t="s">
        <v>91</v>
      </c>
      <c r="J1068" s="16" t="s">
        <v>9</v>
      </c>
      <c r="K1068" s="14" t="s">
        <v>24</v>
      </c>
      <c r="L1068" s="14" t="s">
        <v>17</v>
      </c>
      <c r="M1068" s="16" t="s">
        <v>12</v>
      </c>
      <c r="N1068" s="16" t="s">
        <v>13</v>
      </c>
      <c r="O1068" s="16" t="s">
        <v>14</v>
      </c>
      <c r="P1068" s="12">
        <f t="shared" si="83"/>
        <v>1</v>
      </c>
      <c r="Q1068" s="12" cm="1">
        <f t="array" ref="Q1068">SUMPRODUCT(($G$2:$G$3094=G1068)*(P1068&gt;$P$2:$P$3094))+1</f>
        <v>1</v>
      </c>
      <c r="R1068" s="12" t="e">
        <f>(Q1068*100000)+#REF!</f>
        <v>#REF!</v>
      </c>
      <c r="S1068" t="e" cm="1">
        <f t="array" ref="S1068">SUMPRODUCT(($G$2:$G$3094=G1068)*(R1068&gt;$R$2:$R$3094))+1</f>
        <v>#REF!</v>
      </c>
      <c r="T1068" t="str">
        <f t="shared" si="84"/>
        <v xml:space="preserve">Worcester </v>
      </c>
      <c r="U1068">
        <v>0</v>
      </c>
      <c r="V1068" t="s">
        <v>19</v>
      </c>
      <c r="W1068">
        <f t="shared" si="85"/>
        <v>2023</v>
      </c>
    </row>
    <row r="1069" spans="1:23" x14ac:dyDescent="0.25">
      <c r="A1069" s="10" t="str">
        <f>IF(YEAR(G1069)=2024,#REF!,"")</f>
        <v/>
      </c>
      <c r="B1069" s="10" t="str">
        <f>IF(YEAR(G1069)=2025,#REF!,"")</f>
        <v/>
      </c>
      <c r="C1069" s="10" t="str">
        <f t="shared" si="81"/>
        <v>Floodlit45182</v>
      </c>
      <c r="D1069" s="5" t="str">
        <f>IF('by region'!$C$2="Any","Any",List!V1069)&amp;M1069&amp;IF('by region'!$I$2="Any","Any",N1069)&amp;G1069</f>
        <v>AnyFlatAny45182</v>
      </c>
      <c r="E1069" s="5" t="e">
        <f>IF(I1069=#REF!,List!G1069,"")</f>
        <v>#REF!</v>
      </c>
      <c r="F1069" s="5" t="e">
        <f t="shared" si="82"/>
        <v>#REF!</v>
      </c>
      <c r="G1069" s="15">
        <v>45182</v>
      </c>
      <c r="H1069" s="16" t="s">
        <v>27</v>
      </c>
      <c r="I1069" s="16" t="s">
        <v>47</v>
      </c>
      <c r="J1069" s="16" t="s">
        <v>32</v>
      </c>
      <c r="K1069" s="14" t="s">
        <v>16</v>
      </c>
      <c r="L1069" s="14" t="s">
        <v>19</v>
      </c>
      <c r="M1069" s="16" t="s">
        <v>25</v>
      </c>
      <c r="N1069" s="16" t="s">
        <v>26</v>
      </c>
      <c r="O1069" s="16" t="s">
        <v>33</v>
      </c>
      <c r="P1069" s="12">
        <f t="shared" si="83"/>
        <v>3</v>
      </c>
      <c r="Q1069" s="12" cm="1">
        <f t="array" ref="Q1069">SUMPRODUCT(($G$2:$G$3094=G1069)*(P1069&gt;$P$2:$P$3094))+1</f>
        <v>4</v>
      </c>
      <c r="R1069" s="12" t="e">
        <f>(Q1069*100000)+#REF!</f>
        <v>#REF!</v>
      </c>
      <c r="S1069" t="e" cm="1">
        <f t="array" ref="S1069">SUMPRODUCT(($G$2:$G$3094=G1069)*(R1069&gt;$R$2:$R$3094))+1</f>
        <v>#REF!</v>
      </c>
      <c r="T1069" t="str">
        <f t="shared" si="84"/>
        <v>KEMPTON PARK #</v>
      </c>
      <c r="U1069">
        <v>0</v>
      </c>
      <c r="V1069" t="s">
        <v>17</v>
      </c>
      <c r="W1069">
        <f t="shared" si="85"/>
        <v>2023</v>
      </c>
    </row>
    <row r="1070" spans="1:23" x14ac:dyDescent="0.25">
      <c r="A1070" s="10" t="str">
        <f>IF(YEAR(G1070)=2024,#REF!,"")</f>
        <v/>
      </c>
      <c r="B1070" s="10" t="str">
        <f>IF(YEAR(G1070)=2025,#REF!,"")</f>
        <v/>
      </c>
      <c r="C1070" s="10" t="str">
        <f t="shared" si="81"/>
        <v>Afternoon45182</v>
      </c>
      <c r="D1070" s="5" t="str">
        <f>IF('by region'!$C$2="Any","Any",List!V1070)&amp;M1070&amp;IF('by region'!$I$2="Any","Any",N1070)&amp;G1070</f>
        <v>AnyFlatAny45182</v>
      </c>
      <c r="E1070" s="5" t="e">
        <f>IF(I1070=#REF!,List!G1070,"")</f>
        <v>#REF!</v>
      </c>
      <c r="F1070" s="5" t="e">
        <f t="shared" si="82"/>
        <v>#REF!</v>
      </c>
      <c r="G1070" s="15">
        <v>45182</v>
      </c>
      <c r="H1070" s="16" t="s">
        <v>27</v>
      </c>
      <c r="I1070" s="16" t="s">
        <v>63</v>
      </c>
      <c r="J1070" s="16" t="s">
        <v>9</v>
      </c>
      <c r="K1070" s="14" t="s">
        <v>16</v>
      </c>
      <c r="L1070" s="14" t="s">
        <v>11</v>
      </c>
      <c r="M1070" s="16" t="s">
        <v>25</v>
      </c>
      <c r="N1070" s="16" t="s">
        <v>13</v>
      </c>
      <c r="O1070" s="16" t="s">
        <v>14</v>
      </c>
      <c r="P1070" s="12">
        <f t="shared" si="83"/>
        <v>1</v>
      </c>
      <c r="Q1070" s="12" cm="1">
        <f t="array" ref="Q1070">SUMPRODUCT(($G$2:$G$3094=G1070)*(P1070&gt;$P$2:$P$3094))+1</f>
        <v>1</v>
      </c>
      <c r="R1070" s="12" t="e">
        <f>(Q1070*100000)+#REF!</f>
        <v>#REF!</v>
      </c>
      <c r="S1070" t="e" cm="1">
        <f t="array" ref="S1070">SUMPRODUCT(($G$2:$G$3094=G1070)*(R1070&gt;$R$2:$R$3094))+1</f>
        <v>#REF!</v>
      </c>
      <c r="T1070" t="str">
        <f t="shared" si="84"/>
        <v xml:space="preserve">CARLISLE </v>
      </c>
      <c r="U1070">
        <v>0</v>
      </c>
      <c r="V1070" t="s">
        <v>11</v>
      </c>
      <c r="W1070">
        <f t="shared" si="85"/>
        <v>2023</v>
      </c>
    </row>
    <row r="1071" spans="1:23" x14ac:dyDescent="0.25">
      <c r="A1071" s="10" t="str">
        <f>IF(YEAR(G1071)=2024,#REF!,"")</f>
        <v/>
      </c>
      <c r="B1071" s="10" t="str">
        <f>IF(YEAR(G1071)=2025,#REF!,"")</f>
        <v/>
      </c>
      <c r="C1071" s="10" t="str">
        <f t="shared" si="81"/>
        <v>Afternoon45182</v>
      </c>
      <c r="D1071" s="5" t="str">
        <f>IF('by region'!$C$2="Any","Any",List!V1071)&amp;M1071&amp;IF('by region'!$I$2="Any","Any",N1071)&amp;G1071</f>
        <v>AnyFlatAny45182</v>
      </c>
      <c r="E1071" s="5" t="e">
        <f>IF(I1071=#REF!,List!G1071,"")</f>
        <v>#REF!</v>
      </c>
      <c r="F1071" s="5" t="e">
        <f t="shared" si="82"/>
        <v>#REF!</v>
      </c>
      <c r="G1071" s="15">
        <v>45182</v>
      </c>
      <c r="H1071" s="16" t="s">
        <v>27</v>
      </c>
      <c r="I1071" s="16" t="s">
        <v>79</v>
      </c>
      <c r="J1071" s="16" t="s">
        <v>9</v>
      </c>
      <c r="K1071" s="14" t="s">
        <v>24</v>
      </c>
      <c r="L1071" s="14" t="s">
        <v>19</v>
      </c>
      <c r="M1071" s="16" t="s">
        <v>25</v>
      </c>
      <c r="N1071" s="16" t="s">
        <v>13</v>
      </c>
      <c r="O1071" s="16" t="s">
        <v>14</v>
      </c>
      <c r="P1071" s="12">
        <f t="shared" si="83"/>
        <v>1</v>
      </c>
      <c r="Q1071" s="12" cm="1">
        <f t="array" ref="Q1071">SUMPRODUCT(($G$2:$G$3094=G1071)*(P1071&gt;$P$2:$P$3094))+1</f>
        <v>1</v>
      </c>
      <c r="R1071" s="12" t="e">
        <f>(Q1071*100000)+#REF!</f>
        <v>#REF!</v>
      </c>
      <c r="S1071" t="e" cm="1">
        <f t="array" ref="S1071">SUMPRODUCT(($G$2:$G$3094=G1071)*(R1071&gt;$R$2:$R$3094))+1</f>
        <v>#REF!</v>
      </c>
      <c r="T1071" t="str">
        <f t="shared" si="84"/>
        <v xml:space="preserve">BATH </v>
      </c>
      <c r="U1071">
        <v>0</v>
      </c>
      <c r="V1071" t="s">
        <v>19</v>
      </c>
      <c r="W1071">
        <f t="shared" si="85"/>
        <v>2023</v>
      </c>
    </row>
    <row r="1072" spans="1:23" x14ac:dyDescent="0.25">
      <c r="A1072" s="10" t="str">
        <f>IF(YEAR(G1072)=2024,#REF!,"")</f>
        <v/>
      </c>
      <c r="B1072" s="10" t="str">
        <f>IF(YEAR(G1072)=2025,#REF!,"")</f>
        <v/>
      </c>
      <c r="C1072" s="10" t="str">
        <f t="shared" si="81"/>
        <v>Afternoon45182</v>
      </c>
      <c r="D1072" s="5" t="str">
        <f>IF('by region'!$C$2="Any","Any",List!V1072)&amp;M1072&amp;IF('by region'!$I$2="Any","Any",N1072)&amp;G1072</f>
        <v>AnyJumpAny45182</v>
      </c>
      <c r="E1072" s="5" t="e">
        <f>IF(I1072=#REF!,List!G1072,"")</f>
        <v>#REF!</v>
      </c>
      <c r="F1072" s="5" t="e">
        <f t="shared" si="82"/>
        <v>#REF!</v>
      </c>
      <c r="G1072" s="15">
        <v>45182</v>
      </c>
      <c r="H1072" s="16" t="s">
        <v>27</v>
      </c>
      <c r="I1072" s="16" t="s">
        <v>60</v>
      </c>
      <c r="J1072" s="16" t="s">
        <v>9</v>
      </c>
      <c r="K1072" s="14" t="s">
        <v>24</v>
      </c>
      <c r="L1072" s="14" t="s">
        <v>17</v>
      </c>
      <c r="M1072" s="16" t="s">
        <v>12</v>
      </c>
      <c r="N1072" s="16" t="s">
        <v>13</v>
      </c>
      <c r="O1072" s="16" t="s">
        <v>14</v>
      </c>
      <c r="P1072" s="12">
        <f t="shared" si="83"/>
        <v>1</v>
      </c>
      <c r="Q1072" s="12" cm="1">
        <f t="array" ref="Q1072">SUMPRODUCT(($G$2:$G$3094=G1072)*(P1072&gt;$P$2:$P$3094))+1</f>
        <v>1</v>
      </c>
      <c r="R1072" s="12" t="e">
        <f>(Q1072*100000)+#REF!</f>
        <v>#REF!</v>
      </c>
      <c r="S1072" t="e" cm="1">
        <f t="array" ref="S1072">SUMPRODUCT(($G$2:$G$3094=G1072)*(R1072&gt;$R$2:$R$3094))+1</f>
        <v>#REF!</v>
      </c>
      <c r="T1072" t="str">
        <f t="shared" si="84"/>
        <v xml:space="preserve">Uttoxeter </v>
      </c>
      <c r="U1072">
        <v>0</v>
      </c>
      <c r="V1072" t="s">
        <v>11</v>
      </c>
      <c r="W1072">
        <f t="shared" si="85"/>
        <v>2023</v>
      </c>
    </row>
    <row r="1073" spans="1:23" x14ac:dyDescent="0.25">
      <c r="A1073" s="10" t="str">
        <f>IF(YEAR(G1073)=2024,#REF!,"")</f>
        <v/>
      </c>
      <c r="B1073" s="10" t="str">
        <f>IF(YEAR(G1073)=2025,#REF!,"")</f>
        <v/>
      </c>
      <c r="C1073" s="10" t="str">
        <f t="shared" si="81"/>
        <v>Floodlit45183</v>
      </c>
      <c r="D1073" s="5" t="str">
        <f>IF('by region'!$C$2="Any","Any",List!V1073)&amp;M1073&amp;IF('by region'!$I$2="Any","Any",N1073)&amp;G1073</f>
        <v>AnyFlatAny45183</v>
      </c>
      <c r="E1073" s="5" t="e">
        <f>IF(I1073=#REF!,List!G1073,"")</f>
        <v>#REF!</v>
      </c>
      <c r="F1073" s="5" t="e">
        <f t="shared" si="82"/>
        <v>#REF!</v>
      </c>
      <c r="G1073" s="15">
        <v>45183</v>
      </c>
      <c r="H1073" s="16" t="s">
        <v>34</v>
      </c>
      <c r="I1073" s="16" t="s">
        <v>73</v>
      </c>
      <c r="J1073" s="16" t="s">
        <v>32</v>
      </c>
      <c r="K1073" s="14" t="s">
        <v>10</v>
      </c>
      <c r="L1073" s="14" t="s">
        <v>19</v>
      </c>
      <c r="M1073" s="16" t="s">
        <v>25</v>
      </c>
      <c r="N1073" s="16" t="s">
        <v>26</v>
      </c>
      <c r="O1073" s="16" t="s">
        <v>33</v>
      </c>
      <c r="P1073" s="12">
        <f t="shared" si="83"/>
        <v>3</v>
      </c>
      <c r="Q1073" s="12" cm="1">
        <f t="array" ref="Q1073">SUMPRODUCT(($G$2:$G$3094=G1073)*(P1073&gt;$P$2:$P$3094))+1</f>
        <v>4</v>
      </c>
      <c r="R1073" s="12" t="e">
        <f>(Q1073*100000)+#REF!</f>
        <v>#REF!</v>
      </c>
      <c r="S1073" t="e" cm="1">
        <f t="array" ref="S1073">SUMPRODUCT(($G$2:$G$3094=G1073)*(R1073&gt;$R$2:$R$3094))+1</f>
        <v>#REF!</v>
      </c>
      <c r="T1073" t="str">
        <f t="shared" si="84"/>
        <v>CHELMSFORD CITY #</v>
      </c>
      <c r="U1073">
        <v>0</v>
      </c>
      <c r="V1073" t="s">
        <v>19</v>
      </c>
      <c r="W1073">
        <f t="shared" si="85"/>
        <v>2023</v>
      </c>
    </row>
    <row r="1074" spans="1:23" x14ac:dyDescent="0.25">
      <c r="A1074" s="10" t="str">
        <f>IF(YEAR(G1074)=2024,#REF!,"")</f>
        <v/>
      </c>
      <c r="B1074" s="10" t="str">
        <f>IF(YEAR(G1074)=2025,#REF!,"")</f>
        <v/>
      </c>
      <c r="C1074" s="10" t="str">
        <f t="shared" si="81"/>
        <v>Afternoon45183</v>
      </c>
      <c r="D1074" s="5" t="str">
        <f>IF('by region'!$C$2="Any","Any",List!V1074)&amp;M1074&amp;IF('by region'!$I$2="Any","Any",N1074)&amp;G1074</f>
        <v>AnyFlatAny45183</v>
      </c>
      <c r="E1074" s="5" t="e">
        <f>IF(I1074=#REF!,List!G1074,"")</f>
        <v>#REF!</v>
      </c>
      <c r="F1074" s="5" t="e">
        <f t="shared" si="82"/>
        <v>#REF!</v>
      </c>
      <c r="G1074" s="15">
        <v>45183</v>
      </c>
      <c r="H1074" s="16" t="s">
        <v>34</v>
      </c>
      <c r="I1074" s="16" t="s">
        <v>65</v>
      </c>
      <c r="J1074" s="16" t="s">
        <v>9</v>
      </c>
      <c r="K1074" s="14" t="s">
        <v>24</v>
      </c>
      <c r="L1074" s="14" t="s">
        <v>19</v>
      </c>
      <c r="M1074" s="16" t="s">
        <v>25</v>
      </c>
      <c r="N1074" s="16" t="s">
        <v>13</v>
      </c>
      <c r="O1074" s="16" t="s">
        <v>14</v>
      </c>
      <c r="P1074" s="12">
        <f t="shared" si="83"/>
        <v>1</v>
      </c>
      <c r="Q1074" s="12" cm="1">
        <f t="array" ref="Q1074">SUMPRODUCT(($G$2:$G$3094=G1074)*(P1074&gt;$P$2:$P$3094))+1</f>
        <v>1</v>
      </c>
      <c r="R1074" s="12" t="e">
        <f>(Q1074*100000)+#REF!</f>
        <v>#REF!</v>
      </c>
      <c r="S1074" t="e" cm="1">
        <f t="array" ref="S1074">SUMPRODUCT(($G$2:$G$3094=G1074)*(R1074&gt;$R$2:$R$3094))+1</f>
        <v>#REF!</v>
      </c>
      <c r="T1074" t="str">
        <f t="shared" si="84"/>
        <v xml:space="preserve">FFOS LAS </v>
      </c>
      <c r="U1074">
        <v>0</v>
      </c>
      <c r="V1074" t="s">
        <v>11</v>
      </c>
      <c r="W1074">
        <f t="shared" si="85"/>
        <v>2023</v>
      </c>
    </row>
    <row r="1075" spans="1:23" x14ac:dyDescent="0.25">
      <c r="A1075" s="10" t="str">
        <f>IF(YEAR(G1075)=2024,#REF!,"")</f>
        <v/>
      </c>
      <c r="B1075" s="10" t="str">
        <f>IF(YEAR(G1075)=2025,#REF!,"")</f>
        <v/>
      </c>
      <c r="C1075" s="10" t="str">
        <f t="shared" si="81"/>
        <v>Afternoon45183</v>
      </c>
      <c r="D1075" s="5" t="str">
        <f>IF('by region'!$C$2="Any","Any",List!V1075)&amp;M1075&amp;IF('by region'!$I$2="Any","Any",N1075)&amp;G1075</f>
        <v>AnyFlatAny45183</v>
      </c>
      <c r="E1075" s="5" t="e">
        <f>IF(I1075=#REF!,List!G1075,"")</f>
        <v>#REF!</v>
      </c>
      <c r="F1075" s="5" t="e">
        <f t="shared" si="82"/>
        <v>#REF!</v>
      </c>
      <c r="G1075" s="15">
        <v>45183</v>
      </c>
      <c r="H1075" s="16" t="s">
        <v>34</v>
      </c>
      <c r="I1075" s="16" t="s">
        <v>59</v>
      </c>
      <c r="J1075" s="16" t="s">
        <v>9</v>
      </c>
      <c r="K1075" s="14" t="s">
        <v>24</v>
      </c>
      <c r="L1075" s="14" t="s">
        <v>11</v>
      </c>
      <c r="M1075" s="16" t="s">
        <v>25</v>
      </c>
      <c r="N1075" s="16" t="s">
        <v>13</v>
      </c>
      <c r="O1075" s="16" t="s">
        <v>14</v>
      </c>
      <c r="P1075" s="12">
        <f t="shared" si="83"/>
        <v>1</v>
      </c>
      <c r="Q1075" s="12" cm="1">
        <f t="array" ref="Q1075">SUMPRODUCT(($G$2:$G$3094=G1075)*(P1075&gt;$P$2:$P$3094))+1</f>
        <v>1</v>
      </c>
      <c r="R1075" s="12" t="e">
        <f>(Q1075*100000)+#REF!</f>
        <v>#REF!</v>
      </c>
      <c r="S1075" t="e" cm="1">
        <f t="array" ref="S1075">SUMPRODUCT(($G$2:$G$3094=G1075)*(R1075&gt;$R$2:$R$3094))+1</f>
        <v>#REF!</v>
      </c>
      <c r="T1075" t="str">
        <f t="shared" si="84"/>
        <v xml:space="preserve">DONCASTER </v>
      </c>
      <c r="U1075">
        <v>0</v>
      </c>
      <c r="V1075" t="s">
        <v>30</v>
      </c>
      <c r="W1075">
        <f t="shared" si="85"/>
        <v>2023</v>
      </c>
    </row>
    <row r="1076" spans="1:23" x14ac:dyDescent="0.25">
      <c r="A1076" s="10" t="str">
        <f>IF(YEAR(G1076)=2024,#REF!,"")</f>
        <v/>
      </c>
      <c r="B1076" s="10" t="str">
        <f>IF(YEAR(G1076)=2025,#REF!,"")</f>
        <v/>
      </c>
      <c r="C1076" s="10" t="str">
        <f t="shared" si="81"/>
        <v>Afternoon45183</v>
      </c>
      <c r="D1076" s="5" t="str">
        <f>IF('by region'!$C$2="Any","Any",List!V1076)&amp;M1076&amp;IF('by region'!$I$2="Any","Any",N1076)&amp;G1076</f>
        <v>AnyFlatAny45183</v>
      </c>
      <c r="E1076" s="5" t="e">
        <f>IF(I1076=#REF!,List!G1076,"")</f>
        <v>#REF!</v>
      </c>
      <c r="F1076" s="5" t="e">
        <f t="shared" si="82"/>
        <v>#REF!</v>
      </c>
      <c r="G1076" s="15">
        <v>45183</v>
      </c>
      <c r="H1076" s="16" t="s">
        <v>34</v>
      </c>
      <c r="I1076" s="16" t="s">
        <v>83</v>
      </c>
      <c r="J1076" s="16" t="s">
        <v>9</v>
      </c>
      <c r="K1076" s="14" t="s">
        <v>16</v>
      </c>
      <c r="L1076" s="14" t="s">
        <v>19</v>
      </c>
      <c r="M1076" s="16" t="s">
        <v>25</v>
      </c>
      <c r="N1076" s="16" t="s">
        <v>13</v>
      </c>
      <c r="O1076" s="16" t="s">
        <v>14</v>
      </c>
      <c r="P1076" s="12">
        <f t="shared" si="83"/>
        <v>1</v>
      </c>
      <c r="Q1076" s="12" cm="1">
        <f t="array" ref="Q1076">SUMPRODUCT(($G$2:$G$3094=G1076)*(P1076&gt;$P$2:$P$3094))+1</f>
        <v>1</v>
      </c>
      <c r="R1076" s="12" t="e">
        <f>(Q1076*100000)+#REF!</f>
        <v>#REF!</v>
      </c>
      <c r="S1076" t="e" cm="1">
        <f t="array" ref="S1076">SUMPRODUCT(($G$2:$G$3094=G1076)*(R1076&gt;$R$2:$R$3094))+1</f>
        <v>#REF!</v>
      </c>
      <c r="T1076" t="str">
        <f t="shared" si="84"/>
        <v xml:space="preserve">EPSOM DOWNS </v>
      </c>
      <c r="U1076">
        <v>0</v>
      </c>
      <c r="V1076" t="s">
        <v>19</v>
      </c>
      <c r="W1076">
        <f t="shared" si="85"/>
        <v>2023</v>
      </c>
    </row>
    <row r="1077" spans="1:23" x14ac:dyDescent="0.25">
      <c r="A1077" s="10" t="str">
        <f>IF(YEAR(G1077)=2024,#REF!,"")</f>
        <v/>
      </c>
      <c r="B1077" s="10" t="str">
        <f>IF(YEAR(G1077)=2025,#REF!,"")</f>
        <v/>
      </c>
      <c r="C1077" s="10" t="str">
        <f t="shared" ref="C1077:C1140" si="86">J1077&amp;G1077</f>
        <v>Afternoon45184</v>
      </c>
      <c r="D1077" s="5" t="str">
        <f>IF('by region'!$C$2="Any","Any",List!V1077)&amp;M1077&amp;IF('by region'!$I$2="Any","Any",N1077)&amp;G1077</f>
        <v>AnyFlatAny45184</v>
      </c>
      <c r="E1077" s="5" t="e">
        <f>IF(I1077=#REF!,List!G1077,"")</f>
        <v>#REF!</v>
      </c>
      <c r="F1077" s="5" t="e">
        <f t="shared" si="82"/>
        <v>#REF!</v>
      </c>
      <c r="G1077" s="15">
        <v>45184</v>
      </c>
      <c r="H1077" s="16" t="s">
        <v>35</v>
      </c>
      <c r="I1077" s="16" t="s">
        <v>88</v>
      </c>
      <c r="J1077" s="16" t="s">
        <v>9</v>
      </c>
      <c r="K1077" s="14" t="s">
        <v>10</v>
      </c>
      <c r="L1077" s="14" t="s">
        <v>17</v>
      </c>
      <c r="M1077" s="16" t="s">
        <v>25</v>
      </c>
      <c r="N1077" s="16" t="s">
        <v>13</v>
      </c>
      <c r="O1077" s="16" t="s">
        <v>14</v>
      </c>
      <c r="P1077" s="12">
        <f t="shared" si="83"/>
        <v>1</v>
      </c>
      <c r="Q1077" s="12" cm="1">
        <f t="array" ref="Q1077">SUMPRODUCT(($G$2:$G$3094=G1077)*(P1077&gt;$P$2:$P$3094))+1</f>
        <v>1</v>
      </c>
      <c r="R1077" s="12" t="e">
        <f>(Q1077*100000)+#REF!</f>
        <v>#REF!</v>
      </c>
      <c r="S1077" t="e" cm="1">
        <f t="array" ref="S1077">SUMPRODUCT(($G$2:$G$3094=G1077)*(R1077&gt;$R$2:$R$3094))+1</f>
        <v>#REF!</v>
      </c>
      <c r="T1077" t="str">
        <f t="shared" si="84"/>
        <v xml:space="preserve">CHESTER </v>
      </c>
      <c r="U1077">
        <v>0</v>
      </c>
      <c r="V1077" t="s">
        <v>11</v>
      </c>
      <c r="W1077">
        <f t="shared" si="85"/>
        <v>2023</v>
      </c>
    </row>
    <row r="1078" spans="1:23" x14ac:dyDescent="0.25">
      <c r="A1078" s="10" t="str">
        <f>IF(YEAR(G1078)=2024,#REF!,"")</f>
        <v/>
      </c>
      <c r="B1078" s="10" t="str">
        <f>IF(YEAR(G1078)=2025,#REF!,"")</f>
        <v/>
      </c>
      <c r="C1078" s="10" t="str">
        <f t="shared" si="86"/>
        <v>Afternoon45184</v>
      </c>
      <c r="D1078" s="5" t="str">
        <f>IF('by region'!$C$2="Any","Any",List!V1078)&amp;M1078&amp;IF('by region'!$I$2="Any","Any",N1078)&amp;G1078</f>
        <v>AnyFlatAny45184</v>
      </c>
      <c r="E1078" s="5" t="e">
        <f>IF(I1078=#REF!,List!G1078,"")</f>
        <v>#REF!</v>
      </c>
      <c r="F1078" s="5" t="e">
        <f t="shared" si="82"/>
        <v>#REF!</v>
      </c>
      <c r="G1078" s="15">
        <v>45184</v>
      </c>
      <c r="H1078" s="16" t="s">
        <v>35</v>
      </c>
      <c r="I1078" s="16" t="s">
        <v>59</v>
      </c>
      <c r="J1078" s="16" t="s">
        <v>9</v>
      </c>
      <c r="K1078" s="14" t="s">
        <v>24</v>
      </c>
      <c r="L1078" s="14" t="s">
        <v>11</v>
      </c>
      <c r="M1078" s="16" t="s">
        <v>25</v>
      </c>
      <c r="N1078" s="16" t="s">
        <v>13</v>
      </c>
      <c r="O1078" s="16" t="s">
        <v>14</v>
      </c>
      <c r="P1078" s="12">
        <f t="shared" si="83"/>
        <v>1</v>
      </c>
      <c r="Q1078" s="12" cm="1">
        <f t="array" ref="Q1078">SUMPRODUCT(($G$2:$G$3094=G1078)*(P1078&gt;$P$2:$P$3094))+1</f>
        <v>1</v>
      </c>
      <c r="R1078" s="12" t="e">
        <f>(Q1078*100000)+#REF!</f>
        <v>#REF!</v>
      </c>
      <c r="S1078" t="e" cm="1">
        <f t="array" ref="S1078">SUMPRODUCT(($G$2:$G$3094=G1078)*(R1078&gt;$R$2:$R$3094))+1</f>
        <v>#REF!</v>
      </c>
      <c r="T1078" t="str">
        <f t="shared" si="84"/>
        <v xml:space="preserve">DONCASTER </v>
      </c>
      <c r="U1078">
        <v>0</v>
      </c>
      <c r="V1078" t="s">
        <v>17</v>
      </c>
      <c r="W1078">
        <f t="shared" si="85"/>
        <v>2023</v>
      </c>
    </row>
    <row r="1079" spans="1:23" x14ac:dyDescent="0.25">
      <c r="A1079" s="10" t="str">
        <f>IF(YEAR(G1079)=2024,#REF!,"")</f>
        <v/>
      </c>
      <c r="B1079" s="10" t="str">
        <f>IF(YEAR(G1079)=2025,#REF!,"")</f>
        <v/>
      </c>
      <c r="C1079" s="10" t="str">
        <f t="shared" si="86"/>
        <v>Evening45184</v>
      </c>
      <c r="D1079" s="5" t="str">
        <f>IF('by region'!$C$2="Any","Any",List!V1079)&amp;M1079&amp;IF('by region'!$I$2="Any","Any",N1079)&amp;G1079</f>
        <v>AnyFlatAny45184</v>
      </c>
      <c r="E1079" s="5" t="e">
        <f>IF(I1079=#REF!,List!G1079,"")</f>
        <v>#REF!</v>
      </c>
      <c r="F1079" s="5" t="e">
        <f t="shared" si="82"/>
        <v>#REF!</v>
      </c>
      <c r="G1079" s="15">
        <v>45184</v>
      </c>
      <c r="H1079" s="16" t="s">
        <v>35</v>
      </c>
      <c r="I1079" s="16" t="s">
        <v>87</v>
      </c>
      <c r="J1079" s="16" t="s">
        <v>80</v>
      </c>
      <c r="K1079" s="14" t="s">
        <v>10</v>
      </c>
      <c r="L1079" s="14" t="s">
        <v>19</v>
      </c>
      <c r="M1079" s="16" t="s">
        <v>25</v>
      </c>
      <c r="N1079" s="16" t="s">
        <v>13</v>
      </c>
      <c r="O1079" s="16" t="s">
        <v>14</v>
      </c>
      <c r="P1079" s="12">
        <f t="shared" si="83"/>
        <v>2</v>
      </c>
      <c r="Q1079" s="12" cm="1">
        <f t="array" ref="Q1079">SUMPRODUCT(($G$2:$G$3094=G1079)*(P1079&gt;$P$2:$P$3094))+1</f>
        <v>4</v>
      </c>
      <c r="R1079" s="12" t="e">
        <f>(Q1079*100000)+#REF!</f>
        <v>#REF!</v>
      </c>
      <c r="S1079" t="e" cm="1">
        <f t="array" ref="S1079">SUMPRODUCT(($G$2:$G$3094=G1079)*(R1079&gt;$R$2:$R$3094))+1</f>
        <v>#REF!</v>
      </c>
      <c r="T1079" t="str">
        <f t="shared" si="84"/>
        <v>SALISBURY †</v>
      </c>
      <c r="U1079">
        <v>0</v>
      </c>
      <c r="V1079" t="s">
        <v>30</v>
      </c>
      <c r="W1079">
        <f t="shared" si="85"/>
        <v>2023</v>
      </c>
    </row>
    <row r="1080" spans="1:23" x14ac:dyDescent="0.25">
      <c r="A1080" s="10" t="str">
        <f>IF(YEAR(G1080)=2024,#REF!,"")</f>
        <v/>
      </c>
      <c r="B1080" s="10" t="str">
        <f>IF(YEAR(G1080)=2025,#REF!,"")</f>
        <v/>
      </c>
      <c r="C1080" s="10" t="str">
        <f t="shared" si="86"/>
        <v>Afternoon45184</v>
      </c>
      <c r="D1080" s="5" t="str">
        <f>IF('by region'!$C$2="Any","Any",List!V1080)&amp;M1080&amp;IF('by region'!$I$2="Any","Any",N1080)&amp;G1080</f>
        <v>AnyFlatAny45184</v>
      </c>
      <c r="E1080" s="5" t="e">
        <f>IF(I1080=#REF!,List!G1080,"")</f>
        <v>#REF!</v>
      </c>
      <c r="F1080" s="5" t="e">
        <f t="shared" si="82"/>
        <v>#REF!</v>
      </c>
      <c r="G1080" s="15">
        <v>45184</v>
      </c>
      <c r="H1080" s="16" t="s">
        <v>35</v>
      </c>
      <c r="I1080" s="16" t="s">
        <v>38</v>
      </c>
      <c r="J1080" s="16" t="s">
        <v>9</v>
      </c>
      <c r="K1080" s="14" t="s">
        <v>16</v>
      </c>
      <c r="L1080" s="14" t="s">
        <v>19</v>
      </c>
      <c r="M1080" s="16" t="s">
        <v>25</v>
      </c>
      <c r="N1080" s="16" t="s">
        <v>13</v>
      </c>
      <c r="O1080" s="16" t="s">
        <v>14</v>
      </c>
      <c r="P1080" s="12">
        <f t="shared" si="83"/>
        <v>1</v>
      </c>
      <c r="Q1080" s="12" cm="1">
        <f t="array" ref="Q1080">SUMPRODUCT(($G$2:$G$3094=G1080)*(P1080&gt;$P$2:$P$3094))+1</f>
        <v>1</v>
      </c>
      <c r="R1080" s="12" t="e">
        <f>(Q1080*100000)+#REF!</f>
        <v>#REF!</v>
      </c>
      <c r="S1080" t="e" cm="1">
        <f t="array" ref="S1080">SUMPRODUCT(($G$2:$G$3094=G1080)*(R1080&gt;$R$2:$R$3094))+1</f>
        <v>#REF!</v>
      </c>
      <c r="T1080" t="str">
        <f t="shared" si="84"/>
        <v xml:space="preserve">SANDOWN PARK </v>
      </c>
      <c r="U1080">
        <v>0</v>
      </c>
      <c r="V1080" t="s">
        <v>11</v>
      </c>
      <c r="W1080">
        <f t="shared" si="85"/>
        <v>2023</v>
      </c>
    </row>
    <row r="1081" spans="1:23" x14ac:dyDescent="0.25">
      <c r="A1081" s="10" t="str">
        <f>IF(YEAR(G1081)=2024,#REF!,"")</f>
        <v/>
      </c>
      <c r="B1081" s="10" t="str">
        <f>IF(YEAR(G1081)=2025,#REF!,"")</f>
        <v/>
      </c>
      <c r="C1081" s="10" t="str">
        <f t="shared" si="86"/>
        <v>Afternoon45185</v>
      </c>
      <c r="D1081" s="5" t="str">
        <f>IF('by region'!$C$2="Any","Any",List!V1081)&amp;M1081&amp;IF('by region'!$I$2="Any","Any",N1081)&amp;G1081</f>
        <v>AnyFlatAny45185</v>
      </c>
      <c r="E1081" s="5" t="e">
        <f>IF(I1081=#REF!,List!G1081,"")</f>
        <v>#REF!</v>
      </c>
      <c r="F1081" s="5" t="e">
        <f t="shared" si="82"/>
        <v>#REF!</v>
      </c>
      <c r="G1081" s="15">
        <v>45185</v>
      </c>
      <c r="H1081" s="16" t="s">
        <v>37</v>
      </c>
      <c r="I1081" s="16" t="s">
        <v>79</v>
      </c>
      <c r="J1081" s="16" t="s">
        <v>9</v>
      </c>
      <c r="K1081" s="14" t="s">
        <v>24</v>
      </c>
      <c r="L1081" s="14" t="s">
        <v>19</v>
      </c>
      <c r="M1081" s="16" t="s">
        <v>25</v>
      </c>
      <c r="N1081" s="16" t="s">
        <v>13</v>
      </c>
      <c r="O1081" s="16" t="s">
        <v>14</v>
      </c>
      <c r="P1081" s="12">
        <f t="shared" si="83"/>
        <v>1</v>
      </c>
      <c r="Q1081" s="12" cm="1">
        <f t="array" ref="Q1081">SUMPRODUCT(($G$2:$G$3094=G1081)*(P1081&gt;$P$2:$P$3094))+1</f>
        <v>1</v>
      </c>
      <c r="R1081" s="12" t="e">
        <f>(Q1081*100000)+#REF!</f>
        <v>#REF!</v>
      </c>
      <c r="S1081" t="e" cm="1">
        <f t="array" ref="S1081">SUMPRODUCT(($G$2:$G$3094=G1081)*(R1081&gt;$R$2:$R$3094))+1</f>
        <v>#REF!</v>
      </c>
      <c r="T1081" t="str">
        <f t="shared" si="84"/>
        <v xml:space="preserve">BATH </v>
      </c>
      <c r="U1081">
        <v>0</v>
      </c>
      <c r="V1081" t="s">
        <v>17</v>
      </c>
      <c r="W1081">
        <f t="shared" si="85"/>
        <v>2023</v>
      </c>
    </row>
    <row r="1082" spans="1:23" x14ac:dyDescent="0.25">
      <c r="A1082" s="10" t="str">
        <f>IF(YEAR(G1082)=2024,#REF!,"")</f>
        <v/>
      </c>
      <c r="B1082" s="10" t="str">
        <f>IF(YEAR(G1082)=2025,#REF!,"")</f>
        <v/>
      </c>
      <c r="C1082" s="10" t="str">
        <f t="shared" si="86"/>
        <v>Afternoon45185</v>
      </c>
      <c r="D1082" s="5" t="str">
        <f>IF('by region'!$C$2="Any","Any",List!V1082)&amp;M1082&amp;IF('by region'!$I$2="Any","Any",N1082)&amp;G1082</f>
        <v>AnyFlatAny45185</v>
      </c>
      <c r="E1082" s="5" t="e">
        <f>IF(I1082=#REF!,List!G1082,"")</f>
        <v>#REF!</v>
      </c>
      <c r="F1082" s="5" t="e">
        <f t="shared" si="82"/>
        <v>#REF!</v>
      </c>
      <c r="G1082" s="15">
        <v>45185</v>
      </c>
      <c r="H1082" s="16" t="s">
        <v>37</v>
      </c>
      <c r="I1082" s="16" t="s">
        <v>88</v>
      </c>
      <c r="J1082" s="16" t="s">
        <v>9</v>
      </c>
      <c r="K1082" s="14" t="s">
        <v>10</v>
      </c>
      <c r="L1082" s="14" t="s">
        <v>17</v>
      </c>
      <c r="M1082" s="16" t="s">
        <v>25</v>
      </c>
      <c r="N1082" s="16" t="s">
        <v>13</v>
      </c>
      <c r="O1082" s="16" t="s">
        <v>14</v>
      </c>
      <c r="P1082" s="12">
        <f t="shared" si="83"/>
        <v>1</v>
      </c>
      <c r="Q1082" s="12" cm="1">
        <f t="array" ref="Q1082">SUMPRODUCT(($G$2:$G$3094=G1082)*(P1082&gt;$P$2:$P$3094))+1</f>
        <v>1</v>
      </c>
      <c r="R1082" s="12" t="e">
        <f>(Q1082*100000)+#REF!</f>
        <v>#REF!</v>
      </c>
      <c r="S1082" t="e" cm="1">
        <f t="array" ref="S1082">SUMPRODUCT(($G$2:$G$3094=G1082)*(R1082&gt;$R$2:$R$3094))+1</f>
        <v>#REF!</v>
      </c>
      <c r="T1082" t="str">
        <f t="shared" si="84"/>
        <v xml:space="preserve">CHESTER </v>
      </c>
      <c r="U1082">
        <v>0</v>
      </c>
      <c r="V1082" t="s">
        <v>17</v>
      </c>
      <c r="W1082">
        <f t="shared" si="85"/>
        <v>2023</v>
      </c>
    </row>
    <row r="1083" spans="1:23" x14ac:dyDescent="0.25">
      <c r="A1083" s="10" t="str">
        <f>IF(YEAR(G1083)=2024,#REF!,"")</f>
        <v/>
      </c>
      <c r="B1083" s="10" t="str">
        <f>IF(YEAR(G1083)=2025,#REF!,"")</f>
        <v/>
      </c>
      <c r="C1083" s="10" t="str">
        <f t="shared" si="86"/>
        <v>Afternoon45185</v>
      </c>
      <c r="D1083" s="5" t="str">
        <f>IF('by region'!$C$2="Any","Any",List!V1083)&amp;M1083&amp;IF('by region'!$I$2="Any","Any",N1083)&amp;G1083</f>
        <v>AnyFlatAny45185</v>
      </c>
      <c r="E1083" s="5" t="e">
        <f>IF(I1083=#REF!,List!G1083,"")</f>
        <v>#REF!</v>
      </c>
      <c r="F1083" s="5" t="e">
        <f t="shared" si="82"/>
        <v>#REF!</v>
      </c>
      <c r="G1083" s="15">
        <v>45185</v>
      </c>
      <c r="H1083" s="16" t="s">
        <v>37</v>
      </c>
      <c r="I1083" s="16" t="s">
        <v>59</v>
      </c>
      <c r="J1083" s="16" t="s">
        <v>9</v>
      </c>
      <c r="K1083" s="14" t="s">
        <v>24</v>
      </c>
      <c r="L1083" s="14" t="s">
        <v>11</v>
      </c>
      <c r="M1083" s="16" t="s">
        <v>25</v>
      </c>
      <c r="N1083" s="16" t="s">
        <v>13</v>
      </c>
      <c r="O1083" s="16" t="s">
        <v>14</v>
      </c>
      <c r="P1083" s="12">
        <f t="shared" si="83"/>
        <v>1</v>
      </c>
      <c r="Q1083" s="12" cm="1">
        <f t="array" ref="Q1083">SUMPRODUCT(($G$2:$G$3094=G1083)*(P1083&gt;$P$2:$P$3094))+1</f>
        <v>1</v>
      </c>
      <c r="R1083" s="12" t="e">
        <f>(Q1083*100000)+#REF!</f>
        <v>#REF!</v>
      </c>
      <c r="S1083" t="e" cm="1">
        <f t="array" ref="S1083">SUMPRODUCT(($G$2:$G$3094=G1083)*(R1083&gt;$R$2:$R$3094))+1</f>
        <v>#REF!</v>
      </c>
      <c r="T1083" t="str">
        <f t="shared" si="84"/>
        <v xml:space="preserve">DONCASTER </v>
      </c>
      <c r="U1083">
        <v>0</v>
      </c>
      <c r="V1083" t="s">
        <v>11</v>
      </c>
      <c r="W1083">
        <f t="shared" si="85"/>
        <v>2023</v>
      </c>
    </row>
    <row r="1084" spans="1:23" x14ac:dyDescent="0.25">
      <c r="A1084" s="10" t="str">
        <f>IF(YEAR(G1084)=2024,#REF!,"")</f>
        <v/>
      </c>
      <c r="B1084" s="10" t="str">
        <f>IF(YEAR(G1084)=2025,#REF!,"")</f>
        <v/>
      </c>
      <c r="C1084" s="10" t="str">
        <f t="shared" si="86"/>
        <v>Afternoon45185</v>
      </c>
      <c r="D1084" s="5" t="str">
        <f>IF('by region'!$C$2="Any","Any",List!V1084)&amp;M1084&amp;IF('by region'!$I$2="Any","Any",N1084)&amp;G1084</f>
        <v>AnyFlatAny45185</v>
      </c>
      <c r="E1084" s="5" t="e">
        <f>IF(I1084=#REF!,List!G1084,"")</f>
        <v>#REF!</v>
      </c>
      <c r="F1084" s="5" t="e">
        <f t="shared" si="82"/>
        <v>#REF!</v>
      </c>
      <c r="G1084" s="15">
        <v>45185</v>
      </c>
      <c r="H1084" s="16" t="s">
        <v>37</v>
      </c>
      <c r="I1084" s="16" t="s">
        <v>36</v>
      </c>
      <c r="J1084" s="16" t="s">
        <v>9</v>
      </c>
      <c r="K1084" s="14" t="s">
        <v>24</v>
      </c>
      <c r="L1084" s="14" t="s">
        <v>19</v>
      </c>
      <c r="M1084" s="16" t="s">
        <v>25</v>
      </c>
      <c r="N1084" s="16" t="s">
        <v>13</v>
      </c>
      <c r="O1084" s="16" t="s">
        <v>14</v>
      </c>
      <c r="P1084" s="12">
        <f t="shared" si="83"/>
        <v>1</v>
      </c>
      <c r="Q1084" s="12" cm="1">
        <f t="array" ref="Q1084">SUMPRODUCT(($G$2:$G$3094=G1084)*(P1084&gt;$P$2:$P$3094))+1</f>
        <v>1</v>
      </c>
      <c r="R1084" s="12" t="e">
        <f>(Q1084*100000)+#REF!</f>
        <v>#REF!</v>
      </c>
      <c r="S1084" t="e" cm="1">
        <f t="array" ref="S1084">SUMPRODUCT(($G$2:$G$3094=G1084)*(R1084&gt;$R$2:$R$3094))+1</f>
        <v>#REF!</v>
      </c>
      <c r="T1084" t="str">
        <f t="shared" si="84"/>
        <v xml:space="preserve">LINGFIELD PARK </v>
      </c>
      <c r="U1084">
        <v>0</v>
      </c>
      <c r="V1084" t="s">
        <v>11</v>
      </c>
      <c r="W1084">
        <f t="shared" si="85"/>
        <v>2023</v>
      </c>
    </row>
    <row r="1085" spans="1:23" x14ac:dyDescent="0.25">
      <c r="A1085" s="10" t="str">
        <f>IF(YEAR(G1085)=2024,#REF!,"")</f>
        <v/>
      </c>
      <c r="B1085" s="10" t="str">
        <f>IF(YEAR(G1085)=2025,#REF!,"")</f>
        <v/>
      </c>
      <c r="C1085" s="10" t="str">
        <f t="shared" si="86"/>
        <v>Evening45185</v>
      </c>
      <c r="D1085" s="5" t="str">
        <f>IF('by region'!$C$2="Any","Any",List!V1085)&amp;M1085&amp;IF('by region'!$I$2="Any","Any",N1085)&amp;G1085</f>
        <v>AnyFlatAny45185</v>
      </c>
      <c r="E1085" s="5" t="e">
        <f>IF(I1085=#REF!,List!G1085,"")</f>
        <v>#REF!</v>
      </c>
      <c r="F1085" s="5" t="e">
        <f t="shared" si="82"/>
        <v>#REF!</v>
      </c>
      <c r="G1085" s="15">
        <v>45185</v>
      </c>
      <c r="H1085" s="16" t="s">
        <v>37</v>
      </c>
      <c r="I1085" s="16" t="s">
        <v>22</v>
      </c>
      <c r="J1085" s="16" t="s">
        <v>80</v>
      </c>
      <c r="K1085" s="14" t="s">
        <v>10</v>
      </c>
      <c r="L1085" s="14" t="s">
        <v>11</v>
      </c>
      <c r="M1085" s="16" t="s">
        <v>25</v>
      </c>
      <c r="N1085" s="16" t="s">
        <v>13</v>
      </c>
      <c r="O1085" s="16" t="s">
        <v>14</v>
      </c>
      <c r="P1085" s="12">
        <f t="shared" si="83"/>
        <v>2</v>
      </c>
      <c r="Q1085" s="12" cm="1">
        <f t="array" ref="Q1085">SUMPRODUCT(($G$2:$G$3094=G1085)*(P1085&gt;$P$2:$P$3094))+1</f>
        <v>5</v>
      </c>
      <c r="R1085" s="12" t="e">
        <f>(Q1085*100000)+#REF!</f>
        <v>#REF!</v>
      </c>
      <c r="S1085" t="e" cm="1">
        <f t="array" ref="S1085">SUMPRODUCT(($G$2:$G$3094=G1085)*(R1085&gt;$R$2:$R$3094))+1</f>
        <v>#REF!</v>
      </c>
      <c r="T1085" t="str">
        <f t="shared" si="84"/>
        <v>MUSSELBURGH †</v>
      </c>
      <c r="U1085">
        <v>0</v>
      </c>
      <c r="V1085" t="s">
        <v>19</v>
      </c>
      <c r="W1085">
        <f t="shared" si="85"/>
        <v>2023</v>
      </c>
    </row>
    <row r="1086" spans="1:23" x14ac:dyDescent="0.25">
      <c r="A1086" s="10" t="str">
        <f>IF(YEAR(G1086)=2024,#REF!,"")</f>
        <v/>
      </c>
      <c r="B1086" s="10" t="str">
        <f>IF(YEAR(G1086)=2025,#REF!,"")</f>
        <v/>
      </c>
      <c r="C1086" s="10" t="str">
        <f t="shared" si="86"/>
        <v>Afternoon45186</v>
      </c>
      <c r="D1086" s="5" t="str">
        <f>IF('by region'!$C$2="Any","Any",List!V1086)&amp;M1086&amp;IF('by region'!$I$2="Any","Any",N1086)&amp;G1086</f>
        <v>AnyFlatAny45186</v>
      </c>
      <c r="E1086" s="5" t="e">
        <f>IF(I1086=#REF!,List!G1086,"")</f>
        <v>#REF!</v>
      </c>
      <c r="F1086" s="5" t="e">
        <f t="shared" si="82"/>
        <v>#REF!</v>
      </c>
      <c r="G1086" s="15">
        <v>45186</v>
      </c>
      <c r="H1086" s="16" t="s">
        <v>40</v>
      </c>
      <c r="I1086" s="16" t="s">
        <v>59</v>
      </c>
      <c r="J1086" s="16" t="s">
        <v>9</v>
      </c>
      <c r="K1086" s="14" t="s">
        <v>24</v>
      </c>
      <c r="L1086" s="14" t="s">
        <v>11</v>
      </c>
      <c r="M1086" s="16" t="s">
        <v>25</v>
      </c>
      <c r="N1086" s="16" t="s">
        <v>13</v>
      </c>
      <c r="O1086" s="16" t="s">
        <v>14</v>
      </c>
      <c r="P1086" s="12">
        <f t="shared" si="83"/>
        <v>1</v>
      </c>
      <c r="Q1086" s="12" cm="1">
        <f t="array" ref="Q1086">SUMPRODUCT(($G$2:$G$3094=G1086)*(P1086&gt;$P$2:$P$3094))+1</f>
        <v>1</v>
      </c>
      <c r="R1086" s="12" t="e">
        <f>(Q1086*100000)+#REF!</f>
        <v>#REF!</v>
      </c>
      <c r="S1086" t="e" cm="1">
        <f t="array" ref="S1086">SUMPRODUCT(($G$2:$G$3094=G1086)*(R1086&gt;$R$2:$R$3094))+1</f>
        <v>#REF!</v>
      </c>
      <c r="T1086" t="str">
        <f t="shared" si="84"/>
        <v xml:space="preserve">DONCASTER </v>
      </c>
      <c r="U1086">
        <v>0</v>
      </c>
      <c r="V1086" t="s">
        <v>17</v>
      </c>
      <c r="W1086">
        <f t="shared" si="85"/>
        <v>2023</v>
      </c>
    </row>
    <row r="1087" spans="1:23" x14ac:dyDescent="0.25">
      <c r="A1087" s="10" t="str">
        <f>IF(YEAR(G1087)=2024,#REF!,"")</f>
        <v/>
      </c>
      <c r="B1087" s="10" t="str">
        <f>IF(YEAR(G1087)=2025,#REF!,"")</f>
        <v/>
      </c>
      <c r="C1087" s="10" t="str">
        <f t="shared" si="86"/>
        <v>Afternoon45186</v>
      </c>
      <c r="D1087" s="5" t="str">
        <f>IF('by region'!$C$2="Any","Any",List!V1087)&amp;M1087&amp;IF('by region'!$I$2="Any","Any",N1087)&amp;G1087</f>
        <v>AnyFlatAny45186</v>
      </c>
      <c r="E1087" s="5" t="e">
        <f>IF(I1087=#REF!,List!G1087,"")</f>
        <v>#REF!</v>
      </c>
      <c r="F1087" s="5" t="e">
        <f t="shared" si="82"/>
        <v>#REF!</v>
      </c>
      <c r="G1087" s="15">
        <v>45186</v>
      </c>
      <c r="H1087" s="16" t="s">
        <v>40</v>
      </c>
      <c r="I1087" s="16" t="s">
        <v>22</v>
      </c>
      <c r="J1087" s="16" t="s">
        <v>9</v>
      </c>
      <c r="K1087" s="14" t="s">
        <v>10</v>
      </c>
      <c r="L1087" s="14" t="s">
        <v>11</v>
      </c>
      <c r="M1087" s="16" t="s">
        <v>25</v>
      </c>
      <c r="N1087" s="16" t="s">
        <v>13</v>
      </c>
      <c r="O1087" s="16" t="s">
        <v>14</v>
      </c>
      <c r="P1087" s="12">
        <f t="shared" si="83"/>
        <v>1</v>
      </c>
      <c r="Q1087" s="12" cm="1">
        <f t="array" ref="Q1087">SUMPRODUCT(($G$2:$G$3094=G1087)*(P1087&gt;$P$2:$P$3094))+1</f>
        <v>1</v>
      </c>
      <c r="R1087" s="12" t="e">
        <f>(Q1087*100000)+#REF!</f>
        <v>#REF!</v>
      </c>
      <c r="S1087" t="e" cm="1">
        <f t="array" ref="S1087">SUMPRODUCT(($G$2:$G$3094=G1087)*(R1087&gt;$R$2:$R$3094))+1</f>
        <v>#REF!</v>
      </c>
      <c r="T1087" t="str">
        <f t="shared" si="84"/>
        <v xml:space="preserve">MUSSELBURGH </v>
      </c>
      <c r="U1087">
        <v>0</v>
      </c>
      <c r="V1087" t="s">
        <v>11</v>
      </c>
      <c r="W1087">
        <f t="shared" si="85"/>
        <v>2023</v>
      </c>
    </row>
    <row r="1088" spans="1:23" x14ac:dyDescent="0.25">
      <c r="A1088" s="10" t="str">
        <f>IF(YEAR(G1088)=2024,#REF!,"")</f>
        <v/>
      </c>
      <c r="B1088" s="10" t="str">
        <f>IF(YEAR(G1088)=2025,#REF!,"")</f>
        <v/>
      </c>
      <c r="C1088" s="10" t="str">
        <f t="shared" si="86"/>
        <v>Floodlit45187</v>
      </c>
      <c r="D1088" s="5" t="str">
        <f>IF('by region'!$C$2="Any","Any",List!V1088)&amp;M1088&amp;IF('by region'!$I$2="Any","Any",N1088)&amp;G1088</f>
        <v>AnyFlatAny45187</v>
      </c>
      <c r="E1088" s="5" t="e">
        <f>IF(I1088=#REF!,List!G1088,"")</f>
        <v>#REF!</v>
      </c>
      <c r="F1088" s="5" t="e">
        <f t="shared" si="82"/>
        <v>#REF!</v>
      </c>
      <c r="G1088" s="15">
        <v>45187</v>
      </c>
      <c r="H1088" s="16" t="s">
        <v>42</v>
      </c>
      <c r="I1088" s="16" t="s">
        <v>47</v>
      </c>
      <c r="J1088" s="16" t="s">
        <v>32</v>
      </c>
      <c r="K1088" s="14" t="s">
        <v>16</v>
      </c>
      <c r="L1088" s="14" t="s">
        <v>19</v>
      </c>
      <c r="M1088" s="16" t="s">
        <v>25</v>
      </c>
      <c r="N1088" s="16" t="s">
        <v>26</v>
      </c>
      <c r="O1088" s="16" t="s">
        <v>33</v>
      </c>
      <c r="P1088" s="12">
        <f t="shared" si="83"/>
        <v>3</v>
      </c>
      <c r="Q1088" s="12" cm="1">
        <f t="array" ref="Q1088">SUMPRODUCT(($G$2:$G$3094=G1088)*(P1088&gt;$P$2:$P$3094))+1</f>
        <v>4</v>
      </c>
      <c r="R1088" s="12" t="e">
        <f>(Q1088*100000)+#REF!</f>
        <v>#REF!</v>
      </c>
      <c r="S1088" t="e" cm="1">
        <f t="array" ref="S1088">SUMPRODUCT(($G$2:$G$3094=G1088)*(R1088&gt;$R$2:$R$3094))+1</f>
        <v>#REF!</v>
      </c>
      <c r="T1088" t="str">
        <f t="shared" si="84"/>
        <v>KEMPTON PARK #</v>
      </c>
      <c r="U1088">
        <v>0</v>
      </c>
      <c r="V1088" t="s">
        <v>30</v>
      </c>
      <c r="W1088">
        <f t="shared" si="85"/>
        <v>2023</v>
      </c>
    </row>
    <row r="1089" spans="1:23" x14ac:dyDescent="0.25">
      <c r="A1089" s="10" t="str">
        <f>IF(YEAR(G1089)=2024,#REF!,"")</f>
        <v/>
      </c>
      <c r="B1089" s="10" t="str">
        <f>IF(YEAR(G1089)=2025,#REF!,"")</f>
        <v/>
      </c>
      <c r="C1089" s="10" t="str">
        <f t="shared" si="86"/>
        <v>Afternoon45187</v>
      </c>
      <c r="D1089" s="5" t="str">
        <f>IF('by region'!$C$2="Any","Any",List!V1089)&amp;M1089&amp;IF('by region'!$I$2="Any","Any",N1089)&amp;G1089</f>
        <v>AnyFlatAny45187</v>
      </c>
      <c r="E1089" s="5" t="e">
        <f>IF(I1089=#REF!,List!G1089,"")</f>
        <v>#REF!</v>
      </c>
      <c r="F1089" s="5" t="e">
        <f t="shared" si="82"/>
        <v>#REF!</v>
      </c>
      <c r="G1089" s="15">
        <v>45187</v>
      </c>
      <c r="H1089" s="16" t="s">
        <v>42</v>
      </c>
      <c r="I1089" s="16" t="s">
        <v>82</v>
      </c>
      <c r="J1089" s="16" t="s">
        <v>9</v>
      </c>
      <c r="K1089" s="14" t="s">
        <v>24</v>
      </c>
      <c r="L1089" s="14" t="s">
        <v>19</v>
      </c>
      <c r="M1089" s="16" t="s">
        <v>25</v>
      </c>
      <c r="N1089" s="16" t="s">
        <v>13</v>
      </c>
      <c r="O1089" s="16" t="s">
        <v>14</v>
      </c>
      <c r="P1089" s="12">
        <f t="shared" si="83"/>
        <v>1</v>
      </c>
      <c r="Q1089" s="12" cm="1">
        <f t="array" ref="Q1089">SUMPRODUCT(($G$2:$G$3094=G1089)*(P1089&gt;$P$2:$P$3094))+1</f>
        <v>1</v>
      </c>
      <c r="R1089" s="12" t="e">
        <f>(Q1089*100000)+#REF!</f>
        <v>#REF!</v>
      </c>
      <c r="S1089" t="e" cm="1">
        <f t="array" ref="S1089">SUMPRODUCT(($G$2:$G$3094=G1089)*(R1089&gt;$R$2:$R$3094))+1</f>
        <v>#REF!</v>
      </c>
      <c r="T1089" t="str">
        <f t="shared" si="84"/>
        <v xml:space="preserve">BRIGHTON </v>
      </c>
      <c r="U1089">
        <v>0</v>
      </c>
      <c r="V1089" t="s">
        <v>11</v>
      </c>
      <c r="W1089">
        <f t="shared" si="85"/>
        <v>2023</v>
      </c>
    </row>
    <row r="1090" spans="1:23" x14ac:dyDescent="0.25">
      <c r="A1090" s="10" t="str">
        <f>IF(YEAR(G1090)=2024,#REF!,"")</f>
        <v/>
      </c>
      <c r="B1090" s="10" t="str">
        <f>IF(YEAR(G1090)=2025,#REF!,"")</f>
        <v/>
      </c>
      <c r="C1090" s="10" t="str">
        <f t="shared" si="86"/>
        <v>Afternoon45187</v>
      </c>
      <c r="D1090" s="5" t="str">
        <f>IF('by region'!$C$2="Any","Any",List!V1090)&amp;M1090&amp;IF('by region'!$I$2="Any","Any",N1090)&amp;G1090</f>
        <v>AnyFlatAny45187</v>
      </c>
      <c r="E1090" s="5" t="e">
        <f>IF(I1090=#REF!,List!G1090,"")</f>
        <v>#REF!</v>
      </c>
      <c r="F1090" s="5" t="e">
        <f t="shared" ref="F1090:F1153" si="87">G1090&amp;S1090</f>
        <v>#REF!</v>
      </c>
      <c r="G1090" s="15">
        <v>45187</v>
      </c>
      <c r="H1090" s="16" t="s">
        <v>42</v>
      </c>
      <c r="I1090" s="16" t="s">
        <v>74</v>
      </c>
      <c r="J1090" s="16" t="s">
        <v>9</v>
      </c>
      <c r="K1090" s="14" t="s">
        <v>10</v>
      </c>
      <c r="L1090" s="14" t="s">
        <v>11</v>
      </c>
      <c r="M1090" s="16" t="s">
        <v>25</v>
      </c>
      <c r="N1090" s="16" t="s">
        <v>13</v>
      </c>
      <c r="O1090" s="16" t="s">
        <v>14</v>
      </c>
      <c r="P1090" s="12">
        <f t="shared" ref="P1090:P1153" si="88">IF(J1090="Afternoon",1,IF(J1090="Evening",2,IF(J1090="Floodlit",3,4)))</f>
        <v>1</v>
      </c>
      <c r="Q1090" s="12" cm="1">
        <f t="array" ref="Q1090">SUMPRODUCT(($G$2:$G$3094=G1090)*(P1090&gt;$P$2:$P$3094))+1</f>
        <v>1</v>
      </c>
      <c r="R1090" s="12" t="e">
        <f>(Q1090*100000)+#REF!</f>
        <v>#REF!</v>
      </c>
      <c r="S1090" t="e" cm="1">
        <f t="array" ref="S1090">SUMPRODUCT(($G$2:$G$3094=G1090)*(R1090&gt;$R$2:$R$3094))+1</f>
        <v>#REF!</v>
      </c>
      <c r="T1090" t="str">
        <f t="shared" ref="T1090:T1153" si="89">_xlfn.CONCAT(IF(M1090="Flat",UPPER(I1090),I1090)," ",IF(J1090="Evening","†",IF(J1090="Floodlit","#","")))</f>
        <v xml:space="preserve">THIRSK </v>
      </c>
      <c r="U1090">
        <v>0</v>
      </c>
      <c r="V1090" t="s">
        <v>17</v>
      </c>
      <c r="W1090">
        <f t="shared" ref="W1090:W1153" si="90">YEAR(G1090)</f>
        <v>2023</v>
      </c>
    </row>
    <row r="1091" spans="1:23" x14ac:dyDescent="0.25">
      <c r="A1091" s="10" t="str">
        <f>IF(YEAR(G1091)=2024,#REF!,"")</f>
        <v/>
      </c>
      <c r="B1091" s="10" t="str">
        <f>IF(YEAR(G1091)=2025,#REF!,"")</f>
        <v/>
      </c>
      <c r="C1091" s="10" t="str">
        <f t="shared" si="86"/>
        <v>Afternoon45187</v>
      </c>
      <c r="D1091" s="5" t="str">
        <f>IF('by region'!$C$2="Any","Any",List!V1091)&amp;M1091&amp;IF('by region'!$I$2="Any","Any",N1091)&amp;G1091</f>
        <v>AnyJumpAny45187</v>
      </c>
      <c r="E1091" s="5" t="e">
        <f>IF(I1091=#REF!,List!G1091,"")</f>
        <v>#REF!</v>
      </c>
      <c r="F1091" s="5" t="e">
        <f t="shared" si="87"/>
        <v>#REF!</v>
      </c>
      <c r="G1091" s="15">
        <v>45187</v>
      </c>
      <c r="H1091" s="16" t="s">
        <v>42</v>
      </c>
      <c r="I1091" s="16" t="s">
        <v>91</v>
      </c>
      <c r="J1091" s="16" t="s">
        <v>9</v>
      </c>
      <c r="K1091" s="14" t="s">
        <v>24</v>
      </c>
      <c r="L1091" s="14" t="s">
        <v>17</v>
      </c>
      <c r="M1091" s="16" t="s">
        <v>12</v>
      </c>
      <c r="N1091" s="16" t="s">
        <v>13</v>
      </c>
      <c r="O1091" s="16" t="s">
        <v>14</v>
      </c>
      <c r="P1091" s="12">
        <f t="shared" si="88"/>
        <v>1</v>
      </c>
      <c r="Q1091" s="12" cm="1">
        <f t="array" ref="Q1091">SUMPRODUCT(($G$2:$G$3094=G1091)*(P1091&gt;$P$2:$P$3094))+1</f>
        <v>1</v>
      </c>
      <c r="R1091" s="12" t="e">
        <f>(Q1091*100000)+#REF!</f>
        <v>#REF!</v>
      </c>
      <c r="S1091" t="e" cm="1">
        <f t="array" ref="S1091">SUMPRODUCT(($G$2:$G$3094=G1091)*(R1091&gt;$R$2:$R$3094))+1</f>
        <v>#REF!</v>
      </c>
      <c r="T1091" t="str">
        <f t="shared" si="89"/>
        <v xml:space="preserve">Worcester </v>
      </c>
      <c r="U1091">
        <v>0</v>
      </c>
      <c r="V1091" t="s">
        <v>11</v>
      </c>
      <c r="W1091">
        <f t="shared" si="90"/>
        <v>2023</v>
      </c>
    </row>
    <row r="1092" spans="1:23" x14ac:dyDescent="0.25">
      <c r="A1092" s="10" t="str">
        <f>IF(YEAR(G1092)=2024,#REF!,"")</f>
        <v/>
      </c>
      <c r="B1092" s="10" t="str">
        <f>IF(YEAR(G1092)=2025,#REF!,"")</f>
        <v/>
      </c>
      <c r="C1092" s="10" t="str">
        <f t="shared" si="86"/>
        <v>Floodlit45188</v>
      </c>
      <c r="D1092" s="5" t="str">
        <f>IF('by region'!$C$2="Any","Any",List!V1092)&amp;M1092&amp;IF('by region'!$I$2="Any","Any",N1092)&amp;G1092</f>
        <v>AnyFlatAny45188</v>
      </c>
      <c r="E1092" s="5" t="e">
        <f>IF(I1092=#REF!,List!G1092,"")</f>
        <v>#REF!</v>
      </c>
      <c r="F1092" s="5" t="e">
        <f t="shared" si="87"/>
        <v>#REF!</v>
      </c>
      <c r="G1092" s="15">
        <v>45188</v>
      </c>
      <c r="H1092" s="16" t="s">
        <v>7</v>
      </c>
      <c r="I1092" s="16" t="s">
        <v>31</v>
      </c>
      <c r="J1092" s="16" t="s">
        <v>32</v>
      </c>
      <c r="K1092" s="14" t="s">
        <v>24</v>
      </c>
      <c r="L1092" s="14" t="s">
        <v>11</v>
      </c>
      <c r="M1092" s="16" t="s">
        <v>25</v>
      </c>
      <c r="N1092" s="16" t="s">
        <v>26</v>
      </c>
      <c r="O1092" s="16" t="s">
        <v>33</v>
      </c>
      <c r="P1092" s="12">
        <f t="shared" si="88"/>
        <v>3</v>
      </c>
      <c r="Q1092" s="12" cm="1">
        <f t="array" ref="Q1092">SUMPRODUCT(($G$2:$G$3094=G1092)*(P1092&gt;$P$2:$P$3094))+1</f>
        <v>4</v>
      </c>
      <c r="R1092" s="12" t="e">
        <f>(Q1092*100000)+#REF!</f>
        <v>#REF!</v>
      </c>
      <c r="S1092" t="e" cm="1">
        <f t="array" ref="S1092">SUMPRODUCT(($G$2:$G$3094=G1092)*(R1092&gt;$R$2:$R$3094))+1</f>
        <v>#REF!</v>
      </c>
      <c r="T1092" t="str">
        <f t="shared" si="89"/>
        <v>NEWCASTLE #</v>
      </c>
      <c r="U1092">
        <v>0</v>
      </c>
      <c r="V1092" t="s">
        <v>30</v>
      </c>
      <c r="W1092">
        <f t="shared" si="90"/>
        <v>2023</v>
      </c>
    </row>
    <row r="1093" spans="1:23" x14ac:dyDescent="0.25">
      <c r="A1093" s="10" t="str">
        <f>IF(YEAR(G1093)=2024,#REF!,"")</f>
        <v/>
      </c>
      <c r="B1093" s="10" t="str">
        <f>IF(YEAR(G1093)=2025,#REF!,"")</f>
        <v/>
      </c>
      <c r="C1093" s="10" t="str">
        <f t="shared" si="86"/>
        <v>Afternoon45188</v>
      </c>
      <c r="D1093" s="5" t="str">
        <f>IF('by region'!$C$2="Any","Any",List!V1093)&amp;M1093&amp;IF('by region'!$I$2="Any","Any",N1093)&amp;G1093</f>
        <v>AnyFlatAny45188</v>
      </c>
      <c r="E1093" s="5" t="e">
        <f>IF(I1093=#REF!,List!G1093,"")</f>
        <v>#REF!</v>
      </c>
      <c r="F1093" s="5" t="e">
        <f t="shared" si="87"/>
        <v>#REF!</v>
      </c>
      <c r="G1093" s="15">
        <v>45188</v>
      </c>
      <c r="H1093" s="16" t="s">
        <v>7</v>
      </c>
      <c r="I1093" s="16" t="s">
        <v>69</v>
      </c>
      <c r="J1093" s="16" t="s">
        <v>9</v>
      </c>
      <c r="K1093" s="14" t="s">
        <v>10</v>
      </c>
      <c r="L1093" s="14" t="s">
        <v>11</v>
      </c>
      <c r="M1093" s="16" t="s">
        <v>25</v>
      </c>
      <c r="N1093" s="16" t="s">
        <v>13</v>
      </c>
      <c r="O1093" s="16" t="s">
        <v>14</v>
      </c>
      <c r="P1093" s="12">
        <f t="shared" si="88"/>
        <v>1</v>
      </c>
      <c r="Q1093" s="12" cm="1">
        <f t="array" ref="Q1093">SUMPRODUCT(($G$2:$G$3094=G1093)*(P1093&gt;$P$2:$P$3094))+1</f>
        <v>1</v>
      </c>
      <c r="R1093" s="12" t="e">
        <f>(Q1093*100000)+#REF!</f>
        <v>#REF!</v>
      </c>
      <c r="S1093" t="e" cm="1">
        <f t="array" ref="S1093">SUMPRODUCT(($G$2:$G$3094=G1093)*(R1093&gt;$R$2:$R$3094))+1</f>
        <v>#REF!</v>
      </c>
      <c r="T1093" t="str">
        <f t="shared" si="89"/>
        <v xml:space="preserve">REDCAR </v>
      </c>
      <c r="U1093">
        <v>0</v>
      </c>
      <c r="V1093" t="s">
        <v>19</v>
      </c>
      <c r="W1093">
        <f t="shared" si="90"/>
        <v>2023</v>
      </c>
    </row>
    <row r="1094" spans="1:23" x14ac:dyDescent="0.25">
      <c r="A1094" s="10" t="str">
        <f>IF(YEAR(G1094)=2024,#REF!,"")</f>
        <v/>
      </c>
      <c r="B1094" s="10" t="str">
        <f>IF(YEAR(G1094)=2025,#REF!,"")</f>
        <v/>
      </c>
      <c r="C1094" s="10" t="str">
        <f t="shared" si="86"/>
        <v>Afternoon45188</v>
      </c>
      <c r="D1094" s="5" t="str">
        <f>IF('by region'!$C$2="Any","Any",List!V1094)&amp;M1094&amp;IF('by region'!$I$2="Any","Any",N1094)&amp;G1094</f>
        <v>AnyFlatAny45188</v>
      </c>
      <c r="E1094" s="5" t="e">
        <f>IF(I1094=#REF!,List!G1094,"")</f>
        <v>#REF!</v>
      </c>
      <c r="F1094" s="5" t="e">
        <f t="shared" si="87"/>
        <v>#REF!</v>
      </c>
      <c r="G1094" s="15">
        <v>45188</v>
      </c>
      <c r="H1094" s="16" t="s">
        <v>7</v>
      </c>
      <c r="I1094" s="16" t="s">
        <v>81</v>
      </c>
      <c r="J1094" s="16" t="s">
        <v>9</v>
      </c>
      <c r="K1094" s="14" t="s">
        <v>24</v>
      </c>
      <c r="L1094" s="14" t="s">
        <v>17</v>
      </c>
      <c r="M1094" s="16" t="s">
        <v>25</v>
      </c>
      <c r="N1094" s="16" t="s">
        <v>13</v>
      </c>
      <c r="O1094" s="16" t="s">
        <v>14</v>
      </c>
      <c r="P1094" s="12">
        <f t="shared" si="88"/>
        <v>1</v>
      </c>
      <c r="Q1094" s="12" cm="1">
        <f t="array" ref="Q1094">SUMPRODUCT(($G$2:$G$3094=G1094)*(P1094&gt;$P$2:$P$3094))+1</f>
        <v>1</v>
      </c>
      <c r="R1094" s="12" t="e">
        <f>(Q1094*100000)+#REF!</f>
        <v>#REF!</v>
      </c>
      <c r="S1094" t="e" cm="1">
        <f t="array" ref="S1094">SUMPRODUCT(($G$2:$G$3094=G1094)*(R1094&gt;$R$2:$R$3094))+1</f>
        <v>#REF!</v>
      </c>
      <c r="T1094" t="str">
        <f t="shared" si="89"/>
        <v xml:space="preserve">YARMOUTH </v>
      </c>
      <c r="U1094">
        <v>0</v>
      </c>
      <c r="V1094" t="s">
        <v>19</v>
      </c>
      <c r="W1094">
        <f t="shared" si="90"/>
        <v>2023</v>
      </c>
    </row>
    <row r="1095" spans="1:23" x14ac:dyDescent="0.25">
      <c r="A1095" s="10" t="str">
        <f>IF(YEAR(G1095)=2024,#REF!,"")</f>
        <v/>
      </c>
      <c r="B1095" s="10" t="str">
        <f>IF(YEAR(G1095)=2025,#REF!,"")</f>
        <v/>
      </c>
      <c r="C1095" s="10" t="str">
        <f t="shared" si="86"/>
        <v>Afternoon45188</v>
      </c>
      <c r="D1095" s="5" t="str">
        <f>IF('by region'!$C$2="Any","Any",List!V1095)&amp;M1095&amp;IF('by region'!$I$2="Any","Any",N1095)&amp;G1095</f>
        <v>AnyJumpAny45188</v>
      </c>
      <c r="E1095" s="5" t="e">
        <f>IF(I1095=#REF!,List!G1095,"")</f>
        <v>#REF!</v>
      </c>
      <c r="F1095" s="5" t="e">
        <f t="shared" si="87"/>
        <v>#REF!</v>
      </c>
      <c r="G1095" s="15">
        <v>45188</v>
      </c>
      <c r="H1095" s="16" t="s">
        <v>7</v>
      </c>
      <c r="I1095" s="16" t="s">
        <v>60</v>
      </c>
      <c r="J1095" s="16" t="s">
        <v>9</v>
      </c>
      <c r="K1095" s="14" t="s">
        <v>24</v>
      </c>
      <c r="L1095" s="14" t="s">
        <v>17</v>
      </c>
      <c r="M1095" s="16" t="s">
        <v>12</v>
      </c>
      <c r="N1095" s="16" t="s">
        <v>13</v>
      </c>
      <c r="O1095" s="16" t="s">
        <v>14</v>
      </c>
      <c r="P1095" s="12">
        <f t="shared" si="88"/>
        <v>1</v>
      </c>
      <c r="Q1095" s="12" cm="1">
        <f t="array" ref="Q1095">SUMPRODUCT(($G$2:$G$3094=G1095)*(P1095&gt;$P$2:$P$3094))+1</f>
        <v>1</v>
      </c>
      <c r="R1095" s="12" t="e">
        <f>(Q1095*100000)+#REF!</f>
        <v>#REF!</v>
      </c>
      <c r="S1095" t="e" cm="1">
        <f t="array" ref="S1095">SUMPRODUCT(($G$2:$G$3094=G1095)*(R1095&gt;$R$2:$R$3094))+1</f>
        <v>#REF!</v>
      </c>
      <c r="T1095" t="str">
        <f t="shared" si="89"/>
        <v xml:space="preserve">Uttoxeter </v>
      </c>
      <c r="U1095">
        <v>0</v>
      </c>
      <c r="V1095" t="s">
        <v>11</v>
      </c>
      <c r="W1095">
        <f t="shared" si="90"/>
        <v>2023</v>
      </c>
    </row>
    <row r="1096" spans="1:23" x14ac:dyDescent="0.25">
      <c r="A1096" s="10" t="str">
        <f>IF(YEAR(G1096)=2024,#REF!,"")</f>
        <v/>
      </c>
      <c r="B1096" s="10" t="str">
        <f>IF(YEAR(G1096)=2025,#REF!,"")</f>
        <v/>
      </c>
      <c r="C1096" s="10" t="str">
        <f t="shared" si="86"/>
        <v>Afternoon45189</v>
      </c>
      <c r="D1096" s="5" t="str">
        <f>IF('by region'!$C$2="Any","Any",List!V1096)&amp;M1096&amp;IF('by region'!$I$2="Any","Any",N1096)&amp;G1096</f>
        <v>AnyFlatAny45189</v>
      </c>
      <c r="E1096" s="5" t="e">
        <f>IF(I1096=#REF!,List!G1096,"")</f>
        <v>#REF!</v>
      </c>
      <c r="F1096" s="5" t="e">
        <f t="shared" si="87"/>
        <v>#REF!</v>
      </c>
      <c r="G1096" s="15">
        <v>45189</v>
      </c>
      <c r="H1096" s="16" t="s">
        <v>27</v>
      </c>
      <c r="I1096" s="16" t="s">
        <v>77</v>
      </c>
      <c r="J1096" s="16" t="s">
        <v>9</v>
      </c>
      <c r="K1096" s="14" t="s">
        <v>10</v>
      </c>
      <c r="L1096" s="14" t="s">
        <v>11</v>
      </c>
      <c r="M1096" s="16" t="s">
        <v>25</v>
      </c>
      <c r="N1096" s="16" t="s">
        <v>13</v>
      </c>
      <c r="O1096" s="16" t="s">
        <v>14</v>
      </c>
      <c r="P1096" s="12">
        <f t="shared" si="88"/>
        <v>1</v>
      </c>
      <c r="Q1096" s="12" cm="1">
        <f t="array" ref="Q1096">SUMPRODUCT(($G$2:$G$3094=G1096)*(P1096&gt;$P$2:$P$3094))+1</f>
        <v>1</v>
      </c>
      <c r="R1096" s="12" t="e">
        <f>(Q1096*100000)+#REF!</f>
        <v>#REF!</v>
      </c>
      <c r="S1096" t="e" cm="1">
        <f t="array" ref="S1096">SUMPRODUCT(($G$2:$G$3094=G1096)*(R1096&gt;$R$2:$R$3094))+1</f>
        <v>#REF!</v>
      </c>
      <c r="T1096" t="str">
        <f t="shared" si="89"/>
        <v xml:space="preserve">BEVERLEY </v>
      </c>
      <c r="U1096">
        <v>0</v>
      </c>
      <c r="V1096" t="s">
        <v>11</v>
      </c>
      <c r="W1096">
        <f t="shared" si="90"/>
        <v>2023</v>
      </c>
    </row>
    <row r="1097" spans="1:23" x14ac:dyDescent="0.25">
      <c r="A1097" s="10" t="str">
        <f>IF(YEAR(G1097)=2024,#REF!,"")</f>
        <v/>
      </c>
      <c r="B1097" s="10" t="str">
        <f>IF(YEAR(G1097)=2025,#REF!,"")</f>
        <v/>
      </c>
      <c r="C1097" s="10" t="str">
        <f t="shared" si="86"/>
        <v>Afternoon45189</v>
      </c>
      <c r="D1097" s="5" t="str">
        <f>IF('by region'!$C$2="Any","Any",List!V1097)&amp;M1097&amp;IF('by region'!$I$2="Any","Any",N1097)&amp;G1097</f>
        <v>AnyFlatAny45189</v>
      </c>
      <c r="E1097" s="5" t="e">
        <f>IF(I1097=#REF!,List!G1097,"")</f>
        <v>#REF!</v>
      </c>
      <c r="F1097" s="5" t="e">
        <f t="shared" si="87"/>
        <v>#REF!</v>
      </c>
      <c r="G1097" s="15">
        <v>45189</v>
      </c>
      <c r="H1097" s="16" t="s">
        <v>27</v>
      </c>
      <c r="I1097" s="16" t="s">
        <v>38</v>
      </c>
      <c r="J1097" s="16" t="s">
        <v>9</v>
      </c>
      <c r="K1097" s="14" t="s">
        <v>16</v>
      </c>
      <c r="L1097" s="14" t="s">
        <v>19</v>
      </c>
      <c r="M1097" s="16" t="s">
        <v>25</v>
      </c>
      <c r="N1097" s="16" t="s">
        <v>13</v>
      </c>
      <c r="O1097" s="16" t="s">
        <v>14</v>
      </c>
      <c r="P1097" s="12">
        <f t="shared" si="88"/>
        <v>1</v>
      </c>
      <c r="Q1097" s="12" cm="1">
        <f t="array" ref="Q1097">SUMPRODUCT(($G$2:$G$3094=G1097)*(P1097&gt;$P$2:$P$3094))+1</f>
        <v>1</v>
      </c>
      <c r="R1097" s="12" t="e">
        <f>(Q1097*100000)+#REF!</f>
        <v>#REF!</v>
      </c>
      <c r="S1097" t="e" cm="1">
        <f t="array" ref="S1097">SUMPRODUCT(($G$2:$G$3094=G1097)*(R1097&gt;$R$2:$R$3094))+1</f>
        <v>#REF!</v>
      </c>
      <c r="T1097" t="str">
        <f t="shared" si="89"/>
        <v xml:space="preserve">SANDOWN PARK </v>
      </c>
      <c r="U1097">
        <v>0</v>
      </c>
      <c r="V1097" t="s">
        <v>19</v>
      </c>
      <c r="W1097">
        <f t="shared" si="90"/>
        <v>2023</v>
      </c>
    </row>
    <row r="1098" spans="1:23" x14ac:dyDescent="0.25">
      <c r="A1098" s="10" t="str">
        <f>IF(YEAR(G1098)=2024,#REF!,"")</f>
        <v/>
      </c>
      <c r="B1098" s="10" t="str">
        <f>IF(YEAR(G1098)=2025,#REF!,"")</f>
        <v/>
      </c>
      <c r="C1098" s="10" t="str">
        <f t="shared" si="86"/>
        <v>Afternoon45189</v>
      </c>
      <c r="D1098" s="5" t="str">
        <f>IF('by region'!$C$2="Any","Any",List!V1098)&amp;M1098&amp;IF('by region'!$I$2="Any","Any",N1098)&amp;G1098</f>
        <v>AnyFlatAny45189</v>
      </c>
      <c r="E1098" s="5" t="e">
        <f>IF(I1098=#REF!,List!G1098,"")</f>
        <v>#REF!</v>
      </c>
      <c r="F1098" s="5" t="e">
        <f t="shared" si="87"/>
        <v>#REF!</v>
      </c>
      <c r="G1098" s="15">
        <v>45189</v>
      </c>
      <c r="H1098" s="16" t="s">
        <v>27</v>
      </c>
      <c r="I1098" s="16" t="s">
        <v>81</v>
      </c>
      <c r="J1098" s="16" t="s">
        <v>9</v>
      </c>
      <c r="K1098" s="14" t="s">
        <v>24</v>
      </c>
      <c r="L1098" s="14" t="s">
        <v>17</v>
      </c>
      <c r="M1098" s="16" t="s">
        <v>25</v>
      </c>
      <c r="N1098" s="16" t="s">
        <v>13</v>
      </c>
      <c r="O1098" s="16" t="s">
        <v>14</v>
      </c>
      <c r="P1098" s="12">
        <f t="shared" si="88"/>
        <v>1</v>
      </c>
      <c r="Q1098" s="12" cm="1">
        <f t="array" ref="Q1098">SUMPRODUCT(($G$2:$G$3094=G1098)*(P1098&gt;$P$2:$P$3094))+1</f>
        <v>1</v>
      </c>
      <c r="R1098" s="12" t="e">
        <f>(Q1098*100000)+#REF!</f>
        <v>#REF!</v>
      </c>
      <c r="S1098" t="e" cm="1">
        <f t="array" ref="S1098">SUMPRODUCT(($G$2:$G$3094=G1098)*(R1098&gt;$R$2:$R$3094))+1</f>
        <v>#REF!</v>
      </c>
      <c r="T1098" t="str">
        <f t="shared" si="89"/>
        <v xml:space="preserve">YARMOUTH </v>
      </c>
      <c r="U1098">
        <v>0</v>
      </c>
      <c r="V1098" t="s">
        <v>17</v>
      </c>
      <c r="W1098">
        <f t="shared" si="90"/>
        <v>2023</v>
      </c>
    </row>
    <row r="1099" spans="1:23" x14ac:dyDescent="0.25">
      <c r="A1099" s="10" t="str">
        <f>IF(YEAR(G1099)=2024,#REF!,"")</f>
        <v/>
      </c>
      <c r="B1099" s="10" t="str">
        <f>IF(YEAR(G1099)=2025,#REF!,"")</f>
        <v/>
      </c>
      <c r="C1099" s="10" t="str">
        <f t="shared" si="86"/>
        <v>Evening45189</v>
      </c>
      <c r="D1099" s="5" t="str">
        <f>IF('by region'!$C$2="Any","Any",List!V1099)&amp;M1099&amp;IF('by region'!$I$2="Any","Any",N1099)&amp;G1099</f>
        <v>AnyJumpAny45189</v>
      </c>
      <c r="E1099" s="5" t="e">
        <f>IF(I1099=#REF!,List!G1099,"")</f>
        <v>#REF!</v>
      </c>
      <c r="F1099" s="5" t="e">
        <f t="shared" si="87"/>
        <v>#REF!</v>
      </c>
      <c r="G1099" s="15">
        <v>45189</v>
      </c>
      <c r="H1099" s="16" t="s">
        <v>27</v>
      </c>
      <c r="I1099" s="16" t="s">
        <v>50</v>
      </c>
      <c r="J1099" s="16" t="s">
        <v>80</v>
      </c>
      <c r="K1099" s="14" t="s">
        <v>10</v>
      </c>
      <c r="L1099" s="14" t="s">
        <v>11</v>
      </c>
      <c r="M1099" s="16" t="s">
        <v>12</v>
      </c>
      <c r="N1099" s="16" t="s">
        <v>13</v>
      </c>
      <c r="O1099" s="16" t="s">
        <v>14</v>
      </c>
      <c r="P1099" s="12">
        <f t="shared" si="88"/>
        <v>2</v>
      </c>
      <c r="Q1099" s="12" cm="1">
        <f t="array" ref="Q1099">SUMPRODUCT(($G$2:$G$3094=G1099)*(P1099&gt;$P$2:$P$3094))+1</f>
        <v>4</v>
      </c>
      <c r="R1099" s="12" t="e">
        <f>(Q1099*100000)+#REF!</f>
        <v>#REF!</v>
      </c>
      <c r="S1099" t="e" cm="1">
        <f t="array" ref="S1099">SUMPRODUCT(($G$2:$G$3094=G1099)*(R1099&gt;$R$2:$R$3094))+1</f>
        <v>#REF!</v>
      </c>
      <c r="T1099" t="str">
        <f t="shared" si="89"/>
        <v>Kelso †</v>
      </c>
      <c r="U1099">
        <v>0</v>
      </c>
      <c r="V1099" t="s">
        <v>17</v>
      </c>
      <c r="W1099">
        <f t="shared" si="90"/>
        <v>2023</v>
      </c>
    </row>
    <row r="1100" spans="1:23" x14ac:dyDescent="0.25">
      <c r="A1100" s="10" t="str">
        <f>IF(YEAR(G1100)=2024,#REF!,"")</f>
        <v/>
      </c>
      <c r="B1100" s="10" t="str">
        <f>IF(YEAR(G1100)=2025,#REF!,"")</f>
        <v/>
      </c>
      <c r="C1100" s="10" t="str">
        <f t="shared" si="86"/>
        <v>Floodlit45190</v>
      </c>
      <c r="D1100" s="5" t="str">
        <f>IF('by region'!$C$2="Any","Any",List!V1100)&amp;M1100&amp;IF('by region'!$I$2="Any","Any",N1100)&amp;G1100</f>
        <v>AnyFlatAny45190</v>
      </c>
      <c r="E1100" s="5" t="e">
        <f>IF(I1100=#REF!,List!G1100,"")</f>
        <v>#REF!</v>
      </c>
      <c r="F1100" s="5" t="e">
        <f t="shared" si="87"/>
        <v>#REF!</v>
      </c>
      <c r="G1100" s="15">
        <v>45190</v>
      </c>
      <c r="H1100" s="16" t="s">
        <v>34</v>
      </c>
      <c r="I1100" s="16" t="s">
        <v>73</v>
      </c>
      <c r="J1100" s="16" t="s">
        <v>32</v>
      </c>
      <c r="K1100" s="14" t="s">
        <v>10</v>
      </c>
      <c r="L1100" s="14" t="s">
        <v>19</v>
      </c>
      <c r="M1100" s="16" t="s">
        <v>25</v>
      </c>
      <c r="N1100" s="16" t="s">
        <v>26</v>
      </c>
      <c r="O1100" s="16" t="s">
        <v>33</v>
      </c>
      <c r="P1100" s="12">
        <f t="shared" si="88"/>
        <v>3</v>
      </c>
      <c r="Q1100" s="12" cm="1">
        <f t="array" ref="Q1100">SUMPRODUCT(($G$2:$G$3094=G1100)*(P1100&gt;$P$2:$P$3094))+1</f>
        <v>4</v>
      </c>
      <c r="R1100" s="12" t="e">
        <f>(Q1100*100000)+#REF!</f>
        <v>#REF!</v>
      </c>
      <c r="S1100" t="e" cm="1">
        <f t="array" ref="S1100">SUMPRODUCT(($G$2:$G$3094=G1100)*(R1100&gt;$R$2:$R$3094))+1</f>
        <v>#REF!</v>
      </c>
      <c r="T1100" t="str">
        <f t="shared" si="89"/>
        <v>CHELMSFORD CITY #</v>
      </c>
      <c r="U1100">
        <v>0</v>
      </c>
      <c r="V1100" t="s">
        <v>11</v>
      </c>
      <c r="W1100">
        <f t="shared" si="90"/>
        <v>2023</v>
      </c>
    </row>
    <row r="1101" spans="1:23" x14ac:dyDescent="0.25">
      <c r="A1101" s="10" t="str">
        <f>IF(YEAR(G1101)=2024,#REF!,"")</f>
        <v/>
      </c>
      <c r="B1101" s="10" t="str">
        <f>IF(YEAR(G1101)=2025,#REF!,"")</f>
        <v/>
      </c>
      <c r="C1101" s="10" t="str">
        <f t="shared" si="86"/>
        <v>Afternoon45190</v>
      </c>
      <c r="D1101" s="5" t="str">
        <f>IF('by region'!$C$2="Any","Any",List!V1101)&amp;M1101&amp;IF('by region'!$I$2="Any","Any",N1101)&amp;G1101</f>
        <v>AnyFlatAny45190</v>
      </c>
      <c r="E1101" s="5" t="e">
        <f>IF(I1101=#REF!,List!G1101,"")</f>
        <v>#REF!</v>
      </c>
      <c r="F1101" s="5" t="e">
        <f t="shared" si="87"/>
        <v>#REF!</v>
      </c>
      <c r="G1101" s="15">
        <v>45190</v>
      </c>
      <c r="H1101" s="16" t="s">
        <v>34</v>
      </c>
      <c r="I1101" s="16" t="s">
        <v>28</v>
      </c>
      <c r="J1101" s="16" t="s">
        <v>9</v>
      </c>
      <c r="K1101" s="14" t="s">
        <v>10</v>
      </c>
      <c r="L1101" s="14" t="s">
        <v>11</v>
      </c>
      <c r="M1101" s="16" t="s">
        <v>25</v>
      </c>
      <c r="N1101" s="16" t="s">
        <v>13</v>
      </c>
      <c r="O1101" s="16" t="s">
        <v>14</v>
      </c>
      <c r="P1101" s="12">
        <f t="shared" si="88"/>
        <v>1</v>
      </c>
      <c r="Q1101" s="12" cm="1">
        <f t="array" ref="Q1101">SUMPRODUCT(($G$2:$G$3094=G1101)*(P1101&gt;$P$2:$P$3094))+1</f>
        <v>1</v>
      </c>
      <c r="R1101" s="12" t="e">
        <f>(Q1101*100000)+#REF!</f>
        <v>#REF!</v>
      </c>
      <c r="S1101" t="e" cm="1">
        <f t="array" ref="S1101">SUMPRODUCT(($G$2:$G$3094=G1101)*(R1101&gt;$R$2:$R$3094))+1</f>
        <v>#REF!</v>
      </c>
      <c r="T1101" t="str">
        <f t="shared" si="89"/>
        <v xml:space="preserve">AYR </v>
      </c>
      <c r="U1101">
        <v>0</v>
      </c>
      <c r="V1101" t="s">
        <v>19</v>
      </c>
      <c r="W1101">
        <f t="shared" si="90"/>
        <v>2023</v>
      </c>
    </row>
    <row r="1102" spans="1:23" x14ac:dyDescent="0.25">
      <c r="A1102" s="10" t="str">
        <f>IF(YEAR(G1102)=2024,#REF!,"")</f>
        <v/>
      </c>
      <c r="B1102" s="10" t="str">
        <f>IF(YEAR(G1102)=2025,#REF!,"")</f>
        <v/>
      </c>
      <c r="C1102" s="10" t="str">
        <f t="shared" si="86"/>
        <v>Afternoon45190</v>
      </c>
      <c r="D1102" s="5" t="str">
        <f>IF('by region'!$C$2="Any","Any",List!V1102)&amp;M1102&amp;IF('by region'!$I$2="Any","Any",N1102)&amp;G1102</f>
        <v>AnyFlatAny45190</v>
      </c>
      <c r="E1102" s="5" t="e">
        <f>IF(I1102=#REF!,List!G1102,"")</f>
        <v>#REF!</v>
      </c>
      <c r="F1102" s="5" t="e">
        <f t="shared" si="87"/>
        <v>#REF!</v>
      </c>
      <c r="G1102" s="15">
        <v>45190</v>
      </c>
      <c r="H1102" s="16" t="s">
        <v>34</v>
      </c>
      <c r="I1102" s="16" t="s">
        <v>71</v>
      </c>
      <c r="J1102" s="16" t="s">
        <v>9</v>
      </c>
      <c r="K1102" s="14" t="s">
        <v>10</v>
      </c>
      <c r="L1102" s="14" t="s">
        <v>11</v>
      </c>
      <c r="M1102" s="16" t="s">
        <v>25</v>
      </c>
      <c r="N1102" s="16" t="s">
        <v>13</v>
      </c>
      <c r="O1102" s="16" t="s">
        <v>14</v>
      </c>
      <c r="P1102" s="12">
        <f t="shared" si="88"/>
        <v>1</v>
      </c>
      <c r="Q1102" s="12" cm="1">
        <f t="array" ref="Q1102">SUMPRODUCT(($G$2:$G$3094=G1102)*(P1102&gt;$P$2:$P$3094))+1</f>
        <v>1</v>
      </c>
      <c r="R1102" s="12" t="e">
        <f>(Q1102*100000)+#REF!</f>
        <v>#REF!</v>
      </c>
      <c r="S1102" t="e" cm="1">
        <f t="array" ref="S1102">SUMPRODUCT(($G$2:$G$3094=G1102)*(R1102&gt;$R$2:$R$3094))+1</f>
        <v>#REF!</v>
      </c>
      <c r="T1102" t="str">
        <f t="shared" si="89"/>
        <v xml:space="preserve">PONTEFRACT </v>
      </c>
      <c r="U1102">
        <v>0</v>
      </c>
      <c r="V1102" t="s">
        <v>30</v>
      </c>
      <c r="W1102">
        <f t="shared" si="90"/>
        <v>2023</v>
      </c>
    </row>
    <row r="1103" spans="1:23" x14ac:dyDescent="0.25">
      <c r="A1103" s="10" t="str">
        <f>IF(YEAR(G1103)=2024,#REF!,"")</f>
        <v/>
      </c>
      <c r="B1103" s="10" t="str">
        <f>IF(YEAR(G1103)=2025,#REF!,"")</f>
        <v/>
      </c>
      <c r="C1103" s="10" t="str">
        <f t="shared" si="86"/>
        <v>Afternoon45190</v>
      </c>
      <c r="D1103" s="5" t="str">
        <f>IF('by region'!$C$2="Any","Any",List!V1103)&amp;M1103&amp;IF('by region'!$I$2="Any","Any",N1103)&amp;G1103</f>
        <v>AnyFlatAny45190</v>
      </c>
      <c r="E1103" s="5" t="e">
        <f>IF(I1103=#REF!,List!G1103,"")</f>
        <v>#REF!</v>
      </c>
      <c r="F1103" s="5" t="e">
        <f t="shared" si="87"/>
        <v>#REF!</v>
      </c>
      <c r="G1103" s="15">
        <v>45190</v>
      </c>
      <c r="H1103" s="16" t="s">
        <v>34</v>
      </c>
      <c r="I1103" s="16" t="s">
        <v>81</v>
      </c>
      <c r="J1103" s="16" t="s">
        <v>9</v>
      </c>
      <c r="K1103" s="14" t="s">
        <v>24</v>
      </c>
      <c r="L1103" s="14" t="s">
        <v>17</v>
      </c>
      <c r="M1103" s="16" t="s">
        <v>25</v>
      </c>
      <c r="N1103" s="16" t="s">
        <v>13</v>
      </c>
      <c r="O1103" s="16" t="s">
        <v>14</v>
      </c>
      <c r="P1103" s="12">
        <f t="shared" si="88"/>
        <v>1</v>
      </c>
      <c r="Q1103" s="12" cm="1">
        <f t="array" ref="Q1103">SUMPRODUCT(($G$2:$G$3094=G1103)*(P1103&gt;$P$2:$P$3094))+1</f>
        <v>1</v>
      </c>
      <c r="R1103" s="12" t="e">
        <f>(Q1103*100000)+#REF!</f>
        <v>#REF!</v>
      </c>
      <c r="S1103" t="e" cm="1">
        <f t="array" ref="S1103">SUMPRODUCT(($G$2:$G$3094=G1103)*(R1103&gt;$R$2:$R$3094))+1</f>
        <v>#REF!</v>
      </c>
      <c r="T1103" t="str">
        <f t="shared" si="89"/>
        <v xml:space="preserve">YARMOUTH </v>
      </c>
      <c r="U1103">
        <v>0</v>
      </c>
      <c r="V1103" t="s">
        <v>11</v>
      </c>
      <c r="W1103">
        <f t="shared" si="90"/>
        <v>2023</v>
      </c>
    </row>
    <row r="1104" spans="1:23" x14ac:dyDescent="0.25">
      <c r="A1104" s="10" t="str">
        <f>IF(YEAR(G1104)=2024,#REF!,"")</f>
        <v/>
      </c>
      <c r="B1104" s="10" t="str">
        <f>IF(YEAR(G1104)=2025,#REF!,"")</f>
        <v/>
      </c>
      <c r="C1104" s="10" t="str">
        <f t="shared" si="86"/>
        <v>Floodlit45191</v>
      </c>
      <c r="D1104" s="5" t="str">
        <f>IF('by region'!$C$2="Any","Any",List!V1104)&amp;M1104&amp;IF('by region'!$I$2="Any","Any",N1104)&amp;G1104</f>
        <v>AnyFlatAny45191</v>
      </c>
      <c r="E1104" s="5" t="e">
        <f>IF(I1104=#REF!,List!G1104,"")</f>
        <v>#REF!</v>
      </c>
      <c r="F1104" s="5" t="e">
        <f t="shared" si="87"/>
        <v>#REF!</v>
      </c>
      <c r="G1104" s="15">
        <v>45191</v>
      </c>
      <c r="H1104" s="16" t="s">
        <v>35</v>
      </c>
      <c r="I1104" s="16" t="s">
        <v>47</v>
      </c>
      <c r="J1104" s="16" t="s">
        <v>32</v>
      </c>
      <c r="K1104" s="14" t="s">
        <v>16</v>
      </c>
      <c r="L1104" s="14" t="s">
        <v>19</v>
      </c>
      <c r="M1104" s="16" t="s">
        <v>25</v>
      </c>
      <c r="N1104" s="16" t="s">
        <v>26</v>
      </c>
      <c r="O1104" s="16" t="s">
        <v>33</v>
      </c>
      <c r="P1104" s="12">
        <f t="shared" si="88"/>
        <v>3</v>
      </c>
      <c r="Q1104" s="12" cm="1">
        <f t="array" ref="Q1104">SUMPRODUCT(($G$2:$G$3094=G1104)*(P1104&gt;$P$2:$P$3094))+1</f>
        <v>4</v>
      </c>
      <c r="R1104" s="12" t="e">
        <f>(Q1104*100000)+#REF!</f>
        <v>#REF!</v>
      </c>
      <c r="S1104" t="e" cm="1">
        <f t="array" ref="S1104">SUMPRODUCT(($G$2:$G$3094=G1104)*(R1104&gt;$R$2:$R$3094))+1</f>
        <v>#REF!</v>
      </c>
      <c r="T1104" t="str">
        <f t="shared" si="89"/>
        <v>KEMPTON PARK #</v>
      </c>
      <c r="U1104">
        <v>0</v>
      </c>
      <c r="V1104" t="s">
        <v>17</v>
      </c>
      <c r="W1104">
        <f t="shared" si="90"/>
        <v>2023</v>
      </c>
    </row>
    <row r="1105" spans="1:23" x14ac:dyDescent="0.25">
      <c r="A1105" s="10" t="str">
        <f>IF(YEAR(G1105)=2024,#REF!,"")</f>
        <v/>
      </c>
      <c r="B1105" s="10" t="str">
        <f>IF(YEAR(G1105)=2025,#REF!,"")</f>
        <v/>
      </c>
      <c r="C1105" s="10" t="str">
        <f t="shared" si="86"/>
        <v>Afternoon45191</v>
      </c>
      <c r="D1105" s="5" t="str">
        <f>IF('by region'!$C$2="Any","Any",List!V1105)&amp;M1105&amp;IF('by region'!$I$2="Any","Any",N1105)&amp;G1105</f>
        <v>AnyFlatAny45191</v>
      </c>
      <c r="E1105" s="5" t="e">
        <f>IF(I1105=#REF!,List!G1105,"")</f>
        <v>#REF!</v>
      </c>
      <c r="F1105" s="5" t="e">
        <f t="shared" si="87"/>
        <v>#REF!</v>
      </c>
      <c r="G1105" s="15">
        <v>45191</v>
      </c>
      <c r="H1105" s="16" t="s">
        <v>35</v>
      </c>
      <c r="I1105" s="16" t="s">
        <v>28</v>
      </c>
      <c r="J1105" s="16" t="s">
        <v>9</v>
      </c>
      <c r="K1105" s="14" t="s">
        <v>10</v>
      </c>
      <c r="L1105" s="14" t="s">
        <v>11</v>
      </c>
      <c r="M1105" s="16" t="s">
        <v>25</v>
      </c>
      <c r="N1105" s="16" t="s">
        <v>13</v>
      </c>
      <c r="O1105" s="16" t="s">
        <v>14</v>
      </c>
      <c r="P1105" s="12">
        <f t="shared" si="88"/>
        <v>1</v>
      </c>
      <c r="Q1105" s="12" cm="1">
        <f t="array" ref="Q1105">SUMPRODUCT(($G$2:$G$3094=G1105)*(P1105&gt;$P$2:$P$3094))+1</f>
        <v>1</v>
      </c>
      <c r="R1105" s="12" t="e">
        <f>(Q1105*100000)+#REF!</f>
        <v>#REF!</v>
      </c>
      <c r="S1105" t="e" cm="1">
        <f t="array" ref="S1105">SUMPRODUCT(($G$2:$G$3094=G1105)*(R1105&gt;$R$2:$R$3094))+1</f>
        <v>#REF!</v>
      </c>
      <c r="T1105" t="str">
        <f t="shared" si="89"/>
        <v xml:space="preserve">AYR </v>
      </c>
      <c r="U1105">
        <v>0</v>
      </c>
      <c r="V1105" t="s">
        <v>17</v>
      </c>
      <c r="W1105">
        <f t="shared" si="90"/>
        <v>2023</v>
      </c>
    </row>
    <row r="1106" spans="1:23" x14ac:dyDescent="0.25">
      <c r="A1106" s="10" t="str">
        <f>IF(YEAR(G1106)=2024,#REF!,"")</f>
        <v/>
      </c>
      <c r="B1106" s="10" t="str">
        <f>IF(YEAR(G1106)=2025,#REF!,"")</f>
        <v/>
      </c>
      <c r="C1106" s="10" t="str">
        <f t="shared" si="86"/>
        <v>Afternoon45191</v>
      </c>
      <c r="D1106" s="5" t="str">
        <f>IF('by region'!$C$2="Any","Any",List!V1106)&amp;M1106&amp;IF('by region'!$I$2="Any","Any",N1106)&amp;G1106</f>
        <v>AnyFlatAny45191</v>
      </c>
      <c r="E1106" s="5" t="e">
        <f>IF(I1106=#REF!,List!G1106,"")</f>
        <v>#REF!</v>
      </c>
      <c r="F1106" s="5" t="e">
        <f t="shared" si="87"/>
        <v>#REF!</v>
      </c>
      <c r="G1106" s="15">
        <v>45191</v>
      </c>
      <c r="H1106" s="16" t="s">
        <v>35</v>
      </c>
      <c r="I1106" s="16" t="s">
        <v>51</v>
      </c>
      <c r="J1106" s="16" t="s">
        <v>9</v>
      </c>
      <c r="K1106" s="14" t="s">
        <v>10</v>
      </c>
      <c r="L1106" s="14" t="s">
        <v>19</v>
      </c>
      <c r="M1106" s="16" t="s">
        <v>25</v>
      </c>
      <c r="N1106" s="16" t="s">
        <v>13</v>
      </c>
      <c r="O1106" s="16" t="s">
        <v>14</v>
      </c>
      <c r="P1106" s="12">
        <f t="shared" si="88"/>
        <v>1</v>
      </c>
      <c r="Q1106" s="12" cm="1">
        <f t="array" ref="Q1106">SUMPRODUCT(($G$2:$G$3094=G1106)*(P1106&gt;$P$2:$P$3094))+1</f>
        <v>1</v>
      </c>
      <c r="R1106" s="12" t="e">
        <f>(Q1106*100000)+#REF!</f>
        <v>#REF!</v>
      </c>
      <c r="S1106" t="e" cm="1">
        <f t="array" ref="S1106">SUMPRODUCT(($G$2:$G$3094=G1106)*(R1106&gt;$R$2:$R$3094))+1</f>
        <v>#REF!</v>
      </c>
      <c r="T1106" t="str">
        <f t="shared" si="89"/>
        <v xml:space="preserve">NEWBURY </v>
      </c>
      <c r="U1106">
        <v>0</v>
      </c>
      <c r="V1106" t="s">
        <v>11</v>
      </c>
      <c r="W1106">
        <f t="shared" si="90"/>
        <v>2023</v>
      </c>
    </row>
    <row r="1107" spans="1:23" x14ac:dyDescent="0.25">
      <c r="A1107" s="10" t="str">
        <f>IF(YEAR(G1107)=2024,#REF!,"")</f>
        <v/>
      </c>
      <c r="B1107" s="10" t="str">
        <f>IF(YEAR(G1107)=2025,#REF!,"")</f>
        <v/>
      </c>
      <c r="C1107" s="10" t="str">
        <f t="shared" si="86"/>
        <v>Afternoon45191</v>
      </c>
      <c r="D1107" s="5" t="str">
        <f>IF('by region'!$C$2="Any","Any",List!V1107)&amp;M1107&amp;IF('by region'!$I$2="Any","Any",N1107)&amp;G1107</f>
        <v>AnyJumpAny45191</v>
      </c>
      <c r="E1107" s="5" t="e">
        <f>IF(I1107=#REF!,List!G1107,"")</f>
        <v>#REF!</v>
      </c>
      <c r="F1107" s="5" t="e">
        <f t="shared" si="87"/>
        <v>#REF!</v>
      </c>
      <c r="G1107" s="15">
        <v>45191</v>
      </c>
      <c r="H1107" s="16" t="s">
        <v>35</v>
      </c>
      <c r="I1107" s="16" t="s">
        <v>75</v>
      </c>
      <c r="J1107" s="16" t="s">
        <v>9</v>
      </c>
      <c r="K1107" s="14" t="s">
        <v>10</v>
      </c>
      <c r="L1107" s="14" t="s">
        <v>19</v>
      </c>
      <c r="M1107" s="16" t="s">
        <v>12</v>
      </c>
      <c r="N1107" s="16" t="s">
        <v>13</v>
      </c>
      <c r="O1107" s="16" t="s">
        <v>14</v>
      </c>
      <c r="P1107" s="12">
        <f t="shared" si="88"/>
        <v>1</v>
      </c>
      <c r="Q1107" s="12" cm="1">
        <f t="array" ref="Q1107">SUMPRODUCT(($G$2:$G$3094=G1107)*(P1107&gt;$P$2:$P$3094))+1</f>
        <v>1</v>
      </c>
      <c r="R1107" s="12" t="e">
        <f>(Q1107*100000)+#REF!</f>
        <v>#REF!</v>
      </c>
      <c r="S1107" t="e" cm="1">
        <f t="array" ref="S1107">SUMPRODUCT(($G$2:$G$3094=G1107)*(R1107&gt;$R$2:$R$3094))+1</f>
        <v>#REF!</v>
      </c>
      <c r="T1107" t="str">
        <f t="shared" si="89"/>
        <v xml:space="preserve">Newton Abbot </v>
      </c>
      <c r="U1107">
        <v>0</v>
      </c>
      <c r="V1107" t="s">
        <v>30</v>
      </c>
      <c r="W1107">
        <f t="shared" si="90"/>
        <v>2023</v>
      </c>
    </row>
    <row r="1108" spans="1:23" x14ac:dyDescent="0.25">
      <c r="A1108" s="10" t="str">
        <f>IF(YEAR(G1108)=2024,#REF!,"")</f>
        <v/>
      </c>
      <c r="B1108" s="10" t="str">
        <f>IF(YEAR(G1108)=2025,#REF!,"")</f>
        <v/>
      </c>
      <c r="C1108" s="10" t="str">
        <f t="shared" si="86"/>
        <v>Floodlit45192</v>
      </c>
      <c r="D1108" s="5" t="str">
        <f>IF('by region'!$C$2="Any","Any",List!V1108)&amp;M1108&amp;IF('by region'!$I$2="Any","Any",N1108)&amp;G1108</f>
        <v>AnyFlatAny45192</v>
      </c>
      <c r="E1108" s="5" t="e">
        <f>IF(I1108=#REF!,List!G1108,"")</f>
        <v>#REF!</v>
      </c>
      <c r="F1108" s="5" t="e">
        <f t="shared" si="87"/>
        <v>#REF!</v>
      </c>
      <c r="G1108" s="15">
        <v>45192</v>
      </c>
      <c r="H1108" s="16" t="s">
        <v>37</v>
      </c>
      <c r="I1108" s="16" t="s">
        <v>43</v>
      </c>
      <c r="J1108" s="16" t="s">
        <v>32</v>
      </c>
      <c r="K1108" s="14" t="s">
        <v>24</v>
      </c>
      <c r="L1108" s="14" t="s">
        <v>17</v>
      </c>
      <c r="M1108" s="16" t="s">
        <v>25</v>
      </c>
      <c r="N1108" s="16" t="s">
        <v>26</v>
      </c>
      <c r="O1108" s="16" t="s">
        <v>14</v>
      </c>
      <c r="P1108" s="12">
        <f t="shared" si="88"/>
        <v>3</v>
      </c>
      <c r="Q1108" s="12" cm="1">
        <f t="array" ref="Q1108">SUMPRODUCT(($G$2:$G$3094=G1108)*(P1108&gt;$P$2:$P$3094))+1</f>
        <v>6</v>
      </c>
      <c r="R1108" s="12" t="e">
        <f>(Q1108*100000)+#REF!</f>
        <v>#REF!</v>
      </c>
      <c r="S1108" t="e" cm="1">
        <f t="array" ref="S1108">SUMPRODUCT(($G$2:$G$3094=G1108)*(R1108&gt;$R$2:$R$3094))+1</f>
        <v>#REF!</v>
      </c>
      <c r="T1108" t="str">
        <f t="shared" si="89"/>
        <v>WOLVERHAMPTON #</v>
      </c>
      <c r="U1108">
        <v>0</v>
      </c>
      <c r="V1108" t="s">
        <v>19</v>
      </c>
      <c r="W1108">
        <f t="shared" si="90"/>
        <v>2023</v>
      </c>
    </row>
    <row r="1109" spans="1:23" x14ac:dyDescent="0.25">
      <c r="A1109" s="10" t="str">
        <f>IF(YEAR(G1109)=2024,#REF!,"")</f>
        <v/>
      </c>
      <c r="B1109" s="10" t="str">
        <f>IF(YEAR(G1109)=2025,#REF!,"")</f>
        <v/>
      </c>
      <c r="C1109" s="10" t="str">
        <f t="shared" si="86"/>
        <v>Afternoon45192</v>
      </c>
      <c r="D1109" s="5" t="str">
        <f>IF('by region'!$C$2="Any","Any",List!V1109)&amp;M1109&amp;IF('by region'!$I$2="Any","Any",N1109)&amp;G1109</f>
        <v>AnyFlatAny45192</v>
      </c>
      <c r="E1109" s="5" t="e">
        <f>IF(I1109=#REF!,List!G1109,"")</f>
        <v>#REF!</v>
      </c>
      <c r="F1109" s="5" t="e">
        <f t="shared" si="87"/>
        <v>#REF!</v>
      </c>
      <c r="G1109" s="15">
        <v>45192</v>
      </c>
      <c r="H1109" s="16" t="s">
        <v>37</v>
      </c>
      <c r="I1109" s="16" t="s">
        <v>28</v>
      </c>
      <c r="J1109" s="16" t="s">
        <v>9</v>
      </c>
      <c r="K1109" s="14" t="s">
        <v>10</v>
      </c>
      <c r="L1109" s="14" t="s">
        <v>11</v>
      </c>
      <c r="M1109" s="16" t="s">
        <v>25</v>
      </c>
      <c r="N1109" s="16" t="s">
        <v>13</v>
      </c>
      <c r="O1109" s="16" t="s">
        <v>14</v>
      </c>
      <c r="P1109" s="12">
        <f t="shared" si="88"/>
        <v>1</v>
      </c>
      <c r="Q1109" s="12" cm="1">
        <f t="array" ref="Q1109">SUMPRODUCT(($G$2:$G$3094=G1109)*(P1109&gt;$P$2:$P$3094))+1</f>
        <v>1</v>
      </c>
      <c r="R1109" s="12" t="e">
        <f>(Q1109*100000)+#REF!</f>
        <v>#REF!</v>
      </c>
      <c r="S1109" t="e" cm="1">
        <f t="array" ref="S1109">SUMPRODUCT(($G$2:$G$3094=G1109)*(R1109&gt;$R$2:$R$3094))+1</f>
        <v>#REF!</v>
      </c>
      <c r="T1109" t="str">
        <f t="shared" si="89"/>
        <v xml:space="preserve">AYR </v>
      </c>
      <c r="U1109">
        <v>0</v>
      </c>
      <c r="V1109" t="s">
        <v>17</v>
      </c>
      <c r="W1109">
        <f t="shared" si="90"/>
        <v>2023</v>
      </c>
    </row>
    <row r="1110" spans="1:23" x14ac:dyDescent="0.25">
      <c r="A1110" s="10" t="str">
        <f>IF(YEAR(G1110)=2024,#REF!,"")</f>
        <v/>
      </c>
      <c r="B1110" s="10" t="str">
        <f>IF(YEAR(G1110)=2025,#REF!,"")</f>
        <v/>
      </c>
      <c r="C1110" s="10" t="str">
        <f t="shared" si="86"/>
        <v>Afternoon45192</v>
      </c>
      <c r="D1110" s="5" t="str">
        <f>IF('by region'!$C$2="Any","Any",List!V1110)&amp;M1110&amp;IF('by region'!$I$2="Any","Any",N1110)&amp;G1110</f>
        <v>AnyFlatAny45192</v>
      </c>
      <c r="E1110" s="5" t="e">
        <f>IF(I1110=#REF!,List!G1110,"")</f>
        <v>#REF!</v>
      </c>
      <c r="F1110" s="5" t="e">
        <f t="shared" si="87"/>
        <v>#REF!</v>
      </c>
      <c r="G1110" s="15">
        <v>45192</v>
      </c>
      <c r="H1110" s="16" t="s">
        <v>37</v>
      </c>
      <c r="I1110" s="16" t="s">
        <v>8</v>
      </c>
      <c r="J1110" s="16" t="s">
        <v>9</v>
      </c>
      <c r="K1110" s="14" t="s">
        <v>10</v>
      </c>
      <c r="L1110" s="14" t="s">
        <v>11</v>
      </c>
      <c r="M1110" s="16" t="s">
        <v>25</v>
      </c>
      <c r="N1110" s="16" t="s">
        <v>13</v>
      </c>
      <c r="O1110" s="16" t="s">
        <v>14</v>
      </c>
      <c r="P1110" s="12">
        <f t="shared" si="88"/>
        <v>1</v>
      </c>
      <c r="Q1110" s="12" cm="1">
        <f t="array" ref="Q1110">SUMPRODUCT(($G$2:$G$3094=G1110)*(P1110&gt;$P$2:$P$3094))+1</f>
        <v>1</v>
      </c>
      <c r="R1110" s="12" t="e">
        <f>(Q1110*100000)+#REF!</f>
        <v>#REF!</v>
      </c>
      <c r="S1110" t="e" cm="1">
        <f t="array" ref="S1110">SUMPRODUCT(($G$2:$G$3094=G1110)*(R1110&gt;$R$2:$R$3094))+1</f>
        <v>#REF!</v>
      </c>
      <c r="T1110" t="str">
        <f t="shared" si="89"/>
        <v xml:space="preserve">CATTERICK BRIDGE </v>
      </c>
      <c r="U1110">
        <v>0</v>
      </c>
      <c r="V1110" t="s">
        <v>30</v>
      </c>
      <c r="W1110">
        <f t="shared" si="90"/>
        <v>2023</v>
      </c>
    </row>
    <row r="1111" spans="1:23" x14ac:dyDescent="0.25">
      <c r="A1111" s="10" t="str">
        <f>IF(YEAR(G1111)=2024,#REF!,"")</f>
        <v/>
      </c>
      <c r="B1111" s="10" t="str">
        <f>IF(YEAR(G1111)=2025,#REF!,"")</f>
        <v/>
      </c>
      <c r="C1111" s="10" t="str">
        <f t="shared" si="86"/>
        <v>Afternoon45192</v>
      </c>
      <c r="D1111" s="5" t="str">
        <f>IF('by region'!$C$2="Any","Any",List!V1111)&amp;M1111&amp;IF('by region'!$I$2="Any","Any",N1111)&amp;G1111</f>
        <v>AnyFlatAny45192</v>
      </c>
      <c r="E1111" s="5" t="e">
        <f>IF(I1111=#REF!,List!G1111,"")</f>
        <v>#REF!</v>
      </c>
      <c r="F1111" s="5" t="e">
        <f t="shared" si="87"/>
        <v>#REF!</v>
      </c>
      <c r="G1111" s="15">
        <v>45192</v>
      </c>
      <c r="H1111" s="16" t="s">
        <v>37</v>
      </c>
      <c r="I1111" s="16" t="s">
        <v>51</v>
      </c>
      <c r="J1111" s="16" t="s">
        <v>9</v>
      </c>
      <c r="K1111" s="14" t="s">
        <v>10</v>
      </c>
      <c r="L1111" s="14" t="s">
        <v>19</v>
      </c>
      <c r="M1111" s="16" t="s">
        <v>25</v>
      </c>
      <c r="N1111" s="16" t="s">
        <v>13</v>
      </c>
      <c r="O1111" s="16" t="s">
        <v>14</v>
      </c>
      <c r="P1111" s="12">
        <f t="shared" si="88"/>
        <v>1</v>
      </c>
      <c r="Q1111" s="12" cm="1">
        <f t="array" ref="Q1111">SUMPRODUCT(($G$2:$G$3094=G1111)*(P1111&gt;$P$2:$P$3094))+1</f>
        <v>1</v>
      </c>
      <c r="R1111" s="12" t="e">
        <f>(Q1111*100000)+#REF!</f>
        <v>#REF!</v>
      </c>
      <c r="S1111" t="e" cm="1">
        <f t="array" ref="S1111">SUMPRODUCT(($G$2:$G$3094=G1111)*(R1111&gt;$R$2:$R$3094))+1</f>
        <v>#REF!</v>
      </c>
      <c r="T1111" t="str">
        <f t="shared" si="89"/>
        <v xml:space="preserve">NEWBURY </v>
      </c>
      <c r="U1111">
        <v>0</v>
      </c>
      <c r="V1111" t="s">
        <v>19</v>
      </c>
      <c r="W1111">
        <f t="shared" si="90"/>
        <v>2023</v>
      </c>
    </row>
    <row r="1112" spans="1:23" x14ac:dyDescent="0.25">
      <c r="A1112" s="10" t="str">
        <f>IF(YEAR(G1112)=2024,#REF!,"")</f>
        <v/>
      </c>
      <c r="B1112" s="10" t="str">
        <f>IF(YEAR(G1112)=2025,#REF!,"")</f>
        <v/>
      </c>
      <c r="C1112" s="10" t="str">
        <f t="shared" si="86"/>
        <v>Afternoon45192</v>
      </c>
      <c r="D1112" s="5" t="str">
        <f>IF('by region'!$C$2="Any","Any",List!V1112)&amp;M1112&amp;IF('by region'!$I$2="Any","Any",N1112)&amp;G1112</f>
        <v>AnyFlatAny45192</v>
      </c>
      <c r="E1112" s="5" t="e">
        <f>IF(I1112=#REF!,List!G1112,"")</f>
        <v>#REF!</v>
      </c>
      <c r="F1112" s="5" t="e">
        <f t="shared" si="87"/>
        <v>#REF!</v>
      </c>
      <c r="G1112" s="15">
        <v>45192</v>
      </c>
      <c r="H1112" s="16" t="s">
        <v>37</v>
      </c>
      <c r="I1112" s="16" t="s">
        <v>76</v>
      </c>
      <c r="J1112" s="16" t="s">
        <v>9</v>
      </c>
      <c r="K1112" s="14" t="s">
        <v>16</v>
      </c>
      <c r="L1112" s="14" t="s">
        <v>17</v>
      </c>
      <c r="M1112" s="16" t="s">
        <v>25</v>
      </c>
      <c r="N1112" s="16" t="s">
        <v>13</v>
      </c>
      <c r="O1112" s="16" t="s">
        <v>14</v>
      </c>
      <c r="P1112" s="12">
        <f t="shared" si="88"/>
        <v>1</v>
      </c>
      <c r="Q1112" s="12" cm="1">
        <f t="array" ref="Q1112">SUMPRODUCT(($G$2:$G$3094=G1112)*(P1112&gt;$P$2:$P$3094))+1</f>
        <v>1</v>
      </c>
      <c r="R1112" s="12" t="e">
        <f>(Q1112*100000)+#REF!</f>
        <v>#REF!</v>
      </c>
      <c r="S1112" t="e" cm="1">
        <f t="array" ref="S1112">SUMPRODUCT(($G$2:$G$3094=G1112)*(R1112&gt;$R$2:$R$3094))+1</f>
        <v>#REF!</v>
      </c>
      <c r="T1112" t="str">
        <f t="shared" si="89"/>
        <v xml:space="preserve">NEWMARKET </v>
      </c>
      <c r="U1112">
        <v>0</v>
      </c>
      <c r="V1112" t="s">
        <v>11</v>
      </c>
      <c r="W1112">
        <f t="shared" si="90"/>
        <v>2023</v>
      </c>
    </row>
    <row r="1113" spans="1:23" x14ac:dyDescent="0.25">
      <c r="A1113" s="10" t="str">
        <f>IF(YEAR(G1113)=2024,#REF!,"")</f>
        <v/>
      </c>
      <c r="B1113" s="10" t="str">
        <f>IF(YEAR(G1113)=2025,#REF!,"")</f>
        <v/>
      </c>
      <c r="C1113" s="10" t="str">
        <f t="shared" si="86"/>
        <v>Afternoon45192</v>
      </c>
      <c r="D1113" s="5" t="str">
        <f>IF('by region'!$C$2="Any","Any",List!V1113)&amp;M1113&amp;IF('by region'!$I$2="Any","Any",N1113)&amp;G1113</f>
        <v>AnyFlatAny45192</v>
      </c>
      <c r="E1113" s="5" t="e">
        <f>IF(I1113=#REF!,List!G1113,"")</f>
        <v>#REF!</v>
      </c>
      <c r="F1113" s="5" t="e">
        <f t="shared" si="87"/>
        <v>#REF!</v>
      </c>
      <c r="G1113" s="15">
        <v>45192</v>
      </c>
      <c r="H1113" s="16" t="s">
        <v>37</v>
      </c>
      <c r="I1113" s="16" t="s">
        <v>90</v>
      </c>
      <c r="J1113" s="16" t="s">
        <v>9</v>
      </c>
      <c r="K1113" s="14" t="s">
        <v>10</v>
      </c>
      <c r="L1113" s="14" t="s">
        <v>11</v>
      </c>
      <c r="M1113" s="16" t="s">
        <v>25</v>
      </c>
      <c r="N1113" s="16" t="s">
        <v>13</v>
      </c>
      <c r="O1113" s="16" t="s">
        <v>21</v>
      </c>
      <c r="P1113" s="12">
        <f t="shared" si="88"/>
        <v>1</v>
      </c>
      <c r="Q1113" s="12" cm="1">
        <f t="array" ref="Q1113">SUMPRODUCT(($G$2:$G$3094=G1113)*(P1113&gt;$P$2:$P$3094))+1</f>
        <v>1</v>
      </c>
      <c r="R1113" s="12" t="e">
        <f>(Q1113*100000)+#REF!</f>
        <v>#REF!</v>
      </c>
      <c r="S1113" t="e" cm="1">
        <f t="array" ref="S1113">SUMPRODUCT(($G$2:$G$3094=G1113)*(R1113&gt;$R$2:$R$3094))+1</f>
        <v>#REF!</v>
      </c>
      <c r="T1113" t="str">
        <f t="shared" si="89"/>
        <v xml:space="preserve">YORK </v>
      </c>
      <c r="U1113">
        <v>0</v>
      </c>
      <c r="V1113" t="s">
        <v>11</v>
      </c>
      <c r="W1113">
        <f t="shared" si="90"/>
        <v>2023</v>
      </c>
    </row>
    <row r="1114" spans="1:23" x14ac:dyDescent="0.25">
      <c r="A1114" s="10" t="str">
        <f>IF(YEAR(G1114)=2024,#REF!,"")</f>
        <v/>
      </c>
      <c r="B1114" s="10" t="str">
        <f>IF(YEAR(G1114)=2025,#REF!,"")</f>
        <v/>
      </c>
      <c r="C1114" s="10" t="str">
        <f t="shared" si="86"/>
        <v>Afternoon45193</v>
      </c>
      <c r="D1114" s="5" t="str">
        <f>IF('by region'!$C$2="Any","Any",List!V1114)&amp;M1114&amp;IF('by region'!$I$2="Any","Any",N1114)&amp;G1114</f>
        <v>AnyFlatAny45193</v>
      </c>
      <c r="E1114" s="5" t="e">
        <f>IF(I1114=#REF!,List!G1114,"")</f>
        <v>#REF!</v>
      </c>
      <c r="F1114" s="5" t="e">
        <f t="shared" si="87"/>
        <v>#REF!</v>
      </c>
      <c r="G1114" s="15">
        <v>45193</v>
      </c>
      <c r="H1114" s="16" t="s">
        <v>40</v>
      </c>
      <c r="I1114" s="16" t="s">
        <v>86</v>
      </c>
      <c r="J1114" s="16" t="s">
        <v>9</v>
      </c>
      <c r="K1114" s="14" t="s">
        <v>10</v>
      </c>
      <c r="L1114" s="14" t="s">
        <v>11</v>
      </c>
      <c r="M1114" s="16" t="s">
        <v>25</v>
      </c>
      <c r="N1114" s="16" t="s">
        <v>13</v>
      </c>
      <c r="O1114" s="16" t="s">
        <v>14</v>
      </c>
      <c r="P1114" s="12">
        <f t="shared" si="88"/>
        <v>1</v>
      </c>
      <c r="Q1114" s="12" cm="1">
        <f t="array" ref="Q1114">SUMPRODUCT(($G$2:$G$3094=G1114)*(P1114&gt;$P$2:$P$3094))+1</f>
        <v>1</v>
      </c>
      <c r="R1114" s="12" t="e">
        <f>(Q1114*100000)+#REF!</f>
        <v>#REF!</v>
      </c>
      <c r="S1114" t="e" cm="1">
        <f t="array" ref="S1114">SUMPRODUCT(($G$2:$G$3094=G1114)*(R1114&gt;$R$2:$R$3094))+1</f>
        <v>#REF!</v>
      </c>
      <c r="T1114" t="str">
        <f t="shared" si="89"/>
        <v xml:space="preserve">HAMILTON PARK </v>
      </c>
      <c r="U1114">
        <v>0</v>
      </c>
      <c r="V1114" t="s">
        <v>30</v>
      </c>
      <c r="W1114">
        <f t="shared" si="90"/>
        <v>2023</v>
      </c>
    </row>
    <row r="1115" spans="1:23" x14ac:dyDescent="0.25">
      <c r="A1115" s="10" t="str">
        <f>IF(YEAR(G1115)=2024,#REF!,"")</f>
        <v/>
      </c>
      <c r="B1115" s="10" t="str">
        <f>IF(YEAR(G1115)=2025,#REF!,"")</f>
        <v/>
      </c>
      <c r="C1115" s="10" t="str">
        <f t="shared" si="86"/>
        <v>Afternoon45193</v>
      </c>
      <c r="D1115" s="5" t="str">
        <f>IF('by region'!$C$2="Any","Any",List!V1115)&amp;M1115&amp;IF('by region'!$I$2="Any","Any",N1115)&amp;G1115</f>
        <v>AnyJumpAny45193</v>
      </c>
      <c r="E1115" s="5" t="e">
        <f>IF(I1115=#REF!,List!G1115,"")</f>
        <v>#REF!</v>
      </c>
      <c r="F1115" s="5" t="e">
        <f t="shared" si="87"/>
        <v>#REF!</v>
      </c>
      <c r="G1115" s="15">
        <v>45193</v>
      </c>
      <c r="H1115" s="16" t="s">
        <v>40</v>
      </c>
      <c r="I1115" s="16" t="s">
        <v>41</v>
      </c>
      <c r="J1115" s="16" t="s">
        <v>9</v>
      </c>
      <c r="K1115" s="14" t="s">
        <v>10</v>
      </c>
      <c r="L1115" s="14" t="s">
        <v>19</v>
      </c>
      <c r="M1115" s="16" t="s">
        <v>12</v>
      </c>
      <c r="N1115" s="16" t="s">
        <v>13</v>
      </c>
      <c r="O1115" s="16" t="s">
        <v>14</v>
      </c>
      <c r="P1115" s="12">
        <f t="shared" si="88"/>
        <v>1</v>
      </c>
      <c r="Q1115" s="12" cm="1">
        <f t="array" ref="Q1115">SUMPRODUCT(($G$2:$G$3094=G1115)*(P1115&gt;$P$2:$P$3094))+1</f>
        <v>1</v>
      </c>
      <c r="R1115" s="12" t="e">
        <f>(Q1115*100000)+#REF!</f>
        <v>#REF!</v>
      </c>
      <c r="S1115" t="e" cm="1">
        <f t="array" ref="S1115">SUMPRODUCT(($G$2:$G$3094=G1115)*(R1115&gt;$R$2:$R$3094))+1</f>
        <v>#REF!</v>
      </c>
      <c r="T1115" t="str">
        <f t="shared" si="89"/>
        <v xml:space="preserve">Plumpton </v>
      </c>
      <c r="U1115">
        <v>0</v>
      </c>
      <c r="V1115" t="s">
        <v>17</v>
      </c>
      <c r="W1115">
        <f t="shared" si="90"/>
        <v>2023</v>
      </c>
    </row>
    <row r="1116" spans="1:23" x14ac:dyDescent="0.25">
      <c r="A1116" s="10" t="str">
        <f>IF(YEAR(G1116)=2024,#REF!,"")</f>
        <v/>
      </c>
      <c r="B1116" s="10" t="str">
        <f>IF(YEAR(G1116)=2025,#REF!,"")</f>
        <v/>
      </c>
      <c r="C1116" s="10" t="str">
        <f t="shared" si="86"/>
        <v>Floodlit45194</v>
      </c>
      <c r="D1116" s="5" t="str">
        <f>IF('by region'!$C$2="Any","Any",List!V1116)&amp;M1116&amp;IF('by region'!$I$2="Any","Any",N1116)&amp;G1116</f>
        <v>AnyFlatAny45194</v>
      </c>
      <c r="E1116" s="5" t="e">
        <f>IF(I1116=#REF!,List!G1116,"")</f>
        <v>#REF!</v>
      </c>
      <c r="F1116" s="5" t="e">
        <f t="shared" si="87"/>
        <v>#REF!</v>
      </c>
      <c r="G1116" s="15">
        <v>45194</v>
      </c>
      <c r="H1116" s="16" t="s">
        <v>42</v>
      </c>
      <c r="I1116" s="16" t="s">
        <v>43</v>
      </c>
      <c r="J1116" s="16" t="s">
        <v>32</v>
      </c>
      <c r="K1116" s="14" t="s">
        <v>24</v>
      </c>
      <c r="L1116" s="14" t="s">
        <v>17</v>
      </c>
      <c r="M1116" s="16" t="s">
        <v>25</v>
      </c>
      <c r="N1116" s="16" t="s">
        <v>26</v>
      </c>
      <c r="O1116" s="16" t="s">
        <v>33</v>
      </c>
      <c r="P1116" s="12">
        <f t="shared" si="88"/>
        <v>3</v>
      </c>
      <c r="Q1116" s="12" cm="1">
        <f t="array" ref="Q1116">SUMPRODUCT(($G$2:$G$3094=G1116)*(P1116&gt;$P$2:$P$3094))+1</f>
        <v>4</v>
      </c>
      <c r="R1116" s="12" t="e">
        <f>(Q1116*100000)+#REF!</f>
        <v>#REF!</v>
      </c>
      <c r="S1116" t="e" cm="1">
        <f t="array" ref="S1116">SUMPRODUCT(($G$2:$G$3094=G1116)*(R1116&gt;$R$2:$R$3094))+1</f>
        <v>#REF!</v>
      </c>
      <c r="T1116" t="str">
        <f t="shared" si="89"/>
        <v>WOLVERHAMPTON #</v>
      </c>
      <c r="U1116">
        <v>0</v>
      </c>
      <c r="V1116" t="s">
        <v>11</v>
      </c>
      <c r="W1116">
        <f t="shared" si="90"/>
        <v>2023</v>
      </c>
    </row>
    <row r="1117" spans="1:23" x14ac:dyDescent="0.25">
      <c r="A1117" s="10" t="str">
        <f>IF(YEAR(G1117)=2024,#REF!,"")</f>
        <v/>
      </c>
      <c r="B1117" s="10" t="str">
        <f>IF(YEAR(G1117)=2025,#REF!,"")</f>
        <v/>
      </c>
      <c r="C1117" s="10" t="str">
        <f t="shared" si="86"/>
        <v>Afternoon45194</v>
      </c>
      <c r="D1117" s="5" t="str">
        <f>IF('by region'!$C$2="Any","Any",List!V1117)&amp;M1117&amp;IF('by region'!$I$2="Any","Any",N1117)&amp;G1117</f>
        <v>AnyFlatAny45194</v>
      </c>
      <c r="E1117" s="5" t="e">
        <f>IF(I1117=#REF!,List!G1117,"")</f>
        <v>#REF!</v>
      </c>
      <c r="F1117" s="5" t="e">
        <f t="shared" si="87"/>
        <v>#REF!</v>
      </c>
      <c r="G1117" s="15">
        <v>45194</v>
      </c>
      <c r="H1117" s="16" t="s">
        <v>42</v>
      </c>
      <c r="I1117" s="16" t="s">
        <v>86</v>
      </c>
      <c r="J1117" s="16" t="s">
        <v>9</v>
      </c>
      <c r="K1117" s="14" t="s">
        <v>10</v>
      </c>
      <c r="L1117" s="14" t="s">
        <v>11</v>
      </c>
      <c r="M1117" s="16" t="s">
        <v>25</v>
      </c>
      <c r="N1117" s="16" t="s">
        <v>13</v>
      </c>
      <c r="O1117" s="16" t="s">
        <v>14</v>
      </c>
      <c r="P1117" s="12">
        <f t="shared" si="88"/>
        <v>1</v>
      </c>
      <c r="Q1117" s="12" cm="1">
        <f t="array" ref="Q1117">SUMPRODUCT(($G$2:$G$3094=G1117)*(P1117&gt;$P$2:$P$3094))+1</f>
        <v>1</v>
      </c>
      <c r="R1117" s="12" t="e">
        <f>(Q1117*100000)+#REF!</f>
        <v>#REF!</v>
      </c>
      <c r="S1117" t="e" cm="1">
        <f t="array" ref="S1117">SUMPRODUCT(($G$2:$G$3094=G1117)*(R1117&gt;$R$2:$R$3094))+1</f>
        <v>#REF!</v>
      </c>
      <c r="T1117" t="str">
        <f t="shared" si="89"/>
        <v xml:space="preserve">HAMILTON PARK </v>
      </c>
      <c r="U1117">
        <v>0</v>
      </c>
      <c r="V1117" t="s">
        <v>11</v>
      </c>
      <c r="W1117">
        <f t="shared" si="90"/>
        <v>2023</v>
      </c>
    </row>
    <row r="1118" spans="1:23" x14ac:dyDescent="0.25">
      <c r="A1118" s="10" t="str">
        <f>IF(YEAR(G1118)=2024,#REF!,"")</f>
        <v/>
      </c>
      <c r="B1118" s="10" t="str">
        <f>IF(YEAR(G1118)=2025,#REF!,"")</f>
        <v/>
      </c>
      <c r="C1118" s="10" t="str">
        <f t="shared" si="86"/>
        <v>Afternoon45194</v>
      </c>
      <c r="D1118" s="5" t="str">
        <f>IF('by region'!$C$2="Any","Any",List!V1118)&amp;M1118&amp;IF('by region'!$I$2="Any","Any",N1118)&amp;G1118</f>
        <v>AnyFlatAny45194</v>
      </c>
      <c r="E1118" s="5" t="e">
        <f>IF(I1118=#REF!,List!G1118,"")</f>
        <v>#REF!</v>
      </c>
      <c r="F1118" s="5" t="e">
        <f t="shared" si="87"/>
        <v>#REF!</v>
      </c>
      <c r="G1118" s="15">
        <v>45194</v>
      </c>
      <c r="H1118" s="16" t="s">
        <v>42</v>
      </c>
      <c r="I1118" s="16" t="s">
        <v>44</v>
      </c>
      <c r="J1118" s="16" t="s">
        <v>9</v>
      </c>
      <c r="K1118" s="14" t="s">
        <v>10</v>
      </c>
      <c r="L1118" s="14" t="s">
        <v>17</v>
      </c>
      <c r="M1118" s="16" t="s">
        <v>25</v>
      </c>
      <c r="N1118" s="16" t="s">
        <v>13</v>
      </c>
      <c r="O1118" s="16" t="s">
        <v>14</v>
      </c>
      <c r="P1118" s="12">
        <f t="shared" si="88"/>
        <v>1</v>
      </c>
      <c r="Q1118" s="12" cm="1">
        <f t="array" ref="Q1118">SUMPRODUCT(($G$2:$G$3094=G1118)*(P1118&gt;$P$2:$P$3094))+1</f>
        <v>1</v>
      </c>
      <c r="R1118" s="12" t="e">
        <f>(Q1118*100000)+#REF!</f>
        <v>#REF!</v>
      </c>
      <c r="S1118" t="e" cm="1">
        <f t="array" ref="S1118">SUMPRODUCT(($G$2:$G$3094=G1118)*(R1118&gt;$R$2:$R$3094))+1</f>
        <v>#REF!</v>
      </c>
      <c r="T1118" t="str">
        <f t="shared" si="89"/>
        <v xml:space="preserve">LEICESTER </v>
      </c>
      <c r="U1118">
        <v>0</v>
      </c>
      <c r="V1118" t="s">
        <v>30</v>
      </c>
      <c r="W1118">
        <f t="shared" si="90"/>
        <v>2023</v>
      </c>
    </row>
    <row r="1119" spans="1:23" x14ac:dyDescent="0.25">
      <c r="A1119" s="10" t="str">
        <f>IF(YEAR(G1119)=2024,#REF!,"")</f>
        <v/>
      </c>
      <c r="B1119" s="10" t="str">
        <f>IF(YEAR(G1119)=2025,#REF!,"")</f>
        <v/>
      </c>
      <c r="C1119" s="10" t="str">
        <f t="shared" si="86"/>
        <v>Afternoon45194</v>
      </c>
      <c r="D1119" s="5" t="str">
        <f>IF('by region'!$C$2="Any","Any",List!V1119)&amp;M1119&amp;IF('by region'!$I$2="Any","Any",N1119)&amp;G1119</f>
        <v>AnyJumpAny45194</v>
      </c>
      <c r="E1119" s="5" t="e">
        <f>IF(I1119=#REF!,List!G1119,"")</f>
        <v>#REF!</v>
      </c>
      <c r="F1119" s="5" t="e">
        <f t="shared" si="87"/>
        <v>#REF!</v>
      </c>
      <c r="G1119" s="15">
        <v>45194</v>
      </c>
      <c r="H1119" s="16" t="s">
        <v>42</v>
      </c>
      <c r="I1119" s="16" t="s">
        <v>48</v>
      </c>
      <c r="J1119" s="16" t="s">
        <v>9</v>
      </c>
      <c r="K1119" s="14" t="s">
        <v>16</v>
      </c>
      <c r="L1119" s="14" t="s">
        <v>17</v>
      </c>
      <c r="M1119" s="16" t="s">
        <v>12</v>
      </c>
      <c r="N1119" s="16" t="s">
        <v>13</v>
      </c>
      <c r="O1119" s="16" t="s">
        <v>14</v>
      </c>
      <c r="P1119" s="12">
        <f t="shared" si="88"/>
        <v>1</v>
      </c>
      <c r="Q1119" s="12" cm="1">
        <f t="array" ref="Q1119">SUMPRODUCT(($G$2:$G$3094=G1119)*(P1119&gt;$P$2:$P$3094))+1</f>
        <v>1</v>
      </c>
      <c r="R1119" s="12" t="e">
        <f>(Q1119*100000)+#REF!</f>
        <v>#REF!</v>
      </c>
      <c r="S1119" t="e" cm="1">
        <f t="array" ref="S1119">SUMPRODUCT(($G$2:$G$3094=G1119)*(R1119&gt;$R$2:$R$3094))+1</f>
        <v>#REF!</v>
      </c>
      <c r="T1119" t="str">
        <f t="shared" si="89"/>
        <v xml:space="preserve">Warwick </v>
      </c>
      <c r="U1119">
        <v>0</v>
      </c>
      <c r="V1119" t="s">
        <v>11</v>
      </c>
      <c r="W1119">
        <f t="shared" si="90"/>
        <v>2023</v>
      </c>
    </row>
    <row r="1120" spans="1:23" x14ac:dyDescent="0.25">
      <c r="A1120" s="10" t="str">
        <f>IF(YEAR(G1120)=2024,#REF!,"")</f>
        <v/>
      </c>
      <c r="B1120" s="10" t="str">
        <f>IF(YEAR(G1120)=2025,#REF!,"")</f>
        <v/>
      </c>
      <c r="C1120" s="10" t="str">
        <f t="shared" si="86"/>
        <v>Floodlit45195</v>
      </c>
      <c r="D1120" s="5" t="str">
        <f>IF('by region'!$C$2="Any","Any",List!V1120)&amp;M1120&amp;IF('by region'!$I$2="Any","Any",N1120)&amp;G1120</f>
        <v>AnyFlatAny45195</v>
      </c>
      <c r="E1120" s="5" t="e">
        <f>IF(I1120=#REF!,List!G1120,"")</f>
        <v>#REF!</v>
      </c>
      <c r="F1120" s="5" t="e">
        <f t="shared" si="87"/>
        <v>#REF!</v>
      </c>
      <c r="G1120" s="15">
        <v>45195</v>
      </c>
      <c r="H1120" s="16" t="s">
        <v>7</v>
      </c>
      <c r="I1120" s="16" t="s">
        <v>31</v>
      </c>
      <c r="J1120" s="16" t="s">
        <v>32</v>
      </c>
      <c r="K1120" s="14" t="s">
        <v>24</v>
      </c>
      <c r="L1120" s="14" t="s">
        <v>11</v>
      </c>
      <c r="M1120" s="16" t="s">
        <v>25</v>
      </c>
      <c r="N1120" s="16" t="s">
        <v>26</v>
      </c>
      <c r="O1120" s="16" t="s">
        <v>33</v>
      </c>
      <c r="P1120" s="12">
        <f t="shared" si="88"/>
        <v>3</v>
      </c>
      <c r="Q1120" s="12" cm="1">
        <f t="array" ref="Q1120">SUMPRODUCT(($G$2:$G$3094=G1120)*(P1120&gt;$P$2:$P$3094))+1</f>
        <v>4</v>
      </c>
      <c r="R1120" s="12" t="e">
        <f>(Q1120*100000)+#REF!</f>
        <v>#REF!</v>
      </c>
      <c r="S1120" t="e" cm="1">
        <f t="array" ref="S1120">SUMPRODUCT(($G$2:$G$3094=G1120)*(R1120&gt;$R$2:$R$3094))+1</f>
        <v>#REF!</v>
      </c>
      <c r="T1120" t="str">
        <f t="shared" si="89"/>
        <v>NEWCASTLE #</v>
      </c>
      <c r="U1120">
        <v>0</v>
      </c>
      <c r="V1120" t="s">
        <v>17</v>
      </c>
      <c r="W1120">
        <f t="shared" si="90"/>
        <v>2023</v>
      </c>
    </row>
    <row r="1121" spans="1:23" x14ac:dyDescent="0.25">
      <c r="A1121" s="10" t="str">
        <f>IF(YEAR(G1121)=2024,#REF!,"")</f>
        <v/>
      </c>
      <c r="B1121" s="10" t="str">
        <f>IF(YEAR(G1121)=2025,#REF!,"")</f>
        <v/>
      </c>
      <c r="C1121" s="10" t="str">
        <f t="shared" si="86"/>
        <v>Afternoon45195</v>
      </c>
      <c r="D1121" s="5" t="str">
        <f>IF('by region'!$C$2="Any","Any",List!V1121)&amp;M1121&amp;IF('by region'!$I$2="Any","Any",N1121)&amp;G1121</f>
        <v>AnyFlatAny45195</v>
      </c>
      <c r="E1121" s="5" t="e">
        <f>IF(I1121=#REF!,List!G1121,"")</f>
        <v>#REF!</v>
      </c>
      <c r="F1121" s="5" t="e">
        <f t="shared" si="87"/>
        <v>#REF!</v>
      </c>
      <c r="G1121" s="15">
        <v>45195</v>
      </c>
      <c r="H1121" s="16" t="s">
        <v>7</v>
      </c>
      <c r="I1121" s="16" t="s">
        <v>36</v>
      </c>
      <c r="J1121" s="16" t="s">
        <v>9</v>
      </c>
      <c r="K1121" s="14" t="s">
        <v>24</v>
      </c>
      <c r="L1121" s="14" t="s">
        <v>19</v>
      </c>
      <c r="M1121" s="16" t="s">
        <v>25</v>
      </c>
      <c r="N1121" s="16" t="s">
        <v>26</v>
      </c>
      <c r="O1121" s="16" t="s">
        <v>14</v>
      </c>
      <c r="P1121" s="12">
        <f t="shared" si="88"/>
        <v>1</v>
      </c>
      <c r="Q1121" s="12" cm="1">
        <f t="array" ref="Q1121">SUMPRODUCT(($G$2:$G$3094=G1121)*(P1121&gt;$P$2:$P$3094))+1</f>
        <v>1</v>
      </c>
      <c r="R1121" s="12" t="e">
        <f>(Q1121*100000)+#REF!</f>
        <v>#REF!</v>
      </c>
      <c r="S1121" t="e" cm="1">
        <f t="array" ref="S1121">SUMPRODUCT(($G$2:$G$3094=G1121)*(R1121&gt;$R$2:$R$3094))+1</f>
        <v>#REF!</v>
      </c>
      <c r="T1121" t="str">
        <f t="shared" si="89"/>
        <v xml:space="preserve">LINGFIELD PARK </v>
      </c>
      <c r="U1121">
        <v>0</v>
      </c>
      <c r="V1121" t="s">
        <v>17</v>
      </c>
      <c r="W1121">
        <f t="shared" si="90"/>
        <v>2023</v>
      </c>
    </row>
    <row r="1122" spans="1:23" x14ac:dyDescent="0.25">
      <c r="A1122" s="10" t="str">
        <f>IF(YEAR(G1122)=2024,#REF!,"")</f>
        <v/>
      </c>
      <c r="B1122" s="10" t="str">
        <f>IF(YEAR(G1122)=2025,#REF!,"")</f>
        <v/>
      </c>
      <c r="C1122" s="10" t="str">
        <f t="shared" si="86"/>
        <v>Afternoon45195</v>
      </c>
      <c r="D1122" s="5" t="str">
        <f>IF('by region'!$C$2="Any","Any",List!V1122)&amp;M1122&amp;IF('by region'!$I$2="Any","Any",N1122)&amp;G1122</f>
        <v>AnyFlatAny45195</v>
      </c>
      <c r="E1122" s="5" t="e">
        <f>IF(I1122=#REF!,List!G1122,"")</f>
        <v>#REF!</v>
      </c>
      <c r="F1122" s="5" t="e">
        <f t="shared" si="87"/>
        <v>#REF!</v>
      </c>
      <c r="G1122" s="15">
        <v>45195</v>
      </c>
      <c r="H1122" s="16" t="s">
        <v>7</v>
      </c>
      <c r="I1122" s="16" t="s">
        <v>77</v>
      </c>
      <c r="J1122" s="16" t="s">
        <v>9</v>
      </c>
      <c r="K1122" s="14" t="s">
        <v>10</v>
      </c>
      <c r="L1122" s="14" t="s">
        <v>11</v>
      </c>
      <c r="M1122" s="16" t="s">
        <v>25</v>
      </c>
      <c r="N1122" s="16" t="s">
        <v>13</v>
      </c>
      <c r="O1122" s="16" t="s">
        <v>14</v>
      </c>
      <c r="P1122" s="12">
        <f t="shared" si="88"/>
        <v>1</v>
      </c>
      <c r="Q1122" s="12" cm="1">
        <f t="array" ref="Q1122">SUMPRODUCT(($G$2:$G$3094=G1122)*(P1122&gt;$P$2:$P$3094))+1</f>
        <v>1</v>
      </c>
      <c r="R1122" s="12" t="e">
        <f>(Q1122*100000)+#REF!</f>
        <v>#REF!</v>
      </c>
      <c r="S1122" t="e" cm="1">
        <f t="array" ref="S1122">SUMPRODUCT(($G$2:$G$3094=G1122)*(R1122&gt;$R$2:$R$3094))+1</f>
        <v>#REF!</v>
      </c>
      <c r="T1122" t="str">
        <f t="shared" si="89"/>
        <v xml:space="preserve">BEVERLEY </v>
      </c>
      <c r="U1122">
        <v>0</v>
      </c>
      <c r="V1122" t="s">
        <v>30</v>
      </c>
      <c r="W1122">
        <f t="shared" si="90"/>
        <v>2023</v>
      </c>
    </row>
    <row r="1123" spans="1:23" x14ac:dyDescent="0.25">
      <c r="A1123" s="10" t="str">
        <f>IF(YEAR(G1123)=2024,#REF!,"")</f>
        <v/>
      </c>
      <c r="B1123" s="10" t="str">
        <f>IF(YEAR(G1123)=2025,#REF!,"")</f>
        <v/>
      </c>
      <c r="C1123" s="10" t="str">
        <f t="shared" si="86"/>
        <v>Afternoon45195</v>
      </c>
      <c r="D1123" s="5" t="str">
        <f>IF('by region'!$C$2="Any","Any",List!V1123)&amp;M1123&amp;IF('by region'!$I$2="Any","Any",N1123)&amp;G1123</f>
        <v>AnyFlatAny45195</v>
      </c>
      <c r="E1123" s="5" t="e">
        <f>IF(I1123=#REF!,List!G1123,"")</f>
        <v>#REF!</v>
      </c>
      <c r="F1123" s="5" t="e">
        <f t="shared" si="87"/>
        <v>#REF!</v>
      </c>
      <c r="G1123" s="15">
        <v>45195</v>
      </c>
      <c r="H1123" s="16" t="s">
        <v>7</v>
      </c>
      <c r="I1123" s="16" t="s">
        <v>72</v>
      </c>
      <c r="J1123" s="16" t="s">
        <v>9</v>
      </c>
      <c r="K1123" s="14" t="s">
        <v>16</v>
      </c>
      <c r="L1123" s="14" t="s">
        <v>17</v>
      </c>
      <c r="M1123" s="16" t="s">
        <v>25</v>
      </c>
      <c r="N1123" s="16" t="s">
        <v>13</v>
      </c>
      <c r="O1123" s="16" t="s">
        <v>14</v>
      </c>
      <c r="P1123" s="12">
        <f t="shared" si="88"/>
        <v>1</v>
      </c>
      <c r="Q1123" s="12" cm="1">
        <f t="array" ref="Q1123">SUMPRODUCT(($G$2:$G$3094=G1123)*(P1123&gt;$P$2:$P$3094))+1</f>
        <v>1</v>
      </c>
      <c r="R1123" s="12" t="e">
        <f>(Q1123*100000)+#REF!</f>
        <v>#REF!</v>
      </c>
      <c r="S1123" t="e" cm="1">
        <f t="array" ref="S1123">SUMPRODUCT(($G$2:$G$3094=G1123)*(R1123&gt;$R$2:$R$3094))+1</f>
        <v>#REF!</v>
      </c>
      <c r="T1123" t="str">
        <f t="shared" si="89"/>
        <v xml:space="preserve">NOTTINGHAM </v>
      </c>
      <c r="U1123">
        <v>0</v>
      </c>
      <c r="V1123" t="s">
        <v>11</v>
      </c>
      <c r="W1123">
        <f t="shared" si="90"/>
        <v>2023</v>
      </c>
    </row>
    <row r="1124" spans="1:23" x14ac:dyDescent="0.25">
      <c r="A1124" s="10" t="str">
        <f>IF(YEAR(G1124)=2024,#REF!,"")</f>
        <v/>
      </c>
      <c r="B1124" s="10" t="str">
        <f>IF(YEAR(G1124)=2025,#REF!,"")</f>
        <v/>
      </c>
      <c r="C1124" s="10" t="str">
        <f t="shared" si="86"/>
        <v>Floodlit45196</v>
      </c>
      <c r="D1124" s="5" t="str">
        <f>IF('by region'!$C$2="Any","Any",List!V1124)&amp;M1124&amp;IF('by region'!$I$2="Any","Any",N1124)&amp;G1124</f>
        <v>AnyFlatAny45196</v>
      </c>
      <c r="E1124" s="5" t="e">
        <f>IF(I1124=#REF!,List!G1124,"")</f>
        <v>#REF!</v>
      </c>
      <c r="F1124" s="5" t="e">
        <f t="shared" si="87"/>
        <v>#REF!</v>
      </c>
      <c r="G1124" s="15">
        <v>45196</v>
      </c>
      <c r="H1124" s="16" t="s">
        <v>27</v>
      </c>
      <c r="I1124" s="16" t="s">
        <v>47</v>
      </c>
      <c r="J1124" s="16" t="s">
        <v>32</v>
      </c>
      <c r="K1124" s="14" t="s">
        <v>16</v>
      </c>
      <c r="L1124" s="14" t="s">
        <v>19</v>
      </c>
      <c r="M1124" s="16" t="s">
        <v>25</v>
      </c>
      <c r="N1124" s="16" t="s">
        <v>26</v>
      </c>
      <c r="O1124" s="16" t="s">
        <v>33</v>
      </c>
      <c r="P1124" s="12">
        <f t="shared" si="88"/>
        <v>3</v>
      </c>
      <c r="Q1124" s="12" cm="1">
        <f t="array" ref="Q1124">SUMPRODUCT(($G$2:$G$3094=G1124)*(P1124&gt;$P$2:$P$3094))+1</f>
        <v>4</v>
      </c>
      <c r="R1124" s="12" t="e">
        <f>(Q1124*100000)+#REF!</f>
        <v>#REF!</v>
      </c>
      <c r="S1124" t="e" cm="1">
        <f t="array" ref="S1124">SUMPRODUCT(($G$2:$G$3094=G1124)*(R1124&gt;$R$2:$R$3094))+1</f>
        <v>#REF!</v>
      </c>
      <c r="T1124" t="str">
        <f t="shared" si="89"/>
        <v>KEMPTON PARK #</v>
      </c>
      <c r="U1124">
        <v>0</v>
      </c>
      <c r="V1124" t="s">
        <v>17</v>
      </c>
      <c r="W1124">
        <f t="shared" si="90"/>
        <v>2023</v>
      </c>
    </row>
    <row r="1125" spans="1:23" x14ac:dyDescent="0.25">
      <c r="A1125" s="10" t="str">
        <f>IF(YEAR(G1125)=2024,#REF!,"")</f>
        <v/>
      </c>
      <c r="B1125" s="10" t="str">
        <f>IF(YEAR(G1125)=2025,#REF!,"")</f>
        <v/>
      </c>
      <c r="C1125" s="10" t="str">
        <f t="shared" si="86"/>
        <v>Afternoon45196</v>
      </c>
      <c r="D1125" s="5" t="str">
        <f>IF('by region'!$C$2="Any","Any",List!V1125)&amp;M1125&amp;IF('by region'!$I$2="Any","Any",N1125)&amp;G1125</f>
        <v>AnyFlatAny45196</v>
      </c>
      <c r="E1125" s="5" t="e">
        <f>IF(I1125=#REF!,List!G1125,"")</f>
        <v>#REF!</v>
      </c>
      <c r="F1125" s="5" t="e">
        <f t="shared" si="87"/>
        <v>#REF!</v>
      </c>
      <c r="G1125" s="15">
        <v>45196</v>
      </c>
      <c r="H1125" s="16" t="s">
        <v>27</v>
      </c>
      <c r="I1125" s="16" t="s">
        <v>85</v>
      </c>
      <c r="J1125" s="16" t="s">
        <v>9</v>
      </c>
      <c r="K1125" s="14" t="s">
        <v>10</v>
      </c>
      <c r="L1125" s="14" t="s">
        <v>19</v>
      </c>
      <c r="M1125" s="16" t="s">
        <v>25</v>
      </c>
      <c r="N1125" s="16" t="s">
        <v>13</v>
      </c>
      <c r="O1125" s="16" t="s">
        <v>14</v>
      </c>
      <c r="P1125" s="12">
        <f t="shared" si="88"/>
        <v>1</v>
      </c>
      <c r="Q1125" s="12" cm="1">
        <f t="array" ref="Q1125">SUMPRODUCT(($G$2:$G$3094=G1125)*(P1125&gt;$P$2:$P$3094))+1</f>
        <v>1</v>
      </c>
      <c r="R1125" s="12" t="e">
        <f>(Q1125*100000)+#REF!</f>
        <v>#REF!</v>
      </c>
      <c r="S1125" t="e" cm="1">
        <f t="array" ref="S1125">SUMPRODUCT(($G$2:$G$3094=G1125)*(R1125&gt;$R$2:$R$3094))+1</f>
        <v>#REF!</v>
      </c>
      <c r="T1125" t="str">
        <f t="shared" si="89"/>
        <v xml:space="preserve">GOODWOOD </v>
      </c>
      <c r="U1125">
        <v>0</v>
      </c>
      <c r="V1125" t="s">
        <v>17</v>
      </c>
      <c r="W1125">
        <f t="shared" si="90"/>
        <v>2023</v>
      </c>
    </row>
    <row r="1126" spans="1:23" x14ac:dyDescent="0.25">
      <c r="A1126" s="10" t="str">
        <f>IF(YEAR(G1126)=2024,#REF!,"")</f>
        <v/>
      </c>
      <c r="B1126" s="10" t="str">
        <f>IF(YEAR(G1126)=2025,#REF!,"")</f>
        <v/>
      </c>
      <c r="C1126" s="10" t="str">
        <f t="shared" si="86"/>
        <v>Afternoon45196</v>
      </c>
      <c r="D1126" s="5" t="str">
        <f>IF('by region'!$C$2="Any","Any",List!V1126)&amp;M1126&amp;IF('by region'!$I$2="Any","Any",N1126)&amp;G1126</f>
        <v>AnyFlatAny45196</v>
      </c>
      <c r="E1126" s="5" t="e">
        <f>IF(I1126=#REF!,List!G1126,"")</f>
        <v>#REF!</v>
      </c>
      <c r="F1126" s="5" t="e">
        <f t="shared" si="87"/>
        <v>#REF!</v>
      </c>
      <c r="G1126" s="15">
        <v>45196</v>
      </c>
      <c r="H1126" s="16" t="s">
        <v>27</v>
      </c>
      <c r="I1126" s="16" t="s">
        <v>69</v>
      </c>
      <c r="J1126" s="16" t="s">
        <v>9</v>
      </c>
      <c r="K1126" s="14" t="s">
        <v>10</v>
      </c>
      <c r="L1126" s="14" t="s">
        <v>11</v>
      </c>
      <c r="M1126" s="16" t="s">
        <v>25</v>
      </c>
      <c r="N1126" s="16" t="s">
        <v>13</v>
      </c>
      <c r="O1126" s="16" t="s">
        <v>14</v>
      </c>
      <c r="P1126" s="12">
        <f t="shared" si="88"/>
        <v>1</v>
      </c>
      <c r="Q1126" s="12" cm="1">
        <f t="array" ref="Q1126">SUMPRODUCT(($G$2:$G$3094=G1126)*(P1126&gt;$P$2:$P$3094))+1</f>
        <v>1</v>
      </c>
      <c r="R1126" s="12" t="e">
        <f>(Q1126*100000)+#REF!</f>
        <v>#REF!</v>
      </c>
      <c r="S1126" t="e" cm="1">
        <f t="array" ref="S1126">SUMPRODUCT(($G$2:$G$3094=G1126)*(R1126&gt;$R$2:$R$3094))+1</f>
        <v>#REF!</v>
      </c>
      <c r="T1126" t="str">
        <f t="shared" si="89"/>
        <v xml:space="preserve">REDCAR </v>
      </c>
      <c r="U1126">
        <v>0</v>
      </c>
      <c r="V1126" t="s">
        <v>11</v>
      </c>
      <c r="W1126">
        <f t="shared" si="90"/>
        <v>2023</v>
      </c>
    </row>
    <row r="1127" spans="1:23" x14ac:dyDescent="0.25">
      <c r="A1127" s="10" t="str">
        <f>IF(YEAR(G1127)=2024,#REF!,"")</f>
        <v/>
      </c>
      <c r="B1127" s="10" t="str">
        <f>IF(YEAR(G1127)=2025,#REF!,"")</f>
        <v/>
      </c>
      <c r="C1127" s="10" t="str">
        <f t="shared" si="86"/>
        <v>Afternoon45196</v>
      </c>
      <c r="D1127" s="5" t="str">
        <f>IF('by region'!$C$2="Any","Any",List!V1127)&amp;M1127&amp;IF('by region'!$I$2="Any","Any",N1127)&amp;G1127</f>
        <v>AnyJumpAny45196</v>
      </c>
      <c r="E1127" s="5" t="e">
        <f>IF(I1127=#REF!,List!G1127,"")</f>
        <v>#REF!</v>
      </c>
      <c r="F1127" s="5" t="e">
        <f t="shared" si="87"/>
        <v>#REF!</v>
      </c>
      <c r="G1127" s="15">
        <v>45196</v>
      </c>
      <c r="H1127" s="16" t="s">
        <v>27</v>
      </c>
      <c r="I1127" s="16" t="s">
        <v>84</v>
      </c>
      <c r="J1127" s="16" t="s">
        <v>9</v>
      </c>
      <c r="K1127" s="14" t="s">
        <v>10</v>
      </c>
      <c r="L1127" s="14" t="s">
        <v>11</v>
      </c>
      <c r="M1127" s="16" t="s">
        <v>12</v>
      </c>
      <c r="N1127" s="16" t="s">
        <v>13</v>
      </c>
      <c r="O1127" s="16" t="s">
        <v>14</v>
      </c>
      <c r="P1127" s="12">
        <f t="shared" si="88"/>
        <v>1</v>
      </c>
      <c r="Q1127" s="12" cm="1">
        <f t="array" ref="Q1127">SUMPRODUCT(($G$2:$G$3094=G1127)*(P1127&gt;$P$2:$P$3094))+1</f>
        <v>1</v>
      </c>
      <c r="R1127" s="12" t="e">
        <f>(Q1127*100000)+#REF!</f>
        <v>#REF!</v>
      </c>
      <c r="S1127" t="e" cm="1">
        <f t="array" ref="S1127">SUMPRODUCT(($G$2:$G$3094=G1127)*(R1127&gt;$R$2:$R$3094))+1</f>
        <v>#REF!</v>
      </c>
      <c r="T1127" t="str">
        <f t="shared" si="89"/>
        <v xml:space="preserve">Perth </v>
      </c>
      <c r="U1127">
        <v>0</v>
      </c>
      <c r="V1127" t="s">
        <v>19</v>
      </c>
      <c r="W1127">
        <f t="shared" si="90"/>
        <v>2023</v>
      </c>
    </row>
    <row r="1128" spans="1:23" x14ac:dyDescent="0.25">
      <c r="A1128" s="10" t="str">
        <f>IF(YEAR(G1128)=2024,#REF!,"")</f>
        <v/>
      </c>
      <c r="B1128" s="10" t="str">
        <f>IF(YEAR(G1128)=2025,#REF!,"")</f>
        <v/>
      </c>
      <c r="C1128" s="10" t="str">
        <f t="shared" si="86"/>
        <v>Floodlit45197</v>
      </c>
      <c r="D1128" s="5" t="str">
        <f>IF('by region'!$C$2="Any","Any",List!V1128)&amp;M1128&amp;IF('by region'!$I$2="Any","Any",N1128)&amp;G1128</f>
        <v>AnyFlatAny45197</v>
      </c>
      <c r="E1128" s="5" t="e">
        <f>IF(I1128=#REF!,List!G1128,"")</f>
        <v>#REF!</v>
      </c>
      <c r="F1128" s="5" t="e">
        <f t="shared" si="87"/>
        <v>#REF!</v>
      </c>
      <c r="G1128" s="15">
        <v>45197</v>
      </c>
      <c r="H1128" s="16" t="s">
        <v>34</v>
      </c>
      <c r="I1128" s="16" t="s">
        <v>23</v>
      </c>
      <c r="J1128" s="16" t="s">
        <v>32</v>
      </c>
      <c r="K1128" s="14" t="s">
        <v>24</v>
      </c>
      <c r="L1128" s="14" t="s">
        <v>17</v>
      </c>
      <c r="M1128" s="16" t="s">
        <v>25</v>
      </c>
      <c r="N1128" s="16" t="s">
        <v>26</v>
      </c>
      <c r="O1128" s="16" t="s">
        <v>33</v>
      </c>
      <c r="P1128" s="12">
        <f t="shared" si="88"/>
        <v>3</v>
      </c>
      <c r="Q1128" s="12" cm="1">
        <f t="array" ref="Q1128">SUMPRODUCT(($G$2:$G$3094=G1128)*(P1128&gt;$P$2:$P$3094))+1</f>
        <v>4</v>
      </c>
      <c r="R1128" s="12" t="e">
        <f>(Q1128*100000)+#REF!</f>
        <v>#REF!</v>
      </c>
      <c r="S1128" t="e" cm="1">
        <f t="array" ref="S1128">SUMPRODUCT(($G$2:$G$3094=G1128)*(R1128&gt;$R$2:$R$3094))+1</f>
        <v>#REF!</v>
      </c>
      <c r="T1128" t="str">
        <f t="shared" si="89"/>
        <v>SOUTHWELL #</v>
      </c>
      <c r="U1128">
        <v>0</v>
      </c>
      <c r="V1128" t="s">
        <v>19</v>
      </c>
      <c r="W1128">
        <f t="shared" si="90"/>
        <v>2023</v>
      </c>
    </row>
    <row r="1129" spans="1:23" x14ac:dyDescent="0.25">
      <c r="A1129" s="10" t="str">
        <f>IF(YEAR(G1129)=2024,#REF!,"")</f>
        <v/>
      </c>
      <c r="B1129" s="10" t="str">
        <f>IF(YEAR(G1129)=2025,#REF!,"")</f>
        <v/>
      </c>
      <c r="C1129" s="10" t="str">
        <f t="shared" si="86"/>
        <v>Afternoon45197</v>
      </c>
      <c r="D1129" s="5" t="str">
        <f>IF('by region'!$C$2="Any","Any",List!V1129)&amp;M1129&amp;IF('by region'!$I$2="Any","Any",N1129)&amp;G1129</f>
        <v>AnyFlatAny45197</v>
      </c>
      <c r="E1129" s="5" t="e">
        <f>IF(I1129=#REF!,List!G1129,"")</f>
        <v>#REF!</v>
      </c>
      <c r="F1129" s="5" t="e">
        <f t="shared" si="87"/>
        <v>#REF!</v>
      </c>
      <c r="G1129" s="15">
        <v>45197</v>
      </c>
      <c r="H1129" s="16" t="s">
        <v>34</v>
      </c>
      <c r="I1129" s="16" t="s">
        <v>76</v>
      </c>
      <c r="J1129" s="16" t="s">
        <v>9</v>
      </c>
      <c r="K1129" s="14" t="s">
        <v>16</v>
      </c>
      <c r="L1129" s="14" t="s">
        <v>17</v>
      </c>
      <c r="M1129" s="16" t="s">
        <v>25</v>
      </c>
      <c r="N1129" s="16" t="s">
        <v>13</v>
      </c>
      <c r="O1129" s="16" t="s">
        <v>14</v>
      </c>
      <c r="P1129" s="12">
        <f t="shared" si="88"/>
        <v>1</v>
      </c>
      <c r="Q1129" s="12" cm="1">
        <f t="array" ref="Q1129">SUMPRODUCT(($G$2:$G$3094=G1129)*(P1129&gt;$P$2:$P$3094))+1</f>
        <v>1</v>
      </c>
      <c r="R1129" s="12" t="e">
        <f>(Q1129*100000)+#REF!</f>
        <v>#REF!</v>
      </c>
      <c r="S1129" t="e" cm="1">
        <f t="array" ref="S1129">SUMPRODUCT(($G$2:$G$3094=G1129)*(R1129&gt;$R$2:$R$3094))+1</f>
        <v>#REF!</v>
      </c>
      <c r="T1129" t="str">
        <f t="shared" si="89"/>
        <v xml:space="preserve">NEWMARKET </v>
      </c>
      <c r="U1129">
        <v>0</v>
      </c>
      <c r="V1129" t="s">
        <v>19</v>
      </c>
      <c r="W1129">
        <f t="shared" si="90"/>
        <v>2023</v>
      </c>
    </row>
    <row r="1130" spans="1:23" x14ac:dyDescent="0.25">
      <c r="A1130" s="10" t="str">
        <f>IF(YEAR(G1130)=2024,#REF!,"")</f>
        <v/>
      </c>
      <c r="B1130" s="10" t="str">
        <f>IF(YEAR(G1130)=2025,#REF!,"")</f>
        <v/>
      </c>
      <c r="C1130" s="10" t="str">
        <f t="shared" si="86"/>
        <v>Afternoon45197</v>
      </c>
      <c r="D1130" s="5" t="str">
        <f>IF('by region'!$C$2="Any","Any",List!V1130)&amp;M1130&amp;IF('by region'!$I$2="Any","Any",N1130)&amp;G1130</f>
        <v>AnyFlatAny45197</v>
      </c>
      <c r="E1130" s="5" t="e">
        <f>IF(I1130=#REF!,List!G1130,"")</f>
        <v>#REF!</v>
      </c>
      <c r="F1130" s="5" t="e">
        <f t="shared" si="87"/>
        <v>#REF!</v>
      </c>
      <c r="G1130" s="15">
        <v>45197</v>
      </c>
      <c r="H1130" s="16" t="s">
        <v>34</v>
      </c>
      <c r="I1130" s="16" t="s">
        <v>71</v>
      </c>
      <c r="J1130" s="16" t="s">
        <v>9</v>
      </c>
      <c r="K1130" s="14" t="s">
        <v>10</v>
      </c>
      <c r="L1130" s="14" t="s">
        <v>11</v>
      </c>
      <c r="M1130" s="16" t="s">
        <v>25</v>
      </c>
      <c r="N1130" s="16" t="s">
        <v>13</v>
      </c>
      <c r="O1130" s="16" t="s">
        <v>14</v>
      </c>
      <c r="P1130" s="12">
        <f t="shared" si="88"/>
        <v>1</v>
      </c>
      <c r="Q1130" s="12" cm="1">
        <f t="array" ref="Q1130">SUMPRODUCT(($G$2:$G$3094=G1130)*(P1130&gt;$P$2:$P$3094))+1</f>
        <v>1</v>
      </c>
      <c r="R1130" s="12" t="e">
        <f>(Q1130*100000)+#REF!</f>
        <v>#REF!</v>
      </c>
      <c r="S1130" t="e" cm="1">
        <f t="array" ref="S1130">SUMPRODUCT(($G$2:$G$3094=G1130)*(R1130&gt;$R$2:$R$3094))+1</f>
        <v>#REF!</v>
      </c>
      <c r="T1130" t="str">
        <f t="shared" si="89"/>
        <v xml:space="preserve">PONTEFRACT </v>
      </c>
      <c r="U1130">
        <v>0</v>
      </c>
      <c r="V1130" t="s">
        <v>30</v>
      </c>
      <c r="W1130">
        <f t="shared" si="90"/>
        <v>2023</v>
      </c>
    </row>
    <row r="1131" spans="1:23" x14ac:dyDescent="0.25">
      <c r="A1131" s="10" t="str">
        <f>IF(YEAR(G1131)=2024,#REF!,"")</f>
        <v/>
      </c>
      <c r="B1131" s="10" t="str">
        <f>IF(YEAR(G1131)=2025,#REF!,"")</f>
        <v/>
      </c>
      <c r="C1131" s="10" t="str">
        <f t="shared" si="86"/>
        <v>Afternoon45197</v>
      </c>
      <c r="D1131" s="5" t="str">
        <f>IF('by region'!$C$2="Any","Any",List!V1131)&amp;M1131&amp;IF('by region'!$I$2="Any","Any",N1131)&amp;G1131</f>
        <v>AnyJumpAny45197</v>
      </c>
      <c r="E1131" s="5" t="e">
        <f>IF(I1131=#REF!,List!G1131,"")</f>
        <v>#REF!</v>
      </c>
      <c r="F1131" s="5" t="e">
        <f t="shared" si="87"/>
        <v>#REF!</v>
      </c>
      <c r="G1131" s="15">
        <v>45197</v>
      </c>
      <c r="H1131" s="16" t="s">
        <v>34</v>
      </c>
      <c r="I1131" s="16" t="s">
        <v>84</v>
      </c>
      <c r="J1131" s="16" t="s">
        <v>9</v>
      </c>
      <c r="K1131" s="14" t="s">
        <v>10</v>
      </c>
      <c r="L1131" s="14" t="s">
        <v>11</v>
      </c>
      <c r="M1131" s="16" t="s">
        <v>12</v>
      </c>
      <c r="N1131" s="16" t="s">
        <v>13</v>
      </c>
      <c r="O1131" s="16" t="s">
        <v>14</v>
      </c>
      <c r="P1131" s="12">
        <f t="shared" si="88"/>
        <v>1</v>
      </c>
      <c r="Q1131" s="12" cm="1">
        <f t="array" ref="Q1131">SUMPRODUCT(($G$2:$G$3094=G1131)*(P1131&gt;$P$2:$P$3094))+1</f>
        <v>1</v>
      </c>
      <c r="R1131" s="12" t="e">
        <f>(Q1131*100000)+#REF!</f>
        <v>#REF!</v>
      </c>
      <c r="S1131" t="e" cm="1">
        <f t="array" ref="S1131">SUMPRODUCT(($G$2:$G$3094=G1131)*(R1131&gt;$R$2:$R$3094))+1</f>
        <v>#REF!</v>
      </c>
      <c r="T1131" t="str">
        <f t="shared" si="89"/>
        <v xml:space="preserve">Perth </v>
      </c>
      <c r="U1131">
        <v>0</v>
      </c>
      <c r="V1131" t="s">
        <v>11</v>
      </c>
      <c r="W1131">
        <f t="shared" si="90"/>
        <v>2023</v>
      </c>
    </row>
    <row r="1132" spans="1:23" x14ac:dyDescent="0.25">
      <c r="A1132" s="10" t="str">
        <f>IF(YEAR(G1132)=2024,#REF!,"")</f>
        <v/>
      </c>
      <c r="B1132" s="10" t="str">
        <f>IF(YEAR(G1132)=2025,#REF!,"")</f>
        <v/>
      </c>
      <c r="C1132" s="10" t="str">
        <f t="shared" si="86"/>
        <v>Floodlit45198</v>
      </c>
      <c r="D1132" s="5" t="str">
        <f>IF('by region'!$C$2="Any","Any",List!V1132)&amp;M1132&amp;IF('by region'!$I$2="Any","Any",N1132)&amp;G1132</f>
        <v>AnyFlatAny45198</v>
      </c>
      <c r="E1132" s="5" t="e">
        <f>IF(I1132=#REF!,List!G1132,"")</f>
        <v>#REF!</v>
      </c>
      <c r="F1132" s="5" t="e">
        <f t="shared" si="87"/>
        <v>#REF!</v>
      </c>
      <c r="G1132" s="15">
        <v>45198</v>
      </c>
      <c r="H1132" s="16" t="s">
        <v>35</v>
      </c>
      <c r="I1132" s="16" t="s">
        <v>31</v>
      </c>
      <c r="J1132" s="16" t="s">
        <v>32</v>
      </c>
      <c r="K1132" s="14" t="s">
        <v>24</v>
      </c>
      <c r="L1132" s="14" t="s">
        <v>11</v>
      </c>
      <c r="M1132" s="16" t="s">
        <v>25</v>
      </c>
      <c r="N1132" s="16" t="s">
        <v>26</v>
      </c>
      <c r="O1132" s="16" t="s">
        <v>33</v>
      </c>
      <c r="P1132" s="12">
        <f t="shared" si="88"/>
        <v>3</v>
      </c>
      <c r="Q1132" s="12" cm="1">
        <f t="array" ref="Q1132">SUMPRODUCT(($G$2:$G$3094=G1132)*(P1132&gt;$P$2:$P$3094))+1</f>
        <v>4</v>
      </c>
      <c r="R1132" s="12" t="e">
        <f>(Q1132*100000)+#REF!</f>
        <v>#REF!</v>
      </c>
      <c r="S1132" t="e" cm="1">
        <f t="array" ref="S1132">SUMPRODUCT(($G$2:$G$3094=G1132)*(R1132&gt;$R$2:$R$3094))+1</f>
        <v>#REF!</v>
      </c>
      <c r="T1132" t="str">
        <f t="shared" si="89"/>
        <v>NEWCASTLE #</v>
      </c>
      <c r="U1132">
        <v>0</v>
      </c>
      <c r="V1132" t="s">
        <v>19</v>
      </c>
      <c r="W1132">
        <f t="shared" si="90"/>
        <v>2023</v>
      </c>
    </row>
    <row r="1133" spans="1:23" x14ac:dyDescent="0.25">
      <c r="A1133" s="10" t="str">
        <f>IF(YEAR(G1133)=2024,#REF!,"")</f>
        <v/>
      </c>
      <c r="B1133" s="10" t="str">
        <f>IF(YEAR(G1133)=2025,#REF!,"")</f>
        <v/>
      </c>
      <c r="C1133" s="10" t="str">
        <f t="shared" si="86"/>
        <v>Afternoon45198</v>
      </c>
      <c r="D1133" s="5" t="str">
        <f>IF('by region'!$C$2="Any","Any",List!V1133)&amp;M1133&amp;IF('by region'!$I$2="Any","Any",N1133)&amp;G1133</f>
        <v>AnyFlatAny45198</v>
      </c>
      <c r="E1133" s="5" t="e">
        <f>IF(I1133=#REF!,List!G1133,"")</f>
        <v>#REF!</v>
      </c>
      <c r="F1133" s="5" t="e">
        <f t="shared" si="87"/>
        <v>#REF!</v>
      </c>
      <c r="G1133" s="15">
        <v>45198</v>
      </c>
      <c r="H1133" s="16" t="s">
        <v>35</v>
      </c>
      <c r="I1133" s="16" t="s">
        <v>56</v>
      </c>
      <c r="J1133" s="16" t="s">
        <v>9</v>
      </c>
      <c r="K1133" s="14" t="s">
        <v>16</v>
      </c>
      <c r="L1133" s="14" t="s">
        <v>11</v>
      </c>
      <c r="M1133" s="16" t="s">
        <v>25</v>
      </c>
      <c r="N1133" s="16" t="s">
        <v>13</v>
      </c>
      <c r="O1133" s="16" t="s">
        <v>14</v>
      </c>
      <c r="P1133" s="12">
        <f t="shared" si="88"/>
        <v>1</v>
      </c>
      <c r="Q1133" s="12" cm="1">
        <f t="array" ref="Q1133">SUMPRODUCT(($G$2:$G$3094=G1133)*(P1133&gt;$P$2:$P$3094))+1</f>
        <v>1</v>
      </c>
      <c r="R1133" s="12" t="e">
        <f>(Q1133*100000)+#REF!</f>
        <v>#REF!</v>
      </c>
      <c r="S1133" t="e" cm="1">
        <f t="array" ref="S1133">SUMPRODUCT(($G$2:$G$3094=G1133)*(R1133&gt;$R$2:$R$3094))+1</f>
        <v>#REF!</v>
      </c>
      <c r="T1133" t="str">
        <f t="shared" si="89"/>
        <v xml:space="preserve">HAYDOCK PARK </v>
      </c>
      <c r="U1133">
        <v>0</v>
      </c>
      <c r="V1133" t="s">
        <v>11</v>
      </c>
      <c r="W1133">
        <f t="shared" si="90"/>
        <v>2023</v>
      </c>
    </row>
    <row r="1134" spans="1:23" x14ac:dyDescent="0.25">
      <c r="A1134" s="10" t="str">
        <f>IF(YEAR(G1134)=2024,#REF!,"")</f>
        <v/>
      </c>
      <c r="B1134" s="10" t="str">
        <f>IF(YEAR(G1134)=2025,#REF!,"")</f>
        <v/>
      </c>
      <c r="C1134" s="10" t="str">
        <f t="shared" si="86"/>
        <v>Afternoon45198</v>
      </c>
      <c r="D1134" s="5" t="str">
        <f>IF('by region'!$C$2="Any","Any",List!V1134)&amp;M1134&amp;IF('by region'!$I$2="Any","Any",N1134)&amp;G1134</f>
        <v>AnyFlatAny45198</v>
      </c>
      <c r="E1134" s="5" t="e">
        <f>IF(I1134=#REF!,List!G1134,"")</f>
        <v>#REF!</v>
      </c>
      <c r="F1134" s="5" t="e">
        <f t="shared" si="87"/>
        <v>#REF!</v>
      </c>
      <c r="G1134" s="15">
        <v>45198</v>
      </c>
      <c r="H1134" s="16" t="s">
        <v>35</v>
      </c>
      <c r="I1134" s="16" t="s">
        <v>76</v>
      </c>
      <c r="J1134" s="16" t="s">
        <v>9</v>
      </c>
      <c r="K1134" s="14" t="s">
        <v>16</v>
      </c>
      <c r="L1134" s="14" t="s">
        <v>17</v>
      </c>
      <c r="M1134" s="16" t="s">
        <v>25</v>
      </c>
      <c r="N1134" s="16" t="s">
        <v>13</v>
      </c>
      <c r="O1134" s="16" t="s">
        <v>14</v>
      </c>
      <c r="P1134" s="12">
        <f t="shared" si="88"/>
        <v>1</v>
      </c>
      <c r="Q1134" s="12" cm="1">
        <f t="array" ref="Q1134">SUMPRODUCT(($G$2:$G$3094=G1134)*(P1134&gt;$P$2:$P$3094))+1</f>
        <v>1</v>
      </c>
      <c r="R1134" s="12" t="e">
        <f>(Q1134*100000)+#REF!</f>
        <v>#REF!</v>
      </c>
      <c r="S1134" t="e" cm="1">
        <f t="array" ref="S1134">SUMPRODUCT(($G$2:$G$3094=G1134)*(R1134&gt;$R$2:$R$3094))+1</f>
        <v>#REF!</v>
      </c>
      <c r="T1134" t="str">
        <f t="shared" si="89"/>
        <v xml:space="preserve">NEWMARKET </v>
      </c>
      <c r="U1134">
        <v>0</v>
      </c>
      <c r="V1134" t="s">
        <v>30</v>
      </c>
      <c r="W1134">
        <f t="shared" si="90"/>
        <v>2023</v>
      </c>
    </row>
    <row r="1135" spans="1:23" x14ac:dyDescent="0.25">
      <c r="A1135" s="10" t="str">
        <f>IF(YEAR(G1135)=2024,#REF!,"")</f>
        <v/>
      </c>
      <c r="B1135" s="10" t="str">
        <f>IF(YEAR(G1135)=2025,#REF!,"")</f>
        <v/>
      </c>
      <c r="C1135" s="10" t="str">
        <f t="shared" si="86"/>
        <v>Afternoon45198</v>
      </c>
      <c r="D1135" s="5" t="str">
        <f>IF('by region'!$C$2="Any","Any",List!V1135)&amp;M1135&amp;IF('by region'!$I$2="Any","Any",N1135)&amp;G1135</f>
        <v>AnyJumpAny45198</v>
      </c>
      <c r="E1135" s="5" t="e">
        <f>IF(I1135=#REF!,List!G1135,"")</f>
        <v>#REF!</v>
      </c>
      <c r="F1135" s="5" t="e">
        <f t="shared" si="87"/>
        <v>#REF!</v>
      </c>
      <c r="G1135" s="15">
        <v>45198</v>
      </c>
      <c r="H1135" s="16" t="s">
        <v>35</v>
      </c>
      <c r="I1135" s="16" t="s">
        <v>91</v>
      </c>
      <c r="J1135" s="16" t="s">
        <v>9</v>
      </c>
      <c r="K1135" s="14" t="s">
        <v>24</v>
      </c>
      <c r="L1135" s="14" t="s">
        <v>17</v>
      </c>
      <c r="M1135" s="16" t="s">
        <v>12</v>
      </c>
      <c r="N1135" s="16" t="s">
        <v>13</v>
      </c>
      <c r="O1135" s="16" t="s">
        <v>14</v>
      </c>
      <c r="P1135" s="12">
        <f t="shared" si="88"/>
        <v>1</v>
      </c>
      <c r="Q1135" s="12" cm="1">
        <f t="array" ref="Q1135">SUMPRODUCT(($G$2:$G$3094=G1135)*(P1135&gt;$P$2:$P$3094))+1</f>
        <v>1</v>
      </c>
      <c r="R1135" s="12" t="e">
        <f>(Q1135*100000)+#REF!</f>
        <v>#REF!</v>
      </c>
      <c r="S1135" t="e" cm="1">
        <f t="array" ref="S1135">SUMPRODUCT(($G$2:$G$3094=G1135)*(R1135&gt;$R$2:$R$3094))+1</f>
        <v>#REF!</v>
      </c>
      <c r="T1135" t="str">
        <f t="shared" si="89"/>
        <v xml:space="preserve">Worcester </v>
      </c>
      <c r="U1135">
        <v>0</v>
      </c>
      <c r="V1135" t="s">
        <v>11</v>
      </c>
      <c r="W1135">
        <f t="shared" si="90"/>
        <v>2023</v>
      </c>
    </row>
    <row r="1136" spans="1:23" x14ac:dyDescent="0.25">
      <c r="A1136" s="10" t="str">
        <f>IF(YEAR(G1136)=2024,#REF!,"")</f>
        <v/>
      </c>
      <c r="B1136" s="10" t="str">
        <f>IF(YEAR(G1136)=2025,#REF!,"")</f>
        <v/>
      </c>
      <c r="C1136" s="10" t="str">
        <f t="shared" si="86"/>
        <v>Floodlit45199</v>
      </c>
      <c r="D1136" s="5" t="str">
        <f>IF('by region'!$C$2="Any","Any",List!V1136)&amp;M1136&amp;IF('by region'!$I$2="Any","Any",N1136)&amp;G1136</f>
        <v>AnyFlatAny45199</v>
      </c>
      <c r="E1136" s="5" t="e">
        <f>IF(I1136=#REF!,List!G1136,"")</f>
        <v>#REF!</v>
      </c>
      <c r="F1136" s="5" t="e">
        <f t="shared" si="87"/>
        <v>#REF!</v>
      </c>
      <c r="G1136" s="15">
        <v>45199</v>
      </c>
      <c r="H1136" s="16" t="s">
        <v>37</v>
      </c>
      <c r="I1136" s="16" t="s">
        <v>73</v>
      </c>
      <c r="J1136" s="16" t="s">
        <v>32</v>
      </c>
      <c r="K1136" s="14" t="s">
        <v>10</v>
      </c>
      <c r="L1136" s="14" t="s">
        <v>19</v>
      </c>
      <c r="M1136" s="16" t="s">
        <v>25</v>
      </c>
      <c r="N1136" s="16" t="s">
        <v>26</v>
      </c>
      <c r="O1136" s="16" t="s">
        <v>33</v>
      </c>
      <c r="P1136" s="12">
        <f t="shared" si="88"/>
        <v>3</v>
      </c>
      <c r="Q1136" s="12" cm="1">
        <f t="array" ref="Q1136">SUMPRODUCT(($G$2:$G$3094=G1136)*(P1136&gt;$P$2:$P$3094))+1</f>
        <v>6</v>
      </c>
      <c r="R1136" s="12" t="e">
        <f>(Q1136*100000)+#REF!</f>
        <v>#REF!</v>
      </c>
      <c r="S1136" t="e" cm="1">
        <f t="array" ref="S1136">SUMPRODUCT(($G$2:$G$3094=G1136)*(R1136&gt;$R$2:$R$3094))+1</f>
        <v>#REF!</v>
      </c>
      <c r="T1136" t="str">
        <f t="shared" si="89"/>
        <v>CHELMSFORD CITY #</v>
      </c>
      <c r="U1136">
        <v>0</v>
      </c>
      <c r="V1136" t="s">
        <v>17</v>
      </c>
      <c r="W1136">
        <f t="shared" si="90"/>
        <v>2023</v>
      </c>
    </row>
    <row r="1137" spans="1:23" x14ac:dyDescent="0.25">
      <c r="A1137" s="10" t="str">
        <f>IF(YEAR(G1137)=2024,#REF!,"")</f>
        <v/>
      </c>
      <c r="B1137" s="10" t="str">
        <f>IF(YEAR(G1137)=2025,#REF!,"")</f>
        <v/>
      </c>
      <c r="C1137" s="10" t="str">
        <f t="shared" si="86"/>
        <v>Afternoon45199</v>
      </c>
      <c r="D1137" s="5" t="str">
        <f>IF('by region'!$C$2="Any","Any",List!V1137)&amp;M1137&amp;IF('by region'!$I$2="Any","Any",N1137)&amp;G1137</f>
        <v>AnyFlatAny45199</v>
      </c>
      <c r="E1137" s="5" t="e">
        <f>IF(I1137=#REF!,List!G1137,"")</f>
        <v>#REF!</v>
      </c>
      <c r="F1137" s="5" t="e">
        <f t="shared" si="87"/>
        <v>#REF!</v>
      </c>
      <c r="G1137" s="15">
        <v>45199</v>
      </c>
      <c r="H1137" s="16" t="s">
        <v>37</v>
      </c>
      <c r="I1137" s="16" t="s">
        <v>56</v>
      </c>
      <c r="J1137" s="16" t="s">
        <v>9</v>
      </c>
      <c r="K1137" s="14" t="s">
        <v>16</v>
      </c>
      <c r="L1137" s="14" t="s">
        <v>11</v>
      </c>
      <c r="M1137" s="16" t="s">
        <v>25</v>
      </c>
      <c r="N1137" s="16" t="s">
        <v>13</v>
      </c>
      <c r="O1137" s="16" t="s">
        <v>14</v>
      </c>
      <c r="P1137" s="12">
        <f t="shared" si="88"/>
        <v>1</v>
      </c>
      <c r="Q1137" s="12" cm="1">
        <f t="array" ref="Q1137">SUMPRODUCT(($G$2:$G$3094=G1137)*(P1137&gt;$P$2:$P$3094))+1</f>
        <v>1</v>
      </c>
      <c r="R1137" s="12" t="e">
        <f>(Q1137*100000)+#REF!</f>
        <v>#REF!</v>
      </c>
      <c r="S1137" t="e" cm="1">
        <f t="array" ref="S1137">SUMPRODUCT(($G$2:$G$3094=G1137)*(R1137&gt;$R$2:$R$3094))+1</f>
        <v>#REF!</v>
      </c>
      <c r="T1137" t="str">
        <f t="shared" si="89"/>
        <v xml:space="preserve">HAYDOCK PARK </v>
      </c>
      <c r="U1137">
        <v>0</v>
      </c>
      <c r="V1137" t="s">
        <v>17</v>
      </c>
      <c r="W1137">
        <f t="shared" si="90"/>
        <v>2023</v>
      </c>
    </row>
    <row r="1138" spans="1:23" x14ac:dyDescent="0.25">
      <c r="A1138" s="10" t="str">
        <f>IF(YEAR(G1138)=2024,#REF!,"")</f>
        <v/>
      </c>
      <c r="B1138" s="10" t="str">
        <f>IF(YEAR(G1138)=2025,#REF!,"")</f>
        <v/>
      </c>
      <c r="C1138" s="10" t="str">
        <f t="shared" si="86"/>
        <v>Afternoon45199</v>
      </c>
      <c r="D1138" s="5" t="str">
        <f>IF('by region'!$C$2="Any","Any",List!V1138)&amp;M1138&amp;IF('by region'!$I$2="Any","Any",N1138)&amp;G1138</f>
        <v>AnyFlatAny45199</v>
      </c>
      <c r="E1138" s="5" t="e">
        <f>IF(I1138=#REF!,List!G1138,"")</f>
        <v>#REF!</v>
      </c>
      <c r="F1138" s="5" t="e">
        <f t="shared" si="87"/>
        <v>#REF!</v>
      </c>
      <c r="G1138" s="15">
        <v>45199</v>
      </c>
      <c r="H1138" s="16" t="s">
        <v>37</v>
      </c>
      <c r="I1138" s="16" t="s">
        <v>76</v>
      </c>
      <c r="J1138" s="16" t="s">
        <v>9</v>
      </c>
      <c r="K1138" s="14" t="s">
        <v>16</v>
      </c>
      <c r="L1138" s="14" t="s">
        <v>17</v>
      </c>
      <c r="M1138" s="16" t="s">
        <v>25</v>
      </c>
      <c r="N1138" s="16" t="s">
        <v>13</v>
      </c>
      <c r="O1138" s="16" t="s">
        <v>14</v>
      </c>
      <c r="P1138" s="12">
        <f t="shared" si="88"/>
        <v>1</v>
      </c>
      <c r="Q1138" s="12" cm="1">
        <f t="array" ref="Q1138">SUMPRODUCT(($G$2:$G$3094=G1138)*(P1138&gt;$P$2:$P$3094))+1</f>
        <v>1</v>
      </c>
      <c r="R1138" s="12" t="e">
        <f>(Q1138*100000)+#REF!</f>
        <v>#REF!</v>
      </c>
      <c r="S1138" t="e" cm="1">
        <f t="array" ref="S1138">SUMPRODUCT(($G$2:$G$3094=G1138)*(R1138&gt;$R$2:$R$3094))+1</f>
        <v>#REF!</v>
      </c>
      <c r="T1138" t="str">
        <f t="shared" si="89"/>
        <v xml:space="preserve">NEWMARKET </v>
      </c>
      <c r="U1138">
        <v>0</v>
      </c>
      <c r="V1138" t="s">
        <v>30</v>
      </c>
      <c r="W1138">
        <f t="shared" si="90"/>
        <v>2023</v>
      </c>
    </row>
    <row r="1139" spans="1:23" x14ac:dyDescent="0.25">
      <c r="A1139" s="10" t="str">
        <f>IF(YEAR(G1139)=2024,#REF!,"")</f>
        <v/>
      </c>
      <c r="B1139" s="10" t="str">
        <f>IF(YEAR(G1139)=2025,#REF!,"")</f>
        <v/>
      </c>
      <c r="C1139" s="10" t="str">
        <f t="shared" si="86"/>
        <v>Afternoon45199</v>
      </c>
      <c r="D1139" s="5" t="str">
        <f>IF('by region'!$C$2="Any","Any",List!V1139)&amp;M1139&amp;IF('by region'!$I$2="Any","Any",N1139)&amp;G1139</f>
        <v>AnyFlatAny45199</v>
      </c>
      <c r="E1139" s="5" t="e">
        <f>IF(I1139=#REF!,List!G1139,"")</f>
        <v>#REF!</v>
      </c>
      <c r="F1139" s="5" t="e">
        <f t="shared" si="87"/>
        <v>#REF!</v>
      </c>
      <c r="G1139" s="15">
        <v>45199</v>
      </c>
      <c r="H1139" s="16" t="s">
        <v>37</v>
      </c>
      <c r="I1139" s="16" t="s">
        <v>78</v>
      </c>
      <c r="J1139" s="16" t="s">
        <v>9</v>
      </c>
      <c r="K1139" s="14" t="s">
        <v>10</v>
      </c>
      <c r="L1139" s="14" t="s">
        <v>11</v>
      </c>
      <c r="M1139" s="16" t="s">
        <v>25</v>
      </c>
      <c r="N1139" s="16" t="s">
        <v>13</v>
      </c>
      <c r="O1139" s="16" t="s">
        <v>14</v>
      </c>
      <c r="P1139" s="12">
        <f t="shared" si="88"/>
        <v>1</v>
      </c>
      <c r="Q1139" s="12" cm="1">
        <f t="array" ref="Q1139">SUMPRODUCT(($G$2:$G$3094=G1139)*(P1139&gt;$P$2:$P$3094))+1</f>
        <v>1</v>
      </c>
      <c r="R1139" s="12" t="e">
        <f>(Q1139*100000)+#REF!</f>
        <v>#REF!</v>
      </c>
      <c r="S1139" t="e" cm="1">
        <f t="array" ref="S1139">SUMPRODUCT(($G$2:$G$3094=G1139)*(R1139&gt;$R$2:$R$3094))+1</f>
        <v>#REF!</v>
      </c>
      <c r="T1139" t="str">
        <f t="shared" si="89"/>
        <v xml:space="preserve">RIPON </v>
      </c>
      <c r="U1139">
        <v>0</v>
      </c>
      <c r="V1139" t="s">
        <v>11</v>
      </c>
      <c r="W1139">
        <f t="shared" si="90"/>
        <v>2023</v>
      </c>
    </row>
    <row r="1140" spans="1:23" x14ac:dyDescent="0.25">
      <c r="A1140" s="10" t="str">
        <f>IF(YEAR(G1140)=2024,#REF!,"")</f>
        <v/>
      </c>
      <c r="B1140" s="10" t="str">
        <f>IF(YEAR(G1140)=2025,#REF!,"")</f>
        <v/>
      </c>
      <c r="C1140" s="10" t="str">
        <f t="shared" si="86"/>
        <v>Afternoon45199</v>
      </c>
      <c r="D1140" s="5" t="str">
        <f>IF('by region'!$C$2="Any","Any",List!V1140)&amp;M1140&amp;IF('by region'!$I$2="Any","Any",N1140)&amp;G1140</f>
        <v>AnyFlatAny45199</v>
      </c>
      <c r="E1140" s="5" t="e">
        <f>IF(I1140=#REF!,List!G1140,"")</f>
        <v>#REF!</v>
      </c>
      <c r="F1140" s="5" t="e">
        <f t="shared" si="87"/>
        <v>#REF!</v>
      </c>
      <c r="G1140" s="15">
        <v>45199</v>
      </c>
      <c r="H1140" s="16" t="s">
        <v>37</v>
      </c>
      <c r="I1140" s="16" t="s">
        <v>88</v>
      </c>
      <c r="J1140" s="16" t="s">
        <v>9</v>
      </c>
      <c r="K1140" s="14" t="s">
        <v>10</v>
      </c>
      <c r="L1140" s="14" t="s">
        <v>17</v>
      </c>
      <c r="M1140" s="16" t="s">
        <v>25</v>
      </c>
      <c r="N1140" s="16" t="s">
        <v>13</v>
      </c>
      <c r="O1140" s="16" t="s">
        <v>21</v>
      </c>
      <c r="P1140" s="12">
        <f t="shared" si="88"/>
        <v>1</v>
      </c>
      <c r="Q1140" s="12" cm="1">
        <f t="array" ref="Q1140">SUMPRODUCT(($G$2:$G$3094=G1140)*(P1140&gt;$P$2:$P$3094))+1</f>
        <v>1</v>
      </c>
      <c r="R1140" s="12" t="e">
        <f>(Q1140*100000)+#REF!</f>
        <v>#REF!</v>
      </c>
      <c r="S1140" t="e" cm="1">
        <f t="array" ref="S1140">SUMPRODUCT(($G$2:$G$3094=G1140)*(R1140&gt;$R$2:$R$3094))+1</f>
        <v>#REF!</v>
      </c>
      <c r="T1140" t="str">
        <f t="shared" si="89"/>
        <v xml:space="preserve">CHESTER </v>
      </c>
      <c r="U1140">
        <v>0</v>
      </c>
      <c r="V1140" t="s">
        <v>17</v>
      </c>
      <c r="W1140">
        <f t="shared" si="90"/>
        <v>2023</v>
      </c>
    </row>
    <row r="1141" spans="1:23" x14ac:dyDescent="0.25">
      <c r="A1141" s="10" t="str">
        <f>IF(YEAR(G1141)=2024,#REF!,"")</f>
        <v/>
      </c>
      <c r="B1141" s="10" t="str">
        <f>IF(YEAR(G1141)=2025,#REF!,"")</f>
        <v/>
      </c>
      <c r="C1141" s="10" t="str">
        <f t="shared" ref="C1141:C1204" si="91">J1141&amp;G1141</f>
        <v>Afternoon45199</v>
      </c>
      <c r="D1141" s="5" t="str">
        <f>IF('by region'!$C$2="Any","Any",List!V1141)&amp;M1141&amp;IF('by region'!$I$2="Any","Any",N1141)&amp;G1141</f>
        <v>AnyJumpAny45199</v>
      </c>
      <c r="E1141" s="5" t="e">
        <f>IF(I1141=#REF!,List!G1141,"")</f>
        <v>#REF!</v>
      </c>
      <c r="F1141" s="5" t="e">
        <f t="shared" si="87"/>
        <v>#REF!</v>
      </c>
      <c r="G1141" s="15">
        <v>45199</v>
      </c>
      <c r="H1141" s="16" t="s">
        <v>37</v>
      </c>
      <c r="I1141" s="16" t="s">
        <v>53</v>
      </c>
      <c r="J1141" s="16" t="s">
        <v>9</v>
      </c>
      <c r="K1141" s="14" t="s">
        <v>16</v>
      </c>
      <c r="L1141" s="14" t="s">
        <v>17</v>
      </c>
      <c r="M1141" s="16" t="s">
        <v>12</v>
      </c>
      <c r="N1141" s="16" t="s">
        <v>13</v>
      </c>
      <c r="O1141" s="16" t="s">
        <v>14</v>
      </c>
      <c r="P1141" s="12">
        <f t="shared" si="88"/>
        <v>1</v>
      </c>
      <c r="Q1141" s="12" cm="1">
        <f t="array" ref="Q1141">SUMPRODUCT(($G$2:$G$3094=G1141)*(P1141&gt;$P$2:$P$3094))+1</f>
        <v>1</v>
      </c>
      <c r="R1141" s="12" t="e">
        <f>(Q1141*100000)+#REF!</f>
        <v>#REF!</v>
      </c>
      <c r="S1141" t="e" cm="1">
        <f t="array" ref="S1141">SUMPRODUCT(($G$2:$G$3094=G1141)*(R1141&gt;$R$2:$R$3094))+1</f>
        <v>#REF!</v>
      </c>
      <c r="T1141" t="str">
        <f t="shared" si="89"/>
        <v xml:space="preserve">Market Rasen </v>
      </c>
      <c r="U1141">
        <v>0</v>
      </c>
      <c r="V1141" t="s">
        <v>30</v>
      </c>
      <c r="W1141">
        <f t="shared" si="90"/>
        <v>2023</v>
      </c>
    </row>
    <row r="1142" spans="1:23" x14ac:dyDescent="0.25">
      <c r="A1142" s="10" t="str">
        <f>IF(YEAR(G1142)=2024,#REF!,"")</f>
        <v/>
      </c>
      <c r="B1142" s="10" t="str">
        <f>IF(YEAR(G1142)=2025,#REF!,"")</f>
        <v/>
      </c>
      <c r="C1142" s="10" t="str">
        <f t="shared" si="91"/>
        <v>Afternoon45200</v>
      </c>
      <c r="D1142" s="5" t="str">
        <f>IF('by region'!$C$2="Any","Any",List!V1142)&amp;M1142&amp;IF('by region'!$I$2="Any","Any",N1142)&amp;G1142</f>
        <v>AnyFlatAny45200</v>
      </c>
      <c r="E1142" s="5" t="e">
        <f>IF(I1142=#REF!,List!G1142,"")</f>
        <v>#REF!</v>
      </c>
      <c r="F1142" s="5" t="e">
        <f t="shared" si="87"/>
        <v>#REF!</v>
      </c>
      <c r="G1142" s="15">
        <v>45200</v>
      </c>
      <c r="H1142" s="16" t="s">
        <v>40</v>
      </c>
      <c r="I1142" s="16" t="s">
        <v>83</v>
      </c>
      <c r="J1142" s="16" t="s">
        <v>9</v>
      </c>
      <c r="K1142" s="14" t="s">
        <v>16</v>
      </c>
      <c r="L1142" s="14" t="s">
        <v>19</v>
      </c>
      <c r="M1142" s="16" t="s">
        <v>25</v>
      </c>
      <c r="N1142" s="16" t="s">
        <v>13</v>
      </c>
      <c r="O1142" s="16" t="s">
        <v>14</v>
      </c>
      <c r="P1142" s="12">
        <f t="shared" si="88"/>
        <v>1</v>
      </c>
      <c r="Q1142" s="12" cm="1">
        <f t="array" ref="Q1142">SUMPRODUCT(($G$2:$G$3094=G1142)*(P1142&gt;$P$2:$P$3094))+1</f>
        <v>1</v>
      </c>
      <c r="R1142" s="12" t="e">
        <f>(Q1142*100000)+#REF!</f>
        <v>#REF!</v>
      </c>
      <c r="S1142" t="e" cm="1">
        <f t="array" ref="S1142">SUMPRODUCT(($G$2:$G$3094=G1142)*(R1142&gt;$R$2:$R$3094))+1</f>
        <v>#REF!</v>
      </c>
      <c r="T1142" t="str">
        <f t="shared" si="89"/>
        <v xml:space="preserve">EPSOM DOWNS </v>
      </c>
      <c r="U1142">
        <v>0</v>
      </c>
      <c r="V1142" t="s">
        <v>19</v>
      </c>
      <c r="W1142">
        <f t="shared" si="90"/>
        <v>2023</v>
      </c>
    </row>
    <row r="1143" spans="1:23" x14ac:dyDescent="0.25">
      <c r="A1143" s="10" t="str">
        <f>IF(YEAR(G1143)=2024,#REF!,"")</f>
        <v/>
      </c>
      <c r="B1143" s="10" t="str">
        <f>IF(YEAR(G1143)=2025,#REF!,"")</f>
        <v/>
      </c>
      <c r="C1143" s="10" t="str">
        <f t="shared" si="91"/>
        <v>Afternoon45200</v>
      </c>
      <c r="D1143" s="5" t="str">
        <f>IF('by region'!$C$2="Any","Any",List!V1143)&amp;M1143&amp;IF('by region'!$I$2="Any","Any",N1143)&amp;G1143</f>
        <v>AnyFlatAny45200</v>
      </c>
      <c r="E1143" s="5" t="e">
        <f>IF(I1143=#REF!,List!G1143,"")</f>
        <v>#REF!</v>
      </c>
      <c r="F1143" s="5" t="e">
        <f t="shared" si="87"/>
        <v>#REF!</v>
      </c>
      <c r="G1143" s="15">
        <v>45200</v>
      </c>
      <c r="H1143" s="16" t="s">
        <v>40</v>
      </c>
      <c r="I1143" s="16" t="s">
        <v>65</v>
      </c>
      <c r="J1143" s="16" t="s">
        <v>9</v>
      </c>
      <c r="K1143" s="14" t="s">
        <v>24</v>
      </c>
      <c r="L1143" s="14" t="s">
        <v>19</v>
      </c>
      <c r="M1143" s="16" t="s">
        <v>25</v>
      </c>
      <c r="N1143" s="16" t="s">
        <v>13</v>
      </c>
      <c r="O1143" s="16" t="s">
        <v>14</v>
      </c>
      <c r="P1143" s="12">
        <f t="shared" si="88"/>
        <v>1</v>
      </c>
      <c r="Q1143" s="12" cm="1">
        <f t="array" ref="Q1143">SUMPRODUCT(($G$2:$G$3094=G1143)*(P1143&gt;$P$2:$P$3094))+1</f>
        <v>1</v>
      </c>
      <c r="R1143" s="12" t="e">
        <f>(Q1143*100000)+#REF!</f>
        <v>#REF!</v>
      </c>
      <c r="S1143" t="e" cm="1">
        <f t="array" ref="S1143">SUMPRODUCT(($G$2:$G$3094=G1143)*(R1143&gt;$R$2:$R$3094))+1</f>
        <v>#REF!</v>
      </c>
      <c r="T1143" t="str">
        <f t="shared" si="89"/>
        <v xml:space="preserve">FFOS LAS </v>
      </c>
      <c r="U1143">
        <v>0</v>
      </c>
      <c r="V1143" t="s">
        <v>19</v>
      </c>
      <c r="W1143">
        <f t="shared" si="90"/>
        <v>2023</v>
      </c>
    </row>
    <row r="1144" spans="1:23" x14ac:dyDescent="0.25">
      <c r="A1144" s="10" t="str">
        <f>IF(YEAR(G1144)=2024,#REF!,"")</f>
        <v/>
      </c>
      <c r="B1144" s="10" t="str">
        <f>IF(YEAR(G1144)=2025,#REF!,"")</f>
        <v/>
      </c>
      <c r="C1144" s="10" t="str">
        <f t="shared" si="91"/>
        <v>Floodlit45201</v>
      </c>
      <c r="D1144" s="5" t="str">
        <f>IF('by region'!$C$2="Any","Any",List!V1144)&amp;M1144&amp;IF('by region'!$I$2="Any","Any",N1144)&amp;G1144</f>
        <v>AnyFlatAny45201</v>
      </c>
      <c r="E1144" s="5" t="e">
        <f>IF(I1144=#REF!,List!G1144,"")</f>
        <v>#REF!</v>
      </c>
      <c r="F1144" s="5" t="e">
        <f t="shared" si="87"/>
        <v>#REF!</v>
      </c>
      <c r="G1144" s="15">
        <v>45201</v>
      </c>
      <c r="H1144" s="16" t="s">
        <v>42</v>
      </c>
      <c r="I1144" s="16" t="s">
        <v>31</v>
      </c>
      <c r="J1144" s="16" t="s">
        <v>32</v>
      </c>
      <c r="K1144" s="14" t="s">
        <v>24</v>
      </c>
      <c r="L1144" s="14" t="s">
        <v>11</v>
      </c>
      <c r="M1144" s="16" t="s">
        <v>25</v>
      </c>
      <c r="N1144" s="16" t="s">
        <v>26</v>
      </c>
      <c r="O1144" s="16" t="s">
        <v>33</v>
      </c>
      <c r="P1144" s="12">
        <f t="shared" si="88"/>
        <v>3</v>
      </c>
      <c r="Q1144" s="12" cm="1">
        <f t="array" ref="Q1144">SUMPRODUCT(($G$2:$G$3094=G1144)*(P1144&gt;$P$2:$P$3094))+1</f>
        <v>4</v>
      </c>
      <c r="R1144" s="12" t="e">
        <f>(Q1144*100000)+#REF!</f>
        <v>#REF!</v>
      </c>
      <c r="S1144" t="e" cm="1">
        <f t="array" ref="S1144">SUMPRODUCT(($G$2:$G$3094=G1144)*(R1144&gt;$R$2:$R$3094))+1</f>
        <v>#REF!</v>
      </c>
      <c r="T1144" t="str">
        <f t="shared" si="89"/>
        <v>NEWCASTLE #</v>
      </c>
      <c r="U1144">
        <v>0</v>
      </c>
      <c r="V1144" t="s">
        <v>17</v>
      </c>
      <c r="W1144">
        <f t="shared" si="90"/>
        <v>2023</v>
      </c>
    </row>
    <row r="1145" spans="1:23" x14ac:dyDescent="0.25">
      <c r="A1145" s="10" t="str">
        <f>IF(YEAR(G1145)=2024,#REF!,"")</f>
        <v/>
      </c>
      <c r="B1145" s="10" t="str">
        <f>IF(YEAR(G1145)=2025,#REF!,"")</f>
        <v/>
      </c>
      <c r="C1145" s="10" t="str">
        <f t="shared" si="91"/>
        <v>Afternoon45201</v>
      </c>
      <c r="D1145" s="5" t="str">
        <f>IF('by region'!$C$2="Any","Any",List!V1145)&amp;M1145&amp;IF('by region'!$I$2="Any","Any",N1145)&amp;G1145</f>
        <v>AnyFlatAny45201</v>
      </c>
      <c r="E1145" s="5" t="e">
        <f>IF(I1145=#REF!,List!G1145,"")</f>
        <v>#REF!</v>
      </c>
      <c r="F1145" s="5" t="e">
        <f t="shared" si="87"/>
        <v>#REF!</v>
      </c>
      <c r="G1145" s="15">
        <v>45201</v>
      </c>
      <c r="H1145" s="16" t="s">
        <v>42</v>
      </c>
      <c r="I1145" s="16" t="s">
        <v>79</v>
      </c>
      <c r="J1145" s="16" t="s">
        <v>9</v>
      </c>
      <c r="K1145" s="14" t="s">
        <v>24</v>
      </c>
      <c r="L1145" s="14" t="s">
        <v>19</v>
      </c>
      <c r="M1145" s="16" t="s">
        <v>25</v>
      </c>
      <c r="N1145" s="16" t="s">
        <v>13</v>
      </c>
      <c r="O1145" s="16" t="s">
        <v>14</v>
      </c>
      <c r="P1145" s="12">
        <f t="shared" si="88"/>
        <v>1</v>
      </c>
      <c r="Q1145" s="12" cm="1">
        <f t="array" ref="Q1145">SUMPRODUCT(($G$2:$G$3094=G1145)*(P1145&gt;$P$2:$P$3094))+1</f>
        <v>1</v>
      </c>
      <c r="R1145" s="12" t="e">
        <f>(Q1145*100000)+#REF!</f>
        <v>#REF!</v>
      </c>
      <c r="S1145" t="e" cm="1">
        <f t="array" ref="S1145">SUMPRODUCT(($G$2:$G$3094=G1145)*(R1145&gt;$R$2:$R$3094))+1</f>
        <v>#REF!</v>
      </c>
      <c r="T1145" t="str">
        <f t="shared" si="89"/>
        <v xml:space="preserve">BATH </v>
      </c>
      <c r="U1145">
        <v>0</v>
      </c>
      <c r="V1145" t="s">
        <v>19</v>
      </c>
      <c r="W1145">
        <f t="shared" si="90"/>
        <v>2023</v>
      </c>
    </row>
    <row r="1146" spans="1:23" x14ac:dyDescent="0.25">
      <c r="A1146" s="10" t="str">
        <f>IF(YEAR(G1146)=2024,#REF!,"")</f>
        <v/>
      </c>
      <c r="B1146" s="10" t="str">
        <f>IF(YEAR(G1146)=2025,#REF!,"")</f>
        <v/>
      </c>
      <c r="C1146" s="10" t="str">
        <f t="shared" si="91"/>
        <v>Afternoon45201</v>
      </c>
      <c r="D1146" s="5" t="str">
        <f>IF('by region'!$C$2="Any","Any",List!V1146)&amp;M1146&amp;IF('by region'!$I$2="Any","Any",N1146)&amp;G1146</f>
        <v>AnyFlatAny45201</v>
      </c>
      <c r="E1146" s="5" t="e">
        <f>IF(I1146=#REF!,List!G1146,"")</f>
        <v>#REF!</v>
      </c>
      <c r="F1146" s="5" t="e">
        <f t="shared" si="87"/>
        <v>#REF!</v>
      </c>
      <c r="G1146" s="15">
        <v>45201</v>
      </c>
      <c r="H1146" s="16" t="s">
        <v>42</v>
      </c>
      <c r="I1146" s="16" t="s">
        <v>86</v>
      </c>
      <c r="J1146" s="16" t="s">
        <v>9</v>
      </c>
      <c r="K1146" s="14" t="s">
        <v>10</v>
      </c>
      <c r="L1146" s="14" t="s">
        <v>11</v>
      </c>
      <c r="M1146" s="16" t="s">
        <v>25</v>
      </c>
      <c r="N1146" s="16" t="s">
        <v>13</v>
      </c>
      <c r="O1146" s="16" t="s">
        <v>14</v>
      </c>
      <c r="P1146" s="12">
        <f t="shared" si="88"/>
        <v>1</v>
      </c>
      <c r="Q1146" s="12" cm="1">
        <f t="array" ref="Q1146">SUMPRODUCT(($G$2:$G$3094=G1146)*(P1146&gt;$P$2:$P$3094))+1</f>
        <v>1</v>
      </c>
      <c r="R1146" s="12" t="e">
        <f>(Q1146*100000)+#REF!</f>
        <v>#REF!</v>
      </c>
      <c r="S1146" t="e" cm="1">
        <f t="array" ref="S1146">SUMPRODUCT(($G$2:$G$3094=G1146)*(R1146&gt;$R$2:$R$3094))+1</f>
        <v>#REF!</v>
      </c>
      <c r="T1146" t="str">
        <f t="shared" si="89"/>
        <v xml:space="preserve">HAMILTON PARK </v>
      </c>
      <c r="U1146">
        <v>0</v>
      </c>
      <c r="V1146" t="s">
        <v>30</v>
      </c>
      <c r="W1146">
        <f t="shared" si="90"/>
        <v>2023</v>
      </c>
    </row>
    <row r="1147" spans="1:23" x14ac:dyDescent="0.25">
      <c r="A1147" s="10" t="str">
        <f>IF(YEAR(G1147)=2024,#REF!,"")</f>
        <v/>
      </c>
      <c r="B1147" s="10" t="str">
        <f>IF(YEAR(G1147)=2025,#REF!,"")</f>
        <v/>
      </c>
      <c r="C1147" s="10" t="str">
        <f t="shared" si="91"/>
        <v>Afternoon45201</v>
      </c>
      <c r="D1147" s="5" t="str">
        <f>IF('by region'!$C$2="Any","Any",List!V1147)&amp;M1147&amp;IF('by region'!$I$2="Any","Any",N1147)&amp;G1147</f>
        <v>AnyJumpAny45201</v>
      </c>
      <c r="E1147" s="5" t="e">
        <f>IF(I1147=#REF!,List!G1147,"")</f>
        <v>#REF!</v>
      </c>
      <c r="F1147" s="5" t="e">
        <f t="shared" si="87"/>
        <v>#REF!</v>
      </c>
      <c r="G1147" s="15">
        <v>45201</v>
      </c>
      <c r="H1147" s="16" t="s">
        <v>42</v>
      </c>
      <c r="I1147" s="16" t="s">
        <v>75</v>
      </c>
      <c r="J1147" s="16" t="s">
        <v>9</v>
      </c>
      <c r="K1147" s="14" t="s">
        <v>10</v>
      </c>
      <c r="L1147" s="14" t="s">
        <v>19</v>
      </c>
      <c r="M1147" s="16" t="s">
        <v>12</v>
      </c>
      <c r="N1147" s="16" t="s">
        <v>13</v>
      </c>
      <c r="O1147" s="16" t="s">
        <v>14</v>
      </c>
      <c r="P1147" s="12">
        <f t="shared" si="88"/>
        <v>1</v>
      </c>
      <c r="Q1147" s="12" cm="1">
        <f t="array" ref="Q1147">SUMPRODUCT(($G$2:$G$3094=G1147)*(P1147&gt;$P$2:$P$3094))+1</f>
        <v>1</v>
      </c>
      <c r="R1147" s="12" t="e">
        <f>(Q1147*100000)+#REF!</f>
        <v>#REF!</v>
      </c>
      <c r="S1147" t="e" cm="1">
        <f t="array" ref="S1147">SUMPRODUCT(($G$2:$G$3094=G1147)*(R1147&gt;$R$2:$R$3094))+1</f>
        <v>#REF!</v>
      </c>
      <c r="T1147" t="str">
        <f t="shared" si="89"/>
        <v xml:space="preserve">Newton Abbot </v>
      </c>
      <c r="U1147">
        <v>0</v>
      </c>
      <c r="V1147" t="s">
        <v>19</v>
      </c>
      <c r="W1147">
        <f t="shared" si="90"/>
        <v>2023</v>
      </c>
    </row>
    <row r="1148" spans="1:23" x14ac:dyDescent="0.25">
      <c r="A1148" s="10" t="str">
        <f>IF(YEAR(G1148)=2024,#REF!,"")</f>
        <v/>
      </c>
      <c r="B1148" s="10" t="str">
        <f>IF(YEAR(G1148)=2025,#REF!,"")</f>
        <v/>
      </c>
      <c r="C1148" s="10" t="str">
        <f t="shared" si="91"/>
        <v>Floodlit45202</v>
      </c>
      <c r="D1148" s="5" t="str">
        <f>IF('by region'!$C$2="Any","Any",List!V1148)&amp;M1148&amp;IF('by region'!$I$2="Any","Any",N1148)&amp;G1148</f>
        <v>AnyFlatAny45202</v>
      </c>
      <c r="E1148" s="5" t="e">
        <f>IF(I1148=#REF!,List!G1148,"")</f>
        <v>#REF!</v>
      </c>
      <c r="F1148" s="5" t="e">
        <f t="shared" si="87"/>
        <v>#REF!</v>
      </c>
      <c r="G1148" s="15">
        <v>45202</v>
      </c>
      <c r="H1148" s="16" t="s">
        <v>7</v>
      </c>
      <c r="I1148" s="16" t="s">
        <v>43</v>
      </c>
      <c r="J1148" s="16" t="s">
        <v>32</v>
      </c>
      <c r="K1148" s="14" t="s">
        <v>24</v>
      </c>
      <c r="L1148" s="14" t="s">
        <v>17</v>
      </c>
      <c r="M1148" s="16" t="s">
        <v>25</v>
      </c>
      <c r="N1148" s="16" t="s">
        <v>26</v>
      </c>
      <c r="O1148" s="16" t="s">
        <v>33</v>
      </c>
      <c r="P1148" s="12">
        <f t="shared" si="88"/>
        <v>3</v>
      </c>
      <c r="Q1148" s="12" cm="1">
        <f t="array" ref="Q1148">SUMPRODUCT(($G$2:$G$3094=G1148)*(P1148&gt;$P$2:$P$3094))+1</f>
        <v>4</v>
      </c>
      <c r="R1148" s="12" t="e">
        <f>(Q1148*100000)+#REF!</f>
        <v>#REF!</v>
      </c>
      <c r="S1148" t="e" cm="1">
        <f t="array" ref="S1148">SUMPRODUCT(($G$2:$G$3094=G1148)*(R1148&gt;$R$2:$R$3094))+1</f>
        <v>#REF!</v>
      </c>
      <c r="T1148" t="str">
        <f t="shared" si="89"/>
        <v>WOLVERHAMPTON #</v>
      </c>
      <c r="U1148">
        <v>0</v>
      </c>
      <c r="V1148" t="s">
        <v>11</v>
      </c>
      <c r="W1148">
        <f t="shared" si="90"/>
        <v>2023</v>
      </c>
    </row>
    <row r="1149" spans="1:23" x14ac:dyDescent="0.25">
      <c r="A1149" s="10" t="str">
        <f>IF(YEAR(G1149)=2024,#REF!,"")</f>
        <v/>
      </c>
      <c r="B1149" s="10" t="str">
        <f>IF(YEAR(G1149)=2025,#REF!,"")</f>
        <v/>
      </c>
      <c r="C1149" s="10" t="str">
        <f t="shared" si="91"/>
        <v>Afternoon45202</v>
      </c>
      <c r="D1149" s="5" t="str">
        <f>IF('by region'!$C$2="Any","Any",List!V1149)&amp;M1149&amp;IF('by region'!$I$2="Any","Any",N1149)&amp;G1149</f>
        <v>AnyFlatAny45202</v>
      </c>
      <c r="E1149" s="5" t="e">
        <f>IF(I1149=#REF!,List!G1149,"")</f>
        <v>#REF!</v>
      </c>
      <c r="F1149" s="5" t="e">
        <f t="shared" si="87"/>
        <v>#REF!</v>
      </c>
      <c r="G1149" s="15">
        <v>45202</v>
      </c>
      <c r="H1149" s="16" t="s">
        <v>7</v>
      </c>
      <c r="I1149" s="16" t="s">
        <v>28</v>
      </c>
      <c r="J1149" s="16" t="s">
        <v>9</v>
      </c>
      <c r="K1149" s="14" t="s">
        <v>10</v>
      </c>
      <c r="L1149" s="14" t="s">
        <v>11</v>
      </c>
      <c r="M1149" s="16" t="s">
        <v>25</v>
      </c>
      <c r="N1149" s="16" t="s">
        <v>13</v>
      </c>
      <c r="O1149" s="16" t="s">
        <v>14</v>
      </c>
      <c r="P1149" s="12">
        <f t="shared" si="88"/>
        <v>1</v>
      </c>
      <c r="Q1149" s="12" cm="1">
        <f t="array" ref="Q1149">SUMPRODUCT(($G$2:$G$3094=G1149)*(P1149&gt;$P$2:$P$3094))+1</f>
        <v>1</v>
      </c>
      <c r="R1149" s="12" t="e">
        <f>(Q1149*100000)+#REF!</f>
        <v>#REF!</v>
      </c>
      <c r="S1149" t="e" cm="1">
        <f t="array" ref="S1149">SUMPRODUCT(($G$2:$G$3094=G1149)*(R1149&gt;$R$2:$R$3094))+1</f>
        <v>#REF!</v>
      </c>
      <c r="T1149" t="str">
        <f t="shared" si="89"/>
        <v xml:space="preserve">AYR </v>
      </c>
      <c r="U1149">
        <v>0</v>
      </c>
      <c r="V1149" t="s">
        <v>19</v>
      </c>
      <c r="W1149">
        <f t="shared" si="90"/>
        <v>2023</v>
      </c>
    </row>
    <row r="1150" spans="1:23" x14ac:dyDescent="0.25">
      <c r="A1150" s="10" t="str">
        <f>IF(YEAR(G1150)=2024,#REF!,"")</f>
        <v/>
      </c>
      <c r="B1150" s="10" t="str">
        <f>IF(YEAR(G1150)=2025,#REF!,"")</f>
        <v/>
      </c>
      <c r="C1150" s="10" t="str">
        <f t="shared" si="91"/>
        <v>Afternoon45202</v>
      </c>
      <c r="D1150" s="5" t="str">
        <f>IF('by region'!$C$2="Any","Any",List!V1150)&amp;M1150&amp;IF('by region'!$I$2="Any","Any",N1150)&amp;G1150</f>
        <v>AnyJumpAny45202</v>
      </c>
      <c r="E1150" s="5" t="e">
        <f>IF(I1150=#REF!,List!G1150,"")</f>
        <v>#REF!</v>
      </c>
      <c r="F1150" s="5" t="e">
        <f t="shared" si="87"/>
        <v>#REF!</v>
      </c>
      <c r="G1150" s="15">
        <v>45202</v>
      </c>
      <c r="H1150" s="16" t="s">
        <v>7</v>
      </c>
      <c r="I1150" s="16" t="s">
        <v>46</v>
      </c>
      <c r="J1150" s="16" t="s">
        <v>9</v>
      </c>
      <c r="K1150" s="14" t="s">
        <v>24</v>
      </c>
      <c r="L1150" s="14" t="s">
        <v>11</v>
      </c>
      <c r="M1150" s="16" t="s">
        <v>12</v>
      </c>
      <c r="N1150" s="16" t="s">
        <v>13</v>
      </c>
      <c r="O1150" s="16" t="s">
        <v>14</v>
      </c>
      <c r="P1150" s="12">
        <f t="shared" si="88"/>
        <v>1</v>
      </c>
      <c r="Q1150" s="12" cm="1">
        <f t="array" ref="Q1150">SUMPRODUCT(($G$2:$G$3094=G1150)*(P1150&gt;$P$2:$P$3094))+1</f>
        <v>1</v>
      </c>
      <c r="R1150" s="12" t="e">
        <f>(Q1150*100000)+#REF!</f>
        <v>#REF!</v>
      </c>
      <c r="S1150" t="e" cm="1">
        <f t="array" ref="S1150">SUMPRODUCT(($G$2:$G$3094=G1150)*(R1150&gt;$R$2:$R$3094))+1</f>
        <v>#REF!</v>
      </c>
      <c r="T1150" t="str">
        <f t="shared" si="89"/>
        <v xml:space="preserve">Sedgefield </v>
      </c>
      <c r="U1150">
        <v>0</v>
      </c>
      <c r="V1150" t="s">
        <v>19</v>
      </c>
      <c r="W1150">
        <f t="shared" si="90"/>
        <v>2023</v>
      </c>
    </row>
    <row r="1151" spans="1:23" x14ac:dyDescent="0.25">
      <c r="A1151" s="10" t="str">
        <f>IF(YEAR(G1151)=2024,#REF!,"")</f>
        <v/>
      </c>
      <c r="B1151" s="10" t="str">
        <f>IF(YEAR(G1151)=2025,#REF!,"")</f>
        <v/>
      </c>
      <c r="C1151" s="10" t="str">
        <f t="shared" si="91"/>
        <v>Afternoon45202</v>
      </c>
      <c r="D1151" s="5" t="str">
        <f>IF('by region'!$C$2="Any","Any",List!V1151)&amp;M1151&amp;IF('by region'!$I$2="Any","Any",N1151)&amp;G1151</f>
        <v>AnyJumpAny45202</v>
      </c>
      <c r="E1151" s="5" t="e">
        <f>IF(I1151=#REF!,List!G1151,"")</f>
        <v>#REF!</v>
      </c>
      <c r="F1151" s="5" t="e">
        <f t="shared" si="87"/>
        <v>#REF!</v>
      </c>
      <c r="G1151" s="15">
        <v>45202</v>
      </c>
      <c r="H1151" s="16" t="s">
        <v>7</v>
      </c>
      <c r="I1151" s="16" t="s">
        <v>23</v>
      </c>
      <c r="J1151" s="16" t="s">
        <v>9</v>
      </c>
      <c r="K1151" s="14" t="s">
        <v>24</v>
      </c>
      <c r="L1151" s="14" t="s">
        <v>17</v>
      </c>
      <c r="M1151" s="16" t="s">
        <v>12</v>
      </c>
      <c r="N1151" s="16" t="s">
        <v>13</v>
      </c>
      <c r="O1151" s="16" t="s">
        <v>14</v>
      </c>
      <c r="P1151" s="12">
        <f t="shared" si="88"/>
        <v>1</v>
      </c>
      <c r="Q1151" s="12" cm="1">
        <f t="array" ref="Q1151">SUMPRODUCT(($G$2:$G$3094=G1151)*(P1151&gt;$P$2:$P$3094))+1</f>
        <v>1</v>
      </c>
      <c r="R1151" s="12" t="e">
        <f>(Q1151*100000)+#REF!</f>
        <v>#REF!</v>
      </c>
      <c r="S1151" t="e" cm="1">
        <f t="array" ref="S1151">SUMPRODUCT(($G$2:$G$3094=G1151)*(R1151&gt;$R$2:$R$3094))+1</f>
        <v>#REF!</v>
      </c>
      <c r="T1151" t="str">
        <f t="shared" si="89"/>
        <v xml:space="preserve">Southwell </v>
      </c>
      <c r="U1151">
        <v>0</v>
      </c>
      <c r="V1151" t="s">
        <v>17</v>
      </c>
      <c r="W1151">
        <f t="shared" si="90"/>
        <v>2023</v>
      </c>
    </row>
    <row r="1152" spans="1:23" x14ac:dyDescent="0.25">
      <c r="A1152" s="10" t="str">
        <f>IF(YEAR(G1152)=2024,#REF!,"")</f>
        <v/>
      </c>
      <c r="B1152" s="10" t="str">
        <f>IF(YEAR(G1152)=2025,#REF!,"")</f>
        <v/>
      </c>
      <c r="C1152" s="10" t="str">
        <f t="shared" si="91"/>
        <v>Floodlit45203</v>
      </c>
      <c r="D1152" s="5" t="str">
        <f>IF('by region'!$C$2="Any","Any",List!V1152)&amp;M1152&amp;IF('by region'!$I$2="Any","Any",N1152)&amp;G1152</f>
        <v>AnyFlatAny45203</v>
      </c>
      <c r="E1152" s="5" t="e">
        <f>IF(I1152=#REF!,List!G1152,"")</f>
        <v>#REF!</v>
      </c>
      <c r="F1152" s="5" t="e">
        <f t="shared" si="87"/>
        <v>#REF!</v>
      </c>
      <c r="G1152" s="15">
        <v>45203</v>
      </c>
      <c r="H1152" s="16" t="s">
        <v>27</v>
      </c>
      <c r="I1152" s="16" t="s">
        <v>47</v>
      </c>
      <c r="J1152" s="16" t="s">
        <v>32</v>
      </c>
      <c r="K1152" s="14" t="s">
        <v>16</v>
      </c>
      <c r="L1152" s="14" t="s">
        <v>19</v>
      </c>
      <c r="M1152" s="16" t="s">
        <v>25</v>
      </c>
      <c r="N1152" s="16" t="s">
        <v>26</v>
      </c>
      <c r="O1152" s="16" t="s">
        <v>33</v>
      </c>
      <c r="P1152" s="12">
        <f t="shared" si="88"/>
        <v>3</v>
      </c>
      <c r="Q1152" s="12" cm="1">
        <f t="array" ref="Q1152">SUMPRODUCT(($G$2:$G$3094=G1152)*(P1152&gt;$P$2:$P$3094))+1</f>
        <v>4</v>
      </c>
      <c r="R1152" s="12" t="e">
        <f>(Q1152*100000)+#REF!</f>
        <v>#REF!</v>
      </c>
      <c r="S1152" t="e" cm="1">
        <f t="array" ref="S1152">SUMPRODUCT(($G$2:$G$3094=G1152)*(R1152&gt;$R$2:$R$3094))+1</f>
        <v>#REF!</v>
      </c>
      <c r="T1152" t="str">
        <f t="shared" si="89"/>
        <v>KEMPTON PARK #</v>
      </c>
      <c r="U1152">
        <v>0</v>
      </c>
      <c r="V1152" t="s">
        <v>11</v>
      </c>
      <c r="W1152">
        <f t="shared" si="90"/>
        <v>2023</v>
      </c>
    </row>
    <row r="1153" spans="1:23" x14ac:dyDescent="0.25">
      <c r="A1153" s="10" t="str">
        <f>IF(YEAR(G1153)=2024,#REF!,"")</f>
        <v/>
      </c>
      <c r="B1153" s="10" t="str">
        <f>IF(YEAR(G1153)=2025,#REF!,"")</f>
        <v/>
      </c>
      <c r="C1153" s="10" t="str">
        <f t="shared" si="91"/>
        <v>Afternoon45203</v>
      </c>
      <c r="D1153" s="5" t="str">
        <f>IF('by region'!$C$2="Any","Any",List!V1153)&amp;M1153&amp;IF('by region'!$I$2="Any","Any",N1153)&amp;G1153</f>
        <v>AnyFlatAny45203</v>
      </c>
      <c r="E1153" s="5" t="e">
        <f>IF(I1153=#REF!,List!G1153,"")</f>
        <v>#REF!</v>
      </c>
      <c r="F1153" s="5" t="e">
        <f t="shared" si="87"/>
        <v>#REF!</v>
      </c>
      <c r="G1153" s="15">
        <v>45203</v>
      </c>
      <c r="H1153" s="16" t="s">
        <v>27</v>
      </c>
      <c r="I1153" s="16" t="s">
        <v>8</v>
      </c>
      <c r="J1153" s="16" t="s">
        <v>9</v>
      </c>
      <c r="K1153" s="14" t="s">
        <v>10</v>
      </c>
      <c r="L1153" s="14" t="s">
        <v>11</v>
      </c>
      <c r="M1153" s="16" t="s">
        <v>25</v>
      </c>
      <c r="N1153" s="16" t="s">
        <v>13</v>
      </c>
      <c r="O1153" s="16" t="s">
        <v>14</v>
      </c>
      <c r="P1153" s="12">
        <f t="shared" si="88"/>
        <v>1</v>
      </c>
      <c r="Q1153" s="12" cm="1">
        <f t="array" ref="Q1153">SUMPRODUCT(($G$2:$G$3094=G1153)*(P1153&gt;$P$2:$P$3094))+1</f>
        <v>1</v>
      </c>
      <c r="R1153" s="12" t="e">
        <f>(Q1153*100000)+#REF!</f>
        <v>#REF!</v>
      </c>
      <c r="S1153" t="e" cm="1">
        <f t="array" ref="S1153">SUMPRODUCT(($G$2:$G$3094=G1153)*(R1153&gt;$R$2:$R$3094))+1</f>
        <v>#REF!</v>
      </c>
      <c r="T1153" t="str">
        <f t="shared" si="89"/>
        <v xml:space="preserve">CATTERICK BRIDGE </v>
      </c>
      <c r="U1153">
        <v>0</v>
      </c>
      <c r="V1153" t="s">
        <v>17</v>
      </c>
      <c r="W1153">
        <f t="shared" si="90"/>
        <v>2023</v>
      </c>
    </row>
    <row r="1154" spans="1:23" x14ac:dyDescent="0.25">
      <c r="A1154" s="10" t="str">
        <f>IF(YEAR(G1154)=2024,#REF!,"")</f>
        <v/>
      </c>
      <c r="B1154" s="10" t="str">
        <f>IF(YEAR(G1154)=2025,#REF!,"")</f>
        <v/>
      </c>
      <c r="C1154" s="10" t="str">
        <f t="shared" si="91"/>
        <v>Afternoon45203</v>
      </c>
      <c r="D1154" s="5" t="str">
        <f>IF('by region'!$C$2="Any","Any",List!V1154)&amp;M1154&amp;IF('by region'!$I$2="Any","Any",N1154)&amp;G1154</f>
        <v>AnyFlatAny45203</v>
      </c>
      <c r="E1154" s="5" t="e">
        <f>IF(I1154=#REF!,List!G1154,"")</f>
        <v>#REF!</v>
      </c>
      <c r="F1154" s="5" t="e">
        <f t="shared" ref="F1154:F1217" si="92">G1154&amp;S1154</f>
        <v>#REF!</v>
      </c>
      <c r="G1154" s="15">
        <v>45203</v>
      </c>
      <c r="H1154" s="16" t="s">
        <v>27</v>
      </c>
      <c r="I1154" s="16" t="s">
        <v>72</v>
      </c>
      <c r="J1154" s="16" t="s">
        <v>9</v>
      </c>
      <c r="K1154" s="14" t="s">
        <v>16</v>
      </c>
      <c r="L1154" s="14" t="s">
        <v>17</v>
      </c>
      <c r="M1154" s="16" t="s">
        <v>25</v>
      </c>
      <c r="N1154" s="16" t="s">
        <v>13</v>
      </c>
      <c r="O1154" s="16" t="s">
        <v>14</v>
      </c>
      <c r="P1154" s="12">
        <f t="shared" ref="P1154:P1217" si="93">IF(J1154="Afternoon",1,IF(J1154="Evening",2,IF(J1154="Floodlit",3,4)))</f>
        <v>1</v>
      </c>
      <c r="Q1154" s="12" cm="1">
        <f t="array" ref="Q1154">SUMPRODUCT(($G$2:$G$3094=G1154)*(P1154&gt;$P$2:$P$3094))+1</f>
        <v>1</v>
      </c>
      <c r="R1154" s="12" t="e">
        <f>(Q1154*100000)+#REF!</f>
        <v>#REF!</v>
      </c>
      <c r="S1154" t="e" cm="1">
        <f t="array" ref="S1154">SUMPRODUCT(($G$2:$G$3094=G1154)*(R1154&gt;$R$2:$R$3094))+1</f>
        <v>#REF!</v>
      </c>
      <c r="T1154" t="str">
        <f t="shared" ref="T1154:T1217" si="94">_xlfn.CONCAT(IF(M1154="Flat",UPPER(I1154),I1154)," ",IF(J1154="Evening","†",IF(J1154="Floodlit","#","")))</f>
        <v xml:space="preserve">NOTTINGHAM </v>
      </c>
      <c r="U1154">
        <v>0</v>
      </c>
      <c r="V1154" t="s">
        <v>11</v>
      </c>
      <c r="W1154">
        <f t="shared" ref="W1154:W1217" si="95">YEAR(G1154)</f>
        <v>2023</v>
      </c>
    </row>
    <row r="1155" spans="1:23" x14ac:dyDescent="0.25">
      <c r="A1155" s="10" t="str">
        <f>IF(YEAR(G1155)=2024,#REF!,"")</f>
        <v/>
      </c>
      <c r="B1155" s="10" t="str">
        <f>IF(YEAR(G1155)=2025,#REF!,"")</f>
        <v/>
      </c>
      <c r="C1155" s="10" t="str">
        <f t="shared" si="91"/>
        <v>Afternoon45203</v>
      </c>
      <c r="D1155" s="5" t="str">
        <f>IF('by region'!$C$2="Any","Any",List!V1155)&amp;M1155&amp;IF('by region'!$I$2="Any","Any",N1155)&amp;G1155</f>
        <v>AnyJumpAny45203</v>
      </c>
      <c r="E1155" s="5" t="e">
        <f>IF(I1155=#REF!,List!G1155,"")</f>
        <v>#REF!</v>
      </c>
      <c r="F1155" s="5" t="e">
        <f t="shared" si="92"/>
        <v>#REF!</v>
      </c>
      <c r="G1155" s="15">
        <v>45203</v>
      </c>
      <c r="H1155" s="16" t="s">
        <v>27</v>
      </c>
      <c r="I1155" s="16" t="s">
        <v>64</v>
      </c>
      <c r="J1155" s="16" t="s">
        <v>9</v>
      </c>
      <c r="K1155" s="14" t="s">
        <v>10</v>
      </c>
      <c r="L1155" s="14" t="s">
        <v>17</v>
      </c>
      <c r="M1155" s="16" t="s">
        <v>12</v>
      </c>
      <c r="N1155" s="16" t="s">
        <v>13</v>
      </c>
      <c r="O1155" s="16" t="s">
        <v>14</v>
      </c>
      <c r="P1155" s="12">
        <f t="shared" si="93"/>
        <v>1</v>
      </c>
      <c r="Q1155" s="12" cm="1">
        <f t="array" ref="Q1155">SUMPRODUCT(($G$2:$G$3094=G1155)*(P1155&gt;$P$2:$P$3094))+1</f>
        <v>1</v>
      </c>
      <c r="R1155" s="12" t="e">
        <f>(Q1155*100000)+#REF!</f>
        <v>#REF!</v>
      </c>
      <c r="S1155" t="e" cm="1">
        <f t="array" ref="S1155">SUMPRODUCT(($G$2:$G$3094=G1155)*(R1155&gt;$R$2:$R$3094))+1</f>
        <v>#REF!</v>
      </c>
      <c r="T1155" t="str">
        <f t="shared" si="94"/>
        <v xml:space="preserve">Bangor-On-Dee </v>
      </c>
      <c r="U1155">
        <v>0</v>
      </c>
      <c r="V1155" t="s">
        <v>17</v>
      </c>
      <c r="W1155">
        <f t="shared" si="95"/>
        <v>2023</v>
      </c>
    </row>
    <row r="1156" spans="1:23" x14ac:dyDescent="0.25">
      <c r="A1156" s="10" t="str">
        <f>IF(YEAR(G1156)=2024,#REF!,"")</f>
        <v/>
      </c>
      <c r="B1156" s="10" t="str">
        <f>IF(YEAR(G1156)=2025,#REF!,"")</f>
        <v/>
      </c>
      <c r="C1156" s="10" t="str">
        <f t="shared" si="91"/>
        <v>Floodlit45204</v>
      </c>
      <c r="D1156" s="5" t="str">
        <f>IF('by region'!$C$2="Any","Any",List!V1156)&amp;M1156&amp;IF('by region'!$I$2="Any","Any",N1156)&amp;G1156</f>
        <v>AnyFlatAny45204</v>
      </c>
      <c r="E1156" s="5" t="e">
        <f>IF(I1156=#REF!,List!G1156,"")</f>
        <v>#REF!</v>
      </c>
      <c r="F1156" s="5" t="e">
        <f t="shared" si="92"/>
        <v>#REF!</v>
      </c>
      <c r="G1156" s="15">
        <v>45204</v>
      </c>
      <c r="H1156" s="16" t="s">
        <v>34</v>
      </c>
      <c r="I1156" s="16" t="s">
        <v>73</v>
      </c>
      <c r="J1156" s="16" t="s">
        <v>32</v>
      </c>
      <c r="K1156" s="14" t="s">
        <v>10</v>
      </c>
      <c r="L1156" s="14" t="s">
        <v>19</v>
      </c>
      <c r="M1156" s="16" t="s">
        <v>25</v>
      </c>
      <c r="N1156" s="16" t="s">
        <v>26</v>
      </c>
      <c r="O1156" s="16" t="s">
        <v>33</v>
      </c>
      <c r="P1156" s="12">
        <f t="shared" si="93"/>
        <v>3</v>
      </c>
      <c r="Q1156" s="12" cm="1">
        <f t="array" ref="Q1156">SUMPRODUCT(($G$2:$G$3094=G1156)*(P1156&gt;$P$2:$P$3094))+1</f>
        <v>4</v>
      </c>
      <c r="R1156" s="12" t="e">
        <f>(Q1156*100000)+#REF!</f>
        <v>#REF!</v>
      </c>
      <c r="S1156" t="e" cm="1">
        <f t="array" ref="S1156">SUMPRODUCT(($G$2:$G$3094=G1156)*(R1156&gt;$R$2:$R$3094))+1</f>
        <v>#REF!</v>
      </c>
      <c r="T1156" t="str">
        <f t="shared" si="94"/>
        <v>CHELMSFORD CITY #</v>
      </c>
      <c r="U1156">
        <v>0</v>
      </c>
      <c r="V1156" t="s">
        <v>30</v>
      </c>
      <c r="W1156">
        <f t="shared" si="95"/>
        <v>2023</v>
      </c>
    </row>
    <row r="1157" spans="1:23" x14ac:dyDescent="0.25">
      <c r="A1157" s="10" t="str">
        <f>IF(YEAR(G1157)=2024,#REF!,"")</f>
        <v/>
      </c>
      <c r="B1157" s="10" t="str">
        <f>IF(YEAR(G1157)=2025,#REF!,"")</f>
        <v/>
      </c>
      <c r="C1157" s="10" t="str">
        <f t="shared" si="91"/>
        <v>Afternoon45204</v>
      </c>
      <c r="D1157" s="5" t="str">
        <f>IF('by region'!$C$2="Any","Any",List!V1157)&amp;M1157&amp;IF('by region'!$I$2="Any","Any",N1157)&amp;G1157</f>
        <v>AnyFlatAny45204</v>
      </c>
      <c r="E1157" s="5" t="e">
        <f>IF(I1157=#REF!,List!G1157,"")</f>
        <v>#REF!</v>
      </c>
      <c r="F1157" s="5" t="e">
        <f t="shared" si="92"/>
        <v>#REF!</v>
      </c>
      <c r="G1157" s="15">
        <v>45204</v>
      </c>
      <c r="H1157" s="16" t="s">
        <v>34</v>
      </c>
      <c r="I1157" s="16" t="s">
        <v>36</v>
      </c>
      <c r="J1157" s="16" t="s">
        <v>9</v>
      </c>
      <c r="K1157" s="14" t="s">
        <v>24</v>
      </c>
      <c r="L1157" s="14" t="s">
        <v>19</v>
      </c>
      <c r="M1157" s="16" t="s">
        <v>25</v>
      </c>
      <c r="N1157" s="16" t="s">
        <v>26</v>
      </c>
      <c r="O1157" s="16" t="s">
        <v>14</v>
      </c>
      <c r="P1157" s="12">
        <f t="shared" si="93"/>
        <v>1</v>
      </c>
      <c r="Q1157" s="12" cm="1">
        <f t="array" ref="Q1157">SUMPRODUCT(($G$2:$G$3094=G1157)*(P1157&gt;$P$2:$P$3094))+1</f>
        <v>1</v>
      </c>
      <c r="R1157" s="12" t="e">
        <f>(Q1157*100000)+#REF!</f>
        <v>#REF!</v>
      </c>
      <c r="S1157" t="e" cm="1">
        <f t="array" ref="S1157">SUMPRODUCT(($G$2:$G$3094=G1157)*(R1157&gt;$R$2:$R$3094))+1</f>
        <v>#REF!</v>
      </c>
      <c r="T1157" t="str">
        <f t="shared" si="94"/>
        <v xml:space="preserve">LINGFIELD PARK </v>
      </c>
      <c r="U1157">
        <v>0</v>
      </c>
      <c r="V1157" t="s">
        <v>11</v>
      </c>
      <c r="W1157">
        <f t="shared" si="95"/>
        <v>2023</v>
      </c>
    </row>
    <row r="1158" spans="1:23" x14ac:dyDescent="0.25">
      <c r="A1158" s="10" t="str">
        <f>IF(YEAR(G1158)=2024,#REF!,"")</f>
        <v/>
      </c>
      <c r="B1158" s="10" t="str">
        <f>IF(YEAR(G1158)=2025,#REF!,"")</f>
        <v/>
      </c>
      <c r="C1158" s="10" t="str">
        <f t="shared" si="91"/>
        <v>Afternoon45204</v>
      </c>
      <c r="D1158" s="5" t="str">
        <f>IF('by region'!$C$2="Any","Any",List!V1158)&amp;M1158&amp;IF('by region'!$I$2="Any","Any",N1158)&amp;G1158</f>
        <v>AnyFlatAny45204</v>
      </c>
      <c r="E1158" s="5" t="e">
        <f>IF(I1158=#REF!,List!G1158,"")</f>
        <v>#REF!</v>
      </c>
      <c r="F1158" s="5" t="e">
        <f t="shared" si="92"/>
        <v>#REF!</v>
      </c>
      <c r="G1158" s="15">
        <v>45204</v>
      </c>
      <c r="H1158" s="16" t="s">
        <v>34</v>
      </c>
      <c r="I1158" s="16" t="s">
        <v>87</v>
      </c>
      <c r="J1158" s="16" t="s">
        <v>9</v>
      </c>
      <c r="K1158" s="14" t="s">
        <v>10</v>
      </c>
      <c r="L1158" s="14" t="s">
        <v>19</v>
      </c>
      <c r="M1158" s="16" t="s">
        <v>25</v>
      </c>
      <c r="N1158" s="16" t="s">
        <v>13</v>
      </c>
      <c r="O1158" s="16" t="s">
        <v>14</v>
      </c>
      <c r="P1158" s="12">
        <f t="shared" si="93"/>
        <v>1</v>
      </c>
      <c r="Q1158" s="12" cm="1">
        <f t="array" ref="Q1158">SUMPRODUCT(($G$2:$G$3094=G1158)*(P1158&gt;$P$2:$P$3094))+1</f>
        <v>1</v>
      </c>
      <c r="R1158" s="12" t="e">
        <f>(Q1158*100000)+#REF!</f>
        <v>#REF!</v>
      </c>
      <c r="S1158" t="e" cm="1">
        <f t="array" ref="S1158">SUMPRODUCT(($G$2:$G$3094=G1158)*(R1158&gt;$R$2:$R$3094))+1</f>
        <v>#REF!</v>
      </c>
      <c r="T1158" t="str">
        <f t="shared" si="94"/>
        <v xml:space="preserve">SALISBURY </v>
      </c>
      <c r="U1158">
        <v>0</v>
      </c>
      <c r="V1158" t="s">
        <v>17</v>
      </c>
      <c r="W1158">
        <f t="shared" si="95"/>
        <v>2023</v>
      </c>
    </row>
    <row r="1159" spans="1:23" x14ac:dyDescent="0.25">
      <c r="A1159" s="10" t="str">
        <f>IF(YEAR(G1159)=2024,#REF!,"")</f>
        <v/>
      </c>
      <c r="B1159" s="10" t="str">
        <f>IF(YEAR(G1159)=2025,#REF!,"")</f>
        <v/>
      </c>
      <c r="C1159" s="10" t="str">
        <f t="shared" si="91"/>
        <v>Afternoon45204</v>
      </c>
      <c r="D1159" s="5" t="str">
        <f>IF('by region'!$C$2="Any","Any",List!V1159)&amp;M1159&amp;IF('by region'!$I$2="Any","Any",N1159)&amp;G1159</f>
        <v>AnyJumpAny45204</v>
      </c>
      <c r="E1159" s="5" t="e">
        <f>IF(I1159=#REF!,List!G1159,"")</f>
        <v>#REF!</v>
      </c>
      <c r="F1159" s="5" t="e">
        <f t="shared" si="92"/>
        <v>#REF!</v>
      </c>
      <c r="G1159" s="15">
        <v>45204</v>
      </c>
      <c r="H1159" s="16" t="s">
        <v>34</v>
      </c>
      <c r="I1159" s="16" t="s">
        <v>48</v>
      </c>
      <c r="J1159" s="16" t="s">
        <v>9</v>
      </c>
      <c r="K1159" s="14" t="s">
        <v>16</v>
      </c>
      <c r="L1159" s="14" t="s">
        <v>17</v>
      </c>
      <c r="M1159" s="16" t="s">
        <v>12</v>
      </c>
      <c r="N1159" s="16" t="s">
        <v>13</v>
      </c>
      <c r="O1159" s="16" t="s">
        <v>14</v>
      </c>
      <c r="P1159" s="12">
        <f t="shared" si="93"/>
        <v>1</v>
      </c>
      <c r="Q1159" s="12" cm="1">
        <f t="array" ref="Q1159">SUMPRODUCT(($G$2:$G$3094=G1159)*(P1159&gt;$P$2:$P$3094))+1</f>
        <v>1</v>
      </c>
      <c r="R1159" s="12" t="e">
        <f>(Q1159*100000)+#REF!</f>
        <v>#REF!</v>
      </c>
      <c r="S1159" t="e" cm="1">
        <f t="array" ref="S1159">SUMPRODUCT(($G$2:$G$3094=G1159)*(R1159&gt;$R$2:$R$3094))+1</f>
        <v>#REF!</v>
      </c>
      <c r="T1159" t="str">
        <f t="shared" si="94"/>
        <v xml:space="preserve">Warwick </v>
      </c>
      <c r="U1159">
        <v>0</v>
      </c>
      <c r="V1159" t="s">
        <v>19</v>
      </c>
      <c r="W1159">
        <f t="shared" si="95"/>
        <v>2023</v>
      </c>
    </row>
    <row r="1160" spans="1:23" x14ac:dyDescent="0.25">
      <c r="A1160" s="10" t="str">
        <f>IF(YEAR(G1160)=2024,#REF!,"")</f>
        <v/>
      </c>
      <c r="B1160" s="10" t="str">
        <f>IF(YEAR(G1160)=2025,#REF!,"")</f>
        <v/>
      </c>
      <c r="C1160" s="10" t="str">
        <f t="shared" si="91"/>
        <v>Floodlit45205</v>
      </c>
      <c r="D1160" s="5" t="str">
        <f>IF('by region'!$C$2="Any","Any",List!V1160)&amp;M1160&amp;IF('by region'!$I$2="Any","Any",N1160)&amp;G1160</f>
        <v>AnyFlatAny45205</v>
      </c>
      <c r="E1160" s="5" t="e">
        <f>IF(I1160=#REF!,List!G1160,"")</f>
        <v>#REF!</v>
      </c>
      <c r="F1160" s="5" t="e">
        <f t="shared" si="92"/>
        <v>#REF!</v>
      </c>
      <c r="G1160" s="15">
        <v>45205</v>
      </c>
      <c r="H1160" s="16" t="s">
        <v>35</v>
      </c>
      <c r="I1160" s="16" t="s">
        <v>31</v>
      </c>
      <c r="J1160" s="16" t="s">
        <v>32</v>
      </c>
      <c r="K1160" s="14" t="s">
        <v>24</v>
      </c>
      <c r="L1160" s="14" t="s">
        <v>11</v>
      </c>
      <c r="M1160" s="16" t="s">
        <v>25</v>
      </c>
      <c r="N1160" s="16" t="s">
        <v>26</v>
      </c>
      <c r="O1160" s="16" t="s">
        <v>33</v>
      </c>
      <c r="P1160" s="12">
        <f t="shared" si="93"/>
        <v>3</v>
      </c>
      <c r="Q1160" s="12" cm="1">
        <f t="array" ref="Q1160">SUMPRODUCT(($G$2:$G$3094=G1160)*(P1160&gt;$P$2:$P$3094))+1</f>
        <v>4</v>
      </c>
      <c r="R1160" s="12" t="e">
        <f>(Q1160*100000)+#REF!</f>
        <v>#REF!</v>
      </c>
      <c r="S1160" t="e" cm="1">
        <f t="array" ref="S1160">SUMPRODUCT(($G$2:$G$3094=G1160)*(R1160&gt;$R$2:$R$3094))+1</f>
        <v>#REF!</v>
      </c>
      <c r="T1160" t="str">
        <f t="shared" si="94"/>
        <v>NEWCASTLE #</v>
      </c>
      <c r="U1160">
        <v>0</v>
      </c>
      <c r="V1160" t="s">
        <v>30</v>
      </c>
      <c r="W1160">
        <f t="shared" si="95"/>
        <v>2023</v>
      </c>
    </row>
    <row r="1161" spans="1:23" x14ac:dyDescent="0.25">
      <c r="A1161" s="10" t="str">
        <f>IF(YEAR(G1161)=2024,#REF!,"")</f>
        <v/>
      </c>
      <c r="B1161" s="10" t="str">
        <f>IF(YEAR(G1161)=2025,#REF!,"")</f>
        <v/>
      </c>
      <c r="C1161" s="10" t="str">
        <f t="shared" si="91"/>
        <v>Afternoon45205</v>
      </c>
      <c r="D1161" s="5" t="str">
        <f>IF('by region'!$C$2="Any","Any",List!V1161)&amp;M1161&amp;IF('by region'!$I$2="Any","Any",N1161)&amp;G1161</f>
        <v>AnyFlatAny45205</v>
      </c>
      <c r="E1161" s="5" t="e">
        <f>IF(I1161=#REF!,List!G1161,"")</f>
        <v>#REF!</v>
      </c>
      <c r="F1161" s="5" t="e">
        <f t="shared" si="92"/>
        <v>#REF!</v>
      </c>
      <c r="G1161" s="15">
        <v>45205</v>
      </c>
      <c r="H1161" s="16" t="s">
        <v>35</v>
      </c>
      <c r="I1161" s="16" t="s">
        <v>55</v>
      </c>
      <c r="J1161" s="16" t="s">
        <v>9</v>
      </c>
      <c r="K1161" s="14" t="s">
        <v>10</v>
      </c>
      <c r="L1161" s="14" t="s">
        <v>19</v>
      </c>
      <c r="M1161" s="16" t="s">
        <v>25</v>
      </c>
      <c r="N1161" s="16" t="s">
        <v>13</v>
      </c>
      <c r="O1161" s="16" t="s">
        <v>14</v>
      </c>
      <c r="P1161" s="12">
        <f t="shared" si="93"/>
        <v>1</v>
      </c>
      <c r="Q1161" s="12" cm="1">
        <f t="array" ref="Q1161">SUMPRODUCT(($G$2:$G$3094=G1161)*(P1161&gt;$P$2:$P$3094))+1</f>
        <v>1</v>
      </c>
      <c r="R1161" s="12" t="e">
        <f>(Q1161*100000)+#REF!</f>
        <v>#REF!</v>
      </c>
      <c r="S1161" t="e" cm="1">
        <f t="array" ref="S1161">SUMPRODUCT(($G$2:$G$3094=G1161)*(R1161&gt;$R$2:$R$3094))+1</f>
        <v>#REF!</v>
      </c>
      <c r="T1161" t="str">
        <f t="shared" si="94"/>
        <v xml:space="preserve">ASCOT </v>
      </c>
      <c r="U1161">
        <v>0</v>
      </c>
      <c r="V1161" t="s">
        <v>19</v>
      </c>
      <c r="W1161">
        <f t="shared" si="95"/>
        <v>2023</v>
      </c>
    </row>
    <row r="1162" spans="1:23" x14ac:dyDescent="0.25">
      <c r="A1162" s="10" t="str">
        <f>IF(YEAR(G1162)=2024,#REF!,"")</f>
        <v/>
      </c>
      <c r="B1162" s="10" t="str">
        <f>IF(YEAR(G1162)=2025,#REF!,"")</f>
        <v/>
      </c>
      <c r="C1162" s="10" t="str">
        <f t="shared" si="91"/>
        <v>Afternoon45205</v>
      </c>
      <c r="D1162" s="5" t="str">
        <f>IF('by region'!$C$2="Any","Any",List!V1162)&amp;M1162&amp;IF('by region'!$I$2="Any","Any",N1162)&amp;G1162</f>
        <v>AnyJumpAny45205</v>
      </c>
      <c r="E1162" s="5" t="e">
        <f>IF(I1162=#REF!,List!G1162,"")</f>
        <v>#REF!</v>
      </c>
      <c r="F1162" s="5" t="e">
        <f t="shared" si="92"/>
        <v>#REF!</v>
      </c>
      <c r="G1162" s="15">
        <v>45205</v>
      </c>
      <c r="H1162" s="16" t="s">
        <v>35</v>
      </c>
      <c r="I1162" s="16" t="s">
        <v>58</v>
      </c>
      <c r="J1162" s="16" t="s">
        <v>9</v>
      </c>
      <c r="K1162" s="14" t="s">
        <v>24</v>
      </c>
      <c r="L1162" s="14" t="s">
        <v>19</v>
      </c>
      <c r="M1162" s="16" t="s">
        <v>12</v>
      </c>
      <c r="N1162" s="16" t="s">
        <v>13</v>
      </c>
      <c r="O1162" s="16" t="s">
        <v>14</v>
      </c>
      <c r="P1162" s="12">
        <f t="shared" si="93"/>
        <v>1</v>
      </c>
      <c r="Q1162" s="12" cm="1">
        <f t="array" ref="Q1162">SUMPRODUCT(($G$2:$G$3094=G1162)*(P1162&gt;$P$2:$P$3094))+1</f>
        <v>1</v>
      </c>
      <c r="R1162" s="12" t="e">
        <f>(Q1162*100000)+#REF!</f>
        <v>#REF!</v>
      </c>
      <c r="S1162" t="e" cm="1">
        <f t="array" ref="S1162">SUMPRODUCT(($G$2:$G$3094=G1162)*(R1162&gt;$R$2:$R$3094))+1</f>
        <v>#REF!</v>
      </c>
      <c r="T1162" t="str">
        <f t="shared" si="94"/>
        <v xml:space="preserve">Fontwell Park </v>
      </c>
      <c r="U1162">
        <v>0</v>
      </c>
      <c r="V1162" t="s">
        <v>17</v>
      </c>
      <c r="W1162">
        <f t="shared" si="95"/>
        <v>2023</v>
      </c>
    </row>
    <row r="1163" spans="1:23" x14ac:dyDescent="0.25">
      <c r="A1163" s="10" t="str">
        <f>IF(YEAR(G1163)=2024,#REF!,"")</f>
        <v/>
      </c>
      <c r="B1163" s="10" t="str">
        <f>IF(YEAR(G1163)=2025,#REF!,"")</f>
        <v/>
      </c>
      <c r="C1163" s="10" t="str">
        <f t="shared" si="91"/>
        <v>Afternoon45205</v>
      </c>
      <c r="D1163" s="5" t="str">
        <f>IF('by region'!$C$2="Any","Any",List!V1163)&amp;M1163&amp;IF('by region'!$I$2="Any","Any",N1163)&amp;G1163</f>
        <v>AnyJumpAny45205</v>
      </c>
      <c r="E1163" s="5" t="e">
        <f>IF(I1163=#REF!,List!G1163,"")</f>
        <v>#REF!</v>
      </c>
      <c r="F1163" s="5" t="e">
        <f t="shared" si="92"/>
        <v>#REF!</v>
      </c>
      <c r="G1163" s="15">
        <v>45205</v>
      </c>
      <c r="H1163" s="16" t="s">
        <v>35</v>
      </c>
      <c r="I1163" s="16" t="s">
        <v>67</v>
      </c>
      <c r="J1163" s="16" t="s">
        <v>9</v>
      </c>
      <c r="K1163" s="14" t="s">
        <v>10</v>
      </c>
      <c r="L1163" s="14" t="s">
        <v>11</v>
      </c>
      <c r="M1163" s="16" t="s">
        <v>12</v>
      </c>
      <c r="N1163" s="16" t="s">
        <v>13</v>
      </c>
      <c r="O1163" s="16" t="s">
        <v>14</v>
      </c>
      <c r="P1163" s="12">
        <f t="shared" si="93"/>
        <v>1</v>
      </c>
      <c r="Q1163" s="12" cm="1">
        <f t="array" ref="Q1163">SUMPRODUCT(($G$2:$G$3094=G1163)*(P1163&gt;$P$2:$P$3094))+1</f>
        <v>1</v>
      </c>
      <c r="R1163" s="12" t="e">
        <f>(Q1163*100000)+#REF!</f>
        <v>#REF!</v>
      </c>
      <c r="S1163" t="e" cm="1">
        <f t="array" ref="S1163">SUMPRODUCT(($G$2:$G$3094=G1163)*(R1163&gt;$R$2:$R$3094))+1</f>
        <v>#REF!</v>
      </c>
      <c r="T1163" t="str">
        <f t="shared" si="94"/>
        <v xml:space="preserve">Hexham </v>
      </c>
      <c r="U1163">
        <v>0</v>
      </c>
      <c r="V1163" t="s">
        <v>17</v>
      </c>
      <c r="W1163">
        <f t="shared" si="95"/>
        <v>2023</v>
      </c>
    </row>
    <row r="1164" spans="1:23" x14ac:dyDescent="0.25">
      <c r="A1164" s="10" t="str">
        <f>IF(YEAR(G1164)=2024,#REF!,"")</f>
        <v/>
      </c>
      <c r="B1164" s="10" t="str">
        <f>IF(YEAR(G1164)=2025,#REF!,"")</f>
        <v/>
      </c>
      <c r="C1164" s="10" t="str">
        <f t="shared" si="91"/>
        <v>Floodlit45206</v>
      </c>
      <c r="D1164" s="5" t="str">
        <f>IF('by region'!$C$2="Any","Any",List!V1164)&amp;M1164&amp;IF('by region'!$I$2="Any","Any",N1164)&amp;G1164</f>
        <v>AnyFlatAny45206</v>
      </c>
      <c r="E1164" s="5" t="e">
        <f>IF(I1164=#REF!,List!G1164,"")</f>
        <v>#REF!</v>
      </c>
      <c r="F1164" s="5" t="e">
        <f t="shared" si="92"/>
        <v>#REF!</v>
      </c>
      <c r="G1164" s="15">
        <v>45206</v>
      </c>
      <c r="H1164" s="16" t="s">
        <v>37</v>
      </c>
      <c r="I1164" s="16" t="s">
        <v>43</v>
      </c>
      <c r="J1164" s="16" t="s">
        <v>32</v>
      </c>
      <c r="K1164" s="14" t="s">
        <v>24</v>
      </c>
      <c r="L1164" s="14" t="s">
        <v>17</v>
      </c>
      <c r="M1164" s="16" t="s">
        <v>25</v>
      </c>
      <c r="N1164" s="16" t="s">
        <v>26</v>
      </c>
      <c r="O1164" s="16" t="s">
        <v>14</v>
      </c>
      <c r="P1164" s="12">
        <f t="shared" si="93"/>
        <v>3</v>
      </c>
      <c r="Q1164" s="12" cm="1">
        <f t="array" ref="Q1164">SUMPRODUCT(($G$2:$G$3094=G1164)*(P1164&gt;$P$2:$P$3094))+1</f>
        <v>5</v>
      </c>
      <c r="R1164" s="12" t="e">
        <f>(Q1164*100000)+#REF!</f>
        <v>#REF!</v>
      </c>
      <c r="S1164" t="e" cm="1">
        <f t="array" ref="S1164">SUMPRODUCT(($G$2:$G$3094=G1164)*(R1164&gt;$R$2:$R$3094))+1</f>
        <v>#REF!</v>
      </c>
      <c r="T1164" t="str">
        <f t="shared" si="94"/>
        <v>WOLVERHAMPTON #</v>
      </c>
      <c r="U1164">
        <v>0</v>
      </c>
      <c r="V1164" t="s">
        <v>30</v>
      </c>
      <c r="W1164">
        <f t="shared" si="95"/>
        <v>2023</v>
      </c>
    </row>
    <row r="1165" spans="1:23" x14ac:dyDescent="0.25">
      <c r="A1165" s="10" t="str">
        <f>IF(YEAR(G1165)=2024,#REF!,"")</f>
        <v/>
      </c>
      <c r="B1165" s="10" t="str">
        <f>IF(YEAR(G1165)=2025,#REF!,"")</f>
        <v/>
      </c>
      <c r="C1165" s="10" t="str">
        <f t="shared" si="91"/>
        <v>Afternoon45206</v>
      </c>
      <c r="D1165" s="5" t="str">
        <f>IF('by region'!$C$2="Any","Any",List!V1165)&amp;M1165&amp;IF('by region'!$I$2="Any","Any",N1165)&amp;G1165</f>
        <v>AnyFlatAny45206</v>
      </c>
      <c r="E1165" s="5" t="e">
        <f>IF(I1165=#REF!,List!G1165,"")</f>
        <v>#REF!</v>
      </c>
      <c r="F1165" s="5" t="e">
        <f t="shared" si="92"/>
        <v>#REF!</v>
      </c>
      <c r="G1165" s="15">
        <v>45206</v>
      </c>
      <c r="H1165" s="16" t="s">
        <v>37</v>
      </c>
      <c r="I1165" s="16" t="s">
        <v>55</v>
      </c>
      <c r="J1165" s="16" t="s">
        <v>9</v>
      </c>
      <c r="K1165" s="14" t="s">
        <v>10</v>
      </c>
      <c r="L1165" s="14" t="s">
        <v>19</v>
      </c>
      <c r="M1165" s="16" t="s">
        <v>25</v>
      </c>
      <c r="N1165" s="16" t="s">
        <v>13</v>
      </c>
      <c r="O1165" s="16" t="s">
        <v>14</v>
      </c>
      <c r="P1165" s="12">
        <f t="shared" si="93"/>
        <v>1</v>
      </c>
      <c r="Q1165" s="12" cm="1">
        <f t="array" ref="Q1165">SUMPRODUCT(($G$2:$G$3094=G1165)*(P1165&gt;$P$2:$P$3094))+1</f>
        <v>1</v>
      </c>
      <c r="R1165" s="12" t="e">
        <f>(Q1165*100000)+#REF!</f>
        <v>#REF!</v>
      </c>
      <c r="S1165" t="e" cm="1">
        <f t="array" ref="S1165">SUMPRODUCT(($G$2:$G$3094=G1165)*(R1165&gt;$R$2:$R$3094))+1</f>
        <v>#REF!</v>
      </c>
      <c r="T1165" t="str">
        <f t="shared" si="94"/>
        <v xml:space="preserve">ASCOT </v>
      </c>
      <c r="U1165">
        <v>0</v>
      </c>
      <c r="V1165" t="s">
        <v>17</v>
      </c>
      <c r="W1165">
        <f t="shared" si="95"/>
        <v>2023</v>
      </c>
    </row>
    <row r="1166" spans="1:23" x14ac:dyDescent="0.25">
      <c r="A1166" s="10" t="str">
        <f>IF(YEAR(G1166)=2024,#REF!,"")</f>
        <v/>
      </c>
      <c r="B1166" s="10" t="str">
        <f>IF(YEAR(G1166)=2025,#REF!,"")</f>
        <v/>
      </c>
      <c r="C1166" s="10" t="str">
        <f t="shared" si="91"/>
        <v>Afternoon45206</v>
      </c>
      <c r="D1166" s="5" t="str">
        <f>IF('by region'!$C$2="Any","Any",List!V1166)&amp;M1166&amp;IF('by region'!$I$2="Any","Any",N1166)&amp;G1166</f>
        <v>AnyFlatAny45206</v>
      </c>
      <c r="E1166" s="5" t="e">
        <f>IF(I1166=#REF!,List!G1166,"")</f>
        <v>#REF!</v>
      </c>
      <c r="F1166" s="5" t="e">
        <f t="shared" si="92"/>
        <v>#REF!</v>
      </c>
      <c r="G1166" s="15">
        <v>45206</v>
      </c>
      <c r="H1166" s="16" t="s">
        <v>37</v>
      </c>
      <c r="I1166" s="16" t="s">
        <v>76</v>
      </c>
      <c r="J1166" s="16" t="s">
        <v>9</v>
      </c>
      <c r="K1166" s="14" t="s">
        <v>16</v>
      </c>
      <c r="L1166" s="14" t="s">
        <v>17</v>
      </c>
      <c r="M1166" s="16" t="s">
        <v>25</v>
      </c>
      <c r="N1166" s="16" t="s">
        <v>13</v>
      </c>
      <c r="O1166" s="16" t="s">
        <v>14</v>
      </c>
      <c r="P1166" s="12">
        <f t="shared" si="93"/>
        <v>1</v>
      </c>
      <c r="Q1166" s="12" cm="1">
        <f t="array" ref="Q1166">SUMPRODUCT(($G$2:$G$3094=G1166)*(P1166&gt;$P$2:$P$3094))+1</f>
        <v>1</v>
      </c>
      <c r="R1166" s="12" t="e">
        <f>(Q1166*100000)+#REF!</f>
        <v>#REF!</v>
      </c>
      <c r="S1166" t="e" cm="1">
        <f t="array" ref="S1166">SUMPRODUCT(($G$2:$G$3094=G1166)*(R1166&gt;$R$2:$R$3094))+1</f>
        <v>#REF!</v>
      </c>
      <c r="T1166" t="str">
        <f t="shared" si="94"/>
        <v xml:space="preserve">NEWMARKET </v>
      </c>
      <c r="U1166">
        <v>0</v>
      </c>
      <c r="V1166" t="s">
        <v>17</v>
      </c>
      <c r="W1166">
        <f t="shared" si="95"/>
        <v>2023</v>
      </c>
    </row>
    <row r="1167" spans="1:23" x14ac:dyDescent="0.25">
      <c r="A1167" s="10" t="str">
        <f>IF(YEAR(G1167)=2024,#REF!,"")</f>
        <v/>
      </c>
      <c r="B1167" s="10" t="str">
        <f>IF(YEAR(G1167)=2025,#REF!,"")</f>
        <v/>
      </c>
      <c r="C1167" s="10" t="str">
        <f t="shared" si="91"/>
        <v>Afternoon45206</v>
      </c>
      <c r="D1167" s="5" t="str">
        <f>IF('by region'!$C$2="Any","Any",List!V1167)&amp;M1167&amp;IF('by region'!$I$2="Any","Any",N1167)&amp;G1167</f>
        <v>AnyFlatAny45206</v>
      </c>
      <c r="E1167" s="5" t="e">
        <f>IF(I1167=#REF!,List!G1167,"")</f>
        <v>#REF!</v>
      </c>
      <c r="F1167" s="5" t="e">
        <f t="shared" si="92"/>
        <v>#REF!</v>
      </c>
      <c r="G1167" s="15">
        <v>45206</v>
      </c>
      <c r="H1167" s="16" t="s">
        <v>37</v>
      </c>
      <c r="I1167" s="16" t="s">
        <v>69</v>
      </c>
      <c r="J1167" s="16" t="s">
        <v>9</v>
      </c>
      <c r="K1167" s="14" t="s">
        <v>10</v>
      </c>
      <c r="L1167" s="14" t="s">
        <v>11</v>
      </c>
      <c r="M1167" s="16" t="s">
        <v>25</v>
      </c>
      <c r="N1167" s="16" t="s">
        <v>13</v>
      </c>
      <c r="O1167" s="16" t="s">
        <v>14</v>
      </c>
      <c r="P1167" s="12">
        <f t="shared" si="93"/>
        <v>1</v>
      </c>
      <c r="Q1167" s="12" cm="1">
        <f t="array" ref="Q1167">SUMPRODUCT(($G$2:$G$3094=G1167)*(P1167&gt;$P$2:$P$3094))+1</f>
        <v>1</v>
      </c>
      <c r="R1167" s="12" t="e">
        <f>(Q1167*100000)+#REF!</f>
        <v>#REF!</v>
      </c>
      <c r="S1167" t="e" cm="1">
        <f t="array" ref="S1167">SUMPRODUCT(($G$2:$G$3094=G1167)*(R1167&gt;$R$2:$R$3094))+1</f>
        <v>#REF!</v>
      </c>
      <c r="T1167" t="str">
        <f t="shared" si="94"/>
        <v xml:space="preserve">REDCAR </v>
      </c>
      <c r="U1167">
        <v>0</v>
      </c>
      <c r="V1167" t="s">
        <v>11</v>
      </c>
      <c r="W1167">
        <f t="shared" si="95"/>
        <v>2023</v>
      </c>
    </row>
    <row r="1168" spans="1:23" x14ac:dyDescent="0.25">
      <c r="A1168" s="10" t="str">
        <f>IF(YEAR(G1168)=2024,#REF!,"")</f>
        <v/>
      </c>
      <c r="B1168" s="10" t="str">
        <f>IF(YEAR(G1168)=2025,#REF!,"")</f>
        <v/>
      </c>
      <c r="C1168" s="10" t="str">
        <f t="shared" si="91"/>
        <v>Afternoon45206</v>
      </c>
      <c r="D1168" s="5" t="str">
        <f>IF('by region'!$C$2="Any","Any",List!V1168)&amp;M1168&amp;IF('by region'!$I$2="Any","Any",N1168)&amp;G1168</f>
        <v>AnyJumpAny45206</v>
      </c>
      <c r="E1168" s="5" t="e">
        <f>IF(I1168=#REF!,List!G1168,"")</f>
        <v>#REF!</v>
      </c>
      <c r="F1168" s="5" t="e">
        <f t="shared" si="92"/>
        <v>#REF!</v>
      </c>
      <c r="G1168" s="15">
        <v>45206</v>
      </c>
      <c r="H1168" s="16" t="s">
        <v>37</v>
      </c>
      <c r="I1168" s="16" t="s">
        <v>58</v>
      </c>
      <c r="J1168" s="16" t="s">
        <v>9</v>
      </c>
      <c r="K1168" s="14" t="s">
        <v>24</v>
      </c>
      <c r="L1168" s="14" t="s">
        <v>19</v>
      </c>
      <c r="M1168" s="16" t="s">
        <v>12</v>
      </c>
      <c r="N1168" s="16" t="s">
        <v>13</v>
      </c>
      <c r="O1168" s="16" t="s">
        <v>14</v>
      </c>
      <c r="P1168" s="12">
        <f t="shared" si="93"/>
        <v>1</v>
      </c>
      <c r="Q1168" s="12" cm="1">
        <f t="array" ref="Q1168">SUMPRODUCT(($G$2:$G$3094=G1168)*(P1168&gt;$P$2:$P$3094))+1</f>
        <v>1</v>
      </c>
      <c r="R1168" s="12" t="e">
        <f>(Q1168*100000)+#REF!</f>
        <v>#REF!</v>
      </c>
      <c r="S1168" t="e" cm="1">
        <f t="array" ref="S1168">SUMPRODUCT(($G$2:$G$3094=G1168)*(R1168&gt;$R$2:$R$3094))+1</f>
        <v>#REF!</v>
      </c>
      <c r="T1168" t="str">
        <f t="shared" si="94"/>
        <v xml:space="preserve">Fontwell Park </v>
      </c>
      <c r="U1168">
        <v>0</v>
      </c>
      <c r="V1168" t="s">
        <v>11</v>
      </c>
      <c r="W1168">
        <f t="shared" si="95"/>
        <v>2023</v>
      </c>
    </row>
    <row r="1169" spans="1:23" x14ac:dyDescent="0.25">
      <c r="A1169" s="10" t="str">
        <f>IF(YEAR(G1169)=2024,#REF!,"")</f>
        <v/>
      </c>
      <c r="B1169" s="10" t="str">
        <f>IF(YEAR(G1169)=2025,#REF!,"")</f>
        <v/>
      </c>
      <c r="C1169" s="10" t="str">
        <f t="shared" si="91"/>
        <v>Afternoon45207</v>
      </c>
      <c r="D1169" s="5" t="str">
        <f>IF('by region'!$C$2="Any","Any",List!V1169)&amp;M1169&amp;IF('by region'!$I$2="Any","Any",N1169)&amp;G1169</f>
        <v>AnyJumpAny45207</v>
      </c>
      <c r="E1169" s="5" t="e">
        <f>IF(I1169=#REF!,List!G1169,"")</f>
        <v>#REF!</v>
      </c>
      <c r="F1169" s="5" t="e">
        <f t="shared" si="92"/>
        <v>#REF!</v>
      </c>
      <c r="G1169" s="15">
        <v>45207</v>
      </c>
      <c r="H1169" s="16" t="s">
        <v>40</v>
      </c>
      <c r="I1169" s="16" t="s">
        <v>50</v>
      </c>
      <c r="J1169" s="16" t="s">
        <v>9</v>
      </c>
      <c r="K1169" s="14" t="s">
        <v>10</v>
      </c>
      <c r="L1169" s="14" t="s">
        <v>11</v>
      </c>
      <c r="M1169" s="16" t="s">
        <v>12</v>
      </c>
      <c r="N1169" s="16" t="s">
        <v>13</v>
      </c>
      <c r="O1169" s="16" t="s">
        <v>14</v>
      </c>
      <c r="P1169" s="12">
        <f t="shared" si="93"/>
        <v>1</v>
      </c>
      <c r="Q1169" s="12" cm="1">
        <f t="array" ref="Q1169">SUMPRODUCT(($G$2:$G$3094=G1169)*(P1169&gt;$P$2:$P$3094))+1</f>
        <v>1</v>
      </c>
      <c r="R1169" s="12" t="e">
        <f>(Q1169*100000)+#REF!</f>
        <v>#REF!</v>
      </c>
      <c r="S1169" t="e" cm="1">
        <f t="array" ref="S1169">SUMPRODUCT(($G$2:$G$3094=G1169)*(R1169&gt;$R$2:$R$3094))+1</f>
        <v>#REF!</v>
      </c>
      <c r="T1169" t="str">
        <f t="shared" si="94"/>
        <v xml:space="preserve">Kelso </v>
      </c>
      <c r="U1169">
        <v>0</v>
      </c>
      <c r="V1169" t="s">
        <v>30</v>
      </c>
      <c r="W1169">
        <f t="shared" si="95"/>
        <v>2023</v>
      </c>
    </row>
    <row r="1170" spans="1:23" x14ac:dyDescent="0.25">
      <c r="A1170" s="10" t="str">
        <f>IF(YEAR(G1170)=2024,#REF!,"")</f>
        <v/>
      </c>
      <c r="B1170" s="10" t="str">
        <f>IF(YEAR(G1170)=2025,#REF!,"")</f>
        <v/>
      </c>
      <c r="C1170" s="10" t="str">
        <f t="shared" si="91"/>
        <v>Afternoon45207</v>
      </c>
      <c r="D1170" s="5" t="str">
        <f>IF('by region'!$C$2="Any","Any",List!V1170)&amp;M1170&amp;IF('by region'!$I$2="Any","Any",N1170)&amp;G1170</f>
        <v>AnyJumpAny45207</v>
      </c>
      <c r="E1170" s="5" t="e">
        <f>IF(I1170=#REF!,List!G1170,"")</f>
        <v>#REF!</v>
      </c>
      <c r="F1170" s="5" t="e">
        <f t="shared" si="92"/>
        <v>#REF!</v>
      </c>
      <c r="G1170" s="15">
        <v>45207</v>
      </c>
      <c r="H1170" s="16" t="s">
        <v>40</v>
      </c>
      <c r="I1170" s="16" t="s">
        <v>60</v>
      </c>
      <c r="J1170" s="16" t="s">
        <v>9</v>
      </c>
      <c r="K1170" s="14" t="s">
        <v>24</v>
      </c>
      <c r="L1170" s="14" t="s">
        <v>17</v>
      </c>
      <c r="M1170" s="16" t="s">
        <v>12</v>
      </c>
      <c r="N1170" s="16" t="s">
        <v>13</v>
      </c>
      <c r="O1170" s="16" t="s">
        <v>14</v>
      </c>
      <c r="P1170" s="12">
        <f t="shared" si="93"/>
        <v>1</v>
      </c>
      <c r="Q1170" s="12" cm="1">
        <f t="array" ref="Q1170">SUMPRODUCT(($G$2:$G$3094=G1170)*(P1170&gt;$P$2:$P$3094))+1</f>
        <v>1</v>
      </c>
      <c r="R1170" s="12" t="e">
        <f>(Q1170*100000)+#REF!</f>
        <v>#REF!</v>
      </c>
      <c r="S1170" t="e" cm="1">
        <f t="array" ref="S1170">SUMPRODUCT(($G$2:$G$3094=G1170)*(R1170&gt;$R$2:$R$3094))+1</f>
        <v>#REF!</v>
      </c>
      <c r="T1170" t="str">
        <f t="shared" si="94"/>
        <v xml:space="preserve">Uttoxeter </v>
      </c>
      <c r="U1170">
        <v>0</v>
      </c>
      <c r="V1170" t="s">
        <v>19</v>
      </c>
      <c r="W1170">
        <f t="shared" si="95"/>
        <v>2023</v>
      </c>
    </row>
    <row r="1171" spans="1:23" x14ac:dyDescent="0.25">
      <c r="A1171" s="10" t="str">
        <f>IF(YEAR(G1171)=2024,#REF!,"")</f>
        <v/>
      </c>
      <c r="B1171" s="10" t="str">
        <f>IF(YEAR(G1171)=2025,#REF!,"")</f>
        <v/>
      </c>
      <c r="C1171" s="10" t="str">
        <f t="shared" si="91"/>
        <v>Floodlit45208</v>
      </c>
      <c r="D1171" s="5" t="str">
        <f>IF('by region'!$C$2="Any","Any",List!V1171)&amp;M1171&amp;IF('by region'!$I$2="Any","Any",N1171)&amp;G1171</f>
        <v>AnyFlatAny45208</v>
      </c>
      <c r="E1171" s="5" t="e">
        <f>IF(I1171=#REF!,List!G1171,"")</f>
        <v>#REF!</v>
      </c>
      <c r="F1171" s="5" t="e">
        <f t="shared" si="92"/>
        <v>#REF!</v>
      </c>
      <c r="G1171" s="15">
        <v>45208</v>
      </c>
      <c r="H1171" s="16" t="s">
        <v>42</v>
      </c>
      <c r="I1171" s="16" t="s">
        <v>43</v>
      </c>
      <c r="J1171" s="16" t="s">
        <v>32</v>
      </c>
      <c r="K1171" s="14" t="s">
        <v>24</v>
      </c>
      <c r="L1171" s="14" t="s">
        <v>17</v>
      </c>
      <c r="M1171" s="16" t="s">
        <v>25</v>
      </c>
      <c r="N1171" s="16" t="s">
        <v>26</v>
      </c>
      <c r="O1171" s="16" t="s">
        <v>33</v>
      </c>
      <c r="P1171" s="12">
        <f t="shared" si="93"/>
        <v>3</v>
      </c>
      <c r="Q1171" s="12" cm="1">
        <f t="array" ref="Q1171">SUMPRODUCT(($G$2:$G$3094=G1171)*(P1171&gt;$P$2:$P$3094))+1</f>
        <v>4</v>
      </c>
      <c r="R1171" s="12" t="e">
        <f>(Q1171*100000)+#REF!</f>
        <v>#REF!</v>
      </c>
      <c r="S1171" t="e" cm="1">
        <f t="array" ref="S1171">SUMPRODUCT(($G$2:$G$3094=G1171)*(R1171&gt;$R$2:$R$3094))+1</f>
        <v>#REF!</v>
      </c>
      <c r="T1171" t="str">
        <f t="shared" si="94"/>
        <v>WOLVERHAMPTON #</v>
      </c>
      <c r="U1171">
        <v>0</v>
      </c>
      <c r="V1171" t="s">
        <v>17</v>
      </c>
      <c r="W1171">
        <f t="shared" si="95"/>
        <v>2023</v>
      </c>
    </row>
    <row r="1172" spans="1:23" x14ac:dyDescent="0.25">
      <c r="A1172" s="10" t="str">
        <f>IF(YEAR(G1172)=2024,#REF!,"")</f>
        <v/>
      </c>
      <c r="B1172" s="10" t="str">
        <f>IF(YEAR(G1172)=2025,#REF!,"")</f>
        <v/>
      </c>
      <c r="C1172" s="10" t="str">
        <f t="shared" si="91"/>
        <v>Afternoon45208</v>
      </c>
      <c r="D1172" s="5" t="str">
        <f>IF('by region'!$C$2="Any","Any",List!V1172)&amp;M1172&amp;IF('by region'!$I$2="Any","Any",N1172)&amp;G1172</f>
        <v>AnyFlatAny45208</v>
      </c>
      <c r="E1172" s="5" t="e">
        <f>IF(I1172=#REF!,List!G1172,"")</f>
        <v>#REF!</v>
      </c>
      <c r="F1172" s="5" t="e">
        <f t="shared" si="92"/>
        <v>#REF!</v>
      </c>
      <c r="G1172" s="15">
        <v>45208</v>
      </c>
      <c r="H1172" s="16" t="s">
        <v>42</v>
      </c>
      <c r="I1172" s="16" t="s">
        <v>71</v>
      </c>
      <c r="J1172" s="16" t="s">
        <v>9</v>
      </c>
      <c r="K1172" s="14" t="s">
        <v>10</v>
      </c>
      <c r="L1172" s="14" t="s">
        <v>11</v>
      </c>
      <c r="M1172" s="16" t="s">
        <v>25</v>
      </c>
      <c r="N1172" s="16" t="s">
        <v>13</v>
      </c>
      <c r="O1172" s="16" t="s">
        <v>14</v>
      </c>
      <c r="P1172" s="12">
        <f t="shared" si="93"/>
        <v>1</v>
      </c>
      <c r="Q1172" s="12" cm="1">
        <f t="array" ref="Q1172">SUMPRODUCT(($G$2:$G$3094=G1172)*(P1172&gt;$P$2:$P$3094))+1</f>
        <v>1</v>
      </c>
      <c r="R1172" s="12" t="e">
        <f>(Q1172*100000)+#REF!</f>
        <v>#REF!</v>
      </c>
      <c r="S1172" t="e" cm="1">
        <f t="array" ref="S1172">SUMPRODUCT(($G$2:$G$3094=G1172)*(R1172&gt;$R$2:$R$3094))+1</f>
        <v>#REF!</v>
      </c>
      <c r="T1172" t="str">
        <f t="shared" si="94"/>
        <v xml:space="preserve">PONTEFRACT </v>
      </c>
      <c r="U1172">
        <v>0</v>
      </c>
      <c r="V1172" t="s">
        <v>30</v>
      </c>
      <c r="W1172">
        <f t="shared" si="95"/>
        <v>2023</v>
      </c>
    </row>
    <row r="1173" spans="1:23" x14ac:dyDescent="0.25">
      <c r="A1173" s="10" t="str">
        <f>IF(YEAR(G1173)=2024,#REF!,"")</f>
        <v/>
      </c>
      <c r="B1173" s="10" t="str">
        <f>IF(YEAR(G1173)=2025,#REF!,"")</f>
        <v/>
      </c>
      <c r="C1173" s="10" t="str">
        <f t="shared" si="91"/>
        <v>Afternoon45208</v>
      </c>
      <c r="D1173" s="5" t="str">
        <f>IF('by region'!$C$2="Any","Any",List!V1173)&amp;M1173&amp;IF('by region'!$I$2="Any","Any",N1173)&amp;G1173</f>
        <v>AnyFlatAny45208</v>
      </c>
      <c r="E1173" s="5" t="e">
        <f>IF(I1173=#REF!,List!G1173,"")</f>
        <v>#REF!</v>
      </c>
      <c r="F1173" s="5" t="e">
        <f t="shared" si="92"/>
        <v>#REF!</v>
      </c>
      <c r="G1173" s="15">
        <v>45208</v>
      </c>
      <c r="H1173" s="16" t="s">
        <v>42</v>
      </c>
      <c r="I1173" s="16" t="s">
        <v>70</v>
      </c>
      <c r="J1173" s="16" t="s">
        <v>9</v>
      </c>
      <c r="K1173" s="14" t="s">
        <v>24</v>
      </c>
      <c r="L1173" s="14" t="s">
        <v>19</v>
      </c>
      <c r="M1173" s="16" t="s">
        <v>25</v>
      </c>
      <c r="N1173" s="16" t="s">
        <v>13</v>
      </c>
      <c r="O1173" s="16" t="s">
        <v>14</v>
      </c>
      <c r="P1173" s="12">
        <f t="shared" si="93"/>
        <v>1</v>
      </c>
      <c r="Q1173" s="12" cm="1">
        <f t="array" ref="Q1173">SUMPRODUCT(($G$2:$G$3094=G1173)*(P1173&gt;$P$2:$P$3094))+1</f>
        <v>1</v>
      </c>
      <c r="R1173" s="12" t="e">
        <f>(Q1173*100000)+#REF!</f>
        <v>#REF!</v>
      </c>
      <c r="S1173" t="e" cm="1">
        <f t="array" ref="S1173">SUMPRODUCT(($G$2:$G$3094=G1173)*(R1173&gt;$R$2:$R$3094))+1</f>
        <v>#REF!</v>
      </c>
      <c r="T1173" t="str">
        <f t="shared" si="94"/>
        <v xml:space="preserve">WINDSOR </v>
      </c>
      <c r="U1173">
        <v>0</v>
      </c>
      <c r="V1173" t="s">
        <v>19</v>
      </c>
      <c r="W1173">
        <f t="shared" si="95"/>
        <v>2023</v>
      </c>
    </row>
    <row r="1174" spans="1:23" x14ac:dyDescent="0.25">
      <c r="A1174" s="10" t="str">
        <f>IF(YEAR(G1174)=2024,#REF!,"")</f>
        <v/>
      </c>
      <c r="B1174" s="10" t="str">
        <f>IF(YEAR(G1174)=2025,#REF!,"")</f>
        <v/>
      </c>
      <c r="C1174" s="10" t="str">
        <f t="shared" si="91"/>
        <v>Afternoon45208</v>
      </c>
      <c r="D1174" s="5" t="str">
        <f>IF('by region'!$C$2="Any","Any",List!V1174)&amp;M1174&amp;IF('by region'!$I$2="Any","Any",N1174)&amp;G1174</f>
        <v>AnyJumpAny45208</v>
      </c>
      <c r="E1174" s="5" t="e">
        <f>IF(I1174=#REF!,List!G1174,"")</f>
        <v>#REF!</v>
      </c>
      <c r="F1174" s="5" t="e">
        <f t="shared" si="92"/>
        <v>#REF!</v>
      </c>
      <c r="G1174" s="15">
        <v>45208</v>
      </c>
      <c r="H1174" s="16" t="s">
        <v>42</v>
      </c>
      <c r="I1174" s="16" t="s">
        <v>66</v>
      </c>
      <c r="J1174" s="16" t="s">
        <v>9</v>
      </c>
      <c r="K1174" s="14" t="s">
        <v>10</v>
      </c>
      <c r="L1174" s="14" t="s">
        <v>17</v>
      </c>
      <c r="M1174" s="16" t="s">
        <v>12</v>
      </c>
      <c r="N1174" s="16" t="s">
        <v>13</v>
      </c>
      <c r="O1174" s="16" t="s">
        <v>14</v>
      </c>
      <c r="P1174" s="12">
        <f t="shared" si="93"/>
        <v>1</v>
      </c>
      <c r="Q1174" s="12" cm="1">
        <f t="array" ref="Q1174">SUMPRODUCT(($G$2:$G$3094=G1174)*(P1174&gt;$P$2:$P$3094))+1</f>
        <v>1</v>
      </c>
      <c r="R1174" s="12" t="e">
        <f>(Q1174*100000)+#REF!</f>
        <v>#REF!</v>
      </c>
      <c r="S1174" t="e" cm="1">
        <f t="array" ref="S1174">SUMPRODUCT(($G$2:$G$3094=G1174)*(R1174&gt;$R$2:$R$3094))+1</f>
        <v>#REF!</v>
      </c>
      <c r="T1174" t="str">
        <f t="shared" si="94"/>
        <v xml:space="preserve">Stratford-On-Avon </v>
      </c>
      <c r="U1174">
        <v>0</v>
      </c>
      <c r="V1174" t="s">
        <v>17</v>
      </c>
      <c r="W1174">
        <f t="shared" si="95"/>
        <v>2023</v>
      </c>
    </row>
    <row r="1175" spans="1:23" x14ac:dyDescent="0.25">
      <c r="A1175" s="10" t="str">
        <f>IF(YEAR(G1175)=2024,#REF!,"")</f>
        <v/>
      </c>
      <c r="B1175" s="10" t="str">
        <f>IF(YEAR(G1175)=2025,#REF!,"")</f>
        <v/>
      </c>
      <c r="C1175" s="10" t="str">
        <f t="shared" si="91"/>
        <v>Floodlit45209</v>
      </c>
      <c r="D1175" s="5" t="str">
        <f>IF('by region'!$C$2="Any","Any",List!V1175)&amp;M1175&amp;IF('by region'!$I$2="Any","Any",N1175)&amp;G1175</f>
        <v>AnyFlatAny45209</v>
      </c>
      <c r="E1175" s="5" t="e">
        <f>IF(I1175=#REF!,List!G1175,"")</f>
        <v>#REF!</v>
      </c>
      <c r="F1175" s="5" t="e">
        <f t="shared" si="92"/>
        <v>#REF!</v>
      </c>
      <c r="G1175" s="15">
        <v>45209</v>
      </c>
      <c r="H1175" s="16" t="s">
        <v>7</v>
      </c>
      <c r="I1175" s="16" t="s">
        <v>23</v>
      </c>
      <c r="J1175" s="16" t="s">
        <v>32</v>
      </c>
      <c r="K1175" s="14" t="s">
        <v>24</v>
      </c>
      <c r="L1175" s="14" t="s">
        <v>17</v>
      </c>
      <c r="M1175" s="16" t="s">
        <v>25</v>
      </c>
      <c r="N1175" s="16" t="s">
        <v>26</v>
      </c>
      <c r="O1175" s="16" t="s">
        <v>33</v>
      </c>
      <c r="P1175" s="12">
        <f t="shared" si="93"/>
        <v>3</v>
      </c>
      <c r="Q1175" s="12" cm="1">
        <f t="array" ref="Q1175">SUMPRODUCT(($G$2:$G$3094=G1175)*(P1175&gt;$P$2:$P$3094))+1</f>
        <v>4</v>
      </c>
      <c r="R1175" s="12" t="e">
        <f>(Q1175*100000)+#REF!</f>
        <v>#REF!</v>
      </c>
      <c r="S1175" t="e" cm="1">
        <f t="array" ref="S1175">SUMPRODUCT(($G$2:$G$3094=G1175)*(R1175&gt;$R$2:$R$3094))+1</f>
        <v>#REF!</v>
      </c>
      <c r="T1175" t="str">
        <f t="shared" si="94"/>
        <v>SOUTHWELL #</v>
      </c>
      <c r="U1175">
        <v>0</v>
      </c>
      <c r="V1175" t="s">
        <v>11</v>
      </c>
      <c r="W1175">
        <f t="shared" si="95"/>
        <v>2023</v>
      </c>
    </row>
    <row r="1176" spans="1:23" x14ac:dyDescent="0.25">
      <c r="A1176" s="10" t="str">
        <f>IF(YEAR(G1176)=2024,#REF!,"")</f>
        <v/>
      </c>
      <c r="B1176" s="10" t="str">
        <f>IF(YEAR(G1176)=2025,#REF!,"")</f>
        <v/>
      </c>
      <c r="C1176" s="10" t="str">
        <f t="shared" si="91"/>
        <v>Afternoon45209</v>
      </c>
      <c r="D1176" s="5" t="str">
        <f>IF('by region'!$C$2="Any","Any",List!V1176)&amp;M1176&amp;IF('by region'!$I$2="Any","Any",N1176)&amp;G1176</f>
        <v>AnyFlatAny45209</v>
      </c>
      <c r="E1176" s="5" t="e">
        <f>IF(I1176=#REF!,List!G1176,"")</f>
        <v>#REF!</v>
      </c>
      <c r="F1176" s="5" t="e">
        <f t="shared" si="92"/>
        <v>#REF!</v>
      </c>
      <c r="G1176" s="15">
        <v>45209</v>
      </c>
      <c r="H1176" s="16" t="s">
        <v>7</v>
      </c>
      <c r="I1176" s="16" t="s">
        <v>82</v>
      </c>
      <c r="J1176" s="16" t="s">
        <v>9</v>
      </c>
      <c r="K1176" s="14" t="s">
        <v>24</v>
      </c>
      <c r="L1176" s="14" t="s">
        <v>19</v>
      </c>
      <c r="M1176" s="16" t="s">
        <v>25</v>
      </c>
      <c r="N1176" s="16" t="s">
        <v>13</v>
      </c>
      <c r="O1176" s="16" t="s">
        <v>14</v>
      </c>
      <c r="P1176" s="12">
        <f t="shared" si="93"/>
        <v>1</v>
      </c>
      <c r="Q1176" s="12" cm="1">
        <f t="array" ref="Q1176">SUMPRODUCT(($G$2:$G$3094=G1176)*(P1176&gt;$P$2:$P$3094))+1</f>
        <v>1</v>
      </c>
      <c r="R1176" s="12" t="e">
        <f>(Q1176*100000)+#REF!</f>
        <v>#REF!</v>
      </c>
      <c r="S1176" t="e" cm="1">
        <f t="array" ref="S1176">SUMPRODUCT(($G$2:$G$3094=G1176)*(R1176&gt;$R$2:$R$3094))+1</f>
        <v>#REF!</v>
      </c>
      <c r="T1176" t="str">
        <f t="shared" si="94"/>
        <v xml:space="preserve">BRIGHTON </v>
      </c>
      <c r="U1176">
        <v>0</v>
      </c>
      <c r="V1176" t="s">
        <v>30</v>
      </c>
      <c r="W1176">
        <f t="shared" si="95"/>
        <v>2023</v>
      </c>
    </row>
    <row r="1177" spans="1:23" x14ac:dyDescent="0.25">
      <c r="A1177" s="10" t="str">
        <f>IF(YEAR(G1177)=2024,#REF!,"")</f>
        <v/>
      </c>
      <c r="B1177" s="10" t="str">
        <f>IF(YEAR(G1177)=2025,#REF!,"")</f>
        <v/>
      </c>
      <c r="C1177" s="10" t="str">
        <f t="shared" si="91"/>
        <v>Afternoon45209</v>
      </c>
      <c r="D1177" s="5" t="str">
        <f>IF('by region'!$C$2="Any","Any",List!V1177)&amp;M1177&amp;IF('by region'!$I$2="Any","Any",N1177)&amp;G1177</f>
        <v>AnyFlatAny45209</v>
      </c>
      <c r="E1177" s="5" t="e">
        <f>IF(I1177=#REF!,List!G1177,"")</f>
        <v>#REF!</v>
      </c>
      <c r="F1177" s="5" t="e">
        <f t="shared" si="92"/>
        <v>#REF!</v>
      </c>
      <c r="G1177" s="15">
        <v>45209</v>
      </c>
      <c r="H1177" s="16" t="s">
        <v>7</v>
      </c>
      <c r="I1177" s="16" t="s">
        <v>44</v>
      </c>
      <c r="J1177" s="16" t="s">
        <v>9</v>
      </c>
      <c r="K1177" s="14" t="s">
        <v>10</v>
      </c>
      <c r="L1177" s="14" t="s">
        <v>17</v>
      </c>
      <c r="M1177" s="16" t="s">
        <v>25</v>
      </c>
      <c r="N1177" s="16" t="s">
        <v>13</v>
      </c>
      <c r="O1177" s="16" t="s">
        <v>14</v>
      </c>
      <c r="P1177" s="12">
        <f t="shared" si="93"/>
        <v>1</v>
      </c>
      <c r="Q1177" s="12" cm="1">
        <f t="array" ref="Q1177">SUMPRODUCT(($G$2:$G$3094=G1177)*(P1177&gt;$P$2:$P$3094))+1</f>
        <v>1</v>
      </c>
      <c r="R1177" s="12" t="e">
        <f>(Q1177*100000)+#REF!</f>
        <v>#REF!</v>
      </c>
      <c r="S1177" t="e" cm="1">
        <f t="array" ref="S1177">SUMPRODUCT(($G$2:$G$3094=G1177)*(R1177&gt;$R$2:$R$3094))+1</f>
        <v>#REF!</v>
      </c>
      <c r="T1177" t="str">
        <f t="shared" si="94"/>
        <v xml:space="preserve">LEICESTER </v>
      </c>
      <c r="U1177">
        <v>0</v>
      </c>
      <c r="V1177" t="s">
        <v>19</v>
      </c>
      <c r="W1177">
        <f t="shared" si="95"/>
        <v>2023</v>
      </c>
    </row>
    <row r="1178" spans="1:23" x14ac:dyDescent="0.25">
      <c r="A1178" s="10" t="str">
        <f>IF(YEAR(G1178)=2024,#REF!,"")</f>
        <v/>
      </c>
      <c r="B1178" s="10" t="str">
        <f>IF(YEAR(G1178)=2025,#REF!,"")</f>
        <v/>
      </c>
      <c r="C1178" s="10" t="str">
        <f t="shared" si="91"/>
        <v>Afternoon45209</v>
      </c>
      <c r="D1178" s="5" t="str">
        <f>IF('by region'!$C$2="Any","Any",List!V1178)&amp;M1178&amp;IF('by region'!$I$2="Any","Any",N1178)&amp;G1178</f>
        <v>AnyJumpAny45209</v>
      </c>
      <c r="E1178" s="5" t="e">
        <f>IF(I1178=#REF!,List!G1178,"")</f>
        <v>#REF!</v>
      </c>
      <c r="F1178" s="5" t="e">
        <f t="shared" si="92"/>
        <v>#REF!</v>
      </c>
      <c r="G1178" s="15">
        <v>45209</v>
      </c>
      <c r="H1178" s="16" t="s">
        <v>7</v>
      </c>
      <c r="I1178" s="16" t="s">
        <v>45</v>
      </c>
      <c r="J1178" s="16" t="s">
        <v>9</v>
      </c>
      <c r="K1178" s="14" t="s">
        <v>16</v>
      </c>
      <c r="L1178" s="14" t="s">
        <v>17</v>
      </c>
      <c r="M1178" s="16" t="s">
        <v>12</v>
      </c>
      <c r="N1178" s="16" t="s">
        <v>13</v>
      </c>
      <c r="O1178" s="16" t="s">
        <v>14</v>
      </c>
      <c r="P1178" s="12">
        <f t="shared" si="93"/>
        <v>1</v>
      </c>
      <c r="Q1178" s="12" cm="1">
        <f t="array" ref="Q1178">SUMPRODUCT(($G$2:$G$3094=G1178)*(P1178&gt;$P$2:$P$3094))+1</f>
        <v>1</v>
      </c>
      <c r="R1178" s="12" t="e">
        <f>(Q1178*100000)+#REF!</f>
        <v>#REF!</v>
      </c>
      <c r="S1178" t="e" cm="1">
        <f t="array" ref="S1178">SUMPRODUCT(($G$2:$G$3094=G1178)*(R1178&gt;$R$2:$R$3094))+1</f>
        <v>#REF!</v>
      </c>
      <c r="T1178" t="str">
        <f t="shared" si="94"/>
        <v xml:space="preserve">Huntingdon </v>
      </c>
      <c r="U1178">
        <v>0</v>
      </c>
      <c r="V1178" t="s">
        <v>11</v>
      </c>
      <c r="W1178">
        <f t="shared" si="95"/>
        <v>2023</v>
      </c>
    </row>
    <row r="1179" spans="1:23" x14ac:dyDescent="0.25">
      <c r="A1179" s="10" t="str">
        <f>IF(YEAR(G1179)=2024,#REF!,"")</f>
        <v/>
      </c>
      <c r="B1179" s="10" t="str">
        <f>IF(YEAR(G1179)=2025,#REF!,"")</f>
        <v/>
      </c>
      <c r="C1179" s="10" t="str">
        <f t="shared" si="91"/>
        <v>Floodlit45210</v>
      </c>
      <c r="D1179" s="5" t="str">
        <f>IF('by region'!$C$2="Any","Any",List!V1179)&amp;M1179&amp;IF('by region'!$I$2="Any","Any",N1179)&amp;G1179</f>
        <v>AnyFlatAny45210</v>
      </c>
      <c r="E1179" s="5" t="e">
        <f>IF(I1179=#REF!,List!G1179,"")</f>
        <v>#REF!</v>
      </c>
      <c r="F1179" s="5" t="e">
        <f t="shared" si="92"/>
        <v>#REF!</v>
      </c>
      <c r="G1179" s="15">
        <v>45210</v>
      </c>
      <c r="H1179" s="16" t="s">
        <v>27</v>
      </c>
      <c r="I1179" s="16" t="s">
        <v>47</v>
      </c>
      <c r="J1179" s="16" t="s">
        <v>32</v>
      </c>
      <c r="K1179" s="14" t="s">
        <v>16</v>
      </c>
      <c r="L1179" s="14" t="s">
        <v>19</v>
      </c>
      <c r="M1179" s="16" t="s">
        <v>25</v>
      </c>
      <c r="N1179" s="16" t="s">
        <v>26</v>
      </c>
      <c r="O1179" s="16" t="s">
        <v>33</v>
      </c>
      <c r="P1179" s="12">
        <f t="shared" si="93"/>
        <v>3</v>
      </c>
      <c r="Q1179" s="12" cm="1">
        <f t="array" ref="Q1179">SUMPRODUCT(($G$2:$G$3094=G1179)*(P1179&gt;$P$2:$P$3094))+1</f>
        <v>4</v>
      </c>
      <c r="R1179" s="12" t="e">
        <f>(Q1179*100000)+#REF!</f>
        <v>#REF!</v>
      </c>
      <c r="S1179" t="e" cm="1">
        <f t="array" ref="S1179">SUMPRODUCT(($G$2:$G$3094=G1179)*(R1179&gt;$R$2:$R$3094))+1</f>
        <v>#REF!</v>
      </c>
      <c r="T1179" t="str">
        <f t="shared" si="94"/>
        <v>KEMPTON PARK #</v>
      </c>
      <c r="U1179">
        <v>0</v>
      </c>
      <c r="V1179" t="s">
        <v>17</v>
      </c>
      <c r="W1179">
        <f t="shared" si="95"/>
        <v>2023</v>
      </c>
    </row>
    <row r="1180" spans="1:23" x14ac:dyDescent="0.25">
      <c r="A1180" s="10" t="str">
        <f>IF(YEAR(G1180)=2024,#REF!,"")</f>
        <v/>
      </c>
      <c r="B1180" s="10" t="str">
        <f>IF(YEAR(G1180)=2025,#REF!,"")</f>
        <v/>
      </c>
      <c r="C1180" s="10" t="str">
        <f t="shared" si="91"/>
        <v>Afternoon45210</v>
      </c>
      <c r="D1180" s="5" t="str">
        <f>IF('by region'!$C$2="Any","Any",List!V1180)&amp;M1180&amp;IF('by region'!$I$2="Any","Any",N1180)&amp;G1180</f>
        <v>AnyFlatAny45210</v>
      </c>
      <c r="E1180" s="5" t="e">
        <f>IF(I1180=#REF!,List!G1180,"")</f>
        <v>#REF!</v>
      </c>
      <c r="F1180" s="5" t="e">
        <f t="shared" si="92"/>
        <v>#REF!</v>
      </c>
      <c r="G1180" s="15">
        <v>45210</v>
      </c>
      <c r="H1180" s="16" t="s">
        <v>27</v>
      </c>
      <c r="I1180" s="16" t="s">
        <v>72</v>
      </c>
      <c r="J1180" s="16" t="s">
        <v>9</v>
      </c>
      <c r="K1180" s="14" t="s">
        <v>16</v>
      </c>
      <c r="L1180" s="14" t="s">
        <v>17</v>
      </c>
      <c r="M1180" s="16" t="s">
        <v>25</v>
      </c>
      <c r="N1180" s="16" t="s">
        <v>13</v>
      </c>
      <c r="O1180" s="16" t="s">
        <v>14</v>
      </c>
      <c r="P1180" s="12">
        <f t="shared" si="93"/>
        <v>1</v>
      </c>
      <c r="Q1180" s="12" cm="1">
        <f t="array" ref="Q1180">SUMPRODUCT(($G$2:$G$3094=G1180)*(P1180&gt;$P$2:$P$3094))+1</f>
        <v>1</v>
      </c>
      <c r="R1180" s="12" t="e">
        <f>(Q1180*100000)+#REF!</f>
        <v>#REF!</v>
      </c>
      <c r="S1180" t="e" cm="1">
        <f t="array" ref="S1180">SUMPRODUCT(($G$2:$G$3094=G1180)*(R1180&gt;$R$2:$R$3094))+1</f>
        <v>#REF!</v>
      </c>
      <c r="T1180" t="str">
        <f t="shared" si="94"/>
        <v xml:space="preserve">NOTTINGHAM </v>
      </c>
      <c r="U1180">
        <v>0</v>
      </c>
      <c r="V1180" t="s">
        <v>11</v>
      </c>
      <c r="W1180">
        <f t="shared" si="95"/>
        <v>2023</v>
      </c>
    </row>
    <row r="1181" spans="1:23" x14ac:dyDescent="0.25">
      <c r="A1181" s="10" t="str">
        <f>IF(YEAR(G1181)=2024,#REF!,"")</f>
        <v/>
      </c>
      <c r="B1181" s="10" t="str">
        <f>IF(YEAR(G1181)=2025,#REF!,"")</f>
        <v/>
      </c>
      <c r="C1181" s="10" t="str">
        <f t="shared" si="91"/>
        <v>Afternoon45210</v>
      </c>
      <c r="D1181" s="5" t="str">
        <f>IF('by region'!$C$2="Any","Any",List!V1181)&amp;M1181&amp;IF('by region'!$I$2="Any","Any",N1181)&amp;G1181</f>
        <v>AnyJumpAny45210</v>
      </c>
      <c r="E1181" s="5" t="e">
        <f>IF(I1181=#REF!,List!G1181,"")</f>
        <v>#REF!</v>
      </c>
      <c r="F1181" s="5" t="e">
        <f t="shared" si="92"/>
        <v>#REF!</v>
      </c>
      <c r="G1181" s="15">
        <v>45210</v>
      </c>
      <c r="H1181" s="16" t="s">
        <v>27</v>
      </c>
      <c r="I1181" s="16" t="s">
        <v>52</v>
      </c>
      <c r="J1181" s="16" t="s">
        <v>9</v>
      </c>
      <c r="K1181" s="14" t="s">
        <v>10</v>
      </c>
      <c r="L1181" s="14" t="s">
        <v>17</v>
      </c>
      <c r="M1181" s="16" t="s">
        <v>12</v>
      </c>
      <c r="N1181" s="16" t="s">
        <v>13</v>
      </c>
      <c r="O1181" s="16" t="s">
        <v>14</v>
      </c>
      <c r="P1181" s="12">
        <f t="shared" si="93"/>
        <v>1</v>
      </c>
      <c r="Q1181" s="12" cm="1">
        <f t="array" ref="Q1181">SUMPRODUCT(($G$2:$G$3094=G1181)*(P1181&gt;$P$2:$P$3094))+1</f>
        <v>1</v>
      </c>
      <c r="R1181" s="12" t="e">
        <f>(Q1181*100000)+#REF!</f>
        <v>#REF!</v>
      </c>
      <c r="S1181" t="e" cm="1">
        <f t="array" ref="S1181">SUMPRODUCT(($G$2:$G$3094=G1181)*(R1181&gt;$R$2:$R$3094))+1</f>
        <v>#REF!</v>
      </c>
      <c r="T1181" t="str">
        <f t="shared" si="94"/>
        <v xml:space="preserve">Ludlow </v>
      </c>
      <c r="U1181">
        <v>0</v>
      </c>
      <c r="V1181" t="s">
        <v>19</v>
      </c>
      <c r="W1181">
        <f t="shared" si="95"/>
        <v>2023</v>
      </c>
    </row>
    <row r="1182" spans="1:23" x14ac:dyDescent="0.25">
      <c r="A1182" s="10" t="str">
        <f>IF(YEAR(G1182)=2024,#REF!,"")</f>
        <v/>
      </c>
      <c r="B1182" s="10" t="str">
        <f>IF(YEAR(G1182)=2025,#REF!,"")</f>
        <v/>
      </c>
      <c r="C1182" s="10" t="str">
        <f t="shared" si="91"/>
        <v>Afternoon45210</v>
      </c>
      <c r="D1182" s="5" t="str">
        <f>IF('by region'!$C$2="Any","Any",List!V1182)&amp;M1182&amp;IF('by region'!$I$2="Any","Any",N1182)&amp;G1182</f>
        <v>AnyJumpAny45210</v>
      </c>
      <c r="E1182" s="5" t="e">
        <f>IF(I1182=#REF!,List!G1182,"")</f>
        <v>#REF!</v>
      </c>
      <c r="F1182" s="5" t="e">
        <f t="shared" si="92"/>
        <v>#REF!</v>
      </c>
      <c r="G1182" s="15">
        <v>45210</v>
      </c>
      <c r="H1182" s="16" t="s">
        <v>27</v>
      </c>
      <c r="I1182" s="16" t="s">
        <v>46</v>
      </c>
      <c r="J1182" s="16" t="s">
        <v>9</v>
      </c>
      <c r="K1182" s="14" t="s">
        <v>24</v>
      </c>
      <c r="L1182" s="14" t="s">
        <v>11</v>
      </c>
      <c r="M1182" s="16" t="s">
        <v>12</v>
      </c>
      <c r="N1182" s="16" t="s">
        <v>13</v>
      </c>
      <c r="O1182" s="16" t="s">
        <v>14</v>
      </c>
      <c r="P1182" s="12">
        <f t="shared" si="93"/>
        <v>1</v>
      </c>
      <c r="Q1182" s="12" cm="1">
        <f t="array" ref="Q1182">SUMPRODUCT(($G$2:$G$3094=G1182)*(P1182&gt;$P$2:$P$3094))+1</f>
        <v>1</v>
      </c>
      <c r="R1182" s="12" t="e">
        <f>(Q1182*100000)+#REF!</f>
        <v>#REF!</v>
      </c>
      <c r="S1182" t="e" cm="1">
        <f t="array" ref="S1182">SUMPRODUCT(($G$2:$G$3094=G1182)*(R1182&gt;$R$2:$R$3094))+1</f>
        <v>#REF!</v>
      </c>
      <c r="T1182" t="str">
        <f t="shared" si="94"/>
        <v xml:space="preserve">Sedgefield </v>
      </c>
      <c r="U1182">
        <v>0</v>
      </c>
      <c r="V1182" t="s">
        <v>19</v>
      </c>
      <c r="W1182">
        <f t="shared" si="95"/>
        <v>2023</v>
      </c>
    </row>
    <row r="1183" spans="1:23" x14ac:dyDescent="0.25">
      <c r="A1183" s="10" t="str">
        <f>IF(YEAR(G1183)=2024,#REF!,"")</f>
        <v/>
      </c>
      <c r="B1183" s="10" t="str">
        <f>IF(YEAR(G1183)=2025,#REF!,"")</f>
        <v/>
      </c>
      <c r="C1183" s="10" t="str">
        <f t="shared" si="91"/>
        <v>Floodlit45211</v>
      </c>
      <c r="D1183" s="5" t="str">
        <f>IF('by region'!$C$2="Any","Any",List!V1183)&amp;M1183&amp;IF('by region'!$I$2="Any","Any",N1183)&amp;G1183</f>
        <v>AnyFlatAny45211</v>
      </c>
      <c r="E1183" s="5" t="e">
        <f>IF(I1183=#REF!,List!G1183,"")</f>
        <v>#REF!</v>
      </c>
      <c r="F1183" s="5" t="e">
        <f t="shared" si="92"/>
        <v>#REF!</v>
      </c>
      <c r="G1183" s="15">
        <v>45211</v>
      </c>
      <c r="H1183" s="16" t="s">
        <v>34</v>
      </c>
      <c r="I1183" s="16" t="s">
        <v>73</v>
      </c>
      <c r="J1183" s="16" t="s">
        <v>32</v>
      </c>
      <c r="K1183" s="14" t="s">
        <v>10</v>
      </c>
      <c r="L1183" s="14" t="s">
        <v>19</v>
      </c>
      <c r="M1183" s="16" t="s">
        <v>25</v>
      </c>
      <c r="N1183" s="16" t="s">
        <v>26</v>
      </c>
      <c r="O1183" s="16" t="s">
        <v>33</v>
      </c>
      <c r="P1183" s="12">
        <f t="shared" si="93"/>
        <v>3</v>
      </c>
      <c r="Q1183" s="12" cm="1">
        <f t="array" ref="Q1183">SUMPRODUCT(($G$2:$G$3094=G1183)*(P1183&gt;$P$2:$P$3094))+1</f>
        <v>4</v>
      </c>
      <c r="R1183" s="12" t="e">
        <f>(Q1183*100000)+#REF!</f>
        <v>#REF!</v>
      </c>
      <c r="S1183" t="e" cm="1">
        <f t="array" ref="S1183">SUMPRODUCT(($G$2:$G$3094=G1183)*(R1183&gt;$R$2:$R$3094))+1</f>
        <v>#REF!</v>
      </c>
      <c r="T1183" t="str">
        <f t="shared" si="94"/>
        <v>CHELMSFORD CITY #</v>
      </c>
      <c r="U1183">
        <v>0</v>
      </c>
      <c r="V1183" t="s">
        <v>30</v>
      </c>
      <c r="W1183">
        <f t="shared" si="95"/>
        <v>2023</v>
      </c>
    </row>
    <row r="1184" spans="1:23" x14ac:dyDescent="0.25">
      <c r="A1184" s="10" t="str">
        <f>IF(YEAR(G1184)=2024,#REF!,"")</f>
        <v/>
      </c>
      <c r="B1184" s="10" t="str">
        <f>IF(YEAR(G1184)=2025,#REF!,"")</f>
        <v/>
      </c>
      <c r="C1184" s="10" t="str">
        <f t="shared" si="91"/>
        <v>Afternoon45211</v>
      </c>
      <c r="D1184" s="5" t="str">
        <f>IF('by region'!$C$2="Any","Any",List!V1184)&amp;M1184&amp;IF('by region'!$I$2="Any","Any",N1184)&amp;G1184</f>
        <v>AnyFlatAny45211</v>
      </c>
      <c r="E1184" s="5" t="e">
        <f>IF(I1184=#REF!,List!G1184,"")</f>
        <v>#REF!</v>
      </c>
      <c r="F1184" s="5" t="e">
        <f t="shared" si="92"/>
        <v>#REF!</v>
      </c>
      <c r="G1184" s="15">
        <v>45211</v>
      </c>
      <c r="H1184" s="16" t="s">
        <v>34</v>
      </c>
      <c r="I1184" s="16" t="s">
        <v>28</v>
      </c>
      <c r="J1184" s="16" t="s">
        <v>9</v>
      </c>
      <c r="K1184" s="14" t="s">
        <v>10</v>
      </c>
      <c r="L1184" s="14" t="s">
        <v>11</v>
      </c>
      <c r="M1184" s="16" t="s">
        <v>25</v>
      </c>
      <c r="N1184" s="16" t="s">
        <v>13</v>
      </c>
      <c r="O1184" s="16" t="s">
        <v>14</v>
      </c>
      <c r="P1184" s="12">
        <f t="shared" si="93"/>
        <v>1</v>
      </c>
      <c r="Q1184" s="12" cm="1">
        <f t="array" ref="Q1184">SUMPRODUCT(($G$2:$G$3094=G1184)*(P1184&gt;$P$2:$P$3094))+1</f>
        <v>1</v>
      </c>
      <c r="R1184" s="12" t="e">
        <f>(Q1184*100000)+#REF!</f>
        <v>#REF!</v>
      </c>
      <c r="S1184" t="e" cm="1">
        <f t="array" ref="S1184">SUMPRODUCT(($G$2:$G$3094=G1184)*(R1184&gt;$R$2:$R$3094))+1</f>
        <v>#REF!</v>
      </c>
      <c r="T1184" t="str">
        <f t="shared" si="94"/>
        <v xml:space="preserve">AYR </v>
      </c>
      <c r="U1184">
        <v>0</v>
      </c>
      <c r="V1184" t="s">
        <v>11</v>
      </c>
      <c r="W1184">
        <f t="shared" si="95"/>
        <v>2023</v>
      </c>
    </row>
    <row r="1185" spans="1:23" x14ac:dyDescent="0.25">
      <c r="A1185" s="10" t="str">
        <f>IF(YEAR(G1185)=2024,#REF!,"")</f>
        <v/>
      </c>
      <c r="B1185" s="10" t="str">
        <f>IF(YEAR(G1185)=2025,#REF!,"")</f>
        <v/>
      </c>
      <c r="C1185" s="10" t="str">
        <f t="shared" si="91"/>
        <v>Afternoon45211</v>
      </c>
      <c r="D1185" s="5" t="str">
        <f>IF('by region'!$C$2="Any","Any",List!V1185)&amp;M1185&amp;IF('by region'!$I$2="Any","Any",N1185)&amp;G1185</f>
        <v>AnyJumpAny45211</v>
      </c>
      <c r="E1185" s="5" t="e">
        <f>IF(I1185=#REF!,List!G1185,"")</f>
        <v>#REF!</v>
      </c>
      <c r="F1185" s="5" t="e">
        <f t="shared" si="92"/>
        <v>#REF!</v>
      </c>
      <c r="G1185" s="15">
        <v>45211</v>
      </c>
      <c r="H1185" s="16" t="s">
        <v>34</v>
      </c>
      <c r="I1185" s="16" t="s">
        <v>18</v>
      </c>
      <c r="J1185" s="16" t="s">
        <v>9</v>
      </c>
      <c r="K1185" s="14" t="s">
        <v>16</v>
      </c>
      <c r="L1185" s="14" t="s">
        <v>19</v>
      </c>
      <c r="M1185" s="16" t="s">
        <v>12</v>
      </c>
      <c r="N1185" s="16" t="s">
        <v>13</v>
      </c>
      <c r="O1185" s="16" t="s">
        <v>14</v>
      </c>
      <c r="P1185" s="12">
        <f t="shared" si="93"/>
        <v>1</v>
      </c>
      <c r="Q1185" s="12" cm="1">
        <f t="array" ref="Q1185">SUMPRODUCT(($G$2:$G$3094=G1185)*(P1185&gt;$P$2:$P$3094))+1</f>
        <v>1</v>
      </c>
      <c r="R1185" s="12" t="e">
        <f>(Q1185*100000)+#REF!</f>
        <v>#REF!</v>
      </c>
      <c r="S1185" t="e" cm="1">
        <f t="array" ref="S1185">SUMPRODUCT(($G$2:$G$3094=G1185)*(R1185&gt;$R$2:$R$3094))+1</f>
        <v>#REF!</v>
      </c>
      <c r="T1185" t="str">
        <f t="shared" si="94"/>
        <v xml:space="preserve">Exeter </v>
      </c>
      <c r="U1185">
        <v>0</v>
      </c>
      <c r="V1185" t="s">
        <v>19</v>
      </c>
      <c r="W1185">
        <f t="shared" si="95"/>
        <v>2023</v>
      </c>
    </row>
    <row r="1186" spans="1:23" x14ac:dyDescent="0.25">
      <c r="A1186" s="10" t="str">
        <f>IF(YEAR(G1186)=2024,#REF!,"")</f>
        <v/>
      </c>
      <c r="B1186" s="10" t="str">
        <f>IF(YEAR(G1186)=2025,#REF!,"")</f>
        <v/>
      </c>
      <c r="C1186" s="10" t="str">
        <f t="shared" si="91"/>
        <v>Afternoon45211</v>
      </c>
      <c r="D1186" s="5" t="str">
        <f>IF('by region'!$C$2="Any","Any",List!V1186)&amp;M1186&amp;IF('by region'!$I$2="Any","Any",N1186)&amp;G1186</f>
        <v>AnyJumpAny45211</v>
      </c>
      <c r="E1186" s="5" t="e">
        <f>IF(I1186=#REF!,List!G1186,"")</f>
        <v>#REF!</v>
      </c>
      <c r="F1186" s="5" t="e">
        <f t="shared" si="92"/>
        <v>#REF!</v>
      </c>
      <c r="G1186" s="15">
        <v>45211</v>
      </c>
      <c r="H1186" s="16" t="s">
        <v>34</v>
      </c>
      <c r="I1186" s="16" t="s">
        <v>91</v>
      </c>
      <c r="J1186" s="16" t="s">
        <v>9</v>
      </c>
      <c r="K1186" s="14" t="s">
        <v>24</v>
      </c>
      <c r="L1186" s="14" t="s">
        <v>17</v>
      </c>
      <c r="M1186" s="16" t="s">
        <v>12</v>
      </c>
      <c r="N1186" s="16" t="s">
        <v>13</v>
      </c>
      <c r="O1186" s="16" t="s">
        <v>14</v>
      </c>
      <c r="P1186" s="12">
        <f t="shared" si="93"/>
        <v>1</v>
      </c>
      <c r="Q1186" s="12" cm="1">
        <f t="array" ref="Q1186">SUMPRODUCT(($G$2:$G$3094=G1186)*(P1186&gt;$P$2:$P$3094))+1</f>
        <v>1</v>
      </c>
      <c r="R1186" s="12" t="e">
        <f>(Q1186*100000)+#REF!</f>
        <v>#REF!</v>
      </c>
      <c r="S1186" t="e" cm="1">
        <f t="array" ref="S1186">SUMPRODUCT(($G$2:$G$3094=G1186)*(R1186&gt;$R$2:$R$3094))+1</f>
        <v>#REF!</v>
      </c>
      <c r="T1186" t="str">
        <f t="shared" si="94"/>
        <v xml:space="preserve">Worcester </v>
      </c>
      <c r="U1186">
        <v>0</v>
      </c>
      <c r="V1186" t="s">
        <v>17</v>
      </c>
      <c r="W1186">
        <f t="shared" si="95"/>
        <v>2023</v>
      </c>
    </row>
    <row r="1187" spans="1:23" x14ac:dyDescent="0.25">
      <c r="A1187" s="10" t="str">
        <f>IF(YEAR(G1187)=2024,#REF!,"")</f>
        <v/>
      </c>
      <c r="B1187" s="10" t="str">
        <f>IF(YEAR(G1187)=2025,#REF!,"")</f>
        <v/>
      </c>
      <c r="C1187" s="10" t="str">
        <f t="shared" si="91"/>
        <v>Floodlit45212</v>
      </c>
      <c r="D1187" s="5" t="str">
        <f>IF('by region'!$C$2="Any","Any",List!V1187)&amp;M1187&amp;IF('by region'!$I$2="Any","Any",N1187)&amp;G1187</f>
        <v>AnyFlatAny45212</v>
      </c>
      <c r="E1187" s="5" t="e">
        <f>IF(I1187=#REF!,List!G1187,"")</f>
        <v>#REF!</v>
      </c>
      <c r="F1187" s="5" t="e">
        <f t="shared" si="92"/>
        <v>#REF!</v>
      </c>
      <c r="G1187" s="15">
        <v>45212</v>
      </c>
      <c r="H1187" s="16" t="s">
        <v>35</v>
      </c>
      <c r="I1187" s="16" t="s">
        <v>31</v>
      </c>
      <c r="J1187" s="16" t="s">
        <v>32</v>
      </c>
      <c r="K1187" s="14" t="s">
        <v>24</v>
      </c>
      <c r="L1187" s="14" t="s">
        <v>11</v>
      </c>
      <c r="M1187" s="16" t="s">
        <v>25</v>
      </c>
      <c r="N1187" s="16" t="s">
        <v>26</v>
      </c>
      <c r="O1187" s="16" t="s">
        <v>33</v>
      </c>
      <c r="P1187" s="12">
        <f t="shared" si="93"/>
        <v>3</v>
      </c>
      <c r="Q1187" s="12" cm="1">
        <f t="array" ref="Q1187">SUMPRODUCT(($G$2:$G$3094=G1187)*(P1187&gt;$P$2:$P$3094))+1</f>
        <v>4</v>
      </c>
      <c r="R1187" s="12" t="e">
        <f>(Q1187*100000)+#REF!</f>
        <v>#REF!</v>
      </c>
      <c r="S1187" t="e" cm="1">
        <f t="array" ref="S1187">SUMPRODUCT(($G$2:$G$3094=G1187)*(R1187&gt;$R$2:$R$3094))+1</f>
        <v>#REF!</v>
      </c>
      <c r="T1187" t="str">
        <f t="shared" si="94"/>
        <v>NEWCASTLE #</v>
      </c>
      <c r="U1187">
        <v>0</v>
      </c>
      <c r="V1187" t="s">
        <v>30</v>
      </c>
      <c r="W1187">
        <f t="shared" si="95"/>
        <v>2023</v>
      </c>
    </row>
    <row r="1188" spans="1:23" x14ac:dyDescent="0.25">
      <c r="A1188" s="10" t="str">
        <f>IF(YEAR(G1188)=2024,#REF!,"")</f>
        <v/>
      </c>
      <c r="B1188" s="10" t="str">
        <f>IF(YEAR(G1188)=2025,#REF!,"")</f>
        <v/>
      </c>
      <c r="C1188" s="10" t="str">
        <f t="shared" si="91"/>
        <v>Afternoon45212</v>
      </c>
      <c r="D1188" s="5" t="str">
        <f>IF('by region'!$C$2="Any","Any",List!V1188)&amp;M1188&amp;IF('by region'!$I$2="Any","Any",N1188)&amp;G1188</f>
        <v>AnyFlatAny45212</v>
      </c>
      <c r="E1188" s="5" t="e">
        <f>IF(I1188=#REF!,List!G1188,"")</f>
        <v>#REF!</v>
      </c>
      <c r="F1188" s="5" t="e">
        <f t="shared" si="92"/>
        <v>#REF!</v>
      </c>
      <c r="G1188" s="15">
        <v>45212</v>
      </c>
      <c r="H1188" s="16" t="s">
        <v>35</v>
      </c>
      <c r="I1188" s="16" t="s">
        <v>76</v>
      </c>
      <c r="J1188" s="16" t="s">
        <v>9</v>
      </c>
      <c r="K1188" s="14" t="s">
        <v>16</v>
      </c>
      <c r="L1188" s="14" t="s">
        <v>17</v>
      </c>
      <c r="M1188" s="16" t="s">
        <v>25</v>
      </c>
      <c r="N1188" s="16" t="s">
        <v>13</v>
      </c>
      <c r="O1188" s="16" t="s">
        <v>14</v>
      </c>
      <c r="P1188" s="12">
        <f t="shared" si="93"/>
        <v>1</v>
      </c>
      <c r="Q1188" s="12" cm="1">
        <f t="array" ref="Q1188">SUMPRODUCT(($G$2:$G$3094=G1188)*(P1188&gt;$P$2:$P$3094))+1</f>
        <v>1</v>
      </c>
      <c r="R1188" s="12" t="e">
        <f>(Q1188*100000)+#REF!</f>
        <v>#REF!</v>
      </c>
      <c r="S1188" t="e" cm="1">
        <f t="array" ref="S1188">SUMPRODUCT(($G$2:$G$3094=G1188)*(R1188&gt;$R$2:$R$3094))+1</f>
        <v>#REF!</v>
      </c>
      <c r="T1188" t="str">
        <f t="shared" si="94"/>
        <v xml:space="preserve">NEWMARKET </v>
      </c>
      <c r="U1188">
        <v>0</v>
      </c>
      <c r="V1188" t="s">
        <v>17</v>
      </c>
      <c r="W1188">
        <f t="shared" si="95"/>
        <v>2023</v>
      </c>
    </row>
    <row r="1189" spans="1:23" x14ac:dyDescent="0.25">
      <c r="A1189" s="10" t="str">
        <f>IF(YEAR(G1189)=2024,#REF!,"")</f>
        <v/>
      </c>
      <c r="B1189" s="10" t="str">
        <f>IF(YEAR(G1189)=2025,#REF!,"")</f>
        <v/>
      </c>
      <c r="C1189" s="10" t="str">
        <f t="shared" si="91"/>
        <v>Afternoon45212</v>
      </c>
      <c r="D1189" s="5" t="str">
        <f>IF('by region'!$C$2="Any","Any",List!V1189)&amp;M1189&amp;IF('by region'!$I$2="Any","Any",N1189)&amp;G1189</f>
        <v>AnyFlatAny45212</v>
      </c>
      <c r="E1189" s="5" t="e">
        <f>IF(I1189=#REF!,List!G1189,"")</f>
        <v>#REF!</v>
      </c>
      <c r="F1189" s="5" t="e">
        <f t="shared" si="92"/>
        <v>#REF!</v>
      </c>
      <c r="G1189" s="15">
        <v>45212</v>
      </c>
      <c r="H1189" s="16" t="s">
        <v>35</v>
      </c>
      <c r="I1189" s="16" t="s">
        <v>90</v>
      </c>
      <c r="J1189" s="16" t="s">
        <v>9</v>
      </c>
      <c r="K1189" s="14" t="s">
        <v>10</v>
      </c>
      <c r="L1189" s="14" t="s">
        <v>11</v>
      </c>
      <c r="M1189" s="16" t="s">
        <v>25</v>
      </c>
      <c r="N1189" s="16" t="s">
        <v>13</v>
      </c>
      <c r="O1189" s="16" t="s">
        <v>14</v>
      </c>
      <c r="P1189" s="12">
        <f t="shared" si="93"/>
        <v>1</v>
      </c>
      <c r="Q1189" s="12" cm="1">
        <f t="array" ref="Q1189">SUMPRODUCT(($G$2:$G$3094=G1189)*(P1189&gt;$P$2:$P$3094))+1</f>
        <v>1</v>
      </c>
      <c r="R1189" s="12" t="e">
        <f>(Q1189*100000)+#REF!</f>
        <v>#REF!</v>
      </c>
      <c r="S1189" t="e" cm="1">
        <f t="array" ref="S1189">SUMPRODUCT(($G$2:$G$3094=G1189)*(R1189&gt;$R$2:$R$3094))+1</f>
        <v>#REF!</v>
      </c>
      <c r="T1189" t="str">
        <f t="shared" si="94"/>
        <v xml:space="preserve">YORK </v>
      </c>
      <c r="U1189">
        <v>0</v>
      </c>
      <c r="V1189" t="s">
        <v>17</v>
      </c>
      <c r="W1189">
        <f t="shared" si="95"/>
        <v>2023</v>
      </c>
    </row>
    <row r="1190" spans="1:23" x14ac:dyDescent="0.25">
      <c r="A1190" s="10" t="str">
        <f>IF(YEAR(G1190)=2024,#REF!,"")</f>
        <v/>
      </c>
      <c r="B1190" s="10" t="str">
        <f>IF(YEAR(G1190)=2025,#REF!,"")</f>
        <v/>
      </c>
      <c r="C1190" s="10" t="str">
        <f t="shared" si="91"/>
        <v>Afternoon45212</v>
      </c>
      <c r="D1190" s="5" t="str">
        <f>IF('by region'!$C$2="Any","Any",List!V1190)&amp;M1190&amp;IF('by region'!$I$2="Any","Any",N1190)&amp;G1190</f>
        <v>AnyJumpAny45212</v>
      </c>
      <c r="E1190" s="5" t="e">
        <f>IF(I1190=#REF!,List!G1190,"")</f>
        <v>#REF!</v>
      </c>
      <c r="F1190" s="5" t="e">
        <f t="shared" si="92"/>
        <v>#REF!</v>
      </c>
      <c r="G1190" s="15">
        <v>45212</v>
      </c>
      <c r="H1190" s="16" t="s">
        <v>35</v>
      </c>
      <c r="I1190" s="16" t="s">
        <v>54</v>
      </c>
      <c r="J1190" s="16" t="s">
        <v>9</v>
      </c>
      <c r="K1190" s="14" t="s">
        <v>24</v>
      </c>
      <c r="L1190" s="14" t="s">
        <v>19</v>
      </c>
      <c r="M1190" s="16" t="s">
        <v>12</v>
      </c>
      <c r="N1190" s="16" t="s">
        <v>13</v>
      </c>
      <c r="O1190" s="16" t="s">
        <v>14</v>
      </c>
      <c r="P1190" s="12">
        <f t="shared" si="93"/>
        <v>1</v>
      </c>
      <c r="Q1190" s="12" cm="1">
        <f t="array" ref="Q1190">SUMPRODUCT(($G$2:$G$3094=G1190)*(P1190&gt;$P$2:$P$3094))+1</f>
        <v>1</v>
      </c>
      <c r="R1190" s="12" t="e">
        <f>(Q1190*100000)+#REF!</f>
        <v>#REF!</v>
      </c>
      <c r="S1190" t="e" cm="1">
        <f t="array" ref="S1190">SUMPRODUCT(($G$2:$G$3094=G1190)*(R1190&gt;$R$2:$R$3094))+1</f>
        <v>#REF!</v>
      </c>
      <c r="T1190" t="str">
        <f t="shared" si="94"/>
        <v xml:space="preserve">Chepstow </v>
      </c>
      <c r="U1190">
        <v>0</v>
      </c>
      <c r="V1190" t="s">
        <v>17</v>
      </c>
      <c r="W1190">
        <f t="shared" si="95"/>
        <v>2023</v>
      </c>
    </row>
    <row r="1191" spans="1:23" x14ac:dyDescent="0.25">
      <c r="A1191" s="10" t="str">
        <f>IF(YEAR(G1191)=2024,#REF!,"")</f>
        <v/>
      </c>
      <c r="B1191" s="10" t="str">
        <f>IF(YEAR(G1191)=2025,#REF!,"")</f>
        <v/>
      </c>
      <c r="C1191" s="10" t="str">
        <f t="shared" si="91"/>
        <v>Floodlit45213</v>
      </c>
      <c r="D1191" s="5" t="str">
        <f>IF('by region'!$C$2="Any","Any",List!V1191)&amp;M1191&amp;IF('by region'!$I$2="Any","Any",N1191)&amp;G1191</f>
        <v>AnyFlatAny45213</v>
      </c>
      <c r="E1191" s="5" t="e">
        <f>IF(I1191=#REF!,List!G1191,"")</f>
        <v>#REF!</v>
      </c>
      <c r="F1191" s="5" t="e">
        <f t="shared" si="92"/>
        <v>#REF!</v>
      </c>
      <c r="G1191" s="15">
        <v>45213</v>
      </c>
      <c r="H1191" s="16" t="s">
        <v>37</v>
      </c>
      <c r="I1191" s="16" t="s">
        <v>73</v>
      </c>
      <c r="J1191" s="16" t="s">
        <v>32</v>
      </c>
      <c r="K1191" s="14" t="s">
        <v>10</v>
      </c>
      <c r="L1191" s="14" t="s">
        <v>19</v>
      </c>
      <c r="M1191" s="16" t="s">
        <v>25</v>
      </c>
      <c r="N1191" s="16" t="s">
        <v>26</v>
      </c>
      <c r="O1191" s="16" t="s">
        <v>33</v>
      </c>
      <c r="P1191" s="12">
        <f t="shared" si="93"/>
        <v>3</v>
      </c>
      <c r="Q1191" s="12" cm="1">
        <f t="array" ref="Q1191">SUMPRODUCT(($G$2:$G$3094=G1191)*(P1191&gt;$P$2:$P$3094))+1</f>
        <v>6</v>
      </c>
      <c r="R1191" s="12" t="e">
        <f>(Q1191*100000)+#REF!</f>
        <v>#REF!</v>
      </c>
      <c r="S1191" t="e" cm="1">
        <f t="array" ref="S1191">SUMPRODUCT(($G$2:$G$3094=G1191)*(R1191&gt;$R$2:$R$3094))+1</f>
        <v>#REF!</v>
      </c>
      <c r="T1191" t="str">
        <f t="shared" si="94"/>
        <v>CHELMSFORD CITY #</v>
      </c>
      <c r="U1191">
        <v>0</v>
      </c>
      <c r="V1191" t="s">
        <v>19</v>
      </c>
      <c r="W1191">
        <f t="shared" si="95"/>
        <v>2023</v>
      </c>
    </row>
    <row r="1192" spans="1:23" x14ac:dyDescent="0.25">
      <c r="A1192" s="10" t="str">
        <f>IF(YEAR(G1192)=2024,#REF!,"")</f>
        <v/>
      </c>
      <c r="B1192" s="10" t="str">
        <f>IF(YEAR(G1192)=2025,#REF!,"")</f>
        <v/>
      </c>
      <c r="C1192" s="10" t="str">
        <f t="shared" si="91"/>
        <v>Afternoon45213</v>
      </c>
      <c r="D1192" s="5" t="str">
        <f>IF('by region'!$C$2="Any","Any",List!V1192)&amp;M1192&amp;IF('by region'!$I$2="Any","Any",N1192)&amp;G1192</f>
        <v>AnyFlatAny45213</v>
      </c>
      <c r="E1192" s="5" t="e">
        <f>IF(I1192=#REF!,List!G1192,"")</f>
        <v>#REF!</v>
      </c>
      <c r="F1192" s="5" t="e">
        <f t="shared" si="92"/>
        <v>#REF!</v>
      </c>
      <c r="G1192" s="15">
        <v>45213</v>
      </c>
      <c r="H1192" s="16" t="s">
        <v>37</v>
      </c>
      <c r="I1192" s="16" t="s">
        <v>76</v>
      </c>
      <c r="J1192" s="16" t="s">
        <v>9</v>
      </c>
      <c r="K1192" s="14" t="s">
        <v>16</v>
      </c>
      <c r="L1192" s="14" t="s">
        <v>17</v>
      </c>
      <c r="M1192" s="16" t="s">
        <v>25</v>
      </c>
      <c r="N1192" s="16" t="s">
        <v>13</v>
      </c>
      <c r="O1192" s="16" t="s">
        <v>14</v>
      </c>
      <c r="P1192" s="12">
        <f t="shared" si="93"/>
        <v>1</v>
      </c>
      <c r="Q1192" s="12" cm="1">
        <f t="array" ref="Q1192">SUMPRODUCT(($G$2:$G$3094=G1192)*(P1192&gt;$P$2:$P$3094))+1</f>
        <v>1</v>
      </c>
      <c r="R1192" s="12" t="e">
        <f>(Q1192*100000)+#REF!</f>
        <v>#REF!</v>
      </c>
      <c r="S1192" t="e" cm="1">
        <f t="array" ref="S1192">SUMPRODUCT(($G$2:$G$3094=G1192)*(R1192&gt;$R$2:$R$3094))+1</f>
        <v>#REF!</v>
      </c>
      <c r="T1192" t="str">
        <f t="shared" si="94"/>
        <v xml:space="preserve">NEWMARKET </v>
      </c>
      <c r="U1192">
        <v>0</v>
      </c>
      <c r="V1192" t="s">
        <v>30</v>
      </c>
      <c r="W1192">
        <f t="shared" si="95"/>
        <v>2023</v>
      </c>
    </row>
    <row r="1193" spans="1:23" x14ac:dyDescent="0.25">
      <c r="A1193" s="10" t="str">
        <f>IF(YEAR(G1193)=2024,#REF!,"")</f>
        <v/>
      </c>
      <c r="B1193" s="10" t="str">
        <f>IF(YEAR(G1193)=2025,#REF!,"")</f>
        <v/>
      </c>
      <c r="C1193" s="10" t="str">
        <f t="shared" si="91"/>
        <v>Afternoon45213</v>
      </c>
      <c r="D1193" s="5" t="str">
        <f>IF('by region'!$C$2="Any","Any",List!V1193)&amp;M1193&amp;IF('by region'!$I$2="Any","Any",N1193)&amp;G1193</f>
        <v>AnyFlatAny45213</v>
      </c>
      <c r="E1193" s="5" t="e">
        <f>IF(I1193=#REF!,List!G1193,"")</f>
        <v>#REF!</v>
      </c>
      <c r="F1193" s="5" t="e">
        <f t="shared" si="92"/>
        <v>#REF!</v>
      </c>
      <c r="G1193" s="15">
        <v>45213</v>
      </c>
      <c r="H1193" s="16" t="s">
        <v>37</v>
      </c>
      <c r="I1193" s="16" t="s">
        <v>90</v>
      </c>
      <c r="J1193" s="16" t="s">
        <v>9</v>
      </c>
      <c r="K1193" s="14" t="s">
        <v>10</v>
      </c>
      <c r="L1193" s="14" t="s">
        <v>11</v>
      </c>
      <c r="M1193" s="16" t="s">
        <v>25</v>
      </c>
      <c r="N1193" s="16" t="s">
        <v>13</v>
      </c>
      <c r="O1193" s="16" t="s">
        <v>14</v>
      </c>
      <c r="P1193" s="12">
        <f t="shared" si="93"/>
        <v>1</v>
      </c>
      <c r="Q1193" s="12" cm="1">
        <f t="array" ref="Q1193">SUMPRODUCT(($G$2:$G$3094=G1193)*(P1193&gt;$P$2:$P$3094))+1</f>
        <v>1</v>
      </c>
      <c r="R1193" s="12" t="e">
        <f>(Q1193*100000)+#REF!</f>
        <v>#REF!</v>
      </c>
      <c r="S1193" t="e" cm="1">
        <f t="array" ref="S1193">SUMPRODUCT(($G$2:$G$3094=G1193)*(R1193&gt;$R$2:$R$3094))+1</f>
        <v>#REF!</v>
      </c>
      <c r="T1193" t="str">
        <f t="shared" si="94"/>
        <v xml:space="preserve">YORK </v>
      </c>
      <c r="U1193">
        <v>0</v>
      </c>
      <c r="V1193" t="s">
        <v>17</v>
      </c>
      <c r="W1193">
        <f t="shared" si="95"/>
        <v>2023</v>
      </c>
    </row>
    <row r="1194" spans="1:23" x14ac:dyDescent="0.25">
      <c r="A1194" s="10" t="str">
        <f>IF(YEAR(G1194)=2024,#REF!,"")</f>
        <v/>
      </c>
      <c r="B1194" s="10" t="str">
        <f>IF(YEAR(G1194)=2025,#REF!,"")</f>
        <v/>
      </c>
      <c r="C1194" s="10" t="str">
        <f t="shared" si="91"/>
        <v>Afternoon45213</v>
      </c>
      <c r="D1194" s="5" t="str">
        <f>IF('by region'!$C$2="Any","Any",List!V1194)&amp;M1194&amp;IF('by region'!$I$2="Any","Any",N1194)&amp;G1194</f>
        <v>AnyFlatAny45213</v>
      </c>
      <c r="E1194" s="5" t="e">
        <f>IF(I1194=#REF!,List!G1194,"")</f>
        <v>#REF!</v>
      </c>
      <c r="F1194" s="5" t="e">
        <f t="shared" si="92"/>
        <v>#REF!</v>
      </c>
      <c r="G1194" s="15">
        <v>45213</v>
      </c>
      <c r="H1194" s="16" t="s">
        <v>37</v>
      </c>
      <c r="I1194" s="16" t="s">
        <v>88</v>
      </c>
      <c r="J1194" s="16" t="s">
        <v>9</v>
      </c>
      <c r="K1194" s="14" t="s">
        <v>10</v>
      </c>
      <c r="L1194" s="14" t="s">
        <v>17</v>
      </c>
      <c r="M1194" s="16" t="s">
        <v>25</v>
      </c>
      <c r="N1194" s="16" t="s">
        <v>13</v>
      </c>
      <c r="O1194" s="16" t="s">
        <v>21</v>
      </c>
      <c r="P1194" s="12">
        <f t="shared" si="93"/>
        <v>1</v>
      </c>
      <c r="Q1194" s="12" cm="1">
        <f t="array" ref="Q1194">SUMPRODUCT(($G$2:$G$3094=G1194)*(P1194&gt;$P$2:$P$3094))+1</f>
        <v>1</v>
      </c>
      <c r="R1194" s="12" t="e">
        <f>(Q1194*100000)+#REF!</f>
        <v>#REF!</v>
      </c>
      <c r="S1194" t="e" cm="1">
        <f t="array" ref="S1194">SUMPRODUCT(($G$2:$G$3094=G1194)*(R1194&gt;$R$2:$R$3094))+1</f>
        <v>#REF!</v>
      </c>
      <c r="T1194" t="str">
        <f t="shared" si="94"/>
        <v xml:space="preserve">CHESTER </v>
      </c>
      <c r="U1194">
        <v>0</v>
      </c>
      <c r="V1194" t="s">
        <v>11</v>
      </c>
      <c r="W1194">
        <f t="shared" si="95"/>
        <v>2023</v>
      </c>
    </row>
    <row r="1195" spans="1:23" x14ac:dyDescent="0.25">
      <c r="A1195" s="10" t="str">
        <f>IF(YEAR(G1195)=2024,#REF!,"")</f>
        <v/>
      </c>
      <c r="B1195" s="10" t="str">
        <f>IF(YEAR(G1195)=2025,#REF!,"")</f>
        <v/>
      </c>
      <c r="C1195" s="10" t="str">
        <f t="shared" si="91"/>
        <v>Afternoon45213</v>
      </c>
      <c r="D1195" s="5" t="str">
        <f>IF('by region'!$C$2="Any","Any",List!V1195)&amp;M1195&amp;IF('by region'!$I$2="Any","Any",N1195)&amp;G1195</f>
        <v>AnyJumpAny45213</v>
      </c>
      <c r="E1195" s="5" t="e">
        <f>IF(I1195=#REF!,List!G1195,"")</f>
        <v>#REF!</v>
      </c>
      <c r="F1195" s="5" t="e">
        <f t="shared" si="92"/>
        <v>#REF!</v>
      </c>
      <c r="G1195" s="15">
        <v>45213</v>
      </c>
      <c r="H1195" s="16" t="s">
        <v>37</v>
      </c>
      <c r="I1195" s="16" t="s">
        <v>54</v>
      </c>
      <c r="J1195" s="16" t="s">
        <v>9</v>
      </c>
      <c r="K1195" s="14" t="s">
        <v>24</v>
      </c>
      <c r="L1195" s="14" t="s">
        <v>19</v>
      </c>
      <c r="M1195" s="16" t="s">
        <v>12</v>
      </c>
      <c r="N1195" s="16" t="s">
        <v>13</v>
      </c>
      <c r="O1195" s="16" t="s">
        <v>14</v>
      </c>
      <c r="P1195" s="12">
        <f t="shared" si="93"/>
        <v>1</v>
      </c>
      <c r="Q1195" s="12" cm="1">
        <f t="array" ref="Q1195">SUMPRODUCT(($G$2:$G$3094=G1195)*(P1195&gt;$P$2:$P$3094))+1</f>
        <v>1</v>
      </c>
      <c r="R1195" s="12" t="e">
        <f>(Q1195*100000)+#REF!</f>
        <v>#REF!</v>
      </c>
      <c r="S1195" t="e" cm="1">
        <f t="array" ref="S1195">SUMPRODUCT(($G$2:$G$3094=G1195)*(R1195&gt;$R$2:$R$3094))+1</f>
        <v>#REF!</v>
      </c>
      <c r="T1195" t="str">
        <f t="shared" si="94"/>
        <v xml:space="preserve">Chepstow </v>
      </c>
      <c r="U1195">
        <v>0</v>
      </c>
      <c r="V1195" t="s">
        <v>30</v>
      </c>
      <c r="W1195">
        <f t="shared" si="95"/>
        <v>2023</v>
      </c>
    </row>
    <row r="1196" spans="1:23" x14ac:dyDescent="0.25">
      <c r="A1196" s="10" t="str">
        <f>IF(YEAR(G1196)=2024,#REF!,"")</f>
        <v/>
      </c>
      <c r="B1196" s="10" t="str">
        <f>IF(YEAR(G1196)=2025,#REF!,"")</f>
        <v/>
      </c>
      <c r="C1196" s="10" t="str">
        <f t="shared" si="91"/>
        <v>Afternoon45213</v>
      </c>
      <c r="D1196" s="5" t="str">
        <f>IF('by region'!$C$2="Any","Any",List!V1196)&amp;M1196&amp;IF('by region'!$I$2="Any","Any",N1196)&amp;G1196</f>
        <v>AnyJumpAny45213</v>
      </c>
      <c r="E1196" s="5" t="e">
        <f>IF(I1196=#REF!,List!G1196,"")</f>
        <v>#REF!</v>
      </c>
      <c r="F1196" s="5" t="e">
        <f t="shared" si="92"/>
        <v>#REF!</v>
      </c>
      <c r="G1196" s="15">
        <v>45213</v>
      </c>
      <c r="H1196" s="16" t="s">
        <v>37</v>
      </c>
      <c r="I1196" s="16" t="s">
        <v>67</v>
      </c>
      <c r="J1196" s="16" t="s">
        <v>9</v>
      </c>
      <c r="K1196" s="14" t="s">
        <v>10</v>
      </c>
      <c r="L1196" s="14" t="s">
        <v>11</v>
      </c>
      <c r="M1196" s="16" t="s">
        <v>12</v>
      </c>
      <c r="N1196" s="16" t="s">
        <v>13</v>
      </c>
      <c r="O1196" s="16" t="s">
        <v>14</v>
      </c>
      <c r="P1196" s="12">
        <f t="shared" si="93"/>
        <v>1</v>
      </c>
      <c r="Q1196" s="12" cm="1">
        <f t="array" ref="Q1196">SUMPRODUCT(($G$2:$G$3094=G1196)*(P1196&gt;$P$2:$P$3094))+1</f>
        <v>1</v>
      </c>
      <c r="R1196" s="12" t="e">
        <f>(Q1196*100000)+#REF!</f>
        <v>#REF!</v>
      </c>
      <c r="S1196" t="e" cm="1">
        <f t="array" ref="S1196">SUMPRODUCT(($G$2:$G$3094=G1196)*(R1196&gt;$R$2:$R$3094))+1</f>
        <v>#REF!</v>
      </c>
      <c r="T1196" t="str">
        <f t="shared" si="94"/>
        <v xml:space="preserve">Hexham </v>
      </c>
      <c r="U1196">
        <v>0</v>
      </c>
      <c r="V1196" t="s">
        <v>19</v>
      </c>
      <c r="W1196">
        <f t="shared" si="95"/>
        <v>2023</v>
      </c>
    </row>
    <row r="1197" spans="1:23" x14ac:dyDescent="0.25">
      <c r="A1197" s="10" t="str">
        <f>IF(YEAR(G1197)=2024,#REF!,"")</f>
        <v/>
      </c>
      <c r="B1197" s="10" t="str">
        <f>IF(YEAR(G1197)=2025,#REF!,"")</f>
        <v/>
      </c>
      <c r="C1197" s="10" t="str">
        <f t="shared" si="91"/>
        <v>Afternoon45214</v>
      </c>
      <c r="D1197" s="5" t="str">
        <f>IF('by region'!$C$2="Any","Any",List!V1197)&amp;M1197&amp;IF('by region'!$I$2="Any","Any",N1197)&amp;G1197</f>
        <v>AnyFlatAny45214</v>
      </c>
      <c r="E1197" s="5" t="e">
        <f>IF(I1197=#REF!,List!G1197,"")</f>
        <v>#REF!</v>
      </c>
      <c r="F1197" s="5" t="e">
        <f t="shared" si="92"/>
        <v>#REF!</v>
      </c>
      <c r="G1197" s="15">
        <v>45214</v>
      </c>
      <c r="H1197" s="16" t="s">
        <v>40</v>
      </c>
      <c r="I1197" s="16" t="s">
        <v>85</v>
      </c>
      <c r="J1197" s="16" t="s">
        <v>9</v>
      </c>
      <c r="K1197" s="14" t="s">
        <v>10</v>
      </c>
      <c r="L1197" s="14" t="s">
        <v>19</v>
      </c>
      <c r="M1197" s="16" t="s">
        <v>25</v>
      </c>
      <c r="N1197" s="16" t="s">
        <v>13</v>
      </c>
      <c r="O1197" s="16" t="s">
        <v>14</v>
      </c>
      <c r="P1197" s="12">
        <f t="shared" si="93"/>
        <v>1</v>
      </c>
      <c r="Q1197" s="12" cm="1">
        <f t="array" ref="Q1197">SUMPRODUCT(($G$2:$G$3094=G1197)*(P1197&gt;$P$2:$P$3094))+1</f>
        <v>1</v>
      </c>
      <c r="R1197" s="12" t="e">
        <f>(Q1197*100000)+#REF!</f>
        <v>#REF!</v>
      </c>
      <c r="S1197" t="e" cm="1">
        <f t="array" ref="S1197">SUMPRODUCT(($G$2:$G$3094=G1197)*(R1197&gt;$R$2:$R$3094))+1</f>
        <v>#REF!</v>
      </c>
      <c r="T1197" t="str">
        <f t="shared" si="94"/>
        <v xml:space="preserve">GOODWOOD </v>
      </c>
      <c r="U1197">
        <v>0</v>
      </c>
      <c r="V1197" t="s">
        <v>11</v>
      </c>
      <c r="W1197">
        <f t="shared" si="95"/>
        <v>2023</v>
      </c>
    </row>
    <row r="1198" spans="1:23" x14ac:dyDescent="0.25">
      <c r="A1198" s="10" t="str">
        <f>IF(YEAR(G1198)=2024,#REF!,"")</f>
        <v/>
      </c>
      <c r="B1198" s="10" t="str">
        <f>IF(YEAR(G1198)=2025,#REF!,"")</f>
        <v/>
      </c>
      <c r="C1198" s="10" t="str">
        <f t="shared" si="91"/>
        <v>Afternoon45214</v>
      </c>
      <c r="D1198" s="5" t="str">
        <f>IF('by region'!$C$2="Any","Any",List!V1198)&amp;M1198&amp;IF('by region'!$I$2="Any","Any",N1198)&amp;G1198</f>
        <v>AnyJumpAny45214</v>
      </c>
      <c r="E1198" s="5" t="e">
        <f>IF(I1198=#REF!,List!G1198,"")</f>
        <v>#REF!</v>
      </c>
      <c r="F1198" s="5" t="e">
        <f t="shared" si="92"/>
        <v>#REF!</v>
      </c>
      <c r="G1198" s="15">
        <v>45214</v>
      </c>
      <c r="H1198" s="16" t="s">
        <v>40</v>
      </c>
      <c r="I1198" s="16" t="s">
        <v>65</v>
      </c>
      <c r="J1198" s="16" t="s">
        <v>9</v>
      </c>
      <c r="K1198" s="14" t="s">
        <v>24</v>
      </c>
      <c r="L1198" s="14" t="s">
        <v>19</v>
      </c>
      <c r="M1198" s="16" t="s">
        <v>12</v>
      </c>
      <c r="N1198" s="16" t="s">
        <v>13</v>
      </c>
      <c r="O1198" s="16" t="s">
        <v>14</v>
      </c>
      <c r="P1198" s="12">
        <f t="shared" si="93"/>
        <v>1</v>
      </c>
      <c r="Q1198" s="12" cm="1">
        <f t="array" ref="Q1198">SUMPRODUCT(($G$2:$G$3094=G1198)*(P1198&gt;$P$2:$P$3094))+1</f>
        <v>1</v>
      </c>
      <c r="R1198" s="12" t="e">
        <f>(Q1198*100000)+#REF!</f>
        <v>#REF!</v>
      </c>
      <c r="S1198" t="e" cm="1">
        <f t="array" ref="S1198">SUMPRODUCT(($G$2:$G$3094=G1198)*(R1198&gt;$R$2:$R$3094))+1</f>
        <v>#REF!</v>
      </c>
      <c r="T1198" t="str">
        <f t="shared" si="94"/>
        <v xml:space="preserve">Ffos Las </v>
      </c>
      <c r="U1198">
        <v>0</v>
      </c>
      <c r="V1198" t="s">
        <v>19</v>
      </c>
      <c r="W1198">
        <f t="shared" si="95"/>
        <v>2023</v>
      </c>
    </row>
    <row r="1199" spans="1:23" x14ac:dyDescent="0.25">
      <c r="A1199" s="10" t="str">
        <f>IF(YEAR(G1199)=2024,#REF!,"")</f>
        <v/>
      </c>
      <c r="B1199" s="10" t="str">
        <f>IF(YEAR(G1199)=2025,#REF!,"")</f>
        <v/>
      </c>
      <c r="C1199" s="10" t="str">
        <f t="shared" si="91"/>
        <v>Floodlit45215</v>
      </c>
      <c r="D1199" s="5" t="str">
        <f>IF('by region'!$C$2="Any","Any",List!V1199)&amp;M1199&amp;IF('by region'!$I$2="Any","Any",N1199)&amp;G1199</f>
        <v>AnyFlatAny45215</v>
      </c>
      <c r="E1199" s="5" t="e">
        <f>IF(I1199=#REF!,List!G1199,"")</f>
        <v>#REF!</v>
      </c>
      <c r="F1199" s="5" t="e">
        <f t="shared" si="92"/>
        <v>#REF!</v>
      </c>
      <c r="G1199" s="15">
        <v>45215</v>
      </c>
      <c r="H1199" s="16" t="s">
        <v>42</v>
      </c>
      <c r="I1199" s="16" t="s">
        <v>47</v>
      </c>
      <c r="J1199" s="16" t="s">
        <v>32</v>
      </c>
      <c r="K1199" s="14" t="s">
        <v>16</v>
      </c>
      <c r="L1199" s="14" t="s">
        <v>19</v>
      </c>
      <c r="M1199" s="16" t="s">
        <v>25</v>
      </c>
      <c r="N1199" s="16" t="s">
        <v>26</v>
      </c>
      <c r="O1199" s="16" t="s">
        <v>33</v>
      </c>
      <c r="P1199" s="12">
        <f t="shared" si="93"/>
        <v>3</v>
      </c>
      <c r="Q1199" s="12" cm="1">
        <f t="array" ref="Q1199">SUMPRODUCT(($G$2:$G$3094=G1199)*(P1199&gt;$P$2:$P$3094))+1</f>
        <v>4</v>
      </c>
      <c r="R1199" s="12" t="e">
        <f>(Q1199*100000)+#REF!</f>
        <v>#REF!</v>
      </c>
      <c r="S1199" t="e" cm="1">
        <f t="array" ref="S1199">SUMPRODUCT(($G$2:$G$3094=G1199)*(R1199&gt;$R$2:$R$3094))+1</f>
        <v>#REF!</v>
      </c>
      <c r="T1199" t="str">
        <f t="shared" si="94"/>
        <v>KEMPTON PARK #</v>
      </c>
      <c r="U1199">
        <v>0</v>
      </c>
      <c r="V1199" t="s">
        <v>30</v>
      </c>
      <c r="W1199">
        <f t="shared" si="95"/>
        <v>2023</v>
      </c>
    </row>
    <row r="1200" spans="1:23" x14ac:dyDescent="0.25">
      <c r="A1200" s="10" t="str">
        <f>IF(YEAR(G1200)=2024,#REF!,"")</f>
        <v/>
      </c>
      <c r="B1200" s="10" t="str">
        <f>IF(YEAR(G1200)=2025,#REF!,"")</f>
        <v/>
      </c>
      <c r="C1200" s="10" t="str">
        <f t="shared" si="91"/>
        <v>Afternoon45215</v>
      </c>
      <c r="D1200" s="5" t="str">
        <f>IF('by region'!$C$2="Any","Any",List!V1200)&amp;M1200&amp;IF('by region'!$I$2="Any","Any",N1200)&amp;G1200</f>
        <v>AnyFlatAny45215</v>
      </c>
      <c r="E1200" s="5" t="e">
        <f>IF(I1200=#REF!,List!G1200,"")</f>
        <v>#REF!</v>
      </c>
      <c r="F1200" s="5" t="e">
        <f t="shared" si="92"/>
        <v>#REF!</v>
      </c>
      <c r="G1200" s="15">
        <v>45215</v>
      </c>
      <c r="H1200" s="16" t="s">
        <v>42</v>
      </c>
      <c r="I1200" s="16" t="s">
        <v>22</v>
      </c>
      <c r="J1200" s="16" t="s">
        <v>9</v>
      </c>
      <c r="K1200" s="14" t="s">
        <v>10</v>
      </c>
      <c r="L1200" s="14" t="s">
        <v>11</v>
      </c>
      <c r="M1200" s="16" t="s">
        <v>25</v>
      </c>
      <c r="N1200" s="16" t="s">
        <v>13</v>
      </c>
      <c r="O1200" s="16" t="s">
        <v>14</v>
      </c>
      <c r="P1200" s="12">
        <f t="shared" si="93"/>
        <v>1</v>
      </c>
      <c r="Q1200" s="12" cm="1">
        <f t="array" ref="Q1200">SUMPRODUCT(($G$2:$G$3094=G1200)*(P1200&gt;$P$2:$P$3094))+1</f>
        <v>1</v>
      </c>
      <c r="R1200" s="12" t="e">
        <f>(Q1200*100000)+#REF!</f>
        <v>#REF!</v>
      </c>
      <c r="S1200" t="e" cm="1">
        <f t="array" ref="S1200">SUMPRODUCT(($G$2:$G$3094=G1200)*(R1200&gt;$R$2:$R$3094))+1</f>
        <v>#REF!</v>
      </c>
      <c r="T1200" t="str">
        <f t="shared" si="94"/>
        <v xml:space="preserve">MUSSELBURGH </v>
      </c>
      <c r="U1200">
        <v>0</v>
      </c>
      <c r="V1200" t="s">
        <v>17</v>
      </c>
      <c r="W1200">
        <f t="shared" si="95"/>
        <v>2023</v>
      </c>
    </row>
    <row r="1201" spans="1:23" x14ac:dyDescent="0.25">
      <c r="A1201" s="10" t="str">
        <f>IF(YEAR(G1201)=2024,#REF!,"")</f>
        <v/>
      </c>
      <c r="B1201" s="10" t="str">
        <f>IF(YEAR(G1201)=2025,#REF!,"")</f>
        <v/>
      </c>
      <c r="C1201" s="10" t="str">
        <f t="shared" si="91"/>
        <v>Afternoon45215</v>
      </c>
      <c r="D1201" s="5" t="str">
        <f>IF('by region'!$C$2="Any","Any",List!V1201)&amp;M1201&amp;IF('by region'!$I$2="Any","Any",N1201)&amp;G1201</f>
        <v>AnyFlatAny45215</v>
      </c>
      <c r="E1201" s="5" t="e">
        <f>IF(I1201=#REF!,List!G1201,"")</f>
        <v>#REF!</v>
      </c>
      <c r="F1201" s="5" t="e">
        <f t="shared" si="92"/>
        <v>#REF!</v>
      </c>
      <c r="G1201" s="15">
        <v>45215</v>
      </c>
      <c r="H1201" s="16" t="s">
        <v>42</v>
      </c>
      <c r="I1201" s="16" t="s">
        <v>70</v>
      </c>
      <c r="J1201" s="16" t="s">
        <v>9</v>
      </c>
      <c r="K1201" s="14" t="s">
        <v>24</v>
      </c>
      <c r="L1201" s="14" t="s">
        <v>19</v>
      </c>
      <c r="M1201" s="16" t="s">
        <v>25</v>
      </c>
      <c r="N1201" s="16" t="s">
        <v>13</v>
      </c>
      <c r="O1201" s="16" t="s">
        <v>14</v>
      </c>
      <c r="P1201" s="12">
        <f t="shared" si="93"/>
        <v>1</v>
      </c>
      <c r="Q1201" s="12" cm="1">
        <f t="array" ref="Q1201">SUMPRODUCT(($G$2:$G$3094=G1201)*(P1201&gt;$P$2:$P$3094))+1</f>
        <v>1</v>
      </c>
      <c r="R1201" s="12" t="e">
        <f>(Q1201*100000)+#REF!</f>
        <v>#REF!</v>
      </c>
      <c r="S1201" t="e" cm="1">
        <f t="array" ref="S1201">SUMPRODUCT(($G$2:$G$3094=G1201)*(R1201&gt;$R$2:$R$3094))+1</f>
        <v>#REF!</v>
      </c>
      <c r="T1201" t="str">
        <f t="shared" si="94"/>
        <v xml:space="preserve">WINDSOR </v>
      </c>
      <c r="U1201">
        <v>0</v>
      </c>
      <c r="V1201" t="s">
        <v>11</v>
      </c>
      <c r="W1201">
        <f t="shared" si="95"/>
        <v>2023</v>
      </c>
    </row>
    <row r="1202" spans="1:23" x14ac:dyDescent="0.25">
      <c r="A1202" s="10" t="str">
        <f>IF(YEAR(G1202)=2024,#REF!,"")</f>
        <v/>
      </c>
      <c r="B1202" s="10" t="str">
        <f>IF(YEAR(G1202)=2025,#REF!,"")</f>
        <v/>
      </c>
      <c r="C1202" s="10" t="str">
        <f t="shared" si="91"/>
        <v>Afternoon45215</v>
      </c>
      <c r="D1202" s="5" t="str">
        <f>IF('by region'!$C$2="Any","Any",List!V1202)&amp;M1202&amp;IF('by region'!$I$2="Any","Any",N1202)&amp;G1202</f>
        <v>AnyFlatAny45215</v>
      </c>
      <c r="E1202" s="5" t="e">
        <f>IF(I1202=#REF!,List!G1202,"")</f>
        <v>#REF!</v>
      </c>
      <c r="F1202" s="5" t="e">
        <f t="shared" si="92"/>
        <v>#REF!</v>
      </c>
      <c r="G1202" s="15">
        <v>45215</v>
      </c>
      <c r="H1202" s="16" t="s">
        <v>42</v>
      </c>
      <c r="I1202" s="16" t="s">
        <v>81</v>
      </c>
      <c r="J1202" s="16" t="s">
        <v>9</v>
      </c>
      <c r="K1202" s="14" t="s">
        <v>24</v>
      </c>
      <c r="L1202" s="14" t="s">
        <v>17</v>
      </c>
      <c r="M1202" s="16" t="s">
        <v>25</v>
      </c>
      <c r="N1202" s="16" t="s">
        <v>13</v>
      </c>
      <c r="O1202" s="16" t="s">
        <v>14</v>
      </c>
      <c r="P1202" s="12">
        <f t="shared" si="93"/>
        <v>1</v>
      </c>
      <c r="Q1202" s="12" cm="1">
        <f t="array" ref="Q1202">SUMPRODUCT(($G$2:$G$3094=G1202)*(P1202&gt;$P$2:$P$3094))+1</f>
        <v>1</v>
      </c>
      <c r="R1202" s="12" t="e">
        <f>(Q1202*100000)+#REF!</f>
        <v>#REF!</v>
      </c>
      <c r="S1202" t="e" cm="1">
        <f t="array" ref="S1202">SUMPRODUCT(($G$2:$G$3094=G1202)*(R1202&gt;$R$2:$R$3094))+1</f>
        <v>#REF!</v>
      </c>
      <c r="T1202" t="str">
        <f t="shared" si="94"/>
        <v xml:space="preserve">YARMOUTH </v>
      </c>
      <c r="U1202">
        <v>0</v>
      </c>
      <c r="V1202" t="s">
        <v>11</v>
      </c>
      <c r="W1202">
        <f t="shared" si="95"/>
        <v>2023</v>
      </c>
    </row>
    <row r="1203" spans="1:23" x14ac:dyDescent="0.25">
      <c r="A1203" s="10" t="str">
        <f>IF(YEAR(G1203)=2024,#REF!,"")</f>
        <v/>
      </c>
      <c r="B1203" s="10" t="str">
        <f>IF(YEAR(G1203)=2025,#REF!,"")</f>
        <v/>
      </c>
      <c r="C1203" s="10" t="str">
        <f t="shared" si="91"/>
        <v>Floodlit45216</v>
      </c>
      <c r="D1203" s="5" t="str">
        <f>IF('by region'!$C$2="Any","Any",List!V1203)&amp;M1203&amp;IF('by region'!$I$2="Any","Any",N1203)&amp;G1203</f>
        <v>AnyFlatAny45216</v>
      </c>
      <c r="E1203" s="5" t="e">
        <f>IF(I1203=#REF!,List!G1203,"")</f>
        <v>#REF!</v>
      </c>
      <c r="F1203" s="5" t="e">
        <f t="shared" si="92"/>
        <v>#REF!</v>
      </c>
      <c r="G1203" s="15">
        <v>45216</v>
      </c>
      <c r="H1203" s="16" t="s">
        <v>7</v>
      </c>
      <c r="I1203" s="16" t="s">
        <v>31</v>
      </c>
      <c r="J1203" s="16" t="s">
        <v>32</v>
      </c>
      <c r="K1203" s="14" t="s">
        <v>24</v>
      </c>
      <c r="L1203" s="14" t="s">
        <v>11</v>
      </c>
      <c r="M1203" s="16" t="s">
        <v>25</v>
      </c>
      <c r="N1203" s="16" t="s">
        <v>26</v>
      </c>
      <c r="O1203" s="16" t="s">
        <v>33</v>
      </c>
      <c r="P1203" s="12">
        <f t="shared" si="93"/>
        <v>3</v>
      </c>
      <c r="Q1203" s="12" cm="1">
        <f t="array" ref="Q1203">SUMPRODUCT(($G$2:$G$3094=G1203)*(P1203&gt;$P$2:$P$3094))+1</f>
        <v>4</v>
      </c>
      <c r="R1203" s="12" t="e">
        <f>(Q1203*100000)+#REF!</f>
        <v>#REF!</v>
      </c>
      <c r="S1203" t="e" cm="1">
        <f t="array" ref="S1203">SUMPRODUCT(($G$2:$G$3094=G1203)*(R1203&gt;$R$2:$R$3094))+1</f>
        <v>#REF!</v>
      </c>
      <c r="T1203" t="str">
        <f t="shared" si="94"/>
        <v>NEWCASTLE #</v>
      </c>
      <c r="U1203">
        <v>0</v>
      </c>
      <c r="V1203" t="s">
        <v>17</v>
      </c>
      <c r="W1203">
        <f t="shared" si="95"/>
        <v>2023</v>
      </c>
    </row>
    <row r="1204" spans="1:23" x14ac:dyDescent="0.25">
      <c r="A1204" s="10" t="str">
        <f>IF(YEAR(G1204)=2024,#REF!,"")</f>
        <v/>
      </c>
      <c r="B1204" s="10" t="str">
        <f>IF(YEAR(G1204)=2025,#REF!,"")</f>
        <v/>
      </c>
      <c r="C1204" s="10" t="str">
        <f t="shared" si="91"/>
        <v>Afternoon45216</v>
      </c>
      <c r="D1204" s="5" t="str">
        <f>IF('by region'!$C$2="Any","Any",List!V1204)&amp;M1204&amp;IF('by region'!$I$2="Any","Any",N1204)&amp;G1204</f>
        <v>AnyFlatAny45216</v>
      </c>
      <c r="E1204" s="5" t="e">
        <f>IF(I1204=#REF!,List!G1204,"")</f>
        <v>#REF!</v>
      </c>
      <c r="F1204" s="5" t="e">
        <f t="shared" si="92"/>
        <v>#REF!</v>
      </c>
      <c r="G1204" s="15">
        <v>45216</v>
      </c>
      <c r="H1204" s="16" t="s">
        <v>7</v>
      </c>
      <c r="I1204" s="16" t="s">
        <v>44</v>
      </c>
      <c r="J1204" s="16" t="s">
        <v>9</v>
      </c>
      <c r="K1204" s="14" t="s">
        <v>10</v>
      </c>
      <c r="L1204" s="14" t="s">
        <v>17</v>
      </c>
      <c r="M1204" s="16" t="s">
        <v>25</v>
      </c>
      <c r="N1204" s="16" t="s">
        <v>13</v>
      </c>
      <c r="O1204" s="16" t="s">
        <v>14</v>
      </c>
      <c r="P1204" s="12">
        <f t="shared" si="93"/>
        <v>1</v>
      </c>
      <c r="Q1204" s="12" cm="1">
        <f t="array" ref="Q1204">SUMPRODUCT(($G$2:$G$3094=G1204)*(P1204&gt;$P$2:$P$3094))+1</f>
        <v>1</v>
      </c>
      <c r="R1204" s="12" t="e">
        <f>(Q1204*100000)+#REF!</f>
        <v>#REF!</v>
      </c>
      <c r="S1204" t="e" cm="1">
        <f t="array" ref="S1204">SUMPRODUCT(($G$2:$G$3094=G1204)*(R1204&gt;$R$2:$R$3094))+1</f>
        <v>#REF!</v>
      </c>
      <c r="T1204" t="str">
        <f t="shared" si="94"/>
        <v xml:space="preserve">LEICESTER </v>
      </c>
      <c r="U1204">
        <v>0</v>
      </c>
      <c r="V1204" t="s">
        <v>19</v>
      </c>
      <c r="W1204">
        <f t="shared" si="95"/>
        <v>2023</v>
      </c>
    </row>
    <row r="1205" spans="1:23" x14ac:dyDescent="0.25">
      <c r="A1205" s="10" t="str">
        <f>IF(YEAR(G1205)=2024,#REF!,"")</f>
        <v/>
      </c>
      <c r="B1205" s="10" t="str">
        <f>IF(YEAR(G1205)=2025,#REF!,"")</f>
        <v/>
      </c>
      <c r="C1205" s="10" t="str">
        <f t="shared" ref="C1205:C1267" si="96">J1205&amp;G1205</f>
        <v>Afternoon45216</v>
      </c>
      <c r="D1205" s="5" t="str">
        <f>IF('by region'!$C$2="Any","Any",List!V1205)&amp;M1205&amp;IF('by region'!$I$2="Any","Any",N1205)&amp;G1205</f>
        <v>AnyJumpAny45216</v>
      </c>
      <c r="E1205" s="5" t="e">
        <f>IF(I1205=#REF!,List!G1205,"")</f>
        <v>#REF!</v>
      </c>
      <c r="F1205" s="5" t="e">
        <f t="shared" si="92"/>
        <v>#REF!</v>
      </c>
      <c r="G1205" s="15">
        <v>45216</v>
      </c>
      <c r="H1205" s="16" t="s">
        <v>7</v>
      </c>
      <c r="I1205" s="16" t="s">
        <v>61</v>
      </c>
      <c r="J1205" s="16" t="s">
        <v>9</v>
      </c>
      <c r="K1205" s="14" t="s">
        <v>24</v>
      </c>
      <c r="L1205" s="14" t="s">
        <v>17</v>
      </c>
      <c r="M1205" s="16" t="s">
        <v>12</v>
      </c>
      <c r="N1205" s="16" t="s">
        <v>13</v>
      </c>
      <c r="O1205" s="16" t="s">
        <v>14</v>
      </c>
      <c r="P1205" s="12">
        <f t="shared" si="93"/>
        <v>1</v>
      </c>
      <c r="Q1205" s="12" cm="1">
        <f t="array" ref="Q1205">SUMPRODUCT(($G$2:$G$3094=G1205)*(P1205&gt;$P$2:$P$3094))+1</f>
        <v>1</v>
      </c>
      <c r="R1205" s="12" t="e">
        <f>(Q1205*100000)+#REF!</f>
        <v>#REF!</v>
      </c>
      <c r="S1205" t="e" cm="1">
        <f t="array" ref="S1205">SUMPRODUCT(($G$2:$G$3094=G1205)*(R1205&gt;$R$2:$R$3094))+1</f>
        <v>#REF!</v>
      </c>
      <c r="T1205" t="str">
        <f t="shared" si="94"/>
        <v xml:space="preserve">Hereford </v>
      </c>
      <c r="U1205">
        <v>0</v>
      </c>
      <c r="V1205" t="s">
        <v>11</v>
      </c>
      <c r="W1205">
        <f t="shared" si="95"/>
        <v>2023</v>
      </c>
    </row>
    <row r="1206" spans="1:23" x14ac:dyDescent="0.25">
      <c r="A1206" s="10" t="str">
        <f>IF(YEAR(G1206)=2024,#REF!,"")</f>
        <v/>
      </c>
      <c r="B1206" s="10" t="str">
        <f>IF(YEAR(G1206)=2025,#REF!,"")</f>
        <v/>
      </c>
      <c r="C1206" s="10" t="str">
        <f t="shared" si="96"/>
        <v>Afternoon45216</v>
      </c>
      <c r="D1206" s="5" t="str">
        <f>IF('by region'!$C$2="Any","Any",List!V1206)&amp;M1206&amp;IF('by region'!$I$2="Any","Any",N1206)&amp;G1206</f>
        <v>AnyJumpAny45216</v>
      </c>
      <c r="E1206" s="5" t="e">
        <f>IF(I1206=#REF!,List!G1206,"")</f>
        <v>#REF!</v>
      </c>
      <c r="F1206" s="5" t="e">
        <f t="shared" si="92"/>
        <v>#REF!</v>
      </c>
      <c r="G1206" s="15">
        <v>45216</v>
      </c>
      <c r="H1206" s="16" t="s">
        <v>7</v>
      </c>
      <c r="I1206" s="16" t="s">
        <v>45</v>
      </c>
      <c r="J1206" s="16" t="s">
        <v>9</v>
      </c>
      <c r="K1206" s="14" t="s">
        <v>16</v>
      </c>
      <c r="L1206" s="14" t="s">
        <v>17</v>
      </c>
      <c r="M1206" s="16" t="s">
        <v>12</v>
      </c>
      <c r="N1206" s="16" t="s">
        <v>13</v>
      </c>
      <c r="O1206" s="16" t="s">
        <v>14</v>
      </c>
      <c r="P1206" s="12">
        <f t="shared" si="93"/>
        <v>1</v>
      </c>
      <c r="Q1206" s="12" cm="1">
        <f t="array" ref="Q1206">SUMPRODUCT(($G$2:$G$3094=G1206)*(P1206&gt;$P$2:$P$3094))+1</f>
        <v>1</v>
      </c>
      <c r="R1206" s="12" t="e">
        <f>(Q1206*100000)+#REF!</f>
        <v>#REF!</v>
      </c>
      <c r="S1206" t="e" cm="1">
        <f t="array" ref="S1206">SUMPRODUCT(($G$2:$G$3094=G1206)*(R1206&gt;$R$2:$R$3094))+1</f>
        <v>#REF!</v>
      </c>
      <c r="T1206" t="str">
        <f t="shared" si="94"/>
        <v xml:space="preserve">Huntingdon </v>
      </c>
      <c r="U1206">
        <v>0</v>
      </c>
      <c r="V1206" t="s">
        <v>17</v>
      </c>
      <c r="W1206">
        <f t="shared" si="95"/>
        <v>2023</v>
      </c>
    </row>
    <row r="1207" spans="1:23" x14ac:dyDescent="0.25">
      <c r="A1207" s="10" t="str">
        <f>IF(YEAR(G1207)=2024,#REF!,"")</f>
        <v/>
      </c>
      <c r="B1207" s="10" t="str">
        <f>IF(YEAR(G1207)=2025,#REF!,"")</f>
        <v/>
      </c>
      <c r="C1207" s="10" t="str">
        <f t="shared" si="96"/>
        <v>Floodlit45217</v>
      </c>
      <c r="D1207" s="5" t="str">
        <f>IF('by region'!$C$2="Any","Any",List!V1207)&amp;M1207&amp;IF('by region'!$I$2="Any","Any",N1207)&amp;G1207</f>
        <v>AnyFlatAny45217</v>
      </c>
      <c r="E1207" s="5" t="e">
        <f>IF(I1207=#REF!,List!G1207,"")</f>
        <v>#REF!</v>
      </c>
      <c r="F1207" s="5" t="e">
        <f t="shared" si="92"/>
        <v>#REF!</v>
      </c>
      <c r="G1207" s="15">
        <v>45217</v>
      </c>
      <c r="H1207" s="16" t="s">
        <v>27</v>
      </c>
      <c r="I1207" s="16" t="s">
        <v>47</v>
      </c>
      <c r="J1207" s="16" t="s">
        <v>32</v>
      </c>
      <c r="K1207" s="14" t="s">
        <v>16</v>
      </c>
      <c r="L1207" s="14" t="s">
        <v>19</v>
      </c>
      <c r="M1207" s="16" t="s">
        <v>25</v>
      </c>
      <c r="N1207" s="16" t="s">
        <v>26</v>
      </c>
      <c r="O1207" s="16" t="s">
        <v>33</v>
      </c>
      <c r="P1207" s="12">
        <f t="shared" si="93"/>
        <v>3</v>
      </c>
      <c r="Q1207" s="12" cm="1">
        <f t="array" ref="Q1207">SUMPRODUCT(($G$2:$G$3094=G1207)*(P1207&gt;$P$2:$P$3094))+1</f>
        <v>4</v>
      </c>
      <c r="R1207" s="12" t="e">
        <f>(Q1207*100000)+#REF!</f>
        <v>#REF!</v>
      </c>
      <c r="S1207" t="e" cm="1">
        <f t="array" ref="S1207">SUMPRODUCT(($G$2:$G$3094=G1207)*(R1207&gt;$R$2:$R$3094))+1</f>
        <v>#REF!</v>
      </c>
      <c r="T1207" t="str">
        <f t="shared" si="94"/>
        <v>KEMPTON PARK #</v>
      </c>
      <c r="U1207">
        <v>0</v>
      </c>
      <c r="V1207" t="s">
        <v>19</v>
      </c>
      <c r="W1207">
        <f t="shared" si="95"/>
        <v>2023</v>
      </c>
    </row>
    <row r="1208" spans="1:23" x14ac:dyDescent="0.25">
      <c r="A1208" s="10" t="str">
        <f>IF(YEAR(G1208)=2024,#REF!,"")</f>
        <v/>
      </c>
      <c r="B1208" s="10" t="str">
        <f>IF(YEAR(G1208)=2025,#REF!,"")</f>
        <v/>
      </c>
      <c r="C1208" s="10" t="str">
        <f t="shared" si="96"/>
        <v>Afternoon45217</v>
      </c>
      <c r="D1208" s="5" t="str">
        <f>IF('by region'!$C$2="Any","Any",List!V1208)&amp;M1208&amp;IF('by region'!$I$2="Any","Any",N1208)&amp;G1208</f>
        <v>AnyFlatAny45217</v>
      </c>
      <c r="E1208" s="5" t="e">
        <f>IF(I1208=#REF!,List!G1208,"")</f>
        <v>#REF!</v>
      </c>
      <c r="F1208" s="5" t="e">
        <f t="shared" si="92"/>
        <v>#REF!</v>
      </c>
      <c r="G1208" s="15">
        <v>45217</v>
      </c>
      <c r="H1208" s="16" t="s">
        <v>27</v>
      </c>
      <c r="I1208" s="16" t="s">
        <v>79</v>
      </c>
      <c r="J1208" s="16" t="s">
        <v>9</v>
      </c>
      <c r="K1208" s="14" t="s">
        <v>24</v>
      </c>
      <c r="L1208" s="14" t="s">
        <v>19</v>
      </c>
      <c r="M1208" s="16" t="s">
        <v>25</v>
      </c>
      <c r="N1208" s="16" t="s">
        <v>13</v>
      </c>
      <c r="O1208" s="16" t="s">
        <v>14</v>
      </c>
      <c r="P1208" s="12">
        <f t="shared" si="93"/>
        <v>1</v>
      </c>
      <c r="Q1208" s="12" cm="1">
        <f t="array" ref="Q1208">SUMPRODUCT(($G$2:$G$3094=G1208)*(P1208&gt;$P$2:$P$3094))+1</f>
        <v>1</v>
      </c>
      <c r="R1208" s="12" t="e">
        <f>(Q1208*100000)+#REF!</f>
        <v>#REF!</v>
      </c>
      <c r="S1208" t="e" cm="1">
        <f t="array" ref="S1208">SUMPRODUCT(($G$2:$G$3094=G1208)*(R1208&gt;$R$2:$R$3094))+1</f>
        <v>#REF!</v>
      </c>
      <c r="T1208" t="str">
        <f t="shared" si="94"/>
        <v xml:space="preserve">BATH </v>
      </c>
      <c r="U1208">
        <v>0</v>
      </c>
      <c r="V1208" t="s">
        <v>17</v>
      </c>
      <c r="W1208">
        <f t="shared" si="95"/>
        <v>2023</v>
      </c>
    </row>
    <row r="1209" spans="1:23" x14ac:dyDescent="0.25">
      <c r="A1209" s="10" t="str">
        <f>IF(YEAR(G1209)=2024,#REF!,"")</f>
        <v/>
      </c>
      <c r="B1209" s="10" t="str">
        <f>IF(YEAR(G1209)=2025,#REF!,"")</f>
        <v/>
      </c>
      <c r="C1209" s="10" t="str">
        <f t="shared" si="96"/>
        <v>Afternoon45217</v>
      </c>
      <c r="D1209" s="5" t="str">
        <f>IF('by region'!$C$2="Any","Any",List!V1209)&amp;M1209&amp;IF('by region'!$I$2="Any","Any",N1209)&amp;G1209</f>
        <v>AnyFlatAny45217</v>
      </c>
      <c r="E1209" s="5" t="e">
        <f>IF(I1209=#REF!,List!G1209,"")</f>
        <v>#REF!</v>
      </c>
      <c r="F1209" s="5" t="e">
        <f t="shared" si="92"/>
        <v>#REF!</v>
      </c>
      <c r="G1209" s="15">
        <v>45217</v>
      </c>
      <c r="H1209" s="16" t="s">
        <v>27</v>
      </c>
      <c r="I1209" s="16" t="s">
        <v>72</v>
      </c>
      <c r="J1209" s="16" t="s">
        <v>9</v>
      </c>
      <c r="K1209" s="14" t="s">
        <v>16</v>
      </c>
      <c r="L1209" s="14" t="s">
        <v>17</v>
      </c>
      <c r="M1209" s="16" t="s">
        <v>25</v>
      </c>
      <c r="N1209" s="16" t="s">
        <v>13</v>
      </c>
      <c r="O1209" s="16" t="s">
        <v>14</v>
      </c>
      <c r="P1209" s="12">
        <f t="shared" si="93"/>
        <v>1</v>
      </c>
      <c r="Q1209" s="12" cm="1">
        <f t="array" ref="Q1209">SUMPRODUCT(($G$2:$G$3094=G1209)*(P1209&gt;$P$2:$P$3094))+1</f>
        <v>1</v>
      </c>
      <c r="R1209" s="12" t="e">
        <f>(Q1209*100000)+#REF!</f>
        <v>#REF!</v>
      </c>
      <c r="S1209" t="e" cm="1">
        <f t="array" ref="S1209">SUMPRODUCT(($G$2:$G$3094=G1209)*(R1209&gt;$R$2:$R$3094))+1</f>
        <v>#REF!</v>
      </c>
      <c r="T1209" t="str">
        <f t="shared" si="94"/>
        <v xml:space="preserve">NOTTINGHAM </v>
      </c>
      <c r="U1209">
        <v>0</v>
      </c>
      <c r="V1209" t="s">
        <v>17</v>
      </c>
      <c r="W1209">
        <f t="shared" si="95"/>
        <v>2023</v>
      </c>
    </row>
    <row r="1210" spans="1:23" x14ac:dyDescent="0.25">
      <c r="A1210" s="10" t="str">
        <f>IF(YEAR(G1210)=2024,#REF!,"")</f>
        <v/>
      </c>
      <c r="B1210" s="10" t="str">
        <f>IF(YEAR(G1210)=2025,#REF!,"")</f>
        <v/>
      </c>
      <c r="C1210" s="10" t="str">
        <f t="shared" si="96"/>
        <v>Afternoon45217</v>
      </c>
      <c r="D1210" s="5" t="str">
        <f>IF('by region'!$C$2="Any","Any",List!V1210)&amp;M1210&amp;IF('by region'!$I$2="Any","Any",N1210)&amp;G1210</f>
        <v>AnyJumpAny45217</v>
      </c>
      <c r="E1210" s="5" t="e">
        <f>IF(I1210=#REF!,List!G1210,"")</f>
        <v>#REF!</v>
      </c>
      <c r="F1210" s="5" t="e">
        <f t="shared" si="92"/>
        <v>#REF!</v>
      </c>
      <c r="G1210" s="15">
        <v>45217</v>
      </c>
      <c r="H1210" s="16" t="s">
        <v>27</v>
      </c>
      <c r="I1210" s="16" t="s">
        <v>49</v>
      </c>
      <c r="J1210" s="16" t="s">
        <v>9</v>
      </c>
      <c r="K1210" s="14" t="s">
        <v>10</v>
      </c>
      <c r="L1210" s="14" t="s">
        <v>11</v>
      </c>
      <c r="M1210" s="16" t="s">
        <v>12</v>
      </c>
      <c r="N1210" s="16" t="s">
        <v>13</v>
      </c>
      <c r="O1210" s="16" t="s">
        <v>14</v>
      </c>
      <c r="P1210" s="12">
        <f t="shared" si="93"/>
        <v>1</v>
      </c>
      <c r="Q1210" s="12" cm="1">
        <f t="array" ref="Q1210">SUMPRODUCT(($G$2:$G$3094=G1210)*(P1210&gt;$P$2:$P$3094))+1</f>
        <v>1</v>
      </c>
      <c r="R1210" s="12" t="e">
        <f>(Q1210*100000)+#REF!</f>
        <v>#REF!</v>
      </c>
      <c r="S1210" t="e" cm="1">
        <f t="array" ref="S1210">SUMPRODUCT(($G$2:$G$3094=G1210)*(R1210&gt;$R$2:$R$3094))+1</f>
        <v>#REF!</v>
      </c>
      <c r="T1210" t="str">
        <f t="shared" si="94"/>
        <v xml:space="preserve">Wetherby </v>
      </c>
      <c r="U1210">
        <v>0</v>
      </c>
      <c r="V1210" t="s">
        <v>19</v>
      </c>
      <c r="W1210">
        <f t="shared" si="95"/>
        <v>2023</v>
      </c>
    </row>
    <row r="1211" spans="1:23" x14ac:dyDescent="0.25">
      <c r="A1211" s="10" t="str">
        <f>IF(YEAR(G1211)=2024,#REF!,"")</f>
        <v/>
      </c>
      <c r="B1211" s="10" t="str">
        <f>IF(YEAR(G1211)=2025,#REF!,"")</f>
        <v/>
      </c>
      <c r="C1211" s="10" t="str">
        <f t="shared" si="96"/>
        <v>Floodlit45218</v>
      </c>
      <c r="D1211" s="5" t="str">
        <f>IF('by region'!$C$2="Any","Any",List!V1211)&amp;M1211&amp;IF('by region'!$I$2="Any","Any",N1211)&amp;G1211</f>
        <v>AnyFlatAny45218</v>
      </c>
      <c r="E1211" s="5" t="e">
        <f>IF(I1211=#REF!,List!G1211,"")</f>
        <v>#REF!</v>
      </c>
      <c r="F1211" s="5" t="e">
        <f t="shared" si="92"/>
        <v>#REF!</v>
      </c>
      <c r="G1211" s="15">
        <v>45218</v>
      </c>
      <c r="H1211" s="16" t="s">
        <v>34</v>
      </c>
      <c r="I1211" s="16" t="s">
        <v>73</v>
      </c>
      <c r="J1211" s="16" t="s">
        <v>32</v>
      </c>
      <c r="K1211" s="14" t="s">
        <v>10</v>
      </c>
      <c r="L1211" s="14" t="s">
        <v>19</v>
      </c>
      <c r="M1211" s="16" t="s">
        <v>25</v>
      </c>
      <c r="N1211" s="16" t="s">
        <v>26</v>
      </c>
      <c r="O1211" s="16" t="s">
        <v>33</v>
      </c>
      <c r="P1211" s="12">
        <f t="shared" si="93"/>
        <v>3</v>
      </c>
      <c r="Q1211" s="12" cm="1">
        <f t="array" ref="Q1211">SUMPRODUCT(($G$2:$G$3094=G1211)*(P1211&gt;$P$2:$P$3094))+1</f>
        <v>4</v>
      </c>
      <c r="R1211" s="12" t="e">
        <f>(Q1211*100000)+#REF!</f>
        <v>#REF!</v>
      </c>
      <c r="S1211" t="e" cm="1">
        <f t="array" ref="S1211">SUMPRODUCT(($G$2:$G$3094=G1211)*(R1211&gt;$R$2:$R$3094))+1</f>
        <v>#REF!</v>
      </c>
      <c r="T1211" t="str">
        <f t="shared" si="94"/>
        <v>CHELMSFORD CITY #</v>
      </c>
      <c r="U1211">
        <v>0</v>
      </c>
      <c r="V1211" t="s">
        <v>11</v>
      </c>
      <c r="W1211">
        <f t="shared" si="95"/>
        <v>2023</v>
      </c>
    </row>
    <row r="1212" spans="1:23" x14ac:dyDescent="0.25">
      <c r="A1212" s="10" t="str">
        <f>IF(YEAR(G1212)=2024,#REF!,"")</f>
        <v/>
      </c>
      <c r="B1212" s="10" t="str">
        <f>IF(YEAR(G1212)=2025,#REF!,"")</f>
        <v/>
      </c>
      <c r="C1212" s="10" t="str">
        <f t="shared" si="96"/>
        <v>Afternoon45218</v>
      </c>
      <c r="D1212" s="5" t="str">
        <f>IF('by region'!$C$2="Any","Any",List!V1212)&amp;M1212&amp;IF('by region'!$I$2="Any","Any",N1212)&amp;G1212</f>
        <v>AnyFlatAny45218</v>
      </c>
      <c r="E1212" s="5" t="e">
        <f>IF(I1212=#REF!,List!G1212,"")</f>
        <v>#REF!</v>
      </c>
      <c r="F1212" s="5" t="e">
        <f t="shared" si="92"/>
        <v>#REF!</v>
      </c>
      <c r="G1212" s="15">
        <v>45218</v>
      </c>
      <c r="H1212" s="16" t="s">
        <v>34</v>
      </c>
      <c r="I1212" s="16" t="s">
        <v>82</v>
      </c>
      <c r="J1212" s="16" t="s">
        <v>9</v>
      </c>
      <c r="K1212" s="14" t="s">
        <v>24</v>
      </c>
      <c r="L1212" s="14" t="s">
        <v>19</v>
      </c>
      <c r="M1212" s="16" t="s">
        <v>25</v>
      </c>
      <c r="N1212" s="16" t="s">
        <v>13</v>
      </c>
      <c r="O1212" s="16" t="s">
        <v>14</v>
      </c>
      <c r="P1212" s="12">
        <f t="shared" si="93"/>
        <v>1</v>
      </c>
      <c r="Q1212" s="12" cm="1">
        <f t="array" ref="Q1212">SUMPRODUCT(($G$2:$G$3094=G1212)*(P1212&gt;$P$2:$P$3094))+1</f>
        <v>1</v>
      </c>
      <c r="R1212" s="12" t="e">
        <f>(Q1212*100000)+#REF!</f>
        <v>#REF!</v>
      </c>
      <c r="S1212" t="e" cm="1">
        <f t="array" ref="S1212">SUMPRODUCT(($G$2:$G$3094=G1212)*(R1212&gt;$R$2:$R$3094))+1</f>
        <v>#REF!</v>
      </c>
      <c r="T1212" t="str">
        <f t="shared" si="94"/>
        <v xml:space="preserve">BRIGHTON </v>
      </c>
      <c r="U1212">
        <v>0</v>
      </c>
      <c r="V1212" t="s">
        <v>30</v>
      </c>
      <c r="W1212">
        <f t="shared" si="95"/>
        <v>2023</v>
      </c>
    </row>
    <row r="1213" spans="1:23" x14ac:dyDescent="0.25">
      <c r="A1213" s="10" t="str">
        <f>IF(YEAR(G1213)=2024,#REF!,"")</f>
        <v/>
      </c>
      <c r="B1213" s="10" t="str">
        <f>IF(YEAR(G1213)=2025,#REF!,"")</f>
        <v/>
      </c>
      <c r="C1213" s="10" t="str">
        <f t="shared" si="96"/>
        <v>Afternoon45218</v>
      </c>
      <c r="D1213" s="5" t="str">
        <f>IF('by region'!$C$2="Any","Any",List!V1213)&amp;M1213&amp;IF('by region'!$I$2="Any","Any",N1213)&amp;G1213</f>
        <v>AnyJumpAny45218</v>
      </c>
      <c r="E1213" s="5" t="e">
        <f>IF(I1213=#REF!,List!G1213,"")</f>
        <v>#REF!</v>
      </c>
      <c r="F1213" s="5" t="e">
        <f t="shared" si="92"/>
        <v>#REF!</v>
      </c>
      <c r="G1213" s="15">
        <v>45218</v>
      </c>
      <c r="H1213" s="16" t="s">
        <v>34</v>
      </c>
      <c r="I1213" s="16" t="s">
        <v>63</v>
      </c>
      <c r="J1213" s="16" t="s">
        <v>9</v>
      </c>
      <c r="K1213" s="14" t="s">
        <v>16</v>
      </c>
      <c r="L1213" s="14" t="s">
        <v>11</v>
      </c>
      <c r="M1213" s="16" t="s">
        <v>12</v>
      </c>
      <c r="N1213" s="16" t="s">
        <v>13</v>
      </c>
      <c r="O1213" s="16" t="s">
        <v>14</v>
      </c>
      <c r="P1213" s="12">
        <f t="shared" si="93"/>
        <v>1</v>
      </c>
      <c r="Q1213" s="12" cm="1">
        <f t="array" ref="Q1213">SUMPRODUCT(($G$2:$G$3094=G1213)*(P1213&gt;$P$2:$P$3094))+1</f>
        <v>1</v>
      </c>
      <c r="R1213" s="12" t="e">
        <f>(Q1213*100000)+#REF!</f>
        <v>#REF!</v>
      </c>
      <c r="S1213" t="e" cm="1">
        <f t="array" ref="S1213">SUMPRODUCT(($G$2:$G$3094=G1213)*(R1213&gt;$R$2:$R$3094))+1</f>
        <v>#REF!</v>
      </c>
      <c r="T1213" t="str">
        <f t="shared" si="94"/>
        <v xml:space="preserve">Carlisle </v>
      </c>
      <c r="U1213">
        <v>0</v>
      </c>
      <c r="V1213" t="s">
        <v>19</v>
      </c>
      <c r="W1213">
        <f t="shared" si="95"/>
        <v>2023</v>
      </c>
    </row>
    <row r="1214" spans="1:23" x14ac:dyDescent="0.25">
      <c r="A1214" s="10" t="str">
        <f>IF(YEAR(G1214)=2024,#REF!,"")</f>
        <v/>
      </c>
      <c r="B1214" s="10" t="str">
        <f>IF(YEAR(G1214)=2025,#REF!,"")</f>
        <v/>
      </c>
      <c r="C1214" s="10" t="str">
        <f t="shared" si="96"/>
        <v>Afternoon45218</v>
      </c>
      <c r="D1214" s="5" t="str">
        <f>IF('by region'!$C$2="Any","Any",List!V1214)&amp;M1214&amp;IF('by region'!$I$2="Any","Any",N1214)&amp;G1214</f>
        <v>AnyJumpAny45218</v>
      </c>
      <c r="E1214" s="5" t="e">
        <f>IF(I1214=#REF!,List!G1214,"")</f>
        <v>#REF!</v>
      </c>
      <c r="F1214" s="5" t="e">
        <f t="shared" si="92"/>
        <v>#REF!</v>
      </c>
      <c r="G1214" s="15">
        <v>45218</v>
      </c>
      <c r="H1214" s="16" t="s">
        <v>34</v>
      </c>
      <c r="I1214" s="16" t="s">
        <v>39</v>
      </c>
      <c r="J1214" s="16" t="s">
        <v>9</v>
      </c>
      <c r="K1214" s="14" t="s">
        <v>16</v>
      </c>
      <c r="L1214" s="14" t="s">
        <v>19</v>
      </c>
      <c r="M1214" s="16" t="s">
        <v>12</v>
      </c>
      <c r="N1214" s="16" t="s">
        <v>13</v>
      </c>
      <c r="O1214" s="16" t="s">
        <v>14</v>
      </c>
      <c r="P1214" s="12">
        <f t="shared" si="93"/>
        <v>1</v>
      </c>
      <c r="Q1214" s="12" cm="1">
        <f t="array" ref="Q1214">SUMPRODUCT(($G$2:$G$3094=G1214)*(P1214&gt;$P$2:$P$3094))+1</f>
        <v>1</v>
      </c>
      <c r="R1214" s="12" t="e">
        <f>(Q1214*100000)+#REF!</f>
        <v>#REF!</v>
      </c>
      <c r="S1214" t="e" cm="1">
        <f t="array" ref="S1214">SUMPRODUCT(($G$2:$G$3094=G1214)*(R1214&gt;$R$2:$R$3094))+1</f>
        <v>#REF!</v>
      </c>
      <c r="T1214" t="str">
        <f t="shared" si="94"/>
        <v xml:space="preserve">Wincanton </v>
      </c>
      <c r="U1214">
        <v>0</v>
      </c>
      <c r="V1214" t="s">
        <v>11</v>
      </c>
      <c r="W1214">
        <f t="shared" si="95"/>
        <v>2023</v>
      </c>
    </row>
    <row r="1215" spans="1:23" x14ac:dyDescent="0.25">
      <c r="A1215" s="10" t="str">
        <f>IF(YEAR(G1215)=2024,#REF!,"")</f>
        <v/>
      </c>
      <c r="B1215" s="10" t="str">
        <f>IF(YEAR(G1215)=2025,#REF!,"")</f>
        <v/>
      </c>
      <c r="C1215" s="10" t="str">
        <f t="shared" si="96"/>
        <v>Floodlit45219</v>
      </c>
      <c r="D1215" s="5" t="str">
        <f>IF('by region'!$C$2="Any","Any",List!V1215)&amp;M1215&amp;IF('by region'!$I$2="Any","Any",N1215)&amp;G1215</f>
        <v>AnyFlatAny45219</v>
      </c>
      <c r="E1215" s="5" t="e">
        <f>IF(I1215=#REF!,List!G1215,"")</f>
        <v>#REF!</v>
      </c>
      <c r="F1215" s="5" t="e">
        <f t="shared" si="92"/>
        <v>#REF!</v>
      </c>
      <c r="G1215" s="15">
        <v>45219</v>
      </c>
      <c r="H1215" s="16" t="s">
        <v>35</v>
      </c>
      <c r="I1215" s="16" t="s">
        <v>31</v>
      </c>
      <c r="J1215" s="16" t="s">
        <v>32</v>
      </c>
      <c r="K1215" s="14" t="s">
        <v>24</v>
      </c>
      <c r="L1215" s="14" t="s">
        <v>11</v>
      </c>
      <c r="M1215" s="16" t="s">
        <v>25</v>
      </c>
      <c r="N1215" s="16" t="s">
        <v>26</v>
      </c>
      <c r="O1215" s="16" t="s">
        <v>33</v>
      </c>
      <c r="P1215" s="12">
        <f t="shared" si="93"/>
        <v>3</v>
      </c>
      <c r="Q1215" s="12" cm="1">
        <f t="array" ref="Q1215">SUMPRODUCT(($G$2:$G$3094=G1215)*(P1215&gt;$P$2:$P$3094))+1</f>
        <v>5</v>
      </c>
      <c r="R1215" s="12" t="e">
        <f>(Q1215*100000)+#REF!</f>
        <v>#REF!</v>
      </c>
      <c r="S1215" t="e" cm="1">
        <f t="array" ref="S1215">SUMPRODUCT(($G$2:$G$3094=G1215)*(R1215&gt;$R$2:$R$3094))+1</f>
        <v>#REF!</v>
      </c>
      <c r="T1215" t="str">
        <f t="shared" si="94"/>
        <v>NEWCASTLE #</v>
      </c>
      <c r="U1215">
        <v>0</v>
      </c>
      <c r="V1215" t="s">
        <v>19</v>
      </c>
      <c r="W1215">
        <f t="shared" si="95"/>
        <v>2023</v>
      </c>
    </row>
    <row r="1216" spans="1:23" x14ac:dyDescent="0.25">
      <c r="A1216" s="10" t="str">
        <f>IF(YEAR(G1216)=2024,#REF!,"")</f>
        <v/>
      </c>
      <c r="B1216" s="10" t="str">
        <f>IF(YEAR(G1216)=2025,#REF!,"")</f>
        <v/>
      </c>
      <c r="C1216" s="10" t="str">
        <f t="shared" si="96"/>
        <v>Afternoon45219</v>
      </c>
      <c r="D1216" s="5" t="str">
        <f>IF('by region'!$C$2="Any","Any",List!V1216)&amp;M1216&amp;IF('by region'!$I$2="Any","Any",N1216)&amp;G1216</f>
        <v>AnyFlatAny45219</v>
      </c>
      <c r="E1216" s="5" t="e">
        <f>IF(I1216=#REF!,List!G1216,"")</f>
        <v>#REF!</v>
      </c>
      <c r="F1216" s="5" t="e">
        <f t="shared" si="92"/>
        <v>#REF!</v>
      </c>
      <c r="G1216" s="15">
        <v>45219</v>
      </c>
      <c r="H1216" s="16" t="s">
        <v>35</v>
      </c>
      <c r="I1216" s="16" t="s">
        <v>56</v>
      </c>
      <c r="J1216" s="16" t="s">
        <v>9</v>
      </c>
      <c r="K1216" s="14" t="s">
        <v>16</v>
      </c>
      <c r="L1216" s="14" t="s">
        <v>11</v>
      </c>
      <c r="M1216" s="16" t="s">
        <v>25</v>
      </c>
      <c r="N1216" s="16" t="s">
        <v>13</v>
      </c>
      <c r="O1216" s="16" t="s">
        <v>14</v>
      </c>
      <c r="P1216" s="12">
        <f t="shared" si="93"/>
        <v>1</v>
      </c>
      <c r="Q1216" s="12" cm="1">
        <f t="array" ref="Q1216">SUMPRODUCT(($G$2:$G$3094=G1216)*(P1216&gt;$P$2:$P$3094))+1</f>
        <v>1</v>
      </c>
      <c r="R1216" s="12" t="e">
        <f>(Q1216*100000)+#REF!</f>
        <v>#REF!</v>
      </c>
      <c r="S1216" t="e" cm="1">
        <f t="array" ref="S1216">SUMPRODUCT(($G$2:$G$3094=G1216)*(R1216&gt;$R$2:$R$3094))+1</f>
        <v>#REF!</v>
      </c>
      <c r="T1216" t="str">
        <f t="shared" si="94"/>
        <v xml:space="preserve">HAYDOCK PARK </v>
      </c>
      <c r="U1216">
        <v>0</v>
      </c>
      <c r="V1216" t="s">
        <v>30</v>
      </c>
      <c r="W1216">
        <f t="shared" si="95"/>
        <v>2023</v>
      </c>
    </row>
    <row r="1217" spans="1:23" x14ac:dyDescent="0.25">
      <c r="A1217" s="10" t="str">
        <f>IF(YEAR(G1217)=2024,#REF!,"")</f>
        <v/>
      </c>
      <c r="B1217" s="10" t="str">
        <f>IF(YEAR(G1217)=2025,#REF!,"")</f>
        <v/>
      </c>
      <c r="C1217" s="10" t="str">
        <f t="shared" si="96"/>
        <v>Afternoon45219</v>
      </c>
      <c r="D1217" s="5" t="str">
        <f>IF('by region'!$C$2="Any","Any",List!V1217)&amp;M1217&amp;IF('by region'!$I$2="Any","Any",N1217)&amp;G1217</f>
        <v>AnyFlatAny45219</v>
      </c>
      <c r="E1217" s="5" t="e">
        <f>IF(I1217=#REF!,List!G1217,"")</f>
        <v>#REF!</v>
      </c>
      <c r="F1217" s="5" t="e">
        <f t="shared" si="92"/>
        <v>#REF!</v>
      </c>
      <c r="G1217" s="15">
        <v>45219</v>
      </c>
      <c r="H1217" s="16" t="s">
        <v>35</v>
      </c>
      <c r="I1217" s="16" t="s">
        <v>69</v>
      </c>
      <c r="J1217" s="16" t="s">
        <v>9</v>
      </c>
      <c r="K1217" s="14" t="s">
        <v>10</v>
      </c>
      <c r="L1217" s="14" t="s">
        <v>11</v>
      </c>
      <c r="M1217" s="16" t="s">
        <v>25</v>
      </c>
      <c r="N1217" s="16" t="s">
        <v>13</v>
      </c>
      <c r="O1217" s="16" t="s">
        <v>14</v>
      </c>
      <c r="P1217" s="12">
        <f t="shared" si="93"/>
        <v>1</v>
      </c>
      <c r="Q1217" s="12" cm="1">
        <f t="array" ref="Q1217">SUMPRODUCT(($G$2:$G$3094=G1217)*(P1217&gt;$P$2:$P$3094))+1</f>
        <v>1</v>
      </c>
      <c r="R1217" s="12" t="e">
        <f>(Q1217*100000)+#REF!</f>
        <v>#REF!</v>
      </c>
      <c r="S1217" t="e" cm="1">
        <f t="array" ref="S1217">SUMPRODUCT(($G$2:$G$3094=G1217)*(R1217&gt;$R$2:$R$3094))+1</f>
        <v>#REF!</v>
      </c>
      <c r="T1217" t="str">
        <f t="shared" si="94"/>
        <v xml:space="preserve">REDCAR </v>
      </c>
      <c r="U1217">
        <v>0</v>
      </c>
      <c r="V1217" t="s">
        <v>19</v>
      </c>
      <c r="W1217">
        <f t="shared" si="95"/>
        <v>2023</v>
      </c>
    </row>
    <row r="1218" spans="1:23" x14ac:dyDescent="0.25">
      <c r="A1218" s="10" t="str">
        <f>IF(YEAR(G1218)=2024,#REF!,"")</f>
        <v/>
      </c>
      <c r="B1218" s="10" t="str">
        <f>IF(YEAR(G1218)=2025,#REF!,"")</f>
        <v/>
      </c>
      <c r="C1218" s="10" t="str">
        <f t="shared" si="96"/>
        <v>Afternoon45219</v>
      </c>
      <c r="D1218" s="5" t="str">
        <f>IF('by region'!$C$2="Any","Any",List!V1218)&amp;M1218&amp;IF('by region'!$I$2="Any","Any",N1218)&amp;G1218</f>
        <v>AnyJumpAny45219</v>
      </c>
      <c r="E1218" s="5" t="e">
        <f>IF(I1218=#REF!,List!G1218,"")</f>
        <v>#REF!</v>
      </c>
      <c r="F1218" s="5" t="e">
        <f t="shared" ref="F1218:F1281" si="97">G1218&amp;S1218</f>
        <v>#REF!</v>
      </c>
      <c r="G1218" s="15">
        <v>45219</v>
      </c>
      <c r="H1218" s="16" t="s">
        <v>35</v>
      </c>
      <c r="I1218" s="16" t="s">
        <v>20</v>
      </c>
      <c r="J1218" s="16" t="s">
        <v>9</v>
      </c>
      <c r="K1218" s="14" t="s">
        <v>10</v>
      </c>
      <c r="L1218" s="14" t="s">
        <v>17</v>
      </c>
      <c r="M1218" s="16" t="s">
        <v>12</v>
      </c>
      <c r="N1218" s="16" t="s">
        <v>13</v>
      </c>
      <c r="O1218" s="16" t="s">
        <v>14</v>
      </c>
      <c r="P1218" s="12">
        <f t="shared" ref="P1218:P1281" si="98">IF(J1218="Afternoon",1,IF(J1218="Evening",2,IF(J1218="Floodlit",3,4)))</f>
        <v>1</v>
      </c>
      <c r="Q1218" s="12" cm="1">
        <f t="array" ref="Q1218">SUMPRODUCT(($G$2:$G$3094=G1218)*(P1218&gt;$P$2:$P$3094))+1</f>
        <v>1</v>
      </c>
      <c r="R1218" s="12" t="e">
        <f>(Q1218*100000)+#REF!</f>
        <v>#REF!</v>
      </c>
      <c r="S1218" t="e" cm="1">
        <f t="array" ref="S1218">SUMPRODUCT(($G$2:$G$3094=G1218)*(R1218&gt;$R$2:$R$3094))+1</f>
        <v>#REF!</v>
      </c>
      <c r="T1218" t="str">
        <f t="shared" ref="T1218:T1281" si="99">_xlfn.CONCAT(IF(M1218="Flat",UPPER(I1218),I1218)," ",IF(J1218="Evening","†",IF(J1218="Floodlit","#","")))</f>
        <v xml:space="preserve">Fakenham </v>
      </c>
      <c r="U1218">
        <v>0</v>
      </c>
      <c r="V1218" t="s">
        <v>11</v>
      </c>
      <c r="W1218">
        <f t="shared" ref="W1218:W1281" si="100">YEAR(G1218)</f>
        <v>2023</v>
      </c>
    </row>
    <row r="1219" spans="1:23" x14ac:dyDescent="0.25">
      <c r="A1219" s="10" t="str">
        <f>IF(YEAR(G1219)=2024,#REF!,"")</f>
        <v/>
      </c>
      <c r="B1219" s="10" t="str">
        <f>IF(YEAR(G1219)=2025,#REF!,"")</f>
        <v/>
      </c>
      <c r="C1219" s="10" t="str">
        <f t="shared" si="96"/>
        <v>Afternoon45219</v>
      </c>
      <c r="D1219" s="5" t="str">
        <f>IF('by region'!$C$2="Any","Any",List!V1219)&amp;M1219&amp;IF('by region'!$I$2="Any","Any",N1219)&amp;G1219</f>
        <v>AnyJumpAny45219</v>
      </c>
      <c r="E1219" s="5" t="e">
        <f>IF(I1219=#REF!,List!G1219,"")</f>
        <v>#REF!</v>
      </c>
      <c r="F1219" s="5" t="e">
        <f t="shared" si="97"/>
        <v>#REF!</v>
      </c>
      <c r="G1219" s="15">
        <v>45219</v>
      </c>
      <c r="H1219" s="16" t="s">
        <v>35</v>
      </c>
      <c r="I1219" s="16" t="s">
        <v>60</v>
      </c>
      <c r="J1219" s="16" t="s">
        <v>9</v>
      </c>
      <c r="K1219" s="14" t="s">
        <v>24</v>
      </c>
      <c r="L1219" s="14" t="s">
        <v>17</v>
      </c>
      <c r="M1219" s="16" t="s">
        <v>12</v>
      </c>
      <c r="N1219" s="16" t="s">
        <v>13</v>
      </c>
      <c r="O1219" s="16" t="s">
        <v>14</v>
      </c>
      <c r="P1219" s="12">
        <f t="shared" si="98"/>
        <v>1</v>
      </c>
      <c r="Q1219" s="12" cm="1">
        <f t="array" ref="Q1219">SUMPRODUCT(($G$2:$G$3094=G1219)*(P1219&gt;$P$2:$P$3094))+1</f>
        <v>1</v>
      </c>
      <c r="R1219" s="12" t="e">
        <f>(Q1219*100000)+#REF!</f>
        <v>#REF!</v>
      </c>
      <c r="S1219" t="e" cm="1">
        <f t="array" ref="S1219">SUMPRODUCT(($G$2:$G$3094=G1219)*(R1219&gt;$R$2:$R$3094))+1</f>
        <v>#REF!</v>
      </c>
      <c r="T1219" t="str">
        <f t="shared" si="99"/>
        <v xml:space="preserve">Uttoxeter </v>
      </c>
      <c r="U1219">
        <v>0</v>
      </c>
      <c r="V1219" t="s">
        <v>17</v>
      </c>
      <c r="W1219">
        <f t="shared" si="100"/>
        <v>2023</v>
      </c>
    </row>
    <row r="1220" spans="1:23" x14ac:dyDescent="0.25">
      <c r="A1220" s="10" t="str">
        <f>IF(YEAR(G1220)=2024,#REF!,"")</f>
        <v/>
      </c>
      <c r="B1220" s="10" t="str">
        <f>IF(YEAR(G1220)=2025,#REF!,"")</f>
        <v/>
      </c>
      <c r="C1220" s="10" t="str">
        <f t="shared" si="96"/>
        <v>Floodlit45220</v>
      </c>
      <c r="D1220" s="5" t="str">
        <f>IF('by region'!$C$2="Any","Any",List!V1220)&amp;M1220&amp;IF('by region'!$I$2="Any","Any",N1220)&amp;G1220</f>
        <v>AnyFlatAny45220</v>
      </c>
      <c r="E1220" s="5" t="e">
        <f>IF(I1220=#REF!,List!G1220,"")</f>
        <v>#REF!</v>
      </c>
      <c r="F1220" s="5" t="e">
        <f t="shared" si="97"/>
        <v>#REF!</v>
      </c>
      <c r="G1220" s="15">
        <v>45220</v>
      </c>
      <c r="H1220" s="16" t="s">
        <v>37</v>
      </c>
      <c r="I1220" s="16" t="s">
        <v>43</v>
      </c>
      <c r="J1220" s="16" t="s">
        <v>32</v>
      </c>
      <c r="K1220" s="14" t="s">
        <v>24</v>
      </c>
      <c r="L1220" s="14" t="s">
        <v>17</v>
      </c>
      <c r="M1220" s="16" t="s">
        <v>25</v>
      </c>
      <c r="N1220" s="16" t="s">
        <v>26</v>
      </c>
      <c r="O1220" s="16" t="s">
        <v>14</v>
      </c>
      <c r="P1220" s="12">
        <f t="shared" si="98"/>
        <v>3</v>
      </c>
      <c r="Q1220" s="12" cm="1">
        <f t="array" ref="Q1220">SUMPRODUCT(($G$2:$G$3094=G1220)*(P1220&gt;$P$2:$P$3094))+1</f>
        <v>6</v>
      </c>
      <c r="R1220" s="12" t="e">
        <f>(Q1220*100000)+#REF!</f>
        <v>#REF!</v>
      </c>
      <c r="S1220" t="e" cm="1">
        <f t="array" ref="S1220">SUMPRODUCT(($G$2:$G$3094=G1220)*(R1220&gt;$R$2:$R$3094))+1</f>
        <v>#REF!</v>
      </c>
      <c r="T1220" t="str">
        <f t="shared" si="99"/>
        <v>WOLVERHAMPTON #</v>
      </c>
      <c r="U1220">
        <v>0</v>
      </c>
      <c r="V1220" t="s">
        <v>30</v>
      </c>
      <c r="W1220">
        <f t="shared" si="100"/>
        <v>2023</v>
      </c>
    </row>
    <row r="1221" spans="1:23" x14ac:dyDescent="0.25">
      <c r="A1221" s="10" t="str">
        <f>IF(YEAR(G1221)=2024,#REF!,"")</f>
        <v/>
      </c>
      <c r="B1221" s="10" t="str">
        <f>IF(YEAR(G1221)=2025,#REF!,"")</f>
        <v/>
      </c>
      <c r="C1221" s="10" t="str">
        <f t="shared" si="96"/>
        <v>Afternoon45220</v>
      </c>
      <c r="D1221" s="5" t="str">
        <f>IF('by region'!$C$2="Any","Any",List!V1221)&amp;M1221&amp;IF('by region'!$I$2="Any","Any",N1221)&amp;G1221</f>
        <v>AnyFlatAny45220</v>
      </c>
      <c r="E1221" s="5" t="e">
        <f>IF(I1221=#REF!,List!G1221,"")</f>
        <v>#REF!</v>
      </c>
      <c r="F1221" s="5" t="e">
        <f t="shared" si="97"/>
        <v>#REF!</v>
      </c>
      <c r="G1221" s="15">
        <v>45220</v>
      </c>
      <c r="H1221" s="16" t="s">
        <v>37</v>
      </c>
      <c r="I1221" s="16" t="s">
        <v>55</v>
      </c>
      <c r="J1221" s="16" t="s">
        <v>9</v>
      </c>
      <c r="K1221" s="14" t="s">
        <v>10</v>
      </c>
      <c r="L1221" s="14" t="s">
        <v>19</v>
      </c>
      <c r="M1221" s="16" t="s">
        <v>25</v>
      </c>
      <c r="N1221" s="16" t="s">
        <v>13</v>
      </c>
      <c r="O1221" s="16" t="s">
        <v>21</v>
      </c>
      <c r="P1221" s="12">
        <f t="shared" si="98"/>
        <v>1</v>
      </c>
      <c r="Q1221" s="12" cm="1">
        <f t="array" ref="Q1221">SUMPRODUCT(($G$2:$G$3094=G1221)*(P1221&gt;$P$2:$P$3094))+1</f>
        <v>1</v>
      </c>
      <c r="R1221" s="12" t="e">
        <f>(Q1221*100000)+#REF!</f>
        <v>#REF!</v>
      </c>
      <c r="S1221" t="e" cm="1">
        <f t="array" ref="S1221">SUMPRODUCT(($G$2:$G$3094=G1221)*(R1221&gt;$R$2:$R$3094))+1</f>
        <v>#REF!</v>
      </c>
      <c r="T1221" t="str">
        <f t="shared" si="99"/>
        <v xml:space="preserve">ASCOT </v>
      </c>
      <c r="U1221">
        <v>0</v>
      </c>
      <c r="V1221" t="s">
        <v>19</v>
      </c>
      <c r="W1221">
        <f t="shared" si="100"/>
        <v>2023</v>
      </c>
    </row>
    <row r="1222" spans="1:23" x14ac:dyDescent="0.25">
      <c r="A1222" s="10" t="str">
        <f>IF(YEAR(G1222)=2024,#REF!,"")</f>
        <v/>
      </c>
      <c r="B1222" s="10" t="str">
        <f>IF(YEAR(G1222)=2025,#REF!,"")</f>
        <v/>
      </c>
      <c r="C1222" s="10" t="str">
        <f t="shared" si="96"/>
        <v>Afternoon45220</v>
      </c>
      <c r="D1222" s="5" t="str">
        <f>IF('by region'!$C$2="Any","Any",List!V1222)&amp;M1222&amp;IF('by region'!$I$2="Any","Any",N1222)&amp;G1222</f>
        <v>AnyFlatAny45220</v>
      </c>
      <c r="E1222" s="5" t="e">
        <f>IF(I1222=#REF!,List!G1222,"")</f>
        <v>#REF!</v>
      </c>
      <c r="F1222" s="5" t="e">
        <f t="shared" si="97"/>
        <v>#REF!</v>
      </c>
      <c r="G1222" s="15">
        <v>45220</v>
      </c>
      <c r="H1222" s="16" t="s">
        <v>37</v>
      </c>
      <c r="I1222" s="16" t="s">
        <v>8</v>
      </c>
      <c r="J1222" s="16" t="s">
        <v>9</v>
      </c>
      <c r="K1222" s="14" t="s">
        <v>10</v>
      </c>
      <c r="L1222" s="14" t="s">
        <v>11</v>
      </c>
      <c r="M1222" s="16" t="s">
        <v>25</v>
      </c>
      <c r="N1222" s="16" t="s">
        <v>13</v>
      </c>
      <c r="O1222" s="16" t="s">
        <v>14</v>
      </c>
      <c r="P1222" s="12">
        <f t="shared" si="98"/>
        <v>1</v>
      </c>
      <c r="Q1222" s="12" cm="1">
        <f t="array" ref="Q1222">SUMPRODUCT(($G$2:$G$3094=G1222)*(P1222&gt;$P$2:$P$3094))+1</f>
        <v>1</v>
      </c>
      <c r="R1222" s="12" t="e">
        <f>(Q1222*100000)+#REF!</f>
        <v>#REF!</v>
      </c>
      <c r="S1222" t="e" cm="1">
        <f t="array" ref="S1222">SUMPRODUCT(($G$2:$G$3094=G1222)*(R1222&gt;$R$2:$R$3094))+1</f>
        <v>#REF!</v>
      </c>
      <c r="T1222" t="str">
        <f t="shared" si="99"/>
        <v xml:space="preserve">CATTERICK BRIDGE </v>
      </c>
      <c r="U1222">
        <v>0</v>
      </c>
      <c r="V1222" t="s">
        <v>17</v>
      </c>
      <c r="W1222">
        <f t="shared" si="100"/>
        <v>2023</v>
      </c>
    </row>
    <row r="1223" spans="1:23" x14ac:dyDescent="0.25">
      <c r="A1223" s="10" t="str">
        <f>IF(YEAR(G1223)=2024,#REF!,"")</f>
        <v/>
      </c>
      <c r="B1223" s="10" t="str">
        <f>IF(YEAR(G1223)=2025,#REF!,"")</f>
        <v/>
      </c>
      <c r="C1223" s="10" t="str">
        <f t="shared" si="96"/>
        <v>Afternoon45220</v>
      </c>
      <c r="D1223" s="5" t="str">
        <f>IF('by region'!$C$2="Any","Any",List!V1223)&amp;M1223&amp;IF('by region'!$I$2="Any","Any",N1223)&amp;G1223</f>
        <v>AnyJumpAny45220</v>
      </c>
      <c r="E1223" s="5" t="e">
        <f>IF(I1223=#REF!,List!G1223,"")</f>
        <v>#REF!</v>
      </c>
      <c r="F1223" s="5" t="e">
        <f t="shared" si="97"/>
        <v>#REF!</v>
      </c>
      <c r="G1223" s="15">
        <v>45220</v>
      </c>
      <c r="H1223" s="16" t="s">
        <v>37</v>
      </c>
      <c r="I1223" s="16" t="s">
        <v>53</v>
      </c>
      <c r="J1223" s="16" t="s">
        <v>9</v>
      </c>
      <c r="K1223" s="14" t="s">
        <v>16</v>
      </c>
      <c r="L1223" s="14" t="s">
        <v>17</v>
      </c>
      <c r="M1223" s="16" t="s">
        <v>12</v>
      </c>
      <c r="N1223" s="16" t="s">
        <v>13</v>
      </c>
      <c r="O1223" s="16" t="s">
        <v>14</v>
      </c>
      <c r="P1223" s="12">
        <f t="shared" si="98"/>
        <v>1</v>
      </c>
      <c r="Q1223" s="12" cm="1">
        <f t="array" ref="Q1223">SUMPRODUCT(($G$2:$G$3094=G1223)*(P1223&gt;$P$2:$P$3094))+1</f>
        <v>1</v>
      </c>
      <c r="R1223" s="12" t="e">
        <f>(Q1223*100000)+#REF!</f>
        <v>#REF!</v>
      </c>
      <c r="S1223" t="e" cm="1">
        <f t="array" ref="S1223">SUMPRODUCT(($G$2:$G$3094=G1223)*(R1223&gt;$R$2:$R$3094))+1</f>
        <v>#REF!</v>
      </c>
      <c r="T1223" t="str">
        <f t="shared" si="99"/>
        <v xml:space="preserve">Market Rasen </v>
      </c>
      <c r="U1223">
        <v>0</v>
      </c>
      <c r="V1223" t="s">
        <v>17</v>
      </c>
      <c r="W1223">
        <f t="shared" si="100"/>
        <v>2023</v>
      </c>
    </row>
    <row r="1224" spans="1:23" x14ac:dyDescent="0.25">
      <c r="A1224" s="10" t="str">
        <f>IF(YEAR(G1224)=2024,#REF!,"")</f>
        <v/>
      </c>
      <c r="B1224" s="10" t="str">
        <f>IF(YEAR(G1224)=2025,#REF!,"")</f>
        <v/>
      </c>
      <c r="C1224" s="10" t="str">
        <f t="shared" si="96"/>
        <v>Afternoon45220</v>
      </c>
      <c r="D1224" s="5" t="str">
        <f>IF('by region'!$C$2="Any","Any",List!V1224)&amp;M1224&amp;IF('by region'!$I$2="Any","Any",N1224)&amp;G1224</f>
        <v>AnyJumpAny45220</v>
      </c>
      <c r="E1224" s="5" t="e">
        <f>IF(I1224=#REF!,List!G1224,"")</f>
        <v>#REF!</v>
      </c>
      <c r="F1224" s="5" t="e">
        <f t="shared" si="97"/>
        <v>#REF!</v>
      </c>
      <c r="G1224" s="15">
        <v>45220</v>
      </c>
      <c r="H1224" s="16" t="s">
        <v>37</v>
      </c>
      <c r="I1224" s="16" t="s">
        <v>75</v>
      </c>
      <c r="J1224" s="16" t="s">
        <v>9</v>
      </c>
      <c r="K1224" s="14" t="s">
        <v>10</v>
      </c>
      <c r="L1224" s="14" t="s">
        <v>19</v>
      </c>
      <c r="M1224" s="16" t="s">
        <v>12</v>
      </c>
      <c r="N1224" s="16" t="s">
        <v>13</v>
      </c>
      <c r="O1224" s="16" t="s">
        <v>14</v>
      </c>
      <c r="P1224" s="12">
        <f t="shared" si="98"/>
        <v>1</v>
      </c>
      <c r="Q1224" s="12" cm="1">
        <f t="array" ref="Q1224">SUMPRODUCT(($G$2:$G$3094=G1224)*(P1224&gt;$P$2:$P$3094))+1</f>
        <v>1</v>
      </c>
      <c r="R1224" s="12" t="e">
        <f>(Q1224*100000)+#REF!</f>
        <v>#REF!</v>
      </c>
      <c r="S1224" t="e" cm="1">
        <f t="array" ref="S1224">SUMPRODUCT(($G$2:$G$3094=G1224)*(R1224&gt;$R$2:$R$3094))+1</f>
        <v>#REF!</v>
      </c>
      <c r="T1224" t="str">
        <f t="shared" si="99"/>
        <v xml:space="preserve">Newton Abbot </v>
      </c>
      <c r="U1224">
        <v>0</v>
      </c>
      <c r="V1224" t="s">
        <v>30</v>
      </c>
      <c r="W1224">
        <f t="shared" si="100"/>
        <v>2023</v>
      </c>
    </row>
    <row r="1225" spans="1:23" x14ac:dyDescent="0.25">
      <c r="A1225" s="10" t="str">
        <f>IF(YEAR(G1225)=2024,#REF!,"")</f>
        <v/>
      </c>
      <c r="B1225" s="10" t="str">
        <f>IF(YEAR(G1225)=2025,#REF!,"")</f>
        <v/>
      </c>
      <c r="C1225" s="10" t="str">
        <f t="shared" si="96"/>
        <v>Afternoon45220</v>
      </c>
      <c r="D1225" s="5" t="str">
        <f>IF('by region'!$C$2="Any","Any",List!V1225)&amp;M1225&amp;IF('by region'!$I$2="Any","Any",N1225)&amp;G1225</f>
        <v>AnyJumpAny45220</v>
      </c>
      <c r="E1225" s="5" t="e">
        <f>IF(I1225=#REF!,List!G1225,"")</f>
        <v>#REF!</v>
      </c>
      <c r="F1225" s="5" t="e">
        <f t="shared" si="97"/>
        <v>#REF!</v>
      </c>
      <c r="G1225" s="15">
        <v>45220</v>
      </c>
      <c r="H1225" s="16" t="s">
        <v>37</v>
      </c>
      <c r="I1225" s="16" t="s">
        <v>66</v>
      </c>
      <c r="J1225" s="16" t="s">
        <v>9</v>
      </c>
      <c r="K1225" s="14" t="s">
        <v>10</v>
      </c>
      <c r="L1225" s="14" t="s">
        <v>17</v>
      </c>
      <c r="M1225" s="16" t="s">
        <v>12</v>
      </c>
      <c r="N1225" s="16" t="s">
        <v>13</v>
      </c>
      <c r="O1225" s="16" t="s">
        <v>14</v>
      </c>
      <c r="P1225" s="12">
        <f t="shared" si="98"/>
        <v>1</v>
      </c>
      <c r="Q1225" s="12" cm="1">
        <f t="array" ref="Q1225">SUMPRODUCT(($G$2:$G$3094=G1225)*(P1225&gt;$P$2:$P$3094))+1</f>
        <v>1</v>
      </c>
      <c r="R1225" s="12" t="e">
        <f>(Q1225*100000)+#REF!</f>
        <v>#REF!</v>
      </c>
      <c r="S1225" t="e" cm="1">
        <f t="array" ref="S1225">SUMPRODUCT(($G$2:$G$3094=G1225)*(R1225&gt;$R$2:$R$3094))+1</f>
        <v>#REF!</v>
      </c>
      <c r="T1225" t="str">
        <f t="shared" si="99"/>
        <v xml:space="preserve">Stratford-On-Avon </v>
      </c>
      <c r="U1225">
        <v>0</v>
      </c>
      <c r="V1225" t="s">
        <v>11</v>
      </c>
      <c r="W1225">
        <f t="shared" si="100"/>
        <v>2023</v>
      </c>
    </row>
    <row r="1226" spans="1:23" x14ac:dyDescent="0.25">
      <c r="A1226" s="10" t="str">
        <f>IF(YEAR(G1226)=2024,#REF!,"")</f>
        <v/>
      </c>
      <c r="B1226" s="10" t="str">
        <f>IF(YEAR(G1226)=2025,#REF!,"")</f>
        <v/>
      </c>
      <c r="C1226" s="10" t="str">
        <f t="shared" si="96"/>
        <v>Afternoon45221</v>
      </c>
      <c r="D1226" s="5" t="str">
        <f>IF('by region'!$C$2="Any","Any",List!V1226)&amp;M1226&amp;IF('by region'!$I$2="Any","Any",N1226)&amp;G1226</f>
        <v>AnyJumpAny45221</v>
      </c>
      <c r="E1226" s="5" t="e">
        <f>IF(I1226=#REF!,List!G1226,"")</f>
        <v>#REF!</v>
      </c>
      <c r="F1226" s="5" t="e">
        <f t="shared" si="97"/>
        <v>#REF!</v>
      </c>
      <c r="G1226" s="15">
        <v>45221</v>
      </c>
      <c r="H1226" s="16" t="s">
        <v>40</v>
      </c>
      <c r="I1226" s="16" t="s">
        <v>47</v>
      </c>
      <c r="J1226" s="16" t="s">
        <v>9</v>
      </c>
      <c r="K1226" s="14" t="s">
        <v>16</v>
      </c>
      <c r="L1226" s="14" t="s">
        <v>19</v>
      </c>
      <c r="M1226" s="16" t="s">
        <v>12</v>
      </c>
      <c r="N1226" s="16" t="s">
        <v>13</v>
      </c>
      <c r="O1226" s="16" t="s">
        <v>14</v>
      </c>
      <c r="P1226" s="12">
        <f t="shared" si="98"/>
        <v>1</v>
      </c>
      <c r="Q1226" s="12" cm="1">
        <f t="array" ref="Q1226">SUMPRODUCT(($G$2:$G$3094=G1226)*(P1226&gt;$P$2:$P$3094))+1</f>
        <v>1</v>
      </c>
      <c r="R1226" s="12" t="e">
        <f>(Q1226*100000)+#REF!</f>
        <v>#REF!</v>
      </c>
      <c r="S1226" t="e" cm="1">
        <f t="array" ref="S1226">SUMPRODUCT(($G$2:$G$3094=G1226)*(R1226&gt;$R$2:$R$3094))+1</f>
        <v>#REF!</v>
      </c>
      <c r="T1226" t="str">
        <f t="shared" si="99"/>
        <v xml:space="preserve">Kempton Park </v>
      </c>
      <c r="U1226">
        <v>0</v>
      </c>
      <c r="V1226" t="s">
        <v>17</v>
      </c>
      <c r="W1226">
        <f t="shared" si="100"/>
        <v>2023</v>
      </c>
    </row>
    <row r="1227" spans="1:23" x14ac:dyDescent="0.25">
      <c r="A1227" s="10" t="str">
        <f>IF(YEAR(G1227)=2024,#REF!,"")</f>
        <v/>
      </c>
      <c r="B1227" s="10" t="str">
        <f>IF(YEAR(G1227)=2025,#REF!,"")</f>
        <v/>
      </c>
      <c r="C1227" s="10" t="str">
        <f t="shared" si="96"/>
        <v>Afternoon45221</v>
      </c>
      <c r="D1227" s="5" t="str">
        <f>IF('by region'!$C$2="Any","Any",List!V1227)&amp;M1227&amp;IF('by region'!$I$2="Any","Any",N1227)&amp;G1227</f>
        <v>AnyJumpAny45221</v>
      </c>
      <c r="E1227" s="5" t="e">
        <f>IF(I1227=#REF!,List!G1227,"")</f>
        <v>#REF!</v>
      </c>
      <c r="F1227" s="5" t="e">
        <f t="shared" si="97"/>
        <v>#REF!</v>
      </c>
      <c r="G1227" s="15">
        <v>45221</v>
      </c>
      <c r="H1227" s="16" t="s">
        <v>40</v>
      </c>
      <c r="I1227" s="16" t="s">
        <v>46</v>
      </c>
      <c r="J1227" s="16" t="s">
        <v>9</v>
      </c>
      <c r="K1227" s="14" t="s">
        <v>24</v>
      </c>
      <c r="L1227" s="14" t="s">
        <v>11</v>
      </c>
      <c r="M1227" s="16" t="s">
        <v>12</v>
      </c>
      <c r="N1227" s="16" t="s">
        <v>13</v>
      </c>
      <c r="O1227" s="16" t="s">
        <v>14</v>
      </c>
      <c r="P1227" s="12">
        <f t="shared" si="98"/>
        <v>1</v>
      </c>
      <c r="Q1227" s="12" cm="1">
        <f t="array" ref="Q1227">SUMPRODUCT(($G$2:$G$3094=G1227)*(P1227&gt;$P$2:$P$3094))+1</f>
        <v>1</v>
      </c>
      <c r="R1227" s="12" t="e">
        <f>(Q1227*100000)+#REF!</f>
        <v>#REF!</v>
      </c>
      <c r="S1227" t="e" cm="1">
        <f t="array" ref="S1227">SUMPRODUCT(($G$2:$G$3094=G1227)*(R1227&gt;$R$2:$R$3094))+1</f>
        <v>#REF!</v>
      </c>
      <c r="T1227" t="str">
        <f t="shared" si="99"/>
        <v xml:space="preserve">Sedgefield </v>
      </c>
      <c r="U1227">
        <v>0</v>
      </c>
      <c r="V1227" t="s">
        <v>17</v>
      </c>
      <c r="W1227">
        <f t="shared" si="100"/>
        <v>2023</v>
      </c>
    </row>
    <row r="1228" spans="1:23" x14ac:dyDescent="0.25">
      <c r="A1228" s="10" t="str">
        <f>IF(YEAR(G1228)=2024,#REF!,"")</f>
        <v/>
      </c>
      <c r="B1228" s="10" t="str">
        <f>IF(YEAR(G1228)=2025,#REF!,"")</f>
        <v/>
      </c>
      <c r="C1228" s="10" t="str">
        <f t="shared" si="96"/>
        <v>Floodlit45222</v>
      </c>
      <c r="D1228" s="5" t="str">
        <f>IF('by region'!$C$2="Any","Any",List!V1228)&amp;M1228&amp;IF('by region'!$I$2="Any","Any",N1228)&amp;G1228</f>
        <v>AnyFlatAny45222</v>
      </c>
      <c r="E1228" s="5" t="e">
        <f>IF(I1228=#REF!,List!G1228,"")</f>
        <v>#REF!</v>
      </c>
      <c r="F1228" s="5" t="e">
        <f t="shared" si="97"/>
        <v>#REF!</v>
      </c>
      <c r="G1228" s="15">
        <v>45222</v>
      </c>
      <c r="H1228" s="16" t="s">
        <v>42</v>
      </c>
      <c r="I1228" s="16" t="s">
        <v>23</v>
      </c>
      <c r="J1228" s="16" t="s">
        <v>32</v>
      </c>
      <c r="K1228" s="14" t="s">
        <v>24</v>
      </c>
      <c r="L1228" s="14" t="s">
        <v>17</v>
      </c>
      <c r="M1228" s="16" t="s">
        <v>25</v>
      </c>
      <c r="N1228" s="16" t="s">
        <v>26</v>
      </c>
      <c r="O1228" s="16" t="s">
        <v>33</v>
      </c>
      <c r="P1228" s="12">
        <f t="shared" si="98"/>
        <v>3</v>
      </c>
      <c r="Q1228" s="12" cm="1">
        <f t="array" ref="Q1228">SUMPRODUCT(($G$2:$G$3094=G1228)*(P1228&gt;$P$2:$P$3094))+1</f>
        <v>4</v>
      </c>
      <c r="R1228" s="12" t="e">
        <f>(Q1228*100000)+#REF!</f>
        <v>#REF!</v>
      </c>
      <c r="S1228" t="e" cm="1">
        <f t="array" ref="S1228">SUMPRODUCT(($G$2:$G$3094=G1228)*(R1228&gt;$R$2:$R$3094))+1</f>
        <v>#REF!</v>
      </c>
      <c r="T1228" t="str">
        <f t="shared" si="99"/>
        <v>SOUTHWELL #</v>
      </c>
      <c r="U1228">
        <v>0</v>
      </c>
      <c r="V1228" t="s">
        <v>30</v>
      </c>
      <c r="W1228">
        <f t="shared" si="100"/>
        <v>2023</v>
      </c>
    </row>
    <row r="1229" spans="1:23" x14ac:dyDescent="0.25">
      <c r="A1229" s="10" t="str">
        <f>IF(YEAR(G1229)=2024,#REF!,"")</f>
        <v/>
      </c>
      <c r="B1229" s="10" t="str">
        <f>IF(YEAR(G1229)=2025,#REF!,"")</f>
        <v/>
      </c>
      <c r="C1229" s="10" t="str">
        <f t="shared" si="96"/>
        <v>Afternoon45222</v>
      </c>
      <c r="D1229" s="5" t="str">
        <f>IF('by region'!$C$2="Any","Any",List!V1229)&amp;M1229&amp;IF('by region'!$I$2="Any","Any",N1229)&amp;G1229</f>
        <v>AnyFlatAny45222</v>
      </c>
      <c r="E1229" s="5" t="e">
        <f>IF(I1229=#REF!,List!G1229,"")</f>
        <v>#REF!</v>
      </c>
      <c r="F1229" s="5" t="e">
        <f t="shared" si="97"/>
        <v>#REF!</v>
      </c>
      <c r="G1229" s="15">
        <v>45222</v>
      </c>
      <c r="H1229" s="16" t="s">
        <v>42</v>
      </c>
      <c r="I1229" s="16" t="s">
        <v>71</v>
      </c>
      <c r="J1229" s="16" t="s">
        <v>9</v>
      </c>
      <c r="K1229" s="14" t="s">
        <v>10</v>
      </c>
      <c r="L1229" s="14" t="s">
        <v>11</v>
      </c>
      <c r="M1229" s="16" t="s">
        <v>25</v>
      </c>
      <c r="N1229" s="16" t="s">
        <v>13</v>
      </c>
      <c r="O1229" s="16" t="s">
        <v>14</v>
      </c>
      <c r="P1229" s="12">
        <f t="shared" si="98"/>
        <v>1</v>
      </c>
      <c r="Q1229" s="12" cm="1">
        <f t="array" ref="Q1229">SUMPRODUCT(($G$2:$G$3094=G1229)*(P1229&gt;$P$2:$P$3094))+1</f>
        <v>1</v>
      </c>
      <c r="R1229" s="12" t="e">
        <f>(Q1229*100000)+#REF!</f>
        <v>#REF!</v>
      </c>
      <c r="S1229" t="e" cm="1">
        <f t="array" ref="S1229">SUMPRODUCT(($G$2:$G$3094=G1229)*(R1229&gt;$R$2:$R$3094))+1</f>
        <v>#REF!</v>
      </c>
      <c r="T1229" t="str">
        <f t="shared" si="99"/>
        <v xml:space="preserve">PONTEFRACT </v>
      </c>
      <c r="U1229">
        <v>0</v>
      </c>
      <c r="V1229" t="s">
        <v>17</v>
      </c>
      <c r="W1229">
        <f t="shared" si="100"/>
        <v>2023</v>
      </c>
    </row>
    <row r="1230" spans="1:23" x14ac:dyDescent="0.25">
      <c r="A1230" s="10" t="str">
        <f>IF(YEAR(G1230)=2024,#REF!,"")</f>
        <v/>
      </c>
      <c r="B1230" s="10" t="str">
        <f>IF(YEAR(G1230)=2025,#REF!,"")</f>
        <v/>
      </c>
      <c r="C1230" s="10" t="str">
        <f t="shared" si="96"/>
        <v>Afternoon45222</v>
      </c>
      <c r="D1230" s="5" t="str">
        <f>IF('by region'!$C$2="Any","Any",List!V1230)&amp;M1230&amp;IF('by region'!$I$2="Any","Any",N1230)&amp;G1230</f>
        <v>AnyFlatAny45222</v>
      </c>
      <c r="E1230" s="5" t="e">
        <f>IF(I1230=#REF!,List!G1230,"")</f>
        <v>#REF!</v>
      </c>
      <c r="F1230" s="5" t="e">
        <f t="shared" si="97"/>
        <v>#REF!</v>
      </c>
      <c r="G1230" s="15">
        <v>45222</v>
      </c>
      <c r="H1230" s="16" t="s">
        <v>42</v>
      </c>
      <c r="I1230" s="16" t="s">
        <v>70</v>
      </c>
      <c r="J1230" s="16" t="s">
        <v>9</v>
      </c>
      <c r="K1230" s="14" t="s">
        <v>24</v>
      </c>
      <c r="L1230" s="14" t="s">
        <v>19</v>
      </c>
      <c r="M1230" s="16" t="s">
        <v>25</v>
      </c>
      <c r="N1230" s="16" t="s">
        <v>13</v>
      </c>
      <c r="O1230" s="16" t="s">
        <v>14</v>
      </c>
      <c r="P1230" s="12">
        <f t="shared" si="98"/>
        <v>1</v>
      </c>
      <c r="Q1230" s="12" cm="1">
        <f t="array" ref="Q1230">SUMPRODUCT(($G$2:$G$3094=G1230)*(P1230&gt;$P$2:$P$3094))+1</f>
        <v>1</v>
      </c>
      <c r="R1230" s="12" t="e">
        <f>(Q1230*100000)+#REF!</f>
        <v>#REF!</v>
      </c>
      <c r="S1230" t="e" cm="1">
        <f t="array" ref="S1230">SUMPRODUCT(($G$2:$G$3094=G1230)*(R1230&gt;$R$2:$R$3094))+1</f>
        <v>#REF!</v>
      </c>
      <c r="T1230" t="str">
        <f t="shared" si="99"/>
        <v xml:space="preserve">WINDSOR </v>
      </c>
      <c r="U1230">
        <v>0</v>
      </c>
      <c r="V1230" t="s">
        <v>11</v>
      </c>
      <c r="W1230">
        <f t="shared" si="100"/>
        <v>2023</v>
      </c>
    </row>
    <row r="1231" spans="1:23" x14ac:dyDescent="0.25">
      <c r="A1231" s="10" t="str">
        <f>IF(YEAR(G1231)=2024,#REF!,"")</f>
        <v/>
      </c>
      <c r="B1231" s="10" t="str">
        <f>IF(YEAR(G1231)=2025,#REF!,"")</f>
        <v/>
      </c>
      <c r="C1231" s="10" t="str">
        <f t="shared" si="96"/>
        <v>Afternoon45222</v>
      </c>
      <c r="D1231" s="5" t="str">
        <f>IF('by region'!$C$2="Any","Any",List!V1231)&amp;M1231&amp;IF('by region'!$I$2="Any","Any",N1231)&amp;G1231</f>
        <v>AnyJumpAny45222</v>
      </c>
      <c r="E1231" s="5" t="e">
        <f>IF(I1231=#REF!,List!G1231,"")</f>
        <v>#REF!</v>
      </c>
      <c r="F1231" s="5" t="e">
        <f t="shared" si="97"/>
        <v>#REF!</v>
      </c>
      <c r="G1231" s="15">
        <v>45222</v>
      </c>
      <c r="H1231" s="16" t="s">
        <v>42</v>
      </c>
      <c r="I1231" s="16" t="s">
        <v>41</v>
      </c>
      <c r="J1231" s="16" t="s">
        <v>9</v>
      </c>
      <c r="K1231" s="14" t="s">
        <v>10</v>
      </c>
      <c r="L1231" s="14" t="s">
        <v>19</v>
      </c>
      <c r="M1231" s="16" t="s">
        <v>12</v>
      </c>
      <c r="N1231" s="16" t="s">
        <v>13</v>
      </c>
      <c r="O1231" s="16" t="s">
        <v>14</v>
      </c>
      <c r="P1231" s="12">
        <f t="shared" si="98"/>
        <v>1</v>
      </c>
      <c r="Q1231" s="12" cm="1">
        <f t="array" ref="Q1231">SUMPRODUCT(($G$2:$G$3094=G1231)*(P1231&gt;$P$2:$P$3094))+1</f>
        <v>1</v>
      </c>
      <c r="R1231" s="12" t="e">
        <f>(Q1231*100000)+#REF!</f>
        <v>#REF!</v>
      </c>
      <c r="S1231" t="e" cm="1">
        <f t="array" ref="S1231">SUMPRODUCT(($G$2:$G$3094=G1231)*(R1231&gt;$R$2:$R$3094))+1</f>
        <v>#REF!</v>
      </c>
      <c r="T1231" t="str">
        <f t="shared" si="99"/>
        <v xml:space="preserve">Plumpton </v>
      </c>
      <c r="U1231">
        <v>0</v>
      </c>
      <c r="V1231" t="s">
        <v>19</v>
      </c>
      <c r="W1231">
        <f t="shared" si="100"/>
        <v>2023</v>
      </c>
    </row>
    <row r="1232" spans="1:23" x14ac:dyDescent="0.25">
      <c r="A1232" s="10" t="str">
        <f>IF(YEAR(G1232)=2024,#REF!,"")</f>
        <v/>
      </c>
      <c r="B1232" s="10" t="str">
        <f>IF(YEAR(G1232)=2025,#REF!,"")</f>
        <v/>
      </c>
      <c r="C1232" s="10" t="str">
        <f t="shared" si="96"/>
        <v>Floodlit45223</v>
      </c>
      <c r="D1232" s="5" t="str">
        <f>IF('by region'!$C$2="Any","Any",List!V1232)&amp;M1232&amp;IF('by region'!$I$2="Any","Any",N1232)&amp;G1232</f>
        <v>AnyFlatAny45223</v>
      </c>
      <c r="E1232" s="5" t="e">
        <f>IF(I1232=#REF!,List!G1232,"")</f>
        <v>#REF!</v>
      </c>
      <c r="F1232" s="5" t="e">
        <f t="shared" si="97"/>
        <v>#REF!</v>
      </c>
      <c r="G1232" s="15">
        <v>45223</v>
      </c>
      <c r="H1232" s="16" t="s">
        <v>7</v>
      </c>
      <c r="I1232" s="16" t="s">
        <v>43</v>
      </c>
      <c r="J1232" s="16" t="s">
        <v>32</v>
      </c>
      <c r="K1232" s="14" t="s">
        <v>24</v>
      </c>
      <c r="L1232" s="14" t="s">
        <v>17</v>
      </c>
      <c r="M1232" s="16" t="s">
        <v>25</v>
      </c>
      <c r="N1232" s="16" t="s">
        <v>26</v>
      </c>
      <c r="O1232" s="16" t="s">
        <v>33</v>
      </c>
      <c r="P1232" s="12">
        <f t="shared" si="98"/>
        <v>3</v>
      </c>
      <c r="Q1232" s="12" cm="1">
        <f t="array" ref="Q1232">SUMPRODUCT(($G$2:$G$3094=G1232)*(P1232&gt;$P$2:$P$3094))+1</f>
        <v>4</v>
      </c>
      <c r="R1232" s="12" t="e">
        <f>(Q1232*100000)+#REF!</f>
        <v>#REF!</v>
      </c>
      <c r="S1232" t="e" cm="1">
        <f t="array" ref="S1232">SUMPRODUCT(($G$2:$G$3094=G1232)*(R1232&gt;$R$2:$R$3094))+1</f>
        <v>#REF!</v>
      </c>
      <c r="T1232" t="str">
        <f t="shared" si="99"/>
        <v>WOLVERHAMPTON #</v>
      </c>
      <c r="U1232">
        <v>0</v>
      </c>
      <c r="V1232" t="s">
        <v>30</v>
      </c>
      <c r="W1232">
        <f t="shared" si="100"/>
        <v>2023</v>
      </c>
    </row>
    <row r="1233" spans="1:23" x14ac:dyDescent="0.25">
      <c r="A1233" s="10" t="str">
        <f>IF(YEAR(G1233)=2024,#REF!,"")</f>
        <v/>
      </c>
      <c r="B1233" s="10" t="str">
        <f>IF(YEAR(G1233)=2025,#REF!,"")</f>
        <v/>
      </c>
      <c r="C1233" s="10" t="str">
        <f t="shared" si="96"/>
        <v>Afternoon45223</v>
      </c>
      <c r="D1233" s="5" t="str">
        <f>IF('by region'!$C$2="Any","Any",List!V1233)&amp;M1233&amp;IF('by region'!$I$2="Any","Any",N1233)&amp;G1233</f>
        <v>AnyFlatAny45223</v>
      </c>
      <c r="E1233" s="5" t="e">
        <f>IF(I1233=#REF!,List!G1233,"")</f>
        <v>#REF!</v>
      </c>
      <c r="F1233" s="5" t="e">
        <f t="shared" si="97"/>
        <v>#REF!</v>
      </c>
      <c r="G1233" s="15">
        <v>45223</v>
      </c>
      <c r="H1233" s="16" t="s">
        <v>7</v>
      </c>
      <c r="I1233" s="16" t="s">
        <v>81</v>
      </c>
      <c r="J1233" s="16" t="s">
        <v>9</v>
      </c>
      <c r="K1233" s="14" t="s">
        <v>24</v>
      </c>
      <c r="L1233" s="14" t="s">
        <v>17</v>
      </c>
      <c r="M1233" s="16" t="s">
        <v>25</v>
      </c>
      <c r="N1233" s="16" t="s">
        <v>13</v>
      </c>
      <c r="O1233" s="16" t="s">
        <v>14</v>
      </c>
      <c r="P1233" s="12">
        <f t="shared" si="98"/>
        <v>1</v>
      </c>
      <c r="Q1233" s="12" cm="1">
        <f t="array" ref="Q1233">SUMPRODUCT(($G$2:$G$3094=G1233)*(P1233&gt;$P$2:$P$3094))+1</f>
        <v>1</v>
      </c>
      <c r="R1233" s="12" t="e">
        <f>(Q1233*100000)+#REF!</f>
        <v>#REF!</v>
      </c>
      <c r="S1233" t="e" cm="1">
        <f t="array" ref="S1233">SUMPRODUCT(($G$2:$G$3094=G1233)*(R1233&gt;$R$2:$R$3094))+1</f>
        <v>#REF!</v>
      </c>
      <c r="T1233" t="str">
        <f t="shared" si="99"/>
        <v xml:space="preserve">YARMOUTH </v>
      </c>
      <c r="U1233">
        <v>0</v>
      </c>
      <c r="V1233" t="s">
        <v>17</v>
      </c>
      <c r="W1233">
        <f t="shared" si="100"/>
        <v>2023</v>
      </c>
    </row>
    <row r="1234" spans="1:23" x14ac:dyDescent="0.25">
      <c r="A1234" s="10" t="str">
        <f>IF(YEAR(G1234)=2024,#REF!,"")</f>
        <v/>
      </c>
      <c r="B1234" s="10" t="str">
        <f>IF(YEAR(G1234)=2025,#REF!,"")</f>
        <v/>
      </c>
      <c r="C1234" s="10" t="str">
        <f t="shared" si="96"/>
        <v>Afternoon45223</v>
      </c>
      <c r="D1234" s="5" t="str">
        <f>IF('by region'!$C$2="Any","Any",List!V1234)&amp;M1234&amp;IF('by region'!$I$2="Any","Any",N1234)&amp;G1234</f>
        <v>AnyJumpAny45223</v>
      </c>
      <c r="E1234" s="5" t="e">
        <f>IF(I1234=#REF!,List!G1234,"")</f>
        <v>#REF!</v>
      </c>
      <c r="F1234" s="5" t="e">
        <f t="shared" si="97"/>
        <v>#REF!</v>
      </c>
      <c r="G1234" s="15">
        <v>45223</v>
      </c>
      <c r="H1234" s="16" t="s">
        <v>7</v>
      </c>
      <c r="I1234" s="16" t="s">
        <v>18</v>
      </c>
      <c r="J1234" s="16" t="s">
        <v>9</v>
      </c>
      <c r="K1234" s="14" t="s">
        <v>16</v>
      </c>
      <c r="L1234" s="14" t="s">
        <v>19</v>
      </c>
      <c r="M1234" s="16" t="s">
        <v>12</v>
      </c>
      <c r="N1234" s="16" t="s">
        <v>13</v>
      </c>
      <c r="O1234" s="16" t="s">
        <v>14</v>
      </c>
      <c r="P1234" s="12">
        <f t="shared" si="98"/>
        <v>1</v>
      </c>
      <c r="Q1234" s="12" cm="1">
        <f t="array" ref="Q1234">SUMPRODUCT(($G$2:$G$3094=G1234)*(P1234&gt;$P$2:$P$3094))+1</f>
        <v>1</v>
      </c>
      <c r="R1234" s="12" t="e">
        <f>(Q1234*100000)+#REF!</f>
        <v>#REF!</v>
      </c>
      <c r="S1234" t="e" cm="1">
        <f t="array" ref="S1234">SUMPRODUCT(($G$2:$G$3094=G1234)*(R1234&gt;$R$2:$R$3094))+1</f>
        <v>#REF!</v>
      </c>
      <c r="T1234" t="str">
        <f t="shared" si="99"/>
        <v xml:space="preserve">Exeter </v>
      </c>
      <c r="U1234">
        <v>0</v>
      </c>
      <c r="V1234" t="s">
        <v>11</v>
      </c>
      <c r="W1234">
        <f t="shared" si="100"/>
        <v>2023</v>
      </c>
    </row>
    <row r="1235" spans="1:23" x14ac:dyDescent="0.25">
      <c r="A1235" s="10" t="str">
        <f>IF(YEAR(G1235)=2024,#REF!,"")</f>
        <v/>
      </c>
      <c r="B1235" s="10" t="str">
        <f>IF(YEAR(G1235)=2025,#REF!,"")</f>
        <v/>
      </c>
      <c r="C1235" s="10" t="str">
        <f t="shared" si="96"/>
        <v>Afternoon45223</v>
      </c>
      <c r="D1235" s="5" t="str">
        <f>IF('by region'!$C$2="Any","Any",List!V1235)&amp;M1235&amp;IF('by region'!$I$2="Any","Any",N1235)&amp;G1235</f>
        <v>AnyJumpAny45223</v>
      </c>
      <c r="E1235" s="5" t="e">
        <f>IF(I1235=#REF!,List!G1235,"")</f>
        <v>#REF!</v>
      </c>
      <c r="F1235" s="5" t="e">
        <f t="shared" si="97"/>
        <v>#REF!</v>
      </c>
      <c r="G1235" s="15">
        <v>45223</v>
      </c>
      <c r="H1235" s="16" t="s">
        <v>7</v>
      </c>
      <c r="I1235" s="16" t="s">
        <v>61</v>
      </c>
      <c r="J1235" s="16" t="s">
        <v>9</v>
      </c>
      <c r="K1235" s="14" t="s">
        <v>24</v>
      </c>
      <c r="L1235" s="14" t="s">
        <v>17</v>
      </c>
      <c r="M1235" s="16" t="s">
        <v>12</v>
      </c>
      <c r="N1235" s="16" t="s">
        <v>13</v>
      </c>
      <c r="O1235" s="16" t="s">
        <v>14</v>
      </c>
      <c r="P1235" s="12">
        <f t="shared" si="98"/>
        <v>1</v>
      </c>
      <c r="Q1235" s="12" cm="1">
        <f t="array" ref="Q1235">SUMPRODUCT(($G$2:$G$3094=G1235)*(P1235&gt;$P$2:$P$3094))+1</f>
        <v>1</v>
      </c>
      <c r="R1235" s="12" t="e">
        <f>(Q1235*100000)+#REF!</f>
        <v>#REF!</v>
      </c>
      <c r="S1235" t="e" cm="1">
        <f t="array" ref="S1235">SUMPRODUCT(($G$2:$G$3094=G1235)*(R1235&gt;$R$2:$R$3094))+1</f>
        <v>#REF!</v>
      </c>
      <c r="T1235" t="str">
        <f t="shared" si="99"/>
        <v xml:space="preserve">Hereford </v>
      </c>
      <c r="U1235">
        <v>0</v>
      </c>
      <c r="V1235" t="s">
        <v>11</v>
      </c>
      <c r="W1235">
        <f t="shared" si="100"/>
        <v>2023</v>
      </c>
    </row>
    <row r="1236" spans="1:23" x14ac:dyDescent="0.25">
      <c r="A1236" s="10" t="str">
        <f>IF(YEAR(G1236)=2024,#REF!,"")</f>
        <v/>
      </c>
      <c r="B1236" s="10" t="str">
        <f>IF(YEAR(G1236)=2025,#REF!,"")</f>
        <v/>
      </c>
      <c r="C1236" s="10" t="str">
        <f t="shared" si="96"/>
        <v>Floodlit45224</v>
      </c>
      <c r="D1236" s="5" t="str">
        <f>IF('by region'!$C$2="Any","Any",List!V1236)&amp;M1236&amp;IF('by region'!$I$2="Any","Any",N1236)&amp;G1236</f>
        <v>AnyFlatAny45224</v>
      </c>
      <c r="E1236" s="5" t="e">
        <f>IF(I1236=#REF!,List!G1236,"")</f>
        <v>#REF!</v>
      </c>
      <c r="F1236" s="5" t="e">
        <f t="shared" si="97"/>
        <v>#REF!</v>
      </c>
      <c r="G1236" s="15">
        <v>45224</v>
      </c>
      <c r="H1236" s="16" t="s">
        <v>27</v>
      </c>
      <c r="I1236" s="16" t="s">
        <v>47</v>
      </c>
      <c r="J1236" s="16" t="s">
        <v>32</v>
      </c>
      <c r="K1236" s="14" t="s">
        <v>16</v>
      </c>
      <c r="L1236" s="14" t="s">
        <v>19</v>
      </c>
      <c r="M1236" s="16" t="s">
        <v>25</v>
      </c>
      <c r="N1236" s="16" t="s">
        <v>26</v>
      </c>
      <c r="O1236" s="16" t="s">
        <v>33</v>
      </c>
      <c r="P1236" s="12">
        <f t="shared" si="98"/>
        <v>3</v>
      </c>
      <c r="Q1236" s="12" cm="1">
        <f t="array" ref="Q1236">SUMPRODUCT(($G$2:$G$3094=G1236)*(P1236&gt;$P$2:$P$3094))+1</f>
        <v>4</v>
      </c>
      <c r="R1236" s="12" t="e">
        <f>(Q1236*100000)+#REF!</f>
        <v>#REF!</v>
      </c>
      <c r="S1236" t="e" cm="1">
        <f t="array" ref="S1236">SUMPRODUCT(($G$2:$G$3094=G1236)*(R1236&gt;$R$2:$R$3094))+1</f>
        <v>#REF!</v>
      </c>
      <c r="T1236" t="str">
        <f t="shared" si="99"/>
        <v>KEMPTON PARK #</v>
      </c>
      <c r="U1236">
        <v>0</v>
      </c>
      <c r="V1236" t="s">
        <v>19</v>
      </c>
      <c r="W1236">
        <f t="shared" si="100"/>
        <v>2023</v>
      </c>
    </row>
    <row r="1237" spans="1:23" x14ac:dyDescent="0.25">
      <c r="A1237" s="10" t="str">
        <f>IF(YEAR(G1237)=2024,#REF!,"")</f>
        <v/>
      </c>
      <c r="B1237" s="10" t="str">
        <f>IF(YEAR(G1237)=2025,#REF!,"")</f>
        <v/>
      </c>
      <c r="C1237" s="10" t="str">
        <f t="shared" si="96"/>
        <v>Afternoon45224</v>
      </c>
      <c r="D1237" s="5" t="str">
        <f>IF('by region'!$C$2="Any","Any",List!V1237)&amp;M1237&amp;IF('by region'!$I$2="Any","Any",N1237)&amp;G1237</f>
        <v>AnyFlatAny45224</v>
      </c>
      <c r="E1237" s="5" t="e">
        <f>IF(I1237=#REF!,List!G1237,"")</f>
        <v>#REF!</v>
      </c>
      <c r="F1237" s="5" t="e">
        <f t="shared" si="97"/>
        <v>#REF!</v>
      </c>
      <c r="G1237" s="15">
        <v>45224</v>
      </c>
      <c r="H1237" s="16" t="s">
        <v>27</v>
      </c>
      <c r="I1237" s="16" t="s">
        <v>76</v>
      </c>
      <c r="J1237" s="16" t="s">
        <v>9</v>
      </c>
      <c r="K1237" s="14" t="s">
        <v>16</v>
      </c>
      <c r="L1237" s="14" t="s">
        <v>17</v>
      </c>
      <c r="M1237" s="16" t="s">
        <v>25</v>
      </c>
      <c r="N1237" s="16" t="s">
        <v>13</v>
      </c>
      <c r="O1237" s="16" t="s">
        <v>14</v>
      </c>
      <c r="P1237" s="12">
        <f t="shared" si="98"/>
        <v>1</v>
      </c>
      <c r="Q1237" s="12" cm="1">
        <f t="array" ref="Q1237">SUMPRODUCT(($G$2:$G$3094=G1237)*(P1237&gt;$P$2:$P$3094))+1</f>
        <v>1</v>
      </c>
      <c r="R1237" s="12" t="e">
        <f>(Q1237*100000)+#REF!</f>
        <v>#REF!</v>
      </c>
      <c r="S1237" t="e" cm="1">
        <f t="array" ref="S1237">SUMPRODUCT(($G$2:$G$3094=G1237)*(R1237&gt;$R$2:$R$3094))+1</f>
        <v>#REF!</v>
      </c>
      <c r="T1237" t="str">
        <f t="shared" si="99"/>
        <v xml:space="preserve">NEWMARKET </v>
      </c>
      <c r="U1237">
        <v>0</v>
      </c>
      <c r="V1237" t="s">
        <v>11</v>
      </c>
      <c r="W1237">
        <f t="shared" si="100"/>
        <v>2023</v>
      </c>
    </row>
    <row r="1238" spans="1:23" x14ac:dyDescent="0.25">
      <c r="A1238" s="10" t="str">
        <f>IF(YEAR(G1238)=2024,#REF!,"")</f>
        <v/>
      </c>
      <c r="B1238" s="10" t="str">
        <f>IF(YEAR(G1238)=2025,#REF!,"")</f>
        <v/>
      </c>
      <c r="C1238" s="10" t="str">
        <f t="shared" si="96"/>
        <v>Afternoon45224</v>
      </c>
      <c r="D1238" s="5" t="str">
        <f>IF('by region'!$C$2="Any","Any",List!V1238)&amp;M1238&amp;IF('by region'!$I$2="Any","Any",N1238)&amp;G1238</f>
        <v>AnyJumpAny45224</v>
      </c>
      <c r="E1238" s="5" t="e">
        <f>IF(I1238=#REF!,List!G1238,"")</f>
        <v>#REF!</v>
      </c>
      <c r="F1238" s="5" t="e">
        <f t="shared" si="97"/>
        <v>#REF!</v>
      </c>
      <c r="G1238" s="15">
        <v>45224</v>
      </c>
      <c r="H1238" s="16" t="s">
        <v>27</v>
      </c>
      <c r="I1238" s="16" t="s">
        <v>58</v>
      </c>
      <c r="J1238" s="16" t="s">
        <v>9</v>
      </c>
      <c r="K1238" s="14" t="s">
        <v>24</v>
      </c>
      <c r="L1238" s="14" t="s">
        <v>19</v>
      </c>
      <c r="M1238" s="16" t="s">
        <v>12</v>
      </c>
      <c r="N1238" s="16" t="s">
        <v>13</v>
      </c>
      <c r="O1238" s="16" t="s">
        <v>14</v>
      </c>
      <c r="P1238" s="12">
        <f t="shared" si="98"/>
        <v>1</v>
      </c>
      <c r="Q1238" s="12" cm="1">
        <f t="array" ref="Q1238">SUMPRODUCT(($G$2:$G$3094=G1238)*(P1238&gt;$P$2:$P$3094))+1</f>
        <v>1</v>
      </c>
      <c r="R1238" s="12" t="e">
        <f>(Q1238*100000)+#REF!</f>
        <v>#REF!</v>
      </c>
      <c r="S1238" t="e" cm="1">
        <f t="array" ref="S1238">SUMPRODUCT(($G$2:$G$3094=G1238)*(R1238&gt;$R$2:$R$3094))+1</f>
        <v>#REF!</v>
      </c>
      <c r="T1238" t="str">
        <f t="shared" si="99"/>
        <v xml:space="preserve">Fontwell Park </v>
      </c>
      <c r="U1238">
        <v>0</v>
      </c>
      <c r="V1238" t="s">
        <v>19</v>
      </c>
      <c r="W1238">
        <f t="shared" si="100"/>
        <v>2023</v>
      </c>
    </row>
    <row r="1239" spans="1:23" x14ac:dyDescent="0.25">
      <c r="A1239" s="10" t="str">
        <f>IF(YEAR(G1239)=2024,#REF!,"")</f>
        <v/>
      </c>
      <c r="B1239" s="10" t="str">
        <f>IF(YEAR(G1239)=2025,#REF!,"")</f>
        <v/>
      </c>
      <c r="C1239" s="10" t="str">
        <f t="shared" si="96"/>
        <v>Afternoon45224</v>
      </c>
      <c r="D1239" s="5" t="str">
        <f>IF('by region'!$C$2="Any","Any",List!V1239)&amp;M1239&amp;IF('by region'!$I$2="Any","Any",N1239)&amp;G1239</f>
        <v>AnyJumpAny45224</v>
      </c>
      <c r="E1239" s="5" t="e">
        <f>IF(I1239=#REF!,List!G1239,"")</f>
        <v>#REF!</v>
      </c>
      <c r="F1239" s="5" t="e">
        <f t="shared" si="97"/>
        <v>#REF!</v>
      </c>
      <c r="G1239" s="15">
        <v>45224</v>
      </c>
      <c r="H1239" s="16" t="s">
        <v>27</v>
      </c>
      <c r="I1239" s="16" t="s">
        <v>91</v>
      </c>
      <c r="J1239" s="16" t="s">
        <v>9</v>
      </c>
      <c r="K1239" s="14" t="s">
        <v>24</v>
      </c>
      <c r="L1239" s="14" t="s">
        <v>17</v>
      </c>
      <c r="M1239" s="16" t="s">
        <v>12</v>
      </c>
      <c r="N1239" s="16" t="s">
        <v>13</v>
      </c>
      <c r="O1239" s="16" t="s">
        <v>14</v>
      </c>
      <c r="P1239" s="12">
        <f t="shared" si="98"/>
        <v>1</v>
      </c>
      <c r="Q1239" s="12" cm="1">
        <f t="array" ref="Q1239">SUMPRODUCT(($G$2:$G$3094=G1239)*(P1239&gt;$P$2:$P$3094))+1</f>
        <v>1</v>
      </c>
      <c r="R1239" s="12" t="e">
        <f>(Q1239*100000)+#REF!</f>
        <v>#REF!</v>
      </c>
      <c r="S1239" t="e" cm="1">
        <f t="array" ref="S1239">SUMPRODUCT(($G$2:$G$3094=G1239)*(R1239&gt;$R$2:$R$3094))+1</f>
        <v>#REF!</v>
      </c>
      <c r="T1239" t="str">
        <f t="shared" si="99"/>
        <v xml:space="preserve">Worcester </v>
      </c>
      <c r="U1239">
        <v>0</v>
      </c>
      <c r="V1239" t="s">
        <v>11</v>
      </c>
      <c r="W1239">
        <f t="shared" si="100"/>
        <v>2023</v>
      </c>
    </row>
    <row r="1240" spans="1:23" x14ac:dyDescent="0.25">
      <c r="A1240" s="10" t="str">
        <f>IF(YEAR(G1240)=2024,#REF!,"")</f>
        <v/>
      </c>
      <c r="B1240" s="10" t="str">
        <f>IF(YEAR(G1240)=2025,#REF!,"")</f>
        <v/>
      </c>
      <c r="C1240" s="10" t="str">
        <f t="shared" si="96"/>
        <v>Floodlit45225</v>
      </c>
      <c r="D1240" s="5" t="str">
        <f>IF('by region'!$C$2="Any","Any",List!V1240)&amp;M1240&amp;IF('by region'!$I$2="Any","Any",N1240)&amp;G1240</f>
        <v>AnyFlatAny45225</v>
      </c>
      <c r="E1240" s="5" t="e">
        <f>IF(I1240=#REF!,List!G1240,"")</f>
        <v>#REF!</v>
      </c>
      <c r="F1240" s="5" t="e">
        <f t="shared" si="97"/>
        <v>#REF!</v>
      </c>
      <c r="G1240" s="15">
        <v>45225</v>
      </c>
      <c r="H1240" s="16" t="s">
        <v>34</v>
      </c>
      <c r="I1240" s="16" t="s">
        <v>43</v>
      </c>
      <c r="J1240" s="16" t="s">
        <v>32</v>
      </c>
      <c r="K1240" s="14" t="s">
        <v>24</v>
      </c>
      <c r="L1240" s="14" t="s">
        <v>17</v>
      </c>
      <c r="M1240" s="16" t="s">
        <v>25</v>
      </c>
      <c r="N1240" s="16" t="s">
        <v>26</v>
      </c>
      <c r="O1240" s="16" t="s">
        <v>33</v>
      </c>
      <c r="P1240" s="12">
        <f t="shared" si="98"/>
        <v>3</v>
      </c>
      <c r="Q1240" s="12" cm="1">
        <f t="array" ref="Q1240">SUMPRODUCT(($G$2:$G$3094=G1240)*(P1240&gt;$P$2:$P$3094))+1</f>
        <v>4</v>
      </c>
      <c r="R1240" s="12" t="e">
        <f>(Q1240*100000)+#REF!</f>
        <v>#REF!</v>
      </c>
      <c r="S1240" t="e" cm="1">
        <f t="array" ref="S1240">SUMPRODUCT(($G$2:$G$3094=G1240)*(R1240&gt;$R$2:$R$3094))+1</f>
        <v>#REF!</v>
      </c>
      <c r="T1240" t="str">
        <f t="shared" si="99"/>
        <v>WOLVERHAMPTON #</v>
      </c>
      <c r="U1240">
        <v>0</v>
      </c>
      <c r="V1240" t="s">
        <v>30</v>
      </c>
      <c r="W1240">
        <f t="shared" si="100"/>
        <v>2023</v>
      </c>
    </row>
    <row r="1241" spans="1:23" x14ac:dyDescent="0.25">
      <c r="A1241" s="10" t="str">
        <f>IF(YEAR(G1241)=2024,#REF!,"")</f>
        <v/>
      </c>
      <c r="B1241" s="10" t="str">
        <f>IF(YEAR(G1241)=2025,#REF!,"")</f>
        <v/>
      </c>
      <c r="C1241" s="10" t="str">
        <f t="shared" si="96"/>
        <v>Afternoon45225</v>
      </c>
      <c r="D1241" s="5" t="str">
        <f>IF('by region'!$C$2="Any","Any",List!V1241)&amp;M1241&amp;IF('by region'!$I$2="Any","Any",N1241)&amp;G1241</f>
        <v>AnyFlatAny45225</v>
      </c>
      <c r="E1241" s="5" t="e">
        <f>IF(I1241=#REF!,List!G1241,"")</f>
        <v>#REF!</v>
      </c>
      <c r="F1241" s="5" t="e">
        <f t="shared" si="97"/>
        <v>#REF!</v>
      </c>
      <c r="G1241" s="15">
        <v>45225</v>
      </c>
      <c r="H1241" s="16" t="s">
        <v>34</v>
      </c>
      <c r="I1241" s="16" t="s">
        <v>23</v>
      </c>
      <c r="J1241" s="16" t="s">
        <v>9</v>
      </c>
      <c r="K1241" s="14" t="s">
        <v>24</v>
      </c>
      <c r="L1241" s="14" t="s">
        <v>17</v>
      </c>
      <c r="M1241" s="16" t="s">
        <v>25</v>
      </c>
      <c r="N1241" s="16" t="s">
        <v>26</v>
      </c>
      <c r="O1241" s="16" t="s">
        <v>14</v>
      </c>
      <c r="P1241" s="12">
        <f t="shared" si="98"/>
        <v>1</v>
      </c>
      <c r="Q1241" s="12" cm="1">
        <f t="array" ref="Q1241">SUMPRODUCT(($G$2:$G$3094=G1241)*(P1241&gt;$P$2:$P$3094))+1</f>
        <v>1</v>
      </c>
      <c r="R1241" s="12" t="e">
        <f>(Q1241*100000)+#REF!</f>
        <v>#REF!</v>
      </c>
      <c r="S1241" t="e" cm="1">
        <f t="array" ref="S1241">SUMPRODUCT(($G$2:$G$3094=G1241)*(R1241&gt;$R$2:$R$3094))+1</f>
        <v>#REF!</v>
      </c>
      <c r="T1241" t="str">
        <f t="shared" si="99"/>
        <v xml:space="preserve">SOUTHWELL </v>
      </c>
      <c r="U1241">
        <v>0</v>
      </c>
      <c r="V1241" t="s">
        <v>17</v>
      </c>
      <c r="W1241">
        <f t="shared" si="100"/>
        <v>2023</v>
      </c>
    </row>
    <row r="1242" spans="1:23" x14ac:dyDescent="0.25">
      <c r="A1242" s="10" t="str">
        <f>IF(YEAR(G1242)=2024,#REF!,"")</f>
        <v/>
      </c>
      <c r="B1242" s="10" t="str">
        <f>IF(YEAR(G1242)=2025,#REF!,"")</f>
        <v/>
      </c>
      <c r="C1242" s="10" t="str">
        <f t="shared" si="96"/>
        <v>Afternoon45225</v>
      </c>
      <c r="D1242" s="5" t="str">
        <f>IF('by region'!$C$2="Any","Any",List!V1242)&amp;M1242&amp;IF('by region'!$I$2="Any","Any",N1242)&amp;G1242</f>
        <v>AnyJumpAny45225</v>
      </c>
      <c r="E1242" s="5" t="e">
        <f>IF(I1242=#REF!,List!G1242,"")</f>
        <v>#REF!</v>
      </c>
      <c r="F1242" s="5" t="e">
        <f t="shared" si="97"/>
        <v>#REF!</v>
      </c>
      <c r="G1242" s="15">
        <v>45225</v>
      </c>
      <c r="H1242" s="16" t="s">
        <v>34</v>
      </c>
      <c r="I1242" s="16" t="s">
        <v>63</v>
      </c>
      <c r="J1242" s="16" t="s">
        <v>9</v>
      </c>
      <c r="K1242" s="14" t="s">
        <v>16</v>
      </c>
      <c r="L1242" s="14" t="s">
        <v>11</v>
      </c>
      <c r="M1242" s="16" t="s">
        <v>12</v>
      </c>
      <c r="N1242" s="16" t="s">
        <v>13</v>
      </c>
      <c r="O1242" s="16" t="s">
        <v>14</v>
      </c>
      <c r="P1242" s="12">
        <f t="shared" si="98"/>
        <v>1</v>
      </c>
      <c r="Q1242" s="12" cm="1">
        <f t="array" ref="Q1242">SUMPRODUCT(($G$2:$G$3094=G1242)*(P1242&gt;$P$2:$P$3094))+1</f>
        <v>1</v>
      </c>
      <c r="R1242" s="12" t="e">
        <f>(Q1242*100000)+#REF!</f>
        <v>#REF!</v>
      </c>
      <c r="S1242" t="e" cm="1">
        <f t="array" ref="S1242">SUMPRODUCT(($G$2:$G$3094=G1242)*(R1242&gt;$R$2:$R$3094))+1</f>
        <v>#REF!</v>
      </c>
      <c r="T1242" t="str">
        <f t="shared" si="99"/>
        <v xml:space="preserve">Carlisle </v>
      </c>
      <c r="U1242">
        <v>0</v>
      </c>
      <c r="V1242" t="s">
        <v>11</v>
      </c>
      <c r="W1242">
        <f t="shared" si="100"/>
        <v>2023</v>
      </c>
    </row>
    <row r="1243" spans="1:23" x14ac:dyDescent="0.25">
      <c r="A1243" s="10" t="str">
        <f>IF(YEAR(G1243)=2024,#REF!,"")</f>
        <v/>
      </c>
      <c r="B1243" s="10" t="str">
        <f>IF(YEAR(G1243)=2025,#REF!,"")</f>
        <v/>
      </c>
      <c r="C1243" s="10" t="str">
        <f t="shared" si="96"/>
        <v>Afternoon45225</v>
      </c>
      <c r="D1243" s="5" t="str">
        <f>IF('by region'!$C$2="Any","Any",List!V1243)&amp;M1243&amp;IF('by region'!$I$2="Any","Any",N1243)&amp;G1243</f>
        <v>AnyJumpAny45225</v>
      </c>
      <c r="E1243" s="5" t="e">
        <f>IF(I1243=#REF!,List!G1243,"")</f>
        <v>#REF!</v>
      </c>
      <c r="F1243" s="5" t="e">
        <f t="shared" si="97"/>
        <v>#REF!</v>
      </c>
      <c r="G1243" s="15">
        <v>45225</v>
      </c>
      <c r="H1243" s="16" t="s">
        <v>34</v>
      </c>
      <c r="I1243" s="16" t="s">
        <v>52</v>
      </c>
      <c r="J1243" s="16" t="s">
        <v>9</v>
      </c>
      <c r="K1243" s="14" t="s">
        <v>10</v>
      </c>
      <c r="L1243" s="14" t="s">
        <v>17</v>
      </c>
      <c r="M1243" s="16" t="s">
        <v>12</v>
      </c>
      <c r="N1243" s="16" t="s">
        <v>13</v>
      </c>
      <c r="O1243" s="16" t="s">
        <v>14</v>
      </c>
      <c r="P1243" s="12">
        <f t="shared" si="98"/>
        <v>1</v>
      </c>
      <c r="Q1243" s="12" cm="1">
        <f t="array" ref="Q1243">SUMPRODUCT(($G$2:$G$3094=G1243)*(P1243&gt;$P$2:$P$3094))+1</f>
        <v>1</v>
      </c>
      <c r="R1243" s="12" t="e">
        <f>(Q1243*100000)+#REF!</f>
        <v>#REF!</v>
      </c>
      <c r="S1243" t="e" cm="1">
        <f t="array" ref="S1243">SUMPRODUCT(($G$2:$G$3094=G1243)*(R1243&gt;$R$2:$R$3094))+1</f>
        <v>#REF!</v>
      </c>
      <c r="T1243" t="str">
        <f t="shared" si="99"/>
        <v xml:space="preserve">Ludlow </v>
      </c>
      <c r="U1243">
        <v>0</v>
      </c>
      <c r="V1243" t="s">
        <v>17</v>
      </c>
      <c r="W1243">
        <f t="shared" si="100"/>
        <v>2023</v>
      </c>
    </row>
    <row r="1244" spans="1:23" x14ac:dyDescent="0.25">
      <c r="A1244" s="10" t="str">
        <f>IF(YEAR(G1244)=2024,#REF!,"")</f>
        <v/>
      </c>
      <c r="B1244" s="10" t="str">
        <f>IF(YEAR(G1244)=2025,#REF!,"")</f>
        <v/>
      </c>
      <c r="C1244" s="10" t="str">
        <f t="shared" si="96"/>
        <v>Floodlit45226</v>
      </c>
      <c r="D1244" s="5" t="str">
        <f>IF('by region'!$C$2="Any","Any",List!V1244)&amp;M1244&amp;IF('by region'!$I$2="Any","Any",N1244)&amp;G1244</f>
        <v>AnyFlatAny45226</v>
      </c>
      <c r="E1244" s="5" t="e">
        <f>IF(I1244=#REF!,List!G1244,"")</f>
        <v>#REF!</v>
      </c>
      <c r="F1244" s="5" t="e">
        <f t="shared" si="97"/>
        <v>#REF!</v>
      </c>
      <c r="G1244" s="15">
        <v>45226</v>
      </c>
      <c r="H1244" s="16" t="s">
        <v>35</v>
      </c>
      <c r="I1244" s="16" t="s">
        <v>43</v>
      </c>
      <c r="J1244" s="16" t="s">
        <v>32</v>
      </c>
      <c r="K1244" s="14" t="s">
        <v>24</v>
      </c>
      <c r="L1244" s="14" t="s">
        <v>17</v>
      </c>
      <c r="M1244" s="16" t="s">
        <v>25</v>
      </c>
      <c r="N1244" s="16" t="s">
        <v>26</v>
      </c>
      <c r="O1244" s="16" t="s">
        <v>14</v>
      </c>
      <c r="P1244" s="12">
        <f t="shared" si="98"/>
        <v>3</v>
      </c>
      <c r="Q1244" s="12" cm="1">
        <f t="array" ref="Q1244">SUMPRODUCT(($G$2:$G$3094=G1244)*(P1244&gt;$P$2:$P$3094))+1</f>
        <v>4</v>
      </c>
      <c r="R1244" s="12" t="e">
        <f>(Q1244*100000)+#REF!</f>
        <v>#REF!</v>
      </c>
      <c r="S1244" t="e" cm="1">
        <f t="array" ref="S1244">SUMPRODUCT(($G$2:$G$3094=G1244)*(R1244&gt;$R$2:$R$3094))+1</f>
        <v>#REF!</v>
      </c>
      <c r="T1244" t="str">
        <f t="shared" si="99"/>
        <v>WOLVERHAMPTON #</v>
      </c>
      <c r="U1244">
        <v>0</v>
      </c>
      <c r="V1244" t="s">
        <v>30</v>
      </c>
      <c r="W1244">
        <f t="shared" si="100"/>
        <v>2023</v>
      </c>
    </row>
    <row r="1245" spans="1:23" x14ac:dyDescent="0.25">
      <c r="A1245" s="10" t="str">
        <f>IF(YEAR(G1245)=2024,#REF!,"")</f>
        <v/>
      </c>
      <c r="B1245" s="10" t="str">
        <f>IF(YEAR(G1245)=2025,#REF!,"")</f>
        <v/>
      </c>
      <c r="C1245" s="10" t="str">
        <f t="shared" si="96"/>
        <v>Afternoon45226</v>
      </c>
      <c r="D1245" s="5" t="str">
        <f>IF('by region'!$C$2="Any","Any",List!V1245)&amp;M1245&amp;IF('by region'!$I$2="Any","Any",N1245)&amp;G1245</f>
        <v>AnyFlatAny45226</v>
      </c>
      <c r="E1245" s="5" t="e">
        <f>IF(I1245=#REF!,List!G1245,"")</f>
        <v>#REF!</v>
      </c>
      <c r="F1245" s="5" t="e">
        <f t="shared" si="97"/>
        <v>#REF!</v>
      </c>
      <c r="G1245" s="15">
        <v>45226</v>
      </c>
      <c r="H1245" s="16" t="s">
        <v>35</v>
      </c>
      <c r="I1245" s="16" t="s">
        <v>59</v>
      </c>
      <c r="J1245" s="16" t="s">
        <v>9</v>
      </c>
      <c r="K1245" s="14" t="s">
        <v>24</v>
      </c>
      <c r="L1245" s="14" t="s">
        <v>11</v>
      </c>
      <c r="M1245" s="16" t="s">
        <v>25</v>
      </c>
      <c r="N1245" s="16" t="s">
        <v>13</v>
      </c>
      <c r="O1245" s="16" t="s">
        <v>14</v>
      </c>
      <c r="P1245" s="12">
        <f t="shared" si="98"/>
        <v>1</v>
      </c>
      <c r="Q1245" s="12" cm="1">
        <f t="array" ref="Q1245">SUMPRODUCT(($G$2:$G$3094=G1245)*(P1245&gt;$P$2:$P$3094))+1</f>
        <v>1</v>
      </c>
      <c r="R1245" s="12" t="e">
        <f>(Q1245*100000)+#REF!</f>
        <v>#REF!</v>
      </c>
      <c r="S1245" t="e" cm="1">
        <f t="array" ref="S1245">SUMPRODUCT(($G$2:$G$3094=G1245)*(R1245&gt;$R$2:$R$3094))+1</f>
        <v>#REF!</v>
      </c>
      <c r="T1245" t="str">
        <f t="shared" si="99"/>
        <v xml:space="preserve">DONCASTER </v>
      </c>
      <c r="U1245">
        <v>0</v>
      </c>
      <c r="V1245" t="s">
        <v>11</v>
      </c>
      <c r="W1245">
        <f t="shared" si="100"/>
        <v>2023</v>
      </c>
    </row>
    <row r="1246" spans="1:23" x14ac:dyDescent="0.25">
      <c r="A1246" s="10" t="str">
        <f>IF(YEAR(G1246)=2024,#REF!,"")</f>
        <v/>
      </c>
      <c r="B1246" s="10" t="str">
        <f>IF(YEAR(G1246)=2025,#REF!,"")</f>
        <v/>
      </c>
      <c r="C1246" s="10" t="str">
        <f t="shared" si="96"/>
        <v>Afternoon45226</v>
      </c>
      <c r="D1246" s="5" t="str">
        <f>IF('by region'!$C$2="Any","Any",List!V1246)&amp;M1246&amp;IF('by region'!$I$2="Any","Any",N1246)&amp;G1246</f>
        <v>AnyFlatAny45226</v>
      </c>
      <c r="E1246" s="5" t="e">
        <f>IF(I1246=#REF!,List!G1246,"")</f>
        <v>#REF!</v>
      </c>
      <c r="F1246" s="5" t="e">
        <f t="shared" si="97"/>
        <v>#REF!</v>
      </c>
      <c r="G1246" s="15">
        <v>45226</v>
      </c>
      <c r="H1246" s="16" t="s">
        <v>35</v>
      </c>
      <c r="I1246" s="16" t="s">
        <v>51</v>
      </c>
      <c r="J1246" s="16" t="s">
        <v>9</v>
      </c>
      <c r="K1246" s="14" t="s">
        <v>10</v>
      </c>
      <c r="L1246" s="14" t="s">
        <v>19</v>
      </c>
      <c r="M1246" s="16" t="s">
        <v>25</v>
      </c>
      <c r="N1246" s="16" t="s">
        <v>13</v>
      </c>
      <c r="O1246" s="16" t="s">
        <v>14</v>
      </c>
      <c r="P1246" s="12">
        <f t="shared" si="98"/>
        <v>1</v>
      </c>
      <c r="Q1246" s="12" cm="1">
        <f t="array" ref="Q1246">SUMPRODUCT(($G$2:$G$3094=G1246)*(P1246&gt;$P$2:$P$3094))+1</f>
        <v>1</v>
      </c>
      <c r="R1246" s="12" t="e">
        <f>(Q1246*100000)+#REF!</f>
        <v>#REF!</v>
      </c>
      <c r="S1246" t="e" cm="1">
        <f t="array" ref="S1246">SUMPRODUCT(($G$2:$G$3094=G1246)*(R1246&gt;$R$2:$R$3094))+1</f>
        <v>#REF!</v>
      </c>
      <c r="T1246" t="str">
        <f t="shared" si="99"/>
        <v xml:space="preserve">NEWBURY </v>
      </c>
      <c r="U1246">
        <v>0</v>
      </c>
      <c r="V1246" t="s">
        <v>19</v>
      </c>
      <c r="W1246">
        <f t="shared" si="100"/>
        <v>2023</v>
      </c>
    </row>
    <row r="1247" spans="1:23" x14ac:dyDescent="0.25">
      <c r="A1247" s="10" t="str">
        <f>IF(YEAR(G1247)=2024,#REF!,"")</f>
        <v/>
      </c>
      <c r="B1247" s="10" t="str">
        <f>IF(YEAR(G1247)=2025,#REF!,"")</f>
        <v/>
      </c>
      <c r="C1247" s="10" t="str">
        <f t="shared" si="96"/>
        <v>Afternoon45226</v>
      </c>
      <c r="D1247" s="5" t="str">
        <f>IF('by region'!$C$2="Any","Any",List!V1247)&amp;M1247&amp;IF('by region'!$I$2="Any","Any",N1247)&amp;G1247</f>
        <v>AnyJumpAny45226</v>
      </c>
      <c r="E1247" s="5" t="e">
        <f>IF(I1247=#REF!,List!G1247,"")</f>
        <v>#REF!</v>
      </c>
      <c r="F1247" s="5" t="e">
        <f t="shared" si="97"/>
        <v>#REF!</v>
      </c>
      <c r="G1247" s="15">
        <v>45226</v>
      </c>
      <c r="H1247" s="16" t="s">
        <v>35</v>
      </c>
      <c r="I1247" s="16" t="s">
        <v>15</v>
      </c>
      <c r="J1247" s="16" t="s">
        <v>9</v>
      </c>
      <c r="K1247" s="14" t="s">
        <v>16</v>
      </c>
      <c r="L1247" s="14" t="s">
        <v>17</v>
      </c>
      <c r="M1247" s="16" t="s">
        <v>12</v>
      </c>
      <c r="N1247" s="16" t="s">
        <v>13</v>
      </c>
      <c r="O1247" s="16" t="s">
        <v>14</v>
      </c>
      <c r="P1247" s="12">
        <f t="shared" si="98"/>
        <v>1</v>
      </c>
      <c r="Q1247" s="12" cm="1">
        <f t="array" ref="Q1247">SUMPRODUCT(($G$2:$G$3094=G1247)*(P1247&gt;$P$2:$P$3094))+1</f>
        <v>1</v>
      </c>
      <c r="R1247" s="12" t="e">
        <f>(Q1247*100000)+#REF!</f>
        <v>#REF!</v>
      </c>
      <c r="S1247" t="e" cm="1">
        <f t="array" ref="S1247">SUMPRODUCT(($G$2:$G$3094=G1247)*(R1247&gt;$R$2:$R$3094))+1</f>
        <v>#REF!</v>
      </c>
      <c r="T1247" t="str">
        <f t="shared" si="99"/>
        <v xml:space="preserve">Cheltenham </v>
      </c>
      <c r="U1247">
        <v>0</v>
      </c>
      <c r="V1247" t="s">
        <v>30</v>
      </c>
      <c r="W1247">
        <f t="shared" si="100"/>
        <v>2023</v>
      </c>
    </row>
    <row r="1248" spans="1:23" x14ac:dyDescent="0.25">
      <c r="A1248" s="10" t="str">
        <f>IF(YEAR(G1248)=2024,#REF!,"")</f>
        <v/>
      </c>
      <c r="B1248" s="10" t="str">
        <f>IF(YEAR(G1248)=2025,#REF!,"")</f>
        <v/>
      </c>
      <c r="C1248" s="10" t="str">
        <f t="shared" si="96"/>
        <v>Floodlit45227</v>
      </c>
      <c r="D1248" s="5" t="str">
        <f>IF('by region'!$C$2="Any","Any",List!V1248)&amp;M1248&amp;IF('by region'!$I$2="Any","Any",N1248)&amp;G1248</f>
        <v>AnyFlatAny45227</v>
      </c>
      <c r="E1248" s="5" t="e">
        <f>IF(I1248=#REF!,List!G1248,"")</f>
        <v>#REF!</v>
      </c>
      <c r="F1248" s="5" t="e">
        <f t="shared" si="97"/>
        <v>#REF!</v>
      </c>
      <c r="G1248" s="15">
        <v>45227</v>
      </c>
      <c r="H1248" s="16" t="s">
        <v>37</v>
      </c>
      <c r="I1248" s="16" t="s">
        <v>73</v>
      </c>
      <c r="J1248" s="16" t="s">
        <v>32</v>
      </c>
      <c r="K1248" s="14" t="s">
        <v>10</v>
      </c>
      <c r="L1248" s="14" t="s">
        <v>19</v>
      </c>
      <c r="M1248" s="16" t="s">
        <v>25</v>
      </c>
      <c r="N1248" s="16" t="s">
        <v>26</v>
      </c>
      <c r="O1248" s="16" t="s">
        <v>33</v>
      </c>
      <c r="P1248" s="12">
        <f t="shared" si="98"/>
        <v>3</v>
      </c>
      <c r="Q1248" s="12" cm="1">
        <f t="array" ref="Q1248">SUMPRODUCT(($G$2:$G$3094=G1248)*(P1248&gt;$P$2:$P$3094))+1</f>
        <v>5</v>
      </c>
      <c r="R1248" s="12" t="e">
        <f>(Q1248*100000)+#REF!</f>
        <v>#REF!</v>
      </c>
      <c r="S1248" t="e" cm="1">
        <f t="array" ref="S1248">SUMPRODUCT(($G$2:$G$3094=G1248)*(R1248&gt;$R$2:$R$3094))+1</f>
        <v>#REF!</v>
      </c>
      <c r="T1248" t="str">
        <f t="shared" si="99"/>
        <v>CHELMSFORD CITY #</v>
      </c>
      <c r="U1248">
        <v>0</v>
      </c>
      <c r="V1248" t="s">
        <v>17</v>
      </c>
      <c r="W1248">
        <f t="shared" si="100"/>
        <v>2023</v>
      </c>
    </row>
    <row r="1249" spans="1:23" x14ac:dyDescent="0.25">
      <c r="A1249" s="10" t="str">
        <f>IF(YEAR(G1249)=2024,#REF!,"")</f>
        <v/>
      </c>
      <c r="B1249" s="10" t="str">
        <f>IF(YEAR(G1249)=2025,#REF!,"")</f>
        <v/>
      </c>
      <c r="C1249" s="10" t="str">
        <f t="shared" si="96"/>
        <v>Afternoon45227</v>
      </c>
      <c r="D1249" s="5" t="str">
        <f>IF('by region'!$C$2="Any","Any",List!V1249)&amp;M1249&amp;IF('by region'!$I$2="Any","Any",N1249)&amp;G1249</f>
        <v>AnyFlatAny45227</v>
      </c>
      <c r="E1249" s="5" t="e">
        <f>IF(I1249=#REF!,List!G1249,"")</f>
        <v>#REF!</v>
      </c>
      <c r="F1249" s="5" t="e">
        <f t="shared" si="97"/>
        <v>#REF!</v>
      </c>
      <c r="G1249" s="15">
        <v>45227</v>
      </c>
      <c r="H1249" s="16" t="s">
        <v>37</v>
      </c>
      <c r="I1249" s="16" t="s">
        <v>59</v>
      </c>
      <c r="J1249" s="16" t="s">
        <v>9</v>
      </c>
      <c r="K1249" s="14" t="s">
        <v>24</v>
      </c>
      <c r="L1249" s="14" t="s">
        <v>11</v>
      </c>
      <c r="M1249" s="16" t="s">
        <v>25</v>
      </c>
      <c r="N1249" s="16" t="s">
        <v>13</v>
      </c>
      <c r="O1249" s="16" t="s">
        <v>14</v>
      </c>
      <c r="P1249" s="12">
        <f t="shared" si="98"/>
        <v>1</v>
      </c>
      <c r="Q1249" s="12" cm="1">
        <f t="array" ref="Q1249">SUMPRODUCT(($G$2:$G$3094=G1249)*(P1249&gt;$P$2:$P$3094))+1</f>
        <v>1</v>
      </c>
      <c r="R1249" s="12" t="e">
        <f>(Q1249*100000)+#REF!</f>
        <v>#REF!</v>
      </c>
      <c r="S1249" t="e" cm="1">
        <f t="array" ref="S1249">SUMPRODUCT(($G$2:$G$3094=G1249)*(R1249&gt;$R$2:$R$3094))+1</f>
        <v>#REF!</v>
      </c>
      <c r="T1249" t="str">
        <f t="shared" si="99"/>
        <v xml:space="preserve">DONCASTER </v>
      </c>
      <c r="U1249">
        <v>0</v>
      </c>
      <c r="V1249" t="s">
        <v>17</v>
      </c>
      <c r="W1249">
        <f t="shared" si="100"/>
        <v>2023</v>
      </c>
    </row>
    <row r="1250" spans="1:23" x14ac:dyDescent="0.25">
      <c r="A1250" s="10" t="str">
        <f>IF(YEAR(G1250)=2024,#REF!,"")</f>
        <v/>
      </c>
      <c r="B1250" s="10" t="str">
        <f>IF(YEAR(G1250)=2025,#REF!,"")</f>
        <v/>
      </c>
      <c r="C1250" s="10" t="str">
        <f t="shared" si="96"/>
        <v>Afternoon45227</v>
      </c>
      <c r="D1250" s="5" t="str">
        <f>IF('by region'!$C$2="Any","Any",List!V1250)&amp;M1250&amp;IF('by region'!$I$2="Any","Any",N1250)&amp;G1250</f>
        <v>AnyFlatAny45227</v>
      </c>
      <c r="E1250" s="5" t="e">
        <f>IF(I1250=#REF!,List!G1250,"")</f>
        <v>#REF!</v>
      </c>
      <c r="F1250" s="5" t="e">
        <f t="shared" si="97"/>
        <v>#REF!</v>
      </c>
      <c r="G1250" s="15">
        <v>45227</v>
      </c>
      <c r="H1250" s="16" t="s">
        <v>37</v>
      </c>
      <c r="I1250" s="16" t="s">
        <v>51</v>
      </c>
      <c r="J1250" s="16" t="s">
        <v>9</v>
      </c>
      <c r="K1250" s="14" t="s">
        <v>10</v>
      </c>
      <c r="L1250" s="14" t="s">
        <v>19</v>
      </c>
      <c r="M1250" s="16" t="s">
        <v>25</v>
      </c>
      <c r="N1250" s="16" t="s">
        <v>13</v>
      </c>
      <c r="O1250" s="16" t="s">
        <v>14</v>
      </c>
      <c r="P1250" s="12">
        <f t="shared" si="98"/>
        <v>1</v>
      </c>
      <c r="Q1250" s="12" cm="1">
        <f t="array" ref="Q1250">SUMPRODUCT(($G$2:$G$3094=G1250)*(P1250&gt;$P$2:$P$3094))+1</f>
        <v>1</v>
      </c>
      <c r="R1250" s="12" t="e">
        <f>(Q1250*100000)+#REF!</f>
        <v>#REF!</v>
      </c>
      <c r="S1250" t="e" cm="1">
        <f t="array" ref="S1250">SUMPRODUCT(($G$2:$G$3094=G1250)*(R1250&gt;$R$2:$R$3094))+1</f>
        <v>#REF!</v>
      </c>
      <c r="T1250" t="str">
        <f t="shared" si="99"/>
        <v xml:space="preserve">NEWBURY </v>
      </c>
      <c r="U1250">
        <v>0</v>
      </c>
      <c r="V1250" t="s">
        <v>19</v>
      </c>
      <c r="W1250">
        <f t="shared" si="100"/>
        <v>2023</v>
      </c>
    </row>
    <row r="1251" spans="1:23" x14ac:dyDescent="0.25">
      <c r="A1251" s="10" t="str">
        <f>IF(YEAR(G1251)=2024,#REF!,"")</f>
        <v/>
      </c>
      <c r="B1251" s="10" t="str">
        <f>IF(YEAR(G1251)=2025,#REF!,"")</f>
        <v/>
      </c>
      <c r="C1251" s="10" t="str">
        <f t="shared" si="96"/>
        <v>Afternoon45227</v>
      </c>
      <c r="D1251" s="5" t="str">
        <f>IF('by region'!$C$2="Any","Any",List!V1251)&amp;M1251&amp;IF('by region'!$I$2="Any","Any",N1251)&amp;G1251</f>
        <v>AnyJumpAny45227</v>
      </c>
      <c r="E1251" s="5" t="e">
        <f>IF(I1251=#REF!,List!G1251,"")</f>
        <v>#REF!</v>
      </c>
      <c r="F1251" s="5" t="e">
        <f t="shared" si="97"/>
        <v>#REF!</v>
      </c>
      <c r="G1251" s="15">
        <v>45227</v>
      </c>
      <c r="H1251" s="16" t="s">
        <v>37</v>
      </c>
      <c r="I1251" s="16" t="s">
        <v>15</v>
      </c>
      <c r="J1251" s="16" t="s">
        <v>9</v>
      </c>
      <c r="K1251" s="14" t="s">
        <v>16</v>
      </c>
      <c r="L1251" s="14" t="s">
        <v>17</v>
      </c>
      <c r="M1251" s="16" t="s">
        <v>12</v>
      </c>
      <c r="N1251" s="16" t="s">
        <v>13</v>
      </c>
      <c r="O1251" s="16" t="s">
        <v>14</v>
      </c>
      <c r="P1251" s="12">
        <f t="shared" si="98"/>
        <v>1</v>
      </c>
      <c r="Q1251" s="12" cm="1">
        <f t="array" ref="Q1251">SUMPRODUCT(($G$2:$G$3094=G1251)*(P1251&gt;$P$2:$P$3094))+1</f>
        <v>1</v>
      </c>
      <c r="R1251" s="12" t="e">
        <f>(Q1251*100000)+#REF!</f>
        <v>#REF!</v>
      </c>
      <c r="S1251" t="e" cm="1">
        <f t="array" ref="S1251">SUMPRODUCT(($G$2:$G$3094=G1251)*(R1251&gt;$R$2:$R$3094))+1</f>
        <v>#REF!</v>
      </c>
      <c r="T1251" t="str">
        <f t="shared" si="99"/>
        <v xml:space="preserve">Cheltenham </v>
      </c>
      <c r="U1251">
        <v>0</v>
      </c>
      <c r="V1251" t="s">
        <v>30</v>
      </c>
      <c r="W1251">
        <f t="shared" si="100"/>
        <v>2023</v>
      </c>
    </row>
    <row r="1252" spans="1:23" x14ac:dyDescent="0.25">
      <c r="A1252" s="10" t="str">
        <f>IF(YEAR(G1252)=2024,#REF!,"")</f>
        <v/>
      </c>
      <c r="B1252" s="10" t="str">
        <f>IF(YEAR(G1252)=2025,#REF!,"")</f>
        <v/>
      </c>
      <c r="C1252" s="10" t="str">
        <f t="shared" si="96"/>
        <v>Afternoon45227</v>
      </c>
      <c r="D1252" s="5" t="str">
        <f>IF('by region'!$C$2="Any","Any",List!V1252)&amp;M1252&amp;IF('by region'!$I$2="Any","Any",N1252)&amp;G1252</f>
        <v>AnyJumpAny45227</v>
      </c>
      <c r="E1252" s="5" t="e">
        <f>IF(I1252=#REF!,List!G1252,"")</f>
        <v>#REF!</v>
      </c>
      <c r="F1252" s="5" t="e">
        <f t="shared" si="97"/>
        <v>#REF!</v>
      </c>
      <c r="G1252" s="15">
        <v>45227</v>
      </c>
      <c r="H1252" s="16" t="s">
        <v>37</v>
      </c>
      <c r="I1252" s="16" t="s">
        <v>50</v>
      </c>
      <c r="J1252" s="16" t="s">
        <v>9</v>
      </c>
      <c r="K1252" s="14" t="s">
        <v>10</v>
      </c>
      <c r="L1252" s="14" t="s">
        <v>11</v>
      </c>
      <c r="M1252" s="16" t="s">
        <v>12</v>
      </c>
      <c r="N1252" s="16" t="s">
        <v>13</v>
      </c>
      <c r="O1252" s="16" t="s">
        <v>14</v>
      </c>
      <c r="P1252" s="12">
        <f t="shared" si="98"/>
        <v>1</v>
      </c>
      <c r="Q1252" s="12" cm="1">
        <f t="array" ref="Q1252">SUMPRODUCT(($G$2:$G$3094=G1252)*(P1252&gt;$P$2:$P$3094))+1</f>
        <v>1</v>
      </c>
      <c r="R1252" s="12" t="e">
        <f>(Q1252*100000)+#REF!</f>
        <v>#REF!</v>
      </c>
      <c r="S1252" t="e" cm="1">
        <f t="array" ref="S1252">SUMPRODUCT(($G$2:$G$3094=G1252)*(R1252&gt;$R$2:$R$3094))+1</f>
        <v>#REF!</v>
      </c>
      <c r="T1252" t="str">
        <f t="shared" si="99"/>
        <v xml:space="preserve">Kelso </v>
      </c>
      <c r="U1252">
        <v>0</v>
      </c>
      <c r="V1252" t="s">
        <v>19</v>
      </c>
      <c r="W1252">
        <f t="shared" si="100"/>
        <v>2023</v>
      </c>
    </row>
    <row r="1253" spans="1:23" x14ac:dyDescent="0.25">
      <c r="A1253" s="10" t="str">
        <f>IF(YEAR(G1253)=2024,#REF!,"")</f>
        <v/>
      </c>
      <c r="B1253" s="10" t="str">
        <f>IF(YEAR(G1253)=2025,#REF!,"")</f>
        <v/>
      </c>
      <c r="C1253" s="10" t="str">
        <f t="shared" si="96"/>
        <v>Afternoon45228</v>
      </c>
      <c r="D1253" s="5" t="str">
        <f>IF('by region'!$C$2="Any","Any",List!V1253)&amp;M1253&amp;IF('by region'!$I$2="Any","Any",N1253)&amp;G1253</f>
        <v>AnyJumpAny45228</v>
      </c>
      <c r="E1253" s="5" t="e">
        <f>IF(I1253=#REF!,List!G1253,"")</f>
        <v>#REF!</v>
      </c>
      <c r="F1253" s="5" t="e">
        <f t="shared" si="97"/>
        <v>#REF!</v>
      </c>
      <c r="G1253" s="15">
        <v>45228</v>
      </c>
      <c r="H1253" s="16" t="s">
        <v>40</v>
      </c>
      <c r="I1253" s="16" t="s">
        <v>68</v>
      </c>
      <c r="J1253" s="16" t="s">
        <v>9</v>
      </c>
      <c r="K1253" s="14" t="s">
        <v>16</v>
      </c>
      <c r="L1253" s="14" t="s">
        <v>11</v>
      </c>
      <c r="M1253" s="16" t="s">
        <v>12</v>
      </c>
      <c r="N1253" s="16" t="s">
        <v>13</v>
      </c>
      <c r="O1253" s="16" t="s">
        <v>14</v>
      </c>
      <c r="P1253" s="12">
        <f t="shared" si="98"/>
        <v>1</v>
      </c>
      <c r="Q1253" s="12" cm="1">
        <f t="array" ref="Q1253">SUMPRODUCT(($G$2:$G$3094=G1253)*(P1253&gt;$P$2:$P$3094))+1</f>
        <v>1</v>
      </c>
      <c r="R1253" s="12" t="e">
        <f>(Q1253*100000)+#REF!</f>
        <v>#REF!</v>
      </c>
      <c r="S1253" t="e" cm="1">
        <f t="array" ref="S1253">SUMPRODUCT(($G$2:$G$3094=G1253)*(R1253&gt;$R$2:$R$3094))+1</f>
        <v>#REF!</v>
      </c>
      <c r="T1253" t="str">
        <f t="shared" si="99"/>
        <v xml:space="preserve">Aintree </v>
      </c>
      <c r="U1253">
        <v>1</v>
      </c>
      <c r="V1253" t="s">
        <v>17</v>
      </c>
      <c r="W1253">
        <f t="shared" si="100"/>
        <v>2023</v>
      </c>
    </row>
    <row r="1254" spans="1:23" x14ac:dyDescent="0.25">
      <c r="A1254" s="10" t="str">
        <f>IF(YEAR(G1254)=2024,#REF!,"")</f>
        <v/>
      </c>
      <c r="B1254" s="10" t="str">
        <f>IF(YEAR(G1254)=2025,#REF!,"")</f>
        <v/>
      </c>
      <c r="C1254" s="10" t="str">
        <f t="shared" si="96"/>
        <v>Afternoon45228</v>
      </c>
      <c r="D1254" s="5" t="str">
        <f>IF('by region'!$C$2="Any","Any",List!V1254)&amp;M1254&amp;IF('by region'!$I$2="Any","Any",N1254)&amp;G1254</f>
        <v>AnyJumpAny45228</v>
      </c>
      <c r="E1254" s="5" t="e">
        <f>IF(I1254=#REF!,List!G1254,"")</f>
        <v>#REF!</v>
      </c>
      <c r="F1254" s="5" t="e">
        <f t="shared" si="97"/>
        <v>#REF!</v>
      </c>
      <c r="G1254" s="15">
        <v>45228</v>
      </c>
      <c r="H1254" s="16" t="s">
        <v>40</v>
      </c>
      <c r="I1254" s="16" t="s">
        <v>39</v>
      </c>
      <c r="J1254" s="16" t="s">
        <v>9</v>
      </c>
      <c r="K1254" s="14" t="s">
        <v>16</v>
      </c>
      <c r="L1254" s="14" t="s">
        <v>19</v>
      </c>
      <c r="M1254" s="16" t="s">
        <v>12</v>
      </c>
      <c r="N1254" s="16" t="s">
        <v>13</v>
      </c>
      <c r="O1254" s="16" t="s">
        <v>14</v>
      </c>
      <c r="P1254" s="12">
        <f t="shared" si="98"/>
        <v>1</v>
      </c>
      <c r="Q1254" s="12" cm="1">
        <f t="array" ref="Q1254">SUMPRODUCT(($G$2:$G$3094=G1254)*(P1254&gt;$P$2:$P$3094))+1</f>
        <v>1</v>
      </c>
      <c r="R1254" s="12" t="e">
        <f>(Q1254*100000)+#REF!</f>
        <v>#REF!</v>
      </c>
      <c r="S1254" t="e" cm="1">
        <f t="array" ref="S1254">SUMPRODUCT(($G$2:$G$3094=G1254)*(R1254&gt;$R$2:$R$3094))+1</f>
        <v>#REF!</v>
      </c>
      <c r="T1254" t="str">
        <f t="shared" si="99"/>
        <v xml:space="preserve">Wincanton </v>
      </c>
      <c r="U1254">
        <v>1</v>
      </c>
      <c r="V1254" t="s">
        <v>17</v>
      </c>
      <c r="W1254">
        <f t="shared" si="100"/>
        <v>2023</v>
      </c>
    </row>
    <row r="1255" spans="1:23" x14ac:dyDescent="0.25">
      <c r="A1255" s="10" t="str">
        <f>IF(YEAR(G1255)=2024,#REF!,"")</f>
        <v/>
      </c>
      <c r="B1255" s="10" t="str">
        <f>IF(YEAR(G1255)=2025,#REF!,"")</f>
        <v/>
      </c>
      <c r="C1255" s="10" t="str">
        <f t="shared" si="96"/>
        <v>Floodlit45229</v>
      </c>
      <c r="D1255" s="5" t="str">
        <f>IF('by region'!$C$2="Any","Any",List!V1255)&amp;M1255&amp;IF('by region'!$I$2="Any","Any",N1255)&amp;G1255</f>
        <v>AnyFlatAny45229</v>
      </c>
      <c r="E1255" s="5" t="e">
        <f>IF(I1255=#REF!,List!G1255,"")</f>
        <v>#REF!</v>
      </c>
      <c r="F1255" s="5" t="e">
        <f t="shared" si="97"/>
        <v>#REF!</v>
      </c>
      <c r="G1255" s="15">
        <v>45229</v>
      </c>
      <c r="H1255" s="16" t="s">
        <v>42</v>
      </c>
      <c r="I1255" s="16" t="s">
        <v>23</v>
      </c>
      <c r="J1255" s="16" t="s">
        <v>32</v>
      </c>
      <c r="K1255" s="14" t="s">
        <v>24</v>
      </c>
      <c r="L1255" s="14" t="s">
        <v>17</v>
      </c>
      <c r="M1255" s="16" t="s">
        <v>25</v>
      </c>
      <c r="N1255" s="16" t="s">
        <v>26</v>
      </c>
      <c r="O1255" s="16" t="s">
        <v>33</v>
      </c>
      <c r="P1255" s="12">
        <f t="shared" si="98"/>
        <v>3</v>
      </c>
      <c r="Q1255" s="12" cm="1">
        <f t="array" ref="Q1255">SUMPRODUCT(($G$2:$G$3094=G1255)*(P1255&gt;$P$2:$P$3094))+1</f>
        <v>4</v>
      </c>
      <c r="R1255" s="12" t="e">
        <f>(Q1255*100000)+#REF!</f>
        <v>#REF!</v>
      </c>
      <c r="S1255" t="e" cm="1">
        <f t="array" ref="S1255">SUMPRODUCT(($G$2:$G$3094=G1255)*(R1255&gt;$R$2:$R$3094))+1</f>
        <v>#REF!</v>
      </c>
      <c r="T1255" t="str">
        <f t="shared" si="99"/>
        <v>SOUTHWELL #</v>
      </c>
      <c r="U1255">
        <v>0</v>
      </c>
      <c r="V1255" t="s">
        <v>30</v>
      </c>
      <c r="W1255">
        <f t="shared" si="100"/>
        <v>2023</v>
      </c>
    </row>
    <row r="1256" spans="1:23" x14ac:dyDescent="0.25">
      <c r="A1256" s="10" t="str">
        <f>IF(YEAR(G1256)=2024,#REF!,"")</f>
        <v/>
      </c>
      <c r="B1256" s="10" t="str">
        <f>IF(YEAR(G1256)=2025,#REF!,"")</f>
        <v/>
      </c>
      <c r="C1256" s="10" t="str">
        <f t="shared" si="96"/>
        <v>Afternoon45229</v>
      </c>
      <c r="D1256" s="5" t="str">
        <f>IF('by region'!$C$2="Any","Any",List!V1256)&amp;M1256&amp;IF('by region'!$I$2="Any","Any",N1256)&amp;G1256</f>
        <v>AnyFlatAny45229</v>
      </c>
      <c r="E1256" s="5" t="e">
        <f>IF(I1256=#REF!,List!G1256,"")</f>
        <v>#REF!</v>
      </c>
      <c r="F1256" s="5" t="e">
        <f t="shared" si="97"/>
        <v>#REF!</v>
      </c>
      <c r="G1256" s="15">
        <v>45229</v>
      </c>
      <c r="H1256" s="16" t="s">
        <v>42</v>
      </c>
      <c r="I1256" s="16" t="s">
        <v>44</v>
      </c>
      <c r="J1256" s="16" t="s">
        <v>9</v>
      </c>
      <c r="K1256" s="14" t="s">
        <v>10</v>
      </c>
      <c r="L1256" s="14" t="s">
        <v>17</v>
      </c>
      <c r="M1256" s="16" t="s">
        <v>25</v>
      </c>
      <c r="N1256" s="16" t="s">
        <v>13</v>
      </c>
      <c r="O1256" s="16" t="s">
        <v>14</v>
      </c>
      <c r="P1256" s="12">
        <f t="shared" si="98"/>
        <v>1</v>
      </c>
      <c r="Q1256" s="12" cm="1">
        <f t="array" ref="Q1256">SUMPRODUCT(($G$2:$G$3094=G1256)*(P1256&gt;$P$2:$P$3094))+1</f>
        <v>1</v>
      </c>
      <c r="R1256" s="12" t="e">
        <f>(Q1256*100000)+#REF!</f>
        <v>#REF!</v>
      </c>
      <c r="S1256" t="e" cm="1">
        <f t="array" ref="S1256">SUMPRODUCT(($G$2:$G$3094=G1256)*(R1256&gt;$R$2:$R$3094))+1</f>
        <v>#REF!</v>
      </c>
      <c r="T1256" t="str">
        <f t="shared" si="99"/>
        <v xml:space="preserve">LEICESTER </v>
      </c>
      <c r="U1256">
        <v>0</v>
      </c>
      <c r="V1256" t="s">
        <v>17</v>
      </c>
      <c r="W1256">
        <f t="shared" si="100"/>
        <v>2023</v>
      </c>
    </row>
    <row r="1257" spans="1:23" x14ac:dyDescent="0.25">
      <c r="A1257" s="10" t="str">
        <f>IF(YEAR(G1257)=2024,#REF!,"")</f>
        <v/>
      </c>
      <c r="B1257" s="10" t="str">
        <f>IF(YEAR(G1257)=2025,#REF!,"")</f>
        <v/>
      </c>
      <c r="C1257" s="10" t="str">
        <f t="shared" si="96"/>
        <v>Afternoon45229</v>
      </c>
      <c r="D1257" s="5" t="str">
        <f>IF('by region'!$C$2="Any","Any",List!V1257)&amp;M1257&amp;IF('by region'!$I$2="Any","Any",N1257)&amp;G1257</f>
        <v>AnyFlatAny45229</v>
      </c>
      <c r="E1257" s="5" t="e">
        <f>IF(I1257=#REF!,List!G1257,"")</f>
        <v>#REF!</v>
      </c>
      <c r="F1257" s="5" t="e">
        <f t="shared" si="97"/>
        <v>#REF!</v>
      </c>
      <c r="G1257" s="15">
        <v>45229</v>
      </c>
      <c r="H1257" s="16" t="s">
        <v>42</v>
      </c>
      <c r="I1257" s="16" t="s">
        <v>69</v>
      </c>
      <c r="J1257" s="16" t="s">
        <v>9</v>
      </c>
      <c r="K1257" s="14" t="s">
        <v>10</v>
      </c>
      <c r="L1257" s="14" t="s">
        <v>11</v>
      </c>
      <c r="M1257" s="16" t="s">
        <v>25</v>
      </c>
      <c r="N1257" s="16" t="s">
        <v>13</v>
      </c>
      <c r="O1257" s="16" t="s">
        <v>14</v>
      </c>
      <c r="P1257" s="12">
        <f t="shared" si="98"/>
        <v>1</v>
      </c>
      <c r="Q1257" s="12" cm="1">
        <f t="array" ref="Q1257">SUMPRODUCT(($G$2:$G$3094=G1257)*(P1257&gt;$P$2:$P$3094))+1</f>
        <v>1</v>
      </c>
      <c r="R1257" s="12" t="e">
        <f>(Q1257*100000)+#REF!</f>
        <v>#REF!</v>
      </c>
      <c r="S1257" t="e" cm="1">
        <f t="array" ref="S1257">SUMPRODUCT(($G$2:$G$3094=G1257)*(R1257&gt;$R$2:$R$3094))+1</f>
        <v>#REF!</v>
      </c>
      <c r="T1257" t="str">
        <f t="shared" si="99"/>
        <v xml:space="preserve">REDCAR </v>
      </c>
      <c r="U1257">
        <v>0</v>
      </c>
      <c r="V1257" t="s">
        <v>17</v>
      </c>
      <c r="W1257">
        <f t="shared" si="100"/>
        <v>2023</v>
      </c>
    </row>
    <row r="1258" spans="1:23" x14ac:dyDescent="0.25">
      <c r="A1258" s="10" t="str">
        <f>IF(YEAR(G1258)=2024,#REF!,"")</f>
        <v/>
      </c>
      <c r="B1258" s="10" t="str">
        <f>IF(YEAR(G1258)=2025,#REF!,"")</f>
        <v/>
      </c>
      <c r="C1258" s="10" t="str">
        <f t="shared" si="96"/>
        <v>Afternoon45229</v>
      </c>
      <c r="D1258" s="5" t="str">
        <f>IF('by region'!$C$2="Any","Any",List!V1258)&amp;M1258&amp;IF('by region'!$I$2="Any","Any",N1258)&amp;G1258</f>
        <v>AnyJumpAny45229</v>
      </c>
      <c r="E1258" s="5" t="e">
        <f>IF(I1258=#REF!,List!G1258,"")</f>
        <v>#REF!</v>
      </c>
      <c r="F1258" s="5" t="e">
        <f t="shared" si="97"/>
        <v>#REF!</v>
      </c>
      <c r="G1258" s="15">
        <v>45229</v>
      </c>
      <c r="H1258" s="16" t="s">
        <v>42</v>
      </c>
      <c r="I1258" s="16" t="s">
        <v>45</v>
      </c>
      <c r="J1258" s="16" t="s">
        <v>9</v>
      </c>
      <c r="K1258" s="14" t="s">
        <v>16</v>
      </c>
      <c r="L1258" s="14" t="s">
        <v>17</v>
      </c>
      <c r="M1258" s="16" t="s">
        <v>12</v>
      </c>
      <c r="N1258" s="16" t="s">
        <v>13</v>
      </c>
      <c r="O1258" s="16" t="s">
        <v>14</v>
      </c>
      <c r="P1258" s="12">
        <f t="shared" si="98"/>
        <v>1</v>
      </c>
      <c r="Q1258" s="12" cm="1">
        <f t="array" ref="Q1258">SUMPRODUCT(($G$2:$G$3094=G1258)*(P1258&gt;$P$2:$P$3094))+1</f>
        <v>1</v>
      </c>
      <c r="R1258" s="12" t="e">
        <f>(Q1258*100000)+#REF!</f>
        <v>#REF!</v>
      </c>
      <c r="S1258" t="e" cm="1">
        <f t="array" ref="S1258">SUMPRODUCT(($G$2:$G$3094=G1258)*(R1258&gt;$R$2:$R$3094))+1</f>
        <v>#REF!</v>
      </c>
      <c r="T1258" t="str">
        <f t="shared" si="99"/>
        <v xml:space="preserve">Huntingdon </v>
      </c>
      <c r="U1258">
        <v>0</v>
      </c>
      <c r="V1258" t="s">
        <v>19</v>
      </c>
      <c r="W1258">
        <f t="shared" si="100"/>
        <v>2023</v>
      </c>
    </row>
    <row r="1259" spans="1:23" x14ac:dyDescent="0.25">
      <c r="A1259" s="10" t="str">
        <f>IF(YEAR(G1259)=2024,#REF!,"")</f>
        <v/>
      </c>
      <c r="B1259" s="10" t="str">
        <f>IF(YEAR(G1259)=2025,#REF!,"")</f>
        <v/>
      </c>
      <c r="C1259" s="10" t="str">
        <f t="shared" si="96"/>
        <v>Floodlit45230</v>
      </c>
      <c r="D1259" s="5" t="str">
        <f>IF('by region'!$C$2="Any","Any",List!V1259)&amp;M1259&amp;IF('by region'!$I$2="Any","Any",N1259)&amp;G1259</f>
        <v>AnyFlatAny45230</v>
      </c>
      <c r="E1259" s="5" t="e">
        <f>IF(I1259=#REF!,List!G1259,"")</f>
        <v>#REF!</v>
      </c>
      <c r="F1259" s="5" t="e">
        <f t="shared" si="97"/>
        <v>#REF!</v>
      </c>
      <c r="G1259" s="15">
        <v>45230</v>
      </c>
      <c r="H1259" s="16" t="s">
        <v>7</v>
      </c>
      <c r="I1259" s="16" t="s">
        <v>31</v>
      </c>
      <c r="J1259" s="16" t="s">
        <v>32</v>
      </c>
      <c r="K1259" s="14" t="s">
        <v>24</v>
      </c>
      <c r="L1259" s="14" t="s">
        <v>11</v>
      </c>
      <c r="M1259" s="16" t="s">
        <v>25</v>
      </c>
      <c r="N1259" s="16" t="s">
        <v>26</v>
      </c>
      <c r="O1259" s="16" t="s">
        <v>33</v>
      </c>
      <c r="P1259" s="12">
        <f t="shared" si="98"/>
        <v>3</v>
      </c>
      <c r="Q1259" s="12" cm="1">
        <f t="array" ref="Q1259">SUMPRODUCT(($G$2:$G$3094=G1259)*(P1259&gt;$P$2:$P$3094))+1</f>
        <v>4</v>
      </c>
      <c r="R1259" s="12" t="e">
        <f>(Q1259*100000)+#REF!</f>
        <v>#REF!</v>
      </c>
      <c r="S1259" t="e" cm="1">
        <f t="array" ref="S1259">SUMPRODUCT(($G$2:$G$3094=G1259)*(R1259&gt;$R$2:$R$3094))+1</f>
        <v>#REF!</v>
      </c>
      <c r="T1259" t="str">
        <f t="shared" si="99"/>
        <v>NEWCASTLE #</v>
      </c>
      <c r="U1259">
        <v>1</v>
      </c>
      <c r="V1259" t="s">
        <v>11</v>
      </c>
      <c r="W1259">
        <f t="shared" si="100"/>
        <v>2023</v>
      </c>
    </row>
    <row r="1260" spans="1:23" x14ac:dyDescent="0.25">
      <c r="A1260" s="10" t="str">
        <f>IF(YEAR(G1260)=2024,#REF!,"")</f>
        <v/>
      </c>
      <c r="B1260" s="10" t="str">
        <f>IF(YEAR(G1260)=2025,#REF!,"")</f>
        <v/>
      </c>
      <c r="C1260" s="10" t="str">
        <f t="shared" si="96"/>
        <v>Afternoon45230</v>
      </c>
      <c r="D1260" s="5" t="str">
        <f>IF('by region'!$C$2="Any","Any",List!V1260)&amp;M1260&amp;IF('by region'!$I$2="Any","Any",N1260)&amp;G1260</f>
        <v>AnyFlatAny45230</v>
      </c>
      <c r="E1260" s="5" t="e">
        <f>IF(I1260=#REF!,List!G1260,"")</f>
        <v>#REF!</v>
      </c>
      <c r="F1260" s="5" t="e">
        <f t="shared" si="97"/>
        <v>#REF!</v>
      </c>
      <c r="G1260" s="15">
        <v>45230</v>
      </c>
      <c r="H1260" s="16" t="s">
        <v>7</v>
      </c>
      <c r="I1260" s="16" t="s">
        <v>8</v>
      </c>
      <c r="J1260" s="16" t="s">
        <v>9</v>
      </c>
      <c r="K1260" s="14" t="s">
        <v>10</v>
      </c>
      <c r="L1260" s="14" t="s">
        <v>11</v>
      </c>
      <c r="M1260" s="16" t="s">
        <v>25</v>
      </c>
      <c r="N1260" s="16" t="s">
        <v>13</v>
      </c>
      <c r="O1260" s="16" t="s">
        <v>14</v>
      </c>
      <c r="P1260" s="12">
        <f t="shared" si="98"/>
        <v>1</v>
      </c>
      <c r="Q1260" s="12" cm="1">
        <f t="array" ref="Q1260">SUMPRODUCT(($G$2:$G$3094=G1260)*(P1260&gt;$P$2:$P$3094))+1</f>
        <v>1</v>
      </c>
      <c r="R1260" s="12" t="e">
        <f>(Q1260*100000)+#REF!</f>
        <v>#REF!</v>
      </c>
      <c r="S1260" t="e" cm="1">
        <f t="array" ref="S1260">SUMPRODUCT(($G$2:$G$3094=G1260)*(R1260&gt;$R$2:$R$3094))+1</f>
        <v>#REF!</v>
      </c>
      <c r="T1260" t="str">
        <f t="shared" si="99"/>
        <v xml:space="preserve">CATTERICK BRIDGE </v>
      </c>
      <c r="U1260">
        <v>0</v>
      </c>
      <c r="V1260" t="s">
        <v>30</v>
      </c>
      <c r="W1260">
        <f t="shared" si="100"/>
        <v>2023</v>
      </c>
    </row>
    <row r="1261" spans="1:23" x14ac:dyDescent="0.25">
      <c r="A1261" s="10" t="str">
        <f>IF(YEAR(G1261)=2024,#REF!,"")</f>
        <v/>
      </c>
      <c r="B1261" s="10" t="str">
        <f>IF(YEAR(G1261)=2025,#REF!,"")</f>
        <v/>
      </c>
      <c r="C1261" s="10" t="str">
        <f t="shared" si="96"/>
        <v>Afternoon45230</v>
      </c>
      <c r="D1261" s="5" t="str">
        <f>IF('by region'!$C$2="Any","Any",List!V1261)&amp;M1261&amp;IF('by region'!$I$2="Any","Any",N1261)&amp;G1261</f>
        <v>AnyJumpAny45230</v>
      </c>
      <c r="E1261" s="5" t="e">
        <f>IF(I1261=#REF!,List!G1261,"")</f>
        <v>#REF!</v>
      </c>
      <c r="F1261" s="5" t="e">
        <f t="shared" si="97"/>
        <v>#REF!</v>
      </c>
      <c r="G1261" s="15">
        <v>45230</v>
      </c>
      <c r="H1261" s="16" t="s">
        <v>7</v>
      </c>
      <c r="I1261" s="16" t="s">
        <v>64</v>
      </c>
      <c r="J1261" s="16" t="s">
        <v>9</v>
      </c>
      <c r="K1261" s="14" t="s">
        <v>10</v>
      </c>
      <c r="L1261" s="14" t="s">
        <v>17</v>
      </c>
      <c r="M1261" s="16" t="s">
        <v>12</v>
      </c>
      <c r="N1261" s="16" t="s">
        <v>13</v>
      </c>
      <c r="O1261" s="16" t="s">
        <v>14</v>
      </c>
      <c r="P1261" s="12">
        <f t="shared" si="98"/>
        <v>1</v>
      </c>
      <c r="Q1261" s="12" cm="1">
        <f t="array" ref="Q1261">SUMPRODUCT(($G$2:$G$3094=G1261)*(P1261&gt;$P$2:$P$3094))+1</f>
        <v>1</v>
      </c>
      <c r="R1261" s="12" t="e">
        <f>(Q1261*100000)+#REF!</f>
        <v>#REF!</v>
      </c>
      <c r="S1261" t="e" cm="1">
        <f t="array" ref="S1261">SUMPRODUCT(($G$2:$G$3094=G1261)*(R1261&gt;$R$2:$R$3094))+1</f>
        <v>#REF!</v>
      </c>
      <c r="T1261" t="str">
        <f t="shared" si="99"/>
        <v xml:space="preserve">Bangor-On-Dee </v>
      </c>
      <c r="U1261">
        <v>0</v>
      </c>
      <c r="V1261" t="s">
        <v>17</v>
      </c>
      <c r="W1261">
        <f t="shared" si="100"/>
        <v>2023</v>
      </c>
    </row>
    <row r="1262" spans="1:23" x14ac:dyDescent="0.25">
      <c r="A1262" s="10" t="str">
        <f>IF(YEAR(G1262)=2024,#REF!,"")</f>
        <v/>
      </c>
      <c r="B1262" s="10" t="str">
        <f>IF(YEAR(G1262)=2025,#REF!,"")</f>
        <v/>
      </c>
      <c r="C1262" s="10" t="str">
        <f t="shared" si="96"/>
        <v>Afternoon45230</v>
      </c>
      <c r="D1262" s="5" t="str">
        <f>IF('by region'!$C$2="Any","Any",List!V1262)&amp;M1262&amp;IF('by region'!$I$2="Any","Any",N1262)&amp;G1262</f>
        <v>AnyJumpAny45230</v>
      </c>
      <c r="E1262" s="5" t="e">
        <f>IF(I1262=#REF!,List!G1262,"")</f>
        <v>#REF!</v>
      </c>
      <c r="F1262" s="5" t="e">
        <f t="shared" si="97"/>
        <v>#REF!</v>
      </c>
      <c r="G1262" s="15">
        <v>45230</v>
      </c>
      <c r="H1262" s="16" t="s">
        <v>7</v>
      </c>
      <c r="I1262" s="16" t="s">
        <v>54</v>
      </c>
      <c r="J1262" s="16" t="s">
        <v>9</v>
      </c>
      <c r="K1262" s="14" t="s">
        <v>24</v>
      </c>
      <c r="L1262" s="14" t="s">
        <v>19</v>
      </c>
      <c r="M1262" s="16" t="s">
        <v>12</v>
      </c>
      <c r="N1262" s="16" t="s">
        <v>13</v>
      </c>
      <c r="O1262" s="16" t="s">
        <v>14</v>
      </c>
      <c r="P1262" s="12">
        <f t="shared" si="98"/>
        <v>1</v>
      </c>
      <c r="Q1262" s="12" cm="1">
        <f t="array" ref="Q1262">SUMPRODUCT(($G$2:$G$3094=G1262)*(P1262&gt;$P$2:$P$3094))+1</f>
        <v>1</v>
      </c>
      <c r="R1262" s="12" t="e">
        <f>(Q1262*100000)+#REF!</f>
        <v>#REF!</v>
      </c>
      <c r="S1262" t="e" cm="1">
        <f t="array" ref="S1262">SUMPRODUCT(($G$2:$G$3094=G1262)*(R1262&gt;$R$2:$R$3094))+1</f>
        <v>#REF!</v>
      </c>
      <c r="T1262" t="str">
        <f t="shared" si="99"/>
        <v xml:space="preserve">Chepstow </v>
      </c>
      <c r="U1262">
        <v>1</v>
      </c>
      <c r="V1262" t="s">
        <v>11</v>
      </c>
      <c r="W1262">
        <f t="shared" si="100"/>
        <v>2023</v>
      </c>
    </row>
    <row r="1263" spans="1:23" x14ac:dyDescent="0.25">
      <c r="A1263" s="10" t="str">
        <f>IF(YEAR(G1263)=2024,#REF!,"")</f>
        <v/>
      </c>
      <c r="B1263" s="10" t="str">
        <f>IF(YEAR(G1263)=2025,#REF!,"")</f>
        <v/>
      </c>
      <c r="C1263" s="10" t="str">
        <f t="shared" si="96"/>
        <v>Floodlit45231</v>
      </c>
      <c r="D1263" s="5" t="str">
        <f>IF('by region'!$C$2="Any","Any",List!V1263)&amp;M1263&amp;IF('by region'!$I$2="Any","Any",N1263)&amp;G1263</f>
        <v>AnyFlatAny45231</v>
      </c>
      <c r="E1263" s="5" t="e">
        <f>IF(I1263=#REF!,List!G1263,"")</f>
        <v>#REF!</v>
      </c>
      <c r="F1263" s="5" t="e">
        <f t="shared" si="97"/>
        <v>#REF!</v>
      </c>
      <c r="G1263" s="15">
        <v>45231</v>
      </c>
      <c r="H1263" s="16" t="s">
        <v>27</v>
      </c>
      <c r="I1263" s="16" t="s">
        <v>47</v>
      </c>
      <c r="J1263" s="16" t="s">
        <v>32</v>
      </c>
      <c r="K1263" s="14" t="s">
        <v>16</v>
      </c>
      <c r="L1263" s="14" t="s">
        <v>19</v>
      </c>
      <c r="M1263" s="16" t="s">
        <v>25</v>
      </c>
      <c r="N1263" s="16" t="s">
        <v>26</v>
      </c>
      <c r="O1263" s="16" t="s">
        <v>33</v>
      </c>
      <c r="P1263" s="12">
        <f t="shared" si="98"/>
        <v>3</v>
      </c>
      <c r="Q1263" s="12" cm="1">
        <f t="array" ref="Q1263">SUMPRODUCT(($G$2:$G$3094=G1263)*(P1263&gt;$P$2:$P$3094))+1</f>
        <v>4</v>
      </c>
      <c r="R1263" s="12" t="e">
        <f>(Q1263*100000)+#REF!</f>
        <v>#REF!</v>
      </c>
      <c r="S1263" t="e" cm="1">
        <f t="array" ref="S1263">SUMPRODUCT(($G$2:$G$3094=G1263)*(R1263&gt;$R$2:$R$3094))+1</f>
        <v>#REF!</v>
      </c>
      <c r="T1263" t="str">
        <f t="shared" si="99"/>
        <v>KEMPTON PARK #</v>
      </c>
      <c r="U1263">
        <v>0</v>
      </c>
      <c r="V1263" t="s">
        <v>11</v>
      </c>
      <c r="W1263">
        <f t="shared" si="100"/>
        <v>2023</v>
      </c>
    </row>
    <row r="1264" spans="1:23" x14ac:dyDescent="0.25">
      <c r="A1264" s="10" t="str">
        <f>IF(YEAR(G1264)=2024,#REF!,"")</f>
        <v/>
      </c>
      <c r="B1264" s="10" t="str">
        <f>IF(YEAR(G1264)=2025,#REF!,"")</f>
        <v/>
      </c>
      <c r="C1264" s="10" t="str">
        <f t="shared" si="96"/>
        <v>Afternoon45231</v>
      </c>
      <c r="D1264" s="5" t="str">
        <f>IF('by region'!$C$2="Any","Any",List!V1264)&amp;M1264&amp;IF('by region'!$I$2="Any","Any",N1264)&amp;G1264</f>
        <v>AnyFlatAny45231</v>
      </c>
      <c r="E1264" s="5" t="e">
        <f>IF(I1264=#REF!,List!G1264,"")</f>
        <v>#REF!</v>
      </c>
      <c r="F1264" s="5" t="e">
        <f t="shared" si="97"/>
        <v>#REF!</v>
      </c>
      <c r="G1264" s="15">
        <v>45231</v>
      </c>
      <c r="H1264" s="16" t="s">
        <v>27</v>
      </c>
      <c r="I1264" s="16" t="s">
        <v>72</v>
      </c>
      <c r="J1264" s="16" t="s">
        <v>9</v>
      </c>
      <c r="K1264" s="14" t="s">
        <v>16</v>
      </c>
      <c r="L1264" s="14" t="s">
        <v>17</v>
      </c>
      <c r="M1264" s="16" t="s">
        <v>25</v>
      </c>
      <c r="N1264" s="16" t="s">
        <v>13</v>
      </c>
      <c r="O1264" s="16" t="s">
        <v>14</v>
      </c>
      <c r="P1264" s="12">
        <f t="shared" si="98"/>
        <v>1</v>
      </c>
      <c r="Q1264" s="12" cm="1">
        <f t="array" ref="Q1264">SUMPRODUCT(($G$2:$G$3094=G1264)*(P1264&gt;$P$2:$P$3094))+1</f>
        <v>1</v>
      </c>
      <c r="R1264" s="12" t="e">
        <f>(Q1264*100000)+#REF!</f>
        <v>#REF!</v>
      </c>
      <c r="S1264" t="e" cm="1">
        <f t="array" ref="S1264">SUMPRODUCT(($G$2:$G$3094=G1264)*(R1264&gt;$R$2:$R$3094))+1</f>
        <v>#REF!</v>
      </c>
      <c r="T1264" t="str">
        <f t="shared" si="99"/>
        <v xml:space="preserve">NOTTINGHAM </v>
      </c>
      <c r="U1264">
        <v>0</v>
      </c>
      <c r="V1264" t="s">
        <v>17</v>
      </c>
      <c r="W1264">
        <f t="shared" si="100"/>
        <v>2023</v>
      </c>
    </row>
    <row r="1265" spans="1:23" x14ac:dyDescent="0.25">
      <c r="A1265" s="10" t="str">
        <f>IF(YEAR(G1265)=2024,#REF!,"")</f>
        <v/>
      </c>
      <c r="B1265" s="10" t="str">
        <f>IF(YEAR(G1265)=2025,#REF!,"")</f>
        <v/>
      </c>
      <c r="C1265" s="10" t="str">
        <f t="shared" si="96"/>
        <v>Afternoon45231</v>
      </c>
      <c r="D1265" s="5" t="str">
        <f>IF('by region'!$C$2="Any","Any",List!V1265)&amp;M1265&amp;IF('by region'!$I$2="Any","Any",N1265)&amp;G1265</f>
        <v>AnyJumpAny45231</v>
      </c>
      <c r="E1265" s="5" t="e">
        <f>IF(I1265=#REF!,List!G1265,"")</f>
        <v>#REF!</v>
      </c>
      <c r="F1265" s="5" t="e">
        <f t="shared" si="97"/>
        <v>#REF!</v>
      </c>
      <c r="G1265" s="15">
        <v>45231</v>
      </c>
      <c r="H1265" s="16" t="s">
        <v>27</v>
      </c>
      <c r="I1265" s="16" t="s">
        <v>36</v>
      </c>
      <c r="J1265" s="16" t="s">
        <v>9</v>
      </c>
      <c r="K1265" s="14" t="s">
        <v>24</v>
      </c>
      <c r="L1265" s="14" t="s">
        <v>19</v>
      </c>
      <c r="M1265" s="16" t="s">
        <v>12</v>
      </c>
      <c r="N1265" s="16" t="s">
        <v>13</v>
      </c>
      <c r="O1265" s="16" t="s">
        <v>21</v>
      </c>
      <c r="P1265" s="12">
        <f t="shared" si="98"/>
        <v>1</v>
      </c>
      <c r="Q1265" s="12" cm="1">
        <f t="array" ref="Q1265">SUMPRODUCT(($G$2:$G$3094=G1265)*(P1265&gt;$P$2:$P$3094))+1</f>
        <v>1</v>
      </c>
      <c r="R1265" s="12" t="e">
        <f>(Q1265*100000)+#REF!</f>
        <v>#REF!</v>
      </c>
      <c r="S1265" t="e" cm="1">
        <f t="array" ref="S1265">SUMPRODUCT(($G$2:$G$3094=G1265)*(R1265&gt;$R$2:$R$3094))+1</f>
        <v>#REF!</v>
      </c>
      <c r="T1265" t="str">
        <f t="shared" si="99"/>
        <v xml:space="preserve">Lingfield Park </v>
      </c>
      <c r="U1265">
        <v>0</v>
      </c>
      <c r="V1265" t="s">
        <v>30</v>
      </c>
      <c r="W1265">
        <f t="shared" si="100"/>
        <v>2023</v>
      </c>
    </row>
    <row r="1266" spans="1:23" x14ac:dyDescent="0.25">
      <c r="A1266" s="10" t="str">
        <f>IF(YEAR(G1266)=2024,#REF!,"")</f>
        <v/>
      </c>
      <c r="B1266" s="10" t="str">
        <f>IF(YEAR(G1266)=2025,#REF!,"")</f>
        <v/>
      </c>
      <c r="C1266" s="10" t="str">
        <f t="shared" si="96"/>
        <v>Afternoon45231</v>
      </c>
      <c r="D1266" s="5" t="str">
        <f>IF('by region'!$C$2="Any","Any",List!V1266)&amp;M1266&amp;IF('by region'!$I$2="Any","Any",N1266)&amp;G1266</f>
        <v>AnyJumpAny45231</v>
      </c>
      <c r="E1266" s="5" t="e">
        <f>IF(I1266=#REF!,List!G1266,"")</f>
        <v>#REF!</v>
      </c>
      <c r="F1266" s="5" t="e">
        <f t="shared" si="97"/>
        <v>#REF!</v>
      </c>
      <c r="G1266" s="15">
        <v>45231</v>
      </c>
      <c r="H1266" s="16" t="s">
        <v>27</v>
      </c>
      <c r="I1266" s="16" t="s">
        <v>20</v>
      </c>
      <c r="J1266" s="16" t="s">
        <v>9</v>
      </c>
      <c r="K1266" s="14" t="s">
        <v>10</v>
      </c>
      <c r="L1266" s="14" t="s">
        <v>17</v>
      </c>
      <c r="M1266" s="16" t="s">
        <v>12</v>
      </c>
      <c r="N1266" s="16" t="s">
        <v>13</v>
      </c>
      <c r="O1266" s="16" t="s">
        <v>21</v>
      </c>
      <c r="P1266" s="12">
        <f t="shared" si="98"/>
        <v>1</v>
      </c>
      <c r="Q1266" s="12" cm="1">
        <f t="array" ref="Q1266">SUMPRODUCT(($G$2:$G$3094=G1266)*(P1266&gt;$P$2:$P$3094))+1</f>
        <v>1</v>
      </c>
      <c r="R1266" s="12" t="e">
        <f>(Q1266*100000)+#REF!</f>
        <v>#REF!</v>
      </c>
      <c r="S1266" t="e" cm="1">
        <f t="array" ref="S1266">SUMPRODUCT(($G$2:$G$3094=G1266)*(R1266&gt;$R$2:$R$3094))+1</f>
        <v>#REF!</v>
      </c>
      <c r="T1266" t="str">
        <f t="shared" si="99"/>
        <v xml:space="preserve">Fakenham </v>
      </c>
      <c r="U1266">
        <v>0</v>
      </c>
      <c r="V1266" t="s">
        <v>17</v>
      </c>
      <c r="W1266">
        <f t="shared" si="100"/>
        <v>2023</v>
      </c>
    </row>
    <row r="1267" spans="1:23" x14ac:dyDescent="0.25">
      <c r="A1267" s="10" t="str">
        <f>IF(YEAR(G1267)=2024,#REF!,"")</f>
        <v/>
      </c>
      <c r="B1267" s="10" t="str">
        <f>IF(YEAR(G1267)=2025,#REF!,"")</f>
        <v/>
      </c>
      <c r="C1267" s="10" t="str">
        <f t="shared" si="96"/>
        <v>Floodlit45232</v>
      </c>
      <c r="D1267" s="5" t="str">
        <f>IF('by region'!$C$2="Any","Any",List!V1267)&amp;M1267&amp;IF('by region'!$I$2="Any","Any",N1267)&amp;G1267</f>
        <v>AnyFlatAny45232</v>
      </c>
      <c r="E1267" s="5" t="e">
        <f>IF(I1267=#REF!,List!G1267,"")</f>
        <v>#REF!</v>
      </c>
      <c r="F1267" s="5" t="e">
        <f t="shared" si="97"/>
        <v>#REF!</v>
      </c>
      <c r="G1267" s="15">
        <v>45232</v>
      </c>
      <c r="H1267" s="16" t="s">
        <v>34</v>
      </c>
      <c r="I1267" s="16" t="s">
        <v>73</v>
      </c>
      <c r="J1267" s="16" t="s">
        <v>32</v>
      </c>
      <c r="K1267" s="14" t="s">
        <v>10</v>
      </c>
      <c r="L1267" s="14" t="s">
        <v>19</v>
      </c>
      <c r="M1267" s="16" t="s">
        <v>25</v>
      </c>
      <c r="N1267" s="16" t="s">
        <v>26</v>
      </c>
      <c r="O1267" s="16" t="s">
        <v>33</v>
      </c>
      <c r="P1267" s="12">
        <f t="shared" si="98"/>
        <v>3</v>
      </c>
      <c r="Q1267" s="12" cm="1">
        <f t="array" ref="Q1267">SUMPRODUCT(($G$2:$G$3094=G1267)*(P1267&gt;$P$2:$P$3094))+1</f>
        <v>4</v>
      </c>
      <c r="R1267" s="12" t="e">
        <f>(Q1267*100000)+#REF!</f>
        <v>#REF!</v>
      </c>
      <c r="S1267" t="e" cm="1">
        <f t="array" ref="S1267">SUMPRODUCT(($G$2:$G$3094=G1267)*(R1267&gt;$R$2:$R$3094))+1</f>
        <v>#REF!</v>
      </c>
      <c r="T1267" t="str">
        <f t="shared" si="99"/>
        <v>CHELMSFORD CITY #</v>
      </c>
      <c r="U1267">
        <v>0</v>
      </c>
      <c r="V1267" t="s">
        <v>19</v>
      </c>
      <c r="W1267">
        <f t="shared" si="100"/>
        <v>2023</v>
      </c>
    </row>
    <row r="1268" spans="1:23" x14ac:dyDescent="0.25">
      <c r="A1268" s="10" t="str">
        <f>IF(YEAR(G1268)=2024,#REF!,"")</f>
        <v/>
      </c>
      <c r="B1268" s="10" t="str">
        <f>IF(YEAR(G1268)=2025,#REF!,"")</f>
        <v/>
      </c>
      <c r="C1268" s="10" t="str">
        <f t="shared" ref="C1268:C1331" si="101">J1268&amp;G1268</f>
        <v>Afternoon45232</v>
      </c>
      <c r="D1268" s="5" t="str">
        <f>IF('by region'!$C$2="Any","Any",List!V1268)&amp;M1268&amp;IF('by region'!$I$2="Any","Any",N1268)&amp;G1268</f>
        <v>AnyFlatAny45232</v>
      </c>
      <c r="E1268" s="5" t="e">
        <f>IF(I1268=#REF!,List!G1268,"")</f>
        <v>#REF!</v>
      </c>
      <c r="F1268" s="5" t="e">
        <f t="shared" si="97"/>
        <v>#REF!</v>
      </c>
      <c r="G1268" s="15">
        <v>45232</v>
      </c>
      <c r="H1268" s="16" t="s">
        <v>34</v>
      </c>
      <c r="I1268" s="16" t="s">
        <v>36</v>
      </c>
      <c r="J1268" s="16" t="s">
        <v>9</v>
      </c>
      <c r="K1268" s="14" t="s">
        <v>24</v>
      </c>
      <c r="L1268" s="14" t="s">
        <v>19</v>
      </c>
      <c r="M1268" s="16" t="s">
        <v>25</v>
      </c>
      <c r="N1268" s="16" t="s">
        <v>26</v>
      </c>
      <c r="O1268" s="16" t="s">
        <v>14</v>
      </c>
      <c r="P1268" s="12">
        <f t="shared" si="98"/>
        <v>1</v>
      </c>
      <c r="Q1268" s="12" cm="1">
        <f t="array" ref="Q1268">SUMPRODUCT(($G$2:$G$3094=G1268)*(P1268&gt;$P$2:$P$3094))+1</f>
        <v>1</v>
      </c>
      <c r="R1268" s="12" t="e">
        <f>(Q1268*100000)+#REF!</f>
        <v>#REF!</v>
      </c>
      <c r="S1268" t="e" cm="1">
        <f t="array" ref="S1268">SUMPRODUCT(($G$2:$G$3094=G1268)*(R1268&gt;$R$2:$R$3094))+1</f>
        <v>#REF!</v>
      </c>
      <c r="T1268" t="str">
        <f t="shared" si="99"/>
        <v xml:space="preserve">LINGFIELD PARK </v>
      </c>
      <c r="U1268">
        <v>0</v>
      </c>
      <c r="V1268" t="s">
        <v>19</v>
      </c>
      <c r="W1268">
        <f t="shared" si="100"/>
        <v>2023</v>
      </c>
    </row>
    <row r="1269" spans="1:23" x14ac:dyDescent="0.25">
      <c r="A1269" s="10" t="str">
        <f>IF(YEAR(G1269)=2024,#REF!,"")</f>
        <v/>
      </c>
      <c r="B1269" s="10" t="str">
        <f>IF(YEAR(G1269)=2025,#REF!,"")</f>
        <v/>
      </c>
      <c r="C1269" s="10" t="str">
        <f t="shared" si="101"/>
        <v>Afternoon45232</v>
      </c>
      <c r="D1269" s="5" t="str">
        <f>IF('by region'!$C$2="Any","Any",List!V1269)&amp;M1269&amp;IF('by region'!$I$2="Any","Any",N1269)&amp;G1269</f>
        <v>AnyJumpAny45232</v>
      </c>
      <c r="E1269" s="5" t="e">
        <f>IF(I1269=#REF!,List!G1269,"")</f>
        <v>#REF!</v>
      </c>
      <c r="F1269" s="5" t="e">
        <f t="shared" si="97"/>
        <v>#REF!</v>
      </c>
      <c r="G1269" s="15">
        <v>45232</v>
      </c>
      <c r="H1269" s="16" t="s">
        <v>34</v>
      </c>
      <c r="I1269" s="16" t="s">
        <v>66</v>
      </c>
      <c r="J1269" s="16" t="s">
        <v>9</v>
      </c>
      <c r="K1269" s="14" t="s">
        <v>10</v>
      </c>
      <c r="L1269" s="14" t="s">
        <v>17</v>
      </c>
      <c r="M1269" s="16" t="s">
        <v>12</v>
      </c>
      <c r="N1269" s="16" t="s">
        <v>13</v>
      </c>
      <c r="O1269" s="16" t="s">
        <v>14</v>
      </c>
      <c r="P1269" s="12">
        <f t="shared" si="98"/>
        <v>1</v>
      </c>
      <c r="Q1269" s="12" cm="1">
        <f t="array" ref="Q1269">SUMPRODUCT(($G$2:$G$3094=G1269)*(P1269&gt;$P$2:$P$3094))+1</f>
        <v>1</v>
      </c>
      <c r="R1269" s="12" t="e">
        <f>(Q1269*100000)+#REF!</f>
        <v>#REF!</v>
      </c>
      <c r="S1269" t="e" cm="1">
        <f t="array" ref="S1269">SUMPRODUCT(($G$2:$G$3094=G1269)*(R1269&gt;$R$2:$R$3094))+1</f>
        <v>#REF!</v>
      </c>
      <c r="T1269" t="str">
        <f t="shared" si="99"/>
        <v xml:space="preserve">Stratford-On-Avon </v>
      </c>
      <c r="U1269">
        <v>0</v>
      </c>
      <c r="V1269" t="s">
        <v>30</v>
      </c>
      <c r="W1269">
        <f t="shared" si="100"/>
        <v>2023</v>
      </c>
    </row>
    <row r="1270" spans="1:23" x14ac:dyDescent="0.25">
      <c r="A1270" s="10" t="str">
        <f>IF(YEAR(G1270)=2024,#REF!,"")</f>
        <v/>
      </c>
      <c r="B1270" s="10" t="str">
        <f>IF(YEAR(G1270)=2025,#REF!,"")</f>
        <v/>
      </c>
      <c r="C1270" s="10" t="str">
        <f t="shared" si="101"/>
        <v>Afternoon45232</v>
      </c>
      <c r="D1270" s="5" t="str">
        <f>IF('by region'!$C$2="Any","Any",List!V1270)&amp;M1270&amp;IF('by region'!$I$2="Any","Any",N1270)&amp;G1270</f>
        <v>AnyJumpAny45232</v>
      </c>
      <c r="E1270" s="5" t="e">
        <f>IF(I1270=#REF!,List!G1270,"")</f>
        <v>#REF!</v>
      </c>
      <c r="F1270" s="5" t="e">
        <f t="shared" si="97"/>
        <v>#REF!</v>
      </c>
      <c r="G1270" s="15">
        <v>45232</v>
      </c>
      <c r="H1270" s="16" t="s">
        <v>34</v>
      </c>
      <c r="I1270" s="16" t="s">
        <v>91</v>
      </c>
      <c r="J1270" s="16" t="s">
        <v>9</v>
      </c>
      <c r="K1270" s="14" t="s">
        <v>24</v>
      </c>
      <c r="L1270" s="14" t="s">
        <v>17</v>
      </c>
      <c r="M1270" s="16" t="s">
        <v>12</v>
      </c>
      <c r="N1270" s="16" t="s">
        <v>13</v>
      </c>
      <c r="O1270" s="16" t="s">
        <v>14</v>
      </c>
      <c r="P1270" s="12">
        <f t="shared" si="98"/>
        <v>1</v>
      </c>
      <c r="Q1270" s="12" cm="1">
        <f t="array" ref="Q1270">SUMPRODUCT(($G$2:$G$3094=G1270)*(P1270&gt;$P$2:$P$3094))+1</f>
        <v>1</v>
      </c>
      <c r="R1270" s="12" t="e">
        <f>(Q1270*100000)+#REF!</f>
        <v>#REF!</v>
      </c>
      <c r="S1270" t="e" cm="1">
        <f t="array" ref="S1270">SUMPRODUCT(($G$2:$G$3094=G1270)*(R1270&gt;$R$2:$R$3094))+1</f>
        <v>#REF!</v>
      </c>
      <c r="T1270" t="str">
        <f t="shared" si="99"/>
        <v xml:space="preserve">Worcester </v>
      </c>
      <c r="U1270">
        <v>0</v>
      </c>
      <c r="V1270" t="s">
        <v>11</v>
      </c>
      <c r="W1270">
        <f t="shared" si="100"/>
        <v>2023</v>
      </c>
    </row>
    <row r="1271" spans="1:23" x14ac:dyDescent="0.25">
      <c r="A1271" s="10" t="str">
        <f>IF(YEAR(G1271)=2024,#REF!,"")</f>
        <v/>
      </c>
      <c r="B1271" s="10" t="str">
        <f>IF(YEAR(G1271)=2025,#REF!,"")</f>
        <v/>
      </c>
      <c r="C1271" s="10" t="str">
        <f t="shared" si="101"/>
        <v>Floodlit45233</v>
      </c>
      <c r="D1271" s="5" t="str">
        <f>IF('by region'!$C$2="Any","Any",List!V1271)&amp;M1271&amp;IF('by region'!$I$2="Any","Any",N1271)&amp;G1271</f>
        <v>AnyFlatAny45233</v>
      </c>
      <c r="E1271" s="5" t="e">
        <f>IF(I1271=#REF!,List!G1271,"")</f>
        <v>#REF!</v>
      </c>
      <c r="F1271" s="5" t="e">
        <f t="shared" si="97"/>
        <v>#REF!</v>
      </c>
      <c r="G1271" s="15">
        <v>45233</v>
      </c>
      <c r="H1271" s="16" t="s">
        <v>35</v>
      </c>
      <c r="I1271" s="16" t="s">
        <v>31</v>
      </c>
      <c r="J1271" s="16" t="s">
        <v>32</v>
      </c>
      <c r="K1271" s="14" t="s">
        <v>24</v>
      </c>
      <c r="L1271" s="14" t="s">
        <v>11</v>
      </c>
      <c r="M1271" s="16" t="s">
        <v>25</v>
      </c>
      <c r="N1271" s="16" t="s">
        <v>26</v>
      </c>
      <c r="O1271" s="16" t="s">
        <v>33</v>
      </c>
      <c r="P1271" s="12">
        <f t="shared" si="98"/>
        <v>3</v>
      </c>
      <c r="Q1271" s="12" cm="1">
        <f t="array" ref="Q1271">SUMPRODUCT(($G$2:$G$3094=G1271)*(P1271&gt;$P$2:$P$3094))+1</f>
        <v>4</v>
      </c>
      <c r="R1271" s="12" t="e">
        <f>(Q1271*100000)+#REF!</f>
        <v>#REF!</v>
      </c>
      <c r="S1271" t="e" cm="1">
        <f t="array" ref="S1271">SUMPRODUCT(($G$2:$G$3094=G1271)*(R1271&gt;$R$2:$R$3094))+1</f>
        <v>#REF!</v>
      </c>
      <c r="T1271" t="str">
        <f t="shared" si="99"/>
        <v>NEWCASTLE #</v>
      </c>
      <c r="U1271">
        <v>0</v>
      </c>
      <c r="V1271" t="s">
        <v>17</v>
      </c>
      <c r="W1271">
        <f t="shared" si="100"/>
        <v>2023</v>
      </c>
    </row>
    <row r="1272" spans="1:23" x14ac:dyDescent="0.25">
      <c r="A1272" s="10" t="str">
        <f>IF(YEAR(G1272)=2024,#REF!,"")</f>
        <v/>
      </c>
      <c r="B1272" s="10" t="str">
        <f>IF(YEAR(G1272)=2025,#REF!,"")</f>
        <v/>
      </c>
      <c r="C1272" s="10" t="str">
        <f t="shared" si="101"/>
        <v>Afternoon45233</v>
      </c>
      <c r="D1272" s="5" t="str">
        <f>IF('by region'!$C$2="Any","Any",List!V1272)&amp;M1272&amp;IF('by region'!$I$2="Any","Any",N1272)&amp;G1272</f>
        <v>AnyFlatAny45233</v>
      </c>
      <c r="E1272" s="5" t="e">
        <f>IF(I1272=#REF!,List!G1272,"")</f>
        <v>#REF!</v>
      </c>
      <c r="F1272" s="5" t="e">
        <f t="shared" si="97"/>
        <v>#REF!</v>
      </c>
      <c r="G1272" s="15">
        <v>45233</v>
      </c>
      <c r="H1272" s="16" t="s">
        <v>35</v>
      </c>
      <c r="I1272" s="16" t="s">
        <v>76</v>
      </c>
      <c r="J1272" s="16" t="s">
        <v>9</v>
      </c>
      <c r="K1272" s="14" t="s">
        <v>16</v>
      </c>
      <c r="L1272" s="14" t="s">
        <v>17</v>
      </c>
      <c r="M1272" s="16" t="s">
        <v>25</v>
      </c>
      <c r="N1272" s="16" t="s">
        <v>13</v>
      </c>
      <c r="O1272" s="16" t="s">
        <v>14</v>
      </c>
      <c r="P1272" s="12">
        <f t="shared" si="98"/>
        <v>1</v>
      </c>
      <c r="Q1272" s="12" cm="1">
        <f t="array" ref="Q1272">SUMPRODUCT(($G$2:$G$3094=G1272)*(P1272&gt;$P$2:$P$3094))+1</f>
        <v>1</v>
      </c>
      <c r="R1272" s="12" t="e">
        <f>(Q1272*100000)+#REF!</f>
        <v>#REF!</v>
      </c>
      <c r="S1272" t="e" cm="1">
        <f t="array" ref="S1272">SUMPRODUCT(($G$2:$G$3094=G1272)*(R1272&gt;$R$2:$R$3094))+1</f>
        <v>#REF!</v>
      </c>
      <c r="T1272" t="str">
        <f t="shared" si="99"/>
        <v xml:space="preserve">NEWMARKET </v>
      </c>
      <c r="U1272">
        <v>0</v>
      </c>
      <c r="V1272" t="s">
        <v>17</v>
      </c>
      <c r="W1272">
        <f t="shared" si="100"/>
        <v>2023</v>
      </c>
    </row>
    <row r="1273" spans="1:23" x14ac:dyDescent="0.25">
      <c r="A1273" s="10" t="str">
        <f>IF(YEAR(G1273)=2024,#REF!,"")</f>
        <v/>
      </c>
      <c r="B1273" s="10" t="str">
        <f>IF(YEAR(G1273)=2025,#REF!,"")</f>
        <v/>
      </c>
      <c r="C1273" s="10" t="str">
        <f t="shared" si="101"/>
        <v>Afternoon45233</v>
      </c>
      <c r="D1273" s="5" t="str">
        <f>IF('by region'!$C$2="Any","Any",List!V1273)&amp;M1273&amp;IF('by region'!$I$2="Any","Any",N1273)&amp;G1273</f>
        <v>AnyJumpAny45233</v>
      </c>
      <c r="E1273" s="5" t="e">
        <f>IF(I1273=#REF!,List!G1273,"")</f>
        <v>#REF!</v>
      </c>
      <c r="F1273" s="5" t="e">
        <f t="shared" si="97"/>
        <v>#REF!</v>
      </c>
      <c r="G1273" s="15">
        <v>45233</v>
      </c>
      <c r="H1273" s="16" t="s">
        <v>35</v>
      </c>
      <c r="I1273" s="16" t="s">
        <v>60</v>
      </c>
      <c r="J1273" s="16" t="s">
        <v>9</v>
      </c>
      <c r="K1273" s="14" t="s">
        <v>24</v>
      </c>
      <c r="L1273" s="14" t="s">
        <v>17</v>
      </c>
      <c r="M1273" s="16" t="s">
        <v>12</v>
      </c>
      <c r="N1273" s="16" t="s">
        <v>13</v>
      </c>
      <c r="O1273" s="16" t="s">
        <v>14</v>
      </c>
      <c r="P1273" s="12">
        <f t="shared" si="98"/>
        <v>1</v>
      </c>
      <c r="Q1273" s="12" cm="1">
        <f t="array" ref="Q1273">SUMPRODUCT(($G$2:$G$3094=G1273)*(P1273&gt;$P$2:$P$3094))+1</f>
        <v>1</v>
      </c>
      <c r="R1273" s="12" t="e">
        <f>(Q1273*100000)+#REF!</f>
        <v>#REF!</v>
      </c>
      <c r="S1273" t="e" cm="1">
        <f t="array" ref="S1273">SUMPRODUCT(($G$2:$G$3094=G1273)*(R1273&gt;$R$2:$R$3094))+1</f>
        <v>#REF!</v>
      </c>
      <c r="T1273" t="str">
        <f t="shared" si="99"/>
        <v xml:space="preserve">Uttoxeter </v>
      </c>
      <c r="U1273">
        <v>0</v>
      </c>
      <c r="V1273" t="s">
        <v>30</v>
      </c>
      <c r="W1273">
        <f t="shared" si="100"/>
        <v>2023</v>
      </c>
    </row>
    <row r="1274" spans="1:23" x14ac:dyDescent="0.25">
      <c r="A1274" s="10" t="str">
        <f>IF(YEAR(G1274)=2024,#REF!,"")</f>
        <v/>
      </c>
      <c r="B1274" s="10" t="str">
        <f>IF(YEAR(G1274)=2025,#REF!,"")</f>
        <v/>
      </c>
      <c r="C1274" s="10" t="str">
        <f t="shared" si="101"/>
        <v>Afternoon45233</v>
      </c>
      <c r="D1274" s="5" t="str">
        <f>IF('by region'!$C$2="Any","Any",List!V1274)&amp;M1274&amp;IF('by region'!$I$2="Any","Any",N1274)&amp;G1274</f>
        <v>AnyJumpAny45233</v>
      </c>
      <c r="E1274" s="5" t="e">
        <f>IF(I1274=#REF!,List!G1274,"")</f>
        <v>#REF!</v>
      </c>
      <c r="F1274" s="5" t="e">
        <f t="shared" si="97"/>
        <v>#REF!</v>
      </c>
      <c r="G1274" s="15">
        <v>45233</v>
      </c>
      <c r="H1274" s="16" t="s">
        <v>35</v>
      </c>
      <c r="I1274" s="16" t="s">
        <v>49</v>
      </c>
      <c r="J1274" s="16" t="s">
        <v>9</v>
      </c>
      <c r="K1274" s="14" t="s">
        <v>10</v>
      </c>
      <c r="L1274" s="14" t="s">
        <v>11</v>
      </c>
      <c r="M1274" s="16" t="s">
        <v>12</v>
      </c>
      <c r="N1274" s="16" t="s">
        <v>13</v>
      </c>
      <c r="O1274" s="16" t="s">
        <v>14</v>
      </c>
      <c r="P1274" s="12">
        <f t="shared" si="98"/>
        <v>1</v>
      </c>
      <c r="Q1274" s="12" cm="1">
        <f t="array" ref="Q1274">SUMPRODUCT(($G$2:$G$3094=G1274)*(P1274&gt;$P$2:$P$3094))+1</f>
        <v>1</v>
      </c>
      <c r="R1274" s="12" t="e">
        <f>(Q1274*100000)+#REF!</f>
        <v>#REF!</v>
      </c>
      <c r="S1274" t="e" cm="1">
        <f t="array" ref="S1274">SUMPRODUCT(($G$2:$G$3094=G1274)*(R1274&gt;$R$2:$R$3094))+1</f>
        <v>#REF!</v>
      </c>
      <c r="T1274" t="str">
        <f t="shared" si="99"/>
        <v xml:space="preserve">Wetherby </v>
      </c>
      <c r="U1274">
        <v>0</v>
      </c>
      <c r="V1274" t="s">
        <v>19</v>
      </c>
      <c r="W1274">
        <f t="shared" si="100"/>
        <v>2023</v>
      </c>
    </row>
    <row r="1275" spans="1:23" x14ac:dyDescent="0.25">
      <c r="A1275" s="10" t="str">
        <f>IF(YEAR(G1275)=2024,#REF!,"")</f>
        <v/>
      </c>
      <c r="B1275" s="10" t="str">
        <f>IF(YEAR(G1275)=2025,#REF!,"")</f>
        <v/>
      </c>
      <c r="C1275" s="10" t="str">
        <f t="shared" si="101"/>
        <v>Floodlit45234</v>
      </c>
      <c r="D1275" s="5" t="str">
        <f>IF('by region'!$C$2="Any","Any",List!V1275)&amp;M1275&amp;IF('by region'!$I$2="Any","Any",N1275)&amp;G1275</f>
        <v>AnyFlatAny45234</v>
      </c>
      <c r="E1275" s="5" t="e">
        <f>IF(I1275=#REF!,List!G1275,"")</f>
        <v>#REF!</v>
      </c>
      <c r="F1275" s="5" t="e">
        <f t="shared" si="97"/>
        <v>#REF!</v>
      </c>
      <c r="G1275" s="15">
        <v>45234</v>
      </c>
      <c r="H1275" s="16" t="s">
        <v>37</v>
      </c>
      <c r="I1275" s="16" t="s">
        <v>23</v>
      </c>
      <c r="J1275" s="16" t="s">
        <v>32</v>
      </c>
      <c r="K1275" s="14" t="s">
        <v>24</v>
      </c>
      <c r="L1275" s="14" t="s">
        <v>17</v>
      </c>
      <c r="M1275" s="16" t="s">
        <v>25</v>
      </c>
      <c r="N1275" s="16" t="s">
        <v>26</v>
      </c>
      <c r="O1275" s="16" t="s">
        <v>33</v>
      </c>
      <c r="P1275" s="12">
        <f t="shared" si="98"/>
        <v>3</v>
      </c>
      <c r="Q1275" s="12" cm="1">
        <f t="array" ref="Q1275">SUMPRODUCT(($G$2:$G$3094=G1275)*(P1275&gt;$P$2:$P$3094))+1</f>
        <v>5</v>
      </c>
      <c r="R1275" s="12" t="e">
        <f>(Q1275*100000)+#REF!</f>
        <v>#REF!</v>
      </c>
      <c r="S1275" t="e" cm="1">
        <f t="array" ref="S1275">SUMPRODUCT(($G$2:$G$3094=G1275)*(R1275&gt;$R$2:$R$3094))+1</f>
        <v>#REF!</v>
      </c>
      <c r="T1275" t="str">
        <f t="shared" si="99"/>
        <v>SOUTHWELL #</v>
      </c>
      <c r="U1275">
        <v>0</v>
      </c>
      <c r="V1275" t="s">
        <v>11</v>
      </c>
      <c r="W1275">
        <f t="shared" si="100"/>
        <v>2023</v>
      </c>
    </row>
    <row r="1276" spans="1:23" x14ac:dyDescent="0.25">
      <c r="A1276" s="10" t="str">
        <f>IF(YEAR(G1276)=2024,#REF!,"")</f>
        <v/>
      </c>
      <c r="B1276" s="10" t="str">
        <f>IF(YEAR(G1276)=2025,#REF!,"")</f>
        <v/>
      </c>
      <c r="C1276" s="10" t="str">
        <f t="shared" si="101"/>
        <v>Afternoon45234</v>
      </c>
      <c r="D1276" s="5" t="str">
        <f>IF('by region'!$C$2="Any","Any",List!V1276)&amp;M1276&amp;IF('by region'!$I$2="Any","Any",N1276)&amp;G1276</f>
        <v>AnyFlatAny45234</v>
      </c>
      <c r="E1276" s="5" t="e">
        <f>IF(I1276=#REF!,List!G1276,"")</f>
        <v>#REF!</v>
      </c>
      <c r="F1276" s="5" t="e">
        <f t="shared" si="97"/>
        <v>#REF!</v>
      </c>
      <c r="G1276" s="15">
        <v>45234</v>
      </c>
      <c r="H1276" s="16" t="s">
        <v>37</v>
      </c>
      <c r="I1276" s="16" t="s">
        <v>76</v>
      </c>
      <c r="J1276" s="16" t="s">
        <v>9</v>
      </c>
      <c r="K1276" s="14" t="s">
        <v>16</v>
      </c>
      <c r="L1276" s="14" t="s">
        <v>17</v>
      </c>
      <c r="M1276" s="16" t="s">
        <v>25</v>
      </c>
      <c r="N1276" s="16" t="s">
        <v>13</v>
      </c>
      <c r="O1276" s="16" t="s">
        <v>14</v>
      </c>
      <c r="P1276" s="12">
        <f t="shared" si="98"/>
        <v>1</v>
      </c>
      <c r="Q1276" s="12" cm="1">
        <f t="array" ref="Q1276">SUMPRODUCT(($G$2:$G$3094=G1276)*(P1276&gt;$P$2:$P$3094))+1</f>
        <v>1</v>
      </c>
      <c r="R1276" s="12" t="e">
        <f>(Q1276*100000)+#REF!</f>
        <v>#REF!</v>
      </c>
      <c r="S1276" t="e" cm="1">
        <f t="array" ref="S1276">SUMPRODUCT(($G$2:$G$3094=G1276)*(R1276&gt;$R$2:$R$3094))+1</f>
        <v>#REF!</v>
      </c>
      <c r="T1276" t="str">
        <f t="shared" si="99"/>
        <v xml:space="preserve">NEWMARKET </v>
      </c>
      <c r="U1276">
        <v>0</v>
      </c>
      <c r="V1276" t="s">
        <v>17</v>
      </c>
      <c r="W1276">
        <f t="shared" si="100"/>
        <v>2023</v>
      </c>
    </row>
    <row r="1277" spans="1:23" x14ac:dyDescent="0.25">
      <c r="A1277" s="10" t="str">
        <f>IF(YEAR(G1277)=2024,#REF!,"")</f>
        <v/>
      </c>
      <c r="B1277" s="10" t="str">
        <f>IF(YEAR(G1277)=2025,#REF!,"")</f>
        <v/>
      </c>
      <c r="C1277" s="10" t="str">
        <f t="shared" si="101"/>
        <v>Afternoon45234</v>
      </c>
      <c r="D1277" s="5" t="str">
        <f>IF('by region'!$C$2="Any","Any",List!V1277)&amp;M1277&amp;IF('by region'!$I$2="Any","Any",N1277)&amp;G1277</f>
        <v>AnyJumpAny45234</v>
      </c>
      <c r="E1277" s="5" t="e">
        <f>IF(I1277=#REF!,List!G1277,"")</f>
        <v>#REF!</v>
      </c>
      <c r="F1277" s="5" t="e">
        <f t="shared" si="97"/>
        <v>#REF!</v>
      </c>
      <c r="G1277" s="15">
        <v>45234</v>
      </c>
      <c r="H1277" s="16" t="s">
        <v>37</v>
      </c>
      <c r="I1277" s="16" t="s">
        <v>55</v>
      </c>
      <c r="J1277" s="16" t="s">
        <v>9</v>
      </c>
      <c r="K1277" s="14" t="s">
        <v>10</v>
      </c>
      <c r="L1277" s="14" t="s">
        <v>19</v>
      </c>
      <c r="M1277" s="16" t="s">
        <v>12</v>
      </c>
      <c r="N1277" s="16" t="s">
        <v>13</v>
      </c>
      <c r="O1277" s="16" t="s">
        <v>14</v>
      </c>
      <c r="P1277" s="12">
        <f t="shared" si="98"/>
        <v>1</v>
      </c>
      <c r="Q1277" s="12" cm="1">
        <f t="array" ref="Q1277">SUMPRODUCT(($G$2:$G$3094=G1277)*(P1277&gt;$P$2:$P$3094))+1</f>
        <v>1</v>
      </c>
      <c r="R1277" s="12" t="e">
        <f>(Q1277*100000)+#REF!</f>
        <v>#REF!</v>
      </c>
      <c r="S1277" t="e" cm="1">
        <f t="array" ref="S1277">SUMPRODUCT(($G$2:$G$3094=G1277)*(R1277&gt;$R$2:$R$3094))+1</f>
        <v>#REF!</v>
      </c>
      <c r="T1277" t="str">
        <f t="shared" si="99"/>
        <v xml:space="preserve">Ascot </v>
      </c>
      <c r="U1277">
        <v>0</v>
      </c>
      <c r="V1277" t="s">
        <v>30</v>
      </c>
      <c r="W1277">
        <f t="shared" si="100"/>
        <v>2023</v>
      </c>
    </row>
    <row r="1278" spans="1:23" x14ac:dyDescent="0.25">
      <c r="A1278" s="10" t="str">
        <f>IF(YEAR(G1278)=2024,#REF!,"")</f>
        <v/>
      </c>
      <c r="B1278" s="10" t="str">
        <f>IF(YEAR(G1278)=2025,#REF!,"")</f>
        <v/>
      </c>
      <c r="C1278" s="10" t="str">
        <f t="shared" si="101"/>
        <v>Afternoon45234</v>
      </c>
      <c r="D1278" s="5" t="str">
        <f>IF('by region'!$C$2="Any","Any",List!V1278)&amp;M1278&amp;IF('by region'!$I$2="Any","Any",N1278)&amp;G1278</f>
        <v>AnyJumpAny45234</v>
      </c>
      <c r="E1278" s="5" t="e">
        <f>IF(I1278=#REF!,List!G1278,"")</f>
        <v>#REF!</v>
      </c>
      <c r="F1278" s="5" t="e">
        <f t="shared" si="97"/>
        <v>#REF!</v>
      </c>
      <c r="G1278" s="15">
        <v>45234</v>
      </c>
      <c r="H1278" s="16" t="s">
        <v>37</v>
      </c>
      <c r="I1278" s="16" t="s">
        <v>28</v>
      </c>
      <c r="J1278" s="16" t="s">
        <v>9</v>
      </c>
      <c r="K1278" s="14" t="s">
        <v>10</v>
      </c>
      <c r="L1278" s="14" t="s">
        <v>11</v>
      </c>
      <c r="M1278" s="16" t="s">
        <v>12</v>
      </c>
      <c r="N1278" s="16" t="s">
        <v>13</v>
      </c>
      <c r="O1278" s="16" t="s">
        <v>14</v>
      </c>
      <c r="P1278" s="12">
        <f t="shared" si="98"/>
        <v>1</v>
      </c>
      <c r="Q1278" s="12" cm="1">
        <f t="array" ref="Q1278">SUMPRODUCT(($G$2:$G$3094=G1278)*(P1278&gt;$P$2:$P$3094))+1</f>
        <v>1</v>
      </c>
      <c r="R1278" s="12" t="e">
        <f>(Q1278*100000)+#REF!</f>
        <v>#REF!</v>
      </c>
      <c r="S1278" t="e" cm="1">
        <f t="array" ref="S1278">SUMPRODUCT(($G$2:$G$3094=G1278)*(R1278&gt;$R$2:$R$3094))+1</f>
        <v>#REF!</v>
      </c>
      <c r="T1278" t="str">
        <f t="shared" si="99"/>
        <v xml:space="preserve">Ayr </v>
      </c>
      <c r="U1278">
        <v>0</v>
      </c>
      <c r="V1278" t="s">
        <v>17</v>
      </c>
      <c r="W1278">
        <f t="shared" si="100"/>
        <v>2023</v>
      </c>
    </row>
    <row r="1279" spans="1:23" x14ac:dyDescent="0.25">
      <c r="A1279" s="10" t="str">
        <f>IF(YEAR(G1279)=2024,#REF!,"")</f>
        <v/>
      </c>
      <c r="B1279" s="10" t="str">
        <f>IF(YEAR(G1279)=2025,#REF!,"")</f>
        <v/>
      </c>
      <c r="C1279" s="10" t="str">
        <f t="shared" si="101"/>
        <v>Afternoon45234</v>
      </c>
      <c r="D1279" s="5" t="str">
        <f>IF('by region'!$C$2="Any","Any",List!V1279)&amp;M1279&amp;IF('by region'!$I$2="Any","Any",N1279)&amp;G1279</f>
        <v>AnyJumpAny45234</v>
      </c>
      <c r="E1279" s="5" t="e">
        <f>IF(I1279=#REF!,List!G1279,"")</f>
        <v>#REF!</v>
      </c>
      <c r="F1279" s="5" t="e">
        <f t="shared" si="97"/>
        <v>#REF!</v>
      </c>
      <c r="G1279" s="15">
        <v>45234</v>
      </c>
      <c r="H1279" s="16" t="s">
        <v>37</v>
      </c>
      <c r="I1279" s="16" t="s">
        <v>49</v>
      </c>
      <c r="J1279" s="16" t="s">
        <v>9</v>
      </c>
      <c r="K1279" s="14" t="s">
        <v>10</v>
      </c>
      <c r="L1279" s="14" t="s">
        <v>11</v>
      </c>
      <c r="M1279" s="16" t="s">
        <v>12</v>
      </c>
      <c r="N1279" s="16" t="s">
        <v>13</v>
      </c>
      <c r="O1279" s="16" t="s">
        <v>14</v>
      </c>
      <c r="P1279" s="12">
        <f t="shared" si="98"/>
        <v>1</v>
      </c>
      <c r="Q1279" s="12" cm="1">
        <f t="array" ref="Q1279">SUMPRODUCT(($G$2:$G$3094=G1279)*(P1279&gt;$P$2:$P$3094))+1</f>
        <v>1</v>
      </c>
      <c r="R1279" s="12" t="e">
        <f>(Q1279*100000)+#REF!</f>
        <v>#REF!</v>
      </c>
      <c r="S1279" t="e" cm="1">
        <f t="array" ref="S1279">SUMPRODUCT(($G$2:$G$3094=G1279)*(R1279&gt;$R$2:$R$3094))+1</f>
        <v>#REF!</v>
      </c>
      <c r="T1279" t="str">
        <f t="shared" si="99"/>
        <v xml:space="preserve">Wetherby </v>
      </c>
      <c r="U1279">
        <v>0</v>
      </c>
      <c r="V1279" t="s">
        <v>19</v>
      </c>
      <c r="W1279">
        <f t="shared" si="100"/>
        <v>2023</v>
      </c>
    </row>
    <row r="1280" spans="1:23" x14ac:dyDescent="0.25">
      <c r="A1280" s="10" t="str">
        <f>IF(YEAR(G1280)=2024,#REF!,"")</f>
        <v/>
      </c>
      <c r="B1280" s="10" t="str">
        <f>IF(YEAR(G1280)=2025,#REF!,"")</f>
        <v/>
      </c>
      <c r="C1280" s="10" t="str">
        <f t="shared" si="101"/>
        <v>Afternoon45235</v>
      </c>
      <c r="D1280" s="5" t="str">
        <f>IF('by region'!$C$2="Any","Any",List!V1280)&amp;M1280&amp;IF('by region'!$I$2="Any","Any",N1280)&amp;G1280</f>
        <v>AnyJumpAny45235</v>
      </c>
      <c r="E1280" s="5" t="e">
        <f>IF(I1280=#REF!,List!G1280,"")</f>
        <v>#REF!</v>
      </c>
      <c r="F1280" s="5" t="e">
        <f t="shared" si="97"/>
        <v>#REF!</v>
      </c>
      <c r="G1280" s="15">
        <v>45235</v>
      </c>
      <c r="H1280" s="16" t="s">
        <v>40</v>
      </c>
      <c r="I1280" s="16" t="s">
        <v>63</v>
      </c>
      <c r="J1280" s="16" t="s">
        <v>9</v>
      </c>
      <c r="K1280" s="14" t="s">
        <v>16</v>
      </c>
      <c r="L1280" s="14" t="s">
        <v>11</v>
      </c>
      <c r="M1280" s="16" t="s">
        <v>12</v>
      </c>
      <c r="N1280" s="16" t="s">
        <v>13</v>
      </c>
      <c r="O1280" s="16" t="s">
        <v>14</v>
      </c>
      <c r="P1280" s="12">
        <f t="shared" si="98"/>
        <v>1</v>
      </c>
      <c r="Q1280" s="12" cm="1">
        <f t="array" ref="Q1280">SUMPRODUCT(($G$2:$G$3094=G1280)*(P1280&gt;$P$2:$P$3094))+1</f>
        <v>1</v>
      </c>
      <c r="R1280" s="12" t="e">
        <f>(Q1280*100000)+#REF!</f>
        <v>#REF!</v>
      </c>
      <c r="S1280" t="e" cm="1">
        <f t="array" ref="S1280">SUMPRODUCT(($G$2:$G$3094=G1280)*(R1280&gt;$R$2:$R$3094))+1</f>
        <v>#REF!</v>
      </c>
      <c r="T1280" t="str">
        <f t="shared" si="99"/>
        <v xml:space="preserve">Carlisle </v>
      </c>
      <c r="U1280">
        <v>0</v>
      </c>
      <c r="V1280" t="s">
        <v>11</v>
      </c>
      <c r="W1280">
        <f t="shared" si="100"/>
        <v>2023</v>
      </c>
    </row>
    <row r="1281" spans="1:23" x14ac:dyDescent="0.25">
      <c r="A1281" s="10" t="str">
        <f>IF(YEAR(G1281)=2024,#REF!,"")</f>
        <v/>
      </c>
      <c r="B1281" s="10" t="str">
        <f>IF(YEAR(G1281)=2025,#REF!,"")</f>
        <v/>
      </c>
      <c r="C1281" s="10" t="str">
        <f t="shared" si="101"/>
        <v>Afternoon45235</v>
      </c>
      <c r="D1281" s="5" t="str">
        <f>IF('by region'!$C$2="Any","Any",List!V1281)&amp;M1281&amp;IF('by region'!$I$2="Any","Any",N1281)&amp;G1281</f>
        <v>AnyJumpAny45235</v>
      </c>
      <c r="E1281" s="5" t="e">
        <f>IF(I1281=#REF!,List!G1281,"")</f>
        <v>#REF!</v>
      </c>
      <c r="F1281" s="5" t="e">
        <f t="shared" si="97"/>
        <v>#REF!</v>
      </c>
      <c r="G1281" s="15">
        <v>45235</v>
      </c>
      <c r="H1281" s="16" t="s">
        <v>40</v>
      </c>
      <c r="I1281" s="16" t="s">
        <v>45</v>
      </c>
      <c r="J1281" s="16" t="s">
        <v>9</v>
      </c>
      <c r="K1281" s="14" t="s">
        <v>16</v>
      </c>
      <c r="L1281" s="14" t="s">
        <v>17</v>
      </c>
      <c r="M1281" s="16" t="s">
        <v>12</v>
      </c>
      <c r="N1281" s="16" t="s">
        <v>13</v>
      </c>
      <c r="O1281" s="16" t="s">
        <v>14</v>
      </c>
      <c r="P1281" s="12">
        <f t="shared" si="98"/>
        <v>1</v>
      </c>
      <c r="Q1281" s="12" cm="1">
        <f t="array" ref="Q1281">SUMPRODUCT(($G$2:$G$3094=G1281)*(P1281&gt;$P$2:$P$3094))+1</f>
        <v>1</v>
      </c>
      <c r="R1281" s="12" t="e">
        <f>(Q1281*100000)+#REF!</f>
        <v>#REF!</v>
      </c>
      <c r="S1281" t="e" cm="1">
        <f t="array" ref="S1281">SUMPRODUCT(($G$2:$G$3094=G1281)*(R1281&gt;$R$2:$R$3094))+1</f>
        <v>#REF!</v>
      </c>
      <c r="T1281" t="str">
        <f t="shared" si="99"/>
        <v xml:space="preserve">Huntingdon </v>
      </c>
      <c r="U1281">
        <v>0</v>
      </c>
      <c r="V1281" t="s">
        <v>30</v>
      </c>
      <c r="W1281">
        <f t="shared" si="100"/>
        <v>2023</v>
      </c>
    </row>
    <row r="1282" spans="1:23" x14ac:dyDescent="0.25">
      <c r="A1282" s="10" t="str">
        <f>IF(YEAR(G1282)=2024,#REF!,"")</f>
        <v/>
      </c>
      <c r="B1282" s="10" t="str">
        <f>IF(YEAR(G1282)=2025,#REF!,"")</f>
        <v/>
      </c>
      <c r="C1282" s="10" t="str">
        <f t="shared" si="101"/>
        <v>Floodlit45236</v>
      </c>
      <c r="D1282" s="5" t="str">
        <f>IF('by region'!$C$2="Any","Any",List!V1282)&amp;M1282&amp;IF('by region'!$I$2="Any","Any",N1282)&amp;G1282</f>
        <v>AnyFlatAny45236</v>
      </c>
      <c r="E1282" s="5" t="e">
        <f>IF(I1282=#REF!,List!G1282,"")</f>
        <v>#REF!</v>
      </c>
      <c r="F1282" s="5" t="e">
        <f t="shared" ref="F1282:F1345" si="102">G1282&amp;S1282</f>
        <v>#REF!</v>
      </c>
      <c r="G1282" s="15">
        <v>45236</v>
      </c>
      <c r="H1282" s="16" t="s">
        <v>42</v>
      </c>
      <c r="I1282" s="16" t="s">
        <v>43</v>
      </c>
      <c r="J1282" s="16" t="s">
        <v>32</v>
      </c>
      <c r="K1282" s="14" t="s">
        <v>24</v>
      </c>
      <c r="L1282" s="14" t="s">
        <v>17</v>
      </c>
      <c r="M1282" s="16" t="s">
        <v>25</v>
      </c>
      <c r="N1282" s="16" t="s">
        <v>26</v>
      </c>
      <c r="O1282" s="16" t="s">
        <v>33</v>
      </c>
      <c r="P1282" s="12">
        <f t="shared" ref="P1282:P1345" si="103">IF(J1282="Afternoon",1,IF(J1282="Evening",2,IF(J1282="Floodlit",3,4)))</f>
        <v>3</v>
      </c>
      <c r="Q1282" s="12" cm="1">
        <f t="array" ref="Q1282">SUMPRODUCT(($G$2:$G$3094=G1282)*(P1282&gt;$P$2:$P$3094))+1</f>
        <v>4</v>
      </c>
      <c r="R1282" s="12" t="e">
        <f>(Q1282*100000)+#REF!</f>
        <v>#REF!</v>
      </c>
      <c r="S1282" t="e" cm="1">
        <f t="array" ref="S1282">SUMPRODUCT(($G$2:$G$3094=G1282)*(R1282&gt;$R$2:$R$3094))+1</f>
        <v>#REF!</v>
      </c>
      <c r="T1282" t="str">
        <f t="shared" ref="T1282:T1345" si="104">_xlfn.CONCAT(IF(M1282="Flat",UPPER(I1282),I1282)," ",IF(J1282="Evening","†",IF(J1282="Floodlit","#","")))</f>
        <v>WOLVERHAMPTON #</v>
      </c>
      <c r="U1282">
        <v>0</v>
      </c>
      <c r="V1282" t="s">
        <v>19</v>
      </c>
      <c r="W1282">
        <f t="shared" ref="W1282:W1345" si="105">YEAR(G1282)</f>
        <v>2023</v>
      </c>
    </row>
    <row r="1283" spans="1:23" x14ac:dyDescent="0.25">
      <c r="A1283" s="10" t="str">
        <f>IF(YEAR(G1283)=2024,#REF!,"")</f>
        <v/>
      </c>
      <c r="B1283" s="10" t="str">
        <f>IF(YEAR(G1283)=2025,#REF!,"")</f>
        <v/>
      </c>
      <c r="C1283" s="10" t="str">
        <f t="shared" si="101"/>
        <v>Afternoon45236</v>
      </c>
      <c r="D1283" s="5" t="str">
        <f>IF('by region'!$C$2="Any","Any",List!V1283)&amp;M1283&amp;IF('by region'!$I$2="Any","Any",N1283)&amp;G1283</f>
        <v>AnyFlatAny45236</v>
      </c>
      <c r="E1283" s="5" t="e">
        <f>IF(I1283=#REF!,List!G1283,"")</f>
        <v>#REF!</v>
      </c>
      <c r="F1283" s="5" t="e">
        <f t="shared" si="102"/>
        <v>#REF!</v>
      </c>
      <c r="G1283" s="15">
        <v>45236</v>
      </c>
      <c r="H1283" s="16" t="s">
        <v>42</v>
      </c>
      <c r="I1283" s="16" t="s">
        <v>47</v>
      </c>
      <c r="J1283" s="16" t="s">
        <v>9</v>
      </c>
      <c r="K1283" s="14" t="s">
        <v>16</v>
      </c>
      <c r="L1283" s="14" t="s">
        <v>19</v>
      </c>
      <c r="M1283" s="16" t="s">
        <v>25</v>
      </c>
      <c r="N1283" s="16" t="s">
        <v>26</v>
      </c>
      <c r="O1283" s="16" t="s">
        <v>14</v>
      </c>
      <c r="P1283" s="12">
        <f t="shared" si="103"/>
        <v>1</v>
      </c>
      <c r="Q1283" s="12" cm="1">
        <f t="array" ref="Q1283">SUMPRODUCT(($G$2:$G$3094=G1283)*(P1283&gt;$P$2:$P$3094))+1</f>
        <v>1</v>
      </c>
      <c r="R1283" s="12" t="e">
        <f>(Q1283*100000)+#REF!</f>
        <v>#REF!</v>
      </c>
      <c r="S1283" t="e" cm="1">
        <f t="array" ref="S1283">SUMPRODUCT(($G$2:$G$3094=G1283)*(R1283&gt;$R$2:$R$3094))+1</f>
        <v>#REF!</v>
      </c>
      <c r="T1283" t="str">
        <f t="shared" si="104"/>
        <v xml:space="preserve">KEMPTON PARK </v>
      </c>
      <c r="U1283">
        <v>0</v>
      </c>
      <c r="V1283" t="s">
        <v>19</v>
      </c>
      <c r="W1283">
        <f t="shared" si="105"/>
        <v>2023</v>
      </c>
    </row>
    <row r="1284" spans="1:23" x14ac:dyDescent="0.25">
      <c r="A1284" s="10" t="str">
        <f>IF(YEAR(G1284)=2024,#REF!,"")</f>
        <v/>
      </c>
      <c r="B1284" s="10" t="str">
        <f>IF(YEAR(G1284)=2025,#REF!,"")</f>
        <v/>
      </c>
      <c r="C1284" s="10" t="str">
        <f t="shared" si="101"/>
        <v>Afternoon45236</v>
      </c>
      <c r="D1284" s="5" t="str">
        <f>IF('by region'!$C$2="Any","Any",List!V1284)&amp;M1284&amp;IF('by region'!$I$2="Any","Any",N1284)&amp;G1284</f>
        <v>AnyJumpAny45236</v>
      </c>
      <c r="E1284" s="5" t="e">
        <f>IF(I1284=#REF!,List!G1284,"")</f>
        <v>#REF!</v>
      </c>
      <c r="F1284" s="5" t="e">
        <f t="shared" si="102"/>
        <v>#REF!</v>
      </c>
      <c r="G1284" s="15">
        <v>45236</v>
      </c>
      <c r="H1284" s="16" t="s">
        <v>42</v>
      </c>
      <c r="I1284" s="16" t="s">
        <v>61</v>
      </c>
      <c r="J1284" s="16" t="s">
        <v>9</v>
      </c>
      <c r="K1284" s="14" t="s">
        <v>24</v>
      </c>
      <c r="L1284" s="14" t="s">
        <v>17</v>
      </c>
      <c r="M1284" s="16" t="s">
        <v>12</v>
      </c>
      <c r="N1284" s="16" t="s">
        <v>13</v>
      </c>
      <c r="O1284" s="16" t="s">
        <v>14</v>
      </c>
      <c r="P1284" s="12">
        <f t="shared" si="103"/>
        <v>1</v>
      </c>
      <c r="Q1284" s="12" cm="1">
        <f t="array" ref="Q1284">SUMPRODUCT(($G$2:$G$3094=G1284)*(P1284&gt;$P$2:$P$3094))+1</f>
        <v>1</v>
      </c>
      <c r="R1284" s="12" t="e">
        <f>(Q1284*100000)+#REF!</f>
        <v>#REF!</v>
      </c>
      <c r="S1284" t="e" cm="1">
        <f t="array" ref="S1284">SUMPRODUCT(($G$2:$G$3094=G1284)*(R1284&gt;$R$2:$R$3094))+1</f>
        <v>#REF!</v>
      </c>
      <c r="T1284" t="str">
        <f t="shared" si="104"/>
        <v xml:space="preserve">Hereford </v>
      </c>
      <c r="U1284">
        <v>0</v>
      </c>
      <c r="V1284" t="s">
        <v>11</v>
      </c>
      <c r="W1284">
        <f t="shared" si="105"/>
        <v>2023</v>
      </c>
    </row>
    <row r="1285" spans="1:23" x14ac:dyDescent="0.25">
      <c r="A1285" s="10" t="str">
        <f>IF(YEAR(G1285)=2024,#REF!,"")</f>
        <v/>
      </c>
      <c r="B1285" s="10" t="str">
        <f>IF(YEAR(G1285)=2025,#REF!,"")</f>
        <v/>
      </c>
      <c r="C1285" s="10" t="str">
        <f t="shared" si="101"/>
        <v>Afternoon45236</v>
      </c>
      <c r="D1285" s="5" t="str">
        <f>IF('by region'!$C$2="Any","Any",List!V1285)&amp;M1285&amp;IF('by region'!$I$2="Any","Any",N1285)&amp;G1285</f>
        <v>AnyJumpAny45236</v>
      </c>
      <c r="E1285" s="5" t="e">
        <f>IF(I1285=#REF!,List!G1285,"")</f>
        <v>#REF!</v>
      </c>
      <c r="F1285" s="5" t="e">
        <f t="shared" si="102"/>
        <v>#REF!</v>
      </c>
      <c r="G1285" s="15">
        <v>45236</v>
      </c>
      <c r="H1285" s="16" t="s">
        <v>42</v>
      </c>
      <c r="I1285" s="16" t="s">
        <v>41</v>
      </c>
      <c r="J1285" s="16" t="s">
        <v>9</v>
      </c>
      <c r="K1285" s="14" t="s">
        <v>10</v>
      </c>
      <c r="L1285" s="14" t="s">
        <v>19</v>
      </c>
      <c r="M1285" s="16" t="s">
        <v>12</v>
      </c>
      <c r="N1285" s="16" t="s">
        <v>13</v>
      </c>
      <c r="O1285" s="16" t="s">
        <v>14</v>
      </c>
      <c r="P1285" s="12">
        <f t="shared" si="103"/>
        <v>1</v>
      </c>
      <c r="Q1285" s="12" cm="1">
        <f t="array" ref="Q1285">SUMPRODUCT(($G$2:$G$3094=G1285)*(P1285&gt;$P$2:$P$3094))+1</f>
        <v>1</v>
      </c>
      <c r="R1285" s="12" t="e">
        <f>(Q1285*100000)+#REF!</f>
        <v>#REF!</v>
      </c>
      <c r="S1285" t="e" cm="1">
        <f t="array" ref="S1285">SUMPRODUCT(($G$2:$G$3094=G1285)*(R1285&gt;$R$2:$R$3094))+1</f>
        <v>#REF!</v>
      </c>
      <c r="T1285" t="str">
        <f t="shared" si="104"/>
        <v xml:space="preserve">Plumpton </v>
      </c>
      <c r="U1285">
        <v>0</v>
      </c>
      <c r="V1285" t="s">
        <v>11</v>
      </c>
      <c r="W1285">
        <f t="shared" si="105"/>
        <v>2023</v>
      </c>
    </row>
    <row r="1286" spans="1:23" x14ac:dyDescent="0.25">
      <c r="A1286" s="10" t="str">
        <f>IF(YEAR(G1286)=2024,#REF!,"")</f>
        <v/>
      </c>
      <c r="B1286" s="10" t="str">
        <f>IF(YEAR(G1286)=2025,#REF!,"")</f>
        <v/>
      </c>
      <c r="C1286" s="10" t="str">
        <f t="shared" si="101"/>
        <v>Floodlit45237</v>
      </c>
      <c r="D1286" s="5" t="str">
        <f>IF('by region'!$C$2="Any","Any",List!V1286)&amp;M1286&amp;IF('by region'!$I$2="Any","Any",N1286)&amp;G1286</f>
        <v>AnyFlatAny45237</v>
      </c>
      <c r="E1286" s="5" t="e">
        <f>IF(I1286=#REF!,List!G1286,"")</f>
        <v>#REF!</v>
      </c>
      <c r="F1286" s="5" t="e">
        <f t="shared" si="102"/>
        <v>#REF!</v>
      </c>
      <c r="G1286" s="15">
        <v>45237</v>
      </c>
      <c r="H1286" s="16" t="s">
        <v>7</v>
      </c>
      <c r="I1286" s="16" t="s">
        <v>31</v>
      </c>
      <c r="J1286" s="16" t="s">
        <v>32</v>
      </c>
      <c r="K1286" s="14" t="s">
        <v>24</v>
      </c>
      <c r="L1286" s="14" t="s">
        <v>11</v>
      </c>
      <c r="M1286" s="16" t="s">
        <v>25</v>
      </c>
      <c r="N1286" s="16" t="s">
        <v>26</v>
      </c>
      <c r="O1286" s="16" t="s">
        <v>33</v>
      </c>
      <c r="P1286" s="12">
        <f t="shared" si="103"/>
        <v>3</v>
      </c>
      <c r="Q1286" s="12" cm="1">
        <f t="array" ref="Q1286">SUMPRODUCT(($G$2:$G$3094=G1286)*(P1286&gt;$P$2:$P$3094))+1</f>
        <v>4</v>
      </c>
      <c r="R1286" s="12" t="e">
        <f>(Q1286*100000)+#REF!</f>
        <v>#REF!</v>
      </c>
      <c r="S1286" t="e" cm="1">
        <f t="array" ref="S1286">SUMPRODUCT(($G$2:$G$3094=G1286)*(R1286&gt;$R$2:$R$3094))+1</f>
        <v>#REF!</v>
      </c>
      <c r="T1286" t="str">
        <f t="shared" si="104"/>
        <v>NEWCASTLE #</v>
      </c>
      <c r="U1286">
        <v>0</v>
      </c>
      <c r="V1286" t="s">
        <v>30</v>
      </c>
      <c r="W1286">
        <f t="shared" si="105"/>
        <v>2023</v>
      </c>
    </row>
    <row r="1287" spans="1:23" x14ac:dyDescent="0.25">
      <c r="A1287" s="10" t="str">
        <f>IF(YEAR(G1287)=2024,#REF!,"")</f>
        <v/>
      </c>
      <c r="B1287" s="10" t="str">
        <f>IF(YEAR(G1287)=2025,#REF!,"")</f>
        <v/>
      </c>
      <c r="C1287" s="10" t="str">
        <f t="shared" si="101"/>
        <v>Afternoon45237</v>
      </c>
      <c r="D1287" s="5" t="str">
        <f>IF('by region'!$C$2="Any","Any",List!V1287)&amp;M1287&amp;IF('by region'!$I$2="Any","Any",N1287)&amp;G1287</f>
        <v>AnyFlatAny45237</v>
      </c>
      <c r="E1287" s="5" t="e">
        <f>IF(I1287=#REF!,List!G1287,"")</f>
        <v>#REF!</v>
      </c>
      <c r="F1287" s="5" t="e">
        <f t="shared" si="102"/>
        <v>#REF!</v>
      </c>
      <c r="G1287" s="15">
        <v>45237</v>
      </c>
      <c r="H1287" s="16" t="s">
        <v>7</v>
      </c>
      <c r="I1287" s="16" t="s">
        <v>23</v>
      </c>
      <c r="J1287" s="16" t="s">
        <v>9</v>
      </c>
      <c r="K1287" s="14" t="s">
        <v>24</v>
      </c>
      <c r="L1287" s="14" t="s">
        <v>17</v>
      </c>
      <c r="M1287" s="16" t="s">
        <v>25</v>
      </c>
      <c r="N1287" s="16" t="s">
        <v>26</v>
      </c>
      <c r="O1287" s="16" t="s">
        <v>14</v>
      </c>
      <c r="P1287" s="12">
        <f t="shared" si="103"/>
        <v>1</v>
      </c>
      <c r="Q1287" s="12" cm="1">
        <f t="array" ref="Q1287">SUMPRODUCT(($G$2:$G$3094=G1287)*(P1287&gt;$P$2:$P$3094))+1</f>
        <v>1</v>
      </c>
      <c r="R1287" s="12" t="e">
        <f>(Q1287*100000)+#REF!</f>
        <v>#REF!</v>
      </c>
      <c r="S1287" t="e" cm="1">
        <f t="array" ref="S1287">SUMPRODUCT(($G$2:$G$3094=G1287)*(R1287&gt;$R$2:$R$3094))+1</f>
        <v>#REF!</v>
      </c>
      <c r="T1287" t="str">
        <f t="shared" si="104"/>
        <v xml:space="preserve">SOUTHWELL </v>
      </c>
      <c r="U1287">
        <v>0</v>
      </c>
      <c r="V1287" t="s">
        <v>11</v>
      </c>
      <c r="W1287">
        <f t="shared" si="105"/>
        <v>2023</v>
      </c>
    </row>
    <row r="1288" spans="1:23" x14ac:dyDescent="0.25">
      <c r="A1288" s="10" t="str">
        <f>IF(YEAR(G1288)=2024,#REF!,"")</f>
        <v/>
      </c>
      <c r="B1288" s="10" t="str">
        <f>IF(YEAR(G1288)=2025,#REF!,"")</f>
        <v/>
      </c>
      <c r="C1288" s="10" t="str">
        <f t="shared" si="101"/>
        <v>Afternoon45237</v>
      </c>
      <c r="D1288" s="5" t="str">
        <f>IF('by region'!$C$2="Any","Any",List!V1288)&amp;M1288&amp;IF('by region'!$I$2="Any","Any",N1288)&amp;G1288</f>
        <v>AnyFlatAny45237</v>
      </c>
      <c r="E1288" s="5" t="e">
        <f>IF(I1288=#REF!,List!G1288,"")</f>
        <v>#REF!</v>
      </c>
      <c r="F1288" s="5" t="e">
        <f t="shared" si="102"/>
        <v>#REF!</v>
      </c>
      <c r="G1288" s="15">
        <v>45237</v>
      </c>
      <c r="H1288" s="16" t="s">
        <v>7</v>
      </c>
      <c r="I1288" s="16" t="s">
        <v>69</v>
      </c>
      <c r="J1288" s="16" t="s">
        <v>9</v>
      </c>
      <c r="K1288" s="14" t="s">
        <v>10</v>
      </c>
      <c r="L1288" s="14" t="s">
        <v>11</v>
      </c>
      <c r="M1288" s="16" t="s">
        <v>25</v>
      </c>
      <c r="N1288" s="16" t="s">
        <v>13</v>
      </c>
      <c r="O1288" s="16" t="s">
        <v>14</v>
      </c>
      <c r="P1288" s="12">
        <f t="shared" si="103"/>
        <v>1</v>
      </c>
      <c r="Q1288" s="12" cm="1">
        <f t="array" ref="Q1288">SUMPRODUCT(($G$2:$G$3094=G1288)*(P1288&gt;$P$2:$P$3094))+1</f>
        <v>1</v>
      </c>
      <c r="R1288" s="12" t="e">
        <f>(Q1288*100000)+#REF!</f>
        <v>#REF!</v>
      </c>
      <c r="S1288" t="e" cm="1">
        <f t="array" ref="S1288">SUMPRODUCT(($G$2:$G$3094=G1288)*(R1288&gt;$R$2:$R$3094))+1</f>
        <v>#REF!</v>
      </c>
      <c r="T1288" t="str">
        <f t="shared" si="104"/>
        <v xml:space="preserve">REDCAR </v>
      </c>
      <c r="U1288">
        <v>0</v>
      </c>
      <c r="V1288" t="s">
        <v>11</v>
      </c>
      <c r="W1288">
        <f t="shared" si="105"/>
        <v>2023</v>
      </c>
    </row>
    <row r="1289" spans="1:23" x14ac:dyDescent="0.25">
      <c r="A1289" s="10" t="str">
        <f>IF(YEAR(G1289)=2024,#REF!,"")</f>
        <v/>
      </c>
      <c r="B1289" s="10" t="str">
        <f>IF(YEAR(G1289)=2025,#REF!,"")</f>
        <v/>
      </c>
      <c r="C1289" s="10" t="str">
        <f t="shared" si="101"/>
        <v>Afternoon45237</v>
      </c>
      <c r="D1289" s="5" t="str">
        <f>IF('by region'!$C$2="Any","Any",List!V1289)&amp;M1289&amp;IF('by region'!$I$2="Any","Any",N1289)&amp;G1289</f>
        <v>AnyJumpAny45237</v>
      </c>
      <c r="E1289" s="5" t="e">
        <f>IF(I1289=#REF!,List!G1289,"")</f>
        <v>#REF!</v>
      </c>
      <c r="F1289" s="5" t="e">
        <f t="shared" si="102"/>
        <v>#REF!</v>
      </c>
      <c r="G1289" s="15">
        <v>45237</v>
      </c>
      <c r="H1289" s="16" t="s">
        <v>7</v>
      </c>
      <c r="I1289" s="16" t="s">
        <v>48</v>
      </c>
      <c r="J1289" s="16" t="s">
        <v>9</v>
      </c>
      <c r="K1289" s="14" t="s">
        <v>16</v>
      </c>
      <c r="L1289" s="14" t="s">
        <v>17</v>
      </c>
      <c r="M1289" s="16" t="s">
        <v>12</v>
      </c>
      <c r="N1289" s="16" t="s">
        <v>13</v>
      </c>
      <c r="O1289" s="16" t="s">
        <v>14</v>
      </c>
      <c r="P1289" s="12">
        <f t="shared" si="103"/>
        <v>1</v>
      </c>
      <c r="Q1289" s="12" cm="1">
        <f t="array" ref="Q1289">SUMPRODUCT(($G$2:$G$3094=G1289)*(P1289&gt;$P$2:$P$3094))+1</f>
        <v>1</v>
      </c>
      <c r="R1289" s="12" t="e">
        <f>(Q1289*100000)+#REF!</f>
        <v>#REF!</v>
      </c>
      <c r="S1289" t="e" cm="1">
        <f t="array" ref="S1289">SUMPRODUCT(($G$2:$G$3094=G1289)*(R1289&gt;$R$2:$R$3094))+1</f>
        <v>#REF!</v>
      </c>
      <c r="T1289" t="str">
        <f t="shared" si="104"/>
        <v xml:space="preserve">Warwick </v>
      </c>
      <c r="U1289">
        <v>0</v>
      </c>
      <c r="V1289" t="s">
        <v>19</v>
      </c>
      <c r="W1289">
        <f t="shared" si="105"/>
        <v>2023</v>
      </c>
    </row>
    <row r="1290" spans="1:23" x14ac:dyDescent="0.25">
      <c r="A1290" s="10" t="str">
        <f>IF(YEAR(G1290)=2024,#REF!,"")</f>
        <v/>
      </c>
      <c r="B1290" s="10" t="str">
        <f>IF(YEAR(G1290)=2025,#REF!,"")</f>
        <v/>
      </c>
      <c r="C1290" s="10" t="str">
        <f t="shared" si="101"/>
        <v>Floodlit45238</v>
      </c>
      <c r="D1290" s="5" t="str">
        <f>IF('by region'!$C$2="Any","Any",List!V1290)&amp;M1290&amp;IF('by region'!$I$2="Any","Any",N1290)&amp;G1290</f>
        <v>AnyFlatAny45238</v>
      </c>
      <c r="E1290" s="5" t="e">
        <f>IF(I1290=#REF!,List!G1290,"")</f>
        <v>#REF!</v>
      </c>
      <c r="F1290" s="5" t="e">
        <f t="shared" si="102"/>
        <v>#REF!</v>
      </c>
      <c r="G1290" s="15">
        <v>45238</v>
      </c>
      <c r="H1290" s="16" t="s">
        <v>27</v>
      </c>
      <c r="I1290" s="16" t="s">
        <v>47</v>
      </c>
      <c r="J1290" s="16" t="s">
        <v>32</v>
      </c>
      <c r="K1290" s="14" t="s">
        <v>16</v>
      </c>
      <c r="L1290" s="14" t="s">
        <v>19</v>
      </c>
      <c r="M1290" s="16" t="s">
        <v>25</v>
      </c>
      <c r="N1290" s="16" t="s">
        <v>26</v>
      </c>
      <c r="O1290" s="16" t="s">
        <v>33</v>
      </c>
      <c r="P1290" s="12">
        <f t="shared" si="103"/>
        <v>3</v>
      </c>
      <c r="Q1290" s="12" cm="1">
        <f t="array" ref="Q1290">SUMPRODUCT(($G$2:$G$3094=G1290)*(P1290&gt;$P$2:$P$3094))+1</f>
        <v>4</v>
      </c>
      <c r="R1290" s="12" t="e">
        <f>(Q1290*100000)+#REF!</f>
        <v>#REF!</v>
      </c>
      <c r="S1290" t="e" cm="1">
        <f t="array" ref="S1290">SUMPRODUCT(($G$2:$G$3094=G1290)*(R1290&gt;$R$2:$R$3094))+1</f>
        <v>#REF!</v>
      </c>
      <c r="T1290" t="str">
        <f t="shared" si="104"/>
        <v>KEMPTON PARK #</v>
      </c>
      <c r="U1290">
        <v>0</v>
      </c>
      <c r="V1290" t="s">
        <v>19</v>
      </c>
      <c r="W1290">
        <f t="shared" si="105"/>
        <v>2023</v>
      </c>
    </row>
    <row r="1291" spans="1:23" x14ac:dyDescent="0.25">
      <c r="A1291" s="10" t="str">
        <f>IF(YEAR(G1291)=2024,#REF!,"")</f>
        <v/>
      </c>
      <c r="B1291" s="10" t="str">
        <f>IF(YEAR(G1291)=2025,#REF!,"")</f>
        <v/>
      </c>
      <c r="C1291" s="10" t="str">
        <f t="shared" si="101"/>
        <v>Afternoon45238</v>
      </c>
      <c r="D1291" s="5" t="str">
        <f>IF('by region'!$C$2="Any","Any",List!V1291)&amp;M1291&amp;IF('by region'!$I$2="Any","Any",N1291)&amp;G1291</f>
        <v>AnyJumpAny45238</v>
      </c>
      <c r="E1291" s="5" t="e">
        <f>IF(I1291=#REF!,List!G1291,"")</f>
        <v>#REF!</v>
      </c>
      <c r="F1291" s="5" t="e">
        <f t="shared" si="102"/>
        <v>#REF!</v>
      </c>
      <c r="G1291" s="15">
        <v>45238</v>
      </c>
      <c r="H1291" s="16" t="s">
        <v>27</v>
      </c>
      <c r="I1291" s="16" t="s">
        <v>54</v>
      </c>
      <c r="J1291" s="16" t="s">
        <v>9</v>
      </c>
      <c r="K1291" s="14" t="s">
        <v>24</v>
      </c>
      <c r="L1291" s="14" t="s">
        <v>19</v>
      </c>
      <c r="M1291" s="16" t="s">
        <v>12</v>
      </c>
      <c r="N1291" s="16" t="s">
        <v>13</v>
      </c>
      <c r="O1291" s="16" t="s">
        <v>14</v>
      </c>
      <c r="P1291" s="12">
        <f t="shared" si="103"/>
        <v>1</v>
      </c>
      <c r="Q1291" s="12" cm="1">
        <f t="array" ref="Q1291">SUMPRODUCT(($G$2:$G$3094=G1291)*(P1291&gt;$P$2:$P$3094))+1</f>
        <v>1</v>
      </c>
      <c r="R1291" s="12" t="e">
        <f>(Q1291*100000)+#REF!</f>
        <v>#REF!</v>
      </c>
      <c r="S1291" t="e" cm="1">
        <f t="array" ref="S1291">SUMPRODUCT(($G$2:$G$3094=G1291)*(R1291&gt;$R$2:$R$3094))+1</f>
        <v>#REF!</v>
      </c>
      <c r="T1291" t="str">
        <f t="shared" si="104"/>
        <v xml:space="preserve">Chepstow </v>
      </c>
      <c r="U1291">
        <v>0</v>
      </c>
      <c r="V1291" t="s">
        <v>19</v>
      </c>
      <c r="W1291">
        <f t="shared" si="105"/>
        <v>2023</v>
      </c>
    </row>
    <row r="1292" spans="1:23" x14ac:dyDescent="0.25">
      <c r="A1292" s="10" t="str">
        <f>IF(YEAR(G1292)=2024,#REF!,"")</f>
        <v/>
      </c>
      <c r="B1292" s="10" t="str">
        <f>IF(YEAR(G1292)=2025,#REF!,"")</f>
        <v/>
      </c>
      <c r="C1292" s="10" t="str">
        <f t="shared" si="101"/>
        <v>Afternoon45238</v>
      </c>
      <c r="D1292" s="5" t="str">
        <f>IF('by region'!$C$2="Any","Any",List!V1292)&amp;M1292&amp;IF('by region'!$I$2="Any","Any",N1292)&amp;G1292</f>
        <v>AnyJumpAny45238</v>
      </c>
      <c r="E1292" s="5" t="e">
        <f>IF(I1292=#REF!,List!G1292,"")</f>
        <v>#REF!</v>
      </c>
      <c r="F1292" s="5" t="e">
        <f t="shared" si="102"/>
        <v>#REF!</v>
      </c>
      <c r="G1292" s="15">
        <v>45238</v>
      </c>
      <c r="H1292" s="16" t="s">
        <v>27</v>
      </c>
      <c r="I1292" s="16" t="s">
        <v>22</v>
      </c>
      <c r="J1292" s="16" t="s">
        <v>9</v>
      </c>
      <c r="K1292" s="14" t="s">
        <v>10</v>
      </c>
      <c r="L1292" s="14" t="s">
        <v>11</v>
      </c>
      <c r="M1292" s="16" t="s">
        <v>12</v>
      </c>
      <c r="N1292" s="16" t="s">
        <v>13</v>
      </c>
      <c r="O1292" s="16" t="s">
        <v>14</v>
      </c>
      <c r="P1292" s="12">
        <f t="shared" si="103"/>
        <v>1</v>
      </c>
      <c r="Q1292" s="12" cm="1">
        <f t="array" ref="Q1292">SUMPRODUCT(($G$2:$G$3094=G1292)*(P1292&gt;$P$2:$P$3094))+1</f>
        <v>1</v>
      </c>
      <c r="R1292" s="12" t="e">
        <f>(Q1292*100000)+#REF!</f>
        <v>#REF!</v>
      </c>
      <c r="S1292" t="e" cm="1">
        <f t="array" ref="S1292">SUMPRODUCT(($G$2:$G$3094=G1292)*(R1292&gt;$R$2:$R$3094))+1</f>
        <v>#REF!</v>
      </c>
      <c r="T1292" t="str">
        <f t="shared" si="104"/>
        <v xml:space="preserve">Musselburgh </v>
      </c>
      <c r="U1292">
        <v>0</v>
      </c>
      <c r="V1292" t="s">
        <v>11</v>
      </c>
      <c r="W1292">
        <f t="shared" si="105"/>
        <v>2023</v>
      </c>
    </row>
    <row r="1293" spans="1:23" x14ac:dyDescent="0.25">
      <c r="A1293" s="10" t="str">
        <f>IF(YEAR(G1293)=2024,#REF!,"")</f>
        <v/>
      </c>
      <c r="B1293" s="10" t="str">
        <f>IF(YEAR(G1293)=2025,#REF!,"")</f>
        <v/>
      </c>
      <c r="C1293" s="10" t="str">
        <f t="shared" si="101"/>
        <v>Afternoon45238</v>
      </c>
      <c r="D1293" s="5" t="str">
        <f>IF('by region'!$C$2="Any","Any",List!V1293)&amp;M1293&amp;IF('by region'!$I$2="Any","Any",N1293)&amp;G1293</f>
        <v>AnyJumpAny45238</v>
      </c>
      <c r="E1293" s="5" t="e">
        <f>IF(I1293=#REF!,List!G1293,"")</f>
        <v>#REF!</v>
      </c>
      <c r="F1293" s="5" t="e">
        <f t="shared" si="102"/>
        <v>#REF!</v>
      </c>
      <c r="G1293" s="15">
        <v>45238</v>
      </c>
      <c r="H1293" s="16" t="s">
        <v>27</v>
      </c>
      <c r="I1293" s="16" t="s">
        <v>48</v>
      </c>
      <c r="J1293" s="16" t="s">
        <v>9</v>
      </c>
      <c r="K1293" s="14" t="s">
        <v>16</v>
      </c>
      <c r="L1293" s="14" t="s">
        <v>17</v>
      </c>
      <c r="M1293" s="16" t="s">
        <v>12</v>
      </c>
      <c r="N1293" s="16" t="s">
        <v>13</v>
      </c>
      <c r="O1293" s="16" t="s">
        <v>14</v>
      </c>
      <c r="P1293" s="12">
        <f t="shared" si="103"/>
        <v>1</v>
      </c>
      <c r="Q1293" s="12" cm="1">
        <f t="array" ref="Q1293">SUMPRODUCT(($G$2:$G$3094=G1293)*(P1293&gt;$P$2:$P$3094))+1</f>
        <v>1</v>
      </c>
      <c r="R1293" s="12" t="e">
        <f>(Q1293*100000)+#REF!</f>
        <v>#REF!</v>
      </c>
      <c r="S1293" t="e" cm="1">
        <f t="array" ref="S1293">SUMPRODUCT(($G$2:$G$3094=G1293)*(R1293&gt;$R$2:$R$3094))+1</f>
        <v>#REF!</v>
      </c>
      <c r="T1293" t="str">
        <f t="shared" si="104"/>
        <v xml:space="preserve">Warwick </v>
      </c>
      <c r="U1293">
        <v>0</v>
      </c>
      <c r="V1293" t="s">
        <v>19</v>
      </c>
      <c r="W1293">
        <f t="shared" si="105"/>
        <v>2023</v>
      </c>
    </row>
    <row r="1294" spans="1:23" x14ac:dyDescent="0.25">
      <c r="A1294" s="10" t="str">
        <f>IF(YEAR(G1294)=2024,#REF!,"")</f>
        <v/>
      </c>
      <c r="B1294" s="10" t="str">
        <f>IF(YEAR(G1294)=2025,#REF!,"")</f>
        <v/>
      </c>
      <c r="C1294" s="10" t="str">
        <f t="shared" si="101"/>
        <v>Floodlit45239</v>
      </c>
      <c r="D1294" s="5" t="str">
        <f>IF('by region'!$C$2="Any","Any",List!V1294)&amp;M1294&amp;IF('by region'!$I$2="Any","Any",N1294)&amp;G1294</f>
        <v>AnyFlatAny45239</v>
      </c>
      <c r="E1294" s="5" t="e">
        <f>IF(I1294=#REF!,List!G1294,"")</f>
        <v>#REF!</v>
      </c>
      <c r="F1294" s="5" t="e">
        <f t="shared" si="102"/>
        <v>#REF!</v>
      </c>
      <c r="G1294" s="15">
        <v>45239</v>
      </c>
      <c r="H1294" s="16" t="s">
        <v>34</v>
      </c>
      <c r="I1294" s="16" t="s">
        <v>73</v>
      </c>
      <c r="J1294" s="16" t="s">
        <v>32</v>
      </c>
      <c r="K1294" s="14" t="s">
        <v>10</v>
      </c>
      <c r="L1294" s="14" t="s">
        <v>19</v>
      </c>
      <c r="M1294" s="16" t="s">
        <v>25</v>
      </c>
      <c r="N1294" s="16" t="s">
        <v>26</v>
      </c>
      <c r="O1294" s="16" t="s">
        <v>33</v>
      </c>
      <c r="P1294" s="12">
        <f t="shared" si="103"/>
        <v>3</v>
      </c>
      <c r="Q1294" s="12" cm="1">
        <f t="array" ref="Q1294">SUMPRODUCT(($G$2:$G$3094=G1294)*(P1294&gt;$P$2:$P$3094))+1</f>
        <v>4</v>
      </c>
      <c r="R1294" s="12" t="e">
        <f>(Q1294*100000)+#REF!</f>
        <v>#REF!</v>
      </c>
      <c r="S1294" t="e" cm="1">
        <f t="array" ref="S1294">SUMPRODUCT(($G$2:$G$3094=G1294)*(R1294&gt;$R$2:$R$3094))+1</f>
        <v>#REF!</v>
      </c>
      <c r="T1294" t="str">
        <f t="shared" si="104"/>
        <v>CHELMSFORD CITY #</v>
      </c>
      <c r="U1294">
        <v>0</v>
      </c>
      <c r="V1294" t="s">
        <v>17</v>
      </c>
      <c r="W1294">
        <f t="shared" si="105"/>
        <v>2023</v>
      </c>
    </row>
    <row r="1295" spans="1:23" x14ac:dyDescent="0.25">
      <c r="A1295" s="10" t="str">
        <f>IF(YEAR(G1295)=2024,#REF!,"")</f>
        <v/>
      </c>
      <c r="B1295" s="10" t="str">
        <f>IF(YEAR(G1295)=2025,#REF!,"")</f>
        <v/>
      </c>
      <c r="C1295" s="10" t="str">
        <f t="shared" si="101"/>
        <v>Afternoon45239</v>
      </c>
      <c r="D1295" s="5" t="str">
        <f>IF('by region'!$C$2="Any","Any",List!V1295)&amp;M1295&amp;IF('by region'!$I$2="Any","Any",N1295)&amp;G1295</f>
        <v>AnyJumpAny45239</v>
      </c>
      <c r="E1295" s="5" t="e">
        <f>IF(I1295=#REF!,List!G1295,"")</f>
        <v>#REF!</v>
      </c>
      <c r="F1295" s="5" t="e">
        <f t="shared" si="102"/>
        <v>#REF!</v>
      </c>
      <c r="G1295" s="15">
        <v>45239</v>
      </c>
      <c r="H1295" s="16" t="s">
        <v>34</v>
      </c>
      <c r="I1295" s="16" t="s">
        <v>52</v>
      </c>
      <c r="J1295" s="16" t="s">
        <v>9</v>
      </c>
      <c r="K1295" s="14" t="s">
        <v>10</v>
      </c>
      <c r="L1295" s="14" t="s">
        <v>17</v>
      </c>
      <c r="M1295" s="16" t="s">
        <v>12</v>
      </c>
      <c r="N1295" s="16" t="s">
        <v>13</v>
      </c>
      <c r="O1295" s="16" t="s">
        <v>14</v>
      </c>
      <c r="P1295" s="12">
        <f t="shared" si="103"/>
        <v>1</v>
      </c>
      <c r="Q1295" s="12" cm="1">
        <f t="array" ref="Q1295">SUMPRODUCT(($G$2:$G$3094=G1295)*(P1295&gt;$P$2:$P$3094))+1</f>
        <v>1</v>
      </c>
      <c r="R1295" s="12" t="e">
        <f>(Q1295*100000)+#REF!</f>
        <v>#REF!</v>
      </c>
      <c r="S1295" t="e" cm="1">
        <f t="array" ref="S1295">SUMPRODUCT(($G$2:$G$3094=G1295)*(R1295&gt;$R$2:$R$3094))+1</f>
        <v>#REF!</v>
      </c>
      <c r="T1295" t="str">
        <f t="shared" si="104"/>
        <v xml:space="preserve">Ludlow </v>
      </c>
      <c r="U1295">
        <v>0</v>
      </c>
      <c r="V1295" t="s">
        <v>30</v>
      </c>
      <c r="W1295">
        <f t="shared" si="105"/>
        <v>2023</v>
      </c>
    </row>
    <row r="1296" spans="1:23" x14ac:dyDescent="0.25">
      <c r="A1296" s="10" t="str">
        <f>IF(YEAR(G1296)=2024,#REF!,"")</f>
        <v/>
      </c>
      <c r="B1296" s="10" t="str">
        <f>IF(YEAR(G1296)=2025,#REF!,"")</f>
        <v/>
      </c>
      <c r="C1296" s="10" t="str">
        <f t="shared" si="101"/>
        <v>Afternoon45239</v>
      </c>
      <c r="D1296" s="5" t="str">
        <f>IF('by region'!$C$2="Any","Any",List!V1296)&amp;M1296&amp;IF('by region'!$I$2="Any","Any",N1296)&amp;G1296</f>
        <v>AnyJumpAny45239</v>
      </c>
      <c r="E1296" s="5" t="e">
        <f>IF(I1296=#REF!,List!G1296,"")</f>
        <v>#REF!</v>
      </c>
      <c r="F1296" s="5" t="e">
        <f t="shared" si="102"/>
        <v>#REF!</v>
      </c>
      <c r="G1296" s="15">
        <v>45239</v>
      </c>
      <c r="H1296" s="16" t="s">
        <v>34</v>
      </c>
      <c r="I1296" s="16" t="s">
        <v>51</v>
      </c>
      <c r="J1296" s="16" t="s">
        <v>9</v>
      </c>
      <c r="K1296" s="14" t="s">
        <v>10</v>
      </c>
      <c r="L1296" s="14" t="s">
        <v>19</v>
      </c>
      <c r="M1296" s="16" t="s">
        <v>12</v>
      </c>
      <c r="N1296" s="16" t="s">
        <v>13</v>
      </c>
      <c r="O1296" s="16" t="s">
        <v>14</v>
      </c>
      <c r="P1296" s="12">
        <f t="shared" si="103"/>
        <v>1</v>
      </c>
      <c r="Q1296" s="12" cm="1">
        <f t="array" ref="Q1296">SUMPRODUCT(($G$2:$G$3094=G1296)*(P1296&gt;$P$2:$P$3094))+1</f>
        <v>1</v>
      </c>
      <c r="R1296" s="12" t="e">
        <f>(Q1296*100000)+#REF!</f>
        <v>#REF!</v>
      </c>
      <c r="S1296" t="e" cm="1">
        <f t="array" ref="S1296">SUMPRODUCT(($G$2:$G$3094=G1296)*(R1296&gt;$R$2:$R$3094))+1</f>
        <v>#REF!</v>
      </c>
      <c r="T1296" t="str">
        <f t="shared" si="104"/>
        <v xml:space="preserve">Newbury </v>
      </c>
      <c r="U1296">
        <v>0</v>
      </c>
      <c r="V1296" t="s">
        <v>17</v>
      </c>
      <c r="W1296">
        <f t="shared" si="105"/>
        <v>2023</v>
      </c>
    </row>
    <row r="1297" spans="1:23" x14ac:dyDescent="0.25">
      <c r="A1297" s="10" t="str">
        <f>IF(YEAR(G1297)=2024,#REF!,"")</f>
        <v/>
      </c>
      <c r="B1297" s="10" t="str">
        <f>IF(YEAR(G1297)=2025,#REF!,"")</f>
        <v/>
      </c>
      <c r="C1297" s="10" t="str">
        <f t="shared" si="101"/>
        <v>Afternoon45239</v>
      </c>
      <c r="D1297" s="5" t="str">
        <f>IF('by region'!$C$2="Any","Any",List!V1297)&amp;M1297&amp;IF('by region'!$I$2="Any","Any",N1297)&amp;G1297</f>
        <v>AnyJumpAny45239</v>
      </c>
      <c r="E1297" s="5" t="e">
        <f>IF(I1297=#REF!,List!G1297,"")</f>
        <v>#REF!</v>
      </c>
      <c r="F1297" s="5" t="e">
        <f t="shared" si="102"/>
        <v>#REF!</v>
      </c>
      <c r="G1297" s="15">
        <v>45239</v>
      </c>
      <c r="H1297" s="16" t="s">
        <v>34</v>
      </c>
      <c r="I1297" s="16" t="s">
        <v>46</v>
      </c>
      <c r="J1297" s="16" t="s">
        <v>9</v>
      </c>
      <c r="K1297" s="14" t="s">
        <v>24</v>
      </c>
      <c r="L1297" s="14" t="s">
        <v>11</v>
      </c>
      <c r="M1297" s="16" t="s">
        <v>12</v>
      </c>
      <c r="N1297" s="16" t="s">
        <v>13</v>
      </c>
      <c r="O1297" s="16" t="s">
        <v>14</v>
      </c>
      <c r="P1297" s="12">
        <f t="shared" si="103"/>
        <v>1</v>
      </c>
      <c r="Q1297" s="12" cm="1">
        <f t="array" ref="Q1297">SUMPRODUCT(($G$2:$G$3094=G1297)*(P1297&gt;$P$2:$P$3094))+1</f>
        <v>1</v>
      </c>
      <c r="R1297" s="12" t="e">
        <f>(Q1297*100000)+#REF!</f>
        <v>#REF!</v>
      </c>
      <c r="S1297" t="e" cm="1">
        <f t="array" ref="S1297">SUMPRODUCT(($G$2:$G$3094=G1297)*(R1297&gt;$R$2:$R$3094))+1</f>
        <v>#REF!</v>
      </c>
      <c r="T1297" t="str">
        <f t="shared" si="104"/>
        <v xml:space="preserve">Sedgefield </v>
      </c>
      <c r="U1297">
        <v>0</v>
      </c>
      <c r="V1297" t="s">
        <v>17</v>
      </c>
      <c r="W1297">
        <f t="shared" si="105"/>
        <v>2023</v>
      </c>
    </row>
    <row r="1298" spans="1:23" x14ac:dyDescent="0.25">
      <c r="A1298" s="10" t="str">
        <f>IF(YEAR(G1298)=2024,#REF!,"")</f>
        <v/>
      </c>
      <c r="B1298" s="10" t="str">
        <f>IF(YEAR(G1298)=2025,#REF!,"")</f>
        <v/>
      </c>
      <c r="C1298" s="10" t="str">
        <f t="shared" si="101"/>
        <v>Floodlit45240</v>
      </c>
      <c r="D1298" s="5" t="str">
        <f>IF('by region'!$C$2="Any","Any",List!V1298)&amp;M1298&amp;IF('by region'!$I$2="Any","Any",N1298)&amp;G1298</f>
        <v>AnyFlatAny45240</v>
      </c>
      <c r="E1298" s="5" t="e">
        <f>IF(I1298=#REF!,List!G1298,"")</f>
        <v>#REF!</v>
      </c>
      <c r="F1298" s="5" t="e">
        <f t="shared" si="102"/>
        <v>#REF!</v>
      </c>
      <c r="G1298" s="15">
        <v>45240</v>
      </c>
      <c r="H1298" s="16" t="s">
        <v>35</v>
      </c>
      <c r="I1298" s="16" t="s">
        <v>31</v>
      </c>
      <c r="J1298" s="16" t="s">
        <v>32</v>
      </c>
      <c r="K1298" s="14" t="s">
        <v>24</v>
      </c>
      <c r="L1298" s="14" t="s">
        <v>11</v>
      </c>
      <c r="M1298" s="16" t="s">
        <v>25</v>
      </c>
      <c r="N1298" s="16" t="s">
        <v>26</v>
      </c>
      <c r="O1298" s="16" t="s">
        <v>33</v>
      </c>
      <c r="P1298" s="12">
        <f t="shared" si="103"/>
        <v>3</v>
      </c>
      <c r="Q1298" s="12" cm="1">
        <f t="array" ref="Q1298">SUMPRODUCT(($G$2:$G$3094=G1298)*(P1298&gt;$P$2:$P$3094))+1</f>
        <v>4</v>
      </c>
      <c r="R1298" s="12" t="e">
        <f>(Q1298*100000)+#REF!</f>
        <v>#REF!</v>
      </c>
      <c r="S1298" t="e" cm="1">
        <f t="array" ref="S1298">SUMPRODUCT(($G$2:$G$3094=G1298)*(R1298&gt;$R$2:$R$3094))+1</f>
        <v>#REF!</v>
      </c>
      <c r="T1298" t="str">
        <f t="shared" si="104"/>
        <v>NEWCASTLE #</v>
      </c>
      <c r="U1298">
        <v>0</v>
      </c>
      <c r="V1298" t="s">
        <v>19</v>
      </c>
      <c r="W1298">
        <f t="shared" si="105"/>
        <v>2023</v>
      </c>
    </row>
    <row r="1299" spans="1:23" x14ac:dyDescent="0.25">
      <c r="A1299" s="10" t="str">
        <f>IF(YEAR(G1299)=2024,#REF!,"")</f>
        <v/>
      </c>
      <c r="B1299" s="10" t="str">
        <f>IF(YEAR(G1299)=2025,#REF!,"")</f>
        <v/>
      </c>
      <c r="C1299" s="10" t="str">
        <f t="shared" si="101"/>
        <v>Afternoon45240</v>
      </c>
      <c r="D1299" s="5" t="str">
        <f>IF('by region'!$C$2="Any","Any",List!V1299)&amp;M1299&amp;IF('by region'!$I$2="Any","Any",N1299)&amp;G1299</f>
        <v>AnyJumpAny45240</v>
      </c>
      <c r="E1299" s="5" t="e">
        <f>IF(I1299=#REF!,List!G1299,"")</f>
        <v>#REF!</v>
      </c>
      <c r="F1299" s="5" t="e">
        <f t="shared" si="102"/>
        <v>#REF!</v>
      </c>
      <c r="G1299" s="15">
        <v>45240</v>
      </c>
      <c r="H1299" s="16" t="s">
        <v>35</v>
      </c>
      <c r="I1299" s="16" t="s">
        <v>18</v>
      </c>
      <c r="J1299" s="16" t="s">
        <v>9</v>
      </c>
      <c r="K1299" s="14" t="s">
        <v>16</v>
      </c>
      <c r="L1299" s="14" t="s">
        <v>19</v>
      </c>
      <c r="M1299" s="16" t="s">
        <v>12</v>
      </c>
      <c r="N1299" s="16" t="s">
        <v>13</v>
      </c>
      <c r="O1299" s="16" t="s">
        <v>14</v>
      </c>
      <c r="P1299" s="12">
        <f t="shared" si="103"/>
        <v>1</v>
      </c>
      <c r="Q1299" s="12" cm="1">
        <f t="array" ref="Q1299">SUMPRODUCT(($G$2:$G$3094=G1299)*(P1299&gt;$P$2:$P$3094))+1</f>
        <v>1</v>
      </c>
      <c r="R1299" s="12" t="e">
        <f>(Q1299*100000)+#REF!</f>
        <v>#REF!</v>
      </c>
      <c r="S1299" t="e" cm="1">
        <f t="array" ref="S1299">SUMPRODUCT(($G$2:$G$3094=G1299)*(R1299&gt;$R$2:$R$3094))+1</f>
        <v>#REF!</v>
      </c>
      <c r="T1299" t="str">
        <f t="shared" si="104"/>
        <v xml:space="preserve">Exeter </v>
      </c>
      <c r="U1299">
        <v>0</v>
      </c>
      <c r="V1299" t="s">
        <v>11</v>
      </c>
      <c r="W1299">
        <f t="shared" si="105"/>
        <v>2023</v>
      </c>
    </row>
    <row r="1300" spans="1:23" x14ac:dyDescent="0.25">
      <c r="A1300" s="10" t="str">
        <f>IF(YEAR(G1300)=2024,#REF!,"")</f>
        <v/>
      </c>
      <c r="B1300" s="10" t="str">
        <f>IF(YEAR(G1300)=2025,#REF!,"")</f>
        <v/>
      </c>
      <c r="C1300" s="10" t="str">
        <f t="shared" si="101"/>
        <v>Afternoon45240</v>
      </c>
      <c r="D1300" s="5" t="str">
        <f>IF('by region'!$C$2="Any","Any",List!V1300)&amp;M1300&amp;IF('by region'!$I$2="Any","Any",N1300)&amp;G1300</f>
        <v>AnyJumpAny45240</v>
      </c>
      <c r="E1300" s="5" t="e">
        <f>IF(I1300=#REF!,List!G1300,"")</f>
        <v>#REF!</v>
      </c>
      <c r="F1300" s="5" t="e">
        <f t="shared" si="102"/>
        <v>#REF!</v>
      </c>
      <c r="G1300" s="15">
        <v>45240</v>
      </c>
      <c r="H1300" s="16" t="s">
        <v>35</v>
      </c>
      <c r="I1300" s="16" t="s">
        <v>58</v>
      </c>
      <c r="J1300" s="16" t="s">
        <v>9</v>
      </c>
      <c r="K1300" s="14" t="s">
        <v>24</v>
      </c>
      <c r="L1300" s="14" t="s">
        <v>19</v>
      </c>
      <c r="M1300" s="16" t="s">
        <v>12</v>
      </c>
      <c r="N1300" s="16" t="s">
        <v>13</v>
      </c>
      <c r="O1300" s="16" t="s">
        <v>14</v>
      </c>
      <c r="P1300" s="12">
        <f t="shared" si="103"/>
        <v>1</v>
      </c>
      <c r="Q1300" s="12" cm="1">
        <f t="array" ref="Q1300">SUMPRODUCT(($G$2:$G$3094=G1300)*(P1300&gt;$P$2:$P$3094))+1</f>
        <v>1</v>
      </c>
      <c r="R1300" s="12" t="e">
        <f>(Q1300*100000)+#REF!</f>
        <v>#REF!</v>
      </c>
      <c r="S1300" t="e" cm="1">
        <f t="array" ref="S1300">SUMPRODUCT(($G$2:$G$3094=G1300)*(R1300&gt;$R$2:$R$3094))+1</f>
        <v>#REF!</v>
      </c>
      <c r="T1300" t="str">
        <f t="shared" si="104"/>
        <v xml:space="preserve">Fontwell Park </v>
      </c>
      <c r="U1300">
        <v>0</v>
      </c>
      <c r="V1300" t="s">
        <v>17</v>
      </c>
      <c r="W1300">
        <f t="shared" si="105"/>
        <v>2023</v>
      </c>
    </row>
    <row r="1301" spans="1:23" x14ac:dyDescent="0.25">
      <c r="A1301" s="10" t="str">
        <f>IF(YEAR(G1301)=2024,#REF!,"")</f>
        <v/>
      </c>
      <c r="B1301" s="10" t="str">
        <f>IF(YEAR(G1301)=2025,#REF!,"")</f>
        <v/>
      </c>
      <c r="C1301" s="10" t="str">
        <f t="shared" si="101"/>
        <v>Afternoon45240</v>
      </c>
      <c r="D1301" s="5" t="str">
        <f>IF('by region'!$C$2="Any","Any",List!V1301)&amp;M1301&amp;IF('by region'!$I$2="Any","Any",N1301)&amp;G1301</f>
        <v>AnyJumpAny45240</v>
      </c>
      <c r="E1301" s="5" t="e">
        <f>IF(I1301=#REF!,List!G1301,"")</f>
        <v>#REF!</v>
      </c>
      <c r="F1301" s="5" t="e">
        <f t="shared" si="102"/>
        <v>#REF!</v>
      </c>
      <c r="G1301" s="15">
        <v>45240</v>
      </c>
      <c r="H1301" s="16" t="s">
        <v>35</v>
      </c>
      <c r="I1301" s="16" t="s">
        <v>67</v>
      </c>
      <c r="J1301" s="16" t="s">
        <v>9</v>
      </c>
      <c r="K1301" s="14" t="s">
        <v>10</v>
      </c>
      <c r="L1301" s="14" t="s">
        <v>11</v>
      </c>
      <c r="M1301" s="16" t="s">
        <v>12</v>
      </c>
      <c r="N1301" s="16" t="s">
        <v>13</v>
      </c>
      <c r="O1301" s="16" t="s">
        <v>14</v>
      </c>
      <c r="P1301" s="12">
        <f t="shared" si="103"/>
        <v>1</v>
      </c>
      <c r="Q1301" s="12" cm="1">
        <f t="array" ref="Q1301">SUMPRODUCT(($G$2:$G$3094=G1301)*(P1301&gt;$P$2:$P$3094))+1</f>
        <v>1</v>
      </c>
      <c r="R1301" s="12" t="e">
        <f>(Q1301*100000)+#REF!</f>
        <v>#REF!</v>
      </c>
      <c r="S1301" t="e" cm="1">
        <f t="array" ref="S1301">SUMPRODUCT(($G$2:$G$3094=G1301)*(R1301&gt;$R$2:$R$3094))+1</f>
        <v>#REF!</v>
      </c>
      <c r="T1301" t="str">
        <f t="shared" si="104"/>
        <v xml:space="preserve">Hexham </v>
      </c>
      <c r="U1301">
        <v>0</v>
      </c>
      <c r="V1301" t="s">
        <v>30</v>
      </c>
      <c r="W1301">
        <f t="shared" si="105"/>
        <v>2023</v>
      </c>
    </row>
    <row r="1302" spans="1:23" x14ac:dyDescent="0.25">
      <c r="A1302" s="10" t="str">
        <f>IF(YEAR(G1302)=2024,#REF!,"")</f>
        <v/>
      </c>
      <c r="B1302" s="10" t="str">
        <f>IF(YEAR(G1302)=2025,#REF!,"")</f>
        <v/>
      </c>
      <c r="C1302" s="10" t="str">
        <f t="shared" si="101"/>
        <v>Floodlit45241</v>
      </c>
      <c r="D1302" s="5" t="str">
        <f>IF('by region'!$C$2="Any","Any",List!V1302)&amp;M1302&amp;IF('by region'!$I$2="Any","Any",N1302)&amp;G1302</f>
        <v>AnyFlatAny45241</v>
      </c>
      <c r="E1302" s="5" t="e">
        <f>IF(I1302=#REF!,List!G1302,"")</f>
        <v>#REF!</v>
      </c>
      <c r="F1302" s="5" t="e">
        <f t="shared" si="102"/>
        <v>#REF!</v>
      </c>
      <c r="G1302" s="15">
        <v>45241</v>
      </c>
      <c r="H1302" s="16" t="s">
        <v>37</v>
      </c>
      <c r="I1302" s="16" t="s">
        <v>73</v>
      </c>
      <c r="J1302" s="16" t="s">
        <v>32</v>
      </c>
      <c r="K1302" s="14" t="s">
        <v>10</v>
      </c>
      <c r="L1302" s="14" t="s">
        <v>19</v>
      </c>
      <c r="M1302" s="16" t="s">
        <v>25</v>
      </c>
      <c r="N1302" s="16" t="s">
        <v>26</v>
      </c>
      <c r="O1302" s="16" t="s">
        <v>33</v>
      </c>
      <c r="P1302" s="12">
        <f t="shared" si="103"/>
        <v>3</v>
      </c>
      <c r="Q1302" s="12" cm="1">
        <f t="array" ref="Q1302">SUMPRODUCT(($G$2:$G$3094=G1302)*(P1302&gt;$P$2:$P$3094))+1</f>
        <v>5</v>
      </c>
      <c r="R1302" s="12" t="e">
        <f>(Q1302*100000)+#REF!</f>
        <v>#REF!</v>
      </c>
      <c r="S1302" t="e" cm="1">
        <f t="array" ref="S1302">SUMPRODUCT(($G$2:$G$3094=G1302)*(R1302&gt;$R$2:$R$3094))+1</f>
        <v>#REF!</v>
      </c>
      <c r="T1302" t="str">
        <f t="shared" si="104"/>
        <v>CHELMSFORD CITY #</v>
      </c>
      <c r="U1302">
        <v>0</v>
      </c>
      <c r="V1302" t="s">
        <v>19</v>
      </c>
      <c r="W1302">
        <f t="shared" si="105"/>
        <v>2023</v>
      </c>
    </row>
    <row r="1303" spans="1:23" x14ac:dyDescent="0.25">
      <c r="A1303" s="10" t="str">
        <f>IF(YEAR(G1303)=2024,#REF!,"")</f>
        <v/>
      </c>
      <c r="B1303" s="10" t="str">
        <f>IF(YEAR(G1303)=2025,#REF!,"")</f>
        <v/>
      </c>
      <c r="C1303" s="10" t="str">
        <f t="shared" si="101"/>
        <v>Afternoon45241</v>
      </c>
      <c r="D1303" s="5" t="str">
        <f>IF('by region'!$C$2="Any","Any",List!V1303)&amp;M1303&amp;IF('by region'!$I$2="Any","Any",N1303)&amp;G1303</f>
        <v>AnyFlatAny45241</v>
      </c>
      <c r="E1303" s="5" t="e">
        <f>IF(I1303=#REF!,List!G1303,"")</f>
        <v>#REF!</v>
      </c>
      <c r="F1303" s="5" t="e">
        <f t="shared" si="102"/>
        <v>#REF!</v>
      </c>
      <c r="G1303" s="15">
        <v>45241</v>
      </c>
      <c r="H1303" s="16" t="s">
        <v>37</v>
      </c>
      <c r="I1303" s="16" t="s">
        <v>59</v>
      </c>
      <c r="J1303" s="16" t="s">
        <v>9</v>
      </c>
      <c r="K1303" s="14" t="s">
        <v>24</v>
      </c>
      <c r="L1303" s="14" t="s">
        <v>11</v>
      </c>
      <c r="M1303" s="16" t="s">
        <v>25</v>
      </c>
      <c r="N1303" s="16" t="s">
        <v>13</v>
      </c>
      <c r="O1303" s="16" t="s">
        <v>14</v>
      </c>
      <c r="P1303" s="12">
        <f t="shared" si="103"/>
        <v>1</v>
      </c>
      <c r="Q1303" s="12" cm="1">
        <f t="array" ref="Q1303">SUMPRODUCT(($G$2:$G$3094=G1303)*(P1303&gt;$P$2:$P$3094))+1</f>
        <v>1</v>
      </c>
      <c r="R1303" s="12" t="e">
        <f>(Q1303*100000)+#REF!</f>
        <v>#REF!</v>
      </c>
      <c r="S1303" t="e" cm="1">
        <f t="array" ref="S1303">SUMPRODUCT(($G$2:$G$3094=G1303)*(R1303&gt;$R$2:$R$3094))+1</f>
        <v>#REF!</v>
      </c>
      <c r="T1303" t="str">
        <f t="shared" si="104"/>
        <v xml:space="preserve">DONCASTER </v>
      </c>
      <c r="U1303">
        <v>0</v>
      </c>
      <c r="V1303" t="s">
        <v>30</v>
      </c>
      <c r="W1303">
        <f t="shared" si="105"/>
        <v>2023</v>
      </c>
    </row>
    <row r="1304" spans="1:23" x14ac:dyDescent="0.25">
      <c r="A1304" s="10" t="str">
        <f>IF(YEAR(G1304)=2024,#REF!,"")</f>
        <v/>
      </c>
      <c r="B1304" s="10" t="str">
        <f>IF(YEAR(G1304)=2025,#REF!,"")</f>
        <v/>
      </c>
      <c r="C1304" s="10" t="str">
        <f t="shared" si="101"/>
        <v>Afternoon45241</v>
      </c>
      <c r="D1304" s="5" t="str">
        <f>IF('by region'!$C$2="Any","Any",List!V1304)&amp;M1304&amp;IF('by region'!$I$2="Any","Any",N1304)&amp;G1304</f>
        <v>AnyJumpAny45241</v>
      </c>
      <c r="E1304" s="5" t="e">
        <f>IF(I1304=#REF!,List!G1304,"")</f>
        <v>#REF!</v>
      </c>
      <c r="F1304" s="5" t="e">
        <f t="shared" si="102"/>
        <v>#REF!</v>
      </c>
      <c r="G1304" s="15">
        <v>45241</v>
      </c>
      <c r="H1304" s="16" t="s">
        <v>37</v>
      </c>
      <c r="I1304" s="16" t="s">
        <v>68</v>
      </c>
      <c r="J1304" s="16" t="s">
        <v>9</v>
      </c>
      <c r="K1304" s="14" t="s">
        <v>16</v>
      </c>
      <c r="L1304" s="14" t="s">
        <v>11</v>
      </c>
      <c r="M1304" s="16" t="s">
        <v>12</v>
      </c>
      <c r="N1304" s="16" t="s">
        <v>13</v>
      </c>
      <c r="O1304" s="16" t="s">
        <v>14</v>
      </c>
      <c r="P1304" s="12">
        <f t="shared" si="103"/>
        <v>1</v>
      </c>
      <c r="Q1304" s="12" cm="1">
        <f t="array" ref="Q1304">SUMPRODUCT(($G$2:$G$3094=G1304)*(P1304&gt;$P$2:$P$3094))+1</f>
        <v>1</v>
      </c>
      <c r="R1304" s="12" t="e">
        <f>(Q1304*100000)+#REF!</f>
        <v>#REF!</v>
      </c>
      <c r="S1304" t="e" cm="1">
        <f t="array" ref="S1304">SUMPRODUCT(($G$2:$G$3094=G1304)*(R1304&gt;$R$2:$R$3094))+1</f>
        <v>#REF!</v>
      </c>
      <c r="T1304" t="str">
        <f t="shared" si="104"/>
        <v xml:space="preserve">Aintree </v>
      </c>
      <c r="U1304">
        <v>0</v>
      </c>
      <c r="V1304" t="s">
        <v>17</v>
      </c>
      <c r="W1304">
        <f t="shared" si="105"/>
        <v>2023</v>
      </c>
    </row>
    <row r="1305" spans="1:23" x14ac:dyDescent="0.25">
      <c r="A1305" s="10" t="str">
        <f>IF(YEAR(G1305)=2024,#REF!,"")</f>
        <v/>
      </c>
      <c r="B1305" s="10" t="str">
        <f>IF(YEAR(G1305)=2025,#REF!,"")</f>
        <v/>
      </c>
      <c r="C1305" s="10" t="str">
        <f t="shared" si="101"/>
        <v>Afternoon45241</v>
      </c>
      <c r="D1305" s="5" t="str">
        <f>IF('by region'!$C$2="Any","Any",List!V1305)&amp;M1305&amp;IF('by region'!$I$2="Any","Any",N1305)&amp;G1305</f>
        <v>AnyJumpAny45241</v>
      </c>
      <c r="E1305" s="5" t="e">
        <f>IF(I1305=#REF!,List!G1305,"")</f>
        <v>#REF!</v>
      </c>
      <c r="F1305" s="5" t="e">
        <f t="shared" si="102"/>
        <v>#REF!</v>
      </c>
      <c r="G1305" s="15">
        <v>45241</v>
      </c>
      <c r="H1305" s="16" t="s">
        <v>37</v>
      </c>
      <c r="I1305" s="16" t="s">
        <v>50</v>
      </c>
      <c r="J1305" s="16" t="s">
        <v>9</v>
      </c>
      <c r="K1305" s="14" t="s">
        <v>10</v>
      </c>
      <c r="L1305" s="14" t="s">
        <v>11</v>
      </c>
      <c r="M1305" s="16" t="s">
        <v>12</v>
      </c>
      <c r="N1305" s="16" t="s">
        <v>13</v>
      </c>
      <c r="O1305" s="16" t="s">
        <v>14</v>
      </c>
      <c r="P1305" s="12">
        <f t="shared" si="103"/>
        <v>1</v>
      </c>
      <c r="Q1305" s="12" cm="1">
        <f t="array" ref="Q1305">SUMPRODUCT(($G$2:$G$3094=G1305)*(P1305&gt;$P$2:$P$3094))+1</f>
        <v>1</v>
      </c>
      <c r="R1305" s="12" t="e">
        <f>(Q1305*100000)+#REF!</f>
        <v>#REF!</v>
      </c>
      <c r="S1305" t="e" cm="1">
        <f t="array" ref="S1305">SUMPRODUCT(($G$2:$G$3094=G1305)*(R1305&gt;$R$2:$R$3094))+1</f>
        <v>#REF!</v>
      </c>
      <c r="T1305" t="str">
        <f t="shared" si="104"/>
        <v xml:space="preserve">Kelso </v>
      </c>
      <c r="U1305">
        <v>0</v>
      </c>
      <c r="V1305" t="s">
        <v>11</v>
      </c>
      <c r="W1305">
        <f t="shared" si="105"/>
        <v>2023</v>
      </c>
    </row>
    <row r="1306" spans="1:23" x14ac:dyDescent="0.25">
      <c r="A1306" s="10" t="str">
        <f>IF(YEAR(G1306)=2024,#REF!,"")</f>
        <v/>
      </c>
      <c r="B1306" s="10" t="str">
        <f>IF(YEAR(G1306)=2025,#REF!,"")</f>
        <v/>
      </c>
      <c r="C1306" s="10" t="str">
        <f t="shared" si="101"/>
        <v>Afternoon45241</v>
      </c>
      <c r="D1306" s="5" t="str">
        <f>IF('by region'!$C$2="Any","Any",List!V1306)&amp;M1306&amp;IF('by region'!$I$2="Any","Any",N1306)&amp;G1306</f>
        <v>AnyJumpAny45241</v>
      </c>
      <c r="E1306" s="5" t="e">
        <f>IF(I1306=#REF!,List!G1306,"")</f>
        <v>#REF!</v>
      </c>
      <c r="F1306" s="5" t="e">
        <f t="shared" si="102"/>
        <v>#REF!</v>
      </c>
      <c r="G1306" s="15">
        <v>45241</v>
      </c>
      <c r="H1306" s="16" t="s">
        <v>37</v>
      </c>
      <c r="I1306" s="16" t="s">
        <v>39</v>
      </c>
      <c r="J1306" s="16" t="s">
        <v>9</v>
      </c>
      <c r="K1306" s="14" t="s">
        <v>16</v>
      </c>
      <c r="L1306" s="14" t="s">
        <v>19</v>
      </c>
      <c r="M1306" s="16" t="s">
        <v>12</v>
      </c>
      <c r="N1306" s="16" t="s">
        <v>13</v>
      </c>
      <c r="O1306" s="16" t="s">
        <v>14</v>
      </c>
      <c r="P1306" s="12">
        <f t="shared" si="103"/>
        <v>1</v>
      </c>
      <c r="Q1306" s="12" cm="1">
        <f t="array" ref="Q1306">SUMPRODUCT(($G$2:$G$3094=G1306)*(P1306&gt;$P$2:$P$3094))+1</f>
        <v>1</v>
      </c>
      <c r="R1306" s="12" t="e">
        <f>(Q1306*100000)+#REF!</f>
        <v>#REF!</v>
      </c>
      <c r="S1306" t="e" cm="1">
        <f t="array" ref="S1306">SUMPRODUCT(($G$2:$G$3094=G1306)*(R1306&gt;$R$2:$R$3094))+1</f>
        <v>#REF!</v>
      </c>
      <c r="T1306" t="str">
        <f t="shared" si="104"/>
        <v xml:space="preserve">Wincanton </v>
      </c>
      <c r="U1306">
        <v>0</v>
      </c>
      <c r="V1306" t="s">
        <v>19</v>
      </c>
      <c r="W1306">
        <f t="shared" si="105"/>
        <v>2023</v>
      </c>
    </row>
    <row r="1307" spans="1:23" x14ac:dyDescent="0.25">
      <c r="A1307" s="10" t="str">
        <f>IF(YEAR(G1307)=2024,#REF!,"")</f>
        <v/>
      </c>
      <c r="B1307" s="10" t="str">
        <f>IF(YEAR(G1307)=2025,#REF!,"")</f>
        <v/>
      </c>
      <c r="C1307" s="10" t="str">
        <f t="shared" si="101"/>
        <v>Afternoon45242</v>
      </c>
      <c r="D1307" s="5" t="str">
        <f>IF('by region'!$C$2="Any","Any",List!V1307)&amp;M1307&amp;IF('by region'!$I$2="Any","Any",N1307)&amp;G1307</f>
        <v>AnyJumpAny45242</v>
      </c>
      <c r="E1307" s="5" t="e">
        <f>IF(I1307=#REF!,List!G1307,"")</f>
        <v>#REF!</v>
      </c>
      <c r="F1307" s="5" t="e">
        <f t="shared" si="102"/>
        <v>#REF!</v>
      </c>
      <c r="G1307" s="15">
        <v>45242</v>
      </c>
      <c r="H1307" s="16" t="s">
        <v>40</v>
      </c>
      <c r="I1307" s="16" t="s">
        <v>65</v>
      </c>
      <c r="J1307" s="16" t="s">
        <v>9</v>
      </c>
      <c r="K1307" s="14" t="s">
        <v>24</v>
      </c>
      <c r="L1307" s="14" t="s">
        <v>19</v>
      </c>
      <c r="M1307" s="16" t="s">
        <v>12</v>
      </c>
      <c r="N1307" s="16" t="s">
        <v>13</v>
      </c>
      <c r="O1307" s="16" t="s">
        <v>14</v>
      </c>
      <c r="P1307" s="12">
        <f t="shared" si="103"/>
        <v>1</v>
      </c>
      <c r="Q1307" s="12" cm="1">
        <f t="array" ref="Q1307">SUMPRODUCT(($G$2:$G$3094=G1307)*(P1307&gt;$P$2:$P$3094))+1</f>
        <v>1</v>
      </c>
      <c r="R1307" s="12" t="e">
        <f>(Q1307*100000)+#REF!</f>
        <v>#REF!</v>
      </c>
      <c r="S1307" t="e" cm="1">
        <f t="array" ref="S1307">SUMPRODUCT(($G$2:$G$3094=G1307)*(R1307&gt;$R$2:$R$3094))+1</f>
        <v>#REF!</v>
      </c>
      <c r="T1307" t="str">
        <f t="shared" si="104"/>
        <v xml:space="preserve">Ffos Las </v>
      </c>
      <c r="U1307">
        <v>0</v>
      </c>
      <c r="V1307" t="s">
        <v>30</v>
      </c>
      <c r="W1307">
        <f t="shared" si="105"/>
        <v>2023</v>
      </c>
    </row>
    <row r="1308" spans="1:23" x14ac:dyDescent="0.25">
      <c r="A1308" s="10" t="str">
        <f>IF(YEAR(G1308)=2024,#REF!,"")</f>
        <v/>
      </c>
      <c r="B1308" s="10" t="str">
        <f>IF(YEAR(G1308)=2025,#REF!,"")</f>
        <v/>
      </c>
      <c r="C1308" s="10" t="str">
        <f t="shared" si="101"/>
        <v>Afternoon45242</v>
      </c>
      <c r="D1308" s="5" t="str">
        <f>IF('by region'!$C$2="Any","Any",List!V1308)&amp;M1308&amp;IF('by region'!$I$2="Any","Any",N1308)&amp;G1308</f>
        <v>AnyJumpAny45242</v>
      </c>
      <c r="E1308" s="5" t="e">
        <f>IF(I1308=#REF!,List!G1308,"")</f>
        <v>#REF!</v>
      </c>
      <c r="F1308" s="5" t="e">
        <f t="shared" si="102"/>
        <v>#REF!</v>
      </c>
      <c r="G1308" s="15">
        <v>45242</v>
      </c>
      <c r="H1308" s="16" t="s">
        <v>40</v>
      </c>
      <c r="I1308" s="16" t="s">
        <v>38</v>
      </c>
      <c r="J1308" s="16" t="s">
        <v>9</v>
      </c>
      <c r="K1308" s="14" t="s">
        <v>16</v>
      </c>
      <c r="L1308" s="14" t="s">
        <v>19</v>
      </c>
      <c r="M1308" s="16" t="s">
        <v>12</v>
      </c>
      <c r="N1308" s="16" t="s">
        <v>13</v>
      </c>
      <c r="O1308" s="16" t="s">
        <v>14</v>
      </c>
      <c r="P1308" s="12">
        <f t="shared" si="103"/>
        <v>1</v>
      </c>
      <c r="Q1308" s="12" cm="1">
        <f t="array" ref="Q1308">SUMPRODUCT(($G$2:$G$3094=G1308)*(P1308&gt;$P$2:$P$3094))+1</f>
        <v>1</v>
      </c>
      <c r="R1308" s="12" t="e">
        <f>(Q1308*100000)+#REF!</f>
        <v>#REF!</v>
      </c>
      <c r="S1308" t="e" cm="1">
        <f t="array" ref="S1308">SUMPRODUCT(($G$2:$G$3094=G1308)*(R1308&gt;$R$2:$R$3094))+1</f>
        <v>#REF!</v>
      </c>
      <c r="T1308" t="str">
        <f t="shared" si="104"/>
        <v xml:space="preserve">Sandown Park </v>
      </c>
      <c r="U1308">
        <v>0</v>
      </c>
      <c r="V1308" t="s">
        <v>17</v>
      </c>
      <c r="W1308">
        <f t="shared" si="105"/>
        <v>2023</v>
      </c>
    </row>
    <row r="1309" spans="1:23" x14ac:dyDescent="0.25">
      <c r="A1309" s="10" t="str">
        <f>IF(YEAR(G1309)=2024,#REF!,"")</f>
        <v/>
      </c>
      <c r="B1309" s="10" t="str">
        <f>IF(YEAR(G1309)=2025,#REF!,"")</f>
        <v/>
      </c>
      <c r="C1309" s="10" t="str">
        <f t="shared" si="101"/>
        <v>Floodlit45243</v>
      </c>
      <c r="D1309" s="5" t="str">
        <f>IF('by region'!$C$2="Any","Any",List!V1309)&amp;M1309&amp;IF('by region'!$I$2="Any","Any",N1309)&amp;G1309</f>
        <v>AnyFlatAny45243</v>
      </c>
      <c r="E1309" s="5" t="e">
        <f>IF(I1309=#REF!,List!G1309,"")</f>
        <v>#REF!</v>
      </c>
      <c r="F1309" s="5" t="e">
        <f t="shared" si="102"/>
        <v>#REF!</v>
      </c>
      <c r="G1309" s="15">
        <v>45243</v>
      </c>
      <c r="H1309" s="16" t="s">
        <v>42</v>
      </c>
      <c r="I1309" s="16" t="s">
        <v>43</v>
      </c>
      <c r="J1309" s="16" t="s">
        <v>32</v>
      </c>
      <c r="K1309" s="14" t="s">
        <v>24</v>
      </c>
      <c r="L1309" s="14" t="s">
        <v>17</v>
      </c>
      <c r="M1309" s="16" t="s">
        <v>25</v>
      </c>
      <c r="N1309" s="16" t="s">
        <v>26</v>
      </c>
      <c r="O1309" s="16" t="s">
        <v>14</v>
      </c>
      <c r="P1309" s="12">
        <f t="shared" si="103"/>
        <v>3</v>
      </c>
      <c r="Q1309" s="12" cm="1">
        <f t="array" ref="Q1309">SUMPRODUCT(($G$2:$G$3094=G1309)*(P1309&gt;$P$2:$P$3094))+1</f>
        <v>3</v>
      </c>
      <c r="R1309" s="12" t="e">
        <f>(Q1309*100000)+#REF!</f>
        <v>#REF!</v>
      </c>
      <c r="S1309" t="e" cm="1">
        <f t="array" ref="S1309">SUMPRODUCT(($G$2:$G$3094=G1309)*(R1309&gt;$R$2:$R$3094))+1</f>
        <v>#REF!</v>
      </c>
      <c r="T1309" t="str">
        <f t="shared" si="104"/>
        <v>WOLVERHAMPTON #</v>
      </c>
      <c r="U1309">
        <v>0</v>
      </c>
      <c r="V1309" t="s">
        <v>11</v>
      </c>
      <c r="W1309">
        <f t="shared" si="105"/>
        <v>2023</v>
      </c>
    </row>
    <row r="1310" spans="1:23" x14ac:dyDescent="0.25">
      <c r="A1310" s="10" t="str">
        <f>IF(YEAR(G1310)=2024,#REF!,"")</f>
        <v/>
      </c>
      <c r="B1310" s="10" t="str">
        <f>IF(YEAR(G1310)=2025,#REF!,"")</f>
        <v/>
      </c>
      <c r="C1310" s="10" t="str">
        <f t="shared" si="101"/>
        <v>Afternoon45243</v>
      </c>
      <c r="D1310" s="5" t="str">
        <f>IF('by region'!$C$2="Any","Any",List!V1310)&amp;M1310&amp;IF('by region'!$I$2="Any","Any",N1310)&amp;G1310</f>
        <v>AnyJumpAny45243</v>
      </c>
      <c r="E1310" s="5" t="e">
        <f>IF(I1310=#REF!,List!G1310,"")</f>
        <v>#REF!</v>
      </c>
      <c r="F1310" s="5" t="e">
        <f t="shared" si="102"/>
        <v>#REF!</v>
      </c>
      <c r="G1310" s="15">
        <v>45243</v>
      </c>
      <c r="H1310" s="16" t="s">
        <v>42</v>
      </c>
      <c r="I1310" s="16" t="s">
        <v>63</v>
      </c>
      <c r="J1310" s="16" t="s">
        <v>9</v>
      </c>
      <c r="K1310" s="14" t="s">
        <v>16</v>
      </c>
      <c r="L1310" s="14" t="s">
        <v>11</v>
      </c>
      <c r="M1310" s="16" t="s">
        <v>12</v>
      </c>
      <c r="N1310" s="16" t="s">
        <v>13</v>
      </c>
      <c r="O1310" s="16" t="s">
        <v>14</v>
      </c>
      <c r="P1310" s="12">
        <f t="shared" si="103"/>
        <v>1</v>
      </c>
      <c r="Q1310" s="12" cm="1">
        <f t="array" ref="Q1310">SUMPRODUCT(($G$2:$G$3094=G1310)*(P1310&gt;$P$2:$P$3094))+1</f>
        <v>1</v>
      </c>
      <c r="R1310" s="12" t="e">
        <f>(Q1310*100000)+#REF!</f>
        <v>#REF!</v>
      </c>
      <c r="S1310" t="e" cm="1">
        <f t="array" ref="S1310">SUMPRODUCT(($G$2:$G$3094=G1310)*(R1310&gt;$R$2:$R$3094))+1</f>
        <v>#REF!</v>
      </c>
      <c r="T1310" t="str">
        <f t="shared" si="104"/>
        <v xml:space="preserve">Carlisle </v>
      </c>
      <c r="U1310">
        <v>0</v>
      </c>
      <c r="V1310" t="s">
        <v>17</v>
      </c>
      <c r="W1310">
        <f t="shared" si="105"/>
        <v>2023</v>
      </c>
    </row>
    <row r="1311" spans="1:23" x14ac:dyDescent="0.25">
      <c r="A1311" s="10" t="str">
        <f>IF(YEAR(G1311)=2024,#REF!,"")</f>
        <v/>
      </c>
      <c r="B1311" s="10" t="str">
        <f>IF(YEAR(G1311)=2025,#REF!,"")</f>
        <v/>
      </c>
      <c r="C1311" s="10" t="str">
        <f t="shared" si="101"/>
        <v>Afternoon45243</v>
      </c>
      <c r="D1311" s="5" t="str">
        <f>IF('by region'!$C$2="Any","Any",List!V1311)&amp;M1311&amp;IF('by region'!$I$2="Any","Any",N1311)&amp;G1311</f>
        <v>AnyJumpAny45243</v>
      </c>
      <c r="E1311" s="5" t="e">
        <f>IF(I1311=#REF!,List!G1311,"")</f>
        <v>#REF!</v>
      </c>
      <c r="F1311" s="5" t="e">
        <f t="shared" si="102"/>
        <v>#REF!</v>
      </c>
      <c r="G1311" s="15">
        <v>45243</v>
      </c>
      <c r="H1311" s="16" t="s">
        <v>42</v>
      </c>
      <c r="I1311" s="16" t="s">
        <v>47</v>
      </c>
      <c r="J1311" s="16" t="s">
        <v>9</v>
      </c>
      <c r="K1311" s="14" t="s">
        <v>16</v>
      </c>
      <c r="L1311" s="14" t="s">
        <v>19</v>
      </c>
      <c r="M1311" s="16" t="s">
        <v>12</v>
      </c>
      <c r="N1311" s="16" t="s">
        <v>13</v>
      </c>
      <c r="O1311" s="16" t="s">
        <v>14</v>
      </c>
      <c r="P1311" s="12">
        <f t="shared" si="103"/>
        <v>1</v>
      </c>
      <c r="Q1311" s="12" cm="1">
        <f t="array" ref="Q1311">SUMPRODUCT(($G$2:$G$3094=G1311)*(P1311&gt;$P$2:$P$3094))+1</f>
        <v>1</v>
      </c>
      <c r="R1311" s="12" t="e">
        <f>(Q1311*100000)+#REF!</f>
        <v>#REF!</v>
      </c>
      <c r="S1311" t="e" cm="1">
        <f t="array" ref="S1311">SUMPRODUCT(($G$2:$G$3094=G1311)*(R1311&gt;$R$2:$R$3094))+1</f>
        <v>#REF!</v>
      </c>
      <c r="T1311" t="str">
        <f t="shared" si="104"/>
        <v xml:space="preserve">Kempton Park </v>
      </c>
      <c r="U1311">
        <v>0</v>
      </c>
      <c r="V1311" t="s">
        <v>17</v>
      </c>
      <c r="W1311">
        <f t="shared" si="105"/>
        <v>2023</v>
      </c>
    </row>
    <row r="1312" spans="1:23" x14ac:dyDescent="0.25">
      <c r="A1312" s="10" t="str">
        <f>IF(YEAR(G1312)=2024,#REF!,"")</f>
        <v/>
      </c>
      <c r="B1312" s="10" t="str">
        <f>IF(YEAR(G1312)=2025,#REF!,"")</f>
        <v/>
      </c>
      <c r="C1312" s="10" t="str">
        <f t="shared" si="101"/>
        <v>Floodlit45244</v>
      </c>
      <c r="D1312" s="5" t="str">
        <f>IF('by region'!$C$2="Any","Any",List!V1312)&amp;M1312&amp;IF('by region'!$I$2="Any","Any",N1312)&amp;G1312</f>
        <v>AnyFlatAny45244</v>
      </c>
      <c r="E1312" s="5" t="e">
        <f>IF(I1312=#REF!,List!G1312,"")</f>
        <v>#REF!</v>
      </c>
      <c r="F1312" s="5" t="e">
        <f t="shared" si="102"/>
        <v>#REF!</v>
      </c>
      <c r="G1312" s="15">
        <v>45244</v>
      </c>
      <c r="H1312" s="16" t="s">
        <v>7</v>
      </c>
      <c r="I1312" s="16" t="s">
        <v>43</v>
      </c>
      <c r="J1312" s="16" t="s">
        <v>32</v>
      </c>
      <c r="K1312" s="14" t="s">
        <v>24</v>
      </c>
      <c r="L1312" s="14" t="s">
        <v>17</v>
      </c>
      <c r="M1312" s="16" t="s">
        <v>25</v>
      </c>
      <c r="N1312" s="16" t="s">
        <v>26</v>
      </c>
      <c r="O1312" s="16" t="s">
        <v>33</v>
      </c>
      <c r="P1312" s="12">
        <f t="shared" si="103"/>
        <v>3</v>
      </c>
      <c r="Q1312" s="12" cm="1">
        <f t="array" ref="Q1312">SUMPRODUCT(($G$2:$G$3094=G1312)*(P1312&gt;$P$2:$P$3094))+1</f>
        <v>4</v>
      </c>
      <c r="R1312" s="12" t="e">
        <f>(Q1312*100000)+#REF!</f>
        <v>#REF!</v>
      </c>
      <c r="S1312" t="e" cm="1">
        <f t="array" ref="S1312">SUMPRODUCT(($G$2:$G$3094=G1312)*(R1312&gt;$R$2:$R$3094))+1</f>
        <v>#REF!</v>
      </c>
      <c r="T1312" t="str">
        <f t="shared" si="104"/>
        <v>WOLVERHAMPTON #</v>
      </c>
      <c r="U1312">
        <v>0</v>
      </c>
      <c r="V1312" t="s">
        <v>19</v>
      </c>
      <c r="W1312">
        <f t="shared" si="105"/>
        <v>2023</v>
      </c>
    </row>
    <row r="1313" spans="1:23" x14ac:dyDescent="0.25">
      <c r="A1313" s="10" t="str">
        <f>IF(YEAR(G1313)=2024,#REF!,"")</f>
        <v/>
      </c>
      <c r="B1313" s="10" t="str">
        <f>IF(YEAR(G1313)=2025,#REF!,"")</f>
        <v/>
      </c>
      <c r="C1313" s="10" t="str">
        <f t="shared" si="101"/>
        <v>Afternoon45244</v>
      </c>
      <c r="D1313" s="5" t="str">
        <f>IF('by region'!$C$2="Any","Any",List!V1313)&amp;M1313&amp;IF('by region'!$I$2="Any","Any",N1313)&amp;G1313</f>
        <v>AnyFlatAny45244</v>
      </c>
      <c r="E1313" s="5" t="e">
        <f>IF(I1313=#REF!,List!G1313,"")</f>
        <v>#REF!</v>
      </c>
      <c r="F1313" s="5" t="e">
        <f t="shared" si="102"/>
        <v>#REF!</v>
      </c>
      <c r="G1313" s="15">
        <v>45244</v>
      </c>
      <c r="H1313" s="16" t="s">
        <v>7</v>
      </c>
      <c r="I1313" s="16" t="s">
        <v>31</v>
      </c>
      <c r="J1313" s="16" t="s">
        <v>9</v>
      </c>
      <c r="K1313" s="14" t="s">
        <v>24</v>
      </c>
      <c r="L1313" s="14" t="s">
        <v>11</v>
      </c>
      <c r="M1313" s="16" t="s">
        <v>25</v>
      </c>
      <c r="N1313" s="16" t="s">
        <v>26</v>
      </c>
      <c r="O1313" s="16" t="s">
        <v>14</v>
      </c>
      <c r="P1313" s="12">
        <f t="shared" si="103"/>
        <v>1</v>
      </c>
      <c r="Q1313" s="12" cm="1">
        <f t="array" ref="Q1313">SUMPRODUCT(($G$2:$G$3094=G1313)*(P1313&gt;$P$2:$P$3094))+1</f>
        <v>1</v>
      </c>
      <c r="R1313" s="12" t="e">
        <f>(Q1313*100000)+#REF!</f>
        <v>#REF!</v>
      </c>
      <c r="S1313" t="e" cm="1">
        <f t="array" ref="S1313">SUMPRODUCT(($G$2:$G$3094=G1313)*(R1313&gt;$R$2:$R$3094))+1</f>
        <v>#REF!</v>
      </c>
      <c r="T1313" t="str">
        <f t="shared" si="104"/>
        <v xml:space="preserve">NEWCASTLE </v>
      </c>
      <c r="U1313">
        <v>0</v>
      </c>
      <c r="V1313" t="s">
        <v>17</v>
      </c>
      <c r="W1313">
        <f t="shared" si="105"/>
        <v>2023</v>
      </c>
    </row>
    <row r="1314" spans="1:23" x14ac:dyDescent="0.25">
      <c r="A1314" s="10" t="str">
        <f>IF(YEAR(G1314)=2024,#REF!,"")</f>
        <v/>
      </c>
      <c r="B1314" s="10" t="str">
        <f>IF(YEAR(G1314)=2025,#REF!,"")</f>
        <v/>
      </c>
      <c r="C1314" s="10" t="str">
        <f t="shared" si="101"/>
        <v>Afternoon45244</v>
      </c>
      <c r="D1314" s="5" t="str">
        <f>IF('by region'!$C$2="Any","Any",List!V1314)&amp;M1314&amp;IF('by region'!$I$2="Any","Any",N1314)&amp;G1314</f>
        <v>AnyJumpAny45244</v>
      </c>
      <c r="E1314" s="5" t="e">
        <f>IF(I1314=#REF!,List!G1314,"")</f>
        <v>#REF!</v>
      </c>
      <c r="F1314" s="5" t="e">
        <f t="shared" si="102"/>
        <v>#REF!</v>
      </c>
      <c r="G1314" s="15">
        <v>45244</v>
      </c>
      <c r="H1314" s="16" t="s">
        <v>7</v>
      </c>
      <c r="I1314" s="16" t="s">
        <v>45</v>
      </c>
      <c r="J1314" s="16" t="s">
        <v>9</v>
      </c>
      <c r="K1314" s="14" t="s">
        <v>16</v>
      </c>
      <c r="L1314" s="14" t="s">
        <v>17</v>
      </c>
      <c r="M1314" s="16" t="s">
        <v>12</v>
      </c>
      <c r="N1314" s="16" t="s">
        <v>13</v>
      </c>
      <c r="O1314" s="16" t="s">
        <v>14</v>
      </c>
      <c r="P1314" s="12">
        <f t="shared" si="103"/>
        <v>1</v>
      </c>
      <c r="Q1314" s="12" cm="1">
        <f t="array" ref="Q1314">SUMPRODUCT(($G$2:$G$3094=G1314)*(P1314&gt;$P$2:$P$3094))+1</f>
        <v>1</v>
      </c>
      <c r="R1314" s="12" t="e">
        <f>(Q1314*100000)+#REF!</f>
        <v>#REF!</v>
      </c>
      <c r="S1314" t="e" cm="1">
        <f t="array" ref="S1314">SUMPRODUCT(($G$2:$G$3094=G1314)*(R1314&gt;$R$2:$R$3094))+1</f>
        <v>#REF!</v>
      </c>
      <c r="T1314" t="str">
        <f t="shared" si="104"/>
        <v xml:space="preserve">Huntingdon </v>
      </c>
      <c r="U1314">
        <v>0</v>
      </c>
      <c r="V1314" t="s">
        <v>11</v>
      </c>
      <c r="W1314">
        <f t="shared" si="105"/>
        <v>2023</v>
      </c>
    </row>
    <row r="1315" spans="1:23" x14ac:dyDescent="0.25">
      <c r="A1315" s="10" t="str">
        <f>IF(YEAR(G1315)=2024,#REF!,"")</f>
        <v/>
      </c>
      <c r="B1315" s="10" t="str">
        <f>IF(YEAR(G1315)=2025,#REF!,"")</f>
        <v/>
      </c>
      <c r="C1315" s="10" t="str">
        <f t="shared" si="101"/>
        <v>Afternoon45244</v>
      </c>
      <c r="D1315" s="5" t="str">
        <f>IF('by region'!$C$2="Any","Any",List!V1315)&amp;M1315&amp;IF('by region'!$I$2="Any","Any",N1315)&amp;G1315</f>
        <v>AnyJumpAny45244</v>
      </c>
      <c r="E1315" s="5" t="e">
        <f>IF(I1315=#REF!,List!G1315,"")</f>
        <v>#REF!</v>
      </c>
      <c r="F1315" s="5" t="e">
        <f t="shared" si="102"/>
        <v>#REF!</v>
      </c>
      <c r="G1315" s="15">
        <v>45244</v>
      </c>
      <c r="H1315" s="16" t="s">
        <v>7</v>
      </c>
      <c r="I1315" s="16" t="s">
        <v>36</v>
      </c>
      <c r="J1315" s="16" t="s">
        <v>9</v>
      </c>
      <c r="K1315" s="14" t="s">
        <v>24</v>
      </c>
      <c r="L1315" s="14" t="s">
        <v>19</v>
      </c>
      <c r="M1315" s="16" t="s">
        <v>12</v>
      </c>
      <c r="N1315" s="16" t="s">
        <v>13</v>
      </c>
      <c r="O1315" s="16" t="s">
        <v>14</v>
      </c>
      <c r="P1315" s="12">
        <f t="shared" si="103"/>
        <v>1</v>
      </c>
      <c r="Q1315" s="12" cm="1">
        <f t="array" ref="Q1315">SUMPRODUCT(($G$2:$G$3094=G1315)*(P1315&gt;$P$2:$P$3094))+1</f>
        <v>1</v>
      </c>
      <c r="R1315" s="12" t="e">
        <f>(Q1315*100000)+#REF!</f>
        <v>#REF!</v>
      </c>
      <c r="S1315" t="e" cm="1">
        <f t="array" ref="S1315">SUMPRODUCT(($G$2:$G$3094=G1315)*(R1315&gt;$R$2:$R$3094))+1</f>
        <v>#REF!</v>
      </c>
      <c r="T1315" t="str">
        <f t="shared" si="104"/>
        <v xml:space="preserve">Lingfield Park </v>
      </c>
      <c r="U1315">
        <v>0</v>
      </c>
      <c r="V1315" t="s">
        <v>17</v>
      </c>
      <c r="W1315">
        <f t="shared" si="105"/>
        <v>2023</v>
      </c>
    </row>
    <row r="1316" spans="1:23" x14ac:dyDescent="0.25">
      <c r="A1316" s="10" t="str">
        <f>IF(YEAR(G1316)=2024,#REF!,"")</f>
        <v/>
      </c>
      <c r="B1316" s="10" t="str">
        <f>IF(YEAR(G1316)=2025,#REF!,"")</f>
        <v/>
      </c>
      <c r="C1316" s="10" t="str">
        <f t="shared" si="101"/>
        <v>Afternoon45245</v>
      </c>
      <c r="D1316" s="5" t="str">
        <f>IF('by region'!$C$2="Any","Any",List!V1316)&amp;M1316&amp;IF('by region'!$I$2="Any","Any",N1316)&amp;G1316</f>
        <v>AnyFlatAny45245</v>
      </c>
      <c r="E1316" s="5" t="e">
        <f>IF(I1316=#REF!,List!G1316,"")</f>
        <v>#REF!</v>
      </c>
      <c r="F1316" s="5" t="e">
        <f t="shared" si="102"/>
        <v>#REF!</v>
      </c>
      <c r="G1316" s="15">
        <v>45245</v>
      </c>
      <c r="H1316" s="16" t="s">
        <v>27</v>
      </c>
      <c r="I1316" s="16" t="s">
        <v>47</v>
      </c>
      <c r="J1316" s="16" t="s">
        <v>9</v>
      </c>
      <c r="K1316" s="14" t="s">
        <v>16</v>
      </c>
      <c r="L1316" s="14" t="s">
        <v>19</v>
      </c>
      <c r="M1316" s="16" t="s">
        <v>25</v>
      </c>
      <c r="N1316" s="16" t="s">
        <v>26</v>
      </c>
      <c r="O1316" s="16" t="s">
        <v>21</v>
      </c>
      <c r="P1316" s="12">
        <f t="shared" si="103"/>
        <v>1</v>
      </c>
      <c r="Q1316" s="12" cm="1">
        <f t="array" ref="Q1316">SUMPRODUCT(($G$2:$G$3094=G1316)*(P1316&gt;$P$2:$P$3094))+1</f>
        <v>1</v>
      </c>
      <c r="R1316" s="12" t="e">
        <f>(Q1316*100000)+#REF!</f>
        <v>#REF!</v>
      </c>
      <c r="S1316" t="e" cm="1">
        <f t="array" ref="S1316">SUMPRODUCT(($G$2:$G$3094=G1316)*(R1316&gt;$R$2:$R$3094))+1</f>
        <v>#REF!</v>
      </c>
      <c r="T1316" t="str">
        <f t="shared" si="104"/>
        <v xml:space="preserve">KEMPTON PARK </v>
      </c>
      <c r="U1316">
        <v>0</v>
      </c>
      <c r="V1316" t="s">
        <v>17</v>
      </c>
      <c r="W1316">
        <f t="shared" si="105"/>
        <v>2023</v>
      </c>
    </row>
    <row r="1317" spans="1:23" x14ac:dyDescent="0.25">
      <c r="A1317" s="10" t="str">
        <f>IF(YEAR(G1317)=2024,#REF!,"")</f>
        <v/>
      </c>
      <c r="B1317" s="10" t="str">
        <f>IF(YEAR(G1317)=2025,#REF!,"")</f>
        <v/>
      </c>
      <c r="C1317" s="10" t="str">
        <f t="shared" si="101"/>
        <v>Floodlit45245</v>
      </c>
      <c r="D1317" s="5" t="str">
        <f>IF('by region'!$C$2="Any","Any",List!V1317)&amp;M1317&amp;IF('by region'!$I$2="Any","Any",N1317)&amp;G1317</f>
        <v>AnyFlatAny45245</v>
      </c>
      <c r="E1317" s="5" t="e">
        <f>IF(I1317=#REF!,List!G1317,"")</f>
        <v>#REF!</v>
      </c>
      <c r="F1317" s="5" t="e">
        <f t="shared" si="102"/>
        <v>#REF!</v>
      </c>
      <c r="G1317" s="15">
        <v>45245</v>
      </c>
      <c r="H1317" s="16" t="s">
        <v>27</v>
      </c>
      <c r="I1317" s="16" t="s">
        <v>23</v>
      </c>
      <c r="J1317" s="16" t="s">
        <v>32</v>
      </c>
      <c r="K1317" s="14" t="s">
        <v>24</v>
      </c>
      <c r="L1317" s="14" t="s">
        <v>17</v>
      </c>
      <c r="M1317" s="16" t="s">
        <v>25</v>
      </c>
      <c r="N1317" s="16" t="s">
        <v>26</v>
      </c>
      <c r="O1317" s="16" t="s">
        <v>33</v>
      </c>
      <c r="P1317" s="12">
        <f t="shared" si="103"/>
        <v>3</v>
      </c>
      <c r="Q1317" s="12" cm="1">
        <f t="array" ref="Q1317">SUMPRODUCT(($G$2:$G$3094=G1317)*(P1317&gt;$P$2:$P$3094))+1</f>
        <v>4</v>
      </c>
      <c r="R1317" s="12" t="e">
        <f>(Q1317*100000)+#REF!</f>
        <v>#REF!</v>
      </c>
      <c r="S1317" t="e" cm="1">
        <f t="array" ref="S1317">SUMPRODUCT(($G$2:$G$3094=G1317)*(R1317&gt;$R$2:$R$3094))+1</f>
        <v>#REF!</v>
      </c>
      <c r="T1317" t="str">
        <f t="shared" si="104"/>
        <v>SOUTHWELL #</v>
      </c>
      <c r="U1317">
        <v>0</v>
      </c>
      <c r="V1317" t="s">
        <v>19</v>
      </c>
      <c r="W1317">
        <f t="shared" si="105"/>
        <v>2023</v>
      </c>
    </row>
    <row r="1318" spans="1:23" x14ac:dyDescent="0.25">
      <c r="A1318" s="10" t="str">
        <f>IF(YEAR(G1318)=2024,#REF!,"")</f>
        <v/>
      </c>
      <c r="B1318" s="10" t="str">
        <f>IF(YEAR(G1318)=2025,#REF!,"")</f>
        <v/>
      </c>
      <c r="C1318" s="10" t="str">
        <f t="shared" si="101"/>
        <v>Afternoon45245</v>
      </c>
      <c r="D1318" s="5" t="str">
        <f>IF('by region'!$C$2="Any","Any",List!V1318)&amp;M1318&amp;IF('by region'!$I$2="Any","Any",N1318)&amp;G1318</f>
        <v>AnyJumpAny45245</v>
      </c>
      <c r="E1318" s="5" t="e">
        <f>IF(I1318=#REF!,List!G1318,"")</f>
        <v>#REF!</v>
      </c>
      <c r="F1318" s="5" t="e">
        <f t="shared" si="102"/>
        <v>#REF!</v>
      </c>
      <c r="G1318" s="15">
        <v>45245</v>
      </c>
      <c r="H1318" s="16" t="s">
        <v>27</v>
      </c>
      <c r="I1318" s="16" t="s">
        <v>28</v>
      </c>
      <c r="J1318" s="16" t="s">
        <v>9</v>
      </c>
      <c r="K1318" s="14" t="s">
        <v>10</v>
      </c>
      <c r="L1318" s="14" t="s">
        <v>11</v>
      </c>
      <c r="M1318" s="16" t="s">
        <v>12</v>
      </c>
      <c r="N1318" s="16" t="s">
        <v>13</v>
      </c>
      <c r="O1318" s="16" t="s">
        <v>14</v>
      </c>
      <c r="P1318" s="12">
        <f t="shared" si="103"/>
        <v>1</v>
      </c>
      <c r="Q1318" s="12" cm="1">
        <f t="array" ref="Q1318">SUMPRODUCT(($G$2:$G$3094=G1318)*(P1318&gt;$P$2:$P$3094))+1</f>
        <v>1</v>
      </c>
      <c r="R1318" s="12" t="e">
        <f>(Q1318*100000)+#REF!</f>
        <v>#REF!</v>
      </c>
      <c r="S1318" t="e" cm="1">
        <f t="array" ref="S1318">SUMPRODUCT(($G$2:$G$3094=G1318)*(R1318&gt;$R$2:$R$3094))+1</f>
        <v>#REF!</v>
      </c>
      <c r="T1318" t="str">
        <f t="shared" si="104"/>
        <v xml:space="preserve">Ayr </v>
      </c>
      <c r="U1318">
        <v>0</v>
      </c>
      <c r="V1318" t="s">
        <v>30</v>
      </c>
      <c r="W1318">
        <f t="shared" si="105"/>
        <v>2023</v>
      </c>
    </row>
    <row r="1319" spans="1:23" x14ac:dyDescent="0.25">
      <c r="A1319" s="10" t="str">
        <f>IF(YEAR(G1319)=2024,#REF!,"")</f>
        <v/>
      </c>
      <c r="B1319" s="10" t="str">
        <f>IF(YEAR(G1319)=2025,#REF!,"")</f>
        <v/>
      </c>
      <c r="C1319" s="10" t="str">
        <f t="shared" si="101"/>
        <v>Afternoon45245</v>
      </c>
      <c r="D1319" s="5" t="str">
        <f>IF('by region'!$C$2="Any","Any",List!V1319)&amp;M1319&amp;IF('by region'!$I$2="Any","Any",N1319)&amp;G1319</f>
        <v>AnyJumpAny45245</v>
      </c>
      <c r="E1319" s="5" t="e">
        <f>IF(I1319=#REF!,List!G1319,"")</f>
        <v>#REF!</v>
      </c>
      <c r="F1319" s="5" t="e">
        <f t="shared" si="102"/>
        <v>#REF!</v>
      </c>
      <c r="G1319" s="15">
        <v>45245</v>
      </c>
      <c r="H1319" s="16" t="s">
        <v>27</v>
      </c>
      <c r="I1319" s="16" t="s">
        <v>64</v>
      </c>
      <c r="J1319" s="16" t="s">
        <v>9</v>
      </c>
      <c r="K1319" s="14" t="s">
        <v>10</v>
      </c>
      <c r="L1319" s="14" t="s">
        <v>17</v>
      </c>
      <c r="M1319" s="16" t="s">
        <v>12</v>
      </c>
      <c r="N1319" s="16" t="s">
        <v>13</v>
      </c>
      <c r="O1319" s="16" t="s">
        <v>14</v>
      </c>
      <c r="P1319" s="12">
        <f t="shared" si="103"/>
        <v>1</v>
      </c>
      <c r="Q1319" s="12" cm="1">
        <f t="array" ref="Q1319">SUMPRODUCT(($G$2:$G$3094=G1319)*(P1319&gt;$P$2:$P$3094))+1</f>
        <v>1</v>
      </c>
      <c r="R1319" s="12" t="e">
        <f>(Q1319*100000)+#REF!</f>
        <v>#REF!</v>
      </c>
      <c r="S1319" t="e" cm="1">
        <f t="array" ref="S1319">SUMPRODUCT(($G$2:$G$3094=G1319)*(R1319&gt;$R$2:$R$3094))+1</f>
        <v>#REF!</v>
      </c>
      <c r="T1319" t="str">
        <f t="shared" si="104"/>
        <v xml:space="preserve">Bangor-On-Dee </v>
      </c>
      <c r="U1319">
        <v>0</v>
      </c>
      <c r="V1319" t="s">
        <v>17</v>
      </c>
      <c r="W1319">
        <f t="shared" si="105"/>
        <v>2023</v>
      </c>
    </row>
    <row r="1320" spans="1:23" x14ac:dyDescent="0.25">
      <c r="A1320" s="10" t="str">
        <f>IF(YEAR(G1320)=2024,#REF!,"")</f>
        <v/>
      </c>
      <c r="B1320" s="10" t="str">
        <f>IF(YEAR(G1320)=2025,#REF!,"")</f>
        <v/>
      </c>
      <c r="C1320" s="10" t="str">
        <f t="shared" si="101"/>
        <v>Floodlit45246</v>
      </c>
      <c r="D1320" s="5" t="str">
        <f>IF('by region'!$C$2="Any","Any",List!V1320)&amp;M1320&amp;IF('by region'!$I$2="Any","Any",N1320)&amp;G1320</f>
        <v>AnyFlatAny45246</v>
      </c>
      <c r="E1320" s="5" t="e">
        <f>IF(I1320=#REF!,List!G1320,"")</f>
        <v>#REF!</v>
      </c>
      <c r="F1320" s="5" t="e">
        <f t="shared" si="102"/>
        <v>#REF!</v>
      </c>
      <c r="G1320" s="15">
        <v>45246</v>
      </c>
      <c r="H1320" s="16" t="s">
        <v>34</v>
      </c>
      <c r="I1320" s="16" t="s">
        <v>73</v>
      </c>
      <c r="J1320" s="16" t="s">
        <v>32</v>
      </c>
      <c r="K1320" s="14" t="s">
        <v>10</v>
      </c>
      <c r="L1320" s="14" t="s">
        <v>19</v>
      </c>
      <c r="M1320" s="16" t="s">
        <v>25</v>
      </c>
      <c r="N1320" s="16" t="s">
        <v>26</v>
      </c>
      <c r="O1320" s="16" t="s">
        <v>33</v>
      </c>
      <c r="P1320" s="12">
        <f t="shared" si="103"/>
        <v>3</v>
      </c>
      <c r="Q1320" s="12" cm="1">
        <f t="array" ref="Q1320">SUMPRODUCT(($G$2:$G$3094=G1320)*(P1320&gt;$P$2:$P$3094))+1</f>
        <v>4</v>
      </c>
      <c r="R1320" s="12" t="e">
        <f>(Q1320*100000)+#REF!</f>
        <v>#REF!</v>
      </c>
      <c r="S1320" t="e" cm="1">
        <f t="array" ref="S1320">SUMPRODUCT(($G$2:$G$3094=G1320)*(R1320&gt;$R$2:$R$3094))+1</f>
        <v>#REF!</v>
      </c>
      <c r="T1320" t="str">
        <f t="shared" si="104"/>
        <v>CHELMSFORD CITY #</v>
      </c>
      <c r="U1320">
        <v>0</v>
      </c>
      <c r="V1320" t="s">
        <v>19</v>
      </c>
      <c r="W1320">
        <f t="shared" si="105"/>
        <v>2023</v>
      </c>
    </row>
    <row r="1321" spans="1:23" x14ac:dyDescent="0.25">
      <c r="A1321" s="10" t="str">
        <f>IF(YEAR(G1321)=2024,#REF!,"")</f>
        <v/>
      </c>
      <c r="B1321" s="10" t="str">
        <f>IF(YEAR(G1321)=2025,#REF!,"")</f>
        <v/>
      </c>
      <c r="C1321" s="10" t="str">
        <f t="shared" si="101"/>
        <v>Afternoon45246</v>
      </c>
      <c r="D1321" s="5" t="str">
        <f>IF('by region'!$C$2="Any","Any",List!V1321)&amp;M1321&amp;IF('by region'!$I$2="Any","Any",N1321)&amp;G1321</f>
        <v>AnyJumpAny45246</v>
      </c>
      <c r="E1321" s="5" t="e">
        <f>IF(I1321=#REF!,List!G1321,"")</f>
        <v>#REF!</v>
      </c>
      <c r="F1321" s="5" t="e">
        <f t="shared" si="102"/>
        <v>#REF!</v>
      </c>
      <c r="G1321" s="15">
        <v>45246</v>
      </c>
      <c r="H1321" s="16" t="s">
        <v>34</v>
      </c>
      <c r="I1321" s="16" t="s">
        <v>53</v>
      </c>
      <c r="J1321" s="16" t="s">
        <v>9</v>
      </c>
      <c r="K1321" s="14" t="s">
        <v>16</v>
      </c>
      <c r="L1321" s="14" t="s">
        <v>17</v>
      </c>
      <c r="M1321" s="16" t="s">
        <v>12</v>
      </c>
      <c r="N1321" s="16" t="s">
        <v>13</v>
      </c>
      <c r="O1321" s="16" t="s">
        <v>14</v>
      </c>
      <c r="P1321" s="12">
        <f t="shared" si="103"/>
        <v>1</v>
      </c>
      <c r="Q1321" s="12" cm="1">
        <f t="array" ref="Q1321">SUMPRODUCT(($G$2:$G$3094=G1321)*(P1321&gt;$P$2:$P$3094))+1</f>
        <v>1</v>
      </c>
      <c r="R1321" s="12" t="e">
        <f>(Q1321*100000)+#REF!</f>
        <v>#REF!</v>
      </c>
      <c r="S1321" t="e" cm="1">
        <f t="array" ref="S1321">SUMPRODUCT(($G$2:$G$3094=G1321)*(R1321&gt;$R$2:$R$3094))+1</f>
        <v>#REF!</v>
      </c>
      <c r="T1321" t="str">
        <f t="shared" si="104"/>
        <v xml:space="preserve">Market Rasen </v>
      </c>
      <c r="U1321">
        <v>0</v>
      </c>
      <c r="V1321" t="s">
        <v>17</v>
      </c>
      <c r="W1321">
        <f t="shared" si="105"/>
        <v>2023</v>
      </c>
    </row>
    <row r="1322" spans="1:23" x14ac:dyDescent="0.25">
      <c r="A1322" s="10" t="str">
        <f>IF(YEAR(G1322)=2024,#REF!,"")</f>
        <v/>
      </c>
      <c r="B1322" s="10" t="str">
        <f>IF(YEAR(G1322)=2025,#REF!,"")</f>
        <v/>
      </c>
      <c r="C1322" s="10" t="str">
        <f t="shared" si="101"/>
        <v>Afternoon45246</v>
      </c>
      <c r="D1322" s="5" t="str">
        <f>IF('by region'!$C$2="Any","Any",List!V1322)&amp;M1322&amp;IF('by region'!$I$2="Any","Any",N1322)&amp;G1322</f>
        <v>AnyJumpAny45246</v>
      </c>
      <c r="E1322" s="5" t="e">
        <f>IF(I1322=#REF!,List!G1322,"")</f>
        <v>#REF!</v>
      </c>
      <c r="F1322" s="5" t="e">
        <f t="shared" si="102"/>
        <v>#REF!</v>
      </c>
      <c r="G1322" s="15">
        <v>45246</v>
      </c>
      <c r="H1322" s="16" t="s">
        <v>34</v>
      </c>
      <c r="I1322" s="16" t="s">
        <v>46</v>
      </c>
      <c r="J1322" s="16" t="s">
        <v>9</v>
      </c>
      <c r="K1322" s="14" t="s">
        <v>24</v>
      </c>
      <c r="L1322" s="14" t="s">
        <v>11</v>
      </c>
      <c r="M1322" s="16" t="s">
        <v>12</v>
      </c>
      <c r="N1322" s="16" t="s">
        <v>13</v>
      </c>
      <c r="O1322" s="16" t="s">
        <v>14</v>
      </c>
      <c r="P1322" s="12">
        <f t="shared" si="103"/>
        <v>1</v>
      </c>
      <c r="Q1322" s="12" cm="1">
        <f t="array" ref="Q1322">SUMPRODUCT(($G$2:$G$3094=G1322)*(P1322&gt;$P$2:$P$3094))+1</f>
        <v>1</v>
      </c>
      <c r="R1322" s="12" t="e">
        <f>(Q1322*100000)+#REF!</f>
        <v>#REF!</v>
      </c>
      <c r="S1322" t="e" cm="1">
        <f t="array" ref="S1322">SUMPRODUCT(($G$2:$G$3094=G1322)*(R1322&gt;$R$2:$R$3094))+1</f>
        <v>#REF!</v>
      </c>
      <c r="T1322" t="str">
        <f t="shared" si="104"/>
        <v xml:space="preserve">Sedgefield </v>
      </c>
      <c r="U1322">
        <v>0</v>
      </c>
      <c r="V1322" t="s">
        <v>17</v>
      </c>
      <c r="W1322">
        <f t="shared" si="105"/>
        <v>2023</v>
      </c>
    </row>
    <row r="1323" spans="1:23" x14ac:dyDescent="0.25">
      <c r="A1323" s="10" t="str">
        <f>IF(YEAR(G1323)=2024,#REF!,"")</f>
        <v/>
      </c>
      <c r="B1323" s="10" t="str">
        <f>IF(YEAR(G1323)=2025,#REF!,"")</f>
        <v/>
      </c>
      <c r="C1323" s="10" t="str">
        <f t="shared" si="101"/>
        <v>Afternoon45246</v>
      </c>
      <c r="D1323" s="5" t="str">
        <f>IF('by region'!$C$2="Any","Any",List!V1323)&amp;M1323&amp;IF('by region'!$I$2="Any","Any",N1323)&amp;G1323</f>
        <v>AnyJumpAny45246</v>
      </c>
      <c r="E1323" s="5" t="e">
        <f>IF(I1323=#REF!,List!G1323,"")</f>
        <v>#REF!</v>
      </c>
      <c r="F1323" s="5" t="e">
        <f t="shared" si="102"/>
        <v>#REF!</v>
      </c>
      <c r="G1323" s="15">
        <v>45246</v>
      </c>
      <c r="H1323" s="16" t="s">
        <v>34</v>
      </c>
      <c r="I1323" s="16" t="s">
        <v>57</v>
      </c>
      <c r="J1323" s="16" t="s">
        <v>9</v>
      </c>
      <c r="K1323" s="14" t="s">
        <v>10</v>
      </c>
      <c r="L1323" s="14" t="s">
        <v>19</v>
      </c>
      <c r="M1323" s="16" t="s">
        <v>12</v>
      </c>
      <c r="N1323" s="16" t="s">
        <v>13</v>
      </c>
      <c r="O1323" s="16" t="s">
        <v>14</v>
      </c>
      <c r="P1323" s="12">
        <f t="shared" si="103"/>
        <v>1</v>
      </c>
      <c r="Q1323" s="12" cm="1">
        <f t="array" ref="Q1323">SUMPRODUCT(($G$2:$G$3094=G1323)*(P1323&gt;$P$2:$P$3094))+1</f>
        <v>1</v>
      </c>
      <c r="R1323" s="12" t="e">
        <f>(Q1323*100000)+#REF!</f>
        <v>#REF!</v>
      </c>
      <c r="S1323" t="e" cm="1">
        <f t="array" ref="S1323">SUMPRODUCT(($G$2:$G$3094=G1323)*(R1323&gt;$R$2:$R$3094))+1</f>
        <v>#REF!</v>
      </c>
      <c r="T1323" t="str">
        <f t="shared" si="104"/>
        <v xml:space="preserve">Taunton </v>
      </c>
      <c r="U1323">
        <v>0</v>
      </c>
      <c r="V1323" t="s">
        <v>19</v>
      </c>
      <c r="W1323">
        <f t="shared" si="105"/>
        <v>2023</v>
      </c>
    </row>
    <row r="1324" spans="1:23" x14ac:dyDescent="0.25">
      <c r="A1324" s="10" t="str">
        <f>IF(YEAR(G1324)=2024,#REF!,"")</f>
        <v/>
      </c>
      <c r="B1324" s="10" t="str">
        <f>IF(YEAR(G1324)=2025,#REF!,"")</f>
        <v/>
      </c>
      <c r="C1324" s="10" t="str">
        <f t="shared" si="101"/>
        <v>Floodlit45247</v>
      </c>
      <c r="D1324" s="5" t="str">
        <f>IF('by region'!$C$2="Any","Any",List!V1324)&amp;M1324&amp;IF('by region'!$I$2="Any","Any",N1324)&amp;G1324</f>
        <v>AnyFlatAny45247</v>
      </c>
      <c r="E1324" s="5" t="e">
        <f>IF(I1324=#REF!,List!G1324,"")</f>
        <v>#REF!</v>
      </c>
      <c r="F1324" s="5" t="e">
        <f t="shared" si="102"/>
        <v>#REF!</v>
      </c>
      <c r="G1324" s="15">
        <v>45247</v>
      </c>
      <c r="H1324" s="16" t="s">
        <v>35</v>
      </c>
      <c r="I1324" s="16" t="s">
        <v>43</v>
      </c>
      <c r="J1324" s="16" t="s">
        <v>32</v>
      </c>
      <c r="K1324" s="14" t="s">
        <v>24</v>
      </c>
      <c r="L1324" s="14" t="s">
        <v>17</v>
      </c>
      <c r="M1324" s="16" t="s">
        <v>25</v>
      </c>
      <c r="N1324" s="16" t="s">
        <v>26</v>
      </c>
      <c r="O1324" s="16" t="s">
        <v>33</v>
      </c>
      <c r="P1324" s="12">
        <f t="shared" si="103"/>
        <v>3</v>
      </c>
      <c r="Q1324" s="12" cm="1">
        <f t="array" ref="Q1324">SUMPRODUCT(($G$2:$G$3094=G1324)*(P1324&gt;$P$2:$P$3094))+1</f>
        <v>4</v>
      </c>
      <c r="R1324" s="12" t="e">
        <f>(Q1324*100000)+#REF!</f>
        <v>#REF!</v>
      </c>
      <c r="S1324" t="e" cm="1">
        <f t="array" ref="S1324">SUMPRODUCT(($G$2:$G$3094=G1324)*(R1324&gt;$R$2:$R$3094))+1</f>
        <v>#REF!</v>
      </c>
      <c r="T1324" t="str">
        <f t="shared" si="104"/>
        <v>WOLVERHAMPTON #</v>
      </c>
      <c r="U1324">
        <v>0</v>
      </c>
      <c r="V1324" t="s">
        <v>17</v>
      </c>
      <c r="W1324">
        <f t="shared" si="105"/>
        <v>2023</v>
      </c>
    </row>
    <row r="1325" spans="1:23" x14ac:dyDescent="0.25">
      <c r="A1325" s="10" t="str">
        <f>IF(YEAR(G1325)=2024,#REF!,"")</f>
        <v/>
      </c>
      <c r="B1325" s="10" t="str">
        <f>IF(YEAR(G1325)=2025,#REF!,"")</f>
        <v/>
      </c>
      <c r="C1325" s="10" t="str">
        <f t="shared" si="101"/>
        <v>Afternoon45247</v>
      </c>
      <c r="D1325" s="5" t="str">
        <f>IF('by region'!$C$2="Any","Any",List!V1325)&amp;M1325&amp;IF('by region'!$I$2="Any","Any",N1325)&amp;G1325</f>
        <v>AnyFlatAny45247</v>
      </c>
      <c r="E1325" s="5" t="e">
        <f>IF(I1325=#REF!,List!G1325,"")</f>
        <v>#REF!</v>
      </c>
      <c r="F1325" s="5" t="e">
        <f t="shared" si="102"/>
        <v>#REF!</v>
      </c>
      <c r="G1325" s="15">
        <v>45247</v>
      </c>
      <c r="H1325" s="16" t="s">
        <v>35</v>
      </c>
      <c r="I1325" s="16" t="s">
        <v>31</v>
      </c>
      <c r="J1325" s="16" t="s">
        <v>9</v>
      </c>
      <c r="K1325" s="14" t="s">
        <v>24</v>
      </c>
      <c r="L1325" s="14" t="s">
        <v>11</v>
      </c>
      <c r="M1325" s="16" t="s">
        <v>25</v>
      </c>
      <c r="N1325" s="16" t="s">
        <v>26</v>
      </c>
      <c r="O1325" s="16" t="s">
        <v>14</v>
      </c>
      <c r="P1325" s="12">
        <f t="shared" si="103"/>
        <v>1</v>
      </c>
      <c r="Q1325" s="12" cm="1">
        <f t="array" ref="Q1325">SUMPRODUCT(($G$2:$G$3094=G1325)*(P1325&gt;$P$2:$P$3094))+1</f>
        <v>1</v>
      </c>
      <c r="R1325" s="12" t="e">
        <f>(Q1325*100000)+#REF!</f>
        <v>#REF!</v>
      </c>
      <c r="S1325" t="e" cm="1">
        <f t="array" ref="S1325">SUMPRODUCT(($G$2:$G$3094=G1325)*(R1325&gt;$R$2:$R$3094))+1</f>
        <v>#REF!</v>
      </c>
      <c r="T1325" t="str">
        <f t="shared" si="104"/>
        <v xml:space="preserve">NEWCASTLE </v>
      </c>
      <c r="U1325">
        <v>0</v>
      </c>
      <c r="V1325" t="s">
        <v>19</v>
      </c>
      <c r="W1325">
        <f t="shared" si="105"/>
        <v>2023</v>
      </c>
    </row>
    <row r="1326" spans="1:23" x14ac:dyDescent="0.25">
      <c r="A1326" s="10" t="str">
        <f>IF(YEAR(G1326)=2024,#REF!,"")</f>
        <v/>
      </c>
      <c r="B1326" s="10" t="str">
        <f>IF(YEAR(G1326)=2025,#REF!,"")</f>
        <v/>
      </c>
      <c r="C1326" s="10" t="str">
        <f t="shared" si="101"/>
        <v>Afternoon45247</v>
      </c>
      <c r="D1326" s="5" t="str">
        <f>IF('by region'!$C$2="Any","Any",List!V1326)&amp;M1326&amp;IF('by region'!$I$2="Any","Any",N1326)&amp;G1326</f>
        <v>AnyJumpAny45247</v>
      </c>
      <c r="E1326" s="5" t="e">
        <f>IF(I1326=#REF!,List!G1326,"")</f>
        <v>#REF!</v>
      </c>
      <c r="F1326" s="5" t="e">
        <f t="shared" si="102"/>
        <v>#REF!</v>
      </c>
      <c r="G1326" s="15">
        <v>45247</v>
      </c>
      <c r="H1326" s="16" t="s">
        <v>35</v>
      </c>
      <c r="I1326" s="16" t="s">
        <v>15</v>
      </c>
      <c r="J1326" s="16" t="s">
        <v>9</v>
      </c>
      <c r="K1326" s="14" t="s">
        <v>16</v>
      </c>
      <c r="L1326" s="14" t="s">
        <v>17</v>
      </c>
      <c r="M1326" s="16" t="s">
        <v>12</v>
      </c>
      <c r="N1326" s="16" t="s">
        <v>13</v>
      </c>
      <c r="O1326" s="16" t="s">
        <v>14</v>
      </c>
      <c r="P1326" s="12">
        <f t="shared" si="103"/>
        <v>1</v>
      </c>
      <c r="Q1326" s="12" cm="1">
        <f t="array" ref="Q1326">SUMPRODUCT(($G$2:$G$3094=G1326)*(P1326&gt;$P$2:$P$3094))+1</f>
        <v>1</v>
      </c>
      <c r="R1326" s="12" t="e">
        <f>(Q1326*100000)+#REF!</f>
        <v>#REF!</v>
      </c>
      <c r="S1326" t="e" cm="1">
        <f t="array" ref="S1326">SUMPRODUCT(($G$2:$G$3094=G1326)*(R1326&gt;$R$2:$R$3094))+1</f>
        <v>#REF!</v>
      </c>
      <c r="T1326" t="str">
        <f t="shared" si="104"/>
        <v xml:space="preserve">Cheltenham </v>
      </c>
      <c r="U1326">
        <v>0</v>
      </c>
      <c r="V1326" t="s">
        <v>11</v>
      </c>
      <c r="W1326">
        <f t="shared" si="105"/>
        <v>2023</v>
      </c>
    </row>
    <row r="1327" spans="1:23" x14ac:dyDescent="0.25">
      <c r="A1327" s="10" t="str">
        <f>IF(YEAR(G1327)=2024,#REF!,"")</f>
        <v/>
      </c>
      <c r="B1327" s="10" t="str">
        <f>IF(YEAR(G1327)=2025,#REF!,"")</f>
        <v/>
      </c>
      <c r="C1327" s="10" t="str">
        <f t="shared" si="101"/>
        <v>Afternoon45247</v>
      </c>
      <c r="D1327" s="5" t="str">
        <f>IF('by region'!$C$2="Any","Any",List!V1327)&amp;M1327&amp;IF('by region'!$I$2="Any","Any",N1327)&amp;G1327</f>
        <v>AnyJumpAny45247</v>
      </c>
      <c r="E1327" s="5" t="e">
        <f>IF(I1327=#REF!,List!G1327,"")</f>
        <v>#REF!</v>
      </c>
      <c r="F1327" s="5" t="e">
        <f t="shared" si="102"/>
        <v>#REF!</v>
      </c>
      <c r="G1327" s="15">
        <v>45247</v>
      </c>
      <c r="H1327" s="16" t="s">
        <v>35</v>
      </c>
      <c r="I1327" s="16" t="s">
        <v>23</v>
      </c>
      <c r="J1327" s="16" t="s">
        <v>9</v>
      </c>
      <c r="K1327" s="14" t="s">
        <v>24</v>
      </c>
      <c r="L1327" s="14" t="s">
        <v>17</v>
      </c>
      <c r="M1327" s="16" t="s">
        <v>12</v>
      </c>
      <c r="N1327" s="16" t="s">
        <v>13</v>
      </c>
      <c r="O1327" s="16" t="s">
        <v>14</v>
      </c>
      <c r="P1327" s="12">
        <f t="shared" si="103"/>
        <v>1</v>
      </c>
      <c r="Q1327" s="12" cm="1">
        <f t="array" ref="Q1327">SUMPRODUCT(($G$2:$G$3094=G1327)*(P1327&gt;$P$2:$P$3094))+1</f>
        <v>1</v>
      </c>
      <c r="R1327" s="12" t="e">
        <f>(Q1327*100000)+#REF!</f>
        <v>#REF!</v>
      </c>
      <c r="S1327" t="e" cm="1">
        <f t="array" ref="S1327">SUMPRODUCT(($G$2:$G$3094=G1327)*(R1327&gt;$R$2:$R$3094))+1</f>
        <v>#REF!</v>
      </c>
      <c r="T1327" t="str">
        <f t="shared" si="104"/>
        <v xml:space="preserve">Southwell </v>
      </c>
      <c r="U1327">
        <v>0</v>
      </c>
      <c r="V1327" t="s">
        <v>17</v>
      </c>
      <c r="W1327">
        <f t="shared" si="105"/>
        <v>2023</v>
      </c>
    </row>
    <row r="1328" spans="1:23" x14ac:dyDescent="0.25">
      <c r="A1328" s="10" t="str">
        <f>IF(YEAR(G1328)=2024,#REF!,"")</f>
        <v/>
      </c>
      <c r="B1328" s="10" t="str">
        <f>IF(YEAR(G1328)=2025,#REF!,"")</f>
        <v/>
      </c>
      <c r="C1328" s="10" t="str">
        <f t="shared" si="101"/>
        <v>Afternoon45248</v>
      </c>
      <c r="D1328" s="5" t="str">
        <f>IF('by region'!$C$2="Any","Any",List!V1328)&amp;M1328&amp;IF('by region'!$I$2="Any","Any",N1328)&amp;G1328</f>
        <v>AnyFlatAny45248</v>
      </c>
      <c r="E1328" s="5" t="e">
        <f>IF(I1328=#REF!,List!G1328,"")</f>
        <v>#REF!</v>
      </c>
      <c r="F1328" s="5" t="e">
        <f t="shared" si="102"/>
        <v>#REF!</v>
      </c>
      <c r="G1328" s="15">
        <v>45248</v>
      </c>
      <c r="H1328" s="16" t="s">
        <v>37</v>
      </c>
      <c r="I1328" s="16" t="s">
        <v>36</v>
      </c>
      <c r="J1328" s="16" t="s">
        <v>9</v>
      </c>
      <c r="K1328" s="14" t="s">
        <v>24</v>
      </c>
      <c r="L1328" s="14" t="s">
        <v>19</v>
      </c>
      <c r="M1328" s="16" t="s">
        <v>25</v>
      </c>
      <c r="N1328" s="16" t="s">
        <v>26</v>
      </c>
      <c r="O1328" s="16" t="s">
        <v>14</v>
      </c>
      <c r="P1328" s="12">
        <f t="shared" si="103"/>
        <v>1</v>
      </c>
      <c r="Q1328" s="12" cm="1">
        <f t="array" ref="Q1328">SUMPRODUCT(($G$2:$G$3094=G1328)*(P1328&gt;$P$2:$P$3094))+1</f>
        <v>1</v>
      </c>
      <c r="R1328" s="12" t="e">
        <f>(Q1328*100000)+#REF!</f>
        <v>#REF!</v>
      </c>
      <c r="S1328" t="e" cm="1">
        <f t="array" ref="S1328">SUMPRODUCT(($G$2:$G$3094=G1328)*(R1328&gt;$R$2:$R$3094))+1</f>
        <v>#REF!</v>
      </c>
      <c r="T1328" t="str">
        <f t="shared" si="104"/>
        <v xml:space="preserve">LINGFIELD PARK </v>
      </c>
      <c r="U1328">
        <v>0</v>
      </c>
      <c r="V1328" t="s">
        <v>17</v>
      </c>
      <c r="W1328">
        <f t="shared" si="105"/>
        <v>2023</v>
      </c>
    </row>
    <row r="1329" spans="1:23" x14ac:dyDescent="0.25">
      <c r="A1329" s="10" t="str">
        <f>IF(YEAR(G1329)=2024,#REF!,"")</f>
        <v/>
      </c>
      <c r="B1329" s="10" t="str">
        <f>IF(YEAR(G1329)=2025,#REF!,"")</f>
        <v/>
      </c>
      <c r="C1329" s="10" t="str">
        <f t="shared" si="101"/>
        <v>Floodlit45248</v>
      </c>
      <c r="D1329" s="5" t="str">
        <f>IF('by region'!$C$2="Any","Any",List!V1329)&amp;M1329&amp;IF('by region'!$I$2="Any","Any",N1329)&amp;G1329</f>
        <v>AnyFlatAny45248</v>
      </c>
      <c r="E1329" s="5" t="e">
        <f>IF(I1329=#REF!,List!G1329,"")</f>
        <v>#REF!</v>
      </c>
      <c r="F1329" s="5" t="e">
        <f t="shared" si="102"/>
        <v>#REF!</v>
      </c>
      <c r="G1329" s="15">
        <v>45248</v>
      </c>
      <c r="H1329" s="16" t="s">
        <v>37</v>
      </c>
      <c r="I1329" s="16" t="s">
        <v>43</v>
      </c>
      <c r="J1329" s="16" t="s">
        <v>32</v>
      </c>
      <c r="K1329" s="14" t="s">
        <v>24</v>
      </c>
      <c r="L1329" s="14" t="s">
        <v>17</v>
      </c>
      <c r="M1329" s="16" t="s">
        <v>25</v>
      </c>
      <c r="N1329" s="16" t="s">
        <v>26</v>
      </c>
      <c r="O1329" s="16" t="s">
        <v>14</v>
      </c>
      <c r="P1329" s="12">
        <f t="shared" si="103"/>
        <v>3</v>
      </c>
      <c r="Q1329" s="12" cm="1">
        <f t="array" ref="Q1329">SUMPRODUCT(($G$2:$G$3094=G1329)*(P1329&gt;$P$2:$P$3094))+1</f>
        <v>5</v>
      </c>
      <c r="R1329" s="12" t="e">
        <f>(Q1329*100000)+#REF!</f>
        <v>#REF!</v>
      </c>
      <c r="S1329" t="e" cm="1">
        <f t="array" ref="S1329">SUMPRODUCT(($G$2:$G$3094=G1329)*(R1329&gt;$R$2:$R$3094))+1</f>
        <v>#REF!</v>
      </c>
      <c r="T1329" t="str">
        <f t="shared" si="104"/>
        <v>WOLVERHAMPTON #</v>
      </c>
      <c r="U1329">
        <v>0</v>
      </c>
      <c r="V1329" t="s">
        <v>17</v>
      </c>
      <c r="W1329">
        <f t="shared" si="105"/>
        <v>2023</v>
      </c>
    </row>
    <row r="1330" spans="1:23" x14ac:dyDescent="0.25">
      <c r="A1330" s="10" t="str">
        <f>IF(YEAR(G1330)=2024,#REF!,"")</f>
        <v/>
      </c>
      <c r="B1330" s="10" t="str">
        <f>IF(YEAR(G1330)=2025,#REF!,"")</f>
        <v/>
      </c>
      <c r="C1330" s="10" t="str">
        <f t="shared" si="101"/>
        <v>Afternoon45248</v>
      </c>
      <c r="D1330" s="5" t="str">
        <f>IF('by region'!$C$2="Any","Any",List!V1330)&amp;M1330&amp;IF('by region'!$I$2="Any","Any",N1330)&amp;G1330</f>
        <v>AnyJumpAny45248</v>
      </c>
      <c r="E1330" s="5" t="e">
        <f>IF(I1330=#REF!,List!G1330,"")</f>
        <v>#REF!</v>
      </c>
      <c r="F1330" s="5" t="e">
        <f t="shared" si="102"/>
        <v>#REF!</v>
      </c>
      <c r="G1330" s="15">
        <v>45248</v>
      </c>
      <c r="H1330" s="16" t="s">
        <v>37</v>
      </c>
      <c r="I1330" s="16" t="s">
        <v>15</v>
      </c>
      <c r="J1330" s="16" t="s">
        <v>9</v>
      </c>
      <c r="K1330" s="14" t="s">
        <v>16</v>
      </c>
      <c r="L1330" s="14" t="s">
        <v>17</v>
      </c>
      <c r="M1330" s="16" t="s">
        <v>12</v>
      </c>
      <c r="N1330" s="16" t="s">
        <v>13</v>
      </c>
      <c r="O1330" s="16" t="s">
        <v>14</v>
      </c>
      <c r="P1330" s="12">
        <f t="shared" si="103"/>
        <v>1</v>
      </c>
      <c r="Q1330" s="12" cm="1">
        <f t="array" ref="Q1330">SUMPRODUCT(($G$2:$G$3094=G1330)*(P1330&gt;$P$2:$P$3094))+1</f>
        <v>1</v>
      </c>
      <c r="R1330" s="12" t="e">
        <f>(Q1330*100000)+#REF!</f>
        <v>#REF!</v>
      </c>
      <c r="S1330" t="e" cm="1">
        <f t="array" ref="S1330">SUMPRODUCT(($G$2:$G$3094=G1330)*(R1330&gt;$R$2:$R$3094))+1</f>
        <v>#REF!</v>
      </c>
      <c r="T1330" t="str">
        <f t="shared" si="104"/>
        <v xml:space="preserve">Cheltenham </v>
      </c>
      <c r="U1330">
        <v>0</v>
      </c>
      <c r="V1330" t="s">
        <v>11</v>
      </c>
      <c r="W1330">
        <f t="shared" si="105"/>
        <v>2023</v>
      </c>
    </row>
    <row r="1331" spans="1:23" x14ac:dyDescent="0.25">
      <c r="A1331" s="10" t="str">
        <f>IF(YEAR(G1331)=2024,#REF!,"")</f>
        <v/>
      </c>
      <c r="B1331" s="10" t="str">
        <f>IF(YEAR(G1331)=2025,#REF!,"")</f>
        <v/>
      </c>
      <c r="C1331" s="10" t="str">
        <f t="shared" si="101"/>
        <v>Afternoon45248</v>
      </c>
      <c r="D1331" s="5" t="str">
        <f>IF('by region'!$C$2="Any","Any",List!V1331)&amp;M1331&amp;IF('by region'!$I$2="Any","Any",N1331)&amp;G1331</f>
        <v>AnyJumpAny45248</v>
      </c>
      <c r="E1331" s="5" t="e">
        <f>IF(I1331=#REF!,List!G1331,"")</f>
        <v>#REF!</v>
      </c>
      <c r="F1331" s="5" t="e">
        <f t="shared" si="102"/>
        <v>#REF!</v>
      </c>
      <c r="G1331" s="15">
        <v>45248</v>
      </c>
      <c r="H1331" s="16" t="s">
        <v>37</v>
      </c>
      <c r="I1331" s="16" t="s">
        <v>60</v>
      </c>
      <c r="J1331" s="16" t="s">
        <v>9</v>
      </c>
      <c r="K1331" s="14" t="s">
        <v>24</v>
      </c>
      <c r="L1331" s="14" t="s">
        <v>17</v>
      </c>
      <c r="M1331" s="16" t="s">
        <v>12</v>
      </c>
      <c r="N1331" s="16" t="s">
        <v>13</v>
      </c>
      <c r="O1331" s="16" t="s">
        <v>14</v>
      </c>
      <c r="P1331" s="12">
        <f t="shared" si="103"/>
        <v>1</v>
      </c>
      <c r="Q1331" s="12" cm="1">
        <f t="array" ref="Q1331">SUMPRODUCT(($G$2:$G$3094=G1331)*(P1331&gt;$P$2:$P$3094))+1</f>
        <v>1</v>
      </c>
      <c r="R1331" s="12" t="e">
        <f>(Q1331*100000)+#REF!</f>
        <v>#REF!</v>
      </c>
      <c r="S1331" t="e" cm="1">
        <f t="array" ref="S1331">SUMPRODUCT(($G$2:$G$3094=G1331)*(R1331&gt;$R$2:$R$3094))+1</f>
        <v>#REF!</v>
      </c>
      <c r="T1331" t="str">
        <f t="shared" si="104"/>
        <v xml:space="preserve">Uttoxeter </v>
      </c>
      <c r="U1331">
        <v>0</v>
      </c>
      <c r="V1331" t="s">
        <v>19</v>
      </c>
      <c r="W1331">
        <f t="shared" si="105"/>
        <v>2023</v>
      </c>
    </row>
    <row r="1332" spans="1:23" x14ac:dyDescent="0.25">
      <c r="A1332" s="10" t="str">
        <f>IF(YEAR(G1332)=2024,#REF!,"")</f>
        <v/>
      </c>
      <c r="B1332" s="10" t="str">
        <f>IF(YEAR(G1332)=2025,#REF!,"")</f>
        <v/>
      </c>
      <c r="C1332" s="10" t="str">
        <f t="shared" ref="C1332:C1391" si="106">J1332&amp;G1332</f>
        <v>Afternoon45248</v>
      </c>
      <c r="D1332" s="5" t="str">
        <f>IF('by region'!$C$2="Any","Any",List!V1332)&amp;M1332&amp;IF('by region'!$I$2="Any","Any",N1332)&amp;G1332</f>
        <v>AnyJumpAny45248</v>
      </c>
      <c r="E1332" s="5" t="e">
        <f>IF(I1332=#REF!,List!G1332,"")</f>
        <v>#REF!</v>
      </c>
      <c r="F1332" s="5" t="e">
        <f t="shared" si="102"/>
        <v>#REF!</v>
      </c>
      <c r="G1332" s="15">
        <v>45248</v>
      </c>
      <c r="H1332" s="16" t="s">
        <v>37</v>
      </c>
      <c r="I1332" s="16" t="s">
        <v>49</v>
      </c>
      <c r="J1332" s="16" t="s">
        <v>9</v>
      </c>
      <c r="K1332" s="14" t="s">
        <v>10</v>
      </c>
      <c r="L1332" s="14" t="s">
        <v>11</v>
      </c>
      <c r="M1332" s="16" t="s">
        <v>12</v>
      </c>
      <c r="N1332" s="16" t="s">
        <v>13</v>
      </c>
      <c r="O1332" s="16" t="s">
        <v>14</v>
      </c>
      <c r="P1332" s="12">
        <f t="shared" si="103"/>
        <v>1</v>
      </c>
      <c r="Q1332" s="12" cm="1">
        <f t="array" ref="Q1332">SUMPRODUCT(($G$2:$G$3094=G1332)*(P1332&gt;$P$2:$P$3094))+1</f>
        <v>1</v>
      </c>
      <c r="R1332" s="12" t="e">
        <f>(Q1332*100000)+#REF!</f>
        <v>#REF!</v>
      </c>
      <c r="S1332" t="e" cm="1">
        <f t="array" ref="S1332">SUMPRODUCT(($G$2:$G$3094=G1332)*(R1332&gt;$R$2:$R$3094))+1</f>
        <v>#REF!</v>
      </c>
      <c r="T1332" t="str">
        <f t="shared" si="104"/>
        <v xml:space="preserve">Wetherby </v>
      </c>
      <c r="U1332">
        <v>0</v>
      </c>
      <c r="V1332" t="s">
        <v>17</v>
      </c>
      <c r="W1332">
        <f t="shared" si="105"/>
        <v>2023</v>
      </c>
    </row>
    <row r="1333" spans="1:23" x14ac:dyDescent="0.25">
      <c r="A1333" s="10" t="str">
        <f>IF(YEAR(G1333)=2024,#REF!,"")</f>
        <v/>
      </c>
      <c r="B1333" s="10" t="str">
        <f>IF(YEAR(G1333)=2025,#REF!,"")</f>
        <v/>
      </c>
      <c r="C1333" s="10" t="str">
        <f t="shared" si="106"/>
        <v>Afternoon45249</v>
      </c>
      <c r="D1333" s="5" t="str">
        <f>IF('by region'!$C$2="Any","Any",List!V1333)&amp;M1333&amp;IF('by region'!$I$2="Any","Any",N1333)&amp;G1333</f>
        <v>AnyJumpAny45249</v>
      </c>
      <c r="E1333" s="5" t="e">
        <f>IF(I1333=#REF!,List!G1333,"")</f>
        <v>#REF!</v>
      </c>
      <c r="F1333" s="5" t="e">
        <f t="shared" si="102"/>
        <v>#REF!</v>
      </c>
      <c r="G1333" s="15">
        <v>45249</v>
      </c>
      <c r="H1333" s="16" t="s">
        <v>40</v>
      </c>
      <c r="I1333" s="16" t="s">
        <v>15</v>
      </c>
      <c r="J1333" s="16" t="s">
        <v>9</v>
      </c>
      <c r="K1333" s="14" t="s">
        <v>16</v>
      </c>
      <c r="L1333" s="14" t="s">
        <v>17</v>
      </c>
      <c r="M1333" s="16" t="s">
        <v>12</v>
      </c>
      <c r="N1333" s="16" t="s">
        <v>13</v>
      </c>
      <c r="O1333" s="16" t="s">
        <v>14</v>
      </c>
      <c r="P1333" s="12">
        <f t="shared" si="103"/>
        <v>1</v>
      </c>
      <c r="Q1333" s="12" cm="1">
        <f t="array" ref="Q1333">SUMPRODUCT(($G$2:$G$3094=G1333)*(P1333&gt;$P$2:$P$3094))+1</f>
        <v>1</v>
      </c>
      <c r="R1333" s="12" t="e">
        <f>(Q1333*100000)+#REF!</f>
        <v>#REF!</v>
      </c>
      <c r="S1333" t="e" cm="1">
        <f t="array" ref="S1333">SUMPRODUCT(($G$2:$G$3094=G1333)*(R1333&gt;$R$2:$R$3094))+1</f>
        <v>#REF!</v>
      </c>
      <c r="T1333" t="str">
        <f t="shared" si="104"/>
        <v xml:space="preserve">Cheltenham </v>
      </c>
      <c r="U1333">
        <v>0</v>
      </c>
      <c r="V1333" t="s">
        <v>19</v>
      </c>
      <c r="W1333">
        <f t="shared" si="105"/>
        <v>2023</v>
      </c>
    </row>
    <row r="1334" spans="1:23" x14ac:dyDescent="0.25">
      <c r="A1334" s="10" t="str">
        <f>IF(YEAR(G1334)=2024,#REF!,"")</f>
        <v/>
      </c>
      <c r="B1334" s="10" t="str">
        <f>IF(YEAR(G1334)=2025,#REF!,"")</f>
        <v/>
      </c>
      <c r="C1334" s="10" t="str">
        <f t="shared" si="106"/>
        <v>Afternoon45249</v>
      </c>
      <c r="D1334" s="5" t="str">
        <f>IF('by region'!$C$2="Any","Any",List!V1334)&amp;M1334&amp;IF('by region'!$I$2="Any","Any",N1334)&amp;G1334</f>
        <v>AnyJumpAny45249</v>
      </c>
      <c r="E1334" s="5" t="e">
        <f>IF(I1334=#REF!,List!G1334,"")</f>
        <v>#REF!</v>
      </c>
      <c r="F1334" s="5" t="e">
        <f t="shared" si="102"/>
        <v>#REF!</v>
      </c>
      <c r="G1334" s="15">
        <v>45249</v>
      </c>
      <c r="H1334" s="16" t="s">
        <v>40</v>
      </c>
      <c r="I1334" s="16" t="s">
        <v>58</v>
      </c>
      <c r="J1334" s="16" t="s">
        <v>9</v>
      </c>
      <c r="K1334" s="14" t="s">
        <v>24</v>
      </c>
      <c r="L1334" s="14" t="s">
        <v>19</v>
      </c>
      <c r="M1334" s="16" t="s">
        <v>12</v>
      </c>
      <c r="N1334" s="16" t="s">
        <v>13</v>
      </c>
      <c r="O1334" s="16" t="s">
        <v>14</v>
      </c>
      <c r="P1334" s="12">
        <f t="shared" si="103"/>
        <v>1</v>
      </c>
      <c r="Q1334" s="12" cm="1">
        <f t="array" ref="Q1334">SUMPRODUCT(($G$2:$G$3094=G1334)*(P1334&gt;$P$2:$P$3094))+1</f>
        <v>1</v>
      </c>
      <c r="R1334" s="12" t="e">
        <f>(Q1334*100000)+#REF!</f>
        <v>#REF!</v>
      </c>
      <c r="S1334" t="e" cm="1">
        <f t="array" ref="S1334">SUMPRODUCT(($G$2:$G$3094=G1334)*(R1334&gt;$R$2:$R$3094))+1</f>
        <v>#REF!</v>
      </c>
      <c r="T1334" t="str">
        <f t="shared" si="104"/>
        <v xml:space="preserve">Fontwell Park </v>
      </c>
      <c r="U1334">
        <v>0</v>
      </c>
      <c r="V1334" t="s">
        <v>11</v>
      </c>
      <c r="W1334">
        <f t="shared" si="105"/>
        <v>2023</v>
      </c>
    </row>
    <row r="1335" spans="1:23" x14ac:dyDescent="0.25">
      <c r="A1335" s="10" t="str">
        <f>IF(YEAR(G1335)=2024,#REF!,"")</f>
        <v/>
      </c>
      <c r="B1335" s="10" t="str">
        <f>IF(YEAR(G1335)=2025,#REF!,"")</f>
        <v/>
      </c>
      <c r="C1335" s="10" t="str">
        <f t="shared" si="106"/>
        <v>Floodlit45250</v>
      </c>
      <c r="D1335" s="5" t="str">
        <f>IF('by region'!$C$2="Any","Any",List!V1335)&amp;M1335&amp;IF('by region'!$I$2="Any","Any",N1335)&amp;G1335</f>
        <v>AnyFlatAny45250</v>
      </c>
      <c r="E1335" s="5" t="e">
        <f>IF(I1335=#REF!,List!G1335,"")</f>
        <v>#REF!</v>
      </c>
      <c r="F1335" s="5" t="e">
        <f t="shared" si="102"/>
        <v>#REF!</v>
      </c>
      <c r="G1335" s="15">
        <v>45250</v>
      </c>
      <c r="H1335" s="16" t="s">
        <v>42</v>
      </c>
      <c r="I1335" s="16" t="s">
        <v>47</v>
      </c>
      <c r="J1335" s="16" t="s">
        <v>32</v>
      </c>
      <c r="K1335" s="14" t="s">
        <v>16</v>
      </c>
      <c r="L1335" s="14" t="s">
        <v>19</v>
      </c>
      <c r="M1335" s="16" t="s">
        <v>25</v>
      </c>
      <c r="N1335" s="16" t="s">
        <v>26</v>
      </c>
      <c r="O1335" s="16" t="s">
        <v>33</v>
      </c>
      <c r="P1335" s="12">
        <f t="shared" si="103"/>
        <v>3</v>
      </c>
      <c r="Q1335" s="12" cm="1">
        <f t="array" ref="Q1335">SUMPRODUCT(($G$2:$G$3094=G1335)*(P1335&gt;$P$2:$P$3094))+1</f>
        <v>4</v>
      </c>
      <c r="R1335" s="12" t="e">
        <f>(Q1335*100000)+#REF!</f>
        <v>#REF!</v>
      </c>
      <c r="S1335" t="e" cm="1">
        <f t="array" ref="S1335">SUMPRODUCT(($G$2:$G$3094=G1335)*(R1335&gt;$R$2:$R$3094))+1</f>
        <v>#REF!</v>
      </c>
      <c r="T1335" t="str">
        <f t="shared" si="104"/>
        <v>KEMPTON PARK #</v>
      </c>
      <c r="U1335">
        <v>0</v>
      </c>
      <c r="V1335" t="s">
        <v>19</v>
      </c>
      <c r="W1335">
        <f t="shared" si="105"/>
        <v>2023</v>
      </c>
    </row>
    <row r="1336" spans="1:23" x14ac:dyDescent="0.25">
      <c r="A1336" s="10" t="str">
        <f>IF(YEAR(G1336)=2024,#REF!,"")</f>
        <v/>
      </c>
      <c r="B1336" s="10" t="str">
        <f>IF(YEAR(G1336)=2025,#REF!,"")</f>
        <v/>
      </c>
      <c r="C1336" s="10" t="str">
        <f t="shared" si="106"/>
        <v>Afternoon45250</v>
      </c>
      <c r="D1336" s="5" t="str">
        <f>IF('by region'!$C$2="Any","Any",List!V1336)&amp;M1336&amp;IF('by region'!$I$2="Any","Any",N1336)&amp;G1336</f>
        <v>AnyJumpAny45250</v>
      </c>
      <c r="E1336" s="5" t="e">
        <f>IF(I1336=#REF!,List!G1336,"")</f>
        <v>#REF!</v>
      </c>
      <c r="F1336" s="5" t="e">
        <f t="shared" si="102"/>
        <v>#REF!</v>
      </c>
      <c r="G1336" s="15">
        <v>45250</v>
      </c>
      <c r="H1336" s="16" t="s">
        <v>42</v>
      </c>
      <c r="I1336" s="16" t="s">
        <v>18</v>
      </c>
      <c r="J1336" s="16" t="s">
        <v>9</v>
      </c>
      <c r="K1336" s="14" t="s">
        <v>16</v>
      </c>
      <c r="L1336" s="14" t="s">
        <v>19</v>
      </c>
      <c r="M1336" s="16" t="s">
        <v>12</v>
      </c>
      <c r="N1336" s="16" t="s">
        <v>13</v>
      </c>
      <c r="O1336" s="16" t="s">
        <v>14</v>
      </c>
      <c r="P1336" s="12">
        <f t="shared" si="103"/>
        <v>1</v>
      </c>
      <c r="Q1336" s="12" cm="1">
        <f t="array" ref="Q1336">SUMPRODUCT(($G$2:$G$3094=G1336)*(P1336&gt;$P$2:$P$3094))+1</f>
        <v>1</v>
      </c>
      <c r="R1336" s="12" t="e">
        <f>(Q1336*100000)+#REF!</f>
        <v>#REF!</v>
      </c>
      <c r="S1336" t="e" cm="1">
        <f t="array" ref="S1336">SUMPRODUCT(($G$2:$G$3094=G1336)*(R1336&gt;$R$2:$R$3094))+1</f>
        <v>#REF!</v>
      </c>
      <c r="T1336" t="str">
        <f t="shared" si="104"/>
        <v xml:space="preserve">Exeter </v>
      </c>
      <c r="U1336">
        <v>0</v>
      </c>
      <c r="V1336" t="s">
        <v>17</v>
      </c>
      <c r="W1336">
        <f t="shared" si="105"/>
        <v>2023</v>
      </c>
    </row>
    <row r="1337" spans="1:23" x14ac:dyDescent="0.25">
      <c r="A1337" s="10" t="str">
        <f>IF(YEAR(G1337)=2024,#REF!,"")</f>
        <v/>
      </c>
      <c r="B1337" s="10" t="str">
        <f>IF(YEAR(G1337)=2025,#REF!,"")</f>
        <v/>
      </c>
      <c r="C1337" s="10" t="str">
        <f t="shared" si="106"/>
        <v>Afternoon45250</v>
      </c>
      <c r="D1337" s="5" t="str">
        <f>IF('by region'!$C$2="Any","Any",List!V1337)&amp;M1337&amp;IF('by region'!$I$2="Any","Any",N1337)&amp;G1337</f>
        <v>AnyJumpAny45250</v>
      </c>
      <c r="E1337" s="5" t="e">
        <f>IF(I1337=#REF!,List!G1337,"")</f>
        <v>#REF!</v>
      </c>
      <c r="F1337" s="5" t="e">
        <f t="shared" si="102"/>
        <v>#REF!</v>
      </c>
      <c r="G1337" s="15">
        <v>45250</v>
      </c>
      <c r="H1337" s="16" t="s">
        <v>42</v>
      </c>
      <c r="I1337" s="16" t="s">
        <v>44</v>
      </c>
      <c r="J1337" s="16" t="s">
        <v>9</v>
      </c>
      <c r="K1337" s="14" t="s">
        <v>10</v>
      </c>
      <c r="L1337" s="14" t="s">
        <v>17</v>
      </c>
      <c r="M1337" s="16" t="s">
        <v>12</v>
      </c>
      <c r="N1337" s="16" t="s">
        <v>13</v>
      </c>
      <c r="O1337" s="16" t="s">
        <v>14</v>
      </c>
      <c r="P1337" s="12">
        <f t="shared" si="103"/>
        <v>1</v>
      </c>
      <c r="Q1337" s="12" cm="1">
        <f t="array" ref="Q1337">SUMPRODUCT(($G$2:$G$3094=G1337)*(P1337&gt;$P$2:$P$3094))+1</f>
        <v>1</v>
      </c>
      <c r="R1337" s="12" t="e">
        <f>(Q1337*100000)+#REF!</f>
        <v>#REF!</v>
      </c>
      <c r="S1337" t="e" cm="1">
        <f t="array" ref="S1337">SUMPRODUCT(($G$2:$G$3094=G1337)*(R1337&gt;$R$2:$R$3094))+1</f>
        <v>#REF!</v>
      </c>
      <c r="T1337" t="str">
        <f t="shared" si="104"/>
        <v xml:space="preserve">Leicester </v>
      </c>
      <c r="U1337">
        <v>0</v>
      </c>
      <c r="V1337" t="s">
        <v>19</v>
      </c>
      <c r="W1337">
        <f t="shared" si="105"/>
        <v>2023</v>
      </c>
    </row>
    <row r="1338" spans="1:23" x14ac:dyDescent="0.25">
      <c r="A1338" s="10" t="str">
        <f>IF(YEAR(G1338)=2024,#REF!,"")</f>
        <v/>
      </c>
      <c r="B1338" s="10" t="str">
        <f>IF(YEAR(G1338)=2025,#REF!,"")</f>
        <v/>
      </c>
      <c r="C1338" s="10" t="str">
        <f t="shared" si="106"/>
        <v>Afternoon45250</v>
      </c>
      <c r="D1338" s="5" t="str">
        <f>IF('by region'!$C$2="Any","Any",List!V1338)&amp;M1338&amp;IF('by region'!$I$2="Any","Any",N1338)&amp;G1338</f>
        <v>AnyJumpAny45250</v>
      </c>
      <c r="E1338" s="5" t="e">
        <f>IF(I1338=#REF!,List!G1338,"")</f>
        <v>#REF!</v>
      </c>
      <c r="F1338" s="5" t="e">
        <f t="shared" si="102"/>
        <v>#REF!</v>
      </c>
      <c r="G1338" s="15">
        <v>45250</v>
      </c>
      <c r="H1338" s="16" t="s">
        <v>42</v>
      </c>
      <c r="I1338" s="16" t="s">
        <v>41</v>
      </c>
      <c r="J1338" s="16" t="s">
        <v>9</v>
      </c>
      <c r="K1338" s="14" t="s">
        <v>10</v>
      </c>
      <c r="L1338" s="14" t="s">
        <v>19</v>
      </c>
      <c r="M1338" s="16" t="s">
        <v>12</v>
      </c>
      <c r="N1338" s="16" t="s">
        <v>13</v>
      </c>
      <c r="O1338" s="16" t="s">
        <v>14</v>
      </c>
      <c r="P1338" s="12">
        <f t="shared" si="103"/>
        <v>1</v>
      </c>
      <c r="Q1338" s="12" cm="1">
        <f t="array" ref="Q1338">SUMPRODUCT(($G$2:$G$3094=G1338)*(P1338&gt;$P$2:$P$3094))+1</f>
        <v>1</v>
      </c>
      <c r="R1338" s="12" t="e">
        <f>(Q1338*100000)+#REF!</f>
        <v>#REF!</v>
      </c>
      <c r="S1338" t="e" cm="1">
        <f t="array" ref="S1338">SUMPRODUCT(($G$2:$G$3094=G1338)*(R1338&gt;$R$2:$R$3094))+1</f>
        <v>#REF!</v>
      </c>
      <c r="T1338" t="str">
        <f t="shared" si="104"/>
        <v xml:space="preserve">Plumpton </v>
      </c>
      <c r="U1338">
        <v>0</v>
      </c>
      <c r="V1338" t="s">
        <v>11</v>
      </c>
      <c r="W1338">
        <f t="shared" si="105"/>
        <v>2023</v>
      </c>
    </row>
    <row r="1339" spans="1:23" x14ac:dyDescent="0.25">
      <c r="A1339" s="10" t="str">
        <f>IF(YEAR(G1339)=2024,#REF!,"")</f>
        <v/>
      </c>
      <c r="B1339" s="10" t="str">
        <f>IF(YEAR(G1339)=2025,#REF!,"")</f>
        <v/>
      </c>
      <c r="C1339" s="10" t="str">
        <f t="shared" si="106"/>
        <v>Floodlit45251</v>
      </c>
      <c r="D1339" s="5" t="str">
        <f>IF('by region'!$C$2="Any","Any",List!V1339)&amp;M1339&amp;IF('by region'!$I$2="Any","Any",N1339)&amp;G1339</f>
        <v>AnyFlatAny45251</v>
      </c>
      <c r="E1339" s="5" t="e">
        <f>IF(I1339=#REF!,List!G1339,"")</f>
        <v>#REF!</v>
      </c>
      <c r="F1339" s="5" t="e">
        <f t="shared" si="102"/>
        <v>#REF!</v>
      </c>
      <c r="G1339" s="15">
        <v>45251</v>
      </c>
      <c r="H1339" s="16" t="s">
        <v>7</v>
      </c>
      <c r="I1339" s="16" t="s">
        <v>73</v>
      </c>
      <c r="J1339" s="16" t="s">
        <v>32</v>
      </c>
      <c r="K1339" s="14" t="s">
        <v>10</v>
      </c>
      <c r="L1339" s="14" t="s">
        <v>19</v>
      </c>
      <c r="M1339" s="16" t="s">
        <v>25</v>
      </c>
      <c r="N1339" s="16" t="s">
        <v>26</v>
      </c>
      <c r="O1339" s="16" t="s">
        <v>33</v>
      </c>
      <c r="P1339" s="12">
        <f t="shared" si="103"/>
        <v>3</v>
      </c>
      <c r="Q1339" s="12" cm="1">
        <f t="array" ref="Q1339">SUMPRODUCT(($G$2:$G$3094=G1339)*(P1339&gt;$P$2:$P$3094))+1</f>
        <v>4</v>
      </c>
      <c r="R1339" s="12" t="e">
        <f>(Q1339*100000)+#REF!</f>
        <v>#REF!</v>
      </c>
      <c r="S1339" t="e" cm="1">
        <f t="array" ref="S1339">SUMPRODUCT(($G$2:$G$3094=G1339)*(R1339&gt;$R$2:$R$3094))+1</f>
        <v>#REF!</v>
      </c>
      <c r="T1339" t="str">
        <f t="shared" si="104"/>
        <v>CHELMSFORD CITY #</v>
      </c>
      <c r="U1339">
        <v>0</v>
      </c>
      <c r="V1339" t="s">
        <v>17</v>
      </c>
      <c r="W1339">
        <f t="shared" si="105"/>
        <v>2023</v>
      </c>
    </row>
    <row r="1340" spans="1:23" x14ac:dyDescent="0.25">
      <c r="A1340" s="10" t="str">
        <f>IF(YEAR(G1340)=2024,#REF!,"")</f>
        <v/>
      </c>
      <c r="B1340" s="10" t="str">
        <f>IF(YEAR(G1340)=2025,#REF!,"")</f>
        <v/>
      </c>
      <c r="C1340" s="10" t="str">
        <f t="shared" si="106"/>
        <v>Afternoon45251</v>
      </c>
      <c r="D1340" s="5" t="str">
        <f>IF('by region'!$C$2="Any","Any",List!V1340)&amp;M1340&amp;IF('by region'!$I$2="Any","Any",N1340)&amp;G1340</f>
        <v>AnyJumpAny45251</v>
      </c>
      <c r="E1340" s="5" t="e">
        <f>IF(I1340=#REF!,List!G1340,"")</f>
        <v>#REF!</v>
      </c>
      <c r="F1340" s="5" t="e">
        <f t="shared" si="102"/>
        <v>#REF!</v>
      </c>
      <c r="G1340" s="15">
        <v>45251</v>
      </c>
      <c r="H1340" s="16" t="s">
        <v>7</v>
      </c>
      <c r="I1340" s="16" t="s">
        <v>20</v>
      </c>
      <c r="J1340" s="16" t="s">
        <v>9</v>
      </c>
      <c r="K1340" s="14" t="s">
        <v>10</v>
      </c>
      <c r="L1340" s="14" t="s">
        <v>17</v>
      </c>
      <c r="M1340" s="16" t="s">
        <v>12</v>
      </c>
      <c r="N1340" s="16" t="s">
        <v>13</v>
      </c>
      <c r="O1340" s="16" t="s">
        <v>14</v>
      </c>
      <c r="P1340" s="12">
        <f t="shared" si="103"/>
        <v>1</v>
      </c>
      <c r="Q1340" s="12" cm="1">
        <f t="array" ref="Q1340">SUMPRODUCT(($G$2:$G$3094=G1340)*(P1340&gt;$P$2:$P$3094))+1</f>
        <v>1</v>
      </c>
      <c r="R1340" s="12" t="e">
        <f>(Q1340*100000)+#REF!</f>
        <v>#REF!</v>
      </c>
      <c r="S1340" t="e" cm="1">
        <f t="array" ref="S1340">SUMPRODUCT(($G$2:$G$3094=G1340)*(R1340&gt;$R$2:$R$3094))+1</f>
        <v>#REF!</v>
      </c>
      <c r="T1340" t="str">
        <f t="shared" si="104"/>
        <v xml:space="preserve">Fakenham </v>
      </c>
      <c r="U1340">
        <v>0</v>
      </c>
      <c r="V1340" t="s">
        <v>19</v>
      </c>
      <c r="W1340">
        <f t="shared" si="105"/>
        <v>2023</v>
      </c>
    </row>
    <row r="1341" spans="1:23" x14ac:dyDescent="0.25">
      <c r="A1341" s="10" t="str">
        <f>IF(YEAR(G1341)=2024,#REF!,"")</f>
        <v/>
      </c>
      <c r="B1341" s="10" t="str">
        <f>IF(YEAR(G1341)=2025,#REF!,"")</f>
        <v/>
      </c>
      <c r="C1341" s="10" t="str">
        <f t="shared" si="106"/>
        <v>Afternoon45251</v>
      </c>
      <c r="D1341" s="5" t="str">
        <f>IF('by region'!$C$2="Any","Any",List!V1341)&amp;M1341&amp;IF('by region'!$I$2="Any","Any",N1341)&amp;G1341</f>
        <v>AnyJumpAny45251</v>
      </c>
      <c r="E1341" s="5" t="e">
        <f>IF(I1341=#REF!,List!G1341,"")</f>
        <v>#REF!</v>
      </c>
      <c r="F1341" s="5" t="e">
        <f t="shared" si="102"/>
        <v>#REF!</v>
      </c>
      <c r="G1341" s="15">
        <v>45251</v>
      </c>
      <c r="H1341" s="16" t="s">
        <v>7</v>
      </c>
      <c r="I1341" s="16" t="s">
        <v>61</v>
      </c>
      <c r="J1341" s="16" t="s">
        <v>9</v>
      </c>
      <c r="K1341" s="14" t="s">
        <v>24</v>
      </c>
      <c r="L1341" s="14" t="s">
        <v>17</v>
      </c>
      <c r="M1341" s="16" t="s">
        <v>12</v>
      </c>
      <c r="N1341" s="16" t="s">
        <v>13</v>
      </c>
      <c r="O1341" s="16" t="s">
        <v>14</v>
      </c>
      <c r="P1341" s="12">
        <f t="shared" si="103"/>
        <v>1</v>
      </c>
      <c r="Q1341" s="12" cm="1">
        <f t="array" ref="Q1341">SUMPRODUCT(($G$2:$G$3094=G1341)*(P1341&gt;$P$2:$P$3094))+1</f>
        <v>1</v>
      </c>
      <c r="R1341" s="12" t="e">
        <f>(Q1341*100000)+#REF!</f>
        <v>#REF!</v>
      </c>
      <c r="S1341" t="e" cm="1">
        <f t="array" ref="S1341">SUMPRODUCT(($G$2:$G$3094=G1341)*(R1341&gt;$R$2:$R$3094))+1</f>
        <v>#REF!</v>
      </c>
      <c r="T1341" t="str">
        <f t="shared" si="104"/>
        <v xml:space="preserve">Hereford </v>
      </c>
      <c r="U1341">
        <v>0</v>
      </c>
      <c r="V1341" t="s">
        <v>17</v>
      </c>
      <c r="W1341">
        <f t="shared" si="105"/>
        <v>2023</v>
      </c>
    </row>
    <row r="1342" spans="1:23" x14ac:dyDescent="0.25">
      <c r="A1342" s="10" t="str">
        <f>IF(YEAR(G1342)=2024,#REF!,"")</f>
        <v/>
      </c>
      <c r="B1342" s="10" t="str">
        <f>IF(YEAR(G1342)=2025,#REF!,"")</f>
        <v/>
      </c>
      <c r="C1342" s="10" t="str">
        <f t="shared" si="106"/>
        <v>Afternoon45251</v>
      </c>
      <c r="D1342" s="5" t="str">
        <f>IF('by region'!$C$2="Any","Any",List!V1342)&amp;M1342&amp;IF('by region'!$I$2="Any","Any",N1342)&amp;G1342</f>
        <v>AnyJumpAny45251</v>
      </c>
      <c r="E1342" s="5" t="e">
        <f>IF(I1342=#REF!,List!G1342,"")</f>
        <v>#REF!</v>
      </c>
      <c r="F1342" s="5" t="e">
        <f t="shared" si="102"/>
        <v>#REF!</v>
      </c>
      <c r="G1342" s="15">
        <v>45251</v>
      </c>
      <c r="H1342" s="16" t="s">
        <v>7</v>
      </c>
      <c r="I1342" s="16" t="s">
        <v>36</v>
      </c>
      <c r="J1342" s="16" t="s">
        <v>9</v>
      </c>
      <c r="K1342" s="14" t="s">
        <v>24</v>
      </c>
      <c r="L1342" s="14" t="s">
        <v>19</v>
      </c>
      <c r="M1342" s="16" t="s">
        <v>12</v>
      </c>
      <c r="N1342" s="16" t="s">
        <v>13</v>
      </c>
      <c r="O1342" s="16" t="s">
        <v>14</v>
      </c>
      <c r="P1342" s="12">
        <f t="shared" si="103"/>
        <v>1</v>
      </c>
      <c r="Q1342" s="12" cm="1">
        <f t="array" ref="Q1342">SUMPRODUCT(($G$2:$G$3094=G1342)*(P1342&gt;$P$2:$P$3094))+1</f>
        <v>1</v>
      </c>
      <c r="R1342" s="12" t="e">
        <f>(Q1342*100000)+#REF!</f>
        <v>#REF!</v>
      </c>
      <c r="S1342" t="e" cm="1">
        <f t="array" ref="S1342">SUMPRODUCT(($G$2:$G$3094=G1342)*(R1342&gt;$R$2:$R$3094))+1</f>
        <v>#REF!</v>
      </c>
      <c r="T1342" t="str">
        <f t="shared" si="104"/>
        <v xml:space="preserve">Lingfield Park </v>
      </c>
      <c r="U1342">
        <v>0</v>
      </c>
      <c r="V1342" t="s">
        <v>19</v>
      </c>
      <c r="W1342">
        <f t="shared" si="105"/>
        <v>2023</v>
      </c>
    </row>
    <row r="1343" spans="1:23" x14ac:dyDescent="0.25">
      <c r="A1343" s="10" t="str">
        <f>IF(YEAR(G1343)=2024,#REF!,"")</f>
        <v/>
      </c>
      <c r="B1343" s="10" t="str">
        <f>IF(YEAR(G1343)=2025,#REF!,"")</f>
        <v/>
      </c>
      <c r="C1343" s="10" t="str">
        <f t="shared" si="106"/>
        <v>Floodlit45252</v>
      </c>
      <c r="D1343" s="5" t="str">
        <f>IF('by region'!$C$2="Any","Any",List!V1343)&amp;M1343&amp;IF('by region'!$I$2="Any","Any",N1343)&amp;G1343</f>
        <v>AnyFlatAny45252</v>
      </c>
      <c r="E1343" s="5" t="e">
        <f>IF(I1343=#REF!,List!G1343,"")</f>
        <v>#REF!</v>
      </c>
      <c r="F1343" s="5" t="e">
        <f t="shared" si="102"/>
        <v>#REF!</v>
      </c>
      <c r="G1343" s="15">
        <v>45252</v>
      </c>
      <c r="H1343" s="16" t="s">
        <v>27</v>
      </c>
      <c r="I1343" s="16" t="s">
        <v>23</v>
      </c>
      <c r="J1343" s="16" t="s">
        <v>32</v>
      </c>
      <c r="K1343" s="14" t="s">
        <v>24</v>
      </c>
      <c r="L1343" s="14" t="s">
        <v>17</v>
      </c>
      <c r="M1343" s="16" t="s">
        <v>25</v>
      </c>
      <c r="N1343" s="16" t="s">
        <v>26</v>
      </c>
      <c r="O1343" s="16" t="s">
        <v>14</v>
      </c>
      <c r="P1343" s="12">
        <f t="shared" si="103"/>
        <v>3</v>
      </c>
      <c r="Q1343" s="12" cm="1">
        <f t="array" ref="Q1343">SUMPRODUCT(($G$2:$G$3094=G1343)*(P1343&gt;$P$2:$P$3094))+1</f>
        <v>4</v>
      </c>
      <c r="R1343" s="12" t="e">
        <f>(Q1343*100000)+#REF!</f>
        <v>#REF!</v>
      </c>
      <c r="S1343" t="e" cm="1">
        <f t="array" ref="S1343">SUMPRODUCT(($G$2:$G$3094=G1343)*(R1343&gt;$R$2:$R$3094))+1</f>
        <v>#REF!</v>
      </c>
      <c r="T1343" t="str">
        <f t="shared" si="104"/>
        <v>SOUTHWELL #</v>
      </c>
      <c r="U1343">
        <v>0</v>
      </c>
      <c r="V1343" t="s">
        <v>17</v>
      </c>
      <c r="W1343">
        <f t="shared" si="105"/>
        <v>2023</v>
      </c>
    </row>
    <row r="1344" spans="1:23" x14ac:dyDescent="0.25">
      <c r="A1344" s="10" t="str">
        <f>IF(YEAR(G1344)=2024,#REF!,"")</f>
        <v/>
      </c>
      <c r="B1344" s="10" t="str">
        <f>IF(YEAR(G1344)=2025,#REF!,"")</f>
        <v/>
      </c>
      <c r="C1344" s="10" t="str">
        <f t="shared" si="106"/>
        <v>Afternoon45252</v>
      </c>
      <c r="D1344" s="5" t="str">
        <f>IF('by region'!$C$2="Any","Any",List!V1344)&amp;M1344&amp;IF('by region'!$I$2="Any","Any",N1344)&amp;G1344</f>
        <v>AnyJumpAny45252</v>
      </c>
      <c r="E1344" s="5" t="e">
        <f>IF(I1344=#REF!,List!G1344,"")</f>
        <v>#REF!</v>
      </c>
      <c r="F1344" s="5" t="e">
        <f t="shared" si="102"/>
        <v>#REF!</v>
      </c>
      <c r="G1344" s="15">
        <v>45252</v>
      </c>
      <c r="H1344" s="16" t="s">
        <v>27</v>
      </c>
      <c r="I1344" s="16" t="s">
        <v>65</v>
      </c>
      <c r="J1344" s="16" t="s">
        <v>9</v>
      </c>
      <c r="K1344" s="14" t="s">
        <v>24</v>
      </c>
      <c r="L1344" s="14" t="s">
        <v>19</v>
      </c>
      <c r="M1344" s="16" t="s">
        <v>12</v>
      </c>
      <c r="N1344" s="16" t="s">
        <v>13</v>
      </c>
      <c r="O1344" s="16" t="s">
        <v>14</v>
      </c>
      <c r="P1344" s="12">
        <f t="shared" si="103"/>
        <v>1</v>
      </c>
      <c r="Q1344" s="12" cm="1">
        <f t="array" ref="Q1344">SUMPRODUCT(($G$2:$G$3094=G1344)*(P1344&gt;$P$2:$P$3094))+1</f>
        <v>1</v>
      </c>
      <c r="R1344" s="12" t="e">
        <f>(Q1344*100000)+#REF!</f>
        <v>#REF!</v>
      </c>
      <c r="S1344" t="e" cm="1">
        <f t="array" ref="S1344">SUMPRODUCT(($G$2:$G$3094=G1344)*(R1344&gt;$R$2:$R$3094))+1</f>
        <v>#REF!</v>
      </c>
      <c r="T1344" t="str">
        <f t="shared" si="104"/>
        <v xml:space="preserve">Ffos Las </v>
      </c>
      <c r="U1344">
        <v>0</v>
      </c>
      <c r="V1344" t="s">
        <v>19</v>
      </c>
      <c r="W1344">
        <f t="shared" si="105"/>
        <v>2023</v>
      </c>
    </row>
    <row r="1345" spans="1:23" x14ac:dyDescent="0.25">
      <c r="A1345" s="10" t="str">
        <f>IF(YEAR(G1345)=2024,#REF!,"")</f>
        <v/>
      </c>
      <c r="B1345" s="10" t="str">
        <f>IF(YEAR(G1345)=2025,#REF!,"")</f>
        <v/>
      </c>
      <c r="C1345" s="10" t="str">
        <f t="shared" si="106"/>
        <v>Afternoon45252</v>
      </c>
      <c r="D1345" s="5" t="str">
        <f>IF('by region'!$C$2="Any","Any",List!V1345)&amp;M1345&amp;IF('by region'!$I$2="Any","Any",N1345)&amp;G1345</f>
        <v>AnyJumpAny45252</v>
      </c>
      <c r="E1345" s="5" t="e">
        <f>IF(I1345=#REF!,List!G1345,"")</f>
        <v>#REF!</v>
      </c>
      <c r="F1345" s="5" t="e">
        <f t="shared" si="102"/>
        <v>#REF!</v>
      </c>
      <c r="G1345" s="15">
        <v>45252</v>
      </c>
      <c r="H1345" s="16" t="s">
        <v>27</v>
      </c>
      <c r="I1345" s="16" t="s">
        <v>67</v>
      </c>
      <c r="J1345" s="16" t="s">
        <v>9</v>
      </c>
      <c r="K1345" s="14" t="s">
        <v>10</v>
      </c>
      <c r="L1345" s="14" t="s">
        <v>11</v>
      </c>
      <c r="M1345" s="16" t="s">
        <v>12</v>
      </c>
      <c r="N1345" s="16" t="s">
        <v>13</v>
      </c>
      <c r="O1345" s="16" t="s">
        <v>14</v>
      </c>
      <c r="P1345" s="12">
        <f t="shared" si="103"/>
        <v>1</v>
      </c>
      <c r="Q1345" s="12" cm="1">
        <f t="array" ref="Q1345">SUMPRODUCT(($G$2:$G$3094=G1345)*(P1345&gt;$P$2:$P$3094))+1</f>
        <v>1</v>
      </c>
      <c r="R1345" s="12" t="e">
        <f>(Q1345*100000)+#REF!</f>
        <v>#REF!</v>
      </c>
      <c r="S1345" t="e" cm="1">
        <f t="array" ref="S1345">SUMPRODUCT(($G$2:$G$3094=G1345)*(R1345&gt;$R$2:$R$3094))+1</f>
        <v>#REF!</v>
      </c>
      <c r="T1345" t="str">
        <f t="shared" si="104"/>
        <v xml:space="preserve">Hexham </v>
      </c>
      <c r="U1345">
        <v>0</v>
      </c>
      <c r="V1345" t="s">
        <v>17</v>
      </c>
      <c r="W1345">
        <f t="shared" si="105"/>
        <v>2023</v>
      </c>
    </row>
    <row r="1346" spans="1:23" x14ac:dyDescent="0.25">
      <c r="A1346" s="10" t="str">
        <f>IF(YEAR(G1346)=2024,#REF!,"")</f>
        <v/>
      </c>
      <c r="B1346" s="10" t="str">
        <f>IF(YEAR(G1346)=2025,#REF!,"")</f>
        <v/>
      </c>
      <c r="C1346" s="10" t="str">
        <f t="shared" si="106"/>
        <v>Afternoon45252</v>
      </c>
      <c r="D1346" s="5" t="str">
        <f>IF('by region'!$C$2="Any","Any",List!V1346)&amp;M1346&amp;IF('by region'!$I$2="Any","Any",N1346)&amp;G1346</f>
        <v>AnyJumpAny45252</v>
      </c>
      <c r="E1346" s="5" t="e">
        <f>IF(I1346=#REF!,List!G1346,"")</f>
        <v>#REF!</v>
      </c>
      <c r="F1346" s="5" t="e">
        <f t="shared" ref="F1346:F1409" si="107">G1346&amp;S1346</f>
        <v>#REF!</v>
      </c>
      <c r="G1346" s="15">
        <v>45252</v>
      </c>
      <c r="H1346" s="16" t="s">
        <v>27</v>
      </c>
      <c r="I1346" s="16" t="s">
        <v>48</v>
      </c>
      <c r="J1346" s="16" t="s">
        <v>9</v>
      </c>
      <c r="K1346" s="14" t="s">
        <v>16</v>
      </c>
      <c r="L1346" s="14" t="s">
        <v>17</v>
      </c>
      <c r="M1346" s="16" t="s">
        <v>12</v>
      </c>
      <c r="N1346" s="16" t="s">
        <v>13</v>
      </c>
      <c r="O1346" s="16" t="s">
        <v>14</v>
      </c>
      <c r="P1346" s="12">
        <f t="shared" ref="P1346:P1409" si="108">IF(J1346="Afternoon",1,IF(J1346="Evening",2,IF(J1346="Floodlit",3,4)))</f>
        <v>1</v>
      </c>
      <c r="Q1346" s="12" cm="1">
        <f t="array" ref="Q1346">SUMPRODUCT(($G$2:$G$3094=G1346)*(P1346&gt;$P$2:$P$3094))+1</f>
        <v>1</v>
      </c>
      <c r="R1346" s="12" t="e">
        <f>(Q1346*100000)+#REF!</f>
        <v>#REF!</v>
      </c>
      <c r="S1346" t="e" cm="1">
        <f t="array" ref="S1346">SUMPRODUCT(($G$2:$G$3094=G1346)*(R1346&gt;$R$2:$R$3094))+1</f>
        <v>#REF!</v>
      </c>
      <c r="T1346" t="str">
        <f t="shared" ref="T1346:T1409" si="109">_xlfn.CONCAT(IF(M1346="Flat",UPPER(I1346),I1346)," ",IF(J1346="Evening","†",IF(J1346="Floodlit","#","")))</f>
        <v xml:space="preserve">Warwick </v>
      </c>
      <c r="U1346">
        <v>0</v>
      </c>
      <c r="V1346" t="s">
        <v>11</v>
      </c>
      <c r="W1346">
        <f t="shared" ref="W1346:W1409" si="110">YEAR(G1346)</f>
        <v>2023</v>
      </c>
    </row>
    <row r="1347" spans="1:23" x14ac:dyDescent="0.25">
      <c r="A1347" s="10" t="str">
        <f>IF(YEAR(G1347)=2024,#REF!,"")</f>
        <v/>
      </c>
      <c r="B1347" s="10" t="str">
        <f>IF(YEAR(G1347)=2025,#REF!,"")</f>
        <v/>
      </c>
      <c r="C1347" s="10" t="str">
        <f t="shared" si="106"/>
        <v>Floodlit45253</v>
      </c>
      <c r="D1347" s="5" t="str">
        <f>IF('by region'!$C$2="Any","Any",List!V1347)&amp;M1347&amp;IF('by region'!$I$2="Any","Any",N1347)&amp;G1347</f>
        <v>AnyFlatAny45253</v>
      </c>
      <c r="E1347" s="5" t="e">
        <f>IF(I1347=#REF!,List!G1347,"")</f>
        <v>#REF!</v>
      </c>
      <c r="F1347" s="5" t="e">
        <f t="shared" si="107"/>
        <v>#REF!</v>
      </c>
      <c r="G1347" s="15">
        <v>45253</v>
      </c>
      <c r="H1347" s="16" t="s">
        <v>34</v>
      </c>
      <c r="I1347" s="16" t="s">
        <v>43</v>
      </c>
      <c r="J1347" s="16" t="s">
        <v>32</v>
      </c>
      <c r="K1347" s="14" t="s">
        <v>24</v>
      </c>
      <c r="L1347" s="14" t="s">
        <v>17</v>
      </c>
      <c r="M1347" s="16" t="s">
        <v>25</v>
      </c>
      <c r="N1347" s="16" t="s">
        <v>26</v>
      </c>
      <c r="O1347" s="16" t="s">
        <v>14</v>
      </c>
      <c r="P1347" s="12">
        <f t="shared" si="108"/>
        <v>3</v>
      </c>
      <c r="Q1347" s="12" cm="1">
        <f t="array" ref="Q1347">SUMPRODUCT(($G$2:$G$3094=G1347)*(P1347&gt;$P$2:$P$3094))+1</f>
        <v>4</v>
      </c>
      <c r="R1347" s="12" t="e">
        <f>(Q1347*100000)+#REF!</f>
        <v>#REF!</v>
      </c>
      <c r="S1347" t="e" cm="1">
        <f t="array" ref="S1347">SUMPRODUCT(($G$2:$G$3094=G1347)*(R1347&gt;$R$2:$R$3094))+1</f>
        <v>#REF!</v>
      </c>
      <c r="T1347" t="str">
        <f t="shared" si="109"/>
        <v>WOLVERHAMPTON #</v>
      </c>
      <c r="U1347">
        <v>0</v>
      </c>
      <c r="V1347" t="s">
        <v>30</v>
      </c>
      <c r="W1347">
        <f t="shared" si="110"/>
        <v>2023</v>
      </c>
    </row>
    <row r="1348" spans="1:23" x14ac:dyDescent="0.25">
      <c r="A1348" s="10" t="str">
        <f>IF(YEAR(G1348)=2024,#REF!,"")</f>
        <v/>
      </c>
      <c r="B1348" s="10" t="str">
        <f>IF(YEAR(G1348)=2025,#REF!,"")</f>
        <v/>
      </c>
      <c r="C1348" s="10" t="str">
        <f t="shared" si="106"/>
        <v>Afternoon45253</v>
      </c>
      <c r="D1348" s="5" t="str">
        <f>IF('by region'!$C$2="Any","Any",List!V1348)&amp;M1348&amp;IF('by region'!$I$2="Any","Any",N1348)&amp;G1348</f>
        <v>AnyJumpAny45253</v>
      </c>
      <c r="E1348" s="5" t="e">
        <f>IF(I1348=#REF!,List!G1348,"")</f>
        <v>#REF!</v>
      </c>
      <c r="F1348" s="5" t="e">
        <f t="shared" si="107"/>
        <v>#REF!</v>
      </c>
      <c r="G1348" s="15">
        <v>45253</v>
      </c>
      <c r="H1348" s="16" t="s">
        <v>34</v>
      </c>
      <c r="I1348" s="16" t="s">
        <v>53</v>
      </c>
      <c r="J1348" s="16" t="s">
        <v>9</v>
      </c>
      <c r="K1348" s="14" t="s">
        <v>16</v>
      </c>
      <c r="L1348" s="14" t="s">
        <v>17</v>
      </c>
      <c r="M1348" s="16" t="s">
        <v>12</v>
      </c>
      <c r="N1348" s="16" t="s">
        <v>13</v>
      </c>
      <c r="O1348" s="16" t="s">
        <v>14</v>
      </c>
      <c r="P1348" s="12">
        <f t="shared" si="108"/>
        <v>1</v>
      </c>
      <c r="Q1348" s="12" cm="1">
        <f t="array" ref="Q1348">SUMPRODUCT(($G$2:$G$3094=G1348)*(P1348&gt;$P$2:$P$3094))+1</f>
        <v>1</v>
      </c>
      <c r="R1348" s="12" t="e">
        <f>(Q1348*100000)+#REF!</f>
        <v>#REF!</v>
      </c>
      <c r="S1348" t="e" cm="1">
        <f t="array" ref="S1348">SUMPRODUCT(($G$2:$G$3094=G1348)*(R1348&gt;$R$2:$R$3094))+1</f>
        <v>#REF!</v>
      </c>
      <c r="T1348" t="str">
        <f t="shared" si="109"/>
        <v xml:space="preserve">Market Rasen </v>
      </c>
      <c r="U1348">
        <v>0</v>
      </c>
      <c r="V1348" t="s">
        <v>11</v>
      </c>
      <c r="W1348">
        <f t="shared" si="110"/>
        <v>2023</v>
      </c>
    </row>
    <row r="1349" spans="1:23" x14ac:dyDescent="0.25">
      <c r="A1349" s="10" t="str">
        <f>IF(YEAR(G1349)=2024,#REF!,"")</f>
        <v/>
      </c>
      <c r="B1349" s="10" t="str">
        <f>IF(YEAR(G1349)=2025,#REF!,"")</f>
        <v/>
      </c>
      <c r="C1349" s="10" t="str">
        <f t="shared" si="106"/>
        <v>Afternoon45253</v>
      </c>
      <c r="D1349" s="5" t="str">
        <f>IF('by region'!$C$2="Any","Any",List!V1349)&amp;M1349&amp;IF('by region'!$I$2="Any","Any",N1349)&amp;G1349</f>
        <v>AnyJumpAny45253</v>
      </c>
      <c r="E1349" s="5" t="e">
        <f>IF(I1349=#REF!,List!G1349,"")</f>
        <v>#REF!</v>
      </c>
      <c r="F1349" s="5" t="e">
        <f t="shared" si="107"/>
        <v>#REF!</v>
      </c>
      <c r="G1349" s="15">
        <v>45253</v>
      </c>
      <c r="H1349" s="16" t="s">
        <v>34</v>
      </c>
      <c r="I1349" s="16" t="s">
        <v>31</v>
      </c>
      <c r="J1349" s="16" t="s">
        <v>9</v>
      </c>
      <c r="K1349" s="14" t="s">
        <v>24</v>
      </c>
      <c r="L1349" s="14" t="s">
        <v>11</v>
      </c>
      <c r="M1349" s="16" t="s">
        <v>12</v>
      </c>
      <c r="N1349" s="16" t="s">
        <v>13</v>
      </c>
      <c r="O1349" s="16" t="s">
        <v>14</v>
      </c>
      <c r="P1349" s="12">
        <f t="shared" si="108"/>
        <v>1</v>
      </c>
      <c r="Q1349" s="12" cm="1">
        <f t="array" ref="Q1349">SUMPRODUCT(($G$2:$G$3094=G1349)*(P1349&gt;$P$2:$P$3094))+1</f>
        <v>1</v>
      </c>
      <c r="R1349" s="12" t="e">
        <f>(Q1349*100000)+#REF!</f>
        <v>#REF!</v>
      </c>
      <c r="S1349" t="e" cm="1">
        <f t="array" ref="S1349">SUMPRODUCT(($G$2:$G$3094=G1349)*(R1349&gt;$R$2:$R$3094))+1</f>
        <v>#REF!</v>
      </c>
      <c r="T1349" t="str">
        <f t="shared" si="109"/>
        <v xml:space="preserve">Newcastle </v>
      </c>
      <c r="U1349">
        <v>0</v>
      </c>
      <c r="V1349" t="s">
        <v>17</v>
      </c>
      <c r="W1349">
        <f t="shared" si="110"/>
        <v>2023</v>
      </c>
    </row>
    <row r="1350" spans="1:23" x14ac:dyDescent="0.25">
      <c r="A1350" s="10" t="str">
        <f>IF(YEAR(G1350)=2024,#REF!,"")</f>
        <v/>
      </c>
      <c r="B1350" s="10" t="str">
        <f>IF(YEAR(G1350)=2025,#REF!,"")</f>
        <v/>
      </c>
      <c r="C1350" s="10" t="str">
        <f t="shared" si="106"/>
        <v>Afternoon45253</v>
      </c>
      <c r="D1350" s="5" t="str">
        <f>IF('by region'!$C$2="Any","Any",List!V1350)&amp;M1350&amp;IF('by region'!$I$2="Any","Any",N1350)&amp;G1350</f>
        <v>AnyJumpAny45253</v>
      </c>
      <c r="E1350" s="5" t="e">
        <f>IF(I1350=#REF!,List!G1350,"")</f>
        <v>#REF!</v>
      </c>
      <c r="F1350" s="5" t="e">
        <f t="shared" si="107"/>
        <v>#REF!</v>
      </c>
      <c r="G1350" s="15">
        <v>45253</v>
      </c>
      <c r="H1350" s="16" t="s">
        <v>34</v>
      </c>
      <c r="I1350" s="16" t="s">
        <v>39</v>
      </c>
      <c r="J1350" s="16" t="s">
        <v>9</v>
      </c>
      <c r="K1350" s="14" t="s">
        <v>16</v>
      </c>
      <c r="L1350" s="14" t="s">
        <v>19</v>
      </c>
      <c r="M1350" s="16" t="s">
        <v>12</v>
      </c>
      <c r="N1350" s="16" t="s">
        <v>13</v>
      </c>
      <c r="O1350" s="16" t="s">
        <v>14</v>
      </c>
      <c r="P1350" s="12">
        <f t="shared" si="108"/>
        <v>1</v>
      </c>
      <c r="Q1350" s="12" cm="1">
        <f t="array" ref="Q1350">SUMPRODUCT(($G$2:$G$3094=G1350)*(P1350&gt;$P$2:$P$3094))+1</f>
        <v>1</v>
      </c>
      <c r="R1350" s="12" t="e">
        <f>(Q1350*100000)+#REF!</f>
        <v>#REF!</v>
      </c>
      <c r="S1350" t="e" cm="1">
        <f t="array" ref="S1350">SUMPRODUCT(($G$2:$G$3094=G1350)*(R1350&gt;$R$2:$R$3094))+1</f>
        <v>#REF!</v>
      </c>
      <c r="T1350" t="str">
        <f t="shared" si="109"/>
        <v xml:space="preserve">Wincanton </v>
      </c>
      <c r="U1350">
        <v>0</v>
      </c>
      <c r="V1350" t="s">
        <v>30</v>
      </c>
      <c r="W1350">
        <f t="shared" si="110"/>
        <v>2023</v>
      </c>
    </row>
    <row r="1351" spans="1:23" x14ac:dyDescent="0.25">
      <c r="A1351" s="10" t="str">
        <f>IF(YEAR(G1351)=2024,#REF!,"")</f>
        <v/>
      </c>
      <c r="B1351" s="10" t="str">
        <f>IF(YEAR(G1351)=2025,#REF!,"")</f>
        <v/>
      </c>
      <c r="C1351" s="10" t="str">
        <f t="shared" si="106"/>
        <v>Floodlit45254</v>
      </c>
      <c r="D1351" s="5" t="str">
        <f>IF('by region'!$C$2="Any","Any",List!V1351)&amp;M1351&amp;IF('by region'!$I$2="Any","Any",N1351)&amp;G1351</f>
        <v>AnyFlatAny45254</v>
      </c>
      <c r="E1351" s="5" t="e">
        <f>IF(I1351=#REF!,List!G1351,"")</f>
        <v>#REF!</v>
      </c>
      <c r="F1351" s="5" t="e">
        <f t="shared" si="107"/>
        <v>#REF!</v>
      </c>
      <c r="G1351" s="15">
        <v>45254</v>
      </c>
      <c r="H1351" s="16" t="s">
        <v>35</v>
      </c>
      <c r="I1351" s="16" t="s">
        <v>23</v>
      </c>
      <c r="J1351" s="16" t="s">
        <v>32</v>
      </c>
      <c r="K1351" s="14" t="s">
        <v>24</v>
      </c>
      <c r="L1351" s="14" t="s">
        <v>17</v>
      </c>
      <c r="M1351" s="16" t="s">
        <v>25</v>
      </c>
      <c r="N1351" s="16" t="s">
        <v>26</v>
      </c>
      <c r="O1351" s="16" t="s">
        <v>14</v>
      </c>
      <c r="P1351" s="12">
        <f t="shared" si="108"/>
        <v>3</v>
      </c>
      <c r="Q1351" s="12" cm="1">
        <f t="array" ref="Q1351">SUMPRODUCT(($G$2:$G$3094=G1351)*(P1351&gt;$P$2:$P$3094))+1</f>
        <v>4</v>
      </c>
      <c r="R1351" s="12" t="e">
        <f>(Q1351*100000)+#REF!</f>
        <v>#REF!</v>
      </c>
      <c r="S1351" t="e" cm="1">
        <f t="array" ref="S1351">SUMPRODUCT(($G$2:$G$3094=G1351)*(R1351&gt;$R$2:$R$3094))+1</f>
        <v>#REF!</v>
      </c>
      <c r="T1351" t="str">
        <f t="shared" si="109"/>
        <v>SOUTHWELL #</v>
      </c>
      <c r="U1351">
        <v>0</v>
      </c>
      <c r="V1351" t="s">
        <v>17</v>
      </c>
      <c r="W1351">
        <f t="shared" si="110"/>
        <v>2023</v>
      </c>
    </row>
    <row r="1352" spans="1:23" x14ac:dyDescent="0.25">
      <c r="A1352" s="10" t="str">
        <f>IF(YEAR(G1352)=2024,#REF!,"")</f>
        <v/>
      </c>
      <c r="B1352" s="10" t="str">
        <f>IF(YEAR(G1352)=2025,#REF!,"")</f>
        <v/>
      </c>
      <c r="C1352" s="10" t="str">
        <f t="shared" si="106"/>
        <v>Afternoon45254</v>
      </c>
      <c r="D1352" s="5" t="str">
        <f>IF('by region'!$C$2="Any","Any",List!V1352)&amp;M1352&amp;IF('by region'!$I$2="Any","Any",N1352)&amp;G1352</f>
        <v>AnyJumpAny45254</v>
      </c>
      <c r="E1352" s="5" t="e">
        <f>IF(I1352=#REF!,List!G1352,"")</f>
        <v>#REF!</v>
      </c>
      <c r="F1352" s="5" t="e">
        <f t="shared" si="107"/>
        <v>#REF!</v>
      </c>
      <c r="G1352" s="15">
        <v>45254</v>
      </c>
      <c r="H1352" s="16" t="s">
        <v>35</v>
      </c>
      <c r="I1352" s="16" t="s">
        <v>55</v>
      </c>
      <c r="J1352" s="16" t="s">
        <v>9</v>
      </c>
      <c r="K1352" s="14" t="s">
        <v>10</v>
      </c>
      <c r="L1352" s="14" t="s">
        <v>19</v>
      </c>
      <c r="M1352" s="16" t="s">
        <v>12</v>
      </c>
      <c r="N1352" s="16" t="s">
        <v>13</v>
      </c>
      <c r="O1352" s="16" t="s">
        <v>14</v>
      </c>
      <c r="P1352" s="12">
        <f t="shared" si="108"/>
        <v>1</v>
      </c>
      <c r="Q1352" s="12" cm="1">
        <f t="array" ref="Q1352">SUMPRODUCT(($G$2:$G$3094=G1352)*(P1352&gt;$P$2:$P$3094))+1</f>
        <v>1</v>
      </c>
      <c r="R1352" s="12" t="e">
        <f>(Q1352*100000)+#REF!</f>
        <v>#REF!</v>
      </c>
      <c r="S1352" t="e" cm="1">
        <f t="array" ref="S1352">SUMPRODUCT(($G$2:$G$3094=G1352)*(R1352&gt;$R$2:$R$3094))+1</f>
        <v>#REF!</v>
      </c>
      <c r="T1352" t="str">
        <f t="shared" si="109"/>
        <v xml:space="preserve">Ascot </v>
      </c>
      <c r="U1352">
        <v>0</v>
      </c>
      <c r="V1352" t="s">
        <v>11</v>
      </c>
      <c r="W1352">
        <f t="shared" si="110"/>
        <v>2023</v>
      </c>
    </row>
    <row r="1353" spans="1:23" x14ac:dyDescent="0.25">
      <c r="A1353" s="10" t="str">
        <f>IF(YEAR(G1353)=2024,#REF!,"")</f>
        <v/>
      </c>
      <c r="B1353" s="10" t="str">
        <f>IF(YEAR(G1353)=2025,#REF!,"")</f>
        <v/>
      </c>
      <c r="C1353" s="10" t="str">
        <f t="shared" si="106"/>
        <v>Afternoon45254</v>
      </c>
      <c r="D1353" s="5" t="str">
        <f>IF('by region'!$C$2="Any","Any",List!V1353)&amp;M1353&amp;IF('by region'!$I$2="Any","Any",N1353)&amp;G1353</f>
        <v>AnyJumpAny45254</v>
      </c>
      <c r="E1353" s="5" t="e">
        <f>IF(I1353=#REF!,List!G1353,"")</f>
        <v>#REF!</v>
      </c>
      <c r="F1353" s="5" t="e">
        <f t="shared" si="107"/>
        <v>#REF!</v>
      </c>
      <c r="G1353" s="15">
        <v>45254</v>
      </c>
      <c r="H1353" s="16" t="s">
        <v>35</v>
      </c>
      <c r="I1353" s="16" t="s">
        <v>8</v>
      </c>
      <c r="J1353" s="16" t="s">
        <v>9</v>
      </c>
      <c r="K1353" s="14" t="s">
        <v>10</v>
      </c>
      <c r="L1353" s="14" t="s">
        <v>11</v>
      </c>
      <c r="M1353" s="16" t="s">
        <v>12</v>
      </c>
      <c r="N1353" s="16" t="s">
        <v>13</v>
      </c>
      <c r="O1353" s="16" t="s">
        <v>14</v>
      </c>
      <c r="P1353" s="12">
        <f t="shared" si="108"/>
        <v>1</v>
      </c>
      <c r="Q1353" s="12" cm="1">
        <f t="array" ref="Q1353">SUMPRODUCT(($G$2:$G$3094=G1353)*(P1353&gt;$P$2:$P$3094))+1</f>
        <v>1</v>
      </c>
      <c r="R1353" s="12" t="e">
        <f>(Q1353*100000)+#REF!</f>
        <v>#REF!</v>
      </c>
      <c r="S1353" t="e" cm="1">
        <f t="array" ref="S1353">SUMPRODUCT(($G$2:$G$3094=G1353)*(R1353&gt;$R$2:$R$3094))+1</f>
        <v>#REF!</v>
      </c>
      <c r="T1353" t="str">
        <f t="shared" si="109"/>
        <v xml:space="preserve">Catterick Bridge </v>
      </c>
      <c r="U1353">
        <v>0</v>
      </c>
      <c r="V1353" t="s">
        <v>30</v>
      </c>
      <c r="W1353">
        <f t="shared" si="110"/>
        <v>2023</v>
      </c>
    </row>
    <row r="1354" spans="1:23" x14ac:dyDescent="0.25">
      <c r="A1354" s="10" t="str">
        <f>IF(YEAR(G1354)=2024,#REF!,"")</f>
        <v/>
      </c>
      <c r="B1354" s="10" t="str">
        <f>IF(YEAR(G1354)=2025,#REF!,"")</f>
        <v/>
      </c>
      <c r="C1354" s="10" t="str">
        <f t="shared" si="106"/>
        <v>Afternoon45254</v>
      </c>
      <c r="D1354" s="5" t="str">
        <f>IF('by region'!$C$2="Any","Any",List!V1354)&amp;M1354&amp;IF('by region'!$I$2="Any","Any",N1354)&amp;G1354</f>
        <v>AnyJumpAny45254</v>
      </c>
      <c r="E1354" s="5" t="e">
        <f>IF(I1354=#REF!,List!G1354,"")</f>
        <v>#REF!</v>
      </c>
      <c r="F1354" s="5" t="e">
        <f t="shared" si="107"/>
        <v>#REF!</v>
      </c>
      <c r="G1354" s="15">
        <v>45254</v>
      </c>
      <c r="H1354" s="16" t="s">
        <v>35</v>
      </c>
      <c r="I1354" s="16" t="s">
        <v>54</v>
      </c>
      <c r="J1354" s="16" t="s">
        <v>9</v>
      </c>
      <c r="K1354" s="14" t="s">
        <v>24</v>
      </c>
      <c r="L1354" s="14" t="s">
        <v>19</v>
      </c>
      <c r="M1354" s="16" t="s">
        <v>12</v>
      </c>
      <c r="N1354" s="16" t="s">
        <v>13</v>
      </c>
      <c r="O1354" s="16" t="s">
        <v>14</v>
      </c>
      <c r="P1354" s="12">
        <f t="shared" si="108"/>
        <v>1</v>
      </c>
      <c r="Q1354" s="12" cm="1">
        <f t="array" ref="Q1354">SUMPRODUCT(($G$2:$G$3094=G1354)*(P1354&gt;$P$2:$P$3094))+1</f>
        <v>1</v>
      </c>
      <c r="R1354" s="12" t="e">
        <f>(Q1354*100000)+#REF!</f>
        <v>#REF!</v>
      </c>
      <c r="S1354" t="e" cm="1">
        <f t="array" ref="S1354">SUMPRODUCT(($G$2:$G$3094=G1354)*(R1354&gt;$R$2:$R$3094))+1</f>
        <v>#REF!</v>
      </c>
      <c r="T1354" t="str">
        <f t="shared" si="109"/>
        <v xml:space="preserve">Chepstow </v>
      </c>
      <c r="U1354">
        <v>0</v>
      </c>
      <c r="V1354" t="s">
        <v>19</v>
      </c>
      <c r="W1354">
        <f t="shared" si="110"/>
        <v>2023</v>
      </c>
    </row>
    <row r="1355" spans="1:23" x14ac:dyDescent="0.25">
      <c r="A1355" s="10" t="str">
        <f>IF(YEAR(G1355)=2024,#REF!,"")</f>
        <v/>
      </c>
      <c r="B1355" s="10" t="str">
        <f>IF(YEAR(G1355)=2025,#REF!,"")</f>
        <v/>
      </c>
      <c r="C1355" s="10" t="str">
        <f t="shared" si="106"/>
        <v>Afternoon45255</v>
      </c>
      <c r="D1355" s="5" t="str">
        <f>IF('by region'!$C$2="Any","Any",List!V1355)&amp;M1355&amp;IF('by region'!$I$2="Any","Any",N1355)&amp;G1355</f>
        <v>AnyFlatAny45255</v>
      </c>
      <c r="E1355" s="5" t="e">
        <f>IF(I1355=#REF!,List!G1355,"")</f>
        <v>#REF!</v>
      </c>
      <c r="F1355" s="5" t="e">
        <f t="shared" si="107"/>
        <v>#REF!</v>
      </c>
      <c r="G1355" s="15">
        <v>45255</v>
      </c>
      <c r="H1355" s="16" t="s">
        <v>37</v>
      </c>
      <c r="I1355" s="16" t="s">
        <v>36</v>
      </c>
      <c r="J1355" s="16" t="s">
        <v>9</v>
      </c>
      <c r="K1355" s="14" t="s">
        <v>24</v>
      </c>
      <c r="L1355" s="14" t="s">
        <v>19</v>
      </c>
      <c r="M1355" s="16" t="s">
        <v>25</v>
      </c>
      <c r="N1355" s="16" t="s">
        <v>26</v>
      </c>
      <c r="O1355" s="16" t="s">
        <v>14</v>
      </c>
      <c r="P1355" s="12">
        <f t="shared" si="108"/>
        <v>1</v>
      </c>
      <c r="Q1355" s="12" cm="1">
        <f t="array" ref="Q1355">SUMPRODUCT(($G$2:$G$3094=G1355)*(P1355&gt;$P$2:$P$3094))+1</f>
        <v>1</v>
      </c>
      <c r="R1355" s="12" t="e">
        <f>(Q1355*100000)+#REF!</f>
        <v>#REF!</v>
      </c>
      <c r="S1355" t="e" cm="1">
        <f t="array" ref="S1355">SUMPRODUCT(($G$2:$G$3094=G1355)*(R1355&gt;$R$2:$R$3094))+1</f>
        <v>#REF!</v>
      </c>
      <c r="T1355" t="str">
        <f t="shared" si="109"/>
        <v xml:space="preserve">LINGFIELD PARK </v>
      </c>
      <c r="U1355">
        <v>0</v>
      </c>
      <c r="V1355" t="s">
        <v>19</v>
      </c>
      <c r="W1355">
        <f t="shared" si="110"/>
        <v>2023</v>
      </c>
    </row>
    <row r="1356" spans="1:23" x14ac:dyDescent="0.25">
      <c r="A1356" s="10" t="str">
        <f>IF(YEAR(G1356)=2024,#REF!,"")</f>
        <v/>
      </c>
      <c r="B1356" s="10" t="str">
        <f>IF(YEAR(G1356)=2025,#REF!,"")</f>
        <v/>
      </c>
      <c r="C1356" s="10" t="str">
        <f t="shared" si="106"/>
        <v>Floodlit45255</v>
      </c>
      <c r="D1356" s="5" t="str">
        <f>IF('by region'!$C$2="Any","Any",List!V1356)&amp;M1356&amp;IF('by region'!$I$2="Any","Any",N1356)&amp;G1356</f>
        <v>AnyFlatAny45255</v>
      </c>
      <c r="E1356" s="5" t="e">
        <f>IF(I1356=#REF!,List!G1356,"")</f>
        <v>#REF!</v>
      </c>
      <c r="F1356" s="5" t="e">
        <f t="shared" si="107"/>
        <v>#REF!</v>
      </c>
      <c r="G1356" s="15">
        <v>45255</v>
      </c>
      <c r="H1356" s="16" t="s">
        <v>37</v>
      </c>
      <c r="I1356" s="16" t="s">
        <v>43</v>
      </c>
      <c r="J1356" s="16" t="s">
        <v>32</v>
      </c>
      <c r="K1356" s="14" t="s">
        <v>24</v>
      </c>
      <c r="L1356" s="14" t="s">
        <v>17</v>
      </c>
      <c r="M1356" s="16" t="s">
        <v>25</v>
      </c>
      <c r="N1356" s="16" t="s">
        <v>26</v>
      </c>
      <c r="O1356" s="16" t="s">
        <v>14</v>
      </c>
      <c r="P1356" s="12">
        <f t="shared" si="108"/>
        <v>3</v>
      </c>
      <c r="Q1356" s="12" cm="1">
        <f t="array" ref="Q1356">SUMPRODUCT(($G$2:$G$3094=G1356)*(P1356&gt;$P$2:$P$3094))+1</f>
        <v>5</v>
      </c>
      <c r="R1356" s="12" t="e">
        <f>(Q1356*100000)+#REF!</f>
        <v>#REF!</v>
      </c>
      <c r="S1356" t="e" cm="1">
        <f t="array" ref="S1356">SUMPRODUCT(($G$2:$G$3094=G1356)*(R1356&gt;$R$2:$R$3094))+1</f>
        <v>#REF!</v>
      </c>
      <c r="T1356" t="str">
        <f t="shared" si="109"/>
        <v>WOLVERHAMPTON #</v>
      </c>
      <c r="U1356">
        <v>0</v>
      </c>
      <c r="V1356" t="s">
        <v>11</v>
      </c>
      <c r="W1356">
        <f t="shared" si="110"/>
        <v>2023</v>
      </c>
    </row>
    <row r="1357" spans="1:23" x14ac:dyDescent="0.25">
      <c r="A1357" s="10" t="str">
        <f>IF(YEAR(G1357)=2024,#REF!,"")</f>
        <v/>
      </c>
      <c r="B1357" s="10" t="str">
        <f>IF(YEAR(G1357)=2025,#REF!,"")</f>
        <v/>
      </c>
      <c r="C1357" s="10" t="str">
        <f t="shared" si="106"/>
        <v>Afternoon45255</v>
      </c>
      <c r="D1357" s="5" t="str">
        <f>IF('by region'!$C$2="Any","Any",List!V1357)&amp;M1357&amp;IF('by region'!$I$2="Any","Any",N1357)&amp;G1357</f>
        <v>AnyJumpAny45255</v>
      </c>
      <c r="E1357" s="5" t="e">
        <f>IF(I1357=#REF!,List!G1357,"")</f>
        <v>#REF!</v>
      </c>
      <c r="F1357" s="5" t="e">
        <f t="shared" si="107"/>
        <v>#REF!</v>
      </c>
      <c r="G1357" s="15">
        <v>45255</v>
      </c>
      <c r="H1357" s="16" t="s">
        <v>37</v>
      </c>
      <c r="I1357" s="16" t="s">
        <v>55</v>
      </c>
      <c r="J1357" s="16" t="s">
        <v>9</v>
      </c>
      <c r="K1357" s="14" t="s">
        <v>10</v>
      </c>
      <c r="L1357" s="14" t="s">
        <v>19</v>
      </c>
      <c r="M1357" s="16" t="s">
        <v>12</v>
      </c>
      <c r="N1357" s="16" t="s">
        <v>13</v>
      </c>
      <c r="O1357" s="16" t="s">
        <v>14</v>
      </c>
      <c r="P1357" s="12">
        <f t="shared" si="108"/>
        <v>1</v>
      </c>
      <c r="Q1357" s="12" cm="1">
        <f t="array" ref="Q1357">SUMPRODUCT(($G$2:$G$3094=G1357)*(P1357&gt;$P$2:$P$3094))+1</f>
        <v>1</v>
      </c>
      <c r="R1357" s="12" t="e">
        <f>(Q1357*100000)+#REF!</f>
        <v>#REF!</v>
      </c>
      <c r="S1357" t="e" cm="1">
        <f t="array" ref="S1357">SUMPRODUCT(($G$2:$G$3094=G1357)*(R1357&gt;$R$2:$R$3094))+1</f>
        <v>#REF!</v>
      </c>
      <c r="T1357" t="str">
        <f t="shared" si="109"/>
        <v xml:space="preserve">Ascot </v>
      </c>
      <c r="U1357">
        <v>1</v>
      </c>
      <c r="V1357" t="s">
        <v>11</v>
      </c>
      <c r="W1357">
        <f t="shared" si="110"/>
        <v>2023</v>
      </c>
    </row>
    <row r="1358" spans="1:23" x14ac:dyDescent="0.25">
      <c r="A1358" s="10" t="str">
        <f>IF(YEAR(G1358)=2024,#REF!,"")</f>
        <v/>
      </c>
      <c r="B1358" s="10" t="str">
        <f>IF(YEAR(G1358)=2025,#REF!,"")</f>
        <v/>
      </c>
      <c r="C1358" s="10" t="str">
        <f t="shared" si="106"/>
        <v>Afternoon45255</v>
      </c>
      <c r="D1358" s="5" t="str">
        <f>IF('by region'!$C$2="Any","Any",List!V1358)&amp;M1358&amp;IF('by region'!$I$2="Any","Any",N1358)&amp;G1358</f>
        <v>AnyJumpAny45255</v>
      </c>
      <c r="E1358" s="5" t="e">
        <f>IF(I1358=#REF!,List!G1358,"")</f>
        <v>#REF!</v>
      </c>
      <c r="F1358" s="5" t="e">
        <f t="shared" si="107"/>
        <v>#REF!</v>
      </c>
      <c r="G1358" s="15">
        <v>45255</v>
      </c>
      <c r="H1358" s="16" t="s">
        <v>37</v>
      </c>
      <c r="I1358" s="16" t="s">
        <v>56</v>
      </c>
      <c r="J1358" s="16" t="s">
        <v>9</v>
      </c>
      <c r="K1358" s="14" t="s">
        <v>16</v>
      </c>
      <c r="L1358" s="14" t="s">
        <v>11</v>
      </c>
      <c r="M1358" s="16" t="s">
        <v>12</v>
      </c>
      <c r="N1358" s="16" t="s">
        <v>13</v>
      </c>
      <c r="O1358" s="16" t="s">
        <v>14</v>
      </c>
      <c r="P1358" s="12">
        <f t="shared" si="108"/>
        <v>1</v>
      </c>
      <c r="Q1358" s="12" cm="1">
        <f t="array" ref="Q1358">SUMPRODUCT(($G$2:$G$3094=G1358)*(P1358&gt;$P$2:$P$3094))+1</f>
        <v>1</v>
      </c>
      <c r="R1358" s="12" t="e">
        <f>(Q1358*100000)+#REF!</f>
        <v>#REF!</v>
      </c>
      <c r="S1358" t="e" cm="1">
        <f t="array" ref="S1358">SUMPRODUCT(($G$2:$G$3094=G1358)*(R1358&gt;$R$2:$R$3094))+1</f>
        <v>#REF!</v>
      </c>
      <c r="T1358" t="str">
        <f t="shared" si="109"/>
        <v xml:space="preserve">Haydock Park </v>
      </c>
      <c r="U1358">
        <v>0</v>
      </c>
      <c r="V1358" t="s">
        <v>19</v>
      </c>
      <c r="W1358">
        <f t="shared" si="110"/>
        <v>2023</v>
      </c>
    </row>
    <row r="1359" spans="1:23" x14ac:dyDescent="0.25">
      <c r="A1359" s="10" t="str">
        <f>IF(YEAR(G1359)=2024,#REF!,"")</f>
        <v/>
      </c>
      <c r="B1359" s="10" t="str">
        <f>IF(YEAR(G1359)=2025,#REF!,"")</f>
        <v/>
      </c>
      <c r="C1359" s="10" t="str">
        <f t="shared" si="106"/>
        <v>Afternoon45255</v>
      </c>
      <c r="D1359" s="5" t="str">
        <f>IF('by region'!$C$2="Any","Any",List!V1359)&amp;M1359&amp;IF('by region'!$I$2="Any","Any",N1359)&amp;G1359</f>
        <v>AnyJumpAny45255</v>
      </c>
      <c r="E1359" s="5" t="e">
        <f>IF(I1359=#REF!,List!G1359,"")</f>
        <v>#REF!</v>
      </c>
      <c r="F1359" s="5" t="e">
        <f t="shared" si="107"/>
        <v>#REF!</v>
      </c>
      <c r="G1359" s="15">
        <v>45255</v>
      </c>
      <c r="H1359" s="16" t="s">
        <v>37</v>
      </c>
      <c r="I1359" s="16" t="s">
        <v>45</v>
      </c>
      <c r="J1359" s="16" t="s">
        <v>9</v>
      </c>
      <c r="K1359" s="14" t="s">
        <v>16</v>
      </c>
      <c r="L1359" s="14" t="s">
        <v>17</v>
      </c>
      <c r="M1359" s="16" t="s">
        <v>12</v>
      </c>
      <c r="N1359" s="16" t="s">
        <v>13</v>
      </c>
      <c r="O1359" s="16" t="s">
        <v>14</v>
      </c>
      <c r="P1359" s="12">
        <f t="shared" si="108"/>
        <v>1</v>
      </c>
      <c r="Q1359" s="12" cm="1">
        <f t="array" ref="Q1359">SUMPRODUCT(($G$2:$G$3094=G1359)*(P1359&gt;$P$2:$P$3094))+1</f>
        <v>1</v>
      </c>
      <c r="R1359" s="12" t="e">
        <f>(Q1359*100000)+#REF!</f>
        <v>#REF!</v>
      </c>
      <c r="S1359" t="e" cm="1">
        <f t="array" ref="S1359">SUMPRODUCT(($G$2:$G$3094=G1359)*(R1359&gt;$R$2:$R$3094))+1</f>
        <v>#REF!</v>
      </c>
      <c r="T1359" t="str">
        <f t="shared" si="109"/>
        <v xml:space="preserve">Huntingdon </v>
      </c>
      <c r="U1359">
        <v>0</v>
      </c>
      <c r="V1359" t="s">
        <v>17</v>
      </c>
      <c r="W1359">
        <f t="shared" si="110"/>
        <v>2023</v>
      </c>
    </row>
    <row r="1360" spans="1:23" x14ac:dyDescent="0.25">
      <c r="A1360" s="10" t="str">
        <f>IF(YEAR(G1360)=2024,#REF!,"")</f>
        <v/>
      </c>
      <c r="B1360" s="10" t="str">
        <f>IF(YEAR(G1360)=2025,#REF!,"")</f>
        <v/>
      </c>
      <c r="C1360" s="10" t="str">
        <f t="shared" si="106"/>
        <v>Afternoon45256</v>
      </c>
      <c r="D1360" s="5" t="str">
        <f>IF('by region'!$C$2="Any","Any",List!V1360)&amp;M1360&amp;IF('by region'!$I$2="Any","Any",N1360)&amp;G1360</f>
        <v>AnyJumpAny45256</v>
      </c>
      <c r="E1360" s="5" t="e">
        <f>IF(I1360=#REF!,List!G1360,"")</f>
        <v>#REF!</v>
      </c>
      <c r="F1360" s="5" t="e">
        <f t="shared" si="107"/>
        <v>#REF!</v>
      </c>
      <c r="G1360" s="15">
        <v>45256</v>
      </c>
      <c r="H1360" s="16" t="s">
        <v>40</v>
      </c>
      <c r="I1360" s="16" t="s">
        <v>18</v>
      </c>
      <c r="J1360" s="16" t="s">
        <v>9</v>
      </c>
      <c r="K1360" s="14" t="s">
        <v>16</v>
      </c>
      <c r="L1360" s="14" t="s">
        <v>19</v>
      </c>
      <c r="M1360" s="16" t="s">
        <v>12</v>
      </c>
      <c r="N1360" s="16" t="s">
        <v>13</v>
      </c>
      <c r="O1360" s="16" t="s">
        <v>14</v>
      </c>
      <c r="P1360" s="12">
        <f t="shared" si="108"/>
        <v>1</v>
      </c>
      <c r="Q1360" s="12" cm="1">
        <f t="array" ref="Q1360">SUMPRODUCT(($G$2:$G$3094=G1360)*(P1360&gt;$P$2:$P$3094))+1</f>
        <v>1</v>
      </c>
      <c r="R1360" s="12" t="e">
        <f>(Q1360*100000)+#REF!</f>
        <v>#REF!</v>
      </c>
      <c r="S1360" t="e" cm="1">
        <f t="array" ref="S1360">SUMPRODUCT(($G$2:$G$3094=G1360)*(R1360&gt;$R$2:$R$3094))+1</f>
        <v>#REF!</v>
      </c>
      <c r="T1360" t="str">
        <f t="shared" si="109"/>
        <v xml:space="preserve">Exeter </v>
      </c>
      <c r="U1360">
        <v>0</v>
      </c>
      <c r="V1360" t="s">
        <v>11</v>
      </c>
      <c r="W1360">
        <f t="shared" si="110"/>
        <v>2023</v>
      </c>
    </row>
    <row r="1361" spans="1:23" x14ac:dyDescent="0.25">
      <c r="A1361" s="10" t="str">
        <f>IF(YEAR(G1361)=2024,#REF!,"")</f>
        <v/>
      </c>
      <c r="B1361" s="10" t="str">
        <f>IF(YEAR(G1361)=2025,#REF!,"")</f>
        <v/>
      </c>
      <c r="C1361" s="10" t="str">
        <f t="shared" si="106"/>
        <v>Afternoon45256</v>
      </c>
      <c r="D1361" s="5" t="str">
        <f>IF('by region'!$C$2="Any","Any",List!V1361)&amp;M1361&amp;IF('by region'!$I$2="Any","Any",N1361)&amp;G1361</f>
        <v>AnyJumpAny45256</v>
      </c>
      <c r="E1361" s="5" t="e">
        <f>IF(I1361=#REF!,List!G1361,"")</f>
        <v>#REF!</v>
      </c>
      <c r="F1361" s="5" t="e">
        <f t="shared" si="107"/>
        <v>#REF!</v>
      </c>
      <c r="G1361" s="15">
        <v>45256</v>
      </c>
      <c r="H1361" s="16" t="s">
        <v>40</v>
      </c>
      <c r="I1361" s="16" t="s">
        <v>60</v>
      </c>
      <c r="J1361" s="16" t="s">
        <v>9</v>
      </c>
      <c r="K1361" s="14" t="s">
        <v>24</v>
      </c>
      <c r="L1361" s="14" t="s">
        <v>17</v>
      </c>
      <c r="M1361" s="16" t="s">
        <v>12</v>
      </c>
      <c r="N1361" s="16" t="s">
        <v>13</v>
      </c>
      <c r="O1361" s="16" t="s">
        <v>14</v>
      </c>
      <c r="P1361" s="12">
        <f t="shared" si="108"/>
        <v>1</v>
      </c>
      <c r="Q1361" s="12" cm="1">
        <f t="array" ref="Q1361">SUMPRODUCT(($G$2:$G$3094=G1361)*(P1361&gt;$P$2:$P$3094))+1</f>
        <v>1</v>
      </c>
      <c r="R1361" s="12" t="e">
        <f>(Q1361*100000)+#REF!</f>
        <v>#REF!</v>
      </c>
      <c r="S1361" t="e" cm="1">
        <f t="array" ref="S1361">SUMPRODUCT(($G$2:$G$3094=G1361)*(R1361&gt;$R$2:$R$3094))+1</f>
        <v>#REF!</v>
      </c>
      <c r="T1361" t="str">
        <f t="shared" si="109"/>
        <v xml:space="preserve">Uttoxeter </v>
      </c>
      <c r="U1361">
        <v>0</v>
      </c>
      <c r="V1361" t="s">
        <v>17</v>
      </c>
      <c r="W1361">
        <f t="shared" si="110"/>
        <v>2023</v>
      </c>
    </row>
    <row r="1362" spans="1:23" x14ac:dyDescent="0.25">
      <c r="A1362" s="10" t="str">
        <f>IF(YEAR(G1362)=2024,#REF!,"")</f>
        <v/>
      </c>
      <c r="B1362" s="10" t="str">
        <f>IF(YEAR(G1362)=2025,#REF!,"")</f>
        <v/>
      </c>
      <c r="C1362" s="10" t="str">
        <f t="shared" si="106"/>
        <v>Afternoon45257</v>
      </c>
      <c r="D1362" s="5" t="str">
        <f>IF('by region'!$C$2="Any","Any",List!V1362)&amp;M1362&amp;IF('by region'!$I$2="Any","Any",N1362)&amp;G1362</f>
        <v>AnyJumpAny45257</v>
      </c>
      <c r="E1362" s="5" t="e">
        <f>IF(I1362=#REF!,List!G1362,"")</f>
        <v>#REF!</v>
      </c>
      <c r="F1362" s="5" t="e">
        <f t="shared" si="107"/>
        <v>#REF!</v>
      </c>
      <c r="G1362" s="15">
        <v>45257</v>
      </c>
      <c r="H1362" s="16" t="s">
        <v>42</v>
      </c>
      <c r="I1362" s="16" t="s">
        <v>47</v>
      </c>
      <c r="J1362" s="16" t="s">
        <v>9</v>
      </c>
      <c r="K1362" s="14" t="s">
        <v>16</v>
      </c>
      <c r="L1362" s="14" t="s">
        <v>19</v>
      </c>
      <c r="M1362" s="16" t="s">
        <v>12</v>
      </c>
      <c r="N1362" s="16" t="s">
        <v>13</v>
      </c>
      <c r="O1362" s="16" t="s">
        <v>14</v>
      </c>
      <c r="P1362" s="12">
        <f t="shared" si="108"/>
        <v>1</v>
      </c>
      <c r="Q1362" s="12" cm="1">
        <f t="array" ref="Q1362">SUMPRODUCT(($G$2:$G$3094=G1362)*(P1362&gt;$P$2:$P$3094))+1</f>
        <v>1</v>
      </c>
      <c r="R1362" s="12" t="e">
        <f>(Q1362*100000)+#REF!</f>
        <v>#REF!</v>
      </c>
      <c r="S1362" t="e" cm="1">
        <f t="array" ref="S1362">SUMPRODUCT(($G$2:$G$3094=G1362)*(R1362&gt;$R$2:$R$3094))+1</f>
        <v>#REF!</v>
      </c>
      <c r="T1362" t="str">
        <f t="shared" si="109"/>
        <v xml:space="preserve">Kempton Park </v>
      </c>
      <c r="U1362">
        <v>0</v>
      </c>
      <c r="V1362" t="s">
        <v>30</v>
      </c>
      <c r="W1362">
        <f t="shared" si="110"/>
        <v>2023</v>
      </c>
    </row>
    <row r="1363" spans="1:23" x14ac:dyDescent="0.25">
      <c r="A1363" s="10" t="str">
        <f>IF(YEAR(G1363)=2024,#REF!,"")</f>
        <v/>
      </c>
      <c r="B1363" s="10" t="str">
        <f>IF(YEAR(G1363)=2025,#REF!,"")</f>
        <v/>
      </c>
      <c r="C1363" s="10" t="str">
        <f t="shared" si="106"/>
        <v>Afternoon45257</v>
      </c>
      <c r="D1363" s="5" t="str">
        <f>IF('by region'!$C$2="Any","Any",List!V1363)&amp;M1363&amp;IF('by region'!$I$2="Any","Any",N1363)&amp;G1363</f>
        <v>AnyJumpAny45257</v>
      </c>
      <c r="E1363" s="5" t="e">
        <f>IF(I1363=#REF!,List!G1363,"")</f>
        <v>#REF!</v>
      </c>
      <c r="F1363" s="5" t="e">
        <f t="shared" si="107"/>
        <v>#REF!</v>
      </c>
      <c r="G1363" s="15">
        <v>45257</v>
      </c>
      <c r="H1363" s="16" t="s">
        <v>42</v>
      </c>
      <c r="I1363" s="16" t="s">
        <v>52</v>
      </c>
      <c r="J1363" s="16" t="s">
        <v>9</v>
      </c>
      <c r="K1363" s="14" t="s">
        <v>10</v>
      </c>
      <c r="L1363" s="14" t="s">
        <v>17</v>
      </c>
      <c r="M1363" s="16" t="s">
        <v>12</v>
      </c>
      <c r="N1363" s="16" t="s">
        <v>13</v>
      </c>
      <c r="O1363" s="16" t="s">
        <v>14</v>
      </c>
      <c r="P1363" s="12">
        <f t="shared" si="108"/>
        <v>1</v>
      </c>
      <c r="Q1363" s="12" cm="1">
        <f t="array" ref="Q1363">SUMPRODUCT(($G$2:$G$3094=G1363)*(P1363&gt;$P$2:$P$3094))+1</f>
        <v>1</v>
      </c>
      <c r="R1363" s="12" t="e">
        <f>(Q1363*100000)+#REF!</f>
        <v>#REF!</v>
      </c>
      <c r="S1363" t="e" cm="1">
        <f t="array" ref="S1363">SUMPRODUCT(($G$2:$G$3094=G1363)*(R1363&gt;$R$2:$R$3094))+1</f>
        <v>#REF!</v>
      </c>
      <c r="T1363" t="str">
        <f t="shared" si="109"/>
        <v xml:space="preserve">Ludlow </v>
      </c>
      <c r="U1363">
        <v>0</v>
      </c>
      <c r="V1363" t="s">
        <v>19</v>
      </c>
      <c r="W1363">
        <f t="shared" si="110"/>
        <v>2023</v>
      </c>
    </row>
    <row r="1364" spans="1:23" x14ac:dyDescent="0.25">
      <c r="A1364" s="10" t="str">
        <f>IF(YEAR(G1364)=2024,#REF!,"")</f>
        <v/>
      </c>
      <c r="B1364" s="10" t="str">
        <f>IF(YEAR(G1364)=2025,#REF!,"")</f>
        <v/>
      </c>
      <c r="C1364" s="10" t="str">
        <f t="shared" si="106"/>
        <v>Afternoon45258</v>
      </c>
      <c r="D1364" s="5" t="str">
        <f>IF('by region'!$C$2="Any","Any",List!V1364)&amp;M1364&amp;IF('by region'!$I$2="Any","Any",N1364)&amp;G1364</f>
        <v>AnyJumpAny45258</v>
      </c>
      <c r="E1364" s="5" t="e">
        <f>IF(I1364=#REF!,List!G1364,"")</f>
        <v>#REF!</v>
      </c>
      <c r="F1364" s="5" t="e">
        <f t="shared" si="107"/>
        <v>#REF!</v>
      </c>
      <c r="G1364" s="15">
        <v>45258</v>
      </c>
      <c r="H1364" s="16" t="s">
        <v>7</v>
      </c>
      <c r="I1364" s="16" t="s">
        <v>46</v>
      </c>
      <c r="J1364" s="16" t="s">
        <v>9</v>
      </c>
      <c r="K1364" s="14" t="s">
        <v>24</v>
      </c>
      <c r="L1364" s="14" t="s">
        <v>11</v>
      </c>
      <c r="M1364" s="16" t="s">
        <v>12</v>
      </c>
      <c r="N1364" s="16" t="s">
        <v>13</v>
      </c>
      <c r="O1364" s="16" t="s">
        <v>14</v>
      </c>
      <c r="P1364" s="12">
        <f t="shared" si="108"/>
        <v>1</v>
      </c>
      <c r="Q1364" s="12" cm="1">
        <f t="array" ref="Q1364">SUMPRODUCT(($G$2:$G$3094=G1364)*(P1364&gt;$P$2:$P$3094))+1</f>
        <v>1</v>
      </c>
      <c r="R1364" s="12" t="e">
        <f>(Q1364*100000)+#REF!</f>
        <v>#REF!</v>
      </c>
      <c r="S1364" t="e" cm="1">
        <f t="array" ref="S1364">SUMPRODUCT(($G$2:$G$3094=G1364)*(R1364&gt;$R$2:$R$3094))+1</f>
        <v>#REF!</v>
      </c>
      <c r="T1364" t="str">
        <f t="shared" si="109"/>
        <v xml:space="preserve">Sedgefield </v>
      </c>
      <c r="U1364">
        <v>0</v>
      </c>
      <c r="V1364" t="s">
        <v>17</v>
      </c>
      <c r="W1364">
        <f t="shared" si="110"/>
        <v>2023</v>
      </c>
    </row>
    <row r="1365" spans="1:23" x14ac:dyDescent="0.25">
      <c r="A1365" s="10" t="str">
        <f>IF(YEAR(G1365)=2024,#REF!,"")</f>
        <v/>
      </c>
      <c r="B1365" s="10" t="str">
        <f>IF(YEAR(G1365)=2025,#REF!,"")</f>
        <v/>
      </c>
      <c r="C1365" s="10" t="str">
        <f t="shared" si="106"/>
        <v>Afternoon45258</v>
      </c>
      <c r="D1365" s="5" t="str">
        <f>IF('by region'!$C$2="Any","Any",List!V1365)&amp;M1365&amp;IF('by region'!$I$2="Any","Any",N1365)&amp;G1365</f>
        <v>AnyJumpAny45258</v>
      </c>
      <c r="E1365" s="5" t="e">
        <f>IF(I1365=#REF!,List!G1365,"")</f>
        <v>#REF!</v>
      </c>
      <c r="F1365" s="5" t="e">
        <f t="shared" si="107"/>
        <v>#REF!</v>
      </c>
      <c r="G1365" s="15">
        <v>45258</v>
      </c>
      <c r="H1365" s="16" t="s">
        <v>7</v>
      </c>
      <c r="I1365" s="16" t="s">
        <v>23</v>
      </c>
      <c r="J1365" s="16" t="s">
        <v>9</v>
      </c>
      <c r="K1365" s="14" t="s">
        <v>24</v>
      </c>
      <c r="L1365" s="14" t="s">
        <v>17</v>
      </c>
      <c r="M1365" s="16" t="s">
        <v>12</v>
      </c>
      <c r="N1365" s="16" t="s">
        <v>13</v>
      </c>
      <c r="O1365" s="16" t="s">
        <v>14</v>
      </c>
      <c r="P1365" s="12">
        <f t="shared" si="108"/>
        <v>1</v>
      </c>
      <c r="Q1365" s="12" cm="1">
        <f t="array" ref="Q1365">SUMPRODUCT(($G$2:$G$3094=G1365)*(P1365&gt;$P$2:$P$3094))+1</f>
        <v>1</v>
      </c>
      <c r="R1365" s="12" t="e">
        <f>(Q1365*100000)+#REF!</f>
        <v>#REF!</v>
      </c>
      <c r="S1365" t="e" cm="1">
        <f t="array" ref="S1365">SUMPRODUCT(($G$2:$G$3094=G1365)*(R1365&gt;$R$2:$R$3094))+1</f>
        <v>#REF!</v>
      </c>
      <c r="T1365" t="str">
        <f t="shared" si="109"/>
        <v xml:space="preserve">Southwell </v>
      </c>
      <c r="U1365">
        <v>0</v>
      </c>
      <c r="V1365" t="s">
        <v>19</v>
      </c>
      <c r="W1365">
        <f t="shared" si="110"/>
        <v>2023</v>
      </c>
    </row>
    <row r="1366" spans="1:23" x14ac:dyDescent="0.25">
      <c r="A1366" s="10" t="str">
        <f>IF(YEAR(G1366)=2024,#REF!,"")</f>
        <v/>
      </c>
      <c r="B1366" s="10" t="str">
        <f>IF(YEAR(G1366)=2025,#REF!,"")</f>
        <v/>
      </c>
      <c r="C1366" s="10" t="str">
        <f t="shared" si="106"/>
        <v>Afternoon45259</v>
      </c>
      <c r="D1366" s="5" t="str">
        <f>IF('by region'!$C$2="Any","Any",List!V1366)&amp;M1366&amp;IF('by region'!$I$2="Any","Any",N1366)&amp;G1366</f>
        <v>AnyJumpAny45259</v>
      </c>
      <c r="E1366" s="5" t="e">
        <f>IF(I1366=#REF!,List!G1366,"")</f>
        <v>#REF!</v>
      </c>
      <c r="F1366" s="5" t="e">
        <f t="shared" si="107"/>
        <v>#REF!</v>
      </c>
      <c r="G1366" s="15">
        <v>45259</v>
      </c>
      <c r="H1366" s="16" t="s">
        <v>27</v>
      </c>
      <c r="I1366" s="16" t="s">
        <v>50</v>
      </c>
      <c r="J1366" s="16" t="s">
        <v>9</v>
      </c>
      <c r="K1366" s="14" t="s">
        <v>10</v>
      </c>
      <c r="L1366" s="14" t="s">
        <v>11</v>
      </c>
      <c r="M1366" s="16" t="s">
        <v>12</v>
      </c>
      <c r="N1366" s="16" t="s">
        <v>13</v>
      </c>
      <c r="O1366" s="16" t="s">
        <v>21</v>
      </c>
      <c r="P1366" s="12">
        <f t="shared" si="108"/>
        <v>1</v>
      </c>
      <c r="Q1366" s="12" cm="1">
        <f t="array" ref="Q1366">SUMPRODUCT(($G$2:$G$3094=G1366)*(P1366&gt;$P$2:$P$3094))+1</f>
        <v>1</v>
      </c>
      <c r="R1366" s="12" t="e">
        <f>(Q1366*100000)+#REF!</f>
        <v>#REF!</v>
      </c>
      <c r="S1366" t="e" cm="1">
        <f t="array" ref="S1366">SUMPRODUCT(($G$2:$G$3094=G1366)*(R1366&gt;$R$2:$R$3094))+1</f>
        <v>#REF!</v>
      </c>
      <c r="T1366" t="str">
        <f t="shared" si="109"/>
        <v xml:space="preserve">Kelso </v>
      </c>
      <c r="U1366">
        <v>0</v>
      </c>
      <c r="V1366" t="s">
        <v>17</v>
      </c>
      <c r="W1366">
        <f t="shared" si="110"/>
        <v>2023</v>
      </c>
    </row>
    <row r="1367" spans="1:23" x14ac:dyDescent="0.25">
      <c r="A1367" s="10" t="str">
        <f>IF(YEAR(G1367)=2024,#REF!,"")</f>
        <v/>
      </c>
      <c r="B1367" s="10" t="str">
        <f>IF(YEAR(G1367)=2025,#REF!,"")</f>
        <v/>
      </c>
      <c r="C1367" s="10" t="str">
        <f t="shared" si="106"/>
        <v>Afternoon45259</v>
      </c>
      <c r="D1367" s="5" t="str">
        <f>IF('by region'!$C$2="Any","Any",List!V1367)&amp;M1367&amp;IF('by region'!$I$2="Any","Any",N1367)&amp;G1367</f>
        <v>AnyJumpAny45259</v>
      </c>
      <c r="E1367" s="5" t="e">
        <f>IF(I1367=#REF!,List!G1367,"")</f>
        <v>#REF!</v>
      </c>
      <c r="F1367" s="5" t="e">
        <f t="shared" si="107"/>
        <v>#REF!</v>
      </c>
      <c r="G1367" s="15">
        <v>45259</v>
      </c>
      <c r="H1367" s="16" t="s">
        <v>27</v>
      </c>
      <c r="I1367" s="16" t="s">
        <v>61</v>
      </c>
      <c r="J1367" s="16" t="s">
        <v>9</v>
      </c>
      <c r="K1367" s="14" t="s">
        <v>24</v>
      </c>
      <c r="L1367" s="14" t="s">
        <v>17</v>
      </c>
      <c r="M1367" s="16" t="s">
        <v>12</v>
      </c>
      <c r="N1367" s="16" t="s">
        <v>13</v>
      </c>
      <c r="O1367" s="16" t="s">
        <v>14</v>
      </c>
      <c r="P1367" s="12">
        <f t="shared" si="108"/>
        <v>1</v>
      </c>
      <c r="Q1367" s="12" cm="1">
        <f t="array" ref="Q1367">SUMPRODUCT(($G$2:$G$3094=G1367)*(P1367&gt;$P$2:$P$3094))+1</f>
        <v>1</v>
      </c>
      <c r="R1367" s="12" t="e">
        <f>(Q1367*100000)+#REF!</f>
        <v>#REF!</v>
      </c>
      <c r="S1367" t="e" cm="1">
        <f t="array" ref="S1367">SUMPRODUCT(($G$2:$G$3094=G1367)*(R1367&gt;$R$2:$R$3094))+1</f>
        <v>#REF!</v>
      </c>
      <c r="T1367" t="str">
        <f t="shared" si="109"/>
        <v xml:space="preserve">Hereford </v>
      </c>
      <c r="U1367">
        <v>0</v>
      </c>
      <c r="V1367" t="s">
        <v>17</v>
      </c>
      <c r="W1367">
        <f t="shared" si="110"/>
        <v>2023</v>
      </c>
    </row>
    <row r="1368" spans="1:23" x14ac:dyDescent="0.25">
      <c r="A1368" s="10" t="str">
        <f>IF(YEAR(G1368)=2024,#REF!,"")</f>
        <v/>
      </c>
      <c r="B1368" s="10" t="str">
        <f>IF(YEAR(G1368)=2025,#REF!,"")</f>
        <v/>
      </c>
      <c r="C1368" s="10" t="str">
        <f t="shared" si="106"/>
        <v>Afternoon45259</v>
      </c>
      <c r="D1368" s="5" t="str">
        <f>IF('by region'!$C$2="Any","Any",List!V1368)&amp;M1368&amp;IF('by region'!$I$2="Any","Any",N1368)&amp;G1368</f>
        <v>AnyJumpAny45259</v>
      </c>
      <c r="E1368" s="5" t="e">
        <f>IF(I1368=#REF!,List!G1368,"")</f>
        <v>#REF!</v>
      </c>
      <c r="F1368" s="5" t="e">
        <f t="shared" si="107"/>
        <v>#REF!</v>
      </c>
      <c r="G1368" s="15">
        <v>45259</v>
      </c>
      <c r="H1368" s="16" t="s">
        <v>27</v>
      </c>
      <c r="I1368" s="16" t="s">
        <v>49</v>
      </c>
      <c r="J1368" s="16" t="s">
        <v>9</v>
      </c>
      <c r="K1368" s="14" t="s">
        <v>10</v>
      </c>
      <c r="L1368" s="14" t="s">
        <v>11</v>
      </c>
      <c r="M1368" s="16" t="s">
        <v>12</v>
      </c>
      <c r="N1368" s="16" t="s">
        <v>13</v>
      </c>
      <c r="O1368" s="16" t="s">
        <v>14</v>
      </c>
      <c r="P1368" s="12">
        <f t="shared" si="108"/>
        <v>1</v>
      </c>
      <c r="Q1368" s="12" cm="1">
        <f t="array" ref="Q1368">SUMPRODUCT(($G$2:$G$3094=G1368)*(P1368&gt;$P$2:$P$3094))+1</f>
        <v>1</v>
      </c>
      <c r="R1368" s="12" t="e">
        <f>(Q1368*100000)+#REF!</f>
        <v>#REF!</v>
      </c>
      <c r="S1368" t="e" cm="1">
        <f t="array" ref="S1368">SUMPRODUCT(($G$2:$G$3094=G1368)*(R1368&gt;$R$2:$R$3094))+1</f>
        <v>#REF!</v>
      </c>
      <c r="T1368" t="str">
        <f t="shared" si="109"/>
        <v xml:space="preserve">Wetherby </v>
      </c>
      <c r="U1368">
        <v>0</v>
      </c>
      <c r="V1368" t="s">
        <v>30</v>
      </c>
      <c r="W1368">
        <f t="shared" si="110"/>
        <v>2023</v>
      </c>
    </row>
    <row r="1369" spans="1:23" x14ac:dyDescent="0.25">
      <c r="A1369" s="10" t="str">
        <f>IF(YEAR(G1369)=2024,#REF!,"")</f>
        <v/>
      </c>
      <c r="B1369" s="10" t="str">
        <f>IF(YEAR(G1369)=2025,#REF!,"")</f>
        <v/>
      </c>
      <c r="C1369" s="10" t="str">
        <f t="shared" si="106"/>
        <v>Afternoon45260</v>
      </c>
      <c r="D1369" s="5" t="str">
        <f>IF('by region'!$C$2="Any","Any",List!V1369)&amp;M1369&amp;IF('by region'!$I$2="Any","Any",N1369)&amp;G1369</f>
        <v>AnyJumpAny45260</v>
      </c>
      <c r="E1369" s="5" t="e">
        <f>IF(I1369=#REF!,List!G1369,"")</f>
        <v>#REF!</v>
      </c>
      <c r="F1369" s="5" t="e">
        <f t="shared" si="107"/>
        <v>#REF!</v>
      </c>
      <c r="G1369" s="15">
        <v>45260</v>
      </c>
      <c r="H1369" s="16" t="s">
        <v>34</v>
      </c>
      <c r="I1369" s="16" t="s">
        <v>22</v>
      </c>
      <c r="J1369" s="16" t="s">
        <v>9</v>
      </c>
      <c r="K1369" s="14" t="s">
        <v>10</v>
      </c>
      <c r="L1369" s="14" t="s">
        <v>11</v>
      </c>
      <c r="M1369" s="16" t="s">
        <v>12</v>
      </c>
      <c r="N1369" s="16" t="s">
        <v>13</v>
      </c>
      <c r="O1369" s="16" t="s">
        <v>14</v>
      </c>
      <c r="P1369" s="12">
        <f t="shared" si="108"/>
        <v>1</v>
      </c>
      <c r="Q1369" s="12" cm="1">
        <f t="array" ref="Q1369">SUMPRODUCT(($G$2:$G$3094=G1369)*(P1369&gt;$P$2:$P$3094))+1</f>
        <v>1</v>
      </c>
      <c r="R1369" s="12" t="e">
        <f>(Q1369*100000)+#REF!</f>
        <v>#REF!</v>
      </c>
      <c r="S1369" t="e" cm="1">
        <f t="array" ref="S1369">SUMPRODUCT(($G$2:$G$3094=G1369)*(R1369&gt;$R$2:$R$3094))+1</f>
        <v>#REF!</v>
      </c>
      <c r="T1369" t="str">
        <f t="shared" si="109"/>
        <v xml:space="preserve">Musselburgh </v>
      </c>
      <c r="U1369">
        <v>0</v>
      </c>
      <c r="V1369" t="s">
        <v>11</v>
      </c>
      <c r="W1369">
        <f t="shared" si="110"/>
        <v>2023</v>
      </c>
    </row>
    <row r="1370" spans="1:23" x14ac:dyDescent="0.25">
      <c r="A1370" s="10" t="str">
        <f>IF(YEAR(G1370)=2024,#REF!,"")</f>
        <v/>
      </c>
      <c r="B1370" s="10" t="str">
        <f>IF(YEAR(G1370)=2025,#REF!,"")</f>
        <v/>
      </c>
      <c r="C1370" s="10" t="str">
        <f t="shared" si="106"/>
        <v>Afternoon45260</v>
      </c>
      <c r="D1370" s="5" t="str">
        <f>IF('by region'!$C$2="Any","Any",List!V1370)&amp;M1370&amp;IF('by region'!$I$2="Any","Any",N1370)&amp;G1370</f>
        <v>AnyJumpAny45260</v>
      </c>
      <c r="E1370" s="5" t="e">
        <f>IF(I1370=#REF!,List!G1370,"")</f>
        <v>#REF!</v>
      </c>
      <c r="F1370" s="5" t="e">
        <f t="shared" si="107"/>
        <v>#REF!</v>
      </c>
      <c r="G1370" s="15">
        <v>45260</v>
      </c>
      <c r="H1370" s="16" t="s">
        <v>34</v>
      </c>
      <c r="I1370" s="16" t="s">
        <v>36</v>
      </c>
      <c r="J1370" s="16" t="s">
        <v>9</v>
      </c>
      <c r="K1370" s="14" t="s">
        <v>24</v>
      </c>
      <c r="L1370" s="14" t="s">
        <v>19</v>
      </c>
      <c r="M1370" s="16" t="s">
        <v>12</v>
      </c>
      <c r="N1370" s="16" t="s">
        <v>13</v>
      </c>
      <c r="O1370" s="16" t="s">
        <v>14</v>
      </c>
      <c r="P1370" s="12">
        <f t="shared" si="108"/>
        <v>1</v>
      </c>
      <c r="Q1370" s="12" cm="1">
        <f t="array" ref="Q1370">SUMPRODUCT(($G$2:$G$3094=G1370)*(P1370&gt;$P$2:$P$3094))+1</f>
        <v>1</v>
      </c>
      <c r="R1370" s="12" t="e">
        <f>(Q1370*100000)+#REF!</f>
        <v>#REF!</v>
      </c>
      <c r="S1370" t="e" cm="1">
        <f t="array" ref="S1370">SUMPRODUCT(($G$2:$G$3094=G1370)*(R1370&gt;$R$2:$R$3094))+1</f>
        <v>#REF!</v>
      </c>
      <c r="T1370" t="str">
        <f t="shared" si="109"/>
        <v xml:space="preserve">Lingfield Park </v>
      </c>
      <c r="U1370">
        <v>0</v>
      </c>
      <c r="V1370" t="s">
        <v>19</v>
      </c>
      <c r="W1370">
        <f t="shared" si="110"/>
        <v>2023</v>
      </c>
    </row>
    <row r="1371" spans="1:23" x14ac:dyDescent="0.25">
      <c r="A1371" s="10" t="str">
        <f>IF(YEAR(G1371)=2024,#REF!,"")</f>
        <v/>
      </c>
      <c r="B1371" s="10" t="str">
        <f>IF(YEAR(G1371)=2025,#REF!,"")</f>
        <v/>
      </c>
      <c r="C1371" s="10" t="str">
        <f t="shared" si="106"/>
        <v>Afternoon45260</v>
      </c>
      <c r="D1371" s="5" t="str">
        <f>IF('by region'!$C$2="Any","Any",List!V1371)&amp;M1371&amp;IF('by region'!$I$2="Any","Any",N1371)&amp;G1371</f>
        <v>AnyJumpAny45260</v>
      </c>
      <c r="E1371" s="5" t="e">
        <f>IF(I1371=#REF!,List!G1371,"")</f>
        <v>#REF!</v>
      </c>
      <c r="F1371" s="5" t="e">
        <f t="shared" si="107"/>
        <v>#REF!</v>
      </c>
      <c r="G1371" s="15">
        <v>45260</v>
      </c>
      <c r="H1371" s="16" t="s">
        <v>34</v>
      </c>
      <c r="I1371" s="16" t="s">
        <v>57</v>
      </c>
      <c r="J1371" s="16" t="s">
        <v>9</v>
      </c>
      <c r="K1371" s="14" t="s">
        <v>10</v>
      </c>
      <c r="L1371" s="14" t="s">
        <v>19</v>
      </c>
      <c r="M1371" s="16" t="s">
        <v>12</v>
      </c>
      <c r="N1371" s="16" t="s">
        <v>13</v>
      </c>
      <c r="O1371" s="16" t="s">
        <v>14</v>
      </c>
      <c r="P1371" s="12">
        <f t="shared" si="108"/>
        <v>1</v>
      </c>
      <c r="Q1371" s="12" cm="1">
        <f t="array" ref="Q1371">SUMPRODUCT(($G$2:$G$3094=G1371)*(P1371&gt;$P$2:$P$3094))+1</f>
        <v>1</v>
      </c>
      <c r="R1371" s="12" t="e">
        <f>(Q1371*100000)+#REF!</f>
        <v>#REF!</v>
      </c>
      <c r="S1371" t="e" cm="1">
        <f t="array" ref="S1371">SUMPRODUCT(($G$2:$G$3094=G1371)*(R1371&gt;$R$2:$R$3094))+1</f>
        <v>#REF!</v>
      </c>
      <c r="T1371" t="str">
        <f t="shared" si="109"/>
        <v xml:space="preserve">Taunton </v>
      </c>
      <c r="U1371">
        <v>0</v>
      </c>
      <c r="V1371" t="s">
        <v>17</v>
      </c>
      <c r="W1371">
        <f t="shared" si="110"/>
        <v>2023</v>
      </c>
    </row>
    <row r="1372" spans="1:23" x14ac:dyDescent="0.25">
      <c r="A1372" s="10" t="str">
        <f>IF(YEAR(G1372)=2024,#REF!,"")</f>
        <v/>
      </c>
      <c r="B1372" s="10" t="str">
        <f>IF(YEAR(G1372)=2025,#REF!,"")</f>
        <v/>
      </c>
      <c r="C1372" s="10" t="str">
        <f t="shared" si="106"/>
        <v>Afternoon45261</v>
      </c>
      <c r="D1372" s="5" t="str">
        <f>IF('by region'!$C$2="Any","Any",List!V1372)&amp;M1372&amp;IF('by region'!$I$2="Any","Any",N1372)&amp;G1372</f>
        <v>AnyJumpAny45261</v>
      </c>
      <c r="E1372" s="5" t="e">
        <f>IF(I1372=#REF!,List!G1372,"")</f>
        <v>#REF!</v>
      </c>
      <c r="F1372" s="5" t="e">
        <f t="shared" si="107"/>
        <v>#REF!</v>
      </c>
      <c r="G1372" s="15">
        <v>45261</v>
      </c>
      <c r="H1372" s="16" t="s">
        <v>35</v>
      </c>
      <c r="I1372" s="16" t="s">
        <v>59</v>
      </c>
      <c r="J1372" s="16" t="s">
        <v>9</v>
      </c>
      <c r="K1372" s="14" t="s">
        <v>24</v>
      </c>
      <c r="L1372" s="14" t="s">
        <v>11</v>
      </c>
      <c r="M1372" s="16" t="s">
        <v>12</v>
      </c>
      <c r="N1372" s="16" t="s">
        <v>13</v>
      </c>
      <c r="O1372" s="16" t="s">
        <v>14</v>
      </c>
      <c r="P1372" s="12">
        <f t="shared" si="108"/>
        <v>1</v>
      </c>
      <c r="Q1372" s="12" cm="1">
        <f t="array" ref="Q1372">SUMPRODUCT(($G$2:$G$3094=G1372)*(P1372&gt;$P$2:$P$3094))+1</f>
        <v>1</v>
      </c>
      <c r="R1372" s="12" t="e">
        <f>(Q1372*100000)+#REF!</f>
        <v>#REF!</v>
      </c>
      <c r="S1372" t="e" cm="1">
        <f t="array" ref="S1372">SUMPRODUCT(($G$2:$G$3094=G1372)*(R1372&gt;$R$2:$R$3094))+1</f>
        <v>#REF!</v>
      </c>
      <c r="T1372" t="str">
        <f t="shared" si="109"/>
        <v xml:space="preserve">Doncaster </v>
      </c>
      <c r="U1372">
        <v>0</v>
      </c>
      <c r="V1372" t="s">
        <v>30</v>
      </c>
      <c r="W1372">
        <f t="shared" si="110"/>
        <v>2023</v>
      </c>
    </row>
    <row r="1373" spans="1:23" x14ac:dyDescent="0.25">
      <c r="A1373" s="10" t="str">
        <f>IF(YEAR(G1373)=2024,#REF!,"")</f>
        <v/>
      </c>
      <c r="B1373" s="10" t="str">
        <f>IF(YEAR(G1373)=2025,#REF!,"")</f>
        <v/>
      </c>
      <c r="C1373" s="10" t="str">
        <f t="shared" si="106"/>
        <v>Afternoon45261</v>
      </c>
      <c r="D1373" s="5" t="str">
        <f>IF('by region'!$C$2="Any","Any",List!V1373)&amp;M1373&amp;IF('by region'!$I$2="Any","Any",N1373)&amp;G1373</f>
        <v>AnyJumpAny45261</v>
      </c>
      <c r="E1373" s="5" t="e">
        <f>IF(I1373=#REF!,List!G1373,"")</f>
        <v>#REF!</v>
      </c>
      <c r="F1373" s="5" t="e">
        <f t="shared" si="107"/>
        <v>#REF!</v>
      </c>
      <c r="G1373" s="15">
        <v>45261</v>
      </c>
      <c r="H1373" s="16" t="s">
        <v>35</v>
      </c>
      <c r="I1373" s="16" t="s">
        <v>51</v>
      </c>
      <c r="J1373" s="16" t="s">
        <v>9</v>
      </c>
      <c r="K1373" s="14" t="s">
        <v>10</v>
      </c>
      <c r="L1373" s="14" t="s">
        <v>19</v>
      </c>
      <c r="M1373" s="16" t="s">
        <v>12</v>
      </c>
      <c r="N1373" s="16" t="s">
        <v>13</v>
      </c>
      <c r="O1373" s="16" t="s">
        <v>14</v>
      </c>
      <c r="P1373" s="12">
        <f t="shared" si="108"/>
        <v>1</v>
      </c>
      <c r="Q1373" s="12" cm="1">
        <f t="array" ref="Q1373">SUMPRODUCT(($G$2:$G$3094=G1373)*(P1373&gt;$P$2:$P$3094))+1</f>
        <v>1</v>
      </c>
      <c r="R1373" s="12" t="e">
        <f>(Q1373*100000)+#REF!</f>
        <v>#REF!</v>
      </c>
      <c r="S1373" t="e" cm="1">
        <f t="array" ref="S1373">SUMPRODUCT(($G$2:$G$3094=G1373)*(R1373&gt;$R$2:$R$3094))+1</f>
        <v>#REF!</v>
      </c>
      <c r="T1373" t="str">
        <f t="shared" si="109"/>
        <v xml:space="preserve">Newbury </v>
      </c>
      <c r="U1373">
        <v>0</v>
      </c>
      <c r="V1373" t="s">
        <v>17</v>
      </c>
      <c r="W1373">
        <f t="shared" si="110"/>
        <v>2023</v>
      </c>
    </row>
    <row r="1374" spans="1:23" x14ac:dyDescent="0.25">
      <c r="A1374" s="10" t="str">
        <f>IF(YEAR(G1374)=2024,#REF!,"")</f>
        <v/>
      </c>
      <c r="B1374" s="10" t="str">
        <f>IF(YEAR(G1374)=2025,#REF!,"")</f>
        <v/>
      </c>
      <c r="C1374" s="10" t="str">
        <f t="shared" si="106"/>
        <v>Afternoon45261</v>
      </c>
      <c r="D1374" s="5" t="str">
        <f>IF('by region'!$C$2="Any","Any",List!V1374)&amp;M1374&amp;IF('by region'!$I$2="Any","Any",N1374)&amp;G1374</f>
        <v>AnyJumpAny45261</v>
      </c>
      <c r="E1374" s="5" t="e">
        <f>IF(I1374=#REF!,List!G1374,"")</f>
        <v>#REF!</v>
      </c>
      <c r="F1374" s="5" t="e">
        <f t="shared" si="107"/>
        <v>#REF!</v>
      </c>
      <c r="G1374" s="15">
        <v>45261</v>
      </c>
      <c r="H1374" s="16" t="s">
        <v>35</v>
      </c>
      <c r="I1374" s="16" t="s">
        <v>22</v>
      </c>
      <c r="J1374" s="16" t="s">
        <v>9</v>
      </c>
      <c r="K1374" s="14" t="s">
        <v>10</v>
      </c>
      <c r="L1374" s="14" t="s">
        <v>11</v>
      </c>
      <c r="M1374" s="16" t="s">
        <v>12</v>
      </c>
      <c r="N1374" s="16" t="s">
        <v>13</v>
      </c>
      <c r="O1374" s="16" t="s">
        <v>14</v>
      </c>
      <c r="P1374" s="12">
        <f t="shared" si="108"/>
        <v>1</v>
      </c>
      <c r="Q1374" s="12" cm="1">
        <f t="array" ref="Q1374">SUMPRODUCT(($G$2:$G$3094=G1374)*(P1374&gt;$P$2:$P$3094))+1</f>
        <v>1</v>
      </c>
      <c r="R1374" s="12" t="e">
        <f>(Q1374*100000)+#REF!</f>
        <v>#REF!</v>
      </c>
      <c r="S1374" t="e" cm="1">
        <f t="array" ref="S1374">SUMPRODUCT(($G$2:$G$3094=G1374)*(R1374&gt;$R$2:$R$3094))+1</f>
        <v>#REF!</v>
      </c>
      <c r="T1374" t="str">
        <f t="shared" si="109"/>
        <v xml:space="preserve">Musselburgh </v>
      </c>
      <c r="U1374">
        <v>0</v>
      </c>
      <c r="V1374" t="s">
        <v>17</v>
      </c>
      <c r="W1374">
        <f t="shared" si="110"/>
        <v>2023</v>
      </c>
    </row>
    <row r="1375" spans="1:23" x14ac:dyDescent="0.25">
      <c r="A1375" s="10" t="str">
        <f>IF(YEAR(G1375)=2024,#REF!,"")</f>
        <v/>
      </c>
      <c r="B1375" s="10" t="str">
        <f>IF(YEAR(G1375)=2025,#REF!,"")</f>
        <v/>
      </c>
      <c r="C1375" s="10" t="str">
        <f t="shared" si="106"/>
        <v>Afternoon45262</v>
      </c>
      <c r="D1375" s="5" t="str">
        <f>IF('by region'!$C$2="Any","Any",List!V1375)&amp;M1375&amp;IF('by region'!$I$2="Any","Any",N1375)&amp;G1375</f>
        <v>AnyJumpAny45262</v>
      </c>
      <c r="E1375" s="5" t="e">
        <f>IF(I1375=#REF!,List!G1375,"")</f>
        <v>#REF!</v>
      </c>
      <c r="F1375" s="5" t="e">
        <f t="shared" si="107"/>
        <v>#REF!</v>
      </c>
      <c r="G1375" s="15">
        <v>45262</v>
      </c>
      <c r="H1375" s="16" t="s">
        <v>37</v>
      </c>
      <c r="I1375" s="16" t="s">
        <v>64</v>
      </c>
      <c r="J1375" s="16" t="s">
        <v>9</v>
      </c>
      <c r="K1375" s="14" t="s">
        <v>10</v>
      </c>
      <c r="L1375" s="14" t="s">
        <v>17</v>
      </c>
      <c r="M1375" s="16" t="s">
        <v>12</v>
      </c>
      <c r="N1375" s="16" t="s">
        <v>13</v>
      </c>
      <c r="O1375" s="16" t="s">
        <v>14</v>
      </c>
      <c r="P1375" s="12">
        <f t="shared" si="108"/>
        <v>1</v>
      </c>
      <c r="Q1375" s="12" cm="1">
        <f t="array" ref="Q1375">SUMPRODUCT(($G$2:$G$3094=G1375)*(P1375&gt;$P$2:$P$3094))+1</f>
        <v>1</v>
      </c>
      <c r="R1375" s="12" t="e">
        <f>(Q1375*100000)+#REF!</f>
        <v>#REF!</v>
      </c>
      <c r="S1375" t="e" cm="1">
        <f t="array" ref="S1375">SUMPRODUCT(($G$2:$G$3094=G1375)*(R1375&gt;$R$2:$R$3094))+1</f>
        <v>#REF!</v>
      </c>
      <c r="T1375" t="str">
        <f t="shared" si="109"/>
        <v xml:space="preserve">Bangor-On-Dee </v>
      </c>
      <c r="U1375">
        <v>0</v>
      </c>
      <c r="V1375" t="s">
        <v>19</v>
      </c>
      <c r="W1375">
        <f t="shared" si="110"/>
        <v>2023</v>
      </c>
    </row>
    <row r="1376" spans="1:23" x14ac:dyDescent="0.25">
      <c r="A1376" s="10" t="str">
        <f>IF(YEAR(G1376)=2024,#REF!,"")</f>
        <v/>
      </c>
      <c r="B1376" s="10" t="str">
        <f>IF(YEAR(G1376)=2025,#REF!,"")</f>
        <v/>
      </c>
      <c r="C1376" s="10" t="str">
        <f t="shared" si="106"/>
        <v>Afternoon45262</v>
      </c>
      <c r="D1376" s="5" t="str">
        <f>IF('by region'!$C$2="Any","Any",List!V1376)&amp;M1376&amp;IF('by region'!$I$2="Any","Any",N1376)&amp;G1376</f>
        <v>AnyJumpAny45262</v>
      </c>
      <c r="E1376" s="5" t="e">
        <f>IF(I1376=#REF!,List!G1376,"")</f>
        <v>#REF!</v>
      </c>
      <c r="F1376" s="5" t="e">
        <f t="shared" si="107"/>
        <v>#REF!</v>
      </c>
      <c r="G1376" s="15">
        <v>45262</v>
      </c>
      <c r="H1376" s="16" t="s">
        <v>37</v>
      </c>
      <c r="I1376" s="16" t="s">
        <v>59</v>
      </c>
      <c r="J1376" s="16" t="s">
        <v>9</v>
      </c>
      <c r="K1376" s="14" t="s">
        <v>24</v>
      </c>
      <c r="L1376" s="14" t="s">
        <v>11</v>
      </c>
      <c r="M1376" s="16" t="s">
        <v>12</v>
      </c>
      <c r="N1376" s="16" t="s">
        <v>13</v>
      </c>
      <c r="O1376" s="16" t="s">
        <v>14</v>
      </c>
      <c r="P1376" s="12">
        <f t="shared" si="108"/>
        <v>1</v>
      </c>
      <c r="Q1376" s="12" cm="1">
        <f t="array" ref="Q1376">SUMPRODUCT(($G$2:$G$3094=G1376)*(P1376&gt;$P$2:$P$3094))+1</f>
        <v>1</v>
      </c>
      <c r="R1376" s="12" t="e">
        <f>(Q1376*100000)+#REF!</f>
        <v>#REF!</v>
      </c>
      <c r="S1376" t="e" cm="1">
        <f t="array" ref="S1376">SUMPRODUCT(($G$2:$G$3094=G1376)*(R1376&gt;$R$2:$R$3094))+1</f>
        <v>#REF!</v>
      </c>
      <c r="T1376" t="str">
        <f t="shared" si="109"/>
        <v xml:space="preserve">Doncaster </v>
      </c>
      <c r="U1376">
        <v>0</v>
      </c>
      <c r="V1376" t="s">
        <v>30</v>
      </c>
      <c r="W1376">
        <f t="shared" si="110"/>
        <v>2023</v>
      </c>
    </row>
    <row r="1377" spans="1:23" x14ac:dyDescent="0.25">
      <c r="A1377" s="10" t="str">
        <f>IF(YEAR(G1377)=2024,#REF!,"")</f>
        <v/>
      </c>
      <c r="B1377" s="10" t="str">
        <f>IF(YEAR(G1377)=2025,#REF!,"")</f>
        <v/>
      </c>
      <c r="C1377" s="10" t="str">
        <f t="shared" si="106"/>
        <v>Afternoon45262</v>
      </c>
      <c r="D1377" s="5" t="str">
        <f>IF('by region'!$C$2="Any","Any",List!V1377)&amp;M1377&amp;IF('by region'!$I$2="Any","Any",N1377)&amp;G1377</f>
        <v>AnyJumpAny45262</v>
      </c>
      <c r="E1377" s="5" t="e">
        <f>IF(I1377=#REF!,List!G1377,"")</f>
        <v>#REF!</v>
      </c>
      <c r="F1377" s="5" t="e">
        <f t="shared" si="107"/>
        <v>#REF!</v>
      </c>
      <c r="G1377" s="15">
        <v>45262</v>
      </c>
      <c r="H1377" s="16" t="s">
        <v>37</v>
      </c>
      <c r="I1377" s="16" t="s">
        <v>51</v>
      </c>
      <c r="J1377" s="16" t="s">
        <v>9</v>
      </c>
      <c r="K1377" s="14" t="s">
        <v>10</v>
      </c>
      <c r="L1377" s="14" t="s">
        <v>19</v>
      </c>
      <c r="M1377" s="16" t="s">
        <v>12</v>
      </c>
      <c r="N1377" s="16" t="s">
        <v>13</v>
      </c>
      <c r="O1377" s="16" t="s">
        <v>14</v>
      </c>
      <c r="P1377" s="12">
        <f t="shared" si="108"/>
        <v>1</v>
      </c>
      <c r="Q1377" s="12" cm="1">
        <f t="array" ref="Q1377">SUMPRODUCT(($G$2:$G$3094=G1377)*(P1377&gt;$P$2:$P$3094))+1</f>
        <v>1</v>
      </c>
      <c r="R1377" s="12" t="e">
        <f>(Q1377*100000)+#REF!</f>
        <v>#REF!</v>
      </c>
      <c r="S1377" t="e" cm="1">
        <f t="array" ref="S1377">SUMPRODUCT(($G$2:$G$3094=G1377)*(R1377&gt;$R$2:$R$3094))+1</f>
        <v>#REF!</v>
      </c>
      <c r="T1377" t="str">
        <f t="shared" si="109"/>
        <v xml:space="preserve">Newbury </v>
      </c>
      <c r="U1377">
        <v>0</v>
      </c>
      <c r="V1377" t="s">
        <v>19</v>
      </c>
      <c r="W1377">
        <f t="shared" si="110"/>
        <v>2023</v>
      </c>
    </row>
    <row r="1378" spans="1:23" x14ac:dyDescent="0.25">
      <c r="A1378" s="10" t="str">
        <f>IF(YEAR(G1378)=2024,#REF!,"")</f>
        <v/>
      </c>
      <c r="B1378" s="10" t="str">
        <f>IF(YEAR(G1378)=2025,#REF!,"")</f>
        <v/>
      </c>
      <c r="C1378" s="10" t="str">
        <f t="shared" si="106"/>
        <v>Afternoon45262</v>
      </c>
      <c r="D1378" s="5" t="str">
        <f>IF('by region'!$C$2="Any","Any",List!V1378)&amp;M1378&amp;IF('by region'!$I$2="Any","Any",N1378)&amp;G1378</f>
        <v>AnyJumpAny45262</v>
      </c>
      <c r="E1378" s="5" t="e">
        <f>IF(I1378=#REF!,List!G1378,"")</f>
        <v>#REF!</v>
      </c>
      <c r="F1378" s="5" t="e">
        <f t="shared" si="107"/>
        <v>#REF!</v>
      </c>
      <c r="G1378" s="15">
        <v>45262</v>
      </c>
      <c r="H1378" s="16" t="s">
        <v>37</v>
      </c>
      <c r="I1378" s="16" t="s">
        <v>31</v>
      </c>
      <c r="J1378" s="16" t="s">
        <v>9</v>
      </c>
      <c r="K1378" s="14" t="s">
        <v>24</v>
      </c>
      <c r="L1378" s="14" t="s">
        <v>11</v>
      </c>
      <c r="M1378" s="16" t="s">
        <v>12</v>
      </c>
      <c r="N1378" s="16" t="s">
        <v>13</v>
      </c>
      <c r="O1378" s="16" t="s">
        <v>14</v>
      </c>
      <c r="P1378" s="12">
        <f t="shared" si="108"/>
        <v>1</v>
      </c>
      <c r="Q1378" s="12" cm="1">
        <f t="array" ref="Q1378">SUMPRODUCT(($G$2:$G$3094=G1378)*(P1378&gt;$P$2:$P$3094))+1</f>
        <v>1</v>
      </c>
      <c r="R1378" s="12" t="e">
        <f>(Q1378*100000)+#REF!</f>
        <v>#REF!</v>
      </c>
      <c r="S1378" t="e" cm="1">
        <f t="array" ref="S1378">SUMPRODUCT(($G$2:$G$3094=G1378)*(R1378&gt;$R$2:$R$3094))+1</f>
        <v>#REF!</v>
      </c>
      <c r="T1378" t="str">
        <f t="shared" si="109"/>
        <v xml:space="preserve">Newcastle </v>
      </c>
      <c r="U1378">
        <v>0</v>
      </c>
      <c r="V1378" t="s">
        <v>19</v>
      </c>
      <c r="W1378">
        <f t="shared" si="110"/>
        <v>2023</v>
      </c>
    </row>
    <row r="1379" spans="1:23" x14ac:dyDescent="0.25">
      <c r="A1379" s="10" t="str">
        <f>IF(YEAR(G1379)=2024,#REF!,"")</f>
        <v/>
      </c>
      <c r="B1379" s="10" t="str">
        <f>IF(YEAR(G1379)=2025,#REF!,"")</f>
        <v/>
      </c>
      <c r="C1379" s="10" t="str">
        <f t="shared" si="106"/>
        <v>Afternoon45263</v>
      </c>
      <c r="D1379" s="5" t="str">
        <f>IF('by region'!$C$2="Any","Any",List!V1379)&amp;M1379&amp;IF('by region'!$I$2="Any","Any",N1379)&amp;G1379</f>
        <v>AnyJumpAny45263</v>
      </c>
      <c r="E1379" s="5" t="e">
        <f>IF(I1379=#REF!,List!G1379,"")</f>
        <v>#REF!</v>
      </c>
      <c r="F1379" s="5" t="e">
        <f t="shared" si="107"/>
        <v>#REF!</v>
      </c>
      <c r="G1379" s="15">
        <v>45263</v>
      </c>
      <c r="H1379" s="16" t="s">
        <v>40</v>
      </c>
      <c r="I1379" s="16" t="s">
        <v>63</v>
      </c>
      <c r="J1379" s="16" t="s">
        <v>9</v>
      </c>
      <c r="K1379" s="14" t="s">
        <v>16</v>
      </c>
      <c r="L1379" s="14" t="s">
        <v>11</v>
      </c>
      <c r="M1379" s="16" t="s">
        <v>12</v>
      </c>
      <c r="N1379" s="16" t="s">
        <v>13</v>
      </c>
      <c r="O1379" s="16" t="s">
        <v>14</v>
      </c>
      <c r="P1379" s="12">
        <f t="shared" si="108"/>
        <v>1</v>
      </c>
      <c r="Q1379" s="12" cm="1">
        <f t="array" ref="Q1379">SUMPRODUCT(($G$2:$G$3094=G1379)*(P1379&gt;$P$2:$P$3094))+1</f>
        <v>1</v>
      </c>
      <c r="R1379" s="12" t="e">
        <f>(Q1379*100000)+#REF!</f>
        <v>#REF!</v>
      </c>
      <c r="S1379" t="e" cm="1">
        <f t="array" ref="S1379">SUMPRODUCT(($G$2:$G$3094=G1379)*(R1379&gt;$R$2:$R$3094))+1</f>
        <v>#REF!</v>
      </c>
      <c r="T1379" t="str">
        <f t="shared" si="109"/>
        <v xml:space="preserve">Carlisle </v>
      </c>
      <c r="U1379">
        <v>0</v>
      </c>
      <c r="V1379" t="s">
        <v>11</v>
      </c>
      <c r="W1379">
        <f t="shared" si="110"/>
        <v>2023</v>
      </c>
    </row>
    <row r="1380" spans="1:23" x14ac:dyDescent="0.25">
      <c r="A1380" s="10" t="str">
        <f>IF(YEAR(G1380)=2024,#REF!,"")</f>
        <v/>
      </c>
      <c r="B1380" s="10" t="str">
        <f>IF(YEAR(G1380)=2025,#REF!,"")</f>
        <v/>
      </c>
      <c r="C1380" s="10" t="str">
        <f t="shared" si="106"/>
        <v>Afternoon45263</v>
      </c>
      <c r="D1380" s="5" t="str">
        <f>IF('by region'!$C$2="Any","Any",List!V1380)&amp;M1380&amp;IF('by region'!$I$2="Any","Any",N1380)&amp;G1380</f>
        <v>AnyJumpAny45263</v>
      </c>
      <c r="E1380" s="5" t="e">
        <f>IF(I1380=#REF!,List!G1380,"")</f>
        <v>#REF!</v>
      </c>
      <c r="F1380" s="5" t="e">
        <f t="shared" si="107"/>
        <v>#REF!</v>
      </c>
      <c r="G1380" s="15">
        <v>45263</v>
      </c>
      <c r="H1380" s="16" t="s">
        <v>40</v>
      </c>
      <c r="I1380" s="16" t="s">
        <v>44</v>
      </c>
      <c r="J1380" s="16" t="s">
        <v>9</v>
      </c>
      <c r="K1380" s="14" t="s">
        <v>10</v>
      </c>
      <c r="L1380" s="14" t="s">
        <v>17</v>
      </c>
      <c r="M1380" s="16" t="s">
        <v>12</v>
      </c>
      <c r="N1380" s="16" t="s">
        <v>13</v>
      </c>
      <c r="O1380" s="16" t="s">
        <v>14</v>
      </c>
      <c r="P1380" s="12">
        <f t="shared" si="108"/>
        <v>1</v>
      </c>
      <c r="Q1380" s="12" cm="1">
        <f t="array" ref="Q1380">SUMPRODUCT(($G$2:$G$3094=G1380)*(P1380&gt;$P$2:$P$3094))+1</f>
        <v>1</v>
      </c>
      <c r="R1380" s="12" t="e">
        <f>(Q1380*100000)+#REF!</f>
        <v>#REF!</v>
      </c>
      <c r="S1380" t="e" cm="1">
        <f t="array" ref="S1380">SUMPRODUCT(($G$2:$G$3094=G1380)*(R1380&gt;$R$2:$R$3094))+1</f>
        <v>#REF!</v>
      </c>
      <c r="T1380" t="str">
        <f t="shared" si="109"/>
        <v xml:space="preserve">Leicester </v>
      </c>
      <c r="U1380">
        <v>0</v>
      </c>
      <c r="V1380" t="s">
        <v>11</v>
      </c>
      <c r="W1380">
        <f t="shared" si="110"/>
        <v>2023</v>
      </c>
    </row>
    <row r="1381" spans="1:23" x14ac:dyDescent="0.25">
      <c r="A1381" s="10" t="str">
        <f>IF(YEAR(G1381)=2024,#REF!,"")</f>
        <v/>
      </c>
      <c r="B1381" s="10" t="str">
        <f>IF(YEAR(G1381)=2025,#REF!,"")</f>
        <v/>
      </c>
      <c r="C1381" s="10" t="str">
        <f t="shared" si="106"/>
        <v>Floodlit45264</v>
      </c>
      <c r="D1381" s="5" t="str">
        <f>IF('by region'!$C$2="Any","Any",List!V1381)&amp;M1381&amp;IF('by region'!$I$2="Any","Any",N1381)&amp;G1381</f>
        <v>AnyFlatAny45264</v>
      </c>
      <c r="E1381" s="5" t="e">
        <f>IF(I1381=#REF!,List!G1381,"")</f>
        <v>#REF!</v>
      </c>
      <c r="F1381" s="5" t="e">
        <f t="shared" si="107"/>
        <v>#REF!</v>
      </c>
      <c r="G1381" s="15">
        <v>45264</v>
      </c>
      <c r="H1381" s="16" t="s">
        <v>42</v>
      </c>
      <c r="I1381" s="16" t="s">
        <v>43</v>
      </c>
      <c r="J1381" s="16" t="s">
        <v>32</v>
      </c>
      <c r="K1381" s="14" t="s">
        <v>24</v>
      </c>
      <c r="L1381" s="14" t="s">
        <v>17</v>
      </c>
      <c r="M1381" s="16" t="s">
        <v>25</v>
      </c>
      <c r="N1381" s="16" t="s">
        <v>26</v>
      </c>
      <c r="O1381" s="16" t="s">
        <v>14</v>
      </c>
      <c r="P1381" s="12">
        <f t="shared" si="108"/>
        <v>3</v>
      </c>
      <c r="Q1381" s="12" cm="1">
        <f t="array" ref="Q1381">SUMPRODUCT(($G$2:$G$3094=G1381)*(P1381&gt;$P$2:$P$3094))+1</f>
        <v>3</v>
      </c>
      <c r="R1381" s="12" t="e">
        <f>(Q1381*100000)+#REF!</f>
        <v>#REF!</v>
      </c>
      <c r="S1381" t="e" cm="1">
        <f t="array" ref="S1381">SUMPRODUCT(($G$2:$G$3094=G1381)*(R1381&gt;$R$2:$R$3094))+1</f>
        <v>#REF!</v>
      </c>
      <c r="T1381" t="str">
        <f t="shared" si="109"/>
        <v>WOLVERHAMPTON #</v>
      </c>
      <c r="U1381">
        <v>0</v>
      </c>
      <c r="V1381" t="s">
        <v>19</v>
      </c>
      <c r="W1381">
        <f t="shared" si="110"/>
        <v>2023</v>
      </c>
    </row>
    <row r="1382" spans="1:23" x14ac:dyDescent="0.25">
      <c r="A1382" s="10" t="str">
        <f>IF(YEAR(G1382)=2024,#REF!,"")</f>
        <v/>
      </c>
      <c r="B1382" s="10" t="str">
        <f>IF(YEAR(G1382)=2025,#REF!,"")</f>
        <v/>
      </c>
      <c r="C1382" s="10" t="str">
        <f t="shared" si="106"/>
        <v>Afternoon45264</v>
      </c>
      <c r="D1382" s="5" t="str">
        <f>IF('by region'!$C$2="Any","Any",List!V1382)&amp;M1382&amp;IF('by region'!$I$2="Any","Any",N1382)&amp;G1382</f>
        <v>AnyJumpAny45264</v>
      </c>
      <c r="E1382" s="5" t="e">
        <f>IF(I1382=#REF!,List!G1382,"")</f>
        <v>#REF!</v>
      </c>
      <c r="F1382" s="5" t="e">
        <f t="shared" si="107"/>
        <v>#REF!</v>
      </c>
      <c r="G1382" s="15">
        <v>45264</v>
      </c>
      <c r="H1382" s="16" t="s">
        <v>42</v>
      </c>
      <c r="I1382" s="16" t="s">
        <v>28</v>
      </c>
      <c r="J1382" s="16" t="s">
        <v>9</v>
      </c>
      <c r="K1382" s="14" t="s">
        <v>10</v>
      </c>
      <c r="L1382" s="14" t="s">
        <v>11</v>
      </c>
      <c r="M1382" s="16" t="s">
        <v>12</v>
      </c>
      <c r="N1382" s="16" t="s">
        <v>13</v>
      </c>
      <c r="O1382" s="16" t="s">
        <v>14</v>
      </c>
      <c r="P1382" s="12">
        <f t="shared" si="108"/>
        <v>1</v>
      </c>
      <c r="Q1382" s="12" cm="1">
        <f t="array" ref="Q1382">SUMPRODUCT(($G$2:$G$3094=G1382)*(P1382&gt;$P$2:$P$3094))+1</f>
        <v>1</v>
      </c>
      <c r="R1382" s="12" t="e">
        <f>(Q1382*100000)+#REF!</f>
        <v>#REF!</v>
      </c>
      <c r="S1382" t="e" cm="1">
        <f t="array" ref="S1382">SUMPRODUCT(($G$2:$G$3094=G1382)*(R1382&gt;$R$2:$R$3094))+1</f>
        <v>#REF!</v>
      </c>
      <c r="T1382" t="str">
        <f t="shared" si="109"/>
        <v xml:space="preserve">Ayr </v>
      </c>
      <c r="U1382">
        <v>0</v>
      </c>
      <c r="V1382" t="s">
        <v>19</v>
      </c>
      <c r="W1382">
        <f t="shared" si="110"/>
        <v>2023</v>
      </c>
    </row>
    <row r="1383" spans="1:23" x14ac:dyDescent="0.25">
      <c r="A1383" s="10" t="str">
        <f>IF(YEAR(G1383)=2024,#REF!,"")</f>
        <v/>
      </c>
      <c r="B1383" s="10" t="str">
        <f>IF(YEAR(G1383)=2025,#REF!,"")</f>
        <v/>
      </c>
      <c r="C1383" s="10" t="str">
        <f t="shared" si="106"/>
        <v>Afternoon45264</v>
      </c>
      <c r="D1383" s="5" t="str">
        <f>IF('by region'!$C$2="Any","Any",List!V1383)&amp;M1383&amp;IF('by region'!$I$2="Any","Any",N1383)&amp;G1383</f>
        <v>AnyJumpAny45264</v>
      </c>
      <c r="E1383" s="5" t="e">
        <f>IF(I1383=#REF!,List!G1383,"")</f>
        <v>#REF!</v>
      </c>
      <c r="F1383" s="5" t="e">
        <f t="shared" si="107"/>
        <v>#REF!</v>
      </c>
      <c r="G1383" s="15">
        <v>45264</v>
      </c>
      <c r="H1383" s="16" t="s">
        <v>42</v>
      </c>
      <c r="I1383" s="16" t="s">
        <v>41</v>
      </c>
      <c r="J1383" s="16" t="s">
        <v>9</v>
      </c>
      <c r="K1383" s="14" t="s">
        <v>10</v>
      </c>
      <c r="L1383" s="14" t="s">
        <v>19</v>
      </c>
      <c r="M1383" s="16" t="s">
        <v>12</v>
      </c>
      <c r="N1383" s="16" t="s">
        <v>13</v>
      </c>
      <c r="O1383" s="16" t="s">
        <v>14</v>
      </c>
      <c r="P1383" s="12">
        <f t="shared" si="108"/>
        <v>1</v>
      </c>
      <c r="Q1383" s="12" cm="1">
        <f t="array" ref="Q1383">SUMPRODUCT(($G$2:$G$3094=G1383)*(P1383&gt;$P$2:$P$3094))+1</f>
        <v>1</v>
      </c>
      <c r="R1383" s="12" t="e">
        <f>(Q1383*100000)+#REF!</f>
        <v>#REF!</v>
      </c>
      <c r="S1383" t="e" cm="1">
        <f t="array" ref="S1383">SUMPRODUCT(($G$2:$G$3094=G1383)*(R1383&gt;$R$2:$R$3094))+1</f>
        <v>#REF!</v>
      </c>
      <c r="T1383" t="str">
        <f t="shared" si="109"/>
        <v xml:space="preserve">Plumpton </v>
      </c>
      <c r="U1383">
        <v>0</v>
      </c>
      <c r="V1383" t="s">
        <v>11</v>
      </c>
      <c r="W1383">
        <f t="shared" si="110"/>
        <v>2023</v>
      </c>
    </row>
    <row r="1384" spans="1:23" x14ac:dyDescent="0.25">
      <c r="A1384" s="10" t="str">
        <f>IF(YEAR(G1384)=2024,#REF!,"")</f>
        <v/>
      </c>
      <c r="B1384" s="10" t="str">
        <f>IF(YEAR(G1384)=2025,#REF!,"")</f>
        <v/>
      </c>
      <c r="C1384" s="10" t="str">
        <f t="shared" si="106"/>
        <v>Afternoon45265</v>
      </c>
      <c r="D1384" s="5" t="str">
        <f>IF('by region'!$C$2="Any","Any",List!V1384)&amp;M1384&amp;IF('by region'!$I$2="Any","Any",N1384)&amp;G1384</f>
        <v>AnyFlatAny45265</v>
      </c>
      <c r="E1384" s="5" t="e">
        <f>IF(I1384=#REF!,List!G1384,"")</f>
        <v>#REF!</v>
      </c>
      <c r="F1384" s="5" t="e">
        <f t="shared" si="107"/>
        <v>#REF!</v>
      </c>
      <c r="G1384" s="15">
        <v>45265</v>
      </c>
      <c r="H1384" s="16" t="s">
        <v>7</v>
      </c>
      <c r="I1384" s="16" t="s">
        <v>36</v>
      </c>
      <c r="J1384" s="16" t="s">
        <v>9</v>
      </c>
      <c r="K1384" s="14" t="s">
        <v>24</v>
      </c>
      <c r="L1384" s="14" t="s">
        <v>19</v>
      </c>
      <c r="M1384" s="16" t="s">
        <v>25</v>
      </c>
      <c r="N1384" s="16" t="s">
        <v>26</v>
      </c>
      <c r="O1384" s="16" t="s">
        <v>14</v>
      </c>
      <c r="P1384" s="12">
        <f t="shared" si="108"/>
        <v>1</v>
      </c>
      <c r="Q1384" s="12" cm="1">
        <f t="array" ref="Q1384">SUMPRODUCT(($G$2:$G$3094=G1384)*(P1384&gt;$P$2:$P$3094))+1</f>
        <v>1</v>
      </c>
      <c r="R1384" s="12" t="e">
        <f>(Q1384*100000)+#REF!</f>
        <v>#REF!</v>
      </c>
      <c r="S1384" t="e" cm="1">
        <f t="array" ref="S1384">SUMPRODUCT(($G$2:$G$3094=G1384)*(R1384&gt;$R$2:$R$3094))+1</f>
        <v>#REF!</v>
      </c>
      <c r="T1384" t="str">
        <f t="shared" si="109"/>
        <v xml:space="preserve">LINGFIELD PARK </v>
      </c>
      <c r="U1384">
        <v>0</v>
      </c>
      <c r="V1384" t="s">
        <v>17</v>
      </c>
      <c r="W1384">
        <f t="shared" si="110"/>
        <v>2023</v>
      </c>
    </row>
    <row r="1385" spans="1:23" x14ac:dyDescent="0.25">
      <c r="A1385" s="10" t="str">
        <f>IF(YEAR(G1385)=2024,#REF!,"")</f>
        <v/>
      </c>
      <c r="B1385" s="10" t="str">
        <f>IF(YEAR(G1385)=2025,#REF!,"")</f>
        <v/>
      </c>
      <c r="C1385" s="10" t="str">
        <f t="shared" si="106"/>
        <v>Floodlit45265</v>
      </c>
      <c r="D1385" s="5" t="str">
        <f>IF('by region'!$C$2="Any","Any",List!V1385)&amp;M1385&amp;IF('by region'!$I$2="Any","Any",N1385)&amp;G1385</f>
        <v>AnyFlatAny45265</v>
      </c>
      <c r="E1385" s="5" t="e">
        <f>IF(I1385=#REF!,List!G1385,"")</f>
        <v>#REF!</v>
      </c>
      <c r="F1385" s="5" t="e">
        <f t="shared" si="107"/>
        <v>#REF!</v>
      </c>
      <c r="G1385" s="15">
        <v>45265</v>
      </c>
      <c r="H1385" s="16" t="s">
        <v>7</v>
      </c>
      <c r="I1385" s="16" t="s">
        <v>43</v>
      </c>
      <c r="J1385" s="16" t="s">
        <v>32</v>
      </c>
      <c r="K1385" s="14" t="s">
        <v>24</v>
      </c>
      <c r="L1385" s="14" t="s">
        <v>17</v>
      </c>
      <c r="M1385" s="16" t="s">
        <v>25</v>
      </c>
      <c r="N1385" s="16" t="s">
        <v>26</v>
      </c>
      <c r="O1385" s="16" t="s">
        <v>14</v>
      </c>
      <c r="P1385" s="12">
        <f t="shared" si="108"/>
        <v>3</v>
      </c>
      <c r="Q1385" s="12" cm="1">
        <f t="array" ref="Q1385">SUMPRODUCT(($G$2:$G$3094=G1385)*(P1385&gt;$P$2:$P$3094))+1</f>
        <v>3</v>
      </c>
      <c r="R1385" s="12" t="e">
        <f>(Q1385*100000)+#REF!</f>
        <v>#REF!</v>
      </c>
      <c r="S1385" t="e" cm="1">
        <f t="array" ref="S1385">SUMPRODUCT(($G$2:$G$3094=G1385)*(R1385&gt;$R$2:$R$3094))+1</f>
        <v>#REF!</v>
      </c>
      <c r="T1385" t="str">
        <f t="shared" si="109"/>
        <v>WOLVERHAMPTON #</v>
      </c>
      <c r="U1385">
        <v>0</v>
      </c>
      <c r="V1385" t="s">
        <v>17</v>
      </c>
      <c r="W1385">
        <f t="shared" si="110"/>
        <v>2023</v>
      </c>
    </row>
    <row r="1386" spans="1:23" x14ac:dyDescent="0.25">
      <c r="A1386" s="10" t="str">
        <f>IF(YEAR(G1386)=2024,#REF!,"")</f>
        <v/>
      </c>
      <c r="B1386" s="10" t="str">
        <f>IF(YEAR(G1386)=2025,#REF!,"")</f>
        <v/>
      </c>
      <c r="C1386" s="10" t="str">
        <f t="shared" si="106"/>
        <v>Afternoon45265</v>
      </c>
      <c r="D1386" s="5" t="str">
        <f>IF('by region'!$C$2="Any","Any",List!V1386)&amp;M1386&amp;IF('by region'!$I$2="Any","Any",N1386)&amp;G1386</f>
        <v>AnyJumpAny45265</v>
      </c>
      <c r="E1386" s="5" t="e">
        <f>IF(I1386=#REF!,List!G1386,"")</f>
        <v>#REF!</v>
      </c>
      <c r="F1386" s="5" t="e">
        <f t="shared" si="107"/>
        <v>#REF!</v>
      </c>
      <c r="G1386" s="15">
        <v>45265</v>
      </c>
      <c r="H1386" s="16" t="s">
        <v>7</v>
      </c>
      <c r="I1386" s="16" t="s">
        <v>23</v>
      </c>
      <c r="J1386" s="16" t="s">
        <v>9</v>
      </c>
      <c r="K1386" s="14" t="s">
        <v>24</v>
      </c>
      <c r="L1386" s="14" t="s">
        <v>17</v>
      </c>
      <c r="M1386" s="16" t="s">
        <v>12</v>
      </c>
      <c r="N1386" s="16" t="s">
        <v>13</v>
      </c>
      <c r="O1386" s="16" t="s">
        <v>14</v>
      </c>
      <c r="P1386" s="12">
        <f t="shared" si="108"/>
        <v>1</v>
      </c>
      <c r="Q1386" s="12" cm="1">
        <f t="array" ref="Q1386">SUMPRODUCT(($G$2:$G$3094=G1386)*(P1386&gt;$P$2:$P$3094))+1</f>
        <v>1</v>
      </c>
      <c r="R1386" s="12" t="e">
        <f>(Q1386*100000)+#REF!</f>
        <v>#REF!</v>
      </c>
      <c r="S1386" t="e" cm="1">
        <f t="array" ref="S1386">SUMPRODUCT(($G$2:$G$3094=G1386)*(R1386&gt;$R$2:$R$3094))+1</f>
        <v>#REF!</v>
      </c>
      <c r="T1386" t="str">
        <f t="shared" si="109"/>
        <v xml:space="preserve">Southwell </v>
      </c>
      <c r="U1386">
        <v>0</v>
      </c>
      <c r="V1386" t="s">
        <v>11</v>
      </c>
      <c r="W1386">
        <f t="shared" si="110"/>
        <v>2023</v>
      </c>
    </row>
    <row r="1387" spans="1:23" x14ac:dyDescent="0.25">
      <c r="A1387" s="10" t="str">
        <f>IF(YEAR(G1387)=2024,#REF!,"")</f>
        <v/>
      </c>
      <c r="B1387" s="10" t="str">
        <f>IF(YEAR(G1387)=2025,#REF!,"")</f>
        <v/>
      </c>
      <c r="C1387" s="10" t="str">
        <f t="shared" si="106"/>
        <v>Floodlit45266</v>
      </c>
      <c r="D1387" s="5" t="str">
        <f>IF('by region'!$C$2="Any","Any",List!V1387)&amp;M1387&amp;IF('by region'!$I$2="Any","Any",N1387)&amp;G1387</f>
        <v>AnyFlatAny45266</v>
      </c>
      <c r="E1387" s="5" t="e">
        <f>IF(I1387=#REF!,List!G1387,"")</f>
        <v>#REF!</v>
      </c>
      <c r="F1387" s="5" t="e">
        <f t="shared" si="107"/>
        <v>#REF!</v>
      </c>
      <c r="G1387" s="15">
        <v>45266</v>
      </c>
      <c r="H1387" s="16" t="s">
        <v>27</v>
      </c>
      <c r="I1387" s="16" t="s">
        <v>47</v>
      </c>
      <c r="J1387" s="16" t="s">
        <v>32</v>
      </c>
      <c r="K1387" s="14" t="s">
        <v>16</v>
      </c>
      <c r="L1387" s="14" t="s">
        <v>19</v>
      </c>
      <c r="M1387" s="16" t="s">
        <v>25</v>
      </c>
      <c r="N1387" s="16" t="s">
        <v>26</v>
      </c>
      <c r="O1387" s="16" t="s">
        <v>33</v>
      </c>
      <c r="P1387" s="12">
        <f t="shared" si="108"/>
        <v>3</v>
      </c>
      <c r="Q1387" s="12" cm="1">
        <f t="array" ref="Q1387">SUMPRODUCT(($G$2:$G$3094=G1387)*(P1387&gt;$P$2:$P$3094))+1</f>
        <v>4</v>
      </c>
      <c r="R1387" s="12" t="e">
        <f>(Q1387*100000)+#REF!</f>
        <v>#REF!</v>
      </c>
      <c r="S1387" t="e" cm="1">
        <f t="array" ref="S1387">SUMPRODUCT(($G$2:$G$3094=G1387)*(R1387&gt;$R$2:$R$3094))+1</f>
        <v>#REF!</v>
      </c>
      <c r="T1387" t="str">
        <f t="shared" si="109"/>
        <v>KEMPTON PARK #</v>
      </c>
      <c r="U1387">
        <v>0</v>
      </c>
      <c r="V1387" t="s">
        <v>30</v>
      </c>
      <c r="W1387">
        <f t="shared" si="110"/>
        <v>2023</v>
      </c>
    </row>
    <row r="1388" spans="1:23" x14ac:dyDescent="0.25">
      <c r="A1388" s="10" t="str">
        <f>IF(YEAR(G1388)=2024,#REF!,"")</f>
        <v/>
      </c>
      <c r="B1388" s="10" t="str">
        <f>IF(YEAR(G1388)=2025,#REF!,"")</f>
        <v/>
      </c>
      <c r="C1388" s="10" t="str">
        <f t="shared" si="106"/>
        <v>Afternoon45266</v>
      </c>
      <c r="D1388" s="5" t="str">
        <f>IF('by region'!$C$2="Any","Any",List!V1388)&amp;M1388&amp;IF('by region'!$I$2="Any","Any",N1388)&amp;G1388</f>
        <v>AnyFlatAny45266</v>
      </c>
      <c r="E1388" s="5" t="e">
        <f>IF(I1388=#REF!,List!G1388,"")</f>
        <v>#REF!</v>
      </c>
      <c r="F1388" s="5" t="e">
        <f t="shared" si="107"/>
        <v>#REF!</v>
      </c>
      <c r="G1388" s="15">
        <v>45266</v>
      </c>
      <c r="H1388" s="16" t="s">
        <v>27</v>
      </c>
      <c r="I1388" s="16" t="s">
        <v>36</v>
      </c>
      <c r="J1388" s="16" t="s">
        <v>9</v>
      </c>
      <c r="K1388" s="14" t="s">
        <v>24</v>
      </c>
      <c r="L1388" s="14" t="s">
        <v>19</v>
      </c>
      <c r="M1388" s="16" t="s">
        <v>25</v>
      </c>
      <c r="N1388" s="16" t="s">
        <v>26</v>
      </c>
      <c r="O1388" s="16" t="s">
        <v>14</v>
      </c>
      <c r="P1388" s="12">
        <f t="shared" si="108"/>
        <v>1</v>
      </c>
      <c r="Q1388" s="12" cm="1">
        <f t="array" ref="Q1388">SUMPRODUCT(($G$2:$G$3094=G1388)*(P1388&gt;$P$2:$P$3094))+1</f>
        <v>1</v>
      </c>
      <c r="R1388" s="12" t="e">
        <f>(Q1388*100000)+#REF!</f>
        <v>#REF!</v>
      </c>
      <c r="S1388" t="e" cm="1">
        <f t="array" ref="S1388">SUMPRODUCT(($G$2:$G$3094=G1388)*(R1388&gt;$R$2:$R$3094))+1</f>
        <v>#REF!</v>
      </c>
      <c r="T1388" t="str">
        <f t="shared" si="109"/>
        <v xml:space="preserve">LINGFIELD PARK </v>
      </c>
      <c r="U1388">
        <v>0</v>
      </c>
      <c r="V1388" t="s">
        <v>19</v>
      </c>
      <c r="W1388">
        <f t="shared" si="110"/>
        <v>2023</v>
      </c>
    </row>
    <row r="1389" spans="1:23" x14ac:dyDescent="0.25">
      <c r="A1389" s="10" t="str">
        <f>IF(YEAR(G1389)=2024,#REF!,"")</f>
        <v/>
      </c>
      <c r="B1389" s="10" t="str">
        <f>IF(YEAR(G1389)=2025,#REF!,"")</f>
        <v/>
      </c>
      <c r="C1389" s="10" t="str">
        <f t="shared" si="106"/>
        <v>Afternoon45266</v>
      </c>
      <c r="D1389" s="5" t="str">
        <f>IF('by region'!$C$2="Any","Any",List!V1389)&amp;M1389&amp;IF('by region'!$I$2="Any","Any",N1389)&amp;G1389</f>
        <v>AnyJumpAny45266</v>
      </c>
      <c r="E1389" s="5" t="e">
        <f>IF(I1389=#REF!,List!G1389,"")</f>
        <v>#REF!</v>
      </c>
      <c r="F1389" s="5" t="e">
        <f t="shared" si="107"/>
        <v>#REF!</v>
      </c>
      <c r="G1389" s="15">
        <v>45266</v>
      </c>
      <c r="H1389" s="16" t="s">
        <v>27</v>
      </c>
      <c r="I1389" s="16" t="s">
        <v>56</v>
      </c>
      <c r="J1389" s="16" t="s">
        <v>9</v>
      </c>
      <c r="K1389" s="14" t="s">
        <v>16</v>
      </c>
      <c r="L1389" s="14" t="s">
        <v>11</v>
      </c>
      <c r="M1389" s="16" t="s">
        <v>12</v>
      </c>
      <c r="N1389" s="16" t="s">
        <v>13</v>
      </c>
      <c r="O1389" s="16" t="s">
        <v>14</v>
      </c>
      <c r="P1389" s="12">
        <f t="shared" si="108"/>
        <v>1</v>
      </c>
      <c r="Q1389" s="12" cm="1">
        <f t="array" ref="Q1389">SUMPRODUCT(($G$2:$G$3094=G1389)*(P1389&gt;$P$2:$P$3094))+1</f>
        <v>1</v>
      </c>
      <c r="R1389" s="12" t="e">
        <f>(Q1389*100000)+#REF!</f>
        <v>#REF!</v>
      </c>
      <c r="S1389" t="e" cm="1">
        <f t="array" ref="S1389">SUMPRODUCT(($G$2:$G$3094=G1389)*(R1389&gt;$R$2:$R$3094))+1</f>
        <v>#REF!</v>
      </c>
      <c r="T1389" t="str">
        <f t="shared" si="109"/>
        <v xml:space="preserve">Haydock Park </v>
      </c>
      <c r="U1389">
        <v>0</v>
      </c>
      <c r="V1389" t="s">
        <v>11</v>
      </c>
      <c r="W1389">
        <f t="shared" si="110"/>
        <v>2023</v>
      </c>
    </row>
    <row r="1390" spans="1:23" x14ac:dyDescent="0.25">
      <c r="A1390" s="10" t="str">
        <f>IF(YEAR(G1390)=2024,#REF!,"")</f>
        <v/>
      </c>
      <c r="B1390" s="10" t="str">
        <f>IF(YEAR(G1390)=2025,#REF!,"")</f>
        <v/>
      </c>
      <c r="C1390" s="10" t="str">
        <f t="shared" si="106"/>
        <v>Afternoon45266</v>
      </c>
      <c r="D1390" s="5" t="str">
        <f>IF('by region'!$C$2="Any","Any",List!V1390)&amp;M1390&amp;IF('by region'!$I$2="Any","Any",N1390)&amp;G1390</f>
        <v>AnyJumpAny45266</v>
      </c>
      <c r="E1390" s="5" t="e">
        <f>IF(I1390=#REF!,List!G1390,"")</f>
        <v>#REF!</v>
      </c>
      <c r="F1390" s="5" t="e">
        <f t="shared" si="107"/>
        <v>#REF!</v>
      </c>
      <c r="G1390" s="15">
        <v>45266</v>
      </c>
      <c r="H1390" s="16" t="s">
        <v>27</v>
      </c>
      <c r="I1390" s="16" t="s">
        <v>52</v>
      </c>
      <c r="J1390" s="16" t="s">
        <v>9</v>
      </c>
      <c r="K1390" s="14" t="s">
        <v>10</v>
      </c>
      <c r="L1390" s="14" t="s">
        <v>17</v>
      </c>
      <c r="M1390" s="16" t="s">
        <v>12</v>
      </c>
      <c r="N1390" s="16" t="s">
        <v>13</v>
      </c>
      <c r="O1390" s="16" t="s">
        <v>14</v>
      </c>
      <c r="P1390" s="12">
        <f t="shared" si="108"/>
        <v>1</v>
      </c>
      <c r="Q1390" s="12" cm="1">
        <f t="array" ref="Q1390">SUMPRODUCT(($G$2:$G$3094=G1390)*(P1390&gt;$P$2:$P$3094))+1</f>
        <v>1</v>
      </c>
      <c r="R1390" s="12" t="e">
        <f>(Q1390*100000)+#REF!</f>
        <v>#REF!</v>
      </c>
      <c r="S1390" t="e" cm="1">
        <f t="array" ref="S1390">SUMPRODUCT(($G$2:$G$3094=G1390)*(R1390&gt;$R$2:$R$3094))+1</f>
        <v>#REF!</v>
      </c>
      <c r="T1390" t="str">
        <f t="shared" si="109"/>
        <v xml:space="preserve">Ludlow </v>
      </c>
      <c r="U1390">
        <v>0</v>
      </c>
      <c r="V1390" t="s">
        <v>19</v>
      </c>
      <c r="W1390">
        <f t="shared" si="110"/>
        <v>2023</v>
      </c>
    </row>
    <row r="1391" spans="1:23" x14ac:dyDescent="0.25">
      <c r="A1391" s="10" t="str">
        <f>IF(YEAR(G1391)=2024,#REF!,"")</f>
        <v/>
      </c>
      <c r="B1391" s="10" t="str">
        <f>IF(YEAR(G1391)=2025,#REF!,"")</f>
        <v/>
      </c>
      <c r="C1391" s="10" t="str">
        <f t="shared" si="106"/>
        <v>Floodlit45267</v>
      </c>
      <c r="D1391" s="5" t="str">
        <f>IF('by region'!$C$2="Any","Any",List!V1391)&amp;M1391&amp;IF('by region'!$I$2="Any","Any",N1391)&amp;G1391</f>
        <v>AnyFlatAny45267</v>
      </c>
      <c r="E1391" s="5" t="e">
        <f>IF(I1391=#REF!,List!G1391,"")</f>
        <v>#REF!</v>
      </c>
      <c r="F1391" s="5" t="e">
        <f t="shared" si="107"/>
        <v>#REF!</v>
      </c>
      <c r="G1391" s="15">
        <v>45267</v>
      </c>
      <c r="H1391" s="16" t="s">
        <v>34</v>
      </c>
      <c r="I1391" s="16" t="s">
        <v>73</v>
      </c>
      <c r="J1391" s="16" t="s">
        <v>32</v>
      </c>
      <c r="K1391" s="14" t="s">
        <v>10</v>
      </c>
      <c r="L1391" s="14" t="s">
        <v>19</v>
      </c>
      <c r="M1391" s="16" t="s">
        <v>25</v>
      </c>
      <c r="N1391" s="16" t="s">
        <v>26</v>
      </c>
      <c r="O1391" s="16" t="s">
        <v>33</v>
      </c>
      <c r="P1391" s="12">
        <f t="shared" si="108"/>
        <v>3</v>
      </c>
      <c r="Q1391" s="12" cm="1">
        <f t="array" ref="Q1391">SUMPRODUCT(($G$2:$G$3094=G1391)*(P1391&gt;$P$2:$P$3094))+1</f>
        <v>4</v>
      </c>
      <c r="R1391" s="12" t="e">
        <f>(Q1391*100000)+#REF!</f>
        <v>#REF!</v>
      </c>
      <c r="S1391" t="e" cm="1">
        <f t="array" ref="S1391">SUMPRODUCT(($G$2:$G$3094=G1391)*(R1391&gt;$R$2:$R$3094))+1</f>
        <v>#REF!</v>
      </c>
      <c r="T1391" t="str">
        <f t="shared" si="109"/>
        <v>CHELMSFORD CITY #</v>
      </c>
      <c r="U1391">
        <v>0</v>
      </c>
      <c r="V1391" t="s">
        <v>17</v>
      </c>
      <c r="W1391">
        <f t="shared" si="110"/>
        <v>2023</v>
      </c>
    </row>
    <row r="1392" spans="1:23" x14ac:dyDescent="0.25">
      <c r="A1392" s="10" t="str">
        <f>IF(YEAR(G1392)=2024,#REF!,"")</f>
        <v/>
      </c>
      <c r="B1392" s="10" t="str">
        <f>IF(YEAR(G1392)=2025,#REF!,"")</f>
        <v/>
      </c>
      <c r="C1392" s="10" t="str">
        <f t="shared" ref="C1392:C1455" si="111">J1392&amp;G1392</f>
        <v>Afternoon45267</v>
      </c>
      <c r="D1392" s="5" t="str">
        <f>IF('by region'!$C$2="Any","Any",List!V1392)&amp;M1392&amp;IF('by region'!$I$2="Any","Any",N1392)&amp;G1392</f>
        <v>AnyJumpAny45267</v>
      </c>
      <c r="E1392" s="5" t="e">
        <f>IF(I1392=#REF!,List!G1392,"")</f>
        <v>#REF!</v>
      </c>
      <c r="F1392" s="5" t="e">
        <f t="shared" si="107"/>
        <v>#REF!</v>
      </c>
      <c r="G1392" s="15">
        <v>45267</v>
      </c>
      <c r="H1392" s="16" t="s">
        <v>34</v>
      </c>
      <c r="I1392" s="16" t="s">
        <v>44</v>
      </c>
      <c r="J1392" s="16" t="s">
        <v>9</v>
      </c>
      <c r="K1392" s="14" t="s">
        <v>10</v>
      </c>
      <c r="L1392" s="14" t="s">
        <v>17</v>
      </c>
      <c r="M1392" s="16" t="s">
        <v>12</v>
      </c>
      <c r="N1392" s="16" t="s">
        <v>13</v>
      </c>
      <c r="O1392" s="16" t="s">
        <v>14</v>
      </c>
      <c r="P1392" s="12">
        <f t="shared" si="108"/>
        <v>1</v>
      </c>
      <c r="Q1392" s="12" cm="1">
        <f t="array" ref="Q1392">SUMPRODUCT(($G$2:$G$3094=G1392)*(P1392&gt;$P$2:$P$3094))+1</f>
        <v>1</v>
      </c>
      <c r="R1392" s="12" t="e">
        <f>(Q1392*100000)+#REF!</f>
        <v>#REF!</v>
      </c>
      <c r="S1392" t="e" cm="1">
        <f t="array" ref="S1392">SUMPRODUCT(($G$2:$G$3094=G1392)*(R1392&gt;$R$2:$R$3094))+1</f>
        <v>#REF!</v>
      </c>
      <c r="T1392" t="str">
        <f t="shared" si="109"/>
        <v xml:space="preserve">Leicester </v>
      </c>
      <c r="U1392">
        <v>0</v>
      </c>
      <c r="V1392" t="s">
        <v>17</v>
      </c>
      <c r="W1392">
        <f t="shared" si="110"/>
        <v>2023</v>
      </c>
    </row>
    <row r="1393" spans="1:23" x14ac:dyDescent="0.25">
      <c r="A1393" s="10" t="str">
        <f>IF(YEAR(G1393)=2024,#REF!,"")</f>
        <v/>
      </c>
      <c r="B1393" s="10" t="str">
        <f>IF(YEAR(G1393)=2025,#REF!,"")</f>
        <v/>
      </c>
      <c r="C1393" s="10" t="str">
        <f t="shared" si="111"/>
        <v>Afternoon45267</v>
      </c>
      <c r="D1393" s="5" t="str">
        <f>IF('by region'!$C$2="Any","Any",List!V1393)&amp;M1393&amp;IF('by region'!$I$2="Any","Any",N1393)&amp;G1393</f>
        <v>AnyJumpAny45267</v>
      </c>
      <c r="E1393" s="5" t="e">
        <f>IF(I1393=#REF!,List!G1393,"")</f>
        <v>#REF!</v>
      </c>
      <c r="F1393" s="5" t="e">
        <f t="shared" si="107"/>
        <v>#REF!</v>
      </c>
      <c r="G1393" s="15">
        <v>45267</v>
      </c>
      <c r="H1393" s="16" t="s">
        <v>34</v>
      </c>
      <c r="I1393" s="16" t="s">
        <v>53</v>
      </c>
      <c r="J1393" s="16" t="s">
        <v>9</v>
      </c>
      <c r="K1393" s="14" t="s">
        <v>16</v>
      </c>
      <c r="L1393" s="14" t="s">
        <v>17</v>
      </c>
      <c r="M1393" s="16" t="s">
        <v>12</v>
      </c>
      <c r="N1393" s="16" t="s">
        <v>13</v>
      </c>
      <c r="O1393" s="16" t="s">
        <v>14</v>
      </c>
      <c r="P1393" s="12">
        <f t="shared" si="108"/>
        <v>1</v>
      </c>
      <c r="Q1393" s="12" cm="1">
        <f t="array" ref="Q1393">SUMPRODUCT(($G$2:$G$3094=G1393)*(P1393&gt;$P$2:$P$3094))+1</f>
        <v>1</v>
      </c>
      <c r="R1393" s="12" t="e">
        <f>(Q1393*100000)+#REF!</f>
        <v>#REF!</v>
      </c>
      <c r="S1393" t="e" cm="1">
        <f t="array" ref="S1393">SUMPRODUCT(($G$2:$G$3094=G1393)*(R1393&gt;$R$2:$R$3094))+1</f>
        <v>#REF!</v>
      </c>
      <c r="T1393" t="str">
        <f t="shared" si="109"/>
        <v xml:space="preserve">Market Rasen </v>
      </c>
      <c r="U1393">
        <v>0</v>
      </c>
      <c r="V1393" t="s">
        <v>30</v>
      </c>
      <c r="W1393">
        <f t="shared" si="110"/>
        <v>2023</v>
      </c>
    </row>
    <row r="1394" spans="1:23" x14ac:dyDescent="0.25">
      <c r="A1394" s="10" t="str">
        <f>IF(YEAR(G1394)=2024,#REF!,"")</f>
        <v/>
      </c>
      <c r="B1394" s="10" t="str">
        <f>IF(YEAR(G1394)=2025,#REF!,"")</f>
        <v/>
      </c>
      <c r="C1394" s="10" t="str">
        <f t="shared" si="111"/>
        <v>Afternoon45267</v>
      </c>
      <c r="D1394" s="5" t="str">
        <f>IF('by region'!$C$2="Any","Any",List!V1394)&amp;M1394&amp;IF('by region'!$I$2="Any","Any",N1394)&amp;G1394</f>
        <v>AnyJumpAny45267</v>
      </c>
      <c r="E1394" s="5" t="e">
        <f>IF(I1394=#REF!,List!G1394,"")</f>
        <v>#REF!</v>
      </c>
      <c r="F1394" s="5" t="e">
        <f t="shared" si="107"/>
        <v>#REF!</v>
      </c>
      <c r="G1394" s="15">
        <v>45267</v>
      </c>
      <c r="H1394" s="16" t="s">
        <v>34</v>
      </c>
      <c r="I1394" s="16" t="s">
        <v>39</v>
      </c>
      <c r="J1394" s="16" t="s">
        <v>9</v>
      </c>
      <c r="K1394" s="14" t="s">
        <v>16</v>
      </c>
      <c r="L1394" s="14" t="s">
        <v>19</v>
      </c>
      <c r="M1394" s="16" t="s">
        <v>12</v>
      </c>
      <c r="N1394" s="16" t="s">
        <v>13</v>
      </c>
      <c r="O1394" s="16" t="s">
        <v>14</v>
      </c>
      <c r="P1394" s="12">
        <f t="shared" si="108"/>
        <v>1</v>
      </c>
      <c r="Q1394" s="12" cm="1">
        <f t="array" ref="Q1394">SUMPRODUCT(($G$2:$G$3094=G1394)*(P1394&gt;$P$2:$P$3094))+1</f>
        <v>1</v>
      </c>
      <c r="R1394" s="12" t="e">
        <f>(Q1394*100000)+#REF!</f>
        <v>#REF!</v>
      </c>
      <c r="S1394" t="e" cm="1">
        <f t="array" ref="S1394">SUMPRODUCT(($G$2:$G$3094=G1394)*(R1394&gt;$R$2:$R$3094))+1</f>
        <v>#REF!</v>
      </c>
      <c r="T1394" t="str">
        <f t="shared" si="109"/>
        <v xml:space="preserve">Wincanton </v>
      </c>
      <c r="U1394">
        <v>0</v>
      </c>
      <c r="V1394" t="s">
        <v>11</v>
      </c>
      <c r="W1394">
        <f t="shared" si="110"/>
        <v>2023</v>
      </c>
    </row>
    <row r="1395" spans="1:23" x14ac:dyDescent="0.25">
      <c r="A1395" s="10" t="str">
        <f>IF(YEAR(G1395)=2024,#REF!,"")</f>
        <v/>
      </c>
      <c r="B1395" s="10" t="str">
        <f>IF(YEAR(G1395)=2025,#REF!,"")</f>
        <v/>
      </c>
      <c r="C1395" s="10" t="str">
        <f t="shared" si="111"/>
        <v>Floodlit45268</v>
      </c>
      <c r="D1395" s="5" t="str">
        <f>IF('by region'!$C$2="Any","Any",List!V1395)&amp;M1395&amp;IF('by region'!$I$2="Any","Any",N1395)&amp;G1395</f>
        <v>AnyFlatAny45268</v>
      </c>
      <c r="E1395" s="5" t="e">
        <f>IF(I1395=#REF!,List!G1395,"")</f>
        <v>#REF!</v>
      </c>
      <c r="F1395" s="5" t="e">
        <f t="shared" si="107"/>
        <v>#REF!</v>
      </c>
      <c r="G1395" s="15">
        <v>45268</v>
      </c>
      <c r="H1395" s="16" t="s">
        <v>35</v>
      </c>
      <c r="I1395" s="16" t="s">
        <v>31</v>
      </c>
      <c r="J1395" s="16" t="s">
        <v>32</v>
      </c>
      <c r="K1395" s="14" t="s">
        <v>24</v>
      </c>
      <c r="L1395" s="14" t="s">
        <v>11</v>
      </c>
      <c r="M1395" s="16" t="s">
        <v>25</v>
      </c>
      <c r="N1395" s="16" t="s">
        <v>26</v>
      </c>
      <c r="O1395" s="16" t="s">
        <v>33</v>
      </c>
      <c r="P1395" s="12">
        <f t="shared" si="108"/>
        <v>3</v>
      </c>
      <c r="Q1395" s="12" cm="1">
        <f t="array" ref="Q1395">SUMPRODUCT(($G$2:$G$3094=G1395)*(P1395&gt;$P$2:$P$3094))+1</f>
        <v>4</v>
      </c>
      <c r="R1395" s="12" t="e">
        <f>(Q1395*100000)+#REF!</f>
        <v>#REF!</v>
      </c>
      <c r="S1395" t="e" cm="1">
        <f t="array" ref="S1395">SUMPRODUCT(($G$2:$G$3094=G1395)*(R1395&gt;$R$2:$R$3094))+1</f>
        <v>#REF!</v>
      </c>
      <c r="T1395" t="str">
        <f t="shared" si="109"/>
        <v>NEWCASTLE #</v>
      </c>
      <c r="U1395">
        <v>0</v>
      </c>
      <c r="V1395" t="s">
        <v>17</v>
      </c>
      <c r="W1395">
        <f t="shared" si="110"/>
        <v>2023</v>
      </c>
    </row>
    <row r="1396" spans="1:23" x14ac:dyDescent="0.25">
      <c r="A1396" s="10" t="str">
        <f>IF(YEAR(G1396)=2024,#REF!,"")</f>
        <v/>
      </c>
      <c r="B1396" s="10" t="str">
        <f>IF(YEAR(G1396)=2025,#REF!,"")</f>
        <v/>
      </c>
      <c r="C1396" s="10" t="str">
        <f t="shared" si="111"/>
        <v>Afternoon45268</v>
      </c>
      <c r="D1396" s="5" t="str">
        <f>IF('by region'!$C$2="Any","Any",List!V1396)&amp;M1396&amp;IF('by region'!$I$2="Any","Any",N1396)&amp;G1396</f>
        <v>AnyJumpAny45268</v>
      </c>
      <c r="E1396" s="5" t="e">
        <f>IF(I1396=#REF!,List!G1396,"")</f>
        <v>#REF!</v>
      </c>
      <c r="F1396" s="5" t="e">
        <f t="shared" si="107"/>
        <v>#REF!</v>
      </c>
      <c r="G1396" s="15">
        <v>45268</v>
      </c>
      <c r="H1396" s="16" t="s">
        <v>35</v>
      </c>
      <c r="I1396" s="16" t="s">
        <v>18</v>
      </c>
      <c r="J1396" s="16" t="s">
        <v>9</v>
      </c>
      <c r="K1396" s="14" t="s">
        <v>16</v>
      </c>
      <c r="L1396" s="14" t="s">
        <v>19</v>
      </c>
      <c r="M1396" s="16" t="s">
        <v>12</v>
      </c>
      <c r="N1396" s="16" t="s">
        <v>13</v>
      </c>
      <c r="O1396" s="16" t="s">
        <v>14</v>
      </c>
      <c r="P1396" s="12">
        <f t="shared" si="108"/>
        <v>1</v>
      </c>
      <c r="Q1396" s="12" cm="1">
        <f t="array" ref="Q1396">SUMPRODUCT(($G$2:$G$3094=G1396)*(P1396&gt;$P$2:$P$3094))+1</f>
        <v>1</v>
      </c>
      <c r="R1396" s="12" t="e">
        <f>(Q1396*100000)+#REF!</f>
        <v>#REF!</v>
      </c>
      <c r="S1396" t="e" cm="1">
        <f t="array" ref="S1396">SUMPRODUCT(($G$2:$G$3094=G1396)*(R1396&gt;$R$2:$R$3094))+1</f>
        <v>#REF!</v>
      </c>
      <c r="T1396" t="str">
        <f t="shared" si="109"/>
        <v xml:space="preserve">Exeter </v>
      </c>
      <c r="U1396">
        <v>0</v>
      </c>
      <c r="V1396" t="s">
        <v>19</v>
      </c>
      <c r="W1396">
        <f t="shared" si="110"/>
        <v>2023</v>
      </c>
    </row>
    <row r="1397" spans="1:23" x14ac:dyDescent="0.25">
      <c r="A1397" s="10" t="str">
        <f>IF(YEAR(G1397)=2024,#REF!,"")</f>
        <v/>
      </c>
      <c r="B1397" s="10" t="str">
        <f>IF(YEAR(G1397)=2025,#REF!,"")</f>
        <v/>
      </c>
      <c r="C1397" s="10" t="str">
        <f t="shared" si="111"/>
        <v>Afternoon45268</v>
      </c>
      <c r="D1397" s="5" t="str">
        <f>IF('by region'!$C$2="Any","Any",List!V1397)&amp;M1397&amp;IF('by region'!$I$2="Any","Any",N1397)&amp;G1397</f>
        <v>AnyJumpAny45268</v>
      </c>
      <c r="E1397" s="5" t="e">
        <f>IF(I1397=#REF!,List!G1397,"")</f>
        <v>#REF!</v>
      </c>
      <c r="F1397" s="5" t="e">
        <f t="shared" si="107"/>
        <v>#REF!</v>
      </c>
      <c r="G1397" s="15">
        <v>45268</v>
      </c>
      <c r="H1397" s="16" t="s">
        <v>35</v>
      </c>
      <c r="I1397" s="16" t="s">
        <v>38</v>
      </c>
      <c r="J1397" s="16" t="s">
        <v>9</v>
      </c>
      <c r="K1397" s="14" t="s">
        <v>16</v>
      </c>
      <c r="L1397" s="14" t="s">
        <v>19</v>
      </c>
      <c r="M1397" s="16" t="s">
        <v>12</v>
      </c>
      <c r="N1397" s="16" t="s">
        <v>13</v>
      </c>
      <c r="O1397" s="16" t="s">
        <v>14</v>
      </c>
      <c r="P1397" s="12">
        <f t="shared" si="108"/>
        <v>1</v>
      </c>
      <c r="Q1397" s="12" cm="1">
        <f t="array" ref="Q1397">SUMPRODUCT(($G$2:$G$3094=G1397)*(P1397&gt;$P$2:$P$3094))+1</f>
        <v>1</v>
      </c>
      <c r="R1397" s="12" t="e">
        <f>(Q1397*100000)+#REF!</f>
        <v>#REF!</v>
      </c>
      <c r="S1397" t="e" cm="1">
        <f t="array" ref="S1397">SUMPRODUCT(($G$2:$G$3094=G1397)*(R1397&gt;$R$2:$R$3094))+1</f>
        <v>#REF!</v>
      </c>
      <c r="T1397" t="str">
        <f t="shared" si="109"/>
        <v xml:space="preserve">Sandown Park </v>
      </c>
      <c r="U1397">
        <v>0</v>
      </c>
      <c r="V1397" t="s">
        <v>30</v>
      </c>
      <c r="W1397">
        <f t="shared" si="110"/>
        <v>2023</v>
      </c>
    </row>
    <row r="1398" spans="1:23" x14ac:dyDescent="0.25">
      <c r="A1398" s="10" t="str">
        <f>IF(YEAR(G1398)=2024,#REF!,"")</f>
        <v/>
      </c>
      <c r="B1398" s="10" t="str">
        <f>IF(YEAR(G1398)=2025,#REF!,"")</f>
        <v/>
      </c>
      <c r="C1398" s="10" t="str">
        <f t="shared" si="111"/>
        <v>Afternoon45268</v>
      </c>
      <c r="D1398" s="5" t="str">
        <f>IF('by region'!$C$2="Any","Any",List!V1398)&amp;M1398&amp;IF('by region'!$I$2="Any","Any",N1398)&amp;G1398</f>
        <v>AnyJumpAny45268</v>
      </c>
      <c r="E1398" s="5" t="e">
        <f>IF(I1398=#REF!,List!G1398,"")</f>
        <v>#REF!</v>
      </c>
      <c r="F1398" s="5" t="e">
        <f t="shared" si="107"/>
        <v>#REF!</v>
      </c>
      <c r="G1398" s="15">
        <v>45268</v>
      </c>
      <c r="H1398" s="16" t="s">
        <v>35</v>
      </c>
      <c r="I1398" s="16" t="s">
        <v>46</v>
      </c>
      <c r="J1398" s="16" t="s">
        <v>9</v>
      </c>
      <c r="K1398" s="14" t="s">
        <v>24</v>
      </c>
      <c r="L1398" s="14" t="s">
        <v>11</v>
      </c>
      <c r="M1398" s="16" t="s">
        <v>12</v>
      </c>
      <c r="N1398" s="16" t="s">
        <v>13</v>
      </c>
      <c r="O1398" s="16" t="s">
        <v>14</v>
      </c>
      <c r="P1398" s="12">
        <f t="shared" si="108"/>
        <v>1</v>
      </c>
      <c r="Q1398" s="12" cm="1">
        <f t="array" ref="Q1398">SUMPRODUCT(($G$2:$G$3094=G1398)*(P1398&gt;$P$2:$P$3094))+1</f>
        <v>1</v>
      </c>
      <c r="R1398" s="12" t="e">
        <f>(Q1398*100000)+#REF!</f>
        <v>#REF!</v>
      </c>
      <c r="S1398" t="e" cm="1">
        <f t="array" ref="S1398">SUMPRODUCT(($G$2:$G$3094=G1398)*(R1398&gt;$R$2:$R$3094))+1</f>
        <v>#REF!</v>
      </c>
      <c r="T1398" t="str">
        <f t="shared" si="109"/>
        <v xml:space="preserve">Sedgefield </v>
      </c>
      <c r="U1398">
        <v>0</v>
      </c>
      <c r="V1398" t="s">
        <v>11</v>
      </c>
      <c r="W1398">
        <f t="shared" si="110"/>
        <v>2023</v>
      </c>
    </row>
    <row r="1399" spans="1:23" x14ac:dyDescent="0.25">
      <c r="A1399" s="10" t="str">
        <f>IF(YEAR(G1399)=2024,#REF!,"")</f>
        <v/>
      </c>
      <c r="B1399" s="10" t="str">
        <f>IF(YEAR(G1399)=2025,#REF!,"")</f>
        <v/>
      </c>
      <c r="C1399" s="10" t="str">
        <f t="shared" si="111"/>
        <v>Floodlit45269</v>
      </c>
      <c r="D1399" s="5" t="str">
        <f>IF('by region'!$C$2="Any","Any",List!V1399)&amp;M1399&amp;IF('by region'!$I$2="Any","Any",N1399)&amp;G1399</f>
        <v>AnyFlatAny45269</v>
      </c>
      <c r="E1399" s="5" t="e">
        <f>IF(I1399=#REF!,List!G1399,"")</f>
        <v>#REF!</v>
      </c>
      <c r="F1399" s="5" t="e">
        <f t="shared" si="107"/>
        <v>#REF!</v>
      </c>
      <c r="G1399" s="15">
        <v>45269</v>
      </c>
      <c r="H1399" s="16" t="s">
        <v>37</v>
      </c>
      <c r="I1399" s="16" t="s">
        <v>31</v>
      </c>
      <c r="J1399" s="16" t="s">
        <v>32</v>
      </c>
      <c r="K1399" s="14" t="s">
        <v>24</v>
      </c>
      <c r="L1399" s="14" t="s">
        <v>11</v>
      </c>
      <c r="M1399" s="16" t="s">
        <v>25</v>
      </c>
      <c r="N1399" s="16" t="s">
        <v>26</v>
      </c>
      <c r="O1399" s="16" t="s">
        <v>14</v>
      </c>
      <c r="P1399" s="12">
        <f t="shared" si="108"/>
        <v>3</v>
      </c>
      <c r="Q1399" s="12" cm="1">
        <f t="array" ref="Q1399">SUMPRODUCT(($G$2:$G$3094=G1399)*(P1399&gt;$P$2:$P$3094))+1</f>
        <v>5</v>
      </c>
      <c r="R1399" s="12" t="e">
        <f>(Q1399*100000)+#REF!</f>
        <v>#REF!</v>
      </c>
      <c r="S1399" t="e" cm="1">
        <f t="array" ref="S1399">SUMPRODUCT(($G$2:$G$3094=G1399)*(R1399&gt;$R$2:$R$3094))+1</f>
        <v>#REF!</v>
      </c>
      <c r="T1399" t="str">
        <f t="shared" si="109"/>
        <v>NEWCASTLE #</v>
      </c>
      <c r="U1399">
        <v>0</v>
      </c>
      <c r="V1399" t="s">
        <v>19</v>
      </c>
      <c r="W1399">
        <f t="shared" si="110"/>
        <v>2023</v>
      </c>
    </row>
    <row r="1400" spans="1:23" x14ac:dyDescent="0.25">
      <c r="A1400" s="10" t="str">
        <f>IF(YEAR(G1400)=2024,#REF!,"")</f>
        <v/>
      </c>
      <c r="B1400" s="10" t="str">
        <f>IF(YEAR(G1400)=2025,#REF!,"")</f>
        <v/>
      </c>
      <c r="C1400" s="10" t="str">
        <f t="shared" si="111"/>
        <v>Floodlit45269</v>
      </c>
      <c r="D1400" s="5" t="str">
        <f>IF('by region'!$C$2="Any","Any",List!V1400)&amp;M1400&amp;IF('by region'!$I$2="Any","Any",N1400)&amp;G1400</f>
        <v>AnyFlatAny45269</v>
      </c>
      <c r="E1400" s="5" t="e">
        <f>IF(I1400=#REF!,List!G1400,"")</f>
        <v>#REF!</v>
      </c>
      <c r="F1400" s="5" t="e">
        <f t="shared" si="107"/>
        <v>#REF!</v>
      </c>
      <c r="G1400" s="15">
        <v>45269</v>
      </c>
      <c r="H1400" s="16" t="s">
        <v>37</v>
      </c>
      <c r="I1400" s="16" t="s">
        <v>43</v>
      </c>
      <c r="J1400" s="16" t="s">
        <v>32</v>
      </c>
      <c r="K1400" s="14" t="s">
        <v>24</v>
      </c>
      <c r="L1400" s="14" t="s">
        <v>17</v>
      </c>
      <c r="M1400" s="16" t="s">
        <v>25</v>
      </c>
      <c r="N1400" s="16" t="s">
        <v>26</v>
      </c>
      <c r="O1400" s="16" t="s">
        <v>14</v>
      </c>
      <c r="P1400" s="12">
        <f t="shared" si="108"/>
        <v>3</v>
      </c>
      <c r="Q1400" s="12" cm="1">
        <f t="array" ref="Q1400">SUMPRODUCT(($G$2:$G$3094=G1400)*(P1400&gt;$P$2:$P$3094))+1</f>
        <v>5</v>
      </c>
      <c r="R1400" s="12" t="e">
        <f>(Q1400*100000)+#REF!</f>
        <v>#REF!</v>
      </c>
      <c r="S1400" t="e" cm="1">
        <f t="array" ref="S1400">SUMPRODUCT(($G$2:$G$3094=G1400)*(R1400&gt;$R$2:$R$3094))+1</f>
        <v>#REF!</v>
      </c>
      <c r="T1400" t="str">
        <f t="shared" si="109"/>
        <v>WOLVERHAMPTON #</v>
      </c>
      <c r="U1400">
        <v>0</v>
      </c>
      <c r="V1400" t="s">
        <v>17</v>
      </c>
      <c r="W1400">
        <f t="shared" si="110"/>
        <v>2023</v>
      </c>
    </row>
    <row r="1401" spans="1:23" x14ac:dyDescent="0.25">
      <c r="A1401" s="10" t="str">
        <f>IF(YEAR(G1401)=2024,#REF!,"")</f>
        <v/>
      </c>
      <c r="B1401" s="10" t="str">
        <f>IF(YEAR(G1401)=2025,#REF!,"")</f>
        <v/>
      </c>
      <c r="C1401" s="10" t="str">
        <f t="shared" si="111"/>
        <v>Afternoon45269</v>
      </c>
      <c r="D1401" s="5" t="str">
        <f>IF('by region'!$C$2="Any","Any",List!V1401)&amp;M1401&amp;IF('by region'!$I$2="Any","Any",N1401)&amp;G1401</f>
        <v>AnyJumpAny45269</v>
      </c>
      <c r="E1401" s="5" t="e">
        <f>IF(I1401=#REF!,List!G1401,"")</f>
        <v>#REF!</v>
      </c>
      <c r="F1401" s="5" t="e">
        <f t="shared" si="107"/>
        <v>#REF!</v>
      </c>
      <c r="G1401" s="15">
        <v>45269</v>
      </c>
      <c r="H1401" s="16" t="s">
        <v>37</v>
      </c>
      <c r="I1401" s="16" t="s">
        <v>68</v>
      </c>
      <c r="J1401" s="16" t="s">
        <v>9</v>
      </c>
      <c r="K1401" s="14" t="s">
        <v>16</v>
      </c>
      <c r="L1401" s="14" t="s">
        <v>11</v>
      </c>
      <c r="M1401" s="16" t="s">
        <v>12</v>
      </c>
      <c r="N1401" s="16" t="s">
        <v>13</v>
      </c>
      <c r="O1401" s="16" t="s">
        <v>14</v>
      </c>
      <c r="P1401" s="12">
        <f t="shared" si="108"/>
        <v>1</v>
      </c>
      <c r="Q1401" s="12" cm="1">
        <f t="array" ref="Q1401">SUMPRODUCT(($G$2:$G$3094=G1401)*(P1401&gt;$P$2:$P$3094))+1</f>
        <v>1</v>
      </c>
      <c r="R1401" s="12" t="e">
        <f>(Q1401*100000)+#REF!</f>
        <v>#REF!</v>
      </c>
      <c r="S1401" t="e" cm="1">
        <f t="array" ref="S1401">SUMPRODUCT(($G$2:$G$3094=G1401)*(R1401&gt;$R$2:$R$3094))+1</f>
        <v>#REF!</v>
      </c>
      <c r="T1401" t="str">
        <f t="shared" si="109"/>
        <v xml:space="preserve">Aintree </v>
      </c>
      <c r="U1401">
        <v>0</v>
      </c>
      <c r="V1401" t="s">
        <v>17</v>
      </c>
      <c r="W1401">
        <f t="shared" si="110"/>
        <v>2023</v>
      </c>
    </row>
    <row r="1402" spans="1:23" x14ac:dyDescent="0.25">
      <c r="A1402" s="10" t="str">
        <f>IF(YEAR(G1402)=2024,#REF!,"")</f>
        <v/>
      </c>
      <c r="B1402" s="10" t="str">
        <f>IF(YEAR(G1402)=2025,#REF!,"")</f>
        <v/>
      </c>
      <c r="C1402" s="10" t="str">
        <f t="shared" si="111"/>
        <v>Afternoon45269</v>
      </c>
      <c r="D1402" s="5" t="str">
        <f>IF('by region'!$C$2="Any","Any",List!V1402)&amp;M1402&amp;IF('by region'!$I$2="Any","Any",N1402)&amp;G1402</f>
        <v>AnyJumpAny45269</v>
      </c>
      <c r="E1402" s="5" t="e">
        <f>IF(I1402=#REF!,List!G1402,"")</f>
        <v>#REF!</v>
      </c>
      <c r="F1402" s="5" t="e">
        <f t="shared" si="107"/>
        <v>#REF!</v>
      </c>
      <c r="G1402" s="15">
        <v>45269</v>
      </c>
      <c r="H1402" s="16" t="s">
        <v>37</v>
      </c>
      <c r="I1402" s="16" t="s">
        <v>54</v>
      </c>
      <c r="J1402" s="16" t="s">
        <v>9</v>
      </c>
      <c r="K1402" s="14" t="s">
        <v>24</v>
      </c>
      <c r="L1402" s="14" t="s">
        <v>19</v>
      </c>
      <c r="M1402" s="16" t="s">
        <v>12</v>
      </c>
      <c r="N1402" s="16" t="s">
        <v>13</v>
      </c>
      <c r="O1402" s="16" t="s">
        <v>14</v>
      </c>
      <c r="P1402" s="12">
        <f t="shared" si="108"/>
        <v>1</v>
      </c>
      <c r="Q1402" s="12" cm="1">
        <f t="array" ref="Q1402">SUMPRODUCT(($G$2:$G$3094=G1402)*(P1402&gt;$P$2:$P$3094))+1</f>
        <v>1</v>
      </c>
      <c r="R1402" s="12" t="e">
        <f>(Q1402*100000)+#REF!</f>
        <v>#REF!</v>
      </c>
      <c r="S1402" t="e" cm="1">
        <f t="array" ref="S1402">SUMPRODUCT(($G$2:$G$3094=G1402)*(R1402&gt;$R$2:$R$3094))+1</f>
        <v>#REF!</v>
      </c>
      <c r="T1402" t="str">
        <f t="shared" si="109"/>
        <v xml:space="preserve">Chepstow </v>
      </c>
      <c r="U1402">
        <v>0</v>
      </c>
      <c r="V1402" t="s">
        <v>30</v>
      </c>
      <c r="W1402">
        <f t="shared" si="110"/>
        <v>2023</v>
      </c>
    </row>
    <row r="1403" spans="1:23" x14ac:dyDescent="0.25">
      <c r="A1403" s="10" t="str">
        <f>IF(YEAR(G1403)=2024,#REF!,"")</f>
        <v/>
      </c>
      <c r="B1403" s="10" t="str">
        <f>IF(YEAR(G1403)=2025,#REF!,"")</f>
        <v/>
      </c>
      <c r="C1403" s="10" t="str">
        <f t="shared" si="111"/>
        <v>Afternoon45269</v>
      </c>
      <c r="D1403" s="5" t="str">
        <f>IF('by region'!$C$2="Any","Any",List!V1403)&amp;M1403&amp;IF('by region'!$I$2="Any","Any",N1403)&amp;G1403</f>
        <v>AnyJumpAny45269</v>
      </c>
      <c r="E1403" s="5" t="e">
        <f>IF(I1403=#REF!,List!G1403,"")</f>
        <v>#REF!</v>
      </c>
      <c r="F1403" s="5" t="e">
        <f t="shared" si="107"/>
        <v>#REF!</v>
      </c>
      <c r="G1403" s="15">
        <v>45269</v>
      </c>
      <c r="H1403" s="16" t="s">
        <v>37</v>
      </c>
      <c r="I1403" s="16" t="s">
        <v>38</v>
      </c>
      <c r="J1403" s="16" t="s">
        <v>9</v>
      </c>
      <c r="K1403" s="14" t="s">
        <v>16</v>
      </c>
      <c r="L1403" s="14" t="s">
        <v>19</v>
      </c>
      <c r="M1403" s="16" t="s">
        <v>12</v>
      </c>
      <c r="N1403" s="16" t="s">
        <v>13</v>
      </c>
      <c r="O1403" s="16" t="s">
        <v>14</v>
      </c>
      <c r="P1403" s="12">
        <f t="shared" si="108"/>
        <v>1</v>
      </c>
      <c r="Q1403" s="12" cm="1">
        <f t="array" ref="Q1403">SUMPRODUCT(($G$2:$G$3094=G1403)*(P1403&gt;$P$2:$P$3094))+1</f>
        <v>1</v>
      </c>
      <c r="R1403" s="12" t="e">
        <f>(Q1403*100000)+#REF!</f>
        <v>#REF!</v>
      </c>
      <c r="S1403" t="e" cm="1">
        <f t="array" ref="S1403">SUMPRODUCT(($G$2:$G$3094=G1403)*(R1403&gt;$R$2:$R$3094))+1</f>
        <v>#REF!</v>
      </c>
      <c r="T1403" t="str">
        <f t="shared" si="109"/>
        <v xml:space="preserve">Sandown Park </v>
      </c>
      <c r="U1403">
        <v>0</v>
      </c>
      <c r="V1403" t="s">
        <v>17</v>
      </c>
      <c r="W1403">
        <f t="shared" si="110"/>
        <v>2023</v>
      </c>
    </row>
    <row r="1404" spans="1:23" x14ac:dyDescent="0.25">
      <c r="A1404" s="10" t="str">
        <f>IF(YEAR(G1404)=2024,#REF!,"")</f>
        <v/>
      </c>
      <c r="B1404" s="10" t="str">
        <f>IF(YEAR(G1404)=2025,#REF!,"")</f>
        <v/>
      </c>
      <c r="C1404" s="10" t="str">
        <f t="shared" si="111"/>
        <v>Afternoon45269</v>
      </c>
      <c r="D1404" s="5" t="str">
        <f>IF('by region'!$C$2="Any","Any",List!V1404)&amp;M1404&amp;IF('by region'!$I$2="Any","Any",N1404)&amp;G1404</f>
        <v>AnyJumpAny45269</v>
      </c>
      <c r="E1404" s="5" t="e">
        <f>IF(I1404=#REF!,List!G1404,"")</f>
        <v>#REF!</v>
      </c>
      <c r="F1404" s="5" t="e">
        <f t="shared" si="107"/>
        <v>#REF!</v>
      </c>
      <c r="G1404" s="15">
        <v>45269</v>
      </c>
      <c r="H1404" s="16" t="s">
        <v>37</v>
      </c>
      <c r="I1404" s="16" t="s">
        <v>49</v>
      </c>
      <c r="J1404" s="16" t="s">
        <v>9</v>
      </c>
      <c r="K1404" s="14" t="s">
        <v>10</v>
      </c>
      <c r="L1404" s="14" t="s">
        <v>11</v>
      </c>
      <c r="M1404" s="16" t="s">
        <v>12</v>
      </c>
      <c r="N1404" s="16" t="s">
        <v>13</v>
      </c>
      <c r="O1404" s="16" t="s">
        <v>14</v>
      </c>
      <c r="P1404" s="12">
        <f t="shared" si="108"/>
        <v>1</v>
      </c>
      <c r="Q1404" s="12" cm="1">
        <f t="array" ref="Q1404">SUMPRODUCT(($G$2:$G$3094=G1404)*(P1404&gt;$P$2:$P$3094))+1</f>
        <v>1</v>
      </c>
      <c r="R1404" s="12" t="e">
        <f>(Q1404*100000)+#REF!</f>
        <v>#REF!</v>
      </c>
      <c r="S1404" t="e" cm="1">
        <f t="array" ref="S1404">SUMPRODUCT(($G$2:$G$3094=G1404)*(R1404&gt;$R$2:$R$3094))+1</f>
        <v>#REF!</v>
      </c>
      <c r="T1404" t="str">
        <f t="shared" si="109"/>
        <v xml:space="preserve">Wetherby </v>
      </c>
      <c r="U1404">
        <v>0</v>
      </c>
      <c r="V1404" t="s">
        <v>11</v>
      </c>
      <c r="W1404">
        <f t="shared" si="110"/>
        <v>2023</v>
      </c>
    </row>
    <row r="1405" spans="1:23" x14ac:dyDescent="0.25">
      <c r="A1405" s="10" t="str">
        <f>IF(YEAR(G1405)=2024,#REF!,"")</f>
        <v/>
      </c>
      <c r="B1405" s="10" t="str">
        <f>IF(YEAR(G1405)=2025,#REF!,"")</f>
        <v/>
      </c>
      <c r="C1405" s="10" t="str">
        <f t="shared" si="111"/>
        <v>Afternoon45270</v>
      </c>
      <c r="D1405" s="5" t="str">
        <f>IF('by region'!$C$2="Any","Any",List!V1405)&amp;M1405&amp;IF('by region'!$I$2="Any","Any",N1405)&amp;G1405</f>
        <v>AnyJumpAny45270</v>
      </c>
      <c r="E1405" s="5" t="e">
        <f>IF(I1405=#REF!,List!G1405,"")</f>
        <v>#REF!</v>
      </c>
      <c r="F1405" s="5" t="e">
        <f t="shared" si="107"/>
        <v>#REF!</v>
      </c>
      <c r="G1405" s="15">
        <v>45270</v>
      </c>
      <c r="H1405" s="16" t="s">
        <v>40</v>
      </c>
      <c r="I1405" s="16" t="s">
        <v>45</v>
      </c>
      <c r="J1405" s="16" t="s">
        <v>9</v>
      </c>
      <c r="K1405" s="14" t="s">
        <v>16</v>
      </c>
      <c r="L1405" s="14" t="s">
        <v>17</v>
      </c>
      <c r="M1405" s="16" t="s">
        <v>12</v>
      </c>
      <c r="N1405" s="16" t="s">
        <v>13</v>
      </c>
      <c r="O1405" s="16" t="s">
        <v>14</v>
      </c>
      <c r="P1405" s="12">
        <f t="shared" si="108"/>
        <v>1</v>
      </c>
      <c r="Q1405" s="12" cm="1">
        <f t="array" ref="Q1405">SUMPRODUCT(($G$2:$G$3094=G1405)*(P1405&gt;$P$2:$P$3094))+1</f>
        <v>1</v>
      </c>
      <c r="R1405" s="12" t="e">
        <f>(Q1405*100000)+#REF!</f>
        <v>#REF!</v>
      </c>
      <c r="S1405" t="e" cm="1">
        <f t="array" ref="S1405">SUMPRODUCT(($G$2:$G$3094=G1405)*(R1405&gt;$R$2:$R$3094))+1</f>
        <v>#REF!</v>
      </c>
      <c r="T1405" t="str">
        <f t="shared" si="109"/>
        <v xml:space="preserve">Huntingdon </v>
      </c>
      <c r="U1405">
        <v>0</v>
      </c>
      <c r="V1405" t="s">
        <v>17</v>
      </c>
      <c r="W1405">
        <f t="shared" si="110"/>
        <v>2023</v>
      </c>
    </row>
    <row r="1406" spans="1:23" x14ac:dyDescent="0.25">
      <c r="A1406" s="10" t="str">
        <f>IF(YEAR(G1406)=2024,#REF!,"")</f>
        <v/>
      </c>
      <c r="B1406" s="10" t="str">
        <f>IF(YEAR(G1406)=2025,#REF!,"")</f>
        <v/>
      </c>
      <c r="C1406" s="10" t="str">
        <f t="shared" si="111"/>
        <v>Afternoon45270</v>
      </c>
      <c r="D1406" s="5" t="str">
        <f>IF('by region'!$C$2="Any","Any",List!V1406)&amp;M1406&amp;IF('by region'!$I$2="Any","Any",N1406)&amp;G1406</f>
        <v>AnyJumpAny45270</v>
      </c>
      <c r="E1406" s="5" t="e">
        <f>IF(I1406=#REF!,List!G1406,"")</f>
        <v>#REF!</v>
      </c>
      <c r="F1406" s="5" t="e">
        <f t="shared" si="107"/>
        <v>#REF!</v>
      </c>
      <c r="G1406" s="15">
        <v>45270</v>
      </c>
      <c r="H1406" s="16" t="s">
        <v>40</v>
      </c>
      <c r="I1406" s="16" t="s">
        <v>50</v>
      </c>
      <c r="J1406" s="16" t="s">
        <v>9</v>
      </c>
      <c r="K1406" s="14" t="s">
        <v>10</v>
      </c>
      <c r="L1406" s="14" t="s">
        <v>11</v>
      </c>
      <c r="M1406" s="16" t="s">
        <v>12</v>
      </c>
      <c r="N1406" s="16" t="s">
        <v>13</v>
      </c>
      <c r="O1406" s="16" t="s">
        <v>14</v>
      </c>
      <c r="P1406" s="12">
        <f t="shared" si="108"/>
        <v>1</v>
      </c>
      <c r="Q1406" s="12" cm="1">
        <f t="array" ref="Q1406">SUMPRODUCT(($G$2:$G$3094=G1406)*(P1406&gt;$P$2:$P$3094))+1</f>
        <v>1</v>
      </c>
      <c r="R1406" s="12" t="e">
        <f>(Q1406*100000)+#REF!</f>
        <v>#REF!</v>
      </c>
      <c r="S1406" t="e" cm="1">
        <f t="array" ref="S1406">SUMPRODUCT(($G$2:$G$3094=G1406)*(R1406&gt;$R$2:$R$3094))+1</f>
        <v>#REF!</v>
      </c>
      <c r="T1406" t="str">
        <f t="shared" si="109"/>
        <v xml:space="preserve">Kelso </v>
      </c>
      <c r="U1406">
        <v>0</v>
      </c>
      <c r="V1406" t="s">
        <v>11</v>
      </c>
      <c r="W1406">
        <f t="shared" si="110"/>
        <v>2023</v>
      </c>
    </row>
    <row r="1407" spans="1:23" x14ac:dyDescent="0.25">
      <c r="A1407" s="10" t="str">
        <f>IF(YEAR(G1407)=2024,#REF!,"")</f>
        <v/>
      </c>
      <c r="B1407" s="10" t="str">
        <f>IF(YEAR(G1407)=2025,#REF!,"")</f>
        <v/>
      </c>
      <c r="C1407" s="10" t="str">
        <f t="shared" si="111"/>
        <v>Floodlit45271</v>
      </c>
      <c r="D1407" s="5" t="str">
        <f>IF('by region'!$C$2="Any","Any",List!V1407)&amp;M1407&amp;IF('by region'!$I$2="Any","Any",N1407)&amp;G1407</f>
        <v>AnyFlatAny45271</v>
      </c>
      <c r="E1407" s="5" t="e">
        <f>IF(I1407=#REF!,List!G1407,"")</f>
        <v>#REF!</v>
      </c>
      <c r="F1407" s="5" t="e">
        <f t="shared" si="107"/>
        <v>#REF!</v>
      </c>
      <c r="G1407" s="15">
        <v>45271</v>
      </c>
      <c r="H1407" s="16" t="s">
        <v>42</v>
      </c>
      <c r="I1407" s="16" t="s">
        <v>73</v>
      </c>
      <c r="J1407" s="16" t="s">
        <v>32</v>
      </c>
      <c r="K1407" s="14" t="s">
        <v>10</v>
      </c>
      <c r="L1407" s="14" t="s">
        <v>19</v>
      </c>
      <c r="M1407" s="16" t="s">
        <v>25</v>
      </c>
      <c r="N1407" s="16" t="s">
        <v>26</v>
      </c>
      <c r="O1407" s="16" t="s">
        <v>33</v>
      </c>
      <c r="P1407" s="12">
        <f t="shared" si="108"/>
        <v>3</v>
      </c>
      <c r="Q1407" s="12" cm="1">
        <f t="array" ref="Q1407">SUMPRODUCT(($G$2:$G$3094=G1407)*(P1407&gt;$P$2:$P$3094))+1</f>
        <v>3</v>
      </c>
      <c r="R1407" s="12" t="e">
        <f>(Q1407*100000)+#REF!</f>
        <v>#REF!</v>
      </c>
      <c r="S1407" t="e" cm="1">
        <f t="array" ref="S1407">SUMPRODUCT(($G$2:$G$3094=G1407)*(R1407&gt;$R$2:$R$3094))+1</f>
        <v>#REF!</v>
      </c>
      <c r="T1407" t="str">
        <f t="shared" si="109"/>
        <v>CHELMSFORD CITY #</v>
      </c>
      <c r="U1407">
        <v>0</v>
      </c>
      <c r="V1407" t="s">
        <v>17</v>
      </c>
      <c r="W1407">
        <f t="shared" si="110"/>
        <v>2023</v>
      </c>
    </row>
    <row r="1408" spans="1:23" x14ac:dyDescent="0.25">
      <c r="A1408" s="10" t="str">
        <f>IF(YEAR(G1408)=2024,#REF!,"")</f>
        <v/>
      </c>
      <c r="B1408" s="10" t="str">
        <f>IF(YEAR(G1408)=2025,#REF!,"")</f>
        <v/>
      </c>
      <c r="C1408" s="10" t="str">
        <f t="shared" si="111"/>
        <v>Afternoon45271</v>
      </c>
      <c r="D1408" s="5" t="str">
        <f>IF('by region'!$C$2="Any","Any",List!V1408)&amp;M1408&amp;IF('by region'!$I$2="Any","Any",N1408)&amp;G1408</f>
        <v>AnyJumpAny45271</v>
      </c>
      <c r="E1408" s="5" t="e">
        <f>IF(I1408=#REF!,List!G1408,"")</f>
        <v>#REF!</v>
      </c>
      <c r="F1408" s="5" t="e">
        <f t="shared" si="107"/>
        <v>#REF!</v>
      </c>
      <c r="G1408" s="15">
        <v>45271</v>
      </c>
      <c r="H1408" s="16" t="s">
        <v>42</v>
      </c>
      <c r="I1408" s="16" t="s">
        <v>28</v>
      </c>
      <c r="J1408" s="16" t="s">
        <v>9</v>
      </c>
      <c r="K1408" s="14" t="s">
        <v>10</v>
      </c>
      <c r="L1408" s="14" t="s">
        <v>11</v>
      </c>
      <c r="M1408" s="16" t="s">
        <v>12</v>
      </c>
      <c r="N1408" s="16" t="s">
        <v>13</v>
      </c>
      <c r="O1408" s="16" t="s">
        <v>21</v>
      </c>
      <c r="P1408" s="12">
        <f t="shared" si="108"/>
        <v>1</v>
      </c>
      <c r="Q1408" s="12" cm="1">
        <f t="array" ref="Q1408">SUMPRODUCT(($G$2:$G$3094=G1408)*(P1408&gt;$P$2:$P$3094))+1</f>
        <v>1</v>
      </c>
      <c r="R1408" s="12" t="e">
        <f>(Q1408*100000)+#REF!</f>
        <v>#REF!</v>
      </c>
      <c r="S1408" t="e" cm="1">
        <f t="array" ref="S1408">SUMPRODUCT(($G$2:$G$3094=G1408)*(R1408&gt;$R$2:$R$3094))+1</f>
        <v>#REF!</v>
      </c>
      <c r="T1408" t="str">
        <f t="shared" si="109"/>
        <v xml:space="preserve">Ayr </v>
      </c>
      <c r="U1408">
        <v>0</v>
      </c>
      <c r="V1408" t="s">
        <v>11</v>
      </c>
      <c r="W1408">
        <f t="shared" si="110"/>
        <v>2023</v>
      </c>
    </row>
    <row r="1409" spans="1:23" x14ac:dyDescent="0.25">
      <c r="A1409" s="10" t="str">
        <f>IF(YEAR(G1409)=2024,#REF!,"")</f>
        <v/>
      </c>
      <c r="B1409" s="10" t="str">
        <f>IF(YEAR(G1409)=2025,#REF!,"")</f>
        <v/>
      </c>
      <c r="C1409" s="10" t="str">
        <f t="shared" si="111"/>
        <v>Afternoon45271</v>
      </c>
      <c r="D1409" s="5" t="str">
        <f>IF('by region'!$C$2="Any","Any",List!V1409)&amp;M1409&amp;IF('by region'!$I$2="Any","Any",N1409)&amp;G1409</f>
        <v>AnyJumpAny45271</v>
      </c>
      <c r="E1409" s="5" t="e">
        <f>IF(I1409=#REF!,List!G1409,"")</f>
        <v>#REF!</v>
      </c>
      <c r="F1409" s="5" t="e">
        <f t="shared" si="107"/>
        <v>#REF!</v>
      </c>
      <c r="G1409" s="15">
        <v>45271</v>
      </c>
      <c r="H1409" s="16" t="s">
        <v>42</v>
      </c>
      <c r="I1409" s="16" t="s">
        <v>36</v>
      </c>
      <c r="J1409" s="16" t="s">
        <v>9</v>
      </c>
      <c r="K1409" s="14" t="s">
        <v>24</v>
      </c>
      <c r="L1409" s="14" t="s">
        <v>19</v>
      </c>
      <c r="M1409" s="16" t="s">
        <v>12</v>
      </c>
      <c r="N1409" s="16" t="s">
        <v>13</v>
      </c>
      <c r="O1409" s="16" t="s">
        <v>14</v>
      </c>
      <c r="P1409" s="12">
        <f t="shared" si="108"/>
        <v>1</v>
      </c>
      <c r="Q1409" s="12" cm="1">
        <f t="array" ref="Q1409">SUMPRODUCT(($G$2:$G$3094=G1409)*(P1409&gt;$P$2:$P$3094))+1</f>
        <v>1</v>
      </c>
      <c r="R1409" s="12" t="e">
        <f>(Q1409*100000)+#REF!</f>
        <v>#REF!</v>
      </c>
      <c r="S1409" t="e" cm="1">
        <f t="array" ref="S1409">SUMPRODUCT(($G$2:$G$3094=G1409)*(R1409&gt;$R$2:$R$3094))+1</f>
        <v>#REF!</v>
      </c>
      <c r="T1409" t="str">
        <f t="shared" si="109"/>
        <v xml:space="preserve">Lingfield Park </v>
      </c>
      <c r="U1409">
        <v>0</v>
      </c>
      <c r="V1409" t="s">
        <v>17</v>
      </c>
      <c r="W1409">
        <f t="shared" si="110"/>
        <v>2023</v>
      </c>
    </row>
    <row r="1410" spans="1:23" x14ac:dyDescent="0.25">
      <c r="A1410" s="10" t="str">
        <f>IF(YEAR(G1410)=2024,#REF!,"")</f>
        <v/>
      </c>
      <c r="B1410" s="10" t="str">
        <f>IF(YEAR(G1410)=2025,#REF!,"")</f>
        <v/>
      </c>
      <c r="C1410" s="10" t="str">
        <f t="shared" si="111"/>
        <v>Floodlit45272</v>
      </c>
      <c r="D1410" s="5" t="str">
        <f>IF('by region'!$C$2="Any","Any",List!V1410)&amp;M1410&amp;IF('by region'!$I$2="Any","Any",N1410)&amp;G1410</f>
        <v>AnyFlatAny45272</v>
      </c>
      <c r="E1410" s="5" t="e">
        <f>IF(I1410=#REF!,List!G1410,"")</f>
        <v>#REF!</v>
      </c>
      <c r="F1410" s="5" t="e">
        <f t="shared" ref="F1410:F1473" si="112">G1410&amp;S1410</f>
        <v>#REF!</v>
      </c>
      <c r="G1410" s="15">
        <v>45272</v>
      </c>
      <c r="H1410" s="16" t="s">
        <v>7</v>
      </c>
      <c r="I1410" s="16" t="s">
        <v>23</v>
      </c>
      <c r="J1410" s="16" t="s">
        <v>32</v>
      </c>
      <c r="K1410" s="14" t="s">
        <v>24</v>
      </c>
      <c r="L1410" s="14" t="s">
        <v>17</v>
      </c>
      <c r="M1410" s="16" t="s">
        <v>25</v>
      </c>
      <c r="N1410" s="16" t="s">
        <v>26</v>
      </c>
      <c r="O1410" s="16" t="s">
        <v>14</v>
      </c>
      <c r="P1410" s="12">
        <f t="shared" ref="P1410:P1473" si="113">IF(J1410="Afternoon",1,IF(J1410="Evening",2,IF(J1410="Floodlit",3,4)))</f>
        <v>3</v>
      </c>
      <c r="Q1410" s="12" cm="1">
        <f t="array" ref="Q1410">SUMPRODUCT(($G$2:$G$3094=G1410)*(P1410&gt;$P$2:$P$3094))+1</f>
        <v>3</v>
      </c>
      <c r="R1410" s="12" t="e">
        <f>(Q1410*100000)+#REF!</f>
        <v>#REF!</v>
      </c>
      <c r="S1410" t="e" cm="1">
        <f t="array" ref="S1410">SUMPRODUCT(($G$2:$G$3094=G1410)*(R1410&gt;$R$2:$R$3094))+1</f>
        <v>#REF!</v>
      </c>
      <c r="T1410" t="str">
        <f t="shared" ref="T1410:T1473" si="114">_xlfn.CONCAT(IF(M1410="Flat",UPPER(I1410),I1410)," ",IF(J1410="Evening","†",IF(J1410="Floodlit","#","")))</f>
        <v>SOUTHWELL #</v>
      </c>
      <c r="U1410">
        <v>0</v>
      </c>
      <c r="V1410" t="s">
        <v>11</v>
      </c>
      <c r="W1410">
        <f t="shared" ref="W1410:W1473" si="115">YEAR(G1410)</f>
        <v>2023</v>
      </c>
    </row>
    <row r="1411" spans="1:23" x14ac:dyDescent="0.25">
      <c r="A1411" s="10" t="str">
        <f>IF(YEAR(G1411)=2024,#REF!,"")</f>
        <v/>
      </c>
      <c r="B1411" s="10" t="str">
        <f>IF(YEAR(G1411)=2025,#REF!,"")</f>
        <v/>
      </c>
      <c r="C1411" s="10" t="str">
        <f t="shared" si="111"/>
        <v>Afternoon45272</v>
      </c>
      <c r="D1411" s="5" t="str">
        <f>IF('by region'!$C$2="Any","Any",List!V1411)&amp;M1411&amp;IF('by region'!$I$2="Any","Any",N1411)&amp;G1411</f>
        <v>AnyJumpAny45272</v>
      </c>
      <c r="E1411" s="5" t="e">
        <f>IF(I1411=#REF!,List!G1411,"")</f>
        <v>#REF!</v>
      </c>
      <c r="F1411" s="5" t="e">
        <f t="shared" si="112"/>
        <v>#REF!</v>
      </c>
      <c r="G1411" s="15">
        <v>45272</v>
      </c>
      <c r="H1411" s="16" t="s">
        <v>7</v>
      </c>
      <c r="I1411" s="16" t="s">
        <v>58</v>
      </c>
      <c r="J1411" s="16" t="s">
        <v>9</v>
      </c>
      <c r="K1411" s="14" t="s">
        <v>24</v>
      </c>
      <c r="L1411" s="14" t="s">
        <v>19</v>
      </c>
      <c r="M1411" s="16" t="s">
        <v>12</v>
      </c>
      <c r="N1411" s="16" t="s">
        <v>13</v>
      </c>
      <c r="O1411" s="16" t="s">
        <v>14</v>
      </c>
      <c r="P1411" s="12">
        <f t="shared" si="113"/>
        <v>1</v>
      </c>
      <c r="Q1411" s="12" cm="1">
        <f t="array" ref="Q1411">SUMPRODUCT(($G$2:$G$3094=G1411)*(P1411&gt;$P$2:$P$3094))+1</f>
        <v>1</v>
      </c>
      <c r="R1411" s="12" t="e">
        <f>(Q1411*100000)+#REF!</f>
        <v>#REF!</v>
      </c>
      <c r="S1411" t="e" cm="1">
        <f t="array" ref="S1411">SUMPRODUCT(($G$2:$G$3094=G1411)*(R1411&gt;$R$2:$R$3094))+1</f>
        <v>#REF!</v>
      </c>
      <c r="T1411" t="str">
        <f t="shared" si="114"/>
        <v xml:space="preserve">Fontwell Park </v>
      </c>
      <c r="U1411">
        <v>0</v>
      </c>
      <c r="V1411" t="s">
        <v>17</v>
      </c>
      <c r="W1411">
        <f t="shared" si="115"/>
        <v>2023</v>
      </c>
    </row>
    <row r="1412" spans="1:23" x14ac:dyDescent="0.25">
      <c r="A1412" s="10" t="str">
        <f>IF(YEAR(G1412)=2024,#REF!,"")</f>
        <v/>
      </c>
      <c r="B1412" s="10" t="str">
        <f>IF(YEAR(G1412)=2025,#REF!,"")</f>
        <v/>
      </c>
      <c r="C1412" s="10" t="str">
        <f t="shared" si="111"/>
        <v>Afternoon45272</v>
      </c>
      <c r="D1412" s="5" t="str">
        <f>IF('by region'!$C$2="Any","Any",List!V1412)&amp;M1412&amp;IF('by region'!$I$2="Any","Any",N1412)&amp;G1412</f>
        <v>AnyJumpAny45272</v>
      </c>
      <c r="E1412" s="5" t="e">
        <f>IF(I1412=#REF!,List!G1412,"")</f>
        <v>#REF!</v>
      </c>
      <c r="F1412" s="5" t="e">
        <f t="shared" si="112"/>
        <v>#REF!</v>
      </c>
      <c r="G1412" s="15">
        <v>45272</v>
      </c>
      <c r="H1412" s="16" t="s">
        <v>7</v>
      </c>
      <c r="I1412" s="16" t="s">
        <v>60</v>
      </c>
      <c r="J1412" s="16" t="s">
        <v>9</v>
      </c>
      <c r="K1412" s="14" t="s">
        <v>24</v>
      </c>
      <c r="L1412" s="14" t="s">
        <v>17</v>
      </c>
      <c r="M1412" s="16" t="s">
        <v>12</v>
      </c>
      <c r="N1412" s="16" t="s">
        <v>13</v>
      </c>
      <c r="O1412" s="16" t="s">
        <v>14</v>
      </c>
      <c r="P1412" s="12">
        <f t="shared" si="113"/>
        <v>1</v>
      </c>
      <c r="Q1412" s="12" cm="1">
        <f t="array" ref="Q1412">SUMPRODUCT(($G$2:$G$3094=G1412)*(P1412&gt;$P$2:$P$3094))+1</f>
        <v>1</v>
      </c>
      <c r="R1412" s="12" t="e">
        <f>(Q1412*100000)+#REF!</f>
        <v>#REF!</v>
      </c>
      <c r="S1412" t="e" cm="1">
        <f t="array" ref="S1412">SUMPRODUCT(($G$2:$G$3094=G1412)*(R1412&gt;$R$2:$R$3094))+1</f>
        <v>#REF!</v>
      </c>
      <c r="T1412" t="str">
        <f t="shared" si="114"/>
        <v xml:space="preserve">Uttoxeter </v>
      </c>
      <c r="U1412">
        <v>0</v>
      </c>
      <c r="V1412" t="s">
        <v>30</v>
      </c>
      <c r="W1412">
        <f t="shared" si="115"/>
        <v>2023</v>
      </c>
    </row>
    <row r="1413" spans="1:23" x14ac:dyDescent="0.25">
      <c r="A1413" s="10" t="str">
        <f>IF(YEAR(G1413)=2024,#REF!,"")</f>
        <v/>
      </c>
      <c r="B1413" s="10" t="str">
        <f>IF(YEAR(G1413)=2025,#REF!,"")</f>
        <v/>
      </c>
      <c r="C1413" s="10" t="str">
        <f t="shared" si="111"/>
        <v>Floodlit45273</v>
      </c>
      <c r="D1413" s="5" t="str">
        <f>IF('by region'!$C$2="Any","Any",List!V1413)&amp;M1413&amp;IF('by region'!$I$2="Any","Any",N1413)&amp;G1413</f>
        <v>AnyFlatAny45273</v>
      </c>
      <c r="E1413" s="5" t="e">
        <f>IF(I1413=#REF!,List!G1413,"")</f>
        <v>#REF!</v>
      </c>
      <c r="F1413" s="5" t="e">
        <f t="shared" si="112"/>
        <v>#REF!</v>
      </c>
      <c r="G1413" s="15">
        <v>45273</v>
      </c>
      <c r="H1413" s="16" t="s">
        <v>27</v>
      </c>
      <c r="I1413" s="16" t="s">
        <v>47</v>
      </c>
      <c r="J1413" s="16" t="s">
        <v>32</v>
      </c>
      <c r="K1413" s="14" t="s">
        <v>16</v>
      </c>
      <c r="L1413" s="14" t="s">
        <v>19</v>
      </c>
      <c r="M1413" s="16" t="s">
        <v>25</v>
      </c>
      <c r="N1413" s="16" t="s">
        <v>26</v>
      </c>
      <c r="O1413" s="16" t="s">
        <v>33</v>
      </c>
      <c r="P1413" s="12">
        <f t="shared" si="113"/>
        <v>3</v>
      </c>
      <c r="Q1413" s="12" cm="1">
        <f t="array" ref="Q1413">SUMPRODUCT(($G$2:$G$3094=G1413)*(P1413&gt;$P$2:$P$3094))+1</f>
        <v>4</v>
      </c>
      <c r="R1413" s="12" t="e">
        <f>(Q1413*100000)+#REF!</f>
        <v>#REF!</v>
      </c>
      <c r="S1413" t="e" cm="1">
        <f t="array" ref="S1413">SUMPRODUCT(($G$2:$G$3094=G1413)*(R1413&gt;$R$2:$R$3094))+1</f>
        <v>#REF!</v>
      </c>
      <c r="T1413" t="str">
        <f t="shared" si="114"/>
        <v>KEMPTON PARK #</v>
      </c>
      <c r="U1413">
        <v>0</v>
      </c>
      <c r="V1413" t="s">
        <v>19</v>
      </c>
      <c r="W1413">
        <f t="shared" si="115"/>
        <v>2023</v>
      </c>
    </row>
    <row r="1414" spans="1:23" x14ac:dyDescent="0.25">
      <c r="A1414" s="10" t="str">
        <f>IF(YEAR(G1414)=2024,#REF!,"")</f>
        <v/>
      </c>
      <c r="B1414" s="10" t="str">
        <f>IF(YEAR(G1414)=2025,#REF!,"")</f>
        <v/>
      </c>
      <c r="C1414" s="10" t="str">
        <f t="shared" si="111"/>
        <v>Afternoon45273</v>
      </c>
      <c r="D1414" s="5" t="str">
        <f>IF('by region'!$C$2="Any","Any",List!V1414)&amp;M1414&amp;IF('by region'!$I$2="Any","Any",N1414)&amp;G1414</f>
        <v>AnyFlatAny45273</v>
      </c>
      <c r="E1414" s="5" t="e">
        <f>IF(I1414=#REF!,List!G1414,"")</f>
        <v>#REF!</v>
      </c>
      <c r="F1414" s="5" t="e">
        <f t="shared" si="112"/>
        <v>#REF!</v>
      </c>
      <c r="G1414" s="15">
        <v>45273</v>
      </c>
      <c r="H1414" s="16" t="s">
        <v>27</v>
      </c>
      <c r="I1414" s="16" t="s">
        <v>36</v>
      </c>
      <c r="J1414" s="16" t="s">
        <v>9</v>
      </c>
      <c r="K1414" s="14" t="s">
        <v>24</v>
      </c>
      <c r="L1414" s="14" t="s">
        <v>19</v>
      </c>
      <c r="M1414" s="16" t="s">
        <v>25</v>
      </c>
      <c r="N1414" s="16" t="s">
        <v>26</v>
      </c>
      <c r="O1414" s="16" t="s">
        <v>14</v>
      </c>
      <c r="P1414" s="12">
        <f t="shared" si="113"/>
        <v>1</v>
      </c>
      <c r="Q1414" s="12" cm="1">
        <f t="array" ref="Q1414">SUMPRODUCT(($G$2:$G$3094=G1414)*(P1414&gt;$P$2:$P$3094))+1</f>
        <v>1</v>
      </c>
      <c r="R1414" s="12" t="e">
        <f>(Q1414*100000)+#REF!</f>
        <v>#REF!</v>
      </c>
      <c r="S1414" t="e" cm="1">
        <f t="array" ref="S1414">SUMPRODUCT(($G$2:$G$3094=G1414)*(R1414&gt;$R$2:$R$3094))+1</f>
        <v>#REF!</v>
      </c>
      <c r="T1414" t="str">
        <f t="shared" si="114"/>
        <v xml:space="preserve">LINGFIELD PARK </v>
      </c>
      <c r="U1414">
        <v>0</v>
      </c>
      <c r="V1414" t="s">
        <v>17</v>
      </c>
      <c r="W1414">
        <f t="shared" si="115"/>
        <v>2023</v>
      </c>
    </row>
    <row r="1415" spans="1:23" x14ac:dyDescent="0.25">
      <c r="A1415" s="10" t="str">
        <f>IF(YEAR(G1415)=2024,#REF!,"")</f>
        <v/>
      </c>
      <c r="B1415" s="10" t="str">
        <f>IF(YEAR(G1415)=2025,#REF!,"")</f>
        <v/>
      </c>
      <c r="C1415" s="10" t="str">
        <f t="shared" si="111"/>
        <v>Afternoon45273</v>
      </c>
      <c r="D1415" s="5" t="str">
        <f>IF('by region'!$C$2="Any","Any",List!V1415)&amp;M1415&amp;IF('by region'!$I$2="Any","Any",N1415)&amp;G1415</f>
        <v>AnyJumpAny45273</v>
      </c>
      <c r="E1415" s="5" t="e">
        <f>IF(I1415=#REF!,List!G1415,"")</f>
        <v>#REF!</v>
      </c>
      <c r="F1415" s="5" t="e">
        <f t="shared" si="112"/>
        <v>#REF!</v>
      </c>
      <c r="G1415" s="15">
        <v>45273</v>
      </c>
      <c r="H1415" s="16" t="s">
        <v>27</v>
      </c>
      <c r="I1415" s="16" t="s">
        <v>67</v>
      </c>
      <c r="J1415" s="16" t="s">
        <v>9</v>
      </c>
      <c r="K1415" s="14" t="s">
        <v>10</v>
      </c>
      <c r="L1415" s="14" t="s">
        <v>11</v>
      </c>
      <c r="M1415" s="16" t="s">
        <v>12</v>
      </c>
      <c r="N1415" s="16" t="s">
        <v>13</v>
      </c>
      <c r="O1415" s="16" t="s">
        <v>14</v>
      </c>
      <c r="P1415" s="12">
        <f t="shared" si="113"/>
        <v>1</v>
      </c>
      <c r="Q1415" s="12" cm="1">
        <f t="array" ref="Q1415">SUMPRODUCT(($G$2:$G$3094=G1415)*(P1415&gt;$P$2:$P$3094))+1</f>
        <v>1</v>
      </c>
      <c r="R1415" s="12" t="e">
        <f>(Q1415*100000)+#REF!</f>
        <v>#REF!</v>
      </c>
      <c r="S1415" t="e" cm="1">
        <f t="array" ref="S1415">SUMPRODUCT(($G$2:$G$3094=G1415)*(R1415&gt;$R$2:$R$3094))+1</f>
        <v>#REF!</v>
      </c>
      <c r="T1415" t="str">
        <f t="shared" si="114"/>
        <v xml:space="preserve">Hexham </v>
      </c>
      <c r="U1415">
        <v>0</v>
      </c>
      <c r="V1415" t="s">
        <v>11</v>
      </c>
      <c r="W1415">
        <f t="shared" si="115"/>
        <v>2023</v>
      </c>
    </row>
    <row r="1416" spans="1:23" x14ac:dyDescent="0.25">
      <c r="A1416" s="10" t="str">
        <f>IF(YEAR(G1416)=2024,#REF!,"")</f>
        <v/>
      </c>
      <c r="B1416" s="10" t="str">
        <f>IF(YEAR(G1416)=2025,#REF!,"")</f>
        <v/>
      </c>
      <c r="C1416" s="10" t="str">
        <f t="shared" si="111"/>
        <v>Afternoon45273</v>
      </c>
      <c r="D1416" s="5" t="str">
        <f>IF('by region'!$C$2="Any","Any",List!V1416)&amp;M1416&amp;IF('by region'!$I$2="Any","Any",N1416)&amp;G1416</f>
        <v>AnyJumpAny45273</v>
      </c>
      <c r="E1416" s="5" t="e">
        <f>IF(I1416=#REF!,List!G1416,"")</f>
        <v>#REF!</v>
      </c>
      <c r="F1416" s="5" t="e">
        <f t="shared" si="112"/>
        <v>#REF!</v>
      </c>
      <c r="G1416" s="15">
        <v>45273</v>
      </c>
      <c r="H1416" s="16" t="s">
        <v>27</v>
      </c>
      <c r="I1416" s="16" t="s">
        <v>44</v>
      </c>
      <c r="J1416" s="16" t="s">
        <v>9</v>
      </c>
      <c r="K1416" s="14" t="s">
        <v>10</v>
      </c>
      <c r="L1416" s="14" t="s">
        <v>17</v>
      </c>
      <c r="M1416" s="16" t="s">
        <v>12</v>
      </c>
      <c r="N1416" s="16" t="s">
        <v>13</v>
      </c>
      <c r="O1416" s="16" t="s">
        <v>14</v>
      </c>
      <c r="P1416" s="12">
        <f t="shared" si="113"/>
        <v>1</v>
      </c>
      <c r="Q1416" s="12" cm="1">
        <f t="array" ref="Q1416">SUMPRODUCT(($G$2:$G$3094=G1416)*(P1416&gt;$P$2:$P$3094))+1</f>
        <v>1</v>
      </c>
      <c r="R1416" s="12" t="e">
        <f>(Q1416*100000)+#REF!</f>
        <v>#REF!</v>
      </c>
      <c r="S1416" t="e" cm="1">
        <f t="array" ref="S1416">SUMPRODUCT(($G$2:$G$3094=G1416)*(R1416&gt;$R$2:$R$3094))+1</f>
        <v>#REF!</v>
      </c>
      <c r="T1416" t="str">
        <f t="shared" si="114"/>
        <v xml:space="preserve">Leicester </v>
      </c>
      <c r="U1416">
        <v>0</v>
      </c>
      <c r="V1416" t="s">
        <v>17</v>
      </c>
      <c r="W1416">
        <f t="shared" si="115"/>
        <v>2023</v>
      </c>
    </row>
    <row r="1417" spans="1:23" x14ac:dyDescent="0.25">
      <c r="A1417" s="10" t="str">
        <f>IF(YEAR(G1417)=2024,#REF!,"")</f>
        <v/>
      </c>
      <c r="B1417" s="10" t="str">
        <f>IF(YEAR(G1417)=2025,#REF!,"")</f>
        <v/>
      </c>
      <c r="C1417" s="10" t="str">
        <f t="shared" si="111"/>
        <v>Floodlit45274</v>
      </c>
      <c r="D1417" s="5" t="str">
        <f>IF('by region'!$C$2="Any","Any",List!V1417)&amp;M1417&amp;IF('by region'!$I$2="Any","Any",N1417)&amp;G1417</f>
        <v>AnyFlatAny45274</v>
      </c>
      <c r="E1417" s="5" t="e">
        <f>IF(I1417=#REF!,List!G1417,"")</f>
        <v>#REF!</v>
      </c>
      <c r="F1417" s="5" t="e">
        <f t="shared" si="112"/>
        <v>#REF!</v>
      </c>
      <c r="G1417" s="15">
        <v>45274</v>
      </c>
      <c r="H1417" s="16" t="s">
        <v>34</v>
      </c>
      <c r="I1417" s="16" t="s">
        <v>73</v>
      </c>
      <c r="J1417" s="16" t="s">
        <v>32</v>
      </c>
      <c r="K1417" s="14" t="s">
        <v>10</v>
      </c>
      <c r="L1417" s="14" t="s">
        <v>19</v>
      </c>
      <c r="M1417" s="16" t="s">
        <v>25</v>
      </c>
      <c r="N1417" s="16" t="s">
        <v>26</v>
      </c>
      <c r="O1417" s="16" t="s">
        <v>33</v>
      </c>
      <c r="P1417" s="12">
        <f t="shared" si="113"/>
        <v>3</v>
      </c>
      <c r="Q1417" s="12" cm="1">
        <f t="array" ref="Q1417">SUMPRODUCT(($G$2:$G$3094=G1417)*(P1417&gt;$P$2:$P$3094))+1</f>
        <v>4</v>
      </c>
      <c r="R1417" s="12" t="e">
        <f>(Q1417*100000)+#REF!</f>
        <v>#REF!</v>
      </c>
      <c r="S1417" t="e" cm="1">
        <f t="array" ref="S1417">SUMPRODUCT(($G$2:$G$3094=G1417)*(R1417&gt;$R$2:$R$3094))+1</f>
        <v>#REF!</v>
      </c>
      <c r="T1417" t="str">
        <f t="shared" si="114"/>
        <v>CHELMSFORD CITY #</v>
      </c>
      <c r="U1417">
        <v>0</v>
      </c>
      <c r="V1417" t="s">
        <v>19</v>
      </c>
      <c r="W1417">
        <f t="shared" si="115"/>
        <v>2023</v>
      </c>
    </row>
    <row r="1418" spans="1:23" x14ac:dyDescent="0.25">
      <c r="A1418" s="10" t="str">
        <f>IF(YEAR(G1418)=2024,#REF!,"")</f>
        <v/>
      </c>
      <c r="B1418" s="10" t="str">
        <f>IF(YEAR(G1418)=2025,#REF!,"")</f>
        <v/>
      </c>
      <c r="C1418" s="10" t="str">
        <f t="shared" si="111"/>
        <v>Afternoon45274</v>
      </c>
      <c r="D1418" s="5" t="str">
        <f>IF('by region'!$C$2="Any","Any",List!V1418)&amp;M1418&amp;IF('by region'!$I$2="Any","Any",N1418)&amp;G1418</f>
        <v>AnyJumpAny45274</v>
      </c>
      <c r="E1418" s="5" t="e">
        <f>IF(I1418=#REF!,List!G1418,"")</f>
        <v>#REF!</v>
      </c>
      <c r="F1418" s="5" t="e">
        <f t="shared" si="112"/>
        <v>#REF!</v>
      </c>
      <c r="G1418" s="15">
        <v>45274</v>
      </c>
      <c r="H1418" s="16" t="s">
        <v>34</v>
      </c>
      <c r="I1418" s="16" t="s">
        <v>31</v>
      </c>
      <c r="J1418" s="16" t="s">
        <v>9</v>
      </c>
      <c r="K1418" s="14" t="s">
        <v>24</v>
      </c>
      <c r="L1418" s="14" t="s">
        <v>11</v>
      </c>
      <c r="M1418" s="16" t="s">
        <v>12</v>
      </c>
      <c r="N1418" s="16" t="s">
        <v>13</v>
      </c>
      <c r="O1418" s="16" t="s">
        <v>14</v>
      </c>
      <c r="P1418" s="12">
        <f t="shared" si="113"/>
        <v>1</v>
      </c>
      <c r="Q1418" s="12" cm="1">
        <f t="array" ref="Q1418">SUMPRODUCT(($G$2:$G$3094=G1418)*(P1418&gt;$P$2:$P$3094))+1</f>
        <v>1</v>
      </c>
      <c r="R1418" s="12" t="e">
        <f>(Q1418*100000)+#REF!</f>
        <v>#REF!</v>
      </c>
      <c r="S1418" t="e" cm="1">
        <f t="array" ref="S1418">SUMPRODUCT(($G$2:$G$3094=G1418)*(R1418&gt;$R$2:$R$3094))+1</f>
        <v>#REF!</v>
      </c>
      <c r="T1418" t="str">
        <f t="shared" si="114"/>
        <v xml:space="preserve">Newcastle </v>
      </c>
      <c r="U1418">
        <v>0</v>
      </c>
      <c r="V1418" t="s">
        <v>17</v>
      </c>
      <c r="W1418">
        <f t="shared" si="115"/>
        <v>2023</v>
      </c>
    </row>
    <row r="1419" spans="1:23" x14ac:dyDescent="0.25">
      <c r="A1419" s="10" t="str">
        <f>IF(YEAR(G1419)=2024,#REF!,"")</f>
        <v/>
      </c>
      <c r="B1419" s="10" t="str">
        <f>IF(YEAR(G1419)=2025,#REF!,"")</f>
        <v/>
      </c>
      <c r="C1419" s="10" t="str">
        <f t="shared" si="111"/>
        <v>Afternoon45274</v>
      </c>
      <c r="D1419" s="5" t="str">
        <f>IF('by region'!$C$2="Any","Any",List!V1419)&amp;M1419&amp;IF('by region'!$I$2="Any","Any",N1419)&amp;G1419</f>
        <v>AnyJumpAny45274</v>
      </c>
      <c r="E1419" s="5" t="e">
        <f>IF(I1419=#REF!,List!G1419,"")</f>
        <v>#REF!</v>
      </c>
      <c r="F1419" s="5" t="e">
        <f t="shared" si="112"/>
        <v>#REF!</v>
      </c>
      <c r="G1419" s="15">
        <v>45274</v>
      </c>
      <c r="H1419" s="16" t="s">
        <v>34</v>
      </c>
      <c r="I1419" s="16" t="s">
        <v>57</v>
      </c>
      <c r="J1419" s="16" t="s">
        <v>9</v>
      </c>
      <c r="K1419" s="14" t="s">
        <v>10</v>
      </c>
      <c r="L1419" s="14" t="s">
        <v>19</v>
      </c>
      <c r="M1419" s="16" t="s">
        <v>12</v>
      </c>
      <c r="N1419" s="16" t="s">
        <v>13</v>
      </c>
      <c r="O1419" s="16" t="s">
        <v>14</v>
      </c>
      <c r="P1419" s="12">
        <f t="shared" si="113"/>
        <v>1</v>
      </c>
      <c r="Q1419" s="12" cm="1">
        <f t="array" ref="Q1419">SUMPRODUCT(($G$2:$G$3094=G1419)*(P1419&gt;$P$2:$P$3094))+1</f>
        <v>1</v>
      </c>
      <c r="R1419" s="12" t="e">
        <f>(Q1419*100000)+#REF!</f>
        <v>#REF!</v>
      </c>
      <c r="S1419" t="e" cm="1">
        <f t="array" ref="S1419">SUMPRODUCT(($G$2:$G$3094=G1419)*(R1419&gt;$R$2:$R$3094))+1</f>
        <v>#REF!</v>
      </c>
      <c r="T1419" t="str">
        <f t="shared" si="114"/>
        <v xml:space="preserve">Taunton </v>
      </c>
      <c r="U1419">
        <v>0</v>
      </c>
      <c r="V1419" t="s">
        <v>30</v>
      </c>
      <c r="W1419">
        <f t="shared" si="115"/>
        <v>2023</v>
      </c>
    </row>
    <row r="1420" spans="1:23" x14ac:dyDescent="0.25">
      <c r="A1420" s="10" t="str">
        <f>IF(YEAR(G1420)=2024,#REF!,"")</f>
        <v/>
      </c>
      <c r="B1420" s="10" t="str">
        <f>IF(YEAR(G1420)=2025,#REF!,"")</f>
        <v/>
      </c>
      <c r="C1420" s="10" t="str">
        <f t="shared" si="111"/>
        <v>Afternoon45274</v>
      </c>
      <c r="D1420" s="5" t="str">
        <f>IF('by region'!$C$2="Any","Any",List!V1420)&amp;M1420&amp;IF('by region'!$I$2="Any","Any",N1420)&amp;G1420</f>
        <v>AnyJumpAny45274</v>
      </c>
      <c r="E1420" s="5" t="e">
        <f>IF(I1420=#REF!,List!G1420,"")</f>
        <v>#REF!</v>
      </c>
      <c r="F1420" s="5" t="e">
        <f t="shared" si="112"/>
        <v>#REF!</v>
      </c>
      <c r="G1420" s="15">
        <v>45274</v>
      </c>
      <c r="H1420" s="16" t="s">
        <v>34</v>
      </c>
      <c r="I1420" s="16" t="s">
        <v>48</v>
      </c>
      <c r="J1420" s="16" t="s">
        <v>9</v>
      </c>
      <c r="K1420" s="14" t="s">
        <v>16</v>
      </c>
      <c r="L1420" s="14" t="s">
        <v>17</v>
      </c>
      <c r="M1420" s="16" t="s">
        <v>12</v>
      </c>
      <c r="N1420" s="16" t="s">
        <v>13</v>
      </c>
      <c r="O1420" s="16" t="s">
        <v>14</v>
      </c>
      <c r="P1420" s="12">
        <f t="shared" si="113"/>
        <v>1</v>
      </c>
      <c r="Q1420" s="12" cm="1">
        <f t="array" ref="Q1420">SUMPRODUCT(($G$2:$G$3094=G1420)*(P1420&gt;$P$2:$P$3094))+1</f>
        <v>1</v>
      </c>
      <c r="R1420" s="12" t="e">
        <f>(Q1420*100000)+#REF!</f>
        <v>#REF!</v>
      </c>
      <c r="S1420" t="e" cm="1">
        <f t="array" ref="S1420">SUMPRODUCT(($G$2:$G$3094=G1420)*(R1420&gt;$R$2:$R$3094))+1</f>
        <v>#REF!</v>
      </c>
      <c r="T1420" t="str">
        <f t="shared" si="114"/>
        <v xml:space="preserve">Warwick </v>
      </c>
      <c r="U1420">
        <v>0</v>
      </c>
      <c r="V1420" t="s">
        <v>19</v>
      </c>
      <c r="W1420">
        <f t="shared" si="115"/>
        <v>2023</v>
      </c>
    </row>
    <row r="1421" spans="1:23" x14ac:dyDescent="0.25">
      <c r="A1421" s="10" t="str">
        <f>IF(YEAR(G1421)=2024,#REF!,"")</f>
        <v/>
      </c>
      <c r="B1421" s="10" t="str">
        <f>IF(YEAR(G1421)=2025,#REF!,"")</f>
        <v/>
      </c>
      <c r="C1421" s="10" t="str">
        <f t="shared" si="111"/>
        <v>Floodlit45275</v>
      </c>
      <c r="D1421" s="5" t="str">
        <f>IF('by region'!$C$2="Any","Any",List!V1421)&amp;M1421&amp;IF('by region'!$I$2="Any","Any",N1421)&amp;G1421</f>
        <v>AnyFlatAny45275</v>
      </c>
      <c r="E1421" s="5" t="e">
        <f>IF(I1421=#REF!,List!G1421,"")</f>
        <v>#REF!</v>
      </c>
      <c r="F1421" s="5" t="e">
        <f t="shared" si="112"/>
        <v>#REF!</v>
      </c>
      <c r="G1421" s="15">
        <v>45275</v>
      </c>
      <c r="H1421" s="16" t="s">
        <v>35</v>
      </c>
      <c r="I1421" s="16" t="s">
        <v>23</v>
      </c>
      <c r="J1421" s="16" t="s">
        <v>32</v>
      </c>
      <c r="K1421" s="14" t="s">
        <v>24</v>
      </c>
      <c r="L1421" s="14" t="s">
        <v>17</v>
      </c>
      <c r="M1421" s="16" t="s">
        <v>25</v>
      </c>
      <c r="N1421" s="16" t="s">
        <v>26</v>
      </c>
      <c r="O1421" s="16" t="s">
        <v>33</v>
      </c>
      <c r="P1421" s="12">
        <f t="shared" si="113"/>
        <v>3</v>
      </c>
      <c r="Q1421" s="12" cm="1">
        <f t="array" ref="Q1421">SUMPRODUCT(($G$2:$G$3094=G1421)*(P1421&gt;$P$2:$P$3094))+1</f>
        <v>4</v>
      </c>
      <c r="R1421" s="12" t="e">
        <f>(Q1421*100000)+#REF!</f>
        <v>#REF!</v>
      </c>
      <c r="S1421" t="e" cm="1">
        <f t="array" ref="S1421">SUMPRODUCT(($G$2:$G$3094=G1421)*(R1421&gt;$R$2:$R$3094))+1</f>
        <v>#REF!</v>
      </c>
      <c r="T1421" t="str">
        <f t="shared" si="114"/>
        <v>SOUTHWELL #</v>
      </c>
      <c r="U1421">
        <v>0</v>
      </c>
      <c r="V1421" t="s">
        <v>17</v>
      </c>
      <c r="W1421">
        <f t="shared" si="115"/>
        <v>2023</v>
      </c>
    </row>
    <row r="1422" spans="1:23" x14ac:dyDescent="0.25">
      <c r="A1422" s="10" t="str">
        <f>IF(YEAR(G1422)=2024,#REF!,"")</f>
        <v/>
      </c>
      <c r="B1422" s="10" t="str">
        <f>IF(YEAR(G1422)=2025,#REF!,"")</f>
        <v/>
      </c>
      <c r="C1422" s="10" t="str">
        <f t="shared" si="111"/>
        <v>Afternoon45275</v>
      </c>
      <c r="D1422" s="5" t="str">
        <f>IF('by region'!$C$2="Any","Any",List!V1422)&amp;M1422&amp;IF('by region'!$I$2="Any","Any",N1422)&amp;G1422</f>
        <v>AnyJumpAny45275</v>
      </c>
      <c r="E1422" s="5" t="e">
        <f>IF(I1422=#REF!,List!G1422,"")</f>
        <v>#REF!</v>
      </c>
      <c r="F1422" s="5" t="e">
        <f t="shared" si="112"/>
        <v>#REF!</v>
      </c>
      <c r="G1422" s="15">
        <v>45275</v>
      </c>
      <c r="H1422" s="16" t="s">
        <v>35</v>
      </c>
      <c r="I1422" s="16" t="s">
        <v>64</v>
      </c>
      <c r="J1422" s="16" t="s">
        <v>9</v>
      </c>
      <c r="K1422" s="14" t="s">
        <v>10</v>
      </c>
      <c r="L1422" s="14" t="s">
        <v>17</v>
      </c>
      <c r="M1422" s="16" t="s">
        <v>12</v>
      </c>
      <c r="N1422" s="16" t="s">
        <v>13</v>
      </c>
      <c r="O1422" s="16" t="s">
        <v>14</v>
      </c>
      <c r="P1422" s="12">
        <f t="shared" si="113"/>
        <v>1</v>
      </c>
      <c r="Q1422" s="12" cm="1">
        <f t="array" ref="Q1422">SUMPRODUCT(($G$2:$G$3094=G1422)*(P1422&gt;$P$2:$P$3094))+1</f>
        <v>1</v>
      </c>
      <c r="R1422" s="12" t="e">
        <f>(Q1422*100000)+#REF!</f>
        <v>#REF!</v>
      </c>
      <c r="S1422" t="e" cm="1">
        <f t="array" ref="S1422">SUMPRODUCT(($G$2:$G$3094=G1422)*(R1422&gt;$R$2:$R$3094))+1</f>
        <v>#REF!</v>
      </c>
      <c r="T1422" t="str">
        <f t="shared" si="114"/>
        <v xml:space="preserve">Bangor-On-Dee </v>
      </c>
      <c r="U1422">
        <v>0</v>
      </c>
      <c r="V1422" t="s">
        <v>19</v>
      </c>
      <c r="W1422">
        <f t="shared" si="115"/>
        <v>2023</v>
      </c>
    </row>
    <row r="1423" spans="1:23" x14ac:dyDescent="0.25">
      <c r="A1423" s="10" t="str">
        <f>IF(YEAR(G1423)=2024,#REF!,"")</f>
        <v/>
      </c>
      <c r="B1423" s="10" t="str">
        <f>IF(YEAR(G1423)=2025,#REF!,"")</f>
        <v/>
      </c>
      <c r="C1423" s="10" t="str">
        <f t="shared" si="111"/>
        <v>Afternoon45275</v>
      </c>
      <c r="D1423" s="5" t="str">
        <f>IF('by region'!$C$2="Any","Any",List!V1423)&amp;M1423&amp;IF('by region'!$I$2="Any","Any",N1423)&amp;G1423</f>
        <v>AnyJumpAny45275</v>
      </c>
      <c r="E1423" s="5" t="e">
        <f>IF(I1423=#REF!,List!G1423,"")</f>
        <v>#REF!</v>
      </c>
      <c r="F1423" s="5" t="e">
        <f t="shared" si="112"/>
        <v>#REF!</v>
      </c>
      <c r="G1423" s="15">
        <v>45275</v>
      </c>
      <c r="H1423" s="16" t="s">
        <v>35</v>
      </c>
      <c r="I1423" s="16" t="s">
        <v>15</v>
      </c>
      <c r="J1423" s="16" t="s">
        <v>9</v>
      </c>
      <c r="K1423" s="14" t="s">
        <v>16</v>
      </c>
      <c r="L1423" s="14" t="s">
        <v>17</v>
      </c>
      <c r="M1423" s="16" t="s">
        <v>12</v>
      </c>
      <c r="N1423" s="16" t="s">
        <v>13</v>
      </c>
      <c r="O1423" s="16" t="s">
        <v>14</v>
      </c>
      <c r="P1423" s="12">
        <f t="shared" si="113"/>
        <v>1</v>
      </c>
      <c r="Q1423" s="12" cm="1">
        <f t="array" ref="Q1423">SUMPRODUCT(($G$2:$G$3094=G1423)*(P1423&gt;$P$2:$P$3094))+1</f>
        <v>1</v>
      </c>
      <c r="R1423" s="12" t="e">
        <f>(Q1423*100000)+#REF!</f>
        <v>#REF!</v>
      </c>
      <c r="S1423" t="e" cm="1">
        <f t="array" ref="S1423">SUMPRODUCT(($G$2:$G$3094=G1423)*(R1423&gt;$R$2:$R$3094))+1</f>
        <v>#REF!</v>
      </c>
      <c r="T1423" t="str">
        <f t="shared" si="114"/>
        <v xml:space="preserve">Cheltenham </v>
      </c>
      <c r="U1423">
        <v>0</v>
      </c>
      <c r="V1423" t="s">
        <v>30</v>
      </c>
      <c r="W1423">
        <f t="shared" si="115"/>
        <v>2023</v>
      </c>
    </row>
    <row r="1424" spans="1:23" x14ac:dyDescent="0.25">
      <c r="A1424" s="10" t="str">
        <f>IF(YEAR(G1424)=2024,#REF!,"")</f>
        <v/>
      </c>
      <c r="B1424" s="10" t="str">
        <f>IF(YEAR(G1424)=2025,#REF!,"")</f>
        <v/>
      </c>
      <c r="C1424" s="10" t="str">
        <f t="shared" si="111"/>
        <v>Afternoon45275</v>
      </c>
      <c r="D1424" s="5" t="str">
        <f>IF('by region'!$C$2="Any","Any",List!V1424)&amp;M1424&amp;IF('by region'!$I$2="Any","Any",N1424)&amp;G1424</f>
        <v>AnyJumpAny45275</v>
      </c>
      <c r="E1424" s="5" t="e">
        <f>IF(I1424=#REF!,List!G1424,"")</f>
        <v>#REF!</v>
      </c>
      <c r="F1424" s="5" t="e">
        <f t="shared" si="112"/>
        <v>#REF!</v>
      </c>
      <c r="G1424" s="15">
        <v>45275</v>
      </c>
      <c r="H1424" s="16" t="s">
        <v>35</v>
      </c>
      <c r="I1424" s="16" t="s">
        <v>59</v>
      </c>
      <c r="J1424" s="16" t="s">
        <v>9</v>
      </c>
      <c r="K1424" s="14" t="s">
        <v>24</v>
      </c>
      <c r="L1424" s="14" t="s">
        <v>11</v>
      </c>
      <c r="M1424" s="16" t="s">
        <v>12</v>
      </c>
      <c r="N1424" s="16" t="s">
        <v>13</v>
      </c>
      <c r="O1424" s="16" t="s">
        <v>14</v>
      </c>
      <c r="P1424" s="12">
        <f t="shared" si="113"/>
        <v>1</v>
      </c>
      <c r="Q1424" s="12" cm="1">
        <f t="array" ref="Q1424">SUMPRODUCT(($G$2:$G$3094=G1424)*(P1424&gt;$P$2:$P$3094))+1</f>
        <v>1</v>
      </c>
      <c r="R1424" s="12" t="e">
        <f>(Q1424*100000)+#REF!</f>
        <v>#REF!</v>
      </c>
      <c r="S1424" t="e" cm="1">
        <f t="array" ref="S1424">SUMPRODUCT(($G$2:$G$3094=G1424)*(R1424&gt;$R$2:$R$3094))+1</f>
        <v>#REF!</v>
      </c>
      <c r="T1424" t="str">
        <f t="shared" si="114"/>
        <v xml:space="preserve">Doncaster </v>
      </c>
      <c r="U1424">
        <v>0</v>
      </c>
      <c r="V1424" t="s">
        <v>19</v>
      </c>
      <c r="W1424">
        <f t="shared" si="115"/>
        <v>2023</v>
      </c>
    </row>
    <row r="1425" spans="1:23" x14ac:dyDescent="0.25">
      <c r="A1425" s="10" t="str">
        <f>IF(YEAR(G1425)=2024,#REF!,"")</f>
        <v/>
      </c>
      <c r="B1425" s="10" t="str">
        <f>IF(YEAR(G1425)=2025,#REF!,"")</f>
        <v/>
      </c>
      <c r="C1425" s="10" t="str">
        <f t="shared" si="111"/>
        <v>Afternoon45276</v>
      </c>
      <c r="D1425" s="5" t="str">
        <f>IF('by region'!$C$2="Any","Any",List!V1425)&amp;M1425&amp;IF('by region'!$I$2="Any","Any",N1425)&amp;G1425</f>
        <v>AnyFlatAny45276</v>
      </c>
      <c r="E1425" s="5" t="e">
        <f>IF(I1425=#REF!,List!G1425,"")</f>
        <v>#REF!</v>
      </c>
      <c r="F1425" s="5" t="e">
        <f t="shared" si="112"/>
        <v>#REF!</v>
      </c>
      <c r="G1425" s="15">
        <v>45276</v>
      </c>
      <c r="H1425" s="16" t="s">
        <v>37</v>
      </c>
      <c r="I1425" s="16" t="s">
        <v>31</v>
      </c>
      <c r="J1425" s="16" t="s">
        <v>9</v>
      </c>
      <c r="K1425" s="14" t="s">
        <v>24</v>
      </c>
      <c r="L1425" s="14" t="s">
        <v>11</v>
      </c>
      <c r="M1425" s="16" t="s">
        <v>25</v>
      </c>
      <c r="N1425" s="16" t="s">
        <v>26</v>
      </c>
      <c r="O1425" s="16" t="s">
        <v>14</v>
      </c>
      <c r="P1425" s="12">
        <f t="shared" si="113"/>
        <v>1</v>
      </c>
      <c r="Q1425" s="12" cm="1">
        <f t="array" ref="Q1425">SUMPRODUCT(($G$2:$G$3094=G1425)*(P1425&gt;$P$2:$P$3094))+1</f>
        <v>1</v>
      </c>
      <c r="R1425" s="12" t="e">
        <f>(Q1425*100000)+#REF!</f>
        <v>#REF!</v>
      </c>
      <c r="S1425" t="e" cm="1">
        <f t="array" ref="S1425">SUMPRODUCT(($G$2:$G$3094=G1425)*(R1425&gt;$R$2:$R$3094))+1</f>
        <v>#REF!</v>
      </c>
      <c r="T1425" t="str">
        <f t="shared" si="114"/>
        <v xml:space="preserve">NEWCASTLE </v>
      </c>
      <c r="U1425">
        <v>0</v>
      </c>
      <c r="V1425" t="s">
        <v>19</v>
      </c>
      <c r="W1425">
        <f t="shared" si="115"/>
        <v>2023</v>
      </c>
    </row>
    <row r="1426" spans="1:23" x14ac:dyDescent="0.25">
      <c r="A1426" s="10" t="str">
        <f>IF(YEAR(G1426)=2024,#REF!,"")</f>
        <v/>
      </c>
      <c r="B1426" s="10" t="str">
        <f>IF(YEAR(G1426)=2025,#REF!,"")</f>
        <v/>
      </c>
      <c r="C1426" s="10" t="str">
        <f t="shared" si="111"/>
        <v>Floodlit45276</v>
      </c>
      <c r="D1426" s="5" t="str">
        <f>IF('by region'!$C$2="Any","Any",List!V1426)&amp;M1426&amp;IF('by region'!$I$2="Any","Any",N1426)&amp;G1426</f>
        <v>AnyFlatAny45276</v>
      </c>
      <c r="E1426" s="5" t="e">
        <f>IF(I1426=#REF!,List!G1426,"")</f>
        <v>#REF!</v>
      </c>
      <c r="F1426" s="5" t="e">
        <f t="shared" si="112"/>
        <v>#REF!</v>
      </c>
      <c r="G1426" s="15">
        <v>45276</v>
      </c>
      <c r="H1426" s="16" t="s">
        <v>37</v>
      </c>
      <c r="I1426" s="16" t="s">
        <v>43</v>
      </c>
      <c r="J1426" s="16" t="s">
        <v>32</v>
      </c>
      <c r="K1426" s="14" t="s">
        <v>24</v>
      </c>
      <c r="L1426" s="14" t="s">
        <v>17</v>
      </c>
      <c r="M1426" s="16" t="s">
        <v>25</v>
      </c>
      <c r="N1426" s="16" t="s">
        <v>26</v>
      </c>
      <c r="O1426" s="16" t="s">
        <v>14</v>
      </c>
      <c r="P1426" s="12">
        <f t="shared" si="113"/>
        <v>3</v>
      </c>
      <c r="Q1426" s="12" cm="1">
        <f t="array" ref="Q1426">SUMPRODUCT(($G$2:$G$3094=G1426)*(P1426&gt;$P$2:$P$3094))+1</f>
        <v>5</v>
      </c>
      <c r="R1426" s="12" t="e">
        <f>(Q1426*100000)+#REF!</f>
        <v>#REF!</v>
      </c>
      <c r="S1426" t="e" cm="1">
        <f t="array" ref="S1426">SUMPRODUCT(($G$2:$G$3094=G1426)*(R1426&gt;$R$2:$R$3094))+1</f>
        <v>#REF!</v>
      </c>
      <c r="T1426" t="str">
        <f t="shared" si="114"/>
        <v>WOLVERHAMPTON #</v>
      </c>
      <c r="U1426">
        <v>0</v>
      </c>
      <c r="V1426" t="s">
        <v>17</v>
      </c>
      <c r="W1426">
        <f t="shared" si="115"/>
        <v>2023</v>
      </c>
    </row>
    <row r="1427" spans="1:23" x14ac:dyDescent="0.25">
      <c r="A1427" s="10" t="str">
        <f>IF(YEAR(G1427)=2024,#REF!,"")</f>
        <v/>
      </c>
      <c r="B1427" s="10" t="str">
        <f>IF(YEAR(G1427)=2025,#REF!,"")</f>
        <v/>
      </c>
      <c r="C1427" s="10" t="str">
        <f t="shared" si="111"/>
        <v>Afternoon45276</v>
      </c>
      <c r="D1427" s="5" t="str">
        <f>IF('by region'!$C$2="Any","Any",List!V1427)&amp;M1427&amp;IF('by region'!$I$2="Any","Any",N1427)&amp;G1427</f>
        <v>AnyJumpAny45276</v>
      </c>
      <c r="E1427" s="5" t="e">
        <f>IF(I1427=#REF!,List!G1427,"")</f>
        <v>#REF!</v>
      </c>
      <c r="F1427" s="5" t="e">
        <f t="shared" si="112"/>
        <v>#REF!</v>
      </c>
      <c r="G1427" s="15">
        <v>45276</v>
      </c>
      <c r="H1427" s="16" t="s">
        <v>37</v>
      </c>
      <c r="I1427" s="16" t="s">
        <v>15</v>
      </c>
      <c r="J1427" s="16" t="s">
        <v>9</v>
      </c>
      <c r="K1427" s="14" t="s">
        <v>16</v>
      </c>
      <c r="L1427" s="14" t="s">
        <v>17</v>
      </c>
      <c r="M1427" s="16" t="s">
        <v>12</v>
      </c>
      <c r="N1427" s="16" t="s">
        <v>13</v>
      </c>
      <c r="O1427" s="16" t="s">
        <v>14</v>
      </c>
      <c r="P1427" s="12">
        <f t="shared" si="113"/>
        <v>1</v>
      </c>
      <c r="Q1427" s="12" cm="1">
        <f t="array" ref="Q1427">SUMPRODUCT(($G$2:$G$3094=G1427)*(P1427&gt;$P$2:$P$3094))+1</f>
        <v>1</v>
      </c>
      <c r="R1427" s="12" t="e">
        <f>(Q1427*100000)+#REF!</f>
        <v>#REF!</v>
      </c>
      <c r="S1427" t="e" cm="1">
        <f t="array" ref="S1427">SUMPRODUCT(($G$2:$G$3094=G1427)*(R1427&gt;$R$2:$R$3094))+1</f>
        <v>#REF!</v>
      </c>
      <c r="T1427" t="str">
        <f t="shared" si="114"/>
        <v xml:space="preserve">Cheltenham </v>
      </c>
      <c r="U1427">
        <v>0</v>
      </c>
      <c r="V1427" t="s">
        <v>19</v>
      </c>
      <c r="W1427">
        <f t="shared" si="115"/>
        <v>2023</v>
      </c>
    </row>
    <row r="1428" spans="1:23" x14ac:dyDescent="0.25">
      <c r="A1428" s="10" t="str">
        <f>IF(YEAR(G1428)=2024,#REF!,"")</f>
        <v/>
      </c>
      <c r="B1428" s="10" t="str">
        <f>IF(YEAR(G1428)=2025,#REF!,"")</f>
        <v/>
      </c>
      <c r="C1428" s="10" t="str">
        <f t="shared" si="111"/>
        <v>Afternoon45276</v>
      </c>
      <c r="D1428" s="5" t="str">
        <f>IF('by region'!$C$2="Any","Any",List!V1428)&amp;M1428&amp;IF('by region'!$I$2="Any","Any",N1428)&amp;G1428</f>
        <v>AnyJumpAny45276</v>
      </c>
      <c r="E1428" s="5" t="e">
        <f>IF(I1428=#REF!,List!G1428,"")</f>
        <v>#REF!</v>
      </c>
      <c r="F1428" s="5" t="e">
        <f t="shared" si="112"/>
        <v>#REF!</v>
      </c>
      <c r="G1428" s="15">
        <v>45276</v>
      </c>
      <c r="H1428" s="16" t="s">
        <v>37</v>
      </c>
      <c r="I1428" s="16" t="s">
        <v>59</v>
      </c>
      <c r="J1428" s="16" t="s">
        <v>9</v>
      </c>
      <c r="K1428" s="14" t="s">
        <v>24</v>
      </c>
      <c r="L1428" s="14" t="s">
        <v>11</v>
      </c>
      <c r="M1428" s="16" t="s">
        <v>12</v>
      </c>
      <c r="N1428" s="16" t="s">
        <v>13</v>
      </c>
      <c r="O1428" s="16" t="s">
        <v>14</v>
      </c>
      <c r="P1428" s="12">
        <f t="shared" si="113"/>
        <v>1</v>
      </c>
      <c r="Q1428" s="12" cm="1">
        <f t="array" ref="Q1428">SUMPRODUCT(($G$2:$G$3094=G1428)*(P1428&gt;$P$2:$P$3094))+1</f>
        <v>1</v>
      </c>
      <c r="R1428" s="12" t="e">
        <f>(Q1428*100000)+#REF!</f>
        <v>#REF!</v>
      </c>
      <c r="S1428" t="e" cm="1">
        <f t="array" ref="S1428">SUMPRODUCT(($G$2:$G$3094=G1428)*(R1428&gt;$R$2:$R$3094))+1</f>
        <v>#REF!</v>
      </c>
      <c r="T1428" t="str">
        <f t="shared" si="114"/>
        <v xml:space="preserve">Doncaster </v>
      </c>
      <c r="U1428">
        <v>0</v>
      </c>
      <c r="V1428" t="s">
        <v>30</v>
      </c>
      <c r="W1428">
        <f t="shared" si="115"/>
        <v>2023</v>
      </c>
    </row>
    <row r="1429" spans="1:23" x14ac:dyDescent="0.25">
      <c r="A1429" s="10" t="str">
        <f>IF(YEAR(G1429)=2024,#REF!,"")</f>
        <v/>
      </c>
      <c r="B1429" s="10" t="str">
        <f>IF(YEAR(G1429)=2025,#REF!,"")</f>
        <v/>
      </c>
      <c r="C1429" s="10" t="str">
        <f t="shared" si="111"/>
        <v>Afternoon45276</v>
      </c>
      <c r="D1429" s="5" t="str">
        <f>IF('by region'!$C$2="Any","Any",List!V1429)&amp;M1429&amp;IF('by region'!$I$2="Any","Any",N1429)&amp;G1429</f>
        <v>AnyJumpAny45276</v>
      </c>
      <c r="E1429" s="5" t="e">
        <f>IF(I1429=#REF!,List!G1429,"")</f>
        <v>#REF!</v>
      </c>
      <c r="F1429" s="5" t="e">
        <f t="shared" si="112"/>
        <v>#REF!</v>
      </c>
      <c r="G1429" s="15">
        <v>45276</v>
      </c>
      <c r="H1429" s="16" t="s">
        <v>37</v>
      </c>
      <c r="I1429" s="16" t="s">
        <v>61</v>
      </c>
      <c r="J1429" s="16" t="s">
        <v>9</v>
      </c>
      <c r="K1429" s="14" t="s">
        <v>24</v>
      </c>
      <c r="L1429" s="14" t="s">
        <v>17</v>
      </c>
      <c r="M1429" s="16" t="s">
        <v>12</v>
      </c>
      <c r="N1429" s="16" t="s">
        <v>13</v>
      </c>
      <c r="O1429" s="16" t="s">
        <v>14</v>
      </c>
      <c r="P1429" s="12">
        <f t="shared" si="113"/>
        <v>1</v>
      </c>
      <c r="Q1429" s="12" cm="1">
        <f t="array" ref="Q1429">SUMPRODUCT(($G$2:$G$3094=G1429)*(P1429&gt;$P$2:$P$3094))+1</f>
        <v>1</v>
      </c>
      <c r="R1429" s="12" t="e">
        <f>(Q1429*100000)+#REF!</f>
        <v>#REF!</v>
      </c>
      <c r="S1429" t="e" cm="1">
        <f t="array" ref="S1429">SUMPRODUCT(($G$2:$G$3094=G1429)*(R1429&gt;$R$2:$R$3094))+1</f>
        <v>#REF!</v>
      </c>
      <c r="T1429" t="str">
        <f t="shared" si="114"/>
        <v xml:space="preserve">Hereford </v>
      </c>
      <c r="U1429">
        <v>0</v>
      </c>
      <c r="V1429" t="s">
        <v>17</v>
      </c>
      <c r="W1429">
        <f t="shared" si="115"/>
        <v>2023</v>
      </c>
    </row>
    <row r="1430" spans="1:23" x14ac:dyDescent="0.25">
      <c r="A1430" s="10" t="str">
        <f>IF(YEAR(G1430)=2024,#REF!,"")</f>
        <v/>
      </c>
      <c r="B1430" s="10" t="str">
        <f>IF(YEAR(G1430)=2025,#REF!,"")</f>
        <v/>
      </c>
      <c r="C1430" s="10" t="str">
        <f t="shared" si="111"/>
        <v>Afternoon45277</v>
      </c>
      <c r="D1430" s="5" t="str">
        <f>IF('by region'!$C$2="Any","Any",List!V1430)&amp;M1430&amp;IF('by region'!$I$2="Any","Any",N1430)&amp;G1430</f>
        <v>AnyJumpAny45277</v>
      </c>
      <c r="E1430" s="5" t="e">
        <f>IF(I1430=#REF!,List!G1430,"")</f>
        <v>#REF!</v>
      </c>
      <c r="F1430" s="5" t="e">
        <f t="shared" si="112"/>
        <v>#REF!</v>
      </c>
      <c r="G1430" s="15">
        <v>45277</v>
      </c>
      <c r="H1430" s="16" t="s">
        <v>40</v>
      </c>
      <c r="I1430" s="16" t="s">
        <v>63</v>
      </c>
      <c r="J1430" s="16" t="s">
        <v>9</v>
      </c>
      <c r="K1430" s="14" t="s">
        <v>16</v>
      </c>
      <c r="L1430" s="14" t="s">
        <v>11</v>
      </c>
      <c r="M1430" s="16" t="s">
        <v>12</v>
      </c>
      <c r="N1430" s="16" t="s">
        <v>13</v>
      </c>
      <c r="O1430" s="16" t="s">
        <v>14</v>
      </c>
      <c r="P1430" s="12">
        <f t="shared" si="113"/>
        <v>1</v>
      </c>
      <c r="Q1430" s="12" cm="1">
        <f t="array" ref="Q1430">SUMPRODUCT(($G$2:$G$3094=G1430)*(P1430&gt;$P$2:$P$3094))+1</f>
        <v>1</v>
      </c>
      <c r="R1430" s="12" t="e">
        <f>(Q1430*100000)+#REF!</f>
        <v>#REF!</v>
      </c>
      <c r="S1430" t="e" cm="1">
        <f t="array" ref="S1430">SUMPRODUCT(($G$2:$G$3094=G1430)*(R1430&gt;$R$2:$R$3094))+1</f>
        <v>#REF!</v>
      </c>
      <c r="T1430" t="str">
        <f t="shared" si="114"/>
        <v xml:space="preserve">Carlisle </v>
      </c>
      <c r="U1430">
        <v>0</v>
      </c>
      <c r="V1430" t="s">
        <v>17</v>
      </c>
      <c r="W1430">
        <f t="shared" si="115"/>
        <v>2023</v>
      </c>
    </row>
    <row r="1431" spans="1:23" x14ac:dyDescent="0.25">
      <c r="A1431" s="10" t="str">
        <f>IF(YEAR(G1431)=2024,#REF!,"")</f>
        <v/>
      </c>
      <c r="B1431" s="10" t="str">
        <f>IF(YEAR(G1431)=2025,#REF!,"")</f>
        <v/>
      </c>
      <c r="C1431" s="10" t="str">
        <f t="shared" si="111"/>
        <v>Afternoon45277</v>
      </c>
      <c r="D1431" s="5" t="str">
        <f>IF('by region'!$C$2="Any","Any",List!V1431)&amp;M1431&amp;IF('by region'!$I$2="Any","Any",N1431)&amp;G1431</f>
        <v>AnyJumpAny45277</v>
      </c>
      <c r="E1431" s="5" t="e">
        <f>IF(I1431=#REF!,List!G1431,"")</f>
        <v>#REF!</v>
      </c>
      <c r="F1431" s="5" t="e">
        <f t="shared" si="112"/>
        <v>#REF!</v>
      </c>
      <c r="G1431" s="15">
        <v>45277</v>
      </c>
      <c r="H1431" s="16" t="s">
        <v>40</v>
      </c>
      <c r="I1431" s="16" t="s">
        <v>23</v>
      </c>
      <c r="J1431" s="16" t="s">
        <v>9</v>
      </c>
      <c r="K1431" s="14" t="s">
        <v>24</v>
      </c>
      <c r="L1431" s="14" t="s">
        <v>17</v>
      </c>
      <c r="M1431" s="16" t="s">
        <v>12</v>
      </c>
      <c r="N1431" s="16" t="s">
        <v>13</v>
      </c>
      <c r="O1431" s="16" t="s">
        <v>14</v>
      </c>
      <c r="P1431" s="12">
        <f t="shared" si="113"/>
        <v>1</v>
      </c>
      <c r="Q1431" s="12" cm="1">
        <f t="array" ref="Q1431">SUMPRODUCT(($G$2:$G$3094=G1431)*(P1431&gt;$P$2:$P$3094))+1</f>
        <v>1</v>
      </c>
      <c r="R1431" s="12" t="e">
        <f>(Q1431*100000)+#REF!</f>
        <v>#REF!</v>
      </c>
      <c r="S1431" t="e" cm="1">
        <f t="array" ref="S1431">SUMPRODUCT(($G$2:$G$3094=G1431)*(R1431&gt;$R$2:$R$3094))+1</f>
        <v>#REF!</v>
      </c>
      <c r="T1431" t="str">
        <f t="shared" si="114"/>
        <v xml:space="preserve">Southwell </v>
      </c>
      <c r="U1431">
        <v>0</v>
      </c>
      <c r="V1431" t="s">
        <v>19</v>
      </c>
      <c r="W1431">
        <f t="shared" si="115"/>
        <v>2023</v>
      </c>
    </row>
    <row r="1432" spans="1:23" x14ac:dyDescent="0.25">
      <c r="A1432" s="10" t="str">
        <f>IF(YEAR(G1432)=2024,#REF!,"")</f>
        <v/>
      </c>
      <c r="B1432" s="10" t="str">
        <f>IF(YEAR(G1432)=2025,#REF!,"")</f>
        <v/>
      </c>
      <c r="C1432" s="10" t="str">
        <f t="shared" si="111"/>
        <v>Floodlit45278</v>
      </c>
      <c r="D1432" s="5" t="str">
        <f>IF('by region'!$C$2="Any","Any",List!V1432)&amp;M1432&amp;IF('by region'!$I$2="Any","Any",N1432)&amp;G1432</f>
        <v>AnyFlatAny45278</v>
      </c>
      <c r="E1432" s="5" t="e">
        <f>IF(I1432=#REF!,List!G1432,"")</f>
        <v>#REF!</v>
      </c>
      <c r="F1432" s="5" t="e">
        <f t="shared" si="112"/>
        <v>#REF!</v>
      </c>
      <c r="G1432" s="15">
        <v>45278</v>
      </c>
      <c r="H1432" s="16" t="s">
        <v>42</v>
      </c>
      <c r="I1432" s="16" t="s">
        <v>43</v>
      </c>
      <c r="J1432" s="16" t="s">
        <v>32</v>
      </c>
      <c r="K1432" s="14" t="s">
        <v>24</v>
      </c>
      <c r="L1432" s="14" t="s">
        <v>17</v>
      </c>
      <c r="M1432" s="16" t="s">
        <v>25</v>
      </c>
      <c r="N1432" s="16" t="s">
        <v>26</v>
      </c>
      <c r="O1432" s="16" t="s">
        <v>14</v>
      </c>
      <c r="P1432" s="12">
        <f t="shared" si="113"/>
        <v>3</v>
      </c>
      <c r="Q1432" s="12" cm="1">
        <f t="array" ref="Q1432">SUMPRODUCT(($G$2:$G$3094=G1432)*(P1432&gt;$P$2:$P$3094))+1</f>
        <v>3</v>
      </c>
      <c r="R1432" s="12" t="e">
        <f>(Q1432*100000)+#REF!</f>
        <v>#REF!</v>
      </c>
      <c r="S1432" t="e" cm="1">
        <f t="array" ref="S1432">SUMPRODUCT(($G$2:$G$3094=G1432)*(R1432&gt;$R$2:$R$3094))+1</f>
        <v>#REF!</v>
      </c>
      <c r="T1432" t="str">
        <f t="shared" si="114"/>
        <v>WOLVERHAMPTON #</v>
      </c>
      <c r="U1432">
        <v>1</v>
      </c>
      <c r="V1432" t="s">
        <v>11</v>
      </c>
      <c r="W1432">
        <f t="shared" si="115"/>
        <v>2023</v>
      </c>
    </row>
    <row r="1433" spans="1:23" x14ac:dyDescent="0.25">
      <c r="A1433" s="10" t="str">
        <f>IF(YEAR(G1433)=2024,#REF!,"")</f>
        <v/>
      </c>
      <c r="B1433" s="10" t="str">
        <f>IF(YEAR(G1433)=2025,#REF!,"")</f>
        <v/>
      </c>
      <c r="C1433" s="10" t="str">
        <f t="shared" si="111"/>
        <v>Afternoon45278</v>
      </c>
      <c r="D1433" s="5" t="str">
        <f>IF('by region'!$C$2="Any","Any",List!V1433)&amp;M1433&amp;IF('by region'!$I$2="Any","Any",N1433)&amp;G1433</f>
        <v>AnyJumpAny45278</v>
      </c>
      <c r="E1433" s="5" t="e">
        <f>IF(I1433=#REF!,List!G1433,"")</f>
        <v>#REF!</v>
      </c>
      <c r="F1433" s="5" t="e">
        <f t="shared" si="112"/>
        <v>#REF!</v>
      </c>
      <c r="G1433" s="15">
        <v>45278</v>
      </c>
      <c r="H1433" s="16" t="s">
        <v>42</v>
      </c>
      <c r="I1433" s="16" t="s">
        <v>22</v>
      </c>
      <c r="J1433" s="16" t="s">
        <v>9</v>
      </c>
      <c r="K1433" s="14" t="s">
        <v>10</v>
      </c>
      <c r="L1433" s="14" t="s">
        <v>11</v>
      </c>
      <c r="M1433" s="16" t="s">
        <v>12</v>
      </c>
      <c r="N1433" s="16" t="s">
        <v>13</v>
      </c>
      <c r="O1433" s="16" t="s">
        <v>14</v>
      </c>
      <c r="P1433" s="12">
        <f t="shared" si="113"/>
        <v>1</v>
      </c>
      <c r="Q1433" s="12" cm="1">
        <f t="array" ref="Q1433">SUMPRODUCT(($G$2:$G$3094=G1433)*(P1433&gt;$P$2:$P$3094))+1</f>
        <v>1</v>
      </c>
      <c r="R1433" s="12" t="e">
        <f>(Q1433*100000)+#REF!</f>
        <v>#REF!</v>
      </c>
      <c r="S1433" t="e" cm="1">
        <f t="array" ref="S1433">SUMPRODUCT(($G$2:$G$3094=G1433)*(R1433&gt;$R$2:$R$3094))+1</f>
        <v>#REF!</v>
      </c>
      <c r="T1433" t="str">
        <f t="shared" si="114"/>
        <v xml:space="preserve">Musselburgh </v>
      </c>
      <c r="U1433">
        <v>0</v>
      </c>
      <c r="V1433" t="s">
        <v>19</v>
      </c>
      <c r="W1433">
        <f t="shared" si="115"/>
        <v>2023</v>
      </c>
    </row>
    <row r="1434" spans="1:23" x14ac:dyDescent="0.25">
      <c r="A1434" s="10" t="str">
        <f>IF(YEAR(G1434)=2024,#REF!,"")</f>
        <v/>
      </c>
      <c r="B1434" s="10" t="str">
        <f>IF(YEAR(G1434)=2025,#REF!,"")</f>
        <v/>
      </c>
      <c r="C1434" s="10" t="str">
        <f t="shared" si="111"/>
        <v>Afternoon45278</v>
      </c>
      <c r="D1434" s="5" t="str">
        <f>IF('by region'!$C$2="Any","Any",List!V1434)&amp;M1434&amp;IF('by region'!$I$2="Any","Any",N1434)&amp;G1434</f>
        <v>AnyJumpAny45278</v>
      </c>
      <c r="E1434" s="5" t="e">
        <f>IF(I1434=#REF!,List!G1434,"")</f>
        <v>#REF!</v>
      </c>
      <c r="F1434" s="5" t="e">
        <f t="shared" si="112"/>
        <v>#REF!</v>
      </c>
      <c r="G1434" s="15">
        <v>45278</v>
      </c>
      <c r="H1434" s="16" t="s">
        <v>42</v>
      </c>
      <c r="I1434" s="16" t="s">
        <v>41</v>
      </c>
      <c r="J1434" s="16" t="s">
        <v>9</v>
      </c>
      <c r="K1434" s="14" t="s">
        <v>10</v>
      </c>
      <c r="L1434" s="14" t="s">
        <v>19</v>
      </c>
      <c r="M1434" s="16" t="s">
        <v>12</v>
      </c>
      <c r="N1434" s="16" t="s">
        <v>13</v>
      </c>
      <c r="O1434" s="16" t="s">
        <v>14</v>
      </c>
      <c r="P1434" s="12">
        <f t="shared" si="113"/>
        <v>1</v>
      </c>
      <c r="Q1434" s="12" cm="1">
        <f t="array" ref="Q1434">SUMPRODUCT(($G$2:$G$3094=G1434)*(P1434&gt;$P$2:$P$3094))+1</f>
        <v>1</v>
      </c>
      <c r="R1434" s="12" t="e">
        <f>(Q1434*100000)+#REF!</f>
        <v>#REF!</v>
      </c>
      <c r="S1434" t="e" cm="1">
        <f t="array" ref="S1434">SUMPRODUCT(($G$2:$G$3094=G1434)*(R1434&gt;$R$2:$R$3094))+1</f>
        <v>#REF!</v>
      </c>
      <c r="T1434" t="str">
        <f t="shared" si="114"/>
        <v xml:space="preserve">Plumpton </v>
      </c>
      <c r="U1434">
        <v>1</v>
      </c>
      <c r="V1434" t="s">
        <v>11</v>
      </c>
      <c r="W1434">
        <f t="shared" si="115"/>
        <v>2023</v>
      </c>
    </row>
    <row r="1435" spans="1:23" x14ac:dyDescent="0.25">
      <c r="A1435" s="10" t="str">
        <f>IF(YEAR(G1435)=2024,#REF!,"")</f>
        <v/>
      </c>
      <c r="B1435" s="10" t="str">
        <f>IF(YEAR(G1435)=2025,#REF!,"")</f>
        <v/>
      </c>
      <c r="C1435" s="10" t="str">
        <f t="shared" si="111"/>
        <v>Floodlit45279</v>
      </c>
      <c r="D1435" s="5" t="str">
        <f>IF('by region'!$C$2="Any","Any",List!V1435)&amp;M1435&amp;IF('by region'!$I$2="Any","Any",N1435)&amp;G1435</f>
        <v>AnyFlatAny45279</v>
      </c>
      <c r="E1435" s="5" t="e">
        <f>IF(I1435=#REF!,List!G1435,"")</f>
        <v>#REF!</v>
      </c>
      <c r="F1435" s="5" t="e">
        <f t="shared" si="112"/>
        <v>#REF!</v>
      </c>
      <c r="G1435" s="15">
        <v>45279</v>
      </c>
      <c r="H1435" s="16" t="s">
        <v>7</v>
      </c>
      <c r="I1435" s="16" t="s">
        <v>43</v>
      </c>
      <c r="J1435" s="16" t="s">
        <v>32</v>
      </c>
      <c r="K1435" s="14" t="s">
        <v>24</v>
      </c>
      <c r="L1435" s="14" t="s">
        <v>17</v>
      </c>
      <c r="M1435" s="16" t="s">
        <v>25</v>
      </c>
      <c r="N1435" s="16" t="s">
        <v>26</v>
      </c>
      <c r="O1435" s="16" t="s">
        <v>14</v>
      </c>
      <c r="P1435" s="12">
        <f t="shared" si="113"/>
        <v>3</v>
      </c>
      <c r="Q1435" s="12" cm="1">
        <f t="array" ref="Q1435">SUMPRODUCT(($G$2:$G$3094=G1435)*(P1435&gt;$P$2:$P$3094))+1</f>
        <v>4</v>
      </c>
      <c r="R1435" s="12" t="e">
        <f>(Q1435*100000)+#REF!</f>
        <v>#REF!</v>
      </c>
      <c r="S1435" t="e" cm="1">
        <f t="array" ref="S1435">SUMPRODUCT(($G$2:$G$3094=G1435)*(R1435&gt;$R$2:$R$3094))+1</f>
        <v>#REF!</v>
      </c>
      <c r="T1435" t="str">
        <f t="shared" si="114"/>
        <v>WOLVERHAMPTON #</v>
      </c>
      <c r="U1435">
        <v>0</v>
      </c>
      <c r="V1435" t="s">
        <v>19</v>
      </c>
      <c r="W1435">
        <f t="shared" si="115"/>
        <v>2023</v>
      </c>
    </row>
    <row r="1436" spans="1:23" x14ac:dyDescent="0.25">
      <c r="A1436" s="10" t="str">
        <f>IF(YEAR(G1436)=2024,#REF!,"")</f>
        <v/>
      </c>
      <c r="B1436" s="10" t="str">
        <f>IF(YEAR(G1436)=2025,#REF!,"")</f>
        <v/>
      </c>
      <c r="C1436" s="10" t="str">
        <f t="shared" si="111"/>
        <v>Afternoon45279</v>
      </c>
      <c r="D1436" s="5" t="str">
        <f>IF('by region'!$C$2="Any","Any",List!V1436)&amp;M1436&amp;IF('by region'!$I$2="Any","Any",N1436)&amp;G1436</f>
        <v>AnyJumpAny45279</v>
      </c>
      <c r="E1436" s="5" t="e">
        <f>IF(I1436=#REF!,List!G1436,"")</f>
        <v>#REF!</v>
      </c>
      <c r="F1436" s="5" t="e">
        <f t="shared" si="112"/>
        <v>#REF!</v>
      </c>
      <c r="G1436" s="15">
        <v>45279</v>
      </c>
      <c r="H1436" s="16" t="s">
        <v>7</v>
      </c>
      <c r="I1436" s="16" t="s">
        <v>8</v>
      </c>
      <c r="J1436" s="16" t="s">
        <v>9</v>
      </c>
      <c r="K1436" s="14" t="s">
        <v>10</v>
      </c>
      <c r="L1436" s="14" t="s">
        <v>11</v>
      </c>
      <c r="M1436" s="16" t="s">
        <v>12</v>
      </c>
      <c r="N1436" s="16" t="s">
        <v>13</v>
      </c>
      <c r="O1436" s="16" t="s">
        <v>14</v>
      </c>
      <c r="P1436" s="12">
        <f t="shared" si="113"/>
        <v>1</v>
      </c>
      <c r="Q1436" s="12" cm="1">
        <f t="array" ref="Q1436">SUMPRODUCT(($G$2:$G$3094=G1436)*(P1436&gt;$P$2:$P$3094))+1</f>
        <v>1</v>
      </c>
      <c r="R1436" s="12" t="e">
        <f>(Q1436*100000)+#REF!</f>
        <v>#REF!</v>
      </c>
      <c r="S1436" t="e" cm="1">
        <f t="array" ref="S1436">SUMPRODUCT(($G$2:$G$3094=G1436)*(R1436&gt;$R$2:$R$3094))+1</f>
        <v>#REF!</v>
      </c>
      <c r="T1436" t="str">
        <f t="shared" si="114"/>
        <v xml:space="preserve">Catterick Bridge </v>
      </c>
      <c r="U1436">
        <v>0</v>
      </c>
      <c r="V1436" t="s">
        <v>17</v>
      </c>
      <c r="W1436">
        <f t="shared" si="115"/>
        <v>2023</v>
      </c>
    </row>
    <row r="1437" spans="1:23" x14ac:dyDescent="0.25">
      <c r="A1437" s="10" t="str">
        <f>IF(YEAR(G1437)=2024,#REF!,"")</f>
        <v/>
      </c>
      <c r="B1437" s="10" t="str">
        <f>IF(YEAR(G1437)=2025,#REF!,"")</f>
        <v/>
      </c>
      <c r="C1437" s="10" t="str">
        <f t="shared" si="111"/>
        <v>Afternoon45279</v>
      </c>
      <c r="D1437" s="5" t="str">
        <f>IF('by region'!$C$2="Any","Any",List!V1437)&amp;M1437&amp;IF('by region'!$I$2="Any","Any",N1437)&amp;G1437</f>
        <v>AnyJumpAny45279</v>
      </c>
      <c r="E1437" s="5" t="e">
        <f>IF(I1437=#REF!,List!G1437,"")</f>
        <v>#REF!</v>
      </c>
      <c r="F1437" s="5" t="e">
        <f t="shared" si="112"/>
        <v>#REF!</v>
      </c>
      <c r="G1437" s="15">
        <v>45279</v>
      </c>
      <c r="H1437" s="16" t="s">
        <v>7</v>
      </c>
      <c r="I1437" s="16" t="s">
        <v>20</v>
      </c>
      <c r="J1437" s="16" t="s">
        <v>9</v>
      </c>
      <c r="K1437" s="14" t="s">
        <v>10</v>
      </c>
      <c r="L1437" s="14" t="s">
        <v>17</v>
      </c>
      <c r="M1437" s="16" t="s">
        <v>12</v>
      </c>
      <c r="N1437" s="16" t="s">
        <v>13</v>
      </c>
      <c r="O1437" s="16" t="s">
        <v>21</v>
      </c>
      <c r="P1437" s="12">
        <f t="shared" si="113"/>
        <v>1</v>
      </c>
      <c r="Q1437" s="12" cm="1">
        <f t="array" ref="Q1437">SUMPRODUCT(($G$2:$G$3094=G1437)*(P1437&gt;$P$2:$P$3094))+1</f>
        <v>1</v>
      </c>
      <c r="R1437" s="12" t="e">
        <f>(Q1437*100000)+#REF!</f>
        <v>#REF!</v>
      </c>
      <c r="S1437" t="e" cm="1">
        <f t="array" ref="S1437">SUMPRODUCT(($G$2:$G$3094=G1437)*(R1437&gt;$R$2:$R$3094))+1</f>
        <v>#REF!</v>
      </c>
      <c r="T1437" t="str">
        <f t="shared" si="114"/>
        <v xml:space="preserve">Fakenham </v>
      </c>
      <c r="U1437">
        <v>0</v>
      </c>
      <c r="V1437" t="s">
        <v>19</v>
      </c>
      <c r="W1437">
        <f t="shared" si="115"/>
        <v>2023</v>
      </c>
    </row>
    <row r="1438" spans="1:23" x14ac:dyDescent="0.25">
      <c r="A1438" s="10" t="str">
        <f>IF(YEAR(G1438)=2024,#REF!,"")</f>
        <v/>
      </c>
      <c r="B1438" s="10" t="str">
        <f>IF(YEAR(G1438)=2025,#REF!,"")</f>
        <v/>
      </c>
      <c r="C1438" s="10" t="str">
        <f t="shared" si="111"/>
        <v>Afternoon45279</v>
      </c>
      <c r="D1438" s="5" t="str">
        <f>IF('by region'!$C$2="Any","Any",List!V1438)&amp;M1438&amp;IF('by region'!$I$2="Any","Any",N1438)&amp;G1438</f>
        <v>AnyJumpAny45279</v>
      </c>
      <c r="E1438" s="5" t="e">
        <f>IF(I1438=#REF!,List!G1438,"")</f>
        <v>#REF!</v>
      </c>
      <c r="F1438" s="5" t="e">
        <f t="shared" si="112"/>
        <v>#REF!</v>
      </c>
      <c r="G1438" s="15">
        <v>45279</v>
      </c>
      <c r="H1438" s="16" t="s">
        <v>7</v>
      </c>
      <c r="I1438" s="16" t="s">
        <v>39</v>
      </c>
      <c r="J1438" s="16" t="s">
        <v>9</v>
      </c>
      <c r="K1438" s="14" t="s">
        <v>16</v>
      </c>
      <c r="L1438" s="14" t="s">
        <v>19</v>
      </c>
      <c r="M1438" s="16" t="s">
        <v>12</v>
      </c>
      <c r="N1438" s="16" t="s">
        <v>13</v>
      </c>
      <c r="O1438" s="16" t="s">
        <v>14</v>
      </c>
      <c r="P1438" s="12">
        <f t="shared" si="113"/>
        <v>1</v>
      </c>
      <c r="Q1438" s="12" cm="1">
        <f t="array" ref="Q1438">SUMPRODUCT(($G$2:$G$3094=G1438)*(P1438&gt;$P$2:$P$3094))+1</f>
        <v>1</v>
      </c>
      <c r="R1438" s="12" t="e">
        <f>(Q1438*100000)+#REF!</f>
        <v>#REF!</v>
      </c>
      <c r="S1438" t="e" cm="1">
        <f t="array" ref="S1438">SUMPRODUCT(($G$2:$G$3094=G1438)*(R1438&gt;$R$2:$R$3094))+1</f>
        <v>#REF!</v>
      </c>
      <c r="T1438" t="str">
        <f t="shared" si="114"/>
        <v xml:space="preserve">Wincanton </v>
      </c>
      <c r="U1438">
        <v>0</v>
      </c>
      <c r="V1438" t="s">
        <v>17</v>
      </c>
      <c r="W1438">
        <f t="shared" si="115"/>
        <v>2023</v>
      </c>
    </row>
    <row r="1439" spans="1:23" x14ac:dyDescent="0.25">
      <c r="A1439" s="10" t="str">
        <f>IF(YEAR(G1439)=2024,#REF!,"")</f>
        <v/>
      </c>
      <c r="B1439" s="10" t="str">
        <f>IF(YEAR(G1439)=2025,#REF!,"")</f>
        <v/>
      </c>
      <c r="C1439" s="10" t="str">
        <f t="shared" si="111"/>
        <v>Floodlit45280</v>
      </c>
      <c r="D1439" s="5" t="str">
        <f>IF('by region'!$C$2="Any","Any",List!V1439)&amp;M1439&amp;IF('by region'!$I$2="Any","Any",N1439)&amp;G1439</f>
        <v>AnyFlatAny45280</v>
      </c>
      <c r="E1439" s="5" t="e">
        <f>IF(I1439=#REF!,List!G1439,"")</f>
        <v>#REF!</v>
      </c>
      <c r="F1439" s="5" t="e">
        <f t="shared" si="112"/>
        <v>#REF!</v>
      </c>
      <c r="G1439" s="15">
        <v>45280</v>
      </c>
      <c r="H1439" s="16" t="s">
        <v>27</v>
      </c>
      <c r="I1439" s="16" t="s">
        <v>47</v>
      </c>
      <c r="J1439" s="16" t="s">
        <v>32</v>
      </c>
      <c r="K1439" s="14" t="s">
        <v>16</v>
      </c>
      <c r="L1439" s="14" t="s">
        <v>19</v>
      </c>
      <c r="M1439" s="16" t="s">
        <v>25</v>
      </c>
      <c r="N1439" s="16" t="s">
        <v>26</v>
      </c>
      <c r="O1439" s="16" t="s">
        <v>33</v>
      </c>
      <c r="P1439" s="12">
        <f t="shared" si="113"/>
        <v>3</v>
      </c>
      <c r="Q1439" s="12" cm="1">
        <f t="array" ref="Q1439">SUMPRODUCT(($G$2:$G$3094=G1439)*(P1439&gt;$P$2:$P$3094))+1</f>
        <v>4</v>
      </c>
      <c r="R1439" s="12" t="e">
        <f>(Q1439*100000)+#REF!</f>
        <v>#REF!</v>
      </c>
      <c r="S1439" t="e" cm="1">
        <f t="array" ref="S1439">SUMPRODUCT(($G$2:$G$3094=G1439)*(R1439&gt;$R$2:$R$3094))+1</f>
        <v>#REF!</v>
      </c>
      <c r="T1439" t="str">
        <f t="shared" si="114"/>
        <v>KEMPTON PARK #</v>
      </c>
      <c r="U1439">
        <v>1</v>
      </c>
      <c r="V1439" t="s">
        <v>11</v>
      </c>
      <c r="W1439">
        <f t="shared" si="115"/>
        <v>2023</v>
      </c>
    </row>
    <row r="1440" spans="1:23" x14ac:dyDescent="0.25">
      <c r="A1440" s="10" t="str">
        <f>IF(YEAR(G1440)=2024,#REF!,"")</f>
        <v/>
      </c>
      <c r="B1440" s="10" t="str">
        <f>IF(YEAR(G1440)=2025,#REF!,"")</f>
        <v/>
      </c>
      <c r="C1440" s="10" t="str">
        <f t="shared" si="111"/>
        <v>Afternoon45280</v>
      </c>
      <c r="D1440" s="5" t="str">
        <f>IF('by region'!$C$2="Any","Any",List!V1440)&amp;M1440&amp;IF('by region'!$I$2="Any","Any",N1440)&amp;G1440</f>
        <v>AnyFlatAny45280</v>
      </c>
      <c r="E1440" s="5" t="e">
        <f>IF(I1440=#REF!,List!G1440,"")</f>
        <v>#REF!</v>
      </c>
      <c r="F1440" s="5" t="e">
        <f t="shared" si="112"/>
        <v>#REF!</v>
      </c>
      <c r="G1440" s="15">
        <v>45280</v>
      </c>
      <c r="H1440" s="16" t="s">
        <v>27</v>
      </c>
      <c r="I1440" s="16" t="s">
        <v>36</v>
      </c>
      <c r="J1440" s="16" t="s">
        <v>9</v>
      </c>
      <c r="K1440" s="14" t="s">
        <v>24</v>
      </c>
      <c r="L1440" s="14" t="s">
        <v>19</v>
      </c>
      <c r="M1440" s="16" t="s">
        <v>25</v>
      </c>
      <c r="N1440" s="16" t="s">
        <v>26</v>
      </c>
      <c r="O1440" s="16" t="s">
        <v>14</v>
      </c>
      <c r="P1440" s="12">
        <f t="shared" si="113"/>
        <v>1</v>
      </c>
      <c r="Q1440" s="12" cm="1">
        <f t="array" ref="Q1440">SUMPRODUCT(($G$2:$G$3094=G1440)*(P1440&gt;$P$2:$P$3094))+1</f>
        <v>1</v>
      </c>
      <c r="R1440" s="12" t="e">
        <f>(Q1440*100000)+#REF!</f>
        <v>#REF!</v>
      </c>
      <c r="S1440" t="e" cm="1">
        <f t="array" ref="S1440">SUMPRODUCT(($G$2:$G$3094=G1440)*(R1440&gt;$R$2:$R$3094))+1</f>
        <v>#REF!</v>
      </c>
      <c r="T1440" t="str">
        <f t="shared" si="114"/>
        <v xml:space="preserve">LINGFIELD PARK </v>
      </c>
      <c r="U1440">
        <v>1</v>
      </c>
      <c r="V1440" t="s">
        <v>11</v>
      </c>
      <c r="W1440">
        <f t="shared" si="115"/>
        <v>2023</v>
      </c>
    </row>
    <row r="1441" spans="1:24" x14ac:dyDescent="0.25">
      <c r="A1441" s="10" t="str">
        <f>IF(YEAR(G1441)=2024,#REF!,"")</f>
        <v/>
      </c>
      <c r="B1441" s="10" t="str">
        <f>IF(YEAR(G1441)=2025,#REF!,"")</f>
        <v/>
      </c>
      <c r="C1441" s="10" t="str">
        <f t="shared" si="111"/>
        <v>Afternoon45280</v>
      </c>
      <c r="D1441" s="5" t="str">
        <f>IF('by region'!$C$2="Any","Any",List!V1441)&amp;M1441&amp;IF('by region'!$I$2="Any","Any",N1441)&amp;G1441</f>
        <v>AnyJumpAny45280</v>
      </c>
      <c r="E1441" s="5" t="e">
        <f>IF(I1441=#REF!,List!G1441,"")</f>
        <v>#REF!</v>
      </c>
      <c r="F1441" s="5" t="e">
        <f t="shared" si="112"/>
        <v>#REF!</v>
      </c>
      <c r="G1441" s="15">
        <v>45280</v>
      </c>
      <c r="H1441" s="16" t="s">
        <v>27</v>
      </c>
      <c r="I1441" s="16" t="s">
        <v>52</v>
      </c>
      <c r="J1441" s="16" t="s">
        <v>9</v>
      </c>
      <c r="K1441" s="14" t="s">
        <v>10</v>
      </c>
      <c r="L1441" s="14" t="s">
        <v>17</v>
      </c>
      <c r="M1441" s="16" t="s">
        <v>12</v>
      </c>
      <c r="N1441" s="16" t="s">
        <v>13</v>
      </c>
      <c r="O1441" s="16" t="s">
        <v>14</v>
      </c>
      <c r="P1441" s="12">
        <f t="shared" si="113"/>
        <v>1</v>
      </c>
      <c r="Q1441" s="12" cm="1">
        <f t="array" ref="Q1441">SUMPRODUCT(($G$2:$G$3094=G1441)*(P1441&gt;$P$2:$P$3094))+1</f>
        <v>1</v>
      </c>
      <c r="R1441" s="12" t="e">
        <f>(Q1441*100000)+#REF!</f>
        <v>#REF!</v>
      </c>
      <c r="S1441" t="e" cm="1">
        <f t="array" ref="S1441">SUMPRODUCT(($G$2:$G$3094=G1441)*(R1441&gt;$R$2:$R$3094))+1</f>
        <v>#REF!</v>
      </c>
      <c r="T1441" t="str">
        <f t="shared" si="114"/>
        <v xml:space="preserve">Ludlow </v>
      </c>
      <c r="U1441">
        <v>0</v>
      </c>
      <c r="V1441" t="s">
        <v>19</v>
      </c>
      <c r="W1441">
        <f t="shared" si="115"/>
        <v>2023</v>
      </c>
    </row>
    <row r="1442" spans="1:24" x14ac:dyDescent="0.25">
      <c r="A1442" s="10" t="str">
        <f>IF(YEAR(G1442)=2024,#REF!,"")</f>
        <v/>
      </c>
      <c r="B1442" s="10" t="str">
        <f>IF(YEAR(G1442)=2025,#REF!,"")</f>
        <v/>
      </c>
      <c r="C1442" s="10" t="str">
        <f t="shared" si="111"/>
        <v>Afternoon45280</v>
      </c>
      <c r="D1442" s="5" t="str">
        <f>IF('by region'!$C$2="Any","Any",List!V1442)&amp;M1442&amp;IF('by region'!$I$2="Any","Any",N1442)&amp;G1442</f>
        <v>AnyJumpAny45280</v>
      </c>
      <c r="E1442" s="5" t="e">
        <f>IF(I1442=#REF!,List!G1442,"")</f>
        <v>#REF!</v>
      </c>
      <c r="F1442" s="5" t="e">
        <f t="shared" si="112"/>
        <v>#REF!</v>
      </c>
      <c r="G1442" s="15">
        <v>45280</v>
      </c>
      <c r="H1442" s="16" t="s">
        <v>27</v>
      </c>
      <c r="I1442" s="16" t="s">
        <v>51</v>
      </c>
      <c r="J1442" s="16" t="s">
        <v>9</v>
      </c>
      <c r="K1442" s="14" t="s">
        <v>10</v>
      </c>
      <c r="L1442" s="14" t="s">
        <v>19</v>
      </c>
      <c r="M1442" s="16" t="s">
        <v>12</v>
      </c>
      <c r="N1442" s="16" t="s">
        <v>13</v>
      </c>
      <c r="O1442" s="16" t="s">
        <v>14</v>
      </c>
      <c r="P1442" s="12">
        <f t="shared" si="113"/>
        <v>1</v>
      </c>
      <c r="Q1442" s="12" cm="1">
        <f t="array" ref="Q1442">SUMPRODUCT(($G$2:$G$3094=G1442)*(P1442&gt;$P$2:$P$3094))+1</f>
        <v>1</v>
      </c>
      <c r="R1442" s="12" t="e">
        <f>(Q1442*100000)+#REF!</f>
        <v>#REF!</v>
      </c>
      <c r="S1442" t="e" cm="1">
        <f t="array" ref="S1442">SUMPRODUCT(($G$2:$G$3094=G1442)*(R1442&gt;$R$2:$R$3094))+1</f>
        <v>#REF!</v>
      </c>
      <c r="T1442" t="str">
        <f t="shared" si="114"/>
        <v xml:space="preserve">Newbury </v>
      </c>
      <c r="U1442">
        <v>0</v>
      </c>
      <c r="V1442" t="s">
        <v>17</v>
      </c>
      <c r="W1442">
        <f t="shared" si="115"/>
        <v>2023</v>
      </c>
    </row>
    <row r="1443" spans="1:24" x14ac:dyDescent="0.25">
      <c r="A1443" s="10" t="str">
        <f>IF(YEAR(G1443)=2024,#REF!,"")</f>
        <v/>
      </c>
      <c r="B1443" s="10" t="str">
        <f>IF(YEAR(G1443)=2025,#REF!,"")</f>
        <v/>
      </c>
      <c r="C1443" s="10" t="str">
        <f t="shared" si="111"/>
        <v>Floodlit45281</v>
      </c>
      <c r="D1443" s="5" t="str">
        <f>IF('by region'!$C$2="Any","Any",List!V1443)&amp;M1443&amp;IF('by region'!$I$2="Any","Any",N1443)&amp;G1443</f>
        <v>AnyFlatAny45281</v>
      </c>
      <c r="E1443" s="5" t="e">
        <f>IF(I1443=#REF!,List!G1443,"")</f>
        <v>#REF!</v>
      </c>
      <c r="F1443" s="5" t="e">
        <f t="shared" si="112"/>
        <v>#REF!</v>
      </c>
      <c r="G1443" s="15">
        <v>45281</v>
      </c>
      <c r="H1443" s="16" t="s">
        <v>34</v>
      </c>
      <c r="I1443" s="16" t="s">
        <v>73</v>
      </c>
      <c r="J1443" s="16" t="s">
        <v>32</v>
      </c>
      <c r="K1443" s="14" t="s">
        <v>10</v>
      </c>
      <c r="L1443" s="14" t="s">
        <v>19</v>
      </c>
      <c r="M1443" s="16" t="s">
        <v>25</v>
      </c>
      <c r="N1443" s="16" t="s">
        <v>26</v>
      </c>
      <c r="O1443" s="16" t="s">
        <v>33</v>
      </c>
      <c r="P1443" s="12">
        <f t="shared" si="113"/>
        <v>3</v>
      </c>
      <c r="Q1443" s="12" cm="1">
        <f t="array" ref="Q1443">SUMPRODUCT(($G$2:$G$3094=G1443)*(P1443&gt;$P$2:$P$3094))+1</f>
        <v>4</v>
      </c>
      <c r="R1443" s="12" t="e">
        <f>(Q1443*100000)+#REF!</f>
        <v>#REF!</v>
      </c>
      <c r="S1443" t="e" cm="1">
        <f t="array" ref="S1443">SUMPRODUCT(($G$2:$G$3094=G1443)*(R1443&gt;$R$2:$R$3094))+1</f>
        <v>#REF!</v>
      </c>
      <c r="T1443" t="str">
        <f t="shared" si="114"/>
        <v>CHELMSFORD CITY #</v>
      </c>
      <c r="U1443">
        <v>0</v>
      </c>
      <c r="V1443" t="s">
        <v>19</v>
      </c>
      <c r="W1443">
        <f t="shared" si="115"/>
        <v>2023</v>
      </c>
    </row>
    <row r="1444" spans="1:24" x14ac:dyDescent="0.25">
      <c r="A1444" s="10" t="str">
        <f>IF(YEAR(G1444)=2024,#REF!,"")</f>
        <v/>
      </c>
      <c r="B1444" s="10" t="str">
        <f>IF(YEAR(G1444)=2025,#REF!,"")</f>
        <v/>
      </c>
      <c r="C1444" s="10" t="str">
        <f t="shared" si="111"/>
        <v>Afternoon45281</v>
      </c>
      <c r="D1444" s="5" t="str">
        <f>IF('by region'!$C$2="Any","Any",List!V1444)&amp;M1444&amp;IF('by region'!$I$2="Any","Any",N1444)&amp;G1444</f>
        <v>AnyFlatAny45281</v>
      </c>
      <c r="E1444" s="5" t="e">
        <f>IF(I1444=#REF!,List!G1444,"")</f>
        <v>#REF!</v>
      </c>
      <c r="F1444" s="5" t="e">
        <f t="shared" si="112"/>
        <v>#REF!</v>
      </c>
      <c r="G1444" s="15">
        <v>45281</v>
      </c>
      <c r="H1444" s="16" t="s">
        <v>34</v>
      </c>
      <c r="I1444" s="16" t="s">
        <v>23</v>
      </c>
      <c r="J1444" s="16" t="s">
        <v>9</v>
      </c>
      <c r="K1444" s="14" t="s">
        <v>24</v>
      </c>
      <c r="L1444" s="14" t="s">
        <v>17</v>
      </c>
      <c r="M1444" s="16" t="s">
        <v>25</v>
      </c>
      <c r="N1444" s="16" t="s">
        <v>26</v>
      </c>
      <c r="O1444" s="16" t="s">
        <v>14</v>
      </c>
      <c r="P1444" s="12">
        <f t="shared" si="113"/>
        <v>1</v>
      </c>
      <c r="Q1444" s="12" cm="1">
        <f t="array" ref="Q1444">SUMPRODUCT(($G$2:$G$3094=G1444)*(P1444&gt;$P$2:$P$3094))+1</f>
        <v>1</v>
      </c>
      <c r="R1444" s="12" t="e">
        <f>(Q1444*100000)+#REF!</f>
        <v>#REF!</v>
      </c>
      <c r="S1444" t="e" cm="1">
        <f t="array" ref="S1444">SUMPRODUCT(($G$2:$G$3094=G1444)*(R1444&gt;$R$2:$R$3094))+1</f>
        <v>#REF!</v>
      </c>
      <c r="T1444" t="str">
        <f t="shared" si="114"/>
        <v xml:space="preserve">SOUTHWELL </v>
      </c>
      <c r="U1444">
        <v>0</v>
      </c>
      <c r="V1444" t="s">
        <v>19</v>
      </c>
      <c r="W1444">
        <f t="shared" si="115"/>
        <v>2023</v>
      </c>
    </row>
    <row r="1445" spans="1:24" s="11" customFormat="1" x14ac:dyDescent="0.25">
      <c r="A1445" s="10" t="str">
        <f>IF(YEAR(G1445)=2024,#REF!,"")</f>
        <v/>
      </c>
      <c r="B1445" s="10" t="str">
        <f>IF(YEAR(G1445)=2025,#REF!,"")</f>
        <v/>
      </c>
      <c r="C1445" s="10" t="str">
        <f t="shared" si="111"/>
        <v>Afternoon45281</v>
      </c>
      <c r="D1445" s="5" t="str">
        <f>IF('by region'!$C$2="Any","Any",List!V1445)&amp;M1445&amp;IF('by region'!$I$2="Any","Any",N1445)&amp;G1445</f>
        <v>AnyJumpAny45281</v>
      </c>
      <c r="E1445" s="5" t="e">
        <f>IF(I1445=#REF!,List!G1445,"")</f>
        <v>#REF!</v>
      </c>
      <c r="F1445" s="5" t="e">
        <f t="shared" si="112"/>
        <v>#REF!</v>
      </c>
      <c r="G1445" s="15">
        <v>45281</v>
      </c>
      <c r="H1445" s="16" t="s">
        <v>34</v>
      </c>
      <c r="I1445" s="16" t="s">
        <v>18</v>
      </c>
      <c r="J1445" s="16" t="s">
        <v>9</v>
      </c>
      <c r="K1445" s="14" t="s">
        <v>16</v>
      </c>
      <c r="L1445" s="14" t="s">
        <v>19</v>
      </c>
      <c r="M1445" s="16" t="s">
        <v>12</v>
      </c>
      <c r="N1445" s="16" t="s">
        <v>13</v>
      </c>
      <c r="O1445" s="16" t="s">
        <v>14</v>
      </c>
      <c r="P1445" s="12">
        <f t="shared" si="113"/>
        <v>1</v>
      </c>
      <c r="Q1445" s="12" cm="1">
        <f t="array" ref="Q1445">SUMPRODUCT(($G$2:$G$3094=G1445)*(P1445&gt;$P$2:$P$3094))+1</f>
        <v>1</v>
      </c>
      <c r="R1445" s="12" t="e">
        <f>(Q1445*100000)+#REF!</f>
        <v>#REF!</v>
      </c>
      <c r="S1445" t="e" cm="1">
        <f t="array" ref="S1445">SUMPRODUCT(($G$2:$G$3094=G1445)*(R1445&gt;$R$2:$R$3094))+1</f>
        <v>#REF!</v>
      </c>
      <c r="T1445" t="str">
        <f t="shared" si="114"/>
        <v xml:space="preserve">Exeter </v>
      </c>
      <c r="U1445" s="11">
        <v>0</v>
      </c>
      <c r="V1445" s="11" t="s">
        <v>11</v>
      </c>
      <c r="W1445">
        <f t="shared" si="115"/>
        <v>2023</v>
      </c>
      <c r="X1445"/>
    </row>
    <row r="1446" spans="1:24" x14ac:dyDescent="0.25">
      <c r="A1446" s="10" t="str">
        <f>IF(YEAR(G1446)=2024,#REF!,"")</f>
        <v/>
      </c>
      <c r="B1446" s="10" t="str">
        <f>IF(YEAR(G1446)=2025,#REF!,"")</f>
        <v/>
      </c>
      <c r="C1446" s="10" t="str">
        <f t="shared" si="111"/>
        <v>Afternoon45281</v>
      </c>
      <c r="D1446" s="5" t="str">
        <f>IF('by region'!$C$2="Any","Any",List!V1446)&amp;M1446&amp;IF('by region'!$I$2="Any","Any",N1446)&amp;G1446</f>
        <v>AnyJumpAny45281</v>
      </c>
      <c r="E1446" s="5" t="e">
        <f>IF(I1446=#REF!,List!G1446,"")</f>
        <v>#REF!</v>
      </c>
      <c r="F1446" s="5" t="e">
        <f t="shared" si="112"/>
        <v>#REF!</v>
      </c>
      <c r="G1446" s="15">
        <v>45281</v>
      </c>
      <c r="H1446" s="16" t="s">
        <v>34</v>
      </c>
      <c r="I1446" s="16" t="s">
        <v>65</v>
      </c>
      <c r="J1446" s="16" t="s">
        <v>9</v>
      </c>
      <c r="K1446" s="14" t="s">
        <v>24</v>
      </c>
      <c r="L1446" s="14" t="s">
        <v>19</v>
      </c>
      <c r="M1446" s="16" t="s">
        <v>12</v>
      </c>
      <c r="N1446" s="16" t="s">
        <v>13</v>
      </c>
      <c r="O1446" s="16" t="s">
        <v>14</v>
      </c>
      <c r="P1446" s="12">
        <f t="shared" si="113"/>
        <v>1</v>
      </c>
      <c r="Q1446" s="12" cm="1">
        <f t="array" ref="Q1446">SUMPRODUCT(($G$2:$G$3094=G1446)*(P1446&gt;$P$2:$P$3094))+1</f>
        <v>1</v>
      </c>
      <c r="R1446" s="12" t="e">
        <f>(Q1446*100000)+#REF!</f>
        <v>#REF!</v>
      </c>
      <c r="S1446" t="e" cm="1">
        <f t="array" ref="S1446">SUMPRODUCT(($G$2:$G$3094=G1446)*(R1446&gt;$R$2:$R$3094))+1</f>
        <v>#REF!</v>
      </c>
      <c r="T1446" t="str">
        <f t="shared" si="114"/>
        <v xml:space="preserve">Ffos Las </v>
      </c>
      <c r="U1446">
        <v>0</v>
      </c>
      <c r="V1446" t="s">
        <v>17</v>
      </c>
      <c r="W1446">
        <f t="shared" si="115"/>
        <v>2023</v>
      </c>
    </row>
    <row r="1447" spans="1:24" x14ac:dyDescent="0.25">
      <c r="A1447" s="10" t="str">
        <f>IF(YEAR(G1447)=2024,#REF!,"")</f>
        <v/>
      </c>
      <c r="B1447" s="10" t="str">
        <f>IF(YEAR(G1447)=2025,#REF!,"")</f>
        <v/>
      </c>
      <c r="C1447" s="10" t="str">
        <f t="shared" si="111"/>
        <v>Floodlit45282</v>
      </c>
      <c r="D1447" s="5" t="str">
        <f>IF('by region'!$C$2="Any","Any",List!V1447)&amp;M1447&amp;IF('by region'!$I$2="Any","Any",N1447)&amp;G1447</f>
        <v>AnyFlatAny45282</v>
      </c>
      <c r="E1447" s="5" t="e">
        <f>IF(I1447=#REF!,List!G1447,"")</f>
        <v>#REF!</v>
      </c>
      <c r="F1447" s="5" t="e">
        <f t="shared" si="112"/>
        <v>#REF!</v>
      </c>
      <c r="G1447" s="15">
        <v>45282</v>
      </c>
      <c r="H1447" s="16" t="s">
        <v>35</v>
      </c>
      <c r="I1447" s="16" t="s">
        <v>43</v>
      </c>
      <c r="J1447" s="16" t="s">
        <v>32</v>
      </c>
      <c r="K1447" s="14" t="s">
        <v>24</v>
      </c>
      <c r="L1447" s="14" t="s">
        <v>17</v>
      </c>
      <c r="M1447" s="16" t="s">
        <v>25</v>
      </c>
      <c r="N1447" s="16" t="s">
        <v>26</v>
      </c>
      <c r="O1447" s="16" t="s">
        <v>33</v>
      </c>
      <c r="P1447" s="12">
        <f t="shared" si="113"/>
        <v>3</v>
      </c>
      <c r="Q1447" s="12" cm="1">
        <f t="array" ref="Q1447">SUMPRODUCT(($G$2:$G$3094=G1447)*(P1447&gt;$P$2:$P$3094))+1</f>
        <v>4</v>
      </c>
      <c r="R1447" s="12" t="e">
        <f>(Q1447*100000)+#REF!</f>
        <v>#REF!</v>
      </c>
      <c r="S1447" t="e" cm="1">
        <f t="array" ref="S1447">SUMPRODUCT(($G$2:$G$3094=G1447)*(R1447&gt;$R$2:$R$3094))+1</f>
        <v>#REF!</v>
      </c>
      <c r="T1447" t="str">
        <f t="shared" si="114"/>
        <v>WOLVERHAMPTON #</v>
      </c>
      <c r="U1447">
        <v>0</v>
      </c>
      <c r="V1447" t="s">
        <v>11</v>
      </c>
      <c r="W1447">
        <f t="shared" si="115"/>
        <v>2023</v>
      </c>
    </row>
    <row r="1448" spans="1:24" x14ac:dyDescent="0.25">
      <c r="A1448" s="10" t="str">
        <f>IF(YEAR(G1448)=2024,#REF!,"")</f>
        <v/>
      </c>
      <c r="B1448" s="10" t="str">
        <f>IF(YEAR(G1448)=2025,#REF!,"")</f>
        <v/>
      </c>
      <c r="C1448" s="10" t="str">
        <f t="shared" si="111"/>
        <v>Afternoon45282</v>
      </c>
      <c r="D1448" s="5" t="str">
        <f>IF('by region'!$C$2="Any","Any",List!V1448)&amp;M1448&amp;IF('by region'!$I$2="Any","Any",N1448)&amp;G1448</f>
        <v>AnyFlatAny45282</v>
      </c>
      <c r="E1448" s="5" t="e">
        <f>IF(I1448=#REF!,List!G1448,"")</f>
        <v>#REF!</v>
      </c>
      <c r="F1448" s="5" t="e">
        <f t="shared" si="112"/>
        <v>#REF!</v>
      </c>
      <c r="G1448" s="15">
        <v>45282</v>
      </c>
      <c r="H1448" s="16" t="s">
        <v>35</v>
      </c>
      <c r="I1448" s="16" t="s">
        <v>23</v>
      </c>
      <c r="J1448" s="16" t="s">
        <v>9</v>
      </c>
      <c r="K1448" s="14" t="s">
        <v>24</v>
      </c>
      <c r="L1448" s="14" t="s">
        <v>17</v>
      </c>
      <c r="M1448" s="16" t="s">
        <v>25</v>
      </c>
      <c r="N1448" s="16" t="s">
        <v>26</v>
      </c>
      <c r="O1448" s="16" t="s">
        <v>14</v>
      </c>
      <c r="P1448" s="12">
        <f t="shared" si="113"/>
        <v>1</v>
      </c>
      <c r="Q1448" s="12" cm="1">
        <f t="array" ref="Q1448">SUMPRODUCT(($G$2:$G$3094=G1448)*(P1448&gt;$P$2:$P$3094))+1</f>
        <v>1</v>
      </c>
      <c r="R1448" s="12" t="e">
        <f>(Q1448*100000)+#REF!</f>
        <v>#REF!</v>
      </c>
      <c r="S1448" t="e" cm="1">
        <f t="array" ref="S1448">SUMPRODUCT(($G$2:$G$3094=G1448)*(R1448&gt;$R$2:$R$3094))+1</f>
        <v>#REF!</v>
      </c>
      <c r="T1448" t="str">
        <f t="shared" si="114"/>
        <v xml:space="preserve">SOUTHWELL </v>
      </c>
      <c r="U1448">
        <v>0</v>
      </c>
      <c r="V1448" t="s">
        <v>17</v>
      </c>
      <c r="W1448">
        <f t="shared" si="115"/>
        <v>2023</v>
      </c>
    </row>
    <row r="1449" spans="1:24" x14ac:dyDescent="0.25">
      <c r="A1449" s="10" t="str">
        <f>IF(YEAR(G1449)=2024,#REF!,"")</f>
        <v/>
      </c>
      <c r="B1449" s="10" t="str">
        <f>IF(YEAR(G1449)=2025,#REF!,"")</f>
        <v/>
      </c>
      <c r="C1449" s="10" t="str">
        <f t="shared" si="111"/>
        <v>Afternoon45282</v>
      </c>
      <c r="D1449" s="5" t="str">
        <f>IF('by region'!$C$2="Any","Any",List!V1449)&amp;M1449&amp;IF('by region'!$I$2="Any","Any",N1449)&amp;G1449</f>
        <v>AnyJumpAny45282</v>
      </c>
      <c r="E1449" s="5" t="e">
        <f>IF(I1449=#REF!,List!G1449,"")</f>
        <v>#REF!</v>
      </c>
      <c r="F1449" s="5" t="e">
        <f t="shared" si="112"/>
        <v>#REF!</v>
      </c>
      <c r="G1449" s="15">
        <v>45282</v>
      </c>
      <c r="H1449" s="16" t="s">
        <v>35</v>
      </c>
      <c r="I1449" s="16" t="s">
        <v>55</v>
      </c>
      <c r="J1449" s="16" t="s">
        <v>9</v>
      </c>
      <c r="K1449" s="14" t="s">
        <v>10</v>
      </c>
      <c r="L1449" s="14" t="s">
        <v>19</v>
      </c>
      <c r="M1449" s="16" t="s">
        <v>12</v>
      </c>
      <c r="N1449" s="16" t="s">
        <v>13</v>
      </c>
      <c r="O1449" s="16" t="s">
        <v>14</v>
      </c>
      <c r="P1449" s="12">
        <f t="shared" si="113"/>
        <v>1</v>
      </c>
      <c r="Q1449" s="12" cm="1">
        <f t="array" ref="Q1449">SUMPRODUCT(($G$2:$G$3094=G1449)*(P1449&gt;$P$2:$P$3094))+1</f>
        <v>1</v>
      </c>
      <c r="R1449" s="12" t="e">
        <f>(Q1449*100000)+#REF!</f>
        <v>#REF!</v>
      </c>
      <c r="S1449" t="e" cm="1">
        <f t="array" ref="S1449">SUMPRODUCT(($G$2:$G$3094=G1449)*(R1449&gt;$R$2:$R$3094))+1</f>
        <v>#REF!</v>
      </c>
      <c r="T1449" t="str">
        <f t="shared" si="114"/>
        <v xml:space="preserve">Ascot </v>
      </c>
      <c r="U1449">
        <v>0</v>
      </c>
      <c r="V1449" t="s">
        <v>19</v>
      </c>
      <c r="W1449">
        <f t="shared" si="115"/>
        <v>2023</v>
      </c>
    </row>
    <row r="1450" spans="1:24" x14ac:dyDescent="0.25">
      <c r="A1450" s="10" t="str">
        <f>IF(YEAR(G1450)=2024,#REF!,"")</f>
        <v/>
      </c>
      <c r="B1450" s="10" t="str">
        <f>IF(YEAR(G1450)=2025,#REF!,"")</f>
        <v/>
      </c>
      <c r="C1450" s="10" t="str">
        <f t="shared" si="111"/>
        <v>Afternoon45282</v>
      </c>
      <c r="D1450" s="5" t="str">
        <f>IF('by region'!$C$2="Any","Any",List!V1450)&amp;M1450&amp;IF('by region'!$I$2="Any","Any",N1450)&amp;G1450</f>
        <v>AnyJumpAny45282</v>
      </c>
      <c r="E1450" s="5" t="e">
        <f>IF(I1450=#REF!,List!G1450,"")</f>
        <v>#REF!</v>
      </c>
      <c r="F1450" s="5" t="e">
        <f t="shared" si="112"/>
        <v>#REF!</v>
      </c>
      <c r="G1450" s="15">
        <v>45282</v>
      </c>
      <c r="H1450" s="16" t="s">
        <v>35</v>
      </c>
      <c r="I1450" s="16" t="s">
        <v>60</v>
      </c>
      <c r="J1450" s="16" t="s">
        <v>9</v>
      </c>
      <c r="K1450" s="14" t="s">
        <v>24</v>
      </c>
      <c r="L1450" s="14" t="s">
        <v>17</v>
      </c>
      <c r="M1450" s="16" t="s">
        <v>12</v>
      </c>
      <c r="N1450" s="16" t="s">
        <v>13</v>
      </c>
      <c r="O1450" s="16" t="s">
        <v>14</v>
      </c>
      <c r="P1450" s="12">
        <f t="shared" si="113"/>
        <v>1</v>
      </c>
      <c r="Q1450" s="12" cm="1">
        <f t="array" ref="Q1450">SUMPRODUCT(($G$2:$G$3094=G1450)*(P1450&gt;$P$2:$P$3094))+1</f>
        <v>1</v>
      </c>
      <c r="R1450" s="12" t="e">
        <f>(Q1450*100000)+#REF!</f>
        <v>#REF!</v>
      </c>
      <c r="S1450" t="e" cm="1">
        <f t="array" ref="S1450">SUMPRODUCT(($G$2:$G$3094=G1450)*(R1450&gt;$R$2:$R$3094))+1</f>
        <v>#REF!</v>
      </c>
      <c r="T1450" t="str">
        <f t="shared" si="114"/>
        <v xml:space="preserve">Uttoxeter </v>
      </c>
      <c r="U1450">
        <v>1</v>
      </c>
      <c r="V1450" t="s">
        <v>11</v>
      </c>
      <c r="W1450">
        <f t="shared" si="115"/>
        <v>2023</v>
      </c>
    </row>
    <row r="1451" spans="1:24" x14ac:dyDescent="0.25">
      <c r="A1451" s="10" t="str">
        <f>IF(YEAR(G1451)=2024,#REF!,"")</f>
        <v/>
      </c>
      <c r="B1451" s="10" t="str">
        <f>IF(YEAR(G1451)=2025,#REF!,"")</f>
        <v/>
      </c>
      <c r="C1451" s="10" t="str">
        <f t="shared" si="111"/>
        <v>Afternoon45283</v>
      </c>
      <c r="D1451" s="5" t="str">
        <f>IF('by region'!$C$2="Any","Any",List!V1451)&amp;M1451&amp;IF('by region'!$I$2="Any","Any",N1451)&amp;G1451</f>
        <v>AnyFlatAny45283</v>
      </c>
      <c r="E1451" s="5" t="e">
        <f>IF(I1451=#REF!,List!G1451,"")</f>
        <v>#REF!</v>
      </c>
      <c r="F1451" s="5" t="e">
        <f t="shared" si="112"/>
        <v>#REF!</v>
      </c>
      <c r="G1451" s="15">
        <v>45283</v>
      </c>
      <c r="H1451" s="16" t="s">
        <v>37</v>
      </c>
      <c r="I1451" s="16" t="s">
        <v>36</v>
      </c>
      <c r="J1451" s="16" t="s">
        <v>9</v>
      </c>
      <c r="K1451" s="14" t="s">
        <v>24</v>
      </c>
      <c r="L1451" s="14" t="s">
        <v>19</v>
      </c>
      <c r="M1451" s="16" t="s">
        <v>25</v>
      </c>
      <c r="N1451" s="16" t="s">
        <v>26</v>
      </c>
      <c r="O1451" s="16" t="s">
        <v>14</v>
      </c>
      <c r="P1451" s="12">
        <f t="shared" si="113"/>
        <v>1</v>
      </c>
      <c r="Q1451" s="12" cm="1">
        <f t="array" ref="Q1451">SUMPRODUCT(($G$2:$G$3094=G1451)*(P1451&gt;$P$2:$P$3094))+1</f>
        <v>1</v>
      </c>
      <c r="R1451" s="12" t="e">
        <f>(Q1451*100000)+#REF!</f>
        <v>#REF!</v>
      </c>
      <c r="S1451" t="e" cm="1">
        <f t="array" ref="S1451">SUMPRODUCT(($G$2:$G$3094=G1451)*(R1451&gt;$R$2:$R$3094))+1</f>
        <v>#REF!</v>
      </c>
      <c r="T1451" t="str">
        <f t="shared" si="114"/>
        <v xml:space="preserve">LINGFIELD PARK </v>
      </c>
      <c r="U1451">
        <v>1</v>
      </c>
      <c r="V1451" t="s">
        <v>11</v>
      </c>
      <c r="W1451">
        <f t="shared" si="115"/>
        <v>2023</v>
      </c>
    </row>
    <row r="1452" spans="1:24" x14ac:dyDescent="0.25">
      <c r="A1452" s="10" t="str">
        <f>IF(YEAR(G1452)=2024,#REF!,"")</f>
        <v/>
      </c>
      <c r="B1452" s="10" t="str">
        <f>IF(YEAR(G1452)=2025,#REF!,"")</f>
        <v/>
      </c>
      <c r="C1452" s="10" t="str">
        <f t="shared" si="111"/>
        <v>Afternoon45283</v>
      </c>
      <c r="D1452" s="5" t="str">
        <f>IF('by region'!$C$2="Any","Any",List!V1452)&amp;M1452&amp;IF('by region'!$I$2="Any","Any",N1452)&amp;G1452</f>
        <v>AnyJumpAny45283</v>
      </c>
      <c r="E1452" s="5" t="e">
        <f>IF(I1452=#REF!,List!G1452,"")</f>
        <v>#REF!</v>
      </c>
      <c r="F1452" s="5" t="e">
        <f t="shared" si="112"/>
        <v>#REF!</v>
      </c>
      <c r="G1452" s="15">
        <v>45283</v>
      </c>
      <c r="H1452" s="16" t="s">
        <v>37</v>
      </c>
      <c r="I1452" s="16" t="s">
        <v>55</v>
      </c>
      <c r="J1452" s="16" t="s">
        <v>9</v>
      </c>
      <c r="K1452" s="14" t="s">
        <v>10</v>
      </c>
      <c r="L1452" s="14" t="s">
        <v>19</v>
      </c>
      <c r="M1452" s="16" t="s">
        <v>12</v>
      </c>
      <c r="N1452" s="16" t="s">
        <v>13</v>
      </c>
      <c r="O1452" s="16" t="s">
        <v>14</v>
      </c>
      <c r="P1452" s="12">
        <f t="shared" si="113"/>
        <v>1</v>
      </c>
      <c r="Q1452" s="12" cm="1">
        <f t="array" ref="Q1452">SUMPRODUCT(($G$2:$G$3094=G1452)*(P1452&gt;$P$2:$P$3094))+1</f>
        <v>1</v>
      </c>
      <c r="R1452" s="12" t="e">
        <f>(Q1452*100000)+#REF!</f>
        <v>#REF!</v>
      </c>
      <c r="S1452" t="e" cm="1">
        <f t="array" ref="S1452">SUMPRODUCT(($G$2:$G$3094=G1452)*(R1452&gt;$R$2:$R$3094))+1</f>
        <v>#REF!</v>
      </c>
      <c r="T1452" t="str">
        <f t="shared" si="114"/>
        <v xml:space="preserve">Ascot </v>
      </c>
      <c r="U1452">
        <v>0</v>
      </c>
      <c r="V1452" t="s">
        <v>17</v>
      </c>
      <c r="W1452">
        <f t="shared" si="115"/>
        <v>2023</v>
      </c>
    </row>
    <row r="1453" spans="1:24" x14ac:dyDescent="0.25">
      <c r="A1453" s="10" t="str">
        <f>IF(YEAR(G1453)=2024,#REF!,"")</f>
        <v/>
      </c>
      <c r="B1453" s="10" t="str">
        <f>IF(YEAR(G1453)=2025,#REF!,"")</f>
        <v/>
      </c>
      <c r="C1453" s="10" t="str">
        <f t="shared" si="111"/>
        <v>Afternoon45283</v>
      </c>
      <c r="D1453" s="5" t="str">
        <f>IF('by region'!$C$2="Any","Any",List!V1453)&amp;M1453&amp;IF('by region'!$I$2="Any","Any",N1453)&amp;G1453</f>
        <v>AnyJumpAny45283</v>
      </c>
      <c r="E1453" s="5" t="e">
        <f>IF(I1453=#REF!,List!G1453,"")</f>
        <v>#REF!</v>
      </c>
      <c r="F1453" s="5" t="e">
        <f t="shared" si="112"/>
        <v>#REF!</v>
      </c>
      <c r="G1453" s="15">
        <v>45283</v>
      </c>
      <c r="H1453" s="16" t="s">
        <v>37</v>
      </c>
      <c r="I1453" s="16" t="s">
        <v>56</v>
      </c>
      <c r="J1453" s="16" t="s">
        <v>9</v>
      </c>
      <c r="K1453" s="14" t="s">
        <v>16</v>
      </c>
      <c r="L1453" s="14" t="s">
        <v>11</v>
      </c>
      <c r="M1453" s="16" t="s">
        <v>12</v>
      </c>
      <c r="N1453" s="16" t="s">
        <v>13</v>
      </c>
      <c r="O1453" s="16" t="s">
        <v>14</v>
      </c>
      <c r="P1453" s="12">
        <f t="shared" si="113"/>
        <v>1</v>
      </c>
      <c r="Q1453" s="12" cm="1">
        <f t="array" ref="Q1453">SUMPRODUCT(($G$2:$G$3094=G1453)*(P1453&gt;$P$2:$P$3094))+1</f>
        <v>1</v>
      </c>
      <c r="R1453" s="12" t="e">
        <f>(Q1453*100000)+#REF!</f>
        <v>#REF!</v>
      </c>
      <c r="S1453" t="e" cm="1">
        <f t="array" ref="S1453">SUMPRODUCT(($G$2:$G$3094=G1453)*(R1453&gt;$R$2:$R$3094))+1</f>
        <v>#REF!</v>
      </c>
      <c r="T1453" t="str">
        <f t="shared" si="114"/>
        <v xml:space="preserve">Haydock Park </v>
      </c>
      <c r="U1453">
        <v>0</v>
      </c>
      <c r="V1453" t="s">
        <v>11</v>
      </c>
      <c r="W1453">
        <f t="shared" si="115"/>
        <v>2023</v>
      </c>
    </row>
    <row r="1454" spans="1:24" x14ac:dyDescent="0.25">
      <c r="A1454" s="10" t="str">
        <f>IF(YEAR(G1454)=2024,#REF!,"")</f>
        <v/>
      </c>
      <c r="B1454" s="10" t="str">
        <f>IF(YEAR(G1454)=2025,#REF!,"")</f>
        <v/>
      </c>
      <c r="C1454" s="10" t="str">
        <f t="shared" si="111"/>
        <v>Afternoon45283</v>
      </c>
      <c r="D1454" s="5" t="str">
        <f>IF('by region'!$C$2="Any","Any",List!V1454)&amp;M1454&amp;IF('by region'!$I$2="Any","Any",N1454)&amp;G1454</f>
        <v>AnyJumpAny45283</v>
      </c>
      <c r="E1454" s="5" t="e">
        <f>IF(I1454=#REF!,List!G1454,"")</f>
        <v>#REF!</v>
      </c>
      <c r="F1454" s="5" t="e">
        <f t="shared" si="112"/>
        <v>#REF!</v>
      </c>
      <c r="G1454" s="15">
        <v>45283</v>
      </c>
      <c r="H1454" s="16" t="s">
        <v>37</v>
      </c>
      <c r="I1454" s="16" t="s">
        <v>31</v>
      </c>
      <c r="J1454" s="16" t="s">
        <v>9</v>
      </c>
      <c r="K1454" s="14" t="s">
        <v>24</v>
      </c>
      <c r="L1454" s="14" t="s">
        <v>11</v>
      </c>
      <c r="M1454" s="16" t="s">
        <v>12</v>
      </c>
      <c r="N1454" s="16" t="s">
        <v>13</v>
      </c>
      <c r="O1454" s="16" t="s">
        <v>14</v>
      </c>
      <c r="P1454" s="12">
        <f t="shared" si="113"/>
        <v>1</v>
      </c>
      <c r="Q1454" s="12" cm="1">
        <f t="array" ref="Q1454">SUMPRODUCT(($G$2:$G$3094=G1454)*(P1454&gt;$P$2:$P$3094))+1</f>
        <v>1</v>
      </c>
      <c r="R1454" s="12" t="e">
        <f>(Q1454*100000)+#REF!</f>
        <v>#REF!</v>
      </c>
      <c r="S1454" t="e" cm="1">
        <f t="array" ref="S1454">SUMPRODUCT(($G$2:$G$3094=G1454)*(R1454&gt;$R$2:$R$3094))+1</f>
        <v>#REF!</v>
      </c>
      <c r="T1454" t="str">
        <f t="shared" si="114"/>
        <v xml:space="preserve">Newcastle </v>
      </c>
      <c r="U1454">
        <v>0</v>
      </c>
      <c r="V1454" t="s">
        <v>19</v>
      </c>
      <c r="W1454">
        <f t="shared" si="115"/>
        <v>2023</v>
      </c>
    </row>
    <row r="1455" spans="1:24" x14ac:dyDescent="0.25">
      <c r="A1455" s="10" t="str">
        <f>IF(YEAR(G1455)=2024,#REF!,"")</f>
        <v/>
      </c>
      <c r="B1455" s="10" t="str">
        <f>IF(YEAR(G1455)=2025,#REF!,"")</f>
        <v/>
      </c>
      <c r="C1455" s="10" t="str">
        <f t="shared" si="111"/>
        <v>Afternoon45286</v>
      </c>
      <c r="D1455" s="5" t="str">
        <f>IF('by region'!$C$2="Any","Any",List!V1455)&amp;M1455&amp;IF('by region'!$I$2="Any","Any",N1455)&amp;G1455</f>
        <v>AnyFlatAny45286</v>
      </c>
      <c r="E1455" s="5" t="e">
        <f>IF(I1455=#REF!,List!G1455,"")</f>
        <v>#REF!</v>
      </c>
      <c r="F1455" s="5" t="e">
        <f t="shared" si="112"/>
        <v>#REF!</v>
      </c>
      <c r="G1455" s="15">
        <v>45286</v>
      </c>
      <c r="H1455" s="16" t="s">
        <v>7</v>
      </c>
      <c r="I1455" s="16" t="s">
        <v>43</v>
      </c>
      <c r="J1455" s="16" t="s">
        <v>9</v>
      </c>
      <c r="K1455" s="14" t="s">
        <v>24</v>
      </c>
      <c r="L1455" s="14" t="s">
        <v>17</v>
      </c>
      <c r="M1455" s="16" t="s">
        <v>25</v>
      </c>
      <c r="N1455" s="16" t="s">
        <v>26</v>
      </c>
      <c r="O1455" s="16" t="s">
        <v>14</v>
      </c>
      <c r="P1455" s="12">
        <f t="shared" si="113"/>
        <v>1</v>
      </c>
      <c r="Q1455" s="12" cm="1">
        <f t="array" ref="Q1455">SUMPRODUCT(($G$2:$G$3094=G1455)*(P1455&gt;$P$2:$P$3094))+1</f>
        <v>1</v>
      </c>
      <c r="R1455" s="12" t="e">
        <f>(Q1455*100000)+#REF!</f>
        <v>#REF!</v>
      </c>
      <c r="S1455" t="e" cm="1">
        <f t="array" ref="S1455">SUMPRODUCT(($G$2:$G$3094=G1455)*(R1455&gt;$R$2:$R$3094))+1</f>
        <v>#REF!</v>
      </c>
      <c r="T1455" t="str">
        <f t="shared" si="114"/>
        <v xml:space="preserve">WOLVERHAMPTON </v>
      </c>
      <c r="U1455">
        <v>0</v>
      </c>
      <c r="V1455" t="s">
        <v>19</v>
      </c>
      <c r="W1455">
        <f t="shared" si="115"/>
        <v>2023</v>
      </c>
    </row>
    <row r="1456" spans="1:24" x14ac:dyDescent="0.25">
      <c r="A1456" s="10" t="str">
        <f>IF(YEAR(G1456)=2024,#REF!,"")</f>
        <v/>
      </c>
      <c r="B1456" s="10" t="str">
        <f>IF(YEAR(G1456)=2025,#REF!,"")</f>
        <v/>
      </c>
      <c r="C1456" s="10" t="str">
        <f t="shared" ref="C1456:C1459" si="116">J1456&amp;G1456</f>
        <v>Afternoon45286</v>
      </c>
      <c r="D1456" s="5" t="str">
        <f>IF('by region'!$C$2="Any","Any",List!V1456)&amp;M1456&amp;IF('by region'!$I$2="Any","Any",N1456)&amp;G1456</f>
        <v>AnyJumpAny45286</v>
      </c>
      <c r="E1456" s="5" t="e">
        <f>IF(I1456=#REF!,List!G1456,"")</f>
        <v>#REF!</v>
      </c>
      <c r="F1456" s="5" t="e">
        <f t="shared" si="112"/>
        <v>#REF!</v>
      </c>
      <c r="G1456" s="15">
        <v>45286</v>
      </c>
      <c r="H1456" s="16" t="s">
        <v>7</v>
      </c>
      <c r="I1456" s="16" t="s">
        <v>58</v>
      </c>
      <c r="J1456" s="16" t="s">
        <v>9</v>
      </c>
      <c r="K1456" s="14" t="s">
        <v>24</v>
      </c>
      <c r="L1456" s="14" t="s">
        <v>19</v>
      </c>
      <c r="M1456" s="16" t="s">
        <v>12</v>
      </c>
      <c r="N1456" s="16" t="s">
        <v>13</v>
      </c>
      <c r="O1456" s="16" t="s">
        <v>14</v>
      </c>
      <c r="P1456" s="12">
        <f t="shared" si="113"/>
        <v>1</v>
      </c>
      <c r="Q1456" s="12" cm="1">
        <f t="array" ref="Q1456">SUMPRODUCT(($G$2:$G$3094=G1456)*(P1456&gt;$P$2:$P$3094))+1</f>
        <v>1</v>
      </c>
      <c r="R1456" s="12" t="e">
        <f>(Q1456*100000)+#REF!</f>
        <v>#REF!</v>
      </c>
      <c r="S1456" t="e" cm="1">
        <f t="array" ref="S1456">SUMPRODUCT(($G$2:$G$3094=G1456)*(R1456&gt;$R$2:$R$3094))+1</f>
        <v>#REF!</v>
      </c>
      <c r="T1456" t="str">
        <f t="shared" si="114"/>
        <v xml:space="preserve">Fontwell Park </v>
      </c>
      <c r="U1456">
        <v>0</v>
      </c>
      <c r="V1456" t="s">
        <v>17</v>
      </c>
      <c r="W1456">
        <f t="shared" si="115"/>
        <v>2023</v>
      </c>
    </row>
    <row r="1457" spans="1:23" x14ac:dyDescent="0.25">
      <c r="A1457" s="10" t="str">
        <f>IF(YEAR(G1457)=2024,#REF!,"")</f>
        <v/>
      </c>
      <c r="B1457" s="10" t="str">
        <f>IF(YEAR(G1457)=2025,#REF!,"")</f>
        <v/>
      </c>
      <c r="C1457" s="10" t="str">
        <f t="shared" si="116"/>
        <v>Afternoon45286</v>
      </c>
      <c r="D1457" s="5" t="str">
        <f>IF('by region'!$C$2="Any","Any",List!V1457)&amp;M1457&amp;IF('by region'!$I$2="Any","Any",N1457)&amp;G1457</f>
        <v>AnyJumpAny45286</v>
      </c>
      <c r="E1457" s="5" t="e">
        <f>IF(I1457=#REF!,List!G1457,"")</f>
        <v>#REF!</v>
      </c>
      <c r="F1457" s="5" t="e">
        <f t="shared" si="112"/>
        <v>#REF!</v>
      </c>
      <c r="G1457" s="15">
        <v>45286</v>
      </c>
      <c r="H1457" s="16" t="s">
        <v>7</v>
      </c>
      <c r="I1457" s="16" t="s">
        <v>68</v>
      </c>
      <c r="J1457" s="16" t="s">
        <v>9</v>
      </c>
      <c r="K1457" s="14" t="s">
        <v>16</v>
      </c>
      <c r="L1457" s="14" t="s">
        <v>11</v>
      </c>
      <c r="M1457" s="16" t="s">
        <v>12</v>
      </c>
      <c r="N1457" s="16" t="s">
        <v>13</v>
      </c>
      <c r="O1457" s="16" t="s">
        <v>14</v>
      </c>
      <c r="P1457" s="12">
        <f t="shared" si="113"/>
        <v>1</v>
      </c>
      <c r="Q1457" s="12" cm="1">
        <f t="array" ref="Q1457">SUMPRODUCT(($G$2:$G$3094=G1457)*(P1457&gt;$P$2:$P$3094))+1</f>
        <v>1</v>
      </c>
      <c r="R1457" s="12" t="e">
        <f>(Q1457*100000)+#REF!</f>
        <v>#REF!</v>
      </c>
      <c r="S1457" t="e" cm="1">
        <f t="array" ref="S1457">SUMPRODUCT(($G$2:$G$3094=G1457)*(R1457&gt;$R$2:$R$3094))+1</f>
        <v>#REF!</v>
      </c>
      <c r="T1457" t="str">
        <f t="shared" si="114"/>
        <v xml:space="preserve">Aintree </v>
      </c>
      <c r="U1457">
        <v>0</v>
      </c>
      <c r="V1457" t="s">
        <v>19</v>
      </c>
      <c r="W1457">
        <f t="shared" si="115"/>
        <v>2023</v>
      </c>
    </row>
    <row r="1458" spans="1:23" x14ac:dyDescent="0.25">
      <c r="A1458" s="10" t="str">
        <f>IF(YEAR(G1458)=2024,#REF!,"")</f>
        <v/>
      </c>
      <c r="B1458" s="10" t="str">
        <f>IF(YEAR(G1458)=2025,#REF!,"")</f>
        <v/>
      </c>
      <c r="C1458" s="10" t="str">
        <f t="shared" si="116"/>
        <v>Afternoon45286</v>
      </c>
      <c r="D1458" s="5" t="str">
        <f>IF('by region'!$C$2="Any","Any",List!V1458)&amp;M1458&amp;IF('by region'!$I$2="Any","Any",N1458)&amp;G1458</f>
        <v>AnyJumpAny45286</v>
      </c>
      <c r="E1458" s="5" t="e">
        <f>IF(I1458=#REF!,List!G1458,"")</f>
        <v>#REF!</v>
      </c>
      <c r="F1458" s="5" t="e">
        <f t="shared" si="112"/>
        <v>#REF!</v>
      </c>
      <c r="G1458" s="15">
        <v>45286</v>
      </c>
      <c r="H1458" s="16" t="s">
        <v>7</v>
      </c>
      <c r="I1458" s="16" t="s">
        <v>47</v>
      </c>
      <c r="J1458" s="16" t="s">
        <v>9</v>
      </c>
      <c r="K1458" s="14" t="s">
        <v>16</v>
      </c>
      <c r="L1458" s="14" t="s">
        <v>19</v>
      </c>
      <c r="M1458" s="16" t="s">
        <v>12</v>
      </c>
      <c r="N1458" s="16" t="s">
        <v>13</v>
      </c>
      <c r="O1458" s="16" t="s">
        <v>14</v>
      </c>
      <c r="P1458" s="12">
        <f t="shared" si="113"/>
        <v>1</v>
      </c>
      <c r="Q1458" s="12" cm="1">
        <f t="array" ref="Q1458">SUMPRODUCT(($G$2:$G$3094=G1458)*(P1458&gt;$P$2:$P$3094))+1</f>
        <v>1</v>
      </c>
      <c r="R1458" s="12" t="e">
        <f>(Q1458*100000)+#REF!</f>
        <v>#REF!</v>
      </c>
      <c r="S1458" t="e" cm="1">
        <f t="array" ref="S1458">SUMPRODUCT(($G$2:$G$3094=G1458)*(R1458&gt;$R$2:$R$3094))+1</f>
        <v>#REF!</v>
      </c>
      <c r="T1458" t="str">
        <f t="shared" si="114"/>
        <v xml:space="preserve">Kempton Park </v>
      </c>
      <c r="U1458">
        <v>1</v>
      </c>
      <c r="V1458" t="s">
        <v>17</v>
      </c>
      <c r="W1458">
        <f t="shared" si="115"/>
        <v>2023</v>
      </c>
    </row>
    <row r="1459" spans="1:23" x14ac:dyDescent="0.25">
      <c r="A1459" s="10" t="str">
        <f>IF(YEAR(G1459)=2024,#REF!,"")</f>
        <v/>
      </c>
      <c r="B1459" s="10" t="str">
        <f>IF(YEAR(G1459)=2025,#REF!,"")</f>
        <v/>
      </c>
      <c r="C1459" s="10" t="str">
        <f t="shared" si="116"/>
        <v>Afternoon45286</v>
      </c>
      <c r="D1459" s="5" t="str">
        <f>IF('by region'!$C$2="Any","Any",List!V1459)&amp;M1459&amp;IF('by region'!$I$2="Any","Any",N1459)&amp;G1459</f>
        <v>AnyJumpAny45286</v>
      </c>
      <c r="E1459" s="5" t="e">
        <f>IF(I1459=#REF!,List!G1459,"")</f>
        <v>#REF!</v>
      </c>
      <c r="F1459" s="5" t="e">
        <f t="shared" si="112"/>
        <v>#REF!</v>
      </c>
      <c r="G1459" s="15">
        <v>45286</v>
      </c>
      <c r="H1459" s="16" t="s">
        <v>7</v>
      </c>
      <c r="I1459" s="16" t="s">
        <v>53</v>
      </c>
      <c r="J1459" s="16" t="s">
        <v>9</v>
      </c>
      <c r="K1459" s="14" t="s">
        <v>16</v>
      </c>
      <c r="L1459" s="14" t="s">
        <v>17</v>
      </c>
      <c r="M1459" s="16" t="s">
        <v>12</v>
      </c>
      <c r="N1459" s="16" t="s">
        <v>13</v>
      </c>
      <c r="O1459" s="16" t="s">
        <v>14</v>
      </c>
      <c r="P1459" s="12">
        <f t="shared" si="113"/>
        <v>1</v>
      </c>
      <c r="Q1459" s="12" cm="1">
        <f t="array" ref="Q1459">SUMPRODUCT(($G$2:$G$3094=G1459)*(P1459&gt;$P$2:$P$3094))+1</f>
        <v>1</v>
      </c>
      <c r="R1459" s="12" t="e">
        <f>(Q1459*100000)+#REF!</f>
        <v>#REF!</v>
      </c>
      <c r="S1459" t="e" cm="1">
        <f t="array" ref="S1459">SUMPRODUCT(($G$2:$G$3094=G1459)*(R1459&gt;$R$2:$R$3094))+1</f>
        <v>#REF!</v>
      </c>
      <c r="T1459" t="str">
        <f t="shared" si="114"/>
        <v xml:space="preserve">Market Rasen </v>
      </c>
      <c r="U1459">
        <v>1</v>
      </c>
      <c r="V1459" t="s">
        <v>17</v>
      </c>
      <c r="W1459">
        <f t="shared" si="115"/>
        <v>2023</v>
      </c>
    </row>
    <row r="1460" spans="1:23" x14ac:dyDescent="0.25">
      <c r="A1460" s="10" t="str">
        <f>IF(YEAR(G1460)=2024,#REF!,"")</f>
        <v/>
      </c>
      <c r="B1460" s="10" t="str">
        <f>IF(YEAR(G1460)=2025,#REF!,"")</f>
        <v/>
      </c>
      <c r="C1460" s="10" t="str">
        <f t="shared" ref="C1460:C1513" si="117">J1460&amp;G1460</f>
        <v>Afternoon45286</v>
      </c>
      <c r="D1460" s="5" t="str">
        <f>IF('by region'!$C$2="Any","Any",List!V1460)&amp;M1460&amp;IF('by region'!$I$2="Any","Any",N1460)&amp;G1460</f>
        <v>AnyJumpAny45286</v>
      </c>
      <c r="E1460" s="5" t="e">
        <f>IF(I1460=#REF!,List!G1460,"")</f>
        <v>#REF!</v>
      </c>
      <c r="F1460" s="5" t="e">
        <f t="shared" si="112"/>
        <v>#REF!</v>
      </c>
      <c r="G1460" s="15">
        <v>45286</v>
      </c>
      <c r="H1460" s="16" t="s">
        <v>7</v>
      </c>
      <c r="I1460" s="16" t="s">
        <v>46</v>
      </c>
      <c r="J1460" s="16" t="s">
        <v>9</v>
      </c>
      <c r="K1460" s="14" t="s">
        <v>24</v>
      </c>
      <c r="L1460" s="14" t="s">
        <v>11</v>
      </c>
      <c r="M1460" s="16" t="s">
        <v>12</v>
      </c>
      <c r="N1460" s="16" t="s">
        <v>13</v>
      </c>
      <c r="O1460" s="16" t="s">
        <v>14</v>
      </c>
      <c r="P1460" s="12">
        <f t="shared" si="113"/>
        <v>1</v>
      </c>
      <c r="Q1460" s="12" cm="1">
        <f t="array" ref="Q1460">SUMPRODUCT(($G$2:$G$3094=G1460)*(P1460&gt;$P$2:$P$3094))+1</f>
        <v>1</v>
      </c>
      <c r="R1460" s="12" t="e">
        <f>(Q1460*100000)+#REF!</f>
        <v>#REF!</v>
      </c>
      <c r="S1460" t="e" cm="1">
        <f t="array" ref="S1460">SUMPRODUCT(($G$2:$G$3094=G1460)*(R1460&gt;$R$2:$R$3094))+1</f>
        <v>#REF!</v>
      </c>
      <c r="T1460" t="str">
        <f t="shared" si="114"/>
        <v xml:space="preserve">Sedgefield </v>
      </c>
      <c r="U1460">
        <v>0</v>
      </c>
      <c r="V1460" t="s">
        <v>19</v>
      </c>
      <c r="W1460">
        <f t="shared" si="115"/>
        <v>2023</v>
      </c>
    </row>
    <row r="1461" spans="1:23" x14ac:dyDescent="0.25">
      <c r="A1461" s="10" t="str">
        <f>IF(YEAR(G1461)=2024,#REF!,"")</f>
        <v/>
      </c>
      <c r="B1461" s="10" t="str">
        <f>IF(YEAR(G1461)=2025,#REF!,"")</f>
        <v/>
      </c>
      <c r="C1461" s="10" t="str">
        <f t="shared" si="117"/>
        <v>Afternoon45286</v>
      </c>
      <c r="D1461" s="5" t="str">
        <f>IF('by region'!$C$2="Any","Any",List!V1461)&amp;M1461&amp;IF('by region'!$I$2="Any","Any",N1461)&amp;G1461</f>
        <v>AnyJumpAny45286</v>
      </c>
      <c r="E1461" s="5" t="e">
        <f>IF(I1461=#REF!,List!G1461,"")</f>
        <v>#REF!</v>
      </c>
      <c r="F1461" s="5" t="e">
        <f t="shared" si="112"/>
        <v>#REF!</v>
      </c>
      <c r="G1461" s="15">
        <v>45286</v>
      </c>
      <c r="H1461" s="16" t="s">
        <v>7</v>
      </c>
      <c r="I1461" s="16" t="s">
        <v>49</v>
      </c>
      <c r="J1461" s="16" t="s">
        <v>9</v>
      </c>
      <c r="K1461" s="14" t="s">
        <v>10</v>
      </c>
      <c r="L1461" s="14" t="s">
        <v>11</v>
      </c>
      <c r="M1461" s="16" t="s">
        <v>12</v>
      </c>
      <c r="N1461" s="16" t="s">
        <v>13</v>
      </c>
      <c r="O1461" s="16" t="s">
        <v>14</v>
      </c>
      <c r="P1461" s="12">
        <f t="shared" si="113"/>
        <v>1</v>
      </c>
      <c r="Q1461" s="12" cm="1">
        <f t="array" ref="Q1461">SUMPRODUCT(($G$2:$G$3094=G1461)*(P1461&gt;$P$2:$P$3094))+1</f>
        <v>1</v>
      </c>
      <c r="R1461" s="12" t="e">
        <f>(Q1461*100000)+#REF!</f>
        <v>#REF!</v>
      </c>
      <c r="S1461" t="e" cm="1">
        <f t="array" ref="S1461">SUMPRODUCT(($G$2:$G$3094=G1461)*(R1461&gt;$R$2:$R$3094))+1</f>
        <v>#REF!</v>
      </c>
      <c r="T1461" t="str">
        <f t="shared" si="114"/>
        <v xml:space="preserve">Wetherby </v>
      </c>
      <c r="U1461">
        <v>0</v>
      </c>
      <c r="V1461" t="s">
        <v>17</v>
      </c>
      <c r="W1461">
        <f t="shared" si="115"/>
        <v>2023</v>
      </c>
    </row>
    <row r="1462" spans="1:23" x14ac:dyDescent="0.25">
      <c r="A1462" s="10" t="str">
        <f>IF(YEAR(G1462)=2024,#REF!,"")</f>
        <v/>
      </c>
      <c r="B1462" s="10" t="str">
        <f>IF(YEAR(G1462)=2025,#REF!,"")</f>
        <v/>
      </c>
      <c r="C1462" s="10" t="str">
        <f t="shared" si="117"/>
        <v>Afternoon45286</v>
      </c>
      <c r="D1462" s="5" t="str">
        <f>IF('by region'!$C$2="Any","Any",List!V1462)&amp;M1462&amp;IF('by region'!$I$2="Any","Any",N1462)&amp;G1462</f>
        <v>AnyJumpAny45286</v>
      </c>
      <c r="E1462" s="5" t="e">
        <f>IF(I1462=#REF!,List!G1462,"")</f>
        <v>#REF!</v>
      </c>
      <c r="F1462" s="5" t="e">
        <f t="shared" si="112"/>
        <v>#REF!</v>
      </c>
      <c r="G1462" s="15">
        <v>45286</v>
      </c>
      <c r="H1462" s="16" t="s">
        <v>7</v>
      </c>
      <c r="I1462" s="16" t="s">
        <v>39</v>
      </c>
      <c r="J1462" s="16" t="s">
        <v>9</v>
      </c>
      <c r="K1462" s="14" t="s">
        <v>16</v>
      </c>
      <c r="L1462" s="14" t="s">
        <v>19</v>
      </c>
      <c r="M1462" s="16" t="s">
        <v>12</v>
      </c>
      <c r="N1462" s="16" t="s">
        <v>13</v>
      </c>
      <c r="O1462" s="16" t="s">
        <v>14</v>
      </c>
      <c r="P1462" s="12">
        <f t="shared" si="113"/>
        <v>1</v>
      </c>
      <c r="Q1462" s="12" cm="1">
        <f t="array" ref="Q1462">SUMPRODUCT(($G$2:$G$3094=G1462)*(P1462&gt;$P$2:$P$3094))+1</f>
        <v>1</v>
      </c>
      <c r="R1462" s="12" t="e">
        <f>(Q1462*100000)+#REF!</f>
        <v>#REF!</v>
      </c>
      <c r="S1462" t="e" cm="1">
        <f t="array" ref="S1462">SUMPRODUCT(($G$2:$G$3094=G1462)*(R1462&gt;$R$2:$R$3094))+1</f>
        <v>#REF!</v>
      </c>
      <c r="T1462" t="str">
        <f t="shared" si="114"/>
        <v xml:space="preserve">Wincanton </v>
      </c>
      <c r="U1462">
        <v>0</v>
      </c>
      <c r="V1462" t="s">
        <v>17</v>
      </c>
      <c r="W1462">
        <f t="shared" si="115"/>
        <v>2023</v>
      </c>
    </row>
    <row r="1463" spans="1:23" x14ac:dyDescent="0.25">
      <c r="A1463" s="10" t="str">
        <f>IF(YEAR(G1463)=2024,#REF!,"")</f>
        <v/>
      </c>
      <c r="B1463" s="10" t="str">
        <f>IF(YEAR(G1463)=2025,#REF!,"")</f>
        <v/>
      </c>
      <c r="C1463" s="10" t="str">
        <f t="shared" si="117"/>
        <v>Floodlit45287</v>
      </c>
      <c r="D1463" s="5" t="str">
        <f>IF('by region'!$C$2="Any","Any",List!V1463)&amp;M1463&amp;IF('by region'!$I$2="Any","Any",N1463)&amp;G1463</f>
        <v>AnyFlatAny45287</v>
      </c>
      <c r="E1463" s="5" t="e">
        <f>IF(I1463=#REF!,List!G1463,"")</f>
        <v>#REF!</v>
      </c>
      <c r="F1463" s="5" t="e">
        <f t="shared" si="112"/>
        <v>#REF!</v>
      </c>
      <c r="G1463" s="15">
        <v>45287</v>
      </c>
      <c r="H1463" s="16" t="s">
        <v>27</v>
      </c>
      <c r="I1463" s="16" t="s">
        <v>43</v>
      </c>
      <c r="J1463" s="16" t="s">
        <v>32</v>
      </c>
      <c r="K1463" s="14" t="s">
        <v>24</v>
      </c>
      <c r="L1463" s="14" t="s">
        <v>17</v>
      </c>
      <c r="M1463" s="16" t="s">
        <v>25</v>
      </c>
      <c r="N1463" s="16" t="s">
        <v>26</v>
      </c>
      <c r="O1463" s="16" t="s">
        <v>14</v>
      </c>
      <c r="P1463" s="12">
        <f t="shared" si="113"/>
        <v>3</v>
      </c>
      <c r="Q1463" s="12" cm="1">
        <f t="array" ref="Q1463">SUMPRODUCT(($G$2:$G$3094=G1463)*(P1463&gt;$P$2:$P$3094))+1</f>
        <v>4</v>
      </c>
      <c r="R1463" s="12" t="e">
        <f>(Q1463*100000)+#REF!</f>
        <v>#REF!</v>
      </c>
      <c r="S1463" t="e" cm="1">
        <f t="array" ref="S1463">SUMPRODUCT(($G$2:$G$3094=G1463)*(R1463&gt;$R$2:$R$3094))+1</f>
        <v>#REF!</v>
      </c>
      <c r="T1463" t="str">
        <f t="shared" si="114"/>
        <v>WOLVERHAMPTON #</v>
      </c>
      <c r="U1463">
        <v>0</v>
      </c>
      <c r="V1463" t="s">
        <v>19</v>
      </c>
      <c r="W1463">
        <f t="shared" si="115"/>
        <v>2023</v>
      </c>
    </row>
    <row r="1464" spans="1:23" x14ac:dyDescent="0.25">
      <c r="A1464" s="10" t="str">
        <f>IF(YEAR(G1464)=2024,#REF!,"")</f>
        <v/>
      </c>
      <c r="B1464" s="10" t="str">
        <f>IF(YEAR(G1464)=2025,#REF!,"")</f>
        <v/>
      </c>
      <c r="C1464" s="10" t="str">
        <f t="shared" si="117"/>
        <v>Afternoon45287</v>
      </c>
      <c r="D1464" s="5" t="str">
        <f>IF('by region'!$C$2="Any","Any",List!V1464)&amp;M1464&amp;IF('by region'!$I$2="Any","Any",N1464)&amp;G1464</f>
        <v>AnyJumpAny45287</v>
      </c>
      <c r="E1464" s="5" t="e">
        <f>IF(I1464=#REF!,List!G1464,"")</f>
        <v>#REF!</v>
      </c>
      <c r="F1464" s="5" t="e">
        <f t="shared" si="112"/>
        <v>#REF!</v>
      </c>
      <c r="G1464" s="15">
        <v>45287</v>
      </c>
      <c r="H1464" s="16" t="s">
        <v>27</v>
      </c>
      <c r="I1464" s="16" t="s">
        <v>54</v>
      </c>
      <c r="J1464" s="16" t="s">
        <v>9</v>
      </c>
      <c r="K1464" s="14" t="s">
        <v>24</v>
      </c>
      <c r="L1464" s="14" t="s">
        <v>19</v>
      </c>
      <c r="M1464" s="16" t="s">
        <v>12</v>
      </c>
      <c r="N1464" s="16" t="s">
        <v>13</v>
      </c>
      <c r="O1464" s="16" t="s">
        <v>14</v>
      </c>
      <c r="P1464" s="12">
        <f t="shared" si="113"/>
        <v>1</v>
      </c>
      <c r="Q1464" s="12" cm="1">
        <f t="array" ref="Q1464">SUMPRODUCT(($G$2:$G$3094=G1464)*(P1464&gt;$P$2:$P$3094))+1</f>
        <v>1</v>
      </c>
      <c r="R1464" s="12" t="e">
        <f>(Q1464*100000)+#REF!</f>
        <v>#REF!</v>
      </c>
      <c r="S1464" t="e" cm="1">
        <f t="array" ref="S1464">SUMPRODUCT(($G$2:$G$3094=G1464)*(R1464&gt;$R$2:$R$3094))+1</f>
        <v>#REF!</v>
      </c>
      <c r="T1464" t="str">
        <f t="shared" si="114"/>
        <v xml:space="preserve">Chepstow </v>
      </c>
      <c r="U1464">
        <v>0</v>
      </c>
      <c r="V1464" t="s">
        <v>17</v>
      </c>
      <c r="W1464">
        <f t="shared" si="115"/>
        <v>2023</v>
      </c>
    </row>
    <row r="1465" spans="1:23" x14ac:dyDescent="0.25">
      <c r="A1465" s="10" t="str">
        <f>IF(YEAR(G1465)=2024,#REF!,"")</f>
        <v/>
      </c>
      <c r="B1465" s="10" t="str">
        <f>IF(YEAR(G1465)=2025,#REF!,"")</f>
        <v/>
      </c>
      <c r="C1465" s="10" t="str">
        <f t="shared" si="117"/>
        <v>Afternoon45287</v>
      </c>
      <c r="D1465" s="5" t="str">
        <f>IF('by region'!$C$2="Any","Any",List!V1465)&amp;M1465&amp;IF('by region'!$I$2="Any","Any",N1465)&amp;G1465</f>
        <v>AnyJumpAny45287</v>
      </c>
      <c r="E1465" s="5" t="e">
        <f>IF(I1465=#REF!,List!G1465,"")</f>
        <v>#REF!</v>
      </c>
      <c r="F1465" s="5" t="e">
        <f t="shared" si="112"/>
        <v>#REF!</v>
      </c>
      <c r="G1465" s="15">
        <v>45287</v>
      </c>
      <c r="H1465" s="16" t="s">
        <v>27</v>
      </c>
      <c r="I1465" s="16" t="s">
        <v>47</v>
      </c>
      <c r="J1465" s="16" t="s">
        <v>9</v>
      </c>
      <c r="K1465" s="14" t="s">
        <v>16</v>
      </c>
      <c r="L1465" s="14" t="s">
        <v>19</v>
      </c>
      <c r="M1465" s="16" t="s">
        <v>12</v>
      </c>
      <c r="N1465" s="16" t="s">
        <v>13</v>
      </c>
      <c r="O1465" s="16" t="s">
        <v>14</v>
      </c>
      <c r="P1465" s="12">
        <f t="shared" si="113"/>
        <v>1</v>
      </c>
      <c r="Q1465" s="12" cm="1">
        <f t="array" ref="Q1465">SUMPRODUCT(($G$2:$G$3094=G1465)*(P1465&gt;$P$2:$P$3094))+1</f>
        <v>1</v>
      </c>
      <c r="R1465" s="12" t="e">
        <f>(Q1465*100000)+#REF!</f>
        <v>#REF!</v>
      </c>
      <c r="S1465" t="e" cm="1">
        <f t="array" ref="S1465">SUMPRODUCT(($G$2:$G$3094=G1465)*(R1465&gt;$R$2:$R$3094))+1</f>
        <v>#REF!</v>
      </c>
      <c r="T1465" t="str">
        <f t="shared" si="114"/>
        <v xml:space="preserve">Kempton Park </v>
      </c>
      <c r="U1465">
        <v>0</v>
      </c>
      <c r="V1465" t="s">
        <v>17</v>
      </c>
      <c r="W1465">
        <f t="shared" si="115"/>
        <v>2023</v>
      </c>
    </row>
    <row r="1466" spans="1:23" x14ac:dyDescent="0.25">
      <c r="A1466" s="10" t="str">
        <f>IF(YEAR(G1466)=2024,#REF!,"")</f>
        <v/>
      </c>
      <c r="B1466" s="10" t="str">
        <f>IF(YEAR(G1466)=2025,#REF!,"")</f>
        <v/>
      </c>
      <c r="C1466" s="10" t="str">
        <f t="shared" si="117"/>
        <v>Afternoon45287</v>
      </c>
      <c r="D1466" s="5" t="str">
        <f>IF('by region'!$C$2="Any","Any",List!V1466)&amp;M1466&amp;IF('by region'!$I$2="Any","Any",N1466)&amp;G1466</f>
        <v>AnyJumpAny45287</v>
      </c>
      <c r="E1466" s="5" t="e">
        <f>IF(I1466=#REF!,List!G1466,"")</f>
        <v>#REF!</v>
      </c>
      <c r="F1466" s="5" t="e">
        <f t="shared" si="112"/>
        <v>#REF!</v>
      </c>
      <c r="G1466" s="15">
        <v>45287</v>
      </c>
      <c r="H1466" s="16" t="s">
        <v>27</v>
      </c>
      <c r="I1466" s="16" t="s">
        <v>49</v>
      </c>
      <c r="J1466" s="16" t="s">
        <v>9</v>
      </c>
      <c r="K1466" s="14" t="s">
        <v>10</v>
      </c>
      <c r="L1466" s="14" t="s">
        <v>11</v>
      </c>
      <c r="M1466" s="16" t="s">
        <v>12</v>
      </c>
      <c r="N1466" s="16" t="s">
        <v>13</v>
      </c>
      <c r="O1466" s="16" t="s">
        <v>14</v>
      </c>
      <c r="P1466" s="12">
        <f t="shared" si="113"/>
        <v>1</v>
      </c>
      <c r="Q1466" s="12" cm="1">
        <f t="array" ref="Q1466">SUMPRODUCT(($G$2:$G$3094=G1466)*(P1466&gt;$P$2:$P$3094))+1</f>
        <v>1</v>
      </c>
      <c r="R1466" s="12" t="e">
        <f>(Q1466*100000)+#REF!</f>
        <v>#REF!</v>
      </c>
      <c r="S1466" t="e" cm="1">
        <f t="array" ref="S1466">SUMPRODUCT(($G$2:$G$3094=G1466)*(R1466&gt;$R$2:$R$3094))+1</f>
        <v>#REF!</v>
      </c>
      <c r="T1466" t="str">
        <f t="shared" si="114"/>
        <v xml:space="preserve">Wetherby </v>
      </c>
      <c r="U1466">
        <v>-0.39285714285714002</v>
      </c>
      <c r="V1466" t="s">
        <v>17</v>
      </c>
      <c r="W1466">
        <f t="shared" si="115"/>
        <v>2023</v>
      </c>
    </row>
    <row r="1467" spans="1:23" x14ac:dyDescent="0.25">
      <c r="A1467" s="10" t="str">
        <f>IF(YEAR(G1467)=2024,#REF!,"")</f>
        <v/>
      </c>
      <c r="B1467" s="10" t="str">
        <f>IF(YEAR(G1467)=2025,#REF!,"")</f>
        <v/>
      </c>
      <c r="C1467" s="10" t="str">
        <f t="shared" si="117"/>
        <v>Floodlit45288</v>
      </c>
      <c r="D1467" s="5" t="str">
        <f>IF('by region'!$C$2="Any","Any",List!V1467)&amp;M1467&amp;IF('by region'!$I$2="Any","Any",N1467)&amp;G1467</f>
        <v>AnyFlatAny45288</v>
      </c>
      <c r="E1467" s="5" t="e">
        <f>IF(I1467=#REF!,List!G1467,"")</f>
        <v>#REF!</v>
      </c>
      <c r="F1467" s="5" t="e">
        <f t="shared" si="112"/>
        <v>#REF!</v>
      </c>
      <c r="G1467" s="15">
        <v>45288</v>
      </c>
      <c r="H1467" s="16" t="s">
        <v>34</v>
      </c>
      <c r="I1467" s="16" t="s">
        <v>31</v>
      </c>
      <c r="J1467" s="16" t="s">
        <v>32</v>
      </c>
      <c r="K1467" s="14" t="s">
        <v>24</v>
      </c>
      <c r="L1467" s="14" t="s">
        <v>11</v>
      </c>
      <c r="M1467" s="16" t="s">
        <v>25</v>
      </c>
      <c r="N1467" s="16" t="s">
        <v>26</v>
      </c>
      <c r="O1467" s="16" t="s">
        <v>14</v>
      </c>
      <c r="P1467" s="12">
        <f t="shared" si="113"/>
        <v>3</v>
      </c>
      <c r="Q1467" s="12" cm="1">
        <f t="array" ref="Q1467">SUMPRODUCT(($G$2:$G$3094=G1467)*(P1467&gt;$P$2:$P$3094))+1</f>
        <v>3</v>
      </c>
      <c r="R1467" s="12" t="e">
        <f>(Q1467*100000)+#REF!</f>
        <v>#REF!</v>
      </c>
      <c r="S1467" t="e" cm="1">
        <f t="array" ref="S1467">SUMPRODUCT(($G$2:$G$3094=G1467)*(R1467&gt;$R$2:$R$3094))+1</f>
        <v>#REF!</v>
      </c>
      <c r="T1467" t="str">
        <f t="shared" si="114"/>
        <v>NEWCASTLE #</v>
      </c>
      <c r="U1467">
        <v>-0.53571428571429003</v>
      </c>
      <c r="V1467" t="s">
        <v>17</v>
      </c>
      <c r="W1467">
        <f t="shared" si="115"/>
        <v>2023</v>
      </c>
    </row>
    <row r="1468" spans="1:23" x14ac:dyDescent="0.25">
      <c r="A1468" s="10" t="str">
        <f>IF(YEAR(G1468)=2024,#REF!,"")</f>
        <v/>
      </c>
      <c r="B1468" s="10" t="str">
        <f>IF(YEAR(G1468)=2025,#REF!,"")</f>
        <v/>
      </c>
      <c r="C1468" s="10" t="str">
        <f t="shared" si="117"/>
        <v>Afternoon45288</v>
      </c>
      <c r="D1468" s="5" t="str">
        <f>IF('by region'!$C$2="Any","Any",List!V1468)&amp;M1468&amp;IF('by region'!$I$2="Any","Any",N1468)&amp;G1468</f>
        <v>AnyJumpAny45288</v>
      </c>
      <c r="E1468" s="5" t="e">
        <f>IF(I1468=#REF!,List!G1468,"")</f>
        <v>#REF!</v>
      </c>
      <c r="F1468" s="5" t="e">
        <f t="shared" si="112"/>
        <v>#REF!</v>
      </c>
      <c r="G1468" s="15">
        <v>45288</v>
      </c>
      <c r="H1468" s="16" t="s">
        <v>34</v>
      </c>
      <c r="I1468" s="16" t="s">
        <v>8</v>
      </c>
      <c r="J1468" s="16" t="s">
        <v>9</v>
      </c>
      <c r="K1468" s="14" t="s">
        <v>10</v>
      </c>
      <c r="L1468" s="14" t="s">
        <v>11</v>
      </c>
      <c r="M1468" s="16" t="s">
        <v>12</v>
      </c>
      <c r="N1468" s="16" t="s">
        <v>13</v>
      </c>
      <c r="O1468" s="16" t="s">
        <v>14</v>
      </c>
      <c r="P1468" s="12">
        <f t="shared" si="113"/>
        <v>1</v>
      </c>
      <c r="Q1468" s="12" cm="1">
        <f t="array" ref="Q1468">SUMPRODUCT(($G$2:$G$3094=G1468)*(P1468&gt;$P$2:$P$3094))+1</f>
        <v>1</v>
      </c>
      <c r="R1468" s="12" t="e">
        <f>(Q1468*100000)+#REF!</f>
        <v>#REF!</v>
      </c>
      <c r="S1468" t="e" cm="1">
        <f t="array" ref="S1468">SUMPRODUCT(($G$2:$G$3094=G1468)*(R1468&gt;$R$2:$R$3094))+1</f>
        <v>#REF!</v>
      </c>
      <c r="T1468" t="str">
        <f t="shared" si="114"/>
        <v xml:space="preserve">Catterick Bridge </v>
      </c>
      <c r="U1468">
        <v>-0.67857142857143005</v>
      </c>
      <c r="V1468" t="s">
        <v>19</v>
      </c>
      <c r="W1468">
        <f t="shared" si="115"/>
        <v>2023</v>
      </c>
    </row>
    <row r="1469" spans="1:23" x14ac:dyDescent="0.25">
      <c r="A1469" s="10" t="str">
        <f>IF(YEAR(G1469)=2024,#REF!,"")</f>
        <v/>
      </c>
      <c r="B1469" s="10" t="str">
        <f>IF(YEAR(G1469)=2025,#REF!,"")</f>
        <v/>
      </c>
      <c r="C1469" s="10" t="str">
        <f t="shared" si="117"/>
        <v>Afternoon45288</v>
      </c>
      <c r="D1469" s="5" t="str">
        <f>IF('by region'!$C$2="Any","Any",List!V1469)&amp;M1469&amp;IF('by region'!$I$2="Any","Any",N1469)&amp;G1469</f>
        <v>AnyJumpAny45288</v>
      </c>
      <c r="E1469" s="5" t="e">
        <f>IF(I1469=#REF!,List!G1469,"")</f>
        <v>#REF!</v>
      </c>
      <c r="F1469" s="5" t="e">
        <f t="shared" si="112"/>
        <v>#REF!</v>
      </c>
      <c r="G1469" s="15">
        <v>45288</v>
      </c>
      <c r="H1469" s="16" t="s">
        <v>34</v>
      </c>
      <c r="I1469" s="16" t="s">
        <v>44</v>
      </c>
      <c r="J1469" s="16" t="s">
        <v>9</v>
      </c>
      <c r="K1469" s="14" t="s">
        <v>10</v>
      </c>
      <c r="L1469" s="14" t="s">
        <v>17</v>
      </c>
      <c r="M1469" s="16" t="s">
        <v>12</v>
      </c>
      <c r="N1469" s="16" t="s">
        <v>13</v>
      </c>
      <c r="O1469" s="16" t="s">
        <v>14</v>
      </c>
      <c r="P1469" s="12">
        <f t="shared" si="113"/>
        <v>1</v>
      </c>
      <c r="Q1469" s="12" cm="1">
        <f t="array" ref="Q1469">SUMPRODUCT(($G$2:$G$3094=G1469)*(P1469&gt;$P$2:$P$3094))+1</f>
        <v>1</v>
      </c>
      <c r="R1469" s="12" t="e">
        <f>(Q1469*100000)+#REF!</f>
        <v>#REF!</v>
      </c>
      <c r="S1469" t="e" cm="1">
        <f t="array" ref="S1469">SUMPRODUCT(($G$2:$G$3094=G1469)*(R1469&gt;$R$2:$R$3094))+1</f>
        <v>#REF!</v>
      </c>
      <c r="T1469" t="str">
        <f t="shared" si="114"/>
        <v xml:space="preserve">Leicester </v>
      </c>
      <c r="U1469">
        <v>-0.82142857142856995</v>
      </c>
      <c r="V1469" t="s">
        <v>17</v>
      </c>
      <c r="W1469">
        <f t="shared" si="115"/>
        <v>2023</v>
      </c>
    </row>
    <row r="1470" spans="1:23" x14ac:dyDescent="0.25">
      <c r="A1470" s="10" t="str">
        <f>IF(YEAR(G1470)=2024,#REF!,"")</f>
        <v/>
      </c>
      <c r="B1470" s="10" t="str">
        <f>IF(YEAR(G1470)=2025,#REF!,"")</f>
        <v/>
      </c>
      <c r="C1470" s="10" t="str">
        <f t="shared" si="117"/>
        <v>Floodlit45289</v>
      </c>
      <c r="D1470" s="5" t="str">
        <f>IF('by region'!$C$2="Any","Any",List!V1470)&amp;M1470&amp;IF('by region'!$I$2="Any","Any",N1470)&amp;G1470</f>
        <v>AnyFlatAny45289</v>
      </c>
      <c r="E1470" s="5" t="e">
        <f>IF(I1470=#REF!,List!G1470,"")</f>
        <v>#REF!</v>
      </c>
      <c r="F1470" s="5" t="e">
        <f t="shared" si="112"/>
        <v>#REF!</v>
      </c>
      <c r="G1470" s="15">
        <v>45289</v>
      </c>
      <c r="H1470" s="16" t="s">
        <v>35</v>
      </c>
      <c r="I1470" s="16" t="s">
        <v>23</v>
      </c>
      <c r="J1470" s="16" t="s">
        <v>32</v>
      </c>
      <c r="K1470" s="14" t="s">
        <v>24</v>
      </c>
      <c r="L1470" s="14" t="s">
        <v>17</v>
      </c>
      <c r="M1470" s="16" t="s">
        <v>25</v>
      </c>
      <c r="N1470" s="16" t="s">
        <v>26</v>
      </c>
      <c r="O1470" s="16" t="s">
        <v>14</v>
      </c>
      <c r="P1470" s="12">
        <f t="shared" si="113"/>
        <v>3</v>
      </c>
      <c r="Q1470" s="12" cm="1">
        <f t="array" ref="Q1470">SUMPRODUCT(($G$2:$G$3094=G1470)*(P1470&gt;$P$2:$P$3094))+1</f>
        <v>3</v>
      </c>
      <c r="R1470" s="12" t="e">
        <f>(Q1470*100000)+#REF!</f>
        <v>#REF!</v>
      </c>
      <c r="S1470" t="e" cm="1">
        <f t="array" ref="S1470">SUMPRODUCT(($G$2:$G$3094=G1470)*(R1470&gt;$R$2:$R$3094))+1</f>
        <v>#REF!</v>
      </c>
      <c r="T1470" t="str">
        <f t="shared" si="114"/>
        <v>SOUTHWELL #</v>
      </c>
      <c r="U1470">
        <v>-0.96428571428570997</v>
      </c>
      <c r="V1470" t="s">
        <v>17</v>
      </c>
      <c r="W1470">
        <f t="shared" si="115"/>
        <v>2023</v>
      </c>
    </row>
    <row r="1471" spans="1:23" x14ac:dyDescent="0.25">
      <c r="A1471" s="10" t="str">
        <f>IF(YEAR(G1471)=2024,#REF!,"")</f>
        <v/>
      </c>
      <c r="B1471" s="10" t="str">
        <f>IF(YEAR(G1471)=2025,#REF!,"")</f>
        <v/>
      </c>
      <c r="C1471" s="10" t="str">
        <f t="shared" si="117"/>
        <v>Afternoon45289</v>
      </c>
      <c r="D1471" s="5" t="str">
        <f>IF('by region'!$C$2="Any","Any",List!V1471)&amp;M1471&amp;IF('by region'!$I$2="Any","Any",N1471)&amp;G1471</f>
        <v>AnyJumpAny45289</v>
      </c>
      <c r="E1471" s="5" t="e">
        <f>IF(I1471=#REF!,List!G1471,"")</f>
        <v>#REF!</v>
      </c>
      <c r="F1471" s="5" t="e">
        <f t="shared" si="112"/>
        <v>#REF!</v>
      </c>
      <c r="G1471" s="15">
        <v>45289</v>
      </c>
      <c r="H1471" s="16" t="s">
        <v>35</v>
      </c>
      <c r="I1471" s="16" t="s">
        <v>59</v>
      </c>
      <c r="J1471" s="16" t="s">
        <v>9</v>
      </c>
      <c r="K1471" s="14" t="s">
        <v>24</v>
      </c>
      <c r="L1471" s="14" t="s">
        <v>11</v>
      </c>
      <c r="M1471" s="16" t="s">
        <v>12</v>
      </c>
      <c r="N1471" s="16" t="s">
        <v>13</v>
      </c>
      <c r="O1471" s="16" t="s">
        <v>14</v>
      </c>
      <c r="P1471" s="12">
        <f t="shared" si="113"/>
        <v>1</v>
      </c>
      <c r="Q1471" s="12" cm="1">
        <f t="array" ref="Q1471">SUMPRODUCT(($G$2:$G$3094=G1471)*(P1471&gt;$P$2:$P$3094))+1</f>
        <v>1</v>
      </c>
      <c r="R1471" s="12" t="e">
        <f>(Q1471*100000)+#REF!</f>
        <v>#REF!</v>
      </c>
      <c r="S1471" t="e" cm="1">
        <f t="array" ref="S1471">SUMPRODUCT(($G$2:$G$3094=G1471)*(R1471&gt;$R$2:$R$3094))+1</f>
        <v>#REF!</v>
      </c>
      <c r="T1471" t="str">
        <f t="shared" si="114"/>
        <v xml:space="preserve">Doncaster </v>
      </c>
      <c r="U1471">
        <v>-1.1071428571428601</v>
      </c>
      <c r="V1471" t="s">
        <v>19</v>
      </c>
      <c r="W1471">
        <f t="shared" si="115"/>
        <v>2023</v>
      </c>
    </row>
    <row r="1472" spans="1:23" x14ac:dyDescent="0.25">
      <c r="A1472" s="10" t="str">
        <f>IF(YEAR(G1472)=2024,#REF!,"")</f>
        <v/>
      </c>
      <c r="B1472" s="10" t="str">
        <f>IF(YEAR(G1472)=2025,#REF!,"")</f>
        <v/>
      </c>
      <c r="C1472" s="10" t="str">
        <f t="shared" si="117"/>
        <v>Afternoon45289</v>
      </c>
      <c r="D1472" s="5" t="str">
        <f>IF('by region'!$C$2="Any","Any",List!V1472)&amp;M1472&amp;IF('by region'!$I$2="Any","Any",N1472)&amp;G1472</f>
        <v>AnyJumpAny45289</v>
      </c>
      <c r="E1472" s="5" t="e">
        <f>IF(I1472=#REF!,List!G1472,"")</f>
        <v>#REF!</v>
      </c>
      <c r="F1472" s="5" t="e">
        <f t="shared" si="112"/>
        <v>#REF!</v>
      </c>
      <c r="G1472" s="15">
        <v>45289</v>
      </c>
      <c r="H1472" s="16" t="s">
        <v>35</v>
      </c>
      <c r="I1472" s="16" t="s">
        <v>50</v>
      </c>
      <c r="J1472" s="16" t="s">
        <v>9</v>
      </c>
      <c r="K1472" s="14" t="s">
        <v>10</v>
      </c>
      <c r="L1472" s="14" t="s">
        <v>11</v>
      </c>
      <c r="M1472" s="16" t="s">
        <v>12</v>
      </c>
      <c r="N1472" s="16" t="s">
        <v>13</v>
      </c>
      <c r="O1472" s="16" t="s">
        <v>14</v>
      </c>
      <c r="P1472" s="12">
        <f t="shared" si="113"/>
        <v>1</v>
      </c>
      <c r="Q1472" s="12" cm="1">
        <f t="array" ref="Q1472">SUMPRODUCT(($G$2:$G$3094=G1472)*(P1472&gt;$P$2:$P$3094))+1</f>
        <v>1</v>
      </c>
      <c r="R1472" s="12" t="e">
        <f>(Q1472*100000)+#REF!</f>
        <v>#REF!</v>
      </c>
      <c r="S1472" t="e" cm="1">
        <f t="array" ref="S1472">SUMPRODUCT(($G$2:$G$3094=G1472)*(R1472&gt;$R$2:$R$3094))+1</f>
        <v>#REF!</v>
      </c>
      <c r="T1472" t="str">
        <f t="shared" si="114"/>
        <v xml:space="preserve">Kelso </v>
      </c>
      <c r="U1472">
        <v>-1.25</v>
      </c>
      <c r="V1472" t="s">
        <v>17</v>
      </c>
      <c r="W1472">
        <f t="shared" si="115"/>
        <v>2023</v>
      </c>
    </row>
    <row r="1473" spans="1:23" x14ac:dyDescent="0.25">
      <c r="A1473" s="10" t="str">
        <f>IF(YEAR(G1473)=2024,#REF!,"")</f>
        <v/>
      </c>
      <c r="B1473" s="10" t="str">
        <f>IF(YEAR(G1473)=2025,#REF!,"")</f>
        <v/>
      </c>
      <c r="C1473" s="10" t="str">
        <f t="shared" si="117"/>
        <v>Floodlit45290</v>
      </c>
      <c r="D1473" s="5" t="str">
        <f>IF('by region'!$C$2="Any","Any",List!V1473)&amp;M1473&amp;IF('by region'!$I$2="Any","Any",N1473)&amp;G1473</f>
        <v>AnyFlatAny45290</v>
      </c>
      <c r="E1473" s="5" t="e">
        <f>IF(I1473=#REF!,List!G1473,"")</f>
        <v>#REF!</v>
      </c>
      <c r="F1473" s="5" t="e">
        <f t="shared" si="112"/>
        <v>#REF!</v>
      </c>
      <c r="G1473" s="15">
        <v>45290</v>
      </c>
      <c r="H1473" s="16" t="s">
        <v>37</v>
      </c>
      <c r="I1473" s="16" t="s">
        <v>43</v>
      </c>
      <c r="J1473" s="16" t="s">
        <v>32</v>
      </c>
      <c r="K1473" s="14" t="s">
        <v>24</v>
      </c>
      <c r="L1473" s="14" t="s">
        <v>17</v>
      </c>
      <c r="M1473" s="16" t="s">
        <v>25</v>
      </c>
      <c r="N1473" s="16" t="s">
        <v>26</v>
      </c>
      <c r="O1473" s="16" t="s">
        <v>14</v>
      </c>
      <c r="P1473" s="12">
        <f t="shared" si="113"/>
        <v>3</v>
      </c>
      <c r="Q1473" s="12" cm="1">
        <f t="array" ref="Q1473">SUMPRODUCT(($G$2:$G$3094=G1473)*(P1473&gt;$P$2:$P$3094))+1</f>
        <v>4</v>
      </c>
      <c r="R1473" s="12" t="e">
        <f>(Q1473*100000)+#REF!</f>
        <v>#REF!</v>
      </c>
      <c r="S1473" t="e" cm="1">
        <f t="array" ref="S1473">SUMPRODUCT(($G$2:$G$3094=G1473)*(R1473&gt;$R$2:$R$3094))+1</f>
        <v>#REF!</v>
      </c>
      <c r="T1473" t="str">
        <f t="shared" si="114"/>
        <v>WOLVERHAMPTON #</v>
      </c>
      <c r="U1473">
        <v>-1.3928571428571399</v>
      </c>
      <c r="V1473" t="s">
        <v>17</v>
      </c>
      <c r="W1473">
        <f t="shared" si="115"/>
        <v>2023</v>
      </c>
    </row>
    <row r="1474" spans="1:23" x14ac:dyDescent="0.25">
      <c r="A1474" s="10" t="str">
        <f>IF(YEAR(G1474)=2024,#REF!,"")</f>
        <v/>
      </c>
      <c r="B1474" s="10" t="str">
        <f>IF(YEAR(G1474)=2025,#REF!,"")</f>
        <v/>
      </c>
      <c r="C1474" s="10" t="str">
        <f t="shared" si="117"/>
        <v>Afternoon45290</v>
      </c>
      <c r="D1474" s="5" t="str">
        <f>IF('by region'!$C$2="Any","Any",List!V1474)&amp;M1474&amp;IF('by region'!$I$2="Any","Any",N1474)&amp;G1474</f>
        <v>AnyJumpAny45290</v>
      </c>
      <c r="E1474" s="5" t="e">
        <f>IF(I1474=#REF!,List!G1474,"")</f>
        <v>#REF!</v>
      </c>
      <c r="F1474" s="5" t="e">
        <f t="shared" ref="F1474:F1515" si="118">G1474&amp;S1474</f>
        <v>#REF!</v>
      </c>
      <c r="G1474" s="15">
        <v>45290</v>
      </c>
      <c r="H1474" s="16" t="s">
        <v>37</v>
      </c>
      <c r="I1474" s="16" t="s">
        <v>56</v>
      </c>
      <c r="J1474" s="16" t="s">
        <v>9</v>
      </c>
      <c r="K1474" s="14" t="s">
        <v>16</v>
      </c>
      <c r="L1474" s="14" t="s">
        <v>11</v>
      </c>
      <c r="M1474" s="16" t="s">
        <v>12</v>
      </c>
      <c r="N1474" s="16" t="s">
        <v>13</v>
      </c>
      <c r="O1474" s="16" t="s">
        <v>14</v>
      </c>
      <c r="P1474" s="12">
        <f t="shared" ref="P1474:P1537" si="119">IF(J1474="Afternoon",1,IF(J1474="Evening",2,IF(J1474="Floodlit",3,4)))</f>
        <v>1</v>
      </c>
      <c r="Q1474" s="12" cm="1">
        <f t="array" ref="Q1474">SUMPRODUCT(($G$2:$G$3094=G1474)*(P1474&gt;$P$2:$P$3094))+1</f>
        <v>1</v>
      </c>
      <c r="R1474" s="12" t="e">
        <f>(Q1474*100000)+#REF!</f>
        <v>#REF!</v>
      </c>
      <c r="S1474" t="e" cm="1">
        <f t="array" ref="S1474">SUMPRODUCT(($G$2:$G$3094=G1474)*(R1474&gt;$R$2:$R$3094))+1</f>
        <v>#REF!</v>
      </c>
      <c r="T1474" t="str">
        <f t="shared" ref="T1474:T1479" si="120">_xlfn.CONCAT(IF(M1474="Flat",UPPER(I1474),I1474)," ",IF(J1474="Evening","†",IF(J1474="Floodlit","#","")))</f>
        <v xml:space="preserve">Haydock Park </v>
      </c>
      <c r="U1474">
        <v>-1.53571428571429</v>
      </c>
      <c r="V1474" t="s">
        <v>17</v>
      </c>
      <c r="W1474">
        <f t="shared" ref="W1474:W1508" si="121">YEAR(G1474)</f>
        <v>2023</v>
      </c>
    </row>
    <row r="1475" spans="1:23" x14ac:dyDescent="0.25">
      <c r="A1475" s="10" t="str">
        <f>IF(YEAR(G1475)=2024,#REF!,"")</f>
        <v/>
      </c>
      <c r="B1475" s="10" t="str">
        <f>IF(YEAR(G1475)=2025,#REF!,"")</f>
        <v/>
      </c>
      <c r="C1475" s="10" t="str">
        <f t="shared" si="117"/>
        <v>Afternoon45290</v>
      </c>
      <c r="D1475" s="5" t="str">
        <f>IF('by region'!$C$2="Any","Any",List!V1475)&amp;M1475&amp;IF('by region'!$I$2="Any","Any",N1475)&amp;G1475</f>
        <v>AnyJumpAny45290</v>
      </c>
      <c r="E1475" s="5" t="e">
        <f>IF(I1475=#REF!,List!G1475,"")</f>
        <v>#REF!</v>
      </c>
      <c r="F1475" s="5" t="e">
        <f t="shared" si="118"/>
        <v>#REF!</v>
      </c>
      <c r="G1475" s="15">
        <v>45290</v>
      </c>
      <c r="H1475" s="16" t="s">
        <v>37</v>
      </c>
      <c r="I1475" s="16" t="s">
        <v>51</v>
      </c>
      <c r="J1475" s="16" t="s">
        <v>9</v>
      </c>
      <c r="K1475" s="14" t="s">
        <v>10</v>
      </c>
      <c r="L1475" s="14" t="s">
        <v>19</v>
      </c>
      <c r="M1475" s="16" t="s">
        <v>12</v>
      </c>
      <c r="N1475" s="16" t="s">
        <v>13</v>
      </c>
      <c r="O1475" s="16" t="s">
        <v>14</v>
      </c>
      <c r="P1475" s="12">
        <f t="shared" si="119"/>
        <v>1</v>
      </c>
      <c r="Q1475" s="12" cm="1">
        <f t="array" ref="Q1475">SUMPRODUCT(($G$2:$G$3094=G1475)*(P1475&gt;$P$2:$P$3094))+1</f>
        <v>1</v>
      </c>
      <c r="R1475" s="12" t="e">
        <f>(Q1475*100000)+#REF!</f>
        <v>#REF!</v>
      </c>
      <c r="S1475" t="e" cm="1">
        <f t="array" ref="S1475">SUMPRODUCT(($G$2:$G$3094=G1475)*(R1475&gt;$R$2:$R$3094))+1</f>
        <v>#REF!</v>
      </c>
      <c r="T1475" t="str">
        <f t="shared" si="120"/>
        <v xml:space="preserve">Newbury </v>
      </c>
      <c r="U1475">
        <v>-1.6785714285714299</v>
      </c>
      <c r="V1475" t="s">
        <v>17</v>
      </c>
      <c r="W1475">
        <f t="shared" si="121"/>
        <v>2023</v>
      </c>
    </row>
    <row r="1476" spans="1:23" x14ac:dyDescent="0.25">
      <c r="A1476" s="10" t="str">
        <f>IF(YEAR(G1476)=2024,#REF!,"")</f>
        <v/>
      </c>
      <c r="B1476" s="10" t="str">
        <f>IF(YEAR(G1476)=2025,#REF!,"")</f>
        <v/>
      </c>
      <c r="C1476" s="10" t="str">
        <f t="shared" si="117"/>
        <v>Afternoon45290</v>
      </c>
      <c r="D1476" s="5" t="str">
        <f>IF('by region'!$C$2="Any","Any",List!V1476)&amp;M1476&amp;IF('by region'!$I$2="Any","Any",N1476)&amp;G1476</f>
        <v>AnyJumpAny45290</v>
      </c>
      <c r="E1476" s="5" t="e">
        <f>IF(I1476=#REF!,List!G1476,"")</f>
        <v>#REF!</v>
      </c>
      <c r="F1476" s="5" t="e">
        <f t="shared" si="118"/>
        <v>#REF!</v>
      </c>
      <c r="G1476" s="15">
        <v>45290</v>
      </c>
      <c r="H1476" s="16" t="s">
        <v>37</v>
      </c>
      <c r="I1476" s="16" t="s">
        <v>57</v>
      </c>
      <c r="J1476" s="16" t="s">
        <v>9</v>
      </c>
      <c r="K1476" s="14" t="s">
        <v>10</v>
      </c>
      <c r="L1476" s="14" t="s">
        <v>19</v>
      </c>
      <c r="M1476" s="16" t="s">
        <v>12</v>
      </c>
      <c r="N1476" s="16" t="s">
        <v>13</v>
      </c>
      <c r="O1476" s="16" t="s">
        <v>14</v>
      </c>
      <c r="P1476" s="12">
        <f t="shared" si="119"/>
        <v>1</v>
      </c>
      <c r="Q1476" s="12" cm="1">
        <f t="array" ref="Q1476">SUMPRODUCT(($G$2:$G$3094=G1476)*(P1476&gt;$P$2:$P$3094))+1</f>
        <v>1</v>
      </c>
      <c r="R1476" s="12" t="e">
        <f>(Q1476*100000)+#REF!</f>
        <v>#REF!</v>
      </c>
      <c r="S1476" t="e" cm="1">
        <f t="array" ref="S1476">SUMPRODUCT(($G$2:$G$3094=G1476)*(R1476&gt;$R$2:$R$3094))+1</f>
        <v>#REF!</v>
      </c>
      <c r="T1476" t="str">
        <f t="shared" si="120"/>
        <v xml:space="preserve">Taunton </v>
      </c>
      <c r="U1476">
        <v>-1.8214285714285701</v>
      </c>
      <c r="V1476" t="s">
        <v>19</v>
      </c>
      <c r="W1476">
        <f t="shared" si="121"/>
        <v>2023</v>
      </c>
    </row>
    <row r="1477" spans="1:23" x14ac:dyDescent="0.25">
      <c r="A1477" s="10" t="str">
        <f>IF(YEAR(G1477)=2024,#REF!,"")</f>
        <v/>
      </c>
      <c r="B1477" s="10" t="str">
        <f>IF(YEAR(G1477)=2025,#REF!,"")</f>
        <v/>
      </c>
      <c r="C1477" s="10" t="str">
        <f t="shared" si="117"/>
        <v>Afternoon45291</v>
      </c>
      <c r="D1477" s="5" t="str">
        <f>IF('by region'!$C$2="Any","Any",List!V1477)&amp;M1477&amp;IF('by region'!$I$2="Any","Any",N1477)&amp;G1477</f>
        <v>AnyFlatAny45291</v>
      </c>
      <c r="E1477" s="5" t="e">
        <f>IF(I1477=#REF!,List!G1477,"")</f>
        <v>#REF!</v>
      </c>
      <c r="F1477" s="5" t="e">
        <f t="shared" si="118"/>
        <v>#REF!</v>
      </c>
      <c r="G1477" s="15">
        <v>45291</v>
      </c>
      <c r="H1477" s="16" t="s">
        <v>40</v>
      </c>
      <c r="I1477" s="16" t="s">
        <v>36</v>
      </c>
      <c r="J1477" s="16" t="s">
        <v>9</v>
      </c>
      <c r="K1477" s="14" t="s">
        <v>24</v>
      </c>
      <c r="L1477" s="14" t="s">
        <v>19</v>
      </c>
      <c r="M1477" s="16" t="s">
        <v>25</v>
      </c>
      <c r="N1477" s="16" t="s">
        <v>26</v>
      </c>
      <c r="O1477" s="16" t="s">
        <v>14</v>
      </c>
      <c r="P1477" s="12">
        <f t="shared" si="119"/>
        <v>1</v>
      </c>
      <c r="Q1477" s="12" cm="1">
        <f t="array" ref="Q1477">SUMPRODUCT(($G$2:$G$3094=G1477)*(P1477&gt;$P$2:$P$3094))+1</f>
        <v>1</v>
      </c>
      <c r="R1477" s="12" t="e">
        <f>(Q1477*100000)+#REF!</f>
        <v>#REF!</v>
      </c>
      <c r="S1477" t="e" cm="1">
        <f t="array" ref="S1477">SUMPRODUCT(($G$2:$G$3094=G1477)*(R1477&gt;$R$2:$R$3094))+1</f>
        <v>#REF!</v>
      </c>
      <c r="T1477" t="str">
        <f t="shared" si="120"/>
        <v xml:space="preserve">LINGFIELD PARK </v>
      </c>
      <c r="U1477">
        <v>-1.96428571428571</v>
      </c>
      <c r="V1477" t="s">
        <v>17</v>
      </c>
      <c r="W1477">
        <f t="shared" si="121"/>
        <v>2023</v>
      </c>
    </row>
    <row r="1478" spans="1:23" x14ac:dyDescent="0.25">
      <c r="A1478" s="10" t="str">
        <f>IF(YEAR(G1478)=2024,#REF!,"")</f>
        <v/>
      </c>
      <c r="B1478" s="10" t="str">
        <f>IF(YEAR(G1478)=2025,#REF!,"")</f>
        <v/>
      </c>
      <c r="C1478" s="10" t="str">
        <f t="shared" si="117"/>
        <v>Afternoon45291</v>
      </c>
      <c r="D1478" s="5" t="str">
        <f>IF('by region'!$C$2="Any","Any",List!V1478)&amp;M1478&amp;IF('by region'!$I$2="Any","Any",N1478)&amp;G1478</f>
        <v>AnyJumpAny45291</v>
      </c>
      <c r="E1478" s="5" t="e">
        <f>IF(I1478=#REF!,List!G1478,"")</f>
        <v>#REF!</v>
      </c>
      <c r="F1478" s="5" t="e">
        <f t="shared" si="118"/>
        <v>#REF!</v>
      </c>
      <c r="G1478" s="15">
        <v>45291</v>
      </c>
      <c r="H1478" s="16" t="s">
        <v>40</v>
      </c>
      <c r="I1478" s="16" t="s">
        <v>60</v>
      </c>
      <c r="J1478" s="16" t="s">
        <v>9</v>
      </c>
      <c r="K1478" s="14" t="s">
        <v>24</v>
      </c>
      <c r="L1478" s="14" t="s">
        <v>17</v>
      </c>
      <c r="M1478" s="16" t="s">
        <v>12</v>
      </c>
      <c r="N1478" s="16" t="s">
        <v>13</v>
      </c>
      <c r="O1478" s="16" t="s">
        <v>14</v>
      </c>
      <c r="P1478" s="12">
        <f t="shared" si="119"/>
        <v>1</v>
      </c>
      <c r="Q1478" s="12" cm="1">
        <f t="array" ref="Q1478">SUMPRODUCT(($G$2:$G$3094=G1478)*(P1478&gt;$P$2:$P$3094))+1</f>
        <v>1</v>
      </c>
      <c r="R1478" s="12" t="e">
        <f>(Q1478*100000)+#REF!</f>
        <v>#REF!</v>
      </c>
      <c r="S1478" t="e" cm="1">
        <f t="array" ref="S1478">SUMPRODUCT(($G$2:$G$3094=G1478)*(R1478&gt;$R$2:$R$3094))+1</f>
        <v>#REF!</v>
      </c>
      <c r="T1478" t="str">
        <f t="shared" si="120"/>
        <v xml:space="preserve">Uttoxeter </v>
      </c>
      <c r="U1478">
        <v>-2.1071428571428599</v>
      </c>
      <c r="V1478" t="s">
        <v>17</v>
      </c>
      <c r="W1478">
        <f t="shared" si="121"/>
        <v>2023</v>
      </c>
    </row>
    <row r="1479" spans="1:23" x14ac:dyDescent="0.25">
      <c r="A1479" s="10" t="str">
        <f>IF(YEAR(G1479)=2024,#REF!,"")</f>
        <v/>
      </c>
      <c r="B1479" s="10" t="str">
        <f>IF(YEAR(G1479)=2025,#REF!,"")</f>
        <v/>
      </c>
      <c r="C1479" s="10" t="str">
        <f t="shared" si="117"/>
        <v>Afternoon45291</v>
      </c>
      <c r="D1479" s="5" t="str">
        <f>IF('by region'!$C$2="Any","Any",List!V1479)&amp;M1479&amp;IF('by region'!$I$2="Any","Any",N1479)&amp;G1479</f>
        <v>AnyJumpAny45291</v>
      </c>
      <c r="E1479" s="5" t="e">
        <f>IF(I1479=#REF!,List!G1479,"")</f>
        <v>#REF!</v>
      </c>
      <c r="F1479" s="5" t="e">
        <f t="shared" si="118"/>
        <v>#REF!</v>
      </c>
      <c r="G1479" s="15">
        <v>45291</v>
      </c>
      <c r="H1479" s="16" t="s">
        <v>40</v>
      </c>
      <c r="I1479" s="16" t="s">
        <v>48</v>
      </c>
      <c r="J1479" s="16" t="s">
        <v>9</v>
      </c>
      <c r="K1479" s="14" t="s">
        <v>16</v>
      </c>
      <c r="L1479" s="14" t="s">
        <v>17</v>
      </c>
      <c r="M1479" s="16" t="s">
        <v>12</v>
      </c>
      <c r="N1479" s="16" t="s">
        <v>13</v>
      </c>
      <c r="O1479" s="16" t="s">
        <v>14</v>
      </c>
      <c r="P1479" s="12">
        <f t="shared" si="119"/>
        <v>1</v>
      </c>
      <c r="Q1479" s="12" cm="1">
        <f t="array" ref="Q1479">SUMPRODUCT(($G$2:$G$3094=G1479)*(P1479&gt;$P$2:$P$3094))+1</f>
        <v>1</v>
      </c>
      <c r="R1479" s="12" t="e">
        <f>(Q1479*100000)+#REF!</f>
        <v>#REF!</v>
      </c>
      <c r="S1479" t="e" cm="1">
        <f t="array" ref="S1479">SUMPRODUCT(($G$2:$G$3094=G1479)*(R1479&gt;$R$2:$R$3094))+1</f>
        <v>#REF!</v>
      </c>
      <c r="T1479" t="str">
        <f t="shared" si="120"/>
        <v xml:space="preserve">Warwick </v>
      </c>
      <c r="U1479">
        <v>-2.25</v>
      </c>
      <c r="V1479" t="s">
        <v>19</v>
      </c>
      <c r="W1479">
        <f t="shared" si="121"/>
        <v>2023</v>
      </c>
    </row>
    <row r="1480" spans="1:23" x14ac:dyDescent="0.25">
      <c r="A1480" s="10" t="str">
        <f>IF(YEAR(G1480)=2024,#REF!,"")</f>
        <v/>
      </c>
      <c r="B1480" s="10" t="str">
        <f>IF(YEAR(G1480)=2025,#REF!,"")</f>
        <v/>
      </c>
      <c r="C1480" s="10" t="str">
        <f t="shared" si="117"/>
        <v/>
      </c>
      <c r="D1480" s="5" t="str">
        <f>IF('by region'!$C$2="Any","Any",List!V1480)&amp;M1480&amp;IF('by region'!$I$2="Any","Any",N1480)&amp;G1480</f>
        <v>AnyAny</v>
      </c>
      <c r="E1480" s="5" t="e">
        <f>IF(I1480=#REF!,List!G1480,"")</f>
        <v>#REF!</v>
      </c>
      <c r="F1480" s="5" t="str">
        <f t="shared" si="118"/>
        <v/>
      </c>
      <c r="G1480" s="1"/>
      <c r="P1480" s="12">
        <f t="shared" si="119"/>
        <v>4</v>
      </c>
      <c r="Q1480" s="12" cm="1">
        <f t="array" ref="Q1480">SUMPRODUCT(($G$2:$G$3094=G1480)*(P1480&gt;$P$2:$P$3094))+1</f>
        <v>1320</v>
      </c>
      <c r="R1480" s="12" t="e">
        <f>(Q1480*100000)+#REF!</f>
        <v>#REF!</v>
      </c>
      <c r="W1480">
        <f t="shared" si="121"/>
        <v>1900</v>
      </c>
    </row>
    <row r="1481" spans="1:23" x14ac:dyDescent="0.25">
      <c r="A1481" s="10" t="str">
        <f>IF(YEAR(G1481)=2024,#REF!,"")</f>
        <v/>
      </c>
      <c r="B1481" s="10" t="str">
        <f>IF(YEAR(G1481)=2025,#REF!,"")</f>
        <v/>
      </c>
      <c r="C1481" s="10" t="str">
        <f t="shared" si="117"/>
        <v/>
      </c>
      <c r="D1481" s="5" t="str">
        <f>IF('by region'!$C$2="Any","Any",List!V1481)&amp;M1481&amp;IF('by region'!$I$2="Any","Any",N1481)&amp;G1481</f>
        <v>AnyAny</v>
      </c>
      <c r="E1481" s="5" t="e">
        <f>IF(I1481=#REF!,List!G1481,"")</f>
        <v>#REF!</v>
      </c>
      <c r="F1481" s="5" t="str">
        <f t="shared" si="118"/>
        <v/>
      </c>
      <c r="G1481" s="1"/>
      <c r="P1481" s="12">
        <f t="shared" si="119"/>
        <v>4</v>
      </c>
      <c r="Q1481" s="12" cm="1">
        <f t="array" ref="Q1481">SUMPRODUCT(($G$2:$G$3094=G1481)*(P1481&gt;$P$2:$P$3094))+1</f>
        <v>1320</v>
      </c>
      <c r="R1481" s="12" t="e">
        <f>(Q1481*100000)+#REF!</f>
        <v>#REF!</v>
      </c>
      <c r="W1481">
        <f t="shared" si="121"/>
        <v>1900</v>
      </c>
    </row>
    <row r="1482" spans="1:23" x14ac:dyDescent="0.25">
      <c r="A1482" s="10" t="str">
        <f>IF(YEAR(G1482)=2024,#REF!,"")</f>
        <v/>
      </c>
      <c r="B1482" s="10" t="str">
        <f>IF(YEAR(G1482)=2025,#REF!,"")</f>
        <v/>
      </c>
      <c r="C1482" s="10" t="str">
        <f t="shared" si="117"/>
        <v/>
      </c>
      <c r="D1482" s="5" t="str">
        <f>IF('by region'!$C$2="Any","Any",List!V1482)&amp;M1482&amp;IF('by region'!$I$2="Any","Any",N1482)&amp;G1482</f>
        <v>AnyAny</v>
      </c>
      <c r="E1482" s="5" t="e">
        <f>IF(I1482=#REF!,List!G1482,"")</f>
        <v>#REF!</v>
      </c>
      <c r="F1482" s="5" t="str">
        <f t="shared" si="118"/>
        <v/>
      </c>
      <c r="G1482" s="1"/>
      <c r="P1482" s="12">
        <f t="shared" si="119"/>
        <v>4</v>
      </c>
      <c r="Q1482" s="12" cm="1">
        <f t="array" ref="Q1482">SUMPRODUCT(($G$2:$G$3094=G1482)*(P1482&gt;$P$2:$P$3094))+1</f>
        <v>1320</v>
      </c>
      <c r="R1482" s="12" t="e">
        <f>(Q1482*100000)+#REF!</f>
        <v>#REF!</v>
      </c>
      <c r="W1482">
        <f t="shared" si="121"/>
        <v>1900</v>
      </c>
    </row>
    <row r="1483" spans="1:23" x14ac:dyDescent="0.25">
      <c r="A1483" s="10" t="str">
        <f>IF(YEAR(G1483)=2024,#REF!,"")</f>
        <v/>
      </c>
      <c r="B1483" s="10" t="str">
        <f>IF(YEAR(G1483)=2025,#REF!,"")</f>
        <v/>
      </c>
      <c r="C1483" s="10" t="str">
        <f t="shared" si="117"/>
        <v/>
      </c>
      <c r="D1483" s="5" t="str">
        <f>IF('by region'!$C$2="Any","Any",List!V1483)&amp;M1483&amp;IF('by region'!$I$2="Any","Any",N1483)&amp;G1483</f>
        <v>AnyAny</v>
      </c>
      <c r="E1483" s="5" t="e">
        <f>IF(I1483=#REF!,List!G1483,"")</f>
        <v>#REF!</v>
      </c>
      <c r="F1483" s="5" t="str">
        <f t="shared" si="118"/>
        <v/>
      </c>
      <c r="G1483" s="1"/>
      <c r="P1483" s="12">
        <f t="shared" si="119"/>
        <v>4</v>
      </c>
      <c r="Q1483" s="12" cm="1">
        <f t="array" ref="Q1483">SUMPRODUCT(($G$2:$G$3094=G1483)*(P1483&gt;$P$2:$P$3094))+1</f>
        <v>1320</v>
      </c>
      <c r="R1483" s="12" t="e">
        <f>(Q1483*100000)+#REF!</f>
        <v>#REF!</v>
      </c>
      <c r="W1483">
        <f t="shared" si="121"/>
        <v>1900</v>
      </c>
    </row>
    <row r="1484" spans="1:23" x14ac:dyDescent="0.25">
      <c r="A1484" s="10" t="str">
        <f>IF(YEAR(G1484)=2024,#REF!,"")</f>
        <v/>
      </c>
      <c r="B1484" s="10" t="str">
        <f>IF(YEAR(G1484)=2025,#REF!,"")</f>
        <v/>
      </c>
      <c r="C1484" s="10" t="str">
        <f t="shared" si="117"/>
        <v/>
      </c>
      <c r="D1484" s="5" t="str">
        <f>IF('by region'!$C$2="Any","Any",List!V1484)&amp;M1484&amp;IF('by region'!$I$2="Any","Any",N1484)&amp;G1484</f>
        <v>AnyAny</v>
      </c>
      <c r="E1484" s="5" t="e">
        <f>IF(I1484=#REF!,List!G1484,"")</f>
        <v>#REF!</v>
      </c>
      <c r="F1484" s="5" t="str">
        <f t="shared" si="118"/>
        <v/>
      </c>
      <c r="G1484" s="1"/>
      <c r="P1484" s="12">
        <f t="shared" si="119"/>
        <v>4</v>
      </c>
      <c r="Q1484" s="12" cm="1">
        <f t="array" ref="Q1484">SUMPRODUCT(($G$2:$G$3094=G1484)*(P1484&gt;$P$2:$P$3094))+1</f>
        <v>1320</v>
      </c>
      <c r="R1484" s="12" t="e">
        <f>(Q1484*100000)+#REF!</f>
        <v>#REF!</v>
      </c>
      <c r="W1484">
        <f t="shared" si="121"/>
        <v>1900</v>
      </c>
    </row>
    <row r="1485" spans="1:23" x14ac:dyDescent="0.25">
      <c r="A1485" s="10" t="str">
        <f>IF(YEAR(G1485)=2024,#REF!,"")</f>
        <v/>
      </c>
      <c r="B1485" s="10" t="str">
        <f>IF(YEAR(G1485)=2025,#REF!,"")</f>
        <v/>
      </c>
      <c r="C1485" s="10" t="str">
        <f t="shared" si="117"/>
        <v/>
      </c>
      <c r="D1485" s="5" t="str">
        <f>IF('by region'!$C$2="Any","Any",List!V1485)&amp;M1485&amp;IF('by region'!$I$2="Any","Any",N1485)&amp;G1485</f>
        <v>AnyAny</v>
      </c>
      <c r="E1485" s="5" t="e">
        <f>IF(I1485=#REF!,List!G1485,"")</f>
        <v>#REF!</v>
      </c>
      <c r="F1485" s="5" t="str">
        <f t="shared" si="118"/>
        <v/>
      </c>
      <c r="G1485" s="1"/>
      <c r="P1485" s="12">
        <f t="shared" si="119"/>
        <v>4</v>
      </c>
      <c r="Q1485" s="12" cm="1">
        <f t="array" ref="Q1485">SUMPRODUCT(($G$2:$G$3094=G1485)*(P1485&gt;$P$2:$P$3094))+1</f>
        <v>1320</v>
      </c>
      <c r="R1485" s="12" t="e">
        <f>(Q1485*100000)+#REF!</f>
        <v>#REF!</v>
      </c>
      <c r="W1485">
        <f t="shared" si="121"/>
        <v>1900</v>
      </c>
    </row>
    <row r="1486" spans="1:23" x14ac:dyDescent="0.25">
      <c r="A1486" s="10" t="str">
        <f>IF(YEAR(G1486)=2024,#REF!,"")</f>
        <v/>
      </c>
      <c r="B1486" s="10" t="str">
        <f>IF(YEAR(G1486)=2025,#REF!,"")</f>
        <v/>
      </c>
      <c r="C1486" s="10" t="str">
        <f t="shared" si="117"/>
        <v/>
      </c>
      <c r="D1486" s="5" t="str">
        <f>IF('by region'!$C$2="Any","Any",List!V1486)&amp;M1486&amp;IF('by region'!$I$2="Any","Any",N1486)&amp;G1486</f>
        <v>AnyAny</v>
      </c>
      <c r="E1486" s="5" t="e">
        <f>IF(I1486=#REF!,List!G1486,"")</f>
        <v>#REF!</v>
      </c>
      <c r="F1486" s="5" t="str">
        <f t="shared" si="118"/>
        <v/>
      </c>
      <c r="G1486" s="1"/>
      <c r="P1486" s="12">
        <f t="shared" si="119"/>
        <v>4</v>
      </c>
      <c r="Q1486" s="12" cm="1">
        <f t="array" ref="Q1486">SUMPRODUCT(($G$2:$G$3094=G1486)*(P1486&gt;$P$2:$P$3094))+1</f>
        <v>1320</v>
      </c>
      <c r="R1486" s="12" t="e">
        <f>(Q1486*100000)+#REF!</f>
        <v>#REF!</v>
      </c>
      <c r="W1486">
        <f t="shared" si="121"/>
        <v>1900</v>
      </c>
    </row>
    <row r="1487" spans="1:23" x14ac:dyDescent="0.25">
      <c r="A1487" s="10" t="str">
        <f>IF(YEAR(G1487)=2024,#REF!,"")</f>
        <v/>
      </c>
      <c r="B1487" s="10" t="str">
        <f>IF(YEAR(G1487)=2025,#REF!,"")</f>
        <v/>
      </c>
      <c r="C1487" s="10" t="str">
        <f t="shared" si="117"/>
        <v/>
      </c>
      <c r="D1487" s="5" t="str">
        <f>IF('by region'!$C$2="Any","Any",List!V1487)&amp;M1487&amp;IF('by region'!$I$2="Any","Any",N1487)&amp;G1487</f>
        <v>AnyAny</v>
      </c>
      <c r="E1487" s="5" t="e">
        <f>IF(I1487=#REF!,List!G1487,"")</f>
        <v>#REF!</v>
      </c>
      <c r="F1487" s="5" t="str">
        <f t="shared" si="118"/>
        <v/>
      </c>
      <c r="G1487" s="1"/>
      <c r="P1487" s="12">
        <f t="shared" si="119"/>
        <v>4</v>
      </c>
      <c r="Q1487" s="12" cm="1">
        <f t="array" ref="Q1487">SUMPRODUCT(($G$2:$G$3094=G1487)*(P1487&gt;$P$2:$P$3094))+1</f>
        <v>1320</v>
      </c>
      <c r="R1487" s="12" t="e">
        <f>(Q1487*100000)+#REF!</f>
        <v>#REF!</v>
      </c>
      <c r="W1487">
        <f t="shared" si="121"/>
        <v>1900</v>
      </c>
    </row>
    <row r="1488" spans="1:23" x14ac:dyDescent="0.25">
      <c r="A1488" s="10" t="str">
        <f>IF(YEAR(G1488)=2024,#REF!,"")</f>
        <v/>
      </c>
      <c r="B1488" s="10" t="str">
        <f>IF(YEAR(G1488)=2025,#REF!,"")</f>
        <v/>
      </c>
      <c r="C1488" s="10" t="str">
        <f t="shared" si="117"/>
        <v/>
      </c>
      <c r="D1488" s="5" t="str">
        <f>IF('by region'!$C$2="Any","Any",List!V1488)&amp;M1488&amp;IF('by region'!$I$2="Any","Any",N1488)&amp;G1488</f>
        <v>AnyAny</v>
      </c>
      <c r="E1488" s="5" t="e">
        <f>IF(I1488=#REF!,List!G1488,"")</f>
        <v>#REF!</v>
      </c>
      <c r="F1488" s="5" t="str">
        <f t="shared" si="118"/>
        <v/>
      </c>
      <c r="G1488" s="1"/>
      <c r="P1488" s="12">
        <f t="shared" si="119"/>
        <v>4</v>
      </c>
      <c r="Q1488" s="12" cm="1">
        <f t="array" ref="Q1488">SUMPRODUCT(($G$2:$G$3094=G1488)*(P1488&gt;$P$2:$P$3094))+1</f>
        <v>1320</v>
      </c>
      <c r="R1488" s="12" t="e">
        <f>(Q1488*100000)+#REF!</f>
        <v>#REF!</v>
      </c>
      <c r="W1488">
        <f t="shared" si="121"/>
        <v>1900</v>
      </c>
    </row>
    <row r="1489" spans="1:23" x14ac:dyDescent="0.25">
      <c r="A1489" s="10" t="str">
        <f>IF(YEAR(G1489)=2024,#REF!,"")</f>
        <v/>
      </c>
      <c r="B1489" s="10" t="str">
        <f>IF(YEAR(G1489)=2025,#REF!,"")</f>
        <v/>
      </c>
      <c r="C1489" s="10" t="str">
        <f t="shared" si="117"/>
        <v/>
      </c>
      <c r="D1489" s="5" t="str">
        <f>IF('by region'!$C$2="Any","Any",List!V1489)&amp;M1489&amp;IF('by region'!$I$2="Any","Any",N1489)&amp;G1489</f>
        <v>AnyAny</v>
      </c>
      <c r="E1489" s="5" t="e">
        <f>IF(I1489=#REF!,List!G1489,"")</f>
        <v>#REF!</v>
      </c>
      <c r="F1489" s="5" t="str">
        <f t="shared" si="118"/>
        <v/>
      </c>
      <c r="G1489" s="1"/>
      <c r="P1489" s="12">
        <f t="shared" si="119"/>
        <v>4</v>
      </c>
      <c r="Q1489" s="12" cm="1">
        <f t="array" ref="Q1489">SUMPRODUCT(($G$2:$G$3094=G1489)*(P1489&gt;$P$2:$P$3094))+1</f>
        <v>1320</v>
      </c>
      <c r="R1489" s="12" t="e">
        <f>(Q1489*100000)+#REF!</f>
        <v>#REF!</v>
      </c>
      <c r="W1489">
        <f t="shared" si="121"/>
        <v>1900</v>
      </c>
    </row>
    <row r="1490" spans="1:23" x14ac:dyDescent="0.25">
      <c r="A1490" s="10" t="str">
        <f>IF(YEAR(G1490)=2024,#REF!,"")</f>
        <v/>
      </c>
      <c r="B1490" s="10" t="str">
        <f>IF(YEAR(G1490)=2025,#REF!,"")</f>
        <v/>
      </c>
      <c r="C1490" s="10" t="str">
        <f t="shared" si="117"/>
        <v/>
      </c>
      <c r="D1490" s="5" t="str">
        <f>IF('by region'!$C$2="Any","Any",List!V1490)&amp;M1490&amp;IF('by region'!$I$2="Any","Any",N1490)&amp;G1490</f>
        <v>AnyAny</v>
      </c>
      <c r="E1490" s="5" t="e">
        <f>IF(I1490=#REF!,List!G1490,"")</f>
        <v>#REF!</v>
      </c>
      <c r="F1490" s="5" t="str">
        <f t="shared" si="118"/>
        <v/>
      </c>
      <c r="G1490" s="1"/>
      <c r="P1490" s="12">
        <f t="shared" si="119"/>
        <v>4</v>
      </c>
      <c r="Q1490" s="12" cm="1">
        <f t="array" ref="Q1490">SUMPRODUCT(($G$2:$G$3094=G1490)*(P1490&gt;$P$2:$P$3094))+1</f>
        <v>1320</v>
      </c>
      <c r="R1490" s="12" t="e">
        <f>(Q1490*100000)+#REF!</f>
        <v>#REF!</v>
      </c>
      <c r="W1490">
        <f t="shared" si="121"/>
        <v>1900</v>
      </c>
    </row>
    <row r="1491" spans="1:23" x14ac:dyDescent="0.25">
      <c r="A1491" s="10" t="str">
        <f>IF(YEAR(G1491)=2024,#REF!,"")</f>
        <v/>
      </c>
      <c r="B1491" s="10" t="str">
        <f>IF(YEAR(G1491)=2025,#REF!,"")</f>
        <v/>
      </c>
      <c r="C1491" s="10" t="str">
        <f t="shared" si="117"/>
        <v/>
      </c>
      <c r="D1491" s="5" t="str">
        <f>IF('by region'!$C$2="Any","Any",List!V1491)&amp;M1491&amp;IF('by region'!$I$2="Any","Any",N1491)&amp;G1491</f>
        <v>AnyAny</v>
      </c>
      <c r="E1491" s="5" t="e">
        <f>IF(I1491=#REF!,List!G1491,"")</f>
        <v>#REF!</v>
      </c>
      <c r="F1491" s="5" t="str">
        <f t="shared" si="118"/>
        <v/>
      </c>
      <c r="G1491" s="1"/>
      <c r="P1491" s="12">
        <f t="shared" si="119"/>
        <v>4</v>
      </c>
      <c r="Q1491" s="12" cm="1">
        <f t="array" ref="Q1491">SUMPRODUCT(($G$2:$G$3094=G1491)*(P1491&gt;$P$2:$P$3094))+1</f>
        <v>1320</v>
      </c>
      <c r="R1491" s="12" t="e">
        <f>(Q1491*100000)+#REF!</f>
        <v>#REF!</v>
      </c>
      <c r="W1491">
        <f t="shared" si="121"/>
        <v>1900</v>
      </c>
    </row>
    <row r="1492" spans="1:23" x14ac:dyDescent="0.25">
      <c r="A1492" s="10" t="str">
        <f>IF(YEAR(G1492)=2024,#REF!,"")</f>
        <v/>
      </c>
      <c r="B1492" s="10" t="str">
        <f>IF(YEAR(G1492)=2025,#REF!,"")</f>
        <v/>
      </c>
      <c r="C1492" s="10" t="str">
        <f t="shared" si="117"/>
        <v/>
      </c>
      <c r="D1492" s="5" t="str">
        <f>IF('by region'!$C$2="Any","Any",List!V1492)&amp;M1492&amp;IF('by region'!$I$2="Any","Any",N1492)&amp;G1492</f>
        <v>AnyAny</v>
      </c>
      <c r="E1492" s="5" t="e">
        <f>IF(I1492=#REF!,List!G1492,"")</f>
        <v>#REF!</v>
      </c>
      <c r="F1492" s="5" t="str">
        <f t="shared" si="118"/>
        <v/>
      </c>
      <c r="G1492" s="1"/>
      <c r="P1492" s="12">
        <f t="shared" si="119"/>
        <v>4</v>
      </c>
      <c r="Q1492" s="12" cm="1">
        <f t="array" ref="Q1492">SUMPRODUCT(($G$2:$G$3094=G1492)*(P1492&gt;$P$2:$P$3094))+1</f>
        <v>1320</v>
      </c>
      <c r="R1492" s="12" t="e">
        <f>(Q1492*100000)+#REF!</f>
        <v>#REF!</v>
      </c>
      <c r="W1492">
        <f t="shared" si="121"/>
        <v>1900</v>
      </c>
    </row>
    <row r="1493" spans="1:23" x14ac:dyDescent="0.25">
      <c r="A1493" s="10" t="str">
        <f>IF(YEAR(G1493)=2024,#REF!,"")</f>
        <v/>
      </c>
      <c r="B1493" s="10" t="str">
        <f>IF(YEAR(G1493)=2025,#REF!,"")</f>
        <v/>
      </c>
      <c r="C1493" s="10" t="str">
        <f t="shared" si="117"/>
        <v/>
      </c>
      <c r="D1493" s="5" t="str">
        <f>IF('by region'!$C$2="Any","Any",List!V1493)&amp;M1493&amp;IF('by region'!$I$2="Any","Any",N1493)&amp;G1493</f>
        <v>AnyAny</v>
      </c>
      <c r="E1493" s="5" t="e">
        <f>IF(I1493=#REF!,List!G1493,"")</f>
        <v>#REF!</v>
      </c>
      <c r="F1493" s="5" t="str">
        <f t="shared" si="118"/>
        <v/>
      </c>
      <c r="G1493" s="1"/>
      <c r="P1493" s="12">
        <f t="shared" si="119"/>
        <v>4</v>
      </c>
      <c r="Q1493" s="12" cm="1">
        <f t="array" ref="Q1493">SUMPRODUCT(($G$2:$G$3094=G1493)*(P1493&gt;$P$2:$P$3094))+1</f>
        <v>1320</v>
      </c>
      <c r="R1493" s="12" t="e">
        <f>(Q1493*100000)+#REF!</f>
        <v>#REF!</v>
      </c>
      <c r="W1493">
        <f t="shared" si="121"/>
        <v>1900</v>
      </c>
    </row>
    <row r="1494" spans="1:23" x14ac:dyDescent="0.25">
      <c r="A1494" s="10" t="str">
        <f>IF(YEAR(G1494)=2024,#REF!,"")</f>
        <v/>
      </c>
      <c r="B1494" s="10" t="str">
        <f>IF(YEAR(G1494)=2025,#REF!,"")</f>
        <v/>
      </c>
      <c r="C1494" s="10" t="str">
        <f t="shared" si="117"/>
        <v/>
      </c>
      <c r="D1494" s="5" t="str">
        <f>IF('by region'!$C$2="Any","Any",List!V1494)&amp;M1494&amp;IF('by region'!$I$2="Any","Any",N1494)&amp;G1494</f>
        <v>AnyAny</v>
      </c>
      <c r="E1494" s="5" t="e">
        <f>IF(I1494=#REF!,List!G1494,"")</f>
        <v>#REF!</v>
      </c>
      <c r="F1494" s="5" t="str">
        <f t="shared" si="118"/>
        <v/>
      </c>
      <c r="G1494" s="1"/>
      <c r="P1494" s="12">
        <f t="shared" si="119"/>
        <v>4</v>
      </c>
      <c r="Q1494" s="12" cm="1">
        <f t="array" ref="Q1494">SUMPRODUCT(($G$2:$G$3094=G1494)*(P1494&gt;$P$2:$P$3094))+1</f>
        <v>1320</v>
      </c>
      <c r="R1494" s="12" t="e">
        <f>(Q1494*100000)+#REF!</f>
        <v>#REF!</v>
      </c>
      <c r="W1494">
        <f t="shared" si="121"/>
        <v>1900</v>
      </c>
    </row>
    <row r="1495" spans="1:23" x14ac:dyDescent="0.25">
      <c r="A1495" s="10" t="str">
        <f>IF(YEAR(G1495)=2024,#REF!,"")</f>
        <v/>
      </c>
      <c r="B1495" s="10" t="str">
        <f>IF(YEAR(G1495)=2025,#REF!,"")</f>
        <v/>
      </c>
      <c r="C1495" s="10" t="str">
        <f t="shared" si="117"/>
        <v/>
      </c>
      <c r="D1495" s="5" t="str">
        <f>IF('by region'!$C$2="Any","Any",List!V1495)&amp;M1495&amp;IF('by region'!$I$2="Any","Any",N1495)&amp;G1495</f>
        <v>AnyAny</v>
      </c>
      <c r="E1495" s="5" t="e">
        <f>IF(I1495=#REF!,List!G1495,"")</f>
        <v>#REF!</v>
      </c>
      <c r="F1495" s="5" t="str">
        <f t="shared" si="118"/>
        <v/>
      </c>
      <c r="G1495" s="1"/>
      <c r="P1495" s="12">
        <f t="shared" si="119"/>
        <v>4</v>
      </c>
      <c r="Q1495" s="12" cm="1">
        <f t="array" ref="Q1495">SUMPRODUCT(($G$2:$G$3094=G1495)*(P1495&gt;$P$2:$P$3094))+1</f>
        <v>1320</v>
      </c>
      <c r="R1495" s="12" t="e">
        <f>(Q1495*100000)+#REF!</f>
        <v>#REF!</v>
      </c>
      <c r="W1495">
        <f t="shared" si="121"/>
        <v>1900</v>
      </c>
    </row>
    <row r="1496" spans="1:23" x14ac:dyDescent="0.25">
      <c r="A1496" s="10" t="str">
        <f>IF(YEAR(G1496)=2024,#REF!,"")</f>
        <v/>
      </c>
      <c r="B1496" s="10" t="str">
        <f>IF(YEAR(G1496)=2025,#REF!,"")</f>
        <v/>
      </c>
      <c r="C1496" s="10" t="str">
        <f t="shared" si="117"/>
        <v/>
      </c>
      <c r="D1496" s="5" t="str">
        <f>IF('by region'!$C$2="Any","Any",List!V1496)&amp;M1496&amp;IF('by region'!$I$2="Any","Any",N1496)&amp;G1496</f>
        <v>AnyAny</v>
      </c>
      <c r="E1496" s="5" t="e">
        <f>IF(I1496=#REF!,List!G1496,"")</f>
        <v>#REF!</v>
      </c>
      <c r="F1496" s="5" t="str">
        <f t="shared" si="118"/>
        <v/>
      </c>
      <c r="G1496" s="1"/>
      <c r="P1496" s="12">
        <f t="shared" si="119"/>
        <v>4</v>
      </c>
      <c r="Q1496" s="12" cm="1">
        <f t="array" ref="Q1496">SUMPRODUCT(($G$2:$G$3094=G1496)*(P1496&gt;$P$2:$P$3094))+1</f>
        <v>1320</v>
      </c>
      <c r="R1496" s="12" t="e">
        <f>(Q1496*100000)+#REF!</f>
        <v>#REF!</v>
      </c>
      <c r="W1496">
        <f t="shared" si="121"/>
        <v>1900</v>
      </c>
    </row>
    <row r="1497" spans="1:23" x14ac:dyDescent="0.25">
      <c r="A1497" s="10" t="str">
        <f>IF(YEAR(G1497)=2024,#REF!,"")</f>
        <v/>
      </c>
      <c r="B1497" s="10" t="str">
        <f>IF(YEAR(G1497)=2025,#REF!,"")</f>
        <v/>
      </c>
      <c r="C1497" s="10" t="str">
        <f t="shared" si="117"/>
        <v/>
      </c>
      <c r="D1497" s="5" t="str">
        <f>IF('by region'!$C$2="Any","Any",List!V1497)&amp;M1497&amp;IF('by region'!$I$2="Any","Any",N1497)&amp;G1497</f>
        <v>AnyAny</v>
      </c>
      <c r="E1497" s="5" t="e">
        <f>IF(I1497=#REF!,List!G1497,"")</f>
        <v>#REF!</v>
      </c>
      <c r="F1497" s="5" t="str">
        <f t="shared" si="118"/>
        <v/>
      </c>
      <c r="G1497" s="1"/>
      <c r="P1497" s="12">
        <f t="shared" si="119"/>
        <v>4</v>
      </c>
      <c r="Q1497" s="12" cm="1">
        <f t="array" ref="Q1497">SUMPRODUCT(($G$2:$G$3094=G1497)*(P1497&gt;$P$2:$P$3094))+1</f>
        <v>1320</v>
      </c>
      <c r="R1497" s="12" t="e">
        <f>(Q1497*100000)+#REF!</f>
        <v>#REF!</v>
      </c>
      <c r="W1497">
        <f t="shared" si="121"/>
        <v>1900</v>
      </c>
    </row>
    <row r="1498" spans="1:23" x14ac:dyDescent="0.25">
      <c r="A1498" s="10" t="str">
        <f>IF(YEAR(G1498)=2024,#REF!,"")</f>
        <v/>
      </c>
      <c r="B1498" s="10" t="str">
        <f>IF(YEAR(G1498)=2025,#REF!,"")</f>
        <v/>
      </c>
      <c r="C1498" s="10" t="str">
        <f t="shared" si="117"/>
        <v/>
      </c>
      <c r="D1498" s="5" t="str">
        <f>IF('by region'!$C$2="Any","Any",List!V1498)&amp;M1498&amp;IF('by region'!$I$2="Any","Any",N1498)&amp;G1498</f>
        <v>AnyAny</v>
      </c>
      <c r="E1498" s="5" t="e">
        <f>IF(I1498=#REF!,List!G1498,"")</f>
        <v>#REF!</v>
      </c>
      <c r="F1498" s="5" t="str">
        <f t="shared" si="118"/>
        <v/>
      </c>
      <c r="G1498" s="1"/>
      <c r="P1498" s="12">
        <f t="shared" si="119"/>
        <v>4</v>
      </c>
      <c r="Q1498" s="12" cm="1">
        <f t="array" ref="Q1498">SUMPRODUCT(($G$2:$G$3094=G1498)*(P1498&gt;$P$2:$P$3094))+1</f>
        <v>1320</v>
      </c>
      <c r="R1498" s="12" t="e">
        <f>(Q1498*100000)+#REF!</f>
        <v>#REF!</v>
      </c>
      <c r="W1498">
        <f t="shared" si="121"/>
        <v>1900</v>
      </c>
    </row>
    <row r="1499" spans="1:23" x14ac:dyDescent="0.25">
      <c r="A1499" s="10" t="str">
        <f>IF(YEAR(G1499)=2024,#REF!,"")</f>
        <v/>
      </c>
      <c r="B1499" s="10" t="str">
        <f>IF(YEAR(G1499)=2025,#REF!,"")</f>
        <v/>
      </c>
      <c r="C1499" s="10" t="str">
        <f t="shared" si="117"/>
        <v/>
      </c>
      <c r="D1499" s="5" t="str">
        <f>IF('by region'!$C$2="Any","Any",List!V1499)&amp;M1499&amp;IF('by region'!$I$2="Any","Any",N1499)&amp;G1499</f>
        <v>AnyAny</v>
      </c>
      <c r="E1499" s="5" t="e">
        <f>IF(I1499=#REF!,List!G1499,"")</f>
        <v>#REF!</v>
      </c>
      <c r="F1499" s="5" t="str">
        <f t="shared" si="118"/>
        <v/>
      </c>
      <c r="G1499" s="1"/>
      <c r="P1499" s="12">
        <f t="shared" si="119"/>
        <v>4</v>
      </c>
      <c r="Q1499" s="12" cm="1">
        <f t="array" ref="Q1499">SUMPRODUCT(($G$2:$G$3094=G1499)*(P1499&gt;$P$2:$P$3094))+1</f>
        <v>1320</v>
      </c>
      <c r="R1499" s="12" t="e">
        <f>(Q1499*100000)+#REF!</f>
        <v>#REF!</v>
      </c>
      <c r="W1499">
        <f t="shared" si="121"/>
        <v>1900</v>
      </c>
    </row>
    <row r="1500" spans="1:23" x14ac:dyDescent="0.25">
      <c r="A1500" s="10" t="str">
        <f>IF(YEAR(G1500)=2024,#REF!,"")</f>
        <v/>
      </c>
      <c r="B1500" s="10" t="str">
        <f>IF(YEAR(G1500)=2025,#REF!,"")</f>
        <v/>
      </c>
      <c r="C1500" s="10" t="str">
        <f t="shared" si="117"/>
        <v/>
      </c>
      <c r="D1500" s="5" t="str">
        <f>IF('by region'!$C$2="Any","Any",List!V1500)&amp;M1500&amp;IF('by region'!$I$2="Any","Any",N1500)&amp;G1500</f>
        <v>AnyAny</v>
      </c>
      <c r="E1500" s="5" t="e">
        <f>IF(I1500=#REF!,List!G1500,"")</f>
        <v>#REF!</v>
      </c>
      <c r="F1500" s="5" t="str">
        <f t="shared" si="118"/>
        <v/>
      </c>
      <c r="G1500" s="1"/>
      <c r="P1500" s="12">
        <f t="shared" si="119"/>
        <v>4</v>
      </c>
      <c r="Q1500" s="12" cm="1">
        <f t="array" ref="Q1500">SUMPRODUCT(($G$2:$G$3094=G1500)*(P1500&gt;$P$2:$P$3094))+1</f>
        <v>1320</v>
      </c>
      <c r="R1500" s="12" t="e">
        <f>(Q1500*100000)+#REF!</f>
        <v>#REF!</v>
      </c>
      <c r="W1500">
        <f t="shared" si="121"/>
        <v>1900</v>
      </c>
    </row>
    <row r="1501" spans="1:23" x14ac:dyDescent="0.25">
      <c r="A1501" s="10" t="str">
        <f>IF(YEAR(G1501)=2024,#REF!,"")</f>
        <v/>
      </c>
      <c r="B1501" s="10" t="str">
        <f>IF(YEAR(G1501)=2025,#REF!,"")</f>
        <v/>
      </c>
      <c r="C1501" s="10" t="str">
        <f t="shared" si="117"/>
        <v/>
      </c>
      <c r="D1501" s="5" t="str">
        <f>IF('by region'!$C$2="Any","Any",List!V1501)&amp;M1501&amp;IF('by region'!$I$2="Any","Any",N1501)&amp;G1501</f>
        <v>AnyAny</v>
      </c>
      <c r="E1501" s="5" t="e">
        <f>IF(I1501=#REF!,List!G1501,"")</f>
        <v>#REF!</v>
      </c>
      <c r="F1501" s="5" t="str">
        <f t="shared" si="118"/>
        <v/>
      </c>
      <c r="G1501" s="1"/>
      <c r="P1501" s="12">
        <f t="shared" si="119"/>
        <v>4</v>
      </c>
      <c r="Q1501" s="12" cm="1">
        <f t="array" ref="Q1501">SUMPRODUCT(($G$2:$G$3094=G1501)*(P1501&gt;$P$2:$P$3094))+1</f>
        <v>1320</v>
      </c>
      <c r="R1501" s="12" t="e">
        <f>(Q1501*100000)+#REF!</f>
        <v>#REF!</v>
      </c>
      <c r="W1501">
        <f t="shared" si="121"/>
        <v>1900</v>
      </c>
    </row>
    <row r="1502" spans="1:23" x14ac:dyDescent="0.25">
      <c r="A1502" s="10" t="str">
        <f>IF(YEAR(G1502)=2024,#REF!,"")</f>
        <v/>
      </c>
      <c r="B1502" s="10" t="str">
        <f>IF(YEAR(G1502)=2025,#REF!,"")</f>
        <v/>
      </c>
      <c r="C1502" s="10" t="str">
        <f t="shared" si="117"/>
        <v/>
      </c>
      <c r="D1502" s="5" t="str">
        <f>IF('by region'!$C$2="Any","Any",List!V1502)&amp;M1502&amp;IF('by region'!$I$2="Any","Any",N1502)&amp;G1502</f>
        <v>AnyAny</v>
      </c>
      <c r="E1502" s="5" t="e">
        <f>IF(I1502=#REF!,List!G1502,"")</f>
        <v>#REF!</v>
      </c>
      <c r="F1502" s="5" t="str">
        <f t="shared" si="118"/>
        <v/>
      </c>
      <c r="G1502" s="1"/>
      <c r="P1502" s="12">
        <f t="shared" si="119"/>
        <v>4</v>
      </c>
      <c r="Q1502" s="12" cm="1">
        <f t="array" ref="Q1502">SUMPRODUCT(($G$2:$G$3094=G1502)*(P1502&gt;$P$2:$P$3094))+1</f>
        <v>1320</v>
      </c>
      <c r="R1502" s="12" t="e">
        <f>(Q1502*100000)+#REF!</f>
        <v>#REF!</v>
      </c>
      <c r="W1502">
        <f t="shared" si="121"/>
        <v>1900</v>
      </c>
    </row>
    <row r="1503" spans="1:23" x14ac:dyDescent="0.25">
      <c r="A1503" s="10" t="str">
        <f>IF(YEAR(G1503)=2024,#REF!,"")</f>
        <v/>
      </c>
      <c r="B1503" s="10" t="str">
        <f>IF(YEAR(G1503)=2025,#REF!,"")</f>
        <v/>
      </c>
      <c r="C1503" s="10" t="str">
        <f t="shared" si="117"/>
        <v/>
      </c>
      <c r="D1503" s="5" t="str">
        <f>IF('by region'!$C$2="Any","Any",List!V1503)&amp;M1503&amp;IF('by region'!$I$2="Any","Any",N1503)&amp;G1503</f>
        <v>AnyAny</v>
      </c>
      <c r="E1503" s="5" t="e">
        <f>IF(I1503=#REF!,List!G1503,"")</f>
        <v>#REF!</v>
      </c>
      <c r="F1503" s="5" t="str">
        <f t="shared" si="118"/>
        <v/>
      </c>
      <c r="G1503" s="1"/>
      <c r="P1503" s="12">
        <f t="shared" si="119"/>
        <v>4</v>
      </c>
      <c r="Q1503" s="12" cm="1">
        <f t="array" ref="Q1503">SUMPRODUCT(($G$2:$G$3094=G1503)*(P1503&gt;$P$2:$P$3094))+1</f>
        <v>1320</v>
      </c>
      <c r="R1503" s="12" t="e">
        <f>(Q1503*100000)+#REF!</f>
        <v>#REF!</v>
      </c>
      <c r="W1503">
        <f t="shared" si="121"/>
        <v>1900</v>
      </c>
    </row>
    <row r="1504" spans="1:23" x14ac:dyDescent="0.25">
      <c r="A1504" s="10" t="str">
        <f>IF(YEAR(G1504)=2024,#REF!,"")</f>
        <v/>
      </c>
      <c r="B1504" s="10" t="str">
        <f>IF(YEAR(G1504)=2025,#REF!,"")</f>
        <v/>
      </c>
      <c r="C1504" s="10" t="str">
        <f t="shared" si="117"/>
        <v/>
      </c>
      <c r="D1504" s="5" t="str">
        <f>IF('by region'!$C$2="Any","Any",List!V1504)&amp;M1504&amp;IF('by region'!$I$2="Any","Any",N1504)&amp;G1504</f>
        <v>AnyAny</v>
      </c>
      <c r="E1504" s="5" t="e">
        <f>IF(I1504=#REF!,List!G1504,"")</f>
        <v>#REF!</v>
      </c>
      <c r="F1504" s="5" t="str">
        <f t="shared" si="118"/>
        <v/>
      </c>
      <c r="G1504" s="1"/>
      <c r="P1504" s="12">
        <f t="shared" si="119"/>
        <v>4</v>
      </c>
      <c r="Q1504" s="12" cm="1">
        <f t="array" ref="Q1504">SUMPRODUCT(($G$2:$G$3094=G1504)*(P1504&gt;$P$2:$P$3094))+1</f>
        <v>1320</v>
      </c>
      <c r="R1504" s="12" t="e">
        <f>(Q1504*100000)+#REF!</f>
        <v>#REF!</v>
      </c>
      <c r="W1504">
        <f t="shared" si="121"/>
        <v>1900</v>
      </c>
    </row>
    <row r="1505" spans="1:23" x14ac:dyDescent="0.25">
      <c r="A1505" s="10" t="str">
        <f>IF(YEAR(G1505)=2024,#REF!,"")</f>
        <v/>
      </c>
      <c r="B1505" s="10" t="str">
        <f>IF(YEAR(G1505)=2025,#REF!,"")</f>
        <v/>
      </c>
      <c r="C1505" s="10" t="str">
        <f t="shared" si="117"/>
        <v/>
      </c>
      <c r="D1505" s="5" t="str">
        <f>IF('by region'!$C$2="Any","Any",List!V1505)&amp;M1505&amp;IF('by region'!$I$2="Any","Any",N1505)&amp;G1505</f>
        <v>AnyAny</v>
      </c>
      <c r="E1505" s="5" t="e">
        <f>IF(I1505=#REF!,List!G1505,"")</f>
        <v>#REF!</v>
      </c>
      <c r="F1505" s="5" t="str">
        <f t="shared" si="118"/>
        <v/>
      </c>
      <c r="G1505" s="1"/>
      <c r="P1505" s="12">
        <f t="shared" si="119"/>
        <v>4</v>
      </c>
      <c r="Q1505" s="12" cm="1">
        <f t="array" ref="Q1505">SUMPRODUCT(($G$2:$G$3094=G1505)*(P1505&gt;$P$2:$P$3094))+1</f>
        <v>1320</v>
      </c>
      <c r="R1505" s="12" t="e">
        <f>(Q1505*100000)+#REF!</f>
        <v>#REF!</v>
      </c>
      <c r="W1505">
        <f t="shared" si="121"/>
        <v>1900</v>
      </c>
    </row>
    <row r="1506" spans="1:23" x14ac:dyDescent="0.25">
      <c r="A1506" s="10" t="str">
        <f>IF(YEAR(G1506)=2024,#REF!,"")</f>
        <v/>
      </c>
      <c r="B1506" s="10" t="str">
        <f>IF(YEAR(G1506)=2025,#REF!,"")</f>
        <v/>
      </c>
      <c r="C1506" s="10" t="str">
        <f t="shared" si="117"/>
        <v/>
      </c>
      <c r="D1506" s="5" t="str">
        <f>IF('by region'!$C$2="Any","Any",List!V1506)&amp;M1506&amp;IF('by region'!$I$2="Any","Any",N1506)&amp;G1506</f>
        <v>AnyAny</v>
      </c>
      <c r="E1506" s="5" t="e">
        <f>IF(I1506=#REF!,List!G1506,"")</f>
        <v>#REF!</v>
      </c>
      <c r="F1506" s="5" t="str">
        <f t="shared" si="118"/>
        <v/>
      </c>
      <c r="G1506" s="1"/>
      <c r="P1506" s="12">
        <f t="shared" si="119"/>
        <v>4</v>
      </c>
      <c r="Q1506" s="12" cm="1">
        <f t="array" ref="Q1506">SUMPRODUCT(($G$2:$G$3094=G1506)*(P1506&gt;$P$2:$P$3094))+1</f>
        <v>1320</v>
      </c>
      <c r="R1506" s="12" t="e">
        <f>(Q1506*100000)+#REF!</f>
        <v>#REF!</v>
      </c>
      <c r="W1506">
        <f t="shared" si="121"/>
        <v>1900</v>
      </c>
    </row>
    <row r="1507" spans="1:23" x14ac:dyDescent="0.25">
      <c r="A1507" s="10" t="str">
        <f>IF(YEAR(G1507)=2024,#REF!,"")</f>
        <v/>
      </c>
      <c r="B1507" s="10" t="str">
        <f>IF(YEAR(G1507)=2025,#REF!,"")</f>
        <v/>
      </c>
      <c r="C1507" s="10" t="str">
        <f t="shared" si="117"/>
        <v/>
      </c>
      <c r="D1507" s="5" t="str">
        <f>IF('by region'!$C$2="Any","Any",List!V1507)&amp;M1507&amp;IF('by region'!$I$2="Any","Any",N1507)&amp;G1507</f>
        <v>AnyAny</v>
      </c>
      <c r="E1507" s="5" t="e">
        <f>IF(I1507=#REF!,List!G1507,"")</f>
        <v>#REF!</v>
      </c>
      <c r="F1507" s="5" t="str">
        <f t="shared" si="118"/>
        <v/>
      </c>
      <c r="G1507" s="1"/>
      <c r="P1507" s="12">
        <f t="shared" si="119"/>
        <v>4</v>
      </c>
      <c r="Q1507" s="12" cm="1">
        <f t="array" ref="Q1507">SUMPRODUCT(($G$2:$G$3094=G1507)*(P1507&gt;$P$2:$P$3094))+1</f>
        <v>1320</v>
      </c>
      <c r="R1507" s="12" t="e">
        <f>(Q1507*100000)+#REF!</f>
        <v>#REF!</v>
      </c>
      <c r="W1507">
        <f t="shared" si="121"/>
        <v>1900</v>
      </c>
    </row>
    <row r="1508" spans="1:23" x14ac:dyDescent="0.25">
      <c r="A1508" s="10" t="str">
        <f>IF(YEAR(G1508)=2024,#REF!,"")</f>
        <v/>
      </c>
      <c r="B1508" s="10" t="str">
        <f>IF(YEAR(G1508)=2025,#REF!,"")</f>
        <v/>
      </c>
      <c r="C1508" s="10" t="str">
        <f t="shared" si="117"/>
        <v/>
      </c>
      <c r="D1508" s="5" t="str">
        <f>IF('by region'!$C$2="Any","Any",List!V1508)&amp;M1508&amp;IF('by region'!$I$2="Any","Any",N1508)&amp;G1508</f>
        <v>AnyAny</v>
      </c>
      <c r="E1508" s="5" t="e">
        <f>IF(I1508=#REF!,List!G1508,"")</f>
        <v>#REF!</v>
      </c>
      <c r="F1508" s="5" t="str">
        <f t="shared" si="118"/>
        <v/>
      </c>
      <c r="G1508" s="1"/>
      <c r="P1508" s="12">
        <f t="shared" si="119"/>
        <v>4</v>
      </c>
      <c r="Q1508" s="12" cm="1">
        <f t="array" ref="Q1508">SUMPRODUCT(($G$2:$G$3094=G1508)*(P1508&gt;$P$2:$P$3094))+1</f>
        <v>1320</v>
      </c>
      <c r="R1508" s="12" t="e">
        <f>(Q1508*100000)+#REF!</f>
        <v>#REF!</v>
      </c>
      <c r="W1508">
        <f t="shared" si="121"/>
        <v>1900</v>
      </c>
    </row>
    <row r="1509" spans="1:23" x14ac:dyDescent="0.25">
      <c r="A1509" s="10" t="str">
        <f>IF(YEAR(G1509)=2024,#REF!,"")</f>
        <v/>
      </c>
      <c r="B1509" s="10" t="str">
        <f>IF(YEAR(G1509)=2025,#REF!,"")</f>
        <v/>
      </c>
      <c r="C1509" s="10" t="str">
        <f t="shared" si="117"/>
        <v/>
      </c>
      <c r="D1509" s="5" t="str">
        <f>IF('by region'!$C$2="Any","Any",List!V1509)&amp;M1509&amp;IF('by region'!$I$2="Any","Any",N1509)&amp;G1509</f>
        <v>AnyAny</v>
      </c>
      <c r="E1509" s="5" t="e">
        <f>IF(I1509=#REF!,List!G1509,"")</f>
        <v>#REF!</v>
      </c>
      <c r="F1509" s="5" t="str">
        <f t="shared" si="118"/>
        <v/>
      </c>
      <c r="G1509" s="1"/>
      <c r="P1509" s="12">
        <f t="shared" si="119"/>
        <v>4</v>
      </c>
      <c r="Q1509" s="12" cm="1">
        <f t="array" ref="Q1509">SUMPRODUCT(($G$2:$G$3094=G1509)*(P1509&gt;$P$2:$P$3094))+1</f>
        <v>1320</v>
      </c>
      <c r="R1509" s="12" t="e">
        <f>(Q1509*100000)+#REF!</f>
        <v>#REF!</v>
      </c>
    </row>
    <row r="1510" spans="1:23" x14ac:dyDescent="0.25">
      <c r="A1510" s="10" t="str">
        <f>IF(YEAR(G1510)=2024,#REF!,"")</f>
        <v/>
      </c>
      <c r="B1510" s="10" t="str">
        <f>IF(YEAR(G1510)=2025,#REF!,"")</f>
        <v/>
      </c>
      <c r="C1510" s="10" t="str">
        <f t="shared" si="117"/>
        <v/>
      </c>
      <c r="D1510" s="5" t="str">
        <f>IF('by region'!$C$2="Any","Any",List!V1510)&amp;M1510&amp;IF('by region'!$I$2="Any","Any",N1510)&amp;G1510</f>
        <v>AnyAny</v>
      </c>
      <c r="E1510" s="5" t="e">
        <f>IF(I1510=#REF!,List!G1510,"")</f>
        <v>#REF!</v>
      </c>
      <c r="F1510" s="5" t="str">
        <f t="shared" si="118"/>
        <v/>
      </c>
      <c r="G1510" s="1"/>
      <c r="P1510" s="12">
        <f t="shared" si="119"/>
        <v>4</v>
      </c>
      <c r="Q1510" s="12" cm="1">
        <f t="array" ref="Q1510">SUMPRODUCT(($G$2:$G$3094=G1510)*(P1510&gt;$P$2:$P$3094))+1</f>
        <v>1320</v>
      </c>
      <c r="R1510" s="12" t="e">
        <f>(Q1510*100000)+#REF!</f>
        <v>#REF!</v>
      </c>
    </row>
    <row r="1511" spans="1:23" x14ac:dyDescent="0.25">
      <c r="A1511" s="10" t="str">
        <f>IF(YEAR(G1511)=2024,#REF!,"")</f>
        <v/>
      </c>
      <c r="B1511" s="10" t="str">
        <f>IF(YEAR(G1511)=2025,#REF!,"")</f>
        <v/>
      </c>
      <c r="C1511" s="10" t="str">
        <f t="shared" si="117"/>
        <v/>
      </c>
      <c r="D1511" s="5" t="str">
        <f>IF('by region'!$C$2="Any","Any",List!V1511)&amp;M1511&amp;IF('by region'!$I$2="Any","Any",N1511)&amp;G1511</f>
        <v>AnyAny</v>
      </c>
      <c r="E1511" s="5" t="e">
        <f>IF(I1511=#REF!,List!G1511,"")</f>
        <v>#REF!</v>
      </c>
      <c r="F1511" s="5" t="str">
        <f t="shared" si="118"/>
        <v/>
      </c>
      <c r="G1511" s="1"/>
      <c r="P1511" s="12">
        <f t="shared" si="119"/>
        <v>4</v>
      </c>
      <c r="Q1511" s="12" cm="1">
        <f t="array" ref="Q1511">SUMPRODUCT(($G$2:$G$3094=G1511)*(P1511&gt;$P$2:$P$3094))+1</f>
        <v>1320</v>
      </c>
      <c r="R1511" s="12" t="e">
        <f>(Q1511*100000)+#REF!</f>
        <v>#REF!</v>
      </c>
    </row>
    <row r="1512" spans="1:23" x14ac:dyDescent="0.25">
      <c r="A1512" s="10" t="str">
        <f>IF(YEAR(G1512)=2024,#REF!,"")</f>
        <v/>
      </c>
      <c r="B1512" s="10" t="str">
        <f>IF(YEAR(G1512)=2025,#REF!,"")</f>
        <v/>
      </c>
      <c r="C1512" s="10" t="str">
        <f t="shared" si="117"/>
        <v/>
      </c>
      <c r="D1512" s="5" t="str">
        <f>IF('by region'!$C$2="Any","Any",List!V1512)&amp;M1512&amp;IF('by region'!$I$2="Any","Any",N1512)&amp;G1512</f>
        <v>AnyAny</v>
      </c>
      <c r="E1512" s="5" t="e">
        <f>IF(I1512=#REF!,List!G1512,"")</f>
        <v>#REF!</v>
      </c>
      <c r="F1512" s="5" t="str">
        <f t="shared" si="118"/>
        <v/>
      </c>
      <c r="G1512" s="1"/>
      <c r="P1512" s="12">
        <f t="shared" si="119"/>
        <v>4</v>
      </c>
      <c r="Q1512" s="12" cm="1">
        <f t="array" ref="Q1512">SUMPRODUCT(($G$2:$G$3094=G1512)*(P1512&gt;$P$2:$P$3094))+1</f>
        <v>1320</v>
      </c>
      <c r="R1512" s="12" t="e">
        <f>(Q1512*100000)+#REF!</f>
        <v>#REF!</v>
      </c>
    </row>
    <row r="1513" spans="1:23" x14ac:dyDescent="0.25">
      <c r="A1513" s="10" t="str">
        <f>IF(YEAR(G1513)=2024,#REF!,"")</f>
        <v/>
      </c>
      <c r="B1513" s="10" t="str">
        <f>IF(YEAR(G1513)=2025,#REF!,"")</f>
        <v/>
      </c>
      <c r="C1513" s="10" t="str">
        <f t="shared" si="117"/>
        <v/>
      </c>
      <c r="D1513" s="5" t="str">
        <f>IF('by region'!$C$2="Any","Any",List!V1513)&amp;M1513&amp;IF('by region'!$I$2="Any","Any",N1513)&amp;G1513</f>
        <v>AnyAny</v>
      </c>
      <c r="E1513" s="5" t="e">
        <f>IF(I1513=#REF!,List!G1513,"")</f>
        <v>#REF!</v>
      </c>
      <c r="F1513" s="5" t="str">
        <f t="shared" si="118"/>
        <v/>
      </c>
      <c r="G1513" s="1"/>
      <c r="P1513" s="12">
        <f t="shared" si="119"/>
        <v>4</v>
      </c>
      <c r="Q1513" s="12" cm="1">
        <f t="array" ref="Q1513">SUMPRODUCT(($G$2:$G$3094=G1513)*(P1513&gt;$P$2:$P$3094))+1</f>
        <v>1320</v>
      </c>
      <c r="R1513" s="12" t="e">
        <f>(Q1513*100000)+#REF!</f>
        <v>#REF!</v>
      </c>
    </row>
    <row r="1514" spans="1:23" x14ac:dyDescent="0.25">
      <c r="A1514" s="10" t="str">
        <f>IF(YEAR(G1514)=2024,#REF!,"")</f>
        <v/>
      </c>
      <c r="B1514" s="10" t="str">
        <f>IF(YEAR(G1514)=2025,#REF!,"")</f>
        <v/>
      </c>
      <c r="C1514" s="10" t="str">
        <f t="shared" ref="C1514:C1515" si="122">J1514&amp;G1514</f>
        <v/>
      </c>
      <c r="D1514" s="5" t="str">
        <f>IF('by region'!$C$2="Any","Any",List!V1514)&amp;M1514&amp;IF('by region'!$I$2="Any","Any",N1514)&amp;G1514</f>
        <v>AnyAny</v>
      </c>
      <c r="E1514" s="5" t="e">
        <f>IF(I1514=#REF!,List!G1514,"")</f>
        <v>#REF!</v>
      </c>
      <c r="F1514" s="5" t="str">
        <f t="shared" si="118"/>
        <v/>
      </c>
      <c r="G1514" s="1"/>
      <c r="P1514" s="12">
        <f t="shared" si="119"/>
        <v>4</v>
      </c>
      <c r="Q1514" s="12" cm="1">
        <f t="array" ref="Q1514">SUMPRODUCT(($G$2:$G$3094=G1514)*(P1514&gt;$P$2:$P$3094))+1</f>
        <v>1320</v>
      </c>
      <c r="R1514" s="12" t="e">
        <f>(Q1514*100000)+#REF!</f>
        <v>#REF!</v>
      </c>
    </row>
    <row r="1515" spans="1:23" x14ac:dyDescent="0.25">
      <c r="A1515" s="10" t="str">
        <f>IF(YEAR(G1515)=2024,#REF!,"")</f>
        <v/>
      </c>
      <c r="B1515" s="10" t="str">
        <f>IF(YEAR(G1515)=2025,#REF!,"")</f>
        <v/>
      </c>
      <c r="C1515" s="10" t="str">
        <f t="shared" si="122"/>
        <v/>
      </c>
      <c r="D1515" s="5" t="str">
        <f>IF('by region'!$C$2="Any","Any",List!V1515)&amp;M1515&amp;IF('by region'!$I$2="Any","Any",N1515)&amp;G1515</f>
        <v>AnyAny</v>
      </c>
      <c r="E1515" s="5" t="e">
        <f>IF(I1515=#REF!,List!G1515,"")</f>
        <v>#REF!</v>
      </c>
      <c r="F1515" s="5" t="str">
        <f t="shared" si="118"/>
        <v/>
      </c>
      <c r="G1515" s="1"/>
      <c r="P1515" s="12">
        <f t="shared" si="119"/>
        <v>4</v>
      </c>
      <c r="Q1515" s="12" cm="1">
        <f t="array" ref="Q1515">SUMPRODUCT(($G$2:$G$3094=G1515)*(P1515&gt;$P$2:$P$3094))+1</f>
        <v>1320</v>
      </c>
      <c r="R1515" s="12" t="e">
        <f>(Q1515*100000)+#REF!</f>
        <v>#REF!</v>
      </c>
    </row>
    <row r="1516" spans="1:23" x14ac:dyDescent="0.25">
      <c r="G1516" s="1"/>
      <c r="P1516" s="12">
        <f t="shared" si="119"/>
        <v>4</v>
      </c>
      <c r="Q1516" s="12" cm="1">
        <f t="array" ref="Q1516">SUMPRODUCT(($G$2:$G$3094=G1516)*(P1516&gt;$P$2:$P$3094))+1</f>
        <v>1320</v>
      </c>
      <c r="R1516" s="12" t="e">
        <f>(Q1516*100000)+#REF!</f>
        <v>#REF!</v>
      </c>
    </row>
    <row r="1517" spans="1:23" x14ac:dyDescent="0.25">
      <c r="G1517" s="1"/>
      <c r="P1517" s="12">
        <f t="shared" si="119"/>
        <v>4</v>
      </c>
      <c r="Q1517" s="12" cm="1">
        <f t="array" ref="Q1517">SUMPRODUCT(($G$2:$G$3094=G1517)*(P1517&gt;$P$2:$P$3094))+1</f>
        <v>1320</v>
      </c>
      <c r="R1517" s="12" t="e">
        <f>(Q1517*100000)+#REF!</f>
        <v>#REF!</v>
      </c>
    </row>
    <row r="1518" spans="1:23" x14ac:dyDescent="0.25">
      <c r="G1518" s="1"/>
      <c r="P1518" s="12">
        <f t="shared" si="119"/>
        <v>4</v>
      </c>
      <c r="Q1518" s="12" cm="1">
        <f t="array" ref="Q1518">SUMPRODUCT(($G$2:$G$3094=G1518)*(P1518&gt;$P$2:$P$3094))+1</f>
        <v>1320</v>
      </c>
      <c r="R1518" s="12" t="e">
        <f>(Q1518*100000)+#REF!</f>
        <v>#REF!</v>
      </c>
    </row>
    <row r="1519" spans="1:23" x14ac:dyDescent="0.25">
      <c r="G1519" s="1"/>
      <c r="P1519" s="12">
        <f t="shared" si="119"/>
        <v>4</v>
      </c>
      <c r="Q1519" s="12" cm="1">
        <f t="array" ref="Q1519">SUMPRODUCT(($G$2:$G$3094=G1519)*(P1519&gt;$P$2:$P$3094))+1</f>
        <v>1320</v>
      </c>
      <c r="R1519" s="12" t="e">
        <f>(Q1519*100000)+#REF!</f>
        <v>#REF!</v>
      </c>
    </row>
    <row r="1520" spans="1:23" x14ac:dyDescent="0.25">
      <c r="G1520" s="1"/>
      <c r="P1520" s="12">
        <f t="shared" si="119"/>
        <v>4</v>
      </c>
      <c r="Q1520" s="12" cm="1">
        <f t="array" ref="Q1520">SUMPRODUCT(($G$2:$G$3094=G1520)*(P1520&gt;$P$2:$P$3094))+1</f>
        <v>1320</v>
      </c>
      <c r="R1520" s="12" t="e">
        <f>(Q1520*100000)+#REF!</f>
        <v>#REF!</v>
      </c>
    </row>
    <row r="1521" spans="7:18" x14ac:dyDescent="0.25">
      <c r="G1521" s="1"/>
      <c r="P1521" s="12">
        <f t="shared" si="119"/>
        <v>4</v>
      </c>
      <c r="Q1521" s="12" cm="1">
        <f t="array" ref="Q1521">SUMPRODUCT(($G$2:$G$3094=G1521)*(P1521&gt;$P$2:$P$3094))+1</f>
        <v>1320</v>
      </c>
      <c r="R1521" s="12" t="e">
        <f>(Q1521*100000)+#REF!</f>
        <v>#REF!</v>
      </c>
    </row>
    <row r="1522" spans="7:18" x14ac:dyDescent="0.25">
      <c r="G1522" s="1"/>
      <c r="P1522" s="12">
        <f t="shared" si="119"/>
        <v>4</v>
      </c>
      <c r="Q1522" s="12" cm="1">
        <f t="array" ref="Q1522">SUMPRODUCT(($G$2:$G$3094=G1522)*(P1522&gt;$P$2:$P$3094))+1</f>
        <v>1320</v>
      </c>
      <c r="R1522" s="12" t="e">
        <f>(Q1522*100000)+#REF!</f>
        <v>#REF!</v>
      </c>
    </row>
    <row r="1523" spans="7:18" x14ac:dyDescent="0.25">
      <c r="G1523" s="1"/>
      <c r="P1523" s="12">
        <f t="shared" si="119"/>
        <v>4</v>
      </c>
      <c r="Q1523" s="12" cm="1">
        <f t="array" ref="Q1523">SUMPRODUCT(($G$2:$G$3094=G1523)*(P1523&gt;$P$2:$P$3094))+1</f>
        <v>1320</v>
      </c>
      <c r="R1523" s="12" t="e">
        <f>(Q1523*100000)+#REF!</f>
        <v>#REF!</v>
      </c>
    </row>
    <row r="1524" spans="7:18" x14ac:dyDescent="0.25">
      <c r="G1524" s="1"/>
      <c r="P1524" s="12">
        <f t="shared" si="119"/>
        <v>4</v>
      </c>
      <c r="Q1524" s="12" cm="1">
        <f t="array" ref="Q1524">SUMPRODUCT(($G$2:$G$3094=G1524)*(P1524&gt;$P$2:$P$3094))+1</f>
        <v>1320</v>
      </c>
      <c r="R1524" s="12" t="e">
        <f>(Q1524*100000)+#REF!</f>
        <v>#REF!</v>
      </c>
    </row>
    <row r="1525" spans="7:18" x14ac:dyDescent="0.25">
      <c r="G1525" s="1"/>
      <c r="P1525" s="12">
        <f t="shared" si="119"/>
        <v>4</v>
      </c>
      <c r="Q1525" s="12" cm="1">
        <f t="array" ref="Q1525">SUMPRODUCT(($G$2:$G$3094=G1525)*(P1525&gt;$P$2:$P$3094))+1</f>
        <v>1320</v>
      </c>
      <c r="R1525" s="12" t="e">
        <f>(Q1525*100000)+#REF!</f>
        <v>#REF!</v>
      </c>
    </row>
    <row r="1526" spans="7:18" x14ac:dyDescent="0.25">
      <c r="G1526" s="1"/>
      <c r="P1526" s="12">
        <f t="shared" si="119"/>
        <v>4</v>
      </c>
      <c r="Q1526" s="12" cm="1">
        <f t="array" ref="Q1526">SUMPRODUCT(($G$2:$G$3094=G1526)*(P1526&gt;$P$2:$P$3094))+1</f>
        <v>1320</v>
      </c>
      <c r="R1526" s="12" t="e">
        <f>(Q1526*100000)+#REF!</f>
        <v>#REF!</v>
      </c>
    </row>
    <row r="1527" spans="7:18" x14ac:dyDescent="0.25">
      <c r="G1527" s="1"/>
      <c r="P1527" s="12">
        <f t="shared" si="119"/>
        <v>4</v>
      </c>
      <c r="Q1527" s="12" cm="1">
        <f t="array" ref="Q1527">SUMPRODUCT(($G$2:$G$3094=G1527)*(P1527&gt;$P$2:$P$3094))+1</f>
        <v>1320</v>
      </c>
      <c r="R1527" s="12" t="e">
        <f>(Q1527*100000)+#REF!</f>
        <v>#REF!</v>
      </c>
    </row>
    <row r="1528" spans="7:18" x14ac:dyDescent="0.25">
      <c r="G1528" s="1"/>
      <c r="P1528" s="12">
        <f t="shared" si="119"/>
        <v>4</v>
      </c>
      <c r="Q1528" s="12" cm="1">
        <f t="array" ref="Q1528">SUMPRODUCT(($G$2:$G$3094=G1528)*(P1528&gt;$P$2:$P$3094))+1</f>
        <v>1320</v>
      </c>
      <c r="R1528" s="12" t="e">
        <f>(Q1528*100000)+#REF!</f>
        <v>#REF!</v>
      </c>
    </row>
    <row r="1529" spans="7:18" x14ac:dyDescent="0.25">
      <c r="G1529" s="1"/>
      <c r="P1529" s="12">
        <f t="shared" si="119"/>
        <v>4</v>
      </c>
      <c r="Q1529" s="12" cm="1">
        <f t="array" ref="Q1529">SUMPRODUCT(($G$2:$G$3094=G1529)*(P1529&gt;$P$2:$P$3094))+1</f>
        <v>1320</v>
      </c>
      <c r="R1529" s="12" t="e">
        <f>(Q1529*100000)+#REF!</f>
        <v>#REF!</v>
      </c>
    </row>
    <row r="1530" spans="7:18" x14ac:dyDescent="0.25">
      <c r="G1530" s="1"/>
      <c r="P1530" s="12">
        <f t="shared" si="119"/>
        <v>4</v>
      </c>
      <c r="Q1530" s="12" cm="1">
        <f t="array" ref="Q1530">SUMPRODUCT(($G$2:$G$3094=G1530)*(P1530&gt;$P$2:$P$3094))+1</f>
        <v>1320</v>
      </c>
      <c r="R1530" s="12" t="e">
        <f>(Q1530*100000)+#REF!</f>
        <v>#REF!</v>
      </c>
    </row>
    <row r="1531" spans="7:18" x14ac:dyDescent="0.25">
      <c r="G1531" s="1"/>
      <c r="P1531" s="12">
        <f t="shared" si="119"/>
        <v>4</v>
      </c>
      <c r="Q1531" s="12" cm="1">
        <f t="array" ref="Q1531">SUMPRODUCT(($G$2:$G$3094=G1531)*(P1531&gt;$P$2:$P$3094))+1</f>
        <v>1320</v>
      </c>
      <c r="R1531" s="12" t="e">
        <f>(Q1531*100000)+#REF!</f>
        <v>#REF!</v>
      </c>
    </row>
    <row r="1532" spans="7:18" x14ac:dyDescent="0.25">
      <c r="G1532" s="1"/>
      <c r="P1532" s="12">
        <f t="shared" si="119"/>
        <v>4</v>
      </c>
      <c r="Q1532" s="12" cm="1">
        <f t="array" ref="Q1532">SUMPRODUCT(($G$2:$G$3094=G1532)*(P1532&gt;$P$2:$P$3094))+1</f>
        <v>1320</v>
      </c>
      <c r="R1532" s="12" t="e">
        <f>(Q1532*100000)+#REF!</f>
        <v>#REF!</v>
      </c>
    </row>
    <row r="1533" spans="7:18" x14ac:dyDescent="0.25">
      <c r="G1533" s="1"/>
      <c r="P1533" s="12">
        <f t="shared" si="119"/>
        <v>4</v>
      </c>
      <c r="Q1533" s="12" cm="1">
        <f t="array" ref="Q1533">SUMPRODUCT(($G$2:$G$3094=G1533)*(P1533&gt;$P$2:$P$3094))+1</f>
        <v>1320</v>
      </c>
      <c r="R1533" s="12" t="e">
        <f>(Q1533*100000)+#REF!</f>
        <v>#REF!</v>
      </c>
    </row>
    <row r="1534" spans="7:18" x14ac:dyDescent="0.25">
      <c r="G1534" s="1"/>
      <c r="P1534" s="12">
        <f t="shared" si="119"/>
        <v>4</v>
      </c>
      <c r="Q1534" s="12" cm="1">
        <f t="array" ref="Q1534">SUMPRODUCT(($G$2:$G$3094=G1534)*(P1534&gt;$P$2:$P$3094))+1</f>
        <v>1320</v>
      </c>
      <c r="R1534" s="12" t="e">
        <f>(Q1534*100000)+#REF!</f>
        <v>#REF!</v>
      </c>
    </row>
    <row r="1535" spans="7:18" x14ac:dyDescent="0.25">
      <c r="G1535" s="1"/>
      <c r="P1535" s="12">
        <f t="shared" si="119"/>
        <v>4</v>
      </c>
      <c r="Q1535" s="12" cm="1">
        <f t="array" ref="Q1535">SUMPRODUCT(($G$2:$G$3094=G1535)*(P1535&gt;$P$2:$P$3094))+1</f>
        <v>1320</v>
      </c>
      <c r="R1535" s="12" t="e">
        <f>(Q1535*100000)+#REF!</f>
        <v>#REF!</v>
      </c>
    </row>
    <row r="1536" spans="7:18" x14ac:dyDescent="0.25">
      <c r="G1536" s="1"/>
      <c r="P1536" s="12">
        <f t="shared" si="119"/>
        <v>4</v>
      </c>
      <c r="Q1536" s="12" cm="1">
        <f t="array" ref="Q1536">SUMPRODUCT(($G$2:$G$3094=G1536)*(P1536&gt;$P$2:$P$3094))+1</f>
        <v>1320</v>
      </c>
      <c r="R1536" s="12" t="e">
        <f>(Q1536*100000)+#REF!</f>
        <v>#REF!</v>
      </c>
    </row>
    <row r="1537" spans="7:18" x14ac:dyDescent="0.25">
      <c r="G1537" s="1"/>
      <c r="P1537" s="12">
        <f t="shared" si="119"/>
        <v>4</v>
      </c>
      <c r="Q1537" s="12" cm="1">
        <f t="array" ref="Q1537">SUMPRODUCT(($G$2:$G$3094=G1537)*(P1537&gt;$P$2:$P$3094))+1</f>
        <v>1320</v>
      </c>
      <c r="R1537" s="12" t="e">
        <f>(Q1537*100000)+#REF!</f>
        <v>#REF!</v>
      </c>
    </row>
    <row r="1538" spans="7:18" x14ac:dyDescent="0.25">
      <c r="G1538" s="1"/>
      <c r="P1538" s="12">
        <f t="shared" ref="P1538:P1601" si="123">IF(J1538="Afternoon",1,IF(J1538="Evening",2,IF(J1538="Floodlit",3,4)))</f>
        <v>4</v>
      </c>
      <c r="Q1538" s="12" cm="1">
        <f t="array" ref="Q1538">SUMPRODUCT(($G$2:$G$3094=G1538)*(P1538&gt;$P$2:$P$3094))+1</f>
        <v>1320</v>
      </c>
      <c r="R1538" s="12" t="e">
        <f>(Q1538*100000)+#REF!</f>
        <v>#REF!</v>
      </c>
    </row>
    <row r="1539" spans="7:18" x14ac:dyDescent="0.25">
      <c r="G1539" s="1"/>
      <c r="P1539" s="12">
        <f t="shared" si="123"/>
        <v>4</v>
      </c>
      <c r="Q1539" s="12" cm="1">
        <f t="array" ref="Q1539">SUMPRODUCT(($G$2:$G$3094=G1539)*(P1539&gt;$P$2:$P$3094))+1</f>
        <v>1320</v>
      </c>
      <c r="R1539" s="12" t="e">
        <f>(Q1539*100000)+#REF!</f>
        <v>#REF!</v>
      </c>
    </row>
    <row r="1540" spans="7:18" x14ac:dyDescent="0.25">
      <c r="G1540" s="1"/>
      <c r="P1540" s="12">
        <f t="shared" si="123"/>
        <v>4</v>
      </c>
      <c r="Q1540" s="12" cm="1">
        <f t="array" ref="Q1540">SUMPRODUCT(($G$2:$G$3094=G1540)*(P1540&gt;$P$2:$P$3094))+1</f>
        <v>1320</v>
      </c>
      <c r="R1540" s="12" t="e">
        <f>(Q1540*100000)+#REF!</f>
        <v>#REF!</v>
      </c>
    </row>
    <row r="1541" spans="7:18" x14ac:dyDescent="0.25">
      <c r="G1541" s="1"/>
      <c r="P1541" s="12">
        <f t="shared" si="123"/>
        <v>4</v>
      </c>
      <c r="Q1541" s="12" cm="1">
        <f t="array" ref="Q1541">SUMPRODUCT(($G$2:$G$3094=G1541)*(P1541&gt;$P$2:$P$3094))+1</f>
        <v>1320</v>
      </c>
      <c r="R1541" s="12" t="e">
        <f>(Q1541*100000)+#REF!</f>
        <v>#REF!</v>
      </c>
    </row>
    <row r="1542" spans="7:18" x14ac:dyDescent="0.25">
      <c r="G1542" s="1"/>
      <c r="P1542" s="12">
        <f t="shared" si="123"/>
        <v>4</v>
      </c>
      <c r="Q1542" s="12" cm="1">
        <f t="array" ref="Q1542">SUMPRODUCT(($G$2:$G$3094=G1542)*(P1542&gt;$P$2:$P$3094))+1</f>
        <v>1320</v>
      </c>
      <c r="R1542" s="12" t="e">
        <f>(Q1542*100000)+#REF!</f>
        <v>#REF!</v>
      </c>
    </row>
    <row r="1543" spans="7:18" x14ac:dyDescent="0.25">
      <c r="G1543" s="1"/>
      <c r="P1543" s="12">
        <f t="shared" si="123"/>
        <v>4</v>
      </c>
      <c r="Q1543" s="12" cm="1">
        <f t="array" ref="Q1543">SUMPRODUCT(($G$2:$G$3094=G1543)*(P1543&gt;$P$2:$P$3094))+1</f>
        <v>1320</v>
      </c>
      <c r="R1543" s="12" t="e">
        <f>(Q1543*100000)+#REF!</f>
        <v>#REF!</v>
      </c>
    </row>
    <row r="1544" spans="7:18" x14ac:dyDescent="0.25">
      <c r="G1544" s="1"/>
      <c r="P1544" s="12">
        <f t="shared" si="123"/>
        <v>4</v>
      </c>
      <c r="Q1544" s="12" cm="1">
        <f t="array" ref="Q1544">SUMPRODUCT(($G$2:$G$3094=G1544)*(P1544&gt;$P$2:$P$3094))+1</f>
        <v>1320</v>
      </c>
      <c r="R1544" s="12" t="e">
        <f>(Q1544*100000)+#REF!</f>
        <v>#REF!</v>
      </c>
    </row>
    <row r="1545" spans="7:18" x14ac:dyDescent="0.25">
      <c r="G1545" s="1"/>
      <c r="P1545" s="12">
        <f t="shared" si="123"/>
        <v>4</v>
      </c>
      <c r="Q1545" s="12" cm="1">
        <f t="array" ref="Q1545">SUMPRODUCT(($G$2:$G$3094=G1545)*(P1545&gt;$P$2:$P$3094))+1</f>
        <v>1320</v>
      </c>
      <c r="R1545" s="12" t="e">
        <f>(Q1545*100000)+#REF!</f>
        <v>#REF!</v>
      </c>
    </row>
    <row r="1546" spans="7:18" x14ac:dyDescent="0.25">
      <c r="G1546" s="1"/>
      <c r="P1546" s="12">
        <f t="shared" si="123"/>
        <v>4</v>
      </c>
      <c r="Q1546" s="12" cm="1">
        <f t="array" ref="Q1546">SUMPRODUCT(($G$2:$G$3094=G1546)*(P1546&gt;$P$2:$P$3094))+1</f>
        <v>1320</v>
      </c>
      <c r="R1546" s="12" t="e">
        <f>(Q1546*100000)+#REF!</f>
        <v>#REF!</v>
      </c>
    </row>
    <row r="1547" spans="7:18" x14ac:dyDescent="0.25">
      <c r="G1547" s="1"/>
      <c r="P1547" s="12">
        <f t="shared" si="123"/>
        <v>4</v>
      </c>
      <c r="Q1547" s="12" cm="1">
        <f t="array" ref="Q1547">SUMPRODUCT(($G$2:$G$3094=G1547)*(P1547&gt;$P$2:$P$3094))+1</f>
        <v>1320</v>
      </c>
      <c r="R1547" s="12" t="e">
        <f>(Q1547*100000)+#REF!</f>
        <v>#REF!</v>
      </c>
    </row>
    <row r="1548" spans="7:18" x14ac:dyDescent="0.25">
      <c r="G1548" s="1"/>
      <c r="P1548" s="12">
        <f t="shared" si="123"/>
        <v>4</v>
      </c>
      <c r="Q1548" s="12" cm="1">
        <f t="array" ref="Q1548">SUMPRODUCT(($G$2:$G$3094=G1548)*(P1548&gt;$P$2:$P$3094))+1</f>
        <v>1320</v>
      </c>
      <c r="R1548" s="12" t="e">
        <f>(Q1548*100000)+#REF!</f>
        <v>#REF!</v>
      </c>
    </row>
    <row r="1549" spans="7:18" x14ac:dyDescent="0.25">
      <c r="G1549" s="1"/>
      <c r="P1549" s="12">
        <f t="shared" si="123"/>
        <v>4</v>
      </c>
      <c r="Q1549" s="12" cm="1">
        <f t="array" ref="Q1549">SUMPRODUCT(($G$2:$G$3094=G1549)*(P1549&gt;$P$2:$P$3094))+1</f>
        <v>1320</v>
      </c>
      <c r="R1549" s="12" t="e">
        <f>(Q1549*100000)+#REF!</f>
        <v>#REF!</v>
      </c>
    </row>
    <row r="1550" spans="7:18" x14ac:dyDescent="0.25">
      <c r="G1550" s="1"/>
      <c r="P1550" s="12">
        <f t="shared" si="123"/>
        <v>4</v>
      </c>
      <c r="Q1550" s="12" cm="1">
        <f t="array" ref="Q1550">SUMPRODUCT(($G$2:$G$3094=G1550)*(P1550&gt;$P$2:$P$3094))+1</f>
        <v>1320</v>
      </c>
      <c r="R1550" s="12" t="e">
        <f>(Q1550*100000)+#REF!</f>
        <v>#REF!</v>
      </c>
    </row>
    <row r="1551" spans="7:18" x14ac:dyDescent="0.25">
      <c r="G1551" s="1"/>
      <c r="P1551" s="12">
        <f t="shared" si="123"/>
        <v>4</v>
      </c>
      <c r="Q1551" s="12" cm="1">
        <f t="array" ref="Q1551">SUMPRODUCT(($G$2:$G$3094=G1551)*(P1551&gt;$P$2:$P$3094))+1</f>
        <v>1320</v>
      </c>
      <c r="R1551" s="12" t="e">
        <f>(Q1551*100000)+#REF!</f>
        <v>#REF!</v>
      </c>
    </row>
    <row r="1552" spans="7:18" x14ac:dyDescent="0.25">
      <c r="G1552" s="1"/>
      <c r="P1552" s="12">
        <f t="shared" si="123"/>
        <v>4</v>
      </c>
      <c r="Q1552" s="12" cm="1">
        <f t="array" ref="Q1552">SUMPRODUCT(($G$2:$G$3094=G1552)*(P1552&gt;$P$2:$P$3094))+1</f>
        <v>1320</v>
      </c>
      <c r="R1552" s="12" t="e">
        <f>(Q1552*100000)+#REF!</f>
        <v>#REF!</v>
      </c>
    </row>
    <row r="1553" spans="7:18" x14ac:dyDescent="0.25">
      <c r="G1553" s="1"/>
      <c r="P1553" s="12">
        <f t="shared" si="123"/>
        <v>4</v>
      </c>
      <c r="Q1553" s="12" cm="1">
        <f t="array" ref="Q1553">SUMPRODUCT(($G$2:$G$3094=G1553)*(P1553&gt;$P$2:$P$3094))+1</f>
        <v>1320</v>
      </c>
      <c r="R1553" s="12" t="e">
        <f>(Q1553*100000)+#REF!</f>
        <v>#REF!</v>
      </c>
    </row>
    <row r="1554" spans="7:18" x14ac:dyDescent="0.25">
      <c r="G1554" s="1"/>
      <c r="P1554" s="12">
        <f t="shared" si="123"/>
        <v>4</v>
      </c>
      <c r="Q1554" s="12" cm="1">
        <f t="array" ref="Q1554">SUMPRODUCT(($G$2:$G$3094=G1554)*(P1554&gt;$P$2:$P$3094))+1</f>
        <v>1320</v>
      </c>
      <c r="R1554" s="12" t="e">
        <f>(Q1554*100000)+#REF!</f>
        <v>#REF!</v>
      </c>
    </row>
    <row r="1555" spans="7:18" x14ac:dyDescent="0.25">
      <c r="G1555" s="1"/>
      <c r="P1555" s="12">
        <f t="shared" si="123"/>
        <v>4</v>
      </c>
      <c r="Q1555" s="12" cm="1">
        <f t="array" ref="Q1555">SUMPRODUCT(($G$2:$G$3094=G1555)*(P1555&gt;$P$2:$P$3094))+1</f>
        <v>1320</v>
      </c>
      <c r="R1555" s="12" t="e">
        <f>(Q1555*100000)+#REF!</f>
        <v>#REF!</v>
      </c>
    </row>
    <row r="1556" spans="7:18" x14ac:dyDescent="0.25">
      <c r="G1556" s="1"/>
      <c r="P1556" s="12">
        <f t="shared" si="123"/>
        <v>4</v>
      </c>
      <c r="Q1556" s="12" cm="1">
        <f t="array" ref="Q1556">SUMPRODUCT(($G$2:$G$3094=G1556)*(P1556&gt;$P$2:$P$3094))+1</f>
        <v>1320</v>
      </c>
      <c r="R1556" s="12" t="e">
        <f>(Q1556*100000)+#REF!</f>
        <v>#REF!</v>
      </c>
    </row>
    <row r="1557" spans="7:18" x14ac:dyDescent="0.25">
      <c r="G1557" s="1"/>
      <c r="P1557" s="12">
        <f t="shared" si="123"/>
        <v>4</v>
      </c>
      <c r="Q1557" s="12" cm="1">
        <f t="array" ref="Q1557">SUMPRODUCT(($G$2:$G$3094=G1557)*(P1557&gt;$P$2:$P$3094))+1</f>
        <v>1320</v>
      </c>
      <c r="R1557" s="12" t="e">
        <f>(Q1557*100000)+#REF!</f>
        <v>#REF!</v>
      </c>
    </row>
    <row r="1558" spans="7:18" x14ac:dyDescent="0.25">
      <c r="G1558" s="1"/>
      <c r="P1558" s="12">
        <f t="shared" si="123"/>
        <v>4</v>
      </c>
      <c r="Q1558" s="12" cm="1">
        <f t="array" ref="Q1558">SUMPRODUCT(($G$2:$G$3094=G1558)*(P1558&gt;$P$2:$P$3094))+1</f>
        <v>1320</v>
      </c>
      <c r="R1558" s="12" t="e">
        <f>(Q1558*100000)+#REF!</f>
        <v>#REF!</v>
      </c>
    </row>
    <row r="1559" spans="7:18" x14ac:dyDescent="0.25">
      <c r="G1559" s="1"/>
      <c r="P1559" s="12">
        <f t="shared" si="123"/>
        <v>4</v>
      </c>
      <c r="Q1559" s="12" cm="1">
        <f t="array" ref="Q1559">SUMPRODUCT(($G$2:$G$3094=G1559)*(P1559&gt;$P$2:$P$3094))+1</f>
        <v>1320</v>
      </c>
      <c r="R1559" s="12" t="e">
        <f>(Q1559*100000)+#REF!</f>
        <v>#REF!</v>
      </c>
    </row>
    <row r="1560" spans="7:18" x14ac:dyDescent="0.25">
      <c r="G1560" s="1"/>
      <c r="P1560" s="12">
        <f t="shared" si="123"/>
        <v>4</v>
      </c>
      <c r="Q1560" s="12" cm="1">
        <f t="array" ref="Q1560">SUMPRODUCT(($G$2:$G$3094=G1560)*(P1560&gt;$P$2:$P$3094))+1</f>
        <v>1320</v>
      </c>
      <c r="R1560" s="12" t="e">
        <f>(Q1560*100000)+#REF!</f>
        <v>#REF!</v>
      </c>
    </row>
    <row r="1561" spans="7:18" x14ac:dyDescent="0.25">
      <c r="G1561" s="1"/>
      <c r="P1561" s="12">
        <f t="shared" si="123"/>
        <v>4</v>
      </c>
      <c r="Q1561" s="12" cm="1">
        <f t="array" ref="Q1561">SUMPRODUCT(($G$2:$G$3094=G1561)*(P1561&gt;$P$2:$P$3094))+1</f>
        <v>1320</v>
      </c>
      <c r="R1561" s="12" t="e">
        <f>(Q1561*100000)+#REF!</f>
        <v>#REF!</v>
      </c>
    </row>
    <row r="1562" spans="7:18" x14ac:dyDescent="0.25">
      <c r="G1562" s="1"/>
      <c r="P1562" s="12">
        <f t="shared" si="123"/>
        <v>4</v>
      </c>
      <c r="Q1562" s="12" cm="1">
        <f t="array" ref="Q1562">SUMPRODUCT(($G$2:$G$3094=G1562)*(P1562&gt;$P$2:$P$3094))+1</f>
        <v>1320</v>
      </c>
      <c r="R1562" s="12" t="e">
        <f>(Q1562*100000)+#REF!</f>
        <v>#REF!</v>
      </c>
    </row>
    <row r="1563" spans="7:18" x14ac:dyDescent="0.25">
      <c r="G1563" s="1"/>
      <c r="P1563" s="12">
        <f t="shared" si="123"/>
        <v>4</v>
      </c>
      <c r="Q1563" s="12" cm="1">
        <f t="array" ref="Q1563">SUMPRODUCT(($G$2:$G$3094=G1563)*(P1563&gt;$P$2:$P$3094))+1</f>
        <v>1320</v>
      </c>
      <c r="R1563" s="12" t="e">
        <f>(Q1563*100000)+#REF!</f>
        <v>#REF!</v>
      </c>
    </row>
    <row r="1564" spans="7:18" x14ac:dyDescent="0.25">
      <c r="G1564" s="1"/>
      <c r="P1564" s="12">
        <f t="shared" si="123"/>
        <v>4</v>
      </c>
      <c r="Q1564" s="12" cm="1">
        <f t="array" ref="Q1564">SUMPRODUCT(($G$2:$G$3094=G1564)*(P1564&gt;$P$2:$P$3094))+1</f>
        <v>1320</v>
      </c>
      <c r="R1564" s="12" t="e">
        <f>(Q1564*100000)+#REF!</f>
        <v>#REF!</v>
      </c>
    </row>
    <row r="1565" spans="7:18" x14ac:dyDescent="0.25">
      <c r="G1565" s="1"/>
      <c r="P1565" s="12">
        <f t="shared" si="123"/>
        <v>4</v>
      </c>
      <c r="Q1565" s="12" cm="1">
        <f t="array" ref="Q1565">SUMPRODUCT(($G$2:$G$3094=G1565)*(P1565&gt;$P$2:$P$3094))+1</f>
        <v>1320</v>
      </c>
      <c r="R1565" s="12" t="e">
        <f>(Q1565*100000)+#REF!</f>
        <v>#REF!</v>
      </c>
    </row>
    <row r="1566" spans="7:18" x14ac:dyDescent="0.25">
      <c r="G1566" s="1"/>
      <c r="P1566" s="12">
        <f t="shared" si="123"/>
        <v>4</v>
      </c>
      <c r="Q1566" s="12" cm="1">
        <f t="array" ref="Q1566">SUMPRODUCT(($G$2:$G$3094=G1566)*(P1566&gt;$P$2:$P$3094))+1</f>
        <v>1320</v>
      </c>
      <c r="R1566" s="12" t="e">
        <f>(Q1566*100000)+#REF!</f>
        <v>#REF!</v>
      </c>
    </row>
    <row r="1567" spans="7:18" x14ac:dyDescent="0.25">
      <c r="G1567" s="1"/>
      <c r="P1567" s="12">
        <f t="shared" si="123"/>
        <v>4</v>
      </c>
      <c r="Q1567" s="12" cm="1">
        <f t="array" ref="Q1567">SUMPRODUCT(($G$2:$G$3094=G1567)*(P1567&gt;$P$2:$P$3094))+1</f>
        <v>1320</v>
      </c>
      <c r="R1567" s="12" t="e">
        <f>(Q1567*100000)+#REF!</f>
        <v>#REF!</v>
      </c>
    </row>
    <row r="1568" spans="7:18" x14ac:dyDescent="0.25">
      <c r="G1568" s="1"/>
      <c r="P1568" s="12">
        <f t="shared" si="123"/>
        <v>4</v>
      </c>
      <c r="Q1568" s="12" cm="1">
        <f t="array" ref="Q1568">SUMPRODUCT(($G$2:$G$3094=G1568)*(P1568&gt;$P$2:$P$3094))+1</f>
        <v>1320</v>
      </c>
      <c r="R1568" s="12" t="e">
        <f>(Q1568*100000)+#REF!</f>
        <v>#REF!</v>
      </c>
    </row>
    <row r="1569" spans="7:18" x14ac:dyDescent="0.25">
      <c r="G1569" s="1"/>
      <c r="P1569" s="12">
        <f t="shared" si="123"/>
        <v>4</v>
      </c>
      <c r="Q1569" s="12" cm="1">
        <f t="array" ref="Q1569">SUMPRODUCT(($G$2:$G$3094=G1569)*(P1569&gt;$P$2:$P$3094))+1</f>
        <v>1320</v>
      </c>
      <c r="R1569" s="12" t="e">
        <f>(Q1569*100000)+#REF!</f>
        <v>#REF!</v>
      </c>
    </row>
    <row r="1570" spans="7:18" x14ac:dyDescent="0.25">
      <c r="G1570" s="1"/>
      <c r="P1570" s="12">
        <f t="shared" si="123"/>
        <v>4</v>
      </c>
      <c r="Q1570" s="12" cm="1">
        <f t="array" ref="Q1570">SUMPRODUCT(($G$2:$G$3094=G1570)*(P1570&gt;$P$2:$P$3094))+1</f>
        <v>1320</v>
      </c>
      <c r="R1570" s="12" t="e">
        <f>(Q1570*100000)+#REF!</f>
        <v>#REF!</v>
      </c>
    </row>
    <row r="1571" spans="7:18" x14ac:dyDescent="0.25">
      <c r="G1571" s="1"/>
      <c r="P1571" s="12">
        <f t="shared" si="123"/>
        <v>4</v>
      </c>
      <c r="Q1571" s="12" cm="1">
        <f t="array" ref="Q1571">SUMPRODUCT(($G$2:$G$3094=G1571)*(P1571&gt;$P$2:$P$3094))+1</f>
        <v>1320</v>
      </c>
      <c r="R1571" s="12" t="e">
        <f>(Q1571*100000)+#REF!</f>
        <v>#REF!</v>
      </c>
    </row>
    <row r="1572" spans="7:18" x14ac:dyDescent="0.25">
      <c r="G1572" s="1"/>
      <c r="P1572" s="12">
        <f t="shared" si="123"/>
        <v>4</v>
      </c>
      <c r="Q1572" s="12" cm="1">
        <f t="array" ref="Q1572">SUMPRODUCT(($G$2:$G$3094=G1572)*(P1572&gt;$P$2:$P$3094))+1</f>
        <v>1320</v>
      </c>
      <c r="R1572" s="12" t="e">
        <f>(Q1572*100000)+#REF!</f>
        <v>#REF!</v>
      </c>
    </row>
    <row r="1573" spans="7:18" x14ac:dyDescent="0.25">
      <c r="G1573" s="1"/>
      <c r="P1573" s="12">
        <f t="shared" si="123"/>
        <v>4</v>
      </c>
      <c r="Q1573" s="12" cm="1">
        <f t="array" ref="Q1573">SUMPRODUCT(($G$2:$G$3094=G1573)*(P1573&gt;$P$2:$P$3094))+1</f>
        <v>1320</v>
      </c>
      <c r="R1573" s="12" t="e">
        <f>(Q1573*100000)+#REF!</f>
        <v>#REF!</v>
      </c>
    </row>
    <row r="1574" spans="7:18" x14ac:dyDescent="0.25">
      <c r="G1574" s="1"/>
      <c r="P1574" s="12">
        <f t="shared" si="123"/>
        <v>4</v>
      </c>
      <c r="Q1574" s="12" cm="1">
        <f t="array" ref="Q1574">SUMPRODUCT(($G$2:$G$3094=G1574)*(P1574&gt;$P$2:$P$3094))+1</f>
        <v>1320</v>
      </c>
      <c r="R1574" s="12" t="e">
        <f>(Q1574*100000)+#REF!</f>
        <v>#REF!</v>
      </c>
    </row>
    <row r="1575" spans="7:18" x14ac:dyDescent="0.25">
      <c r="G1575" s="1"/>
      <c r="P1575" s="12">
        <f t="shared" si="123"/>
        <v>4</v>
      </c>
      <c r="Q1575" s="12" cm="1">
        <f t="array" ref="Q1575">SUMPRODUCT(($G$2:$G$3094=G1575)*(P1575&gt;$P$2:$P$3094))+1</f>
        <v>1320</v>
      </c>
      <c r="R1575" s="12" t="e">
        <f>(Q1575*100000)+#REF!</f>
        <v>#REF!</v>
      </c>
    </row>
    <row r="1576" spans="7:18" x14ac:dyDescent="0.25">
      <c r="G1576" s="1"/>
      <c r="P1576" s="12">
        <f t="shared" si="123"/>
        <v>4</v>
      </c>
      <c r="Q1576" s="12" cm="1">
        <f t="array" ref="Q1576">SUMPRODUCT(($G$2:$G$3094=G1576)*(P1576&gt;$P$2:$P$3094))+1</f>
        <v>1320</v>
      </c>
      <c r="R1576" s="12" t="e">
        <f>(Q1576*100000)+#REF!</f>
        <v>#REF!</v>
      </c>
    </row>
    <row r="1577" spans="7:18" x14ac:dyDescent="0.25">
      <c r="G1577" s="1"/>
      <c r="P1577" s="12">
        <f t="shared" si="123"/>
        <v>4</v>
      </c>
      <c r="Q1577" s="12" cm="1">
        <f t="array" ref="Q1577">SUMPRODUCT(($G$2:$G$3094=G1577)*(P1577&gt;$P$2:$P$3094))+1</f>
        <v>1320</v>
      </c>
      <c r="R1577" s="12" t="e">
        <f>(Q1577*100000)+#REF!</f>
        <v>#REF!</v>
      </c>
    </row>
    <row r="1578" spans="7:18" x14ac:dyDescent="0.25">
      <c r="G1578" s="1"/>
      <c r="P1578" s="12">
        <f t="shared" si="123"/>
        <v>4</v>
      </c>
      <c r="Q1578" s="12" cm="1">
        <f t="array" ref="Q1578">SUMPRODUCT(($G$2:$G$3094=G1578)*(P1578&gt;$P$2:$P$3094))+1</f>
        <v>1320</v>
      </c>
      <c r="R1578" s="12" t="e">
        <f>(Q1578*100000)+#REF!</f>
        <v>#REF!</v>
      </c>
    </row>
    <row r="1579" spans="7:18" x14ac:dyDescent="0.25">
      <c r="G1579" s="1"/>
      <c r="P1579" s="12">
        <f t="shared" si="123"/>
        <v>4</v>
      </c>
      <c r="Q1579" s="12" cm="1">
        <f t="array" ref="Q1579">SUMPRODUCT(($G$2:$G$3094=G1579)*(P1579&gt;$P$2:$P$3094))+1</f>
        <v>1320</v>
      </c>
      <c r="R1579" s="12" t="e">
        <f>(Q1579*100000)+#REF!</f>
        <v>#REF!</v>
      </c>
    </row>
    <row r="1580" spans="7:18" x14ac:dyDescent="0.25">
      <c r="G1580" s="1"/>
      <c r="P1580" s="12">
        <f t="shared" si="123"/>
        <v>4</v>
      </c>
      <c r="Q1580" s="12" cm="1">
        <f t="array" ref="Q1580">SUMPRODUCT(($G$2:$G$3094=G1580)*(P1580&gt;$P$2:$P$3094))+1</f>
        <v>1320</v>
      </c>
      <c r="R1580" s="12" t="e">
        <f>(Q1580*100000)+#REF!</f>
        <v>#REF!</v>
      </c>
    </row>
    <row r="1581" spans="7:18" x14ac:dyDescent="0.25">
      <c r="G1581" s="1"/>
      <c r="P1581" s="12">
        <f t="shared" si="123"/>
        <v>4</v>
      </c>
      <c r="Q1581" s="12" cm="1">
        <f t="array" ref="Q1581">SUMPRODUCT(($G$2:$G$3094=G1581)*(P1581&gt;$P$2:$P$3094))+1</f>
        <v>1320</v>
      </c>
      <c r="R1581" s="12" t="e">
        <f>(Q1581*100000)+#REF!</f>
        <v>#REF!</v>
      </c>
    </row>
    <row r="1582" spans="7:18" x14ac:dyDescent="0.25">
      <c r="G1582" s="1"/>
      <c r="P1582" s="12">
        <f t="shared" si="123"/>
        <v>4</v>
      </c>
      <c r="Q1582" s="12" cm="1">
        <f t="array" ref="Q1582">SUMPRODUCT(($G$2:$G$3094=G1582)*(P1582&gt;$P$2:$P$3094))+1</f>
        <v>1320</v>
      </c>
      <c r="R1582" s="12" t="e">
        <f>(Q1582*100000)+#REF!</f>
        <v>#REF!</v>
      </c>
    </row>
    <row r="1583" spans="7:18" x14ac:dyDescent="0.25">
      <c r="G1583" s="1"/>
      <c r="P1583" s="12">
        <f t="shared" si="123"/>
        <v>4</v>
      </c>
      <c r="Q1583" s="12" cm="1">
        <f t="array" ref="Q1583">SUMPRODUCT(($G$2:$G$3094=G1583)*(P1583&gt;$P$2:$P$3094))+1</f>
        <v>1320</v>
      </c>
      <c r="R1583" s="12" t="e">
        <f>(Q1583*100000)+#REF!</f>
        <v>#REF!</v>
      </c>
    </row>
    <row r="1584" spans="7:18" x14ac:dyDescent="0.25">
      <c r="G1584" s="1"/>
      <c r="P1584" s="12">
        <f t="shared" si="123"/>
        <v>4</v>
      </c>
      <c r="Q1584" s="12" cm="1">
        <f t="array" ref="Q1584">SUMPRODUCT(($G$2:$G$3094=G1584)*(P1584&gt;$P$2:$P$3094))+1</f>
        <v>1320</v>
      </c>
      <c r="R1584" s="12" t="e">
        <f>(Q1584*100000)+#REF!</f>
        <v>#REF!</v>
      </c>
    </row>
    <row r="1585" spans="7:18" x14ac:dyDescent="0.25">
      <c r="G1585" s="1"/>
      <c r="P1585" s="12">
        <f t="shared" si="123"/>
        <v>4</v>
      </c>
      <c r="Q1585" s="12" cm="1">
        <f t="array" ref="Q1585">SUMPRODUCT(($G$2:$G$3094=G1585)*(P1585&gt;$P$2:$P$3094))+1</f>
        <v>1320</v>
      </c>
      <c r="R1585" s="12" t="e">
        <f>(Q1585*100000)+#REF!</f>
        <v>#REF!</v>
      </c>
    </row>
    <row r="1586" spans="7:18" x14ac:dyDescent="0.25">
      <c r="G1586" s="1"/>
      <c r="P1586" s="12">
        <f t="shared" si="123"/>
        <v>4</v>
      </c>
      <c r="Q1586" s="12" cm="1">
        <f t="array" ref="Q1586">SUMPRODUCT(($G$2:$G$3094=G1586)*(P1586&gt;$P$2:$P$3094))+1</f>
        <v>1320</v>
      </c>
      <c r="R1586" s="12" t="e">
        <f>(Q1586*100000)+#REF!</f>
        <v>#REF!</v>
      </c>
    </row>
    <row r="1587" spans="7:18" x14ac:dyDescent="0.25">
      <c r="G1587" s="1"/>
      <c r="P1587" s="12">
        <f t="shared" si="123"/>
        <v>4</v>
      </c>
      <c r="Q1587" s="12" cm="1">
        <f t="array" ref="Q1587">SUMPRODUCT(($G$2:$G$3094=G1587)*(P1587&gt;$P$2:$P$3094))+1</f>
        <v>1320</v>
      </c>
      <c r="R1587" s="12" t="e">
        <f>(Q1587*100000)+#REF!</f>
        <v>#REF!</v>
      </c>
    </row>
    <row r="1588" spans="7:18" x14ac:dyDescent="0.25">
      <c r="G1588" s="1"/>
      <c r="P1588" s="12">
        <f t="shared" si="123"/>
        <v>4</v>
      </c>
      <c r="Q1588" s="12" cm="1">
        <f t="array" ref="Q1588">SUMPRODUCT(($G$2:$G$3094=G1588)*(P1588&gt;$P$2:$P$3094))+1</f>
        <v>1320</v>
      </c>
      <c r="R1588" s="12" t="e">
        <f>(Q1588*100000)+#REF!</f>
        <v>#REF!</v>
      </c>
    </row>
    <row r="1589" spans="7:18" x14ac:dyDescent="0.25">
      <c r="G1589" s="1"/>
      <c r="P1589" s="12">
        <f t="shared" si="123"/>
        <v>4</v>
      </c>
      <c r="Q1589" s="12" cm="1">
        <f t="array" ref="Q1589">SUMPRODUCT(($G$2:$G$3094=G1589)*(P1589&gt;$P$2:$P$3094))+1</f>
        <v>1320</v>
      </c>
      <c r="R1589" s="12" t="e">
        <f>(Q1589*100000)+#REF!</f>
        <v>#REF!</v>
      </c>
    </row>
    <row r="1590" spans="7:18" x14ac:dyDescent="0.25">
      <c r="G1590" s="1"/>
      <c r="P1590" s="12">
        <f t="shared" si="123"/>
        <v>4</v>
      </c>
      <c r="Q1590" s="12" cm="1">
        <f t="array" ref="Q1590">SUMPRODUCT(($G$2:$G$3094=G1590)*(P1590&gt;$P$2:$P$3094))+1</f>
        <v>1320</v>
      </c>
      <c r="R1590" s="12" t="e">
        <f>(Q1590*100000)+#REF!</f>
        <v>#REF!</v>
      </c>
    </row>
    <row r="1591" spans="7:18" x14ac:dyDescent="0.25">
      <c r="G1591" s="1"/>
      <c r="P1591" s="12">
        <f t="shared" si="123"/>
        <v>4</v>
      </c>
      <c r="Q1591" s="12" cm="1">
        <f t="array" ref="Q1591">SUMPRODUCT(($G$2:$G$3094=G1591)*(P1591&gt;$P$2:$P$3094))+1</f>
        <v>1320</v>
      </c>
      <c r="R1591" s="12" t="e">
        <f>(Q1591*100000)+#REF!</f>
        <v>#REF!</v>
      </c>
    </row>
    <row r="1592" spans="7:18" x14ac:dyDescent="0.25">
      <c r="G1592" s="1"/>
      <c r="P1592" s="12">
        <f t="shared" si="123"/>
        <v>4</v>
      </c>
      <c r="Q1592" s="12" cm="1">
        <f t="array" ref="Q1592">SUMPRODUCT(($G$2:$G$3094=G1592)*(P1592&gt;$P$2:$P$3094))+1</f>
        <v>1320</v>
      </c>
      <c r="R1592" s="12" t="e">
        <f>(Q1592*100000)+#REF!</f>
        <v>#REF!</v>
      </c>
    </row>
    <row r="1593" spans="7:18" x14ac:dyDescent="0.25">
      <c r="G1593" s="1"/>
      <c r="P1593" s="12">
        <f t="shared" si="123"/>
        <v>4</v>
      </c>
      <c r="Q1593" s="12" cm="1">
        <f t="array" ref="Q1593">SUMPRODUCT(($G$2:$G$3094=G1593)*(P1593&gt;$P$2:$P$3094))+1</f>
        <v>1320</v>
      </c>
      <c r="R1593" s="12" t="e">
        <f>(Q1593*100000)+#REF!</f>
        <v>#REF!</v>
      </c>
    </row>
    <row r="1594" spans="7:18" x14ac:dyDescent="0.25">
      <c r="G1594" s="1"/>
      <c r="P1594" s="12">
        <f t="shared" si="123"/>
        <v>4</v>
      </c>
      <c r="Q1594" s="12" cm="1">
        <f t="array" ref="Q1594">SUMPRODUCT(($G$2:$G$3094=G1594)*(P1594&gt;$P$2:$P$3094))+1</f>
        <v>1320</v>
      </c>
      <c r="R1594" s="12" t="e">
        <f>(Q1594*100000)+#REF!</f>
        <v>#REF!</v>
      </c>
    </row>
    <row r="1595" spans="7:18" x14ac:dyDescent="0.25">
      <c r="G1595" s="1"/>
      <c r="P1595" s="12">
        <f t="shared" si="123"/>
        <v>4</v>
      </c>
      <c r="Q1595" s="12" cm="1">
        <f t="array" ref="Q1595">SUMPRODUCT(($G$2:$G$3094=G1595)*(P1595&gt;$P$2:$P$3094))+1</f>
        <v>1320</v>
      </c>
      <c r="R1595" s="12" t="e">
        <f>(Q1595*100000)+#REF!</f>
        <v>#REF!</v>
      </c>
    </row>
    <row r="1596" spans="7:18" x14ac:dyDescent="0.25">
      <c r="G1596" s="1"/>
      <c r="P1596" s="12">
        <f t="shared" si="123"/>
        <v>4</v>
      </c>
      <c r="Q1596" s="12" cm="1">
        <f t="array" ref="Q1596">SUMPRODUCT(($G$2:$G$3094=G1596)*(P1596&gt;$P$2:$P$3094))+1</f>
        <v>1320</v>
      </c>
      <c r="R1596" s="12" t="e">
        <f>(Q1596*100000)+#REF!</f>
        <v>#REF!</v>
      </c>
    </row>
    <row r="1597" spans="7:18" x14ac:dyDescent="0.25">
      <c r="G1597" s="1"/>
      <c r="P1597" s="12">
        <f t="shared" si="123"/>
        <v>4</v>
      </c>
      <c r="Q1597" s="12" cm="1">
        <f t="array" ref="Q1597">SUMPRODUCT(($G$2:$G$3094=G1597)*(P1597&gt;$P$2:$P$3094))+1</f>
        <v>1320</v>
      </c>
      <c r="R1597" s="12" t="e">
        <f>(Q1597*100000)+#REF!</f>
        <v>#REF!</v>
      </c>
    </row>
    <row r="1598" spans="7:18" x14ac:dyDescent="0.25">
      <c r="G1598" s="1"/>
      <c r="P1598" s="12">
        <f t="shared" si="123"/>
        <v>4</v>
      </c>
      <c r="Q1598" s="12" cm="1">
        <f t="array" ref="Q1598">SUMPRODUCT(($G$2:$G$3094=G1598)*(P1598&gt;$P$2:$P$3094))+1</f>
        <v>1320</v>
      </c>
      <c r="R1598" s="12" t="e">
        <f>(Q1598*100000)+#REF!</f>
        <v>#REF!</v>
      </c>
    </row>
    <row r="1599" spans="7:18" x14ac:dyDescent="0.25">
      <c r="G1599" s="1"/>
      <c r="P1599" s="12">
        <f t="shared" si="123"/>
        <v>4</v>
      </c>
      <c r="Q1599" s="12" cm="1">
        <f t="array" ref="Q1599">SUMPRODUCT(($G$2:$G$3094=G1599)*(P1599&gt;$P$2:$P$3094))+1</f>
        <v>1320</v>
      </c>
      <c r="R1599" s="12" t="e">
        <f>(Q1599*100000)+#REF!</f>
        <v>#REF!</v>
      </c>
    </row>
    <row r="1600" spans="7:18" x14ac:dyDescent="0.25">
      <c r="G1600" s="1"/>
      <c r="P1600" s="12">
        <f t="shared" si="123"/>
        <v>4</v>
      </c>
      <c r="Q1600" s="12" cm="1">
        <f t="array" ref="Q1600">SUMPRODUCT(($G$2:$G$3094=G1600)*(P1600&gt;$P$2:$P$3094))+1</f>
        <v>1320</v>
      </c>
      <c r="R1600" s="12" t="e">
        <f>(Q1600*100000)+#REF!</f>
        <v>#REF!</v>
      </c>
    </row>
    <row r="1601" spans="7:18" x14ac:dyDescent="0.25">
      <c r="G1601" s="1"/>
      <c r="P1601" s="12">
        <f t="shared" si="123"/>
        <v>4</v>
      </c>
      <c r="Q1601" s="12" cm="1">
        <f t="array" ref="Q1601">SUMPRODUCT(($G$2:$G$3094=G1601)*(P1601&gt;$P$2:$P$3094))+1</f>
        <v>1320</v>
      </c>
      <c r="R1601" s="12" t="e">
        <f>(Q1601*100000)+#REF!</f>
        <v>#REF!</v>
      </c>
    </row>
    <row r="1602" spans="7:18" x14ac:dyDescent="0.25">
      <c r="G1602" s="1"/>
      <c r="P1602" s="12">
        <f t="shared" ref="P1602:P1665" si="124">IF(J1602="Afternoon",1,IF(J1602="Evening",2,IF(J1602="Floodlit",3,4)))</f>
        <v>4</v>
      </c>
      <c r="Q1602" s="12" cm="1">
        <f t="array" ref="Q1602">SUMPRODUCT(($G$2:$G$3094=G1602)*(P1602&gt;$P$2:$P$3094))+1</f>
        <v>1320</v>
      </c>
      <c r="R1602" s="12" t="e">
        <f>(Q1602*100000)+#REF!</f>
        <v>#REF!</v>
      </c>
    </row>
    <row r="1603" spans="7:18" x14ac:dyDescent="0.25">
      <c r="G1603" s="1"/>
      <c r="P1603" s="12">
        <f t="shared" si="124"/>
        <v>4</v>
      </c>
      <c r="Q1603" s="12" cm="1">
        <f t="array" ref="Q1603">SUMPRODUCT(($G$2:$G$3094=G1603)*(P1603&gt;$P$2:$P$3094))+1</f>
        <v>1320</v>
      </c>
      <c r="R1603" s="12" t="e">
        <f>(Q1603*100000)+#REF!</f>
        <v>#REF!</v>
      </c>
    </row>
    <row r="1604" spans="7:18" x14ac:dyDescent="0.25">
      <c r="G1604" s="1"/>
      <c r="P1604" s="12">
        <f t="shared" si="124"/>
        <v>4</v>
      </c>
      <c r="Q1604" s="12" cm="1">
        <f t="array" ref="Q1604">SUMPRODUCT(($G$2:$G$3094=G1604)*(P1604&gt;$P$2:$P$3094))+1</f>
        <v>1320</v>
      </c>
      <c r="R1604" s="12" t="e">
        <f>(Q1604*100000)+#REF!</f>
        <v>#REF!</v>
      </c>
    </row>
    <row r="1605" spans="7:18" x14ac:dyDescent="0.25">
      <c r="G1605" s="1"/>
      <c r="P1605" s="12">
        <f t="shared" si="124"/>
        <v>4</v>
      </c>
      <c r="Q1605" s="12" cm="1">
        <f t="array" ref="Q1605">SUMPRODUCT(($G$2:$G$3094=G1605)*(P1605&gt;$P$2:$P$3094))+1</f>
        <v>1320</v>
      </c>
      <c r="R1605" s="12" t="e">
        <f>(Q1605*100000)+#REF!</f>
        <v>#REF!</v>
      </c>
    </row>
    <row r="1606" spans="7:18" x14ac:dyDescent="0.25">
      <c r="G1606" s="1"/>
      <c r="P1606" s="12">
        <f t="shared" si="124"/>
        <v>4</v>
      </c>
      <c r="Q1606" s="12" cm="1">
        <f t="array" ref="Q1606">SUMPRODUCT(($G$2:$G$3094=G1606)*(P1606&gt;$P$2:$P$3094))+1</f>
        <v>1320</v>
      </c>
      <c r="R1606" s="12" t="e">
        <f>(Q1606*100000)+#REF!</f>
        <v>#REF!</v>
      </c>
    </row>
    <row r="1607" spans="7:18" x14ac:dyDescent="0.25">
      <c r="G1607" s="1"/>
      <c r="P1607" s="12">
        <f t="shared" si="124"/>
        <v>4</v>
      </c>
      <c r="Q1607" s="12" cm="1">
        <f t="array" ref="Q1607">SUMPRODUCT(($G$2:$G$3094=G1607)*(P1607&gt;$P$2:$P$3094))+1</f>
        <v>1320</v>
      </c>
      <c r="R1607" s="12" t="e">
        <f>(Q1607*100000)+#REF!</f>
        <v>#REF!</v>
      </c>
    </row>
    <row r="1608" spans="7:18" x14ac:dyDescent="0.25">
      <c r="G1608" s="1"/>
      <c r="P1608" s="12">
        <f t="shared" si="124"/>
        <v>4</v>
      </c>
      <c r="Q1608" s="12" cm="1">
        <f t="array" ref="Q1608">SUMPRODUCT(($G$2:$G$3094=G1608)*(P1608&gt;$P$2:$P$3094))+1</f>
        <v>1320</v>
      </c>
      <c r="R1608" s="12" t="e">
        <f>(Q1608*100000)+#REF!</f>
        <v>#REF!</v>
      </c>
    </row>
    <row r="1609" spans="7:18" x14ac:dyDescent="0.25">
      <c r="G1609" s="1"/>
      <c r="P1609" s="12">
        <f t="shared" si="124"/>
        <v>4</v>
      </c>
      <c r="Q1609" s="12" cm="1">
        <f t="array" ref="Q1609">SUMPRODUCT(($G$2:$G$3094=G1609)*(P1609&gt;$P$2:$P$3094))+1</f>
        <v>1320</v>
      </c>
      <c r="R1609" s="12" t="e">
        <f>(Q1609*100000)+#REF!</f>
        <v>#REF!</v>
      </c>
    </row>
    <row r="1610" spans="7:18" x14ac:dyDescent="0.25">
      <c r="G1610" s="1"/>
      <c r="P1610" s="12">
        <f t="shared" si="124"/>
        <v>4</v>
      </c>
      <c r="Q1610" s="12" cm="1">
        <f t="array" ref="Q1610">SUMPRODUCT(($G$2:$G$3094=G1610)*(P1610&gt;$P$2:$P$3094))+1</f>
        <v>1320</v>
      </c>
      <c r="R1610" s="12" t="e">
        <f>(Q1610*100000)+#REF!</f>
        <v>#REF!</v>
      </c>
    </row>
    <row r="1611" spans="7:18" x14ac:dyDescent="0.25">
      <c r="G1611" s="1"/>
      <c r="P1611" s="12">
        <f t="shared" si="124"/>
        <v>4</v>
      </c>
      <c r="Q1611" s="12" cm="1">
        <f t="array" ref="Q1611">SUMPRODUCT(($G$2:$G$3094=G1611)*(P1611&gt;$P$2:$P$3094))+1</f>
        <v>1320</v>
      </c>
      <c r="R1611" s="12" t="e">
        <f>(Q1611*100000)+#REF!</f>
        <v>#REF!</v>
      </c>
    </row>
    <row r="1612" spans="7:18" x14ac:dyDescent="0.25">
      <c r="G1612" s="1"/>
      <c r="P1612" s="12">
        <f t="shared" si="124"/>
        <v>4</v>
      </c>
      <c r="Q1612" s="12" cm="1">
        <f t="array" ref="Q1612">SUMPRODUCT(($G$2:$G$3094=G1612)*(P1612&gt;$P$2:$P$3094))+1</f>
        <v>1320</v>
      </c>
      <c r="R1612" s="12" t="e">
        <f>(Q1612*100000)+#REF!</f>
        <v>#REF!</v>
      </c>
    </row>
    <row r="1613" spans="7:18" x14ac:dyDescent="0.25">
      <c r="G1613" s="1"/>
      <c r="P1613" s="12">
        <f t="shared" si="124"/>
        <v>4</v>
      </c>
      <c r="Q1613" s="12" cm="1">
        <f t="array" ref="Q1613">SUMPRODUCT(($G$2:$G$3094=G1613)*(P1613&gt;$P$2:$P$3094))+1</f>
        <v>1320</v>
      </c>
      <c r="R1613" s="12" t="e">
        <f>(Q1613*100000)+#REF!</f>
        <v>#REF!</v>
      </c>
    </row>
    <row r="1614" spans="7:18" x14ac:dyDescent="0.25">
      <c r="G1614" s="1"/>
      <c r="P1614" s="12">
        <f t="shared" si="124"/>
        <v>4</v>
      </c>
      <c r="Q1614" s="12" cm="1">
        <f t="array" ref="Q1614">SUMPRODUCT(($G$2:$G$3094=G1614)*(P1614&gt;$P$2:$P$3094))+1</f>
        <v>1320</v>
      </c>
      <c r="R1614" s="12" t="e">
        <f>(Q1614*100000)+#REF!</f>
        <v>#REF!</v>
      </c>
    </row>
    <row r="1615" spans="7:18" x14ac:dyDescent="0.25">
      <c r="G1615" s="1"/>
      <c r="P1615" s="12">
        <f t="shared" si="124"/>
        <v>4</v>
      </c>
      <c r="Q1615" s="12" cm="1">
        <f t="array" ref="Q1615">SUMPRODUCT(($G$2:$G$3094=G1615)*(P1615&gt;$P$2:$P$3094))+1</f>
        <v>1320</v>
      </c>
      <c r="R1615" s="12" t="e">
        <f>(Q1615*100000)+#REF!</f>
        <v>#REF!</v>
      </c>
    </row>
    <row r="1616" spans="7:18" x14ac:dyDescent="0.25">
      <c r="G1616" s="1"/>
      <c r="P1616" s="12">
        <f t="shared" si="124"/>
        <v>4</v>
      </c>
      <c r="Q1616" s="12" cm="1">
        <f t="array" ref="Q1616">SUMPRODUCT(($G$2:$G$3094=G1616)*(P1616&gt;$P$2:$P$3094))+1</f>
        <v>1320</v>
      </c>
      <c r="R1616" s="12" t="e">
        <f>(Q1616*100000)+#REF!</f>
        <v>#REF!</v>
      </c>
    </row>
    <row r="1617" spans="7:18" x14ac:dyDescent="0.25">
      <c r="G1617" s="1"/>
      <c r="P1617" s="12">
        <f t="shared" si="124"/>
        <v>4</v>
      </c>
      <c r="Q1617" s="12" cm="1">
        <f t="array" ref="Q1617">SUMPRODUCT(($G$2:$G$3094=G1617)*(P1617&gt;$P$2:$P$3094))+1</f>
        <v>1320</v>
      </c>
      <c r="R1617" s="12" t="e">
        <f>(Q1617*100000)+#REF!</f>
        <v>#REF!</v>
      </c>
    </row>
    <row r="1618" spans="7:18" x14ac:dyDescent="0.25">
      <c r="G1618" s="1"/>
      <c r="P1618" s="12">
        <f t="shared" si="124"/>
        <v>4</v>
      </c>
      <c r="Q1618" s="12" cm="1">
        <f t="array" ref="Q1618">SUMPRODUCT(($G$2:$G$3094=G1618)*(P1618&gt;$P$2:$P$3094))+1</f>
        <v>1320</v>
      </c>
      <c r="R1618" s="12" t="e">
        <f>(Q1618*100000)+#REF!</f>
        <v>#REF!</v>
      </c>
    </row>
    <row r="1619" spans="7:18" x14ac:dyDescent="0.25">
      <c r="G1619" s="1"/>
      <c r="P1619" s="12">
        <f t="shared" si="124"/>
        <v>4</v>
      </c>
      <c r="Q1619" s="12" cm="1">
        <f t="array" ref="Q1619">SUMPRODUCT(($G$2:$G$3094=G1619)*(P1619&gt;$P$2:$P$3094))+1</f>
        <v>1320</v>
      </c>
      <c r="R1619" s="12" t="e">
        <f>(Q1619*100000)+#REF!</f>
        <v>#REF!</v>
      </c>
    </row>
    <row r="1620" spans="7:18" x14ac:dyDescent="0.25">
      <c r="G1620" s="1"/>
      <c r="P1620" s="12">
        <f t="shared" si="124"/>
        <v>4</v>
      </c>
      <c r="Q1620" s="12" cm="1">
        <f t="array" ref="Q1620">SUMPRODUCT(($G$2:$G$3094=G1620)*(P1620&gt;$P$2:$P$3094))+1</f>
        <v>1320</v>
      </c>
      <c r="R1620" s="12" t="e">
        <f>(Q1620*100000)+#REF!</f>
        <v>#REF!</v>
      </c>
    </row>
    <row r="1621" spans="7:18" x14ac:dyDescent="0.25">
      <c r="G1621" s="1"/>
      <c r="P1621" s="12">
        <f t="shared" si="124"/>
        <v>4</v>
      </c>
      <c r="Q1621" s="12" cm="1">
        <f t="array" ref="Q1621">SUMPRODUCT(($G$2:$G$3094=G1621)*(P1621&gt;$P$2:$P$3094))+1</f>
        <v>1320</v>
      </c>
      <c r="R1621" s="12" t="e">
        <f>(Q1621*100000)+#REF!</f>
        <v>#REF!</v>
      </c>
    </row>
    <row r="1622" spans="7:18" x14ac:dyDescent="0.25">
      <c r="G1622" s="1"/>
      <c r="P1622" s="12">
        <f t="shared" si="124"/>
        <v>4</v>
      </c>
      <c r="Q1622" s="12" cm="1">
        <f t="array" ref="Q1622">SUMPRODUCT(($G$2:$G$3094=G1622)*(P1622&gt;$P$2:$P$3094))+1</f>
        <v>1320</v>
      </c>
      <c r="R1622" s="12" t="e">
        <f>(Q1622*100000)+#REF!</f>
        <v>#REF!</v>
      </c>
    </row>
    <row r="1623" spans="7:18" x14ac:dyDescent="0.25">
      <c r="G1623" s="1"/>
      <c r="P1623" s="12">
        <f t="shared" si="124"/>
        <v>4</v>
      </c>
      <c r="Q1623" s="12" cm="1">
        <f t="array" ref="Q1623">SUMPRODUCT(($G$2:$G$3094=G1623)*(P1623&gt;$P$2:$P$3094))+1</f>
        <v>1320</v>
      </c>
      <c r="R1623" s="12" t="e">
        <f>(Q1623*100000)+#REF!</f>
        <v>#REF!</v>
      </c>
    </row>
    <row r="1624" spans="7:18" x14ac:dyDescent="0.25">
      <c r="G1624" s="1"/>
      <c r="P1624" s="12">
        <f t="shared" si="124"/>
        <v>4</v>
      </c>
      <c r="Q1624" s="12" cm="1">
        <f t="array" ref="Q1624">SUMPRODUCT(($G$2:$G$3094=G1624)*(P1624&gt;$P$2:$P$3094))+1</f>
        <v>1320</v>
      </c>
      <c r="R1624" s="12" t="e">
        <f>(Q1624*100000)+#REF!</f>
        <v>#REF!</v>
      </c>
    </row>
    <row r="1625" spans="7:18" x14ac:dyDescent="0.25">
      <c r="G1625" s="1"/>
      <c r="P1625" s="12">
        <f t="shared" si="124"/>
        <v>4</v>
      </c>
      <c r="Q1625" s="12" cm="1">
        <f t="array" ref="Q1625">SUMPRODUCT(($G$2:$G$3094=G1625)*(P1625&gt;$P$2:$P$3094))+1</f>
        <v>1320</v>
      </c>
      <c r="R1625" s="12" t="e">
        <f>(Q1625*100000)+#REF!</f>
        <v>#REF!</v>
      </c>
    </row>
    <row r="1626" spans="7:18" x14ac:dyDescent="0.25">
      <c r="G1626" s="1"/>
      <c r="P1626" s="12">
        <f t="shared" si="124"/>
        <v>4</v>
      </c>
      <c r="Q1626" s="12" cm="1">
        <f t="array" ref="Q1626">SUMPRODUCT(($G$2:$G$3094=G1626)*(P1626&gt;$P$2:$P$3094))+1</f>
        <v>1320</v>
      </c>
      <c r="R1626" s="12" t="e">
        <f>(Q1626*100000)+#REF!</f>
        <v>#REF!</v>
      </c>
    </row>
    <row r="1627" spans="7:18" x14ac:dyDescent="0.25">
      <c r="G1627" s="1"/>
      <c r="P1627" s="12">
        <f t="shared" si="124"/>
        <v>4</v>
      </c>
      <c r="Q1627" s="12" cm="1">
        <f t="array" ref="Q1627">SUMPRODUCT(($G$2:$G$3094=G1627)*(P1627&gt;$P$2:$P$3094))+1</f>
        <v>1320</v>
      </c>
      <c r="R1627" s="12" t="e">
        <f>(Q1627*100000)+#REF!</f>
        <v>#REF!</v>
      </c>
    </row>
    <row r="1628" spans="7:18" x14ac:dyDescent="0.25">
      <c r="G1628" s="1"/>
      <c r="P1628" s="12">
        <f t="shared" si="124"/>
        <v>4</v>
      </c>
      <c r="Q1628" s="12" cm="1">
        <f t="array" ref="Q1628">SUMPRODUCT(($G$2:$G$3094=G1628)*(P1628&gt;$P$2:$P$3094))+1</f>
        <v>1320</v>
      </c>
      <c r="R1628" s="12" t="e">
        <f>(Q1628*100000)+#REF!</f>
        <v>#REF!</v>
      </c>
    </row>
    <row r="1629" spans="7:18" x14ac:dyDescent="0.25">
      <c r="G1629" s="1"/>
      <c r="P1629" s="12">
        <f t="shared" si="124"/>
        <v>4</v>
      </c>
      <c r="Q1629" s="12" cm="1">
        <f t="array" ref="Q1629">SUMPRODUCT(($G$2:$G$3094=G1629)*(P1629&gt;$P$2:$P$3094))+1</f>
        <v>1320</v>
      </c>
      <c r="R1629" s="12" t="e">
        <f>(Q1629*100000)+#REF!</f>
        <v>#REF!</v>
      </c>
    </row>
    <row r="1630" spans="7:18" x14ac:dyDescent="0.25">
      <c r="G1630" s="1"/>
      <c r="P1630" s="12">
        <f t="shared" si="124"/>
        <v>4</v>
      </c>
      <c r="Q1630" s="12" cm="1">
        <f t="array" ref="Q1630">SUMPRODUCT(($G$2:$G$3094=G1630)*(P1630&gt;$P$2:$P$3094))+1</f>
        <v>1320</v>
      </c>
      <c r="R1630" s="12" t="e">
        <f>(Q1630*100000)+#REF!</f>
        <v>#REF!</v>
      </c>
    </row>
    <row r="1631" spans="7:18" x14ac:dyDescent="0.25">
      <c r="G1631" s="1"/>
      <c r="P1631" s="12">
        <f t="shared" si="124"/>
        <v>4</v>
      </c>
      <c r="Q1631" s="12" cm="1">
        <f t="array" ref="Q1631">SUMPRODUCT(($G$2:$G$3094=G1631)*(P1631&gt;$P$2:$P$3094))+1</f>
        <v>1320</v>
      </c>
      <c r="R1631" s="12" t="e">
        <f>(Q1631*100000)+#REF!</f>
        <v>#REF!</v>
      </c>
    </row>
    <row r="1632" spans="7:18" x14ac:dyDescent="0.25">
      <c r="G1632" s="1"/>
      <c r="P1632" s="12">
        <f t="shared" si="124"/>
        <v>4</v>
      </c>
      <c r="Q1632" s="12" cm="1">
        <f t="array" ref="Q1632">SUMPRODUCT(($G$2:$G$3094=G1632)*(P1632&gt;$P$2:$P$3094))+1</f>
        <v>1320</v>
      </c>
      <c r="R1632" s="12" t="e">
        <f>(Q1632*100000)+#REF!</f>
        <v>#REF!</v>
      </c>
    </row>
    <row r="1633" spans="7:18" x14ac:dyDescent="0.25">
      <c r="G1633" s="1"/>
      <c r="P1633" s="12">
        <f t="shared" si="124"/>
        <v>4</v>
      </c>
      <c r="Q1633" s="12" cm="1">
        <f t="array" ref="Q1633">SUMPRODUCT(($G$2:$G$3094=G1633)*(P1633&gt;$P$2:$P$3094))+1</f>
        <v>1320</v>
      </c>
      <c r="R1633" s="12" t="e">
        <f>(Q1633*100000)+#REF!</f>
        <v>#REF!</v>
      </c>
    </row>
    <row r="1634" spans="7:18" x14ac:dyDescent="0.25">
      <c r="G1634" s="1"/>
      <c r="P1634" s="12">
        <f t="shared" si="124"/>
        <v>4</v>
      </c>
      <c r="Q1634" s="12" cm="1">
        <f t="array" ref="Q1634">SUMPRODUCT(($G$2:$G$3094=G1634)*(P1634&gt;$P$2:$P$3094))+1</f>
        <v>1320</v>
      </c>
      <c r="R1634" s="12" t="e">
        <f>(Q1634*100000)+#REF!</f>
        <v>#REF!</v>
      </c>
    </row>
    <row r="1635" spans="7:18" x14ac:dyDescent="0.25">
      <c r="G1635" s="1"/>
      <c r="P1635" s="12">
        <f t="shared" si="124"/>
        <v>4</v>
      </c>
      <c r="Q1635" s="12" cm="1">
        <f t="array" ref="Q1635">SUMPRODUCT(($G$2:$G$3094=G1635)*(P1635&gt;$P$2:$P$3094))+1</f>
        <v>1320</v>
      </c>
      <c r="R1635" s="12" t="e">
        <f>(Q1635*100000)+#REF!</f>
        <v>#REF!</v>
      </c>
    </row>
    <row r="1636" spans="7:18" x14ac:dyDescent="0.25">
      <c r="G1636" s="1"/>
      <c r="P1636" s="12">
        <f t="shared" si="124"/>
        <v>4</v>
      </c>
      <c r="Q1636" s="12" cm="1">
        <f t="array" ref="Q1636">SUMPRODUCT(($G$2:$G$3094=G1636)*(P1636&gt;$P$2:$P$3094))+1</f>
        <v>1320</v>
      </c>
      <c r="R1636" s="12" t="e">
        <f>(Q1636*100000)+#REF!</f>
        <v>#REF!</v>
      </c>
    </row>
    <row r="1637" spans="7:18" x14ac:dyDescent="0.25">
      <c r="G1637" s="1"/>
      <c r="P1637" s="12">
        <f t="shared" si="124"/>
        <v>4</v>
      </c>
      <c r="Q1637" s="12" cm="1">
        <f t="array" ref="Q1637">SUMPRODUCT(($G$2:$G$3094=G1637)*(P1637&gt;$P$2:$P$3094))+1</f>
        <v>1320</v>
      </c>
      <c r="R1637" s="12" t="e">
        <f>(Q1637*100000)+#REF!</f>
        <v>#REF!</v>
      </c>
    </row>
    <row r="1638" spans="7:18" x14ac:dyDescent="0.25">
      <c r="G1638" s="1"/>
      <c r="P1638" s="12">
        <f t="shared" si="124"/>
        <v>4</v>
      </c>
      <c r="Q1638" s="12" cm="1">
        <f t="array" ref="Q1638">SUMPRODUCT(($G$2:$G$3094=G1638)*(P1638&gt;$P$2:$P$3094))+1</f>
        <v>1320</v>
      </c>
      <c r="R1638" s="12" t="e">
        <f>(Q1638*100000)+#REF!</f>
        <v>#REF!</v>
      </c>
    </row>
    <row r="1639" spans="7:18" x14ac:dyDescent="0.25">
      <c r="G1639" s="1"/>
      <c r="P1639" s="12">
        <f t="shared" si="124"/>
        <v>4</v>
      </c>
      <c r="Q1639" s="12" cm="1">
        <f t="array" ref="Q1639">SUMPRODUCT(($G$2:$G$3094=G1639)*(P1639&gt;$P$2:$P$3094))+1</f>
        <v>1320</v>
      </c>
      <c r="R1639" s="12" t="e">
        <f>(Q1639*100000)+#REF!</f>
        <v>#REF!</v>
      </c>
    </row>
    <row r="1640" spans="7:18" x14ac:dyDescent="0.25">
      <c r="G1640" s="1"/>
      <c r="P1640" s="12">
        <f t="shared" si="124"/>
        <v>4</v>
      </c>
      <c r="Q1640" s="12" cm="1">
        <f t="array" ref="Q1640">SUMPRODUCT(($G$2:$G$3094=G1640)*(P1640&gt;$P$2:$P$3094))+1</f>
        <v>1320</v>
      </c>
      <c r="R1640" s="12" t="e">
        <f>(Q1640*100000)+#REF!</f>
        <v>#REF!</v>
      </c>
    </row>
    <row r="1641" spans="7:18" x14ac:dyDescent="0.25">
      <c r="G1641" s="1"/>
      <c r="P1641" s="12">
        <f t="shared" si="124"/>
        <v>4</v>
      </c>
      <c r="Q1641" s="12" cm="1">
        <f t="array" ref="Q1641">SUMPRODUCT(($G$2:$G$3094=G1641)*(P1641&gt;$P$2:$P$3094))+1</f>
        <v>1320</v>
      </c>
      <c r="R1641" s="12" t="e">
        <f>(Q1641*100000)+#REF!</f>
        <v>#REF!</v>
      </c>
    </row>
    <row r="1642" spans="7:18" x14ac:dyDescent="0.25">
      <c r="G1642" s="1"/>
      <c r="P1642" s="12">
        <f t="shared" si="124"/>
        <v>4</v>
      </c>
      <c r="Q1642" s="12" cm="1">
        <f t="array" ref="Q1642">SUMPRODUCT(($G$2:$G$3094=G1642)*(P1642&gt;$P$2:$P$3094))+1</f>
        <v>1320</v>
      </c>
      <c r="R1642" s="12" t="e">
        <f>(Q1642*100000)+#REF!</f>
        <v>#REF!</v>
      </c>
    </row>
    <row r="1643" spans="7:18" x14ac:dyDescent="0.25">
      <c r="G1643" s="1"/>
      <c r="P1643" s="12">
        <f t="shared" si="124"/>
        <v>4</v>
      </c>
      <c r="Q1643" s="12" cm="1">
        <f t="array" ref="Q1643">SUMPRODUCT(($G$2:$G$3094=G1643)*(P1643&gt;$P$2:$P$3094))+1</f>
        <v>1320</v>
      </c>
      <c r="R1643" s="12" t="e">
        <f>(Q1643*100000)+#REF!</f>
        <v>#REF!</v>
      </c>
    </row>
    <row r="1644" spans="7:18" x14ac:dyDescent="0.25">
      <c r="G1644" s="1"/>
      <c r="P1644" s="12">
        <f t="shared" si="124"/>
        <v>4</v>
      </c>
      <c r="Q1644" s="12" cm="1">
        <f t="array" ref="Q1644">SUMPRODUCT(($G$2:$G$3094=G1644)*(P1644&gt;$P$2:$P$3094))+1</f>
        <v>1320</v>
      </c>
      <c r="R1644" s="12" t="e">
        <f>(Q1644*100000)+#REF!</f>
        <v>#REF!</v>
      </c>
    </row>
    <row r="1645" spans="7:18" x14ac:dyDescent="0.25">
      <c r="G1645" s="1"/>
      <c r="P1645" s="12">
        <f t="shared" si="124"/>
        <v>4</v>
      </c>
      <c r="Q1645" s="12" cm="1">
        <f t="array" ref="Q1645">SUMPRODUCT(($G$2:$G$3094=G1645)*(P1645&gt;$P$2:$P$3094))+1</f>
        <v>1320</v>
      </c>
      <c r="R1645" s="12" t="e">
        <f>(Q1645*100000)+#REF!</f>
        <v>#REF!</v>
      </c>
    </row>
    <row r="1646" spans="7:18" x14ac:dyDescent="0.25">
      <c r="G1646" s="1"/>
      <c r="P1646" s="12">
        <f t="shared" si="124"/>
        <v>4</v>
      </c>
      <c r="Q1646" s="12" cm="1">
        <f t="array" ref="Q1646">SUMPRODUCT(($G$2:$G$3094=G1646)*(P1646&gt;$P$2:$P$3094))+1</f>
        <v>1320</v>
      </c>
      <c r="R1646" s="12" t="e">
        <f>(Q1646*100000)+#REF!</f>
        <v>#REF!</v>
      </c>
    </row>
    <row r="1647" spans="7:18" x14ac:dyDescent="0.25">
      <c r="G1647" s="1"/>
      <c r="P1647" s="12">
        <f t="shared" si="124"/>
        <v>4</v>
      </c>
      <c r="Q1647" s="12" cm="1">
        <f t="array" ref="Q1647">SUMPRODUCT(($G$2:$G$3094=G1647)*(P1647&gt;$P$2:$P$3094))+1</f>
        <v>1320</v>
      </c>
      <c r="R1647" s="12" t="e">
        <f>(Q1647*100000)+#REF!</f>
        <v>#REF!</v>
      </c>
    </row>
    <row r="1648" spans="7:18" x14ac:dyDescent="0.25">
      <c r="G1648" s="1"/>
      <c r="P1648" s="12">
        <f t="shared" si="124"/>
        <v>4</v>
      </c>
      <c r="Q1648" s="12" cm="1">
        <f t="array" ref="Q1648">SUMPRODUCT(($G$2:$G$3094=G1648)*(P1648&gt;$P$2:$P$3094))+1</f>
        <v>1320</v>
      </c>
      <c r="R1648" s="12" t="e">
        <f>(Q1648*100000)+#REF!</f>
        <v>#REF!</v>
      </c>
    </row>
    <row r="1649" spans="7:18" x14ac:dyDescent="0.25">
      <c r="G1649" s="1"/>
      <c r="P1649" s="12">
        <f t="shared" si="124"/>
        <v>4</v>
      </c>
      <c r="Q1649" s="12" cm="1">
        <f t="array" ref="Q1649">SUMPRODUCT(($G$2:$G$3094=G1649)*(P1649&gt;$P$2:$P$3094))+1</f>
        <v>1320</v>
      </c>
      <c r="R1649" s="12" t="e">
        <f>(Q1649*100000)+#REF!</f>
        <v>#REF!</v>
      </c>
    </row>
    <row r="1650" spans="7:18" x14ac:dyDescent="0.25">
      <c r="G1650" s="1"/>
      <c r="P1650" s="12">
        <f t="shared" si="124"/>
        <v>4</v>
      </c>
      <c r="Q1650" s="12" cm="1">
        <f t="array" ref="Q1650">SUMPRODUCT(($G$2:$G$3094=G1650)*(P1650&gt;$P$2:$P$3094))+1</f>
        <v>1320</v>
      </c>
      <c r="R1650" s="12" t="e">
        <f>(Q1650*100000)+#REF!</f>
        <v>#REF!</v>
      </c>
    </row>
    <row r="1651" spans="7:18" x14ac:dyDescent="0.25">
      <c r="G1651" s="1"/>
      <c r="P1651" s="12">
        <f t="shared" si="124"/>
        <v>4</v>
      </c>
      <c r="Q1651" s="12" cm="1">
        <f t="array" ref="Q1651">SUMPRODUCT(($G$2:$G$3094=G1651)*(P1651&gt;$P$2:$P$3094))+1</f>
        <v>1320</v>
      </c>
      <c r="R1651" s="12" t="e">
        <f>(Q1651*100000)+#REF!</f>
        <v>#REF!</v>
      </c>
    </row>
    <row r="1652" spans="7:18" x14ac:dyDescent="0.25">
      <c r="G1652" s="1"/>
      <c r="P1652" s="12">
        <f t="shared" si="124"/>
        <v>4</v>
      </c>
      <c r="Q1652" s="12" cm="1">
        <f t="array" ref="Q1652">SUMPRODUCT(($G$2:$G$3094=G1652)*(P1652&gt;$P$2:$P$3094))+1</f>
        <v>1320</v>
      </c>
      <c r="R1652" s="12" t="e">
        <f>(Q1652*100000)+#REF!</f>
        <v>#REF!</v>
      </c>
    </row>
    <row r="1653" spans="7:18" x14ac:dyDescent="0.25">
      <c r="G1653" s="1"/>
      <c r="P1653" s="12">
        <f t="shared" si="124"/>
        <v>4</v>
      </c>
      <c r="Q1653" s="12" cm="1">
        <f t="array" ref="Q1653">SUMPRODUCT(($G$2:$G$3094=G1653)*(P1653&gt;$P$2:$P$3094))+1</f>
        <v>1320</v>
      </c>
      <c r="R1653" s="12" t="e">
        <f>(Q1653*100000)+#REF!</f>
        <v>#REF!</v>
      </c>
    </row>
    <row r="1654" spans="7:18" x14ac:dyDescent="0.25">
      <c r="G1654" s="1"/>
      <c r="P1654" s="12">
        <f t="shared" si="124"/>
        <v>4</v>
      </c>
      <c r="Q1654" s="12" cm="1">
        <f t="array" ref="Q1654">SUMPRODUCT(($G$2:$G$3094=G1654)*(P1654&gt;$P$2:$P$3094))+1</f>
        <v>1320</v>
      </c>
      <c r="R1654" s="12" t="e">
        <f>(Q1654*100000)+#REF!</f>
        <v>#REF!</v>
      </c>
    </row>
    <row r="1655" spans="7:18" x14ac:dyDescent="0.25">
      <c r="G1655" s="1"/>
      <c r="P1655" s="12">
        <f t="shared" si="124"/>
        <v>4</v>
      </c>
      <c r="Q1655" s="12" cm="1">
        <f t="array" ref="Q1655">SUMPRODUCT(($G$2:$G$3094=G1655)*(P1655&gt;$P$2:$P$3094))+1</f>
        <v>1320</v>
      </c>
      <c r="R1655" s="12" t="e">
        <f>(Q1655*100000)+#REF!</f>
        <v>#REF!</v>
      </c>
    </row>
    <row r="1656" spans="7:18" x14ac:dyDescent="0.25">
      <c r="G1656" s="1"/>
      <c r="P1656" s="12">
        <f t="shared" si="124"/>
        <v>4</v>
      </c>
      <c r="Q1656" s="12" cm="1">
        <f t="array" ref="Q1656">SUMPRODUCT(($G$2:$G$3094=G1656)*(P1656&gt;$P$2:$P$3094))+1</f>
        <v>1320</v>
      </c>
      <c r="R1656" s="12" t="e">
        <f>(Q1656*100000)+#REF!</f>
        <v>#REF!</v>
      </c>
    </row>
    <row r="1657" spans="7:18" x14ac:dyDescent="0.25">
      <c r="G1657" s="1"/>
      <c r="P1657" s="12">
        <f t="shared" si="124"/>
        <v>4</v>
      </c>
      <c r="Q1657" s="12" cm="1">
        <f t="array" ref="Q1657">SUMPRODUCT(($G$2:$G$3094=G1657)*(P1657&gt;$P$2:$P$3094))+1</f>
        <v>1320</v>
      </c>
      <c r="R1657" s="12" t="e">
        <f>(Q1657*100000)+#REF!</f>
        <v>#REF!</v>
      </c>
    </row>
    <row r="1658" spans="7:18" x14ac:dyDescent="0.25">
      <c r="G1658" s="1"/>
      <c r="P1658" s="12">
        <f t="shared" si="124"/>
        <v>4</v>
      </c>
      <c r="Q1658" s="12" cm="1">
        <f t="array" ref="Q1658">SUMPRODUCT(($G$2:$G$3094=G1658)*(P1658&gt;$P$2:$P$3094))+1</f>
        <v>1320</v>
      </c>
      <c r="R1658" s="12" t="e">
        <f>(Q1658*100000)+#REF!</f>
        <v>#REF!</v>
      </c>
    </row>
    <row r="1659" spans="7:18" x14ac:dyDescent="0.25">
      <c r="G1659" s="1"/>
      <c r="P1659" s="12">
        <f t="shared" si="124"/>
        <v>4</v>
      </c>
      <c r="Q1659" s="12" cm="1">
        <f t="array" ref="Q1659">SUMPRODUCT(($G$2:$G$3094=G1659)*(P1659&gt;$P$2:$P$3094))+1</f>
        <v>1320</v>
      </c>
      <c r="R1659" s="12" t="e">
        <f>(Q1659*100000)+#REF!</f>
        <v>#REF!</v>
      </c>
    </row>
    <row r="1660" spans="7:18" x14ac:dyDescent="0.25">
      <c r="G1660" s="1"/>
      <c r="P1660" s="12">
        <f t="shared" si="124"/>
        <v>4</v>
      </c>
      <c r="Q1660" s="12" cm="1">
        <f t="array" ref="Q1660">SUMPRODUCT(($G$2:$G$3094=G1660)*(P1660&gt;$P$2:$P$3094))+1</f>
        <v>1320</v>
      </c>
      <c r="R1660" s="12" t="e">
        <f>(Q1660*100000)+#REF!</f>
        <v>#REF!</v>
      </c>
    </row>
    <row r="1661" spans="7:18" x14ac:dyDescent="0.25">
      <c r="G1661" s="1"/>
      <c r="P1661" s="12">
        <f t="shared" si="124"/>
        <v>4</v>
      </c>
      <c r="Q1661" s="12" cm="1">
        <f t="array" ref="Q1661">SUMPRODUCT(($G$2:$G$3094=G1661)*(P1661&gt;$P$2:$P$3094))+1</f>
        <v>1320</v>
      </c>
      <c r="R1661" s="12" t="e">
        <f>(Q1661*100000)+#REF!</f>
        <v>#REF!</v>
      </c>
    </row>
    <row r="1662" spans="7:18" x14ac:dyDescent="0.25">
      <c r="G1662" s="1"/>
      <c r="P1662" s="12">
        <f t="shared" si="124"/>
        <v>4</v>
      </c>
      <c r="Q1662" s="12" cm="1">
        <f t="array" ref="Q1662">SUMPRODUCT(($G$2:$G$3094=G1662)*(P1662&gt;$P$2:$P$3094))+1</f>
        <v>1320</v>
      </c>
      <c r="R1662" s="12" t="e">
        <f>(Q1662*100000)+#REF!</f>
        <v>#REF!</v>
      </c>
    </row>
    <row r="1663" spans="7:18" x14ac:dyDescent="0.25">
      <c r="G1663" s="1"/>
      <c r="P1663" s="12">
        <f t="shared" si="124"/>
        <v>4</v>
      </c>
      <c r="Q1663" s="12" cm="1">
        <f t="array" ref="Q1663">SUMPRODUCT(($G$2:$G$3094=G1663)*(P1663&gt;$P$2:$P$3094))+1</f>
        <v>1320</v>
      </c>
      <c r="R1663" s="12" t="e">
        <f>(Q1663*100000)+#REF!</f>
        <v>#REF!</v>
      </c>
    </row>
    <row r="1664" spans="7:18" x14ac:dyDescent="0.25">
      <c r="G1664" s="1"/>
      <c r="P1664" s="12">
        <f t="shared" si="124"/>
        <v>4</v>
      </c>
      <c r="Q1664" s="12" cm="1">
        <f t="array" ref="Q1664">SUMPRODUCT(($G$2:$G$3094=G1664)*(P1664&gt;$P$2:$P$3094))+1</f>
        <v>1320</v>
      </c>
      <c r="R1664" s="12" t="e">
        <f>(Q1664*100000)+#REF!</f>
        <v>#REF!</v>
      </c>
    </row>
    <row r="1665" spans="7:18" x14ac:dyDescent="0.25">
      <c r="G1665" s="1"/>
      <c r="P1665" s="12">
        <f t="shared" si="124"/>
        <v>4</v>
      </c>
      <c r="Q1665" s="12" cm="1">
        <f t="array" ref="Q1665">SUMPRODUCT(($G$2:$G$3094=G1665)*(P1665&gt;$P$2:$P$3094))+1</f>
        <v>1320</v>
      </c>
      <c r="R1665" s="12" t="e">
        <f>(Q1665*100000)+#REF!</f>
        <v>#REF!</v>
      </c>
    </row>
    <row r="1666" spans="7:18" x14ac:dyDescent="0.25">
      <c r="G1666" s="1"/>
      <c r="P1666" s="12">
        <f t="shared" ref="P1666:P1729" si="125">IF(J1666="Afternoon",1,IF(J1666="Evening",2,IF(J1666="Floodlit",3,4)))</f>
        <v>4</v>
      </c>
      <c r="Q1666" s="12" cm="1">
        <f t="array" ref="Q1666">SUMPRODUCT(($G$2:$G$3094=G1666)*(P1666&gt;$P$2:$P$3094))+1</f>
        <v>1320</v>
      </c>
      <c r="R1666" s="12" t="e">
        <f>(Q1666*100000)+#REF!</f>
        <v>#REF!</v>
      </c>
    </row>
    <row r="1667" spans="7:18" x14ac:dyDescent="0.25">
      <c r="G1667" s="1"/>
      <c r="P1667" s="12">
        <f t="shared" si="125"/>
        <v>4</v>
      </c>
      <c r="Q1667" s="12" cm="1">
        <f t="array" ref="Q1667">SUMPRODUCT(($G$2:$G$3094=G1667)*(P1667&gt;$P$2:$P$3094))+1</f>
        <v>1320</v>
      </c>
      <c r="R1667" s="12" t="e">
        <f>(Q1667*100000)+#REF!</f>
        <v>#REF!</v>
      </c>
    </row>
    <row r="1668" spans="7:18" x14ac:dyDescent="0.25">
      <c r="G1668" s="1"/>
      <c r="P1668" s="12">
        <f t="shared" si="125"/>
        <v>4</v>
      </c>
      <c r="Q1668" s="12" cm="1">
        <f t="array" ref="Q1668">SUMPRODUCT(($G$2:$G$3094=G1668)*(P1668&gt;$P$2:$P$3094))+1</f>
        <v>1320</v>
      </c>
      <c r="R1668" s="12" t="e">
        <f>(Q1668*100000)+#REF!</f>
        <v>#REF!</v>
      </c>
    </row>
    <row r="1669" spans="7:18" x14ac:dyDescent="0.25">
      <c r="G1669" s="1"/>
      <c r="P1669" s="12">
        <f t="shared" si="125"/>
        <v>4</v>
      </c>
      <c r="Q1669" s="12" cm="1">
        <f t="array" ref="Q1669">SUMPRODUCT(($G$2:$G$3094=G1669)*(P1669&gt;$P$2:$P$3094))+1</f>
        <v>1320</v>
      </c>
      <c r="R1669" s="12" t="e">
        <f>(Q1669*100000)+#REF!</f>
        <v>#REF!</v>
      </c>
    </row>
    <row r="1670" spans="7:18" x14ac:dyDescent="0.25">
      <c r="G1670" s="1"/>
      <c r="P1670" s="12">
        <f t="shared" si="125"/>
        <v>4</v>
      </c>
      <c r="Q1670" s="12" cm="1">
        <f t="array" ref="Q1670">SUMPRODUCT(($G$2:$G$3094=G1670)*(P1670&gt;$P$2:$P$3094))+1</f>
        <v>1320</v>
      </c>
      <c r="R1670" s="12" t="e">
        <f>(Q1670*100000)+#REF!</f>
        <v>#REF!</v>
      </c>
    </row>
    <row r="1671" spans="7:18" x14ac:dyDescent="0.25">
      <c r="G1671" s="1"/>
      <c r="P1671" s="12">
        <f t="shared" si="125"/>
        <v>4</v>
      </c>
      <c r="Q1671" s="12" cm="1">
        <f t="array" ref="Q1671">SUMPRODUCT(($G$2:$G$3094=G1671)*(P1671&gt;$P$2:$P$3094))+1</f>
        <v>1320</v>
      </c>
      <c r="R1671" s="12" t="e">
        <f>(Q1671*100000)+#REF!</f>
        <v>#REF!</v>
      </c>
    </row>
    <row r="1672" spans="7:18" x14ac:dyDescent="0.25">
      <c r="G1672" s="1"/>
      <c r="P1672" s="12">
        <f t="shared" si="125"/>
        <v>4</v>
      </c>
      <c r="Q1672" s="12" cm="1">
        <f t="array" ref="Q1672">SUMPRODUCT(($G$2:$G$3094=G1672)*(P1672&gt;$P$2:$P$3094))+1</f>
        <v>1320</v>
      </c>
      <c r="R1672" s="12" t="e">
        <f>(Q1672*100000)+#REF!</f>
        <v>#REF!</v>
      </c>
    </row>
    <row r="1673" spans="7:18" x14ac:dyDescent="0.25">
      <c r="G1673" s="1"/>
      <c r="P1673" s="12">
        <f t="shared" si="125"/>
        <v>4</v>
      </c>
      <c r="Q1673" s="12" cm="1">
        <f t="array" ref="Q1673">SUMPRODUCT(($G$2:$G$3094=G1673)*(P1673&gt;$P$2:$P$3094))+1</f>
        <v>1320</v>
      </c>
      <c r="R1673" s="12" t="e">
        <f>(Q1673*100000)+#REF!</f>
        <v>#REF!</v>
      </c>
    </row>
    <row r="1674" spans="7:18" x14ac:dyDescent="0.25">
      <c r="G1674" s="1"/>
      <c r="P1674" s="12">
        <f t="shared" si="125"/>
        <v>4</v>
      </c>
      <c r="Q1674" s="12" cm="1">
        <f t="array" ref="Q1674">SUMPRODUCT(($G$2:$G$3094=G1674)*(P1674&gt;$P$2:$P$3094))+1</f>
        <v>1320</v>
      </c>
      <c r="R1674" s="12" t="e">
        <f>(Q1674*100000)+#REF!</f>
        <v>#REF!</v>
      </c>
    </row>
    <row r="1675" spans="7:18" x14ac:dyDescent="0.25">
      <c r="G1675" s="1"/>
      <c r="P1675" s="12">
        <f t="shared" si="125"/>
        <v>4</v>
      </c>
      <c r="Q1675" s="12" cm="1">
        <f t="array" ref="Q1675">SUMPRODUCT(($G$2:$G$3094=G1675)*(P1675&gt;$P$2:$P$3094))+1</f>
        <v>1320</v>
      </c>
      <c r="R1675" s="12" t="e">
        <f>(Q1675*100000)+#REF!</f>
        <v>#REF!</v>
      </c>
    </row>
    <row r="1676" spans="7:18" x14ac:dyDescent="0.25">
      <c r="G1676" s="1"/>
      <c r="P1676" s="12">
        <f t="shared" si="125"/>
        <v>4</v>
      </c>
      <c r="Q1676" s="12" cm="1">
        <f t="array" ref="Q1676">SUMPRODUCT(($G$2:$G$3094=G1676)*(P1676&gt;$P$2:$P$3094))+1</f>
        <v>1320</v>
      </c>
      <c r="R1676" s="12" t="e">
        <f>(Q1676*100000)+#REF!</f>
        <v>#REF!</v>
      </c>
    </row>
    <row r="1677" spans="7:18" x14ac:dyDescent="0.25">
      <c r="G1677" s="1"/>
      <c r="P1677" s="12">
        <f t="shared" si="125"/>
        <v>4</v>
      </c>
      <c r="Q1677" s="12" cm="1">
        <f t="array" ref="Q1677">SUMPRODUCT(($G$2:$G$3094=G1677)*(P1677&gt;$P$2:$P$3094))+1</f>
        <v>1320</v>
      </c>
      <c r="R1677" s="12" t="e">
        <f>(Q1677*100000)+#REF!</f>
        <v>#REF!</v>
      </c>
    </row>
    <row r="1678" spans="7:18" x14ac:dyDescent="0.25">
      <c r="G1678" s="1"/>
      <c r="P1678" s="12">
        <f t="shared" si="125"/>
        <v>4</v>
      </c>
      <c r="Q1678" s="12" cm="1">
        <f t="array" ref="Q1678">SUMPRODUCT(($G$2:$G$3094=G1678)*(P1678&gt;$P$2:$P$3094))+1</f>
        <v>1320</v>
      </c>
      <c r="R1678" s="12" t="e">
        <f>(Q1678*100000)+#REF!</f>
        <v>#REF!</v>
      </c>
    </row>
    <row r="1679" spans="7:18" x14ac:dyDescent="0.25">
      <c r="G1679" s="1"/>
      <c r="P1679" s="12">
        <f t="shared" si="125"/>
        <v>4</v>
      </c>
      <c r="Q1679" s="12" cm="1">
        <f t="array" ref="Q1679">SUMPRODUCT(($G$2:$G$3094=G1679)*(P1679&gt;$P$2:$P$3094))+1</f>
        <v>1320</v>
      </c>
      <c r="R1679" s="12" t="e">
        <f>(Q1679*100000)+#REF!</f>
        <v>#REF!</v>
      </c>
    </row>
    <row r="1680" spans="7:18" x14ac:dyDescent="0.25">
      <c r="G1680" s="1"/>
      <c r="P1680" s="12">
        <f t="shared" si="125"/>
        <v>4</v>
      </c>
      <c r="Q1680" s="12" cm="1">
        <f t="array" ref="Q1680">SUMPRODUCT(($G$2:$G$3094=G1680)*(P1680&gt;$P$2:$P$3094))+1</f>
        <v>1320</v>
      </c>
      <c r="R1680" s="12" t="e">
        <f>(Q1680*100000)+#REF!</f>
        <v>#REF!</v>
      </c>
    </row>
    <row r="1681" spans="7:18" x14ac:dyDescent="0.25">
      <c r="G1681" s="1"/>
      <c r="P1681" s="12">
        <f t="shared" si="125"/>
        <v>4</v>
      </c>
      <c r="Q1681" s="12" cm="1">
        <f t="array" ref="Q1681">SUMPRODUCT(($G$2:$G$3094=G1681)*(P1681&gt;$P$2:$P$3094))+1</f>
        <v>1320</v>
      </c>
      <c r="R1681" s="12" t="e">
        <f>(Q1681*100000)+#REF!</f>
        <v>#REF!</v>
      </c>
    </row>
    <row r="1682" spans="7:18" x14ac:dyDescent="0.25">
      <c r="G1682" s="1"/>
      <c r="P1682" s="12">
        <f t="shared" si="125"/>
        <v>4</v>
      </c>
      <c r="Q1682" s="12" cm="1">
        <f t="array" ref="Q1682">SUMPRODUCT(($G$2:$G$3094=G1682)*(P1682&gt;$P$2:$P$3094))+1</f>
        <v>1320</v>
      </c>
      <c r="R1682" s="12" t="e">
        <f>(Q1682*100000)+#REF!</f>
        <v>#REF!</v>
      </c>
    </row>
    <row r="1683" spans="7:18" x14ac:dyDescent="0.25">
      <c r="G1683" s="1"/>
      <c r="P1683" s="12">
        <f t="shared" si="125"/>
        <v>4</v>
      </c>
      <c r="Q1683" s="12" cm="1">
        <f t="array" ref="Q1683">SUMPRODUCT(($G$2:$G$3094=G1683)*(P1683&gt;$P$2:$P$3094))+1</f>
        <v>1320</v>
      </c>
      <c r="R1683" s="12" t="e">
        <f>(Q1683*100000)+#REF!</f>
        <v>#REF!</v>
      </c>
    </row>
    <row r="1684" spans="7:18" x14ac:dyDescent="0.25">
      <c r="G1684" s="1"/>
      <c r="P1684" s="12">
        <f t="shared" si="125"/>
        <v>4</v>
      </c>
      <c r="Q1684" s="12" cm="1">
        <f t="array" ref="Q1684">SUMPRODUCT(($G$2:$G$3094=G1684)*(P1684&gt;$P$2:$P$3094))+1</f>
        <v>1320</v>
      </c>
      <c r="R1684" s="12" t="e">
        <f>(Q1684*100000)+#REF!</f>
        <v>#REF!</v>
      </c>
    </row>
    <row r="1685" spans="7:18" x14ac:dyDescent="0.25">
      <c r="G1685" s="1"/>
      <c r="P1685" s="12">
        <f t="shared" si="125"/>
        <v>4</v>
      </c>
      <c r="Q1685" s="12" cm="1">
        <f t="array" ref="Q1685">SUMPRODUCT(($G$2:$G$3094=G1685)*(P1685&gt;$P$2:$P$3094))+1</f>
        <v>1320</v>
      </c>
      <c r="R1685" s="12" t="e">
        <f>(Q1685*100000)+#REF!</f>
        <v>#REF!</v>
      </c>
    </row>
    <row r="1686" spans="7:18" x14ac:dyDescent="0.25">
      <c r="G1686" s="1"/>
      <c r="P1686" s="12">
        <f t="shared" si="125"/>
        <v>4</v>
      </c>
      <c r="Q1686" s="12" cm="1">
        <f t="array" ref="Q1686">SUMPRODUCT(($G$2:$G$3094=G1686)*(P1686&gt;$P$2:$P$3094))+1</f>
        <v>1320</v>
      </c>
      <c r="R1686" s="12" t="e">
        <f>(Q1686*100000)+#REF!</f>
        <v>#REF!</v>
      </c>
    </row>
    <row r="1687" spans="7:18" x14ac:dyDescent="0.25">
      <c r="G1687" s="1"/>
      <c r="P1687" s="12">
        <f t="shared" si="125"/>
        <v>4</v>
      </c>
      <c r="Q1687" s="12" cm="1">
        <f t="array" ref="Q1687">SUMPRODUCT(($G$2:$G$3094=G1687)*(P1687&gt;$P$2:$P$3094))+1</f>
        <v>1320</v>
      </c>
      <c r="R1687" s="12" t="e">
        <f>(Q1687*100000)+#REF!</f>
        <v>#REF!</v>
      </c>
    </row>
    <row r="1688" spans="7:18" x14ac:dyDescent="0.25">
      <c r="G1688" s="1"/>
      <c r="P1688" s="12">
        <f t="shared" si="125"/>
        <v>4</v>
      </c>
      <c r="Q1688" s="12" cm="1">
        <f t="array" ref="Q1688">SUMPRODUCT(($G$2:$G$3094=G1688)*(P1688&gt;$P$2:$P$3094))+1</f>
        <v>1320</v>
      </c>
      <c r="R1688" s="12" t="e">
        <f>(Q1688*100000)+#REF!</f>
        <v>#REF!</v>
      </c>
    </row>
    <row r="1689" spans="7:18" x14ac:dyDescent="0.25">
      <c r="G1689" s="1"/>
      <c r="P1689" s="12">
        <f t="shared" si="125"/>
        <v>4</v>
      </c>
      <c r="Q1689" s="12" cm="1">
        <f t="array" ref="Q1689">SUMPRODUCT(($G$2:$G$3094=G1689)*(P1689&gt;$P$2:$P$3094))+1</f>
        <v>1320</v>
      </c>
      <c r="R1689" s="12" t="e">
        <f>(Q1689*100000)+#REF!</f>
        <v>#REF!</v>
      </c>
    </row>
    <row r="1690" spans="7:18" x14ac:dyDescent="0.25">
      <c r="G1690" s="1"/>
      <c r="P1690" s="12">
        <f t="shared" si="125"/>
        <v>4</v>
      </c>
      <c r="Q1690" s="12" cm="1">
        <f t="array" ref="Q1690">SUMPRODUCT(($G$2:$G$3094=G1690)*(P1690&gt;$P$2:$P$3094))+1</f>
        <v>1320</v>
      </c>
      <c r="R1690" s="12" t="e">
        <f>(Q1690*100000)+#REF!</f>
        <v>#REF!</v>
      </c>
    </row>
    <row r="1691" spans="7:18" x14ac:dyDescent="0.25">
      <c r="G1691" s="1"/>
      <c r="P1691" s="12">
        <f t="shared" si="125"/>
        <v>4</v>
      </c>
      <c r="Q1691" s="12" cm="1">
        <f t="array" ref="Q1691">SUMPRODUCT(($G$2:$G$3094=G1691)*(P1691&gt;$P$2:$P$3094))+1</f>
        <v>1320</v>
      </c>
      <c r="R1691" s="12" t="e">
        <f>(Q1691*100000)+#REF!</f>
        <v>#REF!</v>
      </c>
    </row>
    <row r="1692" spans="7:18" x14ac:dyDescent="0.25">
      <c r="G1692" s="1"/>
      <c r="P1692" s="12">
        <f t="shared" si="125"/>
        <v>4</v>
      </c>
      <c r="Q1692" s="12" cm="1">
        <f t="array" ref="Q1692">SUMPRODUCT(($G$2:$G$3094=G1692)*(P1692&gt;$P$2:$P$3094))+1</f>
        <v>1320</v>
      </c>
      <c r="R1692" s="12" t="e">
        <f>(Q1692*100000)+#REF!</f>
        <v>#REF!</v>
      </c>
    </row>
    <row r="1693" spans="7:18" x14ac:dyDescent="0.25">
      <c r="G1693" s="1"/>
      <c r="P1693" s="12">
        <f t="shared" si="125"/>
        <v>4</v>
      </c>
      <c r="Q1693" s="12" cm="1">
        <f t="array" ref="Q1693">SUMPRODUCT(($G$2:$G$3094=G1693)*(P1693&gt;$P$2:$P$3094))+1</f>
        <v>1320</v>
      </c>
      <c r="R1693" s="12" t="e">
        <f>(Q1693*100000)+#REF!</f>
        <v>#REF!</v>
      </c>
    </row>
    <row r="1694" spans="7:18" x14ac:dyDescent="0.25">
      <c r="G1694" s="1"/>
      <c r="P1694" s="12">
        <f t="shared" si="125"/>
        <v>4</v>
      </c>
      <c r="Q1694" s="12" cm="1">
        <f t="array" ref="Q1694">SUMPRODUCT(($G$2:$G$3094=G1694)*(P1694&gt;$P$2:$P$3094))+1</f>
        <v>1320</v>
      </c>
      <c r="R1694" s="12" t="e">
        <f>(Q1694*100000)+#REF!</f>
        <v>#REF!</v>
      </c>
    </row>
    <row r="1695" spans="7:18" x14ac:dyDescent="0.25">
      <c r="G1695" s="1"/>
      <c r="P1695" s="12">
        <f t="shared" si="125"/>
        <v>4</v>
      </c>
      <c r="Q1695" s="12" cm="1">
        <f t="array" ref="Q1695">SUMPRODUCT(($G$2:$G$3094=G1695)*(P1695&gt;$P$2:$P$3094))+1</f>
        <v>1320</v>
      </c>
      <c r="R1695" s="12" t="e">
        <f>(Q1695*100000)+#REF!</f>
        <v>#REF!</v>
      </c>
    </row>
    <row r="1696" spans="7:18" x14ac:dyDescent="0.25">
      <c r="G1696" s="1"/>
      <c r="P1696" s="12">
        <f t="shared" si="125"/>
        <v>4</v>
      </c>
      <c r="Q1696" s="12" cm="1">
        <f t="array" ref="Q1696">SUMPRODUCT(($G$2:$G$3094=G1696)*(P1696&gt;$P$2:$P$3094))+1</f>
        <v>1320</v>
      </c>
      <c r="R1696" s="12" t="e">
        <f>(Q1696*100000)+#REF!</f>
        <v>#REF!</v>
      </c>
    </row>
    <row r="1697" spans="7:18" x14ac:dyDescent="0.25">
      <c r="G1697" s="1"/>
      <c r="P1697" s="12">
        <f t="shared" si="125"/>
        <v>4</v>
      </c>
      <c r="Q1697" s="12" cm="1">
        <f t="array" ref="Q1697">SUMPRODUCT(($G$2:$G$3094=G1697)*(P1697&gt;$P$2:$P$3094))+1</f>
        <v>1320</v>
      </c>
      <c r="R1697" s="12" t="e">
        <f>(Q1697*100000)+#REF!</f>
        <v>#REF!</v>
      </c>
    </row>
    <row r="1698" spans="7:18" x14ac:dyDescent="0.25">
      <c r="G1698" s="1"/>
      <c r="P1698" s="12">
        <f t="shared" si="125"/>
        <v>4</v>
      </c>
      <c r="Q1698" s="12" cm="1">
        <f t="array" ref="Q1698">SUMPRODUCT(($G$2:$G$3094=G1698)*(P1698&gt;$P$2:$P$3094))+1</f>
        <v>1320</v>
      </c>
      <c r="R1698" s="12" t="e">
        <f>(Q1698*100000)+#REF!</f>
        <v>#REF!</v>
      </c>
    </row>
    <row r="1699" spans="7:18" x14ac:dyDescent="0.25">
      <c r="G1699" s="1"/>
      <c r="P1699" s="12">
        <f t="shared" si="125"/>
        <v>4</v>
      </c>
      <c r="Q1699" s="12" cm="1">
        <f t="array" ref="Q1699">SUMPRODUCT(($G$2:$G$3094=G1699)*(P1699&gt;$P$2:$P$3094))+1</f>
        <v>1320</v>
      </c>
      <c r="R1699" s="12" t="e">
        <f>(Q1699*100000)+#REF!</f>
        <v>#REF!</v>
      </c>
    </row>
    <row r="1700" spans="7:18" x14ac:dyDescent="0.25">
      <c r="G1700" s="1"/>
      <c r="P1700" s="12">
        <f t="shared" si="125"/>
        <v>4</v>
      </c>
      <c r="Q1700" s="12" cm="1">
        <f t="array" ref="Q1700">SUMPRODUCT(($G$2:$G$3094=G1700)*(P1700&gt;$P$2:$P$3094))+1</f>
        <v>1320</v>
      </c>
      <c r="R1700" s="12" t="e">
        <f>(Q1700*100000)+#REF!</f>
        <v>#REF!</v>
      </c>
    </row>
    <row r="1701" spans="7:18" x14ac:dyDescent="0.25">
      <c r="G1701" s="1"/>
      <c r="P1701" s="12">
        <f t="shared" si="125"/>
        <v>4</v>
      </c>
      <c r="Q1701" s="12" cm="1">
        <f t="array" ref="Q1701">SUMPRODUCT(($G$2:$G$3094=G1701)*(P1701&gt;$P$2:$P$3094))+1</f>
        <v>1320</v>
      </c>
      <c r="R1701" s="12" t="e">
        <f>(Q1701*100000)+#REF!</f>
        <v>#REF!</v>
      </c>
    </row>
    <row r="1702" spans="7:18" x14ac:dyDescent="0.25">
      <c r="G1702" s="1"/>
      <c r="P1702" s="12">
        <f t="shared" si="125"/>
        <v>4</v>
      </c>
      <c r="Q1702" s="12" cm="1">
        <f t="array" ref="Q1702">SUMPRODUCT(($G$2:$G$3094=G1702)*(P1702&gt;$P$2:$P$3094))+1</f>
        <v>1320</v>
      </c>
      <c r="R1702" s="12" t="e">
        <f>(Q1702*100000)+#REF!</f>
        <v>#REF!</v>
      </c>
    </row>
    <row r="1703" spans="7:18" x14ac:dyDescent="0.25">
      <c r="G1703" s="1"/>
      <c r="P1703" s="12">
        <f t="shared" si="125"/>
        <v>4</v>
      </c>
      <c r="Q1703" s="12" cm="1">
        <f t="array" ref="Q1703">SUMPRODUCT(($G$2:$G$3094=G1703)*(P1703&gt;$P$2:$P$3094))+1</f>
        <v>1320</v>
      </c>
      <c r="R1703" s="12" t="e">
        <f>(Q1703*100000)+#REF!</f>
        <v>#REF!</v>
      </c>
    </row>
    <row r="1704" spans="7:18" x14ac:dyDescent="0.25">
      <c r="G1704" s="1"/>
      <c r="P1704" s="12">
        <f t="shared" si="125"/>
        <v>4</v>
      </c>
      <c r="Q1704" s="12" cm="1">
        <f t="array" ref="Q1704">SUMPRODUCT(($G$2:$G$3094=G1704)*(P1704&gt;$P$2:$P$3094))+1</f>
        <v>1320</v>
      </c>
      <c r="R1704" s="12" t="e">
        <f>(Q1704*100000)+#REF!</f>
        <v>#REF!</v>
      </c>
    </row>
    <row r="1705" spans="7:18" x14ac:dyDescent="0.25">
      <c r="G1705" s="1"/>
      <c r="P1705" s="12">
        <f t="shared" si="125"/>
        <v>4</v>
      </c>
      <c r="Q1705" s="12" cm="1">
        <f t="array" ref="Q1705">SUMPRODUCT(($G$2:$G$3094=G1705)*(P1705&gt;$P$2:$P$3094))+1</f>
        <v>1320</v>
      </c>
      <c r="R1705" s="12" t="e">
        <f>(Q1705*100000)+#REF!</f>
        <v>#REF!</v>
      </c>
    </row>
    <row r="1706" spans="7:18" x14ac:dyDescent="0.25">
      <c r="G1706" s="1"/>
      <c r="P1706" s="12">
        <f t="shared" si="125"/>
        <v>4</v>
      </c>
      <c r="Q1706" s="12" cm="1">
        <f t="array" ref="Q1706">SUMPRODUCT(($G$2:$G$3094=G1706)*(P1706&gt;$P$2:$P$3094))+1</f>
        <v>1320</v>
      </c>
      <c r="R1706" s="12" t="e">
        <f>(Q1706*100000)+#REF!</f>
        <v>#REF!</v>
      </c>
    </row>
    <row r="1707" spans="7:18" x14ac:dyDescent="0.25">
      <c r="G1707" s="1"/>
      <c r="P1707" s="12">
        <f t="shared" si="125"/>
        <v>4</v>
      </c>
      <c r="Q1707" s="12" cm="1">
        <f t="array" ref="Q1707">SUMPRODUCT(($G$2:$G$3094=G1707)*(P1707&gt;$P$2:$P$3094))+1</f>
        <v>1320</v>
      </c>
      <c r="R1707" s="12" t="e">
        <f>(Q1707*100000)+#REF!</f>
        <v>#REF!</v>
      </c>
    </row>
    <row r="1708" spans="7:18" x14ac:dyDescent="0.25">
      <c r="G1708" s="1"/>
      <c r="P1708" s="12">
        <f t="shared" si="125"/>
        <v>4</v>
      </c>
      <c r="Q1708" s="12" cm="1">
        <f t="array" ref="Q1708">SUMPRODUCT(($G$2:$G$3094=G1708)*(P1708&gt;$P$2:$P$3094))+1</f>
        <v>1320</v>
      </c>
      <c r="R1708" s="12" t="e">
        <f>(Q1708*100000)+#REF!</f>
        <v>#REF!</v>
      </c>
    </row>
    <row r="1709" spans="7:18" x14ac:dyDescent="0.25">
      <c r="G1709" s="1"/>
      <c r="P1709" s="12">
        <f t="shared" si="125"/>
        <v>4</v>
      </c>
      <c r="Q1709" s="12" cm="1">
        <f t="array" ref="Q1709">SUMPRODUCT(($G$2:$G$3094=G1709)*(P1709&gt;$P$2:$P$3094))+1</f>
        <v>1320</v>
      </c>
      <c r="R1709" s="12" t="e">
        <f>(Q1709*100000)+#REF!</f>
        <v>#REF!</v>
      </c>
    </row>
    <row r="1710" spans="7:18" x14ac:dyDescent="0.25">
      <c r="G1710" s="1"/>
      <c r="P1710" s="12">
        <f t="shared" si="125"/>
        <v>4</v>
      </c>
      <c r="Q1710" s="12" cm="1">
        <f t="array" ref="Q1710">SUMPRODUCT(($G$2:$G$3094=G1710)*(P1710&gt;$P$2:$P$3094))+1</f>
        <v>1320</v>
      </c>
      <c r="R1710" s="12" t="e">
        <f>(Q1710*100000)+#REF!</f>
        <v>#REF!</v>
      </c>
    </row>
    <row r="1711" spans="7:18" x14ac:dyDescent="0.25">
      <c r="G1711" s="1"/>
      <c r="P1711" s="12">
        <f t="shared" si="125"/>
        <v>4</v>
      </c>
      <c r="Q1711" s="12" cm="1">
        <f t="array" ref="Q1711">SUMPRODUCT(($G$2:$G$3094=G1711)*(P1711&gt;$P$2:$P$3094))+1</f>
        <v>1320</v>
      </c>
      <c r="R1711" s="12" t="e">
        <f>(Q1711*100000)+#REF!</f>
        <v>#REF!</v>
      </c>
    </row>
    <row r="1712" spans="7:18" x14ac:dyDescent="0.25">
      <c r="G1712" s="1"/>
      <c r="P1712" s="12">
        <f t="shared" si="125"/>
        <v>4</v>
      </c>
      <c r="Q1712" s="12" cm="1">
        <f t="array" ref="Q1712">SUMPRODUCT(($G$2:$G$3094=G1712)*(P1712&gt;$P$2:$P$3094))+1</f>
        <v>1320</v>
      </c>
      <c r="R1712" s="12" t="e">
        <f>(Q1712*100000)+#REF!</f>
        <v>#REF!</v>
      </c>
    </row>
    <row r="1713" spans="7:18" x14ac:dyDescent="0.25">
      <c r="G1713" s="1"/>
      <c r="P1713" s="12">
        <f t="shared" si="125"/>
        <v>4</v>
      </c>
      <c r="Q1713" s="12" cm="1">
        <f t="array" ref="Q1713">SUMPRODUCT(($G$2:$G$3094=G1713)*(P1713&gt;$P$2:$P$3094))+1</f>
        <v>1320</v>
      </c>
      <c r="R1713" s="12" t="e">
        <f>(Q1713*100000)+#REF!</f>
        <v>#REF!</v>
      </c>
    </row>
    <row r="1714" spans="7:18" x14ac:dyDescent="0.25">
      <c r="G1714" s="1"/>
      <c r="P1714" s="12">
        <f t="shared" si="125"/>
        <v>4</v>
      </c>
      <c r="Q1714" s="12" cm="1">
        <f t="array" ref="Q1714">SUMPRODUCT(($G$2:$G$3094=G1714)*(P1714&gt;$P$2:$P$3094))+1</f>
        <v>1320</v>
      </c>
      <c r="R1714" s="12" t="e">
        <f>(Q1714*100000)+#REF!</f>
        <v>#REF!</v>
      </c>
    </row>
    <row r="1715" spans="7:18" x14ac:dyDescent="0.25">
      <c r="G1715" s="1"/>
      <c r="P1715" s="12">
        <f t="shared" si="125"/>
        <v>4</v>
      </c>
      <c r="Q1715" s="12" cm="1">
        <f t="array" ref="Q1715">SUMPRODUCT(($G$2:$G$3094=G1715)*(P1715&gt;$P$2:$P$3094))+1</f>
        <v>1320</v>
      </c>
      <c r="R1715" s="12" t="e">
        <f>(Q1715*100000)+#REF!</f>
        <v>#REF!</v>
      </c>
    </row>
    <row r="1716" spans="7:18" x14ac:dyDescent="0.25">
      <c r="G1716" s="1"/>
      <c r="P1716" s="12">
        <f t="shared" si="125"/>
        <v>4</v>
      </c>
      <c r="Q1716" s="12" cm="1">
        <f t="array" ref="Q1716">SUMPRODUCT(($G$2:$G$3094=G1716)*(P1716&gt;$P$2:$P$3094))+1</f>
        <v>1320</v>
      </c>
      <c r="R1716" s="12" t="e">
        <f>(Q1716*100000)+#REF!</f>
        <v>#REF!</v>
      </c>
    </row>
    <row r="1717" spans="7:18" x14ac:dyDescent="0.25">
      <c r="G1717" s="1"/>
      <c r="P1717" s="12">
        <f t="shared" si="125"/>
        <v>4</v>
      </c>
      <c r="Q1717" s="12" cm="1">
        <f t="array" ref="Q1717">SUMPRODUCT(($G$2:$G$3094=G1717)*(P1717&gt;$P$2:$P$3094))+1</f>
        <v>1320</v>
      </c>
      <c r="R1717" s="12" t="e">
        <f>(Q1717*100000)+#REF!</f>
        <v>#REF!</v>
      </c>
    </row>
    <row r="1718" spans="7:18" x14ac:dyDescent="0.25">
      <c r="G1718" s="1"/>
      <c r="P1718" s="12">
        <f t="shared" si="125"/>
        <v>4</v>
      </c>
      <c r="Q1718" s="12" cm="1">
        <f t="array" ref="Q1718">SUMPRODUCT(($G$2:$G$3094=G1718)*(P1718&gt;$P$2:$P$3094))+1</f>
        <v>1320</v>
      </c>
      <c r="R1718" s="12" t="e">
        <f>(Q1718*100000)+#REF!</f>
        <v>#REF!</v>
      </c>
    </row>
    <row r="1719" spans="7:18" x14ac:dyDescent="0.25">
      <c r="G1719" s="1"/>
      <c r="P1719" s="12">
        <f t="shared" si="125"/>
        <v>4</v>
      </c>
      <c r="Q1719" s="12" cm="1">
        <f t="array" ref="Q1719">SUMPRODUCT(($G$2:$G$3094=G1719)*(P1719&gt;$P$2:$P$3094))+1</f>
        <v>1320</v>
      </c>
      <c r="R1719" s="12" t="e">
        <f>(Q1719*100000)+#REF!</f>
        <v>#REF!</v>
      </c>
    </row>
    <row r="1720" spans="7:18" x14ac:dyDescent="0.25">
      <c r="G1720" s="1"/>
      <c r="P1720" s="12">
        <f t="shared" si="125"/>
        <v>4</v>
      </c>
      <c r="Q1720" s="12" cm="1">
        <f t="array" ref="Q1720">SUMPRODUCT(($G$2:$G$3094=G1720)*(P1720&gt;$P$2:$P$3094))+1</f>
        <v>1320</v>
      </c>
      <c r="R1720" s="12" t="e">
        <f>(Q1720*100000)+#REF!</f>
        <v>#REF!</v>
      </c>
    </row>
    <row r="1721" spans="7:18" x14ac:dyDescent="0.25">
      <c r="G1721" s="1"/>
      <c r="P1721" s="12">
        <f t="shared" si="125"/>
        <v>4</v>
      </c>
      <c r="Q1721" s="12" cm="1">
        <f t="array" ref="Q1721">SUMPRODUCT(($G$2:$G$3094=G1721)*(P1721&gt;$P$2:$P$3094))+1</f>
        <v>1320</v>
      </c>
      <c r="R1721" s="12" t="e">
        <f>(Q1721*100000)+#REF!</f>
        <v>#REF!</v>
      </c>
    </row>
    <row r="1722" spans="7:18" x14ac:dyDescent="0.25">
      <c r="G1722" s="1"/>
      <c r="P1722" s="12">
        <f t="shared" si="125"/>
        <v>4</v>
      </c>
      <c r="Q1722" s="12" cm="1">
        <f t="array" ref="Q1722">SUMPRODUCT(($G$2:$G$3094=G1722)*(P1722&gt;$P$2:$P$3094))+1</f>
        <v>1320</v>
      </c>
      <c r="R1722" s="12" t="e">
        <f>(Q1722*100000)+#REF!</f>
        <v>#REF!</v>
      </c>
    </row>
    <row r="1723" spans="7:18" x14ac:dyDescent="0.25">
      <c r="G1723" s="1"/>
      <c r="P1723" s="12">
        <f t="shared" si="125"/>
        <v>4</v>
      </c>
      <c r="Q1723" s="12" cm="1">
        <f t="array" ref="Q1723">SUMPRODUCT(($G$2:$G$3094=G1723)*(P1723&gt;$P$2:$P$3094))+1</f>
        <v>1320</v>
      </c>
      <c r="R1723" s="12" t="e">
        <f>(Q1723*100000)+#REF!</f>
        <v>#REF!</v>
      </c>
    </row>
    <row r="1724" spans="7:18" x14ac:dyDescent="0.25">
      <c r="G1724" s="1"/>
      <c r="P1724" s="12">
        <f t="shared" si="125"/>
        <v>4</v>
      </c>
      <c r="Q1724" s="12" cm="1">
        <f t="array" ref="Q1724">SUMPRODUCT(($G$2:$G$3094=G1724)*(P1724&gt;$P$2:$P$3094))+1</f>
        <v>1320</v>
      </c>
      <c r="R1724" s="12" t="e">
        <f>(Q1724*100000)+#REF!</f>
        <v>#REF!</v>
      </c>
    </row>
    <row r="1725" spans="7:18" x14ac:dyDescent="0.25">
      <c r="G1725" s="1"/>
      <c r="P1725" s="12">
        <f t="shared" si="125"/>
        <v>4</v>
      </c>
      <c r="Q1725" s="12" cm="1">
        <f t="array" ref="Q1725">SUMPRODUCT(($G$2:$G$3094=G1725)*(P1725&gt;$P$2:$P$3094))+1</f>
        <v>1320</v>
      </c>
      <c r="R1725" s="12" t="e">
        <f>(Q1725*100000)+#REF!</f>
        <v>#REF!</v>
      </c>
    </row>
    <row r="1726" spans="7:18" x14ac:dyDescent="0.25">
      <c r="G1726" s="1"/>
      <c r="P1726" s="12">
        <f t="shared" si="125"/>
        <v>4</v>
      </c>
      <c r="Q1726" s="12" cm="1">
        <f t="array" ref="Q1726">SUMPRODUCT(($G$2:$G$3094=G1726)*(P1726&gt;$P$2:$P$3094))+1</f>
        <v>1320</v>
      </c>
      <c r="R1726" s="12" t="e">
        <f>(Q1726*100000)+#REF!</f>
        <v>#REF!</v>
      </c>
    </row>
    <row r="1727" spans="7:18" x14ac:dyDescent="0.25">
      <c r="G1727" s="1"/>
      <c r="P1727" s="12">
        <f t="shared" si="125"/>
        <v>4</v>
      </c>
      <c r="Q1727" s="12" cm="1">
        <f t="array" ref="Q1727">SUMPRODUCT(($G$2:$G$3094=G1727)*(P1727&gt;$P$2:$P$3094))+1</f>
        <v>1320</v>
      </c>
      <c r="R1727" s="12" t="e">
        <f>(Q1727*100000)+#REF!</f>
        <v>#REF!</v>
      </c>
    </row>
    <row r="1728" spans="7:18" x14ac:dyDescent="0.25">
      <c r="G1728" s="1"/>
      <c r="P1728" s="12">
        <f t="shared" si="125"/>
        <v>4</v>
      </c>
      <c r="Q1728" s="12" cm="1">
        <f t="array" ref="Q1728">SUMPRODUCT(($G$2:$G$3094=G1728)*(P1728&gt;$P$2:$P$3094))+1</f>
        <v>1320</v>
      </c>
      <c r="R1728" s="12" t="e">
        <f>(Q1728*100000)+#REF!</f>
        <v>#REF!</v>
      </c>
    </row>
    <row r="1729" spans="7:18" x14ac:dyDescent="0.25">
      <c r="G1729" s="1"/>
      <c r="P1729" s="12">
        <f t="shared" si="125"/>
        <v>4</v>
      </c>
      <c r="Q1729" s="12" cm="1">
        <f t="array" ref="Q1729">SUMPRODUCT(($G$2:$G$3094=G1729)*(P1729&gt;$P$2:$P$3094))+1</f>
        <v>1320</v>
      </c>
      <c r="R1729" s="12" t="e">
        <f>(Q1729*100000)+#REF!</f>
        <v>#REF!</v>
      </c>
    </row>
    <row r="1730" spans="7:18" x14ac:dyDescent="0.25">
      <c r="G1730" s="1"/>
      <c r="P1730" s="12">
        <f t="shared" ref="P1730:P1775" si="126">IF(J1730="Afternoon",1,IF(J1730="Evening",2,IF(J1730="Floodlit",3,4)))</f>
        <v>4</v>
      </c>
      <c r="Q1730" s="12" cm="1">
        <f t="array" ref="Q1730">SUMPRODUCT(($G$2:$G$3094=G1730)*(P1730&gt;$P$2:$P$3094))+1</f>
        <v>1320</v>
      </c>
      <c r="R1730" s="12" t="e">
        <f>(Q1730*100000)+#REF!</f>
        <v>#REF!</v>
      </c>
    </row>
    <row r="1731" spans="7:18" x14ac:dyDescent="0.25">
      <c r="G1731" s="1"/>
      <c r="P1731" s="12">
        <f t="shared" si="126"/>
        <v>4</v>
      </c>
      <c r="Q1731" s="12" cm="1">
        <f t="array" ref="Q1731">SUMPRODUCT(($G$2:$G$3094=G1731)*(P1731&gt;$P$2:$P$3094))+1</f>
        <v>1320</v>
      </c>
      <c r="R1731" s="12" t="e">
        <f>(Q1731*100000)+#REF!</f>
        <v>#REF!</v>
      </c>
    </row>
    <row r="1732" spans="7:18" x14ac:dyDescent="0.25">
      <c r="G1732" s="1"/>
      <c r="P1732" s="12">
        <f t="shared" si="126"/>
        <v>4</v>
      </c>
      <c r="Q1732" s="12" cm="1">
        <f t="array" ref="Q1732">SUMPRODUCT(($G$2:$G$3094=G1732)*(P1732&gt;$P$2:$P$3094))+1</f>
        <v>1320</v>
      </c>
      <c r="R1732" s="12" t="e">
        <f>(Q1732*100000)+#REF!</f>
        <v>#REF!</v>
      </c>
    </row>
    <row r="1733" spans="7:18" x14ac:dyDescent="0.25">
      <c r="G1733" s="1"/>
      <c r="P1733" s="12">
        <f t="shared" si="126"/>
        <v>4</v>
      </c>
      <c r="Q1733" s="12" cm="1">
        <f t="array" ref="Q1733">SUMPRODUCT(($G$2:$G$3094=G1733)*(P1733&gt;$P$2:$P$3094))+1</f>
        <v>1320</v>
      </c>
      <c r="R1733" s="12" t="e">
        <f>(Q1733*100000)+#REF!</f>
        <v>#REF!</v>
      </c>
    </row>
    <row r="1734" spans="7:18" x14ac:dyDescent="0.25">
      <c r="G1734" s="1"/>
      <c r="P1734" s="12">
        <f t="shared" si="126"/>
        <v>4</v>
      </c>
      <c r="Q1734" s="12" cm="1">
        <f t="array" ref="Q1734">SUMPRODUCT(($G$2:$G$3094=G1734)*(P1734&gt;$P$2:$P$3094))+1</f>
        <v>1320</v>
      </c>
      <c r="R1734" s="12" t="e">
        <f>(Q1734*100000)+#REF!</f>
        <v>#REF!</v>
      </c>
    </row>
    <row r="1735" spans="7:18" x14ac:dyDescent="0.25">
      <c r="G1735" s="1"/>
      <c r="P1735" s="12">
        <f t="shared" si="126"/>
        <v>4</v>
      </c>
      <c r="Q1735" s="12" cm="1">
        <f t="array" ref="Q1735">SUMPRODUCT(($G$2:$G$3094=G1735)*(P1735&gt;$P$2:$P$3094))+1</f>
        <v>1320</v>
      </c>
      <c r="R1735" s="12" t="e">
        <f>(Q1735*100000)+#REF!</f>
        <v>#REF!</v>
      </c>
    </row>
    <row r="1736" spans="7:18" x14ac:dyDescent="0.25">
      <c r="G1736" s="1"/>
      <c r="P1736" s="12">
        <f t="shared" si="126"/>
        <v>4</v>
      </c>
      <c r="Q1736" s="12" cm="1">
        <f t="array" ref="Q1736">SUMPRODUCT(($G$2:$G$3094=G1736)*(P1736&gt;$P$2:$P$3094))+1</f>
        <v>1320</v>
      </c>
      <c r="R1736" s="12" t="e">
        <f>(Q1736*100000)+#REF!</f>
        <v>#REF!</v>
      </c>
    </row>
    <row r="1737" spans="7:18" x14ac:dyDescent="0.25">
      <c r="G1737" s="1"/>
      <c r="P1737" s="12">
        <f t="shared" si="126"/>
        <v>4</v>
      </c>
      <c r="Q1737" s="12" cm="1">
        <f t="array" ref="Q1737">SUMPRODUCT(($G$2:$G$3094=G1737)*(P1737&gt;$P$2:$P$3094))+1</f>
        <v>1320</v>
      </c>
      <c r="R1737" s="12" t="e">
        <f>(Q1737*100000)+#REF!</f>
        <v>#REF!</v>
      </c>
    </row>
    <row r="1738" spans="7:18" x14ac:dyDescent="0.25">
      <c r="G1738" s="1"/>
      <c r="P1738" s="12">
        <f t="shared" si="126"/>
        <v>4</v>
      </c>
      <c r="Q1738" s="12" cm="1">
        <f t="array" ref="Q1738">SUMPRODUCT(($G$2:$G$3094=G1738)*(P1738&gt;$P$2:$P$3094))+1</f>
        <v>1320</v>
      </c>
      <c r="R1738" s="12" t="e">
        <f>(Q1738*100000)+#REF!</f>
        <v>#REF!</v>
      </c>
    </row>
    <row r="1739" spans="7:18" x14ac:dyDescent="0.25">
      <c r="G1739" s="1"/>
      <c r="P1739" s="12">
        <f t="shared" si="126"/>
        <v>4</v>
      </c>
      <c r="Q1739" s="12" cm="1">
        <f t="array" ref="Q1739">SUMPRODUCT(($G$2:$G$3094=G1739)*(P1739&gt;$P$2:$P$3094))+1</f>
        <v>1320</v>
      </c>
      <c r="R1739" s="12" t="e">
        <f>(Q1739*100000)+#REF!</f>
        <v>#REF!</v>
      </c>
    </row>
    <row r="1740" spans="7:18" x14ac:dyDescent="0.25">
      <c r="G1740" s="1"/>
      <c r="P1740" s="12">
        <f t="shared" si="126"/>
        <v>4</v>
      </c>
      <c r="Q1740" s="12" cm="1">
        <f t="array" ref="Q1740">SUMPRODUCT(($G$2:$G$3094=G1740)*(P1740&gt;$P$2:$P$3094))+1</f>
        <v>1320</v>
      </c>
      <c r="R1740" s="12" t="e">
        <f>(Q1740*100000)+#REF!</f>
        <v>#REF!</v>
      </c>
    </row>
    <row r="1741" spans="7:18" x14ac:dyDescent="0.25">
      <c r="G1741" s="1"/>
      <c r="P1741" s="12">
        <f t="shared" si="126"/>
        <v>4</v>
      </c>
      <c r="Q1741" s="12" cm="1">
        <f t="array" ref="Q1741">SUMPRODUCT(($G$2:$G$3094=G1741)*(P1741&gt;$P$2:$P$3094))+1</f>
        <v>1320</v>
      </c>
      <c r="R1741" s="12" t="e">
        <f>(Q1741*100000)+#REF!</f>
        <v>#REF!</v>
      </c>
    </row>
    <row r="1742" spans="7:18" x14ac:dyDescent="0.25">
      <c r="G1742" s="1"/>
      <c r="P1742" s="12">
        <f t="shared" si="126"/>
        <v>4</v>
      </c>
      <c r="Q1742" s="12" cm="1">
        <f t="array" ref="Q1742">SUMPRODUCT(($G$2:$G$3094=G1742)*(P1742&gt;$P$2:$P$3094))+1</f>
        <v>1320</v>
      </c>
      <c r="R1742" s="12" t="e">
        <f>(Q1742*100000)+#REF!</f>
        <v>#REF!</v>
      </c>
    </row>
    <row r="1743" spans="7:18" x14ac:dyDescent="0.25">
      <c r="G1743" s="1"/>
      <c r="P1743" s="12">
        <f t="shared" si="126"/>
        <v>4</v>
      </c>
      <c r="Q1743" s="12" cm="1">
        <f t="array" ref="Q1743">SUMPRODUCT(($G$2:$G$3094=G1743)*(P1743&gt;$P$2:$P$3094))+1</f>
        <v>1320</v>
      </c>
      <c r="R1743" s="12" t="e">
        <f>(Q1743*100000)+#REF!</f>
        <v>#REF!</v>
      </c>
    </row>
    <row r="1744" spans="7:18" x14ac:dyDescent="0.25">
      <c r="G1744" s="1"/>
      <c r="P1744" s="12">
        <f t="shared" si="126"/>
        <v>4</v>
      </c>
      <c r="Q1744" s="12" cm="1">
        <f t="array" ref="Q1744">SUMPRODUCT(($G$2:$G$3094=G1744)*(P1744&gt;$P$2:$P$3094))+1</f>
        <v>1320</v>
      </c>
      <c r="R1744" s="12" t="e">
        <f>(Q1744*100000)+#REF!</f>
        <v>#REF!</v>
      </c>
    </row>
    <row r="1745" spans="7:18" x14ac:dyDescent="0.25">
      <c r="G1745" s="1"/>
      <c r="P1745" s="12">
        <f t="shared" si="126"/>
        <v>4</v>
      </c>
      <c r="Q1745" s="12" cm="1">
        <f t="array" ref="Q1745">SUMPRODUCT(($G$2:$G$3094=G1745)*(P1745&gt;$P$2:$P$3094))+1</f>
        <v>1320</v>
      </c>
      <c r="R1745" s="12" t="e">
        <f>(Q1745*100000)+#REF!</f>
        <v>#REF!</v>
      </c>
    </row>
    <row r="1746" spans="7:18" x14ac:dyDescent="0.25">
      <c r="G1746" s="1"/>
      <c r="P1746" s="12">
        <f t="shared" si="126"/>
        <v>4</v>
      </c>
      <c r="Q1746" s="12" cm="1">
        <f t="array" ref="Q1746">SUMPRODUCT(($G$2:$G$3094=G1746)*(P1746&gt;$P$2:$P$3094))+1</f>
        <v>1320</v>
      </c>
      <c r="R1746" s="12" t="e">
        <f>(Q1746*100000)+#REF!</f>
        <v>#REF!</v>
      </c>
    </row>
    <row r="1747" spans="7:18" x14ac:dyDescent="0.25">
      <c r="G1747" s="1"/>
      <c r="P1747" s="12">
        <f t="shared" si="126"/>
        <v>4</v>
      </c>
      <c r="Q1747" s="12" cm="1">
        <f t="array" ref="Q1747">SUMPRODUCT(($G$2:$G$3094=G1747)*(P1747&gt;$P$2:$P$3094))+1</f>
        <v>1320</v>
      </c>
      <c r="R1747" s="12" t="e">
        <f>(Q1747*100000)+#REF!</f>
        <v>#REF!</v>
      </c>
    </row>
    <row r="1748" spans="7:18" x14ac:dyDescent="0.25">
      <c r="G1748" s="1"/>
      <c r="P1748" s="12">
        <f t="shared" si="126"/>
        <v>4</v>
      </c>
      <c r="Q1748" s="12" cm="1">
        <f t="array" ref="Q1748">SUMPRODUCT(($G$2:$G$3094=G1748)*(P1748&gt;$P$2:$P$3094))+1</f>
        <v>1320</v>
      </c>
      <c r="R1748" s="12" t="e">
        <f>(Q1748*100000)+#REF!</f>
        <v>#REF!</v>
      </c>
    </row>
    <row r="1749" spans="7:18" x14ac:dyDescent="0.25">
      <c r="G1749" s="1"/>
      <c r="P1749" s="12">
        <f t="shared" si="126"/>
        <v>4</v>
      </c>
      <c r="Q1749" s="12" cm="1">
        <f t="array" ref="Q1749">SUMPRODUCT(($G$2:$G$3094=G1749)*(P1749&gt;$P$2:$P$3094))+1</f>
        <v>1320</v>
      </c>
      <c r="R1749" s="12" t="e">
        <f>(Q1749*100000)+#REF!</f>
        <v>#REF!</v>
      </c>
    </row>
    <row r="1750" spans="7:18" x14ac:dyDescent="0.25">
      <c r="G1750" s="1"/>
      <c r="P1750" s="12">
        <f t="shared" si="126"/>
        <v>4</v>
      </c>
      <c r="Q1750" s="12" cm="1">
        <f t="array" ref="Q1750">SUMPRODUCT(($G$2:$G$3094=G1750)*(P1750&gt;$P$2:$P$3094))+1</f>
        <v>1320</v>
      </c>
      <c r="R1750" s="12" t="e">
        <f>(Q1750*100000)+#REF!</f>
        <v>#REF!</v>
      </c>
    </row>
    <row r="1751" spans="7:18" x14ac:dyDescent="0.25">
      <c r="G1751" s="1"/>
      <c r="P1751" s="12">
        <f t="shared" si="126"/>
        <v>4</v>
      </c>
      <c r="Q1751" s="12" cm="1">
        <f t="array" ref="Q1751">SUMPRODUCT(($G$2:$G$3094=G1751)*(P1751&gt;$P$2:$P$3094))+1</f>
        <v>1320</v>
      </c>
      <c r="R1751" s="12" t="e">
        <f>(Q1751*100000)+#REF!</f>
        <v>#REF!</v>
      </c>
    </row>
    <row r="1752" spans="7:18" x14ac:dyDescent="0.25">
      <c r="G1752" s="1"/>
      <c r="P1752" s="12">
        <f t="shared" si="126"/>
        <v>4</v>
      </c>
      <c r="Q1752" s="12" cm="1">
        <f t="array" ref="Q1752">SUMPRODUCT(($G$2:$G$3094=G1752)*(P1752&gt;$P$2:$P$3094))+1</f>
        <v>1320</v>
      </c>
      <c r="R1752" s="12" t="e">
        <f>(Q1752*100000)+#REF!</f>
        <v>#REF!</v>
      </c>
    </row>
    <row r="1753" spans="7:18" x14ac:dyDescent="0.25">
      <c r="G1753" s="1"/>
      <c r="P1753" s="12">
        <f t="shared" si="126"/>
        <v>4</v>
      </c>
      <c r="Q1753" s="12" cm="1">
        <f t="array" ref="Q1753">SUMPRODUCT(($G$2:$G$3094=G1753)*(P1753&gt;$P$2:$P$3094))+1</f>
        <v>1320</v>
      </c>
      <c r="R1753" s="12" t="e">
        <f>(Q1753*100000)+#REF!</f>
        <v>#REF!</v>
      </c>
    </row>
    <row r="1754" spans="7:18" x14ac:dyDescent="0.25">
      <c r="G1754" s="1"/>
      <c r="P1754" s="12">
        <f t="shared" si="126"/>
        <v>4</v>
      </c>
      <c r="Q1754" s="12" cm="1">
        <f t="array" ref="Q1754">SUMPRODUCT(($G$2:$G$3094=G1754)*(P1754&gt;$P$2:$P$3094))+1</f>
        <v>1320</v>
      </c>
      <c r="R1754" s="12" t="e">
        <f>(Q1754*100000)+#REF!</f>
        <v>#REF!</v>
      </c>
    </row>
    <row r="1755" spans="7:18" x14ac:dyDescent="0.25">
      <c r="G1755" s="1"/>
      <c r="P1755" s="12">
        <f t="shared" si="126"/>
        <v>4</v>
      </c>
      <c r="Q1755" s="12" cm="1">
        <f t="array" ref="Q1755">SUMPRODUCT(($G$2:$G$3094=G1755)*(P1755&gt;$P$2:$P$3094))+1</f>
        <v>1320</v>
      </c>
      <c r="R1755" s="12" t="e">
        <f>(Q1755*100000)+#REF!</f>
        <v>#REF!</v>
      </c>
    </row>
    <row r="1756" spans="7:18" x14ac:dyDescent="0.25">
      <c r="G1756" s="1"/>
      <c r="P1756" s="12">
        <f t="shared" si="126"/>
        <v>4</v>
      </c>
      <c r="Q1756" s="12" cm="1">
        <f t="array" ref="Q1756">SUMPRODUCT(($G$2:$G$3094=G1756)*(P1756&gt;$P$2:$P$3094))+1</f>
        <v>1320</v>
      </c>
      <c r="R1756" s="12" t="e">
        <f>(Q1756*100000)+#REF!</f>
        <v>#REF!</v>
      </c>
    </row>
    <row r="1757" spans="7:18" x14ac:dyDescent="0.25">
      <c r="G1757" s="1"/>
      <c r="P1757" s="12">
        <f t="shared" si="126"/>
        <v>4</v>
      </c>
      <c r="Q1757" s="12" cm="1">
        <f t="array" ref="Q1757">SUMPRODUCT(($G$2:$G$3094=G1757)*(P1757&gt;$P$2:$P$3094))+1</f>
        <v>1320</v>
      </c>
      <c r="R1757" s="12" t="e">
        <f>(Q1757*100000)+#REF!</f>
        <v>#REF!</v>
      </c>
    </row>
    <row r="1758" spans="7:18" x14ac:dyDescent="0.25">
      <c r="G1758" s="1"/>
      <c r="P1758" s="12">
        <f t="shared" si="126"/>
        <v>4</v>
      </c>
      <c r="Q1758" s="12" cm="1">
        <f t="array" ref="Q1758">SUMPRODUCT(($G$2:$G$3094=G1758)*(P1758&gt;$P$2:$P$3094))+1</f>
        <v>1320</v>
      </c>
      <c r="R1758" s="12" t="e">
        <f>(Q1758*100000)+#REF!</f>
        <v>#REF!</v>
      </c>
    </row>
    <row r="1759" spans="7:18" x14ac:dyDescent="0.25">
      <c r="G1759" s="1"/>
      <c r="P1759" s="12">
        <f t="shared" si="126"/>
        <v>4</v>
      </c>
      <c r="Q1759" s="12" cm="1">
        <f t="array" ref="Q1759">SUMPRODUCT(($G$2:$G$3094=G1759)*(P1759&gt;$P$2:$P$3094))+1</f>
        <v>1320</v>
      </c>
      <c r="R1759" s="12" t="e">
        <f>(Q1759*100000)+#REF!</f>
        <v>#REF!</v>
      </c>
    </row>
    <row r="1760" spans="7:18" x14ac:dyDescent="0.25">
      <c r="G1760" s="1"/>
      <c r="P1760" s="12">
        <f t="shared" si="126"/>
        <v>4</v>
      </c>
      <c r="Q1760" s="12" cm="1">
        <f t="array" ref="Q1760">SUMPRODUCT(($G$2:$G$3094=G1760)*(P1760&gt;$P$2:$P$3094))+1</f>
        <v>1320</v>
      </c>
      <c r="R1760" s="12" t="e">
        <f>(Q1760*100000)+#REF!</f>
        <v>#REF!</v>
      </c>
    </row>
    <row r="1761" spans="7:18" x14ac:dyDescent="0.25">
      <c r="G1761" s="1"/>
      <c r="P1761" s="12">
        <f t="shared" si="126"/>
        <v>4</v>
      </c>
      <c r="Q1761" s="12" cm="1">
        <f t="array" ref="Q1761">SUMPRODUCT(($G$2:$G$3094=G1761)*(P1761&gt;$P$2:$P$3094))+1</f>
        <v>1320</v>
      </c>
      <c r="R1761" s="12" t="e">
        <f>(Q1761*100000)+#REF!</f>
        <v>#REF!</v>
      </c>
    </row>
    <row r="1762" spans="7:18" x14ac:dyDescent="0.25">
      <c r="G1762" s="1"/>
      <c r="P1762" s="12">
        <f t="shared" si="126"/>
        <v>4</v>
      </c>
      <c r="Q1762" s="12" cm="1">
        <f t="array" ref="Q1762">SUMPRODUCT(($G$2:$G$3094=G1762)*(P1762&gt;$P$2:$P$3094))+1</f>
        <v>1320</v>
      </c>
      <c r="R1762" s="12" t="e">
        <f>(Q1762*100000)+#REF!</f>
        <v>#REF!</v>
      </c>
    </row>
    <row r="1763" spans="7:18" x14ac:dyDescent="0.25">
      <c r="G1763" s="1"/>
      <c r="P1763" s="12">
        <f t="shared" si="126"/>
        <v>4</v>
      </c>
      <c r="Q1763" s="12" cm="1">
        <f t="array" ref="Q1763">SUMPRODUCT(($G$2:$G$3094=G1763)*(P1763&gt;$P$2:$P$3094))+1</f>
        <v>1320</v>
      </c>
      <c r="R1763" s="12" t="e">
        <f>(Q1763*100000)+#REF!</f>
        <v>#REF!</v>
      </c>
    </row>
    <row r="1764" spans="7:18" x14ac:dyDescent="0.25">
      <c r="G1764" s="1"/>
      <c r="P1764" s="12">
        <f t="shared" si="126"/>
        <v>4</v>
      </c>
      <c r="Q1764" s="12" cm="1">
        <f t="array" ref="Q1764">SUMPRODUCT(($G$2:$G$3094=G1764)*(P1764&gt;$P$2:$P$3094))+1</f>
        <v>1320</v>
      </c>
      <c r="R1764" s="12" t="e">
        <f>(Q1764*100000)+#REF!</f>
        <v>#REF!</v>
      </c>
    </row>
    <row r="1765" spans="7:18" x14ac:dyDescent="0.25">
      <c r="G1765" s="1"/>
      <c r="P1765" s="12">
        <f t="shared" si="126"/>
        <v>4</v>
      </c>
      <c r="Q1765" s="12" cm="1">
        <f t="array" ref="Q1765">SUMPRODUCT(($G$2:$G$3094=G1765)*(P1765&gt;$P$2:$P$3094))+1</f>
        <v>1320</v>
      </c>
      <c r="R1765" s="12" t="e">
        <f>(Q1765*100000)+#REF!</f>
        <v>#REF!</v>
      </c>
    </row>
    <row r="1766" spans="7:18" x14ac:dyDescent="0.25">
      <c r="G1766" s="1"/>
      <c r="P1766" s="12">
        <f t="shared" si="126"/>
        <v>4</v>
      </c>
      <c r="Q1766" s="12" cm="1">
        <f t="array" ref="Q1766">SUMPRODUCT(($G$2:$G$3094=G1766)*(P1766&gt;$P$2:$P$3094))+1</f>
        <v>1320</v>
      </c>
      <c r="R1766" s="12" t="e">
        <f>(Q1766*100000)+#REF!</f>
        <v>#REF!</v>
      </c>
    </row>
    <row r="1767" spans="7:18" x14ac:dyDescent="0.25">
      <c r="G1767" s="1"/>
      <c r="P1767" s="12">
        <f t="shared" si="126"/>
        <v>4</v>
      </c>
      <c r="Q1767" s="12" cm="1">
        <f t="array" ref="Q1767">SUMPRODUCT(($G$2:$G$3094=G1767)*(P1767&gt;$P$2:$P$3094))+1</f>
        <v>1320</v>
      </c>
      <c r="R1767" s="12" t="e">
        <f>(Q1767*100000)+#REF!</f>
        <v>#REF!</v>
      </c>
    </row>
    <row r="1768" spans="7:18" x14ac:dyDescent="0.25">
      <c r="G1768" s="1"/>
      <c r="P1768" s="12">
        <f t="shared" si="126"/>
        <v>4</v>
      </c>
      <c r="Q1768" s="12" cm="1">
        <f t="array" ref="Q1768">SUMPRODUCT(($G$2:$G$3094=G1768)*(P1768&gt;$P$2:$P$3094))+1</f>
        <v>1320</v>
      </c>
      <c r="R1768" s="12" t="e">
        <f>(Q1768*100000)+#REF!</f>
        <v>#REF!</v>
      </c>
    </row>
    <row r="1769" spans="7:18" x14ac:dyDescent="0.25">
      <c r="G1769" s="1"/>
      <c r="P1769" s="12">
        <f t="shared" si="126"/>
        <v>4</v>
      </c>
      <c r="Q1769" s="12" cm="1">
        <f t="array" ref="Q1769">SUMPRODUCT(($G$2:$G$3094=G1769)*(P1769&gt;$P$2:$P$3094))+1</f>
        <v>1320</v>
      </c>
      <c r="R1769" s="12" t="e">
        <f>(Q1769*100000)+#REF!</f>
        <v>#REF!</v>
      </c>
    </row>
    <row r="1770" spans="7:18" x14ac:dyDescent="0.25">
      <c r="G1770" s="1"/>
      <c r="P1770" s="12">
        <f t="shared" si="126"/>
        <v>4</v>
      </c>
      <c r="Q1770" s="12" cm="1">
        <f t="array" ref="Q1770">SUMPRODUCT(($G$2:$G$3094=G1770)*(P1770&gt;$P$2:$P$3094))+1</f>
        <v>1320</v>
      </c>
      <c r="R1770" s="12" t="e">
        <f>(Q1770*100000)+#REF!</f>
        <v>#REF!</v>
      </c>
    </row>
    <row r="1771" spans="7:18" x14ac:dyDescent="0.25">
      <c r="G1771" s="1"/>
      <c r="P1771" s="12">
        <f t="shared" si="126"/>
        <v>4</v>
      </c>
      <c r="Q1771" s="12" cm="1">
        <f t="array" ref="Q1771">SUMPRODUCT(($G$2:$G$3094=G1771)*(P1771&gt;$P$2:$P$3094))+1</f>
        <v>1320</v>
      </c>
      <c r="R1771" s="12" t="e">
        <f>(Q1771*100000)+#REF!</f>
        <v>#REF!</v>
      </c>
    </row>
    <row r="1772" spans="7:18" x14ac:dyDescent="0.25">
      <c r="G1772" s="1"/>
      <c r="P1772" s="12">
        <f t="shared" si="126"/>
        <v>4</v>
      </c>
      <c r="Q1772" s="12" cm="1">
        <f t="array" ref="Q1772">SUMPRODUCT(($G$2:$G$3094=G1772)*(P1772&gt;$P$2:$P$3094))+1</f>
        <v>1320</v>
      </c>
      <c r="R1772" s="12" t="e">
        <f>(Q1772*100000)+#REF!</f>
        <v>#REF!</v>
      </c>
    </row>
    <row r="1773" spans="7:18" x14ac:dyDescent="0.25">
      <c r="G1773" s="1"/>
      <c r="P1773" s="12">
        <f t="shared" si="126"/>
        <v>4</v>
      </c>
      <c r="Q1773" s="12" cm="1">
        <f t="array" ref="Q1773">SUMPRODUCT(($G$2:$G$3094=G1773)*(P1773&gt;$P$2:$P$3094))+1</f>
        <v>1320</v>
      </c>
      <c r="R1773" s="12" t="e">
        <f>(Q1773*100000)+#REF!</f>
        <v>#REF!</v>
      </c>
    </row>
    <row r="1774" spans="7:18" x14ac:dyDescent="0.25">
      <c r="G1774" s="1"/>
      <c r="P1774" s="12">
        <f t="shared" si="126"/>
        <v>4</v>
      </c>
      <c r="Q1774" s="12" cm="1">
        <f t="array" ref="Q1774">SUMPRODUCT(($G$2:$G$3094=G1774)*(P1774&gt;$P$2:$P$3094))+1</f>
        <v>1320</v>
      </c>
      <c r="R1774" s="12" t="e">
        <f>(Q1774*100000)+#REF!</f>
        <v>#REF!</v>
      </c>
    </row>
    <row r="1775" spans="7:18" x14ac:dyDescent="0.25">
      <c r="G1775" s="1"/>
      <c r="P1775" s="12">
        <f t="shared" si="126"/>
        <v>4</v>
      </c>
      <c r="Q1775" s="12" cm="1">
        <f t="array" ref="Q1775">SUMPRODUCT(($G$2:$G$3094=G1775)*(P1775&gt;$P$2:$P$3094))+1</f>
        <v>1320</v>
      </c>
      <c r="R1775" s="12" t="e">
        <f>(Q1775*100000)+#REF!</f>
        <v>#REF!</v>
      </c>
    </row>
  </sheetData>
  <sortState xmlns:xlrd2="http://schemas.microsoft.com/office/spreadsheetml/2017/richdata2" ref="G2:O1775">
    <sortCondition ref="G2:G1775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B5136A-E533-4D82-B2FD-CDC38612754B}">
  <dimension ref="A1:BAP1446"/>
  <sheetViews>
    <sheetView tabSelected="1" topLeftCell="G1" zoomScaleNormal="100" workbookViewId="0">
      <pane ySplit="1" topLeftCell="A39" activePane="bottomLeft" state="frozen"/>
      <selection activeCell="B1" sqref="B1"/>
      <selection pane="bottomLeft" activeCell="AD18" sqref="AD18"/>
    </sheetView>
  </sheetViews>
  <sheetFormatPr defaultRowHeight="15" x14ac:dyDescent="0.25"/>
  <cols>
    <col min="1" max="1" width="23.85546875" style="10" hidden="1" customWidth="1"/>
    <col min="2" max="2" width="19.140625" style="10" hidden="1" customWidth="1"/>
    <col min="3" max="3" width="18.140625" style="10" hidden="1" customWidth="1"/>
    <col min="4" max="4" width="9.42578125" style="5" hidden="1" customWidth="1"/>
    <col min="5" max="5" width="15.140625" style="5" hidden="1" customWidth="1"/>
    <col min="6" max="6" width="12.7109375" style="5" hidden="1" customWidth="1"/>
    <col min="7" max="7" width="11.5703125" bestFit="1" customWidth="1"/>
    <col min="8" max="8" width="11.42578125" bestFit="1" customWidth="1"/>
    <col min="9" max="9" width="17.7109375" bestFit="1" customWidth="1"/>
    <col min="10" max="10" width="10.140625" bestFit="1" customWidth="1"/>
    <col min="11" max="11" width="12.7109375" bestFit="1" customWidth="1"/>
    <col min="12" max="12" width="8.85546875" bestFit="1" customWidth="1"/>
    <col min="13" max="13" width="6.5703125" bestFit="1" customWidth="1"/>
    <col min="14" max="14" width="7.5703125" bestFit="1" customWidth="1"/>
    <col min="15" max="15" width="25.140625" bestFit="1" customWidth="1"/>
    <col min="16" max="18" width="9.140625" hidden="1" customWidth="1"/>
    <col min="19" max="19" width="19.42578125" hidden="1" customWidth="1"/>
    <col min="20" max="20" width="20.28515625" hidden="1" customWidth="1"/>
    <col min="21" max="22" width="9.140625" hidden="1" customWidth="1"/>
    <col min="23" max="23" width="8.85546875" hidden="1" customWidth="1"/>
    <col min="24" max="24" width="8.85546875" style="24" customWidth="1"/>
    <col min="25" max="1394" width="9.140625" style="24"/>
  </cols>
  <sheetData>
    <row r="1" spans="1:1394" x14ac:dyDescent="0.25">
      <c r="A1" s="10" t="s">
        <v>146</v>
      </c>
      <c r="B1" s="10" t="s">
        <v>155</v>
      </c>
      <c r="C1" s="10" t="s">
        <v>138</v>
      </c>
      <c r="D1" s="5" t="s">
        <v>137</v>
      </c>
      <c r="E1" s="5" t="s">
        <v>136</v>
      </c>
      <c r="F1" s="5" t="s">
        <v>135</v>
      </c>
      <c r="G1" s="3" t="s">
        <v>1</v>
      </c>
      <c r="H1" s="2" t="s">
        <v>147</v>
      </c>
      <c r="I1" s="2" t="s">
        <v>2</v>
      </c>
      <c r="J1" s="2" t="s">
        <v>148</v>
      </c>
      <c r="K1" s="2" t="s">
        <v>149</v>
      </c>
      <c r="L1" s="2" t="s">
        <v>3</v>
      </c>
      <c r="M1" s="2" t="s">
        <v>4</v>
      </c>
      <c r="N1" s="2" t="s">
        <v>5</v>
      </c>
      <c r="O1" s="2" t="s">
        <v>150</v>
      </c>
      <c r="P1" s="2" t="s">
        <v>157</v>
      </c>
      <c r="Q1" s="2" t="s">
        <v>158</v>
      </c>
      <c r="R1" s="2" t="s">
        <v>159</v>
      </c>
      <c r="S1" t="s">
        <v>151</v>
      </c>
      <c r="T1" t="s">
        <v>152</v>
      </c>
      <c r="U1" t="s">
        <v>153</v>
      </c>
      <c r="V1" t="s">
        <v>154</v>
      </c>
      <c r="W1" t="s">
        <v>140</v>
      </c>
    </row>
    <row r="2" spans="1:1394" s="19" customFormat="1" x14ac:dyDescent="0.25">
      <c r="A2" s="19" t="str">
        <f>IF(YEAR(G2)=2024,#REF!,"")</f>
        <v/>
      </c>
      <c r="B2" s="19" t="str">
        <f>IF(YEAR(G2)=2025,#REF!,"")</f>
        <v/>
      </c>
      <c r="C2" s="19" t="str">
        <f t="shared" ref="C2:C56" si="0">J2&amp;G2</f>
        <v>Afternoon44927</v>
      </c>
      <c r="D2" s="19" t="str">
        <f>IF('by region'!$C$2="Any","Any",'Turf only'!V2)&amp;M2&amp;IF('by region'!$I$2="Any","Any",N2)&amp;G2</f>
        <v>AnyJumpAny44927</v>
      </c>
      <c r="E2" s="19" t="e">
        <f>IF(I2=#REF!,'Turf only'!G2,"")</f>
        <v>#REF!</v>
      </c>
      <c r="F2" s="19" t="e">
        <f t="shared" ref="F2:F56" si="1">G2&amp;S2</f>
        <v>#REF!</v>
      </c>
      <c r="G2" s="15">
        <v>44927</v>
      </c>
      <c r="H2" s="16" t="s">
        <v>40</v>
      </c>
      <c r="I2" s="16" t="s">
        <v>8</v>
      </c>
      <c r="J2" s="16" t="s">
        <v>9</v>
      </c>
      <c r="K2" s="14" t="s">
        <v>10</v>
      </c>
      <c r="L2" s="14" t="s">
        <v>11</v>
      </c>
      <c r="M2" s="16" t="s">
        <v>12</v>
      </c>
      <c r="N2" s="16" t="s">
        <v>13</v>
      </c>
      <c r="O2" s="16" t="s">
        <v>14</v>
      </c>
      <c r="P2" s="23">
        <f t="shared" ref="P2:P56" si="2">IF(J2="Afternoon",1,IF(J2="Evening",2,IF(J2="Floodlit",3,4)))</f>
        <v>1</v>
      </c>
      <c r="Q2" s="23" cm="1">
        <f t="array" ref="Q2">SUMPRODUCT(($G$2:$G$2765=G2)*(P2&gt;$P$2:$P$2765))+1</f>
        <v>1</v>
      </c>
      <c r="R2" s="23" t="e">
        <f>(Q2*100000)+#REF!</f>
        <v>#REF!</v>
      </c>
      <c r="S2" s="19" t="e" cm="1">
        <f t="array" ref="S2">SUMPRODUCT(($G$2:$G$2765=G2)*(R2&gt;$R$2:$R$2765))+1</f>
        <v>#REF!</v>
      </c>
      <c r="T2" s="19" t="str">
        <f t="shared" ref="T2:T56" si="3">_xlfn.CONCAT(IF(M2="Flat",UPPER(I2),I2)," ",IF(J2="Evening","†",IF(J2="Floodlit","#","")))</f>
        <v xml:space="preserve">Catterick Bridge </v>
      </c>
      <c r="U2" s="19">
        <v>0</v>
      </c>
      <c r="V2" s="19" t="s">
        <v>30</v>
      </c>
      <c r="W2" s="19">
        <f t="shared" ref="W2:W56" si="4">YEAR(G2)</f>
        <v>2023</v>
      </c>
      <c r="X2" s="24"/>
      <c r="Y2" s="24"/>
      <c r="Z2" s="24"/>
      <c r="AA2" s="24"/>
      <c r="AB2" s="24"/>
      <c r="AC2" s="24"/>
      <c r="AD2" s="24"/>
      <c r="AE2" s="24"/>
      <c r="AF2" s="24"/>
      <c r="AG2" s="24"/>
      <c r="AH2" s="24"/>
      <c r="AI2" s="24"/>
      <c r="AJ2" s="24"/>
      <c r="AK2" s="24"/>
      <c r="AL2" s="24"/>
      <c r="AM2" s="24"/>
      <c r="AN2" s="24"/>
      <c r="AO2" s="24"/>
      <c r="AP2" s="24"/>
      <c r="AQ2" s="24"/>
      <c r="AR2" s="24"/>
      <c r="AS2" s="24"/>
      <c r="AT2" s="24"/>
      <c r="AU2" s="24"/>
      <c r="AV2" s="24"/>
      <c r="AW2" s="24"/>
      <c r="AX2" s="24"/>
      <c r="AY2" s="24"/>
      <c r="AZ2" s="24"/>
      <c r="BA2" s="24"/>
      <c r="BB2" s="24"/>
      <c r="BC2" s="24"/>
      <c r="BD2" s="24"/>
      <c r="BE2" s="24"/>
      <c r="BF2" s="24"/>
      <c r="BG2" s="24"/>
      <c r="BH2" s="24"/>
      <c r="BI2" s="24"/>
      <c r="BJ2" s="24"/>
      <c r="BK2" s="24"/>
      <c r="BL2" s="24"/>
      <c r="BM2" s="24"/>
      <c r="BN2" s="24"/>
      <c r="BO2" s="24"/>
      <c r="BP2" s="24"/>
      <c r="BQ2" s="24"/>
      <c r="BR2" s="24"/>
      <c r="BS2" s="24"/>
      <c r="BT2" s="24"/>
      <c r="BU2" s="24"/>
      <c r="BV2" s="24"/>
      <c r="BW2" s="24"/>
      <c r="BX2" s="24"/>
      <c r="BY2" s="24"/>
      <c r="BZ2" s="24"/>
      <c r="CA2" s="24"/>
      <c r="CB2" s="24"/>
      <c r="CC2" s="24"/>
      <c r="CD2" s="24"/>
      <c r="CE2" s="24"/>
      <c r="CF2" s="24"/>
      <c r="CG2" s="24"/>
      <c r="CH2" s="24"/>
      <c r="CI2" s="24"/>
      <c r="CJ2" s="24"/>
      <c r="CK2" s="24"/>
      <c r="CL2" s="24"/>
      <c r="CM2" s="24"/>
      <c r="CN2" s="24"/>
      <c r="CO2" s="24"/>
      <c r="CP2" s="24"/>
      <c r="CQ2" s="24"/>
      <c r="CR2" s="24"/>
      <c r="CS2" s="24"/>
      <c r="CT2" s="24"/>
      <c r="CU2" s="24"/>
      <c r="CV2" s="24"/>
      <c r="CW2" s="24"/>
      <c r="CX2" s="24"/>
      <c r="CY2" s="24"/>
      <c r="CZ2" s="24"/>
      <c r="DA2" s="24"/>
      <c r="DB2" s="24"/>
      <c r="DC2" s="24"/>
      <c r="DD2" s="24"/>
      <c r="DE2" s="24"/>
      <c r="DF2" s="24"/>
      <c r="DG2" s="24"/>
      <c r="DH2" s="24"/>
      <c r="DI2" s="24"/>
      <c r="DJ2" s="24"/>
      <c r="DK2" s="24"/>
      <c r="DL2" s="24"/>
      <c r="DM2" s="24"/>
      <c r="DN2" s="24"/>
      <c r="DO2" s="24"/>
      <c r="DP2" s="24"/>
      <c r="DQ2" s="24"/>
      <c r="DR2" s="24"/>
      <c r="DS2" s="24"/>
      <c r="DT2" s="24"/>
      <c r="DU2" s="24"/>
      <c r="DV2" s="24"/>
      <c r="DW2" s="24"/>
      <c r="DX2" s="24"/>
      <c r="DY2" s="24"/>
      <c r="DZ2" s="24"/>
      <c r="EA2" s="24"/>
      <c r="EB2" s="24"/>
      <c r="EC2" s="24"/>
      <c r="ED2" s="24"/>
      <c r="EE2" s="24"/>
      <c r="EF2" s="24"/>
      <c r="EG2" s="24"/>
      <c r="EH2" s="24"/>
      <c r="EI2" s="24"/>
      <c r="EJ2" s="24"/>
      <c r="EK2" s="24"/>
      <c r="EL2" s="24"/>
      <c r="EM2" s="24"/>
      <c r="EN2" s="24"/>
      <c r="EO2" s="24"/>
      <c r="EP2" s="24"/>
      <c r="EQ2" s="24"/>
      <c r="ER2" s="24"/>
      <c r="ES2" s="24"/>
      <c r="ET2" s="24"/>
      <c r="EU2" s="24"/>
      <c r="EV2" s="24"/>
      <c r="EW2" s="24"/>
      <c r="EX2" s="24"/>
      <c r="EY2" s="24"/>
      <c r="EZ2" s="24"/>
      <c r="FA2" s="24"/>
      <c r="FB2" s="24"/>
      <c r="FC2" s="24"/>
      <c r="FD2" s="24"/>
      <c r="FE2" s="24"/>
      <c r="FF2" s="24"/>
      <c r="FG2" s="24"/>
      <c r="FH2" s="24"/>
      <c r="FI2" s="24"/>
      <c r="FJ2" s="24"/>
      <c r="FK2" s="24"/>
      <c r="FL2" s="24"/>
      <c r="FM2" s="24"/>
      <c r="FN2" s="24"/>
      <c r="FO2" s="24"/>
      <c r="FP2" s="24"/>
      <c r="FQ2" s="24"/>
      <c r="FR2" s="24"/>
      <c r="FS2" s="24"/>
      <c r="FT2" s="24"/>
      <c r="FU2" s="24"/>
      <c r="FV2" s="24"/>
      <c r="FW2" s="24"/>
      <c r="FX2" s="24"/>
      <c r="FY2" s="24"/>
      <c r="FZ2" s="24"/>
      <c r="GA2" s="24"/>
      <c r="GB2" s="24"/>
      <c r="GC2" s="24"/>
      <c r="GD2" s="24"/>
      <c r="GE2" s="24"/>
      <c r="GF2" s="24"/>
      <c r="GG2" s="24"/>
      <c r="GH2" s="24"/>
      <c r="GI2" s="24"/>
      <c r="GJ2" s="24"/>
      <c r="GK2" s="24"/>
      <c r="GL2" s="24"/>
      <c r="GM2" s="24"/>
      <c r="GN2" s="24"/>
      <c r="GO2" s="24"/>
      <c r="GP2" s="24"/>
      <c r="GQ2" s="24"/>
      <c r="GR2" s="24"/>
      <c r="GS2" s="24"/>
      <c r="GT2" s="24"/>
      <c r="GU2" s="24"/>
      <c r="GV2" s="24"/>
      <c r="GW2" s="24"/>
      <c r="GX2" s="24"/>
      <c r="GY2" s="24"/>
      <c r="GZ2" s="24"/>
      <c r="HA2" s="24"/>
      <c r="HB2" s="24"/>
      <c r="HC2" s="24"/>
      <c r="HD2" s="24"/>
      <c r="HE2" s="24"/>
      <c r="HF2" s="24"/>
      <c r="HG2" s="24"/>
      <c r="HH2" s="24"/>
      <c r="HI2" s="24"/>
      <c r="HJ2" s="24"/>
      <c r="HK2" s="24"/>
      <c r="HL2" s="24"/>
      <c r="HM2" s="24"/>
      <c r="HN2" s="24"/>
      <c r="HO2" s="24"/>
      <c r="HP2" s="24"/>
      <c r="HQ2" s="24"/>
      <c r="HR2" s="24"/>
      <c r="HS2" s="24"/>
      <c r="HT2" s="24"/>
      <c r="HU2" s="24"/>
      <c r="HV2" s="24"/>
      <c r="HW2" s="24"/>
      <c r="HX2" s="24"/>
      <c r="HY2" s="24"/>
      <c r="HZ2" s="24"/>
      <c r="IA2" s="24"/>
      <c r="IB2" s="24"/>
      <c r="IC2" s="24"/>
      <c r="ID2" s="24"/>
      <c r="IE2" s="24"/>
      <c r="IF2" s="24"/>
      <c r="IG2" s="24"/>
      <c r="IH2" s="24"/>
      <c r="II2" s="24"/>
      <c r="IJ2" s="24"/>
      <c r="IK2" s="24"/>
      <c r="IL2" s="24"/>
      <c r="IM2" s="24"/>
      <c r="IN2" s="24"/>
      <c r="IO2" s="24"/>
      <c r="IP2" s="24"/>
      <c r="IQ2" s="24"/>
      <c r="IR2" s="24"/>
      <c r="IS2" s="24"/>
      <c r="IT2" s="24"/>
      <c r="IU2" s="24"/>
      <c r="IV2" s="24"/>
      <c r="IW2" s="24"/>
      <c r="IX2" s="24"/>
      <c r="IY2" s="24"/>
      <c r="IZ2" s="24"/>
      <c r="JA2" s="24"/>
      <c r="JB2" s="24"/>
      <c r="JC2" s="24"/>
      <c r="JD2" s="24"/>
      <c r="JE2" s="24"/>
      <c r="JF2" s="24"/>
      <c r="JG2" s="24"/>
      <c r="JH2" s="24"/>
      <c r="JI2" s="24"/>
      <c r="JJ2" s="24"/>
      <c r="JK2" s="24"/>
      <c r="JL2" s="24"/>
      <c r="JM2" s="24"/>
      <c r="JN2" s="24"/>
      <c r="JO2" s="24"/>
      <c r="JP2" s="24"/>
      <c r="JQ2" s="24"/>
      <c r="JR2" s="24"/>
      <c r="JS2" s="24"/>
      <c r="JT2" s="24"/>
      <c r="JU2" s="24"/>
      <c r="JV2" s="24"/>
      <c r="JW2" s="24"/>
      <c r="JX2" s="24"/>
      <c r="JY2" s="24"/>
      <c r="JZ2" s="24"/>
      <c r="KA2" s="24"/>
      <c r="KB2" s="24"/>
      <c r="KC2" s="24"/>
      <c r="KD2" s="24"/>
      <c r="KE2" s="24"/>
      <c r="KF2" s="24"/>
      <c r="KG2" s="24"/>
      <c r="KH2" s="24"/>
      <c r="KI2" s="24"/>
      <c r="KJ2" s="24"/>
      <c r="KK2" s="24"/>
      <c r="KL2" s="24"/>
      <c r="KM2" s="24"/>
      <c r="KN2" s="24"/>
      <c r="KO2" s="24"/>
      <c r="KP2" s="24"/>
      <c r="KQ2" s="24"/>
      <c r="KR2" s="24"/>
      <c r="KS2" s="24"/>
      <c r="KT2" s="24"/>
      <c r="KU2" s="24"/>
      <c r="KV2" s="24"/>
      <c r="KW2" s="24"/>
      <c r="KX2" s="24"/>
      <c r="KY2" s="24"/>
      <c r="KZ2" s="24"/>
      <c r="LA2" s="24"/>
      <c r="LB2" s="24"/>
      <c r="LC2" s="24"/>
      <c r="LD2" s="24"/>
      <c r="LE2" s="24"/>
      <c r="LF2" s="24"/>
      <c r="LG2" s="24"/>
      <c r="LH2" s="24"/>
      <c r="LI2" s="24"/>
      <c r="LJ2" s="24"/>
      <c r="LK2" s="24"/>
      <c r="LL2" s="24"/>
      <c r="LM2" s="24"/>
      <c r="LN2" s="24"/>
      <c r="LO2" s="24"/>
      <c r="LP2" s="24"/>
      <c r="LQ2" s="24"/>
      <c r="LR2" s="24"/>
      <c r="LS2" s="24"/>
      <c r="LT2" s="24"/>
      <c r="LU2" s="24"/>
      <c r="LV2" s="24"/>
      <c r="LW2" s="24"/>
      <c r="LX2" s="24"/>
      <c r="LY2" s="24"/>
      <c r="LZ2" s="24"/>
      <c r="MA2" s="24"/>
      <c r="MB2" s="24"/>
      <c r="MC2" s="24"/>
      <c r="MD2" s="24"/>
      <c r="ME2" s="24"/>
      <c r="MF2" s="24"/>
      <c r="MG2" s="24"/>
      <c r="MH2" s="24"/>
      <c r="MI2" s="24"/>
      <c r="MJ2" s="24"/>
      <c r="MK2" s="24"/>
      <c r="ML2" s="24"/>
      <c r="MM2" s="24"/>
      <c r="MN2" s="24"/>
      <c r="MO2" s="24"/>
      <c r="MP2" s="24"/>
      <c r="MQ2" s="24"/>
      <c r="MR2" s="24"/>
      <c r="MS2" s="24"/>
      <c r="MT2" s="24"/>
      <c r="MU2" s="24"/>
      <c r="MV2" s="24"/>
      <c r="MW2" s="24"/>
      <c r="MX2" s="24"/>
      <c r="MY2" s="24"/>
      <c r="MZ2" s="24"/>
      <c r="NA2" s="24"/>
      <c r="NB2" s="24"/>
      <c r="NC2" s="24"/>
      <c r="ND2" s="24"/>
      <c r="NE2" s="24"/>
      <c r="NF2" s="24"/>
      <c r="NG2" s="24"/>
      <c r="NH2" s="24"/>
      <c r="NI2" s="24"/>
      <c r="NJ2" s="24"/>
      <c r="NK2" s="24"/>
      <c r="NL2" s="24"/>
      <c r="NM2" s="24"/>
      <c r="NN2" s="24"/>
      <c r="NO2" s="24"/>
      <c r="NP2" s="24"/>
      <c r="NQ2" s="24"/>
      <c r="NR2" s="24"/>
      <c r="NS2" s="24"/>
      <c r="NT2" s="24"/>
      <c r="NU2" s="24"/>
      <c r="NV2" s="24"/>
      <c r="NW2" s="24"/>
      <c r="NX2" s="24"/>
      <c r="NY2" s="24"/>
      <c r="NZ2" s="24"/>
      <c r="OA2" s="24"/>
      <c r="OB2" s="24"/>
      <c r="OC2" s="24"/>
      <c r="OD2" s="24"/>
      <c r="OE2" s="24"/>
      <c r="OF2" s="24"/>
      <c r="OG2" s="24"/>
      <c r="OH2" s="24"/>
      <c r="OI2" s="24"/>
      <c r="OJ2" s="24"/>
      <c r="OK2" s="24"/>
      <c r="OL2" s="24"/>
      <c r="OM2" s="24"/>
      <c r="ON2" s="24"/>
      <c r="OO2" s="24"/>
      <c r="OP2" s="24"/>
      <c r="OQ2" s="24"/>
      <c r="OR2" s="24"/>
      <c r="OS2" s="24"/>
      <c r="OT2" s="24"/>
      <c r="OU2" s="24"/>
      <c r="OV2" s="24"/>
      <c r="OW2" s="24"/>
      <c r="OX2" s="24"/>
      <c r="OY2" s="24"/>
      <c r="OZ2" s="24"/>
      <c r="PA2" s="24"/>
      <c r="PB2" s="24"/>
      <c r="PC2" s="24"/>
      <c r="PD2" s="24"/>
      <c r="PE2" s="24"/>
      <c r="PF2" s="24"/>
      <c r="PG2" s="24"/>
      <c r="PH2" s="24"/>
      <c r="PI2" s="24"/>
      <c r="PJ2" s="24"/>
      <c r="PK2" s="24"/>
      <c r="PL2" s="24"/>
      <c r="PM2" s="24"/>
      <c r="PN2" s="24"/>
      <c r="PO2" s="24"/>
      <c r="PP2" s="24"/>
      <c r="PQ2" s="24"/>
      <c r="PR2" s="24"/>
      <c r="PS2" s="24"/>
      <c r="PT2" s="24"/>
      <c r="PU2" s="24"/>
      <c r="PV2" s="24"/>
      <c r="PW2" s="24"/>
      <c r="PX2" s="24"/>
      <c r="PY2" s="24"/>
      <c r="PZ2" s="24"/>
      <c r="QA2" s="24"/>
      <c r="QB2" s="24"/>
      <c r="QC2" s="24"/>
      <c r="QD2" s="24"/>
      <c r="QE2" s="24"/>
      <c r="QF2" s="24"/>
      <c r="QG2" s="24"/>
      <c r="QH2" s="24"/>
      <c r="QI2" s="24"/>
      <c r="QJ2" s="24"/>
      <c r="QK2" s="24"/>
      <c r="QL2" s="24"/>
      <c r="QM2" s="24"/>
      <c r="QN2" s="24"/>
      <c r="QO2" s="24"/>
      <c r="QP2" s="24"/>
      <c r="QQ2" s="24"/>
      <c r="QR2" s="24"/>
      <c r="QS2" s="24"/>
      <c r="QT2" s="24"/>
      <c r="QU2" s="24"/>
      <c r="QV2" s="24"/>
      <c r="QW2" s="24"/>
      <c r="QX2" s="24"/>
      <c r="QY2" s="24"/>
      <c r="QZ2" s="24"/>
      <c r="RA2" s="24"/>
      <c r="RB2" s="24"/>
      <c r="RC2" s="24"/>
      <c r="RD2" s="24"/>
      <c r="RE2" s="24"/>
      <c r="RF2" s="24"/>
      <c r="RG2" s="24"/>
      <c r="RH2" s="24"/>
      <c r="RI2" s="24"/>
      <c r="RJ2" s="24"/>
      <c r="RK2" s="24"/>
      <c r="RL2" s="24"/>
      <c r="RM2" s="24"/>
      <c r="RN2" s="24"/>
      <c r="RO2" s="24"/>
      <c r="RP2" s="24"/>
      <c r="RQ2" s="24"/>
      <c r="RR2" s="24"/>
      <c r="RS2" s="24"/>
      <c r="RT2" s="24"/>
      <c r="RU2" s="24"/>
      <c r="RV2" s="24"/>
      <c r="RW2" s="24"/>
      <c r="RX2" s="24"/>
      <c r="RY2" s="24"/>
      <c r="RZ2" s="24"/>
      <c r="SA2" s="24"/>
      <c r="SB2" s="24"/>
      <c r="SC2" s="24"/>
      <c r="SD2" s="24"/>
      <c r="SE2" s="24"/>
      <c r="SF2" s="24"/>
      <c r="SG2" s="24"/>
      <c r="SH2" s="24"/>
      <c r="SI2" s="24"/>
      <c r="SJ2" s="24"/>
      <c r="SK2" s="24"/>
      <c r="SL2" s="24"/>
      <c r="SM2" s="24"/>
      <c r="SN2" s="24"/>
      <c r="SO2" s="24"/>
      <c r="SP2" s="24"/>
      <c r="SQ2" s="24"/>
      <c r="SR2" s="24"/>
      <c r="SS2" s="24"/>
      <c r="ST2" s="24"/>
      <c r="SU2" s="24"/>
      <c r="SV2" s="24"/>
      <c r="SW2" s="24"/>
      <c r="SX2" s="24"/>
      <c r="SY2" s="24"/>
      <c r="SZ2" s="24"/>
      <c r="TA2" s="24"/>
      <c r="TB2" s="24"/>
      <c r="TC2" s="24"/>
      <c r="TD2" s="24"/>
      <c r="TE2" s="24"/>
      <c r="TF2" s="24"/>
      <c r="TG2" s="24"/>
      <c r="TH2" s="24"/>
      <c r="TI2" s="24"/>
      <c r="TJ2" s="24"/>
      <c r="TK2" s="24"/>
      <c r="TL2" s="24"/>
      <c r="TM2" s="24"/>
      <c r="TN2" s="24"/>
      <c r="TO2" s="24"/>
      <c r="TP2" s="24"/>
      <c r="TQ2" s="24"/>
      <c r="TR2" s="24"/>
      <c r="TS2" s="24"/>
      <c r="TT2" s="24"/>
      <c r="TU2" s="24"/>
      <c r="TV2" s="24"/>
      <c r="TW2" s="24"/>
      <c r="TX2" s="24"/>
      <c r="TY2" s="24"/>
      <c r="TZ2" s="24"/>
      <c r="UA2" s="24"/>
      <c r="UB2" s="24"/>
      <c r="UC2" s="24"/>
      <c r="UD2" s="24"/>
      <c r="UE2" s="24"/>
      <c r="UF2" s="24"/>
      <c r="UG2" s="24"/>
      <c r="UH2" s="24"/>
      <c r="UI2" s="24"/>
      <c r="UJ2" s="24"/>
      <c r="UK2" s="24"/>
      <c r="UL2" s="24"/>
      <c r="UM2" s="24"/>
      <c r="UN2" s="24"/>
      <c r="UO2" s="24"/>
      <c r="UP2" s="24"/>
      <c r="UQ2" s="24"/>
      <c r="UR2" s="24"/>
      <c r="US2" s="24"/>
      <c r="UT2" s="24"/>
      <c r="UU2" s="24"/>
      <c r="UV2" s="24"/>
      <c r="UW2" s="24"/>
      <c r="UX2" s="24"/>
      <c r="UY2" s="24"/>
      <c r="UZ2" s="24"/>
      <c r="VA2" s="24"/>
      <c r="VB2" s="24"/>
      <c r="VC2" s="24"/>
      <c r="VD2" s="24"/>
      <c r="VE2" s="24"/>
      <c r="VF2" s="24"/>
      <c r="VG2" s="24"/>
      <c r="VH2" s="24"/>
      <c r="VI2" s="24"/>
      <c r="VJ2" s="24"/>
      <c r="VK2" s="24"/>
      <c r="VL2" s="24"/>
      <c r="VM2" s="24"/>
      <c r="VN2" s="24"/>
      <c r="VO2" s="24"/>
      <c r="VP2" s="24"/>
      <c r="VQ2" s="24"/>
      <c r="VR2" s="24"/>
      <c r="VS2" s="24"/>
      <c r="VT2" s="24"/>
      <c r="VU2" s="24"/>
      <c r="VV2" s="24"/>
      <c r="VW2" s="24"/>
      <c r="VX2" s="24"/>
      <c r="VY2" s="24"/>
      <c r="VZ2" s="24"/>
      <c r="WA2" s="24"/>
      <c r="WB2" s="24"/>
      <c r="WC2" s="24"/>
      <c r="WD2" s="24"/>
      <c r="WE2" s="24"/>
      <c r="WF2" s="24"/>
      <c r="WG2" s="24"/>
      <c r="WH2" s="24"/>
      <c r="WI2" s="24"/>
      <c r="WJ2" s="24"/>
      <c r="WK2" s="24"/>
      <c r="WL2" s="24"/>
      <c r="WM2" s="24"/>
      <c r="WN2" s="24"/>
      <c r="WO2" s="24"/>
      <c r="WP2" s="24"/>
      <c r="WQ2" s="24"/>
      <c r="WR2" s="24"/>
      <c r="WS2" s="24"/>
      <c r="WT2" s="24"/>
      <c r="WU2" s="24"/>
      <c r="WV2" s="24"/>
      <c r="WW2" s="24"/>
      <c r="WX2" s="24"/>
      <c r="WY2" s="24"/>
      <c r="WZ2" s="24"/>
      <c r="XA2" s="24"/>
      <c r="XB2" s="24"/>
      <c r="XC2" s="24"/>
      <c r="XD2" s="24"/>
      <c r="XE2" s="24"/>
      <c r="XF2" s="24"/>
      <c r="XG2" s="24"/>
      <c r="XH2" s="24"/>
      <c r="XI2" s="24"/>
      <c r="XJ2" s="24"/>
      <c r="XK2" s="24"/>
      <c r="XL2" s="24"/>
      <c r="XM2" s="24"/>
      <c r="XN2" s="24"/>
      <c r="XO2" s="24"/>
      <c r="XP2" s="24"/>
      <c r="XQ2" s="24"/>
      <c r="XR2" s="24"/>
      <c r="XS2" s="24"/>
      <c r="XT2" s="24"/>
      <c r="XU2" s="24"/>
      <c r="XV2" s="24"/>
      <c r="XW2" s="24"/>
      <c r="XX2" s="24"/>
      <c r="XY2" s="24"/>
      <c r="XZ2" s="24"/>
      <c r="YA2" s="24"/>
      <c r="YB2" s="24"/>
      <c r="YC2" s="24"/>
      <c r="YD2" s="24"/>
      <c r="YE2" s="24"/>
      <c r="YF2" s="24"/>
      <c r="YG2" s="24"/>
      <c r="YH2" s="24"/>
      <c r="YI2" s="24"/>
      <c r="YJ2" s="24"/>
      <c r="YK2" s="24"/>
      <c r="YL2" s="24"/>
      <c r="YM2" s="24"/>
      <c r="YN2" s="24"/>
      <c r="YO2" s="24"/>
      <c r="YP2" s="24"/>
      <c r="YQ2" s="24"/>
      <c r="YR2" s="24"/>
      <c r="YS2" s="24"/>
      <c r="YT2" s="24"/>
      <c r="YU2" s="24"/>
      <c r="YV2" s="24"/>
      <c r="YW2" s="24"/>
      <c r="YX2" s="24"/>
      <c r="YY2" s="24"/>
      <c r="YZ2" s="24"/>
      <c r="ZA2" s="24"/>
      <c r="ZB2" s="24"/>
      <c r="ZC2" s="24"/>
      <c r="ZD2" s="24"/>
      <c r="ZE2" s="24"/>
      <c r="ZF2" s="24"/>
      <c r="ZG2" s="24"/>
      <c r="ZH2" s="24"/>
      <c r="ZI2" s="24"/>
      <c r="ZJ2" s="24"/>
      <c r="ZK2" s="24"/>
      <c r="ZL2" s="24"/>
      <c r="ZM2" s="24"/>
      <c r="ZN2" s="24"/>
      <c r="ZO2" s="24"/>
      <c r="ZP2" s="24"/>
      <c r="ZQ2" s="24"/>
      <c r="ZR2" s="24"/>
      <c r="ZS2" s="24"/>
      <c r="ZT2" s="24"/>
      <c r="ZU2" s="24"/>
      <c r="ZV2" s="24"/>
      <c r="ZW2" s="24"/>
      <c r="ZX2" s="24"/>
      <c r="ZY2" s="24"/>
      <c r="ZZ2" s="24"/>
      <c r="AAA2" s="24"/>
      <c r="AAB2" s="24"/>
      <c r="AAC2" s="24"/>
      <c r="AAD2" s="24"/>
      <c r="AAE2" s="24"/>
      <c r="AAF2" s="24"/>
      <c r="AAG2" s="24"/>
      <c r="AAH2" s="24"/>
      <c r="AAI2" s="24"/>
      <c r="AAJ2" s="24"/>
      <c r="AAK2" s="24"/>
      <c r="AAL2" s="24"/>
      <c r="AAM2" s="24"/>
      <c r="AAN2" s="24"/>
      <c r="AAO2" s="24"/>
      <c r="AAP2" s="24"/>
      <c r="AAQ2" s="24"/>
      <c r="AAR2" s="24"/>
      <c r="AAS2" s="24"/>
      <c r="AAT2" s="24"/>
      <c r="AAU2" s="24"/>
      <c r="AAV2" s="24"/>
      <c r="AAW2" s="24"/>
      <c r="AAX2" s="24"/>
      <c r="AAY2" s="24"/>
      <c r="AAZ2" s="24"/>
      <c r="ABA2" s="24"/>
      <c r="ABB2" s="24"/>
      <c r="ABC2" s="24"/>
      <c r="ABD2" s="24"/>
      <c r="ABE2" s="24"/>
      <c r="ABF2" s="24"/>
      <c r="ABG2" s="24"/>
      <c r="ABH2" s="24"/>
      <c r="ABI2" s="24"/>
      <c r="ABJ2" s="24"/>
      <c r="ABK2" s="24"/>
      <c r="ABL2" s="24"/>
      <c r="ABM2" s="24"/>
      <c r="ABN2" s="24"/>
      <c r="ABO2" s="24"/>
      <c r="ABP2" s="24"/>
      <c r="ABQ2" s="24"/>
      <c r="ABR2" s="24"/>
      <c r="ABS2" s="24"/>
      <c r="ABT2" s="24"/>
      <c r="ABU2" s="24"/>
      <c r="ABV2" s="24"/>
      <c r="ABW2" s="24"/>
      <c r="ABX2" s="24"/>
      <c r="ABY2" s="24"/>
      <c r="ABZ2" s="24"/>
      <c r="ACA2" s="24"/>
      <c r="ACB2" s="24"/>
      <c r="ACC2" s="24"/>
      <c r="ACD2" s="24"/>
      <c r="ACE2" s="24"/>
      <c r="ACF2" s="24"/>
      <c r="ACG2" s="24"/>
      <c r="ACH2" s="24"/>
      <c r="ACI2" s="24"/>
      <c r="ACJ2" s="24"/>
      <c r="ACK2" s="24"/>
      <c r="ACL2" s="24"/>
      <c r="ACM2" s="24"/>
      <c r="ACN2" s="24"/>
      <c r="ACO2" s="24"/>
      <c r="ACP2" s="24"/>
      <c r="ACQ2" s="24"/>
      <c r="ACR2" s="24"/>
      <c r="ACS2" s="24"/>
      <c r="ACT2" s="24"/>
      <c r="ACU2" s="24"/>
      <c r="ACV2" s="24"/>
      <c r="ACW2" s="24"/>
      <c r="ACX2" s="24"/>
      <c r="ACY2" s="24"/>
      <c r="ACZ2" s="24"/>
      <c r="ADA2" s="24"/>
      <c r="ADB2" s="24"/>
      <c r="ADC2" s="24"/>
      <c r="ADD2" s="24"/>
      <c r="ADE2" s="24"/>
      <c r="ADF2" s="24"/>
      <c r="ADG2" s="24"/>
      <c r="ADH2" s="24"/>
      <c r="ADI2" s="24"/>
      <c r="ADJ2" s="24"/>
      <c r="ADK2" s="24"/>
      <c r="ADL2" s="24"/>
      <c r="ADM2" s="24"/>
      <c r="ADN2" s="24"/>
      <c r="ADO2" s="24"/>
      <c r="ADP2" s="24"/>
      <c r="ADQ2" s="24"/>
      <c r="ADR2" s="24"/>
      <c r="ADS2" s="24"/>
      <c r="ADT2" s="24"/>
      <c r="ADU2" s="24"/>
      <c r="ADV2" s="24"/>
      <c r="ADW2" s="24"/>
      <c r="ADX2" s="24"/>
      <c r="ADY2" s="24"/>
      <c r="ADZ2" s="24"/>
      <c r="AEA2" s="24"/>
      <c r="AEB2" s="24"/>
      <c r="AEC2" s="24"/>
      <c r="AED2" s="24"/>
      <c r="AEE2" s="24"/>
      <c r="AEF2" s="24"/>
      <c r="AEG2" s="24"/>
      <c r="AEH2" s="24"/>
      <c r="AEI2" s="24"/>
      <c r="AEJ2" s="24"/>
      <c r="AEK2" s="24"/>
      <c r="AEL2" s="24"/>
      <c r="AEM2" s="24"/>
      <c r="AEN2" s="24"/>
      <c r="AEO2" s="24"/>
      <c r="AEP2" s="24"/>
      <c r="AEQ2" s="24"/>
      <c r="AER2" s="24"/>
      <c r="AES2" s="24"/>
      <c r="AET2" s="24"/>
      <c r="AEU2" s="24"/>
      <c r="AEV2" s="24"/>
      <c r="AEW2" s="24"/>
      <c r="AEX2" s="24"/>
      <c r="AEY2" s="24"/>
      <c r="AEZ2" s="24"/>
      <c r="AFA2" s="24"/>
      <c r="AFB2" s="24"/>
      <c r="AFC2" s="24"/>
      <c r="AFD2" s="24"/>
      <c r="AFE2" s="24"/>
      <c r="AFF2" s="24"/>
      <c r="AFG2" s="24"/>
      <c r="AFH2" s="24"/>
      <c r="AFI2" s="24"/>
      <c r="AFJ2" s="24"/>
      <c r="AFK2" s="24"/>
      <c r="AFL2" s="24"/>
      <c r="AFM2" s="24"/>
      <c r="AFN2" s="24"/>
      <c r="AFO2" s="24"/>
      <c r="AFP2" s="24"/>
      <c r="AFQ2" s="24"/>
      <c r="AFR2" s="24"/>
      <c r="AFS2" s="24"/>
      <c r="AFT2" s="24"/>
      <c r="AFU2" s="24"/>
      <c r="AFV2" s="24"/>
      <c r="AFW2" s="24"/>
      <c r="AFX2" s="24"/>
      <c r="AFY2" s="24"/>
      <c r="AFZ2" s="24"/>
      <c r="AGA2" s="24"/>
      <c r="AGB2" s="24"/>
      <c r="AGC2" s="24"/>
      <c r="AGD2" s="24"/>
      <c r="AGE2" s="24"/>
      <c r="AGF2" s="24"/>
      <c r="AGG2" s="24"/>
      <c r="AGH2" s="24"/>
      <c r="AGI2" s="24"/>
      <c r="AGJ2" s="24"/>
      <c r="AGK2" s="24"/>
      <c r="AGL2" s="24"/>
      <c r="AGM2" s="24"/>
      <c r="AGN2" s="24"/>
      <c r="AGO2" s="24"/>
      <c r="AGP2" s="24"/>
      <c r="AGQ2" s="24"/>
      <c r="AGR2" s="24"/>
      <c r="AGS2" s="24"/>
      <c r="AGT2" s="24"/>
      <c r="AGU2" s="24"/>
      <c r="AGV2" s="24"/>
      <c r="AGW2" s="24"/>
      <c r="AGX2" s="24"/>
      <c r="AGY2" s="24"/>
      <c r="AGZ2" s="24"/>
      <c r="AHA2" s="24"/>
      <c r="AHB2" s="24"/>
      <c r="AHC2" s="24"/>
      <c r="AHD2" s="24"/>
      <c r="AHE2" s="24"/>
      <c r="AHF2" s="24"/>
      <c r="AHG2" s="24"/>
      <c r="AHH2" s="24"/>
      <c r="AHI2" s="24"/>
      <c r="AHJ2" s="24"/>
      <c r="AHK2" s="24"/>
      <c r="AHL2" s="24"/>
      <c r="AHM2" s="24"/>
      <c r="AHN2" s="24"/>
      <c r="AHO2" s="24"/>
      <c r="AHP2" s="24"/>
      <c r="AHQ2" s="24"/>
      <c r="AHR2" s="24"/>
      <c r="AHS2" s="24"/>
      <c r="AHT2" s="24"/>
      <c r="AHU2" s="24"/>
      <c r="AHV2" s="24"/>
      <c r="AHW2" s="24"/>
      <c r="AHX2" s="24"/>
      <c r="AHY2" s="24"/>
      <c r="AHZ2" s="24"/>
      <c r="AIA2" s="24"/>
      <c r="AIB2" s="24"/>
      <c r="AIC2" s="24"/>
      <c r="AID2" s="24"/>
      <c r="AIE2" s="24"/>
      <c r="AIF2" s="24"/>
      <c r="AIG2" s="24"/>
      <c r="AIH2" s="24"/>
      <c r="AII2" s="24"/>
      <c r="AIJ2" s="24"/>
      <c r="AIK2" s="24"/>
      <c r="AIL2" s="24"/>
      <c r="AIM2" s="24"/>
      <c r="AIN2" s="24"/>
      <c r="AIO2" s="24"/>
      <c r="AIP2" s="24"/>
      <c r="AIQ2" s="24"/>
      <c r="AIR2" s="24"/>
      <c r="AIS2" s="24"/>
      <c r="AIT2" s="24"/>
      <c r="AIU2" s="24"/>
      <c r="AIV2" s="24"/>
      <c r="AIW2" s="24"/>
      <c r="AIX2" s="24"/>
      <c r="AIY2" s="24"/>
      <c r="AIZ2" s="24"/>
      <c r="AJA2" s="24"/>
      <c r="AJB2" s="24"/>
      <c r="AJC2" s="24"/>
      <c r="AJD2" s="24"/>
      <c r="AJE2" s="24"/>
      <c r="AJF2" s="24"/>
      <c r="AJG2" s="24"/>
      <c r="AJH2" s="24"/>
      <c r="AJI2" s="24"/>
      <c r="AJJ2" s="24"/>
      <c r="AJK2" s="24"/>
      <c r="AJL2" s="24"/>
      <c r="AJM2" s="24"/>
      <c r="AJN2" s="24"/>
      <c r="AJO2" s="24"/>
      <c r="AJP2" s="24"/>
      <c r="AJQ2" s="24"/>
      <c r="AJR2" s="24"/>
      <c r="AJS2" s="24"/>
      <c r="AJT2" s="24"/>
      <c r="AJU2" s="24"/>
      <c r="AJV2" s="24"/>
      <c r="AJW2" s="24"/>
      <c r="AJX2" s="24"/>
      <c r="AJY2" s="24"/>
      <c r="AJZ2" s="24"/>
      <c r="AKA2" s="24"/>
      <c r="AKB2" s="24"/>
      <c r="AKC2" s="24"/>
      <c r="AKD2" s="24"/>
      <c r="AKE2" s="24"/>
      <c r="AKF2" s="24"/>
      <c r="AKG2" s="24"/>
      <c r="AKH2" s="24"/>
      <c r="AKI2" s="24"/>
      <c r="AKJ2" s="24"/>
      <c r="AKK2" s="24"/>
      <c r="AKL2" s="24"/>
      <c r="AKM2" s="24"/>
      <c r="AKN2" s="24"/>
      <c r="AKO2" s="24"/>
      <c r="AKP2" s="24"/>
      <c r="AKQ2" s="24"/>
      <c r="AKR2" s="24"/>
      <c r="AKS2" s="24"/>
      <c r="AKT2" s="24"/>
      <c r="AKU2" s="24"/>
      <c r="AKV2" s="24"/>
      <c r="AKW2" s="24"/>
      <c r="AKX2" s="24"/>
      <c r="AKY2" s="24"/>
      <c r="AKZ2" s="24"/>
      <c r="ALA2" s="24"/>
      <c r="ALB2" s="24"/>
      <c r="ALC2" s="24"/>
      <c r="ALD2" s="24"/>
      <c r="ALE2" s="24"/>
      <c r="ALF2" s="24"/>
      <c r="ALG2" s="24"/>
      <c r="ALH2" s="24"/>
      <c r="ALI2" s="24"/>
      <c r="ALJ2" s="24"/>
      <c r="ALK2" s="24"/>
      <c r="ALL2" s="24"/>
      <c r="ALM2" s="24"/>
      <c r="ALN2" s="24"/>
      <c r="ALO2" s="24"/>
      <c r="ALP2" s="24"/>
      <c r="ALQ2" s="24"/>
      <c r="ALR2" s="24"/>
      <c r="ALS2" s="24"/>
      <c r="ALT2" s="24"/>
      <c r="ALU2" s="24"/>
      <c r="ALV2" s="24"/>
      <c r="ALW2" s="24"/>
      <c r="ALX2" s="24"/>
      <c r="ALY2" s="24"/>
      <c r="ALZ2" s="24"/>
      <c r="AMA2" s="24"/>
      <c r="AMB2" s="24"/>
      <c r="AMC2" s="24"/>
      <c r="AMD2" s="24"/>
      <c r="AME2" s="24"/>
      <c r="AMF2" s="24"/>
      <c r="AMG2" s="24"/>
      <c r="AMH2" s="24"/>
      <c r="AMI2" s="24"/>
      <c r="AMJ2" s="24"/>
      <c r="AMK2" s="24"/>
      <c r="AML2" s="24"/>
      <c r="AMM2" s="24"/>
      <c r="AMN2" s="24"/>
      <c r="AMO2" s="24"/>
      <c r="AMP2" s="24"/>
      <c r="AMQ2" s="24"/>
      <c r="AMR2" s="24"/>
      <c r="AMS2" s="24"/>
      <c r="AMT2" s="24"/>
      <c r="AMU2" s="24"/>
      <c r="AMV2" s="24"/>
      <c r="AMW2" s="24"/>
      <c r="AMX2" s="24"/>
      <c r="AMY2" s="24"/>
      <c r="AMZ2" s="24"/>
      <c r="ANA2" s="24"/>
      <c r="ANB2" s="24"/>
      <c r="ANC2" s="24"/>
      <c r="AND2" s="24"/>
      <c r="ANE2" s="24"/>
      <c r="ANF2" s="24"/>
      <c r="ANG2" s="24"/>
      <c r="ANH2" s="24"/>
      <c r="ANI2" s="24"/>
      <c r="ANJ2" s="24"/>
      <c r="ANK2" s="24"/>
      <c r="ANL2" s="24"/>
      <c r="ANM2" s="24"/>
      <c r="ANN2" s="24"/>
      <c r="ANO2" s="24"/>
      <c r="ANP2" s="24"/>
      <c r="ANQ2" s="24"/>
      <c r="ANR2" s="24"/>
      <c r="ANS2" s="24"/>
      <c r="ANT2" s="24"/>
      <c r="ANU2" s="24"/>
      <c r="ANV2" s="24"/>
      <c r="ANW2" s="24"/>
      <c r="ANX2" s="24"/>
      <c r="ANY2" s="24"/>
      <c r="ANZ2" s="24"/>
      <c r="AOA2" s="24"/>
      <c r="AOB2" s="24"/>
      <c r="AOC2" s="24"/>
      <c r="AOD2" s="24"/>
      <c r="AOE2" s="24"/>
      <c r="AOF2" s="24"/>
      <c r="AOG2" s="24"/>
      <c r="AOH2" s="24"/>
      <c r="AOI2" s="24"/>
      <c r="AOJ2" s="24"/>
      <c r="AOK2" s="24"/>
      <c r="AOL2" s="24"/>
      <c r="AOM2" s="24"/>
      <c r="AON2" s="24"/>
      <c r="AOO2" s="24"/>
      <c r="AOP2" s="24"/>
      <c r="AOQ2" s="24"/>
      <c r="AOR2" s="24"/>
      <c r="AOS2" s="24"/>
      <c r="AOT2" s="24"/>
      <c r="AOU2" s="24"/>
      <c r="AOV2" s="24"/>
      <c r="AOW2" s="24"/>
      <c r="AOX2" s="24"/>
      <c r="AOY2" s="24"/>
      <c r="AOZ2" s="24"/>
      <c r="APA2" s="24"/>
      <c r="APB2" s="24"/>
      <c r="APC2" s="24"/>
      <c r="APD2" s="24"/>
      <c r="APE2" s="24"/>
      <c r="APF2" s="24"/>
      <c r="APG2" s="24"/>
      <c r="APH2" s="24"/>
      <c r="API2" s="24"/>
      <c r="APJ2" s="24"/>
      <c r="APK2" s="24"/>
      <c r="APL2" s="24"/>
      <c r="APM2" s="24"/>
      <c r="APN2" s="24"/>
      <c r="APO2" s="24"/>
      <c r="APP2" s="24"/>
      <c r="APQ2" s="24"/>
      <c r="APR2" s="24"/>
      <c r="APS2" s="24"/>
      <c r="APT2" s="24"/>
      <c r="APU2" s="24"/>
      <c r="APV2" s="24"/>
      <c r="APW2" s="24"/>
      <c r="APX2" s="24"/>
      <c r="APY2" s="24"/>
      <c r="APZ2" s="24"/>
      <c r="AQA2" s="24"/>
      <c r="AQB2" s="24"/>
      <c r="AQC2" s="24"/>
      <c r="AQD2" s="24"/>
      <c r="AQE2" s="24"/>
      <c r="AQF2" s="24"/>
      <c r="AQG2" s="24"/>
      <c r="AQH2" s="24"/>
      <c r="AQI2" s="24"/>
      <c r="AQJ2" s="24"/>
      <c r="AQK2" s="24"/>
      <c r="AQL2" s="24"/>
      <c r="AQM2" s="24"/>
      <c r="AQN2" s="24"/>
      <c r="AQO2" s="24"/>
      <c r="AQP2" s="24"/>
      <c r="AQQ2" s="24"/>
      <c r="AQR2" s="24"/>
      <c r="AQS2" s="24"/>
      <c r="AQT2" s="24"/>
      <c r="AQU2" s="24"/>
      <c r="AQV2" s="24"/>
      <c r="AQW2" s="24"/>
      <c r="AQX2" s="24"/>
      <c r="AQY2" s="24"/>
      <c r="AQZ2" s="24"/>
      <c r="ARA2" s="24"/>
      <c r="ARB2" s="24"/>
      <c r="ARC2" s="24"/>
      <c r="ARD2" s="24"/>
      <c r="ARE2" s="24"/>
      <c r="ARF2" s="24"/>
      <c r="ARG2" s="24"/>
      <c r="ARH2" s="24"/>
      <c r="ARI2" s="24"/>
      <c r="ARJ2" s="24"/>
      <c r="ARK2" s="24"/>
      <c r="ARL2" s="24"/>
      <c r="ARM2" s="24"/>
      <c r="ARN2" s="24"/>
      <c r="ARO2" s="24"/>
      <c r="ARP2" s="24"/>
      <c r="ARQ2" s="24"/>
      <c r="ARR2" s="24"/>
      <c r="ARS2" s="24"/>
      <c r="ART2" s="24"/>
      <c r="ARU2" s="24"/>
      <c r="ARV2" s="24"/>
      <c r="ARW2" s="24"/>
      <c r="ARX2" s="24"/>
      <c r="ARY2" s="24"/>
      <c r="ARZ2" s="24"/>
      <c r="ASA2" s="24"/>
      <c r="ASB2" s="24"/>
      <c r="ASC2" s="24"/>
      <c r="ASD2" s="24"/>
      <c r="ASE2" s="24"/>
      <c r="ASF2" s="24"/>
      <c r="ASG2" s="24"/>
      <c r="ASH2" s="24"/>
      <c r="ASI2" s="24"/>
      <c r="ASJ2" s="24"/>
      <c r="ASK2" s="24"/>
      <c r="ASL2" s="24"/>
      <c r="ASM2" s="24"/>
      <c r="ASN2" s="24"/>
      <c r="ASO2" s="24"/>
      <c r="ASP2" s="24"/>
      <c r="ASQ2" s="24"/>
      <c r="ASR2" s="24"/>
      <c r="ASS2" s="24"/>
      <c r="AST2" s="24"/>
      <c r="ASU2" s="24"/>
      <c r="ASV2" s="24"/>
      <c r="ASW2" s="24"/>
      <c r="ASX2" s="24"/>
      <c r="ASY2" s="24"/>
      <c r="ASZ2" s="24"/>
      <c r="ATA2" s="24"/>
      <c r="ATB2" s="24"/>
      <c r="ATC2" s="24"/>
      <c r="ATD2" s="24"/>
      <c r="ATE2" s="24"/>
      <c r="ATF2" s="24"/>
      <c r="ATG2" s="24"/>
      <c r="ATH2" s="24"/>
      <c r="ATI2" s="24"/>
      <c r="ATJ2" s="24"/>
      <c r="ATK2" s="24"/>
      <c r="ATL2" s="24"/>
      <c r="ATM2" s="24"/>
      <c r="ATN2" s="24"/>
      <c r="ATO2" s="24"/>
      <c r="ATP2" s="24"/>
      <c r="ATQ2" s="24"/>
      <c r="ATR2" s="24"/>
      <c r="ATS2" s="24"/>
      <c r="ATT2" s="24"/>
      <c r="ATU2" s="24"/>
      <c r="ATV2" s="24"/>
      <c r="ATW2" s="24"/>
      <c r="ATX2" s="24"/>
      <c r="ATY2" s="24"/>
      <c r="ATZ2" s="24"/>
      <c r="AUA2" s="24"/>
      <c r="AUB2" s="24"/>
      <c r="AUC2" s="24"/>
      <c r="AUD2" s="24"/>
      <c r="AUE2" s="24"/>
      <c r="AUF2" s="24"/>
      <c r="AUG2" s="24"/>
      <c r="AUH2" s="24"/>
      <c r="AUI2" s="24"/>
      <c r="AUJ2" s="24"/>
      <c r="AUK2" s="24"/>
      <c r="AUL2" s="24"/>
      <c r="AUM2" s="24"/>
      <c r="AUN2" s="24"/>
      <c r="AUO2" s="24"/>
      <c r="AUP2" s="24"/>
      <c r="AUQ2" s="24"/>
      <c r="AUR2" s="24"/>
      <c r="AUS2" s="24"/>
      <c r="AUT2" s="24"/>
      <c r="AUU2" s="24"/>
      <c r="AUV2" s="24"/>
      <c r="AUW2" s="24"/>
      <c r="AUX2" s="24"/>
      <c r="AUY2" s="24"/>
      <c r="AUZ2" s="24"/>
      <c r="AVA2" s="24"/>
      <c r="AVB2" s="24"/>
      <c r="AVC2" s="24"/>
      <c r="AVD2" s="24"/>
      <c r="AVE2" s="24"/>
      <c r="AVF2" s="24"/>
      <c r="AVG2" s="24"/>
      <c r="AVH2" s="24"/>
      <c r="AVI2" s="24"/>
      <c r="AVJ2" s="24"/>
      <c r="AVK2" s="24"/>
      <c r="AVL2" s="24"/>
      <c r="AVM2" s="24"/>
      <c r="AVN2" s="24"/>
      <c r="AVO2" s="24"/>
      <c r="AVP2" s="24"/>
      <c r="AVQ2" s="24"/>
      <c r="AVR2" s="24"/>
      <c r="AVS2" s="24"/>
      <c r="AVT2" s="24"/>
      <c r="AVU2" s="24"/>
      <c r="AVV2" s="24"/>
      <c r="AVW2" s="24"/>
      <c r="AVX2" s="24"/>
      <c r="AVY2" s="24"/>
      <c r="AVZ2" s="24"/>
      <c r="AWA2" s="24"/>
      <c r="AWB2" s="24"/>
      <c r="AWC2" s="24"/>
      <c r="AWD2" s="24"/>
      <c r="AWE2" s="24"/>
      <c r="AWF2" s="24"/>
      <c r="AWG2" s="24"/>
      <c r="AWH2" s="24"/>
      <c r="AWI2" s="24"/>
      <c r="AWJ2" s="24"/>
      <c r="AWK2" s="24"/>
      <c r="AWL2" s="24"/>
      <c r="AWM2" s="24"/>
      <c r="AWN2" s="24"/>
      <c r="AWO2" s="24"/>
      <c r="AWP2" s="24"/>
      <c r="AWQ2" s="24"/>
      <c r="AWR2" s="24"/>
      <c r="AWS2" s="24"/>
      <c r="AWT2" s="24"/>
      <c r="AWU2" s="24"/>
      <c r="AWV2" s="24"/>
      <c r="AWW2" s="24"/>
      <c r="AWX2" s="24"/>
      <c r="AWY2" s="24"/>
      <c r="AWZ2" s="24"/>
      <c r="AXA2" s="24"/>
      <c r="AXB2" s="24"/>
      <c r="AXC2" s="24"/>
      <c r="AXD2" s="24"/>
      <c r="AXE2" s="24"/>
      <c r="AXF2" s="24"/>
      <c r="AXG2" s="24"/>
      <c r="AXH2" s="24"/>
      <c r="AXI2" s="24"/>
      <c r="AXJ2" s="24"/>
      <c r="AXK2" s="24"/>
      <c r="AXL2" s="24"/>
      <c r="AXM2" s="24"/>
      <c r="AXN2" s="24"/>
      <c r="AXO2" s="24"/>
      <c r="AXP2" s="24"/>
      <c r="AXQ2" s="24"/>
      <c r="AXR2" s="24"/>
      <c r="AXS2" s="24"/>
      <c r="AXT2" s="24"/>
      <c r="AXU2" s="24"/>
      <c r="AXV2" s="24"/>
      <c r="AXW2" s="24"/>
      <c r="AXX2" s="24"/>
      <c r="AXY2" s="24"/>
      <c r="AXZ2" s="24"/>
      <c r="AYA2" s="24"/>
      <c r="AYB2" s="24"/>
      <c r="AYC2" s="24"/>
      <c r="AYD2" s="24"/>
      <c r="AYE2" s="24"/>
      <c r="AYF2" s="24"/>
      <c r="AYG2" s="24"/>
      <c r="AYH2" s="24"/>
      <c r="AYI2" s="24"/>
      <c r="AYJ2" s="24"/>
      <c r="AYK2" s="24"/>
      <c r="AYL2" s="24"/>
      <c r="AYM2" s="24"/>
      <c r="AYN2" s="24"/>
      <c r="AYO2" s="24"/>
      <c r="AYP2" s="24"/>
      <c r="AYQ2" s="24"/>
      <c r="AYR2" s="24"/>
      <c r="AYS2" s="24"/>
      <c r="AYT2" s="24"/>
      <c r="AYU2" s="24"/>
      <c r="AYV2" s="24"/>
      <c r="AYW2" s="24"/>
      <c r="AYX2" s="24"/>
      <c r="AYY2" s="24"/>
      <c r="AYZ2" s="24"/>
      <c r="AZA2" s="24"/>
      <c r="AZB2" s="24"/>
      <c r="AZC2" s="24"/>
      <c r="AZD2" s="24"/>
      <c r="AZE2" s="24"/>
      <c r="AZF2" s="24"/>
      <c r="AZG2" s="24"/>
      <c r="AZH2" s="24"/>
      <c r="AZI2" s="24"/>
      <c r="AZJ2" s="24"/>
      <c r="AZK2" s="24"/>
      <c r="AZL2" s="24"/>
      <c r="AZM2" s="24"/>
      <c r="AZN2" s="24"/>
      <c r="AZO2" s="24"/>
      <c r="AZP2" s="24"/>
      <c r="AZQ2" s="24"/>
      <c r="AZR2" s="24"/>
      <c r="AZS2" s="24"/>
      <c r="AZT2" s="24"/>
      <c r="AZU2" s="24"/>
      <c r="AZV2" s="24"/>
      <c r="AZW2" s="24"/>
      <c r="AZX2" s="24"/>
      <c r="AZY2" s="24"/>
      <c r="AZZ2" s="24"/>
      <c r="BAA2" s="24"/>
      <c r="BAB2" s="24"/>
      <c r="BAC2" s="24"/>
      <c r="BAD2" s="24"/>
      <c r="BAE2" s="24"/>
      <c r="BAF2" s="24"/>
      <c r="BAG2" s="24"/>
      <c r="BAH2" s="24"/>
      <c r="BAI2" s="24"/>
      <c r="BAJ2" s="24"/>
      <c r="BAK2" s="24"/>
      <c r="BAL2" s="24"/>
      <c r="BAM2" s="24"/>
      <c r="BAN2" s="24"/>
      <c r="BAO2" s="24"/>
      <c r="BAP2" s="24"/>
    </row>
    <row r="3" spans="1:1394" s="19" customFormat="1" x14ac:dyDescent="0.25">
      <c r="A3" s="19" t="str">
        <f>IF(YEAR(G3)=2024,#REF!,"")</f>
        <v/>
      </c>
      <c r="B3" s="19" t="str">
        <f>IF(YEAR(G3)=2025,#REF!,"")</f>
        <v/>
      </c>
      <c r="C3" s="19" t="str">
        <f t="shared" si="0"/>
        <v>Afternoon44927</v>
      </c>
      <c r="D3" s="19" t="str">
        <f>IF('by region'!$C$2="Any","Any",'Turf only'!V3)&amp;M3&amp;IF('by region'!$I$2="Any","Any",N3)&amp;G3</f>
        <v>AnyJumpAny44927</v>
      </c>
      <c r="E3" s="19" t="e">
        <f>IF(I3=#REF!,'Turf only'!G3,"")</f>
        <v>#REF!</v>
      </c>
      <c r="F3" s="19" t="e">
        <f t="shared" si="1"/>
        <v>#REF!</v>
      </c>
      <c r="G3" s="20">
        <v>44927</v>
      </c>
      <c r="H3" s="21" t="s">
        <v>40</v>
      </c>
      <c r="I3" s="21" t="s">
        <v>15</v>
      </c>
      <c r="J3" s="21" t="s">
        <v>9</v>
      </c>
      <c r="K3" s="22" t="s">
        <v>16</v>
      </c>
      <c r="L3" s="22" t="s">
        <v>17</v>
      </c>
      <c r="M3" s="21" t="s">
        <v>12</v>
      </c>
      <c r="N3" s="21" t="s">
        <v>13</v>
      </c>
      <c r="O3" s="21" t="s">
        <v>14</v>
      </c>
      <c r="P3" s="23">
        <f t="shared" si="2"/>
        <v>1</v>
      </c>
      <c r="Q3" s="23" cm="1">
        <f t="array" ref="Q3">SUMPRODUCT(($G$2:$G$2765=G3)*(P3&gt;$P$2:$P$2765))+1</f>
        <v>1</v>
      </c>
      <c r="R3" s="23" t="e">
        <f>(Q3*100000)+#REF!</f>
        <v>#REF!</v>
      </c>
      <c r="S3" s="19" t="e" cm="1">
        <f t="array" ref="S3">SUMPRODUCT(($G$2:$G$2765=G3)*(R3&gt;$R$2:$R$2765))+1</f>
        <v>#REF!</v>
      </c>
      <c r="T3" s="19" t="str">
        <f t="shared" si="3"/>
        <v xml:space="preserve">Cheltenham </v>
      </c>
      <c r="U3" s="19">
        <v>0</v>
      </c>
      <c r="V3" s="19" t="s">
        <v>19</v>
      </c>
      <c r="W3" s="19">
        <f t="shared" si="4"/>
        <v>2023</v>
      </c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  <c r="AML3" s="24"/>
      <c r="AMM3" s="24"/>
      <c r="AMN3" s="24"/>
      <c r="AMO3" s="24"/>
      <c r="AMP3" s="24"/>
      <c r="AMQ3" s="24"/>
      <c r="AMR3" s="24"/>
      <c r="AMS3" s="24"/>
      <c r="AMT3" s="24"/>
      <c r="AMU3" s="24"/>
      <c r="AMV3" s="24"/>
      <c r="AMW3" s="24"/>
      <c r="AMX3" s="24"/>
      <c r="AMY3" s="24"/>
      <c r="AMZ3" s="24"/>
      <c r="ANA3" s="24"/>
      <c r="ANB3" s="24"/>
      <c r="ANC3" s="24"/>
      <c r="AND3" s="24"/>
      <c r="ANE3" s="24"/>
      <c r="ANF3" s="24"/>
      <c r="ANG3" s="24"/>
      <c r="ANH3" s="24"/>
      <c r="ANI3" s="24"/>
      <c r="ANJ3" s="24"/>
      <c r="ANK3" s="24"/>
      <c r="ANL3" s="24"/>
      <c r="ANM3" s="24"/>
      <c r="ANN3" s="24"/>
      <c r="ANO3" s="24"/>
      <c r="ANP3" s="24"/>
      <c r="ANQ3" s="24"/>
      <c r="ANR3" s="24"/>
      <c r="ANS3" s="24"/>
      <c r="ANT3" s="24"/>
      <c r="ANU3" s="24"/>
      <c r="ANV3" s="24"/>
      <c r="ANW3" s="24"/>
      <c r="ANX3" s="24"/>
      <c r="ANY3" s="24"/>
      <c r="ANZ3" s="24"/>
      <c r="AOA3" s="24"/>
      <c r="AOB3" s="24"/>
      <c r="AOC3" s="24"/>
      <c r="AOD3" s="24"/>
      <c r="AOE3" s="24"/>
      <c r="AOF3" s="24"/>
      <c r="AOG3" s="24"/>
      <c r="AOH3" s="24"/>
      <c r="AOI3" s="24"/>
      <c r="AOJ3" s="24"/>
      <c r="AOK3" s="24"/>
      <c r="AOL3" s="24"/>
      <c r="AOM3" s="24"/>
      <c r="AON3" s="24"/>
      <c r="AOO3" s="24"/>
      <c r="AOP3" s="24"/>
      <c r="AOQ3" s="24"/>
      <c r="AOR3" s="24"/>
      <c r="AOS3" s="24"/>
      <c r="AOT3" s="24"/>
      <c r="AOU3" s="24"/>
      <c r="AOV3" s="24"/>
      <c r="AOW3" s="24"/>
      <c r="AOX3" s="24"/>
      <c r="AOY3" s="24"/>
      <c r="AOZ3" s="24"/>
      <c r="APA3" s="24"/>
      <c r="APB3" s="24"/>
      <c r="APC3" s="24"/>
      <c r="APD3" s="24"/>
      <c r="APE3" s="24"/>
      <c r="APF3" s="24"/>
      <c r="APG3" s="24"/>
      <c r="APH3" s="24"/>
      <c r="API3" s="24"/>
      <c r="APJ3" s="24"/>
      <c r="APK3" s="24"/>
      <c r="APL3" s="24"/>
      <c r="APM3" s="24"/>
      <c r="APN3" s="24"/>
      <c r="APO3" s="24"/>
      <c r="APP3" s="24"/>
      <c r="APQ3" s="24"/>
      <c r="APR3" s="24"/>
      <c r="APS3" s="24"/>
      <c r="APT3" s="24"/>
      <c r="APU3" s="24"/>
      <c r="APV3" s="24"/>
      <c r="APW3" s="24"/>
      <c r="APX3" s="24"/>
      <c r="APY3" s="24"/>
      <c r="APZ3" s="24"/>
      <c r="AQA3" s="24"/>
      <c r="AQB3" s="24"/>
      <c r="AQC3" s="24"/>
      <c r="AQD3" s="24"/>
      <c r="AQE3" s="24"/>
      <c r="AQF3" s="24"/>
      <c r="AQG3" s="24"/>
      <c r="AQH3" s="24"/>
      <c r="AQI3" s="24"/>
      <c r="AQJ3" s="24"/>
      <c r="AQK3" s="24"/>
      <c r="AQL3" s="24"/>
      <c r="AQM3" s="24"/>
      <c r="AQN3" s="24"/>
      <c r="AQO3" s="24"/>
      <c r="AQP3" s="24"/>
      <c r="AQQ3" s="24"/>
      <c r="AQR3" s="24"/>
      <c r="AQS3" s="24"/>
      <c r="AQT3" s="24"/>
      <c r="AQU3" s="24"/>
      <c r="AQV3" s="24"/>
      <c r="AQW3" s="24"/>
      <c r="AQX3" s="24"/>
      <c r="AQY3" s="24"/>
      <c r="AQZ3" s="24"/>
      <c r="ARA3" s="24"/>
      <c r="ARB3" s="24"/>
      <c r="ARC3" s="24"/>
      <c r="ARD3" s="24"/>
      <c r="ARE3" s="24"/>
      <c r="ARF3" s="24"/>
      <c r="ARG3" s="24"/>
      <c r="ARH3" s="24"/>
      <c r="ARI3" s="24"/>
      <c r="ARJ3" s="24"/>
      <c r="ARK3" s="24"/>
      <c r="ARL3" s="24"/>
      <c r="ARM3" s="24"/>
      <c r="ARN3" s="24"/>
      <c r="ARO3" s="24"/>
      <c r="ARP3" s="24"/>
      <c r="ARQ3" s="24"/>
      <c r="ARR3" s="24"/>
      <c r="ARS3" s="24"/>
      <c r="ART3" s="24"/>
      <c r="ARU3" s="24"/>
      <c r="ARV3" s="24"/>
      <c r="ARW3" s="24"/>
      <c r="ARX3" s="24"/>
      <c r="ARY3" s="24"/>
      <c r="ARZ3" s="24"/>
      <c r="ASA3" s="24"/>
      <c r="ASB3" s="24"/>
      <c r="ASC3" s="24"/>
      <c r="ASD3" s="24"/>
      <c r="ASE3" s="24"/>
      <c r="ASF3" s="24"/>
      <c r="ASG3" s="24"/>
      <c r="ASH3" s="24"/>
      <c r="ASI3" s="24"/>
      <c r="ASJ3" s="24"/>
      <c r="ASK3" s="24"/>
      <c r="ASL3" s="24"/>
      <c r="ASM3" s="24"/>
      <c r="ASN3" s="24"/>
      <c r="ASO3" s="24"/>
      <c r="ASP3" s="24"/>
      <c r="ASQ3" s="24"/>
      <c r="ASR3" s="24"/>
      <c r="ASS3" s="24"/>
      <c r="AST3" s="24"/>
      <c r="ASU3" s="24"/>
      <c r="ASV3" s="24"/>
      <c r="ASW3" s="24"/>
      <c r="ASX3" s="24"/>
      <c r="ASY3" s="24"/>
      <c r="ASZ3" s="24"/>
      <c r="ATA3" s="24"/>
      <c r="ATB3" s="24"/>
      <c r="ATC3" s="24"/>
      <c r="ATD3" s="24"/>
      <c r="ATE3" s="24"/>
      <c r="ATF3" s="24"/>
      <c r="ATG3" s="24"/>
      <c r="ATH3" s="24"/>
      <c r="ATI3" s="24"/>
      <c r="ATJ3" s="24"/>
      <c r="ATK3" s="24"/>
      <c r="ATL3" s="24"/>
      <c r="ATM3" s="24"/>
      <c r="ATN3" s="24"/>
      <c r="ATO3" s="24"/>
      <c r="ATP3" s="24"/>
      <c r="ATQ3" s="24"/>
      <c r="ATR3" s="24"/>
      <c r="ATS3" s="24"/>
      <c r="ATT3" s="24"/>
      <c r="ATU3" s="24"/>
      <c r="ATV3" s="24"/>
      <c r="ATW3" s="24"/>
      <c r="ATX3" s="24"/>
      <c r="ATY3" s="24"/>
      <c r="ATZ3" s="24"/>
      <c r="AUA3" s="24"/>
      <c r="AUB3" s="24"/>
      <c r="AUC3" s="24"/>
      <c r="AUD3" s="24"/>
      <c r="AUE3" s="24"/>
      <c r="AUF3" s="24"/>
      <c r="AUG3" s="24"/>
      <c r="AUH3" s="24"/>
      <c r="AUI3" s="24"/>
      <c r="AUJ3" s="24"/>
      <c r="AUK3" s="24"/>
      <c r="AUL3" s="24"/>
      <c r="AUM3" s="24"/>
      <c r="AUN3" s="24"/>
      <c r="AUO3" s="24"/>
      <c r="AUP3" s="24"/>
      <c r="AUQ3" s="24"/>
      <c r="AUR3" s="24"/>
      <c r="AUS3" s="24"/>
      <c r="AUT3" s="24"/>
      <c r="AUU3" s="24"/>
      <c r="AUV3" s="24"/>
      <c r="AUW3" s="24"/>
      <c r="AUX3" s="24"/>
      <c r="AUY3" s="24"/>
      <c r="AUZ3" s="24"/>
      <c r="AVA3" s="24"/>
      <c r="AVB3" s="24"/>
      <c r="AVC3" s="24"/>
      <c r="AVD3" s="24"/>
      <c r="AVE3" s="24"/>
      <c r="AVF3" s="24"/>
      <c r="AVG3" s="24"/>
      <c r="AVH3" s="24"/>
      <c r="AVI3" s="24"/>
      <c r="AVJ3" s="24"/>
      <c r="AVK3" s="24"/>
      <c r="AVL3" s="24"/>
      <c r="AVM3" s="24"/>
      <c r="AVN3" s="24"/>
      <c r="AVO3" s="24"/>
      <c r="AVP3" s="24"/>
      <c r="AVQ3" s="24"/>
      <c r="AVR3" s="24"/>
      <c r="AVS3" s="24"/>
      <c r="AVT3" s="24"/>
      <c r="AVU3" s="24"/>
      <c r="AVV3" s="24"/>
      <c r="AVW3" s="24"/>
      <c r="AVX3" s="24"/>
      <c r="AVY3" s="24"/>
      <c r="AVZ3" s="24"/>
      <c r="AWA3" s="24"/>
      <c r="AWB3" s="24"/>
      <c r="AWC3" s="24"/>
      <c r="AWD3" s="24"/>
      <c r="AWE3" s="24"/>
      <c r="AWF3" s="24"/>
      <c r="AWG3" s="24"/>
      <c r="AWH3" s="24"/>
      <c r="AWI3" s="24"/>
      <c r="AWJ3" s="24"/>
      <c r="AWK3" s="24"/>
      <c r="AWL3" s="24"/>
      <c r="AWM3" s="24"/>
      <c r="AWN3" s="24"/>
      <c r="AWO3" s="24"/>
      <c r="AWP3" s="24"/>
      <c r="AWQ3" s="24"/>
      <c r="AWR3" s="24"/>
      <c r="AWS3" s="24"/>
      <c r="AWT3" s="24"/>
      <c r="AWU3" s="24"/>
      <c r="AWV3" s="24"/>
      <c r="AWW3" s="24"/>
      <c r="AWX3" s="24"/>
      <c r="AWY3" s="24"/>
      <c r="AWZ3" s="24"/>
      <c r="AXA3" s="24"/>
      <c r="AXB3" s="24"/>
      <c r="AXC3" s="24"/>
      <c r="AXD3" s="24"/>
      <c r="AXE3" s="24"/>
      <c r="AXF3" s="24"/>
      <c r="AXG3" s="24"/>
      <c r="AXH3" s="24"/>
      <c r="AXI3" s="24"/>
      <c r="AXJ3" s="24"/>
      <c r="AXK3" s="24"/>
      <c r="AXL3" s="24"/>
      <c r="AXM3" s="24"/>
      <c r="AXN3" s="24"/>
      <c r="AXO3" s="24"/>
      <c r="AXP3" s="24"/>
      <c r="AXQ3" s="24"/>
      <c r="AXR3" s="24"/>
      <c r="AXS3" s="24"/>
      <c r="AXT3" s="24"/>
      <c r="AXU3" s="24"/>
      <c r="AXV3" s="24"/>
      <c r="AXW3" s="24"/>
      <c r="AXX3" s="24"/>
      <c r="AXY3" s="24"/>
      <c r="AXZ3" s="24"/>
      <c r="AYA3" s="24"/>
      <c r="AYB3" s="24"/>
      <c r="AYC3" s="24"/>
      <c r="AYD3" s="24"/>
      <c r="AYE3" s="24"/>
      <c r="AYF3" s="24"/>
      <c r="AYG3" s="24"/>
      <c r="AYH3" s="24"/>
      <c r="AYI3" s="24"/>
      <c r="AYJ3" s="24"/>
      <c r="AYK3" s="24"/>
      <c r="AYL3" s="24"/>
      <c r="AYM3" s="24"/>
      <c r="AYN3" s="24"/>
      <c r="AYO3" s="24"/>
      <c r="AYP3" s="24"/>
      <c r="AYQ3" s="24"/>
      <c r="AYR3" s="24"/>
      <c r="AYS3" s="24"/>
      <c r="AYT3" s="24"/>
      <c r="AYU3" s="24"/>
      <c r="AYV3" s="24"/>
      <c r="AYW3" s="24"/>
      <c r="AYX3" s="24"/>
      <c r="AYY3" s="24"/>
      <c r="AYZ3" s="24"/>
      <c r="AZA3" s="24"/>
      <c r="AZB3" s="24"/>
      <c r="AZC3" s="24"/>
      <c r="AZD3" s="24"/>
      <c r="AZE3" s="24"/>
      <c r="AZF3" s="24"/>
      <c r="AZG3" s="24"/>
      <c r="AZH3" s="24"/>
      <c r="AZI3" s="24"/>
      <c r="AZJ3" s="24"/>
      <c r="AZK3" s="24"/>
      <c r="AZL3" s="24"/>
      <c r="AZM3" s="24"/>
      <c r="AZN3" s="24"/>
      <c r="AZO3" s="24"/>
      <c r="AZP3" s="24"/>
      <c r="AZQ3" s="24"/>
      <c r="AZR3" s="24"/>
      <c r="AZS3" s="24"/>
      <c r="AZT3" s="24"/>
      <c r="AZU3" s="24"/>
      <c r="AZV3" s="24"/>
      <c r="AZW3" s="24"/>
      <c r="AZX3" s="24"/>
      <c r="AZY3" s="24"/>
      <c r="AZZ3" s="24"/>
      <c r="BAA3" s="24"/>
      <c r="BAB3" s="24"/>
      <c r="BAC3" s="24"/>
      <c r="BAD3" s="24"/>
      <c r="BAE3" s="24"/>
      <c r="BAF3" s="24"/>
      <c r="BAG3" s="24"/>
      <c r="BAH3" s="24"/>
      <c r="BAI3" s="24"/>
      <c r="BAJ3" s="24"/>
      <c r="BAK3" s="24"/>
      <c r="BAL3" s="24"/>
      <c r="BAM3" s="24"/>
      <c r="BAN3" s="24"/>
      <c r="BAO3" s="24"/>
      <c r="BAP3" s="24"/>
    </row>
    <row r="4" spans="1:1394" s="19" customFormat="1" x14ac:dyDescent="0.25">
      <c r="A4" s="19" t="str">
        <f>IF(YEAR(G4)=2024,#REF!,"")</f>
        <v/>
      </c>
      <c r="B4" s="19" t="str">
        <f>IF(YEAR(G4)=2025,#REF!,"")</f>
        <v/>
      </c>
      <c r="C4" s="19" t="str">
        <f t="shared" si="0"/>
        <v>Afternoon44927</v>
      </c>
      <c r="D4" s="19" t="str">
        <f>IF('by region'!$C$2="Any","Any",'Turf only'!V4)&amp;M4&amp;IF('by region'!$I$2="Any","Any",N4)&amp;G4</f>
        <v>AnyJumpAny44927</v>
      </c>
      <c r="E4" s="19" t="e">
        <f>IF(I4=#REF!,'Turf only'!G4,"")</f>
        <v>#REF!</v>
      </c>
      <c r="F4" s="19" t="e">
        <f t="shared" si="1"/>
        <v>#REF!</v>
      </c>
      <c r="G4" s="20">
        <v>44927</v>
      </c>
      <c r="H4" s="21" t="s">
        <v>40</v>
      </c>
      <c r="I4" s="21" t="s">
        <v>18</v>
      </c>
      <c r="J4" s="21" t="s">
        <v>9</v>
      </c>
      <c r="K4" s="22" t="s">
        <v>16</v>
      </c>
      <c r="L4" s="22" t="s">
        <v>19</v>
      </c>
      <c r="M4" s="21" t="s">
        <v>12</v>
      </c>
      <c r="N4" s="21" t="s">
        <v>13</v>
      </c>
      <c r="O4" s="21" t="s">
        <v>14</v>
      </c>
      <c r="P4" s="23">
        <f t="shared" si="2"/>
        <v>1</v>
      </c>
      <c r="Q4" s="23" cm="1">
        <f t="array" ref="Q4">SUMPRODUCT(($G$2:$G$2765=G4)*(P4&gt;$P$2:$P$2765))+1</f>
        <v>1</v>
      </c>
      <c r="R4" s="23" t="e">
        <f>(Q4*100000)+#REF!</f>
        <v>#REF!</v>
      </c>
      <c r="S4" s="19" t="e" cm="1">
        <f t="array" ref="S4">SUMPRODUCT(($G$2:$G$2765=G4)*(R4&gt;$R$2:$R$2765))+1</f>
        <v>#REF!</v>
      </c>
      <c r="T4" s="19" t="str">
        <f t="shared" si="3"/>
        <v xml:space="preserve">Exeter </v>
      </c>
      <c r="U4" s="19">
        <v>0</v>
      </c>
      <c r="V4" s="19" t="s">
        <v>17</v>
      </c>
      <c r="W4" s="19">
        <f t="shared" si="4"/>
        <v>2023</v>
      </c>
      <c r="X4" s="24"/>
      <c r="Y4" s="24"/>
      <c r="Z4" s="24"/>
      <c r="AA4" s="24"/>
      <c r="AB4" s="24"/>
      <c r="AC4" s="24"/>
      <c r="AD4" s="24"/>
      <c r="AE4" s="24"/>
      <c r="AF4" s="24"/>
      <c r="AG4" s="24"/>
      <c r="AH4" s="24"/>
      <c r="AI4" s="24"/>
      <c r="AJ4" s="24"/>
      <c r="AK4" s="24"/>
      <c r="AL4" s="24"/>
      <c r="AM4" s="24"/>
      <c r="AN4" s="24"/>
      <c r="AO4" s="24"/>
      <c r="AP4" s="24"/>
      <c r="AQ4" s="24"/>
      <c r="AR4" s="24"/>
      <c r="AS4" s="24"/>
      <c r="AT4" s="24"/>
      <c r="AU4" s="24"/>
      <c r="AV4" s="24"/>
      <c r="AW4" s="24"/>
      <c r="AX4" s="24"/>
      <c r="AY4" s="24"/>
      <c r="AZ4" s="24"/>
      <c r="BA4" s="24"/>
      <c r="BB4" s="24"/>
      <c r="BC4" s="24"/>
      <c r="BD4" s="24"/>
      <c r="BE4" s="24"/>
      <c r="BF4" s="24"/>
      <c r="BG4" s="24"/>
      <c r="BH4" s="24"/>
      <c r="BI4" s="24"/>
      <c r="BJ4" s="24"/>
      <c r="BK4" s="24"/>
      <c r="BL4" s="24"/>
      <c r="BM4" s="24"/>
      <c r="BN4" s="24"/>
      <c r="BO4" s="24"/>
      <c r="BP4" s="24"/>
      <c r="BQ4" s="24"/>
      <c r="BR4" s="24"/>
      <c r="BS4" s="24"/>
      <c r="BT4" s="24"/>
      <c r="BU4" s="24"/>
      <c r="BV4" s="24"/>
      <c r="BW4" s="24"/>
      <c r="BX4" s="24"/>
      <c r="BY4" s="24"/>
      <c r="BZ4" s="24"/>
      <c r="CA4" s="24"/>
      <c r="CB4" s="24"/>
      <c r="CC4" s="24"/>
      <c r="CD4" s="24"/>
      <c r="CE4" s="24"/>
      <c r="CF4" s="24"/>
      <c r="CG4" s="24"/>
      <c r="CH4" s="24"/>
      <c r="CI4" s="24"/>
      <c r="CJ4" s="24"/>
      <c r="CK4" s="24"/>
      <c r="CL4" s="24"/>
      <c r="CM4" s="24"/>
      <c r="CN4" s="24"/>
      <c r="CO4" s="24"/>
      <c r="CP4" s="24"/>
      <c r="CQ4" s="24"/>
      <c r="CR4" s="24"/>
      <c r="CS4" s="24"/>
      <c r="CT4" s="24"/>
      <c r="CU4" s="24"/>
      <c r="CV4" s="24"/>
      <c r="CW4" s="24"/>
      <c r="CX4" s="24"/>
      <c r="CY4" s="24"/>
      <c r="CZ4" s="24"/>
      <c r="DA4" s="24"/>
      <c r="DB4" s="24"/>
      <c r="DC4" s="24"/>
      <c r="DD4" s="24"/>
      <c r="DE4" s="24"/>
      <c r="DF4" s="24"/>
      <c r="DG4" s="24"/>
      <c r="DH4" s="24"/>
      <c r="DI4" s="24"/>
      <c r="DJ4" s="24"/>
      <c r="DK4" s="24"/>
      <c r="DL4" s="24"/>
      <c r="DM4" s="24"/>
      <c r="DN4" s="24"/>
      <c r="DO4" s="24"/>
      <c r="DP4" s="24"/>
      <c r="DQ4" s="24"/>
      <c r="DR4" s="24"/>
      <c r="DS4" s="24"/>
      <c r="DT4" s="24"/>
      <c r="DU4" s="24"/>
      <c r="DV4" s="24"/>
      <c r="DW4" s="24"/>
      <c r="DX4" s="24"/>
      <c r="DY4" s="24"/>
      <c r="DZ4" s="24"/>
      <c r="EA4" s="24"/>
      <c r="EB4" s="24"/>
      <c r="EC4" s="24"/>
      <c r="ED4" s="24"/>
      <c r="EE4" s="24"/>
      <c r="EF4" s="24"/>
      <c r="EG4" s="24"/>
      <c r="EH4" s="24"/>
      <c r="EI4" s="24"/>
      <c r="EJ4" s="24"/>
      <c r="EK4" s="24"/>
      <c r="EL4" s="24"/>
      <c r="EM4" s="24"/>
      <c r="EN4" s="24"/>
      <c r="EO4" s="24"/>
      <c r="EP4" s="24"/>
      <c r="EQ4" s="24"/>
      <c r="ER4" s="24"/>
      <c r="ES4" s="24"/>
      <c r="ET4" s="24"/>
      <c r="EU4" s="24"/>
      <c r="EV4" s="24"/>
      <c r="EW4" s="24"/>
      <c r="EX4" s="24"/>
      <c r="EY4" s="24"/>
      <c r="EZ4" s="24"/>
      <c r="FA4" s="24"/>
      <c r="FB4" s="24"/>
      <c r="FC4" s="24"/>
      <c r="FD4" s="24"/>
      <c r="FE4" s="24"/>
      <c r="FF4" s="24"/>
      <c r="FG4" s="24"/>
      <c r="FH4" s="24"/>
      <c r="FI4" s="24"/>
      <c r="FJ4" s="24"/>
      <c r="FK4" s="24"/>
      <c r="FL4" s="24"/>
      <c r="FM4" s="24"/>
      <c r="FN4" s="24"/>
      <c r="FO4" s="24"/>
      <c r="FP4" s="24"/>
      <c r="FQ4" s="24"/>
      <c r="FR4" s="24"/>
      <c r="FS4" s="24"/>
      <c r="FT4" s="24"/>
      <c r="FU4" s="24"/>
      <c r="FV4" s="24"/>
      <c r="FW4" s="24"/>
      <c r="FX4" s="24"/>
      <c r="FY4" s="24"/>
      <c r="FZ4" s="24"/>
      <c r="GA4" s="24"/>
      <c r="GB4" s="24"/>
      <c r="GC4" s="24"/>
      <c r="GD4" s="24"/>
      <c r="GE4" s="24"/>
      <c r="GF4" s="24"/>
      <c r="GG4" s="24"/>
      <c r="GH4" s="24"/>
      <c r="GI4" s="24"/>
      <c r="GJ4" s="24"/>
      <c r="GK4" s="24"/>
      <c r="GL4" s="24"/>
      <c r="GM4" s="24"/>
      <c r="GN4" s="24"/>
      <c r="GO4" s="24"/>
      <c r="GP4" s="24"/>
      <c r="GQ4" s="24"/>
      <c r="GR4" s="24"/>
      <c r="GS4" s="24"/>
      <c r="GT4" s="24"/>
      <c r="GU4" s="24"/>
      <c r="GV4" s="24"/>
      <c r="GW4" s="24"/>
      <c r="GX4" s="24"/>
      <c r="GY4" s="24"/>
      <c r="GZ4" s="24"/>
      <c r="HA4" s="24"/>
      <c r="HB4" s="24"/>
      <c r="HC4" s="24"/>
      <c r="HD4" s="24"/>
      <c r="HE4" s="24"/>
      <c r="HF4" s="24"/>
      <c r="HG4" s="24"/>
      <c r="HH4" s="24"/>
      <c r="HI4" s="24"/>
      <c r="HJ4" s="24"/>
      <c r="HK4" s="24"/>
      <c r="HL4" s="24"/>
      <c r="HM4" s="24"/>
      <c r="HN4" s="24"/>
      <c r="HO4" s="24"/>
      <c r="HP4" s="24"/>
      <c r="HQ4" s="24"/>
      <c r="HR4" s="24"/>
      <c r="HS4" s="24"/>
      <c r="HT4" s="24"/>
      <c r="HU4" s="24"/>
      <c r="HV4" s="24"/>
      <c r="HW4" s="24"/>
      <c r="HX4" s="24"/>
      <c r="HY4" s="24"/>
      <c r="HZ4" s="24"/>
      <c r="IA4" s="24"/>
      <c r="IB4" s="24"/>
      <c r="IC4" s="24"/>
      <c r="ID4" s="24"/>
      <c r="IE4" s="24"/>
      <c r="IF4" s="24"/>
      <c r="IG4" s="24"/>
      <c r="IH4" s="24"/>
      <c r="II4" s="24"/>
      <c r="IJ4" s="24"/>
      <c r="IK4" s="24"/>
      <c r="IL4" s="24"/>
      <c r="IM4" s="24"/>
      <c r="IN4" s="24"/>
      <c r="IO4" s="24"/>
      <c r="IP4" s="24"/>
      <c r="IQ4" s="24"/>
      <c r="IR4" s="24"/>
      <c r="IS4" s="24"/>
      <c r="IT4" s="24"/>
      <c r="IU4" s="24"/>
      <c r="IV4" s="24"/>
      <c r="IW4" s="24"/>
      <c r="IX4" s="24"/>
      <c r="IY4" s="24"/>
      <c r="IZ4" s="24"/>
      <c r="JA4" s="24"/>
      <c r="JB4" s="24"/>
      <c r="JC4" s="24"/>
      <c r="JD4" s="24"/>
      <c r="JE4" s="24"/>
      <c r="JF4" s="24"/>
      <c r="JG4" s="24"/>
      <c r="JH4" s="24"/>
      <c r="JI4" s="24"/>
      <c r="JJ4" s="24"/>
      <c r="JK4" s="24"/>
      <c r="JL4" s="24"/>
      <c r="JM4" s="24"/>
      <c r="JN4" s="24"/>
      <c r="JO4" s="24"/>
      <c r="JP4" s="24"/>
      <c r="JQ4" s="24"/>
      <c r="JR4" s="24"/>
      <c r="JS4" s="24"/>
      <c r="JT4" s="24"/>
      <c r="JU4" s="24"/>
      <c r="JV4" s="24"/>
      <c r="JW4" s="24"/>
      <c r="JX4" s="24"/>
      <c r="JY4" s="24"/>
      <c r="JZ4" s="24"/>
      <c r="KA4" s="24"/>
      <c r="KB4" s="24"/>
      <c r="KC4" s="24"/>
      <c r="KD4" s="24"/>
      <c r="KE4" s="24"/>
      <c r="KF4" s="24"/>
      <c r="KG4" s="24"/>
      <c r="KH4" s="24"/>
      <c r="KI4" s="24"/>
      <c r="KJ4" s="24"/>
      <c r="KK4" s="24"/>
      <c r="KL4" s="24"/>
      <c r="KM4" s="24"/>
      <c r="KN4" s="24"/>
      <c r="KO4" s="24"/>
      <c r="KP4" s="24"/>
      <c r="KQ4" s="24"/>
      <c r="KR4" s="24"/>
      <c r="KS4" s="24"/>
      <c r="KT4" s="24"/>
      <c r="KU4" s="24"/>
      <c r="KV4" s="24"/>
      <c r="KW4" s="24"/>
      <c r="KX4" s="24"/>
      <c r="KY4" s="24"/>
      <c r="KZ4" s="24"/>
      <c r="LA4" s="24"/>
      <c r="LB4" s="24"/>
      <c r="LC4" s="24"/>
      <c r="LD4" s="24"/>
      <c r="LE4" s="24"/>
      <c r="LF4" s="24"/>
      <c r="LG4" s="24"/>
      <c r="LH4" s="24"/>
      <c r="LI4" s="24"/>
      <c r="LJ4" s="24"/>
      <c r="LK4" s="24"/>
      <c r="LL4" s="24"/>
      <c r="LM4" s="24"/>
      <c r="LN4" s="24"/>
      <c r="LO4" s="24"/>
      <c r="LP4" s="24"/>
      <c r="LQ4" s="24"/>
      <c r="LR4" s="24"/>
      <c r="LS4" s="24"/>
      <c r="LT4" s="24"/>
      <c r="LU4" s="24"/>
      <c r="LV4" s="24"/>
      <c r="LW4" s="24"/>
      <c r="LX4" s="24"/>
      <c r="LY4" s="24"/>
      <c r="LZ4" s="24"/>
      <c r="MA4" s="24"/>
      <c r="MB4" s="24"/>
      <c r="MC4" s="24"/>
      <c r="MD4" s="24"/>
      <c r="ME4" s="24"/>
      <c r="MF4" s="24"/>
      <c r="MG4" s="24"/>
      <c r="MH4" s="24"/>
      <c r="MI4" s="24"/>
      <c r="MJ4" s="24"/>
      <c r="MK4" s="24"/>
      <c r="ML4" s="24"/>
      <c r="MM4" s="24"/>
      <c r="MN4" s="24"/>
      <c r="MO4" s="24"/>
      <c r="MP4" s="24"/>
      <c r="MQ4" s="24"/>
      <c r="MR4" s="24"/>
      <c r="MS4" s="24"/>
      <c r="MT4" s="24"/>
      <c r="MU4" s="24"/>
      <c r="MV4" s="24"/>
      <c r="MW4" s="24"/>
      <c r="MX4" s="24"/>
      <c r="MY4" s="24"/>
      <c r="MZ4" s="24"/>
      <c r="NA4" s="24"/>
      <c r="NB4" s="24"/>
      <c r="NC4" s="24"/>
      <c r="ND4" s="24"/>
      <c r="NE4" s="24"/>
      <c r="NF4" s="24"/>
      <c r="NG4" s="24"/>
      <c r="NH4" s="24"/>
      <c r="NI4" s="24"/>
      <c r="NJ4" s="24"/>
      <c r="NK4" s="24"/>
      <c r="NL4" s="24"/>
      <c r="NM4" s="24"/>
      <c r="NN4" s="24"/>
      <c r="NO4" s="24"/>
      <c r="NP4" s="24"/>
      <c r="NQ4" s="24"/>
      <c r="NR4" s="24"/>
      <c r="NS4" s="24"/>
      <c r="NT4" s="24"/>
      <c r="NU4" s="24"/>
      <c r="NV4" s="24"/>
      <c r="NW4" s="24"/>
      <c r="NX4" s="24"/>
      <c r="NY4" s="24"/>
      <c r="NZ4" s="24"/>
      <c r="OA4" s="24"/>
      <c r="OB4" s="24"/>
      <c r="OC4" s="24"/>
      <c r="OD4" s="24"/>
      <c r="OE4" s="24"/>
      <c r="OF4" s="24"/>
      <c r="OG4" s="24"/>
      <c r="OH4" s="24"/>
      <c r="OI4" s="24"/>
      <c r="OJ4" s="24"/>
      <c r="OK4" s="24"/>
      <c r="OL4" s="24"/>
      <c r="OM4" s="24"/>
      <c r="ON4" s="24"/>
      <c r="OO4" s="24"/>
      <c r="OP4" s="24"/>
      <c r="OQ4" s="24"/>
      <c r="OR4" s="24"/>
      <c r="OS4" s="24"/>
      <c r="OT4" s="24"/>
      <c r="OU4" s="24"/>
      <c r="OV4" s="24"/>
      <c r="OW4" s="24"/>
      <c r="OX4" s="24"/>
      <c r="OY4" s="24"/>
      <c r="OZ4" s="24"/>
      <c r="PA4" s="24"/>
      <c r="PB4" s="24"/>
      <c r="PC4" s="24"/>
      <c r="PD4" s="24"/>
      <c r="PE4" s="24"/>
      <c r="PF4" s="24"/>
      <c r="PG4" s="24"/>
      <c r="PH4" s="24"/>
      <c r="PI4" s="24"/>
      <c r="PJ4" s="24"/>
      <c r="PK4" s="24"/>
      <c r="PL4" s="24"/>
      <c r="PM4" s="24"/>
      <c r="PN4" s="24"/>
      <c r="PO4" s="24"/>
      <c r="PP4" s="24"/>
      <c r="PQ4" s="24"/>
      <c r="PR4" s="24"/>
      <c r="PS4" s="24"/>
      <c r="PT4" s="24"/>
      <c r="PU4" s="24"/>
      <c r="PV4" s="24"/>
      <c r="PW4" s="24"/>
      <c r="PX4" s="24"/>
      <c r="PY4" s="24"/>
      <c r="PZ4" s="24"/>
      <c r="QA4" s="24"/>
      <c r="QB4" s="24"/>
      <c r="QC4" s="24"/>
      <c r="QD4" s="24"/>
      <c r="QE4" s="24"/>
      <c r="QF4" s="24"/>
      <c r="QG4" s="24"/>
      <c r="QH4" s="24"/>
      <c r="QI4" s="24"/>
      <c r="QJ4" s="24"/>
      <c r="QK4" s="24"/>
      <c r="QL4" s="24"/>
      <c r="QM4" s="24"/>
      <c r="QN4" s="24"/>
      <c r="QO4" s="24"/>
      <c r="QP4" s="24"/>
      <c r="QQ4" s="24"/>
      <c r="QR4" s="24"/>
      <c r="QS4" s="24"/>
      <c r="QT4" s="24"/>
      <c r="QU4" s="24"/>
      <c r="QV4" s="24"/>
      <c r="QW4" s="24"/>
      <c r="QX4" s="24"/>
      <c r="QY4" s="24"/>
      <c r="QZ4" s="24"/>
      <c r="RA4" s="24"/>
      <c r="RB4" s="24"/>
      <c r="RC4" s="24"/>
      <c r="RD4" s="24"/>
      <c r="RE4" s="24"/>
      <c r="RF4" s="24"/>
      <c r="RG4" s="24"/>
      <c r="RH4" s="24"/>
      <c r="RI4" s="24"/>
      <c r="RJ4" s="24"/>
      <c r="RK4" s="24"/>
      <c r="RL4" s="24"/>
      <c r="RM4" s="24"/>
      <c r="RN4" s="24"/>
      <c r="RO4" s="24"/>
      <c r="RP4" s="24"/>
      <c r="RQ4" s="24"/>
      <c r="RR4" s="24"/>
      <c r="RS4" s="24"/>
      <c r="RT4" s="24"/>
      <c r="RU4" s="24"/>
      <c r="RV4" s="24"/>
      <c r="RW4" s="24"/>
      <c r="RX4" s="24"/>
      <c r="RY4" s="24"/>
      <c r="RZ4" s="24"/>
      <c r="SA4" s="24"/>
      <c r="SB4" s="24"/>
      <c r="SC4" s="24"/>
      <c r="SD4" s="24"/>
      <c r="SE4" s="24"/>
      <c r="SF4" s="24"/>
      <c r="SG4" s="24"/>
      <c r="SH4" s="24"/>
      <c r="SI4" s="24"/>
      <c r="SJ4" s="24"/>
      <c r="SK4" s="24"/>
      <c r="SL4" s="24"/>
      <c r="SM4" s="24"/>
      <c r="SN4" s="24"/>
      <c r="SO4" s="24"/>
      <c r="SP4" s="24"/>
      <c r="SQ4" s="24"/>
      <c r="SR4" s="24"/>
      <c r="SS4" s="24"/>
      <c r="ST4" s="24"/>
      <c r="SU4" s="24"/>
      <c r="SV4" s="24"/>
      <c r="SW4" s="24"/>
      <c r="SX4" s="24"/>
      <c r="SY4" s="24"/>
      <c r="SZ4" s="24"/>
      <c r="TA4" s="24"/>
      <c r="TB4" s="24"/>
      <c r="TC4" s="24"/>
      <c r="TD4" s="24"/>
      <c r="TE4" s="24"/>
      <c r="TF4" s="24"/>
      <c r="TG4" s="24"/>
      <c r="TH4" s="24"/>
      <c r="TI4" s="24"/>
      <c r="TJ4" s="24"/>
      <c r="TK4" s="24"/>
      <c r="TL4" s="24"/>
      <c r="TM4" s="24"/>
      <c r="TN4" s="24"/>
      <c r="TO4" s="24"/>
      <c r="TP4" s="24"/>
      <c r="TQ4" s="24"/>
      <c r="TR4" s="24"/>
      <c r="TS4" s="24"/>
      <c r="TT4" s="24"/>
      <c r="TU4" s="24"/>
      <c r="TV4" s="24"/>
      <c r="TW4" s="24"/>
      <c r="TX4" s="24"/>
      <c r="TY4" s="24"/>
      <c r="TZ4" s="24"/>
      <c r="UA4" s="24"/>
      <c r="UB4" s="24"/>
      <c r="UC4" s="24"/>
      <c r="UD4" s="24"/>
      <c r="UE4" s="24"/>
      <c r="UF4" s="24"/>
      <c r="UG4" s="24"/>
      <c r="UH4" s="24"/>
      <c r="UI4" s="24"/>
      <c r="UJ4" s="24"/>
      <c r="UK4" s="24"/>
      <c r="UL4" s="24"/>
      <c r="UM4" s="24"/>
      <c r="UN4" s="24"/>
      <c r="UO4" s="24"/>
      <c r="UP4" s="24"/>
      <c r="UQ4" s="24"/>
      <c r="UR4" s="24"/>
      <c r="US4" s="24"/>
      <c r="UT4" s="24"/>
      <c r="UU4" s="24"/>
      <c r="UV4" s="24"/>
      <c r="UW4" s="24"/>
      <c r="UX4" s="24"/>
      <c r="UY4" s="24"/>
      <c r="UZ4" s="24"/>
      <c r="VA4" s="24"/>
      <c r="VB4" s="24"/>
      <c r="VC4" s="24"/>
      <c r="VD4" s="24"/>
      <c r="VE4" s="24"/>
      <c r="VF4" s="24"/>
      <c r="VG4" s="24"/>
      <c r="VH4" s="24"/>
      <c r="VI4" s="24"/>
      <c r="VJ4" s="24"/>
      <c r="VK4" s="24"/>
      <c r="VL4" s="24"/>
      <c r="VM4" s="24"/>
      <c r="VN4" s="24"/>
      <c r="VO4" s="24"/>
      <c r="VP4" s="24"/>
      <c r="VQ4" s="24"/>
      <c r="VR4" s="24"/>
      <c r="VS4" s="24"/>
      <c r="VT4" s="24"/>
      <c r="VU4" s="24"/>
      <c r="VV4" s="24"/>
      <c r="VW4" s="24"/>
      <c r="VX4" s="24"/>
      <c r="VY4" s="24"/>
      <c r="VZ4" s="24"/>
      <c r="WA4" s="24"/>
      <c r="WB4" s="24"/>
      <c r="WC4" s="24"/>
      <c r="WD4" s="24"/>
      <c r="WE4" s="24"/>
      <c r="WF4" s="24"/>
      <c r="WG4" s="24"/>
      <c r="WH4" s="24"/>
      <c r="WI4" s="24"/>
      <c r="WJ4" s="24"/>
      <c r="WK4" s="24"/>
      <c r="WL4" s="24"/>
      <c r="WM4" s="24"/>
      <c r="WN4" s="24"/>
      <c r="WO4" s="24"/>
      <c r="WP4" s="24"/>
      <c r="WQ4" s="24"/>
      <c r="WR4" s="24"/>
      <c r="WS4" s="24"/>
      <c r="WT4" s="24"/>
      <c r="WU4" s="24"/>
      <c r="WV4" s="24"/>
      <c r="WW4" s="24"/>
      <c r="WX4" s="24"/>
      <c r="WY4" s="24"/>
      <c r="WZ4" s="24"/>
      <c r="XA4" s="24"/>
      <c r="XB4" s="24"/>
      <c r="XC4" s="24"/>
      <c r="XD4" s="24"/>
      <c r="XE4" s="24"/>
      <c r="XF4" s="24"/>
      <c r="XG4" s="24"/>
      <c r="XH4" s="24"/>
      <c r="XI4" s="24"/>
      <c r="XJ4" s="24"/>
      <c r="XK4" s="24"/>
      <c r="XL4" s="24"/>
      <c r="XM4" s="24"/>
      <c r="XN4" s="24"/>
      <c r="XO4" s="24"/>
      <c r="XP4" s="24"/>
      <c r="XQ4" s="24"/>
      <c r="XR4" s="24"/>
      <c r="XS4" s="24"/>
      <c r="XT4" s="24"/>
      <c r="XU4" s="24"/>
      <c r="XV4" s="24"/>
      <c r="XW4" s="24"/>
      <c r="XX4" s="24"/>
      <c r="XY4" s="24"/>
      <c r="XZ4" s="24"/>
      <c r="YA4" s="24"/>
      <c r="YB4" s="24"/>
      <c r="YC4" s="24"/>
      <c r="YD4" s="24"/>
      <c r="YE4" s="24"/>
      <c r="YF4" s="24"/>
      <c r="YG4" s="24"/>
      <c r="YH4" s="24"/>
      <c r="YI4" s="24"/>
      <c r="YJ4" s="24"/>
      <c r="YK4" s="24"/>
      <c r="YL4" s="24"/>
      <c r="YM4" s="24"/>
      <c r="YN4" s="24"/>
      <c r="YO4" s="24"/>
      <c r="YP4" s="24"/>
      <c r="YQ4" s="24"/>
      <c r="YR4" s="24"/>
      <c r="YS4" s="24"/>
      <c r="YT4" s="24"/>
      <c r="YU4" s="24"/>
      <c r="YV4" s="24"/>
      <c r="YW4" s="24"/>
      <c r="YX4" s="24"/>
      <c r="YY4" s="24"/>
      <c r="YZ4" s="24"/>
      <c r="ZA4" s="24"/>
      <c r="ZB4" s="24"/>
      <c r="ZC4" s="24"/>
      <c r="ZD4" s="24"/>
      <c r="ZE4" s="24"/>
      <c r="ZF4" s="24"/>
      <c r="ZG4" s="24"/>
      <c r="ZH4" s="24"/>
      <c r="ZI4" s="24"/>
      <c r="ZJ4" s="24"/>
      <c r="ZK4" s="24"/>
      <c r="ZL4" s="24"/>
      <c r="ZM4" s="24"/>
      <c r="ZN4" s="24"/>
      <c r="ZO4" s="24"/>
      <c r="ZP4" s="24"/>
      <c r="ZQ4" s="24"/>
      <c r="ZR4" s="24"/>
      <c r="ZS4" s="24"/>
      <c r="ZT4" s="24"/>
      <c r="ZU4" s="24"/>
      <c r="ZV4" s="24"/>
      <c r="ZW4" s="24"/>
      <c r="ZX4" s="24"/>
      <c r="ZY4" s="24"/>
      <c r="ZZ4" s="24"/>
      <c r="AAA4" s="24"/>
      <c r="AAB4" s="24"/>
      <c r="AAC4" s="24"/>
      <c r="AAD4" s="24"/>
      <c r="AAE4" s="24"/>
      <c r="AAF4" s="24"/>
      <c r="AAG4" s="24"/>
      <c r="AAH4" s="24"/>
      <c r="AAI4" s="24"/>
      <c r="AAJ4" s="24"/>
      <c r="AAK4" s="24"/>
      <c r="AAL4" s="24"/>
      <c r="AAM4" s="24"/>
      <c r="AAN4" s="24"/>
      <c r="AAO4" s="24"/>
      <c r="AAP4" s="24"/>
      <c r="AAQ4" s="24"/>
      <c r="AAR4" s="24"/>
      <c r="AAS4" s="24"/>
      <c r="AAT4" s="24"/>
      <c r="AAU4" s="24"/>
      <c r="AAV4" s="24"/>
      <c r="AAW4" s="24"/>
      <c r="AAX4" s="24"/>
      <c r="AAY4" s="24"/>
      <c r="AAZ4" s="24"/>
      <c r="ABA4" s="24"/>
      <c r="ABB4" s="24"/>
      <c r="ABC4" s="24"/>
      <c r="ABD4" s="24"/>
      <c r="ABE4" s="24"/>
      <c r="ABF4" s="24"/>
      <c r="ABG4" s="24"/>
      <c r="ABH4" s="24"/>
      <c r="ABI4" s="24"/>
      <c r="ABJ4" s="24"/>
      <c r="ABK4" s="24"/>
      <c r="ABL4" s="24"/>
      <c r="ABM4" s="24"/>
      <c r="ABN4" s="24"/>
      <c r="ABO4" s="24"/>
      <c r="ABP4" s="24"/>
      <c r="ABQ4" s="24"/>
      <c r="ABR4" s="24"/>
      <c r="ABS4" s="24"/>
      <c r="ABT4" s="24"/>
      <c r="ABU4" s="24"/>
      <c r="ABV4" s="24"/>
      <c r="ABW4" s="24"/>
      <c r="ABX4" s="24"/>
      <c r="ABY4" s="24"/>
      <c r="ABZ4" s="24"/>
      <c r="ACA4" s="24"/>
      <c r="ACB4" s="24"/>
      <c r="ACC4" s="24"/>
      <c r="ACD4" s="24"/>
      <c r="ACE4" s="24"/>
      <c r="ACF4" s="24"/>
      <c r="ACG4" s="24"/>
      <c r="ACH4" s="24"/>
      <c r="ACI4" s="24"/>
      <c r="ACJ4" s="24"/>
      <c r="ACK4" s="24"/>
      <c r="ACL4" s="24"/>
      <c r="ACM4" s="24"/>
      <c r="ACN4" s="24"/>
      <c r="ACO4" s="24"/>
      <c r="ACP4" s="24"/>
      <c r="ACQ4" s="24"/>
      <c r="ACR4" s="24"/>
      <c r="ACS4" s="24"/>
      <c r="ACT4" s="24"/>
      <c r="ACU4" s="24"/>
      <c r="ACV4" s="24"/>
      <c r="ACW4" s="24"/>
      <c r="ACX4" s="24"/>
      <c r="ACY4" s="24"/>
      <c r="ACZ4" s="24"/>
      <c r="ADA4" s="24"/>
      <c r="ADB4" s="24"/>
      <c r="ADC4" s="24"/>
      <c r="ADD4" s="24"/>
      <c r="ADE4" s="24"/>
      <c r="ADF4" s="24"/>
      <c r="ADG4" s="24"/>
      <c r="ADH4" s="24"/>
      <c r="ADI4" s="24"/>
      <c r="ADJ4" s="24"/>
      <c r="ADK4" s="24"/>
      <c r="ADL4" s="24"/>
      <c r="ADM4" s="24"/>
      <c r="ADN4" s="24"/>
      <c r="ADO4" s="24"/>
      <c r="ADP4" s="24"/>
      <c r="ADQ4" s="24"/>
      <c r="ADR4" s="24"/>
      <c r="ADS4" s="24"/>
      <c r="ADT4" s="24"/>
      <c r="ADU4" s="24"/>
      <c r="ADV4" s="24"/>
      <c r="ADW4" s="24"/>
      <c r="ADX4" s="24"/>
      <c r="ADY4" s="24"/>
      <c r="ADZ4" s="24"/>
      <c r="AEA4" s="24"/>
      <c r="AEB4" s="24"/>
      <c r="AEC4" s="24"/>
      <c r="AED4" s="24"/>
      <c r="AEE4" s="24"/>
      <c r="AEF4" s="24"/>
      <c r="AEG4" s="24"/>
      <c r="AEH4" s="24"/>
      <c r="AEI4" s="24"/>
      <c r="AEJ4" s="24"/>
      <c r="AEK4" s="24"/>
      <c r="AEL4" s="24"/>
      <c r="AEM4" s="24"/>
      <c r="AEN4" s="24"/>
      <c r="AEO4" s="24"/>
      <c r="AEP4" s="24"/>
      <c r="AEQ4" s="24"/>
      <c r="AER4" s="24"/>
      <c r="AES4" s="24"/>
      <c r="AET4" s="24"/>
      <c r="AEU4" s="24"/>
      <c r="AEV4" s="24"/>
      <c r="AEW4" s="24"/>
      <c r="AEX4" s="24"/>
      <c r="AEY4" s="24"/>
      <c r="AEZ4" s="24"/>
      <c r="AFA4" s="24"/>
      <c r="AFB4" s="24"/>
      <c r="AFC4" s="24"/>
      <c r="AFD4" s="24"/>
      <c r="AFE4" s="24"/>
      <c r="AFF4" s="24"/>
      <c r="AFG4" s="24"/>
      <c r="AFH4" s="24"/>
      <c r="AFI4" s="24"/>
      <c r="AFJ4" s="24"/>
      <c r="AFK4" s="24"/>
      <c r="AFL4" s="24"/>
      <c r="AFM4" s="24"/>
      <c r="AFN4" s="24"/>
      <c r="AFO4" s="24"/>
      <c r="AFP4" s="24"/>
      <c r="AFQ4" s="24"/>
      <c r="AFR4" s="24"/>
      <c r="AFS4" s="24"/>
      <c r="AFT4" s="24"/>
      <c r="AFU4" s="24"/>
      <c r="AFV4" s="24"/>
      <c r="AFW4" s="24"/>
      <c r="AFX4" s="24"/>
      <c r="AFY4" s="24"/>
      <c r="AFZ4" s="24"/>
      <c r="AGA4" s="24"/>
      <c r="AGB4" s="24"/>
      <c r="AGC4" s="24"/>
      <c r="AGD4" s="24"/>
      <c r="AGE4" s="24"/>
      <c r="AGF4" s="24"/>
      <c r="AGG4" s="24"/>
      <c r="AGH4" s="24"/>
      <c r="AGI4" s="24"/>
      <c r="AGJ4" s="24"/>
      <c r="AGK4" s="24"/>
      <c r="AGL4" s="24"/>
      <c r="AGM4" s="24"/>
      <c r="AGN4" s="24"/>
      <c r="AGO4" s="24"/>
      <c r="AGP4" s="24"/>
      <c r="AGQ4" s="24"/>
      <c r="AGR4" s="24"/>
      <c r="AGS4" s="24"/>
      <c r="AGT4" s="24"/>
      <c r="AGU4" s="24"/>
      <c r="AGV4" s="24"/>
      <c r="AGW4" s="24"/>
      <c r="AGX4" s="24"/>
      <c r="AGY4" s="24"/>
      <c r="AGZ4" s="24"/>
      <c r="AHA4" s="24"/>
      <c r="AHB4" s="24"/>
      <c r="AHC4" s="24"/>
      <c r="AHD4" s="24"/>
      <c r="AHE4" s="24"/>
      <c r="AHF4" s="24"/>
      <c r="AHG4" s="24"/>
      <c r="AHH4" s="24"/>
      <c r="AHI4" s="24"/>
      <c r="AHJ4" s="24"/>
      <c r="AHK4" s="24"/>
      <c r="AHL4" s="24"/>
      <c r="AHM4" s="24"/>
      <c r="AHN4" s="24"/>
      <c r="AHO4" s="24"/>
      <c r="AHP4" s="24"/>
      <c r="AHQ4" s="24"/>
      <c r="AHR4" s="24"/>
      <c r="AHS4" s="24"/>
      <c r="AHT4" s="24"/>
      <c r="AHU4" s="24"/>
      <c r="AHV4" s="24"/>
      <c r="AHW4" s="24"/>
      <c r="AHX4" s="24"/>
      <c r="AHY4" s="24"/>
      <c r="AHZ4" s="24"/>
      <c r="AIA4" s="24"/>
      <c r="AIB4" s="24"/>
      <c r="AIC4" s="24"/>
      <c r="AID4" s="24"/>
      <c r="AIE4" s="24"/>
      <c r="AIF4" s="24"/>
      <c r="AIG4" s="24"/>
      <c r="AIH4" s="24"/>
      <c r="AII4" s="24"/>
      <c r="AIJ4" s="24"/>
      <c r="AIK4" s="24"/>
      <c r="AIL4" s="24"/>
      <c r="AIM4" s="24"/>
      <c r="AIN4" s="24"/>
      <c r="AIO4" s="24"/>
      <c r="AIP4" s="24"/>
      <c r="AIQ4" s="24"/>
      <c r="AIR4" s="24"/>
      <c r="AIS4" s="24"/>
      <c r="AIT4" s="24"/>
      <c r="AIU4" s="24"/>
      <c r="AIV4" s="24"/>
      <c r="AIW4" s="24"/>
      <c r="AIX4" s="24"/>
      <c r="AIY4" s="24"/>
      <c r="AIZ4" s="24"/>
      <c r="AJA4" s="24"/>
      <c r="AJB4" s="24"/>
      <c r="AJC4" s="24"/>
      <c r="AJD4" s="24"/>
      <c r="AJE4" s="24"/>
      <c r="AJF4" s="24"/>
      <c r="AJG4" s="24"/>
      <c r="AJH4" s="24"/>
      <c r="AJI4" s="24"/>
      <c r="AJJ4" s="24"/>
      <c r="AJK4" s="24"/>
      <c r="AJL4" s="24"/>
      <c r="AJM4" s="24"/>
      <c r="AJN4" s="24"/>
      <c r="AJO4" s="24"/>
      <c r="AJP4" s="24"/>
      <c r="AJQ4" s="24"/>
      <c r="AJR4" s="24"/>
      <c r="AJS4" s="24"/>
      <c r="AJT4" s="24"/>
      <c r="AJU4" s="24"/>
      <c r="AJV4" s="24"/>
      <c r="AJW4" s="24"/>
      <c r="AJX4" s="24"/>
      <c r="AJY4" s="24"/>
      <c r="AJZ4" s="24"/>
      <c r="AKA4" s="24"/>
      <c r="AKB4" s="24"/>
      <c r="AKC4" s="24"/>
      <c r="AKD4" s="24"/>
      <c r="AKE4" s="24"/>
      <c r="AKF4" s="24"/>
      <c r="AKG4" s="24"/>
      <c r="AKH4" s="24"/>
      <c r="AKI4" s="24"/>
      <c r="AKJ4" s="24"/>
      <c r="AKK4" s="24"/>
      <c r="AKL4" s="24"/>
      <c r="AKM4" s="24"/>
      <c r="AKN4" s="24"/>
      <c r="AKO4" s="24"/>
      <c r="AKP4" s="24"/>
      <c r="AKQ4" s="24"/>
      <c r="AKR4" s="24"/>
      <c r="AKS4" s="24"/>
      <c r="AKT4" s="24"/>
      <c r="AKU4" s="24"/>
      <c r="AKV4" s="24"/>
      <c r="AKW4" s="24"/>
      <c r="AKX4" s="24"/>
      <c r="AKY4" s="24"/>
      <c r="AKZ4" s="24"/>
      <c r="ALA4" s="24"/>
      <c r="ALB4" s="24"/>
      <c r="ALC4" s="24"/>
      <c r="ALD4" s="24"/>
      <c r="ALE4" s="24"/>
      <c r="ALF4" s="24"/>
      <c r="ALG4" s="24"/>
      <c r="ALH4" s="24"/>
      <c r="ALI4" s="24"/>
      <c r="ALJ4" s="24"/>
      <c r="ALK4" s="24"/>
      <c r="ALL4" s="24"/>
      <c r="ALM4" s="24"/>
      <c r="ALN4" s="24"/>
      <c r="ALO4" s="24"/>
      <c r="ALP4" s="24"/>
      <c r="ALQ4" s="24"/>
      <c r="ALR4" s="24"/>
      <c r="ALS4" s="24"/>
      <c r="ALT4" s="24"/>
      <c r="ALU4" s="24"/>
      <c r="ALV4" s="24"/>
      <c r="ALW4" s="24"/>
      <c r="ALX4" s="24"/>
      <c r="ALY4" s="24"/>
      <c r="ALZ4" s="24"/>
      <c r="AMA4" s="24"/>
      <c r="AMB4" s="24"/>
      <c r="AMC4" s="24"/>
      <c r="AMD4" s="24"/>
      <c r="AME4" s="24"/>
      <c r="AMF4" s="24"/>
      <c r="AMG4" s="24"/>
      <c r="AMH4" s="24"/>
      <c r="AMI4" s="24"/>
      <c r="AMJ4" s="24"/>
      <c r="AMK4" s="24"/>
      <c r="AML4" s="24"/>
      <c r="AMM4" s="24"/>
      <c r="AMN4" s="24"/>
      <c r="AMO4" s="24"/>
      <c r="AMP4" s="24"/>
      <c r="AMQ4" s="24"/>
      <c r="AMR4" s="24"/>
      <c r="AMS4" s="24"/>
      <c r="AMT4" s="24"/>
      <c r="AMU4" s="24"/>
      <c r="AMV4" s="24"/>
      <c r="AMW4" s="24"/>
      <c r="AMX4" s="24"/>
      <c r="AMY4" s="24"/>
      <c r="AMZ4" s="24"/>
      <c r="ANA4" s="24"/>
      <c r="ANB4" s="24"/>
      <c r="ANC4" s="24"/>
      <c r="AND4" s="24"/>
      <c r="ANE4" s="24"/>
      <c r="ANF4" s="24"/>
      <c r="ANG4" s="24"/>
      <c r="ANH4" s="24"/>
      <c r="ANI4" s="24"/>
      <c r="ANJ4" s="24"/>
      <c r="ANK4" s="24"/>
      <c r="ANL4" s="24"/>
      <c r="ANM4" s="24"/>
      <c r="ANN4" s="24"/>
      <c r="ANO4" s="24"/>
      <c r="ANP4" s="24"/>
      <c r="ANQ4" s="24"/>
      <c r="ANR4" s="24"/>
      <c r="ANS4" s="24"/>
      <c r="ANT4" s="24"/>
      <c r="ANU4" s="24"/>
      <c r="ANV4" s="24"/>
      <c r="ANW4" s="24"/>
      <c r="ANX4" s="24"/>
      <c r="ANY4" s="24"/>
      <c r="ANZ4" s="24"/>
      <c r="AOA4" s="24"/>
      <c r="AOB4" s="24"/>
      <c r="AOC4" s="24"/>
      <c r="AOD4" s="24"/>
      <c r="AOE4" s="24"/>
      <c r="AOF4" s="24"/>
      <c r="AOG4" s="24"/>
      <c r="AOH4" s="24"/>
      <c r="AOI4" s="24"/>
      <c r="AOJ4" s="24"/>
      <c r="AOK4" s="24"/>
      <c r="AOL4" s="24"/>
      <c r="AOM4" s="24"/>
      <c r="AON4" s="24"/>
      <c r="AOO4" s="24"/>
      <c r="AOP4" s="24"/>
      <c r="AOQ4" s="24"/>
      <c r="AOR4" s="24"/>
      <c r="AOS4" s="24"/>
      <c r="AOT4" s="24"/>
      <c r="AOU4" s="24"/>
      <c r="AOV4" s="24"/>
      <c r="AOW4" s="24"/>
      <c r="AOX4" s="24"/>
      <c r="AOY4" s="24"/>
      <c r="AOZ4" s="24"/>
      <c r="APA4" s="24"/>
      <c r="APB4" s="24"/>
      <c r="APC4" s="24"/>
      <c r="APD4" s="24"/>
      <c r="APE4" s="24"/>
      <c r="APF4" s="24"/>
      <c r="APG4" s="24"/>
      <c r="APH4" s="24"/>
      <c r="API4" s="24"/>
      <c r="APJ4" s="24"/>
      <c r="APK4" s="24"/>
      <c r="APL4" s="24"/>
      <c r="APM4" s="24"/>
      <c r="APN4" s="24"/>
      <c r="APO4" s="24"/>
      <c r="APP4" s="24"/>
      <c r="APQ4" s="24"/>
      <c r="APR4" s="24"/>
      <c r="APS4" s="24"/>
      <c r="APT4" s="24"/>
      <c r="APU4" s="24"/>
      <c r="APV4" s="24"/>
      <c r="APW4" s="24"/>
      <c r="APX4" s="24"/>
      <c r="APY4" s="24"/>
      <c r="APZ4" s="24"/>
      <c r="AQA4" s="24"/>
      <c r="AQB4" s="24"/>
      <c r="AQC4" s="24"/>
      <c r="AQD4" s="24"/>
      <c r="AQE4" s="24"/>
      <c r="AQF4" s="24"/>
      <c r="AQG4" s="24"/>
      <c r="AQH4" s="24"/>
      <c r="AQI4" s="24"/>
      <c r="AQJ4" s="24"/>
      <c r="AQK4" s="24"/>
      <c r="AQL4" s="24"/>
      <c r="AQM4" s="24"/>
      <c r="AQN4" s="24"/>
      <c r="AQO4" s="24"/>
      <c r="AQP4" s="24"/>
      <c r="AQQ4" s="24"/>
      <c r="AQR4" s="24"/>
      <c r="AQS4" s="24"/>
      <c r="AQT4" s="24"/>
      <c r="AQU4" s="24"/>
      <c r="AQV4" s="24"/>
      <c r="AQW4" s="24"/>
      <c r="AQX4" s="24"/>
      <c r="AQY4" s="24"/>
      <c r="AQZ4" s="24"/>
      <c r="ARA4" s="24"/>
      <c r="ARB4" s="24"/>
      <c r="ARC4" s="24"/>
      <c r="ARD4" s="24"/>
      <c r="ARE4" s="24"/>
      <c r="ARF4" s="24"/>
      <c r="ARG4" s="24"/>
      <c r="ARH4" s="24"/>
      <c r="ARI4" s="24"/>
      <c r="ARJ4" s="24"/>
      <c r="ARK4" s="24"/>
      <c r="ARL4" s="24"/>
      <c r="ARM4" s="24"/>
      <c r="ARN4" s="24"/>
      <c r="ARO4" s="24"/>
      <c r="ARP4" s="24"/>
      <c r="ARQ4" s="24"/>
      <c r="ARR4" s="24"/>
      <c r="ARS4" s="24"/>
      <c r="ART4" s="24"/>
      <c r="ARU4" s="24"/>
      <c r="ARV4" s="24"/>
      <c r="ARW4" s="24"/>
      <c r="ARX4" s="24"/>
      <c r="ARY4" s="24"/>
      <c r="ARZ4" s="24"/>
      <c r="ASA4" s="24"/>
      <c r="ASB4" s="24"/>
      <c r="ASC4" s="24"/>
      <c r="ASD4" s="24"/>
      <c r="ASE4" s="24"/>
      <c r="ASF4" s="24"/>
      <c r="ASG4" s="24"/>
      <c r="ASH4" s="24"/>
      <c r="ASI4" s="24"/>
      <c r="ASJ4" s="24"/>
      <c r="ASK4" s="24"/>
      <c r="ASL4" s="24"/>
      <c r="ASM4" s="24"/>
      <c r="ASN4" s="24"/>
      <c r="ASO4" s="24"/>
      <c r="ASP4" s="24"/>
      <c r="ASQ4" s="24"/>
      <c r="ASR4" s="24"/>
      <c r="ASS4" s="24"/>
      <c r="AST4" s="24"/>
      <c r="ASU4" s="24"/>
      <c r="ASV4" s="24"/>
      <c r="ASW4" s="24"/>
      <c r="ASX4" s="24"/>
      <c r="ASY4" s="24"/>
      <c r="ASZ4" s="24"/>
      <c r="ATA4" s="24"/>
      <c r="ATB4" s="24"/>
      <c r="ATC4" s="24"/>
      <c r="ATD4" s="24"/>
      <c r="ATE4" s="24"/>
      <c r="ATF4" s="24"/>
      <c r="ATG4" s="24"/>
      <c r="ATH4" s="24"/>
      <c r="ATI4" s="24"/>
      <c r="ATJ4" s="24"/>
      <c r="ATK4" s="24"/>
      <c r="ATL4" s="24"/>
      <c r="ATM4" s="24"/>
      <c r="ATN4" s="24"/>
      <c r="ATO4" s="24"/>
      <c r="ATP4" s="24"/>
      <c r="ATQ4" s="24"/>
      <c r="ATR4" s="24"/>
      <c r="ATS4" s="24"/>
      <c r="ATT4" s="24"/>
      <c r="ATU4" s="24"/>
      <c r="ATV4" s="24"/>
      <c r="ATW4" s="24"/>
      <c r="ATX4" s="24"/>
      <c r="ATY4" s="24"/>
      <c r="ATZ4" s="24"/>
      <c r="AUA4" s="24"/>
      <c r="AUB4" s="24"/>
      <c r="AUC4" s="24"/>
      <c r="AUD4" s="24"/>
      <c r="AUE4" s="24"/>
      <c r="AUF4" s="24"/>
      <c r="AUG4" s="24"/>
      <c r="AUH4" s="24"/>
      <c r="AUI4" s="24"/>
      <c r="AUJ4" s="24"/>
      <c r="AUK4" s="24"/>
      <c r="AUL4" s="24"/>
      <c r="AUM4" s="24"/>
      <c r="AUN4" s="24"/>
      <c r="AUO4" s="24"/>
      <c r="AUP4" s="24"/>
      <c r="AUQ4" s="24"/>
      <c r="AUR4" s="24"/>
      <c r="AUS4" s="24"/>
      <c r="AUT4" s="24"/>
      <c r="AUU4" s="24"/>
      <c r="AUV4" s="24"/>
      <c r="AUW4" s="24"/>
      <c r="AUX4" s="24"/>
      <c r="AUY4" s="24"/>
      <c r="AUZ4" s="24"/>
      <c r="AVA4" s="24"/>
      <c r="AVB4" s="24"/>
      <c r="AVC4" s="24"/>
      <c r="AVD4" s="24"/>
      <c r="AVE4" s="24"/>
      <c r="AVF4" s="24"/>
      <c r="AVG4" s="24"/>
      <c r="AVH4" s="24"/>
      <c r="AVI4" s="24"/>
      <c r="AVJ4" s="24"/>
      <c r="AVK4" s="24"/>
      <c r="AVL4" s="24"/>
      <c r="AVM4" s="24"/>
      <c r="AVN4" s="24"/>
      <c r="AVO4" s="24"/>
      <c r="AVP4" s="24"/>
      <c r="AVQ4" s="24"/>
      <c r="AVR4" s="24"/>
      <c r="AVS4" s="24"/>
      <c r="AVT4" s="24"/>
      <c r="AVU4" s="24"/>
      <c r="AVV4" s="24"/>
      <c r="AVW4" s="24"/>
      <c r="AVX4" s="24"/>
      <c r="AVY4" s="24"/>
      <c r="AVZ4" s="24"/>
      <c r="AWA4" s="24"/>
      <c r="AWB4" s="24"/>
      <c r="AWC4" s="24"/>
      <c r="AWD4" s="24"/>
      <c r="AWE4" s="24"/>
      <c r="AWF4" s="24"/>
      <c r="AWG4" s="24"/>
      <c r="AWH4" s="24"/>
      <c r="AWI4" s="24"/>
      <c r="AWJ4" s="24"/>
      <c r="AWK4" s="24"/>
      <c r="AWL4" s="24"/>
      <c r="AWM4" s="24"/>
      <c r="AWN4" s="24"/>
      <c r="AWO4" s="24"/>
      <c r="AWP4" s="24"/>
      <c r="AWQ4" s="24"/>
      <c r="AWR4" s="24"/>
      <c r="AWS4" s="24"/>
      <c r="AWT4" s="24"/>
      <c r="AWU4" s="24"/>
      <c r="AWV4" s="24"/>
      <c r="AWW4" s="24"/>
      <c r="AWX4" s="24"/>
      <c r="AWY4" s="24"/>
      <c r="AWZ4" s="24"/>
      <c r="AXA4" s="24"/>
      <c r="AXB4" s="24"/>
      <c r="AXC4" s="24"/>
      <c r="AXD4" s="24"/>
      <c r="AXE4" s="24"/>
      <c r="AXF4" s="24"/>
      <c r="AXG4" s="24"/>
      <c r="AXH4" s="24"/>
      <c r="AXI4" s="24"/>
      <c r="AXJ4" s="24"/>
      <c r="AXK4" s="24"/>
      <c r="AXL4" s="24"/>
      <c r="AXM4" s="24"/>
      <c r="AXN4" s="24"/>
      <c r="AXO4" s="24"/>
      <c r="AXP4" s="24"/>
      <c r="AXQ4" s="24"/>
      <c r="AXR4" s="24"/>
      <c r="AXS4" s="24"/>
      <c r="AXT4" s="24"/>
      <c r="AXU4" s="24"/>
      <c r="AXV4" s="24"/>
      <c r="AXW4" s="24"/>
      <c r="AXX4" s="24"/>
      <c r="AXY4" s="24"/>
      <c r="AXZ4" s="24"/>
      <c r="AYA4" s="24"/>
      <c r="AYB4" s="24"/>
      <c r="AYC4" s="24"/>
      <c r="AYD4" s="24"/>
      <c r="AYE4" s="24"/>
      <c r="AYF4" s="24"/>
      <c r="AYG4" s="24"/>
      <c r="AYH4" s="24"/>
      <c r="AYI4" s="24"/>
      <c r="AYJ4" s="24"/>
      <c r="AYK4" s="24"/>
      <c r="AYL4" s="24"/>
      <c r="AYM4" s="24"/>
      <c r="AYN4" s="24"/>
      <c r="AYO4" s="24"/>
      <c r="AYP4" s="24"/>
      <c r="AYQ4" s="24"/>
      <c r="AYR4" s="24"/>
      <c r="AYS4" s="24"/>
      <c r="AYT4" s="24"/>
      <c r="AYU4" s="24"/>
      <c r="AYV4" s="24"/>
      <c r="AYW4" s="24"/>
      <c r="AYX4" s="24"/>
      <c r="AYY4" s="24"/>
      <c r="AYZ4" s="24"/>
      <c r="AZA4" s="24"/>
      <c r="AZB4" s="24"/>
      <c r="AZC4" s="24"/>
      <c r="AZD4" s="24"/>
      <c r="AZE4" s="24"/>
      <c r="AZF4" s="24"/>
      <c r="AZG4" s="24"/>
      <c r="AZH4" s="24"/>
      <c r="AZI4" s="24"/>
      <c r="AZJ4" s="24"/>
      <c r="AZK4" s="24"/>
      <c r="AZL4" s="24"/>
      <c r="AZM4" s="24"/>
      <c r="AZN4" s="24"/>
      <c r="AZO4" s="24"/>
      <c r="AZP4" s="24"/>
      <c r="AZQ4" s="24"/>
      <c r="AZR4" s="24"/>
      <c r="AZS4" s="24"/>
      <c r="AZT4" s="24"/>
      <c r="AZU4" s="24"/>
      <c r="AZV4" s="24"/>
      <c r="AZW4" s="24"/>
      <c r="AZX4" s="24"/>
      <c r="AZY4" s="24"/>
      <c r="AZZ4" s="24"/>
      <c r="BAA4" s="24"/>
      <c r="BAB4" s="24"/>
      <c r="BAC4" s="24"/>
      <c r="BAD4" s="24"/>
      <c r="BAE4" s="24"/>
      <c r="BAF4" s="24"/>
      <c r="BAG4" s="24"/>
      <c r="BAH4" s="24"/>
      <c r="BAI4" s="24"/>
      <c r="BAJ4" s="24"/>
      <c r="BAK4" s="24"/>
      <c r="BAL4" s="24"/>
      <c r="BAM4" s="24"/>
      <c r="BAN4" s="24"/>
      <c r="BAO4" s="24"/>
      <c r="BAP4" s="24"/>
    </row>
    <row r="5" spans="1:1394" s="19" customFormat="1" x14ac:dyDescent="0.25">
      <c r="A5" s="19" t="str">
        <f>IF(YEAR(G5)=2024,#REF!,"")</f>
        <v/>
      </c>
      <c r="B5" s="19" t="str">
        <f>IF(YEAR(G5)=2025,#REF!,"")</f>
        <v/>
      </c>
      <c r="C5" s="19" t="str">
        <f t="shared" si="0"/>
        <v>Afternoon44927</v>
      </c>
      <c r="D5" s="19" t="str">
        <f>IF('by region'!$C$2="Any","Any",'Turf only'!V5)&amp;M5&amp;IF('by region'!$I$2="Any","Any",N5)&amp;G5</f>
        <v>AnyJumpAny44927</v>
      </c>
      <c r="E5" s="19" t="e">
        <f>IF(I5=#REF!,'Turf only'!G5,"")</f>
        <v>#REF!</v>
      </c>
      <c r="F5" s="19" t="e">
        <f t="shared" si="1"/>
        <v>#REF!</v>
      </c>
      <c r="G5" s="15">
        <v>44927</v>
      </c>
      <c r="H5" s="16" t="s">
        <v>40</v>
      </c>
      <c r="I5" s="16" t="s">
        <v>20</v>
      </c>
      <c r="J5" s="16" t="s">
        <v>9</v>
      </c>
      <c r="K5" s="14" t="s">
        <v>10</v>
      </c>
      <c r="L5" s="14" t="s">
        <v>17</v>
      </c>
      <c r="M5" s="16" t="s">
        <v>12</v>
      </c>
      <c r="N5" s="16" t="s">
        <v>13</v>
      </c>
      <c r="O5" s="16" t="s">
        <v>21</v>
      </c>
      <c r="P5" s="23">
        <f t="shared" si="2"/>
        <v>1</v>
      </c>
      <c r="Q5" s="23" cm="1">
        <f t="array" ref="Q5">SUMPRODUCT(($G$2:$G$2765=G5)*(P5&gt;$P$2:$P$2765))+1</f>
        <v>1</v>
      </c>
      <c r="R5" s="23" t="e">
        <f>(Q5*100000)+#REF!</f>
        <v>#REF!</v>
      </c>
      <c r="S5" s="19" t="e" cm="1">
        <f t="array" ref="S5">SUMPRODUCT(($G$2:$G$2765=G5)*(R5&gt;$R$2:$R$2765))+1</f>
        <v>#REF!</v>
      </c>
      <c r="T5" s="19" t="str">
        <f t="shared" si="3"/>
        <v xml:space="preserve">Fakenham </v>
      </c>
      <c r="U5" s="19">
        <v>0</v>
      </c>
      <c r="V5" s="19" t="s">
        <v>11</v>
      </c>
      <c r="W5" s="19">
        <f t="shared" si="4"/>
        <v>2023</v>
      </c>
      <c r="X5" s="24"/>
      <c r="Y5" s="24"/>
      <c r="Z5" s="24"/>
      <c r="AA5" s="24"/>
      <c r="AB5" s="24"/>
      <c r="AC5" s="24"/>
      <c r="AD5" s="24"/>
      <c r="AE5" s="24"/>
      <c r="AF5" s="24"/>
      <c r="AG5" s="24"/>
      <c r="AH5" s="24"/>
      <c r="AI5" s="24"/>
      <c r="AJ5" s="24"/>
      <c r="AK5" s="24"/>
      <c r="AL5" s="24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  <c r="CK5" s="24"/>
      <c r="CL5" s="24"/>
      <c r="CM5" s="24"/>
      <c r="CN5" s="24"/>
      <c r="CO5" s="24"/>
      <c r="CP5" s="24"/>
      <c r="CQ5" s="24"/>
      <c r="CR5" s="24"/>
      <c r="CS5" s="24"/>
      <c r="CT5" s="24"/>
      <c r="CU5" s="24"/>
      <c r="CV5" s="24"/>
      <c r="CW5" s="24"/>
      <c r="CX5" s="24"/>
      <c r="CY5" s="24"/>
      <c r="CZ5" s="24"/>
      <c r="DA5" s="24"/>
      <c r="DB5" s="24"/>
      <c r="DC5" s="24"/>
      <c r="DD5" s="24"/>
      <c r="DE5" s="24"/>
      <c r="DF5" s="24"/>
      <c r="DG5" s="24"/>
      <c r="DH5" s="24"/>
      <c r="DI5" s="24"/>
      <c r="DJ5" s="24"/>
      <c r="DK5" s="24"/>
      <c r="DL5" s="24"/>
      <c r="DM5" s="24"/>
      <c r="DN5" s="24"/>
      <c r="DO5" s="24"/>
      <c r="DP5" s="24"/>
      <c r="DQ5" s="24"/>
      <c r="DR5" s="24"/>
      <c r="DS5" s="24"/>
      <c r="DT5" s="24"/>
      <c r="DU5" s="24"/>
      <c r="DV5" s="24"/>
      <c r="DW5" s="24"/>
      <c r="DX5" s="24"/>
      <c r="DY5" s="24"/>
      <c r="DZ5" s="24"/>
      <c r="EA5" s="24"/>
      <c r="EB5" s="24"/>
      <c r="EC5" s="24"/>
      <c r="ED5" s="24"/>
      <c r="EE5" s="24"/>
      <c r="EF5" s="24"/>
      <c r="EG5" s="24"/>
      <c r="EH5" s="24"/>
      <c r="EI5" s="24"/>
      <c r="EJ5" s="24"/>
      <c r="EK5" s="24"/>
      <c r="EL5" s="24"/>
      <c r="EM5" s="24"/>
      <c r="EN5" s="24"/>
      <c r="EO5" s="24"/>
      <c r="EP5" s="24"/>
      <c r="EQ5" s="24"/>
      <c r="ER5" s="24"/>
      <c r="ES5" s="24"/>
      <c r="ET5" s="24"/>
      <c r="EU5" s="24"/>
      <c r="EV5" s="24"/>
      <c r="EW5" s="24"/>
      <c r="EX5" s="24"/>
      <c r="EY5" s="24"/>
      <c r="EZ5" s="24"/>
      <c r="FA5" s="24"/>
      <c r="FB5" s="24"/>
      <c r="FC5" s="24"/>
      <c r="FD5" s="24"/>
      <c r="FE5" s="24"/>
      <c r="FF5" s="24"/>
      <c r="FG5" s="24"/>
      <c r="FH5" s="24"/>
      <c r="FI5" s="24"/>
      <c r="FJ5" s="24"/>
      <c r="FK5" s="24"/>
      <c r="FL5" s="24"/>
      <c r="FM5" s="24"/>
      <c r="FN5" s="24"/>
      <c r="FO5" s="24"/>
      <c r="FP5" s="24"/>
      <c r="FQ5" s="24"/>
      <c r="FR5" s="24"/>
      <c r="FS5" s="24"/>
      <c r="FT5" s="24"/>
      <c r="FU5" s="24"/>
      <c r="FV5" s="24"/>
      <c r="FW5" s="24"/>
      <c r="FX5" s="24"/>
      <c r="FY5" s="24"/>
      <c r="FZ5" s="24"/>
      <c r="GA5" s="24"/>
      <c r="GB5" s="24"/>
      <c r="GC5" s="24"/>
      <c r="GD5" s="24"/>
      <c r="GE5" s="24"/>
      <c r="GF5" s="24"/>
      <c r="GG5" s="24"/>
      <c r="GH5" s="24"/>
      <c r="GI5" s="24"/>
      <c r="GJ5" s="24"/>
      <c r="GK5" s="24"/>
      <c r="GL5" s="24"/>
      <c r="GM5" s="24"/>
      <c r="GN5" s="24"/>
      <c r="GO5" s="24"/>
      <c r="GP5" s="24"/>
      <c r="GQ5" s="24"/>
      <c r="GR5" s="24"/>
      <c r="GS5" s="24"/>
      <c r="GT5" s="24"/>
      <c r="GU5" s="24"/>
      <c r="GV5" s="24"/>
      <c r="GW5" s="24"/>
      <c r="GX5" s="24"/>
      <c r="GY5" s="24"/>
      <c r="GZ5" s="24"/>
      <c r="HA5" s="24"/>
      <c r="HB5" s="24"/>
      <c r="HC5" s="24"/>
      <c r="HD5" s="24"/>
      <c r="HE5" s="24"/>
      <c r="HF5" s="24"/>
      <c r="HG5" s="24"/>
      <c r="HH5" s="24"/>
      <c r="HI5" s="24"/>
      <c r="HJ5" s="24"/>
      <c r="HK5" s="24"/>
      <c r="HL5" s="24"/>
      <c r="HM5" s="24"/>
      <c r="HN5" s="24"/>
      <c r="HO5" s="24"/>
      <c r="HP5" s="24"/>
      <c r="HQ5" s="24"/>
      <c r="HR5" s="24"/>
      <c r="HS5" s="24"/>
      <c r="HT5" s="24"/>
      <c r="HU5" s="24"/>
      <c r="HV5" s="24"/>
      <c r="HW5" s="24"/>
      <c r="HX5" s="24"/>
      <c r="HY5" s="24"/>
      <c r="HZ5" s="24"/>
      <c r="IA5" s="24"/>
      <c r="IB5" s="24"/>
      <c r="IC5" s="24"/>
      <c r="ID5" s="24"/>
      <c r="IE5" s="24"/>
      <c r="IF5" s="24"/>
      <c r="IG5" s="24"/>
      <c r="IH5" s="24"/>
      <c r="II5" s="24"/>
      <c r="IJ5" s="24"/>
      <c r="IK5" s="24"/>
      <c r="IL5" s="24"/>
      <c r="IM5" s="24"/>
      <c r="IN5" s="24"/>
      <c r="IO5" s="24"/>
      <c r="IP5" s="24"/>
      <c r="IQ5" s="24"/>
      <c r="IR5" s="24"/>
      <c r="IS5" s="24"/>
      <c r="IT5" s="24"/>
      <c r="IU5" s="24"/>
      <c r="IV5" s="24"/>
      <c r="IW5" s="24"/>
      <c r="IX5" s="24"/>
      <c r="IY5" s="24"/>
      <c r="IZ5" s="24"/>
      <c r="JA5" s="24"/>
      <c r="JB5" s="24"/>
      <c r="JC5" s="24"/>
      <c r="JD5" s="24"/>
      <c r="JE5" s="24"/>
      <c r="JF5" s="24"/>
      <c r="JG5" s="24"/>
      <c r="JH5" s="24"/>
      <c r="JI5" s="24"/>
      <c r="JJ5" s="24"/>
      <c r="JK5" s="24"/>
      <c r="JL5" s="24"/>
      <c r="JM5" s="24"/>
      <c r="JN5" s="24"/>
      <c r="JO5" s="24"/>
      <c r="JP5" s="24"/>
      <c r="JQ5" s="24"/>
      <c r="JR5" s="24"/>
      <c r="JS5" s="24"/>
      <c r="JT5" s="24"/>
      <c r="JU5" s="24"/>
      <c r="JV5" s="24"/>
      <c r="JW5" s="24"/>
      <c r="JX5" s="24"/>
      <c r="JY5" s="24"/>
      <c r="JZ5" s="24"/>
      <c r="KA5" s="24"/>
      <c r="KB5" s="24"/>
      <c r="KC5" s="24"/>
      <c r="KD5" s="24"/>
      <c r="KE5" s="24"/>
      <c r="KF5" s="24"/>
      <c r="KG5" s="24"/>
      <c r="KH5" s="24"/>
      <c r="KI5" s="24"/>
      <c r="KJ5" s="24"/>
      <c r="KK5" s="24"/>
      <c r="KL5" s="24"/>
      <c r="KM5" s="24"/>
      <c r="KN5" s="24"/>
      <c r="KO5" s="24"/>
      <c r="KP5" s="24"/>
      <c r="KQ5" s="24"/>
      <c r="KR5" s="24"/>
      <c r="KS5" s="24"/>
      <c r="KT5" s="24"/>
      <c r="KU5" s="24"/>
      <c r="KV5" s="24"/>
      <c r="KW5" s="24"/>
      <c r="KX5" s="24"/>
      <c r="KY5" s="24"/>
      <c r="KZ5" s="24"/>
      <c r="LA5" s="24"/>
      <c r="LB5" s="24"/>
      <c r="LC5" s="24"/>
      <c r="LD5" s="24"/>
      <c r="LE5" s="24"/>
      <c r="LF5" s="24"/>
      <c r="LG5" s="24"/>
      <c r="LH5" s="24"/>
      <c r="LI5" s="24"/>
      <c r="LJ5" s="24"/>
      <c r="LK5" s="24"/>
      <c r="LL5" s="24"/>
      <c r="LM5" s="24"/>
      <c r="LN5" s="24"/>
      <c r="LO5" s="24"/>
      <c r="LP5" s="24"/>
      <c r="LQ5" s="24"/>
      <c r="LR5" s="24"/>
      <c r="LS5" s="24"/>
      <c r="LT5" s="24"/>
      <c r="LU5" s="24"/>
      <c r="LV5" s="24"/>
      <c r="LW5" s="24"/>
      <c r="LX5" s="24"/>
      <c r="LY5" s="24"/>
      <c r="LZ5" s="24"/>
      <c r="MA5" s="24"/>
      <c r="MB5" s="24"/>
      <c r="MC5" s="24"/>
      <c r="MD5" s="24"/>
      <c r="ME5" s="24"/>
      <c r="MF5" s="24"/>
      <c r="MG5" s="24"/>
      <c r="MH5" s="24"/>
      <c r="MI5" s="24"/>
      <c r="MJ5" s="24"/>
      <c r="MK5" s="24"/>
      <c r="ML5" s="24"/>
      <c r="MM5" s="24"/>
      <c r="MN5" s="24"/>
      <c r="MO5" s="24"/>
      <c r="MP5" s="24"/>
      <c r="MQ5" s="24"/>
      <c r="MR5" s="24"/>
      <c r="MS5" s="24"/>
      <c r="MT5" s="24"/>
      <c r="MU5" s="24"/>
      <c r="MV5" s="24"/>
      <c r="MW5" s="24"/>
      <c r="MX5" s="24"/>
      <c r="MY5" s="24"/>
      <c r="MZ5" s="24"/>
      <c r="NA5" s="24"/>
      <c r="NB5" s="24"/>
      <c r="NC5" s="24"/>
      <c r="ND5" s="24"/>
      <c r="NE5" s="24"/>
      <c r="NF5" s="24"/>
      <c r="NG5" s="24"/>
      <c r="NH5" s="24"/>
      <c r="NI5" s="24"/>
      <c r="NJ5" s="24"/>
      <c r="NK5" s="24"/>
      <c r="NL5" s="24"/>
      <c r="NM5" s="24"/>
      <c r="NN5" s="24"/>
      <c r="NO5" s="24"/>
      <c r="NP5" s="24"/>
      <c r="NQ5" s="24"/>
      <c r="NR5" s="24"/>
      <c r="NS5" s="24"/>
      <c r="NT5" s="24"/>
      <c r="NU5" s="24"/>
      <c r="NV5" s="24"/>
      <c r="NW5" s="24"/>
      <c r="NX5" s="24"/>
      <c r="NY5" s="24"/>
      <c r="NZ5" s="24"/>
      <c r="OA5" s="24"/>
      <c r="OB5" s="24"/>
      <c r="OC5" s="24"/>
      <c r="OD5" s="24"/>
      <c r="OE5" s="24"/>
      <c r="OF5" s="24"/>
      <c r="OG5" s="24"/>
      <c r="OH5" s="24"/>
      <c r="OI5" s="24"/>
      <c r="OJ5" s="24"/>
      <c r="OK5" s="24"/>
      <c r="OL5" s="24"/>
      <c r="OM5" s="24"/>
      <c r="ON5" s="24"/>
      <c r="OO5" s="24"/>
      <c r="OP5" s="24"/>
      <c r="OQ5" s="24"/>
      <c r="OR5" s="24"/>
      <c r="OS5" s="24"/>
      <c r="OT5" s="24"/>
      <c r="OU5" s="24"/>
      <c r="OV5" s="24"/>
      <c r="OW5" s="24"/>
      <c r="OX5" s="24"/>
      <c r="OY5" s="24"/>
      <c r="OZ5" s="24"/>
      <c r="PA5" s="24"/>
      <c r="PB5" s="24"/>
      <c r="PC5" s="24"/>
      <c r="PD5" s="24"/>
      <c r="PE5" s="24"/>
      <c r="PF5" s="24"/>
      <c r="PG5" s="24"/>
      <c r="PH5" s="24"/>
      <c r="PI5" s="24"/>
      <c r="PJ5" s="24"/>
      <c r="PK5" s="24"/>
      <c r="PL5" s="24"/>
      <c r="PM5" s="24"/>
      <c r="PN5" s="24"/>
      <c r="PO5" s="24"/>
      <c r="PP5" s="24"/>
      <c r="PQ5" s="24"/>
      <c r="PR5" s="24"/>
      <c r="PS5" s="24"/>
      <c r="PT5" s="24"/>
      <c r="PU5" s="24"/>
      <c r="PV5" s="24"/>
      <c r="PW5" s="24"/>
      <c r="PX5" s="24"/>
      <c r="PY5" s="24"/>
      <c r="PZ5" s="24"/>
      <c r="QA5" s="24"/>
      <c r="QB5" s="24"/>
      <c r="QC5" s="24"/>
      <c r="QD5" s="24"/>
      <c r="QE5" s="24"/>
      <c r="QF5" s="24"/>
      <c r="QG5" s="24"/>
      <c r="QH5" s="24"/>
      <c r="QI5" s="24"/>
      <c r="QJ5" s="24"/>
      <c r="QK5" s="24"/>
      <c r="QL5" s="24"/>
      <c r="QM5" s="24"/>
      <c r="QN5" s="24"/>
      <c r="QO5" s="24"/>
      <c r="QP5" s="24"/>
      <c r="QQ5" s="24"/>
      <c r="QR5" s="24"/>
      <c r="QS5" s="24"/>
      <c r="QT5" s="24"/>
      <c r="QU5" s="24"/>
      <c r="QV5" s="24"/>
      <c r="QW5" s="24"/>
      <c r="QX5" s="24"/>
      <c r="QY5" s="24"/>
      <c r="QZ5" s="24"/>
      <c r="RA5" s="24"/>
      <c r="RB5" s="24"/>
      <c r="RC5" s="24"/>
      <c r="RD5" s="24"/>
      <c r="RE5" s="24"/>
      <c r="RF5" s="24"/>
      <c r="RG5" s="24"/>
      <c r="RH5" s="24"/>
      <c r="RI5" s="24"/>
      <c r="RJ5" s="24"/>
      <c r="RK5" s="24"/>
      <c r="RL5" s="24"/>
      <c r="RM5" s="24"/>
      <c r="RN5" s="24"/>
      <c r="RO5" s="24"/>
      <c r="RP5" s="24"/>
      <c r="RQ5" s="24"/>
      <c r="RR5" s="24"/>
      <c r="RS5" s="24"/>
      <c r="RT5" s="24"/>
      <c r="RU5" s="24"/>
      <c r="RV5" s="24"/>
      <c r="RW5" s="24"/>
      <c r="RX5" s="24"/>
      <c r="RY5" s="24"/>
      <c r="RZ5" s="24"/>
      <c r="SA5" s="24"/>
      <c r="SB5" s="24"/>
      <c r="SC5" s="24"/>
      <c r="SD5" s="24"/>
      <c r="SE5" s="24"/>
      <c r="SF5" s="24"/>
      <c r="SG5" s="24"/>
      <c r="SH5" s="24"/>
      <c r="SI5" s="24"/>
      <c r="SJ5" s="24"/>
      <c r="SK5" s="24"/>
      <c r="SL5" s="24"/>
      <c r="SM5" s="24"/>
      <c r="SN5" s="24"/>
      <c r="SO5" s="24"/>
      <c r="SP5" s="24"/>
      <c r="SQ5" s="24"/>
      <c r="SR5" s="24"/>
      <c r="SS5" s="24"/>
      <c r="ST5" s="24"/>
      <c r="SU5" s="24"/>
      <c r="SV5" s="24"/>
      <c r="SW5" s="24"/>
      <c r="SX5" s="24"/>
      <c r="SY5" s="24"/>
      <c r="SZ5" s="24"/>
      <c r="TA5" s="24"/>
      <c r="TB5" s="24"/>
      <c r="TC5" s="24"/>
      <c r="TD5" s="24"/>
      <c r="TE5" s="24"/>
      <c r="TF5" s="24"/>
      <c r="TG5" s="24"/>
      <c r="TH5" s="24"/>
      <c r="TI5" s="24"/>
      <c r="TJ5" s="24"/>
      <c r="TK5" s="24"/>
      <c r="TL5" s="24"/>
      <c r="TM5" s="24"/>
      <c r="TN5" s="24"/>
      <c r="TO5" s="24"/>
      <c r="TP5" s="24"/>
      <c r="TQ5" s="24"/>
      <c r="TR5" s="24"/>
      <c r="TS5" s="24"/>
      <c r="TT5" s="24"/>
      <c r="TU5" s="24"/>
      <c r="TV5" s="24"/>
      <c r="TW5" s="24"/>
      <c r="TX5" s="24"/>
      <c r="TY5" s="24"/>
      <c r="TZ5" s="24"/>
      <c r="UA5" s="24"/>
      <c r="UB5" s="24"/>
      <c r="UC5" s="24"/>
      <c r="UD5" s="24"/>
      <c r="UE5" s="24"/>
      <c r="UF5" s="24"/>
      <c r="UG5" s="24"/>
      <c r="UH5" s="24"/>
      <c r="UI5" s="24"/>
      <c r="UJ5" s="24"/>
      <c r="UK5" s="24"/>
      <c r="UL5" s="24"/>
      <c r="UM5" s="24"/>
      <c r="UN5" s="24"/>
      <c r="UO5" s="24"/>
      <c r="UP5" s="24"/>
      <c r="UQ5" s="24"/>
      <c r="UR5" s="24"/>
      <c r="US5" s="24"/>
      <c r="UT5" s="24"/>
      <c r="UU5" s="24"/>
      <c r="UV5" s="24"/>
      <c r="UW5" s="24"/>
      <c r="UX5" s="24"/>
      <c r="UY5" s="24"/>
      <c r="UZ5" s="24"/>
      <c r="VA5" s="24"/>
      <c r="VB5" s="24"/>
      <c r="VC5" s="24"/>
      <c r="VD5" s="24"/>
      <c r="VE5" s="24"/>
      <c r="VF5" s="24"/>
      <c r="VG5" s="24"/>
      <c r="VH5" s="24"/>
      <c r="VI5" s="24"/>
      <c r="VJ5" s="24"/>
      <c r="VK5" s="24"/>
      <c r="VL5" s="24"/>
      <c r="VM5" s="24"/>
      <c r="VN5" s="24"/>
      <c r="VO5" s="24"/>
      <c r="VP5" s="24"/>
      <c r="VQ5" s="24"/>
      <c r="VR5" s="24"/>
      <c r="VS5" s="24"/>
      <c r="VT5" s="24"/>
      <c r="VU5" s="24"/>
      <c r="VV5" s="24"/>
      <c r="VW5" s="24"/>
      <c r="VX5" s="24"/>
      <c r="VY5" s="24"/>
      <c r="VZ5" s="24"/>
      <c r="WA5" s="24"/>
      <c r="WB5" s="24"/>
      <c r="WC5" s="24"/>
      <c r="WD5" s="24"/>
      <c r="WE5" s="24"/>
      <c r="WF5" s="24"/>
      <c r="WG5" s="24"/>
      <c r="WH5" s="24"/>
      <c r="WI5" s="24"/>
      <c r="WJ5" s="24"/>
      <c r="WK5" s="24"/>
      <c r="WL5" s="24"/>
      <c r="WM5" s="24"/>
      <c r="WN5" s="24"/>
      <c r="WO5" s="24"/>
      <c r="WP5" s="24"/>
      <c r="WQ5" s="24"/>
      <c r="WR5" s="24"/>
      <c r="WS5" s="24"/>
      <c r="WT5" s="24"/>
      <c r="WU5" s="24"/>
      <c r="WV5" s="24"/>
      <c r="WW5" s="24"/>
      <c r="WX5" s="24"/>
      <c r="WY5" s="24"/>
      <c r="WZ5" s="24"/>
      <c r="XA5" s="24"/>
      <c r="XB5" s="24"/>
      <c r="XC5" s="24"/>
      <c r="XD5" s="24"/>
      <c r="XE5" s="24"/>
      <c r="XF5" s="24"/>
      <c r="XG5" s="24"/>
      <c r="XH5" s="24"/>
      <c r="XI5" s="24"/>
      <c r="XJ5" s="24"/>
      <c r="XK5" s="24"/>
      <c r="XL5" s="24"/>
      <c r="XM5" s="24"/>
      <c r="XN5" s="24"/>
      <c r="XO5" s="24"/>
      <c r="XP5" s="24"/>
      <c r="XQ5" s="24"/>
      <c r="XR5" s="24"/>
      <c r="XS5" s="24"/>
      <c r="XT5" s="24"/>
      <c r="XU5" s="24"/>
      <c r="XV5" s="24"/>
      <c r="XW5" s="24"/>
      <c r="XX5" s="24"/>
      <c r="XY5" s="24"/>
      <c r="XZ5" s="24"/>
      <c r="YA5" s="24"/>
      <c r="YB5" s="24"/>
      <c r="YC5" s="24"/>
      <c r="YD5" s="24"/>
      <c r="YE5" s="24"/>
      <c r="YF5" s="24"/>
      <c r="YG5" s="24"/>
      <c r="YH5" s="24"/>
      <c r="YI5" s="24"/>
      <c r="YJ5" s="24"/>
      <c r="YK5" s="24"/>
      <c r="YL5" s="24"/>
      <c r="YM5" s="24"/>
      <c r="YN5" s="24"/>
      <c r="YO5" s="24"/>
      <c r="YP5" s="24"/>
      <c r="YQ5" s="24"/>
      <c r="YR5" s="24"/>
      <c r="YS5" s="24"/>
      <c r="YT5" s="24"/>
      <c r="YU5" s="24"/>
      <c r="YV5" s="24"/>
      <c r="YW5" s="24"/>
      <c r="YX5" s="24"/>
      <c r="YY5" s="24"/>
      <c r="YZ5" s="24"/>
      <c r="ZA5" s="24"/>
      <c r="ZB5" s="24"/>
      <c r="ZC5" s="24"/>
      <c r="ZD5" s="24"/>
      <c r="ZE5" s="24"/>
      <c r="ZF5" s="24"/>
      <c r="ZG5" s="24"/>
      <c r="ZH5" s="24"/>
      <c r="ZI5" s="24"/>
      <c r="ZJ5" s="24"/>
      <c r="ZK5" s="24"/>
      <c r="ZL5" s="24"/>
      <c r="ZM5" s="24"/>
      <c r="ZN5" s="24"/>
      <c r="ZO5" s="24"/>
      <c r="ZP5" s="24"/>
      <c r="ZQ5" s="24"/>
      <c r="ZR5" s="24"/>
      <c r="ZS5" s="24"/>
      <c r="ZT5" s="24"/>
      <c r="ZU5" s="24"/>
      <c r="ZV5" s="24"/>
      <c r="ZW5" s="24"/>
      <c r="ZX5" s="24"/>
      <c r="ZY5" s="24"/>
      <c r="ZZ5" s="24"/>
      <c r="AAA5" s="24"/>
      <c r="AAB5" s="24"/>
      <c r="AAC5" s="24"/>
      <c r="AAD5" s="24"/>
      <c r="AAE5" s="24"/>
      <c r="AAF5" s="24"/>
      <c r="AAG5" s="24"/>
      <c r="AAH5" s="24"/>
      <c r="AAI5" s="24"/>
      <c r="AAJ5" s="24"/>
      <c r="AAK5" s="24"/>
      <c r="AAL5" s="24"/>
      <c r="AAM5" s="24"/>
      <c r="AAN5" s="24"/>
      <c r="AAO5" s="24"/>
      <c r="AAP5" s="24"/>
      <c r="AAQ5" s="24"/>
      <c r="AAR5" s="24"/>
      <c r="AAS5" s="24"/>
      <c r="AAT5" s="24"/>
      <c r="AAU5" s="24"/>
      <c r="AAV5" s="24"/>
      <c r="AAW5" s="24"/>
      <c r="AAX5" s="24"/>
      <c r="AAY5" s="24"/>
      <c r="AAZ5" s="24"/>
      <c r="ABA5" s="24"/>
      <c r="ABB5" s="24"/>
      <c r="ABC5" s="24"/>
      <c r="ABD5" s="24"/>
      <c r="ABE5" s="24"/>
      <c r="ABF5" s="24"/>
      <c r="ABG5" s="24"/>
      <c r="ABH5" s="24"/>
      <c r="ABI5" s="24"/>
      <c r="ABJ5" s="24"/>
      <c r="ABK5" s="24"/>
      <c r="ABL5" s="24"/>
      <c r="ABM5" s="24"/>
      <c r="ABN5" s="24"/>
      <c r="ABO5" s="24"/>
      <c r="ABP5" s="24"/>
      <c r="ABQ5" s="24"/>
      <c r="ABR5" s="24"/>
      <c r="ABS5" s="24"/>
      <c r="ABT5" s="24"/>
      <c r="ABU5" s="24"/>
      <c r="ABV5" s="24"/>
      <c r="ABW5" s="24"/>
      <c r="ABX5" s="24"/>
      <c r="ABY5" s="24"/>
      <c r="ABZ5" s="24"/>
      <c r="ACA5" s="24"/>
      <c r="ACB5" s="24"/>
      <c r="ACC5" s="24"/>
      <c r="ACD5" s="24"/>
      <c r="ACE5" s="24"/>
      <c r="ACF5" s="24"/>
      <c r="ACG5" s="24"/>
      <c r="ACH5" s="24"/>
      <c r="ACI5" s="24"/>
      <c r="ACJ5" s="24"/>
      <c r="ACK5" s="24"/>
      <c r="ACL5" s="24"/>
      <c r="ACM5" s="24"/>
      <c r="ACN5" s="24"/>
      <c r="ACO5" s="24"/>
      <c r="ACP5" s="24"/>
      <c r="ACQ5" s="24"/>
      <c r="ACR5" s="24"/>
      <c r="ACS5" s="24"/>
      <c r="ACT5" s="24"/>
      <c r="ACU5" s="24"/>
      <c r="ACV5" s="24"/>
      <c r="ACW5" s="24"/>
      <c r="ACX5" s="24"/>
      <c r="ACY5" s="24"/>
      <c r="ACZ5" s="24"/>
      <c r="ADA5" s="24"/>
      <c r="ADB5" s="24"/>
      <c r="ADC5" s="24"/>
      <c r="ADD5" s="24"/>
      <c r="ADE5" s="24"/>
      <c r="ADF5" s="24"/>
      <c r="ADG5" s="24"/>
      <c r="ADH5" s="24"/>
      <c r="ADI5" s="24"/>
      <c r="ADJ5" s="24"/>
      <c r="ADK5" s="24"/>
      <c r="ADL5" s="24"/>
      <c r="ADM5" s="24"/>
      <c r="ADN5" s="24"/>
      <c r="ADO5" s="24"/>
      <c r="ADP5" s="24"/>
      <c r="ADQ5" s="24"/>
      <c r="ADR5" s="24"/>
      <c r="ADS5" s="24"/>
      <c r="ADT5" s="24"/>
      <c r="ADU5" s="24"/>
      <c r="ADV5" s="24"/>
      <c r="ADW5" s="24"/>
      <c r="ADX5" s="24"/>
      <c r="ADY5" s="24"/>
      <c r="ADZ5" s="24"/>
      <c r="AEA5" s="24"/>
      <c r="AEB5" s="24"/>
      <c r="AEC5" s="24"/>
      <c r="AED5" s="24"/>
      <c r="AEE5" s="24"/>
      <c r="AEF5" s="24"/>
      <c r="AEG5" s="24"/>
      <c r="AEH5" s="24"/>
      <c r="AEI5" s="24"/>
      <c r="AEJ5" s="24"/>
      <c r="AEK5" s="24"/>
      <c r="AEL5" s="24"/>
      <c r="AEM5" s="24"/>
      <c r="AEN5" s="24"/>
      <c r="AEO5" s="24"/>
      <c r="AEP5" s="24"/>
      <c r="AEQ5" s="24"/>
      <c r="AER5" s="24"/>
      <c r="AES5" s="24"/>
      <c r="AET5" s="24"/>
      <c r="AEU5" s="24"/>
      <c r="AEV5" s="24"/>
      <c r="AEW5" s="24"/>
      <c r="AEX5" s="24"/>
      <c r="AEY5" s="24"/>
      <c r="AEZ5" s="24"/>
      <c r="AFA5" s="24"/>
      <c r="AFB5" s="24"/>
      <c r="AFC5" s="24"/>
      <c r="AFD5" s="24"/>
      <c r="AFE5" s="24"/>
      <c r="AFF5" s="24"/>
      <c r="AFG5" s="24"/>
      <c r="AFH5" s="24"/>
      <c r="AFI5" s="24"/>
      <c r="AFJ5" s="24"/>
      <c r="AFK5" s="24"/>
      <c r="AFL5" s="24"/>
      <c r="AFM5" s="24"/>
      <c r="AFN5" s="24"/>
      <c r="AFO5" s="24"/>
      <c r="AFP5" s="24"/>
      <c r="AFQ5" s="24"/>
      <c r="AFR5" s="24"/>
      <c r="AFS5" s="24"/>
      <c r="AFT5" s="24"/>
      <c r="AFU5" s="24"/>
      <c r="AFV5" s="24"/>
      <c r="AFW5" s="24"/>
      <c r="AFX5" s="24"/>
      <c r="AFY5" s="24"/>
      <c r="AFZ5" s="24"/>
      <c r="AGA5" s="24"/>
      <c r="AGB5" s="24"/>
      <c r="AGC5" s="24"/>
      <c r="AGD5" s="24"/>
      <c r="AGE5" s="24"/>
      <c r="AGF5" s="24"/>
      <c r="AGG5" s="24"/>
      <c r="AGH5" s="24"/>
      <c r="AGI5" s="24"/>
      <c r="AGJ5" s="24"/>
      <c r="AGK5" s="24"/>
      <c r="AGL5" s="24"/>
      <c r="AGM5" s="24"/>
      <c r="AGN5" s="24"/>
      <c r="AGO5" s="24"/>
      <c r="AGP5" s="24"/>
      <c r="AGQ5" s="24"/>
      <c r="AGR5" s="24"/>
      <c r="AGS5" s="24"/>
      <c r="AGT5" s="24"/>
      <c r="AGU5" s="24"/>
      <c r="AGV5" s="24"/>
      <c r="AGW5" s="24"/>
      <c r="AGX5" s="24"/>
      <c r="AGY5" s="24"/>
      <c r="AGZ5" s="24"/>
      <c r="AHA5" s="24"/>
      <c r="AHB5" s="24"/>
      <c r="AHC5" s="24"/>
      <c r="AHD5" s="24"/>
      <c r="AHE5" s="24"/>
      <c r="AHF5" s="24"/>
      <c r="AHG5" s="24"/>
      <c r="AHH5" s="24"/>
      <c r="AHI5" s="24"/>
      <c r="AHJ5" s="24"/>
      <c r="AHK5" s="24"/>
      <c r="AHL5" s="24"/>
      <c r="AHM5" s="24"/>
      <c r="AHN5" s="24"/>
      <c r="AHO5" s="24"/>
      <c r="AHP5" s="24"/>
      <c r="AHQ5" s="24"/>
      <c r="AHR5" s="24"/>
      <c r="AHS5" s="24"/>
      <c r="AHT5" s="24"/>
      <c r="AHU5" s="24"/>
      <c r="AHV5" s="24"/>
      <c r="AHW5" s="24"/>
      <c r="AHX5" s="24"/>
      <c r="AHY5" s="24"/>
      <c r="AHZ5" s="24"/>
      <c r="AIA5" s="24"/>
      <c r="AIB5" s="24"/>
      <c r="AIC5" s="24"/>
      <c r="AID5" s="24"/>
      <c r="AIE5" s="24"/>
      <c r="AIF5" s="24"/>
      <c r="AIG5" s="24"/>
      <c r="AIH5" s="24"/>
      <c r="AII5" s="24"/>
      <c r="AIJ5" s="24"/>
      <c r="AIK5" s="24"/>
      <c r="AIL5" s="24"/>
      <c r="AIM5" s="24"/>
      <c r="AIN5" s="24"/>
      <c r="AIO5" s="24"/>
      <c r="AIP5" s="24"/>
      <c r="AIQ5" s="24"/>
      <c r="AIR5" s="24"/>
      <c r="AIS5" s="24"/>
      <c r="AIT5" s="24"/>
      <c r="AIU5" s="24"/>
      <c r="AIV5" s="24"/>
      <c r="AIW5" s="24"/>
      <c r="AIX5" s="24"/>
      <c r="AIY5" s="24"/>
      <c r="AIZ5" s="24"/>
      <c r="AJA5" s="24"/>
      <c r="AJB5" s="24"/>
      <c r="AJC5" s="24"/>
      <c r="AJD5" s="24"/>
      <c r="AJE5" s="24"/>
      <c r="AJF5" s="24"/>
      <c r="AJG5" s="24"/>
      <c r="AJH5" s="24"/>
      <c r="AJI5" s="24"/>
      <c r="AJJ5" s="24"/>
      <c r="AJK5" s="24"/>
      <c r="AJL5" s="24"/>
      <c r="AJM5" s="24"/>
      <c r="AJN5" s="24"/>
      <c r="AJO5" s="24"/>
      <c r="AJP5" s="24"/>
      <c r="AJQ5" s="24"/>
      <c r="AJR5" s="24"/>
      <c r="AJS5" s="24"/>
      <c r="AJT5" s="24"/>
      <c r="AJU5" s="24"/>
      <c r="AJV5" s="24"/>
      <c r="AJW5" s="24"/>
      <c r="AJX5" s="24"/>
      <c r="AJY5" s="24"/>
      <c r="AJZ5" s="24"/>
      <c r="AKA5" s="24"/>
      <c r="AKB5" s="24"/>
      <c r="AKC5" s="24"/>
      <c r="AKD5" s="24"/>
      <c r="AKE5" s="24"/>
      <c r="AKF5" s="24"/>
      <c r="AKG5" s="24"/>
      <c r="AKH5" s="24"/>
      <c r="AKI5" s="24"/>
      <c r="AKJ5" s="24"/>
      <c r="AKK5" s="24"/>
      <c r="AKL5" s="24"/>
      <c r="AKM5" s="24"/>
      <c r="AKN5" s="24"/>
      <c r="AKO5" s="24"/>
      <c r="AKP5" s="24"/>
      <c r="AKQ5" s="24"/>
      <c r="AKR5" s="24"/>
      <c r="AKS5" s="24"/>
      <c r="AKT5" s="24"/>
      <c r="AKU5" s="24"/>
      <c r="AKV5" s="24"/>
      <c r="AKW5" s="24"/>
      <c r="AKX5" s="24"/>
      <c r="AKY5" s="24"/>
      <c r="AKZ5" s="24"/>
      <c r="ALA5" s="24"/>
      <c r="ALB5" s="24"/>
      <c r="ALC5" s="24"/>
      <c r="ALD5" s="24"/>
      <c r="ALE5" s="24"/>
      <c r="ALF5" s="24"/>
      <c r="ALG5" s="24"/>
      <c r="ALH5" s="24"/>
      <c r="ALI5" s="24"/>
      <c r="ALJ5" s="24"/>
      <c r="ALK5" s="24"/>
      <c r="ALL5" s="24"/>
      <c r="ALM5" s="24"/>
      <c r="ALN5" s="24"/>
      <c r="ALO5" s="24"/>
      <c r="ALP5" s="24"/>
      <c r="ALQ5" s="24"/>
      <c r="ALR5" s="24"/>
      <c r="ALS5" s="24"/>
      <c r="ALT5" s="24"/>
      <c r="ALU5" s="24"/>
      <c r="ALV5" s="24"/>
      <c r="ALW5" s="24"/>
      <c r="ALX5" s="24"/>
      <c r="ALY5" s="24"/>
      <c r="ALZ5" s="24"/>
      <c r="AMA5" s="24"/>
      <c r="AMB5" s="24"/>
      <c r="AMC5" s="24"/>
      <c r="AMD5" s="24"/>
      <c r="AME5" s="24"/>
      <c r="AMF5" s="24"/>
      <c r="AMG5" s="24"/>
      <c r="AMH5" s="24"/>
      <c r="AMI5" s="24"/>
      <c r="AMJ5" s="24"/>
      <c r="AMK5" s="24"/>
      <c r="AML5" s="24"/>
      <c r="AMM5" s="24"/>
      <c r="AMN5" s="24"/>
      <c r="AMO5" s="24"/>
      <c r="AMP5" s="24"/>
      <c r="AMQ5" s="24"/>
      <c r="AMR5" s="24"/>
      <c r="AMS5" s="24"/>
      <c r="AMT5" s="24"/>
      <c r="AMU5" s="24"/>
      <c r="AMV5" s="24"/>
      <c r="AMW5" s="24"/>
      <c r="AMX5" s="24"/>
      <c r="AMY5" s="24"/>
      <c r="AMZ5" s="24"/>
      <c r="ANA5" s="24"/>
      <c r="ANB5" s="24"/>
      <c r="ANC5" s="24"/>
      <c r="AND5" s="24"/>
      <c r="ANE5" s="24"/>
      <c r="ANF5" s="24"/>
      <c r="ANG5" s="24"/>
      <c r="ANH5" s="24"/>
      <c r="ANI5" s="24"/>
      <c r="ANJ5" s="24"/>
      <c r="ANK5" s="24"/>
      <c r="ANL5" s="24"/>
      <c r="ANM5" s="24"/>
      <c r="ANN5" s="24"/>
      <c r="ANO5" s="24"/>
      <c r="ANP5" s="24"/>
      <c r="ANQ5" s="24"/>
      <c r="ANR5" s="24"/>
      <c r="ANS5" s="24"/>
      <c r="ANT5" s="24"/>
      <c r="ANU5" s="24"/>
      <c r="ANV5" s="24"/>
      <c r="ANW5" s="24"/>
      <c r="ANX5" s="24"/>
      <c r="ANY5" s="24"/>
      <c r="ANZ5" s="24"/>
      <c r="AOA5" s="24"/>
      <c r="AOB5" s="24"/>
      <c r="AOC5" s="24"/>
      <c r="AOD5" s="24"/>
      <c r="AOE5" s="24"/>
      <c r="AOF5" s="24"/>
      <c r="AOG5" s="24"/>
      <c r="AOH5" s="24"/>
      <c r="AOI5" s="24"/>
      <c r="AOJ5" s="24"/>
      <c r="AOK5" s="24"/>
      <c r="AOL5" s="24"/>
      <c r="AOM5" s="24"/>
      <c r="AON5" s="24"/>
      <c r="AOO5" s="24"/>
      <c r="AOP5" s="24"/>
      <c r="AOQ5" s="24"/>
      <c r="AOR5" s="24"/>
      <c r="AOS5" s="24"/>
      <c r="AOT5" s="24"/>
      <c r="AOU5" s="24"/>
      <c r="AOV5" s="24"/>
      <c r="AOW5" s="24"/>
      <c r="AOX5" s="24"/>
      <c r="AOY5" s="24"/>
      <c r="AOZ5" s="24"/>
      <c r="APA5" s="24"/>
      <c r="APB5" s="24"/>
      <c r="APC5" s="24"/>
      <c r="APD5" s="24"/>
      <c r="APE5" s="24"/>
      <c r="APF5" s="24"/>
      <c r="APG5" s="24"/>
      <c r="APH5" s="24"/>
      <c r="API5" s="24"/>
      <c r="APJ5" s="24"/>
      <c r="APK5" s="24"/>
      <c r="APL5" s="24"/>
      <c r="APM5" s="24"/>
      <c r="APN5" s="24"/>
      <c r="APO5" s="24"/>
      <c r="APP5" s="24"/>
      <c r="APQ5" s="24"/>
      <c r="APR5" s="24"/>
      <c r="APS5" s="24"/>
      <c r="APT5" s="24"/>
      <c r="APU5" s="24"/>
      <c r="APV5" s="24"/>
      <c r="APW5" s="24"/>
      <c r="APX5" s="24"/>
      <c r="APY5" s="24"/>
      <c r="APZ5" s="24"/>
      <c r="AQA5" s="24"/>
      <c r="AQB5" s="24"/>
      <c r="AQC5" s="24"/>
      <c r="AQD5" s="24"/>
      <c r="AQE5" s="24"/>
      <c r="AQF5" s="24"/>
      <c r="AQG5" s="24"/>
      <c r="AQH5" s="24"/>
      <c r="AQI5" s="24"/>
      <c r="AQJ5" s="24"/>
      <c r="AQK5" s="24"/>
      <c r="AQL5" s="24"/>
      <c r="AQM5" s="24"/>
      <c r="AQN5" s="24"/>
      <c r="AQO5" s="24"/>
      <c r="AQP5" s="24"/>
      <c r="AQQ5" s="24"/>
      <c r="AQR5" s="24"/>
      <c r="AQS5" s="24"/>
      <c r="AQT5" s="24"/>
      <c r="AQU5" s="24"/>
      <c r="AQV5" s="24"/>
      <c r="AQW5" s="24"/>
      <c r="AQX5" s="24"/>
      <c r="AQY5" s="24"/>
      <c r="AQZ5" s="24"/>
      <c r="ARA5" s="24"/>
      <c r="ARB5" s="24"/>
      <c r="ARC5" s="24"/>
      <c r="ARD5" s="24"/>
      <c r="ARE5" s="24"/>
      <c r="ARF5" s="24"/>
      <c r="ARG5" s="24"/>
      <c r="ARH5" s="24"/>
      <c r="ARI5" s="24"/>
      <c r="ARJ5" s="24"/>
      <c r="ARK5" s="24"/>
      <c r="ARL5" s="24"/>
      <c r="ARM5" s="24"/>
      <c r="ARN5" s="24"/>
      <c r="ARO5" s="24"/>
      <c r="ARP5" s="24"/>
      <c r="ARQ5" s="24"/>
      <c r="ARR5" s="24"/>
      <c r="ARS5" s="24"/>
      <c r="ART5" s="24"/>
      <c r="ARU5" s="24"/>
      <c r="ARV5" s="24"/>
      <c r="ARW5" s="24"/>
      <c r="ARX5" s="24"/>
      <c r="ARY5" s="24"/>
      <c r="ARZ5" s="24"/>
      <c r="ASA5" s="24"/>
      <c r="ASB5" s="24"/>
      <c r="ASC5" s="24"/>
      <c r="ASD5" s="24"/>
      <c r="ASE5" s="24"/>
      <c r="ASF5" s="24"/>
      <c r="ASG5" s="24"/>
      <c r="ASH5" s="24"/>
      <c r="ASI5" s="24"/>
      <c r="ASJ5" s="24"/>
      <c r="ASK5" s="24"/>
      <c r="ASL5" s="24"/>
      <c r="ASM5" s="24"/>
      <c r="ASN5" s="24"/>
      <c r="ASO5" s="24"/>
      <c r="ASP5" s="24"/>
      <c r="ASQ5" s="24"/>
      <c r="ASR5" s="24"/>
      <c r="ASS5" s="24"/>
      <c r="AST5" s="24"/>
      <c r="ASU5" s="24"/>
      <c r="ASV5" s="24"/>
      <c r="ASW5" s="24"/>
      <c r="ASX5" s="24"/>
      <c r="ASY5" s="24"/>
      <c r="ASZ5" s="24"/>
      <c r="ATA5" s="24"/>
      <c r="ATB5" s="24"/>
      <c r="ATC5" s="24"/>
      <c r="ATD5" s="24"/>
      <c r="ATE5" s="24"/>
      <c r="ATF5" s="24"/>
      <c r="ATG5" s="24"/>
      <c r="ATH5" s="24"/>
      <c r="ATI5" s="24"/>
      <c r="ATJ5" s="24"/>
      <c r="ATK5" s="24"/>
      <c r="ATL5" s="24"/>
      <c r="ATM5" s="24"/>
      <c r="ATN5" s="24"/>
      <c r="ATO5" s="24"/>
      <c r="ATP5" s="24"/>
      <c r="ATQ5" s="24"/>
      <c r="ATR5" s="24"/>
      <c r="ATS5" s="24"/>
      <c r="ATT5" s="24"/>
      <c r="ATU5" s="24"/>
      <c r="ATV5" s="24"/>
      <c r="ATW5" s="24"/>
      <c r="ATX5" s="24"/>
      <c r="ATY5" s="24"/>
      <c r="ATZ5" s="24"/>
      <c r="AUA5" s="24"/>
      <c r="AUB5" s="24"/>
      <c r="AUC5" s="24"/>
      <c r="AUD5" s="24"/>
      <c r="AUE5" s="24"/>
      <c r="AUF5" s="24"/>
      <c r="AUG5" s="24"/>
      <c r="AUH5" s="24"/>
      <c r="AUI5" s="24"/>
      <c r="AUJ5" s="24"/>
      <c r="AUK5" s="24"/>
      <c r="AUL5" s="24"/>
      <c r="AUM5" s="24"/>
      <c r="AUN5" s="24"/>
      <c r="AUO5" s="24"/>
      <c r="AUP5" s="24"/>
      <c r="AUQ5" s="24"/>
      <c r="AUR5" s="24"/>
      <c r="AUS5" s="24"/>
      <c r="AUT5" s="24"/>
      <c r="AUU5" s="24"/>
      <c r="AUV5" s="24"/>
      <c r="AUW5" s="24"/>
      <c r="AUX5" s="24"/>
      <c r="AUY5" s="24"/>
      <c r="AUZ5" s="24"/>
      <c r="AVA5" s="24"/>
      <c r="AVB5" s="24"/>
      <c r="AVC5" s="24"/>
      <c r="AVD5" s="24"/>
      <c r="AVE5" s="24"/>
      <c r="AVF5" s="24"/>
      <c r="AVG5" s="24"/>
      <c r="AVH5" s="24"/>
      <c r="AVI5" s="24"/>
      <c r="AVJ5" s="24"/>
      <c r="AVK5" s="24"/>
      <c r="AVL5" s="24"/>
      <c r="AVM5" s="24"/>
      <c r="AVN5" s="24"/>
      <c r="AVO5" s="24"/>
      <c r="AVP5" s="24"/>
      <c r="AVQ5" s="24"/>
      <c r="AVR5" s="24"/>
      <c r="AVS5" s="24"/>
      <c r="AVT5" s="24"/>
      <c r="AVU5" s="24"/>
      <c r="AVV5" s="24"/>
      <c r="AVW5" s="24"/>
      <c r="AVX5" s="24"/>
      <c r="AVY5" s="24"/>
      <c r="AVZ5" s="24"/>
      <c r="AWA5" s="24"/>
      <c r="AWB5" s="24"/>
      <c r="AWC5" s="24"/>
      <c r="AWD5" s="24"/>
      <c r="AWE5" s="24"/>
      <c r="AWF5" s="24"/>
      <c r="AWG5" s="24"/>
      <c r="AWH5" s="24"/>
      <c r="AWI5" s="24"/>
      <c r="AWJ5" s="24"/>
      <c r="AWK5" s="24"/>
      <c r="AWL5" s="24"/>
      <c r="AWM5" s="24"/>
      <c r="AWN5" s="24"/>
      <c r="AWO5" s="24"/>
      <c r="AWP5" s="24"/>
      <c r="AWQ5" s="24"/>
      <c r="AWR5" s="24"/>
      <c r="AWS5" s="24"/>
      <c r="AWT5" s="24"/>
      <c r="AWU5" s="24"/>
      <c r="AWV5" s="24"/>
      <c r="AWW5" s="24"/>
      <c r="AWX5" s="24"/>
      <c r="AWY5" s="24"/>
      <c r="AWZ5" s="24"/>
      <c r="AXA5" s="24"/>
      <c r="AXB5" s="24"/>
      <c r="AXC5" s="24"/>
      <c r="AXD5" s="24"/>
      <c r="AXE5" s="24"/>
      <c r="AXF5" s="24"/>
      <c r="AXG5" s="24"/>
      <c r="AXH5" s="24"/>
      <c r="AXI5" s="24"/>
      <c r="AXJ5" s="24"/>
      <c r="AXK5" s="24"/>
      <c r="AXL5" s="24"/>
      <c r="AXM5" s="24"/>
      <c r="AXN5" s="24"/>
      <c r="AXO5" s="24"/>
      <c r="AXP5" s="24"/>
      <c r="AXQ5" s="24"/>
      <c r="AXR5" s="24"/>
      <c r="AXS5" s="24"/>
      <c r="AXT5" s="24"/>
      <c r="AXU5" s="24"/>
      <c r="AXV5" s="24"/>
      <c r="AXW5" s="24"/>
      <c r="AXX5" s="24"/>
      <c r="AXY5" s="24"/>
      <c r="AXZ5" s="24"/>
      <c r="AYA5" s="24"/>
      <c r="AYB5" s="24"/>
      <c r="AYC5" s="24"/>
      <c r="AYD5" s="24"/>
      <c r="AYE5" s="24"/>
      <c r="AYF5" s="24"/>
      <c r="AYG5" s="24"/>
      <c r="AYH5" s="24"/>
      <c r="AYI5" s="24"/>
      <c r="AYJ5" s="24"/>
      <c r="AYK5" s="24"/>
      <c r="AYL5" s="24"/>
      <c r="AYM5" s="24"/>
      <c r="AYN5" s="24"/>
      <c r="AYO5" s="24"/>
      <c r="AYP5" s="24"/>
      <c r="AYQ5" s="24"/>
      <c r="AYR5" s="24"/>
      <c r="AYS5" s="24"/>
      <c r="AYT5" s="24"/>
      <c r="AYU5" s="24"/>
      <c r="AYV5" s="24"/>
      <c r="AYW5" s="24"/>
      <c r="AYX5" s="24"/>
      <c r="AYY5" s="24"/>
      <c r="AYZ5" s="24"/>
      <c r="AZA5" s="24"/>
      <c r="AZB5" s="24"/>
      <c r="AZC5" s="24"/>
      <c r="AZD5" s="24"/>
      <c r="AZE5" s="24"/>
      <c r="AZF5" s="24"/>
      <c r="AZG5" s="24"/>
      <c r="AZH5" s="24"/>
      <c r="AZI5" s="24"/>
      <c r="AZJ5" s="24"/>
      <c r="AZK5" s="24"/>
      <c r="AZL5" s="24"/>
      <c r="AZM5" s="24"/>
      <c r="AZN5" s="24"/>
      <c r="AZO5" s="24"/>
      <c r="AZP5" s="24"/>
      <c r="AZQ5" s="24"/>
      <c r="AZR5" s="24"/>
      <c r="AZS5" s="24"/>
      <c r="AZT5" s="24"/>
      <c r="AZU5" s="24"/>
      <c r="AZV5" s="24"/>
      <c r="AZW5" s="24"/>
      <c r="AZX5" s="24"/>
      <c r="AZY5" s="24"/>
      <c r="AZZ5" s="24"/>
      <c r="BAA5" s="24"/>
      <c r="BAB5" s="24"/>
      <c r="BAC5" s="24"/>
      <c r="BAD5" s="24"/>
      <c r="BAE5" s="24"/>
      <c r="BAF5" s="24"/>
      <c r="BAG5" s="24"/>
      <c r="BAH5" s="24"/>
      <c r="BAI5" s="24"/>
      <c r="BAJ5" s="24"/>
      <c r="BAK5" s="24"/>
      <c r="BAL5" s="24"/>
      <c r="BAM5" s="24"/>
      <c r="BAN5" s="24"/>
      <c r="BAO5" s="24"/>
      <c r="BAP5" s="24"/>
    </row>
    <row r="6" spans="1:1394" s="19" customFormat="1" x14ac:dyDescent="0.25">
      <c r="A6" s="19" t="str">
        <f>IF(YEAR(G6)=2024,#REF!,"")</f>
        <v/>
      </c>
      <c r="B6" s="19" t="str">
        <f>IF(YEAR(G6)=2025,#REF!,"")</f>
        <v/>
      </c>
      <c r="C6" s="19" t="str">
        <f t="shared" si="0"/>
        <v>Afternoon44927</v>
      </c>
      <c r="D6" s="19" t="str">
        <f>IF('by region'!$C$2="Any","Any",'Turf only'!V6)&amp;M6&amp;IF('by region'!$I$2="Any","Any",N6)&amp;G6</f>
        <v>AnyJumpAny44927</v>
      </c>
      <c r="E6" s="19" t="e">
        <f>IF(I6=#REF!,'Turf only'!G6,"")</f>
        <v>#REF!</v>
      </c>
      <c r="F6" s="19" t="e">
        <f t="shared" si="1"/>
        <v>#REF!</v>
      </c>
      <c r="G6" s="15">
        <v>44927</v>
      </c>
      <c r="H6" s="16" t="s">
        <v>40</v>
      </c>
      <c r="I6" s="16" t="s">
        <v>22</v>
      </c>
      <c r="J6" s="16" t="s">
        <v>9</v>
      </c>
      <c r="K6" s="14" t="s">
        <v>10</v>
      </c>
      <c r="L6" s="14" t="s">
        <v>11</v>
      </c>
      <c r="M6" s="16" t="s">
        <v>12</v>
      </c>
      <c r="N6" s="16" t="s">
        <v>13</v>
      </c>
      <c r="O6" s="16" t="s">
        <v>21</v>
      </c>
      <c r="P6" s="23">
        <f t="shared" si="2"/>
        <v>1</v>
      </c>
      <c r="Q6" s="23" cm="1">
        <f t="array" ref="Q6">SUMPRODUCT(($G$2:$G$2765=G6)*(P6&gt;$P$2:$P$2765))+1</f>
        <v>1</v>
      </c>
      <c r="R6" s="23" t="e">
        <f>(Q6*100000)+#REF!</f>
        <v>#REF!</v>
      </c>
      <c r="S6" s="19" t="e" cm="1">
        <f t="array" ref="S6">SUMPRODUCT(($G$2:$G$2765=G6)*(R6&gt;$R$2:$R$2765))+1</f>
        <v>#REF!</v>
      </c>
      <c r="T6" s="19" t="str">
        <f t="shared" si="3"/>
        <v xml:space="preserve">Musselburgh </v>
      </c>
      <c r="U6" s="19">
        <v>0</v>
      </c>
      <c r="V6" s="19" t="s">
        <v>30</v>
      </c>
      <c r="W6" s="19">
        <f t="shared" si="4"/>
        <v>2023</v>
      </c>
      <c r="X6" s="24"/>
      <c r="Y6" s="24"/>
      <c r="Z6" s="24"/>
      <c r="AA6" s="24"/>
      <c r="AB6" s="24"/>
      <c r="AC6" s="24"/>
      <c r="AD6" s="24"/>
      <c r="AE6" s="24"/>
      <c r="AF6" s="24"/>
      <c r="AG6" s="24"/>
      <c r="AH6" s="24"/>
      <c r="AI6" s="24"/>
      <c r="AJ6" s="24"/>
      <c r="AK6" s="24"/>
      <c r="AL6" s="24"/>
      <c r="AM6" s="24"/>
      <c r="AN6" s="24"/>
      <c r="AO6" s="24"/>
      <c r="AP6" s="24"/>
      <c r="AQ6" s="24"/>
      <c r="AR6" s="24"/>
      <c r="AS6" s="24"/>
      <c r="AT6" s="24"/>
      <c r="AU6" s="24"/>
      <c r="AV6" s="24"/>
      <c r="AW6" s="24"/>
      <c r="AX6" s="24"/>
      <c r="AY6" s="24"/>
      <c r="AZ6" s="24"/>
      <c r="BA6" s="24"/>
      <c r="BB6" s="24"/>
      <c r="BC6" s="24"/>
      <c r="BD6" s="24"/>
      <c r="BE6" s="24"/>
      <c r="BF6" s="24"/>
      <c r="BG6" s="24"/>
      <c r="BH6" s="24"/>
      <c r="BI6" s="24"/>
      <c r="BJ6" s="24"/>
      <c r="BK6" s="24"/>
      <c r="BL6" s="24"/>
      <c r="BM6" s="24"/>
      <c r="BN6" s="24"/>
      <c r="BO6" s="24"/>
      <c r="BP6" s="24"/>
      <c r="BQ6" s="24"/>
      <c r="BR6" s="24"/>
      <c r="BS6" s="24"/>
      <c r="BT6" s="24"/>
      <c r="BU6" s="24"/>
      <c r="BV6" s="24"/>
      <c r="BW6" s="24"/>
      <c r="BX6" s="24"/>
      <c r="BY6" s="24"/>
      <c r="BZ6" s="24"/>
      <c r="CA6" s="24"/>
      <c r="CB6" s="24"/>
      <c r="CC6" s="24"/>
      <c r="CD6" s="24"/>
      <c r="CE6" s="24"/>
      <c r="CF6" s="24"/>
      <c r="CG6" s="24"/>
      <c r="CH6" s="24"/>
      <c r="CI6" s="24"/>
      <c r="CJ6" s="24"/>
      <c r="CK6" s="24"/>
      <c r="CL6" s="24"/>
      <c r="CM6" s="24"/>
      <c r="CN6" s="24"/>
      <c r="CO6" s="24"/>
      <c r="CP6" s="24"/>
      <c r="CQ6" s="24"/>
      <c r="CR6" s="24"/>
      <c r="CS6" s="24"/>
      <c r="CT6" s="24"/>
      <c r="CU6" s="24"/>
      <c r="CV6" s="24"/>
      <c r="CW6" s="24"/>
      <c r="CX6" s="24"/>
      <c r="CY6" s="24"/>
      <c r="CZ6" s="24"/>
      <c r="DA6" s="24"/>
      <c r="DB6" s="24"/>
      <c r="DC6" s="24"/>
      <c r="DD6" s="24"/>
      <c r="DE6" s="24"/>
      <c r="DF6" s="24"/>
      <c r="DG6" s="24"/>
      <c r="DH6" s="24"/>
      <c r="DI6" s="24"/>
      <c r="DJ6" s="24"/>
      <c r="DK6" s="24"/>
      <c r="DL6" s="24"/>
      <c r="DM6" s="24"/>
      <c r="DN6" s="24"/>
      <c r="DO6" s="24"/>
      <c r="DP6" s="24"/>
      <c r="DQ6" s="24"/>
      <c r="DR6" s="24"/>
      <c r="DS6" s="24"/>
      <c r="DT6" s="24"/>
      <c r="DU6" s="24"/>
      <c r="DV6" s="24"/>
      <c r="DW6" s="24"/>
      <c r="DX6" s="24"/>
      <c r="DY6" s="24"/>
      <c r="DZ6" s="24"/>
      <c r="EA6" s="24"/>
      <c r="EB6" s="24"/>
      <c r="EC6" s="24"/>
      <c r="ED6" s="24"/>
      <c r="EE6" s="24"/>
      <c r="EF6" s="24"/>
      <c r="EG6" s="24"/>
      <c r="EH6" s="24"/>
      <c r="EI6" s="24"/>
      <c r="EJ6" s="24"/>
      <c r="EK6" s="24"/>
      <c r="EL6" s="24"/>
      <c r="EM6" s="24"/>
      <c r="EN6" s="24"/>
      <c r="EO6" s="24"/>
      <c r="EP6" s="24"/>
      <c r="EQ6" s="24"/>
      <c r="ER6" s="24"/>
      <c r="ES6" s="24"/>
      <c r="ET6" s="24"/>
      <c r="EU6" s="24"/>
      <c r="EV6" s="24"/>
      <c r="EW6" s="24"/>
      <c r="EX6" s="24"/>
      <c r="EY6" s="24"/>
      <c r="EZ6" s="24"/>
      <c r="FA6" s="24"/>
      <c r="FB6" s="24"/>
      <c r="FC6" s="24"/>
      <c r="FD6" s="24"/>
      <c r="FE6" s="24"/>
      <c r="FF6" s="24"/>
      <c r="FG6" s="24"/>
      <c r="FH6" s="24"/>
      <c r="FI6" s="24"/>
      <c r="FJ6" s="24"/>
      <c r="FK6" s="24"/>
      <c r="FL6" s="24"/>
      <c r="FM6" s="24"/>
      <c r="FN6" s="24"/>
      <c r="FO6" s="24"/>
      <c r="FP6" s="24"/>
      <c r="FQ6" s="24"/>
      <c r="FR6" s="24"/>
      <c r="FS6" s="24"/>
      <c r="FT6" s="24"/>
      <c r="FU6" s="24"/>
      <c r="FV6" s="24"/>
      <c r="FW6" s="24"/>
      <c r="FX6" s="24"/>
      <c r="FY6" s="24"/>
      <c r="FZ6" s="24"/>
      <c r="GA6" s="24"/>
      <c r="GB6" s="24"/>
      <c r="GC6" s="24"/>
      <c r="GD6" s="24"/>
      <c r="GE6" s="24"/>
      <c r="GF6" s="24"/>
      <c r="GG6" s="24"/>
      <c r="GH6" s="24"/>
      <c r="GI6" s="24"/>
      <c r="GJ6" s="24"/>
      <c r="GK6" s="24"/>
      <c r="GL6" s="24"/>
      <c r="GM6" s="24"/>
      <c r="GN6" s="24"/>
      <c r="GO6" s="24"/>
      <c r="GP6" s="24"/>
      <c r="GQ6" s="24"/>
      <c r="GR6" s="24"/>
      <c r="GS6" s="24"/>
      <c r="GT6" s="24"/>
      <c r="GU6" s="24"/>
      <c r="GV6" s="24"/>
      <c r="GW6" s="24"/>
      <c r="GX6" s="24"/>
      <c r="GY6" s="24"/>
      <c r="GZ6" s="24"/>
      <c r="HA6" s="24"/>
      <c r="HB6" s="24"/>
      <c r="HC6" s="24"/>
      <c r="HD6" s="24"/>
      <c r="HE6" s="24"/>
      <c r="HF6" s="24"/>
      <c r="HG6" s="24"/>
      <c r="HH6" s="24"/>
      <c r="HI6" s="24"/>
      <c r="HJ6" s="24"/>
      <c r="HK6" s="24"/>
      <c r="HL6" s="24"/>
      <c r="HM6" s="24"/>
      <c r="HN6" s="24"/>
      <c r="HO6" s="24"/>
      <c r="HP6" s="24"/>
      <c r="HQ6" s="24"/>
      <c r="HR6" s="24"/>
      <c r="HS6" s="24"/>
      <c r="HT6" s="24"/>
      <c r="HU6" s="24"/>
      <c r="HV6" s="24"/>
      <c r="HW6" s="24"/>
      <c r="HX6" s="24"/>
      <c r="HY6" s="24"/>
      <c r="HZ6" s="24"/>
      <c r="IA6" s="24"/>
      <c r="IB6" s="24"/>
      <c r="IC6" s="24"/>
      <c r="ID6" s="24"/>
      <c r="IE6" s="24"/>
      <c r="IF6" s="24"/>
      <c r="IG6" s="24"/>
      <c r="IH6" s="24"/>
      <c r="II6" s="24"/>
      <c r="IJ6" s="24"/>
      <c r="IK6" s="24"/>
      <c r="IL6" s="24"/>
      <c r="IM6" s="24"/>
      <c r="IN6" s="24"/>
      <c r="IO6" s="24"/>
      <c r="IP6" s="24"/>
      <c r="IQ6" s="24"/>
      <c r="IR6" s="24"/>
      <c r="IS6" s="24"/>
      <c r="IT6" s="24"/>
      <c r="IU6" s="24"/>
      <c r="IV6" s="24"/>
      <c r="IW6" s="24"/>
      <c r="IX6" s="24"/>
      <c r="IY6" s="24"/>
      <c r="IZ6" s="24"/>
      <c r="JA6" s="24"/>
      <c r="JB6" s="24"/>
      <c r="JC6" s="24"/>
      <c r="JD6" s="24"/>
      <c r="JE6" s="24"/>
      <c r="JF6" s="24"/>
      <c r="JG6" s="24"/>
      <c r="JH6" s="24"/>
      <c r="JI6" s="24"/>
      <c r="JJ6" s="24"/>
      <c r="JK6" s="24"/>
      <c r="JL6" s="24"/>
      <c r="JM6" s="24"/>
      <c r="JN6" s="24"/>
      <c r="JO6" s="24"/>
      <c r="JP6" s="24"/>
      <c r="JQ6" s="24"/>
      <c r="JR6" s="24"/>
      <c r="JS6" s="24"/>
      <c r="JT6" s="24"/>
      <c r="JU6" s="24"/>
      <c r="JV6" s="24"/>
      <c r="JW6" s="24"/>
      <c r="JX6" s="24"/>
      <c r="JY6" s="24"/>
      <c r="JZ6" s="24"/>
      <c r="KA6" s="24"/>
      <c r="KB6" s="24"/>
      <c r="KC6" s="24"/>
      <c r="KD6" s="24"/>
      <c r="KE6" s="24"/>
      <c r="KF6" s="24"/>
      <c r="KG6" s="24"/>
      <c r="KH6" s="24"/>
      <c r="KI6" s="24"/>
      <c r="KJ6" s="24"/>
      <c r="KK6" s="24"/>
      <c r="KL6" s="24"/>
      <c r="KM6" s="24"/>
      <c r="KN6" s="24"/>
      <c r="KO6" s="24"/>
      <c r="KP6" s="24"/>
      <c r="KQ6" s="24"/>
      <c r="KR6" s="24"/>
      <c r="KS6" s="24"/>
      <c r="KT6" s="24"/>
      <c r="KU6" s="24"/>
      <c r="KV6" s="24"/>
      <c r="KW6" s="24"/>
      <c r="KX6" s="24"/>
      <c r="KY6" s="24"/>
      <c r="KZ6" s="24"/>
      <c r="LA6" s="24"/>
      <c r="LB6" s="24"/>
      <c r="LC6" s="24"/>
      <c r="LD6" s="24"/>
      <c r="LE6" s="24"/>
      <c r="LF6" s="24"/>
      <c r="LG6" s="24"/>
      <c r="LH6" s="24"/>
      <c r="LI6" s="24"/>
      <c r="LJ6" s="24"/>
      <c r="LK6" s="24"/>
      <c r="LL6" s="24"/>
      <c r="LM6" s="24"/>
      <c r="LN6" s="24"/>
      <c r="LO6" s="24"/>
      <c r="LP6" s="24"/>
      <c r="LQ6" s="24"/>
      <c r="LR6" s="24"/>
      <c r="LS6" s="24"/>
      <c r="LT6" s="24"/>
      <c r="LU6" s="24"/>
      <c r="LV6" s="24"/>
      <c r="LW6" s="24"/>
      <c r="LX6" s="24"/>
      <c r="LY6" s="24"/>
      <c r="LZ6" s="24"/>
      <c r="MA6" s="24"/>
      <c r="MB6" s="24"/>
      <c r="MC6" s="24"/>
      <c r="MD6" s="24"/>
      <c r="ME6" s="24"/>
      <c r="MF6" s="24"/>
      <c r="MG6" s="24"/>
      <c r="MH6" s="24"/>
      <c r="MI6" s="24"/>
      <c r="MJ6" s="24"/>
      <c r="MK6" s="24"/>
      <c r="ML6" s="24"/>
      <c r="MM6" s="24"/>
      <c r="MN6" s="24"/>
      <c r="MO6" s="24"/>
      <c r="MP6" s="24"/>
      <c r="MQ6" s="24"/>
      <c r="MR6" s="24"/>
      <c r="MS6" s="24"/>
      <c r="MT6" s="24"/>
      <c r="MU6" s="24"/>
      <c r="MV6" s="24"/>
      <c r="MW6" s="24"/>
      <c r="MX6" s="24"/>
      <c r="MY6" s="24"/>
      <c r="MZ6" s="24"/>
      <c r="NA6" s="24"/>
      <c r="NB6" s="24"/>
      <c r="NC6" s="24"/>
      <c r="ND6" s="24"/>
      <c r="NE6" s="24"/>
      <c r="NF6" s="24"/>
      <c r="NG6" s="24"/>
      <c r="NH6" s="24"/>
      <c r="NI6" s="24"/>
      <c r="NJ6" s="24"/>
      <c r="NK6" s="24"/>
      <c r="NL6" s="24"/>
      <c r="NM6" s="24"/>
      <c r="NN6" s="24"/>
      <c r="NO6" s="24"/>
      <c r="NP6" s="24"/>
      <c r="NQ6" s="24"/>
      <c r="NR6" s="24"/>
      <c r="NS6" s="24"/>
      <c r="NT6" s="24"/>
      <c r="NU6" s="24"/>
      <c r="NV6" s="24"/>
      <c r="NW6" s="24"/>
      <c r="NX6" s="24"/>
      <c r="NY6" s="24"/>
      <c r="NZ6" s="24"/>
      <c r="OA6" s="24"/>
      <c r="OB6" s="24"/>
      <c r="OC6" s="24"/>
      <c r="OD6" s="24"/>
      <c r="OE6" s="24"/>
      <c r="OF6" s="24"/>
      <c r="OG6" s="24"/>
      <c r="OH6" s="24"/>
      <c r="OI6" s="24"/>
      <c r="OJ6" s="24"/>
      <c r="OK6" s="24"/>
      <c r="OL6" s="24"/>
      <c r="OM6" s="24"/>
      <c r="ON6" s="24"/>
      <c r="OO6" s="24"/>
      <c r="OP6" s="24"/>
      <c r="OQ6" s="24"/>
      <c r="OR6" s="24"/>
      <c r="OS6" s="24"/>
      <c r="OT6" s="24"/>
      <c r="OU6" s="24"/>
      <c r="OV6" s="24"/>
      <c r="OW6" s="24"/>
      <c r="OX6" s="24"/>
      <c r="OY6" s="24"/>
      <c r="OZ6" s="24"/>
      <c r="PA6" s="24"/>
      <c r="PB6" s="24"/>
      <c r="PC6" s="24"/>
      <c r="PD6" s="24"/>
      <c r="PE6" s="24"/>
      <c r="PF6" s="24"/>
      <c r="PG6" s="24"/>
      <c r="PH6" s="24"/>
      <c r="PI6" s="24"/>
      <c r="PJ6" s="24"/>
      <c r="PK6" s="24"/>
      <c r="PL6" s="24"/>
      <c r="PM6" s="24"/>
      <c r="PN6" s="24"/>
      <c r="PO6" s="24"/>
      <c r="PP6" s="24"/>
      <c r="PQ6" s="24"/>
      <c r="PR6" s="24"/>
      <c r="PS6" s="24"/>
      <c r="PT6" s="24"/>
      <c r="PU6" s="24"/>
      <c r="PV6" s="24"/>
      <c r="PW6" s="24"/>
      <c r="PX6" s="24"/>
      <c r="PY6" s="24"/>
      <c r="PZ6" s="24"/>
      <c r="QA6" s="24"/>
      <c r="QB6" s="24"/>
      <c r="QC6" s="24"/>
      <c r="QD6" s="24"/>
      <c r="QE6" s="24"/>
      <c r="QF6" s="24"/>
      <c r="QG6" s="24"/>
      <c r="QH6" s="24"/>
      <c r="QI6" s="24"/>
      <c r="QJ6" s="24"/>
      <c r="QK6" s="24"/>
      <c r="QL6" s="24"/>
      <c r="QM6" s="24"/>
      <c r="QN6" s="24"/>
      <c r="QO6" s="24"/>
      <c r="QP6" s="24"/>
      <c r="QQ6" s="24"/>
      <c r="QR6" s="24"/>
      <c r="QS6" s="24"/>
      <c r="QT6" s="24"/>
      <c r="QU6" s="24"/>
      <c r="QV6" s="24"/>
      <c r="QW6" s="24"/>
      <c r="QX6" s="24"/>
      <c r="QY6" s="24"/>
      <c r="QZ6" s="24"/>
      <c r="RA6" s="24"/>
      <c r="RB6" s="24"/>
      <c r="RC6" s="24"/>
      <c r="RD6" s="24"/>
      <c r="RE6" s="24"/>
      <c r="RF6" s="24"/>
      <c r="RG6" s="24"/>
      <c r="RH6" s="24"/>
      <c r="RI6" s="24"/>
      <c r="RJ6" s="24"/>
      <c r="RK6" s="24"/>
      <c r="RL6" s="24"/>
      <c r="RM6" s="24"/>
      <c r="RN6" s="24"/>
      <c r="RO6" s="24"/>
      <c r="RP6" s="24"/>
      <c r="RQ6" s="24"/>
      <c r="RR6" s="24"/>
      <c r="RS6" s="24"/>
      <c r="RT6" s="24"/>
      <c r="RU6" s="24"/>
      <c r="RV6" s="24"/>
      <c r="RW6" s="24"/>
      <c r="RX6" s="24"/>
      <c r="RY6" s="24"/>
      <c r="RZ6" s="24"/>
      <c r="SA6" s="24"/>
      <c r="SB6" s="24"/>
      <c r="SC6" s="24"/>
      <c r="SD6" s="24"/>
      <c r="SE6" s="24"/>
      <c r="SF6" s="24"/>
      <c r="SG6" s="24"/>
      <c r="SH6" s="24"/>
      <c r="SI6" s="24"/>
      <c r="SJ6" s="24"/>
      <c r="SK6" s="24"/>
      <c r="SL6" s="24"/>
      <c r="SM6" s="24"/>
      <c r="SN6" s="24"/>
      <c r="SO6" s="24"/>
      <c r="SP6" s="24"/>
      <c r="SQ6" s="24"/>
      <c r="SR6" s="24"/>
      <c r="SS6" s="24"/>
      <c r="ST6" s="24"/>
      <c r="SU6" s="24"/>
      <c r="SV6" s="24"/>
      <c r="SW6" s="24"/>
      <c r="SX6" s="24"/>
      <c r="SY6" s="24"/>
      <c r="SZ6" s="24"/>
      <c r="TA6" s="24"/>
      <c r="TB6" s="24"/>
      <c r="TC6" s="24"/>
      <c r="TD6" s="24"/>
      <c r="TE6" s="24"/>
      <c r="TF6" s="24"/>
      <c r="TG6" s="24"/>
      <c r="TH6" s="24"/>
      <c r="TI6" s="24"/>
      <c r="TJ6" s="24"/>
      <c r="TK6" s="24"/>
      <c r="TL6" s="24"/>
      <c r="TM6" s="24"/>
      <c r="TN6" s="24"/>
      <c r="TO6" s="24"/>
      <c r="TP6" s="24"/>
      <c r="TQ6" s="24"/>
      <c r="TR6" s="24"/>
      <c r="TS6" s="24"/>
      <c r="TT6" s="24"/>
      <c r="TU6" s="24"/>
      <c r="TV6" s="24"/>
      <c r="TW6" s="24"/>
      <c r="TX6" s="24"/>
      <c r="TY6" s="24"/>
      <c r="TZ6" s="24"/>
      <c r="UA6" s="24"/>
      <c r="UB6" s="24"/>
      <c r="UC6" s="24"/>
      <c r="UD6" s="24"/>
      <c r="UE6" s="24"/>
      <c r="UF6" s="24"/>
      <c r="UG6" s="24"/>
      <c r="UH6" s="24"/>
      <c r="UI6" s="24"/>
      <c r="UJ6" s="24"/>
      <c r="UK6" s="24"/>
      <c r="UL6" s="24"/>
      <c r="UM6" s="24"/>
      <c r="UN6" s="24"/>
      <c r="UO6" s="24"/>
      <c r="UP6" s="24"/>
      <c r="UQ6" s="24"/>
      <c r="UR6" s="24"/>
      <c r="US6" s="24"/>
      <c r="UT6" s="24"/>
      <c r="UU6" s="24"/>
      <c r="UV6" s="24"/>
      <c r="UW6" s="24"/>
      <c r="UX6" s="24"/>
      <c r="UY6" s="24"/>
      <c r="UZ6" s="24"/>
      <c r="VA6" s="24"/>
      <c r="VB6" s="24"/>
      <c r="VC6" s="24"/>
      <c r="VD6" s="24"/>
      <c r="VE6" s="24"/>
      <c r="VF6" s="24"/>
      <c r="VG6" s="24"/>
      <c r="VH6" s="24"/>
      <c r="VI6" s="24"/>
      <c r="VJ6" s="24"/>
      <c r="VK6" s="24"/>
      <c r="VL6" s="24"/>
      <c r="VM6" s="24"/>
      <c r="VN6" s="24"/>
      <c r="VO6" s="24"/>
      <c r="VP6" s="24"/>
      <c r="VQ6" s="24"/>
      <c r="VR6" s="24"/>
      <c r="VS6" s="24"/>
      <c r="VT6" s="24"/>
      <c r="VU6" s="24"/>
      <c r="VV6" s="24"/>
      <c r="VW6" s="24"/>
      <c r="VX6" s="24"/>
      <c r="VY6" s="24"/>
      <c r="VZ6" s="24"/>
      <c r="WA6" s="24"/>
      <c r="WB6" s="24"/>
      <c r="WC6" s="24"/>
      <c r="WD6" s="24"/>
      <c r="WE6" s="24"/>
      <c r="WF6" s="24"/>
      <c r="WG6" s="24"/>
      <c r="WH6" s="24"/>
      <c r="WI6" s="24"/>
      <c r="WJ6" s="24"/>
      <c r="WK6" s="24"/>
      <c r="WL6" s="24"/>
      <c r="WM6" s="24"/>
      <c r="WN6" s="24"/>
      <c r="WO6" s="24"/>
      <c r="WP6" s="24"/>
      <c r="WQ6" s="24"/>
      <c r="WR6" s="24"/>
      <c r="WS6" s="24"/>
      <c r="WT6" s="24"/>
      <c r="WU6" s="24"/>
      <c r="WV6" s="24"/>
      <c r="WW6" s="24"/>
      <c r="WX6" s="24"/>
      <c r="WY6" s="24"/>
      <c r="WZ6" s="24"/>
      <c r="XA6" s="24"/>
      <c r="XB6" s="24"/>
      <c r="XC6" s="24"/>
      <c r="XD6" s="24"/>
      <c r="XE6" s="24"/>
      <c r="XF6" s="24"/>
      <c r="XG6" s="24"/>
      <c r="XH6" s="24"/>
      <c r="XI6" s="24"/>
      <c r="XJ6" s="24"/>
      <c r="XK6" s="24"/>
      <c r="XL6" s="24"/>
      <c r="XM6" s="24"/>
      <c r="XN6" s="24"/>
      <c r="XO6" s="24"/>
      <c r="XP6" s="24"/>
      <c r="XQ6" s="24"/>
      <c r="XR6" s="24"/>
      <c r="XS6" s="24"/>
      <c r="XT6" s="24"/>
      <c r="XU6" s="24"/>
      <c r="XV6" s="24"/>
      <c r="XW6" s="24"/>
      <c r="XX6" s="24"/>
      <c r="XY6" s="24"/>
      <c r="XZ6" s="24"/>
      <c r="YA6" s="24"/>
      <c r="YB6" s="24"/>
      <c r="YC6" s="24"/>
      <c r="YD6" s="24"/>
      <c r="YE6" s="24"/>
      <c r="YF6" s="24"/>
      <c r="YG6" s="24"/>
      <c r="YH6" s="24"/>
      <c r="YI6" s="24"/>
      <c r="YJ6" s="24"/>
      <c r="YK6" s="24"/>
      <c r="YL6" s="24"/>
      <c r="YM6" s="24"/>
      <c r="YN6" s="24"/>
      <c r="YO6" s="24"/>
      <c r="YP6" s="24"/>
      <c r="YQ6" s="24"/>
      <c r="YR6" s="24"/>
      <c r="YS6" s="24"/>
      <c r="YT6" s="24"/>
      <c r="YU6" s="24"/>
      <c r="YV6" s="24"/>
      <c r="YW6" s="24"/>
      <c r="YX6" s="24"/>
      <c r="YY6" s="24"/>
      <c r="YZ6" s="24"/>
      <c r="ZA6" s="24"/>
      <c r="ZB6" s="24"/>
      <c r="ZC6" s="24"/>
      <c r="ZD6" s="24"/>
      <c r="ZE6" s="24"/>
      <c r="ZF6" s="24"/>
      <c r="ZG6" s="24"/>
      <c r="ZH6" s="24"/>
      <c r="ZI6" s="24"/>
      <c r="ZJ6" s="24"/>
      <c r="ZK6" s="24"/>
      <c r="ZL6" s="24"/>
      <c r="ZM6" s="24"/>
      <c r="ZN6" s="24"/>
      <c r="ZO6" s="24"/>
      <c r="ZP6" s="24"/>
      <c r="ZQ6" s="24"/>
      <c r="ZR6" s="24"/>
      <c r="ZS6" s="24"/>
      <c r="ZT6" s="24"/>
      <c r="ZU6" s="24"/>
      <c r="ZV6" s="24"/>
      <c r="ZW6" s="24"/>
      <c r="ZX6" s="24"/>
      <c r="ZY6" s="24"/>
      <c r="ZZ6" s="24"/>
      <c r="AAA6" s="24"/>
      <c r="AAB6" s="24"/>
      <c r="AAC6" s="24"/>
      <c r="AAD6" s="24"/>
      <c r="AAE6" s="24"/>
      <c r="AAF6" s="24"/>
      <c r="AAG6" s="24"/>
      <c r="AAH6" s="24"/>
      <c r="AAI6" s="24"/>
      <c r="AAJ6" s="24"/>
      <c r="AAK6" s="24"/>
      <c r="AAL6" s="24"/>
      <c r="AAM6" s="24"/>
      <c r="AAN6" s="24"/>
      <c r="AAO6" s="24"/>
      <c r="AAP6" s="24"/>
      <c r="AAQ6" s="24"/>
      <c r="AAR6" s="24"/>
      <c r="AAS6" s="24"/>
      <c r="AAT6" s="24"/>
      <c r="AAU6" s="24"/>
      <c r="AAV6" s="24"/>
      <c r="AAW6" s="24"/>
      <c r="AAX6" s="24"/>
      <c r="AAY6" s="24"/>
      <c r="AAZ6" s="24"/>
      <c r="ABA6" s="24"/>
      <c r="ABB6" s="24"/>
      <c r="ABC6" s="24"/>
      <c r="ABD6" s="24"/>
      <c r="ABE6" s="24"/>
      <c r="ABF6" s="24"/>
      <c r="ABG6" s="24"/>
      <c r="ABH6" s="24"/>
      <c r="ABI6" s="24"/>
      <c r="ABJ6" s="24"/>
      <c r="ABK6" s="24"/>
      <c r="ABL6" s="24"/>
      <c r="ABM6" s="24"/>
      <c r="ABN6" s="24"/>
      <c r="ABO6" s="24"/>
      <c r="ABP6" s="24"/>
      <c r="ABQ6" s="24"/>
      <c r="ABR6" s="24"/>
      <c r="ABS6" s="24"/>
      <c r="ABT6" s="24"/>
      <c r="ABU6" s="24"/>
      <c r="ABV6" s="24"/>
      <c r="ABW6" s="24"/>
      <c r="ABX6" s="24"/>
      <c r="ABY6" s="24"/>
      <c r="ABZ6" s="24"/>
      <c r="ACA6" s="24"/>
      <c r="ACB6" s="24"/>
      <c r="ACC6" s="24"/>
      <c r="ACD6" s="24"/>
      <c r="ACE6" s="24"/>
      <c r="ACF6" s="24"/>
      <c r="ACG6" s="24"/>
      <c r="ACH6" s="24"/>
      <c r="ACI6" s="24"/>
      <c r="ACJ6" s="24"/>
      <c r="ACK6" s="24"/>
      <c r="ACL6" s="24"/>
      <c r="ACM6" s="24"/>
      <c r="ACN6" s="24"/>
      <c r="ACO6" s="24"/>
      <c r="ACP6" s="24"/>
      <c r="ACQ6" s="24"/>
      <c r="ACR6" s="24"/>
      <c r="ACS6" s="24"/>
      <c r="ACT6" s="24"/>
      <c r="ACU6" s="24"/>
      <c r="ACV6" s="24"/>
      <c r="ACW6" s="24"/>
      <c r="ACX6" s="24"/>
      <c r="ACY6" s="24"/>
      <c r="ACZ6" s="24"/>
      <c r="ADA6" s="24"/>
      <c r="ADB6" s="24"/>
      <c r="ADC6" s="24"/>
      <c r="ADD6" s="24"/>
      <c r="ADE6" s="24"/>
      <c r="ADF6" s="24"/>
      <c r="ADG6" s="24"/>
      <c r="ADH6" s="24"/>
      <c r="ADI6" s="24"/>
      <c r="ADJ6" s="24"/>
      <c r="ADK6" s="24"/>
      <c r="ADL6" s="24"/>
      <c r="ADM6" s="24"/>
      <c r="ADN6" s="24"/>
      <c r="ADO6" s="24"/>
      <c r="ADP6" s="24"/>
      <c r="ADQ6" s="24"/>
      <c r="ADR6" s="24"/>
      <c r="ADS6" s="24"/>
      <c r="ADT6" s="24"/>
      <c r="ADU6" s="24"/>
      <c r="ADV6" s="24"/>
      <c r="ADW6" s="24"/>
      <c r="ADX6" s="24"/>
      <c r="ADY6" s="24"/>
      <c r="ADZ6" s="24"/>
      <c r="AEA6" s="24"/>
      <c r="AEB6" s="24"/>
      <c r="AEC6" s="24"/>
      <c r="AED6" s="24"/>
      <c r="AEE6" s="24"/>
      <c r="AEF6" s="24"/>
      <c r="AEG6" s="24"/>
      <c r="AEH6" s="24"/>
      <c r="AEI6" s="24"/>
      <c r="AEJ6" s="24"/>
      <c r="AEK6" s="24"/>
      <c r="AEL6" s="24"/>
      <c r="AEM6" s="24"/>
      <c r="AEN6" s="24"/>
      <c r="AEO6" s="24"/>
      <c r="AEP6" s="24"/>
      <c r="AEQ6" s="24"/>
      <c r="AER6" s="24"/>
      <c r="AES6" s="24"/>
      <c r="AET6" s="24"/>
      <c r="AEU6" s="24"/>
      <c r="AEV6" s="24"/>
      <c r="AEW6" s="24"/>
      <c r="AEX6" s="24"/>
      <c r="AEY6" s="24"/>
      <c r="AEZ6" s="24"/>
      <c r="AFA6" s="24"/>
      <c r="AFB6" s="24"/>
      <c r="AFC6" s="24"/>
      <c r="AFD6" s="24"/>
      <c r="AFE6" s="24"/>
      <c r="AFF6" s="24"/>
      <c r="AFG6" s="24"/>
      <c r="AFH6" s="24"/>
      <c r="AFI6" s="24"/>
      <c r="AFJ6" s="24"/>
      <c r="AFK6" s="24"/>
      <c r="AFL6" s="24"/>
      <c r="AFM6" s="24"/>
      <c r="AFN6" s="24"/>
      <c r="AFO6" s="24"/>
      <c r="AFP6" s="24"/>
      <c r="AFQ6" s="24"/>
      <c r="AFR6" s="24"/>
      <c r="AFS6" s="24"/>
      <c r="AFT6" s="24"/>
      <c r="AFU6" s="24"/>
      <c r="AFV6" s="24"/>
      <c r="AFW6" s="24"/>
      <c r="AFX6" s="24"/>
      <c r="AFY6" s="24"/>
      <c r="AFZ6" s="24"/>
      <c r="AGA6" s="24"/>
      <c r="AGB6" s="24"/>
      <c r="AGC6" s="24"/>
      <c r="AGD6" s="24"/>
      <c r="AGE6" s="24"/>
      <c r="AGF6" s="24"/>
      <c r="AGG6" s="24"/>
      <c r="AGH6" s="24"/>
      <c r="AGI6" s="24"/>
      <c r="AGJ6" s="24"/>
      <c r="AGK6" s="24"/>
      <c r="AGL6" s="24"/>
      <c r="AGM6" s="24"/>
      <c r="AGN6" s="24"/>
      <c r="AGO6" s="24"/>
      <c r="AGP6" s="24"/>
      <c r="AGQ6" s="24"/>
      <c r="AGR6" s="24"/>
      <c r="AGS6" s="24"/>
      <c r="AGT6" s="24"/>
      <c r="AGU6" s="24"/>
      <c r="AGV6" s="24"/>
      <c r="AGW6" s="24"/>
      <c r="AGX6" s="24"/>
      <c r="AGY6" s="24"/>
      <c r="AGZ6" s="24"/>
      <c r="AHA6" s="24"/>
      <c r="AHB6" s="24"/>
      <c r="AHC6" s="24"/>
      <c r="AHD6" s="24"/>
      <c r="AHE6" s="24"/>
      <c r="AHF6" s="24"/>
      <c r="AHG6" s="24"/>
      <c r="AHH6" s="24"/>
      <c r="AHI6" s="24"/>
      <c r="AHJ6" s="24"/>
      <c r="AHK6" s="24"/>
      <c r="AHL6" s="24"/>
      <c r="AHM6" s="24"/>
      <c r="AHN6" s="24"/>
      <c r="AHO6" s="24"/>
      <c r="AHP6" s="24"/>
      <c r="AHQ6" s="24"/>
      <c r="AHR6" s="24"/>
      <c r="AHS6" s="24"/>
      <c r="AHT6" s="24"/>
      <c r="AHU6" s="24"/>
      <c r="AHV6" s="24"/>
      <c r="AHW6" s="24"/>
      <c r="AHX6" s="24"/>
      <c r="AHY6" s="24"/>
      <c r="AHZ6" s="24"/>
      <c r="AIA6" s="24"/>
      <c r="AIB6" s="24"/>
      <c r="AIC6" s="24"/>
      <c r="AID6" s="24"/>
      <c r="AIE6" s="24"/>
      <c r="AIF6" s="24"/>
      <c r="AIG6" s="24"/>
      <c r="AIH6" s="24"/>
      <c r="AII6" s="24"/>
      <c r="AIJ6" s="24"/>
      <c r="AIK6" s="24"/>
      <c r="AIL6" s="24"/>
      <c r="AIM6" s="24"/>
      <c r="AIN6" s="24"/>
      <c r="AIO6" s="24"/>
      <c r="AIP6" s="24"/>
      <c r="AIQ6" s="24"/>
      <c r="AIR6" s="24"/>
      <c r="AIS6" s="24"/>
      <c r="AIT6" s="24"/>
      <c r="AIU6" s="24"/>
      <c r="AIV6" s="24"/>
      <c r="AIW6" s="24"/>
      <c r="AIX6" s="24"/>
      <c r="AIY6" s="24"/>
      <c r="AIZ6" s="24"/>
      <c r="AJA6" s="24"/>
      <c r="AJB6" s="24"/>
      <c r="AJC6" s="24"/>
      <c r="AJD6" s="24"/>
      <c r="AJE6" s="24"/>
      <c r="AJF6" s="24"/>
      <c r="AJG6" s="24"/>
      <c r="AJH6" s="24"/>
      <c r="AJI6" s="24"/>
      <c r="AJJ6" s="24"/>
      <c r="AJK6" s="24"/>
      <c r="AJL6" s="24"/>
      <c r="AJM6" s="24"/>
      <c r="AJN6" s="24"/>
      <c r="AJO6" s="24"/>
      <c r="AJP6" s="24"/>
      <c r="AJQ6" s="24"/>
      <c r="AJR6" s="24"/>
      <c r="AJS6" s="24"/>
      <c r="AJT6" s="24"/>
      <c r="AJU6" s="24"/>
      <c r="AJV6" s="24"/>
      <c r="AJW6" s="24"/>
      <c r="AJX6" s="24"/>
      <c r="AJY6" s="24"/>
      <c r="AJZ6" s="24"/>
      <c r="AKA6" s="24"/>
      <c r="AKB6" s="24"/>
      <c r="AKC6" s="24"/>
      <c r="AKD6" s="24"/>
      <c r="AKE6" s="24"/>
      <c r="AKF6" s="24"/>
      <c r="AKG6" s="24"/>
      <c r="AKH6" s="24"/>
      <c r="AKI6" s="24"/>
      <c r="AKJ6" s="24"/>
      <c r="AKK6" s="24"/>
      <c r="AKL6" s="24"/>
      <c r="AKM6" s="24"/>
      <c r="AKN6" s="24"/>
      <c r="AKO6" s="24"/>
      <c r="AKP6" s="24"/>
      <c r="AKQ6" s="24"/>
      <c r="AKR6" s="24"/>
      <c r="AKS6" s="24"/>
      <c r="AKT6" s="24"/>
      <c r="AKU6" s="24"/>
      <c r="AKV6" s="24"/>
      <c r="AKW6" s="24"/>
      <c r="AKX6" s="24"/>
      <c r="AKY6" s="24"/>
      <c r="AKZ6" s="24"/>
      <c r="ALA6" s="24"/>
      <c r="ALB6" s="24"/>
      <c r="ALC6" s="24"/>
      <c r="ALD6" s="24"/>
      <c r="ALE6" s="24"/>
      <c r="ALF6" s="24"/>
      <c r="ALG6" s="24"/>
      <c r="ALH6" s="24"/>
      <c r="ALI6" s="24"/>
      <c r="ALJ6" s="24"/>
      <c r="ALK6" s="24"/>
      <c r="ALL6" s="24"/>
      <c r="ALM6" s="24"/>
      <c r="ALN6" s="24"/>
      <c r="ALO6" s="24"/>
      <c r="ALP6" s="24"/>
      <c r="ALQ6" s="24"/>
      <c r="ALR6" s="24"/>
      <c r="ALS6" s="24"/>
      <c r="ALT6" s="24"/>
      <c r="ALU6" s="24"/>
      <c r="ALV6" s="24"/>
      <c r="ALW6" s="24"/>
      <c r="ALX6" s="24"/>
      <c r="ALY6" s="24"/>
      <c r="ALZ6" s="24"/>
      <c r="AMA6" s="24"/>
      <c r="AMB6" s="24"/>
      <c r="AMC6" s="24"/>
      <c r="AMD6" s="24"/>
      <c r="AME6" s="24"/>
      <c r="AMF6" s="24"/>
      <c r="AMG6" s="24"/>
      <c r="AMH6" s="24"/>
      <c r="AMI6" s="24"/>
      <c r="AMJ6" s="24"/>
      <c r="AMK6" s="24"/>
      <c r="AML6" s="24"/>
      <c r="AMM6" s="24"/>
      <c r="AMN6" s="24"/>
      <c r="AMO6" s="24"/>
      <c r="AMP6" s="24"/>
      <c r="AMQ6" s="24"/>
      <c r="AMR6" s="24"/>
      <c r="AMS6" s="24"/>
      <c r="AMT6" s="24"/>
      <c r="AMU6" s="24"/>
      <c r="AMV6" s="24"/>
      <c r="AMW6" s="24"/>
      <c r="AMX6" s="24"/>
      <c r="AMY6" s="24"/>
      <c r="AMZ6" s="24"/>
      <c r="ANA6" s="24"/>
      <c r="ANB6" s="24"/>
      <c r="ANC6" s="24"/>
      <c r="AND6" s="24"/>
      <c r="ANE6" s="24"/>
      <c r="ANF6" s="24"/>
      <c r="ANG6" s="24"/>
      <c r="ANH6" s="24"/>
      <c r="ANI6" s="24"/>
      <c r="ANJ6" s="24"/>
      <c r="ANK6" s="24"/>
      <c r="ANL6" s="24"/>
      <c r="ANM6" s="24"/>
      <c r="ANN6" s="24"/>
      <c r="ANO6" s="24"/>
      <c r="ANP6" s="24"/>
      <c r="ANQ6" s="24"/>
      <c r="ANR6" s="24"/>
      <c r="ANS6" s="24"/>
      <c r="ANT6" s="24"/>
      <c r="ANU6" s="24"/>
      <c r="ANV6" s="24"/>
      <c r="ANW6" s="24"/>
      <c r="ANX6" s="24"/>
      <c r="ANY6" s="24"/>
      <c r="ANZ6" s="24"/>
      <c r="AOA6" s="24"/>
      <c r="AOB6" s="24"/>
      <c r="AOC6" s="24"/>
      <c r="AOD6" s="24"/>
      <c r="AOE6" s="24"/>
      <c r="AOF6" s="24"/>
      <c r="AOG6" s="24"/>
      <c r="AOH6" s="24"/>
      <c r="AOI6" s="24"/>
      <c r="AOJ6" s="24"/>
      <c r="AOK6" s="24"/>
      <c r="AOL6" s="24"/>
      <c r="AOM6" s="24"/>
      <c r="AON6" s="24"/>
      <c r="AOO6" s="24"/>
      <c r="AOP6" s="24"/>
      <c r="AOQ6" s="24"/>
      <c r="AOR6" s="24"/>
      <c r="AOS6" s="24"/>
      <c r="AOT6" s="24"/>
      <c r="AOU6" s="24"/>
      <c r="AOV6" s="24"/>
      <c r="AOW6" s="24"/>
      <c r="AOX6" s="24"/>
      <c r="AOY6" s="24"/>
      <c r="AOZ6" s="24"/>
      <c r="APA6" s="24"/>
      <c r="APB6" s="24"/>
      <c r="APC6" s="24"/>
      <c r="APD6" s="24"/>
      <c r="APE6" s="24"/>
      <c r="APF6" s="24"/>
      <c r="APG6" s="24"/>
      <c r="APH6" s="24"/>
      <c r="API6" s="24"/>
      <c r="APJ6" s="24"/>
      <c r="APK6" s="24"/>
      <c r="APL6" s="24"/>
      <c r="APM6" s="24"/>
      <c r="APN6" s="24"/>
      <c r="APO6" s="24"/>
      <c r="APP6" s="24"/>
      <c r="APQ6" s="24"/>
      <c r="APR6" s="24"/>
      <c r="APS6" s="24"/>
      <c r="APT6" s="24"/>
      <c r="APU6" s="24"/>
      <c r="APV6" s="24"/>
      <c r="APW6" s="24"/>
      <c r="APX6" s="24"/>
      <c r="APY6" s="24"/>
      <c r="APZ6" s="24"/>
      <c r="AQA6" s="24"/>
      <c r="AQB6" s="24"/>
      <c r="AQC6" s="24"/>
      <c r="AQD6" s="24"/>
      <c r="AQE6" s="24"/>
      <c r="AQF6" s="24"/>
      <c r="AQG6" s="24"/>
      <c r="AQH6" s="24"/>
      <c r="AQI6" s="24"/>
      <c r="AQJ6" s="24"/>
      <c r="AQK6" s="24"/>
      <c r="AQL6" s="24"/>
      <c r="AQM6" s="24"/>
      <c r="AQN6" s="24"/>
      <c r="AQO6" s="24"/>
      <c r="AQP6" s="24"/>
      <c r="AQQ6" s="24"/>
      <c r="AQR6" s="24"/>
      <c r="AQS6" s="24"/>
      <c r="AQT6" s="24"/>
      <c r="AQU6" s="24"/>
      <c r="AQV6" s="24"/>
      <c r="AQW6" s="24"/>
      <c r="AQX6" s="24"/>
      <c r="AQY6" s="24"/>
      <c r="AQZ6" s="24"/>
      <c r="ARA6" s="24"/>
      <c r="ARB6" s="24"/>
      <c r="ARC6" s="24"/>
      <c r="ARD6" s="24"/>
      <c r="ARE6" s="24"/>
      <c r="ARF6" s="24"/>
      <c r="ARG6" s="24"/>
      <c r="ARH6" s="24"/>
      <c r="ARI6" s="24"/>
      <c r="ARJ6" s="24"/>
      <c r="ARK6" s="24"/>
      <c r="ARL6" s="24"/>
      <c r="ARM6" s="24"/>
      <c r="ARN6" s="24"/>
      <c r="ARO6" s="24"/>
      <c r="ARP6" s="24"/>
      <c r="ARQ6" s="24"/>
      <c r="ARR6" s="24"/>
      <c r="ARS6" s="24"/>
      <c r="ART6" s="24"/>
      <c r="ARU6" s="24"/>
      <c r="ARV6" s="24"/>
      <c r="ARW6" s="24"/>
      <c r="ARX6" s="24"/>
      <c r="ARY6" s="24"/>
      <c r="ARZ6" s="24"/>
      <c r="ASA6" s="24"/>
      <c r="ASB6" s="24"/>
      <c r="ASC6" s="24"/>
      <c r="ASD6" s="24"/>
      <c r="ASE6" s="24"/>
      <c r="ASF6" s="24"/>
      <c r="ASG6" s="24"/>
      <c r="ASH6" s="24"/>
      <c r="ASI6" s="24"/>
      <c r="ASJ6" s="24"/>
      <c r="ASK6" s="24"/>
      <c r="ASL6" s="24"/>
      <c r="ASM6" s="24"/>
      <c r="ASN6" s="24"/>
      <c r="ASO6" s="24"/>
      <c r="ASP6" s="24"/>
      <c r="ASQ6" s="24"/>
      <c r="ASR6" s="24"/>
      <c r="ASS6" s="24"/>
      <c r="AST6" s="24"/>
      <c r="ASU6" s="24"/>
      <c r="ASV6" s="24"/>
      <c r="ASW6" s="24"/>
      <c r="ASX6" s="24"/>
      <c r="ASY6" s="24"/>
      <c r="ASZ6" s="24"/>
      <c r="ATA6" s="24"/>
      <c r="ATB6" s="24"/>
      <c r="ATC6" s="24"/>
      <c r="ATD6" s="24"/>
      <c r="ATE6" s="24"/>
      <c r="ATF6" s="24"/>
      <c r="ATG6" s="24"/>
      <c r="ATH6" s="24"/>
      <c r="ATI6" s="24"/>
      <c r="ATJ6" s="24"/>
      <c r="ATK6" s="24"/>
      <c r="ATL6" s="24"/>
      <c r="ATM6" s="24"/>
      <c r="ATN6" s="24"/>
      <c r="ATO6" s="24"/>
      <c r="ATP6" s="24"/>
      <c r="ATQ6" s="24"/>
      <c r="ATR6" s="24"/>
      <c r="ATS6" s="24"/>
      <c r="ATT6" s="24"/>
      <c r="ATU6" s="24"/>
      <c r="ATV6" s="24"/>
      <c r="ATW6" s="24"/>
      <c r="ATX6" s="24"/>
      <c r="ATY6" s="24"/>
      <c r="ATZ6" s="24"/>
      <c r="AUA6" s="24"/>
      <c r="AUB6" s="24"/>
      <c r="AUC6" s="24"/>
      <c r="AUD6" s="24"/>
      <c r="AUE6" s="24"/>
      <c r="AUF6" s="24"/>
      <c r="AUG6" s="24"/>
      <c r="AUH6" s="24"/>
      <c r="AUI6" s="24"/>
      <c r="AUJ6" s="24"/>
      <c r="AUK6" s="24"/>
      <c r="AUL6" s="24"/>
      <c r="AUM6" s="24"/>
      <c r="AUN6" s="24"/>
      <c r="AUO6" s="24"/>
      <c r="AUP6" s="24"/>
      <c r="AUQ6" s="24"/>
      <c r="AUR6" s="24"/>
      <c r="AUS6" s="24"/>
      <c r="AUT6" s="24"/>
      <c r="AUU6" s="24"/>
      <c r="AUV6" s="24"/>
      <c r="AUW6" s="24"/>
      <c r="AUX6" s="24"/>
      <c r="AUY6" s="24"/>
      <c r="AUZ6" s="24"/>
      <c r="AVA6" s="24"/>
      <c r="AVB6" s="24"/>
      <c r="AVC6" s="24"/>
      <c r="AVD6" s="24"/>
      <c r="AVE6" s="24"/>
      <c r="AVF6" s="24"/>
      <c r="AVG6" s="24"/>
      <c r="AVH6" s="24"/>
      <c r="AVI6" s="24"/>
      <c r="AVJ6" s="24"/>
      <c r="AVK6" s="24"/>
      <c r="AVL6" s="24"/>
      <c r="AVM6" s="24"/>
      <c r="AVN6" s="24"/>
      <c r="AVO6" s="24"/>
      <c r="AVP6" s="24"/>
      <c r="AVQ6" s="24"/>
      <c r="AVR6" s="24"/>
      <c r="AVS6" s="24"/>
      <c r="AVT6" s="24"/>
      <c r="AVU6" s="24"/>
      <c r="AVV6" s="24"/>
      <c r="AVW6" s="24"/>
      <c r="AVX6" s="24"/>
      <c r="AVY6" s="24"/>
      <c r="AVZ6" s="24"/>
      <c r="AWA6" s="24"/>
      <c r="AWB6" s="24"/>
      <c r="AWC6" s="24"/>
      <c r="AWD6" s="24"/>
      <c r="AWE6" s="24"/>
      <c r="AWF6" s="24"/>
      <c r="AWG6" s="24"/>
      <c r="AWH6" s="24"/>
      <c r="AWI6" s="24"/>
      <c r="AWJ6" s="24"/>
      <c r="AWK6" s="24"/>
      <c r="AWL6" s="24"/>
      <c r="AWM6" s="24"/>
      <c r="AWN6" s="24"/>
      <c r="AWO6" s="24"/>
      <c r="AWP6" s="24"/>
      <c r="AWQ6" s="24"/>
      <c r="AWR6" s="24"/>
      <c r="AWS6" s="24"/>
      <c r="AWT6" s="24"/>
      <c r="AWU6" s="24"/>
      <c r="AWV6" s="24"/>
      <c r="AWW6" s="24"/>
      <c r="AWX6" s="24"/>
      <c r="AWY6" s="24"/>
      <c r="AWZ6" s="24"/>
      <c r="AXA6" s="24"/>
      <c r="AXB6" s="24"/>
      <c r="AXC6" s="24"/>
      <c r="AXD6" s="24"/>
      <c r="AXE6" s="24"/>
      <c r="AXF6" s="24"/>
      <c r="AXG6" s="24"/>
      <c r="AXH6" s="24"/>
      <c r="AXI6" s="24"/>
      <c r="AXJ6" s="24"/>
      <c r="AXK6" s="24"/>
      <c r="AXL6" s="24"/>
      <c r="AXM6" s="24"/>
      <c r="AXN6" s="24"/>
      <c r="AXO6" s="24"/>
      <c r="AXP6" s="24"/>
      <c r="AXQ6" s="24"/>
      <c r="AXR6" s="24"/>
      <c r="AXS6" s="24"/>
      <c r="AXT6" s="24"/>
      <c r="AXU6" s="24"/>
      <c r="AXV6" s="24"/>
      <c r="AXW6" s="24"/>
      <c r="AXX6" s="24"/>
      <c r="AXY6" s="24"/>
      <c r="AXZ6" s="24"/>
      <c r="AYA6" s="24"/>
      <c r="AYB6" s="24"/>
      <c r="AYC6" s="24"/>
      <c r="AYD6" s="24"/>
      <c r="AYE6" s="24"/>
      <c r="AYF6" s="24"/>
      <c r="AYG6" s="24"/>
      <c r="AYH6" s="24"/>
      <c r="AYI6" s="24"/>
      <c r="AYJ6" s="24"/>
      <c r="AYK6" s="24"/>
      <c r="AYL6" s="24"/>
      <c r="AYM6" s="24"/>
      <c r="AYN6" s="24"/>
      <c r="AYO6" s="24"/>
      <c r="AYP6" s="24"/>
      <c r="AYQ6" s="24"/>
      <c r="AYR6" s="24"/>
      <c r="AYS6" s="24"/>
      <c r="AYT6" s="24"/>
      <c r="AYU6" s="24"/>
      <c r="AYV6" s="24"/>
      <c r="AYW6" s="24"/>
      <c r="AYX6" s="24"/>
      <c r="AYY6" s="24"/>
      <c r="AYZ6" s="24"/>
      <c r="AZA6" s="24"/>
      <c r="AZB6" s="24"/>
      <c r="AZC6" s="24"/>
      <c r="AZD6" s="24"/>
      <c r="AZE6" s="24"/>
      <c r="AZF6" s="24"/>
      <c r="AZG6" s="24"/>
      <c r="AZH6" s="24"/>
      <c r="AZI6" s="24"/>
      <c r="AZJ6" s="24"/>
      <c r="AZK6" s="24"/>
      <c r="AZL6" s="24"/>
      <c r="AZM6" s="24"/>
      <c r="AZN6" s="24"/>
      <c r="AZO6" s="24"/>
      <c r="AZP6" s="24"/>
      <c r="AZQ6" s="24"/>
      <c r="AZR6" s="24"/>
      <c r="AZS6" s="24"/>
      <c r="AZT6" s="24"/>
      <c r="AZU6" s="24"/>
      <c r="AZV6" s="24"/>
      <c r="AZW6" s="24"/>
      <c r="AZX6" s="24"/>
      <c r="AZY6" s="24"/>
      <c r="AZZ6" s="24"/>
      <c r="BAA6" s="24"/>
      <c r="BAB6" s="24"/>
      <c r="BAC6" s="24"/>
      <c r="BAD6" s="24"/>
      <c r="BAE6" s="24"/>
      <c r="BAF6" s="24"/>
      <c r="BAG6" s="24"/>
      <c r="BAH6" s="24"/>
      <c r="BAI6" s="24"/>
      <c r="BAJ6" s="24"/>
      <c r="BAK6" s="24"/>
      <c r="BAL6" s="24"/>
      <c r="BAM6" s="24"/>
      <c r="BAN6" s="24"/>
      <c r="BAO6" s="24"/>
      <c r="BAP6" s="24"/>
    </row>
    <row r="7" spans="1:1394" s="19" customFormat="1" x14ac:dyDescent="0.25">
      <c r="A7" s="19" t="str">
        <f>IF(YEAR(G7)=2024,#REF!,"")</f>
        <v/>
      </c>
      <c r="B7" s="19" t="str">
        <f>IF(YEAR(G7)=2025,#REF!,"")</f>
        <v/>
      </c>
      <c r="C7" s="19" t="str">
        <f t="shared" si="0"/>
        <v>Afternoon44928</v>
      </c>
      <c r="D7" s="19" t="str">
        <f>IF('by region'!$C$2="Any","Any",'Turf only'!V7)&amp;M7&amp;IF('by region'!$I$2="Any","Any",N7)&amp;G7</f>
        <v>AnyJumpAny44928</v>
      </c>
      <c r="E7" s="19" t="e">
        <f>IF(I7=#REF!,'Turf only'!G7,"")</f>
        <v>#REF!</v>
      </c>
      <c r="F7" s="19" t="e">
        <f t="shared" si="1"/>
        <v>#REF!</v>
      </c>
      <c r="G7" s="15">
        <v>44928</v>
      </c>
      <c r="H7" s="16" t="s">
        <v>42</v>
      </c>
      <c r="I7" s="16" t="s">
        <v>28</v>
      </c>
      <c r="J7" s="16" t="s">
        <v>9</v>
      </c>
      <c r="K7" s="14" t="s">
        <v>10</v>
      </c>
      <c r="L7" s="14" t="s">
        <v>11</v>
      </c>
      <c r="M7" s="16" t="s">
        <v>12</v>
      </c>
      <c r="N7" s="16" t="s">
        <v>13</v>
      </c>
      <c r="O7" s="16" t="s">
        <v>14</v>
      </c>
      <c r="P7" s="23">
        <f t="shared" si="2"/>
        <v>1</v>
      </c>
      <c r="Q7" s="23" cm="1">
        <f t="array" ref="Q7">SUMPRODUCT(($G$2:$G$2765=G7)*(P7&gt;$P$2:$P$2765))+1</f>
        <v>1</v>
      </c>
      <c r="R7" s="23" t="e">
        <f>(Q7*100000)+#REF!</f>
        <v>#REF!</v>
      </c>
      <c r="S7" s="19" t="e" cm="1">
        <f t="array" ref="S7">SUMPRODUCT(($G$2:$G$2765=G7)*(R7&gt;$R$2:$R$2765))+1</f>
        <v>#REF!</v>
      </c>
      <c r="T7" s="19" t="str">
        <f t="shared" si="3"/>
        <v xml:space="preserve">Ayr </v>
      </c>
      <c r="U7" s="19">
        <v>0</v>
      </c>
      <c r="V7" s="19" t="s">
        <v>19</v>
      </c>
      <c r="W7" s="19">
        <f t="shared" si="4"/>
        <v>2023</v>
      </c>
      <c r="X7" s="24"/>
      <c r="Y7" s="24"/>
      <c r="Z7" s="24"/>
      <c r="AA7" s="24"/>
      <c r="AB7" s="24"/>
      <c r="AC7" s="24"/>
      <c r="AD7" s="24"/>
      <c r="AE7" s="24"/>
      <c r="AF7" s="24"/>
      <c r="AG7" s="24"/>
      <c r="AH7" s="24"/>
      <c r="AI7" s="24"/>
      <c r="AJ7" s="24"/>
      <c r="AK7" s="24"/>
      <c r="AL7" s="24"/>
      <c r="AM7" s="24"/>
      <c r="AN7" s="24"/>
      <c r="AO7" s="24"/>
      <c r="AP7" s="24"/>
      <c r="AQ7" s="24"/>
      <c r="AR7" s="24"/>
      <c r="AS7" s="24"/>
      <c r="AT7" s="24"/>
      <c r="AU7" s="24"/>
      <c r="AV7" s="24"/>
      <c r="AW7" s="24"/>
      <c r="AX7" s="24"/>
      <c r="AY7" s="24"/>
      <c r="AZ7" s="24"/>
      <c r="BA7" s="24"/>
      <c r="BB7" s="24"/>
      <c r="BC7" s="24"/>
      <c r="BD7" s="24"/>
      <c r="BE7" s="24"/>
      <c r="BF7" s="24"/>
      <c r="BG7" s="24"/>
      <c r="BH7" s="24"/>
      <c r="BI7" s="24"/>
      <c r="BJ7" s="24"/>
      <c r="BK7" s="24"/>
      <c r="BL7" s="24"/>
      <c r="BM7" s="24"/>
      <c r="BN7" s="24"/>
      <c r="BO7" s="24"/>
      <c r="BP7" s="24"/>
      <c r="BQ7" s="24"/>
      <c r="BR7" s="24"/>
      <c r="BS7" s="24"/>
      <c r="BT7" s="24"/>
      <c r="BU7" s="24"/>
      <c r="BV7" s="24"/>
      <c r="BW7" s="24"/>
      <c r="BX7" s="24"/>
      <c r="BY7" s="24"/>
      <c r="BZ7" s="24"/>
      <c r="CA7" s="24"/>
      <c r="CB7" s="24"/>
      <c r="CC7" s="24"/>
      <c r="CD7" s="24"/>
      <c r="CE7" s="24"/>
      <c r="CF7" s="24"/>
      <c r="CG7" s="24"/>
      <c r="CH7" s="24"/>
      <c r="CI7" s="24"/>
      <c r="CJ7" s="24"/>
      <c r="CK7" s="24"/>
      <c r="CL7" s="24"/>
      <c r="CM7" s="24"/>
      <c r="CN7" s="24"/>
      <c r="CO7" s="24"/>
      <c r="CP7" s="24"/>
      <c r="CQ7" s="24"/>
      <c r="CR7" s="24"/>
      <c r="CS7" s="24"/>
      <c r="CT7" s="24"/>
      <c r="CU7" s="24"/>
      <c r="CV7" s="24"/>
      <c r="CW7" s="24"/>
      <c r="CX7" s="24"/>
      <c r="CY7" s="24"/>
      <c r="CZ7" s="24"/>
      <c r="DA7" s="24"/>
      <c r="DB7" s="24"/>
      <c r="DC7" s="24"/>
      <c r="DD7" s="24"/>
      <c r="DE7" s="24"/>
      <c r="DF7" s="24"/>
      <c r="DG7" s="24"/>
      <c r="DH7" s="24"/>
      <c r="DI7" s="24"/>
      <c r="DJ7" s="24"/>
      <c r="DK7" s="24"/>
      <c r="DL7" s="24"/>
      <c r="DM7" s="24"/>
      <c r="DN7" s="24"/>
      <c r="DO7" s="24"/>
      <c r="DP7" s="24"/>
      <c r="DQ7" s="24"/>
      <c r="DR7" s="24"/>
      <c r="DS7" s="24"/>
      <c r="DT7" s="24"/>
      <c r="DU7" s="24"/>
      <c r="DV7" s="24"/>
      <c r="DW7" s="24"/>
      <c r="DX7" s="24"/>
      <c r="DY7" s="24"/>
      <c r="DZ7" s="24"/>
      <c r="EA7" s="24"/>
      <c r="EB7" s="24"/>
      <c r="EC7" s="24"/>
      <c r="ED7" s="24"/>
      <c r="EE7" s="24"/>
      <c r="EF7" s="24"/>
      <c r="EG7" s="24"/>
      <c r="EH7" s="24"/>
      <c r="EI7" s="24"/>
      <c r="EJ7" s="24"/>
      <c r="EK7" s="24"/>
      <c r="EL7" s="24"/>
      <c r="EM7" s="24"/>
      <c r="EN7" s="24"/>
      <c r="EO7" s="24"/>
      <c r="EP7" s="24"/>
      <c r="EQ7" s="24"/>
      <c r="ER7" s="24"/>
      <c r="ES7" s="24"/>
      <c r="ET7" s="24"/>
      <c r="EU7" s="24"/>
      <c r="EV7" s="24"/>
      <c r="EW7" s="24"/>
      <c r="EX7" s="24"/>
      <c r="EY7" s="24"/>
      <c r="EZ7" s="24"/>
      <c r="FA7" s="24"/>
      <c r="FB7" s="24"/>
      <c r="FC7" s="24"/>
      <c r="FD7" s="24"/>
      <c r="FE7" s="24"/>
      <c r="FF7" s="24"/>
      <c r="FG7" s="24"/>
      <c r="FH7" s="24"/>
      <c r="FI7" s="24"/>
      <c r="FJ7" s="24"/>
      <c r="FK7" s="24"/>
      <c r="FL7" s="24"/>
      <c r="FM7" s="24"/>
      <c r="FN7" s="24"/>
      <c r="FO7" s="24"/>
      <c r="FP7" s="24"/>
      <c r="FQ7" s="24"/>
      <c r="FR7" s="24"/>
      <c r="FS7" s="24"/>
      <c r="FT7" s="24"/>
      <c r="FU7" s="24"/>
      <c r="FV7" s="24"/>
      <c r="FW7" s="24"/>
      <c r="FX7" s="24"/>
      <c r="FY7" s="24"/>
      <c r="FZ7" s="24"/>
      <c r="GA7" s="24"/>
      <c r="GB7" s="24"/>
      <c r="GC7" s="24"/>
      <c r="GD7" s="24"/>
      <c r="GE7" s="24"/>
      <c r="GF7" s="24"/>
      <c r="GG7" s="24"/>
      <c r="GH7" s="24"/>
      <c r="GI7" s="24"/>
      <c r="GJ7" s="24"/>
      <c r="GK7" s="24"/>
      <c r="GL7" s="24"/>
      <c r="GM7" s="24"/>
      <c r="GN7" s="24"/>
      <c r="GO7" s="24"/>
      <c r="GP7" s="24"/>
      <c r="GQ7" s="24"/>
      <c r="GR7" s="24"/>
      <c r="GS7" s="24"/>
      <c r="GT7" s="24"/>
      <c r="GU7" s="24"/>
      <c r="GV7" s="24"/>
      <c r="GW7" s="24"/>
      <c r="GX7" s="24"/>
      <c r="GY7" s="24"/>
      <c r="GZ7" s="24"/>
      <c r="HA7" s="24"/>
      <c r="HB7" s="24"/>
      <c r="HC7" s="24"/>
      <c r="HD7" s="24"/>
      <c r="HE7" s="24"/>
      <c r="HF7" s="24"/>
      <c r="HG7" s="24"/>
      <c r="HH7" s="24"/>
      <c r="HI7" s="24"/>
      <c r="HJ7" s="24"/>
      <c r="HK7" s="24"/>
      <c r="HL7" s="24"/>
      <c r="HM7" s="24"/>
      <c r="HN7" s="24"/>
      <c r="HO7" s="24"/>
      <c r="HP7" s="24"/>
      <c r="HQ7" s="24"/>
      <c r="HR7" s="24"/>
      <c r="HS7" s="24"/>
      <c r="HT7" s="24"/>
      <c r="HU7" s="24"/>
      <c r="HV7" s="24"/>
      <c r="HW7" s="24"/>
      <c r="HX7" s="24"/>
      <c r="HY7" s="24"/>
      <c r="HZ7" s="24"/>
      <c r="IA7" s="24"/>
      <c r="IB7" s="24"/>
      <c r="IC7" s="24"/>
      <c r="ID7" s="24"/>
      <c r="IE7" s="24"/>
      <c r="IF7" s="24"/>
      <c r="IG7" s="24"/>
      <c r="IH7" s="24"/>
      <c r="II7" s="24"/>
      <c r="IJ7" s="24"/>
      <c r="IK7" s="24"/>
      <c r="IL7" s="24"/>
      <c r="IM7" s="24"/>
      <c r="IN7" s="24"/>
      <c r="IO7" s="24"/>
      <c r="IP7" s="24"/>
      <c r="IQ7" s="24"/>
      <c r="IR7" s="24"/>
      <c r="IS7" s="24"/>
      <c r="IT7" s="24"/>
      <c r="IU7" s="24"/>
      <c r="IV7" s="24"/>
      <c r="IW7" s="24"/>
      <c r="IX7" s="24"/>
      <c r="IY7" s="24"/>
      <c r="IZ7" s="24"/>
      <c r="JA7" s="24"/>
      <c r="JB7" s="24"/>
      <c r="JC7" s="24"/>
      <c r="JD7" s="24"/>
      <c r="JE7" s="24"/>
      <c r="JF7" s="24"/>
      <c r="JG7" s="24"/>
      <c r="JH7" s="24"/>
      <c r="JI7" s="24"/>
      <c r="JJ7" s="24"/>
      <c r="JK7" s="24"/>
      <c r="JL7" s="24"/>
      <c r="JM7" s="24"/>
      <c r="JN7" s="24"/>
      <c r="JO7" s="24"/>
      <c r="JP7" s="24"/>
      <c r="JQ7" s="24"/>
      <c r="JR7" s="24"/>
      <c r="JS7" s="24"/>
      <c r="JT7" s="24"/>
      <c r="JU7" s="24"/>
      <c r="JV7" s="24"/>
      <c r="JW7" s="24"/>
      <c r="JX7" s="24"/>
      <c r="JY7" s="24"/>
      <c r="JZ7" s="24"/>
      <c r="KA7" s="24"/>
      <c r="KB7" s="24"/>
      <c r="KC7" s="24"/>
      <c r="KD7" s="24"/>
      <c r="KE7" s="24"/>
      <c r="KF7" s="24"/>
      <c r="KG7" s="24"/>
      <c r="KH7" s="24"/>
      <c r="KI7" s="24"/>
      <c r="KJ7" s="24"/>
      <c r="KK7" s="24"/>
      <c r="KL7" s="24"/>
      <c r="KM7" s="24"/>
      <c r="KN7" s="24"/>
      <c r="KO7" s="24"/>
      <c r="KP7" s="24"/>
      <c r="KQ7" s="24"/>
      <c r="KR7" s="24"/>
      <c r="KS7" s="24"/>
      <c r="KT7" s="24"/>
      <c r="KU7" s="24"/>
      <c r="KV7" s="24"/>
      <c r="KW7" s="24"/>
      <c r="KX7" s="24"/>
      <c r="KY7" s="24"/>
      <c r="KZ7" s="24"/>
      <c r="LA7" s="24"/>
      <c r="LB7" s="24"/>
      <c r="LC7" s="24"/>
      <c r="LD7" s="24"/>
      <c r="LE7" s="24"/>
      <c r="LF7" s="24"/>
      <c r="LG7" s="24"/>
      <c r="LH7" s="24"/>
      <c r="LI7" s="24"/>
      <c r="LJ7" s="24"/>
      <c r="LK7" s="24"/>
      <c r="LL7" s="24"/>
      <c r="LM7" s="24"/>
      <c r="LN7" s="24"/>
      <c r="LO7" s="24"/>
      <c r="LP7" s="24"/>
      <c r="LQ7" s="24"/>
      <c r="LR7" s="24"/>
      <c r="LS7" s="24"/>
      <c r="LT7" s="24"/>
      <c r="LU7" s="24"/>
      <c r="LV7" s="24"/>
      <c r="LW7" s="24"/>
      <c r="LX7" s="24"/>
      <c r="LY7" s="24"/>
      <c r="LZ7" s="24"/>
      <c r="MA7" s="24"/>
      <c r="MB7" s="24"/>
      <c r="MC7" s="24"/>
      <c r="MD7" s="24"/>
      <c r="ME7" s="24"/>
      <c r="MF7" s="24"/>
      <c r="MG7" s="24"/>
      <c r="MH7" s="24"/>
      <c r="MI7" s="24"/>
      <c r="MJ7" s="24"/>
      <c r="MK7" s="24"/>
      <c r="ML7" s="24"/>
      <c r="MM7" s="24"/>
      <c r="MN7" s="24"/>
      <c r="MO7" s="24"/>
      <c r="MP7" s="24"/>
      <c r="MQ7" s="24"/>
      <c r="MR7" s="24"/>
      <c r="MS7" s="24"/>
      <c r="MT7" s="24"/>
      <c r="MU7" s="24"/>
      <c r="MV7" s="24"/>
      <c r="MW7" s="24"/>
      <c r="MX7" s="24"/>
      <c r="MY7" s="24"/>
      <c r="MZ7" s="24"/>
      <c r="NA7" s="24"/>
      <c r="NB7" s="24"/>
      <c r="NC7" s="24"/>
      <c r="ND7" s="24"/>
      <c r="NE7" s="24"/>
      <c r="NF7" s="24"/>
      <c r="NG7" s="24"/>
      <c r="NH7" s="24"/>
      <c r="NI7" s="24"/>
      <c r="NJ7" s="24"/>
      <c r="NK7" s="24"/>
      <c r="NL7" s="24"/>
      <c r="NM7" s="24"/>
      <c r="NN7" s="24"/>
      <c r="NO7" s="24"/>
      <c r="NP7" s="24"/>
      <c r="NQ7" s="24"/>
      <c r="NR7" s="24"/>
      <c r="NS7" s="24"/>
      <c r="NT7" s="24"/>
      <c r="NU7" s="24"/>
      <c r="NV7" s="24"/>
      <c r="NW7" s="24"/>
      <c r="NX7" s="24"/>
      <c r="NY7" s="24"/>
      <c r="NZ7" s="24"/>
      <c r="OA7" s="24"/>
      <c r="OB7" s="24"/>
      <c r="OC7" s="24"/>
      <c r="OD7" s="24"/>
      <c r="OE7" s="24"/>
      <c r="OF7" s="24"/>
      <c r="OG7" s="24"/>
      <c r="OH7" s="24"/>
      <c r="OI7" s="24"/>
      <c r="OJ7" s="24"/>
      <c r="OK7" s="24"/>
      <c r="OL7" s="24"/>
      <c r="OM7" s="24"/>
      <c r="ON7" s="24"/>
      <c r="OO7" s="24"/>
      <c r="OP7" s="24"/>
      <c r="OQ7" s="24"/>
      <c r="OR7" s="24"/>
      <c r="OS7" s="24"/>
      <c r="OT7" s="24"/>
      <c r="OU7" s="24"/>
      <c r="OV7" s="24"/>
      <c r="OW7" s="24"/>
      <c r="OX7" s="24"/>
      <c r="OY7" s="24"/>
      <c r="OZ7" s="24"/>
      <c r="PA7" s="24"/>
      <c r="PB7" s="24"/>
      <c r="PC7" s="24"/>
      <c r="PD7" s="24"/>
      <c r="PE7" s="24"/>
      <c r="PF7" s="24"/>
      <c r="PG7" s="24"/>
      <c r="PH7" s="24"/>
      <c r="PI7" s="24"/>
      <c r="PJ7" s="24"/>
      <c r="PK7" s="24"/>
      <c r="PL7" s="24"/>
      <c r="PM7" s="24"/>
      <c r="PN7" s="24"/>
      <c r="PO7" s="24"/>
      <c r="PP7" s="24"/>
      <c r="PQ7" s="24"/>
      <c r="PR7" s="24"/>
      <c r="PS7" s="24"/>
      <c r="PT7" s="24"/>
      <c r="PU7" s="24"/>
      <c r="PV7" s="24"/>
      <c r="PW7" s="24"/>
      <c r="PX7" s="24"/>
      <c r="PY7" s="24"/>
      <c r="PZ7" s="24"/>
      <c r="QA7" s="24"/>
      <c r="QB7" s="24"/>
      <c r="QC7" s="24"/>
      <c r="QD7" s="24"/>
      <c r="QE7" s="24"/>
      <c r="QF7" s="24"/>
      <c r="QG7" s="24"/>
      <c r="QH7" s="24"/>
      <c r="QI7" s="24"/>
      <c r="QJ7" s="24"/>
      <c r="QK7" s="24"/>
      <c r="QL7" s="24"/>
      <c r="QM7" s="24"/>
      <c r="QN7" s="24"/>
      <c r="QO7" s="24"/>
      <c r="QP7" s="24"/>
      <c r="QQ7" s="24"/>
      <c r="QR7" s="24"/>
      <c r="QS7" s="24"/>
      <c r="QT7" s="24"/>
      <c r="QU7" s="24"/>
      <c r="QV7" s="24"/>
      <c r="QW7" s="24"/>
      <c r="QX7" s="24"/>
      <c r="QY7" s="24"/>
      <c r="QZ7" s="24"/>
      <c r="RA7" s="24"/>
      <c r="RB7" s="24"/>
      <c r="RC7" s="24"/>
      <c r="RD7" s="24"/>
      <c r="RE7" s="24"/>
      <c r="RF7" s="24"/>
      <c r="RG7" s="24"/>
      <c r="RH7" s="24"/>
      <c r="RI7" s="24"/>
      <c r="RJ7" s="24"/>
      <c r="RK7" s="24"/>
      <c r="RL7" s="24"/>
      <c r="RM7" s="24"/>
      <c r="RN7" s="24"/>
      <c r="RO7" s="24"/>
      <c r="RP7" s="24"/>
      <c r="RQ7" s="24"/>
      <c r="RR7" s="24"/>
      <c r="RS7" s="24"/>
      <c r="RT7" s="24"/>
      <c r="RU7" s="24"/>
      <c r="RV7" s="24"/>
      <c r="RW7" s="24"/>
      <c r="RX7" s="24"/>
      <c r="RY7" s="24"/>
      <c r="RZ7" s="24"/>
      <c r="SA7" s="24"/>
      <c r="SB7" s="24"/>
      <c r="SC7" s="24"/>
      <c r="SD7" s="24"/>
      <c r="SE7" s="24"/>
      <c r="SF7" s="24"/>
      <c r="SG7" s="24"/>
      <c r="SH7" s="24"/>
      <c r="SI7" s="24"/>
      <c r="SJ7" s="24"/>
      <c r="SK7" s="24"/>
      <c r="SL7" s="24"/>
      <c r="SM7" s="24"/>
      <c r="SN7" s="24"/>
      <c r="SO7" s="24"/>
      <c r="SP7" s="24"/>
      <c r="SQ7" s="24"/>
      <c r="SR7" s="24"/>
      <c r="SS7" s="24"/>
      <c r="ST7" s="24"/>
      <c r="SU7" s="24"/>
      <c r="SV7" s="24"/>
      <c r="SW7" s="24"/>
      <c r="SX7" s="24"/>
      <c r="SY7" s="24"/>
      <c r="SZ7" s="24"/>
      <c r="TA7" s="24"/>
      <c r="TB7" s="24"/>
      <c r="TC7" s="24"/>
      <c r="TD7" s="24"/>
      <c r="TE7" s="24"/>
      <c r="TF7" s="24"/>
      <c r="TG7" s="24"/>
      <c r="TH7" s="24"/>
      <c r="TI7" s="24"/>
      <c r="TJ7" s="24"/>
      <c r="TK7" s="24"/>
      <c r="TL7" s="24"/>
      <c r="TM7" s="24"/>
      <c r="TN7" s="24"/>
      <c r="TO7" s="24"/>
      <c r="TP7" s="24"/>
      <c r="TQ7" s="24"/>
      <c r="TR7" s="24"/>
      <c r="TS7" s="24"/>
      <c r="TT7" s="24"/>
      <c r="TU7" s="24"/>
      <c r="TV7" s="24"/>
      <c r="TW7" s="24"/>
      <c r="TX7" s="24"/>
      <c r="TY7" s="24"/>
      <c r="TZ7" s="24"/>
      <c r="UA7" s="24"/>
      <c r="UB7" s="24"/>
      <c r="UC7" s="24"/>
      <c r="UD7" s="24"/>
      <c r="UE7" s="24"/>
      <c r="UF7" s="24"/>
      <c r="UG7" s="24"/>
      <c r="UH7" s="24"/>
      <c r="UI7" s="24"/>
      <c r="UJ7" s="24"/>
      <c r="UK7" s="24"/>
      <c r="UL7" s="24"/>
      <c r="UM7" s="24"/>
      <c r="UN7" s="24"/>
      <c r="UO7" s="24"/>
      <c r="UP7" s="24"/>
      <c r="UQ7" s="24"/>
      <c r="UR7" s="24"/>
      <c r="US7" s="24"/>
      <c r="UT7" s="24"/>
      <c r="UU7" s="24"/>
      <c r="UV7" s="24"/>
      <c r="UW7" s="24"/>
      <c r="UX7" s="24"/>
      <c r="UY7" s="24"/>
      <c r="UZ7" s="24"/>
      <c r="VA7" s="24"/>
      <c r="VB7" s="24"/>
      <c r="VC7" s="24"/>
      <c r="VD7" s="24"/>
      <c r="VE7" s="24"/>
      <c r="VF7" s="24"/>
      <c r="VG7" s="24"/>
      <c r="VH7" s="24"/>
      <c r="VI7" s="24"/>
      <c r="VJ7" s="24"/>
      <c r="VK7" s="24"/>
      <c r="VL7" s="24"/>
      <c r="VM7" s="24"/>
      <c r="VN7" s="24"/>
      <c r="VO7" s="24"/>
      <c r="VP7" s="24"/>
      <c r="VQ7" s="24"/>
      <c r="VR7" s="24"/>
      <c r="VS7" s="24"/>
      <c r="VT7" s="24"/>
      <c r="VU7" s="24"/>
      <c r="VV7" s="24"/>
      <c r="VW7" s="24"/>
      <c r="VX7" s="24"/>
      <c r="VY7" s="24"/>
      <c r="VZ7" s="24"/>
      <c r="WA7" s="24"/>
      <c r="WB7" s="24"/>
      <c r="WC7" s="24"/>
      <c r="WD7" s="24"/>
      <c r="WE7" s="24"/>
      <c r="WF7" s="24"/>
      <c r="WG7" s="24"/>
      <c r="WH7" s="24"/>
      <c r="WI7" s="24"/>
      <c r="WJ7" s="24"/>
      <c r="WK7" s="24"/>
      <c r="WL7" s="24"/>
      <c r="WM7" s="24"/>
      <c r="WN7" s="24"/>
      <c r="WO7" s="24"/>
      <c r="WP7" s="24"/>
      <c r="WQ7" s="24"/>
      <c r="WR7" s="24"/>
      <c r="WS7" s="24"/>
      <c r="WT7" s="24"/>
      <c r="WU7" s="24"/>
      <c r="WV7" s="24"/>
      <c r="WW7" s="24"/>
      <c r="WX7" s="24"/>
      <c r="WY7" s="24"/>
      <c r="WZ7" s="24"/>
      <c r="XA7" s="24"/>
      <c r="XB7" s="24"/>
      <c r="XC7" s="24"/>
      <c r="XD7" s="24"/>
      <c r="XE7" s="24"/>
      <c r="XF7" s="24"/>
      <c r="XG7" s="24"/>
      <c r="XH7" s="24"/>
      <c r="XI7" s="24"/>
      <c r="XJ7" s="24"/>
      <c r="XK7" s="24"/>
      <c r="XL7" s="24"/>
      <c r="XM7" s="24"/>
      <c r="XN7" s="24"/>
      <c r="XO7" s="24"/>
      <c r="XP7" s="24"/>
      <c r="XQ7" s="24"/>
      <c r="XR7" s="24"/>
      <c r="XS7" s="24"/>
      <c r="XT7" s="24"/>
      <c r="XU7" s="24"/>
      <c r="XV7" s="24"/>
      <c r="XW7" s="24"/>
      <c r="XX7" s="24"/>
      <c r="XY7" s="24"/>
      <c r="XZ7" s="24"/>
      <c r="YA7" s="24"/>
      <c r="YB7" s="24"/>
      <c r="YC7" s="24"/>
      <c r="YD7" s="24"/>
      <c r="YE7" s="24"/>
      <c r="YF7" s="24"/>
      <c r="YG7" s="24"/>
      <c r="YH7" s="24"/>
      <c r="YI7" s="24"/>
      <c r="YJ7" s="24"/>
      <c r="YK7" s="24"/>
      <c r="YL7" s="24"/>
      <c r="YM7" s="24"/>
      <c r="YN7" s="24"/>
      <c r="YO7" s="24"/>
      <c r="YP7" s="24"/>
      <c r="YQ7" s="24"/>
      <c r="YR7" s="24"/>
      <c r="YS7" s="24"/>
      <c r="YT7" s="24"/>
      <c r="YU7" s="24"/>
      <c r="YV7" s="24"/>
      <c r="YW7" s="24"/>
      <c r="YX7" s="24"/>
      <c r="YY7" s="24"/>
      <c r="YZ7" s="24"/>
      <c r="ZA7" s="24"/>
      <c r="ZB7" s="24"/>
      <c r="ZC7" s="24"/>
      <c r="ZD7" s="24"/>
      <c r="ZE7" s="24"/>
      <c r="ZF7" s="24"/>
      <c r="ZG7" s="24"/>
      <c r="ZH7" s="24"/>
      <c r="ZI7" s="24"/>
      <c r="ZJ7" s="24"/>
      <c r="ZK7" s="24"/>
      <c r="ZL7" s="24"/>
      <c r="ZM7" s="24"/>
      <c r="ZN7" s="24"/>
      <c r="ZO7" s="24"/>
      <c r="ZP7" s="24"/>
      <c r="ZQ7" s="24"/>
      <c r="ZR7" s="24"/>
      <c r="ZS7" s="24"/>
      <c r="ZT7" s="24"/>
      <c r="ZU7" s="24"/>
      <c r="ZV7" s="24"/>
      <c r="ZW7" s="24"/>
      <c r="ZX7" s="24"/>
      <c r="ZY7" s="24"/>
      <c r="ZZ7" s="24"/>
      <c r="AAA7" s="24"/>
      <c r="AAB7" s="24"/>
      <c r="AAC7" s="24"/>
      <c r="AAD7" s="24"/>
      <c r="AAE7" s="24"/>
      <c r="AAF7" s="24"/>
      <c r="AAG7" s="24"/>
      <c r="AAH7" s="24"/>
      <c r="AAI7" s="24"/>
      <c r="AAJ7" s="24"/>
      <c r="AAK7" s="24"/>
      <c r="AAL7" s="24"/>
      <c r="AAM7" s="24"/>
      <c r="AAN7" s="24"/>
      <c r="AAO7" s="24"/>
      <c r="AAP7" s="24"/>
      <c r="AAQ7" s="24"/>
      <c r="AAR7" s="24"/>
      <c r="AAS7" s="24"/>
      <c r="AAT7" s="24"/>
      <c r="AAU7" s="24"/>
      <c r="AAV7" s="24"/>
      <c r="AAW7" s="24"/>
      <c r="AAX7" s="24"/>
      <c r="AAY7" s="24"/>
      <c r="AAZ7" s="24"/>
      <c r="ABA7" s="24"/>
      <c r="ABB7" s="24"/>
      <c r="ABC7" s="24"/>
      <c r="ABD7" s="24"/>
      <c r="ABE7" s="24"/>
      <c r="ABF7" s="24"/>
      <c r="ABG7" s="24"/>
      <c r="ABH7" s="24"/>
      <c r="ABI7" s="24"/>
      <c r="ABJ7" s="24"/>
      <c r="ABK7" s="24"/>
      <c r="ABL7" s="24"/>
      <c r="ABM7" s="24"/>
      <c r="ABN7" s="24"/>
      <c r="ABO7" s="24"/>
      <c r="ABP7" s="24"/>
      <c r="ABQ7" s="24"/>
      <c r="ABR7" s="24"/>
      <c r="ABS7" s="24"/>
      <c r="ABT7" s="24"/>
      <c r="ABU7" s="24"/>
      <c r="ABV7" s="24"/>
      <c r="ABW7" s="24"/>
      <c r="ABX7" s="24"/>
      <c r="ABY7" s="24"/>
      <c r="ABZ7" s="24"/>
      <c r="ACA7" s="24"/>
      <c r="ACB7" s="24"/>
      <c r="ACC7" s="24"/>
      <c r="ACD7" s="24"/>
      <c r="ACE7" s="24"/>
      <c r="ACF7" s="24"/>
      <c r="ACG7" s="24"/>
      <c r="ACH7" s="24"/>
      <c r="ACI7" s="24"/>
      <c r="ACJ7" s="24"/>
      <c r="ACK7" s="24"/>
      <c r="ACL7" s="24"/>
      <c r="ACM7" s="24"/>
      <c r="ACN7" s="24"/>
      <c r="ACO7" s="24"/>
      <c r="ACP7" s="24"/>
      <c r="ACQ7" s="24"/>
      <c r="ACR7" s="24"/>
      <c r="ACS7" s="24"/>
      <c r="ACT7" s="24"/>
      <c r="ACU7" s="24"/>
      <c r="ACV7" s="24"/>
      <c r="ACW7" s="24"/>
      <c r="ACX7" s="24"/>
      <c r="ACY7" s="24"/>
      <c r="ACZ7" s="24"/>
      <c r="ADA7" s="24"/>
      <c r="ADB7" s="24"/>
      <c r="ADC7" s="24"/>
      <c r="ADD7" s="24"/>
      <c r="ADE7" s="24"/>
      <c r="ADF7" s="24"/>
      <c r="ADG7" s="24"/>
      <c r="ADH7" s="24"/>
      <c r="ADI7" s="24"/>
      <c r="ADJ7" s="24"/>
      <c r="ADK7" s="24"/>
      <c r="ADL7" s="24"/>
      <c r="ADM7" s="24"/>
      <c r="ADN7" s="24"/>
      <c r="ADO7" s="24"/>
      <c r="ADP7" s="24"/>
      <c r="ADQ7" s="24"/>
      <c r="ADR7" s="24"/>
      <c r="ADS7" s="24"/>
      <c r="ADT7" s="24"/>
      <c r="ADU7" s="24"/>
      <c r="ADV7" s="24"/>
      <c r="ADW7" s="24"/>
      <c r="ADX7" s="24"/>
      <c r="ADY7" s="24"/>
      <c r="ADZ7" s="24"/>
      <c r="AEA7" s="24"/>
      <c r="AEB7" s="24"/>
      <c r="AEC7" s="24"/>
      <c r="AED7" s="24"/>
      <c r="AEE7" s="24"/>
      <c r="AEF7" s="24"/>
      <c r="AEG7" s="24"/>
      <c r="AEH7" s="24"/>
      <c r="AEI7" s="24"/>
      <c r="AEJ7" s="24"/>
      <c r="AEK7" s="24"/>
      <c r="AEL7" s="24"/>
      <c r="AEM7" s="24"/>
      <c r="AEN7" s="24"/>
      <c r="AEO7" s="24"/>
      <c r="AEP7" s="24"/>
      <c r="AEQ7" s="24"/>
      <c r="AER7" s="24"/>
      <c r="AES7" s="24"/>
      <c r="AET7" s="24"/>
      <c r="AEU7" s="24"/>
      <c r="AEV7" s="24"/>
      <c r="AEW7" s="24"/>
      <c r="AEX7" s="24"/>
      <c r="AEY7" s="24"/>
      <c r="AEZ7" s="24"/>
      <c r="AFA7" s="24"/>
      <c r="AFB7" s="24"/>
      <c r="AFC7" s="24"/>
      <c r="AFD7" s="24"/>
      <c r="AFE7" s="24"/>
      <c r="AFF7" s="24"/>
      <c r="AFG7" s="24"/>
      <c r="AFH7" s="24"/>
      <c r="AFI7" s="24"/>
      <c r="AFJ7" s="24"/>
      <c r="AFK7" s="24"/>
      <c r="AFL7" s="24"/>
      <c r="AFM7" s="24"/>
      <c r="AFN7" s="24"/>
      <c r="AFO7" s="24"/>
      <c r="AFP7" s="24"/>
      <c r="AFQ7" s="24"/>
      <c r="AFR7" s="24"/>
      <c r="AFS7" s="24"/>
      <c r="AFT7" s="24"/>
      <c r="AFU7" s="24"/>
      <c r="AFV7" s="24"/>
      <c r="AFW7" s="24"/>
      <c r="AFX7" s="24"/>
      <c r="AFY7" s="24"/>
      <c r="AFZ7" s="24"/>
      <c r="AGA7" s="24"/>
      <c r="AGB7" s="24"/>
      <c r="AGC7" s="24"/>
      <c r="AGD7" s="24"/>
      <c r="AGE7" s="24"/>
      <c r="AGF7" s="24"/>
      <c r="AGG7" s="24"/>
      <c r="AGH7" s="24"/>
      <c r="AGI7" s="24"/>
      <c r="AGJ7" s="24"/>
      <c r="AGK7" s="24"/>
      <c r="AGL7" s="24"/>
      <c r="AGM7" s="24"/>
      <c r="AGN7" s="24"/>
      <c r="AGO7" s="24"/>
      <c r="AGP7" s="24"/>
      <c r="AGQ7" s="24"/>
      <c r="AGR7" s="24"/>
      <c r="AGS7" s="24"/>
      <c r="AGT7" s="24"/>
      <c r="AGU7" s="24"/>
      <c r="AGV7" s="24"/>
      <c r="AGW7" s="24"/>
      <c r="AGX7" s="24"/>
      <c r="AGY7" s="24"/>
      <c r="AGZ7" s="24"/>
      <c r="AHA7" s="24"/>
      <c r="AHB7" s="24"/>
      <c r="AHC7" s="24"/>
      <c r="AHD7" s="24"/>
      <c r="AHE7" s="24"/>
      <c r="AHF7" s="24"/>
      <c r="AHG7" s="24"/>
      <c r="AHH7" s="24"/>
      <c r="AHI7" s="24"/>
      <c r="AHJ7" s="24"/>
      <c r="AHK7" s="24"/>
      <c r="AHL7" s="24"/>
      <c r="AHM7" s="24"/>
      <c r="AHN7" s="24"/>
      <c r="AHO7" s="24"/>
      <c r="AHP7" s="24"/>
      <c r="AHQ7" s="24"/>
      <c r="AHR7" s="24"/>
      <c r="AHS7" s="24"/>
      <c r="AHT7" s="24"/>
      <c r="AHU7" s="24"/>
      <c r="AHV7" s="24"/>
      <c r="AHW7" s="24"/>
      <c r="AHX7" s="24"/>
      <c r="AHY7" s="24"/>
      <c r="AHZ7" s="24"/>
      <c r="AIA7" s="24"/>
      <c r="AIB7" s="24"/>
      <c r="AIC7" s="24"/>
      <c r="AID7" s="24"/>
      <c r="AIE7" s="24"/>
      <c r="AIF7" s="24"/>
      <c r="AIG7" s="24"/>
      <c r="AIH7" s="24"/>
      <c r="AII7" s="24"/>
      <c r="AIJ7" s="24"/>
      <c r="AIK7" s="24"/>
      <c r="AIL7" s="24"/>
      <c r="AIM7" s="24"/>
      <c r="AIN7" s="24"/>
      <c r="AIO7" s="24"/>
      <c r="AIP7" s="24"/>
      <c r="AIQ7" s="24"/>
      <c r="AIR7" s="24"/>
      <c r="AIS7" s="24"/>
      <c r="AIT7" s="24"/>
      <c r="AIU7" s="24"/>
      <c r="AIV7" s="24"/>
      <c r="AIW7" s="24"/>
      <c r="AIX7" s="24"/>
      <c r="AIY7" s="24"/>
      <c r="AIZ7" s="24"/>
      <c r="AJA7" s="24"/>
      <c r="AJB7" s="24"/>
      <c r="AJC7" s="24"/>
      <c r="AJD7" s="24"/>
      <c r="AJE7" s="24"/>
      <c r="AJF7" s="24"/>
      <c r="AJG7" s="24"/>
      <c r="AJH7" s="24"/>
      <c r="AJI7" s="24"/>
      <c r="AJJ7" s="24"/>
      <c r="AJK7" s="24"/>
      <c r="AJL7" s="24"/>
      <c r="AJM7" s="24"/>
      <c r="AJN7" s="24"/>
      <c r="AJO7" s="24"/>
      <c r="AJP7" s="24"/>
      <c r="AJQ7" s="24"/>
      <c r="AJR7" s="24"/>
      <c r="AJS7" s="24"/>
      <c r="AJT7" s="24"/>
      <c r="AJU7" s="24"/>
      <c r="AJV7" s="24"/>
      <c r="AJW7" s="24"/>
      <c r="AJX7" s="24"/>
      <c r="AJY7" s="24"/>
      <c r="AJZ7" s="24"/>
      <c r="AKA7" s="24"/>
      <c r="AKB7" s="24"/>
      <c r="AKC7" s="24"/>
      <c r="AKD7" s="24"/>
      <c r="AKE7" s="24"/>
      <c r="AKF7" s="24"/>
      <c r="AKG7" s="24"/>
      <c r="AKH7" s="24"/>
      <c r="AKI7" s="24"/>
      <c r="AKJ7" s="24"/>
      <c r="AKK7" s="24"/>
      <c r="AKL7" s="24"/>
      <c r="AKM7" s="24"/>
      <c r="AKN7" s="24"/>
      <c r="AKO7" s="24"/>
      <c r="AKP7" s="24"/>
      <c r="AKQ7" s="24"/>
      <c r="AKR7" s="24"/>
      <c r="AKS7" s="24"/>
      <c r="AKT7" s="24"/>
      <c r="AKU7" s="24"/>
      <c r="AKV7" s="24"/>
      <c r="AKW7" s="24"/>
      <c r="AKX7" s="24"/>
      <c r="AKY7" s="24"/>
      <c r="AKZ7" s="24"/>
      <c r="ALA7" s="24"/>
      <c r="ALB7" s="24"/>
      <c r="ALC7" s="24"/>
      <c r="ALD7" s="24"/>
      <c r="ALE7" s="24"/>
      <c r="ALF7" s="24"/>
      <c r="ALG7" s="24"/>
      <c r="ALH7" s="24"/>
      <c r="ALI7" s="24"/>
      <c r="ALJ7" s="24"/>
      <c r="ALK7" s="24"/>
      <c r="ALL7" s="24"/>
      <c r="ALM7" s="24"/>
      <c r="ALN7" s="24"/>
      <c r="ALO7" s="24"/>
      <c r="ALP7" s="24"/>
      <c r="ALQ7" s="24"/>
      <c r="ALR7" s="24"/>
      <c r="ALS7" s="24"/>
      <c r="ALT7" s="24"/>
      <c r="ALU7" s="24"/>
      <c r="ALV7" s="24"/>
      <c r="ALW7" s="24"/>
      <c r="ALX7" s="24"/>
      <c r="ALY7" s="24"/>
      <c r="ALZ7" s="24"/>
      <c r="AMA7" s="24"/>
      <c r="AMB7" s="24"/>
      <c r="AMC7" s="24"/>
      <c r="AMD7" s="24"/>
      <c r="AME7" s="24"/>
      <c r="AMF7" s="24"/>
      <c r="AMG7" s="24"/>
      <c r="AMH7" s="24"/>
      <c r="AMI7" s="24"/>
      <c r="AMJ7" s="24"/>
      <c r="AMK7" s="24"/>
      <c r="AML7" s="24"/>
      <c r="AMM7" s="24"/>
      <c r="AMN7" s="24"/>
      <c r="AMO7" s="24"/>
      <c r="AMP7" s="24"/>
      <c r="AMQ7" s="24"/>
      <c r="AMR7" s="24"/>
      <c r="AMS7" s="24"/>
      <c r="AMT7" s="24"/>
      <c r="AMU7" s="24"/>
      <c r="AMV7" s="24"/>
      <c r="AMW7" s="24"/>
      <c r="AMX7" s="24"/>
      <c r="AMY7" s="24"/>
      <c r="AMZ7" s="24"/>
      <c r="ANA7" s="24"/>
      <c r="ANB7" s="24"/>
      <c r="ANC7" s="24"/>
      <c r="AND7" s="24"/>
      <c r="ANE7" s="24"/>
      <c r="ANF7" s="24"/>
      <c r="ANG7" s="24"/>
      <c r="ANH7" s="24"/>
      <c r="ANI7" s="24"/>
      <c r="ANJ7" s="24"/>
      <c r="ANK7" s="24"/>
      <c r="ANL7" s="24"/>
      <c r="ANM7" s="24"/>
      <c r="ANN7" s="24"/>
      <c r="ANO7" s="24"/>
      <c r="ANP7" s="24"/>
      <c r="ANQ7" s="24"/>
      <c r="ANR7" s="24"/>
      <c r="ANS7" s="24"/>
      <c r="ANT7" s="24"/>
      <c r="ANU7" s="24"/>
      <c r="ANV7" s="24"/>
      <c r="ANW7" s="24"/>
      <c r="ANX7" s="24"/>
      <c r="ANY7" s="24"/>
      <c r="ANZ7" s="24"/>
      <c r="AOA7" s="24"/>
      <c r="AOB7" s="24"/>
      <c r="AOC7" s="24"/>
      <c r="AOD7" s="24"/>
      <c r="AOE7" s="24"/>
      <c r="AOF7" s="24"/>
      <c r="AOG7" s="24"/>
      <c r="AOH7" s="24"/>
      <c r="AOI7" s="24"/>
      <c r="AOJ7" s="24"/>
      <c r="AOK7" s="24"/>
      <c r="AOL7" s="24"/>
      <c r="AOM7" s="24"/>
      <c r="AON7" s="24"/>
      <c r="AOO7" s="24"/>
      <c r="AOP7" s="24"/>
      <c r="AOQ7" s="24"/>
      <c r="AOR7" s="24"/>
      <c r="AOS7" s="24"/>
      <c r="AOT7" s="24"/>
      <c r="AOU7" s="24"/>
      <c r="AOV7" s="24"/>
      <c r="AOW7" s="24"/>
      <c r="AOX7" s="24"/>
      <c r="AOY7" s="24"/>
      <c r="AOZ7" s="24"/>
      <c r="APA7" s="24"/>
      <c r="APB7" s="24"/>
      <c r="APC7" s="24"/>
      <c r="APD7" s="24"/>
      <c r="APE7" s="24"/>
      <c r="APF7" s="24"/>
      <c r="APG7" s="24"/>
      <c r="APH7" s="24"/>
      <c r="API7" s="24"/>
      <c r="APJ7" s="24"/>
      <c r="APK7" s="24"/>
      <c r="APL7" s="24"/>
      <c r="APM7" s="24"/>
      <c r="APN7" s="24"/>
      <c r="APO7" s="24"/>
      <c r="APP7" s="24"/>
      <c r="APQ7" s="24"/>
      <c r="APR7" s="24"/>
      <c r="APS7" s="24"/>
      <c r="APT7" s="24"/>
      <c r="APU7" s="24"/>
      <c r="APV7" s="24"/>
      <c r="APW7" s="24"/>
      <c r="APX7" s="24"/>
      <c r="APY7" s="24"/>
      <c r="APZ7" s="24"/>
      <c r="AQA7" s="24"/>
      <c r="AQB7" s="24"/>
      <c r="AQC7" s="24"/>
      <c r="AQD7" s="24"/>
      <c r="AQE7" s="24"/>
      <c r="AQF7" s="24"/>
      <c r="AQG7" s="24"/>
      <c r="AQH7" s="24"/>
      <c r="AQI7" s="24"/>
      <c r="AQJ7" s="24"/>
      <c r="AQK7" s="24"/>
      <c r="AQL7" s="24"/>
      <c r="AQM7" s="24"/>
      <c r="AQN7" s="24"/>
      <c r="AQO7" s="24"/>
      <c r="AQP7" s="24"/>
      <c r="AQQ7" s="24"/>
      <c r="AQR7" s="24"/>
      <c r="AQS7" s="24"/>
      <c r="AQT7" s="24"/>
      <c r="AQU7" s="24"/>
      <c r="AQV7" s="24"/>
      <c r="AQW7" s="24"/>
      <c r="AQX7" s="24"/>
      <c r="AQY7" s="24"/>
      <c r="AQZ7" s="24"/>
      <c r="ARA7" s="24"/>
      <c r="ARB7" s="24"/>
      <c r="ARC7" s="24"/>
      <c r="ARD7" s="24"/>
      <c r="ARE7" s="24"/>
      <c r="ARF7" s="24"/>
      <c r="ARG7" s="24"/>
      <c r="ARH7" s="24"/>
      <c r="ARI7" s="24"/>
      <c r="ARJ7" s="24"/>
      <c r="ARK7" s="24"/>
      <c r="ARL7" s="24"/>
      <c r="ARM7" s="24"/>
      <c r="ARN7" s="24"/>
      <c r="ARO7" s="24"/>
      <c r="ARP7" s="24"/>
      <c r="ARQ7" s="24"/>
      <c r="ARR7" s="24"/>
      <c r="ARS7" s="24"/>
      <c r="ART7" s="24"/>
      <c r="ARU7" s="24"/>
      <c r="ARV7" s="24"/>
      <c r="ARW7" s="24"/>
      <c r="ARX7" s="24"/>
      <c r="ARY7" s="24"/>
      <c r="ARZ7" s="24"/>
      <c r="ASA7" s="24"/>
      <c r="ASB7" s="24"/>
      <c r="ASC7" s="24"/>
      <c r="ASD7" s="24"/>
      <c r="ASE7" s="24"/>
      <c r="ASF7" s="24"/>
      <c r="ASG7" s="24"/>
      <c r="ASH7" s="24"/>
      <c r="ASI7" s="24"/>
      <c r="ASJ7" s="24"/>
      <c r="ASK7" s="24"/>
      <c r="ASL7" s="24"/>
      <c r="ASM7" s="24"/>
      <c r="ASN7" s="24"/>
      <c r="ASO7" s="24"/>
      <c r="ASP7" s="24"/>
      <c r="ASQ7" s="24"/>
      <c r="ASR7" s="24"/>
      <c r="ASS7" s="24"/>
      <c r="AST7" s="24"/>
      <c r="ASU7" s="24"/>
      <c r="ASV7" s="24"/>
      <c r="ASW7" s="24"/>
      <c r="ASX7" s="24"/>
      <c r="ASY7" s="24"/>
      <c r="ASZ7" s="24"/>
      <c r="ATA7" s="24"/>
      <c r="ATB7" s="24"/>
      <c r="ATC7" s="24"/>
      <c r="ATD7" s="24"/>
      <c r="ATE7" s="24"/>
      <c r="ATF7" s="24"/>
      <c r="ATG7" s="24"/>
      <c r="ATH7" s="24"/>
      <c r="ATI7" s="24"/>
      <c r="ATJ7" s="24"/>
      <c r="ATK7" s="24"/>
      <c r="ATL7" s="24"/>
      <c r="ATM7" s="24"/>
      <c r="ATN7" s="24"/>
      <c r="ATO7" s="24"/>
      <c r="ATP7" s="24"/>
      <c r="ATQ7" s="24"/>
      <c r="ATR7" s="24"/>
      <c r="ATS7" s="24"/>
      <c r="ATT7" s="24"/>
      <c r="ATU7" s="24"/>
      <c r="ATV7" s="24"/>
      <c r="ATW7" s="24"/>
      <c r="ATX7" s="24"/>
      <c r="ATY7" s="24"/>
      <c r="ATZ7" s="24"/>
      <c r="AUA7" s="24"/>
      <c r="AUB7" s="24"/>
      <c r="AUC7" s="24"/>
      <c r="AUD7" s="24"/>
      <c r="AUE7" s="24"/>
      <c r="AUF7" s="24"/>
      <c r="AUG7" s="24"/>
      <c r="AUH7" s="24"/>
      <c r="AUI7" s="24"/>
      <c r="AUJ7" s="24"/>
      <c r="AUK7" s="24"/>
      <c r="AUL7" s="24"/>
      <c r="AUM7" s="24"/>
      <c r="AUN7" s="24"/>
      <c r="AUO7" s="24"/>
      <c r="AUP7" s="24"/>
      <c r="AUQ7" s="24"/>
      <c r="AUR7" s="24"/>
      <c r="AUS7" s="24"/>
      <c r="AUT7" s="24"/>
      <c r="AUU7" s="24"/>
      <c r="AUV7" s="24"/>
      <c r="AUW7" s="24"/>
      <c r="AUX7" s="24"/>
      <c r="AUY7" s="24"/>
      <c r="AUZ7" s="24"/>
      <c r="AVA7" s="24"/>
      <c r="AVB7" s="24"/>
      <c r="AVC7" s="24"/>
      <c r="AVD7" s="24"/>
      <c r="AVE7" s="24"/>
      <c r="AVF7" s="24"/>
      <c r="AVG7" s="24"/>
      <c r="AVH7" s="24"/>
      <c r="AVI7" s="24"/>
      <c r="AVJ7" s="24"/>
      <c r="AVK7" s="24"/>
      <c r="AVL7" s="24"/>
      <c r="AVM7" s="24"/>
      <c r="AVN7" s="24"/>
      <c r="AVO7" s="24"/>
      <c r="AVP7" s="24"/>
      <c r="AVQ7" s="24"/>
      <c r="AVR7" s="24"/>
      <c r="AVS7" s="24"/>
      <c r="AVT7" s="24"/>
      <c r="AVU7" s="24"/>
      <c r="AVV7" s="24"/>
      <c r="AVW7" s="24"/>
      <c r="AVX7" s="24"/>
      <c r="AVY7" s="24"/>
      <c r="AVZ7" s="24"/>
      <c r="AWA7" s="24"/>
      <c r="AWB7" s="24"/>
      <c r="AWC7" s="24"/>
      <c r="AWD7" s="24"/>
      <c r="AWE7" s="24"/>
      <c r="AWF7" s="24"/>
      <c r="AWG7" s="24"/>
      <c r="AWH7" s="24"/>
      <c r="AWI7" s="24"/>
      <c r="AWJ7" s="24"/>
      <c r="AWK7" s="24"/>
      <c r="AWL7" s="24"/>
      <c r="AWM7" s="24"/>
      <c r="AWN7" s="24"/>
      <c r="AWO7" s="24"/>
      <c r="AWP7" s="24"/>
      <c r="AWQ7" s="24"/>
      <c r="AWR7" s="24"/>
      <c r="AWS7" s="24"/>
      <c r="AWT7" s="24"/>
      <c r="AWU7" s="24"/>
      <c r="AWV7" s="24"/>
      <c r="AWW7" s="24"/>
      <c r="AWX7" s="24"/>
      <c r="AWY7" s="24"/>
      <c r="AWZ7" s="24"/>
      <c r="AXA7" s="24"/>
      <c r="AXB7" s="24"/>
      <c r="AXC7" s="24"/>
      <c r="AXD7" s="24"/>
      <c r="AXE7" s="24"/>
      <c r="AXF7" s="24"/>
      <c r="AXG7" s="24"/>
      <c r="AXH7" s="24"/>
      <c r="AXI7" s="24"/>
      <c r="AXJ7" s="24"/>
      <c r="AXK7" s="24"/>
      <c r="AXL7" s="24"/>
      <c r="AXM7" s="24"/>
      <c r="AXN7" s="24"/>
      <c r="AXO7" s="24"/>
      <c r="AXP7" s="24"/>
      <c r="AXQ7" s="24"/>
      <c r="AXR7" s="24"/>
      <c r="AXS7" s="24"/>
      <c r="AXT7" s="24"/>
      <c r="AXU7" s="24"/>
      <c r="AXV7" s="24"/>
      <c r="AXW7" s="24"/>
      <c r="AXX7" s="24"/>
      <c r="AXY7" s="24"/>
      <c r="AXZ7" s="24"/>
      <c r="AYA7" s="24"/>
      <c r="AYB7" s="24"/>
      <c r="AYC7" s="24"/>
      <c r="AYD7" s="24"/>
      <c r="AYE7" s="24"/>
      <c r="AYF7" s="24"/>
      <c r="AYG7" s="24"/>
      <c r="AYH7" s="24"/>
      <c r="AYI7" s="24"/>
      <c r="AYJ7" s="24"/>
      <c r="AYK7" s="24"/>
      <c r="AYL7" s="24"/>
      <c r="AYM7" s="24"/>
      <c r="AYN7" s="24"/>
      <c r="AYO7" s="24"/>
      <c r="AYP7" s="24"/>
      <c r="AYQ7" s="24"/>
      <c r="AYR7" s="24"/>
      <c r="AYS7" s="24"/>
      <c r="AYT7" s="24"/>
      <c r="AYU7" s="24"/>
      <c r="AYV7" s="24"/>
      <c r="AYW7" s="24"/>
      <c r="AYX7" s="24"/>
      <c r="AYY7" s="24"/>
      <c r="AYZ7" s="24"/>
      <c r="AZA7" s="24"/>
      <c r="AZB7" s="24"/>
      <c r="AZC7" s="24"/>
      <c r="AZD7" s="24"/>
      <c r="AZE7" s="24"/>
      <c r="AZF7" s="24"/>
      <c r="AZG7" s="24"/>
      <c r="AZH7" s="24"/>
      <c r="AZI7" s="24"/>
      <c r="AZJ7" s="24"/>
      <c r="AZK7" s="24"/>
      <c r="AZL7" s="24"/>
      <c r="AZM7" s="24"/>
      <c r="AZN7" s="24"/>
      <c r="AZO7" s="24"/>
      <c r="AZP7" s="24"/>
      <c r="AZQ7" s="24"/>
      <c r="AZR7" s="24"/>
      <c r="AZS7" s="24"/>
      <c r="AZT7" s="24"/>
      <c r="AZU7" s="24"/>
      <c r="AZV7" s="24"/>
      <c r="AZW7" s="24"/>
      <c r="AZX7" s="24"/>
      <c r="AZY7" s="24"/>
      <c r="AZZ7" s="24"/>
      <c r="BAA7" s="24"/>
      <c r="BAB7" s="24"/>
      <c r="BAC7" s="24"/>
      <c r="BAD7" s="24"/>
      <c r="BAE7" s="24"/>
      <c r="BAF7" s="24"/>
      <c r="BAG7" s="24"/>
      <c r="BAH7" s="24"/>
      <c r="BAI7" s="24"/>
      <c r="BAJ7" s="24"/>
      <c r="BAK7" s="24"/>
      <c r="BAL7" s="24"/>
      <c r="BAM7" s="24"/>
      <c r="BAN7" s="24"/>
      <c r="BAO7" s="24"/>
      <c r="BAP7" s="24"/>
    </row>
    <row r="8" spans="1:1394" s="19" customFormat="1" x14ac:dyDescent="0.25">
      <c r="A8" s="19" t="str">
        <f>IF(YEAR(G8)=2024,#REF!,"")</f>
        <v/>
      </c>
      <c r="B8" s="19" t="str">
        <f>IF(YEAR(G8)=2025,#REF!,"")</f>
        <v/>
      </c>
      <c r="C8" s="19" t="str">
        <f t="shared" si="0"/>
        <v>Afternoon44928</v>
      </c>
      <c r="D8" s="19" t="str">
        <f>IF('by region'!$C$2="Any","Any",'Turf only'!V8)&amp;M8&amp;IF('by region'!$I$2="Any","Any",N8)&amp;G8</f>
        <v>AnyJumpAny44928</v>
      </c>
      <c r="E8" s="19" t="e">
        <f>IF(I8=#REF!,'Turf only'!G8,"")</f>
        <v>#REF!</v>
      </c>
      <c r="F8" s="19" t="e">
        <f t="shared" si="1"/>
        <v>#REF!</v>
      </c>
      <c r="G8" s="15">
        <v>44928</v>
      </c>
      <c r="H8" s="16" t="s">
        <v>42</v>
      </c>
      <c r="I8" s="16" t="s">
        <v>41</v>
      </c>
      <c r="J8" s="16" t="s">
        <v>9</v>
      </c>
      <c r="K8" s="14" t="s">
        <v>10</v>
      </c>
      <c r="L8" s="14" t="s">
        <v>19</v>
      </c>
      <c r="M8" s="16" t="s">
        <v>12</v>
      </c>
      <c r="N8" s="16" t="s">
        <v>13</v>
      </c>
      <c r="O8" s="16" t="s">
        <v>14</v>
      </c>
      <c r="P8" s="23">
        <f t="shared" si="2"/>
        <v>1</v>
      </c>
      <c r="Q8" s="23" cm="1">
        <f t="array" ref="Q8">SUMPRODUCT(($G$2:$G$2765=G8)*(P8&gt;$P$2:$P$2765))+1</f>
        <v>1</v>
      </c>
      <c r="R8" s="23" t="e">
        <f>(Q8*100000)+#REF!</f>
        <v>#REF!</v>
      </c>
      <c r="S8" s="19" t="e" cm="1">
        <f t="array" ref="S8">SUMPRODUCT(($G$2:$G$2765=G8)*(R8&gt;$R$2:$R$2765))+1</f>
        <v>#REF!</v>
      </c>
      <c r="T8" s="19" t="str">
        <f t="shared" si="3"/>
        <v xml:space="preserve">Plumpton </v>
      </c>
      <c r="U8" s="19">
        <v>1</v>
      </c>
      <c r="V8" s="19" t="s">
        <v>11</v>
      </c>
      <c r="W8" s="19">
        <f t="shared" si="4"/>
        <v>2023</v>
      </c>
      <c r="X8" s="24"/>
      <c r="Y8" s="24"/>
      <c r="Z8" s="24"/>
      <c r="AA8" s="24"/>
      <c r="AB8" s="24"/>
      <c r="AC8" s="24"/>
      <c r="AD8" s="24"/>
      <c r="AE8" s="24"/>
      <c r="AF8" s="24"/>
      <c r="AG8" s="24"/>
      <c r="AH8" s="24"/>
      <c r="AI8" s="24"/>
      <c r="AJ8" s="24"/>
      <c r="AK8" s="24"/>
      <c r="AL8" s="24"/>
      <c r="AM8" s="24"/>
      <c r="AN8" s="24"/>
      <c r="AO8" s="24"/>
      <c r="AP8" s="24"/>
      <c r="AQ8" s="24"/>
      <c r="AR8" s="24"/>
      <c r="AS8" s="24"/>
      <c r="AT8" s="24"/>
      <c r="AU8" s="24"/>
      <c r="AV8" s="24"/>
      <c r="AW8" s="24"/>
      <c r="AX8" s="24"/>
      <c r="AY8" s="24"/>
      <c r="AZ8" s="24"/>
      <c r="BA8" s="24"/>
      <c r="BB8" s="24"/>
      <c r="BC8" s="24"/>
      <c r="BD8" s="24"/>
      <c r="BE8" s="24"/>
      <c r="BF8" s="24"/>
      <c r="BG8" s="24"/>
      <c r="BH8" s="24"/>
      <c r="BI8" s="24"/>
      <c r="BJ8" s="24"/>
      <c r="BK8" s="24"/>
      <c r="BL8" s="24"/>
      <c r="BM8" s="24"/>
      <c r="BN8" s="24"/>
      <c r="BO8" s="24"/>
      <c r="BP8" s="24"/>
      <c r="BQ8" s="24"/>
      <c r="BR8" s="24"/>
      <c r="BS8" s="24"/>
      <c r="BT8" s="24"/>
      <c r="BU8" s="24"/>
      <c r="BV8" s="24"/>
      <c r="BW8" s="24"/>
      <c r="BX8" s="24"/>
      <c r="BY8" s="24"/>
      <c r="BZ8" s="24"/>
      <c r="CA8" s="24"/>
      <c r="CB8" s="24"/>
      <c r="CC8" s="24"/>
      <c r="CD8" s="24"/>
      <c r="CE8" s="24"/>
      <c r="CF8" s="24"/>
      <c r="CG8" s="24"/>
      <c r="CH8" s="24"/>
      <c r="CI8" s="24"/>
      <c r="CJ8" s="24"/>
      <c r="CK8" s="24"/>
      <c r="CL8" s="24"/>
      <c r="CM8" s="24"/>
      <c r="CN8" s="24"/>
      <c r="CO8" s="24"/>
      <c r="CP8" s="24"/>
      <c r="CQ8" s="24"/>
      <c r="CR8" s="24"/>
      <c r="CS8" s="24"/>
      <c r="CT8" s="24"/>
      <c r="CU8" s="24"/>
      <c r="CV8" s="24"/>
      <c r="CW8" s="24"/>
      <c r="CX8" s="24"/>
      <c r="CY8" s="24"/>
      <c r="CZ8" s="24"/>
      <c r="DA8" s="24"/>
      <c r="DB8" s="24"/>
      <c r="DC8" s="24"/>
      <c r="DD8" s="24"/>
      <c r="DE8" s="24"/>
      <c r="DF8" s="24"/>
      <c r="DG8" s="24"/>
      <c r="DH8" s="24"/>
      <c r="DI8" s="24"/>
      <c r="DJ8" s="24"/>
      <c r="DK8" s="24"/>
      <c r="DL8" s="24"/>
      <c r="DM8" s="24"/>
      <c r="DN8" s="24"/>
      <c r="DO8" s="24"/>
      <c r="DP8" s="24"/>
      <c r="DQ8" s="24"/>
      <c r="DR8" s="24"/>
      <c r="DS8" s="24"/>
      <c r="DT8" s="24"/>
      <c r="DU8" s="24"/>
      <c r="DV8" s="24"/>
      <c r="DW8" s="24"/>
      <c r="DX8" s="24"/>
      <c r="DY8" s="24"/>
      <c r="DZ8" s="24"/>
      <c r="EA8" s="24"/>
      <c r="EB8" s="24"/>
      <c r="EC8" s="24"/>
      <c r="ED8" s="24"/>
      <c r="EE8" s="24"/>
      <c r="EF8" s="24"/>
      <c r="EG8" s="24"/>
      <c r="EH8" s="24"/>
      <c r="EI8" s="24"/>
      <c r="EJ8" s="24"/>
      <c r="EK8" s="24"/>
      <c r="EL8" s="24"/>
      <c r="EM8" s="24"/>
      <c r="EN8" s="24"/>
      <c r="EO8" s="24"/>
      <c r="EP8" s="24"/>
      <c r="EQ8" s="24"/>
      <c r="ER8" s="24"/>
      <c r="ES8" s="24"/>
      <c r="ET8" s="24"/>
      <c r="EU8" s="24"/>
      <c r="EV8" s="24"/>
      <c r="EW8" s="24"/>
      <c r="EX8" s="24"/>
      <c r="EY8" s="24"/>
      <c r="EZ8" s="24"/>
      <c r="FA8" s="24"/>
      <c r="FB8" s="24"/>
      <c r="FC8" s="24"/>
      <c r="FD8" s="24"/>
      <c r="FE8" s="24"/>
      <c r="FF8" s="24"/>
      <c r="FG8" s="24"/>
      <c r="FH8" s="24"/>
      <c r="FI8" s="24"/>
      <c r="FJ8" s="24"/>
      <c r="FK8" s="24"/>
      <c r="FL8" s="24"/>
      <c r="FM8" s="24"/>
      <c r="FN8" s="24"/>
      <c r="FO8" s="24"/>
      <c r="FP8" s="24"/>
      <c r="FQ8" s="24"/>
      <c r="FR8" s="24"/>
      <c r="FS8" s="24"/>
      <c r="FT8" s="24"/>
      <c r="FU8" s="24"/>
      <c r="FV8" s="24"/>
      <c r="FW8" s="24"/>
      <c r="FX8" s="24"/>
      <c r="FY8" s="24"/>
      <c r="FZ8" s="24"/>
      <c r="GA8" s="24"/>
      <c r="GB8" s="24"/>
      <c r="GC8" s="24"/>
      <c r="GD8" s="24"/>
      <c r="GE8" s="24"/>
      <c r="GF8" s="24"/>
      <c r="GG8" s="24"/>
      <c r="GH8" s="24"/>
      <c r="GI8" s="24"/>
      <c r="GJ8" s="24"/>
      <c r="GK8" s="24"/>
      <c r="GL8" s="24"/>
      <c r="GM8" s="24"/>
      <c r="GN8" s="24"/>
      <c r="GO8" s="24"/>
      <c r="GP8" s="24"/>
      <c r="GQ8" s="24"/>
      <c r="GR8" s="24"/>
      <c r="GS8" s="24"/>
      <c r="GT8" s="24"/>
      <c r="GU8" s="24"/>
      <c r="GV8" s="24"/>
      <c r="GW8" s="24"/>
      <c r="GX8" s="24"/>
      <c r="GY8" s="24"/>
      <c r="GZ8" s="24"/>
      <c r="HA8" s="24"/>
      <c r="HB8" s="24"/>
      <c r="HC8" s="24"/>
      <c r="HD8" s="24"/>
      <c r="HE8" s="24"/>
      <c r="HF8" s="24"/>
      <c r="HG8" s="24"/>
      <c r="HH8" s="24"/>
      <c r="HI8" s="24"/>
      <c r="HJ8" s="24"/>
      <c r="HK8" s="24"/>
      <c r="HL8" s="24"/>
      <c r="HM8" s="24"/>
      <c r="HN8" s="24"/>
      <c r="HO8" s="24"/>
      <c r="HP8" s="24"/>
      <c r="HQ8" s="24"/>
      <c r="HR8" s="24"/>
      <c r="HS8" s="24"/>
      <c r="HT8" s="24"/>
      <c r="HU8" s="24"/>
      <c r="HV8" s="24"/>
      <c r="HW8" s="24"/>
      <c r="HX8" s="24"/>
      <c r="HY8" s="24"/>
      <c r="HZ8" s="24"/>
      <c r="IA8" s="24"/>
      <c r="IB8" s="24"/>
      <c r="IC8" s="24"/>
      <c r="ID8" s="24"/>
      <c r="IE8" s="24"/>
      <c r="IF8" s="24"/>
      <c r="IG8" s="24"/>
      <c r="IH8" s="24"/>
      <c r="II8" s="24"/>
      <c r="IJ8" s="24"/>
      <c r="IK8" s="24"/>
      <c r="IL8" s="24"/>
      <c r="IM8" s="24"/>
      <c r="IN8" s="24"/>
      <c r="IO8" s="24"/>
      <c r="IP8" s="24"/>
      <c r="IQ8" s="24"/>
      <c r="IR8" s="24"/>
      <c r="IS8" s="24"/>
      <c r="IT8" s="24"/>
      <c r="IU8" s="24"/>
      <c r="IV8" s="24"/>
      <c r="IW8" s="24"/>
      <c r="IX8" s="24"/>
      <c r="IY8" s="24"/>
      <c r="IZ8" s="24"/>
      <c r="JA8" s="24"/>
      <c r="JB8" s="24"/>
      <c r="JC8" s="24"/>
      <c r="JD8" s="24"/>
      <c r="JE8" s="24"/>
      <c r="JF8" s="24"/>
      <c r="JG8" s="24"/>
      <c r="JH8" s="24"/>
      <c r="JI8" s="24"/>
      <c r="JJ8" s="24"/>
      <c r="JK8" s="24"/>
      <c r="JL8" s="24"/>
      <c r="JM8" s="24"/>
      <c r="JN8" s="24"/>
      <c r="JO8" s="24"/>
      <c r="JP8" s="24"/>
      <c r="JQ8" s="24"/>
      <c r="JR8" s="24"/>
      <c r="JS8" s="24"/>
      <c r="JT8" s="24"/>
      <c r="JU8" s="24"/>
      <c r="JV8" s="24"/>
      <c r="JW8" s="24"/>
      <c r="JX8" s="24"/>
      <c r="JY8" s="24"/>
      <c r="JZ8" s="24"/>
      <c r="KA8" s="24"/>
      <c r="KB8" s="24"/>
      <c r="KC8" s="24"/>
      <c r="KD8" s="24"/>
      <c r="KE8" s="24"/>
      <c r="KF8" s="24"/>
      <c r="KG8" s="24"/>
      <c r="KH8" s="24"/>
      <c r="KI8" s="24"/>
      <c r="KJ8" s="24"/>
      <c r="KK8" s="24"/>
      <c r="KL8" s="24"/>
      <c r="KM8" s="24"/>
      <c r="KN8" s="24"/>
      <c r="KO8" s="24"/>
      <c r="KP8" s="24"/>
      <c r="KQ8" s="24"/>
      <c r="KR8" s="24"/>
      <c r="KS8" s="24"/>
      <c r="KT8" s="24"/>
      <c r="KU8" s="24"/>
      <c r="KV8" s="24"/>
      <c r="KW8" s="24"/>
      <c r="KX8" s="24"/>
      <c r="KY8" s="24"/>
      <c r="KZ8" s="24"/>
      <c r="LA8" s="24"/>
      <c r="LB8" s="24"/>
      <c r="LC8" s="24"/>
      <c r="LD8" s="24"/>
      <c r="LE8" s="24"/>
      <c r="LF8" s="24"/>
      <c r="LG8" s="24"/>
      <c r="LH8" s="24"/>
      <c r="LI8" s="24"/>
      <c r="LJ8" s="24"/>
      <c r="LK8" s="24"/>
      <c r="LL8" s="24"/>
      <c r="LM8" s="24"/>
      <c r="LN8" s="24"/>
      <c r="LO8" s="24"/>
      <c r="LP8" s="24"/>
      <c r="LQ8" s="24"/>
      <c r="LR8" s="24"/>
      <c r="LS8" s="24"/>
      <c r="LT8" s="24"/>
      <c r="LU8" s="24"/>
      <c r="LV8" s="24"/>
      <c r="LW8" s="24"/>
      <c r="LX8" s="24"/>
      <c r="LY8" s="24"/>
      <c r="LZ8" s="24"/>
      <c r="MA8" s="24"/>
      <c r="MB8" s="24"/>
      <c r="MC8" s="24"/>
      <c r="MD8" s="24"/>
      <c r="ME8" s="24"/>
      <c r="MF8" s="24"/>
      <c r="MG8" s="24"/>
      <c r="MH8" s="24"/>
      <c r="MI8" s="24"/>
      <c r="MJ8" s="24"/>
      <c r="MK8" s="24"/>
      <c r="ML8" s="24"/>
      <c r="MM8" s="24"/>
      <c r="MN8" s="24"/>
      <c r="MO8" s="24"/>
      <c r="MP8" s="24"/>
      <c r="MQ8" s="24"/>
      <c r="MR8" s="24"/>
      <c r="MS8" s="24"/>
      <c r="MT8" s="24"/>
      <c r="MU8" s="24"/>
      <c r="MV8" s="24"/>
      <c r="MW8" s="24"/>
      <c r="MX8" s="24"/>
      <c r="MY8" s="24"/>
      <c r="MZ8" s="24"/>
      <c r="NA8" s="24"/>
      <c r="NB8" s="24"/>
      <c r="NC8" s="24"/>
      <c r="ND8" s="24"/>
      <c r="NE8" s="24"/>
      <c r="NF8" s="24"/>
      <c r="NG8" s="24"/>
      <c r="NH8" s="24"/>
      <c r="NI8" s="24"/>
      <c r="NJ8" s="24"/>
      <c r="NK8" s="24"/>
      <c r="NL8" s="24"/>
      <c r="NM8" s="24"/>
      <c r="NN8" s="24"/>
      <c r="NO8" s="24"/>
      <c r="NP8" s="24"/>
      <c r="NQ8" s="24"/>
      <c r="NR8" s="24"/>
      <c r="NS8" s="24"/>
      <c r="NT8" s="24"/>
      <c r="NU8" s="24"/>
      <c r="NV8" s="24"/>
      <c r="NW8" s="24"/>
      <c r="NX8" s="24"/>
      <c r="NY8" s="24"/>
      <c r="NZ8" s="24"/>
      <c r="OA8" s="24"/>
      <c r="OB8" s="24"/>
      <c r="OC8" s="24"/>
      <c r="OD8" s="24"/>
      <c r="OE8" s="24"/>
      <c r="OF8" s="24"/>
      <c r="OG8" s="24"/>
      <c r="OH8" s="24"/>
      <c r="OI8" s="24"/>
      <c r="OJ8" s="24"/>
      <c r="OK8" s="24"/>
      <c r="OL8" s="24"/>
      <c r="OM8" s="24"/>
      <c r="ON8" s="24"/>
      <c r="OO8" s="24"/>
      <c r="OP8" s="24"/>
      <c r="OQ8" s="24"/>
      <c r="OR8" s="24"/>
      <c r="OS8" s="24"/>
      <c r="OT8" s="24"/>
      <c r="OU8" s="24"/>
      <c r="OV8" s="24"/>
      <c r="OW8" s="24"/>
      <c r="OX8" s="24"/>
      <c r="OY8" s="24"/>
      <c r="OZ8" s="24"/>
      <c r="PA8" s="24"/>
      <c r="PB8" s="24"/>
      <c r="PC8" s="24"/>
      <c r="PD8" s="24"/>
      <c r="PE8" s="24"/>
      <c r="PF8" s="24"/>
      <c r="PG8" s="24"/>
      <c r="PH8" s="24"/>
      <c r="PI8" s="24"/>
      <c r="PJ8" s="24"/>
      <c r="PK8" s="24"/>
      <c r="PL8" s="24"/>
      <c r="PM8" s="24"/>
      <c r="PN8" s="24"/>
      <c r="PO8" s="24"/>
      <c r="PP8" s="24"/>
      <c r="PQ8" s="24"/>
      <c r="PR8" s="24"/>
      <c r="PS8" s="24"/>
      <c r="PT8" s="24"/>
      <c r="PU8" s="24"/>
      <c r="PV8" s="24"/>
      <c r="PW8" s="24"/>
      <c r="PX8" s="24"/>
      <c r="PY8" s="24"/>
      <c r="PZ8" s="24"/>
      <c r="QA8" s="24"/>
      <c r="QB8" s="24"/>
      <c r="QC8" s="24"/>
      <c r="QD8" s="24"/>
      <c r="QE8" s="24"/>
      <c r="QF8" s="24"/>
      <c r="QG8" s="24"/>
      <c r="QH8" s="24"/>
      <c r="QI8" s="24"/>
      <c r="QJ8" s="24"/>
      <c r="QK8" s="24"/>
      <c r="QL8" s="24"/>
      <c r="QM8" s="24"/>
      <c r="QN8" s="24"/>
      <c r="QO8" s="24"/>
      <c r="QP8" s="24"/>
      <c r="QQ8" s="24"/>
      <c r="QR8" s="24"/>
      <c r="QS8" s="24"/>
      <c r="QT8" s="24"/>
      <c r="QU8" s="24"/>
      <c r="QV8" s="24"/>
      <c r="QW8" s="24"/>
      <c r="QX8" s="24"/>
      <c r="QY8" s="24"/>
      <c r="QZ8" s="24"/>
      <c r="RA8" s="24"/>
      <c r="RB8" s="24"/>
      <c r="RC8" s="24"/>
      <c r="RD8" s="24"/>
      <c r="RE8" s="24"/>
      <c r="RF8" s="24"/>
      <c r="RG8" s="24"/>
      <c r="RH8" s="24"/>
      <c r="RI8" s="24"/>
      <c r="RJ8" s="24"/>
      <c r="RK8" s="24"/>
      <c r="RL8" s="24"/>
      <c r="RM8" s="24"/>
      <c r="RN8" s="24"/>
      <c r="RO8" s="24"/>
      <c r="RP8" s="24"/>
      <c r="RQ8" s="24"/>
      <c r="RR8" s="24"/>
      <c r="RS8" s="24"/>
      <c r="RT8" s="24"/>
      <c r="RU8" s="24"/>
      <c r="RV8" s="24"/>
      <c r="RW8" s="24"/>
      <c r="RX8" s="24"/>
      <c r="RY8" s="24"/>
      <c r="RZ8" s="24"/>
      <c r="SA8" s="24"/>
      <c r="SB8" s="24"/>
      <c r="SC8" s="24"/>
      <c r="SD8" s="24"/>
      <c r="SE8" s="24"/>
      <c r="SF8" s="24"/>
      <c r="SG8" s="24"/>
      <c r="SH8" s="24"/>
      <c r="SI8" s="24"/>
      <c r="SJ8" s="24"/>
      <c r="SK8" s="24"/>
      <c r="SL8" s="24"/>
      <c r="SM8" s="24"/>
      <c r="SN8" s="24"/>
      <c r="SO8" s="24"/>
      <c r="SP8" s="24"/>
      <c r="SQ8" s="24"/>
      <c r="SR8" s="24"/>
      <c r="SS8" s="24"/>
      <c r="ST8" s="24"/>
      <c r="SU8" s="24"/>
      <c r="SV8" s="24"/>
      <c r="SW8" s="24"/>
      <c r="SX8" s="24"/>
      <c r="SY8" s="24"/>
      <c r="SZ8" s="24"/>
      <c r="TA8" s="24"/>
      <c r="TB8" s="24"/>
      <c r="TC8" s="24"/>
      <c r="TD8" s="24"/>
      <c r="TE8" s="24"/>
      <c r="TF8" s="24"/>
      <c r="TG8" s="24"/>
      <c r="TH8" s="24"/>
      <c r="TI8" s="24"/>
      <c r="TJ8" s="24"/>
      <c r="TK8" s="24"/>
      <c r="TL8" s="24"/>
      <c r="TM8" s="24"/>
      <c r="TN8" s="24"/>
      <c r="TO8" s="24"/>
      <c r="TP8" s="24"/>
      <c r="TQ8" s="24"/>
      <c r="TR8" s="24"/>
      <c r="TS8" s="24"/>
      <c r="TT8" s="24"/>
      <c r="TU8" s="24"/>
      <c r="TV8" s="24"/>
      <c r="TW8" s="24"/>
      <c r="TX8" s="24"/>
      <c r="TY8" s="24"/>
      <c r="TZ8" s="24"/>
      <c r="UA8" s="24"/>
      <c r="UB8" s="24"/>
      <c r="UC8" s="24"/>
      <c r="UD8" s="24"/>
      <c r="UE8" s="24"/>
      <c r="UF8" s="24"/>
      <c r="UG8" s="24"/>
      <c r="UH8" s="24"/>
      <c r="UI8" s="24"/>
      <c r="UJ8" s="24"/>
      <c r="UK8" s="24"/>
      <c r="UL8" s="24"/>
      <c r="UM8" s="24"/>
      <c r="UN8" s="24"/>
      <c r="UO8" s="24"/>
      <c r="UP8" s="24"/>
      <c r="UQ8" s="24"/>
      <c r="UR8" s="24"/>
      <c r="US8" s="24"/>
      <c r="UT8" s="24"/>
      <c r="UU8" s="24"/>
      <c r="UV8" s="24"/>
      <c r="UW8" s="24"/>
      <c r="UX8" s="24"/>
      <c r="UY8" s="24"/>
      <c r="UZ8" s="24"/>
      <c r="VA8" s="24"/>
      <c r="VB8" s="24"/>
      <c r="VC8" s="24"/>
      <c r="VD8" s="24"/>
      <c r="VE8" s="24"/>
      <c r="VF8" s="24"/>
      <c r="VG8" s="24"/>
      <c r="VH8" s="24"/>
      <c r="VI8" s="24"/>
      <c r="VJ8" s="24"/>
      <c r="VK8" s="24"/>
      <c r="VL8" s="24"/>
      <c r="VM8" s="24"/>
      <c r="VN8" s="24"/>
      <c r="VO8" s="24"/>
      <c r="VP8" s="24"/>
      <c r="VQ8" s="24"/>
      <c r="VR8" s="24"/>
      <c r="VS8" s="24"/>
      <c r="VT8" s="24"/>
      <c r="VU8" s="24"/>
      <c r="VV8" s="24"/>
      <c r="VW8" s="24"/>
      <c r="VX8" s="24"/>
      <c r="VY8" s="24"/>
      <c r="VZ8" s="24"/>
      <c r="WA8" s="24"/>
      <c r="WB8" s="24"/>
      <c r="WC8" s="24"/>
      <c r="WD8" s="24"/>
      <c r="WE8" s="24"/>
      <c r="WF8" s="24"/>
      <c r="WG8" s="24"/>
      <c r="WH8" s="24"/>
      <c r="WI8" s="24"/>
      <c r="WJ8" s="24"/>
      <c r="WK8" s="24"/>
      <c r="WL8" s="24"/>
      <c r="WM8" s="24"/>
      <c r="WN8" s="24"/>
      <c r="WO8" s="24"/>
      <c r="WP8" s="24"/>
      <c r="WQ8" s="24"/>
      <c r="WR8" s="24"/>
      <c r="WS8" s="24"/>
      <c r="WT8" s="24"/>
      <c r="WU8" s="24"/>
      <c r="WV8" s="24"/>
      <c r="WW8" s="24"/>
      <c r="WX8" s="24"/>
      <c r="WY8" s="24"/>
      <c r="WZ8" s="24"/>
      <c r="XA8" s="24"/>
      <c r="XB8" s="24"/>
      <c r="XC8" s="24"/>
      <c r="XD8" s="24"/>
      <c r="XE8" s="24"/>
      <c r="XF8" s="24"/>
      <c r="XG8" s="24"/>
      <c r="XH8" s="24"/>
      <c r="XI8" s="24"/>
      <c r="XJ8" s="24"/>
      <c r="XK8" s="24"/>
      <c r="XL8" s="24"/>
      <c r="XM8" s="24"/>
      <c r="XN8" s="24"/>
      <c r="XO8" s="24"/>
      <c r="XP8" s="24"/>
      <c r="XQ8" s="24"/>
      <c r="XR8" s="24"/>
      <c r="XS8" s="24"/>
      <c r="XT8" s="24"/>
      <c r="XU8" s="24"/>
      <c r="XV8" s="24"/>
      <c r="XW8" s="24"/>
      <c r="XX8" s="24"/>
      <c r="XY8" s="24"/>
      <c r="XZ8" s="24"/>
      <c r="YA8" s="24"/>
      <c r="YB8" s="24"/>
      <c r="YC8" s="24"/>
      <c r="YD8" s="24"/>
      <c r="YE8" s="24"/>
      <c r="YF8" s="24"/>
      <c r="YG8" s="24"/>
      <c r="YH8" s="24"/>
      <c r="YI8" s="24"/>
      <c r="YJ8" s="24"/>
      <c r="YK8" s="24"/>
      <c r="YL8" s="24"/>
      <c r="YM8" s="24"/>
      <c r="YN8" s="24"/>
      <c r="YO8" s="24"/>
      <c r="YP8" s="24"/>
      <c r="YQ8" s="24"/>
      <c r="YR8" s="24"/>
      <c r="YS8" s="24"/>
      <c r="YT8" s="24"/>
      <c r="YU8" s="24"/>
      <c r="YV8" s="24"/>
      <c r="YW8" s="24"/>
      <c r="YX8" s="24"/>
      <c r="YY8" s="24"/>
      <c r="YZ8" s="24"/>
      <c r="ZA8" s="24"/>
      <c r="ZB8" s="24"/>
      <c r="ZC8" s="24"/>
      <c r="ZD8" s="24"/>
      <c r="ZE8" s="24"/>
      <c r="ZF8" s="24"/>
      <c r="ZG8" s="24"/>
      <c r="ZH8" s="24"/>
      <c r="ZI8" s="24"/>
      <c r="ZJ8" s="24"/>
      <c r="ZK8" s="24"/>
      <c r="ZL8" s="24"/>
      <c r="ZM8" s="24"/>
      <c r="ZN8" s="24"/>
      <c r="ZO8" s="24"/>
      <c r="ZP8" s="24"/>
      <c r="ZQ8" s="24"/>
      <c r="ZR8" s="24"/>
      <c r="ZS8" s="24"/>
      <c r="ZT8" s="24"/>
      <c r="ZU8" s="24"/>
      <c r="ZV8" s="24"/>
      <c r="ZW8" s="24"/>
      <c r="ZX8" s="24"/>
      <c r="ZY8" s="24"/>
      <c r="ZZ8" s="24"/>
      <c r="AAA8" s="24"/>
      <c r="AAB8" s="24"/>
      <c r="AAC8" s="24"/>
      <c r="AAD8" s="24"/>
      <c r="AAE8" s="24"/>
      <c r="AAF8" s="24"/>
      <c r="AAG8" s="24"/>
      <c r="AAH8" s="24"/>
      <c r="AAI8" s="24"/>
      <c r="AAJ8" s="24"/>
      <c r="AAK8" s="24"/>
      <c r="AAL8" s="24"/>
      <c r="AAM8" s="24"/>
      <c r="AAN8" s="24"/>
      <c r="AAO8" s="24"/>
      <c r="AAP8" s="24"/>
      <c r="AAQ8" s="24"/>
      <c r="AAR8" s="24"/>
      <c r="AAS8" s="24"/>
      <c r="AAT8" s="24"/>
      <c r="AAU8" s="24"/>
      <c r="AAV8" s="24"/>
      <c r="AAW8" s="24"/>
      <c r="AAX8" s="24"/>
      <c r="AAY8" s="24"/>
      <c r="AAZ8" s="24"/>
      <c r="ABA8" s="24"/>
      <c r="ABB8" s="24"/>
      <c r="ABC8" s="24"/>
      <c r="ABD8" s="24"/>
      <c r="ABE8" s="24"/>
      <c r="ABF8" s="24"/>
      <c r="ABG8" s="24"/>
      <c r="ABH8" s="24"/>
      <c r="ABI8" s="24"/>
      <c r="ABJ8" s="24"/>
      <c r="ABK8" s="24"/>
      <c r="ABL8" s="24"/>
      <c r="ABM8" s="24"/>
      <c r="ABN8" s="24"/>
      <c r="ABO8" s="24"/>
      <c r="ABP8" s="24"/>
      <c r="ABQ8" s="24"/>
      <c r="ABR8" s="24"/>
      <c r="ABS8" s="24"/>
      <c r="ABT8" s="24"/>
      <c r="ABU8" s="24"/>
      <c r="ABV8" s="24"/>
      <c r="ABW8" s="24"/>
      <c r="ABX8" s="24"/>
      <c r="ABY8" s="24"/>
      <c r="ABZ8" s="24"/>
      <c r="ACA8" s="24"/>
      <c r="ACB8" s="24"/>
      <c r="ACC8" s="24"/>
      <c r="ACD8" s="24"/>
      <c r="ACE8" s="24"/>
      <c r="ACF8" s="24"/>
      <c r="ACG8" s="24"/>
      <c r="ACH8" s="24"/>
      <c r="ACI8" s="24"/>
      <c r="ACJ8" s="24"/>
      <c r="ACK8" s="24"/>
      <c r="ACL8" s="24"/>
      <c r="ACM8" s="24"/>
      <c r="ACN8" s="24"/>
      <c r="ACO8" s="24"/>
      <c r="ACP8" s="24"/>
      <c r="ACQ8" s="24"/>
      <c r="ACR8" s="24"/>
      <c r="ACS8" s="24"/>
      <c r="ACT8" s="24"/>
      <c r="ACU8" s="24"/>
      <c r="ACV8" s="24"/>
      <c r="ACW8" s="24"/>
      <c r="ACX8" s="24"/>
      <c r="ACY8" s="24"/>
      <c r="ACZ8" s="24"/>
      <c r="ADA8" s="24"/>
      <c r="ADB8" s="24"/>
      <c r="ADC8" s="24"/>
      <c r="ADD8" s="24"/>
      <c r="ADE8" s="24"/>
      <c r="ADF8" s="24"/>
      <c r="ADG8" s="24"/>
      <c r="ADH8" s="24"/>
      <c r="ADI8" s="24"/>
      <c r="ADJ8" s="24"/>
      <c r="ADK8" s="24"/>
      <c r="ADL8" s="24"/>
      <c r="ADM8" s="24"/>
      <c r="ADN8" s="24"/>
      <c r="ADO8" s="24"/>
      <c r="ADP8" s="24"/>
      <c r="ADQ8" s="24"/>
      <c r="ADR8" s="24"/>
      <c r="ADS8" s="24"/>
      <c r="ADT8" s="24"/>
      <c r="ADU8" s="24"/>
      <c r="ADV8" s="24"/>
      <c r="ADW8" s="24"/>
      <c r="ADX8" s="24"/>
      <c r="ADY8" s="24"/>
      <c r="ADZ8" s="24"/>
      <c r="AEA8" s="24"/>
      <c r="AEB8" s="24"/>
      <c r="AEC8" s="24"/>
      <c r="AED8" s="24"/>
      <c r="AEE8" s="24"/>
      <c r="AEF8" s="24"/>
      <c r="AEG8" s="24"/>
      <c r="AEH8" s="24"/>
      <c r="AEI8" s="24"/>
      <c r="AEJ8" s="24"/>
      <c r="AEK8" s="24"/>
      <c r="AEL8" s="24"/>
      <c r="AEM8" s="24"/>
      <c r="AEN8" s="24"/>
      <c r="AEO8" s="24"/>
      <c r="AEP8" s="24"/>
      <c r="AEQ8" s="24"/>
      <c r="AER8" s="24"/>
      <c r="AES8" s="24"/>
      <c r="AET8" s="24"/>
      <c r="AEU8" s="24"/>
      <c r="AEV8" s="24"/>
      <c r="AEW8" s="24"/>
      <c r="AEX8" s="24"/>
      <c r="AEY8" s="24"/>
      <c r="AEZ8" s="24"/>
      <c r="AFA8" s="24"/>
      <c r="AFB8" s="24"/>
      <c r="AFC8" s="24"/>
      <c r="AFD8" s="24"/>
      <c r="AFE8" s="24"/>
      <c r="AFF8" s="24"/>
      <c r="AFG8" s="24"/>
      <c r="AFH8" s="24"/>
      <c r="AFI8" s="24"/>
      <c r="AFJ8" s="24"/>
      <c r="AFK8" s="24"/>
      <c r="AFL8" s="24"/>
      <c r="AFM8" s="24"/>
      <c r="AFN8" s="24"/>
      <c r="AFO8" s="24"/>
      <c r="AFP8" s="24"/>
      <c r="AFQ8" s="24"/>
      <c r="AFR8" s="24"/>
      <c r="AFS8" s="24"/>
      <c r="AFT8" s="24"/>
      <c r="AFU8" s="24"/>
      <c r="AFV8" s="24"/>
      <c r="AFW8" s="24"/>
      <c r="AFX8" s="24"/>
      <c r="AFY8" s="24"/>
      <c r="AFZ8" s="24"/>
      <c r="AGA8" s="24"/>
      <c r="AGB8" s="24"/>
      <c r="AGC8" s="24"/>
      <c r="AGD8" s="24"/>
      <c r="AGE8" s="24"/>
      <c r="AGF8" s="24"/>
      <c r="AGG8" s="24"/>
      <c r="AGH8" s="24"/>
      <c r="AGI8" s="24"/>
      <c r="AGJ8" s="24"/>
      <c r="AGK8" s="24"/>
      <c r="AGL8" s="24"/>
      <c r="AGM8" s="24"/>
      <c r="AGN8" s="24"/>
      <c r="AGO8" s="24"/>
      <c r="AGP8" s="24"/>
      <c r="AGQ8" s="24"/>
      <c r="AGR8" s="24"/>
      <c r="AGS8" s="24"/>
      <c r="AGT8" s="24"/>
      <c r="AGU8" s="24"/>
      <c r="AGV8" s="24"/>
      <c r="AGW8" s="24"/>
      <c r="AGX8" s="24"/>
      <c r="AGY8" s="24"/>
      <c r="AGZ8" s="24"/>
      <c r="AHA8" s="24"/>
      <c r="AHB8" s="24"/>
      <c r="AHC8" s="24"/>
      <c r="AHD8" s="24"/>
      <c r="AHE8" s="24"/>
      <c r="AHF8" s="24"/>
      <c r="AHG8" s="24"/>
      <c r="AHH8" s="24"/>
      <c r="AHI8" s="24"/>
      <c r="AHJ8" s="24"/>
      <c r="AHK8" s="24"/>
      <c r="AHL8" s="24"/>
      <c r="AHM8" s="24"/>
      <c r="AHN8" s="24"/>
      <c r="AHO8" s="24"/>
      <c r="AHP8" s="24"/>
      <c r="AHQ8" s="24"/>
      <c r="AHR8" s="24"/>
      <c r="AHS8" s="24"/>
      <c r="AHT8" s="24"/>
      <c r="AHU8" s="24"/>
      <c r="AHV8" s="24"/>
      <c r="AHW8" s="24"/>
      <c r="AHX8" s="24"/>
      <c r="AHY8" s="24"/>
      <c r="AHZ8" s="24"/>
      <c r="AIA8" s="24"/>
      <c r="AIB8" s="24"/>
      <c r="AIC8" s="24"/>
      <c r="AID8" s="24"/>
      <c r="AIE8" s="24"/>
      <c r="AIF8" s="24"/>
      <c r="AIG8" s="24"/>
      <c r="AIH8" s="24"/>
      <c r="AII8" s="24"/>
      <c r="AIJ8" s="24"/>
      <c r="AIK8" s="24"/>
      <c r="AIL8" s="24"/>
      <c r="AIM8" s="24"/>
      <c r="AIN8" s="24"/>
      <c r="AIO8" s="24"/>
      <c r="AIP8" s="24"/>
      <c r="AIQ8" s="24"/>
      <c r="AIR8" s="24"/>
      <c r="AIS8" s="24"/>
      <c r="AIT8" s="24"/>
      <c r="AIU8" s="24"/>
      <c r="AIV8" s="24"/>
      <c r="AIW8" s="24"/>
      <c r="AIX8" s="24"/>
      <c r="AIY8" s="24"/>
      <c r="AIZ8" s="24"/>
      <c r="AJA8" s="24"/>
      <c r="AJB8" s="24"/>
      <c r="AJC8" s="24"/>
      <c r="AJD8" s="24"/>
      <c r="AJE8" s="24"/>
      <c r="AJF8" s="24"/>
      <c r="AJG8" s="24"/>
      <c r="AJH8" s="24"/>
      <c r="AJI8" s="24"/>
      <c r="AJJ8" s="24"/>
      <c r="AJK8" s="24"/>
      <c r="AJL8" s="24"/>
      <c r="AJM8" s="24"/>
      <c r="AJN8" s="24"/>
      <c r="AJO8" s="24"/>
      <c r="AJP8" s="24"/>
      <c r="AJQ8" s="24"/>
      <c r="AJR8" s="24"/>
      <c r="AJS8" s="24"/>
      <c r="AJT8" s="24"/>
      <c r="AJU8" s="24"/>
      <c r="AJV8" s="24"/>
      <c r="AJW8" s="24"/>
      <c r="AJX8" s="24"/>
      <c r="AJY8" s="24"/>
      <c r="AJZ8" s="24"/>
      <c r="AKA8" s="24"/>
      <c r="AKB8" s="24"/>
      <c r="AKC8" s="24"/>
      <c r="AKD8" s="24"/>
      <c r="AKE8" s="24"/>
      <c r="AKF8" s="24"/>
      <c r="AKG8" s="24"/>
      <c r="AKH8" s="24"/>
      <c r="AKI8" s="24"/>
      <c r="AKJ8" s="24"/>
      <c r="AKK8" s="24"/>
      <c r="AKL8" s="24"/>
      <c r="AKM8" s="24"/>
      <c r="AKN8" s="24"/>
      <c r="AKO8" s="24"/>
      <c r="AKP8" s="24"/>
      <c r="AKQ8" s="24"/>
      <c r="AKR8" s="24"/>
      <c r="AKS8" s="24"/>
      <c r="AKT8" s="24"/>
      <c r="AKU8" s="24"/>
      <c r="AKV8" s="24"/>
      <c r="AKW8" s="24"/>
      <c r="AKX8" s="24"/>
      <c r="AKY8" s="24"/>
      <c r="AKZ8" s="24"/>
      <c r="ALA8" s="24"/>
      <c r="ALB8" s="24"/>
      <c r="ALC8" s="24"/>
      <c r="ALD8" s="24"/>
      <c r="ALE8" s="24"/>
      <c r="ALF8" s="24"/>
      <c r="ALG8" s="24"/>
      <c r="ALH8" s="24"/>
      <c r="ALI8" s="24"/>
      <c r="ALJ8" s="24"/>
      <c r="ALK8" s="24"/>
      <c r="ALL8" s="24"/>
      <c r="ALM8" s="24"/>
      <c r="ALN8" s="24"/>
      <c r="ALO8" s="24"/>
      <c r="ALP8" s="24"/>
      <c r="ALQ8" s="24"/>
      <c r="ALR8" s="24"/>
      <c r="ALS8" s="24"/>
      <c r="ALT8" s="24"/>
      <c r="ALU8" s="24"/>
      <c r="ALV8" s="24"/>
      <c r="ALW8" s="24"/>
      <c r="ALX8" s="24"/>
      <c r="ALY8" s="24"/>
      <c r="ALZ8" s="24"/>
      <c r="AMA8" s="24"/>
      <c r="AMB8" s="24"/>
      <c r="AMC8" s="24"/>
      <c r="AMD8" s="24"/>
      <c r="AME8" s="24"/>
      <c r="AMF8" s="24"/>
      <c r="AMG8" s="24"/>
      <c r="AMH8" s="24"/>
      <c r="AMI8" s="24"/>
      <c r="AMJ8" s="24"/>
      <c r="AMK8" s="24"/>
      <c r="AML8" s="24"/>
      <c r="AMM8" s="24"/>
      <c r="AMN8" s="24"/>
      <c r="AMO8" s="24"/>
      <c r="AMP8" s="24"/>
      <c r="AMQ8" s="24"/>
      <c r="AMR8" s="24"/>
      <c r="AMS8" s="24"/>
      <c r="AMT8" s="24"/>
      <c r="AMU8" s="24"/>
      <c r="AMV8" s="24"/>
      <c r="AMW8" s="24"/>
      <c r="AMX8" s="24"/>
      <c r="AMY8" s="24"/>
      <c r="AMZ8" s="24"/>
      <c r="ANA8" s="24"/>
      <c r="ANB8" s="24"/>
      <c r="ANC8" s="24"/>
      <c r="AND8" s="24"/>
      <c r="ANE8" s="24"/>
      <c r="ANF8" s="24"/>
      <c r="ANG8" s="24"/>
      <c r="ANH8" s="24"/>
      <c r="ANI8" s="24"/>
      <c r="ANJ8" s="24"/>
      <c r="ANK8" s="24"/>
      <c r="ANL8" s="24"/>
      <c r="ANM8" s="24"/>
      <c r="ANN8" s="24"/>
      <c r="ANO8" s="24"/>
      <c r="ANP8" s="24"/>
      <c r="ANQ8" s="24"/>
      <c r="ANR8" s="24"/>
      <c r="ANS8" s="24"/>
      <c r="ANT8" s="24"/>
      <c r="ANU8" s="24"/>
      <c r="ANV8" s="24"/>
      <c r="ANW8" s="24"/>
      <c r="ANX8" s="24"/>
      <c r="ANY8" s="24"/>
      <c r="ANZ8" s="24"/>
      <c r="AOA8" s="24"/>
      <c r="AOB8" s="24"/>
      <c r="AOC8" s="24"/>
      <c r="AOD8" s="24"/>
      <c r="AOE8" s="24"/>
      <c r="AOF8" s="24"/>
      <c r="AOG8" s="24"/>
      <c r="AOH8" s="24"/>
      <c r="AOI8" s="24"/>
      <c r="AOJ8" s="24"/>
      <c r="AOK8" s="24"/>
      <c r="AOL8" s="24"/>
      <c r="AOM8" s="24"/>
      <c r="AON8" s="24"/>
      <c r="AOO8" s="24"/>
      <c r="AOP8" s="24"/>
      <c r="AOQ8" s="24"/>
      <c r="AOR8" s="24"/>
      <c r="AOS8" s="24"/>
      <c r="AOT8" s="24"/>
      <c r="AOU8" s="24"/>
      <c r="AOV8" s="24"/>
      <c r="AOW8" s="24"/>
      <c r="AOX8" s="24"/>
      <c r="AOY8" s="24"/>
      <c r="AOZ8" s="24"/>
      <c r="APA8" s="24"/>
      <c r="APB8" s="24"/>
      <c r="APC8" s="24"/>
      <c r="APD8" s="24"/>
      <c r="APE8" s="24"/>
      <c r="APF8" s="24"/>
      <c r="APG8" s="24"/>
      <c r="APH8" s="24"/>
      <c r="API8" s="24"/>
      <c r="APJ8" s="24"/>
      <c r="APK8" s="24"/>
      <c r="APL8" s="24"/>
      <c r="APM8" s="24"/>
      <c r="APN8" s="24"/>
      <c r="APO8" s="24"/>
      <c r="APP8" s="24"/>
      <c r="APQ8" s="24"/>
      <c r="APR8" s="24"/>
      <c r="APS8" s="24"/>
      <c r="APT8" s="24"/>
      <c r="APU8" s="24"/>
      <c r="APV8" s="24"/>
      <c r="APW8" s="24"/>
      <c r="APX8" s="24"/>
      <c r="APY8" s="24"/>
      <c r="APZ8" s="24"/>
      <c r="AQA8" s="24"/>
      <c r="AQB8" s="24"/>
      <c r="AQC8" s="24"/>
      <c r="AQD8" s="24"/>
      <c r="AQE8" s="24"/>
      <c r="AQF8" s="24"/>
      <c r="AQG8" s="24"/>
      <c r="AQH8" s="24"/>
      <c r="AQI8" s="24"/>
      <c r="AQJ8" s="24"/>
      <c r="AQK8" s="24"/>
      <c r="AQL8" s="24"/>
      <c r="AQM8" s="24"/>
      <c r="AQN8" s="24"/>
      <c r="AQO8" s="24"/>
      <c r="AQP8" s="24"/>
      <c r="AQQ8" s="24"/>
      <c r="AQR8" s="24"/>
      <c r="AQS8" s="24"/>
      <c r="AQT8" s="24"/>
      <c r="AQU8" s="24"/>
      <c r="AQV8" s="24"/>
      <c r="AQW8" s="24"/>
      <c r="AQX8" s="24"/>
      <c r="AQY8" s="24"/>
      <c r="AQZ8" s="24"/>
      <c r="ARA8" s="24"/>
      <c r="ARB8" s="24"/>
      <c r="ARC8" s="24"/>
      <c r="ARD8" s="24"/>
      <c r="ARE8" s="24"/>
      <c r="ARF8" s="24"/>
      <c r="ARG8" s="24"/>
      <c r="ARH8" s="24"/>
      <c r="ARI8" s="24"/>
      <c r="ARJ8" s="24"/>
      <c r="ARK8" s="24"/>
      <c r="ARL8" s="24"/>
      <c r="ARM8" s="24"/>
      <c r="ARN8" s="24"/>
      <c r="ARO8" s="24"/>
      <c r="ARP8" s="24"/>
      <c r="ARQ8" s="24"/>
      <c r="ARR8" s="24"/>
      <c r="ARS8" s="24"/>
      <c r="ART8" s="24"/>
      <c r="ARU8" s="24"/>
      <c r="ARV8" s="24"/>
      <c r="ARW8" s="24"/>
      <c r="ARX8" s="24"/>
      <c r="ARY8" s="24"/>
      <c r="ARZ8" s="24"/>
      <c r="ASA8" s="24"/>
      <c r="ASB8" s="24"/>
      <c r="ASC8" s="24"/>
      <c r="ASD8" s="24"/>
      <c r="ASE8" s="24"/>
      <c r="ASF8" s="24"/>
      <c r="ASG8" s="24"/>
      <c r="ASH8" s="24"/>
      <c r="ASI8" s="24"/>
      <c r="ASJ8" s="24"/>
      <c r="ASK8" s="24"/>
      <c r="ASL8" s="24"/>
      <c r="ASM8" s="24"/>
      <c r="ASN8" s="24"/>
      <c r="ASO8" s="24"/>
      <c r="ASP8" s="24"/>
      <c r="ASQ8" s="24"/>
      <c r="ASR8" s="24"/>
      <c r="ASS8" s="24"/>
      <c r="AST8" s="24"/>
      <c r="ASU8" s="24"/>
      <c r="ASV8" s="24"/>
      <c r="ASW8" s="24"/>
      <c r="ASX8" s="24"/>
      <c r="ASY8" s="24"/>
      <c r="ASZ8" s="24"/>
      <c r="ATA8" s="24"/>
      <c r="ATB8" s="24"/>
      <c r="ATC8" s="24"/>
      <c r="ATD8" s="24"/>
      <c r="ATE8" s="24"/>
      <c r="ATF8" s="24"/>
      <c r="ATG8" s="24"/>
      <c r="ATH8" s="24"/>
      <c r="ATI8" s="24"/>
      <c r="ATJ8" s="24"/>
      <c r="ATK8" s="24"/>
      <c r="ATL8" s="24"/>
      <c r="ATM8" s="24"/>
      <c r="ATN8" s="24"/>
      <c r="ATO8" s="24"/>
      <c r="ATP8" s="24"/>
      <c r="ATQ8" s="24"/>
      <c r="ATR8" s="24"/>
      <c r="ATS8" s="24"/>
      <c r="ATT8" s="24"/>
      <c r="ATU8" s="24"/>
      <c r="ATV8" s="24"/>
      <c r="ATW8" s="24"/>
      <c r="ATX8" s="24"/>
      <c r="ATY8" s="24"/>
      <c r="ATZ8" s="24"/>
      <c r="AUA8" s="24"/>
      <c r="AUB8" s="24"/>
      <c r="AUC8" s="24"/>
      <c r="AUD8" s="24"/>
      <c r="AUE8" s="24"/>
      <c r="AUF8" s="24"/>
      <c r="AUG8" s="24"/>
      <c r="AUH8" s="24"/>
      <c r="AUI8" s="24"/>
      <c r="AUJ8" s="24"/>
      <c r="AUK8" s="24"/>
      <c r="AUL8" s="24"/>
      <c r="AUM8" s="24"/>
      <c r="AUN8" s="24"/>
      <c r="AUO8" s="24"/>
      <c r="AUP8" s="24"/>
      <c r="AUQ8" s="24"/>
      <c r="AUR8" s="24"/>
      <c r="AUS8" s="24"/>
      <c r="AUT8" s="24"/>
      <c r="AUU8" s="24"/>
      <c r="AUV8" s="24"/>
      <c r="AUW8" s="24"/>
      <c r="AUX8" s="24"/>
      <c r="AUY8" s="24"/>
      <c r="AUZ8" s="24"/>
      <c r="AVA8" s="24"/>
      <c r="AVB8" s="24"/>
      <c r="AVC8" s="24"/>
      <c r="AVD8" s="24"/>
      <c r="AVE8" s="24"/>
      <c r="AVF8" s="24"/>
      <c r="AVG8" s="24"/>
      <c r="AVH8" s="24"/>
      <c r="AVI8" s="24"/>
      <c r="AVJ8" s="24"/>
      <c r="AVK8" s="24"/>
      <c r="AVL8" s="24"/>
      <c r="AVM8" s="24"/>
      <c r="AVN8" s="24"/>
      <c r="AVO8" s="24"/>
      <c r="AVP8" s="24"/>
      <c r="AVQ8" s="24"/>
      <c r="AVR8" s="24"/>
      <c r="AVS8" s="24"/>
      <c r="AVT8" s="24"/>
      <c r="AVU8" s="24"/>
      <c r="AVV8" s="24"/>
      <c r="AVW8" s="24"/>
      <c r="AVX8" s="24"/>
      <c r="AVY8" s="24"/>
      <c r="AVZ8" s="24"/>
      <c r="AWA8" s="24"/>
      <c r="AWB8" s="24"/>
      <c r="AWC8" s="24"/>
      <c r="AWD8" s="24"/>
      <c r="AWE8" s="24"/>
      <c r="AWF8" s="24"/>
      <c r="AWG8" s="24"/>
      <c r="AWH8" s="24"/>
      <c r="AWI8" s="24"/>
      <c r="AWJ8" s="24"/>
      <c r="AWK8" s="24"/>
      <c r="AWL8" s="24"/>
      <c r="AWM8" s="24"/>
      <c r="AWN8" s="24"/>
      <c r="AWO8" s="24"/>
      <c r="AWP8" s="24"/>
      <c r="AWQ8" s="24"/>
      <c r="AWR8" s="24"/>
      <c r="AWS8" s="24"/>
      <c r="AWT8" s="24"/>
      <c r="AWU8" s="24"/>
      <c r="AWV8" s="24"/>
      <c r="AWW8" s="24"/>
      <c r="AWX8" s="24"/>
      <c r="AWY8" s="24"/>
      <c r="AWZ8" s="24"/>
      <c r="AXA8" s="24"/>
      <c r="AXB8" s="24"/>
      <c r="AXC8" s="24"/>
      <c r="AXD8" s="24"/>
      <c r="AXE8" s="24"/>
      <c r="AXF8" s="24"/>
      <c r="AXG8" s="24"/>
      <c r="AXH8" s="24"/>
      <c r="AXI8" s="24"/>
      <c r="AXJ8" s="24"/>
      <c r="AXK8" s="24"/>
      <c r="AXL8" s="24"/>
      <c r="AXM8" s="24"/>
      <c r="AXN8" s="24"/>
      <c r="AXO8" s="24"/>
      <c r="AXP8" s="24"/>
      <c r="AXQ8" s="24"/>
      <c r="AXR8" s="24"/>
      <c r="AXS8" s="24"/>
      <c r="AXT8" s="24"/>
      <c r="AXU8" s="24"/>
      <c r="AXV8" s="24"/>
      <c r="AXW8" s="24"/>
      <c r="AXX8" s="24"/>
      <c r="AXY8" s="24"/>
      <c r="AXZ8" s="24"/>
      <c r="AYA8" s="24"/>
      <c r="AYB8" s="24"/>
      <c r="AYC8" s="24"/>
      <c r="AYD8" s="24"/>
      <c r="AYE8" s="24"/>
      <c r="AYF8" s="24"/>
      <c r="AYG8" s="24"/>
      <c r="AYH8" s="24"/>
      <c r="AYI8" s="24"/>
      <c r="AYJ8" s="24"/>
      <c r="AYK8" s="24"/>
      <c r="AYL8" s="24"/>
      <c r="AYM8" s="24"/>
      <c r="AYN8" s="24"/>
      <c r="AYO8" s="24"/>
      <c r="AYP8" s="24"/>
      <c r="AYQ8" s="24"/>
      <c r="AYR8" s="24"/>
      <c r="AYS8" s="24"/>
      <c r="AYT8" s="24"/>
      <c r="AYU8" s="24"/>
      <c r="AYV8" s="24"/>
      <c r="AYW8" s="24"/>
      <c r="AYX8" s="24"/>
      <c r="AYY8" s="24"/>
      <c r="AYZ8" s="24"/>
      <c r="AZA8" s="24"/>
      <c r="AZB8" s="24"/>
      <c r="AZC8" s="24"/>
      <c r="AZD8" s="24"/>
      <c r="AZE8" s="24"/>
      <c r="AZF8" s="24"/>
      <c r="AZG8" s="24"/>
      <c r="AZH8" s="24"/>
      <c r="AZI8" s="24"/>
      <c r="AZJ8" s="24"/>
      <c r="AZK8" s="24"/>
      <c r="AZL8" s="24"/>
      <c r="AZM8" s="24"/>
      <c r="AZN8" s="24"/>
      <c r="AZO8" s="24"/>
      <c r="AZP8" s="24"/>
      <c r="AZQ8" s="24"/>
      <c r="AZR8" s="24"/>
      <c r="AZS8" s="24"/>
      <c r="AZT8" s="24"/>
      <c r="AZU8" s="24"/>
      <c r="AZV8" s="24"/>
      <c r="AZW8" s="24"/>
      <c r="AZX8" s="24"/>
      <c r="AZY8" s="24"/>
      <c r="AZZ8" s="24"/>
      <c r="BAA8" s="24"/>
      <c r="BAB8" s="24"/>
      <c r="BAC8" s="24"/>
      <c r="BAD8" s="24"/>
      <c r="BAE8" s="24"/>
      <c r="BAF8" s="24"/>
      <c r="BAG8" s="24"/>
      <c r="BAH8" s="24"/>
      <c r="BAI8" s="24"/>
      <c r="BAJ8" s="24"/>
      <c r="BAK8" s="24"/>
      <c r="BAL8" s="24"/>
      <c r="BAM8" s="24"/>
      <c r="BAN8" s="24"/>
      <c r="BAO8" s="24"/>
      <c r="BAP8" s="24"/>
    </row>
    <row r="9" spans="1:1394" s="19" customFormat="1" x14ac:dyDescent="0.25">
      <c r="A9" s="19" t="str">
        <f>IF(YEAR(G9)=2024,#REF!,"")</f>
        <v/>
      </c>
      <c r="B9" s="19" t="str">
        <f>IF(YEAR(G9)=2025,#REF!,"")</f>
        <v/>
      </c>
      <c r="C9" s="19" t="str">
        <f t="shared" si="0"/>
        <v>Afternoon44929</v>
      </c>
      <c r="D9" s="19" t="str">
        <f>IF('by region'!$C$2="Any","Any",'Turf only'!V9)&amp;M9&amp;IF('by region'!$I$2="Any","Any",N9)&amp;G9</f>
        <v>AnyJumpAny44929</v>
      </c>
      <c r="E9" s="19" t="e">
        <f>IF(I9=#REF!,'Turf only'!G9,"")</f>
        <v>#REF!</v>
      </c>
      <c r="F9" s="19" t="e">
        <f t="shared" si="1"/>
        <v>#REF!</v>
      </c>
      <c r="G9" s="15">
        <v>44929</v>
      </c>
      <c r="H9" s="16" t="s">
        <v>7</v>
      </c>
      <c r="I9" s="16" t="s">
        <v>22</v>
      </c>
      <c r="J9" s="16" t="s">
        <v>9</v>
      </c>
      <c r="K9" s="14" t="s">
        <v>10</v>
      </c>
      <c r="L9" s="14" t="s">
        <v>11</v>
      </c>
      <c r="M9" s="16" t="s">
        <v>12</v>
      </c>
      <c r="N9" s="16" t="s">
        <v>13</v>
      </c>
      <c r="O9" s="16" t="s">
        <v>21</v>
      </c>
      <c r="P9" s="23">
        <f t="shared" si="2"/>
        <v>1</v>
      </c>
      <c r="Q9" s="23" cm="1">
        <f t="array" ref="Q9">SUMPRODUCT(($G$2:$G$2765=G9)*(P9&gt;$P$2:$P$2765))+1</f>
        <v>1</v>
      </c>
      <c r="R9" s="23" t="e">
        <f>(Q9*100000)+#REF!</f>
        <v>#REF!</v>
      </c>
      <c r="S9" s="19" t="e" cm="1">
        <f t="array" ref="S9">SUMPRODUCT(($G$2:$G$2765=G9)*(R9&gt;$R$2:$R$2765))+1</f>
        <v>#REF!</v>
      </c>
      <c r="T9" s="19" t="str">
        <f t="shared" si="3"/>
        <v xml:space="preserve">Musselburgh </v>
      </c>
      <c r="U9" s="19">
        <v>1</v>
      </c>
      <c r="V9" s="19" t="s">
        <v>11</v>
      </c>
      <c r="W9" s="19">
        <f t="shared" si="4"/>
        <v>2023</v>
      </c>
      <c r="X9" s="24"/>
      <c r="Y9" s="24"/>
      <c r="Z9" s="24"/>
      <c r="AA9" s="24"/>
      <c r="AB9" s="24"/>
      <c r="AC9" s="24"/>
      <c r="AD9" s="24"/>
      <c r="AE9" s="24"/>
      <c r="AF9" s="24"/>
      <c r="AG9" s="24"/>
      <c r="AH9" s="24"/>
      <c r="AI9" s="24"/>
      <c r="AJ9" s="24"/>
      <c r="AK9" s="24"/>
      <c r="AL9" s="24"/>
      <c r="AM9" s="24"/>
      <c r="AN9" s="24"/>
      <c r="AO9" s="24"/>
      <c r="AP9" s="24"/>
      <c r="AQ9" s="24"/>
      <c r="AR9" s="24"/>
      <c r="AS9" s="24"/>
      <c r="AT9" s="24"/>
      <c r="AU9" s="24"/>
      <c r="AV9" s="24"/>
      <c r="AW9" s="24"/>
      <c r="AX9" s="24"/>
      <c r="AY9" s="24"/>
      <c r="AZ9" s="24"/>
      <c r="BA9" s="24"/>
      <c r="BB9" s="24"/>
      <c r="BC9" s="24"/>
      <c r="BD9" s="24"/>
      <c r="BE9" s="24"/>
      <c r="BF9" s="24"/>
      <c r="BG9" s="24"/>
      <c r="BH9" s="24"/>
      <c r="BI9" s="24"/>
      <c r="BJ9" s="24"/>
      <c r="BK9" s="24"/>
      <c r="BL9" s="24"/>
      <c r="BM9" s="24"/>
      <c r="BN9" s="24"/>
      <c r="BO9" s="24"/>
      <c r="BP9" s="24"/>
      <c r="BQ9" s="24"/>
      <c r="BR9" s="24"/>
      <c r="BS9" s="24"/>
      <c r="BT9" s="24"/>
      <c r="BU9" s="24"/>
      <c r="BV9" s="24"/>
      <c r="BW9" s="24"/>
      <c r="BX9" s="24"/>
      <c r="BY9" s="24"/>
      <c r="BZ9" s="24"/>
      <c r="CA9" s="24"/>
      <c r="CB9" s="24"/>
      <c r="CC9" s="24"/>
      <c r="CD9" s="24"/>
      <c r="CE9" s="24"/>
      <c r="CF9" s="24"/>
      <c r="CG9" s="24"/>
      <c r="CH9" s="24"/>
      <c r="CI9" s="24"/>
      <c r="CJ9" s="24"/>
      <c r="CK9" s="24"/>
      <c r="CL9" s="24"/>
      <c r="CM9" s="24"/>
      <c r="CN9" s="24"/>
      <c r="CO9" s="24"/>
      <c r="CP9" s="24"/>
      <c r="CQ9" s="24"/>
      <c r="CR9" s="24"/>
      <c r="CS9" s="24"/>
      <c r="CT9" s="24"/>
      <c r="CU9" s="24"/>
      <c r="CV9" s="24"/>
      <c r="CW9" s="24"/>
      <c r="CX9" s="24"/>
      <c r="CY9" s="24"/>
      <c r="CZ9" s="24"/>
      <c r="DA9" s="24"/>
      <c r="DB9" s="24"/>
      <c r="DC9" s="24"/>
      <c r="DD9" s="24"/>
      <c r="DE9" s="24"/>
      <c r="DF9" s="24"/>
      <c r="DG9" s="24"/>
      <c r="DH9" s="24"/>
      <c r="DI9" s="24"/>
      <c r="DJ9" s="24"/>
      <c r="DK9" s="24"/>
      <c r="DL9" s="24"/>
      <c r="DM9" s="24"/>
      <c r="DN9" s="24"/>
      <c r="DO9" s="24"/>
      <c r="DP9" s="24"/>
      <c r="DQ9" s="24"/>
      <c r="DR9" s="24"/>
      <c r="DS9" s="24"/>
      <c r="DT9" s="24"/>
      <c r="DU9" s="24"/>
      <c r="DV9" s="24"/>
      <c r="DW9" s="24"/>
      <c r="DX9" s="24"/>
      <c r="DY9" s="24"/>
      <c r="DZ9" s="24"/>
      <c r="EA9" s="24"/>
      <c r="EB9" s="24"/>
      <c r="EC9" s="24"/>
      <c r="ED9" s="24"/>
      <c r="EE9" s="24"/>
      <c r="EF9" s="24"/>
      <c r="EG9" s="24"/>
      <c r="EH9" s="24"/>
      <c r="EI9" s="24"/>
      <c r="EJ9" s="24"/>
      <c r="EK9" s="24"/>
      <c r="EL9" s="24"/>
      <c r="EM9" s="24"/>
      <c r="EN9" s="24"/>
      <c r="EO9" s="24"/>
      <c r="EP9" s="24"/>
      <c r="EQ9" s="24"/>
      <c r="ER9" s="24"/>
      <c r="ES9" s="24"/>
      <c r="ET9" s="24"/>
      <c r="EU9" s="24"/>
      <c r="EV9" s="24"/>
      <c r="EW9" s="24"/>
      <c r="EX9" s="24"/>
      <c r="EY9" s="24"/>
      <c r="EZ9" s="24"/>
      <c r="FA9" s="24"/>
      <c r="FB9" s="24"/>
      <c r="FC9" s="24"/>
      <c r="FD9" s="24"/>
      <c r="FE9" s="24"/>
      <c r="FF9" s="24"/>
      <c r="FG9" s="24"/>
      <c r="FH9" s="24"/>
      <c r="FI9" s="24"/>
      <c r="FJ9" s="24"/>
      <c r="FK9" s="24"/>
      <c r="FL9" s="24"/>
      <c r="FM9" s="24"/>
      <c r="FN9" s="24"/>
      <c r="FO9" s="24"/>
      <c r="FP9" s="24"/>
      <c r="FQ9" s="24"/>
      <c r="FR9" s="24"/>
      <c r="FS9" s="24"/>
      <c r="FT9" s="24"/>
      <c r="FU9" s="24"/>
      <c r="FV9" s="24"/>
      <c r="FW9" s="24"/>
      <c r="FX9" s="24"/>
      <c r="FY9" s="24"/>
      <c r="FZ9" s="24"/>
      <c r="GA9" s="24"/>
      <c r="GB9" s="24"/>
      <c r="GC9" s="24"/>
      <c r="GD9" s="24"/>
      <c r="GE9" s="24"/>
      <c r="GF9" s="24"/>
      <c r="GG9" s="24"/>
      <c r="GH9" s="24"/>
      <c r="GI9" s="24"/>
      <c r="GJ9" s="24"/>
      <c r="GK9" s="24"/>
      <c r="GL9" s="24"/>
      <c r="GM9" s="24"/>
      <c r="GN9" s="24"/>
      <c r="GO9" s="24"/>
      <c r="GP9" s="24"/>
      <c r="GQ9" s="24"/>
      <c r="GR9" s="24"/>
      <c r="GS9" s="24"/>
      <c r="GT9" s="24"/>
      <c r="GU9" s="24"/>
      <c r="GV9" s="24"/>
      <c r="GW9" s="24"/>
      <c r="GX9" s="24"/>
      <c r="GY9" s="24"/>
      <c r="GZ9" s="24"/>
      <c r="HA9" s="24"/>
      <c r="HB9" s="24"/>
      <c r="HC9" s="24"/>
      <c r="HD9" s="24"/>
      <c r="HE9" s="24"/>
      <c r="HF9" s="24"/>
      <c r="HG9" s="24"/>
      <c r="HH9" s="24"/>
      <c r="HI9" s="24"/>
      <c r="HJ9" s="24"/>
      <c r="HK9" s="24"/>
      <c r="HL9" s="24"/>
      <c r="HM9" s="24"/>
      <c r="HN9" s="24"/>
      <c r="HO9" s="24"/>
      <c r="HP9" s="24"/>
      <c r="HQ9" s="24"/>
      <c r="HR9" s="24"/>
      <c r="HS9" s="24"/>
      <c r="HT9" s="24"/>
      <c r="HU9" s="24"/>
      <c r="HV9" s="24"/>
      <c r="HW9" s="24"/>
      <c r="HX9" s="24"/>
      <c r="HY9" s="24"/>
      <c r="HZ9" s="24"/>
      <c r="IA9" s="24"/>
      <c r="IB9" s="24"/>
      <c r="IC9" s="24"/>
      <c r="ID9" s="24"/>
      <c r="IE9" s="24"/>
      <c r="IF9" s="24"/>
      <c r="IG9" s="24"/>
      <c r="IH9" s="24"/>
      <c r="II9" s="24"/>
      <c r="IJ9" s="24"/>
      <c r="IK9" s="24"/>
      <c r="IL9" s="24"/>
      <c r="IM9" s="24"/>
      <c r="IN9" s="24"/>
      <c r="IO9" s="24"/>
      <c r="IP9" s="24"/>
      <c r="IQ9" s="24"/>
      <c r="IR9" s="24"/>
      <c r="IS9" s="24"/>
      <c r="IT9" s="24"/>
      <c r="IU9" s="24"/>
      <c r="IV9" s="24"/>
      <c r="IW9" s="24"/>
      <c r="IX9" s="24"/>
      <c r="IY9" s="24"/>
      <c r="IZ9" s="24"/>
      <c r="JA9" s="24"/>
      <c r="JB9" s="24"/>
      <c r="JC9" s="24"/>
      <c r="JD9" s="24"/>
      <c r="JE9" s="24"/>
      <c r="JF9" s="24"/>
      <c r="JG9" s="24"/>
      <c r="JH9" s="24"/>
      <c r="JI9" s="24"/>
      <c r="JJ9" s="24"/>
      <c r="JK9" s="24"/>
      <c r="JL9" s="24"/>
      <c r="JM9" s="24"/>
      <c r="JN9" s="24"/>
      <c r="JO9" s="24"/>
      <c r="JP9" s="24"/>
      <c r="JQ9" s="24"/>
      <c r="JR9" s="24"/>
      <c r="JS9" s="24"/>
      <c r="JT9" s="24"/>
      <c r="JU9" s="24"/>
      <c r="JV9" s="24"/>
      <c r="JW9" s="24"/>
      <c r="JX9" s="24"/>
      <c r="JY9" s="24"/>
      <c r="JZ9" s="24"/>
      <c r="KA9" s="24"/>
      <c r="KB9" s="24"/>
      <c r="KC9" s="24"/>
      <c r="KD9" s="24"/>
      <c r="KE9" s="24"/>
      <c r="KF9" s="24"/>
      <c r="KG9" s="24"/>
      <c r="KH9" s="24"/>
      <c r="KI9" s="24"/>
      <c r="KJ9" s="24"/>
      <c r="KK9" s="24"/>
      <c r="KL9" s="24"/>
      <c r="KM9" s="24"/>
      <c r="KN9" s="24"/>
      <c r="KO9" s="24"/>
      <c r="KP9" s="24"/>
      <c r="KQ9" s="24"/>
      <c r="KR9" s="24"/>
      <c r="KS9" s="24"/>
      <c r="KT9" s="24"/>
      <c r="KU9" s="24"/>
      <c r="KV9" s="24"/>
      <c r="KW9" s="24"/>
      <c r="KX9" s="24"/>
      <c r="KY9" s="24"/>
      <c r="KZ9" s="24"/>
      <c r="LA9" s="24"/>
      <c r="LB9" s="24"/>
      <c r="LC9" s="24"/>
      <c r="LD9" s="24"/>
      <c r="LE9" s="24"/>
      <c r="LF9" s="24"/>
      <c r="LG9" s="24"/>
      <c r="LH9" s="24"/>
      <c r="LI9" s="24"/>
      <c r="LJ9" s="24"/>
      <c r="LK9" s="24"/>
      <c r="LL9" s="24"/>
      <c r="LM9" s="24"/>
      <c r="LN9" s="24"/>
      <c r="LO9" s="24"/>
      <c r="LP9" s="24"/>
      <c r="LQ9" s="24"/>
      <c r="LR9" s="24"/>
      <c r="LS9" s="24"/>
      <c r="LT9" s="24"/>
      <c r="LU9" s="24"/>
      <c r="LV9" s="24"/>
      <c r="LW9" s="24"/>
      <c r="LX9" s="24"/>
      <c r="LY9" s="24"/>
      <c r="LZ9" s="24"/>
      <c r="MA9" s="24"/>
      <c r="MB9" s="24"/>
      <c r="MC9" s="24"/>
      <c r="MD9" s="24"/>
      <c r="ME9" s="24"/>
      <c r="MF9" s="24"/>
      <c r="MG9" s="24"/>
      <c r="MH9" s="24"/>
      <c r="MI9" s="24"/>
      <c r="MJ9" s="24"/>
      <c r="MK9" s="24"/>
      <c r="ML9" s="24"/>
      <c r="MM9" s="24"/>
      <c r="MN9" s="24"/>
      <c r="MO9" s="24"/>
      <c r="MP9" s="24"/>
      <c r="MQ9" s="24"/>
      <c r="MR9" s="24"/>
      <c r="MS9" s="24"/>
      <c r="MT9" s="24"/>
      <c r="MU9" s="24"/>
      <c r="MV9" s="24"/>
      <c r="MW9" s="24"/>
      <c r="MX9" s="24"/>
      <c r="MY9" s="24"/>
      <c r="MZ9" s="24"/>
      <c r="NA9" s="24"/>
      <c r="NB9" s="24"/>
      <c r="NC9" s="24"/>
      <c r="ND9" s="24"/>
      <c r="NE9" s="24"/>
      <c r="NF9" s="24"/>
      <c r="NG9" s="24"/>
      <c r="NH9" s="24"/>
      <c r="NI9" s="24"/>
      <c r="NJ9" s="24"/>
      <c r="NK9" s="24"/>
      <c r="NL9" s="24"/>
      <c r="NM9" s="24"/>
      <c r="NN9" s="24"/>
      <c r="NO9" s="24"/>
      <c r="NP9" s="24"/>
      <c r="NQ9" s="24"/>
      <c r="NR9" s="24"/>
      <c r="NS9" s="24"/>
      <c r="NT9" s="24"/>
      <c r="NU9" s="24"/>
      <c r="NV9" s="24"/>
      <c r="NW9" s="24"/>
      <c r="NX9" s="24"/>
      <c r="NY9" s="24"/>
      <c r="NZ9" s="24"/>
      <c r="OA9" s="24"/>
      <c r="OB9" s="24"/>
      <c r="OC9" s="24"/>
      <c r="OD9" s="24"/>
      <c r="OE9" s="24"/>
      <c r="OF9" s="24"/>
      <c r="OG9" s="24"/>
      <c r="OH9" s="24"/>
      <c r="OI9" s="24"/>
      <c r="OJ9" s="24"/>
      <c r="OK9" s="24"/>
      <c r="OL9" s="24"/>
      <c r="OM9" s="24"/>
      <c r="ON9" s="24"/>
      <c r="OO9" s="24"/>
      <c r="OP9" s="24"/>
      <c r="OQ9" s="24"/>
      <c r="OR9" s="24"/>
      <c r="OS9" s="24"/>
      <c r="OT9" s="24"/>
      <c r="OU9" s="24"/>
      <c r="OV9" s="24"/>
      <c r="OW9" s="24"/>
      <c r="OX9" s="24"/>
      <c r="OY9" s="24"/>
      <c r="OZ9" s="24"/>
      <c r="PA9" s="24"/>
      <c r="PB9" s="24"/>
      <c r="PC9" s="24"/>
      <c r="PD9" s="24"/>
      <c r="PE9" s="24"/>
      <c r="PF9" s="24"/>
      <c r="PG9" s="24"/>
      <c r="PH9" s="24"/>
      <c r="PI9" s="24"/>
      <c r="PJ9" s="24"/>
      <c r="PK9" s="24"/>
      <c r="PL9" s="24"/>
      <c r="PM9" s="24"/>
      <c r="PN9" s="24"/>
      <c r="PO9" s="24"/>
      <c r="PP9" s="24"/>
      <c r="PQ9" s="24"/>
      <c r="PR9" s="24"/>
      <c r="PS9" s="24"/>
      <c r="PT9" s="24"/>
      <c r="PU9" s="24"/>
      <c r="PV9" s="24"/>
      <c r="PW9" s="24"/>
      <c r="PX9" s="24"/>
      <c r="PY9" s="24"/>
      <c r="PZ9" s="24"/>
      <c r="QA9" s="24"/>
      <c r="QB9" s="24"/>
      <c r="QC9" s="24"/>
      <c r="QD9" s="24"/>
      <c r="QE9" s="24"/>
      <c r="QF9" s="24"/>
      <c r="QG9" s="24"/>
      <c r="QH9" s="24"/>
      <c r="QI9" s="24"/>
      <c r="QJ9" s="24"/>
      <c r="QK9" s="24"/>
      <c r="QL9" s="24"/>
      <c r="QM9" s="24"/>
      <c r="QN9" s="24"/>
      <c r="QO9" s="24"/>
      <c r="QP9" s="24"/>
      <c r="QQ9" s="24"/>
      <c r="QR9" s="24"/>
      <c r="QS9" s="24"/>
      <c r="QT9" s="24"/>
      <c r="QU9" s="24"/>
      <c r="QV9" s="24"/>
      <c r="QW9" s="24"/>
      <c r="QX9" s="24"/>
      <c r="QY9" s="24"/>
      <c r="QZ9" s="24"/>
      <c r="RA9" s="24"/>
      <c r="RB9" s="24"/>
      <c r="RC9" s="24"/>
      <c r="RD9" s="24"/>
      <c r="RE9" s="24"/>
      <c r="RF9" s="24"/>
      <c r="RG9" s="24"/>
      <c r="RH9" s="24"/>
      <c r="RI9" s="24"/>
      <c r="RJ9" s="24"/>
      <c r="RK9" s="24"/>
      <c r="RL9" s="24"/>
      <c r="RM9" s="24"/>
      <c r="RN9" s="24"/>
      <c r="RO9" s="24"/>
      <c r="RP9" s="24"/>
      <c r="RQ9" s="24"/>
      <c r="RR9" s="24"/>
      <c r="RS9" s="24"/>
      <c r="RT9" s="24"/>
      <c r="RU9" s="24"/>
      <c r="RV9" s="24"/>
      <c r="RW9" s="24"/>
      <c r="RX9" s="24"/>
      <c r="RY9" s="24"/>
      <c r="RZ9" s="24"/>
      <c r="SA9" s="24"/>
      <c r="SB9" s="24"/>
      <c r="SC9" s="24"/>
      <c r="SD9" s="24"/>
      <c r="SE9" s="24"/>
      <c r="SF9" s="24"/>
      <c r="SG9" s="24"/>
      <c r="SH9" s="24"/>
      <c r="SI9" s="24"/>
      <c r="SJ9" s="24"/>
      <c r="SK9" s="24"/>
      <c r="SL9" s="24"/>
      <c r="SM9" s="24"/>
      <c r="SN9" s="24"/>
      <c r="SO9" s="24"/>
      <c r="SP9" s="24"/>
      <c r="SQ9" s="24"/>
      <c r="SR9" s="24"/>
      <c r="SS9" s="24"/>
      <c r="ST9" s="24"/>
      <c r="SU9" s="24"/>
      <c r="SV9" s="24"/>
      <c r="SW9" s="24"/>
      <c r="SX9" s="24"/>
      <c r="SY9" s="24"/>
      <c r="SZ9" s="24"/>
      <c r="TA9" s="24"/>
      <c r="TB9" s="24"/>
      <c r="TC9" s="24"/>
      <c r="TD9" s="24"/>
      <c r="TE9" s="24"/>
      <c r="TF9" s="24"/>
      <c r="TG9" s="24"/>
      <c r="TH9" s="24"/>
      <c r="TI9" s="24"/>
      <c r="TJ9" s="24"/>
      <c r="TK9" s="24"/>
      <c r="TL9" s="24"/>
      <c r="TM9" s="24"/>
      <c r="TN9" s="24"/>
      <c r="TO9" s="24"/>
      <c r="TP9" s="24"/>
      <c r="TQ9" s="24"/>
      <c r="TR9" s="24"/>
      <c r="TS9" s="24"/>
      <c r="TT9" s="24"/>
      <c r="TU9" s="24"/>
      <c r="TV9" s="24"/>
      <c r="TW9" s="24"/>
      <c r="TX9" s="24"/>
      <c r="TY9" s="24"/>
      <c r="TZ9" s="24"/>
      <c r="UA9" s="24"/>
      <c r="UB9" s="24"/>
      <c r="UC9" s="24"/>
      <c r="UD9" s="24"/>
      <c r="UE9" s="24"/>
      <c r="UF9" s="24"/>
      <c r="UG9" s="24"/>
      <c r="UH9" s="24"/>
      <c r="UI9" s="24"/>
      <c r="UJ9" s="24"/>
      <c r="UK9" s="24"/>
      <c r="UL9" s="24"/>
      <c r="UM9" s="24"/>
      <c r="UN9" s="24"/>
      <c r="UO9" s="24"/>
      <c r="UP9" s="24"/>
      <c r="UQ9" s="24"/>
      <c r="UR9" s="24"/>
      <c r="US9" s="24"/>
      <c r="UT9" s="24"/>
      <c r="UU9" s="24"/>
      <c r="UV9" s="24"/>
      <c r="UW9" s="24"/>
      <c r="UX9" s="24"/>
      <c r="UY9" s="24"/>
      <c r="UZ9" s="24"/>
      <c r="VA9" s="24"/>
      <c r="VB9" s="24"/>
      <c r="VC9" s="24"/>
      <c r="VD9" s="24"/>
      <c r="VE9" s="24"/>
      <c r="VF9" s="24"/>
      <c r="VG9" s="24"/>
      <c r="VH9" s="24"/>
      <c r="VI9" s="24"/>
      <c r="VJ9" s="24"/>
      <c r="VK9" s="24"/>
      <c r="VL9" s="24"/>
      <c r="VM9" s="24"/>
      <c r="VN9" s="24"/>
      <c r="VO9" s="24"/>
      <c r="VP9" s="24"/>
      <c r="VQ9" s="24"/>
      <c r="VR9" s="24"/>
      <c r="VS9" s="24"/>
      <c r="VT9" s="24"/>
      <c r="VU9" s="24"/>
      <c r="VV9" s="24"/>
      <c r="VW9" s="24"/>
      <c r="VX9" s="24"/>
      <c r="VY9" s="24"/>
      <c r="VZ9" s="24"/>
      <c r="WA9" s="24"/>
      <c r="WB9" s="24"/>
      <c r="WC9" s="24"/>
      <c r="WD9" s="24"/>
      <c r="WE9" s="24"/>
      <c r="WF9" s="24"/>
      <c r="WG9" s="24"/>
      <c r="WH9" s="24"/>
      <c r="WI9" s="24"/>
      <c r="WJ9" s="24"/>
      <c r="WK9" s="24"/>
      <c r="WL9" s="24"/>
      <c r="WM9" s="24"/>
      <c r="WN9" s="24"/>
      <c r="WO9" s="24"/>
      <c r="WP9" s="24"/>
      <c r="WQ9" s="24"/>
      <c r="WR9" s="24"/>
      <c r="WS9" s="24"/>
      <c r="WT9" s="24"/>
      <c r="WU9" s="24"/>
      <c r="WV9" s="24"/>
      <c r="WW9" s="24"/>
      <c r="WX9" s="24"/>
      <c r="WY9" s="24"/>
      <c r="WZ9" s="24"/>
      <c r="XA9" s="24"/>
      <c r="XB9" s="24"/>
      <c r="XC9" s="24"/>
      <c r="XD9" s="24"/>
      <c r="XE9" s="24"/>
      <c r="XF9" s="24"/>
      <c r="XG9" s="24"/>
      <c r="XH9" s="24"/>
      <c r="XI9" s="24"/>
      <c r="XJ9" s="24"/>
      <c r="XK9" s="24"/>
      <c r="XL9" s="24"/>
      <c r="XM9" s="24"/>
      <c r="XN9" s="24"/>
      <c r="XO9" s="24"/>
      <c r="XP9" s="24"/>
      <c r="XQ9" s="24"/>
      <c r="XR9" s="24"/>
      <c r="XS9" s="24"/>
      <c r="XT9" s="24"/>
      <c r="XU9" s="24"/>
      <c r="XV9" s="24"/>
      <c r="XW9" s="24"/>
      <c r="XX9" s="24"/>
      <c r="XY9" s="24"/>
      <c r="XZ9" s="24"/>
      <c r="YA9" s="24"/>
      <c r="YB9" s="24"/>
      <c r="YC9" s="24"/>
      <c r="YD9" s="24"/>
      <c r="YE9" s="24"/>
      <c r="YF9" s="24"/>
      <c r="YG9" s="24"/>
      <c r="YH9" s="24"/>
      <c r="YI9" s="24"/>
      <c r="YJ9" s="24"/>
      <c r="YK9" s="24"/>
      <c r="YL9" s="24"/>
      <c r="YM9" s="24"/>
      <c r="YN9" s="24"/>
      <c r="YO9" s="24"/>
      <c r="YP9" s="24"/>
      <c r="YQ9" s="24"/>
      <c r="YR9" s="24"/>
      <c r="YS9" s="24"/>
      <c r="YT9" s="24"/>
      <c r="YU9" s="24"/>
      <c r="YV9" s="24"/>
      <c r="YW9" s="24"/>
      <c r="YX9" s="24"/>
      <c r="YY9" s="24"/>
      <c r="YZ9" s="24"/>
      <c r="ZA9" s="24"/>
      <c r="ZB9" s="24"/>
      <c r="ZC9" s="24"/>
      <c r="ZD9" s="24"/>
      <c r="ZE9" s="24"/>
      <c r="ZF9" s="24"/>
      <c r="ZG9" s="24"/>
      <c r="ZH9" s="24"/>
      <c r="ZI9" s="24"/>
      <c r="ZJ9" s="24"/>
      <c r="ZK9" s="24"/>
      <c r="ZL9" s="24"/>
      <c r="ZM9" s="24"/>
      <c r="ZN9" s="24"/>
      <c r="ZO9" s="24"/>
      <c r="ZP9" s="24"/>
      <c r="ZQ9" s="24"/>
      <c r="ZR9" s="24"/>
      <c r="ZS9" s="24"/>
      <c r="ZT9" s="24"/>
      <c r="ZU9" s="24"/>
      <c r="ZV9" s="24"/>
      <c r="ZW9" s="24"/>
      <c r="ZX9" s="24"/>
      <c r="ZY9" s="24"/>
      <c r="ZZ9" s="24"/>
      <c r="AAA9" s="24"/>
      <c r="AAB9" s="24"/>
      <c r="AAC9" s="24"/>
      <c r="AAD9" s="24"/>
      <c r="AAE9" s="24"/>
      <c r="AAF9" s="24"/>
      <c r="AAG9" s="24"/>
      <c r="AAH9" s="24"/>
      <c r="AAI9" s="24"/>
      <c r="AAJ9" s="24"/>
      <c r="AAK9" s="24"/>
      <c r="AAL9" s="24"/>
      <c r="AAM9" s="24"/>
      <c r="AAN9" s="24"/>
      <c r="AAO9" s="24"/>
      <c r="AAP9" s="24"/>
      <c r="AAQ9" s="24"/>
      <c r="AAR9" s="24"/>
      <c r="AAS9" s="24"/>
      <c r="AAT9" s="24"/>
      <c r="AAU9" s="24"/>
      <c r="AAV9" s="24"/>
      <c r="AAW9" s="24"/>
      <c r="AAX9" s="24"/>
      <c r="AAY9" s="24"/>
      <c r="AAZ9" s="24"/>
      <c r="ABA9" s="24"/>
      <c r="ABB9" s="24"/>
      <c r="ABC9" s="24"/>
      <c r="ABD9" s="24"/>
      <c r="ABE9" s="24"/>
      <c r="ABF9" s="24"/>
      <c r="ABG9" s="24"/>
      <c r="ABH9" s="24"/>
      <c r="ABI9" s="24"/>
      <c r="ABJ9" s="24"/>
      <c r="ABK9" s="24"/>
      <c r="ABL9" s="24"/>
      <c r="ABM9" s="24"/>
      <c r="ABN9" s="24"/>
      <c r="ABO9" s="24"/>
      <c r="ABP9" s="24"/>
      <c r="ABQ9" s="24"/>
      <c r="ABR9" s="24"/>
      <c r="ABS9" s="24"/>
      <c r="ABT9" s="24"/>
      <c r="ABU9" s="24"/>
      <c r="ABV9" s="24"/>
      <c r="ABW9" s="24"/>
      <c r="ABX9" s="24"/>
      <c r="ABY9" s="24"/>
      <c r="ABZ9" s="24"/>
      <c r="ACA9" s="24"/>
      <c r="ACB9" s="24"/>
      <c r="ACC9" s="24"/>
      <c r="ACD9" s="24"/>
      <c r="ACE9" s="24"/>
      <c r="ACF9" s="24"/>
      <c r="ACG9" s="24"/>
      <c r="ACH9" s="24"/>
      <c r="ACI9" s="24"/>
      <c r="ACJ9" s="24"/>
      <c r="ACK9" s="24"/>
      <c r="ACL9" s="24"/>
      <c r="ACM9" s="24"/>
      <c r="ACN9" s="24"/>
      <c r="ACO9" s="24"/>
      <c r="ACP9" s="24"/>
      <c r="ACQ9" s="24"/>
      <c r="ACR9" s="24"/>
      <c r="ACS9" s="24"/>
      <c r="ACT9" s="24"/>
      <c r="ACU9" s="24"/>
      <c r="ACV9" s="24"/>
      <c r="ACW9" s="24"/>
      <c r="ACX9" s="24"/>
      <c r="ACY9" s="24"/>
      <c r="ACZ9" s="24"/>
      <c r="ADA9" s="24"/>
      <c r="ADB9" s="24"/>
      <c r="ADC9" s="24"/>
      <c r="ADD9" s="24"/>
      <c r="ADE9" s="24"/>
      <c r="ADF9" s="24"/>
      <c r="ADG9" s="24"/>
      <c r="ADH9" s="24"/>
      <c r="ADI9" s="24"/>
      <c r="ADJ9" s="24"/>
      <c r="ADK9" s="24"/>
      <c r="ADL9" s="24"/>
      <c r="ADM9" s="24"/>
      <c r="ADN9" s="24"/>
      <c r="ADO9" s="24"/>
      <c r="ADP9" s="24"/>
      <c r="ADQ9" s="24"/>
      <c r="ADR9" s="24"/>
      <c r="ADS9" s="24"/>
      <c r="ADT9" s="24"/>
      <c r="ADU9" s="24"/>
      <c r="ADV9" s="24"/>
      <c r="ADW9" s="24"/>
      <c r="ADX9" s="24"/>
      <c r="ADY9" s="24"/>
      <c r="ADZ9" s="24"/>
      <c r="AEA9" s="24"/>
      <c r="AEB9" s="24"/>
      <c r="AEC9" s="24"/>
      <c r="AED9" s="24"/>
      <c r="AEE9" s="24"/>
      <c r="AEF9" s="24"/>
      <c r="AEG9" s="24"/>
      <c r="AEH9" s="24"/>
      <c r="AEI9" s="24"/>
      <c r="AEJ9" s="24"/>
      <c r="AEK9" s="24"/>
      <c r="AEL9" s="24"/>
      <c r="AEM9" s="24"/>
      <c r="AEN9" s="24"/>
      <c r="AEO9" s="24"/>
      <c r="AEP9" s="24"/>
      <c r="AEQ9" s="24"/>
      <c r="AER9" s="24"/>
      <c r="AES9" s="24"/>
      <c r="AET9" s="24"/>
      <c r="AEU9" s="24"/>
      <c r="AEV9" s="24"/>
      <c r="AEW9" s="24"/>
      <c r="AEX9" s="24"/>
      <c r="AEY9" s="24"/>
      <c r="AEZ9" s="24"/>
      <c r="AFA9" s="24"/>
      <c r="AFB9" s="24"/>
      <c r="AFC9" s="24"/>
      <c r="AFD9" s="24"/>
      <c r="AFE9" s="24"/>
      <c r="AFF9" s="24"/>
      <c r="AFG9" s="24"/>
      <c r="AFH9" s="24"/>
      <c r="AFI9" s="24"/>
      <c r="AFJ9" s="24"/>
      <c r="AFK9" s="24"/>
      <c r="AFL9" s="24"/>
      <c r="AFM9" s="24"/>
      <c r="AFN9" s="24"/>
      <c r="AFO9" s="24"/>
      <c r="AFP9" s="24"/>
      <c r="AFQ9" s="24"/>
      <c r="AFR9" s="24"/>
      <c r="AFS9" s="24"/>
      <c r="AFT9" s="24"/>
      <c r="AFU9" s="24"/>
      <c r="AFV9" s="24"/>
      <c r="AFW9" s="24"/>
      <c r="AFX9" s="24"/>
      <c r="AFY9" s="24"/>
      <c r="AFZ9" s="24"/>
      <c r="AGA9" s="24"/>
      <c r="AGB9" s="24"/>
      <c r="AGC9" s="24"/>
      <c r="AGD9" s="24"/>
      <c r="AGE9" s="24"/>
      <c r="AGF9" s="24"/>
      <c r="AGG9" s="24"/>
      <c r="AGH9" s="24"/>
      <c r="AGI9" s="24"/>
      <c r="AGJ9" s="24"/>
      <c r="AGK9" s="24"/>
      <c r="AGL9" s="24"/>
      <c r="AGM9" s="24"/>
      <c r="AGN9" s="24"/>
      <c r="AGO9" s="24"/>
      <c r="AGP9" s="24"/>
      <c r="AGQ9" s="24"/>
      <c r="AGR9" s="24"/>
      <c r="AGS9" s="24"/>
      <c r="AGT9" s="24"/>
      <c r="AGU9" s="24"/>
      <c r="AGV9" s="24"/>
      <c r="AGW9" s="24"/>
      <c r="AGX9" s="24"/>
      <c r="AGY9" s="24"/>
      <c r="AGZ9" s="24"/>
      <c r="AHA9" s="24"/>
      <c r="AHB9" s="24"/>
      <c r="AHC9" s="24"/>
      <c r="AHD9" s="24"/>
      <c r="AHE9" s="24"/>
      <c r="AHF9" s="24"/>
      <c r="AHG9" s="24"/>
      <c r="AHH9" s="24"/>
      <c r="AHI9" s="24"/>
      <c r="AHJ9" s="24"/>
      <c r="AHK9" s="24"/>
      <c r="AHL9" s="24"/>
      <c r="AHM9" s="24"/>
      <c r="AHN9" s="24"/>
      <c r="AHO9" s="24"/>
      <c r="AHP9" s="24"/>
      <c r="AHQ9" s="24"/>
      <c r="AHR9" s="24"/>
      <c r="AHS9" s="24"/>
      <c r="AHT9" s="24"/>
      <c r="AHU9" s="24"/>
      <c r="AHV9" s="24"/>
      <c r="AHW9" s="24"/>
      <c r="AHX9" s="24"/>
      <c r="AHY9" s="24"/>
      <c r="AHZ9" s="24"/>
      <c r="AIA9" s="24"/>
      <c r="AIB9" s="24"/>
      <c r="AIC9" s="24"/>
      <c r="AID9" s="24"/>
      <c r="AIE9" s="24"/>
      <c r="AIF9" s="24"/>
      <c r="AIG9" s="24"/>
      <c r="AIH9" s="24"/>
      <c r="AII9" s="24"/>
      <c r="AIJ9" s="24"/>
      <c r="AIK9" s="24"/>
      <c r="AIL9" s="24"/>
      <c r="AIM9" s="24"/>
      <c r="AIN9" s="24"/>
      <c r="AIO9" s="24"/>
      <c r="AIP9" s="24"/>
      <c r="AIQ9" s="24"/>
      <c r="AIR9" s="24"/>
      <c r="AIS9" s="24"/>
      <c r="AIT9" s="24"/>
      <c r="AIU9" s="24"/>
      <c r="AIV9" s="24"/>
      <c r="AIW9" s="24"/>
      <c r="AIX9" s="24"/>
      <c r="AIY9" s="24"/>
      <c r="AIZ9" s="24"/>
      <c r="AJA9" s="24"/>
      <c r="AJB9" s="24"/>
      <c r="AJC9" s="24"/>
      <c r="AJD9" s="24"/>
      <c r="AJE9" s="24"/>
      <c r="AJF9" s="24"/>
      <c r="AJG9" s="24"/>
      <c r="AJH9" s="24"/>
      <c r="AJI9" s="24"/>
      <c r="AJJ9" s="24"/>
      <c r="AJK9" s="24"/>
      <c r="AJL9" s="24"/>
      <c r="AJM9" s="24"/>
      <c r="AJN9" s="24"/>
      <c r="AJO9" s="24"/>
      <c r="AJP9" s="24"/>
      <c r="AJQ9" s="24"/>
      <c r="AJR9" s="24"/>
      <c r="AJS9" s="24"/>
      <c r="AJT9" s="24"/>
      <c r="AJU9" s="24"/>
      <c r="AJV9" s="24"/>
      <c r="AJW9" s="24"/>
      <c r="AJX9" s="24"/>
      <c r="AJY9" s="24"/>
      <c r="AJZ9" s="24"/>
      <c r="AKA9" s="24"/>
      <c r="AKB9" s="24"/>
      <c r="AKC9" s="24"/>
      <c r="AKD9" s="24"/>
      <c r="AKE9" s="24"/>
      <c r="AKF9" s="24"/>
      <c r="AKG9" s="24"/>
      <c r="AKH9" s="24"/>
      <c r="AKI9" s="24"/>
      <c r="AKJ9" s="24"/>
      <c r="AKK9" s="24"/>
      <c r="AKL9" s="24"/>
      <c r="AKM9" s="24"/>
      <c r="AKN9" s="24"/>
      <c r="AKO9" s="24"/>
      <c r="AKP9" s="24"/>
      <c r="AKQ9" s="24"/>
      <c r="AKR9" s="24"/>
      <c r="AKS9" s="24"/>
      <c r="AKT9" s="24"/>
      <c r="AKU9" s="24"/>
      <c r="AKV9" s="24"/>
      <c r="AKW9" s="24"/>
      <c r="AKX9" s="24"/>
      <c r="AKY9" s="24"/>
      <c r="AKZ9" s="24"/>
      <c r="ALA9" s="24"/>
      <c r="ALB9" s="24"/>
      <c r="ALC9" s="24"/>
      <c r="ALD9" s="24"/>
      <c r="ALE9" s="24"/>
      <c r="ALF9" s="24"/>
      <c r="ALG9" s="24"/>
      <c r="ALH9" s="24"/>
      <c r="ALI9" s="24"/>
      <c r="ALJ9" s="24"/>
      <c r="ALK9" s="24"/>
      <c r="ALL9" s="24"/>
      <c r="ALM9" s="24"/>
      <c r="ALN9" s="24"/>
      <c r="ALO9" s="24"/>
      <c r="ALP9" s="24"/>
      <c r="ALQ9" s="24"/>
      <c r="ALR9" s="24"/>
      <c r="ALS9" s="24"/>
      <c r="ALT9" s="24"/>
      <c r="ALU9" s="24"/>
      <c r="ALV9" s="24"/>
      <c r="ALW9" s="24"/>
      <c r="ALX9" s="24"/>
      <c r="ALY9" s="24"/>
      <c r="ALZ9" s="24"/>
      <c r="AMA9" s="24"/>
      <c r="AMB9" s="24"/>
      <c r="AMC9" s="24"/>
      <c r="AMD9" s="24"/>
      <c r="AME9" s="24"/>
      <c r="AMF9" s="24"/>
      <c r="AMG9" s="24"/>
      <c r="AMH9" s="24"/>
      <c r="AMI9" s="24"/>
      <c r="AMJ9" s="24"/>
      <c r="AMK9" s="24"/>
      <c r="AML9" s="24"/>
      <c r="AMM9" s="24"/>
      <c r="AMN9" s="24"/>
      <c r="AMO9" s="24"/>
      <c r="AMP9" s="24"/>
      <c r="AMQ9" s="24"/>
      <c r="AMR9" s="24"/>
      <c r="AMS9" s="24"/>
      <c r="AMT9" s="24"/>
      <c r="AMU9" s="24"/>
      <c r="AMV9" s="24"/>
      <c r="AMW9" s="24"/>
      <c r="AMX9" s="24"/>
      <c r="AMY9" s="24"/>
      <c r="AMZ9" s="24"/>
      <c r="ANA9" s="24"/>
      <c r="ANB9" s="24"/>
      <c r="ANC9" s="24"/>
      <c r="AND9" s="24"/>
      <c r="ANE9" s="24"/>
      <c r="ANF9" s="24"/>
      <c r="ANG9" s="24"/>
      <c r="ANH9" s="24"/>
      <c r="ANI9" s="24"/>
      <c r="ANJ9" s="24"/>
      <c r="ANK9" s="24"/>
      <c r="ANL9" s="24"/>
      <c r="ANM9" s="24"/>
      <c r="ANN9" s="24"/>
      <c r="ANO9" s="24"/>
      <c r="ANP9" s="24"/>
      <c r="ANQ9" s="24"/>
      <c r="ANR9" s="24"/>
      <c r="ANS9" s="24"/>
      <c r="ANT9" s="24"/>
      <c r="ANU9" s="24"/>
      <c r="ANV9" s="24"/>
      <c r="ANW9" s="24"/>
      <c r="ANX9" s="24"/>
      <c r="ANY9" s="24"/>
      <c r="ANZ9" s="24"/>
      <c r="AOA9" s="24"/>
      <c r="AOB9" s="24"/>
      <c r="AOC9" s="24"/>
      <c r="AOD9" s="24"/>
      <c r="AOE9" s="24"/>
      <c r="AOF9" s="24"/>
      <c r="AOG9" s="24"/>
      <c r="AOH9" s="24"/>
      <c r="AOI9" s="24"/>
      <c r="AOJ9" s="24"/>
      <c r="AOK9" s="24"/>
      <c r="AOL9" s="24"/>
      <c r="AOM9" s="24"/>
      <c r="AON9" s="24"/>
      <c r="AOO9" s="24"/>
      <c r="AOP9" s="24"/>
      <c r="AOQ9" s="24"/>
      <c r="AOR9" s="24"/>
      <c r="AOS9" s="24"/>
      <c r="AOT9" s="24"/>
      <c r="AOU9" s="24"/>
      <c r="AOV9" s="24"/>
      <c r="AOW9" s="24"/>
      <c r="AOX9" s="24"/>
      <c r="AOY9" s="24"/>
      <c r="AOZ9" s="24"/>
      <c r="APA9" s="24"/>
      <c r="APB9" s="24"/>
      <c r="APC9" s="24"/>
      <c r="APD9" s="24"/>
      <c r="APE9" s="24"/>
      <c r="APF9" s="24"/>
      <c r="APG9" s="24"/>
      <c r="APH9" s="24"/>
      <c r="API9" s="24"/>
      <c r="APJ9" s="24"/>
      <c r="APK9" s="24"/>
      <c r="APL9" s="24"/>
      <c r="APM9" s="24"/>
      <c r="APN9" s="24"/>
      <c r="APO9" s="24"/>
      <c r="APP9" s="24"/>
      <c r="APQ9" s="24"/>
      <c r="APR9" s="24"/>
      <c r="APS9" s="24"/>
      <c r="APT9" s="24"/>
      <c r="APU9" s="24"/>
      <c r="APV9" s="24"/>
      <c r="APW9" s="24"/>
      <c r="APX9" s="24"/>
      <c r="APY9" s="24"/>
      <c r="APZ9" s="24"/>
      <c r="AQA9" s="24"/>
      <c r="AQB9" s="24"/>
      <c r="AQC9" s="24"/>
      <c r="AQD9" s="24"/>
      <c r="AQE9" s="24"/>
      <c r="AQF9" s="24"/>
      <c r="AQG9" s="24"/>
      <c r="AQH9" s="24"/>
      <c r="AQI9" s="24"/>
      <c r="AQJ9" s="24"/>
      <c r="AQK9" s="24"/>
      <c r="AQL9" s="24"/>
      <c r="AQM9" s="24"/>
      <c r="AQN9" s="24"/>
      <c r="AQO9" s="24"/>
      <c r="AQP9" s="24"/>
      <c r="AQQ9" s="24"/>
      <c r="AQR9" s="24"/>
      <c r="AQS9" s="24"/>
      <c r="AQT9" s="24"/>
      <c r="AQU9" s="24"/>
      <c r="AQV9" s="24"/>
      <c r="AQW9" s="24"/>
      <c r="AQX9" s="24"/>
      <c r="AQY9" s="24"/>
      <c r="AQZ9" s="24"/>
      <c r="ARA9" s="24"/>
      <c r="ARB9" s="24"/>
      <c r="ARC9" s="24"/>
      <c r="ARD9" s="24"/>
      <c r="ARE9" s="24"/>
      <c r="ARF9" s="24"/>
      <c r="ARG9" s="24"/>
      <c r="ARH9" s="24"/>
      <c r="ARI9" s="24"/>
      <c r="ARJ9" s="24"/>
      <c r="ARK9" s="24"/>
      <c r="ARL9" s="24"/>
      <c r="ARM9" s="24"/>
      <c r="ARN9" s="24"/>
      <c r="ARO9" s="24"/>
      <c r="ARP9" s="24"/>
      <c r="ARQ9" s="24"/>
      <c r="ARR9" s="24"/>
      <c r="ARS9" s="24"/>
      <c r="ART9" s="24"/>
      <c r="ARU9" s="24"/>
      <c r="ARV9" s="24"/>
      <c r="ARW9" s="24"/>
      <c r="ARX9" s="24"/>
      <c r="ARY9" s="24"/>
      <c r="ARZ9" s="24"/>
      <c r="ASA9" s="24"/>
      <c r="ASB9" s="24"/>
      <c r="ASC9" s="24"/>
      <c r="ASD9" s="24"/>
      <c r="ASE9" s="24"/>
      <c r="ASF9" s="24"/>
      <c r="ASG9" s="24"/>
      <c r="ASH9" s="24"/>
      <c r="ASI9" s="24"/>
      <c r="ASJ9" s="24"/>
      <c r="ASK9" s="24"/>
      <c r="ASL9" s="24"/>
      <c r="ASM9" s="24"/>
      <c r="ASN9" s="24"/>
      <c r="ASO9" s="24"/>
      <c r="ASP9" s="24"/>
      <c r="ASQ9" s="24"/>
      <c r="ASR9" s="24"/>
      <c r="ASS9" s="24"/>
      <c r="AST9" s="24"/>
      <c r="ASU9" s="24"/>
      <c r="ASV9" s="24"/>
      <c r="ASW9" s="24"/>
      <c r="ASX9" s="24"/>
      <c r="ASY9" s="24"/>
      <c r="ASZ9" s="24"/>
      <c r="ATA9" s="24"/>
      <c r="ATB9" s="24"/>
      <c r="ATC9" s="24"/>
      <c r="ATD9" s="24"/>
      <c r="ATE9" s="24"/>
      <c r="ATF9" s="24"/>
      <c r="ATG9" s="24"/>
      <c r="ATH9" s="24"/>
      <c r="ATI9" s="24"/>
      <c r="ATJ9" s="24"/>
      <c r="ATK9" s="24"/>
      <c r="ATL9" s="24"/>
      <c r="ATM9" s="24"/>
      <c r="ATN9" s="24"/>
      <c r="ATO9" s="24"/>
      <c r="ATP9" s="24"/>
      <c r="ATQ9" s="24"/>
      <c r="ATR9" s="24"/>
      <c r="ATS9" s="24"/>
      <c r="ATT9" s="24"/>
      <c r="ATU9" s="24"/>
      <c r="ATV9" s="24"/>
      <c r="ATW9" s="24"/>
      <c r="ATX9" s="24"/>
      <c r="ATY9" s="24"/>
      <c r="ATZ9" s="24"/>
      <c r="AUA9" s="24"/>
      <c r="AUB9" s="24"/>
      <c r="AUC9" s="24"/>
      <c r="AUD9" s="24"/>
      <c r="AUE9" s="24"/>
      <c r="AUF9" s="24"/>
      <c r="AUG9" s="24"/>
      <c r="AUH9" s="24"/>
      <c r="AUI9" s="24"/>
      <c r="AUJ9" s="24"/>
      <c r="AUK9" s="24"/>
      <c r="AUL9" s="24"/>
      <c r="AUM9" s="24"/>
      <c r="AUN9" s="24"/>
      <c r="AUO9" s="24"/>
      <c r="AUP9" s="24"/>
      <c r="AUQ9" s="24"/>
      <c r="AUR9" s="24"/>
      <c r="AUS9" s="24"/>
      <c r="AUT9" s="24"/>
      <c r="AUU9" s="24"/>
      <c r="AUV9" s="24"/>
      <c r="AUW9" s="24"/>
      <c r="AUX9" s="24"/>
      <c r="AUY9" s="24"/>
      <c r="AUZ9" s="24"/>
      <c r="AVA9" s="24"/>
      <c r="AVB9" s="24"/>
      <c r="AVC9" s="24"/>
      <c r="AVD9" s="24"/>
      <c r="AVE9" s="24"/>
      <c r="AVF9" s="24"/>
      <c r="AVG9" s="24"/>
      <c r="AVH9" s="24"/>
      <c r="AVI9" s="24"/>
      <c r="AVJ9" s="24"/>
      <c r="AVK9" s="24"/>
      <c r="AVL9" s="24"/>
      <c r="AVM9" s="24"/>
      <c r="AVN9" s="24"/>
      <c r="AVO9" s="24"/>
      <c r="AVP9" s="24"/>
      <c r="AVQ9" s="24"/>
      <c r="AVR9" s="24"/>
      <c r="AVS9" s="24"/>
      <c r="AVT9" s="24"/>
      <c r="AVU9" s="24"/>
      <c r="AVV9" s="24"/>
      <c r="AVW9" s="24"/>
      <c r="AVX9" s="24"/>
      <c r="AVY9" s="24"/>
      <c r="AVZ9" s="24"/>
      <c r="AWA9" s="24"/>
      <c r="AWB9" s="24"/>
      <c r="AWC9" s="24"/>
      <c r="AWD9" s="24"/>
      <c r="AWE9" s="24"/>
      <c r="AWF9" s="24"/>
      <c r="AWG9" s="24"/>
      <c r="AWH9" s="24"/>
      <c r="AWI9" s="24"/>
      <c r="AWJ9" s="24"/>
      <c r="AWK9" s="24"/>
      <c r="AWL9" s="24"/>
      <c r="AWM9" s="24"/>
      <c r="AWN9" s="24"/>
      <c r="AWO9" s="24"/>
      <c r="AWP9" s="24"/>
      <c r="AWQ9" s="24"/>
      <c r="AWR9" s="24"/>
      <c r="AWS9" s="24"/>
      <c r="AWT9" s="24"/>
      <c r="AWU9" s="24"/>
      <c r="AWV9" s="24"/>
      <c r="AWW9" s="24"/>
      <c r="AWX9" s="24"/>
      <c r="AWY9" s="24"/>
      <c r="AWZ9" s="24"/>
      <c r="AXA9" s="24"/>
      <c r="AXB9" s="24"/>
      <c r="AXC9" s="24"/>
      <c r="AXD9" s="24"/>
      <c r="AXE9" s="24"/>
      <c r="AXF9" s="24"/>
      <c r="AXG9" s="24"/>
      <c r="AXH9" s="24"/>
      <c r="AXI9" s="24"/>
      <c r="AXJ9" s="24"/>
      <c r="AXK9" s="24"/>
      <c r="AXL9" s="24"/>
      <c r="AXM9" s="24"/>
      <c r="AXN9" s="24"/>
      <c r="AXO9" s="24"/>
      <c r="AXP9" s="24"/>
      <c r="AXQ9" s="24"/>
      <c r="AXR9" s="24"/>
      <c r="AXS9" s="24"/>
      <c r="AXT9" s="24"/>
      <c r="AXU9" s="24"/>
      <c r="AXV9" s="24"/>
      <c r="AXW9" s="24"/>
      <c r="AXX9" s="24"/>
      <c r="AXY9" s="24"/>
      <c r="AXZ9" s="24"/>
      <c r="AYA9" s="24"/>
      <c r="AYB9" s="24"/>
      <c r="AYC9" s="24"/>
      <c r="AYD9" s="24"/>
      <c r="AYE9" s="24"/>
      <c r="AYF9" s="24"/>
      <c r="AYG9" s="24"/>
      <c r="AYH9" s="24"/>
      <c r="AYI9" s="24"/>
      <c r="AYJ9" s="24"/>
      <c r="AYK9" s="24"/>
      <c r="AYL9" s="24"/>
      <c r="AYM9" s="24"/>
      <c r="AYN9" s="24"/>
      <c r="AYO9" s="24"/>
      <c r="AYP9" s="24"/>
      <c r="AYQ9" s="24"/>
      <c r="AYR9" s="24"/>
      <c r="AYS9" s="24"/>
      <c r="AYT9" s="24"/>
      <c r="AYU9" s="24"/>
      <c r="AYV9" s="24"/>
      <c r="AYW9" s="24"/>
      <c r="AYX9" s="24"/>
      <c r="AYY9" s="24"/>
      <c r="AYZ9" s="24"/>
      <c r="AZA9" s="24"/>
      <c r="AZB9" s="24"/>
      <c r="AZC9" s="24"/>
      <c r="AZD9" s="24"/>
      <c r="AZE9" s="24"/>
      <c r="AZF9" s="24"/>
      <c r="AZG9" s="24"/>
      <c r="AZH9" s="24"/>
      <c r="AZI9" s="24"/>
      <c r="AZJ9" s="24"/>
      <c r="AZK9" s="24"/>
      <c r="AZL9" s="24"/>
      <c r="AZM9" s="24"/>
      <c r="AZN9" s="24"/>
      <c r="AZO9" s="24"/>
      <c r="AZP9" s="24"/>
      <c r="AZQ9" s="24"/>
      <c r="AZR9" s="24"/>
      <c r="AZS9" s="24"/>
      <c r="AZT9" s="24"/>
      <c r="AZU9" s="24"/>
      <c r="AZV9" s="24"/>
      <c r="AZW9" s="24"/>
      <c r="AZX9" s="24"/>
      <c r="AZY9" s="24"/>
      <c r="AZZ9" s="24"/>
      <c r="BAA9" s="24"/>
      <c r="BAB9" s="24"/>
      <c r="BAC9" s="24"/>
      <c r="BAD9" s="24"/>
      <c r="BAE9" s="24"/>
      <c r="BAF9" s="24"/>
      <c r="BAG9" s="24"/>
      <c r="BAH9" s="24"/>
      <c r="BAI9" s="24"/>
      <c r="BAJ9" s="24"/>
      <c r="BAK9" s="24"/>
      <c r="BAL9" s="24"/>
      <c r="BAM9" s="24"/>
      <c r="BAN9" s="24"/>
      <c r="BAO9" s="24"/>
      <c r="BAP9" s="24"/>
    </row>
    <row r="10" spans="1:1394" s="19" customFormat="1" x14ac:dyDescent="0.25">
      <c r="A10" s="19" t="str">
        <f>IF(YEAR(G10)=2024,#REF!,"")</f>
        <v/>
      </c>
      <c r="B10" s="19" t="str">
        <f>IF(YEAR(G10)=2025,#REF!,"")</f>
        <v/>
      </c>
      <c r="C10" s="19" t="str">
        <f t="shared" si="0"/>
        <v>Afternoon44930</v>
      </c>
      <c r="D10" s="19" t="str">
        <f>IF('by region'!$C$2="Any","Any",'Turf only'!V10)&amp;M10&amp;IF('by region'!$I$2="Any","Any",N10)&amp;G10</f>
        <v>AnyJumpAny44930</v>
      </c>
      <c r="E10" s="19" t="e">
        <f>IF(I10=#REF!,'Turf only'!G10,"")</f>
        <v>#REF!</v>
      </c>
      <c r="F10" s="19" t="e">
        <f t="shared" si="1"/>
        <v>#REF!</v>
      </c>
      <c r="G10" s="15">
        <v>44930</v>
      </c>
      <c r="H10" s="16" t="s">
        <v>27</v>
      </c>
      <c r="I10" s="16" t="s">
        <v>61</v>
      </c>
      <c r="J10" s="16" t="s">
        <v>9</v>
      </c>
      <c r="K10" s="14" t="s">
        <v>24</v>
      </c>
      <c r="L10" s="14" t="s">
        <v>17</v>
      </c>
      <c r="M10" s="16" t="s">
        <v>12</v>
      </c>
      <c r="N10" s="16" t="s">
        <v>13</v>
      </c>
      <c r="O10" s="16" t="s">
        <v>14</v>
      </c>
      <c r="P10" s="23">
        <f t="shared" si="2"/>
        <v>1</v>
      </c>
      <c r="Q10" s="23" cm="1">
        <f t="array" ref="Q10">SUMPRODUCT(($G$2:$G$2765=G10)*(P10&gt;$P$2:$P$2765))+1</f>
        <v>1</v>
      </c>
      <c r="R10" s="23" t="e">
        <f>(Q10*100000)+#REF!</f>
        <v>#REF!</v>
      </c>
      <c r="S10" s="19" t="e" cm="1">
        <f t="array" ref="S10">SUMPRODUCT(($G$2:$G$2765=G10)*(R10&gt;$R$2:$R$2765))+1</f>
        <v>#REF!</v>
      </c>
      <c r="T10" s="19" t="str">
        <f t="shared" si="3"/>
        <v xml:space="preserve">Hereford </v>
      </c>
      <c r="U10" s="19">
        <v>0</v>
      </c>
      <c r="V10" s="19" t="s">
        <v>19</v>
      </c>
      <c r="W10" s="19">
        <f t="shared" si="4"/>
        <v>2023</v>
      </c>
      <c r="X10" s="24"/>
      <c r="Y10" s="24"/>
      <c r="Z10" s="24"/>
      <c r="AA10" s="24"/>
      <c r="AB10" s="24"/>
      <c r="AC10" s="24"/>
      <c r="AD10" s="24"/>
      <c r="AE10" s="24"/>
      <c r="AF10" s="24"/>
      <c r="AG10" s="24"/>
      <c r="AH10" s="24"/>
      <c r="AI10" s="24"/>
      <c r="AJ10" s="24"/>
      <c r="AK10" s="24"/>
      <c r="AL10" s="24"/>
      <c r="AM10" s="24"/>
      <c r="AN10" s="24"/>
      <c r="AO10" s="24"/>
      <c r="AP10" s="24"/>
      <c r="AQ10" s="24"/>
      <c r="AR10" s="24"/>
      <c r="AS10" s="24"/>
      <c r="AT10" s="24"/>
      <c r="AU10" s="24"/>
      <c r="AV10" s="24"/>
      <c r="AW10" s="24"/>
      <c r="AX10" s="24"/>
      <c r="AY10" s="24"/>
      <c r="AZ10" s="24"/>
      <c r="BA10" s="24"/>
      <c r="BB10" s="24"/>
      <c r="BC10" s="24"/>
      <c r="BD10" s="24"/>
      <c r="BE10" s="24"/>
      <c r="BF10" s="24"/>
      <c r="BG10" s="24"/>
      <c r="BH10" s="24"/>
      <c r="BI10" s="24"/>
      <c r="BJ10" s="24"/>
      <c r="BK10" s="24"/>
      <c r="BL10" s="24"/>
      <c r="BM10" s="24"/>
      <c r="BN10" s="24"/>
      <c r="BO10" s="24"/>
      <c r="BP10" s="24"/>
      <c r="BQ10" s="24"/>
      <c r="BR10" s="24"/>
      <c r="BS10" s="24"/>
      <c r="BT10" s="24"/>
      <c r="BU10" s="24"/>
      <c r="BV10" s="24"/>
      <c r="BW10" s="24"/>
      <c r="BX10" s="24"/>
      <c r="BY10" s="24"/>
      <c r="BZ10" s="24"/>
      <c r="CA10" s="24"/>
      <c r="CB10" s="24"/>
      <c r="CC10" s="24"/>
      <c r="CD10" s="24"/>
      <c r="CE10" s="24"/>
      <c r="CF10" s="24"/>
      <c r="CG10" s="24"/>
      <c r="CH10" s="24"/>
      <c r="CI10" s="24"/>
      <c r="CJ10" s="24"/>
      <c r="CK10" s="24"/>
      <c r="CL10" s="24"/>
      <c r="CM10" s="24"/>
      <c r="CN10" s="24"/>
      <c r="CO10" s="24"/>
      <c r="CP10" s="24"/>
      <c r="CQ10" s="24"/>
      <c r="CR10" s="24"/>
      <c r="CS10" s="24"/>
      <c r="CT10" s="24"/>
      <c r="CU10" s="24"/>
      <c r="CV10" s="24"/>
      <c r="CW10" s="24"/>
      <c r="CX10" s="24"/>
      <c r="CY10" s="24"/>
      <c r="CZ10" s="24"/>
      <c r="DA10" s="24"/>
      <c r="DB10" s="24"/>
      <c r="DC10" s="24"/>
      <c r="DD10" s="24"/>
      <c r="DE10" s="24"/>
      <c r="DF10" s="24"/>
      <c r="DG10" s="24"/>
      <c r="DH10" s="24"/>
      <c r="DI10" s="24"/>
      <c r="DJ10" s="24"/>
      <c r="DK10" s="24"/>
      <c r="DL10" s="24"/>
      <c r="DM10" s="24"/>
      <c r="DN10" s="24"/>
      <c r="DO10" s="24"/>
      <c r="DP10" s="24"/>
      <c r="DQ10" s="24"/>
      <c r="DR10" s="24"/>
      <c r="DS10" s="24"/>
      <c r="DT10" s="24"/>
      <c r="DU10" s="24"/>
      <c r="DV10" s="24"/>
      <c r="DW10" s="24"/>
      <c r="DX10" s="24"/>
      <c r="DY10" s="24"/>
      <c r="DZ10" s="24"/>
      <c r="EA10" s="24"/>
      <c r="EB10" s="24"/>
      <c r="EC10" s="24"/>
      <c r="ED10" s="24"/>
      <c r="EE10" s="24"/>
      <c r="EF10" s="24"/>
      <c r="EG10" s="24"/>
      <c r="EH10" s="24"/>
      <c r="EI10" s="24"/>
      <c r="EJ10" s="24"/>
      <c r="EK10" s="24"/>
      <c r="EL10" s="24"/>
      <c r="EM10" s="24"/>
      <c r="EN10" s="24"/>
      <c r="EO10" s="24"/>
      <c r="EP10" s="24"/>
      <c r="EQ10" s="24"/>
      <c r="ER10" s="24"/>
      <c r="ES10" s="24"/>
      <c r="ET10" s="24"/>
      <c r="EU10" s="24"/>
      <c r="EV10" s="24"/>
      <c r="EW10" s="24"/>
      <c r="EX10" s="24"/>
      <c r="EY10" s="24"/>
      <c r="EZ10" s="24"/>
      <c r="FA10" s="24"/>
      <c r="FB10" s="24"/>
      <c r="FC10" s="24"/>
      <c r="FD10" s="24"/>
      <c r="FE10" s="24"/>
      <c r="FF10" s="24"/>
      <c r="FG10" s="24"/>
      <c r="FH10" s="24"/>
      <c r="FI10" s="24"/>
      <c r="FJ10" s="24"/>
      <c r="FK10" s="24"/>
      <c r="FL10" s="24"/>
      <c r="FM10" s="24"/>
      <c r="FN10" s="24"/>
      <c r="FO10" s="24"/>
      <c r="FP10" s="24"/>
      <c r="FQ10" s="24"/>
      <c r="FR10" s="24"/>
      <c r="FS10" s="24"/>
      <c r="FT10" s="24"/>
      <c r="FU10" s="24"/>
      <c r="FV10" s="24"/>
      <c r="FW10" s="24"/>
      <c r="FX10" s="24"/>
      <c r="FY10" s="24"/>
      <c r="FZ10" s="24"/>
      <c r="GA10" s="24"/>
      <c r="GB10" s="24"/>
      <c r="GC10" s="24"/>
      <c r="GD10" s="24"/>
      <c r="GE10" s="24"/>
      <c r="GF10" s="24"/>
      <c r="GG10" s="24"/>
      <c r="GH10" s="24"/>
      <c r="GI10" s="24"/>
      <c r="GJ10" s="24"/>
      <c r="GK10" s="24"/>
      <c r="GL10" s="24"/>
      <c r="GM10" s="24"/>
      <c r="GN10" s="24"/>
      <c r="GO10" s="24"/>
      <c r="GP10" s="24"/>
      <c r="GQ10" s="24"/>
      <c r="GR10" s="24"/>
      <c r="GS10" s="24"/>
      <c r="GT10" s="24"/>
      <c r="GU10" s="24"/>
      <c r="GV10" s="24"/>
      <c r="GW10" s="24"/>
      <c r="GX10" s="24"/>
      <c r="GY10" s="24"/>
      <c r="GZ10" s="24"/>
      <c r="HA10" s="24"/>
      <c r="HB10" s="24"/>
      <c r="HC10" s="24"/>
      <c r="HD10" s="24"/>
      <c r="HE10" s="24"/>
      <c r="HF10" s="24"/>
      <c r="HG10" s="24"/>
      <c r="HH10" s="24"/>
      <c r="HI10" s="24"/>
      <c r="HJ10" s="24"/>
      <c r="HK10" s="24"/>
      <c r="HL10" s="24"/>
      <c r="HM10" s="24"/>
      <c r="HN10" s="24"/>
      <c r="HO10" s="24"/>
      <c r="HP10" s="24"/>
      <c r="HQ10" s="24"/>
      <c r="HR10" s="24"/>
      <c r="HS10" s="24"/>
      <c r="HT10" s="24"/>
      <c r="HU10" s="24"/>
      <c r="HV10" s="24"/>
      <c r="HW10" s="24"/>
      <c r="HX10" s="24"/>
      <c r="HY10" s="24"/>
      <c r="HZ10" s="24"/>
      <c r="IA10" s="24"/>
      <c r="IB10" s="24"/>
      <c r="IC10" s="24"/>
      <c r="ID10" s="24"/>
      <c r="IE10" s="24"/>
      <c r="IF10" s="24"/>
      <c r="IG10" s="24"/>
      <c r="IH10" s="24"/>
      <c r="II10" s="24"/>
      <c r="IJ10" s="24"/>
      <c r="IK10" s="24"/>
      <c r="IL10" s="24"/>
      <c r="IM10" s="24"/>
      <c r="IN10" s="24"/>
      <c r="IO10" s="24"/>
      <c r="IP10" s="24"/>
      <c r="IQ10" s="24"/>
      <c r="IR10" s="24"/>
      <c r="IS10" s="24"/>
      <c r="IT10" s="24"/>
      <c r="IU10" s="24"/>
      <c r="IV10" s="24"/>
      <c r="IW10" s="24"/>
      <c r="IX10" s="24"/>
      <c r="IY10" s="24"/>
      <c r="IZ10" s="24"/>
      <c r="JA10" s="24"/>
      <c r="JB10" s="24"/>
      <c r="JC10" s="24"/>
      <c r="JD10" s="24"/>
      <c r="JE10" s="24"/>
      <c r="JF10" s="24"/>
      <c r="JG10" s="24"/>
      <c r="JH10" s="24"/>
      <c r="JI10" s="24"/>
      <c r="JJ10" s="24"/>
      <c r="JK10" s="24"/>
      <c r="JL10" s="24"/>
      <c r="JM10" s="24"/>
      <c r="JN10" s="24"/>
      <c r="JO10" s="24"/>
      <c r="JP10" s="24"/>
      <c r="JQ10" s="24"/>
      <c r="JR10" s="24"/>
      <c r="JS10" s="24"/>
      <c r="JT10" s="24"/>
      <c r="JU10" s="24"/>
      <c r="JV10" s="24"/>
      <c r="JW10" s="24"/>
      <c r="JX10" s="24"/>
      <c r="JY10" s="24"/>
      <c r="JZ10" s="24"/>
      <c r="KA10" s="24"/>
      <c r="KB10" s="24"/>
      <c r="KC10" s="24"/>
      <c r="KD10" s="24"/>
      <c r="KE10" s="24"/>
      <c r="KF10" s="24"/>
      <c r="KG10" s="24"/>
      <c r="KH10" s="24"/>
      <c r="KI10" s="24"/>
      <c r="KJ10" s="24"/>
      <c r="KK10" s="24"/>
      <c r="KL10" s="24"/>
      <c r="KM10" s="24"/>
      <c r="KN10" s="24"/>
      <c r="KO10" s="24"/>
      <c r="KP10" s="24"/>
      <c r="KQ10" s="24"/>
      <c r="KR10" s="24"/>
      <c r="KS10" s="24"/>
      <c r="KT10" s="24"/>
      <c r="KU10" s="24"/>
      <c r="KV10" s="24"/>
      <c r="KW10" s="24"/>
      <c r="KX10" s="24"/>
      <c r="KY10" s="24"/>
      <c r="KZ10" s="24"/>
      <c r="LA10" s="24"/>
      <c r="LB10" s="24"/>
      <c r="LC10" s="24"/>
      <c r="LD10" s="24"/>
      <c r="LE10" s="24"/>
      <c r="LF10" s="24"/>
      <c r="LG10" s="24"/>
      <c r="LH10" s="24"/>
      <c r="LI10" s="24"/>
      <c r="LJ10" s="24"/>
      <c r="LK10" s="24"/>
      <c r="LL10" s="24"/>
      <c r="LM10" s="24"/>
      <c r="LN10" s="24"/>
      <c r="LO10" s="24"/>
      <c r="LP10" s="24"/>
      <c r="LQ10" s="24"/>
      <c r="LR10" s="24"/>
      <c r="LS10" s="24"/>
      <c r="LT10" s="24"/>
      <c r="LU10" s="24"/>
      <c r="LV10" s="24"/>
      <c r="LW10" s="24"/>
      <c r="LX10" s="24"/>
      <c r="LY10" s="24"/>
      <c r="LZ10" s="24"/>
      <c r="MA10" s="24"/>
      <c r="MB10" s="24"/>
      <c r="MC10" s="24"/>
      <c r="MD10" s="24"/>
      <c r="ME10" s="24"/>
      <c r="MF10" s="24"/>
      <c r="MG10" s="24"/>
      <c r="MH10" s="24"/>
      <c r="MI10" s="24"/>
      <c r="MJ10" s="24"/>
      <c r="MK10" s="24"/>
      <c r="ML10" s="24"/>
      <c r="MM10" s="24"/>
      <c r="MN10" s="24"/>
      <c r="MO10" s="24"/>
      <c r="MP10" s="24"/>
      <c r="MQ10" s="24"/>
      <c r="MR10" s="24"/>
      <c r="MS10" s="24"/>
      <c r="MT10" s="24"/>
      <c r="MU10" s="24"/>
      <c r="MV10" s="24"/>
      <c r="MW10" s="24"/>
      <c r="MX10" s="24"/>
      <c r="MY10" s="24"/>
      <c r="MZ10" s="24"/>
      <c r="NA10" s="24"/>
      <c r="NB10" s="24"/>
      <c r="NC10" s="24"/>
      <c r="ND10" s="24"/>
      <c r="NE10" s="24"/>
      <c r="NF10" s="24"/>
      <c r="NG10" s="24"/>
      <c r="NH10" s="24"/>
      <c r="NI10" s="24"/>
      <c r="NJ10" s="24"/>
      <c r="NK10" s="24"/>
      <c r="NL10" s="24"/>
      <c r="NM10" s="24"/>
      <c r="NN10" s="24"/>
      <c r="NO10" s="24"/>
      <c r="NP10" s="24"/>
      <c r="NQ10" s="24"/>
      <c r="NR10" s="24"/>
      <c r="NS10" s="24"/>
      <c r="NT10" s="24"/>
      <c r="NU10" s="24"/>
      <c r="NV10" s="24"/>
      <c r="NW10" s="24"/>
      <c r="NX10" s="24"/>
      <c r="NY10" s="24"/>
      <c r="NZ10" s="24"/>
      <c r="OA10" s="24"/>
      <c r="OB10" s="24"/>
      <c r="OC10" s="24"/>
      <c r="OD10" s="24"/>
      <c r="OE10" s="24"/>
      <c r="OF10" s="24"/>
      <c r="OG10" s="24"/>
      <c r="OH10" s="24"/>
      <c r="OI10" s="24"/>
      <c r="OJ10" s="24"/>
      <c r="OK10" s="24"/>
      <c r="OL10" s="24"/>
      <c r="OM10" s="24"/>
      <c r="ON10" s="24"/>
      <c r="OO10" s="24"/>
      <c r="OP10" s="24"/>
      <c r="OQ10" s="24"/>
      <c r="OR10" s="24"/>
      <c r="OS10" s="24"/>
      <c r="OT10" s="24"/>
      <c r="OU10" s="24"/>
      <c r="OV10" s="24"/>
      <c r="OW10" s="24"/>
      <c r="OX10" s="24"/>
      <c r="OY10" s="24"/>
      <c r="OZ10" s="24"/>
      <c r="PA10" s="24"/>
      <c r="PB10" s="24"/>
      <c r="PC10" s="24"/>
      <c r="PD10" s="24"/>
      <c r="PE10" s="24"/>
      <c r="PF10" s="24"/>
      <c r="PG10" s="24"/>
      <c r="PH10" s="24"/>
      <c r="PI10" s="24"/>
      <c r="PJ10" s="24"/>
      <c r="PK10" s="24"/>
      <c r="PL10" s="24"/>
      <c r="PM10" s="24"/>
      <c r="PN10" s="24"/>
      <c r="PO10" s="24"/>
      <c r="PP10" s="24"/>
      <c r="PQ10" s="24"/>
      <c r="PR10" s="24"/>
      <c r="PS10" s="24"/>
      <c r="PT10" s="24"/>
      <c r="PU10" s="24"/>
      <c r="PV10" s="24"/>
      <c r="PW10" s="24"/>
      <c r="PX10" s="24"/>
      <c r="PY10" s="24"/>
      <c r="PZ10" s="24"/>
      <c r="QA10" s="24"/>
      <c r="QB10" s="24"/>
      <c r="QC10" s="24"/>
      <c r="QD10" s="24"/>
      <c r="QE10" s="24"/>
      <c r="QF10" s="24"/>
      <c r="QG10" s="24"/>
      <c r="QH10" s="24"/>
      <c r="QI10" s="24"/>
      <c r="QJ10" s="24"/>
      <c r="QK10" s="24"/>
      <c r="QL10" s="24"/>
      <c r="QM10" s="24"/>
      <c r="QN10" s="24"/>
      <c r="QO10" s="24"/>
      <c r="QP10" s="24"/>
      <c r="QQ10" s="24"/>
      <c r="QR10" s="24"/>
      <c r="QS10" s="24"/>
      <c r="QT10" s="24"/>
      <c r="QU10" s="24"/>
      <c r="QV10" s="24"/>
      <c r="QW10" s="24"/>
      <c r="QX10" s="24"/>
      <c r="QY10" s="24"/>
      <c r="QZ10" s="24"/>
      <c r="RA10" s="24"/>
      <c r="RB10" s="24"/>
      <c r="RC10" s="24"/>
      <c r="RD10" s="24"/>
      <c r="RE10" s="24"/>
      <c r="RF10" s="24"/>
      <c r="RG10" s="24"/>
      <c r="RH10" s="24"/>
      <c r="RI10" s="24"/>
      <c r="RJ10" s="24"/>
      <c r="RK10" s="24"/>
      <c r="RL10" s="24"/>
      <c r="RM10" s="24"/>
      <c r="RN10" s="24"/>
      <c r="RO10" s="24"/>
      <c r="RP10" s="24"/>
      <c r="RQ10" s="24"/>
      <c r="RR10" s="24"/>
      <c r="RS10" s="24"/>
      <c r="RT10" s="24"/>
      <c r="RU10" s="24"/>
      <c r="RV10" s="24"/>
      <c r="RW10" s="24"/>
      <c r="RX10" s="24"/>
      <c r="RY10" s="24"/>
      <c r="RZ10" s="24"/>
      <c r="SA10" s="24"/>
      <c r="SB10" s="24"/>
      <c r="SC10" s="24"/>
      <c r="SD10" s="24"/>
      <c r="SE10" s="24"/>
      <c r="SF10" s="24"/>
      <c r="SG10" s="24"/>
      <c r="SH10" s="24"/>
      <c r="SI10" s="24"/>
      <c r="SJ10" s="24"/>
      <c r="SK10" s="24"/>
      <c r="SL10" s="24"/>
      <c r="SM10" s="24"/>
      <c r="SN10" s="24"/>
      <c r="SO10" s="24"/>
      <c r="SP10" s="24"/>
      <c r="SQ10" s="24"/>
      <c r="SR10" s="24"/>
      <c r="SS10" s="24"/>
      <c r="ST10" s="24"/>
      <c r="SU10" s="24"/>
      <c r="SV10" s="24"/>
      <c r="SW10" s="24"/>
      <c r="SX10" s="24"/>
      <c r="SY10" s="24"/>
      <c r="SZ10" s="24"/>
      <c r="TA10" s="24"/>
      <c r="TB10" s="24"/>
      <c r="TC10" s="24"/>
      <c r="TD10" s="24"/>
      <c r="TE10" s="24"/>
      <c r="TF10" s="24"/>
      <c r="TG10" s="24"/>
      <c r="TH10" s="24"/>
      <c r="TI10" s="24"/>
      <c r="TJ10" s="24"/>
      <c r="TK10" s="24"/>
      <c r="TL10" s="24"/>
      <c r="TM10" s="24"/>
      <c r="TN10" s="24"/>
      <c r="TO10" s="24"/>
      <c r="TP10" s="24"/>
      <c r="TQ10" s="24"/>
      <c r="TR10" s="24"/>
      <c r="TS10" s="24"/>
      <c r="TT10" s="24"/>
      <c r="TU10" s="24"/>
      <c r="TV10" s="24"/>
      <c r="TW10" s="24"/>
      <c r="TX10" s="24"/>
      <c r="TY10" s="24"/>
      <c r="TZ10" s="24"/>
      <c r="UA10" s="24"/>
      <c r="UB10" s="24"/>
      <c r="UC10" s="24"/>
      <c r="UD10" s="24"/>
      <c r="UE10" s="24"/>
      <c r="UF10" s="24"/>
      <c r="UG10" s="24"/>
      <c r="UH10" s="24"/>
      <c r="UI10" s="24"/>
      <c r="UJ10" s="24"/>
      <c r="UK10" s="24"/>
      <c r="UL10" s="24"/>
      <c r="UM10" s="24"/>
      <c r="UN10" s="24"/>
      <c r="UO10" s="24"/>
      <c r="UP10" s="24"/>
      <c r="UQ10" s="24"/>
      <c r="UR10" s="24"/>
      <c r="US10" s="24"/>
      <c r="UT10" s="24"/>
      <c r="UU10" s="24"/>
      <c r="UV10" s="24"/>
      <c r="UW10" s="24"/>
      <c r="UX10" s="24"/>
      <c r="UY10" s="24"/>
      <c r="UZ10" s="24"/>
      <c r="VA10" s="24"/>
      <c r="VB10" s="24"/>
      <c r="VC10" s="24"/>
      <c r="VD10" s="24"/>
      <c r="VE10" s="24"/>
      <c r="VF10" s="24"/>
      <c r="VG10" s="24"/>
      <c r="VH10" s="24"/>
      <c r="VI10" s="24"/>
      <c r="VJ10" s="24"/>
      <c r="VK10" s="24"/>
      <c r="VL10" s="24"/>
      <c r="VM10" s="24"/>
      <c r="VN10" s="24"/>
      <c r="VO10" s="24"/>
      <c r="VP10" s="24"/>
      <c r="VQ10" s="24"/>
      <c r="VR10" s="24"/>
      <c r="VS10" s="24"/>
      <c r="VT10" s="24"/>
      <c r="VU10" s="24"/>
      <c r="VV10" s="24"/>
      <c r="VW10" s="24"/>
      <c r="VX10" s="24"/>
      <c r="VY10" s="24"/>
      <c r="VZ10" s="24"/>
      <c r="WA10" s="24"/>
      <c r="WB10" s="24"/>
      <c r="WC10" s="24"/>
      <c r="WD10" s="24"/>
      <c r="WE10" s="24"/>
      <c r="WF10" s="24"/>
      <c r="WG10" s="24"/>
      <c r="WH10" s="24"/>
      <c r="WI10" s="24"/>
      <c r="WJ10" s="24"/>
      <c r="WK10" s="24"/>
      <c r="WL10" s="24"/>
      <c r="WM10" s="24"/>
      <c r="WN10" s="24"/>
      <c r="WO10" s="24"/>
      <c r="WP10" s="24"/>
      <c r="WQ10" s="24"/>
      <c r="WR10" s="24"/>
      <c r="WS10" s="24"/>
      <c r="WT10" s="24"/>
      <c r="WU10" s="24"/>
      <c r="WV10" s="24"/>
      <c r="WW10" s="24"/>
      <c r="WX10" s="24"/>
      <c r="WY10" s="24"/>
      <c r="WZ10" s="24"/>
      <c r="XA10" s="24"/>
      <c r="XB10" s="24"/>
      <c r="XC10" s="24"/>
      <c r="XD10" s="24"/>
      <c r="XE10" s="24"/>
      <c r="XF10" s="24"/>
      <c r="XG10" s="24"/>
      <c r="XH10" s="24"/>
      <c r="XI10" s="24"/>
      <c r="XJ10" s="24"/>
      <c r="XK10" s="24"/>
      <c r="XL10" s="24"/>
      <c r="XM10" s="24"/>
      <c r="XN10" s="24"/>
      <c r="XO10" s="24"/>
      <c r="XP10" s="24"/>
      <c r="XQ10" s="24"/>
      <c r="XR10" s="24"/>
      <c r="XS10" s="24"/>
      <c r="XT10" s="24"/>
      <c r="XU10" s="24"/>
      <c r="XV10" s="24"/>
      <c r="XW10" s="24"/>
      <c r="XX10" s="24"/>
      <c r="XY10" s="24"/>
      <c r="XZ10" s="24"/>
      <c r="YA10" s="24"/>
      <c r="YB10" s="24"/>
      <c r="YC10" s="24"/>
      <c r="YD10" s="24"/>
      <c r="YE10" s="24"/>
      <c r="YF10" s="24"/>
      <c r="YG10" s="24"/>
      <c r="YH10" s="24"/>
      <c r="YI10" s="24"/>
      <c r="YJ10" s="24"/>
      <c r="YK10" s="24"/>
      <c r="YL10" s="24"/>
      <c r="YM10" s="24"/>
      <c r="YN10" s="24"/>
      <c r="YO10" s="24"/>
      <c r="YP10" s="24"/>
      <c r="YQ10" s="24"/>
      <c r="YR10" s="24"/>
      <c r="YS10" s="24"/>
      <c r="YT10" s="24"/>
      <c r="YU10" s="24"/>
      <c r="YV10" s="24"/>
      <c r="YW10" s="24"/>
      <c r="YX10" s="24"/>
      <c r="YY10" s="24"/>
      <c r="YZ10" s="24"/>
      <c r="ZA10" s="24"/>
      <c r="ZB10" s="24"/>
      <c r="ZC10" s="24"/>
      <c r="ZD10" s="24"/>
      <c r="ZE10" s="24"/>
      <c r="ZF10" s="24"/>
      <c r="ZG10" s="24"/>
      <c r="ZH10" s="24"/>
      <c r="ZI10" s="24"/>
      <c r="ZJ10" s="24"/>
      <c r="ZK10" s="24"/>
      <c r="ZL10" s="24"/>
      <c r="ZM10" s="24"/>
      <c r="ZN10" s="24"/>
      <c r="ZO10" s="24"/>
      <c r="ZP10" s="24"/>
      <c r="ZQ10" s="24"/>
      <c r="ZR10" s="24"/>
      <c r="ZS10" s="24"/>
      <c r="ZT10" s="24"/>
      <c r="ZU10" s="24"/>
      <c r="ZV10" s="24"/>
      <c r="ZW10" s="24"/>
      <c r="ZX10" s="24"/>
      <c r="ZY10" s="24"/>
      <c r="ZZ10" s="24"/>
      <c r="AAA10" s="24"/>
      <c r="AAB10" s="24"/>
      <c r="AAC10" s="24"/>
      <c r="AAD10" s="24"/>
      <c r="AAE10" s="24"/>
      <c r="AAF10" s="24"/>
      <c r="AAG10" s="24"/>
      <c r="AAH10" s="24"/>
      <c r="AAI10" s="24"/>
      <c r="AAJ10" s="24"/>
      <c r="AAK10" s="24"/>
      <c r="AAL10" s="24"/>
      <c r="AAM10" s="24"/>
      <c r="AAN10" s="24"/>
      <c r="AAO10" s="24"/>
      <c r="AAP10" s="24"/>
      <c r="AAQ10" s="24"/>
      <c r="AAR10" s="24"/>
      <c r="AAS10" s="24"/>
      <c r="AAT10" s="24"/>
      <c r="AAU10" s="24"/>
      <c r="AAV10" s="24"/>
      <c r="AAW10" s="24"/>
      <c r="AAX10" s="24"/>
      <c r="AAY10" s="24"/>
      <c r="AAZ10" s="24"/>
      <c r="ABA10" s="24"/>
      <c r="ABB10" s="24"/>
      <c r="ABC10" s="24"/>
      <c r="ABD10" s="24"/>
      <c r="ABE10" s="24"/>
      <c r="ABF10" s="24"/>
      <c r="ABG10" s="24"/>
      <c r="ABH10" s="24"/>
      <c r="ABI10" s="24"/>
      <c r="ABJ10" s="24"/>
      <c r="ABK10" s="24"/>
      <c r="ABL10" s="24"/>
      <c r="ABM10" s="24"/>
      <c r="ABN10" s="24"/>
      <c r="ABO10" s="24"/>
      <c r="ABP10" s="24"/>
      <c r="ABQ10" s="24"/>
      <c r="ABR10" s="24"/>
      <c r="ABS10" s="24"/>
      <c r="ABT10" s="24"/>
      <c r="ABU10" s="24"/>
      <c r="ABV10" s="24"/>
      <c r="ABW10" s="24"/>
      <c r="ABX10" s="24"/>
      <c r="ABY10" s="24"/>
      <c r="ABZ10" s="24"/>
      <c r="ACA10" s="24"/>
      <c r="ACB10" s="24"/>
      <c r="ACC10" s="24"/>
      <c r="ACD10" s="24"/>
      <c r="ACE10" s="24"/>
      <c r="ACF10" s="24"/>
      <c r="ACG10" s="24"/>
      <c r="ACH10" s="24"/>
      <c r="ACI10" s="24"/>
      <c r="ACJ10" s="24"/>
      <c r="ACK10" s="24"/>
      <c r="ACL10" s="24"/>
      <c r="ACM10" s="24"/>
      <c r="ACN10" s="24"/>
      <c r="ACO10" s="24"/>
      <c r="ACP10" s="24"/>
      <c r="ACQ10" s="24"/>
      <c r="ACR10" s="24"/>
      <c r="ACS10" s="24"/>
      <c r="ACT10" s="24"/>
      <c r="ACU10" s="24"/>
      <c r="ACV10" s="24"/>
      <c r="ACW10" s="24"/>
      <c r="ACX10" s="24"/>
      <c r="ACY10" s="24"/>
      <c r="ACZ10" s="24"/>
      <c r="ADA10" s="24"/>
      <c r="ADB10" s="24"/>
      <c r="ADC10" s="24"/>
      <c r="ADD10" s="24"/>
      <c r="ADE10" s="24"/>
      <c r="ADF10" s="24"/>
      <c r="ADG10" s="24"/>
      <c r="ADH10" s="24"/>
      <c r="ADI10" s="24"/>
      <c r="ADJ10" s="24"/>
      <c r="ADK10" s="24"/>
      <c r="ADL10" s="24"/>
      <c r="ADM10" s="24"/>
      <c r="ADN10" s="24"/>
      <c r="ADO10" s="24"/>
      <c r="ADP10" s="24"/>
      <c r="ADQ10" s="24"/>
      <c r="ADR10" s="24"/>
      <c r="ADS10" s="24"/>
      <c r="ADT10" s="24"/>
      <c r="ADU10" s="24"/>
      <c r="ADV10" s="24"/>
      <c r="ADW10" s="24"/>
      <c r="ADX10" s="24"/>
      <c r="ADY10" s="24"/>
      <c r="ADZ10" s="24"/>
      <c r="AEA10" s="24"/>
      <c r="AEB10" s="24"/>
      <c r="AEC10" s="24"/>
      <c r="AED10" s="24"/>
      <c r="AEE10" s="24"/>
      <c r="AEF10" s="24"/>
      <c r="AEG10" s="24"/>
      <c r="AEH10" s="24"/>
      <c r="AEI10" s="24"/>
      <c r="AEJ10" s="24"/>
      <c r="AEK10" s="24"/>
      <c r="AEL10" s="24"/>
      <c r="AEM10" s="24"/>
      <c r="AEN10" s="24"/>
      <c r="AEO10" s="24"/>
      <c r="AEP10" s="24"/>
      <c r="AEQ10" s="24"/>
      <c r="AER10" s="24"/>
      <c r="AES10" s="24"/>
      <c r="AET10" s="24"/>
      <c r="AEU10" s="24"/>
      <c r="AEV10" s="24"/>
      <c r="AEW10" s="24"/>
      <c r="AEX10" s="24"/>
      <c r="AEY10" s="24"/>
      <c r="AEZ10" s="24"/>
      <c r="AFA10" s="24"/>
      <c r="AFB10" s="24"/>
      <c r="AFC10" s="24"/>
      <c r="AFD10" s="24"/>
      <c r="AFE10" s="24"/>
      <c r="AFF10" s="24"/>
      <c r="AFG10" s="24"/>
      <c r="AFH10" s="24"/>
      <c r="AFI10" s="24"/>
      <c r="AFJ10" s="24"/>
      <c r="AFK10" s="24"/>
      <c r="AFL10" s="24"/>
      <c r="AFM10" s="24"/>
      <c r="AFN10" s="24"/>
      <c r="AFO10" s="24"/>
      <c r="AFP10" s="24"/>
      <c r="AFQ10" s="24"/>
      <c r="AFR10" s="24"/>
      <c r="AFS10" s="24"/>
      <c r="AFT10" s="24"/>
      <c r="AFU10" s="24"/>
      <c r="AFV10" s="24"/>
      <c r="AFW10" s="24"/>
      <c r="AFX10" s="24"/>
      <c r="AFY10" s="24"/>
      <c r="AFZ10" s="24"/>
      <c r="AGA10" s="24"/>
      <c r="AGB10" s="24"/>
      <c r="AGC10" s="24"/>
      <c r="AGD10" s="24"/>
      <c r="AGE10" s="24"/>
      <c r="AGF10" s="24"/>
      <c r="AGG10" s="24"/>
      <c r="AGH10" s="24"/>
      <c r="AGI10" s="24"/>
      <c r="AGJ10" s="24"/>
      <c r="AGK10" s="24"/>
      <c r="AGL10" s="24"/>
      <c r="AGM10" s="24"/>
      <c r="AGN10" s="24"/>
      <c r="AGO10" s="24"/>
      <c r="AGP10" s="24"/>
      <c r="AGQ10" s="24"/>
      <c r="AGR10" s="24"/>
      <c r="AGS10" s="24"/>
      <c r="AGT10" s="24"/>
      <c r="AGU10" s="24"/>
      <c r="AGV10" s="24"/>
      <c r="AGW10" s="24"/>
      <c r="AGX10" s="24"/>
      <c r="AGY10" s="24"/>
      <c r="AGZ10" s="24"/>
      <c r="AHA10" s="24"/>
      <c r="AHB10" s="24"/>
      <c r="AHC10" s="24"/>
      <c r="AHD10" s="24"/>
      <c r="AHE10" s="24"/>
      <c r="AHF10" s="24"/>
      <c r="AHG10" s="24"/>
      <c r="AHH10" s="24"/>
      <c r="AHI10" s="24"/>
      <c r="AHJ10" s="24"/>
      <c r="AHK10" s="24"/>
      <c r="AHL10" s="24"/>
      <c r="AHM10" s="24"/>
      <c r="AHN10" s="24"/>
      <c r="AHO10" s="24"/>
      <c r="AHP10" s="24"/>
      <c r="AHQ10" s="24"/>
      <c r="AHR10" s="24"/>
      <c r="AHS10" s="24"/>
      <c r="AHT10" s="24"/>
      <c r="AHU10" s="24"/>
      <c r="AHV10" s="24"/>
      <c r="AHW10" s="24"/>
      <c r="AHX10" s="24"/>
      <c r="AHY10" s="24"/>
      <c r="AHZ10" s="24"/>
      <c r="AIA10" s="24"/>
      <c r="AIB10" s="24"/>
      <c r="AIC10" s="24"/>
      <c r="AID10" s="24"/>
      <c r="AIE10" s="24"/>
      <c r="AIF10" s="24"/>
      <c r="AIG10" s="24"/>
      <c r="AIH10" s="24"/>
      <c r="AII10" s="24"/>
      <c r="AIJ10" s="24"/>
      <c r="AIK10" s="24"/>
      <c r="AIL10" s="24"/>
      <c r="AIM10" s="24"/>
      <c r="AIN10" s="24"/>
      <c r="AIO10" s="24"/>
      <c r="AIP10" s="24"/>
      <c r="AIQ10" s="24"/>
      <c r="AIR10" s="24"/>
      <c r="AIS10" s="24"/>
      <c r="AIT10" s="24"/>
      <c r="AIU10" s="24"/>
      <c r="AIV10" s="24"/>
      <c r="AIW10" s="24"/>
      <c r="AIX10" s="24"/>
      <c r="AIY10" s="24"/>
      <c r="AIZ10" s="24"/>
      <c r="AJA10" s="24"/>
      <c r="AJB10" s="24"/>
      <c r="AJC10" s="24"/>
      <c r="AJD10" s="24"/>
      <c r="AJE10" s="24"/>
      <c r="AJF10" s="24"/>
      <c r="AJG10" s="24"/>
      <c r="AJH10" s="24"/>
      <c r="AJI10" s="24"/>
      <c r="AJJ10" s="24"/>
      <c r="AJK10" s="24"/>
      <c r="AJL10" s="24"/>
      <c r="AJM10" s="24"/>
      <c r="AJN10" s="24"/>
      <c r="AJO10" s="24"/>
      <c r="AJP10" s="24"/>
      <c r="AJQ10" s="24"/>
      <c r="AJR10" s="24"/>
      <c r="AJS10" s="24"/>
      <c r="AJT10" s="24"/>
      <c r="AJU10" s="24"/>
      <c r="AJV10" s="24"/>
      <c r="AJW10" s="24"/>
      <c r="AJX10" s="24"/>
      <c r="AJY10" s="24"/>
      <c r="AJZ10" s="24"/>
      <c r="AKA10" s="24"/>
      <c r="AKB10" s="24"/>
      <c r="AKC10" s="24"/>
      <c r="AKD10" s="24"/>
      <c r="AKE10" s="24"/>
      <c r="AKF10" s="24"/>
      <c r="AKG10" s="24"/>
      <c r="AKH10" s="24"/>
      <c r="AKI10" s="24"/>
      <c r="AKJ10" s="24"/>
      <c r="AKK10" s="24"/>
      <c r="AKL10" s="24"/>
      <c r="AKM10" s="24"/>
      <c r="AKN10" s="24"/>
      <c r="AKO10" s="24"/>
      <c r="AKP10" s="24"/>
      <c r="AKQ10" s="24"/>
      <c r="AKR10" s="24"/>
      <c r="AKS10" s="24"/>
      <c r="AKT10" s="24"/>
      <c r="AKU10" s="24"/>
      <c r="AKV10" s="24"/>
      <c r="AKW10" s="24"/>
      <c r="AKX10" s="24"/>
      <c r="AKY10" s="24"/>
      <c r="AKZ10" s="24"/>
      <c r="ALA10" s="24"/>
      <c r="ALB10" s="24"/>
      <c r="ALC10" s="24"/>
      <c r="ALD10" s="24"/>
      <c r="ALE10" s="24"/>
      <c r="ALF10" s="24"/>
      <c r="ALG10" s="24"/>
      <c r="ALH10" s="24"/>
      <c r="ALI10" s="24"/>
      <c r="ALJ10" s="24"/>
      <c r="ALK10" s="24"/>
      <c r="ALL10" s="24"/>
      <c r="ALM10" s="24"/>
      <c r="ALN10" s="24"/>
      <c r="ALO10" s="24"/>
      <c r="ALP10" s="24"/>
      <c r="ALQ10" s="24"/>
      <c r="ALR10" s="24"/>
      <c r="ALS10" s="24"/>
      <c r="ALT10" s="24"/>
      <c r="ALU10" s="24"/>
      <c r="ALV10" s="24"/>
      <c r="ALW10" s="24"/>
      <c r="ALX10" s="24"/>
      <c r="ALY10" s="24"/>
      <c r="ALZ10" s="24"/>
      <c r="AMA10" s="24"/>
      <c r="AMB10" s="24"/>
      <c r="AMC10" s="24"/>
      <c r="AMD10" s="24"/>
      <c r="AME10" s="24"/>
      <c r="AMF10" s="24"/>
      <c r="AMG10" s="24"/>
      <c r="AMH10" s="24"/>
      <c r="AMI10" s="24"/>
      <c r="AMJ10" s="24"/>
      <c r="AMK10" s="24"/>
      <c r="AML10" s="24"/>
      <c r="AMM10" s="24"/>
      <c r="AMN10" s="24"/>
      <c r="AMO10" s="24"/>
      <c r="AMP10" s="24"/>
      <c r="AMQ10" s="24"/>
      <c r="AMR10" s="24"/>
      <c r="AMS10" s="24"/>
      <c r="AMT10" s="24"/>
      <c r="AMU10" s="24"/>
      <c r="AMV10" s="24"/>
      <c r="AMW10" s="24"/>
      <c r="AMX10" s="24"/>
      <c r="AMY10" s="24"/>
      <c r="AMZ10" s="24"/>
      <c r="ANA10" s="24"/>
      <c r="ANB10" s="24"/>
      <c r="ANC10" s="24"/>
      <c r="AND10" s="24"/>
      <c r="ANE10" s="24"/>
      <c r="ANF10" s="24"/>
      <c r="ANG10" s="24"/>
      <c r="ANH10" s="24"/>
      <c r="ANI10" s="24"/>
      <c r="ANJ10" s="24"/>
      <c r="ANK10" s="24"/>
      <c r="ANL10" s="24"/>
      <c r="ANM10" s="24"/>
      <c r="ANN10" s="24"/>
      <c r="ANO10" s="24"/>
      <c r="ANP10" s="24"/>
      <c r="ANQ10" s="24"/>
      <c r="ANR10" s="24"/>
      <c r="ANS10" s="24"/>
      <c r="ANT10" s="24"/>
      <c r="ANU10" s="24"/>
      <c r="ANV10" s="24"/>
      <c r="ANW10" s="24"/>
      <c r="ANX10" s="24"/>
      <c r="ANY10" s="24"/>
      <c r="ANZ10" s="24"/>
      <c r="AOA10" s="24"/>
      <c r="AOB10" s="24"/>
      <c r="AOC10" s="24"/>
      <c r="AOD10" s="24"/>
      <c r="AOE10" s="24"/>
      <c r="AOF10" s="24"/>
      <c r="AOG10" s="24"/>
      <c r="AOH10" s="24"/>
      <c r="AOI10" s="24"/>
      <c r="AOJ10" s="24"/>
      <c r="AOK10" s="24"/>
      <c r="AOL10" s="24"/>
      <c r="AOM10" s="24"/>
      <c r="AON10" s="24"/>
      <c r="AOO10" s="24"/>
      <c r="AOP10" s="24"/>
      <c r="AOQ10" s="24"/>
      <c r="AOR10" s="24"/>
      <c r="AOS10" s="24"/>
      <c r="AOT10" s="24"/>
      <c r="AOU10" s="24"/>
      <c r="AOV10" s="24"/>
      <c r="AOW10" s="24"/>
      <c r="AOX10" s="24"/>
      <c r="AOY10" s="24"/>
      <c r="AOZ10" s="24"/>
      <c r="APA10" s="24"/>
      <c r="APB10" s="24"/>
      <c r="APC10" s="24"/>
      <c r="APD10" s="24"/>
      <c r="APE10" s="24"/>
      <c r="APF10" s="24"/>
      <c r="APG10" s="24"/>
      <c r="APH10" s="24"/>
      <c r="API10" s="24"/>
      <c r="APJ10" s="24"/>
      <c r="APK10" s="24"/>
      <c r="APL10" s="24"/>
      <c r="APM10" s="24"/>
      <c r="APN10" s="24"/>
      <c r="APO10" s="24"/>
      <c r="APP10" s="24"/>
      <c r="APQ10" s="24"/>
      <c r="APR10" s="24"/>
      <c r="APS10" s="24"/>
      <c r="APT10" s="24"/>
      <c r="APU10" s="24"/>
      <c r="APV10" s="24"/>
      <c r="APW10" s="24"/>
      <c r="APX10" s="24"/>
      <c r="APY10" s="24"/>
      <c r="APZ10" s="24"/>
      <c r="AQA10" s="24"/>
      <c r="AQB10" s="24"/>
      <c r="AQC10" s="24"/>
      <c r="AQD10" s="24"/>
      <c r="AQE10" s="24"/>
      <c r="AQF10" s="24"/>
      <c r="AQG10" s="24"/>
      <c r="AQH10" s="24"/>
      <c r="AQI10" s="24"/>
      <c r="AQJ10" s="24"/>
      <c r="AQK10" s="24"/>
      <c r="AQL10" s="24"/>
      <c r="AQM10" s="24"/>
      <c r="AQN10" s="24"/>
      <c r="AQO10" s="24"/>
      <c r="AQP10" s="24"/>
      <c r="AQQ10" s="24"/>
      <c r="AQR10" s="24"/>
      <c r="AQS10" s="24"/>
      <c r="AQT10" s="24"/>
      <c r="AQU10" s="24"/>
      <c r="AQV10" s="24"/>
      <c r="AQW10" s="24"/>
      <c r="AQX10" s="24"/>
      <c r="AQY10" s="24"/>
      <c r="AQZ10" s="24"/>
      <c r="ARA10" s="24"/>
      <c r="ARB10" s="24"/>
      <c r="ARC10" s="24"/>
      <c r="ARD10" s="24"/>
      <c r="ARE10" s="24"/>
      <c r="ARF10" s="24"/>
      <c r="ARG10" s="24"/>
      <c r="ARH10" s="24"/>
      <c r="ARI10" s="24"/>
      <c r="ARJ10" s="24"/>
      <c r="ARK10" s="24"/>
      <c r="ARL10" s="24"/>
      <c r="ARM10" s="24"/>
      <c r="ARN10" s="24"/>
      <c r="ARO10" s="24"/>
      <c r="ARP10" s="24"/>
      <c r="ARQ10" s="24"/>
      <c r="ARR10" s="24"/>
      <c r="ARS10" s="24"/>
      <c r="ART10" s="24"/>
      <c r="ARU10" s="24"/>
      <c r="ARV10" s="24"/>
      <c r="ARW10" s="24"/>
      <c r="ARX10" s="24"/>
      <c r="ARY10" s="24"/>
      <c r="ARZ10" s="24"/>
      <c r="ASA10" s="24"/>
      <c r="ASB10" s="24"/>
      <c r="ASC10" s="24"/>
      <c r="ASD10" s="24"/>
      <c r="ASE10" s="24"/>
      <c r="ASF10" s="24"/>
      <c r="ASG10" s="24"/>
      <c r="ASH10" s="24"/>
      <c r="ASI10" s="24"/>
      <c r="ASJ10" s="24"/>
      <c r="ASK10" s="24"/>
      <c r="ASL10" s="24"/>
      <c r="ASM10" s="24"/>
      <c r="ASN10" s="24"/>
      <c r="ASO10" s="24"/>
      <c r="ASP10" s="24"/>
      <c r="ASQ10" s="24"/>
      <c r="ASR10" s="24"/>
      <c r="ASS10" s="24"/>
      <c r="AST10" s="24"/>
      <c r="ASU10" s="24"/>
      <c r="ASV10" s="24"/>
      <c r="ASW10" s="24"/>
      <c r="ASX10" s="24"/>
      <c r="ASY10" s="24"/>
      <c r="ASZ10" s="24"/>
      <c r="ATA10" s="24"/>
      <c r="ATB10" s="24"/>
      <c r="ATC10" s="24"/>
      <c r="ATD10" s="24"/>
      <c r="ATE10" s="24"/>
      <c r="ATF10" s="24"/>
      <c r="ATG10" s="24"/>
      <c r="ATH10" s="24"/>
      <c r="ATI10" s="24"/>
      <c r="ATJ10" s="24"/>
      <c r="ATK10" s="24"/>
      <c r="ATL10" s="24"/>
      <c r="ATM10" s="24"/>
      <c r="ATN10" s="24"/>
      <c r="ATO10" s="24"/>
      <c r="ATP10" s="24"/>
      <c r="ATQ10" s="24"/>
      <c r="ATR10" s="24"/>
      <c r="ATS10" s="24"/>
      <c r="ATT10" s="24"/>
      <c r="ATU10" s="24"/>
      <c r="ATV10" s="24"/>
      <c r="ATW10" s="24"/>
      <c r="ATX10" s="24"/>
      <c r="ATY10" s="24"/>
      <c r="ATZ10" s="24"/>
      <c r="AUA10" s="24"/>
      <c r="AUB10" s="24"/>
      <c r="AUC10" s="24"/>
      <c r="AUD10" s="24"/>
      <c r="AUE10" s="24"/>
      <c r="AUF10" s="24"/>
      <c r="AUG10" s="24"/>
      <c r="AUH10" s="24"/>
      <c r="AUI10" s="24"/>
      <c r="AUJ10" s="24"/>
      <c r="AUK10" s="24"/>
      <c r="AUL10" s="24"/>
      <c r="AUM10" s="24"/>
      <c r="AUN10" s="24"/>
      <c r="AUO10" s="24"/>
      <c r="AUP10" s="24"/>
      <c r="AUQ10" s="24"/>
      <c r="AUR10" s="24"/>
      <c r="AUS10" s="24"/>
      <c r="AUT10" s="24"/>
      <c r="AUU10" s="24"/>
      <c r="AUV10" s="24"/>
      <c r="AUW10" s="24"/>
      <c r="AUX10" s="24"/>
      <c r="AUY10" s="24"/>
      <c r="AUZ10" s="24"/>
      <c r="AVA10" s="24"/>
      <c r="AVB10" s="24"/>
      <c r="AVC10" s="24"/>
      <c r="AVD10" s="24"/>
      <c r="AVE10" s="24"/>
      <c r="AVF10" s="24"/>
      <c r="AVG10" s="24"/>
      <c r="AVH10" s="24"/>
      <c r="AVI10" s="24"/>
      <c r="AVJ10" s="24"/>
      <c r="AVK10" s="24"/>
      <c r="AVL10" s="24"/>
      <c r="AVM10" s="24"/>
      <c r="AVN10" s="24"/>
      <c r="AVO10" s="24"/>
      <c r="AVP10" s="24"/>
      <c r="AVQ10" s="24"/>
      <c r="AVR10" s="24"/>
      <c r="AVS10" s="24"/>
      <c r="AVT10" s="24"/>
      <c r="AVU10" s="24"/>
      <c r="AVV10" s="24"/>
      <c r="AVW10" s="24"/>
      <c r="AVX10" s="24"/>
      <c r="AVY10" s="24"/>
      <c r="AVZ10" s="24"/>
      <c r="AWA10" s="24"/>
      <c r="AWB10" s="24"/>
      <c r="AWC10" s="24"/>
      <c r="AWD10" s="24"/>
      <c r="AWE10" s="24"/>
      <c r="AWF10" s="24"/>
      <c r="AWG10" s="24"/>
      <c r="AWH10" s="24"/>
      <c r="AWI10" s="24"/>
      <c r="AWJ10" s="24"/>
      <c r="AWK10" s="24"/>
      <c r="AWL10" s="24"/>
      <c r="AWM10" s="24"/>
      <c r="AWN10" s="24"/>
      <c r="AWO10" s="24"/>
      <c r="AWP10" s="24"/>
      <c r="AWQ10" s="24"/>
      <c r="AWR10" s="24"/>
      <c r="AWS10" s="24"/>
      <c r="AWT10" s="24"/>
      <c r="AWU10" s="24"/>
      <c r="AWV10" s="24"/>
      <c r="AWW10" s="24"/>
      <c r="AWX10" s="24"/>
      <c r="AWY10" s="24"/>
      <c r="AWZ10" s="24"/>
      <c r="AXA10" s="24"/>
      <c r="AXB10" s="24"/>
      <c r="AXC10" s="24"/>
      <c r="AXD10" s="24"/>
      <c r="AXE10" s="24"/>
      <c r="AXF10" s="24"/>
      <c r="AXG10" s="24"/>
      <c r="AXH10" s="24"/>
      <c r="AXI10" s="24"/>
      <c r="AXJ10" s="24"/>
      <c r="AXK10" s="24"/>
      <c r="AXL10" s="24"/>
      <c r="AXM10" s="24"/>
      <c r="AXN10" s="24"/>
      <c r="AXO10" s="24"/>
      <c r="AXP10" s="24"/>
      <c r="AXQ10" s="24"/>
      <c r="AXR10" s="24"/>
      <c r="AXS10" s="24"/>
      <c r="AXT10" s="24"/>
      <c r="AXU10" s="24"/>
      <c r="AXV10" s="24"/>
      <c r="AXW10" s="24"/>
      <c r="AXX10" s="24"/>
      <c r="AXY10" s="24"/>
      <c r="AXZ10" s="24"/>
      <c r="AYA10" s="24"/>
      <c r="AYB10" s="24"/>
      <c r="AYC10" s="24"/>
      <c r="AYD10" s="24"/>
      <c r="AYE10" s="24"/>
      <c r="AYF10" s="24"/>
      <c r="AYG10" s="24"/>
      <c r="AYH10" s="24"/>
      <c r="AYI10" s="24"/>
      <c r="AYJ10" s="24"/>
      <c r="AYK10" s="24"/>
      <c r="AYL10" s="24"/>
      <c r="AYM10" s="24"/>
      <c r="AYN10" s="24"/>
      <c r="AYO10" s="24"/>
      <c r="AYP10" s="24"/>
      <c r="AYQ10" s="24"/>
      <c r="AYR10" s="24"/>
      <c r="AYS10" s="24"/>
      <c r="AYT10" s="24"/>
      <c r="AYU10" s="24"/>
      <c r="AYV10" s="24"/>
      <c r="AYW10" s="24"/>
      <c r="AYX10" s="24"/>
      <c r="AYY10" s="24"/>
      <c r="AYZ10" s="24"/>
      <c r="AZA10" s="24"/>
      <c r="AZB10" s="24"/>
      <c r="AZC10" s="24"/>
      <c r="AZD10" s="24"/>
      <c r="AZE10" s="24"/>
      <c r="AZF10" s="24"/>
      <c r="AZG10" s="24"/>
      <c r="AZH10" s="24"/>
      <c r="AZI10" s="24"/>
      <c r="AZJ10" s="24"/>
      <c r="AZK10" s="24"/>
      <c r="AZL10" s="24"/>
      <c r="AZM10" s="24"/>
      <c r="AZN10" s="24"/>
      <c r="AZO10" s="24"/>
      <c r="AZP10" s="24"/>
      <c r="AZQ10" s="24"/>
      <c r="AZR10" s="24"/>
      <c r="AZS10" s="24"/>
      <c r="AZT10" s="24"/>
      <c r="AZU10" s="24"/>
      <c r="AZV10" s="24"/>
      <c r="AZW10" s="24"/>
      <c r="AZX10" s="24"/>
      <c r="AZY10" s="24"/>
      <c r="AZZ10" s="24"/>
      <c r="BAA10" s="24"/>
      <c r="BAB10" s="24"/>
      <c r="BAC10" s="24"/>
      <c r="BAD10" s="24"/>
      <c r="BAE10" s="24"/>
      <c r="BAF10" s="24"/>
      <c r="BAG10" s="24"/>
      <c r="BAH10" s="24"/>
      <c r="BAI10" s="24"/>
      <c r="BAJ10" s="24"/>
      <c r="BAK10" s="24"/>
      <c r="BAL10" s="24"/>
      <c r="BAM10" s="24"/>
      <c r="BAN10" s="24"/>
      <c r="BAO10" s="24"/>
      <c r="BAP10" s="24"/>
    </row>
    <row r="11" spans="1:1394" s="19" customFormat="1" x14ac:dyDescent="0.25">
      <c r="A11" s="19" t="str">
        <f>IF(YEAR(G11)=2024,#REF!,"")</f>
        <v/>
      </c>
      <c r="B11" s="19" t="str">
        <f>IF(YEAR(G11)=2025,#REF!,"")</f>
        <v/>
      </c>
      <c r="C11" s="19" t="str">
        <f t="shared" si="0"/>
        <v>Afternoon44931</v>
      </c>
      <c r="D11" s="19" t="str">
        <f>IF('by region'!$C$2="Any","Any",'Turf only'!V11)&amp;M11&amp;IF('by region'!$I$2="Any","Any",N11)&amp;G11</f>
        <v>AnyJumpAny44931</v>
      </c>
      <c r="E11" s="19" t="e">
        <f>IF(I11=#REF!,'Turf only'!G11,"")</f>
        <v>#REF!</v>
      </c>
      <c r="F11" s="19" t="e">
        <f t="shared" si="1"/>
        <v>#REF!</v>
      </c>
      <c r="G11" s="15">
        <v>44931</v>
      </c>
      <c r="H11" s="16" t="s">
        <v>34</v>
      </c>
      <c r="I11" s="16" t="s">
        <v>65</v>
      </c>
      <c r="J11" s="16" t="s">
        <v>9</v>
      </c>
      <c r="K11" s="14" t="s">
        <v>24</v>
      </c>
      <c r="L11" s="14" t="s">
        <v>19</v>
      </c>
      <c r="M11" s="16" t="s">
        <v>12</v>
      </c>
      <c r="N11" s="16" t="s">
        <v>13</v>
      </c>
      <c r="O11" s="16" t="s">
        <v>21</v>
      </c>
      <c r="P11" s="23">
        <f t="shared" si="2"/>
        <v>1</v>
      </c>
      <c r="Q11" s="23" cm="1">
        <f t="array" ref="Q11">SUMPRODUCT(($G$2:$G$2765=G11)*(P11&gt;$P$2:$P$2765))+1</f>
        <v>1</v>
      </c>
      <c r="R11" s="23" t="e">
        <f>(Q11*100000)+#REF!</f>
        <v>#REF!</v>
      </c>
      <c r="S11" s="19" t="e" cm="1">
        <f t="array" ref="S11">SUMPRODUCT(($G$2:$G$2765=G11)*(R11&gt;$R$2:$R$2765))+1</f>
        <v>#REF!</v>
      </c>
      <c r="T11" s="19" t="str">
        <f t="shared" si="3"/>
        <v xml:space="preserve">Ffos Las </v>
      </c>
      <c r="U11" s="19">
        <v>0</v>
      </c>
      <c r="V11" s="19" t="s">
        <v>19</v>
      </c>
      <c r="W11" s="19">
        <f t="shared" si="4"/>
        <v>2023</v>
      </c>
      <c r="X11" s="24"/>
      <c r="Y11" s="24"/>
      <c r="Z11" s="24"/>
      <c r="AA11" s="24"/>
      <c r="AB11" s="24"/>
      <c r="AC11" s="24"/>
      <c r="AD11" s="24"/>
      <c r="AE11" s="24"/>
      <c r="AF11" s="24"/>
      <c r="AG11" s="24"/>
      <c r="AH11" s="24"/>
      <c r="AI11" s="24"/>
      <c r="AJ11" s="24"/>
      <c r="AK11" s="24"/>
      <c r="AL11" s="24"/>
      <c r="AM11" s="24"/>
      <c r="AN11" s="24"/>
      <c r="AO11" s="24"/>
      <c r="AP11" s="24"/>
      <c r="AQ11" s="24"/>
      <c r="AR11" s="24"/>
      <c r="AS11" s="24"/>
      <c r="AT11" s="24"/>
      <c r="AU11" s="24"/>
      <c r="AV11" s="24"/>
      <c r="AW11" s="24"/>
      <c r="AX11" s="24"/>
      <c r="AY11" s="24"/>
      <c r="AZ11" s="24"/>
      <c r="BA11" s="24"/>
      <c r="BB11" s="24"/>
      <c r="BC11" s="24"/>
      <c r="BD11" s="24"/>
      <c r="BE11" s="24"/>
      <c r="BF11" s="24"/>
      <c r="BG11" s="24"/>
      <c r="BH11" s="24"/>
      <c r="BI11" s="24"/>
      <c r="BJ11" s="24"/>
      <c r="BK11" s="24"/>
      <c r="BL11" s="24"/>
      <c r="BM11" s="24"/>
      <c r="BN11" s="24"/>
      <c r="BO11" s="24"/>
      <c r="BP11" s="24"/>
      <c r="BQ11" s="24"/>
      <c r="BR11" s="24"/>
      <c r="BS11" s="24"/>
      <c r="BT11" s="24"/>
      <c r="BU11" s="24"/>
      <c r="BV11" s="24"/>
      <c r="BW11" s="24"/>
      <c r="BX11" s="24"/>
      <c r="BY11" s="24"/>
      <c r="BZ11" s="24"/>
      <c r="CA11" s="24"/>
      <c r="CB11" s="24"/>
      <c r="CC11" s="24"/>
      <c r="CD11" s="24"/>
      <c r="CE11" s="24"/>
      <c r="CF11" s="24"/>
      <c r="CG11" s="24"/>
      <c r="CH11" s="24"/>
      <c r="CI11" s="24"/>
      <c r="CJ11" s="24"/>
      <c r="CK11" s="24"/>
      <c r="CL11" s="24"/>
      <c r="CM11" s="24"/>
      <c r="CN11" s="24"/>
      <c r="CO11" s="24"/>
      <c r="CP11" s="24"/>
      <c r="CQ11" s="24"/>
      <c r="CR11" s="24"/>
      <c r="CS11" s="24"/>
      <c r="CT11" s="24"/>
      <c r="CU11" s="24"/>
      <c r="CV11" s="24"/>
      <c r="CW11" s="24"/>
      <c r="CX11" s="24"/>
      <c r="CY11" s="24"/>
      <c r="CZ11" s="24"/>
      <c r="DA11" s="24"/>
      <c r="DB11" s="24"/>
      <c r="DC11" s="24"/>
      <c r="DD11" s="24"/>
      <c r="DE11" s="24"/>
      <c r="DF11" s="24"/>
      <c r="DG11" s="24"/>
      <c r="DH11" s="24"/>
      <c r="DI11" s="24"/>
      <c r="DJ11" s="24"/>
      <c r="DK11" s="24"/>
      <c r="DL11" s="24"/>
      <c r="DM11" s="24"/>
      <c r="DN11" s="24"/>
      <c r="DO11" s="24"/>
      <c r="DP11" s="24"/>
      <c r="DQ11" s="24"/>
      <c r="DR11" s="24"/>
      <c r="DS11" s="24"/>
      <c r="DT11" s="24"/>
      <c r="DU11" s="24"/>
      <c r="DV11" s="24"/>
      <c r="DW11" s="24"/>
      <c r="DX11" s="24"/>
      <c r="DY11" s="24"/>
      <c r="DZ11" s="24"/>
      <c r="EA11" s="24"/>
      <c r="EB11" s="24"/>
      <c r="EC11" s="24"/>
      <c r="ED11" s="24"/>
      <c r="EE11" s="24"/>
      <c r="EF11" s="24"/>
      <c r="EG11" s="24"/>
      <c r="EH11" s="24"/>
      <c r="EI11" s="24"/>
      <c r="EJ11" s="24"/>
      <c r="EK11" s="24"/>
      <c r="EL11" s="24"/>
      <c r="EM11" s="24"/>
      <c r="EN11" s="24"/>
      <c r="EO11" s="24"/>
      <c r="EP11" s="24"/>
      <c r="EQ11" s="24"/>
      <c r="ER11" s="24"/>
      <c r="ES11" s="24"/>
      <c r="ET11" s="24"/>
      <c r="EU11" s="24"/>
      <c r="EV11" s="24"/>
      <c r="EW11" s="24"/>
      <c r="EX11" s="24"/>
      <c r="EY11" s="24"/>
      <c r="EZ11" s="24"/>
      <c r="FA11" s="24"/>
      <c r="FB11" s="24"/>
      <c r="FC11" s="24"/>
      <c r="FD11" s="24"/>
      <c r="FE11" s="24"/>
      <c r="FF11" s="24"/>
      <c r="FG11" s="24"/>
      <c r="FH11" s="24"/>
      <c r="FI11" s="24"/>
      <c r="FJ11" s="24"/>
      <c r="FK11" s="24"/>
      <c r="FL11" s="24"/>
      <c r="FM11" s="24"/>
      <c r="FN11" s="24"/>
      <c r="FO11" s="24"/>
      <c r="FP11" s="24"/>
      <c r="FQ11" s="24"/>
      <c r="FR11" s="24"/>
      <c r="FS11" s="24"/>
      <c r="FT11" s="24"/>
      <c r="FU11" s="24"/>
      <c r="FV11" s="24"/>
      <c r="FW11" s="24"/>
      <c r="FX11" s="24"/>
      <c r="FY11" s="24"/>
      <c r="FZ11" s="24"/>
      <c r="GA11" s="24"/>
      <c r="GB11" s="24"/>
      <c r="GC11" s="24"/>
      <c r="GD11" s="24"/>
      <c r="GE11" s="24"/>
      <c r="GF11" s="24"/>
      <c r="GG11" s="24"/>
      <c r="GH11" s="24"/>
      <c r="GI11" s="24"/>
      <c r="GJ11" s="24"/>
      <c r="GK11" s="24"/>
      <c r="GL11" s="24"/>
      <c r="GM11" s="24"/>
      <c r="GN11" s="24"/>
      <c r="GO11" s="24"/>
      <c r="GP11" s="24"/>
      <c r="GQ11" s="24"/>
      <c r="GR11" s="24"/>
      <c r="GS11" s="24"/>
      <c r="GT11" s="24"/>
      <c r="GU11" s="24"/>
      <c r="GV11" s="24"/>
      <c r="GW11" s="24"/>
      <c r="GX11" s="24"/>
      <c r="GY11" s="24"/>
      <c r="GZ11" s="24"/>
      <c r="HA11" s="24"/>
      <c r="HB11" s="24"/>
      <c r="HC11" s="24"/>
      <c r="HD11" s="24"/>
      <c r="HE11" s="24"/>
      <c r="HF11" s="24"/>
      <c r="HG11" s="24"/>
      <c r="HH11" s="24"/>
      <c r="HI11" s="24"/>
      <c r="HJ11" s="24"/>
      <c r="HK11" s="24"/>
      <c r="HL11" s="24"/>
      <c r="HM11" s="24"/>
      <c r="HN11" s="24"/>
      <c r="HO11" s="24"/>
      <c r="HP11" s="24"/>
      <c r="HQ11" s="24"/>
      <c r="HR11" s="24"/>
      <c r="HS11" s="24"/>
      <c r="HT11" s="24"/>
      <c r="HU11" s="24"/>
      <c r="HV11" s="24"/>
      <c r="HW11" s="24"/>
      <c r="HX11" s="24"/>
      <c r="HY11" s="24"/>
      <c r="HZ11" s="24"/>
      <c r="IA11" s="24"/>
      <c r="IB11" s="24"/>
      <c r="IC11" s="24"/>
      <c r="ID11" s="24"/>
      <c r="IE11" s="24"/>
      <c r="IF11" s="24"/>
      <c r="IG11" s="24"/>
      <c r="IH11" s="24"/>
      <c r="II11" s="24"/>
      <c r="IJ11" s="24"/>
      <c r="IK11" s="24"/>
      <c r="IL11" s="24"/>
      <c r="IM11" s="24"/>
      <c r="IN11" s="24"/>
      <c r="IO11" s="24"/>
      <c r="IP11" s="24"/>
      <c r="IQ11" s="24"/>
      <c r="IR11" s="24"/>
      <c r="IS11" s="24"/>
      <c r="IT11" s="24"/>
      <c r="IU11" s="24"/>
      <c r="IV11" s="24"/>
      <c r="IW11" s="24"/>
      <c r="IX11" s="24"/>
      <c r="IY11" s="24"/>
      <c r="IZ11" s="24"/>
      <c r="JA11" s="24"/>
      <c r="JB11" s="24"/>
      <c r="JC11" s="24"/>
      <c r="JD11" s="24"/>
      <c r="JE11" s="24"/>
      <c r="JF11" s="24"/>
      <c r="JG11" s="24"/>
      <c r="JH11" s="24"/>
      <c r="JI11" s="24"/>
      <c r="JJ11" s="24"/>
      <c r="JK11" s="24"/>
      <c r="JL11" s="24"/>
      <c r="JM11" s="24"/>
      <c r="JN11" s="24"/>
      <c r="JO11" s="24"/>
      <c r="JP11" s="24"/>
      <c r="JQ11" s="24"/>
      <c r="JR11" s="24"/>
      <c r="JS11" s="24"/>
      <c r="JT11" s="24"/>
      <c r="JU11" s="24"/>
      <c r="JV11" s="24"/>
      <c r="JW11" s="24"/>
      <c r="JX11" s="24"/>
      <c r="JY11" s="24"/>
      <c r="JZ11" s="24"/>
      <c r="KA11" s="24"/>
      <c r="KB11" s="24"/>
      <c r="KC11" s="24"/>
      <c r="KD11" s="24"/>
      <c r="KE11" s="24"/>
      <c r="KF11" s="24"/>
      <c r="KG11" s="24"/>
      <c r="KH11" s="24"/>
      <c r="KI11" s="24"/>
      <c r="KJ11" s="24"/>
      <c r="KK11" s="24"/>
      <c r="KL11" s="24"/>
      <c r="KM11" s="24"/>
      <c r="KN11" s="24"/>
      <c r="KO11" s="24"/>
      <c r="KP11" s="24"/>
      <c r="KQ11" s="24"/>
      <c r="KR11" s="24"/>
      <c r="KS11" s="24"/>
      <c r="KT11" s="24"/>
      <c r="KU11" s="24"/>
      <c r="KV11" s="24"/>
      <c r="KW11" s="24"/>
      <c r="KX11" s="24"/>
      <c r="KY11" s="24"/>
      <c r="KZ11" s="24"/>
      <c r="LA11" s="24"/>
      <c r="LB11" s="24"/>
      <c r="LC11" s="24"/>
      <c r="LD11" s="24"/>
      <c r="LE11" s="24"/>
      <c r="LF11" s="24"/>
      <c r="LG11" s="24"/>
      <c r="LH11" s="24"/>
      <c r="LI11" s="24"/>
      <c r="LJ11" s="24"/>
      <c r="LK11" s="24"/>
      <c r="LL11" s="24"/>
      <c r="LM11" s="24"/>
      <c r="LN11" s="24"/>
      <c r="LO11" s="24"/>
      <c r="LP11" s="24"/>
      <c r="LQ11" s="24"/>
      <c r="LR11" s="24"/>
      <c r="LS11" s="24"/>
      <c r="LT11" s="24"/>
      <c r="LU11" s="24"/>
      <c r="LV11" s="24"/>
      <c r="LW11" s="24"/>
      <c r="LX11" s="24"/>
      <c r="LY11" s="24"/>
      <c r="LZ11" s="24"/>
      <c r="MA11" s="24"/>
      <c r="MB11" s="24"/>
      <c r="MC11" s="24"/>
      <c r="MD11" s="24"/>
      <c r="ME11" s="24"/>
      <c r="MF11" s="24"/>
      <c r="MG11" s="24"/>
      <c r="MH11" s="24"/>
      <c r="MI11" s="24"/>
      <c r="MJ11" s="24"/>
      <c r="MK11" s="24"/>
      <c r="ML11" s="24"/>
      <c r="MM11" s="24"/>
      <c r="MN11" s="24"/>
      <c r="MO11" s="24"/>
      <c r="MP11" s="24"/>
      <c r="MQ11" s="24"/>
      <c r="MR11" s="24"/>
      <c r="MS11" s="24"/>
      <c r="MT11" s="24"/>
      <c r="MU11" s="24"/>
      <c r="MV11" s="24"/>
      <c r="MW11" s="24"/>
      <c r="MX11" s="24"/>
      <c r="MY11" s="24"/>
      <c r="MZ11" s="24"/>
      <c r="NA11" s="24"/>
      <c r="NB11" s="24"/>
      <c r="NC11" s="24"/>
      <c r="ND11" s="24"/>
      <c r="NE11" s="24"/>
      <c r="NF11" s="24"/>
      <c r="NG11" s="24"/>
      <c r="NH11" s="24"/>
      <c r="NI11" s="24"/>
      <c r="NJ11" s="24"/>
      <c r="NK11" s="24"/>
      <c r="NL11" s="24"/>
      <c r="NM11" s="24"/>
      <c r="NN11" s="24"/>
      <c r="NO11" s="24"/>
      <c r="NP11" s="24"/>
      <c r="NQ11" s="24"/>
      <c r="NR11" s="24"/>
      <c r="NS11" s="24"/>
      <c r="NT11" s="24"/>
      <c r="NU11" s="24"/>
      <c r="NV11" s="24"/>
      <c r="NW11" s="24"/>
      <c r="NX11" s="24"/>
      <c r="NY11" s="24"/>
      <c r="NZ11" s="24"/>
      <c r="OA11" s="24"/>
      <c r="OB11" s="24"/>
      <c r="OC11" s="24"/>
      <c r="OD11" s="24"/>
      <c r="OE11" s="24"/>
      <c r="OF11" s="24"/>
      <c r="OG11" s="24"/>
      <c r="OH11" s="24"/>
      <c r="OI11" s="24"/>
      <c r="OJ11" s="24"/>
      <c r="OK11" s="24"/>
      <c r="OL11" s="24"/>
      <c r="OM11" s="24"/>
      <c r="ON11" s="24"/>
      <c r="OO11" s="24"/>
      <c r="OP11" s="24"/>
      <c r="OQ11" s="24"/>
      <c r="OR11" s="24"/>
      <c r="OS11" s="24"/>
      <c r="OT11" s="24"/>
      <c r="OU11" s="24"/>
      <c r="OV11" s="24"/>
      <c r="OW11" s="24"/>
      <c r="OX11" s="24"/>
      <c r="OY11" s="24"/>
      <c r="OZ11" s="24"/>
      <c r="PA11" s="24"/>
      <c r="PB11" s="24"/>
      <c r="PC11" s="24"/>
      <c r="PD11" s="24"/>
      <c r="PE11" s="24"/>
      <c r="PF11" s="24"/>
      <c r="PG11" s="24"/>
      <c r="PH11" s="24"/>
      <c r="PI11" s="24"/>
      <c r="PJ11" s="24"/>
      <c r="PK11" s="24"/>
      <c r="PL11" s="24"/>
      <c r="PM11" s="24"/>
      <c r="PN11" s="24"/>
      <c r="PO11" s="24"/>
      <c r="PP11" s="24"/>
      <c r="PQ11" s="24"/>
      <c r="PR11" s="24"/>
      <c r="PS11" s="24"/>
      <c r="PT11" s="24"/>
      <c r="PU11" s="24"/>
      <c r="PV11" s="24"/>
      <c r="PW11" s="24"/>
      <c r="PX11" s="24"/>
      <c r="PY11" s="24"/>
      <c r="PZ11" s="24"/>
      <c r="QA11" s="24"/>
      <c r="QB11" s="24"/>
      <c r="QC11" s="24"/>
      <c r="QD11" s="24"/>
      <c r="QE11" s="24"/>
      <c r="QF11" s="24"/>
      <c r="QG11" s="24"/>
      <c r="QH11" s="24"/>
      <c r="QI11" s="24"/>
      <c r="QJ11" s="24"/>
      <c r="QK11" s="24"/>
      <c r="QL11" s="24"/>
      <c r="QM11" s="24"/>
      <c r="QN11" s="24"/>
      <c r="QO11" s="24"/>
      <c r="QP11" s="24"/>
      <c r="QQ11" s="24"/>
      <c r="QR11" s="24"/>
      <c r="QS11" s="24"/>
      <c r="QT11" s="24"/>
      <c r="QU11" s="24"/>
      <c r="QV11" s="24"/>
      <c r="QW11" s="24"/>
      <c r="QX11" s="24"/>
      <c r="QY11" s="24"/>
      <c r="QZ11" s="24"/>
      <c r="RA11" s="24"/>
      <c r="RB11" s="24"/>
      <c r="RC11" s="24"/>
      <c r="RD11" s="24"/>
      <c r="RE11" s="24"/>
      <c r="RF11" s="24"/>
      <c r="RG11" s="24"/>
      <c r="RH11" s="24"/>
      <c r="RI11" s="24"/>
      <c r="RJ11" s="24"/>
      <c r="RK11" s="24"/>
      <c r="RL11" s="24"/>
      <c r="RM11" s="24"/>
      <c r="RN11" s="24"/>
      <c r="RO11" s="24"/>
      <c r="RP11" s="24"/>
      <c r="RQ11" s="24"/>
      <c r="RR11" s="24"/>
      <c r="RS11" s="24"/>
      <c r="RT11" s="24"/>
      <c r="RU11" s="24"/>
      <c r="RV11" s="24"/>
      <c r="RW11" s="24"/>
      <c r="RX11" s="24"/>
      <c r="RY11" s="24"/>
      <c r="RZ11" s="24"/>
      <c r="SA11" s="24"/>
      <c r="SB11" s="24"/>
      <c r="SC11" s="24"/>
      <c r="SD11" s="24"/>
      <c r="SE11" s="24"/>
      <c r="SF11" s="24"/>
      <c r="SG11" s="24"/>
      <c r="SH11" s="24"/>
      <c r="SI11" s="24"/>
      <c r="SJ11" s="24"/>
      <c r="SK11" s="24"/>
      <c r="SL11" s="24"/>
      <c r="SM11" s="24"/>
      <c r="SN11" s="24"/>
      <c r="SO11" s="24"/>
      <c r="SP11" s="24"/>
      <c r="SQ11" s="24"/>
      <c r="SR11" s="24"/>
      <c r="SS11" s="24"/>
      <c r="ST11" s="24"/>
      <c r="SU11" s="24"/>
      <c r="SV11" s="24"/>
      <c r="SW11" s="24"/>
      <c r="SX11" s="24"/>
      <c r="SY11" s="24"/>
      <c r="SZ11" s="24"/>
      <c r="TA11" s="24"/>
      <c r="TB11" s="24"/>
      <c r="TC11" s="24"/>
      <c r="TD11" s="24"/>
      <c r="TE11" s="24"/>
      <c r="TF11" s="24"/>
      <c r="TG11" s="24"/>
      <c r="TH11" s="24"/>
      <c r="TI11" s="24"/>
      <c r="TJ11" s="24"/>
      <c r="TK11" s="24"/>
      <c r="TL11" s="24"/>
      <c r="TM11" s="24"/>
      <c r="TN11" s="24"/>
      <c r="TO11" s="24"/>
      <c r="TP11" s="24"/>
      <c r="TQ11" s="24"/>
      <c r="TR11" s="24"/>
      <c r="TS11" s="24"/>
      <c r="TT11" s="24"/>
      <c r="TU11" s="24"/>
      <c r="TV11" s="24"/>
      <c r="TW11" s="24"/>
      <c r="TX11" s="24"/>
      <c r="TY11" s="24"/>
      <c r="TZ11" s="24"/>
      <c r="UA11" s="24"/>
      <c r="UB11" s="24"/>
      <c r="UC11" s="24"/>
      <c r="UD11" s="24"/>
      <c r="UE11" s="24"/>
      <c r="UF11" s="24"/>
      <c r="UG11" s="24"/>
      <c r="UH11" s="24"/>
      <c r="UI11" s="24"/>
      <c r="UJ11" s="24"/>
      <c r="UK11" s="24"/>
      <c r="UL11" s="24"/>
      <c r="UM11" s="24"/>
      <c r="UN11" s="24"/>
      <c r="UO11" s="24"/>
      <c r="UP11" s="24"/>
      <c r="UQ11" s="24"/>
      <c r="UR11" s="24"/>
      <c r="US11" s="24"/>
      <c r="UT11" s="24"/>
      <c r="UU11" s="24"/>
      <c r="UV11" s="24"/>
      <c r="UW11" s="24"/>
      <c r="UX11" s="24"/>
      <c r="UY11" s="24"/>
      <c r="UZ11" s="24"/>
      <c r="VA11" s="24"/>
      <c r="VB11" s="24"/>
      <c r="VC11" s="24"/>
      <c r="VD11" s="24"/>
      <c r="VE11" s="24"/>
      <c r="VF11" s="24"/>
      <c r="VG11" s="24"/>
      <c r="VH11" s="24"/>
      <c r="VI11" s="24"/>
      <c r="VJ11" s="24"/>
      <c r="VK11" s="24"/>
      <c r="VL11" s="24"/>
      <c r="VM11" s="24"/>
      <c r="VN11" s="24"/>
      <c r="VO11" s="24"/>
      <c r="VP11" s="24"/>
      <c r="VQ11" s="24"/>
      <c r="VR11" s="24"/>
      <c r="VS11" s="24"/>
      <c r="VT11" s="24"/>
      <c r="VU11" s="24"/>
      <c r="VV11" s="24"/>
      <c r="VW11" s="24"/>
      <c r="VX11" s="24"/>
      <c r="VY11" s="24"/>
      <c r="VZ11" s="24"/>
      <c r="WA11" s="24"/>
      <c r="WB11" s="24"/>
      <c r="WC11" s="24"/>
      <c r="WD11" s="24"/>
      <c r="WE11" s="24"/>
      <c r="WF11" s="24"/>
      <c r="WG11" s="24"/>
      <c r="WH11" s="24"/>
      <c r="WI11" s="24"/>
      <c r="WJ11" s="24"/>
      <c r="WK11" s="24"/>
      <c r="WL11" s="24"/>
      <c r="WM11" s="24"/>
      <c r="WN11" s="24"/>
      <c r="WO11" s="24"/>
      <c r="WP11" s="24"/>
      <c r="WQ11" s="24"/>
      <c r="WR11" s="24"/>
      <c r="WS11" s="24"/>
      <c r="WT11" s="24"/>
      <c r="WU11" s="24"/>
      <c r="WV11" s="24"/>
      <c r="WW11" s="24"/>
      <c r="WX11" s="24"/>
      <c r="WY11" s="24"/>
      <c r="WZ11" s="24"/>
      <c r="XA11" s="24"/>
      <c r="XB11" s="24"/>
      <c r="XC11" s="24"/>
      <c r="XD11" s="24"/>
      <c r="XE11" s="24"/>
      <c r="XF11" s="24"/>
      <c r="XG11" s="24"/>
      <c r="XH11" s="24"/>
      <c r="XI11" s="24"/>
      <c r="XJ11" s="24"/>
      <c r="XK11" s="24"/>
      <c r="XL11" s="24"/>
      <c r="XM11" s="24"/>
      <c r="XN11" s="24"/>
      <c r="XO11" s="24"/>
      <c r="XP11" s="24"/>
      <c r="XQ11" s="24"/>
      <c r="XR11" s="24"/>
      <c r="XS11" s="24"/>
      <c r="XT11" s="24"/>
      <c r="XU11" s="24"/>
      <c r="XV11" s="24"/>
      <c r="XW11" s="24"/>
      <c r="XX11" s="24"/>
      <c r="XY11" s="24"/>
      <c r="XZ11" s="24"/>
      <c r="YA11" s="24"/>
      <c r="YB11" s="24"/>
      <c r="YC11" s="24"/>
      <c r="YD11" s="24"/>
      <c r="YE11" s="24"/>
      <c r="YF11" s="24"/>
      <c r="YG11" s="24"/>
      <c r="YH11" s="24"/>
      <c r="YI11" s="24"/>
      <c r="YJ11" s="24"/>
      <c r="YK11" s="24"/>
      <c r="YL11" s="24"/>
      <c r="YM11" s="24"/>
      <c r="YN11" s="24"/>
      <c r="YO11" s="24"/>
      <c r="YP11" s="24"/>
      <c r="YQ11" s="24"/>
      <c r="YR11" s="24"/>
      <c r="YS11" s="24"/>
      <c r="YT11" s="24"/>
      <c r="YU11" s="24"/>
      <c r="YV11" s="24"/>
      <c r="YW11" s="24"/>
      <c r="YX11" s="24"/>
      <c r="YY11" s="24"/>
      <c r="YZ11" s="24"/>
      <c r="ZA11" s="24"/>
      <c r="ZB11" s="24"/>
      <c r="ZC11" s="24"/>
      <c r="ZD11" s="24"/>
      <c r="ZE11" s="24"/>
      <c r="ZF11" s="24"/>
      <c r="ZG11" s="24"/>
      <c r="ZH11" s="24"/>
      <c r="ZI11" s="24"/>
      <c r="ZJ11" s="24"/>
      <c r="ZK11" s="24"/>
      <c r="ZL11" s="24"/>
      <c r="ZM11" s="24"/>
      <c r="ZN11" s="24"/>
      <c r="ZO11" s="24"/>
      <c r="ZP11" s="24"/>
      <c r="ZQ11" s="24"/>
      <c r="ZR11" s="24"/>
      <c r="ZS11" s="24"/>
      <c r="ZT11" s="24"/>
      <c r="ZU11" s="24"/>
      <c r="ZV11" s="24"/>
      <c r="ZW11" s="24"/>
      <c r="ZX11" s="24"/>
      <c r="ZY11" s="24"/>
      <c r="ZZ11" s="24"/>
      <c r="AAA11" s="24"/>
      <c r="AAB11" s="24"/>
      <c r="AAC11" s="24"/>
      <c r="AAD11" s="24"/>
      <c r="AAE11" s="24"/>
      <c r="AAF11" s="24"/>
      <c r="AAG11" s="24"/>
      <c r="AAH11" s="24"/>
      <c r="AAI11" s="24"/>
      <c r="AAJ11" s="24"/>
      <c r="AAK11" s="24"/>
      <c r="AAL11" s="24"/>
      <c r="AAM11" s="24"/>
      <c r="AAN11" s="24"/>
      <c r="AAO11" s="24"/>
      <c r="AAP11" s="24"/>
      <c r="AAQ11" s="24"/>
      <c r="AAR11" s="24"/>
      <c r="AAS11" s="24"/>
      <c r="AAT11" s="24"/>
      <c r="AAU11" s="24"/>
      <c r="AAV11" s="24"/>
      <c r="AAW11" s="24"/>
      <c r="AAX11" s="24"/>
      <c r="AAY11" s="24"/>
      <c r="AAZ11" s="24"/>
      <c r="ABA11" s="24"/>
      <c r="ABB11" s="24"/>
      <c r="ABC11" s="24"/>
      <c r="ABD11" s="24"/>
      <c r="ABE11" s="24"/>
      <c r="ABF11" s="24"/>
      <c r="ABG11" s="24"/>
      <c r="ABH11" s="24"/>
      <c r="ABI11" s="24"/>
      <c r="ABJ11" s="24"/>
      <c r="ABK11" s="24"/>
      <c r="ABL11" s="24"/>
      <c r="ABM11" s="24"/>
      <c r="ABN11" s="24"/>
      <c r="ABO11" s="24"/>
      <c r="ABP11" s="24"/>
      <c r="ABQ11" s="24"/>
      <c r="ABR11" s="24"/>
      <c r="ABS11" s="24"/>
      <c r="ABT11" s="24"/>
      <c r="ABU11" s="24"/>
      <c r="ABV11" s="24"/>
      <c r="ABW11" s="24"/>
      <c r="ABX11" s="24"/>
      <c r="ABY11" s="24"/>
      <c r="ABZ11" s="24"/>
      <c r="ACA11" s="24"/>
      <c r="ACB11" s="24"/>
      <c r="ACC11" s="24"/>
      <c r="ACD11" s="24"/>
      <c r="ACE11" s="24"/>
      <c r="ACF11" s="24"/>
      <c r="ACG11" s="24"/>
      <c r="ACH11" s="24"/>
      <c r="ACI11" s="24"/>
      <c r="ACJ11" s="24"/>
      <c r="ACK11" s="24"/>
      <c r="ACL11" s="24"/>
      <c r="ACM11" s="24"/>
      <c r="ACN11" s="24"/>
      <c r="ACO11" s="24"/>
      <c r="ACP11" s="24"/>
      <c r="ACQ11" s="24"/>
      <c r="ACR11" s="24"/>
      <c r="ACS11" s="24"/>
      <c r="ACT11" s="24"/>
      <c r="ACU11" s="24"/>
      <c r="ACV11" s="24"/>
      <c r="ACW11" s="24"/>
      <c r="ACX11" s="24"/>
      <c r="ACY11" s="24"/>
      <c r="ACZ11" s="24"/>
      <c r="ADA11" s="24"/>
      <c r="ADB11" s="24"/>
      <c r="ADC11" s="24"/>
      <c r="ADD11" s="24"/>
      <c r="ADE11" s="24"/>
      <c r="ADF11" s="24"/>
      <c r="ADG11" s="24"/>
      <c r="ADH11" s="24"/>
      <c r="ADI11" s="24"/>
      <c r="ADJ11" s="24"/>
      <c r="ADK11" s="24"/>
      <c r="ADL11" s="24"/>
      <c r="ADM11" s="24"/>
      <c r="ADN11" s="24"/>
      <c r="ADO11" s="24"/>
      <c r="ADP11" s="24"/>
      <c r="ADQ11" s="24"/>
      <c r="ADR11" s="24"/>
      <c r="ADS11" s="24"/>
      <c r="ADT11" s="24"/>
      <c r="ADU11" s="24"/>
      <c r="ADV11" s="24"/>
      <c r="ADW11" s="24"/>
      <c r="ADX11" s="24"/>
      <c r="ADY11" s="24"/>
      <c r="ADZ11" s="24"/>
      <c r="AEA11" s="24"/>
      <c r="AEB11" s="24"/>
      <c r="AEC11" s="24"/>
      <c r="AED11" s="24"/>
      <c r="AEE11" s="24"/>
      <c r="AEF11" s="24"/>
      <c r="AEG11" s="24"/>
      <c r="AEH11" s="24"/>
      <c r="AEI11" s="24"/>
      <c r="AEJ11" s="24"/>
      <c r="AEK11" s="24"/>
      <c r="AEL11" s="24"/>
      <c r="AEM11" s="24"/>
      <c r="AEN11" s="24"/>
      <c r="AEO11" s="24"/>
      <c r="AEP11" s="24"/>
      <c r="AEQ11" s="24"/>
      <c r="AER11" s="24"/>
      <c r="AES11" s="24"/>
      <c r="AET11" s="24"/>
      <c r="AEU11" s="24"/>
      <c r="AEV11" s="24"/>
      <c r="AEW11" s="24"/>
      <c r="AEX11" s="24"/>
      <c r="AEY11" s="24"/>
      <c r="AEZ11" s="24"/>
      <c r="AFA11" s="24"/>
      <c r="AFB11" s="24"/>
      <c r="AFC11" s="24"/>
      <c r="AFD11" s="24"/>
      <c r="AFE11" s="24"/>
      <c r="AFF11" s="24"/>
      <c r="AFG11" s="24"/>
      <c r="AFH11" s="24"/>
      <c r="AFI11" s="24"/>
      <c r="AFJ11" s="24"/>
      <c r="AFK11" s="24"/>
      <c r="AFL11" s="24"/>
      <c r="AFM11" s="24"/>
      <c r="AFN11" s="24"/>
      <c r="AFO11" s="24"/>
      <c r="AFP11" s="24"/>
      <c r="AFQ11" s="24"/>
      <c r="AFR11" s="24"/>
      <c r="AFS11" s="24"/>
      <c r="AFT11" s="24"/>
      <c r="AFU11" s="24"/>
      <c r="AFV11" s="24"/>
      <c r="AFW11" s="24"/>
      <c r="AFX11" s="24"/>
      <c r="AFY11" s="24"/>
      <c r="AFZ11" s="24"/>
      <c r="AGA11" s="24"/>
      <c r="AGB11" s="24"/>
      <c r="AGC11" s="24"/>
      <c r="AGD11" s="24"/>
      <c r="AGE11" s="24"/>
      <c r="AGF11" s="24"/>
      <c r="AGG11" s="24"/>
      <c r="AGH11" s="24"/>
      <c r="AGI11" s="24"/>
      <c r="AGJ11" s="24"/>
      <c r="AGK11" s="24"/>
      <c r="AGL11" s="24"/>
      <c r="AGM11" s="24"/>
      <c r="AGN11" s="24"/>
      <c r="AGO11" s="24"/>
      <c r="AGP11" s="24"/>
      <c r="AGQ11" s="24"/>
      <c r="AGR11" s="24"/>
      <c r="AGS11" s="24"/>
      <c r="AGT11" s="24"/>
      <c r="AGU11" s="24"/>
      <c r="AGV11" s="24"/>
      <c r="AGW11" s="24"/>
      <c r="AGX11" s="24"/>
      <c r="AGY11" s="24"/>
      <c r="AGZ11" s="24"/>
      <c r="AHA11" s="24"/>
      <c r="AHB11" s="24"/>
      <c r="AHC11" s="24"/>
      <c r="AHD11" s="24"/>
      <c r="AHE11" s="24"/>
      <c r="AHF11" s="24"/>
      <c r="AHG11" s="24"/>
      <c r="AHH11" s="24"/>
      <c r="AHI11" s="24"/>
      <c r="AHJ11" s="24"/>
      <c r="AHK11" s="24"/>
      <c r="AHL11" s="24"/>
      <c r="AHM11" s="24"/>
      <c r="AHN11" s="24"/>
      <c r="AHO11" s="24"/>
      <c r="AHP11" s="24"/>
      <c r="AHQ11" s="24"/>
      <c r="AHR11" s="24"/>
      <c r="AHS11" s="24"/>
      <c r="AHT11" s="24"/>
      <c r="AHU11" s="24"/>
      <c r="AHV11" s="24"/>
      <c r="AHW11" s="24"/>
      <c r="AHX11" s="24"/>
      <c r="AHY11" s="24"/>
      <c r="AHZ11" s="24"/>
      <c r="AIA11" s="24"/>
      <c r="AIB11" s="24"/>
      <c r="AIC11" s="24"/>
      <c r="AID11" s="24"/>
      <c r="AIE11" s="24"/>
      <c r="AIF11" s="24"/>
      <c r="AIG11" s="24"/>
      <c r="AIH11" s="24"/>
      <c r="AII11" s="24"/>
      <c r="AIJ11" s="24"/>
      <c r="AIK11" s="24"/>
      <c r="AIL11" s="24"/>
      <c r="AIM11" s="24"/>
      <c r="AIN11" s="24"/>
      <c r="AIO11" s="24"/>
      <c r="AIP11" s="24"/>
      <c r="AIQ11" s="24"/>
      <c r="AIR11" s="24"/>
      <c r="AIS11" s="24"/>
      <c r="AIT11" s="24"/>
      <c r="AIU11" s="24"/>
      <c r="AIV11" s="24"/>
      <c r="AIW11" s="24"/>
      <c r="AIX11" s="24"/>
      <c r="AIY11" s="24"/>
      <c r="AIZ11" s="24"/>
      <c r="AJA11" s="24"/>
      <c r="AJB11" s="24"/>
      <c r="AJC11" s="24"/>
      <c r="AJD11" s="24"/>
      <c r="AJE11" s="24"/>
      <c r="AJF11" s="24"/>
      <c r="AJG11" s="24"/>
      <c r="AJH11" s="24"/>
      <c r="AJI11" s="24"/>
      <c r="AJJ11" s="24"/>
      <c r="AJK11" s="24"/>
      <c r="AJL11" s="24"/>
      <c r="AJM11" s="24"/>
      <c r="AJN11" s="24"/>
      <c r="AJO11" s="24"/>
      <c r="AJP11" s="24"/>
      <c r="AJQ11" s="24"/>
      <c r="AJR11" s="24"/>
      <c r="AJS11" s="24"/>
      <c r="AJT11" s="24"/>
      <c r="AJU11" s="24"/>
      <c r="AJV11" s="24"/>
      <c r="AJW11" s="24"/>
      <c r="AJX11" s="24"/>
      <c r="AJY11" s="24"/>
      <c r="AJZ11" s="24"/>
      <c r="AKA11" s="24"/>
      <c r="AKB11" s="24"/>
      <c r="AKC11" s="24"/>
      <c r="AKD11" s="24"/>
      <c r="AKE11" s="24"/>
      <c r="AKF11" s="24"/>
      <c r="AKG11" s="24"/>
      <c r="AKH11" s="24"/>
      <c r="AKI11" s="24"/>
      <c r="AKJ11" s="24"/>
      <c r="AKK11" s="24"/>
      <c r="AKL11" s="24"/>
      <c r="AKM11" s="24"/>
      <c r="AKN11" s="24"/>
      <c r="AKO11" s="24"/>
      <c r="AKP11" s="24"/>
      <c r="AKQ11" s="24"/>
      <c r="AKR11" s="24"/>
      <c r="AKS11" s="24"/>
      <c r="AKT11" s="24"/>
      <c r="AKU11" s="24"/>
      <c r="AKV11" s="24"/>
      <c r="AKW11" s="24"/>
      <c r="AKX11" s="24"/>
      <c r="AKY11" s="24"/>
      <c r="AKZ11" s="24"/>
      <c r="ALA11" s="24"/>
      <c r="ALB11" s="24"/>
      <c r="ALC11" s="24"/>
      <c r="ALD11" s="24"/>
      <c r="ALE11" s="24"/>
      <c r="ALF11" s="24"/>
      <c r="ALG11" s="24"/>
      <c r="ALH11" s="24"/>
      <c r="ALI11" s="24"/>
      <c r="ALJ11" s="24"/>
      <c r="ALK11" s="24"/>
      <c r="ALL11" s="24"/>
      <c r="ALM11" s="24"/>
      <c r="ALN11" s="24"/>
      <c r="ALO11" s="24"/>
      <c r="ALP11" s="24"/>
      <c r="ALQ11" s="24"/>
      <c r="ALR11" s="24"/>
      <c r="ALS11" s="24"/>
      <c r="ALT11" s="24"/>
      <c r="ALU11" s="24"/>
      <c r="ALV11" s="24"/>
      <c r="ALW11" s="24"/>
      <c r="ALX11" s="24"/>
      <c r="ALY11" s="24"/>
      <c r="ALZ11" s="24"/>
      <c r="AMA11" s="24"/>
      <c r="AMB11" s="24"/>
      <c r="AMC11" s="24"/>
      <c r="AMD11" s="24"/>
      <c r="AME11" s="24"/>
      <c r="AMF11" s="24"/>
      <c r="AMG11" s="24"/>
      <c r="AMH11" s="24"/>
      <c r="AMI11" s="24"/>
      <c r="AMJ11" s="24"/>
      <c r="AMK11" s="24"/>
      <c r="AML11" s="24"/>
      <c r="AMM11" s="24"/>
      <c r="AMN11" s="24"/>
      <c r="AMO11" s="24"/>
      <c r="AMP11" s="24"/>
      <c r="AMQ11" s="24"/>
      <c r="AMR11" s="24"/>
      <c r="AMS11" s="24"/>
      <c r="AMT11" s="24"/>
      <c r="AMU11" s="24"/>
      <c r="AMV11" s="24"/>
      <c r="AMW11" s="24"/>
      <c r="AMX11" s="24"/>
      <c r="AMY11" s="24"/>
      <c r="AMZ11" s="24"/>
      <c r="ANA11" s="24"/>
      <c r="ANB11" s="24"/>
      <c r="ANC11" s="24"/>
      <c r="AND11" s="24"/>
      <c r="ANE11" s="24"/>
      <c r="ANF11" s="24"/>
      <c r="ANG11" s="24"/>
      <c r="ANH11" s="24"/>
      <c r="ANI11" s="24"/>
      <c r="ANJ11" s="24"/>
      <c r="ANK11" s="24"/>
      <c r="ANL11" s="24"/>
      <c r="ANM11" s="24"/>
      <c r="ANN11" s="24"/>
      <c r="ANO11" s="24"/>
      <c r="ANP11" s="24"/>
      <c r="ANQ11" s="24"/>
      <c r="ANR11" s="24"/>
      <c r="ANS11" s="24"/>
      <c r="ANT11" s="24"/>
      <c r="ANU11" s="24"/>
      <c r="ANV11" s="24"/>
      <c r="ANW11" s="24"/>
      <c r="ANX11" s="24"/>
      <c r="ANY11" s="24"/>
      <c r="ANZ11" s="24"/>
      <c r="AOA11" s="24"/>
      <c r="AOB11" s="24"/>
      <c r="AOC11" s="24"/>
      <c r="AOD11" s="24"/>
      <c r="AOE11" s="24"/>
      <c r="AOF11" s="24"/>
      <c r="AOG11" s="24"/>
      <c r="AOH11" s="24"/>
      <c r="AOI11" s="24"/>
      <c r="AOJ11" s="24"/>
      <c r="AOK11" s="24"/>
      <c r="AOL11" s="24"/>
      <c r="AOM11" s="24"/>
      <c r="AON11" s="24"/>
      <c r="AOO11" s="24"/>
      <c r="AOP11" s="24"/>
      <c r="AOQ11" s="24"/>
      <c r="AOR11" s="24"/>
      <c r="AOS11" s="24"/>
      <c r="AOT11" s="24"/>
      <c r="AOU11" s="24"/>
      <c r="AOV11" s="24"/>
      <c r="AOW11" s="24"/>
      <c r="AOX11" s="24"/>
      <c r="AOY11" s="24"/>
      <c r="AOZ11" s="24"/>
      <c r="APA11" s="24"/>
      <c r="APB11" s="24"/>
      <c r="APC11" s="24"/>
      <c r="APD11" s="24"/>
      <c r="APE11" s="24"/>
      <c r="APF11" s="24"/>
      <c r="APG11" s="24"/>
      <c r="APH11" s="24"/>
      <c r="API11" s="24"/>
      <c r="APJ11" s="24"/>
      <c r="APK11" s="24"/>
      <c r="APL11" s="24"/>
      <c r="APM11" s="24"/>
      <c r="APN11" s="24"/>
      <c r="APO11" s="24"/>
      <c r="APP11" s="24"/>
      <c r="APQ11" s="24"/>
      <c r="APR11" s="24"/>
      <c r="APS11" s="24"/>
      <c r="APT11" s="24"/>
      <c r="APU11" s="24"/>
      <c r="APV11" s="24"/>
      <c r="APW11" s="24"/>
      <c r="APX11" s="24"/>
      <c r="APY11" s="24"/>
      <c r="APZ11" s="24"/>
      <c r="AQA11" s="24"/>
      <c r="AQB11" s="24"/>
      <c r="AQC11" s="24"/>
      <c r="AQD11" s="24"/>
      <c r="AQE11" s="24"/>
      <c r="AQF11" s="24"/>
      <c r="AQG11" s="24"/>
      <c r="AQH11" s="24"/>
      <c r="AQI11" s="24"/>
      <c r="AQJ11" s="24"/>
      <c r="AQK11" s="24"/>
      <c r="AQL11" s="24"/>
      <c r="AQM11" s="24"/>
      <c r="AQN11" s="24"/>
      <c r="AQO11" s="24"/>
      <c r="AQP11" s="24"/>
      <c r="AQQ11" s="24"/>
      <c r="AQR11" s="24"/>
      <c r="AQS11" s="24"/>
      <c r="AQT11" s="24"/>
      <c r="AQU11" s="24"/>
      <c r="AQV11" s="24"/>
      <c r="AQW11" s="24"/>
      <c r="AQX11" s="24"/>
      <c r="AQY11" s="24"/>
      <c r="AQZ11" s="24"/>
      <c r="ARA11" s="24"/>
      <c r="ARB11" s="24"/>
      <c r="ARC11" s="24"/>
      <c r="ARD11" s="24"/>
      <c r="ARE11" s="24"/>
      <c r="ARF11" s="24"/>
      <c r="ARG11" s="24"/>
      <c r="ARH11" s="24"/>
      <c r="ARI11" s="24"/>
      <c r="ARJ11" s="24"/>
      <c r="ARK11" s="24"/>
      <c r="ARL11" s="24"/>
      <c r="ARM11" s="24"/>
      <c r="ARN11" s="24"/>
      <c r="ARO11" s="24"/>
      <c r="ARP11" s="24"/>
      <c r="ARQ11" s="24"/>
      <c r="ARR11" s="24"/>
      <c r="ARS11" s="24"/>
      <c r="ART11" s="24"/>
      <c r="ARU11" s="24"/>
      <c r="ARV11" s="24"/>
      <c r="ARW11" s="24"/>
      <c r="ARX11" s="24"/>
      <c r="ARY11" s="24"/>
      <c r="ARZ11" s="24"/>
      <c r="ASA11" s="24"/>
      <c r="ASB11" s="24"/>
      <c r="ASC11" s="24"/>
      <c r="ASD11" s="24"/>
      <c r="ASE11" s="24"/>
      <c r="ASF11" s="24"/>
      <c r="ASG11" s="24"/>
      <c r="ASH11" s="24"/>
      <c r="ASI11" s="24"/>
      <c r="ASJ11" s="24"/>
      <c r="ASK11" s="24"/>
      <c r="ASL11" s="24"/>
      <c r="ASM11" s="24"/>
      <c r="ASN11" s="24"/>
      <c r="ASO11" s="24"/>
      <c r="ASP11" s="24"/>
      <c r="ASQ11" s="24"/>
      <c r="ASR11" s="24"/>
      <c r="ASS11" s="24"/>
      <c r="AST11" s="24"/>
      <c r="ASU11" s="24"/>
      <c r="ASV11" s="24"/>
      <c r="ASW11" s="24"/>
      <c r="ASX11" s="24"/>
      <c r="ASY11" s="24"/>
      <c r="ASZ11" s="24"/>
      <c r="ATA11" s="24"/>
      <c r="ATB11" s="24"/>
      <c r="ATC11" s="24"/>
      <c r="ATD11" s="24"/>
      <c r="ATE11" s="24"/>
      <c r="ATF11" s="24"/>
      <c r="ATG11" s="24"/>
      <c r="ATH11" s="24"/>
      <c r="ATI11" s="24"/>
      <c r="ATJ11" s="24"/>
      <c r="ATK11" s="24"/>
      <c r="ATL11" s="24"/>
      <c r="ATM11" s="24"/>
      <c r="ATN11" s="24"/>
      <c r="ATO11" s="24"/>
      <c r="ATP11" s="24"/>
      <c r="ATQ11" s="24"/>
      <c r="ATR11" s="24"/>
      <c r="ATS11" s="24"/>
      <c r="ATT11" s="24"/>
      <c r="ATU11" s="24"/>
      <c r="ATV11" s="24"/>
      <c r="ATW11" s="24"/>
      <c r="ATX11" s="24"/>
      <c r="ATY11" s="24"/>
      <c r="ATZ11" s="24"/>
      <c r="AUA11" s="24"/>
      <c r="AUB11" s="24"/>
      <c r="AUC11" s="24"/>
      <c r="AUD11" s="24"/>
      <c r="AUE11" s="24"/>
      <c r="AUF11" s="24"/>
      <c r="AUG11" s="24"/>
      <c r="AUH11" s="24"/>
      <c r="AUI11" s="24"/>
      <c r="AUJ11" s="24"/>
      <c r="AUK11" s="24"/>
      <c r="AUL11" s="24"/>
      <c r="AUM11" s="24"/>
      <c r="AUN11" s="24"/>
      <c r="AUO11" s="24"/>
      <c r="AUP11" s="24"/>
      <c r="AUQ11" s="24"/>
      <c r="AUR11" s="24"/>
      <c r="AUS11" s="24"/>
      <c r="AUT11" s="24"/>
      <c r="AUU11" s="24"/>
      <c r="AUV11" s="24"/>
      <c r="AUW11" s="24"/>
      <c r="AUX11" s="24"/>
      <c r="AUY11" s="24"/>
      <c r="AUZ11" s="24"/>
      <c r="AVA11" s="24"/>
      <c r="AVB11" s="24"/>
      <c r="AVC11" s="24"/>
      <c r="AVD11" s="24"/>
      <c r="AVE11" s="24"/>
      <c r="AVF11" s="24"/>
      <c r="AVG11" s="24"/>
      <c r="AVH11" s="24"/>
      <c r="AVI11" s="24"/>
      <c r="AVJ11" s="24"/>
      <c r="AVK11" s="24"/>
      <c r="AVL11" s="24"/>
      <c r="AVM11" s="24"/>
      <c r="AVN11" s="24"/>
      <c r="AVO11" s="24"/>
      <c r="AVP11" s="24"/>
      <c r="AVQ11" s="24"/>
      <c r="AVR11" s="24"/>
      <c r="AVS11" s="24"/>
      <c r="AVT11" s="24"/>
      <c r="AVU11" s="24"/>
      <c r="AVV11" s="24"/>
      <c r="AVW11" s="24"/>
      <c r="AVX11" s="24"/>
      <c r="AVY11" s="24"/>
      <c r="AVZ11" s="24"/>
      <c r="AWA11" s="24"/>
      <c r="AWB11" s="24"/>
      <c r="AWC11" s="24"/>
      <c r="AWD11" s="24"/>
      <c r="AWE11" s="24"/>
      <c r="AWF11" s="24"/>
      <c r="AWG11" s="24"/>
      <c r="AWH11" s="24"/>
      <c r="AWI11" s="24"/>
      <c r="AWJ11" s="24"/>
      <c r="AWK11" s="24"/>
      <c r="AWL11" s="24"/>
      <c r="AWM11" s="24"/>
      <c r="AWN11" s="24"/>
      <c r="AWO11" s="24"/>
      <c r="AWP11" s="24"/>
      <c r="AWQ11" s="24"/>
      <c r="AWR11" s="24"/>
      <c r="AWS11" s="24"/>
      <c r="AWT11" s="24"/>
      <c r="AWU11" s="24"/>
      <c r="AWV11" s="24"/>
      <c r="AWW11" s="24"/>
      <c r="AWX11" s="24"/>
      <c r="AWY11" s="24"/>
      <c r="AWZ11" s="24"/>
      <c r="AXA11" s="24"/>
      <c r="AXB11" s="24"/>
      <c r="AXC11" s="24"/>
      <c r="AXD11" s="24"/>
      <c r="AXE11" s="24"/>
      <c r="AXF11" s="24"/>
      <c r="AXG11" s="24"/>
      <c r="AXH11" s="24"/>
      <c r="AXI11" s="24"/>
      <c r="AXJ11" s="24"/>
      <c r="AXK11" s="24"/>
      <c r="AXL11" s="24"/>
      <c r="AXM11" s="24"/>
      <c r="AXN11" s="24"/>
      <c r="AXO11" s="24"/>
      <c r="AXP11" s="24"/>
      <c r="AXQ11" s="24"/>
      <c r="AXR11" s="24"/>
      <c r="AXS11" s="24"/>
      <c r="AXT11" s="24"/>
      <c r="AXU11" s="24"/>
      <c r="AXV11" s="24"/>
      <c r="AXW11" s="24"/>
      <c r="AXX11" s="24"/>
      <c r="AXY11" s="24"/>
      <c r="AXZ11" s="24"/>
      <c r="AYA11" s="24"/>
      <c r="AYB11" s="24"/>
      <c r="AYC11" s="24"/>
      <c r="AYD11" s="24"/>
      <c r="AYE11" s="24"/>
      <c r="AYF11" s="24"/>
      <c r="AYG11" s="24"/>
      <c r="AYH11" s="24"/>
      <c r="AYI11" s="24"/>
      <c r="AYJ11" s="24"/>
      <c r="AYK11" s="24"/>
      <c r="AYL11" s="24"/>
      <c r="AYM11" s="24"/>
      <c r="AYN11" s="24"/>
      <c r="AYO11" s="24"/>
      <c r="AYP11" s="24"/>
      <c r="AYQ11" s="24"/>
      <c r="AYR11" s="24"/>
      <c r="AYS11" s="24"/>
      <c r="AYT11" s="24"/>
      <c r="AYU11" s="24"/>
      <c r="AYV11" s="24"/>
      <c r="AYW11" s="24"/>
      <c r="AYX11" s="24"/>
      <c r="AYY11" s="24"/>
      <c r="AYZ11" s="24"/>
      <c r="AZA11" s="24"/>
      <c r="AZB11" s="24"/>
      <c r="AZC11" s="24"/>
      <c r="AZD11" s="24"/>
      <c r="AZE11" s="24"/>
      <c r="AZF11" s="24"/>
      <c r="AZG11" s="24"/>
      <c r="AZH11" s="24"/>
      <c r="AZI11" s="24"/>
      <c r="AZJ11" s="24"/>
      <c r="AZK11" s="24"/>
      <c r="AZL11" s="24"/>
      <c r="AZM11" s="24"/>
      <c r="AZN11" s="24"/>
      <c r="AZO11" s="24"/>
      <c r="AZP11" s="24"/>
      <c r="AZQ11" s="24"/>
      <c r="AZR11" s="24"/>
      <c r="AZS11" s="24"/>
      <c r="AZT11" s="24"/>
      <c r="AZU11" s="24"/>
      <c r="AZV11" s="24"/>
      <c r="AZW11" s="24"/>
      <c r="AZX11" s="24"/>
      <c r="AZY11" s="24"/>
      <c r="AZZ11" s="24"/>
      <c r="BAA11" s="24"/>
      <c r="BAB11" s="24"/>
      <c r="BAC11" s="24"/>
      <c r="BAD11" s="24"/>
      <c r="BAE11" s="24"/>
      <c r="BAF11" s="24"/>
      <c r="BAG11" s="24"/>
      <c r="BAH11" s="24"/>
      <c r="BAI11" s="24"/>
      <c r="BAJ11" s="24"/>
      <c r="BAK11" s="24"/>
      <c r="BAL11" s="24"/>
      <c r="BAM11" s="24"/>
      <c r="BAN11" s="24"/>
      <c r="BAO11" s="24"/>
      <c r="BAP11" s="24"/>
    </row>
    <row r="12" spans="1:1394" s="19" customFormat="1" x14ac:dyDescent="0.25">
      <c r="A12" s="19" t="str">
        <f>IF(YEAR(G12)=2024,#REF!,"")</f>
        <v/>
      </c>
      <c r="B12" s="19" t="str">
        <f>IF(YEAR(G12)=2025,#REF!,"")</f>
        <v/>
      </c>
      <c r="C12" s="19" t="str">
        <f t="shared" si="0"/>
        <v>Afternoon44932</v>
      </c>
      <c r="D12" s="19" t="str">
        <f>IF('by region'!$C$2="Any","Any",'Turf only'!V12)&amp;M12&amp;IF('by region'!$I$2="Any","Any",N12)&amp;G12</f>
        <v>AnyJumpAny44932</v>
      </c>
      <c r="E12" s="19" t="e">
        <f>IF(I12=#REF!,'Turf only'!G12,"")</f>
        <v>#REF!</v>
      </c>
      <c r="F12" s="19" t="e">
        <f t="shared" si="1"/>
        <v>#REF!</v>
      </c>
      <c r="G12" s="15">
        <v>44932</v>
      </c>
      <c r="H12" s="16" t="s">
        <v>35</v>
      </c>
      <c r="I12" s="16" t="s">
        <v>52</v>
      </c>
      <c r="J12" s="16" t="s">
        <v>9</v>
      </c>
      <c r="K12" s="14" t="s">
        <v>10</v>
      </c>
      <c r="L12" s="14" t="s">
        <v>17</v>
      </c>
      <c r="M12" s="16" t="s">
        <v>12</v>
      </c>
      <c r="N12" s="16" t="s">
        <v>13</v>
      </c>
      <c r="O12" s="16" t="s">
        <v>21</v>
      </c>
      <c r="P12" s="23">
        <f t="shared" si="2"/>
        <v>1</v>
      </c>
      <c r="Q12" s="23" cm="1">
        <f t="array" ref="Q12">SUMPRODUCT(($G$2:$G$2765=G12)*(P12&gt;$P$2:$P$2765))+1</f>
        <v>1</v>
      </c>
      <c r="R12" s="23" t="e">
        <f>(Q12*100000)+#REF!</f>
        <v>#REF!</v>
      </c>
      <c r="S12" s="19" t="e" cm="1">
        <f t="array" ref="S12">SUMPRODUCT(($G$2:$G$2765=G12)*(R12&gt;$R$2:$R$2765))+1</f>
        <v>#REF!</v>
      </c>
      <c r="T12" s="19" t="str">
        <f t="shared" si="3"/>
        <v xml:space="preserve">Ludlow </v>
      </c>
      <c r="U12" s="19">
        <v>0</v>
      </c>
      <c r="V12" s="19" t="s">
        <v>19</v>
      </c>
      <c r="W12" s="19">
        <f t="shared" si="4"/>
        <v>2023</v>
      </c>
      <c r="X12" s="24"/>
      <c r="Y12" s="24"/>
      <c r="Z12" s="24"/>
      <c r="AA12" s="24"/>
      <c r="AB12" s="24"/>
      <c r="AC12" s="24"/>
      <c r="AD12" s="24"/>
      <c r="AE12" s="24"/>
      <c r="AF12" s="24"/>
      <c r="AG12" s="24"/>
      <c r="AH12" s="24"/>
      <c r="AI12" s="24"/>
      <c r="AJ12" s="24"/>
      <c r="AK12" s="24"/>
      <c r="AL12" s="24"/>
      <c r="AM12" s="24"/>
      <c r="AN12" s="24"/>
      <c r="AO12" s="24"/>
      <c r="AP12" s="24"/>
      <c r="AQ12" s="24"/>
      <c r="AR12" s="24"/>
      <c r="AS12" s="24"/>
      <c r="AT12" s="24"/>
      <c r="AU12" s="24"/>
      <c r="AV12" s="24"/>
      <c r="AW12" s="24"/>
      <c r="AX12" s="24"/>
      <c r="AY12" s="24"/>
      <c r="AZ12" s="24"/>
      <c r="BA12" s="24"/>
      <c r="BB12" s="24"/>
      <c r="BC12" s="24"/>
      <c r="BD12" s="24"/>
      <c r="BE12" s="24"/>
      <c r="BF12" s="24"/>
      <c r="BG12" s="24"/>
      <c r="BH12" s="24"/>
      <c r="BI12" s="24"/>
      <c r="BJ12" s="24"/>
      <c r="BK12" s="24"/>
      <c r="BL12" s="24"/>
      <c r="BM12" s="24"/>
      <c r="BN12" s="24"/>
      <c r="BO12" s="24"/>
      <c r="BP12" s="24"/>
      <c r="BQ12" s="24"/>
      <c r="BR12" s="24"/>
      <c r="BS12" s="24"/>
      <c r="BT12" s="24"/>
      <c r="BU12" s="24"/>
      <c r="BV12" s="24"/>
      <c r="BW12" s="24"/>
      <c r="BX12" s="24"/>
      <c r="BY12" s="24"/>
      <c r="BZ12" s="24"/>
      <c r="CA12" s="24"/>
      <c r="CB12" s="24"/>
      <c r="CC12" s="24"/>
      <c r="CD12" s="24"/>
      <c r="CE12" s="24"/>
      <c r="CF12" s="24"/>
      <c r="CG12" s="24"/>
      <c r="CH12" s="24"/>
      <c r="CI12" s="24"/>
      <c r="CJ12" s="24"/>
      <c r="CK12" s="24"/>
      <c r="CL12" s="24"/>
      <c r="CM12" s="24"/>
      <c r="CN12" s="24"/>
      <c r="CO12" s="24"/>
      <c r="CP12" s="24"/>
      <c r="CQ12" s="24"/>
      <c r="CR12" s="24"/>
      <c r="CS12" s="24"/>
      <c r="CT12" s="24"/>
      <c r="CU12" s="24"/>
      <c r="CV12" s="24"/>
      <c r="CW12" s="24"/>
      <c r="CX12" s="24"/>
      <c r="CY12" s="24"/>
      <c r="CZ12" s="24"/>
      <c r="DA12" s="24"/>
      <c r="DB12" s="24"/>
      <c r="DC12" s="24"/>
      <c r="DD12" s="24"/>
      <c r="DE12" s="24"/>
      <c r="DF12" s="24"/>
      <c r="DG12" s="24"/>
      <c r="DH12" s="24"/>
      <c r="DI12" s="24"/>
      <c r="DJ12" s="24"/>
      <c r="DK12" s="24"/>
      <c r="DL12" s="24"/>
      <c r="DM12" s="24"/>
      <c r="DN12" s="24"/>
      <c r="DO12" s="24"/>
      <c r="DP12" s="24"/>
      <c r="DQ12" s="24"/>
      <c r="DR12" s="24"/>
      <c r="DS12" s="24"/>
      <c r="DT12" s="24"/>
      <c r="DU12" s="24"/>
      <c r="DV12" s="24"/>
      <c r="DW12" s="24"/>
      <c r="DX12" s="24"/>
      <c r="DY12" s="24"/>
      <c r="DZ12" s="24"/>
      <c r="EA12" s="24"/>
      <c r="EB12" s="24"/>
      <c r="EC12" s="24"/>
      <c r="ED12" s="24"/>
      <c r="EE12" s="24"/>
      <c r="EF12" s="24"/>
      <c r="EG12" s="24"/>
      <c r="EH12" s="24"/>
      <c r="EI12" s="24"/>
      <c r="EJ12" s="24"/>
      <c r="EK12" s="24"/>
      <c r="EL12" s="24"/>
      <c r="EM12" s="24"/>
      <c r="EN12" s="24"/>
      <c r="EO12" s="24"/>
      <c r="EP12" s="24"/>
      <c r="EQ12" s="24"/>
      <c r="ER12" s="24"/>
      <c r="ES12" s="24"/>
      <c r="ET12" s="24"/>
      <c r="EU12" s="24"/>
      <c r="EV12" s="24"/>
      <c r="EW12" s="24"/>
      <c r="EX12" s="24"/>
      <c r="EY12" s="24"/>
      <c r="EZ12" s="24"/>
      <c r="FA12" s="24"/>
      <c r="FB12" s="24"/>
      <c r="FC12" s="24"/>
      <c r="FD12" s="24"/>
      <c r="FE12" s="24"/>
      <c r="FF12" s="24"/>
      <c r="FG12" s="24"/>
      <c r="FH12" s="24"/>
      <c r="FI12" s="24"/>
      <c r="FJ12" s="24"/>
      <c r="FK12" s="24"/>
      <c r="FL12" s="24"/>
      <c r="FM12" s="24"/>
      <c r="FN12" s="24"/>
      <c r="FO12" s="24"/>
      <c r="FP12" s="24"/>
      <c r="FQ12" s="24"/>
      <c r="FR12" s="24"/>
      <c r="FS12" s="24"/>
      <c r="FT12" s="24"/>
      <c r="FU12" s="24"/>
      <c r="FV12" s="24"/>
      <c r="FW12" s="24"/>
      <c r="FX12" s="24"/>
      <c r="FY12" s="24"/>
      <c r="FZ12" s="24"/>
      <c r="GA12" s="24"/>
      <c r="GB12" s="24"/>
      <c r="GC12" s="24"/>
      <c r="GD12" s="24"/>
      <c r="GE12" s="24"/>
      <c r="GF12" s="24"/>
      <c r="GG12" s="24"/>
      <c r="GH12" s="24"/>
      <c r="GI12" s="24"/>
      <c r="GJ12" s="24"/>
      <c r="GK12" s="24"/>
      <c r="GL12" s="24"/>
      <c r="GM12" s="24"/>
      <c r="GN12" s="24"/>
      <c r="GO12" s="24"/>
      <c r="GP12" s="24"/>
      <c r="GQ12" s="24"/>
      <c r="GR12" s="24"/>
      <c r="GS12" s="24"/>
      <c r="GT12" s="24"/>
      <c r="GU12" s="24"/>
      <c r="GV12" s="24"/>
      <c r="GW12" s="24"/>
      <c r="GX12" s="24"/>
      <c r="GY12" s="24"/>
      <c r="GZ12" s="24"/>
      <c r="HA12" s="24"/>
      <c r="HB12" s="24"/>
      <c r="HC12" s="24"/>
      <c r="HD12" s="24"/>
      <c r="HE12" s="24"/>
      <c r="HF12" s="24"/>
      <c r="HG12" s="24"/>
      <c r="HH12" s="24"/>
      <c r="HI12" s="24"/>
      <c r="HJ12" s="24"/>
      <c r="HK12" s="24"/>
      <c r="HL12" s="24"/>
      <c r="HM12" s="24"/>
      <c r="HN12" s="24"/>
      <c r="HO12" s="24"/>
      <c r="HP12" s="24"/>
      <c r="HQ12" s="24"/>
      <c r="HR12" s="24"/>
      <c r="HS12" s="24"/>
      <c r="HT12" s="24"/>
      <c r="HU12" s="24"/>
      <c r="HV12" s="24"/>
      <c r="HW12" s="24"/>
      <c r="HX12" s="24"/>
      <c r="HY12" s="24"/>
      <c r="HZ12" s="24"/>
      <c r="IA12" s="24"/>
      <c r="IB12" s="24"/>
      <c r="IC12" s="24"/>
      <c r="ID12" s="24"/>
      <c r="IE12" s="24"/>
      <c r="IF12" s="24"/>
      <c r="IG12" s="24"/>
      <c r="IH12" s="24"/>
      <c r="II12" s="24"/>
      <c r="IJ12" s="24"/>
      <c r="IK12" s="24"/>
      <c r="IL12" s="24"/>
      <c r="IM12" s="24"/>
      <c r="IN12" s="24"/>
      <c r="IO12" s="24"/>
      <c r="IP12" s="24"/>
      <c r="IQ12" s="24"/>
      <c r="IR12" s="24"/>
      <c r="IS12" s="24"/>
      <c r="IT12" s="24"/>
      <c r="IU12" s="24"/>
      <c r="IV12" s="24"/>
      <c r="IW12" s="24"/>
      <c r="IX12" s="24"/>
      <c r="IY12" s="24"/>
      <c r="IZ12" s="24"/>
      <c r="JA12" s="24"/>
      <c r="JB12" s="24"/>
      <c r="JC12" s="24"/>
      <c r="JD12" s="24"/>
      <c r="JE12" s="24"/>
      <c r="JF12" s="24"/>
      <c r="JG12" s="24"/>
      <c r="JH12" s="24"/>
      <c r="JI12" s="24"/>
      <c r="JJ12" s="24"/>
      <c r="JK12" s="24"/>
      <c r="JL12" s="24"/>
      <c r="JM12" s="24"/>
      <c r="JN12" s="24"/>
      <c r="JO12" s="24"/>
      <c r="JP12" s="24"/>
      <c r="JQ12" s="24"/>
      <c r="JR12" s="24"/>
      <c r="JS12" s="24"/>
      <c r="JT12" s="24"/>
      <c r="JU12" s="24"/>
      <c r="JV12" s="24"/>
      <c r="JW12" s="24"/>
      <c r="JX12" s="24"/>
      <c r="JY12" s="24"/>
      <c r="JZ12" s="24"/>
      <c r="KA12" s="24"/>
      <c r="KB12" s="24"/>
      <c r="KC12" s="24"/>
      <c r="KD12" s="24"/>
      <c r="KE12" s="24"/>
      <c r="KF12" s="24"/>
      <c r="KG12" s="24"/>
      <c r="KH12" s="24"/>
      <c r="KI12" s="24"/>
      <c r="KJ12" s="24"/>
      <c r="KK12" s="24"/>
      <c r="KL12" s="24"/>
      <c r="KM12" s="24"/>
      <c r="KN12" s="24"/>
      <c r="KO12" s="24"/>
      <c r="KP12" s="24"/>
      <c r="KQ12" s="24"/>
      <c r="KR12" s="24"/>
      <c r="KS12" s="24"/>
      <c r="KT12" s="24"/>
      <c r="KU12" s="24"/>
      <c r="KV12" s="24"/>
      <c r="KW12" s="24"/>
      <c r="KX12" s="24"/>
      <c r="KY12" s="24"/>
      <c r="KZ12" s="24"/>
      <c r="LA12" s="24"/>
      <c r="LB12" s="24"/>
      <c r="LC12" s="24"/>
      <c r="LD12" s="24"/>
      <c r="LE12" s="24"/>
      <c r="LF12" s="24"/>
      <c r="LG12" s="24"/>
      <c r="LH12" s="24"/>
      <c r="LI12" s="24"/>
      <c r="LJ12" s="24"/>
      <c r="LK12" s="24"/>
      <c r="LL12" s="24"/>
      <c r="LM12" s="24"/>
      <c r="LN12" s="24"/>
      <c r="LO12" s="24"/>
      <c r="LP12" s="24"/>
      <c r="LQ12" s="24"/>
      <c r="LR12" s="24"/>
      <c r="LS12" s="24"/>
      <c r="LT12" s="24"/>
      <c r="LU12" s="24"/>
      <c r="LV12" s="24"/>
      <c r="LW12" s="24"/>
      <c r="LX12" s="24"/>
      <c r="LY12" s="24"/>
      <c r="LZ12" s="24"/>
      <c r="MA12" s="24"/>
      <c r="MB12" s="24"/>
      <c r="MC12" s="24"/>
      <c r="MD12" s="24"/>
      <c r="ME12" s="24"/>
      <c r="MF12" s="24"/>
      <c r="MG12" s="24"/>
      <c r="MH12" s="24"/>
      <c r="MI12" s="24"/>
      <c r="MJ12" s="24"/>
      <c r="MK12" s="24"/>
      <c r="ML12" s="24"/>
      <c r="MM12" s="24"/>
      <c r="MN12" s="24"/>
      <c r="MO12" s="24"/>
      <c r="MP12" s="24"/>
      <c r="MQ12" s="24"/>
      <c r="MR12" s="24"/>
      <c r="MS12" s="24"/>
      <c r="MT12" s="24"/>
      <c r="MU12" s="24"/>
      <c r="MV12" s="24"/>
      <c r="MW12" s="24"/>
      <c r="MX12" s="24"/>
      <c r="MY12" s="24"/>
      <c r="MZ12" s="24"/>
      <c r="NA12" s="24"/>
      <c r="NB12" s="24"/>
      <c r="NC12" s="24"/>
      <c r="ND12" s="24"/>
      <c r="NE12" s="24"/>
      <c r="NF12" s="24"/>
      <c r="NG12" s="24"/>
      <c r="NH12" s="24"/>
      <c r="NI12" s="24"/>
      <c r="NJ12" s="24"/>
      <c r="NK12" s="24"/>
      <c r="NL12" s="24"/>
      <c r="NM12" s="24"/>
      <c r="NN12" s="24"/>
      <c r="NO12" s="24"/>
      <c r="NP12" s="24"/>
      <c r="NQ12" s="24"/>
      <c r="NR12" s="24"/>
      <c r="NS12" s="24"/>
      <c r="NT12" s="24"/>
      <c r="NU12" s="24"/>
      <c r="NV12" s="24"/>
      <c r="NW12" s="24"/>
      <c r="NX12" s="24"/>
      <c r="NY12" s="24"/>
      <c r="NZ12" s="24"/>
      <c r="OA12" s="24"/>
      <c r="OB12" s="24"/>
      <c r="OC12" s="24"/>
      <c r="OD12" s="24"/>
      <c r="OE12" s="24"/>
      <c r="OF12" s="24"/>
      <c r="OG12" s="24"/>
      <c r="OH12" s="24"/>
      <c r="OI12" s="24"/>
      <c r="OJ12" s="24"/>
      <c r="OK12" s="24"/>
      <c r="OL12" s="24"/>
      <c r="OM12" s="24"/>
      <c r="ON12" s="24"/>
      <c r="OO12" s="24"/>
      <c r="OP12" s="24"/>
      <c r="OQ12" s="24"/>
      <c r="OR12" s="24"/>
      <c r="OS12" s="24"/>
      <c r="OT12" s="24"/>
      <c r="OU12" s="24"/>
      <c r="OV12" s="24"/>
      <c r="OW12" s="24"/>
      <c r="OX12" s="24"/>
      <c r="OY12" s="24"/>
      <c r="OZ12" s="24"/>
      <c r="PA12" s="24"/>
      <c r="PB12" s="24"/>
      <c r="PC12" s="24"/>
      <c r="PD12" s="24"/>
      <c r="PE12" s="24"/>
      <c r="PF12" s="24"/>
      <c r="PG12" s="24"/>
      <c r="PH12" s="24"/>
      <c r="PI12" s="24"/>
      <c r="PJ12" s="24"/>
      <c r="PK12" s="24"/>
      <c r="PL12" s="24"/>
      <c r="PM12" s="24"/>
      <c r="PN12" s="24"/>
      <c r="PO12" s="24"/>
      <c r="PP12" s="24"/>
      <c r="PQ12" s="24"/>
      <c r="PR12" s="24"/>
      <c r="PS12" s="24"/>
      <c r="PT12" s="24"/>
      <c r="PU12" s="24"/>
      <c r="PV12" s="24"/>
      <c r="PW12" s="24"/>
      <c r="PX12" s="24"/>
      <c r="PY12" s="24"/>
      <c r="PZ12" s="24"/>
      <c r="QA12" s="24"/>
      <c r="QB12" s="24"/>
      <c r="QC12" s="24"/>
      <c r="QD12" s="24"/>
      <c r="QE12" s="24"/>
      <c r="QF12" s="24"/>
      <c r="QG12" s="24"/>
      <c r="QH12" s="24"/>
      <c r="QI12" s="24"/>
      <c r="QJ12" s="24"/>
      <c r="QK12" s="24"/>
      <c r="QL12" s="24"/>
      <c r="QM12" s="24"/>
      <c r="QN12" s="24"/>
      <c r="QO12" s="24"/>
      <c r="QP12" s="24"/>
      <c r="QQ12" s="24"/>
      <c r="QR12" s="24"/>
      <c r="QS12" s="24"/>
      <c r="QT12" s="24"/>
      <c r="QU12" s="24"/>
      <c r="QV12" s="24"/>
      <c r="QW12" s="24"/>
      <c r="QX12" s="24"/>
      <c r="QY12" s="24"/>
      <c r="QZ12" s="24"/>
      <c r="RA12" s="24"/>
      <c r="RB12" s="24"/>
      <c r="RC12" s="24"/>
      <c r="RD12" s="24"/>
      <c r="RE12" s="24"/>
      <c r="RF12" s="24"/>
      <c r="RG12" s="24"/>
      <c r="RH12" s="24"/>
      <c r="RI12" s="24"/>
      <c r="RJ12" s="24"/>
      <c r="RK12" s="24"/>
      <c r="RL12" s="24"/>
      <c r="RM12" s="24"/>
      <c r="RN12" s="24"/>
      <c r="RO12" s="24"/>
      <c r="RP12" s="24"/>
      <c r="RQ12" s="24"/>
      <c r="RR12" s="24"/>
      <c r="RS12" s="24"/>
      <c r="RT12" s="24"/>
      <c r="RU12" s="24"/>
      <c r="RV12" s="24"/>
      <c r="RW12" s="24"/>
      <c r="RX12" s="24"/>
      <c r="RY12" s="24"/>
      <c r="RZ12" s="24"/>
      <c r="SA12" s="24"/>
      <c r="SB12" s="24"/>
      <c r="SC12" s="24"/>
      <c r="SD12" s="24"/>
      <c r="SE12" s="24"/>
      <c r="SF12" s="24"/>
      <c r="SG12" s="24"/>
      <c r="SH12" s="24"/>
      <c r="SI12" s="24"/>
      <c r="SJ12" s="24"/>
      <c r="SK12" s="24"/>
      <c r="SL12" s="24"/>
      <c r="SM12" s="24"/>
      <c r="SN12" s="24"/>
      <c r="SO12" s="24"/>
      <c r="SP12" s="24"/>
      <c r="SQ12" s="24"/>
      <c r="SR12" s="24"/>
      <c r="SS12" s="24"/>
      <c r="ST12" s="24"/>
      <c r="SU12" s="24"/>
      <c r="SV12" s="24"/>
      <c r="SW12" s="24"/>
      <c r="SX12" s="24"/>
      <c r="SY12" s="24"/>
      <c r="SZ12" s="24"/>
      <c r="TA12" s="24"/>
      <c r="TB12" s="24"/>
      <c r="TC12" s="24"/>
      <c r="TD12" s="24"/>
      <c r="TE12" s="24"/>
      <c r="TF12" s="24"/>
      <c r="TG12" s="24"/>
      <c r="TH12" s="24"/>
      <c r="TI12" s="24"/>
      <c r="TJ12" s="24"/>
      <c r="TK12" s="24"/>
      <c r="TL12" s="24"/>
      <c r="TM12" s="24"/>
      <c r="TN12" s="24"/>
      <c r="TO12" s="24"/>
      <c r="TP12" s="24"/>
      <c r="TQ12" s="24"/>
      <c r="TR12" s="24"/>
      <c r="TS12" s="24"/>
      <c r="TT12" s="24"/>
      <c r="TU12" s="24"/>
      <c r="TV12" s="24"/>
      <c r="TW12" s="24"/>
      <c r="TX12" s="24"/>
      <c r="TY12" s="24"/>
      <c r="TZ12" s="24"/>
      <c r="UA12" s="24"/>
      <c r="UB12" s="24"/>
      <c r="UC12" s="24"/>
      <c r="UD12" s="24"/>
      <c r="UE12" s="24"/>
      <c r="UF12" s="24"/>
      <c r="UG12" s="24"/>
      <c r="UH12" s="24"/>
      <c r="UI12" s="24"/>
      <c r="UJ12" s="24"/>
      <c r="UK12" s="24"/>
      <c r="UL12" s="24"/>
      <c r="UM12" s="24"/>
      <c r="UN12" s="24"/>
      <c r="UO12" s="24"/>
      <c r="UP12" s="24"/>
      <c r="UQ12" s="24"/>
      <c r="UR12" s="24"/>
      <c r="US12" s="24"/>
      <c r="UT12" s="24"/>
      <c r="UU12" s="24"/>
      <c r="UV12" s="24"/>
      <c r="UW12" s="24"/>
      <c r="UX12" s="24"/>
      <c r="UY12" s="24"/>
      <c r="UZ12" s="24"/>
      <c r="VA12" s="24"/>
      <c r="VB12" s="24"/>
      <c r="VC12" s="24"/>
      <c r="VD12" s="24"/>
      <c r="VE12" s="24"/>
      <c r="VF12" s="24"/>
      <c r="VG12" s="24"/>
      <c r="VH12" s="24"/>
      <c r="VI12" s="24"/>
      <c r="VJ12" s="24"/>
      <c r="VK12" s="24"/>
      <c r="VL12" s="24"/>
      <c r="VM12" s="24"/>
      <c r="VN12" s="24"/>
      <c r="VO12" s="24"/>
      <c r="VP12" s="24"/>
      <c r="VQ12" s="24"/>
      <c r="VR12" s="24"/>
      <c r="VS12" s="24"/>
      <c r="VT12" s="24"/>
      <c r="VU12" s="24"/>
      <c r="VV12" s="24"/>
      <c r="VW12" s="24"/>
      <c r="VX12" s="24"/>
      <c r="VY12" s="24"/>
      <c r="VZ12" s="24"/>
      <c r="WA12" s="24"/>
      <c r="WB12" s="24"/>
      <c r="WC12" s="24"/>
      <c r="WD12" s="24"/>
      <c r="WE12" s="24"/>
      <c r="WF12" s="24"/>
      <c r="WG12" s="24"/>
      <c r="WH12" s="24"/>
      <c r="WI12" s="24"/>
      <c r="WJ12" s="24"/>
      <c r="WK12" s="24"/>
      <c r="WL12" s="24"/>
      <c r="WM12" s="24"/>
      <c r="WN12" s="24"/>
      <c r="WO12" s="24"/>
      <c r="WP12" s="24"/>
      <c r="WQ12" s="24"/>
      <c r="WR12" s="24"/>
      <c r="WS12" s="24"/>
      <c r="WT12" s="24"/>
      <c r="WU12" s="24"/>
      <c r="WV12" s="24"/>
      <c r="WW12" s="24"/>
      <c r="WX12" s="24"/>
      <c r="WY12" s="24"/>
      <c r="WZ12" s="24"/>
      <c r="XA12" s="24"/>
      <c r="XB12" s="24"/>
      <c r="XC12" s="24"/>
      <c r="XD12" s="24"/>
      <c r="XE12" s="24"/>
      <c r="XF12" s="24"/>
      <c r="XG12" s="24"/>
      <c r="XH12" s="24"/>
      <c r="XI12" s="24"/>
      <c r="XJ12" s="24"/>
      <c r="XK12" s="24"/>
      <c r="XL12" s="24"/>
      <c r="XM12" s="24"/>
      <c r="XN12" s="24"/>
      <c r="XO12" s="24"/>
      <c r="XP12" s="24"/>
      <c r="XQ12" s="24"/>
      <c r="XR12" s="24"/>
      <c r="XS12" s="24"/>
      <c r="XT12" s="24"/>
      <c r="XU12" s="24"/>
      <c r="XV12" s="24"/>
      <c r="XW12" s="24"/>
      <c r="XX12" s="24"/>
      <c r="XY12" s="24"/>
      <c r="XZ12" s="24"/>
      <c r="YA12" s="24"/>
      <c r="YB12" s="24"/>
      <c r="YC12" s="24"/>
      <c r="YD12" s="24"/>
      <c r="YE12" s="24"/>
      <c r="YF12" s="24"/>
      <c r="YG12" s="24"/>
      <c r="YH12" s="24"/>
      <c r="YI12" s="24"/>
      <c r="YJ12" s="24"/>
      <c r="YK12" s="24"/>
      <c r="YL12" s="24"/>
      <c r="YM12" s="24"/>
      <c r="YN12" s="24"/>
      <c r="YO12" s="24"/>
      <c r="YP12" s="24"/>
      <c r="YQ12" s="24"/>
      <c r="YR12" s="24"/>
      <c r="YS12" s="24"/>
      <c r="YT12" s="24"/>
      <c r="YU12" s="24"/>
      <c r="YV12" s="24"/>
      <c r="YW12" s="24"/>
      <c r="YX12" s="24"/>
      <c r="YY12" s="24"/>
      <c r="YZ12" s="24"/>
      <c r="ZA12" s="24"/>
      <c r="ZB12" s="24"/>
      <c r="ZC12" s="24"/>
      <c r="ZD12" s="24"/>
      <c r="ZE12" s="24"/>
      <c r="ZF12" s="24"/>
      <c r="ZG12" s="24"/>
      <c r="ZH12" s="24"/>
      <c r="ZI12" s="24"/>
      <c r="ZJ12" s="24"/>
      <c r="ZK12" s="24"/>
      <c r="ZL12" s="24"/>
      <c r="ZM12" s="24"/>
      <c r="ZN12" s="24"/>
      <c r="ZO12" s="24"/>
      <c r="ZP12" s="24"/>
      <c r="ZQ12" s="24"/>
      <c r="ZR12" s="24"/>
      <c r="ZS12" s="24"/>
      <c r="ZT12" s="24"/>
      <c r="ZU12" s="24"/>
      <c r="ZV12" s="24"/>
      <c r="ZW12" s="24"/>
      <c r="ZX12" s="24"/>
      <c r="ZY12" s="24"/>
      <c r="ZZ12" s="24"/>
      <c r="AAA12" s="24"/>
      <c r="AAB12" s="24"/>
      <c r="AAC12" s="24"/>
      <c r="AAD12" s="24"/>
      <c r="AAE12" s="24"/>
      <c r="AAF12" s="24"/>
      <c r="AAG12" s="24"/>
      <c r="AAH12" s="24"/>
      <c r="AAI12" s="24"/>
      <c r="AAJ12" s="24"/>
      <c r="AAK12" s="24"/>
      <c r="AAL12" s="24"/>
      <c r="AAM12" s="24"/>
      <c r="AAN12" s="24"/>
      <c r="AAO12" s="24"/>
      <c r="AAP12" s="24"/>
      <c r="AAQ12" s="24"/>
      <c r="AAR12" s="24"/>
      <c r="AAS12" s="24"/>
      <c r="AAT12" s="24"/>
      <c r="AAU12" s="24"/>
      <c r="AAV12" s="24"/>
      <c r="AAW12" s="24"/>
      <c r="AAX12" s="24"/>
      <c r="AAY12" s="24"/>
      <c r="AAZ12" s="24"/>
      <c r="ABA12" s="24"/>
      <c r="ABB12" s="24"/>
      <c r="ABC12" s="24"/>
      <c r="ABD12" s="24"/>
      <c r="ABE12" s="24"/>
      <c r="ABF12" s="24"/>
      <c r="ABG12" s="24"/>
      <c r="ABH12" s="24"/>
      <c r="ABI12" s="24"/>
      <c r="ABJ12" s="24"/>
      <c r="ABK12" s="24"/>
      <c r="ABL12" s="24"/>
      <c r="ABM12" s="24"/>
      <c r="ABN12" s="24"/>
      <c r="ABO12" s="24"/>
      <c r="ABP12" s="24"/>
      <c r="ABQ12" s="24"/>
      <c r="ABR12" s="24"/>
      <c r="ABS12" s="24"/>
      <c r="ABT12" s="24"/>
      <c r="ABU12" s="24"/>
      <c r="ABV12" s="24"/>
      <c r="ABW12" s="24"/>
      <c r="ABX12" s="24"/>
      <c r="ABY12" s="24"/>
      <c r="ABZ12" s="24"/>
      <c r="ACA12" s="24"/>
      <c r="ACB12" s="24"/>
      <c r="ACC12" s="24"/>
      <c r="ACD12" s="24"/>
      <c r="ACE12" s="24"/>
      <c r="ACF12" s="24"/>
      <c r="ACG12" s="24"/>
      <c r="ACH12" s="24"/>
      <c r="ACI12" s="24"/>
      <c r="ACJ12" s="24"/>
      <c r="ACK12" s="24"/>
      <c r="ACL12" s="24"/>
      <c r="ACM12" s="24"/>
      <c r="ACN12" s="24"/>
      <c r="ACO12" s="24"/>
      <c r="ACP12" s="24"/>
      <c r="ACQ12" s="24"/>
      <c r="ACR12" s="24"/>
      <c r="ACS12" s="24"/>
      <c r="ACT12" s="24"/>
      <c r="ACU12" s="24"/>
      <c r="ACV12" s="24"/>
      <c r="ACW12" s="24"/>
      <c r="ACX12" s="24"/>
      <c r="ACY12" s="24"/>
      <c r="ACZ12" s="24"/>
      <c r="ADA12" s="24"/>
      <c r="ADB12" s="24"/>
      <c r="ADC12" s="24"/>
      <c r="ADD12" s="24"/>
      <c r="ADE12" s="24"/>
      <c r="ADF12" s="24"/>
      <c r="ADG12" s="24"/>
      <c r="ADH12" s="24"/>
      <c r="ADI12" s="24"/>
      <c r="ADJ12" s="24"/>
      <c r="ADK12" s="24"/>
      <c r="ADL12" s="24"/>
      <c r="ADM12" s="24"/>
      <c r="ADN12" s="24"/>
      <c r="ADO12" s="24"/>
      <c r="ADP12" s="24"/>
      <c r="ADQ12" s="24"/>
      <c r="ADR12" s="24"/>
      <c r="ADS12" s="24"/>
      <c r="ADT12" s="24"/>
      <c r="ADU12" s="24"/>
      <c r="ADV12" s="24"/>
      <c r="ADW12" s="24"/>
      <c r="ADX12" s="24"/>
      <c r="ADY12" s="24"/>
      <c r="ADZ12" s="24"/>
      <c r="AEA12" s="24"/>
      <c r="AEB12" s="24"/>
      <c r="AEC12" s="24"/>
      <c r="AED12" s="24"/>
      <c r="AEE12" s="24"/>
      <c r="AEF12" s="24"/>
      <c r="AEG12" s="24"/>
      <c r="AEH12" s="24"/>
      <c r="AEI12" s="24"/>
      <c r="AEJ12" s="24"/>
      <c r="AEK12" s="24"/>
      <c r="AEL12" s="24"/>
      <c r="AEM12" s="24"/>
      <c r="AEN12" s="24"/>
      <c r="AEO12" s="24"/>
      <c r="AEP12" s="24"/>
      <c r="AEQ12" s="24"/>
      <c r="AER12" s="24"/>
      <c r="AES12" s="24"/>
      <c r="AET12" s="24"/>
      <c r="AEU12" s="24"/>
      <c r="AEV12" s="24"/>
      <c r="AEW12" s="24"/>
      <c r="AEX12" s="24"/>
      <c r="AEY12" s="24"/>
      <c r="AEZ12" s="24"/>
      <c r="AFA12" s="24"/>
      <c r="AFB12" s="24"/>
      <c r="AFC12" s="24"/>
      <c r="AFD12" s="24"/>
      <c r="AFE12" s="24"/>
      <c r="AFF12" s="24"/>
      <c r="AFG12" s="24"/>
      <c r="AFH12" s="24"/>
      <c r="AFI12" s="24"/>
      <c r="AFJ12" s="24"/>
      <c r="AFK12" s="24"/>
      <c r="AFL12" s="24"/>
      <c r="AFM12" s="24"/>
      <c r="AFN12" s="24"/>
      <c r="AFO12" s="24"/>
      <c r="AFP12" s="24"/>
      <c r="AFQ12" s="24"/>
      <c r="AFR12" s="24"/>
      <c r="AFS12" s="24"/>
      <c r="AFT12" s="24"/>
      <c r="AFU12" s="24"/>
      <c r="AFV12" s="24"/>
      <c r="AFW12" s="24"/>
      <c r="AFX12" s="24"/>
      <c r="AFY12" s="24"/>
      <c r="AFZ12" s="24"/>
      <c r="AGA12" s="24"/>
      <c r="AGB12" s="24"/>
      <c r="AGC12" s="24"/>
      <c r="AGD12" s="24"/>
      <c r="AGE12" s="24"/>
      <c r="AGF12" s="24"/>
      <c r="AGG12" s="24"/>
      <c r="AGH12" s="24"/>
      <c r="AGI12" s="24"/>
      <c r="AGJ12" s="24"/>
      <c r="AGK12" s="24"/>
      <c r="AGL12" s="24"/>
      <c r="AGM12" s="24"/>
      <c r="AGN12" s="24"/>
      <c r="AGO12" s="24"/>
      <c r="AGP12" s="24"/>
      <c r="AGQ12" s="24"/>
      <c r="AGR12" s="24"/>
      <c r="AGS12" s="24"/>
      <c r="AGT12" s="24"/>
      <c r="AGU12" s="24"/>
      <c r="AGV12" s="24"/>
      <c r="AGW12" s="24"/>
      <c r="AGX12" s="24"/>
      <c r="AGY12" s="24"/>
      <c r="AGZ12" s="24"/>
      <c r="AHA12" s="24"/>
      <c r="AHB12" s="24"/>
      <c r="AHC12" s="24"/>
      <c r="AHD12" s="24"/>
      <c r="AHE12" s="24"/>
      <c r="AHF12" s="24"/>
      <c r="AHG12" s="24"/>
      <c r="AHH12" s="24"/>
      <c r="AHI12" s="24"/>
      <c r="AHJ12" s="24"/>
      <c r="AHK12" s="24"/>
      <c r="AHL12" s="24"/>
      <c r="AHM12" s="24"/>
      <c r="AHN12" s="24"/>
      <c r="AHO12" s="24"/>
      <c r="AHP12" s="24"/>
      <c r="AHQ12" s="24"/>
      <c r="AHR12" s="24"/>
      <c r="AHS12" s="24"/>
      <c r="AHT12" s="24"/>
      <c r="AHU12" s="24"/>
      <c r="AHV12" s="24"/>
      <c r="AHW12" s="24"/>
      <c r="AHX12" s="24"/>
      <c r="AHY12" s="24"/>
      <c r="AHZ12" s="24"/>
      <c r="AIA12" s="24"/>
      <c r="AIB12" s="24"/>
      <c r="AIC12" s="24"/>
      <c r="AID12" s="24"/>
      <c r="AIE12" s="24"/>
      <c r="AIF12" s="24"/>
      <c r="AIG12" s="24"/>
      <c r="AIH12" s="24"/>
      <c r="AII12" s="24"/>
      <c r="AIJ12" s="24"/>
      <c r="AIK12" s="24"/>
      <c r="AIL12" s="24"/>
      <c r="AIM12" s="24"/>
      <c r="AIN12" s="24"/>
      <c r="AIO12" s="24"/>
      <c r="AIP12" s="24"/>
      <c r="AIQ12" s="24"/>
      <c r="AIR12" s="24"/>
      <c r="AIS12" s="24"/>
      <c r="AIT12" s="24"/>
      <c r="AIU12" s="24"/>
      <c r="AIV12" s="24"/>
      <c r="AIW12" s="24"/>
      <c r="AIX12" s="24"/>
      <c r="AIY12" s="24"/>
      <c r="AIZ12" s="24"/>
      <c r="AJA12" s="24"/>
      <c r="AJB12" s="24"/>
      <c r="AJC12" s="24"/>
      <c r="AJD12" s="24"/>
      <c r="AJE12" s="24"/>
      <c r="AJF12" s="24"/>
      <c r="AJG12" s="24"/>
      <c r="AJH12" s="24"/>
      <c r="AJI12" s="24"/>
      <c r="AJJ12" s="24"/>
      <c r="AJK12" s="24"/>
      <c r="AJL12" s="24"/>
      <c r="AJM12" s="24"/>
      <c r="AJN12" s="24"/>
      <c r="AJO12" s="24"/>
      <c r="AJP12" s="24"/>
      <c r="AJQ12" s="24"/>
      <c r="AJR12" s="24"/>
      <c r="AJS12" s="24"/>
      <c r="AJT12" s="24"/>
      <c r="AJU12" s="24"/>
      <c r="AJV12" s="24"/>
      <c r="AJW12" s="24"/>
      <c r="AJX12" s="24"/>
      <c r="AJY12" s="24"/>
      <c r="AJZ12" s="24"/>
      <c r="AKA12" s="24"/>
      <c r="AKB12" s="24"/>
      <c r="AKC12" s="24"/>
      <c r="AKD12" s="24"/>
      <c r="AKE12" s="24"/>
      <c r="AKF12" s="24"/>
      <c r="AKG12" s="24"/>
      <c r="AKH12" s="24"/>
      <c r="AKI12" s="24"/>
      <c r="AKJ12" s="24"/>
      <c r="AKK12" s="24"/>
      <c r="AKL12" s="24"/>
      <c r="AKM12" s="24"/>
      <c r="AKN12" s="24"/>
      <c r="AKO12" s="24"/>
      <c r="AKP12" s="24"/>
      <c r="AKQ12" s="24"/>
      <c r="AKR12" s="24"/>
      <c r="AKS12" s="24"/>
      <c r="AKT12" s="24"/>
      <c r="AKU12" s="24"/>
      <c r="AKV12" s="24"/>
      <c r="AKW12" s="24"/>
      <c r="AKX12" s="24"/>
      <c r="AKY12" s="24"/>
      <c r="AKZ12" s="24"/>
      <c r="ALA12" s="24"/>
      <c r="ALB12" s="24"/>
      <c r="ALC12" s="24"/>
      <c r="ALD12" s="24"/>
      <c r="ALE12" s="24"/>
      <c r="ALF12" s="24"/>
      <c r="ALG12" s="24"/>
      <c r="ALH12" s="24"/>
      <c r="ALI12" s="24"/>
      <c r="ALJ12" s="24"/>
      <c r="ALK12" s="24"/>
      <c r="ALL12" s="24"/>
      <c r="ALM12" s="24"/>
      <c r="ALN12" s="24"/>
      <c r="ALO12" s="24"/>
      <c r="ALP12" s="24"/>
      <c r="ALQ12" s="24"/>
      <c r="ALR12" s="24"/>
      <c r="ALS12" s="24"/>
      <c r="ALT12" s="24"/>
      <c r="ALU12" s="24"/>
      <c r="ALV12" s="24"/>
      <c r="ALW12" s="24"/>
      <c r="ALX12" s="24"/>
      <c r="ALY12" s="24"/>
      <c r="ALZ12" s="24"/>
      <c r="AMA12" s="24"/>
      <c r="AMB12" s="24"/>
      <c r="AMC12" s="24"/>
      <c r="AMD12" s="24"/>
      <c r="AME12" s="24"/>
      <c r="AMF12" s="24"/>
      <c r="AMG12" s="24"/>
      <c r="AMH12" s="24"/>
      <c r="AMI12" s="24"/>
      <c r="AMJ12" s="24"/>
      <c r="AMK12" s="24"/>
      <c r="AML12" s="24"/>
      <c r="AMM12" s="24"/>
      <c r="AMN12" s="24"/>
      <c r="AMO12" s="24"/>
      <c r="AMP12" s="24"/>
      <c r="AMQ12" s="24"/>
      <c r="AMR12" s="24"/>
      <c r="AMS12" s="24"/>
      <c r="AMT12" s="24"/>
      <c r="AMU12" s="24"/>
      <c r="AMV12" s="24"/>
      <c r="AMW12" s="24"/>
      <c r="AMX12" s="24"/>
      <c r="AMY12" s="24"/>
      <c r="AMZ12" s="24"/>
      <c r="ANA12" s="24"/>
      <c r="ANB12" s="24"/>
      <c r="ANC12" s="24"/>
      <c r="AND12" s="24"/>
      <c r="ANE12" s="24"/>
      <c r="ANF12" s="24"/>
      <c r="ANG12" s="24"/>
      <c r="ANH12" s="24"/>
      <c r="ANI12" s="24"/>
      <c r="ANJ12" s="24"/>
      <c r="ANK12" s="24"/>
      <c r="ANL12" s="24"/>
      <c r="ANM12" s="24"/>
      <c r="ANN12" s="24"/>
      <c r="ANO12" s="24"/>
      <c r="ANP12" s="24"/>
      <c r="ANQ12" s="24"/>
      <c r="ANR12" s="24"/>
      <c r="ANS12" s="24"/>
      <c r="ANT12" s="24"/>
      <c r="ANU12" s="24"/>
      <c r="ANV12" s="24"/>
      <c r="ANW12" s="24"/>
      <c r="ANX12" s="24"/>
      <c r="ANY12" s="24"/>
      <c r="ANZ12" s="24"/>
      <c r="AOA12" s="24"/>
      <c r="AOB12" s="24"/>
      <c r="AOC12" s="24"/>
      <c r="AOD12" s="24"/>
      <c r="AOE12" s="24"/>
      <c r="AOF12" s="24"/>
      <c r="AOG12" s="24"/>
      <c r="AOH12" s="24"/>
      <c r="AOI12" s="24"/>
      <c r="AOJ12" s="24"/>
      <c r="AOK12" s="24"/>
      <c r="AOL12" s="24"/>
      <c r="AOM12" s="24"/>
      <c r="AON12" s="24"/>
      <c r="AOO12" s="24"/>
      <c r="AOP12" s="24"/>
      <c r="AOQ12" s="24"/>
      <c r="AOR12" s="24"/>
      <c r="AOS12" s="24"/>
      <c r="AOT12" s="24"/>
      <c r="AOU12" s="24"/>
      <c r="AOV12" s="24"/>
      <c r="AOW12" s="24"/>
      <c r="AOX12" s="24"/>
      <c r="AOY12" s="24"/>
      <c r="AOZ12" s="24"/>
      <c r="APA12" s="24"/>
      <c r="APB12" s="24"/>
      <c r="APC12" s="24"/>
      <c r="APD12" s="24"/>
      <c r="APE12" s="24"/>
      <c r="APF12" s="24"/>
      <c r="APG12" s="24"/>
      <c r="APH12" s="24"/>
      <c r="API12" s="24"/>
      <c r="APJ12" s="24"/>
      <c r="APK12" s="24"/>
      <c r="APL12" s="24"/>
      <c r="APM12" s="24"/>
      <c r="APN12" s="24"/>
      <c r="APO12" s="24"/>
      <c r="APP12" s="24"/>
      <c r="APQ12" s="24"/>
      <c r="APR12" s="24"/>
      <c r="APS12" s="24"/>
      <c r="APT12" s="24"/>
      <c r="APU12" s="24"/>
      <c r="APV12" s="24"/>
      <c r="APW12" s="24"/>
      <c r="APX12" s="24"/>
      <c r="APY12" s="24"/>
      <c r="APZ12" s="24"/>
      <c r="AQA12" s="24"/>
      <c r="AQB12" s="24"/>
      <c r="AQC12" s="24"/>
      <c r="AQD12" s="24"/>
      <c r="AQE12" s="24"/>
      <c r="AQF12" s="24"/>
      <c r="AQG12" s="24"/>
      <c r="AQH12" s="24"/>
      <c r="AQI12" s="24"/>
      <c r="AQJ12" s="24"/>
      <c r="AQK12" s="24"/>
      <c r="AQL12" s="24"/>
      <c r="AQM12" s="24"/>
      <c r="AQN12" s="24"/>
      <c r="AQO12" s="24"/>
      <c r="AQP12" s="24"/>
      <c r="AQQ12" s="24"/>
      <c r="AQR12" s="24"/>
      <c r="AQS12" s="24"/>
      <c r="AQT12" s="24"/>
      <c r="AQU12" s="24"/>
      <c r="AQV12" s="24"/>
      <c r="AQW12" s="24"/>
      <c r="AQX12" s="24"/>
      <c r="AQY12" s="24"/>
      <c r="AQZ12" s="24"/>
      <c r="ARA12" s="24"/>
      <c r="ARB12" s="24"/>
      <c r="ARC12" s="24"/>
      <c r="ARD12" s="24"/>
      <c r="ARE12" s="24"/>
      <c r="ARF12" s="24"/>
      <c r="ARG12" s="24"/>
      <c r="ARH12" s="24"/>
      <c r="ARI12" s="24"/>
      <c r="ARJ12" s="24"/>
      <c r="ARK12" s="24"/>
      <c r="ARL12" s="24"/>
      <c r="ARM12" s="24"/>
      <c r="ARN12" s="24"/>
      <c r="ARO12" s="24"/>
      <c r="ARP12" s="24"/>
      <c r="ARQ12" s="24"/>
      <c r="ARR12" s="24"/>
      <c r="ARS12" s="24"/>
      <c r="ART12" s="24"/>
      <c r="ARU12" s="24"/>
      <c r="ARV12" s="24"/>
      <c r="ARW12" s="24"/>
      <c r="ARX12" s="24"/>
      <c r="ARY12" s="24"/>
      <c r="ARZ12" s="24"/>
      <c r="ASA12" s="24"/>
      <c r="ASB12" s="24"/>
      <c r="ASC12" s="24"/>
      <c r="ASD12" s="24"/>
      <c r="ASE12" s="24"/>
      <c r="ASF12" s="24"/>
      <c r="ASG12" s="24"/>
      <c r="ASH12" s="24"/>
      <c r="ASI12" s="24"/>
      <c r="ASJ12" s="24"/>
      <c r="ASK12" s="24"/>
      <c r="ASL12" s="24"/>
      <c r="ASM12" s="24"/>
      <c r="ASN12" s="24"/>
      <c r="ASO12" s="24"/>
      <c r="ASP12" s="24"/>
      <c r="ASQ12" s="24"/>
      <c r="ASR12" s="24"/>
      <c r="ASS12" s="24"/>
      <c r="AST12" s="24"/>
      <c r="ASU12" s="24"/>
      <c r="ASV12" s="24"/>
      <c r="ASW12" s="24"/>
      <c r="ASX12" s="24"/>
      <c r="ASY12" s="24"/>
      <c r="ASZ12" s="24"/>
      <c r="ATA12" s="24"/>
      <c r="ATB12" s="24"/>
      <c r="ATC12" s="24"/>
      <c r="ATD12" s="24"/>
      <c r="ATE12" s="24"/>
      <c r="ATF12" s="24"/>
      <c r="ATG12" s="24"/>
      <c r="ATH12" s="24"/>
      <c r="ATI12" s="24"/>
      <c r="ATJ12" s="24"/>
      <c r="ATK12" s="24"/>
      <c r="ATL12" s="24"/>
      <c r="ATM12" s="24"/>
      <c r="ATN12" s="24"/>
      <c r="ATO12" s="24"/>
      <c r="ATP12" s="24"/>
      <c r="ATQ12" s="24"/>
      <c r="ATR12" s="24"/>
      <c r="ATS12" s="24"/>
      <c r="ATT12" s="24"/>
      <c r="ATU12" s="24"/>
      <c r="ATV12" s="24"/>
      <c r="ATW12" s="24"/>
      <c r="ATX12" s="24"/>
      <c r="ATY12" s="24"/>
      <c r="ATZ12" s="24"/>
      <c r="AUA12" s="24"/>
      <c r="AUB12" s="24"/>
      <c r="AUC12" s="24"/>
      <c r="AUD12" s="24"/>
      <c r="AUE12" s="24"/>
      <c r="AUF12" s="24"/>
      <c r="AUG12" s="24"/>
      <c r="AUH12" s="24"/>
      <c r="AUI12" s="24"/>
      <c r="AUJ12" s="24"/>
      <c r="AUK12" s="24"/>
      <c r="AUL12" s="24"/>
      <c r="AUM12" s="24"/>
      <c r="AUN12" s="24"/>
      <c r="AUO12" s="24"/>
      <c r="AUP12" s="24"/>
      <c r="AUQ12" s="24"/>
      <c r="AUR12" s="24"/>
      <c r="AUS12" s="24"/>
      <c r="AUT12" s="24"/>
      <c r="AUU12" s="24"/>
      <c r="AUV12" s="24"/>
      <c r="AUW12" s="24"/>
      <c r="AUX12" s="24"/>
      <c r="AUY12" s="24"/>
      <c r="AUZ12" s="24"/>
      <c r="AVA12" s="24"/>
      <c r="AVB12" s="24"/>
      <c r="AVC12" s="24"/>
      <c r="AVD12" s="24"/>
      <c r="AVE12" s="24"/>
      <c r="AVF12" s="24"/>
      <c r="AVG12" s="24"/>
      <c r="AVH12" s="24"/>
      <c r="AVI12" s="24"/>
      <c r="AVJ12" s="24"/>
      <c r="AVK12" s="24"/>
      <c r="AVL12" s="24"/>
      <c r="AVM12" s="24"/>
      <c r="AVN12" s="24"/>
      <c r="AVO12" s="24"/>
      <c r="AVP12" s="24"/>
      <c r="AVQ12" s="24"/>
      <c r="AVR12" s="24"/>
      <c r="AVS12" s="24"/>
      <c r="AVT12" s="24"/>
      <c r="AVU12" s="24"/>
      <c r="AVV12" s="24"/>
      <c r="AVW12" s="24"/>
      <c r="AVX12" s="24"/>
      <c r="AVY12" s="24"/>
      <c r="AVZ12" s="24"/>
      <c r="AWA12" s="24"/>
      <c r="AWB12" s="24"/>
      <c r="AWC12" s="24"/>
      <c r="AWD12" s="24"/>
      <c r="AWE12" s="24"/>
      <c r="AWF12" s="24"/>
      <c r="AWG12" s="24"/>
      <c r="AWH12" s="24"/>
      <c r="AWI12" s="24"/>
      <c r="AWJ12" s="24"/>
      <c r="AWK12" s="24"/>
      <c r="AWL12" s="24"/>
      <c r="AWM12" s="24"/>
      <c r="AWN12" s="24"/>
      <c r="AWO12" s="24"/>
      <c r="AWP12" s="24"/>
      <c r="AWQ12" s="24"/>
      <c r="AWR12" s="24"/>
      <c r="AWS12" s="24"/>
      <c r="AWT12" s="24"/>
      <c r="AWU12" s="24"/>
      <c r="AWV12" s="24"/>
      <c r="AWW12" s="24"/>
      <c r="AWX12" s="24"/>
      <c r="AWY12" s="24"/>
      <c r="AWZ12" s="24"/>
      <c r="AXA12" s="24"/>
      <c r="AXB12" s="24"/>
      <c r="AXC12" s="24"/>
      <c r="AXD12" s="24"/>
      <c r="AXE12" s="24"/>
      <c r="AXF12" s="24"/>
      <c r="AXG12" s="24"/>
      <c r="AXH12" s="24"/>
      <c r="AXI12" s="24"/>
      <c r="AXJ12" s="24"/>
      <c r="AXK12" s="24"/>
      <c r="AXL12" s="24"/>
      <c r="AXM12" s="24"/>
      <c r="AXN12" s="24"/>
      <c r="AXO12" s="24"/>
      <c r="AXP12" s="24"/>
      <c r="AXQ12" s="24"/>
      <c r="AXR12" s="24"/>
      <c r="AXS12" s="24"/>
      <c r="AXT12" s="24"/>
      <c r="AXU12" s="24"/>
      <c r="AXV12" s="24"/>
      <c r="AXW12" s="24"/>
      <c r="AXX12" s="24"/>
      <c r="AXY12" s="24"/>
      <c r="AXZ12" s="24"/>
      <c r="AYA12" s="24"/>
      <c r="AYB12" s="24"/>
      <c r="AYC12" s="24"/>
      <c r="AYD12" s="24"/>
      <c r="AYE12" s="24"/>
      <c r="AYF12" s="24"/>
      <c r="AYG12" s="24"/>
      <c r="AYH12" s="24"/>
      <c r="AYI12" s="24"/>
      <c r="AYJ12" s="24"/>
      <c r="AYK12" s="24"/>
      <c r="AYL12" s="24"/>
      <c r="AYM12" s="24"/>
      <c r="AYN12" s="24"/>
      <c r="AYO12" s="24"/>
      <c r="AYP12" s="24"/>
      <c r="AYQ12" s="24"/>
      <c r="AYR12" s="24"/>
      <c r="AYS12" s="24"/>
      <c r="AYT12" s="24"/>
      <c r="AYU12" s="24"/>
      <c r="AYV12" s="24"/>
      <c r="AYW12" s="24"/>
      <c r="AYX12" s="24"/>
      <c r="AYY12" s="24"/>
      <c r="AYZ12" s="24"/>
      <c r="AZA12" s="24"/>
      <c r="AZB12" s="24"/>
      <c r="AZC12" s="24"/>
      <c r="AZD12" s="24"/>
      <c r="AZE12" s="24"/>
      <c r="AZF12" s="24"/>
      <c r="AZG12" s="24"/>
      <c r="AZH12" s="24"/>
      <c r="AZI12" s="24"/>
      <c r="AZJ12" s="24"/>
      <c r="AZK12" s="24"/>
      <c r="AZL12" s="24"/>
      <c r="AZM12" s="24"/>
      <c r="AZN12" s="24"/>
      <c r="AZO12" s="24"/>
      <c r="AZP12" s="24"/>
      <c r="AZQ12" s="24"/>
      <c r="AZR12" s="24"/>
      <c r="AZS12" s="24"/>
      <c r="AZT12" s="24"/>
      <c r="AZU12" s="24"/>
      <c r="AZV12" s="24"/>
      <c r="AZW12" s="24"/>
      <c r="AZX12" s="24"/>
      <c r="AZY12" s="24"/>
      <c r="AZZ12" s="24"/>
      <c r="BAA12" s="24"/>
      <c r="BAB12" s="24"/>
      <c r="BAC12" s="24"/>
      <c r="BAD12" s="24"/>
      <c r="BAE12" s="24"/>
      <c r="BAF12" s="24"/>
      <c r="BAG12" s="24"/>
      <c r="BAH12" s="24"/>
      <c r="BAI12" s="24"/>
      <c r="BAJ12" s="24"/>
      <c r="BAK12" s="24"/>
      <c r="BAL12" s="24"/>
      <c r="BAM12" s="24"/>
      <c r="BAN12" s="24"/>
      <c r="BAO12" s="24"/>
      <c r="BAP12" s="24"/>
    </row>
    <row r="13" spans="1:1394" s="19" customFormat="1" x14ac:dyDescent="0.25">
      <c r="A13" s="19" t="str">
        <f>IF(YEAR(G13)=2024,#REF!,"")</f>
        <v/>
      </c>
      <c r="B13" s="19" t="str">
        <f>IF(YEAR(G13)=2025,#REF!,"")</f>
        <v/>
      </c>
      <c r="C13" s="19" t="str">
        <f t="shared" si="0"/>
        <v>Afternoon44933</v>
      </c>
      <c r="D13" s="19" t="str">
        <f>IF('by region'!$C$2="Any","Any",'Turf only'!V13)&amp;M13&amp;IF('by region'!$I$2="Any","Any",N13)&amp;G13</f>
        <v>AnyJumpAny44933</v>
      </c>
      <c r="E13" s="19" t="e">
        <f>IF(I13=#REF!,'Turf only'!G13,"")</f>
        <v>#REF!</v>
      </c>
      <c r="F13" s="19" t="e">
        <f t="shared" si="1"/>
        <v>#REF!</v>
      </c>
      <c r="G13" s="15">
        <v>44933</v>
      </c>
      <c r="H13" s="16" t="s">
        <v>37</v>
      </c>
      <c r="I13" s="16" t="s">
        <v>31</v>
      </c>
      <c r="J13" s="16" t="s">
        <v>9</v>
      </c>
      <c r="K13" s="14" t="s">
        <v>24</v>
      </c>
      <c r="L13" s="14" t="s">
        <v>11</v>
      </c>
      <c r="M13" s="16" t="s">
        <v>12</v>
      </c>
      <c r="N13" s="16" t="s">
        <v>13</v>
      </c>
      <c r="O13" s="16" t="s">
        <v>14</v>
      </c>
      <c r="P13" s="23">
        <f t="shared" si="2"/>
        <v>1</v>
      </c>
      <c r="Q13" s="23" cm="1">
        <f t="array" ref="Q13">SUMPRODUCT(($G$2:$G$2765=G13)*(P13&gt;$P$2:$P$2765))+1</f>
        <v>1</v>
      </c>
      <c r="R13" s="23" t="e">
        <f>(Q13*100000)+#REF!</f>
        <v>#REF!</v>
      </c>
      <c r="S13" s="19" t="e" cm="1">
        <f t="array" ref="S13">SUMPRODUCT(($G$2:$G$2765=G13)*(R13&gt;$R$2:$R$2765))+1</f>
        <v>#REF!</v>
      </c>
      <c r="T13" s="19" t="str">
        <f t="shared" si="3"/>
        <v xml:space="preserve">Newcastle </v>
      </c>
      <c r="U13" s="19">
        <v>0</v>
      </c>
      <c r="V13" s="19" t="s">
        <v>17</v>
      </c>
      <c r="W13" s="19">
        <f t="shared" si="4"/>
        <v>2023</v>
      </c>
      <c r="X13" s="24"/>
      <c r="Y13" s="24"/>
      <c r="Z13" s="24"/>
      <c r="AA13" s="24"/>
      <c r="AB13" s="24"/>
      <c r="AC13" s="24"/>
      <c r="AD13" s="24"/>
      <c r="AE13" s="24"/>
      <c r="AF13" s="24"/>
      <c r="AG13" s="24"/>
      <c r="AH13" s="24"/>
      <c r="AI13" s="24"/>
      <c r="AJ13" s="24"/>
      <c r="AK13" s="24"/>
      <c r="AL13" s="24"/>
      <c r="AM13" s="24"/>
      <c r="AN13" s="24"/>
      <c r="AO13" s="24"/>
      <c r="AP13" s="24"/>
      <c r="AQ13" s="24"/>
      <c r="AR13" s="24"/>
      <c r="AS13" s="24"/>
      <c r="AT13" s="24"/>
      <c r="AU13" s="24"/>
      <c r="AV13" s="24"/>
      <c r="AW13" s="24"/>
      <c r="AX13" s="24"/>
      <c r="AY13" s="24"/>
      <c r="AZ13" s="24"/>
      <c r="BA13" s="24"/>
      <c r="BB13" s="24"/>
      <c r="BC13" s="24"/>
      <c r="BD13" s="24"/>
      <c r="BE13" s="24"/>
      <c r="BF13" s="24"/>
      <c r="BG13" s="24"/>
      <c r="BH13" s="24"/>
      <c r="BI13" s="24"/>
      <c r="BJ13" s="24"/>
      <c r="BK13" s="24"/>
      <c r="BL13" s="24"/>
      <c r="BM13" s="24"/>
      <c r="BN13" s="24"/>
      <c r="BO13" s="24"/>
      <c r="BP13" s="24"/>
      <c r="BQ13" s="24"/>
      <c r="BR13" s="24"/>
      <c r="BS13" s="24"/>
      <c r="BT13" s="24"/>
      <c r="BU13" s="24"/>
      <c r="BV13" s="24"/>
      <c r="BW13" s="24"/>
      <c r="BX13" s="24"/>
      <c r="BY13" s="24"/>
      <c r="BZ13" s="24"/>
      <c r="CA13" s="24"/>
      <c r="CB13" s="24"/>
      <c r="CC13" s="24"/>
      <c r="CD13" s="24"/>
      <c r="CE13" s="24"/>
      <c r="CF13" s="24"/>
      <c r="CG13" s="24"/>
      <c r="CH13" s="24"/>
      <c r="CI13" s="24"/>
      <c r="CJ13" s="24"/>
      <c r="CK13" s="24"/>
      <c r="CL13" s="24"/>
      <c r="CM13" s="24"/>
      <c r="CN13" s="24"/>
      <c r="CO13" s="24"/>
      <c r="CP13" s="24"/>
      <c r="CQ13" s="24"/>
      <c r="CR13" s="24"/>
      <c r="CS13" s="24"/>
      <c r="CT13" s="24"/>
      <c r="CU13" s="24"/>
      <c r="CV13" s="24"/>
      <c r="CW13" s="24"/>
      <c r="CX13" s="24"/>
      <c r="CY13" s="24"/>
      <c r="CZ13" s="24"/>
      <c r="DA13" s="24"/>
      <c r="DB13" s="24"/>
      <c r="DC13" s="24"/>
      <c r="DD13" s="24"/>
      <c r="DE13" s="24"/>
      <c r="DF13" s="24"/>
      <c r="DG13" s="24"/>
      <c r="DH13" s="24"/>
      <c r="DI13" s="24"/>
      <c r="DJ13" s="24"/>
      <c r="DK13" s="24"/>
      <c r="DL13" s="24"/>
      <c r="DM13" s="24"/>
      <c r="DN13" s="24"/>
      <c r="DO13" s="24"/>
      <c r="DP13" s="24"/>
      <c r="DQ13" s="24"/>
      <c r="DR13" s="24"/>
      <c r="DS13" s="24"/>
      <c r="DT13" s="24"/>
      <c r="DU13" s="24"/>
      <c r="DV13" s="24"/>
      <c r="DW13" s="24"/>
      <c r="DX13" s="24"/>
      <c r="DY13" s="24"/>
      <c r="DZ13" s="24"/>
      <c r="EA13" s="24"/>
      <c r="EB13" s="24"/>
      <c r="EC13" s="24"/>
      <c r="ED13" s="24"/>
      <c r="EE13" s="24"/>
      <c r="EF13" s="24"/>
      <c r="EG13" s="24"/>
      <c r="EH13" s="24"/>
      <c r="EI13" s="24"/>
      <c r="EJ13" s="24"/>
      <c r="EK13" s="24"/>
      <c r="EL13" s="24"/>
      <c r="EM13" s="24"/>
      <c r="EN13" s="24"/>
      <c r="EO13" s="24"/>
      <c r="EP13" s="24"/>
      <c r="EQ13" s="24"/>
      <c r="ER13" s="24"/>
      <c r="ES13" s="24"/>
      <c r="ET13" s="24"/>
      <c r="EU13" s="24"/>
      <c r="EV13" s="24"/>
      <c r="EW13" s="24"/>
      <c r="EX13" s="24"/>
      <c r="EY13" s="24"/>
      <c r="EZ13" s="24"/>
      <c r="FA13" s="24"/>
      <c r="FB13" s="24"/>
      <c r="FC13" s="24"/>
      <c r="FD13" s="24"/>
      <c r="FE13" s="24"/>
      <c r="FF13" s="24"/>
      <c r="FG13" s="24"/>
      <c r="FH13" s="24"/>
      <c r="FI13" s="24"/>
      <c r="FJ13" s="24"/>
      <c r="FK13" s="24"/>
      <c r="FL13" s="24"/>
      <c r="FM13" s="24"/>
      <c r="FN13" s="24"/>
      <c r="FO13" s="24"/>
      <c r="FP13" s="24"/>
      <c r="FQ13" s="24"/>
      <c r="FR13" s="24"/>
      <c r="FS13" s="24"/>
      <c r="FT13" s="24"/>
      <c r="FU13" s="24"/>
      <c r="FV13" s="24"/>
      <c r="FW13" s="24"/>
      <c r="FX13" s="24"/>
      <c r="FY13" s="24"/>
      <c r="FZ13" s="24"/>
      <c r="GA13" s="24"/>
      <c r="GB13" s="24"/>
      <c r="GC13" s="24"/>
      <c r="GD13" s="24"/>
      <c r="GE13" s="24"/>
      <c r="GF13" s="24"/>
      <c r="GG13" s="24"/>
      <c r="GH13" s="24"/>
      <c r="GI13" s="24"/>
      <c r="GJ13" s="24"/>
      <c r="GK13" s="24"/>
      <c r="GL13" s="24"/>
      <c r="GM13" s="24"/>
      <c r="GN13" s="24"/>
      <c r="GO13" s="24"/>
      <c r="GP13" s="24"/>
      <c r="GQ13" s="24"/>
      <c r="GR13" s="24"/>
      <c r="GS13" s="24"/>
      <c r="GT13" s="24"/>
      <c r="GU13" s="24"/>
      <c r="GV13" s="24"/>
      <c r="GW13" s="24"/>
      <c r="GX13" s="24"/>
      <c r="GY13" s="24"/>
      <c r="GZ13" s="24"/>
      <c r="HA13" s="24"/>
      <c r="HB13" s="24"/>
      <c r="HC13" s="24"/>
      <c r="HD13" s="24"/>
      <c r="HE13" s="24"/>
      <c r="HF13" s="24"/>
      <c r="HG13" s="24"/>
      <c r="HH13" s="24"/>
      <c r="HI13" s="24"/>
      <c r="HJ13" s="24"/>
      <c r="HK13" s="24"/>
      <c r="HL13" s="24"/>
      <c r="HM13" s="24"/>
      <c r="HN13" s="24"/>
      <c r="HO13" s="24"/>
      <c r="HP13" s="24"/>
      <c r="HQ13" s="24"/>
      <c r="HR13" s="24"/>
      <c r="HS13" s="24"/>
      <c r="HT13" s="24"/>
      <c r="HU13" s="24"/>
      <c r="HV13" s="24"/>
      <c r="HW13" s="24"/>
      <c r="HX13" s="24"/>
      <c r="HY13" s="24"/>
      <c r="HZ13" s="24"/>
      <c r="IA13" s="24"/>
      <c r="IB13" s="24"/>
      <c r="IC13" s="24"/>
      <c r="ID13" s="24"/>
      <c r="IE13" s="24"/>
      <c r="IF13" s="24"/>
      <c r="IG13" s="24"/>
      <c r="IH13" s="24"/>
      <c r="II13" s="24"/>
      <c r="IJ13" s="24"/>
      <c r="IK13" s="24"/>
      <c r="IL13" s="24"/>
      <c r="IM13" s="24"/>
      <c r="IN13" s="24"/>
      <c r="IO13" s="24"/>
      <c r="IP13" s="24"/>
      <c r="IQ13" s="24"/>
      <c r="IR13" s="24"/>
      <c r="IS13" s="24"/>
      <c r="IT13" s="24"/>
      <c r="IU13" s="24"/>
      <c r="IV13" s="24"/>
      <c r="IW13" s="24"/>
      <c r="IX13" s="24"/>
      <c r="IY13" s="24"/>
      <c r="IZ13" s="24"/>
      <c r="JA13" s="24"/>
      <c r="JB13" s="24"/>
      <c r="JC13" s="24"/>
      <c r="JD13" s="24"/>
      <c r="JE13" s="24"/>
      <c r="JF13" s="24"/>
      <c r="JG13" s="24"/>
      <c r="JH13" s="24"/>
      <c r="JI13" s="24"/>
      <c r="JJ13" s="24"/>
      <c r="JK13" s="24"/>
      <c r="JL13" s="24"/>
      <c r="JM13" s="24"/>
      <c r="JN13" s="24"/>
      <c r="JO13" s="24"/>
      <c r="JP13" s="24"/>
      <c r="JQ13" s="24"/>
      <c r="JR13" s="24"/>
      <c r="JS13" s="24"/>
      <c r="JT13" s="24"/>
      <c r="JU13" s="24"/>
      <c r="JV13" s="24"/>
      <c r="JW13" s="24"/>
      <c r="JX13" s="24"/>
      <c r="JY13" s="24"/>
      <c r="JZ13" s="24"/>
      <c r="KA13" s="24"/>
      <c r="KB13" s="24"/>
      <c r="KC13" s="24"/>
      <c r="KD13" s="24"/>
      <c r="KE13" s="24"/>
      <c r="KF13" s="24"/>
      <c r="KG13" s="24"/>
      <c r="KH13" s="24"/>
      <c r="KI13" s="24"/>
      <c r="KJ13" s="24"/>
      <c r="KK13" s="24"/>
      <c r="KL13" s="24"/>
      <c r="KM13" s="24"/>
      <c r="KN13" s="24"/>
      <c r="KO13" s="24"/>
      <c r="KP13" s="24"/>
      <c r="KQ13" s="24"/>
      <c r="KR13" s="24"/>
      <c r="KS13" s="24"/>
      <c r="KT13" s="24"/>
      <c r="KU13" s="24"/>
      <c r="KV13" s="24"/>
      <c r="KW13" s="24"/>
      <c r="KX13" s="24"/>
      <c r="KY13" s="24"/>
      <c r="KZ13" s="24"/>
      <c r="LA13" s="24"/>
      <c r="LB13" s="24"/>
      <c r="LC13" s="24"/>
      <c r="LD13" s="24"/>
      <c r="LE13" s="24"/>
      <c r="LF13" s="24"/>
      <c r="LG13" s="24"/>
      <c r="LH13" s="24"/>
      <c r="LI13" s="24"/>
      <c r="LJ13" s="24"/>
      <c r="LK13" s="24"/>
      <c r="LL13" s="24"/>
      <c r="LM13" s="24"/>
      <c r="LN13" s="24"/>
      <c r="LO13" s="24"/>
      <c r="LP13" s="24"/>
      <c r="LQ13" s="24"/>
      <c r="LR13" s="24"/>
      <c r="LS13" s="24"/>
      <c r="LT13" s="24"/>
      <c r="LU13" s="24"/>
      <c r="LV13" s="24"/>
      <c r="LW13" s="24"/>
      <c r="LX13" s="24"/>
      <c r="LY13" s="24"/>
      <c r="LZ13" s="24"/>
      <c r="MA13" s="24"/>
      <c r="MB13" s="24"/>
      <c r="MC13" s="24"/>
      <c r="MD13" s="24"/>
      <c r="ME13" s="24"/>
      <c r="MF13" s="24"/>
      <c r="MG13" s="24"/>
      <c r="MH13" s="24"/>
      <c r="MI13" s="24"/>
      <c r="MJ13" s="24"/>
      <c r="MK13" s="24"/>
      <c r="ML13" s="24"/>
      <c r="MM13" s="24"/>
      <c r="MN13" s="24"/>
      <c r="MO13" s="24"/>
      <c r="MP13" s="24"/>
      <c r="MQ13" s="24"/>
      <c r="MR13" s="24"/>
      <c r="MS13" s="24"/>
      <c r="MT13" s="24"/>
      <c r="MU13" s="24"/>
      <c r="MV13" s="24"/>
      <c r="MW13" s="24"/>
      <c r="MX13" s="24"/>
      <c r="MY13" s="24"/>
      <c r="MZ13" s="24"/>
      <c r="NA13" s="24"/>
      <c r="NB13" s="24"/>
      <c r="NC13" s="24"/>
      <c r="ND13" s="24"/>
      <c r="NE13" s="24"/>
      <c r="NF13" s="24"/>
      <c r="NG13" s="24"/>
      <c r="NH13" s="24"/>
      <c r="NI13" s="24"/>
      <c r="NJ13" s="24"/>
      <c r="NK13" s="24"/>
      <c r="NL13" s="24"/>
      <c r="NM13" s="24"/>
      <c r="NN13" s="24"/>
      <c r="NO13" s="24"/>
      <c r="NP13" s="24"/>
      <c r="NQ13" s="24"/>
      <c r="NR13" s="24"/>
      <c r="NS13" s="24"/>
      <c r="NT13" s="24"/>
      <c r="NU13" s="24"/>
      <c r="NV13" s="24"/>
      <c r="NW13" s="24"/>
      <c r="NX13" s="24"/>
      <c r="NY13" s="24"/>
      <c r="NZ13" s="24"/>
      <c r="OA13" s="24"/>
      <c r="OB13" s="24"/>
      <c r="OC13" s="24"/>
      <c r="OD13" s="24"/>
      <c r="OE13" s="24"/>
      <c r="OF13" s="24"/>
      <c r="OG13" s="24"/>
      <c r="OH13" s="24"/>
      <c r="OI13" s="24"/>
      <c r="OJ13" s="24"/>
      <c r="OK13" s="24"/>
      <c r="OL13" s="24"/>
      <c r="OM13" s="24"/>
      <c r="ON13" s="24"/>
      <c r="OO13" s="24"/>
      <c r="OP13" s="24"/>
      <c r="OQ13" s="24"/>
      <c r="OR13" s="24"/>
      <c r="OS13" s="24"/>
      <c r="OT13" s="24"/>
      <c r="OU13" s="24"/>
      <c r="OV13" s="24"/>
      <c r="OW13" s="24"/>
      <c r="OX13" s="24"/>
      <c r="OY13" s="24"/>
      <c r="OZ13" s="24"/>
      <c r="PA13" s="24"/>
      <c r="PB13" s="24"/>
      <c r="PC13" s="24"/>
      <c r="PD13" s="24"/>
      <c r="PE13" s="24"/>
      <c r="PF13" s="24"/>
      <c r="PG13" s="24"/>
      <c r="PH13" s="24"/>
      <c r="PI13" s="24"/>
      <c r="PJ13" s="24"/>
      <c r="PK13" s="24"/>
      <c r="PL13" s="24"/>
      <c r="PM13" s="24"/>
      <c r="PN13" s="24"/>
      <c r="PO13" s="24"/>
      <c r="PP13" s="24"/>
      <c r="PQ13" s="24"/>
      <c r="PR13" s="24"/>
      <c r="PS13" s="24"/>
      <c r="PT13" s="24"/>
      <c r="PU13" s="24"/>
      <c r="PV13" s="24"/>
      <c r="PW13" s="24"/>
      <c r="PX13" s="24"/>
      <c r="PY13" s="24"/>
      <c r="PZ13" s="24"/>
      <c r="QA13" s="24"/>
      <c r="QB13" s="24"/>
      <c r="QC13" s="24"/>
      <c r="QD13" s="24"/>
      <c r="QE13" s="24"/>
      <c r="QF13" s="24"/>
      <c r="QG13" s="24"/>
      <c r="QH13" s="24"/>
      <c r="QI13" s="24"/>
      <c r="QJ13" s="24"/>
      <c r="QK13" s="24"/>
      <c r="QL13" s="24"/>
      <c r="QM13" s="24"/>
      <c r="QN13" s="24"/>
      <c r="QO13" s="24"/>
      <c r="QP13" s="24"/>
      <c r="QQ13" s="24"/>
      <c r="QR13" s="24"/>
      <c r="QS13" s="24"/>
      <c r="QT13" s="24"/>
      <c r="QU13" s="24"/>
      <c r="QV13" s="24"/>
      <c r="QW13" s="24"/>
      <c r="QX13" s="24"/>
      <c r="QY13" s="24"/>
      <c r="QZ13" s="24"/>
      <c r="RA13" s="24"/>
      <c r="RB13" s="24"/>
      <c r="RC13" s="24"/>
      <c r="RD13" s="24"/>
      <c r="RE13" s="24"/>
      <c r="RF13" s="24"/>
      <c r="RG13" s="24"/>
      <c r="RH13" s="24"/>
      <c r="RI13" s="24"/>
      <c r="RJ13" s="24"/>
      <c r="RK13" s="24"/>
      <c r="RL13" s="24"/>
      <c r="RM13" s="24"/>
      <c r="RN13" s="24"/>
      <c r="RO13" s="24"/>
      <c r="RP13" s="24"/>
      <c r="RQ13" s="24"/>
      <c r="RR13" s="24"/>
      <c r="RS13" s="24"/>
      <c r="RT13" s="24"/>
      <c r="RU13" s="24"/>
      <c r="RV13" s="24"/>
      <c r="RW13" s="24"/>
      <c r="RX13" s="24"/>
      <c r="RY13" s="24"/>
      <c r="RZ13" s="24"/>
      <c r="SA13" s="24"/>
      <c r="SB13" s="24"/>
      <c r="SC13" s="24"/>
      <c r="SD13" s="24"/>
      <c r="SE13" s="24"/>
      <c r="SF13" s="24"/>
      <c r="SG13" s="24"/>
      <c r="SH13" s="24"/>
      <c r="SI13" s="24"/>
      <c r="SJ13" s="24"/>
      <c r="SK13" s="24"/>
      <c r="SL13" s="24"/>
      <c r="SM13" s="24"/>
      <c r="SN13" s="24"/>
      <c r="SO13" s="24"/>
      <c r="SP13" s="24"/>
      <c r="SQ13" s="24"/>
      <c r="SR13" s="24"/>
      <c r="SS13" s="24"/>
      <c r="ST13" s="24"/>
      <c r="SU13" s="24"/>
      <c r="SV13" s="24"/>
      <c r="SW13" s="24"/>
      <c r="SX13" s="24"/>
      <c r="SY13" s="24"/>
      <c r="SZ13" s="24"/>
      <c r="TA13" s="24"/>
      <c r="TB13" s="24"/>
      <c r="TC13" s="24"/>
      <c r="TD13" s="24"/>
      <c r="TE13" s="24"/>
      <c r="TF13" s="24"/>
      <c r="TG13" s="24"/>
      <c r="TH13" s="24"/>
      <c r="TI13" s="24"/>
      <c r="TJ13" s="24"/>
      <c r="TK13" s="24"/>
      <c r="TL13" s="24"/>
      <c r="TM13" s="24"/>
      <c r="TN13" s="24"/>
      <c r="TO13" s="24"/>
      <c r="TP13" s="24"/>
      <c r="TQ13" s="24"/>
      <c r="TR13" s="24"/>
      <c r="TS13" s="24"/>
      <c r="TT13" s="24"/>
      <c r="TU13" s="24"/>
      <c r="TV13" s="24"/>
      <c r="TW13" s="24"/>
      <c r="TX13" s="24"/>
      <c r="TY13" s="24"/>
      <c r="TZ13" s="24"/>
      <c r="UA13" s="24"/>
      <c r="UB13" s="24"/>
      <c r="UC13" s="24"/>
      <c r="UD13" s="24"/>
      <c r="UE13" s="24"/>
      <c r="UF13" s="24"/>
      <c r="UG13" s="24"/>
      <c r="UH13" s="24"/>
      <c r="UI13" s="24"/>
      <c r="UJ13" s="24"/>
      <c r="UK13" s="24"/>
      <c r="UL13" s="24"/>
      <c r="UM13" s="24"/>
      <c r="UN13" s="24"/>
      <c r="UO13" s="24"/>
      <c r="UP13" s="24"/>
      <c r="UQ13" s="24"/>
      <c r="UR13" s="24"/>
      <c r="US13" s="24"/>
      <c r="UT13" s="24"/>
      <c r="UU13" s="24"/>
      <c r="UV13" s="24"/>
      <c r="UW13" s="24"/>
      <c r="UX13" s="24"/>
      <c r="UY13" s="24"/>
      <c r="UZ13" s="24"/>
      <c r="VA13" s="24"/>
      <c r="VB13" s="24"/>
      <c r="VC13" s="24"/>
      <c r="VD13" s="24"/>
      <c r="VE13" s="24"/>
      <c r="VF13" s="24"/>
      <c r="VG13" s="24"/>
      <c r="VH13" s="24"/>
      <c r="VI13" s="24"/>
      <c r="VJ13" s="24"/>
      <c r="VK13" s="24"/>
      <c r="VL13" s="24"/>
      <c r="VM13" s="24"/>
      <c r="VN13" s="24"/>
      <c r="VO13" s="24"/>
      <c r="VP13" s="24"/>
      <c r="VQ13" s="24"/>
      <c r="VR13" s="24"/>
      <c r="VS13" s="24"/>
      <c r="VT13" s="24"/>
      <c r="VU13" s="24"/>
      <c r="VV13" s="24"/>
      <c r="VW13" s="24"/>
      <c r="VX13" s="24"/>
      <c r="VY13" s="24"/>
      <c r="VZ13" s="24"/>
      <c r="WA13" s="24"/>
      <c r="WB13" s="24"/>
      <c r="WC13" s="24"/>
      <c r="WD13" s="24"/>
      <c r="WE13" s="24"/>
      <c r="WF13" s="24"/>
      <c r="WG13" s="24"/>
      <c r="WH13" s="24"/>
      <c r="WI13" s="24"/>
      <c r="WJ13" s="24"/>
      <c r="WK13" s="24"/>
      <c r="WL13" s="24"/>
      <c r="WM13" s="24"/>
      <c r="WN13" s="24"/>
      <c r="WO13" s="24"/>
      <c r="WP13" s="24"/>
      <c r="WQ13" s="24"/>
      <c r="WR13" s="24"/>
      <c r="WS13" s="24"/>
      <c r="WT13" s="24"/>
      <c r="WU13" s="24"/>
      <c r="WV13" s="24"/>
      <c r="WW13" s="24"/>
      <c r="WX13" s="24"/>
      <c r="WY13" s="24"/>
      <c r="WZ13" s="24"/>
      <c r="XA13" s="24"/>
      <c r="XB13" s="24"/>
      <c r="XC13" s="24"/>
      <c r="XD13" s="24"/>
      <c r="XE13" s="24"/>
      <c r="XF13" s="24"/>
      <c r="XG13" s="24"/>
      <c r="XH13" s="24"/>
      <c r="XI13" s="24"/>
      <c r="XJ13" s="24"/>
      <c r="XK13" s="24"/>
      <c r="XL13" s="24"/>
      <c r="XM13" s="24"/>
      <c r="XN13" s="24"/>
      <c r="XO13" s="24"/>
      <c r="XP13" s="24"/>
      <c r="XQ13" s="24"/>
      <c r="XR13" s="24"/>
      <c r="XS13" s="24"/>
      <c r="XT13" s="24"/>
      <c r="XU13" s="24"/>
      <c r="XV13" s="24"/>
      <c r="XW13" s="24"/>
      <c r="XX13" s="24"/>
      <c r="XY13" s="24"/>
      <c r="XZ13" s="24"/>
      <c r="YA13" s="24"/>
      <c r="YB13" s="24"/>
      <c r="YC13" s="24"/>
      <c r="YD13" s="24"/>
      <c r="YE13" s="24"/>
      <c r="YF13" s="24"/>
      <c r="YG13" s="24"/>
      <c r="YH13" s="24"/>
      <c r="YI13" s="24"/>
      <c r="YJ13" s="24"/>
      <c r="YK13" s="24"/>
      <c r="YL13" s="24"/>
      <c r="YM13" s="24"/>
      <c r="YN13" s="24"/>
      <c r="YO13" s="24"/>
      <c r="YP13" s="24"/>
      <c r="YQ13" s="24"/>
      <c r="YR13" s="24"/>
      <c r="YS13" s="24"/>
      <c r="YT13" s="24"/>
      <c r="YU13" s="24"/>
      <c r="YV13" s="24"/>
      <c r="YW13" s="24"/>
      <c r="YX13" s="24"/>
      <c r="YY13" s="24"/>
      <c r="YZ13" s="24"/>
      <c r="ZA13" s="24"/>
      <c r="ZB13" s="24"/>
      <c r="ZC13" s="24"/>
      <c r="ZD13" s="24"/>
      <c r="ZE13" s="24"/>
      <c r="ZF13" s="24"/>
      <c r="ZG13" s="24"/>
      <c r="ZH13" s="24"/>
      <c r="ZI13" s="24"/>
      <c r="ZJ13" s="24"/>
      <c r="ZK13" s="24"/>
      <c r="ZL13" s="24"/>
      <c r="ZM13" s="24"/>
      <c r="ZN13" s="24"/>
      <c r="ZO13" s="24"/>
      <c r="ZP13" s="24"/>
      <c r="ZQ13" s="24"/>
      <c r="ZR13" s="24"/>
      <c r="ZS13" s="24"/>
      <c r="ZT13" s="24"/>
      <c r="ZU13" s="24"/>
      <c r="ZV13" s="24"/>
      <c r="ZW13" s="24"/>
      <c r="ZX13" s="24"/>
      <c r="ZY13" s="24"/>
      <c r="ZZ13" s="24"/>
      <c r="AAA13" s="24"/>
      <c r="AAB13" s="24"/>
      <c r="AAC13" s="24"/>
      <c r="AAD13" s="24"/>
      <c r="AAE13" s="24"/>
      <c r="AAF13" s="24"/>
      <c r="AAG13" s="24"/>
      <c r="AAH13" s="24"/>
      <c r="AAI13" s="24"/>
      <c r="AAJ13" s="24"/>
      <c r="AAK13" s="24"/>
      <c r="AAL13" s="24"/>
      <c r="AAM13" s="24"/>
      <c r="AAN13" s="24"/>
      <c r="AAO13" s="24"/>
      <c r="AAP13" s="24"/>
      <c r="AAQ13" s="24"/>
      <c r="AAR13" s="24"/>
      <c r="AAS13" s="24"/>
      <c r="AAT13" s="24"/>
      <c r="AAU13" s="24"/>
      <c r="AAV13" s="24"/>
      <c r="AAW13" s="24"/>
      <c r="AAX13" s="24"/>
      <c r="AAY13" s="24"/>
      <c r="AAZ13" s="24"/>
      <c r="ABA13" s="24"/>
      <c r="ABB13" s="24"/>
      <c r="ABC13" s="24"/>
      <c r="ABD13" s="24"/>
      <c r="ABE13" s="24"/>
      <c r="ABF13" s="24"/>
      <c r="ABG13" s="24"/>
      <c r="ABH13" s="24"/>
      <c r="ABI13" s="24"/>
      <c r="ABJ13" s="24"/>
      <c r="ABK13" s="24"/>
      <c r="ABL13" s="24"/>
      <c r="ABM13" s="24"/>
      <c r="ABN13" s="24"/>
      <c r="ABO13" s="24"/>
      <c r="ABP13" s="24"/>
      <c r="ABQ13" s="24"/>
      <c r="ABR13" s="24"/>
      <c r="ABS13" s="24"/>
      <c r="ABT13" s="24"/>
      <c r="ABU13" s="24"/>
      <c r="ABV13" s="24"/>
      <c r="ABW13" s="24"/>
      <c r="ABX13" s="24"/>
      <c r="ABY13" s="24"/>
      <c r="ABZ13" s="24"/>
      <c r="ACA13" s="24"/>
      <c r="ACB13" s="24"/>
      <c r="ACC13" s="24"/>
      <c r="ACD13" s="24"/>
      <c r="ACE13" s="24"/>
      <c r="ACF13" s="24"/>
      <c r="ACG13" s="24"/>
      <c r="ACH13" s="24"/>
      <c r="ACI13" s="24"/>
      <c r="ACJ13" s="24"/>
      <c r="ACK13" s="24"/>
      <c r="ACL13" s="24"/>
      <c r="ACM13" s="24"/>
      <c r="ACN13" s="24"/>
      <c r="ACO13" s="24"/>
      <c r="ACP13" s="24"/>
      <c r="ACQ13" s="24"/>
      <c r="ACR13" s="24"/>
      <c r="ACS13" s="24"/>
      <c r="ACT13" s="24"/>
      <c r="ACU13" s="24"/>
      <c r="ACV13" s="24"/>
      <c r="ACW13" s="24"/>
      <c r="ACX13" s="24"/>
      <c r="ACY13" s="24"/>
      <c r="ACZ13" s="24"/>
      <c r="ADA13" s="24"/>
      <c r="ADB13" s="24"/>
      <c r="ADC13" s="24"/>
      <c r="ADD13" s="24"/>
      <c r="ADE13" s="24"/>
      <c r="ADF13" s="24"/>
      <c r="ADG13" s="24"/>
      <c r="ADH13" s="24"/>
      <c r="ADI13" s="24"/>
      <c r="ADJ13" s="24"/>
      <c r="ADK13" s="24"/>
      <c r="ADL13" s="24"/>
      <c r="ADM13" s="24"/>
      <c r="ADN13" s="24"/>
      <c r="ADO13" s="24"/>
      <c r="ADP13" s="24"/>
      <c r="ADQ13" s="24"/>
      <c r="ADR13" s="24"/>
      <c r="ADS13" s="24"/>
      <c r="ADT13" s="24"/>
      <c r="ADU13" s="24"/>
      <c r="ADV13" s="24"/>
      <c r="ADW13" s="24"/>
      <c r="ADX13" s="24"/>
      <c r="ADY13" s="24"/>
      <c r="ADZ13" s="24"/>
      <c r="AEA13" s="24"/>
      <c r="AEB13" s="24"/>
      <c r="AEC13" s="24"/>
      <c r="AED13" s="24"/>
      <c r="AEE13" s="24"/>
      <c r="AEF13" s="24"/>
      <c r="AEG13" s="24"/>
      <c r="AEH13" s="24"/>
      <c r="AEI13" s="24"/>
      <c r="AEJ13" s="24"/>
      <c r="AEK13" s="24"/>
      <c r="AEL13" s="24"/>
      <c r="AEM13" s="24"/>
      <c r="AEN13" s="24"/>
      <c r="AEO13" s="24"/>
      <c r="AEP13" s="24"/>
      <c r="AEQ13" s="24"/>
      <c r="AER13" s="24"/>
      <c r="AES13" s="24"/>
      <c r="AET13" s="24"/>
      <c r="AEU13" s="24"/>
      <c r="AEV13" s="24"/>
      <c r="AEW13" s="24"/>
      <c r="AEX13" s="24"/>
      <c r="AEY13" s="24"/>
      <c r="AEZ13" s="24"/>
      <c r="AFA13" s="24"/>
      <c r="AFB13" s="24"/>
      <c r="AFC13" s="24"/>
      <c r="AFD13" s="24"/>
      <c r="AFE13" s="24"/>
      <c r="AFF13" s="24"/>
      <c r="AFG13" s="24"/>
      <c r="AFH13" s="24"/>
      <c r="AFI13" s="24"/>
      <c r="AFJ13" s="24"/>
      <c r="AFK13" s="24"/>
      <c r="AFL13" s="24"/>
      <c r="AFM13" s="24"/>
      <c r="AFN13" s="24"/>
      <c r="AFO13" s="24"/>
      <c r="AFP13" s="24"/>
      <c r="AFQ13" s="24"/>
      <c r="AFR13" s="24"/>
      <c r="AFS13" s="24"/>
      <c r="AFT13" s="24"/>
      <c r="AFU13" s="24"/>
      <c r="AFV13" s="24"/>
      <c r="AFW13" s="24"/>
      <c r="AFX13" s="24"/>
      <c r="AFY13" s="24"/>
      <c r="AFZ13" s="24"/>
      <c r="AGA13" s="24"/>
      <c r="AGB13" s="24"/>
      <c r="AGC13" s="24"/>
      <c r="AGD13" s="24"/>
      <c r="AGE13" s="24"/>
      <c r="AGF13" s="24"/>
      <c r="AGG13" s="24"/>
      <c r="AGH13" s="24"/>
      <c r="AGI13" s="24"/>
      <c r="AGJ13" s="24"/>
      <c r="AGK13" s="24"/>
      <c r="AGL13" s="24"/>
      <c r="AGM13" s="24"/>
      <c r="AGN13" s="24"/>
      <c r="AGO13" s="24"/>
      <c r="AGP13" s="24"/>
      <c r="AGQ13" s="24"/>
      <c r="AGR13" s="24"/>
      <c r="AGS13" s="24"/>
      <c r="AGT13" s="24"/>
      <c r="AGU13" s="24"/>
      <c r="AGV13" s="24"/>
      <c r="AGW13" s="24"/>
      <c r="AGX13" s="24"/>
      <c r="AGY13" s="24"/>
      <c r="AGZ13" s="24"/>
      <c r="AHA13" s="24"/>
      <c r="AHB13" s="24"/>
      <c r="AHC13" s="24"/>
      <c r="AHD13" s="24"/>
      <c r="AHE13" s="24"/>
      <c r="AHF13" s="24"/>
      <c r="AHG13" s="24"/>
      <c r="AHH13" s="24"/>
      <c r="AHI13" s="24"/>
      <c r="AHJ13" s="24"/>
      <c r="AHK13" s="24"/>
      <c r="AHL13" s="24"/>
      <c r="AHM13" s="24"/>
      <c r="AHN13" s="24"/>
      <c r="AHO13" s="24"/>
      <c r="AHP13" s="24"/>
      <c r="AHQ13" s="24"/>
      <c r="AHR13" s="24"/>
      <c r="AHS13" s="24"/>
      <c r="AHT13" s="24"/>
      <c r="AHU13" s="24"/>
      <c r="AHV13" s="24"/>
      <c r="AHW13" s="24"/>
      <c r="AHX13" s="24"/>
      <c r="AHY13" s="24"/>
      <c r="AHZ13" s="24"/>
      <c r="AIA13" s="24"/>
      <c r="AIB13" s="24"/>
      <c r="AIC13" s="24"/>
      <c r="AID13" s="24"/>
      <c r="AIE13" s="24"/>
      <c r="AIF13" s="24"/>
      <c r="AIG13" s="24"/>
      <c r="AIH13" s="24"/>
      <c r="AII13" s="24"/>
      <c r="AIJ13" s="24"/>
      <c r="AIK13" s="24"/>
      <c r="AIL13" s="24"/>
      <c r="AIM13" s="24"/>
      <c r="AIN13" s="24"/>
      <c r="AIO13" s="24"/>
      <c r="AIP13" s="24"/>
      <c r="AIQ13" s="24"/>
      <c r="AIR13" s="24"/>
      <c r="AIS13" s="24"/>
      <c r="AIT13" s="24"/>
      <c r="AIU13" s="24"/>
      <c r="AIV13" s="24"/>
      <c r="AIW13" s="24"/>
      <c r="AIX13" s="24"/>
      <c r="AIY13" s="24"/>
      <c r="AIZ13" s="24"/>
      <c r="AJA13" s="24"/>
      <c r="AJB13" s="24"/>
      <c r="AJC13" s="24"/>
      <c r="AJD13" s="24"/>
      <c r="AJE13" s="24"/>
      <c r="AJF13" s="24"/>
      <c r="AJG13" s="24"/>
      <c r="AJH13" s="24"/>
      <c r="AJI13" s="24"/>
      <c r="AJJ13" s="24"/>
      <c r="AJK13" s="24"/>
      <c r="AJL13" s="24"/>
      <c r="AJM13" s="24"/>
      <c r="AJN13" s="24"/>
      <c r="AJO13" s="24"/>
      <c r="AJP13" s="24"/>
      <c r="AJQ13" s="24"/>
      <c r="AJR13" s="24"/>
      <c r="AJS13" s="24"/>
      <c r="AJT13" s="24"/>
      <c r="AJU13" s="24"/>
      <c r="AJV13" s="24"/>
      <c r="AJW13" s="24"/>
      <c r="AJX13" s="24"/>
      <c r="AJY13" s="24"/>
      <c r="AJZ13" s="24"/>
      <c r="AKA13" s="24"/>
      <c r="AKB13" s="24"/>
      <c r="AKC13" s="24"/>
      <c r="AKD13" s="24"/>
      <c r="AKE13" s="24"/>
      <c r="AKF13" s="24"/>
      <c r="AKG13" s="24"/>
      <c r="AKH13" s="24"/>
      <c r="AKI13" s="24"/>
      <c r="AKJ13" s="24"/>
      <c r="AKK13" s="24"/>
      <c r="AKL13" s="24"/>
      <c r="AKM13" s="24"/>
      <c r="AKN13" s="24"/>
      <c r="AKO13" s="24"/>
      <c r="AKP13" s="24"/>
      <c r="AKQ13" s="24"/>
      <c r="AKR13" s="24"/>
      <c r="AKS13" s="24"/>
      <c r="AKT13" s="24"/>
      <c r="AKU13" s="24"/>
      <c r="AKV13" s="24"/>
      <c r="AKW13" s="24"/>
      <c r="AKX13" s="24"/>
      <c r="AKY13" s="24"/>
      <c r="AKZ13" s="24"/>
      <c r="ALA13" s="24"/>
      <c r="ALB13" s="24"/>
      <c r="ALC13" s="24"/>
      <c r="ALD13" s="24"/>
      <c r="ALE13" s="24"/>
      <c r="ALF13" s="24"/>
      <c r="ALG13" s="24"/>
      <c r="ALH13" s="24"/>
      <c r="ALI13" s="24"/>
      <c r="ALJ13" s="24"/>
      <c r="ALK13" s="24"/>
      <c r="ALL13" s="24"/>
      <c r="ALM13" s="24"/>
      <c r="ALN13" s="24"/>
      <c r="ALO13" s="24"/>
      <c r="ALP13" s="24"/>
      <c r="ALQ13" s="24"/>
      <c r="ALR13" s="24"/>
      <c r="ALS13" s="24"/>
      <c r="ALT13" s="24"/>
      <c r="ALU13" s="24"/>
      <c r="ALV13" s="24"/>
      <c r="ALW13" s="24"/>
      <c r="ALX13" s="24"/>
      <c r="ALY13" s="24"/>
      <c r="ALZ13" s="24"/>
      <c r="AMA13" s="24"/>
      <c r="AMB13" s="24"/>
      <c r="AMC13" s="24"/>
      <c r="AMD13" s="24"/>
      <c r="AME13" s="24"/>
      <c r="AMF13" s="24"/>
      <c r="AMG13" s="24"/>
      <c r="AMH13" s="24"/>
      <c r="AMI13" s="24"/>
      <c r="AMJ13" s="24"/>
      <c r="AMK13" s="24"/>
      <c r="AML13" s="24"/>
      <c r="AMM13" s="24"/>
      <c r="AMN13" s="24"/>
      <c r="AMO13" s="24"/>
      <c r="AMP13" s="24"/>
      <c r="AMQ13" s="24"/>
      <c r="AMR13" s="24"/>
      <c r="AMS13" s="24"/>
      <c r="AMT13" s="24"/>
      <c r="AMU13" s="24"/>
      <c r="AMV13" s="24"/>
      <c r="AMW13" s="24"/>
      <c r="AMX13" s="24"/>
      <c r="AMY13" s="24"/>
      <c r="AMZ13" s="24"/>
      <c r="ANA13" s="24"/>
      <c r="ANB13" s="24"/>
      <c r="ANC13" s="24"/>
      <c r="AND13" s="24"/>
      <c r="ANE13" s="24"/>
      <c r="ANF13" s="24"/>
      <c r="ANG13" s="24"/>
      <c r="ANH13" s="24"/>
      <c r="ANI13" s="24"/>
      <c r="ANJ13" s="24"/>
      <c r="ANK13" s="24"/>
      <c r="ANL13" s="24"/>
      <c r="ANM13" s="24"/>
      <c r="ANN13" s="24"/>
      <c r="ANO13" s="24"/>
      <c r="ANP13" s="24"/>
      <c r="ANQ13" s="24"/>
      <c r="ANR13" s="24"/>
      <c r="ANS13" s="24"/>
      <c r="ANT13" s="24"/>
      <c r="ANU13" s="24"/>
      <c r="ANV13" s="24"/>
      <c r="ANW13" s="24"/>
      <c r="ANX13" s="24"/>
      <c r="ANY13" s="24"/>
      <c r="ANZ13" s="24"/>
      <c r="AOA13" s="24"/>
      <c r="AOB13" s="24"/>
      <c r="AOC13" s="24"/>
      <c r="AOD13" s="24"/>
      <c r="AOE13" s="24"/>
      <c r="AOF13" s="24"/>
      <c r="AOG13" s="24"/>
      <c r="AOH13" s="24"/>
      <c r="AOI13" s="24"/>
      <c r="AOJ13" s="24"/>
      <c r="AOK13" s="24"/>
      <c r="AOL13" s="24"/>
      <c r="AOM13" s="24"/>
      <c r="AON13" s="24"/>
      <c r="AOO13" s="24"/>
      <c r="AOP13" s="24"/>
      <c r="AOQ13" s="24"/>
      <c r="AOR13" s="24"/>
      <c r="AOS13" s="24"/>
      <c r="AOT13" s="24"/>
      <c r="AOU13" s="24"/>
      <c r="AOV13" s="24"/>
      <c r="AOW13" s="24"/>
      <c r="AOX13" s="24"/>
      <c r="AOY13" s="24"/>
      <c r="AOZ13" s="24"/>
      <c r="APA13" s="24"/>
      <c r="APB13" s="24"/>
      <c r="APC13" s="24"/>
      <c r="APD13" s="24"/>
      <c r="APE13" s="24"/>
      <c r="APF13" s="24"/>
      <c r="APG13" s="24"/>
      <c r="APH13" s="24"/>
      <c r="API13" s="24"/>
      <c r="APJ13" s="24"/>
      <c r="APK13" s="24"/>
      <c r="APL13" s="24"/>
      <c r="APM13" s="24"/>
      <c r="APN13" s="24"/>
      <c r="APO13" s="24"/>
      <c r="APP13" s="24"/>
      <c r="APQ13" s="24"/>
      <c r="APR13" s="24"/>
      <c r="APS13" s="24"/>
      <c r="APT13" s="24"/>
      <c r="APU13" s="24"/>
      <c r="APV13" s="24"/>
      <c r="APW13" s="24"/>
      <c r="APX13" s="24"/>
      <c r="APY13" s="24"/>
      <c r="APZ13" s="24"/>
      <c r="AQA13" s="24"/>
      <c r="AQB13" s="24"/>
      <c r="AQC13" s="24"/>
      <c r="AQD13" s="24"/>
      <c r="AQE13" s="24"/>
      <c r="AQF13" s="24"/>
      <c r="AQG13" s="24"/>
      <c r="AQH13" s="24"/>
      <c r="AQI13" s="24"/>
      <c r="AQJ13" s="24"/>
      <c r="AQK13" s="24"/>
      <c r="AQL13" s="24"/>
      <c r="AQM13" s="24"/>
      <c r="AQN13" s="24"/>
      <c r="AQO13" s="24"/>
      <c r="AQP13" s="24"/>
      <c r="AQQ13" s="24"/>
      <c r="AQR13" s="24"/>
      <c r="AQS13" s="24"/>
      <c r="AQT13" s="24"/>
      <c r="AQU13" s="24"/>
      <c r="AQV13" s="24"/>
      <c r="AQW13" s="24"/>
      <c r="AQX13" s="24"/>
      <c r="AQY13" s="24"/>
      <c r="AQZ13" s="24"/>
      <c r="ARA13" s="24"/>
      <c r="ARB13" s="24"/>
      <c r="ARC13" s="24"/>
      <c r="ARD13" s="24"/>
      <c r="ARE13" s="24"/>
      <c r="ARF13" s="24"/>
      <c r="ARG13" s="24"/>
      <c r="ARH13" s="24"/>
      <c r="ARI13" s="24"/>
      <c r="ARJ13" s="24"/>
      <c r="ARK13" s="24"/>
      <c r="ARL13" s="24"/>
      <c r="ARM13" s="24"/>
      <c r="ARN13" s="24"/>
      <c r="ARO13" s="24"/>
      <c r="ARP13" s="24"/>
      <c r="ARQ13" s="24"/>
      <c r="ARR13" s="24"/>
      <c r="ARS13" s="24"/>
      <c r="ART13" s="24"/>
      <c r="ARU13" s="24"/>
      <c r="ARV13" s="24"/>
      <c r="ARW13" s="24"/>
      <c r="ARX13" s="24"/>
      <c r="ARY13" s="24"/>
      <c r="ARZ13" s="24"/>
      <c r="ASA13" s="24"/>
      <c r="ASB13" s="24"/>
      <c r="ASC13" s="24"/>
      <c r="ASD13" s="24"/>
      <c r="ASE13" s="24"/>
      <c r="ASF13" s="24"/>
      <c r="ASG13" s="24"/>
      <c r="ASH13" s="24"/>
      <c r="ASI13" s="24"/>
      <c r="ASJ13" s="24"/>
      <c r="ASK13" s="24"/>
      <c r="ASL13" s="24"/>
      <c r="ASM13" s="24"/>
      <c r="ASN13" s="24"/>
      <c r="ASO13" s="24"/>
      <c r="ASP13" s="24"/>
      <c r="ASQ13" s="24"/>
      <c r="ASR13" s="24"/>
      <c r="ASS13" s="24"/>
      <c r="AST13" s="24"/>
      <c r="ASU13" s="24"/>
      <c r="ASV13" s="24"/>
      <c r="ASW13" s="24"/>
      <c r="ASX13" s="24"/>
      <c r="ASY13" s="24"/>
      <c r="ASZ13" s="24"/>
      <c r="ATA13" s="24"/>
      <c r="ATB13" s="24"/>
      <c r="ATC13" s="24"/>
      <c r="ATD13" s="24"/>
      <c r="ATE13" s="24"/>
      <c r="ATF13" s="24"/>
      <c r="ATG13" s="24"/>
      <c r="ATH13" s="24"/>
      <c r="ATI13" s="24"/>
      <c r="ATJ13" s="24"/>
      <c r="ATK13" s="24"/>
      <c r="ATL13" s="24"/>
      <c r="ATM13" s="24"/>
      <c r="ATN13" s="24"/>
      <c r="ATO13" s="24"/>
      <c r="ATP13" s="24"/>
      <c r="ATQ13" s="24"/>
      <c r="ATR13" s="24"/>
      <c r="ATS13" s="24"/>
      <c r="ATT13" s="24"/>
      <c r="ATU13" s="24"/>
      <c r="ATV13" s="24"/>
      <c r="ATW13" s="24"/>
      <c r="ATX13" s="24"/>
      <c r="ATY13" s="24"/>
      <c r="ATZ13" s="24"/>
      <c r="AUA13" s="24"/>
      <c r="AUB13" s="24"/>
      <c r="AUC13" s="24"/>
      <c r="AUD13" s="24"/>
      <c r="AUE13" s="24"/>
      <c r="AUF13" s="24"/>
      <c r="AUG13" s="24"/>
      <c r="AUH13" s="24"/>
      <c r="AUI13" s="24"/>
      <c r="AUJ13" s="24"/>
      <c r="AUK13" s="24"/>
      <c r="AUL13" s="24"/>
      <c r="AUM13" s="24"/>
      <c r="AUN13" s="24"/>
      <c r="AUO13" s="24"/>
      <c r="AUP13" s="24"/>
      <c r="AUQ13" s="24"/>
      <c r="AUR13" s="24"/>
      <c r="AUS13" s="24"/>
      <c r="AUT13" s="24"/>
      <c r="AUU13" s="24"/>
      <c r="AUV13" s="24"/>
      <c r="AUW13" s="24"/>
      <c r="AUX13" s="24"/>
      <c r="AUY13" s="24"/>
      <c r="AUZ13" s="24"/>
      <c r="AVA13" s="24"/>
      <c r="AVB13" s="24"/>
      <c r="AVC13" s="24"/>
      <c r="AVD13" s="24"/>
      <c r="AVE13" s="24"/>
      <c r="AVF13" s="24"/>
      <c r="AVG13" s="24"/>
      <c r="AVH13" s="24"/>
      <c r="AVI13" s="24"/>
      <c r="AVJ13" s="24"/>
      <c r="AVK13" s="24"/>
      <c r="AVL13" s="24"/>
      <c r="AVM13" s="24"/>
      <c r="AVN13" s="24"/>
      <c r="AVO13" s="24"/>
      <c r="AVP13" s="24"/>
      <c r="AVQ13" s="24"/>
      <c r="AVR13" s="24"/>
      <c r="AVS13" s="24"/>
      <c r="AVT13" s="24"/>
      <c r="AVU13" s="24"/>
      <c r="AVV13" s="24"/>
      <c r="AVW13" s="24"/>
      <c r="AVX13" s="24"/>
      <c r="AVY13" s="24"/>
      <c r="AVZ13" s="24"/>
      <c r="AWA13" s="24"/>
      <c r="AWB13" s="24"/>
      <c r="AWC13" s="24"/>
      <c r="AWD13" s="24"/>
      <c r="AWE13" s="24"/>
      <c r="AWF13" s="24"/>
      <c r="AWG13" s="24"/>
      <c r="AWH13" s="24"/>
      <c r="AWI13" s="24"/>
      <c r="AWJ13" s="24"/>
      <c r="AWK13" s="24"/>
      <c r="AWL13" s="24"/>
      <c r="AWM13" s="24"/>
      <c r="AWN13" s="24"/>
      <c r="AWO13" s="24"/>
      <c r="AWP13" s="24"/>
      <c r="AWQ13" s="24"/>
      <c r="AWR13" s="24"/>
      <c r="AWS13" s="24"/>
      <c r="AWT13" s="24"/>
      <c r="AWU13" s="24"/>
      <c r="AWV13" s="24"/>
      <c r="AWW13" s="24"/>
      <c r="AWX13" s="24"/>
      <c r="AWY13" s="24"/>
      <c r="AWZ13" s="24"/>
      <c r="AXA13" s="24"/>
      <c r="AXB13" s="24"/>
      <c r="AXC13" s="24"/>
      <c r="AXD13" s="24"/>
      <c r="AXE13" s="24"/>
      <c r="AXF13" s="24"/>
      <c r="AXG13" s="24"/>
      <c r="AXH13" s="24"/>
      <c r="AXI13" s="24"/>
      <c r="AXJ13" s="24"/>
      <c r="AXK13" s="24"/>
      <c r="AXL13" s="24"/>
      <c r="AXM13" s="24"/>
      <c r="AXN13" s="24"/>
      <c r="AXO13" s="24"/>
      <c r="AXP13" s="24"/>
      <c r="AXQ13" s="24"/>
      <c r="AXR13" s="24"/>
      <c r="AXS13" s="24"/>
      <c r="AXT13" s="24"/>
      <c r="AXU13" s="24"/>
      <c r="AXV13" s="24"/>
      <c r="AXW13" s="24"/>
      <c r="AXX13" s="24"/>
      <c r="AXY13" s="24"/>
      <c r="AXZ13" s="24"/>
      <c r="AYA13" s="24"/>
      <c r="AYB13" s="24"/>
      <c r="AYC13" s="24"/>
      <c r="AYD13" s="24"/>
      <c r="AYE13" s="24"/>
      <c r="AYF13" s="24"/>
      <c r="AYG13" s="24"/>
      <c r="AYH13" s="24"/>
      <c r="AYI13" s="24"/>
      <c r="AYJ13" s="24"/>
      <c r="AYK13" s="24"/>
      <c r="AYL13" s="24"/>
      <c r="AYM13" s="24"/>
      <c r="AYN13" s="24"/>
      <c r="AYO13" s="24"/>
      <c r="AYP13" s="24"/>
      <c r="AYQ13" s="24"/>
      <c r="AYR13" s="24"/>
      <c r="AYS13" s="24"/>
      <c r="AYT13" s="24"/>
      <c r="AYU13" s="24"/>
      <c r="AYV13" s="24"/>
      <c r="AYW13" s="24"/>
      <c r="AYX13" s="24"/>
      <c r="AYY13" s="24"/>
      <c r="AYZ13" s="24"/>
      <c r="AZA13" s="24"/>
      <c r="AZB13" s="24"/>
      <c r="AZC13" s="24"/>
      <c r="AZD13" s="24"/>
      <c r="AZE13" s="24"/>
      <c r="AZF13" s="24"/>
      <c r="AZG13" s="24"/>
      <c r="AZH13" s="24"/>
      <c r="AZI13" s="24"/>
      <c r="AZJ13" s="24"/>
      <c r="AZK13" s="24"/>
      <c r="AZL13" s="24"/>
      <c r="AZM13" s="24"/>
      <c r="AZN13" s="24"/>
      <c r="AZO13" s="24"/>
      <c r="AZP13" s="24"/>
      <c r="AZQ13" s="24"/>
      <c r="AZR13" s="24"/>
      <c r="AZS13" s="24"/>
      <c r="AZT13" s="24"/>
      <c r="AZU13" s="24"/>
      <c r="AZV13" s="24"/>
      <c r="AZW13" s="24"/>
      <c r="AZX13" s="24"/>
      <c r="AZY13" s="24"/>
      <c r="AZZ13" s="24"/>
      <c r="BAA13" s="24"/>
      <c r="BAB13" s="24"/>
      <c r="BAC13" s="24"/>
      <c r="BAD13" s="24"/>
      <c r="BAE13" s="24"/>
      <c r="BAF13" s="24"/>
      <c r="BAG13" s="24"/>
      <c r="BAH13" s="24"/>
      <c r="BAI13" s="24"/>
      <c r="BAJ13" s="24"/>
      <c r="BAK13" s="24"/>
      <c r="BAL13" s="24"/>
      <c r="BAM13" s="24"/>
      <c r="BAN13" s="24"/>
      <c r="BAO13" s="24"/>
      <c r="BAP13" s="24"/>
    </row>
    <row r="14" spans="1:1394" s="19" customFormat="1" x14ac:dyDescent="0.25">
      <c r="A14" s="19" t="str">
        <f>IF(YEAR(G14)=2024,#REF!,"")</f>
        <v/>
      </c>
      <c r="B14" s="19" t="str">
        <f>IF(YEAR(G14)=2025,#REF!,"")</f>
        <v/>
      </c>
      <c r="C14" s="19" t="str">
        <f t="shared" si="0"/>
        <v>Afternoon44933</v>
      </c>
      <c r="D14" s="19" t="str">
        <f>IF('by region'!$C$2="Any","Any",'Turf only'!V14)&amp;M14&amp;IF('by region'!$I$2="Any","Any",N14)&amp;G14</f>
        <v>AnyJumpAny44933</v>
      </c>
      <c r="E14" s="19" t="e">
        <f>IF(I14=#REF!,'Turf only'!G14,"")</f>
        <v>#REF!</v>
      </c>
      <c r="F14" s="19" t="e">
        <f t="shared" si="1"/>
        <v>#REF!</v>
      </c>
      <c r="G14" s="20">
        <v>44933</v>
      </c>
      <c r="H14" s="21" t="s">
        <v>37</v>
      </c>
      <c r="I14" s="21" t="s">
        <v>38</v>
      </c>
      <c r="J14" s="21" t="s">
        <v>9</v>
      </c>
      <c r="K14" s="22" t="s">
        <v>16</v>
      </c>
      <c r="L14" s="22" t="s">
        <v>19</v>
      </c>
      <c r="M14" s="21" t="s">
        <v>12</v>
      </c>
      <c r="N14" s="21" t="s">
        <v>13</v>
      </c>
      <c r="O14" s="21" t="s">
        <v>14</v>
      </c>
      <c r="P14" s="23">
        <f t="shared" si="2"/>
        <v>1</v>
      </c>
      <c r="Q14" s="23" cm="1">
        <f t="array" ref="Q14">SUMPRODUCT(($G$2:$G$2765=G14)*(P14&gt;$P$2:$P$2765))+1</f>
        <v>1</v>
      </c>
      <c r="R14" s="23" t="e">
        <f>(Q14*100000)+#REF!</f>
        <v>#REF!</v>
      </c>
      <c r="S14" s="19" t="e" cm="1">
        <f t="array" ref="S14">SUMPRODUCT(($G$2:$G$2765=G14)*(R14&gt;$R$2:$R$2765))+1</f>
        <v>#REF!</v>
      </c>
      <c r="T14" s="19" t="str">
        <f t="shared" si="3"/>
        <v xml:space="preserve">Sandown Park </v>
      </c>
      <c r="U14" s="19">
        <v>0</v>
      </c>
      <c r="V14" s="19" t="s">
        <v>19</v>
      </c>
      <c r="W14" s="19">
        <f t="shared" si="4"/>
        <v>2023</v>
      </c>
      <c r="X14" s="24"/>
      <c r="Y14" s="24"/>
      <c r="Z14" s="24"/>
      <c r="AA14" s="24"/>
      <c r="AB14" s="24"/>
      <c r="AC14" s="24"/>
      <c r="AD14" s="24"/>
      <c r="AE14" s="24"/>
      <c r="AF14" s="24"/>
      <c r="AG14" s="24"/>
      <c r="AH14" s="24"/>
      <c r="AI14" s="24"/>
      <c r="AJ14" s="24"/>
      <c r="AK14" s="24"/>
      <c r="AL14" s="24"/>
      <c r="AM14" s="24"/>
      <c r="AN14" s="24"/>
      <c r="AO14" s="24"/>
      <c r="AP14" s="24"/>
      <c r="AQ14" s="24"/>
      <c r="AR14" s="24"/>
      <c r="AS14" s="24"/>
      <c r="AT14" s="24"/>
      <c r="AU14" s="24"/>
      <c r="AV14" s="24"/>
      <c r="AW14" s="24"/>
      <c r="AX14" s="24"/>
      <c r="AY14" s="24"/>
      <c r="AZ14" s="24"/>
      <c r="BA14" s="24"/>
      <c r="BB14" s="24"/>
      <c r="BC14" s="24"/>
      <c r="BD14" s="24"/>
      <c r="BE14" s="24"/>
      <c r="BF14" s="24"/>
      <c r="BG14" s="24"/>
      <c r="BH14" s="24"/>
      <c r="BI14" s="24"/>
      <c r="BJ14" s="24"/>
      <c r="BK14" s="24"/>
      <c r="BL14" s="24"/>
      <c r="BM14" s="24"/>
      <c r="BN14" s="24"/>
      <c r="BO14" s="24"/>
      <c r="BP14" s="24"/>
      <c r="BQ14" s="24"/>
      <c r="BR14" s="24"/>
      <c r="BS14" s="24"/>
      <c r="BT14" s="24"/>
      <c r="BU14" s="24"/>
      <c r="BV14" s="24"/>
      <c r="BW14" s="24"/>
      <c r="BX14" s="24"/>
      <c r="BY14" s="24"/>
      <c r="BZ14" s="24"/>
      <c r="CA14" s="24"/>
      <c r="CB14" s="24"/>
      <c r="CC14" s="24"/>
      <c r="CD14" s="24"/>
      <c r="CE14" s="24"/>
      <c r="CF14" s="24"/>
      <c r="CG14" s="24"/>
      <c r="CH14" s="24"/>
      <c r="CI14" s="24"/>
      <c r="CJ14" s="24"/>
      <c r="CK14" s="24"/>
      <c r="CL14" s="24"/>
      <c r="CM14" s="24"/>
      <c r="CN14" s="24"/>
      <c r="CO14" s="24"/>
      <c r="CP14" s="24"/>
      <c r="CQ14" s="24"/>
      <c r="CR14" s="24"/>
      <c r="CS14" s="24"/>
      <c r="CT14" s="24"/>
      <c r="CU14" s="24"/>
      <c r="CV14" s="24"/>
      <c r="CW14" s="24"/>
      <c r="CX14" s="24"/>
      <c r="CY14" s="24"/>
      <c r="CZ14" s="24"/>
      <c r="DA14" s="24"/>
      <c r="DB14" s="24"/>
      <c r="DC14" s="24"/>
      <c r="DD14" s="24"/>
      <c r="DE14" s="24"/>
      <c r="DF14" s="24"/>
      <c r="DG14" s="24"/>
      <c r="DH14" s="24"/>
      <c r="DI14" s="24"/>
      <c r="DJ14" s="24"/>
      <c r="DK14" s="24"/>
      <c r="DL14" s="24"/>
      <c r="DM14" s="24"/>
      <c r="DN14" s="24"/>
      <c r="DO14" s="24"/>
      <c r="DP14" s="24"/>
      <c r="DQ14" s="24"/>
      <c r="DR14" s="24"/>
      <c r="DS14" s="24"/>
      <c r="DT14" s="24"/>
      <c r="DU14" s="24"/>
      <c r="DV14" s="24"/>
      <c r="DW14" s="24"/>
      <c r="DX14" s="24"/>
      <c r="DY14" s="24"/>
      <c r="DZ14" s="24"/>
      <c r="EA14" s="24"/>
      <c r="EB14" s="24"/>
      <c r="EC14" s="24"/>
      <c r="ED14" s="24"/>
      <c r="EE14" s="24"/>
      <c r="EF14" s="24"/>
      <c r="EG14" s="24"/>
      <c r="EH14" s="24"/>
      <c r="EI14" s="24"/>
      <c r="EJ14" s="24"/>
      <c r="EK14" s="24"/>
      <c r="EL14" s="24"/>
      <c r="EM14" s="24"/>
      <c r="EN14" s="24"/>
      <c r="EO14" s="24"/>
      <c r="EP14" s="24"/>
      <c r="EQ14" s="24"/>
      <c r="ER14" s="24"/>
      <c r="ES14" s="24"/>
      <c r="ET14" s="24"/>
      <c r="EU14" s="24"/>
      <c r="EV14" s="24"/>
      <c r="EW14" s="24"/>
      <c r="EX14" s="24"/>
      <c r="EY14" s="24"/>
      <c r="EZ14" s="24"/>
      <c r="FA14" s="24"/>
      <c r="FB14" s="24"/>
      <c r="FC14" s="24"/>
      <c r="FD14" s="24"/>
      <c r="FE14" s="24"/>
      <c r="FF14" s="24"/>
      <c r="FG14" s="24"/>
      <c r="FH14" s="24"/>
      <c r="FI14" s="24"/>
      <c r="FJ14" s="24"/>
      <c r="FK14" s="24"/>
      <c r="FL14" s="24"/>
      <c r="FM14" s="24"/>
      <c r="FN14" s="24"/>
      <c r="FO14" s="24"/>
      <c r="FP14" s="24"/>
      <c r="FQ14" s="24"/>
      <c r="FR14" s="24"/>
      <c r="FS14" s="24"/>
      <c r="FT14" s="24"/>
      <c r="FU14" s="24"/>
      <c r="FV14" s="24"/>
      <c r="FW14" s="24"/>
      <c r="FX14" s="24"/>
      <c r="FY14" s="24"/>
      <c r="FZ14" s="24"/>
      <c r="GA14" s="24"/>
      <c r="GB14" s="24"/>
      <c r="GC14" s="24"/>
      <c r="GD14" s="24"/>
      <c r="GE14" s="24"/>
      <c r="GF14" s="24"/>
      <c r="GG14" s="24"/>
      <c r="GH14" s="24"/>
      <c r="GI14" s="24"/>
      <c r="GJ14" s="24"/>
      <c r="GK14" s="24"/>
      <c r="GL14" s="24"/>
      <c r="GM14" s="24"/>
      <c r="GN14" s="24"/>
      <c r="GO14" s="24"/>
      <c r="GP14" s="24"/>
      <c r="GQ14" s="24"/>
      <c r="GR14" s="24"/>
      <c r="GS14" s="24"/>
      <c r="GT14" s="24"/>
      <c r="GU14" s="24"/>
      <c r="GV14" s="24"/>
      <c r="GW14" s="24"/>
      <c r="GX14" s="24"/>
      <c r="GY14" s="24"/>
      <c r="GZ14" s="24"/>
      <c r="HA14" s="24"/>
      <c r="HB14" s="24"/>
      <c r="HC14" s="24"/>
      <c r="HD14" s="24"/>
      <c r="HE14" s="24"/>
      <c r="HF14" s="24"/>
      <c r="HG14" s="24"/>
      <c r="HH14" s="24"/>
      <c r="HI14" s="24"/>
      <c r="HJ14" s="24"/>
      <c r="HK14" s="24"/>
      <c r="HL14" s="24"/>
      <c r="HM14" s="24"/>
      <c r="HN14" s="24"/>
      <c r="HO14" s="24"/>
      <c r="HP14" s="24"/>
      <c r="HQ14" s="24"/>
      <c r="HR14" s="24"/>
      <c r="HS14" s="24"/>
      <c r="HT14" s="24"/>
      <c r="HU14" s="24"/>
      <c r="HV14" s="24"/>
      <c r="HW14" s="24"/>
      <c r="HX14" s="24"/>
      <c r="HY14" s="24"/>
      <c r="HZ14" s="24"/>
      <c r="IA14" s="24"/>
      <c r="IB14" s="24"/>
      <c r="IC14" s="24"/>
      <c r="ID14" s="24"/>
      <c r="IE14" s="24"/>
      <c r="IF14" s="24"/>
      <c r="IG14" s="24"/>
      <c r="IH14" s="24"/>
      <c r="II14" s="24"/>
      <c r="IJ14" s="24"/>
      <c r="IK14" s="24"/>
      <c r="IL14" s="24"/>
      <c r="IM14" s="24"/>
      <c r="IN14" s="24"/>
      <c r="IO14" s="24"/>
      <c r="IP14" s="24"/>
      <c r="IQ14" s="24"/>
      <c r="IR14" s="24"/>
      <c r="IS14" s="24"/>
      <c r="IT14" s="24"/>
      <c r="IU14" s="24"/>
      <c r="IV14" s="24"/>
      <c r="IW14" s="24"/>
      <c r="IX14" s="24"/>
      <c r="IY14" s="24"/>
      <c r="IZ14" s="24"/>
      <c r="JA14" s="24"/>
      <c r="JB14" s="24"/>
      <c r="JC14" s="24"/>
      <c r="JD14" s="24"/>
      <c r="JE14" s="24"/>
      <c r="JF14" s="24"/>
      <c r="JG14" s="24"/>
      <c r="JH14" s="24"/>
      <c r="JI14" s="24"/>
      <c r="JJ14" s="24"/>
      <c r="JK14" s="24"/>
      <c r="JL14" s="24"/>
      <c r="JM14" s="24"/>
      <c r="JN14" s="24"/>
      <c r="JO14" s="24"/>
      <c r="JP14" s="24"/>
      <c r="JQ14" s="24"/>
      <c r="JR14" s="24"/>
      <c r="JS14" s="24"/>
      <c r="JT14" s="24"/>
      <c r="JU14" s="24"/>
      <c r="JV14" s="24"/>
      <c r="JW14" s="24"/>
      <c r="JX14" s="24"/>
      <c r="JY14" s="24"/>
      <c r="JZ14" s="24"/>
      <c r="KA14" s="24"/>
      <c r="KB14" s="24"/>
      <c r="KC14" s="24"/>
      <c r="KD14" s="24"/>
      <c r="KE14" s="24"/>
      <c r="KF14" s="24"/>
      <c r="KG14" s="24"/>
      <c r="KH14" s="24"/>
      <c r="KI14" s="24"/>
      <c r="KJ14" s="24"/>
      <c r="KK14" s="24"/>
      <c r="KL14" s="24"/>
      <c r="KM14" s="24"/>
      <c r="KN14" s="24"/>
      <c r="KO14" s="24"/>
      <c r="KP14" s="24"/>
      <c r="KQ14" s="24"/>
      <c r="KR14" s="24"/>
      <c r="KS14" s="24"/>
      <c r="KT14" s="24"/>
      <c r="KU14" s="24"/>
      <c r="KV14" s="24"/>
      <c r="KW14" s="24"/>
      <c r="KX14" s="24"/>
      <c r="KY14" s="24"/>
      <c r="KZ14" s="24"/>
      <c r="LA14" s="24"/>
      <c r="LB14" s="24"/>
      <c r="LC14" s="24"/>
      <c r="LD14" s="24"/>
      <c r="LE14" s="24"/>
      <c r="LF14" s="24"/>
      <c r="LG14" s="24"/>
      <c r="LH14" s="24"/>
      <c r="LI14" s="24"/>
      <c r="LJ14" s="24"/>
      <c r="LK14" s="24"/>
      <c r="LL14" s="24"/>
      <c r="LM14" s="24"/>
      <c r="LN14" s="24"/>
      <c r="LO14" s="24"/>
      <c r="LP14" s="24"/>
      <c r="LQ14" s="24"/>
      <c r="LR14" s="24"/>
      <c r="LS14" s="24"/>
      <c r="LT14" s="24"/>
      <c r="LU14" s="24"/>
      <c r="LV14" s="24"/>
      <c r="LW14" s="24"/>
      <c r="LX14" s="24"/>
      <c r="LY14" s="24"/>
      <c r="LZ14" s="24"/>
      <c r="MA14" s="24"/>
      <c r="MB14" s="24"/>
      <c r="MC14" s="24"/>
      <c r="MD14" s="24"/>
      <c r="ME14" s="24"/>
      <c r="MF14" s="24"/>
      <c r="MG14" s="24"/>
      <c r="MH14" s="24"/>
      <c r="MI14" s="24"/>
      <c r="MJ14" s="24"/>
      <c r="MK14" s="24"/>
      <c r="ML14" s="24"/>
      <c r="MM14" s="24"/>
      <c r="MN14" s="24"/>
      <c r="MO14" s="24"/>
      <c r="MP14" s="24"/>
      <c r="MQ14" s="24"/>
      <c r="MR14" s="24"/>
      <c r="MS14" s="24"/>
      <c r="MT14" s="24"/>
      <c r="MU14" s="24"/>
      <c r="MV14" s="24"/>
      <c r="MW14" s="24"/>
      <c r="MX14" s="24"/>
      <c r="MY14" s="24"/>
      <c r="MZ14" s="24"/>
      <c r="NA14" s="24"/>
      <c r="NB14" s="24"/>
      <c r="NC14" s="24"/>
      <c r="ND14" s="24"/>
      <c r="NE14" s="24"/>
      <c r="NF14" s="24"/>
      <c r="NG14" s="24"/>
      <c r="NH14" s="24"/>
      <c r="NI14" s="24"/>
      <c r="NJ14" s="24"/>
      <c r="NK14" s="24"/>
      <c r="NL14" s="24"/>
      <c r="NM14" s="24"/>
      <c r="NN14" s="24"/>
      <c r="NO14" s="24"/>
      <c r="NP14" s="24"/>
      <c r="NQ14" s="24"/>
      <c r="NR14" s="24"/>
      <c r="NS14" s="24"/>
      <c r="NT14" s="24"/>
      <c r="NU14" s="24"/>
      <c r="NV14" s="24"/>
      <c r="NW14" s="24"/>
      <c r="NX14" s="24"/>
      <c r="NY14" s="24"/>
      <c r="NZ14" s="24"/>
      <c r="OA14" s="24"/>
      <c r="OB14" s="24"/>
      <c r="OC14" s="24"/>
      <c r="OD14" s="24"/>
      <c r="OE14" s="24"/>
      <c r="OF14" s="24"/>
      <c r="OG14" s="24"/>
      <c r="OH14" s="24"/>
      <c r="OI14" s="24"/>
      <c r="OJ14" s="24"/>
      <c r="OK14" s="24"/>
      <c r="OL14" s="24"/>
      <c r="OM14" s="24"/>
      <c r="ON14" s="24"/>
      <c r="OO14" s="24"/>
      <c r="OP14" s="24"/>
      <c r="OQ14" s="24"/>
      <c r="OR14" s="24"/>
      <c r="OS14" s="24"/>
      <c r="OT14" s="24"/>
      <c r="OU14" s="24"/>
      <c r="OV14" s="24"/>
      <c r="OW14" s="24"/>
      <c r="OX14" s="24"/>
      <c r="OY14" s="24"/>
      <c r="OZ14" s="24"/>
      <c r="PA14" s="24"/>
      <c r="PB14" s="24"/>
      <c r="PC14" s="24"/>
      <c r="PD14" s="24"/>
      <c r="PE14" s="24"/>
      <c r="PF14" s="24"/>
      <c r="PG14" s="24"/>
      <c r="PH14" s="24"/>
      <c r="PI14" s="24"/>
      <c r="PJ14" s="24"/>
      <c r="PK14" s="24"/>
      <c r="PL14" s="24"/>
      <c r="PM14" s="24"/>
      <c r="PN14" s="24"/>
      <c r="PO14" s="24"/>
      <c r="PP14" s="24"/>
      <c r="PQ14" s="24"/>
      <c r="PR14" s="24"/>
      <c r="PS14" s="24"/>
      <c r="PT14" s="24"/>
      <c r="PU14" s="24"/>
      <c r="PV14" s="24"/>
      <c r="PW14" s="24"/>
      <c r="PX14" s="24"/>
      <c r="PY14" s="24"/>
      <c r="PZ14" s="24"/>
      <c r="QA14" s="24"/>
      <c r="QB14" s="24"/>
      <c r="QC14" s="24"/>
      <c r="QD14" s="24"/>
      <c r="QE14" s="24"/>
      <c r="QF14" s="24"/>
      <c r="QG14" s="24"/>
      <c r="QH14" s="24"/>
      <c r="QI14" s="24"/>
      <c r="QJ14" s="24"/>
      <c r="QK14" s="24"/>
      <c r="QL14" s="24"/>
      <c r="QM14" s="24"/>
      <c r="QN14" s="24"/>
      <c r="QO14" s="24"/>
      <c r="QP14" s="24"/>
      <c r="QQ14" s="24"/>
      <c r="QR14" s="24"/>
      <c r="QS14" s="24"/>
      <c r="QT14" s="24"/>
      <c r="QU14" s="24"/>
      <c r="QV14" s="24"/>
      <c r="QW14" s="24"/>
      <c r="QX14" s="24"/>
      <c r="QY14" s="24"/>
      <c r="QZ14" s="24"/>
      <c r="RA14" s="24"/>
      <c r="RB14" s="24"/>
      <c r="RC14" s="24"/>
      <c r="RD14" s="24"/>
      <c r="RE14" s="24"/>
      <c r="RF14" s="24"/>
      <c r="RG14" s="24"/>
      <c r="RH14" s="24"/>
      <c r="RI14" s="24"/>
      <c r="RJ14" s="24"/>
      <c r="RK14" s="24"/>
      <c r="RL14" s="24"/>
      <c r="RM14" s="24"/>
      <c r="RN14" s="24"/>
      <c r="RO14" s="24"/>
      <c r="RP14" s="24"/>
      <c r="RQ14" s="24"/>
      <c r="RR14" s="24"/>
      <c r="RS14" s="24"/>
      <c r="RT14" s="24"/>
      <c r="RU14" s="24"/>
      <c r="RV14" s="24"/>
      <c r="RW14" s="24"/>
      <c r="RX14" s="24"/>
      <c r="RY14" s="24"/>
      <c r="RZ14" s="24"/>
      <c r="SA14" s="24"/>
      <c r="SB14" s="24"/>
      <c r="SC14" s="24"/>
      <c r="SD14" s="24"/>
      <c r="SE14" s="24"/>
      <c r="SF14" s="24"/>
      <c r="SG14" s="24"/>
      <c r="SH14" s="24"/>
      <c r="SI14" s="24"/>
      <c r="SJ14" s="24"/>
      <c r="SK14" s="24"/>
      <c r="SL14" s="24"/>
      <c r="SM14" s="24"/>
      <c r="SN14" s="24"/>
      <c r="SO14" s="24"/>
      <c r="SP14" s="24"/>
      <c r="SQ14" s="24"/>
      <c r="SR14" s="24"/>
      <c r="SS14" s="24"/>
      <c r="ST14" s="24"/>
      <c r="SU14" s="24"/>
      <c r="SV14" s="24"/>
      <c r="SW14" s="24"/>
      <c r="SX14" s="24"/>
      <c r="SY14" s="24"/>
      <c r="SZ14" s="24"/>
      <c r="TA14" s="24"/>
      <c r="TB14" s="24"/>
      <c r="TC14" s="24"/>
      <c r="TD14" s="24"/>
      <c r="TE14" s="24"/>
      <c r="TF14" s="24"/>
      <c r="TG14" s="24"/>
      <c r="TH14" s="24"/>
      <c r="TI14" s="24"/>
      <c r="TJ14" s="24"/>
      <c r="TK14" s="24"/>
      <c r="TL14" s="24"/>
      <c r="TM14" s="24"/>
      <c r="TN14" s="24"/>
      <c r="TO14" s="24"/>
      <c r="TP14" s="24"/>
      <c r="TQ14" s="24"/>
      <c r="TR14" s="24"/>
      <c r="TS14" s="24"/>
      <c r="TT14" s="24"/>
      <c r="TU14" s="24"/>
      <c r="TV14" s="24"/>
      <c r="TW14" s="24"/>
      <c r="TX14" s="24"/>
      <c r="TY14" s="24"/>
      <c r="TZ14" s="24"/>
      <c r="UA14" s="24"/>
      <c r="UB14" s="24"/>
      <c r="UC14" s="24"/>
      <c r="UD14" s="24"/>
      <c r="UE14" s="24"/>
      <c r="UF14" s="24"/>
      <c r="UG14" s="24"/>
      <c r="UH14" s="24"/>
      <c r="UI14" s="24"/>
      <c r="UJ14" s="24"/>
      <c r="UK14" s="24"/>
      <c r="UL14" s="24"/>
      <c r="UM14" s="24"/>
      <c r="UN14" s="24"/>
      <c r="UO14" s="24"/>
      <c r="UP14" s="24"/>
      <c r="UQ14" s="24"/>
      <c r="UR14" s="24"/>
      <c r="US14" s="24"/>
      <c r="UT14" s="24"/>
      <c r="UU14" s="24"/>
      <c r="UV14" s="24"/>
      <c r="UW14" s="24"/>
      <c r="UX14" s="24"/>
      <c r="UY14" s="24"/>
      <c r="UZ14" s="24"/>
      <c r="VA14" s="24"/>
      <c r="VB14" s="24"/>
      <c r="VC14" s="24"/>
      <c r="VD14" s="24"/>
      <c r="VE14" s="24"/>
      <c r="VF14" s="24"/>
      <c r="VG14" s="24"/>
      <c r="VH14" s="24"/>
      <c r="VI14" s="24"/>
      <c r="VJ14" s="24"/>
      <c r="VK14" s="24"/>
      <c r="VL14" s="24"/>
      <c r="VM14" s="24"/>
      <c r="VN14" s="24"/>
      <c r="VO14" s="24"/>
      <c r="VP14" s="24"/>
      <c r="VQ14" s="24"/>
      <c r="VR14" s="24"/>
      <c r="VS14" s="24"/>
      <c r="VT14" s="24"/>
      <c r="VU14" s="24"/>
      <c r="VV14" s="24"/>
      <c r="VW14" s="24"/>
      <c r="VX14" s="24"/>
      <c r="VY14" s="24"/>
      <c r="VZ14" s="24"/>
      <c r="WA14" s="24"/>
      <c r="WB14" s="24"/>
      <c r="WC14" s="24"/>
      <c r="WD14" s="24"/>
      <c r="WE14" s="24"/>
      <c r="WF14" s="24"/>
      <c r="WG14" s="24"/>
      <c r="WH14" s="24"/>
      <c r="WI14" s="24"/>
      <c r="WJ14" s="24"/>
      <c r="WK14" s="24"/>
      <c r="WL14" s="24"/>
      <c r="WM14" s="24"/>
      <c r="WN14" s="24"/>
      <c r="WO14" s="24"/>
      <c r="WP14" s="24"/>
      <c r="WQ14" s="24"/>
      <c r="WR14" s="24"/>
      <c r="WS14" s="24"/>
      <c r="WT14" s="24"/>
      <c r="WU14" s="24"/>
      <c r="WV14" s="24"/>
      <c r="WW14" s="24"/>
      <c r="WX14" s="24"/>
      <c r="WY14" s="24"/>
      <c r="WZ14" s="24"/>
      <c r="XA14" s="24"/>
      <c r="XB14" s="24"/>
      <c r="XC14" s="24"/>
      <c r="XD14" s="24"/>
      <c r="XE14" s="24"/>
      <c r="XF14" s="24"/>
      <c r="XG14" s="24"/>
      <c r="XH14" s="24"/>
      <c r="XI14" s="24"/>
      <c r="XJ14" s="24"/>
      <c r="XK14" s="24"/>
      <c r="XL14" s="24"/>
      <c r="XM14" s="24"/>
      <c r="XN14" s="24"/>
      <c r="XO14" s="24"/>
      <c r="XP14" s="24"/>
      <c r="XQ14" s="24"/>
      <c r="XR14" s="24"/>
      <c r="XS14" s="24"/>
      <c r="XT14" s="24"/>
      <c r="XU14" s="24"/>
      <c r="XV14" s="24"/>
      <c r="XW14" s="24"/>
      <c r="XX14" s="24"/>
      <c r="XY14" s="24"/>
      <c r="XZ14" s="24"/>
      <c r="YA14" s="24"/>
      <c r="YB14" s="24"/>
      <c r="YC14" s="24"/>
      <c r="YD14" s="24"/>
      <c r="YE14" s="24"/>
      <c r="YF14" s="24"/>
      <c r="YG14" s="24"/>
      <c r="YH14" s="24"/>
      <c r="YI14" s="24"/>
      <c r="YJ14" s="24"/>
      <c r="YK14" s="24"/>
      <c r="YL14" s="24"/>
      <c r="YM14" s="24"/>
      <c r="YN14" s="24"/>
      <c r="YO14" s="24"/>
      <c r="YP14" s="24"/>
      <c r="YQ14" s="24"/>
      <c r="YR14" s="24"/>
      <c r="YS14" s="24"/>
      <c r="YT14" s="24"/>
      <c r="YU14" s="24"/>
      <c r="YV14" s="24"/>
      <c r="YW14" s="24"/>
      <c r="YX14" s="24"/>
      <c r="YY14" s="24"/>
      <c r="YZ14" s="24"/>
      <c r="ZA14" s="24"/>
      <c r="ZB14" s="24"/>
      <c r="ZC14" s="24"/>
      <c r="ZD14" s="24"/>
      <c r="ZE14" s="24"/>
      <c r="ZF14" s="24"/>
      <c r="ZG14" s="24"/>
      <c r="ZH14" s="24"/>
      <c r="ZI14" s="24"/>
      <c r="ZJ14" s="24"/>
      <c r="ZK14" s="24"/>
      <c r="ZL14" s="24"/>
      <c r="ZM14" s="24"/>
      <c r="ZN14" s="24"/>
      <c r="ZO14" s="24"/>
      <c r="ZP14" s="24"/>
      <c r="ZQ14" s="24"/>
      <c r="ZR14" s="24"/>
      <c r="ZS14" s="24"/>
      <c r="ZT14" s="24"/>
      <c r="ZU14" s="24"/>
      <c r="ZV14" s="24"/>
      <c r="ZW14" s="24"/>
      <c r="ZX14" s="24"/>
      <c r="ZY14" s="24"/>
      <c r="ZZ14" s="24"/>
      <c r="AAA14" s="24"/>
      <c r="AAB14" s="24"/>
      <c r="AAC14" s="24"/>
      <c r="AAD14" s="24"/>
      <c r="AAE14" s="24"/>
      <c r="AAF14" s="24"/>
      <c r="AAG14" s="24"/>
      <c r="AAH14" s="24"/>
      <c r="AAI14" s="24"/>
      <c r="AAJ14" s="24"/>
      <c r="AAK14" s="24"/>
      <c r="AAL14" s="24"/>
      <c r="AAM14" s="24"/>
      <c r="AAN14" s="24"/>
      <c r="AAO14" s="24"/>
      <c r="AAP14" s="24"/>
      <c r="AAQ14" s="24"/>
      <c r="AAR14" s="24"/>
      <c r="AAS14" s="24"/>
      <c r="AAT14" s="24"/>
      <c r="AAU14" s="24"/>
      <c r="AAV14" s="24"/>
      <c r="AAW14" s="24"/>
      <c r="AAX14" s="24"/>
      <c r="AAY14" s="24"/>
      <c r="AAZ14" s="24"/>
      <c r="ABA14" s="24"/>
      <c r="ABB14" s="24"/>
      <c r="ABC14" s="24"/>
      <c r="ABD14" s="24"/>
      <c r="ABE14" s="24"/>
      <c r="ABF14" s="24"/>
      <c r="ABG14" s="24"/>
      <c r="ABH14" s="24"/>
      <c r="ABI14" s="24"/>
      <c r="ABJ14" s="24"/>
      <c r="ABK14" s="24"/>
      <c r="ABL14" s="24"/>
      <c r="ABM14" s="24"/>
      <c r="ABN14" s="24"/>
      <c r="ABO14" s="24"/>
      <c r="ABP14" s="24"/>
      <c r="ABQ14" s="24"/>
      <c r="ABR14" s="24"/>
      <c r="ABS14" s="24"/>
      <c r="ABT14" s="24"/>
      <c r="ABU14" s="24"/>
      <c r="ABV14" s="24"/>
      <c r="ABW14" s="24"/>
      <c r="ABX14" s="24"/>
      <c r="ABY14" s="24"/>
      <c r="ABZ14" s="24"/>
      <c r="ACA14" s="24"/>
      <c r="ACB14" s="24"/>
      <c r="ACC14" s="24"/>
      <c r="ACD14" s="24"/>
      <c r="ACE14" s="24"/>
      <c r="ACF14" s="24"/>
      <c r="ACG14" s="24"/>
      <c r="ACH14" s="24"/>
      <c r="ACI14" s="24"/>
      <c r="ACJ14" s="24"/>
      <c r="ACK14" s="24"/>
      <c r="ACL14" s="24"/>
      <c r="ACM14" s="24"/>
      <c r="ACN14" s="24"/>
      <c r="ACO14" s="24"/>
      <c r="ACP14" s="24"/>
      <c r="ACQ14" s="24"/>
      <c r="ACR14" s="24"/>
      <c r="ACS14" s="24"/>
      <c r="ACT14" s="24"/>
      <c r="ACU14" s="24"/>
      <c r="ACV14" s="24"/>
      <c r="ACW14" s="24"/>
      <c r="ACX14" s="24"/>
      <c r="ACY14" s="24"/>
      <c r="ACZ14" s="24"/>
      <c r="ADA14" s="24"/>
      <c r="ADB14" s="24"/>
      <c r="ADC14" s="24"/>
      <c r="ADD14" s="24"/>
      <c r="ADE14" s="24"/>
      <c r="ADF14" s="24"/>
      <c r="ADG14" s="24"/>
      <c r="ADH14" s="24"/>
      <c r="ADI14" s="24"/>
      <c r="ADJ14" s="24"/>
      <c r="ADK14" s="24"/>
      <c r="ADL14" s="24"/>
      <c r="ADM14" s="24"/>
      <c r="ADN14" s="24"/>
      <c r="ADO14" s="24"/>
      <c r="ADP14" s="24"/>
      <c r="ADQ14" s="24"/>
      <c r="ADR14" s="24"/>
      <c r="ADS14" s="24"/>
      <c r="ADT14" s="24"/>
      <c r="ADU14" s="24"/>
      <c r="ADV14" s="24"/>
      <c r="ADW14" s="24"/>
      <c r="ADX14" s="24"/>
      <c r="ADY14" s="24"/>
      <c r="ADZ14" s="24"/>
      <c r="AEA14" s="24"/>
      <c r="AEB14" s="24"/>
      <c r="AEC14" s="24"/>
      <c r="AED14" s="24"/>
      <c r="AEE14" s="24"/>
      <c r="AEF14" s="24"/>
      <c r="AEG14" s="24"/>
      <c r="AEH14" s="24"/>
      <c r="AEI14" s="24"/>
      <c r="AEJ14" s="24"/>
      <c r="AEK14" s="24"/>
      <c r="AEL14" s="24"/>
      <c r="AEM14" s="24"/>
      <c r="AEN14" s="24"/>
      <c r="AEO14" s="24"/>
      <c r="AEP14" s="24"/>
      <c r="AEQ14" s="24"/>
      <c r="AER14" s="24"/>
      <c r="AES14" s="24"/>
      <c r="AET14" s="24"/>
      <c r="AEU14" s="24"/>
      <c r="AEV14" s="24"/>
      <c r="AEW14" s="24"/>
      <c r="AEX14" s="24"/>
      <c r="AEY14" s="24"/>
      <c r="AEZ14" s="24"/>
      <c r="AFA14" s="24"/>
      <c r="AFB14" s="24"/>
      <c r="AFC14" s="24"/>
      <c r="AFD14" s="24"/>
      <c r="AFE14" s="24"/>
      <c r="AFF14" s="24"/>
      <c r="AFG14" s="24"/>
      <c r="AFH14" s="24"/>
      <c r="AFI14" s="24"/>
      <c r="AFJ14" s="24"/>
      <c r="AFK14" s="24"/>
      <c r="AFL14" s="24"/>
      <c r="AFM14" s="24"/>
      <c r="AFN14" s="24"/>
      <c r="AFO14" s="24"/>
      <c r="AFP14" s="24"/>
      <c r="AFQ14" s="24"/>
      <c r="AFR14" s="24"/>
      <c r="AFS14" s="24"/>
      <c r="AFT14" s="24"/>
      <c r="AFU14" s="24"/>
      <c r="AFV14" s="24"/>
      <c r="AFW14" s="24"/>
      <c r="AFX14" s="24"/>
      <c r="AFY14" s="24"/>
      <c r="AFZ14" s="24"/>
      <c r="AGA14" s="24"/>
      <c r="AGB14" s="24"/>
      <c r="AGC14" s="24"/>
      <c r="AGD14" s="24"/>
      <c r="AGE14" s="24"/>
      <c r="AGF14" s="24"/>
      <c r="AGG14" s="24"/>
      <c r="AGH14" s="24"/>
      <c r="AGI14" s="24"/>
      <c r="AGJ14" s="24"/>
      <c r="AGK14" s="24"/>
      <c r="AGL14" s="24"/>
      <c r="AGM14" s="24"/>
      <c r="AGN14" s="24"/>
      <c r="AGO14" s="24"/>
      <c r="AGP14" s="24"/>
      <c r="AGQ14" s="24"/>
      <c r="AGR14" s="24"/>
      <c r="AGS14" s="24"/>
      <c r="AGT14" s="24"/>
      <c r="AGU14" s="24"/>
      <c r="AGV14" s="24"/>
      <c r="AGW14" s="24"/>
      <c r="AGX14" s="24"/>
      <c r="AGY14" s="24"/>
      <c r="AGZ14" s="24"/>
      <c r="AHA14" s="24"/>
      <c r="AHB14" s="24"/>
      <c r="AHC14" s="24"/>
      <c r="AHD14" s="24"/>
      <c r="AHE14" s="24"/>
      <c r="AHF14" s="24"/>
      <c r="AHG14" s="24"/>
      <c r="AHH14" s="24"/>
      <c r="AHI14" s="24"/>
      <c r="AHJ14" s="24"/>
      <c r="AHK14" s="24"/>
      <c r="AHL14" s="24"/>
      <c r="AHM14" s="24"/>
      <c r="AHN14" s="24"/>
      <c r="AHO14" s="24"/>
      <c r="AHP14" s="24"/>
      <c r="AHQ14" s="24"/>
      <c r="AHR14" s="24"/>
      <c r="AHS14" s="24"/>
      <c r="AHT14" s="24"/>
      <c r="AHU14" s="24"/>
      <c r="AHV14" s="24"/>
      <c r="AHW14" s="24"/>
      <c r="AHX14" s="24"/>
      <c r="AHY14" s="24"/>
      <c r="AHZ14" s="24"/>
      <c r="AIA14" s="24"/>
      <c r="AIB14" s="24"/>
      <c r="AIC14" s="24"/>
      <c r="AID14" s="24"/>
      <c r="AIE14" s="24"/>
      <c r="AIF14" s="24"/>
      <c r="AIG14" s="24"/>
      <c r="AIH14" s="24"/>
      <c r="AII14" s="24"/>
      <c r="AIJ14" s="24"/>
      <c r="AIK14" s="24"/>
      <c r="AIL14" s="24"/>
      <c r="AIM14" s="24"/>
      <c r="AIN14" s="24"/>
      <c r="AIO14" s="24"/>
      <c r="AIP14" s="24"/>
      <c r="AIQ14" s="24"/>
      <c r="AIR14" s="24"/>
      <c r="AIS14" s="24"/>
      <c r="AIT14" s="24"/>
      <c r="AIU14" s="24"/>
      <c r="AIV14" s="24"/>
      <c r="AIW14" s="24"/>
      <c r="AIX14" s="24"/>
      <c r="AIY14" s="24"/>
      <c r="AIZ14" s="24"/>
      <c r="AJA14" s="24"/>
      <c r="AJB14" s="24"/>
      <c r="AJC14" s="24"/>
      <c r="AJD14" s="24"/>
      <c r="AJE14" s="24"/>
      <c r="AJF14" s="24"/>
      <c r="AJG14" s="24"/>
      <c r="AJH14" s="24"/>
      <c r="AJI14" s="24"/>
      <c r="AJJ14" s="24"/>
      <c r="AJK14" s="24"/>
      <c r="AJL14" s="24"/>
      <c r="AJM14" s="24"/>
      <c r="AJN14" s="24"/>
      <c r="AJO14" s="24"/>
      <c r="AJP14" s="24"/>
      <c r="AJQ14" s="24"/>
      <c r="AJR14" s="24"/>
      <c r="AJS14" s="24"/>
      <c r="AJT14" s="24"/>
      <c r="AJU14" s="24"/>
      <c r="AJV14" s="24"/>
      <c r="AJW14" s="24"/>
      <c r="AJX14" s="24"/>
      <c r="AJY14" s="24"/>
      <c r="AJZ14" s="24"/>
      <c r="AKA14" s="24"/>
      <c r="AKB14" s="24"/>
      <c r="AKC14" s="24"/>
      <c r="AKD14" s="24"/>
      <c r="AKE14" s="24"/>
      <c r="AKF14" s="24"/>
      <c r="AKG14" s="24"/>
      <c r="AKH14" s="24"/>
      <c r="AKI14" s="24"/>
      <c r="AKJ14" s="24"/>
      <c r="AKK14" s="24"/>
      <c r="AKL14" s="24"/>
      <c r="AKM14" s="24"/>
      <c r="AKN14" s="24"/>
      <c r="AKO14" s="24"/>
      <c r="AKP14" s="24"/>
      <c r="AKQ14" s="24"/>
      <c r="AKR14" s="24"/>
      <c r="AKS14" s="24"/>
      <c r="AKT14" s="24"/>
      <c r="AKU14" s="24"/>
      <c r="AKV14" s="24"/>
      <c r="AKW14" s="24"/>
      <c r="AKX14" s="24"/>
      <c r="AKY14" s="24"/>
      <c r="AKZ14" s="24"/>
      <c r="ALA14" s="24"/>
      <c r="ALB14" s="24"/>
      <c r="ALC14" s="24"/>
      <c r="ALD14" s="24"/>
      <c r="ALE14" s="24"/>
      <c r="ALF14" s="24"/>
      <c r="ALG14" s="24"/>
      <c r="ALH14" s="24"/>
      <c r="ALI14" s="24"/>
      <c r="ALJ14" s="24"/>
      <c r="ALK14" s="24"/>
      <c r="ALL14" s="24"/>
      <c r="ALM14" s="24"/>
      <c r="ALN14" s="24"/>
      <c r="ALO14" s="24"/>
      <c r="ALP14" s="24"/>
      <c r="ALQ14" s="24"/>
      <c r="ALR14" s="24"/>
      <c r="ALS14" s="24"/>
      <c r="ALT14" s="24"/>
      <c r="ALU14" s="24"/>
      <c r="ALV14" s="24"/>
      <c r="ALW14" s="24"/>
      <c r="ALX14" s="24"/>
      <c r="ALY14" s="24"/>
      <c r="ALZ14" s="24"/>
      <c r="AMA14" s="24"/>
      <c r="AMB14" s="24"/>
      <c r="AMC14" s="24"/>
      <c r="AMD14" s="24"/>
      <c r="AME14" s="24"/>
      <c r="AMF14" s="24"/>
      <c r="AMG14" s="24"/>
      <c r="AMH14" s="24"/>
      <c r="AMI14" s="24"/>
      <c r="AMJ14" s="24"/>
      <c r="AMK14" s="24"/>
      <c r="AML14" s="24"/>
      <c r="AMM14" s="24"/>
      <c r="AMN14" s="24"/>
      <c r="AMO14" s="24"/>
      <c r="AMP14" s="24"/>
      <c r="AMQ14" s="24"/>
      <c r="AMR14" s="24"/>
      <c r="AMS14" s="24"/>
      <c r="AMT14" s="24"/>
      <c r="AMU14" s="24"/>
      <c r="AMV14" s="24"/>
      <c r="AMW14" s="24"/>
      <c r="AMX14" s="24"/>
      <c r="AMY14" s="24"/>
      <c r="AMZ14" s="24"/>
      <c r="ANA14" s="24"/>
      <c r="ANB14" s="24"/>
      <c r="ANC14" s="24"/>
      <c r="AND14" s="24"/>
      <c r="ANE14" s="24"/>
      <c r="ANF14" s="24"/>
      <c r="ANG14" s="24"/>
      <c r="ANH14" s="24"/>
      <c r="ANI14" s="24"/>
      <c r="ANJ14" s="24"/>
      <c r="ANK14" s="24"/>
      <c r="ANL14" s="24"/>
      <c r="ANM14" s="24"/>
      <c r="ANN14" s="24"/>
      <c r="ANO14" s="24"/>
      <c r="ANP14" s="24"/>
      <c r="ANQ14" s="24"/>
      <c r="ANR14" s="24"/>
      <c r="ANS14" s="24"/>
      <c r="ANT14" s="24"/>
      <c r="ANU14" s="24"/>
      <c r="ANV14" s="24"/>
      <c r="ANW14" s="24"/>
      <c r="ANX14" s="24"/>
      <c r="ANY14" s="24"/>
      <c r="ANZ14" s="24"/>
      <c r="AOA14" s="24"/>
      <c r="AOB14" s="24"/>
      <c r="AOC14" s="24"/>
      <c r="AOD14" s="24"/>
      <c r="AOE14" s="24"/>
      <c r="AOF14" s="24"/>
      <c r="AOG14" s="24"/>
      <c r="AOH14" s="24"/>
      <c r="AOI14" s="24"/>
      <c r="AOJ14" s="24"/>
      <c r="AOK14" s="24"/>
      <c r="AOL14" s="24"/>
      <c r="AOM14" s="24"/>
      <c r="AON14" s="24"/>
      <c r="AOO14" s="24"/>
      <c r="AOP14" s="24"/>
      <c r="AOQ14" s="24"/>
      <c r="AOR14" s="24"/>
      <c r="AOS14" s="24"/>
      <c r="AOT14" s="24"/>
      <c r="AOU14" s="24"/>
      <c r="AOV14" s="24"/>
      <c r="AOW14" s="24"/>
      <c r="AOX14" s="24"/>
      <c r="AOY14" s="24"/>
      <c r="AOZ14" s="24"/>
      <c r="APA14" s="24"/>
      <c r="APB14" s="24"/>
      <c r="APC14" s="24"/>
      <c r="APD14" s="24"/>
      <c r="APE14" s="24"/>
      <c r="APF14" s="24"/>
      <c r="APG14" s="24"/>
      <c r="APH14" s="24"/>
      <c r="API14" s="24"/>
      <c r="APJ14" s="24"/>
      <c r="APK14" s="24"/>
      <c r="APL14" s="24"/>
      <c r="APM14" s="24"/>
      <c r="APN14" s="24"/>
      <c r="APO14" s="24"/>
      <c r="APP14" s="24"/>
      <c r="APQ14" s="24"/>
      <c r="APR14" s="24"/>
      <c r="APS14" s="24"/>
      <c r="APT14" s="24"/>
      <c r="APU14" s="24"/>
      <c r="APV14" s="24"/>
      <c r="APW14" s="24"/>
      <c r="APX14" s="24"/>
      <c r="APY14" s="24"/>
      <c r="APZ14" s="24"/>
      <c r="AQA14" s="24"/>
      <c r="AQB14" s="24"/>
      <c r="AQC14" s="24"/>
      <c r="AQD14" s="24"/>
      <c r="AQE14" s="24"/>
      <c r="AQF14" s="24"/>
      <c r="AQG14" s="24"/>
      <c r="AQH14" s="24"/>
      <c r="AQI14" s="24"/>
      <c r="AQJ14" s="24"/>
      <c r="AQK14" s="24"/>
      <c r="AQL14" s="24"/>
      <c r="AQM14" s="24"/>
      <c r="AQN14" s="24"/>
      <c r="AQO14" s="24"/>
      <c r="AQP14" s="24"/>
      <c r="AQQ14" s="24"/>
      <c r="AQR14" s="24"/>
      <c r="AQS14" s="24"/>
      <c r="AQT14" s="24"/>
      <c r="AQU14" s="24"/>
      <c r="AQV14" s="24"/>
      <c r="AQW14" s="24"/>
      <c r="AQX14" s="24"/>
      <c r="AQY14" s="24"/>
      <c r="AQZ14" s="24"/>
      <c r="ARA14" s="24"/>
      <c r="ARB14" s="24"/>
      <c r="ARC14" s="24"/>
      <c r="ARD14" s="24"/>
      <c r="ARE14" s="24"/>
      <c r="ARF14" s="24"/>
      <c r="ARG14" s="24"/>
      <c r="ARH14" s="24"/>
      <c r="ARI14" s="24"/>
      <c r="ARJ14" s="24"/>
      <c r="ARK14" s="24"/>
      <c r="ARL14" s="24"/>
      <c r="ARM14" s="24"/>
      <c r="ARN14" s="24"/>
      <c r="ARO14" s="24"/>
      <c r="ARP14" s="24"/>
      <c r="ARQ14" s="24"/>
      <c r="ARR14" s="24"/>
      <c r="ARS14" s="24"/>
      <c r="ART14" s="24"/>
      <c r="ARU14" s="24"/>
      <c r="ARV14" s="24"/>
      <c r="ARW14" s="24"/>
      <c r="ARX14" s="24"/>
      <c r="ARY14" s="24"/>
      <c r="ARZ14" s="24"/>
      <c r="ASA14" s="24"/>
      <c r="ASB14" s="24"/>
      <c r="ASC14" s="24"/>
      <c r="ASD14" s="24"/>
      <c r="ASE14" s="24"/>
      <c r="ASF14" s="24"/>
      <c r="ASG14" s="24"/>
      <c r="ASH14" s="24"/>
      <c r="ASI14" s="24"/>
      <c r="ASJ14" s="24"/>
      <c r="ASK14" s="24"/>
      <c r="ASL14" s="24"/>
      <c r="ASM14" s="24"/>
      <c r="ASN14" s="24"/>
      <c r="ASO14" s="24"/>
      <c r="ASP14" s="24"/>
      <c r="ASQ14" s="24"/>
      <c r="ASR14" s="24"/>
      <c r="ASS14" s="24"/>
      <c r="AST14" s="24"/>
      <c r="ASU14" s="24"/>
      <c r="ASV14" s="24"/>
      <c r="ASW14" s="24"/>
      <c r="ASX14" s="24"/>
      <c r="ASY14" s="24"/>
      <c r="ASZ14" s="24"/>
      <c r="ATA14" s="24"/>
      <c r="ATB14" s="24"/>
      <c r="ATC14" s="24"/>
      <c r="ATD14" s="24"/>
      <c r="ATE14" s="24"/>
      <c r="ATF14" s="24"/>
      <c r="ATG14" s="24"/>
      <c r="ATH14" s="24"/>
      <c r="ATI14" s="24"/>
      <c r="ATJ14" s="24"/>
      <c r="ATK14" s="24"/>
      <c r="ATL14" s="24"/>
      <c r="ATM14" s="24"/>
      <c r="ATN14" s="24"/>
      <c r="ATO14" s="24"/>
      <c r="ATP14" s="24"/>
      <c r="ATQ14" s="24"/>
      <c r="ATR14" s="24"/>
      <c r="ATS14" s="24"/>
      <c r="ATT14" s="24"/>
      <c r="ATU14" s="24"/>
      <c r="ATV14" s="24"/>
      <c r="ATW14" s="24"/>
      <c r="ATX14" s="24"/>
      <c r="ATY14" s="24"/>
      <c r="ATZ14" s="24"/>
      <c r="AUA14" s="24"/>
      <c r="AUB14" s="24"/>
      <c r="AUC14" s="24"/>
      <c r="AUD14" s="24"/>
      <c r="AUE14" s="24"/>
      <c r="AUF14" s="24"/>
      <c r="AUG14" s="24"/>
      <c r="AUH14" s="24"/>
      <c r="AUI14" s="24"/>
      <c r="AUJ14" s="24"/>
      <c r="AUK14" s="24"/>
      <c r="AUL14" s="24"/>
      <c r="AUM14" s="24"/>
      <c r="AUN14" s="24"/>
      <c r="AUO14" s="24"/>
      <c r="AUP14" s="24"/>
      <c r="AUQ14" s="24"/>
      <c r="AUR14" s="24"/>
      <c r="AUS14" s="24"/>
      <c r="AUT14" s="24"/>
      <c r="AUU14" s="24"/>
      <c r="AUV14" s="24"/>
      <c r="AUW14" s="24"/>
      <c r="AUX14" s="24"/>
      <c r="AUY14" s="24"/>
      <c r="AUZ14" s="24"/>
      <c r="AVA14" s="24"/>
      <c r="AVB14" s="24"/>
      <c r="AVC14" s="24"/>
      <c r="AVD14" s="24"/>
      <c r="AVE14" s="24"/>
      <c r="AVF14" s="24"/>
      <c r="AVG14" s="24"/>
      <c r="AVH14" s="24"/>
      <c r="AVI14" s="24"/>
      <c r="AVJ14" s="24"/>
      <c r="AVK14" s="24"/>
      <c r="AVL14" s="24"/>
      <c r="AVM14" s="24"/>
      <c r="AVN14" s="24"/>
      <c r="AVO14" s="24"/>
      <c r="AVP14" s="24"/>
      <c r="AVQ14" s="24"/>
      <c r="AVR14" s="24"/>
      <c r="AVS14" s="24"/>
      <c r="AVT14" s="24"/>
      <c r="AVU14" s="24"/>
      <c r="AVV14" s="24"/>
      <c r="AVW14" s="24"/>
      <c r="AVX14" s="24"/>
      <c r="AVY14" s="24"/>
      <c r="AVZ14" s="24"/>
      <c r="AWA14" s="24"/>
      <c r="AWB14" s="24"/>
      <c r="AWC14" s="24"/>
      <c r="AWD14" s="24"/>
      <c r="AWE14" s="24"/>
      <c r="AWF14" s="24"/>
      <c r="AWG14" s="24"/>
      <c r="AWH14" s="24"/>
      <c r="AWI14" s="24"/>
      <c r="AWJ14" s="24"/>
      <c r="AWK14" s="24"/>
      <c r="AWL14" s="24"/>
      <c r="AWM14" s="24"/>
      <c r="AWN14" s="24"/>
      <c r="AWO14" s="24"/>
      <c r="AWP14" s="24"/>
      <c r="AWQ14" s="24"/>
      <c r="AWR14" s="24"/>
      <c r="AWS14" s="24"/>
      <c r="AWT14" s="24"/>
      <c r="AWU14" s="24"/>
      <c r="AWV14" s="24"/>
      <c r="AWW14" s="24"/>
      <c r="AWX14" s="24"/>
      <c r="AWY14" s="24"/>
      <c r="AWZ14" s="24"/>
      <c r="AXA14" s="24"/>
      <c r="AXB14" s="24"/>
      <c r="AXC14" s="24"/>
      <c r="AXD14" s="24"/>
      <c r="AXE14" s="24"/>
      <c r="AXF14" s="24"/>
      <c r="AXG14" s="24"/>
      <c r="AXH14" s="24"/>
      <c r="AXI14" s="24"/>
      <c r="AXJ14" s="24"/>
      <c r="AXK14" s="24"/>
      <c r="AXL14" s="24"/>
      <c r="AXM14" s="24"/>
      <c r="AXN14" s="24"/>
      <c r="AXO14" s="24"/>
      <c r="AXP14" s="24"/>
      <c r="AXQ14" s="24"/>
      <c r="AXR14" s="24"/>
      <c r="AXS14" s="24"/>
      <c r="AXT14" s="24"/>
      <c r="AXU14" s="24"/>
      <c r="AXV14" s="24"/>
      <c r="AXW14" s="24"/>
      <c r="AXX14" s="24"/>
      <c r="AXY14" s="24"/>
      <c r="AXZ14" s="24"/>
      <c r="AYA14" s="24"/>
      <c r="AYB14" s="24"/>
      <c r="AYC14" s="24"/>
      <c r="AYD14" s="24"/>
      <c r="AYE14" s="24"/>
      <c r="AYF14" s="24"/>
      <c r="AYG14" s="24"/>
      <c r="AYH14" s="24"/>
      <c r="AYI14" s="24"/>
      <c r="AYJ14" s="24"/>
      <c r="AYK14" s="24"/>
      <c r="AYL14" s="24"/>
      <c r="AYM14" s="24"/>
      <c r="AYN14" s="24"/>
      <c r="AYO14" s="24"/>
      <c r="AYP14" s="24"/>
      <c r="AYQ14" s="24"/>
      <c r="AYR14" s="24"/>
      <c r="AYS14" s="24"/>
      <c r="AYT14" s="24"/>
      <c r="AYU14" s="24"/>
      <c r="AYV14" s="24"/>
      <c r="AYW14" s="24"/>
      <c r="AYX14" s="24"/>
      <c r="AYY14" s="24"/>
      <c r="AYZ14" s="24"/>
      <c r="AZA14" s="24"/>
      <c r="AZB14" s="24"/>
      <c r="AZC14" s="24"/>
      <c r="AZD14" s="24"/>
      <c r="AZE14" s="24"/>
      <c r="AZF14" s="24"/>
      <c r="AZG14" s="24"/>
      <c r="AZH14" s="24"/>
      <c r="AZI14" s="24"/>
      <c r="AZJ14" s="24"/>
      <c r="AZK14" s="24"/>
      <c r="AZL14" s="24"/>
      <c r="AZM14" s="24"/>
      <c r="AZN14" s="24"/>
      <c r="AZO14" s="24"/>
      <c r="AZP14" s="24"/>
      <c r="AZQ14" s="24"/>
      <c r="AZR14" s="24"/>
      <c r="AZS14" s="24"/>
      <c r="AZT14" s="24"/>
      <c r="AZU14" s="24"/>
      <c r="AZV14" s="24"/>
      <c r="AZW14" s="24"/>
      <c r="AZX14" s="24"/>
      <c r="AZY14" s="24"/>
      <c r="AZZ14" s="24"/>
      <c r="BAA14" s="24"/>
      <c r="BAB14" s="24"/>
      <c r="BAC14" s="24"/>
      <c r="BAD14" s="24"/>
      <c r="BAE14" s="24"/>
      <c r="BAF14" s="24"/>
      <c r="BAG14" s="24"/>
      <c r="BAH14" s="24"/>
      <c r="BAI14" s="24"/>
      <c r="BAJ14" s="24"/>
      <c r="BAK14" s="24"/>
      <c r="BAL14" s="24"/>
      <c r="BAM14" s="24"/>
      <c r="BAN14" s="24"/>
      <c r="BAO14" s="24"/>
      <c r="BAP14" s="24"/>
    </row>
    <row r="15" spans="1:1394" s="19" customFormat="1" x14ac:dyDescent="0.25">
      <c r="A15" s="19" t="str">
        <f>IF(YEAR(G15)=2024,#REF!,"")</f>
        <v/>
      </c>
      <c r="B15" s="19" t="str">
        <f>IF(YEAR(G15)=2025,#REF!,"")</f>
        <v/>
      </c>
      <c r="C15" s="19" t="str">
        <f t="shared" si="0"/>
        <v>Afternoon44933</v>
      </c>
      <c r="D15" s="19" t="str">
        <f>IF('by region'!$C$2="Any","Any",'Turf only'!V15)&amp;M15&amp;IF('by region'!$I$2="Any","Any",N15)&amp;G15</f>
        <v>AnyJumpAny44933</v>
      </c>
      <c r="E15" s="19" t="e">
        <f>IF(I15=#REF!,'Turf only'!G15,"")</f>
        <v>#REF!</v>
      </c>
      <c r="F15" s="19" t="e">
        <f t="shared" si="1"/>
        <v>#REF!</v>
      </c>
      <c r="G15" s="20">
        <v>44933</v>
      </c>
      <c r="H15" s="21" t="s">
        <v>37</v>
      </c>
      <c r="I15" s="21" t="s">
        <v>39</v>
      </c>
      <c r="J15" s="21" t="s">
        <v>9</v>
      </c>
      <c r="K15" s="22" t="s">
        <v>16</v>
      </c>
      <c r="L15" s="22" t="s">
        <v>19</v>
      </c>
      <c r="M15" s="21" t="s">
        <v>12</v>
      </c>
      <c r="N15" s="21" t="s">
        <v>13</v>
      </c>
      <c r="O15" s="21" t="s">
        <v>14</v>
      </c>
      <c r="P15" s="23">
        <f t="shared" si="2"/>
        <v>1</v>
      </c>
      <c r="Q15" s="23" cm="1">
        <f t="array" ref="Q15">SUMPRODUCT(($G$2:$G$2765=G15)*(P15&gt;$P$2:$P$2765))+1</f>
        <v>1</v>
      </c>
      <c r="R15" s="23" t="e">
        <f>(Q15*100000)+#REF!</f>
        <v>#REF!</v>
      </c>
      <c r="S15" s="19" t="e" cm="1">
        <f t="array" ref="S15">SUMPRODUCT(($G$2:$G$2765=G15)*(R15&gt;$R$2:$R$2765))+1</f>
        <v>#REF!</v>
      </c>
      <c r="T15" s="19" t="str">
        <f t="shared" si="3"/>
        <v xml:space="preserve">Wincanton </v>
      </c>
      <c r="U15" s="19">
        <v>0</v>
      </c>
      <c r="V15" s="19" t="s">
        <v>17</v>
      </c>
      <c r="W15" s="19">
        <f t="shared" si="4"/>
        <v>2023</v>
      </c>
      <c r="X15" s="24"/>
      <c r="Y15" s="24"/>
      <c r="Z15" s="24"/>
      <c r="AA15" s="24"/>
      <c r="AB15" s="24"/>
      <c r="AC15" s="24"/>
      <c r="AD15" s="24"/>
      <c r="AE15" s="24"/>
      <c r="AF15" s="24"/>
      <c r="AG15" s="24"/>
      <c r="AH15" s="24"/>
      <c r="AI15" s="24"/>
      <c r="AJ15" s="24"/>
      <c r="AK15" s="24"/>
      <c r="AL15" s="24"/>
      <c r="AM15" s="24"/>
      <c r="AN15" s="24"/>
      <c r="AO15" s="24"/>
      <c r="AP15" s="24"/>
      <c r="AQ15" s="24"/>
      <c r="AR15" s="24"/>
      <c r="AS15" s="24"/>
      <c r="AT15" s="24"/>
      <c r="AU15" s="24"/>
      <c r="AV15" s="24"/>
      <c r="AW15" s="24"/>
      <c r="AX15" s="24"/>
      <c r="AY15" s="24"/>
      <c r="AZ15" s="24"/>
      <c r="BA15" s="24"/>
      <c r="BB15" s="24"/>
      <c r="BC15" s="24"/>
      <c r="BD15" s="24"/>
      <c r="BE15" s="24"/>
      <c r="BF15" s="24"/>
      <c r="BG15" s="24"/>
      <c r="BH15" s="24"/>
      <c r="BI15" s="24"/>
      <c r="BJ15" s="24"/>
      <c r="BK15" s="24"/>
      <c r="BL15" s="24"/>
      <c r="BM15" s="24"/>
      <c r="BN15" s="24"/>
      <c r="BO15" s="24"/>
      <c r="BP15" s="24"/>
      <c r="BQ15" s="24"/>
      <c r="BR15" s="24"/>
      <c r="BS15" s="24"/>
      <c r="BT15" s="24"/>
      <c r="BU15" s="24"/>
      <c r="BV15" s="24"/>
      <c r="BW15" s="24"/>
      <c r="BX15" s="24"/>
      <c r="BY15" s="24"/>
      <c r="BZ15" s="24"/>
      <c r="CA15" s="24"/>
      <c r="CB15" s="24"/>
      <c r="CC15" s="24"/>
      <c r="CD15" s="24"/>
      <c r="CE15" s="24"/>
      <c r="CF15" s="24"/>
      <c r="CG15" s="24"/>
      <c r="CH15" s="24"/>
      <c r="CI15" s="24"/>
      <c r="CJ15" s="24"/>
      <c r="CK15" s="24"/>
      <c r="CL15" s="24"/>
      <c r="CM15" s="24"/>
      <c r="CN15" s="24"/>
      <c r="CO15" s="24"/>
      <c r="CP15" s="24"/>
      <c r="CQ15" s="24"/>
      <c r="CR15" s="24"/>
      <c r="CS15" s="24"/>
      <c r="CT15" s="24"/>
      <c r="CU15" s="24"/>
      <c r="CV15" s="24"/>
      <c r="CW15" s="24"/>
      <c r="CX15" s="24"/>
      <c r="CY15" s="24"/>
      <c r="CZ15" s="24"/>
      <c r="DA15" s="24"/>
      <c r="DB15" s="24"/>
      <c r="DC15" s="24"/>
      <c r="DD15" s="24"/>
      <c r="DE15" s="24"/>
      <c r="DF15" s="24"/>
      <c r="DG15" s="24"/>
      <c r="DH15" s="24"/>
      <c r="DI15" s="24"/>
      <c r="DJ15" s="24"/>
      <c r="DK15" s="24"/>
      <c r="DL15" s="24"/>
      <c r="DM15" s="24"/>
      <c r="DN15" s="24"/>
      <c r="DO15" s="24"/>
      <c r="DP15" s="24"/>
      <c r="DQ15" s="24"/>
      <c r="DR15" s="24"/>
      <c r="DS15" s="24"/>
      <c r="DT15" s="24"/>
      <c r="DU15" s="24"/>
      <c r="DV15" s="24"/>
      <c r="DW15" s="24"/>
      <c r="DX15" s="24"/>
      <c r="DY15" s="24"/>
      <c r="DZ15" s="24"/>
      <c r="EA15" s="24"/>
      <c r="EB15" s="24"/>
      <c r="EC15" s="24"/>
      <c r="ED15" s="24"/>
      <c r="EE15" s="24"/>
      <c r="EF15" s="24"/>
      <c r="EG15" s="24"/>
      <c r="EH15" s="24"/>
      <c r="EI15" s="24"/>
      <c r="EJ15" s="24"/>
      <c r="EK15" s="24"/>
      <c r="EL15" s="24"/>
      <c r="EM15" s="24"/>
      <c r="EN15" s="24"/>
      <c r="EO15" s="24"/>
      <c r="EP15" s="24"/>
      <c r="EQ15" s="24"/>
      <c r="ER15" s="24"/>
      <c r="ES15" s="24"/>
      <c r="ET15" s="24"/>
      <c r="EU15" s="24"/>
      <c r="EV15" s="24"/>
      <c r="EW15" s="24"/>
      <c r="EX15" s="24"/>
      <c r="EY15" s="24"/>
      <c r="EZ15" s="24"/>
      <c r="FA15" s="24"/>
      <c r="FB15" s="24"/>
      <c r="FC15" s="24"/>
      <c r="FD15" s="24"/>
      <c r="FE15" s="24"/>
      <c r="FF15" s="24"/>
      <c r="FG15" s="24"/>
      <c r="FH15" s="24"/>
      <c r="FI15" s="24"/>
      <c r="FJ15" s="24"/>
      <c r="FK15" s="24"/>
      <c r="FL15" s="24"/>
      <c r="FM15" s="24"/>
      <c r="FN15" s="24"/>
      <c r="FO15" s="24"/>
      <c r="FP15" s="24"/>
      <c r="FQ15" s="24"/>
      <c r="FR15" s="24"/>
      <c r="FS15" s="24"/>
      <c r="FT15" s="24"/>
      <c r="FU15" s="24"/>
      <c r="FV15" s="24"/>
      <c r="FW15" s="24"/>
      <c r="FX15" s="24"/>
      <c r="FY15" s="24"/>
      <c r="FZ15" s="24"/>
      <c r="GA15" s="24"/>
      <c r="GB15" s="24"/>
      <c r="GC15" s="24"/>
      <c r="GD15" s="24"/>
      <c r="GE15" s="24"/>
      <c r="GF15" s="24"/>
      <c r="GG15" s="24"/>
      <c r="GH15" s="24"/>
      <c r="GI15" s="24"/>
      <c r="GJ15" s="24"/>
      <c r="GK15" s="24"/>
      <c r="GL15" s="24"/>
      <c r="GM15" s="24"/>
      <c r="GN15" s="24"/>
      <c r="GO15" s="24"/>
      <c r="GP15" s="24"/>
      <c r="GQ15" s="24"/>
      <c r="GR15" s="24"/>
      <c r="GS15" s="24"/>
      <c r="GT15" s="24"/>
      <c r="GU15" s="24"/>
      <c r="GV15" s="24"/>
      <c r="GW15" s="24"/>
      <c r="GX15" s="24"/>
      <c r="GY15" s="24"/>
      <c r="GZ15" s="24"/>
      <c r="HA15" s="24"/>
      <c r="HB15" s="24"/>
      <c r="HC15" s="24"/>
      <c r="HD15" s="24"/>
      <c r="HE15" s="24"/>
      <c r="HF15" s="24"/>
      <c r="HG15" s="24"/>
      <c r="HH15" s="24"/>
      <c r="HI15" s="24"/>
      <c r="HJ15" s="24"/>
      <c r="HK15" s="24"/>
      <c r="HL15" s="24"/>
      <c r="HM15" s="24"/>
      <c r="HN15" s="24"/>
      <c r="HO15" s="24"/>
      <c r="HP15" s="24"/>
      <c r="HQ15" s="24"/>
      <c r="HR15" s="24"/>
      <c r="HS15" s="24"/>
      <c r="HT15" s="24"/>
      <c r="HU15" s="24"/>
      <c r="HV15" s="24"/>
      <c r="HW15" s="24"/>
      <c r="HX15" s="24"/>
      <c r="HY15" s="24"/>
      <c r="HZ15" s="24"/>
      <c r="IA15" s="24"/>
      <c r="IB15" s="24"/>
      <c r="IC15" s="24"/>
      <c r="ID15" s="24"/>
      <c r="IE15" s="24"/>
      <c r="IF15" s="24"/>
      <c r="IG15" s="24"/>
      <c r="IH15" s="24"/>
      <c r="II15" s="24"/>
      <c r="IJ15" s="24"/>
      <c r="IK15" s="24"/>
      <c r="IL15" s="24"/>
      <c r="IM15" s="24"/>
      <c r="IN15" s="24"/>
      <c r="IO15" s="24"/>
      <c r="IP15" s="24"/>
      <c r="IQ15" s="24"/>
      <c r="IR15" s="24"/>
      <c r="IS15" s="24"/>
      <c r="IT15" s="24"/>
      <c r="IU15" s="24"/>
      <c r="IV15" s="24"/>
      <c r="IW15" s="24"/>
      <c r="IX15" s="24"/>
      <c r="IY15" s="24"/>
      <c r="IZ15" s="24"/>
      <c r="JA15" s="24"/>
      <c r="JB15" s="24"/>
      <c r="JC15" s="24"/>
      <c r="JD15" s="24"/>
      <c r="JE15" s="24"/>
      <c r="JF15" s="24"/>
      <c r="JG15" s="24"/>
      <c r="JH15" s="24"/>
      <c r="JI15" s="24"/>
      <c r="JJ15" s="24"/>
      <c r="JK15" s="24"/>
      <c r="JL15" s="24"/>
      <c r="JM15" s="24"/>
      <c r="JN15" s="24"/>
      <c r="JO15" s="24"/>
      <c r="JP15" s="24"/>
      <c r="JQ15" s="24"/>
      <c r="JR15" s="24"/>
      <c r="JS15" s="24"/>
      <c r="JT15" s="24"/>
      <c r="JU15" s="24"/>
      <c r="JV15" s="24"/>
      <c r="JW15" s="24"/>
      <c r="JX15" s="24"/>
      <c r="JY15" s="24"/>
      <c r="JZ15" s="24"/>
      <c r="KA15" s="24"/>
      <c r="KB15" s="24"/>
      <c r="KC15" s="24"/>
      <c r="KD15" s="24"/>
      <c r="KE15" s="24"/>
      <c r="KF15" s="24"/>
      <c r="KG15" s="24"/>
      <c r="KH15" s="24"/>
      <c r="KI15" s="24"/>
      <c r="KJ15" s="24"/>
      <c r="KK15" s="24"/>
      <c r="KL15" s="24"/>
      <c r="KM15" s="24"/>
      <c r="KN15" s="24"/>
      <c r="KO15" s="24"/>
      <c r="KP15" s="24"/>
      <c r="KQ15" s="24"/>
      <c r="KR15" s="24"/>
      <c r="KS15" s="24"/>
      <c r="KT15" s="24"/>
      <c r="KU15" s="24"/>
      <c r="KV15" s="24"/>
      <c r="KW15" s="24"/>
      <c r="KX15" s="24"/>
      <c r="KY15" s="24"/>
      <c r="KZ15" s="24"/>
      <c r="LA15" s="24"/>
      <c r="LB15" s="24"/>
      <c r="LC15" s="24"/>
      <c r="LD15" s="24"/>
      <c r="LE15" s="24"/>
      <c r="LF15" s="24"/>
      <c r="LG15" s="24"/>
      <c r="LH15" s="24"/>
      <c r="LI15" s="24"/>
      <c r="LJ15" s="24"/>
      <c r="LK15" s="24"/>
      <c r="LL15" s="24"/>
      <c r="LM15" s="24"/>
      <c r="LN15" s="24"/>
      <c r="LO15" s="24"/>
      <c r="LP15" s="24"/>
      <c r="LQ15" s="24"/>
      <c r="LR15" s="24"/>
      <c r="LS15" s="24"/>
      <c r="LT15" s="24"/>
      <c r="LU15" s="24"/>
      <c r="LV15" s="24"/>
      <c r="LW15" s="24"/>
      <c r="LX15" s="24"/>
      <c r="LY15" s="24"/>
      <c r="LZ15" s="24"/>
      <c r="MA15" s="24"/>
      <c r="MB15" s="24"/>
      <c r="MC15" s="24"/>
      <c r="MD15" s="24"/>
      <c r="ME15" s="24"/>
      <c r="MF15" s="24"/>
      <c r="MG15" s="24"/>
      <c r="MH15" s="24"/>
      <c r="MI15" s="24"/>
      <c r="MJ15" s="24"/>
      <c r="MK15" s="24"/>
      <c r="ML15" s="24"/>
      <c r="MM15" s="24"/>
      <c r="MN15" s="24"/>
      <c r="MO15" s="24"/>
      <c r="MP15" s="24"/>
      <c r="MQ15" s="24"/>
      <c r="MR15" s="24"/>
      <c r="MS15" s="24"/>
      <c r="MT15" s="24"/>
      <c r="MU15" s="24"/>
      <c r="MV15" s="24"/>
      <c r="MW15" s="24"/>
      <c r="MX15" s="24"/>
      <c r="MY15" s="24"/>
      <c r="MZ15" s="24"/>
      <c r="NA15" s="24"/>
      <c r="NB15" s="24"/>
      <c r="NC15" s="24"/>
      <c r="ND15" s="24"/>
      <c r="NE15" s="24"/>
      <c r="NF15" s="24"/>
      <c r="NG15" s="24"/>
      <c r="NH15" s="24"/>
      <c r="NI15" s="24"/>
      <c r="NJ15" s="24"/>
      <c r="NK15" s="24"/>
      <c r="NL15" s="24"/>
      <c r="NM15" s="24"/>
      <c r="NN15" s="24"/>
      <c r="NO15" s="24"/>
      <c r="NP15" s="24"/>
      <c r="NQ15" s="24"/>
      <c r="NR15" s="24"/>
      <c r="NS15" s="24"/>
      <c r="NT15" s="24"/>
      <c r="NU15" s="24"/>
      <c r="NV15" s="24"/>
      <c r="NW15" s="24"/>
      <c r="NX15" s="24"/>
      <c r="NY15" s="24"/>
      <c r="NZ15" s="24"/>
      <c r="OA15" s="24"/>
      <c r="OB15" s="24"/>
      <c r="OC15" s="24"/>
      <c r="OD15" s="24"/>
      <c r="OE15" s="24"/>
      <c r="OF15" s="24"/>
      <c r="OG15" s="24"/>
      <c r="OH15" s="24"/>
      <c r="OI15" s="24"/>
      <c r="OJ15" s="24"/>
      <c r="OK15" s="24"/>
      <c r="OL15" s="24"/>
      <c r="OM15" s="24"/>
      <c r="ON15" s="24"/>
      <c r="OO15" s="24"/>
      <c r="OP15" s="24"/>
      <c r="OQ15" s="24"/>
      <c r="OR15" s="24"/>
      <c r="OS15" s="24"/>
      <c r="OT15" s="24"/>
      <c r="OU15" s="24"/>
      <c r="OV15" s="24"/>
      <c r="OW15" s="24"/>
      <c r="OX15" s="24"/>
      <c r="OY15" s="24"/>
      <c r="OZ15" s="24"/>
      <c r="PA15" s="24"/>
      <c r="PB15" s="24"/>
      <c r="PC15" s="24"/>
      <c r="PD15" s="24"/>
      <c r="PE15" s="24"/>
      <c r="PF15" s="24"/>
      <c r="PG15" s="24"/>
      <c r="PH15" s="24"/>
      <c r="PI15" s="24"/>
      <c r="PJ15" s="24"/>
      <c r="PK15" s="24"/>
      <c r="PL15" s="24"/>
      <c r="PM15" s="24"/>
      <c r="PN15" s="24"/>
      <c r="PO15" s="24"/>
      <c r="PP15" s="24"/>
      <c r="PQ15" s="24"/>
      <c r="PR15" s="24"/>
      <c r="PS15" s="24"/>
      <c r="PT15" s="24"/>
      <c r="PU15" s="24"/>
      <c r="PV15" s="24"/>
      <c r="PW15" s="24"/>
      <c r="PX15" s="24"/>
      <c r="PY15" s="24"/>
      <c r="PZ15" s="24"/>
      <c r="QA15" s="24"/>
      <c r="QB15" s="24"/>
      <c r="QC15" s="24"/>
      <c r="QD15" s="24"/>
      <c r="QE15" s="24"/>
      <c r="QF15" s="24"/>
      <c r="QG15" s="24"/>
      <c r="QH15" s="24"/>
      <c r="QI15" s="24"/>
      <c r="QJ15" s="24"/>
      <c r="QK15" s="24"/>
      <c r="QL15" s="24"/>
      <c r="QM15" s="24"/>
      <c r="QN15" s="24"/>
      <c r="QO15" s="24"/>
      <c r="QP15" s="24"/>
      <c r="QQ15" s="24"/>
      <c r="QR15" s="24"/>
      <c r="QS15" s="24"/>
      <c r="QT15" s="24"/>
      <c r="QU15" s="24"/>
      <c r="QV15" s="24"/>
      <c r="QW15" s="24"/>
      <c r="QX15" s="24"/>
      <c r="QY15" s="24"/>
      <c r="QZ15" s="24"/>
      <c r="RA15" s="24"/>
      <c r="RB15" s="24"/>
      <c r="RC15" s="24"/>
      <c r="RD15" s="24"/>
      <c r="RE15" s="24"/>
      <c r="RF15" s="24"/>
      <c r="RG15" s="24"/>
      <c r="RH15" s="24"/>
      <c r="RI15" s="24"/>
      <c r="RJ15" s="24"/>
      <c r="RK15" s="24"/>
      <c r="RL15" s="24"/>
      <c r="RM15" s="24"/>
      <c r="RN15" s="24"/>
      <c r="RO15" s="24"/>
      <c r="RP15" s="24"/>
      <c r="RQ15" s="24"/>
      <c r="RR15" s="24"/>
      <c r="RS15" s="24"/>
      <c r="RT15" s="24"/>
      <c r="RU15" s="24"/>
      <c r="RV15" s="24"/>
      <c r="RW15" s="24"/>
      <c r="RX15" s="24"/>
      <c r="RY15" s="24"/>
      <c r="RZ15" s="24"/>
      <c r="SA15" s="24"/>
      <c r="SB15" s="24"/>
      <c r="SC15" s="24"/>
      <c r="SD15" s="24"/>
      <c r="SE15" s="24"/>
      <c r="SF15" s="24"/>
      <c r="SG15" s="24"/>
      <c r="SH15" s="24"/>
      <c r="SI15" s="24"/>
      <c r="SJ15" s="24"/>
      <c r="SK15" s="24"/>
      <c r="SL15" s="24"/>
      <c r="SM15" s="24"/>
      <c r="SN15" s="24"/>
      <c r="SO15" s="24"/>
      <c r="SP15" s="24"/>
      <c r="SQ15" s="24"/>
      <c r="SR15" s="24"/>
      <c r="SS15" s="24"/>
      <c r="ST15" s="24"/>
      <c r="SU15" s="24"/>
      <c r="SV15" s="24"/>
      <c r="SW15" s="24"/>
      <c r="SX15" s="24"/>
      <c r="SY15" s="24"/>
      <c r="SZ15" s="24"/>
      <c r="TA15" s="24"/>
      <c r="TB15" s="24"/>
      <c r="TC15" s="24"/>
      <c r="TD15" s="24"/>
      <c r="TE15" s="24"/>
      <c r="TF15" s="24"/>
      <c r="TG15" s="24"/>
      <c r="TH15" s="24"/>
      <c r="TI15" s="24"/>
      <c r="TJ15" s="24"/>
      <c r="TK15" s="24"/>
      <c r="TL15" s="24"/>
      <c r="TM15" s="24"/>
      <c r="TN15" s="24"/>
      <c r="TO15" s="24"/>
      <c r="TP15" s="24"/>
      <c r="TQ15" s="24"/>
      <c r="TR15" s="24"/>
      <c r="TS15" s="24"/>
      <c r="TT15" s="24"/>
      <c r="TU15" s="24"/>
      <c r="TV15" s="24"/>
      <c r="TW15" s="24"/>
      <c r="TX15" s="24"/>
      <c r="TY15" s="24"/>
      <c r="TZ15" s="24"/>
      <c r="UA15" s="24"/>
      <c r="UB15" s="24"/>
      <c r="UC15" s="24"/>
      <c r="UD15" s="24"/>
      <c r="UE15" s="24"/>
      <c r="UF15" s="24"/>
      <c r="UG15" s="24"/>
      <c r="UH15" s="24"/>
      <c r="UI15" s="24"/>
      <c r="UJ15" s="24"/>
      <c r="UK15" s="24"/>
      <c r="UL15" s="24"/>
      <c r="UM15" s="24"/>
      <c r="UN15" s="24"/>
      <c r="UO15" s="24"/>
      <c r="UP15" s="24"/>
      <c r="UQ15" s="24"/>
      <c r="UR15" s="24"/>
      <c r="US15" s="24"/>
      <c r="UT15" s="24"/>
      <c r="UU15" s="24"/>
      <c r="UV15" s="24"/>
      <c r="UW15" s="24"/>
      <c r="UX15" s="24"/>
      <c r="UY15" s="24"/>
      <c r="UZ15" s="24"/>
      <c r="VA15" s="24"/>
      <c r="VB15" s="24"/>
      <c r="VC15" s="24"/>
      <c r="VD15" s="24"/>
      <c r="VE15" s="24"/>
      <c r="VF15" s="24"/>
      <c r="VG15" s="24"/>
      <c r="VH15" s="24"/>
      <c r="VI15" s="24"/>
      <c r="VJ15" s="24"/>
      <c r="VK15" s="24"/>
      <c r="VL15" s="24"/>
      <c r="VM15" s="24"/>
      <c r="VN15" s="24"/>
      <c r="VO15" s="24"/>
      <c r="VP15" s="24"/>
      <c r="VQ15" s="24"/>
      <c r="VR15" s="24"/>
      <c r="VS15" s="24"/>
      <c r="VT15" s="24"/>
      <c r="VU15" s="24"/>
      <c r="VV15" s="24"/>
      <c r="VW15" s="24"/>
      <c r="VX15" s="24"/>
      <c r="VY15" s="24"/>
      <c r="VZ15" s="24"/>
      <c r="WA15" s="24"/>
      <c r="WB15" s="24"/>
      <c r="WC15" s="24"/>
      <c r="WD15" s="24"/>
      <c r="WE15" s="24"/>
      <c r="WF15" s="24"/>
      <c r="WG15" s="24"/>
      <c r="WH15" s="24"/>
      <c r="WI15" s="24"/>
      <c r="WJ15" s="24"/>
      <c r="WK15" s="24"/>
      <c r="WL15" s="24"/>
      <c r="WM15" s="24"/>
      <c r="WN15" s="24"/>
      <c r="WO15" s="24"/>
      <c r="WP15" s="24"/>
      <c r="WQ15" s="24"/>
      <c r="WR15" s="24"/>
      <c r="WS15" s="24"/>
      <c r="WT15" s="24"/>
      <c r="WU15" s="24"/>
      <c r="WV15" s="24"/>
      <c r="WW15" s="24"/>
      <c r="WX15" s="24"/>
      <c r="WY15" s="24"/>
      <c r="WZ15" s="24"/>
      <c r="XA15" s="24"/>
      <c r="XB15" s="24"/>
      <c r="XC15" s="24"/>
      <c r="XD15" s="24"/>
      <c r="XE15" s="24"/>
      <c r="XF15" s="24"/>
      <c r="XG15" s="24"/>
      <c r="XH15" s="24"/>
      <c r="XI15" s="24"/>
      <c r="XJ15" s="24"/>
      <c r="XK15" s="24"/>
      <c r="XL15" s="24"/>
      <c r="XM15" s="24"/>
      <c r="XN15" s="24"/>
      <c r="XO15" s="24"/>
      <c r="XP15" s="24"/>
      <c r="XQ15" s="24"/>
      <c r="XR15" s="24"/>
      <c r="XS15" s="24"/>
      <c r="XT15" s="24"/>
      <c r="XU15" s="24"/>
      <c r="XV15" s="24"/>
      <c r="XW15" s="24"/>
      <c r="XX15" s="24"/>
      <c r="XY15" s="24"/>
      <c r="XZ15" s="24"/>
      <c r="YA15" s="24"/>
      <c r="YB15" s="24"/>
      <c r="YC15" s="24"/>
      <c r="YD15" s="24"/>
      <c r="YE15" s="24"/>
      <c r="YF15" s="24"/>
      <c r="YG15" s="24"/>
      <c r="YH15" s="24"/>
      <c r="YI15" s="24"/>
      <c r="YJ15" s="24"/>
      <c r="YK15" s="24"/>
      <c r="YL15" s="24"/>
      <c r="YM15" s="24"/>
      <c r="YN15" s="24"/>
      <c r="YO15" s="24"/>
      <c r="YP15" s="24"/>
      <c r="YQ15" s="24"/>
      <c r="YR15" s="24"/>
      <c r="YS15" s="24"/>
      <c r="YT15" s="24"/>
      <c r="YU15" s="24"/>
      <c r="YV15" s="24"/>
      <c r="YW15" s="24"/>
      <c r="YX15" s="24"/>
      <c r="YY15" s="24"/>
      <c r="YZ15" s="24"/>
      <c r="ZA15" s="24"/>
      <c r="ZB15" s="24"/>
      <c r="ZC15" s="24"/>
      <c r="ZD15" s="24"/>
      <c r="ZE15" s="24"/>
      <c r="ZF15" s="24"/>
      <c r="ZG15" s="24"/>
      <c r="ZH15" s="24"/>
      <c r="ZI15" s="24"/>
      <c r="ZJ15" s="24"/>
      <c r="ZK15" s="24"/>
      <c r="ZL15" s="24"/>
      <c r="ZM15" s="24"/>
      <c r="ZN15" s="24"/>
      <c r="ZO15" s="24"/>
      <c r="ZP15" s="24"/>
      <c r="ZQ15" s="24"/>
      <c r="ZR15" s="24"/>
      <c r="ZS15" s="24"/>
      <c r="ZT15" s="24"/>
      <c r="ZU15" s="24"/>
      <c r="ZV15" s="24"/>
      <c r="ZW15" s="24"/>
      <c r="ZX15" s="24"/>
      <c r="ZY15" s="24"/>
      <c r="ZZ15" s="24"/>
      <c r="AAA15" s="24"/>
      <c r="AAB15" s="24"/>
      <c r="AAC15" s="24"/>
      <c r="AAD15" s="24"/>
      <c r="AAE15" s="24"/>
      <c r="AAF15" s="24"/>
      <c r="AAG15" s="24"/>
      <c r="AAH15" s="24"/>
      <c r="AAI15" s="24"/>
      <c r="AAJ15" s="24"/>
      <c r="AAK15" s="24"/>
      <c r="AAL15" s="24"/>
      <c r="AAM15" s="24"/>
      <c r="AAN15" s="24"/>
      <c r="AAO15" s="24"/>
      <c r="AAP15" s="24"/>
      <c r="AAQ15" s="24"/>
      <c r="AAR15" s="24"/>
      <c r="AAS15" s="24"/>
      <c r="AAT15" s="24"/>
      <c r="AAU15" s="24"/>
      <c r="AAV15" s="24"/>
      <c r="AAW15" s="24"/>
      <c r="AAX15" s="24"/>
      <c r="AAY15" s="24"/>
      <c r="AAZ15" s="24"/>
      <c r="ABA15" s="24"/>
      <c r="ABB15" s="24"/>
      <c r="ABC15" s="24"/>
      <c r="ABD15" s="24"/>
      <c r="ABE15" s="24"/>
      <c r="ABF15" s="24"/>
      <c r="ABG15" s="24"/>
      <c r="ABH15" s="24"/>
      <c r="ABI15" s="24"/>
      <c r="ABJ15" s="24"/>
      <c r="ABK15" s="24"/>
      <c r="ABL15" s="24"/>
      <c r="ABM15" s="24"/>
      <c r="ABN15" s="24"/>
      <c r="ABO15" s="24"/>
      <c r="ABP15" s="24"/>
      <c r="ABQ15" s="24"/>
      <c r="ABR15" s="24"/>
      <c r="ABS15" s="24"/>
      <c r="ABT15" s="24"/>
      <c r="ABU15" s="24"/>
      <c r="ABV15" s="24"/>
      <c r="ABW15" s="24"/>
      <c r="ABX15" s="24"/>
      <c r="ABY15" s="24"/>
      <c r="ABZ15" s="24"/>
      <c r="ACA15" s="24"/>
      <c r="ACB15" s="24"/>
      <c r="ACC15" s="24"/>
      <c r="ACD15" s="24"/>
      <c r="ACE15" s="24"/>
      <c r="ACF15" s="24"/>
      <c r="ACG15" s="24"/>
      <c r="ACH15" s="24"/>
      <c r="ACI15" s="24"/>
      <c r="ACJ15" s="24"/>
      <c r="ACK15" s="24"/>
      <c r="ACL15" s="24"/>
      <c r="ACM15" s="24"/>
      <c r="ACN15" s="24"/>
      <c r="ACO15" s="24"/>
      <c r="ACP15" s="24"/>
      <c r="ACQ15" s="24"/>
      <c r="ACR15" s="24"/>
      <c r="ACS15" s="24"/>
      <c r="ACT15" s="24"/>
      <c r="ACU15" s="24"/>
      <c r="ACV15" s="24"/>
      <c r="ACW15" s="24"/>
      <c r="ACX15" s="24"/>
      <c r="ACY15" s="24"/>
      <c r="ACZ15" s="24"/>
      <c r="ADA15" s="24"/>
      <c r="ADB15" s="24"/>
      <c r="ADC15" s="24"/>
      <c r="ADD15" s="24"/>
      <c r="ADE15" s="24"/>
      <c r="ADF15" s="24"/>
      <c r="ADG15" s="24"/>
      <c r="ADH15" s="24"/>
      <c r="ADI15" s="24"/>
      <c r="ADJ15" s="24"/>
      <c r="ADK15" s="24"/>
      <c r="ADL15" s="24"/>
      <c r="ADM15" s="24"/>
      <c r="ADN15" s="24"/>
      <c r="ADO15" s="24"/>
      <c r="ADP15" s="24"/>
      <c r="ADQ15" s="24"/>
      <c r="ADR15" s="24"/>
      <c r="ADS15" s="24"/>
      <c r="ADT15" s="24"/>
      <c r="ADU15" s="24"/>
      <c r="ADV15" s="24"/>
      <c r="ADW15" s="24"/>
      <c r="ADX15" s="24"/>
      <c r="ADY15" s="24"/>
      <c r="ADZ15" s="24"/>
      <c r="AEA15" s="24"/>
      <c r="AEB15" s="24"/>
      <c r="AEC15" s="24"/>
      <c r="AED15" s="24"/>
      <c r="AEE15" s="24"/>
      <c r="AEF15" s="24"/>
      <c r="AEG15" s="24"/>
      <c r="AEH15" s="24"/>
      <c r="AEI15" s="24"/>
      <c r="AEJ15" s="24"/>
      <c r="AEK15" s="24"/>
      <c r="AEL15" s="24"/>
      <c r="AEM15" s="24"/>
      <c r="AEN15" s="24"/>
      <c r="AEO15" s="24"/>
      <c r="AEP15" s="24"/>
      <c r="AEQ15" s="24"/>
      <c r="AER15" s="24"/>
      <c r="AES15" s="24"/>
      <c r="AET15" s="24"/>
      <c r="AEU15" s="24"/>
      <c r="AEV15" s="24"/>
      <c r="AEW15" s="24"/>
      <c r="AEX15" s="24"/>
      <c r="AEY15" s="24"/>
      <c r="AEZ15" s="24"/>
      <c r="AFA15" s="24"/>
      <c r="AFB15" s="24"/>
      <c r="AFC15" s="24"/>
      <c r="AFD15" s="24"/>
      <c r="AFE15" s="24"/>
      <c r="AFF15" s="24"/>
      <c r="AFG15" s="24"/>
      <c r="AFH15" s="24"/>
      <c r="AFI15" s="24"/>
      <c r="AFJ15" s="24"/>
      <c r="AFK15" s="24"/>
      <c r="AFL15" s="24"/>
      <c r="AFM15" s="24"/>
      <c r="AFN15" s="24"/>
      <c r="AFO15" s="24"/>
      <c r="AFP15" s="24"/>
      <c r="AFQ15" s="24"/>
      <c r="AFR15" s="24"/>
      <c r="AFS15" s="24"/>
      <c r="AFT15" s="24"/>
      <c r="AFU15" s="24"/>
      <c r="AFV15" s="24"/>
      <c r="AFW15" s="24"/>
      <c r="AFX15" s="24"/>
      <c r="AFY15" s="24"/>
      <c r="AFZ15" s="24"/>
      <c r="AGA15" s="24"/>
      <c r="AGB15" s="24"/>
      <c r="AGC15" s="24"/>
      <c r="AGD15" s="24"/>
      <c r="AGE15" s="24"/>
      <c r="AGF15" s="24"/>
      <c r="AGG15" s="24"/>
      <c r="AGH15" s="24"/>
      <c r="AGI15" s="24"/>
      <c r="AGJ15" s="24"/>
      <c r="AGK15" s="24"/>
      <c r="AGL15" s="24"/>
      <c r="AGM15" s="24"/>
      <c r="AGN15" s="24"/>
      <c r="AGO15" s="24"/>
      <c r="AGP15" s="24"/>
      <c r="AGQ15" s="24"/>
      <c r="AGR15" s="24"/>
      <c r="AGS15" s="24"/>
      <c r="AGT15" s="24"/>
      <c r="AGU15" s="24"/>
      <c r="AGV15" s="24"/>
      <c r="AGW15" s="24"/>
      <c r="AGX15" s="24"/>
      <c r="AGY15" s="24"/>
      <c r="AGZ15" s="24"/>
      <c r="AHA15" s="24"/>
      <c r="AHB15" s="24"/>
      <c r="AHC15" s="24"/>
      <c r="AHD15" s="24"/>
      <c r="AHE15" s="24"/>
      <c r="AHF15" s="24"/>
      <c r="AHG15" s="24"/>
      <c r="AHH15" s="24"/>
      <c r="AHI15" s="24"/>
      <c r="AHJ15" s="24"/>
      <c r="AHK15" s="24"/>
      <c r="AHL15" s="24"/>
      <c r="AHM15" s="24"/>
      <c r="AHN15" s="24"/>
      <c r="AHO15" s="24"/>
      <c r="AHP15" s="24"/>
      <c r="AHQ15" s="24"/>
      <c r="AHR15" s="24"/>
      <c r="AHS15" s="24"/>
      <c r="AHT15" s="24"/>
      <c r="AHU15" s="24"/>
      <c r="AHV15" s="24"/>
      <c r="AHW15" s="24"/>
      <c r="AHX15" s="24"/>
      <c r="AHY15" s="24"/>
      <c r="AHZ15" s="24"/>
      <c r="AIA15" s="24"/>
      <c r="AIB15" s="24"/>
      <c r="AIC15" s="24"/>
      <c r="AID15" s="24"/>
      <c r="AIE15" s="24"/>
      <c r="AIF15" s="24"/>
      <c r="AIG15" s="24"/>
      <c r="AIH15" s="24"/>
      <c r="AII15" s="24"/>
      <c r="AIJ15" s="24"/>
      <c r="AIK15" s="24"/>
      <c r="AIL15" s="24"/>
      <c r="AIM15" s="24"/>
      <c r="AIN15" s="24"/>
      <c r="AIO15" s="24"/>
      <c r="AIP15" s="24"/>
      <c r="AIQ15" s="24"/>
      <c r="AIR15" s="24"/>
      <c r="AIS15" s="24"/>
      <c r="AIT15" s="24"/>
      <c r="AIU15" s="24"/>
      <c r="AIV15" s="24"/>
      <c r="AIW15" s="24"/>
      <c r="AIX15" s="24"/>
      <c r="AIY15" s="24"/>
      <c r="AIZ15" s="24"/>
      <c r="AJA15" s="24"/>
      <c r="AJB15" s="24"/>
      <c r="AJC15" s="24"/>
      <c r="AJD15" s="24"/>
      <c r="AJE15" s="24"/>
      <c r="AJF15" s="24"/>
      <c r="AJG15" s="24"/>
      <c r="AJH15" s="24"/>
      <c r="AJI15" s="24"/>
      <c r="AJJ15" s="24"/>
      <c r="AJK15" s="24"/>
      <c r="AJL15" s="24"/>
      <c r="AJM15" s="24"/>
      <c r="AJN15" s="24"/>
      <c r="AJO15" s="24"/>
      <c r="AJP15" s="24"/>
      <c r="AJQ15" s="24"/>
      <c r="AJR15" s="24"/>
      <c r="AJS15" s="24"/>
      <c r="AJT15" s="24"/>
      <c r="AJU15" s="24"/>
      <c r="AJV15" s="24"/>
      <c r="AJW15" s="24"/>
      <c r="AJX15" s="24"/>
      <c r="AJY15" s="24"/>
      <c r="AJZ15" s="24"/>
      <c r="AKA15" s="24"/>
      <c r="AKB15" s="24"/>
      <c r="AKC15" s="24"/>
      <c r="AKD15" s="24"/>
      <c r="AKE15" s="24"/>
      <c r="AKF15" s="24"/>
      <c r="AKG15" s="24"/>
      <c r="AKH15" s="24"/>
      <c r="AKI15" s="24"/>
      <c r="AKJ15" s="24"/>
      <c r="AKK15" s="24"/>
      <c r="AKL15" s="24"/>
      <c r="AKM15" s="24"/>
      <c r="AKN15" s="24"/>
      <c r="AKO15" s="24"/>
      <c r="AKP15" s="24"/>
      <c r="AKQ15" s="24"/>
      <c r="AKR15" s="24"/>
      <c r="AKS15" s="24"/>
      <c r="AKT15" s="24"/>
      <c r="AKU15" s="24"/>
      <c r="AKV15" s="24"/>
      <c r="AKW15" s="24"/>
      <c r="AKX15" s="24"/>
      <c r="AKY15" s="24"/>
      <c r="AKZ15" s="24"/>
      <c r="ALA15" s="24"/>
      <c r="ALB15" s="24"/>
      <c r="ALC15" s="24"/>
      <c r="ALD15" s="24"/>
      <c r="ALE15" s="24"/>
      <c r="ALF15" s="24"/>
      <c r="ALG15" s="24"/>
      <c r="ALH15" s="24"/>
      <c r="ALI15" s="24"/>
      <c r="ALJ15" s="24"/>
      <c r="ALK15" s="24"/>
      <c r="ALL15" s="24"/>
      <c r="ALM15" s="24"/>
      <c r="ALN15" s="24"/>
      <c r="ALO15" s="24"/>
      <c r="ALP15" s="24"/>
      <c r="ALQ15" s="24"/>
      <c r="ALR15" s="24"/>
      <c r="ALS15" s="24"/>
      <c r="ALT15" s="24"/>
      <c r="ALU15" s="24"/>
      <c r="ALV15" s="24"/>
      <c r="ALW15" s="24"/>
      <c r="ALX15" s="24"/>
      <c r="ALY15" s="24"/>
      <c r="ALZ15" s="24"/>
      <c r="AMA15" s="24"/>
      <c r="AMB15" s="24"/>
      <c r="AMC15" s="24"/>
      <c r="AMD15" s="24"/>
      <c r="AME15" s="24"/>
      <c r="AMF15" s="24"/>
      <c r="AMG15" s="24"/>
      <c r="AMH15" s="24"/>
      <c r="AMI15" s="24"/>
      <c r="AMJ15" s="24"/>
      <c r="AMK15" s="24"/>
      <c r="AML15" s="24"/>
      <c r="AMM15" s="24"/>
      <c r="AMN15" s="24"/>
      <c r="AMO15" s="24"/>
      <c r="AMP15" s="24"/>
      <c r="AMQ15" s="24"/>
      <c r="AMR15" s="24"/>
      <c r="AMS15" s="24"/>
      <c r="AMT15" s="24"/>
      <c r="AMU15" s="24"/>
      <c r="AMV15" s="24"/>
      <c r="AMW15" s="24"/>
      <c r="AMX15" s="24"/>
      <c r="AMY15" s="24"/>
      <c r="AMZ15" s="24"/>
      <c r="ANA15" s="24"/>
      <c r="ANB15" s="24"/>
      <c r="ANC15" s="24"/>
      <c r="AND15" s="24"/>
      <c r="ANE15" s="24"/>
      <c r="ANF15" s="24"/>
      <c r="ANG15" s="24"/>
      <c r="ANH15" s="24"/>
      <c r="ANI15" s="24"/>
      <c r="ANJ15" s="24"/>
      <c r="ANK15" s="24"/>
      <c r="ANL15" s="24"/>
      <c r="ANM15" s="24"/>
      <c r="ANN15" s="24"/>
      <c r="ANO15" s="24"/>
      <c r="ANP15" s="24"/>
      <c r="ANQ15" s="24"/>
      <c r="ANR15" s="24"/>
      <c r="ANS15" s="24"/>
      <c r="ANT15" s="24"/>
      <c r="ANU15" s="24"/>
      <c r="ANV15" s="24"/>
      <c r="ANW15" s="24"/>
      <c r="ANX15" s="24"/>
      <c r="ANY15" s="24"/>
      <c r="ANZ15" s="24"/>
      <c r="AOA15" s="24"/>
      <c r="AOB15" s="24"/>
      <c r="AOC15" s="24"/>
      <c r="AOD15" s="24"/>
      <c r="AOE15" s="24"/>
      <c r="AOF15" s="24"/>
      <c r="AOG15" s="24"/>
      <c r="AOH15" s="24"/>
      <c r="AOI15" s="24"/>
      <c r="AOJ15" s="24"/>
      <c r="AOK15" s="24"/>
      <c r="AOL15" s="24"/>
      <c r="AOM15" s="24"/>
      <c r="AON15" s="24"/>
      <c r="AOO15" s="24"/>
      <c r="AOP15" s="24"/>
      <c r="AOQ15" s="24"/>
      <c r="AOR15" s="24"/>
      <c r="AOS15" s="24"/>
      <c r="AOT15" s="24"/>
      <c r="AOU15" s="24"/>
      <c r="AOV15" s="24"/>
      <c r="AOW15" s="24"/>
      <c r="AOX15" s="24"/>
      <c r="AOY15" s="24"/>
      <c r="AOZ15" s="24"/>
      <c r="APA15" s="24"/>
      <c r="APB15" s="24"/>
      <c r="APC15" s="24"/>
      <c r="APD15" s="24"/>
      <c r="APE15" s="24"/>
      <c r="APF15" s="24"/>
      <c r="APG15" s="24"/>
      <c r="APH15" s="24"/>
      <c r="API15" s="24"/>
      <c r="APJ15" s="24"/>
      <c r="APK15" s="24"/>
      <c r="APL15" s="24"/>
      <c r="APM15" s="24"/>
      <c r="APN15" s="24"/>
      <c r="APO15" s="24"/>
      <c r="APP15" s="24"/>
      <c r="APQ15" s="24"/>
      <c r="APR15" s="24"/>
      <c r="APS15" s="24"/>
      <c r="APT15" s="24"/>
      <c r="APU15" s="24"/>
      <c r="APV15" s="24"/>
      <c r="APW15" s="24"/>
      <c r="APX15" s="24"/>
      <c r="APY15" s="24"/>
      <c r="APZ15" s="24"/>
      <c r="AQA15" s="24"/>
      <c r="AQB15" s="24"/>
      <c r="AQC15" s="24"/>
      <c r="AQD15" s="24"/>
      <c r="AQE15" s="24"/>
      <c r="AQF15" s="24"/>
      <c r="AQG15" s="24"/>
      <c r="AQH15" s="24"/>
      <c r="AQI15" s="24"/>
      <c r="AQJ15" s="24"/>
      <c r="AQK15" s="24"/>
      <c r="AQL15" s="24"/>
      <c r="AQM15" s="24"/>
      <c r="AQN15" s="24"/>
      <c r="AQO15" s="24"/>
      <c r="AQP15" s="24"/>
      <c r="AQQ15" s="24"/>
      <c r="AQR15" s="24"/>
      <c r="AQS15" s="24"/>
      <c r="AQT15" s="24"/>
      <c r="AQU15" s="24"/>
      <c r="AQV15" s="24"/>
      <c r="AQW15" s="24"/>
      <c r="AQX15" s="24"/>
      <c r="AQY15" s="24"/>
      <c r="AQZ15" s="24"/>
      <c r="ARA15" s="24"/>
      <c r="ARB15" s="24"/>
      <c r="ARC15" s="24"/>
      <c r="ARD15" s="24"/>
      <c r="ARE15" s="24"/>
      <c r="ARF15" s="24"/>
      <c r="ARG15" s="24"/>
      <c r="ARH15" s="24"/>
      <c r="ARI15" s="24"/>
      <c r="ARJ15" s="24"/>
      <c r="ARK15" s="24"/>
      <c r="ARL15" s="24"/>
      <c r="ARM15" s="24"/>
      <c r="ARN15" s="24"/>
      <c r="ARO15" s="24"/>
      <c r="ARP15" s="24"/>
      <c r="ARQ15" s="24"/>
      <c r="ARR15" s="24"/>
      <c r="ARS15" s="24"/>
      <c r="ART15" s="24"/>
      <c r="ARU15" s="24"/>
      <c r="ARV15" s="24"/>
      <c r="ARW15" s="24"/>
      <c r="ARX15" s="24"/>
      <c r="ARY15" s="24"/>
      <c r="ARZ15" s="24"/>
      <c r="ASA15" s="24"/>
      <c r="ASB15" s="24"/>
      <c r="ASC15" s="24"/>
      <c r="ASD15" s="24"/>
      <c r="ASE15" s="24"/>
      <c r="ASF15" s="24"/>
      <c r="ASG15" s="24"/>
      <c r="ASH15" s="24"/>
      <c r="ASI15" s="24"/>
      <c r="ASJ15" s="24"/>
      <c r="ASK15" s="24"/>
      <c r="ASL15" s="24"/>
      <c r="ASM15" s="24"/>
      <c r="ASN15" s="24"/>
      <c r="ASO15" s="24"/>
      <c r="ASP15" s="24"/>
      <c r="ASQ15" s="24"/>
      <c r="ASR15" s="24"/>
      <c r="ASS15" s="24"/>
      <c r="AST15" s="24"/>
      <c r="ASU15" s="24"/>
      <c r="ASV15" s="24"/>
      <c r="ASW15" s="24"/>
      <c r="ASX15" s="24"/>
      <c r="ASY15" s="24"/>
      <c r="ASZ15" s="24"/>
      <c r="ATA15" s="24"/>
      <c r="ATB15" s="24"/>
      <c r="ATC15" s="24"/>
      <c r="ATD15" s="24"/>
      <c r="ATE15" s="24"/>
      <c r="ATF15" s="24"/>
      <c r="ATG15" s="24"/>
      <c r="ATH15" s="24"/>
      <c r="ATI15" s="24"/>
      <c r="ATJ15" s="24"/>
      <c r="ATK15" s="24"/>
      <c r="ATL15" s="24"/>
      <c r="ATM15" s="24"/>
      <c r="ATN15" s="24"/>
      <c r="ATO15" s="24"/>
      <c r="ATP15" s="24"/>
      <c r="ATQ15" s="24"/>
      <c r="ATR15" s="24"/>
      <c r="ATS15" s="24"/>
      <c r="ATT15" s="24"/>
      <c r="ATU15" s="24"/>
      <c r="ATV15" s="24"/>
      <c r="ATW15" s="24"/>
      <c r="ATX15" s="24"/>
      <c r="ATY15" s="24"/>
      <c r="ATZ15" s="24"/>
      <c r="AUA15" s="24"/>
      <c r="AUB15" s="24"/>
      <c r="AUC15" s="24"/>
      <c r="AUD15" s="24"/>
      <c r="AUE15" s="24"/>
      <c r="AUF15" s="24"/>
      <c r="AUG15" s="24"/>
      <c r="AUH15" s="24"/>
      <c r="AUI15" s="24"/>
      <c r="AUJ15" s="24"/>
      <c r="AUK15" s="24"/>
      <c r="AUL15" s="24"/>
      <c r="AUM15" s="24"/>
      <c r="AUN15" s="24"/>
      <c r="AUO15" s="24"/>
      <c r="AUP15" s="24"/>
      <c r="AUQ15" s="24"/>
      <c r="AUR15" s="24"/>
      <c r="AUS15" s="24"/>
      <c r="AUT15" s="24"/>
      <c r="AUU15" s="24"/>
      <c r="AUV15" s="24"/>
      <c r="AUW15" s="24"/>
      <c r="AUX15" s="24"/>
      <c r="AUY15" s="24"/>
      <c r="AUZ15" s="24"/>
      <c r="AVA15" s="24"/>
      <c r="AVB15" s="24"/>
      <c r="AVC15" s="24"/>
      <c r="AVD15" s="24"/>
      <c r="AVE15" s="24"/>
      <c r="AVF15" s="24"/>
      <c r="AVG15" s="24"/>
      <c r="AVH15" s="24"/>
      <c r="AVI15" s="24"/>
      <c r="AVJ15" s="24"/>
      <c r="AVK15" s="24"/>
      <c r="AVL15" s="24"/>
      <c r="AVM15" s="24"/>
      <c r="AVN15" s="24"/>
      <c r="AVO15" s="24"/>
      <c r="AVP15" s="24"/>
      <c r="AVQ15" s="24"/>
      <c r="AVR15" s="24"/>
      <c r="AVS15" s="24"/>
      <c r="AVT15" s="24"/>
      <c r="AVU15" s="24"/>
      <c r="AVV15" s="24"/>
      <c r="AVW15" s="24"/>
      <c r="AVX15" s="24"/>
      <c r="AVY15" s="24"/>
      <c r="AVZ15" s="24"/>
      <c r="AWA15" s="24"/>
      <c r="AWB15" s="24"/>
      <c r="AWC15" s="24"/>
      <c r="AWD15" s="24"/>
      <c r="AWE15" s="24"/>
      <c r="AWF15" s="24"/>
      <c r="AWG15" s="24"/>
      <c r="AWH15" s="24"/>
      <c r="AWI15" s="24"/>
      <c r="AWJ15" s="24"/>
      <c r="AWK15" s="24"/>
      <c r="AWL15" s="24"/>
      <c r="AWM15" s="24"/>
      <c r="AWN15" s="24"/>
      <c r="AWO15" s="24"/>
      <c r="AWP15" s="24"/>
      <c r="AWQ15" s="24"/>
      <c r="AWR15" s="24"/>
      <c r="AWS15" s="24"/>
      <c r="AWT15" s="24"/>
      <c r="AWU15" s="24"/>
      <c r="AWV15" s="24"/>
      <c r="AWW15" s="24"/>
      <c r="AWX15" s="24"/>
      <c r="AWY15" s="24"/>
      <c r="AWZ15" s="24"/>
      <c r="AXA15" s="24"/>
      <c r="AXB15" s="24"/>
      <c r="AXC15" s="24"/>
      <c r="AXD15" s="24"/>
      <c r="AXE15" s="24"/>
      <c r="AXF15" s="24"/>
      <c r="AXG15" s="24"/>
      <c r="AXH15" s="24"/>
      <c r="AXI15" s="24"/>
      <c r="AXJ15" s="24"/>
      <c r="AXK15" s="24"/>
      <c r="AXL15" s="24"/>
      <c r="AXM15" s="24"/>
      <c r="AXN15" s="24"/>
      <c r="AXO15" s="24"/>
      <c r="AXP15" s="24"/>
      <c r="AXQ15" s="24"/>
      <c r="AXR15" s="24"/>
      <c r="AXS15" s="24"/>
      <c r="AXT15" s="24"/>
      <c r="AXU15" s="24"/>
      <c r="AXV15" s="24"/>
      <c r="AXW15" s="24"/>
      <c r="AXX15" s="24"/>
      <c r="AXY15" s="24"/>
      <c r="AXZ15" s="24"/>
      <c r="AYA15" s="24"/>
      <c r="AYB15" s="24"/>
      <c r="AYC15" s="24"/>
      <c r="AYD15" s="24"/>
      <c r="AYE15" s="24"/>
      <c r="AYF15" s="24"/>
      <c r="AYG15" s="24"/>
      <c r="AYH15" s="24"/>
      <c r="AYI15" s="24"/>
      <c r="AYJ15" s="24"/>
      <c r="AYK15" s="24"/>
      <c r="AYL15" s="24"/>
      <c r="AYM15" s="24"/>
      <c r="AYN15" s="24"/>
      <c r="AYO15" s="24"/>
      <c r="AYP15" s="24"/>
      <c r="AYQ15" s="24"/>
      <c r="AYR15" s="24"/>
      <c r="AYS15" s="24"/>
      <c r="AYT15" s="24"/>
      <c r="AYU15" s="24"/>
      <c r="AYV15" s="24"/>
      <c r="AYW15" s="24"/>
      <c r="AYX15" s="24"/>
      <c r="AYY15" s="24"/>
      <c r="AYZ15" s="24"/>
      <c r="AZA15" s="24"/>
      <c r="AZB15" s="24"/>
      <c r="AZC15" s="24"/>
      <c r="AZD15" s="24"/>
      <c r="AZE15" s="24"/>
      <c r="AZF15" s="24"/>
      <c r="AZG15" s="24"/>
      <c r="AZH15" s="24"/>
      <c r="AZI15" s="24"/>
      <c r="AZJ15" s="24"/>
      <c r="AZK15" s="24"/>
      <c r="AZL15" s="24"/>
      <c r="AZM15" s="24"/>
      <c r="AZN15" s="24"/>
      <c r="AZO15" s="24"/>
      <c r="AZP15" s="24"/>
      <c r="AZQ15" s="24"/>
      <c r="AZR15" s="24"/>
      <c r="AZS15" s="24"/>
      <c r="AZT15" s="24"/>
      <c r="AZU15" s="24"/>
      <c r="AZV15" s="24"/>
      <c r="AZW15" s="24"/>
      <c r="AZX15" s="24"/>
      <c r="AZY15" s="24"/>
      <c r="AZZ15" s="24"/>
      <c r="BAA15" s="24"/>
      <c r="BAB15" s="24"/>
      <c r="BAC15" s="24"/>
      <c r="BAD15" s="24"/>
      <c r="BAE15" s="24"/>
      <c r="BAF15" s="24"/>
      <c r="BAG15" s="24"/>
      <c r="BAH15" s="24"/>
      <c r="BAI15" s="24"/>
      <c r="BAJ15" s="24"/>
      <c r="BAK15" s="24"/>
      <c r="BAL15" s="24"/>
      <c r="BAM15" s="24"/>
      <c r="BAN15" s="24"/>
      <c r="BAO15" s="24"/>
      <c r="BAP15" s="24"/>
    </row>
    <row r="16" spans="1:1394" s="19" customFormat="1" x14ac:dyDescent="0.25">
      <c r="A16" s="19" t="str">
        <f>IF(YEAR(G16)=2024,#REF!,"")</f>
        <v/>
      </c>
      <c r="B16" s="19" t="str">
        <f>IF(YEAR(G16)=2025,#REF!,"")</f>
        <v/>
      </c>
      <c r="C16" s="19" t="str">
        <f t="shared" si="0"/>
        <v>Afternoon44934</v>
      </c>
      <c r="D16" s="19" t="str">
        <f>IF('by region'!$C$2="Any","Any",'Turf only'!V16)&amp;M16&amp;IF('by region'!$I$2="Any","Any",N16)&amp;G16</f>
        <v>AnyJumpAny44934</v>
      </c>
      <c r="E16" s="19" t="e">
        <f>IF(I16=#REF!,'Turf only'!G16,"")</f>
        <v>#REF!</v>
      </c>
      <c r="F16" s="19" t="e">
        <f t="shared" si="1"/>
        <v>#REF!</v>
      </c>
      <c r="G16" s="15">
        <v>44934</v>
      </c>
      <c r="H16" s="16" t="s">
        <v>40</v>
      </c>
      <c r="I16" s="16" t="s">
        <v>54</v>
      </c>
      <c r="J16" s="16" t="s">
        <v>9</v>
      </c>
      <c r="K16" s="14" t="s">
        <v>24</v>
      </c>
      <c r="L16" s="14" t="s">
        <v>19</v>
      </c>
      <c r="M16" s="16" t="s">
        <v>12</v>
      </c>
      <c r="N16" s="16" t="s">
        <v>13</v>
      </c>
      <c r="O16" s="16" t="s">
        <v>21</v>
      </c>
      <c r="P16" s="23">
        <f t="shared" si="2"/>
        <v>1</v>
      </c>
      <c r="Q16" s="23" cm="1">
        <f t="array" ref="Q16">SUMPRODUCT(($G$2:$G$2765=G16)*(P16&gt;$P$2:$P$2765))+1</f>
        <v>1</v>
      </c>
      <c r="R16" s="23" t="e">
        <f>(Q16*100000)+#REF!</f>
        <v>#REF!</v>
      </c>
      <c r="S16" s="19" t="e" cm="1">
        <f t="array" ref="S16">SUMPRODUCT(($G$2:$G$2765=G16)*(R16&gt;$R$2:$R$2765))+1</f>
        <v>#REF!</v>
      </c>
      <c r="T16" s="19" t="str">
        <f t="shared" si="3"/>
        <v xml:space="preserve">Chepstow </v>
      </c>
      <c r="U16" s="19">
        <v>0</v>
      </c>
      <c r="V16" s="19" t="s">
        <v>19</v>
      </c>
      <c r="W16" s="19">
        <f t="shared" si="4"/>
        <v>2023</v>
      </c>
      <c r="X16" s="24"/>
      <c r="Y16" s="24"/>
      <c r="Z16" s="24"/>
      <c r="AA16" s="24"/>
      <c r="AB16" s="24"/>
      <c r="AC16" s="24"/>
      <c r="AD16" s="24"/>
      <c r="AE16" s="24"/>
      <c r="AF16" s="24"/>
      <c r="AG16" s="24"/>
      <c r="AH16" s="24"/>
      <c r="AI16" s="24"/>
      <c r="AJ16" s="24"/>
      <c r="AK16" s="24"/>
      <c r="AL16" s="24"/>
      <c r="AM16" s="24"/>
      <c r="AN16" s="24"/>
      <c r="AO16" s="24"/>
      <c r="AP16" s="24"/>
      <c r="AQ16" s="24"/>
      <c r="AR16" s="24"/>
      <c r="AS16" s="24"/>
      <c r="AT16" s="24"/>
      <c r="AU16" s="24"/>
      <c r="AV16" s="24"/>
      <c r="AW16" s="24"/>
      <c r="AX16" s="24"/>
      <c r="AY16" s="24"/>
      <c r="AZ16" s="24"/>
      <c r="BA16" s="24"/>
      <c r="BB16" s="24"/>
      <c r="BC16" s="24"/>
      <c r="BD16" s="24"/>
      <c r="BE16" s="24"/>
      <c r="BF16" s="24"/>
      <c r="BG16" s="24"/>
      <c r="BH16" s="24"/>
      <c r="BI16" s="24"/>
      <c r="BJ16" s="24"/>
      <c r="BK16" s="24"/>
      <c r="BL16" s="24"/>
      <c r="BM16" s="24"/>
      <c r="BN16" s="24"/>
      <c r="BO16" s="24"/>
      <c r="BP16" s="24"/>
      <c r="BQ16" s="24"/>
      <c r="BR16" s="24"/>
      <c r="BS16" s="24"/>
      <c r="BT16" s="24"/>
      <c r="BU16" s="24"/>
      <c r="BV16" s="24"/>
      <c r="BW16" s="24"/>
      <c r="BX16" s="24"/>
      <c r="BY16" s="24"/>
      <c r="BZ16" s="24"/>
      <c r="CA16" s="24"/>
      <c r="CB16" s="24"/>
      <c r="CC16" s="24"/>
      <c r="CD16" s="24"/>
      <c r="CE16" s="24"/>
      <c r="CF16" s="24"/>
      <c r="CG16" s="24"/>
      <c r="CH16" s="24"/>
      <c r="CI16" s="24"/>
      <c r="CJ16" s="24"/>
      <c r="CK16" s="24"/>
      <c r="CL16" s="24"/>
      <c r="CM16" s="24"/>
      <c r="CN16" s="24"/>
      <c r="CO16" s="24"/>
      <c r="CP16" s="24"/>
      <c r="CQ16" s="24"/>
      <c r="CR16" s="24"/>
      <c r="CS16" s="24"/>
      <c r="CT16" s="24"/>
      <c r="CU16" s="24"/>
      <c r="CV16" s="24"/>
      <c r="CW16" s="24"/>
      <c r="CX16" s="24"/>
      <c r="CY16" s="24"/>
      <c r="CZ16" s="24"/>
      <c r="DA16" s="24"/>
      <c r="DB16" s="24"/>
      <c r="DC16" s="24"/>
      <c r="DD16" s="24"/>
      <c r="DE16" s="24"/>
      <c r="DF16" s="24"/>
      <c r="DG16" s="24"/>
      <c r="DH16" s="24"/>
      <c r="DI16" s="24"/>
      <c r="DJ16" s="24"/>
      <c r="DK16" s="24"/>
      <c r="DL16" s="24"/>
      <c r="DM16" s="24"/>
      <c r="DN16" s="24"/>
      <c r="DO16" s="24"/>
      <c r="DP16" s="24"/>
      <c r="DQ16" s="24"/>
      <c r="DR16" s="24"/>
      <c r="DS16" s="24"/>
      <c r="DT16" s="24"/>
      <c r="DU16" s="24"/>
      <c r="DV16" s="24"/>
      <c r="DW16" s="24"/>
      <c r="DX16" s="24"/>
      <c r="DY16" s="24"/>
      <c r="DZ16" s="24"/>
      <c r="EA16" s="24"/>
      <c r="EB16" s="24"/>
      <c r="EC16" s="24"/>
      <c r="ED16" s="24"/>
      <c r="EE16" s="24"/>
      <c r="EF16" s="24"/>
      <c r="EG16" s="24"/>
      <c r="EH16" s="24"/>
      <c r="EI16" s="24"/>
      <c r="EJ16" s="24"/>
      <c r="EK16" s="24"/>
      <c r="EL16" s="24"/>
      <c r="EM16" s="24"/>
      <c r="EN16" s="24"/>
      <c r="EO16" s="24"/>
      <c r="EP16" s="24"/>
      <c r="EQ16" s="24"/>
      <c r="ER16" s="24"/>
      <c r="ES16" s="24"/>
      <c r="ET16" s="24"/>
      <c r="EU16" s="24"/>
      <c r="EV16" s="24"/>
      <c r="EW16" s="24"/>
      <c r="EX16" s="24"/>
      <c r="EY16" s="24"/>
      <c r="EZ16" s="24"/>
      <c r="FA16" s="24"/>
      <c r="FB16" s="24"/>
      <c r="FC16" s="24"/>
      <c r="FD16" s="24"/>
      <c r="FE16" s="24"/>
      <c r="FF16" s="24"/>
      <c r="FG16" s="24"/>
      <c r="FH16" s="24"/>
      <c r="FI16" s="24"/>
      <c r="FJ16" s="24"/>
      <c r="FK16" s="24"/>
      <c r="FL16" s="24"/>
      <c r="FM16" s="24"/>
      <c r="FN16" s="24"/>
      <c r="FO16" s="24"/>
      <c r="FP16" s="24"/>
      <c r="FQ16" s="24"/>
      <c r="FR16" s="24"/>
      <c r="FS16" s="24"/>
      <c r="FT16" s="24"/>
      <c r="FU16" s="24"/>
      <c r="FV16" s="24"/>
      <c r="FW16" s="24"/>
      <c r="FX16" s="24"/>
      <c r="FY16" s="24"/>
      <c r="FZ16" s="24"/>
      <c r="GA16" s="24"/>
      <c r="GB16" s="24"/>
      <c r="GC16" s="24"/>
      <c r="GD16" s="24"/>
      <c r="GE16" s="24"/>
      <c r="GF16" s="24"/>
      <c r="GG16" s="24"/>
      <c r="GH16" s="24"/>
      <c r="GI16" s="24"/>
      <c r="GJ16" s="24"/>
      <c r="GK16" s="24"/>
      <c r="GL16" s="24"/>
      <c r="GM16" s="24"/>
      <c r="GN16" s="24"/>
      <c r="GO16" s="24"/>
      <c r="GP16" s="24"/>
      <c r="GQ16" s="24"/>
      <c r="GR16" s="24"/>
      <c r="GS16" s="24"/>
      <c r="GT16" s="24"/>
      <c r="GU16" s="24"/>
      <c r="GV16" s="24"/>
      <c r="GW16" s="24"/>
      <c r="GX16" s="24"/>
      <c r="GY16" s="24"/>
      <c r="GZ16" s="24"/>
      <c r="HA16" s="24"/>
      <c r="HB16" s="24"/>
      <c r="HC16" s="24"/>
      <c r="HD16" s="24"/>
      <c r="HE16" s="24"/>
      <c r="HF16" s="24"/>
      <c r="HG16" s="24"/>
      <c r="HH16" s="24"/>
      <c r="HI16" s="24"/>
      <c r="HJ16" s="24"/>
      <c r="HK16" s="24"/>
      <c r="HL16" s="24"/>
      <c r="HM16" s="24"/>
      <c r="HN16" s="24"/>
      <c r="HO16" s="24"/>
      <c r="HP16" s="24"/>
      <c r="HQ16" s="24"/>
      <c r="HR16" s="24"/>
      <c r="HS16" s="24"/>
      <c r="HT16" s="24"/>
      <c r="HU16" s="24"/>
      <c r="HV16" s="24"/>
      <c r="HW16" s="24"/>
      <c r="HX16" s="24"/>
      <c r="HY16" s="24"/>
      <c r="HZ16" s="24"/>
      <c r="IA16" s="24"/>
      <c r="IB16" s="24"/>
      <c r="IC16" s="24"/>
      <c r="ID16" s="24"/>
      <c r="IE16" s="24"/>
      <c r="IF16" s="24"/>
      <c r="IG16" s="24"/>
      <c r="IH16" s="24"/>
      <c r="II16" s="24"/>
      <c r="IJ16" s="24"/>
      <c r="IK16" s="24"/>
      <c r="IL16" s="24"/>
      <c r="IM16" s="24"/>
      <c r="IN16" s="24"/>
      <c r="IO16" s="24"/>
      <c r="IP16" s="24"/>
      <c r="IQ16" s="24"/>
      <c r="IR16" s="24"/>
      <c r="IS16" s="24"/>
      <c r="IT16" s="24"/>
      <c r="IU16" s="24"/>
      <c r="IV16" s="24"/>
      <c r="IW16" s="24"/>
      <c r="IX16" s="24"/>
      <c r="IY16" s="24"/>
      <c r="IZ16" s="24"/>
      <c r="JA16" s="24"/>
      <c r="JB16" s="24"/>
      <c r="JC16" s="24"/>
      <c r="JD16" s="24"/>
      <c r="JE16" s="24"/>
      <c r="JF16" s="24"/>
      <c r="JG16" s="24"/>
      <c r="JH16" s="24"/>
      <c r="JI16" s="24"/>
      <c r="JJ16" s="24"/>
      <c r="JK16" s="24"/>
      <c r="JL16" s="24"/>
      <c r="JM16" s="24"/>
      <c r="JN16" s="24"/>
      <c r="JO16" s="24"/>
      <c r="JP16" s="24"/>
      <c r="JQ16" s="24"/>
      <c r="JR16" s="24"/>
      <c r="JS16" s="24"/>
      <c r="JT16" s="24"/>
      <c r="JU16" s="24"/>
      <c r="JV16" s="24"/>
      <c r="JW16" s="24"/>
      <c r="JX16" s="24"/>
      <c r="JY16" s="24"/>
      <c r="JZ16" s="24"/>
      <c r="KA16" s="24"/>
      <c r="KB16" s="24"/>
      <c r="KC16" s="24"/>
      <c r="KD16" s="24"/>
      <c r="KE16" s="24"/>
      <c r="KF16" s="24"/>
      <c r="KG16" s="24"/>
      <c r="KH16" s="24"/>
      <c r="KI16" s="24"/>
      <c r="KJ16" s="24"/>
      <c r="KK16" s="24"/>
      <c r="KL16" s="24"/>
      <c r="KM16" s="24"/>
      <c r="KN16" s="24"/>
      <c r="KO16" s="24"/>
      <c r="KP16" s="24"/>
      <c r="KQ16" s="24"/>
      <c r="KR16" s="24"/>
      <c r="KS16" s="24"/>
      <c r="KT16" s="24"/>
      <c r="KU16" s="24"/>
      <c r="KV16" s="24"/>
      <c r="KW16" s="24"/>
      <c r="KX16" s="24"/>
      <c r="KY16" s="24"/>
      <c r="KZ16" s="24"/>
      <c r="LA16" s="24"/>
      <c r="LB16" s="24"/>
      <c r="LC16" s="24"/>
      <c r="LD16" s="24"/>
      <c r="LE16" s="24"/>
      <c r="LF16" s="24"/>
      <c r="LG16" s="24"/>
      <c r="LH16" s="24"/>
      <c r="LI16" s="24"/>
      <c r="LJ16" s="24"/>
      <c r="LK16" s="24"/>
      <c r="LL16" s="24"/>
      <c r="LM16" s="24"/>
      <c r="LN16" s="24"/>
      <c r="LO16" s="24"/>
      <c r="LP16" s="24"/>
      <c r="LQ16" s="24"/>
      <c r="LR16" s="24"/>
      <c r="LS16" s="24"/>
      <c r="LT16" s="24"/>
      <c r="LU16" s="24"/>
      <c r="LV16" s="24"/>
      <c r="LW16" s="24"/>
      <c r="LX16" s="24"/>
      <c r="LY16" s="24"/>
      <c r="LZ16" s="24"/>
      <c r="MA16" s="24"/>
      <c r="MB16" s="24"/>
      <c r="MC16" s="24"/>
      <c r="MD16" s="24"/>
      <c r="ME16" s="24"/>
      <c r="MF16" s="24"/>
      <c r="MG16" s="24"/>
      <c r="MH16" s="24"/>
      <c r="MI16" s="24"/>
      <c r="MJ16" s="24"/>
      <c r="MK16" s="24"/>
      <c r="ML16" s="24"/>
      <c r="MM16" s="24"/>
      <c r="MN16" s="24"/>
      <c r="MO16" s="24"/>
      <c r="MP16" s="24"/>
      <c r="MQ16" s="24"/>
      <c r="MR16" s="24"/>
      <c r="MS16" s="24"/>
      <c r="MT16" s="24"/>
      <c r="MU16" s="24"/>
      <c r="MV16" s="24"/>
      <c r="MW16" s="24"/>
      <c r="MX16" s="24"/>
      <c r="MY16" s="24"/>
      <c r="MZ16" s="24"/>
      <c r="NA16" s="24"/>
      <c r="NB16" s="24"/>
      <c r="NC16" s="24"/>
      <c r="ND16" s="24"/>
      <c r="NE16" s="24"/>
      <c r="NF16" s="24"/>
      <c r="NG16" s="24"/>
      <c r="NH16" s="24"/>
      <c r="NI16" s="24"/>
      <c r="NJ16" s="24"/>
      <c r="NK16" s="24"/>
      <c r="NL16" s="24"/>
      <c r="NM16" s="24"/>
      <c r="NN16" s="24"/>
      <c r="NO16" s="24"/>
      <c r="NP16" s="24"/>
      <c r="NQ16" s="24"/>
      <c r="NR16" s="24"/>
      <c r="NS16" s="24"/>
      <c r="NT16" s="24"/>
      <c r="NU16" s="24"/>
      <c r="NV16" s="24"/>
      <c r="NW16" s="24"/>
      <c r="NX16" s="24"/>
      <c r="NY16" s="24"/>
      <c r="NZ16" s="24"/>
      <c r="OA16" s="24"/>
      <c r="OB16" s="24"/>
      <c r="OC16" s="24"/>
      <c r="OD16" s="24"/>
      <c r="OE16" s="24"/>
      <c r="OF16" s="24"/>
      <c r="OG16" s="24"/>
      <c r="OH16" s="24"/>
      <c r="OI16" s="24"/>
      <c r="OJ16" s="24"/>
      <c r="OK16" s="24"/>
      <c r="OL16" s="24"/>
      <c r="OM16" s="24"/>
      <c r="ON16" s="24"/>
      <c r="OO16" s="24"/>
      <c r="OP16" s="24"/>
      <c r="OQ16" s="24"/>
      <c r="OR16" s="24"/>
      <c r="OS16" s="24"/>
      <c r="OT16" s="24"/>
      <c r="OU16" s="24"/>
      <c r="OV16" s="24"/>
      <c r="OW16" s="24"/>
      <c r="OX16" s="24"/>
      <c r="OY16" s="24"/>
      <c r="OZ16" s="24"/>
      <c r="PA16" s="24"/>
      <c r="PB16" s="24"/>
      <c r="PC16" s="24"/>
      <c r="PD16" s="24"/>
      <c r="PE16" s="24"/>
      <c r="PF16" s="24"/>
      <c r="PG16" s="24"/>
      <c r="PH16" s="24"/>
      <c r="PI16" s="24"/>
      <c r="PJ16" s="24"/>
      <c r="PK16" s="24"/>
      <c r="PL16" s="24"/>
      <c r="PM16" s="24"/>
      <c r="PN16" s="24"/>
      <c r="PO16" s="24"/>
      <c r="PP16" s="24"/>
      <c r="PQ16" s="24"/>
      <c r="PR16" s="24"/>
      <c r="PS16" s="24"/>
      <c r="PT16" s="24"/>
      <c r="PU16" s="24"/>
      <c r="PV16" s="24"/>
      <c r="PW16" s="24"/>
      <c r="PX16" s="24"/>
      <c r="PY16" s="24"/>
      <c r="PZ16" s="24"/>
      <c r="QA16" s="24"/>
      <c r="QB16" s="24"/>
      <c r="QC16" s="24"/>
      <c r="QD16" s="24"/>
      <c r="QE16" s="24"/>
      <c r="QF16" s="24"/>
      <c r="QG16" s="24"/>
      <c r="QH16" s="24"/>
      <c r="QI16" s="24"/>
      <c r="QJ16" s="24"/>
      <c r="QK16" s="24"/>
      <c r="QL16" s="24"/>
      <c r="QM16" s="24"/>
      <c r="QN16" s="24"/>
      <c r="QO16" s="24"/>
      <c r="QP16" s="24"/>
      <c r="QQ16" s="24"/>
      <c r="QR16" s="24"/>
      <c r="QS16" s="24"/>
      <c r="QT16" s="24"/>
      <c r="QU16" s="24"/>
      <c r="QV16" s="24"/>
      <c r="QW16" s="24"/>
      <c r="QX16" s="24"/>
      <c r="QY16" s="24"/>
      <c r="QZ16" s="24"/>
      <c r="RA16" s="24"/>
      <c r="RB16" s="24"/>
      <c r="RC16" s="24"/>
      <c r="RD16" s="24"/>
      <c r="RE16" s="24"/>
      <c r="RF16" s="24"/>
      <c r="RG16" s="24"/>
      <c r="RH16" s="24"/>
      <c r="RI16" s="24"/>
      <c r="RJ16" s="24"/>
      <c r="RK16" s="24"/>
      <c r="RL16" s="24"/>
      <c r="RM16" s="24"/>
      <c r="RN16" s="24"/>
      <c r="RO16" s="24"/>
      <c r="RP16" s="24"/>
      <c r="RQ16" s="24"/>
      <c r="RR16" s="24"/>
      <c r="RS16" s="24"/>
      <c r="RT16" s="24"/>
      <c r="RU16" s="24"/>
      <c r="RV16" s="24"/>
      <c r="RW16" s="24"/>
      <c r="RX16" s="24"/>
      <c r="RY16" s="24"/>
      <c r="RZ16" s="24"/>
      <c r="SA16" s="24"/>
      <c r="SB16" s="24"/>
      <c r="SC16" s="24"/>
      <c r="SD16" s="24"/>
      <c r="SE16" s="24"/>
      <c r="SF16" s="24"/>
      <c r="SG16" s="24"/>
      <c r="SH16" s="24"/>
      <c r="SI16" s="24"/>
      <c r="SJ16" s="24"/>
      <c r="SK16" s="24"/>
      <c r="SL16" s="24"/>
      <c r="SM16" s="24"/>
      <c r="SN16" s="24"/>
      <c r="SO16" s="24"/>
      <c r="SP16" s="24"/>
      <c r="SQ16" s="24"/>
      <c r="SR16" s="24"/>
      <c r="SS16" s="24"/>
      <c r="ST16" s="24"/>
      <c r="SU16" s="24"/>
      <c r="SV16" s="24"/>
      <c r="SW16" s="24"/>
      <c r="SX16" s="24"/>
      <c r="SY16" s="24"/>
      <c r="SZ16" s="24"/>
      <c r="TA16" s="24"/>
      <c r="TB16" s="24"/>
      <c r="TC16" s="24"/>
      <c r="TD16" s="24"/>
      <c r="TE16" s="24"/>
      <c r="TF16" s="24"/>
      <c r="TG16" s="24"/>
      <c r="TH16" s="24"/>
      <c r="TI16" s="24"/>
      <c r="TJ16" s="24"/>
      <c r="TK16" s="24"/>
      <c r="TL16" s="24"/>
      <c r="TM16" s="24"/>
      <c r="TN16" s="24"/>
      <c r="TO16" s="24"/>
      <c r="TP16" s="24"/>
      <c r="TQ16" s="24"/>
      <c r="TR16" s="24"/>
      <c r="TS16" s="24"/>
      <c r="TT16" s="24"/>
      <c r="TU16" s="24"/>
      <c r="TV16" s="24"/>
      <c r="TW16" s="24"/>
      <c r="TX16" s="24"/>
      <c r="TY16" s="24"/>
      <c r="TZ16" s="24"/>
      <c r="UA16" s="24"/>
      <c r="UB16" s="24"/>
      <c r="UC16" s="24"/>
      <c r="UD16" s="24"/>
      <c r="UE16" s="24"/>
      <c r="UF16" s="24"/>
      <c r="UG16" s="24"/>
      <c r="UH16" s="24"/>
      <c r="UI16" s="24"/>
      <c r="UJ16" s="24"/>
      <c r="UK16" s="24"/>
      <c r="UL16" s="24"/>
      <c r="UM16" s="24"/>
      <c r="UN16" s="24"/>
      <c r="UO16" s="24"/>
      <c r="UP16" s="24"/>
      <c r="UQ16" s="24"/>
      <c r="UR16" s="24"/>
      <c r="US16" s="24"/>
      <c r="UT16" s="24"/>
      <c r="UU16" s="24"/>
      <c r="UV16" s="24"/>
      <c r="UW16" s="24"/>
      <c r="UX16" s="24"/>
      <c r="UY16" s="24"/>
      <c r="UZ16" s="24"/>
      <c r="VA16" s="24"/>
      <c r="VB16" s="24"/>
      <c r="VC16" s="24"/>
      <c r="VD16" s="24"/>
      <c r="VE16" s="24"/>
      <c r="VF16" s="24"/>
      <c r="VG16" s="24"/>
      <c r="VH16" s="24"/>
      <c r="VI16" s="24"/>
      <c r="VJ16" s="24"/>
      <c r="VK16" s="24"/>
      <c r="VL16" s="24"/>
      <c r="VM16" s="24"/>
      <c r="VN16" s="24"/>
      <c r="VO16" s="24"/>
      <c r="VP16" s="24"/>
      <c r="VQ16" s="24"/>
      <c r="VR16" s="24"/>
      <c r="VS16" s="24"/>
      <c r="VT16" s="24"/>
      <c r="VU16" s="24"/>
      <c r="VV16" s="24"/>
      <c r="VW16" s="24"/>
      <c r="VX16" s="24"/>
      <c r="VY16" s="24"/>
      <c r="VZ16" s="24"/>
      <c r="WA16" s="24"/>
      <c r="WB16" s="24"/>
      <c r="WC16" s="24"/>
      <c r="WD16" s="24"/>
      <c r="WE16" s="24"/>
      <c r="WF16" s="24"/>
      <c r="WG16" s="24"/>
      <c r="WH16" s="24"/>
      <c r="WI16" s="24"/>
      <c r="WJ16" s="24"/>
      <c r="WK16" s="24"/>
      <c r="WL16" s="24"/>
      <c r="WM16" s="24"/>
      <c r="WN16" s="24"/>
      <c r="WO16" s="24"/>
      <c r="WP16" s="24"/>
      <c r="WQ16" s="24"/>
      <c r="WR16" s="24"/>
      <c r="WS16" s="24"/>
      <c r="WT16" s="24"/>
      <c r="WU16" s="24"/>
      <c r="WV16" s="24"/>
      <c r="WW16" s="24"/>
      <c r="WX16" s="24"/>
      <c r="WY16" s="24"/>
      <c r="WZ16" s="24"/>
      <c r="XA16" s="24"/>
      <c r="XB16" s="24"/>
      <c r="XC16" s="24"/>
      <c r="XD16" s="24"/>
      <c r="XE16" s="24"/>
      <c r="XF16" s="24"/>
      <c r="XG16" s="24"/>
      <c r="XH16" s="24"/>
      <c r="XI16" s="24"/>
      <c r="XJ16" s="24"/>
      <c r="XK16" s="24"/>
      <c r="XL16" s="24"/>
      <c r="XM16" s="24"/>
      <c r="XN16" s="24"/>
      <c r="XO16" s="24"/>
      <c r="XP16" s="24"/>
      <c r="XQ16" s="24"/>
      <c r="XR16" s="24"/>
      <c r="XS16" s="24"/>
      <c r="XT16" s="24"/>
      <c r="XU16" s="24"/>
      <c r="XV16" s="24"/>
      <c r="XW16" s="24"/>
      <c r="XX16" s="24"/>
      <c r="XY16" s="24"/>
      <c r="XZ16" s="24"/>
      <c r="YA16" s="24"/>
      <c r="YB16" s="24"/>
      <c r="YC16" s="24"/>
      <c r="YD16" s="24"/>
      <c r="YE16" s="24"/>
      <c r="YF16" s="24"/>
      <c r="YG16" s="24"/>
      <c r="YH16" s="24"/>
      <c r="YI16" s="24"/>
      <c r="YJ16" s="24"/>
      <c r="YK16" s="24"/>
      <c r="YL16" s="24"/>
      <c r="YM16" s="24"/>
      <c r="YN16" s="24"/>
      <c r="YO16" s="24"/>
      <c r="YP16" s="24"/>
      <c r="YQ16" s="24"/>
      <c r="YR16" s="24"/>
      <c r="YS16" s="24"/>
      <c r="YT16" s="24"/>
      <c r="YU16" s="24"/>
      <c r="YV16" s="24"/>
      <c r="YW16" s="24"/>
      <c r="YX16" s="24"/>
      <c r="YY16" s="24"/>
      <c r="YZ16" s="24"/>
      <c r="ZA16" s="24"/>
      <c r="ZB16" s="24"/>
      <c r="ZC16" s="24"/>
      <c r="ZD16" s="24"/>
      <c r="ZE16" s="24"/>
      <c r="ZF16" s="24"/>
      <c r="ZG16" s="24"/>
      <c r="ZH16" s="24"/>
      <c r="ZI16" s="24"/>
      <c r="ZJ16" s="24"/>
      <c r="ZK16" s="24"/>
      <c r="ZL16" s="24"/>
      <c r="ZM16" s="24"/>
      <c r="ZN16" s="24"/>
      <c r="ZO16" s="24"/>
      <c r="ZP16" s="24"/>
      <c r="ZQ16" s="24"/>
      <c r="ZR16" s="24"/>
      <c r="ZS16" s="24"/>
      <c r="ZT16" s="24"/>
      <c r="ZU16" s="24"/>
      <c r="ZV16" s="24"/>
      <c r="ZW16" s="24"/>
      <c r="ZX16" s="24"/>
      <c r="ZY16" s="24"/>
      <c r="ZZ16" s="24"/>
      <c r="AAA16" s="24"/>
      <c r="AAB16" s="24"/>
      <c r="AAC16" s="24"/>
      <c r="AAD16" s="24"/>
      <c r="AAE16" s="24"/>
      <c r="AAF16" s="24"/>
      <c r="AAG16" s="24"/>
      <c r="AAH16" s="24"/>
      <c r="AAI16" s="24"/>
      <c r="AAJ16" s="24"/>
      <c r="AAK16" s="24"/>
      <c r="AAL16" s="24"/>
      <c r="AAM16" s="24"/>
      <c r="AAN16" s="24"/>
      <c r="AAO16" s="24"/>
      <c r="AAP16" s="24"/>
      <c r="AAQ16" s="24"/>
      <c r="AAR16" s="24"/>
      <c r="AAS16" s="24"/>
      <c r="AAT16" s="24"/>
      <c r="AAU16" s="24"/>
      <c r="AAV16" s="24"/>
      <c r="AAW16" s="24"/>
      <c r="AAX16" s="24"/>
      <c r="AAY16" s="24"/>
      <c r="AAZ16" s="24"/>
      <c r="ABA16" s="24"/>
      <c r="ABB16" s="24"/>
      <c r="ABC16" s="24"/>
      <c r="ABD16" s="24"/>
      <c r="ABE16" s="24"/>
      <c r="ABF16" s="24"/>
      <c r="ABG16" s="24"/>
      <c r="ABH16" s="24"/>
      <c r="ABI16" s="24"/>
      <c r="ABJ16" s="24"/>
      <c r="ABK16" s="24"/>
      <c r="ABL16" s="24"/>
      <c r="ABM16" s="24"/>
      <c r="ABN16" s="24"/>
      <c r="ABO16" s="24"/>
      <c r="ABP16" s="24"/>
      <c r="ABQ16" s="24"/>
      <c r="ABR16" s="24"/>
      <c r="ABS16" s="24"/>
      <c r="ABT16" s="24"/>
      <c r="ABU16" s="24"/>
      <c r="ABV16" s="24"/>
      <c r="ABW16" s="24"/>
      <c r="ABX16" s="24"/>
      <c r="ABY16" s="24"/>
      <c r="ABZ16" s="24"/>
      <c r="ACA16" s="24"/>
      <c r="ACB16" s="24"/>
      <c r="ACC16" s="24"/>
      <c r="ACD16" s="24"/>
      <c r="ACE16" s="24"/>
      <c r="ACF16" s="24"/>
      <c r="ACG16" s="24"/>
      <c r="ACH16" s="24"/>
      <c r="ACI16" s="24"/>
      <c r="ACJ16" s="24"/>
      <c r="ACK16" s="24"/>
      <c r="ACL16" s="24"/>
      <c r="ACM16" s="24"/>
      <c r="ACN16" s="24"/>
      <c r="ACO16" s="24"/>
      <c r="ACP16" s="24"/>
      <c r="ACQ16" s="24"/>
      <c r="ACR16" s="24"/>
      <c r="ACS16" s="24"/>
      <c r="ACT16" s="24"/>
      <c r="ACU16" s="24"/>
      <c r="ACV16" s="24"/>
      <c r="ACW16" s="24"/>
      <c r="ACX16" s="24"/>
      <c r="ACY16" s="24"/>
      <c r="ACZ16" s="24"/>
      <c r="ADA16" s="24"/>
      <c r="ADB16" s="24"/>
      <c r="ADC16" s="24"/>
      <c r="ADD16" s="24"/>
      <c r="ADE16" s="24"/>
      <c r="ADF16" s="24"/>
      <c r="ADG16" s="24"/>
      <c r="ADH16" s="24"/>
      <c r="ADI16" s="24"/>
      <c r="ADJ16" s="24"/>
      <c r="ADK16" s="24"/>
      <c r="ADL16" s="24"/>
      <c r="ADM16" s="24"/>
      <c r="ADN16" s="24"/>
      <c r="ADO16" s="24"/>
      <c r="ADP16" s="24"/>
      <c r="ADQ16" s="24"/>
      <c r="ADR16" s="24"/>
      <c r="ADS16" s="24"/>
      <c r="ADT16" s="24"/>
      <c r="ADU16" s="24"/>
      <c r="ADV16" s="24"/>
      <c r="ADW16" s="24"/>
      <c r="ADX16" s="24"/>
      <c r="ADY16" s="24"/>
      <c r="ADZ16" s="24"/>
      <c r="AEA16" s="24"/>
      <c r="AEB16" s="24"/>
      <c r="AEC16" s="24"/>
      <c r="AED16" s="24"/>
      <c r="AEE16" s="24"/>
      <c r="AEF16" s="24"/>
      <c r="AEG16" s="24"/>
      <c r="AEH16" s="24"/>
      <c r="AEI16" s="24"/>
      <c r="AEJ16" s="24"/>
      <c r="AEK16" s="24"/>
      <c r="AEL16" s="24"/>
      <c r="AEM16" s="24"/>
      <c r="AEN16" s="24"/>
      <c r="AEO16" s="24"/>
      <c r="AEP16" s="24"/>
      <c r="AEQ16" s="24"/>
      <c r="AER16" s="24"/>
      <c r="AES16" s="24"/>
      <c r="AET16" s="24"/>
      <c r="AEU16" s="24"/>
      <c r="AEV16" s="24"/>
      <c r="AEW16" s="24"/>
      <c r="AEX16" s="24"/>
      <c r="AEY16" s="24"/>
      <c r="AEZ16" s="24"/>
      <c r="AFA16" s="24"/>
      <c r="AFB16" s="24"/>
      <c r="AFC16" s="24"/>
      <c r="AFD16" s="24"/>
      <c r="AFE16" s="24"/>
      <c r="AFF16" s="24"/>
      <c r="AFG16" s="24"/>
      <c r="AFH16" s="24"/>
      <c r="AFI16" s="24"/>
      <c r="AFJ16" s="24"/>
      <c r="AFK16" s="24"/>
      <c r="AFL16" s="24"/>
      <c r="AFM16" s="24"/>
      <c r="AFN16" s="24"/>
      <c r="AFO16" s="24"/>
      <c r="AFP16" s="24"/>
      <c r="AFQ16" s="24"/>
      <c r="AFR16" s="24"/>
      <c r="AFS16" s="24"/>
      <c r="AFT16" s="24"/>
      <c r="AFU16" s="24"/>
      <c r="AFV16" s="24"/>
      <c r="AFW16" s="24"/>
      <c r="AFX16" s="24"/>
      <c r="AFY16" s="24"/>
      <c r="AFZ16" s="24"/>
      <c r="AGA16" s="24"/>
      <c r="AGB16" s="24"/>
      <c r="AGC16" s="24"/>
      <c r="AGD16" s="24"/>
      <c r="AGE16" s="24"/>
      <c r="AGF16" s="24"/>
      <c r="AGG16" s="24"/>
      <c r="AGH16" s="24"/>
      <c r="AGI16" s="24"/>
      <c r="AGJ16" s="24"/>
      <c r="AGK16" s="24"/>
      <c r="AGL16" s="24"/>
      <c r="AGM16" s="24"/>
      <c r="AGN16" s="24"/>
      <c r="AGO16" s="24"/>
      <c r="AGP16" s="24"/>
      <c r="AGQ16" s="24"/>
      <c r="AGR16" s="24"/>
      <c r="AGS16" s="24"/>
      <c r="AGT16" s="24"/>
      <c r="AGU16" s="24"/>
      <c r="AGV16" s="24"/>
      <c r="AGW16" s="24"/>
      <c r="AGX16" s="24"/>
      <c r="AGY16" s="24"/>
      <c r="AGZ16" s="24"/>
      <c r="AHA16" s="24"/>
      <c r="AHB16" s="24"/>
      <c r="AHC16" s="24"/>
      <c r="AHD16" s="24"/>
      <c r="AHE16" s="24"/>
      <c r="AHF16" s="24"/>
      <c r="AHG16" s="24"/>
      <c r="AHH16" s="24"/>
      <c r="AHI16" s="24"/>
      <c r="AHJ16" s="24"/>
      <c r="AHK16" s="24"/>
      <c r="AHL16" s="24"/>
      <c r="AHM16" s="24"/>
      <c r="AHN16" s="24"/>
      <c r="AHO16" s="24"/>
      <c r="AHP16" s="24"/>
      <c r="AHQ16" s="24"/>
      <c r="AHR16" s="24"/>
      <c r="AHS16" s="24"/>
      <c r="AHT16" s="24"/>
      <c r="AHU16" s="24"/>
      <c r="AHV16" s="24"/>
      <c r="AHW16" s="24"/>
      <c r="AHX16" s="24"/>
      <c r="AHY16" s="24"/>
      <c r="AHZ16" s="24"/>
      <c r="AIA16" s="24"/>
      <c r="AIB16" s="24"/>
      <c r="AIC16" s="24"/>
      <c r="AID16" s="24"/>
      <c r="AIE16" s="24"/>
      <c r="AIF16" s="24"/>
      <c r="AIG16" s="24"/>
      <c r="AIH16" s="24"/>
      <c r="AII16" s="24"/>
      <c r="AIJ16" s="24"/>
      <c r="AIK16" s="24"/>
      <c r="AIL16" s="24"/>
      <c r="AIM16" s="24"/>
      <c r="AIN16" s="24"/>
      <c r="AIO16" s="24"/>
      <c r="AIP16" s="24"/>
      <c r="AIQ16" s="24"/>
      <c r="AIR16" s="24"/>
      <c r="AIS16" s="24"/>
      <c r="AIT16" s="24"/>
      <c r="AIU16" s="24"/>
      <c r="AIV16" s="24"/>
      <c r="AIW16" s="24"/>
      <c r="AIX16" s="24"/>
      <c r="AIY16" s="24"/>
      <c r="AIZ16" s="24"/>
      <c r="AJA16" s="24"/>
      <c r="AJB16" s="24"/>
      <c r="AJC16" s="24"/>
      <c r="AJD16" s="24"/>
      <c r="AJE16" s="24"/>
      <c r="AJF16" s="24"/>
      <c r="AJG16" s="24"/>
      <c r="AJH16" s="24"/>
      <c r="AJI16" s="24"/>
      <c r="AJJ16" s="24"/>
      <c r="AJK16" s="24"/>
      <c r="AJL16" s="24"/>
      <c r="AJM16" s="24"/>
      <c r="AJN16" s="24"/>
      <c r="AJO16" s="24"/>
      <c r="AJP16" s="24"/>
      <c r="AJQ16" s="24"/>
      <c r="AJR16" s="24"/>
      <c r="AJS16" s="24"/>
      <c r="AJT16" s="24"/>
      <c r="AJU16" s="24"/>
      <c r="AJV16" s="24"/>
      <c r="AJW16" s="24"/>
      <c r="AJX16" s="24"/>
      <c r="AJY16" s="24"/>
      <c r="AJZ16" s="24"/>
      <c r="AKA16" s="24"/>
      <c r="AKB16" s="24"/>
      <c r="AKC16" s="24"/>
      <c r="AKD16" s="24"/>
      <c r="AKE16" s="24"/>
      <c r="AKF16" s="24"/>
      <c r="AKG16" s="24"/>
      <c r="AKH16" s="24"/>
      <c r="AKI16" s="24"/>
      <c r="AKJ16" s="24"/>
      <c r="AKK16" s="24"/>
      <c r="AKL16" s="24"/>
      <c r="AKM16" s="24"/>
      <c r="AKN16" s="24"/>
      <c r="AKO16" s="24"/>
      <c r="AKP16" s="24"/>
      <c r="AKQ16" s="24"/>
      <c r="AKR16" s="24"/>
      <c r="AKS16" s="24"/>
      <c r="AKT16" s="24"/>
      <c r="AKU16" s="24"/>
      <c r="AKV16" s="24"/>
      <c r="AKW16" s="24"/>
      <c r="AKX16" s="24"/>
      <c r="AKY16" s="24"/>
      <c r="AKZ16" s="24"/>
      <c r="ALA16" s="24"/>
      <c r="ALB16" s="24"/>
      <c r="ALC16" s="24"/>
      <c r="ALD16" s="24"/>
      <c r="ALE16" s="24"/>
      <c r="ALF16" s="24"/>
      <c r="ALG16" s="24"/>
      <c r="ALH16" s="24"/>
      <c r="ALI16" s="24"/>
      <c r="ALJ16" s="24"/>
      <c r="ALK16" s="24"/>
      <c r="ALL16" s="24"/>
      <c r="ALM16" s="24"/>
      <c r="ALN16" s="24"/>
      <c r="ALO16" s="24"/>
      <c r="ALP16" s="24"/>
      <c r="ALQ16" s="24"/>
      <c r="ALR16" s="24"/>
      <c r="ALS16" s="24"/>
      <c r="ALT16" s="24"/>
      <c r="ALU16" s="24"/>
      <c r="ALV16" s="24"/>
      <c r="ALW16" s="24"/>
      <c r="ALX16" s="24"/>
      <c r="ALY16" s="24"/>
      <c r="ALZ16" s="24"/>
      <c r="AMA16" s="24"/>
      <c r="AMB16" s="24"/>
      <c r="AMC16" s="24"/>
      <c r="AMD16" s="24"/>
      <c r="AME16" s="24"/>
      <c r="AMF16" s="24"/>
      <c r="AMG16" s="24"/>
      <c r="AMH16" s="24"/>
      <c r="AMI16" s="24"/>
      <c r="AMJ16" s="24"/>
      <c r="AMK16" s="24"/>
      <c r="AML16" s="24"/>
      <c r="AMM16" s="24"/>
      <c r="AMN16" s="24"/>
      <c r="AMO16" s="24"/>
      <c r="AMP16" s="24"/>
      <c r="AMQ16" s="24"/>
      <c r="AMR16" s="24"/>
      <c r="AMS16" s="24"/>
      <c r="AMT16" s="24"/>
      <c r="AMU16" s="24"/>
      <c r="AMV16" s="24"/>
      <c r="AMW16" s="24"/>
      <c r="AMX16" s="24"/>
      <c r="AMY16" s="24"/>
      <c r="AMZ16" s="24"/>
      <c r="ANA16" s="24"/>
      <c r="ANB16" s="24"/>
      <c r="ANC16" s="24"/>
      <c r="AND16" s="24"/>
      <c r="ANE16" s="24"/>
      <c r="ANF16" s="24"/>
      <c r="ANG16" s="24"/>
      <c r="ANH16" s="24"/>
      <c r="ANI16" s="24"/>
      <c r="ANJ16" s="24"/>
      <c r="ANK16" s="24"/>
      <c r="ANL16" s="24"/>
      <c r="ANM16" s="24"/>
      <c r="ANN16" s="24"/>
      <c r="ANO16" s="24"/>
      <c r="ANP16" s="24"/>
      <c r="ANQ16" s="24"/>
      <c r="ANR16" s="24"/>
      <c r="ANS16" s="24"/>
      <c r="ANT16" s="24"/>
      <c r="ANU16" s="24"/>
      <c r="ANV16" s="24"/>
      <c r="ANW16" s="24"/>
      <c r="ANX16" s="24"/>
      <c r="ANY16" s="24"/>
      <c r="ANZ16" s="24"/>
      <c r="AOA16" s="24"/>
      <c r="AOB16" s="24"/>
      <c r="AOC16" s="24"/>
      <c r="AOD16" s="24"/>
      <c r="AOE16" s="24"/>
      <c r="AOF16" s="24"/>
      <c r="AOG16" s="24"/>
      <c r="AOH16" s="24"/>
      <c r="AOI16" s="24"/>
      <c r="AOJ16" s="24"/>
      <c r="AOK16" s="24"/>
      <c r="AOL16" s="24"/>
      <c r="AOM16" s="24"/>
      <c r="AON16" s="24"/>
      <c r="AOO16" s="24"/>
      <c r="AOP16" s="24"/>
      <c r="AOQ16" s="24"/>
      <c r="AOR16" s="24"/>
      <c r="AOS16" s="24"/>
      <c r="AOT16" s="24"/>
      <c r="AOU16" s="24"/>
      <c r="AOV16" s="24"/>
      <c r="AOW16" s="24"/>
      <c r="AOX16" s="24"/>
      <c r="AOY16" s="24"/>
      <c r="AOZ16" s="24"/>
      <c r="APA16" s="24"/>
      <c r="APB16" s="24"/>
      <c r="APC16" s="24"/>
      <c r="APD16" s="24"/>
      <c r="APE16" s="24"/>
      <c r="APF16" s="24"/>
      <c r="APG16" s="24"/>
      <c r="APH16" s="24"/>
      <c r="API16" s="24"/>
      <c r="APJ16" s="24"/>
      <c r="APK16" s="24"/>
      <c r="APL16" s="24"/>
      <c r="APM16" s="24"/>
      <c r="APN16" s="24"/>
      <c r="APO16" s="24"/>
      <c r="APP16" s="24"/>
      <c r="APQ16" s="24"/>
      <c r="APR16" s="24"/>
      <c r="APS16" s="24"/>
      <c r="APT16" s="24"/>
      <c r="APU16" s="24"/>
      <c r="APV16" s="24"/>
      <c r="APW16" s="24"/>
      <c r="APX16" s="24"/>
      <c r="APY16" s="24"/>
      <c r="APZ16" s="24"/>
      <c r="AQA16" s="24"/>
      <c r="AQB16" s="24"/>
      <c r="AQC16" s="24"/>
      <c r="AQD16" s="24"/>
      <c r="AQE16" s="24"/>
      <c r="AQF16" s="24"/>
      <c r="AQG16" s="24"/>
      <c r="AQH16" s="24"/>
      <c r="AQI16" s="24"/>
      <c r="AQJ16" s="24"/>
      <c r="AQK16" s="24"/>
      <c r="AQL16" s="24"/>
      <c r="AQM16" s="24"/>
      <c r="AQN16" s="24"/>
      <c r="AQO16" s="24"/>
      <c r="AQP16" s="24"/>
      <c r="AQQ16" s="24"/>
      <c r="AQR16" s="24"/>
      <c r="AQS16" s="24"/>
      <c r="AQT16" s="24"/>
      <c r="AQU16" s="24"/>
      <c r="AQV16" s="24"/>
      <c r="AQW16" s="24"/>
      <c r="AQX16" s="24"/>
      <c r="AQY16" s="24"/>
      <c r="AQZ16" s="24"/>
      <c r="ARA16" s="24"/>
      <c r="ARB16" s="24"/>
      <c r="ARC16" s="24"/>
      <c r="ARD16" s="24"/>
      <c r="ARE16" s="24"/>
      <c r="ARF16" s="24"/>
      <c r="ARG16" s="24"/>
      <c r="ARH16" s="24"/>
      <c r="ARI16" s="24"/>
      <c r="ARJ16" s="24"/>
      <c r="ARK16" s="24"/>
      <c r="ARL16" s="24"/>
      <c r="ARM16" s="24"/>
      <c r="ARN16" s="24"/>
      <c r="ARO16" s="24"/>
      <c r="ARP16" s="24"/>
      <c r="ARQ16" s="24"/>
      <c r="ARR16" s="24"/>
      <c r="ARS16" s="24"/>
      <c r="ART16" s="24"/>
      <c r="ARU16" s="24"/>
      <c r="ARV16" s="24"/>
      <c r="ARW16" s="24"/>
      <c r="ARX16" s="24"/>
      <c r="ARY16" s="24"/>
      <c r="ARZ16" s="24"/>
      <c r="ASA16" s="24"/>
      <c r="ASB16" s="24"/>
      <c r="ASC16" s="24"/>
      <c r="ASD16" s="24"/>
      <c r="ASE16" s="24"/>
      <c r="ASF16" s="24"/>
      <c r="ASG16" s="24"/>
      <c r="ASH16" s="24"/>
      <c r="ASI16" s="24"/>
      <c r="ASJ16" s="24"/>
      <c r="ASK16" s="24"/>
      <c r="ASL16" s="24"/>
      <c r="ASM16" s="24"/>
      <c r="ASN16" s="24"/>
      <c r="ASO16" s="24"/>
      <c r="ASP16" s="24"/>
      <c r="ASQ16" s="24"/>
      <c r="ASR16" s="24"/>
      <c r="ASS16" s="24"/>
      <c r="AST16" s="24"/>
      <c r="ASU16" s="24"/>
      <c r="ASV16" s="24"/>
      <c r="ASW16" s="24"/>
      <c r="ASX16" s="24"/>
      <c r="ASY16" s="24"/>
      <c r="ASZ16" s="24"/>
      <c r="ATA16" s="24"/>
      <c r="ATB16" s="24"/>
      <c r="ATC16" s="24"/>
      <c r="ATD16" s="24"/>
      <c r="ATE16" s="24"/>
      <c r="ATF16" s="24"/>
      <c r="ATG16" s="24"/>
      <c r="ATH16" s="24"/>
      <c r="ATI16" s="24"/>
      <c r="ATJ16" s="24"/>
      <c r="ATK16" s="24"/>
      <c r="ATL16" s="24"/>
      <c r="ATM16" s="24"/>
      <c r="ATN16" s="24"/>
      <c r="ATO16" s="24"/>
      <c r="ATP16" s="24"/>
      <c r="ATQ16" s="24"/>
      <c r="ATR16" s="24"/>
      <c r="ATS16" s="24"/>
      <c r="ATT16" s="24"/>
      <c r="ATU16" s="24"/>
      <c r="ATV16" s="24"/>
      <c r="ATW16" s="24"/>
      <c r="ATX16" s="24"/>
      <c r="ATY16" s="24"/>
      <c r="ATZ16" s="24"/>
      <c r="AUA16" s="24"/>
      <c r="AUB16" s="24"/>
      <c r="AUC16" s="24"/>
      <c r="AUD16" s="24"/>
      <c r="AUE16" s="24"/>
      <c r="AUF16" s="24"/>
      <c r="AUG16" s="24"/>
      <c r="AUH16" s="24"/>
      <c r="AUI16" s="24"/>
      <c r="AUJ16" s="24"/>
      <c r="AUK16" s="24"/>
      <c r="AUL16" s="24"/>
      <c r="AUM16" s="24"/>
      <c r="AUN16" s="24"/>
      <c r="AUO16" s="24"/>
      <c r="AUP16" s="24"/>
      <c r="AUQ16" s="24"/>
      <c r="AUR16" s="24"/>
      <c r="AUS16" s="24"/>
      <c r="AUT16" s="24"/>
      <c r="AUU16" s="24"/>
      <c r="AUV16" s="24"/>
      <c r="AUW16" s="24"/>
      <c r="AUX16" s="24"/>
      <c r="AUY16" s="24"/>
      <c r="AUZ16" s="24"/>
      <c r="AVA16" s="24"/>
      <c r="AVB16" s="24"/>
      <c r="AVC16" s="24"/>
      <c r="AVD16" s="24"/>
      <c r="AVE16" s="24"/>
      <c r="AVF16" s="24"/>
      <c r="AVG16" s="24"/>
      <c r="AVH16" s="24"/>
      <c r="AVI16" s="24"/>
      <c r="AVJ16" s="24"/>
      <c r="AVK16" s="24"/>
      <c r="AVL16" s="24"/>
      <c r="AVM16" s="24"/>
      <c r="AVN16" s="24"/>
      <c r="AVO16" s="24"/>
      <c r="AVP16" s="24"/>
      <c r="AVQ16" s="24"/>
      <c r="AVR16" s="24"/>
      <c r="AVS16" s="24"/>
      <c r="AVT16" s="24"/>
      <c r="AVU16" s="24"/>
      <c r="AVV16" s="24"/>
      <c r="AVW16" s="24"/>
      <c r="AVX16" s="24"/>
      <c r="AVY16" s="24"/>
      <c r="AVZ16" s="24"/>
      <c r="AWA16" s="24"/>
      <c r="AWB16" s="24"/>
      <c r="AWC16" s="24"/>
      <c r="AWD16" s="24"/>
      <c r="AWE16" s="24"/>
      <c r="AWF16" s="24"/>
      <c r="AWG16" s="24"/>
      <c r="AWH16" s="24"/>
      <c r="AWI16" s="24"/>
      <c r="AWJ16" s="24"/>
      <c r="AWK16" s="24"/>
      <c r="AWL16" s="24"/>
      <c r="AWM16" s="24"/>
      <c r="AWN16" s="24"/>
      <c r="AWO16" s="24"/>
      <c r="AWP16" s="24"/>
      <c r="AWQ16" s="24"/>
      <c r="AWR16" s="24"/>
      <c r="AWS16" s="24"/>
      <c r="AWT16" s="24"/>
      <c r="AWU16" s="24"/>
      <c r="AWV16" s="24"/>
      <c r="AWW16" s="24"/>
      <c r="AWX16" s="24"/>
      <c r="AWY16" s="24"/>
      <c r="AWZ16" s="24"/>
      <c r="AXA16" s="24"/>
      <c r="AXB16" s="24"/>
      <c r="AXC16" s="24"/>
      <c r="AXD16" s="24"/>
      <c r="AXE16" s="24"/>
      <c r="AXF16" s="24"/>
      <c r="AXG16" s="24"/>
      <c r="AXH16" s="24"/>
      <c r="AXI16" s="24"/>
      <c r="AXJ16" s="24"/>
      <c r="AXK16" s="24"/>
      <c r="AXL16" s="24"/>
      <c r="AXM16" s="24"/>
      <c r="AXN16" s="24"/>
      <c r="AXO16" s="24"/>
      <c r="AXP16" s="24"/>
      <c r="AXQ16" s="24"/>
      <c r="AXR16" s="24"/>
      <c r="AXS16" s="24"/>
      <c r="AXT16" s="24"/>
      <c r="AXU16" s="24"/>
      <c r="AXV16" s="24"/>
      <c r="AXW16" s="24"/>
      <c r="AXX16" s="24"/>
      <c r="AXY16" s="24"/>
      <c r="AXZ16" s="24"/>
      <c r="AYA16" s="24"/>
      <c r="AYB16" s="24"/>
      <c r="AYC16" s="24"/>
      <c r="AYD16" s="24"/>
      <c r="AYE16" s="24"/>
      <c r="AYF16" s="24"/>
      <c r="AYG16" s="24"/>
      <c r="AYH16" s="24"/>
      <c r="AYI16" s="24"/>
      <c r="AYJ16" s="24"/>
      <c r="AYK16" s="24"/>
      <c r="AYL16" s="24"/>
      <c r="AYM16" s="24"/>
      <c r="AYN16" s="24"/>
      <c r="AYO16" s="24"/>
      <c r="AYP16" s="24"/>
      <c r="AYQ16" s="24"/>
      <c r="AYR16" s="24"/>
      <c r="AYS16" s="24"/>
      <c r="AYT16" s="24"/>
      <c r="AYU16" s="24"/>
      <c r="AYV16" s="24"/>
      <c r="AYW16" s="24"/>
      <c r="AYX16" s="24"/>
      <c r="AYY16" s="24"/>
      <c r="AYZ16" s="24"/>
      <c r="AZA16" s="24"/>
      <c r="AZB16" s="24"/>
      <c r="AZC16" s="24"/>
      <c r="AZD16" s="24"/>
      <c r="AZE16" s="24"/>
      <c r="AZF16" s="24"/>
      <c r="AZG16" s="24"/>
      <c r="AZH16" s="24"/>
      <c r="AZI16" s="24"/>
      <c r="AZJ16" s="24"/>
      <c r="AZK16" s="24"/>
      <c r="AZL16" s="24"/>
      <c r="AZM16" s="24"/>
      <c r="AZN16" s="24"/>
      <c r="AZO16" s="24"/>
      <c r="AZP16" s="24"/>
      <c r="AZQ16" s="24"/>
      <c r="AZR16" s="24"/>
      <c r="AZS16" s="24"/>
      <c r="AZT16" s="24"/>
      <c r="AZU16" s="24"/>
      <c r="AZV16" s="24"/>
      <c r="AZW16" s="24"/>
      <c r="AZX16" s="24"/>
      <c r="AZY16" s="24"/>
      <c r="AZZ16" s="24"/>
      <c r="BAA16" s="24"/>
      <c r="BAB16" s="24"/>
      <c r="BAC16" s="24"/>
      <c r="BAD16" s="24"/>
      <c r="BAE16" s="24"/>
      <c r="BAF16" s="24"/>
      <c r="BAG16" s="24"/>
      <c r="BAH16" s="24"/>
      <c r="BAI16" s="24"/>
      <c r="BAJ16" s="24"/>
      <c r="BAK16" s="24"/>
      <c r="BAL16" s="24"/>
      <c r="BAM16" s="24"/>
      <c r="BAN16" s="24"/>
      <c r="BAO16" s="24"/>
      <c r="BAP16" s="24"/>
    </row>
    <row r="17" spans="1:1394" s="19" customFormat="1" x14ac:dyDescent="0.25">
      <c r="A17" s="19" t="str">
        <f>IF(YEAR(G17)=2024,#REF!,"")</f>
        <v/>
      </c>
      <c r="B17" s="19" t="str">
        <f>IF(YEAR(G17)=2025,#REF!,"")</f>
        <v/>
      </c>
      <c r="C17" s="19" t="str">
        <f t="shared" si="0"/>
        <v>Afternoon44935</v>
      </c>
      <c r="D17" s="19" t="str">
        <f>IF('by region'!$C$2="Any","Any",'Turf only'!V17)&amp;M17&amp;IF('by region'!$I$2="Any","Any",N17)&amp;G17</f>
        <v>AnyJumpAny44935</v>
      </c>
      <c r="E17" s="19" t="e">
        <f>IF(I17=#REF!,'Turf only'!G17,"")</f>
        <v>#REF!</v>
      </c>
      <c r="F17" s="19" t="e">
        <f t="shared" si="1"/>
        <v>#REF!</v>
      </c>
      <c r="G17" s="15">
        <v>44935</v>
      </c>
      <c r="H17" s="16" t="s">
        <v>42</v>
      </c>
      <c r="I17" s="16" t="s">
        <v>28</v>
      </c>
      <c r="J17" s="16" t="s">
        <v>9</v>
      </c>
      <c r="K17" s="14" t="s">
        <v>10</v>
      </c>
      <c r="L17" s="14" t="s">
        <v>11</v>
      </c>
      <c r="M17" s="16" t="s">
        <v>12</v>
      </c>
      <c r="N17" s="16" t="s">
        <v>13</v>
      </c>
      <c r="O17" s="16" t="s">
        <v>21</v>
      </c>
      <c r="P17" s="23">
        <f t="shared" si="2"/>
        <v>1</v>
      </c>
      <c r="Q17" s="23" cm="1">
        <f t="array" ref="Q17">SUMPRODUCT(($G$2:$G$2765=G17)*(P17&gt;$P$2:$P$2765))+1</f>
        <v>1</v>
      </c>
      <c r="R17" s="23" t="e">
        <f>(Q17*100000)+#REF!</f>
        <v>#REF!</v>
      </c>
      <c r="S17" s="19" t="e" cm="1">
        <f t="array" ref="S17">SUMPRODUCT(($G$2:$G$2765=G17)*(R17&gt;$R$2:$R$2765))+1</f>
        <v>#REF!</v>
      </c>
      <c r="T17" s="19" t="str">
        <f t="shared" si="3"/>
        <v xml:space="preserve">Ayr </v>
      </c>
      <c r="U17" s="19">
        <v>1</v>
      </c>
      <c r="V17" s="19" t="s">
        <v>17</v>
      </c>
      <c r="W17" s="19">
        <f t="shared" si="4"/>
        <v>2023</v>
      </c>
      <c r="X17" s="24"/>
      <c r="Y17" s="24"/>
      <c r="Z17" s="24"/>
      <c r="AA17" s="24"/>
      <c r="AB17" s="24"/>
      <c r="AC17" s="24"/>
      <c r="AD17" s="24"/>
      <c r="AE17" s="24"/>
      <c r="AF17" s="24"/>
      <c r="AG17" s="24"/>
      <c r="AH17" s="24"/>
      <c r="AI17" s="24"/>
      <c r="AJ17" s="24"/>
      <c r="AK17" s="24"/>
      <c r="AL17" s="24"/>
      <c r="AM17" s="24"/>
      <c r="AN17" s="24"/>
      <c r="AO17" s="24"/>
      <c r="AP17" s="24"/>
      <c r="AQ17" s="24"/>
      <c r="AR17" s="24"/>
      <c r="AS17" s="24"/>
      <c r="AT17" s="24"/>
      <c r="AU17" s="24"/>
      <c r="AV17" s="24"/>
      <c r="AW17" s="24"/>
      <c r="AX17" s="24"/>
      <c r="AY17" s="24"/>
      <c r="AZ17" s="24"/>
      <c r="BA17" s="24"/>
      <c r="BB17" s="24"/>
      <c r="BC17" s="24"/>
      <c r="BD17" s="24"/>
      <c r="BE17" s="24"/>
      <c r="BF17" s="24"/>
      <c r="BG17" s="24"/>
      <c r="BH17" s="24"/>
      <c r="BI17" s="24"/>
      <c r="BJ17" s="24"/>
      <c r="BK17" s="24"/>
      <c r="BL17" s="24"/>
      <c r="BM17" s="24"/>
      <c r="BN17" s="24"/>
      <c r="BO17" s="24"/>
      <c r="BP17" s="24"/>
      <c r="BQ17" s="24"/>
      <c r="BR17" s="24"/>
      <c r="BS17" s="24"/>
      <c r="BT17" s="24"/>
      <c r="BU17" s="24"/>
      <c r="BV17" s="24"/>
      <c r="BW17" s="24"/>
      <c r="BX17" s="24"/>
      <c r="BY17" s="24"/>
      <c r="BZ17" s="24"/>
      <c r="CA17" s="24"/>
      <c r="CB17" s="24"/>
      <c r="CC17" s="24"/>
      <c r="CD17" s="24"/>
      <c r="CE17" s="24"/>
      <c r="CF17" s="24"/>
      <c r="CG17" s="24"/>
      <c r="CH17" s="24"/>
      <c r="CI17" s="24"/>
      <c r="CJ17" s="24"/>
      <c r="CK17" s="24"/>
      <c r="CL17" s="24"/>
      <c r="CM17" s="24"/>
      <c r="CN17" s="24"/>
      <c r="CO17" s="24"/>
      <c r="CP17" s="24"/>
      <c r="CQ17" s="24"/>
      <c r="CR17" s="24"/>
      <c r="CS17" s="24"/>
      <c r="CT17" s="24"/>
      <c r="CU17" s="24"/>
      <c r="CV17" s="24"/>
      <c r="CW17" s="24"/>
      <c r="CX17" s="24"/>
      <c r="CY17" s="24"/>
      <c r="CZ17" s="24"/>
      <c r="DA17" s="24"/>
      <c r="DB17" s="24"/>
      <c r="DC17" s="24"/>
      <c r="DD17" s="24"/>
      <c r="DE17" s="24"/>
      <c r="DF17" s="24"/>
      <c r="DG17" s="24"/>
      <c r="DH17" s="24"/>
      <c r="DI17" s="24"/>
      <c r="DJ17" s="24"/>
      <c r="DK17" s="24"/>
      <c r="DL17" s="24"/>
      <c r="DM17" s="24"/>
      <c r="DN17" s="24"/>
      <c r="DO17" s="24"/>
      <c r="DP17" s="24"/>
      <c r="DQ17" s="24"/>
      <c r="DR17" s="24"/>
      <c r="DS17" s="24"/>
      <c r="DT17" s="24"/>
      <c r="DU17" s="24"/>
      <c r="DV17" s="24"/>
      <c r="DW17" s="24"/>
      <c r="DX17" s="24"/>
      <c r="DY17" s="24"/>
      <c r="DZ17" s="24"/>
      <c r="EA17" s="24"/>
      <c r="EB17" s="24"/>
      <c r="EC17" s="24"/>
      <c r="ED17" s="24"/>
      <c r="EE17" s="24"/>
      <c r="EF17" s="24"/>
      <c r="EG17" s="24"/>
      <c r="EH17" s="24"/>
      <c r="EI17" s="24"/>
      <c r="EJ17" s="24"/>
      <c r="EK17" s="24"/>
      <c r="EL17" s="24"/>
      <c r="EM17" s="24"/>
      <c r="EN17" s="24"/>
      <c r="EO17" s="24"/>
      <c r="EP17" s="24"/>
      <c r="EQ17" s="24"/>
      <c r="ER17" s="24"/>
      <c r="ES17" s="24"/>
      <c r="ET17" s="24"/>
      <c r="EU17" s="24"/>
      <c r="EV17" s="24"/>
      <c r="EW17" s="24"/>
      <c r="EX17" s="24"/>
      <c r="EY17" s="24"/>
      <c r="EZ17" s="24"/>
      <c r="FA17" s="24"/>
      <c r="FB17" s="24"/>
      <c r="FC17" s="24"/>
      <c r="FD17" s="24"/>
      <c r="FE17" s="24"/>
      <c r="FF17" s="24"/>
      <c r="FG17" s="24"/>
      <c r="FH17" s="24"/>
      <c r="FI17" s="24"/>
      <c r="FJ17" s="24"/>
      <c r="FK17" s="24"/>
      <c r="FL17" s="24"/>
      <c r="FM17" s="24"/>
      <c r="FN17" s="24"/>
      <c r="FO17" s="24"/>
      <c r="FP17" s="24"/>
      <c r="FQ17" s="24"/>
      <c r="FR17" s="24"/>
      <c r="FS17" s="24"/>
      <c r="FT17" s="24"/>
      <c r="FU17" s="24"/>
      <c r="FV17" s="24"/>
      <c r="FW17" s="24"/>
      <c r="FX17" s="24"/>
      <c r="FY17" s="24"/>
      <c r="FZ17" s="24"/>
      <c r="GA17" s="24"/>
      <c r="GB17" s="24"/>
      <c r="GC17" s="24"/>
      <c r="GD17" s="24"/>
      <c r="GE17" s="24"/>
      <c r="GF17" s="24"/>
      <c r="GG17" s="24"/>
      <c r="GH17" s="24"/>
      <c r="GI17" s="24"/>
      <c r="GJ17" s="24"/>
      <c r="GK17" s="24"/>
      <c r="GL17" s="24"/>
      <c r="GM17" s="24"/>
      <c r="GN17" s="24"/>
      <c r="GO17" s="24"/>
      <c r="GP17" s="24"/>
      <c r="GQ17" s="24"/>
      <c r="GR17" s="24"/>
      <c r="GS17" s="24"/>
      <c r="GT17" s="24"/>
      <c r="GU17" s="24"/>
      <c r="GV17" s="24"/>
      <c r="GW17" s="24"/>
      <c r="GX17" s="24"/>
      <c r="GY17" s="24"/>
      <c r="GZ17" s="24"/>
      <c r="HA17" s="24"/>
      <c r="HB17" s="24"/>
      <c r="HC17" s="24"/>
      <c r="HD17" s="24"/>
      <c r="HE17" s="24"/>
      <c r="HF17" s="24"/>
      <c r="HG17" s="24"/>
      <c r="HH17" s="24"/>
      <c r="HI17" s="24"/>
      <c r="HJ17" s="24"/>
      <c r="HK17" s="24"/>
      <c r="HL17" s="24"/>
      <c r="HM17" s="24"/>
      <c r="HN17" s="24"/>
      <c r="HO17" s="24"/>
      <c r="HP17" s="24"/>
      <c r="HQ17" s="24"/>
      <c r="HR17" s="24"/>
      <c r="HS17" s="24"/>
      <c r="HT17" s="24"/>
      <c r="HU17" s="24"/>
      <c r="HV17" s="24"/>
      <c r="HW17" s="24"/>
      <c r="HX17" s="24"/>
      <c r="HY17" s="24"/>
      <c r="HZ17" s="24"/>
      <c r="IA17" s="24"/>
      <c r="IB17" s="24"/>
      <c r="IC17" s="24"/>
      <c r="ID17" s="24"/>
      <c r="IE17" s="24"/>
      <c r="IF17" s="24"/>
      <c r="IG17" s="24"/>
      <c r="IH17" s="24"/>
      <c r="II17" s="24"/>
      <c r="IJ17" s="24"/>
      <c r="IK17" s="24"/>
      <c r="IL17" s="24"/>
      <c r="IM17" s="24"/>
      <c r="IN17" s="24"/>
      <c r="IO17" s="24"/>
      <c r="IP17" s="24"/>
      <c r="IQ17" s="24"/>
      <c r="IR17" s="24"/>
      <c r="IS17" s="24"/>
      <c r="IT17" s="24"/>
      <c r="IU17" s="24"/>
      <c r="IV17" s="24"/>
      <c r="IW17" s="24"/>
      <c r="IX17" s="24"/>
      <c r="IY17" s="24"/>
      <c r="IZ17" s="24"/>
      <c r="JA17" s="24"/>
      <c r="JB17" s="24"/>
      <c r="JC17" s="24"/>
      <c r="JD17" s="24"/>
      <c r="JE17" s="24"/>
      <c r="JF17" s="24"/>
      <c r="JG17" s="24"/>
      <c r="JH17" s="24"/>
      <c r="JI17" s="24"/>
      <c r="JJ17" s="24"/>
      <c r="JK17" s="24"/>
      <c r="JL17" s="24"/>
      <c r="JM17" s="24"/>
      <c r="JN17" s="24"/>
      <c r="JO17" s="24"/>
      <c r="JP17" s="24"/>
      <c r="JQ17" s="24"/>
      <c r="JR17" s="24"/>
      <c r="JS17" s="24"/>
      <c r="JT17" s="24"/>
      <c r="JU17" s="24"/>
      <c r="JV17" s="24"/>
      <c r="JW17" s="24"/>
      <c r="JX17" s="24"/>
      <c r="JY17" s="24"/>
      <c r="JZ17" s="24"/>
      <c r="KA17" s="24"/>
      <c r="KB17" s="24"/>
      <c r="KC17" s="24"/>
      <c r="KD17" s="24"/>
      <c r="KE17" s="24"/>
      <c r="KF17" s="24"/>
      <c r="KG17" s="24"/>
      <c r="KH17" s="24"/>
      <c r="KI17" s="24"/>
      <c r="KJ17" s="24"/>
      <c r="KK17" s="24"/>
      <c r="KL17" s="24"/>
      <c r="KM17" s="24"/>
      <c r="KN17" s="24"/>
      <c r="KO17" s="24"/>
      <c r="KP17" s="24"/>
      <c r="KQ17" s="24"/>
      <c r="KR17" s="24"/>
      <c r="KS17" s="24"/>
      <c r="KT17" s="24"/>
      <c r="KU17" s="24"/>
      <c r="KV17" s="24"/>
      <c r="KW17" s="24"/>
      <c r="KX17" s="24"/>
      <c r="KY17" s="24"/>
      <c r="KZ17" s="24"/>
      <c r="LA17" s="24"/>
      <c r="LB17" s="24"/>
      <c r="LC17" s="24"/>
      <c r="LD17" s="24"/>
      <c r="LE17" s="24"/>
      <c r="LF17" s="24"/>
      <c r="LG17" s="24"/>
      <c r="LH17" s="24"/>
      <c r="LI17" s="24"/>
      <c r="LJ17" s="24"/>
      <c r="LK17" s="24"/>
      <c r="LL17" s="24"/>
      <c r="LM17" s="24"/>
      <c r="LN17" s="24"/>
      <c r="LO17" s="24"/>
      <c r="LP17" s="24"/>
      <c r="LQ17" s="24"/>
      <c r="LR17" s="24"/>
      <c r="LS17" s="24"/>
      <c r="LT17" s="24"/>
      <c r="LU17" s="24"/>
      <c r="LV17" s="24"/>
      <c r="LW17" s="24"/>
      <c r="LX17" s="24"/>
      <c r="LY17" s="24"/>
      <c r="LZ17" s="24"/>
      <c r="MA17" s="24"/>
      <c r="MB17" s="24"/>
      <c r="MC17" s="24"/>
      <c r="MD17" s="24"/>
      <c r="ME17" s="24"/>
      <c r="MF17" s="24"/>
      <c r="MG17" s="24"/>
      <c r="MH17" s="24"/>
      <c r="MI17" s="24"/>
      <c r="MJ17" s="24"/>
      <c r="MK17" s="24"/>
      <c r="ML17" s="24"/>
      <c r="MM17" s="24"/>
      <c r="MN17" s="24"/>
      <c r="MO17" s="24"/>
      <c r="MP17" s="24"/>
      <c r="MQ17" s="24"/>
      <c r="MR17" s="24"/>
      <c r="MS17" s="24"/>
      <c r="MT17" s="24"/>
      <c r="MU17" s="24"/>
      <c r="MV17" s="24"/>
      <c r="MW17" s="24"/>
      <c r="MX17" s="24"/>
      <c r="MY17" s="24"/>
      <c r="MZ17" s="24"/>
      <c r="NA17" s="24"/>
      <c r="NB17" s="24"/>
      <c r="NC17" s="24"/>
      <c r="ND17" s="24"/>
      <c r="NE17" s="24"/>
      <c r="NF17" s="24"/>
      <c r="NG17" s="24"/>
      <c r="NH17" s="24"/>
      <c r="NI17" s="24"/>
      <c r="NJ17" s="24"/>
      <c r="NK17" s="24"/>
      <c r="NL17" s="24"/>
      <c r="NM17" s="24"/>
      <c r="NN17" s="24"/>
      <c r="NO17" s="24"/>
      <c r="NP17" s="24"/>
      <c r="NQ17" s="24"/>
      <c r="NR17" s="24"/>
      <c r="NS17" s="24"/>
      <c r="NT17" s="24"/>
      <c r="NU17" s="24"/>
      <c r="NV17" s="24"/>
      <c r="NW17" s="24"/>
      <c r="NX17" s="24"/>
      <c r="NY17" s="24"/>
      <c r="NZ17" s="24"/>
      <c r="OA17" s="24"/>
      <c r="OB17" s="24"/>
      <c r="OC17" s="24"/>
      <c r="OD17" s="24"/>
      <c r="OE17" s="24"/>
      <c r="OF17" s="24"/>
      <c r="OG17" s="24"/>
      <c r="OH17" s="24"/>
      <c r="OI17" s="24"/>
      <c r="OJ17" s="24"/>
      <c r="OK17" s="24"/>
      <c r="OL17" s="24"/>
      <c r="OM17" s="24"/>
      <c r="ON17" s="24"/>
      <c r="OO17" s="24"/>
      <c r="OP17" s="24"/>
      <c r="OQ17" s="24"/>
      <c r="OR17" s="24"/>
      <c r="OS17" s="24"/>
      <c r="OT17" s="24"/>
      <c r="OU17" s="24"/>
      <c r="OV17" s="24"/>
      <c r="OW17" s="24"/>
      <c r="OX17" s="24"/>
      <c r="OY17" s="24"/>
      <c r="OZ17" s="24"/>
      <c r="PA17" s="24"/>
      <c r="PB17" s="24"/>
      <c r="PC17" s="24"/>
      <c r="PD17" s="24"/>
      <c r="PE17" s="24"/>
      <c r="PF17" s="24"/>
      <c r="PG17" s="24"/>
      <c r="PH17" s="24"/>
      <c r="PI17" s="24"/>
      <c r="PJ17" s="24"/>
      <c r="PK17" s="24"/>
      <c r="PL17" s="24"/>
      <c r="PM17" s="24"/>
      <c r="PN17" s="24"/>
      <c r="PO17" s="24"/>
      <c r="PP17" s="24"/>
      <c r="PQ17" s="24"/>
      <c r="PR17" s="24"/>
      <c r="PS17" s="24"/>
      <c r="PT17" s="24"/>
      <c r="PU17" s="24"/>
      <c r="PV17" s="24"/>
      <c r="PW17" s="24"/>
      <c r="PX17" s="24"/>
      <c r="PY17" s="24"/>
      <c r="PZ17" s="24"/>
      <c r="QA17" s="24"/>
      <c r="QB17" s="24"/>
      <c r="QC17" s="24"/>
      <c r="QD17" s="24"/>
      <c r="QE17" s="24"/>
      <c r="QF17" s="24"/>
      <c r="QG17" s="24"/>
      <c r="QH17" s="24"/>
      <c r="QI17" s="24"/>
      <c r="QJ17" s="24"/>
      <c r="QK17" s="24"/>
      <c r="QL17" s="24"/>
      <c r="QM17" s="24"/>
      <c r="QN17" s="24"/>
      <c r="QO17" s="24"/>
      <c r="QP17" s="24"/>
      <c r="QQ17" s="24"/>
      <c r="QR17" s="24"/>
      <c r="QS17" s="24"/>
      <c r="QT17" s="24"/>
      <c r="QU17" s="24"/>
      <c r="QV17" s="24"/>
      <c r="QW17" s="24"/>
      <c r="QX17" s="24"/>
      <c r="QY17" s="24"/>
      <c r="QZ17" s="24"/>
      <c r="RA17" s="24"/>
      <c r="RB17" s="24"/>
      <c r="RC17" s="24"/>
      <c r="RD17" s="24"/>
      <c r="RE17" s="24"/>
      <c r="RF17" s="24"/>
      <c r="RG17" s="24"/>
      <c r="RH17" s="24"/>
      <c r="RI17" s="24"/>
      <c r="RJ17" s="24"/>
      <c r="RK17" s="24"/>
      <c r="RL17" s="24"/>
      <c r="RM17" s="24"/>
      <c r="RN17" s="24"/>
      <c r="RO17" s="24"/>
      <c r="RP17" s="24"/>
      <c r="RQ17" s="24"/>
      <c r="RR17" s="24"/>
      <c r="RS17" s="24"/>
      <c r="RT17" s="24"/>
      <c r="RU17" s="24"/>
      <c r="RV17" s="24"/>
      <c r="RW17" s="24"/>
      <c r="RX17" s="24"/>
      <c r="RY17" s="24"/>
      <c r="RZ17" s="24"/>
      <c r="SA17" s="24"/>
      <c r="SB17" s="24"/>
      <c r="SC17" s="24"/>
      <c r="SD17" s="24"/>
      <c r="SE17" s="24"/>
      <c r="SF17" s="24"/>
      <c r="SG17" s="24"/>
      <c r="SH17" s="24"/>
      <c r="SI17" s="24"/>
      <c r="SJ17" s="24"/>
      <c r="SK17" s="24"/>
      <c r="SL17" s="24"/>
      <c r="SM17" s="24"/>
      <c r="SN17" s="24"/>
      <c r="SO17" s="24"/>
      <c r="SP17" s="24"/>
      <c r="SQ17" s="24"/>
      <c r="SR17" s="24"/>
      <c r="SS17" s="24"/>
      <c r="ST17" s="24"/>
      <c r="SU17" s="24"/>
      <c r="SV17" s="24"/>
      <c r="SW17" s="24"/>
      <c r="SX17" s="24"/>
      <c r="SY17" s="24"/>
      <c r="SZ17" s="24"/>
      <c r="TA17" s="24"/>
      <c r="TB17" s="24"/>
      <c r="TC17" s="24"/>
      <c r="TD17" s="24"/>
      <c r="TE17" s="24"/>
      <c r="TF17" s="24"/>
      <c r="TG17" s="24"/>
      <c r="TH17" s="24"/>
      <c r="TI17" s="24"/>
      <c r="TJ17" s="24"/>
      <c r="TK17" s="24"/>
      <c r="TL17" s="24"/>
      <c r="TM17" s="24"/>
      <c r="TN17" s="24"/>
      <c r="TO17" s="24"/>
      <c r="TP17" s="24"/>
      <c r="TQ17" s="24"/>
      <c r="TR17" s="24"/>
      <c r="TS17" s="24"/>
      <c r="TT17" s="24"/>
      <c r="TU17" s="24"/>
      <c r="TV17" s="24"/>
      <c r="TW17" s="24"/>
      <c r="TX17" s="24"/>
      <c r="TY17" s="24"/>
      <c r="TZ17" s="24"/>
      <c r="UA17" s="24"/>
      <c r="UB17" s="24"/>
      <c r="UC17" s="24"/>
      <c r="UD17" s="24"/>
      <c r="UE17" s="24"/>
      <c r="UF17" s="24"/>
      <c r="UG17" s="24"/>
      <c r="UH17" s="24"/>
      <c r="UI17" s="24"/>
      <c r="UJ17" s="24"/>
      <c r="UK17" s="24"/>
      <c r="UL17" s="24"/>
      <c r="UM17" s="24"/>
      <c r="UN17" s="24"/>
      <c r="UO17" s="24"/>
      <c r="UP17" s="24"/>
      <c r="UQ17" s="24"/>
      <c r="UR17" s="24"/>
      <c r="US17" s="24"/>
      <c r="UT17" s="24"/>
      <c r="UU17" s="24"/>
      <c r="UV17" s="24"/>
      <c r="UW17" s="24"/>
      <c r="UX17" s="24"/>
      <c r="UY17" s="24"/>
      <c r="UZ17" s="24"/>
      <c r="VA17" s="24"/>
      <c r="VB17" s="24"/>
      <c r="VC17" s="24"/>
      <c r="VD17" s="24"/>
      <c r="VE17" s="24"/>
      <c r="VF17" s="24"/>
      <c r="VG17" s="24"/>
      <c r="VH17" s="24"/>
      <c r="VI17" s="24"/>
      <c r="VJ17" s="24"/>
      <c r="VK17" s="24"/>
      <c r="VL17" s="24"/>
      <c r="VM17" s="24"/>
      <c r="VN17" s="24"/>
      <c r="VO17" s="24"/>
      <c r="VP17" s="24"/>
      <c r="VQ17" s="24"/>
      <c r="VR17" s="24"/>
      <c r="VS17" s="24"/>
      <c r="VT17" s="24"/>
      <c r="VU17" s="24"/>
      <c r="VV17" s="24"/>
      <c r="VW17" s="24"/>
      <c r="VX17" s="24"/>
      <c r="VY17" s="24"/>
      <c r="VZ17" s="24"/>
      <c r="WA17" s="24"/>
      <c r="WB17" s="24"/>
      <c r="WC17" s="24"/>
      <c r="WD17" s="24"/>
      <c r="WE17" s="24"/>
      <c r="WF17" s="24"/>
      <c r="WG17" s="24"/>
      <c r="WH17" s="24"/>
      <c r="WI17" s="24"/>
      <c r="WJ17" s="24"/>
      <c r="WK17" s="24"/>
      <c r="WL17" s="24"/>
      <c r="WM17" s="24"/>
      <c r="WN17" s="24"/>
      <c r="WO17" s="24"/>
      <c r="WP17" s="24"/>
      <c r="WQ17" s="24"/>
      <c r="WR17" s="24"/>
      <c r="WS17" s="24"/>
      <c r="WT17" s="24"/>
      <c r="WU17" s="24"/>
      <c r="WV17" s="24"/>
      <c r="WW17" s="24"/>
      <c r="WX17" s="24"/>
      <c r="WY17" s="24"/>
      <c r="WZ17" s="24"/>
      <c r="XA17" s="24"/>
      <c r="XB17" s="24"/>
      <c r="XC17" s="24"/>
      <c r="XD17" s="24"/>
      <c r="XE17" s="24"/>
      <c r="XF17" s="24"/>
      <c r="XG17" s="24"/>
      <c r="XH17" s="24"/>
      <c r="XI17" s="24"/>
      <c r="XJ17" s="24"/>
      <c r="XK17" s="24"/>
      <c r="XL17" s="24"/>
      <c r="XM17" s="24"/>
      <c r="XN17" s="24"/>
      <c r="XO17" s="24"/>
      <c r="XP17" s="24"/>
      <c r="XQ17" s="24"/>
      <c r="XR17" s="24"/>
      <c r="XS17" s="24"/>
      <c r="XT17" s="24"/>
      <c r="XU17" s="24"/>
      <c r="XV17" s="24"/>
      <c r="XW17" s="24"/>
      <c r="XX17" s="24"/>
      <c r="XY17" s="24"/>
      <c r="XZ17" s="24"/>
      <c r="YA17" s="24"/>
      <c r="YB17" s="24"/>
      <c r="YC17" s="24"/>
      <c r="YD17" s="24"/>
      <c r="YE17" s="24"/>
      <c r="YF17" s="24"/>
      <c r="YG17" s="24"/>
      <c r="YH17" s="24"/>
      <c r="YI17" s="24"/>
      <c r="YJ17" s="24"/>
      <c r="YK17" s="24"/>
      <c r="YL17" s="24"/>
      <c r="YM17" s="24"/>
      <c r="YN17" s="24"/>
      <c r="YO17" s="24"/>
      <c r="YP17" s="24"/>
      <c r="YQ17" s="24"/>
      <c r="YR17" s="24"/>
      <c r="YS17" s="24"/>
      <c r="YT17" s="24"/>
      <c r="YU17" s="24"/>
      <c r="YV17" s="24"/>
      <c r="YW17" s="24"/>
      <c r="YX17" s="24"/>
      <c r="YY17" s="24"/>
      <c r="YZ17" s="24"/>
      <c r="ZA17" s="24"/>
      <c r="ZB17" s="24"/>
      <c r="ZC17" s="24"/>
      <c r="ZD17" s="24"/>
      <c r="ZE17" s="24"/>
      <c r="ZF17" s="24"/>
      <c r="ZG17" s="24"/>
      <c r="ZH17" s="24"/>
      <c r="ZI17" s="24"/>
      <c r="ZJ17" s="24"/>
      <c r="ZK17" s="24"/>
      <c r="ZL17" s="24"/>
      <c r="ZM17" s="24"/>
      <c r="ZN17" s="24"/>
      <c r="ZO17" s="24"/>
      <c r="ZP17" s="24"/>
      <c r="ZQ17" s="24"/>
      <c r="ZR17" s="24"/>
      <c r="ZS17" s="24"/>
      <c r="ZT17" s="24"/>
      <c r="ZU17" s="24"/>
      <c r="ZV17" s="24"/>
      <c r="ZW17" s="24"/>
      <c r="ZX17" s="24"/>
      <c r="ZY17" s="24"/>
      <c r="ZZ17" s="24"/>
      <c r="AAA17" s="24"/>
      <c r="AAB17" s="24"/>
      <c r="AAC17" s="24"/>
      <c r="AAD17" s="24"/>
      <c r="AAE17" s="24"/>
      <c r="AAF17" s="24"/>
      <c r="AAG17" s="24"/>
      <c r="AAH17" s="24"/>
      <c r="AAI17" s="24"/>
      <c r="AAJ17" s="24"/>
      <c r="AAK17" s="24"/>
      <c r="AAL17" s="24"/>
      <c r="AAM17" s="24"/>
      <c r="AAN17" s="24"/>
      <c r="AAO17" s="24"/>
      <c r="AAP17" s="24"/>
      <c r="AAQ17" s="24"/>
      <c r="AAR17" s="24"/>
      <c r="AAS17" s="24"/>
      <c r="AAT17" s="24"/>
      <c r="AAU17" s="24"/>
      <c r="AAV17" s="24"/>
      <c r="AAW17" s="24"/>
      <c r="AAX17" s="24"/>
      <c r="AAY17" s="24"/>
      <c r="AAZ17" s="24"/>
      <c r="ABA17" s="24"/>
      <c r="ABB17" s="24"/>
      <c r="ABC17" s="24"/>
      <c r="ABD17" s="24"/>
      <c r="ABE17" s="24"/>
      <c r="ABF17" s="24"/>
      <c r="ABG17" s="24"/>
      <c r="ABH17" s="24"/>
      <c r="ABI17" s="24"/>
      <c r="ABJ17" s="24"/>
      <c r="ABK17" s="24"/>
      <c r="ABL17" s="24"/>
      <c r="ABM17" s="24"/>
      <c r="ABN17" s="24"/>
      <c r="ABO17" s="24"/>
      <c r="ABP17" s="24"/>
      <c r="ABQ17" s="24"/>
      <c r="ABR17" s="24"/>
      <c r="ABS17" s="24"/>
      <c r="ABT17" s="24"/>
      <c r="ABU17" s="24"/>
      <c r="ABV17" s="24"/>
      <c r="ABW17" s="24"/>
      <c r="ABX17" s="24"/>
      <c r="ABY17" s="24"/>
      <c r="ABZ17" s="24"/>
      <c r="ACA17" s="24"/>
      <c r="ACB17" s="24"/>
      <c r="ACC17" s="24"/>
      <c r="ACD17" s="24"/>
      <c r="ACE17" s="24"/>
      <c r="ACF17" s="24"/>
      <c r="ACG17" s="24"/>
      <c r="ACH17" s="24"/>
      <c r="ACI17" s="24"/>
      <c r="ACJ17" s="24"/>
      <c r="ACK17" s="24"/>
      <c r="ACL17" s="24"/>
      <c r="ACM17" s="24"/>
      <c r="ACN17" s="24"/>
      <c r="ACO17" s="24"/>
      <c r="ACP17" s="24"/>
      <c r="ACQ17" s="24"/>
      <c r="ACR17" s="24"/>
      <c r="ACS17" s="24"/>
      <c r="ACT17" s="24"/>
      <c r="ACU17" s="24"/>
      <c r="ACV17" s="24"/>
      <c r="ACW17" s="24"/>
      <c r="ACX17" s="24"/>
      <c r="ACY17" s="24"/>
      <c r="ACZ17" s="24"/>
      <c r="ADA17" s="24"/>
      <c r="ADB17" s="24"/>
      <c r="ADC17" s="24"/>
      <c r="ADD17" s="24"/>
      <c r="ADE17" s="24"/>
      <c r="ADF17" s="24"/>
      <c r="ADG17" s="24"/>
      <c r="ADH17" s="24"/>
      <c r="ADI17" s="24"/>
      <c r="ADJ17" s="24"/>
      <c r="ADK17" s="24"/>
      <c r="ADL17" s="24"/>
      <c r="ADM17" s="24"/>
      <c r="ADN17" s="24"/>
      <c r="ADO17" s="24"/>
      <c r="ADP17" s="24"/>
      <c r="ADQ17" s="24"/>
      <c r="ADR17" s="24"/>
      <c r="ADS17" s="24"/>
      <c r="ADT17" s="24"/>
      <c r="ADU17" s="24"/>
      <c r="ADV17" s="24"/>
      <c r="ADW17" s="24"/>
      <c r="ADX17" s="24"/>
      <c r="ADY17" s="24"/>
      <c r="ADZ17" s="24"/>
      <c r="AEA17" s="24"/>
      <c r="AEB17" s="24"/>
      <c r="AEC17" s="24"/>
      <c r="AED17" s="24"/>
      <c r="AEE17" s="24"/>
      <c r="AEF17" s="24"/>
      <c r="AEG17" s="24"/>
      <c r="AEH17" s="24"/>
      <c r="AEI17" s="24"/>
      <c r="AEJ17" s="24"/>
      <c r="AEK17" s="24"/>
      <c r="AEL17" s="24"/>
      <c r="AEM17" s="24"/>
      <c r="AEN17" s="24"/>
      <c r="AEO17" s="24"/>
      <c r="AEP17" s="24"/>
      <c r="AEQ17" s="24"/>
      <c r="AER17" s="24"/>
      <c r="AES17" s="24"/>
      <c r="AET17" s="24"/>
      <c r="AEU17" s="24"/>
      <c r="AEV17" s="24"/>
      <c r="AEW17" s="24"/>
      <c r="AEX17" s="24"/>
      <c r="AEY17" s="24"/>
      <c r="AEZ17" s="24"/>
      <c r="AFA17" s="24"/>
      <c r="AFB17" s="24"/>
      <c r="AFC17" s="24"/>
      <c r="AFD17" s="24"/>
      <c r="AFE17" s="24"/>
      <c r="AFF17" s="24"/>
      <c r="AFG17" s="24"/>
      <c r="AFH17" s="24"/>
      <c r="AFI17" s="24"/>
      <c r="AFJ17" s="24"/>
      <c r="AFK17" s="24"/>
      <c r="AFL17" s="24"/>
      <c r="AFM17" s="24"/>
      <c r="AFN17" s="24"/>
      <c r="AFO17" s="24"/>
      <c r="AFP17" s="24"/>
      <c r="AFQ17" s="24"/>
      <c r="AFR17" s="24"/>
      <c r="AFS17" s="24"/>
      <c r="AFT17" s="24"/>
      <c r="AFU17" s="24"/>
      <c r="AFV17" s="24"/>
      <c r="AFW17" s="24"/>
      <c r="AFX17" s="24"/>
      <c r="AFY17" s="24"/>
      <c r="AFZ17" s="24"/>
      <c r="AGA17" s="24"/>
      <c r="AGB17" s="24"/>
      <c r="AGC17" s="24"/>
      <c r="AGD17" s="24"/>
      <c r="AGE17" s="24"/>
      <c r="AGF17" s="24"/>
      <c r="AGG17" s="24"/>
      <c r="AGH17" s="24"/>
      <c r="AGI17" s="24"/>
      <c r="AGJ17" s="24"/>
      <c r="AGK17" s="24"/>
      <c r="AGL17" s="24"/>
      <c r="AGM17" s="24"/>
      <c r="AGN17" s="24"/>
      <c r="AGO17" s="24"/>
      <c r="AGP17" s="24"/>
      <c r="AGQ17" s="24"/>
      <c r="AGR17" s="24"/>
      <c r="AGS17" s="24"/>
      <c r="AGT17" s="24"/>
      <c r="AGU17" s="24"/>
      <c r="AGV17" s="24"/>
      <c r="AGW17" s="24"/>
      <c r="AGX17" s="24"/>
      <c r="AGY17" s="24"/>
      <c r="AGZ17" s="24"/>
      <c r="AHA17" s="24"/>
      <c r="AHB17" s="24"/>
      <c r="AHC17" s="24"/>
      <c r="AHD17" s="24"/>
      <c r="AHE17" s="24"/>
      <c r="AHF17" s="24"/>
      <c r="AHG17" s="24"/>
      <c r="AHH17" s="24"/>
      <c r="AHI17" s="24"/>
      <c r="AHJ17" s="24"/>
      <c r="AHK17" s="24"/>
      <c r="AHL17" s="24"/>
      <c r="AHM17" s="24"/>
      <c r="AHN17" s="24"/>
      <c r="AHO17" s="24"/>
      <c r="AHP17" s="24"/>
      <c r="AHQ17" s="24"/>
      <c r="AHR17" s="24"/>
      <c r="AHS17" s="24"/>
      <c r="AHT17" s="24"/>
      <c r="AHU17" s="24"/>
      <c r="AHV17" s="24"/>
      <c r="AHW17" s="24"/>
      <c r="AHX17" s="24"/>
      <c r="AHY17" s="24"/>
      <c r="AHZ17" s="24"/>
      <c r="AIA17" s="24"/>
      <c r="AIB17" s="24"/>
      <c r="AIC17" s="24"/>
      <c r="AID17" s="24"/>
      <c r="AIE17" s="24"/>
      <c r="AIF17" s="24"/>
      <c r="AIG17" s="24"/>
      <c r="AIH17" s="24"/>
      <c r="AII17" s="24"/>
      <c r="AIJ17" s="24"/>
      <c r="AIK17" s="24"/>
      <c r="AIL17" s="24"/>
      <c r="AIM17" s="24"/>
      <c r="AIN17" s="24"/>
      <c r="AIO17" s="24"/>
      <c r="AIP17" s="24"/>
      <c r="AIQ17" s="24"/>
      <c r="AIR17" s="24"/>
      <c r="AIS17" s="24"/>
      <c r="AIT17" s="24"/>
      <c r="AIU17" s="24"/>
      <c r="AIV17" s="24"/>
      <c r="AIW17" s="24"/>
      <c r="AIX17" s="24"/>
      <c r="AIY17" s="24"/>
      <c r="AIZ17" s="24"/>
      <c r="AJA17" s="24"/>
      <c r="AJB17" s="24"/>
      <c r="AJC17" s="24"/>
      <c r="AJD17" s="24"/>
      <c r="AJE17" s="24"/>
      <c r="AJF17" s="24"/>
      <c r="AJG17" s="24"/>
      <c r="AJH17" s="24"/>
      <c r="AJI17" s="24"/>
      <c r="AJJ17" s="24"/>
      <c r="AJK17" s="24"/>
      <c r="AJL17" s="24"/>
      <c r="AJM17" s="24"/>
      <c r="AJN17" s="24"/>
      <c r="AJO17" s="24"/>
      <c r="AJP17" s="24"/>
      <c r="AJQ17" s="24"/>
      <c r="AJR17" s="24"/>
      <c r="AJS17" s="24"/>
      <c r="AJT17" s="24"/>
      <c r="AJU17" s="24"/>
      <c r="AJV17" s="24"/>
      <c r="AJW17" s="24"/>
      <c r="AJX17" s="24"/>
      <c r="AJY17" s="24"/>
      <c r="AJZ17" s="24"/>
      <c r="AKA17" s="24"/>
      <c r="AKB17" s="24"/>
      <c r="AKC17" s="24"/>
      <c r="AKD17" s="24"/>
      <c r="AKE17" s="24"/>
      <c r="AKF17" s="24"/>
      <c r="AKG17" s="24"/>
      <c r="AKH17" s="24"/>
      <c r="AKI17" s="24"/>
      <c r="AKJ17" s="24"/>
      <c r="AKK17" s="24"/>
      <c r="AKL17" s="24"/>
      <c r="AKM17" s="24"/>
      <c r="AKN17" s="24"/>
      <c r="AKO17" s="24"/>
      <c r="AKP17" s="24"/>
      <c r="AKQ17" s="24"/>
      <c r="AKR17" s="24"/>
      <c r="AKS17" s="24"/>
      <c r="AKT17" s="24"/>
      <c r="AKU17" s="24"/>
      <c r="AKV17" s="24"/>
      <c r="AKW17" s="24"/>
      <c r="AKX17" s="24"/>
      <c r="AKY17" s="24"/>
      <c r="AKZ17" s="24"/>
      <c r="ALA17" s="24"/>
      <c r="ALB17" s="24"/>
      <c r="ALC17" s="24"/>
      <c r="ALD17" s="24"/>
      <c r="ALE17" s="24"/>
      <c r="ALF17" s="24"/>
      <c r="ALG17" s="24"/>
      <c r="ALH17" s="24"/>
      <c r="ALI17" s="24"/>
      <c r="ALJ17" s="24"/>
      <c r="ALK17" s="24"/>
      <c r="ALL17" s="24"/>
      <c r="ALM17" s="24"/>
      <c r="ALN17" s="24"/>
      <c r="ALO17" s="24"/>
      <c r="ALP17" s="24"/>
      <c r="ALQ17" s="24"/>
      <c r="ALR17" s="24"/>
      <c r="ALS17" s="24"/>
      <c r="ALT17" s="24"/>
      <c r="ALU17" s="24"/>
      <c r="ALV17" s="24"/>
      <c r="ALW17" s="24"/>
      <c r="ALX17" s="24"/>
      <c r="ALY17" s="24"/>
      <c r="ALZ17" s="24"/>
      <c r="AMA17" s="24"/>
      <c r="AMB17" s="24"/>
      <c r="AMC17" s="24"/>
      <c r="AMD17" s="24"/>
      <c r="AME17" s="24"/>
      <c r="AMF17" s="24"/>
      <c r="AMG17" s="24"/>
      <c r="AMH17" s="24"/>
      <c r="AMI17" s="24"/>
      <c r="AMJ17" s="24"/>
      <c r="AMK17" s="24"/>
      <c r="AML17" s="24"/>
      <c r="AMM17" s="24"/>
      <c r="AMN17" s="24"/>
      <c r="AMO17" s="24"/>
      <c r="AMP17" s="24"/>
      <c r="AMQ17" s="24"/>
      <c r="AMR17" s="24"/>
      <c r="AMS17" s="24"/>
      <c r="AMT17" s="24"/>
      <c r="AMU17" s="24"/>
      <c r="AMV17" s="24"/>
      <c r="AMW17" s="24"/>
      <c r="AMX17" s="24"/>
      <c r="AMY17" s="24"/>
      <c r="AMZ17" s="24"/>
      <c r="ANA17" s="24"/>
      <c r="ANB17" s="24"/>
      <c r="ANC17" s="24"/>
      <c r="AND17" s="24"/>
      <c r="ANE17" s="24"/>
      <c r="ANF17" s="24"/>
      <c r="ANG17" s="24"/>
      <c r="ANH17" s="24"/>
      <c r="ANI17" s="24"/>
      <c r="ANJ17" s="24"/>
      <c r="ANK17" s="24"/>
      <c r="ANL17" s="24"/>
      <c r="ANM17" s="24"/>
      <c r="ANN17" s="24"/>
      <c r="ANO17" s="24"/>
      <c r="ANP17" s="24"/>
      <c r="ANQ17" s="24"/>
      <c r="ANR17" s="24"/>
      <c r="ANS17" s="24"/>
      <c r="ANT17" s="24"/>
      <c r="ANU17" s="24"/>
      <c r="ANV17" s="24"/>
      <c r="ANW17" s="24"/>
      <c r="ANX17" s="24"/>
      <c r="ANY17" s="24"/>
      <c r="ANZ17" s="24"/>
      <c r="AOA17" s="24"/>
      <c r="AOB17" s="24"/>
      <c r="AOC17" s="24"/>
      <c r="AOD17" s="24"/>
      <c r="AOE17" s="24"/>
      <c r="AOF17" s="24"/>
      <c r="AOG17" s="24"/>
      <c r="AOH17" s="24"/>
      <c r="AOI17" s="24"/>
      <c r="AOJ17" s="24"/>
      <c r="AOK17" s="24"/>
      <c r="AOL17" s="24"/>
      <c r="AOM17" s="24"/>
      <c r="AON17" s="24"/>
      <c r="AOO17" s="24"/>
      <c r="AOP17" s="24"/>
      <c r="AOQ17" s="24"/>
      <c r="AOR17" s="24"/>
      <c r="AOS17" s="24"/>
      <c r="AOT17" s="24"/>
      <c r="AOU17" s="24"/>
      <c r="AOV17" s="24"/>
      <c r="AOW17" s="24"/>
      <c r="AOX17" s="24"/>
      <c r="AOY17" s="24"/>
      <c r="AOZ17" s="24"/>
      <c r="APA17" s="24"/>
      <c r="APB17" s="24"/>
      <c r="APC17" s="24"/>
      <c r="APD17" s="24"/>
      <c r="APE17" s="24"/>
      <c r="APF17" s="24"/>
      <c r="APG17" s="24"/>
      <c r="APH17" s="24"/>
      <c r="API17" s="24"/>
      <c r="APJ17" s="24"/>
      <c r="APK17" s="24"/>
      <c r="APL17" s="24"/>
      <c r="APM17" s="24"/>
      <c r="APN17" s="24"/>
      <c r="APO17" s="24"/>
      <c r="APP17" s="24"/>
      <c r="APQ17" s="24"/>
      <c r="APR17" s="24"/>
      <c r="APS17" s="24"/>
      <c r="APT17" s="24"/>
      <c r="APU17" s="24"/>
      <c r="APV17" s="24"/>
      <c r="APW17" s="24"/>
      <c r="APX17" s="24"/>
      <c r="APY17" s="24"/>
      <c r="APZ17" s="24"/>
      <c r="AQA17" s="24"/>
      <c r="AQB17" s="24"/>
      <c r="AQC17" s="24"/>
      <c r="AQD17" s="24"/>
      <c r="AQE17" s="24"/>
      <c r="AQF17" s="24"/>
      <c r="AQG17" s="24"/>
      <c r="AQH17" s="24"/>
      <c r="AQI17" s="24"/>
      <c r="AQJ17" s="24"/>
      <c r="AQK17" s="24"/>
      <c r="AQL17" s="24"/>
      <c r="AQM17" s="24"/>
      <c r="AQN17" s="24"/>
      <c r="AQO17" s="24"/>
      <c r="AQP17" s="24"/>
      <c r="AQQ17" s="24"/>
      <c r="AQR17" s="24"/>
      <c r="AQS17" s="24"/>
      <c r="AQT17" s="24"/>
      <c r="AQU17" s="24"/>
      <c r="AQV17" s="24"/>
      <c r="AQW17" s="24"/>
      <c r="AQX17" s="24"/>
      <c r="AQY17" s="24"/>
      <c r="AQZ17" s="24"/>
      <c r="ARA17" s="24"/>
      <c r="ARB17" s="24"/>
      <c r="ARC17" s="24"/>
      <c r="ARD17" s="24"/>
      <c r="ARE17" s="24"/>
      <c r="ARF17" s="24"/>
      <c r="ARG17" s="24"/>
      <c r="ARH17" s="24"/>
      <c r="ARI17" s="24"/>
      <c r="ARJ17" s="24"/>
      <c r="ARK17" s="24"/>
      <c r="ARL17" s="24"/>
      <c r="ARM17" s="24"/>
      <c r="ARN17" s="24"/>
      <c r="ARO17" s="24"/>
      <c r="ARP17" s="24"/>
      <c r="ARQ17" s="24"/>
      <c r="ARR17" s="24"/>
      <c r="ARS17" s="24"/>
      <c r="ART17" s="24"/>
      <c r="ARU17" s="24"/>
      <c r="ARV17" s="24"/>
      <c r="ARW17" s="24"/>
      <c r="ARX17" s="24"/>
      <c r="ARY17" s="24"/>
      <c r="ARZ17" s="24"/>
      <c r="ASA17" s="24"/>
      <c r="ASB17" s="24"/>
      <c r="ASC17" s="24"/>
      <c r="ASD17" s="24"/>
      <c r="ASE17" s="24"/>
      <c r="ASF17" s="24"/>
      <c r="ASG17" s="24"/>
      <c r="ASH17" s="24"/>
      <c r="ASI17" s="24"/>
      <c r="ASJ17" s="24"/>
      <c r="ASK17" s="24"/>
      <c r="ASL17" s="24"/>
      <c r="ASM17" s="24"/>
      <c r="ASN17" s="24"/>
      <c r="ASO17" s="24"/>
      <c r="ASP17" s="24"/>
      <c r="ASQ17" s="24"/>
      <c r="ASR17" s="24"/>
      <c r="ASS17" s="24"/>
      <c r="AST17" s="24"/>
      <c r="ASU17" s="24"/>
      <c r="ASV17" s="24"/>
      <c r="ASW17" s="24"/>
      <c r="ASX17" s="24"/>
      <c r="ASY17" s="24"/>
      <c r="ASZ17" s="24"/>
      <c r="ATA17" s="24"/>
      <c r="ATB17" s="24"/>
      <c r="ATC17" s="24"/>
      <c r="ATD17" s="24"/>
      <c r="ATE17" s="24"/>
      <c r="ATF17" s="24"/>
      <c r="ATG17" s="24"/>
      <c r="ATH17" s="24"/>
      <c r="ATI17" s="24"/>
      <c r="ATJ17" s="24"/>
      <c r="ATK17" s="24"/>
      <c r="ATL17" s="24"/>
      <c r="ATM17" s="24"/>
      <c r="ATN17" s="24"/>
      <c r="ATO17" s="24"/>
      <c r="ATP17" s="24"/>
      <c r="ATQ17" s="24"/>
      <c r="ATR17" s="24"/>
      <c r="ATS17" s="24"/>
      <c r="ATT17" s="24"/>
      <c r="ATU17" s="24"/>
      <c r="ATV17" s="24"/>
      <c r="ATW17" s="24"/>
      <c r="ATX17" s="24"/>
      <c r="ATY17" s="24"/>
      <c r="ATZ17" s="24"/>
      <c r="AUA17" s="24"/>
      <c r="AUB17" s="24"/>
      <c r="AUC17" s="24"/>
      <c r="AUD17" s="24"/>
      <c r="AUE17" s="24"/>
      <c r="AUF17" s="24"/>
      <c r="AUG17" s="24"/>
      <c r="AUH17" s="24"/>
      <c r="AUI17" s="24"/>
      <c r="AUJ17" s="24"/>
      <c r="AUK17" s="24"/>
      <c r="AUL17" s="24"/>
      <c r="AUM17" s="24"/>
      <c r="AUN17" s="24"/>
      <c r="AUO17" s="24"/>
      <c r="AUP17" s="24"/>
      <c r="AUQ17" s="24"/>
      <c r="AUR17" s="24"/>
      <c r="AUS17" s="24"/>
      <c r="AUT17" s="24"/>
      <c r="AUU17" s="24"/>
      <c r="AUV17" s="24"/>
      <c r="AUW17" s="24"/>
      <c r="AUX17" s="24"/>
      <c r="AUY17" s="24"/>
      <c r="AUZ17" s="24"/>
      <c r="AVA17" s="24"/>
      <c r="AVB17" s="24"/>
      <c r="AVC17" s="24"/>
      <c r="AVD17" s="24"/>
      <c r="AVE17" s="24"/>
      <c r="AVF17" s="24"/>
      <c r="AVG17" s="24"/>
      <c r="AVH17" s="24"/>
      <c r="AVI17" s="24"/>
      <c r="AVJ17" s="24"/>
      <c r="AVK17" s="24"/>
      <c r="AVL17" s="24"/>
      <c r="AVM17" s="24"/>
      <c r="AVN17" s="24"/>
      <c r="AVO17" s="24"/>
      <c r="AVP17" s="24"/>
      <c r="AVQ17" s="24"/>
      <c r="AVR17" s="24"/>
      <c r="AVS17" s="24"/>
      <c r="AVT17" s="24"/>
      <c r="AVU17" s="24"/>
      <c r="AVV17" s="24"/>
      <c r="AVW17" s="24"/>
      <c r="AVX17" s="24"/>
      <c r="AVY17" s="24"/>
      <c r="AVZ17" s="24"/>
      <c r="AWA17" s="24"/>
      <c r="AWB17" s="24"/>
      <c r="AWC17" s="24"/>
      <c r="AWD17" s="24"/>
      <c r="AWE17" s="24"/>
      <c r="AWF17" s="24"/>
      <c r="AWG17" s="24"/>
      <c r="AWH17" s="24"/>
      <c r="AWI17" s="24"/>
      <c r="AWJ17" s="24"/>
      <c r="AWK17" s="24"/>
      <c r="AWL17" s="24"/>
      <c r="AWM17" s="24"/>
      <c r="AWN17" s="24"/>
      <c r="AWO17" s="24"/>
      <c r="AWP17" s="24"/>
      <c r="AWQ17" s="24"/>
      <c r="AWR17" s="24"/>
      <c r="AWS17" s="24"/>
      <c r="AWT17" s="24"/>
      <c r="AWU17" s="24"/>
      <c r="AWV17" s="24"/>
      <c r="AWW17" s="24"/>
      <c r="AWX17" s="24"/>
      <c r="AWY17" s="24"/>
      <c r="AWZ17" s="24"/>
      <c r="AXA17" s="24"/>
      <c r="AXB17" s="24"/>
      <c r="AXC17" s="24"/>
      <c r="AXD17" s="24"/>
      <c r="AXE17" s="24"/>
      <c r="AXF17" s="24"/>
      <c r="AXG17" s="24"/>
      <c r="AXH17" s="24"/>
      <c r="AXI17" s="24"/>
      <c r="AXJ17" s="24"/>
      <c r="AXK17" s="24"/>
      <c r="AXL17" s="24"/>
      <c r="AXM17" s="24"/>
      <c r="AXN17" s="24"/>
      <c r="AXO17" s="24"/>
      <c r="AXP17" s="24"/>
      <c r="AXQ17" s="24"/>
      <c r="AXR17" s="24"/>
      <c r="AXS17" s="24"/>
      <c r="AXT17" s="24"/>
      <c r="AXU17" s="24"/>
      <c r="AXV17" s="24"/>
      <c r="AXW17" s="24"/>
      <c r="AXX17" s="24"/>
      <c r="AXY17" s="24"/>
      <c r="AXZ17" s="24"/>
      <c r="AYA17" s="24"/>
      <c r="AYB17" s="24"/>
      <c r="AYC17" s="24"/>
      <c r="AYD17" s="24"/>
      <c r="AYE17" s="24"/>
      <c r="AYF17" s="24"/>
      <c r="AYG17" s="24"/>
      <c r="AYH17" s="24"/>
      <c r="AYI17" s="24"/>
      <c r="AYJ17" s="24"/>
      <c r="AYK17" s="24"/>
      <c r="AYL17" s="24"/>
      <c r="AYM17" s="24"/>
      <c r="AYN17" s="24"/>
      <c r="AYO17" s="24"/>
      <c r="AYP17" s="24"/>
      <c r="AYQ17" s="24"/>
      <c r="AYR17" s="24"/>
      <c r="AYS17" s="24"/>
      <c r="AYT17" s="24"/>
      <c r="AYU17" s="24"/>
      <c r="AYV17" s="24"/>
      <c r="AYW17" s="24"/>
      <c r="AYX17" s="24"/>
      <c r="AYY17" s="24"/>
      <c r="AYZ17" s="24"/>
      <c r="AZA17" s="24"/>
      <c r="AZB17" s="24"/>
      <c r="AZC17" s="24"/>
      <c r="AZD17" s="24"/>
      <c r="AZE17" s="24"/>
      <c r="AZF17" s="24"/>
      <c r="AZG17" s="24"/>
      <c r="AZH17" s="24"/>
      <c r="AZI17" s="24"/>
      <c r="AZJ17" s="24"/>
      <c r="AZK17" s="24"/>
      <c r="AZL17" s="24"/>
      <c r="AZM17" s="24"/>
      <c r="AZN17" s="24"/>
      <c r="AZO17" s="24"/>
      <c r="AZP17" s="24"/>
      <c r="AZQ17" s="24"/>
      <c r="AZR17" s="24"/>
      <c r="AZS17" s="24"/>
      <c r="AZT17" s="24"/>
      <c r="AZU17" s="24"/>
      <c r="AZV17" s="24"/>
      <c r="AZW17" s="24"/>
      <c r="AZX17" s="24"/>
      <c r="AZY17" s="24"/>
      <c r="AZZ17" s="24"/>
      <c r="BAA17" s="24"/>
      <c r="BAB17" s="24"/>
      <c r="BAC17" s="24"/>
      <c r="BAD17" s="24"/>
      <c r="BAE17" s="24"/>
      <c r="BAF17" s="24"/>
      <c r="BAG17" s="24"/>
      <c r="BAH17" s="24"/>
      <c r="BAI17" s="24"/>
      <c r="BAJ17" s="24"/>
      <c r="BAK17" s="24"/>
      <c r="BAL17" s="24"/>
      <c r="BAM17" s="24"/>
      <c r="BAN17" s="24"/>
      <c r="BAO17" s="24"/>
      <c r="BAP17" s="24"/>
    </row>
    <row r="18" spans="1:1394" s="19" customFormat="1" x14ac:dyDescent="0.25">
      <c r="A18" s="19" t="str">
        <f>IF(YEAR(G18)=2024,#REF!,"")</f>
        <v/>
      </c>
      <c r="B18" s="19" t="str">
        <f>IF(YEAR(G18)=2025,#REF!,"")</f>
        <v/>
      </c>
      <c r="C18" s="19" t="str">
        <f t="shared" si="0"/>
        <v>Afternoon44935</v>
      </c>
      <c r="D18" s="19" t="str">
        <f>IF('by region'!$C$2="Any","Any",'Turf only'!V18)&amp;M18&amp;IF('by region'!$I$2="Any","Any",N18)&amp;G18</f>
        <v>AnyJumpAny44935</v>
      </c>
      <c r="E18" s="19" t="e">
        <f>IF(I18=#REF!,'Turf only'!G18,"")</f>
        <v>#REF!</v>
      </c>
      <c r="F18" s="19" t="e">
        <f t="shared" si="1"/>
        <v>#REF!</v>
      </c>
      <c r="G18" s="15">
        <v>44935</v>
      </c>
      <c r="H18" s="16" t="s">
        <v>42</v>
      </c>
      <c r="I18" s="16" t="s">
        <v>57</v>
      </c>
      <c r="J18" s="16" t="s">
        <v>9</v>
      </c>
      <c r="K18" s="14" t="s">
        <v>10</v>
      </c>
      <c r="L18" s="14" t="s">
        <v>19</v>
      </c>
      <c r="M18" s="16" t="s">
        <v>12</v>
      </c>
      <c r="N18" s="16" t="s">
        <v>13</v>
      </c>
      <c r="O18" s="16" t="s">
        <v>21</v>
      </c>
      <c r="P18" s="23">
        <f t="shared" si="2"/>
        <v>1</v>
      </c>
      <c r="Q18" s="23" cm="1">
        <f t="array" ref="Q18">SUMPRODUCT(($G$2:$G$2765=G18)*(P18&gt;$P$2:$P$2765))+1</f>
        <v>1</v>
      </c>
      <c r="R18" s="23" t="e">
        <f>(Q18*100000)+#REF!</f>
        <v>#REF!</v>
      </c>
      <c r="S18" s="19" t="e" cm="1">
        <f t="array" ref="S18">SUMPRODUCT(($G$2:$G$2765=G18)*(R18&gt;$R$2:$R$2765))+1</f>
        <v>#REF!</v>
      </c>
      <c r="T18" s="19" t="str">
        <f t="shared" si="3"/>
        <v xml:space="preserve">Taunton </v>
      </c>
      <c r="U18" s="19">
        <v>1</v>
      </c>
      <c r="V18" s="19" t="s">
        <v>17</v>
      </c>
      <c r="W18" s="19">
        <f t="shared" si="4"/>
        <v>2023</v>
      </c>
      <c r="X18" s="24"/>
      <c r="Y18" s="24"/>
      <c r="Z18" s="24"/>
      <c r="AA18" s="24"/>
      <c r="AB18" s="24"/>
      <c r="AC18" s="24"/>
      <c r="AD18" s="24"/>
      <c r="AE18" s="24"/>
      <c r="AF18" s="24"/>
      <c r="AG18" s="24"/>
      <c r="AH18" s="24"/>
      <c r="AI18" s="24"/>
      <c r="AJ18" s="24"/>
      <c r="AK18" s="24"/>
      <c r="AL18" s="24"/>
      <c r="AM18" s="24"/>
      <c r="AN18" s="24"/>
      <c r="AO18" s="24"/>
      <c r="AP18" s="24"/>
      <c r="AQ18" s="24"/>
      <c r="AR18" s="24"/>
      <c r="AS18" s="24"/>
      <c r="AT18" s="24"/>
      <c r="AU18" s="24"/>
      <c r="AV18" s="24"/>
      <c r="AW18" s="24"/>
      <c r="AX18" s="24"/>
      <c r="AY18" s="24"/>
      <c r="AZ18" s="24"/>
      <c r="BA18" s="24"/>
      <c r="BB18" s="24"/>
      <c r="BC18" s="24"/>
      <c r="BD18" s="24"/>
      <c r="BE18" s="24"/>
      <c r="BF18" s="24"/>
      <c r="BG18" s="24"/>
      <c r="BH18" s="24"/>
      <c r="BI18" s="24"/>
      <c r="BJ18" s="24"/>
      <c r="BK18" s="24"/>
      <c r="BL18" s="24"/>
      <c r="BM18" s="24"/>
      <c r="BN18" s="24"/>
      <c r="BO18" s="24"/>
      <c r="BP18" s="24"/>
      <c r="BQ18" s="24"/>
      <c r="BR18" s="24"/>
      <c r="BS18" s="24"/>
      <c r="BT18" s="24"/>
      <c r="BU18" s="24"/>
      <c r="BV18" s="24"/>
      <c r="BW18" s="24"/>
      <c r="BX18" s="24"/>
      <c r="BY18" s="24"/>
      <c r="BZ18" s="24"/>
      <c r="CA18" s="24"/>
      <c r="CB18" s="24"/>
      <c r="CC18" s="24"/>
      <c r="CD18" s="24"/>
      <c r="CE18" s="24"/>
      <c r="CF18" s="24"/>
      <c r="CG18" s="24"/>
      <c r="CH18" s="24"/>
      <c r="CI18" s="24"/>
      <c r="CJ18" s="24"/>
      <c r="CK18" s="24"/>
      <c r="CL18" s="24"/>
      <c r="CM18" s="24"/>
      <c r="CN18" s="24"/>
      <c r="CO18" s="24"/>
      <c r="CP18" s="24"/>
      <c r="CQ18" s="24"/>
      <c r="CR18" s="24"/>
      <c r="CS18" s="24"/>
      <c r="CT18" s="24"/>
      <c r="CU18" s="24"/>
      <c r="CV18" s="24"/>
      <c r="CW18" s="24"/>
      <c r="CX18" s="24"/>
      <c r="CY18" s="24"/>
      <c r="CZ18" s="24"/>
      <c r="DA18" s="24"/>
      <c r="DB18" s="24"/>
      <c r="DC18" s="24"/>
      <c r="DD18" s="24"/>
      <c r="DE18" s="24"/>
      <c r="DF18" s="24"/>
      <c r="DG18" s="24"/>
      <c r="DH18" s="24"/>
      <c r="DI18" s="24"/>
      <c r="DJ18" s="24"/>
      <c r="DK18" s="24"/>
      <c r="DL18" s="24"/>
      <c r="DM18" s="24"/>
      <c r="DN18" s="24"/>
      <c r="DO18" s="24"/>
      <c r="DP18" s="24"/>
      <c r="DQ18" s="24"/>
      <c r="DR18" s="24"/>
      <c r="DS18" s="24"/>
      <c r="DT18" s="24"/>
      <c r="DU18" s="24"/>
      <c r="DV18" s="24"/>
      <c r="DW18" s="24"/>
      <c r="DX18" s="24"/>
      <c r="DY18" s="24"/>
      <c r="DZ18" s="24"/>
      <c r="EA18" s="24"/>
      <c r="EB18" s="24"/>
      <c r="EC18" s="24"/>
      <c r="ED18" s="24"/>
      <c r="EE18" s="24"/>
      <c r="EF18" s="24"/>
      <c r="EG18" s="24"/>
      <c r="EH18" s="24"/>
      <c r="EI18" s="24"/>
      <c r="EJ18" s="24"/>
      <c r="EK18" s="24"/>
      <c r="EL18" s="24"/>
      <c r="EM18" s="24"/>
      <c r="EN18" s="24"/>
      <c r="EO18" s="24"/>
      <c r="EP18" s="24"/>
      <c r="EQ18" s="24"/>
      <c r="ER18" s="24"/>
      <c r="ES18" s="24"/>
      <c r="ET18" s="24"/>
      <c r="EU18" s="24"/>
      <c r="EV18" s="24"/>
      <c r="EW18" s="24"/>
      <c r="EX18" s="24"/>
      <c r="EY18" s="24"/>
      <c r="EZ18" s="24"/>
      <c r="FA18" s="24"/>
      <c r="FB18" s="24"/>
      <c r="FC18" s="24"/>
      <c r="FD18" s="24"/>
      <c r="FE18" s="24"/>
      <c r="FF18" s="24"/>
      <c r="FG18" s="24"/>
      <c r="FH18" s="24"/>
      <c r="FI18" s="24"/>
      <c r="FJ18" s="24"/>
      <c r="FK18" s="24"/>
      <c r="FL18" s="24"/>
      <c r="FM18" s="24"/>
      <c r="FN18" s="24"/>
      <c r="FO18" s="24"/>
      <c r="FP18" s="24"/>
      <c r="FQ18" s="24"/>
      <c r="FR18" s="24"/>
      <c r="FS18" s="24"/>
      <c r="FT18" s="24"/>
      <c r="FU18" s="24"/>
      <c r="FV18" s="24"/>
      <c r="FW18" s="24"/>
      <c r="FX18" s="24"/>
      <c r="FY18" s="24"/>
      <c r="FZ18" s="24"/>
      <c r="GA18" s="24"/>
      <c r="GB18" s="24"/>
      <c r="GC18" s="24"/>
      <c r="GD18" s="24"/>
      <c r="GE18" s="24"/>
      <c r="GF18" s="24"/>
      <c r="GG18" s="24"/>
      <c r="GH18" s="24"/>
      <c r="GI18" s="24"/>
      <c r="GJ18" s="24"/>
      <c r="GK18" s="24"/>
      <c r="GL18" s="24"/>
      <c r="GM18" s="24"/>
      <c r="GN18" s="24"/>
      <c r="GO18" s="24"/>
      <c r="GP18" s="24"/>
      <c r="GQ18" s="24"/>
      <c r="GR18" s="24"/>
      <c r="GS18" s="24"/>
      <c r="GT18" s="24"/>
      <c r="GU18" s="24"/>
      <c r="GV18" s="24"/>
      <c r="GW18" s="24"/>
      <c r="GX18" s="24"/>
      <c r="GY18" s="24"/>
      <c r="GZ18" s="24"/>
      <c r="HA18" s="24"/>
      <c r="HB18" s="24"/>
      <c r="HC18" s="24"/>
      <c r="HD18" s="24"/>
      <c r="HE18" s="24"/>
      <c r="HF18" s="24"/>
      <c r="HG18" s="24"/>
      <c r="HH18" s="24"/>
      <c r="HI18" s="24"/>
      <c r="HJ18" s="24"/>
      <c r="HK18" s="24"/>
      <c r="HL18" s="24"/>
      <c r="HM18" s="24"/>
      <c r="HN18" s="24"/>
      <c r="HO18" s="24"/>
      <c r="HP18" s="24"/>
      <c r="HQ18" s="24"/>
      <c r="HR18" s="24"/>
      <c r="HS18" s="24"/>
      <c r="HT18" s="24"/>
      <c r="HU18" s="24"/>
      <c r="HV18" s="24"/>
      <c r="HW18" s="24"/>
      <c r="HX18" s="24"/>
      <c r="HY18" s="24"/>
      <c r="HZ18" s="24"/>
      <c r="IA18" s="24"/>
      <c r="IB18" s="24"/>
      <c r="IC18" s="24"/>
      <c r="ID18" s="24"/>
      <c r="IE18" s="24"/>
      <c r="IF18" s="24"/>
      <c r="IG18" s="24"/>
      <c r="IH18" s="24"/>
      <c r="II18" s="24"/>
      <c r="IJ18" s="24"/>
      <c r="IK18" s="24"/>
      <c r="IL18" s="24"/>
      <c r="IM18" s="24"/>
      <c r="IN18" s="24"/>
      <c r="IO18" s="24"/>
      <c r="IP18" s="24"/>
      <c r="IQ18" s="24"/>
      <c r="IR18" s="24"/>
      <c r="IS18" s="24"/>
      <c r="IT18" s="24"/>
      <c r="IU18" s="24"/>
      <c r="IV18" s="24"/>
      <c r="IW18" s="24"/>
      <c r="IX18" s="24"/>
      <c r="IY18" s="24"/>
      <c r="IZ18" s="24"/>
      <c r="JA18" s="24"/>
      <c r="JB18" s="24"/>
      <c r="JC18" s="24"/>
      <c r="JD18" s="24"/>
      <c r="JE18" s="24"/>
      <c r="JF18" s="24"/>
      <c r="JG18" s="24"/>
      <c r="JH18" s="24"/>
      <c r="JI18" s="24"/>
      <c r="JJ18" s="24"/>
      <c r="JK18" s="24"/>
      <c r="JL18" s="24"/>
      <c r="JM18" s="24"/>
      <c r="JN18" s="24"/>
      <c r="JO18" s="24"/>
      <c r="JP18" s="24"/>
      <c r="JQ18" s="24"/>
      <c r="JR18" s="24"/>
      <c r="JS18" s="24"/>
      <c r="JT18" s="24"/>
      <c r="JU18" s="24"/>
      <c r="JV18" s="24"/>
      <c r="JW18" s="24"/>
      <c r="JX18" s="24"/>
      <c r="JY18" s="24"/>
      <c r="JZ18" s="24"/>
      <c r="KA18" s="24"/>
      <c r="KB18" s="24"/>
      <c r="KC18" s="24"/>
      <c r="KD18" s="24"/>
      <c r="KE18" s="24"/>
      <c r="KF18" s="24"/>
      <c r="KG18" s="24"/>
      <c r="KH18" s="24"/>
      <c r="KI18" s="24"/>
      <c r="KJ18" s="24"/>
      <c r="KK18" s="24"/>
      <c r="KL18" s="24"/>
      <c r="KM18" s="24"/>
      <c r="KN18" s="24"/>
      <c r="KO18" s="24"/>
      <c r="KP18" s="24"/>
      <c r="KQ18" s="24"/>
      <c r="KR18" s="24"/>
      <c r="KS18" s="24"/>
      <c r="KT18" s="24"/>
      <c r="KU18" s="24"/>
      <c r="KV18" s="24"/>
      <c r="KW18" s="24"/>
      <c r="KX18" s="24"/>
      <c r="KY18" s="24"/>
      <c r="KZ18" s="24"/>
      <c r="LA18" s="24"/>
      <c r="LB18" s="24"/>
      <c r="LC18" s="24"/>
      <c r="LD18" s="24"/>
      <c r="LE18" s="24"/>
      <c r="LF18" s="24"/>
      <c r="LG18" s="24"/>
      <c r="LH18" s="24"/>
      <c r="LI18" s="24"/>
      <c r="LJ18" s="24"/>
      <c r="LK18" s="24"/>
      <c r="LL18" s="24"/>
      <c r="LM18" s="24"/>
      <c r="LN18" s="24"/>
      <c r="LO18" s="24"/>
      <c r="LP18" s="24"/>
      <c r="LQ18" s="24"/>
      <c r="LR18" s="24"/>
      <c r="LS18" s="24"/>
      <c r="LT18" s="24"/>
      <c r="LU18" s="24"/>
      <c r="LV18" s="24"/>
      <c r="LW18" s="24"/>
      <c r="LX18" s="24"/>
      <c r="LY18" s="24"/>
      <c r="LZ18" s="24"/>
      <c r="MA18" s="24"/>
      <c r="MB18" s="24"/>
      <c r="MC18" s="24"/>
      <c r="MD18" s="24"/>
      <c r="ME18" s="24"/>
      <c r="MF18" s="24"/>
      <c r="MG18" s="24"/>
      <c r="MH18" s="24"/>
      <c r="MI18" s="24"/>
      <c r="MJ18" s="24"/>
      <c r="MK18" s="24"/>
      <c r="ML18" s="24"/>
      <c r="MM18" s="24"/>
      <c r="MN18" s="24"/>
      <c r="MO18" s="24"/>
      <c r="MP18" s="24"/>
      <c r="MQ18" s="24"/>
      <c r="MR18" s="24"/>
      <c r="MS18" s="24"/>
      <c r="MT18" s="24"/>
      <c r="MU18" s="24"/>
      <c r="MV18" s="24"/>
      <c r="MW18" s="24"/>
      <c r="MX18" s="24"/>
      <c r="MY18" s="24"/>
      <c r="MZ18" s="24"/>
      <c r="NA18" s="24"/>
      <c r="NB18" s="24"/>
      <c r="NC18" s="24"/>
      <c r="ND18" s="24"/>
      <c r="NE18" s="24"/>
      <c r="NF18" s="24"/>
      <c r="NG18" s="24"/>
      <c r="NH18" s="24"/>
      <c r="NI18" s="24"/>
      <c r="NJ18" s="24"/>
      <c r="NK18" s="24"/>
      <c r="NL18" s="24"/>
      <c r="NM18" s="24"/>
      <c r="NN18" s="24"/>
      <c r="NO18" s="24"/>
      <c r="NP18" s="24"/>
      <c r="NQ18" s="24"/>
      <c r="NR18" s="24"/>
      <c r="NS18" s="24"/>
      <c r="NT18" s="24"/>
      <c r="NU18" s="24"/>
      <c r="NV18" s="24"/>
      <c r="NW18" s="24"/>
      <c r="NX18" s="24"/>
      <c r="NY18" s="24"/>
      <c r="NZ18" s="24"/>
      <c r="OA18" s="24"/>
      <c r="OB18" s="24"/>
      <c r="OC18" s="24"/>
      <c r="OD18" s="24"/>
      <c r="OE18" s="24"/>
      <c r="OF18" s="24"/>
      <c r="OG18" s="24"/>
      <c r="OH18" s="24"/>
      <c r="OI18" s="24"/>
      <c r="OJ18" s="24"/>
      <c r="OK18" s="24"/>
      <c r="OL18" s="24"/>
      <c r="OM18" s="24"/>
      <c r="ON18" s="24"/>
      <c r="OO18" s="24"/>
      <c r="OP18" s="24"/>
      <c r="OQ18" s="24"/>
      <c r="OR18" s="24"/>
      <c r="OS18" s="24"/>
      <c r="OT18" s="24"/>
      <c r="OU18" s="24"/>
      <c r="OV18" s="24"/>
      <c r="OW18" s="24"/>
      <c r="OX18" s="24"/>
      <c r="OY18" s="24"/>
      <c r="OZ18" s="24"/>
      <c r="PA18" s="24"/>
      <c r="PB18" s="24"/>
      <c r="PC18" s="24"/>
      <c r="PD18" s="24"/>
      <c r="PE18" s="24"/>
      <c r="PF18" s="24"/>
      <c r="PG18" s="24"/>
      <c r="PH18" s="24"/>
      <c r="PI18" s="24"/>
      <c r="PJ18" s="24"/>
      <c r="PK18" s="24"/>
      <c r="PL18" s="24"/>
      <c r="PM18" s="24"/>
      <c r="PN18" s="24"/>
      <c r="PO18" s="24"/>
      <c r="PP18" s="24"/>
      <c r="PQ18" s="24"/>
      <c r="PR18" s="24"/>
      <c r="PS18" s="24"/>
      <c r="PT18" s="24"/>
      <c r="PU18" s="24"/>
      <c r="PV18" s="24"/>
      <c r="PW18" s="24"/>
      <c r="PX18" s="24"/>
      <c r="PY18" s="24"/>
      <c r="PZ18" s="24"/>
      <c r="QA18" s="24"/>
      <c r="QB18" s="24"/>
      <c r="QC18" s="24"/>
      <c r="QD18" s="24"/>
      <c r="QE18" s="24"/>
      <c r="QF18" s="24"/>
      <c r="QG18" s="24"/>
      <c r="QH18" s="24"/>
      <c r="QI18" s="24"/>
      <c r="QJ18" s="24"/>
      <c r="QK18" s="24"/>
      <c r="QL18" s="24"/>
      <c r="QM18" s="24"/>
      <c r="QN18" s="24"/>
      <c r="QO18" s="24"/>
      <c r="QP18" s="24"/>
      <c r="QQ18" s="24"/>
      <c r="QR18" s="24"/>
      <c r="QS18" s="24"/>
      <c r="QT18" s="24"/>
      <c r="QU18" s="24"/>
      <c r="QV18" s="24"/>
      <c r="QW18" s="24"/>
      <c r="QX18" s="24"/>
      <c r="QY18" s="24"/>
      <c r="QZ18" s="24"/>
      <c r="RA18" s="24"/>
      <c r="RB18" s="24"/>
      <c r="RC18" s="24"/>
      <c r="RD18" s="24"/>
      <c r="RE18" s="24"/>
      <c r="RF18" s="24"/>
      <c r="RG18" s="24"/>
      <c r="RH18" s="24"/>
      <c r="RI18" s="24"/>
      <c r="RJ18" s="24"/>
      <c r="RK18" s="24"/>
      <c r="RL18" s="24"/>
      <c r="RM18" s="24"/>
      <c r="RN18" s="24"/>
      <c r="RO18" s="24"/>
      <c r="RP18" s="24"/>
      <c r="RQ18" s="24"/>
      <c r="RR18" s="24"/>
      <c r="RS18" s="24"/>
      <c r="RT18" s="24"/>
      <c r="RU18" s="24"/>
      <c r="RV18" s="24"/>
      <c r="RW18" s="24"/>
      <c r="RX18" s="24"/>
      <c r="RY18" s="24"/>
      <c r="RZ18" s="24"/>
      <c r="SA18" s="24"/>
      <c r="SB18" s="24"/>
      <c r="SC18" s="24"/>
      <c r="SD18" s="24"/>
      <c r="SE18" s="24"/>
      <c r="SF18" s="24"/>
      <c r="SG18" s="24"/>
      <c r="SH18" s="24"/>
      <c r="SI18" s="24"/>
      <c r="SJ18" s="24"/>
      <c r="SK18" s="24"/>
      <c r="SL18" s="24"/>
      <c r="SM18" s="24"/>
      <c r="SN18" s="24"/>
      <c r="SO18" s="24"/>
      <c r="SP18" s="24"/>
      <c r="SQ18" s="24"/>
      <c r="SR18" s="24"/>
      <c r="SS18" s="24"/>
      <c r="ST18" s="24"/>
      <c r="SU18" s="24"/>
      <c r="SV18" s="24"/>
      <c r="SW18" s="24"/>
      <c r="SX18" s="24"/>
      <c r="SY18" s="24"/>
      <c r="SZ18" s="24"/>
      <c r="TA18" s="24"/>
      <c r="TB18" s="24"/>
      <c r="TC18" s="24"/>
      <c r="TD18" s="24"/>
      <c r="TE18" s="24"/>
      <c r="TF18" s="24"/>
      <c r="TG18" s="24"/>
      <c r="TH18" s="24"/>
      <c r="TI18" s="24"/>
      <c r="TJ18" s="24"/>
      <c r="TK18" s="24"/>
      <c r="TL18" s="24"/>
      <c r="TM18" s="24"/>
      <c r="TN18" s="24"/>
      <c r="TO18" s="24"/>
      <c r="TP18" s="24"/>
      <c r="TQ18" s="24"/>
      <c r="TR18" s="24"/>
      <c r="TS18" s="24"/>
      <c r="TT18" s="24"/>
      <c r="TU18" s="24"/>
      <c r="TV18" s="24"/>
      <c r="TW18" s="24"/>
      <c r="TX18" s="24"/>
      <c r="TY18" s="24"/>
      <c r="TZ18" s="24"/>
      <c r="UA18" s="24"/>
      <c r="UB18" s="24"/>
      <c r="UC18" s="24"/>
      <c r="UD18" s="24"/>
      <c r="UE18" s="24"/>
      <c r="UF18" s="24"/>
      <c r="UG18" s="24"/>
      <c r="UH18" s="24"/>
      <c r="UI18" s="24"/>
      <c r="UJ18" s="24"/>
      <c r="UK18" s="24"/>
      <c r="UL18" s="24"/>
      <c r="UM18" s="24"/>
      <c r="UN18" s="24"/>
      <c r="UO18" s="24"/>
      <c r="UP18" s="24"/>
      <c r="UQ18" s="24"/>
      <c r="UR18" s="24"/>
      <c r="US18" s="24"/>
      <c r="UT18" s="24"/>
      <c r="UU18" s="24"/>
      <c r="UV18" s="24"/>
      <c r="UW18" s="24"/>
      <c r="UX18" s="24"/>
      <c r="UY18" s="24"/>
      <c r="UZ18" s="24"/>
      <c r="VA18" s="24"/>
      <c r="VB18" s="24"/>
      <c r="VC18" s="24"/>
      <c r="VD18" s="24"/>
      <c r="VE18" s="24"/>
      <c r="VF18" s="24"/>
      <c r="VG18" s="24"/>
      <c r="VH18" s="24"/>
      <c r="VI18" s="24"/>
      <c r="VJ18" s="24"/>
      <c r="VK18" s="24"/>
      <c r="VL18" s="24"/>
      <c r="VM18" s="24"/>
      <c r="VN18" s="24"/>
      <c r="VO18" s="24"/>
      <c r="VP18" s="24"/>
      <c r="VQ18" s="24"/>
      <c r="VR18" s="24"/>
      <c r="VS18" s="24"/>
      <c r="VT18" s="24"/>
      <c r="VU18" s="24"/>
      <c r="VV18" s="24"/>
      <c r="VW18" s="24"/>
      <c r="VX18" s="24"/>
      <c r="VY18" s="24"/>
      <c r="VZ18" s="24"/>
      <c r="WA18" s="24"/>
      <c r="WB18" s="24"/>
      <c r="WC18" s="24"/>
      <c r="WD18" s="24"/>
      <c r="WE18" s="24"/>
      <c r="WF18" s="24"/>
      <c r="WG18" s="24"/>
      <c r="WH18" s="24"/>
      <c r="WI18" s="24"/>
      <c r="WJ18" s="24"/>
      <c r="WK18" s="24"/>
      <c r="WL18" s="24"/>
      <c r="WM18" s="24"/>
      <c r="WN18" s="24"/>
      <c r="WO18" s="24"/>
      <c r="WP18" s="24"/>
      <c r="WQ18" s="24"/>
      <c r="WR18" s="24"/>
      <c r="WS18" s="24"/>
      <c r="WT18" s="24"/>
      <c r="WU18" s="24"/>
      <c r="WV18" s="24"/>
      <c r="WW18" s="24"/>
      <c r="WX18" s="24"/>
      <c r="WY18" s="24"/>
      <c r="WZ18" s="24"/>
      <c r="XA18" s="24"/>
      <c r="XB18" s="24"/>
      <c r="XC18" s="24"/>
      <c r="XD18" s="24"/>
      <c r="XE18" s="24"/>
      <c r="XF18" s="24"/>
      <c r="XG18" s="24"/>
      <c r="XH18" s="24"/>
      <c r="XI18" s="24"/>
      <c r="XJ18" s="24"/>
      <c r="XK18" s="24"/>
      <c r="XL18" s="24"/>
      <c r="XM18" s="24"/>
      <c r="XN18" s="24"/>
      <c r="XO18" s="24"/>
      <c r="XP18" s="24"/>
      <c r="XQ18" s="24"/>
      <c r="XR18" s="24"/>
      <c r="XS18" s="24"/>
      <c r="XT18" s="24"/>
      <c r="XU18" s="24"/>
      <c r="XV18" s="24"/>
      <c r="XW18" s="24"/>
      <c r="XX18" s="24"/>
      <c r="XY18" s="24"/>
      <c r="XZ18" s="24"/>
      <c r="YA18" s="24"/>
      <c r="YB18" s="24"/>
      <c r="YC18" s="24"/>
      <c r="YD18" s="24"/>
      <c r="YE18" s="24"/>
      <c r="YF18" s="24"/>
      <c r="YG18" s="24"/>
      <c r="YH18" s="24"/>
      <c r="YI18" s="24"/>
      <c r="YJ18" s="24"/>
      <c r="YK18" s="24"/>
      <c r="YL18" s="24"/>
      <c r="YM18" s="24"/>
      <c r="YN18" s="24"/>
      <c r="YO18" s="24"/>
      <c r="YP18" s="24"/>
      <c r="YQ18" s="24"/>
      <c r="YR18" s="24"/>
      <c r="YS18" s="24"/>
      <c r="YT18" s="24"/>
      <c r="YU18" s="24"/>
      <c r="YV18" s="24"/>
      <c r="YW18" s="24"/>
      <c r="YX18" s="24"/>
      <c r="YY18" s="24"/>
      <c r="YZ18" s="24"/>
      <c r="ZA18" s="24"/>
      <c r="ZB18" s="24"/>
      <c r="ZC18" s="24"/>
      <c r="ZD18" s="24"/>
      <c r="ZE18" s="24"/>
      <c r="ZF18" s="24"/>
      <c r="ZG18" s="24"/>
      <c r="ZH18" s="24"/>
      <c r="ZI18" s="24"/>
      <c r="ZJ18" s="24"/>
      <c r="ZK18" s="24"/>
      <c r="ZL18" s="24"/>
      <c r="ZM18" s="24"/>
      <c r="ZN18" s="24"/>
      <c r="ZO18" s="24"/>
      <c r="ZP18" s="24"/>
      <c r="ZQ18" s="24"/>
      <c r="ZR18" s="24"/>
      <c r="ZS18" s="24"/>
      <c r="ZT18" s="24"/>
      <c r="ZU18" s="24"/>
      <c r="ZV18" s="24"/>
      <c r="ZW18" s="24"/>
      <c r="ZX18" s="24"/>
      <c r="ZY18" s="24"/>
      <c r="ZZ18" s="24"/>
      <c r="AAA18" s="24"/>
      <c r="AAB18" s="24"/>
      <c r="AAC18" s="24"/>
      <c r="AAD18" s="24"/>
      <c r="AAE18" s="24"/>
      <c r="AAF18" s="24"/>
      <c r="AAG18" s="24"/>
      <c r="AAH18" s="24"/>
      <c r="AAI18" s="24"/>
      <c r="AAJ18" s="24"/>
      <c r="AAK18" s="24"/>
      <c r="AAL18" s="24"/>
      <c r="AAM18" s="24"/>
      <c r="AAN18" s="24"/>
      <c r="AAO18" s="24"/>
      <c r="AAP18" s="24"/>
      <c r="AAQ18" s="24"/>
      <c r="AAR18" s="24"/>
      <c r="AAS18" s="24"/>
      <c r="AAT18" s="24"/>
      <c r="AAU18" s="24"/>
      <c r="AAV18" s="24"/>
      <c r="AAW18" s="24"/>
      <c r="AAX18" s="24"/>
      <c r="AAY18" s="24"/>
      <c r="AAZ18" s="24"/>
      <c r="ABA18" s="24"/>
      <c r="ABB18" s="24"/>
      <c r="ABC18" s="24"/>
      <c r="ABD18" s="24"/>
      <c r="ABE18" s="24"/>
      <c r="ABF18" s="24"/>
      <c r="ABG18" s="24"/>
      <c r="ABH18" s="24"/>
      <c r="ABI18" s="24"/>
      <c r="ABJ18" s="24"/>
      <c r="ABK18" s="24"/>
      <c r="ABL18" s="24"/>
      <c r="ABM18" s="24"/>
      <c r="ABN18" s="24"/>
      <c r="ABO18" s="24"/>
      <c r="ABP18" s="24"/>
      <c r="ABQ18" s="24"/>
      <c r="ABR18" s="24"/>
      <c r="ABS18" s="24"/>
      <c r="ABT18" s="24"/>
      <c r="ABU18" s="24"/>
      <c r="ABV18" s="24"/>
      <c r="ABW18" s="24"/>
      <c r="ABX18" s="24"/>
      <c r="ABY18" s="24"/>
      <c r="ABZ18" s="24"/>
      <c r="ACA18" s="24"/>
      <c r="ACB18" s="24"/>
      <c r="ACC18" s="24"/>
      <c r="ACD18" s="24"/>
      <c r="ACE18" s="24"/>
      <c r="ACF18" s="24"/>
      <c r="ACG18" s="24"/>
      <c r="ACH18" s="24"/>
      <c r="ACI18" s="24"/>
      <c r="ACJ18" s="24"/>
      <c r="ACK18" s="24"/>
      <c r="ACL18" s="24"/>
      <c r="ACM18" s="24"/>
      <c r="ACN18" s="24"/>
      <c r="ACO18" s="24"/>
      <c r="ACP18" s="24"/>
      <c r="ACQ18" s="24"/>
      <c r="ACR18" s="24"/>
      <c r="ACS18" s="24"/>
      <c r="ACT18" s="24"/>
      <c r="ACU18" s="24"/>
      <c r="ACV18" s="24"/>
      <c r="ACW18" s="24"/>
      <c r="ACX18" s="24"/>
      <c r="ACY18" s="24"/>
      <c r="ACZ18" s="24"/>
      <c r="ADA18" s="24"/>
      <c r="ADB18" s="24"/>
      <c r="ADC18" s="24"/>
      <c r="ADD18" s="24"/>
      <c r="ADE18" s="24"/>
      <c r="ADF18" s="24"/>
      <c r="ADG18" s="24"/>
      <c r="ADH18" s="24"/>
      <c r="ADI18" s="24"/>
      <c r="ADJ18" s="24"/>
      <c r="ADK18" s="24"/>
      <c r="ADL18" s="24"/>
      <c r="ADM18" s="24"/>
      <c r="ADN18" s="24"/>
      <c r="ADO18" s="24"/>
      <c r="ADP18" s="24"/>
      <c r="ADQ18" s="24"/>
      <c r="ADR18" s="24"/>
      <c r="ADS18" s="24"/>
      <c r="ADT18" s="24"/>
      <c r="ADU18" s="24"/>
      <c r="ADV18" s="24"/>
      <c r="ADW18" s="24"/>
      <c r="ADX18" s="24"/>
      <c r="ADY18" s="24"/>
      <c r="ADZ18" s="24"/>
      <c r="AEA18" s="24"/>
      <c r="AEB18" s="24"/>
      <c r="AEC18" s="24"/>
      <c r="AED18" s="24"/>
      <c r="AEE18" s="24"/>
      <c r="AEF18" s="24"/>
      <c r="AEG18" s="24"/>
      <c r="AEH18" s="24"/>
      <c r="AEI18" s="24"/>
      <c r="AEJ18" s="24"/>
      <c r="AEK18" s="24"/>
      <c r="AEL18" s="24"/>
      <c r="AEM18" s="24"/>
      <c r="AEN18" s="24"/>
      <c r="AEO18" s="24"/>
      <c r="AEP18" s="24"/>
      <c r="AEQ18" s="24"/>
      <c r="AER18" s="24"/>
      <c r="AES18" s="24"/>
      <c r="AET18" s="24"/>
      <c r="AEU18" s="24"/>
      <c r="AEV18" s="24"/>
      <c r="AEW18" s="24"/>
      <c r="AEX18" s="24"/>
      <c r="AEY18" s="24"/>
      <c r="AEZ18" s="24"/>
      <c r="AFA18" s="24"/>
      <c r="AFB18" s="24"/>
      <c r="AFC18" s="24"/>
      <c r="AFD18" s="24"/>
      <c r="AFE18" s="24"/>
      <c r="AFF18" s="24"/>
      <c r="AFG18" s="24"/>
      <c r="AFH18" s="24"/>
      <c r="AFI18" s="24"/>
      <c r="AFJ18" s="24"/>
      <c r="AFK18" s="24"/>
      <c r="AFL18" s="24"/>
      <c r="AFM18" s="24"/>
      <c r="AFN18" s="24"/>
      <c r="AFO18" s="24"/>
      <c r="AFP18" s="24"/>
      <c r="AFQ18" s="24"/>
      <c r="AFR18" s="24"/>
      <c r="AFS18" s="24"/>
      <c r="AFT18" s="24"/>
      <c r="AFU18" s="24"/>
      <c r="AFV18" s="24"/>
      <c r="AFW18" s="24"/>
      <c r="AFX18" s="24"/>
      <c r="AFY18" s="24"/>
      <c r="AFZ18" s="24"/>
      <c r="AGA18" s="24"/>
      <c r="AGB18" s="24"/>
      <c r="AGC18" s="24"/>
      <c r="AGD18" s="24"/>
      <c r="AGE18" s="24"/>
      <c r="AGF18" s="24"/>
      <c r="AGG18" s="24"/>
      <c r="AGH18" s="24"/>
      <c r="AGI18" s="24"/>
      <c r="AGJ18" s="24"/>
      <c r="AGK18" s="24"/>
      <c r="AGL18" s="24"/>
      <c r="AGM18" s="24"/>
      <c r="AGN18" s="24"/>
      <c r="AGO18" s="24"/>
      <c r="AGP18" s="24"/>
      <c r="AGQ18" s="24"/>
      <c r="AGR18" s="24"/>
      <c r="AGS18" s="24"/>
      <c r="AGT18" s="24"/>
      <c r="AGU18" s="24"/>
      <c r="AGV18" s="24"/>
      <c r="AGW18" s="24"/>
      <c r="AGX18" s="24"/>
      <c r="AGY18" s="24"/>
      <c r="AGZ18" s="24"/>
      <c r="AHA18" s="24"/>
      <c r="AHB18" s="24"/>
      <c r="AHC18" s="24"/>
      <c r="AHD18" s="24"/>
      <c r="AHE18" s="24"/>
      <c r="AHF18" s="24"/>
      <c r="AHG18" s="24"/>
      <c r="AHH18" s="24"/>
      <c r="AHI18" s="24"/>
      <c r="AHJ18" s="24"/>
      <c r="AHK18" s="24"/>
      <c r="AHL18" s="24"/>
      <c r="AHM18" s="24"/>
      <c r="AHN18" s="24"/>
      <c r="AHO18" s="24"/>
      <c r="AHP18" s="24"/>
      <c r="AHQ18" s="24"/>
      <c r="AHR18" s="24"/>
      <c r="AHS18" s="24"/>
      <c r="AHT18" s="24"/>
      <c r="AHU18" s="24"/>
      <c r="AHV18" s="24"/>
      <c r="AHW18" s="24"/>
      <c r="AHX18" s="24"/>
      <c r="AHY18" s="24"/>
      <c r="AHZ18" s="24"/>
      <c r="AIA18" s="24"/>
      <c r="AIB18" s="24"/>
      <c r="AIC18" s="24"/>
      <c r="AID18" s="24"/>
      <c r="AIE18" s="24"/>
      <c r="AIF18" s="24"/>
      <c r="AIG18" s="24"/>
      <c r="AIH18" s="24"/>
      <c r="AII18" s="24"/>
      <c r="AIJ18" s="24"/>
      <c r="AIK18" s="24"/>
      <c r="AIL18" s="24"/>
      <c r="AIM18" s="24"/>
      <c r="AIN18" s="24"/>
      <c r="AIO18" s="24"/>
      <c r="AIP18" s="24"/>
      <c r="AIQ18" s="24"/>
      <c r="AIR18" s="24"/>
      <c r="AIS18" s="24"/>
      <c r="AIT18" s="24"/>
      <c r="AIU18" s="24"/>
      <c r="AIV18" s="24"/>
      <c r="AIW18" s="24"/>
      <c r="AIX18" s="24"/>
      <c r="AIY18" s="24"/>
      <c r="AIZ18" s="24"/>
      <c r="AJA18" s="24"/>
      <c r="AJB18" s="24"/>
      <c r="AJC18" s="24"/>
      <c r="AJD18" s="24"/>
      <c r="AJE18" s="24"/>
      <c r="AJF18" s="24"/>
      <c r="AJG18" s="24"/>
      <c r="AJH18" s="24"/>
      <c r="AJI18" s="24"/>
      <c r="AJJ18" s="24"/>
      <c r="AJK18" s="24"/>
      <c r="AJL18" s="24"/>
      <c r="AJM18" s="24"/>
      <c r="AJN18" s="24"/>
      <c r="AJO18" s="24"/>
      <c r="AJP18" s="24"/>
      <c r="AJQ18" s="24"/>
      <c r="AJR18" s="24"/>
      <c r="AJS18" s="24"/>
      <c r="AJT18" s="24"/>
      <c r="AJU18" s="24"/>
      <c r="AJV18" s="24"/>
      <c r="AJW18" s="24"/>
      <c r="AJX18" s="24"/>
      <c r="AJY18" s="24"/>
      <c r="AJZ18" s="24"/>
      <c r="AKA18" s="24"/>
      <c r="AKB18" s="24"/>
      <c r="AKC18" s="24"/>
      <c r="AKD18" s="24"/>
      <c r="AKE18" s="24"/>
      <c r="AKF18" s="24"/>
      <c r="AKG18" s="24"/>
      <c r="AKH18" s="24"/>
      <c r="AKI18" s="24"/>
      <c r="AKJ18" s="24"/>
      <c r="AKK18" s="24"/>
      <c r="AKL18" s="24"/>
      <c r="AKM18" s="24"/>
      <c r="AKN18" s="24"/>
      <c r="AKO18" s="24"/>
      <c r="AKP18" s="24"/>
      <c r="AKQ18" s="24"/>
      <c r="AKR18" s="24"/>
      <c r="AKS18" s="24"/>
      <c r="AKT18" s="24"/>
      <c r="AKU18" s="24"/>
      <c r="AKV18" s="24"/>
      <c r="AKW18" s="24"/>
      <c r="AKX18" s="24"/>
      <c r="AKY18" s="24"/>
      <c r="AKZ18" s="24"/>
      <c r="ALA18" s="24"/>
      <c r="ALB18" s="24"/>
      <c r="ALC18" s="24"/>
      <c r="ALD18" s="24"/>
      <c r="ALE18" s="24"/>
      <c r="ALF18" s="24"/>
      <c r="ALG18" s="24"/>
      <c r="ALH18" s="24"/>
      <c r="ALI18" s="24"/>
      <c r="ALJ18" s="24"/>
      <c r="ALK18" s="24"/>
      <c r="ALL18" s="24"/>
      <c r="ALM18" s="24"/>
      <c r="ALN18" s="24"/>
      <c r="ALO18" s="24"/>
      <c r="ALP18" s="24"/>
      <c r="ALQ18" s="24"/>
      <c r="ALR18" s="24"/>
      <c r="ALS18" s="24"/>
      <c r="ALT18" s="24"/>
      <c r="ALU18" s="24"/>
      <c r="ALV18" s="24"/>
      <c r="ALW18" s="24"/>
      <c r="ALX18" s="24"/>
      <c r="ALY18" s="24"/>
      <c r="ALZ18" s="24"/>
      <c r="AMA18" s="24"/>
      <c r="AMB18" s="24"/>
      <c r="AMC18" s="24"/>
      <c r="AMD18" s="24"/>
      <c r="AME18" s="24"/>
      <c r="AMF18" s="24"/>
      <c r="AMG18" s="24"/>
      <c r="AMH18" s="24"/>
      <c r="AMI18" s="24"/>
      <c r="AMJ18" s="24"/>
      <c r="AMK18" s="24"/>
      <c r="AML18" s="24"/>
      <c r="AMM18" s="24"/>
      <c r="AMN18" s="24"/>
      <c r="AMO18" s="24"/>
      <c r="AMP18" s="24"/>
      <c r="AMQ18" s="24"/>
      <c r="AMR18" s="24"/>
      <c r="AMS18" s="24"/>
      <c r="AMT18" s="24"/>
      <c r="AMU18" s="24"/>
      <c r="AMV18" s="24"/>
      <c r="AMW18" s="24"/>
      <c r="AMX18" s="24"/>
      <c r="AMY18" s="24"/>
      <c r="AMZ18" s="24"/>
      <c r="ANA18" s="24"/>
      <c r="ANB18" s="24"/>
      <c r="ANC18" s="24"/>
      <c r="AND18" s="24"/>
      <c r="ANE18" s="24"/>
      <c r="ANF18" s="24"/>
      <c r="ANG18" s="24"/>
      <c r="ANH18" s="24"/>
      <c r="ANI18" s="24"/>
      <c r="ANJ18" s="24"/>
      <c r="ANK18" s="24"/>
      <c r="ANL18" s="24"/>
      <c r="ANM18" s="24"/>
      <c r="ANN18" s="24"/>
      <c r="ANO18" s="24"/>
      <c r="ANP18" s="24"/>
      <c r="ANQ18" s="24"/>
      <c r="ANR18" s="24"/>
      <c r="ANS18" s="24"/>
      <c r="ANT18" s="24"/>
      <c r="ANU18" s="24"/>
      <c r="ANV18" s="24"/>
      <c r="ANW18" s="24"/>
      <c r="ANX18" s="24"/>
      <c r="ANY18" s="24"/>
      <c r="ANZ18" s="24"/>
      <c r="AOA18" s="24"/>
      <c r="AOB18" s="24"/>
      <c r="AOC18" s="24"/>
      <c r="AOD18" s="24"/>
      <c r="AOE18" s="24"/>
      <c r="AOF18" s="24"/>
      <c r="AOG18" s="24"/>
      <c r="AOH18" s="24"/>
      <c r="AOI18" s="24"/>
      <c r="AOJ18" s="24"/>
      <c r="AOK18" s="24"/>
      <c r="AOL18" s="24"/>
      <c r="AOM18" s="24"/>
      <c r="AON18" s="24"/>
      <c r="AOO18" s="24"/>
      <c r="AOP18" s="24"/>
      <c r="AOQ18" s="24"/>
      <c r="AOR18" s="24"/>
      <c r="AOS18" s="24"/>
      <c r="AOT18" s="24"/>
      <c r="AOU18" s="24"/>
      <c r="AOV18" s="24"/>
      <c r="AOW18" s="24"/>
      <c r="AOX18" s="24"/>
      <c r="AOY18" s="24"/>
      <c r="AOZ18" s="24"/>
      <c r="APA18" s="24"/>
      <c r="APB18" s="24"/>
      <c r="APC18" s="24"/>
      <c r="APD18" s="24"/>
      <c r="APE18" s="24"/>
      <c r="APF18" s="24"/>
      <c r="APG18" s="24"/>
      <c r="APH18" s="24"/>
      <c r="API18" s="24"/>
      <c r="APJ18" s="24"/>
      <c r="APK18" s="24"/>
      <c r="APL18" s="24"/>
      <c r="APM18" s="24"/>
      <c r="APN18" s="24"/>
      <c r="APO18" s="24"/>
      <c r="APP18" s="24"/>
      <c r="APQ18" s="24"/>
      <c r="APR18" s="24"/>
      <c r="APS18" s="24"/>
      <c r="APT18" s="24"/>
      <c r="APU18" s="24"/>
      <c r="APV18" s="24"/>
      <c r="APW18" s="24"/>
      <c r="APX18" s="24"/>
      <c r="APY18" s="24"/>
      <c r="APZ18" s="24"/>
      <c r="AQA18" s="24"/>
      <c r="AQB18" s="24"/>
      <c r="AQC18" s="24"/>
      <c r="AQD18" s="24"/>
      <c r="AQE18" s="24"/>
      <c r="AQF18" s="24"/>
      <c r="AQG18" s="24"/>
      <c r="AQH18" s="24"/>
      <c r="AQI18" s="24"/>
      <c r="AQJ18" s="24"/>
      <c r="AQK18" s="24"/>
      <c r="AQL18" s="24"/>
      <c r="AQM18" s="24"/>
      <c r="AQN18" s="24"/>
      <c r="AQO18" s="24"/>
      <c r="AQP18" s="24"/>
      <c r="AQQ18" s="24"/>
      <c r="AQR18" s="24"/>
      <c r="AQS18" s="24"/>
      <c r="AQT18" s="24"/>
      <c r="AQU18" s="24"/>
      <c r="AQV18" s="24"/>
      <c r="AQW18" s="24"/>
      <c r="AQX18" s="24"/>
      <c r="AQY18" s="24"/>
      <c r="AQZ18" s="24"/>
      <c r="ARA18" s="24"/>
      <c r="ARB18" s="24"/>
      <c r="ARC18" s="24"/>
      <c r="ARD18" s="24"/>
      <c r="ARE18" s="24"/>
      <c r="ARF18" s="24"/>
      <c r="ARG18" s="24"/>
      <c r="ARH18" s="24"/>
      <c r="ARI18" s="24"/>
      <c r="ARJ18" s="24"/>
      <c r="ARK18" s="24"/>
      <c r="ARL18" s="24"/>
      <c r="ARM18" s="24"/>
      <c r="ARN18" s="24"/>
      <c r="ARO18" s="24"/>
      <c r="ARP18" s="24"/>
      <c r="ARQ18" s="24"/>
      <c r="ARR18" s="24"/>
      <c r="ARS18" s="24"/>
      <c r="ART18" s="24"/>
      <c r="ARU18" s="24"/>
      <c r="ARV18" s="24"/>
      <c r="ARW18" s="24"/>
      <c r="ARX18" s="24"/>
      <c r="ARY18" s="24"/>
      <c r="ARZ18" s="24"/>
      <c r="ASA18" s="24"/>
      <c r="ASB18" s="24"/>
      <c r="ASC18" s="24"/>
      <c r="ASD18" s="24"/>
      <c r="ASE18" s="24"/>
      <c r="ASF18" s="24"/>
      <c r="ASG18" s="24"/>
      <c r="ASH18" s="24"/>
      <c r="ASI18" s="24"/>
      <c r="ASJ18" s="24"/>
      <c r="ASK18" s="24"/>
      <c r="ASL18" s="24"/>
      <c r="ASM18" s="24"/>
      <c r="ASN18" s="24"/>
      <c r="ASO18" s="24"/>
      <c r="ASP18" s="24"/>
      <c r="ASQ18" s="24"/>
      <c r="ASR18" s="24"/>
      <c r="ASS18" s="24"/>
      <c r="AST18" s="24"/>
      <c r="ASU18" s="24"/>
      <c r="ASV18" s="24"/>
      <c r="ASW18" s="24"/>
      <c r="ASX18" s="24"/>
      <c r="ASY18" s="24"/>
      <c r="ASZ18" s="24"/>
      <c r="ATA18" s="24"/>
      <c r="ATB18" s="24"/>
      <c r="ATC18" s="24"/>
      <c r="ATD18" s="24"/>
      <c r="ATE18" s="24"/>
      <c r="ATF18" s="24"/>
      <c r="ATG18" s="24"/>
      <c r="ATH18" s="24"/>
      <c r="ATI18" s="24"/>
      <c r="ATJ18" s="24"/>
      <c r="ATK18" s="24"/>
      <c r="ATL18" s="24"/>
      <c r="ATM18" s="24"/>
      <c r="ATN18" s="24"/>
      <c r="ATO18" s="24"/>
      <c r="ATP18" s="24"/>
      <c r="ATQ18" s="24"/>
      <c r="ATR18" s="24"/>
      <c r="ATS18" s="24"/>
      <c r="ATT18" s="24"/>
      <c r="ATU18" s="24"/>
      <c r="ATV18" s="24"/>
      <c r="ATW18" s="24"/>
      <c r="ATX18" s="24"/>
      <c r="ATY18" s="24"/>
      <c r="ATZ18" s="24"/>
      <c r="AUA18" s="24"/>
      <c r="AUB18" s="24"/>
      <c r="AUC18" s="24"/>
      <c r="AUD18" s="24"/>
      <c r="AUE18" s="24"/>
      <c r="AUF18" s="24"/>
      <c r="AUG18" s="24"/>
      <c r="AUH18" s="24"/>
      <c r="AUI18" s="24"/>
      <c r="AUJ18" s="24"/>
      <c r="AUK18" s="24"/>
      <c r="AUL18" s="24"/>
      <c r="AUM18" s="24"/>
      <c r="AUN18" s="24"/>
      <c r="AUO18" s="24"/>
      <c r="AUP18" s="24"/>
      <c r="AUQ18" s="24"/>
      <c r="AUR18" s="24"/>
      <c r="AUS18" s="24"/>
      <c r="AUT18" s="24"/>
      <c r="AUU18" s="24"/>
      <c r="AUV18" s="24"/>
      <c r="AUW18" s="24"/>
      <c r="AUX18" s="24"/>
      <c r="AUY18" s="24"/>
      <c r="AUZ18" s="24"/>
      <c r="AVA18" s="24"/>
      <c r="AVB18" s="24"/>
      <c r="AVC18" s="24"/>
      <c r="AVD18" s="24"/>
      <c r="AVE18" s="24"/>
      <c r="AVF18" s="24"/>
      <c r="AVG18" s="24"/>
      <c r="AVH18" s="24"/>
      <c r="AVI18" s="24"/>
      <c r="AVJ18" s="24"/>
      <c r="AVK18" s="24"/>
      <c r="AVL18" s="24"/>
      <c r="AVM18" s="24"/>
      <c r="AVN18" s="24"/>
      <c r="AVO18" s="24"/>
      <c r="AVP18" s="24"/>
      <c r="AVQ18" s="24"/>
      <c r="AVR18" s="24"/>
      <c r="AVS18" s="24"/>
      <c r="AVT18" s="24"/>
      <c r="AVU18" s="24"/>
      <c r="AVV18" s="24"/>
      <c r="AVW18" s="24"/>
      <c r="AVX18" s="24"/>
      <c r="AVY18" s="24"/>
      <c r="AVZ18" s="24"/>
      <c r="AWA18" s="24"/>
      <c r="AWB18" s="24"/>
      <c r="AWC18" s="24"/>
      <c r="AWD18" s="24"/>
      <c r="AWE18" s="24"/>
      <c r="AWF18" s="24"/>
      <c r="AWG18" s="24"/>
      <c r="AWH18" s="24"/>
      <c r="AWI18" s="24"/>
      <c r="AWJ18" s="24"/>
      <c r="AWK18" s="24"/>
      <c r="AWL18" s="24"/>
      <c r="AWM18" s="24"/>
      <c r="AWN18" s="24"/>
      <c r="AWO18" s="24"/>
      <c r="AWP18" s="24"/>
      <c r="AWQ18" s="24"/>
      <c r="AWR18" s="24"/>
      <c r="AWS18" s="24"/>
      <c r="AWT18" s="24"/>
      <c r="AWU18" s="24"/>
      <c r="AWV18" s="24"/>
      <c r="AWW18" s="24"/>
      <c r="AWX18" s="24"/>
      <c r="AWY18" s="24"/>
      <c r="AWZ18" s="24"/>
      <c r="AXA18" s="24"/>
      <c r="AXB18" s="24"/>
      <c r="AXC18" s="24"/>
      <c r="AXD18" s="24"/>
      <c r="AXE18" s="24"/>
      <c r="AXF18" s="24"/>
      <c r="AXG18" s="24"/>
      <c r="AXH18" s="24"/>
      <c r="AXI18" s="24"/>
      <c r="AXJ18" s="24"/>
      <c r="AXK18" s="24"/>
      <c r="AXL18" s="24"/>
      <c r="AXM18" s="24"/>
      <c r="AXN18" s="24"/>
      <c r="AXO18" s="24"/>
      <c r="AXP18" s="24"/>
      <c r="AXQ18" s="24"/>
      <c r="AXR18" s="24"/>
      <c r="AXS18" s="24"/>
      <c r="AXT18" s="24"/>
      <c r="AXU18" s="24"/>
      <c r="AXV18" s="24"/>
      <c r="AXW18" s="24"/>
      <c r="AXX18" s="24"/>
      <c r="AXY18" s="24"/>
      <c r="AXZ18" s="24"/>
      <c r="AYA18" s="24"/>
      <c r="AYB18" s="24"/>
      <c r="AYC18" s="24"/>
      <c r="AYD18" s="24"/>
      <c r="AYE18" s="24"/>
      <c r="AYF18" s="24"/>
      <c r="AYG18" s="24"/>
      <c r="AYH18" s="24"/>
      <c r="AYI18" s="24"/>
      <c r="AYJ18" s="24"/>
      <c r="AYK18" s="24"/>
      <c r="AYL18" s="24"/>
      <c r="AYM18" s="24"/>
      <c r="AYN18" s="24"/>
      <c r="AYO18" s="24"/>
      <c r="AYP18" s="24"/>
      <c r="AYQ18" s="24"/>
      <c r="AYR18" s="24"/>
      <c r="AYS18" s="24"/>
      <c r="AYT18" s="24"/>
      <c r="AYU18" s="24"/>
      <c r="AYV18" s="24"/>
      <c r="AYW18" s="24"/>
      <c r="AYX18" s="24"/>
      <c r="AYY18" s="24"/>
      <c r="AYZ18" s="24"/>
      <c r="AZA18" s="24"/>
      <c r="AZB18" s="24"/>
      <c r="AZC18" s="24"/>
      <c r="AZD18" s="24"/>
      <c r="AZE18" s="24"/>
      <c r="AZF18" s="24"/>
      <c r="AZG18" s="24"/>
      <c r="AZH18" s="24"/>
      <c r="AZI18" s="24"/>
      <c r="AZJ18" s="24"/>
      <c r="AZK18" s="24"/>
      <c r="AZL18" s="24"/>
      <c r="AZM18" s="24"/>
      <c r="AZN18" s="24"/>
      <c r="AZO18" s="24"/>
      <c r="AZP18" s="24"/>
      <c r="AZQ18" s="24"/>
      <c r="AZR18" s="24"/>
      <c r="AZS18" s="24"/>
      <c r="AZT18" s="24"/>
      <c r="AZU18" s="24"/>
      <c r="AZV18" s="24"/>
      <c r="AZW18" s="24"/>
      <c r="AZX18" s="24"/>
      <c r="AZY18" s="24"/>
      <c r="AZZ18" s="24"/>
      <c r="BAA18" s="24"/>
      <c r="BAB18" s="24"/>
      <c r="BAC18" s="24"/>
      <c r="BAD18" s="24"/>
      <c r="BAE18" s="24"/>
      <c r="BAF18" s="24"/>
      <c r="BAG18" s="24"/>
      <c r="BAH18" s="24"/>
      <c r="BAI18" s="24"/>
      <c r="BAJ18" s="24"/>
      <c r="BAK18" s="24"/>
      <c r="BAL18" s="24"/>
      <c r="BAM18" s="24"/>
      <c r="BAN18" s="24"/>
      <c r="BAO18" s="24"/>
      <c r="BAP18" s="24"/>
    </row>
    <row r="19" spans="1:1394" s="19" customFormat="1" x14ac:dyDescent="0.25">
      <c r="A19" s="19" t="str">
        <f>IF(YEAR(G19)=2024,#REF!,"")</f>
        <v/>
      </c>
      <c r="B19" s="19" t="str">
        <f>IF(YEAR(G19)=2025,#REF!,"")</f>
        <v/>
      </c>
      <c r="C19" s="19" t="str">
        <f t="shared" si="0"/>
        <v>Afternoon44936</v>
      </c>
      <c r="D19" s="19" t="str">
        <f>IF('by region'!$C$2="Any","Any",'Turf only'!V19)&amp;M19&amp;IF('by region'!$I$2="Any","Any",N19)&amp;G19</f>
        <v>AnyJumpAny44936</v>
      </c>
      <c r="E19" s="19" t="e">
        <f>IF(I19=#REF!,'Turf only'!G19,"")</f>
        <v>#REF!</v>
      </c>
      <c r="F19" s="19" t="e">
        <f t="shared" si="1"/>
        <v>#REF!</v>
      </c>
      <c r="G19" s="15">
        <v>44936</v>
      </c>
      <c r="H19" s="16" t="s">
        <v>7</v>
      </c>
      <c r="I19" s="16" t="s">
        <v>59</v>
      </c>
      <c r="J19" s="16" t="s">
        <v>9</v>
      </c>
      <c r="K19" s="14" t="s">
        <v>24</v>
      </c>
      <c r="L19" s="14" t="s">
        <v>11</v>
      </c>
      <c r="M19" s="16" t="s">
        <v>12</v>
      </c>
      <c r="N19" s="16" t="s">
        <v>13</v>
      </c>
      <c r="O19" s="16" t="s">
        <v>21</v>
      </c>
      <c r="P19" s="23">
        <f t="shared" si="2"/>
        <v>1</v>
      </c>
      <c r="Q19" s="23" cm="1">
        <f t="array" ref="Q19">SUMPRODUCT(($G$2:$G$2765=G19)*(P19&gt;$P$2:$P$2765))+1</f>
        <v>1</v>
      </c>
      <c r="R19" s="23" t="e">
        <f>(Q19*100000)+#REF!</f>
        <v>#REF!</v>
      </c>
      <c r="S19" s="19" t="e" cm="1">
        <f t="array" ref="S19">SUMPRODUCT(($G$2:$G$2765=G19)*(R19&gt;$R$2:$R$2765))+1</f>
        <v>#REF!</v>
      </c>
      <c r="T19" s="19" t="str">
        <f t="shared" si="3"/>
        <v xml:space="preserve">Doncaster </v>
      </c>
      <c r="U19" s="19">
        <v>0</v>
      </c>
      <c r="V19" s="19" t="s">
        <v>19</v>
      </c>
      <c r="W19" s="19">
        <f t="shared" si="4"/>
        <v>2023</v>
      </c>
      <c r="X19" s="24"/>
      <c r="Y19" s="24"/>
      <c r="Z19" s="24"/>
      <c r="AA19" s="24"/>
      <c r="AB19" s="24"/>
      <c r="AC19" s="24"/>
      <c r="AD19" s="24"/>
      <c r="AE19" s="24"/>
      <c r="AF19" s="24"/>
      <c r="AG19" s="24"/>
      <c r="AH19" s="24"/>
      <c r="AI19" s="24"/>
      <c r="AJ19" s="24"/>
      <c r="AK19" s="24"/>
      <c r="AL19" s="24"/>
      <c r="AM19" s="24"/>
      <c r="AN19" s="24"/>
      <c r="AO19" s="24"/>
      <c r="AP19" s="24"/>
      <c r="AQ19" s="24"/>
      <c r="AR19" s="24"/>
      <c r="AS19" s="24"/>
      <c r="AT19" s="24"/>
      <c r="AU19" s="24"/>
      <c r="AV19" s="24"/>
      <c r="AW19" s="24"/>
      <c r="AX19" s="24"/>
      <c r="AY19" s="24"/>
      <c r="AZ19" s="24"/>
      <c r="BA19" s="24"/>
      <c r="BB19" s="24"/>
      <c r="BC19" s="24"/>
      <c r="BD19" s="24"/>
      <c r="BE19" s="24"/>
      <c r="BF19" s="24"/>
      <c r="BG19" s="24"/>
      <c r="BH19" s="24"/>
      <c r="BI19" s="24"/>
      <c r="BJ19" s="24"/>
      <c r="BK19" s="24"/>
      <c r="BL19" s="24"/>
      <c r="BM19" s="24"/>
      <c r="BN19" s="24"/>
      <c r="BO19" s="24"/>
      <c r="BP19" s="24"/>
      <c r="BQ19" s="24"/>
      <c r="BR19" s="24"/>
      <c r="BS19" s="24"/>
      <c r="BT19" s="24"/>
      <c r="BU19" s="24"/>
      <c r="BV19" s="24"/>
      <c r="BW19" s="24"/>
      <c r="BX19" s="24"/>
      <c r="BY19" s="24"/>
      <c r="BZ19" s="24"/>
      <c r="CA19" s="24"/>
      <c r="CB19" s="24"/>
      <c r="CC19" s="24"/>
      <c r="CD19" s="24"/>
      <c r="CE19" s="24"/>
      <c r="CF19" s="24"/>
      <c r="CG19" s="24"/>
      <c r="CH19" s="24"/>
      <c r="CI19" s="24"/>
      <c r="CJ19" s="24"/>
      <c r="CK19" s="24"/>
      <c r="CL19" s="24"/>
      <c r="CM19" s="24"/>
      <c r="CN19" s="24"/>
      <c r="CO19" s="24"/>
      <c r="CP19" s="24"/>
      <c r="CQ19" s="24"/>
      <c r="CR19" s="24"/>
      <c r="CS19" s="24"/>
      <c r="CT19" s="24"/>
      <c r="CU19" s="24"/>
      <c r="CV19" s="24"/>
      <c r="CW19" s="24"/>
      <c r="CX19" s="24"/>
      <c r="CY19" s="24"/>
      <c r="CZ19" s="24"/>
      <c r="DA19" s="24"/>
      <c r="DB19" s="24"/>
      <c r="DC19" s="24"/>
      <c r="DD19" s="24"/>
      <c r="DE19" s="24"/>
      <c r="DF19" s="24"/>
      <c r="DG19" s="24"/>
      <c r="DH19" s="24"/>
      <c r="DI19" s="24"/>
      <c r="DJ19" s="24"/>
      <c r="DK19" s="24"/>
      <c r="DL19" s="24"/>
      <c r="DM19" s="24"/>
      <c r="DN19" s="24"/>
      <c r="DO19" s="24"/>
      <c r="DP19" s="24"/>
      <c r="DQ19" s="24"/>
      <c r="DR19" s="24"/>
      <c r="DS19" s="24"/>
      <c r="DT19" s="24"/>
      <c r="DU19" s="24"/>
      <c r="DV19" s="24"/>
      <c r="DW19" s="24"/>
      <c r="DX19" s="24"/>
      <c r="DY19" s="24"/>
      <c r="DZ19" s="24"/>
      <c r="EA19" s="24"/>
      <c r="EB19" s="24"/>
      <c r="EC19" s="24"/>
      <c r="ED19" s="24"/>
      <c r="EE19" s="24"/>
      <c r="EF19" s="24"/>
      <c r="EG19" s="24"/>
      <c r="EH19" s="24"/>
      <c r="EI19" s="24"/>
      <c r="EJ19" s="24"/>
      <c r="EK19" s="24"/>
      <c r="EL19" s="24"/>
      <c r="EM19" s="24"/>
      <c r="EN19" s="24"/>
      <c r="EO19" s="24"/>
      <c r="EP19" s="24"/>
      <c r="EQ19" s="24"/>
      <c r="ER19" s="24"/>
      <c r="ES19" s="24"/>
      <c r="ET19" s="24"/>
      <c r="EU19" s="24"/>
      <c r="EV19" s="24"/>
      <c r="EW19" s="24"/>
      <c r="EX19" s="24"/>
      <c r="EY19" s="24"/>
      <c r="EZ19" s="24"/>
      <c r="FA19" s="24"/>
      <c r="FB19" s="24"/>
      <c r="FC19" s="24"/>
      <c r="FD19" s="24"/>
      <c r="FE19" s="24"/>
      <c r="FF19" s="24"/>
      <c r="FG19" s="24"/>
      <c r="FH19" s="24"/>
      <c r="FI19" s="24"/>
      <c r="FJ19" s="24"/>
      <c r="FK19" s="24"/>
      <c r="FL19" s="24"/>
      <c r="FM19" s="24"/>
      <c r="FN19" s="24"/>
      <c r="FO19" s="24"/>
      <c r="FP19" s="24"/>
      <c r="FQ19" s="24"/>
      <c r="FR19" s="24"/>
      <c r="FS19" s="24"/>
      <c r="FT19" s="24"/>
      <c r="FU19" s="24"/>
      <c r="FV19" s="24"/>
      <c r="FW19" s="24"/>
      <c r="FX19" s="24"/>
      <c r="FY19" s="24"/>
      <c r="FZ19" s="24"/>
      <c r="GA19" s="24"/>
      <c r="GB19" s="24"/>
      <c r="GC19" s="24"/>
      <c r="GD19" s="24"/>
      <c r="GE19" s="24"/>
      <c r="GF19" s="24"/>
      <c r="GG19" s="24"/>
      <c r="GH19" s="24"/>
      <c r="GI19" s="24"/>
      <c r="GJ19" s="24"/>
      <c r="GK19" s="24"/>
      <c r="GL19" s="24"/>
      <c r="GM19" s="24"/>
      <c r="GN19" s="24"/>
      <c r="GO19" s="24"/>
      <c r="GP19" s="24"/>
      <c r="GQ19" s="24"/>
      <c r="GR19" s="24"/>
      <c r="GS19" s="24"/>
      <c r="GT19" s="24"/>
      <c r="GU19" s="24"/>
      <c r="GV19" s="24"/>
      <c r="GW19" s="24"/>
      <c r="GX19" s="24"/>
      <c r="GY19" s="24"/>
      <c r="GZ19" s="24"/>
      <c r="HA19" s="24"/>
      <c r="HB19" s="24"/>
      <c r="HC19" s="24"/>
      <c r="HD19" s="24"/>
      <c r="HE19" s="24"/>
      <c r="HF19" s="24"/>
      <c r="HG19" s="24"/>
      <c r="HH19" s="24"/>
      <c r="HI19" s="24"/>
      <c r="HJ19" s="24"/>
      <c r="HK19" s="24"/>
      <c r="HL19" s="24"/>
      <c r="HM19" s="24"/>
      <c r="HN19" s="24"/>
      <c r="HO19" s="24"/>
      <c r="HP19" s="24"/>
      <c r="HQ19" s="24"/>
      <c r="HR19" s="24"/>
      <c r="HS19" s="24"/>
      <c r="HT19" s="24"/>
      <c r="HU19" s="24"/>
      <c r="HV19" s="24"/>
      <c r="HW19" s="24"/>
      <c r="HX19" s="24"/>
      <c r="HY19" s="24"/>
      <c r="HZ19" s="24"/>
      <c r="IA19" s="24"/>
      <c r="IB19" s="24"/>
      <c r="IC19" s="24"/>
      <c r="ID19" s="24"/>
      <c r="IE19" s="24"/>
      <c r="IF19" s="24"/>
      <c r="IG19" s="24"/>
      <c r="IH19" s="24"/>
      <c r="II19" s="24"/>
      <c r="IJ19" s="24"/>
      <c r="IK19" s="24"/>
      <c r="IL19" s="24"/>
      <c r="IM19" s="24"/>
      <c r="IN19" s="24"/>
      <c r="IO19" s="24"/>
      <c r="IP19" s="24"/>
      <c r="IQ19" s="24"/>
      <c r="IR19" s="24"/>
      <c r="IS19" s="24"/>
      <c r="IT19" s="24"/>
      <c r="IU19" s="24"/>
      <c r="IV19" s="24"/>
      <c r="IW19" s="24"/>
      <c r="IX19" s="24"/>
      <c r="IY19" s="24"/>
      <c r="IZ19" s="24"/>
      <c r="JA19" s="24"/>
      <c r="JB19" s="24"/>
      <c r="JC19" s="24"/>
      <c r="JD19" s="24"/>
      <c r="JE19" s="24"/>
      <c r="JF19" s="24"/>
      <c r="JG19" s="24"/>
      <c r="JH19" s="24"/>
      <c r="JI19" s="24"/>
      <c r="JJ19" s="24"/>
      <c r="JK19" s="24"/>
      <c r="JL19" s="24"/>
      <c r="JM19" s="24"/>
      <c r="JN19" s="24"/>
      <c r="JO19" s="24"/>
      <c r="JP19" s="24"/>
      <c r="JQ19" s="24"/>
      <c r="JR19" s="24"/>
      <c r="JS19" s="24"/>
      <c r="JT19" s="24"/>
      <c r="JU19" s="24"/>
      <c r="JV19" s="24"/>
      <c r="JW19" s="24"/>
      <c r="JX19" s="24"/>
      <c r="JY19" s="24"/>
      <c r="JZ19" s="24"/>
      <c r="KA19" s="24"/>
      <c r="KB19" s="24"/>
      <c r="KC19" s="24"/>
      <c r="KD19" s="24"/>
      <c r="KE19" s="24"/>
      <c r="KF19" s="24"/>
      <c r="KG19" s="24"/>
      <c r="KH19" s="24"/>
      <c r="KI19" s="24"/>
      <c r="KJ19" s="24"/>
      <c r="KK19" s="24"/>
      <c r="KL19" s="24"/>
      <c r="KM19" s="24"/>
      <c r="KN19" s="24"/>
      <c r="KO19" s="24"/>
      <c r="KP19" s="24"/>
      <c r="KQ19" s="24"/>
      <c r="KR19" s="24"/>
      <c r="KS19" s="24"/>
      <c r="KT19" s="24"/>
      <c r="KU19" s="24"/>
      <c r="KV19" s="24"/>
      <c r="KW19" s="24"/>
      <c r="KX19" s="24"/>
      <c r="KY19" s="24"/>
      <c r="KZ19" s="24"/>
      <c r="LA19" s="24"/>
      <c r="LB19" s="24"/>
      <c r="LC19" s="24"/>
      <c r="LD19" s="24"/>
      <c r="LE19" s="24"/>
      <c r="LF19" s="24"/>
      <c r="LG19" s="24"/>
      <c r="LH19" s="24"/>
      <c r="LI19" s="24"/>
      <c r="LJ19" s="24"/>
      <c r="LK19" s="24"/>
      <c r="LL19" s="24"/>
      <c r="LM19" s="24"/>
      <c r="LN19" s="24"/>
      <c r="LO19" s="24"/>
      <c r="LP19" s="24"/>
      <c r="LQ19" s="24"/>
      <c r="LR19" s="24"/>
      <c r="LS19" s="24"/>
      <c r="LT19" s="24"/>
      <c r="LU19" s="24"/>
      <c r="LV19" s="24"/>
      <c r="LW19" s="24"/>
      <c r="LX19" s="24"/>
      <c r="LY19" s="24"/>
      <c r="LZ19" s="24"/>
      <c r="MA19" s="24"/>
      <c r="MB19" s="24"/>
      <c r="MC19" s="24"/>
      <c r="MD19" s="24"/>
      <c r="ME19" s="24"/>
      <c r="MF19" s="24"/>
      <c r="MG19" s="24"/>
      <c r="MH19" s="24"/>
      <c r="MI19" s="24"/>
      <c r="MJ19" s="24"/>
      <c r="MK19" s="24"/>
      <c r="ML19" s="24"/>
      <c r="MM19" s="24"/>
      <c r="MN19" s="24"/>
      <c r="MO19" s="24"/>
      <c r="MP19" s="24"/>
      <c r="MQ19" s="24"/>
      <c r="MR19" s="24"/>
      <c r="MS19" s="24"/>
      <c r="MT19" s="24"/>
      <c r="MU19" s="24"/>
      <c r="MV19" s="24"/>
      <c r="MW19" s="24"/>
      <c r="MX19" s="24"/>
      <c r="MY19" s="24"/>
      <c r="MZ19" s="24"/>
      <c r="NA19" s="24"/>
      <c r="NB19" s="24"/>
      <c r="NC19" s="24"/>
      <c r="ND19" s="24"/>
      <c r="NE19" s="24"/>
      <c r="NF19" s="24"/>
      <c r="NG19" s="24"/>
      <c r="NH19" s="24"/>
      <c r="NI19" s="24"/>
      <c r="NJ19" s="24"/>
      <c r="NK19" s="24"/>
      <c r="NL19" s="24"/>
      <c r="NM19" s="24"/>
      <c r="NN19" s="24"/>
      <c r="NO19" s="24"/>
      <c r="NP19" s="24"/>
      <c r="NQ19" s="24"/>
      <c r="NR19" s="24"/>
      <c r="NS19" s="24"/>
      <c r="NT19" s="24"/>
      <c r="NU19" s="24"/>
      <c r="NV19" s="24"/>
      <c r="NW19" s="24"/>
      <c r="NX19" s="24"/>
      <c r="NY19" s="24"/>
      <c r="NZ19" s="24"/>
      <c r="OA19" s="24"/>
      <c r="OB19" s="24"/>
      <c r="OC19" s="24"/>
      <c r="OD19" s="24"/>
      <c r="OE19" s="24"/>
      <c r="OF19" s="24"/>
      <c r="OG19" s="24"/>
      <c r="OH19" s="24"/>
      <c r="OI19" s="24"/>
      <c r="OJ19" s="24"/>
      <c r="OK19" s="24"/>
      <c r="OL19" s="24"/>
      <c r="OM19" s="24"/>
      <c r="ON19" s="24"/>
      <c r="OO19" s="24"/>
      <c r="OP19" s="24"/>
      <c r="OQ19" s="24"/>
      <c r="OR19" s="24"/>
      <c r="OS19" s="24"/>
      <c r="OT19" s="24"/>
      <c r="OU19" s="24"/>
      <c r="OV19" s="24"/>
      <c r="OW19" s="24"/>
      <c r="OX19" s="24"/>
      <c r="OY19" s="24"/>
      <c r="OZ19" s="24"/>
      <c r="PA19" s="24"/>
      <c r="PB19" s="24"/>
      <c r="PC19" s="24"/>
      <c r="PD19" s="24"/>
      <c r="PE19" s="24"/>
      <c r="PF19" s="24"/>
      <c r="PG19" s="24"/>
      <c r="PH19" s="24"/>
      <c r="PI19" s="24"/>
      <c r="PJ19" s="24"/>
      <c r="PK19" s="24"/>
      <c r="PL19" s="24"/>
      <c r="PM19" s="24"/>
      <c r="PN19" s="24"/>
      <c r="PO19" s="24"/>
      <c r="PP19" s="24"/>
      <c r="PQ19" s="24"/>
      <c r="PR19" s="24"/>
      <c r="PS19" s="24"/>
      <c r="PT19" s="24"/>
      <c r="PU19" s="24"/>
      <c r="PV19" s="24"/>
      <c r="PW19" s="24"/>
      <c r="PX19" s="24"/>
      <c r="PY19" s="24"/>
      <c r="PZ19" s="24"/>
      <c r="QA19" s="24"/>
      <c r="QB19" s="24"/>
      <c r="QC19" s="24"/>
      <c r="QD19" s="24"/>
      <c r="QE19" s="24"/>
      <c r="QF19" s="24"/>
      <c r="QG19" s="24"/>
      <c r="QH19" s="24"/>
      <c r="QI19" s="24"/>
      <c r="QJ19" s="24"/>
      <c r="QK19" s="24"/>
      <c r="QL19" s="24"/>
      <c r="QM19" s="24"/>
      <c r="QN19" s="24"/>
      <c r="QO19" s="24"/>
      <c r="QP19" s="24"/>
      <c r="QQ19" s="24"/>
      <c r="QR19" s="24"/>
      <c r="QS19" s="24"/>
      <c r="QT19" s="24"/>
      <c r="QU19" s="24"/>
      <c r="QV19" s="24"/>
      <c r="QW19" s="24"/>
      <c r="QX19" s="24"/>
      <c r="QY19" s="24"/>
      <c r="QZ19" s="24"/>
      <c r="RA19" s="24"/>
      <c r="RB19" s="24"/>
      <c r="RC19" s="24"/>
      <c r="RD19" s="24"/>
      <c r="RE19" s="24"/>
      <c r="RF19" s="24"/>
      <c r="RG19" s="24"/>
      <c r="RH19" s="24"/>
      <c r="RI19" s="24"/>
      <c r="RJ19" s="24"/>
      <c r="RK19" s="24"/>
      <c r="RL19" s="24"/>
      <c r="RM19" s="24"/>
      <c r="RN19" s="24"/>
      <c r="RO19" s="24"/>
      <c r="RP19" s="24"/>
      <c r="RQ19" s="24"/>
      <c r="RR19" s="24"/>
      <c r="RS19" s="24"/>
      <c r="RT19" s="24"/>
      <c r="RU19" s="24"/>
      <c r="RV19" s="24"/>
      <c r="RW19" s="24"/>
      <c r="RX19" s="24"/>
      <c r="RY19" s="24"/>
      <c r="RZ19" s="24"/>
      <c r="SA19" s="24"/>
      <c r="SB19" s="24"/>
      <c r="SC19" s="24"/>
      <c r="SD19" s="24"/>
      <c r="SE19" s="24"/>
      <c r="SF19" s="24"/>
      <c r="SG19" s="24"/>
      <c r="SH19" s="24"/>
      <c r="SI19" s="24"/>
      <c r="SJ19" s="24"/>
      <c r="SK19" s="24"/>
      <c r="SL19" s="24"/>
      <c r="SM19" s="24"/>
      <c r="SN19" s="24"/>
      <c r="SO19" s="24"/>
      <c r="SP19" s="24"/>
      <c r="SQ19" s="24"/>
      <c r="SR19" s="24"/>
      <c r="SS19" s="24"/>
      <c r="ST19" s="24"/>
      <c r="SU19" s="24"/>
      <c r="SV19" s="24"/>
      <c r="SW19" s="24"/>
      <c r="SX19" s="24"/>
      <c r="SY19" s="24"/>
      <c r="SZ19" s="24"/>
      <c r="TA19" s="24"/>
      <c r="TB19" s="24"/>
      <c r="TC19" s="24"/>
      <c r="TD19" s="24"/>
      <c r="TE19" s="24"/>
      <c r="TF19" s="24"/>
      <c r="TG19" s="24"/>
      <c r="TH19" s="24"/>
      <c r="TI19" s="24"/>
      <c r="TJ19" s="24"/>
      <c r="TK19" s="24"/>
      <c r="TL19" s="24"/>
      <c r="TM19" s="24"/>
      <c r="TN19" s="24"/>
      <c r="TO19" s="24"/>
      <c r="TP19" s="24"/>
      <c r="TQ19" s="24"/>
      <c r="TR19" s="24"/>
      <c r="TS19" s="24"/>
      <c r="TT19" s="24"/>
      <c r="TU19" s="24"/>
      <c r="TV19" s="24"/>
      <c r="TW19" s="24"/>
      <c r="TX19" s="24"/>
      <c r="TY19" s="24"/>
      <c r="TZ19" s="24"/>
      <c r="UA19" s="24"/>
      <c r="UB19" s="24"/>
      <c r="UC19" s="24"/>
      <c r="UD19" s="24"/>
      <c r="UE19" s="24"/>
      <c r="UF19" s="24"/>
      <c r="UG19" s="24"/>
      <c r="UH19" s="24"/>
      <c r="UI19" s="24"/>
      <c r="UJ19" s="24"/>
      <c r="UK19" s="24"/>
      <c r="UL19" s="24"/>
      <c r="UM19" s="24"/>
      <c r="UN19" s="24"/>
      <c r="UO19" s="24"/>
      <c r="UP19" s="24"/>
      <c r="UQ19" s="24"/>
      <c r="UR19" s="24"/>
      <c r="US19" s="24"/>
      <c r="UT19" s="24"/>
      <c r="UU19" s="24"/>
      <c r="UV19" s="24"/>
      <c r="UW19" s="24"/>
      <c r="UX19" s="24"/>
      <c r="UY19" s="24"/>
      <c r="UZ19" s="24"/>
      <c r="VA19" s="24"/>
      <c r="VB19" s="24"/>
      <c r="VC19" s="24"/>
      <c r="VD19" s="24"/>
      <c r="VE19" s="24"/>
      <c r="VF19" s="24"/>
      <c r="VG19" s="24"/>
      <c r="VH19" s="24"/>
      <c r="VI19" s="24"/>
      <c r="VJ19" s="24"/>
      <c r="VK19" s="24"/>
      <c r="VL19" s="24"/>
      <c r="VM19" s="24"/>
      <c r="VN19" s="24"/>
      <c r="VO19" s="24"/>
      <c r="VP19" s="24"/>
      <c r="VQ19" s="24"/>
      <c r="VR19" s="24"/>
      <c r="VS19" s="24"/>
      <c r="VT19" s="24"/>
      <c r="VU19" s="24"/>
      <c r="VV19" s="24"/>
      <c r="VW19" s="24"/>
      <c r="VX19" s="24"/>
      <c r="VY19" s="24"/>
      <c r="VZ19" s="24"/>
      <c r="WA19" s="24"/>
      <c r="WB19" s="24"/>
      <c r="WC19" s="24"/>
      <c r="WD19" s="24"/>
      <c r="WE19" s="24"/>
      <c r="WF19" s="24"/>
      <c r="WG19" s="24"/>
      <c r="WH19" s="24"/>
      <c r="WI19" s="24"/>
      <c r="WJ19" s="24"/>
      <c r="WK19" s="24"/>
      <c r="WL19" s="24"/>
      <c r="WM19" s="24"/>
      <c r="WN19" s="24"/>
      <c r="WO19" s="24"/>
      <c r="WP19" s="24"/>
      <c r="WQ19" s="24"/>
      <c r="WR19" s="24"/>
      <c r="WS19" s="24"/>
      <c r="WT19" s="24"/>
      <c r="WU19" s="24"/>
      <c r="WV19" s="24"/>
      <c r="WW19" s="24"/>
      <c r="WX19" s="24"/>
      <c r="WY19" s="24"/>
      <c r="WZ19" s="24"/>
      <c r="XA19" s="24"/>
      <c r="XB19" s="24"/>
      <c r="XC19" s="24"/>
      <c r="XD19" s="24"/>
      <c r="XE19" s="24"/>
      <c r="XF19" s="24"/>
      <c r="XG19" s="24"/>
      <c r="XH19" s="24"/>
      <c r="XI19" s="24"/>
      <c r="XJ19" s="24"/>
      <c r="XK19" s="24"/>
      <c r="XL19" s="24"/>
      <c r="XM19" s="24"/>
      <c r="XN19" s="24"/>
      <c r="XO19" s="24"/>
      <c r="XP19" s="24"/>
      <c r="XQ19" s="24"/>
      <c r="XR19" s="24"/>
      <c r="XS19" s="24"/>
      <c r="XT19" s="24"/>
      <c r="XU19" s="24"/>
      <c r="XV19" s="24"/>
      <c r="XW19" s="24"/>
      <c r="XX19" s="24"/>
      <c r="XY19" s="24"/>
      <c r="XZ19" s="24"/>
      <c r="YA19" s="24"/>
      <c r="YB19" s="24"/>
      <c r="YC19" s="24"/>
      <c r="YD19" s="24"/>
      <c r="YE19" s="24"/>
      <c r="YF19" s="24"/>
      <c r="YG19" s="24"/>
      <c r="YH19" s="24"/>
      <c r="YI19" s="24"/>
      <c r="YJ19" s="24"/>
      <c r="YK19" s="24"/>
      <c r="YL19" s="24"/>
      <c r="YM19" s="24"/>
      <c r="YN19" s="24"/>
      <c r="YO19" s="24"/>
      <c r="YP19" s="24"/>
      <c r="YQ19" s="24"/>
      <c r="YR19" s="24"/>
      <c r="YS19" s="24"/>
      <c r="YT19" s="24"/>
      <c r="YU19" s="24"/>
      <c r="YV19" s="24"/>
      <c r="YW19" s="24"/>
      <c r="YX19" s="24"/>
      <c r="YY19" s="24"/>
      <c r="YZ19" s="24"/>
      <c r="ZA19" s="24"/>
      <c r="ZB19" s="24"/>
      <c r="ZC19" s="24"/>
      <c r="ZD19" s="24"/>
      <c r="ZE19" s="24"/>
      <c r="ZF19" s="24"/>
      <c r="ZG19" s="24"/>
      <c r="ZH19" s="24"/>
      <c r="ZI19" s="24"/>
      <c r="ZJ19" s="24"/>
      <c r="ZK19" s="24"/>
      <c r="ZL19" s="24"/>
      <c r="ZM19" s="24"/>
      <c r="ZN19" s="24"/>
      <c r="ZO19" s="24"/>
      <c r="ZP19" s="24"/>
      <c r="ZQ19" s="24"/>
      <c r="ZR19" s="24"/>
      <c r="ZS19" s="24"/>
      <c r="ZT19" s="24"/>
      <c r="ZU19" s="24"/>
      <c r="ZV19" s="24"/>
      <c r="ZW19" s="24"/>
      <c r="ZX19" s="24"/>
      <c r="ZY19" s="24"/>
      <c r="ZZ19" s="24"/>
      <c r="AAA19" s="24"/>
      <c r="AAB19" s="24"/>
      <c r="AAC19" s="24"/>
      <c r="AAD19" s="24"/>
      <c r="AAE19" s="24"/>
      <c r="AAF19" s="24"/>
      <c r="AAG19" s="24"/>
      <c r="AAH19" s="24"/>
      <c r="AAI19" s="24"/>
      <c r="AAJ19" s="24"/>
      <c r="AAK19" s="24"/>
      <c r="AAL19" s="24"/>
      <c r="AAM19" s="24"/>
      <c r="AAN19" s="24"/>
      <c r="AAO19" s="24"/>
      <c r="AAP19" s="24"/>
      <c r="AAQ19" s="24"/>
      <c r="AAR19" s="24"/>
      <c r="AAS19" s="24"/>
      <c r="AAT19" s="24"/>
      <c r="AAU19" s="24"/>
      <c r="AAV19" s="24"/>
      <c r="AAW19" s="24"/>
      <c r="AAX19" s="24"/>
      <c r="AAY19" s="24"/>
      <c r="AAZ19" s="24"/>
      <c r="ABA19" s="24"/>
      <c r="ABB19" s="24"/>
      <c r="ABC19" s="24"/>
      <c r="ABD19" s="24"/>
      <c r="ABE19" s="24"/>
      <c r="ABF19" s="24"/>
      <c r="ABG19" s="24"/>
      <c r="ABH19" s="24"/>
      <c r="ABI19" s="24"/>
      <c r="ABJ19" s="24"/>
      <c r="ABK19" s="24"/>
      <c r="ABL19" s="24"/>
      <c r="ABM19" s="24"/>
      <c r="ABN19" s="24"/>
      <c r="ABO19" s="24"/>
      <c r="ABP19" s="24"/>
      <c r="ABQ19" s="24"/>
      <c r="ABR19" s="24"/>
      <c r="ABS19" s="24"/>
      <c r="ABT19" s="24"/>
      <c r="ABU19" s="24"/>
      <c r="ABV19" s="24"/>
      <c r="ABW19" s="24"/>
      <c r="ABX19" s="24"/>
      <c r="ABY19" s="24"/>
      <c r="ABZ19" s="24"/>
      <c r="ACA19" s="24"/>
      <c r="ACB19" s="24"/>
      <c r="ACC19" s="24"/>
      <c r="ACD19" s="24"/>
      <c r="ACE19" s="24"/>
      <c r="ACF19" s="24"/>
      <c r="ACG19" s="24"/>
      <c r="ACH19" s="24"/>
      <c r="ACI19" s="24"/>
      <c r="ACJ19" s="24"/>
      <c r="ACK19" s="24"/>
      <c r="ACL19" s="24"/>
      <c r="ACM19" s="24"/>
      <c r="ACN19" s="24"/>
      <c r="ACO19" s="24"/>
      <c r="ACP19" s="24"/>
      <c r="ACQ19" s="24"/>
      <c r="ACR19" s="24"/>
      <c r="ACS19" s="24"/>
      <c r="ACT19" s="24"/>
      <c r="ACU19" s="24"/>
      <c r="ACV19" s="24"/>
      <c r="ACW19" s="24"/>
      <c r="ACX19" s="24"/>
      <c r="ACY19" s="24"/>
      <c r="ACZ19" s="24"/>
      <c r="ADA19" s="24"/>
      <c r="ADB19" s="24"/>
      <c r="ADC19" s="24"/>
      <c r="ADD19" s="24"/>
      <c r="ADE19" s="24"/>
      <c r="ADF19" s="24"/>
      <c r="ADG19" s="24"/>
      <c r="ADH19" s="24"/>
      <c r="ADI19" s="24"/>
      <c r="ADJ19" s="24"/>
      <c r="ADK19" s="24"/>
      <c r="ADL19" s="24"/>
      <c r="ADM19" s="24"/>
      <c r="ADN19" s="24"/>
      <c r="ADO19" s="24"/>
      <c r="ADP19" s="24"/>
      <c r="ADQ19" s="24"/>
      <c r="ADR19" s="24"/>
      <c r="ADS19" s="24"/>
      <c r="ADT19" s="24"/>
      <c r="ADU19" s="24"/>
      <c r="ADV19" s="24"/>
      <c r="ADW19" s="24"/>
      <c r="ADX19" s="24"/>
      <c r="ADY19" s="24"/>
      <c r="ADZ19" s="24"/>
      <c r="AEA19" s="24"/>
      <c r="AEB19" s="24"/>
      <c r="AEC19" s="24"/>
      <c r="AED19" s="24"/>
      <c r="AEE19" s="24"/>
      <c r="AEF19" s="24"/>
      <c r="AEG19" s="24"/>
      <c r="AEH19" s="24"/>
      <c r="AEI19" s="24"/>
      <c r="AEJ19" s="24"/>
      <c r="AEK19" s="24"/>
      <c r="AEL19" s="24"/>
      <c r="AEM19" s="24"/>
      <c r="AEN19" s="24"/>
      <c r="AEO19" s="24"/>
      <c r="AEP19" s="24"/>
      <c r="AEQ19" s="24"/>
      <c r="AER19" s="24"/>
      <c r="AES19" s="24"/>
      <c r="AET19" s="24"/>
      <c r="AEU19" s="24"/>
      <c r="AEV19" s="24"/>
      <c r="AEW19" s="24"/>
      <c r="AEX19" s="24"/>
      <c r="AEY19" s="24"/>
      <c r="AEZ19" s="24"/>
      <c r="AFA19" s="24"/>
      <c r="AFB19" s="24"/>
      <c r="AFC19" s="24"/>
      <c r="AFD19" s="24"/>
      <c r="AFE19" s="24"/>
      <c r="AFF19" s="24"/>
      <c r="AFG19" s="24"/>
      <c r="AFH19" s="24"/>
      <c r="AFI19" s="24"/>
      <c r="AFJ19" s="24"/>
      <c r="AFK19" s="24"/>
      <c r="AFL19" s="24"/>
      <c r="AFM19" s="24"/>
      <c r="AFN19" s="24"/>
      <c r="AFO19" s="24"/>
      <c r="AFP19" s="24"/>
      <c r="AFQ19" s="24"/>
      <c r="AFR19" s="24"/>
      <c r="AFS19" s="24"/>
      <c r="AFT19" s="24"/>
      <c r="AFU19" s="24"/>
      <c r="AFV19" s="24"/>
      <c r="AFW19" s="24"/>
      <c r="AFX19" s="24"/>
      <c r="AFY19" s="24"/>
      <c r="AFZ19" s="24"/>
      <c r="AGA19" s="24"/>
      <c r="AGB19" s="24"/>
      <c r="AGC19" s="24"/>
      <c r="AGD19" s="24"/>
      <c r="AGE19" s="24"/>
      <c r="AGF19" s="24"/>
      <c r="AGG19" s="24"/>
      <c r="AGH19" s="24"/>
      <c r="AGI19" s="24"/>
      <c r="AGJ19" s="24"/>
      <c r="AGK19" s="24"/>
      <c r="AGL19" s="24"/>
      <c r="AGM19" s="24"/>
      <c r="AGN19" s="24"/>
      <c r="AGO19" s="24"/>
      <c r="AGP19" s="24"/>
      <c r="AGQ19" s="24"/>
      <c r="AGR19" s="24"/>
      <c r="AGS19" s="24"/>
      <c r="AGT19" s="24"/>
      <c r="AGU19" s="24"/>
      <c r="AGV19" s="24"/>
      <c r="AGW19" s="24"/>
      <c r="AGX19" s="24"/>
      <c r="AGY19" s="24"/>
      <c r="AGZ19" s="24"/>
      <c r="AHA19" s="24"/>
      <c r="AHB19" s="24"/>
      <c r="AHC19" s="24"/>
      <c r="AHD19" s="24"/>
      <c r="AHE19" s="24"/>
      <c r="AHF19" s="24"/>
      <c r="AHG19" s="24"/>
      <c r="AHH19" s="24"/>
      <c r="AHI19" s="24"/>
      <c r="AHJ19" s="24"/>
      <c r="AHK19" s="24"/>
      <c r="AHL19" s="24"/>
      <c r="AHM19" s="24"/>
      <c r="AHN19" s="24"/>
      <c r="AHO19" s="24"/>
      <c r="AHP19" s="24"/>
      <c r="AHQ19" s="24"/>
      <c r="AHR19" s="24"/>
      <c r="AHS19" s="24"/>
      <c r="AHT19" s="24"/>
      <c r="AHU19" s="24"/>
      <c r="AHV19" s="24"/>
      <c r="AHW19" s="24"/>
      <c r="AHX19" s="24"/>
      <c r="AHY19" s="24"/>
      <c r="AHZ19" s="24"/>
      <c r="AIA19" s="24"/>
      <c r="AIB19" s="24"/>
      <c r="AIC19" s="24"/>
      <c r="AID19" s="24"/>
      <c r="AIE19" s="24"/>
      <c r="AIF19" s="24"/>
      <c r="AIG19" s="24"/>
      <c r="AIH19" s="24"/>
      <c r="AII19" s="24"/>
      <c r="AIJ19" s="24"/>
      <c r="AIK19" s="24"/>
      <c r="AIL19" s="24"/>
      <c r="AIM19" s="24"/>
      <c r="AIN19" s="24"/>
      <c r="AIO19" s="24"/>
      <c r="AIP19" s="24"/>
      <c r="AIQ19" s="24"/>
      <c r="AIR19" s="24"/>
      <c r="AIS19" s="24"/>
      <c r="AIT19" s="24"/>
      <c r="AIU19" s="24"/>
      <c r="AIV19" s="24"/>
      <c r="AIW19" s="24"/>
      <c r="AIX19" s="24"/>
      <c r="AIY19" s="24"/>
      <c r="AIZ19" s="24"/>
      <c r="AJA19" s="24"/>
      <c r="AJB19" s="24"/>
      <c r="AJC19" s="24"/>
      <c r="AJD19" s="24"/>
      <c r="AJE19" s="24"/>
      <c r="AJF19" s="24"/>
      <c r="AJG19" s="24"/>
      <c r="AJH19" s="24"/>
      <c r="AJI19" s="24"/>
      <c r="AJJ19" s="24"/>
      <c r="AJK19" s="24"/>
      <c r="AJL19" s="24"/>
      <c r="AJM19" s="24"/>
      <c r="AJN19" s="24"/>
      <c r="AJO19" s="24"/>
      <c r="AJP19" s="24"/>
      <c r="AJQ19" s="24"/>
      <c r="AJR19" s="24"/>
      <c r="AJS19" s="24"/>
      <c r="AJT19" s="24"/>
      <c r="AJU19" s="24"/>
      <c r="AJV19" s="24"/>
      <c r="AJW19" s="24"/>
      <c r="AJX19" s="24"/>
      <c r="AJY19" s="24"/>
      <c r="AJZ19" s="24"/>
      <c r="AKA19" s="24"/>
      <c r="AKB19" s="24"/>
      <c r="AKC19" s="24"/>
      <c r="AKD19" s="24"/>
      <c r="AKE19" s="24"/>
      <c r="AKF19" s="24"/>
      <c r="AKG19" s="24"/>
      <c r="AKH19" s="24"/>
      <c r="AKI19" s="24"/>
      <c r="AKJ19" s="24"/>
      <c r="AKK19" s="24"/>
      <c r="AKL19" s="24"/>
      <c r="AKM19" s="24"/>
      <c r="AKN19" s="24"/>
      <c r="AKO19" s="24"/>
      <c r="AKP19" s="24"/>
      <c r="AKQ19" s="24"/>
      <c r="AKR19" s="24"/>
      <c r="AKS19" s="24"/>
      <c r="AKT19" s="24"/>
      <c r="AKU19" s="24"/>
      <c r="AKV19" s="24"/>
      <c r="AKW19" s="24"/>
      <c r="AKX19" s="24"/>
      <c r="AKY19" s="24"/>
      <c r="AKZ19" s="24"/>
      <c r="ALA19" s="24"/>
      <c r="ALB19" s="24"/>
      <c r="ALC19" s="24"/>
      <c r="ALD19" s="24"/>
      <c r="ALE19" s="24"/>
      <c r="ALF19" s="24"/>
      <c r="ALG19" s="24"/>
      <c r="ALH19" s="24"/>
      <c r="ALI19" s="24"/>
      <c r="ALJ19" s="24"/>
      <c r="ALK19" s="24"/>
      <c r="ALL19" s="24"/>
      <c r="ALM19" s="24"/>
      <c r="ALN19" s="24"/>
      <c r="ALO19" s="24"/>
      <c r="ALP19" s="24"/>
      <c r="ALQ19" s="24"/>
      <c r="ALR19" s="24"/>
      <c r="ALS19" s="24"/>
      <c r="ALT19" s="24"/>
      <c r="ALU19" s="24"/>
      <c r="ALV19" s="24"/>
      <c r="ALW19" s="24"/>
      <c r="ALX19" s="24"/>
      <c r="ALY19" s="24"/>
      <c r="ALZ19" s="24"/>
      <c r="AMA19" s="24"/>
      <c r="AMB19" s="24"/>
      <c r="AMC19" s="24"/>
      <c r="AMD19" s="24"/>
      <c r="AME19" s="24"/>
      <c r="AMF19" s="24"/>
      <c r="AMG19" s="24"/>
      <c r="AMH19" s="24"/>
      <c r="AMI19" s="24"/>
      <c r="AMJ19" s="24"/>
      <c r="AMK19" s="24"/>
      <c r="AML19" s="24"/>
      <c r="AMM19" s="24"/>
      <c r="AMN19" s="24"/>
      <c r="AMO19" s="24"/>
      <c r="AMP19" s="24"/>
      <c r="AMQ19" s="24"/>
      <c r="AMR19" s="24"/>
      <c r="AMS19" s="24"/>
      <c r="AMT19" s="24"/>
      <c r="AMU19" s="24"/>
      <c r="AMV19" s="24"/>
      <c r="AMW19" s="24"/>
      <c r="AMX19" s="24"/>
      <c r="AMY19" s="24"/>
      <c r="AMZ19" s="24"/>
      <c r="ANA19" s="24"/>
      <c r="ANB19" s="24"/>
      <c r="ANC19" s="24"/>
      <c r="AND19" s="24"/>
      <c r="ANE19" s="24"/>
      <c r="ANF19" s="24"/>
      <c r="ANG19" s="24"/>
      <c r="ANH19" s="24"/>
      <c r="ANI19" s="24"/>
      <c r="ANJ19" s="24"/>
      <c r="ANK19" s="24"/>
      <c r="ANL19" s="24"/>
      <c r="ANM19" s="24"/>
      <c r="ANN19" s="24"/>
      <c r="ANO19" s="24"/>
      <c r="ANP19" s="24"/>
      <c r="ANQ19" s="24"/>
      <c r="ANR19" s="24"/>
      <c r="ANS19" s="24"/>
      <c r="ANT19" s="24"/>
      <c r="ANU19" s="24"/>
      <c r="ANV19" s="24"/>
      <c r="ANW19" s="24"/>
      <c r="ANX19" s="24"/>
      <c r="ANY19" s="24"/>
      <c r="ANZ19" s="24"/>
      <c r="AOA19" s="24"/>
      <c r="AOB19" s="24"/>
      <c r="AOC19" s="24"/>
      <c r="AOD19" s="24"/>
      <c r="AOE19" s="24"/>
      <c r="AOF19" s="24"/>
      <c r="AOG19" s="24"/>
      <c r="AOH19" s="24"/>
      <c r="AOI19" s="24"/>
      <c r="AOJ19" s="24"/>
      <c r="AOK19" s="24"/>
      <c r="AOL19" s="24"/>
      <c r="AOM19" s="24"/>
      <c r="AON19" s="24"/>
      <c r="AOO19" s="24"/>
      <c r="AOP19" s="24"/>
      <c r="AOQ19" s="24"/>
      <c r="AOR19" s="24"/>
      <c r="AOS19" s="24"/>
      <c r="AOT19" s="24"/>
      <c r="AOU19" s="24"/>
      <c r="AOV19" s="24"/>
      <c r="AOW19" s="24"/>
      <c r="AOX19" s="24"/>
      <c r="AOY19" s="24"/>
      <c r="AOZ19" s="24"/>
      <c r="APA19" s="24"/>
      <c r="APB19" s="24"/>
      <c r="APC19" s="24"/>
      <c r="APD19" s="24"/>
      <c r="APE19" s="24"/>
      <c r="APF19" s="24"/>
      <c r="APG19" s="24"/>
      <c r="APH19" s="24"/>
      <c r="API19" s="24"/>
      <c r="APJ19" s="24"/>
      <c r="APK19" s="24"/>
      <c r="APL19" s="24"/>
      <c r="APM19" s="24"/>
      <c r="APN19" s="24"/>
      <c r="APO19" s="24"/>
      <c r="APP19" s="24"/>
      <c r="APQ19" s="24"/>
      <c r="APR19" s="24"/>
      <c r="APS19" s="24"/>
      <c r="APT19" s="24"/>
      <c r="APU19" s="24"/>
      <c r="APV19" s="24"/>
      <c r="APW19" s="24"/>
      <c r="APX19" s="24"/>
      <c r="APY19" s="24"/>
      <c r="APZ19" s="24"/>
      <c r="AQA19" s="24"/>
      <c r="AQB19" s="24"/>
      <c r="AQC19" s="24"/>
      <c r="AQD19" s="24"/>
      <c r="AQE19" s="24"/>
      <c r="AQF19" s="24"/>
      <c r="AQG19" s="24"/>
      <c r="AQH19" s="24"/>
      <c r="AQI19" s="24"/>
      <c r="AQJ19" s="24"/>
      <c r="AQK19" s="24"/>
      <c r="AQL19" s="24"/>
      <c r="AQM19" s="24"/>
      <c r="AQN19" s="24"/>
      <c r="AQO19" s="24"/>
      <c r="AQP19" s="24"/>
      <c r="AQQ19" s="24"/>
      <c r="AQR19" s="24"/>
      <c r="AQS19" s="24"/>
      <c r="AQT19" s="24"/>
      <c r="AQU19" s="24"/>
      <c r="AQV19" s="24"/>
      <c r="AQW19" s="24"/>
      <c r="AQX19" s="24"/>
      <c r="AQY19" s="24"/>
      <c r="AQZ19" s="24"/>
      <c r="ARA19" s="24"/>
      <c r="ARB19" s="24"/>
      <c r="ARC19" s="24"/>
      <c r="ARD19" s="24"/>
      <c r="ARE19" s="24"/>
      <c r="ARF19" s="24"/>
      <c r="ARG19" s="24"/>
      <c r="ARH19" s="24"/>
      <c r="ARI19" s="24"/>
      <c r="ARJ19" s="24"/>
      <c r="ARK19" s="24"/>
      <c r="ARL19" s="24"/>
      <c r="ARM19" s="24"/>
      <c r="ARN19" s="24"/>
      <c r="ARO19" s="24"/>
      <c r="ARP19" s="24"/>
      <c r="ARQ19" s="24"/>
      <c r="ARR19" s="24"/>
      <c r="ARS19" s="24"/>
      <c r="ART19" s="24"/>
      <c r="ARU19" s="24"/>
      <c r="ARV19" s="24"/>
      <c r="ARW19" s="24"/>
      <c r="ARX19" s="24"/>
      <c r="ARY19" s="24"/>
      <c r="ARZ19" s="24"/>
      <c r="ASA19" s="24"/>
      <c r="ASB19" s="24"/>
      <c r="ASC19" s="24"/>
      <c r="ASD19" s="24"/>
      <c r="ASE19" s="24"/>
      <c r="ASF19" s="24"/>
      <c r="ASG19" s="24"/>
      <c r="ASH19" s="24"/>
      <c r="ASI19" s="24"/>
      <c r="ASJ19" s="24"/>
      <c r="ASK19" s="24"/>
      <c r="ASL19" s="24"/>
      <c r="ASM19" s="24"/>
      <c r="ASN19" s="24"/>
      <c r="ASO19" s="24"/>
      <c r="ASP19" s="24"/>
      <c r="ASQ19" s="24"/>
      <c r="ASR19" s="24"/>
      <c r="ASS19" s="24"/>
      <c r="AST19" s="24"/>
      <c r="ASU19" s="24"/>
      <c r="ASV19" s="24"/>
      <c r="ASW19" s="24"/>
      <c r="ASX19" s="24"/>
      <c r="ASY19" s="24"/>
      <c r="ASZ19" s="24"/>
      <c r="ATA19" s="24"/>
      <c r="ATB19" s="24"/>
      <c r="ATC19" s="24"/>
      <c r="ATD19" s="24"/>
      <c r="ATE19" s="24"/>
      <c r="ATF19" s="24"/>
      <c r="ATG19" s="24"/>
      <c r="ATH19" s="24"/>
      <c r="ATI19" s="24"/>
      <c r="ATJ19" s="24"/>
      <c r="ATK19" s="24"/>
      <c r="ATL19" s="24"/>
      <c r="ATM19" s="24"/>
      <c r="ATN19" s="24"/>
      <c r="ATO19" s="24"/>
      <c r="ATP19" s="24"/>
      <c r="ATQ19" s="24"/>
      <c r="ATR19" s="24"/>
      <c r="ATS19" s="24"/>
      <c r="ATT19" s="24"/>
      <c r="ATU19" s="24"/>
      <c r="ATV19" s="24"/>
      <c r="ATW19" s="24"/>
      <c r="ATX19" s="24"/>
      <c r="ATY19" s="24"/>
      <c r="ATZ19" s="24"/>
      <c r="AUA19" s="24"/>
      <c r="AUB19" s="24"/>
      <c r="AUC19" s="24"/>
      <c r="AUD19" s="24"/>
      <c r="AUE19" s="24"/>
      <c r="AUF19" s="24"/>
      <c r="AUG19" s="24"/>
      <c r="AUH19" s="24"/>
      <c r="AUI19" s="24"/>
      <c r="AUJ19" s="24"/>
      <c r="AUK19" s="24"/>
      <c r="AUL19" s="24"/>
      <c r="AUM19" s="24"/>
      <c r="AUN19" s="24"/>
      <c r="AUO19" s="24"/>
      <c r="AUP19" s="24"/>
      <c r="AUQ19" s="24"/>
      <c r="AUR19" s="24"/>
      <c r="AUS19" s="24"/>
      <c r="AUT19" s="24"/>
      <c r="AUU19" s="24"/>
      <c r="AUV19" s="24"/>
      <c r="AUW19" s="24"/>
      <c r="AUX19" s="24"/>
      <c r="AUY19" s="24"/>
      <c r="AUZ19" s="24"/>
      <c r="AVA19" s="24"/>
      <c r="AVB19" s="24"/>
      <c r="AVC19" s="24"/>
      <c r="AVD19" s="24"/>
      <c r="AVE19" s="24"/>
      <c r="AVF19" s="24"/>
      <c r="AVG19" s="24"/>
      <c r="AVH19" s="24"/>
      <c r="AVI19" s="24"/>
      <c r="AVJ19" s="24"/>
      <c r="AVK19" s="24"/>
      <c r="AVL19" s="24"/>
      <c r="AVM19" s="24"/>
      <c r="AVN19" s="24"/>
      <c r="AVO19" s="24"/>
      <c r="AVP19" s="24"/>
      <c r="AVQ19" s="24"/>
      <c r="AVR19" s="24"/>
      <c r="AVS19" s="24"/>
      <c r="AVT19" s="24"/>
      <c r="AVU19" s="24"/>
      <c r="AVV19" s="24"/>
      <c r="AVW19" s="24"/>
      <c r="AVX19" s="24"/>
      <c r="AVY19" s="24"/>
      <c r="AVZ19" s="24"/>
      <c r="AWA19" s="24"/>
      <c r="AWB19" s="24"/>
      <c r="AWC19" s="24"/>
      <c r="AWD19" s="24"/>
      <c r="AWE19" s="24"/>
      <c r="AWF19" s="24"/>
      <c r="AWG19" s="24"/>
      <c r="AWH19" s="24"/>
      <c r="AWI19" s="24"/>
      <c r="AWJ19" s="24"/>
      <c r="AWK19" s="24"/>
      <c r="AWL19" s="24"/>
      <c r="AWM19" s="24"/>
      <c r="AWN19" s="24"/>
      <c r="AWO19" s="24"/>
      <c r="AWP19" s="24"/>
      <c r="AWQ19" s="24"/>
      <c r="AWR19" s="24"/>
      <c r="AWS19" s="24"/>
      <c r="AWT19" s="24"/>
      <c r="AWU19" s="24"/>
      <c r="AWV19" s="24"/>
      <c r="AWW19" s="24"/>
      <c r="AWX19" s="24"/>
      <c r="AWY19" s="24"/>
      <c r="AWZ19" s="24"/>
      <c r="AXA19" s="24"/>
      <c r="AXB19" s="24"/>
      <c r="AXC19" s="24"/>
      <c r="AXD19" s="24"/>
      <c r="AXE19" s="24"/>
      <c r="AXF19" s="24"/>
      <c r="AXG19" s="24"/>
      <c r="AXH19" s="24"/>
      <c r="AXI19" s="24"/>
      <c r="AXJ19" s="24"/>
      <c r="AXK19" s="24"/>
      <c r="AXL19" s="24"/>
      <c r="AXM19" s="24"/>
      <c r="AXN19" s="24"/>
      <c r="AXO19" s="24"/>
      <c r="AXP19" s="24"/>
      <c r="AXQ19" s="24"/>
      <c r="AXR19" s="24"/>
      <c r="AXS19" s="24"/>
      <c r="AXT19" s="24"/>
      <c r="AXU19" s="24"/>
      <c r="AXV19" s="24"/>
      <c r="AXW19" s="24"/>
      <c r="AXX19" s="24"/>
      <c r="AXY19" s="24"/>
      <c r="AXZ19" s="24"/>
      <c r="AYA19" s="24"/>
      <c r="AYB19" s="24"/>
      <c r="AYC19" s="24"/>
      <c r="AYD19" s="24"/>
      <c r="AYE19" s="24"/>
      <c r="AYF19" s="24"/>
      <c r="AYG19" s="24"/>
      <c r="AYH19" s="24"/>
      <c r="AYI19" s="24"/>
      <c r="AYJ19" s="24"/>
      <c r="AYK19" s="24"/>
      <c r="AYL19" s="24"/>
      <c r="AYM19" s="24"/>
      <c r="AYN19" s="24"/>
      <c r="AYO19" s="24"/>
      <c r="AYP19" s="24"/>
      <c r="AYQ19" s="24"/>
      <c r="AYR19" s="24"/>
      <c r="AYS19" s="24"/>
      <c r="AYT19" s="24"/>
      <c r="AYU19" s="24"/>
      <c r="AYV19" s="24"/>
      <c r="AYW19" s="24"/>
      <c r="AYX19" s="24"/>
      <c r="AYY19" s="24"/>
      <c r="AYZ19" s="24"/>
      <c r="AZA19" s="24"/>
      <c r="AZB19" s="24"/>
      <c r="AZC19" s="24"/>
      <c r="AZD19" s="24"/>
      <c r="AZE19" s="24"/>
      <c r="AZF19" s="24"/>
      <c r="AZG19" s="24"/>
      <c r="AZH19" s="24"/>
      <c r="AZI19" s="24"/>
      <c r="AZJ19" s="24"/>
      <c r="AZK19" s="24"/>
      <c r="AZL19" s="24"/>
      <c r="AZM19" s="24"/>
      <c r="AZN19" s="24"/>
      <c r="AZO19" s="24"/>
      <c r="AZP19" s="24"/>
      <c r="AZQ19" s="24"/>
      <c r="AZR19" s="24"/>
      <c r="AZS19" s="24"/>
      <c r="AZT19" s="24"/>
      <c r="AZU19" s="24"/>
      <c r="AZV19" s="24"/>
      <c r="AZW19" s="24"/>
      <c r="AZX19" s="24"/>
      <c r="AZY19" s="24"/>
      <c r="AZZ19" s="24"/>
      <c r="BAA19" s="24"/>
      <c r="BAB19" s="24"/>
      <c r="BAC19" s="24"/>
      <c r="BAD19" s="24"/>
      <c r="BAE19" s="24"/>
      <c r="BAF19" s="24"/>
      <c r="BAG19" s="24"/>
      <c r="BAH19" s="24"/>
      <c r="BAI19" s="24"/>
      <c r="BAJ19" s="24"/>
      <c r="BAK19" s="24"/>
      <c r="BAL19" s="24"/>
      <c r="BAM19" s="24"/>
      <c r="BAN19" s="24"/>
      <c r="BAO19" s="24"/>
      <c r="BAP19" s="24"/>
    </row>
    <row r="20" spans="1:1394" s="19" customFormat="1" x14ac:dyDescent="0.25">
      <c r="A20" s="19" t="str">
        <f>IF(YEAR(G20)=2024,#REF!,"")</f>
        <v/>
      </c>
      <c r="B20" s="19" t="str">
        <f>IF(YEAR(G20)=2025,#REF!,"")</f>
        <v/>
      </c>
      <c r="C20" s="19" t="str">
        <f t="shared" si="0"/>
        <v>Afternoon44936</v>
      </c>
      <c r="D20" s="19" t="str">
        <f>IF('by region'!$C$2="Any","Any",'Turf only'!V20)&amp;M20&amp;IF('by region'!$I$2="Any","Any",N20)&amp;G20</f>
        <v>AnyJumpAny44936</v>
      </c>
      <c r="F20" s="19" t="e">
        <f t="shared" si="1"/>
        <v>#REF!</v>
      </c>
      <c r="G20" s="20">
        <v>44936</v>
      </c>
      <c r="H20" s="21" t="s">
        <v>7</v>
      </c>
      <c r="I20" s="21" t="s">
        <v>18</v>
      </c>
      <c r="J20" s="21" t="s">
        <v>9</v>
      </c>
      <c r="K20" s="22" t="s">
        <v>16</v>
      </c>
      <c r="L20" s="22" t="s">
        <v>19</v>
      </c>
      <c r="M20" s="21" t="s">
        <v>12</v>
      </c>
      <c r="N20" s="21" t="s">
        <v>13</v>
      </c>
      <c r="O20" s="21" t="s">
        <v>21</v>
      </c>
      <c r="P20" s="23">
        <f t="shared" si="2"/>
        <v>1</v>
      </c>
      <c r="Q20" s="23" cm="1">
        <f t="array" ref="Q20">SUMPRODUCT(($G$2:$G$2765=G20)*(P20&gt;$P$2:$P$2765))+1</f>
        <v>1</v>
      </c>
      <c r="R20" s="23" t="e">
        <f>(Q20*100000)+#REF!</f>
        <v>#REF!</v>
      </c>
      <c r="S20" s="19" t="e" cm="1">
        <f t="array" ref="S20">SUMPRODUCT(($G$2:$G$2765=G20)*(R20&gt;$R$2:$R$2765))+1</f>
        <v>#REF!</v>
      </c>
      <c r="T20" s="19" t="str">
        <f t="shared" si="3"/>
        <v xml:space="preserve">Exeter </v>
      </c>
      <c r="U20" s="19">
        <v>0</v>
      </c>
      <c r="V20" s="19" t="s">
        <v>11</v>
      </c>
      <c r="W20" s="19">
        <f t="shared" si="4"/>
        <v>2023</v>
      </c>
      <c r="X20" s="24"/>
      <c r="Y20" s="24"/>
      <c r="Z20" s="24"/>
      <c r="AA20" s="24"/>
      <c r="AB20" s="24"/>
      <c r="AC20" s="24"/>
      <c r="AD20" s="24"/>
      <c r="AE20" s="24"/>
      <c r="AF20" s="24"/>
      <c r="AG20" s="24"/>
      <c r="AH20" s="24"/>
      <c r="AI20" s="24"/>
      <c r="AJ20" s="24"/>
      <c r="AK20" s="24"/>
      <c r="AL20" s="24"/>
      <c r="AM20" s="24"/>
      <c r="AN20" s="24"/>
      <c r="AO20" s="24"/>
      <c r="AP20" s="24"/>
      <c r="AQ20" s="24"/>
      <c r="AR20" s="24"/>
      <c r="AS20" s="24"/>
      <c r="AT20" s="24"/>
      <c r="AU20" s="24"/>
      <c r="AV20" s="24"/>
      <c r="AW20" s="24"/>
      <c r="AX20" s="24"/>
      <c r="AY20" s="24"/>
      <c r="AZ20" s="24"/>
      <c r="BA20" s="24"/>
      <c r="BB20" s="24"/>
      <c r="BC20" s="24"/>
      <c r="BD20" s="24"/>
      <c r="BE20" s="24"/>
      <c r="BF20" s="24"/>
      <c r="BG20" s="24"/>
      <c r="BH20" s="24"/>
      <c r="BI20" s="24"/>
      <c r="BJ20" s="24"/>
      <c r="BK20" s="24"/>
      <c r="BL20" s="24"/>
      <c r="BM20" s="24"/>
      <c r="BN20" s="24"/>
      <c r="BO20" s="24"/>
      <c r="BP20" s="24"/>
      <c r="BQ20" s="24"/>
      <c r="BR20" s="24"/>
      <c r="BS20" s="24"/>
      <c r="BT20" s="24"/>
      <c r="BU20" s="24"/>
      <c r="BV20" s="24"/>
      <c r="BW20" s="24"/>
      <c r="BX20" s="24"/>
      <c r="BY20" s="24"/>
      <c r="BZ20" s="24"/>
      <c r="CA20" s="24"/>
      <c r="CB20" s="24"/>
      <c r="CC20" s="24"/>
      <c r="CD20" s="24"/>
      <c r="CE20" s="24"/>
      <c r="CF20" s="24"/>
      <c r="CG20" s="24"/>
      <c r="CH20" s="24"/>
      <c r="CI20" s="24"/>
      <c r="CJ20" s="24"/>
      <c r="CK20" s="24"/>
      <c r="CL20" s="24"/>
      <c r="CM20" s="24"/>
      <c r="CN20" s="24"/>
      <c r="CO20" s="24"/>
      <c r="CP20" s="24"/>
      <c r="CQ20" s="24"/>
      <c r="CR20" s="24"/>
      <c r="CS20" s="24"/>
      <c r="CT20" s="24"/>
      <c r="CU20" s="24"/>
      <c r="CV20" s="24"/>
      <c r="CW20" s="24"/>
      <c r="CX20" s="24"/>
      <c r="CY20" s="24"/>
      <c r="CZ20" s="24"/>
      <c r="DA20" s="24"/>
      <c r="DB20" s="24"/>
      <c r="DC20" s="24"/>
      <c r="DD20" s="24"/>
      <c r="DE20" s="24"/>
      <c r="DF20" s="24"/>
      <c r="DG20" s="24"/>
      <c r="DH20" s="24"/>
      <c r="DI20" s="24"/>
      <c r="DJ20" s="24"/>
      <c r="DK20" s="24"/>
      <c r="DL20" s="24"/>
      <c r="DM20" s="24"/>
      <c r="DN20" s="24"/>
      <c r="DO20" s="24"/>
      <c r="DP20" s="24"/>
      <c r="DQ20" s="24"/>
      <c r="DR20" s="24"/>
      <c r="DS20" s="24"/>
      <c r="DT20" s="24"/>
      <c r="DU20" s="24"/>
      <c r="DV20" s="24"/>
      <c r="DW20" s="24"/>
      <c r="DX20" s="24"/>
      <c r="DY20" s="24"/>
      <c r="DZ20" s="24"/>
      <c r="EA20" s="24"/>
      <c r="EB20" s="24"/>
      <c r="EC20" s="24"/>
      <c r="ED20" s="24"/>
      <c r="EE20" s="24"/>
      <c r="EF20" s="24"/>
      <c r="EG20" s="24"/>
      <c r="EH20" s="24"/>
      <c r="EI20" s="24"/>
      <c r="EJ20" s="24"/>
      <c r="EK20" s="24"/>
      <c r="EL20" s="24"/>
      <c r="EM20" s="24"/>
      <c r="EN20" s="24"/>
      <c r="EO20" s="24"/>
      <c r="EP20" s="24"/>
      <c r="EQ20" s="24"/>
      <c r="ER20" s="24"/>
      <c r="ES20" s="24"/>
      <c r="ET20" s="24"/>
      <c r="EU20" s="24"/>
      <c r="EV20" s="24"/>
      <c r="EW20" s="24"/>
      <c r="EX20" s="24"/>
      <c r="EY20" s="24"/>
      <c r="EZ20" s="24"/>
      <c r="FA20" s="24"/>
      <c r="FB20" s="24"/>
      <c r="FC20" s="24"/>
      <c r="FD20" s="24"/>
      <c r="FE20" s="24"/>
      <c r="FF20" s="24"/>
      <c r="FG20" s="24"/>
      <c r="FH20" s="24"/>
      <c r="FI20" s="24"/>
      <c r="FJ20" s="24"/>
      <c r="FK20" s="24"/>
      <c r="FL20" s="24"/>
      <c r="FM20" s="24"/>
      <c r="FN20" s="24"/>
      <c r="FO20" s="24"/>
      <c r="FP20" s="24"/>
      <c r="FQ20" s="24"/>
      <c r="FR20" s="24"/>
      <c r="FS20" s="24"/>
      <c r="FT20" s="24"/>
      <c r="FU20" s="24"/>
      <c r="FV20" s="24"/>
      <c r="FW20" s="24"/>
      <c r="FX20" s="24"/>
      <c r="FY20" s="24"/>
      <c r="FZ20" s="24"/>
      <c r="GA20" s="24"/>
      <c r="GB20" s="24"/>
      <c r="GC20" s="24"/>
      <c r="GD20" s="24"/>
      <c r="GE20" s="24"/>
      <c r="GF20" s="24"/>
      <c r="GG20" s="24"/>
      <c r="GH20" s="24"/>
      <c r="GI20" s="24"/>
      <c r="GJ20" s="24"/>
      <c r="GK20" s="24"/>
      <c r="GL20" s="24"/>
      <c r="GM20" s="24"/>
      <c r="GN20" s="24"/>
      <c r="GO20" s="24"/>
      <c r="GP20" s="24"/>
      <c r="GQ20" s="24"/>
      <c r="GR20" s="24"/>
      <c r="GS20" s="24"/>
      <c r="GT20" s="24"/>
      <c r="GU20" s="24"/>
      <c r="GV20" s="24"/>
      <c r="GW20" s="24"/>
      <c r="GX20" s="24"/>
      <c r="GY20" s="24"/>
      <c r="GZ20" s="24"/>
      <c r="HA20" s="24"/>
      <c r="HB20" s="24"/>
      <c r="HC20" s="24"/>
      <c r="HD20" s="24"/>
      <c r="HE20" s="24"/>
      <c r="HF20" s="24"/>
      <c r="HG20" s="24"/>
      <c r="HH20" s="24"/>
      <c r="HI20" s="24"/>
      <c r="HJ20" s="24"/>
      <c r="HK20" s="24"/>
      <c r="HL20" s="24"/>
      <c r="HM20" s="24"/>
      <c r="HN20" s="24"/>
      <c r="HO20" s="24"/>
      <c r="HP20" s="24"/>
      <c r="HQ20" s="24"/>
      <c r="HR20" s="24"/>
      <c r="HS20" s="24"/>
      <c r="HT20" s="24"/>
      <c r="HU20" s="24"/>
      <c r="HV20" s="24"/>
      <c r="HW20" s="24"/>
      <c r="HX20" s="24"/>
      <c r="HY20" s="24"/>
      <c r="HZ20" s="24"/>
      <c r="IA20" s="24"/>
      <c r="IB20" s="24"/>
      <c r="IC20" s="24"/>
      <c r="ID20" s="24"/>
      <c r="IE20" s="24"/>
      <c r="IF20" s="24"/>
      <c r="IG20" s="24"/>
      <c r="IH20" s="24"/>
      <c r="II20" s="24"/>
      <c r="IJ20" s="24"/>
      <c r="IK20" s="24"/>
      <c r="IL20" s="24"/>
      <c r="IM20" s="24"/>
      <c r="IN20" s="24"/>
      <c r="IO20" s="24"/>
      <c r="IP20" s="24"/>
      <c r="IQ20" s="24"/>
      <c r="IR20" s="24"/>
      <c r="IS20" s="24"/>
      <c r="IT20" s="24"/>
      <c r="IU20" s="24"/>
      <c r="IV20" s="24"/>
      <c r="IW20" s="24"/>
      <c r="IX20" s="24"/>
      <c r="IY20" s="24"/>
      <c r="IZ20" s="24"/>
      <c r="JA20" s="24"/>
      <c r="JB20" s="24"/>
      <c r="JC20" s="24"/>
      <c r="JD20" s="24"/>
      <c r="JE20" s="24"/>
      <c r="JF20" s="24"/>
      <c r="JG20" s="24"/>
      <c r="JH20" s="24"/>
      <c r="JI20" s="24"/>
      <c r="JJ20" s="24"/>
      <c r="JK20" s="24"/>
      <c r="JL20" s="24"/>
      <c r="JM20" s="24"/>
      <c r="JN20" s="24"/>
      <c r="JO20" s="24"/>
      <c r="JP20" s="24"/>
      <c r="JQ20" s="24"/>
      <c r="JR20" s="24"/>
      <c r="JS20" s="24"/>
      <c r="JT20" s="24"/>
      <c r="JU20" s="24"/>
      <c r="JV20" s="24"/>
      <c r="JW20" s="24"/>
      <c r="JX20" s="24"/>
      <c r="JY20" s="24"/>
      <c r="JZ20" s="24"/>
      <c r="KA20" s="24"/>
      <c r="KB20" s="24"/>
      <c r="KC20" s="24"/>
      <c r="KD20" s="24"/>
      <c r="KE20" s="24"/>
      <c r="KF20" s="24"/>
      <c r="KG20" s="24"/>
      <c r="KH20" s="24"/>
      <c r="KI20" s="24"/>
      <c r="KJ20" s="24"/>
      <c r="KK20" s="24"/>
      <c r="KL20" s="24"/>
      <c r="KM20" s="24"/>
      <c r="KN20" s="24"/>
      <c r="KO20" s="24"/>
      <c r="KP20" s="24"/>
      <c r="KQ20" s="24"/>
      <c r="KR20" s="24"/>
      <c r="KS20" s="24"/>
      <c r="KT20" s="24"/>
      <c r="KU20" s="24"/>
      <c r="KV20" s="24"/>
      <c r="KW20" s="24"/>
      <c r="KX20" s="24"/>
      <c r="KY20" s="24"/>
      <c r="KZ20" s="24"/>
      <c r="LA20" s="24"/>
      <c r="LB20" s="24"/>
      <c r="LC20" s="24"/>
      <c r="LD20" s="24"/>
      <c r="LE20" s="24"/>
      <c r="LF20" s="24"/>
      <c r="LG20" s="24"/>
      <c r="LH20" s="24"/>
      <c r="LI20" s="24"/>
      <c r="LJ20" s="24"/>
      <c r="LK20" s="24"/>
      <c r="LL20" s="24"/>
      <c r="LM20" s="24"/>
      <c r="LN20" s="24"/>
      <c r="LO20" s="24"/>
      <c r="LP20" s="24"/>
      <c r="LQ20" s="24"/>
      <c r="LR20" s="24"/>
      <c r="LS20" s="24"/>
      <c r="LT20" s="24"/>
      <c r="LU20" s="24"/>
      <c r="LV20" s="24"/>
      <c r="LW20" s="24"/>
      <c r="LX20" s="24"/>
      <c r="LY20" s="24"/>
      <c r="LZ20" s="24"/>
      <c r="MA20" s="24"/>
      <c r="MB20" s="24"/>
      <c r="MC20" s="24"/>
      <c r="MD20" s="24"/>
      <c r="ME20" s="24"/>
      <c r="MF20" s="24"/>
      <c r="MG20" s="24"/>
      <c r="MH20" s="24"/>
      <c r="MI20" s="24"/>
      <c r="MJ20" s="24"/>
      <c r="MK20" s="24"/>
      <c r="ML20" s="24"/>
      <c r="MM20" s="24"/>
      <c r="MN20" s="24"/>
      <c r="MO20" s="24"/>
      <c r="MP20" s="24"/>
      <c r="MQ20" s="24"/>
      <c r="MR20" s="24"/>
      <c r="MS20" s="24"/>
      <c r="MT20" s="24"/>
      <c r="MU20" s="24"/>
      <c r="MV20" s="24"/>
      <c r="MW20" s="24"/>
      <c r="MX20" s="24"/>
      <c r="MY20" s="24"/>
      <c r="MZ20" s="24"/>
      <c r="NA20" s="24"/>
      <c r="NB20" s="24"/>
      <c r="NC20" s="24"/>
      <c r="ND20" s="24"/>
      <c r="NE20" s="24"/>
      <c r="NF20" s="24"/>
      <c r="NG20" s="24"/>
      <c r="NH20" s="24"/>
      <c r="NI20" s="24"/>
      <c r="NJ20" s="24"/>
      <c r="NK20" s="24"/>
      <c r="NL20" s="24"/>
      <c r="NM20" s="24"/>
      <c r="NN20" s="24"/>
      <c r="NO20" s="24"/>
      <c r="NP20" s="24"/>
      <c r="NQ20" s="24"/>
      <c r="NR20" s="24"/>
      <c r="NS20" s="24"/>
      <c r="NT20" s="24"/>
      <c r="NU20" s="24"/>
      <c r="NV20" s="24"/>
      <c r="NW20" s="24"/>
      <c r="NX20" s="24"/>
      <c r="NY20" s="24"/>
      <c r="NZ20" s="24"/>
      <c r="OA20" s="24"/>
      <c r="OB20" s="24"/>
      <c r="OC20" s="24"/>
      <c r="OD20" s="24"/>
      <c r="OE20" s="24"/>
      <c r="OF20" s="24"/>
      <c r="OG20" s="24"/>
      <c r="OH20" s="24"/>
      <c r="OI20" s="24"/>
      <c r="OJ20" s="24"/>
      <c r="OK20" s="24"/>
      <c r="OL20" s="24"/>
      <c r="OM20" s="24"/>
      <c r="ON20" s="24"/>
      <c r="OO20" s="24"/>
      <c r="OP20" s="24"/>
      <c r="OQ20" s="24"/>
      <c r="OR20" s="24"/>
      <c r="OS20" s="24"/>
      <c r="OT20" s="24"/>
      <c r="OU20" s="24"/>
      <c r="OV20" s="24"/>
      <c r="OW20" s="24"/>
      <c r="OX20" s="24"/>
      <c r="OY20" s="24"/>
      <c r="OZ20" s="24"/>
      <c r="PA20" s="24"/>
      <c r="PB20" s="24"/>
      <c r="PC20" s="24"/>
      <c r="PD20" s="24"/>
      <c r="PE20" s="24"/>
      <c r="PF20" s="24"/>
      <c r="PG20" s="24"/>
      <c r="PH20" s="24"/>
      <c r="PI20" s="24"/>
      <c r="PJ20" s="24"/>
      <c r="PK20" s="24"/>
      <c r="PL20" s="24"/>
      <c r="PM20" s="24"/>
      <c r="PN20" s="24"/>
      <c r="PO20" s="24"/>
      <c r="PP20" s="24"/>
      <c r="PQ20" s="24"/>
      <c r="PR20" s="24"/>
      <c r="PS20" s="24"/>
      <c r="PT20" s="24"/>
      <c r="PU20" s="24"/>
      <c r="PV20" s="24"/>
      <c r="PW20" s="24"/>
      <c r="PX20" s="24"/>
      <c r="PY20" s="24"/>
      <c r="PZ20" s="24"/>
      <c r="QA20" s="24"/>
      <c r="QB20" s="24"/>
      <c r="QC20" s="24"/>
      <c r="QD20" s="24"/>
      <c r="QE20" s="24"/>
      <c r="QF20" s="24"/>
      <c r="QG20" s="24"/>
      <c r="QH20" s="24"/>
      <c r="QI20" s="24"/>
      <c r="QJ20" s="24"/>
      <c r="QK20" s="24"/>
      <c r="QL20" s="24"/>
      <c r="QM20" s="24"/>
      <c r="QN20" s="24"/>
      <c r="QO20" s="24"/>
      <c r="QP20" s="24"/>
      <c r="QQ20" s="24"/>
      <c r="QR20" s="24"/>
      <c r="QS20" s="24"/>
      <c r="QT20" s="24"/>
      <c r="QU20" s="24"/>
      <c r="QV20" s="24"/>
      <c r="QW20" s="24"/>
      <c r="QX20" s="24"/>
      <c r="QY20" s="24"/>
      <c r="QZ20" s="24"/>
      <c r="RA20" s="24"/>
      <c r="RB20" s="24"/>
      <c r="RC20" s="24"/>
      <c r="RD20" s="24"/>
      <c r="RE20" s="24"/>
      <c r="RF20" s="24"/>
      <c r="RG20" s="24"/>
      <c r="RH20" s="24"/>
      <c r="RI20" s="24"/>
      <c r="RJ20" s="24"/>
      <c r="RK20" s="24"/>
      <c r="RL20" s="24"/>
      <c r="RM20" s="24"/>
      <c r="RN20" s="24"/>
      <c r="RO20" s="24"/>
      <c r="RP20" s="24"/>
      <c r="RQ20" s="24"/>
      <c r="RR20" s="24"/>
      <c r="RS20" s="24"/>
      <c r="RT20" s="24"/>
      <c r="RU20" s="24"/>
      <c r="RV20" s="24"/>
      <c r="RW20" s="24"/>
      <c r="RX20" s="24"/>
      <c r="RY20" s="24"/>
      <c r="RZ20" s="24"/>
      <c r="SA20" s="24"/>
      <c r="SB20" s="24"/>
      <c r="SC20" s="24"/>
      <c r="SD20" s="24"/>
      <c r="SE20" s="24"/>
      <c r="SF20" s="24"/>
      <c r="SG20" s="24"/>
      <c r="SH20" s="24"/>
      <c r="SI20" s="24"/>
      <c r="SJ20" s="24"/>
      <c r="SK20" s="24"/>
      <c r="SL20" s="24"/>
      <c r="SM20" s="24"/>
      <c r="SN20" s="24"/>
      <c r="SO20" s="24"/>
      <c r="SP20" s="24"/>
      <c r="SQ20" s="24"/>
      <c r="SR20" s="24"/>
      <c r="SS20" s="24"/>
      <c r="ST20" s="24"/>
      <c r="SU20" s="24"/>
      <c r="SV20" s="24"/>
      <c r="SW20" s="24"/>
      <c r="SX20" s="24"/>
      <c r="SY20" s="24"/>
      <c r="SZ20" s="24"/>
      <c r="TA20" s="24"/>
      <c r="TB20" s="24"/>
      <c r="TC20" s="24"/>
      <c r="TD20" s="24"/>
      <c r="TE20" s="24"/>
      <c r="TF20" s="24"/>
      <c r="TG20" s="24"/>
      <c r="TH20" s="24"/>
      <c r="TI20" s="24"/>
      <c r="TJ20" s="24"/>
      <c r="TK20" s="24"/>
      <c r="TL20" s="24"/>
      <c r="TM20" s="24"/>
      <c r="TN20" s="24"/>
      <c r="TO20" s="24"/>
      <c r="TP20" s="24"/>
      <c r="TQ20" s="24"/>
      <c r="TR20" s="24"/>
      <c r="TS20" s="24"/>
      <c r="TT20" s="24"/>
      <c r="TU20" s="24"/>
      <c r="TV20" s="24"/>
      <c r="TW20" s="24"/>
      <c r="TX20" s="24"/>
      <c r="TY20" s="24"/>
      <c r="TZ20" s="24"/>
      <c r="UA20" s="24"/>
      <c r="UB20" s="24"/>
      <c r="UC20" s="24"/>
      <c r="UD20" s="24"/>
      <c r="UE20" s="24"/>
      <c r="UF20" s="24"/>
      <c r="UG20" s="24"/>
      <c r="UH20" s="24"/>
      <c r="UI20" s="24"/>
      <c r="UJ20" s="24"/>
      <c r="UK20" s="24"/>
      <c r="UL20" s="24"/>
      <c r="UM20" s="24"/>
      <c r="UN20" s="24"/>
      <c r="UO20" s="24"/>
      <c r="UP20" s="24"/>
      <c r="UQ20" s="24"/>
      <c r="UR20" s="24"/>
      <c r="US20" s="24"/>
      <c r="UT20" s="24"/>
      <c r="UU20" s="24"/>
      <c r="UV20" s="24"/>
      <c r="UW20" s="24"/>
      <c r="UX20" s="24"/>
      <c r="UY20" s="24"/>
      <c r="UZ20" s="24"/>
      <c r="VA20" s="24"/>
      <c r="VB20" s="24"/>
      <c r="VC20" s="24"/>
      <c r="VD20" s="24"/>
      <c r="VE20" s="24"/>
      <c r="VF20" s="24"/>
      <c r="VG20" s="24"/>
      <c r="VH20" s="24"/>
      <c r="VI20" s="24"/>
      <c r="VJ20" s="24"/>
      <c r="VK20" s="24"/>
      <c r="VL20" s="24"/>
      <c r="VM20" s="24"/>
      <c r="VN20" s="24"/>
      <c r="VO20" s="24"/>
      <c r="VP20" s="24"/>
      <c r="VQ20" s="24"/>
      <c r="VR20" s="24"/>
      <c r="VS20" s="24"/>
      <c r="VT20" s="24"/>
      <c r="VU20" s="24"/>
      <c r="VV20" s="24"/>
      <c r="VW20" s="24"/>
      <c r="VX20" s="24"/>
      <c r="VY20" s="24"/>
      <c r="VZ20" s="24"/>
      <c r="WA20" s="24"/>
      <c r="WB20" s="24"/>
      <c r="WC20" s="24"/>
      <c r="WD20" s="24"/>
      <c r="WE20" s="24"/>
      <c r="WF20" s="24"/>
      <c r="WG20" s="24"/>
      <c r="WH20" s="24"/>
      <c r="WI20" s="24"/>
      <c r="WJ20" s="24"/>
      <c r="WK20" s="24"/>
      <c r="WL20" s="24"/>
      <c r="WM20" s="24"/>
      <c r="WN20" s="24"/>
      <c r="WO20" s="24"/>
      <c r="WP20" s="24"/>
      <c r="WQ20" s="24"/>
      <c r="WR20" s="24"/>
      <c r="WS20" s="24"/>
      <c r="WT20" s="24"/>
      <c r="WU20" s="24"/>
      <c r="WV20" s="24"/>
      <c r="WW20" s="24"/>
      <c r="WX20" s="24"/>
      <c r="WY20" s="24"/>
      <c r="WZ20" s="24"/>
      <c r="XA20" s="24"/>
      <c r="XB20" s="24"/>
      <c r="XC20" s="24"/>
      <c r="XD20" s="24"/>
      <c r="XE20" s="24"/>
      <c r="XF20" s="24"/>
      <c r="XG20" s="24"/>
      <c r="XH20" s="24"/>
      <c r="XI20" s="24"/>
      <c r="XJ20" s="24"/>
      <c r="XK20" s="24"/>
      <c r="XL20" s="24"/>
      <c r="XM20" s="24"/>
      <c r="XN20" s="24"/>
      <c r="XO20" s="24"/>
      <c r="XP20" s="24"/>
      <c r="XQ20" s="24"/>
      <c r="XR20" s="24"/>
      <c r="XS20" s="24"/>
      <c r="XT20" s="24"/>
      <c r="XU20" s="24"/>
      <c r="XV20" s="24"/>
      <c r="XW20" s="24"/>
      <c r="XX20" s="24"/>
      <c r="XY20" s="24"/>
      <c r="XZ20" s="24"/>
      <c r="YA20" s="24"/>
      <c r="YB20" s="24"/>
      <c r="YC20" s="24"/>
      <c r="YD20" s="24"/>
      <c r="YE20" s="24"/>
      <c r="YF20" s="24"/>
      <c r="YG20" s="24"/>
      <c r="YH20" s="24"/>
      <c r="YI20" s="24"/>
      <c r="YJ20" s="24"/>
      <c r="YK20" s="24"/>
      <c r="YL20" s="24"/>
      <c r="YM20" s="24"/>
      <c r="YN20" s="24"/>
      <c r="YO20" s="24"/>
      <c r="YP20" s="24"/>
      <c r="YQ20" s="24"/>
      <c r="YR20" s="24"/>
      <c r="YS20" s="24"/>
      <c r="YT20" s="24"/>
      <c r="YU20" s="24"/>
      <c r="YV20" s="24"/>
      <c r="YW20" s="24"/>
      <c r="YX20" s="24"/>
      <c r="YY20" s="24"/>
      <c r="YZ20" s="24"/>
      <c r="ZA20" s="24"/>
      <c r="ZB20" s="24"/>
      <c r="ZC20" s="24"/>
      <c r="ZD20" s="24"/>
      <c r="ZE20" s="24"/>
      <c r="ZF20" s="24"/>
      <c r="ZG20" s="24"/>
      <c r="ZH20" s="24"/>
      <c r="ZI20" s="24"/>
      <c r="ZJ20" s="24"/>
      <c r="ZK20" s="24"/>
      <c r="ZL20" s="24"/>
      <c r="ZM20" s="24"/>
      <c r="ZN20" s="24"/>
      <c r="ZO20" s="24"/>
      <c r="ZP20" s="24"/>
      <c r="ZQ20" s="24"/>
      <c r="ZR20" s="24"/>
      <c r="ZS20" s="24"/>
      <c r="ZT20" s="24"/>
      <c r="ZU20" s="24"/>
      <c r="ZV20" s="24"/>
      <c r="ZW20" s="24"/>
      <c r="ZX20" s="24"/>
      <c r="ZY20" s="24"/>
      <c r="ZZ20" s="24"/>
      <c r="AAA20" s="24"/>
      <c r="AAB20" s="24"/>
      <c r="AAC20" s="24"/>
      <c r="AAD20" s="24"/>
      <c r="AAE20" s="24"/>
      <c r="AAF20" s="24"/>
      <c r="AAG20" s="24"/>
      <c r="AAH20" s="24"/>
      <c r="AAI20" s="24"/>
      <c r="AAJ20" s="24"/>
      <c r="AAK20" s="24"/>
      <c r="AAL20" s="24"/>
      <c r="AAM20" s="24"/>
      <c r="AAN20" s="24"/>
      <c r="AAO20" s="24"/>
      <c r="AAP20" s="24"/>
      <c r="AAQ20" s="24"/>
      <c r="AAR20" s="24"/>
      <c r="AAS20" s="24"/>
      <c r="AAT20" s="24"/>
      <c r="AAU20" s="24"/>
      <c r="AAV20" s="24"/>
      <c r="AAW20" s="24"/>
      <c r="AAX20" s="24"/>
      <c r="AAY20" s="24"/>
      <c r="AAZ20" s="24"/>
      <c r="ABA20" s="24"/>
      <c r="ABB20" s="24"/>
      <c r="ABC20" s="24"/>
      <c r="ABD20" s="24"/>
      <c r="ABE20" s="24"/>
      <c r="ABF20" s="24"/>
      <c r="ABG20" s="24"/>
      <c r="ABH20" s="24"/>
      <c r="ABI20" s="24"/>
      <c r="ABJ20" s="24"/>
      <c r="ABK20" s="24"/>
      <c r="ABL20" s="24"/>
      <c r="ABM20" s="24"/>
      <c r="ABN20" s="24"/>
      <c r="ABO20" s="24"/>
      <c r="ABP20" s="24"/>
      <c r="ABQ20" s="24"/>
      <c r="ABR20" s="24"/>
      <c r="ABS20" s="24"/>
      <c r="ABT20" s="24"/>
      <c r="ABU20" s="24"/>
      <c r="ABV20" s="24"/>
      <c r="ABW20" s="24"/>
      <c r="ABX20" s="24"/>
      <c r="ABY20" s="24"/>
      <c r="ABZ20" s="24"/>
      <c r="ACA20" s="24"/>
      <c r="ACB20" s="24"/>
      <c r="ACC20" s="24"/>
      <c r="ACD20" s="24"/>
      <c r="ACE20" s="24"/>
      <c r="ACF20" s="24"/>
      <c r="ACG20" s="24"/>
      <c r="ACH20" s="24"/>
      <c r="ACI20" s="24"/>
      <c r="ACJ20" s="24"/>
      <c r="ACK20" s="24"/>
      <c r="ACL20" s="24"/>
      <c r="ACM20" s="24"/>
      <c r="ACN20" s="24"/>
      <c r="ACO20" s="24"/>
      <c r="ACP20" s="24"/>
      <c r="ACQ20" s="24"/>
      <c r="ACR20" s="24"/>
      <c r="ACS20" s="24"/>
      <c r="ACT20" s="24"/>
      <c r="ACU20" s="24"/>
      <c r="ACV20" s="24"/>
      <c r="ACW20" s="24"/>
      <c r="ACX20" s="24"/>
      <c r="ACY20" s="24"/>
      <c r="ACZ20" s="24"/>
      <c r="ADA20" s="24"/>
      <c r="ADB20" s="24"/>
      <c r="ADC20" s="24"/>
      <c r="ADD20" s="24"/>
      <c r="ADE20" s="24"/>
      <c r="ADF20" s="24"/>
      <c r="ADG20" s="24"/>
      <c r="ADH20" s="24"/>
      <c r="ADI20" s="24"/>
      <c r="ADJ20" s="24"/>
      <c r="ADK20" s="24"/>
      <c r="ADL20" s="24"/>
      <c r="ADM20" s="24"/>
      <c r="ADN20" s="24"/>
      <c r="ADO20" s="24"/>
      <c r="ADP20" s="24"/>
      <c r="ADQ20" s="24"/>
      <c r="ADR20" s="24"/>
      <c r="ADS20" s="24"/>
      <c r="ADT20" s="24"/>
      <c r="ADU20" s="24"/>
      <c r="ADV20" s="24"/>
      <c r="ADW20" s="24"/>
      <c r="ADX20" s="24"/>
      <c r="ADY20" s="24"/>
      <c r="ADZ20" s="24"/>
      <c r="AEA20" s="24"/>
      <c r="AEB20" s="24"/>
      <c r="AEC20" s="24"/>
      <c r="AED20" s="24"/>
      <c r="AEE20" s="24"/>
      <c r="AEF20" s="24"/>
      <c r="AEG20" s="24"/>
      <c r="AEH20" s="24"/>
      <c r="AEI20" s="24"/>
      <c r="AEJ20" s="24"/>
      <c r="AEK20" s="24"/>
      <c r="AEL20" s="24"/>
      <c r="AEM20" s="24"/>
      <c r="AEN20" s="24"/>
      <c r="AEO20" s="24"/>
      <c r="AEP20" s="24"/>
      <c r="AEQ20" s="24"/>
      <c r="AER20" s="24"/>
      <c r="AES20" s="24"/>
      <c r="AET20" s="24"/>
      <c r="AEU20" s="24"/>
      <c r="AEV20" s="24"/>
      <c r="AEW20" s="24"/>
      <c r="AEX20" s="24"/>
      <c r="AEY20" s="24"/>
      <c r="AEZ20" s="24"/>
      <c r="AFA20" s="24"/>
      <c r="AFB20" s="24"/>
      <c r="AFC20" s="24"/>
      <c r="AFD20" s="24"/>
      <c r="AFE20" s="24"/>
      <c r="AFF20" s="24"/>
      <c r="AFG20" s="24"/>
      <c r="AFH20" s="24"/>
      <c r="AFI20" s="24"/>
      <c r="AFJ20" s="24"/>
      <c r="AFK20" s="24"/>
      <c r="AFL20" s="24"/>
      <c r="AFM20" s="24"/>
      <c r="AFN20" s="24"/>
      <c r="AFO20" s="24"/>
      <c r="AFP20" s="24"/>
      <c r="AFQ20" s="24"/>
      <c r="AFR20" s="24"/>
      <c r="AFS20" s="24"/>
      <c r="AFT20" s="24"/>
      <c r="AFU20" s="24"/>
      <c r="AFV20" s="24"/>
      <c r="AFW20" s="24"/>
      <c r="AFX20" s="24"/>
      <c r="AFY20" s="24"/>
      <c r="AFZ20" s="24"/>
      <c r="AGA20" s="24"/>
      <c r="AGB20" s="24"/>
      <c r="AGC20" s="24"/>
      <c r="AGD20" s="24"/>
      <c r="AGE20" s="24"/>
      <c r="AGF20" s="24"/>
      <c r="AGG20" s="24"/>
      <c r="AGH20" s="24"/>
      <c r="AGI20" s="24"/>
      <c r="AGJ20" s="24"/>
      <c r="AGK20" s="24"/>
      <c r="AGL20" s="24"/>
      <c r="AGM20" s="24"/>
      <c r="AGN20" s="24"/>
      <c r="AGO20" s="24"/>
      <c r="AGP20" s="24"/>
      <c r="AGQ20" s="24"/>
      <c r="AGR20" s="24"/>
      <c r="AGS20" s="24"/>
      <c r="AGT20" s="24"/>
      <c r="AGU20" s="24"/>
      <c r="AGV20" s="24"/>
      <c r="AGW20" s="24"/>
      <c r="AGX20" s="24"/>
      <c r="AGY20" s="24"/>
      <c r="AGZ20" s="24"/>
      <c r="AHA20" s="24"/>
      <c r="AHB20" s="24"/>
      <c r="AHC20" s="24"/>
      <c r="AHD20" s="24"/>
      <c r="AHE20" s="24"/>
      <c r="AHF20" s="24"/>
      <c r="AHG20" s="24"/>
      <c r="AHH20" s="24"/>
      <c r="AHI20" s="24"/>
      <c r="AHJ20" s="24"/>
      <c r="AHK20" s="24"/>
      <c r="AHL20" s="24"/>
      <c r="AHM20" s="24"/>
      <c r="AHN20" s="24"/>
      <c r="AHO20" s="24"/>
      <c r="AHP20" s="24"/>
      <c r="AHQ20" s="24"/>
      <c r="AHR20" s="24"/>
      <c r="AHS20" s="24"/>
      <c r="AHT20" s="24"/>
      <c r="AHU20" s="24"/>
      <c r="AHV20" s="24"/>
      <c r="AHW20" s="24"/>
      <c r="AHX20" s="24"/>
      <c r="AHY20" s="24"/>
      <c r="AHZ20" s="24"/>
      <c r="AIA20" s="24"/>
      <c r="AIB20" s="24"/>
      <c r="AIC20" s="24"/>
      <c r="AID20" s="24"/>
      <c r="AIE20" s="24"/>
      <c r="AIF20" s="24"/>
      <c r="AIG20" s="24"/>
      <c r="AIH20" s="24"/>
      <c r="AII20" s="24"/>
      <c r="AIJ20" s="24"/>
      <c r="AIK20" s="24"/>
      <c r="AIL20" s="24"/>
      <c r="AIM20" s="24"/>
      <c r="AIN20" s="24"/>
      <c r="AIO20" s="24"/>
      <c r="AIP20" s="24"/>
      <c r="AIQ20" s="24"/>
      <c r="AIR20" s="24"/>
      <c r="AIS20" s="24"/>
      <c r="AIT20" s="24"/>
      <c r="AIU20" s="24"/>
      <c r="AIV20" s="24"/>
      <c r="AIW20" s="24"/>
      <c r="AIX20" s="24"/>
      <c r="AIY20" s="24"/>
      <c r="AIZ20" s="24"/>
      <c r="AJA20" s="24"/>
      <c r="AJB20" s="24"/>
      <c r="AJC20" s="24"/>
      <c r="AJD20" s="24"/>
      <c r="AJE20" s="24"/>
      <c r="AJF20" s="24"/>
      <c r="AJG20" s="24"/>
      <c r="AJH20" s="24"/>
      <c r="AJI20" s="24"/>
      <c r="AJJ20" s="24"/>
      <c r="AJK20" s="24"/>
      <c r="AJL20" s="24"/>
      <c r="AJM20" s="24"/>
      <c r="AJN20" s="24"/>
      <c r="AJO20" s="24"/>
      <c r="AJP20" s="24"/>
      <c r="AJQ20" s="24"/>
      <c r="AJR20" s="24"/>
      <c r="AJS20" s="24"/>
      <c r="AJT20" s="24"/>
      <c r="AJU20" s="24"/>
      <c r="AJV20" s="24"/>
      <c r="AJW20" s="24"/>
      <c r="AJX20" s="24"/>
      <c r="AJY20" s="24"/>
      <c r="AJZ20" s="24"/>
      <c r="AKA20" s="24"/>
      <c r="AKB20" s="24"/>
      <c r="AKC20" s="24"/>
      <c r="AKD20" s="24"/>
      <c r="AKE20" s="24"/>
      <c r="AKF20" s="24"/>
      <c r="AKG20" s="24"/>
      <c r="AKH20" s="24"/>
      <c r="AKI20" s="24"/>
      <c r="AKJ20" s="24"/>
      <c r="AKK20" s="24"/>
      <c r="AKL20" s="24"/>
      <c r="AKM20" s="24"/>
      <c r="AKN20" s="24"/>
      <c r="AKO20" s="24"/>
      <c r="AKP20" s="24"/>
      <c r="AKQ20" s="24"/>
      <c r="AKR20" s="24"/>
      <c r="AKS20" s="24"/>
      <c r="AKT20" s="24"/>
      <c r="AKU20" s="24"/>
      <c r="AKV20" s="24"/>
      <c r="AKW20" s="24"/>
      <c r="AKX20" s="24"/>
      <c r="AKY20" s="24"/>
      <c r="AKZ20" s="24"/>
      <c r="ALA20" s="24"/>
      <c r="ALB20" s="24"/>
      <c r="ALC20" s="24"/>
      <c r="ALD20" s="24"/>
      <c r="ALE20" s="24"/>
      <c r="ALF20" s="24"/>
      <c r="ALG20" s="24"/>
      <c r="ALH20" s="24"/>
      <c r="ALI20" s="24"/>
      <c r="ALJ20" s="24"/>
      <c r="ALK20" s="24"/>
      <c r="ALL20" s="24"/>
      <c r="ALM20" s="24"/>
      <c r="ALN20" s="24"/>
      <c r="ALO20" s="24"/>
      <c r="ALP20" s="24"/>
      <c r="ALQ20" s="24"/>
      <c r="ALR20" s="24"/>
      <c r="ALS20" s="24"/>
      <c r="ALT20" s="24"/>
      <c r="ALU20" s="24"/>
      <c r="ALV20" s="24"/>
      <c r="ALW20" s="24"/>
      <c r="ALX20" s="24"/>
      <c r="ALY20" s="24"/>
      <c r="ALZ20" s="24"/>
      <c r="AMA20" s="24"/>
      <c r="AMB20" s="24"/>
      <c r="AMC20" s="24"/>
      <c r="AMD20" s="24"/>
      <c r="AME20" s="24"/>
      <c r="AMF20" s="24"/>
      <c r="AMG20" s="24"/>
      <c r="AMH20" s="24"/>
      <c r="AMI20" s="24"/>
      <c r="AMJ20" s="24"/>
      <c r="AMK20" s="24"/>
      <c r="AML20" s="24"/>
      <c r="AMM20" s="24"/>
      <c r="AMN20" s="24"/>
      <c r="AMO20" s="24"/>
      <c r="AMP20" s="24"/>
      <c r="AMQ20" s="24"/>
      <c r="AMR20" s="24"/>
      <c r="AMS20" s="24"/>
      <c r="AMT20" s="24"/>
      <c r="AMU20" s="24"/>
      <c r="AMV20" s="24"/>
      <c r="AMW20" s="24"/>
      <c r="AMX20" s="24"/>
      <c r="AMY20" s="24"/>
      <c r="AMZ20" s="24"/>
      <c r="ANA20" s="24"/>
      <c r="ANB20" s="24"/>
      <c r="ANC20" s="24"/>
      <c r="AND20" s="24"/>
      <c r="ANE20" s="24"/>
      <c r="ANF20" s="24"/>
      <c r="ANG20" s="24"/>
      <c r="ANH20" s="24"/>
      <c r="ANI20" s="24"/>
      <c r="ANJ20" s="24"/>
      <c r="ANK20" s="24"/>
      <c r="ANL20" s="24"/>
      <c r="ANM20" s="24"/>
      <c r="ANN20" s="24"/>
      <c r="ANO20" s="24"/>
      <c r="ANP20" s="24"/>
      <c r="ANQ20" s="24"/>
      <c r="ANR20" s="24"/>
      <c r="ANS20" s="24"/>
      <c r="ANT20" s="24"/>
      <c r="ANU20" s="24"/>
      <c r="ANV20" s="24"/>
      <c r="ANW20" s="24"/>
      <c r="ANX20" s="24"/>
      <c r="ANY20" s="24"/>
      <c r="ANZ20" s="24"/>
      <c r="AOA20" s="24"/>
      <c r="AOB20" s="24"/>
      <c r="AOC20" s="24"/>
      <c r="AOD20" s="24"/>
      <c r="AOE20" s="24"/>
      <c r="AOF20" s="24"/>
      <c r="AOG20" s="24"/>
      <c r="AOH20" s="24"/>
      <c r="AOI20" s="24"/>
      <c r="AOJ20" s="24"/>
      <c r="AOK20" s="24"/>
      <c r="AOL20" s="24"/>
      <c r="AOM20" s="24"/>
      <c r="AON20" s="24"/>
      <c r="AOO20" s="24"/>
      <c r="AOP20" s="24"/>
      <c r="AOQ20" s="24"/>
      <c r="AOR20" s="24"/>
      <c r="AOS20" s="24"/>
      <c r="AOT20" s="24"/>
      <c r="AOU20" s="24"/>
      <c r="AOV20" s="24"/>
      <c r="AOW20" s="24"/>
      <c r="AOX20" s="24"/>
      <c r="AOY20" s="24"/>
      <c r="AOZ20" s="24"/>
      <c r="APA20" s="24"/>
      <c r="APB20" s="24"/>
      <c r="APC20" s="24"/>
      <c r="APD20" s="24"/>
      <c r="APE20" s="24"/>
      <c r="APF20" s="24"/>
      <c r="APG20" s="24"/>
      <c r="APH20" s="24"/>
      <c r="API20" s="24"/>
      <c r="APJ20" s="24"/>
      <c r="APK20" s="24"/>
      <c r="APL20" s="24"/>
      <c r="APM20" s="24"/>
      <c r="APN20" s="24"/>
      <c r="APO20" s="24"/>
      <c r="APP20" s="24"/>
      <c r="APQ20" s="24"/>
      <c r="APR20" s="24"/>
      <c r="APS20" s="24"/>
      <c r="APT20" s="24"/>
      <c r="APU20" s="24"/>
      <c r="APV20" s="24"/>
      <c r="APW20" s="24"/>
      <c r="APX20" s="24"/>
      <c r="APY20" s="24"/>
      <c r="APZ20" s="24"/>
      <c r="AQA20" s="24"/>
      <c r="AQB20" s="24"/>
      <c r="AQC20" s="24"/>
      <c r="AQD20" s="24"/>
      <c r="AQE20" s="24"/>
      <c r="AQF20" s="24"/>
      <c r="AQG20" s="24"/>
      <c r="AQH20" s="24"/>
      <c r="AQI20" s="24"/>
      <c r="AQJ20" s="24"/>
      <c r="AQK20" s="24"/>
      <c r="AQL20" s="24"/>
      <c r="AQM20" s="24"/>
      <c r="AQN20" s="24"/>
      <c r="AQO20" s="24"/>
      <c r="AQP20" s="24"/>
      <c r="AQQ20" s="24"/>
      <c r="AQR20" s="24"/>
      <c r="AQS20" s="24"/>
      <c r="AQT20" s="24"/>
      <c r="AQU20" s="24"/>
      <c r="AQV20" s="24"/>
      <c r="AQW20" s="24"/>
      <c r="AQX20" s="24"/>
      <c r="AQY20" s="24"/>
      <c r="AQZ20" s="24"/>
      <c r="ARA20" s="24"/>
      <c r="ARB20" s="24"/>
      <c r="ARC20" s="24"/>
      <c r="ARD20" s="24"/>
      <c r="ARE20" s="24"/>
      <c r="ARF20" s="24"/>
      <c r="ARG20" s="24"/>
      <c r="ARH20" s="24"/>
      <c r="ARI20" s="24"/>
      <c r="ARJ20" s="24"/>
      <c r="ARK20" s="24"/>
      <c r="ARL20" s="24"/>
      <c r="ARM20" s="24"/>
      <c r="ARN20" s="24"/>
      <c r="ARO20" s="24"/>
      <c r="ARP20" s="24"/>
      <c r="ARQ20" s="24"/>
      <c r="ARR20" s="24"/>
      <c r="ARS20" s="24"/>
      <c r="ART20" s="24"/>
      <c r="ARU20" s="24"/>
      <c r="ARV20" s="24"/>
      <c r="ARW20" s="24"/>
      <c r="ARX20" s="24"/>
      <c r="ARY20" s="24"/>
      <c r="ARZ20" s="24"/>
      <c r="ASA20" s="24"/>
      <c r="ASB20" s="24"/>
      <c r="ASC20" s="24"/>
      <c r="ASD20" s="24"/>
      <c r="ASE20" s="24"/>
      <c r="ASF20" s="24"/>
      <c r="ASG20" s="24"/>
      <c r="ASH20" s="24"/>
      <c r="ASI20" s="24"/>
      <c r="ASJ20" s="24"/>
      <c r="ASK20" s="24"/>
      <c r="ASL20" s="24"/>
      <c r="ASM20" s="24"/>
      <c r="ASN20" s="24"/>
      <c r="ASO20" s="24"/>
      <c r="ASP20" s="24"/>
      <c r="ASQ20" s="24"/>
      <c r="ASR20" s="24"/>
      <c r="ASS20" s="24"/>
      <c r="AST20" s="24"/>
      <c r="ASU20" s="24"/>
      <c r="ASV20" s="24"/>
      <c r="ASW20" s="24"/>
      <c r="ASX20" s="24"/>
      <c r="ASY20" s="24"/>
      <c r="ASZ20" s="24"/>
      <c r="ATA20" s="24"/>
      <c r="ATB20" s="24"/>
      <c r="ATC20" s="24"/>
      <c r="ATD20" s="24"/>
      <c r="ATE20" s="24"/>
      <c r="ATF20" s="24"/>
      <c r="ATG20" s="24"/>
      <c r="ATH20" s="24"/>
      <c r="ATI20" s="24"/>
      <c r="ATJ20" s="24"/>
      <c r="ATK20" s="24"/>
      <c r="ATL20" s="24"/>
      <c r="ATM20" s="24"/>
      <c r="ATN20" s="24"/>
      <c r="ATO20" s="24"/>
      <c r="ATP20" s="24"/>
      <c r="ATQ20" s="24"/>
      <c r="ATR20" s="24"/>
      <c r="ATS20" s="24"/>
      <c r="ATT20" s="24"/>
      <c r="ATU20" s="24"/>
      <c r="ATV20" s="24"/>
      <c r="ATW20" s="24"/>
      <c r="ATX20" s="24"/>
      <c r="ATY20" s="24"/>
      <c r="ATZ20" s="24"/>
      <c r="AUA20" s="24"/>
      <c r="AUB20" s="24"/>
      <c r="AUC20" s="24"/>
      <c r="AUD20" s="24"/>
      <c r="AUE20" s="24"/>
      <c r="AUF20" s="24"/>
      <c r="AUG20" s="24"/>
      <c r="AUH20" s="24"/>
      <c r="AUI20" s="24"/>
      <c r="AUJ20" s="24"/>
      <c r="AUK20" s="24"/>
      <c r="AUL20" s="24"/>
      <c r="AUM20" s="24"/>
      <c r="AUN20" s="24"/>
      <c r="AUO20" s="24"/>
      <c r="AUP20" s="24"/>
      <c r="AUQ20" s="24"/>
      <c r="AUR20" s="24"/>
      <c r="AUS20" s="24"/>
      <c r="AUT20" s="24"/>
      <c r="AUU20" s="24"/>
      <c r="AUV20" s="24"/>
      <c r="AUW20" s="24"/>
      <c r="AUX20" s="24"/>
      <c r="AUY20" s="24"/>
      <c r="AUZ20" s="24"/>
      <c r="AVA20" s="24"/>
      <c r="AVB20" s="24"/>
      <c r="AVC20" s="24"/>
      <c r="AVD20" s="24"/>
      <c r="AVE20" s="24"/>
      <c r="AVF20" s="24"/>
      <c r="AVG20" s="24"/>
      <c r="AVH20" s="24"/>
      <c r="AVI20" s="24"/>
      <c r="AVJ20" s="24"/>
      <c r="AVK20" s="24"/>
      <c r="AVL20" s="24"/>
      <c r="AVM20" s="24"/>
      <c r="AVN20" s="24"/>
      <c r="AVO20" s="24"/>
      <c r="AVP20" s="24"/>
      <c r="AVQ20" s="24"/>
      <c r="AVR20" s="24"/>
      <c r="AVS20" s="24"/>
      <c r="AVT20" s="24"/>
      <c r="AVU20" s="24"/>
      <c r="AVV20" s="24"/>
      <c r="AVW20" s="24"/>
      <c r="AVX20" s="24"/>
      <c r="AVY20" s="24"/>
      <c r="AVZ20" s="24"/>
      <c r="AWA20" s="24"/>
      <c r="AWB20" s="24"/>
      <c r="AWC20" s="24"/>
      <c r="AWD20" s="24"/>
      <c r="AWE20" s="24"/>
      <c r="AWF20" s="24"/>
      <c r="AWG20" s="24"/>
      <c r="AWH20" s="24"/>
      <c r="AWI20" s="24"/>
      <c r="AWJ20" s="24"/>
      <c r="AWK20" s="24"/>
      <c r="AWL20" s="24"/>
      <c r="AWM20" s="24"/>
      <c r="AWN20" s="24"/>
      <c r="AWO20" s="24"/>
      <c r="AWP20" s="24"/>
      <c r="AWQ20" s="24"/>
      <c r="AWR20" s="24"/>
      <c r="AWS20" s="24"/>
      <c r="AWT20" s="24"/>
      <c r="AWU20" s="24"/>
      <c r="AWV20" s="24"/>
      <c r="AWW20" s="24"/>
      <c r="AWX20" s="24"/>
      <c r="AWY20" s="24"/>
      <c r="AWZ20" s="24"/>
      <c r="AXA20" s="24"/>
      <c r="AXB20" s="24"/>
      <c r="AXC20" s="24"/>
      <c r="AXD20" s="24"/>
      <c r="AXE20" s="24"/>
      <c r="AXF20" s="24"/>
      <c r="AXG20" s="24"/>
      <c r="AXH20" s="24"/>
      <c r="AXI20" s="24"/>
      <c r="AXJ20" s="24"/>
      <c r="AXK20" s="24"/>
      <c r="AXL20" s="24"/>
      <c r="AXM20" s="24"/>
      <c r="AXN20" s="24"/>
      <c r="AXO20" s="24"/>
      <c r="AXP20" s="24"/>
      <c r="AXQ20" s="24"/>
      <c r="AXR20" s="24"/>
      <c r="AXS20" s="24"/>
      <c r="AXT20" s="24"/>
      <c r="AXU20" s="24"/>
      <c r="AXV20" s="24"/>
      <c r="AXW20" s="24"/>
      <c r="AXX20" s="24"/>
      <c r="AXY20" s="24"/>
      <c r="AXZ20" s="24"/>
      <c r="AYA20" s="24"/>
      <c r="AYB20" s="24"/>
      <c r="AYC20" s="24"/>
      <c r="AYD20" s="24"/>
      <c r="AYE20" s="24"/>
      <c r="AYF20" s="24"/>
      <c r="AYG20" s="24"/>
      <c r="AYH20" s="24"/>
      <c r="AYI20" s="24"/>
      <c r="AYJ20" s="24"/>
      <c r="AYK20" s="24"/>
      <c r="AYL20" s="24"/>
      <c r="AYM20" s="24"/>
      <c r="AYN20" s="24"/>
      <c r="AYO20" s="24"/>
      <c r="AYP20" s="24"/>
      <c r="AYQ20" s="24"/>
      <c r="AYR20" s="24"/>
      <c r="AYS20" s="24"/>
      <c r="AYT20" s="24"/>
      <c r="AYU20" s="24"/>
      <c r="AYV20" s="24"/>
      <c r="AYW20" s="24"/>
      <c r="AYX20" s="24"/>
      <c r="AYY20" s="24"/>
      <c r="AYZ20" s="24"/>
      <c r="AZA20" s="24"/>
      <c r="AZB20" s="24"/>
      <c r="AZC20" s="24"/>
      <c r="AZD20" s="24"/>
      <c r="AZE20" s="24"/>
      <c r="AZF20" s="24"/>
      <c r="AZG20" s="24"/>
      <c r="AZH20" s="24"/>
      <c r="AZI20" s="24"/>
      <c r="AZJ20" s="24"/>
      <c r="AZK20" s="24"/>
      <c r="AZL20" s="24"/>
      <c r="AZM20" s="24"/>
      <c r="AZN20" s="24"/>
      <c r="AZO20" s="24"/>
      <c r="AZP20" s="24"/>
      <c r="AZQ20" s="24"/>
      <c r="AZR20" s="24"/>
      <c r="AZS20" s="24"/>
      <c r="AZT20" s="24"/>
      <c r="AZU20" s="24"/>
      <c r="AZV20" s="24"/>
      <c r="AZW20" s="24"/>
      <c r="AZX20" s="24"/>
      <c r="AZY20" s="24"/>
      <c r="AZZ20" s="24"/>
      <c r="BAA20" s="24"/>
      <c r="BAB20" s="24"/>
      <c r="BAC20" s="24"/>
      <c r="BAD20" s="24"/>
      <c r="BAE20" s="24"/>
      <c r="BAF20" s="24"/>
      <c r="BAG20" s="24"/>
      <c r="BAH20" s="24"/>
      <c r="BAI20" s="24"/>
      <c r="BAJ20" s="24"/>
      <c r="BAK20" s="24"/>
      <c r="BAL20" s="24"/>
      <c r="BAM20" s="24"/>
      <c r="BAN20" s="24"/>
      <c r="BAO20" s="24"/>
      <c r="BAP20" s="24"/>
    </row>
    <row r="21" spans="1:1394" s="19" customFormat="1" x14ac:dyDescent="0.25">
      <c r="A21" s="19" t="str">
        <f>IF(YEAR(G21)=2024,#REF!,"")</f>
        <v/>
      </c>
      <c r="B21" s="19" t="str">
        <f>IF(YEAR(G21)=2025,#REF!,"")</f>
        <v/>
      </c>
      <c r="C21" s="19" t="str">
        <f t="shared" si="0"/>
        <v>Afternoon44937</v>
      </c>
      <c r="D21" s="19" t="str">
        <f>IF('by region'!$C$2="Any","Any",'Turf only'!V21)&amp;M21&amp;IF('by region'!$I$2="Any","Any",N21)&amp;G21</f>
        <v>AnyJumpAny44937</v>
      </c>
      <c r="E21" s="19" t="e">
        <f>IF(I21=#REF!,'Turf only'!G21,"")</f>
        <v>#REF!</v>
      </c>
      <c r="F21" s="19" t="e">
        <f t="shared" si="1"/>
        <v>#REF!</v>
      </c>
      <c r="G21" s="15">
        <v>44937</v>
      </c>
      <c r="H21" s="16" t="s">
        <v>27</v>
      </c>
      <c r="I21" s="16" t="s">
        <v>44</v>
      </c>
      <c r="J21" s="16" t="s">
        <v>9</v>
      </c>
      <c r="K21" s="14" t="s">
        <v>10</v>
      </c>
      <c r="L21" s="14" t="s">
        <v>17</v>
      </c>
      <c r="M21" s="16" t="s">
        <v>12</v>
      </c>
      <c r="N21" s="16" t="s">
        <v>13</v>
      </c>
      <c r="O21" s="16" t="s">
        <v>14</v>
      </c>
      <c r="P21" s="23">
        <f t="shared" si="2"/>
        <v>1</v>
      </c>
      <c r="Q21" s="23" cm="1">
        <f t="array" ref="Q21">SUMPRODUCT(($G$2:$G$2765=G21)*(P21&gt;$P$2:$P$2765))+1</f>
        <v>1</v>
      </c>
      <c r="R21" s="23" t="e">
        <f>(Q21*100000)+#REF!</f>
        <v>#REF!</v>
      </c>
      <c r="S21" s="19" t="e" cm="1">
        <f t="array" ref="S21">SUMPRODUCT(($G$2:$G$2765=G21)*(R21&gt;$R$2:$R$2765))+1</f>
        <v>#REF!</v>
      </c>
      <c r="T21" s="19" t="str">
        <f t="shared" si="3"/>
        <v xml:space="preserve">Leicester </v>
      </c>
      <c r="U21" s="19">
        <v>0</v>
      </c>
      <c r="V21" s="19" t="s">
        <v>11</v>
      </c>
      <c r="W21" s="19">
        <f t="shared" si="4"/>
        <v>2023</v>
      </c>
      <c r="X21" s="24"/>
      <c r="Y21" s="24"/>
      <c r="Z21" s="24"/>
      <c r="AA21" s="24"/>
      <c r="AB21" s="24"/>
      <c r="AC21" s="24"/>
      <c r="AD21" s="24"/>
      <c r="AE21" s="24"/>
      <c r="AF21" s="24"/>
      <c r="AG21" s="24"/>
      <c r="AH21" s="24"/>
      <c r="AI21" s="24"/>
      <c r="AJ21" s="24"/>
      <c r="AK21" s="24"/>
      <c r="AL21" s="24"/>
      <c r="AM21" s="24"/>
      <c r="AN21" s="24"/>
      <c r="AO21" s="24"/>
      <c r="AP21" s="24"/>
      <c r="AQ21" s="24"/>
      <c r="AR21" s="24"/>
      <c r="AS21" s="24"/>
      <c r="AT21" s="24"/>
      <c r="AU21" s="24"/>
      <c r="AV21" s="24"/>
      <c r="AW21" s="24"/>
      <c r="AX21" s="24"/>
      <c r="AY21" s="24"/>
      <c r="AZ21" s="24"/>
      <c r="BA21" s="24"/>
      <c r="BB21" s="24"/>
      <c r="BC21" s="24"/>
      <c r="BD21" s="24"/>
      <c r="BE21" s="24"/>
      <c r="BF21" s="24"/>
      <c r="BG21" s="24"/>
      <c r="BH21" s="24"/>
      <c r="BI21" s="24"/>
      <c r="BJ21" s="24"/>
      <c r="BK21" s="24"/>
      <c r="BL21" s="24"/>
      <c r="BM21" s="24"/>
      <c r="BN21" s="24"/>
      <c r="BO21" s="24"/>
      <c r="BP21" s="24"/>
      <c r="BQ21" s="24"/>
      <c r="BR21" s="24"/>
      <c r="BS21" s="24"/>
      <c r="BT21" s="24"/>
      <c r="BU21" s="24"/>
      <c r="BV21" s="24"/>
      <c r="BW21" s="24"/>
      <c r="BX21" s="24"/>
      <c r="BY21" s="24"/>
      <c r="BZ21" s="24"/>
      <c r="CA21" s="24"/>
      <c r="CB21" s="24"/>
      <c r="CC21" s="24"/>
      <c r="CD21" s="24"/>
      <c r="CE21" s="24"/>
      <c r="CF21" s="24"/>
      <c r="CG21" s="24"/>
      <c r="CH21" s="24"/>
      <c r="CI21" s="24"/>
      <c r="CJ21" s="24"/>
      <c r="CK21" s="24"/>
      <c r="CL21" s="24"/>
      <c r="CM21" s="24"/>
      <c r="CN21" s="24"/>
      <c r="CO21" s="24"/>
      <c r="CP21" s="24"/>
      <c r="CQ21" s="24"/>
      <c r="CR21" s="24"/>
      <c r="CS21" s="24"/>
      <c r="CT21" s="24"/>
      <c r="CU21" s="24"/>
      <c r="CV21" s="24"/>
      <c r="CW21" s="24"/>
      <c r="CX21" s="24"/>
      <c r="CY21" s="24"/>
      <c r="CZ21" s="24"/>
      <c r="DA21" s="24"/>
      <c r="DB21" s="24"/>
      <c r="DC21" s="24"/>
      <c r="DD21" s="24"/>
      <c r="DE21" s="24"/>
      <c r="DF21" s="24"/>
      <c r="DG21" s="24"/>
      <c r="DH21" s="24"/>
      <c r="DI21" s="24"/>
      <c r="DJ21" s="24"/>
      <c r="DK21" s="24"/>
      <c r="DL21" s="24"/>
      <c r="DM21" s="24"/>
      <c r="DN21" s="24"/>
      <c r="DO21" s="24"/>
      <c r="DP21" s="24"/>
      <c r="DQ21" s="24"/>
      <c r="DR21" s="24"/>
      <c r="DS21" s="24"/>
      <c r="DT21" s="24"/>
      <c r="DU21" s="24"/>
      <c r="DV21" s="24"/>
      <c r="DW21" s="24"/>
      <c r="DX21" s="24"/>
      <c r="DY21" s="24"/>
      <c r="DZ21" s="24"/>
      <c r="EA21" s="24"/>
      <c r="EB21" s="24"/>
      <c r="EC21" s="24"/>
      <c r="ED21" s="24"/>
      <c r="EE21" s="24"/>
      <c r="EF21" s="24"/>
      <c r="EG21" s="24"/>
      <c r="EH21" s="24"/>
      <c r="EI21" s="24"/>
      <c r="EJ21" s="24"/>
      <c r="EK21" s="24"/>
      <c r="EL21" s="24"/>
      <c r="EM21" s="24"/>
      <c r="EN21" s="24"/>
      <c r="EO21" s="24"/>
      <c r="EP21" s="24"/>
      <c r="EQ21" s="24"/>
      <c r="ER21" s="24"/>
      <c r="ES21" s="24"/>
      <c r="ET21" s="24"/>
      <c r="EU21" s="24"/>
      <c r="EV21" s="24"/>
      <c r="EW21" s="24"/>
      <c r="EX21" s="24"/>
      <c r="EY21" s="24"/>
      <c r="EZ21" s="24"/>
      <c r="FA21" s="24"/>
      <c r="FB21" s="24"/>
      <c r="FC21" s="24"/>
      <c r="FD21" s="24"/>
      <c r="FE21" s="24"/>
      <c r="FF21" s="24"/>
      <c r="FG21" s="24"/>
      <c r="FH21" s="24"/>
      <c r="FI21" s="24"/>
      <c r="FJ21" s="24"/>
      <c r="FK21" s="24"/>
      <c r="FL21" s="24"/>
      <c r="FM21" s="24"/>
      <c r="FN21" s="24"/>
      <c r="FO21" s="24"/>
      <c r="FP21" s="24"/>
      <c r="FQ21" s="24"/>
      <c r="FR21" s="24"/>
      <c r="FS21" s="24"/>
      <c r="FT21" s="24"/>
      <c r="FU21" s="24"/>
      <c r="FV21" s="24"/>
      <c r="FW21" s="24"/>
      <c r="FX21" s="24"/>
      <c r="FY21" s="24"/>
      <c r="FZ21" s="24"/>
      <c r="GA21" s="24"/>
      <c r="GB21" s="24"/>
      <c r="GC21" s="24"/>
      <c r="GD21" s="24"/>
      <c r="GE21" s="24"/>
      <c r="GF21" s="24"/>
      <c r="GG21" s="24"/>
      <c r="GH21" s="24"/>
      <c r="GI21" s="24"/>
      <c r="GJ21" s="24"/>
      <c r="GK21" s="24"/>
      <c r="GL21" s="24"/>
      <c r="GM21" s="24"/>
      <c r="GN21" s="24"/>
      <c r="GO21" s="24"/>
      <c r="GP21" s="24"/>
      <c r="GQ21" s="24"/>
      <c r="GR21" s="24"/>
      <c r="GS21" s="24"/>
      <c r="GT21" s="24"/>
      <c r="GU21" s="24"/>
      <c r="GV21" s="24"/>
      <c r="GW21" s="24"/>
      <c r="GX21" s="24"/>
      <c r="GY21" s="24"/>
      <c r="GZ21" s="24"/>
      <c r="HA21" s="24"/>
      <c r="HB21" s="24"/>
      <c r="HC21" s="24"/>
      <c r="HD21" s="24"/>
      <c r="HE21" s="24"/>
      <c r="HF21" s="24"/>
      <c r="HG21" s="24"/>
      <c r="HH21" s="24"/>
      <c r="HI21" s="24"/>
      <c r="HJ21" s="24"/>
      <c r="HK21" s="24"/>
      <c r="HL21" s="24"/>
      <c r="HM21" s="24"/>
      <c r="HN21" s="24"/>
      <c r="HO21" s="24"/>
      <c r="HP21" s="24"/>
      <c r="HQ21" s="24"/>
      <c r="HR21" s="24"/>
      <c r="HS21" s="24"/>
      <c r="HT21" s="24"/>
      <c r="HU21" s="24"/>
      <c r="HV21" s="24"/>
      <c r="HW21" s="24"/>
      <c r="HX21" s="24"/>
      <c r="HY21" s="24"/>
      <c r="HZ21" s="24"/>
      <c r="IA21" s="24"/>
      <c r="IB21" s="24"/>
      <c r="IC21" s="24"/>
      <c r="ID21" s="24"/>
      <c r="IE21" s="24"/>
      <c r="IF21" s="24"/>
      <c r="IG21" s="24"/>
      <c r="IH21" s="24"/>
      <c r="II21" s="24"/>
      <c r="IJ21" s="24"/>
      <c r="IK21" s="24"/>
      <c r="IL21" s="24"/>
      <c r="IM21" s="24"/>
      <c r="IN21" s="24"/>
      <c r="IO21" s="24"/>
      <c r="IP21" s="24"/>
      <c r="IQ21" s="24"/>
      <c r="IR21" s="24"/>
      <c r="IS21" s="24"/>
      <c r="IT21" s="24"/>
      <c r="IU21" s="24"/>
      <c r="IV21" s="24"/>
      <c r="IW21" s="24"/>
      <c r="IX21" s="24"/>
      <c r="IY21" s="24"/>
      <c r="IZ21" s="24"/>
      <c r="JA21" s="24"/>
      <c r="JB21" s="24"/>
      <c r="JC21" s="24"/>
      <c r="JD21" s="24"/>
      <c r="JE21" s="24"/>
      <c r="JF21" s="24"/>
      <c r="JG21" s="24"/>
      <c r="JH21" s="24"/>
      <c r="JI21" s="24"/>
      <c r="JJ21" s="24"/>
      <c r="JK21" s="24"/>
      <c r="JL21" s="24"/>
      <c r="JM21" s="24"/>
      <c r="JN21" s="24"/>
      <c r="JO21" s="24"/>
      <c r="JP21" s="24"/>
      <c r="JQ21" s="24"/>
      <c r="JR21" s="24"/>
      <c r="JS21" s="24"/>
      <c r="JT21" s="24"/>
      <c r="JU21" s="24"/>
      <c r="JV21" s="24"/>
      <c r="JW21" s="24"/>
      <c r="JX21" s="24"/>
      <c r="JY21" s="24"/>
      <c r="JZ21" s="24"/>
      <c r="KA21" s="24"/>
      <c r="KB21" s="24"/>
      <c r="KC21" s="24"/>
      <c r="KD21" s="24"/>
      <c r="KE21" s="24"/>
      <c r="KF21" s="24"/>
      <c r="KG21" s="24"/>
      <c r="KH21" s="24"/>
      <c r="KI21" s="24"/>
      <c r="KJ21" s="24"/>
      <c r="KK21" s="24"/>
      <c r="KL21" s="24"/>
      <c r="KM21" s="24"/>
      <c r="KN21" s="24"/>
      <c r="KO21" s="24"/>
      <c r="KP21" s="24"/>
      <c r="KQ21" s="24"/>
      <c r="KR21" s="24"/>
      <c r="KS21" s="24"/>
      <c r="KT21" s="24"/>
      <c r="KU21" s="24"/>
      <c r="KV21" s="24"/>
      <c r="KW21" s="24"/>
      <c r="KX21" s="24"/>
      <c r="KY21" s="24"/>
      <c r="KZ21" s="24"/>
      <c r="LA21" s="24"/>
      <c r="LB21" s="24"/>
      <c r="LC21" s="24"/>
      <c r="LD21" s="24"/>
      <c r="LE21" s="24"/>
      <c r="LF21" s="24"/>
      <c r="LG21" s="24"/>
      <c r="LH21" s="24"/>
      <c r="LI21" s="24"/>
      <c r="LJ21" s="24"/>
      <c r="LK21" s="24"/>
      <c r="LL21" s="24"/>
      <c r="LM21" s="24"/>
      <c r="LN21" s="24"/>
      <c r="LO21" s="24"/>
      <c r="LP21" s="24"/>
      <c r="LQ21" s="24"/>
      <c r="LR21" s="24"/>
      <c r="LS21" s="24"/>
      <c r="LT21" s="24"/>
      <c r="LU21" s="24"/>
      <c r="LV21" s="24"/>
      <c r="LW21" s="24"/>
      <c r="LX21" s="24"/>
      <c r="LY21" s="24"/>
      <c r="LZ21" s="24"/>
      <c r="MA21" s="24"/>
      <c r="MB21" s="24"/>
      <c r="MC21" s="24"/>
      <c r="MD21" s="24"/>
      <c r="ME21" s="24"/>
      <c r="MF21" s="24"/>
      <c r="MG21" s="24"/>
      <c r="MH21" s="24"/>
      <c r="MI21" s="24"/>
      <c r="MJ21" s="24"/>
      <c r="MK21" s="24"/>
      <c r="ML21" s="24"/>
      <c r="MM21" s="24"/>
      <c r="MN21" s="24"/>
      <c r="MO21" s="24"/>
      <c r="MP21" s="24"/>
      <c r="MQ21" s="24"/>
      <c r="MR21" s="24"/>
      <c r="MS21" s="24"/>
      <c r="MT21" s="24"/>
      <c r="MU21" s="24"/>
      <c r="MV21" s="24"/>
      <c r="MW21" s="24"/>
      <c r="MX21" s="24"/>
      <c r="MY21" s="24"/>
      <c r="MZ21" s="24"/>
      <c r="NA21" s="24"/>
      <c r="NB21" s="24"/>
      <c r="NC21" s="24"/>
      <c r="ND21" s="24"/>
      <c r="NE21" s="24"/>
      <c r="NF21" s="24"/>
      <c r="NG21" s="24"/>
      <c r="NH21" s="24"/>
      <c r="NI21" s="24"/>
      <c r="NJ21" s="24"/>
      <c r="NK21" s="24"/>
      <c r="NL21" s="24"/>
      <c r="NM21" s="24"/>
      <c r="NN21" s="24"/>
      <c r="NO21" s="24"/>
      <c r="NP21" s="24"/>
      <c r="NQ21" s="24"/>
      <c r="NR21" s="24"/>
      <c r="NS21" s="24"/>
      <c r="NT21" s="24"/>
      <c r="NU21" s="24"/>
      <c r="NV21" s="24"/>
      <c r="NW21" s="24"/>
      <c r="NX21" s="24"/>
      <c r="NY21" s="24"/>
      <c r="NZ21" s="24"/>
      <c r="OA21" s="24"/>
      <c r="OB21" s="24"/>
      <c r="OC21" s="24"/>
      <c r="OD21" s="24"/>
      <c r="OE21" s="24"/>
      <c r="OF21" s="24"/>
      <c r="OG21" s="24"/>
      <c r="OH21" s="24"/>
      <c r="OI21" s="24"/>
      <c r="OJ21" s="24"/>
      <c r="OK21" s="24"/>
      <c r="OL21" s="24"/>
      <c r="OM21" s="24"/>
      <c r="ON21" s="24"/>
      <c r="OO21" s="24"/>
      <c r="OP21" s="24"/>
      <c r="OQ21" s="24"/>
      <c r="OR21" s="24"/>
      <c r="OS21" s="24"/>
      <c r="OT21" s="24"/>
      <c r="OU21" s="24"/>
      <c r="OV21" s="24"/>
      <c r="OW21" s="24"/>
      <c r="OX21" s="24"/>
      <c r="OY21" s="24"/>
      <c r="OZ21" s="24"/>
      <c r="PA21" s="24"/>
      <c r="PB21" s="24"/>
      <c r="PC21" s="24"/>
      <c r="PD21" s="24"/>
      <c r="PE21" s="24"/>
      <c r="PF21" s="24"/>
      <c r="PG21" s="24"/>
      <c r="PH21" s="24"/>
      <c r="PI21" s="24"/>
      <c r="PJ21" s="24"/>
      <c r="PK21" s="24"/>
      <c r="PL21" s="24"/>
      <c r="PM21" s="24"/>
      <c r="PN21" s="24"/>
      <c r="PO21" s="24"/>
      <c r="PP21" s="24"/>
      <c r="PQ21" s="24"/>
      <c r="PR21" s="24"/>
      <c r="PS21" s="24"/>
      <c r="PT21" s="24"/>
      <c r="PU21" s="24"/>
      <c r="PV21" s="24"/>
      <c r="PW21" s="24"/>
      <c r="PX21" s="24"/>
      <c r="PY21" s="24"/>
      <c r="PZ21" s="24"/>
      <c r="QA21" s="24"/>
      <c r="QB21" s="24"/>
      <c r="QC21" s="24"/>
      <c r="QD21" s="24"/>
      <c r="QE21" s="24"/>
      <c r="QF21" s="24"/>
      <c r="QG21" s="24"/>
      <c r="QH21" s="24"/>
      <c r="QI21" s="24"/>
      <c r="QJ21" s="24"/>
      <c r="QK21" s="24"/>
      <c r="QL21" s="24"/>
      <c r="QM21" s="24"/>
      <c r="QN21" s="24"/>
      <c r="QO21" s="24"/>
      <c r="QP21" s="24"/>
      <c r="QQ21" s="24"/>
      <c r="QR21" s="24"/>
      <c r="QS21" s="24"/>
      <c r="QT21" s="24"/>
      <c r="QU21" s="24"/>
      <c r="QV21" s="24"/>
      <c r="QW21" s="24"/>
      <c r="QX21" s="24"/>
      <c r="QY21" s="24"/>
      <c r="QZ21" s="24"/>
      <c r="RA21" s="24"/>
      <c r="RB21" s="24"/>
      <c r="RC21" s="24"/>
      <c r="RD21" s="24"/>
      <c r="RE21" s="24"/>
      <c r="RF21" s="24"/>
      <c r="RG21" s="24"/>
      <c r="RH21" s="24"/>
      <c r="RI21" s="24"/>
      <c r="RJ21" s="24"/>
      <c r="RK21" s="24"/>
      <c r="RL21" s="24"/>
      <c r="RM21" s="24"/>
      <c r="RN21" s="24"/>
      <c r="RO21" s="24"/>
      <c r="RP21" s="24"/>
      <c r="RQ21" s="24"/>
      <c r="RR21" s="24"/>
      <c r="RS21" s="24"/>
      <c r="RT21" s="24"/>
      <c r="RU21" s="24"/>
      <c r="RV21" s="24"/>
      <c r="RW21" s="24"/>
      <c r="RX21" s="24"/>
      <c r="RY21" s="24"/>
      <c r="RZ21" s="24"/>
      <c r="SA21" s="24"/>
      <c r="SB21" s="24"/>
      <c r="SC21" s="24"/>
      <c r="SD21" s="24"/>
      <c r="SE21" s="24"/>
      <c r="SF21" s="24"/>
      <c r="SG21" s="24"/>
      <c r="SH21" s="24"/>
      <c r="SI21" s="24"/>
      <c r="SJ21" s="24"/>
      <c r="SK21" s="24"/>
      <c r="SL21" s="24"/>
      <c r="SM21" s="24"/>
      <c r="SN21" s="24"/>
      <c r="SO21" s="24"/>
      <c r="SP21" s="24"/>
      <c r="SQ21" s="24"/>
      <c r="SR21" s="24"/>
      <c r="SS21" s="24"/>
      <c r="ST21" s="24"/>
      <c r="SU21" s="24"/>
      <c r="SV21" s="24"/>
      <c r="SW21" s="24"/>
      <c r="SX21" s="24"/>
      <c r="SY21" s="24"/>
      <c r="SZ21" s="24"/>
      <c r="TA21" s="24"/>
      <c r="TB21" s="24"/>
      <c r="TC21" s="24"/>
      <c r="TD21" s="24"/>
      <c r="TE21" s="24"/>
      <c r="TF21" s="24"/>
      <c r="TG21" s="24"/>
      <c r="TH21" s="24"/>
      <c r="TI21" s="24"/>
      <c r="TJ21" s="24"/>
      <c r="TK21" s="24"/>
      <c r="TL21" s="24"/>
      <c r="TM21" s="24"/>
      <c r="TN21" s="24"/>
      <c r="TO21" s="24"/>
      <c r="TP21" s="24"/>
      <c r="TQ21" s="24"/>
      <c r="TR21" s="24"/>
      <c r="TS21" s="24"/>
      <c r="TT21" s="24"/>
      <c r="TU21" s="24"/>
      <c r="TV21" s="24"/>
      <c r="TW21" s="24"/>
      <c r="TX21" s="24"/>
      <c r="TY21" s="24"/>
      <c r="TZ21" s="24"/>
      <c r="UA21" s="24"/>
      <c r="UB21" s="24"/>
      <c r="UC21" s="24"/>
      <c r="UD21" s="24"/>
      <c r="UE21" s="24"/>
      <c r="UF21" s="24"/>
      <c r="UG21" s="24"/>
      <c r="UH21" s="24"/>
      <c r="UI21" s="24"/>
      <c r="UJ21" s="24"/>
      <c r="UK21" s="24"/>
      <c r="UL21" s="24"/>
      <c r="UM21" s="24"/>
      <c r="UN21" s="24"/>
      <c r="UO21" s="24"/>
      <c r="UP21" s="24"/>
      <c r="UQ21" s="24"/>
      <c r="UR21" s="24"/>
      <c r="US21" s="24"/>
      <c r="UT21" s="24"/>
      <c r="UU21" s="24"/>
      <c r="UV21" s="24"/>
      <c r="UW21" s="24"/>
      <c r="UX21" s="24"/>
      <c r="UY21" s="24"/>
      <c r="UZ21" s="24"/>
      <c r="VA21" s="24"/>
      <c r="VB21" s="24"/>
      <c r="VC21" s="24"/>
      <c r="VD21" s="24"/>
      <c r="VE21" s="24"/>
      <c r="VF21" s="24"/>
      <c r="VG21" s="24"/>
      <c r="VH21" s="24"/>
      <c r="VI21" s="24"/>
      <c r="VJ21" s="24"/>
      <c r="VK21" s="24"/>
      <c r="VL21" s="24"/>
      <c r="VM21" s="24"/>
      <c r="VN21" s="24"/>
      <c r="VO21" s="24"/>
      <c r="VP21" s="24"/>
      <c r="VQ21" s="24"/>
      <c r="VR21" s="24"/>
      <c r="VS21" s="24"/>
      <c r="VT21" s="24"/>
      <c r="VU21" s="24"/>
      <c r="VV21" s="24"/>
      <c r="VW21" s="24"/>
      <c r="VX21" s="24"/>
      <c r="VY21" s="24"/>
      <c r="VZ21" s="24"/>
      <c r="WA21" s="24"/>
      <c r="WB21" s="24"/>
      <c r="WC21" s="24"/>
      <c r="WD21" s="24"/>
      <c r="WE21" s="24"/>
      <c r="WF21" s="24"/>
      <c r="WG21" s="24"/>
      <c r="WH21" s="24"/>
      <c r="WI21" s="24"/>
      <c r="WJ21" s="24"/>
      <c r="WK21" s="24"/>
      <c r="WL21" s="24"/>
      <c r="WM21" s="24"/>
      <c r="WN21" s="24"/>
      <c r="WO21" s="24"/>
      <c r="WP21" s="24"/>
      <c r="WQ21" s="24"/>
      <c r="WR21" s="24"/>
      <c r="WS21" s="24"/>
      <c r="WT21" s="24"/>
      <c r="WU21" s="24"/>
      <c r="WV21" s="24"/>
      <c r="WW21" s="24"/>
      <c r="WX21" s="24"/>
      <c r="WY21" s="24"/>
      <c r="WZ21" s="24"/>
      <c r="XA21" s="24"/>
      <c r="XB21" s="24"/>
      <c r="XC21" s="24"/>
      <c r="XD21" s="24"/>
      <c r="XE21" s="24"/>
      <c r="XF21" s="24"/>
      <c r="XG21" s="24"/>
      <c r="XH21" s="24"/>
      <c r="XI21" s="24"/>
      <c r="XJ21" s="24"/>
      <c r="XK21" s="24"/>
      <c r="XL21" s="24"/>
      <c r="XM21" s="24"/>
      <c r="XN21" s="24"/>
      <c r="XO21" s="24"/>
      <c r="XP21" s="24"/>
      <c r="XQ21" s="24"/>
      <c r="XR21" s="24"/>
      <c r="XS21" s="24"/>
      <c r="XT21" s="24"/>
      <c r="XU21" s="24"/>
      <c r="XV21" s="24"/>
      <c r="XW21" s="24"/>
      <c r="XX21" s="24"/>
      <c r="XY21" s="24"/>
      <c r="XZ21" s="24"/>
      <c r="YA21" s="24"/>
      <c r="YB21" s="24"/>
      <c r="YC21" s="24"/>
      <c r="YD21" s="24"/>
      <c r="YE21" s="24"/>
      <c r="YF21" s="24"/>
      <c r="YG21" s="24"/>
      <c r="YH21" s="24"/>
      <c r="YI21" s="24"/>
      <c r="YJ21" s="24"/>
      <c r="YK21" s="24"/>
      <c r="YL21" s="24"/>
      <c r="YM21" s="24"/>
      <c r="YN21" s="24"/>
      <c r="YO21" s="24"/>
      <c r="YP21" s="24"/>
      <c r="YQ21" s="24"/>
      <c r="YR21" s="24"/>
      <c r="YS21" s="24"/>
      <c r="YT21" s="24"/>
      <c r="YU21" s="24"/>
      <c r="YV21" s="24"/>
      <c r="YW21" s="24"/>
      <c r="YX21" s="24"/>
      <c r="YY21" s="24"/>
      <c r="YZ21" s="24"/>
      <c r="ZA21" s="24"/>
      <c r="ZB21" s="24"/>
      <c r="ZC21" s="24"/>
      <c r="ZD21" s="24"/>
      <c r="ZE21" s="24"/>
      <c r="ZF21" s="24"/>
      <c r="ZG21" s="24"/>
      <c r="ZH21" s="24"/>
      <c r="ZI21" s="24"/>
      <c r="ZJ21" s="24"/>
      <c r="ZK21" s="24"/>
      <c r="ZL21" s="24"/>
      <c r="ZM21" s="24"/>
      <c r="ZN21" s="24"/>
      <c r="ZO21" s="24"/>
      <c r="ZP21" s="24"/>
      <c r="ZQ21" s="24"/>
      <c r="ZR21" s="24"/>
      <c r="ZS21" s="24"/>
      <c r="ZT21" s="24"/>
      <c r="ZU21" s="24"/>
      <c r="ZV21" s="24"/>
      <c r="ZW21" s="24"/>
      <c r="ZX21" s="24"/>
      <c r="ZY21" s="24"/>
      <c r="ZZ21" s="24"/>
      <c r="AAA21" s="24"/>
      <c r="AAB21" s="24"/>
      <c r="AAC21" s="24"/>
      <c r="AAD21" s="24"/>
      <c r="AAE21" s="24"/>
      <c r="AAF21" s="24"/>
      <c r="AAG21" s="24"/>
      <c r="AAH21" s="24"/>
      <c r="AAI21" s="24"/>
      <c r="AAJ21" s="24"/>
      <c r="AAK21" s="24"/>
      <c r="AAL21" s="24"/>
      <c r="AAM21" s="24"/>
      <c r="AAN21" s="24"/>
      <c r="AAO21" s="24"/>
      <c r="AAP21" s="24"/>
      <c r="AAQ21" s="24"/>
      <c r="AAR21" s="24"/>
      <c r="AAS21" s="24"/>
      <c r="AAT21" s="24"/>
      <c r="AAU21" s="24"/>
      <c r="AAV21" s="24"/>
      <c r="AAW21" s="24"/>
      <c r="AAX21" s="24"/>
      <c r="AAY21" s="24"/>
      <c r="AAZ21" s="24"/>
      <c r="ABA21" s="24"/>
      <c r="ABB21" s="24"/>
      <c r="ABC21" s="24"/>
      <c r="ABD21" s="24"/>
      <c r="ABE21" s="24"/>
      <c r="ABF21" s="24"/>
      <c r="ABG21" s="24"/>
      <c r="ABH21" s="24"/>
      <c r="ABI21" s="24"/>
      <c r="ABJ21" s="24"/>
      <c r="ABK21" s="24"/>
      <c r="ABL21" s="24"/>
      <c r="ABM21" s="24"/>
      <c r="ABN21" s="24"/>
      <c r="ABO21" s="24"/>
      <c r="ABP21" s="24"/>
      <c r="ABQ21" s="24"/>
      <c r="ABR21" s="24"/>
      <c r="ABS21" s="24"/>
      <c r="ABT21" s="24"/>
      <c r="ABU21" s="24"/>
      <c r="ABV21" s="24"/>
      <c r="ABW21" s="24"/>
      <c r="ABX21" s="24"/>
      <c r="ABY21" s="24"/>
      <c r="ABZ21" s="24"/>
      <c r="ACA21" s="24"/>
      <c r="ACB21" s="24"/>
      <c r="ACC21" s="24"/>
      <c r="ACD21" s="24"/>
      <c r="ACE21" s="24"/>
      <c r="ACF21" s="24"/>
      <c r="ACG21" s="24"/>
      <c r="ACH21" s="24"/>
      <c r="ACI21" s="24"/>
      <c r="ACJ21" s="24"/>
      <c r="ACK21" s="24"/>
      <c r="ACL21" s="24"/>
      <c r="ACM21" s="24"/>
      <c r="ACN21" s="24"/>
      <c r="ACO21" s="24"/>
      <c r="ACP21" s="24"/>
      <c r="ACQ21" s="24"/>
      <c r="ACR21" s="24"/>
      <c r="ACS21" s="24"/>
      <c r="ACT21" s="24"/>
      <c r="ACU21" s="24"/>
      <c r="ACV21" s="24"/>
      <c r="ACW21" s="24"/>
      <c r="ACX21" s="24"/>
      <c r="ACY21" s="24"/>
      <c r="ACZ21" s="24"/>
      <c r="ADA21" s="24"/>
      <c r="ADB21" s="24"/>
      <c r="ADC21" s="24"/>
      <c r="ADD21" s="24"/>
      <c r="ADE21" s="24"/>
      <c r="ADF21" s="24"/>
      <c r="ADG21" s="24"/>
      <c r="ADH21" s="24"/>
      <c r="ADI21" s="24"/>
      <c r="ADJ21" s="24"/>
      <c r="ADK21" s="24"/>
      <c r="ADL21" s="24"/>
      <c r="ADM21" s="24"/>
      <c r="ADN21" s="24"/>
      <c r="ADO21" s="24"/>
      <c r="ADP21" s="24"/>
      <c r="ADQ21" s="24"/>
      <c r="ADR21" s="24"/>
      <c r="ADS21" s="24"/>
      <c r="ADT21" s="24"/>
      <c r="ADU21" s="24"/>
      <c r="ADV21" s="24"/>
      <c r="ADW21" s="24"/>
      <c r="ADX21" s="24"/>
      <c r="ADY21" s="24"/>
      <c r="ADZ21" s="24"/>
      <c r="AEA21" s="24"/>
      <c r="AEB21" s="24"/>
      <c r="AEC21" s="24"/>
      <c r="AED21" s="24"/>
      <c r="AEE21" s="24"/>
      <c r="AEF21" s="24"/>
      <c r="AEG21" s="24"/>
      <c r="AEH21" s="24"/>
      <c r="AEI21" s="24"/>
      <c r="AEJ21" s="24"/>
      <c r="AEK21" s="24"/>
      <c r="AEL21" s="24"/>
      <c r="AEM21" s="24"/>
      <c r="AEN21" s="24"/>
      <c r="AEO21" s="24"/>
      <c r="AEP21" s="24"/>
      <c r="AEQ21" s="24"/>
      <c r="AER21" s="24"/>
      <c r="AES21" s="24"/>
      <c r="AET21" s="24"/>
      <c r="AEU21" s="24"/>
      <c r="AEV21" s="24"/>
      <c r="AEW21" s="24"/>
      <c r="AEX21" s="24"/>
      <c r="AEY21" s="24"/>
      <c r="AEZ21" s="24"/>
      <c r="AFA21" s="24"/>
      <c r="AFB21" s="24"/>
      <c r="AFC21" s="24"/>
      <c r="AFD21" s="24"/>
      <c r="AFE21" s="24"/>
      <c r="AFF21" s="24"/>
      <c r="AFG21" s="24"/>
      <c r="AFH21" s="24"/>
      <c r="AFI21" s="24"/>
      <c r="AFJ21" s="24"/>
      <c r="AFK21" s="24"/>
      <c r="AFL21" s="24"/>
      <c r="AFM21" s="24"/>
      <c r="AFN21" s="24"/>
      <c r="AFO21" s="24"/>
      <c r="AFP21" s="24"/>
      <c r="AFQ21" s="24"/>
      <c r="AFR21" s="24"/>
      <c r="AFS21" s="24"/>
      <c r="AFT21" s="24"/>
      <c r="AFU21" s="24"/>
      <c r="AFV21" s="24"/>
      <c r="AFW21" s="24"/>
      <c r="AFX21" s="24"/>
      <c r="AFY21" s="24"/>
      <c r="AFZ21" s="24"/>
      <c r="AGA21" s="24"/>
      <c r="AGB21" s="24"/>
      <c r="AGC21" s="24"/>
      <c r="AGD21" s="24"/>
      <c r="AGE21" s="24"/>
      <c r="AGF21" s="24"/>
      <c r="AGG21" s="24"/>
      <c r="AGH21" s="24"/>
      <c r="AGI21" s="24"/>
      <c r="AGJ21" s="24"/>
      <c r="AGK21" s="24"/>
      <c r="AGL21" s="24"/>
      <c r="AGM21" s="24"/>
      <c r="AGN21" s="24"/>
      <c r="AGO21" s="24"/>
      <c r="AGP21" s="24"/>
      <c r="AGQ21" s="24"/>
      <c r="AGR21" s="24"/>
      <c r="AGS21" s="24"/>
      <c r="AGT21" s="24"/>
      <c r="AGU21" s="24"/>
      <c r="AGV21" s="24"/>
      <c r="AGW21" s="24"/>
      <c r="AGX21" s="24"/>
      <c r="AGY21" s="24"/>
      <c r="AGZ21" s="24"/>
      <c r="AHA21" s="24"/>
      <c r="AHB21" s="24"/>
      <c r="AHC21" s="24"/>
      <c r="AHD21" s="24"/>
      <c r="AHE21" s="24"/>
      <c r="AHF21" s="24"/>
      <c r="AHG21" s="24"/>
      <c r="AHH21" s="24"/>
      <c r="AHI21" s="24"/>
      <c r="AHJ21" s="24"/>
      <c r="AHK21" s="24"/>
      <c r="AHL21" s="24"/>
      <c r="AHM21" s="24"/>
      <c r="AHN21" s="24"/>
      <c r="AHO21" s="24"/>
      <c r="AHP21" s="24"/>
      <c r="AHQ21" s="24"/>
      <c r="AHR21" s="24"/>
      <c r="AHS21" s="24"/>
      <c r="AHT21" s="24"/>
      <c r="AHU21" s="24"/>
      <c r="AHV21" s="24"/>
      <c r="AHW21" s="24"/>
      <c r="AHX21" s="24"/>
      <c r="AHY21" s="24"/>
      <c r="AHZ21" s="24"/>
      <c r="AIA21" s="24"/>
      <c r="AIB21" s="24"/>
      <c r="AIC21" s="24"/>
      <c r="AID21" s="24"/>
      <c r="AIE21" s="24"/>
      <c r="AIF21" s="24"/>
      <c r="AIG21" s="24"/>
      <c r="AIH21" s="24"/>
      <c r="AII21" s="24"/>
      <c r="AIJ21" s="24"/>
      <c r="AIK21" s="24"/>
      <c r="AIL21" s="24"/>
      <c r="AIM21" s="24"/>
      <c r="AIN21" s="24"/>
      <c r="AIO21" s="24"/>
      <c r="AIP21" s="24"/>
      <c r="AIQ21" s="24"/>
      <c r="AIR21" s="24"/>
      <c r="AIS21" s="24"/>
      <c r="AIT21" s="24"/>
      <c r="AIU21" s="24"/>
      <c r="AIV21" s="24"/>
      <c r="AIW21" s="24"/>
      <c r="AIX21" s="24"/>
      <c r="AIY21" s="24"/>
      <c r="AIZ21" s="24"/>
      <c r="AJA21" s="24"/>
      <c r="AJB21" s="24"/>
      <c r="AJC21" s="24"/>
      <c r="AJD21" s="24"/>
      <c r="AJE21" s="24"/>
      <c r="AJF21" s="24"/>
      <c r="AJG21" s="24"/>
      <c r="AJH21" s="24"/>
      <c r="AJI21" s="24"/>
      <c r="AJJ21" s="24"/>
      <c r="AJK21" s="24"/>
      <c r="AJL21" s="24"/>
      <c r="AJM21" s="24"/>
      <c r="AJN21" s="24"/>
      <c r="AJO21" s="24"/>
      <c r="AJP21" s="24"/>
      <c r="AJQ21" s="24"/>
      <c r="AJR21" s="24"/>
      <c r="AJS21" s="24"/>
      <c r="AJT21" s="24"/>
      <c r="AJU21" s="24"/>
      <c r="AJV21" s="24"/>
      <c r="AJW21" s="24"/>
      <c r="AJX21" s="24"/>
      <c r="AJY21" s="24"/>
      <c r="AJZ21" s="24"/>
      <c r="AKA21" s="24"/>
      <c r="AKB21" s="24"/>
      <c r="AKC21" s="24"/>
      <c r="AKD21" s="24"/>
      <c r="AKE21" s="24"/>
      <c r="AKF21" s="24"/>
      <c r="AKG21" s="24"/>
      <c r="AKH21" s="24"/>
      <c r="AKI21" s="24"/>
      <c r="AKJ21" s="24"/>
      <c r="AKK21" s="24"/>
      <c r="AKL21" s="24"/>
      <c r="AKM21" s="24"/>
      <c r="AKN21" s="24"/>
      <c r="AKO21" s="24"/>
      <c r="AKP21" s="24"/>
      <c r="AKQ21" s="24"/>
      <c r="AKR21" s="24"/>
      <c r="AKS21" s="24"/>
      <c r="AKT21" s="24"/>
      <c r="AKU21" s="24"/>
      <c r="AKV21" s="24"/>
      <c r="AKW21" s="24"/>
      <c r="AKX21" s="24"/>
      <c r="AKY21" s="24"/>
      <c r="AKZ21" s="24"/>
      <c r="ALA21" s="24"/>
      <c r="ALB21" s="24"/>
      <c r="ALC21" s="24"/>
      <c r="ALD21" s="24"/>
      <c r="ALE21" s="24"/>
      <c r="ALF21" s="24"/>
      <c r="ALG21" s="24"/>
      <c r="ALH21" s="24"/>
      <c r="ALI21" s="24"/>
      <c r="ALJ21" s="24"/>
      <c r="ALK21" s="24"/>
      <c r="ALL21" s="24"/>
      <c r="ALM21" s="24"/>
      <c r="ALN21" s="24"/>
      <c r="ALO21" s="24"/>
      <c r="ALP21" s="24"/>
      <c r="ALQ21" s="24"/>
      <c r="ALR21" s="24"/>
      <c r="ALS21" s="24"/>
      <c r="ALT21" s="24"/>
      <c r="ALU21" s="24"/>
      <c r="ALV21" s="24"/>
      <c r="ALW21" s="24"/>
      <c r="ALX21" s="24"/>
      <c r="ALY21" s="24"/>
      <c r="ALZ21" s="24"/>
      <c r="AMA21" s="24"/>
      <c r="AMB21" s="24"/>
      <c r="AMC21" s="24"/>
      <c r="AMD21" s="24"/>
      <c r="AME21" s="24"/>
      <c r="AMF21" s="24"/>
      <c r="AMG21" s="24"/>
      <c r="AMH21" s="24"/>
      <c r="AMI21" s="24"/>
      <c r="AMJ21" s="24"/>
      <c r="AMK21" s="24"/>
      <c r="AML21" s="24"/>
      <c r="AMM21" s="24"/>
      <c r="AMN21" s="24"/>
      <c r="AMO21" s="24"/>
      <c r="AMP21" s="24"/>
      <c r="AMQ21" s="24"/>
      <c r="AMR21" s="24"/>
      <c r="AMS21" s="24"/>
      <c r="AMT21" s="24"/>
      <c r="AMU21" s="24"/>
      <c r="AMV21" s="24"/>
      <c r="AMW21" s="24"/>
      <c r="AMX21" s="24"/>
      <c r="AMY21" s="24"/>
      <c r="AMZ21" s="24"/>
      <c r="ANA21" s="24"/>
      <c r="ANB21" s="24"/>
      <c r="ANC21" s="24"/>
      <c r="AND21" s="24"/>
      <c r="ANE21" s="24"/>
      <c r="ANF21" s="24"/>
      <c r="ANG21" s="24"/>
      <c r="ANH21" s="24"/>
      <c r="ANI21" s="24"/>
      <c r="ANJ21" s="24"/>
      <c r="ANK21" s="24"/>
      <c r="ANL21" s="24"/>
      <c r="ANM21" s="24"/>
      <c r="ANN21" s="24"/>
      <c r="ANO21" s="24"/>
      <c r="ANP21" s="24"/>
      <c r="ANQ21" s="24"/>
      <c r="ANR21" s="24"/>
      <c r="ANS21" s="24"/>
      <c r="ANT21" s="24"/>
      <c r="ANU21" s="24"/>
      <c r="ANV21" s="24"/>
      <c r="ANW21" s="24"/>
      <c r="ANX21" s="24"/>
      <c r="ANY21" s="24"/>
      <c r="ANZ21" s="24"/>
      <c r="AOA21" s="24"/>
      <c r="AOB21" s="24"/>
      <c r="AOC21" s="24"/>
      <c r="AOD21" s="24"/>
      <c r="AOE21" s="24"/>
      <c r="AOF21" s="24"/>
      <c r="AOG21" s="24"/>
      <c r="AOH21" s="24"/>
      <c r="AOI21" s="24"/>
      <c r="AOJ21" s="24"/>
      <c r="AOK21" s="24"/>
      <c r="AOL21" s="24"/>
      <c r="AOM21" s="24"/>
      <c r="AON21" s="24"/>
      <c r="AOO21" s="24"/>
      <c r="AOP21" s="24"/>
      <c r="AOQ21" s="24"/>
      <c r="AOR21" s="24"/>
      <c r="AOS21" s="24"/>
      <c r="AOT21" s="24"/>
      <c r="AOU21" s="24"/>
      <c r="AOV21" s="24"/>
      <c r="AOW21" s="24"/>
      <c r="AOX21" s="24"/>
      <c r="AOY21" s="24"/>
      <c r="AOZ21" s="24"/>
      <c r="APA21" s="24"/>
      <c r="APB21" s="24"/>
      <c r="APC21" s="24"/>
      <c r="APD21" s="24"/>
      <c r="APE21" s="24"/>
      <c r="APF21" s="24"/>
      <c r="APG21" s="24"/>
      <c r="APH21" s="24"/>
      <c r="API21" s="24"/>
      <c r="APJ21" s="24"/>
      <c r="APK21" s="24"/>
      <c r="APL21" s="24"/>
      <c r="APM21" s="24"/>
      <c r="APN21" s="24"/>
      <c r="APO21" s="24"/>
      <c r="APP21" s="24"/>
      <c r="APQ21" s="24"/>
      <c r="APR21" s="24"/>
      <c r="APS21" s="24"/>
      <c r="APT21" s="24"/>
      <c r="APU21" s="24"/>
      <c r="APV21" s="24"/>
      <c r="APW21" s="24"/>
      <c r="APX21" s="24"/>
      <c r="APY21" s="24"/>
      <c r="APZ21" s="24"/>
      <c r="AQA21" s="24"/>
      <c r="AQB21" s="24"/>
      <c r="AQC21" s="24"/>
      <c r="AQD21" s="24"/>
      <c r="AQE21" s="24"/>
      <c r="AQF21" s="24"/>
      <c r="AQG21" s="24"/>
      <c r="AQH21" s="24"/>
      <c r="AQI21" s="24"/>
      <c r="AQJ21" s="24"/>
      <c r="AQK21" s="24"/>
      <c r="AQL21" s="24"/>
      <c r="AQM21" s="24"/>
      <c r="AQN21" s="24"/>
      <c r="AQO21" s="24"/>
      <c r="AQP21" s="24"/>
      <c r="AQQ21" s="24"/>
      <c r="AQR21" s="24"/>
      <c r="AQS21" s="24"/>
      <c r="AQT21" s="24"/>
      <c r="AQU21" s="24"/>
      <c r="AQV21" s="24"/>
      <c r="AQW21" s="24"/>
      <c r="AQX21" s="24"/>
      <c r="AQY21" s="24"/>
      <c r="AQZ21" s="24"/>
      <c r="ARA21" s="24"/>
      <c r="ARB21" s="24"/>
      <c r="ARC21" s="24"/>
      <c r="ARD21" s="24"/>
      <c r="ARE21" s="24"/>
      <c r="ARF21" s="24"/>
      <c r="ARG21" s="24"/>
      <c r="ARH21" s="24"/>
      <c r="ARI21" s="24"/>
      <c r="ARJ21" s="24"/>
      <c r="ARK21" s="24"/>
      <c r="ARL21" s="24"/>
      <c r="ARM21" s="24"/>
      <c r="ARN21" s="24"/>
      <c r="ARO21" s="24"/>
      <c r="ARP21" s="24"/>
      <c r="ARQ21" s="24"/>
      <c r="ARR21" s="24"/>
      <c r="ARS21" s="24"/>
      <c r="ART21" s="24"/>
      <c r="ARU21" s="24"/>
      <c r="ARV21" s="24"/>
      <c r="ARW21" s="24"/>
      <c r="ARX21" s="24"/>
      <c r="ARY21" s="24"/>
      <c r="ARZ21" s="24"/>
      <c r="ASA21" s="24"/>
      <c r="ASB21" s="24"/>
      <c r="ASC21" s="24"/>
      <c r="ASD21" s="24"/>
      <c r="ASE21" s="24"/>
      <c r="ASF21" s="24"/>
      <c r="ASG21" s="24"/>
      <c r="ASH21" s="24"/>
      <c r="ASI21" s="24"/>
      <c r="ASJ21" s="24"/>
      <c r="ASK21" s="24"/>
      <c r="ASL21" s="24"/>
      <c r="ASM21" s="24"/>
      <c r="ASN21" s="24"/>
      <c r="ASO21" s="24"/>
      <c r="ASP21" s="24"/>
      <c r="ASQ21" s="24"/>
      <c r="ASR21" s="24"/>
      <c r="ASS21" s="24"/>
      <c r="AST21" s="24"/>
      <c r="ASU21" s="24"/>
      <c r="ASV21" s="24"/>
      <c r="ASW21" s="24"/>
      <c r="ASX21" s="24"/>
      <c r="ASY21" s="24"/>
      <c r="ASZ21" s="24"/>
      <c r="ATA21" s="24"/>
      <c r="ATB21" s="24"/>
      <c r="ATC21" s="24"/>
      <c r="ATD21" s="24"/>
      <c r="ATE21" s="24"/>
      <c r="ATF21" s="24"/>
      <c r="ATG21" s="24"/>
      <c r="ATH21" s="24"/>
      <c r="ATI21" s="24"/>
      <c r="ATJ21" s="24"/>
      <c r="ATK21" s="24"/>
      <c r="ATL21" s="24"/>
      <c r="ATM21" s="24"/>
      <c r="ATN21" s="24"/>
      <c r="ATO21" s="24"/>
      <c r="ATP21" s="24"/>
      <c r="ATQ21" s="24"/>
      <c r="ATR21" s="24"/>
      <c r="ATS21" s="24"/>
      <c r="ATT21" s="24"/>
      <c r="ATU21" s="24"/>
      <c r="ATV21" s="24"/>
      <c r="ATW21" s="24"/>
      <c r="ATX21" s="24"/>
      <c r="ATY21" s="24"/>
      <c r="ATZ21" s="24"/>
      <c r="AUA21" s="24"/>
      <c r="AUB21" s="24"/>
      <c r="AUC21" s="24"/>
      <c r="AUD21" s="24"/>
      <c r="AUE21" s="24"/>
      <c r="AUF21" s="24"/>
      <c r="AUG21" s="24"/>
      <c r="AUH21" s="24"/>
      <c r="AUI21" s="24"/>
      <c r="AUJ21" s="24"/>
      <c r="AUK21" s="24"/>
      <c r="AUL21" s="24"/>
      <c r="AUM21" s="24"/>
      <c r="AUN21" s="24"/>
      <c r="AUO21" s="24"/>
      <c r="AUP21" s="24"/>
      <c r="AUQ21" s="24"/>
      <c r="AUR21" s="24"/>
      <c r="AUS21" s="24"/>
      <c r="AUT21" s="24"/>
      <c r="AUU21" s="24"/>
      <c r="AUV21" s="24"/>
      <c r="AUW21" s="24"/>
      <c r="AUX21" s="24"/>
      <c r="AUY21" s="24"/>
      <c r="AUZ21" s="24"/>
      <c r="AVA21" s="24"/>
      <c r="AVB21" s="24"/>
      <c r="AVC21" s="24"/>
      <c r="AVD21" s="24"/>
      <c r="AVE21" s="24"/>
      <c r="AVF21" s="24"/>
      <c r="AVG21" s="24"/>
      <c r="AVH21" s="24"/>
      <c r="AVI21" s="24"/>
      <c r="AVJ21" s="24"/>
      <c r="AVK21" s="24"/>
      <c r="AVL21" s="24"/>
      <c r="AVM21" s="24"/>
      <c r="AVN21" s="24"/>
      <c r="AVO21" s="24"/>
      <c r="AVP21" s="24"/>
      <c r="AVQ21" s="24"/>
      <c r="AVR21" s="24"/>
      <c r="AVS21" s="24"/>
      <c r="AVT21" s="24"/>
      <c r="AVU21" s="24"/>
      <c r="AVV21" s="24"/>
      <c r="AVW21" s="24"/>
      <c r="AVX21" s="24"/>
      <c r="AVY21" s="24"/>
      <c r="AVZ21" s="24"/>
      <c r="AWA21" s="24"/>
      <c r="AWB21" s="24"/>
      <c r="AWC21" s="24"/>
      <c r="AWD21" s="24"/>
      <c r="AWE21" s="24"/>
      <c r="AWF21" s="24"/>
      <c r="AWG21" s="24"/>
      <c r="AWH21" s="24"/>
      <c r="AWI21" s="24"/>
      <c r="AWJ21" s="24"/>
      <c r="AWK21" s="24"/>
      <c r="AWL21" s="24"/>
      <c r="AWM21" s="24"/>
      <c r="AWN21" s="24"/>
      <c r="AWO21" s="24"/>
      <c r="AWP21" s="24"/>
      <c r="AWQ21" s="24"/>
      <c r="AWR21" s="24"/>
      <c r="AWS21" s="24"/>
      <c r="AWT21" s="24"/>
      <c r="AWU21" s="24"/>
      <c r="AWV21" s="24"/>
      <c r="AWW21" s="24"/>
      <c r="AWX21" s="24"/>
      <c r="AWY21" s="24"/>
      <c r="AWZ21" s="24"/>
      <c r="AXA21" s="24"/>
      <c r="AXB21" s="24"/>
      <c r="AXC21" s="24"/>
      <c r="AXD21" s="24"/>
      <c r="AXE21" s="24"/>
      <c r="AXF21" s="24"/>
      <c r="AXG21" s="24"/>
      <c r="AXH21" s="24"/>
      <c r="AXI21" s="24"/>
      <c r="AXJ21" s="24"/>
      <c r="AXK21" s="24"/>
      <c r="AXL21" s="24"/>
      <c r="AXM21" s="24"/>
      <c r="AXN21" s="24"/>
      <c r="AXO21" s="24"/>
      <c r="AXP21" s="24"/>
      <c r="AXQ21" s="24"/>
      <c r="AXR21" s="24"/>
      <c r="AXS21" s="24"/>
      <c r="AXT21" s="24"/>
      <c r="AXU21" s="24"/>
      <c r="AXV21" s="24"/>
      <c r="AXW21" s="24"/>
      <c r="AXX21" s="24"/>
      <c r="AXY21" s="24"/>
      <c r="AXZ21" s="24"/>
      <c r="AYA21" s="24"/>
      <c r="AYB21" s="24"/>
      <c r="AYC21" s="24"/>
      <c r="AYD21" s="24"/>
      <c r="AYE21" s="24"/>
      <c r="AYF21" s="24"/>
      <c r="AYG21" s="24"/>
      <c r="AYH21" s="24"/>
      <c r="AYI21" s="24"/>
      <c r="AYJ21" s="24"/>
      <c r="AYK21" s="24"/>
      <c r="AYL21" s="24"/>
      <c r="AYM21" s="24"/>
      <c r="AYN21" s="24"/>
      <c r="AYO21" s="24"/>
      <c r="AYP21" s="24"/>
      <c r="AYQ21" s="24"/>
      <c r="AYR21" s="24"/>
      <c r="AYS21" s="24"/>
      <c r="AYT21" s="24"/>
      <c r="AYU21" s="24"/>
      <c r="AYV21" s="24"/>
      <c r="AYW21" s="24"/>
      <c r="AYX21" s="24"/>
      <c r="AYY21" s="24"/>
      <c r="AYZ21" s="24"/>
      <c r="AZA21" s="24"/>
      <c r="AZB21" s="24"/>
      <c r="AZC21" s="24"/>
      <c r="AZD21" s="24"/>
      <c r="AZE21" s="24"/>
      <c r="AZF21" s="24"/>
      <c r="AZG21" s="24"/>
      <c r="AZH21" s="24"/>
      <c r="AZI21" s="24"/>
      <c r="AZJ21" s="24"/>
      <c r="AZK21" s="24"/>
      <c r="AZL21" s="24"/>
      <c r="AZM21" s="24"/>
      <c r="AZN21" s="24"/>
      <c r="AZO21" s="24"/>
      <c r="AZP21" s="24"/>
      <c r="AZQ21" s="24"/>
      <c r="AZR21" s="24"/>
      <c r="AZS21" s="24"/>
      <c r="AZT21" s="24"/>
      <c r="AZU21" s="24"/>
      <c r="AZV21" s="24"/>
      <c r="AZW21" s="24"/>
      <c r="AZX21" s="24"/>
      <c r="AZY21" s="24"/>
      <c r="AZZ21" s="24"/>
      <c r="BAA21" s="24"/>
      <c r="BAB21" s="24"/>
      <c r="BAC21" s="24"/>
      <c r="BAD21" s="24"/>
      <c r="BAE21" s="24"/>
      <c r="BAF21" s="24"/>
      <c r="BAG21" s="24"/>
      <c r="BAH21" s="24"/>
      <c r="BAI21" s="24"/>
      <c r="BAJ21" s="24"/>
      <c r="BAK21" s="24"/>
      <c r="BAL21" s="24"/>
      <c r="BAM21" s="24"/>
      <c r="BAN21" s="24"/>
      <c r="BAO21" s="24"/>
      <c r="BAP21" s="24"/>
    </row>
    <row r="22" spans="1:1394" s="19" customFormat="1" x14ac:dyDescent="0.25">
      <c r="A22" s="19" t="str">
        <f>IF(YEAR(G22)=2024,#REF!,"")</f>
        <v/>
      </c>
      <c r="B22" s="19" t="str">
        <f>IF(YEAR(G22)=2025,#REF!,"")</f>
        <v/>
      </c>
      <c r="C22" s="19" t="str">
        <f t="shared" si="0"/>
        <v>Afternoon44938</v>
      </c>
      <c r="D22" s="19" t="str">
        <f>IF('by region'!$C$2="Any","Any",'Turf only'!V22)&amp;M22&amp;IF('by region'!$I$2="Any","Any",N22)&amp;G22</f>
        <v>AnyJumpAny44938</v>
      </c>
      <c r="E22" s="19" t="e">
        <f>IF(I22=#REF!,'Turf only'!G22,"")</f>
        <v>#REF!</v>
      </c>
      <c r="F22" s="19" t="e">
        <f t="shared" si="1"/>
        <v>#REF!</v>
      </c>
      <c r="G22" s="15">
        <v>44938</v>
      </c>
      <c r="H22" s="16" t="s">
        <v>34</v>
      </c>
      <c r="I22" s="16" t="s">
        <v>64</v>
      </c>
      <c r="J22" s="16" t="s">
        <v>9</v>
      </c>
      <c r="K22" s="14" t="s">
        <v>10</v>
      </c>
      <c r="L22" s="14" t="s">
        <v>17</v>
      </c>
      <c r="M22" s="16" t="s">
        <v>12</v>
      </c>
      <c r="N22" s="16" t="s">
        <v>13</v>
      </c>
      <c r="O22" s="16" t="s">
        <v>21</v>
      </c>
      <c r="P22" s="23">
        <f t="shared" si="2"/>
        <v>1</v>
      </c>
      <c r="Q22" s="23" cm="1">
        <f t="array" ref="Q22">SUMPRODUCT(($G$2:$G$2765=G22)*(P22&gt;$P$2:$P$2765))+1</f>
        <v>1</v>
      </c>
      <c r="R22" s="23" t="e">
        <f>(Q22*100000)+#REF!</f>
        <v>#REF!</v>
      </c>
      <c r="S22" s="19" t="e" cm="1">
        <f t="array" ref="S22">SUMPRODUCT(($G$2:$G$2765=G22)*(R22&gt;$R$2:$R$2765))+1</f>
        <v>#REF!</v>
      </c>
      <c r="T22" s="19" t="str">
        <f t="shared" si="3"/>
        <v xml:space="preserve">Bangor-On-Dee </v>
      </c>
      <c r="U22" s="19">
        <v>0</v>
      </c>
      <c r="V22" s="19" t="s">
        <v>17</v>
      </c>
      <c r="W22" s="19">
        <f t="shared" si="4"/>
        <v>2023</v>
      </c>
      <c r="X22" s="24"/>
      <c r="Y22" s="24"/>
      <c r="Z22" s="24"/>
      <c r="AA22" s="24"/>
      <c r="AB22" s="24"/>
      <c r="AC22" s="24"/>
      <c r="AD22" s="24"/>
      <c r="AE22" s="24"/>
      <c r="AF22" s="24"/>
      <c r="AG22" s="24"/>
      <c r="AH22" s="24"/>
      <c r="AI22" s="24"/>
      <c r="AJ22" s="24"/>
      <c r="AK22" s="24"/>
      <c r="AL22" s="24"/>
      <c r="AM22" s="24"/>
      <c r="AN22" s="24"/>
      <c r="AO22" s="24"/>
      <c r="AP22" s="24"/>
      <c r="AQ22" s="24"/>
      <c r="AR22" s="24"/>
      <c r="AS22" s="24"/>
      <c r="AT22" s="24"/>
      <c r="AU22" s="24"/>
      <c r="AV22" s="24"/>
      <c r="AW22" s="24"/>
      <c r="AX22" s="24"/>
      <c r="AY22" s="24"/>
      <c r="AZ22" s="24"/>
      <c r="BA22" s="24"/>
      <c r="BB22" s="24"/>
      <c r="BC22" s="24"/>
      <c r="BD22" s="24"/>
      <c r="BE22" s="24"/>
      <c r="BF22" s="24"/>
      <c r="BG22" s="24"/>
      <c r="BH22" s="24"/>
      <c r="BI22" s="24"/>
      <c r="BJ22" s="24"/>
      <c r="BK22" s="24"/>
      <c r="BL22" s="24"/>
      <c r="BM22" s="24"/>
      <c r="BN22" s="24"/>
      <c r="BO22" s="24"/>
      <c r="BP22" s="24"/>
      <c r="BQ22" s="24"/>
      <c r="BR22" s="24"/>
      <c r="BS22" s="24"/>
      <c r="BT22" s="24"/>
      <c r="BU22" s="24"/>
      <c r="BV22" s="24"/>
      <c r="BW22" s="24"/>
      <c r="BX22" s="24"/>
      <c r="BY22" s="24"/>
      <c r="BZ22" s="24"/>
      <c r="CA22" s="24"/>
      <c r="CB22" s="24"/>
      <c r="CC22" s="24"/>
      <c r="CD22" s="24"/>
      <c r="CE22" s="24"/>
      <c r="CF22" s="24"/>
      <c r="CG22" s="24"/>
      <c r="CH22" s="24"/>
      <c r="CI22" s="24"/>
      <c r="CJ22" s="24"/>
      <c r="CK22" s="24"/>
      <c r="CL22" s="24"/>
      <c r="CM22" s="24"/>
      <c r="CN22" s="24"/>
      <c r="CO22" s="24"/>
      <c r="CP22" s="24"/>
      <c r="CQ22" s="24"/>
      <c r="CR22" s="24"/>
      <c r="CS22" s="24"/>
      <c r="CT22" s="24"/>
      <c r="CU22" s="24"/>
      <c r="CV22" s="24"/>
      <c r="CW22" s="24"/>
      <c r="CX22" s="24"/>
      <c r="CY22" s="24"/>
      <c r="CZ22" s="24"/>
      <c r="DA22" s="24"/>
      <c r="DB22" s="24"/>
      <c r="DC22" s="24"/>
      <c r="DD22" s="24"/>
      <c r="DE22" s="24"/>
      <c r="DF22" s="24"/>
      <c r="DG22" s="24"/>
      <c r="DH22" s="24"/>
      <c r="DI22" s="24"/>
      <c r="DJ22" s="24"/>
      <c r="DK22" s="24"/>
      <c r="DL22" s="24"/>
      <c r="DM22" s="24"/>
      <c r="DN22" s="24"/>
      <c r="DO22" s="24"/>
      <c r="DP22" s="24"/>
      <c r="DQ22" s="24"/>
      <c r="DR22" s="24"/>
      <c r="DS22" s="24"/>
      <c r="DT22" s="24"/>
      <c r="DU22" s="24"/>
      <c r="DV22" s="24"/>
      <c r="DW22" s="24"/>
      <c r="DX22" s="24"/>
      <c r="DY22" s="24"/>
      <c r="DZ22" s="24"/>
      <c r="EA22" s="24"/>
      <c r="EB22" s="24"/>
      <c r="EC22" s="24"/>
      <c r="ED22" s="24"/>
      <c r="EE22" s="24"/>
      <c r="EF22" s="24"/>
      <c r="EG22" s="24"/>
      <c r="EH22" s="24"/>
      <c r="EI22" s="24"/>
      <c r="EJ22" s="24"/>
      <c r="EK22" s="24"/>
      <c r="EL22" s="24"/>
      <c r="EM22" s="24"/>
      <c r="EN22" s="24"/>
      <c r="EO22" s="24"/>
      <c r="EP22" s="24"/>
      <c r="EQ22" s="24"/>
      <c r="ER22" s="24"/>
      <c r="ES22" s="24"/>
      <c r="ET22" s="24"/>
      <c r="EU22" s="24"/>
      <c r="EV22" s="24"/>
      <c r="EW22" s="24"/>
      <c r="EX22" s="24"/>
      <c r="EY22" s="24"/>
      <c r="EZ22" s="24"/>
      <c r="FA22" s="24"/>
      <c r="FB22" s="24"/>
      <c r="FC22" s="24"/>
      <c r="FD22" s="24"/>
      <c r="FE22" s="24"/>
      <c r="FF22" s="24"/>
      <c r="FG22" s="24"/>
      <c r="FH22" s="24"/>
      <c r="FI22" s="24"/>
      <c r="FJ22" s="24"/>
      <c r="FK22" s="24"/>
      <c r="FL22" s="24"/>
      <c r="FM22" s="24"/>
      <c r="FN22" s="24"/>
      <c r="FO22" s="24"/>
      <c r="FP22" s="24"/>
      <c r="FQ22" s="24"/>
      <c r="FR22" s="24"/>
      <c r="FS22" s="24"/>
      <c r="FT22" s="24"/>
      <c r="FU22" s="24"/>
      <c r="FV22" s="24"/>
      <c r="FW22" s="24"/>
      <c r="FX22" s="24"/>
      <c r="FY22" s="24"/>
      <c r="FZ22" s="24"/>
      <c r="GA22" s="24"/>
      <c r="GB22" s="24"/>
      <c r="GC22" s="24"/>
      <c r="GD22" s="24"/>
      <c r="GE22" s="24"/>
      <c r="GF22" s="24"/>
      <c r="GG22" s="24"/>
      <c r="GH22" s="24"/>
      <c r="GI22" s="24"/>
      <c r="GJ22" s="24"/>
      <c r="GK22" s="24"/>
      <c r="GL22" s="24"/>
      <c r="GM22" s="24"/>
      <c r="GN22" s="24"/>
      <c r="GO22" s="24"/>
      <c r="GP22" s="24"/>
      <c r="GQ22" s="24"/>
      <c r="GR22" s="24"/>
      <c r="GS22" s="24"/>
      <c r="GT22" s="24"/>
      <c r="GU22" s="24"/>
      <c r="GV22" s="24"/>
      <c r="GW22" s="24"/>
      <c r="GX22" s="24"/>
      <c r="GY22" s="24"/>
      <c r="GZ22" s="24"/>
      <c r="HA22" s="24"/>
      <c r="HB22" s="24"/>
      <c r="HC22" s="24"/>
      <c r="HD22" s="24"/>
      <c r="HE22" s="24"/>
      <c r="HF22" s="24"/>
      <c r="HG22" s="24"/>
      <c r="HH22" s="24"/>
      <c r="HI22" s="24"/>
      <c r="HJ22" s="24"/>
      <c r="HK22" s="24"/>
      <c r="HL22" s="24"/>
      <c r="HM22" s="24"/>
      <c r="HN22" s="24"/>
      <c r="HO22" s="24"/>
      <c r="HP22" s="24"/>
      <c r="HQ22" s="24"/>
      <c r="HR22" s="24"/>
      <c r="HS22" s="24"/>
      <c r="HT22" s="24"/>
      <c r="HU22" s="24"/>
      <c r="HV22" s="24"/>
      <c r="HW22" s="24"/>
      <c r="HX22" s="24"/>
      <c r="HY22" s="24"/>
      <c r="HZ22" s="24"/>
      <c r="IA22" s="24"/>
      <c r="IB22" s="24"/>
      <c r="IC22" s="24"/>
      <c r="ID22" s="24"/>
      <c r="IE22" s="24"/>
      <c r="IF22" s="24"/>
      <c r="IG22" s="24"/>
      <c r="IH22" s="24"/>
      <c r="II22" s="24"/>
      <c r="IJ22" s="24"/>
      <c r="IK22" s="24"/>
      <c r="IL22" s="24"/>
      <c r="IM22" s="24"/>
      <c r="IN22" s="24"/>
      <c r="IO22" s="24"/>
      <c r="IP22" s="24"/>
      <c r="IQ22" s="24"/>
      <c r="IR22" s="24"/>
      <c r="IS22" s="24"/>
      <c r="IT22" s="24"/>
      <c r="IU22" s="24"/>
      <c r="IV22" s="24"/>
      <c r="IW22" s="24"/>
      <c r="IX22" s="24"/>
      <c r="IY22" s="24"/>
      <c r="IZ22" s="24"/>
      <c r="JA22" s="24"/>
      <c r="JB22" s="24"/>
      <c r="JC22" s="24"/>
      <c r="JD22" s="24"/>
      <c r="JE22" s="24"/>
      <c r="JF22" s="24"/>
      <c r="JG22" s="24"/>
      <c r="JH22" s="24"/>
      <c r="JI22" s="24"/>
      <c r="JJ22" s="24"/>
      <c r="JK22" s="24"/>
      <c r="JL22" s="24"/>
      <c r="JM22" s="24"/>
      <c r="JN22" s="24"/>
      <c r="JO22" s="24"/>
      <c r="JP22" s="24"/>
      <c r="JQ22" s="24"/>
      <c r="JR22" s="24"/>
      <c r="JS22" s="24"/>
      <c r="JT22" s="24"/>
      <c r="JU22" s="24"/>
      <c r="JV22" s="24"/>
      <c r="JW22" s="24"/>
      <c r="JX22" s="24"/>
      <c r="JY22" s="24"/>
      <c r="JZ22" s="24"/>
      <c r="KA22" s="24"/>
      <c r="KB22" s="24"/>
      <c r="KC22" s="24"/>
      <c r="KD22" s="24"/>
      <c r="KE22" s="24"/>
      <c r="KF22" s="24"/>
      <c r="KG22" s="24"/>
      <c r="KH22" s="24"/>
      <c r="KI22" s="24"/>
      <c r="KJ22" s="24"/>
      <c r="KK22" s="24"/>
      <c r="KL22" s="24"/>
      <c r="KM22" s="24"/>
      <c r="KN22" s="24"/>
      <c r="KO22" s="24"/>
      <c r="KP22" s="24"/>
      <c r="KQ22" s="24"/>
      <c r="KR22" s="24"/>
      <c r="KS22" s="24"/>
      <c r="KT22" s="24"/>
      <c r="KU22" s="24"/>
      <c r="KV22" s="24"/>
      <c r="KW22" s="24"/>
      <c r="KX22" s="24"/>
      <c r="KY22" s="24"/>
      <c r="KZ22" s="24"/>
      <c r="LA22" s="24"/>
      <c r="LB22" s="24"/>
      <c r="LC22" s="24"/>
      <c r="LD22" s="24"/>
      <c r="LE22" s="24"/>
      <c r="LF22" s="24"/>
      <c r="LG22" s="24"/>
      <c r="LH22" s="24"/>
      <c r="LI22" s="24"/>
      <c r="LJ22" s="24"/>
      <c r="LK22" s="24"/>
      <c r="LL22" s="24"/>
      <c r="LM22" s="24"/>
      <c r="LN22" s="24"/>
      <c r="LO22" s="24"/>
      <c r="LP22" s="24"/>
      <c r="LQ22" s="24"/>
      <c r="LR22" s="24"/>
      <c r="LS22" s="24"/>
      <c r="LT22" s="24"/>
      <c r="LU22" s="24"/>
      <c r="LV22" s="24"/>
      <c r="LW22" s="24"/>
      <c r="LX22" s="24"/>
      <c r="LY22" s="24"/>
      <c r="LZ22" s="24"/>
      <c r="MA22" s="24"/>
      <c r="MB22" s="24"/>
      <c r="MC22" s="24"/>
      <c r="MD22" s="24"/>
      <c r="ME22" s="24"/>
      <c r="MF22" s="24"/>
      <c r="MG22" s="24"/>
      <c r="MH22" s="24"/>
      <c r="MI22" s="24"/>
      <c r="MJ22" s="24"/>
      <c r="MK22" s="24"/>
      <c r="ML22" s="24"/>
      <c r="MM22" s="24"/>
      <c r="MN22" s="24"/>
      <c r="MO22" s="24"/>
      <c r="MP22" s="24"/>
      <c r="MQ22" s="24"/>
      <c r="MR22" s="24"/>
      <c r="MS22" s="24"/>
      <c r="MT22" s="24"/>
      <c r="MU22" s="24"/>
      <c r="MV22" s="24"/>
      <c r="MW22" s="24"/>
      <c r="MX22" s="24"/>
      <c r="MY22" s="24"/>
      <c r="MZ22" s="24"/>
      <c r="NA22" s="24"/>
      <c r="NB22" s="24"/>
      <c r="NC22" s="24"/>
      <c r="ND22" s="24"/>
      <c r="NE22" s="24"/>
      <c r="NF22" s="24"/>
      <c r="NG22" s="24"/>
      <c r="NH22" s="24"/>
      <c r="NI22" s="24"/>
      <c r="NJ22" s="24"/>
      <c r="NK22" s="24"/>
      <c r="NL22" s="24"/>
      <c r="NM22" s="24"/>
      <c r="NN22" s="24"/>
      <c r="NO22" s="24"/>
      <c r="NP22" s="24"/>
      <c r="NQ22" s="24"/>
      <c r="NR22" s="24"/>
      <c r="NS22" s="24"/>
      <c r="NT22" s="24"/>
      <c r="NU22" s="24"/>
      <c r="NV22" s="24"/>
      <c r="NW22" s="24"/>
      <c r="NX22" s="24"/>
      <c r="NY22" s="24"/>
      <c r="NZ22" s="24"/>
      <c r="OA22" s="24"/>
      <c r="OB22" s="24"/>
      <c r="OC22" s="24"/>
      <c r="OD22" s="24"/>
      <c r="OE22" s="24"/>
      <c r="OF22" s="24"/>
      <c r="OG22" s="24"/>
      <c r="OH22" s="24"/>
      <c r="OI22" s="24"/>
      <c r="OJ22" s="24"/>
      <c r="OK22" s="24"/>
      <c r="OL22" s="24"/>
      <c r="OM22" s="24"/>
      <c r="ON22" s="24"/>
      <c r="OO22" s="24"/>
      <c r="OP22" s="24"/>
      <c r="OQ22" s="24"/>
      <c r="OR22" s="24"/>
      <c r="OS22" s="24"/>
      <c r="OT22" s="24"/>
      <c r="OU22" s="24"/>
      <c r="OV22" s="24"/>
      <c r="OW22" s="24"/>
      <c r="OX22" s="24"/>
      <c r="OY22" s="24"/>
      <c r="OZ22" s="24"/>
      <c r="PA22" s="24"/>
      <c r="PB22" s="24"/>
      <c r="PC22" s="24"/>
      <c r="PD22" s="24"/>
      <c r="PE22" s="24"/>
      <c r="PF22" s="24"/>
      <c r="PG22" s="24"/>
      <c r="PH22" s="24"/>
      <c r="PI22" s="24"/>
      <c r="PJ22" s="24"/>
      <c r="PK22" s="24"/>
      <c r="PL22" s="24"/>
      <c r="PM22" s="24"/>
      <c r="PN22" s="24"/>
      <c r="PO22" s="24"/>
      <c r="PP22" s="24"/>
      <c r="PQ22" s="24"/>
      <c r="PR22" s="24"/>
      <c r="PS22" s="24"/>
      <c r="PT22" s="24"/>
      <c r="PU22" s="24"/>
      <c r="PV22" s="24"/>
      <c r="PW22" s="24"/>
      <c r="PX22" s="24"/>
      <c r="PY22" s="24"/>
      <c r="PZ22" s="24"/>
      <c r="QA22" s="24"/>
      <c r="QB22" s="24"/>
      <c r="QC22" s="24"/>
      <c r="QD22" s="24"/>
      <c r="QE22" s="24"/>
      <c r="QF22" s="24"/>
      <c r="QG22" s="24"/>
      <c r="QH22" s="24"/>
      <c r="QI22" s="24"/>
      <c r="QJ22" s="24"/>
      <c r="QK22" s="24"/>
      <c r="QL22" s="24"/>
      <c r="QM22" s="24"/>
      <c r="QN22" s="24"/>
      <c r="QO22" s="24"/>
      <c r="QP22" s="24"/>
      <c r="QQ22" s="24"/>
      <c r="QR22" s="24"/>
      <c r="QS22" s="24"/>
      <c r="QT22" s="24"/>
      <c r="QU22" s="24"/>
      <c r="QV22" s="24"/>
      <c r="QW22" s="24"/>
      <c r="QX22" s="24"/>
      <c r="QY22" s="24"/>
      <c r="QZ22" s="24"/>
      <c r="RA22" s="24"/>
      <c r="RB22" s="24"/>
      <c r="RC22" s="24"/>
      <c r="RD22" s="24"/>
      <c r="RE22" s="24"/>
      <c r="RF22" s="24"/>
      <c r="RG22" s="24"/>
      <c r="RH22" s="24"/>
      <c r="RI22" s="24"/>
      <c r="RJ22" s="24"/>
      <c r="RK22" s="24"/>
      <c r="RL22" s="24"/>
      <c r="RM22" s="24"/>
      <c r="RN22" s="24"/>
      <c r="RO22" s="24"/>
      <c r="RP22" s="24"/>
      <c r="RQ22" s="24"/>
      <c r="RR22" s="24"/>
      <c r="RS22" s="24"/>
      <c r="RT22" s="24"/>
      <c r="RU22" s="24"/>
      <c r="RV22" s="24"/>
      <c r="RW22" s="24"/>
      <c r="RX22" s="24"/>
      <c r="RY22" s="24"/>
      <c r="RZ22" s="24"/>
      <c r="SA22" s="24"/>
      <c r="SB22" s="24"/>
      <c r="SC22" s="24"/>
      <c r="SD22" s="24"/>
      <c r="SE22" s="24"/>
      <c r="SF22" s="24"/>
      <c r="SG22" s="24"/>
      <c r="SH22" s="24"/>
      <c r="SI22" s="24"/>
      <c r="SJ22" s="24"/>
      <c r="SK22" s="24"/>
      <c r="SL22" s="24"/>
      <c r="SM22" s="24"/>
      <c r="SN22" s="24"/>
      <c r="SO22" s="24"/>
      <c r="SP22" s="24"/>
      <c r="SQ22" s="24"/>
      <c r="SR22" s="24"/>
      <c r="SS22" s="24"/>
      <c r="ST22" s="24"/>
      <c r="SU22" s="24"/>
      <c r="SV22" s="24"/>
      <c r="SW22" s="24"/>
      <c r="SX22" s="24"/>
      <c r="SY22" s="24"/>
      <c r="SZ22" s="24"/>
      <c r="TA22" s="24"/>
      <c r="TB22" s="24"/>
      <c r="TC22" s="24"/>
      <c r="TD22" s="24"/>
      <c r="TE22" s="24"/>
      <c r="TF22" s="24"/>
      <c r="TG22" s="24"/>
      <c r="TH22" s="24"/>
      <c r="TI22" s="24"/>
      <c r="TJ22" s="24"/>
      <c r="TK22" s="24"/>
      <c r="TL22" s="24"/>
      <c r="TM22" s="24"/>
      <c r="TN22" s="24"/>
      <c r="TO22" s="24"/>
      <c r="TP22" s="24"/>
      <c r="TQ22" s="24"/>
      <c r="TR22" s="24"/>
      <c r="TS22" s="24"/>
      <c r="TT22" s="24"/>
      <c r="TU22" s="24"/>
      <c r="TV22" s="24"/>
      <c r="TW22" s="24"/>
      <c r="TX22" s="24"/>
      <c r="TY22" s="24"/>
      <c r="TZ22" s="24"/>
      <c r="UA22" s="24"/>
      <c r="UB22" s="24"/>
      <c r="UC22" s="24"/>
      <c r="UD22" s="24"/>
      <c r="UE22" s="24"/>
      <c r="UF22" s="24"/>
      <c r="UG22" s="24"/>
      <c r="UH22" s="24"/>
      <c r="UI22" s="24"/>
      <c r="UJ22" s="24"/>
      <c r="UK22" s="24"/>
      <c r="UL22" s="24"/>
      <c r="UM22" s="24"/>
      <c r="UN22" s="24"/>
      <c r="UO22" s="24"/>
      <c r="UP22" s="24"/>
      <c r="UQ22" s="24"/>
      <c r="UR22" s="24"/>
      <c r="US22" s="24"/>
      <c r="UT22" s="24"/>
      <c r="UU22" s="24"/>
      <c r="UV22" s="24"/>
      <c r="UW22" s="24"/>
      <c r="UX22" s="24"/>
      <c r="UY22" s="24"/>
      <c r="UZ22" s="24"/>
      <c r="VA22" s="24"/>
      <c r="VB22" s="24"/>
      <c r="VC22" s="24"/>
      <c r="VD22" s="24"/>
      <c r="VE22" s="24"/>
      <c r="VF22" s="24"/>
      <c r="VG22" s="24"/>
      <c r="VH22" s="24"/>
      <c r="VI22" s="24"/>
      <c r="VJ22" s="24"/>
      <c r="VK22" s="24"/>
      <c r="VL22" s="24"/>
      <c r="VM22" s="24"/>
      <c r="VN22" s="24"/>
      <c r="VO22" s="24"/>
      <c r="VP22" s="24"/>
      <c r="VQ22" s="24"/>
      <c r="VR22" s="24"/>
      <c r="VS22" s="24"/>
      <c r="VT22" s="24"/>
      <c r="VU22" s="24"/>
      <c r="VV22" s="24"/>
      <c r="VW22" s="24"/>
      <c r="VX22" s="24"/>
      <c r="VY22" s="24"/>
      <c r="VZ22" s="24"/>
      <c r="WA22" s="24"/>
      <c r="WB22" s="24"/>
      <c r="WC22" s="24"/>
      <c r="WD22" s="24"/>
      <c r="WE22" s="24"/>
      <c r="WF22" s="24"/>
      <c r="WG22" s="24"/>
      <c r="WH22" s="24"/>
      <c r="WI22" s="24"/>
      <c r="WJ22" s="24"/>
      <c r="WK22" s="24"/>
      <c r="WL22" s="24"/>
      <c r="WM22" s="24"/>
      <c r="WN22" s="24"/>
      <c r="WO22" s="24"/>
      <c r="WP22" s="24"/>
      <c r="WQ22" s="24"/>
      <c r="WR22" s="24"/>
      <c r="WS22" s="24"/>
      <c r="WT22" s="24"/>
      <c r="WU22" s="24"/>
      <c r="WV22" s="24"/>
      <c r="WW22" s="24"/>
      <c r="WX22" s="24"/>
      <c r="WY22" s="24"/>
      <c r="WZ22" s="24"/>
      <c r="XA22" s="24"/>
      <c r="XB22" s="24"/>
      <c r="XC22" s="24"/>
      <c r="XD22" s="24"/>
      <c r="XE22" s="24"/>
      <c r="XF22" s="24"/>
      <c r="XG22" s="24"/>
      <c r="XH22" s="24"/>
      <c r="XI22" s="24"/>
      <c r="XJ22" s="24"/>
      <c r="XK22" s="24"/>
      <c r="XL22" s="24"/>
      <c r="XM22" s="24"/>
      <c r="XN22" s="24"/>
      <c r="XO22" s="24"/>
      <c r="XP22" s="24"/>
      <c r="XQ22" s="24"/>
      <c r="XR22" s="24"/>
      <c r="XS22" s="24"/>
      <c r="XT22" s="24"/>
      <c r="XU22" s="24"/>
      <c r="XV22" s="24"/>
      <c r="XW22" s="24"/>
      <c r="XX22" s="24"/>
      <c r="XY22" s="24"/>
      <c r="XZ22" s="24"/>
      <c r="YA22" s="24"/>
      <c r="YB22" s="24"/>
      <c r="YC22" s="24"/>
      <c r="YD22" s="24"/>
      <c r="YE22" s="24"/>
      <c r="YF22" s="24"/>
      <c r="YG22" s="24"/>
      <c r="YH22" s="24"/>
      <c r="YI22" s="24"/>
      <c r="YJ22" s="24"/>
      <c r="YK22" s="24"/>
      <c r="YL22" s="24"/>
      <c r="YM22" s="24"/>
      <c r="YN22" s="24"/>
      <c r="YO22" s="24"/>
      <c r="YP22" s="24"/>
      <c r="YQ22" s="24"/>
      <c r="YR22" s="24"/>
      <c r="YS22" s="24"/>
      <c r="YT22" s="24"/>
      <c r="YU22" s="24"/>
      <c r="YV22" s="24"/>
      <c r="YW22" s="24"/>
      <c r="YX22" s="24"/>
      <c r="YY22" s="24"/>
      <c r="YZ22" s="24"/>
      <c r="ZA22" s="24"/>
      <c r="ZB22" s="24"/>
      <c r="ZC22" s="24"/>
      <c r="ZD22" s="24"/>
      <c r="ZE22" s="24"/>
      <c r="ZF22" s="24"/>
      <c r="ZG22" s="24"/>
      <c r="ZH22" s="24"/>
      <c r="ZI22" s="24"/>
      <c r="ZJ22" s="24"/>
      <c r="ZK22" s="24"/>
      <c r="ZL22" s="24"/>
      <c r="ZM22" s="24"/>
      <c r="ZN22" s="24"/>
      <c r="ZO22" s="24"/>
      <c r="ZP22" s="24"/>
      <c r="ZQ22" s="24"/>
      <c r="ZR22" s="24"/>
      <c r="ZS22" s="24"/>
      <c r="ZT22" s="24"/>
      <c r="ZU22" s="24"/>
      <c r="ZV22" s="24"/>
      <c r="ZW22" s="24"/>
      <c r="ZX22" s="24"/>
      <c r="ZY22" s="24"/>
      <c r="ZZ22" s="24"/>
      <c r="AAA22" s="24"/>
      <c r="AAB22" s="24"/>
      <c r="AAC22" s="24"/>
      <c r="AAD22" s="24"/>
      <c r="AAE22" s="24"/>
      <c r="AAF22" s="24"/>
      <c r="AAG22" s="24"/>
      <c r="AAH22" s="24"/>
      <c r="AAI22" s="24"/>
      <c r="AAJ22" s="24"/>
      <c r="AAK22" s="24"/>
      <c r="AAL22" s="24"/>
      <c r="AAM22" s="24"/>
      <c r="AAN22" s="24"/>
      <c r="AAO22" s="24"/>
      <c r="AAP22" s="24"/>
      <c r="AAQ22" s="24"/>
      <c r="AAR22" s="24"/>
      <c r="AAS22" s="24"/>
      <c r="AAT22" s="24"/>
      <c r="AAU22" s="24"/>
      <c r="AAV22" s="24"/>
      <c r="AAW22" s="24"/>
      <c r="AAX22" s="24"/>
      <c r="AAY22" s="24"/>
      <c r="AAZ22" s="24"/>
      <c r="ABA22" s="24"/>
      <c r="ABB22" s="24"/>
      <c r="ABC22" s="24"/>
      <c r="ABD22" s="24"/>
      <c r="ABE22" s="24"/>
      <c r="ABF22" s="24"/>
      <c r="ABG22" s="24"/>
      <c r="ABH22" s="24"/>
      <c r="ABI22" s="24"/>
      <c r="ABJ22" s="24"/>
      <c r="ABK22" s="24"/>
      <c r="ABL22" s="24"/>
      <c r="ABM22" s="24"/>
      <c r="ABN22" s="24"/>
      <c r="ABO22" s="24"/>
      <c r="ABP22" s="24"/>
      <c r="ABQ22" s="24"/>
      <c r="ABR22" s="24"/>
      <c r="ABS22" s="24"/>
      <c r="ABT22" s="24"/>
      <c r="ABU22" s="24"/>
      <c r="ABV22" s="24"/>
      <c r="ABW22" s="24"/>
      <c r="ABX22" s="24"/>
      <c r="ABY22" s="24"/>
      <c r="ABZ22" s="24"/>
      <c r="ACA22" s="24"/>
      <c r="ACB22" s="24"/>
      <c r="ACC22" s="24"/>
      <c r="ACD22" s="24"/>
      <c r="ACE22" s="24"/>
      <c r="ACF22" s="24"/>
      <c r="ACG22" s="24"/>
      <c r="ACH22" s="24"/>
      <c r="ACI22" s="24"/>
      <c r="ACJ22" s="24"/>
      <c r="ACK22" s="24"/>
      <c r="ACL22" s="24"/>
      <c r="ACM22" s="24"/>
      <c r="ACN22" s="24"/>
      <c r="ACO22" s="24"/>
      <c r="ACP22" s="24"/>
      <c r="ACQ22" s="24"/>
      <c r="ACR22" s="24"/>
      <c r="ACS22" s="24"/>
      <c r="ACT22" s="24"/>
      <c r="ACU22" s="24"/>
      <c r="ACV22" s="24"/>
      <c r="ACW22" s="24"/>
      <c r="ACX22" s="24"/>
      <c r="ACY22" s="24"/>
      <c r="ACZ22" s="24"/>
      <c r="ADA22" s="24"/>
      <c r="ADB22" s="24"/>
      <c r="ADC22" s="24"/>
      <c r="ADD22" s="24"/>
      <c r="ADE22" s="24"/>
      <c r="ADF22" s="24"/>
      <c r="ADG22" s="24"/>
      <c r="ADH22" s="24"/>
      <c r="ADI22" s="24"/>
      <c r="ADJ22" s="24"/>
      <c r="ADK22" s="24"/>
      <c r="ADL22" s="24"/>
      <c r="ADM22" s="24"/>
      <c r="ADN22" s="24"/>
      <c r="ADO22" s="24"/>
      <c r="ADP22" s="24"/>
      <c r="ADQ22" s="24"/>
      <c r="ADR22" s="24"/>
      <c r="ADS22" s="24"/>
      <c r="ADT22" s="24"/>
      <c r="ADU22" s="24"/>
      <c r="ADV22" s="24"/>
      <c r="ADW22" s="24"/>
      <c r="ADX22" s="24"/>
      <c r="ADY22" s="24"/>
      <c r="ADZ22" s="24"/>
      <c r="AEA22" s="24"/>
      <c r="AEB22" s="24"/>
      <c r="AEC22" s="24"/>
      <c r="AED22" s="24"/>
      <c r="AEE22" s="24"/>
      <c r="AEF22" s="24"/>
      <c r="AEG22" s="24"/>
      <c r="AEH22" s="24"/>
      <c r="AEI22" s="24"/>
      <c r="AEJ22" s="24"/>
      <c r="AEK22" s="24"/>
      <c r="AEL22" s="24"/>
      <c r="AEM22" s="24"/>
      <c r="AEN22" s="24"/>
      <c r="AEO22" s="24"/>
      <c r="AEP22" s="24"/>
      <c r="AEQ22" s="24"/>
      <c r="AER22" s="24"/>
      <c r="AES22" s="24"/>
      <c r="AET22" s="24"/>
      <c r="AEU22" s="24"/>
      <c r="AEV22" s="24"/>
      <c r="AEW22" s="24"/>
      <c r="AEX22" s="24"/>
      <c r="AEY22" s="24"/>
      <c r="AEZ22" s="24"/>
      <c r="AFA22" s="24"/>
      <c r="AFB22" s="24"/>
      <c r="AFC22" s="24"/>
      <c r="AFD22" s="24"/>
      <c r="AFE22" s="24"/>
      <c r="AFF22" s="24"/>
      <c r="AFG22" s="24"/>
      <c r="AFH22" s="24"/>
      <c r="AFI22" s="24"/>
      <c r="AFJ22" s="24"/>
      <c r="AFK22" s="24"/>
      <c r="AFL22" s="24"/>
      <c r="AFM22" s="24"/>
      <c r="AFN22" s="24"/>
      <c r="AFO22" s="24"/>
      <c r="AFP22" s="24"/>
      <c r="AFQ22" s="24"/>
      <c r="AFR22" s="24"/>
      <c r="AFS22" s="24"/>
      <c r="AFT22" s="24"/>
      <c r="AFU22" s="24"/>
      <c r="AFV22" s="24"/>
      <c r="AFW22" s="24"/>
      <c r="AFX22" s="24"/>
      <c r="AFY22" s="24"/>
      <c r="AFZ22" s="24"/>
      <c r="AGA22" s="24"/>
      <c r="AGB22" s="24"/>
      <c r="AGC22" s="24"/>
      <c r="AGD22" s="24"/>
      <c r="AGE22" s="24"/>
      <c r="AGF22" s="24"/>
      <c r="AGG22" s="24"/>
      <c r="AGH22" s="24"/>
      <c r="AGI22" s="24"/>
      <c r="AGJ22" s="24"/>
      <c r="AGK22" s="24"/>
      <c r="AGL22" s="24"/>
      <c r="AGM22" s="24"/>
      <c r="AGN22" s="24"/>
      <c r="AGO22" s="24"/>
      <c r="AGP22" s="24"/>
      <c r="AGQ22" s="24"/>
      <c r="AGR22" s="24"/>
      <c r="AGS22" s="24"/>
      <c r="AGT22" s="24"/>
      <c r="AGU22" s="24"/>
      <c r="AGV22" s="24"/>
      <c r="AGW22" s="24"/>
      <c r="AGX22" s="24"/>
      <c r="AGY22" s="24"/>
      <c r="AGZ22" s="24"/>
      <c r="AHA22" s="24"/>
      <c r="AHB22" s="24"/>
      <c r="AHC22" s="24"/>
      <c r="AHD22" s="24"/>
      <c r="AHE22" s="24"/>
      <c r="AHF22" s="24"/>
      <c r="AHG22" s="24"/>
      <c r="AHH22" s="24"/>
      <c r="AHI22" s="24"/>
      <c r="AHJ22" s="24"/>
      <c r="AHK22" s="24"/>
      <c r="AHL22" s="24"/>
      <c r="AHM22" s="24"/>
      <c r="AHN22" s="24"/>
      <c r="AHO22" s="24"/>
      <c r="AHP22" s="24"/>
      <c r="AHQ22" s="24"/>
      <c r="AHR22" s="24"/>
      <c r="AHS22" s="24"/>
      <c r="AHT22" s="24"/>
      <c r="AHU22" s="24"/>
      <c r="AHV22" s="24"/>
      <c r="AHW22" s="24"/>
      <c r="AHX22" s="24"/>
      <c r="AHY22" s="24"/>
      <c r="AHZ22" s="24"/>
      <c r="AIA22" s="24"/>
      <c r="AIB22" s="24"/>
      <c r="AIC22" s="24"/>
      <c r="AID22" s="24"/>
      <c r="AIE22" s="24"/>
      <c r="AIF22" s="24"/>
      <c r="AIG22" s="24"/>
      <c r="AIH22" s="24"/>
      <c r="AII22" s="24"/>
      <c r="AIJ22" s="24"/>
      <c r="AIK22" s="24"/>
      <c r="AIL22" s="24"/>
      <c r="AIM22" s="24"/>
      <c r="AIN22" s="24"/>
      <c r="AIO22" s="24"/>
      <c r="AIP22" s="24"/>
      <c r="AIQ22" s="24"/>
      <c r="AIR22" s="24"/>
      <c r="AIS22" s="24"/>
      <c r="AIT22" s="24"/>
      <c r="AIU22" s="24"/>
      <c r="AIV22" s="24"/>
      <c r="AIW22" s="24"/>
      <c r="AIX22" s="24"/>
      <c r="AIY22" s="24"/>
      <c r="AIZ22" s="24"/>
      <c r="AJA22" s="24"/>
      <c r="AJB22" s="24"/>
      <c r="AJC22" s="24"/>
      <c r="AJD22" s="24"/>
      <c r="AJE22" s="24"/>
      <c r="AJF22" s="24"/>
      <c r="AJG22" s="24"/>
      <c r="AJH22" s="24"/>
      <c r="AJI22" s="24"/>
      <c r="AJJ22" s="24"/>
      <c r="AJK22" s="24"/>
      <c r="AJL22" s="24"/>
      <c r="AJM22" s="24"/>
      <c r="AJN22" s="24"/>
      <c r="AJO22" s="24"/>
      <c r="AJP22" s="24"/>
      <c r="AJQ22" s="24"/>
      <c r="AJR22" s="24"/>
      <c r="AJS22" s="24"/>
      <c r="AJT22" s="24"/>
      <c r="AJU22" s="24"/>
      <c r="AJV22" s="24"/>
      <c r="AJW22" s="24"/>
      <c r="AJX22" s="24"/>
      <c r="AJY22" s="24"/>
      <c r="AJZ22" s="24"/>
      <c r="AKA22" s="24"/>
      <c r="AKB22" s="24"/>
      <c r="AKC22" s="24"/>
      <c r="AKD22" s="24"/>
      <c r="AKE22" s="24"/>
      <c r="AKF22" s="24"/>
      <c r="AKG22" s="24"/>
      <c r="AKH22" s="24"/>
      <c r="AKI22" s="24"/>
      <c r="AKJ22" s="24"/>
      <c r="AKK22" s="24"/>
      <c r="AKL22" s="24"/>
      <c r="AKM22" s="24"/>
      <c r="AKN22" s="24"/>
      <c r="AKO22" s="24"/>
      <c r="AKP22" s="24"/>
      <c r="AKQ22" s="24"/>
      <c r="AKR22" s="24"/>
      <c r="AKS22" s="24"/>
      <c r="AKT22" s="24"/>
      <c r="AKU22" s="24"/>
      <c r="AKV22" s="24"/>
      <c r="AKW22" s="24"/>
      <c r="AKX22" s="24"/>
      <c r="AKY22" s="24"/>
      <c r="AKZ22" s="24"/>
      <c r="ALA22" s="24"/>
      <c r="ALB22" s="24"/>
      <c r="ALC22" s="24"/>
      <c r="ALD22" s="24"/>
      <c r="ALE22" s="24"/>
      <c r="ALF22" s="24"/>
      <c r="ALG22" s="24"/>
      <c r="ALH22" s="24"/>
      <c r="ALI22" s="24"/>
      <c r="ALJ22" s="24"/>
      <c r="ALK22" s="24"/>
      <c r="ALL22" s="24"/>
      <c r="ALM22" s="24"/>
      <c r="ALN22" s="24"/>
      <c r="ALO22" s="24"/>
      <c r="ALP22" s="24"/>
      <c r="ALQ22" s="24"/>
      <c r="ALR22" s="24"/>
      <c r="ALS22" s="24"/>
      <c r="ALT22" s="24"/>
      <c r="ALU22" s="24"/>
      <c r="ALV22" s="24"/>
      <c r="ALW22" s="24"/>
      <c r="ALX22" s="24"/>
      <c r="ALY22" s="24"/>
      <c r="ALZ22" s="24"/>
      <c r="AMA22" s="24"/>
      <c r="AMB22" s="24"/>
      <c r="AMC22" s="24"/>
      <c r="AMD22" s="24"/>
      <c r="AME22" s="24"/>
      <c r="AMF22" s="24"/>
      <c r="AMG22" s="24"/>
      <c r="AMH22" s="24"/>
      <c r="AMI22" s="24"/>
      <c r="AMJ22" s="24"/>
      <c r="AMK22" s="24"/>
      <c r="AML22" s="24"/>
      <c r="AMM22" s="24"/>
      <c r="AMN22" s="24"/>
      <c r="AMO22" s="24"/>
      <c r="AMP22" s="24"/>
      <c r="AMQ22" s="24"/>
      <c r="AMR22" s="24"/>
      <c r="AMS22" s="24"/>
      <c r="AMT22" s="24"/>
      <c r="AMU22" s="24"/>
      <c r="AMV22" s="24"/>
      <c r="AMW22" s="24"/>
      <c r="AMX22" s="24"/>
      <c r="AMY22" s="24"/>
      <c r="AMZ22" s="24"/>
      <c r="ANA22" s="24"/>
      <c r="ANB22" s="24"/>
      <c r="ANC22" s="24"/>
      <c r="AND22" s="24"/>
      <c r="ANE22" s="24"/>
      <c r="ANF22" s="24"/>
      <c r="ANG22" s="24"/>
      <c r="ANH22" s="24"/>
      <c r="ANI22" s="24"/>
      <c r="ANJ22" s="24"/>
      <c r="ANK22" s="24"/>
      <c r="ANL22" s="24"/>
      <c r="ANM22" s="24"/>
      <c r="ANN22" s="24"/>
      <c r="ANO22" s="24"/>
      <c r="ANP22" s="24"/>
      <c r="ANQ22" s="24"/>
      <c r="ANR22" s="24"/>
      <c r="ANS22" s="24"/>
      <c r="ANT22" s="24"/>
      <c r="ANU22" s="24"/>
      <c r="ANV22" s="24"/>
      <c r="ANW22" s="24"/>
      <c r="ANX22" s="24"/>
      <c r="ANY22" s="24"/>
      <c r="ANZ22" s="24"/>
      <c r="AOA22" s="24"/>
      <c r="AOB22" s="24"/>
      <c r="AOC22" s="24"/>
      <c r="AOD22" s="24"/>
      <c r="AOE22" s="24"/>
      <c r="AOF22" s="24"/>
      <c r="AOG22" s="24"/>
      <c r="AOH22" s="24"/>
      <c r="AOI22" s="24"/>
      <c r="AOJ22" s="24"/>
      <c r="AOK22" s="24"/>
      <c r="AOL22" s="24"/>
      <c r="AOM22" s="24"/>
      <c r="AON22" s="24"/>
      <c r="AOO22" s="24"/>
      <c r="AOP22" s="24"/>
      <c r="AOQ22" s="24"/>
      <c r="AOR22" s="24"/>
      <c r="AOS22" s="24"/>
      <c r="AOT22" s="24"/>
      <c r="AOU22" s="24"/>
      <c r="AOV22" s="24"/>
      <c r="AOW22" s="24"/>
      <c r="AOX22" s="24"/>
      <c r="AOY22" s="24"/>
      <c r="AOZ22" s="24"/>
      <c r="APA22" s="24"/>
      <c r="APB22" s="24"/>
      <c r="APC22" s="24"/>
      <c r="APD22" s="24"/>
      <c r="APE22" s="24"/>
      <c r="APF22" s="24"/>
      <c r="APG22" s="24"/>
      <c r="APH22" s="24"/>
      <c r="API22" s="24"/>
      <c r="APJ22" s="24"/>
      <c r="APK22" s="24"/>
      <c r="APL22" s="24"/>
      <c r="APM22" s="24"/>
      <c r="APN22" s="24"/>
      <c r="APO22" s="24"/>
      <c r="APP22" s="24"/>
      <c r="APQ22" s="24"/>
      <c r="APR22" s="24"/>
      <c r="APS22" s="24"/>
      <c r="APT22" s="24"/>
      <c r="APU22" s="24"/>
      <c r="APV22" s="24"/>
      <c r="APW22" s="24"/>
      <c r="APX22" s="24"/>
      <c r="APY22" s="24"/>
      <c r="APZ22" s="24"/>
      <c r="AQA22" s="24"/>
      <c r="AQB22" s="24"/>
      <c r="AQC22" s="24"/>
      <c r="AQD22" s="24"/>
      <c r="AQE22" s="24"/>
      <c r="AQF22" s="24"/>
      <c r="AQG22" s="24"/>
      <c r="AQH22" s="24"/>
      <c r="AQI22" s="24"/>
      <c r="AQJ22" s="24"/>
      <c r="AQK22" s="24"/>
      <c r="AQL22" s="24"/>
      <c r="AQM22" s="24"/>
      <c r="AQN22" s="24"/>
      <c r="AQO22" s="24"/>
      <c r="AQP22" s="24"/>
      <c r="AQQ22" s="24"/>
      <c r="AQR22" s="24"/>
      <c r="AQS22" s="24"/>
      <c r="AQT22" s="24"/>
      <c r="AQU22" s="24"/>
      <c r="AQV22" s="24"/>
      <c r="AQW22" s="24"/>
      <c r="AQX22" s="24"/>
      <c r="AQY22" s="24"/>
      <c r="AQZ22" s="24"/>
      <c r="ARA22" s="24"/>
      <c r="ARB22" s="24"/>
      <c r="ARC22" s="24"/>
      <c r="ARD22" s="24"/>
      <c r="ARE22" s="24"/>
      <c r="ARF22" s="24"/>
      <c r="ARG22" s="24"/>
      <c r="ARH22" s="24"/>
      <c r="ARI22" s="24"/>
      <c r="ARJ22" s="24"/>
      <c r="ARK22" s="24"/>
      <c r="ARL22" s="24"/>
      <c r="ARM22" s="24"/>
      <c r="ARN22" s="24"/>
      <c r="ARO22" s="24"/>
      <c r="ARP22" s="24"/>
      <c r="ARQ22" s="24"/>
      <c r="ARR22" s="24"/>
      <c r="ARS22" s="24"/>
      <c r="ART22" s="24"/>
      <c r="ARU22" s="24"/>
      <c r="ARV22" s="24"/>
      <c r="ARW22" s="24"/>
      <c r="ARX22" s="24"/>
      <c r="ARY22" s="24"/>
      <c r="ARZ22" s="24"/>
      <c r="ASA22" s="24"/>
      <c r="ASB22" s="24"/>
      <c r="ASC22" s="24"/>
      <c r="ASD22" s="24"/>
      <c r="ASE22" s="24"/>
      <c r="ASF22" s="24"/>
      <c r="ASG22" s="24"/>
      <c r="ASH22" s="24"/>
      <c r="ASI22" s="24"/>
      <c r="ASJ22" s="24"/>
      <c r="ASK22" s="24"/>
      <c r="ASL22" s="24"/>
      <c r="ASM22" s="24"/>
      <c r="ASN22" s="24"/>
      <c r="ASO22" s="24"/>
      <c r="ASP22" s="24"/>
      <c r="ASQ22" s="24"/>
      <c r="ASR22" s="24"/>
      <c r="ASS22" s="24"/>
      <c r="AST22" s="24"/>
      <c r="ASU22" s="24"/>
      <c r="ASV22" s="24"/>
      <c r="ASW22" s="24"/>
      <c r="ASX22" s="24"/>
      <c r="ASY22" s="24"/>
      <c r="ASZ22" s="24"/>
      <c r="ATA22" s="24"/>
      <c r="ATB22" s="24"/>
      <c r="ATC22" s="24"/>
      <c r="ATD22" s="24"/>
      <c r="ATE22" s="24"/>
      <c r="ATF22" s="24"/>
      <c r="ATG22" s="24"/>
      <c r="ATH22" s="24"/>
      <c r="ATI22" s="24"/>
      <c r="ATJ22" s="24"/>
      <c r="ATK22" s="24"/>
      <c r="ATL22" s="24"/>
      <c r="ATM22" s="24"/>
      <c r="ATN22" s="24"/>
      <c r="ATO22" s="24"/>
      <c r="ATP22" s="24"/>
      <c r="ATQ22" s="24"/>
      <c r="ATR22" s="24"/>
      <c r="ATS22" s="24"/>
      <c r="ATT22" s="24"/>
      <c r="ATU22" s="24"/>
      <c r="ATV22" s="24"/>
      <c r="ATW22" s="24"/>
      <c r="ATX22" s="24"/>
      <c r="ATY22" s="24"/>
      <c r="ATZ22" s="24"/>
      <c r="AUA22" s="24"/>
      <c r="AUB22" s="24"/>
      <c r="AUC22" s="24"/>
      <c r="AUD22" s="24"/>
      <c r="AUE22" s="24"/>
      <c r="AUF22" s="24"/>
      <c r="AUG22" s="24"/>
      <c r="AUH22" s="24"/>
      <c r="AUI22" s="24"/>
      <c r="AUJ22" s="24"/>
      <c r="AUK22" s="24"/>
      <c r="AUL22" s="24"/>
      <c r="AUM22" s="24"/>
      <c r="AUN22" s="24"/>
      <c r="AUO22" s="24"/>
      <c r="AUP22" s="24"/>
      <c r="AUQ22" s="24"/>
      <c r="AUR22" s="24"/>
      <c r="AUS22" s="24"/>
      <c r="AUT22" s="24"/>
      <c r="AUU22" s="24"/>
      <c r="AUV22" s="24"/>
      <c r="AUW22" s="24"/>
      <c r="AUX22" s="24"/>
      <c r="AUY22" s="24"/>
      <c r="AUZ22" s="24"/>
      <c r="AVA22" s="24"/>
      <c r="AVB22" s="24"/>
      <c r="AVC22" s="24"/>
      <c r="AVD22" s="24"/>
      <c r="AVE22" s="24"/>
      <c r="AVF22" s="24"/>
      <c r="AVG22" s="24"/>
      <c r="AVH22" s="24"/>
      <c r="AVI22" s="24"/>
      <c r="AVJ22" s="24"/>
      <c r="AVK22" s="24"/>
      <c r="AVL22" s="24"/>
      <c r="AVM22" s="24"/>
      <c r="AVN22" s="24"/>
      <c r="AVO22" s="24"/>
      <c r="AVP22" s="24"/>
      <c r="AVQ22" s="24"/>
      <c r="AVR22" s="24"/>
      <c r="AVS22" s="24"/>
      <c r="AVT22" s="24"/>
      <c r="AVU22" s="24"/>
      <c r="AVV22" s="24"/>
      <c r="AVW22" s="24"/>
      <c r="AVX22" s="24"/>
      <c r="AVY22" s="24"/>
      <c r="AVZ22" s="24"/>
      <c r="AWA22" s="24"/>
      <c r="AWB22" s="24"/>
      <c r="AWC22" s="24"/>
      <c r="AWD22" s="24"/>
      <c r="AWE22" s="24"/>
      <c r="AWF22" s="24"/>
      <c r="AWG22" s="24"/>
      <c r="AWH22" s="24"/>
      <c r="AWI22" s="24"/>
      <c r="AWJ22" s="24"/>
      <c r="AWK22" s="24"/>
      <c r="AWL22" s="24"/>
      <c r="AWM22" s="24"/>
      <c r="AWN22" s="24"/>
      <c r="AWO22" s="24"/>
      <c r="AWP22" s="24"/>
      <c r="AWQ22" s="24"/>
      <c r="AWR22" s="24"/>
      <c r="AWS22" s="24"/>
      <c r="AWT22" s="24"/>
      <c r="AWU22" s="24"/>
      <c r="AWV22" s="24"/>
      <c r="AWW22" s="24"/>
      <c r="AWX22" s="24"/>
      <c r="AWY22" s="24"/>
      <c r="AWZ22" s="24"/>
      <c r="AXA22" s="24"/>
      <c r="AXB22" s="24"/>
      <c r="AXC22" s="24"/>
      <c r="AXD22" s="24"/>
      <c r="AXE22" s="24"/>
      <c r="AXF22" s="24"/>
      <c r="AXG22" s="24"/>
      <c r="AXH22" s="24"/>
      <c r="AXI22" s="24"/>
      <c r="AXJ22" s="24"/>
      <c r="AXK22" s="24"/>
      <c r="AXL22" s="24"/>
      <c r="AXM22" s="24"/>
      <c r="AXN22" s="24"/>
      <c r="AXO22" s="24"/>
      <c r="AXP22" s="24"/>
      <c r="AXQ22" s="24"/>
      <c r="AXR22" s="24"/>
      <c r="AXS22" s="24"/>
      <c r="AXT22" s="24"/>
      <c r="AXU22" s="24"/>
      <c r="AXV22" s="24"/>
      <c r="AXW22" s="24"/>
      <c r="AXX22" s="24"/>
      <c r="AXY22" s="24"/>
      <c r="AXZ22" s="24"/>
      <c r="AYA22" s="24"/>
      <c r="AYB22" s="24"/>
      <c r="AYC22" s="24"/>
      <c r="AYD22" s="24"/>
      <c r="AYE22" s="24"/>
      <c r="AYF22" s="24"/>
      <c r="AYG22" s="24"/>
      <c r="AYH22" s="24"/>
      <c r="AYI22" s="24"/>
      <c r="AYJ22" s="24"/>
      <c r="AYK22" s="24"/>
      <c r="AYL22" s="24"/>
      <c r="AYM22" s="24"/>
      <c r="AYN22" s="24"/>
      <c r="AYO22" s="24"/>
      <c r="AYP22" s="24"/>
      <c r="AYQ22" s="24"/>
      <c r="AYR22" s="24"/>
      <c r="AYS22" s="24"/>
      <c r="AYT22" s="24"/>
      <c r="AYU22" s="24"/>
      <c r="AYV22" s="24"/>
      <c r="AYW22" s="24"/>
      <c r="AYX22" s="24"/>
      <c r="AYY22" s="24"/>
      <c r="AYZ22" s="24"/>
      <c r="AZA22" s="24"/>
      <c r="AZB22" s="24"/>
      <c r="AZC22" s="24"/>
      <c r="AZD22" s="24"/>
      <c r="AZE22" s="24"/>
      <c r="AZF22" s="24"/>
      <c r="AZG22" s="24"/>
      <c r="AZH22" s="24"/>
      <c r="AZI22" s="24"/>
      <c r="AZJ22" s="24"/>
      <c r="AZK22" s="24"/>
      <c r="AZL22" s="24"/>
      <c r="AZM22" s="24"/>
      <c r="AZN22" s="24"/>
      <c r="AZO22" s="24"/>
      <c r="AZP22" s="24"/>
      <c r="AZQ22" s="24"/>
      <c r="AZR22" s="24"/>
      <c r="AZS22" s="24"/>
      <c r="AZT22" s="24"/>
      <c r="AZU22" s="24"/>
      <c r="AZV22" s="24"/>
      <c r="AZW22" s="24"/>
      <c r="AZX22" s="24"/>
      <c r="AZY22" s="24"/>
      <c r="AZZ22" s="24"/>
      <c r="BAA22" s="24"/>
      <c r="BAB22" s="24"/>
      <c r="BAC22" s="24"/>
      <c r="BAD22" s="24"/>
      <c r="BAE22" s="24"/>
      <c r="BAF22" s="24"/>
      <c r="BAG22" s="24"/>
      <c r="BAH22" s="24"/>
      <c r="BAI22" s="24"/>
      <c r="BAJ22" s="24"/>
      <c r="BAK22" s="24"/>
      <c r="BAL22" s="24"/>
      <c r="BAM22" s="24"/>
      <c r="BAN22" s="24"/>
      <c r="BAO22" s="24"/>
      <c r="BAP22" s="24"/>
    </row>
    <row r="23" spans="1:1394" s="19" customFormat="1" x14ac:dyDescent="0.25">
      <c r="A23" s="19" t="str">
        <f>IF(YEAR(G23)=2024,#REF!,"")</f>
        <v/>
      </c>
      <c r="B23" s="19" t="str">
        <f>IF(YEAR(G23)=2025,#REF!,"")</f>
        <v/>
      </c>
      <c r="C23" s="19" t="str">
        <f t="shared" si="0"/>
        <v>Afternoon44938</v>
      </c>
      <c r="D23" s="19" t="str">
        <f>IF('by region'!$C$2="Any","Any",'Turf only'!V23)&amp;M23&amp;IF('by region'!$I$2="Any","Any",N23)&amp;G23</f>
        <v>AnyJumpAny44938</v>
      </c>
      <c r="E23" s="19" t="e">
        <f>IF(I23=#REF!,'Turf only'!G23,"")</f>
        <v>#REF!</v>
      </c>
      <c r="F23" s="19" t="e">
        <f t="shared" si="1"/>
        <v>#REF!</v>
      </c>
      <c r="G23" s="15">
        <v>44938</v>
      </c>
      <c r="H23" s="16" t="s">
        <v>34</v>
      </c>
      <c r="I23" s="16" t="s">
        <v>8</v>
      </c>
      <c r="J23" s="16" t="s">
        <v>9</v>
      </c>
      <c r="K23" s="14" t="s">
        <v>10</v>
      </c>
      <c r="L23" s="14" t="s">
        <v>11</v>
      </c>
      <c r="M23" s="16" t="s">
        <v>12</v>
      </c>
      <c r="N23" s="16" t="s">
        <v>13</v>
      </c>
      <c r="O23" s="16" t="s">
        <v>14</v>
      </c>
      <c r="P23" s="23">
        <f t="shared" si="2"/>
        <v>1</v>
      </c>
      <c r="Q23" s="23" cm="1">
        <f t="array" ref="Q23">SUMPRODUCT(($G$2:$G$2765=G23)*(P23&gt;$P$2:$P$2765))+1</f>
        <v>1</v>
      </c>
      <c r="R23" s="23" t="e">
        <f>(Q23*100000)+#REF!</f>
        <v>#REF!</v>
      </c>
      <c r="S23" s="19" t="e" cm="1">
        <f t="array" ref="S23">SUMPRODUCT(($G$2:$G$2765=G23)*(R23&gt;$R$2:$R$2765))+1</f>
        <v>#REF!</v>
      </c>
      <c r="T23" s="19" t="str">
        <f t="shared" si="3"/>
        <v xml:space="preserve">Catterick Bridge </v>
      </c>
      <c r="U23" s="19">
        <v>0</v>
      </c>
      <c r="V23" s="19" t="s">
        <v>19</v>
      </c>
      <c r="W23" s="19">
        <f t="shared" si="4"/>
        <v>2023</v>
      </c>
      <c r="X23" s="24"/>
      <c r="Y23" s="24"/>
      <c r="Z23" s="24"/>
      <c r="AA23" s="24"/>
      <c r="AB23" s="24"/>
      <c r="AC23" s="24"/>
      <c r="AD23" s="24"/>
      <c r="AE23" s="24"/>
      <c r="AF23" s="24"/>
      <c r="AG23" s="24"/>
      <c r="AH23" s="24"/>
      <c r="AI23" s="24"/>
      <c r="AJ23" s="24"/>
      <c r="AK23" s="24"/>
      <c r="AL23" s="24"/>
      <c r="AM23" s="24"/>
      <c r="AN23" s="24"/>
      <c r="AO23" s="24"/>
      <c r="AP23" s="24"/>
      <c r="AQ23" s="24"/>
      <c r="AR23" s="24"/>
      <c r="AS23" s="24"/>
      <c r="AT23" s="24"/>
      <c r="AU23" s="24"/>
      <c r="AV23" s="24"/>
      <c r="AW23" s="24"/>
      <c r="AX23" s="24"/>
      <c r="AY23" s="24"/>
      <c r="AZ23" s="24"/>
      <c r="BA23" s="24"/>
      <c r="BB23" s="24"/>
      <c r="BC23" s="24"/>
      <c r="BD23" s="24"/>
      <c r="BE23" s="24"/>
      <c r="BF23" s="24"/>
      <c r="BG23" s="24"/>
      <c r="BH23" s="24"/>
      <c r="BI23" s="24"/>
      <c r="BJ23" s="24"/>
      <c r="BK23" s="24"/>
      <c r="BL23" s="24"/>
      <c r="BM23" s="24"/>
      <c r="BN23" s="24"/>
      <c r="BO23" s="24"/>
      <c r="BP23" s="24"/>
      <c r="BQ23" s="24"/>
      <c r="BR23" s="24"/>
      <c r="BS23" s="24"/>
      <c r="BT23" s="24"/>
      <c r="BU23" s="24"/>
      <c r="BV23" s="24"/>
      <c r="BW23" s="24"/>
      <c r="BX23" s="24"/>
      <c r="BY23" s="24"/>
      <c r="BZ23" s="24"/>
      <c r="CA23" s="24"/>
      <c r="CB23" s="24"/>
      <c r="CC23" s="24"/>
      <c r="CD23" s="24"/>
      <c r="CE23" s="24"/>
      <c r="CF23" s="24"/>
      <c r="CG23" s="24"/>
      <c r="CH23" s="24"/>
      <c r="CI23" s="24"/>
      <c r="CJ23" s="24"/>
      <c r="CK23" s="24"/>
      <c r="CL23" s="24"/>
      <c r="CM23" s="24"/>
      <c r="CN23" s="24"/>
      <c r="CO23" s="24"/>
      <c r="CP23" s="24"/>
      <c r="CQ23" s="24"/>
      <c r="CR23" s="24"/>
      <c r="CS23" s="24"/>
      <c r="CT23" s="24"/>
      <c r="CU23" s="24"/>
      <c r="CV23" s="24"/>
      <c r="CW23" s="24"/>
      <c r="CX23" s="24"/>
      <c r="CY23" s="24"/>
      <c r="CZ23" s="24"/>
      <c r="DA23" s="24"/>
      <c r="DB23" s="24"/>
      <c r="DC23" s="24"/>
      <c r="DD23" s="24"/>
      <c r="DE23" s="24"/>
      <c r="DF23" s="24"/>
      <c r="DG23" s="24"/>
      <c r="DH23" s="24"/>
      <c r="DI23" s="24"/>
      <c r="DJ23" s="24"/>
      <c r="DK23" s="24"/>
      <c r="DL23" s="24"/>
      <c r="DM23" s="24"/>
      <c r="DN23" s="24"/>
      <c r="DO23" s="24"/>
      <c r="DP23" s="24"/>
      <c r="DQ23" s="24"/>
      <c r="DR23" s="24"/>
      <c r="DS23" s="24"/>
      <c r="DT23" s="24"/>
      <c r="DU23" s="24"/>
      <c r="DV23" s="24"/>
      <c r="DW23" s="24"/>
      <c r="DX23" s="24"/>
      <c r="DY23" s="24"/>
      <c r="DZ23" s="24"/>
      <c r="EA23" s="24"/>
      <c r="EB23" s="24"/>
      <c r="EC23" s="24"/>
      <c r="ED23" s="24"/>
      <c r="EE23" s="24"/>
      <c r="EF23" s="24"/>
      <c r="EG23" s="24"/>
      <c r="EH23" s="24"/>
      <c r="EI23" s="24"/>
      <c r="EJ23" s="24"/>
      <c r="EK23" s="24"/>
      <c r="EL23" s="24"/>
      <c r="EM23" s="24"/>
      <c r="EN23" s="24"/>
      <c r="EO23" s="24"/>
      <c r="EP23" s="24"/>
      <c r="EQ23" s="24"/>
      <c r="ER23" s="24"/>
      <c r="ES23" s="24"/>
      <c r="ET23" s="24"/>
      <c r="EU23" s="24"/>
      <c r="EV23" s="24"/>
      <c r="EW23" s="24"/>
      <c r="EX23" s="24"/>
      <c r="EY23" s="24"/>
      <c r="EZ23" s="24"/>
      <c r="FA23" s="24"/>
      <c r="FB23" s="24"/>
      <c r="FC23" s="24"/>
      <c r="FD23" s="24"/>
      <c r="FE23" s="24"/>
      <c r="FF23" s="24"/>
      <c r="FG23" s="24"/>
      <c r="FH23" s="24"/>
      <c r="FI23" s="24"/>
      <c r="FJ23" s="24"/>
      <c r="FK23" s="24"/>
      <c r="FL23" s="24"/>
      <c r="FM23" s="24"/>
      <c r="FN23" s="24"/>
      <c r="FO23" s="24"/>
      <c r="FP23" s="24"/>
      <c r="FQ23" s="24"/>
      <c r="FR23" s="24"/>
      <c r="FS23" s="24"/>
      <c r="FT23" s="24"/>
      <c r="FU23" s="24"/>
      <c r="FV23" s="24"/>
      <c r="FW23" s="24"/>
      <c r="FX23" s="24"/>
      <c r="FY23" s="24"/>
      <c r="FZ23" s="24"/>
      <c r="GA23" s="24"/>
      <c r="GB23" s="24"/>
      <c r="GC23" s="24"/>
      <c r="GD23" s="24"/>
      <c r="GE23" s="24"/>
      <c r="GF23" s="24"/>
      <c r="GG23" s="24"/>
      <c r="GH23" s="24"/>
      <c r="GI23" s="24"/>
      <c r="GJ23" s="24"/>
      <c r="GK23" s="24"/>
      <c r="GL23" s="24"/>
      <c r="GM23" s="24"/>
      <c r="GN23" s="24"/>
      <c r="GO23" s="24"/>
      <c r="GP23" s="24"/>
      <c r="GQ23" s="24"/>
      <c r="GR23" s="24"/>
      <c r="GS23" s="24"/>
      <c r="GT23" s="24"/>
      <c r="GU23" s="24"/>
      <c r="GV23" s="24"/>
      <c r="GW23" s="24"/>
      <c r="GX23" s="24"/>
      <c r="GY23" s="24"/>
      <c r="GZ23" s="24"/>
      <c r="HA23" s="24"/>
      <c r="HB23" s="24"/>
      <c r="HC23" s="24"/>
      <c r="HD23" s="24"/>
      <c r="HE23" s="24"/>
      <c r="HF23" s="24"/>
      <c r="HG23" s="24"/>
      <c r="HH23" s="24"/>
      <c r="HI23" s="24"/>
      <c r="HJ23" s="24"/>
      <c r="HK23" s="24"/>
      <c r="HL23" s="24"/>
      <c r="HM23" s="24"/>
      <c r="HN23" s="24"/>
      <c r="HO23" s="24"/>
      <c r="HP23" s="24"/>
      <c r="HQ23" s="24"/>
      <c r="HR23" s="24"/>
      <c r="HS23" s="24"/>
      <c r="HT23" s="24"/>
      <c r="HU23" s="24"/>
      <c r="HV23" s="24"/>
      <c r="HW23" s="24"/>
      <c r="HX23" s="24"/>
      <c r="HY23" s="24"/>
      <c r="HZ23" s="24"/>
      <c r="IA23" s="24"/>
      <c r="IB23" s="24"/>
      <c r="IC23" s="24"/>
      <c r="ID23" s="24"/>
      <c r="IE23" s="24"/>
      <c r="IF23" s="24"/>
      <c r="IG23" s="24"/>
      <c r="IH23" s="24"/>
      <c r="II23" s="24"/>
      <c r="IJ23" s="24"/>
      <c r="IK23" s="24"/>
      <c r="IL23" s="24"/>
      <c r="IM23" s="24"/>
      <c r="IN23" s="24"/>
      <c r="IO23" s="24"/>
      <c r="IP23" s="24"/>
      <c r="IQ23" s="24"/>
      <c r="IR23" s="24"/>
      <c r="IS23" s="24"/>
      <c r="IT23" s="24"/>
      <c r="IU23" s="24"/>
      <c r="IV23" s="24"/>
      <c r="IW23" s="24"/>
      <c r="IX23" s="24"/>
      <c r="IY23" s="24"/>
      <c r="IZ23" s="24"/>
      <c r="JA23" s="24"/>
      <c r="JB23" s="24"/>
      <c r="JC23" s="24"/>
      <c r="JD23" s="24"/>
      <c r="JE23" s="24"/>
      <c r="JF23" s="24"/>
      <c r="JG23" s="24"/>
      <c r="JH23" s="24"/>
      <c r="JI23" s="24"/>
      <c r="JJ23" s="24"/>
      <c r="JK23" s="24"/>
      <c r="JL23" s="24"/>
      <c r="JM23" s="24"/>
      <c r="JN23" s="24"/>
      <c r="JO23" s="24"/>
      <c r="JP23" s="24"/>
      <c r="JQ23" s="24"/>
      <c r="JR23" s="24"/>
      <c r="JS23" s="24"/>
      <c r="JT23" s="24"/>
      <c r="JU23" s="24"/>
      <c r="JV23" s="24"/>
      <c r="JW23" s="24"/>
      <c r="JX23" s="24"/>
      <c r="JY23" s="24"/>
      <c r="JZ23" s="24"/>
      <c r="KA23" s="24"/>
      <c r="KB23" s="24"/>
      <c r="KC23" s="24"/>
      <c r="KD23" s="24"/>
      <c r="KE23" s="24"/>
      <c r="KF23" s="24"/>
      <c r="KG23" s="24"/>
      <c r="KH23" s="24"/>
      <c r="KI23" s="24"/>
      <c r="KJ23" s="24"/>
      <c r="KK23" s="24"/>
      <c r="KL23" s="24"/>
      <c r="KM23" s="24"/>
      <c r="KN23" s="24"/>
      <c r="KO23" s="24"/>
      <c r="KP23" s="24"/>
      <c r="KQ23" s="24"/>
      <c r="KR23" s="24"/>
      <c r="KS23" s="24"/>
      <c r="KT23" s="24"/>
      <c r="KU23" s="24"/>
      <c r="KV23" s="24"/>
      <c r="KW23" s="24"/>
      <c r="KX23" s="24"/>
      <c r="KY23" s="24"/>
      <c r="KZ23" s="24"/>
      <c r="LA23" s="24"/>
      <c r="LB23" s="24"/>
      <c r="LC23" s="24"/>
      <c r="LD23" s="24"/>
      <c r="LE23" s="24"/>
      <c r="LF23" s="24"/>
      <c r="LG23" s="24"/>
      <c r="LH23" s="24"/>
      <c r="LI23" s="24"/>
      <c r="LJ23" s="24"/>
      <c r="LK23" s="24"/>
      <c r="LL23" s="24"/>
      <c r="LM23" s="24"/>
      <c r="LN23" s="24"/>
      <c r="LO23" s="24"/>
      <c r="LP23" s="24"/>
      <c r="LQ23" s="24"/>
      <c r="LR23" s="24"/>
      <c r="LS23" s="24"/>
      <c r="LT23" s="24"/>
      <c r="LU23" s="24"/>
      <c r="LV23" s="24"/>
      <c r="LW23" s="24"/>
      <c r="LX23" s="24"/>
      <c r="LY23" s="24"/>
      <c r="LZ23" s="24"/>
      <c r="MA23" s="24"/>
      <c r="MB23" s="24"/>
      <c r="MC23" s="24"/>
      <c r="MD23" s="24"/>
      <c r="ME23" s="24"/>
      <c r="MF23" s="24"/>
      <c r="MG23" s="24"/>
      <c r="MH23" s="24"/>
      <c r="MI23" s="24"/>
      <c r="MJ23" s="24"/>
      <c r="MK23" s="24"/>
      <c r="ML23" s="24"/>
      <c r="MM23" s="24"/>
      <c r="MN23" s="24"/>
      <c r="MO23" s="24"/>
      <c r="MP23" s="24"/>
      <c r="MQ23" s="24"/>
      <c r="MR23" s="24"/>
      <c r="MS23" s="24"/>
      <c r="MT23" s="24"/>
      <c r="MU23" s="24"/>
      <c r="MV23" s="24"/>
      <c r="MW23" s="24"/>
      <c r="MX23" s="24"/>
      <c r="MY23" s="24"/>
      <c r="MZ23" s="24"/>
      <c r="NA23" s="24"/>
      <c r="NB23" s="24"/>
      <c r="NC23" s="24"/>
      <c r="ND23" s="24"/>
      <c r="NE23" s="24"/>
      <c r="NF23" s="24"/>
      <c r="NG23" s="24"/>
      <c r="NH23" s="24"/>
      <c r="NI23" s="24"/>
      <c r="NJ23" s="24"/>
      <c r="NK23" s="24"/>
      <c r="NL23" s="24"/>
      <c r="NM23" s="24"/>
      <c r="NN23" s="24"/>
      <c r="NO23" s="24"/>
      <c r="NP23" s="24"/>
      <c r="NQ23" s="24"/>
      <c r="NR23" s="24"/>
      <c r="NS23" s="24"/>
      <c r="NT23" s="24"/>
      <c r="NU23" s="24"/>
      <c r="NV23" s="24"/>
      <c r="NW23" s="24"/>
      <c r="NX23" s="24"/>
      <c r="NY23" s="24"/>
      <c r="NZ23" s="24"/>
      <c r="OA23" s="24"/>
      <c r="OB23" s="24"/>
      <c r="OC23" s="24"/>
      <c r="OD23" s="24"/>
      <c r="OE23" s="24"/>
      <c r="OF23" s="24"/>
      <c r="OG23" s="24"/>
      <c r="OH23" s="24"/>
      <c r="OI23" s="24"/>
      <c r="OJ23" s="24"/>
      <c r="OK23" s="24"/>
      <c r="OL23" s="24"/>
      <c r="OM23" s="24"/>
      <c r="ON23" s="24"/>
      <c r="OO23" s="24"/>
      <c r="OP23" s="24"/>
      <c r="OQ23" s="24"/>
      <c r="OR23" s="24"/>
      <c r="OS23" s="24"/>
      <c r="OT23" s="24"/>
      <c r="OU23" s="24"/>
      <c r="OV23" s="24"/>
      <c r="OW23" s="24"/>
      <c r="OX23" s="24"/>
      <c r="OY23" s="24"/>
      <c r="OZ23" s="24"/>
      <c r="PA23" s="24"/>
      <c r="PB23" s="24"/>
      <c r="PC23" s="24"/>
      <c r="PD23" s="24"/>
      <c r="PE23" s="24"/>
      <c r="PF23" s="24"/>
      <c r="PG23" s="24"/>
      <c r="PH23" s="24"/>
      <c r="PI23" s="24"/>
      <c r="PJ23" s="24"/>
      <c r="PK23" s="24"/>
      <c r="PL23" s="24"/>
      <c r="PM23" s="24"/>
      <c r="PN23" s="24"/>
      <c r="PO23" s="24"/>
      <c r="PP23" s="24"/>
      <c r="PQ23" s="24"/>
      <c r="PR23" s="24"/>
      <c r="PS23" s="24"/>
      <c r="PT23" s="24"/>
      <c r="PU23" s="24"/>
      <c r="PV23" s="24"/>
      <c r="PW23" s="24"/>
      <c r="PX23" s="24"/>
      <c r="PY23" s="24"/>
      <c r="PZ23" s="24"/>
      <c r="QA23" s="24"/>
      <c r="QB23" s="24"/>
      <c r="QC23" s="24"/>
      <c r="QD23" s="24"/>
      <c r="QE23" s="24"/>
      <c r="QF23" s="24"/>
      <c r="QG23" s="24"/>
      <c r="QH23" s="24"/>
      <c r="QI23" s="24"/>
      <c r="QJ23" s="24"/>
      <c r="QK23" s="24"/>
      <c r="QL23" s="24"/>
      <c r="QM23" s="24"/>
      <c r="QN23" s="24"/>
      <c r="QO23" s="24"/>
      <c r="QP23" s="24"/>
      <c r="QQ23" s="24"/>
      <c r="QR23" s="24"/>
      <c r="QS23" s="24"/>
      <c r="QT23" s="24"/>
      <c r="QU23" s="24"/>
      <c r="QV23" s="24"/>
      <c r="QW23" s="24"/>
      <c r="QX23" s="24"/>
      <c r="QY23" s="24"/>
      <c r="QZ23" s="24"/>
      <c r="RA23" s="24"/>
      <c r="RB23" s="24"/>
      <c r="RC23" s="24"/>
      <c r="RD23" s="24"/>
      <c r="RE23" s="24"/>
      <c r="RF23" s="24"/>
      <c r="RG23" s="24"/>
      <c r="RH23" s="24"/>
      <c r="RI23" s="24"/>
      <c r="RJ23" s="24"/>
      <c r="RK23" s="24"/>
      <c r="RL23" s="24"/>
      <c r="RM23" s="24"/>
      <c r="RN23" s="24"/>
      <c r="RO23" s="24"/>
      <c r="RP23" s="24"/>
      <c r="RQ23" s="24"/>
      <c r="RR23" s="24"/>
      <c r="RS23" s="24"/>
      <c r="RT23" s="24"/>
      <c r="RU23" s="24"/>
      <c r="RV23" s="24"/>
      <c r="RW23" s="24"/>
      <c r="RX23" s="24"/>
      <c r="RY23" s="24"/>
      <c r="RZ23" s="24"/>
      <c r="SA23" s="24"/>
      <c r="SB23" s="24"/>
      <c r="SC23" s="24"/>
      <c r="SD23" s="24"/>
      <c r="SE23" s="24"/>
      <c r="SF23" s="24"/>
      <c r="SG23" s="24"/>
      <c r="SH23" s="24"/>
      <c r="SI23" s="24"/>
      <c r="SJ23" s="24"/>
      <c r="SK23" s="24"/>
      <c r="SL23" s="24"/>
      <c r="SM23" s="24"/>
      <c r="SN23" s="24"/>
      <c r="SO23" s="24"/>
      <c r="SP23" s="24"/>
      <c r="SQ23" s="24"/>
      <c r="SR23" s="24"/>
      <c r="SS23" s="24"/>
      <c r="ST23" s="24"/>
      <c r="SU23" s="24"/>
      <c r="SV23" s="24"/>
      <c r="SW23" s="24"/>
      <c r="SX23" s="24"/>
      <c r="SY23" s="24"/>
      <c r="SZ23" s="24"/>
      <c r="TA23" s="24"/>
      <c r="TB23" s="24"/>
      <c r="TC23" s="24"/>
      <c r="TD23" s="24"/>
      <c r="TE23" s="24"/>
      <c r="TF23" s="24"/>
      <c r="TG23" s="24"/>
      <c r="TH23" s="24"/>
      <c r="TI23" s="24"/>
      <c r="TJ23" s="24"/>
      <c r="TK23" s="24"/>
      <c r="TL23" s="24"/>
      <c r="TM23" s="24"/>
      <c r="TN23" s="24"/>
      <c r="TO23" s="24"/>
      <c r="TP23" s="24"/>
      <c r="TQ23" s="24"/>
      <c r="TR23" s="24"/>
      <c r="TS23" s="24"/>
      <c r="TT23" s="24"/>
      <c r="TU23" s="24"/>
      <c r="TV23" s="24"/>
      <c r="TW23" s="24"/>
      <c r="TX23" s="24"/>
      <c r="TY23" s="24"/>
      <c r="TZ23" s="24"/>
      <c r="UA23" s="24"/>
      <c r="UB23" s="24"/>
      <c r="UC23" s="24"/>
      <c r="UD23" s="24"/>
      <c r="UE23" s="24"/>
      <c r="UF23" s="24"/>
      <c r="UG23" s="24"/>
      <c r="UH23" s="24"/>
      <c r="UI23" s="24"/>
      <c r="UJ23" s="24"/>
      <c r="UK23" s="24"/>
      <c r="UL23" s="24"/>
      <c r="UM23" s="24"/>
      <c r="UN23" s="24"/>
      <c r="UO23" s="24"/>
      <c r="UP23" s="24"/>
      <c r="UQ23" s="24"/>
      <c r="UR23" s="24"/>
      <c r="US23" s="24"/>
      <c r="UT23" s="24"/>
      <c r="UU23" s="24"/>
      <c r="UV23" s="24"/>
      <c r="UW23" s="24"/>
      <c r="UX23" s="24"/>
      <c r="UY23" s="24"/>
      <c r="UZ23" s="24"/>
      <c r="VA23" s="24"/>
      <c r="VB23" s="24"/>
      <c r="VC23" s="24"/>
      <c r="VD23" s="24"/>
      <c r="VE23" s="24"/>
      <c r="VF23" s="24"/>
      <c r="VG23" s="24"/>
      <c r="VH23" s="24"/>
      <c r="VI23" s="24"/>
      <c r="VJ23" s="24"/>
      <c r="VK23" s="24"/>
      <c r="VL23" s="24"/>
      <c r="VM23" s="24"/>
      <c r="VN23" s="24"/>
      <c r="VO23" s="24"/>
      <c r="VP23" s="24"/>
      <c r="VQ23" s="24"/>
      <c r="VR23" s="24"/>
      <c r="VS23" s="24"/>
      <c r="VT23" s="24"/>
      <c r="VU23" s="24"/>
      <c r="VV23" s="24"/>
      <c r="VW23" s="24"/>
      <c r="VX23" s="24"/>
      <c r="VY23" s="24"/>
      <c r="VZ23" s="24"/>
      <c r="WA23" s="24"/>
      <c r="WB23" s="24"/>
      <c r="WC23" s="24"/>
      <c r="WD23" s="24"/>
      <c r="WE23" s="24"/>
      <c r="WF23" s="24"/>
      <c r="WG23" s="24"/>
      <c r="WH23" s="24"/>
      <c r="WI23" s="24"/>
      <c r="WJ23" s="24"/>
      <c r="WK23" s="24"/>
      <c r="WL23" s="24"/>
      <c r="WM23" s="24"/>
      <c r="WN23" s="24"/>
      <c r="WO23" s="24"/>
      <c r="WP23" s="24"/>
      <c r="WQ23" s="24"/>
      <c r="WR23" s="24"/>
      <c r="WS23" s="24"/>
      <c r="WT23" s="24"/>
      <c r="WU23" s="24"/>
      <c r="WV23" s="24"/>
      <c r="WW23" s="24"/>
      <c r="WX23" s="24"/>
      <c r="WY23" s="24"/>
      <c r="WZ23" s="24"/>
      <c r="XA23" s="24"/>
      <c r="XB23" s="24"/>
      <c r="XC23" s="24"/>
      <c r="XD23" s="24"/>
      <c r="XE23" s="24"/>
      <c r="XF23" s="24"/>
      <c r="XG23" s="24"/>
      <c r="XH23" s="24"/>
      <c r="XI23" s="24"/>
      <c r="XJ23" s="24"/>
      <c r="XK23" s="24"/>
      <c r="XL23" s="24"/>
      <c r="XM23" s="24"/>
      <c r="XN23" s="24"/>
      <c r="XO23" s="24"/>
      <c r="XP23" s="24"/>
      <c r="XQ23" s="24"/>
      <c r="XR23" s="24"/>
      <c r="XS23" s="24"/>
      <c r="XT23" s="24"/>
      <c r="XU23" s="24"/>
      <c r="XV23" s="24"/>
      <c r="XW23" s="24"/>
      <c r="XX23" s="24"/>
      <c r="XY23" s="24"/>
      <c r="XZ23" s="24"/>
      <c r="YA23" s="24"/>
      <c r="YB23" s="24"/>
      <c r="YC23" s="24"/>
      <c r="YD23" s="24"/>
      <c r="YE23" s="24"/>
      <c r="YF23" s="24"/>
      <c r="YG23" s="24"/>
      <c r="YH23" s="24"/>
      <c r="YI23" s="24"/>
      <c r="YJ23" s="24"/>
      <c r="YK23" s="24"/>
      <c r="YL23" s="24"/>
      <c r="YM23" s="24"/>
      <c r="YN23" s="24"/>
      <c r="YO23" s="24"/>
      <c r="YP23" s="24"/>
      <c r="YQ23" s="24"/>
      <c r="YR23" s="24"/>
      <c r="YS23" s="24"/>
      <c r="YT23" s="24"/>
      <c r="YU23" s="24"/>
      <c r="YV23" s="24"/>
      <c r="YW23" s="24"/>
      <c r="YX23" s="24"/>
      <c r="YY23" s="24"/>
      <c r="YZ23" s="24"/>
      <c r="ZA23" s="24"/>
      <c r="ZB23" s="24"/>
      <c r="ZC23" s="24"/>
      <c r="ZD23" s="24"/>
      <c r="ZE23" s="24"/>
      <c r="ZF23" s="24"/>
      <c r="ZG23" s="24"/>
      <c r="ZH23" s="24"/>
      <c r="ZI23" s="24"/>
      <c r="ZJ23" s="24"/>
      <c r="ZK23" s="24"/>
      <c r="ZL23" s="24"/>
      <c r="ZM23" s="24"/>
      <c r="ZN23" s="24"/>
      <c r="ZO23" s="24"/>
      <c r="ZP23" s="24"/>
      <c r="ZQ23" s="24"/>
      <c r="ZR23" s="24"/>
      <c r="ZS23" s="24"/>
      <c r="ZT23" s="24"/>
      <c r="ZU23" s="24"/>
      <c r="ZV23" s="24"/>
      <c r="ZW23" s="24"/>
      <c r="ZX23" s="24"/>
      <c r="ZY23" s="24"/>
      <c r="ZZ23" s="24"/>
      <c r="AAA23" s="24"/>
      <c r="AAB23" s="24"/>
      <c r="AAC23" s="24"/>
      <c r="AAD23" s="24"/>
      <c r="AAE23" s="24"/>
      <c r="AAF23" s="24"/>
      <c r="AAG23" s="24"/>
      <c r="AAH23" s="24"/>
      <c r="AAI23" s="24"/>
      <c r="AAJ23" s="24"/>
      <c r="AAK23" s="24"/>
      <c r="AAL23" s="24"/>
      <c r="AAM23" s="24"/>
      <c r="AAN23" s="24"/>
      <c r="AAO23" s="24"/>
      <c r="AAP23" s="24"/>
      <c r="AAQ23" s="24"/>
      <c r="AAR23" s="24"/>
      <c r="AAS23" s="24"/>
      <c r="AAT23" s="24"/>
      <c r="AAU23" s="24"/>
      <c r="AAV23" s="24"/>
      <c r="AAW23" s="24"/>
      <c r="AAX23" s="24"/>
      <c r="AAY23" s="24"/>
      <c r="AAZ23" s="24"/>
      <c r="ABA23" s="24"/>
      <c r="ABB23" s="24"/>
      <c r="ABC23" s="24"/>
      <c r="ABD23" s="24"/>
      <c r="ABE23" s="24"/>
      <c r="ABF23" s="24"/>
      <c r="ABG23" s="24"/>
      <c r="ABH23" s="24"/>
      <c r="ABI23" s="24"/>
      <c r="ABJ23" s="24"/>
      <c r="ABK23" s="24"/>
      <c r="ABL23" s="24"/>
      <c r="ABM23" s="24"/>
      <c r="ABN23" s="24"/>
      <c r="ABO23" s="24"/>
      <c r="ABP23" s="24"/>
      <c r="ABQ23" s="24"/>
      <c r="ABR23" s="24"/>
      <c r="ABS23" s="24"/>
      <c r="ABT23" s="24"/>
      <c r="ABU23" s="24"/>
      <c r="ABV23" s="24"/>
      <c r="ABW23" s="24"/>
      <c r="ABX23" s="24"/>
      <c r="ABY23" s="24"/>
      <c r="ABZ23" s="24"/>
      <c r="ACA23" s="24"/>
      <c r="ACB23" s="24"/>
      <c r="ACC23" s="24"/>
      <c r="ACD23" s="24"/>
      <c r="ACE23" s="24"/>
      <c r="ACF23" s="24"/>
      <c r="ACG23" s="24"/>
      <c r="ACH23" s="24"/>
      <c r="ACI23" s="24"/>
      <c r="ACJ23" s="24"/>
      <c r="ACK23" s="24"/>
      <c r="ACL23" s="24"/>
      <c r="ACM23" s="24"/>
      <c r="ACN23" s="24"/>
      <c r="ACO23" s="24"/>
      <c r="ACP23" s="24"/>
      <c r="ACQ23" s="24"/>
      <c r="ACR23" s="24"/>
      <c r="ACS23" s="24"/>
      <c r="ACT23" s="24"/>
      <c r="ACU23" s="24"/>
      <c r="ACV23" s="24"/>
      <c r="ACW23" s="24"/>
      <c r="ACX23" s="24"/>
      <c r="ACY23" s="24"/>
      <c r="ACZ23" s="24"/>
      <c r="ADA23" s="24"/>
      <c r="ADB23" s="24"/>
      <c r="ADC23" s="24"/>
      <c r="ADD23" s="24"/>
      <c r="ADE23" s="24"/>
      <c r="ADF23" s="24"/>
      <c r="ADG23" s="24"/>
      <c r="ADH23" s="24"/>
      <c r="ADI23" s="24"/>
      <c r="ADJ23" s="24"/>
      <c r="ADK23" s="24"/>
      <c r="ADL23" s="24"/>
      <c r="ADM23" s="24"/>
      <c r="ADN23" s="24"/>
      <c r="ADO23" s="24"/>
      <c r="ADP23" s="24"/>
      <c r="ADQ23" s="24"/>
      <c r="ADR23" s="24"/>
      <c r="ADS23" s="24"/>
      <c r="ADT23" s="24"/>
      <c r="ADU23" s="24"/>
      <c r="ADV23" s="24"/>
      <c r="ADW23" s="24"/>
      <c r="ADX23" s="24"/>
      <c r="ADY23" s="24"/>
      <c r="ADZ23" s="24"/>
      <c r="AEA23" s="24"/>
      <c r="AEB23" s="24"/>
      <c r="AEC23" s="24"/>
      <c r="AED23" s="24"/>
      <c r="AEE23" s="24"/>
      <c r="AEF23" s="24"/>
      <c r="AEG23" s="24"/>
      <c r="AEH23" s="24"/>
      <c r="AEI23" s="24"/>
      <c r="AEJ23" s="24"/>
      <c r="AEK23" s="24"/>
      <c r="AEL23" s="24"/>
      <c r="AEM23" s="24"/>
      <c r="AEN23" s="24"/>
      <c r="AEO23" s="24"/>
      <c r="AEP23" s="24"/>
      <c r="AEQ23" s="24"/>
      <c r="AER23" s="24"/>
      <c r="AES23" s="24"/>
      <c r="AET23" s="24"/>
      <c r="AEU23" s="24"/>
      <c r="AEV23" s="24"/>
      <c r="AEW23" s="24"/>
      <c r="AEX23" s="24"/>
      <c r="AEY23" s="24"/>
      <c r="AEZ23" s="24"/>
      <c r="AFA23" s="24"/>
      <c r="AFB23" s="24"/>
      <c r="AFC23" s="24"/>
      <c r="AFD23" s="24"/>
      <c r="AFE23" s="24"/>
      <c r="AFF23" s="24"/>
      <c r="AFG23" s="24"/>
      <c r="AFH23" s="24"/>
      <c r="AFI23" s="24"/>
      <c r="AFJ23" s="24"/>
      <c r="AFK23" s="24"/>
      <c r="AFL23" s="24"/>
      <c r="AFM23" s="24"/>
      <c r="AFN23" s="24"/>
      <c r="AFO23" s="24"/>
      <c r="AFP23" s="24"/>
      <c r="AFQ23" s="24"/>
      <c r="AFR23" s="24"/>
      <c r="AFS23" s="24"/>
      <c r="AFT23" s="24"/>
      <c r="AFU23" s="24"/>
      <c r="AFV23" s="24"/>
      <c r="AFW23" s="24"/>
      <c r="AFX23" s="24"/>
      <c r="AFY23" s="24"/>
      <c r="AFZ23" s="24"/>
      <c r="AGA23" s="24"/>
      <c r="AGB23" s="24"/>
      <c r="AGC23" s="24"/>
      <c r="AGD23" s="24"/>
      <c r="AGE23" s="24"/>
      <c r="AGF23" s="24"/>
      <c r="AGG23" s="24"/>
      <c r="AGH23" s="24"/>
      <c r="AGI23" s="24"/>
      <c r="AGJ23" s="24"/>
      <c r="AGK23" s="24"/>
      <c r="AGL23" s="24"/>
      <c r="AGM23" s="24"/>
      <c r="AGN23" s="24"/>
      <c r="AGO23" s="24"/>
      <c r="AGP23" s="24"/>
      <c r="AGQ23" s="24"/>
      <c r="AGR23" s="24"/>
      <c r="AGS23" s="24"/>
      <c r="AGT23" s="24"/>
      <c r="AGU23" s="24"/>
      <c r="AGV23" s="24"/>
      <c r="AGW23" s="24"/>
      <c r="AGX23" s="24"/>
      <c r="AGY23" s="24"/>
      <c r="AGZ23" s="24"/>
      <c r="AHA23" s="24"/>
      <c r="AHB23" s="24"/>
      <c r="AHC23" s="24"/>
      <c r="AHD23" s="24"/>
      <c r="AHE23" s="24"/>
      <c r="AHF23" s="24"/>
      <c r="AHG23" s="24"/>
      <c r="AHH23" s="24"/>
      <c r="AHI23" s="24"/>
      <c r="AHJ23" s="24"/>
      <c r="AHK23" s="24"/>
      <c r="AHL23" s="24"/>
      <c r="AHM23" s="24"/>
      <c r="AHN23" s="24"/>
      <c r="AHO23" s="24"/>
      <c r="AHP23" s="24"/>
      <c r="AHQ23" s="24"/>
      <c r="AHR23" s="24"/>
      <c r="AHS23" s="24"/>
      <c r="AHT23" s="24"/>
      <c r="AHU23" s="24"/>
      <c r="AHV23" s="24"/>
      <c r="AHW23" s="24"/>
      <c r="AHX23" s="24"/>
      <c r="AHY23" s="24"/>
      <c r="AHZ23" s="24"/>
      <c r="AIA23" s="24"/>
      <c r="AIB23" s="24"/>
      <c r="AIC23" s="24"/>
      <c r="AID23" s="24"/>
      <c r="AIE23" s="24"/>
      <c r="AIF23" s="24"/>
      <c r="AIG23" s="24"/>
      <c r="AIH23" s="24"/>
      <c r="AII23" s="24"/>
      <c r="AIJ23" s="24"/>
      <c r="AIK23" s="24"/>
      <c r="AIL23" s="24"/>
      <c r="AIM23" s="24"/>
      <c r="AIN23" s="24"/>
      <c r="AIO23" s="24"/>
      <c r="AIP23" s="24"/>
      <c r="AIQ23" s="24"/>
      <c r="AIR23" s="24"/>
      <c r="AIS23" s="24"/>
      <c r="AIT23" s="24"/>
      <c r="AIU23" s="24"/>
      <c r="AIV23" s="24"/>
      <c r="AIW23" s="24"/>
      <c r="AIX23" s="24"/>
      <c r="AIY23" s="24"/>
      <c r="AIZ23" s="24"/>
      <c r="AJA23" s="24"/>
      <c r="AJB23" s="24"/>
      <c r="AJC23" s="24"/>
      <c r="AJD23" s="24"/>
      <c r="AJE23" s="24"/>
      <c r="AJF23" s="24"/>
      <c r="AJG23" s="24"/>
      <c r="AJH23" s="24"/>
      <c r="AJI23" s="24"/>
      <c r="AJJ23" s="24"/>
      <c r="AJK23" s="24"/>
      <c r="AJL23" s="24"/>
      <c r="AJM23" s="24"/>
      <c r="AJN23" s="24"/>
      <c r="AJO23" s="24"/>
      <c r="AJP23" s="24"/>
      <c r="AJQ23" s="24"/>
      <c r="AJR23" s="24"/>
      <c r="AJS23" s="24"/>
      <c r="AJT23" s="24"/>
      <c r="AJU23" s="24"/>
      <c r="AJV23" s="24"/>
      <c r="AJW23" s="24"/>
      <c r="AJX23" s="24"/>
      <c r="AJY23" s="24"/>
      <c r="AJZ23" s="24"/>
      <c r="AKA23" s="24"/>
      <c r="AKB23" s="24"/>
      <c r="AKC23" s="24"/>
      <c r="AKD23" s="24"/>
      <c r="AKE23" s="24"/>
      <c r="AKF23" s="24"/>
      <c r="AKG23" s="24"/>
      <c r="AKH23" s="24"/>
      <c r="AKI23" s="24"/>
      <c r="AKJ23" s="24"/>
      <c r="AKK23" s="24"/>
      <c r="AKL23" s="24"/>
      <c r="AKM23" s="24"/>
      <c r="AKN23" s="24"/>
      <c r="AKO23" s="24"/>
      <c r="AKP23" s="24"/>
      <c r="AKQ23" s="24"/>
      <c r="AKR23" s="24"/>
      <c r="AKS23" s="24"/>
      <c r="AKT23" s="24"/>
      <c r="AKU23" s="24"/>
      <c r="AKV23" s="24"/>
      <c r="AKW23" s="24"/>
      <c r="AKX23" s="24"/>
      <c r="AKY23" s="24"/>
      <c r="AKZ23" s="24"/>
      <c r="ALA23" s="24"/>
      <c r="ALB23" s="24"/>
      <c r="ALC23" s="24"/>
      <c r="ALD23" s="24"/>
      <c r="ALE23" s="24"/>
      <c r="ALF23" s="24"/>
      <c r="ALG23" s="24"/>
      <c r="ALH23" s="24"/>
      <c r="ALI23" s="24"/>
      <c r="ALJ23" s="24"/>
      <c r="ALK23" s="24"/>
      <c r="ALL23" s="24"/>
      <c r="ALM23" s="24"/>
      <c r="ALN23" s="24"/>
      <c r="ALO23" s="24"/>
      <c r="ALP23" s="24"/>
      <c r="ALQ23" s="24"/>
      <c r="ALR23" s="24"/>
      <c r="ALS23" s="24"/>
      <c r="ALT23" s="24"/>
      <c r="ALU23" s="24"/>
      <c r="ALV23" s="24"/>
      <c r="ALW23" s="24"/>
      <c r="ALX23" s="24"/>
      <c r="ALY23" s="24"/>
      <c r="ALZ23" s="24"/>
      <c r="AMA23" s="24"/>
      <c r="AMB23" s="24"/>
      <c r="AMC23" s="24"/>
      <c r="AMD23" s="24"/>
      <c r="AME23" s="24"/>
      <c r="AMF23" s="24"/>
      <c r="AMG23" s="24"/>
      <c r="AMH23" s="24"/>
      <c r="AMI23" s="24"/>
      <c r="AMJ23" s="24"/>
      <c r="AMK23" s="24"/>
      <c r="AML23" s="24"/>
      <c r="AMM23" s="24"/>
      <c r="AMN23" s="24"/>
      <c r="AMO23" s="24"/>
      <c r="AMP23" s="24"/>
      <c r="AMQ23" s="24"/>
      <c r="AMR23" s="24"/>
      <c r="AMS23" s="24"/>
      <c r="AMT23" s="24"/>
      <c r="AMU23" s="24"/>
      <c r="AMV23" s="24"/>
      <c r="AMW23" s="24"/>
      <c r="AMX23" s="24"/>
      <c r="AMY23" s="24"/>
      <c r="AMZ23" s="24"/>
      <c r="ANA23" s="24"/>
      <c r="ANB23" s="24"/>
      <c r="ANC23" s="24"/>
      <c r="AND23" s="24"/>
      <c r="ANE23" s="24"/>
      <c r="ANF23" s="24"/>
      <c r="ANG23" s="24"/>
      <c r="ANH23" s="24"/>
      <c r="ANI23" s="24"/>
      <c r="ANJ23" s="24"/>
      <c r="ANK23" s="24"/>
      <c r="ANL23" s="24"/>
      <c r="ANM23" s="24"/>
      <c r="ANN23" s="24"/>
      <c r="ANO23" s="24"/>
      <c r="ANP23" s="24"/>
      <c r="ANQ23" s="24"/>
      <c r="ANR23" s="24"/>
      <c r="ANS23" s="24"/>
      <c r="ANT23" s="24"/>
      <c r="ANU23" s="24"/>
      <c r="ANV23" s="24"/>
      <c r="ANW23" s="24"/>
      <c r="ANX23" s="24"/>
      <c r="ANY23" s="24"/>
      <c r="ANZ23" s="24"/>
      <c r="AOA23" s="24"/>
      <c r="AOB23" s="24"/>
      <c r="AOC23" s="24"/>
      <c r="AOD23" s="24"/>
      <c r="AOE23" s="24"/>
      <c r="AOF23" s="24"/>
      <c r="AOG23" s="24"/>
      <c r="AOH23" s="24"/>
      <c r="AOI23" s="24"/>
      <c r="AOJ23" s="24"/>
      <c r="AOK23" s="24"/>
      <c r="AOL23" s="24"/>
      <c r="AOM23" s="24"/>
      <c r="AON23" s="24"/>
      <c r="AOO23" s="24"/>
      <c r="AOP23" s="24"/>
      <c r="AOQ23" s="24"/>
      <c r="AOR23" s="24"/>
      <c r="AOS23" s="24"/>
      <c r="AOT23" s="24"/>
      <c r="AOU23" s="24"/>
      <c r="AOV23" s="24"/>
      <c r="AOW23" s="24"/>
      <c r="AOX23" s="24"/>
      <c r="AOY23" s="24"/>
      <c r="AOZ23" s="24"/>
      <c r="APA23" s="24"/>
      <c r="APB23" s="24"/>
      <c r="APC23" s="24"/>
      <c r="APD23" s="24"/>
      <c r="APE23" s="24"/>
      <c r="APF23" s="24"/>
      <c r="APG23" s="24"/>
      <c r="APH23" s="24"/>
      <c r="API23" s="24"/>
      <c r="APJ23" s="24"/>
      <c r="APK23" s="24"/>
      <c r="APL23" s="24"/>
      <c r="APM23" s="24"/>
      <c r="APN23" s="24"/>
      <c r="APO23" s="24"/>
      <c r="APP23" s="24"/>
      <c r="APQ23" s="24"/>
      <c r="APR23" s="24"/>
      <c r="APS23" s="24"/>
      <c r="APT23" s="24"/>
      <c r="APU23" s="24"/>
      <c r="APV23" s="24"/>
      <c r="APW23" s="24"/>
      <c r="APX23" s="24"/>
      <c r="APY23" s="24"/>
      <c r="APZ23" s="24"/>
      <c r="AQA23" s="24"/>
      <c r="AQB23" s="24"/>
      <c r="AQC23" s="24"/>
      <c r="AQD23" s="24"/>
      <c r="AQE23" s="24"/>
      <c r="AQF23" s="24"/>
      <c r="AQG23" s="24"/>
      <c r="AQH23" s="24"/>
      <c r="AQI23" s="24"/>
      <c r="AQJ23" s="24"/>
      <c r="AQK23" s="24"/>
      <c r="AQL23" s="24"/>
      <c r="AQM23" s="24"/>
      <c r="AQN23" s="24"/>
      <c r="AQO23" s="24"/>
      <c r="AQP23" s="24"/>
      <c r="AQQ23" s="24"/>
      <c r="AQR23" s="24"/>
      <c r="AQS23" s="24"/>
      <c r="AQT23" s="24"/>
      <c r="AQU23" s="24"/>
      <c r="AQV23" s="24"/>
      <c r="AQW23" s="24"/>
      <c r="AQX23" s="24"/>
      <c r="AQY23" s="24"/>
      <c r="AQZ23" s="24"/>
      <c r="ARA23" s="24"/>
      <c r="ARB23" s="24"/>
      <c r="ARC23" s="24"/>
      <c r="ARD23" s="24"/>
      <c r="ARE23" s="24"/>
      <c r="ARF23" s="24"/>
      <c r="ARG23" s="24"/>
      <c r="ARH23" s="24"/>
      <c r="ARI23" s="24"/>
      <c r="ARJ23" s="24"/>
      <c r="ARK23" s="24"/>
      <c r="ARL23" s="24"/>
      <c r="ARM23" s="24"/>
      <c r="ARN23" s="24"/>
      <c r="ARO23" s="24"/>
      <c r="ARP23" s="24"/>
      <c r="ARQ23" s="24"/>
      <c r="ARR23" s="24"/>
      <c r="ARS23" s="24"/>
      <c r="ART23" s="24"/>
      <c r="ARU23" s="24"/>
      <c r="ARV23" s="24"/>
      <c r="ARW23" s="24"/>
      <c r="ARX23" s="24"/>
      <c r="ARY23" s="24"/>
      <c r="ARZ23" s="24"/>
      <c r="ASA23" s="24"/>
      <c r="ASB23" s="24"/>
      <c r="ASC23" s="24"/>
      <c r="ASD23" s="24"/>
      <c r="ASE23" s="24"/>
      <c r="ASF23" s="24"/>
      <c r="ASG23" s="24"/>
      <c r="ASH23" s="24"/>
      <c r="ASI23" s="24"/>
      <c r="ASJ23" s="24"/>
      <c r="ASK23" s="24"/>
      <c r="ASL23" s="24"/>
      <c r="ASM23" s="24"/>
      <c r="ASN23" s="24"/>
      <c r="ASO23" s="24"/>
      <c r="ASP23" s="24"/>
      <c r="ASQ23" s="24"/>
      <c r="ASR23" s="24"/>
      <c r="ASS23" s="24"/>
      <c r="AST23" s="24"/>
      <c r="ASU23" s="24"/>
      <c r="ASV23" s="24"/>
      <c r="ASW23" s="24"/>
      <c r="ASX23" s="24"/>
      <c r="ASY23" s="24"/>
      <c r="ASZ23" s="24"/>
      <c r="ATA23" s="24"/>
      <c r="ATB23" s="24"/>
      <c r="ATC23" s="24"/>
      <c r="ATD23" s="24"/>
      <c r="ATE23" s="24"/>
      <c r="ATF23" s="24"/>
      <c r="ATG23" s="24"/>
      <c r="ATH23" s="24"/>
      <c r="ATI23" s="24"/>
      <c r="ATJ23" s="24"/>
      <c r="ATK23" s="24"/>
      <c r="ATL23" s="24"/>
      <c r="ATM23" s="24"/>
      <c r="ATN23" s="24"/>
      <c r="ATO23" s="24"/>
      <c r="ATP23" s="24"/>
      <c r="ATQ23" s="24"/>
      <c r="ATR23" s="24"/>
      <c r="ATS23" s="24"/>
      <c r="ATT23" s="24"/>
      <c r="ATU23" s="24"/>
      <c r="ATV23" s="24"/>
      <c r="ATW23" s="24"/>
      <c r="ATX23" s="24"/>
      <c r="ATY23" s="24"/>
      <c r="ATZ23" s="24"/>
      <c r="AUA23" s="24"/>
      <c r="AUB23" s="24"/>
      <c r="AUC23" s="24"/>
      <c r="AUD23" s="24"/>
      <c r="AUE23" s="24"/>
      <c r="AUF23" s="24"/>
      <c r="AUG23" s="24"/>
      <c r="AUH23" s="24"/>
      <c r="AUI23" s="24"/>
      <c r="AUJ23" s="24"/>
      <c r="AUK23" s="24"/>
      <c r="AUL23" s="24"/>
      <c r="AUM23" s="24"/>
      <c r="AUN23" s="24"/>
      <c r="AUO23" s="24"/>
      <c r="AUP23" s="24"/>
      <c r="AUQ23" s="24"/>
      <c r="AUR23" s="24"/>
      <c r="AUS23" s="24"/>
      <c r="AUT23" s="24"/>
      <c r="AUU23" s="24"/>
      <c r="AUV23" s="24"/>
      <c r="AUW23" s="24"/>
      <c r="AUX23" s="24"/>
      <c r="AUY23" s="24"/>
      <c r="AUZ23" s="24"/>
      <c r="AVA23" s="24"/>
      <c r="AVB23" s="24"/>
      <c r="AVC23" s="24"/>
      <c r="AVD23" s="24"/>
      <c r="AVE23" s="24"/>
      <c r="AVF23" s="24"/>
      <c r="AVG23" s="24"/>
      <c r="AVH23" s="24"/>
      <c r="AVI23" s="24"/>
      <c r="AVJ23" s="24"/>
      <c r="AVK23" s="24"/>
      <c r="AVL23" s="24"/>
      <c r="AVM23" s="24"/>
      <c r="AVN23" s="24"/>
      <c r="AVO23" s="24"/>
      <c r="AVP23" s="24"/>
      <c r="AVQ23" s="24"/>
      <c r="AVR23" s="24"/>
      <c r="AVS23" s="24"/>
      <c r="AVT23" s="24"/>
      <c r="AVU23" s="24"/>
      <c r="AVV23" s="24"/>
      <c r="AVW23" s="24"/>
      <c r="AVX23" s="24"/>
      <c r="AVY23" s="24"/>
      <c r="AVZ23" s="24"/>
      <c r="AWA23" s="24"/>
      <c r="AWB23" s="24"/>
      <c r="AWC23" s="24"/>
      <c r="AWD23" s="24"/>
      <c r="AWE23" s="24"/>
      <c r="AWF23" s="24"/>
      <c r="AWG23" s="24"/>
      <c r="AWH23" s="24"/>
      <c r="AWI23" s="24"/>
      <c r="AWJ23" s="24"/>
      <c r="AWK23" s="24"/>
      <c r="AWL23" s="24"/>
      <c r="AWM23" s="24"/>
      <c r="AWN23" s="24"/>
      <c r="AWO23" s="24"/>
      <c r="AWP23" s="24"/>
      <c r="AWQ23" s="24"/>
      <c r="AWR23" s="24"/>
      <c r="AWS23" s="24"/>
      <c r="AWT23" s="24"/>
      <c r="AWU23" s="24"/>
      <c r="AWV23" s="24"/>
      <c r="AWW23" s="24"/>
      <c r="AWX23" s="24"/>
      <c r="AWY23" s="24"/>
      <c r="AWZ23" s="24"/>
      <c r="AXA23" s="24"/>
      <c r="AXB23" s="24"/>
      <c r="AXC23" s="24"/>
      <c r="AXD23" s="24"/>
      <c r="AXE23" s="24"/>
      <c r="AXF23" s="24"/>
      <c r="AXG23" s="24"/>
      <c r="AXH23" s="24"/>
      <c r="AXI23" s="24"/>
      <c r="AXJ23" s="24"/>
      <c r="AXK23" s="24"/>
      <c r="AXL23" s="24"/>
      <c r="AXM23" s="24"/>
      <c r="AXN23" s="24"/>
      <c r="AXO23" s="24"/>
      <c r="AXP23" s="24"/>
      <c r="AXQ23" s="24"/>
      <c r="AXR23" s="24"/>
      <c r="AXS23" s="24"/>
      <c r="AXT23" s="24"/>
      <c r="AXU23" s="24"/>
      <c r="AXV23" s="24"/>
      <c r="AXW23" s="24"/>
      <c r="AXX23" s="24"/>
      <c r="AXY23" s="24"/>
      <c r="AXZ23" s="24"/>
      <c r="AYA23" s="24"/>
      <c r="AYB23" s="24"/>
      <c r="AYC23" s="24"/>
      <c r="AYD23" s="24"/>
      <c r="AYE23" s="24"/>
      <c r="AYF23" s="24"/>
      <c r="AYG23" s="24"/>
      <c r="AYH23" s="24"/>
      <c r="AYI23" s="24"/>
      <c r="AYJ23" s="24"/>
      <c r="AYK23" s="24"/>
      <c r="AYL23" s="24"/>
      <c r="AYM23" s="24"/>
      <c r="AYN23" s="24"/>
      <c r="AYO23" s="24"/>
      <c r="AYP23" s="24"/>
      <c r="AYQ23" s="24"/>
      <c r="AYR23" s="24"/>
      <c r="AYS23" s="24"/>
      <c r="AYT23" s="24"/>
      <c r="AYU23" s="24"/>
      <c r="AYV23" s="24"/>
      <c r="AYW23" s="24"/>
      <c r="AYX23" s="24"/>
      <c r="AYY23" s="24"/>
      <c r="AYZ23" s="24"/>
      <c r="AZA23" s="24"/>
      <c r="AZB23" s="24"/>
      <c r="AZC23" s="24"/>
      <c r="AZD23" s="24"/>
      <c r="AZE23" s="24"/>
      <c r="AZF23" s="24"/>
      <c r="AZG23" s="24"/>
      <c r="AZH23" s="24"/>
      <c r="AZI23" s="24"/>
      <c r="AZJ23" s="24"/>
      <c r="AZK23" s="24"/>
      <c r="AZL23" s="24"/>
      <c r="AZM23" s="24"/>
      <c r="AZN23" s="24"/>
      <c r="AZO23" s="24"/>
      <c r="AZP23" s="24"/>
      <c r="AZQ23" s="24"/>
      <c r="AZR23" s="24"/>
      <c r="AZS23" s="24"/>
      <c r="AZT23" s="24"/>
      <c r="AZU23" s="24"/>
      <c r="AZV23" s="24"/>
      <c r="AZW23" s="24"/>
      <c r="AZX23" s="24"/>
      <c r="AZY23" s="24"/>
      <c r="AZZ23" s="24"/>
      <c r="BAA23" s="24"/>
      <c r="BAB23" s="24"/>
      <c r="BAC23" s="24"/>
      <c r="BAD23" s="24"/>
      <c r="BAE23" s="24"/>
      <c r="BAF23" s="24"/>
      <c r="BAG23" s="24"/>
      <c r="BAH23" s="24"/>
      <c r="BAI23" s="24"/>
      <c r="BAJ23" s="24"/>
      <c r="BAK23" s="24"/>
      <c r="BAL23" s="24"/>
      <c r="BAM23" s="24"/>
      <c r="BAN23" s="24"/>
      <c r="BAO23" s="24"/>
      <c r="BAP23" s="24"/>
    </row>
    <row r="24" spans="1:1394" s="19" customFormat="1" x14ac:dyDescent="0.25">
      <c r="A24" s="19" t="str">
        <f>IF(YEAR(G24)=2024,#REF!,"")</f>
        <v/>
      </c>
      <c r="B24" s="19" t="str">
        <f>IF(YEAR(G24)=2025,#REF!,"")</f>
        <v/>
      </c>
      <c r="C24" s="19" t="str">
        <f t="shared" si="0"/>
        <v>Afternoon44939</v>
      </c>
      <c r="D24" s="19" t="str">
        <f>IF('by region'!$C$2="Any","Any",'Turf only'!V24)&amp;M24&amp;IF('by region'!$I$2="Any","Any",N24)&amp;G24</f>
        <v>AnyJumpAny44939</v>
      </c>
      <c r="E24" s="19" t="e">
        <f>IF(I24=#REF!,'Turf only'!G24,"")</f>
        <v>#REF!</v>
      </c>
      <c r="F24" s="19" t="e">
        <f t="shared" si="1"/>
        <v>#REF!</v>
      </c>
      <c r="G24" s="15">
        <v>44939</v>
      </c>
      <c r="H24" s="16" t="s">
        <v>35</v>
      </c>
      <c r="I24" s="16" t="s">
        <v>45</v>
      </c>
      <c r="J24" s="16" t="s">
        <v>9</v>
      </c>
      <c r="K24" s="14" t="s">
        <v>16</v>
      </c>
      <c r="L24" s="14" t="s">
        <v>17</v>
      </c>
      <c r="M24" s="16" t="s">
        <v>12</v>
      </c>
      <c r="N24" s="16" t="s">
        <v>13</v>
      </c>
      <c r="O24" s="16" t="s">
        <v>14</v>
      </c>
      <c r="P24" s="23">
        <f t="shared" si="2"/>
        <v>1</v>
      </c>
      <c r="Q24" s="23" cm="1">
        <f t="array" ref="Q24">SUMPRODUCT(($G$2:$G$2765=G24)*(P24&gt;$P$2:$P$2765))+1</f>
        <v>1</v>
      </c>
      <c r="R24" s="23" t="e">
        <f>(Q24*100000)+#REF!</f>
        <v>#REF!</v>
      </c>
      <c r="S24" s="19" t="e" cm="1">
        <f t="array" ref="S24">SUMPRODUCT(($G$2:$G$2765=G24)*(R24&gt;$R$2:$R$2765))+1</f>
        <v>#REF!</v>
      </c>
      <c r="T24" s="19" t="str">
        <f t="shared" si="3"/>
        <v xml:space="preserve">Huntingdon </v>
      </c>
      <c r="U24" s="19">
        <v>0</v>
      </c>
      <c r="V24" s="19" t="s">
        <v>11</v>
      </c>
      <c r="W24" s="19">
        <f t="shared" si="4"/>
        <v>2023</v>
      </c>
      <c r="X24" s="24"/>
      <c r="Y24" s="24"/>
      <c r="Z24" s="24"/>
      <c r="AA24" s="24"/>
      <c r="AB24" s="24"/>
      <c r="AC24" s="24"/>
      <c r="AD24" s="24"/>
      <c r="AE24" s="24"/>
      <c r="AF24" s="24"/>
      <c r="AG24" s="24"/>
      <c r="AH24" s="24"/>
      <c r="AI24" s="24"/>
      <c r="AJ24" s="24"/>
      <c r="AK24" s="24"/>
      <c r="AL24" s="24"/>
      <c r="AM24" s="24"/>
      <c r="AN24" s="24"/>
      <c r="AO24" s="24"/>
      <c r="AP24" s="24"/>
      <c r="AQ24" s="24"/>
      <c r="AR24" s="24"/>
      <c r="AS24" s="24"/>
      <c r="AT24" s="24"/>
      <c r="AU24" s="24"/>
      <c r="AV24" s="24"/>
      <c r="AW24" s="24"/>
      <c r="AX24" s="24"/>
      <c r="AY24" s="24"/>
      <c r="AZ24" s="24"/>
      <c r="BA24" s="24"/>
      <c r="BB24" s="24"/>
      <c r="BC24" s="24"/>
      <c r="BD24" s="24"/>
      <c r="BE24" s="24"/>
      <c r="BF24" s="24"/>
      <c r="BG24" s="24"/>
      <c r="BH24" s="24"/>
      <c r="BI24" s="24"/>
      <c r="BJ24" s="24"/>
      <c r="BK24" s="24"/>
      <c r="BL24" s="24"/>
      <c r="BM24" s="24"/>
      <c r="BN24" s="24"/>
      <c r="BO24" s="24"/>
      <c r="BP24" s="24"/>
      <c r="BQ24" s="24"/>
      <c r="BR24" s="24"/>
      <c r="BS24" s="24"/>
      <c r="BT24" s="24"/>
      <c r="BU24" s="24"/>
      <c r="BV24" s="24"/>
      <c r="BW24" s="24"/>
      <c r="BX24" s="24"/>
      <c r="BY24" s="24"/>
      <c r="BZ24" s="24"/>
      <c r="CA24" s="24"/>
      <c r="CB24" s="24"/>
      <c r="CC24" s="24"/>
      <c r="CD24" s="24"/>
      <c r="CE24" s="24"/>
      <c r="CF24" s="24"/>
      <c r="CG24" s="24"/>
      <c r="CH24" s="24"/>
      <c r="CI24" s="24"/>
      <c r="CJ24" s="24"/>
      <c r="CK24" s="24"/>
      <c r="CL24" s="24"/>
      <c r="CM24" s="24"/>
      <c r="CN24" s="24"/>
      <c r="CO24" s="24"/>
      <c r="CP24" s="24"/>
      <c r="CQ24" s="24"/>
      <c r="CR24" s="24"/>
      <c r="CS24" s="24"/>
      <c r="CT24" s="24"/>
      <c r="CU24" s="24"/>
      <c r="CV24" s="24"/>
      <c r="CW24" s="24"/>
      <c r="CX24" s="24"/>
      <c r="CY24" s="24"/>
      <c r="CZ24" s="24"/>
      <c r="DA24" s="24"/>
      <c r="DB24" s="24"/>
      <c r="DC24" s="24"/>
      <c r="DD24" s="24"/>
      <c r="DE24" s="24"/>
      <c r="DF24" s="24"/>
      <c r="DG24" s="24"/>
      <c r="DH24" s="24"/>
      <c r="DI24" s="24"/>
      <c r="DJ24" s="24"/>
      <c r="DK24" s="24"/>
      <c r="DL24" s="24"/>
      <c r="DM24" s="24"/>
      <c r="DN24" s="24"/>
      <c r="DO24" s="24"/>
      <c r="DP24" s="24"/>
      <c r="DQ24" s="24"/>
      <c r="DR24" s="24"/>
      <c r="DS24" s="24"/>
      <c r="DT24" s="24"/>
      <c r="DU24" s="24"/>
      <c r="DV24" s="24"/>
      <c r="DW24" s="24"/>
      <c r="DX24" s="24"/>
      <c r="DY24" s="24"/>
      <c r="DZ24" s="24"/>
      <c r="EA24" s="24"/>
      <c r="EB24" s="24"/>
      <c r="EC24" s="24"/>
      <c r="ED24" s="24"/>
      <c r="EE24" s="24"/>
      <c r="EF24" s="24"/>
      <c r="EG24" s="24"/>
      <c r="EH24" s="24"/>
      <c r="EI24" s="24"/>
      <c r="EJ24" s="24"/>
      <c r="EK24" s="24"/>
      <c r="EL24" s="24"/>
      <c r="EM24" s="24"/>
      <c r="EN24" s="24"/>
      <c r="EO24" s="24"/>
      <c r="EP24" s="24"/>
      <c r="EQ24" s="24"/>
      <c r="ER24" s="24"/>
      <c r="ES24" s="24"/>
      <c r="ET24" s="24"/>
      <c r="EU24" s="24"/>
      <c r="EV24" s="24"/>
      <c r="EW24" s="24"/>
      <c r="EX24" s="24"/>
      <c r="EY24" s="24"/>
      <c r="EZ24" s="24"/>
      <c r="FA24" s="24"/>
      <c r="FB24" s="24"/>
      <c r="FC24" s="24"/>
      <c r="FD24" s="24"/>
      <c r="FE24" s="24"/>
      <c r="FF24" s="24"/>
      <c r="FG24" s="24"/>
      <c r="FH24" s="24"/>
      <c r="FI24" s="24"/>
      <c r="FJ24" s="24"/>
      <c r="FK24" s="24"/>
      <c r="FL24" s="24"/>
      <c r="FM24" s="24"/>
      <c r="FN24" s="24"/>
      <c r="FO24" s="24"/>
      <c r="FP24" s="24"/>
      <c r="FQ24" s="24"/>
      <c r="FR24" s="24"/>
      <c r="FS24" s="24"/>
      <c r="FT24" s="24"/>
      <c r="FU24" s="24"/>
      <c r="FV24" s="24"/>
      <c r="FW24" s="24"/>
      <c r="FX24" s="24"/>
      <c r="FY24" s="24"/>
      <c r="FZ24" s="24"/>
      <c r="GA24" s="24"/>
      <c r="GB24" s="24"/>
      <c r="GC24" s="24"/>
      <c r="GD24" s="24"/>
      <c r="GE24" s="24"/>
      <c r="GF24" s="24"/>
      <c r="GG24" s="24"/>
      <c r="GH24" s="24"/>
      <c r="GI24" s="24"/>
      <c r="GJ24" s="24"/>
      <c r="GK24" s="24"/>
      <c r="GL24" s="24"/>
      <c r="GM24" s="24"/>
      <c r="GN24" s="24"/>
      <c r="GO24" s="24"/>
      <c r="GP24" s="24"/>
      <c r="GQ24" s="24"/>
      <c r="GR24" s="24"/>
      <c r="GS24" s="24"/>
      <c r="GT24" s="24"/>
      <c r="GU24" s="24"/>
      <c r="GV24" s="24"/>
      <c r="GW24" s="24"/>
      <c r="GX24" s="24"/>
      <c r="GY24" s="24"/>
      <c r="GZ24" s="24"/>
      <c r="HA24" s="24"/>
      <c r="HB24" s="24"/>
      <c r="HC24" s="24"/>
      <c r="HD24" s="24"/>
      <c r="HE24" s="24"/>
      <c r="HF24" s="24"/>
      <c r="HG24" s="24"/>
      <c r="HH24" s="24"/>
      <c r="HI24" s="24"/>
      <c r="HJ24" s="24"/>
      <c r="HK24" s="24"/>
      <c r="HL24" s="24"/>
      <c r="HM24" s="24"/>
      <c r="HN24" s="24"/>
      <c r="HO24" s="24"/>
      <c r="HP24" s="24"/>
      <c r="HQ24" s="24"/>
      <c r="HR24" s="24"/>
      <c r="HS24" s="24"/>
      <c r="HT24" s="24"/>
      <c r="HU24" s="24"/>
      <c r="HV24" s="24"/>
      <c r="HW24" s="24"/>
      <c r="HX24" s="24"/>
      <c r="HY24" s="24"/>
      <c r="HZ24" s="24"/>
      <c r="IA24" s="24"/>
      <c r="IB24" s="24"/>
      <c r="IC24" s="24"/>
      <c r="ID24" s="24"/>
      <c r="IE24" s="24"/>
      <c r="IF24" s="24"/>
      <c r="IG24" s="24"/>
      <c r="IH24" s="24"/>
      <c r="II24" s="24"/>
      <c r="IJ24" s="24"/>
      <c r="IK24" s="24"/>
      <c r="IL24" s="24"/>
      <c r="IM24" s="24"/>
      <c r="IN24" s="24"/>
      <c r="IO24" s="24"/>
      <c r="IP24" s="24"/>
      <c r="IQ24" s="24"/>
      <c r="IR24" s="24"/>
      <c r="IS24" s="24"/>
      <c r="IT24" s="24"/>
      <c r="IU24" s="24"/>
      <c r="IV24" s="24"/>
      <c r="IW24" s="24"/>
      <c r="IX24" s="24"/>
      <c r="IY24" s="24"/>
      <c r="IZ24" s="24"/>
      <c r="JA24" s="24"/>
      <c r="JB24" s="24"/>
      <c r="JC24" s="24"/>
      <c r="JD24" s="24"/>
      <c r="JE24" s="24"/>
      <c r="JF24" s="24"/>
      <c r="JG24" s="24"/>
      <c r="JH24" s="24"/>
      <c r="JI24" s="24"/>
      <c r="JJ24" s="24"/>
      <c r="JK24" s="24"/>
      <c r="JL24" s="24"/>
      <c r="JM24" s="24"/>
      <c r="JN24" s="24"/>
      <c r="JO24" s="24"/>
      <c r="JP24" s="24"/>
      <c r="JQ24" s="24"/>
      <c r="JR24" s="24"/>
      <c r="JS24" s="24"/>
      <c r="JT24" s="24"/>
      <c r="JU24" s="24"/>
      <c r="JV24" s="24"/>
      <c r="JW24" s="24"/>
      <c r="JX24" s="24"/>
      <c r="JY24" s="24"/>
      <c r="JZ24" s="24"/>
      <c r="KA24" s="24"/>
      <c r="KB24" s="24"/>
      <c r="KC24" s="24"/>
      <c r="KD24" s="24"/>
      <c r="KE24" s="24"/>
      <c r="KF24" s="24"/>
      <c r="KG24" s="24"/>
      <c r="KH24" s="24"/>
      <c r="KI24" s="24"/>
      <c r="KJ24" s="24"/>
      <c r="KK24" s="24"/>
      <c r="KL24" s="24"/>
      <c r="KM24" s="24"/>
      <c r="KN24" s="24"/>
      <c r="KO24" s="24"/>
      <c r="KP24" s="24"/>
      <c r="KQ24" s="24"/>
      <c r="KR24" s="24"/>
      <c r="KS24" s="24"/>
      <c r="KT24" s="24"/>
      <c r="KU24" s="24"/>
      <c r="KV24" s="24"/>
      <c r="KW24" s="24"/>
      <c r="KX24" s="24"/>
      <c r="KY24" s="24"/>
      <c r="KZ24" s="24"/>
      <c r="LA24" s="24"/>
      <c r="LB24" s="24"/>
      <c r="LC24" s="24"/>
      <c r="LD24" s="24"/>
      <c r="LE24" s="24"/>
      <c r="LF24" s="24"/>
      <c r="LG24" s="24"/>
      <c r="LH24" s="24"/>
      <c r="LI24" s="24"/>
      <c r="LJ24" s="24"/>
      <c r="LK24" s="24"/>
      <c r="LL24" s="24"/>
      <c r="LM24" s="24"/>
      <c r="LN24" s="24"/>
      <c r="LO24" s="24"/>
      <c r="LP24" s="24"/>
      <c r="LQ24" s="24"/>
      <c r="LR24" s="24"/>
      <c r="LS24" s="24"/>
      <c r="LT24" s="24"/>
      <c r="LU24" s="24"/>
      <c r="LV24" s="24"/>
      <c r="LW24" s="24"/>
      <c r="LX24" s="24"/>
      <c r="LY24" s="24"/>
      <c r="LZ24" s="24"/>
      <c r="MA24" s="24"/>
      <c r="MB24" s="24"/>
      <c r="MC24" s="24"/>
      <c r="MD24" s="24"/>
      <c r="ME24" s="24"/>
      <c r="MF24" s="24"/>
      <c r="MG24" s="24"/>
      <c r="MH24" s="24"/>
      <c r="MI24" s="24"/>
      <c r="MJ24" s="24"/>
      <c r="MK24" s="24"/>
      <c r="ML24" s="24"/>
      <c r="MM24" s="24"/>
      <c r="MN24" s="24"/>
      <c r="MO24" s="24"/>
      <c r="MP24" s="24"/>
      <c r="MQ24" s="24"/>
      <c r="MR24" s="24"/>
      <c r="MS24" s="24"/>
      <c r="MT24" s="24"/>
      <c r="MU24" s="24"/>
      <c r="MV24" s="24"/>
      <c r="MW24" s="24"/>
      <c r="MX24" s="24"/>
      <c r="MY24" s="24"/>
      <c r="MZ24" s="24"/>
      <c r="NA24" s="24"/>
      <c r="NB24" s="24"/>
      <c r="NC24" s="24"/>
      <c r="ND24" s="24"/>
      <c r="NE24" s="24"/>
      <c r="NF24" s="24"/>
      <c r="NG24" s="24"/>
      <c r="NH24" s="24"/>
      <c r="NI24" s="24"/>
      <c r="NJ24" s="24"/>
      <c r="NK24" s="24"/>
      <c r="NL24" s="24"/>
      <c r="NM24" s="24"/>
      <c r="NN24" s="24"/>
      <c r="NO24" s="24"/>
      <c r="NP24" s="24"/>
      <c r="NQ24" s="24"/>
      <c r="NR24" s="24"/>
      <c r="NS24" s="24"/>
      <c r="NT24" s="24"/>
      <c r="NU24" s="24"/>
      <c r="NV24" s="24"/>
      <c r="NW24" s="24"/>
      <c r="NX24" s="24"/>
      <c r="NY24" s="24"/>
      <c r="NZ24" s="24"/>
      <c r="OA24" s="24"/>
      <c r="OB24" s="24"/>
      <c r="OC24" s="24"/>
      <c r="OD24" s="24"/>
      <c r="OE24" s="24"/>
      <c r="OF24" s="24"/>
      <c r="OG24" s="24"/>
      <c r="OH24" s="24"/>
      <c r="OI24" s="24"/>
      <c r="OJ24" s="24"/>
      <c r="OK24" s="24"/>
      <c r="OL24" s="24"/>
      <c r="OM24" s="24"/>
      <c r="ON24" s="24"/>
      <c r="OO24" s="24"/>
      <c r="OP24" s="24"/>
      <c r="OQ24" s="24"/>
      <c r="OR24" s="24"/>
      <c r="OS24" s="24"/>
      <c r="OT24" s="24"/>
      <c r="OU24" s="24"/>
      <c r="OV24" s="24"/>
      <c r="OW24" s="24"/>
      <c r="OX24" s="24"/>
      <c r="OY24" s="24"/>
      <c r="OZ24" s="24"/>
      <c r="PA24" s="24"/>
      <c r="PB24" s="24"/>
      <c r="PC24" s="24"/>
      <c r="PD24" s="24"/>
      <c r="PE24" s="24"/>
      <c r="PF24" s="24"/>
      <c r="PG24" s="24"/>
      <c r="PH24" s="24"/>
      <c r="PI24" s="24"/>
      <c r="PJ24" s="24"/>
      <c r="PK24" s="24"/>
      <c r="PL24" s="24"/>
      <c r="PM24" s="24"/>
      <c r="PN24" s="24"/>
      <c r="PO24" s="24"/>
      <c r="PP24" s="24"/>
      <c r="PQ24" s="24"/>
      <c r="PR24" s="24"/>
      <c r="PS24" s="24"/>
      <c r="PT24" s="24"/>
      <c r="PU24" s="24"/>
      <c r="PV24" s="24"/>
      <c r="PW24" s="24"/>
      <c r="PX24" s="24"/>
      <c r="PY24" s="24"/>
      <c r="PZ24" s="24"/>
      <c r="QA24" s="24"/>
      <c r="QB24" s="24"/>
      <c r="QC24" s="24"/>
      <c r="QD24" s="24"/>
      <c r="QE24" s="24"/>
      <c r="QF24" s="24"/>
      <c r="QG24" s="24"/>
      <c r="QH24" s="24"/>
      <c r="QI24" s="24"/>
      <c r="QJ24" s="24"/>
      <c r="QK24" s="24"/>
      <c r="QL24" s="24"/>
      <c r="QM24" s="24"/>
      <c r="QN24" s="24"/>
      <c r="QO24" s="24"/>
      <c r="QP24" s="24"/>
      <c r="QQ24" s="24"/>
      <c r="QR24" s="24"/>
      <c r="QS24" s="24"/>
      <c r="QT24" s="24"/>
      <c r="QU24" s="24"/>
      <c r="QV24" s="24"/>
      <c r="QW24" s="24"/>
      <c r="QX24" s="24"/>
      <c r="QY24" s="24"/>
      <c r="QZ24" s="24"/>
      <c r="RA24" s="24"/>
      <c r="RB24" s="24"/>
      <c r="RC24" s="24"/>
      <c r="RD24" s="24"/>
      <c r="RE24" s="24"/>
      <c r="RF24" s="24"/>
      <c r="RG24" s="24"/>
      <c r="RH24" s="24"/>
      <c r="RI24" s="24"/>
      <c r="RJ24" s="24"/>
      <c r="RK24" s="24"/>
      <c r="RL24" s="24"/>
      <c r="RM24" s="24"/>
      <c r="RN24" s="24"/>
      <c r="RO24" s="24"/>
      <c r="RP24" s="24"/>
      <c r="RQ24" s="24"/>
      <c r="RR24" s="24"/>
      <c r="RS24" s="24"/>
      <c r="RT24" s="24"/>
      <c r="RU24" s="24"/>
      <c r="RV24" s="24"/>
      <c r="RW24" s="24"/>
      <c r="RX24" s="24"/>
      <c r="RY24" s="24"/>
      <c r="RZ24" s="24"/>
      <c r="SA24" s="24"/>
      <c r="SB24" s="24"/>
      <c r="SC24" s="24"/>
      <c r="SD24" s="24"/>
      <c r="SE24" s="24"/>
      <c r="SF24" s="24"/>
      <c r="SG24" s="24"/>
      <c r="SH24" s="24"/>
      <c r="SI24" s="24"/>
      <c r="SJ24" s="24"/>
      <c r="SK24" s="24"/>
      <c r="SL24" s="24"/>
      <c r="SM24" s="24"/>
      <c r="SN24" s="24"/>
      <c r="SO24" s="24"/>
      <c r="SP24" s="24"/>
      <c r="SQ24" s="24"/>
      <c r="SR24" s="24"/>
      <c r="SS24" s="24"/>
      <c r="ST24" s="24"/>
      <c r="SU24" s="24"/>
      <c r="SV24" s="24"/>
      <c r="SW24" s="24"/>
      <c r="SX24" s="24"/>
      <c r="SY24" s="24"/>
      <c r="SZ24" s="24"/>
      <c r="TA24" s="24"/>
      <c r="TB24" s="24"/>
      <c r="TC24" s="24"/>
      <c r="TD24" s="24"/>
      <c r="TE24" s="24"/>
      <c r="TF24" s="24"/>
      <c r="TG24" s="24"/>
      <c r="TH24" s="24"/>
      <c r="TI24" s="24"/>
      <c r="TJ24" s="24"/>
      <c r="TK24" s="24"/>
      <c r="TL24" s="24"/>
      <c r="TM24" s="24"/>
      <c r="TN24" s="24"/>
      <c r="TO24" s="24"/>
      <c r="TP24" s="24"/>
      <c r="TQ24" s="24"/>
      <c r="TR24" s="24"/>
      <c r="TS24" s="24"/>
      <c r="TT24" s="24"/>
      <c r="TU24" s="24"/>
      <c r="TV24" s="24"/>
      <c r="TW24" s="24"/>
      <c r="TX24" s="24"/>
      <c r="TY24" s="24"/>
      <c r="TZ24" s="24"/>
      <c r="UA24" s="24"/>
      <c r="UB24" s="24"/>
      <c r="UC24" s="24"/>
      <c r="UD24" s="24"/>
      <c r="UE24" s="24"/>
      <c r="UF24" s="24"/>
      <c r="UG24" s="24"/>
      <c r="UH24" s="24"/>
      <c r="UI24" s="24"/>
      <c r="UJ24" s="24"/>
      <c r="UK24" s="24"/>
      <c r="UL24" s="24"/>
      <c r="UM24" s="24"/>
      <c r="UN24" s="24"/>
      <c r="UO24" s="24"/>
      <c r="UP24" s="24"/>
      <c r="UQ24" s="24"/>
      <c r="UR24" s="24"/>
      <c r="US24" s="24"/>
      <c r="UT24" s="24"/>
      <c r="UU24" s="24"/>
      <c r="UV24" s="24"/>
      <c r="UW24" s="24"/>
      <c r="UX24" s="24"/>
      <c r="UY24" s="24"/>
      <c r="UZ24" s="24"/>
      <c r="VA24" s="24"/>
      <c r="VB24" s="24"/>
      <c r="VC24" s="24"/>
      <c r="VD24" s="24"/>
      <c r="VE24" s="24"/>
      <c r="VF24" s="24"/>
      <c r="VG24" s="24"/>
      <c r="VH24" s="24"/>
      <c r="VI24" s="24"/>
      <c r="VJ24" s="24"/>
      <c r="VK24" s="24"/>
      <c r="VL24" s="24"/>
      <c r="VM24" s="24"/>
      <c r="VN24" s="24"/>
      <c r="VO24" s="24"/>
      <c r="VP24" s="24"/>
      <c r="VQ24" s="24"/>
      <c r="VR24" s="24"/>
      <c r="VS24" s="24"/>
      <c r="VT24" s="24"/>
      <c r="VU24" s="24"/>
      <c r="VV24" s="24"/>
      <c r="VW24" s="24"/>
      <c r="VX24" s="24"/>
      <c r="VY24" s="24"/>
      <c r="VZ24" s="24"/>
      <c r="WA24" s="24"/>
      <c r="WB24" s="24"/>
      <c r="WC24" s="24"/>
      <c r="WD24" s="24"/>
      <c r="WE24" s="24"/>
      <c r="WF24" s="24"/>
      <c r="WG24" s="24"/>
      <c r="WH24" s="24"/>
      <c r="WI24" s="24"/>
      <c r="WJ24" s="24"/>
      <c r="WK24" s="24"/>
      <c r="WL24" s="24"/>
      <c r="WM24" s="24"/>
      <c r="WN24" s="24"/>
      <c r="WO24" s="24"/>
      <c r="WP24" s="24"/>
      <c r="WQ24" s="24"/>
      <c r="WR24" s="24"/>
      <c r="WS24" s="24"/>
      <c r="WT24" s="24"/>
      <c r="WU24" s="24"/>
      <c r="WV24" s="24"/>
      <c r="WW24" s="24"/>
      <c r="WX24" s="24"/>
      <c r="WY24" s="24"/>
      <c r="WZ24" s="24"/>
      <c r="XA24" s="24"/>
      <c r="XB24" s="24"/>
      <c r="XC24" s="24"/>
      <c r="XD24" s="24"/>
      <c r="XE24" s="24"/>
      <c r="XF24" s="24"/>
      <c r="XG24" s="24"/>
      <c r="XH24" s="24"/>
      <c r="XI24" s="24"/>
      <c r="XJ24" s="24"/>
      <c r="XK24" s="24"/>
      <c r="XL24" s="24"/>
      <c r="XM24" s="24"/>
      <c r="XN24" s="24"/>
      <c r="XO24" s="24"/>
      <c r="XP24" s="24"/>
      <c r="XQ24" s="24"/>
      <c r="XR24" s="24"/>
      <c r="XS24" s="24"/>
      <c r="XT24" s="24"/>
      <c r="XU24" s="24"/>
      <c r="XV24" s="24"/>
      <c r="XW24" s="24"/>
      <c r="XX24" s="24"/>
      <c r="XY24" s="24"/>
      <c r="XZ24" s="24"/>
      <c r="YA24" s="24"/>
      <c r="YB24" s="24"/>
      <c r="YC24" s="24"/>
      <c r="YD24" s="24"/>
      <c r="YE24" s="24"/>
      <c r="YF24" s="24"/>
      <c r="YG24" s="24"/>
      <c r="YH24" s="24"/>
      <c r="YI24" s="24"/>
      <c r="YJ24" s="24"/>
      <c r="YK24" s="24"/>
      <c r="YL24" s="24"/>
      <c r="YM24" s="24"/>
      <c r="YN24" s="24"/>
      <c r="YO24" s="24"/>
      <c r="YP24" s="24"/>
      <c r="YQ24" s="24"/>
      <c r="YR24" s="24"/>
      <c r="YS24" s="24"/>
      <c r="YT24" s="24"/>
      <c r="YU24" s="24"/>
      <c r="YV24" s="24"/>
      <c r="YW24" s="24"/>
      <c r="YX24" s="24"/>
      <c r="YY24" s="24"/>
      <c r="YZ24" s="24"/>
      <c r="ZA24" s="24"/>
      <c r="ZB24" s="24"/>
      <c r="ZC24" s="24"/>
      <c r="ZD24" s="24"/>
      <c r="ZE24" s="24"/>
      <c r="ZF24" s="24"/>
      <c r="ZG24" s="24"/>
      <c r="ZH24" s="24"/>
      <c r="ZI24" s="24"/>
      <c r="ZJ24" s="24"/>
      <c r="ZK24" s="24"/>
      <c r="ZL24" s="24"/>
      <c r="ZM24" s="24"/>
      <c r="ZN24" s="24"/>
      <c r="ZO24" s="24"/>
      <c r="ZP24" s="24"/>
      <c r="ZQ24" s="24"/>
      <c r="ZR24" s="24"/>
      <c r="ZS24" s="24"/>
      <c r="ZT24" s="24"/>
      <c r="ZU24" s="24"/>
      <c r="ZV24" s="24"/>
      <c r="ZW24" s="24"/>
      <c r="ZX24" s="24"/>
      <c r="ZY24" s="24"/>
      <c r="ZZ24" s="24"/>
      <c r="AAA24" s="24"/>
      <c r="AAB24" s="24"/>
      <c r="AAC24" s="24"/>
      <c r="AAD24" s="24"/>
      <c r="AAE24" s="24"/>
      <c r="AAF24" s="24"/>
      <c r="AAG24" s="24"/>
      <c r="AAH24" s="24"/>
      <c r="AAI24" s="24"/>
      <c r="AAJ24" s="24"/>
      <c r="AAK24" s="24"/>
      <c r="AAL24" s="24"/>
      <c r="AAM24" s="24"/>
      <c r="AAN24" s="24"/>
      <c r="AAO24" s="24"/>
      <c r="AAP24" s="24"/>
      <c r="AAQ24" s="24"/>
      <c r="AAR24" s="24"/>
      <c r="AAS24" s="24"/>
      <c r="AAT24" s="24"/>
      <c r="AAU24" s="24"/>
      <c r="AAV24" s="24"/>
      <c r="AAW24" s="24"/>
      <c r="AAX24" s="24"/>
      <c r="AAY24" s="24"/>
      <c r="AAZ24" s="24"/>
      <c r="ABA24" s="24"/>
      <c r="ABB24" s="24"/>
      <c r="ABC24" s="24"/>
      <c r="ABD24" s="24"/>
      <c r="ABE24" s="24"/>
      <c r="ABF24" s="24"/>
      <c r="ABG24" s="24"/>
      <c r="ABH24" s="24"/>
      <c r="ABI24" s="24"/>
      <c r="ABJ24" s="24"/>
      <c r="ABK24" s="24"/>
      <c r="ABL24" s="24"/>
      <c r="ABM24" s="24"/>
      <c r="ABN24" s="24"/>
      <c r="ABO24" s="24"/>
      <c r="ABP24" s="24"/>
      <c r="ABQ24" s="24"/>
      <c r="ABR24" s="24"/>
      <c r="ABS24" s="24"/>
      <c r="ABT24" s="24"/>
      <c r="ABU24" s="24"/>
      <c r="ABV24" s="24"/>
      <c r="ABW24" s="24"/>
      <c r="ABX24" s="24"/>
      <c r="ABY24" s="24"/>
      <c r="ABZ24" s="24"/>
      <c r="ACA24" s="24"/>
      <c r="ACB24" s="24"/>
      <c r="ACC24" s="24"/>
      <c r="ACD24" s="24"/>
      <c r="ACE24" s="24"/>
      <c r="ACF24" s="24"/>
      <c r="ACG24" s="24"/>
      <c r="ACH24" s="24"/>
      <c r="ACI24" s="24"/>
      <c r="ACJ24" s="24"/>
      <c r="ACK24" s="24"/>
      <c r="ACL24" s="24"/>
      <c r="ACM24" s="24"/>
      <c r="ACN24" s="24"/>
      <c r="ACO24" s="24"/>
      <c r="ACP24" s="24"/>
      <c r="ACQ24" s="24"/>
      <c r="ACR24" s="24"/>
      <c r="ACS24" s="24"/>
      <c r="ACT24" s="24"/>
      <c r="ACU24" s="24"/>
      <c r="ACV24" s="24"/>
      <c r="ACW24" s="24"/>
      <c r="ACX24" s="24"/>
      <c r="ACY24" s="24"/>
      <c r="ACZ24" s="24"/>
      <c r="ADA24" s="24"/>
      <c r="ADB24" s="24"/>
      <c r="ADC24" s="24"/>
      <c r="ADD24" s="24"/>
      <c r="ADE24" s="24"/>
      <c r="ADF24" s="24"/>
      <c r="ADG24" s="24"/>
      <c r="ADH24" s="24"/>
      <c r="ADI24" s="24"/>
      <c r="ADJ24" s="24"/>
      <c r="ADK24" s="24"/>
      <c r="ADL24" s="24"/>
      <c r="ADM24" s="24"/>
      <c r="ADN24" s="24"/>
      <c r="ADO24" s="24"/>
      <c r="ADP24" s="24"/>
      <c r="ADQ24" s="24"/>
      <c r="ADR24" s="24"/>
      <c r="ADS24" s="24"/>
      <c r="ADT24" s="24"/>
      <c r="ADU24" s="24"/>
      <c r="ADV24" s="24"/>
      <c r="ADW24" s="24"/>
      <c r="ADX24" s="24"/>
      <c r="ADY24" s="24"/>
      <c r="ADZ24" s="24"/>
      <c r="AEA24" s="24"/>
      <c r="AEB24" s="24"/>
      <c r="AEC24" s="24"/>
      <c r="AED24" s="24"/>
      <c r="AEE24" s="24"/>
      <c r="AEF24" s="24"/>
      <c r="AEG24" s="24"/>
      <c r="AEH24" s="24"/>
      <c r="AEI24" s="24"/>
      <c r="AEJ24" s="24"/>
      <c r="AEK24" s="24"/>
      <c r="AEL24" s="24"/>
      <c r="AEM24" s="24"/>
      <c r="AEN24" s="24"/>
      <c r="AEO24" s="24"/>
      <c r="AEP24" s="24"/>
      <c r="AEQ24" s="24"/>
      <c r="AER24" s="24"/>
      <c r="AES24" s="24"/>
      <c r="AET24" s="24"/>
      <c r="AEU24" s="24"/>
      <c r="AEV24" s="24"/>
      <c r="AEW24" s="24"/>
      <c r="AEX24" s="24"/>
      <c r="AEY24" s="24"/>
      <c r="AEZ24" s="24"/>
      <c r="AFA24" s="24"/>
      <c r="AFB24" s="24"/>
      <c r="AFC24" s="24"/>
      <c r="AFD24" s="24"/>
      <c r="AFE24" s="24"/>
      <c r="AFF24" s="24"/>
      <c r="AFG24" s="24"/>
      <c r="AFH24" s="24"/>
      <c r="AFI24" s="24"/>
      <c r="AFJ24" s="24"/>
      <c r="AFK24" s="24"/>
      <c r="AFL24" s="24"/>
      <c r="AFM24" s="24"/>
      <c r="AFN24" s="24"/>
      <c r="AFO24" s="24"/>
      <c r="AFP24" s="24"/>
      <c r="AFQ24" s="24"/>
      <c r="AFR24" s="24"/>
      <c r="AFS24" s="24"/>
      <c r="AFT24" s="24"/>
      <c r="AFU24" s="24"/>
      <c r="AFV24" s="24"/>
      <c r="AFW24" s="24"/>
      <c r="AFX24" s="24"/>
      <c r="AFY24" s="24"/>
      <c r="AFZ24" s="24"/>
      <c r="AGA24" s="24"/>
      <c r="AGB24" s="24"/>
      <c r="AGC24" s="24"/>
      <c r="AGD24" s="24"/>
      <c r="AGE24" s="24"/>
      <c r="AGF24" s="24"/>
      <c r="AGG24" s="24"/>
      <c r="AGH24" s="24"/>
      <c r="AGI24" s="24"/>
      <c r="AGJ24" s="24"/>
      <c r="AGK24" s="24"/>
      <c r="AGL24" s="24"/>
      <c r="AGM24" s="24"/>
      <c r="AGN24" s="24"/>
      <c r="AGO24" s="24"/>
      <c r="AGP24" s="24"/>
      <c r="AGQ24" s="24"/>
      <c r="AGR24" s="24"/>
      <c r="AGS24" s="24"/>
      <c r="AGT24" s="24"/>
      <c r="AGU24" s="24"/>
      <c r="AGV24" s="24"/>
      <c r="AGW24" s="24"/>
      <c r="AGX24" s="24"/>
      <c r="AGY24" s="24"/>
      <c r="AGZ24" s="24"/>
      <c r="AHA24" s="24"/>
      <c r="AHB24" s="24"/>
      <c r="AHC24" s="24"/>
      <c r="AHD24" s="24"/>
      <c r="AHE24" s="24"/>
      <c r="AHF24" s="24"/>
      <c r="AHG24" s="24"/>
      <c r="AHH24" s="24"/>
      <c r="AHI24" s="24"/>
      <c r="AHJ24" s="24"/>
      <c r="AHK24" s="24"/>
      <c r="AHL24" s="24"/>
      <c r="AHM24" s="24"/>
      <c r="AHN24" s="24"/>
      <c r="AHO24" s="24"/>
      <c r="AHP24" s="24"/>
      <c r="AHQ24" s="24"/>
      <c r="AHR24" s="24"/>
      <c r="AHS24" s="24"/>
      <c r="AHT24" s="24"/>
      <c r="AHU24" s="24"/>
      <c r="AHV24" s="24"/>
      <c r="AHW24" s="24"/>
      <c r="AHX24" s="24"/>
      <c r="AHY24" s="24"/>
      <c r="AHZ24" s="24"/>
      <c r="AIA24" s="24"/>
      <c r="AIB24" s="24"/>
      <c r="AIC24" s="24"/>
      <c r="AID24" s="24"/>
      <c r="AIE24" s="24"/>
      <c r="AIF24" s="24"/>
      <c r="AIG24" s="24"/>
      <c r="AIH24" s="24"/>
      <c r="AII24" s="24"/>
      <c r="AIJ24" s="24"/>
      <c r="AIK24" s="24"/>
      <c r="AIL24" s="24"/>
      <c r="AIM24" s="24"/>
      <c r="AIN24" s="24"/>
      <c r="AIO24" s="24"/>
      <c r="AIP24" s="24"/>
      <c r="AIQ24" s="24"/>
      <c r="AIR24" s="24"/>
      <c r="AIS24" s="24"/>
      <c r="AIT24" s="24"/>
      <c r="AIU24" s="24"/>
      <c r="AIV24" s="24"/>
      <c r="AIW24" s="24"/>
      <c r="AIX24" s="24"/>
      <c r="AIY24" s="24"/>
      <c r="AIZ24" s="24"/>
      <c r="AJA24" s="24"/>
      <c r="AJB24" s="24"/>
      <c r="AJC24" s="24"/>
      <c r="AJD24" s="24"/>
      <c r="AJE24" s="24"/>
      <c r="AJF24" s="24"/>
      <c r="AJG24" s="24"/>
      <c r="AJH24" s="24"/>
      <c r="AJI24" s="24"/>
      <c r="AJJ24" s="24"/>
      <c r="AJK24" s="24"/>
      <c r="AJL24" s="24"/>
      <c r="AJM24" s="24"/>
      <c r="AJN24" s="24"/>
      <c r="AJO24" s="24"/>
      <c r="AJP24" s="24"/>
      <c r="AJQ24" s="24"/>
      <c r="AJR24" s="24"/>
      <c r="AJS24" s="24"/>
      <c r="AJT24" s="24"/>
      <c r="AJU24" s="24"/>
      <c r="AJV24" s="24"/>
      <c r="AJW24" s="24"/>
      <c r="AJX24" s="24"/>
      <c r="AJY24" s="24"/>
      <c r="AJZ24" s="24"/>
      <c r="AKA24" s="24"/>
      <c r="AKB24" s="24"/>
      <c r="AKC24" s="24"/>
      <c r="AKD24" s="24"/>
      <c r="AKE24" s="24"/>
      <c r="AKF24" s="24"/>
      <c r="AKG24" s="24"/>
      <c r="AKH24" s="24"/>
      <c r="AKI24" s="24"/>
      <c r="AKJ24" s="24"/>
      <c r="AKK24" s="24"/>
      <c r="AKL24" s="24"/>
      <c r="AKM24" s="24"/>
      <c r="AKN24" s="24"/>
      <c r="AKO24" s="24"/>
      <c r="AKP24" s="24"/>
      <c r="AKQ24" s="24"/>
      <c r="AKR24" s="24"/>
      <c r="AKS24" s="24"/>
      <c r="AKT24" s="24"/>
      <c r="AKU24" s="24"/>
      <c r="AKV24" s="24"/>
      <c r="AKW24" s="24"/>
      <c r="AKX24" s="24"/>
      <c r="AKY24" s="24"/>
      <c r="AKZ24" s="24"/>
      <c r="ALA24" s="24"/>
      <c r="ALB24" s="24"/>
      <c r="ALC24" s="24"/>
      <c r="ALD24" s="24"/>
      <c r="ALE24" s="24"/>
      <c r="ALF24" s="24"/>
      <c r="ALG24" s="24"/>
      <c r="ALH24" s="24"/>
      <c r="ALI24" s="24"/>
      <c r="ALJ24" s="24"/>
      <c r="ALK24" s="24"/>
      <c r="ALL24" s="24"/>
      <c r="ALM24" s="24"/>
      <c r="ALN24" s="24"/>
      <c r="ALO24" s="24"/>
      <c r="ALP24" s="24"/>
      <c r="ALQ24" s="24"/>
      <c r="ALR24" s="24"/>
      <c r="ALS24" s="24"/>
      <c r="ALT24" s="24"/>
      <c r="ALU24" s="24"/>
      <c r="ALV24" s="24"/>
      <c r="ALW24" s="24"/>
      <c r="ALX24" s="24"/>
      <c r="ALY24" s="24"/>
      <c r="ALZ24" s="24"/>
      <c r="AMA24" s="24"/>
      <c r="AMB24" s="24"/>
      <c r="AMC24" s="24"/>
      <c r="AMD24" s="24"/>
      <c r="AME24" s="24"/>
      <c r="AMF24" s="24"/>
      <c r="AMG24" s="24"/>
      <c r="AMH24" s="24"/>
      <c r="AMI24" s="24"/>
      <c r="AMJ24" s="24"/>
      <c r="AMK24" s="24"/>
      <c r="AML24" s="24"/>
      <c r="AMM24" s="24"/>
      <c r="AMN24" s="24"/>
      <c r="AMO24" s="24"/>
      <c r="AMP24" s="24"/>
      <c r="AMQ24" s="24"/>
      <c r="AMR24" s="24"/>
      <c r="AMS24" s="24"/>
      <c r="AMT24" s="24"/>
      <c r="AMU24" s="24"/>
      <c r="AMV24" s="24"/>
      <c r="AMW24" s="24"/>
      <c r="AMX24" s="24"/>
      <c r="AMY24" s="24"/>
      <c r="AMZ24" s="24"/>
      <c r="ANA24" s="24"/>
      <c r="ANB24" s="24"/>
      <c r="ANC24" s="24"/>
      <c r="AND24" s="24"/>
      <c r="ANE24" s="24"/>
      <c r="ANF24" s="24"/>
      <c r="ANG24" s="24"/>
      <c r="ANH24" s="24"/>
      <c r="ANI24" s="24"/>
      <c r="ANJ24" s="24"/>
      <c r="ANK24" s="24"/>
      <c r="ANL24" s="24"/>
      <c r="ANM24" s="24"/>
      <c r="ANN24" s="24"/>
      <c r="ANO24" s="24"/>
      <c r="ANP24" s="24"/>
      <c r="ANQ24" s="24"/>
      <c r="ANR24" s="24"/>
      <c r="ANS24" s="24"/>
      <c r="ANT24" s="24"/>
      <c r="ANU24" s="24"/>
      <c r="ANV24" s="24"/>
      <c r="ANW24" s="24"/>
      <c r="ANX24" s="24"/>
      <c r="ANY24" s="24"/>
      <c r="ANZ24" s="24"/>
      <c r="AOA24" s="24"/>
      <c r="AOB24" s="24"/>
      <c r="AOC24" s="24"/>
      <c r="AOD24" s="24"/>
      <c r="AOE24" s="24"/>
      <c r="AOF24" s="24"/>
      <c r="AOG24" s="24"/>
      <c r="AOH24" s="24"/>
      <c r="AOI24" s="24"/>
      <c r="AOJ24" s="24"/>
      <c r="AOK24" s="24"/>
      <c r="AOL24" s="24"/>
      <c r="AOM24" s="24"/>
      <c r="AON24" s="24"/>
      <c r="AOO24" s="24"/>
      <c r="AOP24" s="24"/>
      <c r="AOQ24" s="24"/>
      <c r="AOR24" s="24"/>
      <c r="AOS24" s="24"/>
      <c r="AOT24" s="24"/>
      <c r="AOU24" s="24"/>
      <c r="AOV24" s="24"/>
      <c r="AOW24" s="24"/>
      <c r="AOX24" s="24"/>
      <c r="AOY24" s="24"/>
      <c r="AOZ24" s="24"/>
      <c r="APA24" s="24"/>
      <c r="APB24" s="24"/>
      <c r="APC24" s="24"/>
      <c r="APD24" s="24"/>
      <c r="APE24" s="24"/>
      <c r="APF24" s="24"/>
      <c r="APG24" s="24"/>
      <c r="APH24" s="24"/>
      <c r="API24" s="24"/>
      <c r="APJ24" s="24"/>
      <c r="APK24" s="24"/>
      <c r="APL24" s="24"/>
      <c r="APM24" s="24"/>
      <c r="APN24" s="24"/>
      <c r="APO24" s="24"/>
      <c r="APP24" s="24"/>
      <c r="APQ24" s="24"/>
      <c r="APR24" s="24"/>
      <c r="APS24" s="24"/>
      <c r="APT24" s="24"/>
      <c r="APU24" s="24"/>
      <c r="APV24" s="24"/>
      <c r="APW24" s="24"/>
      <c r="APX24" s="24"/>
      <c r="APY24" s="24"/>
      <c r="APZ24" s="24"/>
      <c r="AQA24" s="24"/>
      <c r="AQB24" s="24"/>
      <c r="AQC24" s="24"/>
      <c r="AQD24" s="24"/>
      <c r="AQE24" s="24"/>
      <c r="AQF24" s="24"/>
      <c r="AQG24" s="24"/>
      <c r="AQH24" s="24"/>
      <c r="AQI24" s="24"/>
      <c r="AQJ24" s="24"/>
      <c r="AQK24" s="24"/>
      <c r="AQL24" s="24"/>
      <c r="AQM24" s="24"/>
      <c r="AQN24" s="24"/>
      <c r="AQO24" s="24"/>
      <c r="AQP24" s="24"/>
      <c r="AQQ24" s="24"/>
      <c r="AQR24" s="24"/>
      <c r="AQS24" s="24"/>
      <c r="AQT24" s="24"/>
      <c r="AQU24" s="24"/>
      <c r="AQV24" s="24"/>
      <c r="AQW24" s="24"/>
      <c r="AQX24" s="24"/>
      <c r="AQY24" s="24"/>
      <c r="AQZ24" s="24"/>
      <c r="ARA24" s="24"/>
      <c r="ARB24" s="24"/>
      <c r="ARC24" s="24"/>
      <c r="ARD24" s="24"/>
      <c r="ARE24" s="24"/>
      <c r="ARF24" s="24"/>
      <c r="ARG24" s="24"/>
      <c r="ARH24" s="24"/>
      <c r="ARI24" s="24"/>
      <c r="ARJ24" s="24"/>
      <c r="ARK24" s="24"/>
      <c r="ARL24" s="24"/>
      <c r="ARM24" s="24"/>
      <c r="ARN24" s="24"/>
      <c r="ARO24" s="24"/>
      <c r="ARP24" s="24"/>
      <c r="ARQ24" s="24"/>
      <c r="ARR24" s="24"/>
      <c r="ARS24" s="24"/>
      <c r="ART24" s="24"/>
      <c r="ARU24" s="24"/>
      <c r="ARV24" s="24"/>
      <c r="ARW24" s="24"/>
      <c r="ARX24" s="24"/>
      <c r="ARY24" s="24"/>
      <c r="ARZ24" s="24"/>
      <c r="ASA24" s="24"/>
      <c r="ASB24" s="24"/>
      <c r="ASC24" s="24"/>
      <c r="ASD24" s="24"/>
      <c r="ASE24" s="24"/>
      <c r="ASF24" s="24"/>
      <c r="ASG24" s="24"/>
      <c r="ASH24" s="24"/>
      <c r="ASI24" s="24"/>
      <c r="ASJ24" s="24"/>
      <c r="ASK24" s="24"/>
      <c r="ASL24" s="24"/>
      <c r="ASM24" s="24"/>
      <c r="ASN24" s="24"/>
      <c r="ASO24" s="24"/>
      <c r="ASP24" s="24"/>
      <c r="ASQ24" s="24"/>
      <c r="ASR24" s="24"/>
      <c r="ASS24" s="24"/>
      <c r="AST24" s="24"/>
      <c r="ASU24" s="24"/>
      <c r="ASV24" s="24"/>
      <c r="ASW24" s="24"/>
      <c r="ASX24" s="24"/>
      <c r="ASY24" s="24"/>
      <c r="ASZ24" s="24"/>
      <c r="ATA24" s="24"/>
      <c r="ATB24" s="24"/>
      <c r="ATC24" s="24"/>
      <c r="ATD24" s="24"/>
      <c r="ATE24" s="24"/>
      <c r="ATF24" s="24"/>
      <c r="ATG24" s="24"/>
      <c r="ATH24" s="24"/>
      <c r="ATI24" s="24"/>
      <c r="ATJ24" s="24"/>
      <c r="ATK24" s="24"/>
      <c r="ATL24" s="24"/>
      <c r="ATM24" s="24"/>
      <c r="ATN24" s="24"/>
      <c r="ATO24" s="24"/>
      <c r="ATP24" s="24"/>
      <c r="ATQ24" s="24"/>
      <c r="ATR24" s="24"/>
      <c r="ATS24" s="24"/>
      <c r="ATT24" s="24"/>
      <c r="ATU24" s="24"/>
      <c r="ATV24" s="24"/>
      <c r="ATW24" s="24"/>
      <c r="ATX24" s="24"/>
      <c r="ATY24" s="24"/>
      <c r="ATZ24" s="24"/>
      <c r="AUA24" s="24"/>
      <c r="AUB24" s="24"/>
      <c r="AUC24" s="24"/>
      <c r="AUD24" s="24"/>
      <c r="AUE24" s="24"/>
      <c r="AUF24" s="24"/>
      <c r="AUG24" s="24"/>
      <c r="AUH24" s="24"/>
      <c r="AUI24" s="24"/>
      <c r="AUJ24" s="24"/>
      <c r="AUK24" s="24"/>
      <c r="AUL24" s="24"/>
      <c r="AUM24" s="24"/>
      <c r="AUN24" s="24"/>
      <c r="AUO24" s="24"/>
      <c r="AUP24" s="24"/>
      <c r="AUQ24" s="24"/>
      <c r="AUR24" s="24"/>
      <c r="AUS24" s="24"/>
      <c r="AUT24" s="24"/>
      <c r="AUU24" s="24"/>
      <c r="AUV24" s="24"/>
      <c r="AUW24" s="24"/>
      <c r="AUX24" s="24"/>
      <c r="AUY24" s="24"/>
      <c r="AUZ24" s="24"/>
      <c r="AVA24" s="24"/>
      <c r="AVB24" s="24"/>
      <c r="AVC24" s="24"/>
      <c r="AVD24" s="24"/>
      <c r="AVE24" s="24"/>
      <c r="AVF24" s="24"/>
      <c r="AVG24" s="24"/>
      <c r="AVH24" s="24"/>
      <c r="AVI24" s="24"/>
      <c r="AVJ24" s="24"/>
      <c r="AVK24" s="24"/>
      <c r="AVL24" s="24"/>
      <c r="AVM24" s="24"/>
      <c r="AVN24" s="24"/>
      <c r="AVO24" s="24"/>
      <c r="AVP24" s="24"/>
      <c r="AVQ24" s="24"/>
      <c r="AVR24" s="24"/>
      <c r="AVS24" s="24"/>
      <c r="AVT24" s="24"/>
      <c r="AVU24" s="24"/>
      <c r="AVV24" s="24"/>
      <c r="AVW24" s="24"/>
      <c r="AVX24" s="24"/>
      <c r="AVY24" s="24"/>
      <c r="AVZ24" s="24"/>
      <c r="AWA24" s="24"/>
      <c r="AWB24" s="24"/>
      <c r="AWC24" s="24"/>
      <c r="AWD24" s="24"/>
      <c r="AWE24" s="24"/>
      <c r="AWF24" s="24"/>
      <c r="AWG24" s="24"/>
      <c r="AWH24" s="24"/>
      <c r="AWI24" s="24"/>
      <c r="AWJ24" s="24"/>
      <c r="AWK24" s="24"/>
      <c r="AWL24" s="24"/>
      <c r="AWM24" s="24"/>
      <c r="AWN24" s="24"/>
      <c r="AWO24" s="24"/>
      <c r="AWP24" s="24"/>
      <c r="AWQ24" s="24"/>
      <c r="AWR24" s="24"/>
      <c r="AWS24" s="24"/>
      <c r="AWT24" s="24"/>
      <c r="AWU24" s="24"/>
      <c r="AWV24" s="24"/>
      <c r="AWW24" s="24"/>
      <c r="AWX24" s="24"/>
      <c r="AWY24" s="24"/>
      <c r="AWZ24" s="24"/>
      <c r="AXA24" s="24"/>
      <c r="AXB24" s="24"/>
      <c r="AXC24" s="24"/>
      <c r="AXD24" s="24"/>
      <c r="AXE24" s="24"/>
      <c r="AXF24" s="24"/>
      <c r="AXG24" s="24"/>
      <c r="AXH24" s="24"/>
      <c r="AXI24" s="24"/>
      <c r="AXJ24" s="24"/>
      <c r="AXK24" s="24"/>
      <c r="AXL24" s="24"/>
      <c r="AXM24" s="24"/>
      <c r="AXN24" s="24"/>
      <c r="AXO24" s="24"/>
      <c r="AXP24" s="24"/>
      <c r="AXQ24" s="24"/>
      <c r="AXR24" s="24"/>
      <c r="AXS24" s="24"/>
      <c r="AXT24" s="24"/>
      <c r="AXU24" s="24"/>
      <c r="AXV24" s="24"/>
      <c r="AXW24" s="24"/>
      <c r="AXX24" s="24"/>
      <c r="AXY24" s="24"/>
      <c r="AXZ24" s="24"/>
      <c r="AYA24" s="24"/>
      <c r="AYB24" s="24"/>
      <c r="AYC24" s="24"/>
      <c r="AYD24" s="24"/>
      <c r="AYE24" s="24"/>
      <c r="AYF24" s="24"/>
      <c r="AYG24" s="24"/>
      <c r="AYH24" s="24"/>
      <c r="AYI24" s="24"/>
      <c r="AYJ24" s="24"/>
      <c r="AYK24" s="24"/>
      <c r="AYL24" s="24"/>
      <c r="AYM24" s="24"/>
      <c r="AYN24" s="24"/>
      <c r="AYO24" s="24"/>
      <c r="AYP24" s="24"/>
      <c r="AYQ24" s="24"/>
      <c r="AYR24" s="24"/>
      <c r="AYS24" s="24"/>
      <c r="AYT24" s="24"/>
      <c r="AYU24" s="24"/>
      <c r="AYV24" s="24"/>
      <c r="AYW24" s="24"/>
      <c r="AYX24" s="24"/>
      <c r="AYY24" s="24"/>
      <c r="AYZ24" s="24"/>
      <c r="AZA24" s="24"/>
      <c r="AZB24" s="24"/>
      <c r="AZC24" s="24"/>
      <c r="AZD24" s="24"/>
      <c r="AZE24" s="24"/>
      <c r="AZF24" s="24"/>
      <c r="AZG24" s="24"/>
      <c r="AZH24" s="24"/>
      <c r="AZI24" s="24"/>
      <c r="AZJ24" s="24"/>
      <c r="AZK24" s="24"/>
      <c r="AZL24" s="24"/>
      <c r="AZM24" s="24"/>
      <c r="AZN24" s="24"/>
      <c r="AZO24" s="24"/>
      <c r="AZP24" s="24"/>
      <c r="AZQ24" s="24"/>
      <c r="AZR24" s="24"/>
      <c r="AZS24" s="24"/>
      <c r="AZT24" s="24"/>
      <c r="AZU24" s="24"/>
      <c r="AZV24" s="24"/>
      <c r="AZW24" s="24"/>
      <c r="AZX24" s="24"/>
      <c r="AZY24" s="24"/>
      <c r="AZZ24" s="24"/>
      <c r="BAA24" s="24"/>
      <c r="BAB24" s="24"/>
      <c r="BAC24" s="24"/>
      <c r="BAD24" s="24"/>
      <c r="BAE24" s="24"/>
      <c r="BAF24" s="24"/>
      <c r="BAG24" s="24"/>
      <c r="BAH24" s="24"/>
      <c r="BAI24" s="24"/>
      <c r="BAJ24" s="24"/>
      <c r="BAK24" s="24"/>
      <c r="BAL24" s="24"/>
      <c r="BAM24" s="24"/>
      <c r="BAN24" s="24"/>
      <c r="BAO24" s="24"/>
      <c r="BAP24" s="24"/>
    </row>
    <row r="25" spans="1:1394" s="19" customFormat="1" x14ac:dyDescent="0.25">
      <c r="A25" s="19" t="str">
        <f>IF(YEAR(G25)=2024,#REF!,"")</f>
        <v/>
      </c>
      <c r="B25" s="19" t="str">
        <f>IF(YEAR(G25)=2025,#REF!,"")</f>
        <v/>
      </c>
      <c r="C25" s="19" t="str">
        <f t="shared" si="0"/>
        <v>Afternoon44939</v>
      </c>
      <c r="D25" s="19" t="str">
        <f>IF('by region'!$C$2="Any","Any",'Turf only'!V25)&amp;M25&amp;IF('by region'!$I$2="Any","Any",N25)&amp;G25</f>
        <v>AnyJumpAny44939</v>
      </c>
      <c r="E25" s="19" t="e">
        <f>IF(I25=#REF!,'Turf only'!G25,"")</f>
        <v>#REF!</v>
      </c>
      <c r="F25" s="19" t="e">
        <f t="shared" si="1"/>
        <v>#REF!</v>
      </c>
      <c r="G25" s="15">
        <v>44939</v>
      </c>
      <c r="H25" s="16" t="s">
        <v>35</v>
      </c>
      <c r="I25" s="16" t="s">
        <v>46</v>
      </c>
      <c r="J25" s="16" t="s">
        <v>9</v>
      </c>
      <c r="K25" s="14" t="s">
        <v>24</v>
      </c>
      <c r="L25" s="14" t="s">
        <v>11</v>
      </c>
      <c r="M25" s="16" t="s">
        <v>12</v>
      </c>
      <c r="N25" s="16" t="s">
        <v>13</v>
      </c>
      <c r="O25" s="16" t="s">
        <v>21</v>
      </c>
      <c r="P25" s="23">
        <f t="shared" si="2"/>
        <v>1</v>
      </c>
      <c r="Q25" s="23" cm="1">
        <f t="array" ref="Q25">SUMPRODUCT(($G$2:$G$2765=G25)*(P25&gt;$P$2:$P$2765))+1</f>
        <v>1</v>
      </c>
      <c r="R25" s="23" t="e">
        <f>(Q25*100000)+#REF!</f>
        <v>#REF!</v>
      </c>
      <c r="S25" s="19" t="e" cm="1">
        <f t="array" ref="S25">SUMPRODUCT(($G$2:$G$2765=G25)*(R25&gt;$R$2:$R$2765))+1</f>
        <v>#REF!</v>
      </c>
      <c r="T25" s="19" t="str">
        <f t="shared" si="3"/>
        <v xml:space="preserve">Sedgefield </v>
      </c>
      <c r="U25" s="19">
        <v>0</v>
      </c>
      <c r="V25" s="19" t="s">
        <v>17</v>
      </c>
      <c r="W25" s="19">
        <f t="shared" si="4"/>
        <v>2023</v>
      </c>
      <c r="X25" s="24"/>
      <c r="Y25" s="24"/>
      <c r="Z25" s="24"/>
      <c r="AA25" s="24"/>
      <c r="AB25" s="24"/>
      <c r="AC25" s="24"/>
      <c r="AD25" s="24"/>
      <c r="AE25" s="24"/>
      <c r="AF25" s="24"/>
      <c r="AG25" s="24"/>
      <c r="AH25" s="24"/>
      <c r="AI25" s="24"/>
      <c r="AJ25" s="24"/>
      <c r="AK25" s="24"/>
      <c r="AL25" s="24"/>
      <c r="AM25" s="24"/>
      <c r="AN25" s="24"/>
      <c r="AO25" s="24"/>
      <c r="AP25" s="24"/>
      <c r="AQ25" s="24"/>
      <c r="AR25" s="24"/>
      <c r="AS25" s="24"/>
      <c r="AT25" s="24"/>
      <c r="AU25" s="24"/>
      <c r="AV25" s="24"/>
      <c r="AW25" s="24"/>
      <c r="AX25" s="24"/>
      <c r="AY25" s="24"/>
      <c r="AZ25" s="24"/>
      <c r="BA25" s="24"/>
      <c r="BB25" s="24"/>
      <c r="BC25" s="24"/>
      <c r="BD25" s="24"/>
      <c r="BE25" s="24"/>
      <c r="BF25" s="24"/>
      <c r="BG25" s="24"/>
      <c r="BH25" s="24"/>
      <c r="BI25" s="24"/>
      <c r="BJ25" s="24"/>
      <c r="BK25" s="24"/>
      <c r="BL25" s="24"/>
      <c r="BM25" s="24"/>
      <c r="BN25" s="24"/>
      <c r="BO25" s="24"/>
      <c r="BP25" s="24"/>
      <c r="BQ25" s="24"/>
      <c r="BR25" s="24"/>
      <c r="BS25" s="24"/>
      <c r="BT25" s="24"/>
      <c r="BU25" s="24"/>
      <c r="BV25" s="24"/>
      <c r="BW25" s="24"/>
      <c r="BX25" s="24"/>
      <c r="BY25" s="24"/>
      <c r="BZ25" s="24"/>
      <c r="CA25" s="24"/>
      <c r="CB25" s="24"/>
      <c r="CC25" s="24"/>
      <c r="CD25" s="24"/>
      <c r="CE25" s="24"/>
      <c r="CF25" s="24"/>
      <c r="CG25" s="24"/>
      <c r="CH25" s="24"/>
      <c r="CI25" s="24"/>
      <c r="CJ25" s="24"/>
      <c r="CK25" s="24"/>
      <c r="CL25" s="24"/>
      <c r="CM25" s="24"/>
      <c r="CN25" s="24"/>
      <c r="CO25" s="24"/>
      <c r="CP25" s="24"/>
      <c r="CQ25" s="24"/>
      <c r="CR25" s="24"/>
      <c r="CS25" s="24"/>
      <c r="CT25" s="24"/>
      <c r="CU25" s="24"/>
      <c r="CV25" s="24"/>
      <c r="CW25" s="24"/>
      <c r="CX25" s="24"/>
      <c r="CY25" s="24"/>
      <c r="CZ25" s="24"/>
      <c r="DA25" s="24"/>
      <c r="DB25" s="24"/>
      <c r="DC25" s="24"/>
      <c r="DD25" s="24"/>
      <c r="DE25" s="24"/>
      <c r="DF25" s="24"/>
      <c r="DG25" s="24"/>
      <c r="DH25" s="24"/>
      <c r="DI25" s="24"/>
      <c r="DJ25" s="24"/>
      <c r="DK25" s="24"/>
      <c r="DL25" s="24"/>
      <c r="DM25" s="24"/>
      <c r="DN25" s="24"/>
      <c r="DO25" s="24"/>
      <c r="DP25" s="24"/>
      <c r="DQ25" s="24"/>
      <c r="DR25" s="24"/>
      <c r="DS25" s="24"/>
      <c r="DT25" s="24"/>
      <c r="DU25" s="24"/>
      <c r="DV25" s="24"/>
      <c r="DW25" s="24"/>
      <c r="DX25" s="24"/>
      <c r="DY25" s="24"/>
      <c r="DZ25" s="24"/>
      <c r="EA25" s="24"/>
      <c r="EB25" s="24"/>
      <c r="EC25" s="24"/>
      <c r="ED25" s="24"/>
      <c r="EE25" s="24"/>
      <c r="EF25" s="24"/>
      <c r="EG25" s="24"/>
      <c r="EH25" s="24"/>
      <c r="EI25" s="24"/>
      <c r="EJ25" s="24"/>
      <c r="EK25" s="24"/>
      <c r="EL25" s="24"/>
      <c r="EM25" s="24"/>
      <c r="EN25" s="24"/>
      <c r="EO25" s="24"/>
      <c r="EP25" s="24"/>
      <c r="EQ25" s="24"/>
      <c r="ER25" s="24"/>
      <c r="ES25" s="24"/>
      <c r="ET25" s="24"/>
      <c r="EU25" s="24"/>
      <c r="EV25" s="24"/>
      <c r="EW25" s="24"/>
      <c r="EX25" s="24"/>
      <c r="EY25" s="24"/>
      <c r="EZ25" s="24"/>
      <c r="FA25" s="24"/>
      <c r="FB25" s="24"/>
      <c r="FC25" s="24"/>
      <c r="FD25" s="24"/>
      <c r="FE25" s="24"/>
      <c r="FF25" s="24"/>
      <c r="FG25" s="24"/>
      <c r="FH25" s="24"/>
      <c r="FI25" s="24"/>
      <c r="FJ25" s="24"/>
      <c r="FK25" s="24"/>
      <c r="FL25" s="24"/>
      <c r="FM25" s="24"/>
      <c r="FN25" s="24"/>
      <c r="FO25" s="24"/>
      <c r="FP25" s="24"/>
      <c r="FQ25" s="24"/>
      <c r="FR25" s="24"/>
      <c r="FS25" s="24"/>
      <c r="FT25" s="24"/>
      <c r="FU25" s="24"/>
      <c r="FV25" s="24"/>
      <c r="FW25" s="24"/>
      <c r="FX25" s="24"/>
      <c r="FY25" s="24"/>
      <c r="FZ25" s="24"/>
      <c r="GA25" s="24"/>
      <c r="GB25" s="24"/>
      <c r="GC25" s="24"/>
      <c r="GD25" s="24"/>
      <c r="GE25" s="24"/>
      <c r="GF25" s="24"/>
      <c r="GG25" s="24"/>
      <c r="GH25" s="24"/>
      <c r="GI25" s="24"/>
      <c r="GJ25" s="24"/>
      <c r="GK25" s="24"/>
      <c r="GL25" s="24"/>
      <c r="GM25" s="24"/>
      <c r="GN25" s="24"/>
      <c r="GO25" s="24"/>
      <c r="GP25" s="24"/>
      <c r="GQ25" s="24"/>
      <c r="GR25" s="24"/>
      <c r="GS25" s="24"/>
      <c r="GT25" s="24"/>
      <c r="GU25" s="24"/>
      <c r="GV25" s="24"/>
      <c r="GW25" s="24"/>
      <c r="GX25" s="24"/>
      <c r="GY25" s="24"/>
      <c r="GZ25" s="24"/>
      <c r="HA25" s="24"/>
      <c r="HB25" s="24"/>
      <c r="HC25" s="24"/>
      <c r="HD25" s="24"/>
      <c r="HE25" s="24"/>
      <c r="HF25" s="24"/>
      <c r="HG25" s="24"/>
      <c r="HH25" s="24"/>
      <c r="HI25" s="24"/>
      <c r="HJ25" s="24"/>
      <c r="HK25" s="24"/>
      <c r="HL25" s="24"/>
      <c r="HM25" s="24"/>
      <c r="HN25" s="24"/>
      <c r="HO25" s="24"/>
      <c r="HP25" s="24"/>
      <c r="HQ25" s="24"/>
      <c r="HR25" s="24"/>
      <c r="HS25" s="24"/>
      <c r="HT25" s="24"/>
      <c r="HU25" s="24"/>
      <c r="HV25" s="24"/>
      <c r="HW25" s="24"/>
      <c r="HX25" s="24"/>
      <c r="HY25" s="24"/>
      <c r="HZ25" s="24"/>
      <c r="IA25" s="24"/>
      <c r="IB25" s="24"/>
      <c r="IC25" s="24"/>
      <c r="ID25" s="24"/>
      <c r="IE25" s="24"/>
      <c r="IF25" s="24"/>
      <c r="IG25" s="24"/>
      <c r="IH25" s="24"/>
      <c r="II25" s="24"/>
      <c r="IJ25" s="24"/>
      <c r="IK25" s="24"/>
      <c r="IL25" s="24"/>
      <c r="IM25" s="24"/>
      <c r="IN25" s="24"/>
      <c r="IO25" s="24"/>
      <c r="IP25" s="24"/>
      <c r="IQ25" s="24"/>
      <c r="IR25" s="24"/>
      <c r="IS25" s="24"/>
      <c r="IT25" s="24"/>
      <c r="IU25" s="24"/>
      <c r="IV25" s="24"/>
      <c r="IW25" s="24"/>
      <c r="IX25" s="24"/>
      <c r="IY25" s="24"/>
      <c r="IZ25" s="24"/>
      <c r="JA25" s="24"/>
      <c r="JB25" s="24"/>
      <c r="JC25" s="24"/>
      <c r="JD25" s="24"/>
      <c r="JE25" s="24"/>
      <c r="JF25" s="24"/>
      <c r="JG25" s="24"/>
      <c r="JH25" s="24"/>
      <c r="JI25" s="24"/>
      <c r="JJ25" s="24"/>
      <c r="JK25" s="24"/>
      <c r="JL25" s="24"/>
      <c r="JM25" s="24"/>
      <c r="JN25" s="24"/>
      <c r="JO25" s="24"/>
      <c r="JP25" s="24"/>
      <c r="JQ25" s="24"/>
      <c r="JR25" s="24"/>
      <c r="JS25" s="24"/>
      <c r="JT25" s="24"/>
      <c r="JU25" s="24"/>
      <c r="JV25" s="24"/>
      <c r="JW25" s="24"/>
      <c r="JX25" s="24"/>
      <c r="JY25" s="24"/>
      <c r="JZ25" s="24"/>
      <c r="KA25" s="24"/>
      <c r="KB25" s="24"/>
      <c r="KC25" s="24"/>
      <c r="KD25" s="24"/>
      <c r="KE25" s="24"/>
      <c r="KF25" s="24"/>
      <c r="KG25" s="24"/>
      <c r="KH25" s="24"/>
      <c r="KI25" s="24"/>
      <c r="KJ25" s="24"/>
      <c r="KK25" s="24"/>
      <c r="KL25" s="24"/>
      <c r="KM25" s="24"/>
      <c r="KN25" s="24"/>
      <c r="KO25" s="24"/>
      <c r="KP25" s="24"/>
      <c r="KQ25" s="24"/>
      <c r="KR25" s="24"/>
      <c r="KS25" s="24"/>
      <c r="KT25" s="24"/>
      <c r="KU25" s="24"/>
      <c r="KV25" s="24"/>
      <c r="KW25" s="24"/>
      <c r="KX25" s="24"/>
      <c r="KY25" s="24"/>
      <c r="KZ25" s="24"/>
      <c r="LA25" s="24"/>
      <c r="LB25" s="24"/>
      <c r="LC25" s="24"/>
      <c r="LD25" s="24"/>
      <c r="LE25" s="24"/>
      <c r="LF25" s="24"/>
      <c r="LG25" s="24"/>
      <c r="LH25" s="24"/>
      <c r="LI25" s="24"/>
      <c r="LJ25" s="24"/>
      <c r="LK25" s="24"/>
      <c r="LL25" s="24"/>
      <c r="LM25" s="24"/>
      <c r="LN25" s="24"/>
      <c r="LO25" s="24"/>
      <c r="LP25" s="24"/>
      <c r="LQ25" s="24"/>
      <c r="LR25" s="24"/>
      <c r="LS25" s="24"/>
      <c r="LT25" s="24"/>
      <c r="LU25" s="24"/>
      <c r="LV25" s="24"/>
      <c r="LW25" s="24"/>
      <c r="LX25" s="24"/>
      <c r="LY25" s="24"/>
      <c r="LZ25" s="24"/>
      <c r="MA25" s="24"/>
      <c r="MB25" s="24"/>
      <c r="MC25" s="24"/>
      <c r="MD25" s="24"/>
      <c r="ME25" s="24"/>
      <c r="MF25" s="24"/>
      <c r="MG25" s="24"/>
      <c r="MH25" s="24"/>
      <c r="MI25" s="24"/>
      <c r="MJ25" s="24"/>
      <c r="MK25" s="24"/>
      <c r="ML25" s="24"/>
      <c r="MM25" s="24"/>
      <c r="MN25" s="24"/>
      <c r="MO25" s="24"/>
      <c r="MP25" s="24"/>
      <c r="MQ25" s="24"/>
      <c r="MR25" s="24"/>
      <c r="MS25" s="24"/>
      <c r="MT25" s="24"/>
      <c r="MU25" s="24"/>
      <c r="MV25" s="24"/>
      <c r="MW25" s="24"/>
      <c r="MX25" s="24"/>
      <c r="MY25" s="24"/>
      <c r="MZ25" s="24"/>
      <c r="NA25" s="24"/>
      <c r="NB25" s="24"/>
      <c r="NC25" s="24"/>
      <c r="ND25" s="24"/>
      <c r="NE25" s="24"/>
      <c r="NF25" s="24"/>
      <c r="NG25" s="24"/>
      <c r="NH25" s="24"/>
      <c r="NI25" s="24"/>
      <c r="NJ25" s="24"/>
      <c r="NK25" s="24"/>
      <c r="NL25" s="24"/>
      <c r="NM25" s="24"/>
      <c r="NN25" s="24"/>
      <c r="NO25" s="24"/>
      <c r="NP25" s="24"/>
      <c r="NQ25" s="24"/>
      <c r="NR25" s="24"/>
      <c r="NS25" s="24"/>
      <c r="NT25" s="24"/>
      <c r="NU25" s="24"/>
      <c r="NV25" s="24"/>
      <c r="NW25" s="24"/>
      <c r="NX25" s="24"/>
      <c r="NY25" s="24"/>
      <c r="NZ25" s="24"/>
      <c r="OA25" s="24"/>
      <c r="OB25" s="24"/>
      <c r="OC25" s="24"/>
      <c r="OD25" s="24"/>
      <c r="OE25" s="24"/>
      <c r="OF25" s="24"/>
      <c r="OG25" s="24"/>
      <c r="OH25" s="24"/>
      <c r="OI25" s="24"/>
      <c r="OJ25" s="24"/>
      <c r="OK25" s="24"/>
      <c r="OL25" s="24"/>
      <c r="OM25" s="24"/>
      <c r="ON25" s="24"/>
      <c r="OO25" s="24"/>
      <c r="OP25" s="24"/>
      <c r="OQ25" s="24"/>
      <c r="OR25" s="24"/>
      <c r="OS25" s="24"/>
      <c r="OT25" s="24"/>
      <c r="OU25" s="24"/>
      <c r="OV25" s="24"/>
      <c r="OW25" s="24"/>
      <c r="OX25" s="24"/>
      <c r="OY25" s="24"/>
      <c r="OZ25" s="24"/>
      <c r="PA25" s="24"/>
      <c r="PB25" s="24"/>
      <c r="PC25" s="24"/>
      <c r="PD25" s="24"/>
      <c r="PE25" s="24"/>
      <c r="PF25" s="24"/>
      <c r="PG25" s="24"/>
      <c r="PH25" s="24"/>
      <c r="PI25" s="24"/>
      <c r="PJ25" s="24"/>
      <c r="PK25" s="24"/>
      <c r="PL25" s="24"/>
      <c r="PM25" s="24"/>
      <c r="PN25" s="24"/>
      <c r="PO25" s="24"/>
      <c r="PP25" s="24"/>
      <c r="PQ25" s="24"/>
      <c r="PR25" s="24"/>
      <c r="PS25" s="24"/>
      <c r="PT25" s="24"/>
      <c r="PU25" s="24"/>
      <c r="PV25" s="24"/>
      <c r="PW25" s="24"/>
      <c r="PX25" s="24"/>
      <c r="PY25" s="24"/>
      <c r="PZ25" s="24"/>
      <c r="QA25" s="24"/>
      <c r="QB25" s="24"/>
      <c r="QC25" s="24"/>
      <c r="QD25" s="24"/>
      <c r="QE25" s="24"/>
      <c r="QF25" s="24"/>
      <c r="QG25" s="24"/>
      <c r="QH25" s="24"/>
      <c r="QI25" s="24"/>
      <c r="QJ25" s="24"/>
      <c r="QK25" s="24"/>
      <c r="QL25" s="24"/>
      <c r="QM25" s="24"/>
      <c r="QN25" s="24"/>
      <c r="QO25" s="24"/>
      <c r="QP25" s="24"/>
      <c r="QQ25" s="24"/>
      <c r="QR25" s="24"/>
      <c r="QS25" s="24"/>
      <c r="QT25" s="24"/>
      <c r="QU25" s="24"/>
      <c r="QV25" s="24"/>
      <c r="QW25" s="24"/>
      <c r="QX25" s="24"/>
      <c r="QY25" s="24"/>
      <c r="QZ25" s="24"/>
      <c r="RA25" s="24"/>
      <c r="RB25" s="24"/>
      <c r="RC25" s="24"/>
      <c r="RD25" s="24"/>
      <c r="RE25" s="24"/>
      <c r="RF25" s="24"/>
      <c r="RG25" s="24"/>
      <c r="RH25" s="24"/>
      <c r="RI25" s="24"/>
      <c r="RJ25" s="24"/>
      <c r="RK25" s="24"/>
      <c r="RL25" s="24"/>
      <c r="RM25" s="24"/>
      <c r="RN25" s="24"/>
      <c r="RO25" s="24"/>
      <c r="RP25" s="24"/>
      <c r="RQ25" s="24"/>
      <c r="RR25" s="24"/>
      <c r="RS25" s="24"/>
      <c r="RT25" s="24"/>
      <c r="RU25" s="24"/>
      <c r="RV25" s="24"/>
      <c r="RW25" s="24"/>
      <c r="RX25" s="24"/>
      <c r="RY25" s="24"/>
      <c r="RZ25" s="24"/>
      <c r="SA25" s="24"/>
      <c r="SB25" s="24"/>
      <c r="SC25" s="24"/>
      <c r="SD25" s="24"/>
      <c r="SE25" s="24"/>
      <c r="SF25" s="24"/>
      <c r="SG25" s="24"/>
      <c r="SH25" s="24"/>
      <c r="SI25" s="24"/>
      <c r="SJ25" s="24"/>
      <c r="SK25" s="24"/>
      <c r="SL25" s="24"/>
      <c r="SM25" s="24"/>
      <c r="SN25" s="24"/>
      <c r="SO25" s="24"/>
      <c r="SP25" s="24"/>
      <c r="SQ25" s="24"/>
      <c r="SR25" s="24"/>
      <c r="SS25" s="24"/>
      <c r="ST25" s="24"/>
      <c r="SU25" s="24"/>
      <c r="SV25" s="24"/>
      <c r="SW25" s="24"/>
      <c r="SX25" s="24"/>
      <c r="SY25" s="24"/>
      <c r="SZ25" s="24"/>
      <c r="TA25" s="24"/>
      <c r="TB25" s="24"/>
      <c r="TC25" s="24"/>
      <c r="TD25" s="24"/>
      <c r="TE25" s="24"/>
      <c r="TF25" s="24"/>
      <c r="TG25" s="24"/>
      <c r="TH25" s="24"/>
      <c r="TI25" s="24"/>
      <c r="TJ25" s="24"/>
      <c r="TK25" s="24"/>
      <c r="TL25" s="24"/>
      <c r="TM25" s="24"/>
      <c r="TN25" s="24"/>
      <c r="TO25" s="24"/>
      <c r="TP25" s="24"/>
      <c r="TQ25" s="24"/>
      <c r="TR25" s="24"/>
      <c r="TS25" s="24"/>
      <c r="TT25" s="24"/>
      <c r="TU25" s="24"/>
      <c r="TV25" s="24"/>
      <c r="TW25" s="24"/>
      <c r="TX25" s="24"/>
      <c r="TY25" s="24"/>
      <c r="TZ25" s="24"/>
      <c r="UA25" s="24"/>
      <c r="UB25" s="24"/>
      <c r="UC25" s="24"/>
      <c r="UD25" s="24"/>
      <c r="UE25" s="24"/>
      <c r="UF25" s="24"/>
      <c r="UG25" s="24"/>
      <c r="UH25" s="24"/>
      <c r="UI25" s="24"/>
      <c r="UJ25" s="24"/>
      <c r="UK25" s="24"/>
      <c r="UL25" s="24"/>
      <c r="UM25" s="24"/>
      <c r="UN25" s="24"/>
      <c r="UO25" s="24"/>
      <c r="UP25" s="24"/>
      <c r="UQ25" s="24"/>
      <c r="UR25" s="24"/>
      <c r="US25" s="24"/>
      <c r="UT25" s="24"/>
      <c r="UU25" s="24"/>
      <c r="UV25" s="24"/>
      <c r="UW25" s="24"/>
      <c r="UX25" s="24"/>
      <c r="UY25" s="24"/>
      <c r="UZ25" s="24"/>
      <c r="VA25" s="24"/>
      <c r="VB25" s="24"/>
      <c r="VC25" s="24"/>
      <c r="VD25" s="24"/>
      <c r="VE25" s="24"/>
      <c r="VF25" s="24"/>
      <c r="VG25" s="24"/>
      <c r="VH25" s="24"/>
      <c r="VI25" s="24"/>
      <c r="VJ25" s="24"/>
      <c r="VK25" s="24"/>
      <c r="VL25" s="24"/>
      <c r="VM25" s="24"/>
      <c r="VN25" s="24"/>
      <c r="VO25" s="24"/>
      <c r="VP25" s="24"/>
      <c r="VQ25" s="24"/>
      <c r="VR25" s="24"/>
      <c r="VS25" s="24"/>
      <c r="VT25" s="24"/>
      <c r="VU25" s="24"/>
      <c r="VV25" s="24"/>
      <c r="VW25" s="24"/>
      <c r="VX25" s="24"/>
      <c r="VY25" s="24"/>
      <c r="VZ25" s="24"/>
      <c r="WA25" s="24"/>
      <c r="WB25" s="24"/>
      <c r="WC25" s="24"/>
      <c r="WD25" s="24"/>
      <c r="WE25" s="24"/>
      <c r="WF25" s="24"/>
      <c r="WG25" s="24"/>
      <c r="WH25" s="24"/>
      <c r="WI25" s="24"/>
      <c r="WJ25" s="24"/>
      <c r="WK25" s="24"/>
      <c r="WL25" s="24"/>
      <c r="WM25" s="24"/>
      <c r="WN25" s="24"/>
      <c r="WO25" s="24"/>
      <c r="WP25" s="24"/>
      <c r="WQ25" s="24"/>
      <c r="WR25" s="24"/>
      <c r="WS25" s="24"/>
      <c r="WT25" s="24"/>
      <c r="WU25" s="24"/>
      <c r="WV25" s="24"/>
      <c r="WW25" s="24"/>
      <c r="WX25" s="24"/>
      <c r="WY25" s="24"/>
      <c r="WZ25" s="24"/>
      <c r="XA25" s="24"/>
      <c r="XB25" s="24"/>
      <c r="XC25" s="24"/>
      <c r="XD25" s="24"/>
      <c r="XE25" s="24"/>
      <c r="XF25" s="24"/>
      <c r="XG25" s="24"/>
      <c r="XH25" s="24"/>
      <c r="XI25" s="24"/>
      <c r="XJ25" s="24"/>
      <c r="XK25" s="24"/>
      <c r="XL25" s="24"/>
      <c r="XM25" s="24"/>
      <c r="XN25" s="24"/>
      <c r="XO25" s="24"/>
      <c r="XP25" s="24"/>
      <c r="XQ25" s="24"/>
      <c r="XR25" s="24"/>
      <c r="XS25" s="24"/>
      <c r="XT25" s="24"/>
      <c r="XU25" s="24"/>
      <c r="XV25" s="24"/>
      <c r="XW25" s="24"/>
      <c r="XX25" s="24"/>
      <c r="XY25" s="24"/>
      <c r="XZ25" s="24"/>
      <c r="YA25" s="24"/>
      <c r="YB25" s="24"/>
      <c r="YC25" s="24"/>
      <c r="YD25" s="24"/>
      <c r="YE25" s="24"/>
      <c r="YF25" s="24"/>
      <c r="YG25" s="24"/>
      <c r="YH25" s="24"/>
      <c r="YI25" s="24"/>
      <c r="YJ25" s="24"/>
      <c r="YK25" s="24"/>
      <c r="YL25" s="24"/>
      <c r="YM25" s="24"/>
      <c r="YN25" s="24"/>
      <c r="YO25" s="24"/>
      <c r="YP25" s="24"/>
      <c r="YQ25" s="24"/>
      <c r="YR25" s="24"/>
      <c r="YS25" s="24"/>
      <c r="YT25" s="24"/>
      <c r="YU25" s="24"/>
      <c r="YV25" s="24"/>
      <c r="YW25" s="24"/>
      <c r="YX25" s="24"/>
      <c r="YY25" s="24"/>
      <c r="YZ25" s="24"/>
      <c r="ZA25" s="24"/>
      <c r="ZB25" s="24"/>
      <c r="ZC25" s="24"/>
      <c r="ZD25" s="24"/>
      <c r="ZE25" s="24"/>
      <c r="ZF25" s="24"/>
      <c r="ZG25" s="24"/>
      <c r="ZH25" s="24"/>
      <c r="ZI25" s="24"/>
      <c r="ZJ25" s="24"/>
      <c r="ZK25" s="24"/>
      <c r="ZL25" s="24"/>
      <c r="ZM25" s="24"/>
      <c r="ZN25" s="24"/>
      <c r="ZO25" s="24"/>
      <c r="ZP25" s="24"/>
      <c r="ZQ25" s="24"/>
      <c r="ZR25" s="24"/>
      <c r="ZS25" s="24"/>
      <c r="ZT25" s="24"/>
      <c r="ZU25" s="24"/>
      <c r="ZV25" s="24"/>
      <c r="ZW25" s="24"/>
      <c r="ZX25" s="24"/>
      <c r="ZY25" s="24"/>
      <c r="ZZ25" s="24"/>
      <c r="AAA25" s="24"/>
      <c r="AAB25" s="24"/>
      <c r="AAC25" s="24"/>
      <c r="AAD25" s="24"/>
      <c r="AAE25" s="24"/>
      <c r="AAF25" s="24"/>
      <c r="AAG25" s="24"/>
      <c r="AAH25" s="24"/>
      <c r="AAI25" s="24"/>
      <c r="AAJ25" s="24"/>
      <c r="AAK25" s="24"/>
      <c r="AAL25" s="24"/>
      <c r="AAM25" s="24"/>
      <c r="AAN25" s="24"/>
      <c r="AAO25" s="24"/>
      <c r="AAP25" s="24"/>
      <c r="AAQ25" s="24"/>
      <c r="AAR25" s="24"/>
      <c r="AAS25" s="24"/>
      <c r="AAT25" s="24"/>
      <c r="AAU25" s="24"/>
      <c r="AAV25" s="24"/>
      <c r="AAW25" s="24"/>
      <c r="AAX25" s="24"/>
      <c r="AAY25" s="24"/>
      <c r="AAZ25" s="24"/>
      <c r="ABA25" s="24"/>
      <c r="ABB25" s="24"/>
      <c r="ABC25" s="24"/>
      <c r="ABD25" s="24"/>
      <c r="ABE25" s="24"/>
      <c r="ABF25" s="24"/>
      <c r="ABG25" s="24"/>
      <c r="ABH25" s="24"/>
      <c r="ABI25" s="24"/>
      <c r="ABJ25" s="24"/>
      <c r="ABK25" s="24"/>
      <c r="ABL25" s="24"/>
      <c r="ABM25" s="24"/>
      <c r="ABN25" s="24"/>
      <c r="ABO25" s="24"/>
      <c r="ABP25" s="24"/>
      <c r="ABQ25" s="24"/>
      <c r="ABR25" s="24"/>
      <c r="ABS25" s="24"/>
      <c r="ABT25" s="24"/>
      <c r="ABU25" s="24"/>
      <c r="ABV25" s="24"/>
      <c r="ABW25" s="24"/>
      <c r="ABX25" s="24"/>
      <c r="ABY25" s="24"/>
      <c r="ABZ25" s="24"/>
      <c r="ACA25" s="24"/>
      <c r="ACB25" s="24"/>
      <c r="ACC25" s="24"/>
      <c r="ACD25" s="24"/>
      <c r="ACE25" s="24"/>
      <c r="ACF25" s="24"/>
      <c r="ACG25" s="24"/>
      <c r="ACH25" s="24"/>
      <c r="ACI25" s="24"/>
      <c r="ACJ25" s="24"/>
      <c r="ACK25" s="24"/>
      <c r="ACL25" s="24"/>
      <c r="ACM25" s="24"/>
      <c r="ACN25" s="24"/>
      <c r="ACO25" s="24"/>
      <c r="ACP25" s="24"/>
      <c r="ACQ25" s="24"/>
      <c r="ACR25" s="24"/>
      <c r="ACS25" s="24"/>
      <c r="ACT25" s="24"/>
      <c r="ACU25" s="24"/>
      <c r="ACV25" s="24"/>
      <c r="ACW25" s="24"/>
      <c r="ACX25" s="24"/>
      <c r="ACY25" s="24"/>
      <c r="ACZ25" s="24"/>
      <c r="ADA25" s="24"/>
      <c r="ADB25" s="24"/>
      <c r="ADC25" s="24"/>
      <c r="ADD25" s="24"/>
      <c r="ADE25" s="24"/>
      <c r="ADF25" s="24"/>
      <c r="ADG25" s="24"/>
      <c r="ADH25" s="24"/>
      <c r="ADI25" s="24"/>
      <c r="ADJ25" s="24"/>
      <c r="ADK25" s="24"/>
      <c r="ADL25" s="24"/>
      <c r="ADM25" s="24"/>
      <c r="ADN25" s="24"/>
      <c r="ADO25" s="24"/>
      <c r="ADP25" s="24"/>
      <c r="ADQ25" s="24"/>
      <c r="ADR25" s="24"/>
      <c r="ADS25" s="24"/>
      <c r="ADT25" s="24"/>
      <c r="ADU25" s="24"/>
      <c r="ADV25" s="24"/>
      <c r="ADW25" s="24"/>
      <c r="ADX25" s="24"/>
      <c r="ADY25" s="24"/>
      <c r="ADZ25" s="24"/>
      <c r="AEA25" s="24"/>
      <c r="AEB25" s="24"/>
      <c r="AEC25" s="24"/>
      <c r="AED25" s="24"/>
      <c r="AEE25" s="24"/>
      <c r="AEF25" s="24"/>
      <c r="AEG25" s="24"/>
      <c r="AEH25" s="24"/>
      <c r="AEI25" s="24"/>
      <c r="AEJ25" s="24"/>
      <c r="AEK25" s="24"/>
      <c r="AEL25" s="24"/>
      <c r="AEM25" s="24"/>
      <c r="AEN25" s="24"/>
      <c r="AEO25" s="24"/>
      <c r="AEP25" s="24"/>
      <c r="AEQ25" s="24"/>
      <c r="AER25" s="24"/>
      <c r="AES25" s="24"/>
      <c r="AET25" s="24"/>
      <c r="AEU25" s="24"/>
      <c r="AEV25" s="24"/>
      <c r="AEW25" s="24"/>
      <c r="AEX25" s="24"/>
      <c r="AEY25" s="24"/>
      <c r="AEZ25" s="24"/>
      <c r="AFA25" s="24"/>
      <c r="AFB25" s="24"/>
      <c r="AFC25" s="24"/>
      <c r="AFD25" s="24"/>
      <c r="AFE25" s="24"/>
      <c r="AFF25" s="24"/>
      <c r="AFG25" s="24"/>
      <c r="AFH25" s="24"/>
      <c r="AFI25" s="24"/>
      <c r="AFJ25" s="24"/>
      <c r="AFK25" s="24"/>
      <c r="AFL25" s="24"/>
      <c r="AFM25" s="24"/>
      <c r="AFN25" s="24"/>
      <c r="AFO25" s="24"/>
      <c r="AFP25" s="24"/>
      <c r="AFQ25" s="24"/>
      <c r="AFR25" s="24"/>
      <c r="AFS25" s="24"/>
      <c r="AFT25" s="24"/>
      <c r="AFU25" s="24"/>
      <c r="AFV25" s="24"/>
      <c r="AFW25" s="24"/>
      <c r="AFX25" s="24"/>
      <c r="AFY25" s="24"/>
      <c r="AFZ25" s="24"/>
      <c r="AGA25" s="24"/>
      <c r="AGB25" s="24"/>
      <c r="AGC25" s="24"/>
      <c r="AGD25" s="24"/>
      <c r="AGE25" s="24"/>
      <c r="AGF25" s="24"/>
      <c r="AGG25" s="24"/>
      <c r="AGH25" s="24"/>
      <c r="AGI25" s="24"/>
      <c r="AGJ25" s="24"/>
      <c r="AGK25" s="24"/>
      <c r="AGL25" s="24"/>
      <c r="AGM25" s="24"/>
      <c r="AGN25" s="24"/>
      <c r="AGO25" s="24"/>
      <c r="AGP25" s="24"/>
      <c r="AGQ25" s="24"/>
      <c r="AGR25" s="24"/>
      <c r="AGS25" s="24"/>
      <c r="AGT25" s="24"/>
      <c r="AGU25" s="24"/>
      <c r="AGV25" s="24"/>
      <c r="AGW25" s="24"/>
      <c r="AGX25" s="24"/>
      <c r="AGY25" s="24"/>
      <c r="AGZ25" s="24"/>
      <c r="AHA25" s="24"/>
      <c r="AHB25" s="24"/>
      <c r="AHC25" s="24"/>
      <c r="AHD25" s="24"/>
      <c r="AHE25" s="24"/>
      <c r="AHF25" s="24"/>
      <c r="AHG25" s="24"/>
      <c r="AHH25" s="24"/>
      <c r="AHI25" s="24"/>
      <c r="AHJ25" s="24"/>
      <c r="AHK25" s="24"/>
      <c r="AHL25" s="24"/>
      <c r="AHM25" s="24"/>
      <c r="AHN25" s="24"/>
      <c r="AHO25" s="24"/>
      <c r="AHP25" s="24"/>
      <c r="AHQ25" s="24"/>
      <c r="AHR25" s="24"/>
      <c r="AHS25" s="24"/>
      <c r="AHT25" s="24"/>
      <c r="AHU25" s="24"/>
      <c r="AHV25" s="24"/>
      <c r="AHW25" s="24"/>
      <c r="AHX25" s="24"/>
      <c r="AHY25" s="24"/>
      <c r="AHZ25" s="24"/>
      <c r="AIA25" s="24"/>
      <c r="AIB25" s="24"/>
      <c r="AIC25" s="24"/>
      <c r="AID25" s="24"/>
      <c r="AIE25" s="24"/>
      <c r="AIF25" s="24"/>
      <c r="AIG25" s="24"/>
      <c r="AIH25" s="24"/>
      <c r="AII25" s="24"/>
      <c r="AIJ25" s="24"/>
      <c r="AIK25" s="24"/>
      <c r="AIL25" s="24"/>
      <c r="AIM25" s="24"/>
      <c r="AIN25" s="24"/>
      <c r="AIO25" s="24"/>
      <c r="AIP25" s="24"/>
      <c r="AIQ25" s="24"/>
      <c r="AIR25" s="24"/>
      <c r="AIS25" s="24"/>
      <c r="AIT25" s="24"/>
      <c r="AIU25" s="24"/>
      <c r="AIV25" s="24"/>
      <c r="AIW25" s="24"/>
      <c r="AIX25" s="24"/>
      <c r="AIY25" s="24"/>
      <c r="AIZ25" s="24"/>
      <c r="AJA25" s="24"/>
      <c r="AJB25" s="24"/>
      <c r="AJC25" s="24"/>
      <c r="AJD25" s="24"/>
      <c r="AJE25" s="24"/>
      <c r="AJF25" s="24"/>
      <c r="AJG25" s="24"/>
      <c r="AJH25" s="24"/>
      <c r="AJI25" s="24"/>
      <c r="AJJ25" s="24"/>
      <c r="AJK25" s="24"/>
      <c r="AJL25" s="24"/>
      <c r="AJM25" s="24"/>
      <c r="AJN25" s="24"/>
      <c r="AJO25" s="24"/>
      <c r="AJP25" s="24"/>
      <c r="AJQ25" s="24"/>
      <c r="AJR25" s="24"/>
      <c r="AJS25" s="24"/>
      <c r="AJT25" s="24"/>
      <c r="AJU25" s="24"/>
      <c r="AJV25" s="24"/>
      <c r="AJW25" s="24"/>
      <c r="AJX25" s="24"/>
      <c r="AJY25" s="24"/>
      <c r="AJZ25" s="24"/>
      <c r="AKA25" s="24"/>
      <c r="AKB25" s="24"/>
      <c r="AKC25" s="24"/>
      <c r="AKD25" s="24"/>
      <c r="AKE25" s="24"/>
      <c r="AKF25" s="24"/>
      <c r="AKG25" s="24"/>
      <c r="AKH25" s="24"/>
      <c r="AKI25" s="24"/>
      <c r="AKJ25" s="24"/>
      <c r="AKK25" s="24"/>
      <c r="AKL25" s="24"/>
      <c r="AKM25" s="24"/>
      <c r="AKN25" s="24"/>
      <c r="AKO25" s="24"/>
      <c r="AKP25" s="24"/>
      <c r="AKQ25" s="24"/>
      <c r="AKR25" s="24"/>
      <c r="AKS25" s="24"/>
      <c r="AKT25" s="24"/>
      <c r="AKU25" s="24"/>
      <c r="AKV25" s="24"/>
      <c r="AKW25" s="24"/>
      <c r="AKX25" s="24"/>
      <c r="AKY25" s="24"/>
      <c r="AKZ25" s="24"/>
      <c r="ALA25" s="24"/>
      <c r="ALB25" s="24"/>
      <c r="ALC25" s="24"/>
      <c r="ALD25" s="24"/>
      <c r="ALE25" s="24"/>
      <c r="ALF25" s="24"/>
      <c r="ALG25" s="24"/>
      <c r="ALH25" s="24"/>
      <c r="ALI25" s="24"/>
      <c r="ALJ25" s="24"/>
      <c r="ALK25" s="24"/>
      <c r="ALL25" s="24"/>
      <c r="ALM25" s="24"/>
      <c r="ALN25" s="24"/>
      <c r="ALO25" s="24"/>
      <c r="ALP25" s="24"/>
      <c r="ALQ25" s="24"/>
      <c r="ALR25" s="24"/>
      <c r="ALS25" s="24"/>
      <c r="ALT25" s="24"/>
      <c r="ALU25" s="24"/>
      <c r="ALV25" s="24"/>
      <c r="ALW25" s="24"/>
      <c r="ALX25" s="24"/>
      <c r="ALY25" s="24"/>
      <c r="ALZ25" s="24"/>
      <c r="AMA25" s="24"/>
      <c r="AMB25" s="24"/>
      <c r="AMC25" s="24"/>
      <c r="AMD25" s="24"/>
      <c r="AME25" s="24"/>
      <c r="AMF25" s="24"/>
      <c r="AMG25" s="24"/>
      <c r="AMH25" s="24"/>
      <c r="AMI25" s="24"/>
      <c r="AMJ25" s="24"/>
      <c r="AMK25" s="24"/>
      <c r="AML25" s="24"/>
      <c r="AMM25" s="24"/>
      <c r="AMN25" s="24"/>
      <c r="AMO25" s="24"/>
      <c r="AMP25" s="24"/>
      <c r="AMQ25" s="24"/>
      <c r="AMR25" s="24"/>
      <c r="AMS25" s="24"/>
      <c r="AMT25" s="24"/>
      <c r="AMU25" s="24"/>
      <c r="AMV25" s="24"/>
      <c r="AMW25" s="24"/>
      <c r="AMX25" s="24"/>
      <c r="AMY25" s="24"/>
      <c r="AMZ25" s="24"/>
      <c r="ANA25" s="24"/>
      <c r="ANB25" s="24"/>
      <c r="ANC25" s="24"/>
      <c r="AND25" s="24"/>
      <c r="ANE25" s="24"/>
      <c r="ANF25" s="24"/>
      <c r="ANG25" s="24"/>
      <c r="ANH25" s="24"/>
      <c r="ANI25" s="24"/>
      <c r="ANJ25" s="24"/>
      <c r="ANK25" s="24"/>
      <c r="ANL25" s="24"/>
      <c r="ANM25" s="24"/>
      <c r="ANN25" s="24"/>
      <c r="ANO25" s="24"/>
      <c r="ANP25" s="24"/>
      <c r="ANQ25" s="24"/>
      <c r="ANR25" s="24"/>
      <c r="ANS25" s="24"/>
      <c r="ANT25" s="24"/>
      <c r="ANU25" s="24"/>
      <c r="ANV25" s="24"/>
      <c r="ANW25" s="24"/>
      <c r="ANX25" s="24"/>
      <c r="ANY25" s="24"/>
      <c r="ANZ25" s="24"/>
      <c r="AOA25" s="24"/>
      <c r="AOB25" s="24"/>
      <c r="AOC25" s="24"/>
      <c r="AOD25" s="24"/>
      <c r="AOE25" s="24"/>
      <c r="AOF25" s="24"/>
      <c r="AOG25" s="24"/>
      <c r="AOH25" s="24"/>
      <c r="AOI25" s="24"/>
      <c r="AOJ25" s="24"/>
      <c r="AOK25" s="24"/>
      <c r="AOL25" s="24"/>
      <c r="AOM25" s="24"/>
      <c r="AON25" s="24"/>
      <c r="AOO25" s="24"/>
      <c r="AOP25" s="24"/>
      <c r="AOQ25" s="24"/>
      <c r="AOR25" s="24"/>
      <c r="AOS25" s="24"/>
      <c r="AOT25" s="24"/>
      <c r="AOU25" s="24"/>
      <c r="AOV25" s="24"/>
      <c r="AOW25" s="24"/>
      <c r="AOX25" s="24"/>
      <c r="AOY25" s="24"/>
      <c r="AOZ25" s="24"/>
      <c r="APA25" s="24"/>
      <c r="APB25" s="24"/>
      <c r="APC25" s="24"/>
      <c r="APD25" s="24"/>
      <c r="APE25" s="24"/>
      <c r="APF25" s="24"/>
      <c r="APG25" s="24"/>
      <c r="APH25" s="24"/>
      <c r="API25" s="24"/>
      <c r="APJ25" s="24"/>
      <c r="APK25" s="24"/>
      <c r="APL25" s="24"/>
      <c r="APM25" s="24"/>
      <c r="APN25" s="24"/>
      <c r="APO25" s="24"/>
      <c r="APP25" s="24"/>
      <c r="APQ25" s="24"/>
      <c r="APR25" s="24"/>
      <c r="APS25" s="24"/>
      <c r="APT25" s="24"/>
      <c r="APU25" s="24"/>
      <c r="APV25" s="24"/>
      <c r="APW25" s="24"/>
      <c r="APX25" s="24"/>
      <c r="APY25" s="24"/>
      <c r="APZ25" s="24"/>
      <c r="AQA25" s="24"/>
      <c r="AQB25" s="24"/>
      <c r="AQC25" s="24"/>
      <c r="AQD25" s="24"/>
      <c r="AQE25" s="24"/>
      <c r="AQF25" s="24"/>
      <c r="AQG25" s="24"/>
      <c r="AQH25" s="24"/>
      <c r="AQI25" s="24"/>
      <c r="AQJ25" s="24"/>
      <c r="AQK25" s="24"/>
      <c r="AQL25" s="24"/>
      <c r="AQM25" s="24"/>
      <c r="AQN25" s="24"/>
      <c r="AQO25" s="24"/>
      <c r="AQP25" s="24"/>
      <c r="AQQ25" s="24"/>
      <c r="AQR25" s="24"/>
      <c r="AQS25" s="24"/>
      <c r="AQT25" s="24"/>
      <c r="AQU25" s="24"/>
      <c r="AQV25" s="24"/>
      <c r="AQW25" s="24"/>
      <c r="AQX25" s="24"/>
      <c r="AQY25" s="24"/>
      <c r="AQZ25" s="24"/>
      <c r="ARA25" s="24"/>
      <c r="ARB25" s="24"/>
      <c r="ARC25" s="24"/>
      <c r="ARD25" s="24"/>
      <c r="ARE25" s="24"/>
      <c r="ARF25" s="24"/>
      <c r="ARG25" s="24"/>
      <c r="ARH25" s="24"/>
      <c r="ARI25" s="24"/>
      <c r="ARJ25" s="24"/>
      <c r="ARK25" s="24"/>
      <c r="ARL25" s="24"/>
      <c r="ARM25" s="24"/>
      <c r="ARN25" s="24"/>
      <c r="ARO25" s="24"/>
      <c r="ARP25" s="24"/>
      <c r="ARQ25" s="24"/>
      <c r="ARR25" s="24"/>
      <c r="ARS25" s="24"/>
      <c r="ART25" s="24"/>
      <c r="ARU25" s="24"/>
      <c r="ARV25" s="24"/>
      <c r="ARW25" s="24"/>
      <c r="ARX25" s="24"/>
      <c r="ARY25" s="24"/>
      <c r="ARZ25" s="24"/>
      <c r="ASA25" s="24"/>
      <c r="ASB25" s="24"/>
      <c r="ASC25" s="24"/>
      <c r="ASD25" s="24"/>
      <c r="ASE25" s="24"/>
      <c r="ASF25" s="24"/>
      <c r="ASG25" s="24"/>
      <c r="ASH25" s="24"/>
      <c r="ASI25" s="24"/>
      <c r="ASJ25" s="24"/>
      <c r="ASK25" s="24"/>
      <c r="ASL25" s="24"/>
      <c r="ASM25" s="24"/>
      <c r="ASN25" s="24"/>
      <c r="ASO25" s="24"/>
      <c r="ASP25" s="24"/>
      <c r="ASQ25" s="24"/>
      <c r="ASR25" s="24"/>
      <c r="ASS25" s="24"/>
      <c r="AST25" s="24"/>
      <c r="ASU25" s="24"/>
      <c r="ASV25" s="24"/>
      <c r="ASW25" s="24"/>
      <c r="ASX25" s="24"/>
      <c r="ASY25" s="24"/>
      <c r="ASZ25" s="24"/>
      <c r="ATA25" s="24"/>
      <c r="ATB25" s="24"/>
      <c r="ATC25" s="24"/>
      <c r="ATD25" s="24"/>
      <c r="ATE25" s="24"/>
      <c r="ATF25" s="24"/>
      <c r="ATG25" s="24"/>
      <c r="ATH25" s="24"/>
      <c r="ATI25" s="24"/>
      <c r="ATJ25" s="24"/>
      <c r="ATK25" s="24"/>
      <c r="ATL25" s="24"/>
      <c r="ATM25" s="24"/>
      <c r="ATN25" s="24"/>
      <c r="ATO25" s="24"/>
      <c r="ATP25" s="24"/>
      <c r="ATQ25" s="24"/>
      <c r="ATR25" s="24"/>
      <c r="ATS25" s="24"/>
      <c r="ATT25" s="24"/>
      <c r="ATU25" s="24"/>
      <c r="ATV25" s="24"/>
      <c r="ATW25" s="24"/>
      <c r="ATX25" s="24"/>
      <c r="ATY25" s="24"/>
      <c r="ATZ25" s="24"/>
      <c r="AUA25" s="24"/>
      <c r="AUB25" s="24"/>
      <c r="AUC25" s="24"/>
      <c r="AUD25" s="24"/>
      <c r="AUE25" s="24"/>
      <c r="AUF25" s="24"/>
      <c r="AUG25" s="24"/>
      <c r="AUH25" s="24"/>
      <c r="AUI25" s="24"/>
      <c r="AUJ25" s="24"/>
      <c r="AUK25" s="24"/>
      <c r="AUL25" s="24"/>
      <c r="AUM25" s="24"/>
      <c r="AUN25" s="24"/>
      <c r="AUO25" s="24"/>
      <c r="AUP25" s="24"/>
      <c r="AUQ25" s="24"/>
      <c r="AUR25" s="24"/>
      <c r="AUS25" s="24"/>
      <c r="AUT25" s="24"/>
      <c r="AUU25" s="24"/>
      <c r="AUV25" s="24"/>
      <c r="AUW25" s="24"/>
      <c r="AUX25" s="24"/>
      <c r="AUY25" s="24"/>
      <c r="AUZ25" s="24"/>
      <c r="AVA25" s="24"/>
      <c r="AVB25" s="24"/>
      <c r="AVC25" s="24"/>
      <c r="AVD25" s="24"/>
      <c r="AVE25" s="24"/>
      <c r="AVF25" s="24"/>
      <c r="AVG25" s="24"/>
      <c r="AVH25" s="24"/>
      <c r="AVI25" s="24"/>
      <c r="AVJ25" s="24"/>
      <c r="AVK25" s="24"/>
      <c r="AVL25" s="24"/>
      <c r="AVM25" s="24"/>
      <c r="AVN25" s="24"/>
      <c r="AVO25" s="24"/>
      <c r="AVP25" s="24"/>
      <c r="AVQ25" s="24"/>
      <c r="AVR25" s="24"/>
      <c r="AVS25" s="24"/>
      <c r="AVT25" s="24"/>
      <c r="AVU25" s="24"/>
      <c r="AVV25" s="24"/>
      <c r="AVW25" s="24"/>
      <c r="AVX25" s="24"/>
      <c r="AVY25" s="24"/>
      <c r="AVZ25" s="24"/>
      <c r="AWA25" s="24"/>
      <c r="AWB25" s="24"/>
      <c r="AWC25" s="24"/>
      <c r="AWD25" s="24"/>
      <c r="AWE25" s="24"/>
      <c r="AWF25" s="24"/>
      <c r="AWG25" s="24"/>
      <c r="AWH25" s="24"/>
      <c r="AWI25" s="24"/>
      <c r="AWJ25" s="24"/>
      <c r="AWK25" s="24"/>
      <c r="AWL25" s="24"/>
      <c r="AWM25" s="24"/>
      <c r="AWN25" s="24"/>
      <c r="AWO25" s="24"/>
      <c r="AWP25" s="24"/>
      <c r="AWQ25" s="24"/>
      <c r="AWR25" s="24"/>
      <c r="AWS25" s="24"/>
      <c r="AWT25" s="24"/>
      <c r="AWU25" s="24"/>
      <c r="AWV25" s="24"/>
      <c r="AWW25" s="24"/>
      <c r="AWX25" s="24"/>
      <c r="AWY25" s="24"/>
      <c r="AWZ25" s="24"/>
      <c r="AXA25" s="24"/>
      <c r="AXB25" s="24"/>
      <c r="AXC25" s="24"/>
      <c r="AXD25" s="24"/>
      <c r="AXE25" s="24"/>
      <c r="AXF25" s="24"/>
      <c r="AXG25" s="24"/>
      <c r="AXH25" s="24"/>
      <c r="AXI25" s="24"/>
      <c r="AXJ25" s="24"/>
      <c r="AXK25" s="24"/>
      <c r="AXL25" s="24"/>
      <c r="AXM25" s="24"/>
      <c r="AXN25" s="24"/>
      <c r="AXO25" s="24"/>
      <c r="AXP25" s="24"/>
      <c r="AXQ25" s="24"/>
      <c r="AXR25" s="24"/>
      <c r="AXS25" s="24"/>
      <c r="AXT25" s="24"/>
      <c r="AXU25" s="24"/>
      <c r="AXV25" s="24"/>
      <c r="AXW25" s="24"/>
      <c r="AXX25" s="24"/>
      <c r="AXY25" s="24"/>
      <c r="AXZ25" s="24"/>
      <c r="AYA25" s="24"/>
      <c r="AYB25" s="24"/>
      <c r="AYC25" s="24"/>
      <c r="AYD25" s="24"/>
      <c r="AYE25" s="24"/>
      <c r="AYF25" s="24"/>
      <c r="AYG25" s="24"/>
      <c r="AYH25" s="24"/>
      <c r="AYI25" s="24"/>
      <c r="AYJ25" s="24"/>
      <c r="AYK25" s="24"/>
      <c r="AYL25" s="24"/>
      <c r="AYM25" s="24"/>
      <c r="AYN25" s="24"/>
      <c r="AYO25" s="24"/>
      <c r="AYP25" s="24"/>
      <c r="AYQ25" s="24"/>
      <c r="AYR25" s="24"/>
      <c r="AYS25" s="24"/>
      <c r="AYT25" s="24"/>
      <c r="AYU25" s="24"/>
      <c r="AYV25" s="24"/>
      <c r="AYW25" s="24"/>
      <c r="AYX25" s="24"/>
      <c r="AYY25" s="24"/>
      <c r="AYZ25" s="24"/>
      <c r="AZA25" s="24"/>
      <c r="AZB25" s="24"/>
      <c r="AZC25" s="24"/>
      <c r="AZD25" s="24"/>
      <c r="AZE25" s="24"/>
      <c r="AZF25" s="24"/>
      <c r="AZG25" s="24"/>
      <c r="AZH25" s="24"/>
      <c r="AZI25" s="24"/>
      <c r="AZJ25" s="24"/>
      <c r="AZK25" s="24"/>
      <c r="AZL25" s="24"/>
      <c r="AZM25" s="24"/>
      <c r="AZN25" s="24"/>
      <c r="AZO25" s="24"/>
      <c r="AZP25" s="24"/>
      <c r="AZQ25" s="24"/>
      <c r="AZR25" s="24"/>
      <c r="AZS25" s="24"/>
      <c r="AZT25" s="24"/>
      <c r="AZU25" s="24"/>
      <c r="AZV25" s="24"/>
      <c r="AZW25" s="24"/>
      <c r="AZX25" s="24"/>
      <c r="AZY25" s="24"/>
      <c r="AZZ25" s="24"/>
      <c r="BAA25" s="24"/>
      <c r="BAB25" s="24"/>
      <c r="BAC25" s="24"/>
      <c r="BAD25" s="24"/>
      <c r="BAE25" s="24"/>
      <c r="BAF25" s="24"/>
      <c r="BAG25" s="24"/>
      <c r="BAH25" s="24"/>
      <c r="BAI25" s="24"/>
      <c r="BAJ25" s="24"/>
      <c r="BAK25" s="24"/>
      <c r="BAL25" s="24"/>
      <c r="BAM25" s="24"/>
      <c r="BAN25" s="24"/>
      <c r="BAO25" s="24"/>
      <c r="BAP25" s="24"/>
    </row>
    <row r="26" spans="1:1394" s="19" customFormat="1" x14ac:dyDescent="0.25">
      <c r="A26" s="19" t="str">
        <f>IF(YEAR(G26)=2024,#REF!,"")</f>
        <v/>
      </c>
      <c r="B26" s="19" t="str">
        <f>IF(YEAR(G26)=2025,#REF!,"")</f>
        <v/>
      </c>
      <c r="C26" s="19" t="str">
        <f t="shared" si="0"/>
        <v>Afternoon44940</v>
      </c>
      <c r="D26" s="19" t="str">
        <f>IF('by region'!$C$2="Any","Any",'Turf only'!V26)&amp;M26&amp;IF('by region'!$I$2="Any","Any",N26)&amp;G26</f>
        <v>AnyJumpAny44940</v>
      </c>
      <c r="E26" s="19" t="e">
        <f>IF(I26=#REF!,'Turf only'!G26,"")</f>
        <v>#REF!</v>
      </c>
      <c r="F26" s="19" t="e">
        <f t="shared" si="1"/>
        <v>#REF!</v>
      </c>
      <c r="G26" s="20">
        <v>44940</v>
      </c>
      <c r="H26" s="21" t="s">
        <v>37</v>
      </c>
      <c r="I26" s="21" t="s">
        <v>47</v>
      </c>
      <c r="J26" s="21" t="s">
        <v>9</v>
      </c>
      <c r="K26" s="22" t="s">
        <v>16</v>
      </c>
      <c r="L26" s="22" t="s">
        <v>19</v>
      </c>
      <c r="M26" s="21" t="s">
        <v>12</v>
      </c>
      <c r="N26" s="21" t="s">
        <v>13</v>
      </c>
      <c r="O26" s="21" t="s">
        <v>14</v>
      </c>
      <c r="P26" s="23">
        <f t="shared" si="2"/>
        <v>1</v>
      </c>
      <c r="Q26" s="23" cm="1">
        <f t="array" ref="Q26">SUMPRODUCT(($G$2:$G$2765=G26)*(P26&gt;$P$2:$P$2765))+1</f>
        <v>1</v>
      </c>
      <c r="R26" s="23" t="e">
        <f>(Q26*100000)+#REF!</f>
        <v>#REF!</v>
      </c>
      <c r="S26" s="19" t="e" cm="1">
        <f t="array" ref="S26">SUMPRODUCT(($G$2:$G$2765=G26)*(R26&gt;$R$2:$R$2765))+1</f>
        <v>#REF!</v>
      </c>
      <c r="T26" s="19" t="str">
        <f t="shared" si="3"/>
        <v xml:space="preserve">Kempton Park </v>
      </c>
      <c r="U26" s="19">
        <v>0</v>
      </c>
      <c r="V26" s="19" t="s">
        <v>30</v>
      </c>
      <c r="W26" s="19">
        <f t="shared" si="4"/>
        <v>2023</v>
      </c>
      <c r="X26" s="24"/>
      <c r="Y26" s="24"/>
      <c r="Z26" s="24"/>
      <c r="AA26" s="24"/>
      <c r="AB26" s="24"/>
      <c r="AC26" s="24"/>
      <c r="AD26" s="24"/>
      <c r="AE26" s="24"/>
      <c r="AF26" s="24"/>
      <c r="AG26" s="24"/>
      <c r="AH26" s="24"/>
      <c r="AI26" s="24"/>
      <c r="AJ26" s="24"/>
      <c r="AK26" s="24"/>
      <c r="AL26" s="24"/>
      <c r="AM26" s="24"/>
      <c r="AN26" s="24"/>
      <c r="AO26" s="24"/>
      <c r="AP26" s="24"/>
      <c r="AQ26" s="24"/>
      <c r="AR26" s="24"/>
      <c r="AS26" s="24"/>
      <c r="AT26" s="24"/>
      <c r="AU26" s="24"/>
      <c r="AV26" s="24"/>
      <c r="AW26" s="24"/>
      <c r="AX26" s="24"/>
      <c r="AY26" s="24"/>
      <c r="AZ26" s="24"/>
      <c r="BA26" s="24"/>
      <c r="BB26" s="24"/>
      <c r="BC26" s="24"/>
      <c r="BD26" s="24"/>
      <c r="BE26" s="24"/>
      <c r="BF26" s="24"/>
      <c r="BG26" s="24"/>
      <c r="BH26" s="24"/>
      <c r="BI26" s="24"/>
      <c r="BJ26" s="24"/>
      <c r="BK26" s="24"/>
      <c r="BL26" s="24"/>
      <c r="BM26" s="24"/>
      <c r="BN26" s="24"/>
      <c r="BO26" s="24"/>
      <c r="BP26" s="24"/>
      <c r="BQ26" s="24"/>
      <c r="BR26" s="24"/>
      <c r="BS26" s="24"/>
      <c r="BT26" s="24"/>
      <c r="BU26" s="24"/>
      <c r="BV26" s="24"/>
      <c r="BW26" s="24"/>
      <c r="BX26" s="24"/>
      <c r="BY26" s="24"/>
      <c r="BZ26" s="24"/>
      <c r="CA26" s="24"/>
      <c r="CB26" s="24"/>
      <c r="CC26" s="24"/>
      <c r="CD26" s="24"/>
      <c r="CE26" s="24"/>
      <c r="CF26" s="24"/>
      <c r="CG26" s="24"/>
      <c r="CH26" s="24"/>
      <c r="CI26" s="24"/>
      <c r="CJ26" s="24"/>
      <c r="CK26" s="24"/>
      <c r="CL26" s="24"/>
      <c r="CM26" s="24"/>
      <c r="CN26" s="24"/>
      <c r="CO26" s="24"/>
      <c r="CP26" s="24"/>
      <c r="CQ26" s="24"/>
      <c r="CR26" s="24"/>
      <c r="CS26" s="24"/>
      <c r="CT26" s="24"/>
      <c r="CU26" s="24"/>
      <c r="CV26" s="24"/>
      <c r="CW26" s="24"/>
      <c r="CX26" s="24"/>
      <c r="CY26" s="24"/>
      <c r="CZ26" s="24"/>
      <c r="DA26" s="24"/>
      <c r="DB26" s="24"/>
      <c r="DC26" s="24"/>
      <c r="DD26" s="24"/>
      <c r="DE26" s="24"/>
      <c r="DF26" s="24"/>
      <c r="DG26" s="24"/>
      <c r="DH26" s="24"/>
      <c r="DI26" s="24"/>
      <c r="DJ26" s="24"/>
      <c r="DK26" s="24"/>
      <c r="DL26" s="24"/>
      <c r="DM26" s="24"/>
      <c r="DN26" s="24"/>
      <c r="DO26" s="24"/>
      <c r="DP26" s="24"/>
      <c r="DQ26" s="24"/>
      <c r="DR26" s="24"/>
      <c r="DS26" s="24"/>
      <c r="DT26" s="24"/>
      <c r="DU26" s="24"/>
      <c r="DV26" s="24"/>
      <c r="DW26" s="24"/>
      <c r="DX26" s="24"/>
      <c r="DY26" s="24"/>
      <c r="DZ26" s="24"/>
      <c r="EA26" s="24"/>
      <c r="EB26" s="24"/>
      <c r="EC26" s="24"/>
      <c r="ED26" s="24"/>
      <c r="EE26" s="24"/>
      <c r="EF26" s="24"/>
      <c r="EG26" s="24"/>
      <c r="EH26" s="24"/>
      <c r="EI26" s="24"/>
      <c r="EJ26" s="24"/>
      <c r="EK26" s="24"/>
      <c r="EL26" s="24"/>
      <c r="EM26" s="24"/>
      <c r="EN26" s="24"/>
      <c r="EO26" s="24"/>
      <c r="EP26" s="24"/>
      <c r="EQ26" s="24"/>
      <c r="ER26" s="24"/>
      <c r="ES26" s="24"/>
      <c r="ET26" s="24"/>
      <c r="EU26" s="24"/>
      <c r="EV26" s="24"/>
      <c r="EW26" s="24"/>
      <c r="EX26" s="24"/>
      <c r="EY26" s="24"/>
      <c r="EZ26" s="24"/>
      <c r="FA26" s="24"/>
      <c r="FB26" s="24"/>
      <c r="FC26" s="24"/>
      <c r="FD26" s="24"/>
      <c r="FE26" s="24"/>
      <c r="FF26" s="24"/>
      <c r="FG26" s="24"/>
      <c r="FH26" s="24"/>
      <c r="FI26" s="24"/>
      <c r="FJ26" s="24"/>
      <c r="FK26" s="24"/>
      <c r="FL26" s="24"/>
      <c r="FM26" s="24"/>
      <c r="FN26" s="24"/>
      <c r="FO26" s="24"/>
      <c r="FP26" s="24"/>
      <c r="FQ26" s="24"/>
      <c r="FR26" s="24"/>
      <c r="FS26" s="24"/>
      <c r="FT26" s="24"/>
      <c r="FU26" s="24"/>
      <c r="FV26" s="24"/>
      <c r="FW26" s="24"/>
      <c r="FX26" s="24"/>
      <c r="FY26" s="24"/>
      <c r="FZ26" s="24"/>
      <c r="GA26" s="24"/>
      <c r="GB26" s="24"/>
      <c r="GC26" s="24"/>
      <c r="GD26" s="24"/>
      <c r="GE26" s="24"/>
      <c r="GF26" s="24"/>
      <c r="GG26" s="24"/>
      <c r="GH26" s="24"/>
      <c r="GI26" s="24"/>
      <c r="GJ26" s="24"/>
      <c r="GK26" s="24"/>
      <c r="GL26" s="24"/>
      <c r="GM26" s="24"/>
      <c r="GN26" s="24"/>
      <c r="GO26" s="24"/>
      <c r="GP26" s="24"/>
      <c r="GQ26" s="24"/>
      <c r="GR26" s="24"/>
      <c r="GS26" s="24"/>
      <c r="GT26" s="24"/>
      <c r="GU26" s="24"/>
      <c r="GV26" s="24"/>
      <c r="GW26" s="24"/>
      <c r="GX26" s="24"/>
      <c r="GY26" s="24"/>
      <c r="GZ26" s="24"/>
      <c r="HA26" s="24"/>
      <c r="HB26" s="24"/>
      <c r="HC26" s="24"/>
      <c r="HD26" s="24"/>
      <c r="HE26" s="24"/>
      <c r="HF26" s="24"/>
      <c r="HG26" s="24"/>
      <c r="HH26" s="24"/>
      <c r="HI26" s="24"/>
      <c r="HJ26" s="24"/>
      <c r="HK26" s="24"/>
      <c r="HL26" s="24"/>
      <c r="HM26" s="24"/>
      <c r="HN26" s="24"/>
      <c r="HO26" s="24"/>
      <c r="HP26" s="24"/>
      <c r="HQ26" s="24"/>
      <c r="HR26" s="24"/>
      <c r="HS26" s="24"/>
      <c r="HT26" s="24"/>
      <c r="HU26" s="24"/>
      <c r="HV26" s="24"/>
      <c r="HW26" s="24"/>
      <c r="HX26" s="24"/>
      <c r="HY26" s="24"/>
      <c r="HZ26" s="24"/>
      <c r="IA26" s="24"/>
      <c r="IB26" s="24"/>
      <c r="IC26" s="24"/>
      <c r="ID26" s="24"/>
      <c r="IE26" s="24"/>
      <c r="IF26" s="24"/>
      <c r="IG26" s="24"/>
      <c r="IH26" s="24"/>
      <c r="II26" s="24"/>
      <c r="IJ26" s="24"/>
      <c r="IK26" s="24"/>
      <c r="IL26" s="24"/>
      <c r="IM26" s="24"/>
      <c r="IN26" s="24"/>
      <c r="IO26" s="24"/>
      <c r="IP26" s="24"/>
      <c r="IQ26" s="24"/>
      <c r="IR26" s="24"/>
      <c r="IS26" s="24"/>
      <c r="IT26" s="24"/>
      <c r="IU26" s="24"/>
      <c r="IV26" s="24"/>
      <c r="IW26" s="24"/>
      <c r="IX26" s="24"/>
      <c r="IY26" s="24"/>
      <c r="IZ26" s="24"/>
      <c r="JA26" s="24"/>
      <c r="JB26" s="24"/>
      <c r="JC26" s="24"/>
      <c r="JD26" s="24"/>
      <c r="JE26" s="24"/>
      <c r="JF26" s="24"/>
      <c r="JG26" s="24"/>
      <c r="JH26" s="24"/>
      <c r="JI26" s="24"/>
      <c r="JJ26" s="24"/>
      <c r="JK26" s="24"/>
      <c r="JL26" s="24"/>
      <c r="JM26" s="24"/>
      <c r="JN26" s="24"/>
      <c r="JO26" s="24"/>
      <c r="JP26" s="24"/>
      <c r="JQ26" s="24"/>
      <c r="JR26" s="24"/>
      <c r="JS26" s="24"/>
      <c r="JT26" s="24"/>
      <c r="JU26" s="24"/>
      <c r="JV26" s="24"/>
      <c r="JW26" s="24"/>
      <c r="JX26" s="24"/>
      <c r="JY26" s="24"/>
      <c r="JZ26" s="24"/>
      <c r="KA26" s="24"/>
      <c r="KB26" s="24"/>
      <c r="KC26" s="24"/>
      <c r="KD26" s="24"/>
      <c r="KE26" s="24"/>
      <c r="KF26" s="24"/>
      <c r="KG26" s="24"/>
      <c r="KH26" s="24"/>
      <c r="KI26" s="24"/>
      <c r="KJ26" s="24"/>
      <c r="KK26" s="24"/>
      <c r="KL26" s="24"/>
      <c r="KM26" s="24"/>
      <c r="KN26" s="24"/>
      <c r="KO26" s="24"/>
      <c r="KP26" s="24"/>
      <c r="KQ26" s="24"/>
      <c r="KR26" s="24"/>
      <c r="KS26" s="24"/>
      <c r="KT26" s="24"/>
      <c r="KU26" s="24"/>
      <c r="KV26" s="24"/>
      <c r="KW26" s="24"/>
      <c r="KX26" s="24"/>
      <c r="KY26" s="24"/>
      <c r="KZ26" s="24"/>
      <c r="LA26" s="24"/>
      <c r="LB26" s="24"/>
      <c r="LC26" s="24"/>
      <c r="LD26" s="24"/>
      <c r="LE26" s="24"/>
      <c r="LF26" s="24"/>
      <c r="LG26" s="24"/>
      <c r="LH26" s="24"/>
      <c r="LI26" s="24"/>
      <c r="LJ26" s="24"/>
      <c r="LK26" s="24"/>
      <c r="LL26" s="24"/>
      <c r="LM26" s="24"/>
      <c r="LN26" s="24"/>
      <c r="LO26" s="24"/>
      <c r="LP26" s="24"/>
      <c r="LQ26" s="24"/>
      <c r="LR26" s="24"/>
      <c r="LS26" s="24"/>
      <c r="LT26" s="24"/>
      <c r="LU26" s="24"/>
      <c r="LV26" s="24"/>
      <c r="LW26" s="24"/>
      <c r="LX26" s="24"/>
      <c r="LY26" s="24"/>
      <c r="LZ26" s="24"/>
      <c r="MA26" s="24"/>
      <c r="MB26" s="24"/>
      <c r="MC26" s="24"/>
      <c r="MD26" s="24"/>
      <c r="ME26" s="24"/>
      <c r="MF26" s="24"/>
      <c r="MG26" s="24"/>
      <c r="MH26" s="24"/>
      <c r="MI26" s="24"/>
      <c r="MJ26" s="24"/>
      <c r="MK26" s="24"/>
      <c r="ML26" s="24"/>
      <c r="MM26" s="24"/>
      <c r="MN26" s="24"/>
      <c r="MO26" s="24"/>
      <c r="MP26" s="24"/>
      <c r="MQ26" s="24"/>
      <c r="MR26" s="24"/>
      <c r="MS26" s="24"/>
      <c r="MT26" s="24"/>
      <c r="MU26" s="24"/>
      <c r="MV26" s="24"/>
      <c r="MW26" s="24"/>
      <c r="MX26" s="24"/>
      <c r="MY26" s="24"/>
      <c r="MZ26" s="24"/>
      <c r="NA26" s="24"/>
      <c r="NB26" s="24"/>
      <c r="NC26" s="24"/>
      <c r="ND26" s="24"/>
      <c r="NE26" s="24"/>
      <c r="NF26" s="24"/>
      <c r="NG26" s="24"/>
      <c r="NH26" s="24"/>
      <c r="NI26" s="24"/>
      <c r="NJ26" s="24"/>
      <c r="NK26" s="24"/>
      <c r="NL26" s="24"/>
      <c r="NM26" s="24"/>
      <c r="NN26" s="24"/>
      <c r="NO26" s="24"/>
      <c r="NP26" s="24"/>
      <c r="NQ26" s="24"/>
      <c r="NR26" s="24"/>
      <c r="NS26" s="24"/>
      <c r="NT26" s="24"/>
      <c r="NU26" s="24"/>
      <c r="NV26" s="24"/>
      <c r="NW26" s="24"/>
      <c r="NX26" s="24"/>
      <c r="NY26" s="24"/>
      <c r="NZ26" s="24"/>
      <c r="OA26" s="24"/>
      <c r="OB26" s="24"/>
      <c r="OC26" s="24"/>
      <c r="OD26" s="24"/>
      <c r="OE26" s="24"/>
      <c r="OF26" s="24"/>
      <c r="OG26" s="24"/>
      <c r="OH26" s="24"/>
      <c r="OI26" s="24"/>
      <c r="OJ26" s="24"/>
      <c r="OK26" s="24"/>
      <c r="OL26" s="24"/>
      <c r="OM26" s="24"/>
      <c r="ON26" s="24"/>
      <c r="OO26" s="24"/>
      <c r="OP26" s="24"/>
      <c r="OQ26" s="24"/>
      <c r="OR26" s="24"/>
      <c r="OS26" s="24"/>
      <c r="OT26" s="24"/>
      <c r="OU26" s="24"/>
      <c r="OV26" s="24"/>
      <c r="OW26" s="24"/>
      <c r="OX26" s="24"/>
      <c r="OY26" s="24"/>
      <c r="OZ26" s="24"/>
      <c r="PA26" s="24"/>
      <c r="PB26" s="24"/>
      <c r="PC26" s="24"/>
      <c r="PD26" s="24"/>
      <c r="PE26" s="24"/>
      <c r="PF26" s="24"/>
      <c r="PG26" s="24"/>
      <c r="PH26" s="24"/>
      <c r="PI26" s="24"/>
      <c r="PJ26" s="24"/>
      <c r="PK26" s="24"/>
      <c r="PL26" s="24"/>
      <c r="PM26" s="24"/>
      <c r="PN26" s="24"/>
      <c r="PO26" s="24"/>
      <c r="PP26" s="24"/>
      <c r="PQ26" s="24"/>
      <c r="PR26" s="24"/>
      <c r="PS26" s="24"/>
      <c r="PT26" s="24"/>
      <c r="PU26" s="24"/>
      <c r="PV26" s="24"/>
      <c r="PW26" s="24"/>
      <c r="PX26" s="24"/>
      <c r="PY26" s="24"/>
      <c r="PZ26" s="24"/>
      <c r="QA26" s="24"/>
      <c r="QB26" s="24"/>
      <c r="QC26" s="24"/>
      <c r="QD26" s="24"/>
      <c r="QE26" s="24"/>
      <c r="QF26" s="24"/>
      <c r="QG26" s="24"/>
      <c r="QH26" s="24"/>
      <c r="QI26" s="24"/>
      <c r="QJ26" s="24"/>
      <c r="QK26" s="24"/>
      <c r="QL26" s="24"/>
      <c r="QM26" s="24"/>
      <c r="QN26" s="24"/>
      <c r="QO26" s="24"/>
      <c r="QP26" s="24"/>
      <c r="QQ26" s="24"/>
      <c r="QR26" s="24"/>
      <c r="QS26" s="24"/>
      <c r="QT26" s="24"/>
      <c r="QU26" s="24"/>
      <c r="QV26" s="24"/>
      <c r="QW26" s="24"/>
      <c r="QX26" s="24"/>
      <c r="QY26" s="24"/>
      <c r="QZ26" s="24"/>
      <c r="RA26" s="24"/>
      <c r="RB26" s="24"/>
      <c r="RC26" s="24"/>
      <c r="RD26" s="24"/>
      <c r="RE26" s="24"/>
      <c r="RF26" s="24"/>
      <c r="RG26" s="24"/>
      <c r="RH26" s="24"/>
      <c r="RI26" s="24"/>
      <c r="RJ26" s="24"/>
      <c r="RK26" s="24"/>
      <c r="RL26" s="24"/>
      <c r="RM26" s="24"/>
      <c r="RN26" s="24"/>
      <c r="RO26" s="24"/>
      <c r="RP26" s="24"/>
      <c r="RQ26" s="24"/>
      <c r="RR26" s="24"/>
      <c r="RS26" s="24"/>
      <c r="RT26" s="24"/>
      <c r="RU26" s="24"/>
      <c r="RV26" s="24"/>
      <c r="RW26" s="24"/>
      <c r="RX26" s="24"/>
      <c r="RY26" s="24"/>
      <c r="RZ26" s="24"/>
      <c r="SA26" s="24"/>
      <c r="SB26" s="24"/>
      <c r="SC26" s="24"/>
      <c r="SD26" s="24"/>
      <c r="SE26" s="24"/>
      <c r="SF26" s="24"/>
      <c r="SG26" s="24"/>
      <c r="SH26" s="24"/>
      <c r="SI26" s="24"/>
      <c r="SJ26" s="24"/>
      <c r="SK26" s="24"/>
      <c r="SL26" s="24"/>
      <c r="SM26" s="24"/>
      <c r="SN26" s="24"/>
      <c r="SO26" s="24"/>
      <c r="SP26" s="24"/>
      <c r="SQ26" s="24"/>
      <c r="SR26" s="24"/>
      <c r="SS26" s="24"/>
      <c r="ST26" s="24"/>
      <c r="SU26" s="24"/>
      <c r="SV26" s="24"/>
      <c r="SW26" s="24"/>
      <c r="SX26" s="24"/>
      <c r="SY26" s="24"/>
      <c r="SZ26" s="24"/>
      <c r="TA26" s="24"/>
      <c r="TB26" s="24"/>
      <c r="TC26" s="24"/>
      <c r="TD26" s="24"/>
      <c r="TE26" s="24"/>
      <c r="TF26" s="24"/>
      <c r="TG26" s="24"/>
      <c r="TH26" s="24"/>
      <c r="TI26" s="24"/>
      <c r="TJ26" s="24"/>
      <c r="TK26" s="24"/>
      <c r="TL26" s="24"/>
      <c r="TM26" s="24"/>
      <c r="TN26" s="24"/>
      <c r="TO26" s="24"/>
      <c r="TP26" s="24"/>
      <c r="TQ26" s="24"/>
      <c r="TR26" s="24"/>
      <c r="TS26" s="24"/>
      <c r="TT26" s="24"/>
      <c r="TU26" s="24"/>
      <c r="TV26" s="24"/>
      <c r="TW26" s="24"/>
      <c r="TX26" s="24"/>
      <c r="TY26" s="24"/>
      <c r="TZ26" s="24"/>
      <c r="UA26" s="24"/>
      <c r="UB26" s="24"/>
      <c r="UC26" s="24"/>
      <c r="UD26" s="24"/>
      <c r="UE26" s="24"/>
      <c r="UF26" s="24"/>
      <c r="UG26" s="24"/>
      <c r="UH26" s="24"/>
      <c r="UI26" s="24"/>
      <c r="UJ26" s="24"/>
      <c r="UK26" s="24"/>
      <c r="UL26" s="24"/>
      <c r="UM26" s="24"/>
      <c r="UN26" s="24"/>
      <c r="UO26" s="24"/>
      <c r="UP26" s="24"/>
      <c r="UQ26" s="24"/>
      <c r="UR26" s="24"/>
      <c r="US26" s="24"/>
      <c r="UT26" s="24"/>
      <c r="UU26" s="24"/>
      <c r="UV26" s="24"/>
      <c r="UW26" s="24"/>
      <c r="UX26" s="24"/>
      <c r="UY26" s="24"/>
      <c r="UZ26" s="24"/>
      <c r="VA26" s="24"/>
      <c r="VB26" s="24"/>
      <c r="VC26" s="24"/>
      <c r="VD26" s="24"/>
      <c r="VE26" s="24"/>
      <c r="VF26" s="24"/>
      <c r="VG26" s="24"/>
      <c r="VH26" s="24"/>
      <c r="VI26" s="24"/>
      <c r="VJ26" s="24"/>
      <c r="VK26" s="24"/>
      <c r="VL26" s="24"/>
      <c r="VM26" s="24"/>
      <c r="VN26" s="24"/>
      <c r="VO26" s="24"/>
      <c r="VP26" s="24"/>
      <c r="VQ26" s="24"/>
      <c r="VR26" s="24"/>
      <c r="VS26" s="24"/>
      <c r="VT26" s="24"/>
      <c r="VU26" s="24"/>
      <c r="VV26" s="24"/>
      <c r="VW26" s="24"/>
      <c r="VX26" s="24"/>
      <c r="VY26" s="24"/>
      <c r="VZ26" s="24"/>
      <c r="WA26" s="24"/>
      <c r="WB26" s="24"/>
      <c r="WC26" s="24"/>
      <c r="WD26" s="24"/>
      <c r="WE26" s="24"/>
      <c r="WF26" s="24"/>
      <c r="WG26" s="24"/>
      <c r="WH26" s="24"/>
      <c r="WI26" s="24"/>
      <c r="WJ26" s="24"/>
      <c r="WK26" s="24"/>
      <c r="WL26" s="24"/>
      <c r="WM26" s="24"/>
      <c r="WN26" s="24"/>
      <c r="WO26" s="24"/>
      <c r="WP26" s="24"/>
      <c r="WQ26" s="24"/>
      <c r="WR26" s="24"/>
      <c r="WS26" s="24"/>
      <c r="WT26" s="24"/>
      <c r="WU26" s="24"/>
      <c r="WV26" s="24"/>
      <c r="WW26" s="24"/>
      <c r="WX26" s="24"/>
      <c r="WY26" s="24"/>
      <c r="WZ26" s="24"/>
      <c r="XA26" s="24"/>
      <c r="XB26" s="24"/>
      <c r="XC26" s="24"/>
      <c r="XD26" s="24"/>
      <c r="XE26" s="24"/>
      <c r="XF26" s="24"/>
      <c r="XG26" s="24"/>
      <c r="XH26" s="24"/>
      <c r="XI26" s="24"/>
      <c r="XJ26" s="24"/>
      <c r="XK26" s="24"/>
      <c r="XL26" s="24"/>
      <c r="XM26" s="24"/>
      <c r="XN26" s="24"/>
      <c r="XO26" s="24"/>
      <c r="XP26" s="24"/>
      <c r="XQ26" s="24"/>
      <c r="XR26" s="24"/>
      <c r="XS26" s="24"/>
      <c r="XT26" s="24"/>
      <c r="XU26" s="24"/>
      <c r="XV26" s="24"/>
      <c r="XW26" s="24"/>
      <c r="XX26" s="24"/>
      <c r="XY26" s="24"/>
      <c r="XZ26" s="24"/>
      <c r="YA26" s="24"/>
      <c r="YB26" s="24"/>
      <c r="YC26" s="24"/>
      <c r="YD26" s="24"/>
      <c r="YE26" s="24"/>
      <c r="YF26" s="24"/>
      <c r="YG26" s="24"/>
      <c r="YH26" s="24"/>
      <c r="YI26" s="24"/>
      <c r="YJ26" s="24"/>
      <c r="YK26" s="24"/>
      <c r="YL26" s="24"/>
      <c r="YM26" s="24"/>
      <c r="YN26" s="24"/>
      <c r="YO26" s="24"/>
      <c r="YP26" s="24"/>
      <c r="YQ26" s="24"/>
      <c r="YR26" s="24"/>
      <c r="YS26" s="24"/>
      <c r="YT26" s="24"/>
      <c r="YU26" s="24"/>
      <c r="YV26" s="24"/>
      <c r="YW26" s="24"/>
      <c r="YX26" s="24"/>
      <c r="YY26" s="24"/>
      <c r="YZ26" s="24"/>
      <c r="ZA26" s="24"/>
      <c r="ZB26" s="24"/>
      <c r="ZC26" s="24"/>
      <c r="ZD26" s="24"/>
      <c r="ZE26" s="24"/>
      <c r="ZF26" s="24"/>
      <c r="ZG26" s="24"/>
      <c r="ZH26" s="24"/>
      <c r="ZI26" s="24"/>
      <c r="ZJ26" s="24"/>
      <c r="ZK26" s="24"/>
      <c r="ZL26" s="24"/>
      <c r="ZM26" s="24"/>
      <c r="ZN26" s="24"/>
      <c r="ZO26" s="24"/>
      <c r="ZP26" s="24"/>
      <c r="ZQ26" s="24"/>
      <c r="ZR26" s="24"/>
      <c r="ZS26" s="24"/>
      <c r="ZT26" s="24"/>
      <c r="ZU26" s="24"/>
      <c r="ZV26" s="24"/>
      <c r="ZW26" s="24"/>
      <c r="ZX26" s="24"/>
      <c r="ZY26" s="24"/>
      <c r="ZZ26" s="24"/>
      <c r="AAA26" s="24"/>
      <c r="AAB26" s="24"/>
      <c r="AAC26" s="24"/>
      <c r="AAD26" s="24"/>
      <c r="AAE26" s="24"/>
      <c r="AAF26" s="24"/>
      <c r="AAG26" s="24"/>
      <c r="AAH26" s="24"/>
      <c r="AAI26" s="24"/>
      <c r="AAJ26" s="24"/>
      <c r="AAK26" s="24"/>
      <c r="AAL26" s="24"/>
      <c r="AAM26" s="24"/>
      <c r="AAN26" s="24"/>
      <c r="AAO26" s="24"/>
      <c r="AAP26" s="24"/>
      <c r="AAQ26" s="24"/>
      <c r="AAR26" s="24"/>
      <c r="AAS26" s="24"/>
      <c r="AAT26" s="24"/>
      <c r="AAU26" s="24"/>
      <c r="AAV26" s="24"/>
      <c r="AAW26" s="24"/>
      <c r="AAX26" s="24"/>
      <c r="AAY26" s="24"/>
      <c r="AAZ26" s="24"/>
      <c r="ABA26" s="24"/>
      <c r="ABB26" s="24"/>
      <c r="ABC26" s="24"/>
      <c r="ABD26" s="24"/>
      <c r="ABE26" s="24"/>
      <c r="ABF26" s="24"/>
      <c r="ABG26" s="24"/>
      <c r="ABH26" s="24"/>
      <c r="ABI26" s="24"/>
      <c r="ABJ26" s="24"/>
      <c r="ABK26" s="24"/>
      <c r="ABL26" s="24"/>
      <c r="ABM26" s="24"/>
      <c r="ABN26" s="24"/>
      <c r="ABO26" s="24"/>
      <c r="ABP26" s="24"/>
      <c r="ABQ26" s="24"/>
      <c r="ABR26" s="24"/>
      <c r="ABS26" s="24"/>
      <c r="ABT26" s="24"/>
      <c r="ABU26" s="24"/>
      <c r="ABV26" s="24"/>
      <c r="ABW26" s="24"/>
      <c r="ABX26" s="24"/>
      <c r="ABY26" s="24"/>
      <c r="ABZ26" s="24"/>
      <c r="ACA26" s="24"/>
      <c r="ACB26" s="24"/>
      <c r="ACC26" s="24"/>
      <c r="ACD26" s="24"/>
      <c r="ACE26" s="24"/>
      <c r="ACF26" s="24"/>
      <c r="ACG26" s="24"/>
      <c r="ACH26" s="24"/>
      <c r="ACI26" s="24"/>
      <c r="ACJ26" s="24"/>
      <c r="ACK26" s="24"/>
      <c r="ACL26" s="24"/>
      <c r="ACM26" s="24"/>
      <c r="ACN26" s="24"/>
      <c r="ACO26" s="24"/>
      <c r="ACP26" s="24"/>
      <c r="ACQ26" s="24"/>
      <c r="ACR26" s="24"/>
      <c r="ACS26" s="24"/>
      <c r="ACT26" s="24"/>
      <c r="ACU26" s="24"/>
      <c r="ACV26" s="24"/>
      <c r="ACW26" s="24"/>
      <c r="ACX26" s="24"/>
      <c r="ACY26" s="24"/>
      <c r="ACZ26" s="24"/>
      <c r="ADA26" s="24"/>
      <c r="ADB26" s="24"/>
      <c r="ADC26" s="24"/>
      <c r="ADD26" s="24"/>
      <c r="ADE26" s="24"/>
      <c r="ADF26" s="24"/>
      <c r="ADG26" s="24"/>
      <c r="ADH26" s="24"/>
      <c r="ADI26" s="24"/>
      <c r="ADJ26" s="24"/>
      <c r="ADK26" s="24"/>
      <c r="ADL26" s="24"/>
      <c r="ADM26" s="24"/>
      <c r="ADN26" s="24"/>
      <c r="ADO26" s="24"/>
      <c r="ADP26" s="24"/>
      <c r="ADQ26" s="24"/>
      <c r="ADR26" s="24"/>
      <c r="ADS26" s="24"/>
      <c r="ADT26" s="24"/>
      <c r="ADU26" s="24"/>
      <c r="ADV26" s="24"/>
      <c r="ADW26" s="24"/>
      <c r="ADX26" s="24"/>
      <c r="ADY26" s="24"/>
      <c r="ADZ26" s="24"/>
      <c r="AEA26" s="24"/>
      <c r="AEB26" s="24"/>
      <c r="AEC26" s="24"/>
      <c r="AED26" s="24"/>
      <c r="AEE26" s="24"/>
      <c r="AEF26" s="24"/>
      <c r="AEG26" s="24"/>
      <c r="AEH26" s="24"/>
      <c r="AEI26" s="24"/>
      <c r="AEJ26" s="24"/>
      <c r="AEK26" s="24"/>
      <c r="AEL26" s="24"/>
      <c r="AEM26" s="24"/>
      <c r="AEN26" s="24"/>
      <c r="AEO26" s="24"/>
      <c r="AEP26" s="24"/>
      <c r="AEQ26" s="24"/>
      <c r="AER26" s="24"/>
      <c r="AES26" s="24"/>
      <c r="AET26" s="24"/>
      <c r="AEU26" s="24"/>
      <c r="AEV26" s="24"/>
      <c r="AEW26" s="24"/>
      <c r="AEX26" s="24"/>
      <c r="AEY26" s="24"/>
      <c r="AEZ26" s="24"/>
      <c r="AFA26" s="24"/>
      <c r="AFB26" s="24"/>
      <c r="AFC26" s="24"/>
      <c r="AFD26" s="24"/>
      <c r="AFE26" s="24"/>
      <c r="AFF26" s="24"/>
      <c r="AFG26" s="24"/>
      <c r="AFH26" s="24"/>
      <c r="AFI26" s="24"/>
      <c r="AFJ26" s="24"/>
      <c r="AFK26" s="24"/>
      <c r="AFL26" s="24"/>
      <c r="AFM26" s="24"/>
      <c r="AFN26" s="24"/>
      <c r="AFO26" s="24"/>
      <c r="AFP26" s="24"/>
      <c r="AFQ26" s="24"/>
      <c r="AFR26" s="24"/>
      <c r="AFS26" s="24"/>
      <c r="AFT26" s="24"/>
      <c r="AFU26" s="24"/>
      <c r="AFV26" s="24"/>
      <c r="AFW26" s="24"/>
      <c r="AFX26" s="24"/>
      <c r="AFY26" s="24"/>
      <c r="AFZ26" s="24"/>
      <c r="AGA26" s="24"/>
      <c r="AGB26" s="24"/>
      <c r="AGC26" s="24"/>
      <c r="AGD26" s="24"/>
      <c r="AGE26" s="24"/>
      <c r="AGF26" s="24"/>
      <c r="AGG26" s="24"/>
      <c r="AGH26" s="24"/>
      <c r="AGI26" s="24"/>
      <c r="AGJ26" s="24"/>
      <c r="AGK26" s="24"/>
      <c r="AGL26" s="24"/>
      <c r="AGM26" s="24"/>
      <c r="AGN26" s="24"/>
      <c r="AGO26" s="24"/>
      <c r="AGP26" s="24"/>
      <c r="AGQ26" s="24"/>
      <c r="AGR26" s="24"/>
      <c r="AGS26" s="24"/>
      <c r="AGT26" s="24"/>
      <c r="AGU26" s="24"/>
      <c r="AGV26" s="24"/>
      <c r="AGW26" s="24"/>
      <c r="AGX26" s="24"/>
      <c r="AGY26" s="24"/>
      <c r="AGZ26" s="24"/>
      <c r="AHA26" s="24"/>
      <c r="AHB26" s="24"/>
      <c r="AHC26" s="24"/>
      <c r="AHD26" s="24"/>
      <c r="AHE26" s="24"/>
      <c r="AHF26" s="24"/>
      <c r="AHG26" s="24"/>
      <c r="AHH26" s="24"/>
      <c r="AHI26" s="24"/>
      <c r="AHJ26" s="24"/>
      <c r="AHK26" s="24"/>
      <c r="AHL26" s="24"/>
      <c r="AHM26" s="24"/>
      <c r="AHN26" s="24"/>
      <c r="AHO26" s="24"/>
      <c r="AHP26" s="24"/>
      <c r="AHQ26" s="24"/>
      <c r="AHR26" s="24"/>
      <c r="AHS26" s="24"/>
      <c r="AHT26" s="24"/>
      <c r="AHU26" s="24"/>
      <c r="AHV26" s="24"/>
      <c r="AHW26" s="24"/>
      <c r="AHX26" s="24"/>
      <c r="AHY26" s="24"/>
      <c r="AHZ26" s="24"/>
      <c r="AIA26" s="24"/>
      <c r="AIB26" s="24"/>
      <c r="AIC26" s="24"/>
      <c r="AID26" s="24"/>
      <c r="AIE26" s="24"/>
      <c r="AIF26" s="24"/>
      <c r="AIG26" s="24"/>
      <c r="AIH26" s="24"/>
      <c r="AII26" s="24"/>
      <c r="AIJ26" s="24"/>
      <c r="AIK26" s="24"/>
      <c r="AIL26" s="24"/>
      <c r="AIM26" s="24"/>
      <c r="AIN26" s="24"/>
      <c r="AIO26" s="24"/>
      <c r="AIP26" s="24"/>
      <c r="AIQ26" s="24"/>
      <c r="AIR26" s="24"/>
      <c r="AIS26" s="24"/>
      <c r="AIT26" s="24"/>
      <c r="AIU26" s="24"/>
      <c r="AIV26" s="24"/>
      <c r="AIW26" s="24"/>
      <c r="AIX26" s="24"/>
      <c r="AIY26" s="24"/>
      <c r="AIZ26" s="24"/>
      <c r="AJA26" s="24"/>
      <c r="AJB26" s="24"/>
      <c r="AJC26" s="24"/>
      <c r="AJD26" s="24"/>
      <c r="AJE26" s="24"/>
      <c r="AJF26" s="24"/>
      <c r="AJG26" s="24"/>
      <c r="AJH26" s="24"/>
      <c r="AJI26" s="24"/>
      <c r="AJJ26" s="24"/>
      <c r="AJK26" s="24"/>
      <c r="AJL26" s="24"/>
      <c r="AJM26" s="24"/>
      <c r="AJN26" s="24"/>
      <c r="AJO26" s="24"/>
      <c r="AJP26" s="24"/>
      <c r="AJQ26" s="24"/>
      <c r="AJR26" s="24"/>
      <c r="AJS26" s="24"/>
      <c r="AJT26" s="24"/>
      <c r="AJU26" s="24"/>
      <c r="AJV26" s="24"/>
      <c r="AJW26" s="24"/>
      <c r="AJX26" s="24"/>
      <c r="AJY26" s="24"/>
      <c r="AJZ26" s="24"/>
      <c r="AKA26" s="24"/>
      <c r="AKB26" s="24"/>
      <c r="AKC26" s="24"/>
      <c r="AKD26" s="24"/>
      <c r="AKE26" s="24"/>
      <c r="AKF26" s="24"/>
      <c r="AKG26" s="24"/>
      <c r="AKH26" s="24"/>
      <c r="AKI26" s="24"/>
      <c r="AKJ26" s="24"/>
      <c r="AKK26" s="24"/>
      <c r="AKL26" s="24"/>
      <c r="AKM26" s="24"/>
      <c r="AKN26" s="24"/>
      <c r="AKO26" s="24"/>
      <c r="AKP26" s="24"/>
      <c r="AKQ26" s="24"/>
      <c r="AKR26" s="24"/>
      <c r="AKS26" s="24"/>
      <c r="AKT26" s="24"/>
      <c r="AKU26" s="24"/>
      <c r="AKV26" s="24"/>
      <c r="AKW26" s="24"/>
      <c r="AKX26" s="24"/>
      <c r="AKY26" s="24"/>
      <c r="AKZ26" s="24"/>
      <c r="ALA26" s="24"/>
      <c r="ALB26" s="24"/>
      <c r="ALC26" s="24"/>
      <c r="ALD26" s="24"/>
      <c r="ALE26" s="24"/>
      <c r="ALF26" s="24"/>
      <c r="ALG26" s="24"/>
      <c r="ALH26" s="24"/>
      <c r="ALI26" s="24"/>
      <c r="ALJ26" s="24"/>
      <c r="ALK26" s="24"/>
      <c r="ALL26" s="24"/>
      <c r="ALM26" s="24"/>
      <c r="ALN26" s="24"/>
      <c r="ALO26" s="24"/>
      <c r="ALP26" s="24"/>
      <c r="ALQ26" s="24"/>
      <c r="ALR26" s="24"/>
      <c r="ALS26" s="24"/>
      <c r="ALT26" s="24"/>
      <c r="ALU26" s="24"/>
      <c r="ALV26" s="24"/>
      <c r="ALW26" s="24"/>
      <c r="ALX26" s="24"/>
      <c r="ALY26" s="24"/>
      <c r="ALZ26" s="24"/>
      <c r="AMA26" s="24"/>
      <c r="AMB26" s="24"/>
      <c r="AMC26" s="24"/>
      <c r="AMD26" s="24"/>
      <c r="AME26" s="24"/>
      <c r="AMF26" s="24"/>
      <c r="AMG26" s="24"/>
      <c r="AMH26" s="24"/>
      <c r="AMI26" s="24"/>
      <c r="AMJ26" s="24"/>
      <c r="AMK26" s="24"/>
      <c r="AML26" s="24"/>
      <c r="AMM26" s="24"/>
      <c r="AMN26" s="24"/>
      <c r="AMO26" s="24"/>
      <c r="AMP26" s="24"/>
      <c r="AMQ26" s="24"/>
      <c r="AMR26" s="24"/>
      <c r="AMS26" s="24"/>
      <c r="AMT26" s="24"/>
      <c r="AMU26" s="24"/>
      <c r="AMV26" s="24"/>
      <c r="AMW26" s="24"/>
      <c r="AMX26" s="24"/>
      <c r="AMY26" s="24"/>
      <c r="AMZ26" s="24"/>
      <c r="ANA26" s="24"/>
      <c r="ANB26" s="24"/>
      <c r="ANC26" s="24"/>
      <c r="AND26" s="24"/>
      <c r="ANE26" s="24"/>
      <c r="ANF26" s="24"/>
      <c r="ANG26" s="24"/>
      <c r="ANH26" s="24"/>
      <c r="ANI26" s="24"/>
      <c r="ANJ26" s="24"/>
      <c r="ANK26" s="24"/>
      <c r="ANL26" s="24"/>
      <c r="ANM26" s="24"/>
      <c r="ANN26" s="24"/>
      <c r="ANO26" s="24"/>
      <c r="ANP26" s="24"/>
      <c r="ANQ26" s="24"/>
      <c r="ANR26" s="24"/>
      <c r="ANS26" s="24"/>
      <c r="ANT26" s="24"/>
      <c r="ANU26" s="24"/>
      <c r="ANV26" s="24"/>
      <c r="ANW26" s="24"/>
      <c r="ANX26" s="24"/>
      <c r="ANY26" s="24"/>
      <c r="ANZ26" s="24"/>
      <c r="AOA26" s="24"/>
      <c r="AOB26" s="24"/>
      <c r="AOC26" s="24"/>
      <c r="AOD26" s="24"/>
      <c r="AOE26" s="24"/>
      <c r="AOF26" s="24"/>
      <c r="AOG26" s="24"/>
      <c r="AOH26" s="24"/>
      <c r="AOI26" s="24"/>
      <c r="AOJ26" s="24"/>
      <c r="AOK26" s="24"/>
      <c r="AOL26" s="24"/>
      <c r="AOM26" s="24"/>
      <c r="AON26" s="24"/>
      <c r="AOO26" s="24"/>
      <c r="AOP26" s="24"/>
      <c r="AOQ26" s="24"/>
      <c r="AOR26" s="24"/>
      <c r="AOS26" s="24"/>
      <c r="AOT26" s="24"/>
      <c r="AOU26" s="24"/>
      <c r="AOV26" s="24"/>
      <c r="AOW26" s="24"/>
      <c r="AOX26" s="24"/>
      <c r="AOY26" s="24"/>
      <c r="AOZ26" s="24"/>
      <c r="APA26" s="24"/>
      <c r="APB26" s="24"/>
      <c r="APC26" s="24"/>
      <c r="APD26" s="24"/>
      <c r="APE26" s="24"/>
      <c r="APF26" s="24"/>
      <c r="APG26" s="24"/>
      <c r="APH26" s="24"/>
      <c r="API26" s="24"/>
      <c r="APJ26" s="24"/>
      <c r="APK26" s="24"/>
      <c r="APL26" s="24"/>
      <c r="APM26" s="24"/>
      <c r="APN26" s="24"/>
      <c r="APO26" s="24"/>
      <c r="APP26" s="24"/>
      <c r="APQ26" s="24"/>
      <c r="APR26" s="24"/>
      <c r="APS26" s="24"/>
      <c r="APT26" s="24"/>
      <c r="APU26" s="24"/>
      <c r="APV26" s="24"/>
      <c r="APW26" s="24"/>
      <c r="APX26" s="24"/>
      <c r="APY26" s="24"/>
      <c r="APZ26" s="24"/>
      <c r="AQA26" s="24"/>
      <c r="AQB26" s="24"/>
      <c r="AQC26" s="24"/>
      <c r="AQD26" s="24"/>
      <c r="AQE26" s="24"/>
      <c r="AQF26" s="24"/>
      <c r="AQG26" s="24"/>
      <c r="AQH26" s="24"/>
      <c r="AQI26" s="24"/>
      <c r="AQJ26" s="24"/>
      <c r="AQK26" s="24"/>
      <c r="AQL26" s="24"/>
      <c r="AQM26" s="24"/>
      <c r="AQN26" s="24"/>
      <c r="AQO26" s="24"/>
      <c r="AQP26" s="24"/>
      <c r="AQQ26" s="24"/>
      <c r="AQR26" s="24"/>
      <c r="AQS26" s="24"/>
      <c r="AQT26" s="24"/>
      <c r="AQU26" s="24"/>
      <c r="AQV26" s="24"/>
      <c r="AQW26" s="24"/>
      <c r="AQX26" s="24"/>
      <c r="AQY26" s="24"/>
      <c r="AQZ26" s="24"/>
      <c r="ARA26" s="24"/>
      <c r="ARB26" s="24"/>
      <c r="ARC26" s="24"/>
      <c r="ARD26" s="24"/>
      <c r="ARE26" s="24"/>
      <c r="ARF26" s="24"/>
      <c r="ARG26" s="24"/>
      <c r="ARH26" s="24"/>
      <c r="ARI26" s="24"/>
      <c r="ARJ26" s="24"/>
      <c r="ARK26" s="24"/>
      <c r="ARL26" s="24"/>
      <c r="ARM26" s="24"/>
      <c r="ARN26" s="24"/>
      <c r="ARO26" s="24"/>
      <c r="ARP26" s="24"/>
      <c r="ARQ26" s="24"/>
      <c r="ARR26" s="24"/>
      <c r="ARS26" s="24"/>
      <c r="ART26" s="24"/>
      <c r="ARU26" s="24"/>
      <c r="ARV26" s="24"/>
      <c r="ARW26" s="24"/>
      <c r="ARX26" s="24"/>
      <c r="ARY26" s="24"/>
      <c r="ARZ26" s="24"/>
      <c r="ASA26" s="24"/>
      <c r="ASB26" s="24"/>
      <c r="ASC26" s="24"/>
      <c r="ASD26" s="24"/>
      <c r="ASE26" s="24"/>
      <c r="ASF26" s="24"/>
      <c r="ASG26" s="24"/>
      <c r="ASH26" s="24"/>
      <c r="ASI26" s="24"/>
      <c r="ASJ26" s="24"/>
      <c r="ASK26" s="24"/>
      <c r="ASL26" s="24"/>
      <c r="ASM26" s="24"/>
      <c r="ASN26" s="24"/>
      <c r="ASO26" s="24"/>
      <c r="ASP26" s="24"/>
      <c r="ASQ26" s="24"/>
      <c r="ASR26" s="24"/>
      <c r="ASS26" s="24"/>
      <c r="AST26" s="24"/>
      <c r="ASU26" s="24"/>
      <c r="ASV26" s="24"/>
      <c r="ASW26" s="24"/>
      <c r="ASX26" s="24"/>
      <c r="ASY26" s="24"/>
      <c r="ASZ26" s="24"/>
      <c r="ATA26" s="24"/>
      <c r="ATB26" s="24"/>
      <c r="ATC26" s="24"/>
      <c r="ATD26" s="24"/>
      <c r="ATE26" s="24"/>
      <c r="ATF26" s="24"/>
      <c r="ATG26" s="24"/>
      <c r="ATH26" s="24"/>
      <c r="ATI26" s="24"/>
      <c r="ATJ26" s="24"/>
      <c r="ATK26" s="24"/>
      <c r="ATL26" s="24"/>
      <c r="ATM26" s="24"/>
      <c r="ATN26" s="24"/>
      <c r="ATO26" s="24"/>
      <c r="ATP26" s="24"/>
      <c r="ATQ26" s="24"/>
      <c r="ATR26" s="24"/>
      <c r="ATS26" s="24"/>
      <c r="ATT26" s="24"/>
      <c r="ATU26" s="24"/>
      <c r="ATV26" s="24"/>
      <c r="ATW26" s="24"/>
      <c r="ATX26" s="24"/>
      <c r="ATY26" s="24"/>
      <c r="ATZ26" s="24"/>
      <c r="AUA26" s="24"/>
      <c r="AUB26" s="24"/>
      <c r="AUC26" s="24"/>
      <c r="AUD26" s="24"/>
      <c r="AUE26" s="24"/>
      <c r="AUF26" s="24"/>
      <c r="AUG26" s="24"/>
      <c r="AUH26" s="24"/>
      <c r="AUI26" s="24"/>
      <c r="AUJ26" s="24"/>
      <c r="AUK26" s="24"/>
      <c r="AUL26" s="24"/>
      <c r="AUM26" s="24"/>
      <c r="AUN26" s="24"/>
      <c r="AUO26" s="24"/>
      <c r="AUP26" s="24"/>
      <c r="AUQ26" s="24"/>
      <c r="AUR26" s="24"/>
      <c r="AUS26" s="24"/>
      <c r="AUT26" s="24"/>
      <c r="AUU26" s="24"/>
      <c r="AUV26" s="24"/>
      <c r="AUW26" s="24"/>
      <c r="AUX26" s="24"/>
      <c r="AUY26" s="24"/>
      <c r="AUZ26" s="24"/>
      <c r="AVA26" s="24"/>
      <c r="AVB26" s="24"/>
      <c r="AVC26" s="24"/>
      <c r="AVD26" s="24"/>
      <c r="AVE26" s="24"/>
      <c r="AVF26" s="24"/>
      <c r="AVG26" s="24"/>
      <c r="AVH26" s="24"/>
      <c r="AVI26" s="24"/>
      <c r="AVJ26" s="24"/>
      <c r="AVK26" s="24"/>
      <c r="AVL26" s="24"/>
      <c r="AVM26" s="24"/>
      <c r="AVN26" s="24"/>
      <c r="AVO26" s="24"/>
      <c r="AVP26" s="24"/>
      <c r="AVQ26" s="24"/>
      <c r="AVR26" s="24"/>
      <c r="AVS26" s="24"/>
      <c r="AVT26" s="24"/>
      <c r="AVU26" s="24"/>
      <c r="AVV26" s="24"/>
      <c r="AVW26" s="24"/>
      <c r="AVX26" s="24"/>
      <c r="AVY26" s="24"/>
      <c r="AVZ26" s="24"/>
      <c r="AWA26" s="24"/>
      <c r="AWB26" s="24"/>
      <c r="AWC26" s="24"/>
      <c r="AWD26" s="24"/>
      <c r="AWE26" s="24"/>
      <c r="AWF26" s="24"/>
      <c r="AWG26" s="24"/>
      <c r="AWH26" s="24"/>
      <c r="AWI26" s="24"/>
      <c r="AWJ26" s="24"/>
      <c r="AWK26" s="24"/>
      <c r="AWL26" s="24"/>
      <c r="AWM26" s="24"/>
      <c r="AWN26" s="24"/>
      <c r="AWO26" s="24"/>
      <c r="AWP26" s="24"/>
      <c r="AWQ26" s="24"/>
      <c r="AWR26" s="24"/>
      <c r="AWS26" s="24"/>
      <c r="AWT26" s="24"/>
      <c r="AWU26" s="24"/>
      <c r="AWV26" s="24"/>
      <c r="AWW26" s="24"/>
      <c r="AWX26" s="24"/>
      <c r="AWY26" s="24"/>
      <c r="AWZ26" s="24"/>
      <c r="AXA26" s="24"/>
      <c r="AXB26" s="24"/>
      <c r="AXC26" s="24"/>
      <c r="AXD26" s="24"/>
      <c r="AXE26" s="24"/>
      <c r="AXF26" s="24"/>
      <c r="AXG26" s="24"/>
      <c r="AXH26" s="24"/>
      <c r="AXI26" s="24"/>
      <c r="AXJ26" s="24"/>
      <c r="AXK26" s="24"/>
      <c r="AXL26" s="24"/>
      <c r="AXM26" s="24"/>
      <c r="AXN26" s="24"/>
      <c r="AXO26" s="24"/>
      <c r="AXP26" s="24"/>
      <c r="AXQ26" s="24"/>
      <c r="AXR26" s="24"/>
      <c r="AXS26" s="24"/>
      <c r="AXT26" s="24"/>
      <c r="AXU26" s="24"/>
      <c r="AXV26" s="24"/>
      <c r="AXW26" s="24"/>
      <c r="AXX26" s="24"/>
      <c r="AXY26" s="24"/>
      <c r="AXZ26" s="24"/>
      <c r="AYA26" s="24"/>
      <c r="AYB26" s="24"/>
      <c r="AYC26" s="24"/>
      <c r="AYD26" s="24"/>
      <c r="AYE26" s="24"/>
      <c r="AYF26" s="24"/>
      <c r="AYG26" s="24"/>
      <c r="AYH26" s="24"/>
      <c r="AYI26" s="24"/>
      <c r="AYJ26" s="24"/>
      <c r="AYK26" s="24"/>
      <c r="AYL26" s="24"/>
      <c r="AYM26" s="24"/>
      <c r="AYN26" s="24"/>
      <c r="AYO26" s="24"/>
      <c r="AYP26" s="24"/>
      <c r="AYQ26" s="24"/>
      <c r="AYR26" s="24"/>
      <c r="AYS26" s="24"/>
      <c r="AYT26" s="24"/>
      <c r="AYU26" s="24"/>
      <c r="AYV26" s="24"/>
      <c r="AYW26" s="24"/>
      <c r="AYX26" s="24"/>
      <c r="AYY26" s="24"/>
      <c r="AYZ26" s="24"/>
      <c r="AZA26" s="24"/>
      <c r="AZB26" s="24"/>
      <c r="AZC26" s="24"/>
      <c r="AZD26" s="24"/>
      <c r="AZE26" s="24"/>
      <c r="AZF26" s="24"/>
      <c r="AZG26" s="24"/>
      <c r="AZH26" s="24"/>
      <c r="AZI26" s="24"/>
      <c r="AZJ26" s="24"/>
      <c r="AZK26" s="24"/>
      <c r="AZL26" s="24"/>
      <c r="AZM26" s="24"/>
      <c r="AZN26" s="24"/>
      <c r="AZO26" s="24"/>
      <c r="AZP26" s="24"/>
      <c r="AZQ26" s="24"/>
      <c r="AZR26" s="24"/>
      <c r="AZS26" s="24"/>
      <c r="AZT26" s="24"/>
      <c r="AZU26" s="24"/>
      <c r="AZV26" s="24"/>
      <c r="AZW26" s="24"/>
      <c r="AZX26" s="24"/>
      <c r="AZY26" s="24"/>
      <c r="AZZ26" s="24"/>
      <c r="BAA26" s="24"/>
      <c r="BAB26" s="24"/>
      <c r="BAC26" s="24"/>
      <c r="BAD26" s="24"/>
      <c r="BAE26" s="24"/>
      <c r="BAF26" s="24"/>
      <c r="BAG26" s="24"/>
      <c r="BAH26" s="24"/>
      <c r="BAI26" s="24"/>
      <c r="BAJ26" s="24"/>
      <c r="BAK26" s="24"/>
      <c r="BAL26" s="24"/>
      <c r="BAM26" s="24"/>
      <c r="BAN26" s="24"/>
      <c r="BAO26" s="24"/>
      <c r="BAP26" s="24"/>
    </row>
    <row r="27" spans="1:1394" s="19" customFormat="1" x14ac:dyDescent="0.25">
      <c r="A27" s="19" t="str">
        <f>IF(YEAR(G27)=2024,#REF!,"")</f>
        <v/>
      </c>
      <c r="B27" s="19" t="str">
        <f>IF(YEAR(G27)=2025,#REF!,"")</f>
        <v/>
      </c>
      <c r="C27" s="19" t="str">
        <f t="shared" si="0"/>
        <v>Afternoon44940</v>
      </c>
      <c r="D27" s="19" t="str">
        <f>IF('by region'!$C$2="Any","Any",'Turf only'!V27)&amp;M27&amp;IF('by region'!$I$2="Any","Any",N27)&amp;G27</f>
        <v>AnyJumpAny44940</v>
      </c>
      <c r="E27" s="19" t="e">
        <f>IF(I27=#REF!,'Turf only'!G27,"")</f>
        <v>#REF!</v>
      </c>
      <c r="F27" s="19" t="e">
        <f t="shared" si="1"/>
        <v>#REF!</v>
      </c>
      <c r="G27" s="15">
        <v>44940</v>
      </c>
      <c r="H27" s="16" t="s">
        <v>37</v>
      </c>
      <c r="I27" s="16" t="s">
        <v>48</v>
      </c>
      <c r="J27" s="16" t="s">
        <v>9</v>
      </c>
      <c r="K27" s="14" t="s">
        <v>16</v>
      </c>
      <c r="L27" s="14" t="s">
        <v>17</v>
      </c>
      <c r="M27" s="16" t="s">
        <v>12</v>
      </c>
      <c r="N27" s="16" t="s">
        <v>13</v>
      </c>
      <c r="O27" s="16" t="s">
        <v>14</v>
      </c>
      <c r="P27" s="23">
        <f t="shared" si="2"/>
        <v>1</v>
      </c>
      <c r="Q27" s="23" cm="1">
        <f t="array" ref="Q27">SUMPRODUCT(($G$2:$G$2765=G27)*(P27&gt;$P$2:$P$2765))+1</f>
        <v>1</v>
      </c>
      <c r="R27" s="23" t="e">
        <f>(Q27*100000)+#REF!</f>
        <v>#REF!</v>
      </c>
      <c r="S27" s="19" t="e" cm="1">
        <f t="array" ref="S27">SUMPRODUCT(($G$2:$G$2765=G27)*(R27&gt;$R$2:$R$2765))+1</f>
        <v>#REF!</v>
      </c>
      <c r="T27" s="19" t="str">
        <f t="shared" si="3"/>
        <v xml:space="preserve">Warwick </v>
      </c>
      <c r="U27" s="19">
        <v>0</v>
      </c>
      <c r="V27" s="19" t="s">
        <v>11</v>
      </c>
      <c r="W27" s="19">
        <f t="shared" si="4"/>
        <v>2023</v>
      </c>
      <c r="X27" s="24"/>
      <c r="Y27" s="24"/>
      <c r="Z27" s="24"/>
      <c r="AA27" s="24"/>
      <c r="AB27" s="24"/>
      <c r="AC27" s="24"/>
      <c r="AD27" s="24"/>
      <c r="AE27" s="24"/>
      <c r="AF27" s="24"/>
      <c r="AG27" s="24"/>
      <c r="AH27" s="24"/>
      <c r="AI27" s="24"/>
      <c r="AJ27" s="24"/>
      <c r="AK27" s="24"/>
      <c r="AL27" s="24"/>
      <c r="AM27" s="24"/>
      <c r="AN27" s="24"/>
      <c r="AO27" s="24"/>
      <c r="AP27" s="24"/>
      <c r="AQ27" s="24"/>
      <c r="AR27" s="24"/>
      <c r="AS27" s="24"/>
      <c r="AT27" s="24"/>
      <c r="AU27" s="24"/>
      <c r="AV27" s="24"/>
      <c r="AW27" s="24"/>
      <c r="AX27" s="24"/>
      <c r="AY27" s="24"/>
      <c r="AZ27" s="24"/>
      <c r="BA27" s="24"/>
      <c r="BB27" s="24"/>
      <c r="BC27" s="24"/>
      <c r="BD27" s="24"/>
      <c r="BE27" s="24"/>
      <c r="BF27" s="24"/>
      <c r="BG27" s="24"/>
      <c r="BH27" s="24"/>
      <c r="BI27" s="24"/>
      <c r="BJ27" s="24"/>
      <c r="BK27" s="24"/>
      <c r="BL27" s="24"/>
      <c r="BM27" s="24"/>
      <c r="BN27" s="24"/>
      <c r="BO27" s="24"/>
      <c r="BP27" s="24"/>
      <c r="BQ27" s="24"/>
      <c r="BR27" s="24"/>
      <c r="BS27" s="24"/>
      <c r="BT27" s="24"/>
      <c r="BU27" s="24"/>
      <c r="BV27" s="24"/>
      <c r="BW27" s="24"/>
      <c r="BX27" s="24"/>
      <c r="BY27" s="24"/>
      <c r="BZ27" s="24"/>
      <c r="CA27" s="24"/>
      <c r="CB27" s="24"/>
      <c r="CC27" s="24"/>
      <c r="CD27" s="24"/>
      <c r="CE27" s="24"/>
      <c r="CF27" s="24"/>
      <c r="CG27" s="24"/>
      <c r="CH27" s="24"/>
      <c r="CI27" s="24"/>
      <c r="CJ27" s="24"/>
      <c r="CK27" s="24"/>
      <c r="CL27" s="24"/>
      <c r="CM27" s="24"/>
      <c r="CN27" s="24"/>
      <c r="CO27" s="24"/>
      <c r="CP27" s="24"/>
      <c r="CQ27" s="24"/>
      <c r="CR27" s="24"/>
      <c r="CS27" s="24"/>
      <c r="CT27" s="24"/>
      <c r="CU27" s="24"/>
      <c r="CV27" s="24"/>
      <c r="CW27" s="24"/>
      <c r="CX27" s="24"/>
      <c r="CY27" s="24"/>
      <c r="CZ27" s="24"/>
      <c r="DA27" s="24"/>
      <c r="DB27" s="24"/>
      <c r="DC27" s="24"/>
      <c r="DD27" s="24"/>
      <c r="DE27" s="24"/>
      <c r="DF27" s="24"/>
      <c r="DG27" s="24"/>
      <c r="DH27" s="24"/>
      <c r="DI27" s="24"/>
      <c r="DJ27" s="24"/>
      <c r="DK27" s="24"/>
      <c r="DL27" s="24"/>
      <c r="DM27" s="24"/>
      <c r="DN27" s="24"/>
      <c r="DO27" s="24"/>
      <c r="DP27" s="24"/>
      <c r="DQ27" s="24"/>
      <c r="DR27" s="24"/>
      <c r="DS27" s="24"/>
      <c r="DT27" s="24"/>
      <c r="DU27" s="24"/>
      <c r="DV27" s="24"/>
      <c r="DW27" s="24"/>
      <c r="DX27" s="24"/>
      <c r="DY27" s="24"/>
      <c r="DZ27" s="24"/>
      <c r="EA27" s="24"/>
      <c r="EB27" s="24"/>
      <c r="EC27" s="24"/>
      <c r="ED27" s="24"/>
      <c r="EE27" s="24"/>
      <c r="EF27" s="24"/>
      <c r="EG27" s="24"/>
      <c r="EH27" s="24"/>
      <c r="EI27" s="24"/>
      <c r="EJ27" s="24"/>
      <c r="EK27" s="24"/>
      <c r="EL27" s="24"/>
      <c r="EM27" s="24"/>
      <c r="EN27" s="24"/>
      <c r="EO27" s="24"/>
      <c r="EP27" s="24"/>
      <c r="EQ27" s="24"/>
      <c r="ER27" s="24"/>
      <c r="ES27" s="24"/>
      <c r="ET27" s="24"/>
      <c r="EU27" s="24"/>
      <c r="EV27" s="24"/>
      <c r="EW27" s="24"/>
      <c r="EX27" s="24"/>
      <c r="EY27" s="24"/>
      <c r="EZ27" s="24"/>
      <c r="FA27" s="24"/>
      <c r="FB27" s="24"/>
      <c r="FC27" s="24"/>
      <c r="FD27" s="24"/>
      <c r="FE27" s="24"/>
      <c r="FF27" s="24"/>
      <c r="FG27" s="24"/>
      <c r="FH27" s="24"/>
      <c r="FI27" s="24"/>
      <c r="FJ27" s="24"/>
      <c r="FK27" s="24"/>
      <c r="FL27" s="24"/>
      <c r="FM27" s="24"/>
      <c r="FN27" s="24"/>
      <c r="FO27" s="24"/>
      <c r="FP27" s="24"/>
      <c r="FQ27" s="24"/>
      <c r="FR27" s="24"/>
      <c r="FS27" s="24"/>
      <c r="FT27" s="24"/>
      <c r="FU27" s="24"/>
      <c r="FV27" s="24"/>
      <c r="FW27" s="24"/>
      <c r="FX27" s="24"/>
      <c r="FY27" s="24"/>
      <c r="FZ27" s="24"/>
      <c r="GA27" s="24"/>
      <c r="GB27" s="24"/>
      <c r="GC27" s="24"/>
      <c r="GD27" s="24"/>
      <c r="GE27" s="24"/>
      <c r="GF27" s="24"/>
      <c r="GG27" s="24"/>
      <c r="GH27" s="24"/>
      <c r="GI27" s="24"/>
      <c r="GJ27" s="24"/>
      <c r="GK27" s="24"/>
      <c r="GL27" s="24"/>
      <c r="GM27" s="24"/>
      <c r="GN27" s="24"/>
      <c r="GO27" s="24"/>
      <c r="GP27" s="24"/>
      <c r="GQ27" s="24"/>
      <c r="GR27" s="24"/>
      <c r="GS27" s="24"/>
      <c r="GT27" s="24"/>
      <c r="GU27" s="24"/>
      <c r="GV27" s="24"/>
      <c r="GW27" s="24"/>
      <c r="GX27" s="24"/>
      <c r="GY27" s="24"/>
      <c r="GZ27" s="24"/>
      <c r="HA27" s="24"/>
      <c r="HB27" s="24"/>
      <c r="HC27" s="24"/>
      <c r="HD27" s="24"/>
      <c r="HE27" s="24"/>
      <c r="HF27" s="24"/>
      <c r="HG27" s="24"/>
      <c r="HH27" s="24"/>
      <c r="HI27" s="24"/>
      <c r="HJ27" s="24"/>
      <c r="HK27" s="24"/>
      <c r="HL27" s="24"/>
      <c r="HM27" s="24"/>
      <c r="HN27" s="24"/>
      <c r="HO27" s="24"/>
      <c r="HP27" s="24"/>
      <c r="HQ27" s="24"/>
      <c r="HR27" s="24"/>
      <c r="HS27" s="24"/>
      <c r="HT27" s="24"/>
      <c r="HU27" s="24"/>
      <c r="HV27" s="24"/>
      <c r="HW27" s="24"/>
      <c r="HX27" s="24"/>
      <c r="HY27" s="24"/>
      <c r="HZ27" s="24"/>
      <c r="IA27" s="24"/>
      <c r="IB27" s="24"/>
      <c r="IC27" s="24"/>
      <c r="ID27" s="24"/>
      <c r="IE27" s="24"/>
      <c r="IF27" s="24"/>
      <c r="IG27" s="24"/>
      <c r="IH27" s="24"/>
      <c r="II27" s="24"/>
      <c r="IJ27" s="24"/>
      <c r="IK27" s="24"/>
      <c r="IL27" s="24"/>
      <c r="IM27" s="24"/>
      <c r="IN27" s="24"/>
      <c r="IO27" s="24"/>
      <c r="IP27" s="24"/>
      <c r="IQ27" s="24"/>
      <c r="IR27" s="24"/>
      <c r="IS27" s="24"/>
      <c r="IT27" s="24"/>
      <c r="IU27" s="24"/>
      <c r="IV27" s="24"/>
      <c r="IW27" s="24"/>
      <c r="IX27" s="24"/>
      <c r="IY27" s="24"/>
      <c r="IZ27" s="24"/>
      <c r="JA27" s="24"/>
      <c r="JB27" s="24"/>
      <c r="JC27" s="24"/>
      <c r="JD27" s="24"/>
      <c r="JE27" s="24"/>
      <c r="JF27" s="24"/>
      <c r="JG27" s="24"/>
      <c r="JH27" s="24"/>
      <c r="JI27" s="24"/>
      <c r="JJ27" s="24"/>
      <c r="JK27" s="24"/>
      <c r="JL27" s="24"/>
      <c r="JM27" s="24"/>
      <c r="JN27" s="24"/>
      <c r="JO27" s="24"/>
      <c r="JP27" s="24"/>
      <c r="JQ27" s="24"/>
      <c r="JR27" s="24"/>
      <c r="JS27" s="24"/>
      <c r="JT27" s="24"/>
      <c r="JU27" s="24"/>
      <c r="JV27" s="24"/>
      <c r="JW27" s="24"/>
      <c r="JX27" s="24"/>
      <c r="JY27" s="24"/>
      <c r="JZ27" s="24"/>
      <c r="KA27" s="24"/>
      <c r="KB27" s="24"/>
      <c r="KC27" s="24"/>
      <c r="KD27" s="24"/>
      <c r="KE27" s="24"/>
      <c r="KF27" s="24"/>
      <c r="KG27" s="24"/>
      <c r="KH27" s="24"/>
      <c r="KI27" s="24"/>
      <c r="KJ27" s="24"/>
      <c r="KK27" s="24"/>
      <c r="KL27" s="24"/>
      <c r="KM27" s="24"/>
      <c r="KN27" s="24"/>
      <c r="KO27" s="24"/>
      <c r="KP27" s="24"/>
      <c r="KQ27" s="24"/>
      <c r="KR27" s="24"/>
      <c r="KS27" s="24"/>
      <c r="KT27" s="24"/>
      <c r="KU27" s="24"/>
      <c r="KV27" s="24"/>
      <c r="KW27" s="24"/>
      <c r="KX27" s="24"/>
      <c r="KY27" s="24"/>
      <c r="KZ27" s="24"/>
      <c r="LA27" s="24"/>
      <c r="LB27" s="24"/>
      <c r="LC27" s="24"/>
      <c r="LD27" s="24"/>
      <c r="LE27" s="24"/>
      <c r="LF27" s="24"/>
      <c r="LG27" s="24"/>
      <c r="LH27" s="24"/>
      <c r="LI27" s="24"/>
      <c r="LJ27" s="24"/>
      <c r="LK27" s="24"/>
      <c r="LL27" s="24"/>
      <c r="LM27" s="24"/>
      <c r="LN27" s="24"/>
      <c r="LO27" s="24"/>
      <c r="LP27" s="24"/>
      <c r="LQ27" s="24"/>
      <c r="LR27" s="24"/>
      <c r="LS27" s="24"/>
      <c r="LT27" s="24"/>
      <c r="LU27" s="24"/>
      <c r="LV27" s="24"/>
      <c r="LW27" s="24"/>
      <c r="LX27" s="24"/>
      <c r="LY27" s="24"/>
      <c r="LZ27" s="24"/>
      <c r="MA27" s="24"/>
      <c r="MB27" s="24"/>
      <c r="MC27" s="24"/>
      <c r="MD27" s="24"/>
      <c r="ME27" s="24"/>
      <c r="MF27" s="24"/>
      <c r="MG27" s="24"/>
      <c r="MH27" s="24"/>
      <c r="MI27" s="24"/>
      <c r="MJ27" s="24"/>
      <c r="MK27" s="24"/>
      <c r="ML27" s="24"/>
      <c r="MM27" s="24"/>
      <c r="MN27" s="24"/>
      <c r="MO27" s="24"/>
      <c r="MP27" s="24"/>
      <c r="MQ27" s="24"/>
      <c r="MR27" s="24"/>
      <c r="MS27" s="24"/>
      <c r="MT27" s="24"/>
      <c r="MU27" s="24"/>
      <c r="MV27" s="24"/>
      <c r="MW27" s="24"/>
      <c r="MX27" s="24"/>
      <c r="MY27" s="24"/>
      <c r="MZ27" s="24"/>
      <c r="NA27" s="24"/>
      <c r="NB27" s="24"/>
      <c r="NC27" s="24"/>
      <c r="ND27" s="24"/>
      <c r="NE27" s="24"/>
      <c r="NF27" s="24"/>
      <c r="NG27" s="24"/>
      <c r="NH27" s="24"/>
      <c r="NI27" s="24"/>
      <c r="NJ27" s="24"/>
      <c r="NK27" s="24"/>
      <c r="NL27" s="24"/>
      <c r="NM27" s="24"/>
      <c r="NN27" s="24"/>
      <c r="NO27" s="24"/>
      <c r="NP27" s="24"/>
      <c r="NQ27" s="24"/>
      <c r="NR27" s="24"/>
      <c r="NS27" s="24"/>
      <c r="NT27" s="24"/>
      <c r="NU27" s="24"/>
      <c r="NV27" s="24"/>
      <c r="NW27" s="24"/>
      <c r="NX27" s="24"/>
      <c r="NY27" s="24"/>
      <c r="NZ27" s="24"/>
      <c r="OA27" s="24"/>
      <c r="OB27" s="24"/>
      <c r="OC27" s="24"/>
      <c r="OD27" s="24"/>
      <c r="OE27" s="24"/>
      <c r="OF27" s="24"/>
      <c r="OG27" s="24"/>
      <c r="OH27" s="24"/>
      <c r="OI27" s="24"/>
      <c r="OJ27" s="24"/>
      <c r="OK27" s="24"/>
      <c r="OL27" s="24"/>
      <c r="OM27" s="24"/>
      <c r="ON27" s="24"/>
      <c r="OO27" s="24"/>
      <c r="OP27" s="24"/>
      <c r="OQ27" s="24"/>
      <c r="OR27" s="24"/>
      <c r="OS27" s="24"/>
      <c r="OT27" s="24"/>
      <c r="OU27" s="24"/>
      <c r="OV27" s="24"/>
      <c r="OW27" s="24"/>
      <c r="OX27" s="24"/>
      <c r="OY27" s="24"/>
      <c r="OZ27" s="24"/>
      <c r="PA27" s="24"/>
      <c r="PB27" s="24"/>
      <c r="PC27" s="24"/>
      <c r="PD27" s="24"/>
      <c r="PE27" s="24"/>
      <c r="PF27" s="24"/>
      <c r="PG27" s="24"/>
      <c r="PH27" s="24"/>
      <c r="PI27" s="24"/>
      <c r="PJ27" s="24"/>
      <c r="PK27" s="24"/>
      <c r="PL27" s="24"/>
      <c r="PM27" s="24"/>
      <c r="PN27" s="24"/>
      <c r="PO27" s="24"/>
      <c r="PP27" s="24"/>
      <c r="PQ27" s="24"/>
      <c r="PR27" s="24"/>
      <c r="PS27" s="24"/>
      <c r="PT27" s="24"/>
      <c r="PU27" s="24"/>
      <c r="PV27" s="24"/>
      <c r="PW27" s="24"/>
      <c r="PX27" s="24"/>
      <c r="PY27" s="24"/>
      <c r="PZ27" s="24"/>
      <c r="QA27" s="24"/>
      <c r="QB27" s="24"/>
      <c r="QC27" s="24"/>
      <c r="QD27" s="24"/>
      <c r="QE27" s="24"/>
      <c r="QF27" s="24"/>
      <c r="QG27" s="24"/>
      <c r="QH27" s="24"/>
      <c r="QI27" s="24"/>
      <c r="QJ27" s="24"/>
      <c r="QK27" s="24"/>
      <c r="QL27" s="24"/>
      <c r="QM27" s="24"/>
      <c r="QN27" s="24"/>
      <c r="QO27" s="24"/>
      <c r="QP27" s="24"/>
      <c r="QQ27" s="24"/>
      <c r="QR27" s="24"/>
      <c r="QS27" s="24"/>
      <c r="QT27" s="24"/>
      <c r="QU27" s="24"/>
      <c r="QV27" s="24"/>
      <c r="QW27" s="24"/>
      <c r="QX27" s="24"/>
      <c r="QY27" s="24"/>
      <c r="QZ27" s="24"/>
      <c r="RA27" s="24"/>
      <c r="RB27" s="24"/>
      <c r="RC27" s="24"/>
      <c r="RD27" s="24"/>
      <c r="RE27" s="24"/>
      <c r="RF27" s="24"/>
      <c r="RG27" s="24"/>
      <c r="RH27" s="24"/>
      <c r="RI27" s="24"/>
      <c r="RJ27" s="24"/>
      <c r="RK27" s="24"/>
      <c r="RL27" s="24"/>
      <c r="RM27" s="24"/>
      <c r="RN27" s="24"/>
      <c r="RO27" s="24"/>
      <c r="RP27" s="24"/>
      <c r="RQ27" s="24"/>
      <c r="RR27" s="24"/>
      <c r="RS27" s="24"/>
      <c r="RT27" s="24"/>
      <c r="RU27" s="24"/>
      <c r="RV27" s="24"/>
      <c r="RW27" s="24"/>
      <c r="RX27" s="24"/>
      <c r="RY27" s="24"/>
      <c r="RZ27" s="24"/>
      <c r="SA27" s="24"/>
      <c r="SB27" s="24"/>
      <c r="SC27" s="24"/>
      <c r="SD27" s="24"/>
      <c r="SE27" s="24"/>
      <c r="SF27" s="24"/>
      <c r="SG27" s="24"/>
      <c r="SH27" s="24"/>
      <c r="SI27" s="24"/>
      <c r="SJ27" s="24"/>
      <c r="SK27" s="24"/>
      <c r="SL27" s="24"/>
      <c r="SM27" s="24"/>
      <c r="SN27" s="24"/>
      <c r="SO27" s="24"/>
      <c r="SP27" s="24"/>
      <c r="SQ27" s="24"/>
      <c r="SR27" s="24"/>
      <c r="SS27" s="24"/>
      <c r="ST27" s="24"/>
      <c r="SU27" s="24"/>
      <c r="SV27" s="24"/>
      <c r="SW27" s="24"/>
      <c r="SX27" s="24"/>
      <c r="SY27" s="24"/>
      <c r="SZ27" s="24"/>
      <c r="TA27" s="24"/>
      <c r="TB27" s="24"/>
      <c r="TC27" s="24"/>
      <c r="TD27" s="24"/>
      <c r="TE27" s="24"/>
      <c r="TF27" s="24"/>
      <c r="TG27" s="24"/>
      <c r="TH27" s="24"/>
      <c r="TI27" s="24"/>
      <c r="TJ27" s="24"/>
      <c r="TK27" s="24"/>
      <c r="TL27" s="24"/>
      <c r="TM27" s="24"/>
      <c r="TN27" s="24"/>
      <c r="TO27" s="24"/>
      <c r="TP27" s="24"/>
      <c r="TQ27" s="24"/>
      <c r="TR27" s="24"/>
      <c r="TS27" s="24"/>
      <c r="TT27" s="24"/>
      <c r="TU27" s="24"/>
      <c r="TV27" s="24"/>
      <c r="TW27" s="24"/>
      <c r="TX27" s="24"/>
      <c r="TY27" s="24"/>
      <c r="TZ27" s="24"/>
      <c r="UA27" s="24"/>
      <c r="UB27" s="24"/>
      <c r="UC27" s="24"/>
      <c r="UD27" s="24"/>
      <c r="UE27" s="24"/>
      <c r="UF27" s="24"/>
      <c r="UG27" s="24"/>
      <c r="UH27" s="24"/>
      <c r="UI27" s="24"/>
      <c r="UJ27" s="24"/>
      <c r="UK27" s="24"/>
      <c r="UL27" s="24"/>
      <c r="UM27" s="24"/>
      <c r="UN27" s="24"/>
      <c r="UO27" s="24"/>
      <c r="UP27" s="24"/>
      <c r="UQ27" s="24"/>
      <c r="UR27" s="24"/>
      <c r="US27" s="24"/>
      <c r="UT27" s="24"/>
      <c r="UU27" s="24"/>
      <c r="UV27" s="24"/>
      <c r="UW27" s="24"/>
      <c r="UX27" s="24"/>
      <c r="UY27" s="24"/>
      <c r="UZ27" s="24"/>
      <c r="VA27" s="24"/>
      <c r="VB27" s="24"/>
      <c r="VC27" s="24"/>
      <c r="VD27" s="24"/>
      <c r="VE27" s="24"/>
      <c r="VF27" s="24"/>
      <c r="VG27" s="24"/>
      <c r="VH27" s="24"/>
      <c r="VI27" s="24"/>
      <c r="VJ27" s="24"/>
      <c r="VK27" s="24"/>
      <c r="VL27" s="24"/>
      <c r="VM27" s="24"/>
      <c r="VN27" s="24"/>
      <c r="VO27" s="24"/>
      <c r="VP27" s="24"/>
      <c r="VQ27" s="24"/>
      <c r="VR27" s="24"/>
      <c r="VS27" s="24"/>
      <c r="VT27" s="24"/>
      <c r="VU27" s="24"/>
      <c r="VV27" s="24"/>
      <c r="VW27" s="24"/>
      <c r="VX27" s="24"/>
      <c r="VY27" s="24"/>
      <c r="VZ27" s="24"/>
      <c r="WA27" s="24"/>
      <c r="WB27" s="24"/>
      <c r="WC27" s="24"/>
      <c r="WD27" s="24"/>
      <c r="WE27" s="24"/>
      <c r="WF27" s="24"/>
      <c r="WG27" s="24"/>
      <c r="WH27" s="24"/>
      <c r="WI27" s="24"/>
      <c r="WJ27" s="24"/>
      <c r="WK27" s="24"/>
      <c r="WL27" s="24"/>
      <c r="WM27" s="24"/>
      <c r="WN27" s="24"/>
      <c r="WO27" s="24"/>
      <c r="WP27" s="24"/>
      <c r="WQ27" s="24"/>
      <c r="WR27" s="24"/>
      <c r="WS27" s="24"/>
      <c r="WT27" s="24"/>
      <c r="WU27" s="24"/>
      <c r="WV27" s="24"/>
      <c r="WW27" s="24"/>
      <c r="WX27" s="24"/>
      <c r="WY27" s="24"/>
      <c r="WZ27" s="24"/>
      <c r="XA27" s="24"/>
      <c r="XB27" s="24"/>
      <c r="XC27" s="24"/>
      <c r="XD27" s="24"/>
      <c r="XE27" s="24"/>
      <c r="XF27" s="24"/>
      <c r="XG27" s="24"/>
      <c r="XH27" s="24"/>
      <c r="XI27" s="24"/>
      <c r="XJ27" s="24"/>
      <c r="XK27" s="24"/>
      <c r="XL27" s="24"/>
      <c r="XM27" s="24"/>
      <c r="XN27" s="24"/>
      <c r="XO27" s="24"/>
      <c r="XP27" s="24"/>
      <c r="XQ27" s="24"/>
      <c r="XR27" s="24"/>
      <c r="XS27" s="24"/>
      <c r="XT27" s="24"/>
      <c r="XU27" s="24"/>
      <c r="XV27" s="24"/>
      <c r="XW27" s="24"/>
      <c r="XX27" s="24"/>
      <c r="XY27" s="24"/>
      <c r="XZ27" s="24"/>
      <c r="YA27" s="24"/>
      <c r="YB27" s="24"/>
      <c r="YC27" s="24"/>
      <c r="YD27" s="24"/>
      <c r="YE27" s="24"/>
      <c r="YF27" s="24"/>
      <c r="YG27" s="24"/>
      <c r="YH27" s="24"/>
      <c r="YI27" s="24"/>
      <c r="YJ27" s="24"/>
      <c r="YK27" s="24"/>
      <c r="YL27" s="24"/>
      <c r="YM27" s="24"/>
      <c r="YN27" s="24"/>
      <c r="YO27" s="24"/>
      <c r="YP27" s="24"/>
      <c r="YQ27" s="24"/>
      <c r="YR27" s="24"/>
      <c r="YS27" s="24"/>
      <c r="YT27" s="24"/>
      <c r="YU27" s="24"/>
      <c r="YV27" s="24"/>
      <c r="YW27" s="24"/>
      <c r="YX27" s="24"/>
      <c r="YY27" s="24"/>
      <c r="YZ27" s="24"/>
      <c r="ZA27" s="24"/>
      <c r="ZB27" s="24"/>
      <c r="ZC27" s="24"/>
      <c r="ZD27" s="24"/>
      <c r="ZE27" s="24"/>
      <c r="ZF27" s="24"/>
      <c r="ZG27" s="24"/>
      <c r="ZH27" s="24"/>
      <c r="ZI27" s="24"/>
      <c r="ZJ27" s="24"/>
      <c r="ZK27" s="24"/>
      <c r="ZL27" s="24"/>
      <c r="ZM27" s="24"/>
      <c r="ZN27" s="24"/>
      <c r="ZO27" s="24"/>
      <c r="ZP27" s="24"/>
      <c r="ZQ27" s="24"/>
      <c r="ZR27" s="24"/>
      <c r="ZS27" s="24"/>
      <c r="ZT27" s="24"/>
      <c r="ZU27" s="24"/>
      <c r="ZV27" s="24"/>
      <c r="ZW27" s="24"/>
      <c r="ZX27" s="24"/>
      <c r="ZY27" s="24"/>
      <c r="ZZ27" s="24"/>
      <c r="AAA27" s="24"/>
      <c r="AAB27" s="24"/>
      <c r="AAC27" s="24"/>
      <c r="AAD27" s="24"/>
      <c r="AAE27" s="24"/>
      <c r="AAF27" s="24"/>
      <c r="AAG27" s="24"/>
      <c r="AAH27" s="24"/>
      <c r="AAI27" s="24"/>
      <c r="AAJ27" s="24"/>
      <c r="AAK27" s="24"/>
      <c r="AAL27" s="24"/>
      <c r="AAM27" s="24"/>
      <c r="AAN27" s="24"/>
      <c r="AAO27" s="24"/>
      <c r="AAP27" s="24"/>
      <c r="AAQ27" s="24"/>
      <c r="AAR27" s="24"/>
      <c r="AAS27" s="24"/>
      <c r="AAT27" s="24"/>
      <c r="AAU27" s="24"/>
      <c r="AAV27" s="24"/>
      <c r="AAW27" s="24"/>
      <c r="AAX27" s="24"/>
      <c r="AAY27" s="24"/>
      <c r="AAZ27" s="24"/>
      <c r="ABA27" s="24"/>
      <c r="ABB27" s="24"/>
      <c r="ABC27" s="24"/>
      <c r="ABD27" s="24"/>
      <c r="ABE27" s="24"/>
      <c r="ABF27" s="24"/>
      <c r="ABG27" s="24"/>
      <c r="ABH27" s="24"/>
      <c r="ABI27" s="24"/>
      <c r="ABJ27" s="24"/>
      <c r="ABK27" s="24"/>
      <c r="ABL27" s="24"/>
      <c r="ABM27" s="24"/>
      <c r="ABN27" s="24"/>
      <c r="ABO27" s="24"/>
      <c r="ABP27" s="24"/>
      <c r="ABQ27" s="24"/>
      <c r="ABR27" s="24"/>
      <c r="ABS27" s="24"/>
      <c r="ABT27" s="24"/>
      <c r="ABU27" s="24"/>
      <c r="ABV27" s="24"/>
      <c r="ABW27" s="24"/>
      <c r="ABX27" s="24"/>
      <c r="ABY27" s="24"/>
      <c r="ABZ27" s="24"/>
      <c r="ACA27" s="24"/>
      <c r="ACB27" s="24"/>
      <c r="ACC27" s="24"/>
      <c r="ACD27" s="24"/>
      <c r="ACE27" s="24"/>
      <c r="ACF27" s="24"/>
      <c r="ACG27" s="24"/>
      <c r="ACH27" s="24"/>
      <c r="ACI27" s="24"/>
      <c r="ACJ27" s="24"/>
      <c r="ACK27" s="24"/>
      <c r="ACL27" s="24"/>
      <c r="ACM27" s="24"/>
      <c r="ACN27" s="24"/>
      <c r="ACO27" s="24"/>
      <c r="ACP27" s="24"/>
      <c r="ACQ27" s="24"/>
      <c r="ACR27" s="24"/>
      <c r="ACS27" s="24"/>
      <c r="ACT27" s="24"/>
      <c r="ACU27" s="24"/>
      <c r="ACV27" s="24"/>
      <c r="ACW27" s="24"/>
      <c r="ACX27" s="24"/>
      <c r="ACY27" s="24"/>
      <c r="ACZ27" s="24"/>
      <c r="ADA27" s="24"/>
      <c r="ADB27" s="24"/>
      <c r="ADC27" s="24"/>
      <c r="ADD27" s="24"/>
      <c r="ADE27" s="24"/>
      <c r="ADF27" s="24"/>
      <c r="ADG27" s="24"/>
      <c r="ADH27" s="24"/>
      <c r="ADI27" s="24"/>
      <c r="ADJ27" s="24"/>
      <c r="ADK27" s="24"/>
      <c r="ADL27" s="24"/>
      <c r="ADM27" s="24"/>
      <c r="ADN27" s="24"/>
      <c r="ADO27" s="24"/>
      <c r="ADP27" s="24"/>
      <c r="ADQ27" s="24"/>
      <c r="ADR27" s="24"/>
      <c r="ADS27" s="24"/>
      <c r="ADT27" s="24"/>
      <c r="ADU27" s="24"/>
      <c r="ADV27" s="24"/>
      <c r="ADW27" s="24"/>
      <c r="ADX27" s="24"/>
      <c r="ADY27" s="24"/>
      <c r="ADZ27" s="24"/>
      <c r="AEA27" s="24"/>
      <c r="AEB27" s="24"/>
      <c r="AEC27" s="24"/>
      <c r="AED27" s="24"/>
      <c r="AEE27" s="24"/>
      <c r="AEF27" s="24"/>
      <c r="AEG27" s="24"/>
      <c r="AEH27" s="24"/>
      <c r="AEI27" s="24"/>
      <c r="AEJ27" s="24"/>
      <c r="AEK27" s="24"/>
      <c r="AEL27" s="24"/>
      <c r="AEM27" s="24"/>
      <c r="AEN27" s="24"/>
      <c r="AEO27" s="24"/>
      <c r="AEP27" s="24"/>
      <c r="AEQ27" s="24"/>
      <c r="AER27" s="24"/>
      <c r="AES27" s="24"/>
      <c r="AET27" s="24"/>
      <c r="AEU27" s="24"/>
      <c r="AEV27" s="24"/>
      <c r="AEW27" s="24"/>
      <c r="AEX27" s="24"/>
      <c r="AEY27" s="24"/>
      <c r="AEZ27" s="24"/>
      <c r="AFA27" s="24"/>
      <c r="AFB27" s="24"/>
      <c r="AFC27" s="24"/>
      <c r="AFD27" s="24"/>
      <c r="AFE27" s="24"/>
      <c r="AFF27" s="24"/>
      <c r="AFG27" s="24"/>
      <c r="AFH27" s="24"/>
      <c r="AFI27" s="24"/>
      <c r="AFJ27" s="24"/>
      <c r="AFK27" s="24"/>
      <c r="AFL27" s="24"/>
      <c r="AFM27" s="24"/>
      <c r="AFN27" s="24"/>
      <c r="AFO27" s="24"/>
      <c r="AFP27" s="24"/>
      <c r="AFQ27" s="24"/>
      <c r="AFR27" s="24"/>
      <c r="AFS27" s="24"/>
      <c r="AFT27" s="24"/>
      <c r="AFU27" s="24"/>
      <c r="AFV27" s="24"/>
      <c r="AFW27" s="24"/>
      <c r="AFX27" s="24"/>
      <c r="AFY27" s="24"/>
      <c r="AFZ27" s="24"/>
      <c r="AGA27" s="24"/>
      <c r="AGB27" s="24"/>
      <c r="AGC27" s="24"/>
      <c r="AGD27" s="24"/>
      <c r="AGE27" s="24"/>
      <c r="AGF27" s="24"/>
      <c r="AGG27" s="24"/>
      <c r="AGH27" s="24"/>
      <c r="AGI27" s="24"/>
      <c r="AGJ27" s="24"/>
      <c r="AGK27" s="24"/>
      <c r="AGL27" s="24"/>
      <c r="AGM27" s="24"/>
      <c r="AGN27" s="24"/>
      <c r="AGO27" s="24"/>
      <c r="AGP27" s="24"/>
      <c r="AGQ27" s="24"/>
      <c r="AGR27" s="24"/>
      <c r="AGS27" s="24"/>
      <c r="AGT27" s="24"/>
      <c r="AGU27" s="24"/>
      <c r="AGV27" s="24"/>
      <c r="AGW27" s="24"/>
      <c r="AGX27" s="24"/>
      <c r="AGY27" s="24"/>
      <c r="AGZ27" s="24"/>
      <c r="AHA27" s="24"/>
      <c r="AHB27" s="24"/>
      <c r="AHC27" s="24"/>
      <c r="AHD27" s="24"/>
      <c r="AHE27" s="24"/>
      <c r="AHF27" s="24"/>
      <c r="AHG27" s="24"/>
      <c r="AHH27" s="24"/>
      <c r="AHI27" s="24"/>
      <c r="AHJ27" s="24"/>
      <c r="AHK27" s="24"/>
      <c r="AHL27" s="24"/>
      <c r="AHM27" s="24"/>
      <c r="AHN27" s="24"/>
      <c r="AHO27" s="24"/>
      <c r="AHP27" s="24"/>
      <c r="AHQ27" s="24"/>
      <c r="AHR27" s="24"/>
      <c r="AHS27" s="24"/>
      <c r="AHT27" s="24"/>
      <c r="AHU27" s="24"/>
      <c r="AHV27" s="24"/>
      <c r="AHW27" s="24"/>
      <c r="AHX27" s="24"/>
      <c r="AHY27" s="24"/>
      <c r="AHZ27" s="24"/>
      <c r="AIA27" s="24"/>
      <c r="AIB27" s="24"/>
      <c r="AIC27" s="24"/>
      <c r="AID27" s="24"/>
      <c r="AIE27" s="24"/>
      <c r="AIF27" s="24"/>
      <c r="AIG27" s="24"/>
      <c r="AIH27" s="24"/>
      <c r="AII27" s="24"/>
      <c r="AIJ27" s="24"/>
      <c r="AIK27" s="24"/>
      <c r="AIL27" s="24"/>
      <c r="AIM27" s="24"/>
      <c r="AIN27" s="24"/>
      <c r="AIO27" s="24"/>
      <c r="AIP27" s="24"/>
      <c r="AIQ27" s="24"/>
      <c r="AIR27" s="24"/>
      <c r="AIS27" s="24"/>
      <c r="AIT27" s="24"/>
      <c r="AIU27" s="24"/>
      <c r="AIV27" s="24"/>
      <c r="AIW27" s="24"/>
      <c r="AIX27" s="24"/>
      <c r="AIY27" s="24"/>
      <c r="AIZ27" s="24"/>
      <c r="AJA27" s="24"/>
      <c r="AJB27" s="24"/>
      <c r="AJC27" s="24"/>
      <c r="AJD27" s="24"/>
      <c r="AJE27" s="24"/>
      <c r="AJF27" s="24"/>
      <c r="AJG27" s="24"/>
      <c r="AJH27" s="24"/>
      <c r="AJI27" s="24"/>
      <c r="AJJ27" s="24"/>
      <c r="AJK27" s="24"/>
      <c r="AJL27" s="24"/>
      <c r="AJM27" s="24"/>
      <c r="AJN27" s="24"/>
      <c r="AJO27" s="24"/>
      <c r="AJP27" s="24"/>
      <c r="AJQ27" s="24"/>
      <c r="AJR27" s="24"/>
      <c r="AJS27" s="24"/>
      <c r="AJT27" s="24"/>
      <c r="AJU27" s="24"/>
      <c r="AJV27" s="24"/>
      <c r="AJW27" s="24"/>
      <c r="AJX27" s="24"/>
      <c r="AJY27" s="24"/>
      <c r="AJZ27" s="24"/>
      <c r="AKA27" s="24"/>
      <c r="AKB27" s="24"/>
      <c r="AKC27" s="24"/>
      <c r="AKD27" s="24"/>
      <c r="AKE27" s="24"/>
      <c r="AKF27" s="24"/>
      <c r="AKG27" s="24"/>
      <c r="AKH27" s="24"/>
      <c r="AKI27" s="24"/>
      <c r="AKJ27" s="24"/>
      <c r="AKK27" s="24"/>
      <c r="AKL27" s="24"/>
      <c r="AKM27" s="24"/>
      <c r="AKN27" s="24"/>
      <c r="AKO27" s="24"/>
      <c r="AKP27" s="24"/>
      <c r="AKQ27" s="24"/>
      <c r="AKR27" s="24"/>
      <c r="AKS27" s="24"/>
      <c r="AKT27" s="24"/>
      <c r="AKU27" s="24"/>
      <c r="AKV27" s="24"/>
      <c r="AKW27" s="24"/>
      <c r="AKX27" s="24"/>
      <c r="AKY27" s="24"/>
      <c r="AKZ27" s="24"/>
      <c r="ALA27" s="24"/>
      <c r="ALB27" s="24"/>
      <c r="ALC27" s="24"/>
      <c r="ALD27" s="24"/>
      <c r="ALE27" s="24"/>
      <c r="ALF27" s="24"/>
      <c r="ALG27" s="24"/>
      <c r="ALH27" s="24"/>
      <c r="ALI27" s="24"/>
      <c r="ALJ27" s="24"/>
      <c r="ALK27" s="24"/>
      <c r="ALL27" s="24"/>
      <c r="ALM27" s="24"/>
      <c r="ALN27" s="24"/>
      <c r="ALO27" s="24"/>
      <c r="ALP27" s="24"/>
      <c r="ALQ27" s="24"/>
      <c r="ALR27" s="24"/>
      <c r="ALS27" s="24"/>
      <c r="ALT27" s="24"/>
      <c r="ALU27" s="24"/>
      <c r="ALV27" s="24"/>
      <c r="ALW27" s="24"/>
      <c r="ALX27" s="24"/>
      <c r="ALY27" s="24"/>
      <c r="ALZ27" s="24"/>
      <c r="AMA27" s="24"/>
      <c r="AMB27" s="24"/>
      <c r="AMC27" s="24"/>
      <c r="AMD27" s="24"/>
      <c r="AME27" s="24"/>
      <c r="AMF27" s="24"/>
      <c r="AMG27" s="24"/>
      <c r="AMH27" s="24"/>
      <c r="AMI27" s="24"/>
      <c r="AMJ27" s="24"/>
      <c r="AMK27" s="24"/>
      <c r="AML27" s="24"/>
      <c r="AMM27" s="24"/>
      <c r="AMN27" s="24"/>
      <c r="AMO27" s="24"/>
      <c r="AMP27" s="24"/>
      <c r="AMQ27" s="24"/>
      <c r="AMR27" s="24"/>
      <c r="AMS27" s="24"/>
      <c r="AMT27" s="24"/>
      <c r="AMU27" s="24"/>
      <c r="AMV27" s="24"/>
      <c r="AMW27" s="24"/>
      <c r="AMX27" s="24"/>
      <c r="AMY27" s="24"/>
      <c r="AMZ27" s="24"/>
      <c r="ANA27" s="24"/>
      <c r="ANB27" s="24"/>
      <c r="ANC27" s="24"/>
      <c r="AND27" s="24"/>
      <c r="ANE27" s="24"/>
      <c r="ANF27" s="24"/>
      <c r="ANG27" s="24"/>
      <c r="ANH27" s="24"/>
      <c r="ANI27" s="24"/>
      <c r="ANJ27" s="24"/>
      <c r="ANK27" s="24"/>
      <c r="ANL27" s="24"/>
      <c r="ANM27" s="24"/>
      <c r="ANN27" s="24"/>
      <c r="ANO27" s="24"/>
      <c r="ANP27" s="24"/>
      <c r="ANQ27" s="24"/>
      <c r="ANR27" s="24"/>
      <c r="ANS27" s="24"/>
      <c r="ANT27" s="24"/>
      <c r="ANU27" s="24"/>
      <c r="ANV27" s="24"/>
      <c r="ANW27" s="24"/>
      <c r="ANX27" s="24"/>
      <c r="ANY27" s="24"/>
      <c r="ANZ27" s="24"/>
      <c r="AOA27" s="24"/>
      <c r="AOB27" s="24"/>
      <c r="AOC27" s="24"/>
      <c r="AOD27" s="24"/>
      <c r="AOE27" s="24"/>
      <c r="AOF27" s="24"/>
      <c r="AOG27" s="24"/>
      <c r="AOH27" s="24"/>
      <c r="AOI27" s="24"/>
      <c r="AOJ27" s="24"/>
      <c r="AOK27" s="24"/>
      <c r="AOL27" s="24"/>
      <c r="AOM27" s="24"/>
      <c r="AON27" s="24"/>
      <c r="AOO27" s="24"/>
      <c r="AOP27" s="24"/>
      <c r="AOQ27" s="24"/>
      <c r="AOR27" s="24"/>
      <c r="AOS27" s="24"/>
      <c r="AOT27" s="24"/>
      <c r="AOU27" s="24"/>
      <c r="AOV27" s="24"/>
      <c r="AOW27" s="24"/>
      <c r="AOX27" s="24"/>
      <c r="AOY27" s="24"/>
      <c r="AOZ27" s="24"/>
      <c r="APA27" s="24"/>
      <c r="APB27" s="24"/>
      <c r="APC27" s="24"/>
      <c r="APD27" s="24"/>
      <c r="APE27" s="24"/>
      <c r="APF27" s="24"/>
      <c r="APG27" s="24"/>
      <c r="APH27" s="24"/>
      <c r="API27" s="24"/>
      <c r="APJ27" s="24"/>
      <c r="APK27" s="24"/>
      <c r="APL27" s="24"/>
      <c r="APM27" s="24"/>
      <c r="APN27" s="24"/>
      <c r="APO27" s="24"/>
      <c r="APP27" s="24"/>
      <c r="APQ27" s="24"/>
      <c r="APR27" s="24"/>
      <c r="APS27" s="24"/>
      <c r="APT27" s="24"/>
      <c r="APU27" s="24"/>
      <c r="APV27" s="24"/>
      <c r="APW27" s="24"/>
      <c r="APX27" s="24"/>
      <c r="APY27" s="24"/>
      <c r="APZ27" s="24"/>
      <c r="AQA27" s="24"/>
      <c r="AQB27" s="24"/>
      <c r="AQC27" s="24"/>
      <c r="AQD27" s="24"/>
      <c r="AQE27" s="24"/>
      <c r="AQF27" s="24"/>
      <c r="AQG27" s="24"/>
      <c r="AQH27" s="24"/>
      <c r="AQI27" s="24"/>
      <c r="AQJ27" s="24"/>
      <c r="AQK27" s="24"/>
      <c r="AQL27" s="24"/>
      <c r="AQM27" s="24"/>
      <c r="AQN27" s="24"/>
      <c r="AQO27" s="24"/>
      <c r="AQP27" s="24"/>
      <c r="AQQ27" s="24"/>
      <c r="AQR27" s="24"/>
      <c r="AQS27" s="24"/>
      <c r="AQT27" s="24"/>
      <c r="AQU27" s="24"/>
      <c r="AQV27" s="24"/>
      <c r="AQW27" s="24"/>
      <c r="AQX27" s="24"/>
      <c r="AQY27" s="24"/>
      <c r="AQZ27" s="24"/>
      <c r="ARA27" s="24"/>
      <c r="ARB27" s="24"/>
      <c r="ARC27" s="24"/>
      <c r="ARD27" s="24"/>
      <c r="ARE27" s="24"/>
      <c r="ARF27" s="24"/>
      <c r="ARG27" s="24"/>
      <c r="ARH27" s="24"/>
      <c r="ARI27" s="24"/>
      <c r="ARJ27" s="24"/>
      <c r="ARK27" s="24"/>
      <c r="ARL27" s="24"/>
      <c r="ARM27" s="24"/>
      <c r="ARN27" s="24"/>
      <c r="ARO27" s="24"/>
      <c r="ARP27" s="24"/>
      <c r="ARQ27" s="24"/>
      <c r="ARR27" s="24"/>
      <c r="ARS27" s="24"/>
      <c r="ART27" s="24"/>
      <c r="ARU27" s="24"/>
      <c r="ARV27" s="24"/>
      <c r="ARW27" s="24"/>
      <c r="ARX27" s="24"/>
      <c r="ARY27" s="24"/>
      <c r="ARZ27" s="24"/>
      <c r="ASA27" s="24"/>
      <c r="ASB27" s="24"/>
      <c r="ASC27" s="24"/>
      <c r="ASD27" s="24"/>
      <c r="ASE27" s="24"/>
      <c r="ASF27" s="24"/>
      <c r="ASG27" s="24"/>
      <c r="ASH27" s="24"/>
      <c r="ASI27" s="24"/>
      <c r="ASJ27" s="24"/>
      <c r="ASK27" s="24"/>
      <c r="ASL27" s="24"/>
      <c r="ASM27" s="24"/>
      <c r="ASN27" s="24"/>
      <c r="ASO27" s="24"/>
      <c r="ASP27" s="24"/>
      <c r="ASQ27" s="24"/>
      <c r="ASR27" s="24"/>
      <c r="ASS27" s="24"/>
      <c r="AST27" s="24"/>
      <c r="ASU27" s="24"/>
      <c r="ASV27" s="24"/>
      <c r="ASW27" s="24"/>
      <c r="ASX27" s="24"/>
      <c r="ASY27" s="24"/>
      <c r="ASZ27" s="24"/>
      <c r="ATA27" s="24"/>
      <c r="ATB27" s="24"/>
      <c r="ATC27" s="24"/>
      <c r="ATD27" s="24"/>
      <c r="ATE27" s="24"/>
      <c r="ATF27" s="24"/>
      <c r="ATG27" s="24"/>
      <c r="ATH27" s="24"/>
      <c r="ATI27" s="24"/>
      <c r="ATJ27" s="24"/>
      <c r="ATK27" s="24"/>
      <c r="ATL27" s="24"/>
      <c r="ATM27" s="24"/>
      <c r="ATN27" s="24"/>
      <c r="ATO27" s="24"/>
      <c r="ATP27" s="24"/>
      <c r="ATQ27" s="24"/>
      <c r="ATR27" s="24"/>
      <c r="ATS27" s="24"/>
      <c r="ATT27" s="24"/>
      <c r="ATU27" s="24"/>
      <c r="ATV27" s="24"/>
      <c r="ATW27" s="24"/>
      <c r="ATX27" s="24"/>
      <c r="ATY27" s="24"/>
      <c r="ATZ27" s="24"/>
      <c r="AUA27" s="24"/>
      <c r="AUB27" s="24"/>
      <c r="AUC27" s="24"/>
      <c r="AUD27" s="24"/>
      <c r="AUE27" s="24"/>
      <c r="AUF27" s="24"/>
      <c r="AUG27" s="24"/>
      <c r="AUH27" s="24"/>
      <c r="AUI27" s="24"/>
      <c r="AUJ27" s="24"/>
      <c r="AUK27" s="24"/>
      <c r="AUL27" s="24"/>
      <c r="AUM27" s="24"/>
      <c r="AUN27" s="24"/>
      <c r="AUO27" s="24"/>
      <c r="AUP27" s="24"/>
      <c r="AUQ27" s="24"/>
      <c r="AUR27" s="24"/>
      <c r="AUS27" s="24"/>
      <c r="AUT27" s="24"/>
      <c r="AUU27" s="24"/>
      <c r="AUV27" s="24"/>
      <c r="AUW27" s="24"/>
      <c r="AUX27" s="24"/>
      <c r="AUY27" s="24"/>
      <c r="AUZ27" s="24"/>
      <c r="AVA27" s="24"/>
      <c r="AVB27" s="24"/>
      <c r="AVC27" s="24"/>
      <c r="AVD27" s="24"/>
      <c r="AVE27" s="24"/>
      <c r="AVF27" s="24"/>
      <c r="AVG27" s="24"/>
      <c r="AVH27" s="24"/>
      <c r="AVI27" s="24"/>
      <c r="AVJ27" s="24"/>
      <c r="AVK27" s="24"/>
      <c r="AVL27" s="24"/>
      <c r="AVM27" s="24"/>
      <c r="AVN27" s="24"/>
      <c r="AVO27" s="24"/>
      <c r="AVP27" s="24"/>
      <c r="AVQ27" s="24"/>
      <c r="AVR27" s="24"/>
      <c r="AVS27" s="24"/>
      <c r="AVT27" s="24"/>
      <c r="AVU27" s="24"/>
      <c r="AVV27" s="24"/>
      <c r="AVW27" s="24"/>
      <c r="AVX27" s="24"/>
      <c r="AVY27" s="24"/>
      <c r="AVZ27" s="24"/>
      <c r="AWA27" s="24"/>
      <c r="AWB27" s="24"/>
      <c r="AWC27" s="24"/>
      <c r="AWD27" s="24"/>
      <c r="AWE27" s="24"/>
      <c r="AWF27" s="24"/>
      <c r="AWG27" s="24"/>
      <c r="AWH27" s="24"/>
      <c r="AWI27" s="24"/>
      <c r="AWJ27" s="24"/>
      <c r="AWK27" s="24"/>
      <c r="AWL27" s="24"/>
      <c r="AWM27" s="24"/>
      <c r="AWN27" s="24"/>
      <c r="AWO27" s="24"/>
      <c r="AWP27" s="24"/>
      <c r="AWQ27" s="24"/>
      <c r="AWR27" s="24"/>
      <c r="AWS27" s="24"/>
      <c r="AWT27" s="24"/>
      <c r="AWU27" s="24"/>
      <c r="AWV27" s="24"/>
      <c r="AWW27" s="24"/>
      <c r="AWX27" s="24"/>
      <c r="AWY27" s="24"/>
      <c r="AWZ27" s="24"/>
      <c r="AXA27" s="24"/>
      <c r="AXB27" s="24"/>
      <c r="AXC27" s="24"/>
      <c r="AXD27" s="24"/>
      <c r="AXE27" s="24"/>
      <c r="AXF27" s="24"/>
      <c r="AXG27" s="24"/>
      <c r="AXH27" s="24"/>
      <c r="AXI27" s="24"/>
      <c r="AXJ27" s="24"/>
      <c r="AXK27" s="24"/>
      <c r="AXL27" s="24"/>
      <c r="AXM27" s="24"/>
      <c r="AXN27" s="24"/>
      <c r="AXO27" s="24"/>
      <c r="AXP27" s="24"/>
      <c r="AXQ27" s="24"/>
      <c r="AXR27" s="24"/>
      <c r="AXS27" s="24"/>
      <c r="AXT27" s="24"/>
      <c r="AXU27" s="24"/>
      <c r="AXV27" s="24"/>
      <c r="AXW27" s="24"/>
      <c r="AXX27" s="24"/>
      <c r="AXY27" s="24"/>
      <c r="AXZ27" s="24"/>
      <c r="AYA27" s="24"/>
      <c r="AYB27" s="24"/>
      <c r="AYC27" s="24"/>
      <c r="AYD27" s="24"/>
      <c r="AYE27" s="24"/>
      <c r="AYF27" s="24"/>
      <c r="AYG27" s="24"/>
      <c r="AYH27" s="24"/>
      <c r="AYI27" s="24"/>
      <c r="AYJ27" s="24"/>
      <c r="AYK27" s="24"/>
      <c r="AYL27" s="24"/>
      <c r="AYM27" s="24"/>
      <c r="AYN27" s="24"/>
      <c r="AYO27" s="24"/>
      <c r="AYP27" s="24"/>
      <c r="AYQ27" s="24"/>
      <c r="AYR27" s="24"/>
      <c r="AYS27" s="24"/>
      <c r="AYT27" s="24"/>
      <c r="AYU27" s="24"/>
      <c r="AYV27" s="24"/>
      <c r="AYW27" s="24"/>
      <c r="AYX27" s="24"/>
      <c r="AYY27" s="24"/>
      <c r="AYZ27" s="24"/>
      <c r="AZA27" s="24"/>
      <c r="AZB27" s="24"/>
      <c r="AZC27" s="24"/>
      <c r="AZD27" s="24"/>
      <c r="AZE27" s="24"/>
      <c r="AZF27" s="24"/>
      <c r="AZG27" s="24"/>
      <c r="AZH27" s="24"/>
      <c r="AZI27" s="24"/>
      <c r="AZJ27" s="24"/>
      <c r="AZK27" s="24"/>
      <c r="AZL27" s="24"/>
      <c r="AZM27" s="24"/>
      <c r="AZN27" s="24"/>
      <c r="AZO27" s="24"/>
      <c r="AZP27" s="24"/>
      <c r="AZQ27" s="24"/>
      <c r="AZR27" s="24"/>
      <c r="AZS27" s="24"/>
      <c r="AZT27" s="24"/>
      <c r="AZU27" s="24"/>
      <c r="AZV27" s="24"/>
      <c r="AZW27" s="24"/>
      <c r="AZX27" s="24"/>
      <c r="AZY27" s="24"/>
      <c r="AZZ27" s="24"/>
      <c r="BAA27" s="24"/>
      <c r="BAB27" s="24"/>
      <c r="BAC27" s="24"/>
      <c r="BAD27" s="24"/>
      <c r="BAE27" s="24"/>
      <c r="BAF27" s="24"/>
      <c r="BAG27" s="24"/>
      <c r="BAH27" s="24"/>
      <c r="BAI27" s="24"/>
      <c r="BAJ27" s="24"/>
      <c r="BAK27" s="24"/>
      <c r="BAL27" s="24"/>
      <c r="BAM27" s="24"/>
      <c r="BAN27" s="24"/>
      <c r="BAO27" s="24"/>
      <c r="BAP27" s="24"/>
    </row>
    <row r="28" spans="1:1394" s="19" customFormat="1" x14ac:dyDescent="0.25">
      <c r="A28" s="19" t="str">
        <f>IF(YEAR(G28)=2024,#REF!,"")</f>
        <v/>
      </c>
      <c r="B28" s="19" t="str">
        <f>IF(YEAR(G28)=2025,#REF!,"")</f>
        <v/>
      </c>
      <c r="C28" s="19" t="str">
        <f t="shared" si="0"/>
        <v>Afternoon44940</v>
      </c>
      <c r="D28" s="19" t="str">
        <f>IF('by region'!$C$2="Any","Any",'Turf only'!V28)&amp;M28&amp;IF('by region'!$I$2="Any","Any",N28)&amp;G28</f>
        <v>AnyJumpAny44940</v>
      </c>
      <c r="E28" s="19" t="e">
        <f>IF(I28=#REF!,'Turf only'!G28,"")</f>
        <v>#REF!</v>
      </c>
      <c r="F28" s="19" t="e">
        <f t="shared" si="1"/>
        <v>#REF!</v>
      </c>
      <c r="G28" s="15">
        <v>44940</v>
      </c>
      <c r="H28" s="16" t="s">
        <v>37</v>
      </c>
      <c r="I28" s="16" t="s">
        <v>49</v>
      </c>
      <c r="J28" s="16" t="s">
        <v>9</v>
      </c>
      <c r="K28" s="14" t="s">
        <v>10</v>
      </c>
      <c r="L28" s="14" t="s">
        <v>11</v>
      </c>
      <c r="M28" s="16" t="s">
        <v>12</v>
      </c>
      <c r="N28" s="16" t="s">
        <v>13</v>
      </c>
      <c r="O28" s="16" t="s">
        <v>14</v>
      </c>
      <c r="P28" s="23">
        <f t="shared" si="2"/>
        <v>1</v>
      </c>
      <c r="Q28" s="23" cm="1">
        <f t="array" ref="Q28">SUMPRODUCT(($G$2:$G$2765=G28)*(P28&gt;$P$2:$P$2765))+1</f>
        <v>1</v>
      </c>
      <c r="R28" s="23" t="e">
        <f>(Q28*100000)+#REF!</f>
        <v>#REF!</v>
      </c>
      <c r="S28" s="19" t="e" cm="1">
        <f t="array" ref="S28">SUMPRODUCT(($G$2:$G$2765=G28)*(R28&gt;$R$2:$R$2765))+1</f>
        <v>#REF!</v>
      </c>
      <c r="T28" s="19" t="str">
        <f t="shared" si="3"/>
        <v xml:space="preserve">Wetherby </v>
      </c>
      <c r="U28" s="19">
        <v>0</v>
      </c>
      <c r="V28" s="19" t="s">
        <v>17</v>
      </c>
      <c r="W28" s="19">
        <f t="shared" si="4"/>
        <v>2023</v>
      </c>
      <c r="X28" s="24"/>
      <c r="Y28" s="24"/>
      <c r="Z28" s="24"/>
      <c r="AA28" s="24"/>
      <c r="AB28" s="24"/>
      <c r="AC28" s="24"/>
      <c r="AD28" s="24"/>
      <c r="AE28" s="24"/>
      <c r="AF28" s="24"/>
      <c r="AG28" s="24"/>
      <c r="AH28" s="24"/>
      <c r="AI28" s="24"/>
      <c r="AJ28" s="24"/>
      <c r="AK28" s="24"/>
      <c r="AL28" s="24"/>
      <c r="AM28" s="24"/>
      <c r="AN28" s="24"/>
      <c r="AO28" s="24"/>
      <c r="AP28" s="24"/>
      <c r="AQ28" s="24"/>
      <c r="AR28" s="24"/>
      <c r="AS28" s="24"/>
      <c r="AT28" s="24"/>
      <c r="AU28" s="24"/>
      <c r="AV28" s="24"/>
      <c r="AW28" s="24"/>
      <c r="AX28" s="24"/>
      <c r="AY28" s="24"/>
      <c r="AZ28" s="24"/>
      <c r="BA28" s="24"/>
      <c r="BB28" s="24"/>
      <c r="BC28" s="24"/>
      <c r="BD28" s="24"/>
      <c r="BE28" s="24"/>
      <c r="BF28" s="24"/>
      <c r="BG28" s="24"/>
      <c r="BH28" s="24"/>
      <c r="BI28" s="24"/>
      <c r="BJ28" s="24"/>
      <c r="BK28" s="24"/>
      <c r="BL28" s="24"/>
      <c r="BM28" s="24"/>
      <c r="BN28" s="24"/>
      <c r="BO28" s="24"/>
      <c r="BP28" s="24"/>
      <c r="BQ28" s="24"/>
      <c r="BR28" s="24"/>
      <c r="BS28" s="24"/>
      <c r="BT28" s="24"/>
      <c r="BU28" s="24"/>
      <c r="BV28" s="24"/>
      <c r="BW28" s="24"/>
      <c r="BX28" s="24"/>
      <c r="BY28" s="24"/>
      <c r="BZ28" s="24"/>
      <c r="CA28" s="24"/>
      <c r="CB28" s="24"/>
      <c r="CC28" s="24"/>
      <c r="CD28" s="24"/>
      <c r="CE28" s="24"/>
      <c r="CF28" s="24"/>
      <c r="CG28" s="24"/>
      <c r="CH28" s="24"/>
      <c r="CI28" s="24"/>
      <c r="CJ28" s="24"/>
      <c r="CK28" s="24"/>
      <c r="CL28" s="24"/>
      <c r="CM28" s="24"/>
      <c r="CN28" s="24"/>
      <c r="CO28" s="24"/>
      <c r="CP28" s="24"/>
      <c r="CQ28" s="24"/>
      <c r="CR28" s="24"/>
      <c r="CS28" s="24"/>
      <c r="CT28" s="24"/>
      <c r="CU28" s="24"/>
      <c r="CV28" s="24"/>
      <c r="CW28" s="24"/>
      <c r="CX28" s="24"/>
      <c r="CY28" s="24"/>
      <c r="CZ28" s="24"/>
      <c r="DA28" s="24"/>
      <c r="DB28" s="24"/>
      <c r="DC28" s="24"/>
      <c r="DD28" s="24"/>
      <c r="DE28" s="24"/>
      <c r="DF28" s="24"/>
      <c r="DG28" s="24"/>
      <c r="DH28" s="24"/>
      <c r="DI28" s="24"/>
      <c r="DJ28" s="24"/>
      <c r="DK28" s="24"/>
      <c r="DL28" s="24"/>
      <c r="DM28" s="24"/>
      <c r="DN28" s="24"/>
      <c r="DO28" s="24"/>
      <c r="DP28" s="24"/>
      <c r="DQ28" s="24"/>
      <c r="DR28" s="24"/>
      <c r="DS28" s="24"/>
      <c r="DT28" s="24"/>
      <c r="DU28" s="24"/>
      <c r="DV28" s="24"/>
      <c r="DW28" s="24"/>
      <c r="DX28" s="24"/>
      <c r="DY28" s="24"/>
      <c r="DZ28" s="24"/>
      <c r="EA28" s="24"/>
      <c r="EB28" s="24"/>
      <c r="EC28" s="24"/>
      <c r="ED28" s="24"/>
      <c r="EE28" s="24"/>
      <c r="EF28" s="24"/>
      <c r="EG28" s="24"/>
      <c r="EH28" s="24"/>
      <c r="EI28" s="24"/>
      <c r="EJ28" s="24"/>
      <c r="EK28" s="24"/>
      <c r="EL28" s="24"/>
      <c r="EM28" s="24"/>
      <c r="EN28" s="24"/>
      <c r="EO28" s="24"/>
      <c r="EP28" s="24"/>
      <c r="EQ28" s="24"/>
      <c r="ER28" s="24"/>
      <c r="ES28" s="24"/>
      <c r="ET28" s="24"/>
      <c r="EU28" s="24"/>
      <c r="EV28" s="24"/>
      <c r="EW28" s="24"/>
      <c r="EX28" s="24"/>
      <c r="EY28" s="24"/>
      <c r="EZ28" s="24"/>
      <c r="FA28" s="24"/>
      <c r="FB28" s="24"/>
      <c r="FC28" s="24"/>
      <c r="FD28" s="24"/>
      <c r="FE28" s="24"/>
      <c r="FF28" s="24"/>
      <c r="FG28" s="24"/>
      <c r="FH28" s="24"/>
      <c r="FI28" s="24"/>
      <c r="FJ28" s="24"/>
      <c r="FK28" s="24"/>
      <c r="FL28" s="24"/>
      <c r="FM28" s="24"/>
      <c r="FN28" s="24"/>
      <c r="FO28" s="24"/>
      <c r="FP28" s="24"/>
      <c r="FQ28" s="24"/>
      <c r="FR28" s="24"/>
      <c r="FS28" s="24"/>
      <c r="FT28" s="24"/>
      <c r="FU28" s="24"/>
      <c r="FV28" s="24"/>
      <c r="FW28" s="24"/>
      <c r="FX28" s="24"/>
      <c r="FY28" s="24"/>
      <c r="FZ28" s="24"/>
      <c r="GA28" s="24"/>
      <c r="GB28" s="24"/>
      <c r="GC28" s="24"/>
      <c r="GD28" s="24"/>
      <c r="GE28" s="24"/>
      <c r="GF28" s="24"/>
      <c r="GG28" s="24"/>
      <c r="GH28" s="24"/>
      <c r="GI28" s="24"/>
      <c r="GJ28" s="24"/>
      <c r="GK28" s="24"/>
      <c r="GL28" s="24"/>
      <c r="GM28" s="24"/>
      <c r="GN28" s="24"/>
      <c r="GO28" s="24"/>
      <c r="GP28" s="24"/>
      <c r="GQ28" s="24"/>
      <c r="GR28" s="24"/>
      <c r="GS28" s="24"/>
      <c r="GT28" s="24"/>
      <c r="GU28" s="24"/>
      <c r="GV28" s="24"/>
      <c r="GW28" s="24"/>
      <c r="GX28" s="24"/>
      <c r="GY28" s="24"/>
      <c r="GZ28" s="24"/>
      <c r="HA28" s="24"/>
      <c r="HB28" s="24"/>
      <c r="HC28" s="24"/>
      <c r="HD28" s="24"/>
      <c r="HE28" s="24"/>
      <c r="HF28" s="24"/>
      <c r="HG28" s="24"/>
      <c r="HH28" s="24"/>
      <c r="HI28" s="24"/>
      <c r="HJ28" s="24"/>
      <c r="HK28" s="24"/>
      <c r="HL28" s="24"/>
      <c r="HM28" s="24"/>
      <c r="HN28" s="24"/>
      <c r="HO28" s="24"/>
      <c r="HP28" s="24"/>
      <c r="HQ28" s="24"/>
      <c r="HR28" s="24"/>
      <c r="HS28" s="24"/>
      <c r="HT28" s="24"/>
      <c r="HU28" s="24"/>
      <c r="HV28" s="24"/>
      <c r="HW28" s="24"/>
      <c r="HX28" s="24"/>
      <c r="HY28" s="24"/>
      <c r="HZ28" s="24"/>
      <c r="IA28" s="24"/>
      <c r="IB28" s="24"/>
      <c r="IC28" s="24"/>
      <c r="ID28" s="24"/>
      <c r="IE28" s="24"/>
      <c r="IF28" s="24"/>
      <c r="IG28" s="24"/>
      <c r="IH28" s="24"/>
      <c r="II28" s="24"/>
      <c r="IJ28" s="24"/>
      <c r="IK28" s="24"/>
      <c r="IL28" s="24"/>
      <c r="IM28" s="24"/>
      <c r="IN28" s="24"/>
      <c r="IO28" s="24"/>
      <c r="IP28" s="24"/>
      <c r="IQ28" s="24"/>
      <c r="IR28" s="24"/>
      <c r="IS28" s="24"/>
      <c r="IT28" s="24"/>
      <c r="IU28" s="24"/>
      <c r="IV28" s="24"/>
      <c r="IW28" s="24"/>
      <c r="IX28" s="24"/>
      <c r="IY28" s="24"/>
      <c r="IZ28" s="24"/>
      <c r="JA28" s="24"/>
      <c r="JB28" s="24"/>
      <c r="JC28" s="24"/>
      <c r="JD28" s="24"/>
      <c r="JE28" s="24"/>
      <c r="JF28" s="24"/>
      <c r="JG28" s="24"/>
      <c r="JH28" s="24"/>
      <c r="JI28" s="24"/>
      <c r="JJ28" s="24"/>
      <c r="JK28" s="24"/>
      <c r="JL28" s="24"/>
      <c r="JM28" s="24"/>
      <c r="JN28" s="24"/>
      <c r="JO28" s="24"/>
      <c r="JP28" s="24"/>
      <c r="JQ28" s="24"/>
      <c r="JR28" s="24"/>
      <c r="JS28" s="24"/>
      <c r="JT28" s="24"/>
      <c r="JU28" s="24"/>
      <c r="JV28" s="24"/>
      <c r="JW28" s="24"/>
      <c r="JX28" s="24"/>
      <c r="JY28" s="24"/>
      <c r="JZ28" s="24"/>
      <c r="KA28" s="24"/>
      <c r="KB28" s="24"/>
      <c r="KC28" s="24"/>
      <c r="KD28" s="24"/>
      <c r="KE28" s="24"/>
      <c r="KF28" s="24"/>
      <c r="KG28" s="24"/>
      <c r="KH28" s="24"/>
      <c r="KI28" s="24"/>
      <c r="KJ28" s="24"/>
      <c r="KK28" s="24"/>
      <c r="KL28" s="24"/>
      <c r="KM28" s="24"/>
      <c r="KN28" s="24"/>
      <c r="KO28" s="24"/>
      <c r="KP28" s="24"/>
      <c r="KQ28" s="24"/>
      <c r="KR28" s="24"/>
      <c r="KS28" s="24"/>
      <c r="KT28" s="24"/>
      <c r="KU28" s="24"/>
      <c r="KV28" s="24"/>
      <c r="KW28" s="24"/>
      <c r="KX28" s="24"/>
      <c r="KY28" s="24"/>
      <c r="KZ28" s="24"/>
      <c r="LA28" s="24"/>
      <c r="LB28" s="24"/>
      <c r="LC28" s="24"/>
      <c r="LD28" s="24"/>
      <c r="LE28" s="24"/>
      <c r="LF28" s="24"/>
      <c r="LG28" s="24"/>
      <c r="LH28" s="24"/>
      <c r="LI28" s="24"/>
      <c r="LJ28" s="24"/>
      <c r="LK28" s="24"/>
      <c r="LL28" s="24"/>
      <c r="LM28" s="24"/>
      <c r="LN28" s="24"/>
      <c r="LO28" s="24"/>
      <c r="LP28" s="24"/>
      <c r="LQ28" s="24"/>
      <c r="LR28" s="24"/>
      <c r="LS28" s="24"/>
      <c r="LT28" s="24"/>
      <c r="LU28" s="24"/>
      <c r="LV28" s="24"/>
      <c r="LW28" s="24"/>
      <c r="LX28" s="24"/>
      <c r="LY28" s="24"/>
      <c r="LZ28" s="24"/>
      <c r="MA28" s="24"/>
      <c r="MB28" s="24"/>
      <c r="MC28" s="24"/>
      <c r="MD28" s="24"/>
      <c r="ME28" s="24"/>
      <c r="MF28" s="24"/>
      <c r="MG28" s="24"/>
      <c r="MH28" s="24"/>
      <c r="MI28" s="24"/>
      <c r="MJ28" s="24"/>
      <c r="MK28" s="24"/>
      <c r="ML28" s="24"/>
      <c r="MM28" s="24"/>
      <c r="MN28" s="24"/>
      <c r="MO28" s="24"/>
      <c r="MP28" s="24"/>
      <c r="MQ28" s="24"/>
      <c r="MR28" s="24"/>
      <c r="MS28" s="24"/>
      <c r="MT28" s="24"/>
      <c r="MU28" s="24"/>
      <c r="MV28" s="24"/>
      <c r="MW28" s="24"/>
      <c r="MX28" s="24"/>
      <c r="MY28" s="24"/>
      <c r="MZ28" s="24"/>
      <c r="NA28" s="24"/>
      <c r="NB28" s="24"/>
      <c r="NC28" s="24"/>
      <c r="ND28" s="24"/>
      <c r="NE28" s="24"/>
      <c r="NF28" s="24"/>
      <c r="NG28" s="24"/>
      <c r="NH28" s="24"/>
      <c r="NI28" s="24"/>
      <c r="NJ28" s="24"/>
      <c r="NK28" s="24"/>
      <c r="NL28" s="24"/>
      <c r="NM28" s="24"/>
      <c r="NN28" s="24"/>
      <c r="NO28" s="24"/>
      <c r="NP28" s="24"/>
      <c r="NQ28" s="24"/>
      <c r="NR28" s="24"/>
      <c r="NS28" s="24"/>
      <c r="NT28" s="24"/>
      <c r="NU28" s="24"/>
      <c r="NV28" s="24"/>
      <c r="NW28" s="24"/>
      <c r="NX28" s="24"/>
      <c r="NY28" s="24"/>
      <c r="NZ28" s="24"/>
      <c r="OA28" s="24"/>
      <c r="OB28" s="24"/>
      <c r="OC28" s="24"/>
      <c r="OD28" s="24"/>
      <c r="OE28" s="24"/>
      <c r="OF28" s="24"/>
      <c r="OG28" s="24"/>
      <c r="OH28" s="24"/>
      <c r="OI28" s="24"/>
      <c r="OJ28" s="24"/>
      <c r="OK28" s="24"/>
      <c r="OL28" s="24"/>
      <c r="OM28" s="24"/>
      <c r="ON28" s="24"/>
      <c r="OO28" s="24"/>
      <c r="OP28" s="24"/>
      <c r="OQ28" s="24"/>
      <c r="OR28" s="24"/>
      <c r="OS28" s="24"/>
      <c r="OT28" s="24"/>
      <c r="OU28" s="24"/>
      <c r="OV28" s="24"/>
      <c r="OW28" s="24"/>
      <c r="OX28" s="24"/>
      <c r="OY28" s="24"/>
      <c r="OZ28" s="24"/>
      <c r="PA28" s="24"/>
      <c r="PB28" s="24"/>
      <c r="PC28" s="24"/>
      <c r="PD28" s="24"/>
      <c r="PE28" s="24"/>
      <c r="PF28" s="24"/>
      <c r="PG28" s="24"/>
      <c r="PH28" s="24"/>
      <c r="PI28" s="24"/>
      <c r="PJ28" s="24"/>
      <c r="PK28" s="24"/>
      <c r="PL28" s="24"/>
      <c r="PM28" s="24"/>
      <c r="PN28" s="24"/>
      <c r="PO28" s="24"/>
      <c r="PP28" s="24"/>
      <c r="PQ28" s="24"/>
      <c r="PR28" s="24"/>
      <c r="PS28" s="24"/>
      <c r="PT28" s="24"/>
      <c r="PU28" s="24"/>
      <c r="PV28" s="24"/>
      <c r="PW28" s="24"/>
      <c r="PX28" s="24"/>
      <c r="PY28" s="24"/>
      <c r="PZ28" s="24"/>
      <c r="QA28" s="24"/>
      <c r="QB28" s="24"/>
      <c r="QC28" s="24"/>
      <c r="QD28" s="24"/>
      <c r="QE28" s="24"/>
      <c r="QF28" s="24"/>
      <c r="QG28" s="24"/>
      <c r="QH28" s="24"/>
      <c r="QI28" s="24"/>
      <c r="QJ28" s="24"/>
      <c r="QK28" s="24"/>
      <c r="QL28" s="24"/>
      <c r="QM28" s="24"/>
      <c r="QN28" s="24"/>
      <c r="QO28" s="24"/>
      <c r="QP28" s="24"/>
      <c r="QQ28" s="24"/>
      <c r="QR28" s="24"/>
      <c r="QS28" s="24"/>
      <c r="QT28" s="24"/>
      <c r="QU28" s="24"/>
      <c r="QV28" s="24"/>
      <c r="QW28" s="24"/>
      <c r="QX28" s="24"/>
      <c r="QY28" s="24"/>
      <c r="QZ28" s="24"/>
      <c r="RA28" s="24"/>
      <c r="RB28" s="24"/>
      <c r="RC28" s="24"/>
      <c r="RD28" s="24"/>
      <c r="RE28" s="24"/>
      <c r="RF28" s="24"/>
      <c r="RG28" s="24"/>
      <c r="RH28" s="24"/>
      <c r="RI28" s="24"/>
      <c r="RJ28" s="24"/>
      <c r="RK28" s="24"/>
      <c r="RL28" s="24"/>
      <c r="RM28" s="24"/>
      <c r="RN28" s="24"/>
      <c r="RO28" s="24"/>
      <c r="RP28" s="24"/>
      <c r="RQ28" s="24"/>
      <c r="RR28" s="24"/>
      <c r="RS28" s="24"/>
      <c r="RT28" s="24"/>
      <c r="RU28" s="24"/>
      <c r="RV28" s="24"/>
      <c r="RW28" s="24"/>
      <c r="RX28" s="24"/>
      <c r="RY28" s="24"/>
      <c r="RZ28" s="24"/>
      <c r="SA28" s="24"/>
      <c r="SB28" s="24"/>
      <c r="SC28" s="24"/>
      <c r="SD28" s="24"/>
      <c r="SE28" s="24"/>
      <c r="SF28" s="24"/>
      <c r="SG28" s="24"/>
      <c r="SH28" s="24"/>
      <c r="SI28" s="24"/>
      <c r="SJ28" s="24"/>
      <c r="SK28" s="24"/>
      <c r="SL28" s="24"/>
      <c r="SM28" s="24"/>
      <c r="SN28" s="24"/>
      <c r="SO28" s="24"/>
      <c r="SP28" s="24"/>
      <c r="SQ28" s="24"/>
      <c r="SR28" s="24"/>
      <c r="SS28" s="24"/>
      <c r="ST28" s="24"/>
      <c r="SU28" s="24"/>
      <c r="SV28" s="24"/>
      <c r="SW28" s="24"/>
      <c r="SX28" s="24"/>
      <c r="SY28" s="24"/>
      <c r="SZ28" s="24"/>
      <c r="TA28" s="24"/>
      <c r="TB28" s="24"/>
      <c r="TC28" s="24"/>
      <c r="TD28" s="24"/>
      <c r="TE28" s="24"/>
      <c r="TF28" s="24"/>
      <c r="TG28" s="24"/>
      <c r="TH28" s="24"/>
      <c r="TI28" s="24"/>
      <c r="TJ28" s="24"/>
      <c r="TK28" s="24"/>
      <c r="TL28" s="24"/>
      <c r="TM28" s="24"/>
      <c r="TN28" s="24"/>
      <c r="TO28" s="24"/>
      <c r="TP28" s="24"/>
      <c r="TQ28" s="24"/>
      <c r="TR28" s="24"/>
      <c r="TS28" s="24"/>
      <c r="TT28" s="24"/>
      <c r="TU28" s="24"/>
      <c r="TV28" s="24"/>
      <c r="TW28" s="24"/>
      <c r="TX28" s="24"/>
      <c r="TY28" s="24"/>
      <c r="TZ28" s="24"/>
      <c r="UA28" s="24"/>
      <c r="UB28" s="24"/>
      <c r="UC28" s="24"/>
      <c r="UD28" s="24"/>
      <c r="UE28" s="24"/>
      <c r="UF28" s="24"/>
      <c r="UG28" s="24"/>
      <c r="UH28" s="24"/>
      <c r="UI28" s="24"/>
      <c r="UJ28" s="24"/>
      <c r="UK28" s="24"/>
      <c r="UL28" s="24"/>
      <c r="UM28" s="24"/>
      <c r="UN28" s="24"/>
      <c r="UO28" s="24"/>
      <c r="UP28" s="24"/>
      <c r="UQ28" s="24"/>
      <c r="UR28" s="24"/>
      <c r="US28" s="24"/>
      <c r="UT28" s="24"/>
      <c r="UU28" s="24"/>
      <c r="UV28" s="24"/>
      <c r="UW28" s="24"/>
      <c r="UX28" s="24"/>
      <c r="UY28" s="24"/>
      <c r="UZ28" s="24"/>
      <c r="VA28" s="24"/>
      <c r="VB28" s="24"/>
      <c r="VC28" s="24"/>
      <c r="VD28" s="24"/>
      <c r="VE28" s="24"/>
      <c r="VF28" s="24"/>
      <c r="VG28" s="24"/>
      <c r="VH28" s="24"/>
      <c r="VI28" s="24"/>
      <c r="VJ28" s="24"/>
      <c r="VK28" s="24"/>
      <c r="VL28" s="24"/>
      <c r="VM28" s="24"/>
      <c r="VN28" s="24"/>
      <c r="VO28" s="24"/>
      <c r="VP28" s="24"/>
      <c r="VQ28" s="24"/>
      <c r="VR28" s="24"/>
      <c r="VS28" s="24"/>
      <c r="VT28" s="24"/>
      <c r="VU28" s="24"/>
      <c r="VV28" s="24"/>
      <c r="VW28" s="24"/>
      <c r="VX28" s="24"/>
      <c r="VY28" s="24"/>
      <c r="VZ28" s="24"/>
      <c r="WA28" s="24"/>
      <c r="WB28" s="24"/>
      <c r="WC28" s="24"/>
      <c r="WD28" s="24"/>
      <c r="WE28" s="24"/>
      <c r="WF28" s="24"/>
      <c r="WG28" s="24"/>
      <c r="WH28" s="24"/>
      <c r="WI28" s="24"/>
      <c r="WJ28" s="24"/>
      <c r="WK28" s="24"/>
      <c r="WL28" s="24"/>
      <c r="WM28" s="24"/>
      <c r="WN28" s="24"/>
      <c r="WO28" s="24"/>
      <c r="WP28" s="24"/>
      <c r="WQ28" s="24"/>
      <c r="WR28" s="24"/>
      <c r="WS28" s="24"/>
      <c r="WT28" s="24"/>
      <c r="WU28" s="24"/>
      <c r="WV28" s="24"/>
      <c r="WW28" s="24"/>
      <c r="WX28" s="24"/>
      <c r="WY28" s="24"/>
      <c r="WZ28" s="24"/>
      <c r="XA28" s="24"/>
      <c r="XB28" s="24"/>
      <c r="XC28" s="24"/>
      <c r="XD28" s="24"/>
      <c r="XE28" s="24"/>
      <c r="XF28" s="24"/>
      <c r="XG28" s="24"/>
      <c r="XH28" s="24"/>
      <c r="XI28" s="24"/>
      <c r="XJ28" s="24"/>
      <c r="XK28" s="24"/>
      <c r="XL28" s="24"/>
      <c r="XM28" s="24"/>
      <c r="XN28" s="24"/>
      <c r="XO28" s="24"/>
      <c r="XP28" s="24"/>
      <c r="XQ28" s="24"/>
      <c r="XR28" s="24"/>
      <c r="XS28" s="24"/>
      <c r="XT28" s="24"/>
      <c r="XU28" s="24"/>
      <c r="XV28" s="24"/>
      <c r="XW28" s="24"/>
      <c r="XX28" s="24"/>
      <c r="XY28" s="24"/>
      <c r="XZ28" s="24"/>
      <c r="YA28" s="24"/>
      <c r="YB28" s="24"/>
      <c r="YC28" s="24"/>
      <c r="YD28" s="24"/>
      <c r="YE28" s="24"/>
      <c r="YF28" s="24"/>
      <c r="YG28" s="24"/>
      <c r="YH28" s="24"/>
      <c r="YI28" s="24"/>
      <c r="YJ28" s="24"/>
      <c r="YK28" s="24"/>
      <c r="YL28" s="24"/>
      <c r="YM28" s="24"/>
      <c r="YN28" s="24"/>
      <c r="YO28" s="24"/>
      <c r="YP28" s="24"/>
      <c r="YQ28" s="24"/>
      <c r="YR28" s="24"/>
      <c r="YS28" s="24"/>
      <c r="YT28" s="24"/>
      <c r="YU28" s="24"/>
      <c r="YV28" s="24"/>
      <c r="YW28" s="24"/>
      <c r="YX28" s="24"/>
      <c r="YY28" s="24"/>
      <c r="YZ28" s="24"/>
      <c r="ZA28" s="24"/>
      <c r="ZB28" s="24"/>
      <c r="ZC28" s="24"/>
      <c r="ZD28" s="24"/>
      <c r="ZE28" s="24"/>
      <c r="ZF28" s="24"/>
      <c r="ZG28" s="24"/>
      <c r="ZH28" s="24"/>
      <c r="ZI28" s="24"/>
      <c r="ZJ28" s="24"/>
      <c r="ZK28" s="24"/>
      <c r="ZL28" s="24"/>
      <c r="ZM28" s="24"/>
      <c r="ZN28" s="24"/>
      <c r="ZO28" s="24"/>
      <c r="ZP28" s="24"/>
      <c r="ZQ28" s="24"/>
      <c r="ZR28" s="24"/>
      <c r="ZS28" s="24"/>
      <c r="ZT28" s="24"/>
      <c r="ZU28" s="24"/>
      <c r="ZV28" s="24"/>
      <c r="ZW28" s="24"/>
      <c r="ZX28" s="24"/>
      <c r="ZY28" s="24"/>
      <c r="ZZ28" s="24"/>
      <c r="AAA28" s="24"/>
      <c r="AAB28" s="24"/>
      <c r="AAC28" s="24"/>
      <c r="AAD28" s="24"/>
      <c r="AAE28" s="24"/>
      <c r="AAF28" s="24"/>
      <c r="AAG28" s="24"/>
      <c r="AAH28" s="24"/>
      <c r="AAI28" s="24"/>
      <c r="AAJ28" s="24"/>
      <c r="AAK28" s="24"/>
      <c r="AAL28" s="24"/>
      <c r="AAM28" s="24"/>
      <c r="AAN28" s="24"/>
      <c r="AAO28" s="24"/>
      <c r="AAP28" s="24"/>
      <c r="AAQ28" s="24"/>
      <c r="AAR28" s="24"/>
      <c r="AAS28" s="24"/>
      <c r="AAT28" s="24"/>
      <c r="AAU28" s="24"/>
      <c r="AAV28" s="24"/>
      <c r="AAW28" s="24"/>
      <c r="AAX28" s="24"/>
      <c r="AAY28" s="24"/>
      <c r="AAZ28" s="24"/>
      <c r="ABA28" s="24"/>
      <c r="ABB28" s="24"/>
      <c r="ABC28" s="24"/>
      <c r="ABD28" s="24"/>
      <c r="ABE28" s="24"/>
      <c r="ABF28" s="24"/>
      <c r="ABG28" s="24"/>
      <c r="ABH28" s="24"/>
      <c r="ABI28" s="24"/>
      <c r="ABJ28" s="24"/>
      <c r="ABK28" s="24"/>
      <c r="ABL28" s="24"/>
      <c r="ABM28" s="24"/>
      <c r="ABN28" s="24"/>
      <c r="ABO28" s="24"/>
      <c r="ABP28" s="24"/>
      <c r="ABQ28" s="24"/>
      <c r="ABR28" s="24"/>
      <c r="ABS28" s="24"/>
      <c r="ABT28" s="24"/>
      <c r="ABU28" s="24"/>
      <c r="ABV28" s="24"/>
      <c r="ABW28" s="24"/>
      <c r="ABX28" s="24"/>
      <c r="ABY28" s="24"/>
      <c r="ABZ28" s="24"/>
      <c r="ACA28" s="24"/>
      <c r="ACB28" s="24"/>
      <c r="ACC28" s="24"/>
      <c r="ACD28" s="24"/>
      <c r="ACE28" s="24"/>
      <c r="ACF28" s="24"/>
      <c r="ACG28" s="24"/>
      <c r="ACH28" s="24"/>
      <c r="ACI28" s="24"/>
      <c r="ACJ28" s="24"/>
      <c r="ACK28" s="24"/>
      <c r="ACL28" s="24"/>
      <c r="ACM28" s="24"/>
      <c r="ACN28" s="24"/>
      <c r="ACO28" s="24"/>
      <c r="ACP28" s="24"/>
      <c r="ACQ28" s="24"/>
      <c r="ACR28" s="24"/>
      <c r="ACS28" s="24"/>
      <c r="ACT28" s="24"/>
      <c r="ACU28" s="24"/>
      <c r="ACV28" s="24"/>
      <c r="ACW28" s="24"/>
      <c r="ACX28" s="24"/>
      <c r="ACY28" s="24"/>
      <c r="ACZ28" s="24"/>
      <c r="ADA28" s="24"/>
      <c r="ADB28" s="24"/>
      <c r="ADC28" s="24"/>
      <c r="ADD28" s="24"/>
      <c r="ADE28" s="24"/>
      <c r="ADF28" s="24"/>
      <c r="ADG28" s="24"/>
      <c r="ADH28" s="24"/>
      <c r="ADI28" s="24"/>
      <c r="ADJ28" s="24"/>
      <c r="ADK28" s="24"/>
      <c r="ADL28" s="24"/>
      <c r="ADM28" s="24"/>
      <c r="ADN28" s="24"/>
      <c r="ADO28" s="24"/>
      <c r="ADP28" s="24"/>
      <c r="ADQ28" s="24"/>
      <c r="ADR28" s="24"/>
      <c r="ADS28" s="24"/>
      <c r="ADT28" s="24"/>
      <c r="ADU28" s="24"/>
      <c r="ADV28" s="24"/>
      <c r="ADW28" s="24"/>
      <c r="ADX28" s="24"/>
      <c r="ADY28" s="24"/>
      <c r="ADZ28" s="24"/>
      <c r="AEA28" s="24"/>
      <c r="AEB28" s="24"/>
      <c r="AEC28" s="24"/>
      <c r="AED28" s="24"/>
      <c r="AEE28" s="24"/>
      <c r="AEF28" s="24"/>
      <c r="AEG28" s="24"/>
      <c r="AEH28" s="24"/>
      <c r="AEI28" s="24"/>
      <c r="AEJ28" s="24"/>
      <c r="AEK28" s="24"/>
      <c r="AEL28" s="24"/>
      <c r="AEM28" s="24"/>
      <c r="AEN28" s="24"/>
      <c r="AEO28" s="24"/>
      <c r="AEP28" s="24"/>
      <c r="AEQ28" s="24"/>
      <c r="AER28" s="24"/>
      <c r="AES28" s="24"/>
      <c r="AET28" s="24"/>
      <c r="AEU28" s="24"/>
      <c r="AEV28" s="24"/>
      <c r="AEW28" s="24"/>
      <c r="AEX28" s="24"/>
      <c r="AEY28" s="24"/>
      <c r="AEZ28" s="24"/>
      <c r="AFA28" s="24"/>
      <c r="AFB28" s="24"/>
      <c r="AFC28" s="24"/>
      <c r="AFD28" s="24"/>
      <c r="AFE28" s="24"/>
      <c r="AFF28" s="24"/>
      <c r="AFG28" s="24"/>
      <c r="AFH28" s="24"/>
      <c r="AFI28" s="24"/>
      <c r="AFJ28" s="24"/>
      <c r="AFK28" s="24"/>
      <c r="AFL28" s="24"/>
      <c r="AFM28" s="24"/>
      <c r="AFN28" s="24"/>
      <c r="AFO28" s="24"/>
      <c r="AFP28" s="24"/>
      <c r="AFQ28" s="24"/>
      <c r="AFR28" s="24"/>
      <c r="AFS28" s="24"/>
      <c r="AFT28" s="24"/>
      <c r="AFU28" s="24"/>
      <c r="AFV28" s="24"/>
      <c r="AFW28" s="24"/>
      <c r="AFX28" s="24"/>
      <c r="AFY28" s="24"/>
      <c r="AFZ28" s="24"/>
      <c r="AGA28" s="24"/>
      <c r="AGB28" s="24"/>
      <c r="AGC28" s="24"/>
      <c r="AGD28" s="24"/>
      <c r="AGE28" s="24"/>
      <c r="AGF28" s="24"/>
      <c r="AGG28" s="24"/>
      <c r="AGH28" s="24"/>
      <c r="AGI28" s="24"/>
      <c r="AGJ28" s="24"/>
      <c r="AGK28" s="24"/>
      <c r="AGL28" s="24"/>
      <c r="AGM28" s="24"/>
      <c r="AGN28" s="24"/>
      <c r="AGO28" s="24"/>
      <c r="AGP28" s="24"/>
      <c r="AGQ28" s="24"/>
      <c r="AGR28" s="24"/>
      <c r="AGS28" s="24"/>
      <c r="AGT28" s="24"/>
      <c r="AGU28" s="24"/>
      <c r="AGV28" s="24"/>
      <c r="AGW28" s="24"/>
      <c r="AGX28" s="24"/>
      <c r="AGY28" s="24"/>
      <c r="AGZ28" s="24"/>
      <c r="AHA28" s="24"/>
      <c r="AHB28" s="24"/>
      <c r="AHC28" s="24"/>
      <c r="AHD28" s="24"/>
      <c r="AHE28" s="24"/>
      <c r="AHF28" s="24"/>
      <c r="AHG28" s="24"/>
      <c r="AHH28" s="24"/>
      <c r="AHI28" s="24"/>
      <c r="AHJ28" s="24"/>
      <c r="AHK28" s="24"/>
      <c r="AHL28" s="24"/>
      <c r="AHM28" s="24"/>
      <c r="AHN28" s="24"/>
      <c r="AHO28" s="24"/>
      <c r="AHP28" s="24"/>
      <c r="AHQ28" s="24"/>
      <c r="AHR28" s="24"/>
      <c r="AHS28" s="24"/>
      <c r="AHT28" s="24"/>
      <c r="AHU28" s="24"/>
      <c r="AHV28" s="24"/>
      <c r="AHW28" s="24"/>
      <c r="AHX28" s="24"/>
      <c r="AHY28" s="24"/>
      <c r="AHZ28" s="24"/>
      <c r="AIA28" s="24"/>
      <c r="AIB28" s="24"/>
      <c r="AIC28" s="24"/>
      <c r="AID28" s="24"/>
      <c r="AIE28" s="24"/>
      <c r="AIF28" s="24"/>
      <c r="AIG28" s="24"/>
      <c r="AIH28" s="24"/>
      <c r="AII28" s="24"/>
      <c r="AIJ28" s="24"/>
      <c r="AIK28" s="24"/>
      <c r="AIL28" s="24"/>
      <c r="AIM28" s="24"/>
      <c r="AIN28" s="24"/>
      <c r="AIO28" s="24"/>
      <c r="AIP28" s="24"/>
      <c r="AIQ28" s="24"/>
      <c r="AIR28" s="24"/>
      <c r="AIS28" s="24"/>
      <c r="AIT28" s="24"/>
      <c r="AIU28" s="24"/>
      <c r="AIV28" s="24"/>
      <c r="AIW28" s="24"/>
      <c r="AIX28" s="24"/>
      <c r="AIY28" s="24"/>
      <c r="AIZ28" s="24"/>
      <c r="AJA28" s="24"/>
      <c r="AJB28" s="24"/>
      <c r="AJC28" s="24"/>
      <c r="AJD28" s="24"/>
      <c r="AJE28" s="24"/>
      <c r="AJF28" s="24"/>
      <c r="AJG28" s="24"/>
      <c r="AJH28" s="24"/>
      <c r="AJI28" s="24"/>
      <c r="AJJ28" s="24"/>
      <c r="AJK28" s="24"/>
      <c r="AJL28" s="24"/>
      <c r="AJM28" s="24"/>
      <c r="AJN28" s="24"/>
      <c r="AJO28" s="24"/>
      <c r="AJP28" s="24"/>
      <c r="AJQ28" s="24"/>
      <c r="AJR28" s="24"/>
      <c r="AJS28" s="24"/>
      <c r="AJT28" s="24"/>
      <c r="AJU28" s="24"/>
      <c r="AJV28" s="24"/>
      <c r="AJW28" s="24"/>
      <c r="AJX28" s="24"/>
      <c r="AJY28" s="24"/>
      <c r="AJZ28" s="24"/>
      <c r="AKA28" s="24"/>
      <c r="AKB28" s="24"/>
      <c r="AKC28" s="24"/>
      <c r="AKD28" s="24"/>
      <c r="AKE28" s="24"/>
      <c r="AKF28" s="24"/>
      <c r="AKG28" s="24"/>
      <c r="AKH28" s="24"/>
      <c r="AKI28" s="24"/>
      <c r="AKJ28" s="24"/>
      <c r="AKK28" s="24"/>
      <c r="AKL28" s="24"/>
      <c r="AKM28" s="24"/>
      <c r="AKN28" s="24"/>
      <c r="AKO28" s="24"/>
      <c r="AKP28" s="24"/>
      <c r="AKQ28" s="24"/>
      <c r="AKR28" s="24"/>
      <c r="AKS28" s="24"/>
      <c r="AKT28" s="24"/>
      <c r="AKU28" s="24"/>
      <c r="AKV28" s="24"/>
      <c r="AKW28" s="24"/>
      <c r="AKX28" s="24"/>
      <c r="AKY28" s="24"/>
      <c r="AKZ28" s="24"/>
      <c r="ALA28" s="24"/>
      <c r="ALB28" s="24"/>
      <c r="ALC28" s="24"/>
      <c r="ALD28" s="24"/>
      <c r="ALE28" s="24"/>
      <c r="ALF28" s="24"/>
      <c r="ALG28" s="24"/>
      <c r="ALH28" s="24"/>
      <c r="ALI28" s="24"/>
      <c r="ALJ28" s="24"/>
      <c r="ALK28" s="24"/>
      <c r="ALL28" s="24"/>
      <c r="ALM28" s="24"/>
      <c r="ALN28" s="24"/>
      <c r="ALO28" s="24"/>
      <c r="ALP28" s="24"/>
      <c r="ALQ28" s="24"/>
      <c r="ALR28" s="24"/>
      <c r="ALS28" s="24"/>
      <c r="ALT28" s="24"/>
      <c r="ALU28" s="24"/>
      <c r="ALV28" s="24"/>
      <c r="ALW28" s="24"/>
      <c r="ALX28" s="24"/>
      <c r="ALY28" s="24"/>
      <c r="ALZ28" s="24"/>
      <c r="AMA28" s="24"/>
      <c r="AMB28" s="24"/>
      <c r="AMC28" s="24"/>
      <c r="AMD28" s="24"/>
      <c r="AME28" s="24"/>
      <c r="AMF28" s="24"/>
      <c r="AMG28" s="24"/>
      <c r="AMH28" s="24"/>
      <c r="AMI28" s="24"/>
      <c r="AMJ28" s="24"/>
      <c r="AMK28" s="24"/>
      <c r="AML28" s="24"/>
      <c r="AMM28" s="24"/>
      <c r="AMN28" s="24"/>
      <c r="AMO28" s="24"/>
      <c r="AMP28" s="24"/>
      <c r="AMQ28" s="24"/>
      <c r="AMR28" s="24"/>
      <c r="AMS28" s="24"/>
      <c r="AMT28" s="24"/>
      <c r="AMU28" s="24"/>
      <c r="AMV28" s="24"/>
      <c r="AMW28" s="24"/>
      <c r="AMX28" s="24"/>
      <c r="AMY28" s="24"/>
      <c r="AMZ28" s="24"/>
      <c r="ANA28" s="24"/>
      <c r="ANB28" s="24"/>
      <c r="ANC28" s="24"/>
      <c r="AND28" s="24"/>
      <c r="ANE28" s="24"/>
      <c r="ANF28" s="24"/>
      <c r="ANG28" s="24"/>
      <c r="ANH28" s="24"/>
      <c r="ANI28" s="24"/>
      <c r="ANJ28" s="24"/>
      <c r="ANK28" s="24"/>
      <c r="ANL28" s="24"/>
      <c r="ANM28" s="24"/>
      <c r="ANN28" s="24"/>
      <c r="ANO28" s="24"/>
      <c r="ANP28" s="24"/>
      <c r="ANQ28" s="24"/>
      <c r="ANR28" s="24"/>
      <c r="ANS28" s="24"/>
      <c r="ANT28" s="24"/>
      <c r="ANU28" s="24"/>
      <c r="ANV28" s="24"/>
      <c r="ANW28" s="24"/>
      <c r="ANX28" s="24"/>
      <c r="ANY28" s="24"/>
      <c r="ANZ28" s="24"/>
      <c r="AOA28" s="24"/>
      <c r="AOB28" s="24"/>
      <c r="AOC28" s="24"/>
      <c r="AOD28" s="24"/>
      <c r="AOE28" s="24"/>
      <c r="AOF28" s="24"/>
      <c r="AOG28" s="24"/>
      <c r="AOH28" s="24"/>
      <c r="AOI28" s="24"/>
      <c r="AOJ28" s="24"/>
      <c r="AOK28" s="24"/>
      <c r="AOL28" s="24"/>
      <c r="AOM28" s="24"/>
      <c r="AON28" s="24"/>
      <c r="AOO28" s="24"/>
      <c r="AOP28" s="24"/>
      <c r="AOQ28" s="24"/>
      <c r="AOR28" s="24"/>
      <c r="AOS28" s="24"/>
      <c r="AOT28" s="24"/>
      <c r="AOU28" s="24"/>
      <c r="AOV28" s="24"/>
      <c r="AOW28" s="24"/>
      <c r="AOX28" s="24"/>
      <c r="AOY28" s="24"/>
      <c r="AOZ28" s="24"/>
      <c r="APA28" s="24"/>
      <c r="APB28" s="24"/>
      <c r="APC28" s="24"/>
      <c r="APD28" s="24"/>
      <c r="APE28" s="24"/>
      <c r="APF28" s="24"/>
      <c r="APG28" s="24"/>
      <c r="APH28" s="24"/>
      <c r="API28" s="24"/>
      <c r="APJ28" s="24"/>
      <c r="APK28" s="24"/>
      <c r="APL28" s="24"/>
      <c r="APM28" s="24"/>
      <c r="APN28" s="24"/>
      <c r="APO28" s="24"/>
      <c r="APP28" s="24"/>
      <c r="APQ28" s="24"/>
      <c r="APR28" s="24"/>
      <c r="APS28" s="24"/>
      <c r="APT28" s="24"/>
      <c r="APU28" s="24"/>
      <c r="APV28" s="24"/>
      <c r="APW28" s="24"/>
      <c r="APX28" s="24"/>
      <c r="APY28" s="24"/>
      <c r="APZ28" s="24"/>
      <c r="AQA28" s="24"/>
      <c r="AQB28" s="24"/>
      <c r="AQC28" s="24"/>
      <c r="AQD28" s="24"/>
      <c r="AQE28" s="24"/>
      <c r="AQF28" s="24"/>
      <c r="AQG28" s="24"/>
      <c r="AQH28" s="24"/>
      <c r="AQI28" s="24"/>
      <c r="AQJ28" s="24"/>
      <c r="AQK28" s="24"/>
      <c r="AQL28" s="24"/>
      <c r="AQM28" s="24"/>
      <c r="AQN28" s="24"/>
      <c r="AQO28" s="24"/>
      <c r="AQP28" s="24"/>
      <c r="AQQ28" s="24"/>
      <c r="AQR28" s="24"/>
      <c r="AQS28" s="24"/>
      <c r="AQT28" s="24"/>
      <c r="AQU28" s="24"/>
      <c r="AQV28" s="24"/>
      <c r="AQW28" s="24"/>
      <c r="AQX28" s="24"/>
      <c r="AQY28" s="24"/>
      <c r="AQZ28" s="24"/>
      <c r="ARA28" s="24"/>
      <c r="ARB28" s="24"/>
      <c r="ARC28" s="24"/>
      <c r="ARD28" s="24"/>
      <c r="ARE28" s="24"/>
      <c r="ARF28" s="24"/>
      <c r="ARG28" s="24"/>
      <c r="ARH28" s="24"/>
      <c r="ARI28" s="24"/>
      <c r="ARJ28" s="24"/>
      <c r="ARK28" s="24"/>
      <c r="ARL28" s="24"/>
      <c r="ARM28" s="24"/>
      <c r="ARN28" s="24"/>
      <c r="ARO28" s="24"/>
      <c r="ARP28" s="24"/>
      <c r="ARQ28" s="24"/>
      <c r="ARR28" s="24"/>
      <c r="ARS28" s="24"/>
      <c r="ART28" s="24"/>
      <c r="ARU28" s="24"/>
      <c r="ARV28" s="24"/>
      <c r="ARW28" s="24"/>
      <c r="ARX28" s="24"/>
      <c r="ARY28" s="24"/>
      <c r="ARZ28" s="24"/>
      <c r="ASA28" s="24"/>
      <c r="ASB28" s="24"/>
      <c r="ASC28" s="24"/>
      <c r="ASD28" s="24"/>
      <c r="ASE28" s="24"/>
      <c r="ASF28" s="24"/>
      <c r="ASG28" s="24"/>
      <c r="ASH28" s="24"/>
      <c r="ASI28" s="24"/>
      <c r="ASJ28" s="24"/>
      <c r="ASK28" s="24"/>
      <c r="ASL28" s="24"/>
      <c r="ASM28" s="24"/>
      <c r="ASN28" s="24"/>
      <c r="ASO28" s="24"/>
      <c r="ASP28" s="24"/>
      <c r="ASQ28" s="24"/>
      <c r="ASR28" s="24"/>
      <c r="ASS28" s="24"/>
      <c r="AST28" s="24"/>
      <c r="ASU28" s="24"/>
      <c r="ASV28" s="24"/>
      <c r="ASW28" s="24"/>
      <c r="ASX28" s="24"/>
      <c r="ASY28" s="24"/>
      <c r="ASZ28" s="24"/>
      <c r="ATA28" s="24"/>
      <c r="ATB28" s="24"/>
      <c r="ATC28" s="24"/>
      <c r="ATD28" s="24"/>
      <c r="ATE28" s="24"/>
      <c r="ATF28" s="24"/>
      <c r="ATG28" s="24"/>
      <c r="ATH28" s="24"/>
      <c r="ATI28" s="24"/>
      <c r="ATJ28" s="24"/>
      <c r="ATK28" s="24"/>
      <c r="ATL28" s="24"/>
      <c r="ATM28" s="24"/>
      <c r="ATN28" s="24"/>
      <c r="ATO28" s="24"/>
      <c r="ATP28" s="24"/>
      <c r="ATQ28" s="24"/>
      <c r="ATR28" s="24"/>
      <c r="ATS28" s="24"/>
      <c r="ATT28" s="24"/>
      <c r="ATU28" s="24"/>
      <c r="ATV28" s="24"/>
      <c r="ATW28" s="24"/>
      <c r="ATX28" s="24"/>
      <c r="ATY28" s="24"/>
      <c r="ATZ28" s="24"/>
      <c r="AUA28" s="24"/>
      <c r="AUB28" s="24"/>
      <c r="AUC28" s="24"/>
      <c r="AUD28" s="24"/>
      <c r="AUE28" s="24"/>
      <c r="AUF28" s="24"/>
      <c r="AUG28" s="24"/>
      <c r="AUH28" s="24"/>
      <c r="AUI28" s="24"/>
      <c r="AUJ28" s="24"/>
      <c r="AUK28" s="24"/>
      <c r="AUL28" s="24"/>
      <c r="AUM28" s="24"/>
      <c r="AUN28" s="24"/>
      <c r="AUO28" s="24"/>
      <c r="AUP28" s="24"/>
      <c r="AUQ28" s="24"/>
      <c r="AUR28" s="24"/>
      <c r="AUS28" s="24"/>
      <c r="AUT28" s="24"/>
      <c r="AUU28" s="24"/>
      <c r="AUV28" s="24"/>
      <c r="AUW28" s="24"/>
      <c r="AUX28" s="24"/>
      <c r="AUY28" s="24"/>
      <c r="AUZ28" s="24"/>
      <c r="AVA28" s="24"/>
      <c r="AVB28" s="24"/>
      <c r="AVC28" s="24"/>
      <c r="AVD28" s="24"/>
      <c r="AVE28" s="24"/>
      <c r="AVF28" s="24"/>
      <c r="AVG28" s="24"/>
      <c r="AVH28" s="24"/>
      <c r="AVI28" s="24"/>
      <c r="AVJ28" s="24"/>
      <c r="AVK28" s="24"/>
      <c r="AVL28" s="24"/>
      <c r="AVM28" s="24"/>
      <c r="AVN28" s="24"/>
      <c r="AVO28" s="24"/>
      <c r="AVP28" s="24"/>
      <c r="AVQ28" s="24"/>
      <c r="AVR28" s="24"/>
      <c r="AVS28" s="24"/>
      <c r="AVT28" s="24"/>
      <c r="AVU28" s="24"/>
      <c r="AVV28" s="24"/>
      <c r="AVW28" s="24"/>
      <c r="AVX28" s="24"/>
      <c r="AVY28" s="24"/>
      <c r="AVZ28" s="24"/>
      <c r="AWA28" s="24"/>
      <c r="AWB28" s="24"/>
      <c r="AWC28" s="24"/>
      <c r="AWD28" s="24"/>
      <c r="AWE28" s="24"/>
      <c r="AWF28" s="24"/>
      <c r="AWG28" s="24"/>
      <c r="AWH28" s="24"/>
      <c r="AWI28" s="24"/>
      <c r="AWJ28" s="24"/>
      <c r="AWK28" s="24"/>
      <c r="AWL28" s="24"/>
      <c r="AWM28" s="24"/>
      <c r="AWN28" s="24"/>
      <c r="AWO28" s="24"/>
      <c r="AWP28" s="24"/>
      <c r="AWQ28" s="24"/>
      <c r="AWR28" s="24"/>
      <c r="AWS28" s="24"/>
      <c r="AWT28" s="24"/>
      <c r="AWU28" s="24"/>
      <c r="AWV28" s="24"/>
      <c r="AWW28" s="24"/>
      <c r="AWX28" s="24"/>
      <c r="AWY28" s="24"/>
      <c r="AWZ28" s="24"/>
      <c r="AXA28" s="24"/>
      <c r="AXB28" s="24"/>
      <c r="AXC28" s="24"/>
      <c r="AXD28" s="24"/>
      <c r="AXE28" s="24"/>
      <c r="AXF28" s="24"/>
      <c r="AXG28" s="24"/>
      <c r="AXH28" s="24"/>
      <c r="AXI28" s="24"/>
      <c r="AXJ28" s="24"/>
      <c r="AXK28" s="24"/>
      <c r="AXL28" s="24"/>
      <c r="AXM28" s="24"/>
      <c r="AXN28" s="24"/>
      <c r="AXO28" s="24"/>
      <c r="AXP28" s="24"/>
      <c r="AXQ28" s="24"/>
      <c r="AXR28" s="24"/>
      <c r="AXS28" s="24"/>
      <c r="AXT28" s="24"/>
      <c r="AXU28" s="24"/>
      <c r="AXV28" s="24"/>
      <c r="AXW28" s="24"/>
      <c r="AXX28" s="24"/>
      <c r="AXY28" s="24"/>
      <c r="AXZ28" s="24"/>
      <c r="AYA28" s="24"/>
      <c r="AYB28" s="24"/>
      <c r="AYC28" s="24"/>
      <c r="AYD28" s="24"/>
      <c r="AYE28" s="24"/>
      <c r="AYF28" s="24"/>
      <c r="AYG28" s="24"/>
      <c r="AYH28" s="24"/>
      <c r="AYI28" s="24"/>
      <c r="AYJ28" s="24"/>
      <c r="AYK28" s="24"/>
      <c r="AYL28" s="24"/>
      <c r="AYM28" s="24"/>
      <c r="AYN28" s="24"/>
      <c r="AYO28" s="24"/>
      <c r="AYP28" s="24"/>
      <c r="AYQ28" s="24"/>
      <c r="AYR28" s="24"/>
      <c r="AYS28" s="24"/>
      <c r="AYT28" s="24"/>
      <c r="AYU28" s="24"/>
      <c r="AYV28" s="24"/>
      <c r="AYW28" s="24"/>
      <c r="AYX28" s="24"/>
      <c r="AYY28" s="24"/>
      <c r="AYZ28" s="24"/>
      <c r="AZA28" s="24"/>
      <c r="AZB28" s="24"/>
      <c r="AZC28" s="24"/>
      <c r="AZD28" s="24"/>
      <c r="AZE28" s="24"/>
      <c r="AZF28" s="24"/>
      <c r="AZG28" s="24"/>
      <c r="AZH28" s="24"/>
      <c r="AZI28" s="24"/>
      <c r="AZJ28" s="24"/>
      <c r="AZK28" s="24"/>
      <c r="AZL28" s="24"/>
      <c r="AZM28" s="24"/>
      <c r="AZN28" s="24"/>
      <c r="AZO28" s="24"/>
      <c r="AZP28" s="24"/>
      <c r="AZQ28" s="24"/>
      <c r="AZR28" s="24"/>
      <c r="AZS28" s="24"/>
      <c r="AZT28" s="24"/>
      <c r="AZU28" s="24"/>
      <c r="AZV28" s="24"/>
      <c r="AZW28" s="24"/>
      <c r="AZX28" s="24"/>
      <c r="AZY28" s="24"/>
      <c r="AZZ28" s="24"/>
      <c r="BAA28" s="24"/>
      <c r="BAB28" s="24"/>
      <c r="BAC28" s="24"/>
      <c r="BAD28" s="24"/>
      <c r="BAE28" s="24"/>
      <c r="BAF28" s="24"/>
      <c r="BAG28" s="24"/>
      <c r="BAH28" s="24"/>
      <c r="BAI28" s="24"/>
      <c r="BAJ28" s="24"/>
      <c r="BAK28" s="24"/>
      <c r="BAL28" s="24"/>
      <c r="BAM28" s="24"/>
      <c r="BAN28" s="24"/>
      <c r="BAO28" s="24"/>
      <c r="BAP28" s="24"/>
    </row>
    <row r="29" spans="1:1394" s="19" customFormat="1" x14ac:dyDescent="0.25">
      <c r="A29" s="19" t="str">
        <f>IF(YEAR(G29)=2024,#REF!,"")</f>
        <v/>
      </c>
      <c r="B29" s="19" t="str">
        <f>IF(YEAR(G29)=2025,#REF!,"")</f>
        <v/>
      </c>
      <c r="C29" s="19" t="str">
        <f t="shared" si="0"/>
        <v>Afternoon44941</v>
      </c>
      <c r="D29" s="19" t="str">
        <f>IF('by region'!$C$2="Any","Any",'Turf only'!V29)&amp;M29&amp;IF('by region'!$I$2="Any","Any",N29)&amp;G29</f>
        <v>AnyJumpAny44941</v>
      </c>
      <c r="E29" s="19" t="e">
        <f>IF(I29=#REF!,'Turf only'!G29,"")</f>
        <v>#REF!</v>
      </c>
      <c r="F29" s="19" t="e">
        <f t="shared" si="1"/>
        <v>#REF!</v>
      </c>
      <c r="G29" s="15">
        <v>44941</v>
      </c>
      <c r="H29" s="16" t="s">
        <v>40</v>
      </c>
      <c r="I29" s="16" t="s">
        <v>50</v>
      </c>
      <c r="J29" s="16" t="s">
        <v>9</v>
      </c>
      <c r="K29" s="14" t="s">
        <v>10</v>
      </c>
      <c r="L29" s="14" t="s">
        <v>11</v>
      </c>
      <c r="M29" s="16" t="s">
        <v>12</v>
      </c>
      <c r="N29" s="16" t="s">
        <v>13</v>
      </c>
      <c r="O29" s="16" t="s">
        <v>14</v>
      </c>
      <c r="P29" s="23">
        <f t="shared" si="2"/>
        <v>1</v>
      </c>
      <c r="Q29" s="23" cm="1">
        <f t="array" ref="Q29">SUMPRODUCT(($G$2:$G$2765=G29)*(P29&gt;$P$2:$P$2765))+1</f>
        <v>1</v>
      </c>
      <c r="R29" s="23" t="e">
        <f>(Q29*100000)+#REF!</f>
        <v>#REF!</v>
      </c>
      <c r="S29" s="19" t="e" cm="1">
        <f t="array" ref="S29">SUMPRODUCT(($G$2:$G$2765=G29)*(R29&gt;$R$2:$R$2765))+1</f>
        <v>#REF!</v>
      </c>
      <c r="T29" s="19" t="str">
        <f t="shared" si="3"/>
        <v xml:space="preserve">Kelso </v>
      </c>
      <c r="U29" s="19">
        <v>0</v>
      </c>
      <c r="V29" s="19" t="s">
        <v>17</v>
      </c>
      <c r="W29" s="19">
        <f t="shared" si="4"/>
        <v>2023</v>
      </c>
      <c r="X29" s="24"/>
      <c r="Y29" s="24"/>
      <c r="Z29" s="24"/>
      <c r="AA29" s="24"/>
      <c r="AB29" s="24"/>
      <c r="AC29" s="24"/>
      <c r="AD29" s="24"/>
      <c r="AE29" s="24"/>
      <c r="AF29" s="24"/>
      <c r="AG29" s="24"/>
      <c r="AH29" s="24"/>
      <c r="AI29" s="24"/>
      <c r="AJ29" s="24"/>
      <c r="AK29" s="24"/>
      <c r="AL29" s="24"/>
      <c r="AM29" s="24"/>
      <c r="AN29" s="24"/>
      <c r="AO29" s="24"/>
      <c r="AP29" s="24"/>
      <c r="AQ29" s="24"/>
      <c r="AR29" s="24"/>
      <c r="AS29" s="24"/>
      <c r="AT29" s="24"/>
      <c r="AU29" s="24"/>
      <c r="AV29" s="24"/>
      <c r="AW29" s="24"/>
      <c r="AX29" s="24"/>
      <c r="AY29" s="24"/>
      <c r="AZ29" s="24"/>
      <c r="BA29" s="24"/>
      <c r="BB29" s="24"/>
      <c r="BC29" s="24"/>
      <c r="BD29" s="24"/>
      <c r="BE29" s="24"/>
      <c r="BF29" s="24"/>
      <c r="BG29" s="24"/>
      <c r="BH29" s="24"/>
      <c r="BI29" s="24"/>
      <c r="BJ29" s="24"/>
      <c r="BK29" s="24"/>
      <c r="BL29" s="24"/>
      <c r="BM29" s="24"/>
      <c r="BN29" s="24"/>
      <c r="BO29" s="24"/>
      <c r="BP29" s="24"/>
      <c r="BQ29" s="24"/>
      <c r="BR29" s="24"/>
      <c r="BS29" s="24"/>
      <c r="BT29" s="24"/>
      <c r="BU29" s="24"/>
      <c r="BV29" s="24"/>
      <c r="BW29" s="24"/>
      <c r="BX29" s="24"/>
      <c r="BY29" s="24"/>
      <c r="BZ29" s="24"/>
      <c r="CA29" s="24"/>
      <c r="CB29" s="24"/>
      <c r="CC29" s="24"/>
      <c r="CD29" s="24"/>
      <c r="CE29" s="24"/>
      <c r="CF29" s="24"/>
      <c r="CG29" s="24"/>
      <c r="CH29" s="24"/>
      <c r="CI29" s="24"/>
      <c r="CJ29" s="24"/>
      <c r="CK29" s="24"/>
      <c r="CL29" s="24"/>
      <c r="CM29" s="24"/>
      <c r="CN29" s="24"/>
      <c r="CO29" s="24"/>
      <c r="CP29" s="24"/>
      <c r="CQ29" s="24"/>
      <c r="CR29" s="24"/>
      <c r="CS29" s="24"/>
      <c r="CT29" s="24"/>
      <c r="CU29" s="24"/>
      <c r="CV29" s="24"/>
      <c r="CW29" s="24"/>
      <c r="CX29" s="24"/>
      <c r="CY29" s="24"/>
      <c r="CZ29" s="24"/>
      <c r="DA29" s="24"/>
      <c r="DB29" s="24"/>
      <c r="DC29" s="24"/>
      <c r="DD29" s="24"/>
      <c r="DE29" s="24"/>
      <c r="DF29" s="24"/>
      <c r="DG29" s="24"/>
      <c r="DH29" s="24"/>
      <c r="DI29" s="24"/>
      <c r="DJ29" s="24"/>
      <c r="DK29" s="24"/>
      <c r="DL29" s="24"/>
      <c r="DM29" s="24"/>
      <c r="DN29" s="24"/>
      <c r="DO29" s="24"/>
      <c r="DP29" s="24"/>
      <c r="DQ29" s="24"/>
      <c r="DR29" s="24"/>
      <c r="DS29" s="24"/>
      <c r="DT29" s="24"/>
      <c r="DU29" s="24"/>
      <c r="DV29" s="24"/>
      <c r="DW29" s="24"/>
      <c r="DX29" s="24"/>
      <c r="DY29" s="24"/>
      <c r="DZ29" s="24"/>
      <c r="EA29" s="24"/>
      <c r="EB29" s="24"/>
      <c r="EC29" s="24"/>
      <c r="ED29" s="24"/>
      <c r="EE29" s="24"/>
      <c r="EF29" s="24"/>
      <c r="EG29" s="24"/>
      <c r="EH29" s="24"/>
      <c r="EI29" s="24"/>
      <c r="EJ29" s="24"/>
      <c r="EK29" s="24"/>
      <c r="EL29" s="24"/>
      <c r="EM29" s="24"/>
      <c r="EN29" s="24"/>
      <c r="EO29" s="24"/>
      <c r="EP29" s="24"/>
      <c r="EQ29" s="24"/>
      <c r="ER29" s="24"/>
      <c r="ES29" s="24"/>
      <c r="ET29" s="24"/>
      <c r="EU29" s="24"/>
      <c r="EV29" s="24"/>
      <c r="EW29" s="24"/>
      <c r="EX29" s="24"/>
      <c r="EY29" s="24"/>
      <c r="EZ29" s="24"/>
      <c r="FA29" s="24"/>
      <c r="FB29" s="24"/>
      <c r="FC29" s="24"/>
      <c r="FD29" s="24"/>
      <c r="FE29" s="24"/>
      <c r="FF29" s="24"/>
      <c r="FG29" s="24"/>
      <c r="FH29" s="24"/>
      <c r="FI29" s="24"/>
      <c r="FJ29" s="24"/>
      <c r="FK29" s="24"/>
      <c r="FL29" s="24"/>
      <c r="FM29" s="24"/>
      <c r="FN29" s="24"/>
      <c r="FO29" s="24"/>
      <c r="FP29" s="24"/>
      <c r="FQ29" s="24"/>
      <c r="FR29" s="24"/>
      <c r="FS29" s="24"/>
      <c r="FT29" s="24"/>
      <c r="FU29" s="24"/>
      <c r="FV29" s="24"/>
      <c r="FW29" s="24"/>
      <c r="FX29" s="24"/>
      <c r="FY29" s="24"/>
      <c r="FZ29" s="24"/>
      <c r="GA29" s="24"/>
      <c r="GB29" s="24"/>
      <c r="GC29" s="24"/>
      <c r="GD29" s="24"/>
      <c r="GE29" s="24"/>
      <c r="GF29" s="24"/>
      <c r="GG29" s="24"/>
      <c r="GH29" s="24"/>
      <c r="GI29" s="24"/>
      <c r="GJ29" s="24"/>
      <c r="GK29" s="24"/>
      <c r="GL29" s="24"/>
      <c r="GM29" s="24"/>
      <c r="GN29" s="24"/>
      <c r="GO29" s="24"/>
      <c r="GP29" s="24"/>
      <c r="GQ29" s="24"/>
      <c r="GR29" s="24"/>
      <c r="GS29" s="24"/>
      <c r="GT29" s="24"/>
      <c r="GU29" s="24"/>
      <c r="GV29" s="24"/>
      <c r="GW29" s="24"/>
      <c r="GX29" s="24"/>
      <c r="GY29" s="24"/>
      <c r="GZ29" s="24"/>
      <c r="HA29" s="24"/>
      <c r="HB29" s="24"/>
      <c r="HC29" s="24"/>
      <c r="HD29" s="24"/>
      <c r="HE29" s="24"/>
      <c r="HF29" s="24"/>
      <c r="HG29" s="24"/>
      <c r="HH29" s="24"/>
      <c r="HI29" s="24"/>
      <c r="HJ29" s="24"/>
      <c r="HK29" s="24"/>
      <c r="HL29" s="24"/>
      <c r="HM29" s="24"/>
      <c r="HN29" s="24"/>
      <c r="HO29" s="24"/>
      <c r="HP29" s="24"/>
      <c r="HQ29" s="24"/>
      <c r="HR29" s="24"/>
      <c r="HS29" s="24"/>
      <c r="HT29" s="24"/>
      <c r="HU29" s="24"/>
      <c r="HV29" s="24"/>
      <c r="HW29" s="24"/>
      <c r="HX29" s="24"/>
      <c r="HY29" s="24"/>
      <c r="HZ29" s="24"/>
      <c r="IA29" s="24"/>
      <c r="IB29" s="24"/>
      <c r="IC29" s="24"/>
      <c r="ID29" s="24"/>
      <c r="IE29" s="24"/>
      <c r="IF29" s="24"/>
      <c r="IG29" s="24"/>
      <c r="IH29" s="24"/>
      <c r="II29" s="24"/>
      <c r="IJ29" s="24"/>
      <c r="IK29" s="24"/>
      <c r="IL29" s="24"/>
      <c r="IM29" s="24"/>
      <c r="IN29" s="24"/>
      <c r="IO29" s="24"/>
      <c r="IP29" s="24"/>
      <c r="IQ29" s="24"/>
      <c r="IR29" s="24"/>
      <c r="IS29" s="24"/>
      <c r="IT29" s="24"/>
      <c r="IU29" s="24"/>
      <c r="IV29" s="24"/>
      <c r="IW29" s="24"/>
      <c r="IX29" s="24"/>
      <c r="IY29" s="24"/>
      <c r="IZ29" s="24"/>
      <c r="JA29" s="24"/>
      <c r="JB29" s="24"/>
      <c r="JC29" s="24"/>
      <c r="JD29" s="24"/>
      <c r="JE29" s="24"/>
      <c r="JF29" s="24"/>
      <c r="JG29" s="24"/>
      <c r="JH29" s="24"/>
      <c r="JI29" s="24"/>
      <c r="JJ29" s="24"/>
      <c r="JK29" s="24"/>
      <c r="JL29" s="24"/>
      <c r="JM29" s="24"/>
      <c r="JN29" s="24"/>
      <c r="JO29" s="24"/>
      <c r="JP29" s="24"/>
      <c r="JQ29" s="24"/>
      <c r="JR29" s="24"/>
      <c r="JS29" s="24"/>
      <c r="JT29" s="24"/>
      <c r="JU29" s="24"/>
      <c r="JV29" s="24"/>
      <c r="JW29" s="24"/>
      <c r="JX29" s="24"/>
      <c r="JY29" s="24"/>
      <c r="JZ29" s="24"/>
      <c r="KA29" s="24"/>
      <c r="KB29" s="24"/>
      <c r="KC29" s="24"/>
      <c r="KD29" s="24"/>
      <c r="KE29" s="24"/>
      <c r="KF29" s="24"/>
      <c r="KG29" s="24"/>
      <c r="KH29" s="24"/>
      <c r="KI29" s="24"/>
      <c r="KJ29" s="24"/>
      <c r="KK29" s="24"/>
      <c r="KL29" s="24"/>
      <c r="KM29" s="24"/>
      <c r="KN29" s="24"/>
      <c r="KO29" s="24"/>
      <c r="KP29" s="24"/>
      <c r="KQ29" s="24"/>
      <c r="KR29" s="24"/>
      <c r="KS29" s="24"/>
      <c r="KT29" s="24"/>
      <c r="KU29" s="24"/>
      <c r="KV29" s="24"/>
      <c r="KW29" s="24"/>
      <c r="KX29" s="24"/>
      <c r="KY29" s="24"/>
      <c r="KZ29" s="24"/>
      <c r="LA29" s="24"/>
      <c r="LB29" s="24"/>
      <c r="LC29" s="24"/>
      <c r="LD29" s="24"/>
      <c r="LE29" s="24"/>
      <c r="LF29" s="24"/>
      <c r="LG29" s="24"/>
      <c r="LH29" s="24"/>
      <c r="LI29" s="24"/>
      <c r="LJ29" s="24"/>
      <c r="LK29" s="24"/>
      <c r="LL29" s="24"/>
      <c r="LM29" s="24"/>
      <c r="LN29" s="24"/>
      <c r="LO29" s="24"/>
      <c r="LP29" s="24"/>
      <c r="LQ29" s="24"/>
      <c r="LR29" s="24"/>
      <c r="LS29" s="24"/>
      <c r="LT29" s="24"/>
      <c r="LU29" s="24"/>
      <c r="LV29" s="24"/>
      <c r="LW29" s="24"/>
      <c r="LX29" s="24"/>
      <c r="LY29" s="24"/>
      <c r="LZ29" s="24"/>
      <c r="MA29" s="24"/>
      <c r="MB29" s="24"/>
      <c r="MC29" s="24"/>
      <c r="MD29" s="24"/>
      <c r="ME29" s="24"/>
      <c r="MF29" s="24"/>
      <c r="MG29" s="24"/>
      <c r="MH29" s="24"/>
      <c r="MI29" s="24"/>
      <c r="MJ29" s="24"/>
      <c r="MK29" s="24"/>
      <c r="ML29" s="24"/>
      <c r="MM29" s="24"/>
      <c r="MN29" s="24"/>
      <c r="MO29" s="24"/>
      <c r="MP29" s="24"/>
      <c r="MQ29" s="24"/>
      <c r="MR29" s="24"/>
      <c r="MS29" s="24"/>
      <c r="MT29" s="24"/>
      <c r="MU29" s="24"/>
      <c r="MV29" s="24"/>
      <c r="MW29" s="24"/>
      <c r="MX29" s="24"/>
      <c r="MY29" s="24"/>
      <c r="MZ29" s="24"/>
      <c r="NA29" s="24"/>
      <c r="NB29" s="24"/>
      <c r="NC29" s="24"/>
      <c r="ND29" s="24"/>
      <c r="NE29" s="24"/>
      <c r="NF29" s="24"/>
      <c r="NG29" s="24"/>
      <c r="NH29" s="24"/>
      <c r="NI29" s="24"/>
      <c r="NJ29" s="24"/>
      <c r="NK29" s="24"/>
      <c r="NL29" s="24"/>
      <c r="NM29" s="24"/>
      <c r="NN29" s="24"/>
      <c r="NO29" s="24"/>
      <c r="NP29" s="24"/>
      <c r="NQ29" s="24"/>
      <c r="NR29" s="24"/>
      <c r="NS29" s="24"/>
      <c r="NT29" s="24"/>
      <c r="NU29" s="24"/>
      <c r="NV29" s="24"/>
      <c r="NW29" s="24"/>
      <c r="NX29" s="24"/>
      <c r="NY29" s="24"/>
      <c r="NZ29" s="24"/>
      <c r="OA29" s="24"/>
      <c r="OB29" s="24"/>
      <c r="OC29" s="24"/>
      <c r="OD29" s="24"/>
      <c r="OE29" s="24"/>
      <c r="OF29" s="24"/>
      <c r="OG29" s="24"/>
      <c r="OH29" s="24"/>
      <c r="OI29" s="24"/>
      <c r="OJ29" s="24"/>
      <c r="OK29" s="24"/>
      <c r="OL29" s="24"/>
      <c r="OM29" s="24"/>
      <c r="ON29" s="24"/>
      <c r="OO29" s="24"/>
      <c r="OP29" s="24"/>
      <c r="OQ29" s="24"/>
      <c r="OR29" s="24"/>
      <c r="OS29" s="24"/>
      <c r="OT29" s="24"/>
      <c r="OU29" s="24"/>
      <c r="OV29" s="24"/>
      <c r="OW29" s="24"/>
      <c r="OX29" s="24"/>
      <c r="OY29" s="24"/>
      <c r="OZ29" s="24"/>
      <c r="PA29" s="24"/>
      <c r="PB29" s="24"/>
      <c r="PC29" s="24"/>
      <c r="PD29" s="24"/>
      <c r="PE29" s="24"/>
      <c r="PF29" s="24"/>
      <c r="PG29" s="24"/>
      <c r="PH29" s="24"/>
      <c r="PI29" s="24"/>
      <c r="PJ29" s="24"/>
      <c r="PK29" s="24"/>
      <c r="PL29" s="24"/>
      <c r="PM29" s="24"/>
      <c r="PN29" s="24"/>
      <c r="PO29" s="24"/>
      <c r="PP29" s="24"/>
      <c r="PQ29" s="24"/>
      <c r="PR29" s="24"/>
      <c r="PS29" s="24"/>
      <c r="PT29" s="24"/>
      <c r="PU29" s="24"/>
      <c r="PV29" s="24"/>
      <c r="PW29" s="24"/>
      <c r="PX29" s="24"/>
      <c r="PY29" s="24"/>
      <c r="PZ29" s="24"/>
      <c r="QA29" s="24"/>
      <c r="QB29" s="24"/>
      <c r="QC29" s="24"/>
      <c r="QD29" s="24"/>
      <c r="QE29" s="24"/>
      <c r="QF29" s="24"/>
      <c r="QG29" s="24"/>
      <c r="QH29" s="24"/>
      <c r="QI29" s="24"/>
      <c r="QJ29" s="24"/>
      <c r="QK29" s="24"/>
      <c r="QL29" s="24"/>
      <c r="QM29" s="24"/>
      <c r="QN29" s="24"/>
      <c r="QO29" s="24"/>
      <c r="QP29" s="24"/>
      <c r="QQ29" s="24"/>
      <c r="QR29" s="24"/>
      <c r="QS29" s="24"/>
      <c r="QT29" s="24"/>
      <c r="QU29" s="24"/>
      <c r="QV29" s="24"/>
      <c r="QW29" s="24"/>
      <c r="QX29" s="24"/>
      <c r="QY29" s="24"/>
      <c r="QZ29" s="24"/>
      <c r="RA29" s="24"/>
      <c r="RB29" s="24"/>
      <c r="RC29" s="24"/>
      <c r="RD29" s="24"/>
      <c r="RE29" s="24"/>
      <c r="RF29" s="24"/>
      <c r="RG29" s="24"/>
      <c r="RH29" s="24"/>
      <c r="RI29" s="24"/>
      <c r="RJ29" s="24"/>
      <c r="RK29" s="24"/>
      <c r="RL29" s="24"/>
      <c r="RM29" s="24"/>
      <c r="RN29" s="24"/>
      <c r="RO29" s="24"/>
      <c r="RP29" s="24"/>
      <c r="RQ29" s="24"/>
      <c r="RR29" s="24"/>
      <c r="RS29" s="24"/>
      <c r="RT29" s="24"/>
      <c r="RU29" s="24"/>
      <c r="RV29" s="24"/>
      <c r="RW29" s="24"/>
      <c r="RX29" s="24"/>
      <c r="RY29" s="24"/>
      <c r="RZ29" s="24"/>
      <c r="SA29" s="24"/>
      <c r="SB29" s="24"/>
      <c r="SC29" s="24"/>
      <c r="SD29" s="24"/>
      <c r="SE29" s="24"/>
      <c r="SF29" s="24"/>
      <c r="SG29" s="24"/>
      <c r="SH29" s="24"/>
      <c r="SI29" s="24"/>
      <c r="SJ29" s="24"/>
      <c r="SK29" s="24"/>
      <c r="SL29" s="24"/>
      <c r="SM29" s="24"/>
      <c r="SN29" s="24"/>
      <c r="SO29" s="24"/>
      <c r="SP29" s="24"/>
      <c r="SQ29" s="24"/>
      <c r="SR29" s="24"/>
      <c r="SS29" s="24"/>
      <c r="ST29" s="24"/>
      <c r="SU29" s="24"/>
      <c r="SV29" s="24"/>
      <c r="SW29" s="24"/>
      <c r="SX29" s="24"/>
      <c r="SY29" s="24"/>
      <c r="SZ29" s="24"/>
      <c r="TA29" s="24"/>
      <c r="TB29" s="24"/>
      <c r="TC29" s="24"/>
      <c r="TD29" s="24"/>
      <c r="TE29" s="24"/>
      <c r="TF29" s="24"/>
      <c r="TG29" s="24"/>
      <c r="TH29" s="24"/>
      <c r="TI29" s="24"/>
      <c r="TJ29" s="24"/>
      <c r="TK29" s="24"/>
      <c r="TL29" s="24"/>
      <c r="TM29" s="24"/>
      <c r="TN29" s="24"/>
      <c r="TO29" s="24"/>
      <c r="TP29" s="24"/>
      <c r="TQ29" s="24"/>
      <c r="TR29" s="24"/>
      <c r="TS29" s="24"/>
      <c r="TT29" s="24"/>
      <c r="TU29" s="24"/>
      <c r="TV29" s="24"/>
      <c r="TW29" s="24"/>
      <c r="TX29" s="24"/>
      <c r="TY29" s="24"/>
      <c r="TZ29" s="24"/>
      <c r="UA29" s="24"/>
      <c r="UB29" s="24"/>
      <c r="UC29" s="24"/>
      <c r="UD29" s="24"/>
      <c r="UE29" s="24"/>
      <c r="UF29" s="24"/>
      <c r="UG29" s="24"/>
      <c r="UH29" s="24"/>
      <c r="UI29" s="24"/>
      <c r="UJ29" s="24"/>
      <c r="UK29" s="24"/>
      <c r="UL29" s="24"/>
      <c r="UM29" s="24"/>
      <c r="UN29" s="24"/>
      <c r="UO29" s="24"/>
      <c r="UP29" s="24"/>
      <c r="UQ29" s="24"/>
      <c r="UR29" s="24"/>
      <c r="US29" s="24"/>
      <c r="UT29" s="24"/>
      <c r="UU29" s="24"/>
      <c r="UV29" s="24"/>
      <c r="UW29" s="24"/>
      <c r="UX29" s="24"/>
      <c r="UY29" s="24"/>
      <c r="UZ29" s="24"/>
      <c r="VA29" s="24"/>
      <c r="VB29" s="24"/>
      <c r="VC29" s="24"/>
      <c r="VD29" s="24"/>
      <c r="VE29" s="24"/>
      <c r="VF29" s="24"/>
      <c r="VG29" s="24"/>
      <c r="VH29" s="24"/>
      <c r="VI29" s="24"/>
      <c r="VJ29" s="24"/>
      <c r="VK29" s="24"/>
      <c r="VL29" s="24"/>
      <c r="VM29" s="24"/>
      <c r="VN29" s="24"/>
      <c r="VO29" s="24"/>
      <c r="VP29" s="24"/>
      <c r="VQ29" s="24"/>
      <c r="VR29" s="24"/>
      <c r="VS29" s="24"/>
      <c r="VT29" s="24"/>
      <c r="VU29" s="24"/>
      <c r="VV29" s="24"/>
      <c r="VW29" s="24"/>
      <c r="VX29" s="24"/>
      <c r="VY29" s="24"/>
      <c r="VZ29" s="24"/>
      <c r="WA29" s="24"/>
      <c r="WB29" s="24"/>
      <c r="WC29" s="24"/>
      <c r="WD29" s="24"/>
      <c r="WE29" s="24"/>
      <c r="WF29" s="24"/>
      <c r="WG29" s="24"/>
      <c r="WH29" s="24"/>
      <c r="WI29" s="24"/>
      <c r="WJ29" s="24"/>
      <c r="WK29" s="24"/>
      <c r="WL29" s="24"/>
      <c r="WM29" s="24"/>
      <c r="WN29" s="24"/>
      <c r="WO29" s="24"/>
      <c r="WP29" s="24"/>
      <c r="WQ29" s="24"/>
      <c r="WR29" s="24"/>
      <c r="WS29" s="24"/>
      <c r="WT29" s="24"/>
      <c r="WU29" s="24"/>
      <c r="WV29" s="24"/>
      <c r="WW29" s="24"/>
      <c r="WX29" s="24"/>
      <c r="WY29" s="24"/>
      <c r="WZ29" s="24"/>
      <c r="XA29" s="24"/>
      <c r="XB29" s="24"/>
      <c r="XC29" s="24"/>
      <c r="XD29" s="24"/>
      <c r="XE29" s="24"/>
      <c r="XF29" s="24"/>
      <c r="XG29" s="24"/>
      <c r="XH29" s="24"/>
      <c r="XI29" s="24"/>
      <c r="XJ29" s="24"/>
      <c r="XK29" s="24"/>
      <c r="XL29" s="24"/>
      <c r="XM29" s="24"/>
      <c r="XN29" s="24"/>
      <c r="XO29" s="24"/>
      <c r="XP29" s="24"/>
      <c r="XQ29" s="24"/>
      <c r="XR29" s="24"/>
      <c r="XS29" s="24"/>
      <c r="XT29" s="24"/>
      <c r="XU29" s="24"/>
      <c r="XV29" s="24"/>
      <c r="XW29" s="24"/>
      <c r="XX29" s="24"/>
      <c r="XY29" s="24"/>
      <c r="XZ29" s="24"/>
      <c r="YA29" s="24"/>
      <c r="YB29" s="24"/>
      <c r="YC29" s="24"/>
      <c r="YD29" s="24"/>
      <c r="YE29" s="24"/>
      <c r="YF29" s="24"/>
      <c r="YG29" s="24"/>
      <c r="YH29" s="24"/>
      <c r="YI29" s="24"/>
      <c r="YJ29" s="24"/>
      <c r="YK29" s="24"/>
      <c r="YL29" s="24"/>
      <c r="YM29" s="24"/>
      <c r="YN29" s="24"/>
      <c r="YO29" s="24"/>
      <c r="YP29" s="24"/>
      <c r="YQ29" s="24"/>
      <c r="YR29" s="24"/>
      <c r="YS29" s="24"/>
      <c r="YT29" s="24"/>
      <c r="YU29" s="24"/>
      <c r="YV29" s="24"/>
      <c r="YW29" s="24"/>
      <c r="YX29" s="24"/>
      <c r="YY29" s="24"/>
      <c r="YZ29" s="24"/>
      <c r="ZA29" s="24"/>
      <c r="ZB29" s="24"/>
      <c r="ZC29" s="24"/>
      <c r="ZD29" s="24"/>
      <c r="ZE29" s="24"/>
      <c r="ZF29" s="24"/>
      <c r="ZG29" s="24"/>
      <c r="ZH29" s="24"/>
      <c r="ZI29" s="24"/>
      <c r="ZJ29" s="24"/>
      <c r="ZK29" s="24"/>
      <c r="ZL29" s="24"/>
      <c r="ZM29" s="24"/>
      <c r="ZN29" s="24"/>
      <c r="ZO29" s="24"/>
      <c r="ZP29" s="24"/>
      <c r="ZQ29" s="24"/>
      <c r="ZR29" s="24"/>
      <c r="ZS29" s="24"/>
      <c r="ZT29" s="24"/>
      <c r="ZU29" s="24"/>
      <c r="ZV29" s="24"/>
      <c r="ZW29" s="24"/>
      <c r="ZX29" s="24"/>
      <c r="ZY29" s="24"/>
      <c r="ZZ29" s="24"/>
      <c r="AAA29" s="24"/>
      <c r="AAB29" s="24"/>
      <c r="AAC29" s="24"/>
      <c r="AAD29" s="24"/>
      <c r="AAE29" s="24"/>
      <c r="AAF29" s="24"/>
      <c r="AAG29" s="24"/>
      <c r="AAH29" s="24"/>
      <c r="AAI29" s="24"/>
      <c r="AAJ29" s="24"/>
      <c r="AAK29" s="24"/>
      <c r="AAL29" s="24"/>
      <c r="AAM29" s="24"/>
      <c r="AAN29" s="24"/>
      <c r="AAO29" s="24"/>
      <c r="AAP29" s="24"/>
      <c r="AAQ29" s="24"/>
      <c r="AAR29" s="24"/>
      <c r="AAS29" s="24"/>
      <c r="AAT29" s="24"/>
      <c r="AAU29" s="24"/>
      <c r="AAV29" s="24"/>
      <c r="AAW29" s="24"/>
      <c r="AAX29" s="24"/>
      <c r="AAY29" s="24"/>
      <c r="AAZ29" s="24"/>
      <c r="ABA29" s="24"/>
      <c r="ABB29" s="24"/>
      <c r="ABC29" s="24"/>
      <c r="ABD29" s="24"/>
      <c r="ABE29" s="24"/>
      <c r="ABF29" s="24"/>
      <c r="ABG29" s="24"/>
      <c r="ABH29" s="24"/>
      <c r="ABI29" s="24"/>
      <c r="ABJ29" s="24"/>
      <c r="ABK29" s="24"/>
      <c r="ABL29" s="24"/>
      <c r="ABM29" s="24"/>
      <c r="ABN29" s="24"/>
      <c r="ABO29" s="24"/>
      <c r="ABP29" s="24"/>
      <c r="ABQ29" s="24"/>
      <c r="ABR29" s="24"/>
      <c r="ABS29" s="24"/>
      <c r="ABT29" s="24"/>
      <c r="ABU29" s="24"/>
      <c r="ABV29" s="24"/>
      <c r="ABW29" s="24"/>
      <c r="ABX29" s="24"/>
      <c r="ABY29" s="24"/>
      <c r="ABZ29" s="24"/>
      <c r="ACA29" s="24"/>
      <c r="ACB29" s="24"/>
      <c r="ACC29" s="24"/>
      <c r="ACD29" s="24"/>
      <c r="ACE29" s="24"/>
      <c r="ACF29" s="24"/>
      <c r="ACG29" s="24"/>
      <c r="ACH29" s="24"/>
      <c r="ACI29" s="24"/>
      <c r="ACJ29" s="24"/>
      <c r="ACK29" s="24"/>
      <c r="ACL29" s="24"/>
      <c r="ACM29" s="24"/>
      <c r="ACN29" s="24"/>
      <c r="ACO29" s="24"/>
      <c r="ACP29" s="24"/>
      <c r="ACQ29" s="24"/>
      <c r="ACR29" s="24"/>
      <c r="ACS29" s="24"/>
      <c r="ACT29" s="24"/>
      <c r="ACU29" s="24"/>
      <c r="ACV29" s="24"/>
      <c r="ACW29" s="24"/>
      <c r="ACX29" s="24"/>
      <c r="ACY29" s="24"/>
      <c r="ACZ29" s="24"/>
      <c r="ADA29" s="24"/>
      <c r="ADB29" s="24"/>
      <c r="ADC29" s="24"/>
      <c r="ADD29" s="24"/>
      <c r="ADE29" s="24"/>
      <c r="ADF29" s="24"/>
      <c r="ADG29" s="24"/>
      <c r="ADH29" s="24"/>
      <c r="ADI29" s="24"/>
      <c r="ADJ29" s="24"/>
      <c r="ADK29" s="24"/>
      <c r="ADL29" s="24"/>
      <c r="ADM29" s="24"/>
      <c r="ADN29" s="24"/>
      <c r="ADO29" s="24"/>
      <c r="ADP29" s="24"/>
      <c r="ADQ29" s="24"/>
      <c r="ADR29" s="24"/>
      <c r="ADS29" s="24"/>
      <c r="ADT29" s="24"/>
      <c r="ADU29" s="24"/>
      <c r="ADV29" s="24"/>
      <c r="ADW29" s="24"/>
      <c r="ADX29" s="24"/>
      <c r="ADY29" s="24"/>
      <c r="ADZ29" s="24"/>
      <c r="AEA29" s="24"/>
      <c r="AEB29" s="24"/>
      <c r="AEC29" s="24"/>
      <c r="AED29" s="24"/>
      <c r="AEE29" s="24"/>
      <c r="AEF29" s="24"/>
      <c r="AEG29" s="24"/>
      <c r="AEH29" s="24"/>
      <c r="AEI29" s="24"/>
      <c r="AEJ29" s="24"/>
      <c r="AEK29" s="24"/>
      <c r="AEL29" s="24"/>
      <c r="AEM29" s="24"/>
      <c r="AEN29" s="24"/>
      <c r="AEO29" s="24"/>
      <c r="AEP29" s="24"/>
      <c r="AEQ29" s="24"/>
      <c r="AER29" s="24"/>
      <c r="AES29" s="24"/>
      <c r="AET29" s="24"/>
      <c r="AEU29" s="24"/>
      <c r="AEV29" s="24"/>
      <c r="AEW29" s="24"/>
      <c r="AEX29" s="24"/>
      <c r="AEY29" s="24"/>
      <c r="AEZ29" s="24"/>
      <c r="AFA29" s="24"/>
      <c r="AFB29" s="24"/>
      <c r="AFC29" s="24"/>
      <c r="AFD29" s="24"/>
      <c r="AFE29" s="24"/>
      <c r="AFF29" s="24"/>
      <c r="AFG29" s="24"/>
      <c r="AFH29" s="24"/>
      <c r="AFI29" s="24"/>
      <c r="AFJ29" s="24"/>
      <c r="AFK29" s="24"/>
      <c r="AFL29" s="24"/>
      <c r="AFM29" s="24"/>
      <c r="AFN29" s="24"/>
      <c r="AFO29" s="24"/>
      <c r="AFP29" s="24"/>
      <c r="AFQ29" s="24"/>
      <c r="AFR29" s="24"/>
      <c r="AFS29" s="24"/>
      <c r="AFT29" s="24"/>
      <c r="AFU29" s="24"/>
      <c r="AFV29" s="24"/>
      <c r="AFW29" s="24"/>
      <c r="AFX29" s="24"/>
      <c r="AFY29" s="24"/>
      <c r="AFZ29" s="24"/>
      <c r="AGA29" s="24"/>
      <c r="AGB29" s="24"/>
      <c r="AGC29" s="24"/>
      <c r="AGD29" s="24"/>
      <c r="AGE29" s="24"/>
      <c r="AGF29" s="24"/>
      <c r="AGG29" s="24"/>
      <c r="AGH29" s="24"/>
      <c r="AGI29" s="24"/>
      <c r="AGJ29" s="24"/>
      <c r="AGK29" s="24"/>
      <c r="AGL29" s="24"/>
      <c r="AGM29" s="24"/>
      <c r="AGN29" s="24"/>
      <c r="AGO29" s="24"/>
      <c r="AGP29" s="24"/>
      <c r="AGQ29" s="24"/>
      <c r="AGR29" s="24"/>
      <c r="AGS29" s="24"/>
      <c r="AGT29" s="24"/>
      <c r="AGU29" s="24"/>
      <c r="AGV29" s="24"/>
      <c r="AGW29" s="24"/>
      <c r="AGX29" s="24"/>
      <c r="AGY29" s="24"/>
      <c r="AGZ29" s="24"/>
      <c r="AHA29" s="24"/>
      <c r="AHB29" s="24"/>
      <c r="AHC29" s="24"/>
      <c r="AHD29" s="24"/>
      <c r="AHE29" s="24"/>
      <c r="AHF29" s="24"/>
      <c r="AHG29" s="24"/>
      <c r="AHH29" s="24"/>
      <c r="AHI29" s="24"/>
      <c r="AHJ29" s="24"/>
      <c r="AHK29" s="24"/>
      <c r="AHL29" s="24"/>
      <c r="AHM29" s="24"/>
      <c r="AHN29" s="24"/>
      <c r="AHO29" s="24"/>
      <c r="AHP29" s="24"/>
      <c r="AHQ29" s="24"/>
      <c r="AHR29" s="24"/>
      <c r="AHS29" s="24"/>
      <c r="AHT29" s="24"/>
      <c r="AHU29" s="24"/>
      <c r="AHV29" s="24"/>
      <c r="AHW29" s="24"/>
      <c r="AHX29" s="24"/>
      <c r="AHY29" s="24"/>
      <c r="AHZ29" s="24"/>
      <c r="AIA29" s="24"/>
      <c r="AIB29" s="24"/>
      <c r="AIC29" s="24"/>
      <c r="AID29" s="24"/>
      <c r="AIE29" s="24"/>
      <c r="AIF29" s="24"/>
      <c r="AIG29" s="24"/>
      <c r="AIH29" s="24"/>
      <c r="AII29" s="24"/>
      <c r="AIJ29" s="24"/>
      <c r="AIK29" s="24"/>
      <c r="AIL29" s="24"/>
      <c r="AIM29" s="24"/>
      <c r="AIN29" s="24"/>
      <c r="AIO29" s="24"/>
      <c r="AIP29" s="24"/>
      <c r="AIQ29" s="24"/>
      <c r="AIR29" s="24"/>
      <c r="AIS29" s="24"/>
      <c r="AIT29" s="24"/>
      <c r="AIU29" s="24"/>
      <c r="AIV29" s="24"/>
      <c r="AIW29" s="24"/>
      <c r="AIX29" s="24"/>
      <c r="AIY29" s="24"/>
      <c r="AIZ29" s="24"/>
      <c r="AJA29" s="24"/>
      <c r="AJB29" s="24"/>
      <c r="AJC29" s="24"/>
      <c r="AJD29" s="24"/>
      <c r="AJE29" s="24"/>
      <c r="AJF29" s="24"/>
      <c r="AJG29" s="24"/>
      <c r="AJH29" s="24"/>
      <c r="AJI29" s="24"/>
      <c r="AJJ29" s="24"/>
      <c r="AJK29" s="24"/>
      <c r="AJL29" s="24"/>
      <c r="AJM29" s="24"/>
      <c r="AJN29" s="24"/>
      <c r="AJO29" s="24"/>
      <c r="AJP29" s="24"/>
      <c r="AJQ29" s="24"/>
      <c r="AJR29" s="24"/>
      <c r="AJS29" s="24"/>
      <c r="AJT29" s="24"/>
      <c r="AJU29" s="24"/>
      <c r="AJV29" s="24"/>
      <c r="AJW29" s="24"/>
      <c r="AJX29" s="24"/>
      <c r="AJY29" s="24"/>
      <c r="AJZ29" s="24"/>
      <c r="AKA29" s="24"/>
      <c r="AKB29" s="24"/>
      <c r="AKC29" s="24"/>
      <c r="AKD29" s="24"/>
      <c r="AKE29" s="24"/>
      <c r="AKF29" s="24"/>
      <c r="AKG29" s="24"/>
      <c r="AKH29" s="24"/>
      <c r="AKI29" s="24"/>
      <c r="AKJ29" s="24"/>
      <c r="AKK29" s="24"/>
      <c r="AKL29" s="24"/>
      <c r="AKM29" s="24"/>
      <c r="AKN29" s="24"/>
      <c r="AKO29" s="24"/>
      <c r="AKP29" s="24"/>
      <c r="AKQ29" s="24"/>
      <c r="AKR29" s="24"/>
      <c r="AKS29" s="24"/>
      <c r="AKT29" s="24"/>
      <c r="AKU29" s="24"/>
      <c r="AKV29" s="24"/>
      <c r="AKW29" s="24"/>
      <c r="AKX29" s="24"/>
      <c r="AKY29" s="24"/>
      <c r="AKZ29" s="24"/>
      <c r="ALA29" s="24"/>
      <c r="ALB29" s="24"/>
      <c r="ALC29" s="24"/>
      <c r="ALD29" s="24"/>
      <c r="ALE29" s="24"/>
      <c r="ALF29" s="24"/>
      <c r="ALG29" s="24"/>
      <c r="ALH29" s="24"/>
      <c r="ALI29" s="24"/>
      <c r="ALJ29" s="24"/>
      <c r="ALK29" s="24"/>
      <c r="ALL29" s="24"/>
      <c r="ALM29" s="24"/>
      <c r="ALN29" s="24"/>
      <c r="ALO29" s="24"/>
      <c r="ALP29" s="24"/>
      <c r="ALQ29" s="24"/>
      <c r="ALR29" s="24"/>
      <c r="ALS29" s="24"/>
      <c r="ALT29" s="24"/>
      <c r="ALU29" s="24"/>
      <c r="ALV29" s="24"/>
      <c r="ALW29" s="24"/>
      <c r="ALX29" s="24"/>
      <c r="ALY29" s="24"/>
      <c r="ALZ29" s="24"/>
      <c r="AMA29" s="24"/>
      <c r="AMB29" s="24"/>
      <c r="AMC29" s="24"/>
      <c r="AMD29" s="24"/>
      <c r="AME29" s="24"/>
      <c r="AMF29" s="24"/>
      <c r="AMG29" s="24"/>
      <c r="AMH29" s="24"/>
      <c r="AMI29" s="24"/>
      <c r="AMJ29" s="24"/>
      <c r="AMK29" s="24"/>
      <c r="AML29" s="24"/>
      <c r="AMM29" s="24"/>
      <c r="AMN29" s="24"/>
      <c r="AMO29" s="24"/>
      <c r="AMP29" s="24"/>
      <c r="AMQ29" s="24"/>
      <c r="AMR29" s="24"/>
      <c r="AMS29" s="24"/>
      <c r="AMT29" s="24"/>
      <c r="AMU29" s="24"/>
      <c r="AMV29" s="24"/>
      <c r="AMW29" s="24"/>
      <c r="AMX29" s="24"/>
      <c r="AMY29" s="24"/>
      <c r="AMZ29" s="24"/>
      <c r="ANA29" s="24"/>
      <c r="ANB29" s="24"/>
      <c r="ANC29" s="24"/>
      <c r="AND29" s="24"/>
      <c r="ANE29" s="24"/>
      <c r="ANF29" s="24"/>
      <c r="ANG29" s="24"/>
      <c r="ANH29" s="24"/>
      <c r="ANI29" s="24"/>
      <c r="ANJ29" s="24"/>
      <c r="ANK29" s="24"/>
      <c r="ANL29" s="24"/>
      <c r="ANM29" s="24"/>
      <c r="ANN29" s="24"/>
      <c r="ANO29" s="24"/>
      <c r="ANP29" s="24"/>
      <c r="ANQ29" s="24"/>
      <c r="ANR29" s="24"/>
      <c r="ANS29" s="24"/>
      <c r="ANT29" s="24"/>
      <c r="ANU29" s="24"/>
      <c r="ANV29" s="24"/>
      <c r="ANW29" s="24"/>
      <c r="ANX29" s="24"/>
      <c r="ANY29" s="24"/>
      <c r="ANZ29" s="24"/>
      <c r="AOA29" s="24"/>
      <c r="AOB29" s="24"/>
      <c r="AOC29" s="24"/>
      <c r="AOD29" s="24"/>
      <c r="AOE29" s="24"/>
      <c r="AOF29" s="24"/>
      <c r="AOG29" s="24"/>
      <c r="AOH29" s="24"/>
      <c r="AOI29" s="24"/>
      <c r="AOJ29" s="24"/>
      <c r="AOK29" s="24"/>
      <c r="AOL29" s="24"/>
      <c r="AOM29" s="24"/>
      <c r="AON29" s="24"/>
      <c r="AOO29" s="24"/>
      <c r="AOP29" s="24"/>
      <c r="AOQ29" s="24"/>
      <c r="AOR29" s="24"/>
      <c r="AOS29" s="24"/>
      <c r="AOT29" s="24"/>
      <c r="AOU29" s="24"/>
      <c r="AOV29" s="24"/>
      <c r="AOW29" s="24"/>
      <c r="AOX29" s="24"/>
      <c r="AOY29" s="24"/>
      <c r="AOZ29" s="24"/>
      <c r="APA29" s="24"/>
      <c r="APB29" s="24"/>
      <c r="APC29" s="24"/>
      <c r="APD29" s="24"/>
      <c r="APE29" s="24"/>
      <c r="APF29" s="24"/>
      <c r="APG29" s="24"/>
      <c r="APH29" s="24"/>
      <c r="API29" s="24"/>
      <c r="APJ29" s="24"/>
      <c r="APK29" s="24"/>
      <c r="APL29" s="24"/>
      <c r="APM29" s="24"/>
      <c r="APN29" s="24"/>
      <c r="APO29" s="24"/>
      <c r="APP29" s="24"/>
      <c r="APQ29" s="24"/>
      <c r="APR29" s="24"/>
      <c r="APS29" s="24"/>
      <c r="APT29" s="24"/>
      <c r="APU29" s="24"/>
      <c r="APV29" s="24"/>
      <c r="APW29" s="24"/>
      <c r="APX29" s="24"/>
      <c r="APY29" s="24"/>
      <c r="APZ29" s="24"/>
      <c r="AQA29" s="24"/>
      <c r="AQB29" s="24"/>
      <c r="AQC29" s="24"/>
      <c r="AQD29" s="24"/>
      <c r="AQE29" s="24"/>
      <c r="AQF29" s="24"/>
      <c r="AQG29" s="24"/>
      <c r="AQH29" s="24"/>
      <c r="AQI29" s="24"/>
      <c r="AQJ29" s="24"/>
      <c r="AQK29" s="24"/>
      <c r="AQL29" s="24"/>
      <c r="AQM29" s="24"/>
      <c r="AQN29" s="24"/>
      <c r="AQO29" s="24"/>
      <c r="AQP29" s="24"/>
      <c r="AQQ29" s="24"/>
      <c r="AQR29" s="24"/>
      <c r="AQS29" s="24"/>
      <c r="AQT29" s="24"/>
      <c r="AQU29" s="24"/>
      <c r="AQV29" s="24"/>
      <c r="AQW29" s="24"/>
      <c r="AQX29" s="24"/>
      <c r="AQY29" s="24"/>
      <c r="AQZ29" s="24"/>
      <c r="ARA29" s="24"/>
      <c r="ARB29" s="24"/>
      <c r="ARC29" s="24"/>
      <c r="ARD29" s="24"/>
      <c r="ARE29" s="24"/>
      <c r="ARF29" s="24"/>
      <c r="ARG29" s="24"/>
      <c r="ARH29" s="24"/>
      <c r="ARI29" s="24"/>
      <c r="ARJ29" s="24"/>
      <c r="ARK29" s="24"/>
      <c r="ARL29" s="24"/>
      <c r="ARM29" s="24"/>
      <c r="ARN29" s="24"/>
      <c r="ARO29" s="24"/>
      <c r="ARP29" s="24"/>
      <c r="ARQ29" s="24"/>
      <c r="ARR29" s="24"/>
      <c r="ARS29" s="24"/>
      <c r="ART29" s="24"/>
      <c r="ARU29" s="24"/>
      <c r="ARV29" s="24"/>
      <c r="ARW29" s="24"/>
      <c r="ARX29" s="24"/>
      <c r="ARY29" s="24"/>
      <c r="ARZ29" s="24"/>
      <c r="ASA29" s="24"/>
      <c r="ASB29" s="24"/>
      <c r="ASC29" s="24"/>
      <c r="ASD29" s="24"/>
      <c r="ASE29" s="24"/>
      <c r="ASF29" s="24"/>
      <c r="ASG29" s="24"/>
      <c r="ASH29" s="24"/>
      <c r="ASI29" s="24"/>
      <c r="ASJ29" s="24"/>
      <c r="ASK29" s="24"/>
      <c r="ASL29" s="24"/>
      <c r="ASM29" s="24"/>
      <c r="ASN29" s="24"/>
      <c r="ASO29" s="24"/>
      <c r="ASP29" s="24"/>
      <c r="ASQ29" s="24"/>
      <c r="ASR29" s="24"/>
      <c r="ASS29" s="24"/>
      <c r="AST29" s="24"/>
      <c r="ASU29" s="24"/>
      <c r="ASV29" s="24"/>
      <c r="ASW29" s="24"/>
      <c r="ASX29" s="24"/>
      <c r="ASY29" s="24"/>
      <c r="ASZ29" s="24"/>
      <c r="ATA29" s="24"/>
      <c r="ATB29" s="24"/>
      <c r="ATC29" s="24"/>
      <c r="ATD29" s="24"/>
      <c r="ATE29" s="24"/>
      <c r="ATF29" s="24"/>
      <c r="ATG29" s="24"/>
      <c r="ATH29" s="24"/>
      <c r="ATI29" s="24"/>
      <c r="ATJ29" s="24"/>
      <c r="ATK29" s="24"/>
      <c r="ATL29" s="24"/>
      <c r="ATM29" s="24"/>
      <c r="ATN29" s="24"/>
      <c r="ATO29" s="24"/>
      <c r="ATP29" s="24"/>
      <c r="ATQ29" s="24"/>
      <c r="ATR29" s="24"/>
      <c r="ATS29" s="24"/>
      <c r="ATT29" s="24"/>
      <c r="ATU29" s="24"/>
      <c r="ATV29" s="24"/>
      <c r="ATW29" s="24"/>
      <c r="ATX29" s="24"/>
      <c r="ATY29" s="24"/>
      <c r="ATZ29" s="24"/>
      <c r="AUA29" s="24"/>
      <c r="AUB29" s="24"/>
      <c r="AUC29" s="24"/>
      <c r="AUD29" s="24"/>
      <c r="AUE29" s="24"/>
      <c r="AUF29" s="24"/>
      <c r="AUG29" s="24"/>
      <c r="AUH29" s="24"/>
      <c r="AUI29" s="24"/>
      <c r="AUJ29" s="24"/>
      <c r="AUK29" s="24"/>
      <c r="AUL29" s="24"/>
      <c r="AUM29" s="24"/>
      <c r="AUN29" s="24"/>
      <c r="AUO29" s="24"/>
      <c r="AUP29" s="24"/>
      <c r="AUQ29" s="24"/>
      <c r="AUR29" s="24"/>
      <c r="AUS29" s="24"/>
      <c r="AUT29" s="24"/>
      <c r="AUU29" s="24"/>
      <c r="AUV29" s="24"/>
      <c r="AUW29" s="24"/>
      <c r="AUX29" s="24"/>
      <c r="AUY29" s="24"/>
      <c r="AUZ29" s="24"/>
      <c r="AVA29" s="24"/>
      <c r="AVB29" s="24"/>
      <c r="AVC29" s="24"/>
      <c r="AVD29" s="24"/>
      <c r="AVE29" s="24"/>
      <c r="AVF29" s="24"/>
      <c r="AVG29" s="24"/>
      <c r="AVH29" s="24"/>
      <c r="AVI29" s="24"/>
      <c r="AVJ29" s="24"/>
      <c r="AVK29" s="24"/>
      <c r="AVL29" s="24"/>
      <c r="AVM29" s="24"/>
      <c r="AVN29" s="24"/>
      <c r="AVO29" s="24"/>
      <c r="AVP29" s="24"/>
      <c r="AVQ29" s="24"/>
      <c r="AVR29" s="24"/>
      <c r="AVS29" s="24"/>
      <c r="AVT29" s="24"/>
      <c r="AVU29" s="24"/>
      <c r="AVV29" s="24"/>
      <c r="AVW29" s="24"/>
      <c r="AVX29" s="24"/>
      <c r="AVY29" s="24"/>
      <c r="AVZ29" s="24"/>
      <c r="AWA29" s="24"/>
      <c r="AWB29" s="24"/>
      <c r="AWC29" s="24"/>
      <c r="AWD29" s="24"/>
      <c r="AWE29" s="24"/>
      <c r="AWF29" s="24"/>
      <c r="AWG29" s="24"/>
      <c r="AWH29" s="24"/>
      <c r="AWI29" s="24"/>
      <c r="AWJ29" s="24"/>
      <c r="AWK29" s="24"/>
      <c r="AWL29" s="24"/>
      <c r="AWM29" s="24"/>
      <c r="AWN29" s="24"/>
      <c r="AWO29" s="24"/>
      <c r="AWP29" s="24"/>
      <c r="AWQ29" s="24"/>
      <c r="AWR29" s="24"/>
      <c r="AWS29" s="24"/>
      <c r="AWT29" s="24"/>
      <c r="AWU29" s="24"/>
      <c r="AWV29" s="24"/>
      <c r="AWW29" s="24"/>
      <c r="AWX29" s="24"/>
      <c r="AWY29" s="24"/>
      <c r="AWZ29" s="24"/>
      <c r="AXA29" s="24"/>
      <c r="AXB29" s="24"/>
      <c r="AXC29" s="24"/>
      <c r="AXD29" s="24"/>
      <c r="AXE29" s="24"/>
      <c r="AXF29" s="24"/>
      <c r="AXG29" s="24"/>
      <c r="AXH29" s="24"/>
      <c r="AXI29" s="24"/>
      <c r="AXJ29" s="24"/>
      <c r="AXK29" s="24"/>
      <c r="AXL29" s="24"/>
      <c r="AXM29" s="24"/>
      <c r="AXN29" s="24"/>
      <c r="AXO29" s="24"/>
      <c r="AXP29" s="24"/>
      <c r="AXQ29" s="24"/>
      <c r="AXR29" s="24"/>
      <c r="AXS29" s="24"/>
      <c r="AXT29" s="24"/>
      <c r="AXU29" s="24"/>
      <c r="AXV29" s="24"/>
      <c r="AXW29" s="24"/>
      <c r="AXX29" s="24"/>
      <c r="AXY29" s="24"/>
      <c r="AXZ29" s="24"/>
      <c r="AYA29" s="24"/>
      <c r="AYB29" s="24"/>
      <c r="AYC29" s="24"/>
      <c r="AYD29" s="24"/>
      <c r="AYE29" s="24"/>
      <c r="AYF29" s="24"/>
      <c r="AYG29" s="24"/>
      <c r="AYH29" s="24"/>
      <c r="AYI29" s="24"/>
      <c r="AYJ29" s="24"/>
      <c r="AYK29" s="24"/>
      <c r="AYL29" s="24"/>
      <c r="AYM29" s="24"/>
      <c r="AYN29" s="24"/>
      <c r="AYO29" s="24"/>
      <c r="AYP29" s="24"/>
      <c r="AYQ29" s="24"/>
      <c r="AYR29" s="24"/>
      <c r="AYS29" s="24"/>
      <c r="AYT29" s="24"/>
      <c r="AYU29" s="24"/>
      <c r="AYV29" s="24"/>
      <c r="AYW29" s="24"/>
      <c r="AYX29" s="24"/>
      <c r="AYY29" s="24"/>
      <c r="AYZ29" s="24"/>
      <c r="AZA29" s="24"/>
      <c r="AZB29" s="24"/>
      <c r="AZC29" s="24"/>
      <c r="AZD29" s="24"/>
      <c r="AZE29" s="24"/>
      <c r="AZF29" s="24"/>
      <c r="AZG29" s="24"/>
      <c r="AZH29" s="24"/>
      <c r="AZI29" s="24"/>
      <c r="AZJ29" s="24"/>
      <c r="AZK29" s="24"/>
      <c r="AZL29" s="24"/>
      <c r="AZM29" s="24"/>
      <c r="AZN29" s="24"/>
      <c r="AZO29" s="24"/>
      <c r="AZP29" s="24"/>
      <c r="AZQ29" s="24"/>
      <c r="AZR29" s="24"/>
      <c r="AZS29" s="24"/>
      <c r="AZT29" s="24"/>
      <c r="AZU29" s="24"/>
      <c r="AZV29" s="24"/>
      <c r="AZW29" s="24"/>
      <c r="AZX29" s="24"/>
      <c r="AZY29" s="24"/>
      <c r="AZZ29" s="24"/>
      <c r="BAA29" s="24"/>
      <c r="BAB29" s="24"/>
      <c r="BAC29" s="24"/>
      <c r="BAD29" s="24"/>
      <c r="BAE29" s="24"/>
      <c r="BAF29" s="24"/>
      <c r="BAG29" s="24"/>
      <c r="BAH29" s="24"/>
      <c r="BAI29" s="24"/>
      <c r="BAJ29" s="24"/>
      <c r="BAK29" s="24"/>
      <c r="BAL29" s="24"/>
      <c r="BAM29" s="24"/>
      <c r="BAN29" s="24"/>
      <c r="BAO29" s="24"/>
      <c r="BAP29" s="24"/>
    </row>
    <row r="30" spans="1:1394" s="19" customFormat="1" x14ac:dyDescent="0.25">
      <c r="A30" s="19" t="str">
        <f>IF(YEAR(G30)=2024,#REF!,"")</f>
        <v/>
      </c>
      <c r="B30" s="19" t="str">
        <f>IF(YEAR(G30)=2025,#REF!,"")</f>
        <v/>
      </c>
      <c r="C30" s="19" t="str">
        <f t="shared" si="0"/>
        <v>Afternoon44942</v>
      </c>
      <c r="D30" s="19" t="str">
        <f>IF('by region'!$C$2="Any","Any",'Turf only'!V30)&amp;M30&amp;IF('by region'!$I$2="Any","Any",N30)&amp;G30</f>
        <v>AnyJumpAny44942</v>
      </c>
      <c r="E30" s="19" t="e">
        <f>IF(I30=#REF!,'Turf only'!G30,"")</f>
        <v>#REF!</v>
      </c>
      <c r="F30" s="19" t="e">
        <f t="shared" si="1"/>
        <v>#REF!</v>
      </c>
      <c r="G30" s="15">
        <v>44942</v>
      </c>
      <c r="H30" s="16" t="s">
        <v>42</v>
      </c>
      <c r="I30" s="16" t="s">
        <v>58</v>
      </c>
      <c r="J30" s="16" t="s">
        <v>9</v>
      </c>
      <c r="K30" s="14" t="s">
        <v>24</v>
      </c>
      <c r="L30" s="14" t="s">
        <v>19</v>
      </c>
      <c r="M30" s="16" t="s">
        <v>12</v>
      </c>
      <c r="N30" s="16" t="s">
        <v>13</v>
      </c>
      <c r="O30" s="16" t="s">
        <v>14</v>
      </c>
      <c r="P30" s="23">
        <f t="shared" si="2"/>
        <v>1</v>
      </c>
      <c r="Q30" s="23" cm="1">
        <f t="array" ref="Q30">SUMPRODUCT(($G$2:$G$2765=G30)*(P30&gt;$P$2:$P$2765))+1</f>
        <v>1</v>
      </c>
      <c r="R30" s="23" t="e">
        <f>(Q30*100000)+#REF!</f>
        <v>#REF!</v>
      </c>
      <c r="S30" s="19" t="e" cm="1">
        <f t="array" ref="S30">SUMPRODUCT(($G$2:$G$2765=G30)*(R30&gt;$R$2:$R$2765))+1</f>
        <v>#REF!</v>
      </c>
      <c r="T30" s="19" t="str">
        <f t="shared" si="3"/>
        <v xml:space="preserve">Fontwell Park </v>
      </c>
      <c r="U30" s="19">
        <v>0</v>
      </c>
      <c r="V30" s="19" t="s">
        <v>11</v>
      </c>
      <c r="W30" s="19">
        <f t="shared" si="4"/>
        <v>2023</v>
      </c>
      <c r="X30" s="24"/>
      <c r="Y30" s="24"/>
      <c r="Z30" s="24"/>
      <c r="AA30" s="24"/>
      <c r="AB30" s="24"/>
      <c r="AC30" s="24"/>
      <c r="AD30" s="24"/>
      <c r="AE30" s="24"/>
      <c r="AF30" s="24"/>
      <c r="AG30" s="24"/>
      <c r="AH30" s="24"/>
      <c r="AI30" s="24"/>
      <c r="AJ30" s="24"/>
      <c r="AK30" s="24"/>
      <c r="AL30" s="24"/>
      <c r="AM30" s="24"/>
      <c r="AN30" s="24"/>
      <c r="AO30" s="24"/>
      <c r="AP30" s="24"/>
      <c r="AQ30" s="24"/>
      <c r="AR30" s="24"/>
      <c r="AS30" s="24"/>
      <c r="AT30" s="24"/>
      <c r="AU30" s="24"/>
      <c r="AV30" s="24"/>
      <c r="AW30" s="24"/>
      <c r="AX30" s="24"/>
      <c r="AY30" s="24"/>
      <c r="AZ30" s="24"/>
      <c r="BA30" s="24"/>
      <c r="BB30" s="24"/>
      <c r="BC30" s="24"/>
      <c r="BD30" s="24"/>
      <c r="BE30" s="24"/>
      <c r="BF30" s="24"/>
      <c r="BG30" s="24"/>
      <c r="BH30" s="24"/>
      <c r="BI30" s="24"/>
      <c r="BJ30" s="24"/>
      <c r="BK30" s="24"/>
      <c r="BL30" s="24"/>
      <c r="BM30" s="24"/>
      <c r="BN30" s="24"/>
      <c r="BO30" s="24"/>
      <c r="BP30" s="24"/>
      <c r="BQ30" s="24"/>
      <c r="BR30" s="24"/>
      <c r="BS30" s="24"/>
      <c r="BT30" s="24"/>
      <c r="BU30" s="24"/>
      <c r="BV30" s="24"/>
      <c r="BW30" s="24"/>
      <c r="BX30" s="24"/>
      <c r="BY30" s="24"/>
      <c r="BZ30" s="24"/>
      <c r="CA30" s="24"/>
      <c r="CB30" s="24"/>
      <c r="CC30" s="24"/>
      <c r="CD30" s="24"/>
      <c r="CE30" s="24"/>
      <c r="CF30" s="24"/>
      <c r="CG30" s="24"/>
      <c r="CH30" s="24"/>
      <c r="CI30" s="24"/>
      <c r="CJ30" s="24"/>
      <c r="CK30" s="24"/>
      <c r="CL30" s="24"/>
      <c r="CM30" s="24"/>
      <c r="CN30" s="24"/>
      <c r="CO30" s="24"/>
      <c r="CP30" s="24"/>
      <c r="CQ30" s="24"/>
      <c r="CR30" s="24"/>
      <c r="CS30" s="24"/>
      <c r="CT30" s="24"/>
      <c r="CU30" s="24"/>
      <c r="CV30" s="24"/>
      <c r="CW30" s="24"/>
      <c r="CX30" s="24"/>
      <c r="CY30" s="24"/>
      <c r="CZ30" s="24"/>
      <c r="DA30" s="24"/>
      <c r="DB30" s="24"/>
      <c r="DC30" s="24"/>
      <c r="DD30" s="24"/>
      <c r="DE30" s="24"/>
      <c r="DF30" s="24"/>
      <c r="DG30" s="24"/>
      <c r="DH30" s="24"/>
      <c r="DI30" s="24"/>
      <c r="DJ30" s="24"/>
      <c r="DK30" s="24"/>
      <c r="DL30" s="24"/>
      <c r="DM30" s="24"/>
      <c r="DN30" s="24"/>
      <c r="DO30" s="24"/>
      <c r="DP30" s="24"/>
      <c r="DQ30" s="24"/>
      <c r="DR30" s="24"/>
      <c r="DS30" s="24"/>
      <c r="DT30" s="24"/>
      <c r="DU30" s="24"/>
      <c r="DV30" s="24"/>
      <c r="DW30" s="24"/>
      <c r="DX30" s="24"/>
      <c r="DY30" s="24"/>
      <c r="DZ30" s="24"/>
      <c r="EA30" s="24"/>
      <c r="EB30" s="24"/>
      <c r="EC30" s="24"/>
      <c r="ED30" s="24"/>
      <c r="EE30" s="24"/>
      <c r="EF30" s="24"/>
      <c r="EG30" s="24"/>
      <c r="EH30" s="24"/>
      <c r="EI30" s="24"/>
      <c r="EJ30" s="24"/>
      <c r="EK30" s="24"/>
      <c r="EL30" s="24"/>
      <c r="EM30" s="24"/>
      <c r="EN30" s="24"/>
      <c r="EO30" s="24"/>
      <c r="EP30" s="24"/>
      <c r="EQ30" s="24"/>
      <c r="ER30" s="24"/>
      <c r="ES30" s="24"/>
      <c r="ET30" s="24"/>
      <c r="EU30" s="24"/>
      <c r="EV30" s="24"/>
      <c r="EW30" s="24"/>
      <c r="EX30" s="24"/>
      <c r="EY30" s="24"/>
      <c r="EZ30" s="24"/>
      <c r="FA30" s="24"/>
      <c r="FB30" s="24"/>
      <c r="FC30" s="24"/>
      <c r="FD30" s="24"/>
      <c r="FE30" s="24"/>
      <c r="FF30" s="24"/>
      <c r="FG30" s="24"/>
      <c r="FH30" s="24"/>
      <c r="FI30" s="24"/>
      <c r="FJ30" s="24"/>
      <c r="FK30" s="24"/>
      <c r="FL30" s="24"/>
      <c r="FM30" s="24"/>
      <c r="FN30" s="24"/>
      <c r="FO30" s="24"/>
      <c r="FP30" s="24"/>
      <c r="FQ30" s="24"/>
      <c r="FR30" s="24"/>
      <c r="FS30" s="24"/>
      <c r="FT30" s="24"/>
      <c r="FU30" s="24"/>
      <c r="FV30" s="24"/>
      <c r="FW30" s="24"/>
      <c r="FX30" s="24"/>
      <c r="FY30" s="24"/>
      <c r="FZ30" s="24"/>
      <c r="GA30" s="24"/>
      <c r="GB30" s="24"/>
      <c r="GC30" s="24"/>
      <c r="GD30" s="24"/>
      <c r="GE30" s="24"/>
      <c r="GF30" s="24"/>
      <c r="GG30" s="24"/>
      <c r="GH30" s="24"/>
      <c r="GI30" s="24"/>
      <c r="GJ30" s="24"/>
      <c r="GK30" s="24"/>
      <c r="GL30" s="24"/>
      <c r="GM30" s="24"/>
      <c r="GN30" s="24"/>
      <c r="GO30" s="24"/>
      <c r="GP30" s="24"/>
      <c r="GQ30" s="24"/>
      <c r="GR30" s="24"/>
      <c r="GS30" s="24"/>
      <c r="GT30" s="24"/>
      <c r="GU30" s="24"/>
      <c r="GV30" s="24"/>
      <c r="GW30" s="24"/>
      <c r="GX30" s="24"/>
      <c r="GY30" s="24"/>
      <c r="GZ30" s="24"/>
      <c r="HA30" s="24"/>
      <c r="HB30" s="24"/>
      <c r="HC30" s="24"/>
      <c r="HD30" s="24"/>
      <c r="HE30" s="24"/>
      <c r="HF30" s="24"/>
      <c r="HG30" s="24"/>
      <c r="HH30" s="24"/>
      <c r="HI30" s="24"/>
      <c r="HJ30" s="24"/>
      <c r="HK30" s="24"/>
      <c r="HL30" s="24"/>
      <c r="HM30" s="24"/>
      <c r="HN30" s="24"/>
      <c r="HO30" s="24"/>
      <c r="HP30" s="24"/>
      <c r="HQ30" s="24"/>
      <c r="HR30" s="24"/>
      <c r="HS30" s="24"/>
      <c r="HT30" s="24"/>
      <c r="HU30" s="24"/>
      <c r="HV30" s="24"/>
      <c r="HW30" s="24"/>
      <c r="HX30" s="24"/>
      <c r="HY30" s="24"/>
      <c r="HZ30" s="24"/>
      <c r="IA30" s="24"/>
      <c r="IB30" s="24"/>
      <c r="IC30" s="24"/>
      <c r="ID30" s="24"/>
      <c r="IE30" s="24"/>
      <c r="IF30" s="24"/>
      <c r="IG30" s="24"/>
      <c r="IH30" s="24"/>
      <c r="II30" s="24"/>
      <c r="IJ30" s="24"/>
      <c r="IK30" s="24"/>
      <c r="IL30" s="24"/>
      <c r="IM30" s="24"/>
      <c r="IN30" s="24"/>
      <c r="IO30" s="24"/>
      <c r="IP30" s="24"/>
      <c r="IQ30" s="24"/>
      <c r="IR30" s="24"/>
      <c r="IS30" s="24"/>
      <c r="IT30" s="24"/>
      <c r="IU30" s="24"/>
      <c r="IV30" s="24"/>
      <c r="IW30" s="24"/>
      <c r="IX30" s="24"/>
      <c r="IY30" s="24"/>
      <c r="IZ30" s="24"/>
      <c r="JA30" s="24"/>
      <c r="JB30" s="24"/>
      <c r="JC30" s="24"/>
      <c r="JD30" s="24"/>
      <c r="JE30" s="24"/>
      <c r="JF30" s="24"/>
      <c r="JG30" s="24"/>
      <c r="JH30" s="24"/>
      <c r="JI30" s="24"/>
      <c r="JJ30" s="24"/>
      <c r="JK30" s="24"/>
      <c r="JL30" s="24"/>
      <c r="JM30" s="24"/>
      <c r="JN30" s="24"/>
      <c r="JO30" s="24"/>
      <c r="JP30" s="24"/>
      <c r="JQ30" s="24"/>
      <c r="JR30" s="24"/>
      <c r="JS30" s="24"/>
      <c r="JT30" s="24"/>
      <c r="JU30" s="24"/>
      <c r="JV30" s="24"/>
      <c r="JW30" s="24"/>
      <c r="JX30" s="24"/>
      <c r="JY30" s="24"/>
      <c r="JZ30" s="24"/>
      <c r="KA30" s="24"/>
      <c r="KB30" s="24"/>
      <c r="KC30" s="24"/>
      <c r="KD30" s="24"/>
      <c r="KE30" s="24"/>
      <c r="KF30" s="24"/>
      <c r="KG30" s="24"/>
      <c r="KH30" s="24"/>
      <c r="KI30" s="24"/>
      <c r="KJ30" s="24"/>
      <c r="KK30" s="24"/>
      <c r="KL30" s="24"/>
      <c r="KM30" s="24"/>
      <c r="KN30" s="24"/>
      <c r="KO30" s="24"/>
      <c r="KP30" s="24"/>
      <c r="KQ30" s="24"/>
      <c r="KR30" s="24"/>
      <c r="KS30" s="24"/>
      <c r="KT30" s="24"/>
      <c r="KU30" s="24"/>
      <c r="KV30" s="24"/>
      <c r="KW30" s="24"/>
      <c r="KX30" s="24"/>
      <c r="KY30" s="24"/>
      <c r="KZ30" s="24"/>
      <c r="LA30" s="24"/>
      <c r="LB30" s="24"/>
      <c r="LC30" s="24"/>
      <c r="LD30" s="24"/>
      <c r="LE30" s="24"/>
      <c r="LF30" s="24"/>
      <c r="LG30" s="24"/>
      <c r="LH30" s="24"/>
      <c r="LI30" s="24"/>
      <c r="LJ30" s="24"/>
      <c r="LK30" s="24"/>
      <c r="LL30" s="24"/>
      <c r="LM30" s="24"/>
      <c r="LN30" s="24"/>
      <c r="LO30" s="24"/>
      <c r="LP30" s="24"/>
      <c r="LQ30" s="24"/>
      <c r="LR30" s="24"/>
      <c r="LS30" s="24"/>
      <c r="LT30" s="24"/>
      <c r="LU30" s="24"/>
      <c r="LV30" s="24"/>
      <c r="LW30" s="24"/>
      <c r="LX30" s="24"/>
      <c r="LY30" s="24"/>
      <c r="LZ30" s="24"/>
      <c r="MA30" s="24"/>
      <c r="MB30" s="24"/>
      <c r="MC30" s="24"/>
      <c r="MD30" s="24"/>
      <c r="ME30" s="24"/>
      <c r="MF30" s="24"/>
      <c r="MG30" s="24"/>
      <c r="MH30" s="24"/>
      <c r="MI30" s="24"/>
      <c r="MJ30" s="24"/>
      <c r="MK30" s="24"/>
      <c r="ML30" s="24"/>
      <c r="MM30" s="24"/>
      <c r="MN30" s="24"/>
      <c r="MO30" s="24"/>
      <c r="MP30" s="24"/>
      <c r="MQ30" s="24"/>
      <c r="MR30" s="24"/>
      <c r="MS30" s="24"/>
      <c r="MT30" s="24"/>
      <c r="MU30" s="24"/>
      <c r="MV30" s="24"/>
      <c r="MW30" s="24"/>
      <c r="MX30" s="24"/>
      <c r="MY30" s="24"/>
      <c r="MZ30" s="24"/>
      <c r="NA30" s="24"/>
      <c r="NB30" s="24"/>
      <c r="NC30" s="24"/>
      <c r="ND30" s="24"/>
      <c r="NE30" s="24"/>
      <c r="NF30" s="24"/>
      <c r="NG30" s="24"/>
      <c r="NH30" s="24"/>
      <c r="NI30" s="24"/>
      <c r="NJ30" s="24"/>
      <c r="NK30" s="24"/>
      <c r="NL30" s="24"/>
      <c r="NM30" s="24"/>
      <c r="NN30" s="24"/>
      <c r="NO30" s="24"/>
      <c r="NP30" s="24"/>
      <c r="NQ30" s="24"/>
      <c r="NR30" s="24"/>
      <c r="NS30" s="24"/>
      <c r="NT30" s="24"/>
      <c r="NU30" s="24"/>
      <c r="NV30" s="24"/>
      <c r="NW30" s="24"/>
      <c r="NX30" s="24"/>
      <c r="NY30" s="24"/>
      <c r="NZ30" s="24"/>
      <c r="OA30" s="24"/>
      <c r="OB30" s="24"/>
      <c r="OC30" s="24"/>
      <c r="OD30" s="24"/>
      <c r="OE30" s="24"/>
      <c r="OF30" s="24"/>
      <c r="OG30" s="24"/>
      <c r="OH30" s="24"/>
      <c r="OI30" s="24"/>
      <c r="OJ30" s="24"/>
      <c r="OK30" s="24"/>
      <c r="OL30" s="24"/>
      <c r="OM30" s="24"/>
      <c r="ON30" s="24"/>
      <c r="OO30" s="24"/>
      <c r="OP30" s="24"/>
      <c r="OQ30" s="24"/>
      <c r="OR30" s="24"/>
      <c r="OS30" s="24"/>
      <c r="OT30" s="24"/>
      <c r="OU30" s="24"/>
      <c r="OV30" s="24"/>
      <c r="OW30" s="24"/>
      <c r="OX30" s="24"/>
      <c r="OY30" s="24"/>
      <c r="OZ30" s="24"/>
      <c r="PA30" s="24"/>
      <c r="PB30" s="24"/>
      <c r="PC30" s="24"/>
      <c r="PD30" s="24"/>
      <c r="PE30" s="24"/>
      <c r="PF30" s="24"/>
      <c r="PG30" s="24"/>
      <c r="PH30" s="24"/>
      <c r="PI30" s="24"/>
      <c r="PJ30" s="24"/>
      <c r="PK30" s="24"/>
      <c r="PL30" s="24"/>
      <c r="PM30" s="24"/>
      <c r="PN30" s="24"/>
      <c r="PO30" s="24"/>
      <c r="PP30" s="24"/>
      <c r="PQ30" s="24"/>
      <c r="PR30" s="24"/>
      <c r="PS30" s="24"/>
      <c r="PT30" s="24"/>
      <c r="PU30" s="24"/>
      <c r="PV30" s="24"/>
      <c r="PW30" s="24"/>
      <c r="PX30" s="24"/>
      <c r="PY30" s="24"/>
      <c r="PZ30" s="24"/>
      <c r="QA30" s="24"/>
      <c r="QB30" s="24"/>
      <c r="QC30" s="24"/>
      <c r="QD30" s="24"/>
      <c r="QE30" s="24"/>
      <c r="QF30" s="24"/>
      <c r="QG30" s="24"/>
      <c r="QH30" s="24"/>
      <c r="QI30" s="24"/>
      <c r="QJ30" s="24"/>
      <c r="QK30" s="24"/>
      <c r="QL30" s="24"/>
      <c r="QM30" s="24"/>
      <c r="QN30" s="24"/>
      <c r="QO30" s="24"/>
      <c r="QP30" s="24"/>
      <c r="QQ30" s="24"/>
      <c r="QR30" s="24"/>
      <c r="QS30" s="24"/>
      <c r="QT30" s="24"/>
      <c r="QU30" s="24"/>
      <c r="QV30" s="24"/>
      <c r="QW30" s="24"/>
      <c r="QX30" s="24"/>
      <c r="QY30" s="24"/>
      <c r="QZ30" s="24"/>
      <c r="RA30" s="24"/>
      <c r="RB30" s="24"/>
      <c r="RC30" s="24"/>
      <c r="RD30" s="24"/>
      <c r="RE30" s="24"/>
      <c r="RF30" s="24"/>
      <c r="RG30" s="24"/>
      <c r="RH30" s="24"/>
      <c r="RI30" s="24"/>
      <c r="RJ30" s="24"/>
      <c r="RK30" s="24"/>
      <c r="RL30" s="24"/>
      <c r="RM30" s="24"/>
      <c r="RN30" s="24"/>
      <c r="RO30" s="24"/>
      <c r="RP30" s="24"/>
      <c r="RQ30" s="24"/>
      <c r="RR30" s="24"/>
      <c r="RS30" s="24"/>
      <c r="RT30" s="24"/>
      <c r="RU30" s="24"/>
      <c r="RV30" s="24"/>
      <c r="RW30" s="24"/>
      <c r="RX30" s="24"/>
      <c r="RY30" s="24"/>
      <c r="RZ30" s="24"/>
      <c r="SA30" s="24"/>
      <c r="SB30" s="24"/>
      <c r="SC30" s="24"/>
      <c r="SD30" s="24"/>
      <c r="SE30" s="24"/>
      <c r="SF30" s="24"/>
      <c r="SG30" s="24"/>
      <c r="SH30" s="24"/>
      <c r="SI30" s="24"/>
      <c r="SJ30" s="24"/>
      <c r="SK30" s="24"/>
      <c r="SL30" s="24"/>
      <c r="SM30" s="24"/>
      <c r="SN30" s="24"/>
      <c r="SO30" s="24"/>
      <c r="SP30" s="24"/>
      <c r="SQ30" s="24"/>
      <c r="SR30" s="24"/>
      <c r="SS30" s="24"/>
      <c r="ST30" s="24"/>
      <c r="SU30" s="24"/>
      <c r="SV30" s="24"/>
      <c r="SW30" s="24"/>
      <c r="SX30" s="24"/>
      <c r="SY30" s="24"/>
      <c r="SZ30" s="24"/>
      <c r="TA30" s="24"/>
      <c r="TB30" s="24"/>
      <c r="TC30" s="24"/>
      <c r="TD30" s="24"/>
      <c r="TE30" s="24"/>
      <c r="TF30" s="24"/>
      <c r="TG30" s="24"/>
      <c r="TH30" s="24"/>
      <c r="TI30" s="24"/>
      <c r="TJ30" s="24"/>
      <c r="TK30" s="24"/>
      <c r="TL30" s="24"/>
      <c r="TM30" s="24"/>
      <c r="TN30" s="24"/>
      <c r="TO30" s="24"/>
      <c r="TP30" s="24"/>
      <c r="TQ30" s="24"/>
      <c r="TR30" s="24"/>
      <c r="TS30" s="24"/>
      <c r="TT30" s="24"/>
      <c r="TU30" s="24"/>
      <c r="TV30" s="24"/>
      <c r="TW30" s="24"/>
      <c r="TX30" s="24"/>
      <c r="TY30" s="24"/>
      <c r="TZ30" s="24"/>
      <c r="UA30" s="24"/>
      <c r="UB30" s="24"/>
      <c r="UC30" s="24"/>
      <c r="UD30" s="24"/>
      <c r="UE30" s="24"/>
      <c r="UF30" s="24"/>
      <c r="UG30" s="24"/>
      <c r="UH30" s="24"/>
      <c r="UI30" s="24"/>
      <c r="UJ30" s="24"/>
      <c r="UK30" s="24"/>
      <c r="UL30" s="24"/>
      <c r="UM30" s="24"/>
      <c r="UN30" s="24"/>
      <c r="UO30" s="24"/>
      <c r="UP30" s="24"/>
      <c r="UQ30" s="24"/>
      <c r="UR30" s="24"/>
      <c r="US30" s="24"/>
      <c r="UT30" s="24"/>
      <c r="UU30" s="24"/>
      <c r="UV30" s="24"/>
      <c r="UW30" s="24"/>
      <c r="UX30" s="24"/>
      <c r="UY30" s="24"/>
      <c r="UZ30" s="24"/>
      <c r="VA30" s="24"/>
      <c r="VB30" s="24"/>
      <c r="VC30" s="24"/>
      <c r="VD30" s="24"/>
      <c r="VE30" s="24"/>
      <c r="VF30" s="24"/>
      <c r="VG30" s="24"/>
      <c r="VH30" s="24"/>
      <c r="VI30" s="24"/>
      <c r="VJ30" s="24"/>
      <c r="VK30" s="24"/>
      <c r="VL30" s="24"/>
      <c r="VM30" s="24"/>
      <c r="VN30" s="24"/>
      <c r="VO30" s="24"/>
      <c r="VP30" s="24"/>
      <c r="VQ30" s="24"/>
      <c r="VR30" s="24"/>
      <c r="VS30" s="24"/>
      <c r="VT30" s="24"/>
      <c r="VU30" s="24"/>
      <c r="VV30" s="24"/>
      <c r="VW30" s="24"/>
      <c r="VX30" s="24"/>
      <c r="VY30" s="24"/>
      <c r="VZ30" s="24"/>
      <c r="WA30" s="24"/>
      <c r="WB30" s="24"/>
      <c r="WC30" s="24"/>
      <c r="WD30" s="24"/>
      <c r="WE30" s="24"/>
      <c r="WF30" s="24"/>
      <c r="WG30" s="24"/>
      <c r="WH30" s="24"/>
      <c r="WI30" s="24"/>
      <c r="WJ30" s="24"/>
      <c r="WK30" s="24"/>
      <c r="WL30" s="24"/>
      <c r="WM30" s="24"/>
      <c r="WN30" s="24"/>
      <c r="WO30" s="24"/>
      <c r="WP30" s="24"/>
      <c r="WQ30" s="24"/>
      <c r="WR30" s="24"/>
      <c r="WS30" s="24"/>
      <c r="WT30" s="24"/>
      <c r="WU30" s="24"/>
      <c r="WV30" s="24"/>
      <c r="WW30" s="24"/>
      <c r="WX30" s="24"/>
      <c r="WY30" s="24"/>
      <c r="WZ30" s="24"/>
      <c r="XA30" s="24"/>
      <c r="XB30" s="24"/>
      <c r="XC30" s="24"/>
      <c r="XD30" s="24"/>
      <c r="XE30" s="24"/>
      <c r="XF30" s="24"/>
      <c r="XG30" s="24"/>
      <c r="XH30" s="24"/>
      <c r="XI30" s="24"/>
      <c r="XJ30" s="24"/>
      <c r="XK30" s="24"/>
      <c r="XL30" s="24"/>
      <c r="XM30" s="24"/>
      <c r="XN30" s="24"/>
      <c r="XO30" s="24"/>
      <c r="XP30" s="24"/>
      <c r="XQ30" s="24"/>
      <c r="XR30" s="24"/>
      <c r="XS30" s="24"/>
      <c r="XT30" s="24"/>
      <c r="XU30" s="24"/>
      <c r="XV30" s="24"/>
      <c r="XW30" s="24"/>
      <c r="XX30" s="24"/>
      <c r="XY30" s="24"/>
      <c r="XZ30" s="24"/>
      <c r="YA30" s="24"/>
      <c r="YB30" s="24"/>
      <c r="YC30" s="24"/>
      <c r="YD30" s="24"/>
      <c r="YE30" s="24"/>
      <c r="YF30" s="24"/>
      <c r="YG30" s="24"/>
      <c r="YH30" s="24"/>
      <c r="YI30" s="24"/>
      <c r="YJ30" s="24"/>
      <c r="YK30" s="24"/>
      <c r="YL30" s="24"/>
      <c r="YM30" s="24"/>
      <c r="YN30" s="24"/>
      <c r="YO30" s="24"/>
      <c r="YP30" s="24"/>
      <c r="YQ30" s="24"/>
      <c r="YR30" s="24"/>
      <c r="YS30" s="24"/>
      <c r="YT30" s="24"/>
      <c r="YU30" s="24"/>
      <c r="YV30" s="24"/>
      <c r="YW30" s="24"/>
      <c r="YX30" s="24"/>
      <c r="YY30" s="24"/>
      <c r="YZ30" s="24"/>
      <c r="ZA30" s="24"/>
      <c r="ZB30" s="24"/>
      <c r="ZC30" s="24"/>
      <c r="ZD30" s="24"/>
      <c r="ZE30" s="24"/>
      <c r="ZF30" s="24"/>
      <c r="ZG30" s="24"/>
      <c r="ZH30" s="24"/>
      <c r="ZI30" s="24"/>
      <c r="ZJ30" s="24"/>
      <c r="ZK30" s="24"/>
      <c r="ZL30" s="24"/>
      <c r="ZM30" s="24"/>
      <c r="ZN30" s="24"/>
      <c r="ZO30" s="24"/>
      <c r="ZP30" s="24"/>
      <c r="ZQ30" s="24"/>
      <c r="ZR30" s="24"/>
      <c r="ZS30" s="24"/>
      <c r="ZT30" s="24"/>
      <c r="ZU30" s="24"/>
      <c r="ZV30" s="24"/>
      <c r="ZW30" s="24"/>
      <c r="ZX30" s="24"/>
      <c r="ZY30" s="24"/>
      <c r="ZZ30" s="24"/>
      <c r="AAA30" s="24"/>
      <c r="AAB30" s="24"/>
      <c r="AAC30" s="24"/>
      <c r="AAD30" s="24"/>
      <c r="AAE30" s="24"/>
      <c r="AAF30" s="24"/>
      <c r="AAG30" s="24"/>
      <c r="AAH30" s="24"/>
      <c r="AAI30" s="24"/>
      <c r="AAJ30" s="24"/>
      <c r="AAK30" s="24"/>
      <c r="AAL30" s="24"/>
      <c r="AAM30" s="24"/>
      <c r="AAN30" s="24"/>
      <c r="AAO30" s="24"/>
      <c r="AAP30" s="24"/>
      <c r="AAQ30" s="24"/>
      <c r="AAR30" s="24"/>
      <c r="AAS30" s="24"/>
      <c r="AAT30" s="24"/>
      <c r="AAU30" s="24"/>
      <c r="AAV30" s="24"/>
      <c r="AAW30" s="24"/>
      <c r="AAX30" s="24"/>
      <c r="AAY30" s="24"/>
      <c r="AAZ30" s="24"/>
      <c r="ABA30" s="24"/>
      <c r="ABB30" s="24"/>
      <c r="ABC30" s="24"/>
      <c r="ABD30" s="24"/>
      <c r="ABE30" s="24"/>
      <c r="ABF30" s="24"/>
      <c r="ABG30" s="24"/>
      <c r="ABH30" s="24"/>
      <c r="ABI30" s="24"/>
      <c r="ABJ30" s="24"/>
      <c r="ABK30" s="24"/>
      <c r="ABL30" s="24"/>
      <c r="ABM30" s="24"/>
      <c r="ABN30" s="24"/>
      <c r="ABO30" s="24"/>
      <c r="ABP30" s="24"/>
      <c r="ABQ30" s="24"/>
      <c r="ABR30" s="24"/>
      <c r="ABS30" s="24"/>
      <c r="ABT30" s="24"/>
      <c r="ABU30" s="24"/>
      <c r="ABV30" s="24"/>
      <c r="ABW30" s="24"/>
      <c r="ABX30" s="24"/>
      <c r="ABY30" s="24"/>
      <c r="ABZ30" s="24"/>
      <c r="ACA30" s="24"/>
      <c r="ACB30" s="24"/>
      <c r="ACC30" s="24"/>
      <c r="ACD30" s="24"/>
      <c r="ACE30" s="24"/>
      <c r="ACF30" s="24"/>
      <c r="ACG30" s="24"/>
      <c r="ACH30" s="24"/>
      <c r="ACI30" s="24"/>
      <c r="ACJ30" s="24"/>
      <c r="ACK30" s="24"/>
      <c r="ACL30" s="24"/>
      <c r="ACM30" s="24"/>
      <c r="ACN30" s="24"/>
      <c r="ACO30" s="24"/>
      <c r="ACP30" s="24"/>
      <c r="ACQ30" s="24"/>
      <c r="ACR30" s="24"/>
      <c r="ACS30" s="24"/>
      <c r="ACT30" s="24"/>
      <c r="ACU30" s="24"/>
      <c r="ACV30" s="24"/>
      <c r="ACW30" s="24"/>
      <c r="ACX30" s="24"/>
      <c r="ACY30" s="24"/>
      <c r="ACZ30" s="24"/>
      <c r="ADA30" s="24"/>
      <c r="ADB30" s="24"/>
      <c r="ADC30" s="24"/>
      <c r="ADD30" s="24"/>
      <c r="ADE30" s="24"/>
      <c r="ADF30" s="24"/>
      <c r="ADG30" s="24"/>
      <c r="ADH30" s="24"/>
      <c r="ADI30" s="24"/>
      <c r="ADJ30" s="24"/>
      <c r="ADK30" s="24"/>
      <c r="ADL30" s="24"/>
      <c r="ADM30" s="24"/>
      <c r="ADN30" s="24"/>
      <c r="ADO30" s="24"/>
      <c r="ADP30" s="24"/>
      <c r="ADQ30" s="24"/>
      <c r="ADR30" s="24"/>
      <c r="ADS30" s="24"/>
      <c r="ADT30" s="24"/>
      <c r="ADU30" s="24"/>
      <c r="ADV30" s="24"/>
      <c r="ADW30" s="24"/>
      <c r="ADX30" s="24"/>
      <c r="ADY30" s="24"/>
      <c r="ADZ30" s="24"/>
      <c r="AEA30" s="24"/>
      <c r="AEB30" s="24"/>
      <c r="AEC30" s="24"/>
      <c r="AED30" s="24"/>
      <c r="AEE30" s="24"/>
      <c r="AEF30" s="24"/>
      <c r="AEG30" s="24"/>
      <c r="AEH30" s="24"/>
      <c r="AEI30" s="24"/>
      <c r="AEJ30" s="24"/>
      <c r="AEK30" s="24"/>
      <c r="AEL30" s="24"/>
      <c r="AEM30" s="24"/>
      <c r="AEN30" s="24"/>
      <c r="AEO30" s="24"/>
      <c r="AEP30" s="24"/>
      <c r="AEQ30" s="24"/>
      <c r="AER30" s="24"/>
      <c r="AES30" s="24"/>
      <c r="AET30" s="24"/>
      <c r="AEU30" s="24"/>
      <c r="AEV30" s="24"/>
      <c r="AEW30" s="24"/>
      <c r="AEX30" s="24"/>
      <c r="AEY30" s="24"/>
      <c r="AEZ30" s="24"/>
      <c r="AFA30" s="24"/>
      <c r="AFB30" s="24"/>
      <c r="AFC30" s="24"/>
      <c r="AFD30" s="24"/>
      <c r="AFE30" s="24"/>
      <c r="AFF30" s="24"/>
      <c r="AFG30" s="24"/>
      <c r="AFH30" s="24"/>
      <c r="AFI30" s="24"/>
      <c r="AFJ30" s="24"/>
      <c r="AFK30" s="24"/>
      <c r="AFL30" s="24"/>
      <c r="AFM30" s="24"/>
      <c r="AFN30" s="24"/>
      <c r="AFO30" s="24"/>
      <c r="AFP30" s="24"/>
      <c r="AFQ30" s="24"/>
      <c r="AFR30" s="24"/>
      <c r="AFS30" s="24"/>
      <c r="AFT30" s="24"/>
      <c r="AFU30" s="24"/>
      <c r="AFV30" s="24"/>
      <c r="AFW30" s="24"/>
      <c r="AFX30" s="24"/>
      <c r="AFY30" s="24"/>
      <c r="AFZ30" s="24"/>
      <c r="AGA30" s="24"/>
      <c r="AGB30" s="24"/>
      <c r="AGC30" s="24"/>
      <c r="AGD30" s="24"/>
      <c r="AGE30" s="24"/>
      <c r="AGF30" s="24"/>
      <c r="AGG30" s="24"/>
      <c r="AGH30" s="24"/>
      <c r="AGI30" s="24"/>
      <c r="AGJ30" s="24"/>
      <c r="AGK30" s="24"/>
      <c r="AGL30" s="24"/>
      <c r="AGM30" s="24"/>
      <c r="AGN30" s="24"/>
      <c r="AGO30" s="24"/>
      <c r="AGP30" s="24"/>
      <c r="AGQ30" s="24"/>
      <c r="AGR30" s="24"/>
      <c r="AGS30" s="24"/>
      <c r="AGT30" s="24"/>
      <c r="AGU30" s="24"/>
      <c r="AGV30" s="24"/>
      <c r="AGW30" s="24"/>
      <c r="AGX30" s="24"/>
      <c r="AGY30" s="24"/>
      <c r="AGZ30" s="24"/>
      <c r="AHA30" s="24"/>
      <c r="AHB30" s="24"/>
      <c r="AHC30" s="24"/>
      <c r="AHD30" s="24"/>
      <c r="AHE30" s="24"/>
      <c r="AHF30" s="24"/>
      <c r="AHG30" s="24"/>
      <c r="AHH30" s="24"/>
      <c r="AHI30" s="24"/>
      <c r="AHJ30" s="24"/>
      <c r="AHK30" s="24"/>
      <c r="AHL30" s="24"/>
      <c r="AHM30" s="24"/>
      <c r="AHN30" s="24"/>
      <c r="AHO30" s="24"/>
      <c r="AHP30" s="24"/>
      <c r="AHQ30" s="24"/>
      <c r="AHR30" s="24"/>
      <c r="AHS30" s="24"/>
      <c r="AHT30" s="24"/>
      <c r="AHU30" s="24"/>
      <c r="AHV30" s="24"/>
      <c r="AHW30" s="24"/>
      <c r="AHX30" s="24"/>
      <c r="AHY30" s="24"/>
      <c r="AHZ30" s="24"/>
      <c r="AIA30" s="24"/>
      <c r="AIB30" s="24"/>
      <c r="AIC30" s="24"/>
      <c r="AID30" s="24"/>
      <c r="AIE30" s="24"/>
      <c r="AIF30" s="24"/>
      <c r="AIG30" s="24"/>
      <c r="AIH30" s="24"/>
      <c r="AII30" s="24"/>
      <c r="AIJ30" s="24"/>
      <c r="AIK30" s="24"/>
      <c r="AIL30" s="24"/>
      <c r="AIM30" s="24"/>
      <c r="AIN30" s="24"/>
      <c r="AIO30" s="24"/>
      <c r="AIP30" s="24"/>
      <c r="AIQ30" s="24"/>
      <c r="AIR30" s="24"/>
      <c r="AIS30" s="24"/>
      <c r="AIT30" s="24"/>
      <c r="AIU30" s="24"/>
      <c r="AIV30" s="24"/>
      <c r="AIW30" s="24"/>
      <c r="AIX30" s="24"/>
      <c r="AIY30" s="24"/>
      <c r="AIZ30" s="24"/>
      <c r="AJA30" s="24"/>
      <c r="AJB30" s="24"/>
      <c r="AJC30" s="24"/>
      <c r="AJD30" s="24"/>
      <c r="AJE30" s="24"/>
      <c r="AJF30" s="24"/>
      <c r="AJG30" s="24"/>
      <c r="AJH30" s="24"/>
      <c r="AJI30" s="24"/>
      <c r="AJJ30" s="24"/>
      <c r="AJK30" s="24"/>
      <c r="AJL30" s="24"/>
      <c r="AJM30" s="24"/>
      <c r="AJN30" s="24"/>
      <c r="AJO30" s="24"/>
      <c r="AJP30" s="24"/>
      <c r="AJQ30" s="24"/>
      <c r="AJR30" s="24"/>
      <c r="AJS30" s="24"/>
      <c r="AJT30" s="24"/>
      <c r="AJU30" s="24"/>
      <c r="AJV30" s="24"/>
      <c r="AJW30" s="24"/>
      <c r="AJX30" s="24"/>
      <c r="AJY30" s="24"/>
      <c r="AJZ30" s="24"/>
      <c r="AKA30" s="24"/>
      <c r="AKB30" s="24"/>
      <c r="AKC30" s="24"/>
      <c r="AKD30" s="24"/>
      <c r="AKE30" s="24"/>
      <c r="AKF30" s="24"/>
      <c r="AKG30" s="24"/>
      <c r="AKH30" s="24"/>
      <c r="AKI30" s="24"/>
      <c r="AKJ30" s="24"/>
      <c r="AKK30" s="24"/>
      <c r="AKL30" s="24"/>
      <c r="AKM30" s="24"/>
      <c r="AKN30" s="24"/>
      <c r="AKO30" s="24"/>
      <c r="AKP30" s="24"/>
      <c r="AKQ30" s="24"/>
      <c r="AKR30" s="24"/>
      <c r="AKS30" s="24"/>
      <c r="AKT30" s="24"/>
      <c r="AKU30" s="24"/>
      <c r="AKV30" s="24"/>
      <c r="AKW30" s="24"/>
      <c r="AKX30" s="24"/>
      <c r="AKY30" s="24"/>
      <c r="AKZ30" s="24"/>
      <c r="ALA30" s="24"/>
      <c r="ALB30" s="24"/>
      <c r="ALC30" s="24"/>
      <c r="ALD30" s="24"/>
      <c r="ALE30" s="24"/>
      <c r="ALF30" s="24"/>
      <c r="ALG30" s="24"/>
      <c r="ALH30" s="24"/>
      <c r="ALI30" s="24"/>
      <c r="ALJ30" s="24"/>
      <c r="ALK30" s="24"/>
      <c r="ALL30" s="24"/>
      <c r="ALM30" s="24"/>
      <c r="ALN30" s="24"/>
      <c r="ALO30" s="24"/>
      <c r="ALP30" s="24"/>
      <c r="ALQ30" s="24"/>
      <c r="ALR30" s="24"/>
      <c r="ALS30" s="24"/>
      <c r="ALT30" s="24"/>
      <c r="ALU30" s="24"/>
      <c r="ALV30" s="24"/>
      <c r="ALW30" s="24"/>
      <c r="ALX30" s="24"/>
      <c r="ALY30" s="24"/>
      <c r="ALZ30" s="24"/>
      <c r="AMA30" s="24"/>
      <c r="AMB30" s="24"/>
      <c r="AMC30" s="24"/>
      <c r="AMD30" s="24"/>
      <c r="AME30" s="24"/>
      <c r="AMF30" s="24"/>
      <c r="AMG30" s="24"/>
      <c r="AMH30" s="24"/>
      <c r="AMI30" s="24"/>
      <c r="AMJ30" s="24"/>
      <c r="AMK30" s="24"/>
      <c r="AML30" s="24"/>
      <c r="AMM30" s="24"/>
      <c r="AMN30" s="24"/>
      <c r="AMO30" s="24"/>
      <c r="AMP30" s="24"/>
      <c r="AMQ30" s="24"/>
      <c r="AMR30" s="24"/>
      <c r="AMS30" s="24"/>
      <c r="AMT30" s="24"/>
      <c r="AMU30" s="24"/>
      <c r="AMV30" s="24"/>
      <c r="AMW30" s="24"/>
      <c r="AMX30" s="24"/>
      <c r="AMY30" s="24"/>
      <c r="AMZ30" s="24"/>
      <c r="ANA30" s="24"/>
      <c r="ANB30" s="24"/>
      <c r="ANC30" s="24"/>
      <c r="AND30" s="24"/>
      <c r="ANE30" s="24"/>
      <c r="ANF30" s="24"/>
      <c r="ANG30" s="24"/>
      <c r="ANH30" s="24"/>
      <c r="ANI30" s="24"/>
      <c r="ANJ30" s="24"/>
      <c r="ANK30" s="24"/>
      <c r="ANL30" s="24"/>
      <c r="ANM30" s="24"/>
      <c r="ANN30" s="24"/>
      <c r="ANO30" s="24"/>
      <c r="ANP30" s="24"/>
      <c r="ANQ30" s="24"/>
      <c r="ANR30" s="24"/>
      <c r="ANS30" s="24"/>
      <c r="ANT30" s="24"/>
      <c r="ANU30" s="24"/>
      <c r="ANV30" s="24"/>
      <c r="ANW30" s="24"/>
      <c r="ANX30" s="24"/>
      <c r="ANY30" s="24"/>
      <c r="ANZ30" s="24"/>
      <c r="AOA30" s="24"/>
      <c r="AOB30" s="24"/>
      <c r="AOC30" s="24"/>
      <c r="AOD30" s="24"/>
      <c r="AOE30" s="24"/>
      <c r="AOF30" s="24"/>
      <c r="AOG30" s="24"/>
      <c r="AOH30" s="24"/>
      <c r="AOI30" s="24"/>
      <c r="AOJ30" s="24"/>
      <c r="AOK30" s="24"/>
      <c r="AOL30" s="24"/>
      <c r="AOM30" s="24"/>
      <c r="AON30" s="24"/>
      <c r="AOO30" s="24"/>
      <c r="AOP30" s="24"/>
      <c r="AOQ30" s="24"/>
      <c r="AOR30" s="24"/>
      <c r="AOS30" s="24"/>
      <c r="AOT30" s="24"/>
      <c r="AOU30" s="24"/>
      <c r="AOV30" s="24"/>
      <c r="AOW30" s="24"/>
      <c r="AOX30" s="24"/>
      <c r="AOY30" s="24"/>
      <c r="AOZ30" s="24"/>
      <c r="APA30" s="24"/>
      <c r="APB30" s="24"/>
      <c r="APC30" s="24"/>
      <c r="APD30" s="24"/>
      <c r="APE30" s="24"/>
      <c r="APF30" s="24"/>
      <c r="APG30" s="24"/>
      <c r="APH30" s="24"/>
      <c r="API30" s="24"/>
      <c r="APJ30" s="24"/>
      <c r="APK30" s="24"/>
      <c r="APL30" s="24"/>
      <c r="APM30" s="24"/>
      <c r="APN30" s="24"/>
      <c r="APO30" s="24"/>
      <c r="APP30" s="24"/>
      <c r="APQ30" s="24"/>
      <c r="APR30" s="24"/>
      <c r="APS30" s="24"/>
      <c r="APT30" s="24"/>
      <c r="APU30" s="24"/>
      <c r="APV30" s="24"/>
      <c r="APW30" s="24"/>
      <c r="APX30" s="24"/>
      <c r="APY30" s="24"/>
      <c r="APZ30" s="24"/>
      <c r="AQA30" s="24"/>
      <c r="AQB30" s="24"/>
      <c r="AQC30" s="24"/>
      <c r="AQD30" s="24"/>
      <c r="AQE30" s="24"/>
      <c r="AQF30" s="24"/>
      <c r="AQG30" s="24"/>
      <c r="AQH30" s="24"/>
      <c r="AQI30" s="24"/>
      <c r="AQJ30" s="24"/>
      <c r="AQK30" s="24"/>
      <c r="AQL30" s="24"/>
      <c r="AQM30" s="24"/>
      <c r="AQN30" s="24"/>
      <c r="AQO30" s="24"/>
      <c r="AQP30" s="24"/>
      <c r="AQQ30" s="24"/>
      <c r="AQR30" s="24"/>
      <c r="AQS30" s="24"/>
      <c r="AQT30" s="24"/>
      <c r="AQU30" s="24"/>
      <c r="AQV30" s="24"/>
      <c r="AQW30" s="24"/>
      <c r="AQX30" s="24"/>
      <c r="AQY30" s="24"/>
      <c r="AQZ30" s="24"/>
      <c r="ARA30" s="24"/>
      <c r="ARB30" s="24"/>
      <c r="ARC30" s="24"/>
      <c r="ARD30" s="24"/>
      <c r="ARE30" s="24"/>
      <c r="ARF30" s="24"/>
      <c r="ARG30" s="24"/>
      <c r="ARH30" s="24"/>
      <c r="ARI30" s="24"/>
      <c r="ARJ30" s="24"/>
      <c r="ARK30" s="24"/>
      <c r="ARL30" s="24"/>
      <c r="ARM30" s="24"/>
      <c r="ARN30" s="24"/>
      <c r="ARO30" s="24"/>
      <c r="ARP30" s="24"/>
      <c r="ARQ30" s="24"/>
      <c r="ARR30" s="24"/>
      <c r="ARS30" s="24"/>
      <c r="ART30" s="24"/>
      <c r="ARU30" s="24"/>
      <c r="ARV30" s="24"/>
      <c r="ARW30" s="24"/>
      <c r="ARX30" s="24"/>
      <c r="ARY30" s="24"/>
      <c r="ARZ30" s="24"/>
      <c r="ASA30" s="24"/>
      <c r="ASB30" s="24"/>
      <c r="ASC30" s="24"/>
      <c r="ASD30" s="24"/>
      <c r="ASE30" s="24"/>
      <c r="ASF30" s="24"/>
      <c r="ASG30" s="24"/>
      <c r="ASH30" s="24"/>
      <c r="ASI30" s="24"/>
      <c r="ASJ30" s="24"/>
      <c r="ASK30" s="24"/>
      <c r="ASL30" s="24"/>
      <c r="ASM30" s="24"/>
      <c r="ASN30" s="24"/>
      <c r="ASO30" s="24"/>
      <c r="ASP30" s="24"/>
      <c r="ASQ30" s="24"/>
      <c r="ASR30" s="24"/>
      <c r="ASS30" s="24"/>
      <c r="AST30" s="24"/>
      <c r="ASU30" s="24"/>
      <c r="ASV30" s="24"/>
      <c r="ASW30" s="24"/>
      <c r="ASX30" s="24"/>
      <c r="ASY30" s="24"/>
      <c r="ASZ30" s="24"/>
      <c r="ATA30" s="24"/>
      <c r="ATB30" s="24"/>
      <c r="ATC30" s="24"/>
      <c r="ATD30" s="24"/>
      <c r="ATE30" s="24"/>
      <c r="ATF30" s="24"/>
      <c r="ATG30" s="24"/>
      <c r="ATH30" s="24"/>
      <c r="ATI30" s="24"/>
      <c r="ATJ30" s="24"/>
      <c r="ATK30" s="24"/>
      <c r="ATL30" s="24"/>
      <c r="ATM30" s="24"/>
      <c r="ATN30" s="24"/>
      <c r="ATO30" s="24"/>
      <c r="ATP30" s="24"/>
      <c r="ATQ30" s="24"/>
      <c r="ATR30" s="24"/>
      <c r="ATS30" s="24"/>
      <c r="ATT30" s="24"/>
      <c r="ATU30" s="24"/>
      <c r="ATV30" s="24"/>
      <c r="ATW30" s="24"/>
      <c r="ATX30" s="24"/>
      <c r="ATY30" s="24"/>
      <c r="ATZ30" s="24"/>
      <c r="AUA30" s="24"/>
      <c r="AUB30" s="24"/>
      <c r="AUC30" s="24"/>
      <c r="AUD30" s="24"/>
      <c r="AUE30" s="24"/>
      <c r="AUF30" s="24"/>
      <c r="AUG30" s="24"/>
      <c r="AUH30" s="24"/>
      <c r="AUI30" s="24"/>
      <c r="AUJ30" s="24"/>
      <c r="AUK30" s="24"/>
      <c r="AUL30" s="24"/>
      <c r="AUM30" s="24"/>
      <c r="AUN30" s="24"/>
      <c r="AUO30" s="24"/>
      <c r="AUP30" s="24"/>
      <c r="AUQ30" s="24"/>
      <c r="AUR30" s="24"/>
      <c r="AUS30" s="24"/>
      <c r="AUT30" s="24"/>
      <c r="AUU30" s="24"/>
      <c r="AUV30" s="24"/>
      <c r="AUW30" s="24"/>
      <c r="AUX30" s="24"/>
      <c r="AUY30" s="24"/>
      <c r="AUZ30" s="24"/>
      <c r="AVA30" s="24"/>
      <c r="AVB30" s="24"/>
      <c r="AVC30" s="24"/>
      <c r="AVD30" s="24"/>
      <c r="AVE30" s="24"/>
      <c r="AVF30" s="24"/>
      <c r="AVG30" s="24"/>
      <c r="AVH30" s="24"/>
      <c r="AVI30" s="24"/>
      <c r="AVJ30" s="24"/>
      <c r="AVK30" s="24"/>
      <c r="AVL30" s="24"/>
      <c r="AVM30" s="24"/>
      <c r="AVN30" s="24"/>
      <c r="AVO30" s="24"/>
      <c r="AVP30" s="24"/>
      <c r="AVQ30" s="24"/>
      <c r="AVR30" s="24"/>
      <c r="AVS30" s="24"/>
      <c r="AVT30" s="24"/>
      <c r="AVU30" s="24"/>
      <c r="AVV30" s="24"/>
      <c r="AVW30" s="24"/>
      <c r="AVX30" s="24"/>
      <c r="AVY30" s="24"/>
      <c r="AVZ30" s="24"/>
      <c r="AWA30" s="24"/>
      <c r="AWB30" s="24"/>
      <c r="AWC30" s="24"/>
      <c r="AWD30" s="24"/>
      <c r="AWE30" s="24"/>
      <c r="AWF30" s="24"/>
      <c r="AWG30" s="24"/>
      <c r="AWH30" s="24"/>
      <c r="AWI30" s="24"/>
      <c r="AWJ30" s="24"/>
      <c r="AWK30" s="24"/>
      <c r="AWL30" s="24"/>
      <c r="AWM30" s="24"/>
      <c r="AWN30" s="24"/>
      <c r="AWO30" s="24"/>
      <c r="AWP30" s="24"/>
      <c r="AWQ30" s="24"/>
      <c r="AWR30" s="24"/>
      <c r="AWS30" s="24"/>
      <c r="AWT30" s="24"/>
      <c r="AWU30" s="24"/>
      <c r="AWV30" s="24"/>
      <c r="AWW30" s="24"/>
      <c r="AWX30" s="24"/>
      <c r="AWY30" s="24"/>
      <c r="AWZ30" s="24"/>
      <c r="AXA30" s="24"/>
      <c r="AXB30" s="24"/>
      <c r="AXC30" s="24"/>
      <c r="AXD30" s="24"/>
      <c r="AXE30" s="24"/>
      <c r="AXF30" s="24"/>
      <c r="AXG30" s="24"/>
      <c r="AXH30" s="24"/>
      <c r="AXI30" s="24"/>
      <c r="AXJ30" s="24"/>
      <c r="AXK30" s="24"/>
      <c r="AXL30" s="24"/>
      <c r="AXM30" s="24"/>
      <c r="AXN30" s="24"/>
      <c r="AXO30" s="24"/>
      <c r="AXP30" s="24"/>
      <c r="AXQ30" s="24"/>
      <c r="AXR30" s="24"/>
      <c r="AXS30" s="24"/>
      <c r="AXT30" s="24"/>
      <c r="AXU30" s="24"/>
      <c r="AXV30" s="24"/>
      <c r="AXW30" s="24"/>
      <c r="AXX30" s="24"/>
      <c r="AXY30" s="24"/>
      <c r="AXZ30" s="24"/>
      <c r="AYA30" s="24"/>
      <c r="AYB30" s="24"/>
      <c r="AYC30" s="24"/>
      <c r="AYD30" s="24"/>
      <c r="AYE30" s="24"/>
      <c r="AYF30" s="24"/>
      <c r="AYG30" s="24"/>
      <c r="AYH30" s="24"/>
      <c r="AYI30" s="24"/>
      <c r="AYJ30" s="24"/>
      <c r="AYK30" s="24"/>
      <c r="AYL30" s="24"/>
      <c r="AYM30" s="24"/>
      <c r="AYN30" s="24"/>
      <c r="AYO30" s="24"/>
      <c r="AYP30" s="24"/>
      <c r="AYQ30" s="24"/>
      <c r="AYR30" s="24"/>
      <c r="AYS30" s="24"/>
      <c r="AYT30" s="24"/>
      <c r="AYU30" s="24"/>
      <c r="AYV30" s="24"/>
      <c r="AYW30" s="24"/>
      <c r="AYX30" s="24"/>
      <c r="AYY30" s="24"/>
      <c r="AYZ30" s="24"/>
      <c r="AZA30" s="24"/>
      <c r="AZB30" s="24"/>
      <c r="AZC30" s="24"/>
      <c r="AZD30" s="24"/>
      <c r="AZE30" s="24"/>
      <c r="AZF30" s="24"/>
      <c r="AZG30" s="24"/>
      <c r="AZH30" s="24"/>
      <c r="AZI30" s="24"/>
      <c r="AZJ30" s="24"/>
      <c r="AZK30" s="24"/>
      <c r="AZL30" s="24"/>
      <c r="AZM30" s="24"/>
      <c r="AZN30" s="24"/>
      <c r="AZO30" s="24"/>
      <c r="AZP30" s="24"/>
      <c r="AZQ30" s="24"/>
      <c r="AZR30" s="24"/>
      <c r="AZS30" s="24"/>
      <c r="AZT30" s="24"/>
      <c r="AZU30" s="24"/>
      <c r="AZV30" s="24"/>
      <c r="AZW30" s="24"/>
      <c r="AZX30" s="24"/>
      <c r="AZY30" s="24"/>
      <c r="AZZ30" s="24"/>
      <c r="BAA30" s="24"/>
      <c r="BAB30" s="24"/>
      <c r="BAC30" s="24"/>
      <c r="BAD30" s="24"/>
      <c r="BAE30" s="24"/>
      <c r="BAF30" s="24"/>
      <c r="BAG30" s="24"/>
      <c r="BAH30" s="24"/>
      <c r="BAI30" s="24"/>
      <c r="BAJ30" s="24"/>
      <c r="BAK30" s="24"/>
      <c r="BAL30" s="24"/>
      <c r="BAM30" s="24"/>
      <c r="BAN30" s="24"/>
      <c r="BAO30" s="24"/>
      <c r="BAP30" s="24"/>
    </row>
    <row r="31" spans="1:1394" s="19" customFormat="1" x14ac:dyDescent="0.25">
      <c r="A31" s="19" t="str">
        <f>IF(YEAR(G31)=2024,#REF!,"")</f>
        <v/>
      </c>
      <c r="B31" s="19" t="str">
        <f>IF(YEAR(G31)=2025,#REF!,"")</f>
        <v/>
      </c>
      <c r="C31" s="19" t="str">
        <f t="shared" si="0"/>
        <v>Afternoon44942</v>
      </c>
      <c r="D31" s="19" t="str">
        <f>IF('by region'!$C$2="Any","Any",'Turf only'!V31)&amp;M31&amp;IF('by region'!$I$2="Any","Any",N31)&amp;G31</f>
        <v>AnyJumpAny44942</v>
      </c>
      <c r="E31" s="19" t="e">
        <f>IF(I31=#REF!,'Turf only'!G31,"")</f>
        <v>#REF!</v>
      </c>
      <c r="F31" s="19" t="e">
        <f t="shared" si="1"/>
        <v>#REF!</v>
      </c>
      <c r="G31" s="15">
        <v>44942</v>
      </c>
      <c r="H31" s="16" t="s">
        <v>42</v>
      </c>
      <c r="I31" s="16" t="s">
        <v>61</v>
      </c>
      <c r="J31" s="16" t="s">
        <v>9</v>
      </c>
      <c r="K31" s="14" t="s">
        <v>24</v>
      </c>
      <c r="L31" s="14" t="s">
        <v>17</v>
      </c>
      <c r="M31" s="16" t="s">
        <v>12</v>
      </c>
      <c r="N31" s="16" t="s">
        <v>13</v>
      </c>
      <c r="O31" s="16" t="s">
        <v>14</v>
      </c>
      <c r="P31" s="23">
        <f t="shared" si="2"/>
        <v>1</v>
      </c>
      <c r="Q31" s="23" cm="1">
        <f t="array" ref="Q31">SUMPRODUCT(($G$2:$G$2765=G31)*(P31&gt;$P$2:$P$2765))+1</f>
        <v>1</v>
      </c>
      <c r="R31" s="23" t="e">
        <f>(Q31*100000)+#REF!</f>
        <v>#REF!</v>
      </c>
      <c r="S31" s="19" t="e" cm="1">
        <f t="array" ref="S31">SUMPRODUCT(($G$2:$G$2765=G31)*(R31&gt;$R$2:$R$2765))+1</f>
        <v>#REF!</v>
      </c>
      <c r="T31" s="19" t="str">
        <f t="shared" si="3"/>
        <v xml:space="preserve">Hereford </v>
      </c>
      <c r="U31" s="19">
        <v>0</v>
      </c>
      <c r="V31" s="19" t="s">
        <v>30</v>
      </c>
      <c r="W31" s="19">
        <f t="shared" si="4"/>
        <v>2023</v>
      </c>
      <c r="X31" s="24"/>
      <c r="Y31" s="24"/>
      <c r="Z31" s="24"/>
      <c r="AA31" s="24"/>
      <c r="AB31" s="24"/>
      <c r="AC31" s="24"/>
      <c r="AD31" s="24"/>
      <c r="AE31" s="24"/>
      <c r="AF31" s="24"/>
      <c r="AG31" s="24"/>
      <c r="AH31" s="24"/>
      <c r="AI31" s="24"/>
      <c r="AJ31" s="24"/>
      <c r="AK31" s="24"/>
      <c r="AL31" s="24"/>
      <c r="AM31" s="24"/>
      <c r="AN31" s="24"/>
      <c r="AO31" s="24"/>
      <c r="AP31" s="24"/>
      <c r="AQ31" s="24"/>
      <c r="AR31" s="24"/>
      <c r="AS31" s="24"/>
      <c r="AT31" s="24"/>
      <c r="AU31" s="24"/>
      <c r="AV31" s="24"/>
      <c r="AW31" s="24"/>
      <c r="AX31" s="24"/>
      <c r="AY31" s="24"/>
      <c r="AZ31" s="24"/>
      <c r="BA31" s="24"/>
      <c r="BB31" s="24"/>
      <c r="BC31" s="24"/>
      <c r="BD31" s="24"/>
      <c r="BE31" s="24"/>
      <c r="BF31" s="24"/>
      <c r="BG31" s="24"/>
      <c r="BH31" s="24"/>
      <c r="BI31" s="24"/>
      <c r="BJ31" s="24"/>
      <c r="BK31" s="24"/>
      <c r="BL31" s="24"/>
      <c r="BM31" s="24"/>
      <c r="BN31" s="24"/>
      <c r="BO31" s="24"/>
      <c r="BP31" s="24"/>
      <c r="BQ31" s="24"/>
      <c r="BR31" s="24"/>
      <c r="BS31" s="24"/>
      <c r="BT31" s="24"/>
      <c r="BU31" s="24"/>
      <c r="BV31" s="24"/>
      <c r="BW31" s="24"/>
      <c r="BX31" s="24"/>
      <c r="BY31" s="24"/>
      <c r="BZ31" s="24"/>
      <c r="CA31" s="24"/>
      <c r="CB31" s="24"/>
      <c r="CC31" s="24"/>
      <c r="CD31" s="24"/>
      <c r="CE31" s="24"/>
      <c r="CF31" s="24"/>
      <c r="CG31" s="24"/>
      <c r="CH31" s="24"/>
      <c r="CI31" s="24"/>
      <c r="CJ31" s="24"/>
      <c r="CK31" s="24"/>
      <c r="CL31" s="24"/>
      <c r="CM31" s="24"/>
      <c r="CN31" s="24"/>
      <c r="CO31" s="24"/>
      <c r="CP31" s="24"/>
      <c r="CQ31" s="24"/>
      <c r="CR31" s="24"/>
      <c r="CS31" s="24"/>
      <c r="CT31" s="24"/>
      <c r="CU31" s="24"/>
      <c r="CV31" s="24"/>
      <c r="CW31" s="24"/>
      <c r="CX31" s="24"/>
      <c r="CY31" s="24"/>
      <c r="CZ31" s="24"/>
      <c r="DA31" s="24"/>
      <c r="DB31" s="24"/>
      <c r="DC31" s="24"/>
      <c r="DD31" s="24"/>
      <c r="DE31" s="24"/>
      <c r="DF31" s="24"/>
      <c r="DG31" s="24"/>
      <c r="DH31" s="24"/>
      <c r="DI31" s="24"/>
      <c r="DJ31" s="24"/>
      <c r="DK31" s="24"/>
      <c r="DL31" s="24"/>
      <c r="DM31" s="24"/>
      <c r="DN31" s="24"/>
      <c r="DO31" s="24"/>
      <c r="DP31" s="24"/>
      <c r="DQ31" s="24"/>
      <c r="DR31" s="24"/>
      <c r="DS31" s="24"/>
      <c r="DT31" s="24"/>
      <c r="DU31" s="24"/>
      <c r="DV31" s="24"/>
      <c r="DW31" s="24"/>
      <c r="DX31" s="24"/>
      <c r="DY31" s="24"/>
      <c r="DZ31" s="24"/>
      <c r="EA31" s="24"/>
      <c r="EB31" s="24"/>
      <c r="EC31" s="24"/>
      <c r="ED31" s="24"/>
      <c r="EE31" s="24"/>
      <c r="EF31" s="24"/>
      <c r="EG31" s="24"/>
      <c r="EH31" s="24"/>
      <c r="EI31" s="24"/>
      <c r="EJ31" s="24"/>
      <c r="EK31" s="24"/>
      <c r="EL31" s="24"/>
      <c r="EM31" s="24"/>
      <c r="EN31" s="24"/>
      <c r="EO31" s="24"/>
      <c r="EP31" s="24"/>
      <c r="EQ31" s="24"/>
      <c r="ER31" s="24"/>
      <c r="ES31" s="24"/>
      <c r="ET31" s="24"/>
      <c r="EU31" s="24"/>
      <c r="EV31" s="24"/>
      <c r="EW31" s="24"/>
      <c r="EX31" s="24"/>
      <c r="EY31" s="24"/>
      <c r="EZ31" s="24"/>
      <c r="FA31" s="24"/>
      <c r="FB31" s="24"/>
      <c r="FC31" s="24"/>
      <c r="FD31" s="24"/>
      <c r="FE31" s="24"/>
      <c r="FF31" s="24"/>
      <c r="FG31" s="24"/>
      <c r="FH31" s="24"/>
      <c r="FI31" s="24"/>
      <c r="FJ31" s="24"/>
      <c r="FK31" s="24"/>
      <c r="FL31" s="24"/>
      <c r="FM31" s="24"/>
      <c r="FN31" s="24"/>
      <c r="FO31" s="24"/>
      <c r="FP31" s="24"/>
      <c r="FQ31" s="24"/>
      <c r="FR31" s="24"/>
      <c r="FS31" s="24"/>
      <c r="FT31" s="24"/>
      <c r="FU31" s="24"/>
      <c r="FV31" s="24"/>
      <c r="FW31" s="24"/>
      <c r="FX31" s="24"/>
      <c r="FY31" s="24"/>
      <c r="FZ31" s="24"/>
      <c r="GA31" s="24"/>
      <c r="GB31" s="24"/>
      <c r="GC31" s="24"/>
      <c r="GD31" s="24"/>
      <c r="GE31" s="24"/>
      <c r="GF31" s="24"/>
      <c r="GG31" s="24"/>
      <c r="GH31" s="24"/>
      <c r="GI31" s="24"/>
      <c r="GJ31" s="24"/>
      <c r="GK31" s="24"/>
      <c r="GL31" s="24"/>
      <c r="GM31" s="24"/>
      <c r="GN31" s="24"/>
      <c r="GO31" s="24"/>
      <c r="GP31" s="24"/>
      <c r="GQ31" s="24"/>
      <c r="GR31" s="24"/>
      <c r="GS31" s="24"/>
      <c r="GT31" s="24"/>
      <c r="GU31" s="24"/>
      <c r="GV31" s="24"/>
      <c r="GW31" s="24"/>
      <c r="GX31" s="24"/>
      <c r="GY31" s="24"/>
      <c r="GZ31" s="24"/>
      <c r="HA31" s="24"/>
      <c r="HB31" s="24"/>
      <c r="HC31" s="24"/>
      <c r="HD31" s="24"/>
      <c r="HE31" s="24"/>
      <c r="HF31" s="24"/>
      <c r="HG31" s="24"/>
      <c r="HH31" s="24"/>
      <c r="HI31" s="24"/>
      <c r="HJ31" s="24"/>
      <c r="HK31" s="24"/>
      <c r="HL31" s="24"/>
      <c r="HM31" s="24"/>
      <c r="HN31" s="24"/>
      <c r="HO31" s="24"/>
      <c r="HP31" s="24"/>
      <c r="HQ31" s="24"/>
      <c r="HR31" s="24"/>
      <c r="HS31" s="24"/>
      <c r="HT31" s="24"/>
      <c r="HU31" s="24"/>
      <c r="HV31" s="24"/>
      <c r="HW31" s="24"/>
      <c r="HX31" s="24"/>
      <c r="HY31" s="24"/>
      <c r="HZ31" s="24"/>
      <c r="IA31" s="24"/>
      <c r="IB31" s="24"/>
      <c r="IC31" s="24"/>
      <c r="ID31" s="24"/>
      <c r="IE31" s="24"/>
      <c r="IF31" s="24"/>
      <c r="IG31" s="24"/>
      <c r="IH31" s="24"/>
      <c r="II31" s="24"/>
      <c r="IJ31" s="24"/>
      <c r="IK31" s="24"/>
      <c r="IL31" s="24"/>
      <c r="IM31" s="24"/>
      <c r="IN31" s="24"/>
      <c r="IO31" s="24"/>
      <c r="IP31" s="24"/>
      <c r="IQ31" s="24"/>
      <c r="IR31" s="24"/>
      <c r="IS31" s="24"/>
      <c r="IT31" s="24"/>
      <c r="IU31" s="24"/>
      <c r="IV31" s="24"/>
      <c r="IW31" s="24"/>
      <c r="IX31" s="24"/>
      <c r="IY31" s="24"/>
      <c r="IZ31" s="24"/>
      <c r="JA31" s="24"/>
      <c r="JB31" s="24"/>
      <c r="JC31" s="24"/>
      <c r="JD31" s="24"/>
      <c r="JE31" s="24"/>
      <c r="JF31" s="24"/>
      <c r="JG31" s="24"/>
      <c r="JH31" s="24"/>
      <c r="JI31" s="24"/>
      <c r="JJ31" s="24"/>
      <c r="JK31" s="24"/>
      <c r="JL31" s="24"/>
      <c r="JM31" s="24"/>
      <c r="JN31" s="24"/>
      <c r="JO31" s="24"/>
      <c r="JP31" s="24"/>
      <c r="JQ31" s="24"/>
      <c r="JR31" s="24"/>
      <c r="JS31" s="24"/>
      <c r="JT31" s="24"/>
      <c r="JU31" s="24"/>
      <c r="JV31" s="24"/>
      <c r="JW31" s="24"/>
      <c r="JX31" s="24"/>
      <c r="JY31" s="24"/>
      <c r="JZ31" s="24"/>
      <c r="KA31" s="24"/>
      <c r="KB31" s="24"/>
      <c r="KC31" s="24"/>
      <c r="KD31" s="24"/>
      <c r="KE31" s="24"/>
      <c r="KF31" s="24"/>
      <c r="KG31" s="24"/>
      <c r="KH31" s="24"/>
      <c r="KI31" s="24"/>
      <c r="KJ31" s="24"/>
      <c r="KK31" s="24"/>
      <c r="KL31" s="24"/>
      <c r="KM31" s="24"/>
      <c r="KN31" s="24"/>
      <c r="KO31" s="24"/>
      <c r="KP31" s="24"/>
      <c r="KQ31" s="24"/>
      <c r="KR31" s="24"/>
      <c r="KS31" s="24"/>
      <c r="KT31" s="24"/>
      <c r="KU31" s="24"/>
      <c r="KV31" s="24"/>
      <c r="KW31" s="24"/>
      <c r="KX31" s="24"/>
      <c r="KY31" s="24"/>
      <c r="KZ31" s="24"/>
      <c r="LA31" s="24"/>
      <c r="LB31" s="24"/>
      <c r="LC31" s="24"/>
      <c r="LD31" s="24"/>
      <c r="LE31" s="24"/>
      <c r="LF31" s="24"/>
      <c r="LG31" s="24"/>
      <c r="LH31" s="24"/>
      <c r="LI31" s="24"/>
      <c r="LJ31" s="24"/>
      <c r="LK31" s="24"/>
      <c r="LL31" s="24"/>
      <c r="LM31" s="24"/>
      <c r="LN31" s="24"/>
      <c r="LO31" s="24"/>
      <c r="LP31" s="24"/>
      <c r="LQ31" s="24"/>
      <c r="LR31" s="24"/>
      <c r="LS31" s="24"/>
      <c r="LT31" s="24"/>
      <c r="LU31" s="24"/>
      <c r="LV31" s="24"/>
      <c r="LW31" s="24"/>
      <c r="LX31" s="24"/>
      <c r="LY31" s="24"/>
      <c r="LZ31" s="24"/>
      <c r="MA31" s="24"/>
      <c r="MB31" s="24"/>
      <c r="MC31" s="24"/>
      <c r="MD31" s="24"/>
      <c r="ME31" s="24"/>
      <c r="MF31" s="24"/>
      <c r="MG31" s="24"/>
      <c r="MH31" s="24"/>
      <c r="MI31" s="24"/>
      <c r="MJ31" s="24"/>
      <c r="MK31" s="24"/>
      <c r="ML31" s="24"/>
      <c r="MM31" s="24"/>
      <c r="MN31" s="24"/>
      <c r="MO31" s="24"/>
      <c r="MP31" s="24"/>
      <c r="MQ31" s="24"/>
      <c r="MR31" s="24"/>
      <c r="MS31" s="24"/>
      <c r="MT31" s="24"/>
      <c r="MU31" s="24"/>
      <c r="MV31" s="24"/>
      <c r="MW31" s="24"/>
      <c r="MX31" s="24"/>
      <c r="MY31" s="24"/>
      <c r="MZ31" s="24"/>
      <c r="NA31" s="24"/>
      <c r="NB31" s="24"/>
      <c r="NC31" s="24"/>
      <c r="ND31" s="24"/>
      <c r="NE31" s="24"/>
      <c r="NF31" s="24"/>
      <c r="NG31" s="24"/>
      <c r="NH31" s="24"/>
      <c r="NI31" s="24"/>
      <c r="NJ31" s="24"/>
      <c r="NK31" s="24"/>
      <c r="NL31" s="24"/>
      <c r="NM31" s="24"/>
      <c r="NN31" s="24"/>
      <c r="NO31" s="24"/>
      <c r="NP31" s="24"/>
      <c r="NQ31" s="24"/>
      <c r="NR31" s="24"/>
      <c r="NS31" s="24"/>
      <c r="NT31" s="24"/>
      <c r="NU31" s="24"/>
      <c r="NV31" s="24"/>
      <c r="NW31" s="24"/>
      <c r="NX31" s="24"/>
      <c r="NY31" s="24"/>
      <c r="NZ31" s="24"/>
      <c r="OA31" s="24"/>
      <c r="OB31" s="24"/>
      <c r="OC31" s="24"/>
      <c r="OD31" s="24"/>
      <c r="OE31" s="24"/>
      <c r="OF31" s="24"/>
      <c r="OG31" s="24"/>
      <c r="OH31" s="24"/>
      <c r="OI31" s="24"/>
      <c r="OJ31" s="24"/>
      <c r="OK31" s="24"/>
      <c r="OL31" s="24"/>
      <c r="OM31" s="24"/>
      <c r="ON31" s="24"/>
      <c r="OO31" s="24"/>
      <c r="OP31" s="24"/>
      <c r="OQ31" s="24"/>
      <c r="OR31" s="24"/>
      <c r="OS31" s="24"/>
      <c r="OT31" s="24"/>
      <c r="OU31" s="24"/>
      <c r="OV31" s="24"/>
      <c r="OW31" s="24"/>
      <c r="OX31" s="24"/>
      <c r="OY31" s="24"/>
      <c r="OZ31" s="24"/>
      <c r="PA31" s="24"/>
      <c r="PB31" s="24"/>
      <c r="PC31" s="24"/>
      <c r="PD31" s="24"/>
      <c r="PE31" s="24"/>
      <c r="PF31" s="24"/>
      <c r="PG31" s="24"/>
      <c r="PH31" s="24"/>
      <c r="PI31" s="24"/>
      <c r="PJ31" s="24"/>
      <c r="PK31" s="24"/>
      <c r="PL31" s="24"/>
      <c r="PM31" s="24"/>
      <c r="PN31" s="24"/>
      <c r="PO31" s="24"/>
      <c r="PP31" s="24"/>
      <c r="PQ31" s="24"/>
      <c r="PR31" s="24"/>
      <c r="PS31" s="24"/>
      <c r="PT31" s="24"/>
      <c r="PU31" s="24"/>
      <c r="PV31" s="24"/>
      <c r="PW31" s="24"/>
      <c r="PX31" s="24"/>
      <c r="PY31" s="24"/>
      <c r="PZ31" s="24"/>
      <c r="QA31" s="24"/>
      <c r="QB31" s="24"/>
      <c r="QC31" s="24"/>
      <c r="QD31" s="24"/>
      <c r="QE31" s="24"/>
      <c r="QF31" s="24"/>
      <c r="QG31" s="24"/>
      <c r="QH31" s="24"/>
      <c r="QI31" s="24"/>
      <c r="QJ31" s="24"/>
      <c r="QK31" s="24"/>
      <c r="QL31" s="24"/>
      <c r="QM31" s="24"/>
      <c r="QN31" s="24"/>
      <c r="QO31" s="24"/>
      <c r="QP31" s="24"/>
      <c r="QQ31" s="24"/>
      <c r="QR31" s="24"/>
      <c r="QS31" s="24"/>
      <c r="QT31" s="24"/>
      <c r="QU31" s="24"/>
      <c r="QV31" s="24"/>
      <c r="QW31" s="24"/>
      <c r="QX31" s="24"/>
      <c r="QY31" s="24"/>
      <c r="QZ31" s="24"/>
      <c r="RA31" s="24"/>
      <c r="RB31" s="24"/>
      <c r="RC31" s="24"/>
      <c r="RD31" s="24"/>
      <c r="RE31" s="24"/>
      <c r="RF31" s="24"/>
      <c r="RG31" s="24"/>
      <c r="RH31" s="24"/>
      <c r="RI31" s="24"/>
      <c r="RJ31" s="24"/>
      <c r="RK31" s="24"/>
      <c r="RL31" s="24"/>
      <c r="RM31" s="24"/>
      <c r="RN31" s="24"/>
      <c r="RO31" s="24"/>
      <c r="RP31" s="24"/>
      <c r="RQ31" s="24"/>
      <c r="RR31" s="24"/>
      <c r="RS31" s="24"/>
      <c r="RT31" s="24"/>
      <c r="RU31" s="24"/>
      <c r="RV31" s="24"/>
      <c r="RW31" s="24"/>
      <c r="RX31" s="24"/>
      <c r="RY31" s="24"/>
      <c r="RZ31" s="24"/>
      <c r="SA31" s="24"/>
      <c r="SB31" s="24"/>
      <c r="SC31" s="24"/>
      <c r="SD31" s="24"/>
      <c r="SE31" s="24"/>
      <c r="SF31" s="24"/>
      <c r="SG31" s="24"/>
      <c r="SH31" s="24"/>
      <c r="SI31" s="24"/>
      <c r="SJ31" s="24"/>
      <c r="SK31" s="24"/>
      <c r="SL31" s="24"/>
      <c r="SM31" s="24"/>
      <c r="SN31" s="24"/>
      <c r="SO31" s="24"/>
      <c r="SP31" s="24"/>
      <c r="SQ31" s="24"/>
      <c r="SR31" s="24"/>
      <c r="SS31" s="24"/>
      <c r="ST31" s="24"/>
      <c r="SU31" s="24"/>
      <c r="SV31" s="24"/>
      <c r="SW31" s="24"/>
      <c r="SX31" s="24"/>
      <c r="SY31" s="24"/>
      <c r="SZ31" s="24"/>
      <c r="TA31" s="24"/>
      <c r="TB31" s="24"/>
      <c r="TC31" s="24"/>
      <c r="TD31" s="24"/>
      <c r="TE31" s="24"/>
      <c r="TF31" s="24"/>
      <c r="TG31" s="24"/>
      <c r="TH31" s="24"/>
      <c r="TI31" s="24"/>
      <c r="TJ31" s="24"/>
      <c r="TK31" s="24"/>
      <c r="TL31" s="24"/>
      <c r="TM31" s="24"/>
      <c r="TN31" s="24"/>
      <c r="TO31" s="24"/>
      <c r="TP31" s="24"/>
      <c r="TQ31" s="24"/>
      <c r="TR31" s="24"/>
      <c r="TS31" s="24"/>
      <c r="TT31" s="24"/>
      <c r="TU31" s="24"/>
      <c r="TV31" s="24"/>
      <c r="TW31" s="24"/>
      <c r="TX31" s="24"/>
      <c r="TY31" s="24"/>
      <c r="TZ31" s="24"/>
      <c r="UA31" s="24"/>
      <c r="UB31" s="24"/>
      <c r="UC31" s="24"/>
      <c r="UD31" s="24"/>
      <c r="UE31" s="24"/>
      <c r="UF31" s="24"/>
      <c r="UG31" s="24"/>
      <c r="UH31" s="24"/>
      <c r="UI31" s="24"/>
      <c r="UJ31" s="24"/>
      <c r="UK31" s="24"/>
      <c r="UL31" s="24"/>
      <c r="UM31" s="24"/>
      <c r="UN31" s="24"/>
      <c r="UO31" s="24"/>
      <c r="UP31" s="24"/>
      <c r="UQ31" s="24"/>
      <c r="UR31" s="24"/>
      <c r="US31" s="24"/>
      <c r="UT31" s="24"/>
      <c r="UU31" s="24"/>
      <c r="UV31" s="24"/>
      <c r="UW31" s="24"/>
      <c r="UX31" s="24"/>
      <c r="UY31" s="24"/>
      <c r="UZ31" s="24"/>
      <c r="VA31" s="24"/>
      <c r="VB31" s="24"/>
      <c r="VC31" s="24"/>
      <c r="VD31" s="24"/>
      <c r="VE31" s="24"/>
      <c r="VF31" s="24"/>
      <c r="VG31" s="24"/>
      <c r="VH31" s="24"/>
      <c r="VI31" s="24"/>
      <c r="VJ31" s="24"/>
      <c r="VK31" s="24"/>
      <c r="VL31" s="24"/>
      <c r="VM31" s="24"/>
      <c r="VN31" s="24"/>
      <c r="VO31" s="24"/>
      <c r="VP31" s="24"/>
      <c r="VQ31" s="24"/>
      <c r="VR31" s="24"/>
      <c r="VS31" s="24"/>
      <c r="VT31" s="24"/>
      <c r="VU31" s="24"/>
      <c r="VV31" s="24"/>
      <c r="VW31" s="24"/>
      <c r="VX31" s="24"/>
      <c r="VY31" s="24"/>
      <c r="VZ31" s="24"/>
      <c r="WA31" s="24"/>
      <c r="WB31" s="24"/>
      <c r="WC31" s="24"/>
      <c r="WD31" s="24"/>
      <c r="WE31" s="24"/>
      <c r="WF31" s="24"/>
      <c r="WG31" s="24"/>
      <c r="WH31" s="24"/>
      <c r="WI31" s="24"/>
      <c r="WJ31" s="24"/>
      <c r="WK31" s="24"/>
      <c r="WL31" s="24"/>
      <c r="WM31" s="24"/>
      <c r="WN31" s="24"/>
      <c r="WO31" s="24"/>
      <c r="WP31" s="24"/>
      <c r="WQ31" s="24"/>
      <c r="WR31" s="24"/>
      <c r="WS31" s="24"/>
      <c r="WT31" s="24"/>
      <c r="WU31" s="24"/>
      <c r="WV31" s="24"/>
      <c r="WW31" s="24"/>
      <c r="WX31" s="24"/>
      <c r="WY31" s="24"/>
      <c r="WZ31" s="24"/>
      <c r="XA31" s="24"/>
      <c r="XB31" s="24"/>
      <c r="XC31" s="24"/>
      <c r="XD31" s="24"/>
      <c r="XE31" s="24"/>
      <c r="XF31" s="24"/>
      <c r="XG31" s="24"/>
      <c r="XH31" s="24"/>
      <c r="XI31" s="24"/>
      <c r="XJ31" s="24"/>
      <c r="XK31" s="24"/>
      <c r="XL31" s="24"/>
      <c r="XM31" s="24"/>
      <c r="XN31" s="24"/>
      <c r="XO31" s="24"/>
      <c r="XP31" s="24"/>
      <c r="XQ31" s="24"/>
      <c r="XR31" s="24"/>
      <c r="XS31" s="24"/>
      <c r="XT31" s="24"/>
      <c r="XU31" s="24"/>
      <c r="XV31" s="24"/>
      <c r="XW31" s="24"/>
      <c r="XX31" s="24"/>
      <c r="XY31" s="24"/>
      <c r="XZ31" s="24"/>
      <c r="YA31" s="24"/>
      <c r="YB31" s="24"/>
      <c r="YC31" s="24"/>
      <c r="YD31" s="24"/>
      <c r="YE31" s="24"/>
      <c r="YF31" s="24"/>
      <c r="YG31" s="24"/>
      <c r="YH31" s="24"/>
      <c r="YI31" s="24"/>
      <c r="YJ31" s="24"/>
      <c r="YK31" s="24"/>
      <c r="YL31" s="24"/>
      <c r="YM31" s="24"/>
      <c r="YN31" s="24"/>
      <c r="YO31" s="24"/>
      <c r="YP31" s="24"/>
      <c r="YQ31" s="24"/>
      <c r="YR31" s="24"/>
      <c r="YS31" s="24"/>
      <c r="YT31" s="24"/>
      <c r="YU31" s="24"/>
      <c r="YV31" s="24"/>
      <c r="YW31" s="24"/>
      <c r="YX31" s="24"/>
      <c r="YY31" s="24"/>
      <c r="YZ31" s="24"/>
      <c r="ZA31" s="24"/>
      <c r="ZB31" s="24"/>
      <c r="ZC31" s="24"/>
      <c r="ZD31" s="24"/>
      <c r="ZE31" s="24"/>
      <c r="ZF31" s="24"/>
      <c r="ZG31" s="24"/>
      <c r="ZH31" s="24"/>
      <c r="ZI31" s="24"/>
      <c r="ZJ31" s="24"/>
      <c r="ZK31" s="24"/>
      <c r="ZL31" s="24"/>
      <c r="ZM31" s="24"/>
      <c r="ZN31" s="24"/>
      <c r="ZO31" s="24"/>
      <c r="ZP31" s="24"/>
      <c r="ZQ31" s="24"/>
      <c r="ZR31" s="24"/>
      <c r="ZS31" s="24"/>
      <c r="ZT31" s="24"/>
      <c r="ZU31" s="24"/>
      <c r="ZV31" s="24"/>
      <c r="ZW31" s="24"/>
      <c r="ZX31" s="24"/>
      <c r="ZY31" s="24"/>
      <c r="ZZ31" s="24"/>
      <c r="AAA31" s="24"/>
      <c r="AAB31" s="24"/>
      <c r="AAC31" s="24"/>
      <c r="AAD31" s="24"/>
      <c r="AAE31" s="24"/>
      <c r="AAF31" s="24"/>
      <c r="AAG31" s="24"/>
      <c r="AAH31" s="24"/>
      <c r="AAI31" s="24"/>
      <c r="AAJ31" s="24"/>
      <c r="AAK31" s="24"/>
      <c r="AAL31" s="24"/>
      <c r="AAM31" s="24"/>
      <c r="AAN31" s="24"/>
      <c r="AAO31" s="24"/>
      <c r="AAP31" s="24"/>
      <c r="AAQ31" s="24"/>
      <c r="AAR31" s="24"/>
      <c r="AAS31" s="24"/>
      <c r="AAT31" s="24"/>
      <c r="AAU31" s="24"/>
      <c r="AAV31" s="24"/>
      <c r="AAW31" s="24"/>
      <c r="AAX31" s="24"/>
      <c r="AAY31" s="24"/>
      <c r="AAZ31" s="24"/>
      <c r="ABA31" s="24"/>
      <c r="ABB31" s="24"/>
      <c r="ABC31" s="24"/>
      <c r="ABD31" s="24"/>
      <c r="ABE31" s="24"/>
      <c r="ABF31" s="24"/>
      <c r="ABG31" s="24"/>
      <c r="ABH31" s="24"/>
      <c r="ABI31" s="24"/>
      <c r="ABJ31" s="24"/>
      <c r="ABK31" s="24"/>
      <c r="ABL31" s="24"/>
      <c r="ABM31" s="24"/>
      <c r="ABN31" s="24"/>
      <c r="ABO31" s="24"/>
      <c r="ABP31" s="24"/>
      <c r="ABQ31" s="24"/>
      <c r="ABR31" s="24"/>
      <c r="ABS31" s="24"/>
      <c r="ABT31" s="24"/>
      <c r="ABU31" s="24"/>
      <c r="ABV31" s="24"/>
      <c r="ABW31" s="24"/>
      <c r="ABX31" s="24"/>
      <c r="ABY31" s="24"/>
      <c r="ABZ31" s="24"/>
      <c r="ACA31" s="24"/>
      <c r="ACB31" s="24"/>
      <c r="ACC31" s="24"/>
      <c r="ACD31" s="24"/>
      <c r="ACE31" s="24"/>
      <c r="ACF31" s="24"/>
      <c r="ACG31" s="24"/>
      <c r="ACH31" s="24"/>
      <c r="ACI31" s="24"/>
      <c r="ACJ31" s="24"/>
      <c r="ACK31" s="24"/>
      <c r="ACL31" s="24"/>
      <c r="ACM31" s="24"/>
      <c r="ACN31" s="24"/>
      <c r="ACO31" s="24"/>
      <c r="ACP31" s="24"/>
      <c r="ACQ31" s="24"/>
      <c r="ACR31" s="24"/>
      <c r="ACS31" s="24"/>
      <c r="ACT31" s="24"/>
      <c r="ACU31" s="24"/>
      <c r="ACV31" s="24"/>
      <c r="ACW31" s="24"/>
      <c r="ACX31" s="24"/>
      <c r="ACY31" s="24"/>
      <c r="ACZ31" s="24"/>
      <c r="ADA31" s="24"/>
      <c r="ADB31" s="24"/>
      <c r="ADC31" s="24"/>
      <c r="ADD31" s="24"/>
      <c r="ADE31" s="24"/>
      <c r="ADF31" s="24"/>
      <c r="ADG31" s="24"/>
      <c r="ADH31" s="24"/>
      <c r="ADI31" s="24"/>
      <c r="ADJ31" s="24"/>
      <c r="ADK31" s="24"/>
      <c r="ADL31" s="24"/>
      <c r="ADM31" s="24"/>
      <c r="ADN31" s="24"/>
      <c r="ADO31" s="24"/>
      <c r="ADP31" s="24"/>
      <c r="ADQ31" s="24"/>
      <c r="ADR31" s="24"/>
      <c r="ADS31" s="24"/>
      <c r="ADT31" s="24"/>
      <c r="ADU31" s="24"/>
      <c r="ADV31" s="24"/>
      <c r="ADW31" s="24"/>
      <c r="ADX31" s="24"/>
      <c r="ADY31" s="24"/>
      <c r="ADZ31" s="24"/>
      <c r="AEA31" s="24"/>
      <c r="AEB31" s="24"/>
      <c r="AEC31" s="24"/>
      <c r="AED31" s="24"/>
      <c r="AEE31" s="24"/>
      <c r="AEF31" s="24"/>
      <c r="AEG31" s="24"/>
      <c r="AEH31" s="24"/>
      <c r="AEI31" s="24"/>
      <c r="AEJ31" s="24"/>
      <c r="AEK31" s="24"/>
      <c r="AEL31" s="24"/>
      <c r="AEM31" s="24"/>
      <c r="AEN31" s="24"/>
      <c r="AEO31" s="24"/>
      <c r="AEP31" s="24"/>
      <c r="AEQ31" s="24"/>
      <c r="AER31" s="24"/>
      <c r="AES31" s="24"/>
      <c r="AET31" s="24"/>
      <c r="AEU31" s="24"/>
      <c r="AEV31" s="24"/>
      <c r="AEW31" s="24"/>
      <c r="AEX31" s="24"/>
      <c r="AEY31" s="24"/>
      <c r="AEZ31" s="24"/>
      <c r="AFA31" s="24"/>
      <c r="AFB31" s="24"/>
      <c r="AFC31" s="24"/>
      <c r="AFD31" s="24"/>
      <c r="AFE31" s="24"/>
      <c r="AFF31" s="24"/>
      <c r="AFG31" s="24"/>
      <c r="AFH31" s="24"/>
      <c r="AFI31" s="24"/>
      <c r="AFJ31" s="24"/>
      <c r="AFK31" s="24"/>
      <c r="AFL31" s="24"/>
      <c r="AFM31" s="24"/>
      <c r="AFN31" s="24"/>
      <c r="AFO31" s="24"/>
      <c r="AFP31" s="24"/>
      <c r="AFQ31" s="24"/>
      <c r="AFR31" s="24"/>
      <c r="AFS31" s="24"/>
      <c r="AFT31" s="24"/>
      <c r="AFU31" s="24"/>
      <c r="AFV31" s="24"/>
      <c r="AFW31" s="24"/>
      <c r="AFX31" s="24"/>
      <c r="AFY31" s="24"/>
      <c r="AFZ31" s="24"/>
      <c r="AGA31" s="24"/>
      <c r="AGB31" s="24"/>
      <c r="AGC31" s="24"/>
      <c r="AGD31" s="24"/>
      <c r="AGE31" s="24"/>
      <c r="AGF31" s="24"/>
      <c r="AGG31" s="24"/>
      <c r="AGH31" s="24"/>
      <c r="AGI31" s="24"/>
      <c r="AGJ31" s="24"/>
      <c r="AGK31" s="24"/>
      <c r="AGL31" s="24"/>
      <c r="AGM31" s="24"/>
      <c r="AGN31" s="24"/>
      <c r="AGO31" s="24"/>
      <c r="AGP31" s="24"/>
      <c r="AGQ31" s="24"/>
      <c r="AGR31" s="24"/>
      <c r="AGS31" s="24"/>
      <c r="AGT31" s="24"/>
      <c r="AGU31" s="24"/>
      <c r="AGV31" s="24"/>
      <c r="AGW31" s="24"/>
      <c r="AGX31" s="24"/>
      <c r="AGY31" s="24"/>
      <c r="AGZ31" s="24"/>
      <c r="AHA31" s="24"/>
      <c r="AHB31" s="24"/>
      <c r="AHC31" s="24"/>
      <c r="AHD31" s="24"/>
      <c r="AHE31" s="24"/>
      <c r="AHF31" s="24"/>
      <c r="AHG31" s="24"/>
      <c r="AHH31" s="24"/>
      <c r="AHI31" s="24"/>
      <c r="AHJ31" s="24"/>
      <c r="AHK31" s="24"/>
      <c r="AHL31" s="24"/>
      <c r="AHM31" s="24"/>
      <c r="AHN31" s="24"/>
      <c r="AHO31" s="24"/>
      <c r="AHP31" s="24"/>
      <c r="AHQ31" s="24"/>
      <c r="AHR31" s="24"/>
      <c r="AHS31" s="24"/>
      <c r="AHT31" s="24"/>
      <c r="AHU31" s="24"/>
      <c r="AHV31" s="24"/>
      <c r="AHW31" s="24"/>
      <c r="AHX31" s="24"/>
      <c r="AHY31" s="24"/>
      <c r="AHZ31" s="24"/>
      <c r="AIA31" s="24"/>
      <c r="AIB31" s="24"/>
      <c r="AIC31" s="24"/>
      <c r="AID31" s="24"/>
      <c r="AIE31" s="24"/>
      <c r="AIF31" s="24"/>
      <c r="AIG31" s="24"/>
      <c r="AIH31" s="24"/>
      <c r="AII31" s="24"/>
      <c r="AIJ31" s="24"/>
      <c r="AIK31" s="24"/>
      <c r="AIL31" s="24"/>
      <c r="AIM31" s="24"/>
      <c r="AIN31" s="24"/>
      <c r="AIO31" s="24"/>
      <c r="AIP31" s="24"/>
      <c r="AIQ31" s="24"/>
      <c r="AIR31" s="24"/>
      <c r="AIS31" s="24"/>
      <c r="AIT31" s="24"/>
      <c r="AIU31" s="24"/>
      <c r="AIV31" s="24"/>
      <c r="AIW31" s="24"/>
      <c r="AIX31" s="24"/>
      <c r="AIY31" s="24"/>
      <c r="AIZ31" s="24"/>
      <c r="AJA31" s="24"/>
      <c r="AJB31" s="24"/>
      <c r="AJC31" s="24"/>
      <c r="AJD31" s="24"/>
      <c r="AJE31" s="24"/>
      <c r="AJF31" s="24"/>
      <c r="AJG31" s="24"/>
      <c r="AJH31" s="24"/>
      <c r="AJI31" s="24"/>
      <c r="AJJ31" s="24"/>
      <c r="AJK31" s="24"/>
      <c r="AJL31" s="24"/>
      <c r="AJM31" s="24"/>
      <c r="AJN31" s="24"/>
      <c r="AJO31" s="24"/>
      <c r="AJP31" s="24"/>
      <c r="AJQ31" s="24"/>
      <c r="AJR31" s="24"/>
      <c r="AJS31" s="24"/>
      <c r="AJT31" s="24"/>
      <c r="AJU31" s="24"/>
      <c r="AJV31" s="24"/>
      <c r="AJW31" s="24"/>
      <c r="AJX31" s="24"/>
      <c r="AJY31" s="24"/>
      <c r="AJZ31" s="24"/>
      <c r="AKA31" s="24"/>
      <c r="AKB31" s="24"/>
      <c r="AKC31" s="24"/>
      <c r="AKD31" s="24"/>
      <c r="AKE31" s="24"/>
      <c r="AKF31" s="24"/>
      <c r="AKG31" s="24"/>
      <c r="AKH31" s="24"/>
      <c r="AKI31" s="24"/>
      <c r="AKJ31" s="24"/>
      <c r="AKK31" s="24"/>
      <c r="AKL31" s="24"/>
      <c r="AKM31" s="24"/>
      <c r="AKN31" s="24"/>
      <c r="AKO31" s="24"/>
      <c r="AKP31" s="24"/>
      <c r="AKQ31" s="24"/>
      <c r="AKR31" s="24"/>
      <c r="AKS31" s="24"/>
      <c r="AKT31" s="24"/>
      <c r="AKU31" s="24"/>
      <c r="AKV31" s="24"/>
      <c r="AKW31" s="24"/>
      <c r="AKX31" s="24"/>
      <c r="AKY31" s="24"/>
      <c r="AKZ31" s="24"/>
      <c r="ALA31" s="24"/>
      <c r="ALB31" s="24"/>
      <c r="ALC31" s="24"/>
      <c r="ALD31" s="24"/>
      <c r="ALE31" s="24"/>
      <c r="ALF31" s="24"/>
      <c r="ALG31" s="24"/>
      <c r="ALH31" s="24"/>
      <c r="ALI31" s="24"/>
      <c r="ALJ31" s="24"/>
      <c r="ALK31" s="24"/>
      <c r="ALL31" s="24"/>
      <c r="ALM31" s="24"/>
      <c r="ALN31" s="24"/>
      <c r="ALO31" s="24"/>
      <c r="ALP31" s="24"/>
      <c r="ALQ31" s="24"/>
      <c r="ALR31" s="24"/>
      <c r="ALS31" s="24"/>
      <c r="ALT31" s="24"/>
      <c r="ALU31" s="24"/>
      <c r="ALV31" s="24"/>
      <c r="ALW31" s="24"/>
      <c r="ALX31" s="24"/>
      <c r="ALY31" s="24"/>
      <c r="ALZ31" s="24"/>
      <c r="AMA31" s="24"/>
      <c r="AMB31" s="24"/>
      <c r="AMC31" s="24"/>
      <c r="AMD31" s="24"/>
      <c r="AME31" s="24"/>
      <c r="AMF31" s="24"/>
      <c r="AMG31" s="24"/>
      <c r="AMH31" s="24"/>
      <c r="AMI31" s="24"/>
      <c r="AMJ31" s="24"/>
      <c r="AMK31" s="24"/>
      <c r="AML31" s="24"/>
      <c r="AMM31" s="24"/>
      <c r="AMN31" s="24"/>
      <c r="AMO31" s="24"/>
      <c r="AMP31" s="24"/>
      <c r="AMQ31" s="24"/>
      <c r="AMR31" s="24"/>
      <c r="AMS31" s="24"/>
      <c r="AMT31" s="24"/>
      <c r="AMU31" s="24"/>
      <c r="AMV31" s="24"/>
      <c r="AMW31" s="24"/>
      <c r="AMX31" s="24"/>
      <c r="AMY31" s="24"/>
      <c r="AMZ31" s="24"/>
      <c r="ANA31" s="24"/>
      <c r="ANB31" s="24"/>
      <c r="ANC31" s="24"/>
      <c r="AND31" s="24"/>
      <c r="ANE31" s="24"/>
      <c r="ANF31" s="24"/>
      <c r="ANG31" s="24"/>
      <c r="ANH31" s="24"/>
      <c r="ANI31" s="24"/>
      <c r="ANJ31" s="24"/>
      <c r="ANK31" s="24"/>
      <c r="ANL31" s="24"/>
      <c r="ANM31" s="24"/>
      <c r="ANN31" s="24"/>
      <c r="ANO31" s="24"/>
      <c r="ANP31" s="24"/>
      <c r="ANQ31" s="24"/>
      <c r="ANR31" s="24"/>
      <c r="ANS31" s="24"/>
      <c r="ANT31" s="24"/>
      <c r="ANU31" s="24"/>
      <c r="ANV31" s="24"/>
      <c r="ANW31" s="24"/>
      <c r="ANX31" s="24"/>
      <c r="ANY31" s="24"/>
      <c r="ANZ31" s="24"/>
      <c r="AOA31" s="24"/>
      <c r="AOB31" s="24"/>
      <c r="AOC31" s="24"/>
      <c r="AOD31" s="24"/>
      <c r="AOE31" s="24"/>
      <c r="AOF31" s="24"/>
      <c r="AOG31" s="24"/>
      <c r="AOH31" s="24"/>
      <c r="AOI31" s="24"/>
      <c r="AOJ31" s="24"/>
      <c r="AOK31" s="24"/>
      <c r="AOL31" s="24"/>
      <c r="AOM31" s="24"/>
      <c r="AON31" s="24"/>
      <c r="AOO31" s="24"/>
      <c r="AOP31" s="24"/>
      <c r="AOQ31" s="24"/>
      <c r="AOR31" s="24"/>
      <c r="AOS31" s="24"/>
      <c r="AOT31" s="24"/>
      <c r="AOU31" s="24"/>
      <c r="AOV31" s="24"/>
      <c r="AOW31" s="24"/>
      <c r="AOX31" s="24"/>
      <c r="AOY31" s="24"/>
      <c r="AOZ31" s="24"/>
      <c r="APA31" s="24"/>
      <c r="APB31" s="24"/>
      <c r="APC31" s="24"/>
      <c r="APD31" s="24"/>
      <c r="APE31" s="24"/>
      <c r="APF31" s="24"/>
      <c r="APG31" s="24"/>
      <c r="APH31" s="24"/>
      <c r="API31" s="24"/>
      <c r="APJ31" s="24"/>
      <c r="APK31" s="24"/>
      <c r="APL31" s="24"/>
      <c r="APM31" s="24"/>
      <c r="APN31" s="24"/>
      <c r="APO31" s="24"/>
      <c r="APP31" s="24"/>
      <c r="APQ31" s="24"/>
      <c r="APR31" s="24"/>
      <c r="APS31" s="24"/>
      <c r="APT31" s="24"/>
      <c r="APU31" s="24"/>
      <c r="APV31" s="24"/>
      <c r="APW31" s="24"/>
      <c r="APX31" s="24"/>
      <c r="APY31" s="24"/>
      <c r="APZ31" s="24"/>
      <c r="AQA31" s="24"/>
      <c r="AQB31" s="24"/>
      <c r="AQC31" s="24"/>
      <c r="AQD31" s="24"/>
      <c r="AQE31" s="24"/>
      <c r="AQF31" s="24"/>
      <c r="AQG31" s="24"/>
      <c r="AQH31" s="24"/>
      <c r="AQI31" s="24"/>
      <c r="AQJ31" s="24"/>
      <c r="AQK31" s="24"/>
      <c r="AQL31" s="24"/>
      <c r="AQM31" s="24"/>
      <c r="AQN31" s="24"/>
      <c r="AQO31" s="24"/>
      <c r="AQP31" s="24"/>
      <c r="AQQ31" s="24"/>
      <c r="AQR31" s="24"/>
      <c r="AQS31" s="24"/>
      <c r="AQT31" s="24"/>
      <c r="AQU31" s="24"/>
      <c r="AQV31" s="24"/>
      <c r="AQW31" s="24"/>
      <c r="AQX31" s="24"/>
      <c r="AQY31" s="24"/>
      <c r="AQZ31" s="24"/>
      <c r="ARA31" s="24"/>
      <c r="ARB31" s="24"/>
      <c r="ARC31" s="24"/>
      <c r="ARD31" s="24"/>
      <c r="ARE31" s="24"/>
      <c r="ARF31" s="24"/>
      <c r="ARG31" s="24"/>
      <c r="ARH31" s="24"/>
      <c r="ARI31" s="24"/>
      <c r="ARJ31" s="24"/>
      <c r="ARK31" s="24"/>
      <c r="ARL31" s="24"/>
      <c r="ARM31" s="24"/>
      <c r="ARN31" s="24"/>
      <c r="ARO31" s="24"/>
      <c r="ARP31" s="24"/>
      <c r="ARQ31" s="24"/>
      <c r="ARR31" s="24"/>
      <c r="ARS31" s="24"/>
      <c r="ART31" s="24"/>
      <c r="ARU31" s="24"/>
      <c r="ARV31" s="24"/>
      <c r="ARW31" s="24"/>
      <c r="ARX31" s="24"/>
      <c r="ARY31" s="24"/>
      <c r="ARZ31" s="24"/>
      <c r="ASA31" s="24"/>
      <c r="ASB31" s="24"/>
      <c r="ASC31" s="24"/>
      <c r="ASD31" s="24"/>
      <c r="ASE31" s="24"/>
      <c r="ASF31" s="24"/>
      <c r="ASG31" s="24"/>
      <c r="ASH31" s="24"/>
      <c r="ASI31" s="24"/>
      <c r="ASJ31" s="24"/>
      <c r="ASK31" s="24"/>
      <c r="ASL31" s="24"/>
      <c r="ASM31" s="24"/>
      <c r="ASN31" s="24"/>
      <c r="ASO31" s="24"/>
      <c r="ASP31" s="24"/>
      <c r="ASQ31" s="24"/>
      <c r="ASR31" s="24"/>
      <c r="ASS31" s="24"/>
      <c r="AST31" s="24"/>
      <c r="ASU31" s="24"/>
      <c r="ASV31" s="24"/>
      <c r="ASW31" s="24"/>
      <c r="ASX31" s="24"/>
      <c r="ASY31" s="24"/>
      <c r="ASZ31" s="24"/>
      <c r="ATA31" s="24"/>
      <c r="ATB31" s="24"/>
      <c r="ATC31" s="24"/>
      <c r="ATD31" s="24"/>
      <c r="ATE31" s="24"/>
      <c r="ATF31" s="24"/>
      <c r="ATG31" s="24"/>
      <c r="ATH31" s="24"/>
      <c r="ATI31" s="24"/>
      <c r="ATJ31" s="24"/>
      <c r="ATK31" s="24"/>
      <c r="ATL31" s="24"/>
      <c r="ATM31" s="24"/>
      <c r="ATN31" s="24"/>
      <c r="ATO31" s="24"/>
      <c r="ATP31" s="24"/>
      <c r="ATQ31" s="24"/>
      <c r="ATR31" s="24"/>
      <c r="ATS31" s="24"/>
      <c r="ATT31" s="24"/>
      <c r="ATU31" s="24"/>
      <c r="ATV31" s="24"/>
      <c r="ATW31" s="24"/>
      <c r="ATX31" s="24"/>
      <c r="ATY31" s="24"/>
      <c r="ATZ31" s="24"/>
      <c r="AUA31" s="24"/>
      <c r="AUB31" s="24"/>
      <c r="AUC31" s="24"/>
      <c r="AUD31" s="24"/>
      <c r="AUE31" s="24"/>
      <c r="AUF31" s="24"/>
      <c r="AUG31" s="24"/>
      <c r="AUH31" s="24"/>
      <c r="AUI31" s="24"/>
      <c r="AUJ31" s="24"/>
      <c r="AUK31" s="24"/>
      <c r="AUL31" s="24"/>
      <c r="AUM31" s="24"/>
      <c r="AUN31" s="24"/>
      <c r="AUO31" s="24"/>
      <c r="AUP31" s="24"/>
      <c r="AUQ31" s="24"/>
      <c r="AUR31" s="24"/>
      <c r="AUS31" s="24"/>
      <c r="AUT31" s="24"/>
      <c r="AUU31" s="24"/>
      <c r="AUV31" s="24"/>
      <c r="AUW31" s="24"/>
      <c r="AUX31" s="24"/>
      <c r="AUY31" s="24"/>
      <c r="AUZ31" s="24"/>
      <c r="AVA31" s="24"/>
      <c r="AVB31" s="24"/>
      <c r="AVC31" s="24"/>
      <c r="AVD31" s="24"/>
      <c r="AVE31" s="24"/>
      <c r="AVF31" s="24"/>
      <c r="AVG31" s="24"/>
      <c r="AVH31" s="24"/>
      <c r="AVI31" s="24"/>
      <c r="AVJ31" s="24"/>
      <c r="AVK31" s="24"/>
      <c r="AVL31" s="24"/>
      <c r="AVM31" s="24"/>
      <c r="AVN31" s="24"/>
      <c r="AVO31" s="24"/>
      <c r="AVP31" s="24"/>
      <c r="AVQ31" s="24"/>
      <c r="AVR31" s="24"/>
      <c r="AVS31" s="24"/>
      <c r="AVT31" s="24"/>
      <c r="AVU31" s="24"/>
      <c r="AVV31" s="24"/>
      <c r="AVW31" s="24"/>
      <c r="AVX31" s="24"/>
      <c r="AVY31" s="24"/>
      <c r="AVZ31" s="24"/>
      <c r="AWA31" s="24"/>
      <c r="AWB31" s="24"/>
      <c r="AWC31" s="24"/>
      <c r="AWD31" s="24"/>
      <c r="AWE31" s="24"/>
      <c r="AWF31" s="24"/>
      <c r="AWG31" s="24"/>
      <c r="AWH31" s="24"/>
      <c r="AWI31" s="24"/>
      <c r="AWJ31" s="24"/>
      <c r="AWK31" s="24"/>
      <c r="AWL31" s="24"/>
      <c r="AWM31" s="24"/>
      <c r="AWN31" s="24"/>
      <c r="AWO31" s="24"/>
      <c r="AWP31" s="24"/>
      <c r="AWQ31" s="24"/>
      <c r="AWR31" s="24"/>
      <c r="AWS31" s="24"/>
      <c r="AWT31" s="24"/>
      <c r="AWU31" s="24"/>
      <c r="AWV31" s="24"/>
      <c r="AWW31" s="24"/>
      <c r="AWX31" s="24"/>
      <c r="AWY31" s="24"/>
      <c r="AWZ31" s="24"/>
      <c r="AXA31" s="24"/>
      <c r="AXB31" s="24"/>
      <c r="AXC31" s="24"/>
      <c r="AXD31" s="24"/>
      <c r="AXE31" s="24"/>
      <c r="AXF31" s="24"/>
      <c r="AXG31" s="24"/>
      <c r="AXH31" s="24"/>
      <c r="AXI31" s="24"/>
      <c r="AXJ31" s="24"/>
      <c r="AXK31" s="24"/>
      <c r="AXL31" s="24"/>
      <c r="AXM31" s="24"/>
      <c r="AXN31" s="24"/>
      <c r="AXO31" s="24"/>
      <c r="AXP31" s="24"/>
      <c r="AXQ31" s="24"/>
      <c r="AXR31" s="24"/>
      <c r="AXS31" s="24"/>
      <c r="AXT31" s="24"/>
      <c r="AXU31" s="24"/>
      <c r="AXV31" s="24"/>
      <c r="AXW31" s="24"/>
      <c r="AXX31" s="24"/>
      <c r="AXY31" s="24"/>
      <c r="AXZ31" s="24"/>
      <c r="AYA31" s="24"/>
      <c r="AYB31" s="24"/>
      <c r="AYC31" s="24"/>
      <c r="AYD31" s="24"/>
      <c r="AYE31" s="24"/>
      <c r="AYF31" s="24"/>
      <c r="AYG31" s="24"/>
      <c r="AYH31" s="24"/>
      <c r="AYI31" s="24"/>
      <c r="AYJ31" s="24"/>
      <c r="AYK31" s="24"/>
      <c r="AYL31" s="24"/>
      <c r="AYM31" s="24"/>
      <c r="AYN31" s="24"/>
      <c r="AYO31" s="24"/>
      <c r="AYP31" s="24"/>
      <c r="AYQ31" s="24"/>
      <c r="AYR31" s="24"/>
      <c r="AYS31" s="24"/>
      <c r="AYT31" s="24"/>
      <c r="AYU31" s="24"/>
      <c r="AYV31" s="24"/>
      <c r="AYW31" s="24"/>
      <c r="AYX31" s="24"/>
      <c r="AYY31" s="24"/>
      <c r="AYZ31" s="24"/>
      <c r="AZA31" s="24"/>
      <c r="AZB31" s="24"/>
      <c r="AZC31" s="24"/>
      <c r="AZD31" s="24"/>
      <c r="AZE31" s="24"/>
      <c r="AZF31" s="24"/>
      <c r="AZG31" s="24"/>
      <c r="AZH31" s="24"/>
      <c r="AZI31" s="24"/>
      <c r="AZJ31" s="24"/>
      <c r="AZK31" s="24"/>
      <c r="AZL31" s="24"/>
      <c r="AZM31" s="24"/>
      <c r="AZN31" s="24"/>
      <c r="AZO31" s="24"/>
      <c r="AZP31" s="24"/>
      <c r="AZQ31" s="24"/>
      <c r="AZR31" s="24"/>
      <c r="AZS31" s="24"/>
      <c r="AZT31" s="24"/>
      <c r="AZU31" s="24"/>
      <c r="AZV31" s="24"/>
      <c r="AZW31" s="24"/>
      <c r="AZX31" s="24"/>
      <c r="AZY31" s="24"/>
      <c r="AZZ31" s="24"/>
      <c r="BAA31" s="24"/>
      <c r="BAB31" s="24"/>
      <c r="BAC31" s="24"/>
      <c r="BAD31" s="24"/>
      <c r="BAE31" s="24"/>
      <c r="BAF31" s="24"/>
      <c r="BAG31" s="24"/>
      <c r="BAH31" s="24"/>
      <c r="BAI31" s="24"/>
      <c r="BAJ31" s="24"/>
      <c r="BAK31" s="24"/>
      <c r="BAL31" s="24"/>
      <c r="BAM31" s="24"/>
      <c r="BAN31" s="24"/>
      <c r="BAO31" s="24"/>
      <c r="BAP31" s="24"/>
    </row>
    <row r="32" spans="1:1394" s="19" customFormat="1" x14ac:dyDescent="0.25">
      <c r="A32" s="19" t="str">
        <f>IF(YEAR(G32)=2024,#REF!,"")</f>
        <v/>
      </c>
      <c r="B32" s="19" t="str">
        <f>IF(YEAR(G32)=2025,#REF!,"")</f>
        <v/>
      </c>
      <c r="C32" s="19" t="str">
        <f t="shared" si="0"/>
        <v>Afternoon44943</v>
      </c>
      <c r="D32" s="19" t="str">
        <f>IF('by region'!$C$2="Any","Any",'Turf only'!V32)&amp;M32&amp;IF('by region'!$I$2="Any","Any",N32)&amp;G32</f>
        <v>AnyJumpAny44943</v>
      </c>
      <c r="E32" s="19" t="e">
        <f>IF(I32=#REF!,'Turf only'!G32,"")</f>
        <v>#REF!</v>
      </c>
      <c r="F32" s="19" t="e">
        <f t="shared" si="1"/>
        <v>#REF!</v>
      </c>
      <c r="G32" s="15">
        <v>44943</v>
      </c>
      <c r="H32" s="16" t="s">
        <v>7</v>
      </c>
      <c r="I32" s="16" t="s">
        <v>54</v>
      </c>
      <c r="J32" s="16" t="s">
        <v>9</v>
      </c>
      <c r="K32" s="14" t="s">
        <v>24</v>
      </c>
      <c r="L32" s="14" t="s">
        <v>19</v>
      </c>
      <c r="M32" s="16" t="s">
        <v>12</v>
      </c>
      <c r="N32" s="16" t="s">
        <v>13</v>
      </c>
      <c r="O32" s="16" t="s">
        <v>21</v>
      </c>
      <c r="P32" s="23">
        <f t="shared" si="2"/>
        <v>1</v>
      </c>
      <c r="Q32" s="23" cm="1">
        <f t="array" ref="Q32">SUMPRODUCT(($G$2:$G$2765=G32)*(P32&gt;$P$2:$P$2765))+1</f>
        <v>1</v>
      </c>
      <c r="R32" s="23" t="e">
        <f>(Q32*100000)+#REF!</f>
        <v>#REF!</v>
      </c>
      <c r="S32" s="19" t="e" cm="1">
        <f t="array" ref="S32">SUMPRODUCT(($G$2:$G$2765=G32)*(R32&gt;$R$2:$R$2765))+1</f>
        <v>#REF!</v>
      </c>
      <c r="T32" s="19" t="str">
        <f t="shared" si="3"/>
        <v xml:space="preserve">Chepstow </v>
      </c>
      <c r="U32" s="19">
        <v>0</v>
      </c>
      <c r="V32" s="19" t="s">
        <v>19</v>
      </c>
      <c r="W32" s="19">
        <f t="shared" si="4"/>
        <v>2023</v>
      </c>
      <c r="X32" s="24"/>
      <c r="Y32" s="24"/>
      <c r="Z32" s="24"/>
      <c r="AA32" s="24"/>
      <c r="AB32" s="24"/>
      <c r="AC32" s="24"/>
      <c r="AD32" s="24"/>
      <c r="AE32" s="24"/>
      <c r="AF32" s="24"/>
      <c r="AG32" s="24"/>
      <c r="AH32" s="24"/>
      <c r="AI32" s="24"/>
      <c r="AJ32" s="24"/>
      <c r="AK32" s="24"/>
      <c r="AL32" s="24"/>
      <c r="AM32" s="24"/>
      <c r="AN32" s="24"/>
      <c r="AO32" s="24"/>
      <c r="AP32" s="24"/>
      <c r="AQ32" s="24"/>
      <c r="AR32" s="24"/>
      <c r="AS32" s="24"/>
      <c r="AT32" s="24"/>
      <c r="AU32" s="24"/>
      <c r="AV32" s="24"/>
      <c r="AW32" s="24"/>
      <c r="AX32" s="24"/>
      <c r="AY32" s="24"/>
      <c r="AZ32" s="24"/>
      <c r="BA32" s="24"/>
      <c r="BB32" s="24"/>
      <c r="BC32" s="24"/>
      <c r="BD32" s="24"/>
      <c r="BE32" s="24"/>
      <c r="BF32" s="24"/>
      <c r="BG32" s="24"/>
      <c r="BH32" s="24"/>
      <c r="BI32" s="24"/>
      <c r="BJ32" s="24"/>
      <c r="BK32" s="24"/>
      <c r="BL32" s="24"/>
      <c r="BM32" s="24"/>
      <c r="BN32" s="24"/>
      <c r="BO32" s="24"/>
      <c r="BP32" s="24"/>
      <c r="BQ32" s="24"/>
      <c r="BR32" s="24"/>
      <c r="BS32" s="24"/>
      <c r="BT32" s="24"/>
      <c r="BU32" s="24"/>
      <c r="BV32" s="24"/>
      <c r="BW32" s="24"/>
      <c r="BX32" s="24"/>
      <c r="BY32" s="24"/>
      <c r="BZ32" s="24"/>
      <c r="CA32" s="24"/>
      <c r="CB32" s="24"/>
      <c r="CC32" s="24"/>
      <c r="CD32" s="24"/>
      <c r="CE32" s="24"/>
      <c r="CF32" s="24"/>
      <c r="CG32" s="24"/>
      <c r="CH32" s="24"/>
      <c r="CI32" s="24"/>
      <c r="CJ32" s="24"/>
      <c r="CK32" s="24"/>
      <c r="CL32" s="24"/>
      <c r="CM32" s="24"/>
      <c r="CN32" s="24"/>
      <c r="CO32" s="24"/>
      <c r="CP32" s="24"/>
      <c r="CQ32" s="24"/>
      <c r="CR32" s="24"/>
      <c r="CS32" s="24"/>
      <c r="CT32" s="24"/>
      <c r="CU32" s="24"/>
      <c r="CV32" s="24"/>
      <c r="CW32" s="24"/>
      <c r="CX32" s="24"/>
      <c r="CY32" s="24"/>
      <c r="CZ32" s="24"/>
      <c r="DA32" s="24"/>
      <c r="DB32" s="24"/>
      <c r="DC32" s="24"/>
      <c r="DD32" s="24"/>
      <c r="DE32" s="24"/>
      <c r="DF32" s="24"/>
      <c r="DG32" s="24"/>
      <c r="DH32" s="24"/>
      <c r="DI32" s="24"/>
      <c r="DJ32" s="24"/>
      <c r="DK32" s="24"/>
      <c r="DL32" s="24"/>
      <c r="DM32" s="24"/>
      <c r="DN32" s="24"/>
      <c r="DO32" s="24"/>
      <c r="DP32" s="24"/>
      <c r="DQ32" s="24"/>
      <c r="DR32" s="24"/>
      <c r="DS32" s="24"/>
      <c r="DT32" s="24"/>
      <c r="DU32" s="24"/>
      <c r="DV32" s="24"/>
      <c r="DW32" s="24"/>
      <c r="DX32" s="24"/>
      <c r="DY32" s="24"/>
      <c r="DZ32" s="24"/>
      <c r="EA32" s="24"/>
      <c r="EB32" s="24"/>
      <c r="EC32" s="24"/>
      <c r="ED32" s="24"/>
      <c r="EE32" s="24"/>
      <c r="EF32" s="24"/>
      <c r="EG32" s="24"/>
      <c r="EH32" s="24"/>
      <c r="EI32" s="24"/>
      <c r="EJ32" s="24"/>
      <c r="EK32" s="24"/>
      <c r="EL32" s="24"/>
      <c r="EM32" s="24"/>
      <c r="EN32" s="24"/>
      <c r="EO32" s="24"/>
      <c r="EP32" s="24"/>
      <c r="EQ32" s="24"/>
      <c r="ER32" s="24"/>
      <c r="ES32" s="24"/>
      <c r="ET32" s="24"/>
      <c r="EU32" s="24"/>
      <c r="EV32" s="24"/>
      <c r="EW32" s="24"/>
      <c r="EX32" s="24"/>
      <c r="EY32" s="24"/>
      <c r="EZ32" s="24"/>
      <c r="FA32" s="24"/>
      <c r="FB32" s="24"/>
      <c r="FC32" s="24"/>
      <c r="FD32" s="24"/>
      <c r="FE32" s="24"/>
      <c r="FF32" s="24"/>
      <c r="FG32" s="24"/>
      <c r="FH32" s="24"/>
      <c r="FI32" s="24"/>
      <c r="FJ32" s="24"/>
      <c r="FK32" s="24"/>
      <c r="FL32" s="24"/>
      <c r="FM32" s="24"/>
      <c r="FN32" s="24"/>
      <c r="FO32" s="24"/>
      <c r="FP32" s="24"/>
      <c r="FQ32" s="24"/>
      <c r="FR32" s="24"/>
      <c r="FS32" s="24"/>
      <c r="FT32" s="24"/>
      <c r="FU32" s="24"/>
      <c r="FV32" s="24"/>
      <c r="FW32" s="24"/>
      <c r="FX32" s="24"/>
      <c r="FY32" s="24"/>
      <c r="FZ32" s="24"/>
      <c r="GA32" s="24"/>
      <c r="GB32" s="24"/>
      <c r="GC32" s="24"/>
      <c r="GD32" s="24"/>
      <c r="GE32" s="24"/>
      <c r="GF32" s="24"/>
      <c r="GG32" s="24"/>
      <c r="GH32" s="24"/>
      <c r="GI32" s="24"/>
      <c r="GJ32" s="24"/>
      <c r="GK32" s="24"/>
      <c r="GL32" s="24"/>
      <c r="GM32" s="24"/>
      <c r="GN32" s="24"/>
      <c r="GO32" s="24"/>
      <c r="GP32" s="24"/>
      <c r="GQ32" s="24"/>
      <c r="GR32" s="24"/>
      <c r="GS32" s="24"/>
      <c r="GT32" s="24"/>
      <c r="GU32" s="24"/>
      <c r="GV32" s="24"/>
      <c r="GW32" s="24"/>
      <c r="GX32" s="24"/>
      <c r="GY32" s="24"/>
      <c r="GZ32" s="24"/>
      <c r="HA32" s="24"/>
      <c r="HB32" s="24"/>
      <c r="HC32" s="24"/>
      <c r="HD32" s="24"/>
      <c r="HE32" s="24"/>
      <c r="HF32" s="24"/>
      <c r="HG32" s="24"/>
      <c r="HH32" s="24"/>
      <c r="HI32" s="24"/>
      <c r="HJ32" s="24"/>
      <c r="HK32" s="24"/>
      <c r="HL32" s="24"/>
      <c r="HM32" s="24"/>
      <c r="HN32" s="24"/>
      <c r="HO32" s="24"/>
      <c r="HP32" s="24"/>
      <c r="HQ32" s="24"/>
      <c r="HR32" s="24"/>
      <c r="HS32" s="24"/>
      <c r="HT32" s="24"/>
      <c r="HU32" s="24"/>
      <c r="HV32" s="24"/>
      <c r="HW32" s="24"/>
      <c r="HX32" s="24"/>
      <c r="HY32" s="24"/>
      <c r="HZ32" s="24"/>
      <c r="IA32" s="24"/>
      <c r="IB32" s="24"/>
      <c r="IC32" s="24"/>
      <c r="ID32" s="24"/>
      <c r="IE32" s="24"/>
      <c r="IF32" s="24"/>
      <c r="IG32" s="24"/>
      <c r="IH32" s="24"/>
      <c r="II32" s="24"/>
      <c r="IJ32" s="24"/>
      <c r="IK32" s="24"/>
      <c r="IL32" s="24"/>
      <c r="IM32" s="24"/>
      <c r="IN32" s="24"/>
      <c r="IO32" s="24"/>
      <c r="IP32" s="24"/>
      <c r="IQ32" s="24"/>
      <c r="IR32" s="24"/>
      <c r="IS32" s="24"/>
      <c r="IT32" s="24"/>
      <c r="IU32" s="24"/>
      <c r="IV32" s="24"/>
      <c r="IW32" s="24"/>
      <c r="IX32" s="24"/>
      <c r="IY32" s="24"/>
      <c r="IZ32" s="24"/>
      <c r="JA32" s="24"/>
      <c r="JB32" s="24"/>
      <c r="JC32" s="24"/>
      <c r="JD32" s="24"/>
      <c r="JE32" s="24"/>
      <c r="JF32" s="24"/>
      <c r="JG32" s="24"/>
      <c r="JH32" s="24"/>
      <c r="JI32" s="24"/>
      <c r="JJ32" s="24"/>
      <c r="JK32" s="24"/>
      <c r="JL32" s="24"/>
      <c r="JM32" s="24"/>
      <c r="JN32" s="24"/>
      <c r="JO32" s="24"/>
      <c r="JP32" s="24"/>
      <c r="JQ32" s="24"/>
      <c r="JR32" s="24"/>
      <c r="JS32" s="24"/>
      <c r="JT32" s="24"/>
      <c r="JU32" s="24"/>
      <c r="JV32" s="24"/>
      <c r="JW32" s="24"/>
      <c r="JX32" s="24"/>
      <c r="JY32" s="24"/>
      <c r="JZ32" s="24"/>
      <c r="KA32" s="24"/>
      <c r="KB32" s="24"/>
      <c r="KC32" s="24"/>
      <c r="KD32" s="24"/>
      <c r="KE32" s="24"/>
      <c r="KF32" s="24"/>
      <c r="KG32" s="24"/>
      <c r="KH32" s="24"/>
      <c r="KI32" s="24"/>
      <c r="KJ32" s="24"/>
      <c r="KK32" s="24"/>
      <c r="KL32" s="24"/>
      <c r="KM32" s="24"/>
      <c r="KN32" s="24"/>
      <c r="KO32" s="24"/>
      <c r="KP32" s="24"/>
      <c r="KQ32" s="24"/>
      <c r="KR32" s="24"/>
      <c r="KS32" s="24"/>
      <c r="KT32" s="24"/>
      <c r="KU32" s="24"/>
      <c r="KV32" s="24"/>
      <c r="KW32" s="24"/>
      <c r="KX32" s="24"/>
      <c r="KY32" s="24"/>
      <c r="KZ32" s="24"/>
      <c r="LA32" s="24"/>
      <c r="LB32" s="24"/>
      <c r="LC32" s="24"/>
      <c r="LD32" s="24"/>
      <c r="LE32" s="24"/>
      <c r="LF32" s="24"/>
      <c r="LG32" s="24"/>
      <c r="LH32" s="24"/>
      <c r="LI32" s="24"/>
      <c r="LJ32" s="24"/>
      <c r="LK32" s="24"/>
      <c r="LL32" s="24"/>
      <c r="LM32" s="24"/>
      <c r="LN32" s="24"/>
      <c r="LO32" s="24"/>
      <c r="LP32" s="24"/>
      <c r="LQ32" s="24"/>
      <c r="LR32" s="24"/>
      <c r="LS32" s="24"/>
      <c r="LT32" s="24"/>
      <c r="LU32" s="24"/>
      <c r="LV32" s="24"/>
      <c r="LW32" s="24"/>
      <c r="LX32" s="24"/>
      <c r="LY32" s="24"/>
      <c r="LZ32" s="24"/>
      <c r="MA32" s="24"/>
      <c r="MB32" s="24"/>
      <c r="MC32" s="24"/>
      <c r="MD32" s="24"/>
      <c r="ME32" s="24"/>
      <c r="MF32" s="24"/>
      <c r="MG32" s="24"/>
      <c r="MH32" s="24"/>
      <c r="MI32" s="24"/>
      <c r="MJ32" s="24"/>
      <c r="MK32" s="24"/>
      <c r="ML32" s="24"/>
      <c r="MM32" s="24"/>
      <c r="MN32" s="24"/>
      <c r="MO32" s="24"/>
      <c r="MP32" s="24"/>
      <c r="MQ32" s="24"/>
      <c r="MR32" s="24"/>
      <c r="MS32" s="24"/>
      <c r="MT32" s="24"/>
      <c r="MU32" s="24"/>
      <c r="MV32" s="24"/>
      <c r="MW32" s="24"/>
      <c r="MX32" s="24"/>
      <c r="MY32" s="24"/>
      <c r="MZ32" s="24"/>
      <c r="NA32" s="24"/>
      <c r="NB32" s="24"/>
      <c r="NC32" s="24"/>
      <c r="ND32" s="24"/>
      <c r="NE32" s="24"/>
      <c r="NF32" s="24"/>
      <c r="NG32" s="24"/>
      <c r="NH32" s="24"/>
      <c r="NI32" s="24"/>
      <c r="NJ32" s="24"/>
      <c r="NK32" s="24"/>
      <c r="NL32" s="24"/>
      <c r="NM32" s="24"/>
      <c r="NN32" s="24"/>
      <c r="NO32" s="24"/>
      <c r="NP32" s="24"/>
      <c r="NQ32" s="24"/>
      <c r="NR32" s="24"/>
      <c r="NS32" s="24"/>
      <c r="NT32" s="24"/>
      <c r="NU32" s="24"/>
      <c r="NV32" s="24"/>
      <c r="NW32" s="24"/>
      <c r="NX32" s="24"/>
      <c r="NY32" s="24"/>
      <c r="NZ32" s="24"/>
      <c r="OA32" s="24"/>
      <c r="OB32" s="24"/>
      <c r="OC32" s="24"/>
      <c r="OD32" s="24"/>
      <c r="OE32" s="24"/>
      <c r="OF32" s="24"/>
      <c r="OG32" s="24"/>
      <c r="OH32" s="24"/>
      <c r="OI32" s="24"/>
      <c r="OJ32" s="24"/>
      <c r="OK32" s="24"/>
      <c r="OL32" s="24"/>
      <c r="OM32" s="24"/>
      <c r="ON32" s="24"/>
      <c r="OO32" s="24"/>
      <c r="OP32" s="24"/>
      <c r="OQ32" s="24"/>
      <c r="OR32" s="24"/>
      <c r="OS32" s="24"/>
      <c r="OT32" s="24"/>
      <c r="OU32" s="24"/>
      <c r="OV32" s="24"/>
      <c r="OW32" s="24"/>
      <c r="OX32" s="24"/>
      <c r="OY32" s="24"/>
      <c r="OZ32" s="24"/>
      <c r="PA32" s="24"/>
      <c r="PB32" s="24"/>
      <c r="PC32" s="24"/>
      <c r="PD32" s="24"/>
      <c r="PE32" s="24"/>
      <c r="PF32" s="24"/>
      <c r="PG32" s="24"/>
      <c r="PH32" s="24"/>
      <c r="PI32" s="24"/>
      <c r="PJ32" s="24"/>
      <c r="PK32" s="24"/>
      <c r="PL32" s="24"/>
      <c r="PM32" s="24"/>
      <c r="PN32" s="24"/>
      <c r="PO32" s="24"/>
      <c r="PP32" s="24"/>
      <c r="PQ32" s="24"/>
      <c r="PR32" s="24"/>
      <c r="PS32" s="24"/>
      <c r="PT32" s="24"/>
      <c r="PU32" s="24"/>
      <c r="PV32" s="24"/>
      <c r="PW32" s="24"/>
      <c r="PX32" s="24"/>
      <c r="PY32" s="24"/>
      <c r="PZ32" s="24"/>
      <c r="QA32" s="24"/>
      <c r="QB32" s="24"/>
      <c r="QC32" s="24"/>
      <c r="QD32" s="24"/>
      <c r="QE32" s="24"/>
      <c r="QF32" s="24"/>
      <c r="QG32" s="24"/>
      <c r="QH32" s="24"/>
      <c r="QI32" s="24"/>
      <c r="QJ32" s="24"/>
      <c r="QK32" s="24"/>
      <c r="QL32" s="24"/>
      <c r="QM32" s="24"/>
      <c r="QN32" s="24"/>
      <c r="QO32" s="24"/>
      <c r="QP32" s="24"/>
      <c r="QQ32" s="24"/>
      <c r="QR32" s="24"/>
      <c r="QS32" s="24"/>
      <c r="QT32" s="24"/>
      <c r="QU32" s="24"/>
      <c r="QV32" s="24"/>
      <c r="QW32" s="24"/>
      <c r="QX32" s="24"/>
      <c r="QY32" s="24"/>
      <c r="QZ32" s="24"/>
      <c r="RA32" s="24"/>
      <c r="RB32" s="24"/>
      <c r="RC32" s="24"/>
      <c r="RD32" s="24"/>
      <c r="RE32" s="24"/>
      <c r="RF32" s="24"/>
      <c r="RG32" s="24"/>
      <c r="RH32" s="24"/>
      <c r="RI32" s="24"/>
      <c r="RJ32" s="24"/>
      <c r="RK32" s="24"/>
      <c r="RL32" s="24"/>
      <c r="RM32" s="24"/>
      <c r="RN32" s="24"/>
      <c r="RO32" s="24"/>
      <c r="RP32" s="24"/>
      <c r="RQ32" s="24"/>
      <c r="RR32" s="24"/>
      <c r="RS32" s="24"/>
      <c r="RT32" s="24"/>
      <c r="RU32" s="24"/>
      <c r="RV32" s="24"/>
      <c r="RW32" s="24"/>
      <c r="RX32" s="24"/>
      <c r="RY32" s="24"/>
      <c r="RZ32" s="24"/>
      <c r="SA32" s="24"/>
      <c r="SB32" s="24"/>
      <c r="SC32" s="24"/>
      <c r="SD32" s="24"/>
      <c r="SE32" s="24"/>
      <c r="SF32" s="24"/>
      <c r="SG32" s="24"/>
      <c r="SH32" s="24"/>
      <c r="SI32" s="24"/>
      <c r="SJ32" s="24"/>
      <c r="SK32" s="24"/>
      <c r="SL32" s="24"/>
      <c r="SM32" s="24"/>
      <c r="SN32" s="24"/>
      <c r="SO32" s="24"/>
      <c r="SP32" s="24"/>
      <c r="SQ32" s="24"/>
      <c r="SR32" s="24"/>
      <c r="SS32" s="24"/>
      <c r="ST32" s="24"/>
      <c r="SU32" s="24"/>
      <c r="SV32" s="24"/>
      <c r="SW32" s="24"/>
      <c r="SX32" s="24"/>
      <c r="SY32" s="24"/>
      <c r="SZ32" s="24"/>
      <c r="TA32" s="24"/>
      <c r="TB32" s="24"/>
      <c r="TC32" s="24"/>
      <c r="TD32" s="24"/>
      <c r="TE32" s="24"/>
      <c r="TF32" s="24"/>
      <c r="TG32" s="24"/>
      <c r="TH32" s="24"/>
      <c r="TI32" s="24"/>
      <c r="TJ32" s="24"/>
      <c r="TK32" s="24"/>
      <c r="TL32" s="24"/>
      <c r="TM32" s="24"/>
      <c r="TN32" s="24"/>
      <c r="TO32" s="24"/>
      <c r="TP32" s="24"/>
      <c r="TQ32" s="24"/>
      <c r="TR32" s="24"/>
      <c r="TS32" s="24"/>
      <c r="TT32" s="24"/>
      <c r="TU32" s="24"/>
      <c r="TV32" s="24"/>
      <c r="TW32" s="24"/>
      <c r="TX32" s="24"/>
      <c r="TY32" s="24"/>
      <c r="TZ32" s="24"/>
      <c r="UA32" s="24"/>
      <c r="UB32" s="24"/>
      <c r="UC32" s="24"/>
      <c r="UD32" s="24"/>
      <c r="UE32" s="24"/>
      <c r="UF32" s="24"/>
      <c r="UG32" s="24"/>
      <c r="UH32" s="24"/>
      <c r="UI32" s="24"/>
      <c r="UJ32" s="24"/>
      <c r="UK32" s="24"/>
      <c r="UL32" s="24"/>
      <c r="UM32" s="24"/>
      <c r="UN32" s="24"/>
      <c r="UO32" s="24"/>
      <c r="UP32" s="24"/>
      <c r="UQ32" s="24"/>
      <c r="UR32" s="24"/>
      <c r="US32" s="24"/>
      <c r="UT32" s="24"/>
      <c r="UU32" s="24"/>
      <c r="UV32" s="24"/>
      <c r="UW32" s="24"/>
      <c r="UX32" s="24"/>
      <c r="UY32" s="24"/>
      <c r="UZ32" s="24"/>
      <c r="VA32" s="24"/>
      <c r="VB32" s="24"/>
      <c r="VC32" s="24"/>
      <c r="VD32" s="24"/>
      <c r="VE32" s="24"/>
      <c r="VF32" s="24"/>
      <c r="VG32" s="24"/>
      <c r="VH32" s="24"/>
      <c r="VI32" s="24"/>
      <c r="VJ32" s="24"/>
      <c r="VK32" s="24"/>
      <c r="VL32" s="24"/>
      <c r="VM32" s="24"/>
      <c r="VN32" s="24"/>
      <c r="VO32" s="24"/>
      <c r="VP32" s="24"/>
      <c r="VQ32" s="24"/>
      <c r="VR32" s="24"/>
      <c r="VS32" s="24"/>
      <c r="VT32" s="24"/>
      <c r="VU32" s="24"/>
      <c r="VV32" s="24"/>
      <c r="VW32" s="24"/>
      <c r="VX32" s="24"/>
      <c r="VY32" s="24"/>
      <c r="VZ32" s="24"/>
      <c r="WA32" s="24"/>
      <c r="WB32" s="24"/>
      <c r="WC32" s="24"/>
      <c r="WD32" s="24"/>
      <c r="WE32" s="24"/>
      <c r="WF32" s="24"/>
      <c r="WG32" s="24"/>
      <c r="WH32" s="24"/>
      <c r="WI32" s="24"/>
      <c r="WJ32" s="24"/>
      <c r="WK32" s="24"/>
      <c r="WL32" s="24"/>
      <c r="WM32" s="24"/>
      <c r="WN32" s="24"/>
      <c r="WO32" s="24"/>
      <c r="WP32" s="24"/>
      <c r="WQ32" s="24"/>
      <c r="WR32" s="24"/>
      <c r="WS32" s="24"/>
      <c r="WT32" s="24"/>
      <c r="WU32" s="24"/>
      <c r="WV32" s="24"/>
      <c r="WW32" s="24"/>
      <c r="WX32" s="24"/>
      <c r="WY32" s="24"/>
      <c r="WZ32" s="24"/>
      <c r="XA32" s="24"/>
      <c r="XB32" s="24"/>
      <c r="XC32" s="24"/>
      <c r="XD32" s="24"/>
      <c r="XE32" s="24"/>
      <c r="XF32" s="24"/>
      <c r="XG32" s="24"/>
      <c r="XH32" s="24"/>
      <c r="XI32" s="24"/>
      <c r="XJ32" s="24"/>
      <c r="XK32" s="24"/>
      <c r="XL32" s="24"/>
      <c r="XM32" s="24"/>
      <c r="XN32" s="24"/>
      <c r="XO32" s="24"/>
      <c r="XP32" s="24"/>
      <c r="XQ32" s="24"/>
      <c r="XR32" s="24"/>
      <c r="XS32" s="24"/>
      <c r="XT32" s="24"/>
      <c r="XU32" s="24"/>
      <c r="XV32" s="24"/>
      <c r="XW32" s="24"/>
      <c r="XX32" s="24"/>
      <c r="XY32" s="24"/>
      <c r="XZ32" s="24"/>
      <c r="YA32" s="24"/>
      <c r="YB32" s="24"/>
      <c r="YC32" s="24"/>
      <c r="YD32" s="24"/>
      <c r="YE32" s="24"/>
      <c r="YF32" s="24"/>
      <c r="YG32" s="24"/>
      <c r="YH32" s="24"/>
      <c r="YI32" s="24"/>
      <c r="YJ32" s="24"/>
      <c r="YK32" s="24"/>
      <c r="YL32" s="24"/>
      <c r="YM32" s="24"/>
      <c r="YN32" s="24"/>
      <c r="YO32" s="24"/>
      <c r="YP32" s="24"/>
      <c r="YQ32" s="24"/>
      <c r="YR32" s="24"/>
      <c r="YS32" s="24"/>
      <c r="YT32" s="24"/>
      <c r="YU32" s="24"/>
      <c r="YV32" s="24"/>
      <c r="YW32" s="24"/>
      <c r="YX32" s="24"/>
      <c r="YY32" s="24"/>
      <c r="YZ32" s="24"/>
      <c r="ZA32" s="24"/>
      <c r="ZB32" s="24"/>
      <c r="ZC32" s="24"/>
      <c r="ZD32" s="24"/>
      <c r="ZE32" s="24"/>
      <c r="ZF32" s="24"/>
      <c r="ZG32" s="24"/>
      <c r="ZH32" s="24"/>
      <c r="ZI32" s="24"/>
      <c r="ZJ32" s="24"/>
      <c r="ZK32" s="24"/>
      <c r="ZL32" s="24"/>
      <c r="ZM32" s="24"/>
      <c r="ZN32" s="24"/>
      <c r="ZO32" s="24"/>
      <c r="ZP32" s="24"/>
      <c r="ZQ32" s="24"/>
      <c r="ZR32" s="24"/>
      <c r="ZS32" s="24"/>
      <c r="ZT32" s="24"/>
      <c r="ZU32" s="24"/>
      <c r="ZV32" s="24"/>
      <c r="ZW32" s="24"/>
      <c r="ZX32" s="24"/>
      <c r="ZY32" s="24"/>
      <c r="ZZ32" s="24"/>
      <c r="AAA32" s="24"/>
      <c r="AAB32" s="24"/>
      <c r="AAC32" s="24"/>
      <c r="AAD32" s="24"/>
      <c r="AAE32" s="24"/>
      <c r="AAF32" s="24"/>
      <c r="AAG32" s="24"/>
      <c r="AAH32" s="24"/>
      <c r="AAI32" s="24"/>
      <c r="AAJ32" s="24"/>
      <c r="AAK32" s="24"/>
      <c r="AAL32" s="24"/>
      <c r="AAM32" s="24"/>
      <c r="AAN32" s="24"/>
      <c r="AAO32" s="24"/>
      <c r="AAP32" s="24"/>
      <c r="AAQ32" s="24"/>
      <c r="AAR32" s="24"/>
      <c r="AAS32" s="24"/>
      <c r="AAT32" s="24"/>
      <c r="AAU32" s="24"/>
      <c r="AAV32" s="24"/>
      <c r="AAW32" s="24"/>
      <c r="AAX32" s="24"/>
      <c r="AAY32" s="24"/>
      <c r="AAZ32" s="24"/>
      <c r="ABA32" s="24"/>
      <c r="ABB32" s="24"/>
      <c r="ABC32" s="24"/>
      <c r="ABD32" s="24"/>
      <c r="ABE32" s="24"/>
      <c r="ABF32" s="24"/>
      <c r="ABG32" s="24"/>
      <c r="ABH32" s="24"/>
      <c r="ABI32" s="24"/>
      <c r="ABJ32" s="24"/>
      <c r="ABK32" s="24"/>
      <c r="ABL32" s="24"/>
      <c r="ABM32" s="24"/>
      <c r="ABN32" s="24"/>
      <c r="ABO32" s="24"/>
      <c r="ABP32" s="24"/>
      <c r="ABQ32" s="24"/>
      <c r="ABR32" s="24"/>
      <c r="ABS32" s="24"/>
      <c r="ABT32" s="24"/>
      <c r="ABU32" s="24"/>
      <c r="ABV32" s="24"/>
      <c r="ABW32" s="24"/>
      <c r="ABX32" s="24"/>
      <c r="ABY32" s="24"/>
      <c r="ABZ32" s="24"/>
      <c r="ACA32" s="24"/>
      <c r="ACB32" s="24"/>
      <c r="ACC32" s="24"/>
      <c r="ACD32" s="24"/>
      <c r="ACE32" s="24"/>
      <c r="ACF32" s="24"/>
      <c r="ACG32" s="24"/>
      <c r="ACH32" s="24"/>
      <c r="ACI32" s="24"/>
      <c r="ACJ32" s="24"/>
      <c r="ACK32" s="24"/>
      <c r="ACL32" s="24"/>
      <c r="ACM32" s="24"/>
      <c r="ACN32" s="24"/>
      <c r="ACO32" s="24"/>
      <c r="ACP32" s="24"/>
      <c r="ACQ32" s="24"/>
      <c r="ACR32" s="24"/>
      <c r="ACS32" s="24"/>
      <c r="ACT32" s="24"/>
      <c r="ACU32" s="24"/>
      <c r="ACV32" s="24"/>
      <c r="ACW32" s="24"/>
      <c r="ACX32" s="24"/>
      <c r="ACY32" s="24"/>
      <c r="ACZ32" s="24"/>
      <c r="ADA32" s="24"/>
      <c r="ADB32" s="24"/>
      <c r="ADC32" s="24"/>
      <c r="ADD32" s="24"/>
      <c r="ADE32" s="24"/>
      <c r="ADF32" s="24"/>
      <c r="ADG32" s="24"/>
      <c r="ADH32" s="24"/>
      <c r="ADI32" s="24"/>
      <c r="ADJ32" s="24"/>
      <c r="ADK32" s="24"/>
      <c r="ADL32" s="24"/>
      <c r="ADM32" s="24"/>
      <c r="ADN32" s="24"/>
      <c r="ADO32" s="24"/>
      <c r="ADP32" s="24"/>
      <c r="ADQ32" s="24"/>
      <c r="ADR32" s="24"/>
      <c r="ADS32" s="24"/>
      <c r="ADT32" s="24"/>
      <c r="ADU32" s="24"/>
      <c r="ADV32" s="24"/>
      <c r="ADW32" s="24"/>
      <c r="ADX32" s="24"/>
      <c r="ADY32" s="24"/>
      <c r="ADZ32" s="24"/>
      <c r="AEA32" s="24"/>
      <c r="AEB32" s="24"/>
      <c r="AEC32" s="24"/>
      <c r="AED32" s="24"/>
      <c r="AEE32" s="24"/>
      <c r="AEF32" s="24"/>
      <c r="AEG32" s="24"/>
      <c r="AEH32" s="24"/>
      <c r="AEI32" s="24"/>
      <c r="AEJ32" s="24"/>
      <c r="AEK32" s="24"/>
      <c r="AEL32" s="24"/>
      <c r="AEM32" s="24"/>
      <c r="AEN32" s="24"/>
      <c r="AEO32" s="24"/>
      <c r="AEP32" s="24"/>
      <c r="AEQ32" s="24"/>
      <c r="AER32" s="24"/>
      <c r="AES32" s="24"/>
      <c r="AET32" s="24"/>
      <c r="AEU32" s="24"/>
      <c r="AEV32" s="24"/>
      <c r="AEW32" s="24"/>
      <c r="AEX32" s="24"/>
      <c r="AEY32" s="24"/>
      <c r="AEZ32" s="24"/>
      <c r="AFA32" s="24"/>
      <c r="AFB32" s="24"/>
      <c r="AFC32" s="24"/>
      <c r="AFD32" s="24"/>
      <c r="AFE32" s="24"/>
      <c r="AFF32" s="24"/>
      <c r="AFG32" s="24"/>
      <c r="AFH32" s="24"/>
      <c r="AFI32" s="24"/>
      <c r="AFJ32" s="24"/>
      <c r="AFK32" s="24"/>
      <c r="AFL32" s="24"/>
      <c r="AFM32" s="24"/>
      <c r="AFN32" s="24"/>
      <c r="AFO32" s="24"/>
      <c r="AFP32" s="24"/>
      <c r="AFQ32" s="24"/>
      <c r="AFR32" s="24"/>
      <c r="AFS32" s="24"/>
      <c r="AFT32" s="24"/>
      <c r="AFU32" s="24"/>
      <c r="AFV32" s="24"/>
      <c r="AFW32" s="24"/>
      <c r="AFX32" s="24"/>
      <c r="AFY32" s="24"/>
      <c r="AFZ32" s="24"/>
      <c r="AGA32" s="24"/>
      <c r="AGB32" s="24"/>
      <c r="AGC32" s="24"/>
      <c r="AGD32" s="24"/>
      <c r="AGE32" s="24"/>
      <c r="AGF32" s="24"/>
      <c r="AGG32" s="24"/>
      <c r="AGH32" s="24"/>
      <c r="AGI32" s="24"/>
      <c r="AGJ32" s="24"/>
      <c r="AGK32" s="24"/>
      <c r="AGL32" s="24"/>
      <c r="AGM32" s="24"/>
      <c r="AGN32" s="24"/>
      <c r="AGO32" s="24"/>
      <c r="AGP32" s="24"/>
      <c r="AGQ32" s="24"/>
      <c r="AGR32" s="24"/>
      <c r="AGS32" s="24"/>
      <c r="AGT32" s="24"/>
      <c r="AGU32" s="24"/>
      <c r="AGV32" s="24"/>
      <c r="AGW32" s="24"/>
      <c r="AGX32" s="24"/>
      <c r="AGY32" s="24"/>
      <c r="AGZ32" s="24"/>
      <c r="AHA32" s="24"/>
      <c r="AHB32" s="24"/>
      <c r="AHC32" s="24"/>
      <c r="AHD32" s="24"/>
      <c r="AHE32" s="24"/>
      <c r="AHF32" s="24"/>
      <c r="AHG32" s="24"/>
      <c r="AHH32" s="24"/>
      <c r="AHI32" s="24"/>
      <c r="AHJ32" s="24"/>
      <c r="AHK32" s="24"/>
      <c r="AHL32" s="24"/>
      <c r="AHM32" s="24"/>
      <c r="AHN32" s="24"/>
      <c r="AHO32" s="24"/>
      <c r="AHP32" s="24"/>
      <c r="AHQ32" s="24"/>
      <c r="AHR32" s="24"/>
      <c r="AHS32" s="24"/>
      <c r="AHT32" s="24"/>
      <c r="AHU32" s="24"/>
      <c r="AHV32" s="24"/>
      <c r="AHW32" s="24"/>
      <c r="AHX32" s="24"/>
      <c r="AHY32" s="24"/>
      <c r="AHZ32" s="24"/>
      <c r="AIA32" s="24"/>
      <c r="AIB32" s="24"/>
      <c r="AIC32" s="24"/>
      <c r="AID32" s="24"/>
      <c r="AIE32" s="24"/>
      <c r="AIF32" s="24"/>
      <c r="AIG32" s="24"/>
      <c r="AIH32" s="24"/>
      <c r="AII32" s="24"/>
      <c r="AIJ32" s="24"/>
      <c r="AIK32" s="24"/>
      <c r="AIL32" s="24"/>
      <c r="AIM32" s="24"/>
      <c r="AIN32" s="24"/>
      <c r="AIO32" s="24"/>
      <c r="AIP32" s="24"/>
      <c r="AIQ32" s="24"/>
      <c r="AIR32" s="24"/>
      <c r="AIS32" s="24"/>
      <c r="AIT32" s="24"/>
      <c r="AIU32" s="24"/>
      <c r="AIV32" s="24"/>
      <c r="AIW32" s="24"/>
      <c r="AIX32" s="24"/>
      <c r="AIY32" s="24"/>
      <c r="AIZ32" s="24"/>
      <c r="AJA32" s="24"/>
      <c r="AJB32" s="24"/>
      <c r="AJC32" s="24"/>
      <c r="AJD32" s="24"/>
      <c r="AJE32" s="24"/>
      <c r="AJF32" s="24"/>
      <c r="AJG32" s="24"/>
      <c r="AJH32" s="24"/>
      <c r="AJI32" s="24"/>
      <c r="AJJ32" s="24"/>
      <c r="AJK32" s="24"/>
      <c r="AJL32" s="24"/>
      <c r="AJM32" s="24"/>
      <c r="AJN32" s="24"/>
      <c r="AJO32" s="24"/>
      <c r="AJP32" s="24"/>
      <c r="AJQ32" s="24"/>
      <c r="AJR32" s="24"/>
      <c r="AJS32" s="24"/>
      <c r="AJT32" s="24"/>
      <c r="AJU32" s="24"/>
      <c r="AJV32" s="24"/>
      <c r="AJW32" s="24"/>
      <c r="AJX32" s="24"/>
      <c r="AJY32" s="24"/>
      <c r="AJZ32" s="24"/>
      <c r="AKA32" s="24"/>
      <c r="AKB32" s="24"/>
      <c r="AKC32" s="24"/>
      <c r="AKD32" s="24"/>
      <c r="AKE32" s="24"/>
      <c r="AKF32" s="24"/>
      <c r="AKG32" s="24"/>
      <c r="AKH32" s="24"/>
      <c r="AKI32" s="24"/>
      <c r="AKJ32" s="24"/>
      <c r="AKK32" s="24"/>
      <c r="AKL32" s="24"/>
      <c r="AKM32" s="24"/>
      <c r="AKN32" s="24"/>
      <c r="AKO32" s="24"/>
      <c r="AKP32" s="24"/>
      <c r="AKQ32" s="24"/>
      <c r="AKR32" s="24"/>
      <c r="AKS32" s="24"/>
      <c r="AKT32" s="24"/>
      <c r="AKU32" s="24"/>
      <c r="AKV32" s="24"/>
      <c r="AKW32" s="24"/>
      <c r="AKX32" s="24"/>
      <c r="AKY32" s="24"/>
      <c r="AKZ32" s="24"/>
      <c r="ALA32" s="24"/>
      <c r="ALB32" s="24"/>
      <c r="ALC32" s="24"/>
      <c r="ALD32" s="24"/>
      <c r="ALE32" s="24"/>
      <c r="ALF32" s="24"/>
      <c r="ALG32" s="24"/>
      <c r="ALH32" s="24"/>
      <c r="ALI32" s="24"/>
      <c r="ALJ32" s="24"/>
      <c r="ALK32" s="24"/>
      <c r="ALL32" s="24"/>
      <c r="ALM32" s="24"/>
      <c r="ALN32" s="24"/>
      <c r="ALO32" s="24"/>
      <c r="ALP32" s="24"/>
      <c r="ALQ32" s="24"/>
      <c r="ALR32" s="24"/>
      <c r="ALS32" s="24"/>
      <c r="ALT32" s="24"/>
      <c r="ALU32" s="24"/>
      <c r="ALV32" s="24"/>
      <c r="ALW32" s="24"/>
      <c r="ALX32" s="24"/>
      <c r="ALY32" s="24"/>
      <c r="ALZ32" s="24"/>
      <c r="AMA32" s="24"/>
      <c r="AMB32" s="24"/>
      <c r="AMC32" s="24"/>
      <c r="AMD32" s="24"/>
      <c r="AME32" s="24"/>
      <c r="AMF32" s="24"/>
      <c r="AMG32" s="24"/>
      <c r="AMH32" s="24"/>
      <c r="AMI32" s="24"/>
      <c r="AMJ32" s="24"/>
      <c r="AMK32" s="24"/>
      <c r="AML32" s="24"/>
      <c r="AMM32" s="24"/>
      <c r="AMN32" s="24"/>
      <c r="AMO32" s="24"/>
      <c r="AMP32" s="24"/>
      <c r="AMQ32" s="24"/>
      <c r="AMR32" s="24"/>
      <c r="AMS32" s="24"/>
      <c r="AMT32" s="24"/>
      <c r="AMU32" s="24"/>
      <c r="AMV32" s="24"/>
      <c r="AMW32" s="24"/>
      <c r="AMX32" s="24"/>
      <c r="AMY32" s="24"/>
      <c r="AMZ32" s="24"/>
      <c r="ANA32" s="24"/>
      <c r="ANB32" s="24"/>
      <c r="ANC32" s="24"/>
      <c r="AND32" s="24"/>
      <c r="ANE32" s="24"/>
      <c r="ANF32" s="24"/>
      <c r="ANG32" s="24"/>
      <c r="ANH32" s="24"/>
      <c r="ANI32" s="24"/>
      <c r="ANJ32" s="24"/>
      <c r="ANK32" s="24"/>
      <c r="ANL32" s="24"/>
      <c r="ANM32" s="24"/>
      <c r="ANN32" s="24"/>
      <c r="ANO32" s="24"/>
      <c r="ANP32" s="24"/>
      <c r="ANQ32" s="24"/>
      <c r="ANR32" s="24"/>
      <c r="ANS32" s="24"/>
      <c r="ANT32" s="24"/>
      <c r="ANU32" s="24"/>
      <c r="ANV32" s="24"/>
      <c r="ANW32" s="24"/>
      <c r="ANX32" s="24"/>
      <c r="ANY32" s="24"/>
      <c r="ANZ32" s="24"/>
      <c r="AOA32" s="24"/>
      <c r="AOB32" s="24"/>
      <c r="AOC32" s="24"/>
      <c r="AOD32" s="24"/>
      <c r="AOE32" s="24"/>
      <c r="AOF32" s="24"/>
      <c r="AOG32" s="24"/>
      <c r="AOH32" s="24"/>
      <c r="AOI32" s="24"/>
      <c r="AOJ32" s="24"/>
      <c r="AOK32" s="24"/>
      <c r="AOL32" s="24"/>
      <c r="AOM32" s="24"/>
      <c r="AON32" s="24"/>
      <c r="AOO32" s="24"/>
      <c r="AOP32" s="24"/>
      <c r="AOQ32" s="24"/>
      <c r="AOR32" s="24"/>
      <c r="AOS32" s="24"/>
      <c r="AOT32" s="24"/>
      <c r="AOU32" s="24"/>
      <c r="AOV32" s="24"/>
      <c r="AOW32" s="24"/>
      <c r="AOX32" s="24"/>
      <c r="AOY32" s="24"/>
      <c r="AOZ32" s="24"/>
      <c r="APA32" s="24"/>
      <c r="APB32" s="24"/>
      <c r="APC32" s="24"/>
      <c r="APD32" s="24"/>
      <c r="APE32" s="24"/>
      <c r="APF32" s="24"/>
      <c r="APG32" s="24"/>
      <c r="APH32" s="24"/>
      <c r="API32" s="24"/>
      <c r="APJ32" s="24"/>
      <c r="APK32" s="24"/>
      <c r="APL32" s="24"/>
      <c r="APM32" s="24"/>
      <c r="APN32" s="24"/>
      <c r="APO32" s="24"/>
      <c r="APP32" s="24"/>
      <c r="APQ32" s="24"/>
      <c r="APR32" s="24"/>
      <c r="APS32" s="24"/>
      <c r="APT32" s="24"/>
      <c r="APU32" s="24"/>
      <c r="APV32" s="24"/>
      <c r="APW32" s="24"/>
      <c r="APX32" s="24"/>
      <c r="APY32" s="24"/>
      <c r="APZ32" s="24"/>
      <c r="AQA32" s="24"/>
      <c r="AQB32" s="24"/>
      <c r="AQC32" s="24"/>
      <c r="AQD32" s="24"/>
      <c r="AQE32" s="24"/>
      <c r="AQF32" s="24"/>
      <c r="AQG32" s="24"/>
      <c r="AQH32" s="24"/>
      <c r="AQI32" s="24"/>
      <c r="AQJ32" s="24"/>
      <c r="AQK32" s="24"/>
      <c r="AQL32" s="24"/>
      <c r="AQM32" s="24"/>
      <c r="AQN32" s="24"/>
      <c r="AQO32" s="24"/>
      <c r="AQP32" s="24"/>
      <c r="AQQ32" s="24"/>
      <c r="AQR32" s="24"/>
      <c r="AQS32" s="24"/>
      <c r="AQT32" s="24"/>
      <c r="AQU32" s="24"/>
      <c r="AQV32" s="24"/>
      <c r="AQW32" s="24"/>
      <c r="AQX32" s="24"/>
      <c r="AQY32" s="24"/>
      <c r="AQZ32" s="24"/>
      <c r="ARA32" s="24"/>
      <c r="ARB32" s="24"/>
      <c r="ARC32" s="24"/>
      <c r="ARD32" s="24"/>
      <c r="ARE32" s="24"/>
      <c r="ARF32" s="24"/>
      <c r="ARG32" s="24"/>
      <c r="ARH32" s="24"/>
      <c r="ARI32" s="24"/>
      <c r="ARJ32" s="24"/>
      <c r="ARK32" s="24"/>
      <c r="ARL32" s="24"/>
      <c r="ARM32" s="24"/>
      <c r="ARN32" s="24"/>
      <c r="ARO32" s="24"/>
      <c r="ARP32" s="24"/>
      <c r="ARQ32" s="24"/>
      <c r="ARR32" s="24"/>
      <c r="ARS32" s="24"/>
      <c r="ART32" s="24"/>
      <c r="ARU32" s="24"/>
      <c r="ARV32" s="24"/>
      <c r="ARW32" s="24"/>
      <c r="ARX32" s="24"/>
      <c r="ARY32" s="24"/>
      <c r="ARZ32" s="24"/>
      <c r="ASA32" s="24"/>
      <c r="ASB32" s="24"/>
      <c r="ASC32" s="24"/>
      <c r="ASD32" s="24"/>
      <c r="ASE32" s="24"/>
      <c r="ASF32" s="24"/>
      <c r="ASG32" s="24"/>
      <c r="ASH32" s="24"/>
      <c r="ASI32" s="24"/>
      <c r="ASJ32" s="24"/>
      <c r="ASK32" s="24"/>
      <c r="ASL32" s="24"/>
      <c r="ASM32" s="24"/>
      <c r="ASN32" s="24"/>
      <c r="ASO32" s="24"/>
      <c r="ASP32" s="24"/>
      <c r="ASQ32" s="24"/>
      <c r="ASR32" s="24"/>
      <c r="ASS32" s="24"/>
      <c r="AST32" s="24"/>
      <c r="ASU32" s="24"/>
      <c r="ASV32" s="24"/>
      <c r="ASW32" s="24"/>
      <c r="ASX32" s="24"/>
      <c r="ASY32" s="24"/>
      <c r="ASZ32" s="24"/>
      <c r="ATA32" s="24"/>
      <c r="ATB32" s="24"/>
      <c r="ATC32" s="24"/>
      <c r="ATD32" s="24"/>
      <c r="ATE32" s="24"/>
      <c r="ATF32" s="24"/>
      <c r="ATG32" s="24"/>
      <c r="ATH32" s="24"/>
      <c r="ATI32" s="24"/>
      <c r="ATJ32" s="24"/>
      <c r="ATK32" s="24"/>
      <c r="ATL32" s="24"/>
      <c r="ATM32" s="24"/>
      <c r="ATN32" s="24"/>
      <c r="ATO32" s="24"/>
      <c r="ATP32" s="24"/>
      <c r="ATQ32" s="24"/>
      <c r="ATR32" s="24"/>
      <c r="ATS32" s="24"/>
      <c r="ATT32" s="24"/>
      <c r="ATU32" s="24"/>
      <c r="ATV32" s="24"/>
      <c r="ATW32" s="24"/>
      <c r="ATX32" s="24"/>
      <c r="ATY32" s="24"/>
      <c r="ATZ32" s="24"/>
      <c r="AUA32" s="24"/>
      <c r="AUB32" s="24"/>
      <c r="AUC32" s="24"/>
      <c r="AUD32" s="24"/>
      <c r="AUE32" s="24"/>
      <c r="AUF32" s="24"/>
      <c r="AUG32" s="24"/>
      <c r="AUH32" s="24"/>
      <c r="AUI32" s="24"/>
      <c r="AUJ32" s="24"/>
      <c r="AUK32" s="24"/>
      <c r="AUL32" s="24"/>
      <c r="AUM32" s="24"/>
      <c r="AUN32" s="24"/>
      <c r="AUO32" s="24"/>
      <c r="AUP32" s="24"/>
      <c r="AUQ32" s="24"/>
      <c r="AUR32" s="24"/>
      <c r="AUS32" s="24"/>
      <c r="AUT32" s="24"/>
      <c r="AUU32" s="24"/>
      <c r="AUV32" s="24"/>
      <c r="AUW32" s="24"/>
      <c r="AUX32" s="24"/>
      <c r="AUY32" s="24"/>
      <c r="AUZ32" s="24"/>
      <c r="AVA32" s="24"/>
      <c r="AVB32" s="24"/>
      <c r="AVC32" s="24"/>
      <c r="AVD32" s="24"/>
      <c r="AVE32" s="24"/>
      <c r="AVF32" s="24"/>
      <c r="AVG32" s="24"/>
      <c r="AVH32" s="24"/>
      <c r="AVI32" s="24"/>
      <c r="AVJ32" s="24"/>
      <c r="AVK32" s="24"/>
      <c r="AVL32" s="24"/>
      <c r="AVM32" s="24"/>
      <c r="AVN32" s="24"/>
      <c r="AVO32" s="24"/>
      <c r="AVP32" s="24"/>
      <c r="AVQ32" s="24"/>
      <c r="AVR32" s="24"/>
      <c r="AVS32" s="24"/>
      <c r="AVT32" s="24"/>
      <c r="AVU32" s="24"/>
      <c r="AVV32" s="24"/>
      <c r="AVW32" s="24"/>
      <c r="AVX32" s="24"/>
      <c r="AVY32" s="24"/>
      <c r="AVZ32" s="24"/>
      <c r="AWA32" s="24"/>
      <c r="AWB32" s="24"/>
      <c r="AWC32" s="24"/>
      <c r="AWD32" s="24"/>
      <c r="AWE32" s="24"/>
      <c r="AWF32" s="24"/>
      <c r="AWG32" s="24"/>
      <c r="AWH32" s="24"/>
      <c r="AWI32" s="24"/>
      <c r="AWJ32" s="24"/>
      <c r="AWK32" s="24"/>
      <c r="AWL32" s="24"/>
      <c r="AWM32" s="24"/>
      <c r="AWN32" s="24"/>
      <c r="AWO32" s="24"/>
      <c r="AWP32" s="24"/>
      <c r="AWQ32" s="24"/>
      <c r="AWR32" s="24"/>
      <c r="AWS32" s="24"/>
      <c r="AWT32" s="24"/>
      <c r="AWU32" s="24"/>
      <c r="AWV32" s="24"/>
      <c r="AWW32" s="24"/>
      <c r="AWX32" s="24"/>
      <c r="AWY32" s="24"/>
      <c r="AWZ32" s="24"/>
      <c r="AXA32" s="24"/>
      <c r="AXB32" s="24"/>
      <c r="AXC32" s="24"/>
      <c r="AXD32" s="24"/>
      <c r="AXE32" s="24"/>
      <c r="AXF32" s="24"/>
      <c r="AXG32" s="24"/>
      <c r="AXH32" s="24"/>
      <c r="AXI32" s="24"/>
      <c r="AXJ32" s="24"/>
      <c r="AXK32" s="24"/>
      <c r="AXL32" s="24"/>
      <c r="AXM32" s="24"/>
      <c r="AXN32" s="24"/>
      <c r="AXO32" s="24"/>
      <c r="AXP32" s="24"/>
      <c r="AXQ32" s="24"/>
      <c r="AXR32" s="24"/>
      <c r="AXS32" s="24"/>
      <c r="AXT32" s="24"/>
      <c r="AXU32" s="24"/>
      <c r="AXV32" s="24"/>
      <c r="AXW32" s="24"/>
      <c r="AXX32" s="24"/>
      <c r="AXY32" s="24"/>
      <c r="AXZ32" s="24"/>
      <c r="AYA32" s="24"/>
      <c r="AYB32" s="24"/>
      <c r="AYC32" s="24"/>
      <c r="AYD32" s="24"/>
      <c r="AYE32" s="24"/>
      <c r="AYF32" s="24"/>
      <c r="AYG32" s="24"/>
      <c r="AYH32" s="24"/>
      <c r="AYI32" s="24"/>
      <c r="AYJ32" s="24"/>
      <c r="AYK32" s="24"/>
      <c r="AYL32" s="24"/>
      <c r="AYM32" s="24"/>
      <c r="AYN32" s="24"/>
      <c r="AYO32" s="24"/>
      <c r="AYP32" s="24"/>
      <c r="AYQ32" s="24"/>
      <c r="AYR32" s="24"/>
      <c r="AYS32" s="24"/>
      <c r="AYT32" s="24"/>
      <c r="AYU32" s="24"/>
      <c r="AYV32" s="24"/>
      <c r="AYW32" s="24"/>
      <c r="AYX32" s="24"/>
      <c r="AYY32" s="24"/>
      <c r="AYZ32" s="24"/>
      <c r="AZA32" s="24"/>
      <c r="AZB32" s="24"/>
      <c r="AZC32" s="24"/>
      <c r="AZD32" s="24"/>
      <c r="AZE32" s="24"/>
      <c r="AZF32" s="24"/>
      <c r="AZG32" s="24"/>
      <c r="AZH32" s="24"/>
      <c r="AZI32" s="24"/>
      <c r="AZJ32" s="24"/>
      <c r="AZK32" s="24"/>
      <c r="AZL32" s="24"/>
      <c r="AZM32" s="24"/>
      <c r="AZN32" s="24"/>
      <c r="AZO32" s="24"/>
      <c r="AZP32" s="24"/>
      <c r="AZQ32" s="24"/>
      <c r="AZR32" s="24"/>
      <c r="AZS32" s="24"/>
      <c r="AZT32" s="24"/>
      <c r="AZU32" s="24"/>
      <c r="AZV32" s="24"/>
      <c r="AZW32" s="24"/>
      <c r="AZX32" s="24"/>
      <c r="AZY32" s="24"/>
      <c r="AZZ32" s="24"/>
      <c r="BAA32" s="24"/>
      <c r="BAB32" s="24"/>
      <c r="BAC32" s="24"/>
      <c r="BAD32" s="24"/>
      <c r="BAE32" s="24"/>
      <c r="BAF32" s="24"/>
      <c r="BAG32" s="24"/>
      <c r="BAH32" s="24"/>
      <c r="BAI32" s="24"/>
      <c r="BAJ32" s="24"/>
      <c r="BAK32" s="24"/>
      <c r="BAL32" s="24"/>
      <c r="BAM32" s="24"/>
      <c r="BAN32" s="24"/>
      <c r="BAO32" s="24"/>
      <c r="BAP32" s="24"/>
    </row>
    <row r="33" spans="1:1394" s="19" customFormat="1" x14ac:dyDescent="0.25">
      <c r="A33" s="19" t="str">
        <f>IF(YEAR(G33)=2024,#REF!,"")</f>
        <v/>
      </c>
      <c r="B33" s="19" t="str">
        <f>IF(YEAR(G33)=2025,#REF!,"")</f>
        <v/>
      </c>
      <c r="C33" s="19" t="str">
        <f t="shared" si="0"/>
        <v>Afternoon44944</v>
      </c>
      <c r="D33" s="19" t="str">
        <f>IF('by region'!$C$2="Any","Any",'Turf only'!V33)&amp;M33&amp;IF('by region'!$I$2="Any","Any",N33)&amp;G33</f>
        <v>AnyJumpAny44944</v>
      </c>
      <c r="E33" s="19" t="e">
        <f>IF(I33=#REF!,'Turf only'!G33,"")</f>
        <v>#REF!</v>
      </c>
      <c r="F33" s="19" t="e">
        <f t="shared" si="1"/>
        <v>#REF!</v>
      </c>
      <c r="G33" s="15">
        <v>44944</v>
      </c>
      <c r="H33" s="16" t="s">
        <v>27</v>
      </c>
      <c r="I33" s="16" t="s">
        <v>51</v>
      </c>
      <c r="J33" s="16" t="s">
        <v>9</v>
      </c>
      <c r="K33" s="14" t="s">
        <v>10</v>
      </c>
      <c r="L33" s="14" t="s">
        <v>19</v>
      </c>
      <c r="M33" s="16" t="s">
        <v>12</v>
      </c>
      <c r="N33" s="16" t="s">
        <v>13</v>
      </c>
      <c r="O33" s="16" t="s">
        <v>14</v>
      </c>
      <c r="P33" s="23">
        <f t="shared" si="2"/>
        <v>1</v>
      </c>
      <c r="Q33" s="23" cm="1">
        <f t="array" ref="Q33">SUMPRODUCT(($G$2:$G$2765=G33)*(P33&gt;$P$2:$P$2765))+1</f>
        <v>1</v>
      </c>
      <c r="R33" s="23" t="e">
        <f>(Q33*100000)+#REF!</f>
        <v>#REF!</v>
      </c>
      <c r="S33" s="19" t="e" cm="1">
        <f t="array" ref="S33">SUMPRODUCT(($G$2:$G$2765=G33)*(R33&gt;$R$2:$R$2765))+1</f>
        <v>#REF!</v>
      </c>
      <c r="T33" s="19" t="str">
        <f t="shared" si="3"/>
        <v xml:space="preserve">Newbury </v>
      </c>
      <c r="U33" s="19">
        <v>0</v>
      </c>
      <c r="V33" s="19" t="s">
        <v>19</v>
      </c>
      <c r="W33" s="19">
        <f t="shared" si="4"/>
        <v>2023</v>
      </c>
      <c r="X33" s="24"/>
      <c r="Y33" s="24"/>
      <c r="Z33" s="24"/>
      <c r="AA33" s="24"/>
      <c r="AB33" s="24"/>
      <c r="AC33" s="24"/>
      <c r="AD33" s="24"/>
      <c r="AE33" s="24"/>
      <c r="AF33" s="24"/>
      <c r="AG33" s="24"/>
      <c r="AH33" s="24"/>
      <c r="AI33" s="24"/>
      <c r="AJ33" s="24"/>
      <c r="AK33" s="24"/>
      <c r="AL33" s="24"/>
      <c r="AM33" s="24"/>
      <c r="AN33" s="24"/>
      <c r="AO33" s="24"/>
      <c r="AP33" s="24"/>
      <c r="AQ33" s="24"/>
      <c r="AR33" s="24"/>
      <c r="AS33" s="24"/>
      <c r="AT33" s="24"/>
      <c r="AU33" s="24"/>
      <c r="AV33" s="24"/>
      <c r="AW33" s="24"/>
      <c r="AX33" s="24"/>
      <c r="AY33" s="24"/>
      <c r="AZ33" s="24"/>
      <c r="BA33" s="24"/>
      <c r="BB33" s="24"/>
      <c r="BC33" s="24"/>
      <c r="BD33" s="24"/>
      <c r="BE33" s="24"/>
      <c r="BF33" s="24"/>
      <c r="BG33" s="24"/>
      <c r="BH33" s="24"/>
      <c r="BI33" s="24"/>
      <c r="BJ33" s="24"/>
      <c r="BK33" s="24"/>
      <c r="BL33" s="24"/>
      <c r="BM33" s="24"/>
      <c r="BN33" s="24"/>
      <c r="BO33" s="24"/>
      <c r="BP33" s="24"/>
      <c r="BQ33" s="24"/>
      <c r="BR33" s="24"/>
      <c r="BS33" s="24"/>
      <c r="BT33" s="24"/>
      <c r="BU33" s="24"/>
      <c r="BV33" s="24"/>
      <c r="BW33" s="24"/>
      <c r="BX33" s="24"/>
      <c r="BY33" s="24"/>
      <c r="BZ33" s="24"/>
      <c r="CA33" s="24"/>
      <c r="CB33" s="24"/>
      <c r="CC33" s="24"/>
      <c r="CD33" s="24"/>
      <c r="CE33" s="24"/>
      <c r="CF33" s="24"/>
      <c r="CG33" s="24"/>
      <c r="CH33" s="24"/>
      <c r="CI33" s="24"/>
      <c r="CJ33" s="24"/>
      <c r="CK33" s="24"/>
      <c r="CL33" s="24"/>
      <c r="CM33" s="24"/>
      <c r="CN33" s="24"/>
      <c r="CO33" s="24"/>
      <c r="CP33" s="24"/>
      <c r="CQ33" s="24"/>
      <c r="CR33" s="24"/>
      <c r="CS33" s="24"/>
      <c r="CT33" s="24"/>
      <c r="CU33" s="24"/>
      <c r="CV33" s="24"/>
      <c r="CW33" s="24"/>
      <c r="CX33" s="24"/>
      <c r="CY33" s="24"/>
      <c r="CZ33" s="24"/>
      <c r="DA33" s="24"/>
      <c r="DB33" s="24"/>
      <c r="DC33" s="24"/>
      <c r="DD33" s="24"/>
      <c r="DE33" s="24"/>
      <c r="DF33" s="24"/>
      <c r="DG33" s="24"/>
      <c r="DH33" s="24"/>
      <c r="DI33" s="24"/>
      <c r="DJ33" s="24"/>
      <c r="DK33" s="24"/>
      <c r="DL33" s="24"/>
      <c r="DM33" s="24"/>
      <c r="DN33" s="24"/>
      <c r="DO33" s="24"/>
      <c r="DP33" s="24"/>
      <c r="DQ33" s="24"/>
      <c r="DR33" s="24"/>
      <c r="DS33" s="24"/>
      <c r="DT33" s="24"/>
      <c r="DU33" s="24"/>
      <c r="DV33" s="24"/>
      <c r="DW33" s="24"/>
      <c r="DX33" s="24"/>
      <c r="DY33" s="24"/>
      <c r="DZ33" s="24"/>
      <c r="EA33" s="24"/>
      <c r="EB33" s="24"/>
      <c r="EC33" s="24"/>
      <c r="ED33" s="24"/>
      <c r="EE33" s="24"/>
      <c r="EF33" s="24"/>
      <c r="EG33" s="24"/>
      <c r="EH33" s="24"/>
      <c r="EI33" s="24"/>
      <c r="EJ33" s="24"/>
      <c r="EK33" s="24"/>
      <c r="EL33" s="24"/>
      <c r="EM33" s="24"/>
      <c r="EN33" s="24"/>
      <c r="EO33" s="24"/>
      <c r="EP33" s="24"/>
      <c r="EQ33" s="24"/>
      <c r="ER33" s="24"/>
      <c r="ES33" s="24"/>
      <c r="ET33" s="24"/>
      <c r="EU33" s="24"/>
      <c r="EV33" s="24"/>
      <c r="EW33" s="24"/>
      <c r="EX33" s="24"/>
      <c r="EY33" s="24"/>
      <c r="EZ33" s="24"/>
      <c r="FA33" s="24"/>
      <c r="FB33" s="24"/>
      <c r="FC33" s="24"/>
      <c r="FD33" s="24"/>
      <c r="FE33" s="24"/>
      <c r="FF33" s="24"/>
      <c r="FG33" s="24"/>
      <c r="FH33" s="24"/>
      <c r="FI33" s="24"/>
      <c r="FJ33" s="24"/>
      <c r="FK33" s="24"/>
      <c r="FL33" s="24"/>
      <c r="FM33" s="24"/>
      <c r="FN33" s="24"/>
      <c r="FO33" s="24"/>
      <c r="FP33" s="24"/>
      <c r="FQ33" s="24"/>
      <c r="FR33" s="24"/>
      <c r="FS33" s="24"/>
      <c r="FT33" s="24"/>
      <c r="FU33" s="24"/>
      <c r="FV33" s="24"/>
      <c r="FW33" s="24"/>
      <c r="FX33" s="24"/>
      <c r="FY33" s="24"/>
      <c r="FZ33" s="24"/>
      <c r="GA33" s="24"/>
      <c r="GB33" s="24"/>
      <c r="GC33" s="24"/>
      <c r="GD33" s="24"/>
      <c r="GE33" s="24"/>
      <c r="GF33" s="24"/>
      <c r="GG33" s="24"/>
      <c r="GH33" s="24"/>
      <c r="GI33" s="24"/>
      <c r="GJ33" s="24"/>
      <c r="GK33" s="24"/>
      <c r="GL33" s="24"/>
      <c r="GM33" s="24"/>
      <c r="GN33" s="24"/>
      <c r="GO33" s="24"/>
      <c r="GP33" s="24"/>
      <c r="GQ33" s="24"/>
      <c r="GR33" s="24"/>
      <c r="GS33" s="24"/>
      <c r="GT33" s="24"/>
      <c r="GU33" s="24"/>
      <c r="GV33" s="24"/>
      <c r="GW33" s="24"/>
      <c r="GX33" s="24"/>
      <c r="GY33" s="24"/>
      <c r="GZ33" s="24"/>
      <c r="HA33" s="24"/>
      <c r="HB33" s="24"/>
      <c r="HC33" s="24"/>
      <c r="HD33" s="24"/>
      <c r="HE33" s="24"/>
      <c r="HF33" s="24"/>
      <c r="HG33" s="24"/>
      <c r="HH33" s="24"/>
      <c r="HI33" s="24"/>
      <c r="HJ33" s="24"/>
      <c r="HK33" s="24"/>
      <c r="HL33" s="24"/>
      <c r="HM33" s="24"/>
      <c r="HN33" s="24"/>
      <c r="HO33" s="24"/>
      <c r="HP33" s="24"/>
      <c r="HQ33" s="24"/>
      <c r="HR33" s="24"/>
      <c r="HS33" s="24"/>
      <c r="HT33" s="24"/>
      <c r="HU33" s="24"/>
      <c r="HV33" s="24"/>
      <c r="HW33" s="24"/>
      <c r="HX33" s="24"/>
      <c r="HY33" s="24"/>
      <c r="HZ33" s="24"/>
      <c r="IA33" s="24"/>
      <c r="IB33" s="24"/>
      <c r="IC33" s="24"/>
      <c r="ID33" s="24"/>
      <c r="IE33" s="24"/>
      <c r="IF33" s="24"/>
      <c r="IG33" s="24"/>
      <c r="IH33" s="24"/>
      <c r="II33" s="24"/>
      <c r="IJ33" s="24"/>
      <c r="IK33" s="24"/>
      <c r="IL33" s="24"/>
      <c r="IM33" s="24"/>
      <c r="IN33" s="24"/>
      <c r="IO33" s="24"/>
      <c r="IP33" s="24"/>
      <c r="IQ33" s="24"/>
      <c r="IR33" s="24"/>
      <c r="IS33" s="24"/>
      <c r="IT33" s="24"/>
      <c r="IU33" s="24"/>
      <c r="IV33" s="24"/>
      <c r="IW33" s="24"/>
      <c r="IX33" s="24"/>
      <c r="IY33" s="24"/>
      <c r="IZ33" s="24"/>
      <c r="JA33" s="24"/>
      <c r="JB33" s="24"/>
      <c r="JC33" s="24"/>
      <c r="JD33" s="24"/>
      <c r="JE33" s="24"/>
      <c r="JF33" s="24"/>
      <c r="JG33" s="24"/>
      <c r="JH33" s="24"/>
      <c r="JI33" s="24"/>
      <c r="JJ33" s="24"/>
      <c r="JK33" s="24"/>
      <c r="JL33" s="24"/>
      <c r="JM33" s="24"/>
      <c r="JN33" s="24"/>
      <c r="JO33" s="24"/>
      <c r="JP33" s="24"/>
      <c r="JQ33" s="24"/>
      <c r="JR33" s="24"/>
      <c r="JS33" s="24"/>
      <c r="JT33" s="24"/>
      <c r="JU33" s="24"/>
      <c r="JV33" s="24"/>
      <c r="JW33" s="24"/>
      <c r="JX33" s="24"/>
      <c r="JY33" s="24"/>
      <c r="JZ33" s="24"/>
      <c r="KA33" s="24"/>
      <c r="KB33" s="24"/>
      <c r="KC33" s="24"/>
      <c r="KD33" s="24"/>
      <c r="KE33" s="24"/>
      <c r="KF33" s="24"/>
      <c r="KG33" s="24"/>
      <c r="KH33" s="24"/>
      <c r="KI33" s="24"/>
      <c r="KJ33" s="24"/>
      <c r="KK33" s="24"/>
      <c r="KL33" s="24"/>
      <c r="KM33" s="24"/>
      <c r="KN33" s="24"/>
      <c r="KO33" s="24"/>
      <c r="KP33" s="24"/>
      <c r="KQ33" s="24"/>
      <c r="KR33" s="24"/>
      <c r="KS33" s="24"/>
      <c r="KT33" s="24"/>
      <c r="KU33" s="24"/>
      <c r="KV33" s="24"/>
      <c r="KW33" s="24"/>
      <c r="KX33" s="24"/>
      <c r="KY33" s="24"/>
      <c r="KZ33" s="24"/>
      <c r="LA33" s="24"/>
      <c r="LB33" s="24"/>
      <c r="LC33" s="24"/>
      <c r="LD33" s="24"/>
      <c r="LE33" s="24"/>
      <c r="LF33" s="24"/>
      <c r="LG33" s="24"/>
      <c r="LH33" s="24"/>
      <c r="LI33" s="24"/>
      <c r="LJ33" s="24"/>
      <c r="LK33" s="24"/>
      <c r="LL33" s="24"/>
      <c r="LM33" s="24"/>
      <c r="LN33" s="24"/>
      <c r="LO33" s="24"/>
      <c r="LP33" s="24"/>
      <c r="LQ33" s="24"/>
      <c r="LR33" s="24"/>
      <c r="LS33" s="24"/>
      <c r="LT33" s="24"/>
      <c r="LU33" s="24"/>
      <c r="LV33" s="24"/>
      <c r="LW33" s="24"/>
      <c r="LX33" s="24"/>
      <c r="LY33" s="24"/>
      <c r="LZ33" s="24"/>
      <c r="MA33" s="24"/>
      <c r="MB33" s="24"/>
      <c r="MC33" s="24"/>
      <c r="MD33" s="24"/>
      <c r="ME33" s="24"/>
      <c r="MF33" s="24"/>
      <c r="MG33" s="24"/>
      <c r="MH33" s="24"/>
      <c r="MI33" s="24"/>
      <c r="MJ33" s="24"/>
      <c r="MK33" s="24"/>
      <c r="ML33" s="24"/>
      <c r="MM33" s="24"/>
      <c r="MN33" s="24"/>
      <c r="MO33" s="24"/>
      <c r="MP33" s="24"/>
      <c r="MQ33" s="24"/>
      <c r="MR33" s="24"/>
      <c r="MS33" s="24"/>
      <c r="MT33" s="24"/>
      <c r="MU33" s="24"/>
      <c r="MV33" s="24"/>
      <c r="MW33" s="24"/>
      <c r="MX33" s="24"/>
      <c r="MY33" s="24"/>
      <c r="MZ33" s="24"/>
      <c r="NA33" s="24"/>
      <c r="NB33" s="24"/>
      <c r="NC33" s="24"/>
      <c r="ND33" s="24"/>
      <c r="NE33" s="24"/>
      <c r="NF33" s="24"/>
      <c r="NG33" s="24"/>
      <c r="NH33" s="24"/>
      <c r="NI33" s="24"/>
      <c r="NJ33" s="24"/>
      <c r="NK33" s="24"/>
      <c r="NL33" s="24"/>
      <c r="NM33" s="24"/>
      <c r="NN33" s="24"/>
      <c r="NO33" s="24"/>
      <c r="NP33" s="24"/>
      <c r="NQ33" s="24"/>
      <c r="NR33" s="24"/>
      <c r="NS33" s="24"/>
      <c r="NT33" s="24"/>
      <c r="NU33" s="24"/>
      <c r="NV33" s="24"/>
      <c r="NW33" s="24"/>
      <c r="NX33" s="24"/>
      <c r="NY33" s="24"/>
      <c r="NZ33" s="24"/>
      <c r="OA33" s="24"/>
      <c r="OB33" s="24"/>
      <c r="OC33" s="24"/>
      <c r="OD33" s="24"/>
      <c r="OE33" s="24"/>
      <c r="OF33" s="24"/>
      <c r="OG33" s="24"/>
      <c r="OH33" s="24"/>
      <c r="OI33" s="24"/>
      <c r="OJ33" s="24"/>
      <c r="OK33" s="24"/>
      <c r="OL33" s="24"/>
      <c r="OM33" s="24"/>
      <c r="ON33" s="24"/>
      <c r="OO33" s="24"/>
      <c r="OP33" s="24"/>
      <c r="OQ33" s="24"/>
      <c r="OR33" s="24"/>
      <c r="OS33" s="24"/>
      <c r="OT33" s="24"/>
      <c r="OU33" s="24"/>
      <c r="OV33" s="24"/>
      <c r="OW33" s="24"/>
      <c r="OX33" s="24"/>
      <c r="OY33" s="24"/>
      <c r="OZ33" s="24"/>
      <c r="PA33" s="24"/>
      <c r="PB33" s="24"/>
      <c r="PC33" s="24"/>
      <c r="PD33" s="24"/>
      <c r="PE33" s="24"/>
      <c r="PF33" s="24"/>
      <c r="PG33" s="24"/>
      <c r="PH33" s="24"/>
      <c r="PI33" s="24"/>
      <c r="PJ33" s="24"/>
      <c r="PK33" s="24"/>
      <c r="PL33" s="24"/>
      <c r="PM33" s="24"/>
      <c r="PN33" s="24"/>
      <c r="PO33" s="24"/>
      <c r="PP33" s="24"/>
      <c r="PQ33" s="24"/>
      <c r="PR33" s="24"/>
      <c r="PS33" s="24"/>
      <c r="PT33" s="24"/>
      <c r="PU33" s="24"/>
      <c r="PV33" s="24"/>
      <c r="PW33" s="24"/>
      <c r="PX33" s="24"/>
      <c r="PY33" s="24"/>
      <c r="PZ33" s="24"/>
      <c r="QA33" s="24"/>
      <c r="QB33" s="24"/>
      <c r="QC33" s="24"/>
      <c r="QD33" s="24"/>
      <c r="QE33" s="24"/>
      <c r="QF33" s="24"/>
      <c r="QG33" s="24"/>
      <c r="QH33" s="24"/>
      <c r="QI33" s="24"/>
      <c r="QJ33" s="24"/>
      <c r="QK33" s="24"/>
      <c r="QL33" s="24"/>
      <c r="QM33" s="24"/>
      <c r="QN33" s="24"/>
      <c r="QO33" s="24"/>
      <c r="QP33" s="24"/>
      <c r="QQ33" s="24"/>
      <c r="QR33" s="24"/>
      <c r="QS33" s="24"/>
      <c r="QT33" s="24"/>
      <c r="QU33" s="24"/>
      <c r="QV33" s="24"/>
      <c r="QW33" s="24"/>
      <c r="QX33" s="24"/>
      <c r="QY33" s="24"/>
      <c r="QZ33" s="24"/>
      <c r="RA33" s="24"/>
      <c r="RB33" s="24"/>
      <c r="RC33" s="24"/>
      <c r="RD33" s="24"/>
      <c r="RE33" s="24"/>
      <c r="RF33" s="24"/>
      <c r="RG33" s="24"/>
      <c r="RH33" s="24"/>
      <c r="RI33" s="24"/>
      <c r="RJ33" s="24"/>
      <c r="RK33" s="24"/>
      <c r="RL33" s="24"/>
      <c r="RM33" s="24"/>
      <c r="RN33" s="24"/>
      <c r="RO33" s="24"/>
      <c r="RP33" s="24"/>
      <c r="RQ33" s="24"/>
      <c r="RR33" s="24"/>
      <c r="RS33" s="24"/>
      <c r="RT33" s="24"/>
      <c r="RU33" s="24"/>
      <c r="RV33" s="24"/>
      <c r="RW33" s="24"/>
      <c r="RX33" s="24"/>
      <c r="RY33" s="24"/>
      <c r="RZ33" s="24"/>
      <c r="SA33" s="24"/>
      <c r="SB33" s="24"/>
      <c r="SC33" s="24"/>
      <c r="SD33" s="24"/>
      <c r="SE33" s="24"/>
      <c r="SF33" s="24"/>
      <c r="SG33" s="24"/>
      <c r="SH33" s="24"/>
      <c r="SI33" s="24"/>
      <c r="SJ33" s="24"/>
      <c r="SK33" s="24"/>
      <c r="SL33" s="24"/>
      <c r="SM33" s="24"/>
      <c r="SN33" s="24"/>
      <c r="SO33" s="24"/>
      <c r="SP33" s="24"/>
      <c r="SQ33" s="24"/>
      <c r="SR33" s="24"/>
      <c r="SS33" s="24"/>
      <c r="ST33" s="24"/>
      <c r="SU33" s="24"/>
      <c r="SV33" s="24"/>
      <c r="SW33" s="24"/>
      <c r="SX33" s="24"/>
      <c r="SY33" s="24"/>
      <c r="SZ33" s="24"/>
      <c r="TA33" s="24"/>
      <c r="TB33" s="24"/>
      <c r="TC33" s="24"/>
      <c r="TD33" s="24"/>
      <c r="TE33" s="24"/>
      <c r="TF33" s="24"/>
      <c r="TG33" s="24"/>
      <c r="TH33" s="24"/>
      <c r="TI33" s="24"/>
      <c r="TJ33" s="24"/>
      <c r="TK33" s="24"/>
      <c r="TL33" s="24"/>
      <c r="TM33" s="24"/>
      <c r="TN33" s="24"/>
      <c r="TO33" s="24"/>
      <c r="TP33" s="24"/>
      <c r="TQ33" s="24"/>
      <c r="TR33" s="24"/>
      <c r="TS33" s="24"/>
      <c r="TT33" s="24"/>
      <c r="TU33" s="24"/>
      <c r="TV33" s="24"/>
      <c r="TW33" s="24"/>
      <c r="TX33" s="24"/>
      <c r="TY33" s="24"/>
      <c r="TZ33" s="24"/>
      <c r="UA33" s="24"/>
      <c r="UB33" s="24"/>
      <c r="UC33" s="24"/>
      <c r="UD33" s="24"/>
      <c r="UE33" s="24"/>
      <c r="UF33" s="24"/>
      <c r="UG33" s="24"/>
      <c r="UH33" s="24"/>
      <c r="UI33" s="24"/>
      <c r="UJ33" s="24"/>
      <c r="UK33" s="24"/>
      <c r="UL33" s="24"/>
      <c r="UM33" s="24"/>
      <c r="UN33" s="24"/>
      <c r="UO33" s="24"/>
      <c r="UP33" s="24"/>
      <c r="UQ33" s="24"/>
      <c r="UR33" s="24"/>
      <c r="US33" s="24"/>
      <c r="UT33" s="24"/>
      <c r="UU33" s="24"/>
      <c r="UV33" s="24"/>
      <c r="UW33" s="24"/>
      <c r="UX33" s="24"/>
      <c r="UY33" s="24"/>
      <c r="UZ33" s="24"/>
      <c r="VA33" s="24"/>
      <c r="VB33" s="24"/>
      <c r="VC33" s="24"/>
      <c r="VD33" s="24"/>
      <c r="VE33" s="24"/>
      <c r="VF33" s="24"/>
      <c r="VG33" s="24"/>
      <c r="VH33" s="24"/>
      <c r="VI33" s="24"/>
      <c r="VJ33" s="24"/>
      <c r="VK33" s="24"/>
      <c r="VL33" s="24"/>
      <c r="VM33" s="24"/>
      <c r="VN33" s="24"/>
      <c r="VO33" s="24"/>
      <c r="VP33" s="24"/>
      <c r="VQ33" s="24"/>
      <c r="VR33" s="24"/>
      <c r="VS33" s="24"/>
      <c r="VT33" s="24"/>
      <c r="VU33" s="24"/>
      <c r="VV33" s="24"/>
      <c r="VW33" s="24"/>
      <c r="VX33" s="24"/>
      <c r="VY33" s="24"/>
      <c r="VZ33" s="24"/>
      <c r="WA33" s="24"/>
      <c r="WB33" s="24"/>
      <c r="WC33" s="24"/>
      <c r="WD33" s="24"/>
      <c r="WE33" s="24"/>
      <c r="WF33" s="24"/>
      <c r="WG33" s="24"/>
      <c r="WH33" s="24"/>
      <c r="WI33" s="24"/>
      <c r="WJ33" s="24"/>
      <c r="WK33" s="24"/>
      <c r="WL33" s="24"/>
      <c r="WM33" s="24"/>
      <c r="WN33" s="24"/>
      <c r="WO33" s="24"/>
      <c r="WP33" s="24"/>
      <c r="WQ33" s="24"/>
      <c r="WR33" s="24"/>
      <c r="WS33" s="24"/>
      <c r="WT33" s="24"/>
      <c r="WU33" s="24"/>
      <c r="WV33" s="24"/>
      <c r="WW33" s="24"/>
      <c r="WX33" s="24"/>
      <c r="WY33" s="24"/>
      <c r="WZ33" s="24"/>
      <c r="XA33" s="24"/>
      <c r="XB33" s="24"/>
      <c r="XC33" s="24"/>
      <c r="XD33" s="24"/>
      <c r="XE33" s="24"/>
      <c r="XF33" s="24"/>
      <c r="XG33" s="24"/>
      <c r="XH33" s="24"/>
      <c r="XI33" s="24"/>
      <c r="XJ33" s="24"/>
      <c r="XK33" s="24"/>
      <c r="XL33" s="24"/>
      <c r="XM33" s="24"/>
      <c r="XN33" s="24"/>
      <c r="XO33" s="24"/>
      <c r="XP33" s="24"/>
      <c r="XQ33" s="24"/>
      <c r="XR33" s="24"/>
      <c r="XS33" s="24"/>
      <c r="XT33" s="24"/>
      <c r="XU33" s="24"/>
      <c r="XV33" s="24"/>
      <c r="XW33" s="24"/>
      <c r="XX33" s="24"/>
      <c r="XY33" s="24"/>
      <c r="XZ33" s="24"/>
      <c r="YA33" s="24"/>
      <c r="YB33" s="24"/>
      <c r="YC33" s="24"/>
      <c r="YD33" s="24"/>
      <c r="YE33" s="24"/>
      <c r="YF33" s="24"/>
      <c r="YG33" s="24"/>
      <c r="YH33" s="24"/>
      <c r="YI33" s="24"/>
      <c r="YJ33" s="24"/>
      <c r="YK33" s="24"/>
      <c r="YL33" s="24"/>
      <c r="YM33" s="24"/>
      <c r="YN33" s="24"/>
      <c r="YO33" s="24"/>
      <c r="YP33" s="24"/>
      <c r="YQ33" s="24"/>
      <c r="YR33" s="24"/>
      <c r="YS33" s="24"/>
      <c r="YT33" s="24"/>
      <c r="YU33" s="24"/>
      <c r="YV33" s="24"/>
      <c r="YW33" s="24"/>
      <c r="YX33" s="24"/>
      <c r="YY33" s="24"/>
      <c r="YZ33" s="24"/>
      <c r="ZA33" s="24"/>
      <c r="ZB33" s="24"/>
      <c r="ZC33" s="24"/>
      <c r="ZD33" s="24"/>
      <c r="ZE33" s="24"/>
      <c r="ZF33" s="24"/>
      <c r="ZG33" s="24"/>
      <c r="ZH33" s="24"/>
      <c r="ZI33" s="24"/>
      <c r="ZJ33" s="24"/>
      <c r="ZK33" s="24"/>
      <c r="ZL33" s="24"/>
      <c r="ZM33" s="24"/>
      <c r="ZN33" s="24"/>
      <c r="ZO33" s="24"/>
      <c r="ZP33" s="24"/>
      <c r="ZQ33" s="24"/>
      <c r="ZR33" s="24"/>
      <c r="ZS33" s="24"/>
      <c r="ZT33" s="24"/>
      <c r="ZU33" s="24"/>
      <c r="ZV33" s="24"/>
      <c r="ZW33" s="24"/>
      <c r="ZX33" s="24"/>
      <c r="ZY33" s="24"/>
      <c r="ZZ33" s="24"/>
      <c r="AAA33" s="24"/>
      <c r="AAB33" s="24"/>
      <c r="AAC33" s="24"/>
      <c r="AAD33" s="24"/>
      <c r="AAE33" s="24"/>
      <c r="AAF33" s="24"/>
      <c r="AAG33" s="24"/>
      <c r="AAH33" s="24"/>
      <c r="AAI33" s="24"/>
      <c r="AAJ33" s="24"/>
      <c r="AAK33" s="24"/>
      <c r="AAL33" s="24"/>
      <c r="AAM33" s="24"/>
      <c r="AAN33" s="24"/>
      <c r="AAO33" s="24"/>
      <c r="AAP33" s="24"/>
      <c r="AAQ33" s="24"/>
      <c r="AAR33" s="24"/>
      <c r="AAS33" s="24"/>
      <c r="AAT33" s="24"/>
      <c r="AAU33" s="24"/>
      <c r="AAV33" s="24"/>
      <c r="AAW33" s="24"/>
      <c r="AAX33" s="24"/>
      <c r="AAY33" s="24"/>
      <c r="AAZ33" s="24"/>
      <c r="ABA33" s="24"/>
      <c r="ABB33" s="24"/>
      <c r="ABC33" s="24"/>
      <c r="ABD33" s="24"/>
      <c r="ABE33" s="24"/>
      <c r="ABF33" s="24"/>
      <c r="ABG33" s="24"/>
      <c r="ABH33" s="24"/>
      <c r="ABI33" s="24"/>
      <c r="ABJ33" s="24"/>
      <c r="ABK33" s="24"/>
      <c r="ABL33" s="24"/>
      <c r="ABM33" s="24"/>
      <c r="ABN33" s="24"/>
      <c r="ABO33" s="24"/>
      <c r="ABP33" s="24"/>
      <c r="ABQ33" s="24"/>
      <c r="ABR33" s="24"/>
      <c r="ABS33" s="24"/>
      <c r="ABT33" s="24"/>
      <c r="ABU33" s="24"/>
      <c r="ABV33" s="24"/>
      <c r="ABW33" s="24"/>
      <c r="ABX33" s="24"/>
      <c r="ABY33" s="24"/>
      <c r="ABZ33" s="24"/>
      <c r="ACA33" s="24"/>
      <c r="ACB33" s="24"/>
      <c r="ACC33" s="24"/>
      <c r="ACD33" s="24"/>
      <c r="ACE33" s="24"/>
      <c r="ACF33" s="24"/>
      <c r="ACG33" s="24"/>
      <c r="ACH33" s="24"/>
      <c r="ACI33" s="24"/>
      <c r="ACJ33" s="24"/>
      <c r="ACK33" s="24"/>
      <c r="ACL33" s="24"/>
      <c r="ACM33" s="24"/>
      <c r="ACN33" s="24"/>
      <c r="ACO33" s="24"/>
      <c r="ACP33" s="24"/>
      <c r="ACQ33" s="24"/>
      <c r="ACR33" s="24"/>
      <c r="ACS33" s="24"/>
      <c r="ACT33" s="24"/>
      <c r="ACU33" s="24"/>
      <c r="ACV33" s="24"/>
      <c r="ACW33" s="24"/>
      <c r="ACX33" s="24"/>
      <c r="ACY33" s="24"/>
      <c r="ACZ33" s="24"/>
      <c r="ADA33" s="24"/>
      <c r="ADB33" s="24"/>
      <c r="ADC33" s="24"/>
      <c r="ADD33" s="24"/>
      <c r="ADE33" s="24"/>
      <c r="ADF33" s="24"/>
      <c r="ADG33" s="24"/>
      <c r="ADH33" s="24"/>
      <c r="ADI33" s="24"/>
      <c r="ADJ33" s="24"/>
      <c r="ADK33" s="24"/>
      <c r="ADL33" s="24"/>
      <c r="ADM33" s="24"/>
      <c r="ADN33" s="24"/>
      <c r="ADO33" s="24"/>
      <c r="ADP33" s="24"/>
      <c r="ADQ33" s="24"/>
      <c r="ADR33" s="24"/>
      <c r="ADS33" s="24"/>
      <c r="ADT33" s="24"/>
      <c r="ADU33" s="24"/>
      <c r="ADV33" s="24"/>
      <c r="ADW33" s="24"/>
      <c r="ADX33" s="24"/>
      <c r="ADY33" s="24"/>
      <c r="ADZ33" s="24"/>
      <c r="AEA33" s="24"/>
      <c r="AEB33" s="24"/>
      <c r="AEC33" s="24"/>
      <c r="AED33" s="24"/>
      <c r="AEE33" s="24"/>
      <c r="AEF33" s="24"/>
      <c r="AEG33" s="24"/>
      <c r="AEH33" s="24"/>
      <c r="AEI33" s="24"/>
      <c r="AEJ33" s="24"/>
      <c r="AEK33" s="24"/>
      <c r="AEL33" s="24"/>
      <c r="AEM33" s="24"/>
      <c r="AEN33" s="24"/>
      <c r="AEO33" s="24"/>
      <c r="AEP33" s="24"/>
      <c r="AEQ33" s="24"/>
      <c r="AER33" s="24"/>
      <c r="AES33" s="24"/>
      <c r="AET33" s="24"/>
      <c r="AEU33" s="24"/>
      <c r="AEV33" s="24"/>
      <c r="AEW33" s="24"/>
      <c r="AEX33" s="24"/>
      <c r="AEY33" s="24"/>
      <c r="AEZ33" s="24"/>
      <c r="AFA33" s="24"/>
      <c r="AFB33" s="24"/>
      <c r="AFC33" s="24"/>
      <c r="AFD33" s="24"/>
      <c r="AFE33" s="24"/>
      <c r="AFF33" s="24"/>
      <c r="AFG33" s="24"/>
      <c r="AFH33" s="24"/>
      <c r="AFI33" s="24"/>
      <c r="AFJ33" s="24"/>
      <c r="AFK33" s="24"/>
      <c r="AFL33" s="24"/>
      <c r="AFM33" s="24"/>
      <c r="AFN33" s="24"/>
      <c r="AFO33" s="24"/>
      <c r="AFP33" s="24"/>
      <c r="AFQ33" s="24"/>
      <c r="AFR33" s="24"/>
      <c r="AFS33" s="24"/>
      <c r="AFT33" s="24"/>
      <c r="AFU33" s="24"/>
      <c r="AFV33" s="24"/>
      <c r="AFW33" s="24"/>
      <c r="AFX33" s="24"/>
      <c r="AFY33" s="24"/>
      <c r="AFZ33" s="24"/>
      <c r="AGA33" s="24"/>
      <c r="AGB33" s="24"/>
      <c r="AGC33" s="24"/>
      <c r="AGD33" s="24"/>
      <c r="AGE33" s="24"/>
      <c r="AGF33" s="24"/>
      <c r="AGG33" s="24"/>
      <c r="AGH33" s="24"/>
      <c r="AGI33" s="24"/>
      <c r="AGJ33" s="24"/>
      <c r="AGK33" s="24"/>
      <c r="AGL33" s="24"/>
      <c r="AGM33" s="24"/>
      <c r="AGN33" s="24"/>
      <c r="AGO33" s="24"/>
      <c r="AGP33" s="24"/>
      <c r="AGQ33" s="24"/>
      <c r="AGR33" s="24"/>
      <c r="AGS33" s="24"/>
      <c r="AGT33" s="24"/>
      <c r="AGU33" s="24"/>
      <c r="AGV33" s="24"/>
      <c r="AGW33" s="24"/>
      <c r="AGX33" s="24"/>
      <c r="AGY33" s="24"/>
      <c r="AGZ33" s="24"/>
      <c r="AHA33" s="24"/>
      <c r="AHB33" s="24"/>
      <c r="AHC33" s="24"/>
      <c r="AHD33" s="24"/>
      <c r="AHE33" s="24"/>
      <c r="AHF33" s="24"/>
      <c r="AHG33" s="24"/>
      <c r="AHH33" s="24"/>
      <c r="AHI33" s="24"/>
      <c r="AHJ33" s="24"/>
      <c r="AHK33" s="24"/>
      <c r="AHL33" s="24"/>
      <c r="AHM33" s="24"/>
      <c r="AHN33" s="24"/>
      <c r="AHO33" s="24"/>
      <c r="AHP33" s="24"/>
      <c r="AHQ33" s="24"/>
      <c r="AHR33" s="24"/>
      <c r="AHS33" s="24"/>
      <c r="AHT33" s="24"/>
      <c r="AHU33" s="24"/>
      <c r="AHV33" s="24"/>
      <c r="AHW33" s="24"/>
      <c r="AHX33" s="24"/>
      <c r="AHY33" s="24"/>
      <c r="AHZ33" s="24"/>
      <c r="AIA33" s="24"/>
      <c r="AIB33" s="24"/>
      <c r="AIC33" s="24"/>
      <c r="AID33" s="24"/>
      <c r="AIE33" s="24"/>
      <c r="AIF33" s="24"/>
      <c r="AIG33" s="24"/>
      <c r="AIH33" s="24"/>
      <c r="AII33" s="24"/>
      <c r="AIJ33" s="24"/>
      <c r="AIK33" s="24"/>
      <c r="AIL33" s="24"/>
      <c r="AIM33" s="24"/>
      <c r="AIN33" s="24"/>
      <c r="AIO33" s="24"/>
      <c r="AIP33" s="24"/>
      <c r="AIQ33" s="24"/>
      <c r="AIR33" s="24"/>
      <c r="AIS33" s="24"/>
      <c r="AIT33" s="24"/>
      <c r="AIU33" s="24"/>
      <c r="AIV33" s="24"/>
      <c r="AIW33" s="24"/>
      <c r="AIX33" s="24"/>
      <c r="AIY33" s="24"/>
      <c r="AIZ33" s="24"/>
      <c r="AJA33" s="24"/>
      <c r="AJB33" s="24"/>
      <c r="AJC33" s="24"/>
      <c r="AJD33" s="24"/>
      <c r="AJE33" s="24"/>
      <c r="AJF33" s="24"/>
      <c r="AJG33" s="24"/>
      <c r="AJH33" s="24"/>
      <c r="AJI33" s="24"/>
      <c r="AJJ33" s="24"/>
      <c r="AJK33" s="24"/>
      <c r="AJL33" s="24"/>
      <c r="AJM33" s="24"/>
      <c r="AJN33" s="24"/>
      <c r="AJO33" s="24"/>
      <c r="AJP33" s="24"/>
      <c r="AJQ33" s="24"/>
      <c r="AJR33" s="24"/>
      <c r="AJS33" s="24"/>
      <c r="AJT33" s="24"/>
      <c r="AJU33" s="24"/>
      <c r="AJV33" s="24"/>
      <c r="AJW33" s="24"/>
      <c r="AJX33" s="24"/>
      <c r="AJY33" s="24"/>
      <c r="AJZ33" s="24"/>
      <c r="AKA33" s="24"/>
      <c r="AKB33" s="24"/>
      <c r="AKC33" s="24"/>
      <c r="AKD33" s="24"/>
      <c r="AKE33" s="24"/>
      <c r="AKF33" s="24"/>
      <c r="AKG33" s="24"/>
      <c r="AKH33" s="24"/>
      <c r="AKI33" s="24"/>
      <c r="AKJ33" s="24"/>
      <c r="AKK33" s="24"/>
      <c r="AKL33" s="24"/>
      <c r="AKM33" s="24"/>
      <c r="AKN33" s="24"/>
      <c r="AKO33" s="24"/>
      <c r="AKP33" s="24"/>
      <c r="AKQ33" s="24"/>
      <c r="AKR33" s="24"/>
      <c r="AKS33" s="24"/>
      <c r="AKT33" s="24"/>
      <c r="AKU33" s="24"/>
      <c r="AKV33" s="24"/>
      <c r="AKW33" s="24"/>
      <c r="AKX33" s="24"/>
      <c r="AKY33" s="24"/>
      <c r="AKZ33" s="24"/>
      <c r="ALA33" s="24"/>
      <c r="ALB33" s="24"/>
      <c r="ALC33" s="24"/>
      <c r="ALD33" s="24"/>
      <c r="ALE33" s="24"/>
      <c r="ALF33" s="24"/>
      <c r="ALG33" s="24"/>
      <c r="ALH33" s="24"/>
      <c r="ALI33" s="24"/>
      <c r="ALJ33" s="24"/>
      <c r="ALK33" s="24"/>
      <c r="ALL33" s="24"/>
      <c r="ALM33" s="24"/>
      <c r="ALN33" s="24"/>
      <c r="ALO33" s="24"/>
      <c r="ALP33" s="24"/>
      <c r="ALQ33" s="24"/>
      <c r="ALR33" s="24"/>
      <c r="ALS33" s="24"/>
      <c r="ALT33" s="24"/>
      <c r="ALU33" s="24"/>
      <c r="ALV33" s="24"/>
      <c r="ALW33" s="24"/>
      <c r="ALX33" s="24"/>
      <c r="ALY33" s="24"/>
      <c r="ALZ33" s="24"/>
      <c r="AMA33" s="24"/>
      <c r="AMB33" s="24"/>
      <c r="AMC33" s="24"/>
      <c r="AMD33" s="24"/>
      <c r="AME33" s="24"/>
      <c r="AMF33" s="24"/>
      <c r="AMG33" s="24"/>
      <c r="AMH33" s="24"/>
      <c r="AMI33" s="24"/>
      <c r="AMJ33" s="24"/>
      <c r="AMK33" s="24"/>
      <c r="AML33" s="24"/>
      <c r="AMM33" s="24"/>
      <c r="AMN33" s="24"/>
      <c r="AMO33" s="24"/>
      <c r="AMP33" s="24"/>
      <c r="AMQ33" s="24"/>
      <c r="AMR33" s="24"/>
      <c r="AMS33" s="24"/>
      <c r="AMT33" s="24"/>
      <c r="AMU33" s="24"/>
      <c r="AMV33" s="24"/>
      <c r="AMW33" s="24"/>
      <c r="AMX33" s="24"/>
      <c r="AMY33" s="24"/>
      <c r="AMZ33" s="24"/>
      <c r="ANA33" s="24"/>
      <c r="ANB33" s="24"/>
      <c r="ANC33" s="24"/>
      <c r="AND33" s="24"/>
      <c r="ANE33" s="24"/>
      <c r="ANF33" s="24"/>
      <c r="ANG33" s="24"/>
      <c r="ANH33" s="24"/>
      <c r="ANI33" s="24"/>
      <c r="ANJ33" s="24"/>
      <c r="ANK33" s="24"/>
      <c r="ANL33" s="24"/>
      <c r="ANM33" s="24"/>
      <c r="ANN33" s="24"/>
      <c r="ANO33" s="24"/>
      <c r="ANP33" s="24"/>
      <c r="ANQ33" s="24"/>
      <c r="ANR33" s="24"/>
      <c r="ANS33" s="24"/>
      <c r="ANT33" s="24"/>
      <c r="ANU33" s="24"/>
      <c r="ANV33" s="24"/>
      <c r="ANW33" s="24"/>
      <c r="ANX33" s="24"/>
      <c r="ANY33" s="24"/>
      <c r="ANZ33" s="24"/>
      <c r="AOA33" s="24"/>
      <c r="AOB33" s="24"/>
      <c r="AOC33" s="24"/>
      <c r="AOD33" s="24"/>
      <c r="AOE33" s="24"/>
      <c r="AOF33" s="24"/>
      <c r="AOG33" s="24"/>
      <c r="AOH33" s="24"/>
      <c r="AOI33" s="24"/>
      <c r="AOJ33" s="24"/>
      <c r="AOK33" s="24"/>
      <c r="AOL33" s="24"/>
      <c r="AOM33" s="24"/>
      <c r="AON33" s="24"/>
      <c r="AOO33" s="24"/>
      <c r="AOP33" s="24"/>
      <c r="AOQ33" s="24"/>
      <c r="AOR33" s="24"/>
      <c r="AOS33" s="24"/>
      <c r="AOT33" s="24"/>
      <c r="AOU33" s="24"/>
      <c r="AOV33" s="24"/>
      <c r="AOW33" s="24"/>
      <c r="AOX33" s="24"/>
      <c r="AOY33" s="24"/>
      <c r="AOZ33" s="24"/>
      <c r="APA33" s="24"/>
      <c r="APB33" s="24"/>
      <c r="APC33" s="24"/>
      <c r="APD33" s="24"/>
      <c r="APE33" s="24"/>
      <c r="APF33" s="24"/>
      <c r="APG33" s="24"/>
      <c r="APH33" s="24"/>
      <c r="API33" s="24"/>
      <c r="APJ33" s="24"/>
      <c r="APK33" s="24"/>
      <c r="APL33" s="24"/>
      <c r="APM33" s="24"/>
      <c r="APN33" s="24"/>
      <c r="APO33" s="24"/>
      <c r="APP33" s="24"/>
      <c r="APQ33" s="24"/>
      <c r="APR33" s="24"/>
      <c r="APS33" s="24"/>
      <c r="APT33" s="24"/>
      <c r="APU33" s="24"/>
      <c r="APV33" s="24"/>
      <c r="APW33" s="24"/>
      <c r="APX33" s="24"/>
      <c r="APY33" s="24"/>
      <c r="APZ33" s="24"/>
      <c r="AQA33" s="24"/>
      <c r="AQB33" s="24"/>
      <c r="AQC33" s="24"/>
      <c r="AQD33" s="24"/>
      <c r="AQE33" s="24"/>
      <c r="AQF33" s="24"/>
      <c r="AQG33" s="24"/>
      <c r="AQH33" s="24"/>
      <c r="AQI33" s="24"/>
      <c r="AQJ33" s="24"/>
      <c r="AQK33" s="24"/>
      <c r="AQL33" s="24"/>
      <c r="AQM33" s="24"/>
      <c r="AQN33" s="24"/>
      <c r="AQO33" s="24"/>
      <c r="AQP33" s="24"/>
      <c r="AQQ33" s="24"/>
      <c r="AQR33" s="24"/>
      <c r="AQS33" s="24"/>
      <c r="AQT33" s="24"/>
      <c r="AQU33" s="24"/>
      <c r="AQV33" s="24"/>
      <c r="AQW33" s="24"/>
      <c r="AQX33" s="24"/>
      <c r="AQY33" s="24"/>
      <c r="AQZ33" s="24"/>
      <c r="ARA33" s="24"/>
      <c r="ARB33" s="24"/>
      <c r="ARC33" s="24"/>
      <c r="ARD33" s="24"/>
      <c r="ARE33" s="24"/>
      <c r="ARF33" s="24"/>
      <c r="ARG33" s="24"/>
      <c r="ARH33" s="24"/>
      <c r="ARI33" s="24"/>
      <c r="ARJ33" s="24"/>
      <c r="ARK33" s="24"/>
      <c r="ARL33" s="24"/>
      <c r="ARM33" s="24"/>
      <c r="ARN33" s="24"/>
      <c r="ARO33" s="24"/>
      <c r="ARP33" s="24"/>
      <c r="ARQ33" s="24"/>
      <c r="ARR33" s="24"/>
      <c r="ARS33" s="24"/>
      <c r="ART33" s="24"/>
      <c r="ARU33" s="24"/>
      <c r="ARV33" s="24"/>
      <c r="ARW33" s="24"/>
      <c r="ARX33" s="24"/>
      <c r="ARY33" s="24"/>
      <c r="ARZ33" s="24"/>
      <c r="ASA33" s="24"/>
      <c r="ASB33" s="24"/>
      <c r="ASC33" s="24"/>
      <c r="ASD33" s="24"/>
      <c r="ASE33" s="24"/>
      <c r="ASF33" s="24"/>
      <c r="ASG33" s="24"/>
      <c r="ASH33" s="24"/>
      <c r="ASI33" s="24"/>
      <c r="ASJ33" s="24"/>
      <c r="ASK33" s="24"/>
      <c r="ASL33" s="24"/>
      <c r="ASM33" s="24"/>
      <c r="ASN33" s="24"/>
      <c r="ASO33" s="24"/>
      <c r="ASP33" s="24"/>
      <c r="ASQ33" s="24"/>
      <c r="ASR33" s="24"/>
      <c r="ASS33" s="24"/>
      <c r="AST33" s="24"/>
      <c r="ASU33" s="24"/>
      <c r="ASV33" s="24"/>
      <c r="ASW33" s="24"/>
      <c r="ASX33" s="24"/>
      <c r="ASY33" s="24"/>
      <c r="ASZ33" s="24"/>
      <c r="ATA33" s="24"/>
      <c r="ATB33" s="24"/>
      <c r="ATC33" s="24"/>
      <c r="ATD33" s="24"/>
      <c r="ATE33" s="24"/>
      <c r="ATF33" s="24"/>
      <c r="ATG33" s="24"/>
      <c r="ATH33" s="24"/>
      <c r="ATI33" s="24"/>
      <c r="ATJ33" s="24"/>
      <c r="ATK33" s="24"/>
      <c r="ATL33" s="24"/>
      <c r="ATM33" s="24"/>
      <c r="ATN33" s="24"/>
      <c r="ATO33" s="24"/>
      <c r="ATP33" s="24"/>
      <c r="ATQ33" s="24"/>
      <c r="ATR33" s="24"/>
      <c r="ATS33" s="24"/>
      <c r="ATT33" s="24"/>
      <c r="ATU33" s="24"/>
      <c r="ATV33" s="24"/>
      <c r="ATW33" s="24"/>
      <c r="ATX33" s="24"/>
      <c r="ATY33" s="24"/>
      <c r="ATZ33" s="24"/>
      <c r="AUA33" s="24"/>
      <c r="AUB33" s="24"/>
      <c r="AUC33" s="24"/>
      <c r="AUD33" s="24"/>
      <c r="AUE33" s="24"/>
      <c r="AUF33" s="24"/>
      <c r="AUG33" s="24"/>
      <c r="AUH33" s="24"/>
      <c r="AUI33" s="24"/>
      <c r="AUJ33" s="24"/>
      <c r="AUK33" s="24"/>
      <c r="AUL33" s="24"/>
      <c r="AUM33" s="24"/>
      <c r="AUN33" s="24"/>
      <c r="AUO33" s="24"/>
      <c r="AUP33" s="24"/>
      <c r="AUQ33" s="24"/>
      <c r="AUR33" s="24"/>
      <c r="AUS33" s="24"/>
      <c r="AUT33" s="24"/>
      <c r="AUU33" s="24"/>
      <c r="AUV33" s="24"/>
      <c r="AUW33" s="24"/>
      <c r="AUX33" s="24"/>
      <c r="AUY33" s="24"/>
      <c r="AUZ33" s="24"/>
      <c r="AVA33" s="24"/>
      <c r="AVB33" s="24"/>
      <c r="AVC33" s="24"/>
      <c r="AVD33" s="24"/>
      <c r="AVE33" s="24"/>
      <c r="AVF33" s="24"/>
      <c r="AVG33" s="24"/>
      <c r="AVH33" s="24"/>
      <c r="AVI33" s="24"/>
      <c r="AVJ33" s="24"/>
      <c r="AVK33" s="24"/>
      <c r="AVL33" s="24"/>
      <c r="AVM33" s="24"/>
      <c r="AVN33" s="24"/>
      <c r="AVO33" s="24"/>
      <c r="AVP33" s="24"/>
      <c r="AVQ33" s="24"/>
      <c r="AVR33" s="24"/>
      <c r="AVS33" s="24"/>
      <c r="AVT33" s="24"/>
      <c r="AVU33" s="24"/>
      <c r="AVV33" s="24"/>
      <c r="AVW33" s="24"/>
      <c r="AVX33" s="24"/>
      <c r="AVY33" s="24"/>
      <c r="AVZ33" s="24"/>
      <c r="AWA33" s="24"/>
      <c r="AWB33" s="24"/>
      <c r="AWC33" s="24"/>
      <c r="AWD33" s="24"/>
      <c r="AWE33" s="24"/>
      <c r="AWF33" s="24"/>
      <c r="AWG33" s="24"/>
      <c r="AWH33" s="24"/>
      <c r="AWI33" s="24"/>
      <c r="AWJ33" s="24"/>
      <c r="AWK33" s="24"/>
      <c r="AWL33" s="24"/>
      <c r="AWM33" s="24"/>
      <c r="AWN33" s="24"/>
      <c r="AWO33" s="24"/>
      <c r="AWP33" s="24"/>
      <c r="AWQ33" s="24"/>
      <c r="AWR33" s="24"/>
      <c r="AWS33" s="24"/>
      <c r="AWT33" s="24"/>
      <c r="AWU33" s="24"/>
      <c r="AWV33" s="24"/>
      <c r="AWW33" s="24"/>
      <c r="AWX33" s="24"/>
      <c r="AWY33" s="24"/>
      <c r="AWZ33" s="24"/>
      <c r="AXA33" s="24"/>
      <c r="AXB33" s="24"/>
      <c r="AXC33" s="24"/>
      <c r="AXD33" s="24"/>
      <c r="AXE33" s="24"/>
      <c r="AXF33" s="24"/>
      <c r="AXG33" s="24"/>
      <c r="AXH33" s="24"/>
      <c r="AXI33" s="24"/>
      <c r="AXJ33" s="24"/>
      <c r="AXK33" s="24"/>
      <c r="AXL33" s="24"/>
      <c r="AXM33" s="24"/>
      <c r="AXN33" s="24"/>
      <c r="AXO33" s="24"/>
      <c r="AXP33" s="24"/>
      <c r="AXQ33" s="24"/>
      <c r="AXR33" s="24"/>
      <c r="AXS33" s="24"/>
      <c r="AXT33" s="24"/>
      <c r="AXU33" s="24"/>
      <c r="AXV33" s="24"/>
      <c r="AXW33" s="24"/>
      <c r="AXX33" s="24"/>
      <c r="AXY33" s="24"/>
      <c r="AXZ33" s="24"/>
      <c r="AYA33" s="24"/>
      <c r="AYB33" s="24"/>
      <c r="AYC33" s="24"/>
      <c r="AYD33" s="24"/>
      <c r="AYE33" s="24"/>
      <c r="AYF33" s="24"/>
      <c r="AYG33" s="24"/>
      <c r="AYH33" s="24"/>
      <c r="AYI33" s="24"/>
      <c r="AYJ33" s="24"/>
      <c r="AYK33" s="24"/>
      <c r="AYL33" s="24"/>
      <c r="AYM33" s="24"/>
      <c r="AYN33" s="24"/>
      <c r="AYO33" s="24"/>
      <c r="AYP33" s="24"/>
      <c r="AYQ33" s="24"/>
      <c r="AYR33" s="24"/>
      <c r="AYS33" s="24"/>
      <c r="AYT33" s="24"/>
      <c r="AYU33" s="24"/>
      <c r="AYV33" s="24"/>
      <c r="AYW33" s="24"/>
      <c r="AYX33" s="24"/>
      <c r="AYY33" s="24"/>
      <c r="AYZ33" s="24"/>
      <c r="AZA33" s="24"/>
      <c r="AZB33" s="24"/>
      <c r="AZC33" s="24"/>
      <c r="AZD33" s="24"/>
      <c r="AZE33" s="24"/>
      <c r="AZF33" s="24"/>
      <c r="AZG33" s="24"/>
      <c r="AZH33" s="24"/>
      <c r="AZI33" s="24"/>
      <c r="AZJ33" s="24"/>
      <c r="AZK33" s="24"/>
      <c r="AZL33" s="24"/>
      <c r="AZM33" s="24"/>
      <c r="AZN33" s="24"/>
      <c r="AZO33" s="24"/>
      <c r="AZP33" s="24"/>
      <c r="AZQ33" s="24"/>
      <c r="AZR33" s="24"/>
      <c r="AZS33" s="24"/>
      <c r="AZT33" s="24"/>
      <c r="AZU33" s="24"/>
      <c r="AZV33" s="24"/>
      <c r="AZW33" s="24"/>
      <c r="AZX33" s="24"/>
      <c r="AZY33" s="24"/>
      <c r="AZZ33" s="24"/>
      <c r="BAA33" s="24"/>
      <c r="BAB33" s="24"/>
      <c r="BAC33" s="24"/>
      <c r="BAD33" s="24"/>
      <c r="BAE33" s="24"/>
      <c r="BAF33" s="24"/>
      <c r="BAG33" s="24"/>
      <c r="BAH33" s="24"/>
      <c r="BAI33" s="24"/>
      <c r="BAJ33" s="24"/>
      <c r="BAK33" s="24"/>
      <c r="BAL33" s="24"/>
      <c r="BAM33" s="24"/>
      <c r="BAN33" s="24"/>
      <c r="BAO33" s="24"/>
      <c r="BAP33" s="24"/>
    </row>
    <row r="34" spans="1:1394" s="19" customFormat="1" x14ac:dyDescent="0.25">
      <c r="A34" s="19" t="str">
        <f>IF(YEAR(G34)=2024,#REF!,"")</f>
        <v/>
      </c>
      <c r="B34" s="19" t="str">
        <f>IF(YEAR(G34)=2025,#REF!,"")</f>
        <v/>
      </c>
      <c r="C34" s="19" t="str">
        <f t="shared" si="0"/>
        <v>Afternoon44944</v>
      </c>
      <c r="D34" s="19" t="str">
        <f>IF('by region'!$C$2="Any","Any",'Turf only'!V34)&amp;M34&amp;IF('by region'!$I$2="Any","Any",N34)&amp;G34</f>
        <v>AnyJumpAny44944</v>
      </c>
      <c r="E34" s="19" t="e">
        <f>IF(I34=#REF!,'Turf only'!G34,"")</f>
        <v>#REF!</v>
      </c>
      <c r="F34" s="19" t="e">
        <f t="shared" si="1"/>
        <v>#REF!</v>
      </c>
      <c r="G34" s="15">
        <v>44944</v>
      </c>
      <c r="H34" s="16" t="s">
        <v>27</v>
      </c>
      <c r="I34" s="16" t="s">
        <v>41</v>
      </c>
      <c r="J34" s="16" t="s">
        <v>9</v>
      </c>
      <c r="K34" s="14" t="s">
        <v>10</v>
      </c>
      <c r="L34" s="14" t="s">
        <v>19</v>
      </c>
      <c r="M34" s="16" t="s">
        <v>12</v>
      </c>
      <c r="N34" s="16" t="s">
        <v>13</v>
      </c>
      <c r="O34" s="16" t="s">
        <v>14</v>
      </c>
      <c r="P34" s="23">
        <f t="shared" si="2"/>
        <v>1</v>
      </c>
      <c r="Q34" s="23" cm="1">
        <f t="array" ref="Q34">SUMPRODUCT(($G$2:$G$2765=G34)*(P34&gt;$P$2:$P$2765))+1</f>
        <v>1</v>
      </c>
      <c r="R34" s="23" t="e">
        <f>(Q34*100000)+#REF!</f>
        <v>#REF!</v>
      </c>
      <c r="S34" s="19" t="e" cm="1">
        <f t="array" ref="S34">SUMPRODUCT(($G$2:$G$2765=G34)*(R34&gt;$R$2:$R$2765))+1</f>
        <v>#REF!</v>
      </c>
      <c r="T34" s="19" t="str">
        <f t="shared" si="3"/>
        <v xml:space="preserve">Plumpton </v>
      </c>
      <c r="U34" s="19">
        <v>0</v>
      </c>
      <c r="V34" s="19" t="s">
        <v>11</v>
      </c>
      <c r="W34" s="19">
        <f t="shared" si="4"/>
        <v>2023</v>
      </c>
      <c r="X34" s="24"/>
      <c r="Y34" s="24"/>
      <c r="Z34" s="24"/>
      <c r="AA34" s="24"/>
      <c r="AB34" s="24"/>
      <c r="AC34" s="24"/>
      <c r="AD34" s="24"/>
      <c r="AE34" s="24"/>
      <c r="AF34" s="24"/>
      <c r="AG34" s="24"/>
      <c r="AH34" s="24"/>
      <c r="AI34" s="24"/>
      <c r="AJ34" s="24"/>
      <c r="AK34" s="24"/>
      <c r="AL34" s="24"/>
      <c r="AM34" s="24"/>
      <c r="AN34" s="24"/>
      <c r="AO34" s="24"/>
      <c r="AP34" s="24"/>
      <c r="AQ34" s="24"/>
      <c r="AR34" s="24"/>
      <c r="AS34" s="24"/>
      <c r="AT34" s="24"/>
      <c r="AU34" s="24"/>
      <c r="AV34" s="24"/>
      <c r="AW34" s="24"/>
      <c r="AX34" s="24"/>
      <c r="AY34" s="24"/>
      <c r="AZ34" s="24"/>
      <c r="BA34" s="24"/>
      <c r="BB34" s="24"/>
      <c r="BC34" s="24"/>
      <c r="BD34" s="24"/>
      <c r="BE34" s="24"/>
      <c r="BF34" s="24"/>
      <c r="BG34" s="24"/>
      <c r="BH34" s="24"/>
      <c r="BI34" s="24"/>
      <c r="BJ34" s="24"/>
      <c r="BK34" s="24"/>
      <c r="BL34" s="24"/>
      <c r="BM34" s="24"/>
      <c r="BN34" s="24"/>
      <c r="BO34" s="24"/>
      <c r="BP34" s="24"/>
      <c r="BQ34" s="24"/>
      <c r="BR34" s="24"/>
      <c r="BS34" s="24"/>
      <c r="BT34" s="24"/>
      <c r="BU34" s="24"/>
      <c r="BV34" s="24"/>
      <c r="BW34" s="24"/>
      <c r="BX34" s="24"/>
      <c r="BY34" s="24"/>
      <c r="BZ34" s="24"/>
      <c r="CA34" s="24"/>
      <c r="CB34" s="24"/>
      <c r="CC34" s="24"/>
      <c r="CD34" s="24"/>
      <c r="CE34" s="24"/>
      <c r="CF34" s="24"/>
      <c r="CG34" s="24"/>
      <c r="CH34" s="24"/>
      <c r="CI34" s="24"/>
      <c r="CJ34" s="24"/>
      <c r="CK34" s="24"/>
      <c r="CL34" s="24"/>
      <c r="CM34" s="24"/>
      <c r="CN34" s="24"/>
      <c r="CO34" s="24"/>
      <c r="CP34" s="24"/>
      <c r="CQ34" s="24"/>
      <c r="CR34" s="24"/>
      <c r="CS34" s="24"/>
      <c r="CT34" s="24"/>
      <c r="CU34" s="24"/>
      <c r="CV34" s="24"/>
      <c r="CW34" s="24"/>
      <c r="CX34" s="24"/>
      <c r="CY34" s="24"/>
      <c r="CZ34" s="24"/>
      <c r="DA34" s="24"/>
      <c r="DB34" s="24"/>
      <c r="DC34" s="24"/>
      <c r="DD34" s="24"/>
      <c r="DE34" s="24"/>
      <c r="DF34" s="24"/>
      <c r="DG34" s="24"/>
      <c r="DH34" s="24"/>
      <c r="DI34" s="24"/>
      <c r="DJ34" s="24"/>
      <c r="DK34" s="24"/>
      <c r="DL34" s="24"/>
      <c r="DM34" s="24"/>
      <c r="DN34" s="24"/>
      <c r="DO34" s="24"/>
      <c r="DP34" s="24"/>
      <c r="DQ34" s="24"/>
      <c r="DR34" s="24"/>
      <c r="DS34" s="24"/>
      <c r="DT34" s="24"/>
      <c r="DU34" s="24"/>
      <c r="DV34" s="24"/>
      <c r="DW34" s="24"/>
      <c r="DX34" s="24"/>
      <c r="DY34" s="24"/>
      <c r="DZ34" s="24"/>
      <c r="EA34" s="24"/>
      <c r="EB34" s="24"/>
      <c r="EC34" s="24"/>
      <c r="ED34" s="24"/>
      <c r="EE34" s="24"/>
      <c r="EF34" s="24"/>
      <c r="EG34" s="24"/>
      <c r="EH34" s="24"/>
      <c r="EI34" s="24"/>
      <c r="EJ34" s="24"/>
      <c r="EK34" s="24"/>
      <c r="EL34" s="24"/>
      <c r="EM34" s="24"/>
      <c r="EN34" s="24"/>
      <c r="EO34" s="24"/>
      <c r="EP34" s="24"/>
      <c r="EQ34" s="24"/>
      <c r="ER34" s="24"/>
      <c r="ES34" s="24"/>
      <c r="ET34" s="24"/>
      <c r="EU34" s="24"/>
      <c r="EV34" s="24"/>
      <c r="EW34" s="24"/>
      <c r="EX34" s="24"/>
      <c r="EY34" s="24"/>
      <c r="EZ34" s="24"/>
      <c r="FA34" s="24"/>
      <c r="FB34" s="24"/>
      <c r="FC34" s="24"/>
      <c r="FD34" s="24"/>
      <c r="FE34" s="24"/>
      <c r="FF34" s="24"/>
      <c r="FG34" s="24"/>
      <c r="FH34" s="24"/>
      <c r="FI34" s="24"/>
      <c r="FJ34" s="24"/>
      <c r="FK34" s="24"/>
      <c r="FL34" s="24"/>
      <c r="FM34" s="24"/>
      <c r="FN34" s="24"/>
      <c r="FO34" s="24"/>
      <c r="FP34" s="24"/>
      <c r="FQ34" s="24"/>
      <c r="FR34" s="24"/>
      <c r="FS34" s="24"/>
      <c r="FT34" s="24"/>
      <c r="FU34" s="24"/>
      <c r="FV34" s="24"/>
      <c r="FW34" s="24"/>
      <c r="FX34" s="24"/>
      <c r="FY34" s="24"/>
      <c r="FZ34" s="24"/>
      <c r="GA34" s="24"/>
      <c r="GB34" s="24"/>
      <c r="GC34" s="24"/>
      <c r="GD34" s="24"/>
      <c r="GE34" s="24"/>
      <c r="GF34" s="24"/>
      <c r="GG34" s="24"/>
      <c r="GH34" s="24"/>
      <c r="GI34" s="24"/>
      <c r="GJ34" s="24"/>
      <c r="GK34" s="24"/>
      <c r="GL34" s="24"/>
      <c r="GM34" s="24"/>
      <c r="GN34" s="24"/>
      <c r="GO34" s="24"/>
      <c r="GP34" s="24"/>
      <c r="GQ34" s="24"/>
      <c r="GR34" s="24"/>
      <c r="GS34" s="24"/>
      <c r="GT34" s="24"/>
      <c r="GU34" s="24"/>
      <c r="GV34" s="24"/>
      <c r="GW34" s="24"/>
      <c r="GX34" s="24"/>
      <c r="GY34" s="24"/>
      <c r="GZ34" s="24"/>
      <c r="HA34" s="24"/>
      <c r="HB34" s="24"/>
      <c r="HC34" s="24"/>
      <c r="HD34" s="24"/>
      <c r="HE34" s="24"/>
      <c r="HF34" s="24"/>
      <c r="HG34" s="24"/>
      <c r="HH34" s="24"/>
      <c r="HI34" s="24"/>
      <c r="HJ34" s="24"/>
      <c r="HK34" s="24"/>
      <c r="HL34" s="24"/>
      <c r="HM34" s="24"/>
      <c r="HN34" s="24"/>
      <c r="HO34" s="24"/>
      <c r="HP34" s="24"/>
      <c r="HQ34" s="24"/>
      <c r="HR34" s="24"/>
      <c r="HS34" s="24"/>
      <c r="HT34" s="24"/>
      <c r="HU34" s="24"/>
      <c r="HV34" s="24"/>
      <c r="HW34" s="24"/>
      <c r="HX34" s="24"/>
      <c r="HY34" s="24"/>
      <c r="HZ34" s="24"/>
      <c r="IA34" s="24"/>
      <c r="IB34" s="24"/>
      <c r="IC34" s="24"/>
      <c r="ID34" s="24"/>
      <c r="IE34" s="24"/>
      <c r="IF34" s="24"/>
      <c r="IG34" s="24"/>
      <c r="IH34" s="24"/>
      <c r="II34" s="24"/>
      <c r="IJ34" s="24"/>
      <c r="IK34" s="24"/>
      <c r="IL34" s="24"/>
      <c r="IM34" s="24"/>
      <c r="IN34" s="24"/>
      <c r="IO34" s="24"/>
      <c r="IP34" s="24"/>
      <c r="IQ34" s="24"/>
      <c r="IR34" s="24"/>
      <c r="IS34" s="24"/>
      <c r="IT34" s="24"/>
      <c r="IU34" s="24"/>
      <c r="IV34" s="24"/>
      <c r="IW34" s="24"/>
      <c r="IX34" s="24"/>
      <c r="IY34" s="24"/>
      <c r="IZ34" s="24"/>
      <c r="JA34" s="24"/>
      <c r="JB34" s="24"/>
      <c r="JC34" s="24"/>
      <c r="JD34" s="24"/>
      <c r="JE34" s="24"/>
      <c r="JF34" s="24"/>
      <c r="JG34" s="24"/>
      <c r="JH34" s="24"/>
      <c r="JI34" s="24"/>
      <c r="JJ34" s="24"/>
      <c r="JK34" s="24"/>
      <c r="JL34" s="24"/>
      <c r="JM34" s="24"/>
      <c r="JN34" s="24"/>
      <c r="JO34" s="24"/>
      <c r="JP34" s="24"/>
      <c r="JQ34" s="24"/>
      <c r="JR34" s="24"/>
      <c r="JS34" s="24"/>
      <c r="JT34" s="24"/>
      <c r="JU34" s="24"/>
      <c r="JV34" s="24"/>
      <c r="JW34" s="24"/>
      <c r="JX34" s="24"/>
      <c r="JY34" s="24"/>
      <c r="JZ34" s="24"/>
      <c r="KA34" s="24"/>
      <c r="KB34" s="24"/>
      <c r="KC34" s="24"/>
      <c r="KD34" s="24"/>
      <c r="KE34" s="24"/>
      <c r="KF34" s="24"/>
      <c r="KG34" s="24"/>
      <c r="KH34" s="24"/>
      <c r="KI34" s="24"/>
      <c r="KJ34" s="24"/>
      <c r="KK34" s="24"/>
      <c r="KL34" s="24"/>
      <c r="KM34" s="24"/>
      <c r="KN34" s="24"/>
      <c r="KO34" s="24"/>
      <c r="KP34" s="24"/>
      <c r="KQ34" s="24"/>
      <c r="KR34" s="24"/>
      <c r="KS34" s="24"/>
      <c r="KT34" s="24"/>
      <c r="KU34" s="24"/>
      <c r="KV34" s="24"/>
      <c r="KW34" s="24"/>
      <c r="KX34" s="24"/>
      <c r="KY34" s="24"/>
      <c r="KZ34" s="24"/>
      <c r="LA34" s="24"/>
      <c r="LB34" s="24"/>
      <c r="LC34" s="24"/>
      <c r="LD34" s="24"/>
      <c r="LE34" s="24"/>
      <c r="LF34" s="24"/>
      <c r="LG34" s="24"/>
      <c r="LH34" s="24"/>
      <c r="LI34" s="24"/>
      <c r="LJ34" s="24"/>
      <c r="LK34" s="24"/>
      <c r="LL34" s="24"/>
      <c r="LM34" s="24"/>
      <c r="LN34" s="24"/>
      <c r="LO34" s="24"/>
      <c r="LP34" s="24"/>
      <c r="LQ34" s="24"/>
      <c r="LR34" s="24"/>
      <c r="LS34" s="24"/>
      <c r="LT34" s="24"/>
      <c r="LU34" s="24"/>
      <c r="LV34" s="24"/>
      <c r="LW34" s="24"/>
      <c r="LX34" s="24"/>
      <c r="LY34" s="24"/>
      <c r="LZ34" s="24"/>
      <c r="MA34" s="24"/>
      <c r="MB34" s="24"/>
      <c r="MC34" s="24"/>
      <c r="MD34" s="24"/>
      <c r="ME34" s="24"/>
      <c r="MF34" s="24"/>
      <c r="MG34" s="24"/>
      <c r="MH34" s="24"/>
      <c r="MI34" s="24"/>
      <c r="MJ34" s="24"/>
      <c r="MK34" s="24"/>
      <c r="ML34" s="24"/>
      <c r="MM34" s="24"/>
      <c r="MN34" s="24"/>
      <c r="MO34" s="24"/>
      <c r="MP34" s="24"/>
      <c r="MQ34" s="24"/>
      <c r="MR34" s="24"/>
      <c r="MS34" s="24"/>
      <c r="MT34" s="24"/>
      <c r="MU34" s="24"/>
      <c r="MV34" s="24"/>
      <c r="MW34" s="24"/>
      <c r="MX34" s="24"/>
      <c r="MY34" s="24"/>
      <c r="MZ34" s="24"/>
      <c r="NA34" s="24"/>
      <c r="NB34" s="24"/>
      <c r="NC34" s="24"/>
      <c r="ND34" s="24"/>
      <c r="NE34" s="24"/>
      <c r="NF34" s="24"/>
      <c r="NG34" s="24"/>
      <c r="NH34" s="24"/>
      <c r="NI34" s="24"/>
      <c r="NJ34" s="24"/>
      <c r="NK34" s="24"/>
      <c r="NL34" s="24"/>
      <c r="NM34" s="24"/>
      <c r="NN34" s="24"/>
      <c r="NO34" s="24"/>
      <c r="NP34" s="24"/>
      <c r="NQ34" s="24"/>
      <c r="NR34" s="24"/>
      <c r="NS34" s="24"/>
      <c r="NT34" s="24"/>
      <c r="NU34" s="24"/>
      <c r="NV34" s="24"/>
      <c r="NW34" s="24"/>
      <c r="NX34" s="24"/>
      <c r="NY34" s="24"/>
      <c r="NZ34" s="24"/>
      <c r="OA34" s="24"/>
      <c r="OB34" s="24"/>
      <c r="OC34" s="24"/>
      <c r="OD34" s="24"/>
      <c r="OE34" s="24"/>
      <c r="OF34" s="24"/>
      <c r="OG34" s="24"/>
      <c r="OH34" s="24"/>
      <c r="OI34" s="24"/>
      <c r="OJ34" s="24"/>
      <c r="OK34" s="24"/>
      <c r="OL34" s="24"/>
      <c r="OM34" s="24"/>
      <c r="ON34" s="24"/>
      <c r="OO34" s="24"/>
      <c r="OP34" s="24"/>
      <c r="OQ34" s="24"/>
      <c r="OR34" s="24"/>
      <c r="OS34" s="24"/>
      <c r="OT34" s="24"/>
      <c r="OU34" s="24"/>
      <c r="OV34" s="24"/>
      <c r="OW34" s="24"/>
      <c r="OX34" s="24"/>
      <c r="OY34" s="24"/>
      <c r="OZ34" s="24"/>
      <c r="PA34" s="24"/>
      <c r="PB34" s="24"/>
      <c r="PC34" s="24"/>
      <c r="PD34" s="24"/>
      <c r="PE34" s="24"/>
      <c r="PF34" s="24"/>
      <c r="PG34" s="24"/>
      <c r="PH34" s="24"/>
      <c r="PI34" s="24"/>
      <c r="PJ34" s="24"/>
      <c r="PK34" s="24"/>
      <c r="PL34" s="24"/>
      <c r="PM34" s="24"/>
      <c r="PN34" s="24"/>
      <c r="PO34" s="24"/>
      <c r="PP34" s="24"/>
      <c r="PQ34" s="24"/>
      <c r="PR34" s="24"/>
      <c r="PS34" s="24"/>
      <c r="PT34" s="24"/>
      <c r="PU34" s="24"/>
      <c r="PV34" s="24"/>
      <c r="PW34" s="24"/>
      <c r="PX34" s="24"/>
      <c r="PY34" s="24"/>
      <c r="PZ34" s="24"/>
      <c r="QA34" s="24"/>
      <c r="QB34" s="24"/>
      <c r="QC34" s="24"/>
      <c r="QD34" s="24"/>
      <c r="QE34" s="24"/>
      <c r="QF34" s="24"/>
      <c r="QG34" s="24"/>
      <c r="QH34" s="24"/>
      <c r="QI34" s="24"/>
      <c r="QJ34" s="24"/>
      <c r="QK34" s="24"/>
      <c r="QL34" s="24"/>
      <c r="QM34" s="24"/>
      <c r="QN34" s="24"/>
      <c r="QO34" s="24"/>
      <c r="QP34" s="24"/>
      <c r="QQ34" s="24"/>
      <c r="QR34" s="24"/>
      <c r="QS34" s="24"/>
      <c r="QT34" s="24"/>
      <c r="QU34" s="24"/>
      <c r="QV34" s="24"/>
      <c r="QW34" s="24"/>
      <c r="QX34" s="24"/>
      <c r="QY34" s="24"/>
      <c r="QZ34" s="24"/>
      <c r="RA34" s="24"/>
      <c r="RB34" s="24"/>
      <c r="RC34" s="24"/>
      <c r="RD34" s="24"/>
      <c r="RE34" s="24"/>
      <c r="RF34" s="24"/>
      <c r="RG34" s="24"/>
      <c r="RH34" s="24"/>
      <c r="RI34" s="24"/>
      <c r="RJ34" s="24"/>
      <c r="RK34" s="24"/>
      <c r="RL34" s="24"/>
      <c r="RM34" s="24"/>
      <c r="RN34" s="24"/>
      <c r="RO34" s="24"/>
      <c r="RP34" s="24"/>
      <c r="RQ34" s="24"/>
      <c r="RR34" s="24"/>
      <c r="RS34" s="24"/>
      <c r="RT34" s="24"/>
      <c r="RU34" s="24"/>
      <c r="RV34" s="24"/>
      <c r="RW34" s="24"/>
      <c r="RX34" s="24"/>
      <c r="RY34" s="24"/>
      <c r="RZ34" s="24"/>
      <c r="SA34" s="24"/>
      <c r="SB34" s="24"/>
      <c r="SC34" s="24"/>
      <c r="SD34" s="24"/>
      <c r="SE34" s="24"/>
      <c r="SF34" s="24"/>
      <c r="SG34" s="24"/>
      <c r="SH34" s="24"/>
      <c r="SI34" s="24"/>
      <c r="SJ34" s="24"/>
      <c r="SK34" s="24"/>
      <c r="SL34" s="24"/>
      <c r="SM34" s="24"/>
      <c r="SN34" s="24"/>
      <c r="SO34" s="24"/>
      <c r="SP34" s="24"/>
      <c r="SQ34" s="24"/>
      <c r="SR34" s="24"/>
      <c r="SS34" s="24"/>
      <c r="ST34" s="24"/>
      <c r="SU34" s="24"/>
      <c r="SV34" s="24"/>
      <c r="SW34" s="24"/>
      <c r="SX34" s="24"/>
      <c r="SY34" s="24"/>
      <c r="SZ34" s="24"/>
      <c r="TA34" s="24"/>
      <c r="TB34" s="24"/>
      <c r="TC34" s="24"/>
      <c r="TD34" s="24"/>
      <c r="TE34" s="24"/>
      <c r="TF34" s="24"/>
      <c r="TG34" s="24"/>
      <c r="TH34" s="24"/>
      <c r="TI34" s="24"/>
      <c r="TJ34" s="24"/>
      <c r="TK34" s="24"/>
      <c r="TL34" s="24"/>
      <c r="TM34" s="24"/>
      <c r="TN34" s="24"/>
      <c r="TO34" s="24"/>
      <c r="TP34" s="24"/>
      <c r="TQ34" s="24"/>
      <c r="TR34" s="24"/>
      <c r="TS34" s="24"/>
      <c r="TT34" s="24"/>
      <c r="TU34" s="24"/>
      <c r="TV34" s="24"/>
      <c r="TW34" s="24"/>
      <c r="TX34" s="24"/>
      <c r="TY34" s="24"/>
      <c r="TZ34" s="24"/>
      <c r="UA34" s="24"/>
      <c r="UB34" s="24"/>
      <c r="UC34" s="24"/>
      <c r="UD34" s="24"/>
      <c r="UE34" s="24"/>
      <c r="UF34" s="24"/>
      <c r="UG34" s="24"/>
      <c r="UH34" s="24"/>
      <c r="UI34" s="24"/>
      <c r="UJ34" s="24"/>
      <c r="UK34" s="24"/>
      <c r="UL34" s="24"/>
      <c r="UM34" s="24"/>
      <c r="UN34" s="24"/>
      <c r="UO34" s="24"/>
      <c r="UP34" s="24"/>
      <c r="UQ34" s="24"/>
      <c r="UR34" s="24"/>
      <c r="US34" s="24"/>
      <c r="UT34" s="24"/>
      <c r="UU34" s="24"/>
      <c r="UV34" s="24"/>
      <c r="UW34" s="24"/>
      <c r="UX34" s="24"/>
      <c r="UY34" s="24"/>
      <c r="UZ34" s="24"/>
      <c r="VA34" s="24"/>
      <c r="VB34" s="24"/>
      <c r="VC34" s="24"/>
      <c r="VD34" s="24"/>
      <c r="VE34" s="24"/>
      <c r="VF34" s="24"/>
      <c r="VG34" s="24"/>
      <c r="VH34" s="24"/>
      <c r="VI34" s="24"/>
      <c r="VJ34" s="24"/>
      <c r="VK34" s="24"/>
      <c r="VL34" s="24"/>
      <c r="VM34" s="24"/>
      <c r="VN34" s="24"/>
      <c r="VO34" s="24"/>
      <c r="VP34" s="24"/>
      <c r="VQ34" s="24"/>
      <c r="VR34" s="24"/>
      <c r="VS34" s="24"/>
      <c r="VT34" s="24"/>
      <c r="VU34" s="24"/>
      <c r="VV34" s="24"/>
      <c r="VW34" s="24"/>
      <c r="VX34" s="24"/>
      <c r="VY34" s="24"/>
      <c r="VZ34" s="24"/>
      <c r="WA34" s="24"/>
      <c r="WB34" s="24"/>
      <c r="WC34" s="24"/>
      <c r="WD34" s="24"/>
      <c r="WE34" s="24"/>
      <c r="WF34" s="24"/>
      <c r="WG34" s="24"/>
      <c r="WH34" s="24"/>
      <c r="WI34" s="24"/>
      <c r="WJ34" s="24"/>
      <c r="WK34" s="24"/>
      <c r="WL34" s="24"/>
      <c r="WM34" s="24"/>
      <c r="WN34" s="24"/>
      <c r="WO34" s="24"/>
      <c r="WP34" s="24"/>
      <c r="WQ34" s="24"/>
      <c r="WR34" s="24"/>
      <c r="WS34" s="24"/>
      <c r="WT34" s="24"/>
      <c r="WU34" s="24"/>
      <c r="WV34" s="24"/>
      <c r="WW34" s="24"/>
      <c r="WX34" s="24"/>
      <c r="WY34" s="24"/>
      <c r="WZ34" s="24"/>
      <c r="XA34" s="24"/>
      <c r="XB34" s="24"/>
      <c r="XC34" s="24"/>
      <c r="XD34" s="24"/>
      <c r="XE34" s="24"/>
      <c r="XF34" s="24"/>
      <c r="XG34" s="24"/>
      <c r="XH34" s="24"/>
      <c r="XI34" s="24"/>
      <c r="XJ34" s="24"/>
      <c r="XK34" s="24"/>
      <c r="XL34" s="24"/>
      <c r="XM34" s="24"/>
      <c r="XN34" s="24"/>
      <c r="XO34" s="24"/>
      <c r="XP34" s="24"/>
      <c r="XQ34" s="24"/>
      <c r="XR34" s="24"/>
      <c r="XS34" s="24"/>
      <c r="XT34" s="24"/>
      <c r="XU34" s="24"/>
      <c r="XV34" s="24"/>
      <c r="XW34" s="24"/>
      <c r="XX34" s="24"/>
      <c r="XY34" s="24"/>
      <c r="XZ34" s="24"/>
      <c r="YA34" s="24"/>
      <c r="YB34" s="24"/>
      <c r="YC34" s="24"/>
      <c r="YD34" s="24"/>
      <c r="YE34" s="24"/>
      <c r="YF34" s="24"/>
      <c r="YG34" s="24"/>
      <c r="YH34" s="24"/>
      <c r="YI34" s="24"/>
      <c r="YJ34" s="24"/>
      <c r="YK34" s="24"/>
      <c r="YL34" s="24"/>
      <c r="YM34" s="24"/>
      <c r="YN34" s="24"/>
      <c r="YO34" s="24"/>
      <c r="YP34" s="24"/>
      <c r="YQ34" s="24"/>
      <c r="YR34" s="24"/>
      <c r="YS34" s="24"/>
      <c r="YT34" s="24"/>
      <c r="YU34" s="24"/>
      <c r="YV34" s="24"/>
      <c r="YW34" s="24"/>
      <c r="YX34" s="24"/>
      <c r="YY34" s="24"/>
      <c r="YZ34" s="24"/>
      <c r="ZA34" s="24"/>
      <c r="ZB34" s="24"/>
      <c r="ZC34" s="24"/>
      <c r="ZD34" s="24"/>
      <c r="ZE34" s="24"/>
      <c r="ZF34" s="24"/>
      <c r="ZG34" s="24"/>
      <c r="ZH34" s="24"/>
      <c r="ZI34" s="24"/>
      <c r="ZJ34" s="24"/>
      <c r="ZK34" s="24"/>
      <c r="ZL34" s="24"/>
      <c r="ZM34" s="24"/>
      <c r="ZN34" s="24"/>
      <c r="ZO34" s="24"/>
      <c r="ZP34" s="24"/>
      <c r="ZQ34" s="24"/>
      <c r="ZR34" s="24"/>
      <c r="ZS34" s="24"/>
      <c r="ZT34" s="24"/>
      <c r="ZU34" s="24"/>
      <c r="ZV34" s="24"/>
      <c r="ZW34" s="24"/>
      <c r="ZX34" s="24"/>
      <c r="ZY34" s="24"/>
      <c r="ZZ34" s="24"/>
      <c r="AAA34" s="24"/>
      <c r="AAB34" s="24"/>
      <c r="AAC34" s="24"/>
      <c r="AAD34" s="24"/>
      <c r="AAE34" s="24"/>
      <c r="AAF34" s="24"/>
      <c r="AAG34" s="24"/>
      <c r="AAH34" s="24"/>
      <c r="AAI34" s="24"/>
      <c r="AAJ34" s="24"/>
      <c r="AAK34" s="24"/>
      <c r="AAL34" s="24"/>
      <c r="AAM34" s="24"/>
      <c r="AAN34" s="24"/>
      <c r="AAO34" s="24"/>
      <c r="AAP34" s="24"/>
      <c r="AAQ34" s="24"/>
      <c r="AAR34" s="24"/>
      <c r="AAS34" s="24"/>
      <c r="AAT34" s="24"/>
      <c r="AAU34" s="24"/>
      <c r="AAV34" s="24"/>
      <c r="AAW34" s="24"/>
      <c r="AAX34" s="24"/>
      <c r="AAY34" s="24"/>
      <c r="AAZ34" s="24"/>
      <c r="ABA34" s="24"/>
      <c r="ABB34" s="24"/>
      <c r="ABC34" s="24"/>
      <c r="ABD34" s="24"/>
      <c r="ABE34" s="24"/>
      <c r="ABF34" s="24"/>
      <c r="ABG34" s="24"/>
      <c r="ABH34" s="24"/>
      <c r="ABI34" s="24"/>
      <c r="ABJ34" s="24"/>
      <c r="ABK34" s="24"/>
      <c r="ABL34" s="24"/>
      <c r="ABM34" s="24"/>
      <c r="ABN34" s="24"/>
      <c r="ABO34" s="24"/>
      <c r="ABP34" s="24"/>
      <c r="ABQ34" s="24"/>
      <c r="ABR34" s="24"/>
      <c r="ABS34" s="24"/>
      <c r="ABT34" s="24"/>
      <c r="ABU34" s="24"/>
      <c r="ABV34" s="24"/>
      <c r="ABW34" s="24"/>
      <c r="ABX34" s="24"/>
      <c r="ABY34" s="24"/>
      <c r="ABZ34" s="24"/>
      <c r="ACA34" s="24"/>
      <c r="ACB34" s="24"/>
      <c r="ACC34" s="24"/>
      <c r="ACD34" s="24"/>
      <c r="ACE34" s="24"/>
      <c r="ACF34" s="24"/>
      <c r="ACG34" s="24"/>
      <c r="ACH34" s="24"/>
      <c r="ACI34" s="24"/>
      <c r="ACJ34" s="24"/>
      <c r="ACK34" s="24"/>
      <c r="ACL34" s="24"/>
      <c r="ACM34" s="24"/>
      <c r="ACN34" s="24"/>
      <c r="ACO34" s="24"/>
      <c r="ACP34" s="24"/>
      <c r="ACQ34" s="24"/>
      <c r="ACR34" s="24"/>
      <c r="ACS34" s="24"/>
      <c r="ACT34" s="24"/>
      <c r="ACU34" s="24"/>
      <c r="ACV34" s="24"/>
      <c r="ACW34" s="24"/>
      <c r="ACX34" s="24"/>
      <c r="ACY34" s="24"/>
      <c r="ACZ34" s="24"/>
      <c r="ADA34" s="24"/>
      <c r="ADB34" s="24"/>
      <c r="ADC34" s="24"/>
      <c r="ADD34" s="24"/>
      <c r="ADE34" s="24"/>
      <c r="ADF34" s="24"/>
      <c r="ADG34" s="24"/>
      <c r="ADH34" s="24"/>
      <c r="ADI34" s="24"/>
      <c r="ADJ34" s="24"/>
      <c r="ADK34" s="24"/>
      <c r="ADL34" s="24"/>
      <c r="ADM34" s="24"/>
      <c r="ADN34" s="24"/>
      <c r="ADO34" s="24"/>
      <c r="ADP34" s="24"/>
      <c r="ADQ34" s="24"/>
      <c r="ADR34" s="24"/>
      <c r="ADS34" s="24"/>
      <c r="ADT34" s="24"/>
      <c r="ADU34" s="24"/>
      <c r="ADV34" s="24"/>
      <c r="ADW34" s="24"/>
      <c r="ADX34" s="24"/>
      <c r="ADY34" s="24"/>
      <c r="ADZ34" s="24"/>
      <c r="AEA34" s="24"/>
      <c r="AEB34" s="24"/>
      <c r="AEC34" s="24"/>
      <c r="AED34" s="24"/>
      <c r="AEE34" s="24"/>
      <c r="AEF34" s="24"/>
      <c r="AEG34" s="24"/>
      <c r="AEH34" s="24"/>
      <c r="AEI34" s="24"/>
      <c r="AEJ34" s="24"/>
      <c r="AEK34" s="24"/>
      <c r="AEL34" s="24"/>
      <c r="AEM34" s="24"/>
      <c r="AEN34" s="24"/>
      <c r="AEO34" s="24"/>
      <c r="AEP34" s="24"/>
      <c r="AEQ34" s="24"/>
      <c r="AER34" s="24"/>
      <c r="AES34" s="24"/>
      <c r="AET34" s="24"/>
      <c r="AEU34" s="24"/>
      <c r="AEV34" s="24"/>
      <c r="AEW34" s="24"/>
      <c r="AEX34" s="24"/>
      <c r="AEY34" s="24"/>
      <c r="AEZ34" s="24"/>
      <c r="AFA34" s="24"/>
      <c r="AFB34" s="24"/>
      <c r="AFC34" s="24"/>
      <c r="AFD34" s="24"/>
      <c r="AFE34" s="24"/>
      <c r="AFF34" s="24"/>
      <c r="AFG34" s="24"/>
      <c r="AFH34" s="24"/>
      <c r="AFI34" s="24"/>
      <c r="AFJ34" s="24"/>
      <c r="AFK34" s="24"/>
      <c r="AFL34" s="24"/>
      <c r="AFM34" s="24"/>
      <c r="AFN34" s="24"/>
      <c r="AFO34" s="24"/>
      <c r="AFP34" s="24"/>
      <c r="AFQ34" s="24"/>
      <c r="AFR34" s="24"/>
      <c r="AFS34" s="24"/>
      <c r="AFT34" s="24"/>
      <c r="AFU34" s="24"/>
      <c r="AFV34" s="24"/>
      <c r="AFW34" s="24"/>
      <c r="AFX34" s="24"/>
      <c r="AFY34" s="24"/>
      <c r="AFZ34" s="24"/>
      <c r="AGA34" s="24"/>
      <c r="AGB34" s="24"/>
      <c r="AGC34" s="24"/>
      <c r="AGD34" s="24"/>
      <c r="AGE34" s="24"/>
      <c r="AGF34" s="24"/>
      <c r="AGG34" s="24"/>
      <c r="AGH34" s="24"/>
      <c r="AGI34" s="24"/>
      <c r="AGJ34" s="24"/>
      <c r="AGK34" s="24"/>
      <c r="AGL34" s="24"/>
      <c r="AGM34" s="24"/>
      <c r="AGN34" s="24"/>
      <c r="AGO34" s="24"/>
      <c r="AGP34" s="24"/>
      <c r="AGQ34" s="24"/>
      <c r="AGR34" s="24"/>
      <c r="AGS34" s="24"/>
      <c r="AGT34" s="24"/>
      <c r="AGU34" s="24"/>
      <c r="AGV34" s="24"/>
      <c r="AGW34" s="24"/>
      <c r="AGX34" s="24"/>
      <c r="AGY34" s="24"/>
      <c r="AGZ34" s="24"/>
      <c r="AHA34" s="24"/>
      <c r="AHB34" s="24"/>
      <c r="AHC34" s="24"/>
      <c r="AHD34" s="24"/>
      <c r="AHE34" s="24"/>
      <c r="AHF34" s="24"/>
      <c r="AHG34" s="24"/>
      <c r="AHH34" s="24"/>
      <c r="AHI34" s="24"/>
      <c r="AHJ34" s="24"/>
      <c r="AHK34" s="24"/>
      <c r="AHL34" s="24"/>
      <c r="AHM34" s="24"/>
      <c r="AHN34" s="24"/>
      <c r="AHO34" s="24"/>
      <c r="AHP34" s="24"/>
      <c r="AHQ34" s="24"/>
      <c r="AHR34" s="24"/>
      <c r="AHS34" s="24"/>
      <c r="AHT34" s="24"/>
      <c r="AHU34" s="24"/>
      <c r="AHV34" s="24"/>
      <c r="AHW34" s="24"/>
      <c r="AHX34" s="24"/>
      <c r="AHY34" s="24"/>
      <c r="AHZ34" s="24"/>
      <c r="AIA34" s="24"/>
      <c r="AIB34" s="24"/>
      <c r="AIC34" s="24"/>
      <c r="AID34" s="24"/>
      <c r="AIE34" s="24"/>
      <c r="AIF34" s="24"/>
      <c r="AIG34" s="24"/>
      <c r="AIH34" s="24"/>
      <c r="AII34" s="24"/>
      <c r="AIJ34" s="24"/>
      <c r="AIK34" s="24"/>
      <c r="AIL34" s="24"/>
      <c r="AIM34" s="24"/>
      <c r="AIN34" s="24"/>
      <c r="AIO34" s="24"/>
      <c r="AIP34" s="24"/>
      <c r="AIQ34" s="24"/>
      <c r="AIR34" s="24"/>
      <c r="AIS34" s="24"/>
      <c r="AIT34" s="24"/>
      <c r="AIU34" s="24"/>
      <c r="AIV34" s="24"/>
      <c r="AIW34" s="24"/>
      <c r="AIX34" s="24"/>
      <c r="AIY34" s="24"/>
      <c r="AIZ34" s="24"/>
      <c r="AJA34" s="24"/>
      <c r="AJB34" s="24"/>
      <c r="AJC34" s="24"/>
      <c r="AJD34" s="24"/>
      <c r="AJE34" s="24"/>
      <c r="AJF34" s="24"/>
      <c r="AJG34" s="24"/>
      <c r="AJH34" s="24"/>
      <c r="AJI34" s="24"/>
      <c r="AJJ34" s="24"/>
      <c r="AJK34" s="24"/>
      <c r="AJL34" s="24"/>
      <c r="AJM34" s="24"/>
      <c r="AJN34" s="24"/>
      <c r="AJO34" s="24"/>
      <c r="AJP34" s="24"/>
      <c r="AJQ34" s="24"/>
      <c r="AJR34" s="24"/>
      <c r="AJS34" s="24"/>
      <c r="AJT34" s="24"/>
      <c r="AJU34" s="24"/>
      <c r="AJV34" s="24"/>
      <c r="AJW34" s="24"/>
      <c r="AJX34" s="24"/>
      <c r="AJY34" s="24"/>
      <c r="AJZ34" s="24"/>
      <c r="AKA34" s="24"/>
      <c r="AKB34" s="24"/>
      <c r="AKC34" s="24"/>
      <c r="AKD34" s="24"/>
      <c r="AKE34" s="24"/>
      <c r="AKF34" s="24"/>
      <c r="AKG34" s="24"/>
      <c r="AKH34" s="24"/>
      <c r="AKI34" s="24"/>
      <c r="AKJ34" s="24"/>
      <c r="AKK34" s="24"/>
      <c r="AKL34" s="24"/>
      <c r="AKM34" s="24"/>
      <c r="AKN34" s="24"/>
      <c r="AKO34" s="24"/>
      <c r="AKP34" s="24"/>
      <c r="AKQ34" s="24"/>
      <c r="AKR34" s="24"/>
      <c r="AKS34" s="24"/>
      <c r="AKT34" s="24"/>
      <c r="AKU34" s="24"/>
      <c r="AKV34" s="24"/>
      <c r="AKW34" s="24"/>
      <c r="AKX34" s="24"/>
      <c r="AKY34" s="24"/>
      <c r="AKZ34" s="24"/>
      <c r="ALA34" s="24"/>
      <c r="ALB34" s="24"/>
      <c r="ALC34" s="24"/>
      <c r="ALD34" s="24"/>
      <c r="ALE34" s="24"/>
      <c r="ALF34" s="24"/>
      <c r="ALG34" s="24"/>
      <c r="ALH34" s="24"/>
      <c r="ALI34" s="24"/>
      <c r="ALJ34" s="24"/>
      <c r="ALK34" s="24"/>
      <c r="ALL34" s="24"/>
      <c r="ALM34" s="24"/>
      <c r="ALN34" s="24"/>
      <c r="ALO34" s="24"/>
      <c r="ALP34" s="24"/>
      <c r="ALQ34" s="24"/>
      <c r="ALR34" s="24"/>
      <c r="ALS34" s="24"/>
      <c r="ALT34" s="24"/>
      <c r="ALU34" s="24"/>
      <c r="ALV34" s="24"/>
      <c r="ALW34" s="24"/>
      <c r="ALX34" s="24"/>
      <c r="ALY34" s="24"/>
      <c r="ALZ34" s="24"/>
      <c r="AMA34" s="24"/>
      <c r="AMB34" s="24"/>
      <c r="AMC34" s="24"/>
      <c r="AMD34" s="24"/>
      <c r="AME34" s="24"/>
      <c r="AMF34" s="24"/>
      <c r="AMG34" s="24"/>
      <c r="AMH34" s="24"/>
      <c r="AMI34" s="24"/>
      <c r="AMJ34" s="24"/>
      <c r="AMK34" s="24"/>
      <c r="AML34" s="24"/>
      <c r="AMM34" s="24"/>
      <c r="AMN34" s="24"/>
      <c r="AMO34" s="24"/>
      <c r="AMP34" s="24"/>
      <c r="AMQ34" s="24"/>
      <c r="AMR34" s="24"/>
      <c r="AMS34" s="24"/>
      <c r="AMT34" s="24"/>
      <c r="AMU34" s="24"/>
      <c r="AMV34" s="24"/>
      <c r="AMW34" s="24"/>
      <c r="AMX34" s="24"/>
      <c r="AMY34" s="24"/>
      <c r="AMZ34" s="24"/>
      <c r="ANA34" s="24"/>
      <c r="ANB34" s="24"/>
      <c r="ANC34" s="24"/>
      <c r="AND34" s="24"/>
      <c r="ANE34" s="24"/>
      <c r="ANF34" s="24"/>
      <c r="ANG34" s="24"/>
      <c r="ANH34" s="24"/>
      <c r="ANI34" s="24"/>
      <c r="ANJ34" s="24"/>
      <c r="ANK34" s="24"/>
      <c r="ANL34" s="24"/>
      <c r="ANM34" s="24"/>
      <c r="ANN34" s="24"/>
      <c r="ANO34" s="24"/>
      <c r="ANP34" s="24"/>
      <c r="ANQ34" s="24"/>
      <c r="ANR34" s="24"/>
      <c r="ANS34" s="24"/>
      <c r="ANT34" s="24"/>
      <c r="ANU34" s="24"/>
      <c r="ANV34" s="24"/>
      <c r="ANW34" s="24"/>
      <c r="ANX34" s="24"/>
      <c r="ANY34" s="24"/>
      <c r="ANZ34" s="24"/>
      <c r="AOA34" s="24"/>
      <c r="AOB34" s="24"/>
      <c r="AOC34" s="24"/>
      <c r="AOD34" s="24"/>
      <c r="AOE34" s="24"/>
      <c r="AOF34" s="24"/>
      <c r="AOG34" s="24"/>
      <c r="AOH34" s="24"/>
      <c r="AOI34" s="24"/>
      <c r="AOJ34" s="24"/>
      <c r="AOK34" s="24"/>
      <c r="AOL34" s="24"/>
      <c r="AOM34" s="24"/>
      <c r="AON34" s="24"/>
      <c r="AOO34" s="24"/>
      <c r="AOP34" s="24"/>
      <c r="AOQ34" s="24"/>
      <c r="AOR34" s="24"/>
      <c r="AOS34" s="24"/>
      <c r="AOT34" s="24"/>
      <c r="AOU34" s="24"/>
      <c r="AOV34" s="24"/>
      <c r="AOW34" s="24"/>
      <c r="AOX34" s="24"/>
      <c r="AOY34" s="24"/>
      <c r="AOZ34" s="24"/>
      <c r="APA34" s="24"/>
      <c r="APB34" s="24"/>
      <c r="APC34" s="24"/>
      <c r="APD34" s="24"/>
      <c r="APE34" s="24"/>
      <c r="APF34" s="24"/>
      <c r="APG34" s="24"/>
      <c r="APH34" s="24"/>
      <c r="API34" s="24"/>
      <c r="APJ34" s="24"/>
      <c r="APK34" s="24"/>
      <c r="APL34" s="24"/>
      <c r="APM34" s="24"/>
      <c r="APN34" s="24"/>
      <c r="APO34" s="24"/>
      <c r="APP34" s="24"/>
      <c r="APQ34" s="24"/>
      <c r="APR34" s="24"/>
      <c r="APS34" s="24"/>
      <c r="APT34" s="24"/>
      <c r="APU34" s="24"/>
      <c r="APV34" s="24"/>
      <c r="APW34" s="24"/>
      <c r="APX34" s="24"/>
      <c r="APY34" s="24"/>
      <c r="APZ34" s="24"/>
      <c r="AQA34" s="24"/>
      <c r="AQB34" s="24"/>
      <c r="AQC34" s="24"/>
      <c r="AQD34" s="24"/>
      <c r="AQE34" s="24"/>
      <c r="AQF34" s="24"/>
      <c r="AQG34" s="24"/>
      <c r="AQH34" s="24"/>
      <c r="AQI34" s="24"/>
      <c r="AQJ34" s="24"/>
      <c r="AQK34" s="24"/>
      <c r="AQL34" s="24"/>
      <c r="AQM34" s="24"/>
      <c r="AQN34" s="24"/>
      <c r="AQO34" s="24"/>
      <c r="AQP34" s="24"/>
      <c r="AQQ34" s="24"/>
      <c r="AQR34" s="24"/>
      <c r="AQS34" s="24"/>
      <c r="AQT34" s="24"/>
      <c r="AQU34" s="24"/>
      <c r="AQV34" s="24"/>
      <c r="AQW34" s="24"/>
      <c r="AQX34" s="24"/>
      <c r="AQY34" s="24"/>
      <c r="AQZ34" s="24"/>
      <c r="ARA34" s="24"/>
      <c r="ARB34" s="24"/>
      <c r="ARC34" s="24"/>
      <c r="ARD34" s="24"/>
      <c r="ARE34" s="24"/>
      <c r="ARF34" s="24"/>
      <c r="ARG34" s="24"/>
      <c r="ARH34" s="24"/>
      <c r="ARI34" s="24"/>
      <c r="ARJ34" s="24"/>
      <c r="ARK34" s="24"/>
      <c r="ARL34" s="24"/>
      <c r="ARM34" s="24"/>
      <c r="ARN34" s="24"/>
      <c r="ARO34" s="24"/>
      <c r="ARP34" s="24"/>
      <c r="ARQ34" s="24"/>
      <c r="ARR34" s="24"/>
      <c r="ARS34" s="24"/>
      <c r="ART34" s="24"/>
      <c r="ARU34" s="24"/>
      <c r="ARV34" s="24"/>
      <c r="ARW34" s="24"/>
      <c r="ARX34" s="24"/>
      <c r="ARY34" s="24"/>
      <c r="ARZ34" s="24"/>
      <c r="ASA34" s="24"/>
      <c r="ASB34" s="24"/>
      <c r="ASC34" s="24"/>
      <c r="ASD34" s="24"/>
      <c r="ASE34" s="24"/>
      <c r="ASF34" s="24"/>
      <c r="ASG34" s="24"/>
      <c r="ASH34" s="24"/>
      <c r="ASI34" s="24"/>
      <c r="ASJ34" s="24"/>
      <c r="ASK34" s="24"/>
      <c r="ASL34" s="24"/>
      <c r="ASM34" s="24"/>
      <c r="ASN34" s="24"/>
      <c r="ASO34" s="24"/>
      <c r="ASP34" s="24"/>
      <c r="ASQ34" s="24"/>
      <c r="ASR34" s="24"/>
      <c r="ASS34" s="24"/>
      <c r="AST34" s="24"/>
      <c r="ASU34" s="24"/>
      <c r="ASV34" s="24"/>
      <c r="ASW34" s="24"/>
      <c r="ASX34" s="24"/>
      <c r="ASY34" s="24"/>
      <c r="ASZ34" s="24"/>
      <c r="ATA34" s="24"/>
      <c r="ATB34" s="24"/>
      <c r="ATC34" s="24"/>
      <c r="ATD34" s="24"/>
      <c r="ATE34" s="24"/>
      <c r="ATF34" s="24"/>
      <c r="ATG34" s="24"/>
      <c r="ATH34" s="24"/>
      <c r="ATI34" s="24"/>
      <c r="ATJ34" s="24"/>
      <c r="ATK34" s="24"/>
      <c r="ATL34" s="24"/>
      <c r="ATM34" s="24"/>
      <c r="ATN34" s="24"/>
      <c r="ATO34" s="24"/>
      <c r="ATP34" s="24"/>
      <c r="ATQ34" s="24"/>
      <c r="ATR34" s="24"/>
      <c r="ATS34" s="24"/>
      <c r="ATT34" s="24"/>
      <c r="ATU34" s="24"/>
      <c r="ATV34" s="24"/>
      <c r="ATW34" s="24"/>
      <c r="ATX34" s="24"/>
      <c r="ATY34" s="24"/>
      <c r="ATZ34" s="24"/>
      <c r="AUA34" s="24"/>
      <c r="AUB34" s="24"/>
      <c r="AUC34" s="24"/>
      <c r="AUD34" s="24"/>
      <c r="AUE34" s="24"/>
      <c r="AUF34" s="24"/>
      <c r="AUG34" s="24"/>
      <c r="AUH34" s="24"/>
      <c r="AUI34" s="24"/>
      <c r="AUJ34" s="24"/>
      <c r="AUK34" s="24"/>
      <c r="AUL34" s="24"/>
      <c r="AUM34" s="24"/>
      <c r="AUN34" s="24"/>
      <c r="AUO34" s="24"/>
      <c r="AUP34" s="24"/>
      <c r="AUQ34" s="24"/>
      <c r="AUR34" s="24"/>
      <c r="AUS34" s="24"/>
      <c r="AUT34" s="24"/>
      <c r="AUU34" s="24"/>
      <c r="AUV34" s="24"/>
      <c r="AUW34" s="24"/>
      <c r="AUX34" s="24"/>
      <c r="AUY34" s="24"/>
      <c r="AUZ34" s="24"/>
      <c r="AVA34" s="24"/>
      <c r="AVB34" s="24"/>
      <c r="AVC34" s="24"/>
      <c r="AVD34" s="24"/>
      <c r="AVE34" s="24"/>
      <c r="AVF34" s="24"/>
      <c r="AVG34" s="24"/>
      <c r="AVH34" s="24"/>
      <c r="AVI34" s="24"/>
      <c r="AVJ34" s="24"/>
      <c r="AVK34" s="24"/>
      <c r="AVL34" s="24"/>
      <c r="AVM34" s="24"/>
      <c r="AVN34" s="24"/>
      <c r="AVO34" s="24"/>
      <c r="AVP34" s="24"/>
      <c r="AVQ34" s="24"/>
      <c r="AVR34" s="24"/>
      <c r="AVS34" s="24"/>
      <c r="AVT34" s="24"/>
      <c r="AVU34" s="24"/>
      <c r="AVV34" s="24"/>
      <c r="AVW34" s="24"/>
      <c r="AVX34" s="24"/>
      <c r="AVY34" s="24"/>
      <c r="AVZ34" s="24"/>
      <c r="AWA34" s="24"/>
      <c r="AWB34" s="24"/>
      <c r="AWC34" s="24"/>
      <c r="AWD34" s="24"/>
      <c r="AWE34" s="24"/>
      <c r="AWF34" s="24"/>
      <c r="AWG34" s="24"/>
      <c r="AWH34" s="24"/>
      <c r="AWI34" s="24"/>
      <c r="AWJ34" s="24"/>
      <c r="AWK34" s="24"/>
      <c r="AWL34" s="24"/>
      <c r="AWM34" s="24"/>
      <c r="AWN34" s="24"/>
      <c r="AWO34" s="24"/>
      <c r="AWP34" s="24"/>
      <c r="AWQ34" s="24"/>
      <c r="AWR34" s="24"/>
      <c r="AWS34" s="24"/>
      <c r="AWT34" s="24"/>
      <c r="AWU34" s="24"/>
      <c r="AWV34" s="24"/>
      <c r="AWW34" s="24"/>
      <c r="AWX34" s="24"/>
      <c r="AWY34" s="24"/>
      <c r="AWZ34" s="24"/>
      <c r="AXA34" s="24"/>
      <c r="AXB34" s="24"/>
      <c r="AXC34" s="24"/>
      <c r="AXD34" s="24"/>
      <c r="AXE34" s="24"/>
      <c r="AXF34" s="24"/>
      <c r="AXG34" s="24"/>
      <c r="AXH34" s="24"/>
      <c r="AXI34" s="24"/>
      <c r="AXJ34" s="24"/>
      <c r="AXK34" s="24"/>
      <c r="AXL34" s="24"/>
      <c r="AXM34" s="24"/>
      <c r="AXN34" s="24"/>
      <c r="AXO34" s="24"/>
      <c r="AXP34" s="24"/>
      <c r="AXQ34" s="24"/>
      <c r="AXR34" s="24"/>
      <c r="AXS34" s="24"/>
      <c r="AXT34" s="24"/>
      <c r="AXU34" s="24"/>
      <c r="AXV34" s="24"/>
      <c r="AXW34" s="24"/>
      <c r="AXX34" s="24"/>
      <c r="AXY34" s="24"/>
      <c r="AXZ34" s="24"/>
      <c r="AYA34" s="24"/>
      <c r="AYB34" s="24"/>
      <c r="AYC34" s="24"/>
      <c r="AYD34" s="24"/>
      <c r="AYE34" s="24"/>
      <c r="AYF34" s="24"/>
      <c r="AYG34" s="24"/>
      <c r="AYH34" s="24"/>
      <c r="AYI34" s="24"/>
      <c r="AYJ34" s="24"/>
      <c r="AYK34" s="24"/>
      <c r="AYL34" s="24"/>
      <c r="AYM34" s="24"/>
      <c r="AYN34" s="24"/>
      <c r="AYO34" s="24"/>
      <c r="AYP34" s="24"/>
      <c r="AYQ34" s="24"/>
      <c r="AYR34" s="24"/>
      <c r="AYS34" s="24"/>
      <c r="AYT34" s="24"/>
      <c r="AYU34" s="24"/>
      <c r="AYV34" s="24"/>
      <c r="AYW34" s="24"/>
      <c r="AYX34" s="24"/>
      <c r="AYY34" s="24"/>
      <c r="AYZ34" s="24"/>
      <c r="AZA34" s="24"/>
      <c r="AZB34" s="24"/>
      <c r="AZC34" s="24"/>
      <c r="AZD34" s="24"/>
      <c r="AZE34" s="24"/>
      <c r="AZF34" s="24"/>
      <c r="AZG34" s="24"/>
      <c r="AZH34" s="24"/>
      <c r="AZI34" s="24"/>
      <c r="AZJ34" s="24"/>
      <c r="AZK34" s="24"/>
      <c r="AZL34" s="24"/>
      <c r="AZM34" s="24"/>
      <c r="AZN34" s="24"/>
      <c r="AZO34" s="24"/>
      <c r="AZP34" s="24"/>
      <c r="AZQ34" s="24"/>
      <c r="AZR34" s="24"/>
      <c r="AZS34" s="24"/>
      <c r="AZT34" s="24"/>
      <c r="AZU34" s="24"/>
      <c r="AZV34" s="24"/>
      <c r="AZW34" s="24"/>
      <c r="AZX34" s="24"/>
      <c r="AZY34" s="24"/>
      <c r="AZZ34" s="24"/>
      <c r="BAA34" s="24"/>
      <c r="BAB34" s="24"/>
      <c r="BAC34" s="24"/>
      <c r="BAD34" s="24"/>
      <c r="BAE34" s="24"/>
      <c r="BAF34" s="24"/>
      <c r="BAG34" s="24"/>
      <c r="BAH34" s="24"/>
      <c r="BAI34" s="24"/>
      <c r="BAJ34" s="24"/>
      <c r="BAK34" s="24"/>
      <c r="BAL34" s="24"/>
      <c r="BAM34" s="24"/>
      <c r="BAN34" s="24"/>
      <c r="BAO34" s="24"/>
      <c r="BAP34" s="24"/>
    </row>
    <row r="35" spans="1:1394" s="19" customFormat="1" x14ac:dyDescent="0.25">
      <c r="A35" s="19" t="str">
        <f>IF(YEAR(G35)=2024,#REF!,"")</f>
        <v/>
      </c>
      <c r="B35" s="19" t="str">
        <f>IF(YEAR(G35)=2025,#REF!,"")</f>
        <v/>
      </c>
      <c r="C35" s="19" t="str">
        <f t="shared" si="0"/>
        <v>Afternoon44945</v>
      </c>
      <c r="D35" s="19" t="str">
        <f>IF('by region'!$C$2="Any","Any",'Turf only'!V35)&amp;M35&amp;IF('by region'!$I$2="Any","Any",N35)&amp;G35</f>
        <v>AnyJumpAny44945</v>
      </c>
      <c r="E35" s="19" t="e">
        <f>IF(I35=#REF!,'Turf only'!G35,"")</f>
        <v>#REF!</v>
      </c>
      <c r="F35" s="19" t="e">
        <f t="shared" si="1"/>
        <v>#REF!</v>
      </c>
      <c r="G35" s="15">
        <v>44945</v>
      </c>
      <c r="H35" s="16" t="s">
        <v>34</v>
      </c>
      <c r="I35" s="16" t="s">
        <v>52</v>
      </c>
      <c r="J35" s="16" t="s">
        <v>9</v>
      </c>
      <c r="K35" s="14" t="s">
        <v>10</v>
      </c>
      <c r="L35" s="14" t="s">
        <v>17</v>
      </c>
      <c r="M35" s="16" t="s">
        <v>12</v>
      </c>
      <c r="N35" s="16" t="s">
        <v>13</v>
      </c>
      <c r="O35" s="16" t="s">
        <v>14</v>
      </c>
      <c r="P35" s="23">
        <f t="shared" si="2"/>
        <v>1</v>
      </c>
      <c r="Q35" s="23" cm="1">
        <f t="array" ref="Q35">SUMPRODUCT(($G$2:$G$2765=G35)*(P35&gt;$P$2:$P$2765))+1</f>
        <v>1</v>
      </c>
      <c r="R35" s="23" t="e">
        <f>(Q35*100000)+#REF!</f>
        <v>#REF!</v>
      </c>
      <c r="S35" s="19" t="e" cm="1">
        <f t="array" ref="S35">SUMPRODUCT(($G$2:$G$2765=G35)*(R35&gt;$R$2:$R$2765))+1</f>
        <v>#REF!</v>
      </c>
      <c r="T35" s="19" t="str">
        <f t="shared" si="3"/>
        <v xml:space="preserve">Ludlow </v>
      </c>
      <c r="U35" s="19">
        <v>0</v>
      </c>
      <c r="V35" s="19" t="s">
        <v>30</v>
      </c>
      <c r="W35" s="19">
        <f t="shared" si="4"/>
        <v>2023</v>
      </c>
      <c r="X35" s="24"/>
      <c r="Y35" s="24"/>
      <c r="Z35" s="24"/>
      <c r="AA35" s="24"/>
      <c r="AB35" s="24"/>
      <c r="AC35" s="24"/>
      <c r="AD35" s="24"/>
      <c r="AE35" s="24"/>
      <c r="AF35" s="24"/>
      <c r="AG35" s="24"/>
      <c r="AH35" s="24"/>
      <c r="AI35" s="24"/>
      <c r="AJ35" s="24"/>
      <c r="AK35" s="24"/>
      <c r="AL35" s="24"/>
      <c r="AM35" s="24"/>
      <c r="AN35" s="24"/>
      <c r="AO35" s="24"/>
      <c r="AP35" s="24"/>
      <c r="AQ35" s="24"/>
      <c r="AR35" s="24"/>
      <c r="AS35" s="24"/>
      <c r="AT35" s="24"/>
      <c r="AU35" s="24"/>
      <c r="AV35" s="24"/>
      <c r="AW35" s="24"/>
      <c r="AX35" s="24"/>
      <c r="AY35" s="24"/>
      <c r="AZ35" s="24"/>
      <c r="BA35" s="24"/>
      <c r="BB35" s="24"/>
      <c r="BC35" s="24"/>
      <c r="BD35" s="24"/>
      <c r="BE35" s="24"/>
      <c r="BF35" s="24"/>
      <c r="BG35" s="24"/>
      <c r="BH35" s="24"/>
      <c r="BI35" s="24"/>
      <c r="BJ35" s="24"/>
      <c r="BK35" s="24"/>
      <c r="BL35" s="24"/>
      <c r="BM35" s="24"/>
      <c r="BN35" s="24"/>
      <c r="BO35" s="24"/>
      <c r="BP35" s="24"/>
      <c r="BQ35" s="24"/>
      <c r="BR35" s="24"/>
      <c r="BS35" s="24"/>
      <c r="BT35" s="24"/>
      <c r="BU35" s="24"/>
      <c r="BV35" s="24"/>
      <c r="BW35" s="24"/>
      <c r="BX35" s="24"/>
      <c r="BY35" s="24"/>
      <c r="BZ35" s="24"/>
      <c r="CA35" s="24"/>
      <c r="CB35" s="24"/>
      <c r="CC35" s="24"/>
      <c r="CD35" s="24"/>
      <c r="CE35" s="24"/>
      <c r="CF35" s="24"/>
      <c r="CG35" s="24"/>
      <c r="CH35" s="24"/>
      <c r="CI35" s="24"/>
      <c r="CJ35" s="24"/>
      <c r="CK35" s="24"/>
      <c r="CL35" s="24"/>
      <c r="CM35" s="24"/>
      <c r="CN35" s="24"/>
      <c r="CO35" s="24"/>
      <c r="CP35" s="24"/>
      <c r="CQ35" s="24"/>
      <c r="CR35" s="24"/>
      <c r="CS35" s="24"/>
      <c r="CT35" s="24"/>
      <c r="CU35" s="24"/>
      <c r="CV35" s="24"/>
      <c r="CW35" s="24"/>
      <c r="CX35" s="24"/>
      <c r="CY35" s="24"/>
      <c r="CZ35" s="24"/>
      <c r="DA35" s="24"/>
      <c r="DB35" s="24"/>
      <c r="DC35" s="24"/>
      <c r="DD35" s="24"/>
      <c r="DE35" s="24"/>
      <c r="DF35" s="24"/>
      <c r="DG35" s="24"/>
      <c r="DH35" s="24"/>
      <c r="DI35" s="24"/>
      <c r="DJ35" s="24"/>
      <c r="DK35" s="24"/>
      <c r="DL35" s="24"/>
      <c r="DM35" s="24"/>
      <c r="DN35" s="24"/>
      <c r="DO35" s="24"/>
      <c r="DP35" s="24"/>
      <c r="DQ35" s="24"/>
      <c r="DR35" s="24"/>
      <c r="DS35" s="24"/>
      <c r="DT35" s="24"/>
      <c r="DU35" s="24"/>
      <c r="DV35" s="24"/>
      <c r="DW35" s="24"/>
      <c r="DX35" s="24"/>
      <c r="DY35" s="24"/>
      <c r="DZ35" s="24"/>
      <c r="EA35" s="24"/>
      <c r="EB35" s="24"/>
      <c r="EC35" s="24"/>
      <c r="ED35" s="24"/>
      <c r="EE35" s="24"/>
      <c r="EF35" s="24"/>
      <c r="EG35" s="24"/>
      <c r="EH35" s="24"/>
      <c r="EI35" s="24"/>
      <c r="EJ35" s="24"/>
      <c r="EK35" s="24"/>
      <c r="EL35" s="24"/>
      <c r="EM35" s="24"/>
      <c r="EN35" s="24"/>
      <c r="EO35" s="24"/>
      <c r="EP35" s="24"/>
      <c r="EQ35" s="24"/>
      <c r="ER35" s="24"/>
      <c r="ES35" s="24"/>
      <c r="ET35" s="24"/>
      <c r="EU35" s="24"/>
      <c r="EV35" s="24"/>
      <c r="EW35" s="24"/>
      <c r="EX35" s="24"/>
      <c r="EY35" s="24"/>
      <c r="EZ35" s="24"/>
      <c r="FA35" s="24"/>
      <c r="FB35" s="24"/>
      <c r="FC35" s="24"/>
      <c r="FD35" s="24"/>
      <c r="FE35" s="24"/>
      <c r="FF35" s="24"/>
      <c r="FG35" s="24"/>
      <c r="FH35" s="24"/>
      <c r="FI35" s="24"/>
      <c r="FJ35" s="24"/>
      <c r="FK35" s="24"/>
      <c r="FL35" s="24"/>
      <c r="FM35" s="24"/>
      <c r="FN35" s="24"/>
      <c r="FO35" s="24"/>
      <c r="FP35" s="24"/>
      <c r="FQ35" s="24"/>
      <c r="FR35" s="24"/>
      <c r="FS35" s="24"/>
      <c r="FT35" s="24"/>
      <c r="FU35" s="24"/>
      <c r="FV35" s="24"/>
      <c r="FW35" s="24"/>
      <c r="FX35" s="24"/>
      <c r="FY35" s="24"/>
      <c r="FZ35" s="24"/>
      <c r="GA35" s="24"/>
      <c r="GB35" s="24"/>
      <c r="GC35" s="24"/>
      <c r="GD35" s="24"/>
      <c r="GE35" s="24"/>
      <c r="GF35" s="24"/>
      <c r="GG35" s="24"/>
      <c r="GH35" s="24"/>
      <c r="GI35" s="24"/>
      <c r="GJ35" s="24"/>
      <c r="GK35" s="24"/>
      <c r="GL35" s="24"/>
      <c r="GM35" s="24"/>
      <c r="GN35" s="24"/>
      <c r="GO35" s="24"/>
      <c r="GP35" s="24"/>
      <c r="GQ35" s="24"/>
      <c r="GR35" s="24"/>
      <c r="GS35" s="24"/>
      <c r="GT35" s="24"/>
      <c r="GU35" s="24"/>
      <c r="GV35" s="24"/>
      <c r="GW35" s="24"/>
      <c r="GX35" s="24"/>
      <c r="GY35" s="24"/>
      <c r="GZ35" s="24"/>
      <c r="HA35" s="24"/>
      <c r="HB35" s="24"/>
      <c r="HC35" s="24"/>
      <c r="HD35" s="24"/>
      <c r="HE35" s="24"/>
      <c r="HF35" s="24"/>
      <c r="HG35" s="24"/>
      <c r="HH35" s="24"/>
      <c r="HI35" s="24"/>
      <c r="HJ35" s="24"/>
      <c r="HK35" s="24"/>
      <c r="HL35" s="24"/>
      <c r="HM35" s="24"/>
      <c r="HN35" s="24"/>
      <c r="HO35" s="24"/>
      <c r="HP35" s="24"/>
      <c r="HQ35" s="24"/>
      <c r="HR35" s="24"/>
      <c r="HS35" s="24"/>
      <c r="HT35" s="24"/>
      <c r="HU35" s="24"/>
      <c r="HV35" s="24"/>
      <c r="HW35" s="24"/>
      <c r="HX35" s="24"/>
      <c r="HY35" s="24"/>
      <c r="HZ35" s="24"/>
      <c r="IA35" s="24"/>
      <c r="IB35" s="24"/>
      <c r="IC35" s="24"/>
      <c r="ID35" s="24"/>
      <c r="IE35" s="24"/>
      <c r="IF35" s="24"/>
      <c r="IG35" s="24"/>
      <c r="IH35" s="24"/>
      <c r="II35" s="24"/>
      <c r="IJ35" s="24"/>
      <c r="IK35" s="24"/>
      <c r="IL35" s="24"/>
      <c r="IM35" s="24"/>
      <c r="IN35" s="24"/>
      <c r="IO35" s="24"/>
      <c r="IP35" s="24"/>
      <c r="IQ35" s="24"/>
      <c r="IR35" s="24"/>
      <c r="IS35" s="24"/>
      <c r="IT35" s="24"/>
      <c r="IU35" s="24"/>
      <c r="IV35" s="24"/>
      <c r="IW35" s="24"/>
      <c r="IX35" s="24"/>
      <c r="IY35" s="24"/>
      <c r="IZ35" s="24"/>
      <c r="JA35" s="24"/>
      <c r="JB35" s="24"/>
      <c r="JC35" s="24"/>
      <c r="JD35" s="24"/>
      <c r="JE35" s="24"/>
      <c r="JF35" s="24"/>
      <c r="JG35" s="24"/>
      <c r="JH35" s="24"/>
      <c r="JI35" s="24"/>
      <c r="JJ35" s="24"/>
      <c r="JK35" s="24"/>
      <c r="JL35" s="24"/>
      <c r="JM35" s="24"/>
      <c r="JN35" s="24"/>
      <c r="JO35" s="24"/>
      <c r="JP35" s="24"/>
      <c r="JQ35" s="24"/>
      <c r="JR35" s="24"/>
      <c r="JS35" s="24"/>
      <c r="JT35" s="24"/>
      <c r="JU35" s="24"/>
      <c r="JV35" s="24"/>
      <c r="JW35" s="24"/>
      <c r="JX35" s="24"/>
      <c r="JY35" s="24"/>
      <c r="JZ35" s="24"/>
      <c r="KA35" s="24"/>
      <c r="KB35" s="24"/>
      <c r="KC35" s="24"/>
      <c r="KD35" s="24"/>
      <c r="KE35" s="24"/>
      <c r="KF35" s="24"/>
      <c r="KG35" s="24"/>
      <c r="KH35" s="24"/>
      <c r="KI35" s="24"/>
      <c r="KJ35" s="24"/>
      <c r="KK35" s="24"/>
      <c r="KL35" s="24"/>
      <c r="KM35" s="24"/>
      <c r="KN35" s="24"/>
      <c r="KO35" s="24"/>
      <c r="KP35" s="24"/>
      <c r="KQ35" s="24"/>
      <c r="KR35" s="24"/>
      <c r="KS35" s="24"/>
      <c r="KT35" s="24"/>
      <c r="KU35" s="24"/>
      <c r="KV35" s="24"/>
      <c r="KW35" s="24"/>
      <c r="KX35" s="24"/>
      <c r="KY35" s="24"/>
      <c r="KZ35" s="24"/>
      <c r="LA35" s="24"/>
      <c r="LB35" s="24"/>
      <c r="LC35" s="24"/>
      <c r="LD35" s="24"/>
      <c r="LE35" s="24"/>
      <c r="LF35" s="24"/>
      <c r="LG35" s="24"/>
      <c r="LH35" s="24"/>
      <c r="LI35" s="24"/>
      <c r="LJ35" s="24"/>
      <c r="LK35" s="24"/>
      <c r="LL35" s="24"/>
      <c r="LM35" s="24"/>
      <c r="LN35" s="24"/>
      <c r="LO35" s="24"/>
      <c r="LP35" s="24"/>
      <c r="LQ35" s="24"/>
      <c r="LR35" s="24"/>
      <c r="LS35" s="24"/>
      <c r="LT35" s="24"/>
      <c r="LU35" s="24"/>
      <c r="LV35" s="24"/>
      <c r="LW35" s="24"/>
      <c r="LX35" s="24"/>
      <c r="LY35" s="24"/>
      <c r="LZ35" s="24"/>
      <c r="MA35" s="24"/>
      <c r="MB35" s="24"/>
      <c r="MC35" s="24"/>
      <c r="MD35" s="24"/>
      <c r="ME35" s="24"/>
      <c r="MF35" s="24"/>
      <c r="MG35" s="24"/>
      <c r="MH35" s="24"/>
      <c r="MI35" s="24"/>
      <c r="MJ35" s="24"/>
      <c r="MK35" s="24"/>
      <c r="ML35" s="24"/>
      <c r="MM35" s="24"/>
      <c r="MN35" s="24"/>
      <c r="MO35" s="24"/>
      <c r="MP35" s="24"/>
      <c r="MQ35" s="24"/>
      <c r="MR35" s="24"/>
      <c r="MS35" s="24"/>
      <c r="MT35" s="24"/>
      <c r="MU35" s="24"/>
      <c r="MV35" s="24"/>
      <c r="MW35" s="24"/>
      <c r="MX35" s="24"/>
      <c r="MY35" s="24"/>
      <c r="MZ35" s="24"/>
      <c r="NA35" s="24"/>
      <c r="NB35" s="24"/>
      <c r="NC35" s="24"/>
      <c r="ND35" s="24"/>
      <c r="NE35" s="24"/>
      <c r="NF35" s="24"/>
      <c r="NG35" s="24"/>
      <c r="NH35" s="24"/>
      <c r="NI35" s="24"/>
      <c r="NJ35" s="24"/>
      <c r="NK35" s="24"/>
      <c r="NL35" s="24"/>
      <c r="NM35" s="24"/>
      <c r="NN35" s="24"/>
      <c r="NO35" s="24"/>
      <c r="NP35" s="24"/>
      <c r="NQ35" s="24"/>
      <c r="NR35" s="24"/>
      <c r="NS35" s="24"/>
      <c r="NT35" s="24"/>
      <c r="NU35" s="24"/>
      <c r="NV35" s="24"/>
      <c r="NW35" s="24"/>
      <c r="NX35" s="24"/>
      <c r="NY35" s="24"/>
      <c r="NZ35" s="24"/>
      <c r="OA35" s="24"/>
      <c r="OB35" s="24"/>
      <c r="OC35" s="24"/>
      <c r="OD35" s="24"/>
      <c r="OE35" s="24"/>
      <c r="OF35" s="24"/>
      <c r="OG35" s="24"/>
      <c r="OH35" s="24"/>
      <c r="OI35" s="24"/>
      <c r="OJ35" s="24"/>
      <c r="OK35" s="24"/>
      <c r="OL35" s="24"/>
      <c r="OM35" s="24"/>
      <c r="ON35" s="24"/>
      <c r="OO35" s="24"/>
      <c r="OP35" s="24"/>
      <c r="OQ35" s="24"/>
      <c r="OR35" s="24"/>
      <c r="OS35" s="24"/>
      <c r="OT35" s="24"/>
      <c r="OU35" s="24"/>
      <c r="OV35" s="24"/>
      <c r="OW35" s="24"/>
      <c r="OX35" s="24"/>
      <c r="OY35" s="24"/>
      <c r="OZ35" s="24"/>
      <c r="PA35" s="24"/>
      <c r="PB35" s="24"/>
      <c r="PC35" s="24"/>
      <c r="PD35" s="24"/>
      <c r="PE35" s="24"/>
      <c r="PF35" s="24"/>
      <c r="PG35" s="24"/>
      <c r="PH35" s="24"/>
      <c r="PI35" s="24"/>
      <c r="PJ35" s="24"/>
      <c r="PK35" s="24"/>
      <c r="PL35" s="24"/>
      <c r="PM35" s="24"/>
      <c r="PN35" s="24"/>
      <c r="PO35" s="24"/>
      <c r="PP35" s="24"/>
      <c r="PQ35" s="24"/>
      <c r="PR35" s="24"/>
      <c r="PS35" s="24"/>
      <c r="PT35" s="24"/>
      <c r="PU35" s="24"/>
      <c r="PV35" s="24"/>
      <c r="PW35" s="24"/>
      <c r="PX35" s="24"/>
      <c r="PY35" s="24"/>
      <c r="PZ35" s="24"/>
      <c r="QA35" s="24"/>
      <c r="QB35" s="24"/>
      <c r="QC35" s="24"/>
      <c r="QD35" s="24"/>
      <c r="QE35" s="24"/>
      <c r="QF35" s="24"/>
      <c r="QG35" s="24"/>
      <c r="QH35" s="24"/>
      <c r="QI35" s="24"/>
      <c r="QJ35" s="24"/>
      <c r="QK35" s="24"/>
      <c r="QL35" s="24"/>
      <c r="QM35" s="24"/>
      <c r="QN35" s="24"/>
      <c r="QO35" s="24"/>
      <c r="QP35" s="24"/>
      <c r="QQ35" s="24"/>
      <c r="QR35" s="24"/>
      <c r="QS35" s="24"/>
      <c r="QT35" s="24"/>
      <c r="QU35" s="24"/>
      <c r="QV35" s="24"/>
      <c r="QW35" s="24"/>
      <c r="QX35" s="24"/>
      <c r="QY35" s="24"/>
      <c r="QZ35" s="24"/>
      <c r="RA35" s="24"/>
      <c r="RB35" s="24"/>
      <c r="RC35" s="24"/>
      <c r="RD35" s="24"/>
      <c r="RE35" s="24"/>
      <c r="RF35" s="24"/>
      <c r="RG35" s="24"/>
      <c r="RH35" s="24"/>
      <c r="RI35" s="24"/>
      <c r="RJ35" s="24"/>
      <c r="RK35" s="24"/>
      <c r="RL35" s="24"/>
      <c r="RM35" s="24"/>
      <c r="RN35" s="24"/>
      <c r="RO35" s="24"/>
      <c r="RP35" s="24"/>
      <c r="RQ35" s="24"/>
      <c r="RR35" s="24"/>
      <c r="RS35" s="24"/>
      <c r="RT35" s="24"/>
      <c r="RU35" s="24"/>
      <c r="RV35" s="24"/>
      <c r="RW35" s="24"/>
      <c r="RX35" s="24"/>
      <c r="RY35" s="24"/>
      <c r="RZ35" s="24"/>
      <c r="SA35" s="24"/>
      <c r="SB35" s="24"/>
      <c r="SC35" s="24"/>
      <c r="SD35" s="24"/>
      <c r="SE35" s="24"/>
      <c r="SF35" s="24"/>
      <c r="SG35" s="24"/>
      <c r="SH35" s="24"/>
      <c r="SI35" s="24"/>
      <c r="SJ35" s="24"/>
      <c r="SK35" s="24"/>
      <c r="SL35" s="24"/>
      <c r="SM35" s="24"/>
      <c r="SN35" s="24"/>
      <c r="SO35" s="24"/>
      <c r="SP35" s="24"/>
      <c r="SQ35" s="24"/>
      <c r="SR35" s="24"/>
      <c r="SS35" s="24"/>
      <c r="ST35" s="24"/>
      <c r="SU35" s="24"/>
      <c r="SV35" s="24"/>
      <c r="SW35" s="24"/>
      <c r="SX35" s="24"/>
      <c r="SY35" s="24"/>
      <c r="SZ35" s="24"/>
      <c r="TA35" s="24"/>
      <c r="TB35" s="24"/>
      <c r="TC35" s="24"/>
      <c r="TD35" s="24"/>
      <c r="TE35" s="24"/>
      <c r="TF35" s="24"/>
      <c r="TG35" s="24"/>
      <c r="TH35" s="24"/>
      <c r="TI35" s="24"/>
      <c r="TJ35" s="24"/>
      <c r="TK35" s="24"/>
      <c r="TL35" s="24"/>
      <c r="TM35" s="24"/>
      <c r="TN35" s="24"/>
      <c r="TO35" s="24"/>
      <c r="TP35" s="24"/>
      <c r="TQ35" s="24"/>
      <c r="TR35" s="24"/>
      <c r="TS35" s="24"/>
      <c r="TT35" s="24"/>
      <c r="TU35" s="24"/>
      <c r="TV35" s="24"/>
      <c r="TW35" s="24"/>
      <c r="TX35" s="24"/>
      <c r="TY35" s="24"/>
      <c r="TZ35" s="24"/>
      <c r="UA35" s="24"/>
      <c r="UB35" s="24"/>
      <c r="UC35" s="24"/>
      <c r="UD35" s="24"/>
      <c r="UE35" s="24"/>
      <c r="UF35" s="24"/>
      <c r="UG35" s="24"/>
      <c r="UH35" s="24"/>
      <c r="UI35" s="24"/>
      <c r="UJ35" s="24"/>
      <c r="UK35" s="24"/>
      <c r="UL35" s="24"/>
      <c r="UM35" s="24"/>
      <c r="UN35" s="24"/>
      <c r="UO35" s="24"/>
      <c r="UP35" s="24"/>
      <c r="UQ35" s="24"/>
      <c r="UR35" s="24"/>
      <c r="US35" s="24"/>
      <c r="UT35" s="24"/>
      <c r="UU35" s="24"/>
      <c r="UV35" s="24"/>
      <c r="UW35" s="24"/>
      <c r="UX35" s="24"/>
      <c r="UY35" s="24"/>
      <c r="UZ35" s="24"/>
      <c r="VA35" s="24"/>
      <c r="VB35" s="24"/>
      <c r="VC35" s="24"/>
      <c r="VD35" s="24"/>
      <c r="VE35" s="24"/>
      <c r="VF35" s="24"/>
      <c r="VG35" s="24"/>
      <c r="VH35" s="24"/>
      <c r="VI35" s="24"/>
      <c r="VJ35" s="24"/>
      <c r="VK35" s="24"/>
      <c r="VL35" s="24"/>
      <c r="VM35" s="24"/>
      <c r="VN35" s="24"/>
      <c r="VO35" s="24"/>
      <c r="VP35" s="24"/>
      <c r="VQ35" s="24"/>
      <c r="VR35" s="24"/>
      <c r="VS35" s="24"/>
      <c r="VT35" s="24"/>
      <c r="VU35" s="24"/>
      <c r="VV35" s="24"/>
      <c r="VW35" s="24"/>
      <c r="VX35" s="24"/>
      <c r="VY35" s="24"/>
      <c r="VZ35" s="24"/>
      <c r="WA35" s="24"/>
      <c r="WB35" s="24"/>
      <c r="WC35" s="24"/>
      <c r="WD35" s="24"/>
      <c r="WE35" s="24"/>
      <c r="WF35" s="24"/>
      <c r="WG35" s="24"/>
      <c r="WH35" s="24"/>
      <c r="WI35" s="24"/>
      <c r="WJ35" s="24"/>
      <c r="WK35" s="24"/>
      <c r="WL35" s="24"/>
      <c r="WM35" s="24"/>
      <c r="WN35" s="24"/>
      <c r="WO35" s="24"/>
      <c r="WP35" s="24"/>
      <c r="WQ35" s="24"/>
      <c r="WR35" s="24"/>
      <c r="WS35" s="24"/>
      <c r="WT35" s="24"/>
      <c r="WU35" s="24"/>
      <c r="WV35" s="24"/>
      <c r="WW35" s="24"/>
      <c r="WX35" s="24"/>
      <c r="WY35" s="24"/>
      <c r="WZ35" s="24"/>
      <c r="XA35" s="24"/>
      <c r="XB35" s="24"/>
      <c r="XC35" s="24"/>
      <c r="XD35" s="24"/>
      <c r="XE35" s="24"/>
      <c r="XF35" s="24"/>
      <c r="XG35" s="24"/>
      <c r="XH35" s="24"/>
      <c r="XI35" s="24"/>
      <c r="XJ35" s="24"/>
      <c r="XK35" s="24"/>
      <c r="XL35" s="24"/>
      <c r="XM35" s="24"/>
      <c r="XN35" s="24"/>
      <c r="XO35" s="24"/>
      <c r="XP35" s="24"/>
      <c r="XQ35" s="24"/>
      <c r="XR35" s="24"/>
      <c r="XS35" s="24"/>
      <c r="XT35" s="24"/>
      <c r="XU35" s="24"/>
      <c r="XV35" s="24"/>
      <c r="XW35" s="24"/>
      <c r="XX35" s="24"/>
      <c r="XY35" s="24"/>
      <c r="XZ35" s="24"/>
      <c r="YA35" s="24"/>
      <c r="YB35" s="24"/>
      <c r="YC35" s="24"/>
      <c r="YD35" s="24"/>
      <c r="YE35" s="24"/>
      <c r="YF35" s="24"/>
      <c r="YG35" s="24"/>
      <c r="YH35" s="24"/>
      <c r="YI35" s="24"/>
      <c r="YJ35" s="24"/>
      <c r="YK35" s="24"/>
      <c r="YL35" s="24"/>
      <c r="YM35" s="24"/>
      <c r="YN35" s="24"/>
      <c r="YO35" s="24"/>
      <c r="YP35" s="24"/>
      <c r="YQ35" s="24"/>
      <c r="YR35" s="24"/>
      <c r="YS35" s="24"/>
      <c r="YT35" s="24"/>
      <c r="YU35" s="24"/>
      <c r="YV35" s="24"/>
      <c r="YW35" s="24"/>
      <c r="YX35" s="24"/>
      <c r="YY35" s="24"/>
      <c r="YZ35" s="24"/>
      <c r="ZA35" s="24"/>
      <c r="ZB35" s="24"/>
      <c r="ZC35" s="24"/>
      <c r="ZD35" s="24"/>
      <c r="ZE35" s="24"/>
      <c r="ZF35" s="24"/>
      <c r="ZG35" s="24"/>
      <c r="ZH35" s="24"/>
      <c r="ZI35" s="24"/>
      <c r="ZJ35" s="24"/>
      <c r="ZK35" s="24"/>
      <c r="ZL35" s="24"/>
      <c r="ZM35" s="24"/>
      <c r="ZN35" s="24"/>
      <c r="ZO35" s="24"/>
      <c r="ZP35" s="24"/>
      <c r="ZQ35" s="24"/>
      <c r="ZR35" s="24"/>
      <c r="ZS35" s="24"/>
      <c r="ZT35" s="24"/>
      <c r="ZU35" s="24"/>
      <c r="ZV35" s="24"/>
      <c r="ZW35" s="24"/>
      <c r="ZX35" s="24"/>
      <c r="ZY35" s="24"/>
      <c r="ZZ35" s="24"/>
      <c r="AAA35" s="24"/>
      <c r="AAB35" s="24"/>
      <c r="AAC35" s="24"/>
      <c r="AAD35" s="24"/>
      <c r="AAE35" s="24"/>
      <c r="AAF35" s="24"/>
      <c r="AAG35" s="24"/>
      <c r="AAH35" s="24"/>
      <c r="AAI35" s="24"/>
      <c r="AAJ35" s="24"/>
      <c r="AAK35" s="24"/>
      <c r="AAL35" s="24"/>
      <c r="AAM35" s="24"/>
      <c r="AAN35" s="24"/>
      <c r="AAO35" s="24"/>
      <c r="AAP35" s="24"/>
      <c r="AAQ35" s="24"/>
      <c r="AAR35" s="24"/>
      <c r="AAS35" s="24"/>
      <c r="AAT35" s="24"/>
      <c r="AAU35" s="24"/>
      <c r="AAV35" s="24"/>
      <c r="AAW35" s="24"/>
      <c r="AAX35" s="24"/>
      <c r="AAY35" s="24"/>
      <c r="AAZ35" s="24"/>
      <c r="ABA35" s="24"/>
      <c r="ABB35" s="24"/>
      <c r="ABC35" s="24"/>
      <c r="ABD35" s="24"/>
      <c r="ABE35" s="24"/>
      <c r="ABF35" s="24"/>
      <c r="ABG35" s="24"/>
      <c r="ABH35" s="24"/>
      <c r="ABI35" s="24"/>
      <c r="ABJ35" s="24"/>
      <c r="ABK35" s="24"/>
      <c r="ABL35" s="24"/>
      <c r="ABM35" s="24"/>
      <c r="ABN35" s="24"/>
      <c r="ABO35" s="24"/>
      <c r="ABP35" s="24"/>
      <c r="ABQ35" s="24"/>
      <c r="ABR35" s="24"/>
      <c r="ABS35" s="24"/>
      <c r="ABT35" s="24"/>
      <c r="ABU35" s="24"/>
      <c r="ABV35" s="24"/>
      <c r="ABW35" s="24"/>
      <c r="ABX35" s="24"/>
      <c r="ABY35" s="24"/>
      <c r="ABZ35" s="24"/>
      <c r="ACA35" s="24"/>
      <c r="ACB35" s="24"/>
      <c r="ACC35" s="24"/>
      <c r="ACD35" s="24"/>
      <c r="ACE35" s="24"/>
      <c r="ACF35" s="24"/>
      <c r="ACG35" s="24"/>
      <c r="ACH35" s="24"/>
      <c r="ACI35" s="24"/>
      <c r="ACJ35" s="24"/>
      <c r="ACK35" s="24"/>
      <c r="ACL35" s="24"/>
      <c r="ACM35" s="24"/>
      <c r="ACN35" s="24"/>
      <c r="ACO35" s="24"/>
      <c r="ACP35" s="24"/>
      <c r="ACQ35" s="24"/>
      <c r="ACR35" s="24"/>
      <c r="ACS35" s="24"/>
      <c r="ACT35" s="24"/>
      <c r="ACU35" s="24"/>
      <c r="ACV35" s="24"/>
      <c r="ACW35" s="24"/>
      <c r="ACX35" s="24"/>
      <c r="ACY35" s="24"/>
      <c r="ACZ35" s="24"/>
      <c r="ADA35" s="24"/>
      <c r="ADB35" s="24"/>
      <c r="ADC35" s="24"/>
      <c r="ADD35" s="24"/>
      <c r="ADE35" s="24"/>
      <c r="ADF35" s="24"/>
      <c r="ADG35" s="24"/>
      <c r="ADH35" s="24"/>
      <c r="ADI35" s="24"/>
      <c r="ADJ35" s="24"/>
      <c r="ADK35" s="24"/>
      <c r="ADL35" s="24"/>
      <c r="ADM35" s="24"/>
      <c r="ADN35" s="24"/>
      <c r="ADO35" s="24"/>
      <c r="ADP35" s="24"/>
      <c r="ADQ35" s="24"/>
      <c r="ADR35" s="24"/>
      <c r="ADS35" s="24"/>
      <c r="ADT35" s="24"/>
      <c r="ADU35" s="24"/>
      <c r="ADV35" s="24"/>
      <c r="ADW35" s="24"/>
      <c r="ADX35" s="24"/>
      <c r="ADY35" s="24"/>
      <c r="ADZ35" s="24"/>
      <c r="AEA35" s="24"/>
      <c r="AEB35" s="24"/>
      <c r="AEC35" s="24"/>
      <c r="AED35" s="24"/>
      <c r="AEE35" s="24"/>
      <c r="AEF35" s="24"/>
      <c r="AEG35" s="24"/>
      <c r="AEH35" s="24"/>
      <c r="AEI35" s="24"/>
      <c r="AEJ35" s="24"/>
      <c r="AEK35" s="24"/>
      <c r="AEL35" s="24"/>
      <c r="AEM35" s="24"/>
      <c r="AEN35" s="24"/>
      <c r="AEO35" s="24"/>
      <c r="AEP35" s="24"/>
      <c r="AEQ35" s="24"/>
      <c r="AER35" s="24"/>
      <c r="AES35" s="24"/>
      <c r="AET35" s="24"/>
      <c r="AEU35" s="24"/>
      <c r="AEV35" s="24"/>
      <c r="AEW35" s="24"/>
      <c r="AEX35" s="24"/>
      <c r="AEY35" s="24"/>
      <c r="AEZ35" s="24"/>
      <c r="AFA35" s="24"/>
      <c r="AFB35" s="24"/>
      <c r="AFC35" s="24"/>
      <c r="AFD35" s="24"/>
      <c r="AFE35" s="24"/>
      <c r="AFF35" s="24"/>
      <c r="AFG35" s="24"/>
      <c r="AFH35" s="24"/>
      <c r="AFI35" s="24"/>
      <c r="AFJ35" s="24"/>
      <c r="AFK35" s="24"/>
      <c r="AFL35" s="24"/>
      <c r="AFM35" s="24"/>
      <c r="AFN35" s="24"/>
      <c r="AFO35" s="24"/>
      <c r="AFP35" s="24"/>
      <c r="AFQ35" s="24"/>
      <c r="AFR35" s="24"/>
      <c r="AFS35" s="24"/>
      <c r="AFT35" s="24"/>
      <c r="AFU35" s="24"/>
      <c r="AFV35" s="24"/>
      <c r="AFW35" s="24"/>
      <c r="AFX35" s="24"/>
      <c r="AFY35" s="24"/>
      <c r="AFZ35" s="24"/>
      <c r="AGA35" s="24"/>
      <c r="AGB35" s="24"/>
      <c r="AGC35" s="24"/>
      <c r="AGD35" s="24"/>
      <c r="AGE35" s="24"/>
      <c r="AGF35" s="24"/>
      <c r="AGG35" s="24"/>
      <c r="AGH35" s="24"/>
      <c r="AGI35" s="24"/>
      <c r="AGJ35" s="24"/>
      <c r="AGK35" s="24"/>
      <c r="AGL35" s="24"/>
      <c r="AGM35" s="24"/>
      <c r="AGN35" s="24"/>
      <c r="AGO35" s="24"/>
      <c r="AGP35" s="24"/>
      <c r="AGQ35" s="24"/>
      <c r="AGR35" s="24"/>
      <c r="AGS35" s="24"/>
      <c r="AGT35" s="24"/>
      <c r="AGU35" s="24"/>
      <c r="AGV35" s="24"/>
      <c r="AGW35" s="24"/>
      <c r="AGX35" s="24"/>
      <c r="AGY35" s="24"/>
      <c r="AGZ35" s="24"/>
      <c r="AHA35" s="24"/>
      <c r="AHB35" s="24"/>
      <c r="AHC35" s="24"/>
      <c r="AHD35" s="24"/>
      <c r="AHE35" s="24"/>
      <c r="AHF35" s="24"/>
      <c r="AHG35" s="24"/>
      <c r="AHH35" s="24"/>
      <c r="AHI35" s="24"/>
      <c r="AHJ35" s="24"/>
      <c r="AHK35" s="24"/>
      <c r="AHL35" s="24"/>
      <c r="AHM35" s="24"/>
      <c r="AHN35" s="24"/>
      <c r="AHO35" s="24"/>
      <c r="AHP35" s="24"/>
      <c r="AHQ35" s="24"/>
      <c r="AHR35" s="24"/>
      <c r="AHS35" s="24"/>
      <c r="AHT35" s="24"/>
      <c r="AHU35" s="24"/>
      <c r="AHV35" s="24"/>
      <c r="AHW35" s="24"/>
      <c r="AHX35" s="24"/>
      <c r="AHY35" s="24"/>
      <c r="AHZ35" s="24"/>
      <c r="AIA35" s="24"/>
      <c r="AIB35" s="24"/>
      <c r="AIC35" s="24"/>
      <c r="AID35" s="24"/>
      <c r="AIE35" s="24"/>
      <c r="AIF35" s="24"/>
      <c r="AIG35" s="24"/>
      <c r="AIH35" s="24"/>
      <c r="AII35" s="24"/>
      <c r="AIJ35" s="24"/>
      <c r="AIK35" s="24"/>
      <c r="AIL35" s="24"/>
      <c r="AIM35" s="24"/>
      <c r="AIN35" s="24"/>
      <c r="AIO35" s="24"/>
      <c r="AIP35" s="24"/>
      <c r="AIQ35" s="24"/>
      <c r="AIR35" s="24"/>
      <c r="AIS35" s="24"/>
      <c r="AIT35" s="24"/>
      <c r="AIU35" s="24"/>
      <c r="AIV35" s="24"/>
      <c r="AIW35" s="24"/>
      <c r="AIX35" s="24"/>
      <c r="AIY35" s="24"/>
      <c r="AIZ35" s="24"/>
      <c r="AJA35" s="24"/>
      <c r="AJB35" s="24"/>
      <c r="AJC35" s="24"/>
      <c r="AJD35" s="24"/>
      <c r="AJE35" s="24"/>
      <c r="AJF35" s="24"/>
      <c r="AJG35" s="24"/>
      <c r="AJH35" s="24"/>
      <c r="AJI35" s="24"/>
      <c r="AJJ35" s="24"/>
      <c r="AJK35" s="24"/>
      <c r="AJL35" s="24"/>
      <c r="AJM35" s="24"/>
      <c r="AJN35" s="24"/>
      <c r="AJO35" s="24"/>
      <c r="AJP35" s="24"/>
      <c r="AJQ35" s="24"/>
      <c r="AJR35" s="24"/>
      <c r="AJS35" s="24"/>
      <c r="AJT35" s="24"/>
      <c r="AJU35" s="24"/>
      <c r="AJV35" s="24"/>
      <c r="AJW35" s="24"/>
      <c r="AJX35" s="24"/>
      <c r="AJY35" s="24"/>
      <c r="AJZ35" s="24"/>
      <c r="AKA35" s="24"/>
      <c r="AKB35" s="24"/>
      <c r="AKC35" s="24"/>
      <c r="AKD35" s="24"/>
      <c r="AKE35" s="24"/>
      <c r="AKF35" s="24"/>
      <c r="AKG35" s="24"/>
      <c r="AKH35" s="24"/>
      <c r="AKI35" s="24"/>
      <c r="AKJ35" s="24"/>
      <c r="AKK35" s="24"/>
      <c r="AKL35" s="24"/>
      <c r="AKM35" s="24"/>
      <c r="AKN35" s="24"/>
      <c r="AKO35" s="24"/>
      <c r="AKP35" s="24"/>
      <c r="AKQ35" s="24"/>
      <c r="AKR35" s="24"/>
      <c r="AKS35" s="24"/>
      <c r="AKT35" s="24"/>
      <c r="AKU35" s="24"/>
      <c r="AKV35" s="24"/>
      <c r="AKW35" s="24"/>
      <c r="AKX35" s="24"/>
      <c r="AKY35" s="24"/>
      <c r="AKZ35" s="24"/>
      <c r="ALA35" s="24"/>
      <c r="ALB35" s="24"/>
      <c r="ALC35" s="24"/>
      <c r="ALD35" s="24"/>
      <c r="ALE35" s="24"/>
      <c r="ALF35" s="24"/>
      <c r="ALG35" s="24"/>
      <c r="ALH35" s="24"/>
      <c r="ALI35" s="24"/>
      <c r="ALJ35" s="24"/>
      <c r="ALK35" s="24"/>
      <c r="ALL35" s="24"/>
      <c r="ALM35" s="24"/>
      <c r="ALN35" s="24"/>
      <c r="ALO35" s="24"/>
      <c r="ALP35" s="24"/>
      <c r="ALQ35" s="24"/>
      <c r="ALR35" s="24"/>
      <c r="ALS35" s="24"/>
      <c r="ALT35" s="24"/>
      <c r="ALU35" s="24"/>
      <c r="ALV35" s="24"/>
      <c r="ALW35" s="24"/>
      <c r="ALX35" s="24"/>
      <c r="ALY35" s="24"/>
      <c r="ALZ35" s="24"/>
      <c r="AMA35" s="24"/>
      <c r="AMB35" s="24"/>
      <c r="AMC35" s="24"/>
      <c r="AMD35" s="24"/>
      <c r="AME35" s="24"/>
      <c r="AMF35" s="24"/>
      <c r="AMG35" s="24"/>
      <c r="AMH35" s="24"/>
      <c r="AMI35" s="24"/>
      <c r="AMJ35" s="24"/>
      <c r="AMK35" s="24"/>
      <c r="AML35" s="24"/>
      <c r="AMM35" s="24"/>
      <c r="AMN35" s="24"/>
      <c r="AMO35" s="24"/>
      <c r="AMP35" s="24"/>
      <c r="AMQ35" s="24"/>
      <c r="AMR35" s="24"/>
      <c r="AMS35" s="24"/>
      <c r="AMT35" s="24"/>
      <c r="AMU35" s="24"/>
      <c r="AMV35" s="24"/>
      <c r="AMW35" s="24"/>
      <c r="AMX35" s="24"/>
      <c r="AMY35" s="24"/>
      <c r="AMZ35" s="24"/>
      <c r="ANA35" s="24"/>
      <c r="ANB35" s="24"/>
      <c r="ANC35" s="24"/>
      <c r="AND35" s="24"/>
      <c r="ANE35" s="24"/>
      <c r="ANF35" s="24"/>
      <c r="ANG35" s="24"/>
      <c r="ANH35" s="24"/>
      <c r="ANI35" s="24"/>
      <c r="ANJ35" s="24"/>
      <c r="ANK35" s="24"/>
      <c r="ANL35" s="24"/>
      <c r="ANM35" s="24"/>
      <c r="ANN35" s="24"/>
      <c r="ANO35" s="24"/>
      <c r="ANP35" s="24"/>
      <c r="ANQ35" s="24"/>
      <c r="ANR35" s="24"/>
      <c r="ANS35" s="24"/>
      <c r="ANT35" s="24"/>
      <c r="ANU35" s="24"/>
      <c r="ANV35" s="24"/>
      <c r="ANW35" s="24"/>
      <c r="ANX35" s="24"/>
      <c r="ANY35" s="24"/>
      <c r="ANZ35" s="24"/>
      <c r="AOA35" s="24"/>
      <c r="AOB35" s="24"/>
      <c r="AOC35" s="24"/>
      <c r="AOD35" s="24"/>
      <c r="AOE35" s="24"/>
      <c r="AOF35" s="24"/>
      <c r="AOG35" s="24"/>
      <c r="AOH35" s="24"/>
      <c r="AOI35" s="24"/>
      <c r="AOJ35" s="24"/>
      <c r="AOK35" s="24"/>
      <c r="AOL35" s="24"/>
      <c r="AOM35" s="24"/>
      <c r="AON35" s="24"/>
      <c r="AOO35" s="24"/>
      <c r="AOP35" s="24"/>
      <c r="AOQ35" s="24"/>
      <c r="AOR35" s="24"/>
      <c r="AOS35" s="24"/>
      <c r="AOT35" s="24"/>
      <c r="AOU35" s="24"/>
      <c r="AOV35" s="24"/>
      <c r="AOW35" s="24"/>
      <c r="AOX35" s="24"/>
      <c r="AOY35" s="24"/>
      <c r="AOZ35" s="24"/>
      <c r="APA35" s="24"/>
      <c r="APB35" s="24"/>
      <c r="APC35" s="24"/>
      <c r="APD35" s="24"/>
      <c r="APE35" s="24"/>
      <c r="APF35" s="24"/>
      <c r="APG35" s="24"/>
      <c r="APH35" s="24"/>
      <c r="API35" s="24"/>
      <c r="APJ35" s="24"/>
      <c r="APK35" s="24"/>
      <c r="APL35" s="24"/>
      <c r="APM35" s="24"/>
      <c r="APN35" s="24"/>
      <c r="APO35" s="24"/>
      <c r="APP35" s="24"/>
      <c r="APQ35" s="24"/>
      <c r="APR35" s="24"/>
      <c r="APS35" s="24"/>
      <c r="APT35" s="24"/>
      <c r="APU35" s="24"/>
      <c r="APV35" s="24"/>
      <c r="APW35" s="24"/>
      <c r="APX35" s="24"/>
      <c r="APY35" s="24"/>
      <c r="APZ35" s="24"/>
      <c r="AQA35" s="24"/>
      <c r="AQB35" s="24"/>
      <c r="AQC35" s="24"/>
      <c r="AQD35" s="24"/>
      <c r="AQE35" s="24"/>
      <c r="AQF35" s="24"/>
      <c r="AQG35" s="24"/>
      <c r="AQH35" s="24"/>
      <c r="AQI35" s="24"/>
      <c r="AQJ35" s="24"/>
      <c r="AQK35" s="24"/>
      <c r="AQL35" s="24"/>
      <c r="AQM35" s="24"/>
      <c r="AQN35" s="24"/>
      <c r="AQO35" s="24"/>
      <c r="AQP35" s="24"/>
      <c r="AQQ35" s="24"/>
      <c r="AQR35" s="24"/>
      <c r="AQS35" s="24"/>
      <c r="AQT35" s="24"/>
      <c r="AQU35" s="24"/>
      <c r="AQV35" s="24"/>
      <c r="AQW35" s="24"/>
      <c r="AQX35" s="24"/>
      <c r="AQY35" s="24"/>
      <c r="AQZ35" s="24"/>
      <c r="ARA35" s="24"/>
      <c r="ARB35" s="24"/>
      <c r="ARC35" s="24"/>
      <c r="ARD35" s="24"/>
      <c r="ARE35" s="24"/>
      <c r="ARF35" s="24"/>
      <c r="ARG35" s="24"/>
      <c r="ARH35" s="24"/>
      <c r="ARI35" s="24"/>
      <c r="ARJ35" s="24"/>
      <c r="ARK35" s="24"/>
      <c r="ARL35" s="24"/>
      <c r="ARM35" s="24"/>
      <c r="ARN35" s="24"/>
      <c r="ARO35" s="24"/>
      <c r="ARP35" s="24"/>
      <c r="ARQ35" s="24"/>
      <c r="ARR35" s="24"/>
      <c r="ARS35" s="24"/>
      <c r="ART35" s="24"/>
      <c r="ARU35" s="24"/>
      <c r="ARV35" s="24"/>
      <c r="ARW35" s="24"/>
      <c r="ARX35" s="24"/>
      <c r="ARY35" s="24"/>
      <c r="ARZ35" s="24"/>
      <c r="ASA35" s="24"/>
      <c r="ASB35" s="24"/>
      <c r="ASC35" s="24"/>
      <c r="ASD35" s="24"/>
      <c r="ASE35" s="24"/>
      <c r="ASF35" s="24"/>
      <c r="ASG35" s="24"/>
      <c r="ASH35" s="24"/>
      <c r="ASI35" s="24"/>
      <c r="ASJ35" s="24"/>
      <c r="ASK35" s="24"/>
      <c r="ASL35" s="24"/>
      <c r="ASM35" s="24"/>
      <c r="ASN35" s="24"/>
      <c r="ASO35" s="24"/>
      <c r="ASP35" s="24"/>
      <c r="ASQ35" s="24"/>
      <c r="ASR35" s="24"/>
      <c r="ASS35" s="24"/>
      <c r="AST35" s="24"/>
      <c r="ASU35" s="24"/>
      <c r="ASV35" s="24"/>
      <c r="ASW35" s="24"/>
      <c r="ASX35" s="24"/>
      <c r="ASY35" s="24"/>
      <c r="ASZ35" s="24"/>
      <c r="ATA35" s="24"/>
      <c r="ATB35" s="24"/>
      <c r="ATC35" s="24"/>
      <c r="ATD35" s="24"/>
      <c r="ATE35" s="24"/>
      <c r="ATF35" s="24"/>
      <c r="ATG35" s="24"/>
      <c r="ATH35" s="24"/>
      <c r="ATI35" s="24"/>
      <c r="ATJ35" s="24"/>
      <c r="ATK35" s="24"/>
      <c r="ATL35" s="24"/>
      <c r="ATM35" s="24"/>
      <c r="ATN35" s="24"/>
      <c r="ATO35" s="24"/>
      <c r="ATP35" s="24"/>
      <c r="ATQ35" s="24"/>
      <c r="ATR35" s="24"/>
      <c r="ATS35" s="24"/>
      <c r="ATT35" s="24"/>
      <c r="ATU35" s="24"/>
      <c r="ATV35" s="24"/>
      <c r="ATW35" s="24"/>
      <c r="ATX35" s="24"/>
      <c r="ATY35" s="24"/>
      <c r="ATZ35" s="24"/>
      <c r="AUA35" s="24"/>
      <c r="AUB35" s="24"/>
      <c r="AUC35" s="24"/>
      <c r="AUD35" s="24"/>
      <c r="AUE35" s="24"/>
      <c r="AUF35" s="24"/>
      <c r="AUG35" s="24"/>
      <c r="AUH35" s="24"/>
      <c r="AUI35" s="24"/>
      <c r="AUJ35" s="24"/>
      <c r="AUK35" s="24"/>
      <c r="AUL35" s="24"/>
      <c r="AUM35" s="24"/>
      <c r="AUN35" s="24"/>
      <c r="AUO35" s="24"/>
      <c r="AUP35" s="24"/>
      <c r="AUQ35" s="24"/>
      <c r="AUR35" s="24"/>
      <c r="AUS35" s="24"/>
      <c r="AUT35" s="24"/>
      <c r="AUU35" s="24"/>
      <c r="AUV35" s="24"/>
      <c r="AUW35" s="24"/>
      <c r="AUX35" s="24"/>
      <c r="AUY35" s="24"/>
      <c r="AUZ35" s="24"/>
      <c r="AVA35" s="24"/>
      <c r="AVB35" s="24"/>
      <c r="AVC35" s="24"/>
      <c r="AVD35" s="24"/>
      <c r="AVE35" s="24"/>
      <c r="AVF35" s="24"/>
      <c r="AVG35" s="24"/>
      <c r="AVH35" s="24"/>
      <c r="AVI35" s="24"/>
      <c r="AVJ35" s="24"/>
      <c r="AVK35" s="24"/>
      <c r="AVL35" s="24"/>
      <c r="AVM35" s="24"/>
      <c r="AVN35" s="24"/>
      <c r="AVO35" s="24"/>
      <c r="AVP35" s="24"/>
      <c r="AVQ35" s="24"/>
      <c r="AVR35" s="24"/>
      <c r="AVS35" s="24"/>
      <c r="AVT35" s="24"/>
      <c r="AVU35" s="24"/>
      <c r="AVV35" s="24"/>
      <c r="AVW35" s="24"/>
      <c r="AVX35" s="24"/>
      <c r="AVY35" s="24"/>
      <c r="AVZ35" s="24"/>
      <c r="AWA35" s="24"/>
      <c r="AWB35" s="24"/>
      <c r="AWC35" s="24"/>
      <c r="AWD35" s="24"/>
      <c r="AWE35" s="24"/>
      <c r="AWF35" s="24"/>
      <c r="AWG35" s="24"/>
      <c r="AWH35" s="24"/>
      <c r="AWI35" s="24"/>
      <c r="AWJ35" s="24"/>
      <c r="AWK35" s="24"/>
      <c r="AWL35" s="24"/>
      <c r="AWM35" s="24"/>
      <c r="AWN35" s="24"/>
      <c r="AWO35" s="24"/>
      <c r="AWP35" s="24"/>
      <c r="AWQ35" s="24"/>
      <c r="AWR35" s="24"/>
      <c r="AWS35" s="24"/>
      <c r="AWT35" s="24"/>
      <c r="AWU35" s="24"/>
      <c r="AWV35" s="24"/>
      <c r="AWW35" s="24"/>
      <c r="AWX35" s="24"/>
      <c r="AWY35" s="24"/>
      <c r="AWZ35" s="24"/>
      <c r="AXA35" s="24"/>
      <c r="AXB35" s="24"/>
      <c r="AXC35" s="24"/>
      <c r="AXD35" s="24"/>
      <c r="AXE35" s="24"/>
      <c r="AXF35" s="24"/>
      <c r="AXG35" s="24"/>
      <c r="AXH35" s="24"/>
      <c r="AXI35" s="24"/>
      <c r="AXJ35" s="24"/>
      <c r="AXK35" s="24"/>
      <c r="AXL35" s="24"/>
      <c r="AXM35" s="24"/>
      <c r="AXN35" s="24"/>
      <c r="AXO35" s="24"/>
      <c r="AXP35" s="24"/>
      <c r="AXQ35" s="24"/>
      <c r="AXR35" s="24"/>
      <c r="AXS35" s="24"/>
      <c r="AXT35" s="24"/>
      <c r="AXU35" s="24"/>
      <c r="AXV35" s="24"/>
      <c r="AXW35" s="24"/>
      <c r="AXX35" s="24"/>
      <c r="AXY35" s="24"/>
      <c r="AXZ35" s="24"/>
      <c r="AYA35" s="24"/>
      <c r="AYB35" s="24"/>
      <c r="AYC35" s="24"/>
      <c r="AYD35" s="24"/>
      <c r="AYE35" s="24"/>
      <c r="AYF35" s="24"/>
      <c r="AYG35" s="24"/>
      <c r="AYH35" s="24"/>
      <c r="AYI35" s="24"/>
      <c r="AYJ35" s="24"/>
      <c r="AYK35" s="24"/>
      <c r="AYL35" s="24"/>
      <c r="AYM35" s="24"/>
      <c r="AYN35" s="24"/>
      <c r="AYO35" s="24"/>
      <c r="AYP35" s="24"/>
      <c r="AYQ35" s="24"/>
      <c r="AYR35" s="24"/>
      <c r="AYS35" s="24"/>
      <c r="AYT35" s="24"/>
      <c r="AYU35" s="24"/>
      <c r="AYV35" s="24"/>
      <c r="AYW35" s="24"/>
      <c r="AYX35" s="24"/>
      <c r="AYY35" s="24"/>
      <c r="AYZ35" s="24"/>
      <c r="AZA35" s="24"/>
      <c r="AZB35" s="24"/>
      <c r="AZC35" s="24"/>
      <c r="AZD35" s="24"/>
      <c r="AZE35" s="24"/>
      <c r="AZF35" s="24"/>
      <c r="AZG35" s="24"/>
      <c r="AZH35" s="24"/>
      <c r="AZI35" s="24"/>
      <c r="AZJ35" s="24"/>
      <c r="AZK35" s="24"/>
      <c r="AZL35" s="24"/>
      <c r="AZM35" s="24"/>
      <c r="AZN35" s="24"/>
      <c r="AZO35" s="24"/>
      <c r="AZP35" s="24"/>
      <c r="AZQ35" s="24"/>
      <c r="AZR35" s="24"/>
      <c r="AZS35" s="24"/>
      <c r="AZT35" s="24"/>
      <c r="AZU35" s="24"/>
      <c r="AZV35" s="24"/>
      <c r="AZW35" s="24"/>
      <c r="AZX35" s="24"/>
      <c r="AZY35" s="24"/>
      <c r="AZZ35" s="24"/>
      <c r="BAA35" s="24"/>
      <c r="BAB35" s="24"/>
      <c r="BAC35" s="24"/>
      <c r="BAD35" s="24"/>
      <c r="BAE35" s="24"/>
      <c r="BAF35" s="24"/>
      <c r="BAG35" s="24"/>
      <c r="BAH35" s="24"/>
      <c r="BAI35" s="24"/>
      <c r="BAJ35" s="24"/>
      <c r="BAK35" s="24"/>
      <c r="BAL35" s="24"/>
      <c r="BAM35" s="24"/>
      <c r="BAN35" s="24"/>
      <c r="BAO35" s="24"/>
      <c r="BAP35" s="24"/>
    </row>
    <row r="36" spans="1:1394" s="19" customFormat="1" x14ac:dyDescent="0.25">
      <c r="A36" s="19" t="str">
        <f>IF(YEAR(G36)=2024,#REF!,"")</f>
        <v/>
      </c>
      <c r="B36" s="19" t="str">
        <f>IF(YEAR(G36)=2025,#REF!,"")</f>
        <v/>
      </c>
      <c r="C36" s="19" t="str">
        <f t="shared" si="0"/>
        <v>Afternoon44945</v>
      </c>
      <c r="D36" s="19" t="str">
        <f>IF('by region'!$C$2="Any","Any",'Turf only'!V36)&amp;M36&amp;IF('by region'!$I$2="Any","Any",N36)&amp;G36</f>
        <v>AnyJumpAny44945</v>
      </c>
      <c r="E36" s="19" t="e">
        <f>IF(I36=#REF!,'Turf only'!G36,"")</f>
        <v>#REF!</v>
      </c>
      <c r="F36" s="19" t="e">
        <f t="shared" si="1"/>
        <v>#REF!</v>
      </c>
      <c r="G36" s="15">
        <v>44945</v>
      </c>
      <c r="H36" s="16" t="s">
        <v>34</v>
      </c>
      <c r="I36" s="16" t="s">
        <v>31</v>
      </c>
      <c r="J36" s="16" t="s">
        <v>9</v>
      </c>
      <c r="K36" s="14" t="s">
        <v>24</v>
      </c>
      <c r="L36" s="14" t="s">
        <v>11</v>
      </c>
      <c r="M36" s="16" t="s">
        <v>12</v>
      </c>
      <c r="N36" s="16" t="s">
        <v>13</v>
      </c>
      <c r="O36" s="16" t="s">
        <v>14</v>
      </c>
      <c r="P36" s="23">
        <f t="shared" si="2"/>
        <v>1</v>
      </c>
      <c r="Q36" s="23" cm="1">
        <f t="array" ref="Q36">SUMPRODUCT(($G$2:$G$2765=G36)*(P36&gt;$P$2:$P$2765))+1</f>
        <v>1</v>
      </c>
      <c r="R36" s="23" t="e">
        <f>(Q36*100000)+#REF!</f>
        <v>#REF!</v>
      </c>
      <c r="S36" s="19" t="e" cm="1">
        <f t="array" ref="S36">SUMPRODUCT(($G$2:$G$2765=G36)*(R36&gt;$R$2:$R$2765))+1</f>
        <v>#REF!</v>
      </c>
      <c r="T36" s="19" t="str">
        <f t="shared" si="3"/>
        <v xml:space="preserve">Newcastle </v>
      </c>
      <c r="U36" s="19">
        <v>0</v>
      </c>
      <c r="V36" s="19" t="s">
        <v>17</v>
      </c>
      <c r="W36" s="19">
        <f t="shared" si="4"/>
        <v>2023</v>
      </c>
      <c r="X36" s="24"/>
      <c r="Y36" s="24"/>
      <c r="Z36" s="24"/>
      <c r="AA36" s="24"/>
      <c r="AB36" s="24"/>
      <c r="AC36" s="24"/>
      <c r="AD36" s="24"/>
      <c r="AE36" s="24"/>
      <c r="AF36" s="24"/>
      <c r="AG36" s="24"/>
      <c r="AH36" s="24"/>
      <c r="AI36" s="24"/>
      <c r="AJ36" s="24"/>
      <c r="AK36" s="24"/>
      <c r="AL36" s="24"/>
      <c r="AM36" s="24"/>
      <c r="AN36" s="24"/>
      <c r="AO36" s="24"/>
      <c r="AP36" s="24"/>
      <c r="AQ36" s="24"/>
      <c r="AR36" s="24"/>
      <c r="AS36" s="24"/>
      <c r="AT36" s="24"/>
      <c r="AU36" s="24"/>
      <c r="AV36" s="24"/>
      <c r="AW36" s="24"/>
      <c r="AX36" s="24"/>
      <c r="AY36" s="24"/>
      <c r="AZ36" s="24"/>
      <c r="BA36" s="24"/>
      <c r="BB36" s="24"/>
      <c r="BC36" s="24"/>
      <c r="BD36" s="24"/>
      <c r="BE36" s="24"/>
      <c r="BF36" s="24"/>
      <c r="BG36" s="24"/>
      <c r="BH36" s="24"/>
      <c r="BI36" s="24"/>
      <c r="BJ36" s="24"/>
      <c r="BK36" s="24"/>
      <c r="BL36" s="24"/>
      <c r="BM36" s="24"/>
      <c r="BN36" s="24"/>
      <c r="BO36" s="24"/>
      <c r="BP36" s="24"/>
      <c r="BQ36" s="24"/>
      <c r="BR36" s="24"/>
      <c r="BS36" s="24"/>
      <c r="BT36" s="24"/>
      <c r="BU36" s="24"/>
      <c r="BV36" s="24"/>
      <c r="BW36" s="24"/>
      <c r="BX36" s="24"/>
      <c r="BY36" s="24"/>
      <c r="BZ36" s="24"/>
      <c r="CA36" s="24"/>
      <c r="CB36" s="24"/>
      <c r="CC36" s="24"/>
      <c r="CD36" s="24"/>
      <c r="CE36" s="24"/>
      <c r="CF36" s="24"/>
      <c r="CG36" s="24"/>
      <c r="CH36" s="24"/>
      <c r="CI36" s="24"/>
      <c r="CJ36" s="24"/>
      <c r="CK36" s="24"/>
      <c r="CL36" s="24"/>
      <c r="CM36" s="24"/>
      <c r="CN36" s="24"/>
      <c r="CO36" s="24"/>
      <c r="CP36" s="24"/>
      <c r="CQ36" s="24"/>
      <c r="CR36" s="24"/>
      <c r="CS36" s="24"/>
      <c r="CT36" s="24"/>
      <c r="CU36" s="24"/>
      <c r="CV36" s="24"/>
      <c r="CW36" s="24"/>
      <c r="CX36" s="24"/>
      <c r="CY36" s="24"/>
      <c r="CZ36" s="24"/>
      <c r="DA36" s="24"/>
      <c r="DB36" s="24"/>
      <c r="DC36" s="24"/>
      <c r="DD36" s="24"/>
      <c r="DE36" s="24"/>
      <c r="DF36" s="24"/>
      <c r="DG36" s="24"/>
      <c r="DH36" s="24"/>
      <c r="DI36" s="24"/>
      <c r="DJ36" s="24"/>
      <c r="DK36" s="24"/>
      <c r="DL36" s="24"/>
      <c r="DM36" s="24"/>
      <c r="DN36" s="24"/>
      <c r="DO36" s="24"/>
      <c r="DP36" s="24"/>
      <c r="DQ36" s="24"/>
      <c r="DR36" s="24"/>
      <c r="DS36" s="24"/>
      <c r="DT36" s="24"/>
      <c r="DU36" s="24"/>
      <c r="DV36" s="24"/>
      <c r="DW36" s="24"/>
      <c r="DX36" s="24"/>
      <c r="DY36" s="24"/>
      <c r="DZ36" s="24"/>
      <c r="EA36" s="24"/>
      <c r="EB36" s="24"/>
      <c r="EC36" s="24"/>
      <c r="ED36" s="24"/>
      <c r="EE36" s="24"/>
      <c r="EF36" s="24"/>
      <c r="EG36" s="24"/>
      <c r="EH36" s="24"/>
      <c r="EI36" s="24"/>
      <c r="EJ36" s="24"/>
      <c r="EK36" s="24"/>
      <c r="EL36" s="24"/>
      <c r="EM36" s="24"/>
      <c r="EN36" s="24"/>
      <c r="EO36" s="24"/>
      <c r="EP36" s="24"/>
      <c r="EQ36" s="24"/>
      <c r="ER36" s="24"/>
      <c r="ES36" s="24"/>
      <c r="ET36" s="24"/>
      <c r="EU36" s="24"/>
      <c r="EV36" s="24"/>
      <c r="EW36" s="24"/>
      <c r="EX36" s="24"/>
      <c r="EY36" s="24"/>
      <c r="EZ36" s="24"/>
      <c r="FA36" s="24"/>
      <c r="FB36" s="24"/>
      <c r="FC36" s="24"/>
      <c r="FD36" s="24"/>
      <c r="FE36" s="24"/>
      <c r="FF36" s="24"/>
      <c r="FG36" s="24"/>
      <c r="FH36" s="24"/>
      <c r="FI36" s="24"/>
      <c r="FJ36" s="24"/>
      <c r="FK36" s="24"/>
      <c r="FL36" s="24"/>
      <c r="FM36" s="24"/>
      <c r="FN36" s="24"/>
      <c r="FO36" s="24"/>
      <c r="FP36" s="24"/>
      <c r="FQ36" s="24"/>
      <c r="FR36" s="24"/>
      <c r="FS36" s="24"/>
      <c r="FT36" s="24"/>
      <c r="FU36" s="24"/>
      <c r="FV36" s="24"/>
      <c r="FW36" s="24"/>
      <c r="FX36" s="24"/>
      <c r="FY36" s="24"/>
      <c r="FZ36" s="24"/>
      <c r="GA36" s="24"/>
      <c r="GB36" s="24"/>
      <c r="GC36" s="24"/>
      <c r="GD36" s="24"/>
      <c r="GE36" s="24"/>
      <c r="GF36" s="24"/>
      <c r="GG36" s="24"/>
      <c r="GH36" s="24"/>
      <c r="GI36" s="24"/>
      <c r="GJ36" s="24"/>
      <c r="GK36" s="24"/>
      <c r="GL36" s="24"/>
      <c r="GM36" s="24"/>
      <c r="GN36" s="24"/>
      <c r="GO36" s="24"/>
      <c r="GP36" s="24"/>
      <c r="GQ36" s="24"/>
      <c r="GR36" s="24"/>
      <c r="GS36" s="24"/>
      <c r="GT36" s="24"/>
      <c r="GU36" s="24"/>
      <c r="GV36" s="24"/>
      <c r="GW36" s="24"/>
      <c r="GX36" s="24"/>
      <c r="GY36" s="24"/>
      <c r="GZ36" s="24"/>
      <c r="HA36" s="24"/>
      <c r="HB36" s="24"/>
      <c r="HC36" s="24"/>
      <c r="HD36" s="24"/>
      <c r="HE36" s="24"/>
      <c r="HF36" s="24"/>
      <c r="HG36" s="24"/>
      <c r="HH36" s="24"/>
      <c r="HI36" s="24"/>
      <c r="HJ36" s="24"/>
      <c r="HK36" s="24"/>
      <c r="HL36" s="24"/>
      <c r="HM36" s="24"/>
      <c r="HN36" s="24"/>
      <c r="HO36" s="24"/>
      <c r="HP36" s="24"/>
      <c r="HQ36" s="24"/>
      <c r="HR36" s="24"/>
      <c r="HS36" s="24"/>
      <c r="HT36" s="24"/>
      <c r="HU36" s="24"/>
      <c r="HV36" s="24"/>
      <c r="HW36" s="24"/>
      <c r="HX36" s="24"/>
      <c r="HY36" s="24"/>
      <c r="HZ36" s="24"/>
      <c r="IA36" s="24"/>
      <c r="IB36" s="24"/>
      <c r="IC36" s="24"/>
      <c r="ID36" s="24"/>
      <c r="IE36" s="24"/>
      <c r="IF36" s="24"/>
      <c r="IG36" s="24"/>
      <c r="IH36" s="24"/>
      <c r="II36" s="24"/>
      <c r="IJ36" s="24"/>
      <c r="IK36" s="24"/>
      <c r="IL36" s="24"/>
      <c r="IM36" s="24"/>
      <c r="IN36" s="24"/>
      <c r="IO36" s="24"/>
      <c r="IP36" s="24"/>
      <c r="IQ36" s="24"/>
      <c r="IR36" s="24"/>
      <c r="IS36" s="24"/>
      <c r="IT36" s="24"/>
      <c r="IU36" s="24"/>
      <c r="IV36" s="24"/>
      <c r="IW36" s="24"/>
      <c r="IX36" s="24"/>
      <c r="IY36" s="24"/>
      <c r="IZ36" s="24"/>
      <c r="JA36" s="24"/>
      <c r="JB36" s="24"/>
      <c r="JC36" s="24"/>
      <c r="JD36" s="24"/>
      <c r="JE36" s="24"/>
      <c r="JF36" s="24"/>
      <c r="JG36" s="24"/>
      <c r="JH36" s="24"/>
      <c r="JI36" s="24"/>
      <c r="JJ36" s="24"/>
      <c r="JK36" s="24"/>
      <c r="JL36" s="24"/>
      <c r="JM36" s="24"/>
      <c r="JN36" s="24"/>
      <c r="JO36" s="24"/>
      <c r="JP36" s="24"/>
      <c r="JQ36" s="24"/>
      <c r="JR36" s="24"/>
      <c r="JS36" s="24"/>
      <c r="JT36" s="24"/>
      <c r="JU36" s="24"/>
      <c r="JV36" s="24"/>
      <c r="JW36" s="24"/>
      <c r="JX36" s="24"/>
      <c r="JY36" s="24"/>
      <c r="JZ36" s="24"/>
      <c r="KA36" s="24"/>
      <c r="KB36" s="24"/>
      <c r="KC36" s="24"/>
      <c r="KD36" s="24"/>
      <c r="KE36" s="24"/>
      <c r="KF36" s="24"/>
      <c r="KG36" s="24"/>
      <c r="KH36" s="24"/>
      <c r="KI36" s="24"/>
      <c r="KJ36" s="24"/>
      <c r="KK36" s="24"/>
      <c r="KL36" s="24"/>
      <c r="KM36" s="24"/>
      <c r="KN36" s="24"/>
      <c r="KO36" s="24"/>
      <c r="KP36" s="24"/>
      <c r="KQ36" s="24"/>
      <c r="KR36" s="24"/>
      <c r="KS36" s="24"/>
      <c r="KT36" s="24"/>
      <c r="KU36" s="24"/>
      <c r="KV36" s="24"/>
      <c r="KW36" s="24"/>
      <c r="KX36" s="24"/>
      <c r="KY36" s="24"/>
      <c r="KZ36" s="24"/>
      <c r="LA36" s="24"/>
      <c r="LB36" s="24"/>
      <c r="LC36" s="24"/>
      <c r="LD36" s="24"/>
      <c r="LE36" s="24"/>
      <c r="LF36" s="24"/>
      <c r="LG36" s="24"/>
      <c r="LH36" s="24"/>
      <c r="LI36" s="24"/>
      <c r="LJ36" s="24"/>
      <c r="LK36" s="24"/>
      <c r="LL36" s="24"/>
      <c r="LM36" s="24"/>
      <c r="LN36" s="24"/>
      <c r="LO36" s="24"/>
      <c r="LP36" s="24"/>
      <c r="LQ36" s="24"/>
      <c r="LR36" s="24"/>
      <c r="LS36" s="24"/>
      <c r="LT36" s="24"/>
      <c r="LU36" s="24"/>
      <c r="LV36" s="24"/>
      <c r="LW36" s="24"/>
      <c r="LX36" s="24"/>
      <c r="LY36" s="24"/>
      <c r="LZ36" s="24"/>
      <c r="MA36" s="24"/>
      <c r="MB36" s="24"/>
      <c r="MC36" s="24"/>
      <c r="MD36" s="24"/>
      <c r="ME36" s="24"/>
      <c r="MF36" s="24"/>
      <c r="MG36" s="24"/>
      <c r="MH36" s="24"/>
      <c r="MI36" s="24"/>
      <c r="MJ36" s="24"/>
      <c r="MK36" s="24"/>
      <c r="ML36" s="24"/>
      <c r="MM36" s="24"/>
      <c r="MN36" s="24"/>
      <c r="MO36" s="24"/>
      <c r="MP36" s="24"/>
      <c r="MQ36" s="24"/>
      <c r="MR36" s="24"/>
      <c r="MS36" s="24"/>
      <c r="MT36" s="24"/>
      <c r="MU36" s="24"/>
      <c r="MV36" s="24"/>
      <c r="MW36" s="24"/>
      <c r="MX36" s="24"/>
      <c r="MY36" s="24"/>
      <c r="MZ36" s="24"/>
      <c r="NA36" s="24"/>
      <c r="NB36" s="24"/>
      <c r="NC36" s="24"/>
      <c r="ND36" s="24"/>
      <c r="NE36" s="24"/>
      <c r="NF36" s="24"/>
      <c r="NG36" s="24"/>
      <c r="NH36" s="24"/>
      <c r="NI36" s="24"/>
      <c r="NJ36" s="24"/>
      <c r="NK36" s="24"/>
      <c r="NL36" s="24"/>
      <c r="NM36" s="24"/>
      <c r="NN36" s="24"/>
      <c r="NO36" s="24"/>
      <c r="NP36" s="24"/>
      <c r="NQ36" s="24"/>
      <c r="NR36" s="24"/>
      <c r="NS36" s="24"/>
      <c r="NT36" s="24"/>
      <c r="NU36" s="24"/>
      <c r="NV36" s="24"/>
      <c r="NW36" s="24"/>
      <c r="NX36" s="24"/>
      <c r="NY36" s="24"/>
      <c r="NZ36" s="24"/>
      <c r="OA36" s="24"/>
      <c r="OB36" s="24"/>
      <c r="OC36" s="24"/>
      <c r="OD36" s="24"/>
      <c r="OE36" s="24"/>
      <c r="OF36" s="24"/>
      <c r="OG36" s="24"/>
      <c r="OH36" s="24"/>
      <c r="OI36" s="24"/>
      <c r="OJ36" s="24"/>
      <c r="OK36" s="24"/>
      <c r="OL36" s="24"/>
      <c r="OM36" s="24"/>
      <c r="ON36" s="24"/>
      <c r="OO36" s="24"/>
      <c r="OP36" s="24"/>
      <c r="OQ36" s="24"/>
      <c r="OR36" s="24"/>
      <c r="OS36" s="24"/>
      <c r="OT36" s="24"/>
      <c r="OU36" s="24"/>
      <c r="OV36" s="24"/>
      <c r="OW36" s="24"/>
      <c r="OX36" s="24"/>
      <c r="OY36" s="24"/>
      <c r="OZ36" s="24"/>
      <c r="PA36" s="24"/>
      <c r="PB36" s="24"/>
      <c r="PC36" s="24"/>
      <c r="PD36" s="24"/>
      <c r="PE36" s="24"/>
      <c r="PF36" s="24"/>
      <c r="PG36" s="24"/>
      <c r="PH36" s="24"/>
      <c r="PI36" s="24"/>
      <c r="PJ36" s="24"/>
      <c r="PK36" s="24"/>
      <c r="PL36" s="24"/>
      <c r="PM36" s="24"/>
      <c r="PN36" s="24"/>
      <c r="PO36" s="24"/>
      <c r="PP36" s="24"/>
      <c r="PQ36" s="24"/>
      <c r="PR36" s="24"/>
      <c r="PS36" s="24"/>
      <c r="PT36" s="24"/>
      <c r="PU36" s="24"/>
      <c r="PV36" s="24"/>
      <c r="PW36" s="24"/>
      <c r="PX36" s="24"/>
      <c r="PY36" s="24"/>
      <c r="PZ36" s="24"/>
      <c r="QA36" s="24"/>
      <c r="QB36" s="24"/>
      <c r="QC36" s="24"/>
      <c r="QD36" s="24"/>
      <c r="QE36" s="24"/>
      <c r="QF36" s="24"/>
      <c r="QG36" s="24"/>
      <c r="QH36" s="24"/>
      <c r="QI36" s="24"/>
      <c r="QJ36" s="24"/>
      <c r="QK36" s="24"/>
      <c r="QL36" s="24"/>
      <c r="QM36" s="24"/>
      <c r="QN36" s="24"/>
      <c r="QO36" s="24"/>
      <c r="QP36" s="24"/>
      <c r="QQ36" s="24"/>
      <c r="QR36" s="24"/>
      <c r="QS36" s="24"/>
      <c r="QT36" s="24"/>
      <c r="QU36" s="24"/>
      <c r="QV36" s="24"/>
      <c r="QW36" s="24"/>
      <c r="QX36" s="24"/>
      <c r="QY36" s="24"/>
      <c r="QZ36" s="24"/>
      <c r="RA36" s="24"/>
      <c r="RB36" s="24"/>
      <c r="RC36" s="24"/>
      <c r="RD36" s="24"/>
      <c r="RE36" s="24"/>
      <c r="RF36" s="24"/>
      <c r="RG36" s="24"/>
      <c r="RH36" s="24"/>
      <c r="RI36" s="24"/>
      <c r="RJ36" s="24"/>
      <c r="RK36" s="24"/>
      <c r="RL36" s="24"/>
      <c r="RM36" s="24"/>
      <c r="RN36" s="24"/>
      <c r="RO36" s="24"/>
      <c r="RP36" s="24"/>
      <c r="RQ36" s="24"/>
      <c r="RR36" s="24"/>
      <c r="RS36" s="24"/>
      <c r="RT36" s="24"/>
      <c r="RU36" s="24"/>
      <c r="RV36" s="24"/>
      <c r="RW36" s="24"/>
      <c r="RX36" s="24"/>
      <c r="RY36" s="24"/>
      <c r="RZ36" s="24"/>
      <c r="SA36" s="24"/>
      <c r="SB36" s="24"/>
      <c r="SC36" s="24"/>
      <c r="SD36" s="24"/>
      <c r="SE36" s="24"/>
      <c r="SF36" s="24"/>
      <c r="SG36" s="24"/>
      <c r="SH36" s="24"/>
      <c r="SI36" s="24"/>
      <c r="SJ36" s="24"/>
      <c r="SK36" s="24"/>
      <c r="SL36" s="24"/>
      <c r="SM36" s="24"/>
      <c r="SN36" s="24"/>
      <c r="SO36" s="24"/>
      <c r="SP36" s="24"/>
      <c r="SQ36" s="24"/>
      <c r="SR36" s="24"/>
      <c r="SS36" s="24"/>
      <c r="ST36" s="24"/>
      <c r="SU36" s="24"/>
      <c r="SV36" s="24"/>
      <c r="SW36" s="24"/>
      <c r="SX36" s="24"/>
      <c r="SY36" s="24"/>
      <c r="SZ36" s="24"/>
      <c r="TA36" s="24"/>
      <c r="TB36" s="24"/>
      <c r="TC36" s="24"/>
      <c r="TD36" s="24"/>
      <c r="TE36" s="24"/>
      <c r="TF36" s="24"/>
      <c r="TG36" s="24"/>
      <c r="TH36" s="24"/>
      <c r="TI36" s="24"/>
      <c r="TJ36" s="24"/>
      <c r="TK36" s="24"/>
      <c r="TL36" s="24"/>
      <c r="TM36" s="24"/>
      <c r="TN36" s="24"/>
      <c r="TO36" s="24"/>
      <c r="TP36" s="24"/>
      <c r="TQ36" s="24"/>
      <c r="TR36" s="24"/>
      <c r="TS36" s="24"/>
      <c r="TT36" s="24"/>
      <c r="TU36" s="24"/>
      <c r="TV36" s="24"/>
      <c r="TW36" s="24"/>
      <c r="TX36" s="24"/>
      <c r="TY36" s="24"/>
      <c r="TZ36" s="24"/>
      <c r="UA36" s="24"/>
      <c r="UB36" s="24"/>
      <c r="UC36" s="24"/>
      <c r="UD36" s="24"/>
      <c r="UE36" s="24"/>
      <c r="UF36" s="24"/>
      <c r="UG36" s="24"/>
      <c r="UH36" s="24"/>
      <c r="UI36" s="24"/>
      <c r="UJ36" s="24"/>
      <c r="UK36" s="24"/>
      <c r="UL36" s="24"/>
      <c r="UM36" s="24"/>
      <c r="UN36" s="24"/>
      <c r="UO36" s="24"/>
      <c r="UP36" s="24"/>
      <c r="UQ36" s="24"/>
      <c r="UR36" s="24"/>
      <c r="US36" s="24"/>
      <c r="UT36" s="24"/>
      <c r="UU36" s="24"/>
      <c r="UV36" s="24"/>
      <c r="UW36" s="24"/>
      <c r="UX36" s="24"/>
      <c r="UY36" s="24"/>
      <c r="UZ36" s="24"/>
      <c r="VA36" s="24"/>
      <c r="VB36" s="24"/>
      <c r="VC36" s="24"/>
      <c r="VD36" s="24"/>
      <c r="VE36" s="24"/>
      <c r="VF36" s="24"/>
      <c r="VG36" s="24"/>
      <c r="VH36" s="24"/>
      <c r="VI36" s="24"/>
      <c r="VJ36" s="24"/>
      <c r="VK36" s="24"/>
      <c r="VL36" s="24"/>
      <c r="VM36" s="24"/>
      <c r="VN36" s="24"/>
      <c r="VO36" s="24"/>
      <c r="VP36" s="24"/>
      <c r="VQ36" s="24"/>
      <c r="VR36" s="24"/>
      <c r="VS36" s="24"/>
      <c r="VT36" s="24"/>
      <c r="VU36" s="24"/>
      <c r="VV36" s="24"/>
      <c r="VW36" s="24"/>
      <c r="VX36" s="24"/>
      <c r="VY36" s="24"/>
      <c r="VZ36" s="24"/>
      <c r="WA36" s="24"/>
      <c r="WB36" s="24"/>
      <c r="WC36" s="24"/>
      <c r="WD36" s="24"/>
      <c r="WE36" s="24"/>
      <c r="WF36" s="24"/>
      <c r="WG36" s="24"/>
      <c r="WH36" s="24"/>
      <c r="WI36" s="24"/>
      <c r="WJ36" s="24"/>
      <c r="WK36" s="24"/>
      <c r="WL36" s="24"/>
      <c r="WM36" s="24"/>
      <c r="WN36" s="24"/>
      <c r="WO36" s="24"/>
      <c r="WP36" s="24"/>
      <c r="WQ36" s="24"/>
      <c r="WR36" s="24"/>
      <c r="WS36" s="24"/>
      <c r="WT36" s="24"/>
      <c r="WU36" s="24"/>
      <c r="WV36" s="24"/>
      <c r="WW36" s="24"/>
      <c r="WX36" s="24"/>
      <c r="WY36" s="24"/>
      <c r="WZ36" s="24"/>
      <c r="XA36" s="24"/>
      <c r="XB36" s="24"/>
      <c r="XC36" s="24"/>
      <c r="XD36" s="24"/>
      <c r="XE36" s="24"/>
      <c r="XF36" s="24"/>
      <c r="XG36" s="24"/>
      <c r="XH36" s="24"/>
      <c r="XI36" s="24"/>
      <c r="XJ36" s="24"/>
      <c r="XK36" s="24"/>
      <c r="XL36" s="24"/>
      <c r="XM36" s="24"/>
      <c r="XN36" s="24"/>
      <c r="XO36" s="24"/>
      <c r="XP36" s="24"/>
      <c r="XQ36" s="24"/>
      <c r="XR36" s="24"/>
      <c r="XS36" s="24"/>
      <c r="XT36" s="24"/>
      <c r="XU36" s="24"/>
      <c r="XV36" s="24"/>
      <c r="XW36" s="24"/>
      <c r="XX36" s="24"/>
      <c r="XY36" s="24"/>
      <c r="XZ36" s="24"/>
      <c r="YA36" s="24"/>
      <c r="YB36" s="24"/>
      <c r="YC36" s="24"/>
      <c r="YD36" s="24"/>
      <c r="YE36" s="24"/>
      <c r="YF36" s="24"/>
      <c r="YG36" s="24"/>
      <c r="YH36" s="24"/>
      <c r="YI36" s="24"/>
      <c r="YJ36" s="24"/>
      <c r="YK36" s="24"/>
      <c r="YL36" s="24"/>
      <c r="YM36" s="24"/>
      <c r="YN36" s="24"/>
      <c r="YO36" s="24"/>
      <c r="YP36" s="24"/>
      <c r="YQ36" s="24"/>
      <c r="YR36" s="24"/>
      <c r="YS36" s="24"/>
      <c r="YT36" s="24"/>
      <c r="YU36" s="24"/>
      <c r="YV36" s="24"/>
      <c r="YW36" s="24"/>
      <c r="YX36" s="24"/>
      <c r="YY36" s="24"/>
      <c r="YZ36" s="24"/>
      <c r="ZA36" s="24"/>
      <c r="ZB36" s="24"/>
      <c r="ZC36" s="24"/>
      <c r="ZD36" s="24"/>
      <c r="ZE36" s="24"/>
      <c r="ZF36" s="24"/>
      <c r="ZG36" s="24"/>
      <c r="ZH36" s="24"/>
      <c r="ZI36" s="24"/>
      <c r="ZJ36" s="24"/>
      <c r="ZK36" s="24"/>
      <c r="ZL36" s="24"/>
      <c r="ZM36" s="24"/>
      <c r="ZN36" s="24"/>
      <c r="ZO36" s="24"/>
      <c r="ZP36" s="24"/>
      <c r="ZQ36" s="24"/>
      <c r="ZR36" s="24"/>
      <c r="ZS36" s="24"/>
      <c r="ZT36" s="24"/>
      <c r="ZU36" s="24"/>
      <c r="ZV36" s="24"/>
      <c r="ZW36" s="24"/>
      <c r="ZX36" s="24"/>
      <c r="ZY36" s="24"/>
      <c r="ZZ36" s="24"/>
      <c r="AAA36" s="24"/>
      <c r="AAB36" s="24"/>
      <c r="AAC36" s="24"/>
      <c r="AAD36" s="24"/>
      <c r="AAE36" s="24"/>
      <c r="AAF36" s="24"/>
      <c r="AAG36" s="24"/>
      <c r="AAH36" s="24"/>
      <c r="AAI36" s="24"/>
      <c r="AAJ36" s="24"/>
      <c r="AAK36" s="24"/>
      <c r="AAL36" s="24"/>
      <c r="AAM36" s="24"/>
      <c r="AAN36" s="24"/>
      <c r="AAO36" s="24"/>
      <c r="AAP36" s="24"/>
      <c r="AAQ36" s="24"/>
      <c r="AAR36" s="24"/>
      <c r="AAS36" s="24"/>
      <c r="AAT36" s="24"/>
      <c r="AAU36" s="24"/>
      <c r="AAV36" s="24"/>
      <c r="AAW36" s="24"/>
      <c r="AAX36" s="24"/>
      <c r="AAY36" s="24"/>
      <c r="AAZ36" s="24"/>
      <c r="ABA36" s="24"/>
      <c r="ABB36" s="24"/>
      <c r="ABC36" s="24"/>
      <c r="ABD36" s="24"/>
      <c r="ABE36" s="24"/>
      <c r="ABF36" s="24"/>
      <c r="ABG36" s="24"/>
      <c r="ABH36" s="24"/>
      <c r="ABI36" s="24"/>
      <c r="ABJ36" s="24"/>
      <c r="ABK36" s="24"/>
      <c r="ABL36" s="24"/>
      <c r="ABM36" s="24"/>
      <c r="ABN36" s="24"/>
      <c r="ABO36" s="24"/>
      <c r="ABP36" s="24"/>
      <c r="ABQ36" s="24"/>
      <c r="ABR36" s="24"/>
      <c r="ABS36" s="24"/>
      <c r="ABT36" s="24"/>
      <c r="ABU36" s="24"/>
      <c r="ABV36" s="24"/>
      <c r="ABW36" s="24"/>
      <c r="ABX36" s="24"/>
      <c r="ABY36" s="24"/>
      <c r="ABZ36" s="24"/>
      <c r="ACA36" s="24"/>
      <c r="ACB36" s="24"/>
      <c r="ACC36" s="24"/>
      <c r="ACD36" s="24"/>
      <c r="ACE36" s="24"/>
      <c r="ACF36" s="24"/>
      <c r="ACG36" s="24"/>
      <c r="ACH36" s="24"/>
      <c r="ACI36" s="24"/>
      <c r="ACJ36" s="24"/>
      <c r="ACK36" s="24"/>
      <c r="ACL36" s="24"/>
      <c r="ACM36" s="24"/>
      <c r="ACN36" s="24"/>
      <c r="ACO36" s="24"/>
      <c r="ACP36" s="24"/>
      <c r="ACQ36" s="24"/>
      <c r="ACR36" s="24"/>
      <c r="ACS36" s="24"/>
      <c r="ACT36" s="24"/>
      <c r="ACU36" s="24"/>
      <c r="ACV36" s="24"/>
      <c r="ACW36" s="24"/>
      <c r="ACX36" s="24"/>
      <c r="ACY36" s="24"/>
      <c r="ACZ36" s="24"/>
      <c r="ADA36" s="24"/>
      <c r="ADB36" s="24"/>
      <c r="ADC36" s="24"/>
      <c r="ADD36" s="24"/>
      <c r="ADE36" s="24"/>
      <c r="ADF36" s="24"/>
      <c r="ADG36" s="24"/>
      <c r="ADH36" s="24"/>
      <c r="ADI36" s="24"/>
      <c r="ADJ36" s="24"/>
      <c r="ADK36" s="24"/>
      <c r="ADL36" s="24"/>
      <c r="ADM36" s="24"/>
      <c r="ADN36" s="24"/>
      <c r="ADO36" s="24"/>
      <c r="ADP36" s="24"/>
      <c r="ADQ36" s="24"/>
      <c r="ADR36" s="24"/>
      <c r="ADS36" s="24"/>
      <c r="ADT36" s="24"/>
      <c r="ADU36" s="24"/>
      <c r="ADV36" s="24"/>
      <c r="ADW36" s="24"/>
      <c r="ADX36" s="24"/>
      <c r="ADY36" s="24"/>
      <c r="ADZ36" s="24"/>
      <c r="AEA36" s="24"/>
      <c r="AEB36" s="24"/>
      <c r="AEC36" s="24"/>
      <c r="AED36" s="24"/>
      <c r="AEE36" s="24"/>
      <c r="AEF36" s="24"/>
      <c r="AEG36" s="24"/>
      <c r="AEH36" s="24"/>
      <c r="AEI36" s="24"/>
      <c r="AEJ36" s="24"/>
      <c r="AEK36" s="24"/>
      <c r="AEL36" s="24"/>
      <c r="AEM36" s="24"/>
      <c r="AEN36" s="24"/>
      <c r="AEO36" s="24"/>
      <c r="AEP36" s="24"/>
      <c r="AEQ36" s="24"/>
      <c r="AER36" s="24"/>
      <c r="AES36" s="24"/>
      <c r="AET36" s="24"/>
      <c r="AEU36" s="24"/>
      <c r="AEV36" s="24"/>
      <c r="AEW36" s="24"/>
      <c r="AEX36" s="24"/>
      <c r="AEY36" s="24"/>
      <c r="AEZ36" s="24"/>
      <c r="AFA36" s="24"/>
      <c r="AFB36" s="24"/>
      <c r="AFC36" s="24"/>
      <c r="AFD36" s="24"/>
      <c r="AFE36" s="24"/>
      <c r="AFF36" s="24"/>
      <c r="AFG36" s="24"/>
      <c r="AFH36" s="24"/>
      <c r="AFI36" s="24"/>
      <c r="AFJ36" s="24"/>
      <c r="AFK36" s="24"/>
      <c r="AFL36" s="24"/>
      <c r="AFM36" s="24"/>
      <c r="AFN36" s="24"/>
      <c r="AFO36" s="24"/>
      <c r="AFP36" s="24"/>
      <c r="AFQ36" s="24"/>
      <c r="AFR36" s="24"/>
      <c r="AFS36" s="24"/>
      <c r="AFT36" s="24"/>
      <c r="AFU36" s="24"/>
      <c r="AFV36" s="24"/>
      <c r="AFW36" s="24"/>
      <c r="AFX36" s="24"/>
      <c r="AFY36" s="24"/>
      <c r="AFZ36" s="24"/>
      <c r="AGA36" s="24"/>
      <c r="AGB36" s="24"/>
      <c r="AGC36" s="24"/>
      <c r="AGD36" s="24"/>
      <c r="AGE36" s="24"/>
      <c r="AGF36" s="24"/>
      <c r="AGG36" s="24"/>
      <c r="AGH36" s="24"/>
      <c r="AGI36" s="24"/>
      <c r="AGJ36" s="24"/>
      <c r="AGK36" s="24"/>
      <c r="AGL36" s="24"/>
      <c r="AGM36" s="24"/>
      <c r="AGN36" s="24"/>
      <c r="AGO36" s="24"/>
      <c r="AGP36" s="24"/>
      <c r="AGQ36" s="24"/>
      <c r="AGR36" s="24"/>
      <c r="AGS36" s="24"/>
      <c r="AGT36" s="24"/>
      <c r="AGU36" s="24"/>
      <c r="AGV36" s="24"/>
      <c r="AGW36" s="24"/>
      <c r="AGX36" s="24"/>
      <c r="AGY36" s="24"/>
      <c r="AGZ36" s="24"/>
      <c r="AHA36" s="24"/>
      <c r="AHB36" s="24"/>
      <c r="AHC36" s="24"/>
      <c r="AHD36" s="24"/>
      <c r="AHE36" s="24"/>
      <c r="AHF36" s="24"/>
      <c r="AHG36" s="24"/>
      <c r="AHH36" s="24"/>
      <c r="AHI36" s="24"/>
      <c r="AHJ36" s="24"/>
      <c r="AHK36" s="24"/>
      <c r="AHL36" s="24"/>
      <c r="AHM36" s="24"/>
      <c r="AHN36" s="24"/>
      <c r="AHO36" s="24"/>
      <c r="AHP36" s="24"/>
      <c r="AHQ36" s="24"/>
      <c r="AHR36" s="24"/>
      <c r="AHS36" s="24"/>
      <c r="AHT36" s="24"/>
      <c r="AHU36" s="24"/>
      <c r="AHV36" s="24"/>
      <c r="AHW36" s="24"/>
      <c r="AHX36" s="24"/>
      <c r="AHY36" s="24"/>
      <c r="AHZ36" s="24"/>
      <c r="AIA36" s="24"/>
      <c r="AIB36" s="24"/>
      <c r="AIC36" s="24"/>
      <c r="AID36" s="24"/>
      <c r="AIE36" s="24"/>
      <c r="AIF36" s="24"/>
      <c r="AIG36" s="24"/>
      <c r="AIH36" s="24"/>
      <c r="AII36" s="24"/>
      <c r="AIJ36" s="24"/>
      <c r="AIK36" s="24"/>
      <c r="AIL36" s="24"/>
      <c r="AIM36" s="24"/>
      <c r="AIN36" s="24"/>
      <c r="AIO36" s="24"/>
      <c r="AIP36" s="24"/>
      <c r="AIQ36" s="24"/>
      <c r="AIR36" s="24"/>
      <c r="AIS36" s="24"/>
      <c r="AIT36" s="24"/>
      <c r="AIU36" s="24"/>
      <c r="AIV36" s="24"/>
      <c r="AIW36" s="24"/>
      <c r="AIX36" s="24"/>
      <c r="AIY36" s="24"/>
      <c r="AIZ36" s="24"/>
      <c r="AJA36" s="24"/>
      <c r="AJB36" s="24"/>
      <c r="AJC36" s="24"/>
      <c r="AJD36" s="24"/>
      <c r="AJE36" s="24"/>
      <c r="AJF36" s="24"/>
      <c r="AJG36" s="24"/>
      <c r="AJH36" s="24"/>
      <c r="AJI36" s="24"/>
      <c r="AJJ36" s="24"/>
      <c r="AJK36" s="24"/>
      <c r="AJL36" s="24"/>
      <c r="AJM36" s="24"/>
      <c r="AJN36" s="24"/>
      <c r="AJO36" s="24"/>
      <c r="AJP36" s="24"/>
      <c r="AJQ36" s="24"/>
      <c r="AJR36" s="24"/>
      <c r="AJS36" s="24"/>
      <c r="AJT36" s="24"/>
      <c r="AJU36" s="24"/>
      <c r="AJV36" s="24"/>
      <c r="AJW36" s="24"/>
      <c r="AJX36" s="24"/>
      <c r="AJY36" s="24"/>
      <c r="AJZ36" s="24"/>
      <c r="AKA36" s="24"/>
      <c r="AKB36" s="24"/>
      <c r="AKC36" s="24"/>
      <c r="AKD36" s="24"/>
      <c r="AKE36" s="24"/>
      <c r="AKF36" s="24"/>
      <c r="AKG36" s="24"/>
      <c r="AKH36" s="24"/>
      <c r="AKI36" s="24"/>
      <c r="AKJ36" s="24"/>
      <c r="AKK36" s="24"/>
      <c r="AKL36" s="24"/>
      <c r="AKM36" s="24"/>
      <c r="AKN36" s="24"/>
      <c r="AKO36" s="24"/>
      <c r="AKP36" s="24"/>
      <c r="AKQ36" s="24"/>
      <c r="AKR36" s="24"/>
      <c r="AKS36" s="24"/>
      <c r="AKT36" s="24"/>
      <c r="AKU36" s="24"/>
      <c r="AKV36" s="24"/>
      <c r="AKW36" s="24"/>
      <c r="AKX36" s="24"/>
      <c r="AKY36" s="24"/>
      <c r="AKZ36" s="24"/>
      <c r="ALA36" s="24"/>
      <c r="ALB36" s="24"/>
      <c r="ALC36" s="24"/>
      <c r="ALD36" s="24"/>
      <c r="ALE36" s="24"/>
      <c r="ALF36" s="24"/>
      <c r="ALG36" s="24"/>
      <c r="ALH36" s="24"/>
      <c r="ALI36" s="24"/>
      <c r="ALJ36" s="24"/>
      <c r="ALK36" s="24"/>
      <c r="ALL36" s="24"/>
      <c r="ALM36" s="24"/>
      <c r="ALN36" s="24"/>
      <c r="ALO36" s="24"/>
      <c r="ALP36" s="24"/>
      <c r="ALQ36" s="24"/>
      <c r="ALR36" s="24"/>
      <c r="ALS36" s="24"/>
      <c r="ALT36" s="24"/>
      <c r="ALU36" s="24"/>
      <c r="ALV36" s="24"/>
      <c r="ALW36" s="24"/>
      <c r="ALX36" s="24"/>
      <c r="ALY36" s="24"/>
      <c r="ALZ36" s="24"/>
      <c r="AMA36" s="24"/>
      <c r="AMB36" s="24"/>
      <c r="AMC36" s="24"/>
      <c r="AMD36" s="24"/>
      <c r="AME36" s="24"/>
      <c r="AMF36" s="24"/>
      <c r="AMG36" s="24"/>
      <c r="AMH36" s="24"/>
      <c r="AMI36" s="24"/>
      <c r="AMJ36" s="24"/>
      <c r="AMK36" s="24"/>
      <c r="AML36" s="24"/>
      <c r="AMM36" s="24"/>
      <c r="AMN36" s="24"/>
      <c r="AMO36" s="24"/>
      <c r="AMP36" s="24"/>
      <c r="AMQ36" s="24"/>
      <c r="AMR36" s="24"/>
      <c r="AMS36" s="24"/>
      <c r="AMT36" s="24"/>
      <c r="AMU36" s="24"/>
      <c r="AMV36" s="24"/>
      <c r="AMW36" s="24"/>
      <c r="AMX36" s="24"/>
      <c r="AMY36" s="24"/>
      <c r="AMZ36" s="24"/>
      <c r="ANA36" s="24"/>
      <c r="ANB36" s="24"/>
      <c r="ANC36" s="24"/>
      <c r="AND36" s="24"/>
      <c r="ANE36" s="24"/>
      <c r="ANF36" s="24"/>
      <c r="ANG36" s="24"/>
      <c r="ANH36" s="24"/>
      <c r="ANI36" s="24"/>
      <c r="ANJ36" s="24"/>
      <c r="ANK36" s="24"/>
      <c r="ANL36" s="24"/>
      <c r="ANM36" s="24"/>
      <c r="ANN36" s="24"/>
      <c r="ANO36" s="24"/>
      <c r="ANP36" s="24"/>
      <c r="ANQ36" s="24"/>
      <c r="ANR36" s="24"/>
      <c r="ANS36" s="24"/>
      <c r="ANT36" s="24"/>
      <c r="ANU36" s="24"/>
      <c r="ANV36" s="24"/>
      <c r="ANW36" s="24"/>
      <c r="ANX36" s="24"/>
      <c r="ANY36" s="24"/>
      <c r="ANZ36" s="24"/>
      <c r="AOA36" s="24"/>
      <c r="AOB36" s="24"/>
      <c r="AOC36" s="24"/>
      <c r="AOD36" s="24"/>
      <c r="AOE36" s="24"/>
      <c r="AOF36" s="24"/>
      <c r="AOG36" s="24"/>
      <c r="AOH36" s="24"/>
      <c r="AOI36" s="24"/>
      <c r="AOJ36" s="24"/>
      <c r="AOK36" s="24"/>
      <c r="AOL36" s="24"/>
      <c r="AOM36" s="24"/>
      <c r="AON36" s="24"/>
      <c r="AOO36" s="24"/>
      <c r="AOP36" s="24"/>
      <c r="AOQ36" s="24"/>
      <c r="AOR36" s="24"/>
      <c r="AOS36" s="24"/>
      <c r="AOT36" s="24"/>
      <c r="AOU36" s="24"/>
      <c r="AOV36" s="24"/>
      <c r="AOW36" s="24"/>
      <c r="AOX36" s="24"/>
      <c r="AOY36" s="24"/>
      <c r="AOZ36" s="24"/>
      <c r="APA36" s="24"/>
      <c r="APB36" s="24"/>
      <c r="APC36" s="24"/>
      <c r="APD36" s="24"/>
      <c r="APE36" s="24"/>
      <c r="APF36" s="24"/>
      <c r="APG36" s="24"/>
      <c r="APH36" s="24"/>
      <c r="API36" s="24"/>
      <c r="APJ36" s="24"/>
      <c r="APK36" s="24"/>
      <c r="APL36" s="24"/>
      <c r="APM36" s="24"/>
      <c r="APN36" s="24"/>
      <c r="APO36" s="24"/>
      <c r="APP36" s="24"/>
      <c r="APQ36" s="24"/>
      <c r="APR36" s="24"/>
      <c r="APS36" s="24"/>
      <c r="APT36" s="24"/>
      <c r="APU36" s="24"/>
      <c r="APV36" s="24"/>
      <c r="APW36" s="24"/>
      <c r="APX36" s="24"/>
      <c r="APY36" s="24"/>
      <c r="APZ36" s="24"/>
      <c r="AQA36" s="24"/>
      <c r="AQB36" s="24"/>
      <c r="AQC36" s="24"/>
      <c r="AQD36" s="24"/>
      <c r="AQE36" s="24"/>
      <c r="AQF36" s="24"/>
      <c r="AQG36" s="24"/>
      <c r="AQH36" s="24"/>
      <c r="AQI36" s="24"/>
      <c r="AQJ36" s="24"/>
      <c r="AQK36" s="24"/>
      <c r="AQL36" s="24"/>
      <c r="AQM36" s="24"/>
      <c r="AQN36" s="24"/>
      <c r="AQO36" s="24"/>
      <c r="AQP36" s="24"/>
      <c r="AQQ36" s="24"/>
      <c r="AQR36" s="24"/>
      <c r="AQS36" s="24"/>
      <c r="AQT36" s="24"/>
      <c r="AQU36" s="24"/>
      <c r="AQV36" s="24"/>
      <c r="AQW36" s="24"/>
      <c r="AQX36" s="24"/>
      <c r="AQY36" s="24"/>
      <c r="AQZ36" s="24"/>
      <c r="ARA36" s="24"/>
      <c r="ARB36" s="24"/>
      <c r="ARC36" s="24"/>
      <c r="ARD36" s="24"/>
      <c r="ARE36" s="24"/>
      <c r="ARF36" s="24"/>
      <c r="ARG36" s="24"/>
      <c r="ARH36" s="24"/>
      <c r="ARI36" s="24"/>
      <c r="ARJ36" s="24"/>
      <c r="ARK36" s="24"/>
      <c r="ARL36" s="24"/>
      <c r="ARM36" s="24"/>
      <c r="ARN36" s="24"/>
      <c r="ARO36" s="24"/>
      <c r="ARP36" s="24"/>
      <c r="ARQ36" s="24"/>
      <c r="ARR36" s="24"/>
      <c r="ARS36" s="24"/>
      <c r="ART36" s="24"/>
      <c r="ARU36" s="24"/>
      <c r="ARV36" s="24"/>
      <c r="ARW36" s="24"/>
      <c r="ARX36" s="24"/>
      <c r="ARY36" s="24"/>
      <c r="ARZ36" s="24"/>
      <c r="ASA36" s="24"/>
      <c r="ASB36" s="24"/>
      <c r="ASC36" s="24"/>
      <c r="ASD36" s="24"/>
      <c r="ASE36" s="24"/>
      <c r="ASF36" s="24"/>
      <c r="ASG36" s="24"/>
      <c r="ASH36" s="24"/>
      <c r="ASI36" s="24"/>
      <c r="ASJ36" s="24"/>
      <c r="ASK36" s="24"/>
      <c r="ASL36" s="24"/>
      <c r="ASM36" s="24"/>
      <c r="ASN36" s="24"/>
      <c r="ASO36" s="24"/>
      <c r="ASP36" s="24"/>
      <c r="ASQ36" s="24"/>
      <c r="ASR36" s="24"/>
      <c r="ASS36" s="24"/>
      <c r="AST36" s="24"/>
      <c r="ASU36" s="24"/>
      <c r="ASV36" s="24"/>
      <c r="ASW36" s="24"/>
      <c r="ASX36" s="24"/>
      <c r="ASY36" s="24"/>
      <c r="ASZ36" s="24"/>
      <c r="ATA36" s="24"/>
      <c r="ATB36" s="24"/>
      <c r="ATC36" s="24"/>
      <c r="ATD36" s="24"/>
      <c r="ATE36" s="24"/>
      <c r="ATF36" s="24"/>
      <c r="ATG36" s="24"/>
      <c r="ATH36" s="24"/>
      <c r="ATI36" s="24"/>
      <c r="ATJ36" s="24"/>
      <c r="ATK36" s="24"/>
      <c r="ATL36" s="24"/>
      <c r="ATM36" s="24"/>
      <c r="ATN36" s="24"/>
      <c r="ATO36" s="24"/>
      <c r="ATP36" s="24"/>
      <c r="ATQ36" s="24"/>
      <c r="ATR36" s="24"/>
      <c r="ATS36" s="24"/>
      <c r="ATT36" s="24"/>
      <c r="ATU36" s="24"/>
      <c r="ATV36" s="24"/>
      <c r="ATW36" s="24"/>
      <c r="ATX36" s="24"/>
      <c r="ATY36" s="24"/>
      <c r="ATZ36" s="24"/>
      <c r="AUA36" s="24"/>
      <c r="AUB36" s="24"/>
      <c r="AUC36" s="24"/>
      <c r="AUD36" s="24"/>
      <c r="AUE36" s="24"/>
      <c r="AUF36" s="24"/>
      <c r="AUG36" s="24"/>
      <c r="AUH36" s="24"/>
      <c r="AUI36" s="24"/>
      <c r="AUJ36" s="24"/>
      <c r="AUK36" s="24"/>
      <c r="AUL36" s="24"/>
      <c r="AUM36" s="24"/>
      <c r="AUN36" s="24"/>
      <c r="AUO36" s="24"/>
      <c r="AUP36" s="24"/>
      <c r="AUQ36" s="24"/>
      <c r="AUR36" s="24"/>
      <c r="AUS36" s="24"/>
      <c r="AUT36" s="24"/>
      <c r="AUU36" s="24"/>
      <c r="AUV36" s="24"/>
      <c r="AUW36" s="24"/>
      <c r="AUX36" s="24"/>
      <c r="AUY36" s="24"/>
      <c r="AUZ36" s="24"/>
      <c r="AVA36" s="24"/>
      <c r="AVB36" s="24"/>
      <c r="AVC36" s="24"/>
      <c r="AVD36" s="24"/>
      <c r="AVE36" s="24"/>
      <c r="AVF36" s="24"/>
      <c r="AVG36" s="24"/>
      <c r="AVH36" s="24"/>
      <c r="AVI36" s="24"/>
      <c r="AVJ36" s="24"/>
      <c r="AVK36" s="24"/>
      <c r="AVL36" s="24"/>
      <c r="AVM36" s="24"/>
      <c r="AVN36" s="24"/>
      <c r="AVO36" s="24"/>
      <c r="AVP36" s="24"/>
      <c r="AVQ36" s="24"/>
      <c r="AVR36" s="24"/>
      <c r="AVS36" s="24"/>
      <c r="AVT36" s="24"/>
      <c r="AVU36" s="24"/>
      <c r="AVV36" s="24"/>
      <c r="AVW36" s="24"/>
      <c r="AVX36" s="24"/>
      <c r="AVY36" s="24"/>
      <c r="AVZ36" s="24"/>
      <c r="AWA36" s="24"/>
      <c r="AWB36" s="24"/>
      <c r="AWC36" s="24"/>
      <c r="AWD36" s="24"/>
      <c r="AWE36" s="24"/>
      <c r="AWF36" s="24"/>
      <c r="AWG36" s="24"/>
      <c r="AWH36" s="24"/>
      <c r="AWI36" s="24"/>
      <c r="AWJ36" s="24"/>
      <c r="AWK36" s="24"/>
      <c r="AWL36" s="24"/>
      <c r="AWM36" s="24"/>
      <c r="AWN36" s="24"/>
      <c r="AWO36" s="24"/>
      <c r="AWP36" s="24"/>
      <c r="AWQ36" s="24"/>
      <c r="AWR36" s="24"/>
      <c r="AWS36" s="24"/>
      <c r="AWT36" s="24"/>
      <c r="AWU36" s="24"/>
      <c r="AWV36" s="24"/>
      <c r="AWW36" s="24"/>
      <c r="AWX36" s="24"/>
      <c r="AWY36" s="24"/>
      <c r="AWZ36" s="24"/>
      <c r="AXA36" s="24"/>
      <c r="AXB36" s="24"/>
      <c r="AXC36" s="24"/>
      <c r="AXD36" s="24"/>
      <c r="AXE36" s="24"/>
      <c r="AXF36" s="24"/>
      <c r="AXG36" s="24"/>
      <c r="AXH36" s="24"/>
      <c r="AXI36" s="24"/>
      <c r="AXJ36" s="24"/>
      <c r="AXK36" s="24"/>
      <c r="AXL36" s="24"/>
      <c r="AXM36" s="24"/>
      <c r="AXN36" s="24"/>
      <c r="AXO36" s="24"/>
      <c r="AXP36" s="24"/>
      <c r="AXQ36" s="24"/>
      <c r="AXR36" s="24"/>
      <c r="AXS36" s="24"/>
      <c r="AXT36" s="24"/>
      <c r="AXU36" s="24"/>
      <c r="AXV36" s="24"/>
      <c r="AXW36" s="24"/>
      <c r="AXX36" s="24"/>
      <c r="AXY36" s="24"/>
      <c r="AXZ36" s="24"/>
      <c r="AYA36" s="24"/>
      <c r="AYB36" s="24"/>
      <c r="AYC36" s="24"/>
      <c r="AYD36" s="24"/>
      <c r="AYE36" s="24"/>
      <c r="AYF36" s="24"/>
      <c r="AYG36" s="24"/>
      <c r="AYH36" s="24"/>
      <c r="AYI36" s="24"/>
      <c r="AYJ36" s="24"/>
      <c r="AYK36" s="24"/>
      <c r="AYL36" s="24"/>
      <c r="AYM36" s="24"/>
      <c r="AYN36" s="24"/>
      <c r="AYO36" s="24"/>
      <c r="AYP36" s="24"/>
      <c r="AYQ36" s="24"/>
      <c r="AYR36" s="24"/>
      <c r="AYS36" s="24"/>
      <c r="AYT36" s="24"/>
      <c r="AYU36" s="24"/>
      <c r="AYV36" s="24"/>
      <c r="AYW36" s="24"/>
      <c r="AYX36" s="24"/>
      <c r="AYY36" s="24"/>
      <c r="AYZ36" s="24"/>
      <c r="AZA36" s="24"/>
      <c r="AZB36" s="24"/>
      <c r="AZC36" s="24"/>
      <c r="AZD36" s="24"/>
      <c r="AZE36" s="24"/>
      <c r="AZF36" s="24"/>
      <c r="AZG36" s="24"/>
      <c r="AZH36" s="24"/>
      <c r="AZI36" s="24"/>
      <c r="AZJ36" s="24"/>
      <c r="AZK36" s="24"/>
      <c r="AZL36" s="24"/>
      <c r="AZM36" s="24"/>
      <c r="AZN36" s="24"/>
      <c r="AZO36" s="24"/>
      <c r="AZP36" s="24"/>
      <c r="AZQ36" s="24"/>
      <c r="AZR36" s="24"/>
      <c r="AZS36" s="24"/>
      <c r="AZT36" s="24"/>
      <c r="AZU36" s="24"/>
      <c r="AZV36" s="24"/>
      <c r="AZW36" s="24"/>
      <c r="AZX36" s="24"/>
      <c r="AZY36" s="24"/>
      <c r="AZZ36" s="24"/>
      <c r="BAA36" s="24"/>
      <c r="BAB36" s="24"/>
      <c r="BAC36" s="24"/>
      <c r="BAD36" s="24"/>
      <c r="BAE36" s="24"/>
      <c r="BAF36" s="24"/>
      <c r="BAG36" s="24"/>
      <c r="BAH36" s="24"/>
      <c r="BAI36" s="24"/>
      <c r="BAJ36" s="24"/>
      <c r="BAK36" s="24"/>
      <c r="BAL36" s="24"/>
      <c r="BAM36" s="24"/>
      <c r="BAN36" s="24"/>
      <c r="BAO36" s="24"/>
      <c r="BAP36" s="24"/>
    </row>
    <row r="37" spans="1:1394" x14ac:dyDescent="0.25">
      <c r="A37" s="10" t="str">
        <f>IF(YEAR(G37)=2024,#REF!,"")</f>
        <v/>
      </c>
      <c r="B37" s="10" t="str">
        <f>IF(YEAR(G37)=2025,#REF!,"")</f>
        <v/>
      </c>
      <c r="C37" s="10" t="str">
        <f t="shared" si="0"/>
        <v>Afternoon44945</v>
      </c>
      <c r="D37" s="5" t="str">
        <f>IF('by region'!$C$2="Any","Any",'Turf only'!V37)&amp;M37&amp;IF('by region'!$I$2="Any","Any",N37)&amp;G37</f>
        <v>AnyJumpAny44945</v>
      </c>
      <c r="E37" s="5" t="e">
        <f>IF(I37=#REF!,'Turf only'!G37,"")</f>
        <v>#REF!</v>
      </c>
      <c r="F37" s="5" t="e">
        <f t="shared" si="1"/>
        <v>#REF!</v>
      </c>
      <c r="G37" s="20">
        <v>44945</v>
      </c>
      <c r="H37" s="21" t="s">
        <v>34</v>
      </c>
      <c r="I37" s="21" t="s">
        <v>39</v>
      </c>
      <c r="J37" s="21" t="s">
        <v>9</v>
      </c>
      <c r="K37" s="22" t="s">
        <v>16</v>
      </c>
      <c r="L37" s="22" t="s">
        <v>19</v>
      </c>
      <c r="M37" s="21" t="s">
        <v>12</v>
      </c>
      <c r="N37" s="21" t="s">
        <v>13</v>
      </c>
      <c r="O37" s="21" t="s">
        <v>14</v>
      </c>
      <c r="P37" s="12">
        <f t="shared" si="2"/>
        <v>1</v>
      </c>
      <c r="Q37" s="12" cm="1">
        <f t="array" ref="Q37">SUMPRODUCT(($G$2:$G$2765=G37)*(P37&gt;$P$2:$P$2765))+1</f>
        <v>1</v>
      </c>
      <c r="R37" s="12" t="e">
        <f>(Q37*100000)+#REF!</f>
        <v>#REF!</v>
      </c>
      <c r="S37" t="e" cm="1">
        <f t="array" ref="S37">SUMPRODUCT(($G$2:$G$2765=G37)*(R37&gt;$R$2:$R$2765))+1</f>
        <v>#REF!</v>
      </c>
      <c r="T37" t="str">
        <f t="shared" si="3"/>
        <v xml:space="preserve">Wincanton </v>
      </c>
      <c r="U37">
        <v>0</v>
      </c>
      <c r="V37" t="s">
        <v>11</v>
      </c>
      <c r="W37">
        <f t="shared" si="4"/>
        <v>2023</v>
      </c>
    </row>
    <row r="38" spans="1:1394" x14ac:dyDescent="0.25">
      <c r="A38" s="10" t="str">
        <f>IF(YEAR(G38)=2024,#REF!,"")</f>
        <v/>
      </c>
      <c r="B38" s="10" t="str">
        <f>IF(YEAR(G38)=2025,#REF!,"")</f>
        <v/>
      </c>
      <c r="C38" s="10" t="str">
        <f t="shared" si="0"/>
        <v>Afternoon44946</v>
      </c>
      <c r="D38" s="5" t="str">
        <f>IF('by region'!$C$2="Any","Any",'Turf only'!V38)&amp;M38&amp;IF('by region'!$I$2="Any","Any",N38)&amp;G38</f>
        <v>AnyJumpAny44946</v>
      </c>
      <c r="E38" s="5" t="e">
        <f>IF(I38=#REF!,'Turf only'!G38,"")</f>
        <v>#REF!</v>
      </c>
      <c r="F38" s="5" t="e">
        <f t="shared" si="1"/>
        <v>#REF!</v>
      </c>
      <c r="G38" s="15">
        <v>44946</v>
      </c>
      <c r="H38" s="16" t="s">
        <v>35</v>
      </c>
      <c r="I38" s="16" t="s">
        <v>36</v>
      </c>
      <c r="J38" s="16" t="s">
        <v>9</v>
      </c>
      <c r="K38" s="14" t="s">
        <v>24</v>
      </c>
      <c r="L38" s="14" t="s">
        <v>19</v>
      </c>
      <c r="M38" s="16" t="s">
        <v>12</v>
      </c>
      <c r="N38" s="16" t="s">
        <v>13</v>
      </c>
      <c r="O38" s="16" t="s">
        <v>14</v>
      </c>
      <c r="P38" s="12">
        <f t="shared" si="2"/>
        <v>1</v>
      </c>
      <c r="Q38" s="12" cm="1">
        <f t="array" ref="Q38">SUMPRODUCT(($G$2:$G$2765=G38)*(P38&gt;$P$2:$P$2765))+1</f>
        <v>1</v>
      </c>
      <c r="R38" s="12" t="e">
        <f>(Q38*100000)+#REF!</f>
        <v>#REF!</v>
      </c>
      <c r="S38" t="e" cm="1">
        <f t="array" ref="S38">SUMPRODUCT(($G$2:$G$2765=G38)*(R38&gt;$R$2:$R$2765))+1</f>
        <v>#REF!</v>
      </c>
      <c r="T38" t="str">
        <f t="shared" si="3"/>
        <v xml:space="preserve">Lingfield Park </v>
      </c>
      <c r="U38">
        <v>0</v>
      </c>
      <c r="V38" t="s">
        <v>11</v>
      </c>
      <c r="W38">
        <f t="shared" si="4"/>
        <v>2023</v>
      </c>
    </row>
    <row r="39" spans="1:1394" x14ac:dyDescent="0.25">
      <c r="A39" s="10" t="str">
        <f>IF(YEAR(G39)=2024,#REF!,"")</f>
        <v/>
      </c>
      <c r="B39" s="10" t="str">
        <f>IF(YEAR(G39)=2025,#REF!,"")</f>
        <v/>
      </c>
      <c r="C39" s="10" t="str">
        <f t="shared" si="0"/>
        <v>Afternoon44946</v>
      </c>
      <c r="D39" s="5" t="str">
        <f>IF('by region'!$C$2="Any","Any",'Turf only'!V39)&amp;M39&amp;IF('by region'!$I$2="Any","Any",N39)&amp;G39</f>
        <v>AnyJumpAny44946</v>
      </c>
      <c r="E39" s="5" t="e">
        <f>IF(I39=#REF!,'Turf only'!G39,"")</f>
        <v>#REF!</v>
      </c>
      <c r="F39" s="5" t="e">
        <f t="shared" si="1"/>
        <v>#REF!</v>
      </c>
      <c r="G39" s="15">
        <v>44946</v>
      </c>
      <c r="H39" s="16" t="s">
        <v>35</v>
      </c>
      <c r="I39" s="16" t="s">
        <v>53</v>
      </c>
      <c r="J39" s="16" t="s">
        <v>9</v>
      </c>
      <c r="K39" s="14" t="s">
        <v>16</v>
      </c>
      <c r="L39" s="14" t="s">
        <v>17</v>
      </c>
      <c r="M39" s="16" t="s">
        <v>12</v>
      </c>
      <c r="N39" s="16" t="s">
        <v>13</v>
      </c>
      <c r="O39" s="16" t="s">
        <v>14</v>
      </c>
      <c r="P39" s="12">
        <f t="shared" si="2"/>
        <v>1</v>
      </c>
      <c r="Q39" s="12" cm="1">
        <f t="array" ref="Q39">SUMPRODUCT(($G$2:$G$2765=G39)*(P39&gt;$P$2:$P$2765))+1</f>
        <v>1</v>
      </c>
      <c r="R39" s="12" t="e">
        <f>(Q39*100000)+#REF!</f>
        <v>#REF!</v>
      </c>
      <c r="S39" t="e" cm="1">
        <f t="array" ref="S39">SUMPRODUCT(($G$2:$G$2765=G39)*(R39&gt;$R$2:$R$2765))+1</f>
        <v>#REF!</v>
      </c>
      <c r="T39" t="str">
        <f t="shared" si="3"/>
        <v xml:space="preserve">Market Rasen </v>
      </c>
      <c r="U39">
        <v>0</v>
      </c>
      <c r="V39" t="s">
        <v>19</v>
      </c>
      <c r="W39">
        <f t="shared" si="4"/>
        <v>2023</v>
      </c>
    </row>
    <row r="40" spans="1:1394" x14ac:dyDescent="0.25">
      <c r="A40" s="10" t="str">
        <f>IF(YEAR(G40)=2024,#REF!,"")</f>
        <v/>
      </c>
      <c r="B40" s="10" t="str">
        <f>IF(YEAR(G40)=2025,#REF!,"")</f>
        <v/>
      </c>
      <c r="C40" s="10" t="str">
        <f t="shared" si="0"/>
        <v>Afternoon44947</v>
      </c>
      <c r="D40" s="5" t="str">
        <f>IF('by region'!$C$2="Any","Any",'Turf only'!V40)&amp;M40&amp;IF('by region'!$I$2="Any","Any",N40)&amp;G40</f>
        <v>AnyJumpAny44947</v>
      </c>
      <c r="E40" s="5" t="e">
        <f>IF(I40=#REF!,'Turf only'!G40,"")</f>
        <v>#REF!</v>
      </c>
      <c r="F40" s="5" t="e">
        <f t="shared" si="1"/>
        <v>#REF!</v>
      </c>
      <c r="G40" s="20">
        <v>44947</v>
      </c>
      <c r="H40" s="21" t="s">
        <v>37</v>
      </c>
      <c r="I40" s="21" t="s">
        <v>55</v>
      </c>
      <c r="J40" s="21" t="s">
        <v>9</v>
      </c>
      <c r="K40" s="22" t="s">
        <v>10</v>
      </c>
      <c r="L40" s="22" t="s">
        <v>19</v>
      </c>
      <c r="M40" s="21" t="s">
        <v>12</v>
      </c>
      <c r="N40" s="21" t="s">
        <v>13</v>
      </c>
      <c r="O40" s="21" t="s">
        <v>14</v>
      </c>
      <c r="P40" s="12">
        <f t="shared" si="2"/>
        <v>1</v>
      </c>
      <c r="Q40" s="12" cm="1">
        <f t="array" ref="Q40">SUMPRODUCT(($G$2:$G$2765=G40)*(P40&gt;$P$2:$P$2765))+1</f>
        <v>1</v>
      </c>
      <c r="R40" s="12" t="e">
        <f>(Q40*100000)+#REF!</f>
        <v>#REF!</v>
      </c>
      <c r="S40" t="e" cm="1">
        <f t="array" ref="S40">SUMPRODUCT(($G$2:$G$2765=G40)*(R40&gt;$R$2:$R$2765))+1</f>
        <v>#REF!</v>
      </c>
      <c r="T40" t="str">
        <f t="shared" si="3"/>
        <v xml:space="preserve">Ascot </v>
      </c>
      <c r="U40">
        <v>0</v>
      </c>
      <c r="V40" t="s">
        <v>19</v>
      </c>
      <c r="W40">
        <f t="shared" si="4"/>
        <v>2023</v>
      </c>
    </row>
    <row r="41" spans="1:1394" x14ac:dyDescent="0.25">
      <c r="A41" s="10" t="str">
        <f>IF(YEAR(G41)=2024,#REF!,"")</f>
        <v/>
      </c>
      <c r="B41" s="10" t="str">
        <f>IF(YEAR(G41)=2025,#REF!,"")</f>
        <v/>
      </c>
      <c r="C41" s="10" t="str">
        <f t="shared" si="0"/>
        <v>Afternoon44947</v>
      </c>
      <c r="D41" s="5" t="str">
        <f>IF('by region'!$C$2="Any","Any",'Turf only'!V41)&amp;M41&amp;IF('by region'!$I$2="Any","Any",N41)&amp;G41</f>
        <v>AnyJumpAny44947</v>
      </c>
      <c r="E41" s="5" t="e">
        <f>IF(I41=#REF!,'Turf only'!G41,"")</f>
        <v>#REF!</v>
      </c>
      <c r="F41" s="5" t="e">
        <f t="shared" si="1"/>
        <v>#REF!</v>
      </c>
      <c r="G41" s="15">
        <v>44947</v>
      </c>
      <c r="H41" s="16" t="s">
        <v>37</v>
      </c>
      <c r="I41" s="16" t="s">
        <v>56</v>
      </c>
      <c r="J41" s="16" t="s">
        <v>9</v>
      </c>
      <c r="K41" s="14" t="s">
        <v>16</v>
      </c>
      <c r="L41" s="14" t="s">
        <v>11</v>
      </c>
      <c r="M41" s="16" t="s">
        <v>12</v>
      </c>
      <c r="N41" s="16" t="s">
        <v>13</v>
      </c>
      <c r="O41" s="16" t="s">
        <v>14</v>
      </c>
      <c r="P41" s="12">
        <f t="shared" si="2"/>
        <v>1</v>
      </c>
      <c r="Q41" s="12" cm="1">
        <f t="array" ref="Q41">SUMPRODUCT(($G$2:$G$2765=G41)*(P41&gt;$P$2:$P$2765))+1</f>
        <v>1</v>
      </c>
      <c r="R41" s="12" t="e">
        <f>(Q41*100000)+#REF!</f>
        <v>#REF!</v>
      </c>
      <c r="S41" t="e" cm="1">
        <f t="array" ref="S41">SUMPRODUCT(($G$2:$G$2765=G41)*(R41&gt;$R$2:$R$2765))+1</f>
        <v>#REF!</v>
      </c>
      <c r="T41" t="str">
        <f t="shared" si="3"/>
        <v xml:space="preserve">Haydock Park </v>
      </c>
      <c r="U41">
        <v>0</v>
      </c>
      <c r="V41" t="s">
        <v>11</v>
      </c>
      <c r="W41">
        <f t="shared" si="4"/>
        <v>2023</v>
      </c>
    </row>
    <row r="42" spans="1:1394" x14ac:dyDescent="0.25">
      <c r="A42" s="10" t="str">
        <f>IF(YEAR(G42)=2024,#REF!,"")</f>
        <v/>
      </c>
      <c r="B42" s="10" t="str">
        <f>IF(YEAR(G42)=2025,#REF!,"")</f>
        <v/>
      </c>
      <c r="C42" s="10" t="str">
        <f t="shared" si="0"/>
        <v>Afternoon44947</v>
      </c>
      <c r="D42" s="5" t="str">
        <f>IF('by region'!$C$2="Any","Any",'Turf only'!V42)&amp;M42&amp;IF('by region'!$I$2="Any","Any",N42)&amp;G42</f>
        <v>AnyJumpAny44947</v>
      </c>
      <c r="E42" s="5" t="e">
        <f>IF(I42=#REF!,'Turf only'!G42,"")</f>
        <v>#REF!</v>
      </c>
      <c r="F42" s="5" t="e">
        <f t="shared" si="1"/>
        <v>#REF!</v>
      </c>
      <c r="G42" s="15">
        <v>44947</v>
      </c>
      <c r="H42" s="16" t="s">
        <v>37</v>
      </c>
      <c r="I42" s="16" t="s">
        <v>57</v>
      </c>
      <c r="J42" s="16" t="s">
        <v>9</v>
      </c>
      <c r="K42" s="14" t="s">
        <v>10</v>
      </c>
      <c r="L42" s="14" t="s">
        <v>19</v>
      </c>
      <c r="M42" s="16" t="s">
        <v>12</v>
      </c>
      <c r="N42" s="16" t="s">
        <v>13</v>
      </c>
      <c r="O42" s="16" t="s">
        <v>14</v>
      </c>
      <c r="P42" s="12">
        <f t="shared" si="2"/>
        <v>1</v>
      </c>
      <c r="Q42" s="12" cm="1">
        <f t="array" ref="Q42">SUMPRODUCT(($G$2:$G$2765=G42)*(P42&gt;$P$2:$P$2765))+1</f>
        <v>1</v>
      </c>
      <c r="R42" s="12" t="e">
        <f>(Q42*100000)+#REF!</f>
        <v>#REF!</v>
      </c>
      <c r="S42" t="e" cm="1">
        <f t="array" ref="S42">SUMPRODUCT(($G$2:$G$2765=G42)*(R42&gt;$R$2:$R$2765))+1</f>
        <v>#REF!</v>
      </c>
      <c r="T42" t="str">
        <f t="shared" si="3"/>
        <v xml:space="preserve">Taunton </v>
      </c>
      <c r="U42">
        <v>0</v>
      </c>
      <c r="V42" t="s">
        <v>17</v>
      </c>
      <c r="W42">
        <f t="shared" si="4"/>
        <v>2023</v>
      </c>
    </row>
    <row r="43" spans="1:1394" x14ac:dyDescent="0.25">
      <c r="A43" s="10" t="str">
        <f>IF(YEAR(G43)=2024,#REF!,"")</f>
        <v/>
      </c>
      <c r="B43" s="10" t="str">
        <f>IF(YEAR(G43)=2025,#REF!,"")</f>
        <v/>
      </c>
      <c r="C43" s="10" t="str">
        <f t="shared" si="0"/>
        <v>Afternoon44948</v>
      </c>
      <c r="D43" s="5" t="str">
        <f>IF('by region'!$C$2="Any","Any",'Turf only'!V43)&amp;M43&amp;IF('by region'!$I$2="Any","Any",N43)&amp;G43</f>
        <v>AnyJumpAny44948</v>
      </c>
      <c r="E43" s="5" t="e">
        <f>IF(I43=#REF!,'Turf only'!G43,"")</f>
        <v>#REF!</v>
      </c>
      <c r="F43" s="5" t="e">
        <f t="shared" si="1"/>
        <v>#REF!</v>
      </c>
      <c r="G43" s="15">
        <v>44948</v>
      </c>
      <c r="H43" s="16" t="s">
        <v>40</v>
      </c>
      <c r="I43" s="16" t="s">
        <v>20</v>
      </c>
      <c r="J43" s="16" t="s">
        <v>9</v>
      </c>
      <c r="K43" s="14" t="s">
        <v>10</v>
      </c>
      <c r="L43" s="14" t="s">
        <v>17</v>
      </c>
      <c r="M43" s="16" t="s">
        <v>12</v>
      </c>
      <c r="N43" s="16" t="s">
        <v>13</v>
      </c>
      <c r="O43" s="16" t="s">
        <v>21</v>
      </c>
      <c r="P43" s="12">
        <f t="shared" si="2"/>
        <v>1</v>
      </c>
      <c r="Q43" s="12" cm="1">
        <f t="array" ref="Q43">SUMPRODUCT(($G$2:$G$2765=G43)*(P43&gt;$P$2:$P$2765))+1</f>
        <v>1</v>
      </c>
      <c r="R43" s="12" t="e">
        <f>(Q43*100000)+#REF!</f>
        <v>#REF!</v>
      </c>
      <c r="S43" t="e" cm="1">
        <f t="array" ref="S43">SUMPRODUCT(($G$2:$G$2765=G43)*(R43&gt;$R$2:$R$2765))+1</f>
        <v>#REF!</v>
      </c>
      <c r="T43" t="str">
        <f t="shared" si="3"/>
        <v xml:space="preserve">Fakenham </v>
      </c>
      <c r="U43">
        <v>0</v>
      </c>
      <c r="V43" t="s">
        <v>19</v>
      </c>
      <c r="W43">
        <f t="shared" si="4"/>
        <v>2023</v>
      </c>
    </row>
    <row r="44" spans="1:1394" x14ac:dyDescent="0.25">
      <c r="A44" s="10" t="str">
        <f>IF(YEAR(G44)=2024,#REF!,"")</f>
        <v/>
      </c>
      <c r="B44" s="10" t="str">
        <f>IF(YEAR(G44)=2025,#REF!,"")</f>
        <v/>
      </c>
      <c r="C44" s="10" t="str">
        <f t="shared" si="0"/>
        <v>Afternoon44948</v>
      </c>
      <c r="D44" s="5" t="str">
        <f>IF('by region'!$C$2="Any","Any",'Turf only'!V44)&amp;M44&amp;IF('by region'!$I$2="Any","Any",N44)&amp;G44</f>
        <v>AnyJumpAny44948</v>
      </c>
      <c r="E44" s="5" t="e">
        <f>IF(I44=#REF!,'Turf only'!G44,"")</f>
        <v>#REF!</v>
      </c>
      <c r="F44" s="5" t="e">
        <f t="shared" si="1"/>
        <v>#REF!</v>
      </c>
      <c r="G44" s="15">
        <v>44948</v>
      </c>
      <c r="H44" s="16" t="s">
        <v>40</v>
      </c>
      <c r="I44" s="16" t="s">
        <v>36</v>
      </c>
      <c r="J44" s="16" t="s">
        <v>9</v>
      </c>
      <c r="K44" s="14" t="s">
        <v>24</v>
      </c>
      <c r="L44" s="14" t="s">
        <v>19</v>
      </c>
      <c r="M44" s="16" t="s">
        <v>12</v>
      </c>
      <c r="N44" s="16" t="s">
        <v>13</v>
      </c>
      <c r="O44" s="16" t="s">
        <v>14</v>
      </c>
      <c r="P44" s="12">
        <f t="shared" si="2"/>
        <v>1</v>
      </c>
      <c r="Q44" s="12" cm="1">
        <f t="array" ref="Q44">SUMPRODUCT(($G$2:$G$2765=G44)*(P44&gt;$P$2:$P$2765))+1</f>
        <v>1</v>
      </c>
      <c r="R44" s="12" t="e">
        <f>(Q44*100000)+#REF!</f>
        <v>#REF!</v>
      </c>
      <c r="S44" t="e" cm="1">
        <f t="array" ref="S44">SUMPRODUCT(($G$2:$G$2765=G44)*(R44&gt;$R$2:$R$2765))+1</f>
        <v>#REF!</v>
      </c>
      <c r="T44" t="str">
        <f t="shared" si="3"/>
        <v xml:space="preserve">Lingfield Park </v>
      </c>
      <c r="U44">
        <v>0</v>
      </c>
      <c r="V44" t="s">
        <v>19</v>
      </c>
      <c r="W44">
        <f t="shared" si="4"/>
        <v>2023</v>
      </c>
    </row>
    <row r="45" spans="1:1394" x14ac:dyDescent="0.25">
      <c r="A45" s="10" t="str">
        <f>IF(YEAR(G45)=2024,#REF!,"")</f>
        <v/>
      </c>
      <c r="B45" s="10" t="str">
        <f>IF(YEAR(G45)=2025,#REF!,"")</f>
        <v/>
      </c>
      <c r="C45" s="10" t="str">
        <f t="shared" si="0"/>
        <v>Afternoon44950</v>
      </c>
      <c r="D45" s="5" t="str">
        <f>IF('by region'!$C$2="Any","Any",'Turf only'!V45)&amp;M45&amp;IF('by region'!$I$2="Any","Any",N45)&amp;G45</f>
        <v>AnyJumpAny44950</v>
      </c>
      <c r="E45" s="5" t="e">
        <f>IF(I45=#REF!,'Turf only'!G45,"")</f>
        <v>#REF!</v>
      </c>
      <c r="F45" s="5" t="e">
        <f t="shared" si="1"/>
        <v>#REF!</v>
      </c>
      <c r="G45" s="20">
        <v>44950</v>
      </c>
      <c r="H45" s="21" t="s">
        <v>7</v>
      </c>
      <c r="I45" s="21" t="s">
        <v>18</v>
      </c>
      <c r="J45" s="21" t="s">
        <v>9</v>
      </c>
      <c r="K45" s="22" t="s">
        <v>16</v>
      </c>
      <c r="L45" s="22" t="s">
        <v>19</v>
      </c>
      <c r="M45" s="21" t="s">
        <v>12</v>
      </c>
      <c r="N45" s="21" t="s">
        <v>13</v>
      </c>
      <c r="O45" s="21" t="s">
        <v>21</v>
      </c>
      <c r="P45" s="12">
        <f t="shared" si="2"/>
        <v>1</v>
      </c>
      <c r="Q45" s="12" cm="1">
        <f t="array" ref="Q45">SUMPRODUCT(($G$2:$G$2765=G45)*(P45&gt;$P$2:$P$2765))+1</f>
        <v>1</v>
      </c>
      <c r="R45" s="12" t="e">
        <f>(Q45*100000)+#REF!</f>
        <v>#REF!</v>
      </c>
      <c r="S45" t="e" cm="1">
        <f t="array" ref="S45">SUMPRODUCT(($G$2:$G$2765=G45)*(R45&gt;$R$2:$R$2765))+1</f>
        <v>#REF!</v>
      </c>
      <c r="T45" t="str">
        <f t="shared" si="3"/>
        <v xml:space="preserve">Exeter </v>
      </c>
      <c r="U45">
        <v>0</v>
      </c>
      <c r="V45" t="s">
        <v>30</v>
      </c>
      <c r="W45">
        <f t="shared" si="4"/>
        <v>2023</v>
      </c>
    </row>
    <row r="46" spans="1:1394" x14ac:dyDescent="0.25">
      <c r="A46" s="10" t="str">
        <f>IF(YEAR(G46)=2024,#REF!,"")</f>
        <v/>
      </c>
      <c r="B46" s="10" t="str">
        <f>IF(YEAR(G46)=2025,#REF!,"")</f>
        <v/>
      </c>
      <c r="C46" s="10" t="str">
        <f t="shared" si="0"/>
        <v>Afternoon44950</v>
      </c>
      <c r="D46" s="5" t="str">
        <f>IF('by region'!$C$2="Any","Any",'Turf only'!V46)&amp;M46&amp;IF('by region'!$I$2="Any","Any",N46)&amp;G46</f>
        <v>AnyJumpAny44950</v>
      </c>
      <c r="E46" s="5" t="e">
        <f>IF(I46=#REF!,'Turf only'!G46,"")</f>
        <v>#REF!</v>
      </c>
      <c r="F46" s="5" t="e">
        <f t="shared" si="1"/>
        <v>#REF!</v>
      </c>
      <c r="G46" s="15">
        <v>44950</v>
      </c>
      <c r="H46" s="16" t="s">
        <v>7</v>
      </c>
      <c r="I46" s="16" t="s">
        <v>44</v>
      </c>
      <c r="J46" s="16" t="s">
        <v>9</v>
      </c>
      <c r="K46" s="14" t="s">
        <v>10</v>
      </c>
      <c r="L46" s="14" t="s">
        <v>17</v>
      </c>
      <c r="M46" s="16" t="s">
        <v>12</v>
      </c>
      <c r="N46" s="16" t="s">
        <v>13</v>
      </c>
      <c r="O46" s="16" t="s">
        <v>14</v>
      </c>
      <c r="P46" s="12">
        <f t="shared" si="2"/>
        <v>1</v>
      </c>
      <c r="Q46" s="12" cm="1">
        <f t="array" ref="Q46">SUMPRODUCT(($G$2:$G$2765=G46)*(P46&gt;$P$2:$P$2765))+1</f>
        <v>1</v>
      </c>
      <c r="R46" s="12" t="e">
        <f>(Q46*100000)+#REF!</f>
        <v>#REF!</v>
      </c>
      <c r="S46" t="e" cm="1">
        <f t="array" ref="S46">SUMPRODUCT(($G$2:$G$2765=G46)*(R46&gt;$R$2:$R$2765))+1</f>
        <v>#REF!</v>
      </c>
      <c r="T46" t="str">
        <f t="shared" si="3"/>
        <v xml:space="preserve">Leicester </v>
      </c>
      <c r="U46">
        <v>0</v>
      </c>
      <c r="V46" t="s">
        <v>11</v>
      </c>
      <c r="W46">
        <f t="shared" si="4"/>
        <v>2023</v>
      </c>
    </row>
    <row r="47" spans="1:1394" x14ac:dyDescent="0.25">
      <c r="A47" s="10" t="str">
        <f>IF(YEAR(G47)=2024,#REF!,"")</f>
        <v/>
      </c>
      <c r="B47" s="10" t="str">
        <f>IF(YEAR(G47)=2025,#REF!,"")</f>
        <v/>
      </c>
      <c r="C47" s="10" t="str">
        <f t="shared" si="0"/>
        <v>Afternoon44951</v>
      </c>
      <c r="D47" s="5" t="str">
        <f>IF('by region'!$C$2="Any","Any",'Turf only'!V47)&amp;M47&amp;IF('by region'!$I$2="Any","Any",N47)&amp;G47</f>
        <v>AnyJumpAny44951</v>
      </c>
      <c r="E47" s="5" t="e">
        <f>IF(I47=#REF!,'Turf only'!G47,"")</f>
        <v>#REF!</v>
      </c>
      <c r="F47" s="5" t="e">
        <f t="shared" si="1"/>
        <v>#REF!</v>
      </c>
      <c r="G47" s="15">
        <v>44951</v>
      </c>
      <c r="H47" s="16" t="s">
        <v>27</v>
      </c>
      <c r="I47" s="16" t="s">
        <v>8</v>
      </c>
      <c r="J47" s="16" t="s">
        <v>9</v>
      </c>
      <c r="K47" s="14" t="s">
        <v>10</v>
      </c>
      <c r="L47" s="14" t="s">
        <v>11</v>
      </c>
      <c r="M47" s="16" t="s">
        <v>12</v>
      </c>
      <c r="N47" s="16" t="s">
        <v>13</v>
      </c>
      <c r="O47" s="16" t="s">
        <v>14</v>
      </c>
      <c r="P47" s="12">
        <f t="shared" si="2"/>
        <v>1</v>
      </c>
      <c r="Q47" s="12" cm="1">
        <f t="array" ref="Q47">SUMPRODUCT(($G$2:$G$2765=G47)*(P47&gt;$P$2:$P$2765))+1</f>
        <v>1</v>
      </c>
      <c r="R47" s="12" t="e">
        <f>(Q47*100000)+#REF!</f>
        <v>#REF!</v>
      </c>
      <c r="S47" t="e" cm="1">
        <f t="array" ref="S47">SUMPRODUCT(($G$2:$G$2765=G47)*(R47&gt;$R$2:$R$2765))+1</f>
        <v>#REF!</v>
      </c>
      <c r="T47" t="str">
        <f t="shared" si="3"/>
        <v xml:space="preserve">Catterick Bridge </v>
      </c>
      <c r="U47">
        <v>0</v>
      </c>
      <c r="V47" t="s">
        <v>11</v>
      </c>
      <c r="W47">
        <f t="shared" si="4"/>
        <v>2023</v>
      </c>
    </row>
    <row r="48" spans="1:1394" x14ac:dyDescent="0.25">
      <c r="A48" s="10" t="str">
        <f>IF(YEAR(G48)=2024,#REF!,"")</f>
        <v/>
      </c>
      <c r="B48" s="10" t="str">
        <f>IF(YEAR(G48)=2025,#REF!,"")</f>
        <v/>
      </c>
      <c r="C48" s="10" t="str">
        <f t="shared" si="0"/>
        <v>Afternoon44951</v>
      </c>
      <c r="D48" s="5" t="str">
        <f>IF('by region'!$C$2="Any","Any",'Turf only'!V48)&amp;M48&amp;IF('by region'!$I$2="Any","Any",N48)&amp;G48</f>
        <v>AnyJumpAny44951</v>
      </c>
      <c r="E48" s="5" t="e">
        <f>IF(I48=#REF!,'Turf only'!G48,"")</f>
        <v>#REF!</v>
      </c>
      <c r="F48" s="5" t="e">
        <f t="shared" si="1"/>
        <v>#REF!</v>
      </c>
      <c r="G48" s="15">
        <v>44951</v>
      </c>
      <c r="H48" s="16" t="s">
        <v>27</v>
      </c>
      <c r="I48" s="16" t="s">
        <v>48</v>
      </c>
      <c r="J48" s="16" t="s">
        <v>9</v>
      </c>
      <c r="K48" s="14" t="s">
        <v>16</v>
      </c>
      <c r="L48" s="14" t="s">
        <v>17</v>
      </c>
      <c r="M48" s="16" t="s">
        <v>12</v>
      </c>
      <c r="N48" s="16" t="s">
        <v>13</v>
      </c>
      <c r="O48" s="16" t="s">
        <v>21</v>
      </c>
      <c r="P48" s="12">
        <f t="shared" si="2"/>
        <v>1</v>
      </c>
      <c r="Q48" s="12" cm="1">
        <f t="array" ref="Q48">SUMPRODUCT(($G$2:$G$2765=G48)*(P48&gt;$P$2:$P$2765))+1</f>
        <v>1</v>
      </c>
      <c r="R48" s="12" t="e">
        <f>(Q48*100000)+#REF!</f>
        <v>#REF!</v>
      </c>
      <c r="S48" t="e" cm="1">
        <f t="array" ref="S48">SUMPRODUCT(($G$2:$G$2765=G48)*(R48&gt;$R$2:$R$2765))+1</f>
        <v>#REF!</v>
      </c>
      <c r="T48" t="str">
        <f t="shared" si="3"/>
        <v xml:space="preserve">Warwick </v>
      </c>
      <c r="U48">
        <v>0</v>
      </c>
      <c r="V48" t="s">
        <v>19</v>
      </c>
      <c r="W48">
        <f t="shared" si="4"/>
        <v>2023</v>
      </c>
    </row>
    <row r="49" spans="1:23" x14ac:dyDescent="0.25">
      <c r="A49" s="10" t="str">
        <f>IF(YEAR(G49)=2024,#REF!,"")</f>
        <v/>
      </c>
      <c r="B49" s="10" t="str">
        <f>IF(YEAR(G49)=2025,#REF!,"")</f>
        <v/>
      </c>
      <c r="C49" s="10" t="str">
        <f t="shared" si="0"/>
        <v>Afternoon44952</v>
      </c>
      <c r="D49" s="5" t="str">
        <f>IF('by region'!$C$2="Any","Any",'Turf only'!V49)&amp;M49&amp;IF('by region'!$I$2="Any","Any",N49)&amp;G49</f>
        <v>AnyJumpAny44952</v>
      </c>
      <c r="E49" s="5" t="e">
        <f>IF(I49=#REF!,'Turf only'!G49,"")</f>
        <v>#REF!</v>
      </c>
      <c r="F49" s="5" t="e">
        <f t="shared" si="1"/>
        <v>#REF!</v>
      </c>
      <c r="G49" s="15">
        <v>44952</v>
      </c>
      <c r="H49" s="16" t="s">
        <v>34</v>
      </c>
      <c r="I49" s="16" t="s">
        <v>49</v>
      </c>
      <c r="J49" s="16" t="s">
        <v>9</v>
      </c>
      <c r="K49" s="14" t="s">
        <v>10</v>
      </c>
      <c r="L49" s="14" t="s">
        <v>11</v>
      </c>
      <c r="M49" s="16" t="s">
        <v>12</v>
      </c>
      <c r="N49" s="16" t="s">
        <v>13</v>
      </c>
      <c r="O49" s="16" t="s">
        <v>14</v>
      </c>
      <c r="P49" s="12">
        <f t="shared" si="2"/>
        <v>1</v>
      </c>
      <c r="Q49" s="12" cm="1">
        <f t="array" ref="Q49">SUMPRODUCT(($G$2:$G$2765=G49)*(P49&gt;$P$2:$P$2765))+1</f>
        <v>1</v>
      </c>
      <c r="R49" s="12" t="e">
        <f>(Q49*100000)+#REF!</f>
        <v>#REF!</v>
      </c>
      <c r="S49" t="e" cm="1">
        <f t="array" ref="S49">SUMPRODUCT(($G$2:$G$2765=G49)*(R49&gt;$R$2:$R$2765))+1</f>
        <v>#REF!</v>
      </c>
      <c r="T49" t="str">
        <f t="shared" si="3"/>
        <v xml:space="preserve">Wetherby </v>
      </c>
      <c r="U49">
        <v>0</v>
      </c>
      <c r="V49" t="s">
        <v>30</v>
      </c>
      <c r="W49">
        <f t="shared" si="4"/>
        <v>2023</v>
      </c>
    </row>
    <row r="50" spans="1:23" x14ac:dyDescent="0.25">
      <c r="A50" s="10" t="str">
        <f>IF(YEAR(G50)=2024,#REF!,"")</f>
        <v/>
      </c>
      <c r="B50" s="10" t="str">
        <f>IF(YEAR(G50)=2025,#REF!,"")</f>
        <v/>
      </c>
      <c r="C50" s="10" t="str">
        <f t="shared" si="0"/>
        <v>Afternoon44952</v>
      </c>
      <c r="D50" s="5" t="str">
        <f>IF('by region'!$C$2="Any","Any",'Turf only'!V50)&amp;M50&amp;IF('by region'!$I$2="Any","Any",N50)&amp;G50</f>
        <v>AnyJumpAny44952</v>
      </c>
      <c r="E50" s="5" t="e">
        <f>IF(I50=#REF!,'Turf only'!G50,"")</f>
        <v>#REF!</v>
      </c>
      <c r="F50" s="5" t="e">
        <f t="shared" si="1"/>
        <v>#REF!</v>
      </c>
      <c r="G50" s="20">
        <v>44952</v>
      </c>
      <c r="H50" s="21" t="s">
        <v>34</v>
      </c>
      <c r="I50" s="21" t="s">
        <v>39</v>
      </c>
      <c r="J50" s="21" t="s">
        <v>9</v>
      </c>
      <c r="K50" s="22" t="s">
        <v>16</v>
      </c>
      <c r="L50" s="22" t="s">
        <v>19</v>
      </c>
      <c r="M50" s="21" t="s">
        <v>12</v>
      </c>
      <c r="N50" s="21" t="s">
        <v>13</v>
      </c>
      <c r="O50" s="21" t="s">
        <v>14</v>
      </c>
      <c r="P50" s="12">
        <f t="shared" si="2"/>
        <v>1</v>
      </c>
      <c r="Q50" s="12" cm="1">
        <f t="array" ref="Q50">SUMPRODUCT(($G$2:$G$2765=G50)*(P50&gt;$P$2:$P$2765))+1</f>
        <v>1</v>
      </c>
      <c r="R50" s="12" t="e">
        <f>(Q50*100000)+#REF!</f>
        <v>#REF!</v>
      </c>
      <c r="S50" t="e" cm="1">
        <f t="array" ref="S50">SUMPRODUCT(($G$2:$G$2765=G50)*(R50&gt;$R$2:$R$2765))+1</f>
        <v>#REF!</v>
      </c>
      <c r="T50" t="str">
        <f t="shared" si="3"/>
        <v xml:space="preserve">Wincanton </v>
      </c>
      <c r="U50">
        <v>0</v>
      </c>
      <c r="V50" t="s">
        <v>19</v>
      </c>
      <c r="W50">
        <f t="shared" si="4"/>
        <v>2023</v>
      </c>
    </row>
    <row r="51" spans="1:23" x14ac:dyDescent="0.25">
      <c r="A51" s="10" t="str">
        <f>IF(YEAR(G51)=2024,#REF!,"")</f>
        <v/>
      </c>
      <c r="B51" s="10" t="str">
        <f>IF(YEAR(G51)=2025,#REF!,"")</f>
        <v/>
      </c>
      <c r="C51" s="10" t="str">
        <f t="shared" si="0"/>
        <v>Afternoon44953</v>
      </c>
      <c r="D51" s="5" t="str">
        <f>IF('by region'!$C$2="Any","Any",'Turf only'!V51)&amp;M51&amp;IF('by region'!$I$2="Any","Any",N51)&amp;G51</f>
        <v>AnyJumpAny44953</v>
      </c>
      <c r="E51" s="5" t="e">
        <f>IF(I51=#REF!,'Turf only'!G51,"")</f>
        <v>#REF!</v>
      </c>
      <c r="F51" s="5" t="e">
        <f t="shared" si="1"/>
        <v>#REF!</v>
      </c>
      <c r="G51" s="15">
        <v>44953</v>
      </c>
      <c r="H51" s="16" t="s">
        <v>35</v>
      </c>
      <c r="I51" s="16" t="s">
        <v>59</v>
      </c>
      <c r="J51" s="16" t="s">
        <v>9</v>
      </c>
      <c r="K51" s="14" t="s">
        <v>24</v>
      </c>
      <c r="L51" s="14" t="s">
        <v>11</v>
      </c>
      <c r="M51" s="16" t="s">
        <v>12</v>
      </c>
      <c r="N51" s="16" t="s">
        <v>13</v>
      </c>
      <c r="O51" s="16" t="s">
        <v>14</v>
      </c>
      <c r="P51" s="12">
        <f t="shared" si="2"/>
        <v>1</v>
      </c>
      <c r="Q51" s="12" cm="1">
        <f t="array" ref="Q51">SUMPRODUCT(($G$2:$G$2765=G51)*(P51&gt;$P$2:$P$2765))+1</f>
        <v>1</v>
      </c>
      <c r="R51" s="12" t="e">
        <f>(Q51*100000)+#REF!</f>
        <v>#REF!</v>
      </c>
      <c r="S51" t="e" cm="1">
        <f t="array" ref="S51">SUMPRODUCT(($G$2:$G$2765=G51)*(R51&gt;$R$2:$R$2765))+1</f>
        <v>#REF!</v>
      </c>
      <c r="T51" t="str">
        <f t="shared" si="3"/>
        <v xml:space="preserve">Doncaster </v>
      </c>
      <c r="U51">
        <v>0</v>
      </c>
      <c r="V51" t="s">
        <v>17</v>
      </c>
      <c r="W51">
        <f t="shared" si="4"/>
        <v>2023</v>
      </c>
    </row>
    <row r="52" spans="1:23" x14ac:dyDescent="0.25">
      <c r="A52" s="10" t="str">
        <f>IF(YEAR(G52)=2024,#REF!,"")</f>
        <v/>
      </c>
      <c r="B52" s="10" t="str">
        <f>IF(YEAR(G52)=2025,#REF!,"")</f>
        <v/>
      </c>
      <c r="C52" s="10" t="str">
        <f t="shared" si="0"/>
        <v>Afternoon44953</v>
      </c>
      <c r="D52" s="5" t="str">
        <f>IF('by region'!$C$2="Any","Any",'Turf only'!V52)&amp;M52&amp;IF('by region'!$I$2="Any","Any",N52)&amp;G52</f>
        <v>AnyJumpAny44953</v>
      </c>
      <c r="E52" s="5" t="e">
        <f>IF(I52=#REF!,'Turf only'!G52,"")</f>
        <v>#REF!</v>
      </c>
      <c r="F52" s="5" t="e">
        <f t="shared" si="1"/>
        <v>#REF!</v>
      </c>
      <c r="G52" s="15">
        <v>44953</v>
      </c>
      <c r="H52" s="16" t="s">
        <v>35</v>
      </c>
      <c r="I52" s="16" t="s">
        <v>45</v>
      </c>
      <c r="J52" s="16" t="s">
        <v>9</v>
      </c>
      <c r="K52" s="14" t="s">
        <v>16</v>
      </c>
      <c r="L52" s="14" t="s">
        <v>17</v>
      </c>
      <c r="M52" s="16" t="s">
        <v>12</v>
      </c>
      <c r="N52" s="16" t="s">
        <v>13</v>
      </c>
      <c r="O52" s="16" t="s">
        <v>14</v>
      </c>
      <c r="P52" s="12">
        <f t="shared" si="2"/>
        <v>1</v>
      </c>
      <c r="Q52" s="12" cm="1">
        <f t="array" ref="Q52">SUMPRODUCT(($G$2:$G$2765=G52)*(P52&gt;$P$2:$P$2765))+1</f>
        <v>1</v>
      </c>
      <c r="R52" s="12" t="e">
        <f>(Q52*100000)+#REF!</f>
        <v>#REF!</v>
      </c>
      <c r="S52" t="e" cm="1">
        <f t="array" ref="S52">SUMPRODUCT(($G$2:$G$2765=G52)*(R52&gt;$R$2:$R$2765))+1</f>
        <v>#REF!</v>
      </c>
      <c r="T52" t="str">
        <f t="shared" si="3"/>
        <v xml:space="preserve">Huntingdon </v>
      </c>
      <c r="U52">
        <v>0</v>
      </c>
      <c r="V52" t="s">
        <v>19</v>
      </c>
      <c r="W52">
        <f t="shared" si="4"/>
        <v>2023</v>
      </c>
    </row>
    <row r="53" spans="1:23" x14ac:dyDescent="0.25">
      <c r="A53" s="10" t="str">
        <f>IF(YEAR(G53)=2024,#REF!,"")</f>
        <v/>
      </c>
      <c r="B53" s="10" t="str">
        <f>IF(YEAR(G53)=2025,#REF!,"")</f>
        <v/>
      </c>
      <c r="C53" s="10" t="str">
        <f t="shared" si="0"/>
        <v>Afternoon44954</v>
      </c>
      <c r="D53" s="5" t="str">
        <f>IF('by region'!$C$2="Any","Any",'Turf only'!V53)&amp;M53&amp;IF('by region'!$I$2="Any","Any",N53)&amp;G53</f>
        <v>AnyJumpAny44954</v>
      </c>
      <c r="E53" s="5" t="e">
        <f>IF(I53=#REF!,'Turf only'!G53,"")</f>
        <v>#REF!</v>
      </c>
      <c r="F53" s="5" t="e">
        <f t="shared" si="1"/>
        <v>#REF!</v>
      </c>
      <c r="G53" s="20">
        <v>44954</v>
      </c>
      <c r="H53" s="21" t="s">
        <v>37</v>
      </c>
      <c r="I53" s="21" t="s">
        <v>15</v>
      </c>
      <c r="J53" s="21" t="s">
        <v>9</v>
      </c>
      <c r="K53" s="22" t="s">
        <v>16</v>
      </c>
      <c r="L53" s="22" t="s">
        <v>17</v>
      </c>
      <c r="M53" s="21" t="s">
        <v>12</v>
      </c>
      <c r="N53" s="21" t="s">
        <v>13</v>
      </c>
      <c r="O53" s="21" t="s">
        <v>14</v>
      </c>
      <c r="P53" s="12">
        <f t="shared" si="2"/>
        <v>1</v>
      </c>
      <c r="Q53" s="12" cm="1">
        <f t="array" ref="Q53">SUMPRODUCT(($G$2:$G$2765=G53)*(P53&gt;$P$2:$P$2765))+1</f>
        <v>1</v>
      </c>
      <c r="R53" s="12" t="e">
        <f>(Q53*100000)+#REF!</f>
        <v>#REF!</v>
      </c>
      <c r="S53" t="e" cm="1">
        <f t="array" ref="S53">SUMPRODUCT(($G$2:$G$2765=G53)*(R53&gt;$R$2:$R$2765))+1</f>
        <v>#REF!</v>
      </c>
      <c r="T53" t="str">
        <f t="shared" si="3"/>
        <v xml:space="preserve">Cheltenham </v>
      </c>
      <c r="U53">
        <v>0</v>
      </c>
      <c r="V53" t="s">
        <v>11</v>
      </c>
      <c r="W53">
        <f t="shared" si="4"/>
        <v>2023</v>
      </c>
    </row>
    <row r="54" spans="1:23" x14ac:dyDescent="0.25">
      <c r="A54" s="10" t="str">
        <f>IF(YEAR(G54)=2024,#REF!,"")</f>
        <v/>
      </c>
      <c r="B54" s="10" t="str">
        <f>IF(YEAR(G54)=2025,#REF!,"")</f>
        <v/>
      </c>
      <c r="C54" s="10" t="str">
        <f t="shared" si="0"/>
        <v>Afternoon44954</v>
      </c>
      <c r="D54" s="5" t="str">
        <f>IF('by region'!$C$2="Any","Any",'Turf only'!V54)&amp;M54&amp;IF('by region'!$I$2="Any","Any",N54)&amp;G54</f>
        <v>AnyJumpAny44954</v>
      </c>
      <c r="E54" s="5" t="e">
        <f>IF(I54=#REF!,'Turf only'!G54,"")</f>
        <v>#REF!</v>
      </c>
      <c r="F54" s="5" t="e">
        <f t="shared" si="1"/>
        <v>#REF!</v>
      </c>
      <c r="G54" s="15">
        <v>44954</v>
      </c>
      <c r="H54" s="16" t="s">
        <v>37</v>
      </c>
      <c r="I54" s="16" t="s">
        <v>59</v>
      </c>
      <c r="J54" s="16" t="s">
        <v>9</v>
      </c>
      <c r="K54" s="14" t="s">
        <v>24</v>
      </c>
      <c r="L54" s="14" t="s">
        <v>11</v>
      </c>
      <c r="M54" s="16" t="s">
        <v>12</v>
      </c>
      <c r="N54" s="16" t="s">
        <v>13</v>
      </c>
      <c r="O54" s="16" t="s">
        <v>14</v>
      </c>
      <c r="P54" s="12">
        <f t="shared" si="2"/>
        <v>1</v>
      </c>
      <c r="Q54" s="12" cm="1">
        <f t="array" ref="Q54">SUMPRODUCT(($G$2:$G$2765=G54)*(P54&gt;$P$2:$P$2765))+1</f>
        <v>1</v>
      </c>
      <c r="R54" s="12" t="e">
        <f>(Q54*100000)+#REF!</f>
        <v>#REF!</v>
      </c>
      <c r="S54" t="e" cm="1">
        <f t="array" ref="S54">SUMPRODUCT(($G$2:$G$2765=G54)*(R54&gt;$R$2:$R$2765))+1</f>
        <v>#REF!</v>
      </c>
      <c r="T54" t="str">
        <f t="shared" si="3"/>
        <v xml:space="preserve">Doncaster </v>
      </c>
      <c r="U54">
        <v>0</v>
      </c>
      <c r="V54" t="s">
        <v>30</v>
      </c>
      <c r="W54">
        <f t="shared" si="4"/>
        <v>2023</v>
      </c>
    </row>
    <row r="55" spans="1:23" x14ac:dyDescent="0.25">
      <c r="A55" s="10" t="str">
        <f>IF(YEAR(G55)=2024,#REF!,"")</f>
        <v/>
      </c>
      <c r="B55" s="10" t="str">
        <f>IF(YEAR(G55)=2025,#REF!,"")</f>
        <v/>
      </c>
      <c r="C55" s="10" t="str">
        <f t="shared" si="0"/>
        <v>Afternoon44954</v>
      </c>
      <c r="D55" s="5" t="str">
        <f>IF('by region'!$C$2="Any","Any",'Turf only'!V55)&amp;M55&amp;IF('by region'!$I$2="Any","Any",N55)&amp;G55</f>
        <v>AnyJumpAny44954</v>
      </c>
      <c r="E55" s="5" t="e">
        <f>IF(I55=#REF!,'Turf only'!G55,"")</f>
        <v>#REF!</v>
      </c>
      <c r="F55" s="5" t="e">
        <f t="shared" si="1"/>
        <v>#REF!</v>
      </c>
      <c r="G55" s="15">
        <v>44954</v>
      </c>
      <c r="H55" s="16" t="s">
        <v>37</v>
      </c>
      <c r="I55" s="16" t="s">
        <v>60</v>
      </c>
      <c r="J55" s="16" t="s">
        <v>9</v>
      </c>
      <c r="K55" s="14" t="s">
        <v>24</v>
      </c>
      <c r="L55" s="14" t="s">
        <v>17</v>
      </c>
      <c r="M55" s="16" t="s">
        <v>12</v>
      </c>
      <c r="N55" s="16" t="s">
        <v>13</v>
      </c>
      <c r="O55" s="16" t="s">
        <v>14</v>
      </c>
      <c r="P55" s="12">
        <f t="shared" si="2"/>
        <v>1</v>
      </c>
      <c r="Q55" s="12" cm="1">
        <f t="array" ref="Q55">SUMPRODUCT(($G$2:$G$2765=G55)*(P55&gt;$P$2:$P$2765))+1</f>
        <v>1</v>
      </c>
      <c r="R55" s="12" t="e">
        <f>(Q55*100000)+#REF!</f>
        <v>#REF!</v>
      </c>
      <c r="S55" t="e" cm="1">
        <f t="array" ref="S55">SUMPRODUCT(($G$2:$G$2765=G55)*(R55&gt;$R$2:$R$2765))+1</f>
        <v>#REF!</v>
      </c>
      <c r="T55" t="str">
        <f t="shared" si="3"/>
        <v xml:space="preserve">Uttoxeter </v>
      </c>
      <c r="U55">
        <v>0</v>
      </c>
      <c r="V55" t="s">
        <v>17</v>
      </c>
      <c r="W55">
        <f t="shared" si="4"/>
        <v>2023</v>
      </c>
    </row>
    <row r="56" spans="1:23" x14ac:dyDescent="0.25">
      <c r="A56" s="10" t="str">
        <f>IF(YEAR(G56)=2024,#REF!,"")</f>
        <v/>
      </c>
      <c r="B56" s="10" t="str">
        <f>IF(YEAR(G56)=2025,#REF!,"")</f>
        <v/>
      </c>
      <c r="C56" s="10" t="str">
        <f t="shared" si="0"/>
        <v>Afternoon44955</v>
      </c>
      <c r="D56" s="5" t="str">
        <f>IF('by region'!$C$2="Any","Any",'Turf only'!V56)&amp;M56&amp;IF('by region'!$I$2="Any","Any",N56)&amp;G56</f>
        <v>AnyJumpAny44955</v>
      </c>
      <c r="E56" s="5" t="e">
        <f>IF(I56=#REF!,'Turf only'!G56,"")</f>
        <v>#REF!</v>
      </c>
      <c r="F56" s="5" t="e">
        <f t="shared" si="1"/>
        <v>#REF!</v>
      </c>
      <c r="G56" s="15">
        <v>44955</v>
      </c>
      <c r="H56" s="16" t="s">
        <v>40</v>
      </c>
      <c r="I56" s="16" t="s">
        <v>58</v>
      </c>
      <c r="J56" s="16" t="s">
        <v>9</v>
      </c>
      <c r="K56" s="14" t="s">
        <v>24</v>
      </c>
      <c r="L56" s="14" t="s">
        <v>19</v>
      </c>
      <c r="M56" s="16" t="s">
        <v>12</v>
      </c>
      <c r="N56" s="16" t="s">
        <v>13</v>
      </c>
      <c r="O56" s="16" t="s">
        <v>14</v>
      </c>
      <c r="P56" s="12">
        <f t="shared" si="2"/>
        <v>1</v>
      </c>
      <c r="Q56" s="12" cm="1">
        <f t="array" ref="Q56">SUMPRODUCT(($G$2:$G$2765=G56)*(P56&gt;$P$2:$P$2765))+1</f>
        <v>1</v>
      </c>
      <c r="R56" s="12" t="e">
        <f>(Q56*100000)+#REF!</f>
        <v>#REF!</v>
      </c>
      <c r="S56" t="e" cm="1">
        <f t="array" ref="S56">SUMPRODUCT(($G$2:$G$2765=G56)*(R56&gt;$R$2:$R$2765))+1</f>
        <v>#REF!</v>
      </c>
      <c r="T56" t="str">
        <f t="shared" si="3"/>
        <v xml:space="preserve">Fontwell Park </v>
      </c>
      <c r="U56">
        <v>0</v>
      </c>
      <c r="V56" t="s">
        <v>17</v>
      </c>
      <c r="W56">
        <f t="shared" si="4"/>
        <v>2023</v>
      </c>
    </row>
    <row r="57" spans="1:23" x14ac:dyDescent="0.25">
      <c r="A57" s="10" t="str">
        <f>IF(YEAR(G57)=2024,#REF!,"")</f>
        <v/>
      </c>
      <c r="B57" s="10" t="str">
        <f>IF(YEAR(G57)=2025,#REF!,"")</f>
        <v/>
      </c>
      <c r="C57" s="10" t="str">
        <f t="shared" ref="C57:C120" si="5">J57&amp;G57</f>
        <v>Afternoon44955</v>
      </c>
      <c r="D57" s="5" t="str">
        <f>IF('by region'!$C$2="Any","Any",'Turf only'!V57)&amp;M57&amp;IF('by region'!$I$2="Any","Any",N57)&amp;G57</f>
        <v>AnyJumpAny44955</v>
      </c>
      <c r="E57" s="5" t="e">
        <f>IF(I57=#REF!,'Turf only'!G57,"")</f>
        <v>#REF!</v>
      </c>
      <c r="F57" s="5" t="e">
        <f t="shared" ref="F57:F120" si="6">G57&amp;S57</f>
        <v>#REF!</v>
      </c>
      <c r="G57" s="15">
        <v>44955</v>
      </c>
      <c r="H57" s="16" t="s">
        <v>40</v>
      </c>
      <c r="I57" s="16" t="s">
        <v>46</v>
      </c>
      <c r="J57" s="16" t="s">
        <v>9</v>
      </c>
      <c r="K57" s="14" t="s">
        <v>24</v>
      </c>
      <c r="L57" s="14" t="s">
        <v>11</v>
      </c>
      <c r="M57" s="16" t="s">
        <v>12</v>
      </c>
      <c r="N57" s="16" t="s">
        <v>13</v>
      </c>
      <c r="O57" s="16" t="s">
        <v>14</v>
      </c>
      <c r="P57" s="12">
        <f t="shared" ref="P57:P120" si="7">IF(J57="Afternoon",1,IF(J57="Evening",2,IF(J57="Floodlit",3,4)))</f>
        <v>1</v>
      </c>
      <c r="Q57" s="12" cm="1">
        <f t="array" ref="Q57">SUMPRODUCT(($G$2:$G$2765=G57)*(P57&gt;$P$2:$P$2765))+1</f>
        <v>1</v>
      </c>
      <c r="R57" s="12" t="e">
        <f>(Q57*100000)+#REF!</f>
        <v>#REF!</v>
      </c>
      <c r="S57" t="e" cm="1">
        <f t="array" ref="S57">SUMPRODUCT(($G$2:$G$2765=G57)*(R57&gt;$R$2:$R$2765))+1</f>
        <v>#REF!</v>
      </c>
      <c r="T57" t="str">
        <f t="shared" ref="T57:T120" si="8">_xlfn.CONCAT(IF(M57="Flat",UPPER(I57),I57)," ",IF(J57="Evening","†",IF(J57="Floodlit","#","")))</f>
        <v xml:space="preserve">Sedgefield </v>
      </c>
      <c r="U57">
        <v>0</v>
      </c>
      <c r="V57" t="s">
        <v>30</v>
      </c>
      <c r="W57">
        <f t="shared" ref="W57:W120" si="9">YEAR(G57)</f>
        <v>2023</v>
      </c>
    </row>
    <row r="58" spans="1:23" x14ac:dyDescent="0.25">
      <c r="A58" s="10" t="str">
        <f>IF(YEAR(G58)=2024,#REF!,"")</f>
        <v/>
      </c>
      <c r="B58" s="10" t="str">
        <f>IF(YEAR(G58)=2025,#REF!,"")</f>
        <v/>
      </c>
      <c r="C58" s="10" t="str">
        <f t="shared" si="5"/>
        <v>Afternoon44956</v>
      </c>
      <c r="D58" s="5" t="str">
        <f>IF('by region'!$C$2="Any","Any",'Turf only'!V58)&amp;M58&amp;IF('by region'!$I$2="Any","Any",N58)&amp;G58</f>
        <v>AnyJumpAny44956</v>
      </c>
      <c r="E58" s="5" t="e">
        <f>IF(I58=#REF!,'Turf only'!G58,"")</f>
        <v>#REF!</v>
      </c>
      <c r="F58" s="5" t="e">
        <f t="shared" si="6"/>
        <v>#REF!</v>
      </c>
      <c r="G58" s="15">
        <v>44956</v>
      </c>
      <c r="H58" s="16" t="s">
        <v>42</v>
      </c>
      <c r="I58" s="16" t="s">
        <v>61</v>
      </c>
      <c r="J58" s="16" t="s">
        <v>9</v>
      </c>
      <c r="K58" s="14" t="s">
        <v>24</v>
      </c>
      <c r="L58" s="14" t="s">
        <v>17</v>
      </c>
      <c r="M58" s="16" t="s">
        <v>12</v>
      </c>
      <c r="N58" s="16" t="s">
        <v>13</v>
      </c>
      <c r="O58" s="16" t="s">
        <v>14</v>
      </c>
      <c r="P58" s="12">
        <f t="shared" si="7"/>
        <v>1</v>
      </c>
      <c r="Q58" s="12" cm="1">
        <f t="array" ref="Q58">SUMPRODUCT(($G$2:$G$2765=G58)*(P58&gt;$P$2:$P$2765))+1</f>
        <v>1</v>
      </c>
      <c r="R58" s="12" t="e">
        <f>(Q58*100000)+#REF!</f>
        <v>#REF!</v>
      </c>
      <c r="S58" t="e" cm="1">
        <f t="array" ref="S58">SUMPRODUCT(($G$2:$G$2765=G58)*(R58&gt;$R$2:$R$2765))+1</f>
        <v>#REF!</v>
      </c>
      <c r="T58" t="str">
        <f t="shared" si="8"/>
        <v xml:space="preserve">Hereford </v>
      </c>
      <c r="U58">
        <v>0</v>
      </c>
      <c r="V58" t="s">
        <v>17</v>
      </c>
      <c r="W58">
        <f t="shared" si="9"/>
        <v>2023</v>
      </c>
    </row>
    <row r="59" spans="1:23" x14ac:dyDescent="0.25">
      <c r="A59" s="10" t="str">
        <f>IF(YEAR(G59)=2024,#REF!,"")</f>
        <v/>
      </c>
      <c r="B59" s="10" t="str">
        <f>IF(YEAR(G59)=2025,#REF!,"")</f>
        <v/>
      </c>
      <c r="C59" s="10" t="str">
        <f t="shared" si="5"/>
        <v>Afternoon44956</v>
      </c>
      <c r="D59" s="5" t="str">
        <f>IF('by region'!$C$2="Any","Any",'Turf only'!V59)&amp;M59&amp;IF('by region'!$I$2="Any","Any",N59)&amp;G59</f>
        <v>AnyJumpAny44956</v>
      </c>
      <c r="E59" s="5" t="e">
        <f>IF(I59=#REF!,'Turf only'!G59,"")</f>
        <v>#REF!</v>
      </c>
      <c r="F59" s="5" t="e">
        <f t="shared" si="6"/>
        <v>#REF!</v>
      </c>
      <c r="G59" s="15">
        <v>44956</v>
      </c>
      <c r="H59" s="16" t="s">
        <v>42</v>
      </c>
      <c r="I59" s="16" t="s">
        <v>41</v>
      </c>
      <c r="J59" s="16" t="s">
        <v>9</v>
      </c>
      <c r="K59" s="14" t="s">
        <v>10</v>
      </c>
      <c r="L59" s="14" t="s">
        <v>19</v>
      </c>
      <c r="M59" s="16" t="s">
        <v>12</v>
      </c>
      <c r="N59" s="16" t="s">
        <v>13</v>
      </c>
      <c r="O59" s="16" t="s">
        <v>14</v>
      </c>
      <c r="P59" s="12">
        <f t="shared" si="7"/>
        <v>1</v>
      </c>
      <c r="Q59" s="12" cm="1">
        <f t="array" ref="Q59">SUMPRODUCT(($G$2:$G$2765=G59)*(P59&gt;$P$2:$P$2765))+1</f>
        <v>1</v>
      </c>
      <c r="R59" s="12" t="e">
        <f>(Q59*100000)+#REF!</f>
        <v>#REF!</v>
      </c>
      <c r="S59" t="e" cm="1">
        <f t="array" ref="S59">SUMPRODUCT(($G$2:$G$2765=G59)*(R59&gt;$R$2:$R$2765))+1</f>
        <v>#REF!</v>
      </c>
      <c r="T59" t="str">
        <f t="shared" si="8"/>
        <v xml:space="preserve">Plumpton </v>
      </c>
      <c r="U59">
        <v>0</v>
      </c>
      <c r="V59" t="s">
        <v>17</v>
      </c>
      <c r="W59">
        <f t="shared" si="9"/>
        <v>2023</v>
      </c>
    </row>
    <row r="60" spans="1:23" x14ac:dyDescent="0.25">
      <c r="A60" s="10" t="str">
        <f>IF(YEAR(G60)=2024,#REF!,"")</f>
        <v/>
      </c>
      <c r="B60" s="10" t="str">
        <f>IF(YEAR(G60)=2025,#REF!,"")</f>
        <v/>
      </c>
      <c r="C60" s="10" t="str">
        <f t="shared" si="5"/>
        <v>Afternoon44957</v>
      </c>
      <c r="D60" s="5" t="str">
        <f>IF('by region'!$C$2="Any","Any",'Turf only'!V60)&amp;M60&amp;IF('by region'!$I$2="Any","Any",N60)&amp;G60</f>
        <v>AnyJumpAny44957</v>
      </c>
      <c r="E60" s="5" t="e">
        <f>IF(I60=#REF!,'Turf only'!G60,"")</f>
        <v>#REF!</v>
      </c>
      <c r="F60" s="5" t="e">
        <f t="shared" si="6"/>
        <v>#REF!</v>
      </c>
      <c r="G60" s="15">
        <v>44957</v>
      </c>
      <c r="H60" s="16" t="s">
        <v>7</v>
      </c>
      <c r="I60" s="16" t="s">
        <v>65</v>
      </c>
      <c r="J60" s="16" t="s">
        <v>9</v>
      </c>
      <c r="K60" s="14" t="s">
        <v>24</v>
      </c>
      <c r="L60" s="14" t="s">
        <v>19</v>
      </c>
      <c r="M60" s="16" t="s">
        <v>12</v>
      </c>
      <c r="N60" s="16" t="s">
        <v>13</v>
      </c>
      <c r="O60" s="16" t="s">
        <v>14</v>
      </c>
      <c r="P60" s="12">
        <f t="shared" si="7"/>
        <v>1</v>
      </c>
      <c r="Q60" s="12" cm="1">
        <f t="array" ref="Q60">SUMPRODUCT(($G$2:$G$2765=G60)*(P60&gt;$P$2:$P$2765))+1</f>
        <v>1</v>
      </c>
      <c r="R60" s="12" t="e">
        <f>(Q60*100000)+#REF!</f>
        <v>#REF!</v>
      </c>
      <c r="S60" t="e" cm="1">
        <f t="array" ref="S60">SUMPRODUCT(($G$2:$G$2765=G60)*(R60&gt;$R$2:$R$2765))+1</f>
        <v>#REF!</v>
      </c>
      <c r="T60" t="str">
        <f t="shared" si="8"/>
        <v xml:space="preserve">Ffos Las </v>
      </c>
      <c r="U60">
        <v>0</v>
      </c>
      <c r="V60" t="s">
        <v>11</v>
      </c>
      <c r="W60">
        <f t="shared" si="9"/>
        <v>2023</v>
      </c>
    </row>
    <row r="61" spans="1:23" x14ac:dyDescent="0.25">
      <c r="A61" s="10" t="str">
        <f>IF(YEAR(G61)=2024,#REF!,"")</f>
        <v/>
      </c>
      <c r="B61" s="10" t="str">
        <f>IF(YEAR(G61)=2025,#REF!,"")</f>
        <v/>
      </c>
      <c r="C61" s="10" t="str">
        <f t="shared" si="5"/>
        <v>Afternoon44957</v>
      </c>
      <c r="D61" s="5" t="str">
        <f>IF('by region'!$C$2="Any","Any",'Turf only'!V61)&amp;M61&amp;IF('by region'!$I$2="Any","Any",N61)&amp;G61</f>
        <v>AnyJumpAny44957</v>
      </c>
      <c r="E61" s="5" t="e">
        <f>IF(I61=#REF!,'Turf only'!G61,"")</f>
        <v>#REF!</v>
      </c>
      <c r="F61" s="5" t="e">
        <f t="shared" si="6"/>
        <v>#REF!</v>
      </c>
      <c r="G61" s="15">
        <v>44957</v>
      </c>
      <c r="H61" s="16" t="s">
        <v>7</v>
      </c>
      <c r="I61" s="16" t="s">
        <v>31</v>
      </c>
      <c r="J61" s="16" t="s">
        <v>9</v>
      </c>
      <c r="K61" s="14" t="s">
        <v>24</v>
      </c>
      <c r="L61" s="14" t="s">
        <v>11</v>
      </c>
      <c r="M61" s="16" t="s">
        <v>12</v>
      </c>
      <c r="N61" s="16" t="s">
        <v>13</v>
      </c>
      <c r="O61" s="16" t="s">
        <v>14</v>
      </c>
      <c r="P61" s="12">
        <f t="shared" si="7"/>
        <v>1</v>
      </c>
      <c r="Q61" s="12" cm="1">
        <f t="array" ref="Q61">SUMPRODUCT(($G$2:$G$2765=G61)*(P61&gt;$P$2:$P$2765))+1</f>
        <v>1</v>
      </c>
      <c r="R61" s="12" t="e">
        <f>(Q61*100000)+#REF!</f>
        <v>#REF!</v>
      </c>
      <c r="S61" t="e" cm="1">
        <f t="array" ref="S61">SUMPRODUCT(($G$2:$G$2765=G61)*(R61&gt;$R$2:$R$2765))+1</f>
        <v>#REF!</v>
      </c>
      <c r="T61" t="str">
        <f t="shared" si="8"/>
        <v xml:space="preserve">Newcastle </v>
      </c>
      <c r="U61">
        <v>0</v>
      </c>
      <c r="V61" t="s">
        <v>11</v>
      </c>
      <c r="W61">
        <f t="shared" si="9"/>
        <v>2023</v>
      </c>
    </row>
    <row r="62" spans="1:23" x14ac:dyDescent="0.25">
      <c r="A62" s="10" t="str">
        <f>IF(YEAR(G62)=2024,#REF!,"")</f>
        <v/>
      </c>
      <c r="B62" s="10" t="str">
        <f>IF(YEAR(G62)=2025,#REF!,"")</f>
        <v/>
      </c>
      <c r="C62" s="10" t="str">
        <f t="shared" si="5"/>
        <v>Afternoon44958</v>
      </c>
      <c r="D62" s="5" t="str">
        <f>IF('by region'!$C$2="Any","Any",'Turf only'!V62)&amp;M62&amp;IF('by region'!$I$2="Any","Any",N62)&amp;G62</f>
        <v>AnyJumpAny44958</v>
      </c>
      <c r="E62" s="5" t="e">
        <f>IF(I62=#REF!,'Turf only'!G62,"")</f>
        <v>#REF!</v>
      </c>
      <c r="F62" s="5" t="e">
        <f t="shared" si="6"/>
        <v>#REF!</v>
      </c>
      <c r="G62" s="15">
        <v>44958</v>
      </c>
      <c r="H62" s="16" t="s">
        <v>27</v>
      </c>
      <c r="I62" s="16" t="s">
        <v>28</v>
      </c>
      <c r="J62" s="16" t="s">
        <v>9</v>
      </c>
      <c r="K62" s="14" t="s">
        <v>10</v>
      </c>
      <c r="L62" s="14" t="s">
        <v>11</v>
      </c>
      <c r="M62" s="16" t="s">
        <v>12</v>
      </c>
      <c r="N62" s="16" t="s">
        <v>13</v>
      </c>
      <c r="O62" s="16" t="s">
        <v>21</v>
      </c>
      <c r="P62" s="12">
        <f t="shared" si="7"/>
        <v>1</v>
      </c>
      <c r="Q62" s="12" cm="1">
        <f t="array" ref="Q62">SUMPRODUCT(($G$2:$G$2765=G62)*(P62&gt;$P$2:$P$2765))+1</f>
        <v>1</v>
      </c>
      <c r="R62" s="12" t="e">
        <f>(Q62*100000)+#REF!</f>
        <v>#REF!</v>
      </c>
      <c r="S62" t="e" cm="1">
        <f t="array" ref="S62">SUMPRODUCT(($G$2:$G$2765=G62)*(R62&gt;$R$2:$R$2765))+1</f>
        <v>#REF!</v>
      </c>
      <c r="T62" t="str">
        <f t="shared" si="8"/>
        <v xml:space="preserve">Ayr </v>
      </c>
      <c r="U62">
        <v>0</v>
      </c>
      <c r="V62" t="s">
        <v>19</v>
      </c>
      <c r="W62">
        <f t="shared" si="9"/>
        <v>2023</v>
      </c>
    </row>
    <row r="63" spans="1:23" x14ac:dyDescent="0.25">
      <c r="A63" s="10" t="str">
        <f>IF(YEAR(G63)=2024,#REF!,"")</f>
        <v/>
      </c>
      <c r="B63" s="10" t="str">
        <f>IF(YEAR(G63)=2025,#REF!,"")</f>
        <v/>
      </c>
      <c r="C63" s="10" t="str">
        <f t="shared" si="5"/>
        <v>Afternoon44958</v>
      </c>
      <c r="D63" s="5" t="str">
        <f>IF('by region'!$C$2="Any","Any",'Turf only'!V63)&amp;M63&amp;IF('by region'!$I$2="Any","Any",N63)&amp;G63</f>
        <v>AnyJumpAny44958</v>
      </c>
      <c r="E63" s="5" t="e">
        <f>IF(I63=#REF!,'Turf only'!G63,"")</f>
        <v>#REF!</v>
      </c>
      <c r="F63" s="5" t="e">
        <f t="shared" si="6"/>
        <v>#REF!</v>
      </c>
      <c r="G63" s="20">
        <v>44958</v>
      </c>
      <c r="H63" s="21" t="s">
        <v>27</v>
      </c>
      <c r="I63" s="21" t="s">
        <v>18</v>
      </c>
      <c r="J63" s="21" t="s">
        <v>9</v>
      </c>
      <c r="K63" s="22" t="s">
        <v>16</v>
      </c>
      <c r="L63" s="22" t="s">
        <v>19</v>
      </c>
      <c r="M63" s="21" t="s">
        <v>12</v>
      </c>
      <c r="N63" s="21" t="s">
        <v>13</v>
      </c>
      <c r="O63" s="21" t="s">
        <v>14</v>
      </c>
      <c r="P63" s="12">
        <f t="shared" si="7"/>
        <v>1</v>
      </c>
      <c r="Q63" s="12" cm="1">
        <f t="array" ref="Q63">SUMPRODUCT(($G$2:$G$2765=G63)*(P63&gt;$P$2:$P$2765))+1</f>
        <v>1</v>
      </c>
      <c r="R63" s="12" t="e">
        <f>(Q63*100000)+#REF!</f>
        <v>#REF!</v>
      </c>
      <c r="S63" t="e" cm="1">
        <f t="array" ref="S63">SUMPRODUCT(($G$2:$G$2765=G63)*(R63&gt;$R$2:$R$2765))+1</f>
        <v>#REF!</v>
      </c>
      <c r="T63" t="str">
        <f t="shared" si="8"/>
        <v xml:space="preserve">Exeter </v>
      </c>
      <c r="U63">
        <v>0</v>
      </c>
      <c r="V63" t="s">
        <v>19</v>
      </c>
      <c r="W63">
        <f t="shared" si="9"/>
        <v>2023</v>
      </c>
    </row>
    <row r="64" spans="1:23" x14ac:dyDescent="0.25">
      <c r="A64" s="10" t="str">
        <f>IF(YEAR(G64)=2024,#REF!,"")</f>
        <v/>
      </c>
      <c r="B64" s="10" t="str">
        <f>IF(YEAR(G64)=2025,#REF!,"")</f>
        <v/>
      </c>
      <c r="C64" s="10" t="str">
        <f t="shared" si="5"/>
        <v>Afternoon44958</v>
      </c>
      <c r="D64" s="5" t="str">
        <f>IF('by region'!$C$2="Any","Any",'Turf only'!V64)&amp;M64&amp;IF('by region'!$I$2="Any","Any",N64)&amp;G64</f>
        <v>AnyJumpAny44958</v>
      </c>
      <c r="E64" s="5" t="e">
        <f>IF(I64=#REF!,'Turf only'!G64,"")</f>
        <v>#REF!</v>
      </c>
      <c r="F64" s="5" t="e">
        <f t="shared" si="6"/>
        <v>#REF!</v>
      </c>
      <c r="G64" s="15">
        <v>44958</v>
      </c>
      <c r="H64" s="16" t="s">
        <v>27</v>
      </c>
      <c r="I64" s="16" t="s">
        <v>44</v>
      </c>
      <c r="J64" s="16" t="s">
        <v>9</v>
      </c>
      <c r="K64" s="14" t="s">
        <v>10</v>
      </c>
      <c r="L64" s="14" t="s">
        <v>17</v>
      </c>
      <c r="M64" s="16" t="s">
        <v>12</v>
      </c>
      <c r="N64" s="16" t="s">
        <v>13</v>
      </c>
      <c r="O64" s="16" t="s">
        <v>14</v>
      </c>
      <c r="P64" s="12">
        <f t="shared" si="7"/>
        <v>1</v>
      </c>
      <c r="Q64" s="12" cm="1">
        <f t="array" ref="Q64">SUMPRODUCT(($G$2:$G$2765=G64)*(P64&gt;$P$2:$P$2765))+1</f>
        <v>1</v>
      </c>
      <c r="R64" s="12" t="e">
        <f>(Q64*100000)+#REF!</f>
        <v>#REF!</v>
      </c>
      <c r="S64" t="e" cm="1">
        <f t="array" ref="S64">SUMPRODUCT(($G$2:$G$2765=G64)*(R64&gt;$R$2:$R$2765))+1</f>
        <v>#REF!</v>
      </c>
      <c r="T64" t="str">
        <f t="shared" si="8"/>
        <v xml:space="preserve">Leicester </v>
      </c>
      <c r="U64">
        <v>0</v>
      </c>
      <c r="V64" t="s">
        <v>19</v>
      </c>
      <c r="W64">
        <f t="shared" si="9"/>
        <v>2023</v>
      </c>
    </row>
    <row r="65" spans="1:23" x14ac:dyDescent="0.25">
      <c r="A65" s="10" t="str">
        <f>IF(YEAR(G65)=2024,#REF!,"")</f>
        <v/>
      </c>
      <c r="B65" s="10" t="str">
        <f>IF(YEAR(G65)=2025,#REF!,"")</f>
        <v/>
      </c>
      <c r="C65" s="10" t="str">
        <f t="shared" si="5"/>
        <v>Afternoon44959</v>
      </c>
      <c r="D65" s="5" t="str">
        <f>IF('by region'!$C$2="Any","Any",'Turf only'!V65)&amp;M65&amp;IF('by region'!$I$2="Any","Any",N65)&amp;G65</f>
        <v>AnyJumpAny44959</v>
      </c>
      <c r="E65" s="5" t="e">
        <f>IF(I65=#REF!,'Turf only'!G65,"")</f>
        <v>#REF!</v>
      </c>
      <c r="F65" s="5" t="e">
        <f t="shared" si="6"/>
        <v>#REF!</v>
      </c>
      <c r="G65" s="15">
        <v>44959</v>
      </c>
      <c r="H65" s="16" t="s">
        <v>34</v>
      </c>
      <c r="I65" s="16" t="s">
        <v>20</v>
      </c>
      <c r="J65" s="16" t="s">
        <v>9</v>
      </c>
      <c r="K65" s="14" t="s">
        <v>10</v>
      </c>
      <c r="L65" s="14" t="s">
        <v>17</v>
      </c>
      <c r="M65" s="16" t="s">
        <v>12</v>
      </c>
      <c r="N65" s="16" t="s">
        <v>13</v>
      </c>
      <c r="O65" s="16" t="s">
        <v>21</v>
      </c>
      <c r="P65" s="12">
        <f t="shared" si="7"/>
        <v>1</v>
      </c>
      <c r="Q65" s="12" cm="1">
        <f t="array" ref="Q65">SUMPRODUCT(($G$2:$G$2765=G65)*(P65&gt;$P$2:$P$2765))+1</f>
        <v>1</v>
      </c>
      <c r="R65" s="12" t="e">
        <f>(Q65*100000)+#REF!</f>
        <v>#REF!</v>
      </c>
      <c r="S65" t="e" cm="1">
        <f t="array" ref="S65">SUMPRODUCT(($G$2:$G$2765=G65)*(R65&gt;$R$2:$R$2765))+1</f>
        <v>#REF!</v>
      </c>
      <c r="T65" t="str">
        <f t="shared" si="8"/>
        <v xml:space="preserve">Fakenham </v>
      </c>
      <c r="U65">
        <v>0</v>
      </c>
      <c r="V65" t="s">
        <v>19</v>
      </c>
      <c r="W65">
        <f t="shared" si="9"/>
        <v>2023</v>
      </c>
    </row>
    <row r="66" spans="1:23" x14ac:dyDescent="0.25">
      <c r="A66" s="10" t="str">
        <f>IF(YEAR(G66)=2024,#REF!,"")</f>
        <v/>
      </c>
      <c r="B66" s="10" t="str">
        <f>IF(YEAR(G66)=2025,#REF!,"")</f>
        <v/>
      </c>
      <c r="C66" s="10" t="str">
        <f t="shared" si="5"/>
        <v>Afternoon44959</v>
      </c>
      <c r="D66" s="5" t="str">
        <f>IF('by region'!$C$2="Any","Any",'Turf only'!V66)&amp;M66&amp;IF('by region'!$I$2="Any","Any",N66)&amp;G66</f>
        <v>AnyJumpAny44959</v>
      </c>
      <c r="E66" s="5" t="e">
        <f>IF(I66=#REF!,'Turf only'!G66,"")</f>
        <v>#REF!</v>
      </c>
      <c r="F66" s="5" t="e">
        <f t="shared" si="6"/>
        <v>#REF!</v>
      </c>
      <c r="G66" s="20">
        <v>44959</v>
      </c>
      <c r="H66" s="21" t="s">
        <v>34</v>
      </c>
      <c r="I66" s="21" t="s">
        <v>39</v>
      </c>
      <c r="J66" s="21" t="s">
        <v>9</v>
      </c>
      <c r="K66" s="22" t="s">
        <v>16</v>
      </c>
      <c r="L66" s="22" t="s">
        <v>19</v>
      </c>
      <c r="M66" s="21" t="s">
        <v>12</v>
      </c>
      <c r="N66" s="21" t="s">
        <v>13</v>
      </c>
      <c r="O66" s="21" t="s">
        <v>14</v>
      </c>
      <c r="P66" s="12">
        <f t="shared" si="7"/>
        <v>1</v>
      </c>
      <c r="Q66" s="12" cm="1">
        <f t="array" ref="Q66">SUMPRODUCT(($G$2:$G$2765=G66)*(P66&gt;$P$2:$P$2765))+1</f>
        <v>1</v>
      </c>
      <c r="R66" s="12" t="e">
        <f>(Q66*100000)+#REF!</f>
        <v>#REF!</v>
      </c>
      <c r="S66" t="e" cm="1">
        <f t="array" ref="S66">SUMPRODUCT(($G$2:$G$2765=G66)*(R66&gt;$R$2:$R$2765))+1</f>
        <v>#REF!</v>
      </c>
      <c r="T66" t="str">
        <f t="shared" si="8"/>
        <v xml:space="preserve">Wincanton </v>
      </c>
      <c r="U66">
        <v>0</v>
      </c>
      <c r="V66" t="s">
        <v>11</v>
      </c>
      <c r="W66">
        <f t="shared" si="9"/>
        <v>2023</v>
      </c>
    </row>
    <row r="67" spans="1:23" x14ac:dyDescent="0.25">
      <c r="A67" s="10" t="str">
        <f>IF(YEAR(G67)=2024,#REF!,"")</f>
        <v/>
      </c>
      <c r="B67" s="10" t="str">
        <f>IF(YEAR(G67)=2025,#REF!,"")</f>
        <v/>
      </c>
      <c r="C67" s="10" t="str">
        <f t="shared" si="5"/>
        <v>Afternoon44960</v>
      </c>
      <c r="D67" s="5" t="str">
        <f>IF('by region'!$C$2="Any","Any",'Turf only'!V67)&amp;M67&amp;IF('by region'!$I$2="Any","Any",N67)&amp;G67</f>
        <v>AnyJumpAny44960</v>
      </c>
      <c r="E67" s="5" t="e">
        <f>IF(I67=#REF!,'Turf only'!G67,"")</f>
        <v>#REF!</v>
      </c>
      <c r="F67" s="5" t="e">
        <f t="shared" si="6"/>
        <v>#REF!</v>
      </c>
      <c r="G67" s="15">
        <v>44960</v>
      </c>
      <c r="H67" s="16" t="s">
        <v>35</v>
      </c>
      <c r="I67" s="16" t="s">
        <v>8</v>
      </c>
      <c r="J67" s="16" t="s">
        <v>9</v>
      </c>
      <c r="K67" s="14" t="s">
        <v>10</v>
      </c>
      <c r="L67" s="14" t="s">
        <v>11</v>
      </c>
      <c r="M67" s="16" t="s">
        <v>12</v>
      </c>
      <c r="N67" s="16" t="s">
        <v>13</v>
      </c>
      <c r="O67" s="16" t="s">
        <v>14</v>
      </c>
      <c r="P67" s="12">
        <f t="shared" si="7"/>
        <v>1</v>
      </c>
      <c r="Q67" s="12" cm="1">
        <f t="array" ref="Q67">SUMPRODUCT(($G$2:$G$2765=G67)*(P67&gt;$P$2:$P$2765))+1</f>
        <v>1</v>
      </c>
      <c r="R67" s="12" t="e">
        <f>(Q67*100000)+#REF!</f>
        <v>#REF!</v>
      </c>
      <c r="S67" t="e" cm="1">
        <f t="array" ref="S67">SUMPRODUCT(($G$2:$G$2765=G67)*(R67&gt;$R$2:$R$2765))+1</f>
        <v>#REF!</v>
      </c>
      <c r="T67" t="str">
        <f t="shared" si="8"/>
        <v xml:space="preserve">Catterick Bridge </v>
      </c>
      <c r="U67">
        <v>0</v>
      </c>
      <c r="V67" t="s">
        <v>17</v>
      </c>
      <c r="W67">
        <f t="shared" si="9"/>
        <v>2023</v>
      </c>
    </row>
    <row r="68" spans="1:23" x14ac:dyDescent="0.25">
      <c r="A68" s="10" t="str">
        <f>IF(YEAR(G68)=2024,#REF!,"")</f>
        <v/>
      </c>
      <c r="B68" s="10" t="str">
        <f>IF(YEAR(G68)=2025,#REF!,"")</f>
        <v/>
      </c>
      <c r="C68" s="10" t="str">
        <f t="shared" si="5"/>
        <v>Afternoon44960</v>
      </c>
      <c r="D68" s="5" t="str">
        <f>IF('by region'!$C$2="Any","Any",'Turf only'!V68)&amp;M68&amp;IF('by region'!$I$2="Any","Any",N68)&amp;G68</f>
        <v>AnyJumpAny44960</v>
      </c>
      <c r="E68" s="5" t="e">
        <f>IF(I68=#REF!,'Turf only'!G68,"")</f>
        <v>#REF!</v>
      </c>
      <c r="F68" s="5" t="e">
        <f t="shared" si="6"/>
        <v>#REF!</v>
      </c>
      <c r="G68" s="15">
        <v>44960</v>
      </c>
      <c r="H68" s="16" t="s">
        <v>35</v>
      </c>
      <c r="I68" s="16" t="s">
        <v>54</v>
      </c>
      <c r="J68" s="16" t="s">
        <v>9</v>
      </c>
      <c r="K68" s="14" t="s">
        <v>24</v>
      </c>
      <c r="L68" s="14" t="s">
        <v>19</v>
      </c>
      <c r="M68" s="16" t="s">
        <v>12</v>
      </c>
      <c r="N68" s="16" t="s">
        <v>13</v>
      </c>
      <c r="O68" s="16" t="s">
        <v>14</v>
      </c>
      <c r="P68" s="12">
        <f t="shared" si="7"/>
        <v>1</v>
      </c>
      <c r="Q68" s="12" cm="1">
        <f t="array" ref="Q68">SUMPRODUCT(($G$2:$G$2765=G68)*(P68&gt;$P$2:$P$2765))+1</f>
        <v>1</v>
      </c>
      <c r="R68" s="12" t="e">
        <f>(Q68*100000)+#REF!</f>
        <v>#REF!</v>
      </c>
      <c r="S68" t="e" cm="1">
        <f t="array" ref="S68">SUMPRODUCT(($G$2:$G$2765=G68)*(R68&gt;$R$2:$R$2765))+1</f>
        <v>#REF!</v>
      </c>
      <c r="T68" t="str">
        <f t="shared" si="8"/>
        <v xml:space="preserve">Chepstow </v>
      </c>
      <c r="U68">
        <v>0</v>
      </c>
      <c r="V68" t="s">
        <v>19</v>
      </c>
      <c r="W68">
        <f t="shared" si="9"/>
        <v>2023</v>
      </c>
    </row>
    <row r="69" spans="1:23" x14ac:dyDescent="0.25">
      <c r="A69" s="10" t="str">
        <f>IF(YEAR(G69)=2024,#REF!,"")</f>
        <v/>
      </c>
      <c r="B69" s="10" t="str">
        <f>IF(YEAR(G69)=2025,#REF!,"")</f>
        <v/>
      </c>
      <c r="C69" s="10" t="str">
        <f t="shared" si="5"/>
        <v>Afternoon44961</v>
      </c>
      <c r="D69" s="5" t="str">
        <f>IF('by region'!$C$2="Any","Any",'Turf only'!V69)&amp;M69&amp;IF('by region'!$I$2="Any","Any",N69)&amp;G69</f>
        <v>AnyJumpAny44961</v>
      </c>
      <c r="E69" s="5" t="e">
        <f>IF(I69=#REF!,'Turf only'!G69,"")</f>
        <v>#REF!</v>
      </c>
      <c r="F69" s="5" t="e">
        <f t="shared" si="6"/>
        <v>#REF!</v>
      </c>
      <c r="G69" s="15">
        <v>44961</v>
      </c>
      <c r="H69" s="16" t="s">
        <v>37</v>
      </c>
      <c r="I69" s="16" t="s">
        <v>22</v>
      </c>
      <c r="J69" s="16" t="s">
        <v>9</v>
      </c>
      <c r="K69" s="14" t="s">
        <v>10</v>
      </c>
      <c r="L69" s="14" t="s">
        <v>11</v>
      </c>
      <c r="M69" s="16" t="s">
        <v>12</v>
      </c>
      <c r="N69" s="16" t="s">
        <v>13</v>
      </c>
      <c r="O69" s="16" t="s">
        <v>14</v>
      </c>
      <c r="P69" s="12">
        <f t="shared" si="7"/>
        <v>1</v>
      </c>
      <c r="Q69" s="12" cm="1">
        <f t="array" ref="Q69">SUMPRODUCT(($G$2:$G$2765=G69)*(P69&gt;$P$2:$P$2765))+1</f>
        <v>1</v>
      </c>
      <c r="R69" s="12" t="e">
        <f>(Q69*100000)+#REF!</f>
        <v>#REF!</v>
      </c>
      <c r="S69" t="e" cm="1">
        <f t="array" ref="S69">SUMPRODUCT(($G$2:$G$2765=G69)*(R69&gt;$R$2:$R$2765))+1</f>
        <v>#REF!</v>
      </c>
      <c r="T69" t="str">
        <f t="shared" si="8"/>
        <v xml:space="preserve">Musselburgh </v>
      </c>
      <c r="U69">
        <v>0</v>
      </c>
      <c r="V69" t="s">
        <v>17</v>
      </c>
      <c r="W69">
        <f t="shared" si="9"/>
        <v>2023</v>
      </c>
    </row>
    <row r="70" spans="1:23" x14ac:dyDescent="0.25">
      <c r="A70" s="10" t="str">
        <f>IF(YEAR(G70)=2024,#REF!,"")</f>
        <v/>
      </c>
      <c r="B70" s="10" t="str">
        <f>IF(YEAR(G70)=2025,#REF!,"")</f>
        <v/>
      </c>
      <c r="C70" s="10" t="str">
        <f t="shared" si="5"/>
        <v>Afternoon44961</v>
      </c>
      <c r="D70" s="5" t="str">
        <f>IF('by region'!$C$2="Any","Any",'Turf only'!V70)&amp;M70&amp;IF('by region'!$I$2="Any","Any",N70)&amp;G70</f>
        <v>AnyJumpAny44961</v>
      </c>
      <c r="E70" s="5" t="e">
        <f>IF(I70=#REF!,'Turf only'!G70,"")</f>
        <v>#REF!</v>
      </c>
      <c r="F70" s="5" t="e">
        <f t="shared" si="6"/>
        <v>#REF!</v>
      </c>
      <c r="G70" s="20">
        <v>44961</v>
      </c>
      <c r="H70" s="21" t="s">
        <v>37</v>
      </c>
      <c r="I70" s="21" t="s">
        <v>38</v>
      </c>
      <c r="J70" s="21" t="s">
        <v>9</v>
      </c>
      <c r="K70" s="22" t="s">
        <v>16</v>
      </c>
      <c r="L70" s="22" t="s">
        <v>19</v>
      </c>
      <c r="M70" s="21" t="s">
        <v>12</v>
      </c>
      <c r="N70" s="21" t="s">
        <v>13</v>
      </c>
      <c r="O70" s="21" t="s">
        <v>14</v>
      </c>
      <c r="P70" s="12">
        <f t="shared" si="7"/>
        <v>1</v>
      </c>
      <c r="Q70" s="12" cm="1">
        <f t="array" ref="Q70">SUMPRODUCT(($G$2:$G$2765=G70)*(P70&gt;$P$2:$P$2765))+1</f>
        <v>1</v>
      </c>
      <c r="R70" s="12" t="e">
        <f>(Q70*100000)+#REF!</f>
        <v>#REF!</v>
      </c>
      <c r="S70" t="e" cm="1">
        <f t="array" ref="S70">SUMPRODUCT(($G$2:$G$2765=G70)*(R70&gt;$R$2:$R$2765))+1</f>
        <v>#REF!</v>
      </c>
      <c r="T70" t="str">
        <f t="shared" si="8"/>
        <v xml:space="preserve">Sandown Park </v>
      </c>
      <c r="U70">
        <v>0</v>
      </c>
      <c r="V70" t="s">
        <v>11</v>
      </c>
      <c r="W70">
        <f t="shared" si="9"/>
        <v>2023</v>
      </c>
    </row>
    <row r="71" spans="1:23" x14ac:dyDescent="0.25">
      <c r="A71" s="10" t="str">
        <f>IF(YEAR(G71)=2024,#REF!,"")</f>
        <v/>
      </c>
      <c r="B71" s="10" t="str">
        <f>IF(YEAR(G71)=2025,#REF!,"")</f>
        <v/>
      </c>
      <c r="C71" s="10" t="str">
        <f t="shared" si="5"/>
        <v>Afternoon44961</v>
      </c>
      <c r="D71" s="5" t="str">
        <f>IF('by region'!$C$2="Any","Any",'Turf only'!V71)&amp;M71&amp;IF('by region'!$I$2="Any","Any",N71)&amp;G71</f>
        <v>AnyJumpAny44961</v>
      </c>
      <c r="E71" s="5" t="e">
        <f>IF(I71=#REF!,'Turf only'!G71,"")</f>
        <v>#REF!</v>
      </c>
      <c r="F71" s="5" t="e">
        <f t="shared" si="6"/>
        <v>#REF!</v>
      </c>
      <c r="G71" s="15">
        <v>44961</v>
      </c>
      <c r="H71" s="16" t="s">
        <v>37</v>
      </c>
      <c r="I71" s="16" t="s">
        <v>49</v>
      </c>
      <c r="J71" s="16" t="s">
        <v>9</v>
      </c>
      <c r="K71" s="14" t="s">
        <v>10</v>
      </c>
      <c r="L71" s="14" t="s">
        <v>11</v>
      </c>
      <c r="M71" s="16" t="s">
        <v>12</v>
      </c>
      <c r="N71" s="16" t="s">
        <v>13</v>
      </c>
      <c r="O71" s="16" t="s">
        <v>14</v>
      </c>
      <c r="P71" s="12">
        <f t="shared" si="7"/>
        <v>1</v>
      </c>
      <c r="Q71" s="12" cm="1">
        <f t="array" ref="Q71">SUMPRODUCT(($G$2:$G$2765=G71)*(P71&gt;$P$2:$P$2765))+1</f>
        <v>1</v>
      </c>
      <c r="R71" s="12" t="e">
        <f>(Q71*100000)+#REF!</f>
        <v>#REF!</v>
      </c>
      <c r="S71" t="e" cm="1">
        <f t="array" ref="S71">SUMPRODUCT(($G$2:$G$2765=G71)*(R71&gt;$R$2:$R$2765))+1</f>
        <v>#REF!</v>
      </c>
      <c r="T71" t="str">
        <f t="shared" si="8"/>
        <v xml:space="preserve">Wetherby </v>
      </c>
      <c r="U71">
        <v>0</v>
      </c>
      <c r="V71" t="s">
        <v>17</v>
      </c>
      <c r="W71">
        <f t="shared" si="9"/>
        <v>2023</v>
      </c>
    </row>
    <row r="72" spans="1:23" x14ac:dyDescent="0.25">
      <c r="A72" s="10" t="str">
        <f>IF(YEAR(G72)=2024,#REF!,"")</f>
        <v/>
      </c>
      <c r="B72" s="10" t="str">
        <f>IF(YEAR(G72)=2025,#REF!,"")</f>
        <v/>
      </c>
      <c r="C72" s="10" t="str">
        <f t="shared" si="5"/>
        <v>Afternoon44962</v>
      </c>
      <c r="D72" s="5" t="str">
        <f>IF('by region'!$C$2="Any","Any",'Turf only'!V72)&amp;M72&amp;IF('by region'!$I$2="Any","Any",N72)&amp;G72</f>
        <v>AnyJumpAny44962</v>
      </c>
      <c r="E72" s="5" t="e">
        <f>IF(I72=#REF!,'Turf only'!G72,"")</f>
        <v>#REF!</v>
      </c>
      <c r="F72" s="5" t="e">
        <f t="shared" si="6"/>
        <v>#REF!</v>
      </c>
      <c r="G72" s="15">
        <v>44962</v>
      </c>
      <c r="H72" s="16" t="s">
        <v>40</v>
      </c>
      <c r="I72" s="16" t="s">
        <v>61</v>
      </c>
      <c r="J72" s="16" t="s">
        <v>9</v>
      </c>
      <c r="K72" s="14" t="s">
        <v>24</v>
      </c>
      <c r="L72" s="14" t="s">
        <v>17</v>
      </c>
      <c r="M72" s="16" t="s">
        <v>12</v>
      </c>
      <c r="N72" s="16" t="s">
        <v>13</v>
      </c>
      <c r="O72" s="16" t="s">
        <v>21</v>
      </c>
      <c r="P72" s="12">
        <f t="shared" si="7"/>
        <v>1</v>
      </c>
      <c r="Q72" s="12" cm="1">
        <f t="array" ref="Q72">SUMPRODUCT(($G$2:$G$2765=G72)*(P72&gt;$P$2:$P$2765))+1</f>
        <v>1</v>
      </c>
      <c r="R72" s="12" t="e">
        <f>(Q72*100000)+#REF!</f>
        <v>#REF!</v>
      </c>
      <c r="S72" t="e" cm="1">
        <f t="array" ref="S72">SUMPRODUCT(($G$2:$G$2765=G72)*(R72&gt;$R$2:$R$2765))+1</f>
        <v>#REF!</v>
      </c>
      <c r="T72" t="str">
        <f t="shared" si="8"/>
        <v xml:space="preserve">Hereford </v>
      </c>
      <c r="U72">
        <v>0</v>
      </c>
      <c r="V72" t="s">
        <v>17</v>
      </c>
      <c r="W72">
        <f t="shared" si="9"/>
        <v>2023</v>
      </c>
    </row>
    <row r="73" spans="1:23" x14ac:dyDescent="0.25">
      <c r="A73" s="10" t="str">
        <f>IF(YEAR(G73)=2024,#REF!,"")</f>
        <v/>
      </c>
      <c r="B73" s="10" t="str">
        <f>IF(YEAR(G73)=2025,#REF!,"")</f>
        <v/>
      </c>
      <c r="C73" s="10" t="str">
        <f t="shared" si="5"/>
        <v>Afternoon44962</v>
      </c>
      <c r="D73" s="5" t="str">
        <f>IF('by region'!$C$2="Any","Any",'Turf only'!V73)&amp;M73&amp;IF('by region'!$I$2="Any","Any",N73)&amp;G73</f>
        <v>AnyJumpAny44962</v>
      </c>
      <c r="E73" s="5" t="e">
        <f>IF(I73=#REF!,'Turf only'!G73,"")</f>
        <v>#REF!</v>
      </c>
      <c r="F73" s="5" t="e">
        <f t="shared" si="6"/>
        <v>#REF!</v>
      </c>
      <c r="G73" s="15">
        <v>44962</v>
      </c>
      <c r="H73" s="16" t="s">
        <v>40</v>
      </c>
      <c r="I73" s="16" t="s">
        <v>22</v>
      </c>
      <c r="J73" s="16" t="s">
        <v>9</v>
      </c>
      <c r="K73" s="14" t="s">
        <v>10</v>
      </c>
      <c r="L73" s="14" t="s">
        <v>11</v>
      </c>
      <c r="M73" s="16" t="s">
        <v>12</v>
      </c>
      <c r="N73" s="16" t="s">
        <v>13</v>
      </c>
      <c r="O73" s="16" t="s">
        <v>14</v>
      </c>
      <c r="P73" s="12">
        <f t="shared" si="7"/>
        <v>1</v>
      </c>
      <c r="Q73" s="12" cm="1">
        <f t="array" ref="Q73">SUMPRODUCT(($G$2:$G$2765=G73)*(P73&gt;$P$2:$P$2765))+1</f>
        <v>1</v>
      </c>
      <c r="R73" s="12" t="e">
        <f>(Q73*100000)+#REF!</f>
        <v>#REF!</v>
      </c>
      <c r="S73" t="e" cm="1">
        <f t="array" ref="S73">SUMPRODUCT(($G$2:$G$2765=G73)*(R73&gt;$R$2:$R$2765))+1</f>
        <v>#REF!</v>
      </c>
      <c r="T73" t="str">
        <f t="shared" si="8"/>
        <v xml:space="preserve">Musselburgh </v>
      </c>
      <c r="U73">
        <v>0</v>
      </c>
      <c r="V73" t="s">
        <v>19</v>
      </c>
      <c r="W73">
        <f t="shared" si="9"/>
        <v>2023</v>
      </c>
    </row>
    <row r="74" spans="1:23" x14ac:dyDescent="0.25">
      <c r="A74" s="10" t="str">
        <f>IF(YEAR(G74)=2024,#REF!,"")</f>
        <v/>
      </c>
      <c r="B74" s="10" t="str">
        <f>IF(YEAR(G74)=2025,#REF!,"")</f>
        <v/>
      </c>
      <c r="C74" s="10" t="str">
        <f t="shared" si="5"/>
        <v>Afternoon44963</v>
      </c>
      <c r="D74" s="5" t="str">
        <f>IF('by region'!$C$2="Any","Any",'Turf only'!V74)&amp;M74&amp;IF('by region'!$I$2="Any","Any",N74)&amp;G74</f>
        <v>AnyJumpAny44963</v>
      </c>
      <c r="E74" s="5" t="e">
        <f>IF(I74=#REF!,'Turf only'!G74,"")</f>
        <v>#REF!</v>
      </c>
      <c r="F74" s="5" t="e">
        <f t="shared" si="6"/>
        <v>#REF!</v>
      </c>
      <c r="G74" s="15">
        <v>44963</v>
      </c>
      <c r="H74" s="16" t="s">
        <v>42</v>
      </c>
      <c r="I74" s="16" t="s">
        <v>63</v>
      </c>
      <c r="J74" s="16" t="s">
        <v>9</v>
      </c>
      <c r="K74" s="14" t="s">
        <v>16</v>
      </c>
      <c r="L74" s="14" t="s">
        <v>11</v>
      </c>
      <c r="M74" s="16" t="s">
        <v>12</v>
      </c>
      <c r="N74" s="16" t="s">
        <v>13</v>
      </c>
      <c r="O74" s="16" t="s">
        <v>14</v>
      </c>
      <c r="P74" s="12">
        <f t="shared" si="7"/>
        <v>1</v>
      </c>
      <c r="Q74" s="12" cm="1">
        <f t="array" ref="Q74">SUMPRODUCT(($G$2:$G$2765=G74)*(P74&gt;$P$2:$P$2765))+1</f>
        <v>1</v>
      </c>
      <c r="R74" s="12" t="e">
        <f>(Q74*100000)+#REF!</f>
        <v>#REF!</v>
      </c>
      <c r="S74" t="e" cm="1">
        <f t="array" ref="S74">SUMPRODUCT(($G$2:$G$2765=G74)*(R74&gt;$R$2:$R$2765))+1</f>
        <v>#REF!</v>
      </c>
      <c r="T74" t="str">
        <f t="shared" si="8"/>
        <v xml:space="preserve">Carlisle </v>
      </c>
      <c r="U74">
        <v>0</v>
      </c>
      <c r="V74" t="s">
        <v>11</v>
      </c>
      <c r="W74">
        <f t="shared" si="9"/>
        <v>2023</v>
      </c>
    </row>
    <row r="75" spans="1:23" x14ac:dyDescent="0.25">
      <c r="A75" s="10" t="str">
        <f>IF(YEAR(G75)=2024,#REF!,"")</f>
        <v/>
      </c>
      <c r="B75" s="10" t="str">
        <f>IF(YEAR(G75)=2025,#REF!,"")</f>
        <v/>
      </c>
      <c r="C75" s="10" t="str">
        <f t="shared" si="5"/>
        <v>Afternoon44963</v>
      </c>
      <c r="D75" s="5" t="str">
        <f>IF('by region'!$C$2="Any","Any",'Turf only'!V75)&amp;M75&amp;IF('by region'!$I$2="Any","Any",N75)&amp;G75</f>
        <v>AnyJumpAny44963</v>
      </c>
      <c r="E75" s="5" t="e">
        <f>IF(I75=#REF!,'Turf only'!G75,"")</f>
        <v>#REF!</v>
      </c>
      <c r="F75" s="5" t="e">
        <f t="shared" si="6"/>
        <v>#REF!</v>
      </c>
      <c r="G75" s="15">
        <v>44963</v>
      </c>
      <c r="H75" s="16" t="s">
        <v>42</v>
      </c>
      <c r="I75" s="16" t="s">
        <v>58</v>
      </c>
      <c r="J75" s="16" t="s">
        <v>9</v>
      </c>
      <c r="K75" s="14" t="s">
        <v>24</v>
      </c>
      <c r="L75" s="14" t="s">
        <v>19</v>
      </c>
      <c r="M75" s="16" t="s">
        <v>12</v>
      </c>
      <c r="N75" s="16" t="s">
        <v>13</v>
      </c>
      <c r="O75" s="16" t="s">
        <v>14</v>
      </c>
      <c r="P75" s="12">
        <f t="shared" si="7"/>
        <v>1</v>
      </c>
      <c r="Q75" s="12" cm="1">
        <f t="array" ref="Q75">SUMPRODUCT(($G$2:$G$2765=G75)*(P75&gt;$P$2:$P$2765))+1</f>
        <v>1</v>
      </c>
      <c r="R75" s="12" t="e">
        <f>(Q75*100000)+#REF!</f>
        <v>#REF!</v>
      </c>
      <c r="S75" t="e" cm="1">
        <f t="array" ref="S75">SUMPRODUCT(($G$2:$G$2765=G75)*(R75&gt;$R$2:$R$2765))+1</f>
        <v>#REF!</v>
      </c>
      <c r="T75" t="str">
        <f t="shared" si="8"/>
        <v xml:space="preserve">Fontwell Park </v>
      </c>
      <c r="U75">
        <v>0</v>
      </c>
      <c r="V75" t="s">
        <v>19</v>
      </c>
      <c r="W75">
        <f t="shared" si="9"/>
        <v>2023</v>
      </c>
    </row>
    <row r="76" spans="1:23" x14ac:dyDescent="0.25">
      <c r="A76" s="10" t="str">
        <f>IF(YEAR(G76)=2024,#REF!,"")</f>
        <v/>
      </c>
      <c r="B76" s="10" t="str">
        <f>IF(YEAR(G76)=2025,#REF!,"")</f>
        <v/>
      </c>
      <c r="C76" s="10" t="str">
        <f t="shared" si="5"/>
        <v>Afternoon44964</v>
      </c>
      <c r="D76" s="5" t="str">
        <f>IF('by region'!$C$2="Any","Any",'Turf only'!V76)&amp;M76&amp;IF('by region'!$I$2="Any","Any",N76)&amp;G76</f>
        <v>AnyJumpAny44964</v>
      </c>
      <c r="E76" s="5" t="e">
        <f>IF(I76=#REF!,'Turf only'!G76,"")</f>
        <v>#REF!</v>
      </c>
      <c r="F76" s="5" t="e">
        <f t="shared" si="6"/>
        <v>#REF!</v>
      </c>
      <c r="G76" s="15">
        <v>44964</v>
      </c>
      <c r="H76" s="16" t="s">
        <v>7</v>
      </c>
      <c r="I76" s="16" t="s">
        <v>53</v>
      </c>
      <c r="J76" s="16" t="s">
        <v>9</v>
      </c>
      <c r="K76" s="14" t="s">
        <v>16</v>
      </c>
      <c r="L76" s="14" t="s">
        <v>17</v>
      </c>
      <c r="M76" s="16" t="s">
        <v>12</v>
      </c>
      <c r="N76" s="16" t="s">
        <v>13</v>
      </c>
      <c r="O76" s="16" t="s">
        <v>14</v>
      </c>
      <c r="P76" s="12">
        <f t="shared" si="7"/>
        <v>1</v>
      </c>
      <c r="Q76" s="12" cm="1">
        <f t="array" ref="Q76">SUMPRODUCT(($G$2:$G$2765=G76)*(P76&gt;$P$2:$P$2765))+1</f>
        <v>1</v>
      </c>
      <c r="R76" s="12" t="e">
        <f>(Q76*100000)+#REF!</f>
        <v>#REF!</v>
      </c>
      <c r="S76" t="e" cm="1">
        <f t="array" ref="S76">SUMPRODUCT(($G$2:$G$2765=G76)*(R76&gt;$R$2:$R$2765))+1</f>
        <v>#REF!</v>
      </c>
      <c r="T76" t="str">
        <f t="shared" si="8"/>
        <v xml:space="preserve">Market Rasen </v>
      </c>
      <c r="U76">
        <v>0</v>
      </c>
      <c r="V76" t="s">
        <v>11</v>
      </c>
      <c r="W76">
        <f t="shared" si="9"/>
        <v>2023</v>
      </c>
    </row>
    <row r="77" spans="1:23" x14ac:dyDescent="0.25">
      <c r="A77" s="10" t="str">
        <f>IF(YEAR(G77)=2024,#REF!,"")</f>
        <v/>
      </c>
      <c r="B77" s="10" t="str">
        <f>IF(YEAR(G77)=2025,#REF!,"")</f>
        <v/>
      </c>
      <c r="C77" s="10" t="str">
        <f t="shared" si="5"/>
        <v>Afternoon44964</v>
      </c>
      <c r="D77" s="5" t="str">
        <f>IF('by region'!$C$2="Any","Any",'Turf only'!V77)&amp;M77&amp;IF('by region'!$I$2="Any","Any",N77)&amp;G77</f>
        <v>AnyJumpAny44964</v>
      </c>
      <c r="E77" s="5" t="e">
        <f>IF(I77=#REF!,'Turf only'!G77,"")</f>
        <v>#REF!</v>
      </c>
      <c r="F77" s="5" t="e">
        <f t="shared" si="6"/>
        <v>#REF!</v>
      </c>
      <c r="G77" s="15">
        <v>44964</v>
      </c>
      <c r="H77" s="16" t="s">
        <v>7</v>
      </c>
      <c r="I77" s="16" t="s">
        <v>57</v>
      </c>
      <c r="J77" s="16" t="s">
        <v>9</v>
      </c>
      <c r="K77" s="14" t="s">
        <v>10</v>
      </c>
      <c r="L77" s="14" t="s">
        <v>19</v>
      </c>
      <c r="M77" s="16" t="s">
        <v>12</v>
      </c>
      <c r="N77" s="16" t="s">
        <v>13</v>
      </c>
      <c r="O77" s="16" t="s">
        <v>14</v>
      </c>
      <c r="P77" s="12">
        <f t="shared" si="7"/>
        <v>1</v>
      </c>
      <c r="Q77" s="12" cm="1">
        <f t="array" ref="Q77">SUMPRODUCT(($G$2:$G$2765=G77)*(P77&gt;$P$2:$P$2765))+1</f>
        <v>1</v>
      </c>
      <c r="R77" s="12" t="e">
        <f>(Q77*100000)+#REF!</f>
        <v>#REF!</v>
      </c>
      <c r="S77" t="e" cm="1">
        <f t="array" ref="S77">SUMPRODUCT(($G$2:$G$2765=G77)*(R77&gt;$R$2:$R$2765))+1</f>
        <v>#REF!</v>
      </c>
      <c r="T77" t="str">
        <f t="shared" si="8"/>
        <v xml:space="preserve">Taunton </v>
      </c>
      <c r="U77">
        <v>0</v>
      </c>
      <c r="V77" t="s">
        <v>19</v>
      </c>
      <c r="W77">
        <f t="shared" si="9"/>
        <v>2023</v>
      </c>
    </row>
    <row r="78" spans="1:23" x14ac:dyDescent="0.25">
      <c r="A78" s="10" t="str">
        <f>IF(YEAR(G78)=2024,#REF!,"")</f>
        <v/>
      </c>
      <c r="B78" s="10" t="str">
        <f>IF(YEAR(G78)=2025,#REF!,"")</f>
        <v/>
      </c>
      <c r="C78" s="10" t="str">
        <f t="shared" si="5"/>
        <v>Afternoon44965</v>
      </c>
      <c r="D78" s="5" t="str">
        <f>IF('by region'!$C$2="Any","Any",'Turf only'!V78)&amp;M78&amp;IF('by region'!$I$2="Any","Any",N78)&amp;G78</f>
        <v>AnyJumpAny44965</v>
      </c>
      <c r="E78" s="5" t="e">
        <f>IF(I78=#REF!,'Turf only'!G78,"")</f>
        <v>#REF!</v>
      </c>
      <c r="F78" s="5" t="e">
        <f t="shared" si="6"/>
        <v>#REF!</v>
      </c>
      <c r="G78" s="15">
        <v>44965</v>
      </c>
      <c r="H78" s="16" t="s">
        <v>27</v>
      </c>
      <c r="I78" s="16" t="s">
        <v>52</v>
      </c>
      <c r="J78" s="16" t="s">
        <v>9</v>
      </c>
      <c r="K78" s="14" t="s">
        <v>10</v>
      </c>
      <c r="L78" s="14" t="s">
        <v>17</v>
      </c>
      <c r="M78" s="16" t="s">
        <v>12</v>
      </c>
      <c r="N78" s="16" t="s">
        <v>13</v>
      </c>
      <c r="O78" s="16" t="s">
        <v>14</v>
      </c>
      <c r="P78" s="12">
        <f t="shared" si="7"/>
        <v>1</v>
      </c>
      <c r="Q78" s="12" cm="1">
        <f t="array" ref="Q78">SUMPRODUCT(($G$2:$G$2765=G78)*(P78&gt;$P$2:$P$2765))+1</f>
        <v>1</v>
      </c>
      <c r="R78" s="12" t="e">
        <f>(Q78*100000)+#REF!</f>
        <v>#REF!</v>
      </c>
      <c r="S78" t="e" cm="1">
        <f t="array" ref="S78">SUMPRODUCT(($G$2:$G$2765=G78)*(R78&gt;$R$2:$R$2765))+1</f>
        <v>#REF!</v>
      </c>
      <c r="T78" t="str">
        <f t="shared" si="8"/>
        <v xml:space="preserve">Ludlow </v>
      </c>
      <c r="U78">
        <v>0</v>
      </c>
      <c r="V78" t="s">
        <v>19</v>
      </c>
      <c r="W78">
        <f t="shared" si="9"/>
        <v>2023</v>
      </c>
    </row>
    <row r="79" spans="1:23" x14ac:dyDescent="0.25">
      <c r="A79" s="10" t="str">
        <f>IF(YEAR(G79)=2024,#REF!,"")</f>
        <v/>
      </c>
      <c r="B79" s="10" t="str">
        <f>IF(YEAR(G79)=2025,#REF!,"")</f>
        <v/>
      </c>
      <c r="C79" s="10" t="str">
        <f t="shared" si="5"/>
        <v>Afternoon44965</v>
      </c>
      <c r="D79" s="5" t="str">
        <f>IF('by region'!$C$2="Any","Any",'Turf only'!V79)&amp;M79&amp;IF('by region'!$I$2="Any","Any",N79)&amp;G79</f>
        <v>AnyJumpAny44965</v>
      </c>
      <c r="E79" s="5" t="e">
        <f>IF(I79=#REF!,'Turf only'!G79,"")</f>
        <v>#REF!</v>
      </c>
      <c r="F79" s="5" t="e">
        <f t="shared" si="6"/>
        <v>#REF!</v>
      </c>
      <c r="G79" s="15">
        <v>44965</v>
      </c>
      <c r="H79" s="16" t="s">
        <v>27</v>
      </c>
      <c r="I79" s="16" t="s">
        <v>46</v>
      </c>
      <c r="J79" s="16" t="s">
        <v>9</v>
      </c>
      <c r="K79" s="14" t="s">
        <v>24</v>
      </c>
      <c r="L79" s="14" t="s">
        <v>11</v>
      </c>
      <c r="M79" s="16" t="s">
        <v>12</v>
      </c>
      <c r="N79" s="16" t="s">
        <v>13</v>
      </c>
      <c r="O79" s="16" t="s">
        <v>14</v>
      </c>
      <c r="P79" s="12">
        <f t="shared" si="7"/>
        <v>1</v>
      </c>
      <c r="Q79" s="12" cm="1">
        <f t="array" ref="Q79">SUMPRODUCT(($G$2:$G$2765=G79)*(P79&gt;$P$2:$P$2765))+1</f>
        <v>1</v>
      </c>
      <c r="R79" s="12" t="e">
        <f>(Q79*100000)+#REF!</f>
        <v>#REF!</v>
      </c>
      <c r="S79" t="e" cm="1">
        <f t="array" ref="S79">SUMPRODUCT(($G$2:$G$2765=G79)*(R79&gt;$R$2:$R$2765))+1</f>
        <v>#REF!</v>
      </c>
      <c r="T79" t="str">
        <f t="shared" si="8"/>
        <v xml:space="preserve">Sedgefield </v>
      </c>
      <c r="U79">
        <v>0</v>
      </c>
      <c r="V79" t="s">
        <v>11</v>
      </c>
      <c r="W79">
        <f t="shared" si="9"/>
        <v>2023</v>
      </c>
    </row>
    <row r="80" spans="1:23" x14ac:dyDescent="0.25">
      <c r="A80" s="10" t="str">
        <f>IF(YEAR(G80)=2024,#REF!,"")</f>
        <v/>
      </c>
      <c r="B80" s="10" t="str">
        <f>IF(YEAR(G80)=2025,#REF!,"")</f>
        <v/>
      </c>
      <c r="C80" s="10" t="str">
        <f t="shared" si="5"/>
        <v>Afternoon44966</v>
      </c>
      <c r="D80" s="5" t="str">
        <f>IF('by region'!$C$2="Any","Any",'Turf only'!V80)&amp;M80&amp;IF('by region'!$I$2="Any","Any",N80)&amp;G80</f>
        <v>AnyJumpAny44966</v>
      </c>
      <c r="E80" s="5" t="e">
        <f>IF(I80=#REF!,'Turf only'!G80,"")</f>
        <v>#REF!</v>
      </c>
      <c r="F80" s="5" t="e">
        <f t="shared" si="6"/>
        <v>#REF!</v>
      </c>
      <c r="G80" s="15">
        <v>44966</v>
      </c>
      <c r="H80" s="16" t="s">
        <v>34</v>
      </c>
      <c r="I80" s="16" t="s">
        <v>59</v>
      </c>
      <c r="J80" s="16" t="s">
        <v>9</v>
      </c>
      <c r="K80" s="14" t="s">
        <v>24</v>
      </c>
      <c r="L80" s="14" t="s">
        <v>11</v>
      </c>
      <c r="M80" s="16" t="s">
        <v>12</v>
      </c>
      <c r="N80" s="16" t="s">
        <v>13</v>
      </c>
      <c r="O80" s="16" t="s">
        <v>14</v>
      </c>
      <c r="P80" s="12">
        <f t="shared" si="7"/>
        <v>1</v>
      </c>
      <c r="Q80" s="12" cm="1">
        <f t="array" ref="Q80">SUMPRODUCT(($G$2:$G$2765=G80)*(P80&gt;$P$2:$P$2765))+1</f>
        <v>1</v>
      </c>
      <c r="R80" s="12" t="e">
        <f>(Q80*100000)+#REF!</f>
        <v>#REF!</v>
      </c>
      <c r="S80" t="e" cm="1">
        <f t="array" ref="S80">SUMPRODUCT(($G$2:$G$2765=G80)*(R80&gt;$R$2:$R$2765))+1</f>
        <v>#REF!</v>
      </c>
      <c r="T80" t="str">
        <f t="shared" si="8"/>
        <v xml:space="preserve">Doncaster </v>
      </c>
      <c r="U80">
        <v>0</v>
      </c>
      <c r="V80" t="s">
        <v>17</v>
      </c>
      <c r="W80">
        <f t="shared" si="9"/>
        <v>2023</v>
      </c>
    </row>
    <row r="81" spans="1:23" x14ac:dyDescent="0.25">
      <c r="A81" s="10" t="str">
        <f>IF(YEAR(G81)=2024,#REF!,"")</f>
        <v/>
      </c>
      <c r="B81" s="10" t="str">
        <f>IF(YEAR(G81)=2025,#REF!,"")</f>
        <v/>
      </c>
      <c r="C81" s="10" t="str">
        <f t="shared" si="5"/>
        <v>Afternoon44966</v>
      </c>
      <c r="D81" s="5" t="str">
        <f>IF('by region'!$C$2="Any","Any",'Turf only'!V81)&amp;M81&amp;IF('by region'!$I$2="Any","Any",N81)&amp;G81</f>
        <v>AnyJumpAny44966</v>
      </c>
      <c r="E81" s="5" t="e">
        <f>IF(I81=#REF!,'Turf only'!G81,"")</f>
        <v>#REF!</v>
      </c>
      <c r="F81" s="5" t="e">
        <f t="shared" si="6"/>
        <v>#REF!</v>
      </c>
      <c r="G81" s="15">
        <v>44966</v>
      </c>
      <c r="H81" s="16" t="s">
        <v>34</v>
      </c>
      <c r="I81" s="16" t="s">
        <v>65</v>
      </c>
      <c r="J81" s="16" t="s">
        <v>9</v>
      </c>
      <c r="K81" s="14" t="s">
        <v>24</v>
      </c>
      <c r="L81" s="14" t="s">
        <v>19</v>
      </c>
      <c r="M81" s="16" t="s">
        <v>12</v>
      </c>
      <c r="N81" s="16" t="s">
        <v>13</v>
      </c>
      <c r="O81" s="16" t="s">
        <v>14</v>
      </c>
      <c r="P81" s="12">
        <f t="shared" si="7"/>
        <v>1</v>
      </c>
      <c r="Q81" s="12" cm="1">
        <f t="array" ref="Q81">SUMPRODUCT(($G$2:$G$2765=G81)*(P81&gt;$P$2:$P$2765))+1</f>
        <v>1</v>
      </c>
      <c r="R81" s="12" t="e">
        <f>(Q81*100000)+#REF!</f>
        <v>#REF!</v>
      </c>
      <c r="S81" t="e" cm="1">
        <f t="array" ref="S81">SUMPRODUCT(($G$2:$G$2765=G81)*(R81&gt;$R$2:$R$2765))+1</f>
        <v>#REF!</v>
      </c>
      <c r="T81" t="str">
        <f t="shared" si="8"/>
        <v xml:space="preserve">Ffos Las </v>
      </c>
      <c r="U81">
        <v>0</v>
      </c>
      <c r="V81" t="s">
        <v>17</v>
      </c>
      <c r="W81">
        <f t="shared" si="9"/>
        <v>2023</v>
      </c>
    </row>
    <row r="82" spans="1:23" x14ac:dyDescent="0.25">
      <c r="A82" s="10" t="str">
        <f>IF(YEAR(G82)=2024,#REF!,"")</f>
        <v/>
      </c>
      <c r="B82" s="10" t="str">
        <f>IF(YEAR(G82)=2025,#REF!,"")</f>
        <v/>
      </c>
      <c r="C82" s="10" t="str">
        <f t="shared" si="5"/>
        <v>Afternoon44966</v>
      </c>
      <c r="D82" s="5" t="str">
        <f>IF('by region'!$C$2="Any","Any",'Turf only'!V82)&amp;M82&amp;IF('by region'!$I$2="Any","Any",N82)&amp;G82</f>
        <v>AnyJumpAny44966</v>
      </c>
      <c r="E82" s="5" t="e">
        <f>IF(I82=#REF!,'Turf only'!G82,"")</f>
        <v>#REF!</v>
      </c>
      <c r="F82" s="5" t="e">
        <f t="shared" si="6"/>
        <v>#REF!</v>
      </c>
      <c r="G82" s="15">
        <v>44966</v>
      </c>
      <c r="H82" s="16" t="s">
        <v>34</v>
      </c>
      <c r="I82" s="16" t="s">
        <v>45</v>
      </c>
      <c r="J82" s="16" t="s">
        <v>9</v>
      </c>
      <c r="K82" s="14" t="s">
        <v>16</v>
      </c>
      <c r="L82" s="14" t="s">
        <v>17</v>
      </c>
      <c r="M82" s="16" t="s">
        <v>12</v>
      </c>
      <c r="N82" s="16" t="s">
        <v>13</v>
      </c>
      <c r="O82" s="16" t="s">
        <v>14</v>
      </c>
      <c r="P82" s="12">
        <f t="shared" si="7"/>
        <v>1</v>
      </c>
      <c r="Q82" s="12" cm="1">
        <f t="array" ref="Q82">SUMPRODUCT(($G$2:$G$2765=G82)*(P82&gt;$P$2:$P$2765))+1</f>
        <v>1</v>
      </c>
      <c r="R82" s="12" t="e">
        <f>(Q82*100000)+#REF!</f>
        <v>#REF!</v>
      </c>
      <c r="S82" t="e" cm="1">
        <f t="array" ref="S82">SUMPRODUCT(($G$2:$G$2765=G82)*(R82&gt;$R$2:$R$2765))+1</f>
        <v>#REF!</v>
      </c>
      <c r="T82" t="str">
        <f t="shared" si="8"/>
        <v xml:space="preserve">Huntingdon </v>
      </c>
      <c r="U82">
        <v>0</v>
      </c>
      <c r="V82" t="s">
        <v>11</v>
      </c>
      <c r="W82">
        <f t="shared" si="9"/>
        <v>2023</v>
      </c>
    </row>
    <row r="83" spans="1:23" x14ac:dyDescent="0.25">
      <c r="A83" s="10" t="str">
        <f>IF(YEAR(G83)=2024,#REF!,"")</f>
        <v/>
      </c>
      <c r="B83" s="10" t="str">
        <f>IF(YEAR(G83)=2025,#REF!,"")</f>
        <v/>
      </c>
      <c r="C83" s="10" t="str">
        <f t="shared" si="5"/>
        <v>Afternoon44967</v>
      </c>
      <c r="D83" s="5" t="str">
        <f>IF('by region'!$C$2="Any","Any",'Turf only'!V83)&amp;M83&amp;IF('by region'!$I$2="Any","Any",N83)&amp;G83</f>
        <v>AnyJumpAny44967</v>
      </c>
      <c r="E83" s="5" t="e">
        <f>IF(I83=#REF!,'Turf only'!G83,"")</f>
        <v>#REF!</v>
      </c>
      <c r="F83" s="5" t="e">
        <f t="shared" si="6"/>
        <v>#REF!</v>
      </c>
      <c r="G83" s="15">
        <v>44967</v>
      </c>
      <c r="H83" s="16" t="s">
        <v>35</v>
      </c>
      <c r="I83" s="16" t="s">
        <v>64</v>
      </c>
      <c r="J83" s="16" t="s">
        <v>9</v>
      </c>
      <c r="K83" s="14" t="s">
        <v>10</v>
      </c>
      <c r="L83" s="14" t="s">
        <v>17</v>
      </c>
      <c r="M83" s="16" t="s">
        <v>12</v>
      </c>
      <c r="N83" s="16" t="s">
        <v>13</v>
      </c>
      <c r="O83" s="16" t="s">
        <v>14</v>
      </c>
      <c r="P83" s="12">
        <f t="shared" si="7"/>
        <v>1</v>
      </c>
      <c r="Q83" s="12" cm="1">
        <f t="array" ref="Q83">SUMPRODUCT(($G$2:$G$2765=G83)*(P83&gt;$P$2:$P$2765))+1</f>
        <v>1</v>
      </c>
      <c r="R83" s="12" t="e">
        <f>(Q83*100000)+#REF!</f>
        <v>#REF!</v>
      </c>
      <c r="S83" t="e" cm="1">
        <f t="array" ref="S83">SUMPRODUCT(($G$2:$G$2765=G83)*(R83&gt;$R$2:$R$2765))+1</f>
        <v>#REF!</v>
      </c>
      <c r="T83" t="str">
        <f t="shared" si="8"/>
        <v xml:space="preserve">Bangor-On-Dee </v>
      </c>
      <c r="U83">
        <v>0</v>
      </c>
      <c r="V83" t="s">
        <v>19</v>
      </c>
      <c r="W83">
        <f t="shared" si="9"/>
        <v>2023</v>
      </c>
    </row>
    <row r="84" spans="1:23" x14ac:dyDescent="0.25">
      <c r="A84" s="10" t="str">
        <f>IF(YEAR(G84)=2024,#REF!,"")</f>
        <v/>
      </c>
      <c r="B84" s="10" t="str">
        <f>IF(YEAR(G84)=2025,#REF!,"")</f>
        <v/>
      </c>
      <c r="C84" s="10" t="str">
        <f t="shared" si="5"/>
        <v>Afternoon44967</v>
      </c>
      <c r="D84" s="5" t="str">
        <f>IF('by region'!$C$2="Any","Any",'Turf only'!V84)&amp;M84&amp;IF('by region'!$I$2="Any","Any",N84)&amp;G84</f>
        <v>AnyJumpAny44967</v>
      </c>
      <c r="E84" s="5" t="e">
        <f>IF(I84=#REF!,'Turf only'!G84,"")</f>
        <v>#REF!</v>
      </c>
      <c r="F84" s="5" t="e">
        <f t="shared" si="6"/>
        <v>#REF!</v>
      </c>
      <c r="G84" s="20">
        <v>44967</v>
      </c>
      <c r="H84" s="21" t="s">
        <v>35</v>
      </c>
      <c r="I84" s="21" t="s">
        <v>47</v>
      </c>
      <c r="J84" s="21" t="s">
        <v>9</v>
      </c>
      <c r="K84" s="22" t="s">
        <v>16</v>
      </c>
      <c r="L84" s="22" t="s">
        <v>19</v>
      </c>
      <c r="M84" s="21" t="s">
        <v>12</v>
      </c>
      <c r="N84" s="21" t="s">
        <v>13</v>
      </c>
      <c r="O84" s="21" t="s">
        <v>14</v>
      </c>
      <c r="P84" s="12">
        <f t="shared" si="7"/>
        <v>1</v>
      </c>
      <c r="Q84" s="12" cm="1">
        <f t="array" ref="Q84">SUMPRODUCT(($G$2:$G$2765=G84)*(P84&gt;$P$2:$P$2765))+1</f>
        <v>1</v>
      </c>
      <c r="R84" s="12" t="e">
        <f>(Q84*100000)+#REF!</f>
        <v>#REF!</v>
      </c>
      <c r="S84" t="e" cm="1">
        <f t="array" ref="S84">SUMPRODUCT(($G$2:$G$2765=G84)*(R84&gt;$R$2:$R$2765))+1</f>
        <v>#REF!</v>
      </c>
      <c r="T84" t="str">
        <f t="shared" si="8"/>
        <v xml:space="preserve">Kempton Park </v>
      </c>
      <c r="U84">
        <v>0</v>
      </c>
      <c r="V84" t="s">
        <v>17</v>
      </c>
      <c r="W84">
        <f t="shared" si="9"/>
        <v>2023</v>
      </c>
    </row>
    <row r="85" spans="1:23" x14ac:dyDescent="0.25">
      <c r="A85" s="10" t="str">
        <f>IF(YEAR(G85)=2024,#REF!,"")</f>
        <v/>
      </c>
      <c r="B85" s="10" t="str">
        <f>IF(YEAR(G85)=2025,#REF!,"")</f>
        <v/>
      </c>
      <c r="C85" s="10" t="str">
        <f t="shared" si="5"/>
        <v>Afternoon44968</v>
      </c>
      <c r="D85" s="5" t="str">
        <f>IF('by region'!$C$2="Any","Any",'Turf only'!V85)&amp;M85&amp;IF('by region'!$I$2="Any","Any",N85)&amp;G85</f>
        <v>AnyJumpAny44968</v>
      </c>
      <c r="E85" s="5" t="e">
        <f>IF(I85=#REF!,'Turf only'!G85,"")</f>
        <v>#REF!</v>
      </c>
      <c r="F85" s="5" t="e">
        <f t="shared" si="6"/>
        <v>#REF!</v>
      </c>
      <c r="G85" s="15">
        <v>44968</v>
      </c>
      <c r="H85" s="16" t="s">
        <v>37</v>
      </c>
      <c r="I85" s="16" t="s">
        <v>51</v>
      </c>
      <c r="J85" s="16" t="s">
        <v>9</v>
      </c>
      <c r="K85" s="14" t="s">
        <v>10</v>
      </c>
      <c r="L85" s="14" t="s">
        <v>19</v>
      </c>
      <c r="M85" s="16" t="s">
        <v>12</v>
      </c>
      <c r="N85" s="16" t="s">
        <v>13</v>
      </c>
      <c r="O85" s="16" t="s">
        <v>14</v>
      </c>
      <c r="P85" s="12">
        <f t="shared" si="7"/>
        <v>1</v>
      </c>
      <c r="Q85" s="12" cm="1">
        <f t="array" ref="Q85">SUMPRODUCT(($G$2:$G$2765=G85)*(P85&gt;$P$2:$P$2765))+1</f>
        <v>1</v>
      </c>
      <c r="R85" s="12" t="e">
        <f>(Q85*100000)+#REF!</f>
        <v>#REF!</v>
      </c>
      <c r="S85" t="e" cm="1">
        <f t="array" ref="S85">SUMPRODUCT(($G$2:$G$2765=G85)*(R85&gt;$R$2:$R$2765))+1</f>
        <v>#REF!</v>
      </c>
      <c r="T85" t="str">
        <f t="shared" si="8"/>
        <v xml:space="preserve">Newbury </v>
      </c>
      <c r="U85">
        <v>0</v>
      </c>
      <c r="V85" t="s">
        <v>11</v>
      </c>
      <c r="W85">
        <f t="shared" si="9"/>
        <v>2023</v>
      </c>
    </row>
    <row r="86" spans="1:23" x14ac:dyDescent="0.25">
      <c r="A86" s="10" t="str">
        <f>IF(YEAR(G86)=2024,#REF!,"")</f>
        <v/>
      </c>
      <c r="B86" s="10" t="str">
        <f>IF(YEAR(G86)=2025,#REF!,"")</f>
        <v/>
      </c>
      <c r="C86" s="10" t="str">
        <f t="shared" si="5"/>
        <v>Afternoon44968</v>
      </c>
      <c r="D86" s="5" t="str">
        <f>IF('by region'!$C$2="Any","Any",'Turf only'!V86)&amp;M86&amp;IF('by region'!$I$2="Any","Any",N86)&amp;G86</f>
        <v>AnyJumpAny44968</v>
      </c>
      <c r="E86" s="5" t="e">
        <f>IF(I86=#REF!,'Turf only'!G86,"")</f>
        <v>#REF!</v>
      </c>
      <c r="F86" s="5" t="e">
        <f t="shared" si="6"/>
        <v>#REF!</v>
      </c>
      <c r="G86" s="15">
        <v>44968</v>
      </c>
      <c r="H86" s="16" t="s">
        <v>37</v>
      </c>
      <c r="I86" s="16" t="s">
        <v>60</v>
      </c>
      <c r="J86" s="16" t="s">
        <v>9</v>
      </c>
      <c r="K86" s="14" t="s">
        <v>24</v>
      </c>
      <c r="L86" s="14" t="s">
        <v>17</v>
      </c>
      <c r="M86" s="16" t="s">
        <v>12</v>
      </c>
      <c r="N86" s="16" t="s">
        <v>13</v>
      </c>
      <c r="O86" s="16" t="s">
        <v>14</v>
      </c>
      <c r="P86" s="12">
        <f t="shared" si="7"/>
        <v>1</v>
      </c>
      <c r="Q86" s="12" cm="1">
        <f t="array" ref="Q86">SUMPRODUCT(($G$2:$G$2765=G86)*(P86&gt;$P$2:$P$2765))+1</f>
        <v>1</v>
      </c>
      <c r="R86" s="12" t="e">
        <f>(Q86*100000)+#REF!</f>
        <v>#REF!</v>
      </c>
      <c r="S86" t="e" cm="1">
        <f t="array" ref="S86">SUMPRODUCT(($G$2:$G$2765=G86)*(R86&gt;$R$2:$R$2765))+1</f>
        <v>#REF!</v>
      </c>
      <c r="T86" t="str">
        <f t="shared" si="8"/>
        <v xml:space="preserve">Uttoxeter </v>
      </c>
      <c r="U86">
        <v>0</v>
      </c>
      <c r="V86" t="s">
        <v>11</v>
      </c>
      <c r="W86">
        <f t="shared" si="9"/>
        <v>2023</v>
      </c>
    </row>
    <row r="87" spans="1:23" x14ac:dyDescent="0.25">
      <c r="A87" s="10" t="str">
        <f>IF(YEAR(G87)=2024,#REF!,"")</f>
        <v/>
      </c>
      <c r="B87" s="10" t="str">
        <f>IF(YEAR(G87)=2025,#REF!,"")</f>
        <v/>
      </c>
      <c r="C87" s="10" t="str">
        <f t="shared" si="5"/>
        <v>Afternoon44968</v>
      </c>
      <c r="D87" s="5" t="str">
        <f>IF('by region'!$C$2="Any","Any",'Turf only'!V87)&amp;M87&amp;IF('by region'!$I$2="Any","Any",N87)&amp;G87</f>
        <v>AnyJumpAny44968</v>
      </c>
      <c r="E87" s="5" t="e">
        <f>IF(I87=#REF!,'Turf only'!G87,"")</f>
        <v>#REF!</v>
      </c>
      <c r="F87" s="5" t="e">
        <f t="shared" si="6"/>
        <v>#REF!</v>
      </c>
      <c r="G87" s="15">
        <v>44968</v>
      </c>
      <c r="H87" s="16" t="s">
        <v>37</v>
      </c>
      <c r="I87" s="16" t="s">
        <v>48</v>
      </c>
      <c r="J87" s="16" t="s">
        <v>9</v>
      </c>
      <c r="K87" s="14" t="s">
        <v>16</v>
      </c>
      <c r="L87" s="14" t="s">
        <v>17</v>
      </c>
      <c r="M87" s="16" t="s">
        <v>12</v>
      </c>
      <c r="N87" s="16" t="s">
        <v>13</v>
      </c>
      <c r="O87" s="16" t="s">
        <v>14</v>
      </c>
      <c r="P87" s="12">
        <f t="shared" si="7"/>
        <v>1</v>
      </c>
      <c r="Q87" s="12" cm="1">
        <f t="array" ref="Q87">SUMPRODUCT(($G$2:$G$2765=G87)*(P87&gt;$P$2:$P$2765))+1</f>
        <v>1</v>
      </c>
      <c r="R87" s="12" t="e">
        <f>(Q87*100000)+#REF!</f>
        <v>#REF!</v>
      </c>
      <c r="S87" t="e" cm="1">
        <f t="array" ref="S87">SUMPRODUCT(($G$2:$G$2765=G87)*(R87&gt;$R$2:$R$2765))+1</f>
        <v>#REF!</v>
      </c>
      <c r="T87" t="str">
        <f t="shared" si="8"/>
        <v xml:space="preserve">Warwick </v>
      </c>
      <c r="U87">
        <v>0</v>
      </c>
      <c r="V87" t="s">
        <v>19</v>
      </c>
      <c r="W87">
        <f t="shared" si="9"/>
        <v>2023</v>
      </c>
    </row>
    <row r="88" spans="1:23" x14ac:dyDescent="0.25">
      <c r="A88" s="10" t="str">
        <f>IF(YEAR(G88)=2024,#REF!,"")</f>
        <v/>
      </c>
      <c r="B88" s="10" t="str">
        <f>IF(YEAR(G88)=2025,#REF!,"")</f>
        <v/>
      </c>
      <c r="C88" s="10" t="str">
        <f t="shared" si="5"/>
        <v>Afternoon44969</v>
      </c>
      <c r="D88" s="5" t="str">
        <f>IF('by region'!$C$2="Any","Any",'Turf only'!V88)&amp;M88&amp;IF('by region'!$I$2="Any","Any",N88)&amp;G88</f>
        <v>AnyJumpAny44969</v>
      </c>
      <c r="E88" s="5" t="e">
        <f>IF(I88=#REF!,'Turf only'!G88,"")</f>
        <v>#REF!</v>
      </c>
      <c r="F88" s="5" t="e">
        <f t="shared" si="6"/>
        <v>#REF!</v>
      </c>
      <c r="G88" s="20">
        <v>44969</v>
      </c>
      <c r="H88" s="21" t="s">
        <v>40</v>
      </c>
      <c r="I88" s="21" t="s">
        <v>18</v>
      </c>
      <c r="J88" s="21" t="s">
        <v>9</v>
      </c>
      <c r="K88" s="22" t="s">
        <v>16</v>
      </c>
      <c r="L88" s="22" t="s">
        <v>19</v>
      </c>
      <c r="M88" s="21" t="s">
        <v>12</v>
      </c>
      <c r="N88" s="21" t="s">
        <v>13</v>
      </c>
      <c r="O88" s="21" t="s">
        <v>14</v>
      </c>
      <c r="P88" s="12">
        <f t="shared" si="7"/>
        <v>1</v>
      </c>
      <c r="Q88" s="12" cm="1">
        <f t="array" ref="Q88">SUMPRODUCT(($G$2:$G$2765=G88)*(P88&gt;$P$2:$P$2765))+1</f>
        <v>1</v>
      </c>
      <c r="R88" s="12" t="e">
        <f>(Q88*100000)+#REF!</f>
        <v>#REF!</v>
      </c>
      <c r="S88" t="e" cm="1">
        <f t="array" ref="S88">SUMPRODUCT(($G$2:$G$2765=G88)*(R88&gt;$R$2:$R$2765))+1</f>
        <v>#REF!</v>
      </c>
      <c r="T88" t="str">
        <f t="shared" si="8"/>
        <v xml:space="preserve">Exeter </v>
      </c>
      <c r="U88">
        <v>0</v>
      </c>
      <c r="V88" t="s">
        <v>11</v>
      </c>
      <c r="W88">
        <f t="shared" si="9"/>
        <v>2023</v>
      </c>
    </row>
    <row r="89" spans="1:23" x14ac:dyDescent="0.25">
      <c r="A89" s="10" t="str">
        <f>IF(YEAR(G89)=2024,#REF!,"")</f>
        <v/>
      </c>
      <c r="B89" s="10" t="str">
        <f>IF(YEAR(G89)=2025,#REF!,"")</f>
        <v/>
      </c>
      <c r="C89" s="10" t="str">
        <f t="shared" si="5"/>
        <v>Afternoon44970</v>
      </c>
      <c r="D89" s="5" t="str">
        <f>IF('by region'!$C$2="Any","Any",'Turf only'!V89)&amp;M89&amp;IF('by region'!$I$2="Any","Any",N89)&amp;G89</f>
        <v>AnyJumpAny44970</v>
      </c>
      <c r="E89" s="5" t="e">
        <f>IF(I89=#REF!,'Turf only'!G89,"")</f>
        <v>#REF!</v>
      </c>
      <c r="F89" s="5" t="e">
        <f t="shared" si="6"/>
        <v>#REF!</v>
      </c>
      <c r="G89" s="15">
        <v>44970</v>
      </c>
      <c r="H89" s="16" t="s">
        <v>42</v>
      </c>
      <c r="I89" s="16" t="s">
        <v>8</v>
      </c>
      <c r="J89" s="16" t="s">
        <v>9</v>
      </c>
      <c r="K89" s="14" t="s">
        <v>10</v>
      </c>
      <c r="L89" s="14" t="s">
        <v>11</v>
      </c>
      <c r="M89" s="16" t="s">
        <v>12</v>
      </c>
      <c r="N89" s="16" t="s">
        <v>13</v>
      </c>
      <c r="O89" s="16" t="s">
        <v>14</v>
      </c>
      <c r="P89" s="12">
        <f t="shared" si="7"/>
        <v>1</v>
      </c>
      <c r="Q89" s="12" cm="1">
        <f t="array" ref="Q89">SUMPRODUCT(($G$2:$G$2765=G89)*(P89&gt;$P$2:$P$2765))+1</f>
        <v>1</v>
      </c>
      <c r="R89" s="12" t="e">
        <f>(Q89*100000)+#REF!</f>
        <v>#REF!</v>
      </c>
      <c r="S89" t="e" cm="1">
        <f t="array" ref="S89">SUMPRODUCT(($G$2:$G$2765=G89)*(R89&gt;$R$2:$R$2765))+1</f>
        <v>#REF!</v>
      </c>
      <c r="T89" t="str">
        <f t="shared" si="8"/>
        <v xml:space="preserve">Catterick Bridge </v>
      </c>
      <c r="U89">
        <v>0</v>
      </c>
      <c r="V89" t="s">
        <v>19</v>
      </c>
      <c r="W89">
        <f t="shared" si="9"/>
        <v>2023</v>
      </c>
    </row>
    <row r="90" spans="1:23" x14ac:dyDescent="0.25">
      <c r="A90" s="10" t="str">
        <f>IF(YEAR(G90)=2024,#REF!,"")</f>
        <v/>
      </c>
      <c r="B90" s="10" t="str">
        <f>IF(YEAR(G90)=2025,#REF!,"")</f>
        <v/>
      </c>
      <c r="C90" s="10" t="str">
        <f t="shared" si="5"/>
        <v>Afternoon44970</v>
      </c>
      <c r="D90" s="5" t="str">
        <f>IF('by region'!$C$2="Any","Any",'Turf only'!V90)&amp;M90&amp;IF('by region'!$I$2="Any","Any",N90)&amp;G90</f>
        <v>AnyJumpAny44970</v>
      </c>
      <c r="E90" s="5" t="e">
        <f>IF(I90=#REF!,'Turf only'!G90,"")</f>
        <v>#REF!</v>
      </c>
      <c r="F90" s="5" t="e">
        <f t="shared" si="6"/>
        <v>#REF!</v>
      </c>
      <c r="G90" s="15">
        <v>44970</v>
      </c>
      <c r="H90" s="16" t="s">
        <v>42</v>
      </c>
      <c r="I90" s="16" t="s">
        <v>41</v>
      </c>
      <c r="J90" s="16" t="s">
        <v>9</v>
      </c>
      <c r="K90" s="14" t="s">
        <v>10</v>
      </c>
      <c r="L90" s="14" t="s">
        <v>19</v>
      </c>
      <c r="M90" s="16" t="s">
        <v>12</v>
      </c>
      <c r="N90" s="16" t="s">
        <v>13</v>
      </c>
      <c r="O90" s="16" t="s">
        <v>14</v>
      </c>
      <c r="P90" s="12">
        <f t="shared" si="7"/>
        <v>1</v>
      </c>
      <c r="Q90" s="12" cm="1">
        <f t="array" ref="Q90">SUMPRODUCT(($G$2:$G$2765=G90)*(P90&gt;$P$2:$P$2765))+1</f>
        <v>1</v>
      </c>
      <c r="R90" s="12" t="e">
        <f>(Q90*100000)+#REF!</f>
        <v>#REF!</v>
      </c>
      <c r="S90" t="e" cm="1">
        <f t="array" ref="S90">SUMPRODUCT(($G$2:$G$2765=G90)*(R90&gt;$R$2:$R$2765))+1</f>
        <v>#REF!</v>
      </c>
      <c r="T90" t="str">
        <f t="shared" si="8"/>
        <v xml:space="preserve">Plumpton </v>
      </c>
      <c r="U90">
        <v>0</v>
      </c>
      <c r="V90" t="s">
        <v>17</v>
      </c>
      <c r="W90">
        <f t="shared" si="9"/>
        <v>2023</v>
      </c>
    </row>
    <row r="91" spans="1:23" x14ac:dyDescent="0.25">
      <c r="A91" s="10" t="str">
        <f>IF(YEAR(G91)=2024,#REF!,"")</f>
        <v/>
      </c>
      <c r="B91" s="10" t="str">
        <f>IF(YEAR(G91)=2025,#REF!,"")</f>
        <v/>
      </c>
      <c r="C91" s="10" t="str">
        <f t="shared" si="5"/>
        <v>Afternoon44971</v>
      </c>
      <c r="D91" s="5" t="str">
        <f>IF('by region'!$C$2="Any","Any",'Turf only'!V91)&amp;M91&amp;IF('by region'!$I$2="Any","Any",N91)&amp;G91</f>
        <v>AnyJumpAny44971</v>
      </c>
      <c r="E91" s="5" t="e">
        <f>IF(I91=#REF!,'Turf only'!G91,"")</f>
        <v>#REF!</v>
      </c>
      <c r="F91" s="5" t="e">
        <f t="shared" si="6"/>
        <v>#REF!</v>
      </c>
      <c r="G91" s="15">
        <v>44971</v>
      </c>
      <c r="H91" s="16" t="s">
        <v>7</v>
      </c>
      <c r="I91" s="16" t="s">
        <v>28</v>
      </c>
      <c r="J91" s="16" t="s">
        <v>9</v>
      </c>
      <c r="K91" s="14" t="s">
        <v>10</v>
      </c>
      <c r="L91" s="14" t="s">
        <v>11</v>
      </c>
      <c r="M91" s="16" t="s">
        <v>12</v>
      </c>
      <c r="N91" s="16" t="s">
        <v>13</v>
      </c>
      <c r="O91" s="16" t="s">
        <v>14</v>
      </c>
      <c r="P91" s="12">
        <f t="shared" si="7"/>
        <v>1</v>
      </c>
      <c r="Q91" s="12" cm="1">
        <f t="array" ref="Q91">SUMPRODUCT(($G$2:$G$2765=G91)*(P91&gt;$P$2:$P$2765))+1</f>
        <v>1</v>
      </c>
      <c r="R91" s="12" t="e">
        <f>(Q91*100000)+#REF!</f>
        <v>#REF!</v>
      </c>
      <c r="S91" t="e" cm="1">
        <f t="array" ref="S91">SUMPRODUCT(($G$2:$G$2765=G91)*(R91&gt;$R$2:$R$2765))+1</f>
        <v>#REF!</v>
      </c>
      <c r="T91" t="str">
        <f t="shared" si="8"/>
        <v xml:space="preserve">Ayr </v>
      </c>
      <c r="U91">
        <v>0</v>
      </c>
      <c r="V91" t="s">
        <v>19</v>
      </c>
      <c r="W91">
        <f t="shared" si="9"/>
        <v>2023</v>
      </c>
    </row>
    <row r="92" spans="1:23" x14ac:dyDescent="0.25">
      <c r="A92" s="10" t="str">
        <f>IF(YEAR(G92)=2024,#REF!,"")</f>
        <v/>
      </c>
      <c r="B92" s="10" t="str">
        <f>IF(YEAR(G92)=2025,#REF!,"")</f>
        <v/>
      </c>
      <c r="C92" s="10" t="str">
        <f t="shared" si="5"/>
        <v>Afternoon44971</v>
      </c>
      <c r="D92" s="5" t="str">
        <f>IF('by region'!$C$2="Any","Any",'Turf only'!V92)&amp;M92&amp;IF('by region'!$I$2="Any","Any",N92)&amp;G92</f>
        <v>AnyJumpAny44971</v>
      </c>
      <c r="E92" s="5" t="e">
        <f>IF(I92=#REF!,'Turf only'!G92,"")</f>
        <v>#REF!</v>
      </c>
      <c r="F92" s="5" t="e">
        <f t="shared" si="6"/>
        <v>#REF!</v>
      </c>
      <c r="G92" s="15">
        <v>44971</v>
      </c>
      <c r="H92" s="16" t="s">
        <v>7</v>
      </c>
      <c r="I92" s="16" t="s">
        <v>36</v>
      </c>
      <c r="J92" s="16" t="s">
        <v>9</v>
      </c>
      <c r="K92" s="14" t="s">
        <v>24</v>
      </c>
      <c r="L92" s="14" t="s">
        <v>19</v>
      </c>
      <c r="M92" s="16" t="s">
        <v>12</v>
      </c>
      <c r="N92" s="16" t="s">
        <v>13</v>
      </c>
      <c r="O92" s="16" t="s">
        <v>14</v>
      </c>
      <c r="P92" s="12">
        <f t="shared" si="7"/>
        <v>1</v>
      </c>
      <c r="Q92" s="12" cm="1">
        <f t="array" ref="Q92">SUMPRODUCT(($G$2:$G$2765=G92)*(P92&gt;$P$2:$P$2765))+1</f>
        <v>1</v>
      </c>
      <c r="R92" s="12" t="e">
        <f>(Q92*100000)+#REF!</f>
        <v>#REF!</v>
      </c>
      <c r="S92" t="e" cm="1">
        <f t="array" ref="S92">SUMPRODUCT(($G$2:$G$2765=G92)*(R92&gt;$R$2:$R$2765))+1</f>
        <v>#REF!</v>
      </c>
      <c r="T92" t="str">
        <f t="shared" si="8"/>
        <v xml:space="preserve">Lingfield Park </v>
      </c>
      <c r="U92">
        <v>0</v>
      </c>
      <c r="V92" t="s">
        <v>11</v>
      </c>
      <c r="W92">
        <f t="shared" si="9"/>
        <v>2023</v>
      </c>
    </row>
    <row r="93" spans="1:23" x14ac:dyDescent="0.25">
      <c r="A93" s="10" t="str">
        <f>IF(YEAR(G93)=2024,#REF!,"")</f>
        <v/>
      </c>
      <c r="B93" s="10" t="str">
        <f>IF(YEAR(G93)=2025,#REF!,"")</f>
        <v/>
      </c>
      <c r="C93" s="10" t="str">
        <f t="shared" si="5"/>
        <v>Afternoon44972</v>
      </c>
      <c r="D93" s="5" t="str">
        <f>IF('by region'!$C$2="Any","Any",'Turf only'!V93)&amp;M93&amp;IF('by region'!$I$2="Any","Any",N93)&amp;G93</f>
        <v>AnyJumpAny44972</v>
      </c>
      <c r="E93" s="5" t="e">
        <f>IF(I93=#REF!,'Turf only'!G93,"")</f>
        <v>#REF!</v>
      </c>
      <c r="F93" s="5" t="e">
        <f t="shared" si="6"/>
        <v>#REF!</v>
      </c>
      <c r="G93" s="15">
        <v>44972</v>
      </c>
      <c r="H93" s="16" t="s">
        <v>27</v>
      </c>
      <c r="I93" s="16" t="s">
        <v>61</v>
      </c>
      <c r="J93" s="16" t="s">
        <v>9</v>
      </c>
      <c r="K93" s="14" t="s">
        <v>24</v>
      </c>
      <c r="L93" s="14" t="s">
        <v>17</v>
      </c>
      <c r="M93" s="16" t="s">
        <v>12</v>
      </c>
      <c r="N93" s="16" t="s">
        <v>13</v>
      </c>
      <c r="O93" s="16" t="s">
        <v>14</v>
      </c>
      <c r="P93" s="12">
        <f t="shared" si="7"/>
        <v>1</v>
      </c>
      <c r="Q93" s="12" cm="1">
        <f t="array" ref="Q93">SUMPRODUCT(($G$2:$G$2765=G93)*(P93&gt;$P$2:$P$2765))+1</f>
        <v>1</v>
      </c>
      <c r="R93" s="12" t="e">
        <f>(Q93*100000)+#REF!</f>
        <v>#REF!</v>
      </c>
      <c r="S93" t="e" cm="1">
        <f t="array" ref="S93">SUMPRODUCT(($G$2:$G$2765=G93)*(R93&gt;$R$2:$R$2765))+1</f>
        <v>#REF!</v>
      </c>
      <c r="T93" t="str">
        <f t="shared" si="8"/>
        <v xml:space="preserve">Hereford </v>
      </c>
      <c r="U93">
        <v>0</v>
      </c>
      <c r="V93" t="s">
        <v>11</v>
      </c>
      <c r="W93">
        <f t="shared" si="9"/>
        <v>2023</v>
      </c>
    </row>
    <row r="94" spans="1:23" x14ac:dyDescent="0.25">
      <c r="A94" s="10" t="str">
        <f>IF(YEAR(G94)=2024,#REF!,"")</f>
        <v/>
      </c>
      <c r="B94" s="10" t="str">
        <f>IF(YEAR(G94)=2025,#REF!,"")</f>
        <v/>
      </c>
      <c r="C94" s="10" t="str">
        <f t="shared" si="5"/>
        <v>Afternoon44972</v>
      </c>
      <c r="D94" s="5" t="str">
        <f>IF('by region'!$C$2="Any","Any",'Turf only'!V94)&amp;M94&amp;IF('by region'!$I$2="Any","Any",N94)&amp;G94</f>
        <v>AnyJumpAny44972</v>
      </c>
      <c r="E94" s="5" t="e">
        <f>IF(I94=#REF!,'Turf only'!G94,"")</f>
        <v>#REF!</v>
      </c>
      <c r="F94" s="5" t="e">
        <f t="shared" si="6"/>
        <v>#REF!</v>
      </c>
      <c r="G94" s="15">
        <v>44972</v>
      </c>
      <c r="H94" s="16" t="s">
        <v>27</v>
      </c>
      <c r="I94" s="16" t="s">
        <v>49</v>
      </c>
      <c r="J94" s="16" t="s">
        <v>9</v>
      </c>
      <c r="K94" s="14" t="s">
        <v>10</v>
      </c>
      <c r="L94" s="14" t="s">
        <v>11</v>
      </c>
      <c r="M94" s="16" t="s">
        <v>12</v>
      </c>
      <c r="N94" s="16" t="s">
        <v>13</v>
      </c>
      <c r="O94" s="16" t="s">
        <v>14</v>
      </c>
      <c r="P94" s="12">
        <f t="shared" si="7"/>
        <v>1</v>
      </c>
      <c r="Q94" s="12" cm="1">
        <f t="array" ref="Q94">SUMPRODUCT(($G$2:$G$2765=G94)*(P94&gt;$P$2:$P$2765))+1</f>
        <v>1</v>
      </c>
      <c r="R94" s="12" t="e">
        <f>(Q94*100000)+#REF!</f>
        <v>#REF!</v>
      </c>
      <c r="S94" t="e" cm="1">
        <f t="array" ref="S94">SUMPRODUCT(($G$2:$G$2765=G94)*(R94&gt;$R$2:$R$2765))+1</f>
        <v>#REF!</v>
      </c>
      <c r="T94" t="str">
        <f t="shared" si="8"/>
        <v xml:space="preserve">Wetherby </v>
      </c>
      <c r="U94">
        <v>0</v>
      </c>
      <c r="V94" t="s">
        <v>19</v>
      </c>
      <c r="W94">
        <f t="shared" si="9"/>
        <v>2023</v>
      </c>
    </row>
    <row r="95" spans="1:23" x14ac:dyDescent="0.25">
      <c r="A95" s="10" t="str">
        <f>IF(YEAR(G95)=2024,#REF!,"")</f>
        <v/>
      </c>
      <c r="B95" s="10" t="str">
        <f>IF(YEAR(G95)=2025,#REF!,"")</f>
        <v/>
      </c>
      <c r="C95" s="10" t="str">
        <f t="shared" si="5"/>
        <v>Afternoon44973</v>
      </c>
      <c r="D95" s="5" t="str">
        <f>IF('by region'!$C$2="Any","Any",'Turf only'!V95)&amp;M95&amp;IF('by region'!$I$2="Any","Any",N95)&amp;G95</f>
        <v>AnyJumpAny44973</v>
      </c>
      <c r="E95" s="5" t="e">
        <f>IF(I95=#REF!,'Turf only'!G95,"")</f>
        <v>#REF!</v>
      </c>
      <c r="F95" s="5" t="e">
        <f t="shared" si="6"/>
        <v>#REF!</v>
      </c>
      <c r="G95" s="15">
        <v>44973</v>
      </c>
      <c r="H95" s="16" t="s">
        <v>34</v>
      </c>
      <c r="I95" s="16" t="s">
        <v>44</v>
      </c>
      <c r="J95" s="16" t="s">
        <v>9</v>
      </c>
      <c r="K95" s="14" t="s">
        <v>10</v>
      </c>
      <c r="L95" s="14" t="s">
        <v>17</v>
      </c>
      <c r="M95" s="16" t="s">
        <v>12</v>
      </c>
      <c r="N95" s="16" t="s">
        <v>13</v>
      </c>
      <c r="O95" s="16" t="s">
        <v>14</v>
      </c>
      <c r="P95" s="12">
        <f t="shared" si="7"/>
        <v>1</v>
      </c>
      <c r="Q95" s="12" cm="1">
        <f t="array" ref="Q95">SUMPRODUCT(($G$2:$G$2765=G95)*(P95&gt;$P$2:$P$2765))+1</f>
        <v>1</v>
      </c>
      <c r="R95" s="12" t="e">
        <f>(Q95*100000)+#REF!</f>
        <v>#REF!</v>
      </c>
      <c r="S95" t="e" cm="1">
        <f t="array" ref="S95">SUMPRODUCT(($G$2:$G$2765=G95)*(R95&gt;$R$2:$R$2765))+1</f>
        <v>#REF!</v>
      </c>
      <c r="T95" t="str">
        <f t="shared" si="8"/>
        <v xml:space="preserve">Leicester </v>
      </c>
      <c r="U95">
        <v>0</v>
      </c>
      <c r="V95" t="s">
        <v>17</v>
      </c>
      <c r="W95">
        <f t="shared" si="9"/>
        <v>2023</v>
      </c>
    </row>
    <row r="96" spans="1:23" x14ac:dyDescent="0.25">
      <c r="A96" s="10" t="str">
        <f>IF(YEAR(G96)=2024,#REF!,"")</f>
        <v/>
      </c>
      <c r="B96" s="10" t="str">
        <f>IF(YEAR(G96)=2025,#REF!,"")</f>
        <v/>
      </c>
      <c r="C96" s="10" t="str">
        <f t="shared" si="5"/>
        <v>Afternoon44973</v>
      </c>
      <c r="D96" s="5" t="str">
        <f>IF('by region'!$C$2="Any","Any",'Turf only'!V96)&amp;M96&amp;IF('by region'!$I$2="Any","Any",N96)&amp;G96</f>
        <v>AnyJumpAny44973</v>
      </c>
      <c r="E96" s="5" t="e">
        <f>IF(I96=#REF!,'Turf only'!G96,"")</f>
        <v>#REF!</v>
      </c>
      <c r="F96" s="5" t="e">
        <f t="shared" si="6"/>
        <v>#REF!</v>
      </c>
      <c r="G96" s="15">
        <v>44973</v>
      </c>
      <c r="H96" s="16" t="s">
        <v>34</v>
      </c>
      <c r="I96" s="16" t="s">
        <v>31</v>
      </c>
      <c r="J96" s="16" t="s">
        <v>9</v>
      </c>
      <c r="K96" s="14" t="s">
        <v>24</v>
      </c>
      <c r="L96" s="14" t="s">
        <v>11</v>
      </c>
      <c r="M96" s="16" t="s">
        <v>12</v>
      </c>
      <c r="N96" s="16" t="s">
        <v>13</v>
      </c>
      <c r="O96" s="16" t="s">
        <v>21</v>
      </c>
      <c r="P96" s="12">
        <f t="shared" si="7"/>
        <v>1</v>
      </c>
      <c r="Q96" s="12" cm="1">
        <f t="array" ref="Q96">SUMPRODUCT(($G$2:$G$2765=G96)*(P96&gt;$P$2:$P$2765))+1</f>
        <v>1</v>
      </c>
      <c r="R96" s="12" t="e">
        <f>(Q96*100000)+#REF!</f>
        <v>#REF!</v>
      </c>
      <c r="S96" t="e" cm="1">
        <f t="array" ref="S96">SUMPRODUCT(($G$2:$G$2765=G96)*(R96&gt;$R$2:$R$2765))+1</f>
        <v>#REF!</v>
      </c>
      <c r="T96" t="str">
        <f t="shared" si="8"/>
        <v xml:space="preserve">Newcastle </v>
      </c>
      <c r="U96">
        <v>0</v>
      </c>
      <c r="V96" t="s">
        <v>11</v>
      </c>
      <c r="W96">
        <f t="shared" si="9"/>
        <v>2023</v>
      </c>
    </row>
    <row r="97" spans="1:23" x14ac:dyDescent="0.25">
      <c r="A97" s="10" t="str">
        <f>IF(YEAR(G97)=2024,#REF!,"")</f>
        <v/>
      </c>
      <c r="B97" s="10" t="str">
        <f>IF(YEAR(G97)=2025,#REF!,"")</f>
        <v/>
      </c>
      <c r="C97" s="10" t="str">
        <f t="shared" si="5"/>
        <v>Afternoon44973</v>
      </c>
      <c r="D97" s="5" t="str">
        <f>IF('by region'!$C$2="Any","Any",'Turf only'!V97)&amp;M97&amp;IF('by region'!$I$2="Any","Any",N97)&amp;G97</f>
        <v>AnyJumpAny44973</v>
      </c>
      <c r="E97" s="5" t="e">
        <f>IF(I97=#REF!,'Turf only'!G97,"")</f>
        <v>#REF!</v>
      </c>
      <c r="F97" s="5" t="e">
        <f t="shared" si="6"/>
        <v>#REF!</v>
      </c>
      <c r="G97" s="20">
        <v>44973</v>
      </c>
      <c r="H97" s="21" t="s">
        <v>34</v>
      </c>
      <c r="I97" s="21" t="s">
        <v>38</v>
      </c>
      <c r="J97" s="21" t="s">
        <v>9</v>
      </c>
      <c r="K97" s="22" t="s">
        <v>16</v>
      </c>
      <c r="L97" s="22" t="s">
        <v>19</v>
      </c>
      <c r="M97" s="21" t="s">
        <v>12</v>
      </c>
      <c r="N97" s="21" t="s">
        <v>13</v>
      </c>
      <c r="O97" s="21" t="s">
        <v>14</v>
      </c>
      <c r="P97" s="12">
        <f t="shared" si="7"/>
        <v>1</v>
      </c>
      <c r="Q97" s="12" cm="1">
        <f t="array" ref="Q97">SUMPRODUCT(($G$2:$G$2765=G97)*(P97&gt;$P$2:$P$2765))+1</f>
        <v>1</v>
      </c>
      <c r="R97" s="12" t="e">
        <f>(Q97*100000)+#REF!</f>
        <v>#REF!</v>
      </c>
      <c r="S97" t="e" cm="1">
        <f t="array" ref="S97">SUMPRODUCT(($G$2:$G$2765=G97)*(R97&gt;$R$2:$R$2765))+1</f>
        <v>#REF!</v>
      </c>
      <c r="T97" t="str">
        <f t="shared" si="8"/>
        <v xml:space="preserve">Sandown Park </v>
      </c>
      <c r="U97">
        <v>0</v>
      </c>
      <c r="V97" t="s">
        <v>11</v>
      </c>
      <c r="W97">
        <f t="shared" si="9"/>
        <v>2023</v>
      </c>
    </row>
    <row r="98" spans="1:23" x14ac:dyDescent="0.25">
      <c r="A98" s="10" t="str">
        <f>IF(YEAR(G98)=2024,#REF!,"")</f>
        <v/>
      </c>
      <c r="B98" s="10" t="str">
        <f>IF(YEAR(G98)=2025,#REF!,"")</f>
        <v/>
      </c>
      <c r="C98" s="10" t="str">
        <f t="shared" si="5"/>
        <v>Afternoon44974</v>
      </c>
      <c r="D98" s="5" t="str">
        <f>IF('by region'!$C$2="Any","Any",'Turf only'!V98)&amp;M98&amp;IF('by region'!$I$2="Any","Any",N98)&amp;G98</f>
        <v>AnyJumpAny44974</v>
      </c>
      <c r="E98" s="5" t="e">
        <f>IF(I98=#REF!,'Turf only'!G98,"")</f>
        <v>#REF!</v>
      </c>
      <c r="F98" s="5" t="e">
        <f t="shared" si="6"/>
        <v>#REF!</v>
      </c>
      <c r="G98" s="15">
        <v>44974</v>
      </c>
      <c r="H98" s="16" t="s">
        <v>35</v>
      </c>
      <c r="I98" s="16" t="s">
        <v>20</v>
      </c>
      <c r="J98" s="16" t="s">
        <v>9</v>
      </c>
      <c r="K98" s="14" t="s">
        <v>10</v>
      </c>
      <c r="L98" s="14" t="s">
        <v>17</v>
      </c>
      <c r="M98" s="16" t="s">
        <v>12</v>
      </c>
      <c r="N98" s="16" t="s">
        <v>13</v>
      </c>
      <c r="O98" s="16" t="s">
        <v>14</v>
      </c>
      <c r="P98" s="12">
        <f t="shared" si="7"/>
        <v>1</v>
      </c>
      <c r="Q98" s="12" cm="1">
        <f t="array" ref="Q98">SUMPRODUCT(($G$2:$G$2765=G98)*(P98&gt;$P$2:$P$2765))+1</f>
        <v>1</v>
      </c>
      <c r="R98" s="12" t="e">
        <f>(Q98*100000)+#REF!</f>
        <v>#REF!</v>
      </c>
      <c r="S98" t="e" cm="1">
        <f t="array" ref="S98">SUMPRODUCT(($G$2:$G$2765=G98)*(R98&gt;$R$2:$R$2765))+1</f>
        <v>#REF!</v>
      </c>
      <c r="T98" t="str">
        <f t="shared" si="8"/>
        <v xml:space="preserve">Fakenham </v>
      </c>
      <c r="U98">
        <v>0</v>
      </c>
      <c r="V98" t="s">
        <v>17</v>
      </c>
      <c r="W98">
        <f t="shared" si="9"/>
        <v>2023</v>
      </c>
    </row>
    <row r="99" spans="1:23" x14ac:dyDescent="0.25">
      <c r="A99" s="10" t="str">
        <f>IF(YEAR(G99)=2024,#REF!,"")</f>
        <v/>
      </c>
      <c r="B99" s="10" t="str">
        <f>IF(YEAR(G99)=2025,#REF!,"")</f>
        <v/>
      </c>
      <c r="C99" s="10" t="str">
        <f t="shared" si="5"/>
        <v>Afternoon44974</v>
      </c>
      <c r="D99" s="5" t="str">
        <f>IF('by region'!$C$2="Any","Any",'Turf only'!V99)&amp;M99&amp;IF('by region'!$I$2="Any","Any",N99)&amp;G99</f>
        <v>AnyJumpAny44974</v>
      </c>
      <c r="E99" s="5" t="e">
        <f>IF(I99=#REF!,'Turf only'!G99,"")</f>
        <v>#REF!</v>
      </c>
      <c r="F99" s="5" t="e">
        <f t="shared" si="6"/>
        <v>#REF!</v>
      </c>
      <c r="G99" s="15">
        <v>44974</v>
      </c>
      <c r="H99" s="16" t="s">
        <v>35</v>
      </c>
      <c r="I99" s="16" t="s">
        <v>50</v>
      </c>
      <c r="J99" s="16" t="s">
        <v>9</v>
      </c>
      <c r="K99" s="14" t="s">
        <v>10</v>
      </c>
      <c r="L99" s="14" t="s">
        <v>11</v>
      </c>
      <c r="M99" s="16" t="s">
        <v>12</v>
      </c>
      <c r="N99" s="16" t="s">
        <v>13</v>
      </c>
      <c r="O99" s="16" t="s">
        <v>14</v>
      </c>
      <c r="P99" s="12">
        <f t="shared" si="7"/>
        <v>1</v>
      </c>
      <c r="Q99" s="12" cm="1">
        <f t="array" ref="Q99">SUMPRODUCT(($G$2:$G$2765=G99)*(P99&gt;$P$2:$P$2765))+1</f>
        <v>1</v>
      </c>
      <c r="R99" s="12" t="e">
        <f>(Q99*100000)+#REF!</f>
        <v>#REF!</v>
      </c>
      <c r="S99" t="e" cm="1">
        <f t="array" ref="S99">SUMPRODUCT(($G$2:$G$2765=G99)*(R99&gt;$R$2:$R$2765))+1</f>
        <v>#REF!</v>
      </c>
      <c r="T99" t="str">
        <f t="shared" si="8"/>
        <v xml:space="preserve">Kelso </v>
      </c>
      <c r="U99">
        <v>0</v>
      </c>
      <c r="V99" t="s">
        <v>11</v>
      </c>
      <c r="W99">
        <f t="shared" si="9"/>
        <v>2023</v>
      </c>
    </row>
    <row r="100" spans="1:23" x14ac:dyDescent="0.25">
      <c r="A100" s="10" t="str">
        <f>IF(YEAR(G100)=2024,#REF!,"")</f>
        <v/>
      </c>
      <c r="B100" s="10" t="str">
        <f>IF(YEAR(G100)=2025,#REF!,"")</f>
        <v/>
      </c>
      <c r="C100" s="10" t="str">
        <f t="shared" si="5"/>
        <v>Afternoon44975</v>
      </c>
      <c r="D100" s="5" t="str">
        <f>IF('by region'!$C$2="Any","Any",'Turf only'!V100)&amp;M100&amp;IF('by region'!$I$2="Any","Any",N100)&amp;G100</f>
        <v>AnyJumpAny44975</v>
      </c>
      <c r="E100" s="5" t="e">
        <f>IF(I100=#REF!,'Turf only'!G100,"")</f>
        <v>#REF!</v>
      </c>
      <c r="F100" s="5" t="e">
        <f t="shared" si="6"/>
        <v>#REF!</v>
      </c>
      <c r="G100" s="20">
        <v>44975</v>
      </c>
      <c r="H100" s="21" t="s">
        <v>37</v>
      </c>
      <c r="I100" s="21" t="s">
        <v>55</v>
      </c>
      <c r="J100" s="21" t="s">
        <v>9</v>
      </c>
      <c r="K100" s="22" t="s">
        <v>10</v>
      </c>
      <c r="L100" s="22" t="s">
        <v>19</v>
      </c>
      <c r="M100" s="21" t="s">
        <v>12</v>
      </c>
      <c r="N100" s="21" t="s">
        <v>13</v>
      </c>
      <c r="O100" s="21" t="s">
        <v>14</v>
      </c>
      <c r="P100" s="12">
        <f t="shared" si="7"/>
        <v>1</v>
      </c>
      <c r="Q100" s="12" cm="1">
        <f t="array" ref="Q100">SUMPRODUCT(($G$2:$G$2765=G100)*(P100&gt;$P$2:$P$2765))+1</f>
        <v>1</v>
      </c>
      <c r="R100" s="12" t="e">
        <f>(Q100*100000)+#REF!</f>
        <v>#REF!</v>
      </c>
      <c r="S100" t="e" cm="1">
        <f t="array" ref="S100">SUMPRODUCT(($G$2:$G$2765=G100)*(R100&gt;$R$2:$R$2765))+1</f>
        <v>#REF!</v>
      </c>
      <c r="T100" t="str">
        <f t="shared" si="8"/>
        <v xml:space="preserve">Ascot </v>
      </c>
      <c r="U100">
        <v>0</v>
      </c>
      <c r="V100" t="s">
        <v>19</v>
      </c>
      <c r="W100">
        <f t="shared" si="9"/>
        <v>2023</v>
      </c>
    </row>
    <row r="101" spans="1:23" x14ac:dyDescent="0.25">
      <c r="A101" s="10" t="str">
        <f>IF(YEAR(G101)=2024,#REF!,"")</f>
        <v/>
      </c>
      <c r="B101" s="10" t="str">
        <f>IF(YEAR(G101)=2025,#REF!,"")</f>
        <v/>
      </c>
      <c r="C101" s="10" t="str">
        <f t="shared" si="5"/>
        <v>Afternoon44975</v>
      </c>
      <c r="D101" s="5" t="str">
        <f>IF('by region'!$C$2="Any","Any",'Turf only'!V101)&amp;M101&amp;IF('by region'!$I$2="Any","Any",N101)&amp;G101</f>
        <v>AnyJumpAny44975</v>
      </c>
      <c r="E101" s="5" t="e">
        <f>IF(I101=#REF!,'Turf only'!G101,"")</f>
        <v>#REF!</v>
      </c>
      <c r="F101" s="5" t="e">
        <f t="shared" si="6"/>
        <v>#REF!</v>
      </c>
      <c r="G101" s="15">
        <v>44975</v>
      </c>
      <c r="H101" s="16" t="s">
        <v>37</v>
      </c>
      <c r="I101" s="16" t="s">
        <v>56</v>
      </c>
      <c r="J101" s="16" t="s">
        <v>9</v>
      </c>
      <c r="K101" s="14" t="s">
        <v>16</v>
      </c>
      <c r="L101" s="14" t="s">
        <v>11</v>
      </c>
      <c r="M101" s="16" t="s">
        <v>12</v>
      </c>
      <c r="N101" s="16" t="s">
        <v>13</v>
      </c>
      <c r="O101" s="16" t="s">
        <v>14</v>
      </c>
      <c r="P101" s="12">
        <f t="shared" si="7"/>
        <v>1</v>
      </c>
      <c r="Q101" s="12" cm="1">
        <f t="array" ref="Q101">SUMPRODUCT(($G$2:$G$2765=G101)*(P101&gt;$P$2:$P$2765))+1</f>
        <v>1</v>
      </c>
      <c r="R101" s="12" t="e">
        <f>(Q101*100000)+#REF!</f>
        <v>#REF!</v>
      </c>
      <c r="S101" t="e" cm="1">
        <f t="array" ref="S101">SUMPRODUCT(($G$2:$G$2765=G101)*(R101&gt;$R$2:$R$2765))+1</f>
        <v>#REF!</v>
      </c>
      <c r="T101" t="str">
        <f t="shared" si="8"/>
        <v xml:space="preserve">Haydock Park </v>
      </c>
      <c r="U101">
        <v>0</v>
      </c>
      <c r="V101" t="s">
        <v>17</v>
      </c>
      <c r="W101">
        <f t="shared" si="9"/>
        <v>2023</v>
      </c>
    </row>
    <row r="102" spans="1:23" x14ac:dyDescent="0.25">
      <c r="A102" s="10" t="str">
        <f>IF(YEAR(G102)=2024,#REF!,"")</f>
        <v/>
      </c>
      <c r="B102" s="10" t="str">
        <f>IF(YEAR(G102)=2025,#REF!,"")</f>
        <v/>
      </c>
      <c r="C102" s="10" t="str">
        <f t="shared" si="5"/>
        <v>Afternoon44975</v>
      </c>
      <c r="D102" s="5" t="str">
        <f>IF('by region'!$C$2="Any","Any",'Turf only'!V102)&amp;M102&amp;IF('by region'!$I$2="Any","Any",N102)&amp;G102</f>
        <v>AnyJumpAny44975</v>
      </c>
      <c r="E102" s="5" t="e">
        <f>IF(I102=#REF!,'Turf only'!G102,"")</f>
        <v>#REF!</v>
      </c>
      <c r="F102" s="5" t="e">
        <f t="shared" si="6"/>
        <v>#REF!</v>
      </c>
      <c r="G102" s="20">
        <v>44975</v>
      </c>
      <c r="H102" s="21" t="s">
        <v>37</v>
      </c>
      <c r="I102" s="21" t="s">
        <v>39</v>
      </c>
      <c r="J102" s="21" t="s">
        <v>9</v>
      </c>
      <c r="K102" s="22" t="s">
        <v>16</v>
      </c>
      <c r="L102" s="22" t="s">
        <v>19</v>
      </c>
      <c r="M102" s="21" t="s">
        <v>12</v>
      </c>
      <c r="N102" s="21" t="s">
        <v>13</v>
      </c>
      <c r="O102" s="21" t="s">
        <v>14</v>
      </c>
      <c r="P102" s="12">
        <f t="shared" si="7"/>
        <v>1</v>
      </c>
      <c r="Q102" s="12" cm="1">
        <f t="array" ref="Q102">SUMPRODUCT(($G$2:$G$2765=G102)*(P102&gt;$P$2:$P$2765))+1</f>
        <v>1</v>
      </c>
      <c r="R102" s="12" t="e">
        <f>(Q102*100000)+#REF!</f>
        <v>#REF!</v>
      </c>
      <c r="S102" t="e" cm="1">
        <f t="array" ref="S102">SUMPRODUCT(($G$2:$G$2765=G102)*(R102&gt;$R$2:$R$2765))+1</f>
        <v>#REF!</v>
      </c>
      <c r="T102" t="str">
        <f t="shared" si="8"/>
        <v xml:space="preserve">Wincanton </v>
      </c>
      <c r="U102">
        <v>0</v>
      </c>
      <c r="V102" t="s">
        <v>30</v>
      </c>
      <c r="W102">
        <f t="shared" si="9"/>
        <v>2023</v>
      </c>
    </row>
    <row r="103" spans="1:23" x14ac:dyDescent="0.25">
      <c r="A103" s="10" t="str">
        <f>IF(YEAR(G103)=2024,#REF!,"")</f>
        <v/>
      </c>
      <c r="B103" s="10" t="str">
        <f>IF(YEAR(G103)=2025,#REF!,"")</f>
        <v/>
      </c>
      <c r="C103" s="10" t="str">
        <f t="shared" si="5"/>
        <v>Afternoon44976</v>
      </c>
      <c r="D103" s="5" t="str">
        <f>IF('by region'!$C$2="Any","Any",'Turf only'!V103)&amp;M103&amp;IF('by region'!$I$2="Any","Any",N103)&amp;G103</f>
        <v>AnyJumpAny44976</v>
      </c>
      <c r="E103" s="5" t="e">
        <f>IF(I103=#REF!,'Turf only'!G103,"")</f>
        <v>#REF!</v>
      </c>
      <c r="F103" s="5" t="e">
        <f t="shared" si="6"/>
        <v>#REF!</v>
      </c>
      <c r="G103" s="15">
        <v>44976</v>
      </c>
      <c r="H103" s="16" t="s">
        <v>40</v>
      </c>
      <c r="I103" s="16" t="s">
        <v>22</v>
      </c>
      <c r="J103" s="16" t="s">
        <v>9</v>
      </c>
      <c r="K103" s="14" t="s">
        <v>10</v>
      </c>
      <c r="L103" s="14" t="s">
        <v>11</v>
      </c>
      <c r="M103" s="16" t="s">
        <v>12</v>
      </c>
      <c r="N103" s="16" t="s">
        <v>13</v>
      </c>
      <c r="O103" s="16" t="s">
        <v>14</v>
      </c>
      <c r="P103" s="12">
        <f t="shared" si="7"/>
        <v>1</v>
      </c>
      <c r="Q103" s="12" cm="1">
        <f t="array" ref="Q103">SUMPRODUCT(($G$2:$G$2765=G103)*(P103&gt;$P$2:$P$2765))+1</f>
        <v>1</v>
      </c>
      <c r="R103" s="12" t="e">
        <f>(Q103*100000)+#REF!</f>
        <v>#REF!</v>
      </c>
      <c r="S103" t="e" cm="1">
        <f t="array" ref="S103">SUMPRODUCT(($G$2:$G$2765=G103)*(R103&gt;$R$2:$R$2765))+1</f>
        <v>#REF!</v>
      </c>
      <c r="T103" t="str">
        <f t="shared" si="8"/>
        <v xml:space="preserve">Musselburgh </v>
      </c>
      <c r="U103">
        <v>0</v>
      </c>
      <c r="V103" t="s">
        <v>11</v>
      </c>
      <c r="W103">
        <f t="shared" si="9"/>
        <v>2023</v>
      </c>
    </row>
    <row r="104" spans="1:23" x14ac:dyDescent="0.25">
      <c r="A104" s="10" t="str">
        <f>IF(YEAR(G104)=2024,#REF!,"")</f>
        <v/>
      </c>
      <c r="B104" s="10" t="str">
        <f>IF(YEAR(G104)=2025,#REF!,"")</f>
        <v/>
      </c>
      <c r="C104" s="10" t="str">
        <f t="shared" si="5"/>
        <v>Afternoon44976</v>
      </c>
      <c r="D104" s="5" t="str">
        <f>IF('by region'!$C$2="Any","Any",'Turf only'!V104)&amp;M104&amp;IF('by region'!$I$2="Any","Any",N104)&amp;G104</f>
        <v>AnyJumpAny44976</v>
      </c>
      <c r="E104" s="5" t="e">
        <f>IF(I104=#REF!,'Turf only'!G104,"")</f>
        <v>#REF!</v>
      </c>
      <c r="F104" s="5" t="e">
        <f t="shared" si="6"/>
        <v>#REF!</v>
      </c>
      <c r="G104" s="15">
        <v>44976</v>
      </c>
      <c r="H104" s="16" t="s">
        <v>40</v>
      </c>
      <c r="I104" s="16" t="s">
        <v>51</v>
      </c>
      <c r="J104" s="16" t="s">
        <v>9</v>
      </c>
      <c r="K104" s="14" t="s">
        <v>10</v>
      </c>
      <c r="L104" s="14" t="s">
        <v>19</v>
      </c>
      <c r="M104" s="16" t="s">
        <v>12</v>
      </c>
      <c r="N104" s="16" t="s">
        <v>13</v>
      </c>
      <c r="O104" s="16" t="s">
        <v>21</v>
      </c>
      <c r="P104" s="12">
        <f t="shared" si="7"/>
        <v>1</v>
      </c>
      <c r="Q104" s="12" cm="1">
        <f t="array" ref="Q104">SUMPRODUCT(($G$2:$G$2765=G104)*(P104&gt;$P$2:$P$2765))+1</f>
        <v>1</v>
      </c>
      <c r="R104" s="12" t="e">
        <f>(Q104*100000)+#REF!</f>
        <v>#REF!</v>
      </c>
      <c r="S104" t="e" cm="1">
        <f t="array" ref="S104">SUMPRODUCT(($G$2:$G$2765=G104)*(R104&gt;$R$2:$R$2765))+1</f>
        <v>#REF!</v>
      </c>
      <c r="T104" t="str">
        <f t="shared" si="8"/>
        <v xml:space="preserve">Newbury </v>
      </c>
      <c r="U104">
        <v>0</v>
      </c>
      <c r="V104" t="s">
        <v>19</v>
      </c>
      <c r="W104">
        <f t="shared" si="9"/>
        <v>2023</v>
      </c>
    </row>
    <row r="105" spans="1:23" x14ac:dyDescent="0.25">
      <c r="A105" s="10" t="str">
        <f>IF(YEAR(G105)=2024,#REF!,"")</f>
        <v/>
      </c>
      <c r="B105" s="10" t="str">
        <f>IF(YEAR(G105)=2025,#REF!,"")</f>
        <v/>
      </c>
      <c r="C105" s="10" t="str">
        <f t="shared" si="5"/>
        <v>Afternoon44977</v>
      </c>
      <c r="D105" s="5" t="str">
        <f>IF('by region'!$C$2="Any","Any",'Turf only'!V105)&amp;M105&amp;IF('by region'!$I$2="Any","Any",N105)&amp;G105</f>
        <v>AnyJumpAny44977</v>
      </c>
      <c r="E105" s="5" t="e">
        <f>IF(I105=#REF!,'Turf only'!G105,"")</f>
        <v>#REF!</v>
      </c>
      <c r="F105" s="5" t="e">
        <f t="shared" si="6"/>
        <v>#REF!</v>
      </c>
      <c r="G105" s="15">
        <v>44977</v>
      </c>
      <c r="H105" s="16" t="s">
        <v>42</v>
      </c>
      <c r="I105" s="16" t="s">
        <v>63</v>
      </c>
      <c r="J105" s="16" t="s">
        <v>9</v>
      </c>
      <c r="K105" s="14" t="s">
        <v>16</v>
      </c>
      <c r="L105" s="14" t="s">
        <v>11</v>
      </c>
      <c r="M105" s="16" t="s">
        <v>12</v>
      </c>
      <c r="N105" s="16" t="s">
        <v>13</v>
      </c>
      <c r="O105" s="16" t="s">
        <v>14</v>
      </c>
      <c r="P105" s="12">
        <f t="shared" si="7"/>
        <v>1</v>
      </c>
      <c r="Q105" s="12" cm="1">
        <f t="array" ref="Q105">SUMPRODUCT(($G$2:$G$2765=G105)*(P105&gt;$P$2:$P$2765))+1</f>
        <v>1</v>
      </c>
      <c r="R105" s="12" t="e">
        <f>(Q105*100000)+#REF!</f>
        <v>#REF!</v>
      </c>
      <c r="S105" t="e" cm="1">
        <f t="array" ref="S105">SUMPRODUCT(($G$2:$G$2765=G105)*(R105&gt;$R$2:$R$2765))+1</f>
        <v>#REF!</v>
      </c>
      <c r="T105" t="str">
        <f t="shared" si="8"/>
        <v xml:space="preserve">Carlisle </v>
      </c>
      <c r="U105">
        <v>0</v>
      </c>
      <c r="V105" t="s">
        <v>19</v>
      </c>
      <c r="W105">
        <f t="shared" si="9"/>
        <v>2023</v>
      </c>
    </row>
    <row r="106" spans="1:23" x14ac:dyDescent="0.25">
      <c r="A106" s="10" t="str">
        <f>IF(YEAR(G106)=2024,#REF!,"")</f>
        <v/>
      </c>
      <c r="B106" s="10" t="str">
        <f>IF(YEAR(G106)=2025,#REF!,"")</f>
        <v/>
      </c>
      <c r="C106" s="10" t="str">
        <f t="shared" si="5"/>
        <v>Afternoon44977</v>
      </c>
      <c r="D106" s="5" t="str">
        <f>IF('by region'!$C$2="Any","Any",'Turf only'!V106)&amp;M106&amp;IF('by region'!$I$2="Any","Any",N106)&amp;G106</f>
        <v>AnyJumpAny44977</v>
      </c>
      <c r="E106" s="5" t="e">
        <f>IF(I106=#REF!,'Turf only'!G106,"")</f>
        <v>#REF!</v>
      </c>
      <c r="F106" s="5" t="e">
        <f t="shared" si="6"/>
        <v>#REF!</v>
      </c>
      <c r="G106" s="15">
        <v>44977</v>
      </c>
      <c r="H106" s="16" t="s">
        <v>42</v>
      </c>
      <c r="I106" s="16" t="s">
        <v>36</v>
      </c>
      <c r="J106" s="16" t="s">
        <v>9</v>
      </c>
      <c r="K106" s="14" t="s">
        <v>24</v>
      </c>
      <c r="L106" s="14" t="s">
        <v>19</v>
      </c>
      <c r="M106" s="16" t="s">
        <v>12</v>
      </c>
      <c r="N106" s="16" t="s">
        <v>13</v>
      </c>
      <c r="O106" s="16" t="s">
        <v>14</v>
      </c>
      <c r="P106" s="12">
        <f t="shared" si="7"/>
        <v>1</v>
      </c>
      <c r="Q106" s="12" cm="1">
        <f t="array" ref="Q106">SUMPRODUCT(($G$2:$G$2765=G106)*(P106&gt;$P$2:$P$2765))+1</f>
        <v>1</v>
      </c>
      <c r="R106" s="12" t="e">
        <f>(Q106*100000)+#REF!</f>
        <v>#REF!</v>
      </c>
      <c r="S106" t="e" cm="1">
        <f t="array" ref="S106">SUMPRODUCT(($G$2:$G$2765=G106)*(R106&gt;$R$2:$R$2765))+1</f>
        <v>#REF!</v>
      </c>
      <c r="T106" t="str">
        <f t="shared" si="8"/>
        <v xml:space="preserve">Lingfield Park </v>
      </c>
      <c r="U106">
        <v>0</v>
      </c>
      <c r="V106" t="s">
        <v>17</v>
      </c>
      <c r="W106">
        <f t="shared" si="9"/>
        <v>2023</v>
      </c>
    </row>
    <row r="107" spans="1:23" x14ac:dyDescent="0.25">
      <c r="A107" s="10" t="str">
        <f>IF(YEAR(G107)=2024,#REF!,"")</f>
        <v/>
      </c>
      <c r="B107" s="10" t="str">
        <f>IF(YEAR(G107)=2025,#REF!,"")</f>
        <v/>
      </c>
      <c r="C107" s="10" t="str">
        <f t="shared" si="5"/>
        <v>Afternoon44978</v>
      </c>
      <c r="D107" s="5" t="str">
        <f>IF('by region'!$C$2="Any","Any",'Turf only'!V107)&amp;M107&amp;IF('by region'!$I$2="Any","Any",N107)&amp;G107</f>
        <v>AnyJumpAny44978</v>
      </c>
      <c r="E107" s="5" t="e">
        <f>IF(I107=#REF!,'Turf only'!G107,"")</f>
        <v>#REF!</v>
      </c>
      <c r="F107" s="5" t="e">
        <f t="shared" si="6"/>
        <v>#REF!</v>
      </c>
      <c r="G107" s="15">
        <v>44978</v>
      </c>
      <c r="H107" s="16" t="s">
        <v>7</v>
      </c>
      <c r="I107" s="16" t="s">
        <v>53</v>
      </c>
      <c r="J107" s="16" t="s">
        <v>9</v>
      </c>
      <c r="K107" s="14" t="s">
        <v>16</v>
      </c>
      <c r="L107" s="14" t="s">
        <v>17</v>
      </c>
      <c r="M107" s="16" t="s">
        <v>12</v>
      </c>
      <c r="N107" s="16" t="s">
        <v>13</v>
      </c>
      <c r="O107" s="16" t="s">
        <v>14</v>
      </c>
      <c r="P107" s="12">
        <f t="shared" si="7"/>
        <v>1</v>
      </c>
      <c r="Q107" s="12" cm="1">
        <f t="array" ref="Q107">SUMPRODUCT(($G$2:$G$2765=G107)*(P107&gt;$P$2:$P$2765))+1</f>
        <v>1</v>
      </c>
      <c r="R107" s="12" t="e">
        <f>(Q107*100000)+#REF!</f>
        <v>#REF!</v>
      </c>
      <c r="S107" t="e" cm="1">
        <f t="array" ref="S107">SUMPRODUCT(($G$2:$G$2765=G107)*(R107&gt;$R$2:$R$2765))+1</f>
        <v>#REF!</v>
      </c>
      <c r="T107" t="str">
        <f t="shared" si="8"/>
        <v xml:space="preserve">Market Rasen </v>
      </c>
      <c r="U107">
        <v>0</v>
      </c>
      <c r="V107" t="s">
        <v>19</v>
      </c>
      <c r="W107">
        <f t="shared" si="9"/>
        <v>2023</v>
      </c>
    </row>
    <row r="108" spans="1:23" x14ac:dyDescent="0.25">
      <c r="A108" s="10" t="str">
        <f>IF(YEAR(G108)=2024,#REF!,"")</f>
        <v/>
      </c>
      <c r="B108" s="10" t="str">
        <f>IF(YEAR(G108)=2025,#REF!,"")</f>
        <v/>
      </c>
      <c r="C108" s="10" t="str">
        <f t="shared" si="5"/>
        <v>Afternoon44978</v>
      </c>
      <c r="D108" s="5" t="str">
        <f>IF('by region'!$C$2="Any","Any",'Turf only'!V108)&amp;M108&amp;IF('by region'!$I$2="Any","Any",N108)&amp;G108</f>
        <v>AnyJumpAny44978</v>
      </c>
      <c r="E108" s="5" t="e">
        <f>IF(I108=#REF!,'Turf only'!G108,"")</f>
        <v>#REF!</v>
      </c>
      <c r="F108" s="5" t="e">
        <f t="shared" si="6"/>
        <v>#REF!</v>
      </c>
      <c r="G108" s="15">
        <v>44978</v>
      </c>
      <c r="H108" s="16" t="s">
        <v>7</v>
      </c>
      <c r="I108" s="16" t="s">
        <v>57</v>
      </c>
      <c r="J108" s="16" t="s">
        <v>9</v>
      </c>
      <c r="K108" s="14" t="s">
        <v>10</v>
      </c>
      <c r="L108" s="14" t="s">
        <v>19</v>
      </c>
      <c r="M108" s="16" t="s">
        <v>12</v>
      </c>
      <c r="N108" s="16" t="s">
        <v>13</v>
      </c>
      <c r="O108" s="16" t="s">
        <v>14</v>
      </c>
      <c r="P108" s="12">
        <f t="shared" si="7"/>
        <v>1</v>
      </c>
      <c r="Q108" s="12" cm="1">
        <f t="array" ref="Q108">SUMPRODUCT(($G$2:$G$2765=G108)*(P108&gt;$P$2:$P$2765))+1</f>
        <v>1</v>
      </c>
      <c r="R108" s="12" t="e">
        <f>(Q108*100000)+#REF!</f>
        <v>#REF!</v>
      </c>
      <c r="S108" t="e" cm="1">
        <f t="array" ref="S108">SUMPRODUCT(($G$2:$G$2765=G108)*(R108&gt;$R$2:$R$2765))+1</f>
        <v>#REF!</v>
      </c>
      <c r="T108" t="str">
        <f t="shared" si="8"/>
        <v xml:space="preserve">Taunton </v>
      </c>
      <c r="U108">
        <v>0</v>
      </c>
      <c r="V108" t="s">
        <v>30</v>
      </c>
      <c r="W108">
        <f t="shared" si="9"/>
        <v>2023</v>
      </c>
    </row>
    <row r="109" spans="1:23" x14ac:dyDescent="0.25">
      <c r="A109" s="10" t="str">
        <f>IF(YEAR(G109)=2024,#REF!,"")</f>
        <v/>
      </c>
      <c r="B109" s="10" t="str">
        <f>IF(YEAR(G109)=2025,#REF!,"")</f>
        <v/>
      </c>
      <c r="C109" s="10" t="str">
        <f t="shared" si="5"/>
        <v>Afternoon44979</v>
      </c>
      <c r="D109" s="5" t="str">
        <f>IF('by region'!$C$2="Any","Any",'Turf only'!V109)&amp;M109&amp;IF('by region'!$I$2="Any","Any",N109)&amp;G109</f>
        <v>AnyJumpAny44979</v>
      </c>
      <c r="E109" s="5" t="e">
        <f>IF(I109=#REF!,'Turf only'!G109,"")</f>
        <v>#REF!</v>
      </c>
      <c r="F109" s="5" t="e">
        <f t="shared" si="6"/>
        <v>#REF!</v>
      </c>
      <c r="G109" s="15">
        <v>44979</v>
      </c>
      <c r="H109" s="16" t="s">
        <v>27</v>
      </c>
      <c r="I109" s="16" t="s">
        <v>59</v>
      </c>
      <c r="J109" s="16" t="s">
        <v>9</v>
      </c>
      <c r="K109" s="14" t="s">
        <v>24</v>
      </c>
      <c r="L109" s="14" t="s">
        <v>11</v>
      </c>
      <c r="M109" s="16" t="s">
        <v>12</v>
      </c>
      <c r="N109" s="16" t="s">
        <v>13</v>
      </c>
      <c r="O109" s="16" t="s">
        <v>14</v>
      </c>
      <c r="P109" s="12">
        <f t="shared" si="7"/>
        <v>1</v>
      </c>
      <c r="Q109" s="12" cm="1">
        <f t="array" ref="Q109">SUMPRODUCT(($G$2:$G$2765=G109)*(P109&gt;$P$2:$P$2765))+1</f>
        <v>1</v>
      </c>
      <c r="R109" s="12" t="e">
        <f>(Q109*100000)+#REF!</f>
        <v>#REF!</v>
      </c>
      <c r="S109" t="e" cm="1">
        <f t="array" ref="S109">SUMPRODUCT(($G$2:$G$2765=G109)*(R109&gt;$R$2:$R$2765))+1</f>
        <v>#REF!</v>
      </c>
      <c r="T109" t="str">
        <f t="shared" si="8"/>
        <v xml:space="preserve">Doncaster </v>
      </c>
      <c r="U109">
        <v>0</v>
      </c>
      <c r="V109" t="s">
        <v>19</v>
      </c>
      <c r="W109">
        <f t="shared" si="9"/>
        <v>2023</v>
      </c>
    </row>
    <row r="110" spans="1:23" x14ac:dyDescent="0.25">
      <c r="A110" s="10" t="str">
        <f>IF(YEAR(G110)=2024,#REF!,"")</f>
        <v/>
      </c>
      <c r="B110" s="10" t="str">
        <f>IF(YEAR(G110)=2025,#REF!,"")</f>
        <v/>
      </c>
      <c r="C110" s="10" t="str">
        <f t="shared" si="5"/>
        <v>Afternoon44979</v>
      </c>
      <c r="D110" s="5" t="str">
        <f>IF('by region'!$C$2="Any","Any",'Turf only'!V110)&amp;M110&amp;IF('by region'!$I$2="Any","Any",N110)&amp;G110</f>
        <v>AnyJumpAny44979</v>
      </c>
      <c r="E110" s="5" t="e">
        <f>IF(I110=#REF!,'Turf only'!G110,"")</f>
        <v>#REF!</v>
      </c>
      <c r="F110" s="5" t="e">
        <f t="shared" si="6"/>
        <v>#REF!</v>
      </c>
      <c r="G110" s="15">
        <v>44979</v>
      </c>
      <c r="H110" s="16" t="s">
        <v>27</v>
      </c>
      <c r="I110" s="16" t="s">
        <v>52</v>
      </c>
      <c r="J110" s="16" t="s">
        <v>9</v>
      </c>
      <c r="K110" s="14" t="s">
        <v>10</v>
      </c>
      <c r="L110" s="14" t="s">
        <v>17</v>
      </c>
      <c r="M110" s="16" t="s">
        <v>12</v>
      </c>
      <c r="N110" s="16" t="s">
        <v>13</v>
      </c>
      <c r="O110" s="16" t="s">
        <v>14</v>
      </c>
      <c r="P110" s="12">
        <f t="shared" si="7"/>
        <v>1</v>
      </c>
      <c r="Q110" s="12" cm="1">
        <f t="array" ref="Q110">SUMPRODUCT(($G$2:$G$2765=G110)*(P110&gt;$P$2:$P$2765))+1</f>
        <v>1</v>
      </c>
      <c r="R110" s="12" t="e">
        <f>(Q110*100000)+#REF!</f>
        <v>#REF!</v>
      </c>
      <c r="S110" t="e" cm="1">
        <f t="array" ref="S110">SUMPRODUCT(($G$2:$G$2765=G110)*(R110&gt;$R$2:$R$2765))+1</f>
        <v>#REF!</v>
      </c>
      <c r="T110" t="str">
        <f t="shared" si="8"/>
        <v xml:space="preserve">Ludlow </v>
      </c>
      <c r="U110">
        <v>0</v>
      </c>
      <c r="V110" t="s">
        <v>17</v>
      </c>
      <c r="W110">
        <f t="shared" si="9"/>
        <v>2023</v>
      </c>
    </row>
    <row r="111" spans="1:23" x14ac:dyDescent="0.25">
      <c r="A111" s="10" t="str">
        <f>IF(YEAR(G111)=2024,#REF!,"")</f>
        <v/>
      </c>
      <c r="B111" s="10" t="str">
        <f>IF(YEAR(G111)=2025,#REF!,"")</f>
        <v/>
      </c>
      <c r="C111" s="10" t="str">
        <f t="shared" si="5"/>
        <v>Afternoon44980</v>
      </c>
      <c r="D111" s="5" t="str">
        <f>IF('by region'!$C$2="Any","Any",'Turf only'!V111)&amp;M111&amp;IF('by region'!$I$2="Any","Any",N111)&amp;G111</f>
        <v>AnyJumpAny44980</v>
      </c>
      <c r="E111" s="5" t="e">
        <f>IF(I111=#REF!,'Turf only'!G111,"")</f>
        <v>#REF!</v>
      </c>
      <c r="F111" s="5" t="e">
        <f t="shared" si="6"/>
        <v>#REF!</v>
      </c>
      <c r="G111" s="15">
        <v>44980</v>
      </c>
      <c r="H111" s="16" t="s">
        <v>34</v>
      </c>
      <c r="I111" s="16" t="s">
        <v>45</v>
      </c>
      <c r="J111" s="16" t="s">
        <v>9</v>
      </c>
      <c r="K111" s="14" t="s">
        <v>16</v>
      </c>
      <c r="L111" s="14" t="s">
        <v>17</v>
      </c>
      <c r="M111" s="16" t="s">
        <v>12</v>
      </c>
      <c r="N111" s="16" t="s">
        <v>13</v>
      </c>
      <c r="O111" s="16" t="s">
        <v>14</v>
      </c>
      <c r="P111" s="12">
        <f t="shared" si="7"/>
        <v>1</v>
      </c>
      <c r="Q111" s="12" cm="1">
        <f t="array" ref="Q111">SUMPRODUCT(($G$2:$G$2765=G111)*(P111&gt;$P$2:$P$2765))+1</f>
        <v>1</v>
      </c>
      <c r="R111" s="12" t="e">
        <f>(Q111*100000)+#REF!</f>
        <v>#REF!</v>
      </c>
      <c r="S111" t="e" cm="1">
        <f t="array" ref="S111">SUMPRODUCT(($G$2:$G$2765=G111)*(R111&gt;$R$2:$R$2765))+1</f>
        <v>#REF!</v>
      </c>
      <c r="T111" t="str">
        <f t="shared" si="8"/>
        <v xml:space="preserve">Huntingdon </v>
      </c>
      <c r="U111">
        <v>0</v>
      </c>
      <c r="V111" t="s">
        <v>17</v>
      </c>
      <c r="W111">
        <f t="shared" si="9"/>
        <v>2023</v>
      </c>
    </row>
    <row r="112" spans="1:23" x14ac:dyDescent="0.25">
      <c r="A112" s="10" t="str">
        <f>IF(YEAR(G112)=2024,#REF!,"")</f>
        <v/>
      </c>
      <c r="B112" s="10" t="str">
        <f>IF(YEAR(G112)=2025,#REF!,"")</f>
        <v/>
      </c>
      <c r="C112" s="10" t="str">
        <f t="shared" si="5"/>
        <v>Afternoon44980</v>
      </c>
      <c r="D112" s="5" t="str">
        <f>IF('by region'!$C$2="Any","Any",'Turf only'!V112)&amp;M112&amp;IF('by region'!$I$2="Any","Any",N112)&amp;G112</f>
        <v>AnyJumpAny44980</v>
      </c>
      <c r="E112" s="5" t="e">
        <f>IF(I112=#REF!,'Turf only'!G112,"")</f>
        <v>#REF!</v>
      </c>
      <c r="F112" s="5" t="e">
        <f t="shared" si="6"/>
        <v>#REF!</v>
      </c>
      <c r="G112" s="15">
        <v>44980</v>
      </c>
      <c r="H112" s="16" t="s">
        <v>34</v>
      </c>
      <c r="I112" s="16" t="s">
        <v>46</v>
      </c>
      <c r="J112" s="16" t="s">
        <v>9</v>
      </c>
      <c r="K112" s="14" t="s">
        <v>24</v>
      </c>
      <c r="L112" s="14" t="s">
        <v>11</v>
      </c>
      <c r="M112" s="16" t="s">
        <v>12</v>
      </c>
      <c r="N112" s="16" t="s">
        <v>13</v>
      </c>
      <c r="O112" s="16" t="s">
        <v>14</v>
      </c>
      <c r="P112" s="12">
        <f t="shared" si="7"/>
        <v>1</v>
      </c>
      <c r="Q112" s="12" cm="1">
        <f t="array" ref="Q112">SUMPRODUCT(($G$2:$G$2765=G112)*(P112&gt;$P$2:$P$2765))+1</f>
        <v>1</v>
      </c>
      <c r="R112" s="12" t="e">
        <f>(Q112*100000)+#REF!</f>
        <v>#REF!</v>
      </c>
      <c r="S112" t="e" cm="1">
        <f t="array" ref="S112">SUMPRODUCT(($G$2:$G$2765=G112)*(R112&gt;$R$2:$R$2765))+1</f>
        <v>#REF!</v>
      </c>
      <c r="T112" t="str">
        <f t="shared" si="8"/>
        <v xml:space="preserve">Sedgefield </v>
      </c>
      <c r="U112">
        <v>0</v>
      </c>
      <c r="V112" t="s">
        <v>19</v>
      </c>
      <c r="W112">
        <f t="shared" si="9"/>
        <v>2023</v>
      </c>
    </row>
    <row r="113" spans="1:23" x14ac:dyDescent="0.25">
      <c r="A113" s="10" t="str">
        <f>IF(YEAR(G113)=2024,#REF!,"")</f>
        <v/>
      </c>
      <c r="B113" s="10" t="str">
        <f>IF(YEAR(G113)=2025,#REF!,"")</f>
        <v/>
      </c>
      <c r="C113" s="10" t="str">
        <f t="shared" si="5"/>
        <v>Afternoon44981</v>
      </c>
      <c r="D113" s="5" t="str">
        <f>IF('by region'!$C$2="Any","Any",'Turf only'!V113)&amp;M113&amp;IF('by region'!$I$2="Any","Any",N113)&amp;G113</f>
        <v>AnyJumpAny44981</v>
      </c>
      <c r="E113" s="5" t="e">
        <f>IF(I113=#REF!,'Turf only'!G113,"")</f>
        <v>#REF!</v>
      </c>
      <c r="F113" s="5" t="e">
        <f t="shared" si="6"/>
        <v>#REF!</v>
      </c>
      <c r="G113" s="20">
        <v>44981</v>
      </c>
      <c r="H113" s="21" t="s">
        <v>35</v>
      </c>
      <c r="I113" s="21" t="s">
        <v>18</v>
      </c>
      <c r="J113" s="21" t="s">
        <v>9</v>
      </c>
      <c r="K113" s="22" t="s">
        <v>16</v>
      </c>
      <c r="L113" s="22" t="s">
        <v>19</v>
      </c>
      <c r="M113" s="21" t="s">
        <v>12</v>
      </c>
      <c r="N113" s="21" t="s">
        <v>13</v>
      </c>
      <c r="O113" s="21" t="s">
        <v>14</v>
      </c>
      <c r="P113" s="12">
        <f t="shared" si="7"/>
        <v>1</v>
      </c>
      <c r="Q113" s="12" cm="1">
        <f t="array" ref="Q113">SUMPRODUCT(($G$2:$G$2765=G113)*(P113&gt;$P$2:$P$2765))+1</f>
        <v>1</v>
      </c>
      <c r="R113" s="12" t="e">
        <f>(Q113*100000)+#REF!</f>
        <v>#REF!</v>
      </c>
      <c r="S113" t="e" cm="1">
        <f t="array" ref="S113">SUMPRODUCT(($G$2:$G$2765=G113)*(R113&gt;$R$2:$R$2765))+1</f>
        <v>#REF!</v>
      </c>
      <c r="T113" t="str">
        <f t="shared" si="8"/>
        <v xml:space="preserve">Exeter </v>
      </c>
      <c r="U113">
        <v>0</v>
      </c>
      <c r="V113" t="s">
        <v>30</v>
      </c>
      <c r="W113">
        <f t="shared" si="9"/>
        <v>2023</v>
      </c>
    </row>
    <row r="114" spans="1:23" x14ac:dyDescent="0.25">
      <c r="A114" s="10" t="str">
        <f>IF(YEAR(G114)=2024,#REF!,"")</f>
        <v/>
      </c>
      <c r="B114" s="10" t="str">
        <f>IF(YEAR(G114)=2025,#REF!,"")</f>
        <v/>
      </c>
      <c r="C114" s="10" t="str">
        <f t="shared" si="5"/>
        <v>Afternoon44981</v>
      </c>
      <c r="D114" s="5" t="str">
        <f>IF('by region'!$C$2="Any","Any",'Turf only'!V114)&amp;M114&amp;IF('by region'!$I$2="Any","Any",N114)&amp;G114</f>
        <v>AnyJumpAny44981</v>
      </c>
      <c r="E114" s="5" t="e">
        <f>IF(I114=#REF!,'Turf only'!G114,"")</f>
        <v>#REF!</v>
      </c>
      <c r="F114" s="5" t="e">
        <f t="shared" si="6"/>
        <v>#REF!</v>
      </c>
      <c r="G114" s="15">
        <v>44981</v>
      </c>
      <c r="H114" s="16" t="s">
        <v>35</v>
      </c>
      <c r="I114" s="16" t="s">
        <v>48</v>
      </c>
      <c r="J114" s="16" t="s">
        <v>9</v>
      </c>
      <c r="K114" s="14" t="s">
        <v>16</v>
      </c>
      <c r="L114" s="14" t="s">
        <v>17</v>
      </c>
      <c r="M114" s="16" t="s">
        <v>12</v>
      </c>
      <c r="N114" s="16" t="s">
        <v>13</v>
      </c>
      <c r="O114" s="16" t="s">
        <v>14</v>
      </c>
      <c r="P114" s="12">
        <f t="shared" si="7"/>
        <v>1</v>
      </c>
      <c r="Q114" s="12" cm="1">
        <f t="array" ref="Q114">SUMPRODUCT(($G$2:$G$2765=G114)*(P114&gt;$P$2:$P$2765))+1</f>
        <v>1</v>
      </c>
      <c r="R114" s="12" t="e">
        <f>(Q114*100000)+#REF!</f>
        <v>#REF!</v>
      </c>
      <c r="S114" t="e" cm="1">
        <f t="array" ref="S114">SUMPRODUCT(($G$2:$G$2765=G114)*(R114&gt;$R$2:$R$2765))+1</f>
        <v>#REF!</v>
      </c>
      <c r="T114" t="str">
        <f t="shared" si="8"/>
        <v xml:space="preserve">Warwick </v>
      </c>
      <c r="U114">
        <v>0</v>
      </c>
      <c r="V114" t="s">
        <v>19</v>
      </c>
      <c r="W114">
        <f t="shared" si="9"/>
        <v>2023</v>
      </c>
    </row>
    <row r="115" spans="1:23" x14ac:dyDescent="0.25">
      <c r="A115" s="10" t="str">
        <f>IF(YEAR(G115)=2024,#REF!,"")</f>
        <v/>
      </c>
      <c r="B115" s="10" t="str">
        <f>IF(YEAR(G115)=2025,#REF!,"")</f>
        <v/>
      </c>
      <c r="C115" s="10" t="str">
        <f t="shared" si="5"/>
        <v>Afternoon44982</v>
      </c>
      <c r="D115" s="5" t="str">
        <f>IF('by region'!$C$2="Any","Any",'Turf only'!V115)&amp;M115&amp;IF('by region'!$I$2="Any","Any",N115)&amp;G115</f>
        <v>AnyJumpAny44982</v>
      </c>
      <c r="E115" s="5" t="e">
        <f>IF(I115=#REF!,'Turf only'!G115,"")</f>
        <v>#REF!</v>
      </c>
      <c r="F115" s="5" t="e">
        <f t="shared" si="6"/>
        <v>#REF!</v>
      </c>
      <c r="G115" s="15">
        <v>44982</v>
      </c>
      <c r="H115" s="16" t="s">
        <v>37</v>
      </c>
      <c r="I115" s="16" t="s">
        <v>54</v>
      </c>
      <c r="J115" s="16" t="s">
        <v>9</v>
      </c>
      <c r="K115" s="14" t="s">
        <v>24</v>
      </c>
      <c r="L115" s="14" t="s">
        <v>19</v>
      </c>
      <c r="M115" s="16" t="s">
        <v>12</v>
      </c>
      <c r="N115" s="16" t="s">
        <v>13</v>
      </c>
      <c r="O115" s="16" t="s">
        <v>14</v>
      </c>
      <c r="P115" s="12">
        <f t="shared" si="7"/>
        <v>1</v>
      </c>
      <c r="Q115" s="12" cm="1">
        <f t="array" ref="Q115">SUMPRODUCT(($G$2:$G$2765=G115)*(P115&gt;$P$2:$P$2765))+1</f>
        <v>1</v>
      </c>
      <c r="R115" s="12" t="e">
        <f>(Q115*100000)+#REF!</f>
        <v>#REF!</v>
      </c>
      <c r="S115" t="e" cm="1">
        <f t="array" ref="S115">SUMPRODUCT(($G$2:$G$2765=G115)*(R115&gt;$R$2:$R$2765))+1</f>
        <v>#REF!</v>
      </c>
      <c r="T115" t="str">
        <f t="shared" si="8"/>
        <v xml:space="preserve">Chepstow </v>
      </c>
      <c r="U115">
        <v>0</v>
      </c>
      <c r="V115" t="s">
        <v>11</v>
      </c>
      <c r="W115">
        <f t="shared" si="9"/>
        <v>2023</v>
      </c>
    </row>
    <row r="116" spans="1:23" x14ac:dyDescent="0.25">
      <c r="A116" s="10" t="str">
        <f>IF(YEAR(G116)=2024,#REF!,"")</f>
        <v/>
      </c>
      <c r="B116" s="10" t="str">
        <f>IF(YEAR(G116)=2025,#REF!,"")</f>
        <v/>
      </c>
      <c r="C116" s="10" t="str">
        <f t="shared" si="5"/>
        <v>Afternoon44982</v>
      </c>
      <c r="D116" s="5" t="str">
        <f>IF('by region'!$C$2="Any","Any",'Turf only'!V116)&amp;M116&amp;IF('by region'!$I$2="Any","Any",N116)&amp;G116</f>
        <v>AnyJumpAny44982</v>
      </c>
      <c r="E116" s="5" t="e">
        <f>IF(I116=#REF!,'Turf only'!G116,"")</f>
        <v>#REF!</v>
      </c>
      <c r="F116" s="5" t="e">
        <f t="shared" si="6"/>
        <v>#REF!</v>
      </c>
      <c r="G116" s="20">
        <v>44982</v>
      </c>
      <c r="H116" s="21" t="s">
        <v>37</v>
      </c>
      <c r="I116" s="21" t="s">
        <v>47</v>
      </c>
      <c r="J116" s="21" t="s">
        <v>9</v>
      </c>
      <c r="K116" s="22" t="s">
        <v>16</v>
      </c>
      <c r="L116" s="22" t="s">
        <v>19</v>
      </c>
      <c r="M116" s="21" t="s">
        <v>12</v>
      </c>
      <c r="N116" s="21" t="s">
        <v>13</v>
      </c>
      <c r="O116" s="21" t="s">
        <v>14</v>
      </c>
      <c r="P116" s="12">
        <f t="shared" si="7"/>
        <v>1</v>
      </c>
      <c r="Q116" s="12" cm="1">
        <f t="array" ref="Q116">SUMPRODUCT(($G$2:$G$2765=G116)*(P116&gt;$P$2:$P$2765))+1</f>
        <v>1</v>
      </c>
      <c r="R116" s="12" t="e">
        <f>(Q116*100000)+#REF!</f>
        <v>#REF!</v>
      </c>
      <c r="S116" t="e" cm="1">
        <f t="array" ref="S116">SUMPRODUCT(($G$2:$G$2765=G116)*(R116&gt;$R$2:$R$2765))+1</f>
        <v>#REF!</v>
      </c>
      <c r="T116" t="str">
        <f t="shared" si="8"/>
        <v xml:space="preserve">Kempton Park </v>
      </c>
      <c r="U116">
        <v>0</v>
      </c>
      <c r="V116" t="s">
        <v>17</v>
      </c>
      <c r="W116">
        <f t="shared" si="9"/>
        <v>2023</v>
      </c>
    </row>
    <row r="117" spans="1:23" x14ac:dyDescent="0.25">
      <c r="A117" s="10" t="str">
        <f>IF(YEAR(G117)=2024,#REF!,"")</f>
        <v/>
      </c>
      <c r="B117" s="10" t="str">
        <f>IF(YEAR(G117)=2025,#REF!,"")</f>
        <v/>
      </c>
      <c r="C117" s="10" t="str">
        <f t="shared" si="5"/>
        <v>Afternoon44982</v>
      </c>
      <c r="D117" s="5" t="str">
        <f>IF('by region'!$C$2="Any","Any",'Turf only'!V117)&amp;M117&amp;IF('by region'!$I$2="Any","Any",N117)&amp;G117</f>
        <v>AnyJumpAny44982</v>
      </c>
      <c r="E117" s="5" t="e">
        <f>IF(I117=#REF!,'Turf only'!G117,"")</f>
        <v>#REF!</v>
      </c>
      <c r="F117" s="5" t="e">
        <f t="shared" si="6"/>
        <v>#REF!</v>
      </c>
      <c r="G117" s="15">
        <v>44982</v>
      </c>
      <c r="H117" s="16" t="s">
        <v>37</v>
      </c>
      <c r="I117" s="16" t="s">
        <v>31</v>
      </c>
      <c r="J117" s="16" t="s">
        <v>9</v>
      </c>
      <c r="K117" s="14" t="s">
        <v>24</v>
      </c>
      <c r="L117" s="14" t="s">
        <v>11</v>
      </c>
      <c r="M117" s="16" t="s">
        <v>12</v>
      </c>
      <c r="N117" s="16" t="s">
        <v>13</v>
      </c>
      <c r="O117" s="16" t="s">
        <v>14</v>
      </c>
      <c r="P117" s="12">
        <f t="shared" si="7"/>
        <v>1</v>
      </c>
      <c r="Q117" s="12" cm="1">
        <f t="array" ref="Q117">SUMPRODUCT(($G$2:$G$2765=G117)*(P117&gt;$P$2:$P$2765))+1</f>
        <v>1</v>
      </c>
      <c r="R117" s="12" t="e">
        <f>(Q117*100000)+#REF!</f>
        <v>#REF!</v>
      </c>
      <c r="S117" t="e" cm="1">
        <f t="array" ref="S117">SUMPRODUCT(($G$2:$G$2765=G117)*(R117&gt;$R$2:$R$2765))+1</f>
        <v>#REF!</v>
      </c>
      <c r="T117" t="str">
        <f t="shared" si="8"/>
        <v xml:space="preserve">Newcastle </v>
      </c>
      <c r="U117">
        <v>0</v>
      </c>
      <c r="V117" t="s">
        <v>30</v>
      </c>
      <c r="W117">
        <f t="shared" si="9"/>
        <v>2023</v>
      </c>
    </row>
    <row r="118" spans="1:23" x14ac:dyDescent="0.25">
      <c r="A118" s="10" t="str">
        <f>IF(YEAR(G118)=2024,#REF!,"")</f>
        <v/>
      </c>
      <c r="B118" s="10" t="str">
        <f>IF(YEAR(G118)=2025,#REF!,"")</f>
        <v/>
      </c>
      <c r="C118" s="10" t="str">
        <f t="shared" si="5"/>
        <v>Afternoon44983</v>
      </c>
      <c r="D118" s="5" t="str">
        <f>IF('by region'!$C$2="Any","Any",'Turf only'!V118)&amp;M118&amp;IF('by region'!$I$2="Any","Any",N118)&amp;G118</f>
        <v>AnyJumpAny44983</v>
      </c>
      <c r="E118" s="5" t="e">
        <f>IF(I118=#REF!,'Turf only'!G118,"")</f>
        <v>#REF!</v>
      </c>
      <c r="F118" s="5" t="e">
        <f t="shared" si="6"/>
        <v>#REF!</v>
      </c>
      <c r="G118" s="15">
        <v>44983</v>
      </c>
      <c r="H118" s="16" t="s">
        <v>40</v>
      </c>
      <c r="I118" s="16" t="s">
        <v>58</v>
      </c>
      <c r="J118" s="16" t="s">
        <v>9</v>
      </c>
      <c r="K118" s="14" t="s">
        <v>24</v>
      </c>
      <c r="L118" s="14" t="s">
        <v>19</v>
      </c>
      <c r="M118" s="16" t="s">
        <v>12</v>
      </c>
      <c r="N118" s="16" t="s">
        <v>13</v>
      </c>
      <c r="O118" s="16" t="s">
        <v>14</v>
      </c>
      <c r="P118" s="12">
        <f t="shared" si="7"/>
        <v>1</v>
      </c>
      <c r="Q118" s="12" cm="1">
        <f t="array" ref="Q118">SUMPRODUCT(($G$2:$G$2765=G118)*(P118&gt;$P$2:$P$2765))+1</f>
        <v>1</v>
      </c>
      <c r="R118" s="12" t="e">
        <f>(Q118*100000)+#REF!</f>
        <v>#REF!</v>
      </c>
      <c r="S118" t="e" cm="1">
        <f t="array" ref="S118">SUMPRODUCT(($G$2:$G$2765=G118)*(R118&gt;$R$2:$R$2765))+1</f>
        <v>#REF!</v>
      </c>
      <c r="T118" t="str">
        <f t="shared" si="8"/>
        <v xml:space="preserve">Fontwell Park </v>
      </c>
      <c r="U118">
        <v>0</v>
      </c>
      <c r="V118" t="s">
        <v>30</v>
      </c>
      <c r="W118">
        <f t="shared" si="9"/>
        <v>2023</v>
      </c>
    </row>
    <row r="119" spans="1:23" x14ac:dyDescent="0.25">
      <c r="A119" s="10" t="str">
        <f>IF(YEAR(G119)=2024,#REF!,"")</f>
        <v/>
      </c>
      <c r="B119" s="10" t="str">
        <f>IF(YEAR(G119)=2025,#REF!,"")</f>
        <v/>
      </c>
      <c r="C119" s="10" t="str">
        <f t="shared" si="5"/>
        <v>Afternoon44983</v>
      </c>
      <c r="D119" s="5" t="str">
        <f>IF('by region'!$C$2="Any","Any",'Turf only'!V119)&amp;M119&amp;IF('by region'!$I$2="Any","Any",N119)&amp;G119</f>
        <v>AnyJumpAny44983</v>
      </c>
      <c r="E119" s="5" t="e">
        <f>IF(I119=#REF!,'Turf only'!G119,"")</f>
        <v>#REF!</v>
      </c>
      <c r="F119" s="5" t="e">
        <f t="shared" si="6"/>
        <v>#REF!</v>
      </c>
      <c r="G119" s="15">
        <v>44983</v>
      </c>
      <c r="H119" s="16" t="s">
        <v>40</v>
      </c>
      <c r="I119" s="16" t="s">
        <v>61</v>
      </c>
      <c r="J119" s="16" t="s">
        <v>9</v>
      </c>
      <c r="K119" s="14" t="s">
        <v>24</v>
      </c>
      <c r="L119" s="14" t="s">
        <v>17</v>
      </c>
      <c r="M119" s="16" t="s">
        <v>12</v>
      </c>
      <c r="N119" s="16" t="s">
        <v>13</v>
      </c>
      <c r="O119" s="16" t="s">
        <v>14</v>
      </c>
      <c r="P119" s="12">
        <f t="shared" si="7"/>
        <v>1</v>
      </c>
      <c r="Q119" s="12" cm="1">
        <f t="array" ref="Q119">SUMPRODUCT(($G$2:$G$2765=G119)*(P119&gt;$P$2:$P$2765))+1</f>
        <v>1</v>
      </c>
      <c r="R119" s="12" t="e">
        <f>(Q119*100000)+#REF!</f>
        <v>#REF!</v>
      </c>
      <c r="S119" t="e" cm="1">
        <f t="array" ref="S119">SUMPRODUCT(($G$2:$G$2765=G119)*(R119&gt;$R$2:$R$2765))+1</f>
        <v>#REF!</v>
      </c>
      <c r="T119" t="str">
        <f t="shared" si="8"/>
        <v xml:space="preserve">Hereford </v>
      </c>
      <c r="U119">
        <v>0</v>
      </c>
      <c r="V119" t="s">
        <v>19</v>
      </c>
      <c r="W119">
        <f t="shared" si="9"/>
        <v>2023</v>
      </c>
    </row>
    <row r="120" spans="1:23" x14ac:dyDescent="0.25">
      <c r="A120" s="10" t="str">
        <f>IF(YEAR(G120)=2024,#REF!,"")</f>
        <v/>
      </c>
      <c r="B120" s="10" t="str">
        <f>IF(YEAR(G120)=2025,#REF!,"")</f>
        <v/>
      </c>
      <c r="C120" s="10" t="str">
        <f t="shared" si="5"/>
        <v>Afternoon44984</v>
      </c>
      <c r="D120" s="5" t="str">
        <f>IF('by region'!$C$2="Any","Any",'Turf only'!V120)&amp;M120&amp;IF('by region'!$I$2="Any","Any",N120)&amp;G120</f>
        <v>AnyJumpAny44984</v>
      </c>
      <c r="E120" s="5" t="e">
        <f>IF(I120=#REF!,'Turf only'!G120,"")</f>
        <v>#REF!</v>
      </c>
      <c r="F120" s="5" t="e">
        <f t="shared" si="6"/>
        <v>#REF!</v>
      </c>
      <c r="G120" s="15">
        <v>44984</v>
      </c>
      <c r="H120" s="16" t="s">
        <v>42</v>
      </c>
      <c r="I120" s="16" t="s">
        <v>28</v>
      </c>
      <c r="J120" s="16" t="s">
        <v>9</v>
      </c>
      <c r="K120" s="14" t="s">
        <v>10</v>
      </c>
      <c r="L120" s="14" t="s">
        <v>11</v>
      </c>
      <c r="M120" s="16" t="s">
        <v>12</v>
      </c>
      <c r="N120" s="16" t="s">
        <v>13</v>
      </c>
      <c r="O120" s="16" t="s">
        <v>14</v>
      </c>
      <c r="P120" s="12">
        <f t="shared" si="7"/>
        <v>1</v>
      </c>
      <c r="Q120" s="12" cm="1">
        <f t="array" ref="Q120">SUMPRODUCT(($G$2:$G$2765=G120)*(P120&gt;$P$2:$P$2765))+1</f>
        <v>1</v>
      </c>
      <c r="R120" s="12" t="e">
        <f>(Q120*100000)+#REF!</f>
        <v>#REF!</v>
      </c>
      <c r="S120" t="e" cm="1">
        <f t="array" ref="S120">SUMPRODUCT(($G$2:$G$2765=G120)*(R120&gt;$R$2:$R$2765))+1</f>
        <v>#REF!</v>
      </c>
      <c r="T120" t="str">
        <f t="shared" si="8"/>
        <v xml:space="preserve">Ayr </v>
      </c>
      <c r="U120">
        <v>0</v>
      </c>
      <c r="V120" t="s">
        <v>11</v>
      </c>
      <c r="W120">
        <f t="shared" si="9"/>
        <v>2023</v>
      </c>
    </row>
    <row r="121" spans="1:23" x14ac:dyDescent="0.25">
      <c r="A121" s="10" t="str">
        <f>IF(YEAR(G121)=2024,#REF!,"")</f>
        <v/>
      </c>
      <c r="B121" s="10" t="str">
        <f>IF(YEAR(G121)=2025,#REF!,"")</f>
        <v/>
      </c>
      <c r="C121" s="10" t="str">
        <f t="shared" ref="C121:C184" si="10">J121&amp;G121</f>
        <v>Afternoon44984</v>
      </c>
      <c r="D121" s="5" t="str">
        <f>IF('by region'!$C$2="Any","Any",'Turf only'!V121)&amp;M121&amp;IF('by region'!$I$2="Any","Any",N121)&amp;G121</f>
        <v>AnyJumpAny44984</v>
      </c>
      <c r="E121" s="5" t="e">
        <f>IF(I121=#REF!,'Turf only'!G121,"")</f>
        <v>#REF!</v>
      </c>
      <c r="F121" s="5" t="e">
        <f t="shared" ref="F121:F184" si="11">G121&amp;S121</f>
        <v>#REF!</v>
      </c>
      <c r="G121" s="15">
        <v>44984</v>
      </c>
      <c r="H121" s="16" t="s">
        <v>42</v>
      </c>
      <c r="I121" s="16" t="s">
        <v>41</v>
      </c>
      <c r="J121" s="16" t="s">
        <v>9</v>
      </c>
      <c r="K121" s="14" t="s">
        <v>10</v>
      </c>
      <c r="L121" s="14" t="s">
        <v>19</v>
      </c>
      <c r="M121" s="16" t="s">
        <v>12</v>
      </c>
      <c r="N121" s="16" t="s">
        <v>13</v>
      </c>
      <c r="O121" s="16" t="s">
        <v>14</v>
      </c>
      <c r="P121" s="12">
        <f t="shared" ref="P121:P184" si="12">IF(J121="Afternoon",1,IF(J121="Evening",2,IF(J121="Floodlit",3,4)))</f>
        <v>1</v>
      </c>
      <c r="Q121" s="12" cm="1">
        <f t="array" ref="Q121">SUMPRODUCT(($G$2:$G$2765=G121)*(P121&gt;$P$2:$P$2765))+1</f>
        <v>1</v>
      </c>
      <c r="R121" s="12" t="e">
        <f>(Q121*100000)+#REF!</f>
        <v>#REF!</v>
      </c>
      <c r="S121" t="e" cm="1">
        <f t="array" ref="S121">SUMPRODUCT(($G$2:$G$2765=G121)*(R121&gt;$R$2:$R$2765))+1</f>
        <v>#REF!</v>
      </c>
      <c r="T121" t="str">
        <f t="shared" ref="T121:T184" si="13">_xlfn.CONCAT(IF(M121="Flat",UPPER(I121),I121)," ",IF(J121="Evening","†",IF(J121="Floodlit","#","")))</f>
        <v xml:space="preserve">Plumpton </v>
      </c>
      <c r="U121">
        <v>0</v>
      </c>
      <c r="V121" t="s">
        <v>11</v>
      </c>
      <c r="W121">
        <f t="shared" ref="W121:W184" si="14">YEAR(G121)</f>
        <v>2023</v>
      </c>
    </row>
    <row r="122" spans="1:23" x14ac:dyDescent="0.25">
      <c r="A122" s="10" t="str">
        <f>IF(YEAR(G122)=2024,#REF!,"")</f>
        <v/>
      </c>
      <c r="B122" s="10" t="str">
        <f>IF(YEAR(G122)=2025,#REF!,"")</f>
        <v/>
      </c>
      <c r="C122" s="10" t="str">
        <f t="shared" si="10"/>
        <v>Afternoon44985</v>
      </c>
      <c r="D122" s="5" t="str">
        <f>IF('by region'!$C$2="Any","Any",'Turf only'!V122)&amp;M122&amp;IF('by region'!$I$2="Any","Any",N122)&amp;G122</f>
        <v>AnyJumpAny44985</v>
      </c>
      <c r="E122" s="5" t="e">
        <f>IF(I122=#REF!,'Turf only'!G122,"")</f>
        <v>#REF!</v>
      </c>
      <c r="F122" s="5" t="e">
        <f t="shared" si="11"/>
        <v>#REF!</v>
      </c>
      <c r="G122" s="15">
        <v>44985</v>
      </c>
      <c r="H122" s="16" t="s">
        <v>7</v>
      </c>
      <c r="I122" s="16" t="s">
        <v>8</v>
      </c>
      <c r="J122" s="16" t="s">
        <v>9</v>
      </c>
      <c r="K122" s="14" t="s">
        <v>10</v>
      </c>
      <c r="L122" s="14" t="s">
        <v>11</v>
      </c>
      <c r="M122" s="16" t="s">
        <v>12</v>
      </c>
      <c r="N122" s="16" t="s">
        <v>13</v>
      </c>
      <c r="O122" s="16" t="s">
        <v>14</v>
      </c>
      <c r="P122" s="12">
        <f t="shared" si="12"/>
        <v>1</v>
      </c>
      <c r="Q122" s="12" cm="1">
        <f t="array" ref="Q122">SUMPRODUCT(($G$2:$G$2765=G122)*(P122&gt;$P$2:$P$2765))+1</f>
        <v>1</v>
      </c>
      <c r="R122" s="12" t="e">
        <f>(Q122*100000)+#REF!</f>
        <v>#REF!</v>
      </c>
      <c r="S122" t="e" cm="1">
        <f t="array" ref="S122">SUMPRODUCT(($G$2:$G$2765=G122)*(R122&gt;$R$2:$R$2765))+1</f>
        <v>#REF!</v>
      </c>
      <c r="T122" t="str">
        <f t="shared" si="13"/>
        <v xml:space="preserve">Catterick Bridge </v>
      </c>
      <c r="U122">
        <v>0</v>
      </c>
      <c r="V122" t="s">
        <v>30</v>
      </c>
      <c r="W122">
        <f t="shared" si="14"/>
        <v>2023</v>
      </c>
    </row>
    <row r="123" spans="1:23" x14ac:dyDescent="0.25">
      <c r="A123" s="10" t="str">
        <f>IF(YEAR(G123)=2024,#REF!,"")</f>
        <v/>
      </c>
      <c r="B123" s="10" t="str">
        <f>IF(YEAR(G123)=2025,#REF!,"")</f>
        <v/>
      </c>
      <c r="C123" s="10" t="str">
        <f t="shared" si="10"/>
        <v>Afternoon44985</v>
      </c>
      <c r="D123" s="5" t="str">
        <f>IF('by region'!$C$2="Any","Any",'Turf only'!V123)&amp;M123&amp;IF('by region'!$I$2="Any","Any",N123)&amp;G123</f>
        <v>AnyJumpAny44985</v>
      </c>
      <c r="E123" s="5" t="e">
        <f>IF(I123=#REF!,'Turf only'!G123,"")</f>
        <v>#REF!</v>
      </c>
      <c r="F123" s="5" t="e">
        <f t="shared" si="11"/>
        <v>#REF!</v>
      </c>
      <c r="G123" s="15">
        <v>44985</v>
      </c>
      <c r="H123" s="16" t="s">
        <v>7</v>
      </c>
      <c r="I123" s="16" t="s">
        <v>44</v>
      </c>
      <c r="J123" s="16" t="s">
        <v>9</v>
      </c>
      <c r="K123" s="14" t="s">
        <v>10</v>
      </c>
      <c r="L123" s="14" t="s">
        <v>17</v>
      </c>
      <c r="M123" s="16" t="s">
        <v>12</v>
      </c>
      <c r="N123" s="16" t="s">
        <v>13</v>
      </c>
      <c r="O123" s="16" t="s">
        <v>14</v>
      </c>
      <c r="P123" s="12">
        <f t="shared" si="12"/>
        <v>1</v>
      </c>
      <c r="Q123" s="12" cm="1">
        <f t="array" ref="Q123">SUMPRODUCT(($G$2:$G$2765=G123)*(P123&gt;$P$2:$P$2765))+1</f>
        <v>1</v>
      </c>
      <c r="R123" s="12" t="e">
        <f>(Q123*100000)+#REF!</f>
        <v>#REF!</v>
      </c>
      <c r="S123" t="e" cm="1">
        <f t="array" ref="S123">SUMPRODUCT(($G$2:$G$2765=G123)*(R123&gt;$R$2:$R$2765))+1</f>
        <v>#REF!</v>
      </c>
      <c r="T123" t="str">
        <f t="shared" si="13"/>
        <v xml:space="preserve">Leicester </v>
      </c>
      <c r="U123">
        <v>0</v>
      </c>
      <c r="V123" t="s">
        <v>17</v>
      </c>
      <c r="W123">
        <f t="shared" si="14"/>
        <v>2023</v>
      </c>
    </row>
    <row r="124" spans="1:23" x14ac:dyDescent="0.25">
      <c r="A124" s="10" t="str">
        <f>IF(YEAR(G124)=2024,#REF!,"")</f>
        <v/>
      </c>
      <c r="B124" s="10" t="str">
        <f>IF(YEAR(G124)=2025,#REF!,"")</f>
        <v/>
      </c>
      <c r="C124" s="10" t="str">
        <f t="shared" si="10"/>
        <v>Afternoon44986</v>
      </c>
      <c r="D124" s="5" t="str">
        <f>IF('by region'!$C$2="Any","Any",'Turf only'!V124)&amp;M124&amp;IF('by region'!$I$2="Any","Any",N124)&amp;G124</f>
        <v>AnyJumpAny44986</v>
      </c>
      <c r="E124" s="5" t="e">
        <f>IF(I124=#REF!,'Turf only'!G124,"")</f>
        <v>#REF!</v>
      </c>
      <c r="F124" s="5" t="e">
        <f t="shared" si="11"/>
        <v>#REF!</v>
      </c>
      <c r="G124" s="15">
        <v>44986</v>
      </c>
      <c r="H124" s="16" t="s">
        <v>27</v>
      </c>
      <c r="I124" s="16" t="s">
        <v>22</v>
      </c>
      <c r="J124" s="16" t="s">
        <v>9</v>
      </c>
      <c r="K124" s="14" t="s">
        <v>10</v>
      </c>
      <c r="L124" s="14" t="s">
        <v>11</v>
      </c>
      <c r="M124" s="16" t="s">
        <v>12</v>
      </c>
      <c r="N124" s="16" t="s">
        <v>13</v>
      </c>
      <c r="O124" s="16" t="s">
        <v>14</v>
      </c>
      <c r="P124" s="12">
        <f t="shared" si="12"/>
        <v>1</v>
      </c>
      <c r="Q124" s="12" cm="1">
        <f t="array" ref="Q124">SUMPRODUCT(($G$2:$G$2765=G124)*(P124&gt;$P$2:$P$2765))+1</f>
        <v>1</v>
      </c>
      <c r="R124" s="12" t="e">
        <f>(Q124*100000)+#REF!</f>
        <v>#REF!</v>
      </c>
      <c r="S124" t="e" cm="1">
        <f t="array" ref="S124">SUMPRODUCT(($G$2:$G$2765=G124)*(R124&gt;$R$2:$R$2765))+1</f>
        <v>#REF!</v>
      </c>
      <c r="T124" t="str">
        <f t="shared" si="13"/>
        <v xml:space="preserve">Musselburgh </v>
      </c>
      <c r="U124">
        <v>0</v>
      </c>
      <c r="V124" t="s">
        <v>11</v>
      </c>
      <c r="W124">
        <f t="shared" si="14"/>
        <v>2023</v>
      </c>
    </row>
    <row r="125" spans="1:23" x14ac:dyDescent="0.25">
      <c r="A125" s="10" t="str">
        <f>IF(YEAR(G125)=2024,#REF!,"")</f>
        <v/>
      </c>
      <c r="B125" s="10" t="str">
        <f>IF(YEAR(G125)=2025,#REF!,"")</f>
        <v/>
      </c>
      <c r="C125" s="10" t="str">
        <f t="shared" si="10"/>
        <v>Afternoon44986</v>
      </c>
      <c r="D125" s="5" t="str">
        <f>IF('by region'!$C$2="Any","Any",'Turf only'!V125)&amp;M125&amp;IF('by region'!$I$2="Any","Any",N125)&amp;G125</f>
        <v>AnyJumpAny44986</v>
      </c>
      <c r="E125" s="5" t="e">
        <f>IF(I125=#REF!,'Turf only'!G125,"")</f>
        <v>#REF!</v>
      </c>
      <c r="F125" s="5" t="e">
        <f t="shared" si="11"/>
        <v>#REF!</v>
      </c>
      <c r="G125" s="20">
        <v>44986</v>
      </c>
      <c r="H125" s="21" t="s">
        <v>27</v>
      </c>
      <c r="I125" s="21" t="s">
        <v>39</v>
      </c>
      <c r="J125" s="21" t="s">
        <v>9</v>
      </c>
      <c r="K125" s="22" t="s">
        <v>16</v>
      </c>
      <c r="L125" s="22" t="s">
        <v>19</v>
      </c>
      <c r="M125" s="21" t="s">
        <v>12</v>
      </c>
      <c r="N125" s="21" t="s">
        <v>13</v>
      </c>
      <c r="O125" s="21" t="s">
        <v>14</v>
      </c>
      <c r="P125" s="12">
        <f t="shared" si="12"/>
        <v>1</v>
      </c>
      <c r="Q125" s="12" cm="1">
        <f t="array" ref="Q125">SUMPRODUCT(($G$2:$G$2765=G125)*(P125&gt;$P$2:$P$2765))+1</f>
        <v>1</v>
      </c>
      <c r="R125" s="12" t="e">
        <f>(Q125*100000)+#REF!</f>
        <v>#REF!</v>
      </c>
      <c r="S125" t="e" cm="1">
        <f t="array" ref="S125">SUMPRODUCT(($G$2:$G$2765=G125)*(R125&gt;$R$2:$R$2765))+1</f>
        <v>#REF!</v>
      </c>
      <c r="T125" t="str">
        <f t="shared" si="13"/>
        <v xml:space="preserve">Wincanton </v>
      </c>
      <c r="U125">
        <v>0</v>
      </c>
      <c r="V125" t="s">
        <v>17</v>
      </c>
      <c r="W125">
        <f t="shared" si="14"/>
        <v>2023</v>
      </c>
    </row>
    <row r="126" spans="1:23" x14ac:dyDescent="0.25">
      <c r="A126" s="10" t="str">
        <f>IF(YEAR(G126)=2024,#REF!,"")</f>
        <v/>
      </c>
      <c r="B126" s="10" t="str">
        <f>IF(YEAR(G126)=2025,#REF!,"")</f>
        <v/>
      </c>
      <c r="C126" s="10" t="str">
        <f t="shared" si="10"/>
        <v>Afternoon44987</v>
      </c>
      <c r="D126" s="5" t="str">
        <f>IF('by region'!$C$2="Any","Any",'Turf only'!V126)&amp;M126&amp;IF('by region'!$I$2="Any","Any",N126)&amp;G126</f>
        <v>AnyJumpAny44987</v>
      </c>
      <c r="E126" s="5" t="e">
        <f>IF(I126=#REF!,'Turf only'!G126,"")</f>
        <v>#REF!</v>
      </c>
      <c r="F126" s="5" t="e">
        <f t="shared" si="11"/>
        <v>#REF!</v>
      </c>
      <c r="G126" s="15">
        <v>44987</v>
      </c>
      <c r="H126" s="16" t="s">
        <v>34</v>
      </c>
      <c r="I126" s="16" t="s">
        <v>52</v>
      </c>
      <c r="J126" s="16" t="s">
        <v>9</v>
      </c>
      <c r="K126" s="14" t="s">
        <v>10</v>
      </c>
      <c r="L126" s="14" t="s">
        <v>17</v>
      </c>
      <c r="M126" s="16" t="s">
        <v>12</v>
      </c>
      <c r="N126" s="16" t="s">
        <v>13</v>
      </c>
      <c r="O126" s="16" t="s">
        <v>14</v>
      </c>
      <c r="P126" s="12">
        <f t="shared" si="12"/>
        <v>1</v>
      </c>
      <c r="Q126" s="12" cm="1">
        <f t="array" ref="Q126">SUMPRODUCT(($G$2:$G$2765=G126)*(P126&gt;$P$2:$P$2765))+1</f>
        <v>1</v>
      </c>
      <c r="R126" s="12" t="e">
        <f>(Q126*100000)+#REF!</f>
        <v>#REF!</v>
      </c>
      <c r="S126" t="e" cm="1">
        <f t="array" ref="S126">SUMPRODUCT(($G$2:$G$2765=G126)*(R126&gt;$R$2:$R$2765))+1</f>
        <v>#REF!</v>
      </c>
      <c r="T126" t="str">
        <f t="shared" si="13"/>
        <v xml:space="preserve">Ludlow </v>
      </c>
      <c r="U126">
        <v>0</v>
      </c>
      <c r="V126" t="s">
        <v>11</v>
      </c>
      <c r="W126">
        <f t="shared" si="14"/>
        <v>2023</v>
      </c>
    </row>
    <row r="127" spans="1:23" x14ac:dyDescent="0.25">
      <c r="A127" s="10" t="str">
        <f>IF(YEAR(G127)=2024,#REF!,"")</f>
        <v/>
      </c>
      <c r="B127" s="10" t="str">
        <f>IF(YEAR(G127)=2025,#REF!,"")</f>
        <v/>
      </c>
      <c r="C127" s="10" t="str">
        <f t="shared" si="10"/>
        <v>Afternoon44987</v>
      </c>
      <c r="D127" s="5" t="str">
        <f>IF('by region'!$C$2="Any","Any",'Turf only'!V127)&amp;M127&amp;IF('by region'!$I$2="Any","Any",N127)&amp;G127</f>
        <v>AnyJumpAny44987</v>
      </c>
      <c r="E127" s="5" t="e">
        <f>IF(I127=#REF!,'Turf only'!G127,"")</f>
        <v>#REF!</v>
      </c>
      <c r="F127" s="5" t="e">
        <f t="shared" si="11"/>
        <v>#REF!</v>
      </c>
      <c r="G127" s="15">
        <v>44987</v>
      </c>
      <c r="H127" s="16" t="s">
        <v>34</v>
      </c>
      <c r="I127" s="16" t="s">
        <v>57</v>
      </c>
      <c r="J127" s="16" t="s">
        <v>9</v>
      </c>
      <c r="K127" s="14" t="s">
        <v>10</v>
      </c>
      <c r="L127" s="14" t="s">
        <v>19</v>
      </c>
      <c r="M127" s="16" t="s">
        <v>12</v>
      </c>
      <c r="N127" s="16" t="s">
        <v>13</v>
      </c>
      <c r="O127" s="16" t="s">
        <v>14</v>
      </c>
      <c r="P127" s="12">
        <f t="shared" si="12"/>
        <v>1</v>
      </c>
      <c r="Q127" s="12" cm="1">
        <f t="array" ref="Q127">SUMPRODUCT(($G$2:$G$2765=G127)*(P127&gt;$P$2:$P$2765))+1</f>
        <v>1</v>
      </c>
      <c r="R127" s="12" t="e">
        <f>(Q127*100000)+#REF!</f>
        <v>#REF!</v>
      </c>
      <c r="S127" t="e" cm="1">
        <f t="array" ref="S127">SUMPRODUCT(($G$2:$G$2765=G127)*(R127&gt;$R$2:$R$2765))+1</f>
        <v>#REF!</v>
      </c>
      <c r="T127" t="str">
        <f t="shared" si="13"/>
        <v xml:space="preserve">Taunton </v>
      </c>
      <c r="U127">
        <v>0</v>
      </c>
      <c r="V127" t="s">
        <v>19</v>
      </c>
      <c r="W127">
        <f t="shared" si="14"/>
        <v>2023</v>
      </c>
    </row>
    <row r="128" spans="1:23" x14ac:dyDescent="0.25">
      <c r="A128" s="10" t="str">
        <f>IF(YEAR(G128)=2024,#REF!,"")</f>
        <v/>
      </c>
      <c r="B128" s="10" t="str">
        <f>IF(YEAR(G128)=2025,#REF!,"")</f>
        <v/>
      </c>
      <c r="C128" s="10" t="str">
        <f t="shared" si="10"/>
        <v>Afternoon44988</v>
      </c>
      <c r="D128" s="5" t="str">
        <f>IF('by region'!$C$2="Any","Any",'Turf only'!V128)&amp;M128&amp;IF('by region'!$I$2="Any","Any",N128)&amp;G128</f>
        <v>AnyJumpAny44988</v>
      </c>
      <c r="E128" s="5" t="e">
        <f>IF(I128=#REF!,'Turf only'!G128,"")</f>
        <v>#REF!</v>
      </c>
      <c r="F128" s="5" t="e">
        <f t="shared" si="11"/>
        <v>#REF!</v>
      </c>
      <c r="G128" s="15">
        <v>44988</v>
      </c>
      <c r="H128" s="16" t="s">
        <v>35</v>
      </c>
      <c r="I128" s="16" t="s">
        <v>59</v>
      </c>
      <c r="J128" s="16" t="s">
        <v>9</v>
      </c>
      <c r="K128" s="14" t="s">
        <v>24</v>
      </c>
      <c r="L128" s="14" t="s">
        <v>11</v>
      </c>
      <c r="M128" s="16" t="s">
        <v>12</v>
      </c>
      <c r="N128" s="16" t="s">
        <v>13</v>
      </c>
      <c r="O128" s="16" t="s">
        <v>14</v>
      </c>
      <c r="P128" s="12">
        <f t="shared" si="12"/>
        <v>1</v>
      </c>
      <c r="Q128" s="12" cm="1">
        <f t="array" ref="Q128">SUMPRODUCT(($G$2:$G$2765=G128)*(P128&gt;$P$2:$P$2765))+1</f>
        <v>1</v>
      </c>
      <c r="R128" s="12" t="e">
        <f>(Q128*100000)+#REF!</f>
        <v>#REF!</v>
      </c>
      <c r="S128" t="e" cm="1">
        <f t="array" ref="S128">SUMPRODUCT(($G$2:$G$2765=G128)*(R128&gt;$R$2:$R$2765))+1</f>
        <v>#REF!</v>
      </c>
      <c r="T128" t="str">
        <f t="shared" si="13"/>
        <v xml:space="preserve">Doncaster </v>
      </c>
      <c r="U128">
        <v>0</v>
      </c>
      <c r="V128" t="s">
        <v>11</v>
      </c>
      <c r="W128">
        <f t="shared" si="14"/>
        <v>2023</v>
      </c>
    </row>
    <row r="129" spans="1:23" x14ac:dyDescent="0.25">
      <c r="A129" s="10" t="str">
        <f>IF(YEAR(G129)=2024,#REF!,"")</f>
        <v/>
      </c>
      <c r="B129" s="10" t="str">
        <f>IF(YEAR(G129)=2025,#REF!,"")</f>
        <v/>
      </c>
      <c r="C129" s="10" t="str">
        <f t="shared" si="10"/>
        <v>Afternoon44988</v>
      </c>
      <c r="D129" s="5" t="str">
        <f>IF('by region'!$C$2="Any","Any",'Turf only'!V129)&amp;M129&amp;IF('by region'!$I$2="Any","Any",N129)&amp;G129</f>
        <v>AnyJumpAny44988</v>
      </c>
      <c r="E129" s="5" t="e">
        <f>IF(I129=#REF!,'Turf only'!G129,"")</f>
        <v>#REF!</v>
      </c>
      <c r="F129" s="5" t="e">
        <f t="shared" si="11"/>
        <v>#REF!</v>
      </c>
      <c r="G129" s="15">
        <v>44988</v>
      </c>
      <c r="H129" s="16" t="s">
        <v>35</v>
      </c>
      <c r="I129" s="16" t="s">
        <v>51</v>
      </c>
      <c r="J129" s="16" t="s">
        <v>9</v>
      </c>
      <c r="K129" s="14" t="s">
        <v>10</v>
      </c>
      <c r="L129" s="14" t="s">
        <v>19</v>
      </c>
      <c r="M129" s="16" t="s">
        <v>12</v>
      </c>
      <c r="N129" s="16" t="s">
        <v>13</v>
      </c>
      <c r="O129" s="16" t="s">
        <v>14</v>
      </c>
      <c r="P129" s="12">
        <f t="shared" si="12"/>
        <v>1</v>
      </c>
      <c r="Q129" s="12" cm="1">
        <f t="array" ref="Q129">SUMPRODUCT(($G$2:$G$2765=G129)*(P129&gt;$P$2:$P$2765))+1</f>
        <v>1</v>
      </c>
      <c r="R129" s="12" t="e">
        <f>(Q129*100000)+#REF!</f>
        <v>#REF!</v>
      </c>
      <c r="S129" t="e" cm="1">
        <f t="array" ref="S129">SUMPRODUCT(($G$2:$G$2765=G129)*(R129&gt;$R$2:$R$2765))+1</f>
        <v>#REF!</v>
      </c>
      <c r="T129" t="str">
        <f t="shared" si="13"/>
        <v xml:space="preserve">Newbury </v>
      </c>
      <c r="U129">
        <v>0</v>
      </c>
      <c r="V129" t="s">
        <v>17</v>
      </c>
      <c r="W129">
        <f t="shared" si="14"/>
        <v>2023</v>
      </c>
    </row>
    <row r="130" spans="1:23" x14ac:dyDescent="0.25">
      <c r="A130" s="10" t="str">
        <f>IF(YEAR(G130)=2024,#REF!,"")</f>
        <v/>
      </c>
      <c r="B130" s="10" t="str">
        <f>IF(YEAR(G130)=2025,#REF!,"")</f>
        <v/>
      </c>
      <c r="C130" s="10" t="str">
        <f t="shared" si="10"/>
        <v>Afternoon44989</v>
      </c>
      <c r="D130" s="5" t="str">
        <f>IF('by region'!$C$2="Any","Any",'Turf only'!V130)&amp;M130&amp;IF('by region'!$I$2="Any","Any",N130)&amp;G130</f>
        <v>AnyJumpAny44989</v>
      </c>
      <c r="E130" s="5" t="e">
        <f>IF(I130=#REF!,'Turf only'!G130,"")</f>
        <v>#REF!</v>
      </c>
      <c r="F130" s="5" t="e">
        <f t="shared" si="11"/>
        <v>#REF!</v>
      </c>
      <c r="G130" s="15">
        <v>44989</v>
      </c>
      <c r="H130" s="16" t="s">
        <v>37</v>
      </c>
      <c r="I130" s="16" t="s">
        <v>59</v>
      </c>
      <c r="J130" s="16" t="s">
        <v>9</v>
      </c>
      <c r="K130" s="14" t="s">
        <v>24</v>
      </c>
      <c r="L130" s="14" t="s">
        <v>11</v>
      </c>
      <c r="M130" s="16" t="s">
        <v>12</v>
      </c>
      <c r="N130" s="16" t="s">
        <v>13</v>
      </c>
      <c r="O130" s="16" t="s">
        <v>14</v>
      </c>
      <c r="P130" s="12">
        <f t="shared" si="12"/>
        <v>1</v>
      </c>
      <c r="Q130" s="12" cm="1">
        <f t="array" ref="Q130">SUMPRODUCT(($G$2:$G$2765=G130)*(P130&gt;$P$2:$P$2765))+1</f>
        <v>1</v>
      </c>
      <c r="R130" s="12" t="e">
        <f>(Q130*100000)+#REF!</f>
        <v>#REF!</v>
      </c>
      <c r="S130" t="e" cm="1">
        <f t="array" ref="S130">SUMPRODUCT(($G$2:$G$2765=G130)*(R130&gt;$R$2:$R$2765))+1</f>
        <v>#REF!</v>
      </c>
      <c r="T130" t="str">
        <f t="shared" si="13"/>
        <v xml:space="preserve">Doncaster </v>
      </c>
      <c r="U130">
        <v>0</v>
      </c>
      <c r="V130" t="s">
        <v>11</v>
      </c>
      <c r="W130">
        <f t="shared" si="14"/>
        <v>2023</v>
      </c>
    </row>
    <row r="131" spans="1:23" x14ac:dyDescent="0.25">
      <c r="A131" s="10" t="str">
        <f>IF(YEAR(G131)=2024,#REF!,"")</f>
        <v/>
      </c>
      <c r="B131" s="10" t="str">
        <f>IF(YEAR(G131)=2025,#REF!,"")</f>
        <v/>
      </c>
      <c r="C131" s="10" t="str">
        <f t="shared" si="10"/>
        <v>Afternoon44989</v>
      </c>
      <c r="D131" s="5" t="str">
        <f>IF('by region'!$C$2="Any","Any",'Turf only'!V131)&amp;M131&amp;IF('by region'!$I$2="Any","Any",N131)&amp;G131</f>
        <v>AnyJumpAny44989</v>
      </c>
      <c r="E131" s="5" t="e">
        <f>IF(I131=#REF!,'Turf only'!G131,"")</f>
        <v>#REF!</v>
      </c>
      <c r="F131" s="5" t="e">
        <f t="shared" si="11"/>
        <v>#REF!</v>
      </c>
      <c r="G131" s="15">
        <v>44989</v>
      </c>
      <c r="H131" s="16" t="s">
        <v>37</v>
      </c>
      <c r="I131" s="16" t="s">
        <v>50</v>
      </c>
      <c r="J131" s="16" t="s">
        <v>9</v>
      </c>
      <c r="K131" s="14" t="s">
        <v>10</v>
      </c>
      <c r="L131" s="14" t="s">
        <v>11</v>
      </c>
      <c r="M131" s="16" t="s">
        <v>12</v>
      </c>
      <c r="N131" s="16" t="s">
        <v>13</v>
      </c>
      <c r="O131" s="16" t="s">
        <v>14</v>
      </c>
      <c r="P131" s="12">
        <f t="shared" si="12"/>
        <v>1</v>
      </c>
      <c r="Q131" s="12" cm="1">
        <f t="array" ref="Q131">SUMPRODUCT(($G$2:$G$2765=G131)*(P131&gt;$P$2:$P$2765))+1</f>
        <v>1</v>
      </c>
      <c r="R131" s="12" t="e">
        <f>(Q131*100000)+#REF!</f>
        <v>#REF!</v>
      </c>
      <c r="S131" t="e" cm="1">
        <f t="array" ref="S131">SUMPRODUCT(($G$2:$G$2765=G131)*(R131&gt;$R$2:$R$2765))+1</f>
        <v>#REF!</v>
      </c>
      <c r="T131" t="str">
        <f t="shared" si="13"/>
        <v xml:space="preserve">Kelso </v>
      </c>
      <c r="U131">
        <v>0</v>
      </c>
      <c r="V131" t="s">
        <v>17</v>
      </c>
      <c r="W131">
        <f t="shared" si="14"/>
        <v>2023</v>
      </c>
    </row>
    <row r="132" spans="1:23" x14ac:dyDescent="0.25">
      <c r="A132" s="10" t="str">
        <f>IF(YEAR(G132)=2024,#REF!,"")</f>
        <v/>
      </c>
      <c r="B132" s="10" t="str">
        <f>IF(YEAR(G132)=2025,#REF!,"")</f>
        <v/>
      </c>
      <c r="C132" s="10" t="str">
        <f t="shared" si="10"/>
        <v>Afternoon44989</v>
      </c>
      <c r="D132" s="5" t="str">
        <f>IF('by region'!$C$2="Any","Any",'Turf only'!V132)&amp;M132&amp;IF('by region'!$I$2="Any","Any",N132)&amp;G132</f>
        <v>AnyJumpAny44989</v>
      </c>
      <c r="E132" s="5" t="e">
        <f>IF(I132=#REF!,'Turf only'!G132,"")</f>
        <v>#REF!</v>
      </c>
      <c r="F132" s="5" t="e">
        <f t="shared" si="11"/>
        <v>#REF!</v>
      </c>
      <c r="G132" s="15">
        <v>44989</v>
      </c>
      <c r="H132" s="16" t="s">
        <v>37</v>
      </c>
      <c r="I132" s="16" t="s">
        <v>51</v>
      </c>
      <c r="J132" s="16" t="s">
        <v>9</v>
      </c>
      <c r="K132" s="14" t="s">
        <v>10</v>
      </c>
      <c r="L132" s="14" t="s">
        <v>19</v>
      </c>
      <c r="M132" s="16" t="s">
        <v>12</v>
      </c>
      <c r="N132" s="16" t="s">
        <v>13</v>
      </c>
      <c r="O132" s="16" t="s">
        <v>14</v>
      </c>
      <c r="P132" s="12">
        <f t="shared" si="12"/>
        <v>1</v>
      </c>
      <c r="Q132" s="12" cm="1">
        <f t="array" ref="Q132">SUMPRODUCT(($G$2:$G$2765=G132)*(P132&gt;$P$2:$P$2765))+1</f>
        <v>1</v>
      </c>
      <c r="R132" s="12" t="e">
        <f>(Q132*100000)+#REF!</f>
        <v>#REF!</v>
      </c>
      <c r="S132" t="e" cm="1">
        <f t="array" ref="S132">SUMPRODUCT(($G$2:$G$2765=G132)*(R132&gt;$R$2:$R$2765))+1</f>
        <v>#REF!</v>
      </c>
      <c r="T132" t="str">
        <f t="shared" si="13"/>
        <v xml:space="preserve">Newbury </v>
      </c>
      <c r="U132">
        <v>0</v>
      </c>
      <c r="V132" t="s">
        <v>11</v>
      </c>
      <c r="W132">
        <f t="shared" si="14"/>
        <v>2023</v>
      </c>
    </row>
    <row r="133" spans="1:23" x14ac:dyDescent="0.25">
      <c r="A133" s="10" t="str">
        <f>IF(YEAR(G133)=2024,#REF!,"")</f>
        <v/>
      </c>
      <c r="B133" s="10" t="str">
        <f>IF(YEAR(G133)=2025,#REF!,"")</f>
        <v/>
      </c>
      <c r="C133" s="10" t="str">
        <f t="shared" si="10"/>
        <v>Afternoon44990</v>
      </c>
      <c r="D133" s="5" t="str">
        <f>IF('by region'!$C$2="Any","Any",'Turf only'!V133)&amp;M133&amp;IF('by region'!$I$2="Any","Any",N133)&amp;G133</f>
        <v>AnyJumpAny44990</v>
      </c>
      <c r="E133" s="5" t="e">
        <f>IF(I133=#REF!,'Turf only'!G133,"")</f>
        <v>#REF!</v>
      </c>
      <c r="F133" s="5" t="e">
        <f t="shared" si="11"/>
        <v>#REF!</v>
      </c>
      <c r="G133" s="15">
        <v>44990</v>
      </c>
      <c r="H133" s="16" t="s">
        <v>40</v>
      </c>
      <c r="I133" s="16" t="s">
        <v>65</v>
      </c>
      <c r="J133" s="16" t="s">
        <v>9</v>
      </c>
      <c r="K133" s="14" t="s">
        <v>24</v>
      </c>
      <c r="L133" s="14" t="s">
        <v>19</v>
      </c>
      <c r="M133" s="16" t="s">
        <v>12</v>
      </c>
      <c r="N133" s="16" t="s">
        <v>13</v>
      </c>
      <c r="O133" s="16" t="s">
        <v>14</v>
      </c>
      <c r="P133" s="12">
        <f t="shared" si="12"/>
        <v>1</v>
      </c>
      <c r="Q133" s="12" cm="1">
        <f t="array" ref="Q133">SUMPRODUCT(($G$2:$G$2765=G133)*(P133&gt;$P$2:$P$2765))+1</f>
        <v>1</v>
      </c>
      <c r="R133" s="12" t="e">
        <f>(Q133*100000)+#REF!</f>
        <v>#REF!</v>
      </c>
      <c r="S133" t="e" cm="1">
        <f t="array" ref="S133">SUMPRODUCT(($G$2:$G$2765=G133)*(R133&gt;$R$2:$R$2765))+1</f>
        <v>#REF!</v>
      </c>
      <c r="T133" t="str">
        <f t="shared" si="13"/>
        <v xml:space="preserve">Ffos Las </v>
      </c>
      <c r="U133">
        <v>0</v>
      </c>
      <c r="V133" t="s">
        <v>17</v>
      </c>
      <c r="W133">
        <f t="shared" si="14"/>
        <v>2023</v>
      </c>
    </row>
    <row r="134" spans="1:23" x14ac:dyDescent="0.25">
      <c r="A134" s="10" t="str">
        <f>IF(YEAR(G134)=2024,#REF!,"")</f>
        <v/>
      </c>
      <c r="B134" s="10" t="str">
        <f>IF(YEAR(G134)=2025,#REF!,"")</f>
        <v/>
      </c>
      <c r="C134" s="10" t="str">
        <f t="shared" si="10"/>
        <v>Afternoon44990</v>
      </c>
      <c r="D134" s="5" t="str">
        <f>IF('by region'!$C$2="Any","Any",'Turf only'!V134)&amp;M134&amp;IF('by region'!$I$2="Any","Any",N134)&amp;G134</f>
        <v>AnyJumpAny44990</v>
      </c>
      <c r="E134" s="5" t="e">
        <f>IF(I134=#REF!,'Turf only'!G134,"")</f>
        <v>#REF!</v>
      </c>
      <c r="F134" s="5" t="e">
        <f t="shared" si="11"/>
        <v>#REF!</v>
      </c>
      <c r="G134" s="15">
        <v>44990</v>
      </c>
      <c r="H134" s="16" t="s">
        <v>40</v>
      </c>
      <c r="I134" s="16" t="s">
        <v>45</v>
      </c>
      <c r="J134" s="16" t="s">
        <v>9</v>
      </c>
      <c r="K134" s="14" t="s">
        <v>16</v>
      </c>
      <c r="L134" s="14" t="s">
        <v>17</v>
      </c>
      <c r="M134" s="16" t="s">
        <v>12</v>
      </c>
      <c r="N134" s="16" t="s">
        <v>13</v>
      </c>
      <c r="O134" s="16" t="s">
        <v>14</v>
      </c>
      <c r="P134" s="12">
        <f t="shared" si="12"/>
        <v>1</v>
      </c>
      <c r="Q134" s="12" cm="1">
        <f t="array" ref="Q134">SUMPRODUCT(($G$2:$G$2765=G134)*(P134&gt;$P$2:$P$2765))+1</f>
        <v>1</v>
      </c>
      <c r="R134" s="12" t="e">
        <f>(Q134*100000)+#REF!</f>
        <v>#REF!</v>
      </c>
      <c r="S134" t="e" cm="1">
        <f t="array" ref="S134">SUMPRODUCT(($G$2:$G$2765=G134)*(R134&gt;$R$2:$R$2765))+1</f>
        <v>#REF!</v>
      </c>
      <c r="T134" t="str">
        <f t="shared" si="13"/>
        <v xml:space="preserve">Huntingdon </v>
      </c>
      <c r="U134">
        <v>0</v>
      </c>
      <c r="V134" t="s">
        <v>19</v>
      </c>
      <c r="W134">
        <f t="shared" si="14"/>
        <v>2023</v>
      </c>
    </row>
    <row r="135" spans="1:23" x14ac:dyDescent="0.25">
      <c r="A135" s="10" t="str">
        <f>IF(YEAR(G135)=2024,#REF!,"")</f>
        <v/>
      </c>
      <c r="B135" s="10" t="str">
        <f>IF(YEAR(G135)=2025,#REF!,"")</f>
        <v/>
      </c>
      <c r="C135" s="10" t="str">
        <f t="shared" si="10"/>
        <v>Afternoon44991</v>
      </c>
      <c r="D135" s="5" t="str">
        <f>IF('by region'!$C$2="Any","Any",'Turf only'!V135)&amp;M135&amp;IF('by region'!$I$2="Any","Any",N135)&amp;G135</f>
        <v>AnyJumpAny44991</v>
      </c>
      <c r="E135" s="5" t="e">
        <f>IF(I135=#REF!,'Turf only'!G135,"")</f>
        <v>#REF!</v>
      </c>
      <c r="F135" s="5" t="e">
        <f t="shared" si="11"/>
        <v>#REF!</v>
      </c>
      <c r="G135" s="15">
        <v>44991</v>
      </c>
      <c r="H135" s="16" t="s">
        <v>42</v>
      </c>
      <c r="I135" s="16" t="s">
        <v>23</v>
      </c>
      <c r="J135" s="16" t="s">
        <v>9</v>
      </c>
      <c r="K135" s="14" t="s">
        <v>24</v>
      </c>
      <c r="L135" s="14" t="s">
        <v>17</v>
      </c>
      <c r="M135" s="16" t="s">
        <v>12</v>
      </c>
      <c r="N135" s="16" t="s">
        <v>13</v>
      </c>
      <c r="O135" s="16" t="s">
        <v>14</v>
      </c>
      <c r="P135" s="12">
        <f t="shared" si="12"/>
        <v>1</v>
      </c>
      <c r="Q135" s="12" cm="1">
        <f t="array" ref="Q135">SUMPRODUCT(($G$2:$G$2765=G135)*(P135&gt;$P$2:$P$2765))+1</f>
        <v>1</v>
      </c>
      <c r="R135" s="12" t="e">
        <f>(Q135*100000)+#REF!</f>
        <v>#REF!</v>
      </c>
      <c r="S135" t="e" cm="1">
        <f t="array" ref="S135">SUMPRODUCT(($G$2:$G$2765=G135)*(R135&gt;$R$2:$R$2765))+1</f>
        <v>#REF!</v>
      </c>
      <c r="T135" t="str">
        <f t="shared" si="13"/>
        <v xml:space="preserve">Southwell </v>
      </c>
      <c r="U135">
        <v>0</v>
      </c>
      <c r="V135" t="s">
        <v>11</v>
      </c>
      <c r="W135">
        <f t="shared" si="14"/>
        <v>2023</v>
      </c>
    </row>
    <row r="136" spans="1:23" x14ac:dyDescent="0.25">
      <c r="A136" s="10" t="str">
        <f>IF(YEAR(G136)=2024,#REF!,"")</f>
        <v/>
      </c>
      <c r="B136" s="10" t="str">
        <f>IF(YEAR(G136)=2025,#REF!,"")</f>
        <v/>
      </c>
      <c r="C136" s="10" t="str">
        <f t="shared" si="10"/>
        <v>Afternoon44991</v>
      </c>
      <c r="D136" s="5" t="str">
        <f>IF('by region'!$C$2="Any","Any",'Turf only'!V136)&amp;M136&amp;IF('by region'!$I$2="Any","Any",N136)&amp;G136</f>
        <v>AnyJumpAny44991</v>
      </c>
      <c r="E136" s="5" t="e">
        <f>IF(I136=#REF!,'Turf only'!G136,"")</f>
        <v>#REF!</v>
      </c>
      <c r="F136" s="5" t="e">
        <f t="shared" si="11"/>
        <v>#REF!</v>
      </c>
      <c r="G136" s="15">
        <v>44991</v>
      </c>
      <c r="H136" s="16" t="s">
        <v>42</v>
      </c>
      <c r="I136" s="16" t="s">
        <v>49</v>
      </c>
      <c r="J136" s="16" t="s">
        <v>9</v>
      </c>
      <c r="K136" s="14" t="s">
        <v>10</v>
      </c>
      <c r="L136" s="14" t="s">
        <v>11</v>
      </c>
      <c r="M136" s="16" t="s">
        <v>12</v>
      </c>
      <c r="N136" s="16" t="s">
        <v>13</v>
      </c>
      <c r="O136" s="16" t="s">
        <v>21</v>
      </c>
      <c r="P136" s="12">
        <f t="shared" si="12"/>
        <v>1</v>
      </c>
      <c r="Q136" s="12" cm="1">
        <f t="array" ref="Q136">SUMPRODUCT(($G$2:$G$2765=G136)*(P136&gt;$P$2:$P$2765))+1</f>
        <v>1</v>
      </c>
      <c r="R136" s="12" t="e">
        <f>(Q136*100000)+#REF!</f>
        <v>#REF!</v>
      </c>
      <c r="S136" t="e" cm="1">
        <f t="array" ref="S136">SUMPRODUCT(($G$2:$G$2765=G136)*(R136&gt;$R$2:$R$2765))+1</f>
        <v>#REF!</v>
      </c>
      <c r="T136" t="str">
        <f t="shared" si="13"/>
        <v xml:space="preserve">Wetherby </v>
      </c>
      <c r="U136">
        <v>0</v>
      </c>
      <c r="V136" t="s">
        <v>19</v>
      </c>
      <c r="W136">
        <f t="shared" si="14"/>
        <v>2023</v>
      </c>
    </row>
    <row r="137" spans="1:23" x14ac:dyDescent="0.25">
      <c r="A137" s="10" t="str">
        <f>IF(YEAR(G137)=2024,#REF!,"")</f>
        <v/>
      </c>
      <c r="B137" s="10" t="str">
        <f>IF(YEAR(G137)=2025,#REF!,"")</f>
        <v/>
      </c>
      <c r="C137" s="10" t="str">
        <f t="shared" si="10"/>
        <v>Afternoon44992</v>
      </c>
      <c r="D137" s="5" t="str">
        <f>IF('by region'!$C$2="Any","Any",'Turf only'!V137)&amp;M137&amp;IF('by region'!$I$2="Any","Any",N137)&amp;G137</f>
        <v>AnyJumpAny44992</v>
      </c>
      <c r="E137" s="5" t="e">
        <f>IF(I137=#REF!,'Turf only'!G137,"")</f>
        <v>#REF!</v>
      </c>
      <c r="F137" s="5" t="e">
        <f t="shared" si="11"/>
        <v>#REF!</v>
      </c>
      <c r="G137" s="15">
        <v>44992</v>
      </c>
      <c r="H137" s="16" t="s">
        <v>7</v>
      </c>
      <c r="I137" s="16" t="s">
        <v>31</v>
      </c>
      <c r="J137" s="16" t="s">
        <v>9</v>
      </c>
      <c r="K137" s="14" t="s">
        <v>24</v>
      </c>
      <c r="L137" s="14" t="s">
        <v>11</v>
      </c>
      <c r="M137" s="16" t="s">
        <v>12</v>
      </c>
      <c r="N137" s="16" t="s">
        <v>13</v>
      </c>
      <c r="O137" s="16" t="s">
        <v>14</v>
      </c>
      <c r="P137" s="12">
        <f t="shared" si="12"/>
        <v>1</v>
      </c>
      <c r="Q137" s="12" cm="1">
        <f t="array" ref="Q137">SUMPRODUCT(($G$2:$G$2765=G137)*(P137&gt;$P$2:$P$2765))+1</f>
        <v>1</v>
      </c>
      <c r="R137" s="12" t="e">
        <f>(Q137*100000)+#REF!</f>
        <v>#REF!</v>
      </c>
      <c r="S137" t="e" cm="1">
        <f t="array" ref="S137">SUMPRODUCT(($G$2:$G$2765=G137)*(R137&gt;$R$2:$R$2765))+1</f>
        <v>#REF!</v>
      </c>
      <c r="T137" t="str">
        <f t="shared" si="13"/>
        <v xml:space="preserve">Newcastle </v>
      </c>
      <c r="U137">
        <v>0</v>
      </c>
      <c r="V137" t="s">
        <v>17</v>
      </c>
      <c r="W137">
        <f t="shared" si="14"/>
        <v>2023</v>
      </c>
    </row>
    <row r="138" spans="1:23" x14ac:dyDescent="0.25">
      <c r="A138" s="10" t="str">
        <f>IF(YEAR(G138)=2024,#REF!,"")</f>
        <v/>
      </c>
      <c r="B138" s="10" t="str">
        <f>IF(YEAR(G138)=2025,#REF!,"")</f>
        <v/>
      </c>
      <c r="C138" s="10" t="str">
        <f t="shared" si="10"/>
        <v>Afternoon44992</v>
      </c>
      <c r="D138" s="5" t="str">
        <f>IF('by region'!$C$2="Any","Any",'Turf only'!V138)&amp;M138&amp;IF('by region'!$I$2="Any","Any",N138)&amp;G138</f>
        <v>AnyJumpAny44992</v>
      </c>
      <c r="E138" s="5" t="e">
        <f>IF(I138=#REF!,'Turf only'!G138,"")</f>
        <v>#REF!</v>
      </c>
      <c r="F138" s="5" t="e">
        <f t="shared" si="11"/>
        <v>#REF!</v>
      </c>
      <c r="G138" s="20">
        <v>44992</v>
      </c>
      <c r="H138" s="21" t="s">
        <v>7</v>
      </c>
      <c r="I138" s="21" t="s">
        <v>38</v>
      </c>
      <c r="J138" s="21" t="s">
        <v>9</v>
      </c>
      <c r="K138" s="22" t="s">
        <v>16</v>
      </c>
      <c r="L138" s="22" t="s">
        <v>19</v>
      </c>
      <c r="M138" s="21" t="s">
        <v>12</v>
      </c>
      <c r="N138" s="21" t="s">
        <v>13</v>
      </c>
      <c r="O138" s="21" t="s">
        <v>14</v>
      </c>
      <c r="P138" s="12">
        <f t="shared" si="12"/>
        <v>1</v>
      </c>
      <c r="Q138" s="12" cm="1">
        <f t="array" ref="Q138">SUMPRODUCT(($G$2:$G$2765=G138)*(P138&gt;$P$2:$P$2765))+1</f>
        <v>1</v>
      </c>
      <c r="R138" s="12" t="e">
        <f>(Q138*100000)+#REF!</f>
        <v>#REF!</v>
      </c>
      <c r="S138" t="e" cm="1">
        <f t="array" ref="S138">SUMPRODUCT(($G$2:$G$2765=G138)*(R138&gt;$R$2:$R$2765))+1</f>
        <v>#REF!</v>
      </c>
      <c r="T138" t="str">
        <f t="shared" si="13"/>
        <v xml:space="preserve">Sandown Park </v>
      </c>
      <c r="U138">
        <v>0</v>
      </c>
      <c r="V138" t="s">
        <v>19</v>
      </c>
      <c r="W138">
        <f t="shared" si="14"/>
        <v>2023</v>
      </c>
    </row>
    <row r="139" spans="1:23" x14ac:dyDescent="0.25">
      <c r="A139" s="10" t="str">
        <f>IF(YEAR(G139)=2024,#REF!,"")</f>
        <v/>
      </c>
      <c r="B139" s="10" t="str">
        <f>IF(YEAR(G139)=2025,#REF!,"")</f>
        <v/>
      </c>
      <c r="C139" s="10" t="str">
        <f t="shared" si="10"/>
        <v>Afternoon44993</v>
      </c>
      <c r="D139" s="5" t="str">
        <f>IF('by region'!$C$2="Any","Any",'Turf only'!V139)&amp;M139&amp;IF('by region'!$I$2="Any","Any",N139)&amp;G139</f>
        <v>AnyJumpAny44993</v>
      </c>
      <c r="E139" s="5" t="e">
        <f>IF(I139=#REF!,'Turf only'!G139,"")</f>
        <v>#REF!</v>
      </c>
      <c r="F139" s="5" t="e">
        <f t="shared" si="11"/>
        <v>#REF!</v>
      </c>
      <c r="G139" s="15">
        <v>44993</v>
      </c>
      <c r="H139" s="16" t="s">
        <v>27</v>
      </c>
      <c r="I139" s="16" t="s">
        <v>8</v>
      </c>
      <c r="J139" s="16" t="s">
        <v>9</v>
      </c>
      <c r="K139" s="14" t="s">
        <v>10</v>
      </c>
      <c r="L139" s="14" t="s">
        <v>11</v>
      </c>
      <c r="M139" s="16" t="s">
        <v>12</v>
      </c>
      <c r="N139" s="16" t="s">
        <v>13</v>
      </c>
      <c r="O139" s="16" t="s">
        <v>14</v>
      </c>
      <c r="P139" s="12">
        <f t="shared" si="12"/>
        <v>1</v>
      </c>
      <c r="Q139" s="12" cm="1">
        <f t="array" ref="Q139">SUMPRODUCT(($G$2:$G$2765=G139)*(P139&gt;$P$2:$P$2765))+1</f>
        <v>1</v>
      </c>
      <c r="R139" s="12" t="e">
        <f>(Q139*100000)+#REF!</f>
        <v>#REF!</v>
      </c>
      <c r="S139" t="e" cm="1">
        <f t="array" ref="S139">SUMPRODUCT(($G$2:$G$2765=G139)*(R139&gt;$R$2:$R$2765))+1</f>
        <v>#REF!</v>
      </c>
      <c r="T139" t="str">
        <f t="shared" si="13"/>
        <v xml:space="preserve">Catterick Bridge </v>
      </c>
      <c r="U139">
        <v>0</v>
      </c>
      <c r="V139" t="s">
        <v>30</v>
      </c>
      <c r="W139">
        <f t="shared" si="14"/>
        <v>2023</v>
      </c>
    </row>
    <row r="140" spans="1:23" x14ac:dyDescent="0.25">
      <c r="A140" s="10" t="str">
        <f>IF(YEAR(G140)=2024,#REF!,"")</f>
        <v/>
      </c>
      <c r="B140" s="10" t="str">
        <f>IF(YEAR(G140)=2025,#REF!,"")</f>
        <v/>
      </c>
      <c r="C140" s="10" t="str">
        <f t="shared" si="10"/>
        <v>Afternoon44993</v>
      </c>
      <c r="D140" s="5" t="str">
        <f>IF('by region'!$C$2="Any","Any",'Turf only'!V140)&amp;M140&amp;IF('by region'!$I$2="Any","Any",N140)&amp;G140</f>
        <v>AnyJumpAny44993</v>
      </c>
      <c r="E140" s="5" t="e">
        <f>IF(I140=#REF!,'Turf only'!G140,"")</f>
        <v>#REF!</v>
      </c>
      <c r="F140" s="5" t="e">
        <f t="shared" si="11"/>
        <v>#REF!</v>
      </c>
      <c r="G140" s="15">
        <v>44993</v>
      </c>
      <c r="H140" s="16" t="s">
        <v>27</v>
      </c>
      <c r="I140" s="16" t="s">
        <v>58</v>
      </c>
      <c r="J140" s="16" t="s">
        <v>9</v>
      </c>
      <c r="K140" s="14" t="s">
        <v>24</v>
      </c>
      <c r="L140" s="14" t="s">
        <v>19</v>
      </c>
      <c r="M140" s="16" t="s">
        <v>12</v>
      </c>
      <c r="N140" s="16" t="s">
        <v>13</v>
      </c>
      <c r="O140" s="16" t="s">
        <v>14</v>
      </c>
      <c r="P140" s="12">
        <f t="shared" si="12"/>
        <v>1</v>
      </c>
      <c r="Q140" s="12" cm="1">
        <f t="array" ref="Q140">SUMPRODUCT(($G$2:$G$2765=G140)*(P140&gt;$P$2:$P$2765))+1</f>
        <v>1</v>
      </c>
      <c r="R140" s="12" t="e">
        <f>(Q140*100000)+#REF!</f>
        <v>#REF!</v>
      </c>
      <c r="S140" t="e" cm="1">
        <f t="array" ref="S140">SUMPRODUCT(($G$2:$G$2765=G140)*(R140&gt;$R$2:$R$2765))+1</f>
        <v>#REF!</v>
      </c>
      <c r="T140" t="str">
        <f t="shared" si="13"/>
        <v xml:space="preserve">Fontwell Park </v>
      </c>
      <c r="U140">
        <v>0</v>
      </c>
      <c r="V140" t="s">
        <v>30</v>
      </c>
      <c r="W140">
        <f t="shared" si="14"/>
        <v>2023</v>
      </c>
    </row>
    <row r="141" spans="1:23" x14ac:dyDescent="0.25">
      <c r="A141" s="10" t="str">
        <f>IF(YEAR(G141)=2024,#REF!,"")</f>
        <v/>
      </c>
      <c r="B141" s="10" t="str">
        <f>IF(YEAR(G141)=2025,#REF!,"")</f>
        <v/>
      </c>
      <c r="C141" s="10" t="str">
        <f t="shared" si="10"/>
        <v>Afternoon44994</v>
      </c>
      <c r="D141" s="5" t="str">
        <f>IF('by region'!$C$2="Any","Any",'Turf only'!V141)&amp;M141&amp;IF('by region'!$I$2="Any","Any",N141)&amp;G141</f>
        <v>AnyJumpAny44994</v>
      </c>
      <c r="E141" s="5" t="e">
        <f>IF(I141=#REF!,'Turf only'!G141,"")</f>
        <v>#REF!</v>
      </c>
      <c r="F141" s="5" t="e">
        <f t="shared" si="11"/>
        <v>#REF!</v>
      </c>
      <c r="G141" s="15">
        <v>44994</v>
      </c>
      <c r="H141" s="16" t="s">
        <v>34</v>
      </c>
      <c r="I141" s="16" t="s">
        <v>63</v>
      </c>
      <c r="J141" s="16" t="s">
        <v>9</v>
      </c>
      <c r="K141" s="14" t="s">
        <v>16</v>
      </c>
      <c r="L141" s="14" t="s">
        <v>11</v>
      </c>
      <c r="M141" s="16" t="s">
        <v>12</v>
      </c>
      <c r="N141" s="16" t="s">
        <v>13</v>
      </c>
      <c r="O141" s="16" t="s">
        <v>14</v>
      </c>
      <c r="P141" s="12">
        <f t="shared" si="12"/>
        <v>1</v>
      </c>
      <c r="Q141" s="12" cm="1">
        <f t="array" ref="Q141">SUMPRODUCT(($G$2:$G$2765=G141)*(P141&gt;$P$2:$P$2765))+1</f>
        <v>1</v>
      </c>
      <c r="R141" s="12" t="e">
        <f>(Q141*100000)+#REF!</f>
        <v>#REF!</v>
      </c>
      <c r="S141" t="e" cm="1">
        <f t="array" ref="S141">SUMPRODUCT(($G$2:$G$2765=G141)*(R141&gt;$R$2:$R$2765))+1</f>
        <v>#REF!</v>
      </c>
      <c r="T141" t="str">
        <f t="shared" si="13"/>
        <v xml:space="preserve">Carlisle </v>
      </c>
      <c r="U141">
        <v>0</v>
      </c>
      <c r="V141" t="s">
        <v>17</v>
      </c>
      <c r="W141">
        <f t="shared" si="14"/>
        <v>2023</v>
      </c>
    </row>
    <row r="142" spans="1:23" x14ac:dyDescent="0.25">
      <c r="A142" s="10" t="str">
        <f>IF(YEAR(G142)=2024,#REF!,"")</f>
        <v/>
      </c>
      <c r="B142" s="10" t="str">
        <f>IF(YEAR(G142)=2025,#REF!,"")</f>
        <v/>
      </c>
      <c r="C142" s="10" t="str">
        <f t="shared" si="10"/>
        <v>Afternoon44994</v>
      </c>
      <c r="D142" s="5" t="str">
        <f>IF('by region'!$C$2="Any","Any",'Turf only'!V142)&amp;M142&amp;IF('by region'!$I$2="Any","Any",N142)&amp;G142</f>
        <v>AnyJumpAny44994</v>
      </c>
      <c r="E142" s="5" t="e">
        <f>IF(I142=#REF!,'Turf only'!G142,"")</f>
        <v>#REF!</v>
      </c>
      <c r="F142" s="5" t="e">
        <f t="shared" si="11"/>
        <v>#REF!</v>
      </c>
      <c r="G142" s="20">
        <v>44994</v>
      </c>
      <c r="H142" s="21" t="s">
        <v>34</v>
      </c>
      <c r="I142" s="21" t="s">
        <v>39</v>
      </c>
      <c r="J142" s="21" t="s">
        <v>9</v>
      </c>
      <c r="K142" s="22" t="s">
        <v>16</v>
      </c>
      <c r="L142" s="22" t="s">
        <v>19</v>
      </c>
      <c r="M142" s="21" t="s">
        <v>12</v>
      </c>
      <c r="N142" s="21" t="s">
        <v>13</v>
      </c>
      <c r="O142" s="21" t="s">
        <v>14</v>
      </c>
      <c r="P142" s="12">
        <f t="shared" si="12"/>
        <v>1</v>
      </c>
      <c r="Q142" s="12" cm="1">
        <f t="array" ref="Q142">SUMPRODUCT(($G$2:$G$2765=G142)*(P142&gt;$P$2:$P$2765))+1</f>
        <v>1</v>
      </c>
      <c r="R142" s="12" t="e">
        <f>(Q142*100000)+#REF!</f>
        <v>#REF!</v>
      </c>
      <c r="S142" t="e" cm="1">
        <f t="array" ref="S142">SUMPRODUCT(($G$2:$G$2765=G142)*(R142&gt;$R$2:$R$2765))+1</f>
        <v>#REF!</v>
      </c>
      <c r="T142" t="str">
        <f t="shared" si="13"/>
        <v xml:space="preserve">Wincanton </v>
      </c>
      <c r="U142">
        <v>0</v>
      </c>
      <c r="V142" t="s">
        <v>19</v>
      </c>
      <c r="W142">
        <f t="shared" si="14"/>
        <v>2023</v>
      </c>
    </row>
    <row r="143" spans="1:23" x14ac:dyDescent="0.25">
      <c r="A143" s="10" t="str">
        <f>IF(YEAR(G143)=2024,#REF!,"")</f>
        <v/>
      </c>
      <c r="B143" s="10" t="str">
        <f>IF(YEAR(G143)=2025,#REF!,"")</f>
        <v/>
      </c>
      <c r="C143" s="10" t="str">
        <f t="shared" si="10"/>
        <v>Afternoon44995</v>
      </c>
      <c r="D143" s="5" t="str">
        <f>IF('by region'!$C$2="Any","Any",'Turf only'!V143)&amp;M143&amp;IF('by region'!$I$2="Any","Any",N143)&amp;G143</f>
        <v>AnyJumpAny44995</v>
      </c>
      <c r="E143" s="5" t="e">
        <f>IF(I143=#REF!,'Turf only'!G143,"")</f>
        <v>#REF!</v>
      </c>
      <c r="F143" s="5" t="e">
        <f t="shared" si="11"/>
        <v>#REF!</v>
      </c>
      <c r="G143" s="15">
        <v>44995</v>
      </c>
      <c r="H143" s="16" t="s">
        <v>35</v>
      </c>
      <c r="I143" s="16" t="s">
        <v>28</v>
      </c>
      <c r="J143" s="16" t="s">
        <v>9</v>
      </c>
      <c r="K143" s="14" t="s">
        <v>10</v>
      </c>
      <c r="L143" s="14" t="s">
        <v>11</v>
      </c>
      <c r="M143" s="16" t="s">
        <v>12</v>
      </c>
      <c r="N143" s="16" t="s">
        <v>13</v>
      </c>
      <c r="O143" s="16" t="s">
        <v>14</v>
      </c>
      <c r="P143" s="12">
        <f t="shared" si="12"/>
        <v>1</v>
      </c>
      <c r="Q143" s="12" cm="1">
        <f t="array" ref="Q143">SUMPRODUCT(($G$2:$G$2765=G143)*(P143&gt;$P$2:$P$2765))+1</f>
        <v>1</v>
      </c>
      <c r="R143" s="12" t="e">
        <f>(Q143*100000)+#REF!</f>
        <v>#REF!</v>
      </c>
      <c r="S143" t="e" cm="1">
        <f t="array" ref="S143">SUMPRODUCT(($G$2:$G$2765=G143)*(R143&gt;$R$2:$R$2765))+1</f>
        <v>#REF!</v>
      </c>
      <c r="T143" t="str">
        <f t="shared" si="13"/>
        <v xml:space="preserve">Ayr </v>
      </c>
      <c r="U143">
        <v>0</v>
      </c>
      <c r="V143" t="s">
        <v>17</v>
      </c>
      <c r="W143">
        <f t="shared" si="14"/>
        <v>2023</v>
      </c>
    </row>
    <row r="144" spans="1:23" x14ac:dyDescent="0.25">
      <c r="A144" s="10" t="str">
        <f>IF(YEAR(G144)=2024,#REF!,"")</f>
        <v/>
      </c>
      <c r="B144" s="10" t="str">
        <f>IF(YEAR(G144)=2025,#REF!,"")</f>
        <v/>
      </c>
      <c r="C144" s="10" t="str">
        <f t="shared" si="10"/>
        <v>Afternoon44995</v>
      </c>
      <c r="D144" s="5" t="str">
        <f>IF('by region'!$C$2="Any","Any",'Turf only'!V144)&amp;M144&amp;IF('by region'!$I$2="Any","Any",N144)&amp;G144</f>
        <v>AnyJumpAny44995</v>
      </c>
      <c r="E144" s="5" t="e">
        <f>IF(I144=#REF!,'Turf only'!G144,"")</f>
        <v>#REF!</v>
      </c>
      <c r="F144" s="5" t="e">
        <f t="shared" si="11"/>
        <v>#REF!</v>
      </c>
      <c r="G144" s="20">
        <v>44995</v>
      </c>
      <c r="H144" s="21" t="s">
        <v>35</v>
      </c>
      <c r="I144" s="21" t="s">
        <v>18</v>
      </c>
      <c r="J144" s="21" t="s">
        <v>9</v>
      </c>
      <c r="K144" s="22" t="s">
        <v>16</v>
      </c>
      <c r="L144" s="22" t="s">
        <v>19</v>
      </c>
      <c r="M144" s="21" t="s">
        <v>12</v>
      </c>
      <c r="N144" s="21" t="s">
        <v>13</v>
      </c>
      <c r="O144" s="21" t="s">
        <v>14</v>
      </c>
      <c r="P144" s="12">
        <f t="shared" si="12"/>
        <v>1</v>
      </c>
      <c r="Q144" s="12" cm="1">
        <f t="array" ref="Q144">SUMPRODUCT(($G$2:$G$2765=G144)*(P144&gt;$P$2:$P$2765))+1</f>
        <v>1</v>
      </c>
      <c r="R144" s="12" t="e">
        <f>(Q144*100000)+#REF!</f>
        <v>#REF!</v>
      </c>
      <c r="S144" t="e" cm="1">
        <f t="array" ref="S144">SUMPRODUCT(($G$2:$G$2765=G144)*(R144&gt;$R$2:$R$2765))+1</f>
        <v>#REF!</v>
      </c>
      <c r="T144" t="str">
        <f t="shared" si="13"/>
        <v xml:space="preserve">Exeter </v>
      </c>
      <c r="U144">
        <v>0</v>
      </c>
      <c r="V144" t="s">
        <v>19</v>
      </c>
      <c r="W144">
        <f t="shared" si="14"/>
        <v>2023</v>
      </c>
    </row>
    <row r="145" spans="1:23" x14ac:dyDescent="0.25">
      <c r="A145" s="10" t="str">
        <f>IF(YEAR(G145)=2024,#REF!,"")</f>
        <v/>
      </c>
      <c r="B145" s="10" t="str">
        <f>IF(YEAR(G145)=2025,#REF!,"")</f>
        <v/>
      </c>
      <c r="C145" s="10" t="str">
        <f t="shared" si="10"/>
        <v>Afternoon44995</v>
      </c>
      <c r="D145" s="5" t="str">
        <f>IF('by region'!$C$2="Any","Any",'Turf only'!V145)&amp;M145&amp;IF('by region'!$I$2="Any","Any",N145)&amp;G145</f>
        <v>AnyJumpAny44995</v>
      </c>
      <c r="E145" s="5" t="e">
        <f>IF(I145=#REF!,'Turf only'!G145,"")</f>
        <v>#REF!</v>
      </c>
      <c r="F145" s="5" t="e">
        <f t="shared" si="11"/>
        <v>#REF!</v>
      </c>
      <c r="G145" s="15">
        <v>44995</v>
      </c>
      <c r="H145" s="16" t="s">
        <v>35</v>
      </c>
      <c r="I145" s="16" t="s">
        <v>44</v>
      </c>
      <c r="J145" s="16" t="s">
        <v>9</v>
      </c>
      <c r="K145" s="14" t="s">
        <v>10</v>
      </c>
      <c r="L145" s="14" t="s">
        <v>17</v>
      </c>
      <c r="M145" s="16" t="s">
        <v>12</v>
      </c>
      <c r="N145" s="16" t="s">
        <v>13</v>
      </c>
      <c r="O145" s="16" t="s">
        <v>14</v>
      </c>
      <c r="P145" s="12">
        <f t="shared" si="12"/>
        <v>1</v>
      </c>
      <c r="Q145" s="12" cm="1">
        <f t="array" ref="Q145">SUMPRODUCT(($G$2:$G$2765=G145)*(P145&gt;$P$2:$P$2765))+1</f>
        <v>1</v>
      </c>
      <c r="R145" s="12" t="e">
        <f>(Q145*100000)+#REF!</f>
        <v>#REF!</v>
      </c>
      <c r="S145" t="e" cm="1">
        <f t="array" ref="S145">SUMPRODUCT(($G$2:$G$2765=G145)*(R145&gt;$R$2:$R$2765))+1</f>
        <v>#REF!</v>
      </c>
      <c r="T145" t="str">
        <f t="shared" si="13"/>
        <v xml:space="preserve">Leicester </v>
      </c>
      <c r="U145">
        <v>0</v>
      </c>
      <c r="V145" t="s">
        <v>11</v>
      </c>
      <c r="W145">
        <f t="shared" si="14"/>
        <v>2023</v>
      </c>
    </row>
    <row r="146" spans="1:23" x14ac:dyDescent="0.25">
      <c r="A146" s="10" t="str">
        <f>IF(YEAR(G146)=2024,#REF!,"")</f>
        <v/>
      </c>
      <c r="B146" s="10" t="str">
        <f>IF(YEAR(G146)=2025,#REF!,"")</f>
        <v/>
      </c>
      <c r="C146" s="10" t="str">
        <f t="shared" si="10"/>
        <v>Afternoon44996</v>
      </c>
      <c r="D146" s="5" t="str">
        <f>IF('by region'!$C$2="Any","Any",'Turf only'!V146)&amp;M146&amp;IF('by region'!$I$2="Any","Any",N146)&amp;G146</f>
        <v>AnyJumpAny44996</v>
      </c>
      <c r="E146" s="5" t="e">
        <f>IF(I146=#REF!,'Turf only'!G146,"")</f>
        <v>#REF!</v>
      </c>
      <c r="F146" s="5" t="e">
        <f t="shared" si="11"/>
        <v>#REF!</v>
      </c>
      <c r="G146" s="15">
        <v>44996</v>
      </c>
      <c r="H146" s="16" t="s">
        <v>37</v>
      </c>
      <c r="I146" s="16" t="s">
        <v>28</v>
      </c>
      <c r="J146" s="16" t="s">
        <v>9</v>
      </c>
      <c r="K146" s="14" t="s">
        <v>10</v>
      </c>
      <c r="L146" s="14" t="s">
        <v>11</v>
      </c>
      <c r="M146" s="16" t="s">
        <v>12</v>
      </c>
      <c r="N146" s="16" t="s">
        <v>13</v>
      </c>
      <c r="O146" s="16" t="s">
        <v>14</v>
      </c>
      <c r="P146" s="12">
        <f t="shared" si="12"/>
        <v>1</v>
      </c>
      <c r="Q146" s="12" cm="1">
        <f t="array" ref="Q146">SUMPRODUCT(($G$2:$G$2765=G146)*(P146&gt;$P$2:$P$2765))+1</f>
        <v>1</v>
      </c>
      <c r="R146" s="12" t="e">
        <f>(Q146*100000)+#REF!</f>
        <v>#REF!</v>
      </c>
      <c r="S146" t="e" cm="1">
        <f t="array" ref="S146">SUMPRODUCT(($G$2:$G$2765=G146)*(R146&gt;$R$2:$R$2765))+1</f>
        <v>#REF!</v>
      </c>
      <c r="T146" t="str">
        <f t="shared" si="13"/>
        <v xml:space="preserve">Ayr </v>
      </c>
      <c r="U146">
        <v>0</v>
      </c>
      <c r="V146" t="s">
        <v>19</v>
      </c>
      <c r="W146">
        <f t="shared" si="14"/>
        <v>2023</v>
      </c>
    </row>
    <row r="147" spans="1:23" x14ac:dyDescent="0.25">
      <c r="A147" s="10" t="str">
        <f>IF(YEAR(G147)=2024,#REF!,"")</f>
        <v/>
      </c>
      <c r="B147" s="10" t="str">
        <f>IF(YEAR(G147)=2025,#REF!,"")</f>
        <v/>
      </c>
      <c r="C147" s="10" t="str">
        <f t="shared" si="10"/>
        <v>Afternoon44996</v>
      </c>
      <c r="D147" s="5" t="str">
        <f>IF('by region'!$C$2="Any","Any",'Turf only'!V147)&amp;M147&amp;IF('by region'!$I$2="Any","Any",N147)&amp;G147</f>
        <v>AnyJumpAny44996</v>
      </c>
      <c r="E147" s="5" t="e">
        <f>IF(I147=#REF!,'Turf only'!G147,"")</f>
        <v>#REF!</v>
      </c>
      <c r="F147" s="5" t="e">
        <f t="shared" si="11"/>
        <v>#REF!</v>
      </c>
      <c r="G147" s="15">
        <v>44996</v>
      </c>
      <c r="H147" s="16" t="s">
        <v>37</v>
      </c>
      <c r="I147" s="16" t="s">
        <v>61</v>
      </c>
      <c r="J147" s="16" t="s">
        <v>9</v>
      </c>
      <c r="K147" s="14" t="s">
        <v>24</v>
      </c>
      <c r="L147" s="14" t="s">
        <v>17</v>
      </c>
      <c r="M147" s="16" t="s">
        <v>12</v>
      </c>
      <c r="N147" s="16" t="s">
        <v>13</v>
      </c>
      <c r="O147" s="16" t="s">
        <v>14</v>
      </c>
      <c r="P147" s="12">
        <f t="shared" si="12"/>
        <v>1</v>
      </c>
      <c r="Q147" s="12" cm="1">
        <f t="array" ref="Q147">SUMPRODUCT(($G$2:$G$2765=G147)*(P147&gt;$P$2:$P$2765))+1</f>
        <v>1</v>
      </c>
      <c r="R147" s="12" t="e">
        <f>(Q147*100000)+#REF!</f>
        <v>#REF!</v>
      </c>
      <c r="S147" t="e" cm="1">
        <f t="array" ref="S147">SUMPRODUCT(($G$2:$G$2765=G147)*(R147&gt;$R$2:$R$2765))+1</f>
        <v>#REF!</v>
      </c>
      <c r="T147" t="str">
        <f t="shared" si="13"/>
        <v xml:space="preserve">Hereford </v>
      </c>
      <c r="U147">
        <v>0</v>
      </c>
      <c r="V147" t="s">
        <v>19</v>
      </c>
      <c r="W147">
        <f t="shared" si="14"/>
        <v>2023</v>
      </c>
    </row>
    <row r="148" spans="1:23" x14ac:dyDescent="0.25">
      <c r="A148" s="10" t="str">
        <f>IF(YEAR(G148)=2024,#REF!,"")</f>
        <v/>
      </c>
      <c r="B148" s="10" t="str">
        <f>IF(YEAR(G148)=2025,#REF!,"")</f>
        <v/>
      </c>
      <c r="C148" s="10" t="str">
        <f t="shared" si="10"/>
        <v>Afternoon44996</v>
      </c>
      <c r="D148" s="5" t="str">
        <f>IF('by region'!$C$2="Any","Any",'Turf only'!V148)&amp;M148&amp;IF('by region'!$I$2="Any","Any",N148)&amp;G148</f>
        <v>AnyJumpAny44996</v>
      </c>
      <c r="E148" s="5" t="e">
        <f>IF(I148=#REF!,'Turf only'!G148,"")</f>
        <v>#REF!</v>
      </c>
      <c r="F148" s="5" t="e">
        <f t="shared" si="11"/>
        <v>#REF!</v>
      </c>
      <c r="G148" s="20">
        <v>44996</v>
      </c>
      <c r="H148" s="21" t="s">
        <v>37</v>
      </c>
      <c r="I148" s="21" t="s">
        <v>38</v>
      </c>
      <c r="J148" s="21" t="s">
        <v>9</v>
      </c>
      <c r="K148" s="22" t="s">
        <v>16</v>
      </c>
      <c r="L148" s="22" t="s">
        <v>19</v>
      </c>
      <c r="M148" s="21" t="s">
        <v>12</v>
      </c>
      <c r="N148" s="21" t="s">
        <v>13</v>
      </c>
      <c r="O148" s="21" t="s">
        <v>14</v>
      </c>
      <c r="P148" s="12">
        <f t="shared" si="12"/>
        <v>1</v>
      </c>
      <c r="Q148" s="12" cm="1">
        <f t="array" ref="Q148">SUMPRODUCT(($G$2:$G$2765=G148)*(P148&gt;$P$2:$P$2765))+1</f>
        <v>1</v>
      </c>
      <c r="R148" s="12" t="e">
        <f>(Q148*100000)+#REF!</f>
        <v>#REF!</v>
      </c>
      <c r="S148" t="e" cm="1">
        <f t="array" ref="S148">SUMPRODUCT(($G$2:$G$2765=G148)*(R148&gt;$R$2:$R$2765))+1</f>
        <v>#REF!</v>
      </c>
      <c r="T148" t="str">
        <f t="shared" si="13"/>
        <v xml:space="preserve">Sandown Park </v>
      </c>
      <c r="U148">
        <v>0</v>
      </c>
      <c r="V148" t="s">
        <v>19</v>
      </c>
      <c r="W148">
        <f t="shared" si="14"/>
        <v>2023</v>
      </c>
    </row>
    <row r="149" spans="1:23" x14ac:dyDescent="0.25">
      <c r="A149" s="10" t="str">
        <f>IF(YEAR(G149)=2024,#REF!,"")</f>
        <v/>
      </c>
      <c r="B149" s="10" t="str">
        <f>IF(YEAR(G149)=2025,#REF!,"")</f>
        <v/>
      </c>
      <c r="C149" s="10" t="str">
        <f t="shared" si="10"/>
        <v>Afternoon44997</v>
      </c>
      <c r="D149" s="5" t="str">
        <f>IF('by region'!$C$2="Any","Any",'Turf only'!V149)&amp;M149&amp;IF('by region'!$I$2="Any","Any",N149)&amp;G149</f>
        <v>AnyJumpAny44997</v>
      </c>
      <c r="E149" s="5" t="e">
        <f>IF(I149=#REF!,'Turf only'!G149,"")</f>
        <v>#REF!</v>
      </c>
      <c r="F149" s="5" t="e">
        <f t="shared" si="11"/>
        <v>#REF!</v>
      </c>
      <c r="G149" s="15">
        <v>44997</v>
      </c>
      <c r="H149" s="16" t="s">
        <v>40</v>
      </c>
      <c r="I149" s="16" t="s">
        <v>53</v>
      </c>
      <c r="J149" s="16" t="s">
        <v>9</v>
      </c>
      <c r="K149" s="14" t="s">
        <v>16</v>
      </c>
      <c r="L149" s="14" t="s">
        <v>17</v>
      </c>
      <c r="M149" s="16" t="s">
        <v>12</v>
      </c>
      <c r="N149" s="16" t="s">
        <v>13</v>
      </c>
      <c r="O149" s="16" t="s">
        <v>14</v>
      </c>
      <c r="P149" s="12">
        <f t="shared" si="12"/>
        <v>1</v>
      </c>
      <c r="Q149" s="12" cm="1">
        <f t="array" ref="Q149">SUMPRODUCT(($G$2:$G$2765=G149)*(P149&gt;$P$2:$P$2765))+1</f>
        <v>1</v>
      </c>
      <c r="R149" s="12" t="e">
        <f>(Q149*100000)+#REF!</f>
        <v>#REF!</v>
      </c>
      <c r="S149" t="e" cm="1">
        <f t="array" ref="S149">SUMPRODUCT(($G$2:$G$2765=G149)*(R149&gt;$R$2:$R$2765))+1</f>
        <v>#REF!</v>
      </c>
      <c r="T149" t="str">
        <f t="shared" si="13"/>
        <v xml:space="preserve">Market Rasen </v>
      </c>
      <c r="U149">
        <v>0</v>
      </c>
      <c r="V149" t="s">
        <v>17</v>
      </c>
      <c r="W149">
        <f t="shared" si="14"/>
        <v>2023</v>
      </c>
    </row>
    <row r="150" spans="1:23" x14ac:dyDescent="0.25">
      <c r="A150" s="10" t="str">
        <f>IF(YEAR(G150)=2024,#REF!,"")</f>
        <v/>
      </c>
      <c r="B150" s="10" t="str">
        <f>IF(YEAR(G150)=2025,#REF!,"")</f>
        <v/>
      </c>
      <c r="C150" s="10" t="str">
        <f t="shared" si="10"/>
        <v>Afternoon44997</v>
      </c>
      <c r="D150" s="5" t="str">
        <f>IF('by region'!$C$2="Any","Any",'Turf only'!V150)&amp;M150&amp;IF('by region'!$I$2="Any","Any",N150)&amp;G150</f>
        <v>AnyJumpAny44997</v>
      </c>
      <c r="E150" s="5" t="e">
        <f>IF(I150=#REF!,'Turf only'!G150,"")</f>
        <v>#REF!</v>
      </c>
      <c r="F150" s="5" t="e">
        <f t="shared" si="11"/>
        <v>#REF!</v>
      </c>
      <c r="G150" s="15">
        <v>44997</v>
      </c>
      <c r="H150" s="16" t="s">
        <v>40</v>
      </c>
      <c r="I150" s="16" t="s">
        <v>48</v>
      </c>
      <c r="J150" s="16" t="s">
        <v>9</v>
      </c>
      <c r="K150" s="14" t="s">
        <v>16</v>
      </c>
      <c r="L150" s="14" t="s">
        <v>17</v>
      </c>
      <c r="M150" s="16" t="s">
        <v>12</v>
      </c>
      <c r="N150" s="16" t="s">
        <v>13</v>
      </c>
      <c r="O150" s="16" t="s">
        <v>14</v>
      </c>
      <c r="P150" s="12">
        <f t="shared" si="12"/>
        <v>1</v>
      </c>
      <c r="Q150" s="12" cm="1">
        <f t="array" ref="Q150">SUMPRODUCT(($G$2:$G$2765=G150)*(P150&gt;$P$2:$P$2765))+1</f>
        <v>1</v>
      </c>
      <c r="R150" s="12" t="e">
        <f>(Q150*100000)+#REF!</f>
        <v>#REF!</v>
      </c>
      <c r="S150" t="e" cm="1">
        <f t="array" ref="S150">SUMPRODUCT(($G$2:$G$2765=G150)*(R150&gt;$R$2:$R$2765))+1</f>
        <v>#REF!</v>
      </c>
      <c r="T150" t="str">
        <f t="shared" si="13"/>
        <v xml:space="preserve">Warwick </v>
      </c>
      <c r="U150">
        <v>0</v>
      </c>
      <c r="V150" t="s">
        <v>19</v>
      </c>
      <c r="W150">
        <f t="shared" si="14"/>
        <v>2023</v>
      </c>
    </row>
    <row r="151" spans="1:23" x14ac:dyDescent="0.25">
      <c r="A151" s="10" t="str">
        <f>IF(YEAR(G151)=2024,#REF!,"")</f>
        <v/>
      </c>
      <c r="B151" s="10" t="str">
        <f>IF(YEAR(G151)=2025,#REF!,"")</f>
        <v/>
      </c>
      <c r="C151" s="10" t="str">
        <f t="shared" si="10"/>
        <v>Afternoon44998</v>
      </c>
      <c r="D151" s="5" t="str">
        <f>IF('by region'!$C$2="Any","Any",'Turf only'!V151)&amp;M151&amp;IF('by region'!$I$2="Any","Any",N151)&amp;G151</f>
        <v>AnyJumpAny44998</v>
      </c>
      <c r="E151" s="5" t="e">
        <f>IF(I151=#REF!,'Turf only'!G151,"")</f>
        <v>#REF!</v>
      </c>
      <c r="F151" s="5" t="e">
        <f t="shared" si="11"/>
        <v>#REF!</v>
      </c>
      <c r="G151" s="15">
        <v>44998</v>
      </c>
      <c r="H151" s="16" t="s">
        <v>42</v>
      </c>
      <c r="I151" s="16" t="s">
        <v>41</v>
      </c>
      <c r="J151" s="16" t="s">
        <v>9</v>
      </c>
      <c r="K151" s="14" t="s">
        <v>10</v>
      </c>
      <c r="L151" s="14" t="s">
        <v>19</v>
      </c>
      <c r="M151" s="16" t="s">
        <v>12</v>
      </c>
      <c r="N151" s="16" t="s">
        <v>13</v>
      </c>
      <c r="O151" s="16" t="s">
        <v>14</v>
      </c>
      <c r="P151" s="12">
        <f t="shared" si="12"/>
        <v>1</v>
      </c>
      <c r="Q151" s="12" cm="1">
        <f t="array" ref="Q151">SUMPRODUCT(($G$2:$G$2765=G151)*(P151&gt;$P$2:$P$2765))+1</f>
        <v>1</v>
      </c>
      <c r="R151" s="12" t="e">
        <f>(Q151*100000)+#REF!</f>
        <v>#REF!</v>
      </c>
      <c r="S151" t="e" cm="1">
        <f t="array" ref="S151">SUMPRODUCT(($G$2:$G$2765=G151)*(R151&gt;$R$2:$R$2765))+1</f>
        <v>#REF!</v>
      </c>
      <c r="T151" t="str">
        <f t="shared" si="13"/>
        <v xml:space="preserve">Plumpton </v>
      </c>
      <c r="U151">
        <v>0</v>
      </c>
      <c r="V151" t="s">
        <v>17</v>
      </c>
      <c r="W151">
        <f t="shared" si="14"/>
        <v>2023</v>
      </c>
    </row>
    <row r="152" spans="1:23" x14ac:dyDescent="0.25">
      <c r="A152" s="10" t="str">
        <f>IF(YEAR(G152)=2024,#REF!,"")</f>
        <v/>
      </c>
      <c r="B152" s="10" t="str">
        <f>IF(YEAR(G152)=2025,#REF!,"")</f>
        <v/>
      </c>
      <c r="C152" s="10" t="str">
        <f t="shared" si="10"/>
        <v>Afternoon44998</v>
      </c>
      <c r="D152" s="5" t="str">
        <f>IF('by region'!$C$2="Any","Any",'Turf only'!V152)&amp;M152&amp;IF('by region'!$I$2="Any","Any",N152)&amp;G152</f>
        <v>AnyJumpAny44998</v>
      </c>
      <c r="E152" s="5" t="e">
        <f>IF(I152=#REF!,'Turf only'!G152,"")</f>
        <v>#REF!</v>
      </c>
      <c r="F152" s="5" t="e">
        <f t="shared" si="11"/>
        <v>#REF!</v>
      </c>
      <c r="G152" s="15">
        <v>44998</v>
      </c>
      <c r="H152" s="16" t="s">
        <v>42</v>
      </c>
      <c r="I152" s="16" t="s">
        <v>66</v>
      </c>
      <c r="J152" s="16" t="s">
        <v>9</v>
      </c>
      <c r="K152" s="14" t="s">
        <v>10</v>
      </c>
      <c r="L152" s="14" t="s">
        <v>17</v>
      </c>
      <c r="M152" s="16" t="s">
        <v>12</v>
      </c>
      <c r="N152" s="16" t="s">
        <v>13</v>
      </c>
      <c r="O152" s="16" t="s">
        <v>14</v>
      </c>
      <c r="P152" s="12">
        <f t="shared" si="12"/>
        <v>1</v>
      </c>
      <c r="Q152" s="12" cm="1">
        <f t="array" ref="Q152">SUMPRODUCT(($G$2:$G$2765=G152)*(P152&gt;$P$2:$P$2765))+1</f>
        <v>1</v>
      </c>
      <c r="R152" s="12" t="e">
        <f>(Q152*100000)+#REF!</f>
        <v>#REF!</v>
      </c>
      <c r="S152" t="e" cm="1">
        <f t="array" ref="S152">SUMPRODUCT(($G$2:$G$2765=G152)*(R152&gt;$R$2:$R$2765))+1</f>
        <v>#REF!</v>
      </c>
      <c r="T152" t="str">
        <f t="shared" si="13"/>
        <v xml:space="preserve">Stratford-On-Avon </v>
      </c>
      <c r="U152">
        <v>0</v>
      </c>
      <c r="V152" t="s">
        <v>19</v>
      </c>
      <c r="W152">
        <f t="shared" si="14"/>
        <v>2023</v>
      </c>
    </row>
    <row r="153" spans="1:23" x14ac:dyDescent="0.25">
      <c r="A153" s="10" t="str">
        <f>IF(YEAR(G153)=2024,#REF!,"")</f>
        <v/>
      </c>
      <c r="B153" s="10" t="str">
        <f>IF(YEAR(G153)=2025,#REF!,"")</f>
        <v/>
      </c>
      <c r="C153" s="10" t="str">
        <f t="shared" si="10"/>
        <v>Afternoon44998</v>
      </c>
      <c r="D153" s="5" t="str">
        <f>IF('by region'!$C$2="Any","Any",'Turf only'!V153)&amp;M153&amp;IF('by region'!$I$2="Any","Any",N153)&amp;G153</f>
        <v>AnyJumpAny44998</v>
      </c>
      <c r="E153" s="5" t="e">
        <f>IF(I153=#REF!,'Turf only'!G153,"")</f>
        <v>#REF!</v>
      </c>
      <c r="F153" s="5" t="e">
        <f t="shared" si="11"/>
        <v>#REF!</v>
      </c>
      <c r="G153" s="15">
        <v>44998</v>
      </c>
      <c r="H153" s="16" t="s">
        <v>42</v>
      </c>
      <c r="I153" s="16" t="s">
        <v>57</v>
      </c>
      <c r="J153" s="16" t="s">
        <v>9</v>
      </c>
      <c r="K153" s="14" t="s">
        <v>10</v>
      </c>
      <c r="L153" s="14" t="s">
        <v>19</v>
      </c>
      <c r="M153" s="16" t="s">
        <v>12</v>
      </c>
      <c r="N153" s="16" t="s">
        <v>13</v>
      </c>
      <c r="O153" s="16" t="s">
        <v>14</v>
      </c>
      <c r="P153" s="12">
        <f t="shared" si="12"/>
        <v>1</v>
      </c>
      <c r="Q153" s="12" cm="1">
        <f t="array" ref="Q153">SUMPRODUCT(($G$2:$G$2765=G153)*(P153&gt;$P$2:$P$2765))+1</f>
        <v>1</v>
      </c>
      <c r="R153" s="12" t="e">
        <f>(Q153*100000)+#REF!</f>
        <v>#REF!</v>
      </c>
      <c r="S153" t="e" cm="1">
        <f t="array" ref="S153">SUMPRODUCT(($G$2:$G$2765=G153)*(R153&gt;$R$2:$R$2765))+1</f>
        <v>#REF!</v>
      </c>
      <c r="T153" t="str">
        <f t="shared" si="13"/>
        <v xml:space="preserve">Taunton </v>
      </c>
      <c r="U153">
        <v>0</v>
      </c>
      <c r="V153" t="s">
        <v>19</v>
      </c>
      <c r="W153">
        <f t="shared" si="14"/>
        <v>2023</v>
      </c>
    </row>
    <row r="154" spans="1:23" x14ac:dyDescent="0.25">
      <c r="A154" s="10" t="str">
        <f>IF(YEAR(G154)=2024,#REF!,"")</f>
        <v/>
      </c>
      <c r="B154" s="10" t="str">
        <f>IF(YEAR(G154)=2025,#REF!,"")</f>
        <v/>
      </c>
      <c r="C154" s="10" t="str">
        <f t="shared" si="10"/>
        <v>Afternoon44999</v>
      </c>
      <c r="D154" s="5" t="str">
        <f>IF('by region'!$C$2="Any","Any",'Turf only'!V154)&amp;M154&amp;IF('by region'!$I$2="Any","Any",N154)&amp;G154</f>
        <v>AnyJumpAny44999</v>
      </c>
      <c r="E154" s="5" t="e">
        <f>IF(I154=#REF!,'Turf only'!G154,"")</f>
        <v>#REF!</v>
      </c>
      <c r="F154" s="5" t="e">
        <f t="shared" si="11"/>
        <v>#REF!</v>
      </c>
      <c r="G154" s="20">
        <v>44999</v>
      </c>
      <c r="H154" s="21" t="s">
        <v>7</v>
      </c>
      <c r="I154" s="21" t="s">
        <v>15</v>
      </c>
      <c r="J154" s="21" t="s">
        <v>9</v>
      </c>
      <c r="K154" s="22" t="s">
        <v>16</v>
      </c>
      <c r="L154" s="22" t="s">
        <v>17</v>
      </c>
      <c r="M154" s="21" t="s">
        <v>12</v>
      </c>
      <c r="N154" s="21" t="s">
        <v>13</v>
      </c>
      <c r="O154" s="21" t="s">
        <v>14</v>
      </c>
      <c r="P154" s="12">
        <f t="shared" si="12"/>
        <v>1</v>
      </c>
      <c r="Q154" s="12" cm="1">
        <f t="array" ref="Q154">SUMPRODUCT(($G$2:$G$2765=G154)*(P154&gt;$P$2:$P$2765))+1</f>
        <v>1</v>
      </c>
      <c r="R154" s="12" t="e">
        <f>(Q154*100000)+#REF!</f>
        <v>#REF!</v>
      </c>
      <c r="S154" t="e" cm="1">
        <f t="array" ref="S154">SUMPRODUCT(($G$2:$G$2765=G154)*(R154&gt;$R$2:$R$2765))+1</f>
        <v>#REF!</v>
      </c>
      <c r="T154" t="str">
        <f t="shared" si="13"/>
        <v xml:space="preserve">Cheltenham </v>
      </c>
      <c r="U154">
        <v>0</v>
      </c>
      <c r="V154" t="s">
        <v>17</v>
      </c>
      <c r="W154">
        <f t="shared" si="14"/>
        <v>2023</v>
      </c>
    </row>
    <row r="155" spans="1:23" x14ac:dyDescent="0.25">
      <c r="A155" s="10" t="str">
        <f>IF(YEAR(G155)=2024,#REF!,"")</f>
        <v/>
      </c>
      <c r="B155" s="10" t="str">
        <f>IF(YEAR(G155)=2025,#REF!,"")</f>
        <v/>
      </c>
      <c r="C155" s="10" t="str">
        <f t="shared" si="10"/>
        <v>Afternoon44999</v>
      </c>
      <c r="D155" s="5" t="str">
        <f>IF('by region'!$C$2="Any","Any",'Turf only'!V155)&amp;M155&amp;IF('by region'!$I$2="Any","Any",N155)&amp;G155</f>
        <v>AnyJumpAny44999</v>
      </c>
      <c r="E155" s="5" t="e">
        <f>IF(I155=#REF!,'Turf only'!G155,"")</f>
        <v>#REF!</v>
      </c>
      <c r="F155" s="5" t="e">
        <f t="shared" si="11"/>
        <v>#REF!</v>
      </c>
      <c r="G155" s="15">
        <v>44999</v>
      </c>
      <c r="H155" s="16" t="s">
        <v>7</v>
      </c>
      <c r="I155" s="16" t="s">
        <v>46</v>
      </c>
      <c r="J155" s="16" t="s">
        <v>9</v>
      </c>
      <c r="K155" s="14" t="s">
        <v>24</v>
      </c>
      <c r="L155" s="14" t="s">
        <v>11</v>
      </c>
      <c r="M155" s="16" t="s">
        <v>12</v>
      </c>
      <c r="N155" s="16" t="s">
        <v>13</v>
      </c>
      <c r="O155" s="16" t="s">
        <v>14</v>
      </c>
      <c r="P155" s="12">
        <f t="shared" si="12"/>
        <v>1</v>
      </c>
      <c r="Q155" s="12" cm="1">
        <f t="array" ref="Q155">SUMPRODUCT(($G$2:$G$2765=G155)*(P155&gt;$P$2:$P$2765))+1</f>
        <v>1</v>
      </c>
      <c r="R155" s="12" t="e">
        <f>(Q155*100000)+#REF!</f>
        <v>#REF!</v>
      </c>
      <c r="S155" t="e" cm="1">
        <f t="array" ref="S155">SUMPRODUCT(($G$2:$G$2765=G155)*(R155&gt;$R$2:$R$2765))+1</f>
        <v>#REF!</v>
      </c>
      <c r="T155" t="str">
        <f t="shared" si="13"/>
        <v xml:space="preserve">Sedgefield </v>
      </c>
      <c r="U155">
        <v>0</v>
      </c>
      <c r="V155" t="s">
        <v>17</v>
      </c>
      <c r="W155">
        <f t="shared" si="14"/>
        <v>2023</v>
      </c>
    </row>
    <row r="156" spans="1:23" x14ac:dyDescent="0.25">
      <c r="A156" s="10" t="str">
        <f>IF(YEAR(G156)=2024,#REF!,"")</f>
        <v/>
      </c>
      <c r="B156" s="10" t="str">
        <f>IF(YEAR(G156)=2025,#REF!,"")</f>
        <v/>
      </c>
      <c r="C156" s="10" t="str">
        <f t="shared" si="10"/>
        <v>Afternoon45000</v>
      </c>
      <c r="D156" s="5" t="str">
        <f>IF('by region'!$C$2="Any","Any",'Turf only'!V156)&amp;M156&amp;IF('by region'!$I$2="Any","Any",N156)&amp;G156</f>
        <v>AnyJumpAny45000</v>
      </c>
      <c r="E156" s="5" t="e">
        <f>IF(I156=#REF!,'Turf only'!G156,"")</f>
        <v>#REF!</v>
      </c>
      <c r="F156" s="5" t="e">
        <f t="shared" si="11"/>
        <v>#REF!</v>
      </c>
      <c r="G156" s="20">
        <v>45000</v>
      </c>
      <c r="H156" s="21" t="s">
        <v>27</v>
      </c>
      <c r="I156" s="21" t="s">
        <v>15</v>
      </c>
      <c r="J156" s="21" t="s">
        <v>9</v>
      </c>
      <c r="K156" s="22" t="s">
        <v>16</v>
      </c>
      <c r="L156" s="22" t="s">
        <v>17</v>
      </c>
      <c r="M156" s="21" t="s">
        <v>12</v>
      </c>
      <c r="N156" s="21" t="s">
        <v>13</v>
      </c>
      <c r="O156" s="21" t="s">
        <v>14</v>
      </c>
      <c r="P156" s="12">
        <f t="shared" si="12"/>
        <v>1</v>
      </c>
      <c r="Q156" s="12" cm="1">
        <f t="array" ref="Q156">SUMPRODUCT(($G$2:$G$2765=G156)*(P156&gt;$P$2:$P$2765))+1</f>
        <v>1</v>
      </c>
      <c r="R156" s="12" t="e">
        <f>(Q156*100000)+#REF!</f>
        <v>#REF!</v>
      </c>
      <c r="S156" t="e" cm="1">
        <f t="array" ref="S156">SUMPRODUCT(($G$2:$G$2765=G156)*(R156&gt;$R$2:$R$2765))+1</f>
        <v>#REF!</v>
      </c>
      <c r="T156" t="str">
        <f t="shared" si="13"/>
        <v xml:space="preserve">Cheltenham </v>
      </c>
      <c r="U156">
        <v>0</v>
      </c>
      <c r="V156" t="s">
        <v>17</v>
      </c>
      <c r="W156">
        <f t="shared" si="14"/>
        <v>2023</v>
      </c>
    </row>
    <row r="157" spans="1:23" x14ac:dyDescent="0.25">
      <c r="A157" s="10" t="str">
        <f>IF(YEAR(G157)=2024,#REF!,"")</f>
        <v/>
      </c>
      <c r="B157" s="10" t="str">
        <f>IF(YEAR(G157)=2025,#REF!,"")</f>
        <v/>
      </c>
      <c r="C157" s="10" t="str">
        <f t="shared" si="10"/>
        <v>Afternoon45000</v>
      </c>
      <c r="D157" s="5" t="str">
        <f>IF('by region'!$C$2="Any","Any",'Turf only'!V157)&amp;M157&amp;IF('by region'!$I$2="Any","Any",N157)&amp;G157</f>
        <v>AnyJumpAny45000</v>
      </c>
      <c r="E157" s="5" t="e">
        <f>IF(I157=#REF!,'Turf only'!G157,"")</f>
        <v>#REF!</v>
      </c>
      <c r="F157" s="5" t="e">
        <f t="shared" si="11"/>
        <v>#REF!</v>
      </c>
      <c r="G157" s="15">
        <v>45000</v>
      </c>
      <c r="H157" s="16" t="s">
        <v>27</v>
      </c>
      <c r="I157" s="16" t="s">
        <v>45</v>
      </c>
      <c r="J157" s="16" t="s">
        <v>9</v>
      </c>
      <c r="K157" s="14" t="s">
        <v>16</v>
      </c>
      <c r="L157" s="14" t="s">
        <v>17</v>
      </c>
      <c r="M157" s="16" t="s">
        <v>12</v>
      </c>
      <c r="N157" s="16" t="s">
        <v>13</v>
      </c>
      <c r="O157" s="16" t="s">
        <v>14</v>
      </c>
      <c r="P157" s="12">
        <f t="shared" si="12"/>
        <v>1</v>
      </c>
      <c r="Q157" s="12" cm="1">
        <f t="array" ref="Q157">SUMPRODUCT(($G$2:$G$2765=G157)*(P157&gt;$P$2:$P$2765))+1</f>
        <v>1</v>
      </c>
      <c r="R157" s="12" t="e">
        <f>(Q157*100000)+#REF!</f>
        <v>#REF!</v>
      </c>
      <c r="S157" t="e" cm="1">
        <f t="array" ref="S157">SUMPRODUCT(($G$2:$G$2765=G157)*(R157&gt;$R$2:$R$2765))+1</f>
        <v>#REF!</v>
      </c>
      <c r="T157" t="str">
        <f t="shared" si="13"/>
        <v xml:space="preserve">Huntingdon </v>
      </c>
      <c r="U157">
        <v>0</v>
      </c>
      <c r="V157" t="s">
        <v>11</v>
      </c>
      <c r="W157">
        <f t="shared" si="14"/>
        <v>2023</v>
      </c>
    </row>
    <row r="158" spans="1:23" x14ac:dyDescent="0.25">
      <c r="A158" s="10" t="str">
        <f>IF(YEAR(G158)=2024,#REF!,"")</f>
        <v/>
      </c>
      <c r="B158" s="10" t="str">
        <f>IF(YEAR(G158)=2025,#REF!,"")</f>
        <v/>
      </c>
      <c r="C158" s="10" t="str">
        <f t="shared" si="10"/>
        <v>Afternoon45001</v>
      </c>
      <c r="D158" s="5" t="str">
        <f>IF('by region'!$C$2="Any","Any",'Turf only'!V158)&amp;M158&amp;IF('by region'!$I$2="Any","Any",N158)&amp;G158</f>
        <v>AnyJumpAny45001</v>
      </c>
      <c r="E158" s="5" t="e">
        <f>IF(I158=#REF!,'Turf only'!G158,"")</f>
        <v>#REF!</v>
      </c>
      <c r="F158" s="5" t="e">
        <f t="shared" si="11"/>
        <v>#REF!</v>
      </c>
      <c r="G158" s="20">
        <v>45001</v>
      </c>
      <c r="H158" s="21" t="s">
        <v>34</v>
      </c>
      <c r="I158" s="21" t="s">
        <v>15</v>
      </c>
      <c r="J158" s="21" t="s">
        <v>9</v>
      </c>
      <c r="K158" s="22" t="s">
        <v>16</v>
      </c>
      <c r="L158" s="22" t="s">
        <v>17</v>
      </c>
      <c r="M158" s="21" t="s">
        <v>12</v>
      </c>
      <c r="N158" s="21" t="s">
        <v>13</v>
      </c>
      <c r="O158" s="21" t="s">
        <v>14</v>
      </c>
      <c r="P158" s="12">
        <f t="shared" si="12"/>
        <v>1</v>
      </c>
      <c r="Q158" s="12" cm="1">
        <f t="array" ref="Q158">SUMPRODUCT(($G$2:$G$2765=G158)*(P158&gt;$P$2:$P$2765))+1</f>
        <v>1</v>
      </c>
      <c r="R158" s="12" t="e">
        <f>(Q158*100000)+#REF!</f>
        <v>#REF!</v>
      </c>
      <c r="S158" t="e" cm="1">
        <f t="array" ref="S158">SUMPRODUCT(($G$2:$G$2765=G158)*(R158&gt;$R$2:$R$2765))+1</f>
        <v>#REF!</v>
      </c>
      <c r="T158" t="str">
        <f t="shared" si="13"/>
        <v xml:space="preserve">Cheltenham </v>
      </c>
      <c r="U158">
        <v>0</v>
      </c>
      <c r="V158" t="s">
        <v>17</v>
      </c>
      <c r="W158">
        <f t="shared" si="14"/>
        <v>2023</v>
      </c>
    </row>
    <row r="159" spans="1:23" x14ac:dyDescent="0.25">
      <c r="A159" s="10" t="str">
        <f>IF(YEAR(G159)=2024,#REF!,"")</f>
        <v/>
      </c>
      <c r="B159" s="10" t="str">
        <f>IF(YEAR(G159)=2025,#REF!,"")</f>
        <v/>
      </c>
      <c r="C159" s="10" t="str">
        <f t="shared" si="10"/>
        <v>Afternoon45001</v>
      </c>
      <c r="D159" s="5" t="str">
        <f>IF('by region'!$C$2="Any","Any",'Turf only'!V159)&amp;M159&amp;IF('by region'!$I$2="Any","Any",N159)&amp;G159</f>
        <v>AnyJumpAny45001</v>
      </c>
      <c r="E159" s="5" t="e">
        <f>IF(I159=#REF!,'Turf only'!G159,"")</f>
        <v>#REF!</v>
      </c>
      <c r="F159" s="5" t="e">
        <f t="shared" si="11"/>
        <v>#REF!</v>
      </c>
      <c r="G159" s="15">
        <v>45001</v>
      </c>
      <c r="H159" s="16" t="s">
        <v>34</v>
      </c>
      <c r="I159" s="16" t="s">
        <v>67</v>
      </c>
      <c r="J159" s="16" t="s">
        <v>9</v>
      </c>
      <c r="K159" s="14" t="s">
        <v>10</v>
      </c>
      <c r="L159" s="14" t="s">
        <v>11</v>
      </c>
      <c r="M159" s="16" t="s">
        <v>12</v>
      </c>
      <c r="N159" s="16" t="s">
        <v>13</v>
      </c>
      <c r="O159" s="16" t="s">
        <v>14</v>
      </c>
      <c r="P159" s="12">
        <f t="shared" si="12"/>
        <v>1</v>
      </c>
      <c r="Q159" s="12" cm="1">
        <f t="array" ref="Q159">SUMPRODUCT(($G$2:$G$2765=G159)*(P159&gt;$P$2:$P$2765))+1</f>
        <v>1</v>
      </c>
      <c r="R159" s="12" t="e">
        <f>(Q159*100000)+#REF!</f>
        <v>#REF!</v>
      </c>
      <c r="S159" t="e" cm="1">
        <f t="array" ref="S159">SUMPRODUCT(($G$2:$G$2765=G159)*(R159&gt;$R$2:$R$2765))+1</f>
        <v>#REF!</v>
      </c>
      <c r="T159" t="str">
        <f t="shared" si="13"/>
        <v xml:space="preserve">Hexham </v>
      </c>
      <c r="U159">
        <v>0</v>
      </c>
      <c r="V159" t="s">
        <v>19</v>
      </c>
      <c r="W159">
        <f t="shared" si="14"/>
        <v>2023</v>
      </c>
    </row>
    <row r="160" spans="1:23" x14ac:dyDescent="0.25">
      <c r="A160" s="10" t="str">
        <f>IF(YEAR(G160)=2024,#REF!,"")</f>
        <v/>
      </c>
      <c r="B160" s="10" t="str">
        <f>IF(YEAR(G160)=2025,#REF!,"")</f>
        <v/>
      </c>
      <c r="C160" s="10" t="str">
        <f t="shared" si="10"/>
        <v>Afternoon45002</v>
      </c>
      <c r="D160" s="5" t="str">
        <f>IF('by region'!$C$2="Any","Any",'Turf only'!V160)&amp;M160&amp;IF('by region'!$I$2="Any","Any",N160)&amp;G160</f>
        <v>AnyJumpAny45002</v>
      </c>
      <c r="E160" s="5" t="e">
        <f>IF(I160=#REF!,'Turf only'!G160,"")</f>
        <v>#REF!</v>
      </c>
      <c r="F160" s="5" t="e">
        <f t="shared" si="11"/>
        <v>#REF!</v>
      </c>
      <c r="G160" s="20">
        <v>45002</v>
      </c>
      <c r="H160" s="21" t="s">
        <v>35</v>
      </c>
      <c r="I160" s="21" t="s">
        <v>15</v>
      </c>
      <c r="J160" s="21" t="s">
        <v>9</v>
      </c>
      <c r="K160" s="22" t="s">
        <v>16</v>
      </c>
      <c r="L160" s="22" t="s">
        <v>17</v>
      </c>
      <c r="M160" s="21" t="s">
        <v>12</v>
      </c>
      <c r="N160" s="21" t="s">
        <v>13</v>
      </c>
      <c r="O160" s="21" t="s">
        <v>14</v>
      </c>
      <c r="P160" s="12">
        <f t="shared" si="12"/>
        <v>1</v>
      </c>
      <c r="Q160" s="12" cm="1">
        <f t="array" ref="Q160">SUMPRODUCT(($G$2:$G$2765=G160)*(P160&gt;$P$2:$P$2765))+1</f>
        <v>1</v>
      </c>
      <c r="R160" s="12" t="e">
        <f>(Q160*100000)+#REF!</f>
        <v>#REF!</v>
      </c>
      <c r="S160" t="e" cm="1">
        <f t="array" ref="S160">SUMPRODUCT(($G$2:$G$2765=G160)*(R160&gt;$R$2:$R$2765))+1</f>
        <v>#REF!</v>
      </c>
      <c r="T160" t="str">
        <f t="shared" si="13"/>
        <v xml:space="preserve">Cheltenham </v>
      </c>
      <c r="U160">
        <v>0</v>
      </c>
      <c r="V160" t="s">
        <v>11</v>
      </c>
      <c r="W160">
        <f t="shared" si="14"/>
        <v>2023</v>
      </c>
    </row>
    <row r="161" spans="1:23" x14ac:dyDescent="0.25">
      <c r="A161" s="10" t="str">
        <f>IF(YEAR(G161)=2024,#REF!,"")</f>
        <v/>
      </c>
      <c r="B161" s="10" t="str">
        <f>IF(YEAR(G161)=2025,#REF!,"")</f>
        <v/>
      </c>
      <c r="C161" s="10" t="str">
        <f t="shared" si="10"/>
        <v>Afternoon45002</v>
      </c>
      <c r="D161" s="5" t="str">
        <f>IF('by region'!$C$2="Any","Any",'Turf only'!V161)&amp;M161&amp;IF('by region'!$I$2="Any","Any",N161)&amp;G161</f>
        <v>AnyJumpAny45002</v>
      </c>
      <c r="E161" s="5" t="e">
        <f>IF(I161=#REF!,'Turf only'!G161,"")</f>
        <v>#REF!</v>
      </c>
      <c r="F161" s="5" t="e">
        <f t="shared" si="11"/>
        <v>#REF!</v>
      </c>
      <c r="G161" s="15">
        <v>45002</v>
      </c>
      <c r="H161" s="16" t="s">
        <v>35</v>
      </c>
      <c r="I161" s="16" t="s">
        <v>59</v>
      </c>
      <c r="J161" s="16" t="s">
        <v>9</v>
      </c>
      <c r="K161" s="14" t="s">
        <v>24</v>
      </c>
      <c r="L161" s="14" t="s">
        <v>11</v>
      </c>
      <c r="M161" s="16" t="s">
        <v>12</v>
      </c>
      <c r="N161" s="16" t="s">
        <v>13</v>
      </c>
      <c r="O161" s="16" t="s">
        <v>14</v>
      </c>
      <c r="P161" s="12">
        <f t="shared" si="12"/>
        <v>1</v>
      </c>
      <c r="Q161" s="12" cm="1">
        <f t="array" ref="Q161">SUMPRODUCT(($G$2:$G$2765=G161)*(P161&gt;$P$2:$P$2765))+1</f>
        <v>1</v>
      </c>
      <c r="R161" s="12" t="e">
        <f>(Q161*100000)+#REF!</f>
        <v>#REF!</v>
      </c>
      <c r="S161" t="e" cm="1">
        <f t="array" ref="S161">SUMPRODUCT(($G$2:$G$2765=G161)*(R161&gt;$R$2:$R$2765))+1</f>
        <v>#REF!</v>
      </c>
      <c r="T161" t="str">
        <f t="shared" si="13"/>
        <v xml:space="preserve">Doncaster </v>
      </c>
      <c r="U161">
        <v>0</v>
      </c>
      <c r="V161" t="s">
        <v>11</v>
      </c>
      <c r="W161">
        <f t="shared" si="14"/>
        <v>2023</v>
      </c>
    </row>
    <row r="162" spans="1:23" x14ac:dyDescent="0.25">
      <c r="A162" s="10" t="str">
        <f>IF(YEAR(G162)=2024,#REF!,"")</f>
        <v/>
      </c>
      <c r="B162" s="10" t="str">
        <f>IF(YEAR(G162)=2025,#REF!,"")</f>
        <v/>
      </c>
      <c r="C162" s="10" t="str">
        <f t="shared" si="10"/>
        <v>Afternoon45002</v>
      </c>
      <c r="D162" s="5" t="str">
        <f>IF('by region'!$C$2="Any","Any",'Turf only'!V162)&amp;M162&amp;IF('by region'!$I$2="Any","Any",N162)&amp;G162</f>
        <v>AnyJumpAny45002</v>
      </c>
      <c r="E162" s="5" t="e">
        <f>IF(I162=#REF!,'Turf only'!G162,"")</f>
        <v>#REF!</v>
      </c>
      <c r="F162" s="5" t="e">
        <f t="shared" si="11"/>
        <v>#REF!</v>
      </c>
      <c r="G162" s="15">
        <v>45002</v>
      </c>
      <c r="H162" s="16" t="s">
        <v>35</v>
      </c>
      <c r="I162" s="16" t="s">
        <v>20</v>
      </c>
      <c r="J162" s="16" t="s">
        <v>9</v>
      </c>
      <c r="K162" s="14" t="s">
        <v>10</v>
      </c>
      <c r="L162" s="14" t="s">
        <v>17</v>
      </c>
      <c r="M162" s="16" t="s">
        <v>12</v>
      </c>
      <c r="N162" s="16" t="s">
        <v>13</v>
      </c>
      <c r="O162" s="16" t="s">
        <v>14</v>
      </c>
      <c r="P162" s="12">
        <f t="shared" si="12"/>
        <v>1</v>
      </c>
      <c r="Q162" s="12" cm="1">
        <f t="array" ref="Q162">SUMPRODUCT(($G$2:$G$2765=G162)*(P162&gt;$P$2:$P$2765))+1</f>
        <v>1</v>
      </c>
      <c r="R162" s="12" t="e">
        <f>(Q162*100000)+#REF!</f>
        <v>#REF!</v>
      </c>
      <c r="S162" t="e" cm="1">
        <f t="array" ref="S162">SUMPRODUCT(($G$2:$G$2765=G162)*(R162&gt;$R$2:$R$2765))+1</f>
        <v>#REF!</v>
      </c>
      <c r="T162" t="str">
        <f t="shared" si="13"/>
        <v xml:space="preserve">Fakenham </v>
      </c>
      <c r="U162">
        <v>0</v>
      </c>
      <c r="V162" t="s">
        <v>19</v>
      </c>
      <c r="W162">
        <f t="shared" si="14"/>
        <v>2023</v>
      </c>
    </row>
    <row r="163" spans="1:23" x14ac:dyDescent="0.25">
      <c r="A163" s="10" t="str">
        <f>IF(YEAR(G163)=2024,#REF!,"")</f>
        <v/>
      </c>
      <c r="B163" s="10" t="str">
        <f>IF(YEAR(G163)=2025,#REF!,"")</f>
        <v/>
      </c>
      <c r="C163" s="10" t="str">
        <f t="shared" si="10"/>
        <v>Afternoon45003</v>
      </c>
      <c r="D163" s="5" t="str">
        <f>IF('by region'!$C$2="Any","Any",'Turf only'!V163)&amp;M163&amp;IF('by region'!$I$2="Any","Any",N163)&amp;G163</f>
        <v>AnyJumpAny45003</v>
      </c>
      <c r="E163" s="5" t="e">
        <f>IF(I163=#REF!,'Turf only'!G163,"")</f>
        <v>#REF!</v>
      </c>
      <c r="F163" s="5" t="e">
        <f t="shared" si="11"/>
        <v>#REF!</v>
      </c>
      <c r="G163" s="15">
        <v>45003</v>
      </c>
      <c r="H163" s="16" t="s">
        <v>37</v>
      </c>
      <c r="I163" s="16" t="s">
        <v>58</v>
      </c>
      <c r="J163" s="16" t="s">
        <v>9</v>
      </c>
      <c r="K163" s="14" t="s">
        <v>24</v>
      </c>
      <c r="L163" s="14" t="s">
        <v>19</v>
      </c>
      <c r="M163" s="16" t="s">
        <v>12</v>
      </c>
      <c r="N163" s="16" t="s">
        <v>13</v>
      </c>
      <c r="O163" s="16" t="s">
        <v>14</v>
      </c>
      <c r="P163" s="12">
        <f t="shared" si="12"/>
        <v>1</v>
      </c>
      <c r="Q163" s="12" cm="1">
        <f t="array" ref="Q163">SUMPRODUCT(($G$2:$G$2765=G163)*(P163&gt;$P$2:$P$2765))+1</f>
        <v>1</v>
      </c>
      <c r="R163" s="12" t="e">
        <f>(Q163*100000)+#REF!</f>
        <v>#REF!</v>
      </c>
      <c r="S163" t="e" cm="1">
        <f t="array" ref="S163">SUMPRODUCT(($G$2:$G$2765=G163)*(R163&gt;$R$2:$R$2765))+1</f>
        <v>#REF!</v>
      </c>
      <c r="T163" t="str">
        <f t="shared" si="13"/>
        <v xml:space="preserve">Fontwell Park </v>
      </c>
      <c r="U163">
        <v>0</v>
      </c>
      <c r="V163" t="s">
        <v>17</v>
      </c>
      <c r="W163">
        <f t="shared" si="14"/>
        <v>2023</v>
      </c>
    </row>
    <row r="164" spans="1:23" x14ac:dyDescent="0.25">
      <c r="A164" s="10" t="str">
        <f>IF(YEAR(G164)=2024,#REF!,"")</f>
        <v/>
      </c>
      <c r="B164" s="10" t="str">
        <f>IF(YEAR(G164)=2025,#REF!,"")</f>
        <v/>
      </c>
      <c r="C164" s="10" t="str">
        <f t="shared" si="10"/>
        <v>Afternoon45003</v>
      </c>
      <c r="D164" s="5" t="str">
        <f>IF('by region'!$C$2="Any","Any",'Turf only'!V164)&amp;M164&amp;IF('by region'!$I$2="Any","Any",N164)&amp;G164</f>
        <v>AnyJumpAny45003</v>
      </c>
      <c r="E164" s="5" t="e">
        <f>IF(I164=#REF!,'Turf only'!G164,"")</f>
        <v>#REF!</v>
      </c>
      <c r="F164" s="5" t="e">
        <f t="shared" si="11"/>
        <v>#REF!</v>
      </c>
      <c r="G164" s="20">
        <v>45003</v>
      </c>
      <c r="H164" s="21" t="s">
        <v>37</v>
      </c>
      <c r="I164" s="21" t="s">
        <v>47</v>
      </c>
      <c r="J164" s="21" t="s">
        <v>9</v>
      </c>
      <c r="K164" s="22" t="s">
        <v>16</v>
      </c>
      <c r="L164" s="22" t="s">
        <v>19</v>
      </c>
      <c r="M164" s="21" t="s">
        <v>12</v>
      </c>
      <c r="N164" s="21" t="s">
        <v>13</v>
      </c>
      <c r="O164" s="21" t="s">
        <v>14</v>
      </c>
      <c r="P164" s="12">
        <f t="shared" si="12"/>
        <v>1</v>
      </c>
      <c r="Q164" s="12" cm="1">
        <f t="array" ref="Q164">SUMPRODUCT(($G$2:$G$2765=G164)*(P164&gt;$P$2:$P$2765))+1</f>
        <v>1</v>
      </c>
      <c r="R164" s="12" t="e">
        <f>(Q164*100000)+#REF!</f>
        <v>#REF!</v>
      </c>
      <c r="S164" t="e" cm="1">
        <f t="array" ref="S164">SUMPRODUCT(($G$2:$G$2765=G164)*(R164&gt;$R$2:$R$2765))+1</f>
        <v>#REF!</v>
      </c>
      <c r="T164" t="str">
        <f t="shared" si="13"/>
        <v xml:space="preserve">Kempton Park </v>
      </c>
      <c r="U164">
        <v>0</v>
      </c>
      <c r="V164" t="s">
        <v>11</v>
      </c>
      <c r="W164">
        <f t="shared" si="14"/>
        <v>2023</v>
      </c>
    </row>
    <row r="165" spans="1:23" x14ac:dyDescent="0.25">
      <c r="A165" s="10" t="str">
        <f>IF(YEAR(G165)=2024,#REF!,"")</f>
        <v/>
      </c>
      <c r="B165" s="10" t="str">
        <f>IF(YEAR(G165)=2025,#REF!,"")</f>
        <v/>
      </c>
      <c r="C165" s="10" t="str">
        <f t="shared" si="10"/>
        <v>Afternoon45003</v>
      </c>
      <c r="D165" s="5" t="str">
        <f>IF('by region'!$C$2="Any","Any",'Turf only'!V165)&amp;M165&amp;IF('by region'!$I$2="Any","Any",N165)&amp;G165</f>
        <v>AnyJumpAny45003</v>
      </c>
      <c r="E165" s="5" t="e">
        <f>IF(I165=#REF!,'Turf only'!G165,"")</f>
        <v>#REF!</v>
      </c>
      <c r="F165" s="5" t="e">
        <f t="shared" si="11"/>
        <v>#REF!</v>
      </c>
      <c r="G165" s="15">
        <v>45003</v>
      </c>
      <c r="H165" s="16" t="s">
        <v>37</v>
      </c>
      <c r="I165" s="16" t="s">
        <v>31</v>
      </c>
      <c r="J165" s="16" t="s">
        <v>9</v>
      </c>
      <c r="K165" s="14" t="s">
        <v>24</v>
      </c>
      <c r="L165" s="14" t="s">
        <v>11</v>
      </c>
      <c r="M165" s="16" t="s">
        <v>12</v>
      </c>
      <c r="N165" s="16" t="s">
        <v>13</v>
      </c>
      <c r="O165" s="16" t="s">
        <v>14</v>
      </c>
      <c r="P165" s="12">
        <f t="shared" si="12"/>
        <v>1</v>
      </c>
      <c r="Q165" s="12" cm="1">
        <f t="array" ref="Q165">SUMPRODUCT(($G$2:$G$2765=G165)*(P165&gt;$P$2:$P$2765))+1</f>
        <v>1</v>
      </c>
      <c r="R165" s="12" t="e">
        <f>(Q165*100000)+#REF!</f>
        <v>#REF!</v>
      </c>
      <c r="S165" t="e" cm="1">
        <f t="array" ref="S165">SUMPRODUCT(($G$2:$G$2765=G165)*(R165&gt;$R$2:$R$2765))+1</f>
        <v>#REF!</v>
      </c>
      <c r="T165" t="str">
        <f t="shared" si="13"/>
        <v xml:space="preserve">Newcastle </v>
      </c>
      <c r="U165">
        <v>0</v>
      </c>
      <c r="V165" t="s">
        <v>17</v>
      </c>
      <c r="W165">
        <f t="shared" si="14"/>
        <v>2023</v>
      </c>
    </row>
    <row r="166" spans="1:23" x14ac:dyDescent="0.25">
      <c r="A166" s="10" t="str">
        <f>IF(YEAR(G166)=2024,#REF!,"")</f>
        <v/>
      </c>
      <c r="B166" s="10" t="str">
        <f>IF(YEAR(G166)=2025,#REF!,"")</f>
        <v/>
      </c>
      <c r="C166" s="10" t="str">
        <f t="shared" si="10"/>
        <v>Afternoon45003</v>
      </c>
      <c r="D166" s="5" t="str">
        <f>IF('by region'!$C$2="Any","Any",'Turf only'!V166)&amp;M166&amp;IF('by region'!$I$2="Any","Any",N166)&amp;G166</f>
        <v>AnyJumpAny45003</v>
      </c>
      <c r="E166" s="5" t="e">
        <f>IF(I166=#REF!,'Turf only'!G166,"")</f>
        <v>#REF!</v>
      </c>
      <c r="F166" s="5" t="e">
        <f t="shared" si="11"/>
        <v>#REF!</v>
      </c>
      <c r="G166" s="15">
        <v>45003</v>
      </c>
      <c r="H166" s="16" t="s">
        <v>37</v>
      </c>
      <c r="I166" s="16" t="s">
        <v>60</v>
      </c>
      <c r="J166" s="16" t="s">
        <v>9</v>
      </c>
      <c r="K166" s="14" t="s">
        <v>24</v>
      </c>
      <c r="L166" s="14" t="s">
        <v>17</v>
      </c>
      <c r="M166" s="16" t="s">
        <v>12</v>
      </c>
      <c r="N166" s="16" t="s">
        <v>13</v>
      </c>
      <c r="O166" s="16" t="s">
        <v>14</v>
      </c>
      <c r="P166" s="12">
        <f t="shared" si="12"/>
        <v>1</v>
      </c>
      <c r="Q166" s="12" cm="1">
        <f t="array" ref="Q166">SUMPRODUCT(($G$2:$G$2765=G166)*(P166&gt;$P$2:$P$2765))+1</f>
        <v>1</v>
      </c>
      <c r="R166" s="12" t="e">
        <f>(Q166*100000)+#REF!</f>
        <v>#REF!</v>
      </c>
      <c r="S166" t="e" cm="1">
        <f t="array" ref="S166">SUMPRODUCT(($G$2:$G$2765=G166)*(R166&gt;$R$2:$R$2765))+1</f>
        <v>#REF!</v>
      </c>
      <c r="T166" t="str">
        <f t="shared" si="13"/>
        <v xml:space="preserve">Uttoxeter </v>
      </c>
      <c r="U166">
        <v>0</v>
      </c>
      <c r="V166" t="s">
        <v>17</v>
      </c>
      <c r="W166">
        <f t="shared" si="14"/>
        <v>2023</v>
      </c>
    </row>
    <row r="167" spans="1:23" x14ac:dyDescent="0.25">
      <c r="A167" s="10" t="str">
        <f>IF(YEAR(G167)=2024,#REF!,"")</f>
        <v/>
      </c>
      <c r="B167" s="10" t="str">
        <f>IF(YEAR(G167)=2025,#REF!,"")</f>
        <v/>
      </c>
      <c r="C167" s="10" t="str">
        <f t="shared" si="10"/>
        <v>Afternoon45004</v>
      </c>
      <c r="D167" s="5" t="str">
        <f>IF('by region'!$C$2="Any","Any",'Turf only'!V167)&amp;M167&amp;IF('by region'!$I$2="Any","Any",N167)&amp;G167</f>
        <v>AnyJumpAny45004</v>
      </c>
      <c r="E167" s="5" t="e">
        <f>IF(I167=#REF!,'Turf only'!G167,"")</f>
        <v>#REF!</v>
      </c>
      <c r="F167" s="5" t="e">
        <f t="shared" si="11"/>
        <v>#REF!</v>
      </c>
      <c r="G167" s="15">
        <v>45004</v>
      </c>
      <c r="H167" s="16" t="s">
        <v>40</v>
      </c>
      <c r="I167" s="16" t="s">
        <v>63</v>
      </c>
      <c r="J167" s="16" t="s">
        <v>9</v>
      </c>
      <c r="K167" s="14" t="s">
        <v>16</v>
      </c>
      <c r="L167" s="14" t="s">
        <v>11</v>
      </c>
      <c r="M167" s="16" t="s">
        <v>12</v>
      </c>
      <c r="N167" s="16" t="s">
        <v>13</v>
      </c>
      <c r="O167" s="16" t="s">
        <v>21</v>
      </c>
      <c r="P167" s="12">
        <f t="shared" si="12"/>
        <v>1</v>
      </c>
      <c r="Q167" s="12" cm="1">
        <f t="array" ref="Q167">SUMPRODUCT(($G$2:$G$2765=G167)*(P167&gt;$P$2:$P$2765))+1</f>
        <v>1</v>
      </c>
      <c r="R167" s="12" t="e">
        <f>(Q167*100000)+#REF!</f>
        <v>#REF!</v>
      </c>
      <c r="S167" t="e" cm="1">
        <f t="array" ref="S167">SUMPRODUCT(($G$2:$G$2765=G167)*(R167&gt;$R$2:$R$2765))+1</f>
        <v>#REF!</v>
      </c>
      <c r="T167" t="str">
        <f t="shared" si="13"/>
        <v xml:space="preserve">Carlisle </v>
      </c>
      <c r="U167">
        <v>0</v>
      </c>
      <c r="V167" t="s">
        <v>19</v>
      </c>
      <c r="W167">
        <f t="shared" si="14"/>
        <v>2023</v>
      </c>
    </row>
    <row r="168" spans="1:23" x14ac:dyDescent="0.25">
      <c r="A168" s="10" t="str">
        <f>IF(YEAR(G168)=2024,#REF!,"")</f>
        <v/>
      </c>
      <c r="B168" s="10" t="str">
        <f>IF(YEAR(G168)=2025,#REF!,"")</f>
        <v/>
      </c>
      <c r="C168" s="10" t="str">
        <f t="shared" si="10"/>
        <v>Afternoon45004</v>
      </c>
      <c r="D168" s="5" t="str">
        <f>IF('by region'!$C$2="Any","Any",'Turf only'!V168)&amp;M168&amp;IF('by region'!$I$2="Any","Any",N168)&amp;G168</f>
        <v>AnyJumpAny45004</v>
      </c>
      <c r="E168" s="5" t="e">
        <f>IF(I168=#REF!,'Turf only'!G168,"")</f>
        <v>#REF!</v>
      </c>
      <c r="F168" s="5" t="e">
        <f t="shared" si="11"/>
        <v>#REF!</v>
      </c>
      <c r="G168" s="15">
        <v>45004</v>
      </c>
      <c r="H168" s="16" t="s">
        <v>40</v>
      </c>
      <c r="I168" s="16" t="s">
        <v>54</v>
      </c>
      <c r="J168" s="16" t="s">
        <v>9</v>
      </c>
      <c r="K168" s="14" t="s">
        <v>24</v>
      </c>
      <c r="L168" s="14" t="s">
        <v>19</v>
      </c>
      <c r="M168" s="16" t="s">
        <v>12</v>
      </c>
      <c r="N168" s="16" t="s">
        <v>13</v>
      </c>
      <c r="O168" s="16" t="s">
        <v>14</v>
      </c>
      <c r="P168" s="12">
        <f t="shared" si="12"/>
        <v>1</v>
      </c>
      <c r="Q168" s="12" cm="1">
        <f t="array" ref="Q168">SUMPRODUCT(($G$2:$G$2765=G168)*(P168&gt;$P$2:$P$2765))+1</f>
        <v>1</v>
      </c>
      <c r="R168" s="12" t="e">
        <f>(Q168*100000)+#REF!</f>
        <v>#REF!</v>
      </c>
      <c r="S168" t="e" cm="1">
        <f t="array" ref="S168">SUMPRODUCT(($G$2:$G$2765=G168)*(R168&gt;$R$2:$R$2765))+1</f>
        <v>#REF!</v>
      </c>
      <c r="T168" t="str">
        <f t="shared" si="13"/>
        <v xml:space="preserve">Chepstow </v>
      </c>
      <c r="U168">
        <v>0</v>
      </c>
      <c r="V168" t="s">
        <v>11</v>
      </c>
      <c r="W168">
        <f t="shared" si="14"/>
        <v>2023</v>
      </c>
    </row>
    <row r="169" spans="1:23" x14ac:dyDescent="0.25">
      <c r="A169" s="10" t="str">
        <f>IF(YEAR(G169)=2024,#REF!,"")</f>
        <v/>
      </c>
      <c r="B169" s="10" t="str">
        <f>IF(YEAR(G169)=2025,#REF!,"")</f>
        <v/>
      </c>
      <c r="C169" s="10" t="str">
        <f t="shared" si="10"/>
        <v>Afternoon45005</v>
      </c>
      <c r="D169" s="5" t="str">
        <f>IF('by region'!$C$2="Any","Any",'Turf only'!V169)&amp;M169&amp;IF('by region'!$I$2="Any","Any",N169)&amp;G169</f>
        <v>AnyJumpAny45005</v>
      </c>
      <c r="E169" s="5" t="e">
        <f>IF(I169=#REF!,'Turf only'!G169,"")</f>
        <v>#REF!</v>
      </c>
      <c r="F169" s="5" t="e">
        <f t="shared" si="11"/>
        <v>#REF!</v>
      </c>
      <c r="G169" s="15">
        <v>45005</v>
      </c>
      <c r="H169" s="16" t="s">
        <v>42</v>
      </c>
      <c r="I169" s="16" t="s">
        <v>23</v>
      </c>
      <c r="J169" s="16" t="s">
        <v>9</v>
      </c>
      <c r="K169" s="14" t="s">
        <v>24</v>
      </c>
      <c r="L169" s="14" t="s">
        <v>17</v>
      </c>
      <c r="M169" s="16" t="s">
        <v>12</v>
      </c>
      <c r="N169" s="16" t="s">
        <v>13</v>
      </c>
      <c r="O169" s="16" t="s">
        <v>14</v>
      </c>
      <c r="P169" s="12">
        <f t="shared" si="12"/>
        <v>1</v>
      </c>
      <c r="Q169" s="12" cm="1">
        <f t="array" ref="Q169">SUMPRODUCT(($G$2:$G$2765=G169)*(P169&gt;$P$2:$P$2765))+1</f>
        <v>1</v>
      </c>
      <c r="R169" s="12" t="e">
        <f>(Q169*100000)+#REF!</f>
        <v>#REF!</v>
      </c>
      <c r="S169" t="e" cm="1">
        <f t="array" ref="S169">SUMPRODUCT(($G$2:$G$2765=G169)*(R169&gt;$R$2:$R$2765))+1</f>
        <v>#REF!</v>
      </c>
      <c r="T169" t="str">
        <f t="shared" si="13"/>
        <v xml:space="preserve">Southwell </v>
      </c>
      <c r="U169">
        <v>0</v>
      </c>
      <c r="V169" t="s">
        <v>11</v>
      </c>
      <c r="W169">
        <f t="shared" si="14"/>
        <v>2023</v>
      </c>
    </row>
    <row r="170" spans="1:23" x14ac:dyDescent="0.25">
      <c r="A170" s="10" t="str">
        <f>IF(YEAR(G170)=2024,#REF!,"")</f>
        <v/>
      </c>
      <c r="B170" s="10" t="str">
        <f>IF(YEAR(G170)=2025,#REF!,"")</f>
        <v/>
      </c>
      <c r="C170" s="10" t="str">
        <f t="shared" si="10"/>
        <v>Afternoon45005</v>
      </c>
      <c r="D170" s="5" t="str">
        <f>IF('by region'!$C$2="Any","Any",'Turf only'!V170)&amp;M170&amp;IF('by region'!$I$2="Any","Any",N170)&amp;G170</f>
        <v>AnyJumpAny45005</v>
      </c>
      <c r="E170" s="5" t="e">
        <f>IF(I170=#REF!,'Turf only'!G170,"")</f>
        <v>#REF!</v>
      </c>
      <c r="F170" s="5" t="e">
        <f t="shared" si="11"/>
        <v>#REF!</v>
      </c>
      <c r="G170" s="15">
        <v>45005</v>
      </c>
      <c r="H170" s="16" t="s">
        <v>42</v>
      </c>
      <c r="I170" s="16" t="s">
        <v>57</v>
      </c>
      <c r="J170" s="16" t="s">
        <v>9</v>
      </c>
      <c r="K170" s="14" t="s">
        <v>10</v>
      </c>
      <c r="L170" s="14" t="s">
        <v>19</v>
      </c>
      <c r="M170" s="16" t="s">
        <v>12</v>
      </c>
      <c r="N170" s="16" t="s">
        <v>13</v>
      </c>
      <c r="O170" s="16" t="s">
        <v>14</v>
      </c>
      <c r="P170" s="12">
        <f t="shared" si="12"/>
        <v>1</v>
      </c>
      <c r="Q170" s="12" cm="1">
        <f t="array" ref="Q170">SUMPRODUCT(($G$2:$G$2765=G170)*(P170&gt;$P$2:$P$2765))+1</f>
        <v>1</v>
      </c>
      <c r="R170" s="12" t="e">
        <f>(Q170*100000)+#REF!</f>
        <v>#REF!</v>
      </c>
      <c r="S170" t="e" cm="1">
        <f t="array" ref="S170">SUMPRODUCT(($G$2:$G$2765=G170)*(R170&gt;$R$2:$R$2765))+1</f>
        <v>#REF!</v>
      </c>
      <c r="T170" t="str">
        <f t="shared" si="13"/>
        <v xml:space="preserve">Taunton </v>
      </c>
      <c r="U170">
        <v>0</v>
      </c>
      <c r="V170" t="s">
        <v>17</v>
      </c>
      <c r="W170">
        <f t="shared" si="14"/>
        <v>2023</v>
      </c>
    </row>
    <row r="171" spans="1:23" x14ac:dyDescent="0.25">
      <c r="A171" s="10" t="str">
        <f>IF(YEAR(G171)=2024,#REF!,"")</f>
        <v/>
      </c>
      <c r="B171" s="10" t="str">
        <f>IF(YEAR(G171)=2025,#REF!,"")</f>
        <v/>
      </c>
      <c r="C171" s="10" t="str">
        <f t="shared" si="10"/>
        <v>Afternoon45006</v>
      </c>
      <c r="D171" s="5" t="str">
        <f>IF('by region'!$C$2="Any","Any",'Turf only'!V171)&amp;M171&amp;IF('by region'!$I$2="Any","Any",N171)&amp;G171</f>
        <v>AnyJumpAny45006</v>
      </c>
      <c r="E171" s="5" t="e">
        <f>IF(I171=#REF!,'Turf only'!G171,"")</f>
        <v>#REF!</v>
      </c>
      <c r="F171" s="5" t="e">
        <f t="shared" si="11"/>
        <v>#REF!</v>
      </c>
      <c r="G171" s="15">
        <v>45006</v>
      </c>
      <c r="H171" s="16" t="s">
        <v>7</v>
      </c>
      <c r="I171" s="16" t="s">
        <v>53</v>
      </c>
      <c r="J171" s="16" t="s">
        <v>9</v>
      </c>
      <c r="K171" s="14" t="s">
        <v>16</v>
      </c>
      <c r="L171" s="14" t="s">
        <v>17</v>
      </c>
      <c r="M171" s="16" t="s">
        <v>12</v>
      </c>
      <c r="N171" s="16" t="s">
        <v>13</v>
      </c>
      <c r="O171" s="16" t="s">
        <v>21</v>
      </c>
      <c r="P171" s="12">
        <f t="shared" si="12"/>
        <v>1</v>
      </c>
      <c r="Q171" s="12" cm="1">
        <f t="array" ref="Q171">SUMPRODUCT(($G$2:$G$2765=G171)*(P171&gt;$P$2:$P$2765))+1</f>
        <v>1</v>
      </c>
      <c r="R171" s="12" t="e">
        <f>(Q171*100000)+#REF!</f>
        <v>#REF!</v>
      </c>
      <c r="S171" t="e" cm="1">
        <f t="array" ref="S171">SUMPRODUCT(($G$2:$G$2765=G171)*(R171&gt;$R$2:$R$2765))+1</f>
        <v>#REF!</v>
      </c>
      <c r="T171" t="str">
        <f t="shared" si="13"/>
        <v xml:space="preserve">Market Rasen </v>
      </c>
      <c r="U171">
        <v>0</v>
      </c>
      <c r="V171" t="s">
        <v>19</v>
      </c>
      <c r="W171">
        <f t="shared" si="14"/>
        <v>2023</v>
      </c>
    </row>
    <row r="172" spans="1:23" x14ac:dyDescent="0.25">
      <c r="A172" s="10" t="str">
        <f>IF(YEAR(G172)=2024,#REF!,"")</f>
        <v/>
      </c>
      <c r="B172" s="10" t="str">
        <f>IF(YEAR(G172)=2025,#REF!,"")</f>
        <v/>
      </c>
      <c r="C172" s="10" t="str">
        <f t="shared" si="10"/>
        <v>Afternoon45006</v>
      </c>
      <c r="D172" s="5" t="str">
        <f>IF('by region'!$C$2="Any","Any",'Turf only'!V172)&amp;M172&amp;IF('by region'!$I$2="Any","Any",N172)&amp;G172</f>
        <v>AnyJumpAny45006</v>
      </c>
      <c r="E172" s="5" t="e">
        <f>IF(I172=#REF!,'Turf only'!G172,"")</f>
        <v>#REF!</v>
      </c>
      <c r="F172" s="5" t="e">
        <f t="shared" si="11"/>
        <v>#REF!</v>
      </c>
      <c r="G172" s="15">
        <v>45006</v>
      </c>
      <c r="H172" s="16" t="s">
        <v>7</v>
      </c>
      <c r="I172" s="16" t="s">
        <v>41</v>
      </c>
      <c r="J172" s="16" t="s">
        <v>9</v>
      </c>
      <c r="K172" s="14" t="s">
        <v>10</v>
      </c>
      <c r="L172" s="14" t="s">
        <v>19</v>
      </c>
      <c r="M172" s="16" t="s">
        <v>12</v>
      </c>
      <c r="N172" s="16" t="s">
        <v>13</v>
      </c>
      <c r="O172" s="16" t="s">
        <v>21</v>
      </c>
      <c r="P172" s="12">
        <f t="shared" si="12"/>
        <v>1</v>
      </c>
      <c r="Q172" s="12" cm="1">
        <f t="array" ref="Q172">SUMPRODUCT(($G$2:$G$2765=G172)*(P172&gt;$P$2:$P$2765))+1</f>
        <v>1</v>
      </c>
      <c r="R172" s="12" t="e">
        <f>(Q172*100000)+#REF!</f>
        <v>#REF!</v>
      </c>
      <c r="S172" t="e" cm="1">
        <f t="array" ref="S172">SUMPRODUCT(($G$2:$G$2765=G172)*(R172&gt;$R$2:$R$2765))+1</f>
        <v>#REF!</v>
      </c>
      <c r="T172" t="str">
        <f t="shared" si="13"/>
        <v xml:space="preserve">Plumpton </v>
      </c>
      <c r="U172">
        <v>0</v>
      </c>
      <c r="V172" t="s">
        <v>17</v>
      </c>
      <c r="W172">
        <f t="shared" si="14"/>
        <v>2023</v>
      </c>
    </row>
    <row r="173" spans="1:23" x14ac:dyDescent="0.25">
      <c r="A173" s="10" t="str">
        <f>IF(YEAR(G173)=2024,#REF!,"")</f>
        <v/>
      </c>
      <c r="B173" s="10" t="str">
        <f>IF(YEAR(G173)=2025,#REF!,"")</f>
        <v/>
      </c>
      <c r="C173" s="10" t="str">
        <f t="shared" si="10"/>
        <v>Afternoon45006</v>
      </c>
      <c r="D173" s="5" t="str">
        <f>IF('by region'!$C$2="Any","Any",'Turf only'!V173)&amp;M173&amp;IF('by region'!$I$2="Any","Any",N173)&amp;G173</f>
        <v>AnyJumpAny45006</v>
      </c>
      <c r="E173" s="5" t="e">
        <f>IF(I173=#REF!,'Turf only'!G173,"")</f>
        <v>#REF!</v>
      </c>
      <c r="F173" s="5" t="e">
        <f t="shared" si="11"/>
        <v>#REF!</v>
      </c>
      <c r="G173" s="15">
        <v>45006</v>
      </c>
      <c r="H173" s="16" t="s">
        <v>7</v>
      </c>
      <c r="I173" s="16" t="s">
        <v>49</v>
      </c>
      <c r="J173" s="16" t="s">
        <v>9</v>
      </c>
      <c r="K173" s="14" t="s">
        <v>10</v>
      </c>
      <c r="L173" s="14" t="s">
        <v>11</v>
      </c>
      <c r="M173" s="16" t="s">
        <v>12</v>
      </c>
      <c r="N173" s="16" t="s">
        <v>13</v>
      </c>
      <c r="O173" s="16" t="s">
        <v>14</v>
      </c>
      <c r="P173" s="12">
        <f t="shared" si="12"/>
        <v>1</v>
      </c>
      <c r="Q173" s="12" cm="1">
        <f t="array" ref="Q173">SUMPRODUCT(($G$2:$G$2765=G173)*(P173&gt;$P$2:$P$2765))+1</f>
        <v>1</v>
      </c>
      <c r="R173" s="12" t="e">
        <f>(Q173*100000)+#REF!</f>
        <v>#REF!</v>
      </c>
      <c r="S173" t="e" cm="1">
        <f t="array" ref="S173">SUMPRODUCT(($G$2:$G$2765=G173)*(R173&gt;$R$2:$R$2765))+1</f>
        <v>#REF!</v>
      </c>
      <c r="T173" t="str">
        <f t="shared" si="13"/>
        <v xml:space="preserve">Wetherby </v>
      </c>
      <c r="U173">
        <v>0</v>
      </c>
      <c r="V173" t="s">
        <v>11</v>
      </c>
      <c r="W173">
        <f t="shared" si="14"/>
        <v>2023</v>
      </c>
    </row>
    <row r="174" spans="1:23" x14ac:dyDescent="0.25">
      <c r="A174" s="10" t="str">
        <f>IF(YEAR(G174)=2024,#REF!,"")</f>
        <v/>
      </c>
      <c r="B174" s="10" t="str">
        <f>IF(YEAR(G174)=2025,#REF!,"")</f>
        <v/>
      </c>
      <c r="C174" s="10" t="str">
        <f t="shared" si="10"/>
        <v>Afternoon45007</v>
      </c>
      <c r="D174" s="5" t="str">
        <f>IF('by region'!$C$2="Any","Any",'Turf only'!V174)&amp;M174&amp;IF('by region'!$I$2="Any","Any",N174)&amp;G174</f>
        <v>AnyJumpAny45007</v>
      </c>
      <c r="E174" s="5" t="e">
        <f>IF(I174=#REF!,'Turf only'!G174,"")</f>
        <v>#REF!</v>
      </c>
      <c r="F174" s="5" t="e">
        <f t="shared" si="11"/>
        <v>#REF!</v>
      </c>
      <c r="G174" s="15">
        <v>45007</v>
      </c>
      <c r="H174" s="16" t="s">
        <v>27</v>
      </c>
      <c r="I174" s="16" t="s">
        <v>65</v>
      </c>
      <c r="J174" s="16" t="s">
        <v>9</v>
      </c>
      <c r="K174" s="14" t="s">
        <v>24</v>
      </c>
      <c r="L174" s="14" t="s">
        <v>19</v>
      </c>
      <c r="M174" s="16" t="s">
        <v>12</v>
      </c>
      <c r="N174" s="16" t="s">
        <v>13</v>
      </c>
      <c r="O174" s="16" t="s">
        <v>14</v>
      </c>
      <c r="P174" s="12">
        <f t="shared" si="12"/>
        <v>1</v>
      </c>
      <c r="Q174" s="12" cm="1">
        <f t="array" ref="Q174">SUMPRODUCT(($G$2:$G$2765=G174)*(P174&gt;$P$2:$P$2765))+1</f>
        <v>1</v>
      </c>
      <c r="R174" s="12" t="e">
        <f>(Q174*100000)+#REF!</f>
        <v>#REF!</v>
      </c>
      <c r="S174" t="e" cm="1">
        <f t="array" ref="S174">SUMPRODUCT(($G$2:$G$2765=G174)*(R174&gt;$R$2:$R$2765))+1</f>
        <v>#REF!</v>
      </c>
      <c r="T174" t="str">
        <f t="shared" si="13"/>
        <v xml:space="preserve">Ffos Las </v>
      </c>
      <c r="U174">
        <v>0</v>
      </c>
      <c r="V174" t="s">
        <v>30</v>
      </c>
      <c r="W174">
        <f t="shared" si="14"/>
        <v>2023</v>
      </c>
    </row>
    <row r="175" spans="1:23" x14ac:dyDescent="0.25">
      <c r="A175" s="10" t="str">
        <f>IF(YEAR(G175)=2024,#REF!,"")</f>
        <v/>
      </c>
      <c r="B175" s="10" t="str">
        <f>IF(YEAR(G175)=2025,#REF!,"")</f>
        <v/>
      </c>
      <c r="C175" s="10" t="str">
        <f t="shared" si="10"/>
        <v>Afternoon45007</v>
      </c>
      <c r="D175" s="5" t="str">
        <f>IF('by region'!$C$2="Any","Any",'Turf only'!V175)&amp;M175&amp;IF('by region'!$I$2="Any","Any",N175)&amp;G175</f>
        <v>AnyJumpAny45007</v>
      </c>
      <c r="E175" s="5" t="e">
        <f>IF(I175=#REF!,'Turf only'!G175,"")</f>
        <v>#REF!</v>
      </c>
      <c r="F175" s="5" t="e">
        <f t="shared" si="11"/>
        <v>#REF!</v>
      </c>
      <c r="G175" s="15">
        <v>45007</v>
      </c>
      <c r="H175" s="16" t="s">
        <v>27</v>
      </c>
      <c r="I175" s="16" t="s">
        <v>56</v>
      </c>
      <c r="J175" s="16" t="s">
        <v>9</v>
      </c>
      <c r="K175" s="14" t="s">
        <v>16</v>
      </c>
      <c r="L175" s="14" t="s">
        <v>11</v>
      </c>
      <c r="M175" s="16" t="s">
        <v>12</v>
      </c>
      <c r="N175" s="16" t="s">
        <v>13</v>
      </c>
      <c r="O175" s="16" t="s">
        <v>14</v>
      </c>
      <c r="P175" s="12">
        <f t="shared" si="12"/>
        <v>1</v>
      </c>
      <c r="Q175" s="12" cm="1">
        <f t="array" ref="Q175">SUMPRODUCT(($G$2:$G$2765=G175)*(P175&gt;$P$2:$P$2765))+1</f>
        <v>1</v>
      </c>
      <c r="R175" s="12" t="e">
        <f>(Q175*100000)+#REF!</f>
        <v>#REF!</v>
      </c>
      <c r="S175" t="e" cm="1">
        <f t="array" ref="S175">SUMPRODUCT(($G$2:$G$2765=G175)*(R175&gt;$R$2:$R$2765))+1</f>
        <v>#REF!</v>
      </c>
      <c r="T175" t="str">
        <f t="shared" si="13"/>
        <v xml:space="preserve">Haydock Park </v>
      </c>
      <c r="U175">
        <v>0</v>
      </c>
      <c r="V175" t="s">
        <v>30</v>
      </c>
      <c r="W175">
        <f t="shared" si="14"/>
        <v>2023</v>
      </c>
    </row>
    <row r="176" spans="1:23" x14ac:dyDescent="0.25">
      <c r="A176" s="10" t="str">
        <f>IF(YEAR(G176)=2024,#REF!,"")</f>
        <v/>
      </c>
      <c r="B176" s="10" t="str">
        <f>IF(YEAR(G176)=2025,#REF!,"")</f>
        <v/>
      </c>
      <c r="C176" s="10" t="str">
        <f t="shared" si="10"/>
        <v>Afternoon45007</v>
      </c>
      <c r="D176" s="5" t="str">
        <f>IF('by region'!$C$2="Any","Any",'Turf only'!V176)&amp;M176&amp;IF('by region'!$I$2="Any","Any",N176)&amp;G176</f>
        <v>AnyJumpAny45007</v>
      </c>
      <c r="E176" s="5" t="e">
        <f>IF(I176=#REF!,'Turf only'!G176,"")</f>
        <v>#REF!</v>
      </c>
      <c r="F176" s="5" t="e">
        <f t="shared" si="11"/>
        <v>#REF!</v>
      </c>
      <c r="G176" s="15">
        <v>45007</v>
      </c>
      <c r="H176" s="16" t="s">
        <v>27</v>
      </c>
      <c r="I176" s="16" t="s">
        <v>48</v>
      </c>
      <c r="J176" s="16" t="s">
        <v>9</v>
      </c>
      <c r="K176" s="14" t="s">
        <v>16</v>
      </c>
      <c r="L176" s="14" t="s">
        <v>17</v>
      </c>
      <c r="M176" s="16" t="s">
        <v>12</v>
      </c>
      <c r="N176" s="16" t="s">
        <v>13</v>
      </c>
      <c r="O176" s="16" t="s">
        <v>21</v>
      </c>
      <c r="P176" s="12">
        <f t="shared" si="12"/>
        <v>1</v>
      </c>
      <c r="Q176" s="12" cm="1">
        <f t="array" ref="Q176">SUMPRODUCT(($G$2:$G$2765=G176)*(P176&gt;$P$2:$P$2765))+1</f>
        <v>1</v>
      </c>
      <c r="R176" s="12" t="e">
        <f>(Q176*100000)+#REF!</f>
        <v>#REF!</v>
      </c>
      <c r="S176" t="e" cm="1">
        <f t="array" ref="S176">SUMPRODUCT(($G$2:$G$2765=G176)*(R176&gt;$R$2:$R$2765))+1</f>
        <v>#REF!</v>
      </c>
      <c r="T176" t="str">
        <f t="shared" si="13"/>
        <v xml:space="preserve">Warwick </v>
      </c>
      <c r="U176">
        <v>0</v>
      </c>
      <c r="V176" t="s">
        <v>19</v>
      </c>
      <c r="W176">
        <f t="shared" si="14"/>
        <v>2023</v>
      </c>
    </row>
    <row r="177" spans="1:23" x14ac:dyDescent="0.25">
      <c r="A177" s="10" t="str">
        <f>IF(YEAR(G177)=2024,#REF!,"")</f>
        <v/>
      </c>
      <c r="B177" s="10" t="str">
        <f>IF(YEAR(G177)=2025,#REF!,"")</f>
        <v/>
      </c>
      <c r="C177" s="10" t="str">
        <f t="shared" si="10"/>
        <v>Afternoon45008</v>
      </c>
      <c r="D177" s="5" t="str">
        <f>IF('by region'!$C$2="Any","Any",'Turf only'!V177)&amp;M177&amp;IF('by region'!$I$2="Any","Any",N177)&amp;G177</f>
        <v>AnyJumpAny45008</v>
      </c>
      <c r="E177" s="5" t="e">
        <f>IF(I177=#REF!,'Turf only'!G177,"")</f>
        <v>#REF!</v>
      </c>
      <c r="F177" s="5" t="e">
        <f t="shared" si="11"/>
        <v>#REF!</v>
      </c>
      <c r="G177" s="15">
        <v>45008</v>
      </c>
      <c r="H177" s="16" t="s">
        <v>34</v>
      </c>
      <c r="I177" s="16" t="s">
        <v>54</v>
      </c>
      <c r="J177" s="16" t="s">
        <v>9</v>
      </c>
      <c r="K177" s="14" t="s">
        <v>24</v>
      </c>
      <c r="L177" s="14" t="s">
        <v>19</v>
      </c>
      <c r="M177" s="16" t="s">
        <v>12</v>
      </c>
      <c r="N177" s="16" t="s">
        <v>13</v>
      </c>
      <c r="O177" s="16" t="s">
        <v>14</v>
      </c>
      <c r="P177" s="12">
        <f t="shared" si="12"/>
        <v>1</v>
      </c>
      <c r="Q177" s="12" cm="1">
        <f t="array" ref="Q177">SUMPRODUCT(($G$2:$G$2765=G177)*(P177&gt;$P$2:$P$2765))+1</f>
        <v>1</v>
      </c>
      <c r="R177" s="12" t="e">
        <f>(Q177*100000)+#REF!</f>
        <v>#REF!</v>
      </c>
      <c r="S177" t="e" cm="1">
        <f t="array" ref="S177">SUMPRODUCT(($G$2:$G$2765=G177)*(R177&gt;$R$2:$R$2765))+1</f>
        <v>#REF!</v>
      </c>
      <c r="T177" t="str">
        <f t="shared" si="13"/>
        <v xml:space="preserve">Chepstow </v>
      </c>
      <c r="U177">
        <v>0</v>
      </c>
      <c r="V177" t="s">
        <v>11</v>
      </c>
      <c r="W177">
        <f t="shared" si="14"/>
        <v>2023</v>
      </c>
    </row>
    <row r="178" spans="1:23" x14ac:dyDescent="0.25">
      <c r="A178" s="10" t="str">
        <f>IF(YEAR(G178)=2024,#REF!,"")</f>
        <v/>
      </c>
      <c r="B178" s="10" t="str">
        <f>IF(YEAR(G178)=2025,#REF!,"")</f>
        <v/>
      </c>
      <c r="C178" s="10" t="str">
        <f t="shared" si="10"/>
        <v>Afternoon45008</v>
      </c>
      <c r="D178" s="5" t="str">
        <f>IF('by region'!$C$2="Any","Any",'Turf only'!V178)&amp;M178&amp;IF('by region'!$I$2="Any","Any",N178)&amp;G178</f>
        <v>AnyJumpAny45008</v>
      </c>
      <c r="E178" s="5" t="e">
        <f>IF(I178=#REF!,'Turf only'!G178,"")</f>
        <v>#REF!</v>
      </c>
      <c r="F178" s="5" t="e">
        <f t="shared" si="11"/>
        <v>#REF!</v>
      </c>
      <c r="G178" s="15">
        <v>45008</v>
      </c>
      <c r="H178" s="16" t="s">
        <v>34</v>
      </c>
      <c r="I178" s="16" t="s">
        <v>52</v>
      </c>
      <c r="J178" s="16" t="s">
        <v>9</v>
      </c>
      <c r="K178" s="14" t="s">
        <v>10</v>
      </c>
      <c r="L178" s="14" t="s">
        <v>17</v>
      </c>
      <c r="M178" s="16" t="s">
        <v>12</v>
      </c>
      <c r="N178" s="16" t="s">
        <v>13</v>
      </c>
      <c r="O178" s="16" t="s">
        <v>14</v>
      </c>
      <c r="P178" s="12">
        <f t="shared" si="12"/>
        <v>1</v>
      </c>
      <c r="Q178" s="12" cm="1">
        <f t="array" ref="Q178">SUMPRODUCT(($G$2:$G$2765=G178)*(P178&gt;$P$2:$P$2765))+1</f>
        <v>1</v>
      </c>
      <c r="R178" s="12" t="e">
        <f>(Q178*100000)+#REF!</f>
        <v>#REF!</v>
      </c>
      <c r="S178" t="e" cm="1">
        <f t="array" ref="S178">SUMPRODUCT(($G$2:$G$2765=G178)*(R178&gt;$R$2:$R$2765))+1</f>
        <v>#REF!</v>
      </c>
      <c r="T178" t="str">
        <f t="shared" si="13"/>
        <v xml:space="preserve">Ludlow </v>
      </c>
      <c r="U178">
        <v>0</v>
      </c>
      <c r="V178" t="s">
        <v>19</v>
      </c>
      <c r="W178">
        <f t="shared" si="14"/>
        <v>2023</v>
      </c>
    </row>
    <row r="179" spans="1:23" x14ac:dyDescent="0.25">
      <c r="A179" s="10" t="str">
        <f>IF(YEAR(G179)=2024,#REF!,"")</f>
        <v/>
      </c>
      <c r="B179" s="10" t="str">
        <f>IF(YEAR(G179)=2025,#REF!,"")</f>
        <v/>
      </c>
      <c r="C179" s="10" t="str">
        <f t="shared" si="10"/>
        <v>Afternoon45008</v>
      </c>
      <c r="D179" s="5" t="str">
        <f>IF('by region'!$C$2="Any","Any",'Turf only'!V179)&amp;M179&amp;IF('by region'!$I$2="Any","Any",N179)&amp;G179</f>
        <v>AnyJumpAny45008</v>
      </c>
      <c r="E179" s="5" t="e">
        <f>IF(I179=#REF!,'Turf only'!G179,"")</f>
        <v>#REF!</v>
      </c>
      <c r="F179" s="5" t="e">
        <f t="shared" si="11"/>
        <v>#REF!</v>
      </c>
      <c r="G179" s="15">
        <v>45008</v>
      </c>
      <c r="H179" s="16" t="s">
        <v>34</v>
      </c>
      <c r="I179" s="16" t="s">
        <v>46</v>
      </c>
      <c r="J179" s="16" t="s">
        <v>9</v>
      </c>
      <c r="K179" s="14" t="s">
        <v>24</v>
      </c>
      <c r="L179" s="14" t="s">
        <v>11</v>
      </c>
      <c r="M179" s="16" t="s">
        <v>12</v>
      </c>
      <c r="N179" s="16" t="s">
        <v>13</v>
      </c>
      <c r="O179" s="16" t="s">
        <v>14</v>
      </c>
      <c r="P179" s="12">
        <f t="shared" si="12"/>
        <v>1</v>
      </c>
      <c r="Q179" s="12" cm="1">
        <f t="array" ref="Q179">SUMPRODUCT(($G$2:$G$2765=G179)*(P179&gt;$P$2:$P$2765))+1</f>
        <v>1</v>
      </c>
      <c r="R179" s="12" t="e">
        <f>(Q179*100000)+#REF!</f>
        <v>#REF!</v>
      </c>
      <c r="S179" t="e" cm="1">
        <f t="array" ref="S179">SUMPRODUCT(($G$2:$G$2765=G179)*(R179&gt;$R$2:$R$2765))+1</f>
        <v>#REF!</v>
      </c>
      <c r="T179" t="str">
        <f t="shared" si="13"/>
        <v xml:space="preserve">Sedgefield </v>
      </c>
      <c r="U179">
        <v>0</v>
      </c>
      <c r="V179" t="s">
        <v>19</v>
      </c>
      <c r="W179">
        <f t="shared" si="14"/>
        <v>2023</v>
      </c>
    </row>
    <row r="180" spans="1:23" x14ac:dyDescent="0.25">
      <c r="A180" s="10" t="str">
        <f>IF(YEAR(G180)=2024,#REF!,"")</f>
        <v/>
      </c>
      <c r="B180" s="10" t="str">
        <f>IF(YEAR(G180)=2025,#REF!,"")</f>
        <v/>
      </c>
      <c r="C180" s="10" t="str">
        <f t="shared" si="10"/>
        <v>Afternoon45009</v>
      </c>
      <c r="D180" s="5" t="str">
        <f>IF('by region'!$C$2="Any","Any",'Turf only'!V180)&amp;M180&amp;IF('by region'!$I$2="Any","Any",N180)&amp;G180</f>
        <v>AnyJumpAny45009</v>
      </c>
      <c r="E180" s="5" t="e">
        <f>IF(I180=#REF!,'Turf only'!G180,"")</f>
        <v>#REF!</v>
      </c>
      <c r="F180" s="5" t="e">
        <f t="shared" si="11"/>
        <v>#REF!</v>
      </c>
      <c r="G180" s="15">
        <v>45009</v>
      </c>
      <c r="H180" s="16" t="s">
        <v>35</v>
      </c>
      <c r="I180" s="16" t="s">
        <v>61</v>
      </c>
      <c r="J180" s="16" t="s">
        <v>9</v>
      </c>
      <c r="K180" s="14" t="s">
        <v>24</v>
      </c>
      <c r="L180" s="14" t="s">
        <v>17</v>
      </c>
      <c r="M180" s="16" t="s">
        <v>12</v>
      </c>
      <c r="N180" s="16" t="s">
        <v>13</v>
      </c>
      <c r="O180" s="16" t="s">
        <v>14</v>
      </c>
      <c r="P180" s="12">
        <f t="shared" si="12"/>
        <v>1</v>
      </c>
      <c r="Q180" s="12" cm="1">
        <f t="array" ref="Q180">SUMPRODUCT(($G$2:$G$2765=G180)*(P180&gt;$P$2:$P$2765))+1</f>
        <v>1</v>
      </c>
      <c r="R180" s="12" t="e">
        <f>(Q180*100000)+#REF!</f>
        <v>#REF!</v>
      </c>
      <c r="S180" t="e" cm="1">
        <f t="array" ref="S180">SUMPRODUCT(($G$2:$G$2765=G180)*(R180&gt;$R$2:$R$2765))+1</f>
        <v>#REF!</v>
      </c>
      <c r="T180" t="str">
        <f t="shared" si="13"/>
        <v xml:space="preserve">Hereford </v>
      </c>
      <c r="U180">
        <v>0</v>
      </c>
      <c r="V180" t="s">
        <v>11</v>
      </c>
      <c r="W180">
        <f t="shared" si="14"/>
        <v>2023</v>
      </c>
    </row>
    <row r="181" spans="1:23" x14ac:dyDescent="0.25">
      <c r="A181" s="10" t="str">
        <f>IF(YEAR(G181)=2024,#REF!,"")</f>
        <v/>
      </c>
      <c r="B181" s="10" t="str">
        <f>IF(YEAR(G181)=2025,#REF!,"")</f>
        <v/>
      </c>
      <c r="C181" s="10" t="str">
        <f t="shared" si="10"/>
        <v>Afternoon45009</v>
      </c>
      <c r="D181" s="5" t="str">
        <f>IF('by region'!$C$2="Any","Any",'Turf only'!V181)&amp;M181&amp;IF('by region'!$I$2="Any","Any",N181)&amp;G181</f>
        <v>AnyJumpAny45009</v>
      </c>
      <c r="E181" s="5" t="e">
        <f>IF(I181=#REF!,'Turf only'!G181,"")</f>
        <v>#REF!</v>
      </c>
      <c r="F181" s="5" t="e">
        <f t="shared" si="11"/>
        <v>#REF!</v>
      </c>
      <c r="G181" s="15">
        <v>45009</v>
      </c>
      <c r="H181" s="16" t="s">
        <v>35</v>
      </c>
      <c r="I181" s="16" t="s">
        <v>22</v>
      </c>
      <c r="J181" s="16" t="s">
        <v>9</v>
      </c>
      <c r="K181" s="14" t="s">
        <v>10</v>
      </c>
      <c r="L181" s="14" t="s">
        <v>11</v>
      </c>
      <c r="M181" s="16" t="s">
        <v>12</v>
      </c>
      <c r="N181" s="16" t="s">
        <v>13</v>
      </c>
      <c r="O181" s="16" t="s">
        <v>14</v>
      </c>
      <c r="P181" s="12">
        <f t="shared" si="12"/>
        <v>1</v>
      </c>
      <c r="Q181" s="12" cm="1">
        <f t="array" ref="Q181">SUMPRODUCT(($G$2:$G$2765=G181)*(P181&gt;$P$2:$P$2765))+1</f>
        <v>1</v>
      </c>
      <c r="R181" s="12" t="e">
        <f>(Q181*100000)+#REF!</f>
        <v>#REF!</v>
      </c>
      <c r="S181" t="e" cm="1">
        <f t="array" ref="S181">SUMPRODUCT(($G$2:$G$2765=G181)*(R181&gt;$R$2:$R$2765))+1</f>
        <v>#REF!</v>
      </c>
      <c r="T181" t="str">
        <f t="shared" si="13"/>
        <v xml:space="preserve">Musselburgh </v>
      </c>
      <c r="U181">
        <v>0</v>
      </c>
      <c r="V181" t="s">
        <v>17</v>
      </c>
      <c r="W181">
        <f t="shared" si="14"/>
        <v>2023</v>
      </c>
    </row>
    <row r="182" spans="1:23" x14ac:dyDescent="0.25">
      <c r="A182" s="10" t="str">
        <f>IF(YEAR(G182)=2024,#REF!,"")</f>
        <v/>
      </c>
      <c r="B182" s="10" t="str">
        <f>IF(YEAR(G182)=2025,#REF!,"")</f>
        <v/>
      </c>
      <c r="C182" s="10" t="str">
        <f t="shared" si="10"/>
        <v>Afternoon45009</v>
      </c>
      <c r="D182" s="5" t="str">
        <f>IF('by region'!$C$2="Any","Any",'Turf only'!V182)&amp;M182&amp;IF('by region'!$I$2="Any","Any",N182)&amp;G182</f>
        <v>AnyJumpAny45009</v>
      </c>
      <c r="E182" s="5" t="e">
        <f>IF(I182=#REF!,'Turf only'!G182,"")</f>
        <v>#REF!</v>
      </c>
      <c r="F182" s="5" t="e">
        <f t="shared" si="11"/>
        <v>#REF!</v>
      </c>
      <c r="G182" s="15">
        <v>45009</v>
      </c>
      <c r="H182" s="16" t="s">
        <v>35</v>
      </c>
      <c r="I182" s="16" t="s">
        <v>51</v>
      </c>
      <c r="J182" s="16" t="s">
        <v>9</v>
      </c>
      <c r="K182" s="14" t="s">
        <v>10</v>
      </c>
      <c r="L182" s="14" t="s">
        <v>19</v>
      </c>
      <c r="M182" s="16" t="s">
        <v>12</v>
      </c>
      <c r="N182" s="16" t="s">
        <v>13</v>
      </c>
      <c r="O182" s="16" t="s">
        <v>14</v>
      </c>
      <c r="P182" s="12">
        <f t="shared" si="12"/>
        <v>1</v>
      </c>
      <c r="Q182" s="12" cm="1">
        <f t="array" ref="Q182">SUMPRODUCT(($G$2:$G$2765=G182)*(P182&gt;$P$2:$P$2765))+1</f>
        <v>1</v>
      </c>
      <c r="R182" s="12" t="e">
        <f>(Q182*100000)+#REF!</f>
        <v>#REF!</v>
      </c>
      <c r="S182" t="e" cm="1">
        <f t="array" ref="S182">SUMPRODUCT(($G$2:$G$2765=G182)*(R182&gt;$R$2:$R$2765))+1</f>
        <v>#REF!</v>
      </c>
      <c r="T182" t="str">
        <f t="shared" si="13"/>
        <v xml:space="preserve">Newbury </v>
      </c>
      <c r="U182">
        <v>1</v>
      </c>
      <c r="V182" t="s">
        <v>11</v>
      </c>
      <c r="W182">
        <f t="shared" si="14"/>
        <v>2023</v>
      </c>
    </row>
    <row r="183" spans="1:23" x14ac:dyDescent="0.25">
      <c r="A183" s="10" t="str">
        <f>IF(YEAR(G183)=2024,#REF!,"")</f>
        <v/>
      </c>
      <c r="B183" s="10" t="str">
        <f>IF(YEAR(G183)=2025,#REF!,"")</f>
        <v/>
      </c>
      <c r="C183" s="10" t="str">
        <f t="shared" si="10"/>
        <v>Afternoon45010</v>
      </c>
      <c r="D183" s="5" t="str">
        <f>IF('by region'!$C$2="Any","Any",'Turf only'!V183)&amp;M183&amp;IF('by region'!$I$2="Any","Any",N183)&amp;G183</f>
        <v>AnyJumpAny45010</v>
      </c>
      <c r="E183" s="5" t="e">
        <f>IF(I183=#REF!,'Turf only'!G183,"")</f>
        <v>#REF!</v>
      </c>
      <c r="F183" s="5" t="e">
        <f t="shared" si="11"/>
        <v>#REF!</v>
      </c>
      <c r="G183" s="15">
        <v>45010</v>
      </c>
      <c r="H183" s="16" t="s">
        <v>37</v>
      </c>
      <c r="I183" s="16" t="s">
        <v>64</v>
      </c>
      <c r="J183" s="16" t="s">
        <v>9</v>
      </c>
      <c r="K183" s="14" t="s">
        <v>10</v>
      </c>
      <c r="L183" s="14" t="s">
        <v>17</v>
      </c>
      <c r="M183" s="16" t="s">
        <v>12</v>
      </c>
      <c r="N183" s="16" t="s">
        <v>13</v>
      </c>
      <c r="O183" s="16" t="s">
        <v>14</v>
      </c>
      <c r="P183" s="12">
        <f t="shared" si="12"/>
        <v>1</v>
      </c>
      <c r="Q183" s="12" cm="1">
        <f t="array" ref="Q183">SUMPRODUCT(($G$2:$G$2765=G183)*(P183&gt;$P$2:$P$2765))+1</f>
        <v>1</v>
      </c>
      <c r="R183" s="12" t="e">
        <f>(Q183*100000)+#REF!</f>
        <v>#REF!</v>
      </c>
      <c r="S183" t="e" cm="1">
        <f t="array" ref="S183">SUMPRODUCT(($G$2:$G$2765=G183)*(R183&gt;$R$2:$R$2765))+1</f>
        <v>#REF!</v>
      </c>
      <c r="T183" t="str">
        <f t="shared" si="13"/>
        <v xml:space="preserve">Bangor-On-Dee </v>
      </c>
      <c r="U183">
        <v>0</v>
      </c>
      <c r="V183" t="s">
        <v>19</v>
      </c>
      <c r="W183">
        <f t="shared" si="14"/>
        <v>2023</v>
      </c>
    </row>
    <row r="184" spans="1:23" x14ac:dyDescent="0.25">
      <c r="A184" s="10" t="str">
        <f>IF(YEAR(G184)=2024,#REF!,"")</f>
        <v/>
      </c>
      <c r="B184" s="10" t="str">
        <f>IF(YEAR(G184)=2025,#REF!,"")</f>
        <v/>
      </c>
      <c r="C184" s="10" t="str">
        <f t="shared" si="10"/>
        <v>Afternoon45010</v>
      </c>
      <c r="D184" s="5" t="str">
        <f>IF('by region'!$C$2="Any","Any",'Turf only'!V184)&amp;M184&amp;IF('by region'!$I$2="Any","Any",N184)&amp;G184</f>
        <v>AnyJumpAny45010</v>
      </c>
      <c r="E184" s="5" t="e">
        <f>IF(I184=#REF!,'Turf only'!G184,"")</f>
        <v>#REF!</v>
      </c>
      <c r="F184" s="5" t="e">
        <f t="shared" si="11"/>
        <v>#REF!</v>
      </c>
      <c r="G184" s="15">
        <v>45010</v>
      </c>
      <c r="H184" s="16" t="s">
        <v>37</v>
      </c>
      <c r="I184" s="16" t="s">
        <v>50</v>
      </c>
      <c r="J184" s="16" t="s">
        <v>9</v>
      </c>
      <c r="K184" s="14" t="s">
        <v>10</v>
      </c>
      <c r="L184" s="14" t="s">
        <v>11</v>
      </c>
      <c r="M184" s="16" t="s">
        <v>12</v>
      </c>
      <c r="N184" s="16" t="s">
        <v>13</v>
      </c>
      <c r="O184" s="16" t="s">
        <v>14</v>
      </c>
      <c r="P184" s="12">
        <f t="shared" si="12"/>
        <v>1</v>
      </c>
      <c r="Q184" s="12" cm="1">
        <f t="array" ref="Q184">SUMPRODUCT(($G$2:$G$2765=G184)*(P184&gt;$P$2:$P$2765))+1</f>
        <v>1</v>
      </c>
      <c r="R184" s="12" t="e">
        <f>(Q184*100000)+#REF!</f>
        <v>#REF!</v>
      </c>
      <c r="S184" t="e" cm="1">
        <f t="array" ref="S184">SUMPRODUCT(($G$2:$G$2765=G184)*(R184&gt;$R$2:$R$2765))+1</f>
        <v>#REF!</v>
      </c>
      <c r="T184" t="str">
        <f t="shared" si="13"/>
        <v xml:space="preserve">Kelso </v>
      </c>
      <c r="U184">
        <v>0</v>
      </c>
      <c r="V184" t="s">
        <v>17</v>
      </c>
      <c r="W184">
        <f t="shared" si="14"/>
        <v>2023</v>
      </c>
    </row>
    <row r="185" spans="1:23" x14ac:dyDescent="0.25">
      <c r="A185" s="10" t="str">
        <f>IF(YEAR(G185)=2024,#REF!,"")</f>
        <v/>
      </c>
      <c r="B185" s="10" t="str">
        <f>IF(YEAR(G185)=2025,#REF!,"")</f>
        <v/>
      </c>
      <c r="C185" s="10" t="str">
        <f t="shared" ref="C185:C248" si="15">J185&amp;G185</f>
        <v>Afternoon45010</v>
      </c>
      <c r="D185" s="5" t="str">
        <f>IF('by region'!$C$2="Any","Any",'Turf only'!V185)&amp;M185&amp;IF('by region'!$I$2="Any","Any",N185)&amp;G185</f>
        <v>AnyJumpAny45010</v>
      </c>
      <c r="E185" s="5" t="e">
        <f>IF(I185=#REF!,'Turf only'!G185,"")</f>
        <v>#REF!</v>
      </c>
      <c r="F185" s="5" t="e">
        <f t="shared" ref="F185:F248" si="16">G185&amp;S185</f>
        <v>#REF!</v>
      </c>
      <c r="G185" s="15">
        <v>45010</v>
      </c>
      <c r="H185" s="16" t="s">
        <v>37</v>
      </c>
      <c r="I185" s="16" t="s">
        <v>51</v>
      </c>
      <c r="J185" s="16" t="s">
        <v>9</v>
      </c>
      <c r="K185" s="14" t="s">
        <v>10</v>
      </c>
      <c r="L185" s="14" t="s">
        <v>19</v>
      </c>
      <c r="M185" s="16" t="s">
        <v>12</v>
      </c>
      <c r="N185" s="16" t="s">
        <v>13</v>
      </c>
      <c r="O185" s="16" t="s">
        <v>14</v>
      </c>
      <c r="P185" s="12">
        <f t="shared" ref="P185:P248" si="17">IF(J185="Afternoon",1,IF(J185="Evening",2,IF(J185="Floodlit",3,4)))</f>
        <v>1</v>
      </c>
      <c r="Q185" s="12" cm="1">
        <f t="array" ref="Q185">SUMPRODUCT(($G$2:$G$2765=G185)*(P185&gt;$P$2:$P$2765))+1</f>
        <v>1</v>
      </c>
      <c r="R185" s="12" t="e">
        <f>(Q185*100000)+#REF!</f>
        <v>#REF!</v>
      </c>
      <c r="S185" t="e" cm="1">
        <f t="array" ref="S185">SUMPRODUCT(($G$2:$G$2765=G185)*(R185&gt;$R$2:$R$2765))+1</f>
        <v>#REF!</v>
      </c>
      <c r="T185" t="str">
        <f t="shared" ref="T185:T248" si="18">_xlfn.CONCAT(IF(M185="Flat",UPPER(I185),I185)," ",IF(J185="Evening","†",IF(J185="Floodlit","#","")))</f>
        <v xml:space="preserve">Newbury </v>
      </c>
      <c r="U185">
        <v>0</v>
      </c>
      <c r="V185" t="s">
        <v>11</v>
      </c>
      <c r="W185">
        <f t="shared" ref="W185:W248" si="19">YEAR(G185)</f>
        <v>2023</v>
      </c>
    </row>
    <row r="186" spans="1:23" x14ac:dyDescent="0.25">
      <c r="A186" s="10" t="str">
        <f>IF(YEAR(G186)=2024,#REF!,"")</f>
        <v/>
      </c>
      <c r="B186" s="10" t="str">
        <f>IF(YEAR(G186)=2025,#REF!,"")</f>
        <v/>
      </c>
      <c r="C186" s="10" t="str">
        <f t="shared" si="15"/>
        <v>Afternoon45011</v>
      </c>
      <c r="D186" s="5" t="str">
        <f>IF('by region'!$C$2="Any","Any",'Turf only'!V186)&amp;M186&amp;IF('by region'!$I$2="Any","Any",N186)&amp;G186</f>
        <v>AnyJumpAny45011</v>
      </c>
      <c r="E186" s="5" t="e">
        <f>IF(I186=#REF!,'Turf only'!G186,"")</f>
        <v>#REF!</v>
      </c>
      <c r="F186" s="5" t="e">
        <f t="shared" si="16"/>
        <v>#REF!</v>
      </c>
      <c r="G186" s="15">
        <v>45011</v>
      </c>
      <c r="H186" s="16" t="s">
        <v>40</v>
      </c>
      <c r="I186" s="16" t="s">
        <v>63</v>
      </c>
      <c r="J186" s="16" t="s">
        <v>9</v>
      </c>
      <c r="K186" s="14" t="s">
        <v>16</v>
      </c>
      <c r="L186" s="14" t="s">
        <v>11</v>
      </c>
      <c r="M186" s="16" t="s">
        <v>12</v>
      </c>
      <c r="N186" s="16" t="s">
        <v>13</v>
      </c>
      <c r="O186" s="16" t="s">
        <v>14</v>
      </c>
      <c r="P186" s="12">
        <f t="shared" si="17"/>
        <v>1</v>
      </c>
      <c r="Q186" s="12" cm="1">
        <f t="array" ref="Q186">SUMPRODUCT(($G$2:$G$2765=G186)*(P186&gt;$P$2:$P$2765))+1</f>
        <v>1</v>
      </c>
      <c r="R186" s="12" t="e">
        <f>(Q186*100000)+#REF!</f>
        <v>#REF!</v>
      </c>
      <c r="S186" t="e" cm="1">
        <f t="array" ref="S186">SUMPRODUCT(($G$2:$G$2765=G186)*(R186&gt;$R$2:$R$2765))+1</f>
        <v>#REF!</v>
      </c>
      <c r="T186" t="str">
        <f t="shared" si="18"/>
        <v xml:space="preserve">Carlisle </v>
      </c>
      <c r="U186">
        <v>0</v>
      </c>
      <c r="V186" t="s">
        <v>19</v>
      </c>
      <c r="W186">
        <f t="shared" si="19"/>
        <v>2023</v>
      </c>
    </row>
    <row r="187" spans="1:23" x14ac:dyDescent="0.25">
      <c r="A187" s="10" t="str">
        <f>IF(YEAR(G187)=2024,#REF!,"")</f>
        <v/>
      </c>
      <c r="B187" s="10" t="str">
        <f>IF(YEAR(G187)=2025,#REF!,"")</f>
        <v/>
      </c>
      <c r="C187" s="10" t="str">
        <f t="shared" si="15"/>
        <v>Afternoon45011</v>
      </c>
      <c r="D187" s="5" t="str">
        <f>IF('by region'!$C$2="Any","Any",'Turf only'!V187)&amp;M187&amp;IF('by region'!$I$2="Any","Any",N187)&amp;G187</f>
        <v>AnyJumpAny45011</v>
      </c>
      <c r="E187" s="5" t="e">
        <f>IF(I187=#REF!,'Turf only'!G187,"")</f>
        <v>#REF!</v>
      </c>
      <c r="F187" s="5" t="e">
        <f t="shared" si="16"/>
        <v>#REF!</v>
      </c>
      <c r="G187" s="20">
        <v>45011</v>
      </c>
      <c r="H187" s="21" t="s">
        <v>40</v>
      </c>
      <c r="I187" s="21" t="s">
        <v>18</v>
      </c>
      <c r="J187" s="21" t="s">
        <v>9</v>
      </c>
      <c r="K187" s="22" t="s">
        <v>16</v>
      </c>
      <c r="L187" s="22" t="s">
        <v>19</v>
      </c>
      <c r="M187" s="21" t="s">
        <v>12</v>
      </c>
      <c r="N187" s="21" t="s">
        <v>13</v>
      </c>
      <c r="O187" s="21" t="s">
        <v>14</v>
      </c>
      <c r="P187" s="12">
        <f t="shared" si="17"/>
        <v>1</v>
      </c>
      <c r="Q187" s="12" cm="1">
        <f t="array" ref="Q187">SUMPRODUCT(($G$2:$G$2765=G187)*(P187&gt;$P$2:$P$2765))+1</f>
        <v>1</v>
      </c>
      <c r="R187" s="12" t="e">
        <f>(Q187*100000)+#REF!</f>
        <v>#REF!</v>
      </c>
      <c r="S187" t="e" cm="1">
        <f t="array" ref="S187">SUMPRODUCT(($G$2:$G$2765=G187)*(R187&gt;$R$2:$R$2765))+1</f>
        <v>#REF!</v>
      </c>
      <c r="T187" t="str">
        <f t="shared" si="18"/>
        <v xml:space="preserve">Exeter </v>
      </c>
      <c r="U187">
        <v>0</v>
      </c>
      <c r="V187" t="s">
        <v>11</v>
      </c>
      <c r="W187">
        <f t="shared" si="19"/>
        <v>2023</v>
      </c>
    </row>
    <row r="188" spans="1:23" x14ac:dyDescent="0.25">
      <c r="A188" s="10" t="str">
        <f>IF(YEAR(G188)=2024,#REF!,"")</f>
        <v/>
      </c>
      <c r="B188" s="10" t="str">
        <f>IF(YEAR(G188)=2025,#REF!,"")</f>
        <v/>
      </c>
      <c r="C188" s="10" t="str">
        <f t="shared" si="15"/>
        <v>Afternoon45012</v>
      </c>
      <c r="D188" s="5" t="str">
        <f>IF('by region'!$C$2="Any","Any",'Turf only'!V188)&amp;M188&amp;IF('by region'!$I$2="Any","Any",N188)&amp;G188</f>
        <v>AnyJumpAny45012</v>
      </c>
      <c r="E188" s="5" t="e">
        <f>IF(I188=#REF!,'Turf only'!G188,"")</f>
        <v>#REF!</v>
      </c>
      <c r="F188" s="5" t="e">
        <f t="shared" si="16"/>
        <v>#REF!</v>
      </c>
      <c r="G188" s="20">
        <v>45012</v>
      </c>
      <c r="H188" s="21" t="s">
        <v>42</v>
      </c>
      <c r="I188" s="21" t="s">
        <v>39</v>
      </c>
      <c r="J188" s="21" t="s">
        <v>9</v>
      </c>
      <c r="K188" s="22" t="s">
        <v>16</v>
      </c>
      <c r="L188" s="22" t="s">
        <v>19</v>
      </c>
      <c r="M188" s="21" t="s">
        <v>12</v>
      </c>
      <c r="N188" s="21" t="s">
        <v>13</v>
      </c>
      <c r="O188" s="21" t="s">
        <v>14</v>
      </c>
      <c r="P188" s="12">
        <f t="shared" si="17"/>
        <v>1</v>
      </c>
      <c r="Q188" s="12" cm="1">
        <f t="array" ref="Q188">SUMPRODUCT(($G$2:$G$2765=G188)*(P188&gt;$P$2:$P$2765))+1</f>
        <v>1</v>
      </c>
      <c r="R188" s="12" t="e">
        <f>(Q188*100000)+#REF!</f>
        <v>#REF!</v>
      </c>
      <c r="S188" t="e" cm="1">
        <f t="array" ref="S188">SUMPRODUCT(($G$2:$G$2765=G188)*(R188&gt;$R$2:$R$2765))+1</f>
        <v>#REF!</v>
      </c>
      <c r="T188" t="str">
        <f t="shared" si="18"/>
        <v xml:space="preserve">Wincanton </v>
      </c>
      <c r="U188">
        <v>0</v>
      </c>
      <c r="V188" t="s">
        <v>11</v>
      </c>
      <c r="W188">
        <f t="shared" si="19"/>
        <v>2023</v>
      </c>
    </row>
    <row r="189" spans="1:23" x14ac:dyDescent="0.25">
      <c r="A189" s="10" t="str">
        <f>IF(YEAR(G189)=2024,#REF!,"")</f>
        <v/>
      </c>
      <c r="B189" s="10" t="str">
        <f>IF(YEAR(G189)=2025,#REF!,"")</f>
        <v/>
      </c>
      <c r="C189" s="10" t="str">
        <f t="shared" si="15"/>
        <v>Afternoon45013</v>
      </c>
      <c r="D189" s="5" t="str">
        <f>IF('by region'!$C$2="Any","Any",'Turf only'!V189)&amp;M189&amp;IF('by region'!$I$2="Any","Any",N189)&amp;G189</f>
        <v>AnyJumpAny45013</v>
      </c>
      <c r="E189" s="5" t="e">
        <f>IF(I189=#REF!,'Turf only'!G189,"")</f>
        <v>#REF!</v>
      </c>
      <c r="F189" s="5" t="e">
        <f t="shared" si="16"/>
        <v>#REF!</v>
      </c>
      <c r="G189" s="15">
        <v>45013</v>
      </c>
      <c r="H189" s="16" t="s">
        <v>7</v>
      </c>
      <c r="I189" s="16" t="s">
        <v>67</v>
      </c>
      <c r="J189" s="16" t="s">
        <v>9</v>
      </c>
      <c r="K189" s="14" t="s">
        <v>10</v>
      </c>
      <c r="L189" s="14" t="s">
        <v>11</v>
      </c>
      <c r="M189" s="16" t="s">
        <v>12</v>
      </c>
      <c r="N189" s="16" t="s">
        <v>13</v>
      </c>
      <c r="O189" s="16" t="s">
        <v>14</v>
      </c>
      <c r="P189" s="12">
        <f t="shared" si="17"/>
        <v>1</v>
      </c>
      <c r="Q189" s="12" cm="1">
        <f t="array" ref="Q189">SUMPRODUCT(($G$2:$G$2765=G189)*(P189&gt;$P$2:$P$2765))+1</f>
        <v>1</v>
      </c>
      <c r="R189" s="12" t="e">
        <f>(Q189*100000)+#REF!</f>
        <v>#REF!</v>
      </c>
      <c r="S189" t="e" cm="1">
        <f t="array" ref="S189">SUMPRODUCT(($G$2:$G$2765=G189)*(R189&gt;$R$2:$R$2765))+1</f>
        <v>#REF!</v>
      </c>
      <c r="T189" t="str">
        <f t="shared" si="18"/>
        <v xml:space="preserve">Hexham </v>
      </c>
      <c r="U189">
        <v>0</v>
      </c>
      <c r="V189" t="s">
        <v>11</v>
      </c>
      <c r="W189">
        <f t="shared" si="19"/>
        <v>2023</v>
      </c>
    </row>
    <row r="190" spans="1:23" x14ac:dyDescent="0.25">
      <c r="A190" s="10" t="str">
        <f>IF(YEAR(G190)=2024,#REF!,"")</f>
        <v/>
      </c>
      <c r="B190" s="10" t="str">
        <f>IF(YEAR(G190)=2025,#REF!,"")</f>
        <v/>
      </c>
      <c r="C190" s="10" t="str">
        <f t="shared" si="15"/>
        <v>Afternoon45013</v>
      </c>
      <c r="D190" s="5" t="str">
        <f>IF('by region'!$C$2="Any","Any",'Turf only'!V190)&amp;M190&amp;IF('by region'!$I$2="Any","Any",N190)&amp;G190</f>
        <v>AnyJumpAny45013</v>
      </c>
      <c r="E190" s="5" t="e">
        <f>IF(I190=#REF!,'Turf only'!G190,"")</f>
        <v>#REF!</v>
      </c>
      <c r="F190" s="5" t="e">
        <f t="shared" si="16"/>
        <v>#REF!</v>
      </c>
      <c r="G190" s="15">
        <v>45013</v>
      </c>
      <c r="H190" s="16" t="s">
        <v>7</v>
      </c>
      <c r="I190" s="16" t="s">
        <v>45</v>
      </c>
      <c r="J190" s="16" t="s">
        <v>9</v>
      </c>
      <c r="K190" s="14" t="s">
        <v>16</v>
      </c>
      <c r="L190" s="14" t="s">
        <v>17</v>
      </c>
      <c r="M190" s="16" t="s">
        <v>12</v>
      </c>
      <c r="N190" s="16" t="s">
        <v>13</v>
      </c>
      <c r="O190" s="16" t="s">
        <v>21</v>
      </c>
      <c r="P190" s="12">
        <f t="shared" si="17"/>
        <v>1</v>
      </c>
      <c r="Q190" s="12" cm="1">
        <f t="array" ref="Q190">SUMPRODUCT(($G$2:$G$2765=G190)*(P190&gt;$P$2:$P$2765))+1</f>
        <v>1</v>
      </c>
      <c r="R190" s="12" t="e">
        <f>(Q190*100000)+#REF!</f>
        <v>#REF!</v>
      </c>
      <c r="S190" t="e" cm="1">
        <f t="array" ref="S190">SUMPRODUCT(($G$2:$G$2765=G190)*(R190&gt;$R$2:$R$2765))+1</f>
        <v>#REF!</v>
      </c>
      <c r="T190" t="str">
        <f t="shared" si="18"/>
        <v xml:space="preserve">Huntingdon </v>
      </c>
      <c r="U190">
        <v>0</v>
      </c>
      <c r="V190" t="s">
        <v>19</v>
      </c>
      <c r="W190">
        <f t="shared" si="19"/>
        <v>2023</v>
      </c>
    </row>
    <row r="191" spans="1:23" x14ac:dyDescent="0.25">
      <c r="A191" s="10" t="str">
        <f>IF(YEAR(G191)=2024,#REF!,"")</f>
        <v/>
      </c>
      <c r="B191" s="10" t="str">
        <f>IF(YEAR(G191)=2025,#REF!,"")</f>
        <v/>
      </c>
      <c r="C191" s="10" t="str">
        <f t="shared" si="15"/>
        <v>Afternoon45014</v>
      </c>
      <c r="D191" s="5" t="str">
        <f>IF('by region'!$C$2="Any","Any",'Turf only'!V191)&amp;M191&amp;IF('by region'!$I$2="Any","Any",N191)&amp;G191</f>
        <v>AnyJumpAny45014</v>
      </c>
      <c r="E191" s="5" t="e">
        <f>IF(I191=#REF!,'Turf only'!G191,"")</f>
        <v>#REF!</v>
      </c>
      <c r="F191" s="5" t="e">
        <f t="shared" si="16"/>
        <v>#REF!</v>
      </c>
      <c r="G191" s="15">
        <v>45014</v>
      </c>
      <c r="H191" s="16" t="s">
        <v>27</v>
      </c>
      <c r="I191" s="16" t="s">
        <v>53</v>
      </c>
      <c r="J191" s="16" t="s">
        <v>9</v>
      </c>
      <c r="K191" s="14" t="s">
        <v>16</v>
      </c>
      <c r="L191" s="14" t="s">
        <v>17</v>
      </c>
      <c r="M191" s="16" t="s">
        <v>12</v>
      </c>
      <c r="N191" s="16" t="s">
        <v>13</v>
      </c>
      <c r="O191" s="16" t="s">
        <v>14</v>
      </c>
      <c r="P191" s="12">
        <f t="shared" si="17"/>
        <v>1</v>
      </c>
      <c r="Q191" s="12" cm="1">
        <f t="array" ref="Q191">SUMPRODUCT(($G$2:$G$2765=G191)*(P191&gt;$P$2:$P$2765))+1</f>
        <v>1</v>
      </c>
      <c r="R191" s="12" t="e">
        <f>(Q191*100000)+#REF!</f>
        <v>#REF!</v>
      </c>
      <c r="S191" t="e" cm="1">
        <f t="array" ref="S191">SUMPRODUCT(($G$2:$G$2765=G191)*(R191&gt;$R$2:$R$2765))+1</f>
        <v>#REF!</v>
      </c>
      <c r="T191" t="str">
        <f t="shared" si="18"/>
        <v xml:space="preserve">Market Rasen </v>
      </c>
      <c r="U191">
        <v>0</v>
      </c>
      <c r="V191" t="s">
        <v>17</v>
      </c>
      <c r="W191">
        <f t="shared" si="19"/>
        <v>2023</v>
      </c>
    </row>
    <row r="192" spans="1:23" x14ac:dyDescent="0.25">
      <c r="A192" s="10" t="str">
        <f>IF(YEAR(G192)=2024,#REF!,"")</f>
        <v/>
      </c>
      <c r="B192" s="10" t="str">
        <f>IF(YEAR(G192)=2025,#REF!,"")</f>
        <v/>
      </c>
      <c r="C192" s="10" t="str">
        <f t="shared" si="15"/>
        <v>Afternoon45014</v>
      </c>
      <c r="D192" s="5" t="str">
        <f>IF('by region'!$C$2="Any","Any",'Turf only'!V192)&amp;M192&amp;IF('by region'!$I$2="Any","Any",N192)&amp;G192</f>
        <v>AnyJumpAny45014</v>
      </c>
      <c r="E192" s="5" t="e">
        <f>IF(I192=#REF!,'Turf only'!G192,"")</f>
        <v>#REF!</v>
      </c>
      <c r="F192" s="5" t="e">
        <f t="shared" si="16"/>
        <v>#REF!</v>
      </c>
      <c r="G192" s="15">
        <v>45014</v>
      </c>
      <c r="H192" s="16" t="s">
        <v>27</v>
      </c>
      <c r="I192" s="16" t="s">
        <v>31</v>
      </c>
      <c r="J192" s="16" t="s">
        <v>9</v>
      </c>
      <c r="K192" s="14" t="s">
        <v>24</v>
      </c>
      <c r="L192" s="14" t="s">
        <v>11</v>
      </c>
      <c r="M192" s="16" t="s">
        <v>12</v>
      </c>
      <c r="N192" s="16" t="s">
        <v>13</v>
      </c>
      <c r="O192" s="16" t="s">
        <v>21</v>
      </c>
      <c r="P192" s="12">
        <f t="shared" si="17"/>
        <v>1</v>
      </c>
      <c r="Q192" s="12" cm="1">
        <f t="array" ref="Q192">SUMPRODUCT(($G$2:$G$2765=G192)*(P192&gt;$P$2:$P$2765))+1</f>
        <v>1</v>
      </c>
      <c r="R192" s="12" t="e">
        <f>(Q192*100000)+#REF!</f>
        <v>#REF!</v>
      </c>
      <c r="S192" t="e" cm="1">
        <f t="array" ref="S192">SUMPRODUCT(($G$2:$G$2765=G192)*(R192&gt;$R$2:$R$2765))+1</f>
        <v>#REF!</v>
      </c>
      <c r="T192" t="str">
        <f t="shared" si="18"/>
        <v xml:space="preserve">Newcastle </v>
      </c>
      <c r="U192">
        <v>0</v>
      </c>
      <c r="V192" t="s">
        <v>11</v>
      </c>
      <c r="W192">
        <f t="shared" si="19"/>
        <v>2023</v>
      </c>
    </row>
    <row r="193" spans="1:1394" x14ac:dyDescent="0.25">
      <c r="A193" s="10" t="str">
        <f>IF(YEAR(G193)=2024,#REF!,"")</f>
        <v/>
      </c>
      <c r="B193" s="10" t="str">
        <f>IF(YEAR(G193)=2025,#REF!,"")</f>
        <v/>
      </c>
      <c r="C193" s="10" t="str">
        <f t="shared" si="15"/>
        <v>Afternoon45015</v>
      </c>
      <c r="D193" s="5" t="str">
        <f>IF('by region'!$C$2="Any","Any",'Turf only'!V193)&amp;M193&amp;IF('by region'!$I$2="Any","Any",N193)&amp;G193</f>
        <v>AnyJumpAny45015</v>
      </c>
      <c r="E193" s="5" t="e">
        <f>IF(I193=#REF!,'Turf only'!G193,"")</f>
        <v>#REF!</v>
      </c>
      <c r="F193" s="5" t="e">
        <f t="shared" si="16"/>
        <v>#REF!</v>
      </c>
      <c r="G193" s="15">
        <v>45015</v>
      </c>
      <c r="H193" s="16" t="s">
        <v>34</v>
      </c>
      <c r="I193" s="16" t="s">
        <v>46</v>
      </c>
      <c r="J193" s="16" t="s">
        <v>9</v>
      </c>
      <c r="K193" s="14" t="s">
        <v>24</v>
      </c>
      <c r="L193" s="14" t="s">
        <v>11</v>
      </c>
      <c r="M193" s="16" t="s">
        <v>12</v>
      </c>
      <c r="N193" s="16" t="s">
        <v>13</v>
      </c>
      <c r="O193" s="16" t="s">
        <v>14</v>
      </c>
      <c r="P193" s="12">
        <f t="shared" si="17"/>
        <v>1</v>
      </c>
      <c r="Q193" s="12" cm="1">
        <f t="array" ref="Q193">SUMPRODUCT(($G$2:$G$2765=G193)*(P193&gt;$P$2:$P$2765))+1</f>
        <v>1</v>
      </c>
      <c r="R193" s="12" t="e">
        <f>(Q193*100000)+#REF!</f>
        <v>#REF!</v>
      </c>
      <c r="S193" t="e" cm="1">
        <f t="array" ref="S193">SUMPRODUCT(($G$2:$G$2765=G193)*(R193&gt;$R$2:$R$2765))+1</f>
        <v>#REF!</v>
      </c>
      <c r="T193" t="str">
        <f t="shared" si="18"/>
        <v xml:space="preserve">Sedgefield </v>
      </c>
      <c r="U193">
        <v>0</v>
      </c>
      <c r="V193" t="s">
        <v>17</v>
      </c>
      <c r="W193">
        <f t="shared" si="19"/>
        <v>2023</v>
      </c>
    </row>
    <row r="194" spans="1:1394" x14ac:dyDescent="0.25">
      <c r="A194" s="10" t="str">
        <f>IF(YEAR(G194)=2024,#REF!,"")</f>
        <v/>
      </c>
      <c r="B194" s="10" t="str">
        <f>IF(YEAR(G194)=2025,#REF!,"")</f>
        <v/>
      </c>
      <c r="C194" s="10" t="str">
        <f t="shared" si="15"/>
        <v>Afternoon45015</v>
      </c>
      <c r="D194" s="5" t="str">
        <f>IF('by region'!$C$2="Any","Any",'Turf only'!V194)&amp;M194&amp;IF('by region'!$I$2="Any","Any",N194)&amp;G194</f>
        <v>AnyJumpAny45015</v>
      </c>
      <c r="E194" s="5" t="e">
        <f>IF(I194=#REF!,'Turf only'!G194,"")</f>
        <v>#REF!</v>
      </c>
      <c r="F194" s="5" t="e">
        <f t="shared" si="16"/>
        <v>#REF!</v>
      </c>
      <c r="G194" s="15">
        <v>45015</v>
      </c>
      <c r="H194" s="16" t="s">
        <v>34</v>
      </c>
      <c r="I194" s="16" t="s">
        <v>57</v>
      </c>
      <c r="J194" s="16" t="s">
        <v>9</v>
      </c>
      <c r="K194" s="14" t="s">
        <v>10</v>
      </c>
      <c r="L194" s="14" t="s">
        <v>19</v>
      </c>
      <c r="M194" s="16" t="s">
        <v>12</v>
      </c>
      <c r="N194" s="16" t="s">
        <v>13</v>
      </c>
      <c r="O194" s="16" t="s">
        <v>21</v>
      </c>
      <c r="P194" s="12">
        <f t="shared" si="17"/>
        <v>1</v>
      </c>
      <c r="Q194" s="12" cm="1">
        <f t="array" ref="Q194">SUMPRODUCT(($G$2:$G$2765=G194)*(P194&gt;$P$2:$P$2765))+1</f>
        <v>1</v>
      </c>
      <c r="R194" s="12" t="e">
        <f>(Q194*100000)+#REF!</f>
        <v>#REF!</v>
      </c>
      <c r="S194" t="e" cm="1">
        <f t="array" ref="S194">SUMPRODUCT(($G$2:$G$2765=G194)*(R194&gt;$R$2:$R$2765))+1</f>
        <v>#REF!</v>
      </c>
      <c r="T194" t="str">
        <f t="shared" si="18"/>
        <v xml:space="preserve">Taunton </v>
      </c>
      <c r="U194">
        <v>0</v>
      </c>
      <c r="V194" t="s">
        <v>11</v>
      </c>
      <c r="W194">
        <f t="shared" si="19"/>
        <v>2023</v>
      </c>
    </row>
    <row r="195" spans="1:1394" x14ac:dyDescent="0.25">
      <c r="A195" s="10" t="str">
        <f>IF(YEAR(G195)=2024,#REF!,"")</f>
        <v/>
      </c>
      <c r="B195" s="10" t="str">
        <f>IF(YEAR(G195)=2025,#REF!,"")</f>
        <v/>
      </c>
      <c r="C195" s="10" t="str">
        <f t="shared" si="15"/>
        <v>Afternoon45015</v>
      </c>
      <c r="D195" s="5" t="str">
        <f>IF('by region'!$C$2="Any","Any",'Turf only'!V195)&amp;M195&amp;IF('by region'!$I$2="Any","Any",N195)&amp;G195</f>
        <v>AnyJumpAny45015</v>
      </c>
      <c r="E195" s="5" t="e">
        <f>IF(I195=#REF!,'Turf only'!G195,"")</f>
        <v>#REF!</v>
      </c>
      <c r="F195" s="5" t="e">
        <f t="shared" si="16"/>
        <v>#REF!</v>
      </c>
      <c r="G195" s="15">
        <v>45015</v>
      </c>
      <c r="H195" s="16" t="s">
        <v>34</v>
      </c>
      <c r="I195" s="16" t="s">
        <v>48</v>
      </c>
      <c r="J195" s="16" t="s">
        <v>9</v>
      </c>
      <c r="K195" s="14" t="s">
        <v>16</v>
      </c>
      <c r="L195" s="14" t="s">
        <v>17</v>
      </c>
      <c r="M195" s="16" t="s">
        <v>12</v>
      </c>
      <c r="N195" s="16" t="s">
        <v>13</v>
      </c>
      <c r="O195" s="16" t="s">
        <v>14</v>
      </c>
      <c r="P195" s="12">
        <f t="shared" si="17"/>
        <v>1</v>
      </c>
      <c r="Q195" s="12" cm="1">
        <f t="array" ref="Q195">SUMPRODUCT(($G$2:$G$2765=G195)*(P195&gt;$P$2:$P$2765))+1</f>
        <v>1</v>
      </c>
      <c r="R195" s="12" t="e">
        <f>(Q195*100000)+#REF!</f>
        <v>#REF!</v>
      </c>
      <c r="S195" t="e" cm="1">
        <f t="array" ref="S195">SUMPRODUCT(($G$2:$G$2765=G195)*(R195&gt;$R$2:$R$2765))+1</f>
        <v>#REF!</v>
      </c>
      <c r="T195" t="str">
        <f t="shared" si="18"/>
        <v xml:space="preserve">Warwick </v>
      </c>
      <c r="U195">
        <v>0</v>
      </c>
      <c r="V195" t="s">
        <v>19</v>
      </c>
      <c r="W195">
        <f t="shared" si="19"/>
        <v>2023</v>
      </c>
    </row>
    <row r="196" spans="1:1394" x14ac:dyDescent="0.25">
      <c r="A196" s="10" t="str">
        <f>IF(YEAR(G196)=2024,#REF!,"")</f>
        <v/>
      </c>
      <c r="B196" s="10" t="str">
        <f>IF(YEAR(G196)=2025,#REF!,"")</f>
        <v/>
      </c>
      <c r="C196" s="10" t="str">
        <f t="shared" si="15"/>
        <v>Afternoon45016</v>
      </c>
      <c r="D196" s="5" t="str">
        <f>IF('by region'!$C$2="Any","Any",'Turf only'!V196)&amp;M196&amp;IF('by region'!$I$2="Any","Any",N196)&amp;G196</f>
        <v>AnyJumpAny45016</v>
      </c>
      <c r="E196" s="5" t="e">
        <f>IF(I196=#REF!,'Turf only'!G196,"")</f>
        <v>#REF!</v>
      </c>
      <c r="F196" s="5" t="e">
        <f t="shared" si="16"/>
        <v>#REF!</v>
      </c>
      <c r="G196" s="15">
        <v>45016</v>
      </c>
      <c r="H196" s="16" t="s">
        <v>35</v>
      </c>
      <c r="I196" s="16" t="s">
        <v>49</v>
      </c>
      <c r="J196" s="16" t="s">
        <v>9</v>
      </c>
      <c r="K196" s="14" t="s">
        <v>10</v>
      </c>
      <c r="L196" s="14" t="s">
        <v>11</v>
      </c>
      <c r="M196" s="16" t="s">
        <v>12</v>
      </c>
      <c r="N196" s="16" t="s">
        <v>13</v>
      </c>
      <c r="O196" s="16" t="s">
        <v>14</v>
      </c>
      <c r="P196" s="12">
        <f t="shared" si="17"/>
        <v>1</v>
      </c>
      <c r="Q196" s="12" cm="1">
        <f t="array" ref="Q196">SUMPRODUCT(($G$2:$G$2765=G196)*(P196&gt;$P$2:$P$2765))+1</f>
        <v>1</v>
      </c>
      <c r="R196" s="12" t="e">
        <f>(Q196*100000)+#REF!</f>
        <v>#REF!</v>
      </c>
      <c r="S196" t="e" cm="1">
        <f t="array" ref="S196">SUMPRODUCT(($G$2:$G$2765=G196)*(R196&gt;$R$2:$R$2765))+1</f>
        <v>#REF!</v>
      </c>
      <c r="T196" t="str">
        <f t="shared" si="18"/>
        <v xml:space="preserve">Wetherby </v>
      </c>
      <c r="U196">
        <v>0</v>
      </c>
      <c r="V196" t="s">
        <v>17</v>
      </c>
      <c r="W196">
        <f t="shared" si="19"/>
        <v>2023</v>
      </c>
    </row>
    <row r="197" spans="1:1394" x14ac:dyDescent="0.25">
      <c r="A197" s="10" t="str">
        <f>IF(YEAR(G197)=2024,#REF!,"")</f>
        <v/>
      </c>
      <c r="B197" s="10" t="str">
        <f>IF(YEAR(G197)=2025,#REF!,"")</f>
        <v/>
      </c>
      <c r="C197" s="10" t="str">
        <f t="shared" si="15"/>
        <v>Afternoon45017</v>
      </c>
      <c r="D197" s="5" t="str">
        <f>IF('by region'!$C$2="Any","Any",'Turf only'!V197)&amp;M197&amp;IF('by region'!$I$2="Any","Any",N197)&amp;G197</f>
        <v>AnyFlatAny45017</v>
      </c>
      <c r="E197" s="5" t="e">
        <f>IF(I197=#REF!,'Turf only'!G197,"")</f>
        <v>#REF!</v>
      </c>
      <c r="F197" s="5" t="e">
        <f t="shared" si="16"/>
        <v>#REF!</v>
      </c>
      <c r="G197" s="15">
        <v>45017</v>
      </c>
      <c r="H197" s="16" t="s">
        <v>37</v>
      </c>
      <c r="I197" s="16" t="s">
        <v>59</v>
      </c>
      <c r="J197" s="16" t="s">
        <v>9</v>
      </c>
      <c r="K197" s="14" t="s">
        <v>24</v>
      </c>
      <c r="L197" s="14" t="s">
        <v>11</v>
      </c>
      <c r="M197" s="16" t="s">
        <v>25</v>
      </c>
      <c r="N197" s="16" t="s">
        <v>13</v>
      </c>
      <c r="O197" s="16" t="s">
        <v>14</v>
      </c>
      <c r="P197" s="12">
        <f t="shared" si="17"/>
        <v>1</v>
      </c>
      <c r="Q197" s="12" cm="1">
        <f t="array" ref="Q197">SUMPRODUCT(($G$2:$G$2765=G197)*(P197&gt;$P$2:$P$2765))+1</f>
        <v>1</v>
      </c>
      <c r="R197" s="12" t="e">
        <f>(Q197*100000)+#REF!</f>
        <v>#REF!</v>
      </c>
      <c r="S197" t="e" cm="1">
        <f t="array" ref="S197">SUMPRODUCT(($G$2:$G$2765=G197)*(R197&gt;$R$2:$R$2765))+1</f>
        <v>#REF!</v>
      </c>
      <c r="T197" t="str">
        <f t="shared" si="18"/>
        <v xml:space="preserve">DONCASTER </v>
      </c>
      <c r="U197">
        <v>0</v>
      </c>
      <c r="V197" t="s">
        <v>11</v>
      </c>
      <c r="W197">
        <f t="shared" si="19"/>
        <v>2023</v>
      </c>
    </row>
    <row r="198" spans="1:1394" x14ac:dyDescent="0.25">
      <c r="A198" s="10" t="str">
        <f>IF(YEAR(G198)=2024,#REF!,"")</f>
        <v/>
      </c>
      <c r="B198" s="10" t="str">
        <f>IF(YEAR(G198)=2025,#REF!,"")</f>
        <v/>
      </c>
      <c r="C198" s="10" t="str">
        <f t="shared" si="15"/>
        <v>Afternoon45017</v>
      </c>
      <c r="D198" s="5" t="str">
        <f>IF('by region'!$C$2="Any","Any",'Turf only'!V198)&amp;M198&amp;IF('by region'!$I$2="Any","Any",N198)&amp;G198</f>
        <v>AnyJumpAny45017</v>
      </c>
      <c r="E198" s="5" t="e">
        <f>IF(I198=#REF!,'Turf only'!G198,"")</f>
        <v>#REF!</v>
      </c>
      <c r="F198" s="5" t="e">
        <f t="shared" si="16"/>
        <v>#REF!</v>
      </c>
      <c r="G198" s="15">
        <v>45017</v>
      </c>
      <c r="H198" s="16" t="s">
        <v>37</v>
      </c>
      <c r="I198" s="16" t="s">
        <v>66</v>
      </c>
      <c r="J198" s="16" t="s">
        <v>9</v>
      </c>
      <c r="K198" s="14" t="s">
        <v>10</v>
      </c>
      <c r="L198" s="14" t="s">
        <v>17</v>
      </c>
      <c r="M198" s="16" t="s">
        <v>12</v>
      </c>
      <c r="N198" s="16" t="s">
        <v>13</v>
      </c>
      <c r="O198" s="16" t="s">
        <v>14</v>
      </c>
      <c r="P198" s="12">
        <f t="shared" si="17"/>
        <v>1</v>
      </c>
      <c r="Q198" s="12" cm="1">
        <f t="array" ref="Q198">SUMPRODUCT(($G$2:$G$2765=G198)*(P198&gt;$P$2:$P$2765))+1</f>
        <v>1</v>
      </c>
      <c r="R198" s="12" t="e">
        <f>(Q198*100000)+#REF!</f>
        <v>#REF!</v>
      </c>
      <c r="S198" t="e" cm="1">
        <f t="array" ref="S198">SUMPRODUCT(($G$2:$G$2765=G198)*(R198&gt;$R$2:$R$2765))+1</f>
        <v>#REF!</v>
      </c>
      <c r="T198" t="str">
        <f t="shared" si="18"/>
        <v xml:space="preserve">Stratford-On-Avon </v>
      </c>
      <c r="U198">
        <v>0</v>
      </c>
      <c r="V198" t="s">
        <v>17</v>
      </c>
      <c r="W198">
        <f t="shared" si="19"/>
        <v>2023</v>
      </c>
    </row>
    <row r="199" spans="1:1394" x14ac:dyDescent="0.25">
      <c r="A199" s="10" t="str">
        <f>IF(YEAR(G199)=2024,#REF!,"")</f>
        <v/>
      </c>
      <c r="B199" s="10" t="str">
        <f>IF(YEAR(G199)=2025,#REF!,"")</f>
        <v/>
      </c>
      <c r="C199" s="10" t="str">
        <f t="shared" si="15"/>
        <v>Afternoon45017</v>
      </c>
      <c r="D199" s="5" t="str">
        <f>IF('by region'!$C$2="Any","Any",'Turf only'!V199)&amp;M199&amp;IF('by region'!$I$2="Any","Any",N199)&amp;G199</f>
        <v>AnyJumpAny45017</v>
      </c>
      <c r="E199" s="5" t="e">
        <f>IF(I199=#REF!,'Turf only'!G199,"")</f>
        <v>#REF!</v>
      </c>
      <c r="F199" s="5" t="e">
        <f t="shared" si="16"/>
        <v>#REF!</v>
      </c>
      <c r="G199" s="15">
        <v>45017</v>
      </c>
      <c r="H199" s="16" t="s">
        <v>37</v>
      </c>
      <c r="I199" s="16" t="s">
        <v>60</v>
      </c>
      <c r="J199" s="16" t="s">
        <v>9</v>
      </c>
      <c r="K199" s="14" t="s">
        <v>24</v>
      </c>
      <c r="L199" s="14" t="s">
        <v>17</v>
      </c>
      <c r="M199" s="16" t="s">
        <v>12</v>
      </c>
      <c r="N199" s="16" t="s">
        <v>13</v>
      </c>
      <c r="O199" s="16" t="s">
        <v>14</v>
      </c>
      <c r="P199" s="12">
        <f t="shared" si="17"/>
        <v>1</v>
      </c>
      <c r="Q199" s="12" cm="1">
        <f t="array" ref="Q199">SUMPRODUCT(($G$2:$G$2765=G199)*(P199&gt;$P$2:$P$2765))+1</f>
        <v>1</v>
      </c>
      <c r="R199" s="12" t="e">
        <f>(Q199*100000)+#REF!</f>
        <v>#REF!</v>
      </c>
      <c r="S199" t="e" cm="1">
        <f t="array" ref="S199">SUMPRODUCT(($G$2:$G$2765=G199)*(R199&gt;$R$2:$R$2765))+1</f>
        <v>#REF!</v>
      </c>
      <c r="T199" t="str">
        <f t="shared" si="18"/>
        <v xml:space="preserve">Uttoxeter </v>
      </c>
      <c r="U199">
        <v>0</v>
      </c>
      <c r="V199" t="s">
        <v>11</v>
      </c>
      <c r="W199">
        <f t="shared" si="19"/>
        <v>2023</v>
      </c>
    </row>
    <row r="200" spans="1:1394" x14ac:dyDescent="0.25">
      <c r="A200" s="10" t="str">
        <f>IF(YEAR(G200)=2024,#REF!,"")</f>
        <v/>
      </c>
      <c r="B200" s="10" t="str">
        <f>IF(YEAR(G200)=2025,#REF!,"")</f>
        <v/>
      </c>
      <c r="C200" s="10" t="str">
        <f t="shared" si="15"/>
        <v>Afternoon45018</v>
      </c>
      <c r="D200" s="5" t="str">
        <f>IF('by region'!$C$2="Any","Any",'Turf only'!V200)&amp;M200&amp;IF('by region'!$I$2="Any","Any",N200)&amp;G200</f>
        <v>AnyJumpAny45018</v>
      </c>
      <c r="E200" s="5" t="e">
        <f>IF(I200=#REF!,'Turf only'!G200,"")</f>
        <v>#REF!</v>
      </c>
      <c r="F200" s="5" t="e">
        <f t="shared" si="16"/>
        <v>#REF!</v>
      </c>
      <c r="G200" s="20">
        <v>45018</v>
      </c>
      <c r="H200" s="21" t="s">
        <v>40</v>
      </c>
      <c r="I200" s="21" t="s">
        <v>55</v>
      </c>
      <c r="J200" s="21" t="s">
        <v>9</v>
      </c>
      <c r="K200" s="22" t="s">
        <v>10</v>
      </c>
      <c r="L200" s="22" t="s">
        <v>19</v>
      </c>
      <c r="M200" s="21" t="s">
        <v>12</v>
      </c>
      <c r="N200" s="21" t="s">
        <v>13</v>
      </c>
      <c r="O200" s="21" t="s">
        <v>14</v>
      </c>
      <c r="P200" s="12">
        <f t="shared" si="17"/>
        <v>1</v>
      </c>
      <c r="Q200" s="12" cm="1">
        <f t="array" ref="Q200">SUMPRODUCT(($G$2:$G$2765=G200)*(P200&gt;$P$2:$P$2765))+1</f>
        <v>1</v>
      </c>
      <c r="R200" s="12" t="e">
        <f>(Q200*100000)+#REF!</f>
        <v>#REF!</v>
      </c>
      <c r="S200" t="e" cm="1">
        <f t="array" ref="S200">SUMPRODUCT(($G$2:$G$2765=G200)*(R200&gt;$R$2:$R$2765))+1</f>
        <v>#REF!</v>
      </c>
      <c r="T200" t="str">
        <f t="shared" si="18"/>
        <v xml:space="preserve">Ascot </v>
      </c>
      <c r="U200">
        <v>0</v>
      </c>
      <c r="V200" t="s">
        <v>17</v>
      </c>
      <c r="W200">
        <f t="shared" si="19"/>
        <v>2023</v>
      </c>
    </row>
    <row r="201" spans="1:1394" x14ac:dyDescent="0.25">
      <c r="A201" s="10" t="str">
        <f>IF(YEAR(G201)=2024,#REF!,"")</f>
        <v/>
      </c>
      <c r="B201" s="10" t="str">
        <f>IF(YEAR(G201)=2025,#REF!,"")</f>
        <v/>
      </c>
      <c r="C201" s="10" t="str">
        <f t="shared" si="15"/>
        <v>Afternoon45018</v>
      </c>
      <c r="D201" s="5" t="str">
        <f>IF('by region'!$C$2="Any","Any",'Turf only'!V201)&amp;M201&amp;IF('by region'!$I$2="Any","Any",N201)&amp;G201</f>
        <v>AnyFlatAny45018</v>
      </c>
      <c r="E201" s="5" t="e">
        <f>IF(I201=#REF!,'Turf only'!G201,"")</f>
        <v>#REF!</v>
      </c>
      <c r="F201" s="5" t="e">
        <f t="shared" si="16"/>
        <v>#REF!</v>
      </c>
      <c r="G201" s="15">
        <v>45018</v>
      </c>
      <c r="H201" s="16" t="s">
        <v>40</v>
      </c>
      <c r="I201" s="16" t="s">
        <v>59</v>
      </c>
      <c r="J201" s="16" t="s">
        <v>9</v>
      </c>
      <c r="K201" s="14" t="s">
        <v>24</v>
      </c>
      <c r="L201" s="14" t="s">
        <v>11</v>
      </c>
      <c r="M201" s="16" t="s">
        <v>25</v>
      </c>
      <c r="N201" s="16" t="s">
        <v>13</v>
      </c>
      <c r="O201" s="16" t="s">
        <v>14</v>
      </c>
      <c r="P201" s="12">
        <f t="shared" si="17"/>
        <v>1</v>
      </c>
      <c r="Q201" s="12" cm="1">
        <f t="array" ref="Q201">SUMPRODUCT(($G$2:$G$2765=G201)*(P201&gt;$P$2:$P$2765))+1</f>
        <v>1</v>
      </c>
      <c r="R201" s="12" t="e">
        <f>(Q201*100000)+#REF!</f>
        <v>#REF!</v>
      </c>
      <c r="S201" t="e" cm="1">
        <f t="array" ref="S201">SUMPRODUCT(($G$2:$G$2765=G201)*(R201&gt;$R$2:$R$2765))+1</f>
        <v>#REF!</v>
      </c>
      <c r="T201" t="str">
        <f t="shared" si="18"/>
        <v xml:space="preserve">DONCASTER </v>
      </c>
      <c r="U201">
        <v>0</v>
      </c>
      <c r="V201" t="s">
        <v>11</v>
      </c>
      <c r="W201">
        <f t="shared" si="19"/>
        <v>2023</v>
      </c>
    </row>
    <row r="202" spans="1:1394" x14ac:dyDescent="0.25">
      <c r="A202" s="10" t="str">
        <f>IF(YEAR(G202)=2024,#REF!,"")</f>
        <v/>
      </c>
      <c r="B202" s="10" t="str">
        <f>IF(YEAR(G202)=2025,#REF!,"")</f>
        <v/>
      </c>
      <c r="C202" s="10" t="str">
        <f t="shared" si="15"/>
        <v>Afternoon45019</v>
      </c>
      <c r="D202" s="5" t="str">
        <f>IF('by region'!$C$2="Any","Any",'Turf only'!V202)&amp;M202&amp;IF('by region'!$I$2="Any","Any",N202)&amp;G202</f>
        <v>AnyJumpAny45019</v>
      </c>
      <c r="E202" s="5" t="e">
        <f>IF(I202=#REF!,'Turf only'!G202,"")</f>
        <v>#REF!</v>
      </c>
      <c r="F202" s="5" t="e">
        <f t="shared" si="16"/>
        <v>#REF!</v>
      </c>
      <c r="G202" s="15">
        <v>45019</v>
      </c>
      <c r="H202" s="16" t="s">
        <v>42</v>
      </c>
      <c r="I202" s="16" t="s">
        <v>52</v>
      </c>
      <c r="J202" s="16" t="s">
        <v>9</v>
      </c>
      <c r="K202" s="14" t="s">
        <v>10</v>
      </c>
      <c r="L202" s="14" t="s">
        <v>17</v>
      </c>
      <c r="M202" s="16" t="s">
        <v>12</v>
      </c>
      <c r="N202" s="16" t="s">
        <v>13</v>
      </c>
      <c r="O202" s="16" t="s">
        <v>14</v>
      </c>
      <c r="P202" s="12">
        <f t="shared" si="17"/>
        <v>1</v>
      </c>
      <c r="Q202" s="12" cm="1">
        <f t="array" ref="Q202">SUMPRODUCT(($G$2:$G$2765=G202)*(P202&gt;$P$2:$P$2765))+1</f>
        <v>1</v>
      </c>
      <c r="R202" s="12" t="e">
        <f>(Q202*100000)+#REF!</f>
        <v>#REF!</v>
      </c>
      <c r="S202" t="e" cm="1">
        <f t="array" ref="S202">SUMPRODUCT(($G$2:$G$2765=G202)*(R202&gt;$R$2:$R$2765))+1</f>
        <v>#REF!</v>
      </c>
      <c r="T202" t="str">
        <f t="shared" si="18"/>
        <v xml:space="preserve">Ludlow </v>
      </c>
      <c r="U202">
        <v>0</v>
      </c>
      <c r="V202" t="s">
        <v>19</v>
      </c>
      <c r="W202">
        <f t="shared" si="19"/>
        <v>2023</v>
      </c>
    </row>
    <row r="203" spans="1:1394" x14ac:dyDescent="0.25">
      <c r="A203" s="10" t="str">
        <f>IF(YEAR(G203)=2024,#REF!,"")</f>
        <v/>
      </c>
      <c r="B203" s="10" t="str">
        <f>IF(YEAR(G203)=2025,#REF!,"")</f>
        <v/>
      </c>
      <c r="C203" s="10" t="str">
        <f t="shared" si="15"/>
        <v>Afternoon45020</v>
      </c>
      <c r="D203" s="5" t="str">
        <f>IF('by region'!$C$2="Any","Any",'Turf only'!V203)&amp;M203&amp;IF('by region'!$I$2="Any","Any",N203)&amp;G203</f>
        <v>AnyJumpAny45020</v>
      </c>
      <c r="E203" s="5" t="e">
        <f>IF(I203=#REF!,'Turf only'!G203,"")</f>
        <v>#REF!</v>
      </c>
      <c r="F203" s="5" t="e">
        <f t="shared" si="16"/>
        <v>#REF!</v>
      </c>
      <c r="G203" s="15">
        <v>45020</v>
      </c>
      <c r="H203" s="16" t="s">
        <v>7</v>
      </c>
      <c r="I203" s="16" t="s">
        <v>58</v>
      </c>
      <c r="J203" s="16" t="s">
        <v>9</v>
      </c>
      <c r="K203" s="14" t="s">
        <v>24</v>
      </c>
      <c r="L203" s="14" t="s">
        <v>19</v>
      </c>
      <c r="M203" s="16" t="s">
        <v>12</v>
      </c>
      <c r="N203" s="16" t="s">
        <v>13</v>
      </c>
      <c r="O203" s="16" t="s">
        <v>14</v>
      </c>
      <c r="P203" s="12">
        <f t="shared" si="17"/>
        <v>1</v>
      </c>
      <c r="Q203" s="12" cm="1">
        <f t="array" ref="Q203">SUMPRODUCT(($G$2:$G$2765=G203)*(P203&gt;$P$2:$P$2765))+1</f>
        <v>1</v>
      </c>
      <c r="R203" s="12" t="e">
        <f>(Q203*100000)+#REF!</f>
        <v>#REF!</v>
      </c>
      <c r="S203" t="e" cm="1">
        <f t="array" ref="S203">SUMPRODUCT(($G$2:$G$2765=G203)*(R203&gt;$R$2:$R$2765))+1</f>
        <v>#REF!</v>
      </c>
      <c r="T203" t="str">
        <f t="shared" si="18"/>
        <v xml:space="preserve">Fontwell Park </v>
      </c>
      <c r="U203">
        <v>0</v>
      </c>
      <c r="V203" t="s">
        <v>17</v>
      </c>
      <c r="W203">
        <f t="shared" si="19"/>
        <v>2023</v>
      </c>
    </row>
    <row r="204" spans="1:1394" x14ac:dyDescent="0.25">
      <c r="A204" s="10" t="str">
        <f>IF(YEAR(G204)=2024,#REF!,"")</f>
        <v/>
      </c>
      <c r="B204" s="10" t="str">
        <f>IF(YEAR(G204)=2025,#REF!,"")</f>
        <v/>
      </c>
      <c r="C204" s="10" t="str">
        <f t="shared" si="15"/>
        <v>Afternoon45020</v>
      </c>
      <c r="D204" s="5" t="str">
        <f>IF('by region'!$C$2="Any","Any",'Turf only'!V204)&amp;M204&amp;IF('by region'!$I$2="Any","Any",N204)&amp;G204</f>
        <v>AnyFlatAny45020</v>
      </c>
      <c r="E204" s="5" t="e">
        <f>IF(I204=#REF!,'Turf only'!G204,"")</f>
        <v>#REF!</v>
      </c>
      <c r="F204" s="5" t="e">
        <f t="shared" si="16"/>
        <v>#REF!</v>
      </c>
      <c r="G204" s="15">
        <v>45020</v>
      </c>
      <c r="H204" s="16" t="s">
        <v>7</v>
      </c>
      <c r="I204" s="16" t="s">
        <v>74</v>
      </c>
      <c r="J204" s="16" t="s">
        <v>9</v>
      </c>
      <c r="K204" s="14" t="s">
        <v>10</v>
      </c>
      <c r="L204" s="14" t="s">
        <v>11</v>
      </c>
      <c r="M204" s="16" t="s">
        <v>25</v>
      </c>
      <c r="N204" s="16" t="s">
        <v>13</v>
      </c>
      <c r="O204" s="16" t="s">
        <v>21</v>
      </c>
      <c r="P204" s="12">
        <f t="shared" si="17"/>
        <v>1</v>
      </c>
      <c r="Q204" s="12" cm="1">
        <f t="array" ref="Q204">SUMPRODUCT(($G$2:$G$2765=G204)*(P204&gt;$P$2:$P$2765))+1</f>
        <v>1</v>
      </c>
      <c r="R204" s="12" t="e">
        <f>(Q204*100000)+#REF!</f>
        <v>#REF!</v>
      </c>
      <c r="S204" t="e" cm="1">
        <f t="array" ref="S204">SUMPRODUCT(($G$2:$G$2765=G204)*(R204&gt;$R$2:$R$2765))+1</f>
        <v>#REF!</v>
      </c>
      <c r="T204" t="str">
        <f t="shared" si="18"/>
        <v xml:space="preserve">THIRSK </v>
      </c>
      <c r="U204">
        <v>0</v>
      </c>
      <c r="V204" t="s">
        <v>11</v>
      </c>
      <c r="W204">
        <f t="shared" si="19"/>
        <v>2023</v>
      </c>
    </row>
    <row r="205" spans="1:1394" x14ac:dyDescent="0.25">
      <c r="A205" s="10" t="str">
        <f>IF(YEAR(G205)=2024,#REF!,"")</f>
        <v/>
      </c>
      <c r="B205" s="10" t="str">
        <f>IF(YEAR(G205)=2025,#REF!,"")</f>
        <v/>
      </c>
      <c r="C205" s="10" t="str">
        <f t="shared" si="15"/>
        <v>Afternoon45021</v>
      </c>
      <c r="D205" s="5" t="str">
        <f>IF('by region'!$C$2="Any","Any",'Turf only'!V205)&amp;M205&amp;IF('by region'!$I$2="Any","Any",N205)&amp;G205</f>
        <v>AnyFlatAny45021</v>
      </c>
      <c r="E205" s="5" t="e">
        <f>IF(I205=#REF!,'Turf only'!G205,"")</f>
        <v>#REF!</v>
      </c>
      <c r="F205" s="5" t="e">
        <f t="shared" si="16"/>
        <v>#REF!</v>
      </c>
      <c r="G205" s="15">
        <v>45021</v>
      </c>
      <c r="H205" s="16" t="s">
        <v>27</v>
      </c>
      <c r="I205" s="16" t="s">
        <v>72</v>
      </c>
      <c r="J205" s="16" t="s">
        <v>9</v>
      </c>
      <c r="K205" s="14" t="s">
        <v>16</v>
      </c>
      <c r="L205" s="14" t="s">
        <v>17</v>
      </c>
      <c r="M205" s="16" t="s">
        <v>25</v>
      </c>
      <c r="N205" s="16" t="s">
        <v>13</v>
      </c>
      <c r="O205" s="16" t="s">
        <v>14</v>
      </c>
      <c r="P205" s="12">
        <f t="shared" si="17"/>
        <v>1</v>
      </c>
      <c r="Q205" s="12" cm="1">
        <f t="array" ref="Q205">SUMPRODUCT(($G$2:$G$2765=G205)*(P205&gt;$P$2:$P$2765))+1</f>
        <v>1</v>
      </c>
      <c r="R205" s="12" t="e">
        <f>(Q205*100000)+#REF!</f>
        <v>#REF!</v>
      </c>
      <c r="S205" t="e" cm="1">
        <f t="array" ref="S205">SUMPRODUCT(($G$2:$G$2765=G205)*(R205&gt;$R$2:$R$2765))+1</f>
        <v>#REF!</v>
      </c>
      <c r="T205" t="str">
        <f t="shared" si="18"/>
        <v xml:space="preserve">NOTTINGHAM </v>
      </c>
      <c r="U205">
        <v>0</v>
      </c>
      <c r="V205" t="s">
        <v>19</v>
      </c>
      <c r="W205">
        <f t="shared" si="19"/>
        <v>2023</v>
      </c>
    </row>
    <row r="206" spans="1:1394" x14ac:dyDescent="0.25">
      <c r="A206" s="10" t="str">
        <f>IF(YEAR(G206)=2024,#REF!,"")</f>
        <v/>
      </c>
      <c r="B206" s="10" t="str">
        <f>IF(YEAR(G206)=2025,#REF!,"")</f>
        <v/>
      </c>
      <c r="C206" s="10" t="str">
        <f t="shared" si="15"/>
        <v>Afternoon45021</v>
      </c>
      <c r="D206" s="5" t="str">
        <f>IF('by region'!$C$2="Any","Any",'Turf only'!V206)&amp;M206&amp;IF('by region'!$I$2="Any","Any",N206)&amp;G206</f>
        <v>AnyJumpAny45021</v>
      </c>
      <c r="E206" s="5" t="e">
        <f>IF(I206=#REF!,'Turf only'!G206,"")</f>
        <v>#REF!</v>
      </c>
      <c r="F206" s="5" t="e">
        <f t="shared" si="16"/>
        <v>#REF!</v>
      </c>
      <c r="G206" s="20">
        <v>45021</v>
      </c>
      <c r="H206" s="21" t="s">
        <v>27</v>
      </c>
      <c r="I206" s="21" t="s">
        <v>39</v>
      </c>
      <c r="J206" s="21" t="s">
        <v>9</v>
      </c>
      <c r="K206" s="22" t="s">
        <v>16</v>
      </c>
      <c r="L206" s="22" t="s">
        <v>19</v>
      </c>
      <c r="M206" s="21" t="s">
        <v>12</v>
      </c>
      <c r="N206" s="21" t="s">
        <v>13</v>
      </c>
      <c r="O206" s="21" t="s">
        <v>14</v>
      </c>
      <c r="P206" s="12">
        <f t="shared" si="17"/>
        <v>1</v>
      </c>
      <c r="Q206" s="12" cm="1">
        <f t="array" ref="Q206">SUMPRODUCT(($G$2:$G$2765=G206)*(P206&gt;$P$2:$P$2765))+1</f>
        <v>1</v>
      </c>
      <c r="R206" s="12" t="e">
        <f>(Q206*100000)+#REF!</f>
        <v>#REF!</v>
      </c>
      <c r="S206" t="e" cm="1">
        <f t="array" ref="S206">SUMPRODUCT(($G$2:$G$2765=G206)*(R206&gt;$R$2:$R$2765))+1</f>
        <v>#REF!</v>
      </c>
      <c r="T206" t="str">
        <f t="shared" si="18"/>
        <v xml:space="preserve">Wincanton </v>
      </c>
      <c r="U206">
        <v>0</v>
      </c>
      <c r="V206" t="s">
        <v>19</v>
      </c>
      <c r="W206">
        <f t="shared" si="19"/>
        <v>2023</v>
      </c>
    </row>
    <row r="207" spans="1:1394" s="19" customFormat="1" x14ac:dyDescent="0.25">
      <c r="A207" s="19" t="str">
        <f>IF(YEAR(G207)=2024,#REF!,"")</f>
        <v/>
      </c>
      <c r="B207" s="19" t="str">
        <f>IF(YEAR(G207)=2025,#REF!,"")</f>
        <v/>
      </c>
      <c r="C207" s="19" t="str">
        <f t="shared" si="15"/>
        <v>Afternoon45022</v>
      </c>
      <c r="D207" s="19" t="str">
        <f>IF('by region'!$C$2="Any","Any",'Turf only'!V207)&amp;M207&amp;IF('by region'!$I$2="Any","Any",N207)&amp;G207</f>
        <v>AnyJumpAny45022</v>
      </c>
      <c r="E207" s="19" t="e">
        <f>IF(I207=#REF!,'Turf only'!G207,"")</f>
        <v>#REF!</v>
      </c>
      <c r="F207" s="19" t="e">
        <f t="shared" si="16"/>
        <v>#REF!</v>
      </c>
      <c r="G207" s="15">
        <v>45022</v>
      </c>
      <c r="H207" s="16" t="s">
        <v>34</v>
      </c>
      <c r="I207" s="16" t="s">
        <v>61</v>
      </c>
      <c r="J207" s="16" t="s">
        <v>9</v>
      </c>
      <c r="K207" s="14" t="s">
        <v>24</v>
      </c>
      <c r="L207" s="14" t="s">
        <v>17</v>
      </c>
      <c r="M207" s="16" t="s">
        <v>12</v>
      </c>
      <c r="N207" s="16" t="s">
        <v>13</v>
      </c>
      <c r="O207" s="16" t="s">
        <v>14</v>
      </c>
      <c r="P207" s="23">
        <f t="shared" si="17"/>
        <v>1</v>
      </c>
      <c r="Q207" s="23" cm="1">
        <f t="array" ref="Q207">SUMPRODUCT(($G$2:$G$2765=G207)*(P207&gt;$P$2:$P$2765))+1</f>
        <v>1</v>
      </c>
      <c r="R207" s="23" t="e">
        <f>(Q207*100000)+#REF!</f>
        <v>#REF!</v>
      </c>
      <c r="S207" s="19" t="e" cm="1">
        <f t="array" ref="S207">SUMPRODUCT(($G$2:$G$2765=G207)*(R207&gt;$R$2:$R$2765))+1</f>
        <v>#REF!</v>
      </c>
      <c r="T207" s="19" t="str">
        <f t="shared" si="18"/>
        <v xml:space="preserve">Hereford </v>
      </c>
      <c r="U207" s="19">
        <v>0</v>
      </c>
      <c r="V207" s="19" t="s">
        <v>11</v>
      </c>
      <c r="W207" s="19">
        <f t="shared" si="19"/>
        <v>2023</v>
      </c>
      <c r="X207" s="24"/>
      <c r="Y207" s="24"/>
      <c r="Z207" s="24"/>
      <c r="AA207" s="24"/>
      <c r="AB207" s="24"/>
      <c r="AC207" s="24"/>
      <c r="AD207" s="24"/>
      <c r="AE207" s="24"/>
      <c r="AF207" s="24"/>
      <c r="AG207" s="24"/>
      <c r="AH207" s="24"/>
      <c r="AI207" s="24"/>
      <c r="AJ207" s="24"/>
      <c r="AK207" s="24"/>
      <c r="AL207" s="24"/>
      <c r="AM207" s="24"/>
      <c r="AN207" s="24"/>
      <c r="AO207" s="24"/>
      <c r="AP207" s="24"/>
      <c r="AQ207" s="24"/>
      <c r="AR207" s="24"/>
      <c r="AS207" s="24"/>
      <c r="AT207" s="24"/>
      <c r="AU207" s="24"/>
      <c r="AV207" s="24"/>
      <c r="AW207" s="24"/>
      <c r="AX207" s="24"/>
      <c r="AY207" s="24"/>
      <c r="AZ207" s="24"/>
      <c r="BA207" s="24"/>
      <c r="BB207" s="24"/>
      <c r="BC207" s="24"/>
      <c r="BD207" s="24"/>
      <c r="BE207" s="24"/>
      <c r="BF207" s="24"/>
      <c r="BG207" s="24"/>
      <c r="BH207" s="24"/>
      <c r="BI207" s="24"/>
      <c r="BJ207" s="24"/>
      <c r="BK207" s="24"/>
      <c r="BL207" s="24"/>
      <c r="BM207" s="24"/>
      <c r="BN207" s="24"/>
      <c r="BO207" s="24"/>
      <c r="BP207" s="24"/>
      <c r="BQ207" s="24"/>
      <c r="BR207" s="24"/>
      <c r="BS207" s="24"/>
      <c r="BT207" s="24"/>
      <c r="BU207" s="24"/>
      <c r="BV207" s="24"/>
      <c r="BW207" s="24"/>
      <c r="BX207" s="24"/>
      <c r="BY207" s="24"/>
      <c r="BZ207" s="24"/>
      <c r="CA207" s="24"/>
      <c r="CB207" s="24"/>
      <c r="CC207" s="24"/>
      <c r="CD207" s="24"/>
      <c r="CE207" s="24"/>
      <c r="CF207" s="24"/>
      <c r="CG207" s="24"/>
      <c r="CH207" s="24"/>
      <c r="CI207" s="24"/>
      <c r="CJ207" s="24"/>
      <c r="CK207" s="24"/>
      <c r="CL207" s="24"/>
      <c r="CM207" s="24"/>
      <c r="CN207" s="24"/>
      <c r="CO207" s="24"/>
      <c r="CP207" s="24"/>
      <c r="CQ207" s="24"/>
      <c r="CR207" s="24"/>
      <c r="CS207" s="24"/>
      <c r="CT207" s="24"/>
      <c r="CU207" s="24"/>
      <c r="CV207" s="24"/>
      <c r="CW207" s="24"/>
      <c r="CX207" s="24"/>
      <c r="CY207" s="24"/>
      <c r="CZ207" s="24"/>
      <c r="DA207" s="24"/>
      <c r="DB207" s="24"/>
      <c r="DC207" s="24"/>
      <c r="DD207" s="24"/>
      <c r="DE207" s="24"/>
      <c r="DF207" s="24"/>
      <c r="DG207" s="24"/>
      <c r="DH207" s="24"/>
      <c r="DI207" s="24"/>
      <c r="DJ207" s="24"/>
      <c r="DK207" s="24"/>
      <c r="DL207" s="24"/>
      <c r="DM207" s="24"/>
      <c r="DN207" s="24"/>
      <c r="DO207" s="24"/>
      <c r="DP207" s="24"/>
      <c r="DQ207" s="24"/>
      <c r="DR207" s="24"/>
      <c r="DS207" s="24"/>
      <c r="DT207" s="24"/>
      <c r="DU207" s="24"/>
      <c r="DV207" s="24"/>
      <c r="DW207" s="24"/>
      <c r="DX207" s="24"/>
      <c r="DY207" s="24"/>
      <c r="DZ207" s="24"/>
      <c r="EA207" s="24"/>
      <c r="EB207" s="24"/>
      <c r="EC207" s="24"/>
      <c r="ED207" s="24"/>
      <c r="EE207" s="24"/>
      <c r="EF207" s="24"/>
      <c r="EG207" s="24"/>
      <c r="EH207" s="24"/>
      <c r="EI207" s="24"/>
      <c r="EJ207" s="24"/>
      <c r="EK207" s="24"/>
      <c r="EL207" s="24"/>
      <c r="EM207" s="24"/>
      <c r="EN207" s="24"/>
      <c r="EO207" s="24"/>
      <c r="EP207" s="24"/>
      <c r="EQ207" s="24"/>
      <c r="ER207" s="24"/>
      <c r="ES207" s="24"/>
      <c r="ET207" s="24"/>
      <c r="EU207" s="24"/>
      <c r="EV207" s="24"/>
      <c r="EW207" s="24"/>
      <c r="EX207" s="24"/>
      <c r="EY207" s="24"/>
      <c r="EZ207" s="24"/>
      <c r="FA207" s="24"/>
      <c r="FB207" s="24"/>
      <c r="FC207" s="24"/>
      <c r="FD207" s="24"/>
      <c r="FE207" s="24"/>
      <c r="FF207" s="24"/>
      <c r="FG207" s="24"/>
      <c r="FH207" s="24"/>
      <c r="FI207" s="24"/>
      <c r="FJ207" s="24"/>
      <c r="FK207" s="24"/>
      <c r="FL207" s="24"/>
      <c r="FM207" s="24"/>
      <c r="FN207" s="24"/>
      <c r="FO207" s="24"/>
      <c r="FP207" s="24"/>
      <c r="FQ207" s="24"/>
      <c r="FR207" s="24"/>
      <c r="FS207" s="24"/>
      <c r="FT207" s="24"/>
      <c r="FU207" s="24"/>
      <c r="FV207" s="24"/>
      <c r="FW207" s="24"/>
      <c r="FX207" s="24"/>
      <c r="FY207" s="24"/>
      <c r="FZ207" s="24"/>
      <c r="GA207" s="24"/>
      <c r="GB207" s="24"/>
      <c r="GC207" s="24"/>
      <c r="GD207" s="24"/>
      <c r="GE207" s="24"/>
      <c r="GF207" s="24"/>
      <c r="GG207" s="24"/>
      <c r="GH207" s="24"/>
      <c r="GI207" s="24"/>
      <c r="GJ207" s="24"/>
      <c r="GK207" s="24"/>
      <c r="GL207" s="24"/>
      <c r="GM207" s="24"/>
      <c r="GN207" s="24"/>
      <c r="GO207" s="24"/>
      <c r="GP207" s="24"/>
      <c r="GQ207" s="24"/>
      <c r="GR207" s="24"/>
      <c r="GS207" s="24"/>
      <c r="GT207" s="24"/>
      <c r="GU207" s="24"/>
      <c r="GV207" s="24"/>
      <c r="GW207" s="24"/>
      <c r="GX207" s="24"/>
      <c r="GY207" s="24"/>
      <c r="GZ207" s="24"/>
      <c r="HA207" s="24"/>
      <c r="HB207" s="24"/>
      <c r="HC207" s="24"/>
      <c r="HD207" s="24"/>
      <c r="HE207" s="24"/>
      <c r="HF207" s="24"/>
      <c r="HG207" s="24"/>
      <c r="HH207" s="24"/>
      <c r="HI207" s="24"/>
      <c r="HJ207" s="24"/>
      <c r="HK207" s="24"/>
      <c r="HL207" s="24"/>
      <c r="HM207" s="24"/>
      <c r="HN207" s="24"/>
      <c r="HO207" s="24"/>
      <c r="HP207" s="24"/>
      <c r="HQ207" s="24"/>
      <c r="HR207" s="24"/>
      <c r="HS207" s="24"/>
      <c r="HT207" s="24"/>
      <c r="HU207" s="24"/>
      <c r="HV207" s="24"/>
      <c r="HW207" s="24"/>
      <c r="HX207" s="24"/>
      <c r="HY207" s="24"/>
      <c r="HZ207" s="24"/>
      <c r="IA207" s="24"/>
      <c r="IB207" s="24"/>
      <c r="IC207" s="24"/>
      <c r="ID207" s="24"/>
      <c r="IE207" s="24"/>
      <c r="IF207" s="24"/>
      <c r="IG207" s="24"/>
      <c r="IH207" s="24"/>
      <c r="II207" s="24"/>
      <c r="IJ207" s="24"/>
      <c r="IK207" s="24"/>
      <c r="IL207" s="24"/>
      <c r="IM207" s="24"/>
      <c r="IN207" s="24"/>
      <c r="IO207" s="24"/>
      <c r="IP207" s="24"/>
      <c r="IQ207" s="24"/>
      <c r="IR207" s="24"/>
      <c r="IS207" s="24"/>
      <c r="IT207" s="24"/>
      <c r="IU207" s="24"/>
      <c r="IV207" s="24"/>
      <c r="IW207" s="24"/>
      <c r="IX207" s="24"/>
      <c r="IY207" s="24"/>
      <c r="IZ207" s="24"/>
      <c r="JA207" s="24"/>
      <c r="JB207" s="24"/>
      <c r="JC207" s="24"/>
      <c r="JD207" s="24"/>
      <c r="JE207" s="24"/>
      <c r="JF207" s="24"/>
      <c r="JG207" s="24"/>
      <c r="JH207" s="24"/>
      <c r="JI207" s="24"/>
      <c r="JJ207" s="24"/>
      <c r="JK207" s="24"/>
      <c r="JL207" s="24"/>
      <c r="JM207" s="24"/>
      <c r="JN207" s="24"/>
      <c r="JO207" s="24"/>
      <c r="JP207" s="24"/>
      <c r="JQ207" s="24"/>
      <c r="JR207" s="24"/>
      <c r="JS207" s="24"/>
      <c r="JT207" s="24"/>
      <c r="JU207" s="24"/>
      <c r="JV207" s="24"/>
      <c r="JW207" s="24"/>
      <c r="JX207" s="24"/>
      <c r="JY207" s="24"/>
      <c r="JZ207" s="24"/>
      <c r="KA207" s="24"/>
      <c r="KB207" s="24"/>
      <c r="KC207" s="24"/>
      <c r="KD207" s="24"/>
      <c r="KE207" s="24"/>
      <c r="KF207" s="24"/>
      <c r="KG207" s="24"/>
      <c r="KH207" s="24"/>
      <c r="KI207" s="24"/>
      <c r="KJ207" s="24"/>
      <c r="KK207" s="24"/>
      <c r="KL207" s="24"/>
      <c r="KM207" s="24"/>
      <c r="KN207" s="24"/>
      <c r="KO207" s="24"/>
      <c r="KP207" s="24"/>
      <c r="KQ207" s="24"/>
      <c r="KR207" s="24"/>
      <c r="KS207" s="24"/>
      <c r="KT207" s="24"/>
      <c r="KU207" s="24"/>
      <c r="KV207" s="24"/>
      <c r="KW207" s="24"/>
      <c r="KX207" s="24"/>
      <c r="KY207" s="24"/>
      <c r="KZ207" s="24"/>
      <c r="LA207" s="24"/>
      <c r="LB207" s="24"/>
      <c r="LC207" s="24"/>
      <c r="LD207" s="24"/>
      <c r="LE207" s="24"/>
      <c r="LF207" s="24"/>
      <c r="LG207" s="24"/>
      <c r="LH207" s="24"/>
      <c r="LI207" s="24"/>
      <c r="LJ207" s="24"/>
      <c r="LK207" s="24"/>
      <c r="LL207" s="24"/>
      <c r="LM207" s="24"/>
      <c r="LN207" s="24"/>
      <c r="LO207" s="24"/>
      <c r="LP207" s="24"/>
      <c r="LQ207" s="24"/>
      <c r="LR207" s="24"/>
      <c r="LS207" s="24"/>
      <c r="LT207" s="24"/>
      <c r="LU207" s="24"/>
      <c r="LV207" s="24"/>
      <c r="LW207" s="24"/>
      <c r="LX207" s="24"/>
      <c r="LY207" s="24"/>
      <c r="LZ207" s="24"/>
      <c r="MA207" s="24"/>
      <c r="MB207" s="24"/>
      <c r="MC207" s="24"/>
      <c r="MD207" s="24"/>
      <c r="ME207" s="24"/>
      <c r="MF207" s="24"/>
      <c r="MG207" s="24"/>
      <c r="MH207" s="24"/>
      <c r="MI207" s="24"/>
      <c r="MJ207" s="24"/>
      <c r="MK207" s="24"/>
      <c r="ML207" s="24"/>
      <c r="MM207" s="24"/>
      <c r="MN207" s="24"/>
      <c r="MO207" s="24"/>
      <c r="MP207" s="24"/>
      <c r="MQ207" s="24"/>
      <c r="MR207" s="24"/>
      <c r="MS207" s="24"/>
      <c r="MT207" s="24"/>
      <c r="MU207" s="24"/>
      <c r="MV207" s="24"/>
      <c r="MW207" s="24"/>
      <c r="MX207" s="24"/>
      <c r="MY207" s="24"/>
      <c r="MZ207" s="24"/>
      <c r="NA207" s="24"/>
      <c r="NB207" s="24"/>
      <c r="NC207" s="24"/>
      <c r="ND207" s="24"/>
      <c r="NE207" s="24"/>
      <c r="NF207" s="24"/>
      <c r="NG207" s="24"/>
      <c r="NH207" s="24"/>
      <c r="NI207" s="24"/>
      <c r="NJ207" s="24"/>
      <c r="NK207" s="24"/>
      <c r="NL207" s="24"/>
      <c r="NM207" s="24"/>
      <c r="NN207" s="24"/>
      <c r="NO207" s="24"/>
      <c r="NP207" s="24"/>
      <c r="NQ207" s="24"/>
      <c r="NR207" s="24"/>
      <c r="NS207" s="24"/>
      <c r="NT207" s="24"/>
      <c r="NU207" s="24"/>
      <c r="NV207" s="24"/>
      <c r="NW207" s="24"/>
      <c r="NX207" s="24"/>
      <c r="NY207" s="24"/>
      <c r="NZ207" s="24"/>
      <c r="OA207" s="24"/>
      <c r="OB207" s="24"/>
      <c r="OC207" s="24"/>
      <c r="OD207" s="24"/>
      <c r="OE207" s="24"/>
      <c r="OF207" s="24"/>
      <c r="OG207" s="24"/>
      <c r="OH207" s="24"/>
      <c r="OI207" s="24"/>
      <c r="OJ207" s="24"/>
      <c r="OK207" s="24"/>
      <c r="OL207" s="24"/>
      <c r="OM207" s="24"/>
      <c r="ON207" s="24"/>
      <c r="OO207" s="24"/>
      <c r="OP207" s="24"/>
      <c r="OQ207" s="24"/>
      <c r="OR207" s="24"/>
      <c r="OS207" s="24"/>
      <c r="OT207" s="24"/>
      <c r="OU207" s="24"/>
      <c r="OV207" s="24"/>
      <c r="OW207" s="24"/>
      <c r="OX207" s="24"/>
      <c r="OY207" s="24"/>
      <c r="OZ207" s="24"/>
      <c r="PA207" s="24"/>
      <c r="PB207" s="24"/>
      <c r="PC207" s="24"/>
      <c r="PD207" s="24"/>
      <c r="PE207" s="24"/>
      <c r="PF207" s="24"/>
      <c r="PG207" s="24"/>
      <c r="PH207" s="24"/>
      <c r="PI207" s="24"/>
      <c r="PJ207" s="24"/>
      <c r="PK207" s="24"/>
      <c r="PL207" s="24"/>
      <c r="PM207" s="24"/>
      <c r="PN207" s="24"/>
      <c r="PO207" s="24"/>
      <c r="PP207" s="24"/>
      <c r="PQ207" s="24"/>
      <c r="PR207" s="24"/>
      <c r="PS207" s="24"/>
      <c r="PT207" s="24"/>
      <c r="PU207" s="24"/>
      <c r="PV207" s="24"/>
      <c r="PW207" s="24"/>
      <c r="PX207" s="24"/>
      <c r="PY207" s="24"/>
      <c r="PZ207" s="24"/>
      <c r="QA207" s="24"/>
      <c r="QB207" s="24"/>
      <c r="QC207" s="24"/>
      <c r="QD207" s="24"/>
      <c r="QE207" s="24"/>
      <c r="QF207" s="24"/>
      <c r="QG207" s="24"/>
      <c r="QH207" s="24"/>
      <c r="QI207" s="24"/>
      <c r="QJ207" s="24"/>
      <c r="QK207" s="24"/>
      <c r="QL207" s="24"/>
      <c r="QM207" s="24"/>
      <c r="QN207" s="24"/>
      <c r="QO207" s="24"/>
      <c r="QP207" s="24"/>
      <c r="QQ207" s="24"/>
      <c r="QR207" s="24"/>
      <c r="QS207" s="24"/>
      <c r="QT207" s="24"/>
      <c r="QU207" s="24"/>
      <c r="QV207" s="24"/>
      <c r="QW207" s="24"/>
      <c r="QX207" s="24"/>
      <c r="QY207" s="24"/>
      <c r="QZ207" s="24"/>
      <c r="RA207" s="24"/>
      <c r="RB207" s="24"/>
      <c r="RC207" s="24"/>
      <c r="RD207" s="24"/>
      <c r="RE207" s="24"/>
      <c r="RF207" s="24"/>
      <c r="RG207" s="24"/>
      <c r="RH207" s="24"/>
      <c r="RI207" s="24"/>
      <c r="RJ207" s="24"/>
      <c r="RK207" s="24"/>
      <c r="RL207" s="24"/>
      <c r="RM207" s="24"/>
      <c r="RN207" s="24"/>
      <c r="RO207" s="24"/>
      <c r="RP207" s="24"/>
      <c r="RQ207" s="24"/>
      <c r="RR207" s="24"/>
      <c r="RS207" s="24"/>
      <c r="RT207" s="24"/>
      <c r="RU207" s="24"/>
      <c r="RV207" s="24"/>
      <c r="RW207" s="24"/>
      <c r="RX207" s="24"/>
      <c r="RY207" s="24"/>
      <c r="RZ207" s="24"/>
      <c r="SA207" s="24"/>
      <c r="SB207" s="24"/>
      <c r="SC207" s="24"/>
      <c r="SD207" s="24"/>
      <c r="SE207" s="24"/>
      <c r="SF207" s="24"/>
      <c r="SG207" s="24"/>
      <c r="SH207" s="24"/>
      <c r="SI207" s="24"/>
      <c r="SJ207" s="24"/>
      <c r="SK207" s="24"/>
      <c r="SL207" s="24"/>
      <c r="SM207" s="24"/>
      <c r="SN207" s="24"/>
      <c r="SO207" s="24"/>
      <c r="SP207" s="24"/>
      <c r="SQ207" s="24"/>
      <c r="SR207" s="24"/>
      <c r="SS207" s="24"/>
      <c r="ST207" s="24"/>
      <c r="SU207" s="24"/>
      <c r="SV207" s="24"/>
      <c r="SW207" s="24"/>
      <c r="SX207" s="24"/>
      <c r="SY207" s="24"/>
      <c r="SZ207" s="24"/>
      <c r="TA207" s="24"/>
      <c r="TB207" s="24"/>
      <c r="TC207" s="24"/>
      <c r="TD207" s="24"/>
      <c r="TE207" s="24"/>
      <c r="TF207" s="24"/>
      <c r="TG207" s="24"/>
      <c r="TH207" s="24"/>
      <c r="TI207" s="24"/>
      <c r="TJ207" s="24"/>
      <c r="TK207" s="24"/>
      <c r="TL207" s="24"/>
      <c r="TM207" s="24"/>
      <c r="TN207" s="24"/>
      <c r="TO207" s="24"/>
      <c r="TP207" s="24"/>
      <c r="TQ207" s="24"/>
      <c r="TR207" s="24"/>
      <c r="TS207" s="24"/>
      <c r="TT207" s="24"/>
      <c r="TU207" s="24"/>
      <c r="TV207" s="24"/>
      <c r="TW207" s="24"/>
      <c r="TX207" s="24"/>
      <c r="TY207" s="24"/>
      <c r="TZ207" s="24"/>
      <c r="UA207" s="24"/>
      <c r="UB207" s="24"/>
      <c r="UC207" s="24"/>
      <c r="UD207" s="24"/>
      <c r="UE207" s="24"/>
      <c r="UF207" s="24"/>
      <c r="UG207" s="24"/>
      <c r="UH207" s="24"/>
      <c r="UI207" s="24"/>
      <c r="UJ207" s="24"/>
      <c r="UK207" s="24"/>
      <c r="UL207" s="24"/>
      <c r="UM207" s="24"/>
      <c r="UN207" s="24"/>
      <c r="UO207" s="24"/>
      <c r="UP207" s="24"/>
      <c r="UQ207" s="24"/>
      <c r="UR207" s="24"/>
      <c r="US207" s="24"/>
      <c r="UT207" s="24"/>
      <c r="UU207" s="24"/>
      <c r="UV207" s="24"/>
      <c r="UW207" s="24"/>
      <c r="UX207" s="24"/>
      <c r="UY207" s="24"/>
      <c r="UZ207" s="24"/>
      <c r="VA207" s="24"/>
      <c r="VB207" s="24"/>
      <c r="VC207" s="24"/>
      <c r="VD207" s="24"/>
      <c r="VE207" s="24"/>
      <c r="VF207" s="24"/>
      <c r="VG207" s="24"/>
      <c r="VH207" s="24"/>
      <c r="VI207" s="24"/>
      <c r="VJ207" s="24"/>
      <c r="VK207" s="24"/>
      <c r="VL207" s="24"/>
      <c r="VM207" s="24"/>
      <c r="VN207" s="24"/>
      <c r="VO207" s="24"/>
      <c r="VP207" s="24"/>
      <c r="VQ207" s="24"/>
      <c r="VR207" s="24"/>
      <c r="VS207" s="24"/>
      <c r="VT207" s="24"/>
      <c r="VU207" s="24"/>
      <c r="VV207" s="24"/>
      <c r="VW207" s="24"/>
      <c r="VX207" s="24"/>
      <c r="VY207" s="24"/>
      <c r="VZ207" s="24"/>
      <c r="WA207" s="24"/>
      <c r="WB207" s="24"/>
      <c r="WC207" s="24"/>
      <c r="WD207" s="24"/>
      <c r="WE207" s="24"/>
      <c r="WF207" s="24"/>
      <c r="WG207" s="24"/>
      <c r="WH207" s="24"/>
      <c r="WI207" s="24"/>
      <c r="WJ207" s="24"/>
      <c r="WK207" s="24"/>
      <c r="WL207" s="24"/>
      <c r="WM207" s="24"/>
      <c r="WN207" s="24"/>
      <c r="WO207" s="24"/>
      <c r="WP207" s="24"/>
      <c r="WQ207" s="24"/>
      <c r="WR207" s="24"/>
      <c r="WS207" s="24"/>
      <c r="WT207" s="24"/>
      <c r="WU207" s="24"/>
      <c r="WV207" s="24"/>
      <c r="WW207" s="24"/>
      <c r="WX207" s="24"/>
      <c r="WY207" s="24"/>
      <c r="WZ207" s="24"/>
      <c r="XA207" s="24"/>
      <c r="XB207" s="24"/>
      <c r="XC207" s="24"/>
      <c r="XD207" s="24"/>
      <c r="XE207" s="24"/>
      <c r="XF207" s="24"/>
      <c r="XG207" s="24"/>
      <c r="XH207" s="24"/>
      <c r="XI207" s="24"/>
      <c r="XJ207" s="24"/>
      <c r="XK207" s="24"/>
      <c r="XL207" s="24"/>
      <c r="XM207" s="24"/>
      <c r="XN207" s="24"/>
      <c r="XO207" s="24"/>
      <c r="XP207" s="24"/>
      <c r="XQ207" s="24"/>
      <c r="XR207" s="24"/>
      <c r="XS207" s="24"/>
      <c r="XT207" s="24"/>
      <c r="XU207" s="24"/>
      <c r="XV207" s="24"/>
      <c r="XW207" s="24"/>
      <c r="XX207" s="24"/>
      <c r="XY207" s="24"/>
      <c r="XZ207" s="24"/>
      <c r="YA207" s="24"/>
      <c r="YB207" s="24"/>
      <c r="YC207" s="24"/>
      <c r="YD207" s="24"/>
      <c r="YE207" s="24"/>
      <c r="YF207" s="24"/>
      <c r="YG207" s="24"/>
      <c r="YH207" s="24"/>
      <c r="YI207" s="24"/>
      <c r="YJ207" s="24"/>
      <c r="YK207" s="24"/>
      <c r="YL207" s="24"/>
      <c r="YM207" s="24"/>
      <c r="YN207" s="24"/>
      <c r="YO207" s="24"/>
      <c r="YP207" s="24"/>
      <c r="YQ207" s="24"/>
      <c r="YR207" s="24"/>
      <c r="YS207" s="24"/>
      <c r="YT207" s="24"/>
      <c r="YU207" s="24"/>
      <c r="YV207" s="24"/>
      <c r="YW207" s="24"/>
      <c r="YX207" s="24"/>
      <c r="YY207" s="24"/>
      <c r="YZ207" s="24"/>
      <c r="ZA207" s="24"/>
      <c r="ZB207" s="24"/>
      <c r="ZC207" s="24"/>
      <c r="ZD207" s="24"/>
      <c r="ZE207" s="24"/>
      <c r="ZF207" s="24"/>
      <c r="ZG207" s="24"/>
      <c r="ZH207" s="24"/>
      <c r="ZI207" s="24"/>
      <c r="ZJ207" s="24"/>
      <c r="ZK207" s="24"/>
      <c r="ZL207" s="24"/>
      <c r="ZM207" s="24"/>
      <c r="ZN207" s="24"/>
      <c r="ZO207" s="24"/>
      <c r="ZP207" s="24"/>
      <c r="ZQ207" s="24"/>
      <c r="ZR207" s="24"/>
      <c r="ZS207" s="24"/>
      <c r="ZT207" s="24"/>
      <c r="ZU207" s="24"/>
      <c r="ZV207" s="24"/>
      <c r="ZW207" s="24"/>
      <c r="ZX207" s="24"/>
      <c r="ZY207" s="24"/>
      <c r="ZZ207" s="24"/>
      <c r="AAA207" s="24"/>
      <c r="AAB207" s="24"/>
      <c r="AAC207" s="24"/>
      <c r="AAD207" s="24"/>
      <c r="AAE207" s="24"/>
      <c r="AAF207" s="24"/>
      <c r="AAG207" s="24"/>
      <c r="AAH207" s="24"/>
      <c r="AAI207" s="24"/>
      <c r="AAJ207" s="24"/>
      <c r="AAK207" s="24"/>
      <c r="AAL207" s="24"/>
      <c r="AAM207" s="24"/>
      <c r="AAN207" s="24"/>
      <c r="AAO207" s="24"/>
      <c r="AAP207" s="24"/>
      <c r="AAQ207" s="24"/>
      <c r="AAR207" s="24"/>
      <c r="AAS207" s="24"/>
      <c r="AAT207" s="24"/>
      <c r="AAU207" s="24"/>
      <c r="AAV207" s="24"/>
      <c r="AAW207" s="24"/>
      <c r="AAX207" s="24"/>
      <c r="AAY207" s="24"/>
      <c r="AAZ207" s="24"/>
      <c r="ABA207" s="24"/>
      <c r="ABB207" s="24"/>
      <c r="ABC207" s="24"/>
      <c r="ABD207" s="24"/>
      <c r="ABE207" s="24"/>
      <c r="ABF207" s="24"/>
      <c r="ABG207" s="24"/>
      <c r="ABH207" s="24"/>
      <c r="ABI207" s="24"/>
      <c r="ABJ207" s="24"/>
      <c r="ABK207" s="24"/>
      <c r="ABL207" s="24"/>
      <c r="ABM207" s="24"/>
      <c r="ABN207" s="24"/>
      <c r="ABO207" s="24"/>
      <c r="ABP207" s="24"/>
      <c r="ABQ207" s="24"/>
      <c r="ABR207" s="24"/>
      <c r="ABS207" s="24"/>
      <c r="ABT207" s="24"/>
      <c r="ABU207" s="24"/>
      <c r="ABV207" s="24"/>
      <c r="ABW207" s="24"/>
      <c r="ABX207" s="24"/>
      <c r="ABY207" s="24"/>
      <c r="ABZ207" s="24"/>
      <c r="ACA207" s="24"/>
      <c r="ACB207" s="24"/>
      <c r="ACC207" s="24"/>
      <c r="ACD207" s="24"/>
      <c r="ACE207" s="24"/>
      <c r="ACF207" s="24"/>
      <c r="ACG207" s="24"/>
      <c r="ACH207" s="24"/>
      <c r="ACI207" s="24"/>
      <c r="ACJ207" s="24"/>
      <c r="ACK207" s="24"/>
      <c r="ACL207" s="24"/>
      <c r="ACM207" s="24"/>
      <c r="ACN207" s="24"/>
      <c r="ACO207" s="24"/>
      <c r="ACP207" s="24"/>
      <c r="ACQ207" s="24"/>
      <c r="ACR207" s="24"/>
      <c r="ACS207" s="24"/>
      <c r="ACT207" s="24"/>
      <c r="ACU207" s="24"/>
      <c r="ACV207" s="24"/>
      <c r="ACW207" s="24"/>
      <c r="ACX207" s="24"/>
      <c r="ACY207" s="24"/>
      <c r="ACZ207" s="24"/>
      <c r="ADA207" s="24"/>
      <c r="ADB207" s="24"/>
      <c r="ADC207" s="24"/>
      <c r="ADD207" s="24"/>
      <c r="ADE207" s="24"/>
      <c r="ADF207" s="24"/>
      <c r="ADG207" s="24"/>
      <c r="ADH207" s="24"/>
      <c r="ADI207" s="24"/>
      <c r="ADJ207" s="24"/>
      <c r="ADK207" s="24"/>
      <c r="ADL207" s="24"/>
      <c r="ADM207" s="24"/>
      <c r="ADN207" s="24"/>
      <c r="ADO207" s="24"/>
      <c r="ADP207" s="24"/>
      <c r="ADQ207" s="24"/>
      <c r="ADR207" s="24"/>
      <c r="ADS207" s="24"/>
      <c r="ADT207" s="24"/>
      <c r="ADU207" s="24"/>
      <c r="ADV207" s="24"/>
      <c r="ADW207" s="24"/>
      <c r="ADX207" s="24"/>
      <c r="ADY207" s="24"/>
      <c r="ADZ207" s="24"/>
      <c r="AEA207" s="24"/>
      <c r="AEB207" s="24"/>
      <c r="AEC207" s="24"/>
      <c r="AED207" s="24"/>
      <c r="AEE207" s="24"/>
      <c r="AEF207" s="24"/>
      <c r="AEG207" s="24"/>
      <c r="AEH207" s="24"/>
      <c r="AEI207" s="24"/>
      <c r="AEJ207" s="24"/>
      <c r="AEK207" s="24"/>
      <c r="AEL207" s="24"/>
      <c r="AEM207" s="24"/>
      <c r="AEN207" s="24"/>
      <c r="AEO207" s="24"/>
      <c r="AEP207" s="24"/>
      <c r="AEQ207" s="24"/>
      <c r="AER207" s="24"/>
      <c r="AES207" s="24"/>
      <c r="AET207" s="24"/>
      <c r="AEU207" s="24"/>
      <c r="AEV207" s="24"/>
      <c r="AEW207" s="24"/>
      <c r="AEX207" s="24"/>
      <c r="AEY207" s="24"/>
      <c r="AEZ207" s="24"/>
      <c r="AFA207" s="24"/>
      <c r="AFB207" s="24"/>
      <c r="AFC207" s="24"/>
      <c r="AFD207" s="24"/>
      <c r="AFE207" s="24"/>
      <c r="AFF207" s="24"/>
      <c r="AFG207" s="24"/>
      <c r="AFH207" s="24"/>
      <c r="AFI207" s="24"/>
      <c r="AFJ207" s="24"/>
      <c r="AFK207" s="24"/>
      <c r="AFL207" s="24"/>
      <c r="AFM207" s="24"/>
      <c r="AFN207" s="24"/>
      <c r="AFO207" s="24"/>
      <c r="AFP207" s="24"/>
      <c r="AFQ207" s="24"/>
      <c r="AFR207" s="24"/>
      <c r="AFS207" s="24"/>
      <c r="AFT207" s="24"/>
      <c r="AFU207" s="24"/>
      <c r="AFV207" s="24"/>
      <c r="AFW207" s="24"/>
      <c r="AFX207" s="24"/>
      <c r="AFY207" s="24"/>
      <c r="AFZ207" s="24"/>
      <c r="AGA207" s="24"/>
      <c r="AGB207" s="24"/>
      <c r="AGC207" s="24"/>
      <c r="AGD207" s="24"/>
      <c r="AGE207" s="24"/>
      <c r="AGF207" s="24"/>
      <c r="AGG207" s="24"/>
      <c r="AGH207" s="24"/>
      <c r="AGI207" s="24"/>
      <c r="AGJ207" s="24"/>
      <c r="AGK207" s="24"/>
      <c r="AGL207" s="24"/>
      <c r="AGM207" s="24"/>
      <c r="AGN207" s="24"/>
      <c r="AGO207" s="24"/>
      <c r="AGP207" s="24"/>
      <c r="AGQ207" s="24"/>
      <c r="AGR207" s="24"/>
      <c r="AGS207" s="24"/>
      <c r="AGT207" s="24"/>
      <c r="AGU207" s="24"/>
      <c r="AGV207" s="24"/>
      <c r="AGW207" s="24"/>
      <c r="AGX207" s="24"/>
      <c r="AGY207" s="24"/>
      <c r="AGZ207" s="24"/>
      <c r="AHA207" s="24"/>
      <c r="AHB207" s="24"/>
      <c r="AHC207" s="24"/>
      <c r="AHD207" s="24"/>
      <c r="AHE207" s="24"/>
      <c r="AHF207" s="24"/>
      <c r="AHG207" s="24"/>
      <c r="AHH207" s="24"/>
      <c r="AHI207" s="24"/>
      <c r="AHJ207" s="24"/>
      <c r="AHK207" s="24"/>
      <c r="AHL207" s="24"/>
      <c r="AHM207" s="24"/>
      <c r="AHN207" s="24"/>
      <c r="AHO207" s="24"/>
      <c r="AHP207" s="24"/>
      <c r="AHQ207" s="24"/>
      <c r="AHR207" s="24"/>
      <c r="AHS207" s="24"/>
      <c r="AHT207" s="24"/>
      <c r="AHU207" s="24"/>
      <c r="AHV207" s="24"/>
      <c r="AHW207" s="24"/>
      <c r="AHX207" s="24"/>
      <c r="AHY207" s="24"/>
      <c r="AHZ207" s="24"/>
      <c r="AIA207" s="24"/>
      <c r="AIB207" s="24"/>
      <c r="AIC207" s="24"/>
      <c r="AID207" s="24"/>
      <c r="AIE207" s="24"/>
      <c r="AIF207" s="24"/>
      <c r="AIG207" s="24"/>
      <c r="AIH207" s="24"/>
      <c r="AII207" s="24"/>
      <c r="AIJ207" s="24"/>
      <c r="AIK207" s="24"/>
      <c r="AIL207" s="24"/>
      <c r="AIM207" s="24"/>
      <c r="AIN207" s="24"/>
      <c r="AIO207" s="24"/>
      <c r="AIP207" s="24"/>
      <c r="AIQ207" s="24"/>
      <c r="AIR207" s="24"/>
      <c r="AIS207" s="24"/>
      <c r="AIT207" s="24"/>
      <c r="AIU207" s="24"/>
      <c r="AIV207" s="24"/>
      <c r="AIW207" s="24"/>
      <c r="AIX207" s="24"/>
      <c r="AIY207" s="24"/>
      <c r="AIZ207" s="24"/>
      <c r="AJA207" s="24"/>
      <c r="AJB207" s="24"/>
      <c r="AJC207" s="24"/>
      <c r="AJD207" s="24"/>
      <c r="AJE207" s="24"/>
      <c r="AJF207" s="24"/>
      <c r="AJG207" s="24"/>
      <c r="AJH207" s="24"/>
      <c r="AJI207" s="24"/>
      <c r="AJJ207" s="24"/>
      <c r="AJK207" s="24"/>
      <c r="AJL207" s="24"/>
      <c r="AJM207" s="24"/>
      <c r="AJN207" s="24"/>
      <c r="AJO207" s="24"/>
      <c r="AJP207" s="24"/>
      <c r="AJQ207" s="24"/>
      <c r="AJR207" s="24"/>
      <c r="AJS207" s="24"/>
      <c r="AJT207" s="24"/>
      <c r="AJU207" s="24"/>
      <c r="AJV207" s="24"/>
      <c r="AJW207" s="24"/>
      <c r="AJX207" s="24"/>
      <c r="AJY207" s="24"/>
      <c r="AJZ207" s="24"/>
      <c r="AKA207" s="24"/>
      <c r="AKB207" s="24"/>
      <c r="AKC207" s="24"/>
      <c r="AKD207" s="24"/>
      <c r="AKE207" s="24"/>
      <c r="AKF207" s="24"/>
      <c r="AKG207" s="24"/>
      <c r="AKH207" s="24"/>
      <c r="AKI207" s="24"/>
      <c r="AKJ207" s="24"/>
      <c r="AKK207" s="24"/>
      <c r="AKL207" s="24"/>
      <c r="AKM207" s="24"/>
      <c r="AKN207" s="24"/>
      <c r="AKO207" s="24"/>
      <c r="AKP207" s="24"/>
      <c r="AKQ207" s="24"/>
      <c r="AKR207" s="24"/>
      <c r="AKS207" s="24"/>
      <c r="AKT207" s="24"/>
      <c r="AKU207" s="24"/>
      <c r="AKV207" s="24"/>
      <c r="AKW207" s="24"/>
      <c r="AKX207" s="24"/>
      <c r="AKY207" s="24"/>
      <c r="AKZ207" s="24"/>
      <c r="ALA207" s="24"/>
      <c r="ALB207" s="24"/>
      <c r="ALC207" s="24"/>
      <c r="ALD207" s="24"/>
      <c r="ALE207" s="24"/>
      <c r="ALF207" s="24"/>
      <c r="ALG207" s="24"/>
      <c r="ALH207" s="24"/>
      <c r="ALI207" s="24"/>
      <c r="ALJ207" s="24"/>
      <c r="ALK207" s="24"/>
      <c r="ALL207" s="24"/>
      <c r="ALM207" s="24"/>
      <c r="ALN207" s="24"/>
      <c r="ALO207" s="24"/>
      <c r="ALP207" s="24"/>
      <c r="ALQ207" s="24"/>
      <c r="ALR207" s="24"/>
      <c r="ALS207" s="24"/>
      <c r="ALT207" s="24"/>
      <c r="ALU207" s="24"/>
      <c r="ALV207" s="24"/>
      <c r="ALW207" s="24"/>
      <c r="ALX207" s="24"/>
      <c r="ALY207" s="24"/>
      <c r="ALZ207" s="24"/>
      <c r="AMA207" s="24"/>
      <c r="AMB207" s="24"/>
      <c r="AMC207" s="24"/>
      <c r="AMD207" s="24"/>
      <c r="AME207" s="24"/>
      <c r="AMF207" s="24"/>
      <c r="AMG207" s="24"/>
      <c r="AMH207" s="24"/>
      <c r="AMI207" s="24"/>
      <c r="AMJ207" s="24"/>
      <c r="AMK207" s="24"/>
      <c r="AML207" s="24"/>
      <c r="AMM207" s="24"/>
      <c r="AMN207" s="24"/>
      <c r="AMO207" s="24"/>
      <c r="AMP207" s="24"/>
      <c r="AMQ207" s="24"/>
      <c r="AMR207" s="24"/>
      <c r="AMS207" s="24"/>
      <c r="AMT207" s="24"/>
      <c r="AMU207" s="24"/>
      <c r="AMV207" s="24"/>
      <c r="AMW207" s="24"/>
      <c r="AMX207" s="24"/>
      <c r="AMY207" s="24"/>
      <c r="AMZ207" s="24"/>
      <c r="ANA207" s="24"/>
      <c r="ANB207" s="24"/>
      <c r="ANC207" s="24"/>
      <c r="AND207" s="24"/>
      <c r="ANE207" s="24"/>
      <c r="ANF207" s="24"/>
      <c r="ANG207" s="24"/>
      <c r="ANH207" s="24"/>
      <c r="ANI207" s="24"/>
      <c r="ANJ207" s="24"/>
      <c r="ANK207" s="24"/>
      <c r="ANL207" s="24"/>
      <c r="ANM207" s="24"/>
      <c r="ANN207" s="24"/>
      <c r="ANO207" s="24"/>
      <c r="ANP207" s="24"/>
      <c r="ANQ207" s="24"/>
      <c r="ANR207" s="24"/>
      <c r="ANS207" s="24"/>
      <c r="ANT207" s="24"/>
      <c r="ANU207" s="24"/>
      <c r="ANV207" s="24"/>
      <c r="ANW207" s="24"/>
      <c r="ANX207" s="24"/>
      <c r="ANY207" s="24"/>
      <c r="ANZ207" s="24"/>
      <c r="AOA207" s="24"/>
      <c r="AOB207" s="24"/>
      <c r="AOC207" s="24"/>
      <c r="AOD207" s="24"/>
      <c r="AOE207" s="24"/>
      <c r="AOF207" s="24"/>
      <c r="AOG207" s="24"/>
      <c r="AOH207" s="24"/>
      <c r="AOI207" s="24"/>
      <c r="AOJ207" s="24"/>
      <c r="AOK207" s="24"/>
      <c r="AOL207" s="24"/>
      <c r="AOM207" s="24"/>
      <c r="AON207" s="24"/>
      <c r="AOO207" s="24"/>
      <c r="AOP207" s="24"/>
      <c r="AOQ207" s="24"/>
      <c r="AOR207" s="24"/>
      <c r="AOS207" s="24"/>
      <c r="AOT207" s="24"/>
      <c r="AOU207" s="24"/>
      <c r="AOV207" s="24"/>
      <c r="AOW207" s="24"/>
      <c r="AOX207" s="24"/>
      <c r="AOY207" s="24"/>
      <c r="AOZ207" s="24"/>
      <c r="APA207" s="24"/>
      <c r="APB207" s="24"/>
      <c r="APC207" s="24"/>
      <c r="APD207" s="24"/>
      <c r="APE207" s="24"/>
      <c r="APF207" s="24"/>
      <c r="APG207" s="24"/>
      <c r="APH207" s="24"/>
      <c r="API207" s="24"/>
      <c r="APJ207" s="24"/>
      <c r="APK207" s="24"/>
      <c r="APL207" s="24"/>
      <c r="APM207" s="24"/>
      <c r="APN207" s="24"/>
      <c r="APO207" s="24"/>
      <c r="APP207" s="24"/>
      <c r="APQ207" s="24"/>
      <c r="APR207" s="24"/>
      <c r="APS207" s="24"/>
      <c r="APT207" s="24"/>
      <c r="APU207" s="24"/>
      <c r="APV207" s="24"/>
      <c r="APW207" s="24"/>
      <c r="APX207" s="24"/>
      <c r="APY207" s="24"/>
      <c r="APZ207" s="24"/>
      <c r="AQA207" s="24"/>
      <c r="AQB207" s="24"/>
      <c r="AQC207" s="24"/>
      <c r="AQD207" s="24"/>
      <c r="AQE207" s="24"/>
      <c r="AQF207" s="24"/>
      <c r="AQG207" s="24"/>
      <c r="AQH207" s="24"/>
      <c r="AQI207" s="24"/>
      <c r="AQJ207" s="24"/>
      <c r="AQK207" s="24"/>
      <c r="AQL207" s="24"/>
      <c r="AQM207" s="24"/>
      <c r="AQN207" s="24"/>
      <c r="AQO207" s="24"/>
      <c r="AQP207" s="24"/>
      <c r="AQQ207" s="24"/>
      <c r="AQR207" s="24"/>
      <c r="AQS207" s="24"/>
      <c r="AQT207" s="24"/>
      <c r="AQU207" s="24"/>
      <c r="AQV207" s="24"/>
      <c r="AQW207" s="24"/>
      <c r="AQX207" s="24"/>
      <c r="AQY207" s="24"/>
      <c r="AQZ207" s="24"/>
      <c r="ARA207" s="24"/>
      <c r="ARB207" s="24"/>
      <c r="ARC207" s="24"/>
      <c r="ARD207" s="24"/>
      <c r="ARE207" s="24"/>
      <c r="ARF207" s="24"/>
      <c r="ARG207" s="24"/>
      <c r="ARH207" s="24"/>
      <c r="ARI207" s="24"/>
      <c r="ARJ207" s="24"/>
      <c r="ARK207" s="24"/>
      <c r="ARL207" s="24"/>
      <c r="ARM207" s="24"/>
      <c r="ARN207" s="24"/>
      <c r="ARO207" s="24"/>
      <c r="ARP207" s="24"/>
      <c r="ARQ207" s="24"/>
      <c r="ARR207" s="24"/>
      <c r="ARS207" s="24"/>
      <c r="ART207" s="24"/>
      <c r="ARU207" s="24"/>
      <c r="ARV207" s="24"/>
      <c r="ARW207" s="24"/>
      <c r="ARX207" s="24"/>
      <c r="ARY207" s="24"/>
      <c r="ARZ207" s="24"/>
      <c r="ASA207" s="24"/>
      <c r="ASB207" s="24"/>
      <c r="ASC207" s="24"/>
      <c r="ASD207" s="24"/>
      <c r="ASE207" s="24"/>
      <c r="ASF207" s="24"/>
      <c r="ASG207" s="24"/>
      <c r="ASH207" s="24"/>
      <c r="ASI207" s="24"/>
      <c r="ASJ207" s="24"/>
      <c r="ASK207" s="24"/>
      <c r="ASL207" s="24"/>
      <c r="ASM207" s="24"/>
      <c r="ASN207" s="24"/>
      <c r="ASO207" s="24"/>
      <c r="ASP207" s="24"/>
      <c r="ASQ207" s="24"/>
      <c r="ASR207" s="24"/>
      <c r="ASS207" s="24"/>
      <c r="AST207" s="24"/>
      <c r="ASU207" s="24"/>
      <c r="ASV207" s="24"/>
      <c r="ASW207" s="24"/>
      <c r="ASX207" s="24"/>
      <c r="ASY207" s="24"/>
      <c r="ASZ207" s="24"/>
      <c r="ATA207" s="24"/>
      <c r="ATB207" s="24"/>
      <c r="ATC207" s="24"/>
      <c r="ATD207" s="24"/>
      <c r="ATE207" s="24"/>
      <c r="ATF207" s="24"/>
      <c r="ATG207" s="24"/>
      <c r="ATH207" s="24"/>
      <c r="ATI207" s="24"/>
      <c r="ATJ207" s="24"/>
      <c r="ATK207" s="24"/>
      <c r="ATL207" s="24"/>
      <c r="ATM207" s="24"/>
      <c r="ATN207" s="24"/>
      <c r="ATO207" s="24"/>
      <c r="ATP207" s="24"/>
      <c r="ATQ207" s="24"/>
      <c r="ATR207" s="24"/>
      <c r="ATS207" s="24"/>
      <c r="ATT207" s="24"/>
      <c r="ATU207" s="24"/>
      <c r="ATV207" s="24"/>
      <c r="ATW207" s="24"/>
      <c r="ATX207" s="24"/>
      <c r="ATY207" s="24"/>
      <c r="ATZ207" s="24"/>
      <c r="AUA207" s="24"/>
      <c r="AUB207" s="24"/>
      <c r="AUC207" s="24"/>
      <c r="AUD207" s="24"/>
      <c r="AUE207" s="24"/>
      <c r="AUF207" s="24"/>
      <c r="AUG207" s="24"/>
      <c r="AUH207" s="24"/>
      <c r="AUI207" s="24"/>
      <c r="AUJ207" s="24"/>
      <c r="AUK207" s="24"/>
      <c r="AUL207" s="24"/>
      <c r="AUM207" s="24"/>
      <c r="AUN207" s="24"/>
      <c r="AUO207" s="24"/>
      <c r="AUP207" s="24"/>
      <c r="AUQ207" s="24"/>
      <c r="AUR207" s="24"/>
      <c r="AUS207" s="24"/>
      <c r="AUT207" s="24"/>
      <c r="AUU207" s="24"/>
      <c r="AUV207" s="24"/>
      <c r="AUW207" s="24"/>
      <c r="AUX207" s="24"/>
      <c r="AUY207" s="24"/>
      <c r="AUZ207" s="24"/>
      <c r="AVA207" s="24"/>
      <c r="AVB207" s="24"/>
      <c r="AVC207" s="24"/>
      <c r="AVD207" s="24"/>
      <c r="AVE207" s="24"/>
      <c r="AVF207" s="24"/>
      <c r="AVG207" s="24"/>
      <c r="AVH207" s="24"/>
      <c r="AVI207" s="24"/>
      <c r="AVJ207" s="24"/>
      <c r="AVK207" s="24"/>
      <c r="AVL207" s="24"/>
      <c r="AVM207" s="24"/>
      <c r="AVN207" s="24"/>
      <c r="AVO207" s="24"/>
      <c r="AVP207" s="24"/>
      <c r="AVQ207" s="24"/>
      <c r="AVR207" s="24"/>
      <c r="AVS207" s="24"/>
      <c r="AVT207" s="24"/>
      <c r="AVU207" s="24"/>
      <c r="AVV207" s="24"/>
      <c r="AVW207" s="24"/>
      <c r="AVX207" s="24"/>
      <c r="AVY207" s="24"/>
      <c r="AVZ207" s="24"/>
      <c r="AWA207" s="24"/>
      <c r="AWB207" s="24"/>
      <c r="AWC207" s="24"/>
      <c r="AWD207" s="24"/>
      <c r="AWE207" s="24"/>
      <c r="AWF207" s="24"/>
      <c r="AWG207" s="24"/>
      <c r="AWH207" s="24"/>
      <c r="AWI207" s="24"/>
      <c r="AWJ207" s="24"/>
      <c r="AWK207" s="24"/>
      <c r="AWL207" s="24"/>
      <c r="AWM207" s="24"/>
      <c r="AWN207" s="24"/>
      <c r="AWO207" s="24"/>
      <c r="AWP207" s="24"/>
      <c r="AWQ207" s="24"/>
      <c r="AWR207" s="24"/>
      <c r="AWS207" s="24"/>
      <c r="AWT207" s="24"/>
      <c r="AWU207" s="24"/>
      <c r="AWV207" s="24"/>
      <c r="AWW207" s="24"/>
      <c r="AWX207" s="24"/>
      <c r="AWY207" s="24"/>
      <c r="AWZ207" s="24"/>
      <c r="AXA207" s="24"/>
      <c r="AXB207" s="24"/>
      <c r="AXC207" s="24"/>
      <c r="AXD207" s="24"/>
      <c r="AXE207" s="24"/>
      <c r="AXF207" s="24"/>
      <c r="AXG207" s="24"/>
      <c r="AXH207" s="24"/>
      <c r="AXI207" s="24"/>
      <c r="AXJ207" s="24"/>
      <c r="AXK207" s="24"/>
      <c r="AXL207" s="24"/>
      <c r="AXM207" s="24"/>
      <c r="AXN207" s="24"/>
      <c r="AXO207" s="24"/>
      <c r="AXP207" s="24"/>
      <c r="AXQ207" s="24"/>
      <c r="AXR207" s="24"/>
      <c r="AXS207" s="24"/>
      <c r="AXT207" s="24"/>
      <c r="AXU207" s="24"/>
      <c r="AXV207" s="24"/>
      <c r="AXW207" s="24"/>
      <c r="AXX207" s="24"/>
      <c r="AXY207" s="24"/>
      <c r="AXZ207" s="24"/>
      <c r="AYA207" s="24"/>
      <c r="AYB207" s="24"/>
      <c r="AYC207" s="24"/>
      <c r="AYD207" s="24"/>
      <c r="AYE207" s="24"/>
      <c r="AYF207" s="24"/>
      <c r="AYG207" s="24"/>
      <c r="AYH207" s="24"/>
      <c r="AYI207" s="24"/>
      <c r="AYJ207" s="24"/>
      <c r="AYK207" s="24"/>
      <c r="AYL207" s="24"/>
      <c r="AYM207" s="24"/>
      <c r="AYN207" s="24"/>
      <c r="AYO207" s="24"/>
      <c r="AYP207" s="24"/>
      <c r="AYQ207" s="24"/>
      <c r="AYR207" s="24"/>
      <c r="AYS207" s="24"/>
      <c r="AYT207" s="24"/>
      <c r="AYU207" s="24"/>
      <c r="AYV207" s="24"/>
      <c r="AYW207" s="24"/>
      <c r="AYX207" s="24"/>
      <c r="AYY207" s="24"/>
      <c r="AYZ207" s="24"/>
      <c r="AZA207" s="24"/>
      <c r="AZB207" s="24"/>
      <c r="AZC207" s="24"/>
      <c r="AZD207" s="24"/>
      <c r="AZE207" s="24"/>
      <c r="AZF207" s="24"/>
      <c r="AZG207" s="24"/>
      <c r="AZH207" s="24"/>
      <c r="AZI207" s="24"/>
      <c r="AZJ207" s="24"/>
      <c r="AZK207" s="24"/>
      <c r="AZL207" s="24"/>
      <c r="AZM207" s="24"/>
      <c r="AZN207" s="24"/>
      <c r="AZO207" s="24"/>
      <c r="AZP207" s="24"/>
      <c r="AZQ207" s="24"/>
      <c r="AZR207" s="24"/>
      <c r="AZS207" s="24"/>
      <c r="AZT207" s="24"/>
      <c r="AZU207" s="24"/>
      <c r="AZV207" s="24"/>
      <c r="AZW207" s="24"/>
      <c r="AZX207" s="24"/>
      <c r="AZY207" s="24"/>
      <c r="AZZ207" s="24"/>
      <c r="BAA207" s="24"/>
      <c r="BAB207" s="24"/>
      <c r="BAC207" s="24"/>
      <c r="BAD207" s="24"/>
      <c r="BAE207" s="24"/>
      <c r="BAF207" s="24"/>
      <c r="BAG207" s="24"/>
      <c r="BAH207" s="24"/>
      <c r="BAI207" s="24"/>
      <c r="BAJ207" s="24"/>
      <c r="BAK207" s="24"/>
      <c r="BAL207" s="24"/>
      <c r="BAM207" s="24"/>
      <c r="BAN207" s="24"/>
      <c r="BAO207" s="24"/>
      <c r="BAP207" s="24"/>
    </row>
    <row r="208" spans="1:1394" s="19" customFormat="1" x14ac:dyDescent="0.25">
      <c r="A208" s="19" t="str">
        <f>IF(YEAR(G208)=2024,#REF!,"")</f>
        <v/>
      </c>
      <c r="B208" s="19" t="str">
        <f>IF(YEAR(G208)=2025,#REF!,"")</f>
        <v/>
      </c>
      <c r="C208" s="19" t="str">
        <f t="shared" si="15"/>
        <v>Afternoon45022</v>
      </c>
      <c r="D208" s="19" t="str">
        <f>IF('by region'!$C$2="Any","Any",'Turf only'!V208)&amp;M208&amp;IF('by region'!$I$2="Any","Any",N208)&amp;G208</f>
        <v>AnyJumpAny45022</v>
      </c>
      <c r="E208" s="19" t="e">
        <f>IF(I208=#REF!,'Turf only'!G208,"")</f>
        <v>#REF!</v>
      </c>
      <c r="F208" s="19" t="e">
        <f t="shared" si="16"/>
        <v>#REF!</v>
      </c>
      <c r="G208" s="15">
        <v>45022</v>
      </c>
      <c r="H208" s="16" t="s">
        <v>34</v>
      </c>
      <c r="I208" s="16" t="s">
        <v>49</v>
      </c>
      <c r="J208" s="16" t="s">
        <v>9</v>
      </c>
      <c r="K208" s="14" t="s">
        <v>10</v>
      </c>
      <c r="L208" s="14" t="s">
        <v>11</v>
      </c>
      <c r="M208" s="16" t="s">
        <v>12</v>
      </c>
      <c r="N208" s="16" t="s">
        <v>13</v>
      </c>
      <c r="O208" s="16" t="s">
        <v>14</v>
      </c>
      <c r="P208" s="23">
        <f t="shared" si="17"/>
        <v>1</v>
      </c>
      <c r="Q208" s="23" cm="1">
        <f t="array" ref="Q208">SUMPRODUCT(($G$2:$G$2765=G208)*(P208&gt;$P$2:$P$2765))+1</f>
        <v>1</v>
      </c>
      <c r="R208" s="23" t="e">
        <f>(Q208*100000)+#REF!</f>
        <v>#REF!</v>
      </c>
      <c r="S208" s="19" t="e" cm="1">
        <f t="array" ref="S208">SUMPRODUCT(($G$2:$G$2765=G208)*(R208&gt;$R$2:$R$2765))+1</f>
        <v>#REF!</v>
      </c>
      <c r="T208" s="19" t="str">
        <f t="shared" si="18"/>
        <v xml:space="preserve">Wetherby </v>
      </c>
      <c r="U208" s="19">
        <v>0</v>
      </c>
      <c r="V208" s="19" t="s">
        <v>17</v>
      </c>
      <c r="W208" s="19">
        <f t="shared" si="19"/>
        <v>2023</v>
      </c>
      <c r="X208" s="24"/>
      <c r="Y208" s="24"/>
      <c r="Z208" s="24"/>
      <c r="AA208" s="24"/>
      <c r="AB208" s="24"/>
      <c r="AC208" s="24"/>
      <c r="AD208" s="24"/>
      <c r="AE208" s="24"/>
      <c r="AF208" s="24"/>
      <c r="AG208" s="24"/>
      <c r="AH208" s="24"/>
      <c r="AI208" s="24"/>
      <c r="AJ208" s="24"/>
      <c r="AK208" s="24"/>
      <c r="AL208" s="24"/>
      <c r="AM208" s="24"/>
      <c r="AN208" s="24"/>
      <c r="AO208" s="24"/>
      <c r="AP208" s="24"/>
      <c r="AQ208" s="24"/>
      <c r="AR208" s="24"/>
      <c r="AS208" s="24"/>
      <c r="AT208" s="24"/>
      <c r="AU208" s="24"/>
      <c r="AV208" s="24"/>
      <c r="AW208" s="24"/>
      <c r="AX208" s="24"/>
      <c r="AY208" s="24"/>
      <c r="AZ208" s="24"/>
      <c r="BA208" s="24"/>
      <c r="BB208" s="24"/>
      <c r="BC208" s="24"/>
      <c r="BD208" s="24"/>
      <c r="BE208" s="24"/>
      <c r="BF208" s="24"/>
      <c r="BG208" s="24"/>
      <c r="BH208" s="24"/>
      <c r="BI208" s="24"/>
      <c r="BJ208" s="24"/>
      <c r="BK208" s="24"/>
      <c r="BL208" s="24"/>
      <c r="BM208" s="24"/>
      <c r="BN208" s="24"/>
      <c r="BO208" s="24"/>
      <c r="BP208" s="24"/>
      <c r="BQ208" s="24"/>
      <c r="BR208" s="24"/>
      <c r="BS208" s="24"/>
      <c r="BT208" s="24"/>
      <c r="BU208" s="24"/>
      <c r="BV208" s="24"/>
      <c r="BW208" s="24"/>
      <c r="BX208" s="24"/>
      <c r="BY208" s="24"/>
      <c r="BZ208" s="24"/>
      <c r="CA208" s="24"/>
      <c r="CB208" s="24"/>
      <c r="CC208" s="24"/>
      <c r="CD208" s="24"/>
      <c r="CE208" s="24"/>
      <c r="CF208" s="24"/>
      <c r="CG208" s="24"/>
      <c r="CH208" s="24"/>
      <c r="CI208" s="24"/>
      <c r="CJ208" s="24"/>
      <c r="CK208" s="24"/>
      <c r="CL208" s="24"/>
      <c r="CM208" s="24"/>
      <c r="CN208" s="24"/>
      <c r="CO208" s="24"/>
      <c r="CP208" s="24"/>
      <c r="CQ208" s="24"/>
      <c r="CR208" s="24"/>
      <c r="CS208" s="24"/>
      <c r="CT208" s="24"/>
      <c r="CU208" s="24"/>
      <c r="CV208" s="24"/>
      <c r="CW208" s="24"/>
      <c r="CX208" s="24"/>
      <c r="CY208" s="24"/>
      <c r="CZ208" s="24"/>
      <c r="DA208" s="24"/>
      <c r="DB208" s="24"/>
      <c r="DC208" s="24"/>
      <c r="DD208" s="24"/>
      <c r="DE208" s="24"/>
      <c r="DF208" s="24"/>
      <c r="DG208" s="24"/>
      <c r="DH208" s="24"/>
      <c r="DI208" s="24"/>
      <c r="DJ208" s="24"/>
      <c r="DK208" s="24"/>
      <c r="DL208" s="24"/>
      <c r="DM208" s="24"/>
      <c r="DN208" s="24"/>
      <c r="DO208" s="24"/>
      <c r="DP208" s="24"/>
      <c r="DQ208" s="24"/>
      <c r="DR208" s="24"/>
      <c r="DS208" s="24"/>
      <c r="DT208" s="24"/>
      <c r="DU208" s="24"/>
      <c r="DV208" s="24"/>
      <c r="DW208" s="24"/>
      <c r="DX208" s="24"/>
      <c r="DY208" s="24"/>
      <c r="DZ208" s="24"/>
      <c r="EA208" s="24"/>
      <c r="EB208" s="24"/>
      <c r="EC208" s="24"/>
      <c r="ED208" s="24"/>
      <c r="EE208" s="24"/>
      <c r="EF208" s="24"/>
      <c r="EG208" s="24"/>
      <c r="EH208" s="24"/>
      <c r="EI208" s="24"/>
      <c r="EJ208" s="24"/>
      <c r="EK208" s="24"/>
      <c r="EL208" s="24"/>
      <c r="EM208" s="24"/>
      <c r="EN208" s="24"/>
      <c r="EO208" s="24"/>
      <c r="EP208" s="24"/>
      <c r="EQ208" s="24"/>
      <c r="ER208" s="24"/>
      <c r="ES208" s="24"/>
      <c r="ET208" s="24"/>
      <c r="EU208" s="24"/>
      <c r="EV208" s="24"/>
      <c r="EW208" s="24"/>
      <c r="EX208" s="24"/>
      <c r="EY208" s="24"/>
      <c r="EZ208" s="24"/>
      <c r="FA208" s="24"/>
      <c r="FB208" s="24"/>
      <c r="FC208" s="24"/>
      <c r="FD208" s="24"/>
      <c r="FE208" s="24"/>
      <c r="FF208" s="24"/>
      <c r="FG208" s="24"/>
      <c r="FH208" s="24"/>
      <c r="FI208" s="24"/>
      <c r="FJ208" s="24"/>
      <c r="FK208" s="24"/>
      <c r="FL208" s="24"/>
      <c r="FM208" s="24"/>
      <c r="FN208" s="24"/>
      <c r="FO208" s="24"/>
      <c r="FP208" s="24"/>
      <c r="FQ208" s="24"/>
      <c r="FR208" s="24"/>
      <c r="FS208" s="24"/>
      <c r="FT208" s="24"/>
      <c r="FU208" s="24"/>
      <c r="FV208" s="24"/>
      <c r="FW208" s="24"/>
      <c r="FX208" s="24"/>
      <c r="FY208" s="24"/>
      <c r="FZ208" s="24"/>
      <c r="GA208" s="24"/>
      <c r="GB208" s="24"/>
      <c r="GC208" s="24"/>
      <c r="GD208" s="24"/>
      <c r="GE208" s="24"/>
      <c r="GF208" s="24"/>
      <c r="GG208" s="24"/>
      <c r="GH208" s="24"/>
      <c r="GI208" s="24"/>
      <c r="GJ208" s="24"/>
      <c r="GK208" s="24"/>
      <c r="GL208" s="24"/>
      <c r="GM208" s="24"/>
      <c r="GN208" s="24"/>
      <c r="GO208" s="24"/>
      <c r="GP208" s="24"/>
      <c r="GQ208" s="24"/>
      <c r="GR208" s="24"/>
      <c r="GS208" s="24"/>
      <c r="GT208" s="24"/>
      <c r="GU208" s="24"/>
      <c r="GV208" s="24"/>
      <c r="GW208" s="24"/>
      <c r="GX208" s="24"/>
      <c r="GY208" s="24"/>
      <c r="GZ208" s="24"/>
      <c r="HA208" s="24"/>
      <c r="HB208" s="24"/>
      <c r="HC208" s="24"/>
      <c r="HD208" s="24"/>
      <c r="HE208" s="24"/>
      <c r="HF208" s="24"/>
      <c r="HG208" s="24"/>
      <c r="HH208" s="24"/>
      <c r="HI208" s="24"/>
      <c r="HJ208" s="24"/>
      <c r="HK208" s="24"/>
      <c r="HL208" s="24"/>
      <c r="HM208" s="24"/>
      <c r="HN208" s="24"/>
      <c r="HO208" s="24"/>
      <c r="HP208" s="24"/>
      <c r="HQ208" s="24"/>
      <c r="HR208" s="24"/>
      <c r="HS208" s="24"/>
      <c r="HT208" s="24"/>
      <c r="HU208" s="24"/>
      <c r="HV208" s="24"/>
      <c r="HW208" s="24"/>
      <c r="HX208" s="24"/>
      <c r="HY208" s="24"/>
      <c r="HZ208" s="24"/>
      <c r="IA208" s="24"/>
      <c r="IB208" s="24"/>
      <c r="IC208" s="24"/>
      <c r="ID208" s="24"/>
      <c r="IE208" s="24"/>
      <c r="IF208" s="24"/>
      <c r="IG208" s="24"/>
      <c r="IH208" s="24"/>
      <c r="II208" s="24"/>
      <c r="IJ208" s="24"/>
      <c r="IK208" s="24"/>
      <c r="IL208" s="24"/>
      <c r="IM208" s="24"/>
      <c r="IN208" s="24"/>
      <c r="IO208" s="24"/>
      <c r="IP208" s="24"/>
      <c r="IQ208" s="24"/>
      <c r="IR208" s="24"/>
      <c r="IS208" s="24"/>
      <c r="IT208" s="24"/>
      <c r="IU208" s="24"/>
      <c r="IV208" s="24"/>
      <c r="IW208" s="24"/>
      <c r="IX208" s="24"/>
      <c r="IY208" s="24"/>
      <c r="IZ208" s="24"/>
      <c r="JA208" s="24"/>
      <c r="JB208" s="24"/>
      <c r="JC208" s="24"/>
      <c r="JD208" s="24"/>
      <c r="JE208" s="24"/>
      <c r="JF208" s="24"/>
      <c r="JG208" s="24"/>
      <c r="JH208" s="24"/>
      <c r="JI208" s="24"/>
      <c r="JJ208" s="24"/>
      <c r="JK208" s="24"/>
      <c r="JL208" s="24"/>
      <c r="JM208" s="24"/>
      <c r="JN208" s="24"/>
      <c r="JO208" s="24"/>
      <c r="JP208" s="24"/>
      <c r="JQ208" s="24"/>
      <c r="JR208" s="24"/>
      <c r="JS208" s="24"/>
      <c r="JT208" s="24"/>
      <c r="JU208" s="24"/>
      <c r="JV208" s="24"/>
      <c r="JW208" s="24"/>
      <c r="JX208" s="24"/>
      <c r="JY208" s="24"/>
      <c r="JZ208" s="24"/>
      <c r="KA208" s="24"/>
      <c r="KB208" s="24"/>
      <c r="KC208" s="24"/>
      <c r="KD208" s="24"/>
      <c r="KE208" s="24"/>
      <c r="KF208" s="24"/>
      <c r="KG208" s="24"/>
      <c r="KH208" s="24"/>
      <c r="KI208" s="24"/>
      <c r="KJ208" s="24"/>
      <c r="KK208" s="24"/>
      <c r="KL208" s="24"/>
      <c r="KM208" s="24"/>
      <c r="KN208" s="24"/>
      <c r="KO208" s="24"/>
      <c r="KP208" s="24"/>
      <c r="KQ208" s="24"/>
      <c r="KR208" s="24"/>
      <c r="KS208" s="24"/>
      <c r="KT208" s="24"/>
      <c r="KU208" s="24"/>
      <c r="KV208" s="24"/>
      <c r="KW208" s="24"/>
      <c r="KX208" s="24"/>
      <c r="KY208" s="24"/>
      <c r="KZ208" s="24"/>
      <c r="LA208" s="24"/>
      <c r="LB208" s="24"/>
      <c r="LC208" s="24"/>
      <c r="LD208" s="24"/>
      <c r="LE208" s="24"/>
      <c r="LF208" s="24"/>
      <c r="LG208" s="24"/>
      <c r="LH208" s="24"/>
      <c r="LI208" s="24"/>
      <c r="LJ208" s="24"/>
      <c r="LK208" s="24"/>
      <c r="LL208" s="24"/>
      <c r="LM208" s="24"/>
      <c r="LN208" s="24"/>
      <c r="LO208" s="24"/>
      <c r="LP208" s="24"/>
      <c r="LQ208" s="24"/>
      <c r="LR208" s="24"/>
      <c r="LS208" s="24"/>
      <c r="LT208" s="24"/>
      <c r="LU208" s="24"/>
      <c r="LV208" s="24"/>
      <c r="LW208" s="24"/>
      <c r="LX208" s="24"/>
      <c r="LY208" s="24"/>
      <c r="LZ208" s="24"/>
      <c r="MA208" s="24"/>
      <c r="MB208" s="24"/>
      <c r="MC208" s="24"/>
      <c r="MD208" s="24"/>
      <c r="ME208" s="24"/>
      <c r="MF208" s="24"/>
      <c r="MG208" s="24"/>
      <c r="MH208" s="24"/>
      <c r="MI208" s="24"/>
      <c r="MJ208" s="24"/>
      <c r="MK208" s="24"/>
      <c r="ML208" s="24"/>
      <c r="MM208" s="24"/>
      <c r="MN208" s="24"/>
      <c r="MO208" s="24"/>
      <c r="MP208" s="24"/>
      <c r="MQ208" s="24"/>
      <c r="MR208" s="24"/>
      <c r="MS208" s="24"/>
      <c r="MT208" s="24"/>
      <c r="MU208" s="24"/>
      <c r="MV208" s="24"/>
      <c r="MW208" s="24"/>
      <c r="MX208" s="24"/>
      <c r="MY208" s="24"/>
      <c r="MZ208" s="24"/>
      <c r="NA208" s="24"/>
      <c r="NB208" s="24"/>
      <c r="NC208" s="24"/>
      <c r="ND208" s="24"/>
      <c r="NE208" s="24"/>
      <c r="NF208" s="24"/>
      <c r="NG208" s="24"/>
      <c r="NH208" s="24"/>
      <c r="NI208" s="24"/>
      <c r="NJ208" s="24"/>
      <c r="NK208" s="24"/>
      <c r="NL208" s="24"/>
      <c r="NM208" s="24"/>
      <c r="NN208" s="24"/>
      <c r="NO208" s="24"/>
      <c r="NP208" s="24"/>
      <c r="NQ208" s="24"/>
      <c r="NR208" s="24"/>
      <c r="NS208" s="24"/>
      <c r="NT208" s="24"/>
      <c r="NU208" s="24"/>
      <c r="NV208" s="24"/>
      <c r="NW208" s="24"/>
      <c r="NX208" s="24"/>
      <c r="NY208" s="24"/>
      <c r="NZ208" s="24"/>
      <c r="OA208" s="24"/>
      <c r="OB208" s="24"/>
      <c r="OC208" s="24"/>
      <c r="OD208" s="24"/>
      <c r="OE208" s="24"/>
      <c r="OF208" s="24"/>
      <c r="OG208" s="24"/>
      <c r="OH208" s="24"/>
      <c r="OI208" s="24"/>
      <c r="OJ208" s="24"/>
      <c r="OK208" s="24"/>
      <c r="OL208" s="24"/>
      <c r="OM208" s="24"/>
      <c r="ON208" s="24"/>
      <c r="OO208" s="24"/>
      <c r="OP208" s="24"/>
      <c r="OQ208" s="24"/>
      <c r="OR208" s="24"/>
      <c r="OS208" s="24"/>
      <c r="OT208" s="24"/>
      <c r="OU208" s="24"/>
      <c r="OV208" s="24"/>
      <c r="OW208" s="24"/>
      <c r="OX208" s="24"/>
      <c r="OY208" s="24"/>
      <c r="OZ208" s="24"/>
      <c r="PA208" s="24"/>
      <c r="PB208" s="24"/>
      <c r="PC208" s="24"/>
      <c r="PD208" s="24"/>
      <c r="PE208" s="24"/>
      <c r="PF208" s="24"/>
      <c r="PG208" s="24"/>
      <c r="PH208" s="24"/>
      <c r="PI208" s="24"/>
      <c r="PJ208" s="24"/>
      <c r="PK208" s="24"/>
      <c r="PL208" s="24"/>
      <c r="PM208" s="24"/>
      <c r="PN208" s="24"/>
      <c r="PO208" s="24"/>
      <c r="PP208" s="24"/>
      <c r="PQ208" s="24"/>
      <c r="PR208" s="24"/>
      <c r="PS208" s="24"/>
      <c r="PT208" s="24"/>
      <c r="PU208" s="24"/>
      <c r="PV208" s="24"/>
      <c r="PW208" s="24"/>
      <c r="PX208" s="24"/>
      <c r="PY208" s="24"/>
      <c r="PZ208" s="24"/>
      <c r="QA208" s="24"/>
      <c r="QB208" s="24"/>
      <c r="QC208" s="24"/>
      <c r="QD208" s="24"/>
      <c r="QE208" s="24"/>
      <c r="QF208" s="24"/>
      <c r="QG208" s="24"/>
      <c r="QH208" s="24"/>
      <c r="QI208" s="24"/>
      <c r="QJ208" s="24"/>
      <c r="QK208" s="24"/>
      <c r="QL208" s="24"/>
      <c r="QM208" s="24"/>
      <c r="QN208" s="24"/>
      <c r="QO208" s="24"/>
      <c r="QP208" s="24"/>
      <c r="QQ208" s="24"/>
      <c r="QR208" s="24"/>
      <c r="QS208" s="24"/>
      <c r="QT208" s="24"/>
      <c r="QU208" s="24"/>
      <c r="QV208" s="24"/>
      <c r="QW208" s="24"/>
      <c r="QX208" s="24"/>
      <c r="QY208" s="24"/>
      <c r="QZ208" s="24"/>
      <c r="RA208" s="24"/>
      <c r="RB208" s="24"/>
      <c r="RC208" s="24"/>
      <c r="RD208" s="24"/>
      <c r="RE208" s="24"/>
      <c r="RF208" s="24"/>
      <c r="RG208" s="24"/>
      <c r="RH208" s="24"/>
      <c r="RI208" s="24"/>
      <c r="RJ208" s="24"/>
      <c r="RK208" s="24"/>
      <c r="RL208" s="24"/>
      <c r="RM208" s="24"/>
      <c r="RN208" s="24"/>
      <c r="RO208" s="24"/>
      <c r="RP208" s="24"/>
      <c r="RQ208" s="24"/>
      <c r="RR208" s="24"/>
      <c r="RS208" s="24"/>
      <c r="RT208" s="24"/>
      <c r="RU208" s="24"/>
      <c r="RV208" s="24"/>
      <c r="RW208" s="24"/>
      <c r="RX208" s="24"/>
      <c r="RY208" s="24"/>
      <c r="RZ208" s="24"/>
      <c r="SA208" s="24"/>
      <c r="SB208" s="24"/>
      <c r="SC208" s="24"/>
      <c r="SD208" s="24"/>
      <c r="SE208" s="24"/>
      <c r="SF208" s="24"/>
      <c r="SG208" s="24"/>
      <c r="SH208" s="24"/>
      <c r="SI208" s="24"/>
      <c r="SJ208" s="24"/>
      <c r="SK208" s="24"/>
      <c r="SL208" s="24"/>
      <c r="SM208" s="24"/>
      <c r="SN208" s="24"/>
      <c r="SO208" s="24"/>
      <c r="SP208" s="24"/>
      <c r="SQ208" s="24"/>
      <c r="SR208" s="24"/>
      <c r="SS208" s="24"/>
      <c r="ST208" s="24"/>
      <c r="SU208" s="24"/>
      <c r="SV208" s="24"/>
      <c r="SW208" s="24"/>
      <c r="SX208" s="24"/>
      <c r="SY208" s="24"/>
      <c r="SZ208" s="24"/>
      <c r="TA208" s="24"/>
      <c r="TB208" s="24"/>
      <c r="TC208" s="24"/>
      <c r="TD208" s="24"/>
      <c r="TE208" s="24"/>
      <c r="TF208" s="24"/>
      <c r="TG208" s="24"/>
      <c r="TH208" s="24"/>
      <c r="TI208" s="24"/>
      <c r="TJ208" s="24"/>
      <c r="TK208" s="24"/>
      <c r="TL208" s="24"/>
      <c r="TM208" s="24"/>
      <c r="TN208" s="24"/>
      <c r="TO208" s="24"/>
      <c r="TP208" s="24"/>
      <c r="TQ208" s="24"/>
      <c r="TR208" s="24"/>
      <c r="TS208" s="24"/>
      <c r="TT208" s="24"/>
      <c r="TU208" s="24"/>
      <c r="TV208" s="24"/>
      <c r="TW208" s="24"/>
      <c r="TX208" s="24"/>
      <c r="TY208" s="24"/>
      <c r="TZ208" s="24"/>
      <c r="UA208" s="24"/>
      <c r="UB208" s="24"/>
      <c r="UC208" s="24"/>
      <c r="UD208" s="24"/>
      <c r="UE208" s="24"/>
      <c r="UF208" s="24"/>
      <c r="UG208" s="24"/>
      <c r="UH208" s="24"/>
      <c r="UI208" s="24"/>
      <c r="UJ208" s="24"/>
      <c r="UK208" s="24"/>
      <c r="UL208" s="24"/>
      <c r="UM208" s="24"/>
      <c r="UN208" s="24"/>
      <c r="UO208" s="24"/>
      <c r="UP208" s="24"/>
      <c r="UQ208" s="24"/>
      <c r="UR208" s="24"/>
      <c r="US208" s="24"/>
      <c r="UT208" s="24"/>
      <c r="UU208" s="24"/>
      <c r="UV208" s="24"/>
      <c r="UW208" s="24"/>
      <c r="UX208" s="24"/>
      <c r="UY208" s="24"/>
      <c r="UZ208" s="24"/>
      <c r="VA208" s="24"/>
      <c r="VB208" s="24"/>
      <c r="VC208" s="24"/>
      <c r="VD208" s="24"/>
      <c r="VE208" s="24"/>
      <c r="VF208" s="24"/>
      <c r="VG208" s="24"/>
      <c r="VH208" s="24"/>
      <c r="VI208" s="24"/>
      <c r="VJ208" s="24"/>
      <c r="VK208" s="24"/>
      <c r="VL208" s="24"/>
      <c r="VM208" s="24"/>
      <c r="VN208" s="24"/>
      <c r="VO208" s="24"/>
      <c r="VP208" s="24"/>
      <c r="VQ208" s="24"/>
      <c r="VR208" s="24"/>
      <c r="VS208" s="24"/>
      <c r="VT208" s="24"/>
      <c r="VU208" s="24"/>
      <c r="VV208" s="24"/>
      <c r="VW208" s="24"/>
      <c r="VX208" s="24"/>
      <c r="VY208" s="24"/>
      <c r="VZ208" s="24"/>
      <c r="WA208" s="24"/>
      <c r="WB208" s="24"/>
      <c r="WC208" s="24"/>
      <c r="WD208" s="24"/>
      <c r="WE208" s="24"/>
      <c r="WF208" s="24"/>
      <c r="WG208" s="24"/>
      <c r="WH208" s="24"/>
      <c r="WI208" s="24"/>
      <c r="WJ208" s="24"/>
      <c r="WK208" s="24"/>
      <c r="WL208" s="24"/>
      <c r="WM208" s="24"/>
      <c r="WN208" s="24"/>
      <c r="WO208" s="24"/>
      <c r="WP208" s="24"/>
      <c r="WQ208" s="24"/>
      <c r="WR208" s="24"/>
      <c r="WS208" s="24"/>
      <c r="WT208" s="24"/>
      <c r="WU208" s="24"/>
      <c r="WV208" s="24"/>
      <c r="WW208" s="24"/>
      <c r="WX208" s="24"/>
      <c r="WY208" s="24"/>
      <c r="WZ208" s="24"/>
      <c r="XA208" s="24"/>
      <c r="XB208" s="24"/>
      <c r="XC208" s="24"/>
      <c r="XD208" s="24"/>
      <c r="XE208" s="24"/>
      <c r="XF208" s="24"/>
      <c r="XG208" s="24"/>
      <c r="XH208" s="24"/>
      <c r="XI208" s="24"/>
      <c r="XJ208" s="24"/>
      <c r="XK208" s="24"/>
      <c r="XL208" s="24"/>
      <c r="XM208" s="24"/>
      <c r="XN208" s="24"/>
      <c r="XO208" s="24"/>
      <c r="XP208" s="24"/>
      <c r="XQ208" s="24"/>
      <c r="XR208" s="24"/>
      <c r="XS208" s="24"/>
      <c r="XT208" s="24"/>
      <c r="XU208" s="24"/>
      <c r="XV208" s="24"/>
      <c r="XW208" s="24"/>
      <c r="XX208" s="24"/>
      <c r="XY208" s="24"/>
      <c r="XZ208" s="24"/>
      <c r="YA208" s="24"/>
      <c r="YB208" s="24"/>
      <c r="YC208" s="24"/>
      <c r="YD208" s="24"/>
      <c r="YE208" s="24"/>
      <c r="YF208" s="24"/>
      <c r="YG208" s="24"/>
      <c r="YH208" s="24"/>
      <c r="YI208" s="24"/>
      <c r="YJ208" s="24"/>
      <c r="YK208" s="24"/>
      <c r="YL208" s="24"/>
      <c r="YM208" s="24"/>
      <c r="YN208" s="24"/>
      <c r="YO208" s="24"/>
      <c r="YP208" s="24"/>
      <c r="YQ208" s="24"/>
      <c r="YR208" s="24"/>
      <c r="YS208" s="24"/>
      <c r="YT208" s="24"/>
      <c r="YU208" s="24"/>
      <c r="YV208" s="24"/>
      <c r="YW208" s="24"/>
      <c r="YX208" s="24"/>
      <c r="YY208" s="24"/>
      <c r="YZ208" s="24"/>
      <c r="ZA208" s="24"/>
      <c r="ZB208" s="24"/>
      <c r="ZC208" s="24"/>
      <c r="ZD208" s="24"/>
      <c r="ZE208" s="24"/>
      <c r="ZF208" s="24"/>
      <c r="ZG208" s="24"/>
      <c r="ZH208" s="24"/>
      <c r="ZI208" s="24"/>
      <c r="ZJ208" s="24"/>
      <c r="ZK208" s="24"/>
      <c r="ZL208" s="24"/>
      <c r="ZM208" s="24"/>
      <c r="ZN208" s="24"/>
      <c r="ZO208" s="24"/>
      <c r="ZP208" s="24"/>
      <c r="ZQ208" s="24"/>
      <c r="ZR208" s="24"/>
      <c r="ZS208" s="24"/>
      <c r="ZT208" s="24"/>
      <c r="ZU208" s="24"/>
      <c r="ZV208" s="24"/>
      <c r="ZW208" s="24"/>
      <c r="ZX208" s="24"/>
      <c r="ZY208" s="24"/>
      <c r="ZZ208" s="24"/>
      <c r="AAA208" s="24"/>
      <c r="AAB208" s="24"/>
      <c r="AAC208" s="24"/>
      <c r="AAD208" s="24"/>
      <c r="AAE208" s="24"/>
      <c r="AAF208" s="24"/>
      <c r="AAG208" s="24"/>
      <c r="AAH208" s="24"/>
      <c r="AAI208" s="24"/>
      <c r="AAJ208" s="24"/>
      <c r="AAK208" s="24"/>
      <c r="AAL208" s="24"/>
      <c r="AAM208" s="24"/>
      <c r="AAN208" s="24"/>
      <c r="AAO208" s="24"/>
      <c r="AAP208" s="24"/>
      <c r="AAQ208" s="24"/>
      <c r="AAR208" s="24"/>
      <c r="AAS208" s="24"/>
      <c r="AAT208" s="24"/>
      <c r="AAU208" s="24"/>
      <c r="AAV208" s="24"/>
      <c r="AAW208" s="24"/>
      <c r="AAX208" s="24"/>
      <c r="AAY208" s="24"/>
      <c r="AAZ208" s="24"/>
      <c r="ABA208" s="24"/>
      <c r="ABB208" s="24"/>
      <c r="ABC208" s="24"/>
      <c r="ABD208" s="24"/>
      <c r="ABE208" s="24"/>
      <c r="ABF208" s="24"/>
      <c r="ABG208" s="24"/>
      <c r="ABH208" s="24"/>
      <c r="ABI208" s="24"/>
      <c r="ABJ208" s="24"/>
      <c r="ABK208" s="24"/>
      <c r="ABL208" s="24"/>
      <c r="ABM208" s="24"/>
      <c r="ABN208" s="24"/>
      <c r="ABO208" s="24"/>
      <c r="ABP208" s="24"/>
      <c r="ABQ208" s="24"/>
      <c r="ABR208" s="24"/>
      <c r="ABS208" s="24"/>
      <c r="ABT208" s="24"/>
      <c r="ABU208" s="24"/>
      <c r="ABV208" s="24"/>
      <c r="ABW208" s="24"/>
      <c r="ABX208" s="24"/>
      <c r="ABY208" s="24"/>
      <c r="ABZ208" s="24"/>
      <c r="ACA208" s="24"/>
      <c r="ACB208" s="24"/>
      <c r="ACC208" s="24"/>
      <c r="ACD208" s="24"/>
      <c r="ACE208" s="24"/>
      <c r="ACF208" s="24"/>
      <c r="ACG208" s="24"/>
      <c r="ACH208" s="24"/>
      <c r="ACI208" s="24"/>
      <c r="ACJ208" s="24"/>
      <c r="ACK208" s="24"/>
      <c r="ACL208" s="24"/>
      <c r="ACM208" s="24"/>
      <c r="ACN208" s="24"/>
      <c r="ACO208" s="24"/>
      <c r="ACP208" s="24"/>
      <c r="ACQ208" s="24"/>
      <c r="ACR208" s="24"/>
      <c r="ACS208" s="24"/>
      <c r="ACT208" s="24"/>
      <c r="ACU208" s="24"/>
      <c r="ACV208" s="24"/>
      <c r="ACW208" s="24"/>
      <c r="ACX208" s="24"/>
      <c r="ACY208" s="24"/>
      <c r="ACZ208" s="24"/>
      <c r="ADA208" s="24"/>
      <c r="ADB208" s="24"/>
      <c r="ADC208" s="24"/>
      <c r="ADD208" s="24"/>
      <c r="ADE208" s="24"/>
      <c r="ADF208" s="24"/>
      <c r="ADG208" s="24"/>
      <c r="ADH208" s="24"/>
      <c r="ADI208" s="24"/>
      <c r="ADJ208" s="24"/>
      <c r="ADK208" s="24"/>
      <c r="ADL208" s="24"/>
      <c r="ADM208" s="24"/>
      <c r="ADN208" s="24"/>
      <c r="ADO208" s="24"/>
      <c r="ADP208" s="24"/>
      <c r="ADQ208" s="24"/>
      <c r="ADR208" s="24"/>
      <c r="ADS208" s="24"/>
      <c r="ADT208" s="24"/>
      <c r="ADU208" s="24"/>
      <c r="ADV208" s="24"/>
      <c r="ADW208" s="24"/>
      <c r="ADX208" s="24"/>
      <c r="ADY208" s="24"/>
      <c r="ADZ208" s="24"/>
      <c r="AEA208" s="24"/>
      <c r="AEB208" s="24"/>
      <c r="AEC208" s="24"/>
      <c r="AED208" s="24"/>
      <c r="AEE208" s="24"/>
      <c r="AEF208" s="24"/>
      <c r="AEG208" s="24"/>
      <c r="AEH208" s="24"/>
      <c r="AEI208" s="24"/>
      <c r="AEJ208" s="24"/>
      <c r="AEK208" s="24"/>
      <c r="AEL208" s="24"/>
      <c r="AEM208" s="24"/>
      <c r="AEN208" s="24"/>
      <c r="AEO208" s="24"/>
      <c r="AEP208" s="24"/>
      <c r="AEQ208" s="24"/>
      <c r="AER208" s="24"/>
      <c r="AES208" s="24"/>
      <c r="AET208" s="24"/>
      <c r="AEU208" s="24"/>
      <c r="AEV208" s="24"/>
      <c r="AEW208" s="24"/>
      <c r="AEX208" s="24"/>
      <c r="AEY208" s="24"/>
      <c r="AEZ208" s="24"/>
      <c r="AFA208" s="24"/>
      <c r="AFB208" s="24"/>
      <c r="AFC208" s="24"/>
      <c r="AFD208" s="24"/>
      <c r="AFE208" s="24"/>
      <c r="AFF208" s="24"/>
      <c r="AFG208" s="24"/>
      <c r="AFH208" s="24"/>
      <c r="AFI208" s="24"/>
      <c r="AFJ208" s="24"/>
      <c r="AFK208" s="24"/>
      <c r="AFL208" s="24"/>
      <c r="AFM208" s="24"/>
      <c r="AFN208" s="24"/>
      <c r="AFO208" s="24"/>
      <c r="AFP208" s="24"/>
      <c r="AFQ208" s="24"/>
      <c r="AFR208" s="24"/>
      <c r="AFS208" s="24"/>
      <c r="AFT208" s="24"/>
      <c r="AFU208" s="24"/>
      <c r="AFV208" s="24"/>
      <c r="AFW208" s="24"/>
      <c r="AFX208" s="24"/>
      <c r="AFY208" s="24"/>
      <c r="AFZ208" s="24"/>
      <c r="AGA208" s="24"/>
      <c r="AGB208" s="24"/>
      <c r="AGC208" s="24"/>
      <c r="AGD208" s="24"/>
      <c r="AGE208" s="24"/>
      <c r="AGF208" s="24"/>
      <c r="AGG208" s="24"/>
      <c r="AGH208" s="24"/>
      <c r="AGI208" s="24"/>
      <c r="AGJ208" s="24"/>
      <c r="AGK208" s="24"/>
      <c r="AGL208" s="24"/>
      <c r="AGM208" s="24"/>
      <c r="AGN208" s="24"/>
      <c r="AGO208" s="24"/>
      <c r="AGP208" s="24"/>
      <c r="AGQ208" s="24"/>
      <c r="AGR208" s="24"/>
      <c r="AGS208" s="24"/>
      <c r="AGT208" s="24"/>
      <c r="AGU208" s="24"/>
      <c r="AGV208" s="24"/>
      <c r="AGW208" s="24"/>
      <c r="AGX208" s="24"/>
      <c r="AGY208" s="24"/>
      <c r="AGZ208" s="24"/>
      <c r="AHA208" s="24"/>
      <c r="AHB208" s="24"/>
      <c r="AHC208" s="24"/>
      <c r="AHD208" s="24"/>
      <c r="AHE208" s="24"/>
      <c r="AHF208" s="24"/>
      <c r="AHG208" s="24"/>
      <c r="AHH208" s="24"/>
      <c r="AHI208" s="24"/>
      <c r="AHJ208" s="24"/>
      <c r="AHK208" s="24"/>
      <c r="AHL208" s="24"/>
      <c r="AHM208" s="24"/>
      <c r="AHN208" s="24"/>
      <c r="AHO208" s="24"/>
      <c r="AHP208" s="24"/>
      <c r="AHQ208" s="24"/>
      <c r="AHR208" s="24"/>
      <c r="AHS208" s="24"/>
      <c r="AHT208" s="24"/>
      <c r="AHU208" s="24"/>
      <c r="AHV208" s="24"/>
      <c r="AHW208" s="24"/>
      <c r="AHX208" s="24"/>
      <c r="AHY208" s="24"/>
      <c r="AHZ208" s="24"/>
      <c r="AIA208" s="24"/>
      <c r="AIB208" s="24"/>
      <c r="AIC208" s="24"/>
      <c r="AID208" s="24"/>
      <c r="AIE208" s="24"/>
      <c r="AIF208" s="24"/>
      <c r="AIG208" s="24"/>
      <c r="AIH208" s="24"/>
      <c r="AII208" s="24"/>
      <c r="AIJ208" s="24"/>
      <c r="AIK208" s="24"/>
      <c r="AIL208" s="24"/>
      <c r="AIM208" s="24"/>
      <c r="AIN208" s="24"/>
      <c r="AIO208" s="24"/>
      <c r="AIP208" s="24"/>
      <c r="AIQ208" s="24"/>
      <c r="AIR208" s="24"/>
      <c r="AIS208" s="24"/>
      <c r="AIT208" s="24"/>
      <c r="AIU208" s="24"/>
      <c r="AIV208" s="24"/>
      <c r="AIW208" s="24"/>
      <c r="AIX208" s="24"/>
      <c r="AIY208" s="24"/>
      <c r="AIZ208" s="24"/>
      <c r="AJA208" s="24"/>
      <c r="AJB208" s="24"/>
      <c r="AJC208" s="24"/>
      <c r="AJD208" s="24"/>
      <c r="AJE208" s="24"/>
      <c r="AJF208" s="24"/>
      <c r="AJG208" s="24"/>
      <c r="AJH208" s="24"/>
      <c r="AJI208" s="24"/>
      <c r="AJJ208" s="24"/>
      <c r="AJK208" s="24"/>
      <c r="AJL208" s="24"/>
      <c r="AJM208" s="24"/>
      <c r="AJN208" s="24"/>
      <c r="AJO208" s="24"/>
      <c r="AJP208" s="24"/>
      <c r="AJQ208" s="24"/>
      <c r="AJR208" s="24"/>
      <c r="AJS208" s="24"/>
      <c r="AJT208" s="24"/>
      <c r="AJU208" s="24"/>
      <c r="AJV208" s="24"/>
      <c r="AJW208" s="24"/>
      <c r="AJX208" s="24"/>
      <c r="AJY208" s="24"/>
      <c r="AJZ208" s="24"/>
      <c r="AKA208" s="24"/>
      <c r="AKB208" s="24"/>
      <c r="AKC208" s="24"/>
      <c r="AKD208" s="24"/>
      <c r="AKE208" s="24"/>
      <c r="AKF208" s="24"/>
      <c r="AKG208" s="24"/>
      <c r="AKH208" s="24"/>
      <c r="AKI208" s="24"/>
      <c r="AKJ208" s="24"/>
      <c r="AKK208" s="24"/>
      <c r="AKL208" s="24"/>
      <c r="AKM208" s="24"/>
      <c r="AKN208" s="24"/>
      <c r="AKO208" s="24"/>
      <c r="AKP208" s="24"/>
      <c r="AKQ208" s="24"/>
      <c r="AKR208" s="24"/>
      <c r="AKS208" s="24"/>
      <c r="AKT208" s="24"/>
      <c r="AKU208" s="24"/>
      <c r="AKV208" s="24"/>
      <c r="AKW208" s="24"/>
      <c r="AKX208" s="24"/>
      <c r="AKY208" s="24"/>
      <c r="AKZ208" s="24"/>
      <c r="ALA208" s="24"/>
      <c r="ALB208" s="24"/>
      <c r="ALC208" s="24"/>
      <c r="ALD208" s="24"/>
      <c r="ALE208" s="24"/>
      <c r="ALF208" s="24"/>
      <c r="ALG208" s="24"/>
      <c r="ALH208" s="24"/>
      <c r="ALI208" s="24"/>
      <c r="ALJ208" s="24"/>
      <c r="ALK208" s="24"/>
      <c r="ALL208" s="24"/>
      <c r="ALM208" s="24"/>
      <c r="ALN208" s="24"/>
      <c r="ALO208" s="24"/>
      <c r="ALP208" s="24"/>
      <c r="ALQ208" s="24"/>
      <c r="ALR208" s="24"/>
      <c r="ALS208" s="24"/>
      <c r="ALT208" s="24"/>
      <c r="ALU208" s="24"/>
      <c r="ALV208" s="24"/>
      <c r="ALW208" s="24"/>
      <c r="ALX208" s="24"/>
      <c r="ALY208" s="24"/>
      <c r="ALZ208" s="24"/>
      <c r="AMA208" s="24"/>
      <c r="AMB208" s="24"/>
      <c r="AMC208" s="24"/>
      <c r="AMD208" s="24"/>
      <c r="AME208" s="24"/>
      <c r="AMF208" s="24"/>
      <c r="AMG208" s="24"/>
      <c r="AMH208" s="24"/>
      <c r="AMI208" s="24"/>
      <c r="AMJ208" s="24"/>
      <c r="AMK208" s="24"/>
      <c r="AML208" s="24"/>
      <c r="AMM208" s="24"/>
      <c r="AMN208" s="24"/>
      <c r="AMO208" s="24"/>
      <c r="AMP208" s="24"/>
      <c r="AMQ208" s="24"/>
      <c r="AMR208" s="24"/>
      <c r="AMS208" s="24"/>
      <c r="AMT208" s="24"/>
      <c r="AMU208" s="24"/>
      <c r="AMV208" s="24"/>
      <c r="AMW208" s="24"/>
      <c r="AMX208" s="24"/>
      <c r="AMY208" s="24"/>
      <c r="AMZ208" s="24"/>
      <c r="ANA208" s="24"/>
      <c r="ANB208" s="24"/>
      <c r="ANC208" s="24"/>
      <c r="AND208" s="24"/>
      <c r="ANE208" s="24"/>
      <c r="ANF208" s="24"/>
      <c r="ANG208" s="24"/>
      <c r="ANH208" s="24"/>
      <c r="ANI208" s="24"/>
      <c r="ANJ208" s="24"/>
      <c r="ANK208" s="24"/>
      <c r="ANL208" s="24"/>
      <c r="ANM208" s="24"/>
      <c r="ANN208" s="24"/>
      <c r="ANO208" s="24"/>
      <c r="ANP208" s="24"/>
      <c r="ANQ208" s="24"/>
      <c r="ANR208" s="24"/>
      <c r="ANS208" s="24"/>
      <c r="ANT208" s="24"/>
      <c r="ANU208" s="24"/>
      <c r="ANV208" s="24"/>
      <c r="ANW208" s="24"/>
      <c r="ANX208" s="24"/>
      <c r="ANY208" s="24"/>
      <c r="ANZ208" s="24"/>
      <c r="AOA208" s="24"/>
      <c r="AOB208" s="24"/>
      <c r="AOC208" s="24"/>
      <c r="AOD208" s="24"/>
      <c r="AOE208" s="24"/>
      <c r="AOF208" s="24"/>
      <c r="AOG208" s="24"/>
      <c r="AOH208" s="24"/>
      <c r="AOI208" s="24"/>
      <c r="AOJ208" s="24"/>
      <c r="AOK208" s="24"/>
      <c r="AOL208" s="24"/>
      <c r="AOM208" s="24"/>
      <c r="AON208" s="24"/>
      <c r="AOO208" s="24"/>
      <c r="AOP208" s="24"/>
      <c r="AOQ208" s="24"/>
      <c r="AOR208" s="24"/>
      <c r="AOS208" s="24"/>
      <c r="AOT208" s="24"/>
      <c r="AOU208" s="24"/>
      <c r="AOV208" s="24"/>
      <c r="AOW208" s="24"/>
      <c r="AOX208" s="24"/>
      <c r="AOY208" s="24"/>
      <c r="AOZ208" s="24"/>
      <c r="APA208" s="24"/>
      <c r="APB208" s="24"/>
      <c r="APC208" s="24"/>
      <c r="APD208" s="24"/>
      <c r="APE208" s="24"/>
      <c r="APF208" s="24"/>
      <c r="APG208" s="24"/>
      <c r="APH208" s="24"/>
      <c r="API208" s="24"/>
      <c r="APJ208" s="24"/>
      <c r="APK208" s="24"/>
      <c r="APL208" s="24"/>
      <c r="APM208" s="24"/>
      <c r="APN208" s="24"/>
      <c r="APO208" s="24"/>
      <c r="APP208" s="24"/>
      <c r="APQ208" s="24"/>
      <c r="APR208" s="24"/>
      <c r="APS208" s="24"/>
      <c r="APT208" s="24"/>
      <c r="APU208" s="24"/>
      <c r="APV208" s="24"/>
      <c r="APW208" s="24"/>
      <c r="APX208" s="24"/>
      <c r="APY208" s="24"/>
      <c r="APZ208" s="24"/>
      <c r="AQA208" s="24"/>
      <c r="AQB208" s="24"/>
      <c r="AQC208" s="24"/>
      <c r="AQD208" s="24"/>
      <c r="AQE208" s="24"/>
      <c r="AQF208" s="24"/>
      <c r="AQG208" s="24"/>
      <c r="AQH208" s="24"/>
      <c r="AQI208" s="24"/>
      <c r="AQJ208" s="24"/>
      <c r="AQK208" s="24"/>
      <c r="AQL208" s="24"/>
      <c r="AQM208" s="24"/>
      <c r="AQN208" s="24"/>
      <c r="AQO208" s="24"/>
      <c r="AQP208" s="24"/>
      <c r="AQQ208" s="24"/>
      <c r="AQR208" s="24"/>
      <c r="AQS208" s="24"/>
      <c r="AQT208" s="24"/>
      <c r="AQU208" s="24"/>
      <c r="AQV208" s="24"/>
      <c r="AQW208" s="24"/>
      <c r="AQX208" s="24"/>
      <c r="AQY208" s="24"/>
      <c r="AQZ208" s="24"/>
      <c r="ARA208" s="24"/>
      <c r="ARB208" s="24"/>
      <c r="ARC208" s="24"/>
      <c r="ARD208" s="24"/>
      <c r="ARE208" s="24"/>
      <c r="ARF208" s="24"/>
      <c r="ARG208" s="24"/>
      <c r="ARH208" s="24"/>
      <c r="ARI208" s="24"/>
      <c r="ARJ208" s="24"/>
      <c r="ARK208" s="24"/>
      <c r="ARL208" s="24"/>
      <c r="ARM208" s="24"/>
      <c r="ARN208" s="24"/>
      <c r="ARO208" s="24"/>
      <c r="ARP208" s="24"/>
      <c r="ARQ208" s="24"/>
      <c r="ARR208" s="24"/>
      <c r="ARS208" s="24"/>
      <c r="ART208" s="24"/>
      <c r="ARU208" s="24"/>
      <c r="ARV208" s="24"/>
      <c r="ARW208" s="24"/>
      <c r="ARX208" s="24"/>
      <c r="ARY208" s="24"/>
      <c r="ARZ208" s="24"/>
      <c r="ASA208" s="24"/>
      <c r="ASB208" s="24"/>
      <c r="ASC208" s="24"/>
      <c r="ASD208" s="24"/>
      <c r="ASE208" s="24"/>
      <c r="ASF208" s="24"/>
      <c r="ASG208" s="24"/>
      <c r="ASH208" s="24"/>
      <c r="ASI208" s="24"/>
      <c r="ASJ208" s="24"/>
      <c r="ASK208" s="24"/>
      <c r="ASL208" s="24"/>
      <c r="ASM208" s="24"/>
      <c r="ASN208" s="24"/>
      <c r="ASO208" s="24"/>
      <c r="ASP208" s="24"/>
      <c r="ASQ208" s="24"/>
      <c r="ASR208" s="24"/>
      <c r="ASS208" s="24"/>
      <c r="AST208" s="24"/>
      <c r="ASU208" s="24"/>
      <c r="ASV208" s="24"/>
      <c r="ASW208" s="24"/>
      <c r="ASX208" s="24"/>
      <c r="ASY208" s="24"/>
      <c r="ASZ208" s="24"/>
      <c r="ATA208" s="24"/>
      <c r="ATB208" s="24"/>
      <c r="ATC208" s="24"/>
      <c r="ATD208" s="24"/>
      <c r="ATE208" s="24"/>
      <c r="ATF208" s="24"/>
      <c r="ATG208" s="24"/>
      <c r="ATH208" s="24"/>
      <c r="ATI208" s="24"/>
      <c r="ATJ208" s="24"/>
      <c r="ATK208" s="24"/>
      <c r="ATL208" s="24"/>
      <c r="ATM208" s="24"/>
      <c r="ATN208" s="24"/>
      <c r="ATO208" s="24"/>
      <c r="ATP208" s="24"/>
      <c r="ATQ208" s="24"/>
      <c r="ATR208" s="24"/>
      <c r="ATS208" s="24"/>
      <c r="ATT208" s="24"/>
      <c r="ATU208" s="24"/>
      <c r="ATV208" s="24"/>
      <c r="ATW208" s="24"/>
      <c r="ATX208" s="24"/>
      <c r="ATY208" s="24"/>
      <c r="ATZ208" s="24"/>
      <c r="AUA208" s="24"/>
      <c r="AUB208" s="24"/>
      <c r="AUC208" s="24"/>
      <c r="AUD208" s="24"/>
      <c r="AUE208" s="24"/>
      <c r="AUF208" s="24"/>
      <c r="AUG208" s="24"/>
      <c r="AUH208" s="24"/>
      <c r="AUI208" s="24"/>
      <c r="AUJ208" s="24"/>
      <c r="AUK208" s="24"/>
      <c r="AUL208" s="24"/>
      <c r="AUM208" s="24"/>
      <c r="AUN208" s="24"/>
      <c r="AUO208" s="24"/>
      <c r="AUP208" s="24"/>
      <c r="AUQ208" s="24"/>
      <c r="AUR208" s="24"/>
      <c r="AUS208" s="24"/>
      <c r="AUT208" s="24"/>
      <c r="AUU208" s="24"/>
      <c r="AUV208" s="24"/>
      <c r="AUW208" s="24"/>
      <c r="AUX208" s="24"/>
      <c r="AUY208" s="24"/>
      <c r="AUZ208" s="24"/>
      <c r="AVA208" s="24"/>
      <c r="AVB208" s="24"/>
      <c r="AVC208" s="24"/>
      <c r="AVD208" s="24"/>
      <c r="AVE208" s="24"/>
      <c r="AVF208" s="24"/>
      <c r="AVG208" s="24"/>
      <c r="AVH208" s="24"/>
      <c r="AVI208" s="24"/>
      <c r="AVJ208" s="24"/>
      <c r="AVK208" s="24"/>
      <c r="AVL208" s="24"/>
      <c r="AVM208" s="24"/>
      <c r="AVN208" s="24"/>
      <c r="AVO208" s="24"/>
      <c r="AVP208" s="24"/>
      <c r="AVQ208" s="24"/>
      <c r="AVR208" s="24"/>
      <c r="AVS208" s="24"/>
      <c r="AVT208" s="24"/>
      <c r="AVU208" s="24"/>
      <c r="AVV208" s="24"/>
      <c r="AVW208" s="24"/>
      <c r="AVX208" s="24"/>
      <c r="AVY208" s="24"/>
      <c r="AVZ208" s="24"/>
      <c r="AWA208" s="24"/>
      <c r="AWB208" s="24"/>
      <c r="AWC208" s="24"/>
      <c r="AWD208" s="24"/>
      <c r="AWE208" s="24"/>
      <c r="AWF208" s="24"/>
      <c r="AWG208" s="24"/>
      <c r="AWH208" s="24"/>
      <c r="AWI208" s="24"/>
      <c r="AWJ208" s="24"/>
      <c r="AWK208" s="24"/>
      <c r="AWL208" s="24"/>
      <c r="AWM208" s="24"/>
      <c r="AWN208" s="24"/>
      <c r="AWO208" s="24"/>
      <c r="AWP208" s="24"/>
      <c r="AWQ208" s="24"/>
      <c r="AWR208" s="24"/>
      <c r="AWS208" s="24"/>
      <c r="AWT208" s="24"/>
      <c r="AWU208" s="24"/>
      <c r="AWV208" s="24"/>
      <c r="AWW208" s="24"/>
      <c r="AWX208" s="24"/>
      <c r="AWY208" s="24"/>
      <c r="AWZ208" s="24"/>
      <c r="AXA208" s="24"/>
      <c r="AXB208" s="24"/>
      <c r="AXC208" s="24"/>
      <c r="AXD208" s="24"/>
      <c r="AXE208" s="24"/>
      <c r="AXF208" s="24"/>
      <c r="AXG208" s="24"/>
      <c r="AXH208" s="24"/>
      <c r="AXI208" s="24"/>
      <c r="AXJ208" s="24"/>
      <c r="AXK208" s="24"/>
      <c r="AXL208" s="24"/>
      <c r="AXM208" s="24"/>
      <c r="AXN208" s="24"/>
      <c r="AXO208" s="24"/>
      <c r="AXP208" s="24"/>
      <c r="AXQ208" s="24"/>
      <c r="AXR208" s="24"/>
      <c r="AXS208" s="24"/>
      <c r="AXT208" s="24"/>
      <c r="AXU208" s="24"/>
      <c r="AXV208" s="24"/>
      <c r="AXW208" s="24"/>
      <c r="AXX208" s="24"/>
      <c r="AXY208" s="24"/>
      <c r="AXZ208" s="24"/>
      <c r="AYA208" s="24"/>
      <c r="AYB208" s="24"/>
      <c r="AYC208" s="24"/>
      <c r="AYD208" s="24"/>
      <c r="AYE208" s="24"/>
      <c r="AYF208" s="24"/>
      <c r="AYG208" s="24"/>
      <c r="AYH208" s="24"/>
      <c r="AYI208" s="24"/>
      <c r="AYJ208" s="24"/>
      <c r="AYK208" s="24"/>
      <c r="AYL208" s="24"/>
      <c r="AYM208" s="24"/>
      <c r="AYN208" s="24"/>
      <c r="AYO208" s="24"/>
      <c r="AYP208" s="24"/>
      <c r="AYQ208" s="24"/>
      <c r="AYR208" s="24"/>
      <c r="AYS208" s="24"/>
      <c r="AYT208" s="24"/>
      <c r="AYU208" s="24"/>
      <c r="AYV208" s="24"/>
      <c r="AYW208" s="24"/>
      <c r="AYX208" s="24"/>
      <c r="AYY208" s="24"/>
      <c r="AYZ208" s="24"/>
      <c r="AZA208" s="24"/>
      <c r="AZB208" s="24"/>
      <c r="AZC208" s="24"/>
      <c r="AZD208" s="24"/>
      <c r="AZE208" s="24"/>
      <c r="AZF208" s="24"/>
      <c r="AZG208" s="24"/>
      <c r="AZH208" s="24"/>
      <c r="AZI208" s="24"/>
      <c r="AZJ208" s="24"/>
      <c r="AZK208" s="24"/>
      <c r="AZL208" s="24"/>
      <c r="AZM208" s="24"/>
      <c r="AZN208" s="24"/>
      <c r="AZO208" s="24"/>
      <c r="AZP208" s="24"/>
      <c r="AZQ208" s="24"/>
      <c r="AZR208" s="24"/>
      <c r="AZS208" s="24"/>
      <c r="AZT208" s="24"/>
      <c r="AZU208" s="24"/>
      <c r="AZV208" s="24"/>
      <c r="AZW208" s="24"/>
      <c r="AZX208" s="24"/>
      <c r="AZY208" s="24"/>
      <c r="AZZ208" s="24"/>
      <c r="BAA208" s="24"/>
      <c r="BAB208" s="24"/>
      <c r="BAC208" s="24"/>
      <c r="BAD208" s="24"/>
      <c r="BAE208" s="24"/>
      <c r="BAF208" s="24"/>
      <c r="BAG208" s="24"/>
      <c r="BAH208" s="24"/>
      <c r="BAI208" s="24"/>
      <c r="BAJ208" s="24"/>
      <c r="BAK208" s="24"/>
      <c r="BAL208" s="24"/>
      <c r="BAM208" s="24"/>
      <c r="BAN208" s="24"/>
      <c r="BAO208" s="24"/>
      <c r="BAP208" s="24"/>
    </row>
    <row r="209" spans="1:1394" s="19" customFormat="1" x14ac:dyDescent="0.25">
      <c r="A209" s="19" t="str">
        <f>IF(YEAR(G209)=2024,#REF!,"")</f>
        <v/>
      </c>
      <c r="B209" s="19" t="str">
        <f>IF(YEAR(G209)=2025,#REF!,"")</f>
        <v/>
      </c>
      <c r="C209" s="19" t="str">
        <f t="shared" si="15"/>
        <v>Afternoon45023</v>
      </c>
      <c r="D209" s="19" t="str">
        <f>IF('by region'!$C$2="Any","Any",'Turf only'!V209)&amp;M209&amp;IF('by region'!$I$2="Any","Any",N209)&amp;G209</f>
        <v>AnyFlatAny45023</v>
      </c>
      <c r="E209" s="19" t="e">
        <f>IF(I209=#REF!,'Turf only'!G209,"")</f>
        <v>#REF!</v>
      </c>
      <c r="F209" s="19" t="e">
        <f t="shared" si="16"/>
        <v>#REF!</v>
      </c>
      <c r="G209" s="15">
        <v>45023</v>
      </c>
      <c r="H209" s="16" t="s">
        <v>35</v>
      </c>
      <c r="I209" s="16" t="s">
        <v>79</v>
      </c>
      <c r="J209" s="16" t="s">
        <v>9</v>
      </c>
      <c r="K209" s="14" t="s">
        <v>24</v>
      </c>
      <c r="L209" s="14" t="s">
        <v>19</v>
      </c>
      <c r="M209" s="16" t="s">
        <v>25</v>
      </c>
      <c r="N209" s="16" t="s">
        <v>13</v>
      </c>
      <c r="O209" s="16" t="s">
        <v>21</v>
      </c>
      <c r="P209" s="23">
        <f t="shared" si="17"/>
        <v>1</v>
      </c>
      <c r="Q209" s="23" cm="1">
        <f t="array" ref="Q209">SUMPRODUCT(($G$2:$G$2765=G209)*(P209&gt;$P$2:$P$2765))+1</f>
        <v>1</v>
      </c>
      <c r="R209" s="23" t="e">
        <f>(Q209*100000)+#REF!</f>
        <v>#REF!</v>
      </c>
      <c r="S209" s="19" t="e" cm="1">
        <f t="array" ref="S209">SUMPRODUCT(($G$2:$G$2765=G209)*(R209&gt;$R$2:$R$2765))+1</f>
        <v>#REF!</v>
      </c>
      <c r="T209" s="19" t="str">
        <f t="shared" si="18"/>
        <v xml:space="preserve">BATH </v>
      </c>
      <c r="U209" s="19">
        <v>0</v>
      </c>
      <c r="V209" s="19" t="s">
        <v>17</v>
      </c>
      <c r="W209" s="19">
        <f t="shared" si="19"/>
        <v>2023</v>
      </c>
      <c r="X209" s="24"/>
      <c r="Y209" s="24"/>
      <c r="Z209" s="24"/>
      <c r="AA209" s="24"/>
      <c r="AB209" s="24"/>
      <c r="AC209" s="24"/>
      <c r="AD209" s="24"/>
      <c r="AE209" s="24"/>
      <c r="AF209" s="24"/>
      <c r="AG209" s="24"/>
      <c r="AH209" s="24"/>
      <c r="AI209" s="24"/>
      <c r="AJ209" s="24"/>
      <c r="AK209" s="24"/>
      <c r="AL209" s="24"/>
      <c r="AM209" s="24"/>
      <c r="AN209" s="24"/>
      <c r="AO209" s="24"/>
      <c r="AP209" s="24"/>
      <c r="AQ209" s="24"/>
      <c r="AR209" s="24"/>
      <c r="AS209" s="24"/>
      <c r="AT209" s="24"/>
      <c r="AU209" s="24"/>
      <c r="AV209" s="24"/>
      <c r="AW209" s="24"/>
      <c r="AX209" s="24"/>
      <c r="AY209" s="24"/>
      <c r="AZ209" s="24"/>
      <c r="BA209" s="24"/>
      <c r="BB209" s="24"/>
      <c r="BC209" s="24"/>
      <c r="BD209" s="24"/>
      <c r="BE209" s="24"/>
      <c r="BF209" s="24"/>
      <c r="BG209" s="24"/>
      <c r="BH209" s="24"/>
      <c r="BI209" s="24"/>
      <c r="BJ209" s="24"/>
      <c r="BK209" s="24"/>
      <c r="BL209" s="24"/>
      <c r="BM209" s="24"/>
      <c r="BN209" s="24"/>
      <c r="BO209" s="24"/>
      <c r="BP209" s="24"/>
      <c r="BQ209" s="24"/>
      <c r="BR209" s="24"/>
      <c r="BS209" s="24"/>
      <c r="BT209" s="24"/>
      <c r="BU209" s="24"/>
      <c r="BV209" s="24"/>
      <c r="BW209" s="24"/>
      <c r="BX209" s="24"/>
      <c r="BY209" s="24"/>
      <c r="BZ209" s="24"/>
      <c r="CA209" s="24"/>
      <c r="CB209" s="24"/>
      <c r="CC209" s="24"/>
      <c r="CD209" s="24"/>
      <c r="CE209" s="24"/>
      <c r="CF209" s="24"/>
      <c r="CG209" s="24"/>
      <c r="CH209" s="24"/>
      <c r="CI209" s="24"/>
      <c r="CJ209" s="24"/>
      <c r="CK209" s="24"/>
      <c r="CL209" s="24"/>
      <c r="CM209" s="24"/>
      <c r="CN209" s="24"/>
      <c r="CO209" s="24"/>
      <c r="CP209" s="24"/>
      <c r="CQ209" s="24"/>
      <c r="CR209" s="24"/>
      <c r="CS209" s="24"/>
      <c r="CT209" s="24"/>
      <c r="CU209" s="24"/>
      <c r="CV209" s="24"/>
      <c r="CW209" s="24"/>
      <c r="CX209" s="24"/>
      <c r="CY209" s="24"/>
      <c r="CZ209" s="24"/>
      <c r="DA209" s="24"/>
      <c r="DB209" s="24"/>
      <c r="DC209" s="24"/>
      <c r="DD209" s="24"/>
      <c r="DE209" s="24"/>
      <c r="DF209" s="24"/>
      <c r="DG209" s="24"/>
      <c r="DH209" s="24"/>
      <c r="DI209" s="24"/>
      <c r="DJ209" s="24"/>
      <c r="DK209" s="24"/>
      <c r="DL209" s="24"/>
      <c r="DM209" s="24"/>
      <c r="DN209" s="24"/>
      <c r="DO209" s="24"/>
      <c r="DP209" s="24"/>
      <c r="DQ209" s="24"/>
      <c r="DR209" s="24"/>
      <c r="DS209" s="24"/>
      <c r="DT209" s="24"/>
      <c r="DU209" s="24"/>
      <c r="DV209" s="24"/>
      <c r="DW209" s="24"/>
      <c r="DX209" s="24"/>
      <c r="DY209" s="24"/>
      <c r="DZ209" s="24"/>
      <c r="EA209" s="24"/>
      <c r="EB209" s="24"/>
      <c r="EC209" s="24"/>
      <c r="ED209" s="24"/>
      <c r="EE209" s="24"/>
      <c r="EF209" s="24"/>
      <c r="EG209" s="24"/>
      <c r="EH209" s="24"/>
      <c r="EI209" s="24"/>
      <c r="EJ209" s="24"/>
      <c r="EK209" s="24"/>
      <c r="EL209" s="24"/>
      <c r="EM209" s="24"/>
      <c r="EN209" s="24"/>
      <c r="EO209" s="24"/>
      <c r="EP209" s="24"/>
      <c r="EQ209" s="24"/>
      <c r="ER209" s="24"/>
      <c r="ES209" s="24"/>
      <c r="ET209" s="24"/>
      <c r="EU209" s="24"/>
      <c r="EV209" s="24"/>
      <c r="EW209" s="24"/>
      <c r="EX209" s="24"/>
      <c r="EY209" s="24"/>
      <c r="EZ209" s="24"/>
      <c r="FA209" s="24"/>
      <c r="FB209" s="24"/>
      <c r="FC209" s="24"/>
      <c r="FD209" s="24"/>
      <c r="FE209" s="24"/>
      <c r="FF209" s="24"/>
      <c r="FG209" s="24"/>
      <c r="FH209" s="24"/>
      <c r="FI209" s="24"/>
      <c r="FJ209" s="24"/>
      <c r="FK209" s="24"/>
      <c r="FL209" s="24"/>
      <c r="FM209" s="24"/>
      <c r="FN209" s="24"/>
      <c r="FO209" s="24"/>
      <c r="FP209" s="24"/>
      <c r="FQ209" s="24"/>
      <c r="FR209" s="24"/>
      <c r="FS209" s="24"/>
      <c r="FT209" s="24"/>
      <c r="FU209" s="24"/>
      <c r="FV209" s="24"/>
      <c r="FW209" s="24"/>
      <c r="FX209" s="24"/>
      <c r="FY209" s="24"/>
      <c r="FZ209" s="24"/>
      <c r="GA209" s="24"/>
      <c r="GB209" s="24"/>
      <c r="GC209" s="24"/>
      <c r="GD209" s="24"/>
      <c r="GE209" s="24"/>
      <c r="GF209" s="24"/>
      <c r="GG209" s="24"/>
      <c r="GH209" s="24"/>
      <c r="GI209" s="24"/>
      <c r="GJ209" s="24"/>
      <c r="GK209" s="24"/>
      <c r="GL209" s="24"/>
      <c r="GM209" s="24"/>
      <c r="GN209" s="24"/>
      <c r="GO209" s="24"/>
      <c r="GP209" s="24"/>
      <c r="GQ209" s="24"/>
      <c r="GR209" s="24"/>
      <c r="GS209" s="24"/>
      <c r="GT209" s="24"/>
      <c r="GU209" s="24"/>
      <c r="GV209" s="24"/>
      <c r="GW209" s="24"/>
      <c r="GX209" s="24"/>
      <c r="GY209" s="24"/>
      <c r="GZ209" s="24"/>
      <c r="HA209" s="24"/>
      <c r="HB209" s="24"/>
      <c r="HC209" s="24"/>
      <c r="HD209" s="24"/>
      <c r="HE209" s="24"/>
      <c r="HF209" s="24"/>
      <c r="HG209" s="24"/>
      <c r="HH209" s="24"/>
      <c r="HI209" s="24"/>
      <c r="HJ209" s="24"/>
      <c r="HK209" s="24"/>
      <c r="HL209" s="24"/>
      <c r="HM209" s="24"/>
      <c r="HN209" s="24"/>
      <c r="HO209" s="24"/>
      <c r="HP209" s="24"/>
      <c r="HQ209" s="24"/>
      <c r="HR209" s="24"/>
      <c r="HS209" s="24"/>
      <c r="HT209" s="24"/>
      <c r="HU209" s="24"/>
      <c r="HV209" s="24"/>
      <c r="HW209" s="24"/>
      <c r="HX209" s="24"/>
      <c r="HY209" s="24"/>
      <c r="HZ209" s="24"/>
      <c r="IA209" s="24"/>
      <c r="IB209" s="24"/>
      <c r="IC209" s="24"/>
      <c r="ID209" s="24"/>
      <c r="IE209" s="24"/>
      <c r="IF209" s="24"/>
      <c r="IG209" s="24"/>
      <c r="IH209" s="24"/>
      <c r="II209" s="24"/>
      <c r="IJ209" s="24"/>
      <c r="IK209" s="24"/>
      <c r="IL209" s="24"/>
      <c r="IM209" s="24"/>
      <c r="IN209" s="24"/>
      <c r="IO209" s="24"/>
      <c r="IP209" s="24"/>
      <c r="IQ209" s="24"/>
      <c r="IR209" s="24"/>
      <c r="IS209" s="24"/>
      <c r="IT209" s="24"/>
      <c r="IU209" s="24"/>
      <c r="IV209" s="24"/>
      <c r="IW209" s="24"/>
      <c r="IX209" s="24"/>
      <c r="IY209" s="24"/>
      <c r="IZ209" s="24"/>
      <c r="JA209" s="24"/>
      <c r="JB209" s="24"/>
      <c r="JC209" s="24"/>
      <c r="JD209" s="24"/>
      <c r="JE209" s="24"/>
      <c r="JF209" s="24"/>
      <c r="JG209" s="24"/>
      <c r="JH209" s="24"/>
      <c r="JI209" s="24"/>
      <c r="JJ209" s="24"/>
      <c r="JK209" s="24"/>
      <c r="JL209" s="24"/>
      <c r="JM209" s="24"/>
      <c r="JN209" s="24"/>
      <c r="JO209" s="24"/>
      <c r="JP209" s="24"/>
      <c r="JQ209" s="24"/>
      <c r="JR209" s="24"/>
      <c r="JS209" s="24"/>
      <c r="JT209" s="24"/>
      <c r="JU209" s="24"/>
      <c r="JV209" s="24"/>
      <c r="JW209" s="24"/>
      <c r="JX209" s="24"/>
      <c r="JY209" s="24"/>
      <c r="JZ209" s="24"/>
      <c r="KA209" s="24"/>
      <c r="KB209" s="24"/>
      <c r="KC209" s="24"/>
      <c r="KD209" s="24"/>
      <c r="KE209" s="24"/>
      <c r="KF209" s="24"/>
      <c r="KG209" s="24"/>
      <c r="KH209" s="24"/>
      <c r="KI209" s="24"/>
      <c r="KJ209" s="24"/>
      <c r="KK209" s="24"/>
      <c r="KL209" s="24"/>
      <c r="KM209" s="24"/>
      <c r="KN209" s="24"/>
      <c r="KO209" s="24"/>
      <c r="KP209" s="24"/>
      <c r="KQ209" s="24"/>
      <c r="KR209" s="24"/>
      <c r="KS209" s="24"/>
      <c r="KT209" s="24"/>
      <c r="KU209" s="24"/>
      <c r="KV209" s="24"/>
      <c r="KW209" s="24"/>
      <c r="KX209" s="24"/>
      <c r="KY209" s="24"/>
      <c r="KZ209" s="24"/>
      <c r="LA209" s="24"/>
      <c r="LB209" s="24"/>
      <c r="LC209" s="24"/>
      <c r="LD209" s="24"/>
      <c r="LE209" s="24"/>
      <c r="LF209" s="24"/>
      <c r="LG209" s="24"/>
      <c r="LH209" s="24"/>
      <c r="LI209" s="24"/>
      <c r="LJ209" s="24"/>
      <c r="LK209" s="24"/>
      <c r="LL209" s="24"/>
      <c r="LM209" s="24"/>
      <c r="LN209" s="24"/>
      <c r="LO209" s="24"/>
      <c r="LP209" s="24"/>
      <c r="LQ209" s="24"/>
      <c r="LR209" s="24"/>
      <c r="LS209" s="24"/>
      <c r="LT209" s="24"/>
      <c r="LU209" s="24"/>
      <c r="LV209" s="24"/>
      <c r="LW209" s="24"/>
      <c r="LX209" s="24"/>
      <c r="LY209" s="24"/>
      <c r="LZ209" s="24"/>
      <c r="MA209" s="24"/>
      <c r="MB209" s="24"/>
      <c r="MC209" s="24"/>
      <c r="MD209" s="24"/>
      <c r="ME209" s="24"/>
      <c r="MF209" s="24"/>
      <c r="MG209" s="24"/>
      <c r="MH209" s="24"/>
      <c r="MI209" s="24"/>
      <c r="MJ209" s="24"/>
      <c r="MK209" s="24"/>
      <c r="ML209" s="24"/>
      <c r="MM209" s="24"/>
      <c r="MN209" s="24"/>
      <c r="MO209" s="24"/>
      <c r="MP209" s="24"/>
      <c r="MQ209" s="24"/>
      <c r="MR209" s="24"/>
      <c r="MS209" s="24"/>
      <c r="MT209" s="24"/>
      <c r="MU209" s="24"/>
      <c r="MV209" s="24"/>
      <c r="MW209" s="24"/>
      <c r="MX209" s="24"/>
      <c r="MY209" s="24"/>
      <c r="MZ209" s="24"/>
      <c r="NA209" s="24"/>
      <c r="NB209" s="24"/>
      <c r="NC209" s="24"/>
      <c r="ND209" s="24"/>
      <c r="NE209" s="24"/>
      <c r="NF209" s="24"/>
      <c r="NG209" s="24"/>
      <c r="NH209" s="24"/>
      <c r="NI209" s="24"/>
      <c r="NJ209" s="24"/>
      <c r="NK209" s="24"/>
      <c r="NL209" s="24"/>
      <c r="NM209" s="24"/>
      <c r="NN209" s="24"/>
      <c r="NO209" s="24"/>
      <c r="NP209" s="24"/>
      <c r="NQ209" s="24"/>
      <c r="NR209" s="24"/>
      <c r="NS209" s="24"/>
      <c r="NT209" s="24"/>
      <c r="NU209" s="24"/>
      <c r="NV209" s="24"/>
      <c r="NW209" s="24"/>
      <c r="NX209" s="24"/>
      <c r="NY209" s="24"/>
      <c r="NZ209" s="24"/>
      <c r="OA209" s="24"/>
      <c r="OB209" s="24"/>
      <c r="OC209" s="24"/>
      <c r="OD209" s="24"/>
      <c r="OE209" s="24"/>
      <c r="OF209" s="24"/>
      <c r="OG209" s="24"/>
      <c r="OH209" s="24"/>
      <c r="OI209" s="24"/>
      <c r="OJ209" s="24"/>
      <c r="OK209" s="24"/>
      <c r="OL209" s="24"/>
      <c r="OM209" s="24"/>
      <c r="ON209" s="24"/>
      <c r="OO209" s="24"/>
      <c r="OP209" s="24"/>
      <c r="OQ209" s="24"/>
      <c r="OR209" s="24"/>
      <c r="OS209" s="24"/>
      <c r="OT209" s="24"/>
      <c r="OU209" s="24"/>
      <c r="OV209" s="24"/>
      <c r="OW209" s="24"/>
      <c r="OX209" s="24"/>
      <c r="OY209" s="24"/>
      <c r="OZ209" s="24"/>
      <c r="PA209" s="24"/>
      <c r="PB209" s="24"/>
      <c r="PC209" s="24"/>
      <c r="PD209" s="24"/>
      <c r="PE209" s="24"/>
      <c r="PF209" s="24"/>
      <c r="PG209" s="24"/>
      <c r="PH209" s="24"/>
      <c r="PI209" s="24"/>
      <c r="PJ209" s="24"/>
      <c r="PK209" s="24"/>
      <c r="PL209" s="24"/>
      <c r="PM209" s="24"/>
      <c r="PN209" s="24"/>
      <c r="PO209" s="24"/>
      <c r="PP209" s="24"/>
      <c r="PQ209" s="24"/>
      <c r="PR209" s="24"/>
      <c r="PS209" s="24"/>
      <c r="PT209" s="24"/>
      <c r="PU209" s="24"/>
      <c r="PV209" s="24"/>
      <c r="PW209" s="24"/>
      <c r="PX209" s="24"/>
      <c r="PY209" s="24"/>
      <c r="PZ209" s="24"/>
      <c r="QA209" s="24"/>
      <c r="QB209" s="24"/>
      <c r="QC209" s="24"/>
      <c r="QD209" s="24"/>
      <c r="QE209" s="24"/>
      <c r="QF209" s="24"/>
      <c r="QG209" s="24"/>
      <c r="QH209" s="24"/>
      <c r="QI209" s="24"/>
      <c r="QJ209" s="24"/>
      <c r="QK209" s="24"/>
      <c r="QL209" s="24"/>
      <c r="QM209" s="24"/>
      <c r="QN209" s="24"/>
      <c r="QO209" s="24"/>
      <c r="QP209" s="24"/>
      <c r="QQ209" s="24"/>
      <c r="QR209" s="24"/>
      <c r="QS209" s="24"/>
      <c r="QT209" s="24"/>
      <c r="QU209" s="24"/>
      <c r="QV209" s="24"/>
      <c r="QW209" s="24"/>
      <c r="QX209" s="24"/>
      <c r="QY209" s="24"/>
      <c r="QZ209" s="24"/>
      <c r="RA209" s="24"/>
      <c r="RB209" s="24"/>
      <c r="RC209" s="24"/>
      <c r="RD209" s="24"/>
      <c r="RE209" s="24"/>
      <c r="RF209" s="24"/>
      <c r="RG209" s="24"/>
      <c r="RH209" s="24"/>
      <c r="RI209" s="24"/>
      <c r="RJ209" s="24"/>
      <c r="RK209" s="24"/>
      <c r="RL209" s="24"/>
      <c r="RM209" s="24"/>
      <c r="RN209" s="24"/>
      <c r="RO209" s="24"/>
      <c r="RP209" s="24"/>
      <c r="RQ209" s="24"/>
      <c r="RR209" s="24"/>
      <c r="RS209" s="24"/>
      <c r="RT209" s="24"/>
      <c r="RU209" s="24"/>
      <c r="RV209" s="24"/>
      <c r="RW209" s="24"/>
      <c r="RX209" s="24"/>
      <c r="RY209" s="24"/>
      <c r="RZ209" s="24"/>
      <c r="SA209" s="24"/>
      <c r="SB209" s="24"/>
      <c r="SC209" s="24"/>
      <c r="SD209" s="24"/>
      <c r="SE209" s="24"/>
      <c r="SF209" s="24"/>
      <c r="SG209" s="24"/>
      <c r="SH209" s="24"/>
      <c r="SI209" s="24"/>
      <c r="SJ209" s="24"/>
      <c r="SK209" s="24"/>
      <c r="SL209" s="24"/>
      <c r="SM209" s="24"/>
      <c r="SN209" s="24"/>
      <c r="SO209" s="24"/>
      <c r="SP209" s="24"/>
      <c r="SQ209" s="24"/>
      <c r="SR209" s="24"/>
      <c r="SS209" s="24"/>
      <c r="ST209" s="24"/>
      <c r="SU209" s="24"/>
      <c r="SV209" s="24"/>
      <c r="SW209" s="24"/>
      <c r="SX209" s="24"/>
      <c r="SY209" s="24"/>
      <c r="SZ209" s="24"/>
      <c r="TA209" s="24"/>
      <c r="TB209" s="24"/>
      <c r="TC209" s="24"/>
      <c r="TD209" s="24"/>
      <c r="TE209" s="24"/>
      <c r="TF209" s="24"/>
      <c r="TG209" s="24"/>
      <c r="TH209" s="24"/>
      <c r="TI209" s="24"/>
      <c r="TJ209" s="24"/>
      <c r="TK209" s="24"/>
      <c r="TL209" s="24"/>
      <c r="TM209" s="24"/>
      <c r="TN209" s="24"/>
      <c r="TO209" s="24"/>
      <c r="TP209" s="24"/>
      <c r="TQ209" s="24"/>
      <c r="TR209" s="24"/>
      <c r="TS209" s="24"/>
      <c r="TT209" s="24"/>
      <c r="TU209" s="24"/>
      <c r="TV209" s="24"/>
      <c r="TW209" s="24"/>
      <c r="TX209" s="24"/>
      <c r="TY209" s="24"/>
      <c r="TZ209" s="24"/>
      <c r="UA209" s="24"/>
      <c r="UB209" s="24"/>
      <c r="UC209" s="24"/>
      <c r="UD209" s="24"/>
      <c r="UE209" s="24"/>
      <c r="UF209" s="24"/>
      <c r="UG209" s="24"/>
      <c r="UH209" s="24"/>
      <c r="UI209" s="24"/>
      <c r="UJ209" s="24"/>
      <c r="UK209" s="24"/>
      <c r="UL209" s="24"/>
      <c r="UM209" s="24"/>
      <c r="UN209" s="24"/>
      <c r="UO209" s="24"/>
      <c r="UP209" s="24"/>
      <c r="UQ209" s="24"/>
      <c r="UR209" s="24"/>
      <c r="US209" s="24"/>
      <c r="UT209" s="24"/>
      <c r="UU209" s="24"/>
      <c r="UV209" s="24"/>
      <c r="UW209" s="24"/>
      <c r="UX209" s="24"/>
      <c r="UY209" s="24"/>
      <c r="UZ209" s="24"/>
      <c r="VA209" s="24"/>
      <c r="VB209" s="24"/>
      <c r="VC209" s="24"/>
      <c r="VD209" s="24"/>
      <c r="VE209" s="24"/>
      <c r="VF209" s="24"/>
      <c r="VG209" s="24"/>
      <c r="VH209" s="24"/>
      <c r="VI209" s="24"/>
      <c r="VJ209" s="24"/>
      <c r="VK209" s="24"/>
      <c r="VL209" s="24"/>
      <c r="VM209" s="24"/>
      <c r="VN209" s="24"/>
      <c r="VO209" s="24"/>
      <c r="VP209" s="24"/>
      <c r="VQ209" s="24"/>
      <c r="VR209" s="24"/>
      <c r="VS209" s="24"/>
      <c r="VT209" s="24"/>
      <c r="VU209" s="24"/>
      <c r="VV209" s="24"/>
      <c r="VW209" s="24"/>
      <c r="VX209" s="24"/>
      <c r="VY209" s="24"/>
      <c r="VZ209" s="24"/>
      <c r="WA209" s="24"/>
      <c r="WB209" s="24"/>
      <c r="WC209" s="24"/>
      <c r="WD209" s="24"/>
      <c r="WE209" s="24"/>
      <c r="WF209" s="24"/>
      <c r="WG209" s="24"/>
      <c r="WH209" s="24"/>
      <c r="WI209" s="24"/>
      <c r="WJ209" s="24"/>
      <c r="WK209" s="24"/>
      <c r="WL209" s="24"/>
      <c r="WM209" s="24"/>
      <c r="WN209" s="24"/>
      <c r="WO209" s="24"/>
      <c r="WP209" s="24"/>
      <c r="WQ209" s="24"/>
      <c r="WR209" s="24"/>
      <c r="WS209" s="24"/>
      <c r="WT209" s="24"/>
      <c r="WU209" s="24"/>
      <c r="WV209" s="24"/>
      <c r="WW209" s="24"/>
      <c r="WX209" s="24"/>
      <c r="WY209" s="24"/>
      <c r="WZ209" s="24"/>
      <c r="XA209" s="24"/>
      <c r="XB209" s="24"/>
      <c r="XC209" s="24"/>
      <c r="XD209" s="24"/>
      <c r="XE209" s="24"/>
      <c r="XF209" s="24"/>
      <c r="XG209" s="24"/>
      <c r="XH209" s="24"/>
      <c r="XI209" s="24"/>
      <c r="XJ209" s="24"/>
      <c r="XK209" s="24"/>
      <c r="XL209" s="24"/>
      <c r="XM209" s="24"/>
      <c r="XN209" s="24"/>
      <c r="XO209" s="24"/>
      <c r="XP209" s="24"/>
      <c r="XQ209" s="24"/>
      <c r="XR209" s="24"/>
      <c r="XS209" s="24"/>
      <c r="XT209" s="24"/>
      <c r="XU209" s="24"/>
      <c r="XV209" s="24"/>
      <c r="XW209" s="24"/>
      <c r="XX209" s="24"/>
      <c r="XY209" s="24"/>
      <c r="XZ209" s="24"/>
      <c r="YA209" s="24"/>
      <c r="YB209" s="24"/>
      <c r="YC209" s="24"/>
      <c r="YD209" s="24"/>
      <c r="YE209" s="24"/>
      <c r="YF209" s="24"/>
      <c r="YG209" s="24"/>
      <c r="YH209" s="24"/>
      <c r="YI209" s="24"/>
      <c r="YJ209" s="24"/>
      <c r="YK209" s="24"/>
      <c r="YL209" s="24"/>
      <c r="YM209" s="24"/>
      <c r="YN209" s="24"/>
      <c r="YO209" s="24"/>
      <c r="YP209" s="24"/>
      <c r="YQ209" s="24"/>
      <c r="YR209" s="24"/>
      <c r="YS209" s="24"/>
      <c r="YT209" s="24"/>
      <c r="YU209" s="24"/>
      <c r="YV209" s="24"/>
      <c r="YW209" s="24"/>
      <c r="YX209" s="24"/>
      <c r="YY209" s="24"/>
      <c r="YZ209" s="24"/>
      <c r="ZA209" s="24"/>
      <c r="ZB209" s="24"/>
      <c r="ZC209" s="24"/>
      <c r="ZD209" s="24"/>
      <c r="ZE209" s="24"/>
      <c r="ZF209" s="24"/>
      <c r="ZG209" s="24"/>
      <c r="ZH209" s="24"/>
      <c r="ZI209" s="24"/>
      <c r="ZJ209" s="24"/>
      <c r="ZK209" s="24"/>
      <c r="ZL209" s="24"/>
      <c r="ZM209" s="24"/>
      <c r="ZN209" s="24"/>
      <c r="ZO209" s="24"/>
      <c r="ZP209" s="24"/>
      <c r="ZQ209" s="24"/>
      <c r="ZR209" s="24"/>
      <c r="ZS209" s="24"/>
      <c r="ZT209" s="24"/>
      <c r="ZU209" s="24"/>
      <c r="ZV209" s="24"/>
      <c r="ZW209" s="24"/>
      <c r="ZX209" s="24"/>
      <c r="ZY209" s="24"/>
      <c r="ZZ209" s="24"/>
      <c r="AAA209" s="24"/>
      <c r="AAB209" s="24"/>
      <c r="AAC209" s="24"/>
      <c r="AAD209" s="24"/>
      <c r="AAE209" s="24"/>
      <c r="AAF209" s="24"/>
      <c r="AAG209" s="24"/>
      <c r="AAH209" s="24"/>
      <c r="AAI209" s="24"/>
      <c r="AAJ209" s="24"/>
      <c r="AAK209" s="24"/>
      <c r="AAL209" s="24"/>
      <c r="AAM209" s="24"/>
      <c r="AAN209" s="24"/>
      <c r="AAO209" s="24"/>
      <c r="AAP209" s="24"/>
      <c r="AAQ209" s="24"/>
      <c r="AAR209" s="24"/>
      <c r="AAS209" s="24"/>
      <c r="AAT209" s="24"/>
      <c r="AAU209" s="24"/>
      <c r="AAV209" s="24"/>
      <c r="AAW209" s="24"/>
      <c r="AAX209" s="24"/>
      <c r="AAY209" s="24"/>
      <c r="AAZ209" s="24"/>
      <c r="ABA209" s="24"/>
      <c r="ABB209" s="24"/>
      <c r="ABC209" s="24"/>
      <c r="ABD209" s="24"/>
      <c r="ABE209" s="24"/>
      <c r="ABF209" s="24"/>
      <c r="ABG209" s="24"/>
      <c r="ABH209" s="24"/>
      <c r="ABI209" s="24"/>
      <c r="ABJ209" s="24"/>
      <c r="ABK209" s="24"/>
      <c r="ABL209" s="24"/>
      <c r="ABM209" s="24"/>
      <c r="ABN209" s="24"/>
      <c r="ABO209" s="24"/>
      <c r="ABP209" s="24"/>
      <c r="ABQ209" s="24"/>
      <c r="ABR209" s="24"/>
      <c r="ABS209" s="24"/>
      <c r="ABT209" s="24"/>
      <c r="ABU209" s="24"/>
      <c r="ABV209" s="24"/>
      <c r="ABW209" s="24"/>
      <c r="ABX209" s="24"/>
      <c r="ABY209" s="24"/>
      <c r="ABZ209" s="24"/>
      <c r="ACA209" s="24"/>
      <c r="ACB209" s="24"/>
      <c r="ACC209" s="24"/>
      <c r="ACD209" s="24"/>
      <c r="ACE209" s="24"/>
      <c r="ACF209" s="24"/>
      <c r="ACG209" s="24"/>
      <c r="ACH209" s="24"/>
      <c r="ACI209" s="24"/>
      <c r="ACJ209" s="24"/>
      <c r="ACK209" s="24"/>
      <c r="ACL209" s="24"/>
      <c r="ACM209" s="24"/>
      <c r="ACN209" s="24"/>
      <c r="ACO209" s="24"/>
      <c r="ACP209" s="24"/>
      <c r="ACQ209" s="24"/>
      <c r="ACR209" s="24"/>
      <c r="ACS209" s="24"/>
      <c r="ACT209" s="24"/>
      <c r="ACU209" s="24"/>
      <c r="ACV209" s="24"/>
      <c r="ACW209" s="24"/>
      <c r="ACX209" s="24"/>
      <c r="ACY209" s="24"/>
      <c r="ACZ209" s="24"/>
      <c r="ADA209" s="24"/>
      <c r="ADB209" s="24"/>
      <c r="ADC209" s="24"/>
      <c r="ADD209" s="24"/>
      <c r="ADE209" s="24"/>
      <c r="ADF209" s="24"/>
      <c r="ADG209" s="24"/>
      <c r="ADH209" s="24"/>
      <c r="ADI209" s="24"/>
      <c r="ADJ209" s="24"/>
      <c r="ADK209" s="24"/>
      <c r="ADL209" s="24"/>
      <c r="ADM209" s="24"/>
      <c r="ADN209" s="24"/>
      <c r="ADO209" s="24"/>
      <c r="ADP209" s="24"/>
      <c r="ADQ209" s="24"/>
      <c r="ADR209" s="24"/>
      <c r="ADS209" s="24"/>
      <c r="ADT209" s="24"/>
      <c r="ADU209" s="24"/>
      <c r="ADV209" s="24"/>
      <c r="ADW209" s="24"/>
      <c r="ADX209" s="24"/>
      <c r="ADY209" s="24"/>
      <c r="ADZ209" s="24"/>
      <c r="AEA209" s="24"/>
      <c r="AEB209" s="24"/>
      <c r="AEC209" s="24"/>
      <c r="AED209" s="24"/>
      <c r="AEE209" s="24"/>
      <c r="AEF209" s="24"/>
      <c r="AEG209" s="24"/>
      <c r="AEH209" s="24"/>
      <c r="AEI209" s="24"/>
      <c r="AEJ209" s="24"/>
      <c r="AEK209" s="24"/>
      <c r="AEL209" s="24"/>
      <c r="AEM209" s="24"/>
      <c r="AEN209" s="24"/>
      <c r="AEO209" s="24"/>
      <c r="AEP209" s="24"/>
      <c r="AEQ209" s="24"/>
      <c r="AER209" s="24"/>
      <c r="AES209" s="24"/>
      <c r="AET209" s="24"/>
      <c r="AEU209" s="24"/>
      <c r="AEV209" s="24"/>
      <c r="AEW209" s="24"/>
      <c r="AEX209" s="24"/>
      <c r="AEY209" s="24"/>
      <c r="AEZ209" s="24"/>
      <c r="AFA209" s="24"/>
      <c r="AFB209" s="24"/>
      <c r="AFC209" s="24"/>
      <c r="AFD209" s="24"/>
      <c r="AFE209" s="24"/>
      <c r="AFF209" s="24"/>
      <c r="AFG209" s="24"/>
      <c r="AFH209" s="24"/>
      <c r="AFI209" s="24"/>
      <c r="AFJ209" s="24"/>
      <c r="AFK209" s="24"/>
      <c r="AFL209" s="24"/>
      <c r="AFM209" s="24"/>
      <c r="AFN209" s="24"/>
      <c r="AFO209" s="24"/>
      <c r="AFP209" s="24"/>
      <c r="AFQ209" s="24"/>
      <c r="AFR209" s="24"/>
      <c r="AFS209" s="24"/>
      <c r="AFT209" s="24"/>
      <c r="AFU209" s="24"/>
      <c r="AFV209" s="24"/>
      <c r="AFW209" s="24"/>
      <c r="AFX209" s="24"/>
      <c r="AFY209" s="24"/>
      <c r="AFZ209" s="24"/>
      <c r="AGA209" s="24"/>
      <c r="AGB209" s="24"/>
      <c r="AGC209" s="24"/>
      <c r="AGD209" s="24"/>
      <c r="AGE209" s="24"/>
      <c r="AGF209" s="24"/>
      <c r="AGG209" s="24"/>
      <c r="AGH209" s="24"/>
      <c r="AGI209" s="24"/>
      <c r="AGJ209" s="24"/>
      <c r="AGK209" s="24"/>
      <c r="AGL209" s="24"/>
      <c r="AGM209" s="24"/>
      <c r="AGN209" s="24"/>
      <c r="AGO209" s="24"/>
      <c r="AGP209" s="24"/>
      <c r="AGQ209" s="24"/>
      <c r="AGR209" s="24"/>
      <c r="AGS209" s="24"/>
      <c r="AGT209" s="24"/>
      <c r="AGU209" s="24"/>
      <c r="AGV209" s="24"/>
      <c r="AGW209" s="24"/>
      <c r="AGX209" s="24"/>
      <c r="AGY209" s="24"/>
      <c r="AGZ209" s="24"/>
      <c r="AHA209" s="24"/>
      <c r="AHB209" s="24"/>
      <c r="AHC209" s="24"/>
      <c r="AHD209" s="24"/>
      <c r="AHE209" s="24"/>
      <c r="AHF209" s="24"/>
      <c r="AHG209" s="24"/>
      <c r="AHH209" s="24"/>
      <c r="AHI209" s="24"/>
      <c r="AHJ209" s="24"/>
      <c r="AHK209" s="24"/>
      <c r="AHL209" s="24"/>
      <c r="AHM209" s="24"/>
      <c r="AHN209" s="24"/>
      <c r="AHO209" s="24"/>
      <c r="AHP209" s="24"/>
      <c r="AHQ209" s="24"/>
      <c r="AHR209" s="24"/>
      <c r="AHS209" s="24"/>
      <c r="AHT209" s="24"/>
      <c r="AHU209" s="24"/>
      <c r="AHV209" s="24"/>
      <c r="AHW209" s="24"/>
      <c r="AHX209" s="24"/>
      <c r="AHY209" s="24"/>
      <c r="AHZ209" s="24"/>
      <c r="AIA209" s="24"/>
      <c r="AIB209" s="24"/>
      <c r="AIC209" s="24"/>
      <c r="AID209" s="24"/>
      <c r="AIE209" s="24"/>
      <c r="AIF209" s="24"/>
      <c r="AIG209" s="24"/>
      <c r="AIH209" s="24"/>
      <c r="AII209" s="24"/>
      <c r="AIJ209" s="24"/>
      <c r="AIK209" s="24"/>
      <c r="AIL209" s="24"/>
      <c r="AIM209" s="24"/>
      <c r="AIN209" s="24"/>
      <c r="AIO209" s="24"/>
      <c r="AIP209" s="24"/>
      <c r="AIQ209" s="24"/>
      <c r="AIR209" s="24"/>
      <c r="AIS209" s="24"/>
      <c r="AIT209" s="24"/>
      <c r="AIU209" s="24"/>
      <c r="AIV209" s="24"/>
      <c r="AIW209" s="24"/>
      <c r="AIX209" s="24"/>
      <c r="AIY209" s="24"/>
      <c r="AIZ209" s="24"/>
      <c r="AJA209" s="24"/>
      <c r="AJB209" s="24"/>
      <c r="AJC209" s="24"/>
      <c r="AJD209" s="24"/>
      <c r="AJE209" s="24"/>
      <c r="AJF209" s="24"/>
      <c r="AJG209" s="24"/>
      <c r="AJH209" s="24"/>
      <c r="AJI209" s="24"/>
      <c r="AJJ209" s="24"/>
      <c r="AJK209" s="24"/>
      <c r="AJL209" s="24"/>
      <c r="AJM209" s="24"/>
      <c r="AJN209" s="24"/>
      <c r="AJO209" s="24"/>
      <c r="AJP209" s="24"/>
      <c r="AJQ209" s="24"/>
      <c r="AJR209" s="24"/>
      <c r="AJS209" s="24"/>
      <c r="AJT209" s="24"/>
      <c r="AJU209" s="24"/>
      <c r="AJV209" s="24"/>
      <c r="AJW209" s="24"/>
      <c r="AJX209" s="24"/>
      <c r="AJY209" s="24"/>
      <c r="AJZ209" s="24"/>
      <c r="AKA209" s="24"/>
      <c r="AKB209" s="24"/>
      <c r="AKC209" s="24"/>
      <c r="AKD209" s="24"/>
      <c r="AKE209" s="24"/>
      <c r="AKF209" s="24"/>
      <c r="AKG209" s="24"/>
      <c r="AKH209" s="24"/>
      <c r="AKI209" s="24"/>
      <c r="AKJ209" s="24"/>
      <c r="AKK209" s="24"/>
      <c r="AKL209" s="24"/>
      <c r="AKM209" s="24"/>
      <c r="AKN209" s="24"/>
      <c r="AKO209" s="24"/>
      <c r="AKP209" s="24"/>
      <c r="AKQ209" s="24"/>
      <c r="AKR209" s="24"/>
      <c r="AKS209" s="24"/>
      <c r="AKT209" s="24"/>
      <c r="AKU209" s="24"/>
      <c r="AKV209" s="24"/>
      <c r="AKW209" s="24"/>
      <c r="AKX209" s="24"/>
      <c r="AKY209" s="24"/>
      <c r="AKZ209" s="24"/>
      <c r="ALA209" s="24"/>
      <c r="ALB209" s="24"/>
      <c r="ALC209" s="24"/>
      <c r="ALD209" s="24"/>
      <c r="ALE209" s="24"/>
      <c r="ALF209" s="24"/>
      <c r="ALG209" s="24"/>
      <c r="ALH209" s="24"/>
      <c r="ALI209" s="24"/>
      <c r="ALJ209" s="24"/>
      <c r="ALK209" s="24"/>
      <c r="ALL209" s="24"/>
      <c r="ALM209" s="24"/>
      <c r="ALN209" s="24"/>
      <c r="ALO209" s="24"/>
      <c r="ALP209" s="24"/>
      <c r="ALQ209" s="24"/>
      <c r="ALR209" s="24"/>
      <c r="ALS209" s="24"/>
      <c r="ALT209" s="24"/>
      <c r="ALU209" s="24"/>
      <c r="ALV209" s="24"/>
      <c r="ALW209" s="24"/>
      <c r="ALX209" s="24"/>
      <c r="ALY209" s="24"/>
      <c r="ALZ209" s="24"/>
      <c r="AMA209" s="24"/>
      <c r="AMB209" s="24"/>
      <c r="AMC209" s="24"/>
      <c r="AMD209" s="24"/>
      <c r="AME209" s="24"/>
      <c r="AMF209" s="24"/>
      <c r="AMG209" s="24"/>
      <c r="AMH209" s="24"/>
      <c r="AMI209" s="24"/>
      <c r="AMJ209" s="24"/>
      <c r="AMK209" s="24"/>
      <c r="AML209" s="24"/>
      <c r="AMM209" s="24"/>
      <c r="AMN209" s="24"/>
      <c r="AMO209" s="24"/>
      <c r="AMP209" s="24"/>
      <c r="AMQ209" s="24"/>
      <c r="AMR209" s="24"/>
      <c r="AMS209" s="24"/>
      <c r="AMT209" s="24"/>
      <c r="AMU209" s="24"/>
      <c r="AMV209" s="24"/>
      <c r="AMW209" s="24"/>
      <c r="AMX209" s="24"/>
      <c r="AMY209" s="24"/>
      <c r="AMZ209" s="24"/>
      <c r="ANA209" s="24"/>
      <c r="ANB209" s="24"/>
      <c r="ANC209" s="24"/>
      <c r="AND209" s="24"/>
      <c r="ANE209" s="24"/>
      <c r="ANF209" s="24"/>
      <c r="ANG209" s="24"/>
      <c r="ANH209" s="24"/>
      <c r="ANI209" s="24"/>
      <c r="ANJ209" s="24"/>
      <c r="ANK209" s="24"/>
      <c r="ANL209" s="24"/>
      <c r="ANM209" s="24"/>
      <c r="ANN209" s="24"/>
      <c r="ANO209" s="24"/>
      <c r="ANP209" s="24"/>
      <c r="ANQ209" s="24"/>
      <c r="ANR209" s="24"/>
      <c r="ANS209" s="24"/>
      <c r="ANT209" s="24"/>
      <c r="ANU209" s="24"/>
      <c r="ANV209" s="24"/>
      <c r="ANW209" s="24"/>
      <c r="ANX209" s="24"/>
      <c r="ANY209" s="24"/>
      <c r="ANZ209" s="24"/>
      <c r="AOA209" s="24"/>
      <c r="AOB209" s="24"/>
      <c r="AOC209" s="24"/>
      <c r="AOD209" s="24"/>
      <c r="AOE209" s="24"/>
      <c r="AOF209" s="24"/>
      <c r="AOG209" s="24"/>
      <c r="AOH209" s="24"/>
      <c r="AOI209" s="24"/>
      <c r="AOJ209" s="24"/>
      <c r="AOK209" s="24"/>
      <c r="AOL209" s="24"/>
      <c r="AOM209" s="24"/>
      <c r="AON209" s="24"/>
      <c r="AOO209" s="24"/>
      <c r="AOP209" s="24"/>
      <c r="AOQ209" s="24"/>
      <c r="AOR209" s="24"/>
      <c r="AOS209" s="24"/>
      <c r="AOT209" s="24"/>
      <c r="AOU209" s="24"/>
      <c r="AOV209" s="24"/>
      <c r="AOW209" s="24"/>
      <c r="AOX209" s="24"/>
      <c r="AOY209" s="24"/>
      <c r="AOZ209" s="24"/>
      <c r="APA209" s="24"/>
      <c r="APB209" s="24"/>
      <c r="APC209" s="24"/>
      <c r="APD209" s="24"/>
      <c r="APE209" s="24"/>
      <c r="APF209" s="24"/>
      <c r="APG209" s="24"/>
      <c r="APH209" s="24"/>
      <c r="API209" s="24"/>
      <c r="APJ209" s="24"/>
      <c r="APK209" s="24"/>
      <c r="APL209" s="24"/>
      <c r="APM209" s="24"/>
      <c r="APN209" s="24"/>
      <c r="APO209" s="24"/>
      <c r="APP209" s="24"/>
      <c r="APQ209" s="24"/>
      <c r="APR209" s="24"/>
      <c r="APS209" s="24"/>
      <c r="APT209" s="24"/>
      <c r="APU209" s="24"/>
      <c r="APV209" s="24"/>
      <c r="APW209" s="24"/>
      <c r="APX209" s="24"/>
      <c r="APY209" s="24"/>
      <c r="APZ209" s="24"/>
      <c r="AQA209" s="24"/>
      <c r="AQB209" s="24"/>
      <c r="AQC209" s="24"/>
      <c r="AQD209" s="24"/>
      <c r="AQE209" s="24"/>
      <c r="AQF209" s="24"/>
      <c r="AQG209" s="24"/>
      <c r="AQH209" s="24"/>
      <c r="AQI209" s="24"/>
      <c r="AQJ209" s="24"/>
      <c r="AQK209" s="24"/>
      <c r="AQL209" s="24"/>
      <c r="AQM209" s="24"/>
      <c r="AQN209" s="24"/>
      <c r="AQO209" s="24"/>
      <c r="AQP209" s="24"/>
      <c r="AQQ209" s="24"/>
      <c r="AQR209" s="24"/>
      <c r="AQS209" s="24"/>
      <c r="AQT209" s="24"/>
      <c r="AQU209" s="24"/>
      <c r="AQV209" s="24"/>
      <c r="AQW209" s="24"/>
      <c r="AQX209" s="24"/>
      <c r="AQY209" s="24"/>
      <c r="AQZ209" s="24"/>
      <c r="ARA209" s="24"/>
      <c r="ARB209" s="24"/>
      <c r="ARC209" s="24"/>
      <c r="ARD209" s="24"/>
      <c r="ARE209" s="24"/>
      <c r="ARF209" s="24"/>
      <c r="ARG209" s="24"/>
      <c r="ARH209" s="24"/>
      <c r="ARI209" s="24"/>
      <c r="ARJ209" s="24"/>
      <c r="ARK209" s="24"/>
      <c r="ARL209" s="24"/>
      <c r="ARM209" s="24"/>
      <c r="ARN209" s="24"/>
      <c r="ARO209" s="24"/>
      <c r="ARP209" s="24"/>
      <c r="ARQ209" s="24"/>
      <c r="ARR209" s="24"/>
      <c r="ARS209" s="24"/>
      <c r="ART209" s="24"/>
      <c r="ARU209" s="24"/>
      <c r="ARV209" s="24"/>
      <c r="ARW209" s="24"/>
      <c r="ARX209" s="24"/>
      <c r="ARY209" s="24"/>
      <c r="ARZ209" s="24"/>
      <c r="ASA209" s="24"/>
      <c r="ASB209" s="24"/>
      <c r="ASC209" s="24"/>
      <c r="ASD209" s="24"/>
      <c r="ASE209" s="24"/>
      <c r="ASF209" s="24"/>
      <c r="ASG209" s="24"/>
      <c r="ASH209" s="24"/>
      <c r="ASI209" s="24"/>
      <c r="ASJ209" s="24"/>
      <c r="ASK209" s="24"/>
      <c r="ASL209" s="24"/>
      <c r="ASM209" s="24"/>
      <c r="ASN209" s="24"/>
      <c r="ASO209" s="24"/>
      <c r="ASP209" s="24"/>
      <c r="ASQ209" s="24"/>
      <c r="ASR209" s="24"/>
      <c r="ASS209" s="24"/>
      <c r="AST209" s="24"/>
      <c r="ASU209" s="24"/>
      <c r="ASV209" s="24"/>
      <c r="ASW209" s="24"/>
      <c r="ASX209" s="24"/>
      <c r="ASY209" s="24"/>
      <c r="ASZ209" s="24"/>
      <c r="ATA209" s="24"/>
      <c r="ATB209" s="24"/>
      <c r="ATC209" s="24"/>
      <c r="ATD209" s="24"/>
      <c r="ATE209" s="24"/>
      <c r="ATF209" s="24"/>
      <c r="ATG209" s="24"/>
      <c r="ATH209" s="24"/>
      <c r="ATI209" s="24"/>
      <c r="ATJ209" s="24"/>
      <c r="ATK209" s="24"/>
      <c r="ATL209" s="24"/>
      <c r="ATM209" s="24"/>
      <c r="ATN209" s="24"/>
      <c r="ATO209" s="24"/>
      <c r="ATP209" s="24"/>
      <c r="ATQ209" s="24"/>
      <c r="ATR209" s="24"/>
      <c r="ATS209" s="24"/>
      <c r="ATT209" s="24"/>
      <c r="ATU209" s="24"/>
      <c r="ATV209" s="24"/>
      <c r="ATW209" s="24"/>
      <c r="ATX209" s="24"/>
      <c r="ATY209" s="24"/>
      <c r="ATZ209" s="24"/>
      <c r="AUA209" s="24"/>
      <c r="AUB209" s="24"/>
      <c r="AUC209" s="24"/>
      <c r="AUD209" s="24"/>
      <c r="AUE209" s="24"/>
      <c r="AUF209" s="24"/>
      <c r="AUG209" s="24"/>
      <c r="AUH209" s="24"/>
      <c r="AUI209" s="24"/>
      <c r="AUJ209" s="24"/>
      <c r="AUK209" s="24"/>
      <c r="AUL209" s="24"/>
      <c r="AUM209" s="24"/>
      <c r="AUN209" s="24"/>
      <c r="AUO209" s="24"/>
      <c r="AUP209" s="24"/>
      <c r="AUQ209" s="24"/>
      <c r="AUR209" s="24"/>
      <c r="AUS209" s="24"/>
      <c r="AUT209" s="24"/>
      <c r="AUU209" s="24"/>
      <c r="AUV209" s="24"/>
      <c r="AUW209" s="24"/>
      <c r="AUX209" s="24"/>
      <c r="AUY209" s="24"/>
      <c r="AUZ209" s="24"/>
      <c r="AVA209" s="24"/>
      <c r="AVB209" s="24"/>
      <c r="AVC209" s="24"/>
      <c r="AVD209" s="24"/>
      <c r="AVE209" s="24"/>
      <c r="AVF209" s="24"/>
      <c r="AVG209" s="24"/>
      <c r="AVH209" s="24"/>
      <c r="AVI209" s="24"/>
      <c r="AVJ209" s="24"/>
      <c r="AVK209" s="24"/>
      <c r="AVL209" s="24"/>
      <c r="AVM209" s="24"/>
      <c r="AVN209" s="24"/>
      <c r="AVO209" s="24"/>
      <c r="AVP209" s="24"/>
      <c r="AVQ209" s="24"/>
      <c r="AVR209" s="24"/>
      <c r="AVS209" s="24"/>
      <c r="AVT209" s="24"/>
      <c r="AVU209" s="24"/>
      <c r="AVV209" s="24"/>
      <c r="AVW209" s="24"/>
      <c r="AVX209" s="24"/>
      <c r="AVY209" s="24"/>
      <c r="AVZ209" s="24"/>
      <c r="AWA209" s="24"/>
      <c r="AWB209" s="24"/>
      <c r="AWC209" s="24"/>
      <c r="AWD209" s="24"/>
      <c r="AWE209" s="24"/>
      <c r="AWF209" s="24"/>
      <c r="AWG209" s="24"/>
      <c r="AWH209" s="24"/>
      <c r="AWI209" s="24"/>
      <c r="AWJ209" s="24"/>
      <c r="AWK209" s="24"/>
      <c r="AWL209" s="24"/>
      <c r="AWM209" s="24"/>
      <c r="AWN209" s="24"/>
      <c r="AWO209" s="24"/>
      <c r="AWP209" s="24"/>
      <c r="AWQ209" s="24"/>
      <c r="AWR209" s="24"/>
      <c r="AWS209" s="24"/>
      <c r="AWT209" s="24"/>
      <c r="AWU209" s="24"/>
      <c r="AWV209" s="24"/>
      <c r="AWW209" s="24"/>
      <c r="AWX209" s="24"/>
      <c r="AWY209" s="24"/>
      <c r="AWZ209" s="24"/>
      <c r="AXA209" s="24"/>
      <c r="AXB209" s="24"/>
      <c r="AXC209" s="24"/>
      <c r="AXD209" s="24"/>
      <c r="AXE209" s="24"/>
      <c r="AXF209" s="24"/>
      <c r="AXG209" s="24"/>
      <c r="AXH209" s="24"/>
      <c r="AXI209" s="24"/>
      <c r="AXJ209" s="24"/>
      <c r="AXK209" s="24"/>
      <c r="AXL209" s="24"/>
      <c r="AXM209" s="24"/>
      <c r="AXN209" s="24"/>
      <c r="AXO209" s="24"/>
      <c r="AXP209" s="24"/>
      <c r="AXQ209" s="24"/>
      <c r="AXR209" s="24"/>
      <c r="AXS209" s="24"/>
      <c r="AXT209" s="24"/>
      <c r="AXU209" s="24"/>
      <c r="AXV209" s="24"/>
      <c r="AXW209" s="24"/>
      <c r="AXX209" s="24"/>
      <c r="AXY209" s="24"/>
      <c r="AXZ209" s="24"/>
      <c r="AYA209" s="24"/>
      <c r="AYB209" s="24"/>
      <c r="AYC209" s="24"/>
      <c r="AYD209" s="24"/>
      <c r="AYE209" s="24"/>
      <c r="AYF209" s="24"/>
      <c r="AYG209" s="24"/>
      <c r="AYH209" s="24"/>
      <c r="AYI209" s="24"/>
      <c r="AYJ209" s="24"/>
      <c r="AYK209" s="24"/>
      <c r="AYL209" s="24"/>
      <c r="AYM209" s="24"/>
      <c r="AYN209" s="24"/>
      <c r="AYO209" s="24"/>
      <c r="AYP209" s="24"/>
      <c r="AYQ209" s="24"/>
      <c r="AYR209" s="24"/>
      <c r="AYS209" s="24"/>
      <c r="AYT209" s="24"/>
      <c r="AYU209" s="24"/>
      <c r="AYV209" s="24"/>
      <c r="AYW209" s="24"/>
      <c r="AYX209" s="24"/>
      <c r="AYY209" s="24"/>
      <c r="AYZ209" s="24"/>
      <c r="AZA209" s="24"/>
      <c r="AZB209" s="24"/>
      <c r="AZC209" s="24"/>
      <c r="AZD209" s="24"/>
      <c r="AZE209" s="24"/>
      <c r="AZF209" s="24"/>
      <c r="AZG209" s="24"/>
      <c r="AZH209" s="24"/>
      <c r="AZI209" s="24"/>
      <c r="AZJ209" s="24"/>
      <c r="AZK209" s="24"/>
      <c r="AZL209" s="24"/>
      <c r="AZM209" s="24"/>
      <c r="AZN209" s="24"/>
      <c r="AZO209" s="24"/>
      <c r="AZP209" s="24"/>
      <c r="AZQ209" s="24"/>
      <c r="AZR209" s="24"/>
      <c r="AZS209" s="24"/>
      <c r="AZT209" s="24"/>
      <c r="AZU209" s="24"/>
      <c r="AZV209" s="24"/>
      <c r="AZW209" s="24"/>
      <c r="AZX209" s="24"/>
      <c r="AZY209" s="24"/>
      <c r="AZZ209" s="24"/>
      <c r="BAA209" s="24"/>
      <c r="BAB209" s="24"/>
      <c r="BAC209" s="24"/>
      <c r="BAD209" s="24"/>
      <c r="BAE209" s="24"/>
      <c r="BAF209" s="24"/>
      <c r="BAG209" s="24"/>
      <c r="BAH209" s="24"/>
      <c r="BAI209" s="24"/>
      <c r="BAJ209" s="24"/>
      <c r="BAK209" s="24"/>
      <c r="BAL209" s="24"/>
      <c r="BAM209" s="24"/>
      <c r="BAN209" s="24"/>
      <c r="BAO209" s="24"/>
      <c r="BAP209" s="24"/>
    </row>
    <row r="210" spans="1:1394" s="19" customFormat="1" x14ac:dyDescent="0.25">
      <c r="A210" s="19" t="str">
        <f>IF(YEAR(G210)=2024,#REF!,"")</f>
        <v/>
      </c>
      <c r="B210" s="19" t="str">
        <f>IF(YEAR(G210)=2025,#REF!,"")</f>
        <v/>
      </c>
      <c r="C210" s="19" t="str">
        <f t="shared" si="15"/>
        <v>Afternoon45024</v>
      </c>
      <c r="D210" s="19" t="str">
        <f>IF('by region'!$C$2="Any","Any",'Turf only'!V210)&amp;M210&amp;IF('by region'!$I$2="Any","Any",N210)&amp;G210</f>
        <v>AnyJumpAny45024</v>
      </c>
      <c r="E210" s="19" t="e">
        <f>IF(I210=#REF!,'Turf only'!G210,"")</f>
        <v>#REF!</v>
      </c>
      <c r="F210" s="19" t="e">
        <f t="shared" si="16"/>
        <v>#REF!</v>
      </c>
      <c r="G210" s="15">
        <v>45024</v>
      </c>
      <c r="H210" s="16" t="s">
        <v>37</v>
      </c>
      <c r="I210" s="16" t="s">
        <v>63</v>
      </c>
      <c r="J210" s="16" t="s">
        <v>9</v>
      </c>
      <c r="K210" s="14" t="s">
        <v>16</v>
      </c>
      <c r="L210" s="14" t="s">
        <v>11</v>
      </c>
      <c r="M210" s="16" t="s">
        <v>12</v>
      </c>
      <c r="N210" s="16" t="s">
        <v>13</v>
      </c>
      <c r="O210" s="16" t="s">
        <v>14</v>
      </c>
      <c r="P210" s="23">
        <f t="shared" si="17"/>
        <v>1</v>
      </c>
      <c r="Q210" s="23" cm="1">
        <f t="array" ref="Q210">SUMPRODUCT(($G$2:$G$2765=G210)*(P210&gt;$P$2:$P$2765))+1</f>
        <v>1</v>
      </c>
      <c r="R210" s="23" t="e">
        <f>(Q210*100000)+#REF!</f>
        <v>#REF!</v>
      </c>
      <c r="S210" s="19" t="e" cm="1">
        <f t="array" ref="S210">SUMPRODUCT(($G$2:$G$2765=G210)*(R210&gt;$R$2:$R$2765))+1</f>
        <v>#REF!</v>
      </c>
      <c r="T210" s="19" t="str">
        <f t="shared" si="18"/>
        <v xml:space="preserve">Carlisle </v>
      </c>
      <c r="U210" s="19">
        <v>0</v>
      </c>
      <c r="V210" s="19" t="s">
        <v>17</v>
      </c>
      <c r="W210" s="19">
        <f t="shared" si="19"/>
        <v>2023</v>
      </c>
      <c r="X210" s="24"/>
      <c r="Y210" s="24"/>
      <c r="Z210" s="24"/>
      <c r="AA210" s="24"/>
      <c r="AB210" s="24"/>
      <c r="AC210" s="24"/>
      <c r="AD210" s="24"/>
      <c r="AE210" s="24"/>
      <c r="AF210" s="24"/>
      <c r="AG210" s="24"/>
      <c r="AH210" s="24"/>
      <c r="AI210" s="24"/>
      <c r="AJ210" s="24"/>
      <c r="AK210" s="24"/>
      <c r="AL210" s="24"/>
      <c r="AM210" s="24"/>
      <c r="AN210" s="24"/>
      <c r="AO210" s="24"/>
      <c r="AP210" s="24"/>
      <c r="AQ210" s="24"/>
      <c r="AR210" s="24"/>
      <c r="AS210" s="24"/>
      <c r="AT210" s="24"/>
      <c r="AU210" s="24"/>
      <c r="AV210" s="24"/>
      <c r="AW210" s="24"/>
      <c r="AX210" s="24"/>
      <c r="AY210" s="24"/>
      <c r="AZ210" s="24"/>
      <c r="BA210" s="24"/>
      <c r="BB210" s="24"/>
      <c r="BC210" s="24"/>
      <c r="BD210" s="24"/>
      <c r="BE210" s="24"/>
      <c r="BF210" s="24"/>
      <c r="BG210" s="24"/>
      <c r="BH210" s="24"/>
      <c r="BI210" s="24"/>
      <c r="BJ210" s="24"/>
      <c r="BK210" s="24"/>
      <c r="BL210" s="24"/>
      <c r="BM210" s="24"/>
      <c r="BN210" s="24"/>
      <c r="BO210" s="24"/>
      <c r="BP210" s="24"/>
      <c r="BQ210" s="24"/>
      <c r="BR210" s="24"/>
      <c r="BS210" s="24"/>
      <c r="BT210" s="24"/>
      <c r="BU210" s="24"/>
      <c r="BV210" s="24"/>
      <c r="BW210" s="24"/>
      <c r="BX210" s="24"/>
      <c r="BY210" s="24"/>
      <c r="BZ210" s="24"/>
      <c r="CA210" s="24"/>
      <c r="CB210" s="24"/>
      <c r="CC210" s="24"/>
      <c r="CD210" s="24"/>
      <c r="CE210" s="24"/>
      <c r="CF210" s="24"/>
      <c r="CG210" s="24"/>
      <c r="CH210" s="24"/>
      <c r="CI210" s="24"/>
      <c r="CJ210" s="24"/>
      <c r="CK210" s="24"/>
      <c r="CL210" s="24"/>
      <c r="CM210" s="24"/>
      <c r="CN210" s="24"/>
      <c r="CO210" s="24"/>
      <c r="CP210" s="24"/>
      <c r="CQ210" s="24"/>
      <c r="CR210" s="24"/>
      <c r="CS210" s="24"/>
      <c r="CT210" s="24"/>
      <c r="CU210" s="24"/>
      <c r="CV210" s="24"/>
      <c r="CW210" s="24"/>
      <c r="CX210" s="24"/>
      <c r="CY210" s="24"/>
      <c r="CZ210" s="24"/>
      <c r="DA210" s="24"/>
      <c r="DB210" s="24"/>
      <c r="DC210" s="24"/>
      <c r="DD210" s="24"/>
      <c r="DE210" s="24"/>
      <c r="DF210" s="24"/>
      <c r="DG210" s="24"/>
      <c r="DH210" s="24"/>
      <c r="DI210" s="24"/>
      <c r="DJ210" s="24"/>
      <c r="DK210" s="24"/>
      <c r="DL210" s="24"/>
      <c r="DM210" s="24"/>
      <c r="DN210" s="24"/>
      <c r="DO210" s="24"/>
      <c r="DP210" s="24"/>
      <c r="DQ210" s="24"/>
      <c r="DR210" s="24"/>
      <c r="DS210" s="24"/>
      <c r="DT210" s="24"/>
      <c r="DU210" s="24"/>
      <c r="DV210" s="24"/>
      <c r="DW210" s="24"/>
      <c r="DX210" s="24"/>
      <c r="DY210" s="24"/>
      <c r="DZ210" s="24"/>
      <c r="EA210" s="24"/>
      <c r="EB210" s="24"/>
      <c r="EC210" s="24"/>
      <c r="ED210" s="24"/>
      <c r="EE210" s="24"/>
      <c r="EF210" s="24"/>
      <c r="EG210" s="24"/>
      <c r="EH210" s="24"/>
      <c r="EI210" s="24"/>
      <c r="EJ210" s="24"/>
      <c r="EK210" s="24"/>
      <c r="EL210" s="24"/>
      <c r="EM210" s="24"/>
      <c r="EN210" s="24"/>
      <c r="EO210" s="24"/>
      <c r="EP210" s="24"/>
      <c r="EQ210" s="24"/>
      <c r="ER210" s="24"/>
      <c r="ES210" s="24"/>
      <c r="ET210" s="24"/>
      <c r="EU210" s="24"/>
      <c r="EV210" s="24"/>
      <c r="EW210" s="24"/>
      <c r="EX210" s="24"/>
      <c r="EY210" s="24"/>
      <c r="EZ210" s="24"/>
      <c r="FA210" s="24"/>
      <c r="FB210" s="24"/>
      <c r="FC210" s="24"/>
      <c r="FD210" s="24"/>
      <c r="FE210" s="24"/>
      <c r="FF210" s="24"/>
      <c r="FG210" s="24"/>
      <c r="FH210" s="24"/>
      <c r="FI210" s="24"/>
      <c r="FJ210" s="24"/>
      <c r="FK210" s="24"/>
      <c r="FL210" s="24"/>
      <c r="FM210" s="24"/>
      <c r="FN210" s="24"/>
      <c r="FO210" s="24"/>
      <c r="FP210" s="24"/>
      <c r="FQ210" s="24"/>
      <c r="FR210" s="24"/>
      <c r="FS210" s="24"/>
      <c r="FT210" s="24"/>
      <c r="FU210" s="24"/>
      <c r="FV210" s="24"/>
      <c r="FW210" s="24"/>
      <c r="FX210" s="24"/>
      <c r="FY210" s="24"/>
      <c r="FZ210" s="24"/>
      <c r="GA210" s="24"/>
      <c r="GB210" s="24"/>
      <c r="GC210" s="24"/>
      <c r="GD210" s="24"/>
      <c r="GE210" s="24"/>
      <c r="GF210" s="24"/>
      <c r="GG210" s="24"/>
      <c r="GH210" s="24"/>
      <c r="GI210" s="24"/>
      <c r="GJ210" s="24"/>
      <c r="GK210" s="24"/>
      <c r="GL210" s="24"/>
      <c r="GM210" s="24"/>
      <c r="GN210" s="24"/>
      <c r="GO210" s="24"/>
      <c r="GP210" s="24"/>
      <c r="GQ210" s="24"/>
      <c r="GR210" s="24"/>
      <c r="GS210" s="24"/>
      <c r="GT210" s="24"/>
      <c r="GU210" s="24"/>
      <c r="GV210" s="24"/>
      <c r="GW210" s="24"/>
      <c r="GX210" s="24"/>
      <c r="GY210" s="24"/>
      <c r="GZ210" s="24"/>
      <c r="HA210" s="24"/>
      <c r="HB210" s="24"/>
      <c r="HC210" s="24"/>
      <c r="HD210" s="24"/>
      <c r="HE210" s="24"/>
      <c r="HF210" s="24"/>
      <c r="HG210" s="24"/>
      <c r="HH210" s="24"/>
      <c r="HI210" s="24"/>
      <c r="HJ210" s="24"/>
      <c r="HK210" s="24"/>
      <c r="HL210" s="24"/>
      <c r="HM210" s="24"/>
      <c r="HN210" s="24"/>
      <c r="HO210" s="24"/>
      <c r="HP210" s="24"/>
      <c r="HQ210" s="24"/>
      <c r="HR210" s="24"/>
      <c r="HS210" s="24"/>
      <c r="HT210" s="24"/>
      <c r="HU210" s="24"/>
      <c r="HV210" s="24"/>
      <c r="HW210" s="24"/>
      <c r="HX210" s="24"/>
      <c r="HY210" s="24"/>
      <c r="HZ210" s="24"/>
      <c r="IA210" s="24"/>
      <c r="IB210" s="24"/>
      <c r="IC210" s="24"/>
      <c r="ID210" s="24"/>
      <c r="IE210" s="24"/>
      <c r="IF210" s="24"/>
      <c r="IG210" s="24"/>
      <c r="IH210" s="24"/>
      <c r="II210" s="24"/>
      <c r="IJ210" s="24"/>
      <c r="IK210" s="24"/>
      <c r="IL210" s="24"/>
      <c r="IM210" s="24"/>
      <c r="IN210" s="24"/>
      <c r="IO210" s="24"/>
      <c r="IP210" s="24"/>
      <c r="IQ210" s="24"/>
      <c r="IR210" s="24"/>
      <c r="IS210" s="24"/>
      <c r="IT210" s="24"/>
      <c r="IU210" s="24"/>
      <c r="IV210" s="24"/>
      <c r="IW210" s="24"/>
      <c r="IX210" s="24"/>
      <c r="IY210" s="24"/>
      <c r="IZ210" s="24"/>
      <c r="JA210" s="24"/>
      <c r="JB210" s="24"/>
      <c r="JC210" s="24"/>
      <c r="JD210" s="24"/>
      <c r="JE210" s="24"/>
      <c r="JF210" s="24"/>
      <c r="JG210" s="24"/>
      <c r="JH210" s="24"/>
      <c r="JI210" s="24"/>
      <c r="JJ210" s="24"/>
      <c r="JK210" s="24"/>
      <c r="JL210" s="24"/>
      <c r="JM210" s="24"/>
      <c r="JN210" s="24"/>
      <c r="JO210" s="24"/>
      <c r="JP210" s="24"/>
      <c r="JQ210" s="24"/>
      <c r="JR210" s="24"/>
      <c r="JS210" s="24"/>
      <c r="JT210" s="24"/>
      <c r="JU210" s="24"/>
      <c r="JV210" s="24"/>
      <c r="JW210" s="24"/>
      <c r="JX210" s="24"/>
      <c r="JY210" s="24"/>
      <c r="JZ210" s="24"/>
      <c r="KA210" s="24"/>
      <c r="KB210" s="24"/>
      <c r="KC210" s="24"/>
      <c r="KD210" s="24"/>
      <c r="KE210" s="24"/>
      <c r="KF210" s="24"/>
      <c r="KG210" s="24"/>
      <c r="KH210" s="24"/>
      <c r="KI210" s="24"/>
      <c r="KJ210" s="24"/>
      <c r="KK210" s="24"/>
      <c r="KL210" s="24"/>
      <c r="KM210" s="24"/>
      <c r="KN210" s="24"/>
      <c r="KO210" s="24"/>
      <c r="KP210" s="24"/>
      <c r="KQ210" s="24"/>
      <c r="KR210" s="24"/>
      <c r="KS210" s="24"/>
      <c r="KT210" s="24"/>
      <c r="KU210" s="24"/>
      <c r="KV210" s="24"/>
      <c r="KW210" s="24"/>
      <c r="KX210" s="24"/>
      <c r="KY210" s="24"/>
      <c r="KZ210" s="24"/>
      <c r="LA210" s="24"/>
      <c r="LB210" s="24"/>
      <c r="LC210" s="24"/>
      <c r="LD210" s="24"/>
      <c r="LE210" s="24"/>
      <c r="LF210" s="24"/>
      <c r="LG210" s="24"/>
      <c r="LH210" s="24"/>
      <c r="LI210" s="24"/>
      <c r="LJ210" s="24"/>
      <c r="LK210" s="24"/>
      <c r="LL210" s="24"/>
      <c r="LM210" s="24"/>
      <c r="LN210" s="24"/>
      <c r="LO210" s="24"/>
      <c r="LP210" s="24"/>
      <c r="LQ210" s="24"/>
      <c r="LR210" s="24"/>
      <c r="LS210" s="24"/>
      <c r="LT210" s="24"/>
      <c r="LU210" s="24"/>
      <c r="LV210" s="24"/>
      <c r="LW210" s="24"/>
      <c r="LX210" s="24"/>
      <c r="LY210" s="24"/>
      <c r="LZ210" s="24"/>
      <c r="MA210" s="24"/>
      <c r="MB210" s="24"/>
      <c r="MC210" s="24"/>
      <c r="MD210" s="24"/>
      <c r="ME210" s="24"/>
      <c r="MF210" s="24"/>
      <c r="MG210" s="24"/>
      <c r="MH210" s="24"/>
      <c r="MI210" s="24"/>
      <c r="MJ210" s="24"/>
      <c r="MK210" s="24"/>
      <c r="ML210" s="24"/>
      <c r="MM210" s="24"/>
      <c r="MN210" s="24"/>
      <c r="MO210" s="24"/>
      <c r="MP210" s="24"/>
      <c r="MQ210" s="24"/>
      <c r="MR210" s="24"/>
      <c r="MS210" s="24"/>
      <c r="MT210" s="24"/>
      <c r="MU210" s="24"/>
      <c r="MV210" s="24"/>
      <c r="MW210" s="24"/>
      <c r="MX210" s="24"/>
      <c r="MY210" s="24"/>
      <c r="MZ210" s="24"/>
      <c r="NA210" s="24"/>
      <c r="NB210" s="24"/>
      <c r="NC210" s="24"/>
      <c r="ND210" s="24"/>
      <c r="NE210" s="24"/>
      <c r="NF210" s="24"/>
      <c r="NG210" s="24"/>
      <c r="NH210" s="24"/>
      <c r="NI210" s="24"/>
      <c r="NJ210" s="24"/>
      <c r="NK210" s="24"/>
      <c r="NL210" s="24"/>
      <c r="NM210" s="24"/>
      <c r="NN210" s="24"/>
      <c r="NO210" s="24"/>
      <c r="NP210" s="24"/>
      <c r="NQ210" s="24"/>
      <c r="NR210" s="24"/>
      <c r="NS210" s="24"/>
      <c r="NT210" s="24"/>
      <c r="NU210" s="24"/>
      <c r="NV210" s="24"/>
      <c r="NW210" s="24"/>
      <c r="NX210" s="24"/>
      <c r="NY210" s="24"/>
      <c r="NZ210" s="24"/>
      <c r="OA210" s="24"/>
      <c r="OB210" s="24"/>
      <c r="OC210" s="24"/>
      <c r="OD210" s="24"/>
      <c r="OE210" s="24"/>
      <c r="OF210" s="24"/>
      <c r="OG210" s="24"/>
      <c r="OH210" s="24"/>
      <c r="OI210" s="24"/>
      <c r="OJ210" s="24"/>
      <c r="OK210" s="24"/>
      <c r="OL210" s="24"/>
      <c r="OM210" s="24"/>
      <c r="ON210" s="24"/>
      <c r="OO210" s="24"/>
      <c r="OP210" s="24"/>
      <c r="OQ210" s="24"/>
      <c r="OR210" s="24"/>
      <c r="OS210" s="24"/>
      <c r="OT210" s="24"/>
      <c r="OU210" s="24"/>
      <c r="OV210" s="24"/>
      <c r="OW210" s="24"/>
      <c r="OX210" s="24"/>
      <c r="OY210" s="24"/>
      <c r="OZ210" s="24"/>
      <c r="PA210" s="24"/>
      <c r="PB210" s="24"/>
      <c r="PC210" s="24"/>
      <c r="PD210" s="24"/>
      <c r="PE210" s="24"/>
      <c r="PF210" s="24"/>
      <c r="PG210" s="24"/>
      <c r="PH210" s="24"/>
      <c r="PI210" s="24"/>
      <c r="PJ210" s="24"/>
      <c r="PK210" s="24"/>
      <c r="PL210" s="24"/>
      <c r="PM210" s="24"/>
      <c r="PN210" s="24"/>
      <c r="PO210" s="24"/>
      <c r="PP210" s="24"/>
      <c r="PQ210" s="24"/>
      <c r="PR210" s="24"/>
      <c r="PS210" s="24"/>
      <c r="PT210" s="24"/>
      <c r="PU210" s="24"/>
      <c r="PV210" s="24"/>
      <c r="PW210" s="24"/>
      <c r="PX210" s="24"/>
      <c r="PY210" s="24"/>
      <c r="PZ210" s="24"/>
      <c r="QA210" s="24"/>
      <c r="QB210" s="24"/>
      <c r="QC210" s="24"/>
      <c r="QD210" s="24"/>
      <c r="QE210" s="24"/>
      <c r="QF210" s="24"/>
      <c r="QG210" s="24"/>
      <c r="QH210" s="24"/>
      <c r="QI210" s="24"/>
      <c r="QJ210" s="24"/>
      <c r="QK210" s="24"/>
      <c r="QL210" s="24"/>
      <c r="QM210" s="24"/>
      <c r="QN210" s="24"/>
      <c r="QO210" s="24"/>
      <c r="QP210" s="24"/>
      <c r="QQ210" s="24"/>
      <c r="QR210" s="24"/>
      <c r="QS210" s="24"/>
      <c r="QT210" s="24"/>
      <c r="QU210" s="24"/>
      <c r="QV210" s="24"/>
      <c r="QW210" s="24"/>
      <c r="QX210" s="24"/>
      <c r="QY210" s="24"/>
      <c r="QZ210" s="24"/>
      <c r="RA210" s="24"/>
      <c r="RB210" s="24"/>
      <c r="RC210" s="24"/>
      <c r="RD210" s="24"/>
      <c r="RE210" s="24"/>
      <c r="RF210" s="24"/>
      <c r="RG210" s="24"/>
      <c r="RH210" s="24"/>
      <c r="RI210" s="24"/>
      <c r="RJ210" s="24"/>
      <c r="RK210" s="24"/>
      <c r="RL210" s="24"/>
      <c r="RM210" s="24"/>
      <c r="RN210" s="24"/>
      <c r="RO210" s="24"/>
      <c r="RP210" s="24"/>
      <c r="RQ210" s="24"/>
      <c r="RR210" s="24"/>
      <c r="RS210" s="24"/>
      <c r="RT210" s="24"/>
      <c r="RU210" s="24"/>
      <c r="RV210" s="24"/>
      <c r="RW210" s="24"/>
      <c r="RX210" s="24"/>
      <c r="RY210" s="24"/>
      <c r="RZ210" s="24"/>
      <c r="SA210" s="24"/>
      <c r="SB210" s="24"/>
      <c r="SC210" s="24"/>
      <c r="SD210" s="24"/>
      <c r="SE210" s="24"/>
      <c r="SF210" s="24"/>
      <c r="SG210" s="24"/>
      <c r="SH210" s="24"/>
      <c r="SI210" s="24"/>
      <c r="SJ210" s="24"/>
      <c r="SK210" s="24"/>
      <c r="SL210" s="24"/>
      <c r="SM210" s="24"/>
      <c r="SN210" s="24"/>
      <c r="SO210" s="24"/>
      <c r="SP210" s="24"/>
      <c r="SQ210" s="24"/>
      <c r="SR210" s="24"/>
      <c r="SS210" s="24"/>
      <c r="ST210" s="24"/>
      <c r="SU210" s="24"/>
      <c r="SV210" s="24"/>
      <c r="SW210" s="24"/>
      <c r="SX210" s="24"/>
      <c r="SY210" s="24"/>
      <c r="SZ210" s="24"/>
      <c r="TA210" s="24"/>
      <c r="TB210" s="24"/>
      <c r="TC210" s="24"/>
      <c r="TD210" s="24"/>
      <c r="TE210" s="24"/>
      <c r="TF210" s="24"/>
      <c r="TG210" s="24"/>
      <c r="TH210" s="24"/>
      <c r="TI210" s="24"/>
      <c r="TJ210" s="24"/>
      <c r="TK210" s="24"/>
      <c r="TL210" s="24"/>
      <c r="TM210" s="24"/>
      <c r="TN210" s="24"/>
      <c r="TO210" s="24"/>
      <c r="TP210" s="24"/>
      <c r="TQ210" s="24"/>
      <c r="TR210" s="24"/>
      <c r="TS210" s="24"/>
      <c r="TT210" s="24"/>
      <c r="TU210" s="24"/>
      <c r="TV210" s="24"/>
      <c r="TW210" s="24"/>
      <c r="TX210" s="24"/>
      <c r="TY210" s="24"/>
      <c r="TZ210" s="24"/>
      <c r="UA210" s="24"/>
      <c r="UB210" s="24"/>
      <c r="UC210" s="24"/>
      <c r="UD210" s="24"/>
      <c r="UE210" s="24"/>
      <c r="UF210" s="24"/>
      <c r="UG210" s="24"/>
      <c r="UH210" s="24"/>
      <c r="UI210" s="24"/>
      <c r="UJ210" s="24"/>
      <c r="UK210" s="24"/>
      <c r="UL210" s="24"/>
      <c r="UM210" s="24"/>
      <c r="UN210" s="24"/>
      <c r="UO210" s="24"/>
      <c r="UP210" s="24"/>
      <c r="UQ210" s="24"/>
      <c r="UR210" s="24"/>
      <c r="US210" s="24"/>
      <c r="UT210" s="24"/>
      <c r="UU210" s="24"/>
      <c r="UV210" s="24"/>
      <c r="UW210" s="24"/>
      <c r="UX210" s="24"/>
      <c r="UY210" s="24"/>
      <c r="UZ210" s="24"/>
      <c r="VA210" s="24"/>
      <c r="VB210" s="24"/>
      <c r="VC210" s="24"/>
      <c r="VD210" s="24"/>
      <c r="VE210" s="24"/>
      <c r="VF210" s="24"/>
      <c r="VG210" s="24"/>
      <c r="VH210" s="24"/>
      <c r="VI210" s="24"/>
      <c r="VJ210" s="24"/>
      <c r="VK210" s="24"/>
      <c r="VL210" s="24"/>
      <c r="VM210" s="24"/>
      <c r="VN210" s="24"/>
      <c r="VO210" s="24"/>
      <c r="VP210" s="24"/>
      <c r="VQ210" s="24"/>
      <c r="VR210" s="24"/>
      <c r="VS210" s="24"/>
      <c r="VT210" s="24"/>
      <c r="VU210" s="24"/>
      <c r="VV210" s="24"/>
      <c r="VW210" s="24"/>
      <c r="VX210" s="24"/>
      <c r="VY210" s="24"/>
      <c r="VZ210" s="24"/>
      <c r="WA210" s="24"/>
      <c r="WB210" s="24"/>
      <c r="WC210" s="24"/>
      <c r="WD210" s="24"/>
      <c r="WE210" s="24"/>
      <c r="WF210" s="24"/>
      <c r="WG210" s="24"/>
      <c r="WH210" s="24"/>
      <c r="WI210" s="24"/>
      <c r="WJ210" s="24"/>
      <c r="WK210" s="24"/>
      <c r="WL210" s="24"/>
      <c r="WM210" s="24"/>
      <c r="WN210" s="24"/>
      <c r="WO210" s="24"/>
      <c r="WP210" s="24"/>
      <c r="WQ210" s="24"/>
      <c r="WR210" s="24"/>
      <c r="WS210" s="24"/>
      <c r="WT210" s="24"/>
      <c r="WU210" s="24"/>
      <c r="WV210" s="24"/>
      <c r="WW210" s="24"/>
      <c r="WX210" s="24"/>
      <c r="WY210" s="24"/>
      <c r="WZ210" s="24"/>
      <c r="XA210" s="24"/>
      <c r="XB210" s="24"/>
      <c r="XC210" s="24"/>
      <c r="XD210" s="24"/>
      <c r="XE210" s="24"/>
      <c r="XF210" s="24"/>
      <c r="XG210" s="24"/>
      <c r="XH210" s="24"/>
      <c r="XI210" s="24"/>
      <c r="XJ210" s="24"/>
      <c r="XK210" s="24"/>
      <c r="XL210" s="24"/>
      <c r="XM210" s="24"/>
      <c r="XN210" s="24"/>
      <c r="XO210" s="24"/>
      <c r="XP210" s="24"/>
      <c r="XQ210" s="24"/>
      <c r="XR210" s="24"/>
      <c r="XS210" s="24"/>
      <c r="XT210" s="24"/>
      <c r="XU210" s="24"/>
      <c r="XV210" s="24"/>
      <c r="XW210" s="24"/>
      <c r="XX210" s="24"/>
      <c r="XY210" s="24"/>
      <c r="XZ210" s="24"/>
      <c r="YA210" s="24"/>
      <c r="YB210" s="24"/>
      <c r="YC210" s="24"/>
      <c r="YD210" s="24"/>
      <c r="YE210" s="24"/>
      <c r="YF210" s="24"/>
      <c r="YG210" s="24"/>
      <c r="YH210" s="24"/>
      <c r="YI210" s="24"/>
      <c r="YJ210" s="24"/>
      <c r="YK210" s="24"/>
      <c r="YL210" s="24"/>
      <c r="YM210" s="24"/>
      <c r="YN210" s="24"/>
      <c r="YO210" s="24"/>
      <c r="YP210" s="24"/>
      <c r="YQ210" s="24"/>
      <c r="YR210" s="24"/>
      <c r="YS210" s="24"/>
      <c r="YT210" s="24"/>
      <c r="YU210" s="24"/>
      <c r="YV210" s="24"/>
      <c r="YW210" s="24"/>
      <c r="YX210" s="24"/>
      <c r="YY210" s="24"/>
      <c r="YZ210" s="24"/>
      <c r="ZA210" s="24"/>
      <c r="ZB210" s="24"/>
      <c r="ZC210" s="24"/>
      <c r="ZD210" s="24"/>
      <c r="ZE210" s="24"/>
      <c r="ZF210" s="24"/>
      <c r="ZG210" s="24"/>
      <c r="ZH210" s="24"/>
      <c r="ZI210" s="24"/>
      <c r="ZJ210" s="24"/>
      <c r="ZK210" s="24"/>
      <c r="ZL210" s="24"/>
      <c r="ZM210" s="24"/>
      <c r="ZN210" s="24"/>
      <c r="ZO210" s="24"/>
      <c r="ZP210" s="24"/>
      <c r="ZQ210" s="24"/>
      <c r="ZR210" s="24"/>
      <c r="ZS210" s="24"/>
      <c r="ZT210" s="24"/>
      <c r="ZU210" s="24"/>
      <c r="ZV210" s="24"/>
      <c r="ZW210" s="24"/>
      <c r="ZX210" s="24"/>
      <c r="ZY210" s="24"/>
      <c r="ZZ210" s="24"/>
      <c r="AAA210" s="24"/>
      <c r="AAB210" s="24"/>
      <c r="AAC210" s="24"/>
      <c r="AAD210" s="24"/>
      <c r="AAE210" s="24"/>
      <c r="AAF210" s="24"/>
      <c r="AAG210" s="24"/>
      <c r="AAH210" s="24"/>
      <c r="AAI210" s="24"/>
      <c r="AAJ210" s="24"/>
      <c r="AAK210" s="24"/>
      <c r="AAL210" s="24"/>
      <c r="AAM210" s="24"/>
      <c r="AAN210" s="24"/>
      <c r="AAO210" s="24"/>
      <c r="AAP210" s="24"/>
      <c r="AAQ210" s="24"/>
      <c r="AAR210" s="24"/>
      <c r="AAS210" s="24"/>
      <c r="AAT210" s="24"/>
      <c r="AAU210" s="24"/>
      <c r="AAV210" s="24"/>
      <c r="AAW210" s="24"/>
      <c r="AAX210" s="24"/>
      <c r="AAY210" s="24"/>
      <c r="AAZ210" s="24"/>
      <c r="ABA210" s="24"/>
      <c r="ABB210" s="24"/>
      <c r="ABC210" s="24"/>
      <c r="ABD210" s="24"/>
      <c r="ABE210" s="24"/>
      <c r="ABF210" s="24"/>
      <c r="ABG210" s="24"/>
      <c r="ABH210" s="24"/>
      <c r="ABI210" s="24"/>
      <c r="ABJ210" s="24"/>
      <c r="ABK210" s="24"/>
      <c r="ABL210" s="24"/>
      <c r="ABM210" s="24"/>
      <c r="ABN210" s="24"/>
      <c r="ABO210" s="24"/>
      <c r="ABP210" s="24"/>
      <c r="ABQ210" s="24"/>
      <c r="ABR210" s="24"/>
      <c r="ABS210" s="24"/>
      <c r="ABT210" s="24"/>
      <c r="ABU210" s="24"/>
      <c r="ABV210" s="24"/>
      <c r="ABW210" s="24"/>
      <c r="ABX210" s="24"/>
      <c r="ABY210" s="24"/>
      <c r="ABZ210" s="24"/>
      <c r="ACA210" s="24"/>
      <c r="ACB210" s="24"/>
      <c r="ACC210" s="24"/>
      <c r="ACD210" s="24"/>
      <c r="ACE210" s="24"/>
      <c r="ACF210" s="24"/>
      <c r="ACG210" s="24"/>
      <c r="ACH210" s="24"/>
      <c r="ACI210" s="24"/>
      <c r="ACJ210" s="24"/>
      <c r="ACK210" s="24"/>
      <c r="ACL210" s="24"/>
      <c r="ACM210" s="24"/>
      <c r="ACN210" s="24"/>
      <c r="ACO210" s="24"/>
      <c r="ACP210" s="24"/>
      <c r="ACQ210" s="24"/>
      <c r="ACR210" s="24"/>
      <c r="ACS210" s="24"/>
      <c r="ACT210" s="24"/>
      <c r="ACU210" s="24"/>
      <c r="ACV210" s="24"/>
      <c r="ACW210" s="24"/>
      <c r="ACX210" s="24"/>
      <c r="ACY210" s="24"/>
      <c r="ACZ210" s="24"/>
      <c r="ADA210" s="24"/>
      <c r="ADB210" s="24"/>
      <c r="ADC210" s="24"/>
      <c r="ADD210" s="24"/>
      <c r="ADE210" s="24"/>
      <c r="ADF210" s="24"/>
      <c r="ADG210" s="24"/>
      <c r="ADH210" s="24"/>
      <c r="ADI210" s="24"/>
      <c r="ADJ210" s="24"/>
      <c r="ADK210" s="24"/>
      <c r="ADL210" s="24"/>
      <c r="ADM210" s="24"/>
      <c r="ADN210" s="24"/>
      <c r="ADO210" s="24"/>
      <c r="ADP210" s="24"/>
      <c r="ADQ210" s="24"/>
      <c r="ADR210" s="24"/>
      <c r="ADS210" s="24"/>
      <c r="ADT210" s="24"/>
      <c r="ADU210" s="24"/>
      <c r="ADV210" s="24"/>
      <c r="ADW210" s="24"/>
      <c r="ADX210" s="24"/>
      <c r="ADY210" s="24"/>
      <c r="ADZ210" s="24"/>
      <c r="AEA210" s="24"/>
      <c r="AEB210" s="24"/>
      <c r="AEC210" s="24"/>
      <c r="AED210" s="24"/>
      <c r="AEE210" s="24"/>
      <c r="AEF210" s="24"/>
      <c r="AEG210" s="24"/>
      <c r="AEH210" s="24"/>
      <c r="AEI210" s="24"/>
      <c r="AEJ210" s="24"/>
      <c r="AEK210" s="24"/>
      <c r="AEL210" s="24"/>
      <c r="AEM210" s="24"/>
      <c r="AEN210" s="24"/>
      <c r="AEO210" s="24"/>
      <c r="AEP210" s="24"/>
      <c r="AEQ210" s="24"/>
      <c r="AER210" s="24"/>
      <c r="AES210" s="24"/>
      <c r="AET210" s="24"/>
      <c r="AEU210" s="24"/>
      <c r="AEV210" s="24"/>
      <c r="AEW210" s="24"/>
      <c r="AEX210" s="24"/>
      <c r="AEY210" s="24"/>
      <c r="AEZ210" s="24"/>
      <c r="AFA210" s="24"/>
      <c r="AFB210" s="24"/>
      <c r="AFC210" s="24"/>
      <c r="AFD210" s="24"/>
      <c r="AFE210" s="24"/>
      <c r="AFF210" s="24"/>
      <c r="AFG210" s="24"/>
      <c r="AFH210" s="24"/>
      <c r="AFI210" s="24"/>
      <c r="AFJ210" s="24"/>
      <c r="AFK210" s="24"/>
      <c r="AFL210" s="24"/>
      <c r="AFM210" s="24"/>
      <c r="AFN210" s="24"/>
      <c r="AFO210" s="24"/>
      <c r="AFP210" s="24"/>
      <c r="AFQ210" s="24"/>
      <c r="AFR210" s="24"/>
      <c r="AFS210" s="24"/>
      <c r="AFT210" s="24"/>
      <c r="AFU210" s="24"/>
      <c r="AFV210" s="24"/>
      <c r="AFW210" s="24"/>
      <c r="AFX210" s="24"/>
      <c r="AFY210" s="24"/>
      <c r="AFZ210" s="24"/>
      <c r="AGA210" s="24"/>
      <c r="AGB210" s="24"/>
      <c r="AGC210" s="24"/>
      <c r="AGD210" s="24"/>
      <c r="AGE210" s="24"/>
      <c r="AGF210" s="24"/>
      <c r="AGG210" s="24"/>
      <c r="AGH210" s="24"/>
      <c r="AGI210" s="24"/>
      <c r="AGJ210" s="24"/>
      <c r="AGK210" s="24"/>
      <c r="AGL210" s="24"/>
      <c r="AGM210" s="24"/>
      <c r="AGN210" s="24"/>
      <c r="AGO210" s="24"/>
      <c r="AGP210" s="24"/>
      <c r="AGQ210" s="24"/>
      <c r="AGR210" s="24"/>
      <c r="AGS210" s="24"/>
      <c r="AGT210" s="24"/>
      <c r="AGU210" s="24"/>
      <c r="AGV210" s="24"/>
      <c r="AGW210" s="24"/>
      <c r="AGX210" s="24"/>
      <c r="AGY210" s="24"/>
      <c r="AGZ210" s="24"/>
      <c r="AHA210" s="24"/>
      <c r="AHB210" s="24"/>
      <c r="AHC210" s="24"/>
      <c r="AHD210" s="24"/>
      <c r="AHE210" s="24"/>
      <c r="AHF210" s="24"/>
      <c r="AHG210" s="24"/>
      <c r="AHH210" s="24"/>
      <c r="AHI210" s="24"/>
      <c r="AHJ210" s="24"/>
      <c r="AHK210" s="24"/>
      <c r="AHL210" s="24"/>
      <c r="AHM210" s="24"/>
      <c r="AHN210" s="24"/>
      <c r="AHO210" s="24"/>
      <c r="AHP210" s="24"/>
      <c r="AHQ210" s="24"/>
      <c r="AHR210" s="24"/>
      <c r="AHS210" s="24"/>
      <c r="AHT210" s="24"/>
      <c r="AHU210" s="24"/>
      <c r="AHV210" s="24"/>
      <c r="AHW210" s="24"/>
      <c r="AHX210" s="24"/>
      <c r="AHY210" s="24"/>
      <c r="AHZ210" s="24"/>
      <c r="AIA210" s="24"/>
      <c r="AIB210" s="24"/>
      <c r="AIC210" s="24"/>
      <c r="AID210" s="24"/>
      <c r="AIE210" s="24"/>
      <c r="AIF210" s="24"/>
      <c r="AIG210" s="24"/>
      <c r="AIH210" s="24"/>
      <c r="AII210" s="24"/>
      <c r="AIJ210" s="24"/>
      <c r="AIK210" s="24"/>
      <c r="AIL210" s="24"/>
      <c r="AIM210" s="24"/>
      <c r="AIN210" s="24"/>
      <c r="AIO210" s="24"/>
      <c r="AIP210" s="24"/>
      <c r="AIQ210" s="24"/>
      <c r="AIR210" s="24"/>
      <c r="AIS210" s="24"/>
      <c r="AIT210" s="24"/>
      <c r="AIU210" s="24"/>
      <c r="AIV210" s="24"/>
      <c r="AIW210" s="24"/>
      <c r="AIX210" s="24"/>
      <c r="AIY210" s="24"/>
      <c r="AIZ210" s="24"/>
      <c r="AJA210" s="24"/>
      <c r="AJB210" s="24"/>
      <c r="AJC210" s="24"/>
      <c r="AJD210" s="24"/>
      <c r="AJE210" s="24"/>
      <c r="AJF210" s="24"/>
      <c r="AJG210" s="24"/>
      <c r="AJH210" s="24"/>
      <c r="AJI210" s="24"/>
      <c r="AJJ210" s="24"/>
      <c r="AJK210" s="24"/>
      <c r="AJL210" s="24"/>
      <c r="AJM210" s="24"/>
      <c r="AJN210" s="24"/>
      <c r="AJO210" s="24"/>
      <c r="AJP210" s="24"/>
      <c r="AJQ210" s="24"/>
      <c r="AJR210" s="24"/>
      <c r="AJS210" s="24"/>
      <c r="AJT210" s="24"/>
      <c r="AJU210" s="24"/>
      <c r="AJV210" s="24"/>
      <c r="AJW210" s="24"/>
      <c r="AJX210" s="24"/>
      <c r="AJY210" s="24"/>
      <c r="AJZ210" s="24"/>
      <c r="AKA210" s="24"/>
      <c r="AKB210" s="24"/>
      <c r="AKC210" s="24"/>
      <c r="AKD210" s="24"/>
      <c r="AKE210" s="24"/>
      <c r="AKF210" s="24"/>
      <c r="AKG210" s="24"/>
      <c r="AKH210" s="24"/>
      <c r="AKI210" s="24"/>
      <c r="AKJ210" s="24"/>
      <c r="AKK210" s="24"/>
      <c r="AKL210" s="24"/>
      <c r="AKM210" s="24"/>
      <c r="AKN210" s="24"/>
      <c r="AKO210" s="24"/>
      <c r="AKP210" s="24"/>
      <c r="AKQ210" s="24"/>
      <c r="AKR210" s="24"/>
      <c r="AKS210" s="24"/>
      <c r="AKT210" s="24"/>
      <c r="AKU210" s="24"/>
      <c r="AKV210" s="24"/>
      <c r="AKW210" s="24"/>
      <c r="AKX210" s="24"/>
      <c r="AKY210" s="24"/>
      <c r="AKZ210" s="24"/>
      <c r="ALA210" s="24"/>
      <c r="ALB210" s="24"/>
      <c r="ALC210" s="24"/>
      <c r="ALD210" s="24"/>
      <c r="ALE210" s="24"/>
      <c r="ALF210" s="24"/>
      <c r="ALG210" s="24"/>
      <c r="ALH210" s="24"/>
      <c r="ALI210" s="24"/>
      <c r="ALJ210" s="24"/>
      <c r="ALK210" s="24"/>
      <c r="ALL210" s="24"/>
      <c r="ALM210" s="24"/>
      <c r="ALN210" s="24"/>
      <c r="ALO210" s="24"/>
      <c r="ALP210" s="24"/>
      <c r="ALQ210" s="24"/>
      <c r="ALR210" s="24"/>
      <c r="ALS210" s="24"/>
      <c r="ALT210" s="24"/>
      <c r="ALU210" s="24"/>
      <c r="ALV210" s="24"/>
      <c r="ALW210" s="24"/>
      <c r="ALX210" s="24"/>
      <c r="ALY210" s="24"/>
      <c r="ALZ210" s="24"/>
      <c r="AMA210" s="24"/>
      <c r="AMB210" s="24"/>
      <c r="AMC210" s="24"/>
      <c r="AMD210" s="24"/>
      <c r="AME210" s="24"/>
      <c r="AMF210" s="24"/>
      <c r="AMG210" s="24"/>
      <c r="AMH210" s="24"/>
      <c r="AMI210" s="24"/>
      <c r="AMJ210" s="24"/>
      <c r="AMK210" s="24"/>
      <c r="AML210" s="24"/>
      <c r="AMM210" s="24"/>
      <c r="AMN210" s="24"/>
      <c r="AMO210" s="24"/>
      <c r="AMP210" s="24"/>
      <c r="AMQ210" s="24"/>
      <c r="AMR210" s="24"/>
      <c r="AMS210" s="24"/>
      <c r="AMT210" s="24"/>
      <c r="AMU210" s="24"/>
      <c r="AMV210" s="24"/>
      <c r="AMW210" s="24"/>
      <c r="AMX210" s="24"/>
      <c r="AMY210" s="24"/>
      <c r="AMZ210" s="24"/>
      <c r="ANA210" s="24"/>
      <c r="ANB210" s="24"/>
      <c r="ANC210" s="24"/>
      <c r="AND210" s="24"/>
      <c r="ANE210" s="24"/>
      <c r="ANF210" s="24"/>
      <c r="ANG210" s="24"/>
      <c r="ANH210" s="24"/>
      <c r="ANI210" s="24"/>
      <c r="ANJ210" s="24"/>
      <c r="ANK210" s="24"/>
      <c r="ANL210" s="24"/>
      <c r="ANM210" s="24"/>
      <c r="ANN210" s="24"/>
      <c r="ANO210" s="24"/>
      <c r="ANP210" s="24"/>
      <c r="ANQ210" s="24"/>
      <c r="ANR210" s="24"/>
      <c r="ANS210" s="24"/>
      <c r="ANT210" s="24"/>
      <c r="ANU210" s="24"/>
      <c r="ANV210" s="24"/>
      <c r="ANW210" s="24"/>
      <c r="ANX210" s="24"/>
      <c r="ANY210" s="24"/>
      <c r="ANZ210" s="24"/>
      <c r="AOA210" s="24"/>
      <c r="AOB210" s="24"/>
      <c r="AOC210" s="24"/>
      <c r="AOD210" s="24"/>
      <c r="AOE210" s="24"/>
      <c r="AOF210" s="24"/>
      <c r="AOG210" s="24"/>
      <c r="AOH210" s="24"/>
      <c r="AOI210" s="24"/>
      <c r="AOJ210" s="24"/>
      <c r="AOK210" s="24"/>
      <c r="AOL210" s="24"/>
      <c r="AOM210" s="24"/>
      <c r="AON210" s="24"/>
      <c r="AOO210" s="24"/>
      <c r="AOP210" s="24"/>
      <c r="AOQ210" s="24"/>
      <c r="AOR210" s="24"/>
      <c r="AOS210" s="24"/>
      <c r="AOT210" s="24"/>
      <c r="AOU210" s="24"/>
      <c r="AOV210" s="24"/>
      <c r="AOW210" s="24"/>
      <c r="AOX210" s="24"/>
      <c r="AOY210" s="24"/>
      <c r="AOZ210" s="24"/>
      <c r="APA210" s="24"/>
      <c r="APB210" s="24"/>
      <c r="APC210" s="24"/>
      <c r="APD210" s="24"/>
      <c r="APE210" s="24"/>
      <c r="APF210" s="24"/>
      <c r="APG210" s="24"/>
      <c r="APH210" s="24"/>
      <c r="API210" s="24"/>
      <c r="APJ210" s="24"/>
      <c r="APK210" s="24"/>
      <c r="APL210" s="24"/>
      <c r="APM210" s="24"/>
      <c r="APN210" s="24"/>
      <c r="APO210" s="24"/>
      <c r="APP210" s="24"/>
      <c r="APQ210" s="24"/>
      <c r="APR210" s="24"/>
      <c r="APS210" s="24"/>
      <c r="APT210" s="24"/>
      <c r="APU210" s="24"/>
      <c r="APV210" s="24"/>
      <c r="APW210" s="24"/>
      <c r="APX210" s="24"/>
      <c r="APY210" s="24"/>
      <c r="APZ210" s="24"/>
      <c r="AQA210" s="24"/>
      <c r="AQB210" s="24"/>
      <c r="AQC210" s="24"/>
      <c r="AQD210" s="24"/>
      <c r="AQE210" s="24"/>
      <c r="AQF210" s="24"/>
      <c r="AQG210" s="24"/>
      <c r="AQH210" s="24"/>
      <c r="AQI210" s="24"/>
      <c r="AQJ210" s="24"/>
      <c r="AQK210" s="24"/>
      <c r="AQL210" s="24"/>
      <c r="AQM210" s="24"/>
      <c r="AQN210" s="24"/>
      <c r="AQO210" s="24"/>
      <c r="AQP210" s="24"/>
      <c r="AQQ210" s="24"/>
      <c r="AQR210" s="24"/>
      <c r="AQS210" s="24"/>
      <c r="AQT210" s="24"/>
      <c r="AQU210" s="24"/>
      <c r="AQV210" s="24"/>
      <c r="AQW210" s="24"/>
      <c r="AQX210" s="24"/>
      <c r="AQY210" s="24"/>
      <c r="AQZ210" s="24"/>
      <c r="ARA210" s="24"/>
      <c r="ARB210" s="24"/>
      <c r="ARC210" s="24"/>
      <c r="ARD210" s="24"/>
      <c r="ARE210" s="24"/>
      <c r="ARF210" s="24"/>
      <c r="ARG210" s="24"/>
      <c r="ARH210" s="24"/>
      <c r="ARI210" s="24"/>
      <c r="ARJ210" s="24"/>
      <c r="ARK210" s="24"/>
      <c r="ARL210" s="24"/>
      <c r="ARM210" s="24"/>
      <c r="ARN210" s="24"/>
      <c r="ARO210" s="24"/>
      <c r="ARP210" s="24"/>
      <c r="ARQ210" s="24"/>
      <c r="ARR210" s="24"/>
      <c r="ARS210" s="24"/>
      <c r="ART210" s="24"/>
      <c r="ARU210" s="24"/>
      <c r="ARV210" s="24"/>
      <c r="ARW210" s="24"/>
      <c r="ARX210" s="24"/>
      <c r="ARY210" s="24"/>
      <c r="ARZ210" s="24"/>
      <c r="ASA210" s="24"/>
      <c r="ASB210" s="24"/>
      <c r="ASC210" s="24"/>
      <c r="ASD210" s="24"/>
      <c r="ASE210" s="24"/>
      <c r="ASF210" s="24"/>
      <c r="ASG210" s="24"/>
      <c r="ASH210" s="24"/>
      <c r="ASI210" s="24"/>
      <c r="ASJ210" s="24"/>
      <c r="ASK210" s="24"/>
      <c r="ASL210" s="24"/>
      <c r="ASM210" s="24"/>
      <c r="ASN210" s="24"/>
      <c r="ASO210" s="24"/>
      <c r="ASP210" s="24"/>
      <c r="ASQ210" s="24"/>
      <c r="ASR210" s="24"/>
      <c r="ASS210" s="24"/>
      <c r="AST210" s="24"/>
      <c r="ASU210" s="24"/>
      <c r="ASV210" s="24"/>
      <c r="ASW210" s="24"/>
      <c r="ASX210" s="24"/>
      <c r="ASY210" s="24"/>
      <c r="ASZ210" s="24"/>
      <c r="ATA210" s="24"/>
      <c r="ATB210" s="24"/>
      <c r="ATC210" s="24"/>
      <c r="ATD210" s="24"/>
      <c r="ATE210" s="24"/>
      <c r="ATF210" s="24"/>
      <c r="ATG210" s="24"/>
      <c r="ATH210" s="24"/>
      <c r="ATI210" s="24"/>
      <c r="ATJ210" s="24"/>
      <c r="ATK210" s="24"/>
      <c r="ATL210" s="24"/>
      <c r="ATM210" s="24"/>
      <c r="ATN210" s="24"/>
      <c r="ATO210" s="24"/>
      <c r="ATP210" s="24"/>
      <c r="ATQ210" s="24"/>
      <c r="ATR210" s="24"/>
      <c r="ATS210" s="24"/>
      <c r="ATT210" s="24"/>
      <c r="ATU210" s="24"/>
      <c r="ATV210" s="24"/>
      <c r="ATW210" s="24"/>
      <c r="ATX210" s="24"/>
      <c r="ATY210" s="24"/>
      <c r="ATZ210" s="24"/>
      <c r="AUA210" s="24"/>
      <c r="AUB210" s="24"/>
      <c r="AUC210" s="24"/>
      <c r="AUD210" s="24"/>
      <c r="AUE210" s="24"/>
      <c r="AUF210" s="24"/>
      <c r="AUG210" s="24"/>
      <c r="AUH210" s="24"/>
      <c r="AUI210" s="24"/>
      <c r="AUJ210" s="24"/>
      <c r="AUK210" s="24"/>
      <c r="AUL210" s="24"/>
      <c r="AUM210" s="24"/>
      <c r="AUN210" s="24"/>
      <c r="AUO210" s="24"/>
      <c r="AUP210" s="24"/>
      <c r="AUQ210" s="24"/>
      <c r="AUR210" s="24"/>
      <c r="AUS210" s="24"/>
      <c r="AUT210" s="24"/>
      <c r="AUU210" s="24"/>
      <c r="AUV210" s="24"/>
      <c r="AUW210" s="24"/>
      <c r="AUX210" s="24"/>
      <c r="AUY210" s="24"/>
      <c r="AUZ210" s="24"/>
      <c r="AVA210" s="24"/>
      <c r="AVB210" s="24"/>
      <c r="AVC210" s="24"/>
      <c r="AVD210" s="24"/>
      <c r="AVE210" s="24"/>
      <c r="AVF210" s="24"/>
      <c r="AVG210" s="24"/>
      <c r="AVH210" s="24"/>
      <c r="AVI210" s="24"/>
      <c r="AVJ210" s="24"/>
      <c r="AVK210" s="24"/>
      <c r="AVL210" s="24"/>
      <c r="AVM210" s="24"/>
      <c r="AVN210" s="24"/>
      <c r="AVO210" s="24"/>
      <c r="AVP210" s="24"/>
      <c r="AVQ210" s="24"/>
      <c r="AVR210" s="24"/>
      <c r="AVS210" s="24"/>
      <c r="AVT210" s="24"/>
      <c r="AVU210" s="24"/>
      <c r="AVV210" s="24"/>
      <c r="AVW210" s="24"/>
      <c r="AVX210" s="24"/>
      <c r="AVY210" s="24"/>
      <c r="AVZ210" s="24"/>
      <c r="AWA210" s="24"/>
      <c r="AWB210" s="24"/>
      <c r="AWC210" s="24"/>
      <c r="AWD210" s="24"/>
      <c r="AWE210" s="24"/>
      <c r="AWF210" s="24"/>
      <c r="AWG210" s="24"/>
      <c r="AWH210" s="24"/>
      <c r="AWI210" s="24"/>
      <c r="AWJ210" s="24"/>
      <c r="AWK210" s="24"/>
      <c r="AWL210" s="24"/>
      <c r="AWM210" s="24"/>
      <c r="AWN210" s="24"/>
      <c r="AWO210" s="24"/>
      <c r="AWP210" s="24"/>
      <c r="AWQ210" s="24"/>
      <c r="AWR210" s="24"/>
      <c r="AWS210" s="24"/>
      <c r="AWT210" s="24"/>
      <c r="AWU210" s="24"/>
      <c r="AWV210" s="24"/>
      <c r="AWW210" s="24"/>
      <c r="AWX210" s="24"/>
      <c r="AWY210" s="24"/>
      <c r="AWZ210" s="24"/>
      <c r="AXA210" s="24"/>
      <c r="AXB210" s="24"/>
      <c r="AXC210" s="24"/>
      <c r="AXD210" s="24"/>
      <c r="AXE210" s="24"/>
      <c r="AXF210" s="24"/>
      <c r="AXG210" s="24"/>
      <c r="AXH210" s="24"/>
      <c r="AXI210" s="24"/>
      <c r="AXJ210" s="24"/>
      <c r="AXK210" s="24"/>
      <c r="AXL210" s="24"/>
      <c r="AXM210" s="24"/>
      <c r="AXN210" s="24"/>
      <c r="AXO210" s="24"/>
      <c r="AXP210" s="24"/>
      <c r="AXQ210" s="24"/>
      <c r="AXR210" s="24"/>
      <c r="AXS210" s="24"/>
      <c r="AXT210" s="24"/>
      <c r="AXU210" s="24"/>
      <c r="AXV210" s="24"/>
      <c r="AXW210" s="24"/>
      <c r="AXX210" s="24"/>
      <c r="AXY210" s="24"/>
      <c r="AXZ210" s="24"/>
      <c r="AYA210" s="24"/>
      <c r="AYB210" s="24"/>
      <c r="AYC210" s="24"/>
      <c r="AYD210" s="24"/>
      <c r="AYE210" s="24"/>
      <c r="AYF210" s="24"/>
      <c r="AYG210" s="24"/>
      <c r="AYH210" s="24"/>
      <c r="AYI210" s="24"/>
      <c r="AYJ210" s="24"/>
      <c r="AYK210" s="24"/>
      <c r="AYL210" s="24"/>
      <c r="AYM210" s="24"/>
      <c r="AYN210" s="24"/>
      <c r="AYO210" s="24"/>
      <c r="AYP210" s="24"/>
      <c r="AYQ210" s="24"/>
      <c r="AYR210" s="24"/>
      <c r="AYS210" s="24"/>
      <c r="AYT210" s="24"/>
      <c r="AYU210" s="24"/>
      <c r="AYV210" s="24"/>
      <c r="AYW210" s="24"/>
      <c r="AYX210" s="24"/>
      <c r="AYY210" s="24"/>
      <c r="AYZ210" s="24"/>
      <c r="AZA210" s="24"/>
      <c r="AZB210" s="24"/>
      <c r="AZC210" s="24"/>
      <c r="AZD210" s="24"/>
      <c r="AZE210" s="24"/>
      <c r="AZF210" s="24"/>
      <c r="AZG210" s="24"/>
      <c r="AZH210" s="24"/>
      <c r="AZI210" s="24"/>
      <c r="AZJ210" s="24"/>
      <c r="AZK210" s="24"/>
      <c r="AZL210" s="24"/>
      <c r="AZM210" s="24"/>
      <c r="AZN210" s="24"/>
      <c r="AZO210" s="24"/>
      <c r="AZP210" s="24"/>
      <c r="AZQ210" s="24"/>
      <c r="AZR210" s="24"/>
      <c r="AZS210" s="24"/>
      <c r="AZT210" s="24"/>
      <c r="AZU210" s="24"/>
      <c r="AZV210" s="24"/>
      <c r="AZW210" s="24"/>
      <c r="AZX210" s="24"/>
      <c r="AZY210" s="24"/>
      <c r="AZZ210" s="24"/>
      <c r="BAA210" s="24"/>
      <c r="BAB210" s="24"/>
      <c r="BAC210" s="24"/>
      <c r="BAD210" s="24"/>
      <c r="BAE210" s="24"/>
      <c r="BAF210" s="24"/>
      <c r="BAG210" s="24"/>
      <c r="BAH210" s="24"/>
      <c r="BAI210" s="24"/>
      <c r="BAJ210" s="24"/>
      <c r="BAK210" s="24"/>
      <c r="BAL210" s="24"/>
      <c r="BAM210" s="24"/>
      <c r="BAN210" s="24"/>
      <c r="BAO210" s="24"/>
      <c r="BAP210" s="24"/>
    </row>
    <row r="211" spans="1:1394" s="19" customFormat="1" x14ac:dyDescent="0.25">
      <c r="A211" s="19" t="str">
        <f>IF(YEAR(G211)=2024,#REF!,"")</f>
        <v/>
      </c>
      <c r="B211" s="19" t="str">
        <f>IF(YEAR(G211)=2025,#REF!,"")</f>
        <v/>
      </c>
      <c r="C211" s="19" t="str">
        <f t="shared" si="15"/>
        <v>Afternoon45024</v>
      </c>
      <c r="D211" s="19" t="str">
        <f>IF('by region'!$C$2="Any","Any",'Turf only'!V211)&amp;M211&amp;IF('by region'!$I$2="Any","Any",N211)&amp;G211</f>
        <v>AnyJumpAny45024</v>
      </c>
      <c r="E211" s="19" t="e">
        <f>IF(I211=#REF!,'Turf only'!G211,"")</f>
        <v>#REF!</v>
      </c>
      <c r="F211" s="19" t="e">
        <f t="shared" si="16"/>
        <v>#REF!</v>
      </c>
      <c r="G211" s="15">
        <v>45024</v>
      </c>
      <c r="H211" s="16" t="s">
        <v>37</v>
      </c>
      <c r="I211" s="16" t="s">
        <v>56</v>
      </c>
      <c r="J211" s="16" t="s">
        <v>9</v>
      </c>
      <c r="K211" s="14" t="s">
        <v>16</v>
      </c>
      <c r="L211" s="14" t="s">
        <v>11</v>
      </c>
      <c r="M211" s="16" t="s">
        <v>12</v>
      </c>
      <c r="N211" s="16" t="s">
        <v>13</v>
      </c>
      <c r="O211" s="16" t="s">
        <v>14</v>
      </c>
      <c r="P211" s="23">
        <f t="shared" si="17"/>
        <v>1</v>
      </c>
      <c r="Q211" s="23" cm="1">
        <f t="array" ref="Q211">SUMPRODUCT(($G$2:$G$2765=G211)*(P211&gt;$P$2:$P$2765))+1</f>
        <v>1</v>
      </c>
      <c r="R211" s="23" t="e">
        <f>(Q211*100000)+#REF!</f>
        <v>#REF!</v>
      </c>
      <c r="S211" s="19" t="e" cm="1">
        <f t="array" ref="S211">SUMPRODUCT(($G$2:$G$2765=G211)*(R211&gt;$R$2:$R$2765))+1</f>
        <v>#REF!</v>
      </c>
      <c r="T211" s="19" t="str">
        <f t="shared" si="18"/>
        <v xml:space="preserve">Haydock Park </v>
      </c>
      <c r="U211" s="19">
        <v>0</v>
      </c>
      <c r="V211" s="19" t="s">
        <v>11</v>
      </c>
      <c r="W211" s="19">
        <f t="shared" si="19"/>
        <v>2023</v>
      </c>
      <c r="X211" s="24"/>
      <c r="Y211" s="24"/>
      <c r="Z211" s="24"/>
      <c r="AA211" s="24"/>
      <c r="AB211" s="24"/>
      <c r="AC211" s="24"/>
      <c r="AD211" s="24"/>
      <c r="AE211" s="24"/>
      <c r="AF211" s="24"/>
      <c r="AG211" s="24"/>
      <c r="AH211" s="24"/>
      <c r="AI211" s="24"/>
      <c r="AJ211" s="24"/>
      <c r="AK211" s="24"/>
      <c r="AL211" s="24"/>
      <c r="AM211" s="24"/>
      <c r="AN211" s="24"/>
      <c r="AO211" s="24"/>
      <c r="AP211" s="24"/>
      <c r="AQ211" s="24"/>
      <c r="AR211" s="24"/>
      <c r="AS211" s="24"/>
      <c r="AT211" s="24"/>
      <c r="AU211" s="24"/>
      <c r="AV211" s="24"/>
      <c r="AW211" s="24"/>
      <c r="AX211" s="24"/>
      <c r="AY211" s="24"/>
      <c r="AZ211" s="24"/>
      <c r="BA211" s="24"/>
      <c r="BB211" s="24"/>
      <c r="BC211" s="24"/>
      <c r="BD211" s="24"/>
      <c r="BE211" s="24"/>
      <c r="BF211" s="24"/>
      <c r="BG211" s="24"/>
      <c r="BH211" s="24"/>
      <c r="BI211" s="24"/>
      <c r="BJ211" s="24"/>
      <c r="BK211" s="24"/>
      <c r="BL211" s="24"/>
      <c r="BM211" s="24"/>
      <c r="BN211" s="24"/>
      <c r="BO211" s="24"/>
      <c r="BP211" s="24"/>
      <c r="BQ211" s="24"/>
      <c r="BR211" s="24"/>
      <c r="BS211" s="24"/>
      <c r="BT211" s="24"/>
      <c r="BU211" s="24"/>
      <c r="BV211" s="24"/>
      <c r="BW211" s="24"/>
      <c r="BX211" s="24"/>
      <c r="BY211" s="24"/>
      <c r="BZ211" s="24"/>
      <c r="CA211" s="24"/>
      <c r="CB211" s="24"/>
      <c r="CC211" s="24"/>
      <c r="CD211" s="24"/>
      <c r="CE211" s="24"/>
      <c r="CF211" s="24"/>
      <c r="CG211" s="24"/>
      <c r="CH211" s="24"/>
      <c r="CI211" s="24"/>
      <c r="CJ211" s="24"/>
      <c r="CK211" s="24"/>
      <c r="CL211" s="24"/>
      <c r="CM211" s="24"/>
      <c r="CN211" s="24"/>
      <c r="CO211" s="24"/>
      <c r="CP211" s="24"/>
      <c r="CQ211" s="24"/>
      <c r="CR211" s="24"/>
      <c r="CS211" s="24"/>
      <c r="CT211" s="24"/>
      <c r="CU211" s="24"/>
      <c r="CV211" s="24"/>
      <c r="CW211" s="24"/>
      <c r="CX211" s="24"/>
      <c r="CY211" s="24"/>
      <c r="CZ211" s="24"/>
      <c r="DA211" s="24"/>
      <c r="DB211" s="24"/>
      <c r="DC211" s="24"/>
      <c r="DD211" s="24"/>
      <c r="DE211" s="24"/>
      <c r="DF211" s="24"/>
      <c r="DG211" s="24"/>
      <c r="DH211" s="24"/>
      <c r="DI211" s="24"/>
      <c r="DJ211" s="24"/>
      <c r="DK211" s="24"/>
      <c r="DL211" s="24"/>
      <c r="DM211" s="24"/>
      <c r="DN211" s="24"/>
      <c r="DO211" s="24"/>
      <c r="DP211" s="24"/>
      <c r="DQ211" s="24"/>
      <c r="DR211" s="24"/>
      <c r="DS211" s="24"/>
      <c r="DT211" s="24"/>
      <c r="DU211" s="24"/>
      <c r="DV211" s="24"/>
      <c r="DW211" s="24"/>
      <c r="DX211" s="24"/>
      <c r="DY211" s="24"/>
      <c r="DZ211" s="24"/>
      <c r="EA211" s="24"/>
      <c r="EB211" s="24"/>
      <c r="EC211" s="24"/>
      <c r="ED211" s="24"/>
      <c r="EE211" s="24"/>
      <c r="EF211" s="24"/>
      <c r="EG211" s="24"/>
      <c r="EH211" s="24"/>
      <c r="EI211" s="24"/>
      <c r="EJ211" s="24"/>
      <c r="EK211" s="24"/>
      <c r="EL211" s="24"/>
      <c r="EM211" s="24"/>
      <c r="EN211" s="24"/>
      <c r="EO211" s="24"/>
      <c r="EP211" s="24"/>
      <c r="EQ211" s="24"/>
      <c r="ER211" s="24"/>
      <c r="ES211" s="24"/>
      <c r="ET211" s="24"/>
      <c r="EU211" s="24"/>
      <c r="EV211" s="24"/>
      <c r="EW211" s="24"/>
      <c r="EX211" s="24"/>
      <c r="EY211" s="24"/>
      <c r="EZ211" s="24"/>
      <c r="FA211" s="24"/>
      <c r="FB211" s="24"/>
      <c r="FC211" s="24"/>
      <c r="FD211" s="24"/>
      <c r="FE211" s="24"/>
      <c r="FF211" s="24"/>
      <c r="FG211" s="24"/>
      <c r="FH211" s="24"/>
      <c r="FI211" s="24"/>
      <c r="FJ211" s="24"/>
      <c r="FK211" s="24"/>
      <c r="FL211" s="24"/>
      <c r="FM211" s="24"/>
      <c r="FN211" s="24"/>
      <c r="FO211" s="24"/>
      <c r="FP211" s="24"/>
      <c r="FQ211" s="24"/>
      <c r="FR211" s="24"/>
      <c r="FS211" s="24"/>
      <c r="FT211" s="24"/>
      <c r="FU211" s="24"/>
      <c r="FV211" s="24"/>
      <c r="FW211" s="24"/>
      <c r="FX211" s="24"/>
      <c r="FY211" s="24"/>
      <c r="FZ211" s="24"/>
      <c r="GA211" s="24"/>
      <c r="GB211" s="24"/>
      <c r="GC211" s="24"/>
      <c r="GD211" s="24"/>
      <c r="GE211" s="24"/>
      <c r="GF211" s="24"/>
      <c r="GG211" s="24"/>
      <c r="GH211" s="24"/>
      <c r="GI211" s="24"/>
      <c r="GJ211" s="24"/>
      <c r="GK211" s="24"/>
      <c r="GL211" s="24"/>
      <c r="GM211" s="24"/>
      <c r="GN211" s="24"/>
      <c r="GO211" s="24"/>
      <c r="GP211" s="24"/>
      <c r="GQ211" s="24"/>
      <c r="GR211" s="24"/>
      <c r="GS211" s="24"/>
      <c r="GT211" s="24"/>
      <c r="GU211" s="24"/>
      <c r="GV211" s="24"/>
      <c r="GW211" s="24"/>
      <c r="GX211" s="24"/>
      <c r="GY211" s="24"/>
      <c r="GZ211" s="24"/>
      <c r="HA211" s="24"/>
      <c r="HB211" s="24"/>
      <c r="HC211" s="24"/>
      <c r="HD211" s="24"/>
      <c r="HE211" s="24"/>
      <c r="HF211" s="24"/>
      <c r="HG211" s="24"/>
      <c r="HH211" s="24"/>
      <c r="HI211" s="24"/>
      <c r="HJ211" s="24"/>
      <c r="HK211" s="24"/>
      <c r="HL211" s="24"/>
      <c r="HM211" s="24"/>
      <c r="HN211" s="24"/>
      <c r="HO211" s="24"/>
      <c r="HP211" s="24"/>
      <c r="HQ211" s="24"/>
      <c r="HR211" s="24"/>
      <c r="HS211" s="24"/>
      <c r="HT211" s="24"/>
      <c r="HU211" s="24"/>
      <c r="HV211" s="24"/>
      <c r="HW211" s="24"/>
      <c r="HX211" s="24"/>
      <c r="HY211" s="24"/>
      <c r="HZ211" s="24"/>
      <c r="IA211" s="24"/>
      <c r="IB211" s="24"/>
      <c r="IC211" s="24"/>
      <c r="ID211" s="24"/>
      <c r="IE211" s="24"/>
      <c r="IF211" s="24"/>
      <c r="IG211" s="24"/>
      <c r="IH211" s="24"/>
      <c r="II211" s="24"/>
      <c r="IJ211" s="24"/>
      <c r="IK211" s="24"/>
      <c r="IL211" s="24"/>
      <c r="IM211" s="24"/>
      <c r="IN211" s="24"/>
      <c r="IO211" s="24"/>
      <c r="IP211" s="24"/>
      <c r="IQ211" s="24"/>
      <c r="IR211" s="24"/>
      <c r="IS211" s="24"/>
      <c r="IT211" s="24"/>
      <c r="IU211" s="24"/>
      <c r="IV211" s="24"/>
      <c r="IW211" s="24"/>
      <c r="IX211" s="24"/>
      <c r="IY211" s="24"/>
      <c r="IZ211" s="24"/>
      <c r="JA211" s="24"/>
      <c r="JB211" s="24"/>
      <c r="JC211" s="24"/>
      <c r="JD211" s="24"/>
      <c r="JE211" s="24"/>
      <c r="JF211" s="24"/>
      <c r="JG211" s="24"/>
      <c r="JH211" s="24"/>
      <c r="JI211" s="24"/>
      <c r="JJ211" s="24"/>
      <c r="JK211" s="24"/>
      <c r="JL211" s="24"/>
      <c r="JM211" s="24"/>
      <c r="JN211" s="24"/>
      <c r="JO211" s="24"/>
      <c r="JP211" s="24"/>
      <c r="JQ211" s="24"/>
      <c r="JR211" s="24"/>
      <c r="JS211" s="24"/>
      <c r="JT211" s="24"/>
      <c r="JU211" s="24"/>
      <c r="JV211" s="24"/>
      <c r="JW211" s="24"/>
      <c r="JX211" s="24"/>
      <c r="JY211" s="24"/>
      <c r="JZ211" s="24"/>
      <c r="KA211" s="24"/>
      <c r="KB211" s="24"/>
      <c r="KC211" s="24"/>
      <c r="KD211" s="24"/>
      <c r="KE211" s="24"/>
      <c r="KF211" s="24"/>
      <c r="KG211" s="24"/>
      <c r="KH211" s="24"/>
      <c r="KI211" s="24"/>
      <c r="KJ211" s="24"/>
      <c r="KK211" s="24"/>
      <c r="KL211" s="24"/>
      <c r="KM211" s="24"/>
      <c r="KN211" s="24"/>
      <c r="KO211" s="24"/>
      <c r="KP211" s="24"/>
      <c r="KQ211" s="24"/>
      <c r="KR211" s="24"/>
      <c r="KS211" s="24"/>
      <c r="KT211" s="24"/>
      <c r="KU211" s="24"/>
      <c r="KV211" s="24"/>
      <c r="KW211" s="24"/>
      <c r="KX211" s="24"/>
      <c r="KY211" s="24"/>
      <c r="KZ211" s="24"/>
      <c r="LA211" s="24"/>
      <c r="LB211" s="24"/>
      <c r="LC211" s="24"/>
      <c r="LD211" s="24"/>
      <c r="LE211" s="24"/>
      <c r="LF211" s="24"/>
      <c r="LG211" s="24"/>
      <c r="LH211" s="24"/>
      <c r="LI211" s="24"/>
      <c r="LJ211" s="24"/>
      <c r="LK211" s="24"/>
      <c r="LL211" s="24"/>
      <c r="LM211" s="24"/>
      <c r="LN211" s="24"/>
      <c r="LO211" s="24"/>
      <c r="LP211" s="24"/>
      <c r="LQ211" s="24"/>
      <c r="LR211" s="24"/>
      <c r="LS211" s="24"/>
      <c r="LT211" s="24"/>
      <c r="LU211" s="24"/>
      <c r="LV211" s="24"/>
      <c r="LW211" s="24"/>
      <c r="LX211" s="24"/>
      <c r="LY211" s="24"/>
      <c r="LZ211" s="24"/>
      <c r="MA211" s="24"/>
      <c r="MB211" s="24"/>
      <c r="MC211" s="24"/>
      <c r="MD211" s="24"/>
      <c r="ME211" s="24"/>
      <c r="MF211" s="24"/>
      <c r="MG211" s="24"/>
      <c r="MH211" s="24"/>
      <c r="MI211" s="24"/>
      <c r="MJ211" s="24"/>
      <c r="MK211" s="24"/>
      <c r="ML211" s="24"/>
      <c r="MM211" s="24"/>
      <c r="MN211" s="24"/>
      <c r="MO211" s="24"/>
      <c r="MP211" s="24"/>
      <c r="MQ211" s="24"/>
      <c r="MR211" s="24"/>
      <c r="MS211" s="24"/>
      <c r="MT211" s="24"/>
      <c r="MU211" s="24"/>
      <c r="MV211" s="24"/>
      <c r="MW211" s="24"/>
      <c r="MX211" s="24"/>
      <c r="MY211" s="24"/>
      <c r="MZ211" s="24"/>
      <c r="NA211" s="24"/>
      <c r="NB211" s="24"/>
      <c r="NC211" s="24"/>
      <c r="ND211" s="24"/>
      <c r="NE211" s="24"/>
      <c r="NF211" s="24"/>
      <c r="NG211" s="24"/>
      <c r="NH211" s="24"/>
      <c r="NI211" s="24"/>
      <c r="NJ211" s="24"/>
      <c r="NK211" s="24"/>
      <c r="NL211" s="24"/>
      <c r="NM211" s="24"/>
      <c r="NN211" s="24"/>
      <c r="NO211" s="24"/>
      <c r="NP211" s="24"/>
      <c r="NQ211" s="24"/>
      <c r="NR211" s="24"/>
      <c r="NS211" s="24"/>
      <c r="NT211" s="24"/>
      <c r="NU211" s="24"/>
      <c r="NV211" s="24"/>
      <c r="NW211" s="24"/>
      <c r="NX211" s="24"/>
      <c r="NY211" s="24"/>
      <c r="NZ211" s="24"/>
      <c r="OA211" s="24"/>
      <c r="OB211" s="24"/>
      <c r="OC211" s="24"/>
      <c r="OD211" s="24"/>
      <c r="OE211" s="24"/>
      <c r="OF211" s="24"/>
      <c r="OG211" s="24"/>
      <c r="OH211" s="24"/>
      <c r="OI211" s="24"/>
      <c r="OJ211" s="24"/>
      <c r="OK211" s="24"/>
      <c r="OL211" s="24"/>
      <c r="OM211" s="24"/>
      <c r="ON211" s="24"/>
      <c r="OO211" s="24"/>
      <c r="OP211" s="24"/>
      <c r="OQ211" s="24"/>
      <c r="OR211" s="24"/>
      <c r="OS211" s="24"/>
      <c r="OT211" s="24"/>
      <c r="OU211" s="24"/>
      <c r="OV211" s="24"/>
      <c r="OW211" s="24"/>
      <c r="OX211" s="24"/>
      <c r="OY211" s="24"/>
      <c r="OZ211" s="24"/>
      <c r="PA211" s="24"/>
      <c r="PB211" s="24"/>
      <c r="PC211" s="24"/>
      <c r="PD211" s="24"/>
      <c r="PE211" s="24"/>
      <c r="PF211" s="24"/>
      <c r="PG211" s="24"/>
      <c r="PH211" s="24"/>
      <c r="PI211" s="24"/>
      <c r="PJ211" s="24"/>
      <c r="PK211" s="24"/>
      <c r="PL211" s="24"/>
      <c r="PM211" s="24"/>
      <c r="PN211" s="24"/>
      <c r="PO211" s="24"/>
      <c r="PP211" s="24"/>
      <c r="PQ211" s="24"/>
      <c r="PR211" s="24"/>
      <c r="PS211" s="24"/>
      <c r="PT211" s="24"/>
      <c r="PU211" s="24"/>
      <c r="PV211" s="24"/>
      <c r="PW211" s="24"/>
      <c r="PX211" s="24"/>
      <c r="PY211" s="24"/>
      <c r="PZ211" s="24"/>
      <c r="QA211" s="24"/>
      <c r="QB211" s="24"/>
      <c r="QC211" s="24"/>
      <c r="QD211" s="24"/>
      <c r="QE211" s="24"/>
      <c r="QF211" s="24"/>
      <c r="QG211" s="24"/>
      <c r="QH211" s="24"/>
      <c r="QI211" s="24"/>
      <c r="QJ211" s="24"/>
      <c r="QK211" s="24"/>
      <c r="QL211" s="24"/>
      <c r="QM211" s="24"/>
      <c r="QN211" s="24"/>
      <c r="QO211" s="24"/>
      <c r="QP211" s="24"/>
      <c r="QQ211" s="24"/>
      <c r="QR211" s="24"/>
      <c r="QS211" s="24"/>
      <c r="QT211" s="24"/>
      <c r="QU211" s="24"/>
      <c r="QV211" s="24"/>
      <c r="QW211" s="24"/>
      <c r="QX211" s="24"/>
      <c r="QY211" s="24"/>
      <c r="QZ211" s="24"/>
      <c r="RA211" s="24"/>
      <c r="RB211" s="24"/>
      <c r="RC211" s="24"/>
      <c r="RD211" s="24"/>
      <c r="RE211" s="24"/>
      <c r="RF211" s="24"/>
      <c r="RG211" s="24"/>
      <c r="RH211" s="24"/>
      <c r="RI211" s="24"/>
      <c r="RJ211" s="24"/>
      <c r="RK211" s="24"/>
      <c r="RL211" s="24"/>
      <c r="RM211" s="24"/>
      <c r="RN211" s="24"/>
      <c r="RO211" s="24"/>
      <c r="RP211" s="24"/>
      <c r="RQ211" s="24"/>
      <c r="RR211" s="24"/>
      <c r="RS211" s="24"/>
      <c r="RT211" s="24"/>
      <c r="RU211" s="24"/>
      <c r="RV211" s="24"/>
      <c r="RW211" s="24"/>
      <c r="RX211" s="24"/>
      <c r="RY211" s="24"/>
      <c r="RZ211" s="24"/>
      <c r="SA211" s="24"/>
      <c r="SB211" s="24"/>
      <c r="SC211" s="24"/>
      <c r="SD211" s="24"/>
      <c r="SE211" s="24"/>
      <c r="SF211" s="24"/>
      <c r="SG211" s="24"/>
      <c r="SH211" s="24"/>
      <c r="SI211" s="24"/>
      <c r="SJ211" s="24"/>
      <c r="SK211" s="24"/>
      <c r="SL211" s="24"/>
      <c r="SM211" s="24"/>
      <c r="SN211" s="24"/>
      <c r="SO211" s="24"/>
      <c r="SP211" s="24"/>
      <c r="SQ211" s="24"/>
      <c r="SR211" s="24"/>
      <c r="SS211" s="24"/>
      <c r="ST211" s="24"/>
      <c r="SU211" s="24"/>
      <c r="SV211" s="24"/>
      <c r="SW211" s="24"/>
      <c r="SX211" s="24"/>
      <c r="SY211" s="24"/>
      <c r="SZ211" s="24"/>
      <c r="TA211" s="24"/>
      <c r="TB211" s="24"/>
      <c r="TC211" s="24"/>
      <c r="TD211" s="24"/>
      <c r="TE211" s="24"/>
      <c r="TF211" s="24"/>
      <c r="TG211" s="24"/>
      <c r="TH211" s="24"/>
      <c r="TI211" s="24"/>
      <c r="TJ211" s="24"/>
      <c r="TK211" s="24"/>
      <c r="TL211" s="24"/>
      <c r="TM211" s="24"/>
      <c r="TN211" s="24"/>
      <c r="TO211" s="24"/>
      <c r="TP211" s="24"/>
      <c r="TQ211" s="24"/>
      <c r="TR211" s="24"/>
      <c r="TS211" s="24"/>
      <c r="TT211" s="24"/>
      <c r="TU211" s="24"/>
      <c r="TV211" s="24"/>
      <c r="TW211" s="24"/>
      <c r="TX211" s="24"/>
      <c r="TY211" s="24"/>
      <c r="TZ211" s="24"/>
      <c r="UA211" s="24"/>
      <c r="UB211" s="24"/>
      <c r="UC211" s="24"/>
      <c r="UD211" s="24"/>
      <c r="UE211" s="24"/>
      <c r="UF211" s="24"/>
      <c r="UG211" s="24"/>
      <c r="UH211" s="24"/>
      <c r="UI211" s="24"/>
      <c r="UJ211" s="24"/>
      <c r="UK211" s="24"/>
      <c r="UL211" s="24"/>
      <c r="UM211" s="24"/>
      <c r="UN211" s="24"/>
      <c r="UO211" s="24"/>
      <c r="UP211" s="24"/>
      <c r="UQ211" s="24"/>
      <c r="UR211" s="24"/>
      <c r="US211" s="24"/>
      <c r="UT211" s="24"/>
      <c r="UU211" s="24"/>
      <c r="UV211" s="24"/>
      <c r="UW211" s="24"/>
      <c r="UX211" s="24"/>
      <c r="UY211" s="24"/>
      <c r="UZ211" s="24"/>
      <c r="VA211" s="24"/>
      <c r="VB211" s="24"/>
      <c r="VC211" s="24"/>
      <c r="VD211" s="24"/>
      <c r="VE211" s="24"/>
      <c r="VF211" s="24"/>
      <c r="VG211" s="24"/>
      <c r="VH211" s="24"/>
      <c r="VI211" s="24"/>
      <c r="VJ211" s="24"/>
      <c r="VK211" s="24"/>
      <c r="VL211" s="24"/>
      <c r="VM211" s="24"/>
      <c r="VN211" s="24"/>
      <c r="VO211" s="24"/>
      <c r="VP211" s="24"/>
      <c r="VQ211" s="24"/>
      <c r="VR211" s="24"/>
      <c r="VS211" s="24"/>
      <c r="VT211" s="24"/>
      <c r="VU211" s="24"/>
      <c r="VV211" s="24"/>
      <c r="VW211" s="24"/>
      <c r="VX211" s="24"/>
      <c r="VY211" s="24"/>
      <c r="VZ211" s="24"/>
      <c r="WA211" s="24"/>
      <c r="WB211" s="24"/>
      <c r="WC211" s="24"/>
      <c r="WD211" s="24"/>
      <c r="WE211" s="24"/>
      <c r="WF211" s="24"/>
      <c r="WG211" s="24"/>
      <c r="WH211" s="24"/>
      <c r="WI211" s="24"/>
      <c r="WJ211" s="24"/>
      <c r="WK211" s="24"/>
      <c r="WL211" s="24"/>
      <c r="WM211" s="24"/>
      <c r="WN211" s="24"/>
      <c r="WO211" s="24"/>
      <c r="WP211" s="24"/>
      <c r="WQ211" s="24"/>
      <c r="WR211" s="24"/>
      <c r="WS211" s="24"/>
      <c r="WT211" s="24"/>
      <c r="WU211" s="24"/>
      <c r="WV211" s="24"/>
      <c r="WW211" s="24"/>
      <c r="WX211" s="24"/>
      <c r="WY211" s="24"/>
      <c r="WZ211" s="24"/>
      <c r="XA211" s="24"/>
      <c r="XB211" s="24"/>
      <c r="XC211" s="24"/>
      <c r="XD211" s="24"/>
      <c r="XE211" s="24"/>
      <c r="XF211" s="24"/>
      <c r="XG211" s="24"/>
      <c r="XH211" s="24"/>
      <c r="XI211" s="24"/>
      <c r="XJ211" s="24"/>
      <c r="XK211" s="24"/>
      <c r="XL211" s="24"/>
      <c r="XM211" s="24"/>
      <c r="XN211" s="24"/>
      <c r="XO211" s="24"/>
      <c r="XP211" s="24"/>
      <c r="XQ211" s="24"/>
      <c r="XR211" s="24"/>
      <c r="XS211" s="24"/>
      <c r="XT211" s="24"/>
      <c r="XU211" s="24"/>
      <c r="XV211" s="24"/>
      <c r="XW211" s="24"/>
      <c r="XX211" s="24"/>
      <c r="XY211" s="24"/>
      <c r="XZ211" s="24"/>
      <c r="YA211" s="24"/>
      <c r="YB211" s="24"/>
      <c r="YC211" s="24"/>
      <c r="YD211" s="24"/>
      <c r="YE211" s="24"/>
      <c r="YF211" s="24"/>
      <c r="YG211" s="24"/>
      <c r="YH211" s="24"/>
      <c r="YI211" s="24"/>
      <c r="YJ211" s="24"/>
      <c r="YK211" s="24"/>
      <c r="YL211" s="24"/>
      <c r="YM211" s="24"/>
      <c r="YN211" s="24"/>
      <c r="YO211" s="24"/>
      <c r="YP211" s="24"/>
      <c r="YQ211" s="24"/>
      <c r="YR211" s="24"/>
      <c r="YS211" s="24"/>
      <c r="YT211" s="24"/>
      <c r="YU211" s="24"/>
      <c r="YV211" s="24"/>
      <c r="YW211" s="24"/>
      <c r="YX211" s="24"/>
      <c r="YY211" s="24"/>
      <c r="YZ211" s="24"/>
      <c r="ZA211" s="24"/>
      <c r="ZB211" s="24"/>
      <c r="ZC211" s="24"/>
      <c r="ZD211" s="24"/>
      <c r="ZE211" s="24"/>
      <c r="ZF211" s="24"/>
      <c r="ZG211" s="24"/>
      <c r="ZH211" s="24"/>
      <c r="ZI211" s="24"/>
      <c r="ZJ211" s="24"/>
      <c r="ZK211" s="24"/>
      <c r="ZL211" s="24"/>
      <c r="ZM211" s="24"/>
      <c r="ZN211" s="24"/>
      <c r="ZO211" s="24"/>
      <c r="ZP211" s="24"/>
      <c r="ZQ211" s="24"/>
      <c r="ZR211" s="24"/>
      <c r="ZS211" s="24"/>
      <c r="ZT211" s="24"/>
      <c r="ZU211" s="24"/>
      <c r="ZV211" s="24"/>
      <c r="ZW211" s="24"/>
      <c r="ZX211" s="24"/>
      <c r="ZY211" s="24"/>
      <c r="ZZ211" s="24"/>
      <c r="AAA211" s="24"/>
      <c r="AAB211" s="24"/>
      <c r="AAC211" s="24"/>
      <c r="AAD211" s="24"/>
      <c r="AAE211" s="24"/>
      <c r="AAF211" s="24"/>
      <c r="AAG211" s="24"/>
      <c r="AAH211" s="24"/>
      <c r="AAI211" s="24"/>
      <c r="AAJ211" s="24"/>
      <c r="AAK211" s="24"/>
      <c r="AAL211" s="24"/>
      <c r="AAM211" s="24"/>
      <c r="AAN211" s="24"/>
      <c r="AAO211" s="24"/>
      <c r="AAP211" s="24"/>
      <c r="AAQ211" s="24"/>
      <c r="AAR211" s="24"/>
      <c r="AAS211" s="24"/>
      <c r="AAT211" s="24"/>
      <c r="AAU211" s="24"/>
      <c r="AAV211" s="24"/>
      <c r="AAW211" s="24"/>
      <c r="AAX211" s="24"/>
      <c r="AAY211" s="24"/>
      <c r="AAZ211" s="24"/>
      <c r="ABA211" s="24"/>
      <c r="ABB211" s="24"/>
      <c r="ABC211" s="24"/>
      <c r="ABD211" s="24"/>
      <c r="ABE211" s="24"/>
      <c r="ABF211" s="24"/>
      <c r="ABG211" s="24"/>
      <c r="ABH211" s="24"/>
      <c r="ABI211" s="24"/>
      <c r="ABJ211" s="24"/>
      <c r="ABK211" s="24"/>
      <c r="ABL211" s="24"/>
      <c r="ABM211" s="24"/>
      <c r="ABN211" s="24"/>
      <c r="ABO211" s="24"/>
      <c r="ABP211" s="24"/>
      <c r="ABQ211" s="24"/>
      <c r="ABR211" s="24"/>
      <c r="ABS211" s="24"/>
      <c r="ABT211" s="24"/>
      <c r="ABU211" s="24"/>
      <c r="ABV211" s="24"/>
      <c r="ABW211" s="24"/>
      <c r="ABX211" s="24"/>
      <c r="ABY211" s="24"/>
      <c r="ABZ211" s="24"/>
      <c r="ACA211" s="24"/>
      <c r="ACB211" s="24"/>
      <c r="ACC211" s="24"/>
      <c r="ACD211" s="24"/>
      <c r="ACE211" s="24"/>
      <c r="ACF211" s="24"/>
      <c r="ACG211" s="24"/>
      <c r="ACH211" s="24"/>
      <c r="ACI211" s="24"/>
      <c r="ACJ211" s="24"/>
      <c r="ACK211" s="24"/>
      <c r="ACL211" s="24"/>
      <c r="ACM211" s="24"/>
      <c r="ACN211" s="24"/>
      <c r="ACO211" s="24"/>
      <c r="ACP211" s="24"/>
      <c r="ACQ211" s="24"/>
      <c r="ACR211" s="24"/>
      <c r="ACS211" s="24"/>
      <c r="ACT211" s="24"/>
      <c r="ACU211" s="24"/>
      <c r="ACV211" s="24"/>
      <c r="ACW211" s="24"/>
      <c r="ACX211" s="24"/>
      <c r="ACY211" s="24"/>
      <c r="ACZ211" s="24"/>
      <c r="ADA211" s="24"/>
      <c r="ADB211" s="24"/>
      <c r="ADC211" s="24"/>
      <c r="ADD211" s="24"/>
      <c r="ADE211" s="24"/>
      <c r="ADF211" s="24"/>
      <c r="ADG211" s="24"/>
      <c r="ADH211" s="24"/>
      <c r="ADI211" s="24"/>
      <c r="ADJ211" s="24"/>
      <c r="ADK211" s="24"/>
      <c r="ADL211" s="24"/>
      <c r="ADM211" s="24"/>
      <c r="ADN211" s="24"/>
      <c r="ADO211" s="24"/>
      <c r="ADP211" s="24"/>
      <c r="ADQ211" s="24"/>
      <c r="ADR211" s="24"/>
      <c r="ADS211" s="24"/>
      <c r="ADT211" s="24"/>
      <c r="ADU211" s="24"/>
      <c r="ADV211" s="24"/>
      <c r="ADW211" s="24"/>
      <c r="ADX211" s="24"/>
      <c r="ADY211" s="24"/>
      <c r="ADZ211" s="24"/>
      <c r="AEA211" s="24"/>
      <c r="AEB211" s="24"/>
      <c r="AEC211" s="24"/>
      <c r="AED211" s="24"/>
      <c r="AEE211" s="24"/>
      <c r="AEF211" s="24"/>
      <c r="AEG211" s="24"/>
      <c r="AEH211" s="24"/>
      <c r="AEI211" s="24"/>
      <c r="AEJ211" s="24"/>
      <c r="AEK211" s="24"/>
      <c r="AEL211" s="24"/>
      <c r="AEM211" s="24"/>
      <c r="AEN211" s="24"/>
      <c r="AEO211" s="24"/>
      <c r="AEP211" s="24"/>
      <c r="AEQ211" s="24"/>
      <c r="AER211" s="24"/>
      <c r="AES211" s="24"/>
      <c r="AET211" s="24"/>
      <c r="AEU211" s="24"/>
      <c r="AEV211" s="24"/>
      <c r="AEW211" s="24"/>
      <c r="AEX211" s="24"/>
      <c r="AEY211" s="24"/>
      <c r="AEZ211" s="24"/>
      <c r="AFA211" s="24"/>
      <c r="AFB211" s="24"/>
      <c r="AFC211" s="24"/>
      <c r="AFD211" s="24"/>
      <c r="AFE211" s="24"/>
      <c r="AFF211" s="24"/>
      <c r="AFG211" s="24"/>
      <c r="AFH211" s="24"/>
      <c r="AFI211" s="24"/>
      <c r="AFJ211" s="24"/>
      <c r="AFK211" s="24"/>
      <c r="AFL211" s="24"/>
      <c r="AFM211" s="24"/>
      <c r="AFN211" s="24"/>
      <c r="AFO211" s="24"/>
      <c r="AFP211" s="24"/>
      <c r="AFQ211" s="24"/>
      <c r="AFR211" s="24"/>
      <c r="AFS211" s="24"/>
      <c r="AFT211" s="24"/>
      <c r="AFU211" s="24"/>
      <c r="AFV211" s="24"/>
      <c r="AFW211" s="24"/>
      <c r="AFX211" s="24"/>
      <c r="AFY211" s="24"/>
      <c r="AFZ211" s="24"/>
      <c r="AGA211" s="24"/>
      <c r="AGB211" s="24"/>
      <c r="AGC211" s="24"/>
      <c r="AGD211" s="24"/>
      <c r="AGE211" s="24"/>
      <c r="AGF211" s="24"/>
      <c r="AGG211" s="24"/>
      <c r="AGH211" s="24"/>
      <c r="AGI211" s="24"/>
      <c r="AGJ211" s="24"/>
      <c r="AGK211" s="24"/>
      <c r="AGL211" s="24"/>
      <c r="AGM211" s="24"/>
      <c r="AGN211" s="24"/>
      <c r="AGO211" s="24"/>
      <c r="AGP211" s="24"/>
      <c r="AGQ211" s="24"/>
      <c r="AGR211" s="24"/>
      <c r="AGS211" s="24"/>
      <c r="AGT211" s="24"/>
      <c r="AGU211" s="24"/>
      <c r="AGV211" s="24"/>
      <c r="AGW211" s="24"/>
      <c r="AGX211" s="24"/>
      <c r="AGY211" s="24"/>
      <c r="AGZ211" s="24"/>
      <c r="AHA211" s="24"/>
      <c r="AHB211" s="24"/>
      <c r="AHC211" s="24"/>
      <c r="AHD211" s="24"/>
      <c r="AHE211" s="24"/>
      <c r="AHF211" s="24"/>
      <c r="AHG211" s="24"/>
      <c r="AHH211" s="24"/>
      <c r="AHI211" s="24"/>
      <c r="AHJ211" s="24"/>
      <c r="AHK211" s="24"/>
      <c r="AHL211" s="24"/>
      <c r="AHM211" s="24"/>
      <c r="AHN211" s="24"/>
      <c r="AHO211" s="24"/>
      <c r="AHP211" s="24"/>
      <c r="AHQ211" s="24"/>
      <c r="AHR211" s="24"/>
      <c r="AHS211" s="24"/>
      <c r="AHT211" s="24"/>
      <c r="AHU211" s="24"/>
      <c r="AHV211" s="24"/>
      <c r="AHW211" s="24"/>
      <c r="AHX211" s="24"/>
      <c r="AHY211" s="24"/>
      <c r="AHZ211" s="24"/>
      <c r="AIA211" s="24"/>
      <c r="AIB211" s="24"/>
      <c r="AIC211" s="24"/>
      <c r="AID211" s="24"/>
      <c r="AIE211" s="24"/>
      <c r="AIF211" s="24"/>
      <c r="AIG211" s="24"/>
      <c r="AIH211" s="24"/>
      <c r="AII211" s="24"/>
      <c r="AIJ211" s="24"/>
      <c r="AIK211" s="24"/>
      <c r="AIL211" s="24"/>
      <c r="AIM211" s="24"/>
      <c r="AIN211" s="24"/>
      <c r="AIO211" s="24"/>
      <c r="AIP211" s="24"/>
      <c r="AIQ211" s="24"/>
      <c r="AIR211" s="24"/>
      <c r="AIS211" s="24"/>
      <c r="AIT211" s="24"/>
      <c r="AIU211" s="24"/>
      <c r="AIV211" s="24"/>
      <c r="AIW211" s="24"/>
      <c r="AIX211" s="24"/>
      <c r="AIY211" s="24"/>
      <c r="AIZ211" s="24"/>
      <c r="AJA211" s="24"/>
      <c r="AJB211" s="24"/>
      <c r="AJC211" s="24"/>
      <c r="AJD211" s="24"/>
      <c r="AJE211" s="24"/>
      <c r="AJF211" s="24"/>
      <c r="AJG211" s="24"/>
      <c r="AJH211" s="24"/>
      <c r="AJI211" s="24"/>
      <c r="AJJ211" s="24"/>
      <c r="AJK211" s="24"/>
      <c r="AJL211" s="24"/>
      <c r="AJM211" s="24"/>
      <c r="AJN211" s="24"/>
      <c r="AJO211" s="24"/>
      <c r="AJP211" s="24"/>
      <c r="AJQ211" s="24"/>
      <c r="AJR211" s="24"/>
      <c r="AJS211" s="24"/>
      <c r="AJT211" s="24"/>
      <c r="AJU211" s="24"/>
      <c r="AJV211" s="24"/>
      <c r="AJW211" s="24"/>
      <c r="AJX211" s="24"/>
      <c r="AJY211" s="24"/>
      <c r="AJZ211" s="24"/>
      <c r="AKA211" s="24"/>
      <c r="AKB211" s="24"/>
      <c r="AKC211" s="24"/>
      <c r="AKD211" s="24"/>
      <c r="AKE211" s="24"/>
      <c r="AKF211" s="24"/>
      <c r="AKG211" s="24"/>
      <c r="AKH211" s="24"/>
      <c r="AKI211" s="24"/>
      <c r="AKJ211" s="24"/>
      <c r="AKK211" s="24"/>
      <c r="AKL211" s="24"/>
      <c r="AKM211" s="24"/>
      <c r="AKN211" s="24"/>
      <c r="AKO211" s="24"/>
      <c r="AKP211" s="24"/>
      <c r="AKQ211" s="24"/>
      <c r="AKR211" s="24"/>
      <c r="AKS211" s="24"/>
      <c r="AKT211" s="24"/>
      <c r="AKU211" s="24"/>
      <c r="AKV211" s="24"/>
      <c r="AKW211" s="24"/>
      <c r="AKX211" s="24"/>
      <c r="AKY211" s="24"/>
      <c r="AKZ211" s="24"/>
      <c r="ALA211" s="24"/>
      <c r="ALB211" s="24"/>
      <c r="ALC211" s="24"/>
      <c r="ALD211" s="24"/>
      <c r="ALE211" s="24"/>
      <c r="ALF211" s="24"/>
      <c r="ALG211" s="24"/>
      <c r="ALH211" s="24"/>
      <c r="ALI211" s="24"/>
      <c r="ALJ211" s="24"/>
      <c r="ALK211" s="24"/>
      <c r="ALL211" s="24"/>
      <c r="ALM211" s="24"/>
      <c r="ALN211" s="24"/>
      <c r="ALO211" s="24"/>
      <c r="ALP211" s="24"/>
      <c r="ALQ211" s="24"/>
      <c r="ALR211" s="24"/>
      <c r="ALS211" s="24"/>
      <c r="ALT211" s="24"/>
      <c r="ALU211" s="24"/>
      <c r="ALV211" s="24"/>
      <c r="ALW211" s="24"/>
      <c r="ALX211" s="24"/>
      <c r="ALY211" s="24"/>
      <c r="ALZ211" s="24"/>
      <c r="AMA211" s="24"/>
      <c r="AMB211" s="24"/>
      <c r="AMC211" s="24"/>
      <c r="AMD211" s="24"/>
      <c r="AME211" s="24"/>
      <c r="AMF211" s="24"/>
      <c r="AMG211" s="24"/>
      <c r="AMH211" s="24"/>
      <c r="AMI211" s="24"/>
      <c r="AMJ211" s="24"/>
      <c r="AMK211" s="24"/>
      <c r="AML211" s="24"/>
      <c r="AMM211" s="24"/>
      <c r="AMN211" s="24"/>
      <c r="AMO211" s="24"/>
      <c r="AMP211" s="24"/>
      <c r="AMQ211" s="24"/>
      <c r="AMR211" s="24"/>
      <c r="AMS211" s="24"/>
      <c r="AMT211" s="24"/>
      <c r="AMU211" s="24"/>
      <c r="AMV211" s="24"/>
      <c r="AMW211" s="24"/>
      <c r="AMX211" s="24"/>
      <c r="AMY211" s="24"/>
      <c r="AMZ211" s="24"/>
      <c r="ANA211" s="24"/>
      <c r="ANB211" s="24"/>
      <c r="ANC211" s="24"/>
      <c r="AND211" s="24"/>
      <c r="ANE211" s="24"/>
      <c r="ANF211" s="24"/>
      <c r="ANG211" s="24"/>
      <c r="ANH211" s="24"/>
      <c r="ANI211" s="24"/>
      <c r="ANJ211" s="24"/>
      <c r="ANK211" s="24"/>
      <c r="ANL211" s="24"/>
      <c r="ANM211" s="24"/>
      <c r="ANN211" s="24"/>
      <c r="ANO211" s="24"/>
      <c r="ANP211" s="24"/>
      <c r="ANQ211" s="24"/>
      <c r="ANR211" s="24"/>
      <c r="ANS211" s="24"/>
      <c r="ANT211" s="24"/>
      <c r="ANU211" s="24"/>
      <c r="ANV211" s="24"/>
      <c r="ANW211" s="24"/>
      <c r="ANX211" s="24"/>
      <c r="ANY211" s="24"/>
      <c r="ANZ211" s="24"/>
      <c r="AOA211" s="24"/>
      <c r="AOB211" s="24"/>
      <c r="AOC211" s="24"/>
      <c r="AOD211" s="24"/>
      <c r="AOE211" s="24"/>
      <c r="AOF211" s="24"/>
      <c r="AOG211" s="24"/>
      <c r="AOH211" s="24"/>
      <c r="AOI211" s="24"/>
      <c r="AOJ211" s="24"/>
      <c r="AOK211" s="24"/>
      <c r="AOL211" s="24"/>
      <c r="AOM211" s="24"/>
      <c r="AON211" s="24"/>
      <c r="AOO211" s="24"/>
      <c r="AOP211" s="24"/>
      <c r="AOQ211" s="24"/>
      <c r="AOR211" s="24"/>
      <c r="AOS211" s="24"/>
      <c r="AOT211" s="24"/>
      <c r="AOU211" s="24"/>
      <c r="AOV211" s="24"/>
      <c r="AOW211" s="24"/>
      <c r="AOX211" s="24"/>
      <c r="AOY211" s="24"/>
      <c r="AOZ211" s="24"/>
      <c r="APA211" s="24"/>
      <c r="APB211" s="24"/>
      <c r="APC211" s="24"/>
      <c r="APD211" s="24"/>
      <c r="APE211" s="24"/>
      <c r="APF211" s="24"/>
      <c r="APG211" s="24"/>
      <c r="APH211" s="24"/>
      <c r="API211" s="24"/>
      <c r="APJ211" s="24"/>
      <c r="APK211" s="24"/>
      <c r="APL211" s="24"/>
      <c r="APM211" s="24"/>
      <c r="APN211" s="24"/>
      <c r="APO211" s="24"/>
      <c r="APP211" s="24"/>
      <c r="APQ211" s="24"/>
      <c r="APR211" s="24"/>
      <c r="APS211" s="24"/>
      <c r="APT211" s="24"/>
      <c r="APU211" s="24"/>
      <c r="APV211" s="24"/>
      <c r="APW211" s="24"/>
      <c r="APX211" s="24"/>
      <c r="APY211" s="24"/>
      <c r="APZ211" s="24"/>
      <c r="AQA211" s="24"/>
      <c r="AQB211" s="24"/>
      <c r="AQC211" s="24"/>
      <c r="AQD211" s="24"/>
      <c r="AQE211" s="24"/>
      <c r="AQF211" s="24"/>
      <c r="AQG211" s="24"/>
      <c r="AQH211" s="24"/>
      <c r="AQI211" s="24"/>
      <c r="AQJ211" s="24"/>
      <c r="AQK211" s="24"/>
      <c r="AQL211" s="24"/>
      <c r="AQM211" s="24"/>
      <c r="AQN211" s="24"/>
      <c r="AQO211" s="24"/>
      <c r="AQP211" s="24"/>
      <c r="AQQ211" s="24"/>
      <c r="AQR211" s="24"/>
      <c r="AQS211" s="24"/>
      <c r="AQT211" s="24"/>
      <c r="AQU211" s="24"/>
      <c r="AQV211" s="24"/>
      <c r="AQW211" s="24"/>
      <c r="AQX211" s="24"/>
      <c r="AQY211" s="24"/>
      <c r="AQZ211" s="24"/>
      <c r="ARA211" s="24"/>
      <c r="ARB211" s="24"/>
      <c r="ARC211" s="24"/>
      <c r="ARD211" s="24"/>
      <c r="ARE211" s="24"/>
      <c r="ARF211" s="24"/>
      <c r="ARG211" s="24"/>
      <c r="ARH211" s="24"/>
      <c r="ARI211" s="24"/>
      <c r="ARJ211" s="24"/>
      <c r="ARK211" s="24"/>
      <c r="ARL211" s="24"/>
      <c r="ARM211" s="24"/>
      <c r="ARN211" s="24"/>
      <c r="ARO211" s="24"/>
      <c r="ARP211" s="24"/>
      <c r="ARQ211" s="24"/>
      <c r="ARR211" s="24"/>
      <c r="ARS211" s="24"/>
      <c r="ART211" s="24"/>
      <c r="ARU211" s="24"/>
      <c r="ARV211" s="24"/>
      <c r="ARW211" s="24"/>
      <c r="ARX211" s="24"/>
      <c r="ARY211" s="24"/>
      <c r="ARZ211" s="24"/>
      <c r="ASA211" s="24"/>
      <c r="ASB211" s="24"/>
      <c r="ASC211" s="24"/>
      <c r="ASD211" s="24"/>
      <c r="ASE211" s="24"/>
      <c r="ASF211" s="24"/>
      <c r="ASG211" s="24"/>
      <c r="ASH211" s="24"/>
      <c r="ASI211" s="24"/>
      <c r="ASJ211" s="24"/>
      <c r="ASK211" s="24"/>
      <c r="ASL211" s="24"/>
      <c r="ASM211" s="24"/>
      <c r="ASN211" s="24"/>
      <c r="ASO211" s="24"/>
      <c r="ASP211" s="24"/>
      <c r="ASQ211" s="24"/>
      <c r="ASR211" s="24"/>
      <c r="ASS211" s="24"/>
      <c r="AST211" s="24"/>
      <c r="ASU211" s="24"/>
      <c r="ASV211" s="24"/>
      <c r="ASW211" s="24"/>
      <c r="ASX211" s="24"/>
      <c r="ASY211" s="24"/>
      <c r="ASZ211" s="24"/>
      <c r="ATA211" s="24"/>
      <c r="ATB211" s="24"/>
      <c r="ATC211" s="24"/>
      <c r="ATD211" s="24"/>
      <c r="ATE211" s="24"/>
      <c r="ATF211" s="24"/>
      <c r="ATG211" s="24"/>
      <c r="ATH211" s="24"/>
      <c r="ATI211" s="24"/>
      <c r="ATJ211" s="24"/>
      <c r="ATK211" s="24"/>
      <c r="ATL211" s="24"/>
      <c r="ATM211" s="24"/>
      <c r="ATN211" s="24"/>
      <c r="ATO211" s="24"/>
      <c r="ATP211" s="24"/>
      <c r="ATQ211" s="24"/>
      <c r="ATR211" s="24"/>
      <c r="ATS211" s="24"/>
      <c r="ATT211" s="24"/>
      <c r="ATU211" s="24"/>
      <c r="ATV211" s="24"/>
      <c r="ATW211" s="24"/>
      <c r="ATX211" s="24"/>
      <c r="ATY211" s="24"/>
      <c r="ATZ211" s="24"/>
      <c r="AUA211" s="24"/>
      <c r="AUB211" s="24"/>
      <c r="AUC211" s="24"/>
      <c r="AUD211" s="24"/>
      <c r="AUE211" s="24"/>
      <c r="AUF211" s="24"/>
      <c r="AUG211" s="24"/>
      <c r="AUH211" s="24"/>
      <c r="AUI211" s="24"/>
      <c r="AUJ211" s="24"/>
      <c r="AUK211" s="24"/>
      <c r="AUL211" s="24"/>
      <c r="AUM211" s="24"/>
      <c r="AUN211" s="24"/>
      <c r="AUO211" s="24"/>
      <c r="AUP211" s="24"/>
      <c r="AUQ211" s="24"/>
      <c r="AUR211" s="24"/>
      <c r="AUS211" s="24"/>
      <c r="AUT211" s="24"/>
      <c r="AUU211" s="24"/>
      <c r="AUV211" s="24"/>
      <c r="AUW211" s="24"/>
      <c r="AUX211" s="24"/>
      <c r="AUY211" s="24"/>
      <c r="AUZ211" s="24"/>
      <c r="AVA211" s="24"/>
      <c r="AVB211" s="24"/>
      <c r="AVC211" s="24"/>
      <c r="AVD211" s="24"/>
      <c r="AVE211" s="24"/>
      <c r="AVF211" s="24"/>
      <c r="AVG211" s="24"/>
      <c r="AVH211" s="24"/>
      <c r="AVI211" s="24"/>
      <c r="AVJ211" s="24"/>
      <c r="AVK211" s="24"/>
      <c r="AVL211" s="24"/>
      <c r="AVM211" s="24"/>
      <c r="AVN211" s="24"/>
      <c r="AVO211" s="24"/>
      <c r="AVP211" s="24"/>
      <c r="AVQ211" s="24"/>
      <c r="AVR211" s="24"/>
      <c r="AVS211" s="24"/>
      <c r="AVT211" s="24"/>
      <c r="AVU211" s="24"/>
      <c r="AVV211" s="24"/>
      <c r="AVW211" s="24"/>
      <c r="AVX211" s="24"/>
      <c r="AVY211" s="24"/>
      <c r="AVZ211" s="24"/>
      <c r="AWA211" s="24"/>
      <c r="AWB211" s="24"/>
      <c r="AWC211" s="24"/>
      <c r="AWD211" s="24"/>
      <c r="AWE211" s="24"/>
      <c r="AWF211" s="24"/>
      <c r="AWG211" s="24"/>
      <c r="AWH211" s="24"/>
      <c r="AWI211" s="24"/>
      <c r="AWJ211" s="24"/>
      <c r="AWK211" s="24"/>
      <c r="AWL211" s="24"/>
      <c r="AWM211" s="24"/>
      <c r="AWN211" s="24"/>
      <c r="AWO211" s="24"/>
      <c r="AWP211" s="24"/>
      <c r="AWQ211" s="24"/>
      <c r="AWR211" s="24"/>
      <c r="AWS211" s="24"/>
      <c r="AWT211" s="24"/>
      <c r="AWU211" s="24"/>
      <c r="AWV211" s="24"/>
      <c r="AWW211" s="24"/>
      <c r="AWX211" s="24"/>
      <c r="AWY211" s="24"/>
      <c r="AWZ211" s="24"/>
      <c r="AXA211" s="24"/>
      <c r="AXB211" s="24"/>
      <c r="AXC211" s="24"/>
      <c r="AXD211" s="24"/>
      <c r="AXE211" s="24"/>
      <c r="AXF211" s="24"/>
      <c r="AXG211" s="24"/>
      <c r="AXH211" s="24"/>
      <c r="AXI211" s="24"/>
      <c r="AXJ211" s="24"/>
      <c r="AXK211" s="24"/>
      <c r="AXL211" s="24"/>
      <c r="AXM211" s="24"/>
      <c r="AXN211" s="24"/>
      <c r="AXO211" s="24"/>
      <c r="AXP211" s="24"/>
      <c r="AXQ211" s="24"/>
      <c r="AXR211" s="24"/>
      <c r="AXS211" s="24"/>
      <c r="AXT211" s="24"/>
      <c r="AXU211" s="24"/>
      <c r="AXV211" s="24"/>
      <c r="AXW211" s="24"/>
      <c r="AXX211" s="24"/>
      <c r="AXY211" s="24"/>
      <c r="AXZ211" s="24"/>
      <c r="AYA211" s="24"/>
      <c r="AYB211" s="24"/>
      <c r="AYC211" s="24"/>
      <c r="AYD211" s="24"/>
      <c r="AYE211" s="24"/>
      <c r="AYF211" s="24"/>
      <c r="AYG211" s="24"/>
      <c r="AYH211" s="24"/>
      <c r="AYI211" s="24"/>
      <c r="AYJ211" s="24"/>
      <c r="AYK211" s="24"/>
      <c r="AYL211" s="24"/>
      <c r="AYM211" s="24"/>
      <c r="AYN211" s="24"/>
      <c r="AYO211" s="24"/>
      <c r="AYP211" s="24"/>
      <c r="AYQ211" s="24"/>
      <c r="AYR211" s="24"/>
      <c r="AYS211" s="24"/>
      <c r="AYT211" s="24"/>
      <c r="AYU211" s="24"/>
      <c r="AYV211" s="24"/>
      <c r="AYW211" s="24"/>
      <c r="AYX211" s="24"/>
      <c r="AYY211" s="24"/>
      <c r="AYZ211" s="24"/>
      <c r="AZA211" s="24"/>
      <c r="AZB211" s="24"/>
      <c r="AZC211" s="24"/>
      <c r="AZD211" s="24"/>
      <c r="AZE211" s="24"/>
      <c r="AZF211" s="24"/>
      <c r="AZG211" s="24"/>
      <c r="AZH211" s="24"/>
      <c r="AZI211" s="24"/>
      <c r="AZJ211" s="24"/>
      <c r="AZK211" s="24"/>
      <c r="AZL211" s="24"/>
      <c r="AZM211" s="24"/>
      <c r="AZN211" s="24"/>
      <c r="AZO211" s="24"/>
      <c r="AZP211" s="24"/>
      <c r="AZQ211" s="24"/>
      <c r="AZR211" s="24"/>
      <c r="AZS211" s="24"/>
      <c r="AZT211" s="24"/>
      <c r="AZU211" s="24"/>
      <c r="AZV211" s="24"/>
      <c r="AZW211" s="24"/>
      <c r="AZX211" s="24"/>
      <c r="AZY211" s="24"/>
      <c r="AZZ211" s="24"/>
      <c r="BAA211" s="24"/>
      <c r="BAB211" s="24"/>
      <c r="BAC211" s="24"/>
      <c r="BAD211" s="24"/>
      <c r="BAE211" s="24"/>
      <c r="BAF211" s="24"/>
      <c r="BAG211" s="24"/>
      <c r="BAH211" s="24"/>
      <c r="BAI211" s="24"/>
      <c r="BAJ211" s="24"/>
      <c r="BAK211" s="24"/>
      <c r="BAL211" s="24"/>
      <c r="BAM211" s="24"/>
      <c r="BAN211" s="24"/>
      <c r="BAO211" s="24"/>
      <c r="BAP211" s="24"/>
    </row>
    <row r="212" spans="1:1394" s="19" customFormat="1" x14ac:dyDescent="0.25">
      <c r="A212" s="19" t="str">
        <f>IF(YEAR(G212)=2024,#REF!,"")</f>
        <v/>
      </c>
      <c r="B212" s="19" t="str">
        <f>IF(YEAR(G212)=2025,#REF!,"")</f>
        <v/>
      </c>
      <c r="C212" s="19" t="str">
        <f t="shared" si="15"/>
        <v>Afternoon45024</v>
      </c>
      <c r="D212" s="19" t="str">
        <f>IF('by region'!$C$2="Any","Any",'Turf only'!V212)&amp;M212&amp;IF('by region'!$I$2="Any","Any",N212)&amp;G212</f>
        <v>AnyFlatAny45024</v>
      </c>
      <c r="E212" s="19" t="e">
        <f>IF(I212=#REF!,'Turf only'!G212,"")</f>
        <v>#REF!</v>
      </c>
      <c r="F212" s="19" t="e">
        <f t="shared" si="16"/>
        <v>#REF!</v>
      </c>
      <c r="G212" s="15">
        <v>45024</v>
      </c>
      <c r="H212" s="16" t="s">
        <v>37</v>
      </c>
      <c r="I212" s="16" t="s">
        <v>22</v>
      </c>
      <c r="J212" s="16" t="s">
        <v>9</v>
      </c>
      <c r="K212" s="14" t="s">
        <v>10</v>
      </c>
      <c r="L212" s="14" t="s">
        <v>11</v>
      </c>
      <c r="M212" s="16" t="s">
        <v>25</v>
      </c>
      <c r="N212" s="16" t="s">
        <v>13</v>
      </c>
      <c r="O212" s="16" t="s">
        <v>21</v>
      </c>
      <c r="P212" s="23">
        <f t="shared" si="17"/>
        <v>1</v>
      </c>
      <c r="Q212" s="23" cm="1">
        <f t="array" ref="Q212">SUMPRODUCT(($G$2:$G$2765=G212)*(P212&gt;$P$2:$P$2765))+1</f>
        <v>1</v>
      </c>
      <c r="R212" s="23" t="e">
        <f>(Q212*100000)+#REF!</f>
        <v>#REF!</v>
      </c>
      <c r="S212" s="19" t="e" cm="1">
        <f t="array" ref="S212">SUMPRODUCT(($G$2:$G$2765=G212)*(R212&gt;$R$2:$R$2765))+1</f>
        <v>#REF!</v>
      </c>
      <c r="T212" s="19" t="str">
        <f t="shared" si="18"/>
        <v xml:space="preserve">MUSSELBURGH </v>
      </c>
      <c r="U212" s="19">
        <v>0</v>
      </c>
      <c r="V212" s="19" t="s">
        <v>19</v>
      </c>
      <c r="W212" s="19">
        <f t="shared" si="19"/>
        <v>2023</v>
      </c>
      <c r="X212" s="24"/>
      <c r="Y212" s="24"/>
      <c r="Z212" s="24"/>
      <c r="AA212" s="24"/>
      <c r="AB212" s="24"/>
      <c r="AC212" s="24"/>
      <c r="AD212" s="24"/>
      <c r="AE212" s="24"/>
      <c r="AF212" s="24"/>
      <c r="AG212" s="24"/>
      <c r="AH212" s="24"/>
      <c r="AI212" s="24"/>
      <c r="AJ212" s="24"/>
      <c r="AK212" s="24"/>
      <c r="AL212" s="24"/>
      <c r="AM212" s="24"/>
      <c r="AN212" s="24"/>
      <c r="AO212" s="24"/>
      <c r="AP212" s="24"/>
      <c r="AQ212" s="24"/>
      <c r="AR212" s="24"/>
      <c r="AS212" s="24"/>
      <c r="AT212" s="24"/>
      <c r="AU212" s="24"/>
      <c r="AV212" s="24"/>
      <c r="AW212" s="24"/>
      <c r="AX212" s="24"/>
      <c r="AY212" s="24"/>
      <c r="AZ212" s="24"/>
      <c r="BA212" s="24"/>
      <c r="BB212" s="24"/>
      <c r="BC212" s="24"/>
      <c r="BD212" s="24"/>
      <c r="BE212" s="24"/>
      <c r="BF212" s="24"/>
      <c r="BG212" s="24"/>
      <c r="BH212" s="24"/>
      <c r="BI212" s="24"/>
      <c r="BJ212" s="24"/>
      <c r="BK212" s="24"/>
      <c r="BL212" s="24"/>
      <c r="BM212" s="24"/>
      <c r="BN212" s="24"/>
      <c r="BO212" s="24"/>
      <c r="BP212" s="24"/>
      <c r="BQ212" s="24"/>
      <c r="BR212" s="24"/>
      <c r="BS212" s="24"/>
      <c r="BT212" s="24"/>
      <c r="BU212" s="24"/>
      <c r="BV212" s="24"/>
      <c r="BW212" s="24"/>
      <c r="BX212" s="24"/>
      <c r="BY212" s="24"/>
      <c r="BZ212" s="24"/>
      <c r="CA212" s="24"/>
      <c r="CB212" s="24"/>
      <c r="CC212" s="24"/>
      <c r="CD212" s="24"/>
      <c r="CE212" s="24"/>
      <c r="CF212" s="24"/>
      <c r="CG212" s="24"/>
      <c r="CH212" s="24"/>
      <c r="CI212" s="24"/>
      <c r="CJ212" s="24"/>
      <c r="CK212" s="24"/>
      <c r="CL212" s="24"/>
      <c r="CM212" s="24"/>
      <c r="CN212" s="24"/>
      <c r="CO212" s="24"/>
      <c r="CP212" s="24"/>
      <c r="CQ212" s="24"/>
      <c r="CR212" s="24"/>
      <c r="CS212" s="24"/>
      <c r="CT212" s="24"/>
      <c r="CU212" s="24"/>
      <c r="CV212" s="24"/>
      <c r="CW212" s="24"/>
      <c r="CX212" s="24"/>
      <c r="CY212" s="24"/>
      <c r="CZ212" s="24"/>
      <c r="DA212" s="24"/>
      <c r="DB212" s="24"/>
      <c r="DC212" s="24"/>
      <c r="DD212" s="24"/>
      <c r="DE212" s="24"/>
      <c r="DF212" s="24"/>
      <c r="DG212" s="24"/>
      <c r="DH212" s="24"/>
      <c r="DI212" s="24"/>
      <c r="DJ212" s="24"/>
      <c r="DK212" s="24"/>
      <c r="DL212" s="24"/>
      <c r="DM212" s="24"/>
      <c r="DN212" s="24"/>
      <c r="DO212" s="24"/>
      <c r="DP212" s="24"/>
      <c r="DQ212" s="24"/>
      <c r="DR212" s="24"/>
      <c r="DS212" s="24"/>
      <c r="DT212" s="24"/>
      <c r="DU212" s="24"/>
      <c r="DV212" s="24"/>
      <c r="DW212" s="24"/>
      <c r="DX212" s="24"/>
      <c r="DY212" s="24"/>
      <c r="DZ212" s="24"/>
      <c r="EA212" s="24"/>
      <c r="EB212" s="24"/>
      <c r="EC212" s="24"/>
      <c r="ED212" s="24"/>
      <c r="EE212" s="24"/>
      <c r="EF212" s="24"/>
      <c r="EG212" s="24"/>
      <c r="EH212" s="24"/>
      <c r="EI212" s="24"/>
      <c r="EJ212" s="24"/>
      <c r="EK212" s="24"/>
      <c r="EL212" s="24"/>
      <c r="EM212" s="24"/>
      <c r="EN212" s="24"/>
      <c r="EO212" s="24"/>
      <c r="EP212" s="24"/>
      <c r="EQ212" s="24"/>
      <c r="ER212" s="24"/>
      <c r="ES212" s="24"/>
      <c r="ET212" s="24"/>
      <c r="EU212" s="24"/>
      <c r="EV212" s="24"/>
      <c r="EW212" s="24"/>
      <c r="EX212" s="24"/>
      <c r="EY212" s="24"/>
      <c r="EZ212" s="24"/>
      <c r="FA212" s="24"/>
      <c r="FB212" s="24"/>
      <c r="FC212" s="24"/>
      <c r="FD212" s="24"/>
      <c r="FE212" s="24"/>
      <c r="FF212" s="24"/>
      <c r="FG212" s="24"/>
      <c r="FH212" s="24"/>
      <c r="FI212" s="24"/>
      <c r="FJ212" s="24"/>
      <c r="FK212" s="24"/>
      <c r="FL212" s="24"/>
      <c r="FM212" s="24"/>
      <c r="FN212" s="24"/>
      <c r="FO212" s="24"/>
      <c r="FP212" s="24"/>
      <c r="FQ212" s="24"/>
      <c r="FR212" s="24"/>
      <c r="FS212" s="24"/>
      <c r="FT212" s="24"/>
      <c r="FU212" s="24"/>
      <c r="FV212" s="24"/>
      <c r="FW212" s="24"/>
      <c r="FX212" s="24"/>
      <c r="FY212" s="24"/>
      <c r="FZ212" s="24"/>
      <c r="GA212" s="24"/>
      <c r="GB212" s="24"/>
      <c r="GC212" s="24"/>
      <c r="GD212" s="24"/>
      <c r="GE212" s="24"/>
      <c r="GF212" s="24"/>
      <c r="GG212" s="24"/>
      <c r="GH212" s="24"/>
      <c r="GI212" s="24"/>
      <c r="GJ212" s="24"/>
      <c r="GK212" s="24"/>
      <c r="GL212" s="24"/>
      <c r="GM212" s="24"/>
      <c r="GN212" s="24"/>
      <c r="GO212" s="24"/>
      <c r="GP212" s="24"/>
      <c r="GQ212" s="24"/>
      <c r="GR212" s="24"/>
      <c r="GS212" s="24"/>
      <c r="GT212" s="24"/>
      <c r="GU212" s="24"/>
      <c r="GV212" s="24"/>
      <c r="GW212" s="24"/>
      <c r="GX212" s="24"/>
      <c r="GY212" s="24"/>
      <c r="GZ212" s="24"/>
      <c r="HA212" s="24"/>
      <c r="HB212" s="24"/>
      <c r="HC212" s="24"/>
      <c r="HD212" s="24"/>
      <c r="HE212" s="24"/>
      <c r="HF212" s="24"/>
      <c r="HG212" s="24"/>
      <c r="HH212" s="24"/>
      <c r="HI212" s="24"/>
      <c r="HJ212" s="24"/>
      <c r="HK212" s="24"/>
      <c r="HL212" s="24"/>
      <c r="HM212" s="24"/>
      <c r="HN212" s="24"/>
      <c r="HO212" s="24"/>
      <c r="HP212" s="24"/>
      <c r="HQ212" s="24"/>
      <c r="HR212" s="24"/>
      <c r="HS212" s="24"/>
      <c r="HT212" s="24"/>
      <c r="HU212" s="24"/>
      <c r="HV212" s="24"/>
      <c r="HW212" s="24"/>
      <c r="HX212" s="24"/>
      <c r="HY212" s="24"/>
      <c r="HZ212" s="24"/>
      <c r="IA212" s="24"/>
      <c r="IB212" s="24"/>
      <c r="IC212" s="24"/>
      <c r="ID212" s="24"/>
      <c r="IE212" s="24"/>
      <c r="IF212" s="24"/>
      <c r="IG212" s="24"/>
      <c r="IH212" s="24"/>
      <c r="II212" s="24"/>
      <c r="IJ212" s="24"/>
      <c r="IK212" s="24"/>
      <c r="IL212" s="24"/>
      <c r="IM212" s="24"/>
      <c r="IN212" s="24"/>
      <c r="IO212" s="24"/>
      <c r="IP212" s="24"/>
      <c r="IQ212" s="24"/>
      <c r="IR212" s="24"/>
      <c r="IS212" s="24"/>
      <c r="IT212" s="24"/>
      <c r="IU212" s="24"/>
      <c r="IV212" s="24"/>
      <c r="IW212" s="24"/>
      <c r="IX212" s="24"/>
      <c r="IY212" s="24"/>
      <c r="IZ212" s="24"/>
      <c r="JA212" s="24"/>
      <c r="JB212" s="24"/>
      <c r="JC212" s="24"/>
      <c r="JD212" s="24"/>
      <c r="JE212" s="24"/>
      <c r="JF212" s="24"/>
      <c r="JG212" s="24"/>
      <c r="JH212" s="24"/>
      <c r="JI212" s="24"/>
      <c r="JJ212" s="24"/>
      <c r="JK212" s="24"/>
      <c r="JL212" s="24"/>
      <c r="JM212" s="24"/>
      <c r="JN212" s="24"/>
      <c r="JO212" s="24"/>
      <c r="JP212" s="24"/>
      <c r="JQ212" s="24"/>
      <c r="JR212" s="24"/>
      <c r="JS212" s="24"/>
      <c r="JT212" s="24"/>
      <c r="JU212" s="24"/>
      <c r="JV212" s="24"/>
      <c r="JW212" s="24"/>
      <c r="JX212" s="24"/>
      <c r="JY212" s="24"/>
      <c r="JZ212" s="24"/>
      <c r="KA212" s="24"/>
      <c r="KB212" s="24"/>
      <c r="KC212" s="24"/>
      <c r="KD212" s="24"/>
      <c r="KE212" s="24"/>
      <c r="KF212" s="24"/>
      <c r="KG212" s="24"/>
      <c r="KH212" s="24"/>
      <c r="KI212" s="24"/>
      <c r="KJ212" s="24"/>
      <c r="KK212" s="24"/>
      <c r="KL212" s="24"/>
      <c r="KM212" s="24"/>
      <c r="KN212" s="24"/>
      <c r="KO212" s="24"/>
      <c r="KP212" s="24"/>
      <c r="KQ212" s="24"/>
      <c r="KR212" s="24"/>
      <c r="KS212" s="24"/>
      <c r="KT212" s="24"/>
      <c r="KU212" s="24"/>
      <c r="KV212" s="24"/>
      <c r="KW212" s="24"/>
      <c r="KX212" s="24"/>
      <c r="KY212" s="24"/>
      <c r="KZ212" s="24"/>
      <c r="LA212" s="24"/>
      <c r="LB212" s="24"/>
      <c r="LC212" s="24"/>
      <c r="LD212" s="24"/>
      <c r="LE212" s="24"/>
      <c r="LF212" s="24"/>
      <c r="LG212" s="24"/>
      <c r="LH212" s="24"/>
      <c r="LI212" s="24"/>
      <c r="LJ212" s="24"/>
      <c r="LK212" s="24"/>
      <c r="LL212" s="24"/>
      <c r="LM212" s="24"/>
      <c r="LN212" s="24"/>
      <c r="LO212" s="24"/>
      <c r="LP212" s="24"/>
      <c r="LQ212" s="24"/>
      <c r="LR212" s="24"/>
      <c r="LS212" s="24"/>
      <c r="LT212" s="24"/>
      <c r="LU212" s="24"/>
      <c r="LV212" s="24"/>
      <c r="LW212" s="24"/>
      <c r="LX212" s="24"/>
      <c r="LY212" s="24"/>
      <c r="LZ212" s="24"/>
      <c r="MA212" s="24"/>
      <c r="MB212" s="24"/>
      <c r="MC212" s="24"/>
      <c r="MD212" s="24"/>
      <c r="ME212" s="24"/>
      <c r="MF212" s="24"/>
      <c r="MG212" s="24"/>
      <c r="MH212" s="24"/>
      <c r="MI212" s="24"/>
      <c r="MJ212" s="24"/>
      <c r="MK212" s="24"/>
      <c r="ML212" s="24"/>
      <c r="MM212" s="24"/>
      <c r="MN212" s="24"/>
      <c r="MO212" s="24"/>
      <c r="MP212" s="24"/>
      <c r="MQ212" s="24"/>
      <c r="MR212" s="24"/>
      <c r="MS212" s="24"/>
      <c r="MT212" s="24"/>
      <c r="MU212" s="24"/>
      <c r="MV212" s="24"/>
      <c r="MW212" s="24"/>
      <c r="MX212" s="24"/>
      <c r="MY212" s="24"/>
      <c r="MZ212" s="24"/>
      <c r="NA212" s="24"/>
      <c r="NB212" s="24"/>
      <c r="NC212" s="24"/>
      <c r="ND212" s="24"/>
      <c r="NE212" s="24"/>
      <c r="NF212" s="24"/>
      <c r="NG212" s="24"/>
      <c r="NH212" s="24"/>
      <c r="NI212" s="24"/>
      <c r="NJ212" s="24"/>
      <c r="NK212" s="24"/>
      <c r="NL212" s="24"/>
      <c r="NM212" s="24"/>
      <c r="NN212" s="24"/>
      <c r="NO212" s="24"/>
      <c r="NP212" s="24"/>
      <c r="NQ212" s="24"/>
      <c r="NR212" s="24"/>
      <c r="NS212" s="24"/>
      <c r="NT212" s="24"/>
      <c r="NU212" s="24"/>
      <c r="NV212" s="24"/>
      <c r="NW212" s="24"/>
      <c r="NX212" s="24"/>
      <c r="NY212" s="24"/>
      <c r="NZ212" s="24"/>
      <c r="OA212" s="24"/>
      <c r="OB212" s="24"/>
      <c r="OC212" s="24"/>
      <c r="OD212" s="24"/>
      <c r="OE212" s="24"/>
      <c r="OF212" s="24"/>
      <c r="OG212" s="24"/>
      <c r="OH212" s="24"/>
      <c r="OI212" s="24"/>
      <c r="OJ212" s="24"/>
      <c r="OK212" s="24"/>
      <c r="OL212" s="24"/>
      <c r="OM212" s="24"/>
      <c r="ON212" s="24"/>
      <c r="OO212" s="24"/>
      <c r="OP212" s="24"/>
      <c r="OQ212" s="24"/>
      <c r="OR212" s="24"/>
      <c r="OS212" s="24"/>
      <c r="OT212" s="24"/>
      <c r="OU212" s="24"/>
      <c r="OV212" s="24"/>
      <c r="OW212" s="24"/>
      <c r="OX212" s="24"/>
      <c r="OY212" s="24"/>
      <c r="OZ212" s="24"/>
      <c r="PA212" s="24"/>
      <c r="PB212" s="24"/>
      <c r="PC212" s="24"/>
      <c r="PD212" s="24"/>
      <c r="PE212" s="24"/>
      <c r="PF212" s="24"/>
      <c r="PG212" s="24"/>
      <c r="PH212" s="24"/>
      <c r="PI212" s="24"/>
      <c r="PJ212" s="24"/>
      <c r="PK212" s="24"/>
      <c r="PL212" s="24"/>
      <c r="PM212" s="24"/>
      <c r="PN212" s="24"/>
      <c r="PO212" s="24"/>
      <c r="PP212" s="24"/>
      <c r="PQ212" s="24"/>
      <c r="PR212" s="24"/>
      <c r="PS212" s="24"/>
      <c r="PT212" s="24"/>
      <c r="PU212" s="24"/>
      <c r="PV212" s="24"/>
      <c r="PW212" s="24"/>
      <c r="PX212" s="24"/>
      <c r="PY212" s="24"/>
      <c r="PZ212" s="24"/>
      <c r="QA212" s="24"/>
      <c r="QB212" s="24"/>
      <c r="QC212" s="24"/>
      <c r="QD212" s="24"/>
      <c r="QE212" s="24"/>
      <c r="QF212" s="24"/>
      <c r="QG212" s="24"/>
      <c r="QH212" s="24"/>
      <c r="QI212" s="24"/>
      <c r="QJ212" s="24"/>
      <c r="QK212" s="24"/>
      <c r="QL212" s="24"/>
      <c r="QM212" s="24"/>
      <c r="QN212" s="24"/>
      <c r="QO212" s="24"/>
      <c r="QP212" s="24"/>
      <c r="QQ212" s="24"/>
      <c r="QR212" s="24"/>
      <c r="QS212" s="24"/>
      <c r="QT212" s="24"/>
      <c r="QU212" s="24"/>
      <c r="QV212" s="24"/>
      <c r="QW212" s="24"/>
      <c r="QX212" s="24"/>
      <c r="QY212" s="24"/>
      <c r="QZ212" s="24"/>
      <c r="RA212" s="24"/>
      <c r="RB212" s="24"/>
      <c r="RC212" s="24"/>
      <c r="RD212" s="24"/>
      <c r="RE212" s="24"/>
      <c r="RF212" s="24"/>
      <c r="RG212" s="24"/>
      <c r="RH212" s="24"/>
      <c r="RI212" s="24"/>
      <c r="RJ212" s="24"/>
      <c r="RK212" s="24"/>
      <c r="RL212" s="24"/>
      <c r="RM212" s="24"/>
      <c r="RN212" s="24"/>
      <c r="RO212" s="24"/>
      <c r="RP212" s="24"/>
      <c r="RQ212" s="24"/>
      <c r="RR212" s="24"/>
      <c r="RS212" s="24"/>
      <c r="RT212" s="24"/>
      <c r="RU212" s="24"/>
      <c r="RV212" s="24"/>
      <c r="RW212" s="24"/>
      <c r="RX212" s="24"/>
      <c r="RY212" s="24"/>
      <c r="RZ212" s="24"/>
      <c r="SA212" s="24"/>
      <c r="SB212" s="24"/>
      <c r="SC212" s="24"/>
      <c r="SD212" s="24"/>
      <c r="SE212" s="24"/>
      <c r="SF212" s="24"/>
      <c r="SG212" s="24"/>
      <c r="SH212" s="24"/>
      <c r="SI212" s="24"/>
      <c r="SJ212" s="24"/>
      <c r="SK212" s="24"/>
      <c r="SL212" s="24"/>
      <c r="SM212" s="24"/>
      <c r="SN212" s="24"/>
      <c r="SO212" s="24"/>
      <c r="SP212" s="24"/>
      <c r="SQ212" s="24"/>
      <c r="SR212" s="24"/>
      <c r="SS212" s="24"/>
      <c r="ST212" s="24"/>
      <c r="SU212" s="24"/>
      <c r="SV212" s="24"/>
      <c r="SW212" s="24"/>
      <c r="SX212" s="24"/>
      <c r="SY212" s="24"/>
      <c r="SZ212" s="24"/>
      <c r="TA212" s="24"/>
      <c r="TB212" s="24"/>
      <c r="TC212" s="24"/>
      <c r="TD212" s="24"/>
      <c r="TE212" s="24"/>
      <c r="TF212" s="24"/>
      <c r="TG212" s="24"/>
      <c r="TH212" s="24"/>
      <c r="TI212" s="24"/>
      <c r="TJ212" s="24"/>
      <c r="TK212" s="24"/>
      <c r="TL212" s="24"/>
      <c r="TM212" s="24"/>
      <c r="TN212" s="24"/>
      <c r="TO212" s="24"/>
      <c r="TP212" s="24"/>
      <c r="TQ212" s="24"/>
      <c r="TR212" s="24"/>
      <c r="TS212" s="24"/>
      <c r="TT212" s="24"/>
      <c r="TU212" s="24"/>
      <c r="TV212" s="24"/>
      <c r="TW212" s="24"/>
      <c r="TX212" s="24"/>
      <c r="TY212" s="24"/>
      <c r="TZ212" s="24"/>
      <c r="UA212" s="24"/>
      <c r="UB212" s="24"/>
      <c r="UC212" s="24"/>
      <c r="UD212" s="24"/>
      <c r="UE212" s="24"/>
      <c r="UF212" s="24"/>
      <c r="UG212" s="24"/>
      <c r="UH212" s="24"/>
      <c r="UI212" s="24"/>
      <c r="UJ212" s="24"/>
      <c r="UK212" s="24"/>
      <c r="UL212" s="24"/>
      <c r="UM212" s="24"/>
      <c r="UN212" s="24"/>
      <c r="UO212" s="24"/>
      <c r="UP212" s="24"/>
      <c r="UQ212" s="24"/>
      <c r="UR212" s="24"/>
      <c r="US212" s="24"/>
      <c r="UT212" s="24"/>
      <c r="UU212" s="24"/>
      <c r="UV212" s="24"/>
      <c r="UW212" s="24"/>
      <c r="UX212" s="24"/>
      <c r="UY212" s="24"/>
      <c r="UZ212" s="24"/>
      <c r="VA212" s="24"/>
      <c r="VB212" s="24"/>
      <c r="VC212" s="24"/>
      <c r="VD212" s="24"/>
      <c r="VE212" s="24"/>
      <c r="VF212" s="24"/>
      <c r="VG212" s="24"/>
      <c r="VH212" s="24"/>
      <c r="VI212" s="24"/>
      <c r="VJ212" s="24"/>
      <c r="VK212" s="24"/>
      <c r="VL212" s="24"/>
      <c r="VM212" s="24"/>
      <c r="VN212" s="24"/>
      <c r="VO212" s="24"/>
      <c r="VP212" s="24"/>
      <c r="VQ212" s="24"/>
      <c r="VR212" s="24"/>
      <c r="VS212" s="24"/>
      <c r="VT212" s="24"/>
      <c r="VU212" s="24"/>
      <c r="VV212" s="24"/>
      <c r="VW212" s="24"/>
      <c r="VX212" s="24"/>
      <c r="VY212" s="24"/>
      <c r="VZ212" s="24"/>
      <c r="WA212" s="24"/>
      <c r="WB212" s="24"/>
      <c r="WC212" s="24"/>
      <c r="WD212" s="24"/>
      <c r="WE212" s="24"/>
      <c r="WF212" s="24"/>
      <c r="WG212" s="24"/>
      <c r="WH212" s="24"/>
      <c r="WI212" s="24"/>
      <c r="WJ212" s="24"/>
      <c r="WK212" s="24"/>
      <c r="WL212" s="24"/>
      <c r="WM212" s="24"/>
      <c r="WN212" s="24"/>
      <c r="WO212" s="24"/>
      <c r="WP212" s="24"/>
      <c r="WQ212" s="24"/>
      <c r="WR212" s="24"/>
      <c r="WS212" s="24"/>
      <c r="WT212" s="24"/>
      <c r="WU212" s="24"/>
      <c r="WV212" s="24"/>
      <c r="WW212" s="24"/>
      <c r="WX212" s="24"/>
      <c r="WY212" s="24"/>
      <c r="WZ212" s="24"/>
      <c r="XA212" s="24"/>
      <c r="XB212" s="24"/>
      <c r="XC212" s="24"/>
      <c r="XD212" s="24"/>
      <c r="XE212" s="24"/>
      <c r="XF212" s="24"/>
      <c r="XG212" s="24"/>
      <c r="XH212" s="24"/>
      <c r="XI212" s="24"/>
      <c r="XJ212" s="24"/>
      <c r="XK212" s="24"/>
      <c r="XL212" s="24"/>
      <c r="XM212" s="24"/>
      <c r="XN212" s="24"/>
      <c r="XO212" s="24"/>
      <c r="XP212" s="24"/>
      <c r="XQ212" s="24"/>
      <c r="XR212" s="24"/>
      <c r="XS212" s="24"/>
      <c r="XT212" s="24"/>
      <c r="XU212" s="24"/>
      <c r="XV212" s="24"/>
      <c r="XW212" s="24"/>
      <c r="XX212" s="24"/>
      <c r="XY212" s="24"/>
      <c r="XZ212" s="24"/>
      <c r="YA212" s="24"/>
      <c r="YB212" s="24"/>
      <c r="YC212" s="24"/>
      <c r="YD212" s="24"/>
      <c r="YE212" s="24"/>
      <c r="YF212" s="24"/>
      <c r="YG212" s="24"/>
      <c r="YH212" s="24"/>
      <c r="YI212" s="24"/>
      <c r="YJ212" s="24"/>
      <c r="YK212" s="24"/>
      <c r="YL212" s="24"/>
      <c r="YM212" s="24"/>
      <c r="YN212" s="24"/>
      <c r="YO212" s="24"/>
      <c r="YP212" s="24"/>
      <c r="YQ212" s="24"/>
      <c r="YR212" s="24"/>
      <c r="YS212" s="24"/>
      <c r="YT212" s="24"/>
      <c r="YU212" s="24"/>
      <c r="YV212" s="24"/>
      <c r="YW212" s="24"/>
      <c r="YX212" s="24"/>
      <c r="YY212" s="24"/>
      <c r="YZ212" s="24"/>
      <c r="ZA212" s="24"/>
      <c r="ZB212" s="24"/>
      <c r="ZC212" s="24"/>
      <c r="ZD212" s="24"/>
      <c r="ZE212" s="24"/>
      <c r="ZF212" s="24"/>
      <c r="ZG212" s="24"/>
      <c r="ZH212" s="24"/>
      <c r="ZI212" s="24"/>
      <c r="ZJ212" s="24"/>
      <c r="ZK212" s="24"/>
      <c r="ZL212" s="24"/>
      <c r="ZM212" s="24"/>
      <c r="ZN212" s="24"/>
      <c r="ZO212" s="24"/>
      <c r="ZP212" s="24"/>
      <c r="ZQ212" s="24"/>
      <c r="ZR212" s="24"/>
      <c r="ZS212" s="24"/>
      <c r="ZT212" s="24"/>
      <c r="ZU212" s="24"/>
      <c r="ZV212" s="24"/>
      <c r="ZW212" s="24"/>
      <c r="ZX212" s="24"/>
      <c r="ZY212" s="24"/>
      <c r="ZZ212" s="24"/>
      <c r="AAA212" s="24"/>
      <c r="AAB212" s="24"/>
      <c r="AAC212" s="24"/>
      <c r="AAD212" s="24"/>
      <c r="AAE212" s="24"/>
      <c r="AAF212" s="24"/>
      <c r="AAG212" s="24"/>
      <c r="AAH212" s="24"/>
      <c r="AAI212" s="24"/>
      <c r="AAJ212" s="24"/>
      <c r="AAK212" s="24"/>
      <c r="AAL212" s="24"/>
      <c r="AAM212" s="24"/>
      <c r="AAN212" s="24"/>
      <c r="AAO212" s="24"/>
      <c r="AAP212" s="24"/>
      <c r="AAQ212" s="24"/>
      <c r="AAR212" s="24"/>
      <c r="AAS212" s="24"/>
      <c r="AAT212" s="24"/>
      <c r="AAU212" s="24"/>
      <c r="AAV212" s="24"/>
      <c r="AAW212" s="24"/>
      <c r="AAX212" s="24"/>
      <c r="AAY212" s="24"/>
      <c r="AAZ212" s="24"/>
      <c r="ABA212" s="24"/>
      <c r="ABB212" s="24"/>
      <c r="ABC212" s="24"/>
      <c r="ABD212" s="24"/>
      <c r="ABE212" s="24"/>
      <c r="ABF212" s="24"/>
      <c r="ABG212" s="24"/>
      <c r="ABH212" s="24"/>
      <c r="ABI212" s="24"/>
      <c r="ABJ212" s="24"/>
      <c r="ABK212" s="24"/>
      <c r="ABL212" s="24"/>
      <c r="ABM212" s="24"/>
      <c r="ABN212" s="24"/>
      <c r="ABO212" s="24"/>
      <c r="ABP212" s="24"/>
      <c r="ABQ212" s="24"/>
      <c r="ABR212" s="24"/>
      <c r="ABS212" s="24"/>
      <c r="ABT212" s="24"/>
      <c r="ABU212" s="24"/>
      <c r="ABV212" s="24"/>
      <c r="ABW212" s="24"/>
      <c r="ABX212" s="24"/>
      <c r="ABY212" s="24"/>
      <c r="ABZ212" s="24"/>
      <c r="ACA212" s="24"/>
      <c r="ACB212" s="24"/>
      <c r="ACC212" s="24"/>
      <c r="ACD212" s="24"/>
      <c r="ACE212" s="24"/>
      <c r="ACF212" s="24"/>
      <c r="ACG212" s="24"/>
      <c r="ACH212" s="24"/>
      <c r="ACI212" s="24"/>
      <c r="ACJ212" s="24"/>
      <c r="ACK212" s="24"/>
      <c r="ACL212" s="24"/>
      <c r="ACM212" s="24"/>
      <c r="ACN212" s="24"/>
      <c r="ACO212" s="24"/>
      <c r="ACP212" s="24"/>
      <c r="ACQ212" s="24"/>
      <c r="ACR212" s="24"/>
      <c r="ACS212" s="24"/>
      <c r="ACT212" s="24"/>
      <c r="ACU212" s="24"/>
      <c r="ACV212" s="24"/>
      <c r="ACW212" s="24"/>
      <c r="ACX212" s="24"/>
      <c r="ACY212" s="24"/>
      <c r="ACZ212" s="24"/>
      <c r="ADA212" s="24"/>
      <c r="ADB212" s="24"/>
      <c r="ADC212" s="24"/>
      <c r="ADD212" s="24"/>
      <c r="ADE212" s="24"/>
      <c r="ADF212" s="24"/>
      <c r="ADG212" s="24"/>
      <c r="ADH212" s="24"/>
      <c r="ADI212" s="24"/>
      <c r="ADJ212" s="24"/>
      <c r="ADK212" s="24"/>
      <c r="ADL212" s="24"/>
      <c r="ADM212" s="24"/>
      <c r="ADN212" s="24"/>
      <c r="ADO212" s="24"/>
      <c r="ADP212" s="24"/>
      <c r="ADQ212" s="24"/>
      <c r="ADR212" s="24"/>
      <c r="ADS212" s="24"/>
      <c r="ADT212" s="24"/>
      <c r="ADU212" s="24"/>
      <c r="ADV212" s="24"/>
      <c r="ADW212" s="24"/>
      <c r="ADX212" s="24"/>
      <c r="ADY212" s="24"/>
      <c r="ADZ212" s="24"/>
      <c r="AEA212" s="24"/>
      <c r="AEB212" s="24"/>
      <c r="AEC212" s="24"/>
      <c r="AED212" s="24"/>
      <c r="AEE212" s="24"/>
      <c r="AEF212" s="24"/>
      <c r="AEG212" s="24"/>
      <c r="AEH212" s="24"/>
      <c r="AEI212" s="24"/>
      <c r="AEJ212" s="24"/>
      <c r="AEK212" s="24"/>
      <c r="AEL212" s="24"/>
      <c r="AEM212" s="24"/>
      <c r="AEN212" s="24"/>
      <c r="AEO212" s="24"/>
      <c r="AEP212" s="24"/>
      <c r="AEQ212" s="24"/>
      <c r="AER212" s="24"/>
      <c r="AES212" s="24"/>
      <c r="AET212" s="24"/>
      <c r="AEU212" s="24"/>
      <c r="AEV212" s="24"/>
      <c r="AEW212" s="24"/>
      <c r="AEX212" s="24"/>
      <c r="AEY212" s="24"/>
      <c r="AEZ212" s="24"/>
      <c r="AFA212" s="24"/>
      <c r="AFB212" s="24"/>
      <c r="AFC212" s="24"/>
      <c r="AFD212" s="24"/>
      <c r="AFE212" s="24"/>
      <c r="AFF212" s="24"/>
      <c r="AFG212" s="24"/>
      <c r="AFH212" s="24"/>
      <c r="AFI212" s="24"/>
      <c r="AFJ212" s="24"/>
      <c r="AFK212" s="24"/>
      <c r="AFL212" s="24"/>
      <c r="AFM212" s="24"/>
      <c r="AFN212" s="24"/>
      <c r="AFO212" s="24"/>
      <c r="AFP212" s="24"/>
      <c r="AFQ212" s="24"/>
      <c r="AFR212" s="24"/>
      <c r="AFS212" s="24"/>
      <c r="AFT212" s="24"/>
      <c r="AFU212" s="24"/>
      <c r="AFV212" s="24"/>
      <c r="AFW212" s="24"/>
      <c r="AFX212" s="24"/>
      <c r="AFY212" s="24"/>
      <c r="AFZ212" s="24"/>
      <c r="AGA212" s="24"/>
      <c r="AGB212" s="24"/>
      <c r="AGC212" s="24"/>
      <c r="AGD212" s="24"/>
      <c r="AGE212" s="24"/>
      <c r="AGF212" s="24"/>
      <c r="AGG212" s="24"/>
      <c r="AGH212" s="24"/>
      <c r="AGI212" s="24"/>
      <c r="AGJ212" s="24"/>
      <c r="AGK212" s="24"/>
      <c r="AGL212" s="24"/>
      <c r="AGM212" s="24"/>
      <c r="AGN212" s="24"/>
      <c r="AGO212" s="24"/>
      <c r="AGP212" s="24"/>
      <c r="AGQ212" s="24"/>
      <c r="AGR212" s="24"/>
      <c r="AGS212" s="24"/>
      <c r="AGT212" s="24"/>
      <c r="AGU212" s="24"/>
      <c r="AGV212" s="24"/>
      <c r="AGW212" s="24"/>
      <c r="AGX212" s="24"/>
      <c r="AGY212" s="24"/>
      <c r="AGZ212" s="24"/>
      <c r="AHA212" s="24"/>
      <c r="AHB212" s="24"/>
      <c r="AHC212" s="24"/>
      <c r="AHD212" s="24"/>
      <c r="AHE212" s="24"/>
      <c r="AHF212" s="24"/>
      <c r="AHG212" s="24"/>
      <c r="AHH212" s="24"/>
      <c r="AHI212" s="24"/>
      <c r="AHJ212" s="24"/>
      <c r="AHK212" s="24"/>
      <c r="AHL212" s="24"/>
      <c r="AHM212" s="24"/>
      <c r="AHN212" s="24"/>
      <c r="AHO212" s="24"/>
      <c r="AHP212" s="24"/>
      <c r="AHQ212" s="24"/>
      <c r="AHR212" s="24"/>
      <c r="AHS212" s="24"/>
      <c r="AHT212" s="24"/>
      <c r="AHU212" s="24"/>
      <c r="AHV212" s="24"/>
      <c r="AHW212" s="24"/>
      <c r="AHX212" s="24"/>
      <c r="AHY212" s="24"/>
      <c r="AHZ212" s="24"/>
      <c r="AIA212" s="24"/>
      <c r="AIB212" s="24"/>
      <c r="AIC212" s="24"/>
      <c r="AID212" s="24"/>
      <c r="AIE212" s="24"/>
      <c r="AIF212" s="24"/>
      <c r="AIG212" s="24"/>
      <c r="AIH212" s="24"/>
      <c r="AII212" s="24"/>
      <c r="AIJ212" s="24"/>
      <c r="AIK212" s="24"/>
      <c r="AIL212" s="24"/>
      <c r="AIM212" s="24"/>
      <c r="AIN212" s="24"/>
      <c r="AIO212" s="24"/>
      <c r="AIP212" s="24"/>
      <c r="AIQ212" s="24"/>
      <c r="AIR212" s="24"/>
      <c r="AIS212" s="24"/>
      <c r="AIT212" s="24"/>
      <c r="AIU212" s="24"/>
      <c r="AIV212" s="24"/>
      <c r="AIW212" s="24"/>
      <c r="AIX212" s="24"/>
      <c r="AIY212" s="24"/>
      <c r="AIZ212" s="24"/>
      <c r="AJA212" s="24"/>
      <c r="AJB212" s="24"/>
      <c r="AJC212" s="24"/>
      <c r="AJD212" s="24"/>
      <c r="AJE212" s="24"/>
      <c r="AJF212" s="24"/>
      <c r="AJG212" s="24"/>
      <c r="AJH212" s="24"/>
      <c r="AJI212" s="24"/>
      <c r="AJJ212" s="24"/>
      <c r="AJK212" s="24"/>
      <c r="AJL212" s="24"/>
      <c r="AJM212" s="24"/>
      <c r="AJN212" s="24"/>
      <c r="AJO212" s="24"/>
      <c r="AJP212" s="24"/>
      <c r="AJQ212" s="24"/>
      <c r="AJR212" s="24"/>
      <c r="AJS212" s="24"/>
      <c r="AJT212" s="24"/>
      <c r="AJU212" s="24"/>
      <c r="AJV212" s="24"/>
      <c r="AJW212" s="24"/>
      <c r="AJX212" s="24"/>
      <c r="AJY212" s="24"/>
      <c r="AJZ212" s="24"/>
      <c r="AKA212" s="24"/>
      <c r="AKB212" s="24"/>
      <c r="AKC212" s="24"/>
      <c r="AKD212" s="24"/>
      <c r="AKE212" s="24"/>
      <c r="AKF212" s="24"/>
      <c r="AKG212" s="24"/>
      <c r="AKH212" s="24"/>
      <c r="AKI212" s="24"/>
      <c r="AKJ212" s="24"/>
      <c r="AKK212" s="24"/>
      <c r="AKL212" s="24"/>
      <c r="AKM212" s="24"/>
      <c r="AKN212" s="24"/>
      <c r="AKO212" s="24"/>
      <c r="AKP212" s="24"/>
      <c r="AKQ212" s="24"/>
      <c r="AKR212" s="24"/>
      <c r="AKS212" s="24"/>
      <c r="AKT212" s="24"/>
      <c r="AKU212" s="24"/>
      <c r="AKV212" s="24"/>
      <c r="AKW212" s="24"/>
      <c r="AKX212" s="24"/>
      <c r="AKY212" s="24"/>
      <c r="AKZ212" s="24"/>
      <c r="ALA212" s="24"/>
      <c r="ALB212" s="24"/>
      <c r="ALC212" s="24"/>
      <c r="ALD212" s="24"/>
      <c r="ALE212" s="24"/>
      <c r="ALF212" s="24"/>
      <c r="ALG212" s="24"/>
      <c r="ALH212" s="24"/>
      <c r="ALI212" s="24"/>
      <c r="ALJ212" s="24"/>
      <c r="ALK212" s="24"/>
      <c r="ALL212" s="24"/>
      <c r="ALM212" s="24"/>
      <c r="ALN212" s="24"/>
      <c r="ALO212" s="24"/>
      <c r="ALP212" s="24"/>
      <c r="ALQ212" s="24"/>
      <c r="ALR212" s="24"/>
      <c r="ALS212" s="24"/>
      <c r="ALT212" s="24"/>
      <c r="ALU212" s="24"/>
      <c r="ALV212" s="24"/>
      <c r="ALW212" s="24"/>
      <c r="ALX212" s="24"/>
      <c r="ALY212" s="24"/>
      <c r="ALZ212" s="24"/>
      <c r="AMA212" s="24"/>
      <c r="AMB212" s="24"/>
      <c r="AMC212" s="24"/>
      <c r="AMD212" s="24"/>
      <c r="AME212" s="24"/>
      <c r="AMF212" s="24"/>
      <c r="AMG212" s="24"/>
      <c r="AMH212" s="24"/>
      <c r="AMI212" s="24"/>
      <c r="AMJ212" s="24"/>
      <c r="AMK212" s="24"/>
      <c r="AML212" s="24"/>
      <c r="AMM212" s="24"/>
      <c r="AMN212" s="24"/>
      <c r="AMO212" s="24"/>
      <c r="AMP212" s="24"/>
      <c r="AMQ212" s="24"/>
      <c r="AMR212" s="24"/>
      <c r="AMS212" s="24"/>
      <c r="AMT212" s="24"/>
      <c r="AMU212" s="24"/>
      <c r="AMV212" s="24"/>
      <c r="AMW212" s="24"/>
      <c r="AMX212" s="24"/>
      <c r="AMY212" s="24"/>
      <c r="AMZ212" s="24"/>
      <c r="ANA212" s="24"/>
      <c r="ANB212" s="24"/>
      <c r="ANC212" s="24"/>
      <c r="AND212" s="24"/>
      <c r="ANE212" s="24"/>
      <c r="ANF212" s="24"/>
      <c r="ANG212" s="24"/>
      <c r="ANH212" s="24"/>
      <c r="ANI212" s="24"/>
      <c r="ANJ212" s="24"/>
      <c r="ANK212" s="24"/>
      <c r="ANL212" s="24"/>
      <c r="ANM212" s="24"/>
      <c r="ANN212" s="24"/>
      <c r="ANO212" s="24"/>
      <c r="ANP212" s="24"/>
      <c r="ANQ212" s="24"/>
      <c r="ANR212" s="24"/>
      <c r="ANS212" s="24"/>
      <c r="ANT212" s="24"/>
      <c r="ANU212" s="24"/>
      <c r="ANV212" s="24"/>
      <c r="ANW212" s="24"/>
      <c r="ANX212" s="24"/>
      <c r="ANY212" s="24"/>
      <c r="ANZ212" s="24"/>
      <c r="AOA212" s="24"/>
      <c r="AOB212" s="24"/>
      <c r="AOC212" s="24"/>
      <c r="AOD212" s="24"/>
      <c r="AOE212" s="24"/>
      <c r="AOF212" s="24"/>
      <c r="AOG212" s="24"/>
      <c r="AOH212" s="24"/>
      <c r="AOI212" s="24"/>
      <c r="AOJ212" s="24"/>
      <c r="AOK212" s="24"/>
      <c r="AOL212" s="24"/>
      <c r="AOM212" s="24"/>
      <c r="AON212" s="24"/>
      <c r="AOO212" s="24"/>
      <c r="AOP212" s="24"/>
      <c r="AOQ212" s="24"/>
      <c r="AOR212" s="24"/>
      <c r="AOS212" s="24"/>
      <c r="AOT212" s="24"/>
      <c r="AOU212" s="24"/>
      <c r="AOV212" s="24"/>
      <c r="AOW212" s="24"/>
      <c r="AOX212" s="24"/>
      <c r="AOY212" s="24"/>
      <c r="AOZ212" s="24"/>
      <c r="APA212" s="24"/>
      <c r="APB212" s="24"/>
      <c r="APC212" s="24"/>
      <c r="APD212" s="24"/>
      <c r="APE212" s="24"/>
      <c r="APF212" s="24"/>
      <c r="APG212" s="24"/>
      <c r="APH212" s="24"/>
      <c r="API212" s="24"/>
      <c r="APJ212" s="24"/>
      <c r="APK212" s="24"/>
      <c r="APL212" s="24"/>
      <c r="APM212" s="24"/>
      <c r="APN212" s="24"/>
      <c r="APO212" s="24"/>
      <c r="APP212" s="24"/>
      <c r="APQ212" s="24"/>
      <c r="APR212" s="24"/>
      <c r="APS212" s="24"/>
      <c r="APT212" s="24"/>
      <c r="APU212" s="24"/>
      <c r="APV212" s="24"/>
      <c r="APW212" s="24"/>
      <c r="APX212" s="24"/>
      <c r="APY212" s="24"/>
      <c r="APZ212" s="24"/>
      <c r="AQA212" s="24"/>
      <c r="AQB212" s="24"/>
      <c r="AQC212" s="24"/>
      <c r="AQD212" s="24"/>
      <c r="AQE212" s="24"/>
      <c r="AQF212" s="24"/>
      <c r="AQG212" s="24"/>
      <c r="AQH212" s="24"/>
      <c r="AQI212" s="24"/>
      <c r="AQJ212" s="24"/>
      <c r="AQK212" s="24"/>
      <c r="AQL212" s="24"/>
      <c r="AQM212" s="24"/>
      <c r="AQN212" s="24"/>
      <c r="AQO212" s="24"/>
      <c r="AQP212" s="24"/>
      <c r="AQQ212" s="24"/>
      <c r="AQR212" s="24"/>
      <c r="AQS212" s="24"/>
      <c r="AQT212" s="24"/>
      <c r="AQU212" s="24"/>
      <c r="AQV212" s="24"/>
      <c r="AQW212" s="24"/>
      <c r="AQX212" s="24"/>
      <c r="AQY212" s="24"/>
      <c r="AQZ212" s="24"/>
      <c r="ARA212" s="24"/>
      <c r="ARB212" s="24"/>
      <c r="ARC212" s="24"/>
      <c r="ARD212" s="24"/>
      <c r="ARE212" s="24"/>
      <c r="ARF212" s="24"/>
      <c r="ARG212" s="24"/>
      <c r="ARH212" s="24"/>
      <c r="ARI212" s="24"/>
      <c r="ARJ212" s="24"/>
      <c r="ARK212" s="24"/>
      <c r="ARL212" s="24"/>
      <c r="ARM212" s="24"/>
      <c r="ARN212" s="24"/>
      <c r="ARO212" s="24"/>
      <c r="ARP212" s="24"/>
      <c r="ARQ212" s="24"/>
      <c r="ARR212" s="24"/>
      <c r="ARS212" s="24"/>
      <c r="ART212" s="24"/>
      <c r="ARU212" s="24"/>
      <c r="ARV212" s="24"/>
      <c r="ARW212" s="24"/>
      <c r="ARX212" s="24"/>
      <c r="ARY212" s="24"/>
      <c r="ARZ212" s="24"/>
      <c r="ASA212" s="24"/>
      <c r="ASB212" s="24"/>
      <c r="ASC212" s="24"/>
      <c r="ASD212" s="24"/>
      <c r="ASE212" s="24"/>
      <c r="ASF212" s="24"/>
      <c r="ASG212" s="24"/>
      <c r="ASH212" s="24"/>
      <c r="ASI212" s="24"/>
      <c r="ASJ212" s="24"/>
      <c r="ASK212" s="24"/>
      <c r="ASL212" s="24"/>
      <c r="ASM212" s="24"/>
      <c r="ASN212" s="24"/>
      <c r="ASO212" s="24"/>
      <c r="ASP212" s="24"/>
      <c r="ASQ212" s="24"/>
      <c r="ASR212" s="24"/>
      <c r="ASS212" s="24"/>
      <c r="AST212" s="24"/>
      <c r="ASU212" s="24"/>
      <c r="ASV212" s="24"/>
      <c r="ASW212" s="24"/>
      <c r="ASX212" s="24"/>
      <c r="ASY212" s="24"/>
      <c r="ASZ212" s="24"/>
      <c r="ATA212" s="24"/>
      <c r="ATB212" s="24"/>
      <c r="ATC212" s="24"/>
      <c r="ATD212" s="24"/>
      <c r="ATE212" s="24"/>
      <c r="ATF212" s="24"/>
      <c r="ATG212" s="24"/>
      <c r="ATH212" s="24"/>
      <c r="ATI212" s="24"/>
      <c r="ATJ212" s="24"/>
      <c r="ATK212" s="24"/>
      <c r="ATL212" s="24"/>
      <c r="ATM212" s="24"/>
      <c r="ATN212" s="24"/>
      <c r="ATO212" s="24"/>
      <c r="ATP212" s="24"/>
      <c r="ATQ212" s="24"/>
      <c r="ATR212" s="24"/>
      <c r="ATS212" s="24"/>
      <c r="ATT212" s="24"/>
      <c r="ATU212" s="24"/>
      <c r="ATV212" s="24"/>
      <c r="ATW212" s="24"/>
      <c r="ATX212" s="24"/>
      <c r="ATY212" s="24"/>
      <c r="ATZ212" s="24"/>
      <c r="AUA212" s="24"/>
      <c r="AUB212" s="24"/>
      <c r="AUC212" s="24"/>
      <c r="AUD212" s="24"/>
      <c r="AUE212" s="24"/>
      <c r="AUF212" s="24"/>
      <c r="AUG212" s="24"/>
      <c r="AUH212" s="24"/>
      <c r="AUI212" s="24"/>
      <c r="AUJ212" s="24"/>
      <c r="AUK212" s="24"/>
      <c r="AUL212" s="24"/>
      <c r="AUM212" s="24"/>
      <c r="AUN212" s="24"/>
      <c r="AUO212" s="24"/>
      <c r="AUP212" s="24"/>
      <c r="AUQ212" s="24"/>
      <c r="AUR212" s="24"/>
      <c r="AUS212" s="24"/>
      <c r="AUT212" s="24"/>
      <c r="AUU212" s="24"/>
      <c r="AUV212" s="24"/>
      <c r="AUW212" s="24"/>
      <c r="AUX212" s="24"/>
      <c r="AUY212" s="24"/>
      <c r="AUZ212" s="24"/>
      <c r="AVA212" s="24"/>
      <c r="AVB212" s="24"/>
      <c r="AVC212" s="24"/>
      <c r="AVD212" s="24"/>
      <c r="AVE212" s="24"/>
      <c r="AVF212" s="24"/>
      <c r="AVG212" s="24"/>
      <c r="AVH212" s="24"/>
      <c r="AVI212" s="24"/>
      <c r="AVJ212" s="24"/>
      <c r="AVK212" s="24"/>
      <c r="AVL212" s="24"/>
      <c r="AVM212" s="24"/>
      <c r="AVN212" s="24"/>
      <c r="AVO212" s="24"/>
      <c r="AVP212" s="24"/>
      <c r="AVQ212" s="24"/>
      <c r="AVR212" s="24"/>
      <c r="AVS212" s="24"/>
      <c r="AVT212" s="24"/>
      <c r="AVU212" s="24"/>
      <c r="AVV212" s="24"/>
      <c r="AVW212" s="24"/>
      <c r="AVX212" s="24"/>
      <c r="AVY212" s="24"/>
      <c r="AVZ212" s="24"/>
      <c r="AWA212" s="24"/>
      <c r="AWB212" s="24"/>
      <c r="AWC212" s="24"/>
      <c r="AWD212" s="24"/>
      <c r="AWE212" s="24"/>
      <c r="AWF212" s="24"/>
      <c r="AWG212" s="24"/>
      <c r="AWH212" s="24"/>
      <c r="AWI212" s="24"/>
      <c r="AWJ212" s="24"/>
      <c r="AWK212" s="24"/>
      <c r="AWL212" s="24"/>
      <c r="AWM212" s="24"/>
      <c r="AWN212" s="24"/>
      <c r="AWO212" s="24"/>
      <c r="AWP212" s="24"/>
      <c r="AWQ212" s="24"/>
      <c r="AWR212" s="24"/>
      <c r="AWS212" s="24"/>
      <c r="AWT212" s="24"/>
      <c r="AWU212" s="24"/>
      <c r="AWV212" s="24"/>
      <c r="AWW212" s="24"/>
      <c r="AWX212" s="24"/>
      <c r="AWY212" s="24"/>
      <c r="AWZ212" s="24"/>
      <c r="AXA212" s="24"/>
      <c r="AXB212" s="24"/>
      <c r="AXC212" s="24"/>
      <c r="AXD212" s="24"/>
      <c r="AXE212" s="24"/>
      <c r="AXF212" s="24"/>
      <c r="AXG212" s="24"/>
      <c r="AXH212" s="24"/>
      <c r="AXI212" s="24"/>
      <c r="AXJ212" s="24"/>
      <c r="AXK212" s="24"/>
      <c r="AXL212" s="24"/>
      <c r="AXM212" s="24"/>
      <c r="AXN212" s="24"/>
      <c r="AXO212" s="24"/>
      <c r="AXP212" s="24"/>
      <c r="AXQ212" s="24"/>
      <c r="AXR212" s="24"/>
      <c r="AXS212" s="24"/>
      <c r="AXT212" s="24"/>
      <c r="AXU212" s="24"/>
      <c r="AXV212" s="24"/>
      <c r="AXW212" s="24"/>
      <c r="AXX212" s="24"/>
      <c r="AXY212" s="24"/>
      <c r="AXZ212" s="24"/>
      <c r="AYA212" s="24"/>
      <c r="AYB212" s="24"/>
      <c r="AYC212" s="24"/>
      <c r="AYD212" s="24"/>
      <c r="AYE212" s="24"/>
      <c r="AYF212" s="24"/>
      <c r="AYG212" s="24"/>
      <c r="AYH212" s="24"/>
      <c r="AYI212" s="24"/>
      <c r="AYJ212" s="24"/>
      <c r="AYK212" s="24"/>
      <c r="AYL212" s="24"/>
      <c r="AYM212" s="24"/>
      <c r="AYN212" s="24"/>
      <c r="AYO212" s="24"/>
      <c r="AYP212" s="24"/>
      <c r="AYQ212" s="24"/>
      <c r="AYR212" s="24"/>
      <c r="AYS212" s="24"/>
      <c r="AYT212" s="24"/>
      <c r="AYU212" s="24"/>
      <c r="AYV212" s="24"/>
      <c r="AYW212" s="24"/>
      <c r="AYX212" s="24"/>
      <c r="AYY212" s="24"/>
      <c r="AYZ212" s="24"/>
      <c r="AZA212" s="24"/>
      <c r="AZB212" s="24"/>
      <c r="AZC212" s="24"/>
      <c r="AZD212" s="24"/>
      <c r="AZE212" s="24"/>
      <c r="AZF212" s="24"/>
      <c r="AZG212" s="24"/>
      <c r="AZH212" s="24"/>
      <c r="AZI212" s="24"/>
      <c r="AZJ212" s="24"/>
      <c r="AZK212" s="24"/>
      <c r="AZL212" s="24"/>
      <c r="AZM212" s="24"/>
      <c r="AZN212" s="24"/>
      <c r="AZO212" s="24"/>
      <c r="AZP212" s="24"/>
      <c r="AZQ212" s="24"/>
      <c r="AZR212" s="24"/>
      <c r="AZS212" s="24"/>
      <c r="AZT212" s="24"/>
      <c r="AZU212" s="24"/>
      <c r="AZV212" s="24"/>
      <c r="AZW212" s="24"/>
      <c r="AZX212" s="24"/>
      <c r="AZY212" s="24"/>
      <c r="AZZ212" s="24"/>
      <c r="BAA212" s="24"/>
      <c r="BAB212" s="24"/>
      <c r="BAC212" s="24"/>
      <c r="BAD212" s="24"/>
      <c r="BAE212" s="24"/>
      <c r="BAF212" s="24"/>
      <c r="BAG212" s="24"/>
      <c r="BAH212" s="24"/>
      <c r="BAI212" s="24"/>
      <c r="BAJ212" s="24"/>
      <c r="BAK212" s="24"/>
      <c r="BAL212" s="24"/>
      <c r="BAM212" s="24"/>
      <c r="BAN212" s="24"/>
      <c r="BAO212" s="24"/>
      <c r="BAP212" s="24"/>
    </row>
    <row r="213" spans="1:1394" s="19" customFormat="1" x14ac:dyDescent="0.25">
      <c r="A213" s="19" t="str">
        <f>IF(YEAR(G213)=2024,#REF!,"")</f>
        <v/>
      </c>
      <c r="B213" s="19" t="str">
        <f>IF(YEAR(G213)=2025,#REF!,"")</f>
        <v/>
      </c>
      <c r="C213" s="19" t="str">
        <f t="shared" si="15"/>
        <v>Afternoon45024</v>
      </c>
      <c r="D213" s="19" t="str">
        <f>IF('by region'!$C$2="Any","Any",'Turf only'!V213)&amp;M213&amp;IF('by region'!$I$2="Any","Any",N213)&amp;G213</f>
        <v>AnyJumpAny45024</v>
      </c>
      <c r="E213" s="19" t="e">
        <f>IF(I213=#REF!,'Turf only'!G213,"")</f>
        <v>#REF!</v>
      </c>
      <c r="F213" s="19" t="e">
        <f t="shared" si="16"/>
        <v>#REF!</v>
      </c>
      <c r="G213" s="15">
        <v>45024</v>
      </c>
      <c r="H213" s="16" t="s">
        <v>37</v>
      </c>
      <c r="I213" s="16" t="s">
        <v>75</v>
      </c>
      <c r="J213" s="16" t="s">
        <v>9</v>
      </c>
      <c r="K213" s="14" t="s">
        <v>10</v>
      </c>
      <c r="L213" s="14" t="s">
        <v>19</v>
      </c>
      <c r="M213" s="16" t="s">
        <v>12</v>
      </c>
      <c r="N213" s="16" t="s">
        <v>13</v>
      </c>
      <c r="O213" s="16" t="s">
        <v>14</v>
      </c>
      <c r="P213" s="23">
        <f t="shared" si="17"/>
        <v>1</v>
      </c>
      <c r="Q213" s="23" cm="1">
        <f t="array" ref="Q213">SUMPRODUCT(($G$2:$G$2765=G213)*(P213&gt;$P$2:$P$2765))+1</f>
        <v>1</v>
      </c>
      <c r="R213" s="23" t="e">
        <f>(Q213*100000)+#REF!</f>
        <v>#REF!</v>
      </c>
      <c r="S213" s="19" t="e" cm="1">
        <f t="array" ref="S213">SUMPRODUCT(($G$2:$G$2765=G213)*(R213&gt;$R$2:$R$2765))+1</f>
        <v>#REF!</v>
      </c>
      <c r="T213" s="19" t="str">
        <f t="shared" si="18"/>
        <v xml:space="preserve">Newton Abbot </v>
      </c>
      <c r="U213" s="19">
        <v>0</v>
      </c>
      <c r="V213" s="19" t="s">
        <v>17</v>
      </c>
      <c r="W213" s="19">
        <f t="shared" si="19"/>
        <v>2023</v>
      </c>
      <c r="X213" s="24"/>
      <c r="Y213" s="24"/>
      <c r="Z213" s="24"/>
      <c r="AA213" s="24"/>
      <c r="AB213" s="24"/>
      <c r="AC213" s="24"/>
      <c r="AD213" s="24"/>
      <c r="AE213" s="24"/>
      <c r="AF213" s="24"/>
      <c r="AG213" s="24"/>
      <c r="AH213" s="24"/>
      <c r="AI213" s="24"/>
      <c r="AJ213" s="24"/>
      <c r="AK213" s="24"/>
      <c r="AL213" s="24"/>
      <c r="AM213" s="24"/>
      <c r="AN213" s="24"/>
      <c r="AO213" s="24"/>
      <c r="AP213" s="24"/>
      <c r="AQ213" s="24"/>
      <c r="AR213" s="24"/>
      <c r="AS213" s="24"/>
      <c r="AT213" s="24"/>
      <c r="AU213" s="24"/>
      <c r="AV213" s="24"/>
      <c r="AW213" s="24"/>
      <c r="AX213" s="24"/>
      <c r="AY213" s="24"/>
      <c r="AZ213" s="24"/>
      <c r="BA213" s="24"/>
      <c r="BB213" s="24"/>
      <c r="BC213" s="24"/>
      <c r="BD213" s="24"/>
      <c r="BE213" s="24"/>
      <c r="BF213" s="24"/>
      <c r="BG213" s="24"/>
      <c r="BH213" s="24"/>
      <c r="BI213" s="24"/>
      <c r="BJ213" s="24"/>
      <c r="BK213" s="24"/>
      <c r="BL213" s="24"/>
      <c r="BM213" s="24"/>
      <c r="BN213" s="24"/>
      <c r="BO213" s="24"/>
      <c r="BP213" s="24"/>
      <c r="BQ213" s="24"/>
      <c r="BR213" s="24"/>
      <c r="BS213" s="24"/>
      <c r="BT213" s="24"/>
      <c r="BU213" s="24"/>
      <c r="BV213" s="24"/>
      <c r="BW213" s="24"/>
      <c r="BX213" s="24"/>
      <c r="BY213" s="24"/>
      <c r="BZ213" s="24"/>
      <c r="CA213" s="24"/>
      <c r="CB213" s="24"/>
      <c r="CC213" s="24"/>
      <c r="CD213" s="24"/>
      <c r="CE213" s="24"/>
      <c r="CF213" s="24"/>
      <c r="CG213" s="24"/>
      <c r="CH213" s="24"/>
      <c r="CI213" s="24"/>
      <c r="CJ213" s="24"/>
      <c r="CK213" s="24"/>
      <c r="CL213" s="24"/>
      <c r="CM213" s="24"/>
      <c r="CN213" s="24"/>
      <c r="CO213" s="24"/>
      <c r="CP213" s="24"/>
      <c r="CQ213" s="24"/>
      <c r="CR213" s="24"/>
      <c r="CS213" s="24"/>
      <c r="CT213" s="24"/>
      <c r="CU213" s="24"/>
      <c r="CV213" s="24"/>
      <c r="CW213" s="24"/>
      <c r="CX213" s="24"/>
      <c r="CY213" s="24"/>
      <c r="CZ213" s="24"/>
      <c r="DA213" s="24"/>
      <c r="DB213" s="24"/>
      <c r="DC213" s="24"/>
      <c r="DD213" s="24"/>
      <c r="DE213" s="24"/>
      <c r="DF213" s="24"/>
      <c r="DG213" s="24"/>
      <c r="DH213" s="24"/>
      <c r="DI213" s="24"/>
      <c r="DJ213" s="24"/>
      <c r="DK213" s="24"/>
      <c r="DL213" s="24"/>
      <c r="DM213" s="24"/>
      <c r="DN213" s="24"/>
      <c r="DO213" s="24"/>
      <c r="DP213" s="24"/>
      <c r="DQ213" s="24"/>
      <c r="DR213" s="24"/>
      <c r="DS213" s="24"/>
      <c r="DT213" s="24"/>
      <c r="DU213" s="24"/>
      <c r="DV213" s="24"/>
      <c r="DW213" s="24"/>
      <c r="DX213" s="24"/>
      <c r="DY213" s="24"/>
      <c r="DZ213" s="24"/>
      <c r="EA213" s="24"/>
      <c r="EB213" s="24"/>
      <c r="EC213" s="24"/>
      <c r="ED213" s="24"/>
      <c r="EE213" s="24"/>
      <c r="EF213" s="24"/>
      <c r="EG213" s="24"/>
      <c r="EH213" s="24"/>
      <c r="EI213" s="24"/>
      <c r="EJ213" s="24"/>
      <c r="EK213" s="24"/>
      <c r="EL213" s="24"/>
      <c r="EM213" s="24"/>
      <c r="EN213" s="24"/>
      <c r="EO213" s="24"/>
      <c r="EP213" s="24"/>
      <c r="EQ213" s="24"/>
      <c r="ER213" s="24"/>
      <c r="ES213" s="24"/>
      <c r="ET213" s="24"/>
      <c r="EU213" s="24"/>
      <c r="EV213" s="24"/>
      <c r="EW213" s="24"/>
      <c r="EX213" s="24"/>
      <c r="EY213" s="24"/>
      <c r="EZ213" s="24"/>
      <c r="FA213" s="24"/>
      <c r="FB213" s="24"/>
      <c r="FC213" s="24"/>
      <c r="FD213" s="24"/>
      <c r="FE213" s="24"/>
      <c r="FF213" s="24"/>
      <c r="FG213" s="24"/>
      <c r="FH213" s="24"/>
      <c r="FI213" s="24"/>
      <c r="FJ213" s="24"/>
      <c r="FK213" s="24"/>
      <c r="FL213" s="24"/>
      <c r="FM213" s="24"/>
      <c r="FN213" s="24"/>
      <c r="FO213" s="24"/>
      <c r="FP213" s="24"/>
      <c r="FQ213" s="24"/>
      <c r="FR213" s="24"/>
      <c r="FS213" s="24"/>
      <c r="FT213" s="24"/>
      <c r="FU213" s="24"/>
      <c r="FV213" s="24"/>
      <c r="FW213" s="24"/>
      <c r="FX213" s="24"/>
      <c r="FY213" s="24"/>
      <c r="FZ213" s="24"/>
      <c r="GA213" s="24"/>
      <c r="GB213" s="24"/>
      <c r="GC213" s="24"/>
      <c r="GD213" s="24"/>
      <c r="GE213" s="24"/>
      <c r="GF213" s="24"/>
      <c r="GG213" s="24"/>
      <c r="GH213" s="24"/>
      <c r="GI213" s="24"/>
      <c r="GJ213" s="24"/>
      <c r="GK213" s="24"/>
      <c r="GL213" s="24"/>
      <c r="GM213" s="24"/>
      <c r="GN213" s="24"/>
      <c r="GO213" s="24"/>
      <c r="GP213" s="24"/>
      <c r="GQ213" s="24"/>
      <c r="GR213" s="24"/>
      <c r="GS213" s="24"/>
      <c r="GT213" s="24"/>
      <c r="GU213" s="24"/>
      <c r="GV213" s="24"/>
      <c r="GW213" s="24"/>
      <c r="GX213" s="24"/>
      <c r="GY213" s="24"/>
      <c r="GZ213" s="24"/>
      <c r="HA213" s="24"/>
      <c r="HB213" s="24"/>
      <c r="HC213" s="24"/>
      <c r="HD213" s="24"/>
      <c r="HE213" s="24"/>
      <c r="HF213" s="24"/>
      <c r="HG213" s="24"/>
      <c r="HH213" s="24"/>
      <c r="HI213" s="24"/>
      <c r="HJ213" s="24"/>
      <c r="HK213" s="24"/>
      <c r="HL213" s="24"/>
      <c r="HM213" s="24"/>
      <c r="HN213" s="24"/>
      <c r="HO213" s="24"/>
      <c r="HP213" s="24"/>
      <c r="HQ213" s="24"/>
      <c r="HR213" s="24"/>
      <c r="HS213" s="24"/>
      <c r="HT213" s="24"/>
      <c r="HU213" s="24"/>
      <c r="HV213" s="24"/>
      <c r="HW213" s="24"/>
      <c r="HX213" s="24"/>
      <c r="HY213" s="24"/>
      <c r="HZ213" s="24"/>
      <c r="IA213" s="24"/>
      <c r="IB213" s="24"/>
      <c r="IC213" s="24"/>
      <c r="ID213" s="24"/>
      <c r="IE213" s="24"/>
      <c r="IF213" s="24"/>
      <c r="IG213" s="24"/>
      <c r="IH213" s="24"/>
      <c r="II213" s="24"/>
      <c r="IJ213" s="24"/>
      <c r="IK213" s="24"/>
      <c r="IL213" s="24"/>
      <c r="IM213" s="24"/>
      <c r="IN213" s="24"/>
      <c r="IO213" s="24"/>
      <c r="IP213" s="24"/>
      <c r="IQ213" s="24"/>
      <c r="IR213" s="24"/>
      <c r="IS213" s="24"/>
      <c r="IT213" s="24"/>
      <c r="IU213" s="24"/>
      <c r="IV213" s="24"/>
      <c r="IW213" s="24"/>
      <c r="IX213" s="24"/>
      <c r="IY213" s="24"/>
      <c r="IZ213" s="24"/>
      <c r="JA213" s="24"/>
      <c r="JB213" s="24"/>
      <c r="JC213" s="24"/>
      <c r="JD213" s="24"/>
      <c r="JE213" s="24"/>
      <c r="JF213" s="24"/>
      <c r="JG213" s="24"/>
      <c r="JH213" s="24"/>
      <c r="JI213" s="24"/>
      <c r="JJ213" s="24"/>
      <c r="JK213" s="24"/>
      <c r="JL213" s="24"/>
      <c r="JM213" s="24"/>
      <c r="JN213" s="24"/>
      <c r="JO213" s="24"/>
      <c r="JP213" s="24"/>
      <c r="JQ213" s="24"/>
      <c r="JR213" s="24"/>
      <c r="JS213" s="24"/>
      <c r="JT213" s="24"/>
      <c r="JU213" s="24"/>
      <c r="JV213" s="24"/>
      <c r="JW213" s="24"/>
      <c r="JX213" s="24"/>
      <c r="JY213" s="24"/>
      <c r="JZ213" s="24"/>
      <c r="KA213" s="24"/>
      <c r="KB213" s="24"/>
      <c r="KC213" s="24"/>
      <c r="KD213" s="24"/>
      <c r="KE213" s="24"/>
      <c r="KF213" s="24"/>
      <c r="KG213" s="24"/>
      <c r="KH213" s="24"/>
      <c r="KI213" s="24"/>
      <c r="KJ213" s="24"/>
      <c r="KK213" s="24"/>
      <c r="KL213" s="24"/>
      <c r="KM213" s="24"/>
      <c r="KN213" s="24"/>
      <c r="KO213" s="24"/>
      <c r="KP213" s="24"/>
      <c r="KQ213" s="24"/>
      <c r="KR213" s="24"/>
      <c r="KS213" s="24"/>
      <c r="KT213" s="24"/>
      <c r="KU213" s="24"/>
      <c r="KV213" s="24"/>
      <c r="KW213" s="24"/>
      <c r="KX213" s="24"/>
      <c r="KY213" s="24"/>
      <c r="KZ213" s="24"/>
      <c r="LA213" s="24"/>
      <c r="LB213" s="24"/>
      <c r="LC213" s="24"/>
      <c r="LD213" s="24"/>
      <c r="LE213" s="24"/>
      <c r="LF213" s="24"/>
      <c r="LG213" s="24"/>
      <c r="LH213" s="24"/>
      <c r="LI213" s="24"/>
      <c r="LJ213" s="24"/>
      <c r="LK213" s="24"/>
      <c r="LL213" s="24"/>
      <c r="LM213" s="24"/>
      <c r="LN213" s="24"/>
      <c r="LO213" s="24"/>
      <c r="LP213" s="24"/>
      <c r="LQ213" s="24"/>
      <c r="LR213" s="24"/>
      <c r="LS213" s="24"/>
      <c r="LT213" s="24"/>
      <c r="LU213" s="24"/>
      <c r="LV213" s="24"/>
      <c r="LW213" s="24"/>
      <c r="LX213" s="24"/>
      <c r="LY213" s="24"/>
      <c r="LZ213" s="24"/>
      <c r="MA213" s="24"/>
      <c r="MB213" s="24"/>
      <c r="MC213" s="24"/>
      <c r="MD213" s="24"/>
      <c r="ME213" s="24"/>
      <c r="MF213" s="24"/>
      <c r="MG213" s="24"/>
      <c r="MH213" s="24"/>
      <c r="MI213" s="24"/>
      <c r="MJ213" s="24"/>
      <c r="MK213" s="24"/>
      <c r="ML213" s="24"/>
      <c r="MM213" s="24"/>
      <c r="MN213" s="24"/>
      <c r="MO213" s="24"/>
      <c r="MP213" s="24"/>
      <c r="MQ213" s="24"/>
      <c r="MR213" s="24"/>
      <c r="MS213" s="24"/>
      <c r="MT213" s="24"/>
      <c r="MU213" s="24"/>
      <c r="MV213" s="24"/>
      <c r="MW213" s="24"/>
      <c r="MX213" s="24"/>
      <c r="MY213" s="24"/>
      <c r="MZ213" s="24"/>
      <c r="NA213" s="24"/>
      <c r="NB213" s="24"/>
      <c r="NC213" s="24"/>
      <c r="ND213" s="24"/>
      <c r="NE213" s="24"/>
      <c r="NF213" s="24"/>
      <c r="NG213" s="24"/>
      <c r="NH213" s="24"/>
      <c r="NI213" s="24"/>
      <c r="NJ213" s="24"/>
      <c r="NK213" s="24"/>
      <c r="NL213" s="24"/>
      <c r="NM213" s="24"/>
      <c r="NN213" s="24"/>
      <c r="NO213" s="24"/>
      <c r="NP213" s="24"/>
      <c r="NQ213" s="24"/>
      <c r="NR213" s="24"/>
      <c r="NS213" s="24"/>
      <c r="NT213" s="24"/>
      <c r="NU213" s="24"/>
      <c r="NV213" s="24"/>
      <c r="NW213" s="24"/>
      <c r="NX213" s="24"/>
      <c r="NY213" s="24"/>
      <c r="NZ213" s="24"/>
      <c r="OA213" s="24"/>
      <c r="OB213" s="24"/>
      <c r="OC213" s="24"/>
      <c r="OD213" s="24"/>
      <c r="OE213" s="24"/>
      <c r="OF213" s="24"/>
      <c r="OG213" s="24"/>
      <c r="OH213" s="24"/>
      <c r="OI213" s="24"/>
      <c r="OJ213" s="24"/>
      <c r="OK213" s="24"/>
      <c r="OL213" s="24"/>
      <c r="OM213" s="24"/>
      <c r="ON213" s="24"/>
      <c r="OO213" s="24"/>
      <c r="OP213" s="24"/>
      <c r="OQ213" s="24"/>
      <c r="OR213" s="24"/>
      <c r="OS213" s="24"/>
      <c r="OT213" s="24"/>
      <c r="OU213" s="24"/>
      <c r="OV213" s="24"/>
      <c r="OW213" s="24"/>
      <c r="OX213" s="24"/>
      <c r="OY213" s="24"/>
      <c r="OZ213" s="24"/>
      <c r="PA213" s="24"/>
      <c r="PB213" s="24"/>
      <c r="PC213" s="24"/>
      <c r="PD213" s="24"/>
      <c r="PE213" s="24"/>
      <c r="PF213" s="24"/>
      <c r="PG213" s="24"/>
      <c r="PH213" s="24"/>
      <c r="PI213" s="24"/>
      <c r="PJ213" s="24"/>
      <c r="PK213" s="24"/>
      <c r="PL213" s="24"/>
      <c r="PM213" s="24"/>
      <c r="PN213" s="24"/>
      <c r="PO213" s="24"/>
      <c r="PP213" s="24"/>
      <c r="PQ213" s="24"/>
      <c r="PR213" s="24"/>
      <c r="PS213" s="24"/>
      <c r="PT213" s="24"/>
      <c r="PU213" s="24"/>
      <c r="PV213" s="24"/>
      <c r="PW213" s="24"/>
      <c r="PX213" s="24"/>
      <c r="PY213" s="24"/>
      <c r="PZ213" s="24"/>
      <c r="QA213" s="24"/>
      <c r="QB213" s="24"/>
      <c r="QC213" s="24"/>
      <c r="QD213" s="24"/>
      <c r="QE213" s="24"/>
      <c r="QF213" s="24"/>
      <c r="QG213" s="24"/>
      <c r="QH213" s="24"/>
      <c r="QI213" s="24"/>
      <c r="QJ213" s="24"/>
      <c r="QK213" s="24"/>
      <c r="QL213" s="24"/>
      <c r="QM213" s="24"/>
      <c r="QN213" s="24"/>
      <c r="QO213" s="24"/>
      <c r="QP213" s="24"/>
      <c r="QQ213" s="24"/>
      <c r="QR213" s="24"/>
      <c r="QS213" s="24"/>
      <c r="QT213" s="24"/>
      <c r="QU213" s="24"/>
      <c r="QV213" s="24"/>
      <c r="QW213" s="24"/>
      <c r="QX213" s="24"/>
      <c r="QY213" s="24"/>
      <c r="QZ213" s="24"/>
      <c r="RA213" s="24"/>
      <c r="RB213" s="24"/>
      <c r="RC213" s="24"/>
      <c r="RD213" s="24"/>
      <c r="RE213" s="24"/>
      <c r="RF213" s="24"/>
      <c r="RG213" s="24"/>
      <c r="RH213" s="24"/>
      <c r="RI213" s="24"/>
      <c r="RJ213" s="24"/>
      <c r="RK213" s="24"/>
      <c r="RL213" s="24"/>
      <c r="RM213" s="24"/>
      <c r="RN213" s="24"/>
      <c r="RO213" s="24"/>
      <c r="RP213" s="24"/>
      <c r="RQ213" s="24"/>
      <c r="RR213" s="24"/>
      <c r="RS213" s="24"/>
      <c r="RT213" s="24"/>
      <c r="RU213" s="24"/>
      <c r="RV213" s="24"/>
      <c r="RW213" s="24"/>
      <c r="RX213" s="24"/>
      <c r="RY213" s="24"/>
      <c r="RZ213" s="24"/>
      <c r="SA213" s="24"/>
      <c r="SB213" s="24"/>
      <c r="SC213" s="24"/>
      <c r="SD213" s="24"/>
      <c r="SE213" s="24"/>
      <c r="SF213" s="24"/>
      <c r="SG213" s="24"/>
      <c r="SH213" s="24"/>
      <c r="SI213" s="24"/>
      <c r="SJ213" s="24"/>
      <c r="SK213" s="24"/>
      <c r="SL213" s="24"/>
      <c r="SM213" s="24"/>
      <c r="SN213" s="24"/>
      <c r="SO213" s="24"/>
      <c r="SP213" s="24"/>
      <c r="SQ213" s="24"/>
      <c r="SR213" s="24"/>
      <c r="SS213" s="24"/>
      <c r="ST213" s="24"/>
      <c r="SU213" s="24"/>
      <c r="SV213" s="24"/>
      <c r="SW213" s="24"/>
      <c r="SX213" s="24"/>
      <c r="SY213" s="24"/>
      <c r="SZ213" s="24"/>
      <c r="TA213" s="24"/>
      <c r="TB213" s="24"/>
      <c r="TC213" s="24"/>
      <c r="TD213" s="24"/>
      <c r="TE213" s="24"/>
      <c r="TF213" s="24"/>
      <c r="TG213" s="24"/>
      <c r="TH213" s="24"/>
      <c r="TI213" s="24"/>
      <c r="TJ213" s="24"/>
      <c r="TK213" s="24"/>
      <c r="TL213" s="24"/>
      <c r="TM213" s="24"/>
      <c r="TN213" s="24"/>
      <c r="TO213" s="24"/>
      <c r="TP213" s="24"/>
      <c r="TQ213" s="24"/>
      <c r="TR213" s="24"/>
      <c r="TS213" s="24"/>
      <c r="TT213" s="24"/>
      <c r="TU213" s="24"/>
      <c r="TV213" s="24"/>
      <c r="TW213" s="24"/>
      <c r="TX213" s="24"/>
      <c r="TY213" s="24"/>
      <c r="TZ213" s="24"/>
      <c r="UA213" s="24"/>
      <c r="UB213" s="24"/>
      <c r="UC213" s="24"/>
      <c r="UD213" s="24"/>
      <c r="UE213" s="24"/>
      <c r="UF213" s="24"/>
      <c r="UG213" s="24"/>
      <c r="UH213" s="24"/>
      <c r="UI213" s="24"/>
      <c r="UJ213" s="24"/>
      <c r="UK213" s="24"/>
      <c r="UL213" s="24"/>
      <c r="UM213" s="24"/>
      <c r="UN213" s="24"/>
      <c r="UO213" s="24"/>
      <c r="UP213" s="24"/>
      <c r="UQ213" s="24"/>
      <c r="UR213" s="24"/>
      <c r="US213" s="24"/>
      <c r="UT213" s="24"/>
      <c r="UU213" s="24"/>
      <c r="UV213" s="24"/>
      <c r="UW213" s="24"/>
      <c r="UX213" s="24"/>
      <c r="UY213" s="24"/>
      <c r="UZ213" s="24"/>
      <c r="VA213" s="24"/>
      <c r="VB213" s="24"/>
      <c r="VC213" s="24"/>
      <c r="VD213" s="24"/>
      <c r="VE213" s="24"/>
      <c r="VF213" s="24"/>
      <c r="VG213" s="24"/>
      <c r="VH213" s="24"/>
      <c r="VI213" s="24"/>
      <c r="VJ213" s="24"/>
      <c r="VK213" s="24"/>
      <c r="VL213" s="24"/>
      <c r="VM213" s="24"/>
      <c r="VN213" s="24"/>
      <c r="VO213" s="24"/>
      <c r="VP213" s="24"/>
      <c r="VQ213" s="24"/>
      <c r="VR213" s="24"/>
      <c r="VS213" s="24"/>
      <c r="VT213" s="24"/>
      <c r="VU213" s="24"/>
      <c r="VV213" s="24"/>
      <c r="VW213" s="24"/>
      <c r="VX213" s="24"/>
      <c r="VY213" s="24"/>
      <c r="VZ213" s="24"/>
      <c r="WA213" s="24"/>
      <c r="WB213" s="24"/>
      <c r="WC213" s="24"/>
      <c r="WD213" s="24"/>
      <c r="WE213" s="24"/>
      <c r="WF213" s="24"/>
      <c r="WG213" s="24"/>
      <c r="WH213" s="24"/>
      <c r="WI213" s="24"/>
      <c r="WJ213" s="24"/>
      <c r="WK213" s="24"/>
      <c r="WL213" s="24"/>
      <c r="WM213" s="24"/>
      <c r="WN213" s="24"/>
      <c r="WO213" s="24"/>
      <c r="WP213" s="24"/>
      <c r="WQ213" s="24"/>
      <c r="WR213" s="24"/>
      <c r="WS213" s="24"/>
      <c r="WT213" s="24"/>
      <c r="WU213" s="24"/>
      <c r="WV213" s="24"/>
      <c r="WW213" s="24"/>
      <c r="WX213" s="24"/>
      <c r="WY213" s="24"/>
      <c r="WZ213" s="24"/>
      <c r="XA213" s="24"/>
      <c r="XB213" s="24"/>
      <c r="XC213" s="24"/>
      <c r="XD213" s="24"/>
      <c r="XE213" s="24"/>
      <c r="XF213" s="24"/>
      <c r="XG213" s="24"/>
      <c r="XH213" s="24"/>
      <c r="XI213" s="24"/>
      <c r="XJ213" s="24"/>
      <c r="XK213" s="24"/>
      <c r="XL213" s="24"/>
      <c r="XM213" s="24"/>
      <c r="XN213" s="24"/>
      <c r="XO213" s="24"/>
      <c r="XP213" s="24"/>
      <c r="XQ213" s="24"/>
      <c r="XR213" s="24"/>
      <c r="XS213" s="24"/>
      <c r="XT213" s="24"/>
      <c r="XU213" s="24"/>
      <c r="XV213" s="24"/>
      <c r="XW213" s="24"/>
      <c r="XX213" s="24"/>
      <c r="XY213" s="24"/>
      <c r="XZ213" s="24"/>
      <c r="YA213" s="24"/>
      <c r="YB213" s="24"/>
      <c r="YC213" s="24"/>
      <c r="YD213" s="24"/>
      <c r="YE213" s="24"/>
      <c r="YF213" s="24"/>
      <c r="YG213" s="24"/>
      <c r="YH213" s="24"/>
      <c r="YI213" s="24"/>
      <c r="YJ213" s="24"/>
      <c r="YK213" s="24"/>
      <c r="YL213" s="24"/>
      <c r="YM213" s="24"/>
      <c r="YN213" s="24"/>
      <c r="YO213" s="24"/>
      <c r="YP213" s="24"/>
      <c r="YQ213" s="24"/>
      <c r="YR213" s="24"/>
      <c r="YS213" s="24"/>
      <c r="YT213" s="24"/>
      <c r="YU213" s="24"/>
      <c r="YV213" s="24"/>
      <c r="YW213" s="24"/>
      <c r="YX213" s="24"/>
      <c r="YY213" s="24"/>
      <c r="YZ213" s="24"/>
      <c r="ZA213" s="24"/>
      <c r="ZB213" s="24"/>
      <c r="ZC213" s="24"/>
      <c r="ZD213" s="24"/>
      <c r="ZE213" s="24"/>
      <c r="ZF213" s="24"/>
      <c r="ZG213" s="24"/>
      <c r="ZH213" s="24"/>
      <c r="ZI213" s="24"/>
      <c r="ZJ213" s="24"/>
      <c r="ZK213" s="24"/>
      <c r="ZL213" s="24"/>
      <c r="ZM213" s="24"/>
      <c r="ZN213" s="24"/>
      <c r="ZO213" s="24"/>
      <c r="ZP213" s="24"/>
      <c r="ZQ213" s="24"/>
      <c r="ZR213" s="24"/>
      <c r="ZS213" s="24"/>
      <c r="ZT213" s="24"/>
      <c r="ZU213" s="24"/>
      <c r="ZV213" s="24"/>
      <c r="ZW213" s="24"/>
      <c r="ZX213" s="24"/>
      <c r="ZY213" s="24"/>
      <c r="ZZ213" s="24"/>
      <c r="AAA213" s="24"/>
      <c r="AAB213" s="24"/>
      <c r="AAC213" s="24"/>
      <c r="AAD213" s="24"/>
      <c r="AAE213" s="24"/>
      <c r="AAF213" s="24"/>
      <c r="AAG213" s="24"/>
      <c r="AAH213" s="24"/>
      <c r="AAI213" s="24"/>
      <c r="AAJ213" s="24"/>
      <c r="AAK213" s="24"/>
      <c r="AAL213" s="24"/>
      <c r="AAM213" s="24"/>
      <c r="AAN213" s="24"/>
      <c r="AAO213" s="24"/>
      <c r="AAP213" s="24"/>
      <c r="AAQ213" s="24"/>
      <c r="AAR213" s="24"/>
      <c r="AAS213" s="24"/>
      <c r="AAT213" s="24"/>
      <c r="AAU213" s="24"/>
      <c r="AAV213" s="24"/>
      <c r="AAW213" s="24"/>
      <c r="AAX213" s="24"/>
      <c r="AAY213" s="24"/>
      <c r="AAZ213" s="24"/>
      <c r="ABA213" s="24"/>
      <c r="ABB213" s="24"/>
      <c r="ABC213" s="24"/>
      <c r="ABD213" s="24"/>
      <c r="ABE213" s="24"/>
      <c r="ABF213" s="24"/>
      <c r="ABG213" s="24"/>
      <c r="ABH213" s="24"/>
      <c r="ABI213" s="24"/>
      <c r="ABJ213" s="24"/>
      <c r="ABK213" s="24"/>
      <c r="ABL213" s="24"/>
      <c r="ABM213" s="24"/>
      <c r="ABN213" s="24"/>
      <c r="ABO213" s="24"/>
      <c r="ABP213" s="24"/>
      <c r="ABQ213" s="24"/>
      <c r="ABR213" s="24"/>
      <c r="ABS213" s="24"/>
      <c r="ABT213" s="24"/>
      <c r="ABU213" s="24"/>
      <c r="ABV213" s="24"/>
      <c r="ABW213" s="24"/>
      <c r="ABX213" s="24"/>
      <c r="ABY213" s="24"/>
      <c r="ABZ213" s="24"/>
      <c r="ACA213" s="24"/>
      <c r="ACB213" s="24"/>
      <c r="ACC213" s="24"/>
      <c r="ACD213" s="24"/>
      <c r="ACE213" s="24"/>
      <c r="ACF213" s="24"/>
      <c r="ACG213" s="24"/>
      <c r="ACH213" s="24"/>
      <c r="ACI213" s="24"/>
      <c r="ACJ213" s="24"/>
      <c r="ACK213" s="24"/>
      <c r="ACL213" s="24"/>
      <c r="ACM213" s="24"/>
      <c r="ACN213" s="24"/>
      <c r="ACO213" s="24"/>
      <c r="ACP213" s="24"/>
      <c r="ACQ213" s="24"/>
      <c r="ACR213" s="24"/>
      <c r="ACS213" s="24"/>
      <c r="ACT213" s="24"/>
      <c r="ACU213" s="24"/>
      <c r="ACV213" s="24"/>
      <c r="ACW213" s="24"/>
      <c r="ACX213" s="24"/>
      <c r="ACY213" s="24"/>
      <c r="ACZ213" s="24"/>
      <c r="ADA213" s="24"/>
      <c r="ADB213" s="24"/>
      <c r="ADC213" s="24"/>
      <c r="ADD213" s="24"/>
      <c r="ADE213" s="24"/>
      <c r="ADF213" s="24"/>
      <c r="ADG213" s="24"/>
      <c r="ADH213" s="24"/>
      <c r="ADI213" s="24"/>
      <c r="ADJ213" s="24"/>
      <c r="ADK213" s="24"/>
      <c r="ADL213" s="24"/>
      <c r="ADM213" s="24"/>
      <c r="ADN213" s="24"/>
      <c r="ADO213" s="24"/>
      <c r="ADP213" s="24"/>
      <c r="ADQ213" s="24"/>
      <c r="ADR213" s="24"/>
      <c r="ADS213" s="24"/>
      <c r="ADT213" s="24"/>
      <c r="ADU213" s="24"/>
      <c r="ADV213" s="24"/>
      <c r="ADW213" s="24"/>
      <c r="ADX213" s="24"/>
      <c r="ADY213" s="24"/>
      <c r="ADZ213" s="24"/>
      <c r="AEA213" s="24"/>
      <c r="AEB213" s="24"/>
      <c r="AEC213" s="24"/>
      <c r="AED213" s="24"/>
      <c r="AEE213" s="24"/>
      <c r="AEF213" s="24"/>
      <c r="AEG213" s="24"/>
      <c r="AEH213" s="24"/>
      <c r="AEI213" s="24"/>
      <c r="AEJ213" s="24"/>
      <c r="AEK213" s="24"/>
      <c r="AEL213" s="24"/>
      <c r="AEM213" s="24"/>
      <c r="AEN213" s="24"/>
      <c r="AEO213" s="24"/>
      <c r="AEP213" s="24"/>
      <c r="AEQ213" s="24"/>
      <c r="AER213" s="24"/>
      <c r="AES213" s="24"/>
      <c r="AET213" s="24"/>
      <c r="AEU213" s="24"/>
      <c r="AEV213" s="24"/>
      <c r="AEW213" s="24"/>
      <c r="AEX213" s="24"/>
      <c r="AEY213" s="24"/>
      <c r="AEZ213" s="24"/>
      <c r="AFA213" s="24"/>
      <c r="AFB213" s="24"/>
      <c r="AFC213" s="24"/>
      <c r="AFD213" s="24"/>
      <c r="AFE213" s="24"/>
      <c r="AFF213" s="24"/>
      <c r="AFG213" s="24"/>
      <c r="AFH213" s="24"/>
      <c r="AFI213" s="24"/>
      <c r="AFJ213" s="24"/>
      <c r="AFK213" s="24"/>
      <c r="AFL213" s="24"/>
      <c r="AFM213" s="24"/>
      <c r="AFN213" s="24"/>
      <c r="AFO213" s="24"/>
      <c r="AFP213" s="24"/>
      <c r="AFQ213" s="24"/>
      <c r="AFR213" s="24"/>
      <c r="AFS213" s="24"/>
      <c r="AFT213" s="24"/>
      <c r="AFU213" s="24"/>
      <c r="AFV213" s="24"/>
      <c r="AFW213" s="24"/>
      <c r="AFX213" s="24"/>
      <c r="AFY213" s="24"/>
      <c r="AFZ213" s="24"/>
      <c r="AGA213" s="24"/>
      <c r="AGB213" s="24"/>
      <c r="AGC213" s="24"/>
      <c r="AGD213" s="24"/>
      <c r="AGE213" s="24"/>
      <c r="AGF213" s="24"/>
      <c r="AGG213" s="24"/>
      <c r="AGH213" s="24"/>
      <c r="AGI213" s="24"/>
      <c r="AGJ213" s="24"/>
      <c r="AGK213" s="24"/>
      <c r="AGL213" s="24"/>
      <c r="AGM213" s="24"/>
      <c r="AGN213" s="24"/>
      <c r="AGO213" s="24"/>
      <c r="AGP213" s="24"/>
      <c r="AGQ213" s="24"/>
      <c r="AGR213" s="24"/>
      <c r="AGS213" s="24"/>
      <c r="AGT213" s="24"/>
      <c r="AGU213" s="24"/>
      <c r="AGV213" s="24"/>
      <c r="AGW213" s="24"/>
      <c r="AGX213" s="24"/>
      <c r="AGY213" s="24"/>
      <c r="AGZ213" s="24"/>
      <c r="AHA213" s="24"/>
      <c r="AHB213" s="24"/>
      <c r="AHC213" s="24"/>
      <c r="AHD213" s="24"/>
      <c r="AHE213" s="24"/>
      <c r="AHF213" s="24"/>
      <c r="AHG213" s="24"/>
      <c r="AHH213" s="24"/>
      <c r="AHI213" s="24"/>
      <c r="AHJ213" s="24"/>
      <c r="AHK213" s="24"/>
      <c r="AHL213" s="24"/>
      <c r="AHM213" s="24"/>
      <c r="AHN213" s="24"/>
      <c r="AHO213" s="24"/>
      <c r="AHP213" s="24"/>
      <c r="AHQ213" s="24"/>
      <c r="AHR213" s="24"/>
      <c r="AHS213" s="24"/>
      <c r="AHT213" s="24"/>
      <c r="AHU213" s="24"/>
      <c r="AHV213" s="24"/>
      <c r="AHW213" s="24"/>
      <c r="AHX213" s="24"/>
      <c r="AHY213" s="24"/>
      <c r="AHZ213" s="24"/>
      <c r="AIA213" s="24"/>
      <c r="AIB213" s="24"/>
      <c r="AIC213" s="24"/>
      <c r="AID213" s="24"/>
      <c r="AIE213" s="24"/>
      <c r="AIF213" s="24"/>
      <c r="AIG213" s="24"/>
      <c r="AIH213" s="24"/>
      <c r="AII213" s="24"/>
      <c r="AIJ213" s="24"/>
      <c r="AIK213" s="24"/>
      <c r="AIL213" s="24"/>
      <c r="AIM213" s="24"/>
      <c r="AIN213" s="24"/>
      <c r="AIO213" s="24"/>
      <c r="AIP213" s="24"/>
      <c r="AIQ213" s="24"/>
      <c r="AIR213" s="24"/>
      <c r="AIS213" s="24"/>
      <c r="AIT213" s="24"/>
      <c r="AIU213" s="24"/>
      <c r="AIV213" s="24"/>
      <c r="AIW213" s="24"/>
      <c r="AIX213" s="24"/>
      <c r="AIY213" s="24"/>
      <c r="AIZ213" s="24"/>
      <c r="AJA213" s="24"/>
      <c r="AJB213" s="24"/>
      <c r="AJC213" s="24"/>
      <c r="AJD213" s="24"/>
      <c r="AJE213" s="24"/>
      <c r="AJF213" s="24"/>
      <c r="AJG213" s="24"/>
      <c r="AJH213" s="24"/>
      <c r="AJI213" s="24"/>
      <c r="AJJ213" s="24"/>
      <c r="AJK213" s="24"/>
      <c r="AJL213" s="24"/>
      <c r="AJM213" s="24"/>
      <c r="AJN213" s="24"/>
      <c r="AJO213" s="24"/>
      <c r="AJP213" s="24"/>
      <c r="AJQ213" s="24"/>
      <c r="AJR213" s="24"/>
      <c r="AJS213" s="24"/>
      <c r="AJT213" s="24"/>
      <c r="AJU213" s="24"/>
      <c r="AJV213" s="24"/>
      <c r="AJW213" s="24"/>
      <c r="AJX213" s="24"/>
      <c r="AJY213" s="24"/>
      <c r="AJZ213" s="24"/>
      <c r="AKA213" s="24"/>
      <c r="AKB213" s="24"/>
      <c r="AKC213" s="24"/>
      <c r="AKD213" s="24"/>
      <c r="AKE213" s="24"/>
      <c r="AKF213" s="24"/>
      <c r="AKG213" s="24"/>
      <c r="AKH213" s="24"/>
      <c r="AKI213" s="24"/>
      <c r="AKJ213" s="24"/>
      <c r="AKK213" s="24"/>
      <c r="AKL213" s="24"/>
      <c r="AKM213" s="24"/>
      <c r="AKN213" s="24"/>
      <c r="AKO213" s="24"/>
      <c r="AKP213" s="24"/>
      <c r="AKQ213" s="24"/>
      <c r="AKR213" s="24"/>
      <c r="AKS213" s="24"/>
      <c r="AKT213" s="24"/>
      <c r="AKU213" s="24"/>
      <c r="AKV213" s="24"/>
      <c r="AKW213" s="24"/>
      <c r="AKX213" s="24"/>
      <c r="AKY213" s="24"/>
      <c r="AKZ213" s="24"/>
      <c r="ALA213" s="24"/>
      <c r="ALB213" s="24"/>
      <c r="ALC213" s="24"/>
      <c r="ALD213" s="24"/>
      <c r="ALE213" s="24"/>
      <c r="ALF213" s="24"/>
      <c r="ALG213" s="24"/>
      <c r="ALH213" s="24"/>
      <c r="ALI213" s="24"/>
      <c r="ALJ213" s="24"/>
      <c r="ALK213" s="24"/>
      <c r="ALL213" s="24"/>
      <c r="ALM213" s="24"/>
      <c r="ALN213" s="24"/>
      <c r="ALO213" s="24"/>
      <c r="ALP213" s="24"/>
      <c r="ALQ213" s="24"/>
      <c r="ALR213" s="24"/>
      <c r="ALS213" s="24"/>
      <c r="ALT213" s="24"/>
      <c r="ALU213" s="24"/>
      <c r="ALV213" s="24"/>
      <c r="ALW213" s="24"/>
      <c r="ALX213" s="24"/>
      <c r="ALY213" s="24"/>
      <c r="ALZ213" s="24"/>
      <c r="AMA213" s="24"/>
      <c r="AMB213" s="24"/>
      <c r="AMC213" s="24"/>
      <c r="AMD213" s="24"/>
      <c r="AME213" s="24"/>
      <c r="AMF213" s="24"/>
      <c r="AMG213" s="24"/>
      <c r="AMH213" s="24"/>
      <c r="AMI213" s="24"/>
      <c r="AMJ213" s="24"/>
      <c r="AMK213" s="24"/>
      <c r="AML213" s="24"/>
      <c r="AMM213" s="24"/>
      <c r="AMN213" s="24"/>
      <c r="AMO213" s="24"/>
      <c r="AMP213" s="24"/>
      <c r="AMQ213" s="24"/>
      <c r="AMR213" s="24"/>
      <c r="AMS213" s="24"/>
      <c r="AMT213" s="24"/>
      <c r="AMU213" s="24"/>
      <c r="AMV213" s="24"/>
      <c r="AMW213" s="24"/>
      <c r="AMX213" s="24"/>
      <c r="AMY213" s="24"/>
      <c r="AMZ213" s="24"/>
      <c r="ANA213" s="24"/>
      <c r="ANB213" s="24"/>
      <c r="ANC213" s="24"/>
      <c r="AND213" s="24"/>
      <c r="ANE213" s="24"/>
      <c r="ANF213" s="24"/>
      <c r="ANG213" s="24"/>
      <c r="ANH213" s="24"/>
      <c r="ANI213" s="24"/>
      <c r="ANJ213" s="24"/>
      <c r="ANK213" s="24"/>
      <c r="ANL213" s="24"/>
      <c r="ANM213" s="24"/>
      <c r="ANN213" s="24"/>
      <c r="ANO213" s="24"/>
      <c r="ANP213" s="24"/>
      <c r="ANQ213" s="24"/>
      <c r="ANR213" s="24"/>
      <c r="ANS213" s="24"/>
      <c r="ANT213" s="24"/>
      <c r="ANU213" s="24"/>
      <c r="ANV213" s="24"/>
      <c r="ANW213" s="24"/>
      <c r="ANX213" s="24"/>
      <c r="ANY213" s="24"/>
      <c r="ANZ213" s="24"/>
      <c r="AOA213" s="24"/>
      <c r="AOB213" s="24"/>
      <c r="AOC213" s="24"/>
      <c r="AOD213" s="24"/>
      <c r="AOE213" s="24"/>
      <c r="AOF213" s="24"/>
      <c r="AOG213" s="24"/>
      <c r="AOH213" s="24"/>
      <c r="AOI213" s="24"/>
      <c r="AOJ213" s="24"/>
      <c r="AOK213" s="24"/>
      <c r="AOL213" s="24"/>
      <c r="AOM213" s="24"/>
      <c r="AON213" s="24"/>
      <c r="AOO213" s="24"/>
      <c r="AOP213" s="24"/>
      <c r="AOQ213" s="24"/>
      <c r="AOR213" s="24"/>
      <c r="AOS213" s="24"/>
      <c r="AOT213" s="24"/>
      <c r="AOU213" s="24"/>
      <c r="AOV213" s="24"/>
      <c r="AOW213" s="24"/>
      <c r="AOX213" s="24"/>
      <c r="AOY213" s="24"/>
      <c r="AOZ213" s="24"/>
      <c r="APA213" s="24"/>
      <c r="APB213" s="24"/>
      <c r="APC213" s="24"/>
      <c r="APD213" s="24"/>
      <c r="APE213" s="24"/>
      <c r="APF213" s="24"/>
      <c r="APG213" s="24"/>
      <c r="APH213" s="24"/>
      <c r="API213" s="24"/>
      <c r="APJ213" s="24"/>
      <c r="APK213" s="24"/>
      <c r="APL213" s="24"/>
      <c r="APM213" s="24"/>
      <c r="APN213" s="24"/>
      <c r="APO213" s="24"/>
      <c r="APP213" s="24"/>
      <c r="APQ213" s="24"/>
      <c r="APR213" s="24"/>
      <c r="APS213" s="24"/>
      <c r="APT213" s="24"/>
      <c r="APU213" s="24"/>
      <c r="APV213" s="24"/>
      <c r="APW213" s="24"/>
      <c r="APX213" s="24"/>
      <c r="APY213" s="24"/>
      <c r="APZ213" s="24"/>
      <c r="AQA213" s="24"/>
      <c r="AQB213" s="24"/>
      <c r="AQC213" s="24"/>
      <c r="AQD213" s="24"/>
      <c r="AQE213" s="24"/>
      <c r="AQF213" s="24"/>
      <c r="AQG213" s="24"/>
      <c r="AQH213" s="24"/>
      <c r="AQI213" s="24"/>
      <c r="AQJ213" s="24"/>
      <c r="AQK213" s="24"/>
      <c r="AQL213" s="24"/>
      <c r="AQM213" s="24"/>
      <c r="AQN213" s="24"/>
      <c r="AQO213" s="24"/>
      <c r="AQP213" s="24"/>
      <c r="AQQ213" s="24"/>
      <c r="AQR213" s="24"/>
      <c r="AQS213" s="24"/>
      <c r="AQT213" s="24"/>
      <c r="AQU213" s="24"/>
      <c r="AQV213" s="24"/>
      <c r="AQW213" s="24"/>
      <c r="AQX213" s="24"/>
      <c r="AQY213" s="24"/>
      <c r="AQZ213" s="24"/>
      <c r="ARA213" s="24"/>
      <c r="ARB213" s="24"/>
      <c r="ARC213" s="24"/>
      <c r="ARD213" s="24"/>
      <c r="ARE213" s="24"/>
      <c r="ARF213" s="24"/>
      <c r="ARG213" s="24"/>
      <c r="ARH213" s="24"/>
      <c r="ARI213" s="24"/>
      <c r="ARJ213" s="24"/>
      <c r="ARK213" s="24"/>
      <c r="ARL213" s="24"/>
      <c r="ARM213" s="24"/>
      <c r="ARN213" s="24"/>
      <c r="ARO213" s="24"/>
      <c r="ARP213" s="24"/>
      <c r="ARQ213" s="24"/>
      <c r="ARR213" s="24"/>
      <c r="ARS213" s="24"/>
      <c r="ART213" s="24"/>
      <c r="ARU213" s="24"/>
      <c r="ARV213" s="24"/>
      <c r="ARW213" s="24"/>
      <c r="ARX213" s="24"/>
      <c r="ARY213" s="24"/>
      <c r="ARZ213" s="24"/>
      <c r="ASA213" s="24"/>
      <c r="ASB213" s="24"/>
      <c r="ASC213" s="24"/>
      <c r="ASD213" s="24"/>
      <c r="ASE213" s="24"/>
      <c r="ASF213" s="24"/>
      <c r="ASG213" s="24"/>
      <c r="ASH213" s="24"/>
      <c r="ASI213" s="24"/>
      <c r="ASJ213" s="24"/>
      <c r="ASK213" s="24"/>
      <c r="ASL213" s="24"/>
      <c r="ASM213" s="24"/>
      <c r="ASN213" s="24"/>
      <c r="ASO213" s="24"/>
      <c r="ASP213" s="24"/>
      <c r="ASQ213" s="24"/>
      <c r="ASR213" s="24"/>
      <c r="ASS213" s="24"/>
      <c r="AST213" s="24"/>
      <c r="ASU213" s="24"/>
      <c r="ASV213" s="24"/>
      <c r="ASW213" s="24"/>
      <c r="ASX213" s="24"/>
      <c r="ASY213" s="24"/>
      <c r="ASZ213" s="24"/>
      <c r="ATA213" s="24"/>
      <c r="ATB213" s="24"/>
      <c r="ATC213" s="24"/>
      <c r="ATD213" s="24"/>
      <c r="ATE213" s="24"/>
      <c r="ATF213" s="24"/>
      <c r="ATG213" s="24"/>
      <c r="ATH213" s="24"/>
      <c r="ATI213" s="24"/>
      <c r="ATJ213" s="24"/>
      <c r="ATK213" s="24"/>
      <c r="ATL213" s="24"/>
      <c r="ATM213" s="24"/>
      <c r="ATN213" s="24"/>
      <c r="ATO213" s="24"/>
      <c r="ATP213" s="24"/>
      <c r="ATQ213" s="24"/>
      <c r="ATR213" s="24"/>
      <c r="ATS213" s="24"/>
      <c r="ATT213" s="24"/>
      <c r="ATU213" s="24"/>
      <c r="ATV213" s="24"/>
      <c r="ATW213" s="24"/>
      <c r="ATX213" s="24"/>
      <c r="ATY213" s="24"/>
      <c r="ATZ213" s="24"/>
      <c r="AUA213" s="24"/>
      <c r="AUB213" s="24"/>
      <c r="AUC213" s="24"/>
      <c r="AUD213" s="24"/>
      <c r="AUE213" s="24"/>
      <c r="AUF213" s="24"/>
      <c r="AUG213" s="24"/>
      <c r="AUH213" s="24"/>
      <c r="AUI213" s="24"/>
      <c r="AUJ213" s="24"/>
      <c r="AUK213" s="24"/>
      <c r="AUL213" s="24"/>
      <c r="AUM213" s="24"/>
      <c r="AUN213" s="24"/>
      <c r="AUO213" s="24"/>
      <c r="AUP213" s="24"/>
      <c r="AUQ213" s="24"/>
      <c r="AUR213" s="24"/>
      <c r="AUS213" s="24"/>
      <c r="AUT213" s="24"/>
      <c r="AUU213" s="24"/>
      <c r="AUV213" s="24"/>
      <c r="AUW213" s="24"/>
      <c r="AUX213" s="24"/>
      <c r="AUY213" s="24"/>
      <c r="AUZ213" s="24"/>
      <c r="AVA213" s="24"/>
      <c r="AVB213" s="24"/>
      <c r="AVC213" s="24"/>
      <c r="AVD213" s="24"/>
      <c r="AVE213" s="24"/>
      <c r="AVF213" s="24"/>
      <c r="AVG213" s="24"/>
      <c r="AVH213" s="24"/>
      <c r="AVI213" s="24"/>
      <c r="AVJ213" s="24"/>
      <c r="AVK213" s="24"/>
      <c r="AVL213" s="24"/>
      <c r="AVM213" s="24"/>
      <c r="AVN213" s="24"/>
      <c r="AVO213" s="24"/>
      <c r="AVP213" s="24"/>
      <c r="AVQ213" s="24"/>
      <c r="AVR213" s="24"/>
      <c r="AVS213" s="24"/>
      <c r="AVT213" s="24"/>
      <c r="AVU213" s="24"/>
      <c r="AVV213" s="24"/>
      <c r="AVW213" s="24"/>
      <c r="AVX213" s="24"/>
      <c r="AVY213" s="24"/>
      <c r="AVZ213" s="24"/>
      <c r="AWA213" s="24"/>
      <c r="AWB213" s="24"/>
      <c r="AWC213" s="24"/>
      <c r="AWD213" s="24"/>
      <c r="AWE213" s="24"/>
      <c r="AWF213" s="24"/>
      <c r="AWG213" s="24"/>
      <c r="AWH213" s="24"/>
      <c r="AWI213" s="24"/>
      <c r="AWJ213" s="24"/>
      <c r="AWK213" s="24"/>
      <c r="AWL213" s="24"/>
      <c r="AWM213" s="24"/>
      <c r="AWN213" s="24"/>
      <c r="AWO213" s="24"/>
      <c r="AWP213" s="24"/>
      <c r="AWQ213" s="24"/>
      <c r="AWR213" s="24"/>
      <c r="AWS213" s="24"/>
      <c r="AWT213" s="24"/>
      <c r="AWU213" s="24"/>
      <c r="AWV213" s="24"/>
      <c r="AWW213" s="24"/>
      <c r="AWX213" s="24"/>
      <c r="AWY213" s="24"/>
      <c r="AWZ213" s="24"/>
      <c r="AXA213" s="24"/>
      <c r="AXB213" s="24"/>
      <c r="AXC213" s="24"/>
      <c r="AXD213" s="24"/>
      <c r="AXE213" s="24"/>
      <c r="AXF213" s="24"/>
      <c r="AXG213" s="24"/>
      <c r="AXH213" s="24"/>
      <c r="AXI213" s="24"/>
      <c r="AXJ213" s="24"/>
      <c r="AXK213" s="24"/>
      <c r="AXL213" s="24"/>
      <c r="AXM213" s="24"/>
      <c r="AXN213" s="24"/>
      <c r="AXO213" s="24"/>
      <c r="AXP213" s="24"/>
      <c r="AXQ213" s="24"/>
      <c r="AXR213" s="24"/>
      <c r="AXS213" s="24"/>
      <c r="AXT213" s="24"/>
      <c r="AXU213" s="24"/>
      <c r="AXV213" s="24"/>
      <c r="AXW213" s="24"/>
      <c r="AXX213" s="24"/>
      <c r="AXY213" s="24"/>
      <c r="AXZ213" s="24"/>
      <c r="AYA213" s="24"/>
      <c r="AYB213" s="24"/>
      <c r="AYC213" s="24"/>
      <c r="AYD213" s="24"/>
      <c r="AYE213" s="24"/>
      <c r="AYF213" s="24"/>
      <c r="AYG213" s="24"/>
      <c r="AYH213" s="24"/>
      <c r="AYI213" s="24"/>
      <c r="AYJ213" s="24"/>
      <c r="AYK213" s="24"/>
      <c r="AYL213" s="24"/>
      <c r="AYM213" s="24"/>
      <c r="AYN213" s="24"/>
      <c r="AYO213" s="24"/>
      <c r="AYP213" s="24"/>
      <c r="AYQ213" s="24"/>
      <c r="AYR213" s="24"/>
      <c r="AYS213" s="24"/>
      <c r="AYT213" s="24"/>
      <c r="AYU213" s="24"/>
      <c r="AYV213" s="24"/>
      <c r="AYW213" s="24"/>
      <c r="AYX213" s="24"/>
      <c r="AYY213" s="24"/>
      <c r="AYZ213" s="24"/>
      <c r="AZA213" s="24"/>
      <c r="AZB213" s="24"/>
      <c r="AZC213" s="24"/>
      <c r="AZD213" s="24"/>
      <c r="AZE213" s="24"/>
      <c r="AZF213" s="24"/>
      <c r="AZG213" s="24"/>
      <c r="AZH213" s="24"/>
      <c r="AZI213" s="24"/>
      <c r="AZJ213" s="24"/>
      <c r="AZK213" s="24"/>
      <c r="AZL213" s="24"/>
      <c r="AZM213" s="24"/>
      <c r="AZN213" s="24"/>
      <c r="AZO213" s="24"/>
      <c r="AZP213" s="24"/>
      <c r="AZQ213" s="24"/>
      <c r="AZR213" s="24"/>
      <c r="AZS213" s="24"/>
      <c r="AZT213" s="24"/>
      <c r="AZU213" s="24"/>
      <c r="AZV213" s="24"/>
      <c r="AZW213" s="24"/>
      <c r="AZX213" s="24"/>
      <c r="AZY213" s="24"/>
      <c r="AZZ213" s="24"/>
      <c r="BAA213" s="24"/>
      <c r="BAB213" s="24"/>
      <c r="BAC213" s="24"/>
      <c r="BAD213" s="24"/>
      <c r="BAE213" s="24"/>
      <c r="BAF213" s="24"/>
      <c r="BAG213" s="24"/>
      <c r="BAH213" s="24"/>
      <c r="BAI213" s="24"/>
      <c r="BAJ213" s="24"/>
      <c r="BAK213" s="24"/>
      <c r="BAL213" s="24"/>
      <c r="BAM213" s="24"/>
      <c r="BAN213" s="24"/>
      <c r="BAO213" s="24"/>
      <c r="BAP213" s="24"/>
    </row>
    <row r="214" spans="1:1394" s="19" customFormat="1" x14ac:dyDescent="0.25">
      <c r="A214" s="19" t="str">
        <f>IF(YEAR(G214)=2024,#REF!,"")</f>
        <v/>
      </c>
      <c r="B214" s="19" t="str">
        <f>IF(YEAR(G214)=2025,#REF!,"")</f>
        <v/>
      </c>
      <c r="C214" s="19" t="str">
        <f t="shared" si="15"/>
        <v>Afternoon45025</v>
      </c>
      <c r="D214" s="19" t="str">
        <f>IF('by region'!$C$2="Any","Any",'Turf only'!V214)&amp;M214&amp;IF('by region'!$I$2="Any","Any",N214)&amp;G214</f>
        <v>AnyJumpAny45025</v>
      </c>
      <c r="E214" s="19" t="e">
        <f>IF(I214=#REF!,'Turf only'!G214,"")</f>
        <v>#REF!</v>
      </c>
      <c r="F214" s="19" t="e">
        <f t="shared" si="16"/>
        <v>#REF!</v>
      </c>
      <c r="G214" s="15">
        <v>45025</v>
      </c>
      <c r="H214" s="16" t="s">
        <v>40</v>
      </c>
      <c r="I214" s="16" t="s">
        <v>65</v>
      </c>
      <c r="J214" s="16" t="s">
        <v>9</v>
      </c>
      <c r="K214" s="14" t="s">
        <v>24</v>
      </c>
      <c r="L214" s="14" t="s">
        <v>19</v>
      </c>
      <c r="M214" s="16" t="s">
        <v>12</v>
      </c>
      <c r="N214" s="16" t="s">
        <v>13</v>
      </c>
      <c r="O214" s="16" t="s">
        <v>14</v>
      </c>
      <c r="P214" s="23">
        <f t="shared" si="17"/>
        <v>1</v>
      </c>
      <c r="Q214" s="23" cm="1">
        <f t="array" ref="Q214">SUMPRODUCT(($G$2:$G$2765=G214)*(P214&gt;$P$2:$P$2765))+1</f>
        <v>1</v>
      </c>
      <c r="R214" s="23" t="e">
        <f>(Q214*100000)+#REF!</f>
        <v>#REF!</v>
      </c>
      <c r="S214" s="19" t="e" cm="1">
        <f t="array" ref="S214">SUMPRODUCT(($G$2:$G$2765=G214)*(R214&gt;$R$2:$R$2765))+1</f>
        <v>#REF!</v>
      </c>
      <c r="T214" s="19" t="str">
        <f t="shared" si="18"/>
        <v xml:space="preserve">Ffos Las </v>
      </c>
      <c r="U214" s="19">
        <v>0</v>
      </c>
      <c r="V214" s="19" t="s">
        <v>17</v>
      </c>
      <c r="W214" s="19">
        <f t="shared" si="19"/>
        <v>2023</v>
      </c>
      <c r="X214" s="24"/>
      <c r="Y214" s="24"/>
      <c r="Z214" s="24"/>
      <c r="AA214" s="24"/>
      <c r="AB214" s="24"/>
      <c r="AC214" s="24"/>
      <c r="AD214" s="24"/>
      <c r="AE214" s="24"/>
      <c r="AF214" s="24"/>
      <c r="AG214" s="24"/>
      <c r="AH214" s="24"/>
      <c r="AI214" s="24"/>
      <c r="AJ214" s="24"/>
      <c r="AK214" s="24"/>
      <c r="AL214" s="24"/>
      <c r="AM214" s="24"/>
      <c r="AN214" s="24"/>
      <c r="AO214" s="24"/>
      <c r="AP214" s="24"/>
      <c r="AQ214" s="24"/>
      <c r="AR214" s="24"/>
      <c r="AS214" s="24"/>
      <c r="AT214" s="24"/>
      <c r="AU214" s="24"/>
      <c r="AV214" s="24"/>
      <c r="AW214" s="24"/>
      <c r="AX214" s="24"/>
      <c r="AY214" s="24"/>
      <c r="AZ214" s="24"/>
      <c r="BA214" s="24"/>
      <c r="BB214" s="24"/>
      <c r="BC214" s="24"/>
      <c r="BD214" s="24"/>
      <c r="BE214" s="24"/>
      <c r="BF214" s="24"/>
      <c r="BG214" s="24"/>
      <c r="BH214" s="24"/>
      <c r="BI214" s="24"/>
      <c r="BJ214" s="24"/>
      <c r="BK214" s="24"/>
      <c r="BL214" s="24"/>
      <c r="BM214" s="24"/>
      <c r="BN214" s="24"/>
      <c r="BO214" s="24"/>
      <c r="BP214" s="24"/>
      <c r="BQ214" s="24"/>
      <c r="BR214" s="24"/>
      <c r="BS214" s="24"/>
      <c r="BT214" s="24"/>
      <c r="BU214" s="24"/>
      <c r="BV214" s="24"/>
      <c r="BW214" s="24"/>
      <c r="BX214" s="24"/>
      <c r="BY214" s="24"/>
      <c r="BZ214" s="24"/>
      <c r="CA214" s="24"/>
      <c r="CB214" s="24"/>
      <c r="CC214" s="24"/>
      <c r="CD214" s="24"/>
      <c r="CE214" s="24"/>
      <c r="CF214" s="24"/>
      <c r="CG214" s="24"/>
      <c r="CH214" s="24"/>
      <c r="CI214" s="24"/>
      <c r="CJ214" s="24"/>
      <c r="CK214" s="24"/>
      <c r="CL214" s="24"/>
      <c r="CM214" s="24"/>
      <c r="CN214" s="24"/>
      <c r="CO214" s="24"/>
      <c r="CP214" s="24"/>
      <c r="CQ214" s="24"/>
      <c r="CR214" s="24"/>
      <c r="CS214" s="24"/>
      <c r="CT214" s="24"/>
      <c r="CU214" s="24"/>
      <c r="CV214" s="24"/>
      <c r="CW214" s="24"/>
      <c r="CX214" s="24"/>
      <c r="CY214" s="24"/>
      <c r="CZ214" s="24"/>
      <c r="DA214" s="24"/>
      <c r="DB214" s="24"/>
      <c r="DC214" s="24"/>
      <c r="DD214" s="24"/>
      <c r="DE214" s="24"/>
      <c r="DF214" s="24"/>
      <c r="DG214" s="24"/>
      <c r="DH214" s="24"/>
      <c r="DI214" s="24"/>
      <c r="DJ214" s="24"/>
      <c r="DK214" s="24"/>
      <c r="DL214" s="24"/>
      <c r="DM214" s="24"/>
      <c r="DN214" s="24"/>
      <c r="DO214" s="24"/>
      <c r="DP214" s="24"/>
      <c r="DQ214" s="24"/>
      <c r="DR214" s="24"/>
      <c r="DS214" s="24"/>
      <c r="DT214" s="24"/>
      <c r="DU214" s="24"/>
      <c r="DV214" s="24"/>
      <c r="DW214" s="24"/>
      <c r="DX214" s="24"/>
      <c r="DY214" s="24"/>
      <c r="DZ214" s="24"/>
      <c r="EA214" s="24"/>
      <c r="EB214" s="24"/>
      <c r="EC214" s="24"/>
      <c r="ED214" s="24"/>
      <c r="EE214" s="24"/>
      <c r="EF214" s="24"/>
      <c r="EG214" s="24"/>
      <c r="EH214" s="24"/>
      <c r="EI214" s="24"/>
      <c r="EJ214" s="24"/>
      <c r="EK214" s="24"/>
      <c r="EL214" s="24"/>
      <c r="EM214" s="24"/>
      <c r="EN214" s="24"/>
      <c r="EO214" s="24"/>
      <c r="EP214" s="24"/>
      <c r="EQ214" s="24"/>
      <c r="ER214" s="24"/>
      <c r="ES214" s="24"/>
      <c r="ET214" s="24"/>
      <c r="EU214" s="24"/>
      <c r="EV214" s="24"/>
      <c r="EW214" s="24"/>
      <c r="EX214" s="24"/>
      <c r="EY214" s="24"/>
      <c r="EZ214" s="24"/>
      <c r="FA214" s="24"/>
      <c r="FB214" s="24"/>
      <c r="FC214" s="24"/>
      <c r="FD214" s="24"/>
      <c r="FE214" s="24"/>
      <c r="FF214" s="24"/>
      <c r="FG214" s="24"/>
      <c r="FH214" s="24"/>
      <c r="FI214" s="24"/>
      <c r="FJ214" s="24"/>
      <c r="FK214" s="24"/>
      <c r="FL214" s="24"/>
      <c r="FM214" s="24"/>
      <c r="FN214" s="24"/>
      <c r="FO214" s="24"/>
      <c r="FP214" s="24"/>
      <c r="FQ214" s="24"/>
      <c r="FR214" s="24"/>
      <c r="FS214" s="24"/>
      <c r="FT214" s="24"/>
      <c r="FU214" s="24"/>
      <c r="FV214" s="24"/>
      <c r="FW214" s="24"/>
      <c r="FX214" s="24"/>
      <c r="FY214" s="24"/>
      <c r="FZ214" s="24"/>
      <c r="GA214" s="24"/>
      <c r="GB214" s="24"/>
      <c r="GC214" s="24"/>
      <c r="GD214" s="24"/>
      <c r="GE214" s="24"/>
      <c r="GF214" s="24"/>
      <c r="GG214" s="24"/>
      <c r="GH214" s="24"/>
      <c r="GI214" s="24"/>
      <c r="GJ214" s="24"/>
      <c r="GK214" s="24"/>
      <c r="GL214" s="24"/>
      <c r="GM214" s="24"/>
      <c r="GN214" s="24"/>
      <c r="GO214" s="24"/>
      <c r="GP214" s="24"/>
      <c r="GQ214" s="24"/>
      <c r="GR214" s="24"/>
      <c r="GS214" s="24"/>
      <c r="GT214" s="24"/>
      <c r="GU214" s="24"/>
      <c r="GV214" s="24"/>
      <c r="GW214" s="24"/>
      <c r="GX214" s="24"/>
      <c r="GY214" s="24"/>
      <c r="GZ214" s="24"/>
      <c r="HA214" s="24"/>
      <c r="HB214" s="24"/>
      <c r="HC214" s="24"/>
      <c r="HD214" s="24"/>
      <c r="HE214" s="24"/>
      <c r="HF214" s="24"/>
      <c r="HG214" s="24"/>
      <c r="HH214" s="24"/>
      <c r="HI214" s="24"/>
      <c r="HJ214" s="24"/>
      <c r="HK214" s="24"/>
      <c r="HL214" s="24"/>
      <c r="HM214" s="24"/>
      <c r="HN214" s="24"/>
      <c r="HO214" s="24"/>
      <c r="HP214" s="24"/>
      <c r="HQ214" s="24"/>
      <c r="HR214" s="24"/>
      <c r="HS214" s="24"/>
      <c r="HT214" s="24"/>
      <c r="HU214" s="24"/>
      <c r="HV214" s="24"/>
      <c r="HW214" s="24"/>
      <c r="HX214" s="24"/>
      <c r="HY214" s="24"/>
      <c r="HZ214" s="24"/>
      <c r="IA214" s="24"/>
      <c r="IB214" s="24"/>
      <c r="IC214" s="24"/>
      <c r="ID214" s="24"/>
      <c r="IE214" s="24"/>
      <c r="IF214" s="24"/>
      <c r="IG214" s="24"/>
      <c r="IH214" s="24"/>
      <c r="II214" s="24"/>
      <c r="IJ214" s="24"/>
      <c r="IK214" s="24"/>
      <c r="IL214" s="24"/>
      <c r="IM214" s="24"/>
      <c r="IN214" s="24"/>
      <c r="IO214" s="24"/>
      <c r="IP214" s="24"/>
      <c r="IQ214" s="24"/>
      <c r="IR214" s="24"/>
      <c r="IS214" s="24"/>
      <c r="IT214" s="24"/>
      <c r="IU214" s="24"/>
      <c r="IV214" s="24"/>
      <c r="IW214" s="24"/>
      <c r="IX214" s="24"/>
      <c r="IY214" s="24"/>
      <c r="IZ214" s="24"/>
      <c r="JA214" s="24"/>
      <c r="JB214" s="24"/>
      <c r="JC214" s="24"/>
      <c r="JD214" s="24"/>
      <c r="JE214" s="24"/>
      <c r="JF214" s="24"/>
      <c r="JG214" s="24"/>
      <c r="JH214" s="24"/>
      <c r="JI214" s="24"/>
      <c r="JJ214" s="24"/>
      <c r="JK214" s="24"/>
      <c r="JL214" s="24"/>
      <c r="JM214" s="24"/>
      <c r="JN214" s="24"/>
      <c r="JO214" s="24"/>
      <c r="JP214" s="24"/>
      <c r="JQ214" s="24"/>
      <c r="JR214" s="24"/>
      <c r="JS214" s="24"/>
      <c r="JT214" s="24"/>
      <c r="JU214" s="24"/>
      <c r="JV214" s="24"/>
      <c r="JW214" s="24"/>
      <c r="JX214" s="24"/>
      <c r="JY214" s="24"/>
      <c r="JZ214" s="24"/>
      <c r="KA214" s="24"/>
      <c r="KB214" s="24"/>
      <c r="KC214" s="24"/>
      <c r="KD214" s="24"/>
      <c r="KE214" s="24"/>
      <c r="KF214" s="24"/>
      <c r="KG214" s="24"/>
      <c r="KH214" s="24"/>
      <c r="KI214" s="24"/>
      <c r="KJ214" s="24"/>
      <c r="KK214" s="24"/>
      <c r="KL214" s="24"/>
      <c r="KM214" s="24"/>
      <c r="KN214" s="24"/>
      <c r="KO214" s="24"/>
      <c r="KP214" s="24"/>
      <c r="KQ214" s="24"/>
      <c r="KR214" s="24"/>
      <c r="KS214" s="24"/>
      <c r="KT214" s="24"/>
      <c r="KU214" s="24"/>
      <c r="KV214" s="24"/>
      <c r="KW214" s="24"/>
      <c r="KX214" s="24"/>
      <c r="KY214" s="24"/>
      <c r="KZ214" s="24"/>
      <c r="LA214" s="24"/>
      <c r="LB214" s="24"/>
      <c r="LC214" s="24"/>
      <c r="LD214" s="24"/>
      <c r="LE214" s="24"/>
      <c r="LF214" s="24"/>
      <c r="LG214" s="24"/>
      <c r="LH214" s="24"/>
      <c r="LI214" s="24"/>
      <c r="LJ214" s="24"/>
      <c r="LK214" s="24"/>
      <c r="LL214" s="24"/>
      <c r="LM214" s="24"/>
      <c r="LN214" s="24"/>
      <c r="LO214" s="24"/>
      <c r="LP214" s="24"/>
      <c r="LQ214" s="24"/>
      <c r="LR214" s="24"/>
      <c r="LS214" s="24"/>
      <c r="LT214" s="24"/>
      <c r="LU214" s="24"/>
      <c r="LV214" s="24"/>
      <c r="LW214" s="24"/>
      <c r="LX214" s="24"/>
      <c r="LY214" s="24"/>
      <c r="LZ214" s="24"/>
      <c r="MA214" s="24"/>
      <c r="MB214" s="24"/>
      <c r="MC214" s="24"/>
      <c r="MD214" s="24"/>
      <c r="ME214" s="24"/>
      <c r="MF214" s="24"/>
      <c r="MG214" s="24"/>
      <c r="MH214" s="24"/>
      <c r="MI214" s="24"/>
      <c r="MJ214" s="24"/>
      <c r="MK214" s="24"/>
      <c r="ML214" s="24"/>
      <c r="MM214" s="24"/>
      <c r="MN214" s="24"/>
      <c r="MO214" s="24"/>
      <c r="MP214" s="24"/>
      <c r="MQ214" s="24"/>
      <c r="MR214" s="24"/>
      <c r="MS214" s="24"/>
      <c r="MT214" s="24"/>
      <c r="MU214" s="24"/>
      <c r="MV214" s="24"/>
      <c r="MW214" s="24"/>
      <c r="MX214" s="24"/>
      <c r="MY214" s="24"/>
      <c r="MZ214" s="24"/>
      <c r="NA214" s="24"/>
      <c r="NB214" s="24"/>
      <c r="NC214" s="24"/>
      <c r="ND214" s="24"/>
      <c r="NE214" s="24"/>
      <c r="NF214" s="24"/>
      <c r="NG214" s="24"/>
      <c r="NH214" s="24"/>
      <c r="NI214" s="24"/>
      <c r="NJ214" s="24"/>
      <c r="NK214" s="24"/>
      <c r="NL214" s="24"/>
      <c r="NM214" s="24"/>
      <c r="NN214" s="24"/>
      <c r="NO214" s="24"/>
      <c r="NP214" s="24"/>
      <c r="NQ214" s="24"/>
      <c r="NR214" s="24"/>
      <c r="NS214" s="24"/>
      <c r="NT214" s="24"/>
      <c r="NU214" s="24"/>
      <c r="NV214" s="24"/>
      <c r="NW214" s="24"/>
      <c r="NX214" s="24"/>
      <c r="NY214" s="24"/>
      <c r="NZ214" s="24"/>
      <c r="OA214" s="24"/>
      <c r="OB214" s="24"/>
      <c r="OC214" s="24"/>
      <c r="OD214" s="24"/>
      <c r="OE214" s="24"/>
      <c r="OF214" s="24"/>
      <c r="OG214" s="24"/>
      <c r="OH214" s="24"/>
      <c r="OI214" s="24"/>
      <c r="OJ214" s="24"/>
      <c r="OK214" s="24"/>
      <c r="OL214" s="24"/>
      <c r="OM214" s="24"/>
      <c r="ON214" s="24"/>
      <c r="OO214" s="24"/>
      <c r="OP214" s="24"/>
      <c r="OQ214" s="24"/>
      <c r="OR214" s="24"/>
      <c r="OS214" s="24"/>
      <c r="OT214" s="24"/>
      <c r="OU214" s="24"/>
      <c r="OV214" s="24"/>
      <c r="OW214" s="24"/>
      <c r="OX214" s="24"/>
      <c r="OY214" s="24"/>
      <c r="OZ214" s="24"/>
      <c r="PA214" s="24"/>
      <c r="PB214" s="24"/>
      <c r="PC214" s="24"/>
      <c r="PD214" s="24"/>
      <c r="PE214" s="24"/>
      <c r="PF214" s="24"/>
      <c r="PG214" s="24"/>
      <c r="PH214" s="24"/>
      <c r="PI214" s="24"/>
      <c r="PJ214" s="24"/>
      <c r="PK214" s="24"/>
      <c r="PL214" s="24"/>
      <c r="PM214" s="24"/>
      <c r="PN214" s="24"/>
      <c r="PO214" s="24"/>
      <c r="PP214" s="24"/>
      <c r="PQ214" s="24"/>
      <c r="PR214" s="24"/>
      <c r="PS214" s="24"/>
      <c r="PT214" s="24"/>
      <c r="PU214" s="24"/>
      <c r="PV214" s="24"/>
      <c r="PW214" s="24"/>
      <c r="PX214" s="24"/>
      <c r="PY214" s="24"/>
      <c r="PZ214" s="24"/>
      <c r="QA214" s="24"/>
      <c r="QB214" s="24"/>
      <c r="QC214" s="24"/>
      <c r="QD214" s="24"/>
      <c r="QE214" s="24"/>
      <c r="QF214" s="24"/>
      <c r="QG214" s="24"/>
      <c r="QH214" s="24"/>
      <c r="QI214" s="24"/>
      <c r="QJ214" s="24"/>
      <c r="QK214" s="24"/>
      <c r="QL214" s="24"/>
      <c r="QM214" s="24"/>
      <c r="QN214" s="24"/>
      <c r="QO214" s="24"/>
      <c r="QP214" s="24"/>
      <c r="QQ214" s="24"/>
      <c r="QR214" s="24"/>
      <c r="QS214" s="24"/>
      <c r="QT214" s="24"/>
      <c r="QU214" s="24"/>
      <c r="QV214" s="24"/>
      <c r="QW214" s="24"/>
      <c r="QX214" s="24"/>
      <c r="QY214" s="24"/>
      <c r="QZ214" s="24"/>
      <c r="RA214" s="24"/>
      <c r="RB214" s="24"/>
      <c r="RC214" s="24"/>
      <c r="RD214" s="24"/>
      <c r="RE214" s="24"/>
      <c r="RF214" s="24"/>
      <c r="RG214" s="24"/>
      <c r="RH214" s="24"/>
      <c r="RI214" s="24"/>
      <c r="RJ214" s="24"/>
      <c r="RK214" s="24"/>
      <c r="RL214" s="24"/>
      <c r="RM214" s="24"/>
      <c r="RN214" s="24"/>
      <c r="RO214" s="24"/>
      <c r="RP214" s="24"/>
      <c r="RQ214" s="24"/>
      <c r="RR214" s="24"/>
      <c r="RS214" s="24"/>
      <c r="RT214" s="24"/>
      <c r="RU214" s="24"/>
      <c r="RV214" s="24"/>
      <c r="RW214" s="24"/>
      <c r="RX214" s="24"/>
      <c r="RY214" s="24"/>
      <c r="RZ214" s="24"/>
      <c r="SA214" s="24"/>
      <c r="SB214" s="24"/>
      <c r="SC214" s="24"/>
      <c r="SD214" s="24"/>
      <c r="SE214" s="24"/>
      <c r="SF214" s="24"/>
      <c r="SG214" s="24"/>
      <c r="SH214" s="24"/>
      <c r="SI214" s="24"/>
      <c r="SJ214" s="24"/>
      <c r="SK214" s="24"/>
      <c r="SL214" s="24"/>
      <c r="SM214" s="24"/>
      <c r="SN214" s="24"/>
      <c r="SO214" s="24"/>
      <c r="SP214" s="24"/>
      <c r="SQ214" s="24"/>
      <c r="SR214" s="24"/>
      <c r="SS214" s="24"/>
      <c r="ST214" s="24"/>
      <c r="SU214" s="24"/>
      <c r="SV214" s="24"/>
      <c r="SW214" s="24"/>
      <c r="SX214" s="24"/>
      <c r="SY214" s="24"/>
      <c r="SZ214" s="24"/>
      <c r="TA214" s="24"/>
      <c r="TB214" s="24"/>
      <c r="TC214" s="24"/>
      <c r="TD214" s="24"/>
      <c r="TE214" s="24"/>
      <c r="TF214" s="24"/>
      <c r="TG214" s="24"/>
      <c r="TH214" s="24"/>
      <c r="TI214" s="24"/>
      <c r="TJ214" s="24"/>
      <c r="TK214" s="24"/>
      <c r="TL214" s="24"/>
      <c r="TM214" s="24"/>
      <c r="TN214" s="24"/>
      <c r="TO214" s="24"/>
      <c r="TP214" s="24"/>
      <c r="TQ214" s="24"/>
      <c r="TR214" s="24"/>
      <c r="TS214" s="24"/>
      <c r="TT214" s="24"/>
      <c r="TU214" s="24"/>
      <c r="TV214" s="24"/>
      <c r="TW214" s="24"/>
      <c r="TX214" s="24"/>
      <c r="TY214" s="24"/>
      <c r="TZ214" s="24"/>
      <c r="UA214" s="24"/>
      <c r="UB214" s="24"/>
      <c r="UC214" s="24"/>
      <c r="UD214" s="24"/>
      <c r="UE214" s="24"/>
      <c r="UF214" s="24"/>
      <c r="UG214" s="24"/>
      <c r="UH214" s="24"/>
      <c r="UI214" s="24"/>
      <c r="UJ214" s="24"/>
      <c r="UK214" s="24"/>
      <c r="UL214" s="24"/>
      <c r="UM214" s="24"/>
      <c r="UN214" s="24"/>
      <c r="UO214" s="24"/>
      <c r="UP214" s="24"/>
      <c r="UQ214" s="24"/>
      <c r="UR214" s="24"/>
      <c r="US214" s="24"/>
      <c r="UT214" s="24"/>
      <c r="UU214" s="24"/>
      <c r="UV214" s="24"/>
      <c r="UW214" s="24"/>
      <c r="UX214" s="24"/>
      <c r="UY214" s="24"/>
      <c r="UZ214" s="24"/>
      <c r="VA214" s="24"/>
      <c r="VB214" s="24"/>
      <c r="VC214" s="24"/>
      <c r="VD214" s="24"/>
      <c r="VE214" s="24"/>
      <c r="VF214" s="24"/>
      <c r="VG214" s="24"/>
      <c r="VH214" s="24"/>
      <c r="VI214" s="24"/>
      <c r="VJ214" s="24"/>
      <c r="VK214" s="24"/>
      <c r="VL214" s="24"/>
      <c r="VM214" s="24"/>
      <c r="VN214" s="24"/>
      <c r="VO214" s="24"/>
      <c r="VP214" s="24"/>
      <c r="VQ214" s="24"/>
      <c r="VR214" s="24"/>
      <c r="VS214" s="24"/>
      <c r="VT214" s="24"/>
      <c r="VU214" s="24"/>
      <c r="VV214" s="24"/>
      <c r="VW214" s="24"/>
      <c r="VX214" s="24"/>
      <c r="VY214" s="24"/>
      <c r="VZ214" s="24"/>
      <c r="WA214" s="24"/>
      <c r="WB214" s="24"/>
      <c r="WC214" s="24"/>
      <c r="WD214" s="24"/>
      <c r="WE214" s="24"/>
      <c r="WF214" s="24"/>
      <c r="WG214" s="24"/>
      <c r="WH214" s="24"/>
      <c r="WI214" s="24"/>
      <c r="WJ214" s="24"/>
      <c r="WK214" s="24"/>
      <c r="WL214" s="24"/>
      <c r="WM214" s="24"/>
      <c r="WN214" s="24"/>
      <c r="WO214" s="24"/>
      <c r="WP214" s="24"/>
      <c r="WQ214" s="24"/>
      <c r="WR214" s="24"/>
      <c r="WS214" s="24"/>
      <c r="WT214" s="24"/>
      <c r="WU214" s="24"/>
      <c r="WV214" s="24"/>
      <c r="WW214" s="24"/>
      <c r="WX214" s="24"/>
      <c r="WY214" s="24"/>
      <c r="WZ214" s="24"/>
      <c r="XA214" s="24"/>
      <c r="XB214" s="24"/>
      <c r="XC214" s="24"/>
      <c r="XD214" s="24"/>
      <c r="XE214" s="24"/>
      <c r="XF214" s="24"/>
      <c r="XG214" s="24"/>
      <c r="XH214" s="24"/>
      <c r="XI214" s="24"/>
      <c r="XJ214" s="24"/>
      <c r="XK214" s="24"/>
      <c r="XL214" s="24"/>
      <c r="XM214" s="24"/>
      <c r="XN214" s="24"/>
      <c r="XO214" s="24"/>
      <c r="XP214" s="24"/>
      <c r="XQ214" s="24"/>
      <c r="XR214" s="24"/>
      <c r="XS214" s="24"/>
      <c r="XT214" s="24"/>
      <c r="XU214" s="24"/>
      <c r="XV214" s="24"/>
      <c r="XW214" s="24"/>
      <c r="XX214" s="24"/>
      <c r="XY214" s="24"/>
      <c r="XZ214" s="24"/>
      <c r="YA214" s="24"/>
      <c r="YB214" s="24"/>
      <c r="YC214" s="24"/>
      <c r="YD214" s="24"/>
      <c r="YE214" s="24"/>
      <c r="YF214" s="24"/>
      <c r="YG214" s="24"/>
      <c r="YH214" s="24"/>
      <c r="YI214" s="24"/>
      <c r="YJ214" s="24"/>
      <c r="YK214" s="24"/>
      <c r="YL214" s="24"/>
      <c r="YM214" s="24"/>
      <c r="YN214" s="24"/>
      <c r="YO214" s="24"/>
      <c r="YP214" s="24"/>
      <c r="YQ214" s="24"/>
      <c r="YR214" s="24"/>
      <c r="YS214" s="24"/>
      <c r="YT214" s="24"/>
      <c r="YU214" s="24"/>
      <c r="YV214" s="24"/>
      <c r="YW214" s="24"/>
      <c r="YX214" s="24"/>
      <c r="YY214" s="24"/>
      <c r="YZ214" s="24"/>
      <c r="ZA214" s="24"/>
      <c r="ZB214" s="24"/>
      <c r="ZC214" s="24"/>
      <c r="ZD214" s="24"/>
      <c r="ZE214" s="24"/>
      <c r="ZF214" s="24"/>
      <c r="ZG214" s="24"/>
      <c r="ZH214" s="24"/>
      <c r="ZI214" s="24"/>
      <c r="ZJ214" s="24"/>
      <c r="ZK214" s="24"/>
      <c r="ZL214" s="24"/>
      <c r="ZM214" s="24"/>
      <c r="ZN214" s="24"/>
      <c r="ZO214" s="24"/>
      <c r="ZP214" s="24"/>
      <c r="ZQ214" s="24"/>
      <c r="ZR214" s="24"/>
      <c r="ZS214" s="24"/>
      <c r="ZT214" s="24"/>
      <c r="ZU214" s="24"/>
      <c r="ZV214" s="24"/>
      <c r="ZW214" s="24"/>
      <c r="ZX214" s="24"/>
      <c r="ZY214" s="24"/>
      <c r="ZZ214" s="24"/>
      <c r="AAA214" s="24"/>
      <c r="AAB214" s="24"/>
      <c r="AAC214" s="24"/>
      <c r="AAD214" s="24"/>
      <c r="AAE214" s="24"/>
      <c r="AAF214" s="24"/>
      <c r="AAG214" s="24"/>
      <c r="AAH214" s="24"/>
      <c r="AAI214" s="24"/>
      <c r="AAJ214" s="24"/>
      <c r="AAK214" s="24"/>
      <c r="AAL214" s="24"/>
      <c r="AAM214" s="24"/>
      <c r="AAN214" s="24"/>
      <c r="AAO214" s="24"/>
      <c r="AAP214" s="24"/>
      <c r="AAQ214" s="24"/>
      <c r="AAR214" s="24"/>
      <c r="AAS214" s="24"/>
      <c r="AAT214" s="24"/>
      <c r="AAU214" s="24"/>
      <c r="AAV214" s="24"/>
      <c r="AAW214" s="24"/>
      <c r="AAX214" s="24"/>
      <c r="AAY214" s="24"/>
      <c r="AAZ214" s="24"/>
      <c r="ABA214" s="24"/>
      <c r="ABB214" s="24"/>
      <c r="ABC214" s="24"/>
      <c r="ABD214" s="24"/>
      <c r="ABE214" s="24"/>
      <c r="ABF214" s="24"/>
      <c r="ABG214" s="24"/>
      <c r="ABH214" s="24"/>
      <c r="ABI214" s="24"/>
      <c r="ABJ214" s="24"/>
      <c r="ABK214" s="24"/>
      <c r="ABL214" s="24"/>
      <c r="ABM214" s="24"/>
      <c r="ABN214" s="24"/>
      <c r="ABO214" s="24"/>
      <c r="ABP214" s="24"/>
      <c r="ABQ214" s="24"/>
      <c r="ABR214" s="24"/>
      <c r="ABS214" s="24"/>
      <c r="ABT214" s="24"/>
      <c r="ABU214" s="24"/>
      <c r="ABV214" s="24"/>
      <c r="ABW214" s="24"/>
      <c r="ABX214" s="24"/>
      <c r="ABY214" s="24"/>
      <c r="ABZ214" s="24"/>
      <c r="ACA214" s="24"/>
      <c r="ACB214" s="24"/>
      <c r="ACC214" s="24"/>
      <c r="ACD214" s="24"/>
      <c r="ACE214" s="24"/>
      <c r="ACF214" s="24"/>
      <c r="ACG214" s="24"/>
      <c r="ACH214" s="24"/>
      <c r="ACI214" s="24"/>
      <c r="ACJ214" s="24"/>
      <c r="ACK214" s="24"/>
      <c r="ACL214" s="24"/>
      <c r="ACM214" s="24"/>
      <c r="ACN214" s="24"/>
      <c r="ACO214" s="24"/>
      <c r="ACP214" s="24"/>
      <c r="ACQ214" s="24"/>
      <c r="ACR214" s="24"/>
      <c r="ACS214" s="24"/>
      <c r="ACT214" s="24"/>
      <c r="ACU214" s="24"/>
      <c r="ACV214" s="24"/>
      <c r="ACW214" s="24"/>
      <c r="ACX214" s="24"/>
      <c r="ACY214" s="24"/>
      <c r="ACZ214" s="24"/>
      <c r="ADA214" s="24"/>
      <c r="ADB214" s="24"/>
      <c r="ADC214" s="24"/>
      <c r="ADD214" s="24"/>
      <c r="ADE214" s="24"/>
      <c r="ADF214" s="24"/>
      <c r="ADG214" s="24"/>
      <c r="ADH214" s="24"/>
      <c r="ADI214" s="24"/>
      <c r="ADJ214" s="24"/>
      <c r="ADK214" s="24"/>
      <c r="ADL214" s="24"/>
      <c r="ADM214" s="24"/>
      <c r="ADN214" s="24"/>
      <c r="ADO214" s="24"/>
      <c r="ADP214" s="24"/>
      <c r="ADQ214" s="24"/>
      <c r="ADR214" s="24"/>
      <c r="ADS214" s="24"/>
      <c r="ADT214" s="24"/>
      <c r="ADU214" s="24"/>
      <c r="ADV214" s="24"/>
      <c r="ADW214" s="24"/>
      <c r="ADX214" s="24"/>
      <c r="ADY214" s="24"/>
      <c r="ADZ214" s="24"/>
      <c r="AEA214" s="24"/>
      <c r="AEB214" s="24"/>
      <c r="AEC214" s="24"/>
      <c r="AED214" s="24"/>
      <c r="AEE214" s="24"/>
      <c r="AEF214" s="24"/>
      <c r="AEG214" s="24"/>
      <c r="AEH214" s="24"/>
      <c r="AEI214" s="24"/>
      <c r="AEJ214" s="24"/>
      <c r="AEK214" s="24"/>
      <c r="AEL214" s="24"/>
      <c r="AEM214" s="24"/>
      <c r="AEN214" s="24"/>
      <c r="AEO214" s="24"/>
      <c r="AEP214" s="24"/>
      <c r="AEQ214" s="24"/>
      <c r="AER214" s="24"/>
      <c r="AES214" s="24"/>
      <c r="AET214" s="24"/>
      <c r="AEU214" s="24"/>
      <c r="AEV214" s="24"/>
      <c r="AEW214" s="24"/>
      <c r="AEX214" s="24"/>
      <c r="AEY214" s="24"/>
      <c r="AEZ214" s="24"/>
      <c r="AFA214" s="24"/>
      <c r="AFB214" s="24"/>
      <c r="AFC214" s="24"/>
      <c r="AFD214" s="24"/>
      <c r="AFE214" s="24"/>
      <c r="AFF214" s="24"/>
      <c r="AFG214" s="24"/>
      <c r="AFH214" s="24"/>
      <c r="AFI214" s="24"/>
      <c r="AFJ214" s="24"/>
      <c r="AFK214" s="24"/>
      <c r="AFL214" s="24"/>
      <c r="AFM214" s="24"/>
      <c r="AFN214" s="24"/>
      <c r="AFO214" s="24"/>
      <c r="AFP214" s="24"/>
      <c r="AFQ214" s="24"/>
      <c r="AFR214" s="24"/>
      <c r="AFS214" s="24"/>
      <c r="AFT214" s="24"/>
      <c r="AFU214" s="24"/>
      <c r="AFV214" s="24"/>
      <c r="AFW214" s="24"/>
      <c r="AFX214" s="24"/>
      <c r="AFY214" s="24"/>
      <c r="AFZ214" s="24"/>
      <c r="AGA214" s="24"/>
      <c r="AGB214" s="24"/>
      <c r="AGC214" s="24"/>
      <c r="AGD214" s="24"/>
      <c r="AGE214" s="24"/>
      <c r="AGF214" s="24"/>
      <c r="AGG214" s="24"/>
      <c r="AGH214" s="24"/>
      <c r="AGI214" s="24"/>
      <c r="AGJ214" s="24"/>
      <c r="AGK214" s="24"/>
      <c r="AGL214" s="24"/>
      <c r="AGM214" s="24"/>
      <c r="AGN214" s="24"/>
      <c r="AGO214" s="24"/>
      <c r="AGP214" s="24"/>
      <c r="AGQ214" s="24"/>
      <c r="AGR214" s="24"/>
      <c r="AGS214" s="24"/>
      <c r="AGT214" s="24"/>
      <c r="AGU214" s="24"/>
      <c r="AGV214" s="24"/>
      <c r="AGW214" s="24"/>
      <c r="AGX214" s="24"/>
      <c r="AGY214" s="24"/>
      <c r="AGZ214" s="24"/>
      <c r="AHA214" s="24"/>
      <c r="AHB214" s="24"/>
      <c r="AHC214" s="24"/>
      <c r="AHD214" s="24"/>
      <c r="AHE214" s="24"/>
      <c r="AHF214" s="24"/>
      <c r="AHG214" s="24"/>
      <c r="AHH214" s="24"/>
      <c r="AHI214" s="24"/>
      <c r="AHJ214" s="24"/>
      <c r="AHK214" s="24"/>
      <c r="AHL214" s="24"/>
      <c r="AHM214" s="24"/>
      <c r="AHN214" s="24"/>
      <c r="AHO214" s="24"/>
      <c r="AHP214" s="24"/>
      <c r="AHQ214" s="24"/>
      <c r="AHR214" s="24"/>
      <c r="AHS214" s="24"/>
      <c r="AHT214" s="24"/>
      <c r="AHU214" s="24"/>
      <c r="AHV214" s="24"/>
      <c r="AHW214" s="24"/>
      <c r="AHX214" s="24"/>
      <c r="AHY214" s="24"/>
      <c r="AHZ214" s="24"/>
      <c r="AIA214" s="24"/>
      <c r="AIB214" s="24"/>
      <c r="AIC214" s="24"/>
      <c r="AID214" s="24"/>
      <c r="AIE214" s="24"/>
      <c r="AIF214" s="24"/>
      <c r="AIG214" s="24"/>
      <c r="AIH214" s="24"/>
      <c r="AII214" s="24"/>
      <c r="AIJ214" s="24"/>
      <c r="AIK214" s="24"/>
      <c r="AIL214" s="24"/>
      <c r="AIM214" s="24"/>
      <c r="AIN214" s="24"/>
      <c r="AIO214" s="24"/>
      <c r="AIP214" s="24"/>
      <c r="AIQ214" s="24"/>
      <c r="AIR214" s="24"/>
      <c r="AIS214" s="24"/>
      <c r="AIT214" s="24"/>
      <c r="AIU214" s="24"/>
      <c r="AIV214" s="24"/>
      <c r="AIW214" s="24"/>
      <c r="AIX214" s="24"/>
      <c r="AIY214" s="24"/>
      <c r="AIZ214" s="24"/>
      <c r="AJA214" s="24"/>
      <c r="AJB214" s="24"/>
      <c r="AJC214" s="24"/>
      <c r="AJD214" s="24"/>
      <c r="AJE214" s="24"/>
      <c r="AJF214" s="24"/>
      <c r="AJG214" s="24"/>
      <c r="AJH214" s="24"/>
      <c r="AJI214" s="24"/>
      <c r="AJJ214" s="24"/>
      <c r="AJK214" s="24"/>
      <c r="AJL214" s="24"/>
      <c r="AJM214" s="24"/>
      <c r="AJN214" s="24"/>
      <c r="AJO214" s="24"/>
      <c r="AJP214" s="24"/>
      <c r="AJQ214" s="24"/>
      <c r="AJR214" s="24"/>
      <c r="AJS214" s="24"/>
      <c r="AJT214" s="24"/>
      <c r="AJU214" s="24"/>
      <c r="AJV214" s="24"/>
      <c r="AJW214" s="24"/>
      <c r="AJX214" s="24"/>
      <c r="AJY214" s="24"/>
      <c r="AJZ214" s="24"/>
      <c r="AKA214" s="24"/>
      <c r="AKB214" s="24"/>
      <c r="AKC214" s="24"/>
      <c r="AKD214" s="24"/>
      <c r="AKE214" s="24"/>
      <c r="AKF214" s="24"/>
      <c r="AKG214" s="24"/>
      <c r="AKH214" s="24"/>
      <c r="AKI214" s="24"/>
      <c r="AKJ214" s="24"/>
      <c r="AKK214" s="24"/>
      <c r="AKL214" s="24"/>
      <c r="AKM214" s="24"/>
      <c r="AKN214" s="24"/>
      <c r="AKO214" s="24"/>
      <c r="AKP214" s="24"/>
      <c r="AKQ214" s="24"/>
      <c r="AKR214" s="24"/>
      <c r="AKS214" s="24"/>
      <c r="AKT214" s="24"/>
      <c r="AKU214" s="24"/>
      <c r="AKV214" s="24"/>
      <c r="AKW214" s="24"/>
      <c r="AKX214" s="24"/>
      <c r="AKY214" s="24"/>
      <c r="AKZ214" s="24"/>
      <c r="ALA214" s="24"/>
      <c r="ALB214" s="24"/>
      <c r="ALC214" s="24"/>
      <c r="ALD214" s="24"/>
      <c r="ALE214" s="24"/>
      <c r="ALF214" s="24"/>
      <c r="ALG214" s="24"/>
      <c r="ALH214" s="24"/>
      <c r="ALI214" s="24"/>
      <c r="ALJ214" s="24"/>
      <c r="ALK214" s="24"/>
      <c r="ALL214" s="24"/>
      <c r="ALM214" s="24"/>
      <c r="ALN214" s="24"/>
      <c r="ALO214" s="24"/>
      <c r="ALP214" s="24"/>
      <c r="ALQ214" s="24"/>
      <c r="ALR214" s="24"/>
      <c r="ALS214" s="24"/>
      <c r="ALT214" s="24"/>
      <c r="ALU214" s="24"/>
      <c r="ALV214" s="24"/>
      <c r="ALW214" s="24"/>
      <c r="ALX214" s="24"/>
      <c r="ALY214" s="24"/>
      <c r="ALZ214" s="24"/>
      <c r="AMA214" s="24"/>
      <c r="AMB214" s="24"/>
      <c r="AMC214" s="24"/>
      <c r="AMD214" s="24"/>
      <c r="AME214" s="24"/>
      <c r="AMF214" s="24"/>
      <c r="AMG214" s="24"/>
      <c r="AMH214" s="24"/>
      <c r="AMI214" s="24"/>
      <c r="AMJ214" s="24"/>
      <c r="AMK214" s="24"/>
      <c r="AML214" s="24"/>
      <c r="AMM214" s="24"/>
      <c r="AMN214" s="24"/>
      <c r="AMO214" s="24"/>
      <c r="AMP214" s="24"/>
      <c r="AMQ214" s="24"/>
      <c r="AMR214" s="24"/>
      <c r="AMS214" s="24"/>
      <c r="AMT214" s="24"/>
      <c r="AMU214" s="24"/>
      <c r="AMV214" s="24"/>
      <c r="AMW214" s="24"/>
      <c r="AMX214" s="24"/>
      <c r="AMY214" s="24"/>
      <c r="AMZ214" s="24"/>
      <c r="ANA214" s="24"/>
      <c r="ANB214" s="24"/>
      <c r="ANC214" s="24"/>
      <c r="AND214" s="24"/>
      <c r="ANE214" s="24"/>
      <c r="ANF214" s="24"/>
      <c r="ANG214" s="24"/>
      <c r="ANH214" s="24"/>
      <c r="ANI214" s="24"/>
      <c r="ANJ214" s="24"/>
      <c r="ANK214" s="24"/>
      <c r="ANL214" s="24"/>
      <c r="ANM214" s="24"/>
      <c r="ANN214" s="24"/>
      <c r="ANO214" s="24"/>
      <c r="ANP214" s="24"/>
      <c r="ANQ214" s="24"/>
      <c r="ANR214" s="24"/>
      <c r="ANS214" s="24"/>
      <c r="ANT214" s="24"/>
      <c r="ANU214" s="24"/>
      <c r="ANV214" s="24"/>
      <c r="ANW214" s="24"/>
      <c r="ANX214" s="24"/>
      <c r="ANY214" s="24"/>
      <c r="ANZ214" s="24"/>
      <c r="AOA214" s="24"/>
      <c r="AOB214" s="24"/>
      <c r="AOC214" s="24"/>
      <c r="AOD214" s="24"/>
      <c r="AOE214" s="24"/>
      <c r="AOF214" s="24"/>
      <c r="AOG214" s="24"/>
      <c r="AOH214" s="24"/>
      <c r="AOI214" s="24"/>
      <c r="AOJ214" s="24"/>
      <c r="AOK214" s="24"/>
      <c r="AOL214" s="24"/>
      <c r="AOM214" s="24"/>
      <c r="AON214" s="24"/>
      <c r="AOO214" s="24"/>
      <c r="AOP214" s="24"/>
      <c r="AOQ214" s="24"/>
      <c r="AOR214" s="24"/>
      <c r="AOS214" s="24"/>
      <c r="AOT214" s="24"/>
      <c r="AOU214" s="24"/>
      <c r="AOV214" s="24"/>
      <c r="AOW214" s="24"/>
      <c r="AOX214" s="24"/>
      <c r="AOY214" s="24"/>
      <c r="AOZ214" s="24"/>
      <c r="APA214" s="24"/>
      <c r="APB214" s="24"/>
      <c r="APC214" s="24"/>
      <c r="APD214" s="24"/>
      <c r="APE214" s="24"/>
      <c r="APF214" s="24"/>
      <c r="APG214" s="24"/>
      <c r="APH214" s="24"/>
      <c r="API214" s="24"/>
      <c r="APJ214" s="24"/>
      <c r="APK214" s="24"/>
      <c r="APL214" s="24"/>
      <c r="APM214" s="24"/>
      <c r="APN214" s="24"/>
      <c r="APO214" s="24"/>
      <c r="APP214" s="24"/>
      <c r="APQ214" s="24"/>
      <c r="APR214" s="24"/>
      <c r="APS214" s="24"/>
      <c r="APT214" s="24"/>
      <c r="APU214" s="24"/>
      <c r="APV214" s="24"/>
      <c r="APW214" s="24"/>
      <c r="APX214" s="24"/>
      <c r="APY214" s="24"/>
      <c r="APZ214" s="24"/>
      <c r="AQA214" s="24"/>
      <c r="AQB214" s="24"/>
      <c r="AQC214" s="24"/>
      <c r="AQD214" s="24"/>
      <c r="AQE214" s="24"/>
      <c r="AQF214" s="24"/>
      <c r="AQG214" s="24"/>
      <c r="AQH214" s="24"/>
      <c r="AQI214" s="24"/>
      <c r="AQJ214" s="24"/>
      <c r="AQK214" s="24"/>
      <c r="AQL214" s="24"/>
      <c r="AQM214" s="24"/>
      <c r="AQN214" s="24"/>
      <c r="AQO214" s="24"/>
      <c r="AQP214" s="24"/>
      <c r="AQQ214" s="24"/>
      <c r="AQR214" s="24"/>
      <c r="AQS214" s="24"/>
      <c r="AQT214" s="24"/>
      <c r="AQU214" s="24"/>
      <c r="AQV214" s="24"/>
      <c r="AQW214" s="24"/>
      <c r="AQX214" s="24"/>
      <c r="AQY214" s="24"/>
      <c r="AQZ214" s="24"/>
      <c r="ARA214" s="24"/>
      <c r="ARB214" s="24"/>
      <c r="ARC214" s="24"/>
      <c r="ARD214" s="24"/>
      <c r="ARE214" s="24"/>
      <c r="ARF214" s="24"/>
      <c r="ARG214" s="24"/>
      <c r="ARH214" s="24"/>
      <c r="ARI214" s="24"/>
      <c r="ARJ214" s="24"/>
      <c r="ARK214" s="24"/>
      <c r="ARL214" s="24"/>
      <c r="ARM214" s="24"/>
      <c r="ARN214" s="24"/>
      <c r="ARO214" s="24"/>
      <c r="ARP214" s="24"/>
      <c r="ARQ214" s="24"/>
      <c r="ARR214" s="24"/>
      <c r="ARS214" s="24"/>
      <c r="ART214" s="24"/>
      <c r="ARU214" s="24"/>
      <c r="ARV214" s="24"/>
      <c r="ARW214" s="24"/>
      <c r="ARX214" s="24"/>
      <c r="ARY214" s="24"/>
      <c r="ARZ214" s="24"/>
      <c r="ASA214" s="24"/>
      <c r="ASB214" s="24"/>
      <c r="ASC214" s="24"/>
      <c r="ASD214" s="24"/>
      <c r="ASE214" s="24"/>
      <c r="ASF214" s="24"/>
      <c r="ASG214" s="24"/>
      <c r="ASH214" s="24"/>
      <c r="ASI214" s="24"/>
      <c r="ASJ214" s="24"/>
      <c r="ASK214" s="24"/>
      <c r="ASL214" s="24"/>
      <c r="ASM214" s="24"/>
      <c r="ASN214" s="24"/>
      <c r="ASO214" s="24"/>
      <c r="ASP214" s="24"/>
      <c r="ASQ214" s="24"/>
      <c r="ASR214" s="24"/>
      <c r="ASS214" s="24"/>
      <c r="AST214" s="24"/>
      <c r="ASU214" s="24"/>
      <c r="ASV214" s="24"/>
      <c r="ASW214" s="24"/>
      <c r="ASX214" s="24"/>
      <c r="ASY214" s="24"/>
      <c r="ASZ214" s="24"/>
      <c r="ATA214" s="24"/>
      <c r="ATB214" s="24"/>
      <c r="ATC214" s="24"/>
      <c r="ATD214" s="24"/>
      <c r="ATE214" s="24"/>
      <c r="ATF214" s="24"/>
      <c r="ATG214" s="24"/>
      <c r="ATH214" s="24"/>
      <c r="ATI214" s="24"/>
      <c r="ATJ214" s="24"/>
      <c r="ATK214" s="24"/>
      <c r="ATL214" s="24"/>
      <c r="ATM214" s="24"/>
      <c r="ATN214" s="24"/>
      <c r="ATO214" s="24"/>
      <c r="ATP214" s="24"/>
      <c r="ATQ214" s="24"/>
      <c r="ATR214" s="24"/>
      <c r="ATS214" s="24"/>
      <c r="ATT214" s="24"/>
      <c r="ATU214" s="24"/>
      <c r="ATV214" s="24"/>
      <c r="ATW214" s="24"/>
      <c r="ATX214" s="24"/>
      <c r="ATY214" s="24"/>
      <c r="ATZ214" s="24"/>
      <c r="AUA214" s="24"/>
      <c r="AUB214" s="24"/>
      <c r="AUC214" s="24"/>
      <c r="AUD214" s="24"/>
      <c r="AUE214" s="24"/>
      <c r="AUF214" s="24"/>
      <c r="AUG214" s="24"/>
      <c r="AUH214" s="24"/>
      <c r="AUI214" s="24"/>
      <c r="AUJ214" s="24"/>
      <c r="AUK214" s="24"/>
      <c r="AUL214" s="24"/>
      <c r="AUM214" s="24"/>
      <c r="AUN214" s="24"/>
      <c r="AUO214" s="24"/>
      <c r="AUP214" s="24"/>
      <c r="AUQ214" s="24"/>
      <c r="AUR214" s="24"/>
      <c r="AUS214" s="24"/>
      <c r="AUT214" s="24"/>
      <c r="AUU214" s="24"/>
      <c r="AUV214" s="24"/>
      <c r="AUW214" s="24"/>
      <c r="AUX214" s="24"/>
      <c r="AUY214" s="24"/>
      <c r="AUZ214" s="24"/>
      <c r="AVA214" s="24"/>
      <c r="AVB214" s="24"/>
      <c r="AVC214" s="24"/>
      <c r="AVD214" s="24"/>
      <c r="AVE214" s="24"/>
      <c r="AVF214" s="24"/>
      <c r="AVG214" s="24"/>
      <c r="AVH214" s="24"/>
      <c r="AVI214" s="24"/>
      <c r="AVJ214" s="24"/>
      <c r="AVK214" s="24"/>
      <c r="AVL214" s="24"/>
      <c r="AVM214" s="24"/>
      <c r="AVN214" s="24"/>
      <c r="AVO214" s="24"/>
      <c r="AVP214" s="24"/>
      <c r="AVQ214" s="24"/>
      <c r="AVR214" s="24"/>
      <c r="AVS214" s="24"/>
      <c r="AVT214" s="24"/>
      <c r="AVU214" s="24"/>
      <c r="AVV214" s="24"/>
      <c r="AVW214" s="24"/>
      <c r="AVX214" s="24"/>
      <c r="AVY214" s="24"/>
      <c r="AVZ214" s="24"/>
      <c r="AWA214" s="24"/>
      <c r="AWB214" s="24"/>
      <c r="AWC214" s="24"/>
      <c r="AWD214" s="24"/>
      <c r="AWE214" s="24"/>
      <c r="AWF214" s="24"/>
      <c r="AWG214" s="24"/>
      <c r="AWH214" s="24"/>
      <c r="AWI214" s="24"/>
      <c r="AWJ214" s="24"/>
      <c r="AWK214" s="24"/>
      <c r="AWL214" s="24"/>
      <c r="AWM214" s="24"/>
      <c r="AWN214" s="24"/>
      <c r="AWO214" s="24"/>
      <c r="AWP214" s="24"/>
      <c r="AWQ214" s="24"/>
      <c r="AWR214" s="24"/>
      <c r="AWS214" s="24"/>
      <c r="AWT214" s="24"/>
      <c r="AWU214" s="24"/>
      <c r="AWV214" s="24"/>
      <c r="AWW214" s="24"/>
      <c r="AWX214" s="24"/>
      <c r="AWY214" s="24"/>
      <c r="AWZ214" s="24"/>
      <c r="AXA214" s="24"/>
      <c r="AXB214" s="24"/>
      <c r="AXC214" s="24"/>
      <c r="AXD214" s="24"/>
      <c r="AXE214" s="24"/>
      <c r="AXF214" s="24"/>
      <c r="AXG214" s="24"/>
      <c r="AXH214" s="24"/>
      <c r="AXI214" s="24"/>
      <c r="AXJ214" s="24"/>
      <c r="AXK214" s="24"/>
      <c r="AXL214" s="24"/>
      <c r="AXM214" s="24"/>
      <c r="AXN214" s="24"/>
      <c r="AXO214" s="24"/>
      <c r="AXP214" s="24"/>
      <c r="AXQ214" s="24"/>
      <c r="AXR214" s="24"/>
      <c r="AXS214" s="24"/>
      <c r="AXT214" s="24"/>
      <c r="AXU214" s="24"/>
      <c r="AXV214" s="24"/>
      <c r="AXW214" s="24"/>
      <c r="AXX214" s="24"/>
      <c r="AXY214" s="24"/>
      <c r="AXZ214" s="24"/>
      <c r="AYA214" s="24"/>
      <c r="AYB214" s="24"/>
      <c r="AYC214" s="24"/>
      <c r="AYD214" s="24"/>
      <c r="AYE214" s="24"/>
      <c r="AYF214" s="24"/>
      <c r="AYG214" s="24"/>
      <c r="AYH214" s="24"/>
      <c r="AYI214" s="24"/>
      <c r="AYJ214" s="24"/>
      <c r="AYK214" s="24"/>
      <c r="AYL214" s="24"/>
      <c r="AYM214" s="24"/>
      <c r="AYN214" s="24"/>
      <c r="AYO214" s="24"/>
      <c r="AYP214" s="24"/>
      <c r="AYQ214" s="24"/>
      <c r="AYR214" s="24"/>
      <c r="AYS214" s="24"/>
      <c r="AYT214" s="24"/>
      <c r="AYU214" s="24"/>
      <c r="AYV214" s="24"/>
      <c r="AYW214" s="24"/>
      <c r="AYX214" s="24"/>
      <c r="AYY214" s="24"/>
      <c r="AYZ214" s="24"/>
      <c r="AZA214" s="24"/>
      <c r="AZB214" s="24"/>
      <c r="AZC214" s="24"/>
      <c r="AZD214" s="24"/>
      <c r="AZE214" s="24"/>
      <c r="AZF214" s="24"/>
      <c r="AZG214" s="24"/>
      <c r="AZH214" s="24"/>
      <c r="AZI214" s="24"/>
      <c r="AZJ214" s="24"/>
      <c r="AZK214" s="24"/>
      <c r="AZL214" s="24"/>
      <c r="AZM214" s="24"/>
      <c r="AZN214" s="24"/>
      <c r="AZO214" s="24"/>
      <c r="AZP214" s="24"/>
      <c r="AZQ214" s="24"/>
      <c r="AZR214" s="24"/>
      <c r="AZS214" s="24"/>
      <c r="AZT214" s="24"/>
      <c r="AZU214" s="24"/>
      <c r="AZV214" s="24"/>
      <c r="AZW214" s="24"/>
      <c r="AZX214" s="24"/>
      <c r="AZY214" s="24"/>
      <c r="AZZ214" s="24"/>
      <c r="BAA214" s="24"/>
      <c r="BAB214" s="24"/>
      <c r="BAC214" s="24"/>
      <c r="BAD214" s="24"/>
      <c r="BAE214" s="24"/>
      <c r="BAF214" s="24"/>
      <c r="BAG214" s="24"/>
      <c r="BAH214" s="24"/>
      <c r="BAI214" s="24"/>
      <c r="BAJ214" s="24"/>
      <c r="BAK214" s="24"/>
      <c r="BAL214" s="24"/>
      <c r="BAM214" s="24"/>
      <c r="BAN214" s="24"/>
      <c r="BAO214" s="24"/>
      <c r="BAP214" s="24"/>
    </row>
    <row r="215" spans="1:1394" s="19" customFormat="1" x14ac:dyDescent="0.25">
      <c r="A215" s="19" t="str">
        <f>IF(YEAR(G215)=2024,#REF!,"")</f>
        <v/>
      </c>
      <c r="B215" s="19" t="str">
        <f>IF(YEAR(G215)=2025,#REF!,"")</f>
        <v/>
      </c>
      <c r="C215" s="19" t="str">
        <f t="shared" si="15"/>
        <v>Afternoon45025</v>
      </c>
      <c r="D215" s="19" t="str">
        <f>IF('by region'!$C$2="Any","Any",'Turf only'!V215)&amp;M215&amp;IF('by region'!$I$2="Any","Any",N215)&amp;G215</f>
        <v>AnyJumpAny45025</v>
      </c>
      <c r="E215" s="19" t="e">
        <f>IF(I215=#REF!,'Turf only'!G215,"")</f>
        <v>#REF!</v>
      </c>
      <c r="F215" s="19" t="e">
        <f t="shared" si="16"/>
        <v>#REF!</v>
      </c>
      <c r="G215" s="15">
        <v>45025</v>
      </c>
      <c r="H215" s="16" t="s">
        <v>40</v>
      </c>
      <c r="I215" s="16" t="s">
        <v>53</v>
      </c>
      <c r="J215" s="16" t="s">
        <v>9</v>
      </c>
      <c r="K215" s="14" t="s">
        <v>16</v>
      </c>
      <c r="L215" s="14" t="s">
        <v>17</v>
      </c>
      <c r="M215" s="16" t="s">
        <v>12</v>
      </c>
      <c r="N215" s="16" t="s">
        <v>13</v>
      </c>
      <c r="O215" s="16" t="s">
        <v>14</v>
      </c>
      <c r="P215" s="23">
        <f t="shared" si="17"/>
        <v>1</v>
      </c>
      <c r="Q215" s="23" cm="1">
        <f t="array" ref="Q215">SUMPRODUCT(($G$2:$G$2765=G215)*(P215&gt;$P$2:$P$2765))+1</f>
        <v>1</v>
      </c>
      <c r="R215" s="23" t="e">
        <f>(Q215*100000)+#REF!</f>
        <v>#REF!</v>
      </c>
      <c r="S215" s="19" t="e" cm="1">
        <f t="array" ref="S215">SUMPRODUCT(($G$2:$G$2765=G215)*(R215&gt;$R$2:$R$2765))+1</f>
        <v>#REF!</v>
      </c>
      <c r="T215" s="19" t="str">
        <f t="shared" si="18"/>
        <v xml:space="preserve">Market Rasen </v>
      </c>
      <c r="U215" s="19">
        <v>0</v>
      </c>
      <c r="V215" s="19" t="s">
        <v>17</v>
      </c>
      <c r="W215" s="19">
        <f t="shared" si="19"/>
        <v>2023</v>
      </c>
      <c r="X215" s="24"/>
      <c r="Y215" s="24"/>
      <c r="Z215" s="24"/>
      <c r="AA215" s="24"/>
      <c r="AB215" s="24"/>
      <c r="AC215" s="24"/>
      <c r="AD215" s="24"/>
      <c r="AE215" s="24"/>
      <c r="AF215" s="24"/>
      <c r="AG215" s="24"/>
      <c r="AH215" s="24"/>
      <c r="AI215" s="24"/>
      <c r="AJ215" s="24"/>
      <c r="AK215" s="24"/>
      <c r="AL215" s="24"/>
      <c r="AM215" s="24"/>
      <c r="AN215" s="24"/>
      <c r="AO215" s="24"/>
      <c r="AP215" s="24"/>
      <c r="AQ215" s="24"/>
      <c r="AR215" s="24"/>
      <c r="AS215" s="24"/>
      <c r="AT215" s="24"/>
      <c r="AU215" s="24"/>
      <c r="AV215" s="24"/>
      <c r="AW215" s="24"/>
      <c r="AX215" s="24"/>
      <c r="AY215" s="24"/>
      <c r="AZ215" s="24"/>
      <c r="BA215" s="24"/>
      <c r="BB215" s="24"/>
      <c r="BC215" s="24"/>
      <c r="BD215" s="24"/>
      <c r="BE215" s="24"/>
      <c r="BF215" s="24"/>
      <c r="BG215" s="24"/>
      <c r="BH215" s="24"/>
      <c r="BI215" s="24"/>
      <c r="BJ215" s="24"/>
      <c r="BK215" s="24"/>
      <c r="BL215" s="24"/>
      <c r="BM215" s="24"/>
      <c r="BN215" s="24"/>
      <c r="BO215" s="24"/>
      <c r="BP215" s="24"/>
      <c r="BQ215" s="24"/>
      <c r="BR215" s="24"/>
      <c r="BS215" s="24"/>
      <c r="BT215" s="24"/>
      <c r="BU215" s="24"/>
      <c r="BV215" s="24"/>
      <c r="BW215" s="24"/>
      <c r="BX215" s="24"/>
      <c r="BY215" s="24"/>
      <c r="BZ215" s="24"/>
      <c r="CA215" s="24"/>
      <c r="CB215" s="24"/>
      <c r="CC215" s="24"/>
      <c r="CD215" s="24"/>
      <c r="CE215" s="24"/>
      <c r="CF215" s="24"/>
      <c r="CG215" s="24"/>
      <c r="CH215" s="24"/>
      <c r="CI215" s="24"/>
      <c r="CJ215" s="24"/>
      <c r="CK215" s="24"/>
      <c r="CL215" s="24"/>
      <c r="CM215" s="24"/>
      <c r="CN215" s="24"/>
      <c r="CO215" s="24"/>
      <c r="CP215" s="24"/>
      <c r="CQ215" s="24"/>
      <c r="CR215" s="24"/>
      <c r="CS215" s="24"/>
      <c r="CT215" s="24"/>
      <c r="CU215" s="24"/>
      <c r="CV215" s="24"/>
      <c r="CW215" s="24"/>
      <c r="CX215" s="24"/>
      <c r="CY215" s="24"/>
      <c r="CZ215" s="24"/>
      <c r="DA215" s="24"/>
      <c r="DB215" s="24"/>
      <c r="DC215" s="24"/>
      <c r="DD215" s="24"/>
      <c r="DE215" s="24"/>
      <c r="DF215" s="24"/>
      <c r="DG215" s="24"/>
      <c r="DH215" s="24"/>
      <c r="DI215" s="24"/>
      <c r="DJ215" s="24"/>
      <c r="DK215" s="24"/>
      <c r="DL215" s="24"/>
      <c r="DM215" s="24"/>
      <c r="DN215" s="24"/>
      <c r="DO215" s="24"/>
      <c r="DP215" s="24"/>
      <c r="DQ215" s="24"/>
      <c r="DR215" s="24"/>
      <c r="DS215" s="24"/>
      <c r="DT215" s="24"/>
      <c r="DU215" s="24"/>
      <c r="DV215" s="24"/>
      <c r="DW215" s="24"/>
      <c r="DX215" s="24"/>
      <c r="DY215" s="24"/>
      <c r="DZ215" s="24"/>
      <c r="EA215" s="24"/>
      <c r="EB215" s="24"/>
      <c r="EC215" s="24"/>
      <c r="ED215" s="24"/>
      <c r="EE215" s="24"/>
      <c r="EF215" s="24"/>
      <c r="EG215" s="24"/>
      <c r="EH215" s="24"/>
      <c r="EI215" s="24"/>
      <c r="EJ215" s="24"/>
      <c r="EK215" s="24"/>
      <c r="EL215" s="24"/>
      <c r="EM215" s="24"/>
      <c r="EN215" s="24"/>
      <c r="EO215" s="24"/>
      <c r="EP215" s="24"/>
      <c r="EQ215" s="24"/>
      <c r="ER215" s="24"/>
      <c r="ES215" s="24"/>
      <c r="ET215" s="24"/>
      <c r="EU215" s="24"/>
      <c r="EV215" s="24"/>
      <c r="EW215" s="24"/>
      <c r="EX215" s="24"/>
      <c r="EY215" s="24"/>
      <c r="EZ215" s="24"/>
      <c r="FA215" s="24"/>
      <c r="FB215" s="24"/>
      <c r="FC215" s="24"/>
      <c r="FD215" s="24"/>
      <c r="FE215" s="24"/>
      <c r="FF215" s="24"/>
      <c r="FG215" s="24"/>
      <c r="FH215" s="24"/>
      <c r="FI215" s="24"/>
      <c r="FJ215" s="24"/>
      <c r="FK215" s="24"/>
      <c r="FL215" s="24"/>
      <c r="FM215" s="24"/>
      <c r="FN215" s="24"/>
      <c r="FO215" s="24"/>
      <c r="FP215" s="24"/>
      <c r="FQ215" s="24"/>
      <c r="FR215" s="24"/>
      <c r="FS215" s="24"/>
      <c r="FT215" s="24"/>
      <c r="FU215" s="24"/>
      <c r="FV215" s="24"/>
      <c r="FW215" s="24"/>
      <c r="FX215" s="24"/>
      <c r="FY215" s="24"/>
      <c r="FZ215" s="24"/>
      <c r="GA215" s="24"/>
      <c r="GB215" s="24"/>
      <c r="GC215" s="24"/>
      <c r="GD215" s="24"/>
      <c r="GE215" s="24"/>
      <c r="GF215" s="24"/>
      <c r="GG215" s="24"/>
      <c r="GH215" s="24"/>
      <c r="GI215" s="24"/>
      <c r="GJ215" s="24"/>
      <c r="GK215" s="24"/>
      <c r="GL215" s="24"/>
      <c r="GM215" s="24"/>
      <c r="GN215" s="24"/>
      <c r="GO215" s="24"/>
      <c r="GP215" s="24"/>
      <c r="GQ215" s="24"/>
      <c r="GR215" s="24"/>
      <c r="GS215" s="24"/>
      <c r="GT215" s="24"/>
      <c r="GU215" s="24"/>
      <c r="GV215" s="24"/>
      <c r="GW215" s="24"/>
      <c r="GX215" s="24"/>
      <c r="GY215" s="24"/>
      <c r="GZ215" s="24"/>
      <c r="HA215" s="24"/>
      <c r="HB215" s="24"/>
      <c r="HC215" s="24"/>
      <c r="HD215" s="24"/>
      <c r="HE215" s="24"/>
      <c r="HF215" s="24"/>
      <c r="HG215" s="24"/>
      <c r="HH215" s="24"/>
      <c r="HI215" s="24"/>
      <c r="HJ215" s="24"/>
      <c r="HK215" s="24"/>
      <c r="HL215" s="24"/>
      <c r="HM215" s="24"/>
      <c r="HN215" s="24"/>
      <c r="HO215" s="24"/>
      <c r="HP215" s="24"/>
      <c r="HQ215" s="24"/>
      <c r="HR215" s="24"/>
      <c r="HS215" s="24"/>
      <c r="HT215" s="24"/>
      <c r="HU215" s="24"/>
      <c r="HV215" s="24"/>
      <c r="HW215" s="24"/>
      <c r="HX215" s="24"/>
      <c r="HY215" s="24"/>
      <c r="HZ215" s="24"/>
      <c r="IA215" s="24"/>
      <c r="IB215" s="24"/>
      <c r="IC215" s="24"/>
      <c r="ID215" s="24"/>
      <c r="IE215" s="24"/>
      <c r="IF215" s="24"/>
      <c r="IG215" s="24"/>
      <c r="IH215" s="24"/>
      <c r="II215" s="24"/>
      <c r="IJ215" s="24"/>
      <c r="IK215" s="24"/>
      <c r="IL215" s="24"/>
      <c r="IM215" s="24"/>
      <c r="IN215" s="24"/>
      <c r="IO215" s="24"/>
      <c r="IP215" s="24"/>
      <c r="IQ215" s="24"/>
      <c r="IR215" s="24"/>
      <c r="IS215" s="24"/>
      <c r="IT215" s="24"/>
      <c r="IU215" s="24"/>
      <c r="IV215" s="24"/>
      <c r="IW215" s="24"/>
      <c r="IX215" s="24"/>
      <c r="IY215" s="24"/>
      <c r="IZ215" s="24"/>
      <c r="JA215" s="24"/>
      <c r="JB215" s="24"/>
      <c r="JC215" s="24"/>
      <c r="JD215" s="24"/>
      <c r="JE215" s="24"/>
      <c r="JF215" s="24"/>
      <c r="JG215" s="24"/>
      <c r="JH215" s="24"/>
      <c r="JI215" s="24"/>
      <c r="JJ215" s="24"/>
      <c r="JK215" s="24"/>
      <c r="JL215" s="24"/>
      <c r="JM215" s="24"/>
      <c r="JN215" s="24"/>
      <c r="JO215" s="24"/>
      <c r="JP215" s="24"/>
      <c r="JQ215" s="24"/>
      <c r="JR215" s="24"/>
      <c r="JS215" s="24"/>
      <c r="JT215" s="24"/>
      <c r="JU215" s="24"/>
      <c r="JV215" s="24"/>
      <c r="JW215" s="24"/>
      <c r="JX215" s="24"/>
      <c r="JY215" s="24"/>
      <c r="JZ215" s="24"/>
      <c r="KA215" s="24"/>
      <c r="KB215" s="24"/>
      <c r="KC215" s="24"/>
      <c r="KD215" s="24"/>
      <c r="KE215" s="24"/>
      <c r="KF215" s="24"/>
      <c r="KG215" s="24"/>
      <c r="KH215" s="24"/>
      <c r="KI215" s="24"/>
      <c r="KJ215" s="24"/>
      <c r="KK215" s="24"/>
      <c r="KL215" s="24"/>
      <c r="KM215" s="24"/>
      <c r="KN215" s="24"/>
      <c r="KO215" s="24"/>
      <c r="KP215" s="24"/>
      <c r="KQ215" s="24"/>
      <c r="KR215" s="24"/>
      <c r="KS215" s="24"/>
      <c r="KT215" s="24"/>
      <c r="KU215" s="24"/>
      <c r="KV215" s="24"/>
      <c r="KW215" s="24"/>
      <c r="KX215" s="24"/>
      <c r="KY215" s="24"/>
      <c r="KZ215" s="24"/>
      <c r="LA215" s="24"/>
      <c r="LB215" s="24"/>
      <c r="LC215" s="24"/>
      <c r="LD215" s="24"/>
      <c r="LE215" s="24"/>
      <c r="LF215" s="24"/>
      <c r="LG215" s="24"/>
      <c r="LH215" s="24"/>
      <c r="LI215" s="24"/>
      <c r="LJ215" s="24"/>
      <c r="LK215" s="24"/>
      <c r="LL215" s="24"/>
      <c r="LM215" s="24"/>
      <c r="LN215" s="24"/>
      <c r="LO215" s="24"/>
      <c r="LP215" s="24"/>
      <c r="LQ215" s="24"/>
      <c r="LR215" s="24"/>
      <c r="LS215" s="24"/>
      <c r="LT215" s="24"/>
      <c r="LU215" s="24"/>
      <c r="LV215" s="24"/>
      <c r="LW215" s="24"/>
      <c r="LX215" s="24"/>
      <c r="LY215" s="24"/>
      <c r="LZ215" s="24"/>
      <c r="MA215" s="24"/>
      <c r="MB215" s="24"/>
      <c r="MC215" s="24"/>
      <c r="MD215" s="24"/>
      <c r="ME215" s="24"/>
      <c r="MF215" s="24"/>
      <c r="MG215" s="24"/>
      <c r="MH215" s="24"/>
      <c r="MI215" s="24"/>
      <c r="MJ215" s="24"/>
      <c r="MK215" s="24"/>
      <c r="ML215" s="24"/>
      <c r="MM215" s="24"/>
      <c r="MN215" s="24"/>
      <c r="MO215" s="24"/>
      <c r="MP215" s="24"/>
      <c r="MQ215" s="24"/>
      <c r="MR215" s="24"/>
      <c r="MS215" s="24"/>
      <c r="MT215" s="24"/>
      <c r="MU215" s="24"/>
      <c r="MV215" s="24"/>
      <c r="MW215" s="24"/>
      <c r="MX215" s="24"/>
      <c r="MY215" s="24"/>
      <c r="MZ215" s="24"/>
      <c r="NA215" s="24"/>
      <c r="NB215" s="24"/>
      <c r="NC215" s="24"/>
      <c r="ND215" s="24"/>
      <c r="NE215" s="24"/>
      <c r="NF215" s="24"/>
      <c r="NG215" s="24"/>
      <c r="NH215" s="24"/>
      <c r="NI215" s="24"/>
      <c r="NJ215" s="24"/>
      <c r="NK215" s="24"/>
      <c r="NL215" s="24"/>
      <c r="NM215" s="24"/>
      <c r="NN215" s="24"/>
      <c r="NO215" s="24"/>
      <c r="NP215" s="24"/>
      <c r="NQ215" s="24"/>
      <c r="NR215" s="24"/>
      <c r="NS215" s="24"/>
      <c r="NT215" s="24"/>
      <c r="NU215" s="24"/>
      <c r="NV215" s="24"/>
      <c r="NW215" s="24"/>
      <c r="NX215" s="24"/>
      <c r="NY215" s="24"/>
      <c r="NZ215" s="24"/>
      <c r="OA215" s="24"/>
      <c r="OB215" s="24"/>
      <c r="OC215" s="24"/>
      <c r="OD215" s="24"/>
      <c r="OE215" s="24"/>
      <c r="OF215" s="24"/>
      <c r="OG215" s="24"/>
      <c r="OH215" s="24"/>
      <c r="OI215" s="24"/>
      <c r="OJ215" s="24"/>
      <c r="OK215" s="24"/>
      <c r="OL215" s="24"/>
      <c r="OM215" s="24"/>
      <c r="ON215" s="24"/>
      <c r="OO215" s="24"/>
      <c r="OP215" s="24"/>
      <c r="OQ215" s="24"/>
      <c r="OR215" s="24"/>
      <c r="OS215" s="24"/>
      <c r="OT215" s="24"/>
      <c r="OU215" s="24"/>
      <c r="OV215" s="24"/>
      <c r="OW215" s="24"/>
      <c r="OX215" s="24"/>
      <c r="OY215" s="24"/>
      <c r="OZ215" s="24"/>
      <c r="PA215" s="24"/>
      <c r="PB215" s="24"/>
      <c r="PC215" s="24"/>
      <c r="PD215" s="24"/>
      <c r="PE215" s="24"/>
      <c r="PF215" s="24"/>
      <c r="PG215" s="24"/>
      <c r="PH215" s="24"/>
      <c r="PI215" s="24"/>
      <c r="PJ215" s="24"/>
      <c r="PK215" s="24"/>
      <c r="PL215" s="24"/>
      <c r="PM215" s="24"/>
      <c r="PN215" s="24"/>
      <c r="PO215" s="24"/>
      <c r="PP215" s="24"/>
      <c r="PQ215" s="24"/>
      <c r="PR215" s="24"/>
      <c r="PS215" s="24"/>
      <c r="PT215" s="24"/>
      <c r="PU215" s="24"/>
      <c r="PV215" s="24"/>
      <c r="PW215" s="24"/>
      <c r="PX215" s="24"/>
      <c r="PY215" s="24"/>
      <c r="PZ215" s="24"/>
      <c r="QA215" s="24"/>
      <c r="QB215" s="24"/>
      <c r="QC215" s="24"/>
      <c r="QD215" s="24"/>
      <c r="QE215" s="24"/>
      <c r="QF215" s="24"/>
      <c r="QG215" s="24"/>
      <c r="QH215" s="24"/>
      <c r="QI215" s="24"/>
      <c r="QJ215" s="24"/>
      <c r="QK215" s="24"/>
      <c r="QL215" s="24"/>
      <c r="QM215" s="24"/>
      <c r="QN215" s="24"/>
      <c r="QO215" s="24"/>
      <c r="QP215" s="24"/>
      <c r="QQ215" s="24"/>
      <c r="QR215" s="24"/>
      <c r="QS215" s="24"/>
      <c r="QT215" s="24"/>
      <c r="QU215" s="24"/>
      <c r="QV215" s="24"/>
      <c r="QW215" s="24"/>
      <c r="QX215" s="24"/>
      <c r="QY215" s="24"/>
      <c r="QZ215" s="24"/>
      <c r="RA215" s="24"/>
      <c r="RB215" s="24"/>
      <c r="RC215" s="24"/>
      <c r="RD215" s="24"/>
      <c r="RE215" s="24"/>
      <c r="RF215" s="24"/>
      <c r="RG215" s="24"/>
      <c r="RH215" s="24"/>
      <c r="RI215" s="24"/>
      <c r="RJ215" s="24"/>
      <c r="RK215" s="24"/>
      <c r="RL215" s="24"/>
      <c r="RM215" s="24"/>
      <c r="RN215" s="24"/>
      <c r="RO215" s="24"/>
      <c r="RP215" s="24"/>
      <c r="RQ215" s="24"/>
      <c r="RR215" s="24"/>
      <c r="RS215" s="24"/>
      <c r="RT215" s="24"/>
      <c r="RU215" s="24"/>
      <c r="RV215" s="24"/>
      <c r="RW215" s="24"/>
      <c r="RX215" s="24"/>
      <c r="RY215" s="24"/>
      <c r="RZ215" s="24"/>
      <c r="SA215" s="24"/>
      <c r="SB215" s="24"/>
      <c r="SC215" s="24"/>
      <c r="SD215" s="24"/>
      <c r="SE215" s="24"/>
      <c r="SF215" s="24"/>
      <c r="SG215" s="24"/>
      <c r="SH215" s="24"/>
      <c r="SI215" s="24"/>
      <c r="SJ215" s="24"/>
      <c r="SK215" s="24"/>
      <c r="SL215" s="24"/>
      <c r="SM215" s="24"/>
      <c r="SN215" s="24"/>
      <c r="SO215" s="24"/>
      <c r="SP215" s="24"/>
      <c r="SQ215" s="24"/>
      <c r="SR215" s="24"/>
      <c r="SS215" s="24"/>
      <c r="ST215" s="24"/>
      <c r="SU215" s="24"/>
      <c r="SV215" s="24"/>
      <c r="SW215" s="24"/>
      <c r="SX215" s="24"/>
      <c r="SY215" s="24"/>
      <c r="SZ215" s="24"/>
      <c r="TA215" s="24"/>
      <c r="TB215" s="24"/>
      <c r="TC215" s="24"/>
      <c r="TD215" s="24"/>
      <c r="TE215" s="24"/>
      <c r="TF215" s="24"/>
      <c r="TG215" s="24"/>
      <c r="TH215" s="24"/>
      <c r="TI215" s="24"/>
      <c r="TJ215" s="24"/>
      <c r="TK215" s="24"/>
      <c r="TL215" s="24"/>
      <c r="TM215" s="24"/>
      <c r="TN215" s="24"/>
      <c r="TO215" s="24"/>
      <c r="TP215" s="24"/>
      <c r="TQ215" s="24"/>
      <c r="TR215" s="24"/>
      <c r="TS215" s="24"/>
      <c r="TT215" s="24"/>
      <c r="TU215" s="24"/>
      <c r="TV215" s="24"/>
      <c r="TW215" s="24"/>
      <c r="TX215" s="24"/>
      <c r="TY215" s="24"/>
      <c r="TZ215" s="24"/>
      <c r="UA215" s="24"/>
      <c r="UB215" s="24"/>
      <c r="UC215" s="24"/>
      <c r="UD215" s="24"/>
      <c r="UE215" s="24"/>
      <c r="UF215" s="24"/>
      <c r="UG215" s="24"/>
      <c r="UH215" s="24"/>
      <c r="UI215" s="24"/>
      <c r="UJ215" s="24"/>
      <c r="UK215" s="24"/>
      <c r="UL215" s="24"/>
      <c r="UM215" s="24"/>
      <c r="UN215" s="24"/>
      <c r="UO215" s="24"/>
      <c r="UP215" s="24"/>
      <c r="UQ215" s="24"/>
      <c r="UR215" s="24"/>
      <c r="US215" s="24"/>
      <c r="UT215" s="24"/>
      <c r="UU215" s="24"/>
      <c r="UV215" s="24"/>
      <c r="UW215" s="24"/>
      <c r="UX215" s="24"/>
      <c r="UY215" s="24"/>
      <c r="UZ215" s="24"/>
      <c r="VA215" s="24"/>
      <c r="VB215" s="24"/>
      <c r="VC215" s="24"/>
      <c r="VD215" s="24"/>
      <c r="VE215" s="24"/>
      <c r="VF215" s="24"/>
      <c r="VG215" s="24"/>
      <c r="VH215" s="24"/>
      <c r="VI215" s="24"/>
      <c r="VJ215" s="24"/>
      <c r="VK215" s="24"/>
      <c r="VL215" s="24"/>
      <c r="VM215" s="24"/>
      <c r="VN215" s="24"/>
      <c r="VO215" s="24"/>
      <c r="VP215" s="24"/>
      <c r="VQ215" s="24"/>
      <c r="VR215" s="24"/>
      <c r="VS215" s="24"/>
      <c r="VT215" s="24"/>
      <c r="VU215" s="24"/>
      <c r="VV215" s="24"/>
      <c r="VW215" s="24"/>
      <c r="VX215" s="24"/>
      <c r="VY215" s="24"/>
      <c r="VZ215" s="24"/>
      <c r="WA215" s="24"/>
      <c r="WB215" s="24"/>
      <c r="WC215" s="24"/>
      <c r="WD215" s="24"/>
      <c r="WE215" s="24"/>
      <c r="WF215" s="24"/>
      <c r="WG215" s="24"/>
      <c r="WH215" s="24"/>
      <c r="WI215" s="24"/>
      <c r="WJ215" s="24"/>
      <c r="WK215" s="24"/>
      <c r="WL215" s="24"/>
      <c r="WM215" s="24"/>
      <c r="WN215" s="24"/>
      <c r="WO215" s="24"/>
      <c r="WP215" s="24"/>
      <c r="WQ215" s="24"/>
      <c r="WR215" s="24"/>
      <c r="WS215" s="24"/>
      <c r="WT215" s="24"/>
      <c r="WU215" s="24"/>
      <c r="WV215" s="24"/>
      <c r="WW215" s="24"/>
      <c r="WX215" s="24"/>
      <c r="WY215" s="24"/>
      <c r="WZ215" s="24"/>
      <c r="XA215" s="24"/>
      <c r="XB215" s="24"/>
      <c r="XC215" s="24"/>
      <c r="XD215" s="24"/>
      <c r="XE215" s="24"/>
      <c r="XF215" s="24"/>
      <c r="XG215" s="24"/>
      <c r="XH215" s="24"/>
      <c r="XI215" s="24"/>
      <c r="XJ215" s="24"/>
      <c r="XK215" s="24"/>
      <c r="XL215" s="24"/>
      <c r="XM215" s="24"/>
      <c r="XN215" s="24"/>
      <c r="XO215" s="24"/>
      <c r="XP215" s="24"/>
      <c r="XQ215" s="24"/>
      <c r="XR215" s="24"/>
      <c r="XS215" s="24"/>
      <c r="XT215" s="24"/>
      <c r="XU215" s="24"/>
      <c r="XV215" s="24"/>
      <c r="XW215" s="24"/>
      <c r="XX215" s="24"/>
      <c r="XY215" s="24"/>
      <c r="XZ215" s="24"/>
      <c r="YA215" s="24"/>
      <c r="YB215" s="24"/>
      <c r="YC215" s="24"/>
      <c r="YD215" s="24"/>
      <c r="YE215" s="24"/>
      <c r="YF215" s="24"/>
      <c r="YG215" s="24"/>
      <c r="YH215" s="24"/>
      <c r="YI215" s="24"/>
      <c r="YJ215" s="24"/>
      <c r="YK215" s="24"/>
      <c r="YL215" s="24"/>
      <c r="YM215" s="24"/>
      <c r="YN215" s="24"/>
      <c r="YO215" s="24"/>
      <c r="YP215" s="24"/>
      <c r="YQ215" s="24"/>
      <c r="YR215" s="24"/>
      <c r="YS215" s="24"/>
      <c r="YT215" s="24"/>
      <c r="YU215" s="24"/>
      <c r="YV215" s="24"/>
      <c r="YW215" s="24"/>
      <c r="YX215" s="24"/>
      <c r="YY215" s="24"/>
      <c r="YZ215" s="24"/>
      <c r="ZA215" s="24"/>
      <c r="ZB215" s="24"/>
      <c r="ZC215" s="24"/>
      <c r="ZD215" s="24"/>
      <c r="ZE215" s="24"/>
      <c r="ZF215" s="24"/>
      <c r="ZG215" s="24"/>
      <c r="ZH215" s="24"/>
      <c r="ZI215" s="24"/>
      <c r="ZJ215" s="24"/>
      <c r="ZK215" s="24"/>
      <c r="ZL215" s="24"/>
      <c r="ZM215" s="24"/>
      <c r="ZN215" s="24"/>
      <c r="ZO215" s="24"/>
      <c r="ZP215" s="24"/>
      <c r="ZQ215" s="24"/>
      <c r="ZR215" s="24"/>
      <c r="ZS215" s="24"/>
      <c r="ZT215" s="24"/>
      <c r="ZU215" s="24"/>
      <c r="ZV215" s="24"/>
      <c r="ZW215" s="24"/>
      <c r="ZX215" s="24"/>
      <c r="ZY215" s="24"/>
      <c r="ZZ215" s="24"/>
      <c r="AAA215" s="24"/>
      <c r="AAB215" s="24"/>
      <c r="AAC215" s="24"/>
      <c r="AAD215" s="24"/>
      <c r="AAE215" s="24"/>
      <c r="AAF215" s="24"/>
      <c r="AAG215" s="24"/>
      <c r="AAH215" s="24"/>
      <c r="AAI215" s="24"/>
      <c r="AAJ215" s="24"/>
      <c r="AAK215" s="24"/>
      <c r="AAL215" s="24"/>
      <c r="AAM215" s="24"/>
      <c r="AAN215" s="24"/>
      <c r="AAO215" s="24"/>
      <c r="AAP215" s="24"/>
      <c r="AAQ215" s="24"/>
      <c r="AAR215" s="24"/>
      <c r="AAS215" s="24"/>
      <c r="AAT215" s="24"/>
      <c r="AAU215" s="24"/>
      <c r="AAV215" s="24"/>
      <c r="AAW215" s="24"/>
      <c r="AAX215" s="24"/>
      <c r="AAY215" s="24"/>
      <c r="AAZ215" s="24"/>
      <c r="ABA215" s="24"/>
      <c r="ABB215" s="24"/>
      <c r="ABC215" s="24"/>
      <c r="ABD215" s="24"/>
      <c r="ABE215" s="24"/>
      <c r="ABF215" s="24"/>
      <c r="ABG215" s="24"/>
      <c r="ABH215" s="24"/>
      <c r="ABI215" s="24"/>
      <c r="ABJ215" s="24"/>
      <c r="ABK215" s="24"/>
      <c r="ABL215" s="24"/>
      <c r="ABM215" s="24"/>
      <c r="ABN215" s="24"/>
      <c r="ABO215" s="24"/>
      <c r="ABP215" s="24"/>
      <c r="ABQ215" s="24"/>
      <c r="ABR215" s="24"/>
      <c r="ABS215" s="24"/>
      <c r="ABT215" s="24"/>
      <c r="ABU215" s="24"/>
      <c r="ABV215" s="24"/>
      <c r="ABW215" s="24"/>
      <c r="ABX215" s="24"/>
      <c r="ABY215" s="24"/>
      <c r="ABZ215" s="24"/>
      <c r="ACA215" s="24"/>
      <c r="ACB215" s="24"/>
      <c r="ACC215" s="24"/>
      <c r="ACD215" s="24"/>
      <c r="ACE215" s="24"/>
      <c r="ACF215" s="24"/>
      <c r="ACG215" s="24"/>
      <c r="ACH215" s="24"/>
      <c r="ACI215" s="24"/>
      <c r="ACJ215" s="24"/>
      <c r="ACK215" s="24"/>
      <c r="ACL215" s="24"/>
      <c r="ACM215" s="24"/>
      <c r="ACN215" s="24"/>
      <c r="ACO215" s="24"/>
      <c r="ACP215" s="24"/>
      <c r="ACQ215" s="24"/>
      <c r="ACR215" s="24"/>
      <c r="ACS215" s="24"/>
      <c r="ACT215" s="24"/>
      <c r="ACU215" s="24"/>
      <c r="ACV215" s="24"/>
      <c r="ACW215" s="24"/>
      <c r="ACX215" s="24"/>
      <c r="ACY215" s="24"/>
      <c r="ACZ215" s="24"/>
      <c r="ADA215" s="24"/>
      <c r="ADB215" s="24"/>
      <c r="ADC215" s="24"/>
      <c r="ADD215" s="24"/>
      <c r="ADE215" s="24"/>
      <c r="ADF215" s="24"/>
      <c r="ADG215" s="24"/>
      <c r="ADH215" s="24"/>
      <c r="ADI215" s="24"/>
      <c r="ADJ215" s="24"/>
      <c r="ADK215" s="24"/>
      <c r="ADL215" s="24"/>
      <c r="ADM215" s="24"/>
      <c r="ADN215" s="24"/>
      <c r="ADO215" s="24"/>
      <c r="ADP215" s="24"/>
      <c r="ADQ215" s="24"/>
      <c r="ADR215" s="24"/>
      <c r="ADS215" s="24"/>
      <c r="ADT215" s="24"/>
      <c r="ADU215" s="24"/>
      <c r="ADV215" s="24"/>
      <c r="ADW215" s="24"/>
      <c r="ADX215" s="24"/>
      <c r="ADY215" s="24"/>
      <c r="ADZ215" s="24"/>
      <c r="AEA215" s="24"/>
      <c r="AEB215" s="24"/>
      <c r="AEC215" s="24"/>
      <c r="AED215" s="24"/>
      <c r="AEE215" s="24"/>
      <c r="AEF215" s="24"/>
      <c r="AEG215" s="24"/>
      <c r="AEH215" s="24"/>
      <c r="AEI215" s="24"/>
      <c r="AEJ215" s="24"/>
      <c r="AEK215" s="24"/>
      <c r="AEL215" s="24"/>
      <c r="AEM215" s="24"/>
      <c r="AEN215" s="24"/>
      <c r="AEO215" s="24"/>
      <c r="AEP215" s="24"/>
      <c r="AEQ215" s="24"/>
      <c r="AER215" s="24"/>
      <c r="AES215" s="24"/>
      <c r="AET215" s="24"/>
      <c r="AEU215" s="24"/>
      <c r="AEV215" s="24"/>
      <c r="AEW215" s="24"/>
      <c r="AEX215" s="24"/>
      <c r="AEY215" s="24"/>
      <c r="AEZ215" s="24"/>
      <c r="AFA215" s="24"/>
      <c r="AFB215" s="24"/>
      <c r="AFC215" s="24"/>
      <c r="AFD215" s="24"/>
      <c r="AFE215" s="24"/>
      <c r="AFF215" s="24"/>
      <c r="AFG215" s="24"/>
      <c r="AFH215" s="24"/>
      <c r="AFI215" s="24"/>
      <c r="AFJ215" s="24"/>
      <c r="AFK215" s="24"/>
      <c r="AFL215" s="24"/>
      <c r="AFM215" s="24"/>
      <c r="AFN215" s="24"/>
      <c r="AFO215" s="24"/>
      <c r="AFP215" s="24"/>
      <c r="AFQ215" s="24"/>
      <c r="AFR215" s="24"/>
      <c r="AFS215" s="24"/>
      <c r="AFT215" s="24"/>
      <c r="AFU215" s="24"/>
      <c r="AFV215" s="24"/>
      <c r="AFW215" s="24"/>
      <c r="AFX215" s="24"/>
      <c r="AFY215" s="24"/>
      <c r="AFZ215" s="24"/>
      <c r="AGA215" s="24"/>
      <c r="AGB215" s="24"/>
      <c r="AGC215" s="24"/>
      <c r="AGD215" s="24"/>
      <c r="AGE215" s="24"/>
      <c r="AGF215" s="24"/>
      <c r="AGG215" s="24"/>
      <c r="AGH215" s="24"/>
      <c r="AGI215" s="24"/>
      <c r="AGJ215" s="24"/>
      <c r="AGK215" s="24"/>
      <c r="AGL215" s="24"/>
      <c r="AGM215" s="24"/>
      <c r="AGN215" s="24"/>
      <c r="AGO215" s="24"/>
      <c r="AGP215" s="24"/>
      <c r="AGQ215" s="24"/>
      <c r="AGR215" s="24"/>
      <c r="AGS215" s="24"/>
      <c r="AGT215" s="24"/>
      <c r="AGU215" s="24"/>
      <c r="AGV215" s="24"/>
      <c r="AGW215" s="24"/>
      <c r="AGX215" s="24"/>
      <c r="AGY215" s="24"/>
      <c r="AGZ215" s="24"/>
      <c r="AHA215" s="24"/>
      <c r="AHB215" s="24"/>
      <c r="AHC215" s="24"/>
      <c r="AHD215" s="24"/>
      <c r="AHE215" s="24"/>
      <c r="AHF215" s="24"/>
      <c r="AHG215" s="24"/>
      <c r="AHH215" s="24"/>
      <c r="AHI215" s="24"/>
      <c r="AHJ215" s="24"/>
      <c r="AHK215" s="24"/>
      <c r="AHL215" s="24"/>
      <c r="AHM215" s="24"/>
      <c r="AHN215" s="24"/>
      <c r="AHO215" s="24"/>
      <c r="AHP215" s="24"/>
      <c r="AHQ215" s="24"/>
      <c r="AHR215" s="24"/>
      <c r="AHS215" s="24"/>
      <c r="AHT215" s="24"/>
      <c r="AHU215" s="24"/>
      <c r="AHV215" s="24"/>
      <c r="AHW215" s="24"/>
      <c r="AHX215" s="24"/>
      <c r="AHY215" s="24"/>
      <c r="AHZ215" s="24"/>
      <c r="AIA215" s="24"/>
      <c r="AIB215" s="24"/>
      <c r="AIC215" s="24"/>
      <c r="AID215" s="24"/>
      <c r="AIE215" s="24"/>
      <c r="AIF215" s="24"/>
      <c r="AIG215" s="24"/>
      <c r="AIH215" s="24"/>
      <c r="AII215" s="24"/>
      <c r="AIJ215" s="24"/>
      <c r="AIK215" s="24"/>
      <c r="AIL215" s="24"/>
      <c r="AIM215" s="24"/>
      <c r="AIN215" s="24"/>
      <c r="AIO215" s="24"/>
      <c r="AIP215" s="24"/>
      <c r="AIQ215" s="24"/>
      <c r="AIR215" s="24"/>
      <c r="AIS215" s="24"/>
      <c r="AIT215" s="24"/>
      <c r="AIU215" s="24"/>
      <c r="AIV215" s="24"/>
      <c r="AIW215" s="24"/>
      <c r="AIX215" s="24"/>
      <c r="AIY215" s="24"/>
      <c r="AIZ215" s="24"/>
      <c r="AJA215" s="24"/>
      <c r="AJB215" s="24"/>
      <c r="AJC215" s="24"/>
      <c r="AJD215" s="24"/>
      <c r="AJE215" s="24"/>
      <c r="AJF215" s="24"/>
      <c r="AJG215" s="24"/>
      <c r="AJH215" s="24"/>
      <c r="AJI215" s="24"/>
      <c r="AJJ215" s="24"/>
      <c r="AJK215" s="24"/>
      <c r="AJL215" s="24"/>
      <c r="AJM215" s="24"/>
      <c r="AJN215" s="24"/>
      <c r="AJO215" s="24"/>
      <c r="AJP215" s="24"/>
      <c r="AJQ215" s="24"/>
      <c r="AJR215" s="24"/>
      <c r="AJS215" s="24"/>
      <c r="AJT215" s="24"/>
      <c r="AJU215" s="24"/>
      <c r="AJV215" s="24"/>
      <c r="AJW215" s="24"/>
      <c r="AJX215" s="24"/>
      <c r="AJY215" s="24"/>
      <c r="AJZ215" s="24"/>
      <c r="AKA215" s="24"/>
      <c r="AKB215" s="24"/>
      <c r="AKC215" s="24"/>
      <c r="AKD215" s="24"/>
      <c r="AKE215" s="24"/>
      <c r="AKF215" s="24"/>
      <c r="AKG215" s="24"/>
      <c r="AKH215" s="24"/>
      <c r="AKI215" s="24"/>
      <c r="AKJ215" s="24"/>
      <c r="AKK215" s="24"/>
      <c r="AKL215" s="24"/>
      <c r="AKM215" s="24"/>
      <c r="AKN215" s="24"/>
      <c r="AKO215" s="24"/>
      <c r="AKP215" s="24"/>
      <c r="AKQ215" s="24"/>
      <c r="AKR215" s="24"/>
      <c r="AKS215" s="24"/>
      <c r="AKT215" s="24"/>
      <c r="AKU215" s="24"/>
      <c r="AKV215" s="24"/>
      <c r="AKW215" s="24"/>
      <c r="AKX215" s="24"/>
      <c r="AKY215" s="24"/>
      <c r="AKZ215" s="24"/>
      <c r="ALA215" s="24"/>
      <c r="ALB215" s="24"/>
      <c r="ALC215" s="24"/>
      <c r="ALD215" s="24"/>
      <c r="ALE215" s="24"/>
      <c r="ALF215" s="24"/>
      <c r="ALG215" s="24"/>
      <c r="ALH215" s="24"/>
      <c r="ALI215" s="24"/>
      <c r="ALJ215" s="24"/>
      <c r="ALK215" s="24"/>
      <c r="ALL215" s="24"/>
      <c r="ALM215" s="24"/>
      <c r="ALN215" s="24"/>
      <c r="ALO215" s="24"/>
      <c r="ALP215" s="24"/>
      <c r="ALQ215" s="24"/>
      <c r="ALR215" s="24"/>
      <c r="ALS215" s="24"/>
      <c r="ALT215" s="24"/>
      <c r="ALU215" s="24"/>
      <c r="ALV215" s="24"/>
      <c r="ALW215" s="24"/>
      <c r="ALX215" s="24"/>
      <c r="ALY215" s="24"/>
      <c r="ALZ215" s="24"/>
      <c r="AMA215" s="24"/>
      <c r="AMB215" s="24"/>
      <c r="AMC215" s="24"/>
      <c r="AMD215" s="24"/>
      <c r="AME215" s="24"/>
      <c r="AMF215" s="24"/>
      <c r="AMG215" s="24"/>
      <c r="AMH215" s="24"/>
      <c r="AMI215" s="24"/>
      <c r="AMJ215" s="24"/>
      <c r="AMK215" s="24"/>
      <c r="AML215" s="24"/>
      <c r="AMM215" s="24"/>
      <c r="AMN215" s="24"/>
      <c r="AMO215" s="24"/>
      <c r="AMP215" s="24"/>
      <c r="AMQ215" s="24"/>
      <c r="AMR215" s="24"/>
      <c r="AMS215" s="24"/>
      <c r="AMT215" s="24"/>
      <c r="AMU215" s="24"/>
      <c r="AMV215" s="24"/>
      <c r="AMW215" s="24"/>
      <c r="AMX215" s="24"/>
      <c r="AMY215" s="24"/>
      <c r="AMZ215" s="24"/>
      <c r="ANA215" s="24"/>
      <c r="ANB215" s="24"/>
      <c r="ANC215" s="24"/>
      <c r="AND215" s="24"/>
      <c r="ANE215" s="24"/>
      <c r="ANF215" s="24"/>
      <c r="ANG215" s="24"/>
      <c r="ANH215" s="24"/>
      <c r="ANI215" s="24"/>
      <c r="ANJ215" s="24"/>
      <c r="ANK215" s="24"/>
      <c r="ANL215" s="24"/>
      <c r="ANM215" s="24"/>
      <c r="ANN215" s="24"/>
      <c r="ANO215" s="24"/>
      <c r="ANP215" s="24"/>
      <c r="ANQ215" s="24"/>
      <c r="ANR215" s="24"/>
      <c r="ANS215" s="24"/>
      <c r="ANT215" s="24"/>
      <c r="ANU215" s="24"/>
      <c r="ANV215" s="24"/>
      <c r="ANW215" s="24"/>
      <c r="ANX215" s="24"/>
      <c r="ANY215" s="24"/>
      <c r="ANZ215" s="24"/>
      <c r="AOA215" s="24"/>
      <c r="AOB215" s="24"/>
      <c r="AOC215" s="24"/>
      <c r="AOD215" s="24"/>
      <c r="AOE215" s="24"/>
      <c r="AOF215" s="24"/>
      <c r="AOG215" s="24"/>
      <c r="AOH215" s="24"/>
      <c r="AOI215" s="24"/>
      <c r="AOJ215" s="24"/>
      <c r="AOK215" s="24"/>
      <c r="AOL215" s="24"/>
      <c r="AOM215" s="24"/>
      <c r="AON215" s="24"/>
      <c r="AOO215" s="24"/>
      <c r="AOP215" s="24"/>
      <c r="AOQ215" s="24"/>
      <c r="AOR215" s="24"/>
      <c r="AOS215" s="24"/>
      <c r="AOT215" s="24"/>
      <c r="AOU215" s="24"/>
      <c r="AOV215" s="24"/>
      <c r="AOW215" s="24"/>
      <c r="AOX215" s="24"/>
      <c r="AOY215" s="24"/>
      <c r="AOZ215" s="24"/>
      <c r="APA215" s="24"/>
      <c r="APB215" s="24"/>
      <c r="APC215" s="24"/>
      <c r="APD215" s="24"/>
      <c r="APE215" s="24"/>
      <c r="APF215" s="24"/>
      <c r="APG215" s="24"/>
      <c r="APH215" s="24"/>
      <c r="API215" s="24"/>
      <c r="APJ215" s="24"/>
      <c r="APK215" s="24"/>
      <c r="APL215" s="24"/>
      <c r="APM215" s="24"/>
      <c r="APN215" s="24"/>
      <c r="APO215" s="24"/>
      <c r="APP215" s="24"/>
      <c r="APQ215" s="24"/>
      <c r="APR215" s="24"/>
      <c r="APS215" s="24"/>
      <c r="APT215" s="24"/>
      <c r="APU215" s="24"/>
      <c r="APV215" s="24"/>
      <c r="APW215" s="24"/>
      <c r="APX215" s="24"/>
      <c r="APY215" s="24"/>
      <c r="APZ215" s="24"/>
      <c r="AQA215" s="24"/>
      <c r="AQB215" s="24"/>
      <c r="AQC215" s="24"/>
      <c r="AQD215" s="24"/>
      <c r="AQE215" s="24"/>
      <c r="AQF215" s="24"/>
      <c r="AQG215" s="24"/>
      <c r="AQH215" s="24"/>
      <c r="AQI215" s="24"/>
      <c r="AQJ215" s="24"/>
      <c r="AQK215" s="24"/>
      <c r="AQL215" s="24"/>
      <c r="AQM215" s="24"/>
      <c r="AQN215" s="24"/>
      <c r="AQO215" s="24"/>
      <c r="AQP215" s="24"/>
      <c r="AQQ215" s="24"/>
      <c r="AQR215" s="24"/>
      <c r="AQS215" s="24"/>
      <c r="AQT215" s="24"/>
      <c r="AQU215" s="24"/>
      <c r="AQV215" s="24"/>
      <c r="AQW215" s="24"/>
      <c r="AQX215" s="24"/>
      <c r="AQY215" s="24"/>
      <c r="AQZ215" s="24"/>
      <c r="ARA215" s="24"/>
      <c r="ARB215" s="24"/>
      <c r="ARC215" s="24"/>
      <c r="ARD215" s="24"/>
      <c r="ARE215" s="24"/>
      <c r="ARF215" s="24"/>
      <c r="ARG215" s="24"/>
      <c r="ARH215" s="24"/>
      <c r="ARI215" s="24"/>
      <c r="ARJ215" s="24"/>
      <c r="ARK215" s="24"/>
      <c r="ARL215" s="24"/>
      <c r="ARM215" s="24"/>
      <c r="ARN215" s="24"/>
      <c r="ARO215" s="24"/>
      <c r="ARP215" s="24"/>
      <c r="ARQ215" s="24"/>
      <c r="ARR215" s="24"/>
      <c r="ARS215" s="24"/>
      <c r="ART215" s="24"/>
      <c r="ARU215" s="24"/>
      <c r="ARV215" s="24"/>
      <c r="ARW215" s="24"/>
      <c r="ARX215" s="24"/>
      <c r="ARY215" s="24"/>
      <c r="ARZ215" s="24"/>
      <c r="ASA215" s="24"/>
      <c r="ASB215" s="24"/>
      <c r="ASC215" s="24"/>
      <c r="ASD215" s="24"/>
      <c r="ASE215" s="24"/>
      <c r="ASF215" s="24"/>
      <c r="ASG215" s="24"/>
      <c r="ASH215" s="24"/>
      <c r="ASI215" s="24"/>
      <c r="ASJ215" s="24"/>
      <c r="ASK215" s="24"/>
      <c r="ASL215" s="24"/>
      <c r="ASM215" s="24"/>
      <c r="ASN215" s="24"/>
      <c r="ASO215" s="24"/>
      <c r="ASP215" s="24"/>
      <c r="ASQ215" s="24"/>
      <c r="ASR215" s="24"/>
      <c r="ASS215" s="24"/>
      <c r="AST215" s="24"/>
      <c r="ASU215" s="24"/>
      <c r="ASV215" s="24"/>
      <c r="ASW215" s="24"/>
      <c r="ASX215" s="24"/>
      <c r="ASY215" s="24"/>
      <c r="ASZ215" s="24"/>
      <c r="ATA215" s="24"/>
      <c r="ATB215" s="24"/>
      <c r="ATC215" s="24"/>
      <c r="ATD215" s="24"/>
      <c r="ATE215" s="24"/>
      <c r="ATF215" s="24"/>
      <c r="ATG215" s="24"/>
      <c r="ATH215" s="24"/>
      <c r="ATI215" s="24"/>
      <c r="ATJ215" s="24"/>
      <c r="ATK215" s="24"/>
      <c r="ATL215" s="24"/>
      <c r="ATM215" s="24"/>
      <c r="ATN215" s="24"/>
      <c r="ATO215" s="24"/>
      <c r="ATP215" s="24"/>
      <c r="ATQ215" s="24"/>
      <c r="ATR215" s="24"/>
      <c r="ATS215" s="24"/>
      <c r="ATT215" s="24"/>
      <c r="ATU215" s="24"/>
      <c r="ATV215" s="24"/>
      <c r="ATW215" s="24"/>
      <c r="ATX215" s="24"/>
      <c r="ATY215" s="24"/>
      <c r="ATZ215" s="24"/>
      <c r="AUA215" s="24"/>
      <c r="AUB215" s="24"/>
      <c r="AUC215" s="24"/>
      <c r="AUD215" s="24"/>
      <c r="AUE215" s="24"/>
      <c r="AUF215" s="24"/>
      <c r="AUG215" s="24"/>
      <c r="AUH215" s="24"/>
      <c r="AUI215" s="24"/>
      <c r="AUJ215" s="24"/>
      <c r="AUK215" s="24"/>
      <c r="AUL215" s="24"/>
      <c r="AUM215" s="24"/>
      <c r="AUN215" s="24"/>
      <c r="AUO215" s="24"/>
      <c r="AUP215" s="24"/>
      <c r="AUQ215" s="24"/>
      <c r="AUR215" s="24"/>
      <c r="AUS215" s="24"/>
      <c r="AUT215" s="24"/>
      <c r="AUU215" s="24"/>
      <c r="AUV215" s="24"/>
      <c r="AUW215" s="24"/>
      <c r="AUX215" s="24"/>
      <c r="AUY215" s="24"/>
      <c r="AUZ215" s="24"/>
      <c r="AVA215" s="24"/>
      <c r="AVB215" s="24"/>
      <c r="AVC215" s="24"/>
      <c r="AVD215" s="24"/>
      <c r="AVE215" s="24"/>
      <c r="AVF215" s="24"/>
      <c r="AVG215" s="24"/>
      <c r="AVH215" s="24"/>
      <c r="AVI215" s="24"/>
      <c r="AVJ215" s="24"/>
      <c r="AVK215" s="24"/>
      <c r="AVL215" s="24"/>
      <c r="AVM215" s="24"/>
      <c r="AVN215" s="24"/>
      <c r="AVO215" s="24"/>
      <c r="AVP215" s="24"/>
      <c r="AVQ215" s="24"/>
      <c r="AVR215" s="24"/>
      <c r="AVS215" s="24"/>
      <c r="AVT215" s="24"/>
      <c r="AVU215" s="24"/>
      <c r="AVV215" s="24"/>
      <c r="AVW215" s="24"/>
      <c r="AVX215" s="24"/>
      <c r="AVY215" s="24"/>
      <c r="AVZ215" s="24"/>
      <c r="AWA215" s="24"/>
      <c r="AWB215" s="24"/>
      <c r="AWC215" s="24"/>
      <c r="AWD215" s="24"/>
      <c r="AWE215" s="24"/>
      <c r="AWF215" s="24"/>
      <c r="AWG215" s="24"/>
      <c r="AWH215" s="24"/>
      <c r="AWI215" s="24"/>
      <c r="AWJ215" s="24"/>
      <c r="AWK215" s="24"/>
      <c r="AWL215" s="24"/>
      <c r="AWM215" s="24"/>
      <c r="AWN215" s="24"/>
      <c r="AWO215" s="24"/>
      <c r="AWP215" s="24"/>
      <c r="AWQ215" s="24"/>
      <c r="AWR215" s="24"/>
      <c r="AWS215" s="24"/>
      <c r="AWT215" s="24"/>
      <c r="AWU215" s="24"/>
      <c r="AWV215" s="24"/>
      <c r="AWW215" s="24"/>
      <c r="AWX215" s="24"/>
      <c r="AWY215" s="24"/>
      <c r="AWZ215" s="24"/>
      <c r="AXA215" s="24"/>
      <c r="AXB215" s="24"/>
      <c r="AXC215" s="24"/>
      <c r="AXD215" s="24"/>
      <c r="AXE215" s="24"/>
      <c r="AXF215" s="24"/>
      <c r="AXG215" s="24"/>
      <c r="AXH215" s="24"/>
      <c r="AXI215" s="24"/>
      <c r="AXJ215" s="24"/>
      <c r="AXK215" s="24"/>
      <c r="AXL215" s="24"/>
      <c r="AXM215" s="24"/>
      <c r="AXN215" s="24"/>
      <c r="AXO215" s="24"/>
      <c r="AXP215" s="24"/>
      <c r="AXQ215" s="24"/>
      <c r="AXR215" s="24"/>
      <c r="AXS215" s="24"/>
      <c r="AXT215" s="24"/>
      <c r="AXU215" s="24"/>
      <c r="AXV215" s="24"/>
      <c r="AXW215" s="24"/>
      <c r="AXX215" s="24"/>
      <c r="AXY215" s="24"/>
      <c r="AXZ215" s="24"/>
      <c r="AYA215" s="24"/>
      <c r="AYB215" s="24"/>
      <c r="AYC215" s="24"/>
      <c r="AYD215" s="24"/>
      <c r="AYE215" s="24"/>
      <c r="AYF215" s="24"/>
      <c r="AYG215" s="24"/>
      <c r="AYH215" s="24"/>
      <c r="AYI215" s="24"/>
      <c r="AYJ215" s="24"/>
      <c r="AYK215" s="24"/>
      <c r="AYL215" s="24"/>
      <c r="AYM215" s="24"/>
      <c r="AYN215" s="24"/>
      <c r="AYO215" s="24"/>
      <c r="AYP215" s="24"/>
      <c r="AYQ215" s="24"/>
      <c r="AYR215" s="24"/>
      <c r="AYS215" s="24"/>
      <c r="AYT215" s="24"/>
      <c r="AYU215" s="24"/>
      <c r="AYV215" s="24"/>
      <c r="AYW215" s="24"/>
      <c r="AYX215" s="24"/>
      <c r="AYY215" s="24"/>
      <c r="AYZ215" s="24"/>
      <c r="AZA215" s="24"/>
      <c r="AZB215" s="24"/>
      <c r="AZC215" s="24"/>
      <c r="AZD215" s="24"/>
      <c r="AZE215" s="24"/>
      <c r="AZF215" s="24"/>
      <c r="AZG215" s="24"/>
      <c r="AZH215" s="24"/>
      <c r="AZI215" s="24"/>
      <c r="AZJ215" s="24"/>
      <c r="AZK215" s="24"/>
      <c r="AZL215" s="24"/>
      <c r="AZM215" s="24"/>
      <c r="AZN215" s="24"/>
      <c r="AZO215" s="24"/>
      <c r="AZP215" s="24"/>
      <c r="AZQ215" s="24"/>
      <c r="AZR215" s="24"/>
      <c r="AZS215" s="24"/>
      <c r="AZT215" s="24"/>
      <c r="AZU215" s="24"/>
      <c r="AZV215" s="24"/>
      <c r="AZW215" s="24"/>
      <c r="AZX215" s="24"/>
      <c r="AZY215" s="24"/>
      <c r="AZZ215" s="24"/>
      <c r="BAA215" s="24"/>
      <c r="BAB215" s="24"/>
      <c r="BAC215" s="24"/>
      <c r="BAD215" s="24"/>
      <c r="BAE215" s="24"/>
      <c r="BAF215" s="24"/>
      <c r="BAG215" s="24"/>
      <c r="BAH215" s="24"/>
      <c r="BAI215" s="24"/>
      <c r="BAJ215" s="24"/>
      <c r="BAK215" s="24"/>
      <c r="BAL215" s="24"/>
      <c r="BAM215" s="24"/>
      <c r="BAN215" s="24"/>
      <c r="BAO215" s="24"/>
      <c r="BAP215" s="24"/>
    </row>
    <row r="216" spans="1:1394" s="19" customFormat="1" x14ac:dyDescent="0.25">
      <c r="A216" s="19" t="str">
        <f>IF(YEAR(G216)=2024,#REF!,"")</f>
        <v/>
      </c>
      <c r="B216" s="19" t="str">
        <f>IF(YEAR(G216)=2025,#REF!,"")</f>
        <v/>
      </c>
      <c r="C216" s="19" t="str">
        <f t="shared" si="15"/>
        <v>Afternoon45025</v>
      </c>
      <c r="D216" s="19" t="str">
        <f>IF('by region'!$C$2="Any","Any",'Turf only'!V216)&amp;M216&amp;IF('by region'!$I$2="Any","Any",N216)&amp;G216</f>
        <v>AnyJumpAny45025</v>
      </c>
      <c r="E216" s="19" t="e">
        <f>IF(I216=#REF!,'Turf only'!G216,"")</f>
        <v>#REF!</v>
      </c>
      <c r="F216" s="19" t="e">
        <f t="shared" si="16"/>
        <v>#REF!</v>
      </c>
      <c r="G216" s="15">
        <v>45025</v>
      </c>
      <c r="H216" s="16" t="s">
        <v>40</v>
      </c>
      <c r="I216" s="16" t="s">
        <v>41</v>
      </c>
      <c r="J216" s="16" t="s">
        <v>9</v>
      </c>
      <c r="K216" s="14" t="s">
        <v>10</v>
      </c>
      <c r="L216" s="14" t="s">
        <v>19</v>
      </c>
      <c r="M216" s="16" t="s">
        <v>12</v>
      </c>
      <c r="N216" s="16" t="s">
        <v>13</v>
      </c>
      <c r="O216" s="16" t="s">
        <v>14</v>
      </c>
      <c r="P216" s="23">
        <f t="shared" si="17"/>
        <v>1</v>
      </c>
      <c r="Q216" s="23" cm="1">
        <f t="array" ref="Q216">SUMPRODUCT(($G$2:$G$2765=G216)*(P216&gt;$P$2:$P$2765))+1</f>
        <v>1</v>
      </c>
      <c r="R216" s="23" t="e">
        <f>(Q216*100000)+#REF!</f>
        <v>#REF!</v>
      </c>
      <c r="S216" s="19" t="e" cm="1">
        <f t="array" ref="S216">SUMPRODUCT(($G$2:$G$2765=G216)*(R216&gt;$R$2:$R$2765))+1</f>
        <v>#REF!</v>
      </c>
      <c r="T216" s="19" t="str">
        <f t="shared" si="18"/>
        <v xml:space="preserve">Plumpton </v>
      </c>
      <c r="U216" s="19">
        <v>0</v>
      </c>
      <c r="V216" s="19" t="s">
        <v>11</v>
      </c>
      <c r="W216" s="19">
        <f t="shared" si="19"/>
        <v>2023</v>
      </c>
      <c r="X216" s="24"/>
      <c r="Y216" s="24"/>
      <c r="Z216" s="24"/>
      <c r="AA216" s="24"/>
      <c r="AB216" s="24"/>
      <c r="AC216" s="24"/>
      <c r="AD216" s="24"/>
      <c r="AE216" s="24"/>
      <c r="AF216" s="24"/>
      <c r="AG216" s="24"/>
      <c r="AH216" s="24"/>
      <c r="AI216" s="24"/>
      <c r="AJ216" s="24"/>
      <c r="AK216" s="24"/>
      <c r="AL216" s="24"/>
      <c r="AM216" s="24"/>
      <c r="AN216" s="24"/>
      <c r="AO216" s="24"/>
      <c r="AP216" s="24"/>
      <c r="AQ216" s="24"/>
      <c r="AR216" s="24"/>
      <c r="AS216" s="24"/>
      <c r="AT216" s="24"/>
      <c r="AU216" s="24"/>
      <c r="AV216" s="24"/>
      <c r="AW216" s="24"/>
      <c r="AX216" s="24"/>
      <c r="AY216" s="24"/>
      <c r="AZ216" s="24"/>
      <c r="BA216" s="24"/>
      <c r="BB216" s="24"/>
      <c r="BC216" s="24"/>
      <c r="BD216" s="24"/>
      <c r="BE216" s="24"/>
      <c r="BF216" s="24"/>
      <c r="BG216" s="24"/>
      <c r="BH216" s="24"/>
      <c r="BI216" s="24"/>
      <c r="BJ216" s="24"/>
      <c r="BK216" s="24"/>
      <c r="BL216" s="24"/>
      <c r="BM216" s="24"/>
      <c r="BN216" s="24"/>
      <c r="BO216" s="24"/>
      <c r="BP216" s="24"/>
      <c r="BQ216" s="24"/>
      <c r="BR216" s="24"/>
      <c r="BS216" s="24"/>
      <c r="BT216" s="24"/>
      <c r="BU216" s="24"/>
      <c r="BV216" s="24"/>
      <c r="BW216" s="24"/>
      <c r="BX216" s="24"/>
      <c r="BY216" s="24"/>
      <c r="BZ216" s="24"/>
      <c r="CA216" s="24"/>
      <c r="CB216" s="24"/>
      <c r="CC216" s="24"/>
      <c r="CD216" s="24"/>
      <c r="CE216" s="24"/>
      <c r="CF216" s="24"/>
      <c r="CG216" s="24"/>
      <c r="CH216" s="24"/>
      <c r="CI216" s="24"/>
      <c r="CJ216" s="24"/>
      <c r="CK216" s="24"/>
      <c r="CL216" s="24"/>
      <c r="CM216" s="24"/>
      <c r="CN216" s="24"/>
      <c r="CO216" s="24"/>
      <c r="CP216" s="24"/>
      <c r="CQ216" s="24"/>
      <c r="CR216" s="24"/>
      <c r="CS216" s="24"/>
      <c r="CT216" s="24"/>
      <c r="CU216" s="24"/>
      <c r="CV216" s="24"/>
      <c r="CW216" s="24"/>
      <c r="CX216" s="24"/>
      <c r="CY216" s="24"/>
      <c r="CZ216" s="24"/>
      <c r="DA216" s="24"/>
      <c r="DB216" s="24"/>
      <c r="DC216" s="24"/>
      <c r="DD216" s="24"/>
      <c r="DE216" s="24"/>
      <c r="DF216" s="24"/>
      <c r="DG216" s="24"/>
      <c r="DH216" s="24"/>
      <c r="DI216" s="24"/>
      <c r="DJ216" s="24"/>
      <c r="DK216" s="24"/>
      <c r="DL216" s="24"/>
      <c r="DM216" s="24"/>
      <c r="DN216" s="24"/>
      <c r="DO216" s="24"/>
      <c r="DP216" s="24"/>
      <c r="DQ216" s="24"/>
      <c r="DR216" s="24"/>
      <c r="DS216" s="24"/>
      <c r="DT216" s="24"/>
      <c r="DU216" s="24"/>
      <c r="DV216" s="24"/>
      <c r="DW216" s="24"/>
      <c r="DX216" s="24"/>
      <c r="DY216" s="24"/>
      <c r="DZ216" s="24"/>
      <c r="EA216" s="24"/>
      <c r="EB216" s="24"/>
      <c r="EC216" s="24"/>
      <c r="ED216" s="24"/>
      <c r="EE216" s="24"/>
      <c r="EF216" s="24"/>
      <c r="EG216" s="24"/>
      <c r="EH216" s="24"/>
      <c r="EI216" s="24"/>
      <c r="EJ216" s="24"/>
      <c r="EK216" s="24"/>
      <c r="EL216" s="24"/>
      <c r="EM216" s="24"/>
      <c r="EN216" s="24"/>
      <c r="EO216" s="24"/>
      <c r="EP216" s="24"/>
      <c r="EQ216" s="24"/>
      <c r="ER216" s="24"/>
      <c r="ES216" s="24"/>
      <c r="ET216" s="24"/>
      <c r="EU216" s="24"/>
      <c r="EV216" s="24"/>
      <c r="EW216" s="24"/>
      <c r="EX216" s="24"/>
      <c r="EY216" s="24"/>
      <c r="EZ216" s="24"/>
      <c r="FA216" s="24"/>
      <c r="FB216" s="24"/>
      <c r="FC216" s="24"/>
      <c r="FD216" s="24"/>
      <c r="FE216" s="24"/>
      <c r="FF216" s="24"/>
      <c r="FG216" s="24"/>
      <c r="FH216" s="24"/>
      <c r="FI216" s="24"/>
      <c r="FJ216" s="24"/>
      <c r="FK216" s="24"/>
      <c r="FL216" s="24"/>
      <c r="FM216" s="24"/>
      <c r="FN216" s="24"/>
      <c r="FO216" s="24"/>
      <c r="FP216" s="24"/>
      <c r="FQ216" s="24"/>
      <c r="FR216" s="24"/>
      <c r="FS216" s="24"/>
      <c r="FT216" s="24"/>
      <c r="FU216" s="24"/>
      <c r="FV216" s="24"/>
      <c r="FW216" s="24"/>
      <c r="FX216" s="24"/>
      <c r="FY216" s="24"/>
      <c r="FZ216" s="24"/>
      <c r="GA216" s="24"/>
      <c r="GB216" s="24"/>
      <c r="GC216" s="24"/>
      <c r="GD216" s="24"/>
      <c r="GE216" s="24"/>
      <c r="GF216" s="24"/>
      <c r="GG216" s="24"/>
      <c r="GH216" s="24"/>
      <c r="GI216" s="24"/>
      <c r="GJ216" s="24"/>
      <c r="GK216" s="24"/>
      <c r="GL216" s="24"/>
      <c r="GM216" s="24"/>
      <c r="GN216" s="24"/>
      <c r="GO216" s="24"/>
      <c r="GP216" s="24"/>
      <c r="GQ216" s="24"/>
      <c r="GR216" s="24"/>
      <c r="GS216" s="24"/>
      <c r="GT216" s="24"/>
      <c r="GU216" s="24"/>
      <c r="GV216" s="24"/>
      <c r="GW216" s="24"/>
      <c r="GX216" s="24"/>
      <c r="GY216" s="24"/>
      <c r="GZ216" s="24"/>
      <c r="HA216" s="24"/>
      <c r="HB216" s="24"/>
      <c r="HC216" s="24"/>
      <c r="HD216" s="24"/>
      <c r="HE216" s="24"/>
      <c r="HF216" s="24"/>
      <c r="HG216" s="24"/>
      <c r="HH216" s="24"/>
      <c r="HI216" s="24"/>
      <c r="HJ216" s="24"/>
      <c r="HK216" s="24"/>
      <c r="HL216" s="24"/>
      <c r="HM216" s="24"/>
      <c r="HN216" s="24"/>
      <c r="HO216" s="24"/>
      <c r="HP216" s="24"/>
      <c r="HQ216" s="24"/>
      <c r="HR216" s="24"/>
      <c r="HS216" s="24"/>
      <c r="HT216" s="24"/>
      <c r="HU216" s="24"/>
      <c r="HV216" s="24"/>
      <c r="HW216" s="24"/>
      <c r="HX216" s="24"/>
      <c r="HY216" s="24"/>
      <c r="HZ216" s="24"/>
      <c r="IA216" s="24"/>
      <c r="IB216" s="24"/>
      <c r="IC216" s="24"/>
      <c r="ID216" s="24"/>
      <c r="IE216" s="24"/>
      <c r="IF216" s="24"/>
      <c r="IG216" s="24"/>
      <c r="IH216" s="24"/>
      <c r="II216" s="24"/>
      <c r="IJ216" s="24"/>
      <c r="IK216" s="24"/>
      <c r="IL216" s="24"/>
      <c r="IM216" s="24"/>
      <c r="IN216" s="24"/>
      <c r="IO216" s="24"/>
      <c r="IP216" s="24"/>
      <c r="IQ216" s="24"/>
      <c r="IR216" s="24"/>
      <c r="IS216" s="24"/>
      <c r="IT216" s="24"/>
      <c r="IU216" s="24"/>
      <c r="IV216" s="24"/>
      <c r="IW216" s="24"/>
      <c r="IX216" s="24"/>
      <c r="IY216" s="24"/>
      <c r="IZ216" s="24"/>
      <c r="JA216" s="24"/>
      <c r="JB216" s="24"/>
      <c r="JC216" s="24"/>
      <c r="JD216" s="24"/>
      <c r="JE216" s="24"/>
      <c r="JF216" s="24"/>
      <c r="JG216" s="24"/>
      <c r="JH216" s="24"/>
      <c r="JI216" s="24"/>
      <c r="JJ216" s="24"/>
      <c r="JK216" s="24"/>
      <c r="JL216" s="24"/>
      <c r="JM216" s="24"/>
      <c r="JN216" s="24"/>
      <c r="JO216" s="24"/>
      <c r="JP216" s="24"/>
      <c r="JQ216" s="24"/>
      <c r="JR216" s="24"/>
      <c r="JS216" s="24"/>
      <c r="JT216" s="24"/>
      <c r="JU216" s="24"/>
      <c r="JV216" s="24"/>
      <c r="JW216" s="24"/>
      <c r="JX216" s="24"/>
      <c r="JY216" s="24"/>
      <c r="JZ216" s="24"/>
      <c r="KA216" s="24"/>
      <c r="KB216" s="24"/>
      <c r="KC216" s="24"/>
      <c r="KD216" s="24"/>
      <c r="KE216" s="24"/>
      <c r="KF216" s="24"/>
      <c r="KG216" s="24"/>
      <c r="KH216" s="24"/>
      <c r="KI216" s="24"/>
      <c r="KJ216" s="24"/>
      <c r="KK216" s="24"/>
      <c r="KL216" s="24"/>
      <c r="KM216" s="24"/>
      <c r="KN216" s="24"/>
      <c r="KO216" s="24"/>
      <c r="KP216" s="24"/>
      <c r="KQ216" s="24"/>
      <c r="KR216" s="24"/>
      <c r="KS216" s="24"/>
      <c r="KT216" s="24"/>
      <c r="KU216" s="24"/>
      <c r="KV216" s="24"/>
      <c r="KW216" s="24"/>
      <c r="KX216" s="24"/>
      <c r="KY216" s="24"/>
      <c r="KZ216" s="24"/>
      <c r="LA216" s="24"/>
      <c r="LB216" s="24"/>
      <c r="LC216" s="24"/>
      <c r="LD216" s="24"/>
      <c r="LE216" s="24"/>
      <c r="LF216" s="24"/>
      <c r="LG216" s="24"/>
      <c r="LH216" s="24"/>
      <c r="LI216" s="24"/>
      <c r="LJ216" s="24"/>
      <c r="LK216" s="24"/>
      <c r="LL216" s="24"/>
      <c r="LM216" s="24"/>
      <c r="LN216" s="24"/>
      <c r="LO216" s="24"/>
      <c r="LP216" s="24"/>
      <c r="LQ216" s="24"/>
      <c r="LR216" s="24"/>
      <c r="LS216" s="24"/>
      <c r="LT216" s="24"/>
      <c r="LU216" s="24"/>
      <c r="LV216" s="24"/>
      <c r="LW216" s="24"/>
      <c r="LX216" s="24"/>
      <c r="LY216" s="24"/>
      <c r="LZ216" s="24"/>
      <c r="MA216" s="24"/>
      <c r="MB216" s="24"/>
      <c r="MC216" s="24"/>
      <c r="MD216" s="24"/>
      <c r="ME216" s="24"/>
      <c r="MF216" s="24"/>
      <c r="MG216" s="24"/>
      <c r="MH216" s="24"/>
      <c r="MI216" s="24"/>
      <c r="MJ216" s="24"/>
      <c r="MK216" s="24"/>
      <c r="ML216" s="24"/>
      <c r="MM216" s="24"/>
      <c r="MN216" s="24"/>
      <c r="MO216" s="24"/>
      <c r="MP216" s="24"/>
      <c r="MQ216" s="24"/>
      <c r="MR216" s="24"/>
      <c r="MS216" s="24"/>
      <c r="MT216" s="24"/>
      <c r="MU216" s="24"/>
      <c r="MV216" s="24"/>
      <c r="MW216" s="24"/>
      <c r="MX216" s="24"/>
      <c r="MY216" s="24"/>
      <c r="MZ216" s="24"/>
      <c r="NA216" s="24"/>
      <c r="NB216" s="24"/>
      <c r="NC216" s="24"/>
      <c r="ND216" s="24"/>
      <c r="NE216" s="24"/>
      <c r="NF216" s="24"/>
      <c r="NG216" s="24"/>
      <c r="NH216" s="24"/>
      <c r="NI216" s="24"/>
      <c r="NJ216" s="24"/>
      <c r="NK216" s="24"/>
      <c r="NL216" s="24"/>
      <c r="NM216" s="24"/>
      <c r="NN216" s="24"/>
      <c r="NO216" s="24"/>
      <c r="NP216" s="24"/>
      <c r="NQ216" s="24"/>
      <c r="NR216" s="24"/>
      <c r="NS216" s="24"/>
      <c r="NT216" s="24"/>
      <c r="NU216" s="24"/>
      <c r="NV216" s="24"/>
      <c r="NW216" s="24"/>
      <c r="NX216" s="24"/>
      <c r="NY216" s="24"/>
      <c r="NZ216" s="24"/>
      <c r="OA216" s="24"/>
      <c r="OB216" s="24"/>
      <c r="OC216" s="24"/>
      <c r="OD216" s="24"/>
      <c r="OE216" s="24"/>
      <c r="OF216" s="24"/>
      <c r="OG216" s="24"/>
      <c r="OH216" s="24"/>
      <c r="OI216" s="24"/>
      <c r="OJ216" s="24"/>
      <c r="OK216" s="24"/>
      <c r="OL216" s="24"/>
      <c r="OM216" s="24"/>
      <c r="ON216" s="24"/>
      <c r="OO216" s="24"/>
      <c r="OP216" s="24"/>
      <c r="OQ216" s="24"/>
      <c r="OR216" s="24"/>
      <c r="OS216" s="24"/>
      <c r="OT216" s="24"/>
      <c r="OU216" s="24"/>
      <c r="OV216" s="24"/>
      <c r="OW216" s="24"/>
      <c r="OX216" s="24"/>
      <c r="OY216" s="24"/>
      <c r="OZ216" s="24"/>
      <c r="PA216" s="24"/>
      <c r="PB216" s="24"/>
      <c r="PC216" s="24"/>
      <c r="PD216" s="24"/>
      <c r="PE216" s="24"/>
      <c r="PF216" s="24"/>
      <c r="PG216" s="24"/>
      <c r="PH216" s="24"/>
      <c r="PI216" s="24"/>
      <c r="PJ216" s="24"/>
      <c r="PK216" s="24"/>
      <c r="PL216" s="24"/>
      <c r="PM216" s="24"/>
      <c r="PN216" s="24"/>
      <c r="PO216" s="24"/>
      <c r="PP216" s="24"/>
      <c r="PQ216" s="24"/>
      <c r="PR216" s="24"/>
      <c r="PS216" s="24"/>
      <c r="PT216" s="24"/>
      <c r="PU216" s="24"/>
      <c r="PV216" s="24"/>
      <c r="PW216" s="24"/>
      <c r="PX216" s="24"/>
      <c r="PY216" s="24"/>
      <c r="PZ216" s="24"/>
      <c r="QA216" s="24"/>
      <c r="QB216" s="24"/>
      <c r="QC216" s="24"/>
      <c r="QD216" s="24"/>
      <c r="QE216" s="24"/>
      <c r="QF216" s="24"/>
      <c r="QG216" s="24"/>
      <c r="QH216" s="24"/>
      <c r="QI216" s="24"/>
      <c r="QJ216" s="24"/>
      <c r="QK216" s="24"/>
      <c r="QL216" s="24"/>
      <c r="QM216" s="24"/>
      <c r="QN216" s="24"/>
      <c r="QO216" s="24"/>
      <c r="QP216" s="24"/>
      <c r="QQ216" s="24"/>
      <c r="QR216" s="24"/>
      <c r="QS216" s="24"/>
      <c r="QT216" s="24"/>
      <c r="QU216" s="24"/>
      <c r="QV216" s="24"/>
      <c r="QW216" s="24"/>
      <c r="QX216" s="24"/>
      <c r="QY216" s="24"/>
      <c r="QZ216" s="24"/>
      <c r="RA216" s="24"/>
      <c r="RB216" s="24"/>
      <c r="RC216" s="24"/>
      <c r="RD216" s="24"/>
      <c r="RE216" s="24"/>
      <c r="RF216" s="24"/>
      <c r="RG216" s="24"/>
      <c r="RH216" s="24"/>
      <c r="RI216" s="24"/>
      <c r="RJ216" s="24"/>
      <c r="RK216" s="24"/>
      <c r="RL216" s="24"/>
      <c r="RM216" s="24"/>
      <c r="RN216" s="24"/>
      <c r="RO216" s="24"/>
      <c r="RP216" s="24"/>
      <c r="RQ216" s="24"/>
      <c r="RR216" s="24"/>
      <c r="RS216" s="24"/>
      <c r="RT216" s="24"/>
      <c r="RU216" s="24"/>
      <c r="RV216" s="24"/>
      <c r="RW216" s="24"/>
      <c r="RX216" s="24"/>
      <c r="RY216" s="24"/>
      <c r="RZ216" s="24"/>
      <c r="SA216" s="24"/>
      <c r="SB216" s="24"/>
      <c r="SC216" s="24"/>
      <c r="SD216" s="24"/>
      <c r="SE216" s="24"/>
      <c r="SF216" s="24"/>
      <c r="SG216" s="24"/>
      <c r="SH216" s="24"/>
      <c r="SI216" s="24"/>
      <c r="SJ216" s="24"/>
      <c r="SK216" s="24"/>
      <c r="SL216" s="24"/>
      <c r="SM216" s="24"/>
      <c r="SN216" s="24"/>
      <c r="SO216" s="24"/>
      <c r="SP216" s="24"/>
      <c r="SQ216" s="24"/>
      <c r="SR216" s="24"/>
      <c r="SS216" s="24"/>
      <c r="ST216" s="24"/>
      <c r="SU216" s="24"/>
      <c r="SV216" s="24"/>
      <c r="SW216" s="24"/>
      <c r="SX216" s="24"/>
      <c r="SY216" s="24"/>
      <c r="SZ216" s="24"/>
      <c r="TA216" s="24"/>
      <c r="TB216" s="24"/>
      <c r="TC216" s="24"/>
      <c r="TD216" s="24"/>
      <c r="TE216" s="24"/>
      <c r="TF216" s="24"/>
      <c r="TG216" s="24"/>
      <c r="TH216" s="24"/>
      <c r="TI216" s="24"/>
      <c r="TJ216" s="24"/>
      <c r="TK216" s="24"/>
      <c r="TL216" s="24"/>
      <c r="TM216" s="24"/>
      <c r="TN216" s="24"/>
      <c r="TO216" s="24"/>
      <c r="TP216" s="24"/>
      <c r="TQ216" s="24"/>
      <c r="TR216" s="24"/>
      <c r="TS216" s="24"/>
      <c r="TT216" s="24"/>
      <c r="TU216" s="24"/>
      <c r="TV216" s="24"/>
      <c r="TW216" s="24"/>
      <c r="TX216" s="24"/>
      <c r="TY216" s="24"/>
      <c r="TZ216" s="24"/>
      <c r="UA216" s="24"/>
      <c r="UB216" s="24"/>
      <c r="UC216" s="24"/>
      <c r="UD216" s="24"/>
      <c r="UE216" s="24"/>
      <c r="UF216" s="24"/>
      <c r="UG216" s="24"/>
      <c r="UH216" s="24"/>
      <c r="UI216" s="24"/>
      <c r="UJ216" s="24"/>
      <c r="UK216" s="24"/>
      <c r="UL216" s="24"/>
      <c r="UM216" s="24"/>
      <c r="UN216" s="24"/>
      <c r="UO216" s="24"/>
      <c r="UP216" s="24"/>
      <c r="UQ216" s="24"/>
      <c r="UR216" s="24"/>
      <c r="US216" s="24"/>
      <c r="UT216" s="24"/>
      <c r="UU216" s="24"/>
      <c r="UV216" s="24"/>
      <c r="UW216" s="24"/>
      <c r="UX216" s="24"/>
      <c r="UY216" s="24"/>
      <c r="UZ216" s="24"/>
      <c r="VA216" s="24"/>
      <c r="VB216" s="24"/>
      <c r="VC216" s="24"/>
      <c r="VD216" s="24"/>
      <c r="VE216" s="24"/>
      <c r="VF216" s="24"/>
      <c r="VG216" s="24"/>
      <c r="VH216" s="24"/>
      <c r="VI216" s="24"/>
      <c r="VJ216" s="24"/>
      <c r="VK216" s="24"/>
      <c r="VL216" s="24"/>
      <c r="VM216" s="24"/>
      <c r="VN216" s="24"/>
      <c r="VO216" s="24"/>
      <c r="VP216" s="24"/>
      <c r="VQ216" s="24"/>
      <c r="VR216" s="24"/>
      <c r="VS216" s="24"/>
      <c r="VT216" s="24"/>
      <c r="VU216" s="24"/>
      <c r="VV216" s="24"/>
      <c r="VW216" s="24"/>
      <c r="VX216" s="24"/>
      <c r="VY216" s="24"/>
      <c r="VZ216" s="24"/>
      <c r="WA216" s="24"/>
      <c r="WB216" s="24"/>
      <c r="WC216" s="24"/>
      <c r="WD216" s="24"/>
      <c r="WE216" s="24"/>
      <c r="WF216" s="24"/>
      <c r="WG216" s="24"/>
      <c r="WH216" s="24"/>
      <c r="WI216" s="24"/>
      <c r="WJ216" s="24"/>
      <c r="WK216" s="24"/>
      <c r="WL216" s="24"/>
      <c r="WM216" s="24"/>
      <c r="WN216" s="24"/>
      <c r="WO216" s="24"/>
      <c r="WP216" s="24"/>
      <c r="WQ216" s="24"/>
      <c r="WR216" s="24"/>
      <c r="WS216" s="24"/>
      <c r="WT216" s="24"/>
      <c r="WU216" s="24"/>
      <c r="WV216" s="24"/>
      <c r="WW216" s="24"/>
      <c r="WX216" s="24"/>
      <c r="WY216" s="24"/>
      <c r="WZ216" s="24"/>
      <c r="XA216" s="24"/>
      <c r="XB216" s="24"/>
      <c r="XC216" s="24"/>
      <c r="XD216" s="24"/>
      <c r="XE216" s="24"/>
      <c r="XF216" s="24"/>
      <c r="XG216" s="24"/>
      <c r="XH216" s="24"/>
      <c r="XI216" s="24"/>
      <c r="XJ216" s="24"/>
      <c r="XK216" s="24"/>
      <c r="XL216" s="24"/>
      <c r="XM216" s="24"/>
      <c r="XN216" s="24"/>
      <c r="XO216" s="24"/>
      <c r="XP216" s="24"/>
      <c r="XQ216" s="24"/>
      <c r="XR216" s="24"/>
      <c r="XS216" s="24"/>
      <c r="XT216" s="24"/>
      <c r="XU216" s="24"/>
      <c r="XV216" s="24"/>
      <c r="XW216" s="24"/>
      <c r="XX216" s="24"/>
      <c r="XY216" s="24"/>
      <c r="XZ216" s="24"/>
      <c r="YA216" s="24"/>
      <c r="YB216" s="24"/>
      <c r="YC216" s="24"/>
      <c r="YD216" s="24"/>
      <c r="YE216" s="24"/>
      <c r="YF216" s="24"/>
      <c r="YG216" s="24"/>
      <c r="YH216" s="24"/>
      <c r="YI216" s="24"/>
      <c r="YJ216" s="24"/>
      <c r="YK216" s="24"/>
      <c r="YL216" s="24"/>
      <c r="YM216" s="24"/>
      <c r="YN216" s="24"/>
      <c r="YO216" s="24"/>
      <c r="YP216" s="24"/>
      <c r="YQ216" s="24"/>
      <c r="YR216" s="24"/>
      <c r="YS216" s="24"/>
      <c r="YT216" s="24"/>
      <c r="YU216" s="24"/>
      <c r="YV216" s="24"/>
      <c r="YW216" s="24"/>
      <c r="YX216" s="24"/>
      <c r="YY216" s="24"/>
      <c r="YZ216" s="24"/>
      <c r="ZA216" s="24"/>
      <c r="ZB216" s="24"/>
      <c r="ZC216" s="24"/>
      <c r="ZD216" s="24"/>
      <c r="ZE216" s="24"/>
      <c r="ZF216" s="24"/>
      <c r="ZG216" s="24"/>
      <c r="ZH216" s="24"/>
      <c r="ZI216" s="24"/>
      <c r="ZJ216" s="24"/>
      <c r="ZK216" s="24"/>
      <c r="ZL216" s="24"/>
      <c r="ZM216" s="24"/>
      <c r="ZN216" s="24"/>
      <c r="ZO216" s="24"/>
      <c r="ZP216" s="24"/>
      <c r="ZQ216" s="24"/>
      <c r="ZR216" s="24"/>
      <c r="ZS216" s="24"/>
      <c r="ZT216" s="24"/>
      <c r="ZU216" s="24"/>
      <c r="ZV216" s="24"/>
      <c r="ZW216" s="24"/>
      <c r="ZX216" s="24"/>
      <c r="ZY216" s="24"/>
      <c r="ZZ216" s="24"/>
      <c r="AAA216" s="24"/>
      <c r="AAB216" s="24"/>
      <c r="AAC216" s="24"/>
      <c r="AAD216" s="24"/>
      <c r="AAE216" s="24"/>
      <c r="AAF216" s="24"/>
      <c r="AAG216" s="24"/>
      <c r="AAH216" s="24"/>
      <c r="AAI216" s="24"/>
      <c r="AAJ216" s="24"/>
      <c r="AAK216" s="24"/>
      <c r="AAL216" s="24"/>
      <c r="AAM216" s="24"/>
      <c r="AAN216" s="24"/>
      <c r="AAO216" s="24"/>
      <c r="AAP216" s="24"/>
      <c r="AAQ216" s="24"/>
      <c r="AAR216" s="24"/>
      <c r="AAS216" s="24"/>
      <c r="AAT216" s="24"/>
      <c r="AAU216" s="24"/>
      <c r="AAV216" s="24"/>
      <c r="AAW216" s="24"/>
      <c r="AAX216" s="24"/>
      <c r="AAY216" s="24"/>
      <c r="AAZ216" s="24"/>
      <c r="ABA216" s="24"/>
      <c r="ABB216" s="24"/>
      <c r="ABC216" s="24"/>
      <c r="ABD216" s="24"/>
      <c r="ABE216" s="24"/>
      <c r="ABF216" s="24"/>
      <c r="ABG216" s="24"/>
      <c r="ABH216" s="24"/>
      <c r="ABI216" s="24"/>
      <c r="ABJ216" s="24"/>
      <c r="ABK216" s="24"/>
      <c r="ABL216" s="24"/>
      <c r="ABM216" s="24"/>
      <c r="ABN216" s="24"/>
      <c r="ABO216" s="24"/>
      <c r="ABP216" s="24"/>
      <c r="ABQ216" s="24"/>
      <c r="ABR216" s="24"/>
      <c r="ABS216" s="24"/>
      <c r="ABT216" s="24"/>
      <c r="ABU216" s="24"/>
      <c r="ABV216" s="24"/>
      <c r="ABW216" s="24"/>
      <c r="ABX216" s="24"/>
      <c r="ABY216" s="24"/>
      <c r="ABZ216" s="24"/>
      <c r="ACA216" s="24"/>
      <c r="ACB216" s="24"/>
      <c r="ACC216" s="24"/>
      <c r="ACD216" s="24"/>
      <c r="ACE216" s="24"/>
      <c r="ACF216" s="24"/>
      <c r="ACG216" s="24"/>
      <c r="ACH216" s="24"/>
      <c r="ACI216" s="24"/>
      <c r="ACJ216" s="24"/>
      <c r="ACK216" s="24"/>
      <c r="ACL216" s="24"/>
      <c r="ACM216" s="24"/>
      <c r="ACN216" s="24"/>
      <c r="ACO216" s="24"/>
      <c r="ACP216" s="24"/>
      <c r="ACQ216" s="24"/>
      <c r="ACR216" s="24"/>
      <c r="ACS216" s="24"/>
      <c r="ACT216" s="24"/>
      <c r="ACU216" s="24"/>
      <c r="ACV216" s="24"/>
      <c r="ACW216" s="24"/>
      <c r="ACX216" s="24"/>
      <c r="ACY216" s="24"/>
      <c r="ACZ216" s="24"/>
      <c r="ADA216" s="24"/>
      <c r="ADB216" s="24"/>
      <c r="ADC216" s="24"/>
      <c r="ADD216" s="24"/>
      <c r="ADE216" s="24"/>
      <c r="ADF216" s="24"/>
      <c r="ADG216" s="24"/>
      <c r="ADH216" s="24"/>
      <c r="ADI216" s="24"/>
      <c r="ADJ216" s="24"/>
      <c r="ADK216" s="24"/>
      <c r="ADL216" s="24"/>
      <c r="ADM216" s="24"/>
      <c r="ADN216" s="24"/>
      <c r="ADO216" s="24"/>
      <c r="ADP216" s="24"/>
      <c r="ADQ216" s="24"/>
      <c r="ADR216" s="24"/>
      <c r="ADS216" s="24"/>
      <c r="ADT216" s="24"/>
      <c r="ADU216" s="24"/>
      <c r="ADV216" s="24"/>
      <c r="ADW216" s="24"/>
      <c r="ADX216" s="24"/>
      <c r="ADY216" s="24"/>
      <c r="ADZ216" s="24"/>
      <c r="AEA216" s="24"/>
      <c r="AEB216" s="24"/>
      <c r="AEC216" s="24"/>
      <c r="AED216" s="24"/>
      <c r="AEE216" s="24"/>
      <c r="AEF216" s="24"/>
      <c r="AEG216" s="24"/>
      <c r="AEH216" s="24"/>
      <c r="AEI216" s="24"/>
      <c r="AEJ216" s="24"/>
      <c r="AEK216" s="24"/>
      <c r="AEL216" s="24"/>
      <c r="AEM216" s="24"/>
      <c r="AEN216" s="24"/>
      <c r="AEO216" s="24"/>
      <c r="AEP216" s="24"/>
      <c r="AEQ216" s="24"/>
      <c r="AER216" s="24"/>
      <c r="AES216" s="24"/>
      <c r="AET216" s="24"/>
      <c r="AEU216" s="24"/>
      <c r="AEV216" s="24"/>
      <c r="AEW216" s="24"/>
      <c r="AEX216" s="24"/>
      <c r="AEY216" s="24"/>
      <c r="AEZ216" s="24"/>
      <c r="AFA216" s="24"/>
      <c r="AFB216" s="24"/>
      <c r="AFC216" s="24"/>
      <c r="AFD216" s="24"/>
      <c r="AFE216" s="24"/>
      <c r="AFF216" s="24"/>
      <c r="AFG216" s="24"/>
      <c r="AFH216" s="24"/>
      <c r="AFI216" s="24"/>
      <c r="AFJ216" s="24"/>
      <c r="AFK216" s="24"/>
      <c r="AFL216" s="24"/>
      <c r="AFM216" s="24"/>
      <c r="AFN216" s="24"/>
      <c r="AFO216" s="24"/>
      <c r="AFP216" s="24"/>
      <c r="AFQ216" s="24"/>
      <c r="AFR216" s="24"/>
      <c r="AFS216" s="24"/>
      <c r="AFT216" s="24"/>
      <c r="AFU216" s="24"/>
      <c r="AFV216" s="24"/>
      <c r="AFW216" s="24"/>
      <c r="AFX216" s="24"/>
      <c r="AFY216" s="24"/>
      <c r="AFZ216" s="24"/>
      <c r="AGA216" s="24"/>
      <c r="AGB216" s="24"/>
      <c r="AGC216" s="24"/>
      <c r="AGD216" s="24"/>
      <c r="AGE216" s="24"/>
      <c r="AGF216" s="24"/>
      <c r="AGG216" s="24"/>
      <c r="AGH216" s="24"/>
      <c r="AGI216" s="24"/>
      <c r="AGJ216" s="24"/>
      <c r="AGK216" s="24"/>
      <c r="AGL216" s="24"/>
      <c r="AGM216" s="24"/>
      <c r="AGN216" s="24"/>
      <c r="AGO216" s="24"/>
      <c r="AGP216" s="24"/>
      <c r="AGQ216" s="24"/>
      <c r="AGR216" s="24"/>
      <c r="AGS216" s="24"/>
      <c r="AGT216" s="24"/>
      <c r="AGU216" s="24"/>
      <c r="AGV216" s="24"/>
      <c r="AGW216" s="24"/>
      <c r="AGX216" s="24"/>
      <c r="AGY216" s="24"/>
      <c r="AGZ216" s="24"/>
      <c r="AHA216" s="24"/>
      <c r="AHB216" s="24"/>
      <c r="AHC216" s="24"/>
      <c r="AHD216" s="24"/>
      <c r="AHE216" s="24"/>
      <c r="AHF216" s="24"/>
      <c r="AHG216" s="24"/>
      <c r="AHH216" s="24"/>
      <c r="AHI216" s="24"/>
      <c r="AHJ216" s="24"/>
      <c r="AHK216" s="24"/>
      <c r="AHL216" s="24"/>
      <c r="AHM216" s="24"/>
      <c r="AHN216" s="24"/>
      <c r="AHO216" s="24"/>
      <c r="AHP216" s="24"/>
      <c r="AHQ216" s="24"/>
      <c r="AHR216" s="24"/>
      <c r="AHS216" s="24"/>
      <c r="AHT216" s="24"/>
      <c r="AHU216" s="24"/>
      <c r="AHV216" s="24"/>
      <c r="AHW216" s="24"/>
      <c r="AHX216" s="24"/>
      <c r="AHY216" s="24"/>
      <c r="AHZ216" s="24"/>
      <c r="AIA216" s="24"/>
      <c r="AIB216" s="24"/>
      <c r="AIC216" s="24"/>
      <c r="AID216" s="24"/>
      <c r="AIE216" s="24"/>
      <c r="AIF216" s="24"/>
      <c r="AIG216" s="24"/>
      <c r="AIH216" s="24"/>
      <c r="AII216" s="24"/>
      <c r="AIJ216" s="24"/>
      <c r="AIK216" s="24"/>
      <c r="AIL216" s="24"/>
      <c r="AIM216" s="24"/>
      <c r="AIN216" s="24"/>
      <c r="AIO216" s="24"/>
      <c r="AIP216" s="24"/>
      <c r="AIQ216" s="24"/>
      <c r="AIR216" s="24"/>
      <c r="AIS216" s="24"/>
      <c r="AIT216" s="24"/>
      <c r="AIU216" s="24"/>
      <c r="AIV216" s="24"/>
      <c r="AIW216" s="24"/>
      <c r="AIX216" s="24"/>
      <c r="AIY216" s="24"/>
      <c r="AIZ216" s="24"/>
      <c r="AJA216" s="24"/>
      <c r="AJB216" s="24"/>
      <c r="AJC216" s="24"/>
      <c r="AJD216" s="24"/>
      <c r="AJE216" s="24"/>
      <c r="AJF216" s="24"/>
      <c r="AJG216" s="24"/>
      <c r="AJH216" s="24"/>
      <c r="AJI216" s="24"/>
      <c r="AJJ216" s="24"/>
      <c r="AJK216" s="24"/>
      <c r="AJL216" s="24"/>
      <c r="AJM216" s="24"/>
      <c r="AJN216" s="24"/>
      <c r="AJO216" s="24"/>
      <c r="AJP216" s="24"/>
      <c r="AJQ216" s="24"/>
      <c r="AJR216" s="24"/>
      <c r="AJS216" s="24"/>
      <c r="AJT216" s="24"/>
      <c r="AJU216" s="24"/>
      <c r="AJV216" s="24"/>
      <c r="AJW216" s="24"/>
      <c r="AJX216" s="24"/>
      <c r="AJY216" s="24"/>
      <c r="AJZ216" s="24"/>
      <c r="AKA216" s="24"/>
      <c r="AKB216" s="24"/>
      <c r="AKC216" s="24"/>
      <c r="AKD216" s="24"/>
      <c r="AKE216" s="24"/>
      <c r="AKF216" s="24"/>
      <c r="AKG216" s="24"/>
      <c r="AKH216" s="24"/>
      <c r="AKI216" s="24"/>
      <c r="AKJ216" s="24"/>
      <c r="AKK216" s="24"/>
      <c r="AKL216" s="24"/>
      <c r="AKM216" s="24"/>
      <c r="AKN216" s="24"/>
      <c r="AKO216" s="24"/>
      <c r="AKP216" s="24"/>
      <c r="AKQ216" s="24"/>
      <c r="AKR216" s="24"/>
      <c r="AKS216" s="24"/>
      <c r="AKT216" s="24"/>
      <c r="AKU216" s="24"/>
      <c r="AKV216" s="24"/>
      <c r="AKW216" s="24"/>
      <c r="AKX216" s="24"/>
      <c r="AKY216" s="24"/>
      <c r="AKZ216" s="24"/>
      <c r="ALA216" s="24"/>
      <c r="ALB216" s="24"/>
      <c r="ALC216" s="24"/>
      <c r="ALD216" s="24"/>
      <c r="ALE216" s="24"/>
      <c r="ALF216" s="24"/>
      <c r="ALG216" s="24"/>
      <c r="ALH216" s="24"/>
      <c r="ALI216" s="24"/>
      <c r="ALJ216" s="24"/>
      <c r="ALK216" s="24"/>
      <c r="ALL216" s="24"/>
      <c r="ALM216" s="24"/>
      <c r="ALN216" s="24"/>
      <c r="ALO216" s="24"/>
      <c r="ALP216" s="24"/>
      <c r="ALQ216" s="24"/>
      <c r="ALR216" s="24"/>
      <c r="ALS216" s="24"/>
      <c r="ALT216" s="24"/>
      <c r="ALU216" s="24"/>
      <c r="ALV216" s="24"/>
      <c r="ALW216" s="24"/>
      <c r="ALX216" s="24"/>
      <c r="ALY216" s="24"/>
      <c r="ALZ216" s="24"/>
      <c r="AMA216" s="24"/>
      <c r="AMB216" s="24"/>
      <c r="AMC216" s="24"/>
      <c r="AMD216" s="24"/>
      <c r="AME216" s="24"/>
      <c r="AMF216" s="24"/>
      <c r="AMG216" s="24"/>
      <c r="AMH216" s="24"/>
      <c r="AMI216" s="24"/>
      <c r="AMJ216" s="24"/>
      <c r="AMK216" s="24"/>
      <c r="AML216" s="24"/>
      <c r="AMM216" s="24"/>
      <c r="AMN216" s="24"/>
      <c r="AMO216" s="24"/>
      <c r="AMP216" s="24"/>
      <c r="AMQ216" s="24"/>
      <c r="AMR216" s="24"/>
      <c r="AMS216" s="24"/>
      <c r="AMT216" s="24"/>
      <c r="AMU216" s="24"/>
      <c r="AMV216" s="24"/>
      <c r="AMW216" s="24"/>
      <c r="AMX216" s="24"/>
      <c r="AMY216" s="24"/>
      <c r="AMZ216" s="24"/>
      <c r="ANA216" s="24"/>
      <c r="ANB216" s="24"/>
      <c r="ANC216" s="24"/>
      <c r="AND216" s="24"/>
      <c r="ANE216" s="24"/>
      <c r="ANF216" s="24"/>
      <c r="ANG216" s="24"/>
      <c r="ANH216" s="24"/>
      <c r="ANI216" s="24"/>
      <c r="ANJ216" s="24"/>
      <c r="ANK216" s="24"/>
      <c r="ANL216" s="24"/>
      <c r="ANM216" s="24"/>
      <c r="ANN216" s="24"/>
      <c r="ANO216" s="24"/>
      <c r="ANP216" s="24"/>
      <c r="ANQ216" s="24"/>
      <c r="ANR216" s="24"/>
      <c r="ANS216" s="24"/>
      <c r="ANT216" s="24"/>
      <c r="ANU216" s="24"/>
      <c r="ANV216" s="24"/>
      <c r="ANW216" s="24"/>
      <c r="ANX216" s="24"/>
      <c r="ANY216" s="24"/>
      <c r="ANZ216" s="24"/>
      <c r="AOA216" s="24"/>
      <c r="AOB216" s="24"/>
      <c r="AOC216" s="24"/>
      <c r="AOD216" s="24"/>
      <c r="AOE216" s="24"/>
      <c r="AOF216" s="24"/>
      <c r="AOG216" s="24"/>
      <c r="AOH216" s="24"/>
      <c r="AOI216" s="24"/>
      <c r="AOJ216" s="24"/>
      <c r="AOK216" s="24"/>
      <c r="AOL216" s="24"/>
      <c r="AOM216" s="24"/>
      <c r="AON216" s="24"/>
      <c r="AOO216" s="24"/>
      <c r="AOP216" s="24"/>
      <c r="AOQ216" s="24"/>
      <c r="AOR216" s="24"/>
      <c r="AOS216" s="24"/>
      <c r="AOT216" s="24"/>
      <c r="AOU216" s="24"/>
      <c r="AOV216" s="24"/>
      <c r="AOW216" s="24"/>
      <c r="AOX216" s="24"/>
      <c r="AOY216" s="24"/>
      <c r="AOZ216" s="24"/>
      <c r="APA216" s="24"/>
      <c r="APB216" s="24"/>
      <c r="APC216" s="24"/>
      <c r="APD216" s="24"/>
      <c r="APE216" s="24"/>
      <c r="APF216" s="24"/>
      <c r="APG216" s="24"/>
      <c r="APH216" s="24"/>
      <c r="API216" s="24"/>
      <c r="APJ216" s="24"/>
      <c r="APK216" s="24"/>
      <c r="APL216" s="24"/>
      <c r="APM216" s="24"/>
      <c r="APN216" s="24"/>
      <c r="APO216" s="24"/>
      <c r="APP216" s="24"/>
      <c r="APQ216" s="24"/>
      <c r="APR216" s="24"/>
      <c r="APS216" s="24"/>
      <c r="APT216" s="24"/>
      <c r="APU216" s="24"/>
      <c r="APV216" s="24"/>
      <c r="APW216" s="24"/>
      <c r="APX216" s="24"/>
      <c r="APY216" s="24"/>
      <c r="APZ216" s="24"/>
      <c r="AQA216" s="24"/>
      <c r="AQB216" s="24"/>
      <c r="AQC216" s="24"/>
      <c r="AQD216" s="24"/>
      <c r="AQE216" s="24"/>
      <c r="AQF216" s="24"/>
      <c r="AQG216" s="24"/>
      <c r="AQH216" s="24"/>
      <c r="AQI216" s="24"/>
      <c r="AQJ216" s="24"/>
      <c r="AQK216" s="24"/>
      <c r="AQL216" s="24"/>
      <c r="AQM216" s="24"/>
      <c r="AQN216" s="24"/>
      <c r="AQO216" s="24"/>
      <c r="AQP216" s="24"/>
      <c r="AQQ216" s="24"/>
      <c r="AQR216" s="24"/>
      <c r="AQS216" s="24"/>
      <c r="AQT216" s="24"/>
      <c r="AQU216" s="24"/>
      <c r="AQV216" s="24"/>
      <c r="AQW216" s="24"/>
      <c r="AQX216" s="24"/>
      <c r="AQY216" s="24"/>
      <c r="AQZ216" s="24"/>
      <c r="ARA216" s="24"/>
      <c r="ARB216" s="24"/>
      <c r="ARC216" s="24"/>
      <c r="ARD216" s="24"/>
      <c r="ARE216" s="24"/>
      <c r="ARF216" s="24"/>
      <c r="ARG216" s="24"/>
      <c r="ARH216" s="24"/>
      <c r="ARI216" s="24"/>
      <c r="ARJ216" s="24"/>
      <c r="ARK216" s="24"/>
      <c r="ARL216" s="24"/>
      <c r="ARM216" s="24"/>
      <c r="ARN216" s="24"/>
      <c r="ARO216" s="24"/>
      <c r="ARP216" s="24"/>
      <c r="ARQ216" s="24"/>
      <c r="ARR216" s="24"/>
      <c r="ARS216" s="24"/>
      <c r="ART216" s="24"/>
      <c r="ARU216" s="24"/>
      <c r="ARV216" s="24"/>
      <c r="ARW216" s="24"/>
      <c r="ARX216" s="24"/>
      <c r="ARY216" s="24"/>
      <c r="ARZ216" s="24"/>
      <c r="ASA216" s="24"/>
      <c r="ASB216" s="24"/>
      <c r="ASC216" s="24"/>
      <c r="ASD216" s="24"/>
      <c r="ASE216" s="24"/>
      <c r="ASF216" s="24"/>
      <c r="ASG216" s="24"/>
      <c r="ASH216" s="24"/>
      <c r="ASI216" s="24"/>
      <c r="ASJ216" s="24"/>
      <c r="ASK216" s="24"/>
      <c r="ASL216" s="24"/>
      <c r="ASM216" s="24"/>
      <c r="ASN216" s="24"/>
      <c r="ASO216" s="24"/>
      <c r="ASP216" s="24"/>
      <c r="ASQ216" s="24"/>
      <c r="ASR216" s="24"/>
      <c r="ASS216" s="24"/>
      <c r="AST216" s="24"/>
      <c r="ASU216" s="24"/>
      <c r="ASV216" s="24"/>
      <c r="ASW216" s="24"/>
      <c r="ASX216" s="24"/>
      <c r="ASY216" s="24"/>
      <c r="ASZ216" s="24"/>
      <c r="ATA216" s="24"/>
      <c r="ATB216" s="24"/>
      <c r="ATC216" s="24"/>
      <c r="ATD216" s="24"/>
      <c r="ATE216" s="24"/>
      <c r="ATF216" s="24"/>
      <c r="ATG216" s="24"/>
      <c r="ATH216" s="24"/>
      <c r="ATI216" s="24"/>
      <c r="ATJ216" s="24"/>
      <c r="ATK216" s="24"/>
      <c r="ATL216" s="24"/>
      <c r="ATM216" s="24"/>
      <c r="ATN216" s="24"/>
      <c r="ATO216" s="24"/>
      <c r="ATP216" s="24"/>
      <c r="ATQ216" s="24"/>
      <c r="ATR216" s="24"/>
      <c r="ATS216" s="24"/>
      <c r="ATT216" s="24"/>
      <c r="ATU216" s="24"/>
      <c r="ATV216" s="24"/>
      <c r="ATW216" s="24"/>
      <c r="ATX216" s="24"/>
      <c r="ATY216" s="24"/>
      <c r="ATZ216" s="24"/>
      <c r="AUA216" s="24"/>
      <c r="AUB216" s="24"/>
      <c r="AUC216" s="24"/>
      <c r="AUD216" s="24"/>
      <c r="AUE216" s="24"/>
      <c r="AUF216" s="24"/>
      <c r="AUG216" s="24"/>
      <c r="AUH216" s="24"/>
      <c r="AUI216" s="24"/>
      <c r="AUJ216" s="24"/>
      <c r="AUK216" s="24"/>
      <c r="AUL216" s="24"/>
      <c r="AUM216" s="24"/>
      <c r="AUN216" s="24"/>
      <c r="AUO216" s="24"/>
      <c r="AUP216" s="24"/>
      <c r="AUQ216" s="24"/>
      <c r="AUR216" s="24"/>
      <c r="AUS216" s="24"/>
      <c r="AUT216" s="24"/>
      <c r="AUU216" s="24"/>
      <c r="AUV216" s="24"/>
      <c r="AUW216" s="24"/>
      <c r="AUX216" s="24"/>
      <c r="AUY216" s="24"/>
      <c r="AUZ216" s="24"/>
      <c r="AVA216" s="24"/>
      <c r="AVB216" s="24"/>
      <c r="AVC216" s="24"/>
      <c r="AVD216" s="24"/>
      <c r="AVE216" s="24"/>
      <c r="AVF216" s="24"/>
      <c r="AVG216" s="24"/>
      <c r="AVH216" s="24"/>
      <c r="AVI216" s="24"/>
      <c r="AVJ216" s="24"/>
      <c r="AVK216" s="24"/>
      <c r="AVL216" s="24"/>
      <c r="AVM216" s="24"/>
      <c r="AVN216" s="24"/>
      <c r="AVO216" s="24"/>
      <c r="AVP216" s="24"/>
      <c r="AVQ216" s="24"/>
      <c r="AVR216" s="24"/>
      <c r="AVS216" s="24"/>
      <c r="AVT216" s="24"/>
      <c r="AVU216" s="24"/>
      <c r="AVV216" s="24"/>
      <c r="AVW216" s="24"/>
      <c r="AVX216" s="24"/>
      <c r="AVY216" s="24"/>
      <c r="AVZ216" s="24"/>
      <c r="AWA216" s="24"/>
      <c r="AWB216" s="24"/>
      <c r="AWC216" s="24"/>
      <c r="AWD216" s="24"/>
      <c r="AWE216" s="24"/>
      <c r="AWF216" s="24"/>
      <c r="AWG216" s="24"/>
      <c r="AWH216" s="24"/>
      <c r="AWI216" s="24"/>
      <c r="AWJ216" s="24"/>
      <c r="AWK216" s="24"/>
      <c r="AWL216" s="24"/>
      <c r="AWM216" s="24"/>
      <c r="AWN216" s="24"/>
      <c r="AWO216" s="24"/>
      <c r="AWP216" s="24"/>
      <c r="AWQ216" s="24"/>
      <c r="AWR216" s="24"/>
      <c r="AWS216" s="24"/>
      <c r="AWT216" s="24"/>
      <c r="AWU216" s="24"/>
      <c r="AWV216" s="24"/>
      <c r="AWW216" s="24"/>
      <c r="AWX216" s="24"/>
      <c r="AWY216" s="24"/>
      <c r="AWZ216" s="24"/>
      <c r="AXA216" s="24"/>
      <c r="AXB216" s="24"/>
      <c r="AXC216" s="24"/>
      <c r="AXD216" s="24"/>
      <c r="AXE216" s="24"/>
      <c r="AXF216" s="24"/>
      <c r="AXG216" s="24"/>
      <c r="AXH216" s="24"/>
      <c r="AXI216" s="24"/>
      <c r="AXJ216" s="24"/>
      <c r="AXK216" s="24"/>
      <c r="AXL216" s="24"/>
      <c r="AXM216" s="24"/>
      <c r="AXN216" s="24"/>
      <c r="AXO216" s="24"/>
      <c r="AXP216" s="24"/>
      <c r="AXQ216" s="24"/>
      <c r="AXR216" s="24"/>
      <c r="AXS216" s="24"/>
      <c r="AXT216" s="24"/>
      <c r="AXU216" s="24"/>
      <c r="AXV216" s="24"/>
      <c r="AXW216" s="24"/>
      <c r="AXX216" s="24"/>
      <c r="AXY216" s="24"/>
      <c r="AXZ216" s="24"/>
      <c r="AYA216" s="24"/>
      <c r="AYB216" s="24"/>
      <c r="AYC216" s="24"/>
      <c r="AYD216" s="24"/>
      <c r="AYE216" s="24"/>
      <c r="AYF216" s="24"/>
      <c r="AYG216" s="24"/>
      <c r="AYH216" s="24"/>
      <c r="AYI216" s="24"/>
      <c r="AYJ216" s="24"/>
      <c r="AYK216" s="24"/>
      <c r="AYL216" s="24"/>
      <c r="AYM216" s="24"/>
      <c r="AYN216" s="24"/>
      <c r="AYO216" s="24"/>
      <c r="AYP216" s="24"/>
      <c r="AYQ216" s="24"/>
      <c r="AYR216" s="24"/>
      <c r="AYS216" s="24"/>
      <c r="AYT216" s="24"/>
      <c r="AYU216" s="24"/>
      <c r="AYV216" s="24"/>
      <c r="AYW216" s="24"/>
      <c r="AYX216" s="24"/>
      <c r="AYY216" s="24"/>
      <c r="AYZ216" s="24"/>
      <c r="AZA216" s="24"/>
      <c r="AZB216" s="24"/>
      <c r="AZC216" s="24"/>
      <c r="AZD216" s="24"/>
      <c r="AZE216" s="24"/>
      <c r="AZF216" s="24"/>
      <c r="AZG216" s="24"/>
      <c r="AZH216" s="24"/>
      <c r="AZI216" s="24"/>
      <c r="AZJ216" s="24"/>
      <c r="AZK216" s="24"/>
      <c r="AZL216" s="24"/>
      <c r="AZM216" s="24"/>
      <c r="AZN216" s="24"/>
      <c r="AZO216" s="24"/>
      <c r="AZP216" s="24"/>
      <c r="AZQ216" s="24"/>
      <c r="AZR216" s="24"/>
      <c r="AZS216" s="24"/>
      <c r="AZT216" s="24"/>
      <c r="AZU216" s="24"/>
      <c r="AZV216" s="24"/>
      <c r="AZW216" s="24"/>
      <c r="AZX216" s="24"/>
      <c r="AZY216" s="24"/>
      <c r="AZZ216" s="24"/>
      <c r="BAA216" s="24"/>
      <c r="BAB216" s="24"/>
      <c r="BAC216" s="24"/>
      <c r="BAD216" s="24"/>
      <c r="BAE216" s="24"/>
      <c r="BAF216" s="24"/>
      <c r="BAG216" s="24"/>
      <c r="BAH216" s="24"/>
      <c r="BAI216" s="24"/>
      <c r="BAJ216" s="24"/>
      <c r="BAK216" s="24"/>
      <c r="BAL216" s="24"/>
      <c r="BAM216" s="24"/>
      <c r="BAN216" s="24"/>
      <c r="BAO216" s="24"/>
      <c r="BAP216" s="24"/>
    </row>
    <row r="217" spans="1:1394" s="19" customFormat="1" x14ac:dyDescent="0.25">
      <c r="A217" s="19" t="str">
        <f>IF(YEAR(G217)=2024,#REF!,"")</f>
        <v/>
      </c>
      <c r="B217" s="19" t="str">
        <f>IF(YEAR(G217)=2025,#REF!,"")</f>
        <v/>
      </c>
      <c r="C217" s="19" t="str">
        <f t="shared" si="15"/>
        <v>Afternoon45026</v>
      </c>
      <c r="D217" s="19" t="str">
        <f>IF('by region'!$C$2="Any","Any",'Turf only'!V217)&amp;M217&amp;IF('by region'!$I$2="Any","Any",N217)&amp;G217</f>
        <v>AnyJumpAny45026</v>
      </c>
      <c r="E217" s="19" t="e">
        <f>IF(I217=#REF!,'Turf only'!G217,"")</f>
        <v>#REF!</v>
      </c>
      <c r="F217" s="19" t="e">
        <f t="shared" si="16"/>
        <v>#REF!</v>
      </c>
      <c r="G217" s="15">
        <v>45026</v>
      </c>
      <c r="H217" s="16" t="s">
        <v>42</v>
      </c>
      <c r="I217" s="16" t="s">
        <v>54</v>
      </c>
      <c r="J217" s="16" t="s">
        <v>9</v>
      </c>
      <c r="K217" s="14" t="s">
        <v>24</v>
      </c>
      <c r="L217" s="14" t="s">
        <v>19</v>
      </c>
      <c r="M217" s="16" t="s">
        <v>12</v>
      </c>
      <c r="N217" s="16" t="s">
        <v>13</v>
      </c>
      <c r="O217" s="16" t="s">
        <v>14</v>
      </c>
      <c r="P217" s="23">
        <f t="shared" si="17"/>
        <v>1</v>
      </c>
      <c r="Q217" s="23" cm="1">
        <f t="array" ref="Q217">SUMPRODUCT(($G$2:$G$2765=G217)*(P217&gt;$P$2:$P$2765))+1</f>
        <v>1</v>
      </c>
      <c r="R217" s="23" t="e">
        <f>(Q217*100000)+#REF!</f>
        <v>#REF!</v>
      </c>
      <c r="S217" s="19" t="e" cm="1">
        <f t="array" ref="S217">SUMPRODUCT(($G$2:$G$2765=G217)*(R217&gt;$R$2:$R$2765))+1</f>
        <v>#REF!</v>
      </c>
      <c r="T217" s="19" t="str">
        <f t="shared" si="18"/>
        <v xml:space="preserve">Chepstow </v>
      </c>
      <c r="U217" s="19">
        <v>0</v>
      </c>
      <c r="V217" s="19" t="s">
        <v>19</v>
      </c>
      <c r="W217" s="19">
        <f t="shared" si="19"/>
        <v>2023</v>
      </c>
      <c r="X217" s="24"/>
      <c r="Y217" s="24"/>
      <c r="Z217" s="24"/>
      <c r="AA217" s="24"/>
      <c r="AB217" s="24"/>
      <c r="AC217" s="24"/>
      <c r="AD217" s="24"/>
      <c r="AE217" s="24"/>
      <c r="AF217" s="24"/>
      <c r="AG217" s="24"/>
      <c r="AH217" s="24"/>
      <c r="AI217" s="24"/>
      <c r="AJ217" s="24"/>
      <c r="AK217" s="24"/>
      <c r="AL217" s="24"/>
      <c r="AM217" s="24"/>
      <c r="AN217" s="24"/>
      <c r="AO217" s="24"/>
      <c r="AP217" s="24"/>
      <c r="AQ217" s="24"/>
      <c r="AR217" s="24"/>
      <c r="AS217" s="24"/>
      <c r="AT217" s="24"/>
      <c r="AU217" s="24"/>
      <c r="AV217" s="24"/>
      <c r="AW217" s="24"/>
      <c r="AX217" s="24"/>
      <c r="AY217" s="24"/>
      <c r="AZ217" s="24"/>
      <c r="BA217" s="24"/>
      <c r="BB217" s="24"/>
      <c r="BC217" s="24"/>
      <c r="BD217" s="24"/>
      <c r="BE217" s="24"/>
      <c r="BF217" s="24"/>
      <c r="BG217" s="24"/>
      <c r="BH217" s="24"/>
      <c r="BI217" s="24"/>
      <c r="BJ217" s="24"/>
      <c r="BK217" s="24"/>
      <c r="BL217" s="24"/>
      <c r="BM217" s="24"/>
      <c r="BN217" s="24"/>
      <c r="BO217" s="24"/>
      <c r="BP217" s="24"/>
      <c r="BQ217" s="24"/>
      <c r="BR217" s="24"/>
      <c r="BS217" s="24"/>
      <c r="BT217" s="24"/>
      <c r="BU217" s="24"/>
      <c r="BV217" s="24"/>
      <c r="BW217" s="24"/>
      <c r="BX217" s="24"/>
      <c r="BY217" s="24"/>
      <c r="BZ217" s="24"/>
      <c r="CA217" s="24"/>
      <c r="CB217" s="24"/>
      <c r="CC217" s="24"/>
      <c r="CD217" s="24"/>
      <c r="CE217" s="24"/>
      <c r="CF217" s="24"/>
      <c r="CG217" s="24"/>
      <c r="CH217" s="24"/>
      <c r="CI217" s="24"/>
      <c r="CJ217" s="24"/>
      <c r="CK217" s="24"/>
      <c r="CL217" s="24"/>
      <c r="CM217" s="24"/>
      <c r="CN217" s="24"/>
      <c r="CO217" s="24"/>
      <c r="CP217" s="24"/>
      <c r="CQ217" s="24"/>
      <c r="CR217" s="24"/>
      <c r="CS217" s="24"/>
      <c r="CT217" s="24"/>
      <c r="CU217" s="24"/>
      <c r="CV217" s="24"/>
      <c r="CW217" s="24"/>
      <c r="CX217" s="24"/>
      <c r="CY217" s="24"/>
      <c r="CZ217" s="24"/>
      <c r="DA217" s="24"/>
      <c r="DB217" s="24"/>
      <c r="DC217" s="24"/>
      <c r="DD217" s="24"/>
      <c r="DE217" s="24"/>
      <c r="DF217" s="24"/>
      <c r="DG217" s="24"/>
      <c r="DH217" s="24"/>
      <c r="DI217" s="24"/>
      <c r="DJ217" s="24"/>
      <c r="DK217" s="24"/>
      <c r="DL217" s="24"/>
      <c r="DM217" s="24"/>
      <c r="DN217" s="24"/>
      <c r="DO217" s="24"/>
      <c r="DP217" s="24"/>
      <c r="DQ217" s="24"/>
      <c r="DR217" s="24"/>
      <c r="DS217" s="24"/>
      <c r="DT217" s="24"/>
      <c r="DU217" s="24"/>
      <c r="DV217" s="24"/>
      <c r="DW217" s="24"/>
      <c r="DX217" s="24"/>
      <c r="DY217" s="24"/>
      <c r="DZ217" s="24"/>
      <c r="EA217" s="24"/>
      <c r="EB217" s="24"/>
      <c r="EC217" s="24"/>
      <c r="ED217" s="24"/>
      <c r="EE217" s="24"/>
      <c r="EF217" s="24"/>
      <c r="EG217" s="24"/>
      <c r="EH217" s="24"/>
      <c r="EI217" s="24"/>
      <c r="EJ217" s="24"/>
      <c r="EK217" s="24"/>
      <c r="EL217" s="24"/>
      <c r="EM217" s="24"/>
      <c r="EN217" s="24"/>
      <c r="EO217" s="24"/>
      <c r="EP217" s="24"/>
      <c r="EQ217" s="24"/>
      <c r="ER217" s="24"/>
      <c r="ES217" s="24"/>
      <c r="ET217" s="24"/>
      <c r="EU217" s="24"/>
      <c r="EV217" s="24"/>
      <c r="EW217" s="24"/>
      <c r="EX217" s="24"/>
      <c r="EY217" s="24"/>
      <c r="EZ217" s="24"/>
      <c r="FA217" s="24"/>
      <c r="FB217" s="24"/>
      <c r="FC217" s="24"/>
      <c r="FD217" s="24"/>
      <c r="FE217" s="24"/>
      <c r="FF217" s="24"/>
      <c r="FG217" s="24"/>
      <c r="FH217" s="24"/>
      <c r="FI217" s="24"/>
      <c r="FJ217" s="24"/>
      <c r="FK217" s="24"/>
      <c r="FL217" s="24"/>
      <c r="FM217" s="24"/>
      <c r="FN217" s="24"/>
      <c r="FO217" s="24"/>
      <c r="FP217" s="24"/>
      <c r="FQ217" s="24"/>
      <c r="FR217" s="24"/>
      <c r="FS217" s="24"/>
      <c r="FT217" s="24"/>
      <c r="FU217" s="24"/>
      <c r="FV217" s="24"/>
      <c r="FW217" s="24"/>
      <c r="FX217" s="24"/>
      <c r="FY217" s="24"/>
      <c r="FZ217" s="24"/>
      <c r="GA217" s="24"/>
      <c r="GB217" s="24"/>
      <c r="GC217" s="24"/>
      <c r="GD217" s="24"/>
      <c r="GE217" s="24"/>
      <c r="GF217" s="24"/>
      <c r="GG217" s="24"/>
      <c r="GH217" s="24"/>
      <c r="GI217" s="24"/>
      <c r="GJ217" s="24"/>
      <c r="GK217" s="24"/>
      <c r="GL217" s="24"/>
      <c r="GM217" s="24"/>
      <c r="GN217" s="24"/>
      <c r="GO217" s="24"/>
      <c r="GP217" s="24"/>
      <c r="GQ217" s="24"/>
      <c r="GR217" s="24"/>
      <c r="GS217" s="24"/>
      <c r="GT217" s="24"/>
      <c r="GU217" s="24"/>
      <c r="GV217" s="24"/>
      <c r="GW217" s="24"/>
      <c r="GX217" s="24"/>
      <c r="GY217" s="24"/>
      <c r="GZ217" s="24"/>
      <c r="HA217" s="24"/>
      <c r="HB217" s="24"/>
      <c r="HC217" s="24"/>
      <c r="HD217" s="24"/>
      <c r="HE217" s="24"/>
      <c r="HF217" s="24"/>
      <c r="HG217" s="24"/>
      <c r="HH217" s="24"/>
      <c r="HI217" s="24"/>
      <c r="HJ217" s="24"/>
      <c r="HK217" s="24"/>
      <c r="HL217" s="24"/>
      <c r="HM217" s="24"/>
      <c r="HN217" s="24"/>
      <c r="HO217" s="24"/>
      <c r="HP217" s="24"/>
      <c r="HQ217" s="24"/>
      <c r="HR217" s="24"/>
      <c r="HS217" s="24"/>
      <c r="HT217" s="24"/>
      <c r="HU217" s="24"/>
      <c r="HV217" s="24"/>
      <c r="HW217" s="24"/>
      <c r="HX217" s="24"/>
      <c r="HY217" s="24"/>
      <c r="HZ217" s="24"/>
      <c r="IA217" s="24"/>
      <c r="IB217" s="24"/>
      <c r="IC217" s="24"/>
      <c r="ID217" s="24"/>
      <c r="IE217" s="24"/>
      <c r="IF217" s="24"/>
      <c r="IG217" s="24"/>
      <c r="IH217" s="24"/>
      <c r="II217" s="24"/>
      <c r="IJ217" s="24"/>
      <c r="IK217" s="24"/>
      <c r="IL217" s="24"/>
      <c r="IM217" s="24"/>
      <c r="IN217" s="24"/>
      <c r="IO217" s="24"/>
      <c r="IP217" s="24"/>
      <c r="IQ217" s="24"/>
      <c r="IR217" s="24"/>
      <c r="IS217" s="24"/>
      <c r="IT217" s="24"/>
      <c r="IU217" s="24"/>
      <c r="IV217" s="24"/>
      <c r="IW217" s="24"/>
      <c r="IX217" s="24"/>
      <c r="IY217" s="24"/>
      <c r="IZ217" s="24"/>
      <c r="JA217" s="24"/>
      <c r="JB217" s="24"/>
      <c r="JC217" s="24"/>
      <c r="JD217" s="24"/>
      <c r="JE217" s="24"/>
      <c r="JF217" s="24"/>
      <c r="JG217" s="24"/>
      <c r="JH217" s="24"/>
      <c r="JI217" s="24"/>
      <c r="JJ217" s="24"/>
      <c r="JK217" s="24"/>
      <c r="JL217" s="24"/>
      <c r="JM217" s="24"/>
      <c r="JN217" s="24"/>
      <c r="JO217" s="24"/>
      <c r="JP217" s="24"/>
      <c r="JQ217" s="24"/>
      <c r="JR217" s="24"/>
      <c r="JS217" s="24"/>
      <c r="JT217" s="24"/>
      <c r="JU217" s="24"/>
      <c r="JV217" s="24"/>
      <c r="JW217" s="24"/>
      <c r="JX217" s="24"/>
      <c r="JY217" s="24"/>
      <c r="JZ217" s="24"/>
      <c r="KA217" s="24"/>
      <c r="KB217" s="24"/>
      <c r="KC217" s="24"/>
      <c r="KD217" s="24"/>
      <c r="KE217" s="24"/>
      <c r="KF217" s="24"/>
      <c r="KG217" s="24"/>
      <c r="KH217" s="24"/>
      <c r="KI217" s="24"/>
      <c r="KJ217" s="24"/>
      <c r="KK217" s="24"/>
      <c r="KL217" s="24"/>
      <c r="KM217" s="24"/>
      <c r="KN217" s="24"/>
      <c r="KO217" s="24"/>
      <c r="KP217" s="24"/>
      <c r="KQ217" s="24"/>
      <c r="KR217" s="24"/>
      <c r="KS217" s="24"/>
      <c r="KT217" s="24"/>
      <c r="KU217" s="24"/>
      <c r="KV217" s="24"/>
      <c r="KW217" s="24"/>
      <c r="KX217" s="24"/>
      <c r="KY217" s="24"/>
      <c r="KZ217" s="24"/>
      <c r="LA217" s="24"/>
      <c r="LB217" s="24"/>
      <c r="LC217" s="24"/>
      <c r="LD217" s="24"/>
      <c r="LE217" s="24"/>
      <c r="LF217" s="24"/>
      <c r="LG217" s="24"/>
      <c r="LH217" s="24"/>
      <c r="LI217" s="24"/>
      <c r="LJ217" s="24"/>
      <c r="LK217" s="24"/>
      <c r="LL217" s="24"/>
      <c r="LM217" s="24"/>
      <c r="LN217" s="24"/>
      <c r="LO217" s="24"/>
      <c r="LP217" s="24"/>
      <c r="LQ217" s="24"/>
      <c r="LR217" s="24"/>
      <c r="LS217" s="24"/>
      <c r="LT217" s="24"/>
      <c r="LU217" s="24"/>
      <c r="LV217" s="24"/>
      <c r="LW217" s="24"/>
      <c r="LX217" s="24"/>
      <c r="LY217" s="24"/>
      <c r="LZ217" s="24"/>
      <c r="MA217" s="24"/>
      <c r="MB217" s="24"/>
      <c r="MC217" s="24"/>
      <c r="MD217" s="24"/>
      <c r="ME217" s="24"/>
      <c r="MF217" s="24"/>
      <c r="MG217" s="24"/>
      <c r="MH217" s="24"/>
      <c r="MI217" s="24"/>
      <c r="MJ217" s="24"/>
      <c r="MK217" s="24"/>
      <c r="ML217" s="24"/>
      <c r="MM217" s="24"/>
      <c r="MN217" s="24"/>
      <c r="MO217" s="24"/>
      <c r="MP217" s="24"/>
      <c r="MQ217" s="24"/>
      <c r="MR217" s="24"/>
      <c r="MS217" s="24"/>
      <c r="MT217" s="24"/>
      <c r="MU217" s="24"/>
      <c r="MV217" s="24"/>
      <c r="MW217" s="24"/>
      <c r="MX217" s="24"/>
      <c r="MY217" s="24"/>
      <c r="MZ217" s="24"/>
      <c r="NA217" s="24"/>
      <c r="NB217" s="24"/>
      <c r="NC217" s="24"/>
      <c r="ND217" s="24"/>
      <c r="NE217" s="24"/>
      <c r="NF217" s="24"/>
      <c r="NG217" s="24"/>
      <c r="NH217" s="24"/>
      <c r="NI217" s="24"/>
      <c r="NJ217" s="24"/>
      <c r="NK217" s="24"/>
      <c r="NL217" s="24"/>
      <c r="NM217" s="24"/>
      <c r="NN217" s="24"/>
      <c r="NO217" s="24"/>
      <c r="NP217" s="24"/>
      <c r="NQ217" s="24"/>
      <c r="NR217" s="24"/>
      <c r="NS217" s="24"/>
      <c r="NT217" s="24"/>
      <c r="NU217" s="24"/>
      <c r="NV217" s="24"/>
      <c r="NW217" s="24"/>
      <c r="NX217" s="24"/>
      <c r="NY217" s="24"/>
      <c r="NZ217" s="24"/>
      <c r="OA217" s="24"/>
      <c r="OB217" s="24"/>
      <c r="OC217" s="24"/>
      <c r="OD217" s="24"/>
      <c r="OE217" s="24"/>
      <c r="OF217" s="24"/>
      <c r="OG217" s="24"/>
      <c r="OH217" s="24"/>
      <c r="OI217" s="24"/>
      <c r="OJ217" s="24"/>
      <c r="OK217" s="24"/>
      <c r="OL217" s="24"/>
      <c r="OM217" s="24"/>
      <c r="ON217" s="24"/>
      <c r="OO217" s="24"/>
      <c r="OP217" s="24"/>
      <c r="OQ217" s="24"/>
      <c r="OR217" s="24"/>
      <c r="OS217" s="24"/>
      <c r="OT217" s="24"/>
      <c r="OU217" s="24"/>
      <c r="OV217" s="24"/>
      <c r="OW217" s="24"/>
      <c r="OX217" s="24"/>
      <c r="OY217" s="24"/>
      <c r="OZ217" s="24"/>
      <c r="PA217" s="24"/>
      <c r="PB217" s="24"/>
      <c r="PC217" s="24"/>
      <c r="PD217" s="24"/>
      <c r="PE217" s="24"/>
      <c r="PF217" s="24"/>
      <c r="PG217" s="24"/>
      <c r="PH217" s="24"/>
      <c r="PI217" s="24"/>
      <c r="PJ217" s="24"/>
      <c r="PK217" s="24"/>
      <c r="PL217" s="24"/>
      <c r="PM217" s="24"/>
      <c r="PN217" s="24"/>
      <c r="PO217" s="24"/>
      <c r="PP217" s="24"/>
      <c r="PQ217" s="24"/>
      <c r="PR217" s="24"/>
      <c r="PS217" s="24"/>
      <c r="PT217" s="24"/>
      <c r="PU217" s="24"/>
      <c r="PV217" s="24"/>
      <c r="PW217" s="24"/>
      <c r="PX217" s="24"/>
      <c r="PY217" s="24"/>
      <c r="PZ217" s="24"/>
      <c r="QA217" s="24"/>
      <c r="QB217" s="24"/>
      <c r="QC217" s="24"/>
      <c r="QD217" s="24"/>
      <c r="QE217" s="24"/>
      <c r="QF217" s="24"/>
      <c r="QG217" s="24"/>
      <c r="QH217" s="24"/>
      <c r="QI217" s="24"/>
      <c r="QJ217" s="24"/>
      <c r="QK217" s="24"/>
      <c r="QL217" s="24"/>
      <c r="QM217" s="24"/>
      <c r="QN217" s="24"/>
      <c r="QO217" s="24"/>
      <c r="QP217" s="24"/>
      <c r="QQ217" s="24"/>
      <c r="QR217" s="24"/>
      <c r="QS217" s="24"/>
      <c r="QT217" s="24"/>
      <c r="QU217" s="24"/>
      <c r="QV217" s="24"/>
      <c r="QW217" s="24"/>
      <c r="QX217" s="24"/>
      <c r="QY217" s="24"/>
      <c r="QZ217" s="24"/>
      <c r="RA217" s="24"/>
      <c r="RB217" s="24"/>
      <c r="RC217" s="24"/>
      <c r="RD217" s="24"/>
      <c r="RE217" s="24"/>
      <c r="RF217" s="24"/>
      <c r="RG217" s="24"/>
      <c r="RH217" s="24"/>
      <c r="RI217" s="24"/>
      <c r="RJ217" s="24"/>
      <c r="RK217" s="24"/>
      <c r="RL217" s="24"/>
      <c r="RM217" s="24"/>
      <c r="RN217" s="24"/>
      <c r="RO217" s="24"/>
      <c r="RP217" s="24"/>
      <c r="RQ217" s="24"/>
      <c r="RR217" s="24"/>
      <c r="RS217" s="24"/>
      <c r="RT217" s="24"/>
      <c r="RU217" s="24"/>
      <c r="RV217" s="24"/>
      <c r="RW217" s="24"/>
      <c r="RX217" s="24"/>
      <c r="RY217" s="24"/>
      <c r="RZ217" s="24"/>
      <c r="SA217" s="24"/>
      <c r="SB217" s="24"/>
      <c r="SC217" s="24"/>
      <c r="SD217" s="24"/>
      <c r="SE217" s="24"/>
      <c r="SF217" s="24"/>
      <c r="SG217" s="24"/>
      <c r="SH217" s="24"/>
      <c r="SI217" s="24"/>
      <c r="SJ217" s="24"/>
      <c r="SK217" s="24"/>
      <c r="SL217" s="24"/>
      <c r="SM217" s="24"/>
      <c r="SN217" s="24"/>
      <c r="SO217" s="24"/>
      <c r="SP217" s="24"/>
      <c r="SQ217" s="24"/>
      <c r="SR217" s="24"/>
      <c r="SS217" s="24"/>
      <c r="ST217" s="24"/>
      <c r="SU217" s="24"/>
      <c r="SV217" s="24"/>
      <c r="SW217" s="24"/>
      <c r="SX217" s="24"/>
      <c r="SY217" s="24"/>
      <c r="SZ217" s="24"/>
      <c r="TA217" s="24"/>
      <c r="TB217" s="24"/>
      <c r="TC217" s="24"/>
      <c r="TD217" s="24"/>
      <c r="TE217" s="24"/>
      <c r="TF217" s="24"/>
      <c r="TG217" s="24"/>
      <c r="TH217" s="24"/>
      <c r="TI217" s="24"/>
      <c r="TJ217" s="24"/>
      <c r="TK217" s="24"/>
      <c r="TL217" s="24"/>
      <c r="TM217" s="24"/>
      <c r="TN217" s="24"/>
      <c r="TO217" s="24"/>
      <c r="TP217" s="24"/>
      <c r="TQ217" s="24"/>
      <c r="TR217" s="24"/>
      <c r="TS217" s="24"/>
      <c r="TT217" s="24"/>
      <c r="TU217" s="24"/>
      <c r="TV217" s="24"/>
      <c r="TW217" s="24"/>
      <c r="TX217" s="24"/>
      <c r="TY217" s="24"/>
      <c r="TZ217" s="24"/>
      <c r="UA217" s="24"/>
      <c r="UB217" s="24"/>
      <c r="UC217" s="24"/>
      <c r="UD217" s="24"/>
      <c r="UE217" s="24"/>
      <c r="UF217" s="24"/>
      <c r="UG217" s="24"/>
      <c r="UH217" s="24"/>
      <c r="UI217" s="24"/>
      <c r="UJ217" s="24"/>
      <c r="UK217" s="24"/>
      <c r="UL217" s="24"/>
      <c r="UM217" s="24"/>
      <c r="UN217" s="24"/>
      <c r="UO217" s="24"/>
      <c r="UP217" s="24"/>
      <c r="UQ217" s="24"/>
      <c r="UR217" s="24"/>
      <c r="US217" s="24"/>
      <c r="UT217" s="24"/>
      <c r="UU217" s="24"/>
      <c r="UV217" s="24"/>
      <c r="UW217" s="24"/>
      <c r="UX217" s="24"/>
      <c r="UY217" s="24"/>
      <c r="UZ217" s="24"/>
      <c r="VA217" s="24"/>
      <c r="VB217" s="24"/>
      <c r="VC217" s="24"/>
      <c r="VD217" s="24"/>
      <c r="VE217" s="24"/>
      <c r="VF217" s="24"/>
      <c r="VG217" s="24"/>
      <c r="VH217" s="24"/>
      <c r="VI217" s="24"/>
      <c r="VJ217" s="24"/>
      <c r="VK217" s="24"/>
      <c r="VL217" s="24"/>
      <c r="VM217" s="24"/>
      <c r="VN217" s="24"/>
      <c r="VO217" s="24"/>
      <c r="VP217" s="24"/>
      <c r="VQ217" s="24"/>
      <c r="VR217" s="24"/>
      <c r="VS217" s="24"/>
      <c r="VT217" s="24"/>
      <c r="VU217" s="24"/>
      <c r="VV217" s="24"/>
      <c r="VW217" s="24"/>
      <c r="VX217" s="24"/>
      <c r="VY217" s="24"/>
      <c r="VZ217" s="24"/>
      <c r="WA217" s="24"/>
      <c r="WB217" s="24"/>
      <c r="WC217" s="24"/>
      <c r="WD217" s="24"/>
      <c r="WE217" s="24"/>
      <c r="WF217" s="24"/>
      <c r="WG217" s="24"/>
      <c r="WH217" s="24"/>
      <c r="WI217" s="24"/>
      <c r="WJ217" s="24"/>
      <c r="WK217" s="24"/>
      <c r="WL217" s="24"/>
      <c r="WM217" s="24"/>
      <c r="WN217" s="24"/>
      <c r="WO217" s="24"/>
      <c r="WP217" s="24"/>
      <c r="WQ217" s="24"/>
      <c r="WR217" s="24"/>
      <c r="WS217" s="24"/>
      <c r="WT217" s="24"/>
      <c r="WU217" s="24"/>
      <c r="WV217" s="24"/>
      <c r="WW217" s="24"/>
      <c r="WX217" s="24"/>
      <c r="WY217" s="24"/>
      <c r="WZ217" s="24"/>
      <c r="XA217" s="24"/>
      <c r="XB217" s="24"/>
      <c r="XC217" s="24"/>
      <c r="XD217" s="24"/>
      <c r="XE217" s="24"/>
      <c r="XF217" s="24"/>
      <c r="XG217" s="24"/>
      <c r="XH217" s="24"/>
      <c r="XI217" s="24"/>
      <c r="XJ217" s="24"/>
      <c r="XK217" s="24"/>
      <c r="XL217" s="24"/>
      <c r="XM217" s="24"/>
      <c r="XN217" s="24"/>
      <c r="XO217" s="24"/>
      <c r="XP217" s="24"/>
      <c r="XQ217" s="24"/>
      <c r="XR217" s="24"/>
      <c r="XS217" s="24"/>
      <c r="XT217" s="24"/>
      <c r="XU217" s="24"/>
      <c r="XV217" s="24"/>
      <c r="XW217" s="24"/>
      <c r="XX217" s="24"/>
      <c r="XY217" s="24"/>
      <c r="XZ217" s="24"/>
      <c r="YA217" s="24"/>
      <c r="YB217" s="24"/>
      <c r="YC217" s="24"/>
      <c r="YD217" s="24"/>
      <c r="YE217" s="24"/>
      <c r="YF217" s="24"/>
      <c r="YG217" s="24"/>
      <c r="YH217" s="24"/>
      <c r="YI217" s="24"/>
      <c r="YJ217" s="24"/>
      <c r="YK217" s="24"/>
      <c r="YL217" s="24"/>
      <c r="YM217" s="24"/>
      <c r="YN217" s="24"/>
      <c r="YO217" s="24"/>
      <c r="YP217" s="24"/>
      <c r="YQ217" s="24"/>
      <c r="YR217" s="24"/>
      <c r="YS217" s="24"/>
      <c r="YT217" s="24"/>
      <c r="YU217" s="24"/>
      <c r="YV217" s="24"/>
      <c r="YW217" s="24"/>
      <c r="YX217" s="24"/>
      <c r="YY217" s="24"/>
      <c r="YZ217" s="24"/>
      <c r="ZA217" s="24"/>
      <c r="ZB217" s="24"/>
      <c r="ZC217" s="24"/>
      <c r="ZD217" s="24"/>
      <c r="ZE217" s="24"/>
      <c r="ZF217" s="24"/>
      <c r="ZG217" s="24"/>
      <c r="ZH217" s="24"/>
      <c r="ZI217" s="24"/>
      <c r="ZJ217" s="24"/>
      <c r="ZK217" s="24"/>
      <c r="ZL217" s="24"/>
      <c r="ZM217" s="24"/>
      <c r="ZN217" s="24"/>
      <c r="ZO217" s="24"/>
      <c r="ZP217" s="24"/>
      <c r="ZQ217" s="24"/>
      <c r="ZR217" s="24"/>
      <c r="ZS217" s="24"/>
      <c r="ZT217" s="24"/>
      <c r="ZU217" s="24"/>
      <c r="ZV217" s="24"/>
      <c r="ZW217" s="24"/>
      <c r="ZX217" s="24"/>
      <c r="ZY217" s="24"/>
      <c r="ZZ217" s="24"/>
      <c r="AAA217" s="24"/>
      <c r="AAB217" s="24"/>
      <c r="AAC217" s="24"/>
      <c r="AAD217" s="24"/>
      <c r="AAE217" s="24"/>
      <c r="AAF217" s="24"/>
      <c r="AAG217" s="24"/>
      <c r="AAH217" s="24"/>
      <c r="AAI217" s="24"/>
      <c r="AAJ217" s="24"/>
      <c r="AAK217" s="24"/>
      <c r="AAL217" s="24"/>
      <c r="AAM217" s="24"/>
      <c r="AAN217" s="24"/>
      <c r="AAO217" s="24"/>
      <c r="AAP217" s="24"/>
      <c r="AAQ217" s="24"/>
      <c r="AAR217" s="24"/>
      <c r="AAS217" s="24"/>
      <c r="AAT217" s="24"/>
      <c r="AAU217" s="24"/>
      <c r="AAV217" s="24"/>
      <c r="AAW217" s="24"/>
      <c r="AAX217" s="24"/>
      <c r="AAY217" s="24"/>
      <c r="AAZ217" s="24"/>
      <c r="ABA217" s="24"/>
      <c r="ABB217" s="24"/>
      <c r="ABC217" s="24"/>
      <c r="ABD217" s="24"/>
      <c r="ABE217" s="24"/>
      <c r="ABF217" s="24"/>
      <c r="ABG217" s="24"/>
      <c r="ABH217" s="24"/>
      <c r="ABI217" s="24"/>
      <c r="ABJ217" s="24"/>
      <c r="ABK217" s="24"/>
      <c r="ABL217" s="24"/>
      <c r="ABM217" s="24"/>
      <c r="ABN217" s="24"/>
      <c r="ABO217" s="24"/>
      <c r="ABP217" s="24"/>
      <c r="ABQ217" s="24"/>
      <c r="ABR217" s="24"/>
      <c r="ABS217" s="24"/>
      <c r="ABT217" s="24"/>
      <c r="ABU217" s="24"/>
      <c r="ABV217" s="24"/>
      <c r="ABW217" s="24"/>
      <c r="ABX217" s="24"/>
      <c r="ABY217" s="24"/>
      <c r="ABZ217" s="24"/>
      <c r="ACA217" s="24"/>
      <c r="ACB217" s="24"/>
      <c r="ACC217" s="24"/>
      <c r="ACD217" s="24"/>
      <c r="ACE217" s="24"/>
      <c r="ACF217" s="24"/>
      <c r="ACG217" s="24"/>
      <c r="ACH217" s="24"/>
      <c r="ACI217" s="24"/>
      <c r="ACJ217" s="24"/>
      <c r="ACK217" s="24"/>
      <c r="ACL217" s="24"/>
      <c r="ACM217" s="24"/>
      <c r="ACN217" s="24"/>
      <c r="ACO217" s="24"/>
      <c r="ACP217" s="24"/>
      <c r="ACQ217" s="24"/>
      <c r="ACR217" s="24"/>
      <c r="ACS217" s="24"/>
      <c r="ACT217" s="24"/>
      <c r="ACU217" s="24"/>
      <c r="ACV217" s="24"/>
      <c r="ACW217" s="24"/>
      <c r="ACX217" s="24"/>
      <c r="ACY217" s="24"/>
      <c r="ACZ217" s="24"/>
      <c r="ADA217" s="24"/>
      <c r="ADB217" s="24"/>
      <c r="ADC217" s="24"/>
      <c r="ADD217" s="24"/>
      <c r="ADE217" s="24"/>
      <c r="ADF217" s="24"/>
      <c r="ADG217" s="24"/>
      <c r="ADH217" s="24"/>
      <c r="ADI217" s="24"/>
      <c r="ADJ217" s="24"/>
      <c r="ADK217" s="24"/>
      <c r="ADL217" s="24"/>
      <c r="ADM217" s="24"/>
      <c r="ADN217" s="24"/>
      <c r="ADO217" s="24"/>
      <c r="ADP217" s="24"/>
      <c r="ADQ217" s="24"/>
      <c r="ADR217" s="24"/>
      <c r="ADS217" s="24"/>
      <c r="ADT217" s="24"/>
      <c r="ADU217" s="24"/>
      <c r="ADV217" s="24"/>
      <c r="ADW217" s="24"/>
      <c r="ADX217" s="24"/>
      <c r="ADY217" s="24"/>
      <c r="ADZ217" s="24"/>
      <c r="AEA217" s="24"/>
      <c r="AEB217" s="24"/>
      <c r="AEC217" s="24"/>
      <c r="AED217" s="24"/>
      <c r="AEE217" s="24"/>
      <c r="AEF217" s="24"/>
      <c r="AEG217" s="24"/>
      <c r="AEH217" s="24"/>
      <c r="AEI217" s="24"/>
      <c r="AEJ217" s="24"/>
      <c r="AEK217" s="24"/>
      <c r="AEL217" s="24"/>
      <c r="AEM217" s="24"/>
      <c r="AEN217" s="24"/>
      <c r="AEO217" s="24"/>
      <c r="AEP217" s="24"/>
      <c r="AEQ217" s="24"/>
      <c r="AER217" s="24"/>
      <c r="AES217" s="24"/>
      <c r="AET217" s="24"/>
      <c r="AEU217" s="24"/>
      <c r="AEV217" s="24"/>
      <c r="AEW217" s="24"/>
      <c r="AEX217" s="24"/>
      <c r="AEY217" s="24"/>
      <c r="AEZ217" s="24"/>
      <c r="AFA217" s="24"/>
      <c r="AFB217" s="24"/>
      <c r="AFC217" s="24"/>
      <c r="AFD217" s="24"/>
      <c r="AFE217" s="24"/>
      <c r="AFF217" s="24"/>
      <c r="AFG217" s="24"/>
      <c r="AFH217" s="24"/>
      <c r="AFI217" s="24"/>
      <c r="AFJ217" s="24"/>
      <c r="AFK217" s="24"/>
      <c r="AFL217" s="24"/>
      <c r="AFM217" s="24"/>
      <c r="AFN217" s="24"/>
      <c r="AFO217" s="24"/>
      <c r="AFP217" s="24"/>
      <c r="AFQ217" s="24"/>
      <c r="AFR217" s="24"/>
      <c r="AFS217" s="24"/>
      <c r="AFT217" s="24"/>
      <c r="AFU217" s="24"/>
      <c r="AFV217" s="24"/>
      <c r="AFW217" s="24"/>
      <c r="AFX217" s="24"/>
      <c r="AFY217" s="24"/>
      <c r="AFZ217" s="24"/>
      <c r="AGA217" s="24"/>
      <c r="AGB217" s="24"/>
      <c r="AGC217" s="24"/>
      <c r="AGD217" s="24"/>
      <c r="AGE217" s="24"/>
      <c r="AGF217" s="24"/>
      <c r="AGG217" s="24"/>
      <c r="AGH217" s="24"/>
      <c r="AGI217" s="24"/>
      <c r="AGJ217" s="24"/>
      <c r="AGK217" s="24"/>
      <c r="AGL217" s="24"/>
      <c r="AGM217" s="24"/>
      <c r="AGN217" s="24"/>
      <c r="AGO217" s="24"/>
      <c r="AGP217" s="24"/>
      <c r="AGQ217" s="24"/>
      <c r="AGR217" s="24"/>
      <c r="AGS217" s="24"/>
      <c r="AGT217" s="24"/>
      <c r="AGU217" s="24"/>
      <c r="AGV217" s="24"/>
      <c r="AGW217" s="24"/>
      <c r="AGX217" s="24"/>
      <c r="AGY217" s="24"/>
      <c r="AGZ217" s="24"/>
      <c r="AHA217" s="24"/>
      <c r="AHB217" s="24"/>
      <c r="AHC217" s="24"/>
      <c r="AHD217" s="24"/>
      <c r="AHE217" s="24"/>
      <c r="AHF217" s="24"/>
      <c r="AHG217" s="24"/>
      <c r="AHH217" s="24"/>
      <c r="AHI217" s="24"/>
      <c r="AHJ217" s="24"/>
      <c r="AHK217" s="24"/>
      <c r="AHL217" s="24"/>
      <c r="AHM217" s="24"/>
      <c r="AHN217" s="24"/>
      <c r="AHO217" s="24"/>
      <c r="AHP217" s="24"/>
      <c r="AHQ217" s="24"/>
      <c r="AHR217" s="24"/>
      <c r="AHS217" s="24"/>
      <c r="AHT217" s="24"/>
      <c r="AHU217" s="24"/>
      <c r="AHV217" s="24"/>
      <c r="AHW217" s="24"/>
      <c r="AHX217" s="24"/>
      <c r="AHY217" s="24"/>
      <c r="AHZ217" s="24"/>
      <c r="AIA217" s="24"/>
      <c r="AIB217" s="24"/>
      <c r="AIC217" s="24"/>
      <c r="AID217" s="24"/>
      <c r="AIE217" s="24"/>
      <c r="AIF217" s="24"/>
      <c r="AIG217" s="24"/>
      <c r="AIH217" s="24"/>
      <c r="AII217" s="24"/>
      <c r="AIJ217" s="24"/>
      <c r="AIK217" s="24"/>
      <c r="AIL217" s="24"/>
      <c r="AIM217" s="24"/>
      <c r="AIN217" s="24"/>
      <c r="AIO217" s="24"/>
      <c r="AIP217" s="24"/>
      <c r="AIQ217" s="24"/>
      <c r="AIR217" s="24"/>
      <c r="AIS217" s="24"/>
      <c r="AIT217" s="24"/>
      <c r="AIU217" s="24"/>
      <c r="AIV217" s="24"/>
      <c r="AIW217" s="24"/>
      <c r="AIX217" s="24"/>
      <c r="AIY217" s="24"/>
      <c r="AIZ217" s="24"/>
      <c r="AJA217" s="24"/>
      <c r="AJB217" s="24"/>
      <c r="AJC217" s="24"/>
      <c r="AJD217" s="24"/>
      <c r="AJE217" s="24"/>
      <c r="AJF217" s="24"/>
      <c r="AJG217" s="24"/>
      <c r="AJH217" s="24"/>
      <c r="AJI217" s="24"/>
      <c r="AJJ217" s="24"/>
      <c r="AJK217" s="24"/>
      <c r="AJL217" s="24"/>
      <c r="AJM217" s="24"/>
      <c r="AJN217" s="24"/>
      <c r="AJO217" s="24"/>
      <c r="AJP217" s="24"/>
      <c r="AJQ217" s="24"/>
      <c r="AJR217" s="24"/>
      <c r="AJS217" s="24"/>
      <c r="AJT217" s="24"/>
      <c r="AJU217" s="24"/>
      <c r="AJV217" s="24"/>
      <c r="AJW217" s="24"/>
      <c r="AJX217" s="24"/>
      <c r="AJY217" s="24"/>
      <c r="AJZ217" s="24"/>
      <c r="AKA217" s="24"/>
      <c r="AKB217" s="24"/>
      <c r="AKC217" s="24"/>
      <c r="AKD217" s="24"/>
      <c r="AKE217" s="24"/>
      <c r="AKF217" s="24"/>
      <c r="AKG217" s="24"/>
      <c r="AKH217" s="24"/>
      <c r="AKI217" s="24"/>
      <c r="AKJ217" s="24"/>
      <c r="AKK217" s="24"/>
      <c r="AKL217" s="24"/>
      <c r="AKM217" s="24"/>
      <c r="AKN217" s="24"/>
      <c r="AKO217" s="24"/>
      <c r="AKP217" s="24"/>
      <c r="AKQ217" s="24"/>
      <c r="AKR217" s="24"/>
      <c r="AKS217" s="24"/>
      <c r="AKT217" s="24"/>
      <c r="AKU217" s="24"/>
      <c r="AKV217" s="24"/>
      <c r="AKW217" s="24"/>
      <c r="AKX217" s="24"/>
      <c r="AKY217" s="24"/>
      <c r="AKZ217" s="24"/>
      <c r="ALA217" s="24"/>
      <c r="ALB217" s="24"/>
      <c r="ALC217" s="24"/>
      <c r="ALD217" s="24"/>
      <c r="ALE217" s="24"/>
      <c r="ALF217" s="24"/>
      <c r="ALG217" s="24"/>
      <c r="ALH217" s="24"/>
      <c r="ALI217" s="24"/>
      <c r="ALJ217" s="24"/>
      <c r="ALK217" s="24"/>
      <c r="ALL217" s="24"/>
      <c r="ALM217" s="24"/>
      <c r="ALN217" s="24"/>
      <c r="ALO217" s="24"/>
      <c r="ALP217" s="24"/>
      <c r="ALQ217" s="24"/>
      <c r="ALR217" s="24"/>
      <c r="ALS217" s="24"/>
      <c r="ALT217" s="24"/>
      <c r="ALU217" s="24"/>
      <c r="ALV217" s="24"/>
      <c r="ALW217" s="24"/>
      <c r="ALX217" s="24"/>
      <c r="ALY217" s="24"/>
      <c r="ALZ217" s="24"/>
      <c r="AMA217" s="24"/>
      <c r="AMB217" s="24"/>
      <c r="AMC217" s="24"/>
      <c r="AMD217" s="24"/>
      <c r="AME217" s="24"/>
      <c r="AMF217" s="24"/>
      <c r="AMG217" s="24"/>
      <c r="AMH217" s="24"/>
      <c r="AMI217" s="24"/>
      <c r="AMJ217" s="24"/>
      <c r="AMK217" s="24"/>
      <c r="AML217" s="24"/>
      <c r="AMM217" s="24"/>
      <c r="AMN217" s="24"/>
      <c r="AMO217" s="24"/>
      <c r="AMP217" s="24"/>
      <c r="AMQ217" s="24"/>
      <c r="AMR217" s="24"/>
      <c r="AMS217" s="24"/>
      <c r="AMT217" s="24"/>
      <c r="AMU217" s="24"/>
      <c r="AMV217" s="24"/>
      <c r="AMW217" s="24"/>
      <c r="AMX217" s="24"/>
      <c r="AMY217" s="24"/>
      <c r="AMZ217" s="24"/>
      <c r="ANA217" s="24"/>
      <c r="ANB217" s="24"/>
      <c r="ANC217" s="24"/>
      <c r="AND217" s="24"/>
      <c r="ANE217" s="24"/>
      <c r="ANF217" s="24"/>
      <c r="ANG217" s="24"/>
      <c r="ANH217" s="24"/>
      <c r="ANI217" s="24"/>
      <c r="ANJ217" s="24"/>
      <c r="ANK217" s="24"/>
      <c r="ANL217" s="24"/>
      <c r="ANM217" s="24"/>
      <c r="ANN217" s="24"/>
      <c r="ANO217" s="24"/>
      <c r="ANP217" s="24"/>
      <c r="ANQ217" s="24"/>
      <c r="ANR217" s="24"/>
      <c r="ANS217" s="24"/>
      <c r="ANT217" s="24"/>
      <c r="ANU217" s="24"/>
      <c r="ANV217" s="24"/>
      <c r="ANW217" s="24"/>
      <c r="ANX217" s="24"/>
      <c r="ANY217" s="24"/>
      <c r="ANZ217" s="24"/>
      <c r="AOA217" s="24"/>
      <c r="AOB217" s="24"/>
      <c r="AOC217" s="24"/>
      <c r="AOD217" s="24"/>
      <c r="AOE217" s="24"/>
      <c r="AOF217" s="24"/>
      <c r="AOG217" s="24"/>
      <c r="AOH217" s="24"/>
      <c r="AOI217" s="24"/>
      <c r="AOJ217" s="24"/>
      <c r="AOK217" s="24"/>
      <c r="AOL217" s="24"/>
      <c r="AOM217" s="24"/>
      <c r="AON217" s="24"/>
      <c r="AOO217" s="24"/>
      <c r="AOP217" s="24"/>
      <c r="AOQ217" s="24"/>
      <c r="AOR217" s="24"/>
      <c r="AOS217" s="24"/>
      <c r="AOT217" s="24"/>
      <c r="AOU217" s="24"/>
      <c r="AOV217" s="24"/>
      <c r="AOW217" s="24"/>
      <c r="AOX217" s="24"/>
      <c r="AOY217" s="24"/>
      <c r="AOZ217" s="24"/>
      <c r="APA217" s="24"/>
      <c r="APB217" s="24"/>
      <c r="APC217" s="24"/>
      <c r="APD217" s="24"/>
      <c r="APE217" s="24"/>
      <c r="APF217" s="24"/>
      <c r="APG217" s="24"/>
      <c r="APH217" s="24"/>
      <c r="API217" s="24"/>
      <c r="APJ217" s="24"/>
      <c r="APK217" s="24"/>
      <c r="APL217" s="24"/>
      <c r="APM217" s="24"/>
      <c r="APN217" s="24"/>
      <c r="APO217" s="24"/>
      <c r="APP217" s="24"/>
      <c r="APQ217" s="24"/>
      <c r="APR217" s="24"/>
      <c r="APS217" s="24"/>
      <c r="APT217" s="24"/>
      <c r="APU217" s="24"/>
      <c r="APV217" s="24"/>
      <c r="APW217" s="24"/>
      <c r="APX217" s="24"/>
      <c r="APY217" s="24"/>
      <c r="APZ217" s="24"/>
      <c r="AQA217" s="24"/>
      <c r="AQB217" s="24"/>
      <c r="AQC217" s="24"/>
      <c r="AQD217" s="24"/>
      <c r="AQE217" s="24"/>
      <c r="AQF217" s="24"/>
      <c r="AQG217" s="24"/>
      <c r="AQH217" s="24"/>
      <c r="AQI217" s="24"/>
      <c r="AQJ217" s="24"/>
      <c r="AQK217" s="24"/>
      <c r="AQL217" s="24"/>
      <c r="AQM217" s="24"/>
      <c r="AQN217" s="24"/>
      <c r="AQO217" s="24"/>
      <c r="AQP217" s="24"/>
      <c r="AQQ217" s="24"/>
      <c r="AQR217" s="24"/>
      <c r="AQS217" s="24"/>
      <c r="AQT217" s="24"/>
      <c r="AQU217" s="24"/>
      <c r="AQV217" s="24"/>
      <c r="AQW217" s="24"/>
      <c r="AQX217" s="24"/>
      <c r="AQY217" s="24"/>
      <c r="AQZ217" s="24"/>
      <c r="ARA217" s="24"/>
      <c r="ARB217" s="24"/>
      <c r="ARC217" s="24"/>
      <c r="ARD217" s="24"/>
      <c r="ARE217" s="24"/>
      <c r="ARF217" s="24"/>
      <c r="ARG217" s="24"/>
      <c r="ARH217" s="24"/>
      <c r="ARI217" s="24"/>
      <c r="ARJ217" s="24"/>
      <c r="ARK217" s="24"/>
      <c r="ARL217" s="24"/>
      <c r="ARM217" s="24"/>
      <c r="ARN217" s="24"/>
      <c r="ARO217" s="24"/>
      <c r="ARP217" s="24"/>
      <c r="ARQ217" s="24"/>
      <c r="ARR217" s="24"/>
      <c r="ARS217" s="24"/>
      <c r="ART217" s="24"/>
      <c r="ARU217" s="24"/>
      <c r="ARV217" s="24"/>
      <c r="ARW217" s="24"/>
      <c r="ARX217" s="24"/>
      <c r="ARY217" s="24"/>
      <c r="ARZ217" s="24"/>
      <c r="ASA217" s="24"/>
      <c r="ASB217" s="24"/>
      <c r="ASC217" s="24"/>
      <c r="ASD217" s="24"/>
      <c r="ASE217" s="24"/>
      <c r="ASF217" s="24"/>
      <c r="ASG217" s="24"/>
      <c r="ASH217" s="24"/>
      <c r="ASI217" s="24"/>
      <c r="ASJ217" s="24"/>
      <c r="ASK217" s="24"/>
      <c r="ASL217" s="24"/>
      <c r="ASM217" s="24"/>
      <c r="ASN217" s="24"/>
      <c r="ASO217" s="24"/>
      <c r="ASP217" s="24"/>
      <c r="ASQ217" s="24"/>
      <c r="ASR217" s="24"/>
      <c r="ASS217" s="24"/>
      <c r="AST217" s="24"/>
      <c r="ASU217" s="24"/>
      <c r="ASV217" s="24"/>
      <c r="ASW217" s="24"/>
      <c r="ASX217" s="24"/>
      <c r="ASY217" s="24"/>
      <c r="ASZ217" s="24"/>
      <c r="ATA217" s="24"/>
      <c r="ATB217" s="24"/>
      <c r="ATC217" s="24"/>
      <c r="ATD217" s="24"/>
      <c r="ATE217" s="24"/>
      <c r="ATF217" s="24"/>
      <c r="ATG217" s="24"/>
      <c r="ATH217" s="24"/>
      <c r="ATI217" s="24"/>
      <c r="ATJ217" s="24"/>
      <c r="ATK217" s="24"/>
      <c r="ATL217" s="24"/>
      <c r="ATM217" s="24"/>
      <c r="ATN217" s="24"/>
      <c r="ATO217" s="24"/>
      <c r="ATP217" s="24"/>
      <c r="ATQ217" s="24"/>
      <c r="ATR217" s="24"/>
      <c r="ATS217" s="24"/>
      <c r="ATT217" s="24"/>
      <c r="ATU217" s="24"/>
      <c r="ATV217" s="24"/>
      <c r="ATW217" s="24"/>
      <c r="ATX217" s="24"/>
      <c r="ATY217" s="24"/>
      <c r="ATZ217" s="24"/>
      <c r="AUA217" s="24"/>
      <c r="AUB217" s="24"/>
      <c r="AUC217" s="24"/>
      <c r="AUD217" s="24"/>
      <c r="AUE217" s="24"/>
      <c r="AUF217" s="24"/>
      <c r="AUG217" s="24"/>
      <c r="AUH217" s="24"/>
      <c r="AUI217" s="24"/>
      <c r="AUJ217" s="24"/>
      <c r="AUK217" s="24"/>
      <c r="AUL217" s="24"/>
      <c r="AUM217" s="24"/>
      <c r="AUN217" s="24"/>
      <c r="AUO217" s="24"/>
      <c r="AUP217" s="24"/>
      <c r="AUQ217" s="24"/>
      <c r="AUR217" s="24"/>
      <c r="AUS217" s="24"/>
      <c r="AUT217" s="24"/>
      <c r="AUU217" s="24"/>
      <c r="AUV217" s="24"/>
      <c r="AUW217" s="24"/>
      <c r="AUX217" s="24"/>
      <c r="AUY217" s="24"/>
      <c r="AUZ217" s="24"/>
      <c r="AVA217" s="24"/>
      <c r="AVB217" s="24"/>
      <c r="AVC217" s="24"/>
      <c r="AVD217" s="24"/>
      <c r="AVE217" s="24"/>
      <c r="AVF217" s="24"/>
      <c r="AVG217" s="24"/>
      <c r="AVH217" s="24"/>
      <c r="AVI217" s="24"/>
      <c r="AVJ217" s="24"/>
      <c r="AVK217" s="24"/>
      <c r="AVL217" s="24"/>
      <c r="AVM217" s="24"/>
      <c r="AVN217" s="24"/>
      <c r="AVO217" s="24"/>
      <c r="AVP217" s="24"/>
      <c r="AVQ217" s="24"/>
      <c r="AVR217" s="24"/>
      <c r="AVS217" s="24"/>
      <c r="AVT217" s="24"/>
      <c r="AVU217" s="24"/>
      <c r="AVV217" s="24"/>
      <c r="AVW217" s="24"/>
      <c r="AVX217" s="24"/>
      <c r="AVY217" s="24"/>
      <c r="AVZ217" s="24"/>
      <c r="AWA217" s="24"/>
      <c r="AWB217" s="24"/>
      <c r="AWC217" s="24"/>
      <c r="AWD217" s="24"/>
      <c r="AWE217" s="24"/>
      <c r="AWF217" s="24"/>
      <c r="AWG217" s="24"/>
      <c r="AWH217" s="24"/>
      <c r="AWI217" s="24"/>
      <c r="AWJ217" s="24"/>
      <c r="AWK217" s="24"/>
      <c r="AWL217" s="24"/>
      <c r="AWM217" s="24"/>
      <c r="AWN217" s="24"/>
      <c r="AWO217" s="24"/>
      <c r="AWP217" s="24"/>
      <c r="AWQ217" s="24"/>
      <c r="AWR217" s="24"/>
      <c r="AWS217" s="24"/>
      <c r="AWT217" s="24"/>
      <c r="AWU217" s="24"/>
      <c r="AWV217" s="24"/>
      <c r="AWW217" s="24"/>
      <c r="AWX217" s="24"/>
      <c r="AWY217" s="24"/>
      <c r="AWZ217" s="24"/>
      <c r="AXA217" s="24"/>
      <c r="AXB217" s="24"/>
      <c r="AXC217" s="24"/>
      <c r="AXD217" s="24"/>
      <c r="AXE217" s="24"/>
      <c r="AXF217" s="24"/>
      <c r="AXG217" s="24"/>
      <c r="AXH217" s="24"/>
      <c r="AXI217" s="24"/>
      <c r="AXJ217" s="24"/>
      <c r="AXK217" s="24"/>
      <c r="AXL217" s="24"/>
      <c r="AXM217" s="24"/>
      <c r="AXN217" s="24"/>
      <c r="AXO217" s="24"/>
      <c r="AXP217" s="24"/>
      <c r="AXQ217" s="24"/>
      <c r="AXR217" s="24"/>
      <c r="AXS217" s="24"/>
      <c r="AXT217" s="24"/>
      <c r="AXU217" s="24"/>
      <c r="AXV217" s="24"/>
      <c r="AXW217" s="24"/>
      <c r="AXX217" s="24"/>
      <c r="AXY217" s="24"/>
      <c r="AXZ217" s="24"/>
      <c r="AYA217" s="24"/>
      <c r="AYB217" s="24"/>
      <c r="AYC217" s="24"/>
      <c r="AYD217" s="24"/>
      <c r="AYE217" s="24"/>
      <c r="AYF217" s="24"/>
      <c r="AYG217" s="24"/>
      <c r="AYH217" s="24"/>
      <c r="AYI217" s="24"/>
      <c r="AYJ217" s="24"/>
      <c r="AYK217" s="24"/>
      <c r="AYL217" s="24"/>
      <c r="AYM217" s="24"/>
      <c r="AYN217" s="24"/>
      <c r="AYO217" s="24"/>
      <c r="AYP217" s="24"/>
      <c r="AYQ217" s="24"/>
      <c r="AYR217" s="24"/>
      <c r="AYS217" s="24"/>
      <c r="AYT217" s="24"/>
      <c r="AYU217" s="24"/>
      <c r="AYV217" s="24"/>
      <c r="AYW217" s="24"/>
      <c r="AYX217" s="24"/>
      <c r="AYY217" s="24"/>
      <c r="AYZ217" s="24"/>
      <c r="AZA217" s="24"/>
      <c r="AZB217" s="24"/>
      <c r="AZC217" s="24"/>
      <c r="AZD217" s="24"/>
      <c r="AZE217" s="24"/>
      <c r="AZF217" s="24"/>
      <c r="AZG217" s="24"/>
      <c r="AZH217" s="24"/>
      <c r="AZI217" s="24"/>
      <c r="AZJ217" s="24"/>
      <c r="AZK217" s="24"/>
      <c r="AZL217" s="24"/>
      <c r="AZM217" s="24"/>
      <c r="AZN217" s="24"/>
      <c r="AZO217" s="24"/>
      <c r="AZP217" s="24"/>
      <c r="AZQ217" s="24"/>
      <c r="AZR217" s="24"/>
      <c r="AZS217" s="24"/>
      <c r="AZT217" s="24"/>
      <c r="AZU217" s="24"/>
      <c r="AZV217" s="24"/>
      <c r="AZW217" s="24"/>
      <c r="AZX217" s="24"/>
      <c r="AZY217" s="24"/>
      <c r="AZZ217" s="24"/>
      <c r="BAA217" s="24"/>
      <c r="BAB217" s="24"/>
      <c r="BAC217" s="24"/>
      <c r="BAD217" s="24"/>
      <c r="BAE217" s="24"/>
      <c r="BAF217" s="24"/>
      <c r="BAG217" s="24"/>
      <c r="BAH217" s="24"/>
      <c r="BAI217" s="24"/>
      <c r="BAJ217" s="24"/>
      <c r="BAK217" s="24"/>
      <c r="BAL217" s="24"/>
      <c r="BAM217" s="24"/>
      <c r="BAN217" s="24"/>
      <c r="BAO217" s="24"/>
      <c r="BAP217" s="24"/>
    </row>
    <row r="218" spans="1:1394" s="19" customFormat="1" x14ac:dyDescent="0.25">
      <c r="A218" s="19" t="str">
        <f>IF(YEAR(G218)=2024,#REF!,"")</f>
        <v/>
      </c>
      <c r="B218" s="19" t="str">
        <f>IF(YEAR(G218)=2025,#REF!,"")</f>
        <v/>
      </c>
      <c r="C218" s="19" t="str">
        <f t="shared" si="15"/>
        <v>Afternoon45026</v>
      </c>
      <c r="D218" s="19" t="str">
        <f>IF('by region'!$C$2="Any","Any",'Turf only'!V218)&amp;M218&amp;IF('by region'!$I$2="Any","Any",N218)&amp;G218</f>
        <v>AnyJumpAny45026</v>
      </c>
      <c r="E218" s="19" t="e">
        <f>IF(I218=#REF!,'Turf only'!G218,"")</f>
        <v>#REF!</v>
      </c>
      <c r="F218" s="19" t="e">
        <f t="shared" si="16"/>
        <v>#REF!</v>
      </c>
      <c r="G218" s="15">
        <v>45026</v>
      </c>
      <c r="H218" s="16" t="s">
        <v>42</v>
      </c>
      <c r="I218" s="16" t="s">
        <v>20</v>
      </c>
      <c r="J218" s="16" t="s">
        <v>9</v>
      </c>
      <c r="K218" s="14" t="s">
        <v>10</v>
      </c>
      <c r="L218" s="14" t="s">
        <v>17</v>
      </c>
      <c r="M218" s="16" t="s">
        <v>12</v>
      </c>
      <c r="N218" s="16" t="s">
        <v>13</v>
      </c>
      <c r="O218" s="16" t="s">
        <v>14</v>
      </c>
      <c r="P218" s="23">
        <f t="shared" si="17"/>
        <v>1</v>
      </c>
      <c r="Q218" s="23" cm="1">
        <f t="array" ref="Q218">SUMPRODUCT(($G$2:$G$2765=G218)*(P218&gt;$P$2:$P$2765))+1</f>
        <v>1</v>
      </c>
      <c r="R218" s="23" t="e">
        <f>(Q218*100000)+#REF!</f>
        <v>#REF!</v>
      </c>
      <c r="S218" s="19" t="e" cm="1">
        <f t="array" ref="S218">SUMPRODUCT(($G$2:$G$2765=G218)*(R218&gt;$R$2:$R$2765))+1</f>
        <v>#REF!</v>
      </c>
      <c r="T218" s="19" t="str">
        <f t="shared" si="18"/>
        <v xml:space="preserve">Fakenham </v>
      </c>
      <c r="U218" s="19">
        <v>1</v>
      </c>
      <c r="V218" s="19" t="s">
        <v>19</v>
      </c>
      <c r="W218" s="19">
        <f t="shared" si="19"/>
        <v>2023</v>
      </c>
      <c r="X218" s="24"/>
      <c r="Y218" s="24"/>
      <c r="Z218" s="24"/>
      <c r="AA218" s="24"/>
      <c r="AB218" s="24"/>
      <c r="AC218" s="24"/>
      <c r="AD218" s="24"/>
      <c r="AE218" s="24"/>
      <c r="AF218" s="24"/>
      <c r="AG218" s="24"/>
      <c r="AH218" s="24"/>
      <c r="AI218" s="24"/>
      <c r="AJ218" s="24"/>
      <c r="AK218" s="24"/>
      <c r="AL218" s="24"/>
      <c r="AM218" s="24"/>
      <c r="AN218" s="24"/>
      <c r="AO218" s="24"/>
      <c r="AP218" s="24"/>
      <c r="AQ218" s="24"/>
      <c r="AR218" s="24"/>
      <c r="AS218" s="24"/>
      <c r="AT218" s="24"/>
      <c r="AU218" s="24"/>
      <c r="AV218" s="24"/>
      <c r="AW218" s="24"/>
      <c r="AX218" s="24"/>
      <c r="AY218" s="24"/>
      <c r="AZ218" s="24"/>
      <c r="BA218" s="24"/>
      <c r="BB218" s="24"/>
      <c r="BC218" s="24"/>
      <c r="BD218" s="24"/>
      <c r="BE218" s="24"/>
      <c r="BF218" s="24"/>
      <c r="BG218" s="24"/>
      <c r="BH218" s="24"/>
      <c r="BI218" s="24"/>
      <c r="BJ218" s="24"/>
      <c r="BK218" s="24"/>
      <c r="BL218" s="24"/>
      <c r="BM218" s="24"/>
      <c r="BN218" s="24"/>
      <c r="BO218" s="24"/>
      <c r="BP218" s="24"/>
      <c r="BQ218" s="24"/>
      <c r="BR218" s="24"/>
      <c r="BS218" s="24"/>
      <c r="BT218" s="24"/>
      <c r="BU218" s="24"/>
      <c r="BV218" s="24"/>
      <c r="BW218" s="24"/>
      <c r="BX218" s="24"/>
      <c r="BY218" s="24"/>
      <c r="BZ218" s="24"/>
      <c r="CA218" s="24"/>
      <c r="CB218" s="24"/>
      <c r="CC218" s="24"/>
      <c r="CD218" s="24"/>
      <c r="CE218" s="24"/>
      <c r="CF218" s="24"/>
      <c r="CG218" s="24"/>
      <c r="CH218" s="24"/>
      <c r="CI218" s="24"/>
      <c r="CJ218" s="24"/>
      <c r="CK218" s="24"/>
      <c r="CL218" s="24"/>
      <c r="CM218" s="24"/>
      <c r="CN218" s="24"/>
      <c r="CO218" s="24"/>
      <c r="CP218" s="24"/>
      <c r="CQ218" s="24"/>
      <c r="CR218" s="24"/>
      <c r="CS218" s="24"/>
      <c r="CT218" s="24"/>
      <c r="CU218" s="24"/>
      <c r="CV218" s="24"/>
      <c r="CW218" s="24"/>
      <c r="CX218" s="24"/>
      <c r="CY218" s="24"/>
      <c r="CZ218" s="24"/>
      <c r="DA218" s="24"/>
      <c r="DB218" s="24"/>
      <c r="DC218" s="24"/>
      <c r="DD218" s="24"/>
      <c r="DE218" s="24"/>
      <c r="DF218" s="24"/>
      <c r="DG218" s="24"/>
      <c r="DH218" s="24"/>
      <c r="DI218" s="24"/>
      <c r="DJ218" s="24"/>
      <c r="DK218" s="24"/>
      <c r="DL218" s="24"/>
      <c r="DM218" s="24"/>
      <c r="DN218" s="24"/>
      <c r="DO218" s="24"/>
      <c r="DP218" s="24"/>
      <c r="DQ218" s="24"/>
      <c r="DR218" s="24"/>
      <c r="DS218" s="24"/>
      <c r="DT218" s="24"/>
      <c r="DU218" s="24"/>
      <c r="DV218" s="24"/>
      <c r="DW218" s="24"/>
      <c r="DX218" s="24"/>
      <c r="DY218" s="24"/>
      <c r="DZ218" s="24"/>
      <c r="EA218" s="24"/>
      <c r="EB218" s="24"/>
      <c r="EC218" s="24"/>
      <c r="ED218" s="24"/>
      <c r="EE218" s="24"/>
      <c r="EF218" s="24"/>
      <c r="EG218" s="24"/>
      <c r="EH218" s="24"/>
      <c r="EI218" s="24"/>
      <c r="EJ218" s="24"/>
      <c r="EK218" s="24"/>
      <c r="EL218" s="24"/>
      <c r="EM218" s="24"/>
      <c r="EN218" s="24"/>
      <c r="EO218" s="24"/>
      <c r="EP218" s="24"/>
      <c r="EQ218" s="24"/>
      <c r="ER218" s="24"/>
      <c r="ES218" s="24"/>
      <c r="ET218" s="24"/>
      <c r="EU218" s="24"/>
      <c r="EV218" s="24"/>
      <c r="EW218" s="24"/>
      <c r="EX218" s="24"/>
      <c r="EY218" s="24"/>
      <c r="EZ218" s="24"/>
      <c r="FA218" s="24"/>
      <c r="FB218" s="24"/>
      <c r="FC218" s="24"/>
      <c r="FD218" s="24"/>
      <c r="FE218" s="24"/>
      <c r="FF218" s="24"/>
      <c r="FG218" s="24"/>
      <c r="FH218" s="24"/>
      <c r="FI218" s="24"/>
      <c r="FJ218" s="24"/>
      <c r="FK218" s="24"/>
      <c r="FL218" s="24"/>
      <c r="FM218" s="24"/>
      <c r="FN218" s="24"/>
      <c r="FO218" s="24"/>
      <c r="FP218" s="24"/>
      <c r="FQ218" s="24"/>
      <c r="FR218" s="24"/>
      <c r="FS218" s="24"/>
      <c r="FT218" s="24"/>
      <c r="FU218" s="24"/>
      <c r="FV218" s="24"/>
      <c r="FW218" s="24"/>
      <c r="FX218" s="24"/>
      <c r="FY218" s="24"/>
      <c r="FZ218" s="24"/>
      <c r="GA218" s="24"/>
      <c r="GB218" s="24"/>
      <c r="GC218" s="24"/>
      <c r="GD218" s="24"/>
      <c r="GE218" s="24"/>
      <c r="GF218" s="24"/>
      <c r="GG218" s="24"/>
      <c r="GH218" s="24"/>
      <c r="GI218" s="24"/>
      <c r="GJ218" s="24"/>
      <c r="GK218" s="24"/>
      <c r="GL218" s="24"/>
      <c r="GM218" s="24"/>
      <c r="GN218" s="24"/>
      <c r="GO218" s="24"/>
      <c r="GP218" s="24"/>
      <c r="GQ218" s="24"/>
      <c r="GR218" s="24"/>
      <c r="GS218" s="24"/>
      <c r="GT218" s="24"/>
      <c r="GU218" s="24"/>
      <c r="GV218" s="24"/>
      <c r="GW218" s="24"/>
      <c r="GX218" s="24"/>
      <c r="GY218" s="24"/>
      <c r="GZ218" s="24"/>
      <c r="HA218" s="24"/>
      <c r="HB218" s="24"/>
      <c r="HC218" s="24"/>
      <c r="HD218" s="24"/>
      <c r="HE218" s="24"/>
      <c r="HF218" s="24"/>
      <c r="HG218" s="24"/>
      <c r="HH218" s="24"/>
      <c r="HI218" s="24"/>
      <c r="HJ218" s="24"/>
      <c r="HK218" s="24"/>
      <c r="HL218" s="24"/>
      <c r="HM218" s="24"/>
      <c r="HN218" s="24"/>
      <c r="HO218" s="24"/>
      <c r="HP218" s="24"/>
      <c r="HQ218" s="24"/>
      <c r="HR218" s="24"/>
      <c r="HS218" s="24"/>
      <c r="HT218" s="24"/>
      <c r="HU218" s="24"/>
      <c r="HV218" s="24"/>
      <c r="HW218" s="24"/>
      <c r="HX218" s="24"/>
      <c r="HY218" s="24"/>
      <c r="HZ218" s="24"/>
      <c r="IA218" s="24"/>
      <c r="IB218" s="24"/>
      <c r="IC218" s="24"/>
      <c r="ID218" s="24"/>
      <c r="IE218" s="24"/>
      <c r="IF218" s="24"/>
      <c r="IG218" s="24"/>
      <c r="IH218" s="24"/>
      <c r="II218" s="24"/>
      <c r="IJ218" s="24"/>
      <c r="IK218" s="24"/>
      <c r="IL218" s="24"/>
      <c r="IM218" s="24"/>
      <c r="IN218" s="24"/>
      <c r="IO218" s="24"/>
      <c r="IP218" s="24"/>
      <c r="IQ218" s="24"/>
      <c r="IR218" s="24"/>
      <c r="IS218" s="24"/>
      <c r="IT218" s="24"/>
      <c r="IU218" s="24"/>
      <c r="IV218" s="24"/>
      <c r="IW218" s="24"/>
      <c r="IX218" s="24"/>
      <c r="IY218" s="24"/>
      <c r="IZ218" s="24"/>
      <c r="JA218" s="24"/>
      <c r="JB218" s="24"/>
      <c r="JC218" s="24"/>
      <c r="JD218" s="24"/>
      <c r="JE218" s="24"/>
      <c r="JF218" s="24"/>
      <c r="JG218" s="24"/>
      <c r="JH218" s="24"/>
      <c r="JI218" s="24"/>
      <c r="JJ218" s="24"/>
      <c r="JK218" s="24"/>
      <c r="JL218" s="24"/>
      <c r="JM218" s="24"/>
      <c r="JN218" s="24"/>
      <c r="JO218" s="24"/>
      <c r="JP218" s="24"/>
      <c r="JQ218" s="24"/>
      <c r="JR218" s="24"/>
      <c r="JS218" s="24"/>
      <c r="JT218" s="24"/>
      <c r="JU218" s="24"/>
      <c r="JV218" s="24"/>
      <c r="JW218" s="24"/>
      <c r="JX218" s="24"/>
      <c r="JY218" s="24"/>
      <c r="JZ218" s="24"/>
      <c r="KA218" s="24"/>
      <c r="KB218" s="24"/>
      <c r="KC218" s="24"/>
      <c r="KD218" s="24"/>
      <c r="KE218" s="24"/>
      <c r="KF218" s="24"/>
      <c r="KG218" s="24"/>
      <c r="KH218" s="24"/>
      <c r="KI218" s="24"/>
      <c r="KJ218" s="24"/>
      <c r="KK218" s="24"/>
      <c r="KL218" s="24"/>
      <c r="KM218" s="24"/>
      <c r="KN218" s="24"/>
      <c r="KO218" s="24"/>
      <c r="KP218" s="24"/>
      <c r="KQ218" s="24"/>
      <c r="KR218" s="24"/>
      <c r="KS218" s="24"/>
      <c r="KT218" s="24"/>
      <c r="KU218" s="24"/>
      <c r="KV218" s="24"/>
      <c r="KW218" s="24"/>
      <c r="KX218" s="24"/>
      <c r="KY218" s="24"/>
      <c r="KZ218" s="24"/>
      <c r="LA218" s="24"/>
      <c r="LB218" s="24"/>
      <c r="LC218" s="24"/>
      <c r="LD218" s="24"/>
      <c r="LE218" s="24"/>
      <c r="LF218" s="24"/>
      <c r="LG218" s="24"/>
      <c r="LH218" s="24"/>
      <c r="LI218" s="24"/>
      <c r="LJ218" s="24"/>
      <c r="LK218" s="24"/>
      <c r="LL218" s="24"/>
      <c r="LM218" s="24"/>
      <c r="LN218" s="24"/>
      <c r="LO218" s="24"/>
      <c r="LP218" s="24"/>
      <c r="LQ218" s="24"/>
      <c r="LR218" s="24"/>
      <c r="LS218" s="24"/>
      <c r="LT218" s="24"/>
      <c r="LU218" s="24"/>
      <c r="LV218" s="24"/>
      <c r="LW218" s="24"/>
      <c r="LX218" s="24"/>
      <c r="LY218" s="24"/>
      <c r="LZ218" s="24"/>
      <c r="MA218" s="24"/>
      <c r="MB218" s="24"/>
      <c r="MC218" s="24"/>
      <c r="MD218" s="24"/>
      <c r="ME218" s="24"/>
      <c r="MF218" s="24"/>
      <c r="MG218" s="24"/>
      <c r="MH218" s="24"/>
      <c r="MI218" s="24"/>
      <c r="MJ218" s="24"/>
      <c r="MK218" s="24"/>
      <c r="ML218" s="24"/>
      <c r="MM218" s="24"/>
      <c r="MN218" s="24"/>
      <c r="MO218" s="24"/>
      <c r="MP218" s="24"/>
      <c r="MQ218" s="24"/>
      <c r="MR218" s="24"/>
      <c r="MS218" s="24"/>
      <c r="MT218" s="24"/>
      <c r="MU218" s="24"/>
      <c r="MV218" s="24"/>
      <c r="MW218" s="24"/>
      <c r="MX218" s="24"/>
      <c r="MY218" s="24"/>
      <c r="MZ218" s="24"/>
      <c r="NA218" s="24"/>
      <c r="NB218" s="24"/>
      <c r="NC218" s="24"/>
      <c r="ND218" s="24"/>
      <c r="NE218" s="24"/>
      <c r="NF218" s="24"/>
      <c r="NG218" s="24"/>
      <c r="NH218" s="24"/>
      <c r="NI218" s="24"/>
      <c r="NJ218" s="24"/>
      <c r="NK218" s="24"/>
      <c r="NL218" s="24"/>
      <c r="NM218" s="24"/>
      <c r="NN218" s="24"/>
      <c r="NO218" s="24"/>
      <c r="NP218" s="24"/>
      <c r="NQ218" s="24"/>
      <c r="NR218" s="24"/>
      <c r="NS218" s="24"/>
      <c r="NT218" s="24"/>
      <c r="NU218" s="24"/>
      <c r="NV218" s="24"/>
      <c r="NW218" s="24"/>
      <c r="NX218" s="24"/>
      <c r="NY218" s="24"/>
      <c r="NZ218" s="24"/>
      <c r="OA218" s="24"/>
      <c r="OB218" s="24"/>
      <c r="OC218" s="24"/>
      <c r="OD218" s="24"/>
      <c r="OE218" s="24"/>
      <c r="OF218" s="24"/>
      <c r="OG218" s="24"/>
      <c r="OH218" s="24"/>
      <c r="OI218" s="24"/>
      <c r="OJ218" s="24"/>
      <c r="OK218" s="24"/>
      <c r="OL218" s="24"/>
      <c r="OM218" s="24"/>
      <c r="ON218" s="24"/>
      <c r="OO218" s="24"/>
      <c r="OP218" s="24"/>
      <c r="OQ218" s="24"/>
      <c r="OR218" s="24"/>
      <c r="OS218" s="24"/>
      <c r="OT218" s="24"/>
      <c r="OU218" s="24"/>
      <c r="OV218" s="24"/>
      <c r="OW218" s="24"/>
      <c r="OX218" s="24"/>
      <c r="OY218" s="24"/>
      <c r="OZ218" s="24"/>
      <c r="PA218" s="24"/>
      <c r="PB218" s="24"/>
      <c r="PC218" s="24"/>
      <c r="PD218" s="24"/>
      <c r="PE218" s="24"/>
      <c r="PF218" s="24"/>
      <c r="PG218" s="24"/>
      <c r="PH218" s="24"/>
      <c r="PI218" s="24"/>
      <c r="PJ218" s="24"/>
      <c r="PK218" s="24"/>
      <c r="PL218" s="24"/>
      <c r="PM218" s="24"/>
      <c r="PN218" s="24"/>
      <c r="PO218" s="24"/>
      <c r="PP218" s="24"/>
      <c r="PQ218" s="24"/>
      <c r="PR218" s="24"/>
      <c r="PS218" s="24"/>
      <c r="PT218" s="24"/>
      <c r="PU218" s="24"/>
      <c r="PV218" s="24"/>
      <c r="PW218" s="24"/>
      <c r="PX218" s="24"/>
      <c r="PY218" s="24"/>
      <c r="PZ218" s="24"/>
      <c r="QA218" s="24"/>
      <c r="QB218" s="24"/>
      <c r="QC218" s="24"/>
      <c r="QD218" s="24"/>
      <c r="QE218" s="24"/>
      <c r="QF218" s="24"/>
      <c r="QG218" s="24"/>
      <c r="QH218" s="24"/>
      <c r="QI218" s="24"/>
      <c r="QJ218" s="24"/>
      <c r="QK218" s="24"/>
      <c r="QL218" s="24"/>
      <c r="QM218" s="24"/>
      <c r="QN218" s="24"/>
      <c r="QO218" s="24"/>
      <c r="QP218" s="24"/>
      <c r="QQ218" s="24"/>
      <c r="QR218" s="24"/>
      <c r="QS218" s="24"/>
      <c r="QT218" s="24"/>
      <c r="QU218" s="24"/>
      <c r="QV218" s="24"/>
      <c r="QW218" s="24"/>
      <c r="QX218" s="24"/>
      <c r="QY218" s="24"/>
      <c r="QZ218" s="24"/>
      <c r="RA218" s="24"/>
      <c r="RB218" s="24"/>
      <c r="RC218" s="24"/>
      <c r="RD218" s="24"/>
      <c r="RE218" s="24"/>
      <c r="RF218" s="24"/>
      <c r="RG218" s="24"/>
      <c r="RH218" s="24"/>
      <c r="RI218" s="24"/>
      <c r="RJ218" s="24"/>
      <c r="RK218" s="24"/>
      <c r="RL218" s="24"/>
      <c r="RM218" s="24"/>
      <c r="RN218" s="24"/>
      <c r="RO218" s="24"/>
      <c r="RP218" s="24"/>
      <c r="RQ218" s="24"/>
      <c r="RR218" s="24"/>
      <c r="RS218" s="24"/>
      <c r="RT218" s="24"/>
      <c r="RU218" s="24"/>
      <c r="RV218" s="24"/>
      <c r="RW218" s="24"/>
      <c r="RX218" s="24"/>
      <c r="RY218" s="24"/>
      <c r="RZ218" s="24"/>
      <c r="SA218" s="24"/>
      <c r="SB218" s="24"/>
      <c r="SC218" s="24"/>
      <c r="SD218" s="24"/>
      <c r="SE218" s="24"/>
      <c r="SF218" s="24"/>
      <c r="SG218" s="24"/>
      <c r="SH218" s="24"/>
      <c r="SI218" s="24"/>
      <c r="SJ218" s="24"/>
      <c r="SK218" s="24"/>
      <c r="SL218" s="24"/>
      <c r="SM218" s="24"/>
      <c r="SN218" s="24"/>
      <c r="SO218" s="24"/>
      <c r="SP218" s="24"/>
      <c r="SQ218" s="24"/>
      <c r="SR218" s="24"/>
      <c r="SS218" s="24"/>
      <c r="ST218" s="24"/>
      <c r="SU218" s="24"/>
      <c r="SV218" s="24"/>
      <c r="SW218" s="24"/>
      <c r="SX218" s="24"/>
      <c r="SY218" s="24"/>
      <c r="SZ218" s="24"/>
      <c r="TA218" s="24"/>
      <c r="TB218" s="24"/>
      <c r="TC218" s="24"/>
      <c r="TD218" s="24"/>
      <c r="TE218" s="24"/>
      <c r="TF218" s="24"/>
      <c r="TG218" s="24"/>
      <c r="TH218" s="24"/>
      <c r="TI218" s="24"/>
      <c r="TJ218" s="24"/>
      <c r="TK218" s="24"/>
      <c r="TL218" s="24"/>
      <c r="TM218" s="24"/>
      <c r="TN218" s="24"/>
      <c r="TO218" s="24"/>
      <c r="TP218" s="24"/>
      <c r="TQ218" s="24"/>
      <c r="TR218" s="24"/>
      <c r="TS218" s="24"/>
      <c r="TT218" s="24"/>
      <c r="TU218" s="24"/>
      <c r="TV218" s="24"/>
      <c r="TW218" s="24"/>
      <c r="TX218" s="24"/>
      <c r="TY218" s="24"/>
      <c r="TZ218" s="24"/>
      <c r="UA218" s="24"/>
      <c r="UB218" s="24"/>
      <c r="UC218" s="24"/>
      <c r="UD218" s="24"/>
      <c r="UE218" s="24"/>
      <c r="UF218" s="24"/>
      <c r="UG218" s="24"/>
      <c r="UH218" s="24"/>
      <c r="UI218" s="24"/>
      <c r="UJ218" s="24"/>
      <c r="UK218" s="24"/>
      <c r="UL218" s="24"/>
      <c r="UM218" s="24"/>
      <c r="UN218" s="24"/>
      <c r="UO218" s="24"/>
      <c r="UP218" s="24"/>
      <c r="UQ218" s="24"/>
      <c r="UR218" s="24"/>
      <c r="US218" s="24"/>
      <c r="UT218" s="24"/>
      <c r="UU218" s="24"/>
      <c r="UV218" s="24"/>
      <c r="UW218" s="24"/>
      <c r="UX218" s="24"/>
      <c r="UY218" s="24"/>
      <c r="UZ218" s="24"/>
      <c r="VA218" s="24"/>
      <c r="VB218" s="24"/>
      <c r="VC218" s="24"/>
      <c r="VD218" s="24"/>
      <c r="VE218" s="24"/>
      <c r="VF218" s="24"/>
      <c r="VG218" s="24"/>
      <c r="VH218" s="24"/>
      <c r="VI218" s="24"/>
      <c r="VJ218" s="24"/>
      <c r="VK218" s="24"/>
      <c r="VL218" s="24"/>
      <c r="VM218" s="24"/>
      <c r="VN218" s="24"/>
      <c r="VO218" s="24"/>
      <c r="VP218" s="24"/>
      <c r="VQ218" s="24"/>
      <c r="VR218" s="24"/>
      <c r="VS218" s="24"/>
      <c r="VT218" s="24"/>
      <c r="VU218" s="24"/>
      <c r="VV218" s="24"/>
      <c r="VW218" s="24"/>
      <c r="VX218" s="24"/>
      <c r="VY218" s="24"/>
      <c r="VZ218" s="24"/>
      <c r="WA218" s="24"/>
      <c r="WB218" s="24"/>
      <c r="WC218" s="24"/>
      <c r="WD218" s="24"/>
      <c r="WE218" s="24"/>
      <c r="WF218" s="24"/>
      <c r="WG218" s="24"/>
      <c r="WH218" s="24"/>
      <c r="WI218" s="24"/>
      <c r="WJ218" s="24"/>
      <c r="WK218" s="24"/>
      <c r="WL218" s="24"/>
      <c r="WM218" s="24"/>
      <c r="WN218" s="24"/>
      <c r="WO218" s="24"/>
      <c r="WP218" s="24"/>
      <c r="WQ218" s="24"/>
      <c r="WR218" s="24"/>
      <c r="WS218" s="24"/>
      <c r="WT218" s="24"/>
      <c r="WU218" s="24"/>
      <c r="WV218" s="24"/>
      <c r="WW218" s="24"/>
      <c r="WX218" s="24"/>
      <c r="WY218" s="24"/>
      <c r="WZ218" s="24"/>
      <c r="XA218" s="24"/>
      <c r="XB218" s="24"/>
      <c r="XC218" s="24"/>
      <c r="XD218" s="24"/>
      <c r="XE218" s="24"/>
      <c r="XF218" s="24"/>
      <c r="XG218" s="24"/>
      <c r="XH218" s="24"/>
      <c r="XI218" s="24"/>
      <c r="XJ218" s="24"/>
      <c r="XK218" s="24"/>
      <c r="XL218" s="24"/>
      <c r="XM218" s="24"/>
      <c r="XN218" s="24"/>
      <c r="XO218" s="24"/>
      <c r="XP218" s="24"/>
      <c r="XQ218" s="24"/>
      <c r="XR218" s="24"/>
      <c r="XS218" s="24"/>
      <c r="XT218" s="24"/>
      <c r="XU218" s="24"/>
      <c r="XV218" s="24"/>
      <c r="XW218" s="24"/>
      <c r="XX218" s="24"/>
      <c r="XY218" s="24"/>
      <c r="XZ218" s="24"/>
      <c r="YA218" s="24"/>
      <c r="YB218" s="24"/>
      <c r="YC218" s="24"/>
      <c r="YD218" s="24"/>
      <c r="YE218" s="24"/>
      <c r="YF218" s="24"/>
      <c r="YG218" s="24"/>
      <c r="YH218" s="24"/>
      <c r="YI218" s="24"/>
      <c r="YJ218" s="24"/>
      <c r="YK218" s="24"/>
      <c r="YL218" s="24"/>
      <c r="YM218" s="24"/>
      <c r="YN218" s="24"/>
      <c r="YO218" s="24"/>
      <c r="YP218" s="24"/>
      <c r="YQ218" s="24"/>
      <c r="YR218" s="24"/>
      <c r="YS218" s="24"/>
      <c r="YT218" s="24"/>
      <c r="YU218" s="24"/>
      <c r="YV218" s="24"/>
      <c r="YW218" s="24"/>
      <c r="YX218" s="24"/>
      <c r="YY218" s="24"/>
      <c r="YZ218" s="24"/>
      <c r="ZA218" s="24"/>
      <c r="ZB218" s="24"/>
      <c r="ZC218" s="24"/>
      <c r="ZD218" s="24"/>
      <c r="ZE218" s="24"/>
      <c r="ZF218" s="24"/>
      <c r="ZG218" s="24"/>
      <c r="ZH218" s="24"/>
      <c r="ZI218" s="24"/>
      <c r="ZJ218" s="24"/>
      <c r="ZK218" s="24"/>
      <c r="ZL218" s="24"/>
      <c r="ZM218" s="24"/>
      <c r="ZN218" s="24"/>
      <c r="ZO218" s="24"/>
      <c r="ZP218" s="24"/>
      <c r="ZQ218" s="24"/>
      <c r="ZR218" s="24"/>
      <c r="ZS218" s="24"/>
      <c r="ZT218" s="24"/>
      <c r="ZU218" s="24"/>
      <c r="ZV218" s="24"/>
      <c r="ZW218" s="24"/>
      <c r="ZX218" s="24"/>
      <c r="ZY218" s="24"/>
      <c r="ZZ218" s="24"/>
      <c r="AAA218" s="24"/>
      <c r="AAB218" s="24"/>
      <c r="AAC218" s="24"/>
      <c r="AAD218" s="24"/>
      <c r="AAE218" s="24"/>
      <c r="AAF218" s="24"/>
      <c r="AAG218" s="24"/>
      <c r="AAH218" s="24"/>
      <c r="AAI218" s="24"/>
      <c r="AAJ218" s="24"/>
      <c r="AAK218" s="24"/>
      <c r="AAL218" s="24"/>
      <c r="AAM218" s="24"/>
      <c r="AAN218" s="24"/>
      <c r="AAO218" s="24"/>
      <c r="AAP218" s="24"/>
      <c r="AAQ218" s="24"/>
      <c r="AAR218" s="24"/>
      <c r="AAS218" s="24"/>
      <c r="AAT218" s="24"/>
      <c r="AAU218" s="24"/>
      <c r="AAV218" s="24"/>
      <c r="AAW218" s="24"/>
      <c r="AAX218" s="24"/>
      <c r="AAY218" s="24"/>
      <c r="AAZ218" s="24"/>
      <c r="ABA218" s="24"/>
      <c r="ABB218" s="24"/>
      <c r="ABC218" s="24"/>
      <c r="ABD218" s="24"/>
      <c r="ABE218" s="24"/>
      <c r="ABF218" s="24"/>
      <c r="ABG218" s="24"/>
      <c r="ABH218" s="24"/>
      <c r="ABI218" s="24"/>
      <c r="ABJ218" s="24"/>
      <c r="ABK218" s="24"/>
      <c r="ABL218" s="24"/>
      <c r="ABM218" s="24"/>
      <c r="ABN218" s="24"/>
      <c r="ABO218" s="24"/>
      <c r="ABP218" s="24"/>
      <c r="ABQ218" s="24"/>
      <c r="ABR218" s="24"/>
      <c r="ABS218" s="24"/>
      <c r="ABT218" s="24"/>
      <c r="ABU218" s="24"/>
      <c r="ABV218" s="24"/>
      <c r="ABW218" s="24"/>
      <c r="ABX218" s="24"/>
      <c r="ABY218" s="24"/>
      <c r="ABZ218" s="24"/>
      <c r="ACA218" s="24"/>
      <c r="ACB218" s="24"/>
      <c r="ACC218" s="24"/>
      <c r="ACD218" s="24"/>
      <c r="ACE218" s="24"/>
      <c r="ACF218" s="24"/>
      <c r="ACG218" s="24"/>
      <c r="ACH218" s="24"/>
      <c r="ACI218" s="24"/>
      <c r="ACJ218" s="24"/>
      <c r="ACK218" s="24"/>
      <c r="ACL218" s="24"/>
      <c r="ACM218" s="24"/>
      <c r="ACN218" s="24"/>
      <c r="ACO218" s="24"/>
      <c r="ACP218" s="24"/>
      <c r="ACQ218" s="24"/>
      <c r="ACR218" s="24"/>
      <c r="ACS218" s="24"/>
      <c r="ACT218" s="24"/>
      <c r="ACU218" s="24"/>
      <c r="ACV218" s="24"/>
      <c r="ACW218" s="24"/>
      <c r="ACX218" s="24"/>
      <c r="ACY218" s="24"/>
      <c r="ACZ218" s="24"/>
      <c r="ADA218" s="24"/>
      <c r="ADB218" s="24"/>
      <c r="ADC218" s="24"/>
      <c r="ADD218" s="24"/>
      <c r="ADE218" s="24"/>
      <c r="ADF218" s="24"/>
      <c r="ADG218" s="24"/>
      <c r="ADH218" s="24"/>
      <c r="ADI218" s="24"/>
      <c r="ADJ218" s="24"/>
      <c r="ADK218" s="24"/>
      <c r="ADL218" s="24"/>
      <c r="ADM218" s="24"/>
      <c r="ADN218" s="24"/>
      <c r="ADO218" s="24"/>
      <c r="ADP218" s="24"/>
      <c r="ADQ218" s="24"/>
      <c r="ADR218" s="24"/>
      <c r="ADS218" s="24"/>
      <c r="ADT218" s="24"/>
      <c r="ADU218" s="24"/>
      <c r="ADV218" s="24"/>
      <c r="ADW218" s="24"/>
      <c r="ADX218" s="24"/>
      <c r="ADY218" s="24"/>
      <c r="ADZ218" s="24"/>
      <c r="AEA218" s="24"/>
      <c r="AEB218" s="24"/>
      <c r="AEC218" s="24"/>
      <c r="AED218" s="24"/>
      <c r="AEE218" s="24"/>
      <c r="AEF218" s="24"/>
      <c r="AEG218" s="24"/>
      <c r="AEH218" s="24"/>
      <c r="AEI218" s="24"/>
      <c r="AEJ218" s="24"/>
      <c r="AEK218" s="24"/>
      <c r="AEL218" s="24"/>
      <c r="AEM218" s="24"/>
      <c r="AEN218" s="24"/>
      <c r="AEO218" s="24"/>
      <c r="AEP218" s="24"/>
      <c r="AEQ218" s="24"/>
      <c r="AER218" s="24"/>
      <c r="AES218" s="24"/>
      <c r="AET218" s="24"/>
      <c r="AEU218" s="24"/>
      <c r="AEV218" s="24"/>
      <c r="AEW218" s="24"/>
      <c r="AEX218" s="24"/>
      <c r="AEY218" s="24"/>
      <c r="AEZ218" s="24"/>
      <c r="AFA218" s="24"/>
      <c r="AFB218" s="24"/>
      <c r="AFC218" s="24"/>
      <c r="AFD218" s="24"/>
      <c r="AFE218" s="24"/>
      <c r="AFF218" s="24"/>
      <c r="AFG218" s="24"/>
      <c r="AFH218" s="24"/>
      <c r="AFI218" s="24"/>
      <c r="AFJ218" s="24"/>
      <c r="AFK218" s="24"/>
      <c r="AFL218" s="24"/>
      <c r="AFM218" s="24"/>
      <c r="AFN218" s="24"/>
      <c r="AFO218" s="24"/>
      <c r="AFP218" s="24"/>
      <c r="AFQ218" s="24"/>
      <c r="AFR218" s="24"/>
      <c r="AFS218" s="24"/>
      <c r="AFT218" s="24"/>
      <c r="AFU218" s="24"/>
      <c r="AFV218" s="24"/>
      <c r="AFW218" s="24"/>
      <c r="AFX218" s="24"/>
      <c r="AFY218" s="24"/>
      <c r="AFZ218" s="24"/>
      <c r="AGA218" s="24"/>
      <c r="AGB218" s="24"/>
      <c r="AGC218" s="24"/>
      <c r="AGD218" s="24"/>
      <c r="AGE218" s="24"/>
      <c r="AGF218" s="24"/>
      <c r="AGG218" s="24"/>
      <c r="AGH218" s="24"/>
      <c r="AGI218" s="24"/>
      <c r="AGJ218" s="24"/>
      <c r="AGK218" s="24"/>
      <c r="AGL218" s="24"/>
      <c r="AGM218" s="24"/>
      <c r="AGN218" s="24"/>
      <c r="AGO218" s="24"/>
      <c r="AGP218" s="24"/>
      <c r="AGQ218" s="24"/>
      <c r="AGR218" s="24"/>
      <c r="AGS218" s="24"/>
      <c r="AGT218" s="24"/>
      <c r="AGU218" s="24"/>
      <c r="AGV218" s="24"/>
      <c r="AGW218" s="24"/>
      <c r="AGX218" s="24"/>
      <c r="AGY218" s="24"/>
      <c r="AGZ218" s="24"/>
      <c r="AHA218" s="24"/>
      <c r="AHB218" s="24"/>
      <c r="AHC218" s="24"/>
      <c r="AHD218" s="24"/>
      <c r="AHE218" s="24"/>
      <c r="AHF218" s="24"/>
      <c r="AHG218" s="24"/>
      <c r="AHH218" s="24"/>
      <c r="AHI218" s="24"/>
      <c r="AHJ218" s="24"/>
      <c r="AHK218" s="24"/>
      <c r="AHL218" s="24"/>
      <c r="AHM218" s="24"/>
      <c r="AHN218" s="24"/>
      <c r="AHO218" s="24"/>
      <c r="AHP218" s="24"/>
      <c r="AHQ218" s="24"/>
      <c r="AHR218" s="24"/>
      <c r="AHS218" s="24"/>
      <c r="AHT218" s="24"/>
      <c r="AHU218" s="24"/>
      <c r="AHV218" s="24"/>
      <c r="AHW218" s="24"/>
      <c r="AHX218" s="24"/>
      <c r="AHY218" s="24"/>
      <c r="AHZ218" s="24"/>
      <c r="AIA218" s="24"/>
      <c r="AIB218" s="24"/>
      <c r="AIC218" s="24"/>
      <c r="AID218" s="24"/>
      <c r="AIE218" s="24"/>
      <c r="AIF218" s="24"/>
      <c r="AIG218" s="24"/>
      <c r="AIH218" s="24"/>
      <c r="AII218" s="24"/>
      <c r="AIJ218" s="24"/>
      <c r="AIK218" s="24"/>
      <c r="AIL218" s="24"/>
      <c r="AIM218" s="24"/>
      <c r="AIN218" s="24"/>
      <c r="AIO218" s="24"/>
      <c r="AIP218" s="24"/>
      <c r="AIQ218" s="24"/>
      <c r="AIR218" s="24"/>
      <c r="AIS218" s="24"/>
      <c r="AIT218" s="24"/>
      <c r="AIU218" s="24"/>
      <c r="AIV218" s="24"/>
      <c r="AIW218" s="24"/>
      <c r="AIX218" s="24"/>
      <c r="AIY218" s="24"/>
      <c r="AIZ218" s="24"/>
      <c r="AJA218" s="24"/>
      <c r="AJB218" s="24"/>
      <c r="AJC218" s="24"/>
      <c r="AJD218" s="24"/>
      <c r="AJE218" s="24"/>
      <c r="AJF218" s="24"/>
      <c r="AJG218" s="24"/>
      <c r="AJH218" s="24"/>
      <c r="AJI218" s="24"/>
      <c r="AJJ218" s="24"/>
      <c r="AJK218" s="24"/>
      <c r="AJL218" s="24"/>
      <c r="AJM218" s="24"/>
      <c r="AJN218" s="24"/>
      <c r="AJO218" s="24"/>
      <c r="AJP218" s="24"/>
      <c r="AJQ218" s="24"/>
      <c r="AJR218" s="24"/>
      <c r="AJS218" s="24"/>
      <c r="AJT218" s="24"/>
      <c r="AJU218" s="24"/>
      <c r="AJV218" s="24"/>
      <c r="AJW218" s="24"/>
      <c r="AJX218" s="24"/>
      <c r="AJY218" s="24"/>
      <c r="AJZ218" s="24"/>
      <c r="AKA218" s="24"/>
      <c r="AKB218" s="24"/>
      <c r="AKC218" s="24"/>
      <c r="AKD218" s="24"/>
      <c r="AKE218" s="24"/>
      <c r="AKF218" s="24"/>
      <c r="AKG218" s="24"/>
      <c r="AKH218" s="24"/>
      <c r="AKI218" s="24"/>
      <c r="AKJ218" s="24"/>
      <c r="AKK218" s="24"/>
      <c r="AKL218" s="24"/>
      <c r="AKM218" s="24"/>
      <c r="AKN218" s="24"/>
      <c r="AKO218" s="24"/>
      <c r="AKP218" s="24"/>
      <c r="AKQ218" s="24"/>
      <c r="AKR218" s="24"/>
      <c r="AKS218" s="24"/>
      <c r="AKT218" s="24"/>
      <c r="AKU218" s="24"/>
      <c r="AKV218" s="24"/>
      <c r="AKW218" s="24"/>
      <c r="AKX218" s="24"/>
      <c r="AKY218" s="24"/>
      <c r="AKZ218" s="24"/>
      <c r="ALA218" s="24"/>
      <c r="ALB218" s="24"/>
      <c r="ALC218" s="24"/>
      <c r="ALD218" s="24"/>
      <c r="ALE218" s="24"/>
      <c r="ALF218" s="24"/>
      <c r="ALG218" s="24"/>
      <c r="ALH218" s="24"/>
      <c r="ALI218" s="24"/>
      <c r="ALJ218" s="24"/>
      <c r="ALK218" s="24"/>
      <c r="ALL218" s="24"/>
      <c r="ALM218" s="24"/>
      <c r="ALN218" s="24"/>
      <c r="ALO218" s="24"/>
      <c r="ALP218" s="24"/>
      <c r="ALQ218" s="24"/>
      <c r="ALR218" s="24"/>
      <c r="ALS218" s="24"/>
      <c r="ALT218" s="24"/>
      <c r="ALU218" s="24"/>
      <c r="ALV218" s="24"/>
      <c r="ALW218" s="24"/>
      <c r="ALX218" s="24"/>
      <c r="ALY218" s="24"/>
      <c r="ALZ218" s="24"/>
      <c r="AMA218" s="24"/>
      <c r="AMB218" s="24"/>
      <c r="AMC218" s="24"/>
      <c r="AMD218" s="24"/>
      <c r="AME218" s="24"/>
      <c r="AMF218" s="24"/>
      <c r="AMG218" s="24"/>
      <c r="AMH218" s="24"/>
      <c r="AMI218" s="24"/>
      <c r="AMJ218" s="24"/>
      <c r="AMK218" s="24"/>
      <c r="AML218" s="24"/>
      <c r="AMM218" s="24"/>
      <c r="AMN218" s="24"/>
      <c r="AMO218" s="24"/>
      <c r="AMP218" s="24"/>
      <c r="AMQ218" s="24"/>
      <c r="AMR218" s="24"/>
      <c r="AMS218" s="24"/>
      <c r="AMT218" s="24"/>
      <c r="AMU218" s="24"/>
      <c r="AMV218" s="24"/>
      <c r="AMW218" s="24"/>
      <c r="AMX218" s="24"/>
      <c r="AMY218" s="24"/>
      <c r="AMZ218" s="24"/>
      <c r="ANA218" s="24"/>
      <c r="ANB218" s="24"/>
      <c r="ANC218" s="24"/>
      <c r="AND218" s="24"/>
      <c r="ANE218" s="24"/>
      <c r="ANF218" s="24"/>
      <c r="ANG218" s="24"/>
      <c r="ANH218" s="24"/>
      <c r="ANI218" s="24"/>
      <c r="ANJ218" s="24"/>
      <c r="ANK218" s="24"/>
      <c r="ANL218" s="24"/>
      <c r="ANM218" s="24"/>
      <c r="ANN218" s="24"/>
      <c r="ANO218" s="24"/>
      <c r="ANP218" s="24"/>
      <c r="ANQ218" s="24"/>
      <c r="ANR218" s="24"/>
      <c r="ANS218" s="24"/>
      <c r="ANT218" s="24"/>
      <c r="ANU218" s="24"/>
      <c r="ANV218" s="24"/>
      <c r="ANW218" s="24"/>
      <c r="ANX218" s="24"/>
      <c r="ANY218" s="24"/>
      <c r="ANZ218" s="24"/>
      <c r="AOA218" s="24"/>
      <c r="AOB218" s="24"/>
      <c r="AOC218" s="24"/>
      <c r="AOD218" s="24"/>
      <c r="AOE218" s="24"/>
      <c r="AOF218" s="24"/>
      <c r="AOG218" s="24"/>
      <c r="AOH218" s="24"/>
      <c r="AOI218" s="24"/>
      <c r="AOJ218" s="24"/>
      <c r="AOK218" s="24"/>
      <c r="AOL218" s="24"/>
      <c r="AOM218" s="24"/>
      <c r="AON218" s="24"/>
      <c r="AOO218" s="24"/>
      <c r="AOP218" s="24"/>
      <c r="AOQ218" s="24"/>
      <c r="AOR218" s="24"/>
      <c r="AOS218" s="24"/>
      <c r="AOT218" s="24"/>
      <c r="AOU218" s="24"/>
      <c r="AOV218" s="24"/>
      <c r="AOW218" s="24"/>
      <c r="AOX218" s="24"/>
      <c r="AOY218" s="24"/>
      <c r="AOZ218" s="24"/>
      <c r="APA218" s="24"/>
      <c r="APB218" s="24"/>
      <c r="APC218" s="24"/>
      <c r="APD218" s="24"/>
      <c r="APE218" s="24"/>
      <c r="APF218" s="24"/>
      <c r="APG218" s="24"/>
      <c r="APH218" s="24"/>
      <c r="API218" s="24"/>
      <c r="APJ218" s="24"/>
      <c r="APK218" s="24"/>
      <c r="APL218" s="24"/>
      <c r="APM218" s="24"/>
      <c r="APN218" s="24"/>
      <c r="APO218" s="24"/>
      <c r="APP218" s="24"/>
      <c r="APQ218" s="24"/>
      <c r="APR218" s="24"/>
      <c r="APS218" s="24"/>
      <c r="APT218" s="24"/>
      <c r="APU218" s="24"/>
      <c r="APV218" s="24"/>
      <c r="APW218" s="24"/>
      <c r="APX218" s="24"/>
      <c r="APY218" s="24"/>
      <c r="APZ218" s="24"/>
      <c r="AQA218" s="24"/>
      <c r="AQB218" s="24"/>
      <c r="AQC218" s="24"/>
      <c r="AQD218" s="24"/>
      <c r="AQE218" s="24"/>
      <c r="AQF218" s="24"/>
      <c r="AQG218" s="24"/>
      <c r="AQH218" s="24"/>
      <c r="AQI218" s="24"/>
      <c r="AQJ218" s="24"/>
      <c r="AQK218" s="24"/>
      <c r="AQL218" s="24"/>
      <c r="AQM218" s="24"/>
      <c r="AQN218" s="24"/>
      <c r="AQO218" s="24"/>
      <c r="AQP218" s="24"/>
      <c r="AQQ218" s="24"/>
      <c r="AQR218" s="24"/>
      <c r="AQS218" s="24"/>
      <c r="AQT218" s="24"/>
      <c r="AQU218" s="24"/>
      <c r="AQV218" s="24"/>
      <c r="AQW218" s="24"/>
      <c r="AQX218" s="24"/>
      <c r="AQY218" s="24"/>
      <c r="AQZ218" s="24"/>
      <c r="ARA218" s="24"/>
      <c r="ARB218" s="24"/>
      <c r="ARC218" s="24"/>
      <c r="ARD218" s="24"/>
      <c r="ARE218" s="24"/>
      <c r="ARF218" s="24"/>
      <c r="ARG218" s="24"/>
      <c r="ARH218" s="24"/>
      <c r="ARI218" s="24"/>
      <c r="ARJ218" s="24"/>
      <c r="ARK218" s="24"/>
      <c r="ARL218" s="24"/>
      <c r="ARM218" s="24"/>
      <c r="ARN218" s="24"/>
      <c r="ARO218" s="24"/>
      <c r="ARP218" s="24"/>
      <c r="ARQ218" s="24"/>
      <c r="ARR218" s="24"/>
      <c r="ARS218" s="24"/>
      <c r="ART218" s="24"/>
      <c r="ARU218" s="24"/>
      <c r="ARV218" s="24"/>
      <c r="ARW218" s="24"/>
      <c r="ARX218" s="24"/>
      <c r="ARY218" s="24"/>
      <c r="ARZ218" s="24"/>
      <c r="ASA218" s="24"/>
      <c r="ASB218" s="24"/>
      <c r="ASC218" s="24"/>
      <c r="ASD218" s="24"/>
      <c r="ASE218" s="24"/>
      <c r="ASF218" s="24"/>
      <c r="ASG218" s="24"/>
      <c r="ASH218" s="24"/>
      <c r="ASI218" s="24"/>
      <c r="ASJ218" s="24"/>
      <c r="ASK218" s="24"/>
      <c r="ASL218" s="24"/>
      <c r="ASM218" s="24"/>
      <c r="ASN218" s="24"/>
      <c r="ASO218" s="24"/>
      <c r="ASP218" s="24"/>
      <c r="ASQ218" s="24"/>
      <c r="ASR218" s="24"/>
      <c r="ASS218" s="24"/>
      <c r="AST218" s="24"/>
      <c r="ASU218" s="24"/>
      <c r="ASV218" s="24"/>
      <c r="ASW218" s="24"/>
      <c r="ASX218" s="24"/>
      <c r="ASY218" s="24"/>
      <c r="ASZ218" s="24"/>
      <c r="ATA218" s="24"/>
      <c r="ATB218" s="24"/>
      <c r="ATC218" s="24"/>
      <c r="ATD218" s="24"/>
      <c r="ATE218" s="24"/>
      <c r="ATF218" s="24"/>
      <c r="ATG218" s="24"/>
      <c r="ATH218" s="24"/>
      <c r="ATI218" s="24"/>
      <c r="ATJ218" s="24"/>
      <c r="ATK218" s="24"/>
      <c r="ATL218" s="24"/>
      <c r="ATM218" s="24"/>
      <c r="ATN218" s="24"/>
      <c r="ATO218" s="24"/>
      <c r="ATP218" s="24"/>
      <c r="ATQ218" s="24"/>
      <c r="ATR218" s="24"/>
      <c r="ATS218" s="24"/>
      <c r="ATT218" s="24"/>
      <c r="ATU218" s="24"/>
      <c r="ATV218" s="24"/>
      <c r="ATW218" s="24"/>
      <c r="ATX218" s="24"/>
      <c r="ATY218" s="24"/>
      <c r="ATZ218" s="24"/>
      <c r="AUA218" s="24"/>
      <c r="AUB218" s="24"/>
      <c r="AUC218" s="24"/>
      <c r="AUD218" s="24"/>
      <c r="AUE218" s="24"/>
      <c r="AUF218" s="24"/>
      <c r="AUG218" s="24"/>
      <c r="AUH218" s="24"/>
      <c r="AUI218" s="24"/>
      <c r="AUJ218" s="24"/>
      <c r="AUK218" s="24"/>
      <c r="AUL218" s="24"/>
      <c r="AUM218" s="24"/>
      <c r="AUN218" s="24"/>
      <c r="AUO218" s="24"/>
      <c r="AUP218" s="24"/>
      <c r="AUQ218" s="24"/>
      <c r="AUR218" s="24"/>
      <c r="AUS218" s="24"/>
      <c r="AUT218" s="24"/>
      <c r="AUU218" s="24"/>
      <c r="AUV218" s="24"/>
      <c r="AUW218" s="24"/>
      <c r="AUX218" s="24"/>
      <c r="AUY218" s="24"/>
      <c r="AUZ218" s="24"/>
      <c r="AVA218" s="24"/>
      <c r="AVB218" s="24"/>
      <c r="AVC218" s="24"/>
      <c r="AVD218" s="24"/>
      <c r="AVE218" s="24"/>
      <c r="AVF218" s="24"/>
      <c r="AVG218" s="24"/>
      <c r="AVH218" s="24"/>
      <c r="AVI218" s="24"/>
      <c r="AVJ218" s="24"/>
      <c r="AVK218" s="24"/>
      <c r="AVL218" s="24"/>
      <c r="AVM218" s="24"/>
      <c r="AVN218" s="24"/>
      <c r="AVO218" s="24"/>
      <c r="AVP218" s="24"/>
      <c r="AVQ218" s="24"/>
      <c r="AVR218" s="24"/>
      <c r="AVS218" s="24"/>
      <c r="AVT218" s="24"/>
      <c r="AVU218" s="24"/>
      <c r="AVV218" s="24"/>
      <c r="AVW218" s="24"/>
      <c r="AVX218" s="24"/>
      <c r="AVY218" s="24"/>
      <c r="AVZ218" s="24"/>
      <c r="AWA218" s="24"/>
      <c r="AWB218" s="24"/>
      <c r="AWC218" s="24"/>
      <c r="AWD218" s="24"/>
      <c r="AWE218" s="24"/>
      <c r="AWF218" s="24"/>
      <c r="AWG218" s="24"/>
      <c r="AWH218" s="24"/>
      <c r="AWI218" s="24"/>
      <c r="AWJ218" s="24"/>
      <c r="AWK218" s="24"/>
      <c r="AWL218" s="24"/>
      <c r="AWM218" s="24"/>
      <c r="AWN218" s="24"/>
      <c r="AWO218" s="24"/>
      <c r="AWP218" s="24"/>
      <c r="AWQ218" s="24"/>
      <c r="AWR218" s="24"/>
      <c r="AWS218" s="24"/>
      <c r="AWT218" s="24"/>
      <c r="AWU218" s="24"/>
      <c r="AWV218" s="24"/>
      <c r="AWW218" s="24"/>
      <c r="AWX218" s="24"/>
      <c r="AWY218" s="24"/>
      <c r="AWZ218" s="24"/>
      <c r="AXA218" s="24"/>
      <c r="AXB218" s="24"/>
      <c r="AXC218" s="24"/>
      <c r="AXD218" s="24"/>
      <c r="AXE218" s="24"/>
      <c r="AXF218" s="24"/>
      <c r="AXG218" s="24"/>
      <c r="AXH218" s="24"/>
      <c r="AXI218" s="24"/>
      <c r="AXJ218" s="24"/>
      <c r="AXK218" s="24"/>
      <c r="AXL218" s="24"/>
      <c r="AXM218" s="24"/>
      <c r="AXN218" s="24"/>
      <c r="AXO218" s="24"/>
      <c r="AXP218" s="24"/>
      <c r="AXQ218" s="24"/>
      <c r="AXR218" s="24"/>
      <c r="AXS218" s="24"/>
      <c r="AXT218" s="24"/>
      <c r="AXU218" s="24"/>
      <c r="AXV218" s="24"/>
      <c r="AXW218" s="24"/>
      <c r="AXX218" s="24"/>
      <c r="AXY218" s="24"/>
      <c r="AXZ218" s="24"/>
      <c r="AYA218" s="24"/>
      <c r="AYB218" s="24"/>
      <c r="AYC218" s="24"/>
      <c r="AYD218" s="24"/>
      <c r="AYE218" s="24"/>
      <c r="AYF218" s="24"/>
      <c r="AYG218" s="24"/>
      <c r="AYH218" s="24"/>
      <c r="AYI218" s="24"/>
      <c r="AYJ218" s="24"/>
      <c r="AYK218" s="24"/>
      <c r="AYL218" s="24"/>
      <c r="AYM218" s="24"/>
      <c r="AYN218" s="24"/>
      <c r="AYO218" s="24"/>
      <c r="AYP218" s="24"/>
      <c r="AYQ218" s="24"/>
      <c r="AYR218" s="24"/>
      <c r="AYS218" s="24"/>
      <c r="AYT218" s="24"/>
      <c r="AYU218" s="24"/>
      <c r="AYV218" s="24"/>
      <c r="AYW218" s="24"/>
      <c r="AYX218" s="24"/>
      <c r="AYY218" s="24"/>
      <c r="AYZ218" s="24"/>
      <c r="AZA218" s="24"/>
      <c r="AZB218" s="24"/>
      <c r="AZC218" s="24"/>
      <c r="AZD218" s="24"/>
      <c r="AZE218" s="24"/>
      <c r="AZF218" s="24"/>
      <c r="AZG218" s="24"/>
      <c r="AZH218" s="24"/>
      <c r="AZI218" s="24"/>
      <c r="AZJ218" s="24"/>
      <c r="AZK218" s="24"/>
      <c r="AZL218" s="24"/>
      <c r="AZM218" s="24"/>
      <c r="AZN218" s="24"/>
      <c r="AZO218" s="24"/>
      <c r="AZP218" s="24"/>
      <c r="AZQ218" s="24"/>
      <c r="AZR218" s="24"/>
      <c r="AZS218" s="24"/>
      <c r="AZT218" s="24"/>
      <c r="AZU218" s="24"/>
      <c r="AZV218" s="24"/>
      <c r="AZW218" s="24"/>
      <c r="AZX218" s="24"/>
      <c r="AZY218" s="24"/>
      <c r="AZZ218" s="24"/>
      <c r="BAA218" s="24"/>
      <c r="BAB218" s="24"/>
      <c r="BAC218" s="24"/>
      <c r="BAD218" s="24"/>
      <c r="BAE218" s="24"/>
      <c r="BAF218" s="24"/>
      <c r="BAG218" s="24"/>
      <c r="BAH218" s="24"/>
      <c r="BAI218" s="24"/>
      <c r="BAJ218" s="24"/>
      <c r="BAK218" s="24"/>
      <c r="BAL218" s="24"/>
      <c r="BAM218" s="24"/>
      <c r="BAN218" s="24"/>
      <c r="BAO218" s="24"/>
      <c r="BAP218" s="24"/>
    </row>
    <row r="219" spans="1:1394" s="19" customFormat="1" x14ac:dyDescent="0.25">
      <c r="A219" s="19" t="str">
        <f>IF(YEAR(G219)=2024,#REF!,"")</f>
        <v/>
      </c>
      <c r="B219" s="19" t="str">
        <f>IF(YEAR(G219)=2025,#REF!,"")</f>
        <v/>
      </c>
      <c r="C219" s="19" t="str">
        <f t="shared" si="15"/>
        <v>Afternoon45026</v>
      </c>
      <c r="D219" s="19" t="str">
        <f>IF('by region'!$C$2="Any","Any",'Turf only'!V219)&amp;M219&amp;IF('by region'!$I$2="Any","Any",N219)&amp;G219</f>
        <v>AnyJumpAny45026</v>
      </c>
      <c r="E219" s="19" t="e">
        <f>IF(I219=#REF!,'Turf only'!G219,"")</f>
        <v>#REF!</v>
      </c>
      <c r="F219" s="19" t="e">
        <f t="shared" si="16"/>
        <v>#REF!</v>
      </c>
      <c r="G219" s="15">
        <v>45026</v>
      </c>
      <c r="H219" s="16" t="s">
        <v>42</v>
      </c>
      <c r="I219" s="16" t="s">
        <v>45</v>
      </c>
      <c r="J219" s="16" t="s">
        <v>9</v>
      </c>
      <c r="K219" s="14" t="s">
        <v>16</v>
      </c>
      <c r="L219" s="14" t="s">
        <v>17</v>
      </c>
      <c r="M219" s="16" t="s">
        <v>12</v>
      </c>
      <c r="N219" s="16" t="s">
        <v>13</v>
      </c>
      <c r="O219" s="16" t="s">
        <v>14</v>
      </c>
      <c r="P219" s="23">
        <f t="shared" si="17"/>
        <v>1</v>
      </c>
      <c r="Q219" s="23" cm="1">
        <f t="array" ref="Q219">SUMPRODUCT(($G$2:$G$2765=G219)*(P219&gt;$P$2:$P$2765))+1</f>
        <v>1</v>
      </c>
      <c r="R219" s="23" t="e">
        <f>(Q219*100000)+#REF!</f>
        <v>#REF!</v>
      </c>
      <c r="S219" s="19" t="e" cm="1">
        <f t="array" ref="S219">SUMPRODUCT(($G$2:$G$2765=G219)*(R219&gt;$R$2:$R$2765))+1</f>
        <v>#REF!</v>
      </c>
      <c r="T219" s="19" t="str">
        <f t="shared" si="18"/>
        <v xml:space="preserve">Huntingdon </v>
      </c>
      <c r="U219" s="19">
        <v>0</v>
      </c>
      <c r="V219" s="19" t="s">
        <v>17</v>
      </c>
      <c r="W219" s="19">
        <f t="shared" si="19"/>
        <v>2023</v>
      </c>
      <c r="X219" s="24"/>
      <c r="Y219" s="24"/>
      <c r="Z219" s="24"/>
      <c r="AA219" s="24"/>
      <c r="AB219" s="24"/>
      <c r="AC219" s="24"/>
      <c r="AD219" s="24"/>
      <c r="AE219" s="24"/>
      <c r="AF219" s="24"/>
      <c r="AG219" s="24"/>
      <c r="AH219" s="24"/>
      <c r="AI219" s="24"/>
      <c r="AJ219" s="24"/>
      <c r="AK219" s="24"/>
      <c r="AL219" s="24"/>
      <c r="AM219" s="24"/>
      <c r="AN219" s="24"/>
      <c r="AO219" s="24"/>
      <c r="AP219" s="24"/>
      <c r="AQ219" s="24"/>
      <c r="AR219" s="24"/>
      <c r="AS219" s="24"/>
      <c r="AT219" s="24"/>
      <c r="AU219" s="24"/>
      <c r="AV219" s="24"/>
      <c r="AW219" s="24"/>
      <c r="AX219" s="24"/>
      <c r="AY219" s="24"/>
      <c r="AZ219" s="24"/>
      <c r="BA219" s="24"/>
      <c r="BB219" s="24"/>
      <c r="BC219" s="24"/>
      <c r="BD219" s="24"/>
      <c r="BE219" s="24"/>
      <c r="BF219" s="24"/>
      <c r="BG219" s="24"/>
      <c r="BH219" s="24"/>
      <c r="BI219" s="24"/>
      <c r="BJ219" s="24"/>
      <c r="BK219" s="24"/>
      <c r="BL219" s="24"/>
      <c r="BM219" s="24"/>
      <c r="BN219" s="24"/>
      <c r="BO219" s="24"/>
      <c r="BP219" s="24"/>
      <c r="BQ219" s="24"/>
      <c r="BR219" s="24"/>
      <c r="BS219" s="24"/>
      <c r="BT219" s="24"/>
      <c r="BU219" s="24"/>
      <c r="BV219" s="24"/>
      <c r="BW219" s="24"/>
      <c r="BX219" s="24"/>
      <c r="BY219" s="24"/>
      <c r="BZ219" s="24"/>
      <c r="CA219" s="24"/>
      <c r="CB219" s="24"/>
      <c r="CC219" s="24"/>
      <c r="CD219" s="24"/>
      <c r="CE219" s="24"/>
      <c r="CF219" s="24"/>
      <c r="CG219" s="24"/>
      <c r="CH219" s="24"/>
      <c r="CI219" s="24"/>
      <c r="CJ219" s="24"/>
      <c r="CK219" s="24"/>
      <c r="CL219" s="24"/>
      <c r="CM219" s="24"/>
      <c r="CN219" s="24"/>
      <c r="CO219" s="24"/>
      <c r="CP219" s="24"/>
      <c r="CQ219" s="24"/>
      <c r="CR219" s="24"/>
      <c r="CS219" s="24"/>
      <c r="CT219" s="24"/>
      <c r="CU219" s="24"/>
      <c r="CV219" s="24"/>
      <c r="CW219" s="24"/>
      <c r="CX219" s="24"/>
      <c r="CY219" s="24"/>
      <c r="CZ219" s="24"/>
      <c r="DA219" s="24"/>
      <c r="DB219" s="24"/>
      <c r="DC219" s="24"/>
      <c r="DD219" s="24"/>
      <c r="DE219" s="24"/>
      <c r="DF219" s="24"/>
      <c r="DG219" s="24"/>
      <c r="DH219" s="24"/>
      <c r="DI219" s="24"/>
      <c r="DJ219" s="24"/>
      <c r="DK219" s="24"/>
      <c r="DL219" s="24"/>
      <c r="DM219" s="24"/>
      <c r="DN219" s="24"/>
      <c r="DO219" s="24"/>
      <c r="DP219" s="24"/>
      <c r="DQ219" s="24"/>
      <c r="DR219" s="24"/>
      <c r="DS219" s="24"/>
      <c r="DT219" s="24"/>
      <c r="DU219" s="24"/>
      <c r="DV219" s="24"/>
      <c r="DW219" s="24"/>
      <c r="DX219" s="24"/>
      <c r="DY219" s="24"/>
      <c r="DZ219" s="24"/>
      <c r="EA219" s="24"/>
      <c r="EB219" s="24"/>
      <c r="EC219" s="24"/>
      <c r="ED219" s="24"/>
      <c r="EE219" s="24"/>
      <c r="EF219" s="24"/>
      <c r="EG219" s="24"/>
      <c r="EH219" s="24"/>
      <c r="EI219" s="24"/>
      <c r="EJ219" s="24"/>
      <c r="EK219" s="24"/>
      <c r="EL219" s="24"/>
      <c r="EM219" s="24"/>
      <c r="EN219" s="24"/>
      <c r="EO219" s="24"/>
      <c r="EP219" s="24"/>
      <c r="EQ219" s="24"/>
      <c r="ER219" s="24"/>
      <c r="ES219" s="24"/>
      <c r="ET219" s="24"/>
      <c r="EU219" s="24"/>
      <c r="EV219" s="24"/>
      <c r="EW219" s="24"/>
      <c r="EX219" s="24"/>
      <c r="EY219" s="24"/>
      <c r="EZ219" s="24"/>
      <c r="FA219" s="24"/>
      <c r="FB219" s="24"/>
      <c r="FC219" s="24"/>
      <c r="FD219" s="24"/>
      <c r="FE219" s="24"/>
      <c r="FF219" s="24"/>
      <c r="FG219" s="24"/>
      <c r="FH219" s="24"/>
      <c r="FI219" s="24"/>
      <c r="FJ219" s="24"/>
      <c r="FK219" s="24"/>
      <c r="FL219" s="24"/>
      <c r="FM219" s="24"/>
      <c r="FN219" s="24"/>
      <c r="FO219" s="24"/>
      <c r="FP219" s="24"/>
      <c r="FQ219" s="24"/>
      <c r="FR219" s="24"/>
      <c r="FS219" s="24"/>
      <c r="FT219" s="24"/>
      <c r="FU219" s="24"/>
      <c r="FV219" s="24"/>
      <c r="FW219" s="24"/>
      <c r="FX219" s="24"/>
      <c r="FY219" s="24"/>
      <c r="FZ219" s="24"/>
      <c r="GA219" s="24"/>
      <c r="GB219" s="24"/>
      <c r="GC219" s="24"/>
      <c r="GD219" s="24"/>
      <c r="GE219" s="24"/>
      <c r="GF219" s="24"/>
      <c r="GG219" s="24"/>
      <c r="GH219" s="24"/>
      <c r="GI219" s="24"/>
      <c r="GJ219" s="24"/>
      <c r="GK219" s="24"/>
      <c r="GL219" s="24"/>
      <c r="GM219" s="24"/>
      <c r="GN219" s="24"/>
      <c r="GO219" s="24"/>
      <c r="GP219" s="24"/>
      <c r="GQ219" s="24"/>
      <c r="GR219" s="24"/>
      <c r="GS219" s="24"/>
      <c r="GT219" s="24"/>
      <c r="GU219" s="24"/>
      <c r="GV219" s="24"/>
      <c r="GW219" s="24"/>
      <c r="GX219" s="24"/>
      <c r="GY219" s="24"/>
      <c r="GZ219" s="24"/>
      <c r="HA219" s="24"/>
      <c r="HB219" s="24"/>
      <c r="HC219" s="24"/>
      <c r="HD219" s="24"/>
      <c r="HE219" s="24"/>
      <c r="HF219" s="24"/>
      <c r="HG219" s="24"/>
      <c r="HH219" s="24"/>
      <c r="HI219" s="24"/>
      <c r="HJ219" s="24"/>
      <c r="HK219" s="24"/>
      <c r="HL219" s="24"/>
      <c r="HM219" s="24"/>
      <c r="HN219" s="24"/>
      <c r="HO219" s="24"/>
      <c r="HP219" s="24"/>
      <c r="HQ219" s="24"/>
      <c r="HR219" s="24"/>
      <c r="HS219" s="24"/>
      <c r="HT219" s="24"/>
      <c r="HU219" s="24"/>
      <c r="HV219" s="24"/>
      <c r="HW219" s="24"/>
      <c r="HX219" s="24"/>
      <c r="HY219" s="24"/>
      <c r="HZ219" s="24"/>
      <c r="IA219" s="24"/>
      <c r="IB219" s="24"/>
      <c r="IC219" s="24"/>
      <c r="ID219" s="24"/>
      <c r="IE219" s="24"/>
      <c r="IF219" s="24"/>
      <c r="IG219" s="24"/>
      <c r="IH219" s="24"/>
      <c r="II219" s="24"/>
      <c r="IJ219" s="24"/>
      <c r="IK219" s="24"/>
      <c r="IL219" s="24"/>
      <c r="IM219" s="24"/>
      <c r="IN219" s="24"/>
      <c r="IO219" s="24"/>
      <c r="IP219" s="24"/>
      <c r="IQ219" s="24"/>
      <c r="IR219" s="24"/>
      <c r="IS219" s="24"/>
      <c r="IT219" s="24"/>
      <c r="IU219" s="24"/>
      <c r="IV219" s="24"/>
      <c r="IW219" s="24"/>
      <c r="IX219" s="24"/>
      <c r="IY219" s="24"/>
      <c r="IZ219" s="24"/>
      <c r="JA219" s="24"/>
      <c r="JB219" s="24"/>
      <c r="JC219" s="24"/>
      <c r="JD219" s="24"/>
      <c r="JE219" s="24"/>
      <c r="JF219" s="24"/>
      <c r="JG219" s="24"/>
      <c r="JH219" s="24"/>
      <c r="JI219" s="24"/>
      <c r="JJ219" s="24"/>
      <c r="JK219" s="24"/>
      <c r="JL219" s="24"/>
      <c r="JM219" s="24"/>
      <c r="JN219" s="24"/>
      <c r="JO219" s="24"/>
      <c r="JP219" s="24"/>
      <c r="JQ219" s="24"/>
      <c r="JR219" s="24"/>
      <c r="JS219" s="24"/>
      <c r="JT219" s="24"/>
      <c r="JU219" s="24"/>
      <c r="JV219" s="24"/>
      <c r="JW219" s="24"/>
      <c r="JX219" s="24"/>
      <c r="JY219" s="24"/>
      <c r="JZ219" s="24"/>
      <c r="KA219" s="24"/>
      <c r="KB219" s="24"/>
      <c r="KC219" s="24"/>
      <c r="KD219" s="24"/>
      <c r="KE219" s="24"/>
      <c r="KF219" s="24"/>
      <c r="KG219" s="24"/>
      <c r="KH219" s="24"/>
      <c r="KI219" s="24"/>
      <c r="KJ219" s="24"/>
      <c r="KK219" s="24"/>
      <c r="KL219" s="24"/>
      <c r="KM219" s="24"/>
      <c r="KN219" s="24"/>
      <c r="KO219" s="24"/>
      <c r="KP219" s="24"/>
      <c r="KQ219" s="24"/>
      <c r="KR219" s="24"/>
      <c r="KS219" s="24"/>
      <c r="KT219" s="24"/>
      <c r="KU219" s="24"/>
      <c r="KV219" s="24"/>
      <c r="KW219" s="24"/>
      <c r="KX219" s="24"/>
      <c r="KY219" s="24"/>
      <c r="KZ219" s="24"/>
      <c r="LA219" s="24"/>
      <c r="LB219" s="24"/>
      <c r="LC219" s="24"/>
      <c r="LD219" s="24"/>
      <c r="LE219" s="24"/>
      <c r="LF219" s="24"/>
      <c r="LG219" s="24"/>
      <c r="LH219" s="24"/>
      <c r="LI219" s="24"/>
      <c r="LJ219" s="24"/>
      <c r="LK219" s="24"/>
      <c r="LL219" s="24"/>
      <c r="LM219" s="24"/>
      <c r="LN219" s="24"/>
      <c r="LO219" s="24"/>
      <c r="LP219" s="24"/>
      <c r="LQ219" s="24"/>
      <c r="LR219" s="24"/>
      <c r="LS219" s="24"/>
      <c r="LT219" s="24"/>
      <c r="LU219" s="24"/>
      <c r="LV219" s="24"/>
      <c r="LW219" s="24"/>
      <c r="LX219" s="24"/>
      <c r="LY219" s="24"/>
      <c r="LZ219" s="24"/>
      <c r="MA219" s="24"/>
      <c r="MB219" s="24"/>
      <c r="MC219" s="24"/>
      <c r="MD219" s="24"/>
      <c r="ME219" s="24"/>
      <c r="MF219" s="24"/>
      <c r="MG219" s="24"/>
      <c r="MH219" s="24"/>
      <c r="MI219" s="24"/>
      <c r="MJ219" s="24"/>
      <c r="MK219" s="24"/>
      <c r="ML219" s="24"/>
      <c r="MM219" s="24"/>
      <c r="MN219" s="24"/>
      <c r="MO219" s="24"/>
      <c r="MP219" s="24"/>
      <c r="MQ219" s="24"/>
      <c r="MR219" s="24"/>
      <c r="MS219" s="24"/>
      <c r="MT219" s="24"/>
      <c r="MU219" s="24"/>
      <c r="MV219" s="24"/>
      <c r="MW219" s="24"/>
      <c r="MX219" s="24"/>
      <c r="MY219" s="24"/>
      <c r="MZ219" s="24"/>
      <c r="NA219" s="24"/>
      <c r="NB219" s="24"/>
      <c r="NC219" s="24"/>
      <c r="ND219" s="24"/>
      <c r="NE219" s="24"/>
      <c r="NF219" s="24"/>
      <c r="NG219" s="24"/>
      <c r="NH219" s="24"/>
      <c r="NI219" s="24"/>
      <c r="NJ219" s="24"/>
      <c r="NK219" s="24"/>
      <c r="NL219" s="24"/>
      <c r="NM219" s="24"/>
      <c r="NN219" s="24"/>
      <c r="NO219" s="24"/>
      <c r="NP219" s="24"/>
      <c r="NQ219" s="24"/>
      <c r="NR219" s="24"/>
      <c r="NS219" s="24"/>
      <c r="NT219" s="24"/>
      <c r="NU219" s="24"/>
      <c r="NV219" s="24"/>
      <c r="NW219" s="24"/>
      <c r="NX219" s="24"/>
      <c r="NY219" s="24"/>
      <c r="NZ219" s="24"/>
      <c r="OA219" s="24"/>
      <c r="OB219" s="24"/>
      <c r="OC219" s="24"/>
      <c r="OD219" s="24"/>
      <c r="OE219" s="24"/>
      <c r="OF219" s="24"/>
      <c r="OG219" s="24"/>
      <c r="OH219" s="24"/>
      <c r="OI219" s="24"/>
      <c r="OJ219" s="24"/>
      <c r="OK219" s="24"/>
      <c r="OL219" s="24"/>
      <c r="OM219" s="24"/>
      <c r="ON219" s="24"/>
      <c r="OO219" s="24"/>
      <c r="OP219" s="24"/>
      <c r="OQ219" s="24"/>
      <c r="OR219" s="24"/>
      <c r="OS219" s="24"/>
      <c r="OT219" s="24"/>
      <c r="OU219" s="24"/>
      <c r="OV219" s="24"/>
      <c r="OW219" s="24"/>
      <c r="OX219" s="24"/>
      <c r="OY219" s="24"/>
      <c r="OZ219" s="24"/>
      <c r="PA219" s="24"/>
      <c r="PB219" s="24"/>
      <c r="PC219" s="24"/>
      <c r="PD219" s="24"/>
      <c r="PE219" s="24"/>
      <c r="PF219" s="24"/>
      <c r="PG219" s="24"/>
      <c r="PH219" s="24"/>
      <c r="PI219" s="24"/>
      <c r="PJ219" s="24"/>
      <c r="PK219" s="24"/>
      <c r="PL219" s="24"/>
      <c r="PM219" s="24"/>
      <c r="PN219" s="24"/>
      <c r="PO219" s="24"/>
      <c r="PP219" s="24"/>
      <c r="PQ219" s="24"/>
      <c r="PR219" s="24"/>
      <c r="PS219" s="24"/>
      <c r="PT219" s="24"/>
      <c r="PU219" s="24"/>
      <c r="PV219" s="24"/>
      <c r="PW219" s="24"/>
      <c r="PX219" s="24"/>
      <c r="PY219" s="24"/>
      <c r="PZ219" s="24"/>
      <c r="QA219" s="24"/>
      <c r="QB219" s="24"/>
      <c r="QC219" s="24"/>
      <c r="QD219" s="24"/>
      <c r="QE219" s="24"/>
      <c r="QF219" s="24"/>
      <c r="QG219" s="24"/>
      <c r="QH219" s="24"/>
      <c r="QI219" s="24"/>
      <c r="QJ219" s="24"/>
      <c r="QK219" s="24"/>
      <c r="QL219" s="24"/>
      <c r="QM219" s="24"/>
      <c r="QN219" s="24"/>
      <c r="QO219" s="24"/>
      <c r="QP219" s="24"/>
      <c r="QQ219" s="24"/>
      <c r="QR219" s="24"/>
      <c r="QS219" s="24"/>
      <c r="QT219" s="24"/>
      <c r="QU219" s="24"/>
      <c r="QV219" s="24"/>
      <c r="QW219" s="24"/>
      <c r="QX219" s="24"/>
      <c r="QY219" s="24"/>
      <c r="QZ219" s="24"/>
      <c r="RA219" s="24"/>
      <c r="RB219" s="24"/>
      <c r="RC219" s="24"/>
      <c r="RD219" s="24"/>
      <c r="RE219" s="24"/>
      <c r="RF219" s="24"/>
      <c r="RG219" s="24"/>
      <c r="RH219" s="24"/>
      <c r="RI219" s="24"/>
      <c r="RJ219" s="24"/>
      <c r="RK219" s="24"/>
      <c r="RL219" s="24"/>
      <c r="RM219" s="24"/>
      <c r="RN219" s="24"/>
      <c r="RO219" s="24"/>
      <c r="RP219" s="24"/>
      <c r="RQ219" s="24"/>
      <c r="RR219" s="24"/>
      <c r="RS219" s="24"/>
      <c r="RT219" s="24"/>
      <c r="RU219" s="24"/>
      <c r="RV219" s="24"/>
      <c r="RW219" s="24"/>
      <c r="RX219" s="24"/>
      <c r="RY219" s="24"/>
      <c r="RZ219" s="24"/>
      <c r="SA219" s="24"/>
      <c r="SB219" s="24"/>
      <c r="SC219" s="24"/>
      <c r="SD219" s="24"/>
      <c r="SE219" s="24"/>
      <c r="SF219" s="24"/>
      <c r="SG219" s="24"/>
      <c r="SH219" s="24"/>
      <c r="SI219" s="24"/>
      <c r="SJ219" s="24"/>
      <c r="SK219" s="24"/>
      <c r="SL219" s="24"/>
      <c r="SM219" s="24"/>
      <c r="SN219" s="24"/>
      <c r="SO219" s="24"/>
      <c r="SP219" s="24"/>
      <c r="SQ219" s="24"/>
      <c r="SR219" s="24"/>
      <c r="SS219" s="24"/>
      <c r="ST219" s="24"/>
      <c r="SU219" s="24"/>
      <c r="SV219" s="24"/>
      <c r="SW219" s="24"/>
      <c r="SX219" s="24"/>
      <c r="SY219" s="24"/>
      <c r="SZ219" s="24"/>
      <c r="TA219" s="24"/>
      <c r="TB219" s="24"/>
      <c r="TC219" s="24"/>
      <c r="TD219" s="24"/>
      <c r="TE219" s="24"/>
      <c r="TF219" s="24"/>
      <c r="TG219" s="24"/>
      <c r="TH219" s="24"/>
      <c r="TI219" s="24"/>
      <c r="TJ219" s="24"/>
      <c r="TK219" s="24"/>
      <c r="TL219" s="24"/>
      <c r="TM219" s="24"/>
      <c r="TN219" s="24"/>
      <c r="TO219" s="24"/>
      <c r="TP219" s="24"/>
      <c r="TQ219" s="24"/>
      <c r="TR219" s="24"/>
      <c r="TS219" s="24"/>
      <c r="TT219" s="24"/>
      <c r="TU219" s="24"/>
      <c r="TV219" s="24"/>
      <c r="TW219" s="24"/>
      <c r="TX219" s="24"/>
      <c r="TY219" s="24"/>
      <c r="TZ219" s="24"/>
      <c r="UA219" s="24"/>
      <c r="UB219" s="24"/>
      <c r="UC219" s="24"/>
      <c r="UD219" s="24"/>
      <c r="UE219" s="24"/>
      <c r="UF219" s="24"/>
      <c r="UG219" s="24"/>
      <c r="UH219" s="24"/>
      <c r="UI219" s="24"/>
      <c r="UJ219" s="24"/>
      <c r="UK219" s="24"/>
      <c r="UL219" s="24"/>
      <c r="UM219" s="24"/>
      <c r="UN219" s="24"/>
      <c r="UO219" s="24"/>
      <c r="UP219" s="24"/>
      <c r="UQ219" s="24"/>
      <c r="UR219" s="24"/>
      <c r="US219" s="24"/>
      <c r="UT219" s="24"/>
      <c r="UU219" s="24"/>
      <c r="UV219" s="24"/>
      <c r="UW219" s="24"/>
      <c r="UX219" s="24"/>
      <c r="UY219" s="24"/>
      <c r="UZ219" s="24"/>
      <c r="VA219" s="24"/>
      <c r="VB219" s="24"/>
      <c r="VC219" s="24"/>
      <c r="VD219" s="24"/>
      <c r="VE219" s="24"/>
      <c r="VF219" s="24"/>
      <c r="VG219" s="24"/>
      <c r="VH219" s="24"/>
      <c r="VI219" s="24"/>
      <c r="VJ219" s="24"/>
      <c r="VK219" s="24"/>
      <c r="VL219" s="24"/>
      <c r="VM219" s="24"/>
      <c r="VN219" s="24"/>
      <c r="VO219" s="24"/>
      <c r="VP219" s="24"/>
      <c r="VQ219" s="24"/>
      <c r="VR219" s="24"/>
      <c r="VS219" s="24"/>
      <c r="VT219" s="24"/>
      <c r="VU219" s="24"/>
      <c r="VV219" s="24"/>
      <c r="VW219" s="24"/>
      <c r="VX219" s="24"/>
      <c r="VY219" s="24"/>
      <c r="VZ219" s="24"/>
      <c r="WA219" s="24"/>
      <c r="WB219" s="24"/>
      <c r="WC219" s="24"/>
      <c r="WD219" s="24"/>
      <c r="WE219" s="24"/>
      <c r="WF219" s="24"/>
      <c r="WG219" s="24"/>
      <c r="WH219" s="24"/>
      <c r="WI219" s="24"/>
      <c r="WJ219" s="24"/>
      <c r="WK219" s="24"/>
      <c r="WL219" s="24"/>
      <c r="WM219" s="24"/>
      <c r="WN219" s="24"/>
      <c r="WO219" s="24"/>
      <c r="WP219" s="24"/>
      <c r="WQ219" s="24"/>
      <c r="WR219" s="24"/>
      <c r="WS219" s="24"/>
      <c r="WT219" s="24"/>
      <c r="WU219" s="24"/>
      <c r="WV219" s="24"/>
      <c r="WW219" s="24"/>
      <c r="WX219" s="24"/>
      <c r="WY219" s="24"/>
      <c r="WZ219" s="24"/>
      <c r="XA219" s="24"/>
      <c r="XB219" s="24"/>
      <c r="XC219" s="24"/>
      <c r="XD219" s="24"/>
      <c r="XE219" s="24"/>
      <c r="XF219" s="24"/>
      <c r="XG219" s="24"/>
      <c r="XH219" s="24"/>
      <c r="XI219" s="24"/>
      <c r="XJ219" s="24"/>
      <c r="XK219" s="24"/>
      <c r="XL219" s="24"/>
      <c r="XM219" s="24"/>
      <c r="XN219" s="24"/>
      <c r="XO219" s="24"/>
      <c r="XP219" s="24"/>
      <c r="XQ219" s="24"/>
      <c r="XR219" s="24"/>
      <c r="XS219" s="24"/>
      <c r="XT219" s="24"/>
      <c r="XU219" s="24"/>
      <c r="XV219" s="24"/>
      <c r="XW219" s="24"/>
      <c r="XX219" s="24"/>
      <c r="XY219" s="24"/>
      <c r="XZ219" s="24"/>
      <c r="YA219" s="24"/>
      <c r="YB219" s="24"/>
      <c r="YC219" s="24"/>
      <c r="YD219" s="24"/>
      <c r="YE219" s="24"/>
      <c r="YF219" s="24"/>
      <c r="YG219" s="24"/>
      <c r="YH219" s="24"/>
      <c r="YI219" s="24"/>
      <c r="YJ219" s="24"/>
      <c r="YK219" s="24"/>
      <c r="YL219" s="24"/>
      <c r="YM219" s="24"/>
      <c r="YN219" s="24"/>
      <c r="YO219" s="24"/>
      <c r="YP219" s="24"/>
      <c r="YQ219" s="24"/>
      <c r="YR219" s="24"/>
      <c r="YS219" s="24"/>
      <c r="YT219" s="24"/>
      <c r="YU219" s="24"/>
      <c r="YV219" s="24"/>
      <c r="YW219" s="24"/>
      <c r="YX219" s="24"/>
      <c r="YY219" s="24"/>
      <c r="YZ219" s="24"/>
      <c r="ZA219" s="24"/>
      <c r="ZB219" s="24"/>
      <c r="ZC219" s="24"/>
      <c r="ZD219" s="24"/>
      <c r="ZE219" s="24"/>
      <c r="ZF219" s="24"/>
      <c r="ZG219" s="24"/>
      <c r="ZH219" s="24"/>
      <c r="ZI219" s="24"/>
      <c r="ZJ219" s="24"/>
      <c r="ZK219" s="24"/>
      <c r="ZL219" s="24"/>
      <c r="ZM219" s="24"/>
      <c r="ZN219" s="24"/>
      <c r="ZO219" s="24"/>
      <c r="ZP219" s="24"/>
      <c r="ZQ219" s="24"/>
      <c r="ZR219" s="24"/>
      <c r="ZS219" s="24"/>
      <c r="ZT219" s="24"/>
      <c r="ZU219" s="24"/>
      <c r="ZV219" s="24"/>
      <c r="ZW219" s="24"/>
      <c r="ZX219" s="24"/>
      <c r="ZY219" s="24"/>
      <c r="ZZ219" s="24"/>
      <c r="AAA219" s="24"/>
      <c r="AAB219" s="24"/>
      <c r="AAC219" s="24"/>
      <c r="AAD219" s="24"/>
      <c r="AAE219" s="24"/>
      <c r="AAF219" s="24"/>
      <c r="AAG219" s="24"/>
      <c r="AAH219" s="24"/>
      <c r="AAI219" s="24"/>
      <c r="AAJ219" s="24"/>
      <c r="AAK219" s="24"/>
      <c r="AAL219" s="24"/>
      <c r="AAM219" s="24"/>
      <c r="AAN219" s="24"/>
      <c r="AAO219" s="24"/>
      <c r="AAP219" s="24"/>
      <c r="AAQ219" s="24"/>
      <c r="AAR219" s="24"/>
      <c r="AAS219" s="24"/>
      <c r="AAT219" s="24"/>
      <c r="AAU219" s="24"/>
      <c r="AAV219" s="24"/>
      <c r="AAW219" s="24"/>
      <c r="AAX219" s="24"/>
      <c r="AAY219" s="24"/>
      <c r="AAZ219" s="24"/>
      <c r="ABA219" s="24"/>
      <c r="ABB219" s="24"/>
      <c r="ABC219" s="24"/>
      <c r="ABD219" s="24"/>
      <c r="ABE219" s="24"/>
      <c r="ABF219" s="24"/>
      <c r="ABG219" s="24"/>
      <c r="ABH219" s="24"/>
      <c r="ABI219" s="24"/>
      <c r="ABJ219" s="24"/>
      <c r="ABK219" s="24"/>
      <c r="ABL219" s="24"/>
      <c r="ABM219" s="24"/>
      <c r="ABN219" s="24"/>
      <c r="ABO219" s="24"/>
      <c r="ABP219" s="24"/>
      <c r="ABQ219" s="24"/>
      <c r="ABR219" s="24"/>
      <c r="ABS219" s="24"/>
      <c r="ABT219" s="24"/>
      <c r="ABU219" s="24"/>
      <c r="ABV219" s="24"/>
      <c r="ABW219" s="24"/>
      <c r="ABX219" s="24"/>
      <c r="ABY219" s="24"/>
      <c r="ABZ219" s="24"/>
      <c r="ACA219" s="24"/>
      <c r="ACB219" s="24"/>
      <c r="ACC219" s="24"/>
      <c r="ACD219" s="24"/>
      <c r="ACE219" s="24"/>
      <c r="ACF219" s="24"/>
      <c r="ACG219" s="24"/>
      <c r="ACH219" s="24"/>
      <c r="ACI219" s="24"/>
      <c r="ACJ219" s="24"/>
      <c r="ACK219" s="24"/>
      <c r="ACL219" s="24"/>
      <c r="ACM219" s="24"/>
      <c r="ACN219" s="24"/>
      <c r="ACO219" s="24"/>
      <c r="ACP219" s="24"/>
      <c r="ACQ219" s="24"/>
      <c r="ACR219" s="24"/>
      <c r="ACS219" s="24"/>
      <c r="ACT219" s="24"/>
      <c r="ACU219" s="24"/>
      <c r="ACV219" s="24"/>
      <c r="ACW219" s="24"/>
      <c r="ACX219" s="24"/>
      <c r="ACY219" s="24"/>
      <c r="ACZ219" s="24"/>
      <c r="ADA219" s="24"/>
      <c r="ADB219" s="24"/>
      <c r="ADC219" s="24"/>
      <c r="ADD219" s="24"/>
      <c r="ADE219" s="24"/>
      <c r="ADF219" s="24"/>
      <c r="ADG219" s="24"/>
      <c r="ADH219" s="24"/>
      <c r="ADI219" s="24"/>
      <c r="ADJ219" s="24"/>
      <c r="ADK219" s="24"/>
      <c r="ADL219" s="24"/>
      <c r="ADM219" s="24"/>
      <c r="ADN219" s="24"/>
      <c r="ADO219" s="24"/>
      <c r="ADP219" s="24"/>
      <c r="ADQ219" s="24"/>
      <c r="ADR219" s="24"/>
      <c r="ADS219" s="24"/>
      <c r="ADT219" s="24"/>
      <c r="ADU219" s="24"/>
      <c r="ADV219" s="24"/>
      <c r="ADW219" s="24"/>
      <c r="ADX219" s="24"/>
      <c r="ADY219" s="24"/>
      <c r="ADZ219" s="24"/>
      <c r="AEA219" s="24"/>
      <c r="AEB219" s="24"/>
      <c r="AEC219" s="24"/>
      <c r="AED219" s="24"/>
      <c r="AEE219" s="24"/>
      <c r="AEF219" s="24"/>
      <c r="AEG219" s="24"/>
      <c r="AEH219" s="24"/>
      <c r="AEI219" s="24"/>
      <c r="AEJ219" s="24"/>
      <c r="AEK219" s="24"/>
      <c r="AEL219" s="24"/>
      <c r="AEM219" s="24"/>
      <c r="AEN219" s="24"/>
      <c r="AEO219" s="24"/>
      <c r="AEP219" s="24"/>
      <c r="AEQ219" s="24"/>
      <c r="AER219" s="24"/>
      <c r="AES219" s="24"/>
      <c r="AET219" s="24"/>
      <c r="AEU219" s="24"/>
      <c r="AEV219" s="24"/>
      <c r="AEW219" s="24"/>
      <c r="AEX219" s="24"/>
      <c r="AEY219" s="24"/>
      <c r="AEZ219" s="24"/>
      <c r="AFA219" s="24"/>
      <c r="AFB219" s="24"/>
      <c r="AFC219" s="24"/>
      <c r="AFD219" s="24"/>
      <c r="AFE219" s="24"/>
      <c r="AFF219" s="24"/>
      <c r="AFG219" s="24"/>
      <c r="AFH219" s="24"/>
      <c r="AFI219" s="24"/>
      <c r="AFJ219" s="24"/>
      <c r="AFK219" s="24"/>
      <c r="AFL219" s="24"/>
      <c r="AFM219" s="24"/>
      <c r="AFN219" s="24"/>
      <c r="AFO219" s="24"/>
      <c r="AFP219" s="24"/>
      <c r="AFQ219" s="24"/>
      <c r="AFR219" s="24"/>
      <c r="AFS219" s="24"/>
      <c r="AFT219" s="24"/>
      <c r="AFU219" s="24"/>
      <c r="AFV219" s="24"/>
      <c r="AFW219" s="24"/>
      <c r="AFX219" s="24"/>
      <c r="AFY219" s="24"/>
      <c r="AFZ219" s="24"/>
      <c r="AGA219" s="24"/>
      <c r="AGB219" s="24"/>
      <c r="AGC219" s="24"/>
      <c r="AGD219" s="24"/>
      <c r="AGE219" s="24"/>
      <c r="AGF219" s="24"/>
      <c r="AGG219" s="24"/>
      <c r="AGH219" s="24"/>
      <c r="AGI219" s="24"/>
      <c r="AGJ219" s="24"/>
      <c r="AGK219" s="24"/>
      <c r="AGL219" s="24"/>
      <c r="AGM219" s="24"/>
      <c r="AGN219" s="24"/>
      <c r="AGO219" s="24"/>
      <c r="AGP219" s="24"/>
      <c r="AGQ219" s="24"/>
      <c r="AGR219" s="24"/>
      <c r="AGS219" s="24"/>
      <c r="AGT219" s="24"/>
      <c r="AGU219" s="24"/>
      <c r="AGV219" s="24"/>
      <c r="AGW219" s="24"/>
      <c r="AGX219" s="24"/>
      <c r="AGY219" s="24"/>
      <c r="AGZ219" s="24"/>
      <c r="AHA219" s="24"/>
      <c r="AHB219" s="24"/>
      <c r="AHC219" s="24"/>
      <c r="AHD219" s="24"/>
      <c r="AHE219" s="24"/>
      <c r="AHF219" s="24"/>
      <c r="AHG219" s="24"/>
      <c r="AHH219" s="24"/>
      <c r="AHI219" s="24"/>
      <c r="AHJ219" s="24"/>
      <c r="AHK219" s="24"/>
      <c r="AHL219" s="24"/>
      <c r="AHM219" s="24"/>
      <c r="AHN219" s="24"/>
      <c r="AHO219" s="24"/>
      <c r="AHP219" s="24"/>
      <c r="AHQ219" s="24"/>
      <c r="AHR219" s="24"/>
      <c r="AHS219" s="24"/>
      <c r="AHT219" s="24"/>
      <c r="AHU219" s="24"/>
      <c r="AHV219" s="24"/>
      <c r="AHW219" s="24"/>
      <c r="AHX219" s="24"/>
      <c r="AHY219" s="24"/>
      <c r="AHZ219" s="24"/>
      <c r="AIA219" s="24"/>
      <c r="AIB219" s="24"/>
      <c r="AIC219" s="24"/>
      <c r="AID219" s="24"/>
      <c r="AIE219" s="24"/>
      <c r="AIF219" s="24"/>
      <c r="AIG219" s="24"/>
      <c r="AIH219" s="24"/>
      <c r="AII219" s="24"/>
      <c r="AIJ219" s="24"/>
      <c r="AIK219" s="24"/>
      <c r="AIL219" s="24"/>
      <c r="AIM219" s="24"/>
      <c r="AIN219" s="24"/>
      <c r="AIO219" s="24"/>
      <c r="AIP219" s="24"/>
      <c r="AIQ219" s="24"/>
      <c r="AIR219" s="24"/>
      <c r="AIS219" s="24"/>
      <c r="AIT219" s="24"/>
      <c r="AIU219" s="24"/>
      <c r="AIV219" s="24"/>
      <c r="AIW219" s="24"/>
      <c r="AIX219" s="24"/>
      <c r="AIY219" s="24"/>
      <c r="AIZ219" s="24"/>
      <c r="AJA219" s="24"/>
      <c r="AJB219" s="24"/>
      <c r="AJC219" s="24"/>
      <c r="AJD219" s="24"/>
      <c r="AJE219" s="24"/>
      <c r="AJF219" s="24"/>
      <c r="AJG219" s="24"/>
      <c r="AJH219" s="24"/>
      <c r="AJI219" s="24"/>
      <c r="AJJ219" s="24"/>
      <c r="AJK219" s="24"/>
      <c r="AJL219" s="24"/>
      <c r="AJM219" s="24"/>
      <c r="AJN219" s="24"/>
      <c r="AJO219" s="24"/>
      <c r="AJP219" s="24"/>
      <c r="AJQ219" s="24"/>
      <c r="AJR219" s="24"/>
      <c r="AJS219" s="24"/>
      <c r="AJT219" s="24"/>
      <c r="AJU219" s="24"/>
      <c r="AJV219" s="24"/>
      <c r="AJW219" s="24"/>
      <c r="AJX219" s="24"/>
      <c r="AJY219" s="24"/>
      <c r="AJZ219" s="24"/>
      <c r="AKA219" s="24"/>
      <c r="AKB219" s="24"/>
      <c r="AKC219" s="24"/>
      <c r="AKD219" s="24"/>
      <c r="AKE219" s="24"/>
      <c r="AKF219" s="24"/>
      <c r="AKG219" s="24"/>
      <c r="AKH219" s="24"/>
      <c r="AKI219" s="24"/>
      <c r="AKJ219" s="24"/>
      <c r="AKK219" s="24"/>
      <c r="AKL219" s="24"/>
      <c r="AKM219" s="24"/>
      <c r="AKN219" s="24"/>
      <c r="AKO219" s="24"/>
      <c r="AKP219" s="24"/>
      <c r="AKQ219" s="24"/>
      <c r="AKR219" s="24"/>
      <c r="AKS219" s="24"/>
      <c r="AKT219" s="24"/>
      <c r="AKU219" s="24"/>
      <c r="AKV219" s="24"/>
      <c r="AKW219" s="24"/>
      <c r="AKX219" s="24"/>
      <c r="AKY219" s="24"/>
      <c r="AKZ219" s="24"/>
      <c r="ALA219" s="24"/>
      <c r="ALB219" s="24"/>
      <c r="ALC219" s="24"/>
      <c r="ALD219" s="24"/>
      <c r="ALE219" s="24"/>
      <c r="ALF219" s="24"/>
      <c r="ALG219" s="24"/>
      <c r="ALH219" s="24"/>
      <c r="ALI219" s="24"/>
      <c r="ALJ219" s="24"/>
      <c r="ALK219" s="24"/>
      <c r="ALL219" s="24"/>
      <c r="ALM219" s="24"/>
      <c r="ALN219" s="24"/>
      <c r="ALO219" s="24"/>
      <c r="ALP219" s="24"/>
      <c r="ALQ219" s="24"/>
      <c r="ALR219" s="24"/>
      <c r="ALS219" s="24"/>
      <c r="ALT219" s="24"/>
      <c r="ALU219" s="24"/>
      <c r="ALV219" s="24"/>
      <c r="ALW219" s="24"/>
      <c r="ALX219" s="24"/>
      <c r="ALY219" s="24"/>
      <c r="ALZ219" s="24"/>
      <c r="AMA219" s="24"/>
      <c r="AMB219" s="24"/>
      <c r="AMC219" s="24"/>
      <c r="AMD219" s="24"/>
      <c r="AME219" s="24"/>
      <c r="AMF219" s="24"/>
      <c r="AMG219" s="24"/>
      <c r="AMH219" s="24"/>
      <c r="AMI219" s="24"/>
      <c r="AMJ219" s="24"/>
      <c r="AMK219" s="24"/>
      <c r="AML219" s="24"/>
      <c r="AMM219" s="24"/>
      <c r="AMN219" s="24"/>
      <c r="AMO219" s="24"/>
      <c r="AMP219" s="24"/>
      <c r="AMQ219" s="24"/>
      <c r="AMR219" s="24"/>
      <c r="AMS219" s="24"/>
      <c r="AMT219" s="24"/>
      <c r="AMU219" s="24"/>
      <c r="AMV219" s="24"/>
      <c r="AMW219" s="24"/>
      <c r="AMX219" s="24"/>
      <c r="AMY219" s="24"/>
      <c r="AMZ219" s="24"/>
      <c r="ANA219" s="24"/>
      <c r="ANB219" s="24"/>
      <c r="ANC219" s="24"/>
      <c r="AND219" s="24"/>
      <c r="ANE219" s="24"/>
      <c r="ANF219" s="24"/>
      <c r="ANG219" s="24"/>
      <c r="ANH219" s="24"/>
      <c r="ANI219" s="24"/>
      <c r="ANJ219" s="24"/>
      <c r="ANK219" s="24"/>
      <c r="ANL219" s="24"/>
      <c r="ANM219" s="24"/>
      <c r="ANN219" s="24"/>
      <c r="ANO219" s="24"/>
      <c r="ANP219" s="24"/>
      <c r="ANQ219" s="24"/>
      <c r="ANR219" s="24"/>
      <c r="ANS219" s="24"/>
      <c r="ANT219" s="24"/>
      <c r="ANU219" s="24"/>
      <c r="ANV219" s="24"/>
      <c r="ANW219" s="24"/>
      <c r="ANX219" s="24"/>
      <c r="ANY219" s="24"/>
      <c r="ANZ219" s="24"/>
      <c r="AOA219" s="24"/>
      <c r="AOB219" s="24"/>
      <c r="AOC219" s="24"/>
      <c r="AOD219" s="24"/>
      <c r="AOE219" s="24"/>
      <c r="AOF219" s="24"/>
      <c r="AOG219" s="24"/>
      <c r="AOH219" s="24"/>
      <c r="AOI219" s="24"/>
      <c r="AOJ219" s="24"/>
      <c r="AOK219" s="24"/>
      <c r="AOL219" s="24"/>
      <c r="AOM219" s="24"/>
      <c r="AON219" s="24"/>
      <c r="AOO219" s="24"/>
      <c r="AOP219" s="24"/>
      <c r="AOQ219" s="24"/>
      <c r="AOR219" s="24"/>
      <c r="AOS219" s="24"/>
      <c r="AOT219" s="24"/>
      <c r="AOU219" s="24"/>
      <c r="AOV219" s="24"/>
      <c r="AOW219" s="24"/>
      <c r="AOX219" s="24"/>
      <c r="AOY219" s="24"/>
      <c r="AOZ219" s="24"/>
      <c r="APA219" s="24"/>
      <c r="APB219" s="24"/>
      <c r="APC219" s="24"/>
      <c r="APD219" s="24"/>
      <c r="APE219" s="24"/>
      <c r="APF219" s="24"/>
      <c r="APG219" s="24"/>
      <c r="APH219" s="24"/>
      <c r="API219" s="24"/>
      <c r="APJ219" s="24"/>
      <c r="APK219" s="24"/>
      <c r="APL219" s="24"/>
      <c r="APM219" s="24"/>
      <c r="APN219" s="24"/>
      <c r="APO219" s="24"/>
      <c r="APP219" s="24"/>
      <c r="APQ219" s="24"/>
      <c r="APR219" s="24"/>
      <c r="APS219" s="24"/>
      <c r="APT219" s="24"/>
      <c r="APU219" s="24"/>
      <c r="APV219" s="24"/>
      <c r="APW219" s="24"/>
      <c r="APX219" s="24"/>
      <c r="APY219" s="24"/>
      <c r="APZ219" s="24"/>
      <c r="AQA219" s="24"/>
      <c r="AQB219" s="24"/>
      <c r="AQC219" s="24"/>
      <c r="AQD219" s="24"/>
      <c r="AQE219" s="24"/>
      <c r="AQF219" s="24"/>
      <c r="AQG219" s="24"/>
      <c r="AQH219" s="24"/>
      <c r="AQI219" s="24"/>
      <c r="AQJ219" s="24"/>
      <c r="AQK219" s="24"/>
      <c r="AQL219" s="24"/>
      <c r="AQM219" s="24"/>
      <c r="AQN219" s="24"/>
      <c r="AQO219" s="24"/>
      <c r="AQP219" s="24"/>
      <c r="AQQ219" s="24"/>
      <c r="AQR219" s="24"/>
      <c r="AQS219" s="24"/>
      <c r="AQT219" s="24"/>
      <c r="AQU219" s="24"/>
      <c r="AQV219" s="24"/>
      <c r="AQW219" s="24"/>
      <c r="AQX219" s="24"/>
      <c r="AQY219" s="24"/>
      <c r="AQZ219" s="24"/>
      <c r="ARA219" s="24"/>
      <c r="ARB219" s="24"/>
      <c r="ARC219" s="24"/>
      <c r="ARD219" s="24"/>
      <c r="ARE219" s="24"/>
      <c r="ARF219" s="24"/>
      <c r="ARG219" s="24"/>
      <c r="ARH219" s="24"/>
      <c r="ARI219" s="24"/>
      <c r="ARJ219" s="24"/>
      <c r="ARK219" s="24"/>
      <c r="ARL219" s="24"/>
      <c r="ARM219" s="24"/>
      <c r="ARN219" s="24"/>
      <c r="ARO219" s="24"/>
      <c r="ARP219" s="24"/>
      <c r="ARQ219" s="24"/>
      <c r="ARR219" s="24"/>
      <c r="ARS219" s="24"/>
      <c r="ART219" s="24"/>
      <c r="ARU219" s="24"/>
      <c r="ARV219" s="24"/>
      <c r="ARW219" s="24"/>
      <c r="ARX219" s="24"/>
      <c r="ARY219" s="24"/>
      <c r="ARZ219" s="24"/>
      <c r="ASA219" s="24"/>
      <c r="ASB219" s="24"/>
      <c r="ASC219" s="24"/>
      <c r="ASD219" s="24"/>
      <c r="ASE219" s="24"/>
      <c r="ASF219" s="24"/>
      <c r="ASG219" s="24"/>
      <c r="ASH219" s="24"/>
      <c r="ASI219" s="24"/>
      <c r="ASJ219" s="24"/>
      <c r="ASK219" s="24"/>
      <c r="ASL219" s="24"/>
      <c r="ASM219" s="24"/>
      <c r="ASN219" s="24"/>
      <c r="ASO219" s="24"/>
      <c r="ASP219" s="24"/>
      <c r="ASQ219" s="24"/>
      <c r="ASR219" s="24"/>
      <c r="ASS219" s="24"/>
      <c r="AST219" s="24"/>
      <c r="ASU219" s="24"/>
      <c r="ASV219" s="24"/>
      <c r="ASW219" s="24"/>
      <c r="ASX219" s="24"/>
      <c r="ASY219" s="24"/>
      <c r="ASZ219" s="24"/>
      <c r="ATA219" s="24"/>
      <c r="ATB219" s="24"/>
      <c r="ATC219" s="24"/>
      <c r="ATD219" s="24"/>
      <c r="ATE219" s="24"/>
      <c r="ATF219" s="24"/>
      <c r="ATG219" s="24"/>
      <c r="ATH219" s="24"/>
      <c r="ATI219" s="24"/>
      <c r="ATJ219" s="24"/>
      <c r="ATK219" s="24"/>
      <c r="ATL219" s="24"/>
      <c r="ATM219" s="24"/>
      <c r="ATN219" s="24"/>
      <c r="ATO219" s="24"/>
      <c r="ATP219" s="24"/>
      <c r="ATQ219" s="24"/>
      <c r="ATR219" s="24"/>
      <c r="ATS219" s="24"/>
      <c r="ATT219" s="24"/>
      <c r="ATU219" s="24"/>
      <c r="ATV219" s="24"/>
      <c r="ATW219" s="24"/>
      <c r="ATX219" s="24"/>
      <c r="ATY219" s="24"/>
      <c r="ATZ219" s="24"/>
      <c r="AUA219" s="24"/>
      <c r="AUB219" s="24"/>
      <c r="AUC219" s="24"/>
      <c r="AUD219" s="24"/>
      <c r="AUE219" s="24"/>
      <c r="AUF219" s="24"/>
      <c r="AUG219" s="24"/>
      <c r="AUH219" s="24"/>
      <c r="AUI219" s="24"/>
      <c r="AUJ219" s="24"/>
      <c r="AUK219" s="24"/>
      <c r="AUL219" s="24"/>
      <c r="AUM219" s="24"/>
      <c r="AUN219" s="24"/>
      <c r="AUO219" s="24"/>
      <c r="AUP219" s="24"/>
      <c r="AUQ219" s="24"/>
      <c r="AUR219" s="24"/>
      <c r="AUS219" s="24"/>
      <c r="AUT219" s="24"/>
      <c r="AUU219" s="24"/>
      <c r="AUV219" s="24"/>
      <c r="AUW219" s="24"/>
      <c r="AUX219" s="24"/>
      <c r="AUY219" s="24"/>
      <c r="AUZ219" s="24"/>
      <c r="AVA219" s="24"/>
      <c r="AVB219" s="24"/>
      <c r="AVC219" s="24"/>
      <c r="AVD219" s="24"/>
      <c r="AVE219" s="24"/>
      <c r="AVF219" s="24"/>
      <c r="AVG219" s="24"/>
      <c r="AVH219" s="24"/>
      <c r="AVI219" s="24"/>
      <c r="AVJ219" s="24"/>
      <c r="AVK219" s="24"/>
      <c r="AVL219" s="24"/>
      <c r="AVM219" s="24"/>
      <c r="AVN219" s="24"/>
      <c r="AVO219" s="24"/>
      <c r="AVP219" s="24"/>
      <c r="AVQ219" s="24"/>
      <c r="AVR219" s="24"/>
      <c r="AVS219" s="24"/>
      <c r="AVT219" s="24"/>
      <c r="AVU219" s="24"/>
      <c r="AVV219" s="24"/>
      <c r="AVW219" s="24"/>
      <c r="AVX219" s="24"/>
      <c r="AVY219" s="24"/>
      <c r="AVZ219" s="24"/>
      <c r="AWA219" s="24"/>
      <c r="AWB219" s="24"/>
      <c r="AWC219" s="24"/>
      <c r="AWD219" s="24"/>
      <c r="AWE219" s="24"/>
      <c r="AWF219" s="24"/>
      <c r="AWG219" s="24"/>
      <c r="AWH219" s="24"/>
      <c r="AWI219" s="24"/>
      <c r="AWJ219" s="24"/>
      <c r="AWK219" s="24"/>
      <c r="AWL219" s="24"/>
      <c r="AWM219" s="24"/>
      <c r="AWN219" s="24"/>
      <c r="AWO219" s="24"/>
      <c r="AWP219" s="24"/>
      <c r="AWQ219" s="24"/>
      <c r="AWR219" s="24"/>
      <c r="AWS219" s="24"/>
      <c r="AWT219" s="24"/>
      <c r="AWU219" s="24"/>
      <c r="AWV219" s="24"/>
      <c r="AWW219" s="24"/>
      <c r="AWX219" s="24"/>
      <c r="AWY219" s="24"/>
      <c r="AWZ219" s="24"/>
      <c r="AXA219" s="24"/>
      <c r="AXB219" s="24"/>
      <c r="AXC219" s="24"/>
      <c r="AXD219" s="24"/>
      <c r="AXE219" s="24"/>
      <c r="AXF219" s="24"/>
      <c r="AXG219" s="24"/>
      <c r="AXH219" s="24"/>
      <c r="AXI219" s="24"/>
      <c r="AXJ219" s="24"/>
      <c r="AXK219" s="24"/>
      <c r="AXL219" s="24"/>
      <c r="AXM219" s="24"/>
      <c r="AXN219" s="24"/>
      <c r="AXO219" s="24"/>
      <c r="AXP219" s="24"/>
      <c r="AXQ219" s="24"/>
      <c r="AXR219" s="24"/>
      <c r="AXS219" s="24"/>
      <c r="AXT219" s="24"/>
      <c r="AXU219" s="24"/>
      <c r="AXV219" s="24"/>
      <c r="AXW219" s="24"/>
      <c r="AXX219" s="24"/>
      <c r="AXY219" s="24"/>
      <c r="AXZ219" s="24"/>
      <c r="AYA219" s="24"/>
      <c r="AYB219" s="24"/>
      <c r="AYC219" s="24"/>
      <c r="AYD219" s="24"/>
      <c r="AYE219" s="24"/>
      <c r="AYF219" s="24"/>
      <c r="AYG219" s="24"/>
      <c r="AYH219" s="24"/>
      <c r="AYI219" s="24"/>
      <c r="AYJ219" s="24"/>
      <c r="AYK219" s="24"/>
      <c r="AYL219" s="24"/>
      <c r="AYM219" s="24"/>
      <c r="AYN219" s="24"/>
      <c r="AYO219" s="24"/>
      <c r="AYP219" s="24"/>
      <c r="AYQ219" s="24"/>
      <c r="AYR219" s="24"/>
      <c r="AYS219" s="24"/>
      <c r="AYT219" s="24"/>
      <c r="AYU219" s="24"/>
      <c r="AYV219" s="24"/>
      <c r="AYW219" s="24"/>
      <c r="AYX219" s="24"/>
      <c r="AYY219" s="24"/>
      <c r="AYZ219" s="24"/>
      <c r="AZA219" s="24"/>
      <c r="AZB219" s="24"/>
      <c r="AZC219" s="24"/>
      <c r="AZD219" s="24"/>
      <c r="AZE219" s="24"/>
      <c r="AZF219" s="24"/>
      <c r="AZG219" s="24"/>
      <c r="AZH219" s="24"/>
      <c r="AZI219" s="24"/>
      <c r="AZJ219" s="24"/>
      <c r="AZK219" s="24"/>
      <c r="AZL219" s="24"/>
      <c r="AZM219" s="24"/>
      <c r="AZN219" s="24"/>
      <c r="AZO219" s="24"/>
      <c r="AZP219" s="24"/>
      <c r="AZQ219" s="24"/>
      <c r="AZR219" s="24"/>
      <c r="AZS219" s="24"/>
      <c r="AZT219" s="24"/>
      <c r="AZU219" s="24"/>
      <c r="AZV219" s="24"/>
      <c r="AZW219" s="24"/>
      <c r="AZX219" s="24"/>
      <c r="AZY219" s="24"/>
      <c r="AZZ219" s="24"/>
      <c r="BAA219" s="24"/>
      <c r="BAB219" s="24"/>
      <c r="BAC219" s="24"/>
      <c r="BAD219" s="24"/>
      <c r="BAE219" s="24"/>
      <c r="BAF219" s="24"/>
      <c r="BAG219" s="24"/>
      <c r="BAH219" s="24"/>
      <c r="BAI219" s="24"/>
      <c r="BAJ219" s="24"/>
      <c r="BAK219" s="24"/>
      <c r="BAL219" s="24"/>
      <c r="BAM219" s="24"/>
      <c r="BAN219" s="24"/>
      <c r="BAO219" s="24"/>
      <c r="BAP219" s="24"/>
    </row>
    <row r="220" spans="1:1394" s="19" customFormat="1" x14ac:dyDescent="0.25">
      <c r="A220" s="19" t="str">
        <f>IF(YEAR(G220)=2024,#REF!,"")</f>
        <v/>
      </c>
      <c r="B220" s="19" t="str">
        <f>IF(YEAR(G220)=2025,#REF!,"")</f>
        <v/>
      </c>
      <c r="C220" s="19" t="str">
        <f t="shared" si="15"/>
        <v>Afternoon45026</v>
      </c>
      <c r="D220" s="19" t="str">
        <f>IF('by region'!$C$2="Any","Any",'Turf only'!V220)&amp;M220&amp;IF('by region'!$I$2="Any","Any",N220)&amp;G220</f>
        <v>AnyJumpAny45026</v>
      </c>
      <c r="E220" s="19" t="e">
        <f>IF(I220=#REF!,'Turf only'!G220,"")</f>
        <v>#REF!</v>
      </c>
      <c r="F220" s="19" t="e">
        <f t="shared" si="16"/>
        <v>#REF!</v>
      </c>
      <c r="G220" s="15">
        <v>45026</v>
      </c>
      <c r="H220" s="16" t="s">
        <v>42</v>
      </c>
      <c r="I220" s="16" t="s">
        <v>41</v>
      </c>
      <c r="J220" s="16" t="s">
        <v>9</v>
      </c>
      <c r="K220" s="14" t="s">
        <v>10</v>
      </c>
      <c r="L220" s="14" t="s">
        <v>19</v>
      </c>
      <c r="M220" s="16" t="s">
        <v>12</v>
      </c>
      <c r="N220" s="16" t="s">
        <v>13</v>
      </c>
      <c r="O220" s="16" t="s">
        <v>14</v>
      </c>
      <c r="P220" s="23">
        <f t="shared" si="17"/>
        <v>1</v>
      </c>
      <c r="Q220" s="23" cm="1">
        <f t="array" ref="Q220">SUMPRODUCT(($G$2:$G$2765=G220)*(P220&gt;$P$2:$P$2765))+1</f>
        <v>1</v>
      </c>
      <c r="R220" s="23" t="e">
        <f>(Q220*100000)+#REF!</f>
        <v>#REF!</v>
      </c>
      <c r="S220" s="19" t="e" cm="1">
        <f t="array" ref="S220">SUMPRODUCT(($G$2:$G$2765=G220)*(R220&gt;$R$2:$R$2765))+1</f>
        <v>#REF!</v>
      </c>
      <c r="T220" s="19" t="str">
        <f t="shared" si="18"/>
        <v xml:space="preserve">Plumpton </v>
      </c>
      <c r="U220" s="19">
        <v>0</v>
      </c>
      <c r="V220" s="19" t="s">
        <v>19</v>
      </c>
      <c r="W220" s="19">
        <f t="shared" si="19"/>
        <v>2023</v>
      </c>
      <c r="X220" s="24"/>
      <c r="Y220" s="24"/>
      <c r="Z220" s="24"/>
      <c r="AA220" s="24"/>
      <c r="AB220" s="24"/>
      <c r="AC220" s="24"/>
      <c r="AD220" s="24"/>
      <c r="AE220" s="24"/>
      <c r="AF220" s="24"/>
      <c r="AG220" s="24"/>
      <c r="AH220" s="24"/>
      <c r="AI220" s="24"/>
      <c r="AJ220" s="24"/>
      <c r="AK220" s="24"/>
      <c r="AL220" s="24"/>
      <c r="AM220" s="24"/>
      <c r="AN220" s="24"/>
      <c r="AO220" s="24"/>
      <c r="AP220" s="24"/>
      <c r="AQ220" s="24"/>
      <c r="AR220" s="24"/>
      <c r="AS220" s="24"/>
      <c r="AT220" s="24"/>
      <c r="AU220" s="24"/>
      <c r="AV220" s="24"/>
      <c r="AW220" s="24"/>
      <c r="AX220" s="24"/>
      <c r="AY220" s="24"/>
      <c r="AZ220" s="24"/>
      <c r="BA220" s="24"/>
      <c r="BB220" s="24"/>
      <c r="BC220" s="24"/>
      <c r="BD220" s="24"/>
      <c r="BE220" s="24"/>
      <c r="BF220" s="24"/>
      <c r="BG220" s="24"/>
      <c r="BH220" s="24"/>
      <c r="BI220" s="24"/>
      <c r="BJ220" s="24"/>
      <c r="BK220" s="24"/>
      <c r="BL220" s="24"/>
      <c r="BM220" s="24"/>
      <c r="BN220" s="24"/>
      <c r="BO220" s="24"/>
      <c r="BP220" s="24"/>
      <c r="BQ220" s="24"/>
      <c r="BR220" s="24"/>
      <c r="BS220" s="24"/>
      <c r="BT220" s="24"/>
      <c r="BU220" s="24"/>
      <c r="BV220" s="24"/>
      <c r="BW220" s="24"/>
      <c r="BX220" s="24"/>
      <c r="BY220" s="24"/>
      <c r="BZ220" s="24"/>
      <c r="CA220" s="24"/>
      <c r="CB220" s="24"/>
      <c r="CC220" s="24"/>
      <c r="CD220" s="24"/>
      <c r="CE220" s="24"/>
      <c r="CF220" s="24"/>
      <c r="CG220" s="24"/>
      <c r="CH220" s="24"/>
      <c r="CI220" s="24"/>
      <c r="CJ220" s="24"/>
      <c r="CK220" s="24"/>
      <c r="CL220" s="24"/>
      <c r="CM220" s="24"/>
      <c r="CN220" s="24"/>
      <c r="CO220" s="24"/>
      <c r="CP220" s="24"/>
      <c r="CQ220" s="24"/>
      <c r="CR220" s="24"/>
      <c r="CS220" s="24"/>
      <c r="CT220" s="24"/>
      <c r="CU220" s="24"/>
      <c r="CV220" s="24"/>
      <c r="CW220" s="24"/>
      <c r="CX220" s="24"/>
      <c r="CY220" s="24"/>
      <c r="CZ220" s="24"/>
      <c r="DA220" s="24"/>
      <c r="DB220" s="24"/>
      <c r="DC220" s="24"/>
      <c r="DD220" s="24"/>
      <c r="DE220" s="24"/>
      <c r="DF220" s="24"/>
      <c r="DG220" s="24"/>
      <c r="DH220" s="24"/>
      <c r="DI220" s="24"/>
      <c r="DJ220" s="24"/>
      <c r="DK220" s="24"/>
      <c r="DL220" s="24"/>
      <c r="DM220" s="24"/>
      <c r="DN220" s="24"/>
      <c r="DO220" s="24"/>
      <c r="DP220" s="24"/>
      <c r="DQ220" s="24"/>
      <c r="DR220" s="24"/>
      <c r="DS220" s="24"/>
      <c r="DT220" s="24"/>
      <c r="DU220" s="24"/>
      <c r="DV220" s="24"/>
      <c r="DW220" s="24"/>
      <c r="DX220" s="24"/>
      <c r="DY220" s="24"/>
      <c r="DZ220" s="24"/>
      <c r="EA220" s="24"/>
      <c r="EB220" s="24"/>
      <c r="EC220" s="24"/>
      <c r="ED220" s="24"/>
      <c r="EE220" s="24"/>
      <c r="EF220" s="24"/>
      <c r="EG220" s="24"/>
      <c r="EH220" s="24"/>
      <c r="EI220" s="24"/>
      <c r="EJ220" s="24"/>
      <c r="EK220" s="24"/>
      <c r="EL220" s="24"/>
      <c r="EM220" s="24"/>
      <c r="EN220" s="24"/>
      <c r="EO220" s="24"/>
      <c r="EP220" s="24"/>
      <c r="EQ220" s="24"/>
      <c r="ER220" s="24"/>
      <c r="ES220" s="24"/>
      <c r="ET220" s="24"/>
      <c r="EU220" s="24"/>
      <c r="EV220" s="24"/>
      <c r="EW220" s="24"/>
      <c r="EX220" s="24"/>
      <c r="EY220" s="24"/>
      <c r="EZ220" s="24"/>
      <c r="FA220" s="24"/>
      <c r="FB220" s="24"/>
      <c r="FC220" s="24"/>
      <c r="FD220" s="24"/>
      <c r="FE220" s="24"/>
      <c r="FF220" s="24"/>
      <c r="FG220" s="24"/>
      <c r="FH220" s="24"/>
      <c r="FI220" s="24"/>
      <c r="FJ220" s="24"/>
      <c r="FK220" s="24"/>
      <c r="FL220" s="24"/>
      <c r="FM220" s="24"/>
      <c r="FN220" s="24"/>
      <c r="FO220" s="24"/>
      <c r="FP220" s="24"/>
      <c r="FQ220" s="24"/>
      <c r="FR220" s="24"/>
      <c r="FS220" s="24"/>
      <c r="FT220" s="24"/>
      <c r="FU220" s="24"/>
      <c r="FV220" s="24"/>
      <c r="FW220" s="24"/>
      <c r="FX220" s="24"/>
      <c r="FY220" s="24"/>
      <c r="FZ220" s="24"/>
      <c r="GA220" s="24"/>
      <c r="GB220" s="24"/>
      <c r="GC220" s="24"/>
      <c r="GD220" s="24"/>
      <c r="GE220" s="24"/>
      <c r="GF220" s="24"/>
      <c r="GG220" s="24"/>
      <c r="GH220" s="24"/>
      <c r="GI220" s="24"/>
      <c r="GJ220" s="24"/>
      <c r="GK220" s="24"/>
      <c r="GL220" s="24"/>
      <c r="GM220" s="24"/>
      <c r="GN220" s="24"/>
      <c r="GO220" s="24"/>
      <c r="GP220" s="24"/>
      <c r="GQ220" s="24"/>
      <c r="GR220" s="24"/>
      <c r="GS220" s="24"/>
      <c r="GT220" s="24"/>
      <c r="GU220" s="24"/>
      <c r="GV220" s="24"/>
      <c r="GW220" s="24"/>
      <c r="GX220" s="24"/>
      <c r="GY220" s="24"/>
      <c r="GZ220" s="24"/>
      <c r="HA220" s="24"/>
      <c r="HB220" s="24"/>
      <c r="HC220" s="24"/>
      <c r="HD220" s="24"/>
      <c r="HE220" s="24"/>
      <c r="HF220" s="24"/>
      <c r="HG220" s="24"/>
      <c r="HH220" s="24"/>
      <c r="HI220" s="24"/>
      <c r="HJ220" s="24"/>
      <c r="HK220" s="24"/>
      <c r="HL220" s="24"/>
      <c r="HM220" s="24"/>
      <c r="HN220" s="24"/>
      <c r="HO220" s="24"/>
      <c r="HP220" s="24"/>
      <c r="HQ220" s="24"/>
      <c r="HR220" s="24"/>
      <c r="HS220" s="24"/>
      <c r="HT220" s="24"/>
      <c r="HU220" s="24"/>
      <c r="HV220" s="24"/>
      <c r="HW220" s="24"/>
      <c r="HX220" s="24"/>
      <c r="HY220" s="24"/>
      <c r="HZ220" s="24"/>
      <c r="IA220" s="24"/>
      <c r="IB220" s="24"/>
      <c r="IC220" s="24"/>
      <c r="ID220" s="24"/>
      <c r="IE220" s="24"/>
      <c r="IF220" s="24"/>
      <c r="IG220" s="24"/>
      <c r="IH220" s="24"/>
      <c r="II220" s="24"/>
      <c r="IJ220" s="24"/>
      <c r="IK220" s="24"/>
      <c r="IL220" s="24"/>
      <c r="IM220" s="24"/>
      <c r="IN220" s="24"/>
      <c r="IO220" s="24"/>
      <c r="IP220" s="24"/>
      <c r="IQ220" s="24"/>
      <c r="IR220" s="24"/>
      <c r="IS220" s="24"/>
      <c r="IT220" s="24"/>
      <c r="IU220" s="24"/>
      <c r="IV220" s="24"/>
      <c r="IW220" s="24"/>
      <c r="IX220" s="24"/>
      <c r="IY220" s="24"/>
      <c r="IZ220" s="24"/>
      <c r="JA220" s="24"/>
      <c r="JB220" s="24"/>
      <c r="JC220" s="24"/>
      <c r="JD220" s="24"/>
      <c r="JE220" s="24"/>
      <c r="JF220" s="24"/>
      <c r="JG220" s="24"/>
      <c r="JH220" s="24"/>
      <c r="JI220" s="24"/>
      <c r="JJ220" s="24"/>
      <c r="JK220" s="24"/>
      <c r="JL220" s="24"/>
      <c r="JM220" s="24"/>
      <c r="JN220" s="24"/>
      <c r="JO220" s="24"/>
      <c r="JP220" s="24"/>
      <c r="JQ220" s="24"/>
      <c r="JR220" s="24"/>
      <c r="JS220" s="24"/>
      <c r="JT220" s="24"/>
      <c r="JU220" s="24"/>
      <c r="JV220" s="24"/>
      <c r="JW220" s="24"/>
      <c r="JX220" s="24"/>
      <c r="JY220" s="24"/>
      <c r="JZ220" s="24"/>
      <c r="KA220" s="24"/>
      <c r="KB220" s="24"/>
      <c r="KC220" s="24"/>
      <c r="KD220" s="24"/>
      <c r="KE220" s="24"/>
      <c r="KF220" s="24"/>
      <c r="KG220" s="24"/>
      <c r="KH220" s="24"/>
      <c r="KI220" s="24"/>
      <c r="KJ220" s="24"/>
      <c r="KK220" s="24"/>
      <c r="KL220" s="24"/>
      <c r="KM220" s="24"/>
      <c r="KN220" s="24"/>
      <c r="KO220" s="24"/>
      <c r="KP220" s="24"/>
      <c r="KQ220" s="24"/>
      <c r="KR220" s="24"/>
      <c r="KS220" s="24"/>
      <c r="KT220" s="24"/>
      <c r="KU220" s="24"/>
      <c r="KV220" s="24"/>
      <c r="KW220" s="24"/>
      <c r="KX220" s="24"/>
      <c r="KY220" s="24"/>
      <c r="KZ220" s="24"/>
      <c r="LA220" s="24"/>
      <c r="LB220" s="24"/>
      <c r="LC220" s="24"/>
      <c r="LD220" s="24"/>
      <c r="LE220" s="24"/>
      <c r="LF220" s="24"/>
      <c r="LG220" s="24"/>
      <c r="LH220" s="24"/>
      <c r="LI220" s="24"/>
      <c r="LJ220" s="24"/>
      <c r="LK220" s="24"/>
      <c r="LL220" s="24"/>
      <c r="LM220" s="24"/>
      <c r="LN220" s="24"/>
      <c r="LO220" s="24"/>
      <c r="LP220" s="24"/>
      <c r="LQ220" s="24"/>
      <c r="LR220" s="24"/>
      <c r="LS220" s="24"/>
      <c r="LT220" s="24"/>
      <c r="LU220" s="24"/>
      <c r="LV220" s="24"/>
      <c r="LW220" s="24"/>
      <c r="LX220" s="24"/>
      <c r="LY220" s="24"/>
      <c r="LZ220" s="24"/>
      <c r="MA220" s="24"/>
      <c r="MB220" s="24"/>
      <c r="MC220" s="24"/>
      <c r="MD220" s="24"/>
      <c r="ME220" s="24"/>
      <c r="MF220" s="24"/>
      <c r="MG220" s="24"/>
      <c r="MH220" s="24"/>
      <c r="MI220" s="24"/>
      <c r="MJ220" s="24"/>
      <c r="MK220" s="24"/>
      <c r="ML220" s="24"/>
      <c r="MM220" s="24"/>
      <c r="MN220" s="24"/>
      <c r="MO220" s="24"/>
      <c r="MP220" s="24"/>
      <c r="MQ220" s="24"/>
      <c r="MR220" s="24"/>
      <c r="MS220" s="24"/>
      <c r="MT220" s="24"/>
      <c r="MU220" s="24"/>
      <c r="MV220" s="24"/>
      <c r="MW220" s="24"/>
      <c r="MX220" s="24"/>
      <c r="MY220" s="24"/>
      <c r="MZ220" s="24"/>
      <c r="NA220" s="24"/>
      <c r="NB220" s="24"/>
      <c r="NC220" s="24"/>
      <c r="ND220" s="24"/>
      <c r="NE220" s="24"/>
      <c r="NF220" s="24"/>
      <c r="NG220" s="24"/>
      <c r="NH220" s="24"/>
      <c r="NI220" s="24"/>
      <c r="NJ220" s="24"/>
      <c r="NK220" s="24"/>
      <c r="NL220" s="24"/>
      <c r="NM220" s="24"/>
      <c r="NN220" s="24"/>
      <c r="NO220" s="24"/>
      <c r="NP220" s="24"/>
      <c r="NQ220" s="24"/>
      <c r="NR220" s="24"/>
      <c r="NS220" s="24"/>
      <c r="NT220" s="24"/>
      <c r="NU220" s="24"/>
      <c r="NV220" s="24"/>
      <c r="NW220" s="24"/>
      <c r="NX220" s="24"/>
      <c r="NY220" s="24"/>
      <c r="NZ220" s="24"/>
      <c r="OA220" s="24"/>
      <c r="OB220" s="24"/>
      <c r="OC220" s="24"/>
      <c r="OD220" s="24"/>
      <c r="OE220" s="24"/>
      <c r="OF220" s="24"/>
      <c r="OG220" s="24"/>
      <c r="OH220" s="24"/>
      <c r="OI220" s="24"/>
      <c r="OJ220" s="24"/>
      <c r="OK220" s="24"/>
      <c r="OL220" s="24"/>
      <c r="OM220" s="24"/>
      <c r="ON220" s="24"/>
      <c r="OO220" s="24"/>
      <c r="OP220" s="24"/>
      <c r="OQ220" s="24"/>
      <c r="OR220" s="24"/>
      <c r="OS220" s="24"/>
      <c r="OT220" s="24"/>
      <c r="OU220" s="24"/>
      <c r="OV220" s="24"/>
      <c r="OW220" s="24"/>
      <c r="OX220" s="24"/>
      <c r="OY220" s="24"/>
      <c r="OZ220" s="24"/>
      <c r="PA220" s="24"/>
      <c r="PB220" s="24"/>
      <c r="PC220" s="24"/>
      <c r="PD220" s="24"/>
      <c r="PE220" s="24"/>
      <c r="PF220" s="24"/>
      <c r="PG220" s="24"/>
      <c r="PH220" s="24"/>
      <c r="PI220" s="24"/>
      <c r="PJ220" s="24"/>
      <c r="PK220" s="24"/>
      <c r="PL220" s="24"/>
      <c r="PM220" s="24"/>
      <c r="PN220" s="24"/>
      <c r="PO220" s="24"/>
      <c r="PP220" s="24"/>
      <c r="PQ220" s="24"/>
      <c r="PR220" s="24"/>
      <c r="PS220" s="24"/>
      <c r="PT220" s="24"/>
      <c r="PU220" s="24"/>
      <c r="PV220" s="24"/>
      <c r="PW220" s="24"/>
      <c r="PX220" s="24"/>
      <c r="PY220" s="24"/>
      <c r="PZ220" s="24"/>
      <c r="QA220" s="24"/>
      <c r="QB220" s="24"/>
      <c r="QC220" s="24"/>
      <c r="QD220" s="24"/>
      <c r="QE220" s="24"/>
      <c r="QF220" s="24"/>
      <c r="QG220" s="24"/>
      <c r="QH220" s="24"/>
      <c r="QI220" s="24"/>
      <c r="QJ220" s="24"/>
      <c r="QK220" s="24"/>
      <c r="QL220" s="24"/>
      <c r="QM220" s="24"/>
      <c r="QN220" s="24"/>
      <c r="QO220" s="24"/>
      <c r="QP220" s="24"/>
      <c r="QQ220" s="24"/>
      <c r="QR220" s="24"/>
      <c r="QS220" s="24"/>
      <c r="QT220" s="24"/>
      <c r="QU220" s="24"/>
      <c r="QV220" s="24"/>
      <c r="QW220" s="24"/>
      <c r="QX220" s="24"/>
      <c r="QY220" s="24"/>
      <c r="QZ220" s="24"/>
      <c r="RA220" s="24"/>
      <c r="RB220" s="24"/>
      <c r="RC220" s="24"/>
      <c r="RD220" s="24"/>
      <c r="RE220" s="24"/>
      <c r="RF220" s="24"/>
      <c r="RG220" s="24"/>
      <c r="RH220" s="24"/>
      <c r="RI220" s="24"/>
      <c r="RJ220" s="24"/>
      <c r="RK220" s="24"/>
      <c r="RL220" s="24"/>
      <c r="RM220" s="24"/>
      <c r="RN220" s="24"/>
      <c r="RO220" s="24"/>
      <c r="RP220" s="24"/>
      <c r="RQ220" s="24"/>
      <c r="RR220" s="24"/>
      <c r="RS220" s="24"/>
      <c r="RT220" s="24"/>
      <c r="RU220" s="24"/>
      <c r="RV220" s="24"/>
      <c r="RW220" s="24"/>
      <c r="RX220" s="24"/>
      <c r="RY220" s="24"/>
      <c r="RZ220" s="24"/>
      <c r="SA220" s="24"/>
      <c r="SB220" s="24"/>
      <c r="SC220" s="24"/>
      <c r="SD220" s="24"/>
      <c r="SE220" s="24"/>
      <c r="SF220" s="24"/>
      <c r="SG220" s="24"/>
      <c r="SH220" s="24"/>
      <c r="SI220" s="24"/>
      <c r="SJ220" s="24"/>
      <c r="SK220" s="24"/>
      <c r="SL220" s="24"/>
      <c r="SM220" s="24"/>
      <c r="SN220" s="24"/>
      <c r="SO220" s="24"/>
      <c r="SP220" s="24"/>
      <c r="SQ220" s="24"/>
      <c r="SR220" s="24"/>
      <c r="SS220" s="24"/>
      <c r="ST220" s="24"/>
      <c r="SU220" s="24"/>
      <c r="SV220" s="24"/>
      <c r="SW220" s="24"/>
      <c r="SX220" s="24"/>
      <c r="SY220" s="24"/>
      <c r="SZ220" s="24"/>
      <c r="TA220" s="24"/>
      <c r="TB220" s="24"/>
      <c r="TC220" s="24"/>
      <c r="TD220" s="24"/>
      <c r="TE220" s="24"/>
      <c r="TF220" s="24"/>
      <c r="TG220" s="24"/>
      <c r="TH220" s="24"/>
      <c r="TI220" s="24"/>
      <c r="TJ220" s="24"/>
      <c r="TK220" s="24"/>
      <c r="TL220" s="24"/>
      <c r="TM220" s="24"/>
      <c r="TN220" s="24"/>
      <c r="TO220" s="24"/>
      <c r="TP220" s="24"/>
      <c r="TQ220" s="24"/>
      <c r="TR220" s="24"/>
      <c r="TS220" s="24"/>
      <c r="TT220" s="24"/>
      <c r="TU220" s="24"/>
      <c r="TV220" s="24"/>
      <c r="TW220" s="24"/>
      <c r="TX220" s="24"/>
      <c r="TY220" s="24"/>
      <c r="TZ220" s="24"/>
      <c r="UA220" s="24"/>
      <c r="UB220" s="24"/>
      <c r="UC220" s="24"/>
      <c r="UD220" s="24"/>
      <c r="UE220" s="24"/>
      <c r="UF220" s="24"/>
      <c r="UG220" s="24"/>
      <c r="UH220" s="24"/>
      <c r="UI220" s="24"/>
      <c r="UJ220" s="24"/>
      <c r="UK220" s="24"/>
      <c r="UL220" s="24"/>
      <c r="UM220" s="24"/>
      <c r="UN220" s="24"/>
      <c r="UO220" s="24"/>
      <c r="UP220" s="24"/>
      <c r="UQ220" s="24"/>
      <c r="UR220" s="24"/>
      <c r="US220" s="24"/>
      <c r="UT220" s="24"/>
      <c r="UU220" s="24"/>
      <c r="UV220" s="24"/>
      <c r="UW220" s="24"/>
      <c r="UX220" s="24"/>
      <c r="UY220" s="24"/>
      <c r="UZ220" s="24"/>
      <c r="VA220" s="24"/>
      <c r="VB220" s="24"/>
      <c r="VC220" s="24"/>
      <c r="VD220" s="24"/>
      <c r="VE220" s="24"/>
      <c r="VF220" s="24"/>
      <c r="VG220" s="24"/>
      <c r="VH220" s="24"/>
      <c r="VI220" s="24"/>
      <c r="VJ220" s="24"/>
      <c r="VK220" s="24"/>
      <c r="VL220" s="24"/>
      <c r="VM220" s="24"/>
      <c r="VN220" s="24"/>
      <c r="VO220" s="24"/>
      <c r="VP220" s="24"/>
      <c r="VQ220" s="24"/>
      <c r="VR220" s="24"/>
      <c r="VS220" s="24"/>
      <c r="VT220" s="24"/>
      <c r="VU220" s="24"/>
      <c r="VV220" s="24"/>
      <c r="VW220" s="24"/>
      <c r="VX220" s="24"/>
      <c r="VY220" s="24"/>
      <c r="VZ220" s="24"/>
      <c r="WA220" s="24"/>
      <c r="WB220" s="24"/>
      <c r="WC220" s="24"/>
      <c r="WD220" s="24"/>
      <c r="WE220" s="24"/>
      <c r="WF220" s="24"/>
      <c r="WG220" s="24"/>
      <c r="WH220" s="24"/>
      <c r="WI220" s="24"/>
      <c r="WJ220" s="24"/>
      <c r="WK220" s="24"/>
      <c r="WL220" s="24"/>
      <c r="WM220" s="24"/>
      <c r="WN220" s="24"/>
      <c r="WO220" s="24"/>
      <c r="WP220" s="24"/>
      <c r="WQ220" s="24"/>
      <c r="WR220" s="24"/>
      <c r="WS220" s="24"/>
      <c r="WT220" s="24"/>
      <c r="WU220" s="24"/>
      <c r="WV220" s="24"/>
      <c r="WW220" s="24"/>
      <c r="WX220" s="24"/>
      <c r="WY220" s="24"/>
      <c r="WZ220" s="24"/>
      <c r="XA220" s="24"/>
      <c r="XB220" s="24"/>
      <c r="XC220" s="24"/>
      <c r="XD220" s="24"/>
      <c r="XE220" s="24"/>
      <c r="XF220" s="24"/>
      <c r="XG220" s="24"/>
      <c r="XH220" s="24"/>
      <c r="XI220" s="24"/>
      <c r="XJ220" s="24"/>
      <c r="XK220" s="24"/>
      <c r="XL220" s="24"/>
      <c r="XM220" s="24"/>
      <c r="XN220" s="24"/>
      <c r="XO220" s="24"/>
      <c r="XP220" s="24"/>
      <c r="XQ220" s="24"/>
      <c r="XR220" s="24"/>
      <c r="XS220" s="24"/>
      <c r="XT220" s="24"/>
      <c r="XU220" s="24"/>
      <c r="XV220" s="24"/>
      <c r="XW220" s="24"/>
      <c r="XX220" s="24"/>
      <c r="XY220" s="24"/>
      <c r="XZ220" s="24"/>
      <c r="YA220" s="24"/>
      <c r="YB220" s="24"/>
      <c r="YC220" s="24"/>
      <c r="YD220" s="24"/>
      <c r="YE220" s="24"/>
      <c r="YF220" s="24"/>
      <c r="YG220" s="24"/>
      <c r="YH220" s="24"/>
      <c r="YI220" s="24"/>
      <c r="YJ220" s="24"/>
      <c r="YK220" s="24"/>
      <c r="YL220" s="24"/>
      <c r="YM220" s="24"/>
      <c r="YN220" s="24"/>
      <c r="YO220" s="24"/>
      <c r="YP220" s="24"/>
      <c r="YQ220" s="24"/>
      <c r="YR220" s="24"/>
      <c r="YS220" s="24"/>
      <c r="YT220" s="24"/>
      <c r="YU220" s="24"/>
      <c r="YV220" s="24"/>
      <c r="YW220" s="24"/>
      <c r="YX220" s="24"/>
      <c r="YY220" s="24"/>
      <c r="YZ220" s="24"/>
      <c r="ZA220" s="24"/>
      <c r="ZB220" s="24"/>
      <c r="ZC220" s="24"/>
      <c r="ZD220" s="24"/>
      <c r="ZE220" s="24"/>
      <c r="ZF220" s="24"/>
      <c r="ZG220" s="24"/>
      <c r="ZH220" s="24"/>
      <c r="ZI220" s="24"/>
      <c r="ZJ220" s="24"/>
      <c r="ZK220" s="24"/>
      <c r="ZL220" s="24"/>
      <c r="ZM220" s="24"/>
      <c r="ZN220" s="24"/>
      <c r="ZO220" s="24"/>
      <c r="ZP220" s="24"/>
      <c r="ZQ220" s="24"/>
      <c r="ZR220" s="24"/>
      <c r="ZS220" s="24"/>
      <c r="ZT220" s="24"/>
      <c r="ZU220" s="24"/>
      <c r="ZV220" s="24"/>
      <c r="ZW220" s="24"/>
      <c r="ZX220" s="24"/>
      <c r="ZY220" s="24"/>
      <c r="ZZ220" s="24"/>
      <c r="AAA220" s="24"/>
      <c r="AAB220" s="24"/>
      <c r="AAC220" s="24"/>
      <c r="AAD220" s="24"/>
      <c r="AAE220" s="24"/>
      <c r="AAF220" s="24"/>
      <c r="AAG220" s="24"/>
      <c r="AAH220" s="24"/>
      <c r="AAI220" s="24"/>
      <c r="AAJ220" s="24"/>
      <c r="AAK220" s="24"/>
      <c r="AAL220" s="24"/>
      <c r="AAM220" s="24"/>
      <c r="AAN220" s="24"/>
      <c r="AAO220" s="24"/>
      <c r="AAP220" s="24"/>
      <c r="AAQ220" s="24"/>
      <c r="AAR220" s="24"/>
      <c r="AAS220" s="24"/>
      <c r="AAT220" s="24"/>
      <c r="AAU220" s="24"/>
      <c r="AAV220" s="24"/>
      <c r="AAW220" s="24"/>
      <c r="AAX220" s="24"/>
      <c r="AAY220" s="24"/>
      <c r="AAZ220" s="24"/>
      <c r="ABA220" s="24"/>
      <c r="ABB220" s="24"/>
      <c r="ABC220" s="24"/>
      <c r="ABD220" s="24"/>
      <c r="ABE220" s="24"/>
      <c r="ABF220" s="24"/>
      <c r="ABG220" s="24"/>
      <c r="ABH220" s="24"/>
      <c r="ABI220" s="24"/>
      <c r="ABJ220" s="24"/>
      <c r="ABK220" s="24"/>
      <c r="ABL220" s="24"/>
      <c r="ABM220" s="24"/>
      <c r="ABN220" s="24"/>
      <c r="ABO220" s="24"/>
      <c r="ABP220" s="24"/>
      <c r="ABQ220" s="24"/>
      <c r="ABR220" s="24"/>
      <c r="ABS220" s="24"/>
      <c r="ABT220" s="24"/>
      <c r="ABU220" s="24"/>
      <c r="ABV220" s="24"/>
      <c r="ABW220" s="24"/>
      <c r="ABX220" s="24"/>
      <c r="ABY220" s="24"/>
      <c r="ABZ220" s="24"/>
      <c r="ACA220" s="24"/>
      <c r="ACB220" s="24"/>
      <c r="ACC220" s="24"/>
      <c r="ACD220" s="24"/>
      <c r="ACE220" s="24"/>
      <c r="ACF220" s="24"/>
      <c r="ACG220" s="24"/>
      <c r="ACH220" s="24"/>
      <c r="ACI220" s="24"/>
      <c r="ACJ220" s="24"/>
      <c r="ACK220" s="24"/>
      <c r="ACL220" s="24"/>
      <c r="ACM220" s="24"/>
      <c r="ACN220" s="24"/>
      <c r="ACO220" s="24"/>
      <c r="ACP220" s="24"/>
      <c r="ACQ220" s="24"/>
      <c r="ACR220" s="24"/>
      <c r="ACS220" s="24"/>
      <c r="ACT220" s="24"/>
      <c r="ACU220" s="24"/>
      <c r="ACV220" s="24"/>
      <c r="ACW220" s="24"/>
      <c r="ACX220" s="24"/>
      <c r="ACY220" s="24"/>
      <c r="ACZ220" s="24"/>
      <c r="ADA220" s="24"/>
      <c r="ADB220" s="24"/>
      <c r="ADC220" s="24"/>
      <c r="ADD220" s="24"/>
      <c r="ADE220" s="24"/>
      <c r="ADF220" s="24"/>
      <c r="ADG220" s="24"/>
      <c r="ADH220" s="24"/>
      <c r="ADI220" s="24"/>
      <c r="ADJ220" s="24"/>
      <c r="ADK220" s="24"/>
      <c r="ADL220" s="24"/>
      <c r="ADM220" s="24"/>
      <c r="ADN220" s="24"/>
      <c r="ADO220" s="24"/>
      <c r="ADP220" s="24"/>
      <c r="ADQ220" s="24"/>
      <c r="ADR220" s="24"/>
      <c r="ADS220" s="24"/>
      <c r="ADT220" s="24"/>
      <c r="ADU220" s="24"/>
      <c r="ADV220" s="24"/>
      <c r="ADW220" s="24"/>
      <c r="ADX220" s="24"/>
      <c r="ADY220" s="24"/>
      <c r="ADZ220" s="24"/>
      <c r="AEA220" s="24"/>
      <c r="AEB220" s="24"/>
      <c r="AEC220" s="24"/>
      <c r="AED220" s="24"/>
      <c r="AEE220" s="24"/>
      <c r="AEF220" s="24"/>
      <c r="AEG220" s="24"/>
      <c r="AEH220" s="24"/>
      <c r="AEI220" s="24"/>
      <c r="AEJ220" s="24"/>
      <c r="AEK220" s="24"/>
      <c r="AEL220" s="24"/>
      <c r="AEM220" s="24"/>
      <c r="AEN220" s="24"/>
      <c r="AEO220" s="24"/>
      <c r="AEP220" s="24"/>
      <c r="AEQ220" s="24"/>
      <c r="AER220" s="24"/>
      <c r="AES220" s="24"/>
      <c r="AET220" s="24"/>
      <c r="AEU220" s="24"/>
      <c r="AEV220" s="24"/>
      <c r="AEW220" s="24"/>
      <c r="AEX220" s="24"/>
      <c r="AEY220" s="24"/>
      <c r="AEZ220" s="24"/>
      <c r="AFA220" s="24"/>
      <c r="AFB220" s="24"/>
      <c r="AFC220" s="24"/>
      <c r="AFD220" s="24"/>
      <c r="AFE220" s="24"/>
      <c r="AFF220" s="24"/>
      <c r="AFG220" s="24"/>
      <c r="AFH220" s="24"/>
      <c r="AFI220" s="24"/>
      <c r="AFJ220" s="24"/>
      <c r="AFK220" s="24"/>
      <c r="AFL220" s="24"/>
      <c r="AFM220" s="24"/>
      <c r="AFN220" s="24"/>
      <c r="AFO220" s="24"/>
      <c r="AFP220" s="24"/>
      <c r="AFQ220" s="24"/>
      <c r="AFR220" s="24"/>
      <c r="AFS220" s="24"/>
      <c r="AFT220" s="24"/>
      <c r="AFU220" s="24"/>
      <c r="AFV220" s="24"/>
      <c r="AFW220" s="24"/>
      <c r="AFX220" s="24"/>
      <c r="AFY220" s="24"/>
      <c r="AFZ220" s="24"/>
      <c r="AGA220" s="24"/>
      <c r="AGB220" s="24"/>
      <c r="AGC220" s="24"/>
      <c r="AGD220" s="24"/>
      <c r="AGE220" s="24"/>
      <c r="AGF220" s="24"/>
      <c r="AGG220" s="24"/>
      <c r="AGH220" s="24"/>
      <c r="AGI220" s="24"/>
      <c r="AGJ220" s="24"/>
      <c r="AGK220" s="24"/>
      <c r="AGL220" s="24"/>
      <c r="AGM220" s="24"/>
      <c r="AGN220" s="24"/>
      <c r="AGO220" s="24"/>
      <c r="AGP220" s="24"/>
      <c r="AGQ220" s="24"/>
      <c r="AGR220" s="24"/>
      <c r="AGS220" s="24"/>
      <c r="AGT220" s="24"/>
      <c r="AGU220" s="24"/>
      <c r="AGV220" s="24"/>
      <c r="AGW220" s="24"/>
      <c r="AGX220" s="24"/>
      <c r="AGY220" s="24"/>
      <c r="AGZ220" s="24"/>
      <c r="AHA220" s="24"/>
      <c r="AHB220" s="24"/>
      <c r="AHC220" s="24"/>
      <c r="AHD220" s="24"/>
      <c r="AHE220" s="24"/>
      <c r="AHF220" s="24"/>
      <c r="AHG220" s="24"/>
      <c r="AHH220" s="24"/>
      <c r="AHI220" s="24"/>
      <c r="AHJ220" s="24"/>
      <c r="AHK220" s="24"/>
      <c r="AHL220" s="24"/>
      <c r="AHM220" s="24"/>
      <c r="AHN220" s="24"/>
      <c r="AHO220" s="24"/>
      <c r="AHP220" s="24"/>
      <c r="AHQ220" s="24"/>
      <c r="AHR220" s="24"/>
      <c r="AHS220" s="24"/>
      <c r="AHT220" s="24"/>
      <c r="AHU220" s="24"/>
      <c r="AHV220" s="24"/>
      <c r="AHW220" s="24"/>
      <c r="AHX220" s="24"/>
      <c r="AHY220" s="24"/>
      <c r="AHZ220" s="24"/>
      <c r="AIA220" s="24"/>
      <c r="AIB220" s="24"/>
      <c r="AIC220" s="24"/>
      <c r="AID220" s="24"/>
      <c r="AIE220" s="24"/>
      <c r="AIF220" s="24"/>
      <c r="AIG220" s="24"/>
      <c r="AIH220" s="24"/>
      <c r="AII220" s="24"/>
      <c r="AIJ220" s="24"/>
      <c r="AIK220" s="24"/>
      <c r="AIL220" s="24"/>
      <c r="AIM220" s="24"/>
      <c r="AIN220" s="24"/>
      <c r="AIO220" s="24"/>
      <c r="AIP220" s="24"/>
      <c r="AIQ220" s="24"/>
      <c r="AIR220" s="24"/>
      <c r="AIS220" s="24"/>
      <c r="AIT220" s="24"/>
      <c r="AIU220" s="24"/>
      <c r="AIV220" s="24"/>
      <c r="AIW220" s="24"/>
      <c r="AIX220" s="24"/>
      <c r="AIY220" s="24"/>
      <c r="AIZ220" s="24"/>
      <c r="AJA220" s="24"/>
      <c r="AJB220" s="24"/>
      <c r="AJC220" s="24"/>
      <c r="AJD220" s="24"/>
      <c r="AJE220" s="24"/>
      <c r="AJF220" s="24"/>
      <c r="AJG220" s="24"/>
      <c r="AJH220" s="24"/>
      <c r="AJI220" s="24"/>
      <c r="AJJ220" s="24"/>
      <c r="AJK220" s="24"/>
      <c r="AJL220" s="24"/>
      <c r="AJM220" s="24"/>
      <c r="AJN220" s="24"/>
      <c r="AJO220" s="24"/>
      <c r="AJP220" s="24"/>
      <c r="AJQ220" s="24"/>
      <c r="AJR220" s="24"/>
      <c r="AJS220" s="24"/>
      <c r="AJT220" s="24"/>
      <c r="AJU220" s="24"/>
      <c r="AJV220" s="24"/>
      <c r="AJW220" s="24"/>
      <c r="AJX220" s="24"/>
      <c r="AJY220" s="24"/>
      <c r="AJZ220" s="24"/>
      <c r="AKA220" s="24"/>
      <c r="AKB220" s="24"/>
      <c r="AKC220" s="24"/>
      <c r="AKD220" s="24"/>
      <c r="AKE220" s="24"/>
      <c r="AKF220" s="24"/>
      <c r="AKG220" s="24"/>
      <c r="AKH220" s="24"/>
      <c r="AKI220" s="24"/>
      <c r="AKJ220" s="24"/>
      <c r="AKK220" s="24"/>
      <c r="AKL220" s="24"/>
      <c r="AKM220" s="24"/>
      <c r="AKN220" s="24"/>
      <c r="AKO220" s="24"/>
      <c r="AKP220" s="24"/>
      <c r="AKQ220" s="24"/>
      <c r="AKR220" s="24"/>
      <c r="AKS220" s="24"/>
      <c r="AKT220" s="24"/>
      <c r="AKU220" s="24"/>
      <c r="AKV220" s="24"/>
      <c r="AKW220" s="24"/>
      <c r="AKX220" s="24"/>
      <c r="AKY220" s="24"/>
      <c r="AKZ220" s="24"/>
      <c r="ALA220" s="24"/>
      <c r="ALB220" s="24"/>
      <c r="ALC220" s="24"/>
      <c r="ALD220" s="24"/>
      <c r="ALE220" s="24"/>
      <c r="ALF220" s="24"/>
      <c r="ALG220" s="24"/>
      <c r="ALH220" s="24"/>
      <c r="ALI220" s="24"/>
      <c r="ALJ220" s="24"/>
      <c r="ALK220" s="24"/>
      <c r="ALL220" s="24"/>
      <c r="ALM220" s="24"/>
      <c r="ALN220" s="24"/>
      <c r="ALO220" s="24"/>
      <c r="ALP220" s="24"/>
      <c r="ALQ220" s="24"/>
      <c r="ALR220" s="24"/>
      <c r="ALS220" s="24"/>
      <c r="ALT220" s="24"/>
      <c r="ALU220" s="24"/>
      <c r="ALV220" s="24"/>
      <c r="ALW220" s="24"/>
      <c r="ALX220" s="24"/>
      <c r="ALY220" s="24"/>
      <c r="ALZ220" s="24"/>
      <c r="AMA220" s="24"/>
      <c r="AMB220" s="24"/>
      <c r="AMC220" s="24"/>
      <c r="AMD220" s="24"/>
      <c r="AME220" s="24"/>
      <c r="AMF220" s="24"/>
      <c r="AMG220" s="24"/>
      <c r="AMH220" s="24"/>
      <c r="AMI220" s="24"/>
      <c r="AMJ220" s="24"/>
      <c r="AMK220" s="24"/>
      <c r="AML220" s="24"/>
      <c r="AMM220" s="24"/>
      <c r="AMN220" s="24"/>
      <c r="AMO220" s="24"/>
      <c r="AMP220" s="24"/>
      <c r="AMQ220" s="24"/>
      <c r="AMR220" s="24"/>
      <c r="AMS220" s="24"/>
      <c r="AMT220" s="24"/>
      <c r="AMU220" s="24"/>
      <c r="AMV220" s="24"/>
      <c r="AMW220" s="24"/>
      <c r="AMX220" s="24"/>
      <c r="AMY220" s="24"/>
      <c r="AMZ220" s="24"/>
      <c r="ANA220" s="24"/>
      <c r="ANB220" s="24"/>
      <c r="ANC220" s="24"/>
      <c r="AND220" s="24"/>
      <c r="ANE220" s="24"/>
      <c r="ANF220" s="24"/>
      <c r="ANG220" s="24"/>
      <c r="ANH220" s="24"/>
      <c r="ANI220" s="24"/>
      <c r="ANJ220" s="24"/>
      <c r="ANK220" s="24"/>
      <c r="ANL220" s="24"/>
      <c r="ANM220" s="24"/>
      <c r="ANN220" s="24"/>
      <c r="ANO220" s="24"/>
      <c r="ANP220" s="24"/>
      <c r="ANQ220" s="24"/>
      <c r="ANR220" s="24"/>
      <c r="ANS220" s="24"/>
      <c r="ANT220" s="24"/>
      <c r="ANU220" s="24"/>
      <c r="ANV220" s="24"/>
      <c r="ANW220" s="24"/>
      <c r="ANX220" s="24"/>
      <c r="ANY220" s="24"/>
      <c r="ANZ220" s="24"/>
      <c r="AOA220" s="24"/>
      <c r="AOB220" s="24"/>
      <c r="AOC220" s="24"/>
      <c r="AOD220" s="24"/>
      <c r="AOE220" s="24"/>
      <c r="AOF220" s="24"/>
      <c r="AOG220" s="24"/>
      <c r="AOH220" s="24"/>
      <c r="AOI220" s="24"/>
      <c r="AOJ220" s="24"/>
      <c r="AOK220" s="24"/>
      <c r="AOL220" s="24"/>
      <c r="AOM220" s="24"/>
      <c r="AON220" s="24"/>
      <c r="AOO220" s="24"/>
      <c r="AOP220" s="24"/>
      <c r="AOQ220" s="24"/>
      <c r="AOR220" s="24"/>
      <c r="AOS220" s="24"/>
      <c r="AOT220" s="24"/>
      <c r="AOU220" s="24"/>
      <c r="AOV220" s="24"/>
      <c r="AOW220" s="24"/>
      <c r="AOX220" s="24"/>
      <c r="AOY220" s="24"/>
      <c r="AOZ220" s="24"/>
      <c r="APA220" s="24"/>
      <c r="APB220" s="24"/>
      <c r="APC220" s="24"/>
      <c r="APD220" s="24"/>
      <c r="APE220" s="24"/>
      <c r="APF220" s="24"/>
      <c r="APG220" s="24"/>
      <c r="APH220" s="24"/>
      <c r="API220" s="24"/>
      <c r="APJ220" s="24"/>
      <c r="APK220" s="24"/>
      <c r="APL220" s="24"/>
      <c r="APM220" s="24"/>
      <c r="APN220" s="24"/>
      <c r="APO220" s="24"/>
      <c r="APP220" s="24"/>
      <c r="APQ220" s="24"/>
      <c r="APR220" s="24"/>
      <c r="APS220" s="24"/>
      <c r="APT220" s="24"/>
      <c r="APU220" s="24"/>
      <c r="APV220" s="24"/>
      <c r="APW220" s="24"/>
      <c r="APX220" s="24"/>
      <c r="APY220" s="24"/>
      <c r="APZ220" s="24"/>
      <c r="AQA220" s="24"/>
      <c r="AQB220" s="24"/>
      <c r="AQC220" s="24"/>
      <c r="AQD220" s="24"/>
      <c r="AQE220" s="24"/>
      <c r="AQF220" s="24"/>
      <c r="AQG220" s="24"/>
      <c r="AQH220" s="24"/>
      <c r="AQI220" s="24"/>
      <c r="AQJ220" s="24"/>
      <c r="AQK220" s="24"/>
      <c r="AQL220" s="24"/>
      <c r="AQM220" s="24"/>
      <c r="AQN220" s="24"/>
      <c r="AQO220" s="24"/>
      <c r="AQP220" s="24"/>
      <c r="AQQ220" s="24"/>
      <c r="AQR220" s="24"/>
      <c r="AQS220" s="24"/>
      <c r="AQT220" s="24"/>
      <c r="AQU220" s="24"/>
      <c r="AQV220" s="24"/>
      <c r="AQW220" s="24"/>
      <c r="AQX220" s="24"/>
      <c r="AQY220" s="24"/>
      <c r="AQZ220" s="24"/>
      <c r="ARA220" s="24"/>
      <c r="ARB220" s="24"/>
      <c r="ARC220" s="24"/>
      <c r="ARD220" s="24"/>
      <c r="ARE220" s="24"/>
      <c r="ARF220" s="24"/>
      <c r="ARG220" s="24"/>
      <c r="ARH220" s="24"/>
      <c r="ARI220" s="24"/>
      <c r="ARJ220" s="24"/>
      <c r="ARK220" s="24"/>
      <c r="ARL220" s="24"/>
      <c r="ARM220" s="24"/>
      <c r="ARN220" s="24"/>
      <c r="ARO220" s="24"/>
      <c r="ARP220" s="24"/>
      <c r="ARQ220" s="24"/>
      <c r="ARR220" s="24"/>
      <c r="ARS220" s="24"/>
      <c r="ART220" s="24"/>
      <c r="ARU220" s="24"/>
      <c r="ARV220" s="24"/>
      <c r="ARW220" s="24"/>
      <c r="ARX220" s="24"/>
      <c r="ARY220" s="24"/>
      <c r="ARZ220" s="24"/>
      <c r="ASA220" s="24"/>
      <c r="ASB220" s="24"/>
      <c r="ASC220" s="24"/>
      <c r="ASD220" s="24"/>
      <c r="ASE220" s="24"/>
      <c r="ASF220" s="24"/>
      <c r="ASG220" s="24"/>
      <c r="ASH220" s="24"/>
      <c r="ASI220" s="24"/>
      <c r="ASJ220" s="24"/>
      <c r="ASK220" s="24"/>
      <c r="ASL220" s="24"/>
      <c r="ASM220" s="24"/>
      <c r="ASN220" s="24"/>
      <c r="ASO220" s="24"/>
      <c r="ASP220" s="24"/>
      <c r="ASQ220" s="24"/>
      <c r="ASR220" s="24"/>
      <c r="ASS220" s="24"/>
      <c r="AST220" s="24"/>
      <c r="ASU220" s="24"/>
      <c r="ASV220" s="24"/>
      <c r="ASW220" s="24"/>
      <c r="ASX220" s="24"/>
      <c r="ASY220" s="24"/>
      <c r="ASZ220" s="24"/>
      <c r="ATA220" s="24"/>
      <c r="ATB220" s="24"/>
      <c r="ATC220" s="24"/>
      <c r="ATD220" s="24"/>
      <c r="ATE220" s="24"/>
      <c r="ATF220" s="24"/>
      <c r="ATG220" s="24"/>
      <c r="ATH220" s="24"/>
      <c r="ATI220" s="24"/>
      <c r="ATJ220" s="24"/>
      <c r="ATK220" s="24"/>
      <c r="ATL220" s="24"/>
      <c r="ATM220" s="24"/>
      <c r="ATN220" s="24"/>
      <c r="ATO220" s="24"/>
      <c r="ATP220" s="24"/>
      <c r="ATQ220" s="24"/>
      <c r="ATR220" s="24"/>
      <c r="ATS220" s="24"/>
      <c r="ATT220" s="24"/>
      <c r="ATU220" s="24"/>
      <c r="ATV220" s="24"/>
      <c r="ATW220" s="24"/>
      <c r="ATX220" s="24"/>
      <c r="ATY220" s="24"/>
      <c r="ATZ220" s="24"/>
      <c r="AUA220" s="24"/>
      <c r="AUB220" s="24"/>
      <c r="AUC220" s="24"/>
      <c r="AUD220" s="24"/>
      <c r="AUE220" s="24"/>
      <c r="AUF220" s="24"/>
      <c r="AUG220" s="24"/>
      <c r="AUH220" s="24"/>
      <c r="AUI220" s="24"/>
      <c r="AUJ220" s="24"/>
      <c r="AUK220" s="24"/>
      <c r="AUL220" s="24"/>
      <c r="AUM220" s="24"/>
      <c r="AUN220" s="24"/>
      <c r="AUO220" s="24"/>
      <c r="AUP220" s="24"/>
      <c r="AUQ220" s="24"/>
      <c r="AUR220" s="24"/>
      <c r="AUS220" s="24"/>
      <c r="AUT220" s="24"/>
      <c r="AUU220" s="24"/>
      <c r="AUV220" s="24"/>
      <c r="AUW220" s="24"/>
      <c r="AUX220" s="24"/>
      <c r="AUY220" s="24"/>
      <c r="AUZ220" s="24"/>
      <c r="AVA220" s="24"/>
      <c r="AVB220" s="24"/>
      <c r="AVC220" s="24"/>
      <c r="AVD220" s="24"/>
      <c r="AVE220" s="24"/>
      <c r="AVF220" s="24"/>
      <c r="AVG220" s="24"/>
      <c r="AVH220" s="24"/>
      <c r="AVI220" s="24"/>
      <c r="AVJ220" s="24"/>
      <c r="AVK220" s="24"/>
      <c r="AVL220" s="24"/>
      <c r="AVM220" s="24"/>
      <c r="AVN220" s="24"/>
      <c r="AVO220" s="24"/>
      <c r="AVP220" s="24"/>
      <c r="AVQ220" s="24"/>
      <c r="AVR220" s="24"/>
      <c r="AVS220" s="24"/>
      <c r="AVT220" s="24"/>
      <c r="AVU220" s="24"/>
      <c r="AVV220" s="24"/>
      <c r="AVW220" s="24"/>
      <c r="AVX220" s="24"/>
      <c r="AVY220" s="24"/>
      <c r="AVZ220" s="24"/>
      <c r="AWA220" s="24"/>
      <c r="AWB220" s="24"/>
      <c r="AWC220" s="24"/>
      <c r="AWD220" s="24"/>
      <c r="AWE220" s="24"/>
      <c r="AWF220" s="24"/>
      <c r="AWG220" s="24"/>
      <c r="AWH220" s="24"/>
      <c r="AWI220" s="24"/>
      <c r="AWJ220" s="24"/>
      <c r="AWK220" s="24"/>
      <c r="AWL220" s="24"/>
      <c r="AWM220" s="24"/>
      <c r="AWN220" s="24"/>
      <c r="AWO220" s="24"/>
      <c r="AWP220" s="24"/>
      <c r="AWQ220" s="24"/>
      <c r="AWR220" s="24"/>
      <c r="AWS220" s="24"/>
      <c r="AWT220" s="24"/>
      <c r="AWU220" s="24"/>
      <c r="AWV220" s="24"/>
      <c r="AWW220" s="24"/>
      <c r="AWX220" s="24"/>
      <c r="AWY220" s="24"/>
      <c r="AWZ220" s="24"/>
      <c r="AXA220" s="24"/>
      <c r="AXB220" s="24"/>
      <c r="AXC220" s="24"/>
      <c r="AXD220" s="24"/>
      <c r="AXE220" s="24"/>
      <c r="AXF220" s="24"/>
      <c r="AXG220" s="24"/>
      <c r="AXH220" s="24"/>
      <c r="AXI220" s="24"/>
      <c r="AXJ220" s="24"/>
      <c r="AXK220" s="24"/>
      <c r="AXL220" s="24"/>
      <c r="AXM220" s="24"/>
      <c r="AXN220" s="24"/>
      <c r="AXO220" s="24"/>
      <c r="AXP220" s="24"/>
      <c r="AXQ220" s="24"/>
      <c r="AXR220" s="24"/>
      <c r="AXS220" s="24"/>
      <c r="AXT220" s="24"/>
      <c r="AXU220" s="24"/>
      <c r="AXV220" s="24"/>
      <c r="AXW220" s="24"/>
      <c r="AXX220" s="24"/>
      <c r="AXY220" s="24"/>
      <c r="AXZ220" s="24"/>
      <c r="AYA220" s="24"/>
      <c r="AYB220" s="24"/>
      <c r="AYC220" s="24"/>
      <c r="AYD220" s="24"/>
      <c r="AYE220" s="24"/>
      <c r="AYF220" s="24"/>
      <c r="AYG220" s="24"/>
      <c r="AYH220" s="24"/>
      <c r="AYI220" s="24"/>
      <c r="AYJ220" s="24"/>
      <c r="AYK220" s="24"/>
      <c r="AYL220" s="24"/>
      <c r="AYM220" s="24"/>
      <c r="AYN220" s="24"/>
      <c r="AYO220" s="24"/>
      <c r="AYP220" s="24"/>
      <c r="AYQ220" s="24"/>
      <c r="AYR220" s="24"/>
      <c r="AYS220" s="24"/>
      <c r="AYT220" s="24"/>
      <c r="AYU220" s="24"/>
      <c r="AYV220" s="24"/>
      <c r="AYW220" s="24"/>
      <c r="AYX220" s="24"/>
      <c r="AYY220" s="24"/>
      <c r="AYZ220" s="24"/>
      <c r="AZA220" s="24"/>
      <c r="AZB220" s="24"/>
      <c r="AZC220" s="24"/>
      <c r="AZD220" s="24"/>
      <c r="AZE220" s="24"/>
      <c r="AZF220" s="24"/>
      <c r="AZG220" s="24"/>
      <c r="AZH220" s="24"/>
      <c r="AZI220" s="24"/>
      <c r="AZJ220" s="24"/>
      <c r="AZK220" s="24"/>
      <c r="AZL220" s="24"/>
      <c r="AZM220" s="24"/>
      <c r="AZN220" s="24"/>
      <c r="AZO220" s="24"/>
      <c r="AZP220" s="24"/>
      <c r="AZQ220" s="24"/>
      <c r="AZR220" s="24"/>
      <c r="AZS220" s="24"/>
      <c r="AZT220" s="24"/>
      <c r="AZU220" s="24"/>
      <c r="AZV220" s="24"/>
      <c r="AZW220" s="24"/>
      <c r="AZX220" s="24"/>
      <c r="AZY220" s="24"/>
      <c r="AZZ220" s="24"/>
      <c r="BAA220" s="24"/>
      <c r="BAB220" s="24"/>
      <c r="BAC220" s="24"/>
      <c r="BAD220" s="24"/>
      <c r="BAE220" s="24"/>
      <c r="BAF220" s="24"/>
      <c r="BAG220" s="24"/>
      <c r="BAH220" s="24"/>
      <c r="BAI220" s="24"/>
      <c r="BAJ220" s="24"/>
      <c r="BAK220" s="24"/>
      <c r="BAL220" s="24"/>
      <c r="BAM220" s="24"/>
      <c r="BAN220" s="24"/>
      <c r="BAO220" s="24"/>
      <c r="BAP220" s="24"/>
    </row>
    <row r="221" spans="1:1394" s="19" customFormat="1" x14ac:dyDescent="0.25">
      <c r="A221" s="19" t="str">
        <f>IF(YEAR(G221)=2024,#REF!,"")</f>
        <v/>
      </c>
      <c r="B221" s="19" t="str">
        <f>IF(YEAR(G221)=2025,#REF!,"")</f>
        <v/>
      </c>
      <c r="C221" s="19" t="str">
        <f t="shared" si="15"/>
        <v>Afternoon45026</v>
      </c>
      <c r="D221" s="19" t="str">
        <f>IF('by region'!$C$2="Any","Any",'Turf only'!V221)&amp;M221&amp;IF('by region'!$I$2="Any","Any",N221)&amp;G221</f>
        <v>AnyFlatAny45026</v>
      </c>
      <c r="E221" s="19" t="e">
        <f>IF(I221=#REF!,'Turf only'!G221,"")</f>
        <v>#REF!</v>
      </c>
      <c r="F221" s="19" t="e">
        <f t="shared" si="16"/>
        <v>#REF!</v>
      </c>
      <c r="G221" s="15">
        <v>45026</v>
      </c>
      <c r="H221" s="16" t="s">
        <v>42</v>
      </c>
      <c r="I221" s="16" t="s">
        <v>69</v>
      </c>
      <c r="J221" s="16" t="s">
        <v>9</v>
      </c>
      <c r="K221" s="14" t="s">
        <v>10</v>
      </c>
      <c r="L221" s="14" t="s">
        <v>11</v>
      </c>
      <c r="M221" s="16" t="s">
        <v>25</v>
      </c>
      <c r="N221" s="16" t="s">
        <v>13</v>
      </c>
      <c r="O221" s="16" t="s">
        <v>14</v>
      </c>
      <c r="P221" s="23">
        <f t="shared" si="17"/>
        <v>1</v>
      </c>
      <c r="Q221" s="23" cm="1">
        <f t="array" ref="Q221">SUMPRODUCT(($G$2:$G$2765=G221)*(P221&gt;$P$2:$P$2765))+1</f>
        <v>1</v>
      </c>
      <c r="R221" s="23" t="e">
        <f>(Q221*100000)+#REF!</f>
        <v>#REF!</v>
      </c>
      <c r="S221" s="19" t="e" cm="1">
        <f t="array" ref="S221">SUMPRODUCT(($G$2:$G$2765=G221)*(R221&gt;$R$2:$R$2765))+1</f>
        <v>#REF!</v>
      </c>
      <c r="T221" s="19" t="str">
        <f t="shared" si="18"/>
        <v xml:space="preserve">REDCAR </v>
      </c>
      <c r="U221" s="19">
        <v>0</v>
      </c>
      <c r="V221" s="19" t="s">
        <v>19</v>
      </c>
      <c r="W221" s="19">
        <f t="shared" si="19"/>
        <v>2023</v>
      </c>
      <c r="X221" s="24"/>
      <c r="Y221" s="24"/>
      <c r="Z221" s="24"/>
      <c r="AA221" s="24"/>
      <c r="AB221" s="24"/>
      <c r="AC221" s="24"/>
      <c r="AD221" s="24"/>
      <c r="AE221" s="24"/>
      <c r="AF221" s="24"/>
      <c r="AG221" s="24"/>
      <c r="AH221" s="24"/>
      <c r="AI221" s="24"/>
      <c r="AJ221" s="24"/>
      <c r="AK221" s="24"/>
      <c r="AL221" s="24"/>
      <c r="AM221" s="24"/>
      <c r="AN221" s="24"/>
      <c r="AO221" s="24"/>
      <c r="AP221" s="24"/>
      <c r="AQ221" s="24"/>
      <c r="AR221" s="24"/>
      <c r="AS221" s="24"/>
      <c r="AT221" s="24"/>
      <c r="AU221" s="24"/>
      <c r="AV221" s="24"/>
      <c r="AW221" s="24"/>
      <c r="AX221" s="24"/>
      <c r="AY221" s="24"/>
      <c r="AZ221" s="24"/>
      <c r="BA221" s="24"/>
      <c r="BB221" s="24"/>
      <c r="BC221" s="24"/>
      <c r="BD221" s="24"/>
      <c r="BE221" s="24"/>
      <c r="BF221" s="24"/>
      <c r="BG221" s="24"/>
      <c r="BH221" s="24"/>
      <c r="BI221" s="24"/>
      <c r="BJ221" s="24"/>
      <c r="BK221" s="24"/>
      <c r="BL221" s="24"/>
      <c r="BM221" s="24"/>
      <c r="BN221" s="24"/>
      <c r="BO221" s="24"/>
      <c r="BP221" s="24"/>
      <c r="BQ221" s="24"/>
      <c r="BR221" s="24"/>
      <c r="BS221" s="24"/>
      <c r="BT221" s="24"/>
      <c r="BU221" s="24"/>
      <c r="BV221" s="24"/>
      <c r="BW221" s="24"/>
      <c r="BX221" s="24"/>
      <c r="BY221" s="24"/>
      <c r="BZ221" s="24"/>
      <c r="CA221" s="24"/>
      <c r="CB221" s="24"/>
      <c r="CC221" s="24"/>
      <c r="CD221" s="24"/>
      <c r="CE221" s="24"/>
      <c r="CF221" s="24"/>
      <c r="CG221" s="24"/>
      <c r="CH221" s="24"/>
      <c r="CI221" s="24"/>
      <c r="CJ221" s="24"/>
      <c r="CK221" s="24"/>
      <c r="CL221" s="24"/>
      <c r="CM221" s="24"/>
      <c r="CN221" s="24"/>
      <c r="CO221" s="24"/>
      <c r="CP221" s="24"/>
      <c r="CQ221" s="24"/>
      <c r="CR221" s="24"/>
      <c r="CS221" s="24"/>
      <c r="CT221" s="24"/>
      <c r="CU221" s="24"/>
      <c r="CV221" s="24"/>
      <c r="CW221" s="24"/>
      <c r="CX221" s="24"/>
      <c r="CY221" s="24"/>
      <c r="CZ221" s="24"/>
      <c r="DA221" s="24"/>
      <c r="DB221" s="24"/>
      <c r="DC221" s="24"/>
      <c r="DD221" s="24"/>
      <c r="DE221" s="24"/>
      <c r="DF221" s="24"/>
      <c r="DG221" s="24"/>
      <c r="DH221" s="24"/>
      <c r="DI221" s="24"/>
      <c r="DJ221" s="24"/>
      <c r="DK221" s="24"/>
      <c r="DL221" s="24"/>
      <c r="DM221" s="24"/>
      <c r="DN221" s="24"/>
      <c r="DO221" s="24"/>
      <c r="DP221" s="24"/>
      <c r="DQ221" s="24"/>
      <c r="DR221" s="24"/>
      <c r="DS221" s="24"/>
      <c r="DT221" s="24"/>
      <c r="DU221" s="24"/>
      <c r="DV221" s="24"/>
      <c r="DW221" s="24"/>
      <c r="DX221" s="24"/>
      <c r="DY221" s="24"/>
      <c r="DZ221" s="24"/>
      <c r="EA221" s="24"/>
      <c r="EB221" s="24"/>
      <c r="EC221" s="24"/>
      <c r="ED221" s="24"/>
      <c r="EE221" s="24"/>
      <c r="EF221" s="24"/>
      <c r="EG221" s="24"/>
      <c r="EH221" s="24"/>
      <c r="EI221" s="24"/>
      <c r="EJ221" s="24"/>
      <c r="EK221" s="24"/>
      <c r="EL221" s="24"/>
      <c r="EM221" s="24"/>
      <c r="EN221" s="24"/>
      <c r="EO221" s="24"/>
      <c r="EP221" s="24"/>
      <c r="EQ221" s="24"/>
      <c r="ER221" s="24"/>
      <c r="ES221" s="24"/>
      <c r="ET221" s="24"/>
      <c r="EU221" s="24"/>
      <c r="EV221" s="24"/>
      <c r="EW221" s="24"/>
      <c r="EX221" s="24"/>
      <c r="EY221" s="24"/>
      <c r="EZ221" s="24"/>
      <c r="FA221" s="24"/>
      <c r="FB221" s="24"/>
      <c r="FC221" s="24"/>
      <c r="FD221" s="24"/>
      <c r="FE221" s="24"/>
      <c r="FF221" s="24"/>
      <c r="FG221" s="24"/>
      <c r="FH221" s="24"/>
      <c r="FI221" s="24"/>
      <c r="FJ221" s="24"/>
      <c r="FK221" s="24"/>
      <c r="FL221" s="24"/>
      <c r="FM221" s="24"/>
      <c r="FN221" s="24"/>
      <c r="FO221" s="24"/>
      <c r="FP221" s="24"/>
      <c r="FQ221" s="24"/>
      <c r="FR221" s="24"/>
      <c r="FS221" s="24"/>
      <c r="FT221" s="24"/>
      <c r="FU221" s="24"/>
      <c r="FV221" s="24"/>
      <c r="FW221" s="24"/>
      <c r="FX221" s="24"/>
      <c r="FY221" s="24"/>
      <c r="FZ221" s="24"/>
      <c r="GA221" s="24"/>
      <c r="GB221" s="24"/>
      <c r="GC221" s="24"/>
      <c r="GD221" s="24"/>
      <c r="GE221" s="24"/>
      <c r="GF221" s="24"/>
      <c r="GG221" s="24"/>
      <c r="GH221" s="24"/>
      <c r="GI221" s="24"/>
      <c r="GJ221" s="24"/>
      <c r="GK221" s="24"/>
      <c r="GL221" s="24"/>
      <c r="GM221" s="24"/>
      <c r="GN221" s="24"/>
      <c r="GO221" s="24"/>
      <c r="GP221" s="24"/>
      <c r="GQ221" s="24"/>
      <c r="GR221" s="24"/>
      <c r="GS221" s="24"/>
      <c r="GT221" s="24"/>
      <c r="GU221" s="24"/>
      <c r="GV221" s="24"/>
      <c r="GW221" s="24"/>
      <c r="GX221" s="24"/>
      <c r="GY221" s="24"/>
      <c r="GZ221" s="24"/>
      <c r="HA221" s="24"/>
      <c r="HB221" s="24"/>
      <c r="HC221" s="24"/>
      <c r="HD221" s="24"/>
      <c r="HE221" s="24"/>
      <c r="HF221" s="24"/>
      <c r="HG221" s="24"/>
      <c r="HH221" s="24"/>
      <c r="HI221" s="24"/>
      <c r="HJ221" s="24"/>
      <c r="HK221" s="24"/>
      <c r="HL221" s="24"/>
      <c r="HM221" s="24"/>
      <c r="HN221" s="24"/>
      <c r="HO221" s="24"/>
      <c r="HP221" s="24"/>
      <c r="HQ221" s="24"/>
      <c r="HR221" s="24"/>
      <c r="HS221" s="24"/>
      <c r="HT221" s="24"/>
      <c r="HU221" s="24"/>
      <c r="HV221" s="24"/>
      <c r="HW221" s="24"/>
      <c r="HX221" s="24"/>
      <c r="HY221" s="24"/>
      <c r="HZ221" s="24"/>
      <c r="IA221" s="24"/>
      <c r="IB221" s="24"/>
      <c r="IC221" s="24"/>
      <c r="ID221" s="24"/>
      <c r="IE221" s="24"/>
      <c r="IF221" s="24"/>
      <c r="IG221" s="24"/>
      <c r="IH221" s="24"/>
      <c r="II221" s="24"/>
      <c r="IJ221" s="24"/>
      <c r="IK221" s="24"/>
      <c r="IL221" s="24"/>
      <c r="IM221" s="24"/>
      <c r="IN221" s="24"/>
      <c r="IO221" s="24"/>
      <c r="IP221" s="24"/>
      <c r="IQ221" s="24"/>
      <c r="IR221" s="24"/>
      <c r="IS221" s="24"/>
      <c r="IT221" s="24"/>
      <c r="IU221" s="24"/>
      <c r="IV221" s="24"/>
      <c r="IW221" s="24"/>
      <c r="IX221" s="24"/>
      <c r="IY221" s="24"/>
      <c r="IZ221" s="24"/>
      <c r="JA221" s="24"/>
      <c r="JB221" s="24"/>
      <c r="JC221" s="24"/>
      <c r="JD221" s="24"/>
      <c r="JE221" s="24"/>
      <c r="JF221" s="24"/>
      <c r="JG221" s="24"/>
      <c r="JH221" s="24"/>
      <c r="JI221" s="24"/>
      <c r="JJ221" s="24"/>
      <c r="JK221" s="24"/>
      <c r="JL221" s="24"/>
      <c r="JM221" s="24"/>
      <c r="JN221" s="24"/>
      <c r="JO221" s="24"/>
      <c r="JP221" s="24"/>
      <c r="JQ221" s="24"/>
      <c r="JR221" s="24"/>
      <c r="JS221" s="24"/>
      <c r="JT221" s="24"/>
      <c r="JU221" s="24"/>
      <c r="JV221" s="24"/>
      <c r="JW221" s="24"/>
      <c r="JX221" s="24"/>
      <c r="JY221" s="24"/>
      <c r="JZ221" s="24"/>
      <c r="KA221" s="24"/>
      <c r="KB221" s="24"/>
      <c r="KC221" s="24"/>
      <c r="KD221" s="24"/>
      <c r="KE221" s="24"/>
      <c r="KF221" s="24"/>
      <c r="KG221" s="24"/>
      <c r="KH221" s="24"/>
      <c r="KI221" s="24"/>
      <c r="KJ221" s="24"/>
      <c r="KK221" s="24"/>
      <c r="KL221" s="24"/>
      <c r="KM221" s="24"/>
      <c r="KN221" s="24"/>
      <c r="KO221" s="24"/>
      <c r="KP221" s="24"/>
      <c r="KQ221" s="24"/>
      <c r="KR221" s="24"/>
      <c r="KS221" s="24"/>
      <c r="KT221" s="24"/>
      <c r="KU221" s="24"/>
      <c r="KV221" s="24"/>
      <c r="KW221" s="24"/>
      <c r="KX221" s="24"/>
      <c r="KY221" s="24"/>
      <c r="KZ221" s="24"/>
      <c r="LA221" s="24"/>
      <c r="LB221" s="24"/>
      <c r="LC221" s="24"/>
      <c r="LD221" s="24"/>
      <c r="LE221" s="24"/>
      <c r="LF221" s="24"/>
      <c r="LG221" s="24"/>
      <c r="LH221" s="24"/>
      <c r="LI221" s="24"/>
      <c r="LJ221" s="24"/>
      <c r="LK221" s="24"/>
      <c r="LL221" s="24"/>
      <c r="LM221" s="24"/>
      <c r="LN221" s="24"/>
      <c r="LO221" s="24"/>
      <c r="LP221" s="24"/>
      <c r="LQ221" s="24"/>
      <c r="LR221" s="24"/>
      <c r="LS221" s="24"/>
      <c r="LT221" s="24"/>
      <c r="LU221" s="24"/>
      <c r="LV221" s="24"/>
      <c r="LW221" s="24"/>
      <c r="LX221" s="24"/>
      <c r="LY221" s="24"/>
      <c r="LZ221" s="24"/>
      <c r="MA221" s="24"/>
      <c r="MB221" s="24"/>
      <c r="MC221" s="24"/>
      <c r="MD221" s="24"/>
      <c r="ME221" s="24"/>
      <c r="MF221" s="24"/>
      <c r="MG221" s="24"/>
      <c r="MH221" s="24"/>
      <c r="MI221" s="24"/>
      <c r="MJ221" s="24"/>
      <c r="MK221" s="24"/>
      <c r="ML221" s="24"/>
      <c r="MM221" s="24"/>
      <c r="MN221" s="24"/>
      <c r="MO221" s="24"/>
      <c r="MP221" s="24"/>
      <c r="MQ221" s="24"/>
      <c r="MR221" s="24"/>
      <c r="MS221" s="24"/>
      <c r="MT221" s="24"/>
      <c r="MU221" s="24"/>
      <c r="MV221" s="24"/>
      <c r="MW221" s="24"/>
      <c r="MX221" s="24"/>
      <c r="MY221" s="24"/>
      <c r="MZ221" s="24"/>
      <c r="NA221" s="24"/>
      <c r="NB221" s="24"/>
      <c r="NC221" s="24"/>
      <c r="ND221" s="24"/>
      <c r="NE221" s="24"/>
      <c r="NF221" s="24"/>
      <c r="NG221" s="24"/>
      <c r="NH221" s="24"/>
      <c r="NI221" s="24"/>
      <c r="NJ221" s="24"/>
      <c r="NK221" s="24"/>
      <c r="NL221" s="24"/>
      <c r="NM221" s="24"/>
      <c r="NN221" s="24"/>
      <c r="NO221" s="24"/>
      <c r="NP221" s="24"/>
      <c r="NQ221" s="24"/>
      <c r="NR221" s="24"/>
      <c r="NS221" s="24"/>
      <c r="NT221" s="24"/>
      <c r="NU221" s="24"/>
      <c r="NV221" s="24"/>
      <c r="NW221" s="24"/>
      <c r="NX221" s="24"/>
      <c r="NY221" s="24"/>
      <c r="NZ221" s="24"/>
      <c r="OA221" s="24"/>
      <c r="OB221" s="24"/>
      <c r="OC221" s="24"/>
      <c r="OD221" s="24"/>
      <c r="OE221" s="24"/>
      <c r="OF221" s="24"/>
      <c r="OG221" s="24"/>
      <c r="OH221" s="24"/>
      <c r="OI221" s="24"/>
      <c r="OJ221" s="24"/>
      <c r="OK221" s="24"/>
      <c r="OL221" s="24"/>
      <c r="OM221" s="24"/>
      <c r="ON221" s="24"/>
      <c r="OO221" s="24"/>
      <c r="OP221" s="24"/>
      <c r="OQ221" s="24"/>
      <c r="OR221" s="24"/>
      <c r="OS221" s="24"/>
      <c r="OT221" s="24"/>
      <c r="OU221" s="24"/>
      <c r="OV221" s="24"/>
      <c r="OW221" s="24"/>
      <c r="OX221" s="24"/>
      <c r="OY221" s="24"/>
      <c r="OZ221" s="24"/>
      <c r="PA221" s="24"/>
      <c r="PB221" s="24"/>
      <c r="PC221" s="24"/>
      <c r="PD221" s="24"/>
      <c r="PE221" s="24"/>
      <c r="PF221" s="24"/>
      <c r="PG221" s="24"/>
      <c r="PH221" s="24"/>
      <c r="PI221" s="24"/>
      <c r="PJ221" s="24"/>
      <c r="PK221" s="24"/>
      <c r="PL221" s="24"/>
      <c r="PM221" s="24"/>
      <c r="PN221" s="24"/>
      <c r="PO221" s="24"/>
      <c r="PP221" s="24"/>
      <c r="PQ221" s="24"/>
      <c r="PR221" s="24"/>
      <c r="PS221" s="24"/>
      <c r="PT221" s="24"/>
      <c r="PU221" s="24"/>
      <c r="PV221" s="24"/>
      <c r="PW221" s="24"/>
      <c r="PX221" s="24"/>
      <c r="PY221" s="24"/>
      <c r="PZ221" s="24"/>
      <c r="QA221" s="24"/>
      <c r="QB221" s="24"/>
      <c r="QC221" s="24"/>
      <c r="QD221" s="24"/>
      <c r="QE221" s="24"/>
      <c r="QF221" s="24"/>
      <c r="QG221" s="24"/>
      <c r="QH221" s="24"/>
      <c r="QI221" s="24"/>
      <c r="QJ221" s="24"/>
      <c r="QK221" s="24"/>
      <c r="QL221" s="24"/>
      <c r="QM221" s="24"/>
      <c r="QN221" s="24"/>
      <c r="QO221" s="24"/>
      <c r="QP221" s="24"/>
      <c r="QQ221" s="24"/>
      <c r="QR221" s="24"/>
      <c r="QS221" s="24"/>
      <c r="QT221" s="24"/>
      <c r="QU221" s="24"/>
      <c r="QV221" s="24"/>
      <c r="QW221" s="24"/>
      <c r="QX221" s="24"/>
      <c r="QY221" s="24"/>
      <c r="QZ221" s="24"/>
      <c r="RA221" s="24"/>
      <c r="RB221" s="24"/>
      <c r="RC221" s="24"/>
      <c r="RD221" s="24"/>
      <c r="RE221" s="24"/>
      <c r="RF221" s="24"/>
      <c r="RG221" s="24"/>
      <c r="RH221" s="24"/>
      <c r="RI221" s="24"/>
      <c r="RJ221" s="24"/>
      <c r="RK221" s="24"/>
      <c r="RL221" s="24"/>
      <c r="RM221" s="24"/>
      <c r="RN221" s="24"/>
      <c r="RO221" s="24"/>
      <c r="RP221" s="24"/>
      <c r="RQ221" s="24"/>
      <c r="RR221" s="24"/>
      <c r="RS221" s="24"/>
      <c r="RT221" s="24"/>
      <c r="RU221" s="24"/>
      <c r="RV221" s="24"/>
      <c r="RW221" s="24"/>
      <c r="RX221" s="24"/>
      <c r="RY221" s="24"/>
      <c r="RZ221" s="24"/>
      <c r="SA221" s="24"/>
      <c r="SB221" s="24"/>
      <c r="SC221" s="24"/>
      <c r="SD221" s="24"/>
      <c r="SE221" s="24"/>
      <c r="SF221" s="24"/>
      <c r="SG221" s="24"/>
      <c r="SH221" s="24"/>
      <c r="SI221" s="24"/>
      <c r="SJ221" s="24"/>
      <c r="SK221" s="24"/>
      <c r="SL221" s="24"/>
      <c r="SM221" s="24"/>
      <c r="SN221" s="24"/>
      <c r="SO221" s="24"/>
      <c r="SP221" s="24"/>
      <c r="SQ221" s="24"/>
      <c r="SR221" s="24"/>
      <c r="SS221" s="24"/>
      <c r="ST221" s="24"/>
      <c r="SU221" s="24"/>
      <c r="SV221" s="24"/>
      <c r="SW221" s="24"/>
      <c r="SX221" s="24"/>
      <c r="SY221" s="24"/>
      <c r="SZ221" s="24"/>
      <c r="TA221" s="24"/>
      <c r="TB221" s="24"/>
      <c r="TC221" s="24"/>
      <c r="TD221" s="24"/>
      <c r="TE221" s="24"/>
      <c r="TF221" s="24"/>
      <c r="TG221" s="24"/>
      <c r="TH221" s="24"/>
      <c r="TI221" s="24"/>
      <c r="TJ221" s="24"/>
      <c r="TK221" s="24"/>
      <c r="TL221" s="24"/>
      <c r="TM221" s="24"/>
      <c r="TN221" s="24"/>
      <c r="TO221" s="24"/>
      <c r="TP221" s="24"/>
      <c r="TQ221" s="24"/>
      <c r="TR221" s="24"/>
      <c r="TS221" s="24"/>
      <c r="TT221" s="24"/>
      <c r="TU221" s="24"/>
      <c r="TV221" s="24"/>
      <c r="TW221" s="24"/>
      <c r="TX221" s="24"/>
      <c r="TY221" s="24"/>
      <c r="TZ221" s="24"/>
      <c r="UA221" s="24"/>
      <c r="UB221" s="24"/>
      <c r="UC221" s="24"/>
      <c r="UD221" s="24"/>
      <c r="UE221" s="24"/>
      <c r="UF221" s="24"/>
      <c r="UG221" s="24"/>
      <c r="UH221" s="24"/>
      <c r="UI221" s="24"/>
      <c r="UJ221" s="24"/>
      <c r="UK221" s="24"/>
      <c r="UL221" s="24"/>
      <c r="UM221" s="24"/>
      <c r="UN221" s="24"/>
      <c r="UO221" s="24"/>
      <c r="UP221" s="24"/>
      <c r="UQ221" s="24"/>
      <c r="UR221" s="24"/>
      <c r="US221" s="24"/>
      <c r="UT221" s="24"/>
      <c r="UU221" s="24"/>
      <c r="UV221" s="24"/>
      <c r="UW221" s="24"/>
      <c r="UX221" s="24"/>
      <c r="UY221" s="24"/>
      <c r="UZ221" s="24"/>
      <c r="VA221" s="24"/>
      <c r="VB221" s="24"/>
      <c r="VC221" s="24"/>
      <c r="VD221" s="24"/>
      <c r="VE221" s="24"/>
      <c r="VF221" s="24"/>
      <c r="VG221" s="24"/>
      <c r="VH221" s="24"/>
      <c r="VI221" s="24"/>
      <c r="VJ221" s="24"/>
      <c r="VK221" s="24"/>
      <c r="VL221" s="24"/>
      <c r="VM221" s="24"/>
      <c r="VN221" s="24"/>
      <c r="VO221" s="24"/>
      <c r="VP221" s="24"/>
      <c r="VQ221" s="24"/>
      <c r="VR221" s="24"/>
      <c r="VS221" s="24"/>
      <c r="VT221" s="24"/>
      <c r="VU221" s="24"/>
      <c r="VV221" s="24"/>
      <c r="VW221" s="24"/>
      <c r="VX221" s="24"/>
      <c r="VY221" s="24"/>
      <c r="VZ221" s="24"/>
      <c r="WA221" s="24"/>
      <c r="WB221" s="24"/>
      <c r="WC221" s="24"/>
      <c r="WD221" s="24"/>
      <c r="WE221" s="24"/>
      <c r="WF221" s="24"/>
      <c r="WG221" s="24"/>
      <c r="WH221" s="24"/>
      <c r="WI221" s="24"/>
      <c r="WJ221" s="24"/>
      <c r="WK221" s="24"/>
      <c r="WL221" s="24"/>
      <c r="WM221" s="24"/>
      <c r="WN221" s="24"/>
      <c r="WO221" s="24"/>
      <c r="WP221" s="24"/>
      <c r="WQ221" s="24"/>
      <c r="WR221" s="24"/>
      <c r="WS221" s="24"/>
      <c r="WT221" s="24"/>
      <c r="WU221" s="24"/>
      <c r="WV221" s="24"/>
      <c r="WW221" s="24"/>
      <c r="WX221" s="24"/>
      <c r="WY221" s="24"/>
      <c r="WZ221" s="24"/>
      <c r="XA221" s="24"/>
      <c r="XB221" s="24"/>
      <c r="XC221" s="24"/>
      <c r="XD221" s="24"/>
      <c r="XE221" s="24"/>
      <c r="XF221" s="24"/>
      <c r="XG221" s="24"/>
      <c r="XH221" s="24"/>
      <c r="XI221" s="24"/>
      <c r="XJ221" s="24"/>
      <c r="XK221" s="24"/>
      <c r="XL221" s="24"/>
      <c r="XM221" s="24"/>
      <c r="XN221" s="24"/>
      <c r="XO221" s="24"/>
      <c r="XP221" s="24"/>
      <c r="XQ221" s="24"/>
      <c r="XR221" s="24"/>
      <c r="XS221" s="24"/>
      <c r="XT221" s="24"/>
      <c r="XU221" s="24"/>
      <c r="XV221" s="24"/>
      <c r="XW221" s="24"/>
      <c r="XX221" s="24"/>
      <c r="XY221" s="24"/>
      <c r="XZ221" s="24"/>
      <c r="YA221" s="24"/>
      <c r="YB221" s="24"/>
      <c r="YC221" s="24"/>
      <c r="YD221" s="24"/>
      <c r="YE221" s="24"/>
      <c r="YF221" s="24"/>
      <c r="YG221" s="24"/>
      <c r="YH221" s="24"/>
      <c r="YI221" s="24"/>
      <c r="YJ221" s="24"/>
      <c r="YK221" s="24"/>
      <c r="YL221" s="24"/>
      <c r="YM221" s="24"/>
      <c r="YN221" s="24"/>
      <c r="YO221" s="24"/>
      <c r="YP221" s="24"/>
      <c r="YQ221" s="24"/>
      <c r="YR221" s="24"/>
      <c r="YS221" s="24"/>
      <c r="YT221" s="24"/>
      <c r="YU221" s="24"/>
      <c r="YV221" s="24"/>
      <c r="YW221" s="24"/>
      <c r="YX221" s="24"/>
      <c r="YY221" s="24"/>
      <c r="YZ221" s="24"/>
      <c r="ZA221" s="24"/>
      <c r="ZB221" s="24"/>
      <c r="ZC221" s="24"/>
      <c r="ZD221" s="24"/>
      <c r="ZE221" s="24"/>
      <c r="ZF221" s="24"/>
      <c r="ZG221" s="24"/>
      <c r="ZH221" s="24"/>
      <c r="ZI221" s="24"/>
      <c r="ZJ221" s="24"/>
      <c r="ZK221" s="24"/>
      <c r="ZL221" s="24"/>
      <c r="ZM221" s="24"/>
      <c r="ZN221" s="24"/>
      <c r="ZO221" s="24"/>
      <c r="ZP221" s="24"/>
      <c r="ZQ221" s="24"/>
      <c r="ZR221" s="24"/>
      <c r="ZS221" s="24"/>
      <c r="ZT221" s="24"/>
      <c r="ZU221" s="24"/>
      <c r="ZV221" s="24"/>
      <c r="ZW221" s="24"/>
      <c r="ZX221" s="24"/>
      <c r="ZY221" s="24"/>
      <c r="ZZ221" s="24"/>
      <c r="AAA221" s="24"/>
      <c r="AAB221" s="24"/>
      <c r="AAC221" s="24"/>
      <c r="AAD221" s="24"/>
      <c r="AAE221" s="24"/>
      <c r="AAF221" s="24"/>
      <c r="AAG221" s="24"/>
      <c r="AAH221" s="24"/>
      <c r="AAI221" s="24"/>
      <c r="AAJ221" s="24"/>
      <c r="AAK221" s="24"/>
      <c r="AAL221" s="24"/>
      <c r="AAM221" s="24"/>
      <c r="AAN221" s="24"/>
      <c r="AAO221" s="24"/>
      <c r="AAP221" s="24"/>
      <c r="AAQ221" s="24"/>
      <c r="AAR221" s="24"/>
      <c r="AAS221" s="24"/>
      <c r="AAT221" s="24"/>
      <c r="AAU221" s="24"/>
      <c r="AAV221" s="24"/>
      <c r="AAW221" s="24"/>
      <c r="AAX221" s="24"/>
      <c r="AAY221" s="24"/>
      <c r="AAZ221" s="24"/>
      <c r="ABA221" s="24"/>
      <c r="ABB221" s="24"/>
      <c r="ABC221" s="24"/>
      <c r="ABD221" s="24"/>
      <c r="ABE221" s="24"/>
      <c r="ABF221" s="24"/>
      <c r="ABG221" s="24"/>
      <c r="ABH221" s="24"/>
      <c r="ABI221" s="24"/>
      <c r="ABJ221" s="24"/>
      <c r="ABK221" s="24"/>
      <c r="ABL221" s="24"/>
      <c r="ABM221" s="24"/>
      <c r="ABN221" s="24"/>
      <c r="ABO221" s="24"/>
      <c r="ABP221" s="24"/>
      <c r="ABQ221" s="24"/>
      <c r="ABR221" s="24"/>
      <c r="ABS221" s="24"/>
      <c r="ABT221" s="24"/>
      <c r="ABU221" s="24"/>
      <c r="ABV221" s="24"/>
      <c r="ABW221" s="24"/>
      <c r="ABX221" s="24"/>
      <c r="ABY221" s="24"/>
      <c r="ABZ221" s="24"/>
      <c r="ACA221" s="24"/>
      <c r="ACB221" s="24"/>
      <c r="ACC221" s="24"/>
      <c r="ACD221" s="24"/>
      <c r="ACE221" s="24"/>
      <c r="ACF221" s="24"/>
      <c r="ACG221" s="24"/>
      <c r="ACH221" s="24"/>
      <c r="ACI221" s="24"/>
      <c r="ACJ221" s="24"/>
      <c r="ACK221" s="24"/>
      <c r="ACL221" s="24"/>
      <c r="ACM221" s="24"/>
      <c r="ACN221" s="24"/>
      <c r="ACO221" s="24"/>
      <c r="ACP221" s="24"/>
      <c r="ACQ221" s="24"/>
      <c r="ACR221" s="24"/>
      <c r="ACS221" s="24"/>
      <c r="ACT221" s="24"/>
      <c r="ACU221" s="24"/>
      <c r="ACV221" s="24"/>
      <c r="ACW221" s="24"/>
      <c r="ACX221" s="24"/>
      <c r="ACY221" s="24"/>
      <c r="ACZ221" s="24"/>
      <c r="ADA221" s="24"/>
      <c r="ADB221" s="24"/>
      <c r="ADC221" s="24"/>
      <c r="ADD221" s="24"/>
      <c r="ADE221" s="24"/>
      <c r="ADF221" s="24"/>
      <c r="ADG221" s="24"/>
      <c r="ADH221" s="24"/>
      <c r="ADI221" s="24"/>
      <c r="ADJ221" s="24"/>
      <c r="ADK221" s="24"/>
      <c r="ADL221" s="24"/>
      <c r="ADM221" s="24"/>
      <c r="ADN221" s="24"/>
      <c r="ADO221" s="24"/>
      <c r="ADP221" s="24"/>
      <c r="ADQ221" s="24"/>
      <c r="ADR221" s="24"/>
      <c r="ADS221" s="24"/>
      <c r="ADT221" s="24"/>
      <c r="ADU221" s="24"/>
      <c r="ADV221" s="24"/>
      <c r="ADW221" s="24"/>
      <c r="ADX221" s="24"/>
      <c r="ADY221" s="24"/>
      <c r="ADZ221" s="24"/>
      <c r="AEA221" s="24"/>
      <c r="AEB221" s="24"/>
      <c r="AEC221" s="24"/>
      <c r="AED221" s="24"/>
      <c r="AEE221" s="24"/>
      <c r="AEF221" s="24"/>
      <c r="AEG221" s="24"/>
      <c r="AEH221" s="24"/>
      <c r="AEI221" s="24"/>
      <c r="AEJ221" s="24"/>
      <c r="AEK221" s="24"/>
      <c r="AEL221" s="24"/>
      <c r="AEM221" s="24"/>
      <c r="AEN221" s="24"/>
      <c r="AEO221" s="24"/>
      <c r="AEP221" s="24"/>
      <c r="AEQ221" s="24"/>
      <c r="AER221" s="24"/>
      <c r="AES221" s="24"/>
      <c r="AET221" s="24"/>
      <c r="AEU221" s="24"/>
      <c r="AEV221" s="24"/>
      <c r="AEW221" s="24"/>
      <c r="AEX221" s="24"/>
      <c r="AEY221" s="24"/>
      <c r="AEZ221" s="24"/>
      <c r="AFA221" s="24"/>
      <c r="AFB221" s="24"/>
      <c r="AFC221" s="24"/>
      <c r="AFD221" s="24"/>
      <c r="AFE221" s="24"/>
      <c r="AFF221" s="24"/>
      <c r="AFG221" s="24"/>
      <c r="AFH221" s="24"/>
      <c r="AFI221" s="24"/>
      <c r="AFJ221" s="24"/>
      <c r="AFK221" s="24"/>
      <c r="AFL221" s="24"/>
      <c r="AFM221" s="24"/>
      <c r="AFN221" s="24"/>
      <c r="AFO221" s="24"/>
      <c r="AFP221" s="24"/>
      <c r="AFQ221" s="24"/>
      <c r="AFR221" s="24"/>
      <c r="AFS221" s="24"/>
      <c r="AFT221" s="24"/>
      <c r="AFU221" s="24"/>
      <c r="AFV221" s="24"/>
      <c r="AFW221" s="24"/>
      <c r="AFX221" s="24"/>
      <c r="AFY221" s="24"/>
      <c r="AFZ221" s="24"/>
      <c r="AGA221" s="24"/>
      <c r="AGB221" s="24"/>
      <c r="AGC221" s="24"/>
      <c r="AGD221" s="24"/>
      <c r="AGE221" s="24"/>
      <c r="AGF221" s="24"/>
      <c r="AGG221" s="24"/>
      <c r="AGH221" s="24"/>
      <c r="AGI221" s="24"/>
      <c r="AGJ221" s="24"/>
      <c r="AGK221" s="24"/>
      <c r="AGL221" s="24"/>
      <c r="AGM221" s="24"/>
      <c r="AGN221" s="24"/>
      <c r="AGO221" s="24"/>
      <c r="AGP221" s="24"/>
      <c r="AGQ221" s="24"/>
      <c r="AGR221" s="24"/>
      <c r="AGS221" s="24"/>
      <c r="AGT221" s="24"/>
      <c r="AGU221" s="24"/>
      <c r="AGV221" s="24"/>
      <c r="AGW221" s="24"/>
      <c r="AGX221" s="24"/>
      <c r="AGY221" s="24"/>
      <c r="AGZ221" s="24"/>
      <c r="AHA221" s="24"/>
      <c r="AHB221" s="24"/>
      <c r="AHC221" s="24"/>
      <c r="AHD221" s="24"/>
      <c r="AHE221" s="24"/>
      <c r="AHF221" s="24"/>
      <c r="AHG221" s="24"/>
      <c r="AHH221" s="24"/>
      <c r="AHI221" s="24"/>
      <c r="AHJ221" s="24"/>
      <c r="AHK221" s="24"/>
      <c r="AHL221" s="24"/>
      <c r="AHM221" s="24"/>
      <c r="AHN221" s="24"/>
      <c r="AHO221" s="24"/>
      <c r="AHP221" s="24"/>
      <c r="AHQ221" s="24"/>
      <c r="AHR221" s="24"/>
      <c r="AHS221" s="24"/>
      <c r="AHT221" s="24"/>
      <c r="AHU221" s="24"/>
      <c r="AHV221" s="24"/>
      <c r="AHW221" s="24"/>
      <c r="AHX221" s="24"/>
      <c r="AHY221" s="24"/>
      <c r="AHZ221" s="24"/>
      <c r="AIA221" s="24"/>
      <c r="AIB221" s="24"/>
      <c r="AIC221" s="24"/>
      <c r="AID221" s="24"/>
      <c r="AIE221" s="24"/>
      <c r="AIF221" s="24"/>
      <c r="AIG221" s="24"/>
      <c r="AIH221" s="24"/>
      <c r="AII221" s="24"/>
      <c r="AIJ221" s="24"/>
      <c r="AIK221" s="24"/>
      <c r="AIL221" s="24"/>
      <c r="AIM221" s="24"/>
      <c r="AIN221" s="24"/>
      <c r="AIO221" s="24"/>
      <c r="AIP221" s="24"/>
      <c r="AIQ221" s="24"/>
      <c r="AIR221" s="24"/>
      <c r="AIS221" s="24"/>
      <c r="AIT221" s="24"/>
      <c r="AIU221" s="24"/>
      <c r="AIV221" s="24"/>
      <c r="AIW221" s="24"/>
      <c r="AIX221" s="24"/>
      <c r="AIY221" s="24"/>
      <c r="AIZ221" s="24"/>
      <c r="AJA221" s="24"/>
      <c r="AJB221" s="24"/>
      <c r="AJC221" s="24"/>
      <c r="AJD221" s="24"/>
      <c r="AJE221" s="24"/>
      <c r="AJF221" s="24"/>
      <c r="AJG221" s="24"/>
      <c r="AJH221" s="24"/>
      <c r="AJI221" s="24"/>
      <c r="AJJ221" s="24"/>
      <c r="AJK221" s="24"/>
      <c r="AJL221" s="24"/>
      <c r="AJM221" s="24"/>
      <c r="AJN221" s="24"/>
      <c r="AJO221" s="24"/>
      <c r="AJP221" s="24"/>
      <c r="AJQ221" s="24"/>
      <c r="AJR221" s="24"/>
      <c r="AJS221" s="24"/>
      <c r="AJT221" s="24"/>
      <c r="AJU221" s="24"/>
      <c r="AJV221" s="24"/>
      <c r="AJW221" s="24"/>
      <c r="AJX221" s="24"/>
      <c r="AJY221" s="24"/>
      <c r="AJZ221" s="24"/>
      <c r="AKA221" s="24"/>
      <c r="AKB221" s="24"/>
      <c r="AKC221" s="24"/>
      <c r="AKD221" s="24"/>
      <c r="AKE221" s="24"/>
      <c r="AKF221" s="24"/>
      <c r="AKG221" s="24"/>
      <c r="AKH221" s="24"/>
      <c r="AKI221" s="24"/>
      <c r="AKJ221" s="24"/>
      <c r="AKK221" s="24"/>
      <c r="AKL221" s="24"/>
      <c r="AKM221" s="24"/>
      <c r="AKN221" s="24"/>
      <c r="AKO221" s="24"/>
      <c r="AKP221" s="24"/>
      <c r="AKQ221" s="24"/>
      <c r="AKR221" s="24"/>
      <c r="AKS221" s="24"/>
      <c r="AKT221" s="24"/>
      <c r="AKU221" s="24"/>
      <c r="AKV221" s="24"/>
      <c r="AKW221" s="24"/>
      <c r="AKX221" s="24"/>
      <c r="AKY221" s="24"/>
      <c r="AKZ221" s="24"/>
      <c r="ALA221" s="24"/>
      <c r="ALB221" s="24"/>
      <c r="ALC221" s="24"/>
      <c r="ALD221" s="24"/>
      <c r="ALE221" s="24"/>
      <c r="ALF221" s="24"/>
      <c r="ALG221" s="24"/>
      <c r="ALH221" s="24"/>
      <c r="ALI221" s="24"/>
      <c r="ALJ221" s="24"/>
      <c r="ALK221" s="24"/>
      <c r="ALL221" s="24"/>
      <c r="ALM221" s="24"/>
      <c r="ALN221" s="24"/>
      <c r="ALO221" s="24"/>
      <c r="ALP221" s="24"/>
      <c r="ALQ221" s="24"/>
      <c r="ALR221" s="24"/>
      <c r="ALS221" s="24"/>
      <c r="ALT221" s="24"/>
      <c r="ALU221" s="24"/>
      <c r="ALV221" s="24"/>
      <c r="ALW221" s="24"/>
      <c r="ALX221" s="24"/>
      <c r="ALY221" s="24"/>
      <c r="ALZ221" s="24"/>
      <c r="AMA221" s="24"/>
      <c r="AMB221" s="24"/>
      <c r="AMC221" s="24"/>
      <c r="AMD221" s="24"/>
      <c r="AME221" s="24"/>
      <c r="AMF221" s="24"/>
      <c r="AMG221" s="24"/>
      <c r="AMH221" s="24"/>
      <c r="AMI221" s="24"/>
      <c r="AMJ221" s="24"/>
      <c r="AMK221" s="24"/>
      <c r="AML221" s="24"/>
      <c r="AMM221" s="24"/>
      <c r="AMN221" s="24"/>
      <c r="AMO221" s="24"/>
      <c r="AMP221" s="24"/>
      <c r="AMQ221" s="24"/>
      <c r="AMR221" s="24"/>
      <c r="AMS221" s="24"/>
      <c r="AMT221" s="24"/>
      <c r="AMU221" s="24"/>
      <c r="AMV221" s="24"/>
      <c r="AMW221" s="24"/>
      <c r="AMX221" s="24"/>
      <c r="AMY221" s="24"/>
      <c r="AMZ221" s="24"/>
      <c r="ANA221" s="24"/>
      <c r="ANB221" s="24"/>
      <c r="ANC221" s="24"/>
      <c r="AND221" s="24"/>
      <c r="ANE221" s="24"/>
      <c r="ANF221" s="24"/>
      <c r="ANG221" s="24"/>
      <c r="ANH221" s="24"/>
      <c r="ANI221" s="24"/>
      <c r="ANJ221" s="24"/>
      <c r="ANK221" s="24"/>
      <c r="ANL221" s="24"/>
      <c r="ANM221" s="24"/>
      <c r="ANN221" s="24"/>
      <c r="ANO221" s="24"/>
      <c r="ANP221" s="24"/>
      <c r="ANQ221" s="24"/>
      <c r="ANR221" s="24"/>
      <c r="ANS221" s="24"/>
      <c r="ANT221" s="24"/>
      <c r="ANU221" s="24"/>
      <c r="ANV221" s="24"/>
      <c r="ANW221" s="24"/>
      <c r="ANX221" s="24"/>
      <c r="ANY221" s="24"/>
      <c r="ANZ221" s="24"/>
      <c r="AOA221" s="24"/>
      <c r="AOB221" s="24"/>
      <c r="AOC221" s="24"/>
      <c r="AOD221" s="24"/>
      <c r="AOE221" s="24"/>
      <c r="AOF221" s="24"/>
      <c r="AOG221" s="24"/>
      <c r="AOH221" s="24"/>
      <c r="AOI221" s="24"/>
      <c r="AOJ221" s="24"/>
      <c r="AOK221" s="24"/>
      <c r="AOL221" s="24"/>
      <c r="AOM221" s="24"/>
      <c r="AON221" s="24"/>
      <c r="AOO221" s="24"/>
      <c r="AOP221" s="24"/>
      <c r="AOQ221" s="24"/>
      <c r="AOR221" s="24"/>
      <c r="AOS221" s="24"/>
      <c r="AOT221" s="24"/>
      <c r="AOU221" s="24"/>
      <c r="AOV221" s="24"/>
      <c r="AOW221" s="24"/>
      <c r="AOX221" s="24"/>
      <c r="AOY221" s="24"/>
      <c r="AOZ221" s="24"/>
      <c r="APA221" s="24"/>
      <c r="APB221" s="24"/>
      <c r="APC221" s="24"/>
      <c r="APD221" s="24"/>
      <c r="APE221" s="24"/>
      <c r="APF221" s="24"/>
      <c r="APG221" s="24"/>
      <c r="APH221" s="24"/>
      <c r="API221" s="24"/>
      <c r="APJ221" s="24"/>
      <c r="APK221" s="24"/>
      <c r="APL221" s="24"/>
      <c r="APM221" s="24"/>
      <c r="APN221" s="24"/>
      <c r="APO221" s="24"/>
      <c r="APP221" s="24"/>
      <c r="APQ221" s="24"/>
      <c r="APR221" s="24"/>
      <c r="APS221" s="24"/>
      <c r="APT221" s="24"/>
      <c r="APU221" s="24"/>
      <c r="APV221" s="24"/>
      <c r="APW221" s="24"/>
      <c r="APX221" s="24"/>
      <c r="APY221" s="24"/>
      <c r="APZ221" s="24"/>
      <c r="AQA221" s="24"/>
      <c r="AQB221" s="24"/>
      <c r="AQC221" s="24"/>
      <c r="AQD221" s="24"/>
      <c r="AQE221" s="24"/>
      <c r="AQF221" s="24"/>
      <c r="AQG221" s="24"/>
      <c r="AQH221" s="24"/>
      <c r="AQI221" s="24"/>
      <c r="AQJ221" s="24"/>
      <c r="AQK221" s="24"/>
      <c r="AQL221" s="24"/>
      <c r="AQM221" s="24"/>
      <c r="AQN221" s="24"/>
      <c r="AQO221" s="24"/>
      <c r="AQP221" s="24"/>
      <c r="AQQ221" s="24"/>
      <c r="AQR221" s="24"/>
      <c r="AQS221" s="24"/>
      <c r="AQT221" s="24"/>
      <c r="AQU221" s="24"/>
      <c r="AQV221" s="24"/>
      <c r="AQW221" s="24"/>
      <c r="AQX221" s="24"/>
      <c r="AQY221" s="24"/>
      <c r="AQZ221" s="24"/>
      <c r="ARA221" s="24"/>
      <c r="ARB221" s="24"/>
      <c r="ARC221" s="24"/>
      <c r="ARD221" s="24"/>
      <c r="ARE221" s="24"/>
      <c r="ARF221" s="24"/>
      <c r="ARG221" s="24"/>
      <c r="ARH221" s="24"/>
      <c r="ARI221" s="24"/>
      <c r="ARJ221" s="24"/>
      <c r="ARK221" s="24"/>
      <c r="ARL221" s="24"/>
      <c r="ARM221" s="24"/>
      <c r="ARN221" s="24"/>
      <c r="ARO221" s="24"/>
      <c r="ARP221" s="24"/>
      <c r="ARQ221" s="24"/>
      <c r="ARR221" s="24"/>
      <c r="ARS221" s="24"/>
      <c r="ART221" s="24"/>
      <c r="ARU221" s="24"/>
      <c r="ARV221" s="24"/>
      <c r="ARW221" s="24"/>
      <c r="ARX221" s="24"/>
      <c r="ARY221" s="24"/>
      <c r="ARZ221" s="24"/>
      <c r="ASA221" s="24"/>
      <c r="ASB221" s="24"/>
      <c r="ASC221" s="24"/>
      <c r="ASD221" s="24"/>
      <c r="ASE221" s="24"/>
      <c r="ASF221" s="24"/>
      <c r="ASG221" s="24"/>
      <c r="ASH221" s="24"/>
      <c r="ASI221" s="24"/>
      <c r="ASJ221" s="24"/>
      <c r="ASK221" s="24"/>
      <c r="ASL221" s="24"/>
      <c r="ASM221" s="24"/>
      <c r="ASN221" s="24"/>
      <c r="ASO221" s="24"/>
      <c r="ASP221" s="24"/>
      <c r="ASQ221" s="24"/>
      <c r="ASR221" s="24"/>
      <c r="ASS221" s="24"/>
      <c r="AST221" s="24"/>
      <c r="ASU221" s="24"/>
      <c r="ASV221" s="24"/>
      <c r="ASW221" s="24"/>
      <c r="ASX221" s="24"/>
      <c r="ASY221" s="24"/>
      <c r="ASZ221" s="24"/>
      <c r="ATA221" s="24"/>
      <c r="ATB221" s="24"/>
      <c r="ATC221" s="24"/>
      <c r="ATD221" s="24"/>
      <c r="ATE221" s="24"/>
      <c r="ATF221" s="24"/>
      <c r="ATG221" s="24"/>
      <c r="ATH221" s="24"/>
      <c r="ATI221" s="24"/>
      <c r="ATJ221" s="24"/>
      <c r="ATK221" s="24"/>
      <c r="ATL221" s="24"/>
      <c r="ATM221" s="24"/>
      <c r="ATN221" s="24"/>
      <c r="ATO221" s="24"/>
      <c r="ATP221" s="24"/>
      <c r="ATQ221" s="24"/>
      <c r="ATR221" s="24"/>
      <c r="ATS221" s="24"/>
      <c r="ATT221" s="24"/>
      <c r="ATU221" s="24"/>
      <c r="ATV221" s="24"/>
      <c r="ATW221" s="24"/>
      <c r="ATX221" s="24"/>
      <c r="ATY221" s="24"/>
      <c r="ATZ221" s="24"/>
      <c r="AUA221" s="24"/>
      <c r="AUB221" s="24"/>
      <c r="AUC221" s="24"/>
      <c r="AUD221" s="24"/>
      <c r="AUE221" s="24"/>
      <c r="AUF221" s="24"/>
      <c r="AUG221" s="24"/>
      <c r="AUH221" s="24"/>
      <c r="AUI221" s="24"/>
      <c r="AUJ221" s="24"/>
      <c r="AUK221" s="24"/>
      <c r="AUL221" s="24"/>
      <c r="AUM221" s="24"/>
      <c r="AUN221" s="24"/>
      <c r="AUO221" s="24"/>
      <c r="AUP221" s="24"/>
      <c r="AUQ221" s="24"/>
      <c r="AUR221" s="24"/>
      <c r="AUS221" s="24"/>
      <c r="AUT221" s="24"/>
      <c r="AUU221" s="24"/>
      <c r="AUV221" s="24"/>
      <c r="AUW221" s="24"/>
      <c r="AUX221" s="24"/>
      <c r="AUY221" s="24"/>
      <c r="AUZ221" s="24"/>
      <c r="AVA221" s="24"/>
      <c r="AVB221" s="24"/>
      <c r="AVC221" s="24"/>
      <c r="AVD221" s="24"/>
      <c r="AVE221" s="24"/>
      <c r="AVF221" s="24"/>
      <c r="AVG221" s="24"/>
      <c r="AVH221" s="24"/>
      <c r="AVI221" s="24"/>
      <c r="AVJ221" s="24"/>
      <c r="AVK221" s="24"/>
      <c r="AVL221" s="24"/>
      <c r="AVM221" s="24"/>
      <c r="AVN221" s="24"/>
      <c r="AVO221" s="24"/>
      <c r="AVP221" s="24"/>
      <c r="AVQ221" s="24"/>
      <c r="AVR221" s="24"/>
      <c r="AVS221" s="24"/>
      <c r="AVT221" s="24"/>
      <c r="AVU221" s="24"/>
      <c r="AVV221" s="24"/>
      <c r="AVW221" s="24"/>
      <c r="AVX221" s="24"/>
      <c r="AVY221" s="24"/>
      <c r="AVZ221" s="24"/>
      <c r="AWA221" s="24"/>
      <c r="AWB221" s="24"/>
      <c r="AWC221" s="24"/>
      <c r="AWD221" s="24"/>
      <c r="AWE221" s="24"/>
      <c r="AWF221" s="24"/>
      <c r="AWG221" s="24"/>
      <c r="AWH221" s="24"/>
      <c r="AWI221" s="24"/>
      <c r="AWJ221" s="24"/>
      <c r="AWK221" s="24"/>
      <c r="AWL221" s="24"/>
      <c r="AWM221" s="24"/>
      <c r="AWN221" s="24"/>
      <c r="AWO221" s="24"/>
      <c r="AWP221" s="24"/>
      <c r="AWQ221" s="24"/>
      <c r="AWR221" s="24"/>
      <c r="AWS221" s="24"/>
      <c r="AWT221" s="24"/>
      <c r="AWU221" s="24"/>
      <c r="AWV221" s="24"/>
      <c r="AWW221" s="24"/>
      <c r="AWX221" s="24"/>
      <c r="AWY221" s="24"/>
      <c r="AWZ221" s="24"/>
      <c r="AXA221" s="24"/>
      <c r="AXB221" s="24"/>
      <c r="AXC221" s="24"/>
      <c r="AXD221" s="24"/>
      <c r="AXE221" s="24"/>
      <c r="AXF221" s="24"/>
      <c r="AXG221" s="24"/>
      <c r="AXH221" s="24"/>
      <c r="AXI221" s="24"/>
      <c r="AXJ221" s="24"/>
      <c r="AXK221" s="24"/>
      <c r="AXL221" s="24"/>
      <c r="AXM221" s="24"/>
      <c r="AXN221" s="24"/>
      <c r="AXO221" s="24"/>
      <c r="AXP221" s="24"/>
      <c r="AXQ221" s="24"/>
      <c r="AXR221" s="24"/>
      <c r="AXS221" s="24"/>
      <c r="AXT221" s="24"/>
      <c r="AXU221" s="24"/>
      <c r="AXV221" s="24"/>
      <c r="AXW221" s="24"/>
      <c r="AXX221" s="24"/>
      <c r="AXY221" s="24"/>
      <c r="AXZ221" s="24"/>
      <c r="AYA221" s="24"/>
      <c r="AYB221" s="24"/>
      <c r="AYC221" s="24"/>
      <c r="AYD221" s="24"/>
      <c r="AYE221" s="24"/>
      <c r="AYF221" s="24"/>
      <c r="AYG221" s="24"/>
      <c r="AYH221" s="24"/>
      <c r="AYI221" s="24"/>
      <c r="AYJ221" s="24"/>
      <c r="AYK221" s="24"/>
      <c r="AYL221" s="24"/>
      <c r="AYM221" s="24"/>
      <c r="AYN221" s="24"/>
      <c r="AYO221" s="24"/>
      <c r="AYP221" s="24"/>
      <c r="AYQ221" s="24"/>
      <c r="AYR221" s="24"/>
      <c r="AYS221" s="24"/>
      <c r="AYT221" s="24"/>
      <c r="AYU221" s="24"/>
      <c r="AYV221" s="24"/>
      <c r="AYW221" s="24"/>
      <c r="AYX221" s="24"/>
      <c r="AYY221" s="24"/>
      <c r="AYZ221" s="24"/>
      <c r="AZA221" s="24"/>
      <c r="AZB221" s="24"/>
      <c r="AZC221" s="24"/>
      <c r="AZD221" s="24"/>
      <c r="AZE221" s="24"/>
      <c r="AZF221" s="24"/>
      <c r="AZG221" s="24"/>
      <c r="AZH221" s="24"/>
      <c r="AZI221" s="24"/>
      <c r="AZJ221" s="24"/>
      <c r="AZK221" s="24"/>
      <c r="AZL221" s="24"/>
      <c r="AZM221" s="24"/>
      <c r="AZN221" s="24"/>
      <c r="AZO221" s="24"/>
      <c r="AZP221" s="24"/>
      <c r="AZQ221" s="24"/>
      <c r="AZR221" s="24"/>
      <c r="AZS221" s="24"/>
      <c r="AZT221" s="24"/>
      <c r="AZU221" s="24"/>
      <c r="AZV221" s="24"/>
      <c r="AZW221" s="24"/>
      <c r="AZX221" s="24"/>
      <c r="AZY221" s="24"/>
      <c r="AZZ221" s="24"/>
      <c r="BAA221" s="24"/>
      <c r="BAB221" s="24"/>
      <c r="BAC221" s="24"/>
      <c r="BAD221" s="24"/>
      <c r="BAE221" s="24"/>
      <c r="BAF221" s="24"/>
      <c r="BAG221" s="24"/>
      <c r="BAH221" s="24"/>
      <c r="BAI221" s="24"/>
      <c r="BAJ221" s="24"/>
      <c r="BAK221" s="24"/>
      <c r="BAL221" s="24"/>
      <c r="BAM221" s="24"/>
      <c r="BAN221" s="24"/>
      <c r="BAO221" s="24"/>
      <c r="BAP221" s="24"/>
    </row>
    <row r="222" spans="1:1394" s="19" customFormat="1" x14ac:dyDescent="0.25">
      <c r="A222" s="19" t="str">
        <f>IF(YEAR(G222)=2024,#REF!,"")</f>
        <v/>
      </c>
      <c r="B222" s="19" t="str">
        <f>IF(YEAR(G222)=2025,#REF!,"")</f>
        <v/>
      </c>
      <c r="C222" s="19" t="str">
        <f t="shared" si="15"/>
        <v>Afternoon45027</v>
      </c>
      <c r="D222" s="19" t="str">
        <f>IF('by region'!$C$2="Any","Any",'Turf only'!V222)&amp;M222&amp;IF('by region'!$I$2="Any","Any",N222)&amp;G222</f>
        <v>AnyJumpAny45027</v>
      </c>
      <c r="E222" s="19" t="e">
        <f>IF(I222=#REF!,'Turf only'!G222,"")</f>
        <v>#REF!</v>
      </c>
      <c r="F222" s="19" t="e">
        <f t="shared" si="16"/>
        <v>#REF!</v>
      </c>
      <c r="G222" s="20">
        <v>45027</v>
      </c>
      <c r="H222" s="21" t="s">
        <v>7</v>
      </c>
      <c r="I222" s="21" t="s">
        <v>18</v>
      </c>
      <c r="J222" s="21" t="s">
        <v>9</v>
      </c>
      <c r="K222" s="22" t="s">
        <v>16</v>
      </c>
      <c r="L222" s="22" t="s">
        <v>19</v>
      </c>
      <c r="M222" s="21" t="s">
        <v>12</v>
      </c>
      <c r="N222" s="21" t="s">
        <v>13</v>
      </c>
      <c r="O222" s="21" t="s">
        <v>14</v>
      </c>
      <c r="P222" s="23">
        <f t="shared" si="17"/>
        <v>1</v>
      </c>
      <c r="Q222" s="23" cm="1">
        <f t="array" ref="Q222">SUMPRODUCT(($G$2:$G$2765=G222)*(P222&gt;$P$2:$P$2765))+1</f>
        <v>1</v>
      </c>
      <c r="R222" s="23" t="e">
        <f>(Q222*100000)+#REF!</f>
        <v>#REF!</v>
      </c>
      <c r="S222" s="19" t="e" cm="1">
        <f t="array" ref="S222">SUMPRODUCT(($G$2:$G$2765=G222)*(R222&gt;$R$2:$R$2765))+1</f>
        <v>#REF!</v>
      </c>
      <c r="T222" s="19" t="str">
        <f t="shared" si="18"/>
        <v xml:space="preserve">Exeter </v>
      </c>
      <c r="U222" s="19">
        <v>0</v>
      </c>
      <c r="V222" s="19" t="s">
        <v>11</v>
      </c>
      <c r="W222" s="19">
        <f t="shared" si="19"/>
        <v>2023</v>
      </c>
      <c r="X222" s="24"/>
      <c r="Y222" s="24"/>
      <c r="Z222" s="24"/>
      <c r="AA222" s="24"/>
      <c r="AB222" s="24"/>
      <c r="AC222" s="24"/>
      <c r="AD222" s="24"/>
      <c r="AE222" s="24"/>
      <c r="AF222" s="24"/>
      <c r="AG222" s="24"/>
      <c r="AH222" s="24"/>
      <c r="AI222" s="24"/>
      <c r="AJ222" s="24"/>
      <c r="AK222" s="24"/>
      <c r="AL222" s="24"/>
      <c r="AM222" s="24"/>
      <c r="AN222" s="24"/>
      <c r="AO222" s="24"/>
      <c r="AP222" s="24"/>
      <c r="AQ222" s="24"/>
      <c r="AR222" s="24"/>
      <c r="AS222" s="24"/>
      <c r="AT222" s="24"/>
      <c r="AU222" s="24"/>
      <c r="AV222" s="24"/>
      <c r="AW222" s="24"/>
      <c r="AX222" s="24"/>
      <c r="AY222" s="24"/>
      <c r="AZ222" s="24"/>
      <c r="BA222" s="24"/>
      <c r="BB222" s="24"/>
      <c r="BC222" s="24"/>
      <c r="BD222" s="24"/>
      <c r="BE222" s="24"/>
      <c r="BF222" s="24"/>
      <c r="BG222" s="24"/>
      <c r="BH222" s="24"/>
      <c r="BI222" s="24"/>
      <c r="BJ222" s="24"/>
      <c r="BK222" s="24"/>
      <c r="BL222" s="24"/>
      <c r="BM222" s="24"/>
      <c r="BN222" s="24"/>
      <c r="BO222" s="24"/>
      <c r="BP222" s="24"/>
      <c r="BQ222" s="24"/>
      <c r="BR222" s="24"/>
      <c r="BS222" s="24"/>
      <c r="BT222" s="24"/>
      <c r="BU222" s="24"/>
      <c r="BV222" s="24"/>
      <c r="BW222" s="24"/>
      <c r="BX222" s="24"/>
      <c r="BY222" s="24"/>
      <c r="BZ222" s="24"/>
      <c r="CA222" s="24"/>
      <c r="CB222" s="24"/>
      <c r="CC222" s="24"/>
      <c r="CD222" s="24"/>
      <c r="CE222" s="24"/>
      <c r="CF222" s="24"/>
      <c r="CG222" s="24"/>
      <c r="CH222" s="24"/>
      <c r="CI222" s="24"/>
      <c r="CJ222" s="24"/>
      <c r="CK222" s="24"/>
      <c r="CL222" s="24"/>
      <c r="CM222" s="24"/>
      <c r="CN222" s="24"/>
      <c r="CO222" s="24"/>
      <c r="CP222" s="24"/>
      <c r="CQ222" s="24"/>
      <c r="CR222" s="24"/>
      <c r="CS222" s="24"/>
      <c r="CT222" s="24"/>
      <c r="CU222" s="24"/>
      <c r="CV222" s="24"/>
      <c r="CW222" s="24"/>
      <c r="CX222" s="24"/>
      <c r="CY222" s="24"/>
      <c r="CZ222" s="24"/>
      <c r="DA222" s="24"/>
      <c r="DB222" s="24"/>
      <c r="DC222" s="24"/>
      <c r="DD222" s="24"/>
      <c r="DE222" s="24"/>
      <c r="DF222" s="24"/>
      <c r="DG222" s="24"/>
      <c r="DH222" s="24"/>
      <c r="DI222" s="24"/>
      <c r="DJ222" s="24"/>
      <c r="DK222" s="24"/>
      <c r="DL222" s="24"/>
      <c r="DM222" s="24"/>
      <c r="DN222" s="24"/>
      <c r="DO222" s="24"/>
      <c r="DP222" s="24"/>
      <c r="DQ222" s="24"/>
      <c r="DR222" s="24"/>
      <c r="DS222" s="24"/>
      <c r="DT222" s="24"/>
      <c r="DU222" s="24"/>
      <c r="DV222" s="24"/>
      <c r="DW222" s="24"/>
      <c r="DX222" s="24"/>
      <c r="DY222" s="24"/>
      <c r="DZ222" s="24"/>
      <c r="EA222" s="24"/>
      <c r="EB222" s="24"/>
      <c r="EC222" s="24"/>
      <c r="ED222" s="24"/>
      <c r="EE222" s="24"/>
      <c r="EF222" s="24"/>
      <c r="EG222" s="24"/>
      <c r="EH222" s="24"/>
      <c r="EI222" s="24"/>
      <c r="EJ222" s="24"/>
      <c r="EK222" s="24"/>
      <c r="EL222" s="24"/>
      <c r="EM222" s="24"/>
      <c r="EN222" s="24"/>
      <c r="EO222" s="24"/>
      <c r="EP222" s="24"/>
      <c r="EQ222" s="24"/>
      <c r="ER222" s="24"/>
      <c r="ES222" s="24"/>
      <c r="ET222" s="24"/>
      <c r="EU222" s="24"/>
      <c r="EV222" s="24"/>
      <c r="EW222" s="24"/>
      <c r="EX222" s="24"/>
      <c r="EY222" s="24"/>
      <c r="EZ222" s="24"/>
      <c r="FA222" s="24"/>
      <c r="FB222" s="24"/>
      <c r="FC222" s="24"/>
      <c r="FD222" s="24"/>
      <c r="FE222" s="24"/>
      <c r="FF222" s="24"/>
      <c r="FG222" s="24"/>
      <c r="FH222" s="24"/>
      <c r="FI222" s="24"/>
      <c r="FJ222" s="24"/>
      <c r="FK222" s="24"/>
      <c r="FL222" s="24"/>
      <c r="FM222" s="24"/>
      <c r="FN222" s="24"/>
      <c r="FO222" s="24"/>
      <c r="FP222" s="24"/>
      <c r="FQ222" s="24"/>
      <c r="FR222" s="24"/>
      <c r="FS222" s="24"/>
      <c r="FT222" s="24"/>
      <c r="FU222" s="24"/>
      <c r="FV222" s="24"/>
      <c r="FW222" s="24"/>
      <c r="FX222" s="24"/>
      <c r="FY222" s="24"/>
      <c r="FZ222" s="24"/>
      <c r="GA222" s="24"/>
      <c r="GB222" s="24"/>
      <c r="GC222" s="24"/>
      <c r="GD222" s="24"/>
      <c r="GE222" s="24"/>
      <c r="GF222" s="24"/>
      <c r="GG222" s="24"/>
      <c r="GH222" s="24"/>
      <c r="GI222" s="24"/>
      <c r="GJ222" s="24"/>
      <c r="GK222" s="24"/>
      <c r="GL222" s="24"/>
      <c r="GM222" s="24"/>
      <c r="GN222" s="24"/>
      <c r="GO222" s="24"/>
      <c r="GP222" s="24"/>
      <c r="GQ222" s="24"/>
      <c r="GR222" s="24"/>
      <c r="GS222" s="24"/>
      <c r="GT222" s="24"/>
      <c r="GU222" s="24"/>
      <c r="GV222" s="24"/>
      <c r="GW222" s="24"/>
      <c r="GX222" s="24"/>
      <c r="GY222" s="24"/>
      <c r="GZ222" s="24"/>
      <c r="HA222" s="24"/>
      <c r="HB222" s="24"/>
      <c r="HC222" s="24"/>
      <c r="HD222" s="24"/>
      <c r="HE222" s="24"/>
      <c r="HF222" s="24"/>
      <c r="HG222" s="24"/>
      <c r="HH222" s="24"/>
      <c r="HI222" s="24"/>
      <c r="HJ222" s="24"/>
      <c r="HK222" s="24"/>
      <c r="HL222" s="24"/>
      <c r="HM222" s="24"/>
      <c r="HN222" s="24"/>
      <c r="HO222" s="24"/>
      <c r="HP222" s="24"/>
      <c r="HQ222" s="24"/>
      <c r="HR222" s="24"/>
      <c r="HS222" s="24"/>
      <c r="HT222" s="24"/>
      <c r="HU222" s="24"/>
      <c r="HV222" s="24"/>
      <c r="HW222" s="24"/>
      <c r="HX222" s="24"/>
      <c r="HY222" s="24"/>
      <c r="HZ222" s="24"/>
      <c r="IA222" s="24"/>
      <c r="IB222" s="24"/>
      <c r="IC222" s="24"/>
      <c r="ID222" s="24"/>
      <c r="IE222" s="24"/>
      <c r="IF222" s="24"/>
      <c r="IG222" s="24"/>
      <c r="IH222" s="24"/>
      <c r="II222" s="24"/>
      <c r="IJ222" s="24"/>
      <c r="IK222" s="24"/>
      <c r="IL222" s="24"/>
      <c r="IM222" s="24"/>
      <c r="IN222" s="24"/>
      <c r="IO222" s="24"/>
      <c r="IP222" s="24"/>
      <c r="IQ222" s="24"/>
      <c r="IR222" s="24"/>
      <c r="IS222" s="24"/>
      <c r="IT222" s="24"/>
      <c r="IU222" s="24"/>
      <c r="IV222" s="24"/>
      <c r="IW222" s="24"/>
      <c r="IX222" s="24"/>
      <c r="IY222" s="24"/>
      <c r="IZ222" s="24"/>
      <c r="JA222" s="24"/>
      <c r="JB222" s="24"/>
      <c r="JC222" s="24"/>
      <c r="JD222" s="24"/>
      <c r="JE222" s="24"/>
      <c r="JF222" s="24"/>
      <c r="JG222" s="24"/>
      <c r="JH222" s="24"/>
      <c r="JI222" s="24"/>
      <c r="JJ222" s="24"/>
      <c r="JK222" s="24"/>
      <c r="JL222" s="24"/>
      <c r="JM222" s="24"/>
      <c r="JN222" s="24"/>
      <c r="JO222" s="24"/>
      <c r="JP222" s="24"/>
      <c r="JQ222" s="24"/>
      <c r="JR222" s="24"/>
      <c r="JS222" s="24"/>
      <c r="JT222" s="24"/>
      <c r="JU222" s="24"/>
      <c r="JV222" s="24"/>
      <c r="JW222" s="24"/>
      <c r="JX222" s="24"/>
      <c r="JY222" s="24"/>
      <c r="JZ222" s="24"/>
      <c r="KA222" s="24"/>
      <c r="KB222" s="24"/>
      <c r="KC222" s="24"/>
      <c r="KD222" s="24"/>
      <c r="KE222" s="24"/>
      <c r="KF222" s="24"/>
      <c r="KG222" s="24"/>
      <c r="KH222" s="24"/>
      <c r="KI222" s="24"/>
      <c r="KJ222" s="24"/>
      <c r="KK222" s="24"/>
      <c r="KL222" s="24"/>
      <c r="KM222" s="24"/>
      <c r="KN222" s="24"/>
      <c r="KO222" s="24"/>
      <c r="KP222" s="24"/>
      <c r="KQ222" s="24"/>
      <c r="KR222" s="24"/>
      <c r="KS222" s="24"/>
      <c r="KT222" s="24"/>
      <c r="KU222" s="24"/>
      <c r="KV222" s="24"/>
      <c r="KW222" s="24"/>
      <c r="KX222" s="24"/>
      <c r="KY222" s="24"/>
      <c r="KZ222" s="24"/>
      <c r="LA222" s="24"/>
      <c r="LB222" s="24"/>
      <c r="LC222" s="24"/>
      <c r="LD222" s="24"/>
      <c r="LE222" s="24"/>
      <c r="LF222" s="24"/>
      <c r="LG222" s="24"/>
      <c r="LH222" s="24"/>
      <c r="LI222" s="24"/>
      <c r="LJ222" s="24"/>
      <c r="LK222" s="24"/>
      <c r="LL222" s="24"/>
      <c r="LM222" s="24"/>
      <c r="LN222" s="24"/>
      <c r="LO222" s="24"/>
      <c r="LP222" s="24"/>
      <c r="LQ222" s="24"/>
      <c r="LR222" s="24"/>
      <c r="LS222" s="24"/>
      <c r="LT222" s="24"/>
      <c r="LU222" s="24"/>
      <c r="LV222" s="24"/>
      <c r="LW222" s="24"/>
      <c r="LX222" s="24"/>
      <c r="LY222" s="24"/>
      <c r="LZ222" s="24"/>
      <c r="MA222" s="24"/>
      <c r="MB222" s="24"/>
      <c r="MC222" s="24"/>
      <c r="MD222" s="24"/>
      <c r="ME222" s="24"/>
      <c r="MF222" s="24"/>
      <c r="MG222" s="24"/>
      <c r="MH222" s="24"/>
      <c r="MI222" s="24"/>
      <c r="MJ222" s="24"/>
      <c r="MK222" s="24"/>
      <c r="ML222" s="24"/>
      <c r="MM222" s="24"/>
      <c r="MN222" s="24"/>
      <c r="MO222" s="24"/>
      <c r="MP222" s="24"/>
      <c r="MQ222" s="24"/>
      <c r="MR222" s="24"/>
      <c r="MS222" s="24"/>
      <c r="MT222" s="24"/>
      <c r="MU222" s="24"/>
      <c r="MV222" s="24"/>
      <c r="MW222" s="24"/>
      <c r="MX222" s="24"/>
      <c r="MY222" s="24"/>
      <c r="MZ222" s="24"/>
      <c r="NA222" s="24"/>
      <c r="NB222" s="24"/>
      <c r="NC222" s="24"/>
      <c r="ND222" s="24"/>
      <c r="NE222" s="24"/>
      <c r="NF222" s="24"/>
      <c r="NG222" s="24"/>
      <c r="NH222" s="24"/>
      <c r="NI222" s="24"/>
      <c r="NJ222" s="24"/>
      <c r="NK222" s="24"/>
      <c r="NL222" s="24"/>
      <c r="NM222" s="24"/>
      <c r="NN222" s="24"/>
      <c r="NO222" s="24"/>
      <c r="NP222" s="24"/>
      <c r="NQ222" s="24"/>
      <c r="NR222" s="24"/>
      <c r="NS222" s="24"/>
      <c r="NT222" s="24"/>
      <c r="NU222" s="24"/>
      <c r="NV222" s="24"/>
      <c r="NW222" s="24"/>
      <c r="NX222" s="24"/>
      <c r="NY222" s="24"/>
      <c r="NZ222" s="24"/>
      <c r="OA222" s="24"/>
      <c r="OB222" s="24"/>
      <c r="OC222" s="24"/>
      <c r="OD222" s="24"/>
      <c r="OE222" s="24"/>
      <c r="OF222" s="24"/>
      <c r="OG222" s="24"/>
      <c r="OH222" s="24"/>
      <c r="OI222" s="24"/>
      <c r="OJ222" s="24"/>
      <c r="OK222" s="24"/>
      <c r="OL222" s="24"/>
      <c r="OM222" s="24"/>
      <c r="ON222" s="24"/>
      <c r="OO222" s="24"/>
      <c r="OP222" s="24"/>
      <c r="OQ222" s="24"/>
      <c r="OR222" s="24"/>
      <c r="OS222" s="24"/>
      <c r="OT222" s="24"/>
      <c r="OU222" s="24"/>
      <c r="OV222" s="24"/>
      <c r="OW222" s="24"/>
      <c r="OX222" s="24"/>
      <c r="OY222" s="24"/>
      <c r="OZ222" s="24"/>
      <c r="PA222" s="24"/>
      <c r="PB222" s="24"/>
      <c r="PC222" s="24"/>
      <c r="PD222" s="24"/>
      <c r="PE222" s="24"/>
      <c r="PF222" s="24"/>
      <c r="PG222" s="24"/>
      <c r="PH222" s="24"/>
      <c r="PI222" s="24"/>
      <c r="PJ222" s="24"/>
      <c r="PK222" s="24"/>
      <c r="PL222" s="24"/>
      <c r="PM222" s="24"/>
      <c r="PN222" s="24"/>
      <c r="PO222" s="24"/>
      <c r="PP222" s="24"/>
      <c r="PQ222" s="24"/>
      <c r="PR222" s="24"/>
      <c r="PS222" s="24"/>
      <c r="PT222" s="24"/>
      <c r="PU222" s="24"/>
      <c r="PV222" s="24"/>
      <c r="PW222" s="24"/>
      <c r="PX222" s="24"/>
      <c r="PY222" s="24"/>
      <c r="PZ222" s="24"/>
      <c r="QA222" s="24"/>
      <c r="QB222" s="24"/>
      <c r="QC222" s="24"/>
      <c r="QD222" s="24"/>
      <c r="QE222" s="24"/>
      <c r="QF222" s="24"/>
      <c r="QG222" s="24"/>
      <c r="QH222" s="24"/>
      <c r="QI222" s="24"/>
      <c r="QJ222" s="24"/>
      <c r="QK222" s="24"/>
      <c r="QL222" s="24"/>
      <c r="QM222" s="24"/>
      <c r="QN222" s="24"/>
      <c r="QO222" s="24"/>
      <c r="QP222" s="24"/>
      <c r="QQ222" s="24"/>
      <c r="QR222" s="24"/>
      <c r="QS222" s="24"/>
      <c r="QT222" s="24"/>
      <c r="QU222" s="24"/>
      <c r="QV222" s="24"/>
      <c r="QW222" s="24"/>
      <c r="QX222" s="24"/>
      <c r="QY222" s="24"/>
      <c r="QZ222" s="24"/>
      <c r="RA222" s="24"/>
      <c r="RB222" s="24"/>
      <c r="RC222" s="24"/>
      <c r="RD222" s="24"/>
      <c r="RE222" s="24"/>
      <c r="RF222" s="24"/>
      <c r="RG222" s="24"/>
      <c r="RH222" s="24"/>
      <c r="RI222" s="24"/>
      <c r="RJ222" s="24"/>
      <c r="RK222" s="24"/>
      <c r="RL222" s="24"/>
      <c r="RM222" s="24"/>
      <c r="RN222" s="24"/>
      <c r="RO222" s="24"/>
      <c r="RP222" s="24"/>
      <c r="RQ222" s="24"/>
      <c r="RR222" s="24"/>
      <c r="RS222" s="24"/>
      <c r="RT222" s="24"/>
      <c r="RU222" s="24"/>
      <c r="RV222" s="24"/>
      <c r="RW222" s="24"/>
      <c r="RX222" s="24"/>
      <c r="RY222" s="24"/>
      <c r="RZ222" s="24"/>
      <c r="SA222" s="24"/>
      <c r="SB222" s="24"/>
      <c r="SC222" s="24"/>
      <c r="SD222" s="24"/>
      <c r="SE222" s="24"/>
      <c r="SF222" s="24"/>
      <c r="SG222" s="24"/>
      <c r="SH222" s="24"/>
      <c r="SI222" s="24"/>
      <c r="SJ222" s="24"/>
      <c r="SK222" s="24"/>
      <c r="SL222" s="24"/>
      <c r="SM222" s="24"/>
      <c r="SN222" s="24"/>
      <c r="SO222" s="24"/>
      <c r="SP222" s="24"/>
      <c r="SQ222" s="24"/>
      <c r="SR222" s="24"/>
      <c r="SS222" s="24"/>
      <c r="ST222" s="24"/>
      <c r="SU222" s="24"/>
      <c r="SV222" s="24"/>
      <c r="SW222" s="24"/>
      <c r="SX222" s="24"/>
      <c r="SY222" s="24"/>
      <c r="SZ222" s="24"/>
      <c r="TA222" s="24"/>
      <c r="TB222" s="24"/>
      <c r="TC222" s="24"/>
      <c r="TD222" s="24"/>
      <c r="TE222" s="24"/>
      <c r="TF222" s="24"/>
      <c r="TG222" s="24"/>
      <c r="TH222" s="24"/>
      <c r="TI222" s="24"/>
      <c r="TJ222" s="24"/>
      <c r="TK222" s="24"/>
      <c r="TL222" s="24"/>
      <c r="TM222" s="24"/>
      <c r="TN222" s="24"/>
      <c r="TO222" s="24"/>
      <c r="TP222" s="24"/>
      <c r="TQ222" s="24"/>
      <c r="TR222" s="24"/>
      <c r="TS222" s="24"/>
      <c r="TT222" s="24"/>
      <c r="TU222" s="24"/>
      <c r="TV222" s="24"/>
      <c r="TW222" s="24"/>
      <c r="TX222" s="24"/>
      <c r="TY222" s="24"/>
      <c r="TZ222" s="24"/>
      <c r="UA222" s="24"/>
      <c r="UB222" s="24"/>
      <c r="UC222" s="24"/>
      <c r="UD222" s="24"/>
      <c r="UE222" s="24"/>
      <c r="UF222" s="24"/>
      <c r="UG222" s="24"/>
      <c r="UH222" s="24"/>
      <c r="UI222" s="24"/>
      <c r="UJ222" s="24"/>
      <c r="UK222" s="24"/>
      <c r="UL222" s="24"/>
      <c r="UM222" s="24"/>
      <c r="UN222" s="24"/>
      <c r="UO222" s="24"/>
      <c r="UP222" s="24"/>
      <c r="UQ222" s="24"/>
      <c r="UR222" s="24"/>
      <c r="US222" s="24"/>
      <c r="UT222" s="24"/>
      <c r="UU222" s="24"/>
      <c r="UV222" s="24"/>
      <c r="UW222" s="24"/>
      <c r="UX222" s="24"/>
      <c r="UY222" s="24"/>
      <c r="UZ222" s="24"/>
      <c r="VA222" s="24"/>
      <c r="VB222" s="24"/>
      <c r="VC222" s="24"/>
      <c r="VD222" s="24"/>
      <c r="VE222" s="24"/>
      <c r="VF222" s="24"/>
      <c r="VG222" s="24"/>
      <c r="VH222" s="24"/>
      <c r="VI222" s="24"/>
      <c r="VJ222" s="24"/>
      <c r="VK222" s="24"/>
      <c r="VL222" s="24"/>
      <c r="VM222" s="24"/>
      <c r="VN222" s="24"/>
      <c r="VO222" s="24"/>
      <c r="VP222" s="24"/>
      <c r="VQ222" s="24"/>
      <c r="VR222" s="24"/>
      <c r="VS222" s="24"/>
      <c r="VT222" s="24"/>
      <c r="VU222" s="24"/>
      <c r="VV222" s="24"/>
      <c r="VW222" s="24"/>
      <c r="VX222" s="24"/>
      <c r="VY222" s="24"/>
      <c r="VZ222" s="24"/>
      <c r="WA222" s="24"/>
      <c r="WB222" s="24"/>
      <c r="WC222" s="24"/>
      <c r="WD222" s="24"/>
      <c r="WE222" s="24"/>
      <c r="WF222" s="24"/>
      <c r="WG222" s="24"/>
      <c r="WH222" s="24"/>
      <c r="WI222" s="24"/>
      <c r="WJ222" s="24"/>
      <c r="WK222" s="24"/>
      <c r="WL222" s="24"/>
      <c r="WM222" s="24"/>
      <c r="WN222" s="24"/>
      <c r="WO222" s="24"/>
      <c r="WP222" s="24"/>
      <c r="WQ222" s="24"/>
      <c r="WR222" s="24"/>
      <c r="WS222" s="24"/>
      <c r="WT222" s="24"/>
      <c r="WU222" s="24"/>
      <c r="WV222" s="24"/>
      <c r="WW222" s="24"/>
      <c r="WX222" s="24"/>
      <c r="WY222" s="24"/>
      <c r="WZ222" s="24"/>
      <c r="XA222" s="24"/>
      <c r="XB222" s="24"/>
      <c r="XC222" s="24"/>
      <c r="XD222" s="24"/>
      <c r="XE222" s="24"/>
      <c r="XF222" s="24"/>
      <c r="XG222" s="24"/>
      <c r="XH222" s="24"/>
      <c r="XI222" s="24"/>
      <c r="XJ222" s="24"/>
      <c r="XK222" s="24"/>
      <c r="XL222" s="24"/>
      <c r="XM222" s="24"/>
      <c r="XN222" s="24"/>
      <c r="XO222" s="24"/>
      <c r="XP222" s="24"/>
      <c r="XQ222" s="24"/>
      <c r="XR222" s="24"/>
      <c r="XS222" s="24"/>
      <c r="XT222" s="24"/>
      <c r="XU222" s="24"/>
      <c r="XV222" s="24"/>
      <c r="XW222" s="24"/>
      <c r="XX222" s="24"/>
      <c r="XY222" s="24"/>
      <c r="XZ222" s="24"/>
      <c r="YA222" s="24"/>
      <c r="YB222" s="24"/>
      <c r="YC222" s="24"/>
      <c r="YD222" s="24"/>
      <c r="YE222" s="24"/>
      <c r="YF222" s="24"/>
      <c r="YG222" s="24"/>
      <c r="YH222" s="24"/>
      <c r="YI222" s="24"/>
      <c r="YJ222" s="24"/>
      <c r="YK222" s="24"/>
      <c r="YL222" s="24"/>
      <c r="YM222" s="24"/>
      <c r="YN222" s="24"/>
      <c r="YO222" s="24"/>
      <c r="YP222" s="24"/>
      <c r="YQ222" s="24"/>
      <c r="YR222" s="24"/>
      <c r="YS222" s="24"/>
      <c r="YT222" s="24"/>
      <c r="YU222" s="24"/>
      <c r="YV222" s="24"/>
      <c r="YW222" s="24"/>
      <c r="YX222" s="24"/>
      <c r="YY222" s="24"/>
      <c r="YZ222" s="24"/>
      <c r="ZA222" s="24"/>
      <c r="ZB222" s="24"/>
      <c r="ZC222" s="24"/>
      <c r="ZD222" s="24"/>
      <c r="ZE222" s="24"/>
      <c r="ZF222" s="24"/>
      <c r="ZG222" s="24"/>
      <c r="ZH222" s="24"/>
      <c r="ZI222" s="24"/>
      <c r="ZJ222" s="24"/>
      <c r="ZK222" s="24"/>
      <c r="ZL222" s="24"/>
      <c r="ZM222" s="24"/>
      <c r="ZN222" s="24"/>
      <c r="ZO222" s="24"/>
      <c r="ZP222" s="24"/>
      <c r="ZQ222" s="24"/>
      <c r="ZR222" s="24"/>
      <c r="ZS222" s="24"/>
      <c r="ZT222" s="24"/>
      <c r="ZU222" s="24"/>
      <c r="ZV222" s="24"/>
      <c r="ZW222" s="24"/>
      <c r="ZX222" s="24"/>
      <c r="ZY222" s="24"/>
      <c r="ZZ222" s="24"/>
      <c r="AAA222" s="24"/>
      <c r="AAB222" s="24"/>
      <c r="AAC222" s="24"/>
      <c r="AAD222" s="24"/>
      <c r="AAE222" s="24"/>
      <c r="AAF222" s="24"/>
      <c r="AAG222" s="24"/>
      <c r="AAH222" s="24"/>
      <c r="AAI222" s="24"/>
      <c r="AAJ222" s="24"/>
      <c r="AAK222" s="24"/>
      <c r="AAL222" s="24"/>
      <c r="AAM222" s="24"/>
      <c r="AAN222" s="24"/>
      <c r="AAO222" s="24"/>
      <c r="AAP222" s="24"/>
      <c r="AAQ222" s="24"/>
      <c r="AAR222" s="24"/>
      <c r="AAS222" s="24"/>
      <c r="AAT222" s="24"/>
      <c r="AAU222" s="24"/>
      <c r="AAV222" s="24"/>
      <c r="AAW222" s="24"/>
      <c r="AAX222" s="24"/>
      <c r="AAY222" s="24"/>
      <c r="AAZ222" s="24"/>
      <c r="ABA222" s="24"/>
      <c r="ABB222" s="24"/>
      <c r="ABC222" s="24"/>
      <c r="ABD222" s="24"/>
      <c r="ABE222" s="24"/>
      <c r="ABF222" s="24"/>
      <c r="ABG222" s="24"/>
      <c r="ABH222" s="24"/>
      <c r="ABI222" s="24"/>
      <c r="ABJ222" s="24"/>
      <c r="ABK222" s="24"/>
      <c r="ABL222" s="24"/>
      <c r="ABM222" s="24"/>
      <c r="ABN222" s="24"/>
      <c r="ABO222" s="24"/>
      <c r="ABP222" s="24"/>
      <c r="ABQ222" s="24"/>
      <c r="ABR222" s="24"/>
      <c r="ABS222" s="24"/>
      <c r="ABT222" s="24"/>
      <c r="ABU222" s="24"/>
      <c r="ABV222" s="24"/>
      <c r="ABW222" s="24"/>
      <c r="ABX222" s="24"/>
      <c r="ABY222" s="24"/>
      <c r="ABZ222" s="24"/>
      <c r="ACA222" s="24"/>
      <c r="ACB222" s="24"/>
      <c r="ACC222" s="24"/>
      <c r="ACD222" s="24"/>
      <c r="ACE222" s="24"/>
      <c r="ACF222" s="24"/>
      <c r="ACG222" s="24"/>
      <c r="ACH222" s="24"/>
      <c r="ACI222" s="24"/>
      <c r="ACJ222" s="24"/>
      <c r="ACK222" s="24"/>
      <c r="ACL222" s="24"/>
      <c r="ACM222" s="24"/>
      <c r="ACN222" s="24"/>
      <c r="ACO222" s="24"/>
      <c r="ACP222" s="24"/>
      <c r="ACQ222" s="24"/>
      <c r="ACR222" s="24"/>
      <c r="ACS222" s="24"/>
      <c r="ACT222" s="24"/>
      <c r="ACU222" s="24"/>
      <c r="ACV222" s="24"/>
      <c r="ACW222" s="24"/>
      <c r="ACX222" s="24"/>
      <c r="ACY222" s="24"/>
      <c r="ACZ222" s="24"/>
      <c r="ADA222" s="24"/>
      <c r="ADB222" s="24"/>
      <c r="ADC222" s="24"/>
      <c r="ADD222" s="24"/>
      <c r="ADE222" s="24"/>
      <c r="ADF222" s="24"/>
      <c r="ADG222" s="24"/>
      <c r="ADH222" s="24"/>
      <c r="ADI222" s="24"/>
      <c r="ADJ222" s="24"/>
      <c r="ADK222" s="24"/>
      <c r="ADL222" s="24"/>
      <c r="ADM222" s="24"/>
      <c r="ADN222" s="24"/>
      <c r="ADO222" s="24"/>
      <c r="ADP222" s="24"/>
      <c r="ADQ222" s="24"/>
      <c r="ADR222" s="24"/>
      <c r="ADS222" s="24"/>
      <c r="ADT222" s="24"/>
      <c r="ADU222" s="24"/>
      <c r="ADV222" s="24"/>
      <c r="ADW222" s="24"/>
      <c r="ADX222" s="24"/>
      <c r="ADY222" s="24"/>
      <c r="ADZ222" s="24"/>
      <c r="AEA222" s="24"/>
      <c r="AEB222" s="24"/>
      <c r="AEC222" s="24"/>
      <c r="AED222" s="24"/>
      <c r="AEE222" s="24"/>
      <c r="AEF222" s="24"/>
      <c r="AEG222" s="24"/>
      <c r="AEH222" s="24"/>
      <c r="AEI222" s="24"/>
      <c r="AEJ222" s="24"/>
      <c r="AEK222" s="24"/>
      <c r="AEL222" s="24"/>
      <c r="AEM222" s="24"/>
      <c r="AEN222" s="24"/>
      <c r="AEO222" s="24"/>
      <c r="AEP222" s="24"/>
      <c r="AEQ222" s="24"/>
      <c r="AER222" s="24"/>
      <c r="AES222" s="24"/>
      <c r="AET222" s="24"/>
      <c r="AEU222" s="24"/>
      <c r="AEV222" s="24"/>
      <c r="AEW222" s="24"/>
      <c r="AEX222" s="24"/>
      <c r="AEY222" s="24"/>
      <c r="AEZ222" s="24"/>
      <c r="AFA222" s="24"/>
      <c r="AFB222" s="24"/>
      <c r="AFC222" s="24"/>
      <c r="AFD222" s="24"/>
      <c r="AFE222" s="24"/>
      <c r="AFF222" s="24"/>
      <c r="AFG222" s="24"/>
      <c r="AFH222" s="24"/>
      <c r="AFI222" s="24"/>
      <c r="AFJ222" s="24"/>
      <c r="AFK222" s="24"/>
      <c r="AFL222" s="24"/>
      <c r="AFM222" s="24"/>
      <c r="AFN222" s="24"/>
      <c r="AFO222" s="24"/>
      <c r="AFP222" s="24"/>
      <c r="AFQ222" s="24"/>
      <c r="AFR222" s="24"/>
      <c r="AFS222" s="24"/>
      <c r="AFT222" s="24"/>
      <c r="AFU222" s="24"/>
      <c r="AFV222" s="24"/>
      <c r="AFW222" s="24"/>
      <c r="AFX222" s="24"/>
      <c r="AFY222" s="24"/>
      <c r="AFZ222" s="24"/>
      <c r="AGA222" s="24"/>
      <c r="AGB222" s="24"/>
      <c r="AGC222" s="24"/>
      <c r="AGD222" s="24"/>
      <c r="AGE222" s="24"/>
      <c r="AGF222" s="24"/>
      <c r="AGG222" s="24"/>
      <c r="AGH222" s="24"/>
      <c r="AGI222" s="24"/>
      <c r="AGJ222" s="24"/>
      <c r="AGK222" s="24"/>
      <c r="AGL222" s="24"/>
      <c r="AGM222" s="24"/>
      <c r="AGN222" s="24"/>
      <c r="AGO222" s="24"/>
      <c r="AGP222" s="24"/>
      <c r="AGQ222" s="24"/>
      <c r="AGR222" s="24"/>
      <c r="AGS222" s="24"/>
      <c r="AGT222" s="24"/>
      <c r="AGU222" s="24"/>
      <c r="AGV222" s="24"/>
      <c r="AGW222" s="24"/>
      <c r="AGX222" s="24"/>
      <c r="AGY222" s="24"/>
      <c r="AGZ222" s="24"/>
      <c r="AHA222" s="24"/>
      <c r="AHB222" s="24"/>
      <c r="AHC222" s="24"/>
      <c r="AHD222" s="24"/>
      <c r="AHE222" s="24"/>
      <c r="AHF222" s="24"/>
      <c r="AHG222" s="24"/>
      <c r="AHH222" s="24"/>
      <c r="AHI222" s="24"/>
      <c r="AHJ222" s="24"/>
      <c r="AHK222" s="24"/>
      <c r="AHL222" s="24"/>
      <c r="AHM222" s="24"/>
      <c r="AHN222" s="24"/>
      <c r="AHO222" s="24"/>
      <c r="AHP222" s="24"/>
      <c r="AHQ222" s="24"/>
      <c r="AHR222" s="24"/>
      <c r="AHS222" s="24"/>
      <c r="AHT222" s="24"/>
      <c r="AHU222" s="24"/>
      <c r="AHV222" s="24"/>
      <c r="AHW222" s="24"/>
      <c r="AHX222" s="24"/>
      <c r="AHY222" s="24"/>
      <c r="AHZ222" s="24"/>
      <c r="AIA222" s="24"/>
      <c r="AIB222" s="24"/>
      <c r="AIC222" s="24"/>
      <c r="AID222" s="24"/>
      <c r="AIE222" s="24"/>
      <c r="AIF222" s="24"/>
      <c r="AIG222" s="24"/>
      <c r="AIH222" s="24"/>
      <c r="AII222" s="24"/>
      <c r="AIJ222" s="24"/>
      <c r="AIK222" s="24"/>
      <c r="AIL222" s="24"/>
      <c r="AIM222" s="24"/>
      <c r="AIN222" s="24"/>
      <c r="AIO222" s="24"/>
      <c r="AIP222" s="24"/>
      <c r="AIQ222" s="24"/>
      <c r="AIR222" s="24"/>
      <c r="AIS222" s="24"/>
      <c r="AIT222" s="24"/>
      <c r="AIU222" s="24"/>
      <c r="AIV222" s="24"/>
      <c r="AIW222" s="24"/>
      <c r="AIX222" s="24"/>
      <c r="AIY222" s="24"/>
      <c r="AIZ222" s="24"/>
      <c r="AJA222" s="24"/>
      <c r="AJB222" s="24"/>
      <c r="AJC222" s="24"/>
      <c r="AJD222" s="24"/>
      <c r="AJE222" s="24"/>
      <c r="AJF222" s="24"/>
      <c r="AJG222" s="24"/>
      <c r="AJH222" s="24"/>
      <c r="AJI222" s="24"/>
      <c r="AJJ222" s="24"/>
      <c r="AJK222" s="24"/>
      <c r="AJL222" s="24"/>
      <c r="AJM222" s="24"/>
      <c r="AJN222" s="24"/>
      <c r="AJO222" s="24"/>
      <c r="AJP222" s="24"/>
      <c r="AJQ222" s="24"/>
      <c r="AJR222" s="24"/>
      <c r="AJS222" s="24"/>
      <c r="AJT222" s="24"/>
      <c r="AJU222" s="24"/>
      <c r="AJV222" s="24"/>
      <c r="AJW222" s="24"/>
      <c r="AJX222" s="24"/>
      <c r="AJY222" s="24"/>
      <c r="AJZ222" s="24"/>
      <c r="AKA222" s="24"/>
      <c r="AKB222" s="24"/>
      <c r="AKC222" s="24"/>
      <c r="AKD222" s="24"/>
      <c r="AKE222" s="24"/>
      <c r="AKF222" s="24"/>
      <c r="AKG222" s="24"/>
      <c r="AKH222" s="24"/>
      <c r="AKI222" s="24"/>
      <c r="AKJ222" s="24"/>
      <c r="AKK222" s="24"/>
      <c r="AKL222" s="24"/>
      <c r="AKM222" s="24"/>
      <c r="AKN222" s="24"/>
      <c r="AKO222" s="24"/>
      <c r="AKP222" s="24"/>
      <c r="AKQ222" s="24"/>
      <c r="AKR222" s="24"/>
      <c r="AKS222" s="24"/>
      <c r="AKT222" s="24"/>
      <c r="AKU222" s="24"/>
      <c r="AKV222" s="24"/>
      <c r="AKW222" s="24"/>
      <c r="AKX222" s="24"/>
      <c r="AKY222" s="24"/>
      <c r="AKZ222" s="24"/>
      <c r="ALA222" s="24"/>
      <c r="ALB222" s="24"/>
      <c r="ALC222" s="24"/>
      <c r="ALD222" s="24"/>
      <c r="ALE222" s="24"/>
      <c r="ALF222" s="24"/>
      <c r="ALG222" s="24"/>
      <c r="ALH222" s="24"/>
      <c r="ALI222" s="24"/>
      <c r="ALJ222" s="24"/>
      <c r="ALK222" s="24"/>
      <c r="ALL222" s="24"/>
      <c r="ALM222" s="24"/>
      <c r="ALN222" s="24"/>
      <c r="ALO222" s="24"/>
      <c r="ALP222" s="24"/>
      <c r="ALQ222" s="24"/>
      <c r="ALR222" s="24"/>
      <c r="ALS222" s="24"/>
      <c r="ALT222" s="24"/>
      <c r="ALU222" s="24"/>
      <c r="ALV222" s="24"/>
      <c r="ALW222" s="24"/>
      <c r="ALX222" s="24"/>
      <c r="ALY222" s="24"/>
      <c r="ALZ222" s="24"/>
      <c r="AMA222" s="24"/>
      <c r="AMB222" s="24"/>
      <c r="AMC222" s="24"/>
      <c r="AMD222" s="24"/>
      <c r="AME222" s="24"/>
      <c r="AMF222" s="24"/>
      <c r="AMG222" s="24"/>
      <c r="AMH222" s="24"/>
      <c r="AMI222" s="24"/>
      <c r="AMJ222" s="24"/>
      <c r="AMK222" s="24"/>
      <c r="AML222" s="24"/>
      <c r="AMM222" s="24"/>
      <c r="AMN222" s="24"/>
      <c r="AMO222" s="24"/>
      <c r="AMP222" s="24"/>
      <c r="AMQ222" s="24"/>
      <c r="AMR222" s="24"/>
      <c r="AMS222" s="24"/>
      <c r="AMT222" s="24"/>
      <c r="AMU222" s="24"/>
      <c r="AMV222" s="24"/>
      <c r="AMW222" s="24"/>
      <c r="AMX222" s="24"/>
      <c r="AMY222" s="24"/>
      <c r="AMZ222" s="24"/>
      <c r="ANA222" s="24"/>
      <c r="ANB222" s="24"/>
      <c r="ANC222" s="24"/>
      <c r="AND222" s="24"/>
      <c r="ANE222" s="24"/>
      <c r="ANF222" s="24"/>
      <c r="ANG222" s="24"/>
      <c r="ANH222" s="24"/>
      <c r="ANI222" s="24"/>
      <c r="ANJ222" s="24"/>
      <c r="ANK222" s="24"/>
      <c r="ANL222" s="24"/>
      <c r="ANM222" s="24"/>
      <c r="ANN222" s="24"/>
      <c r="ANO222" s="24"/>
      <c r="ANP222" s="24"/>
      <c r="ANQ222" s="24"/>
      <c r="ANR222" s="24"/>
      <c r="ANS222" s="24"/>
      <c r="ANT222" s="24"/>
      <c r="ANU222" s="24"/>
      <c r="ANV222" s="24"/>
      <c r="ANW222" s="24"/>
      <c r="ANX222" s="24"/>
      <c r="ANY222" s="24"/>
      <c r="ANZ222" s="24"/>
      <c r="AOA222" s="24"/>
      <c r="AOB222" s="24"/>
      <c r="AOC222" s="24"/>
      <c r="AOD222" s="24"/>
      <c r="AOE222" s="24"/>
      <c r="AOF222" s="24"/>
      <c r="AOG222" s="24"/>
      <c r="AOH222" s="24"/>
      <c r="AOI222" s="24"/>
      <c r="AOJ222" s="24"/>
      <c r="AOK222" s="24"/>
      <c r="AOL222" s="24"/>
      <c r="AOM222" s="24"/>
      <c r="AON222" s="24"/>
      <c r="AOO222" s="24"/>
      <c r="AOP222" s="24"/>
      <c r="AOQ222" s="24"/>
      <c r="AOR222" s="24"/>
      <c r="AOS222" s="24"/>
      <c r="AOT222" s="24"/>
      <c r="AOU222" s="24"/>
      <c r="AOV222" s="24"/>
      <c r="AOW222" s="24"/>
      <c r="AOX222" s="24"/>
      <c r="AOY222" s="24"/>
      <c r="AOZ222" s="24"/>
      <c r="APA222" s="24"/>
      <c r="APB222" s="24"/>
      <c r="APC222" s="24"/>
      <c r="APD222" s="24"/>
      <c r="APE222" s="24"/>
      <c r="APF222" s="24"/>
      <c r="APG222" s="24"/>
      <c r="APH222" s="24"/>
      <c r="API222" s="24"/>
      <c r="APJ222" s="24"/>
      <c r="APK222" s="24"/>
      <c r="APL222" s="24"/>
      <c r="APM222" s="24"/>
      <c r="APN222" s="24"/>
      <c r="APO222" s="24"/>
      <c r="APP222" s="24"/>
      <c r="APQ222" s="24"/>
      <c r="APR222" s="24"/>
      <c r="APS222" s="24"/>
      <c r="APT222" s="24"/>
      <c r="APU222" s="24"/>
      <c r="APV222" s="24"/>
      <c r="APW222" s="24"/>
      <c r="APX222" s="24"/>
      <c r="APY222" s="24"/>
      <c r="APZ222" s="24"/>
      <c r="AQA222" s="24"/>
      <c r="AQB222" s="24"/>
      <c r="AQC222" s="24"/>
      <c r="AQD222" s="24"/>
      <c r="AQE222" s="24"/>
      <c r="AQF222" s="24"/>
      <c r="AQG222" s="24"/>
      <c r="AQH222" s="24"/>
      <c r="AQI222" s="24"/>
      <c r="AQJ222" s="24"/>
      <c r="AQK222" s="24"/>
      <c r="AQL222" s="24"/>
      <c r="AQM222" s="24"/>
      <c r="AQN222" s="24"/>
      <c r="AQO222" s="24"/>
      <c r="AQP222" s="24"/>
      <c r="AQQ222" s="24"/>
      <c r="AQR222" s="24"/>
      <c r="AQS222" s="24"/>
      <c r="AQT222" s="24"/>
      <c r="AQU222" s="24"/>
      <c r="AQV222" s="24"/>
      <c r="AQW222" s="24"/>
      <c r="AQX222" s="24"/>
      <c r="AQY222" s="24"/>
      <c r="AQZ222" s="24"/>
      <c r="ARA222" s="24"/>
      <c r="ARB222" s="24"/>
      <c r="ARC222" s="24"/>
      <c r="ARD222" s="24"/>
      <c r="ARE222" s="24"/>
      <c r="ARF222" s="24"/>
      <c r="ARG222" s="24"/>
      <c r="ARH222" s="24"/>
      <c r="ARI222" s="24"/>
      <c r="ARJ222" s="24"/>
      <c r="ARK222" s="24"/>
      <c r="ARL222" s="24"/>
      <c r="ARM222" s="24"/>
      <c r="ARN222" s="24"/>
      <c r="ARO222" s="24"/>
      <c r="ARP222" s="24"/>
      <c r="ARQ222" s="24"/>
      <c r="ARR222" s="24"/>
      <c r="ARS222" s="24"/>
      <c r="ART222" s="24"/>
      <c r="ARU222" s="24"/>
      <c r="ARV222" s="24"/>
      <c r="ARW222" s="24"/>
      <c r="ARX222" s="24"/>
      <c r="ARY222" s="24"/>
      <c r="ARZ222" s="24"/>
      <c r="ASA222" s="24"/>
      <c r="ASB222" s="24"/>
      <c r="ASC222" s="24"/>
      <c r="ASD222" s="24"/>
      <c r="ASE222" s="24"/>
      <c r="ASF222" s="24"/>
      <c r="ASG222" s="24"/>
      <c r="ASH222" s="24"/>
      <c r="ASI222" s="24"/>
      <c r="ASJ222" s="24"/>
      <c r="ASK222" s="24"/>
      <c r="ASL222" s="24"/>
      <c r="ASM222" s="24"/>
      <c r="ASN222" s="24"/>
      <c r="ASO222" s="24"/>
      <c r="ASP222" s="24"/>
      <c r="ASQ222" s="24"/>
      <c r="ASR222" s="24"/>
      <c r="ASS222" s="24"/>
      <c r="AST222" s="24"/>
      <c r="ASU222" s="24"/>
      <c r="ASV222" s="24"/>
      <c r="ASW222" s="24"/>
      <c r="ASX222" s="24"/>
      <c r="ASY222" s="24"/>
      <c r="ASZ222" s="24"/>
      <c r="ATA222" s="24"/>
      <c r="ATB222" s="24"/>
      <c r="ATC222" s="24"/>
      <c r="ATD222" s="24"/>
      <c r="ATE222" s="24"/>
      <c r="ATF222" s="24"/>
      <c r="ATG222" s="24"/>
      <c r="ATH222" s="24"/>
      <c r="ATI222" s="24"/>
      <c r="ATJ222" s="24"/>
      <c r="ATK222" s="24"/>
      <c r="ATL222" s="24"/>
      <c r="ATM222" s="24"/>
      <c r="ATN222" s="24"/>
      <c r="ATO222" s="24"/>
      <c r="ATP222" s="24"/>
      <c r="ATQ222" s="24"/>
      <c r="ATR222" s="24"/>
      <c r="ATS222" s="24"/>
      <c r="ATT222" s="24"/>
      <c r="ATU222" s="24"/>
      <c r="ATV222" s="24"/>
      <c r="ATW222" s="24"/>
      <c r="ATX222" s="24"/>
      <c r="ATY222" s="24"/>
      <c r="ATZ222" s="24"/>
      <c r="AUA222" s="24"/>
      <c r="AUB222" s="24"/>
      <c r="AUC222" s="24"/>
      <c r="AUD222" s="24"/>
      <c r="AUE222" s="24"/>
      <c r="AUF222" s="24"/>
      <c r="AUG222" s="24"/>
      <c r="AUH222" s="24"/>
      <c r="AUI222" s="24"/>
      <c r="AUJ222" s="24"/>
      <c r="AUK222" s="24"/>
      <c r="AUL222" s="24"/>
      <c r="AUM222" s="24"/>
      <c r="AUN222" s="24"/>
      <c r="AUO222" s="24"/>
      <c r="AUP222" s="24"/>
      <c r="AUQ222" s="24"/>
      <c r="AUR222" s="24"/>
      <c r="AUS222" s="24"/>
      <c r="AUT222" s="24"/>
      <c r="AUU222" s="24"/>
      <c r="AUV222" s="24"/>
      <c r="AUW222" s="24"/>
      <c r="AUX222" s="24"/>
      <c r="AUY222" s="24"/>
      <c r="AUZ222" s="24"/>
      <c r="AVA222" s="24"/>
      <c r="AVB222" s="24"/>
      <c r="AVC222" s="24"/>
      <c r="AVD222" s="24"/>
      <c r="AVE222" s="24"/>
      <c r="AVF222" s="24"/>
      <c r="AVG222" s="24"/>
      <c r="AVH222" s="24"/>
      <c r="AVI222" s="24"/>
      <c r="AVJ222" s="24"/>
      <c r="AVK222" s="24"/>
      <c r="AVL222" s="24"/>
      <c r="AVM222" s="24"/>
      <c r="AVN222" s="24"/>
      <c r="AVO222" s="24"/>
      <c r="AVP222" s="24"/>
      <c r="AVQ222" s="24"/>
      <c r="AVR222" s="24"/>
      <c r="AVS222" s="24"/>
      <c r="AVT222" s="24"/>
      <c r="AVU222" s="24"/>
      <c r="AVV222" s="24"/>
      <c r="AVW222" s="24"/>
      <c r="AVX222" s="24"/>
      <c r="AVY222" s="24"/>
      <c r="AVZ222" s="24"/>
      <c r="AWA222" s="24"/>
      <c r="AWB222" s="24"/>
      <c r="AWC222" s="24"/>
      <c r="AWD222" s="24"/>
      <c r="AWE222" s="24"/>
      <c r="AWF222" s="24"/>
      <c r="AWG222" s="24"/>
      <c r="AWH222" s="24"/>
      <c r="AWI222" s="24"/>
      <c r="AWJ222" s="24"/>
      <c r="AWK222" s="24"/>
      <c r="AWL222" s="24"/>
      <c r="AWM222" s="24"/>
      <c r="AWN222" s="24"/>
      <c r="AWO222" s="24"/>
      <c r="AWP222" s="24"/>
      <c r="AWQ222" s="24"/>
      <c r="AWR222" s="24"/>
      <c r="AWS222" s="24"/>
      <c r="AWT222" s="24"/>
      <c r="AWU222" s="24"/>
      <c r="AWV222" s="24"/>
      <c r="AWW222" s="24"/>
      <c r="AWX222" s="24"/>
      <c r="AWY222" s="24"/>
      <c r="AWZ222" s="24"/>
      <c r="AXA222" s="24"/>
      <c r="AXB222" s="24"/>
      <c r="AXC222" s="24"/>
      <c r="AXD222" s="24"/>
      <c r="AXE222" s="24"/>
      <c r="AXF222" s="24"/>
      <c r="AXG222" s="24"/>
      <c r="AXH222" s="24"/>
      <c r="AXI222" s="24"/>
      <c r="AXJ222" s="24"/>
      <c r="AXK222" s="24"/>
      <c r="AXL222" s="24"/>
      <c r="AXM222" s="24"/>
      <c r="AXN222" s="24"/>
      <c r="AXO222" s="24"/>
      <c r="AXP222" s="24"/>
      <c r="AXQ222" s="24"/>
      <c r="AXR222" s="24"/>
      <c r="AXS222" s="24"/>
      <c r="AXT222" s="24"/>
      <c r="AXU222" s="24"/>
      <c r="AXV222" s="24"/>
      <c r="AXW222" s="24"/>
      <c r="AXX222" s="24"/>
      <c r="AXY222" s="24"/>
      <c r="AXZ222" s="24"/>
      <c r="AYA222" s="24"/>
      <c r="AYB222" s="24"/>
      <c r="AYC222" s="24"/>
      <c r="AYD222" s="24"/>
      <c r="AYE222" s="24"/>
      <c r="AYF222" s="24"/>
      <c r="AYG222" s="24"/>
      <c r="AYH222" s="24"/>
      <c r="AYI222" s="24"/>
      <c r="AYJ222" s="24"/>
      <c r="AYK222" s="24"/>
      <c r="AYL222" s="24"/>
      <c r="AYM222" s="24"/>
      <c r="AYN222" s="24"/>
      <c r="AYO222" s="24"/>
      <c r="AYP222" s="24"/>
      <c r="AYQ222" s="24"/>
      <c r="AYR222" s="24"/>
      <c r="AYS222" s="24"/>
      <c r="AYT222" s="24"/>
      <c r="AYU222" s="24"/>
      <c r="AYV222" s="24"/>
      <c r="AYW222" s="24"/>
      <c r="AYX222" s="24"/>
      <c r="AYY222" s="24"/>
      <c r="AYZ222" s="24"/>
      <c r="AZA222" s="24"/>
      <c r="AZB222" s="24"/>
      <c r="AZC222" s="24"/>
      <c r="AZD222" s="24"/>
      <c r="AZE222" s="24"/>
      <c r="AZF222" s="24"/>
      <c r="AZG222" s="24"/>
      <c r="AZH222" s="24"/>
      <c r="AZI222" s="24"/>
      <c r="AZJ222" s="24"/>
      <c r="AZK222" s="24"/>
      <c r="AZL222" s="24"/>
      <c r="AZM222" s="24"/>
      <c r="AZN222" s="24"/>
      <c r="AZO222" s="24"/>
      <c r="AZP222" s="24"/>
      <c r="AZQ222" s="24"/>
      <c r="AZR222" s="24"/>
      <c r="AZS222" s="24"/>
      <c r="AZT222" s="24"/>
      <c r="AZU222" s="24"/>
      <c r="AZV222" s="24"/>
      <c r="AZW222" s="24"/>
      <c r="AZX222" s="24"/>
      <c r="AZY222" s="24"/>
      <c r="AZZ222" s="24"/>
      <c r="BAA222" s="24"/>
      <c r="BAB222" s="24"/>
      <c r="BAC222" s="24"/>
      <c r="BAD222" s="24"/>
      <c r="BAE222" s="24"/>
      <c r="BAF222" s="24"/>
      <c r="BAG222" s="24"/>
      <c r="BAH222" s="24"/>
      <c r="BAI222" s="24"/>
      <c r="BAJ222" s="24"/>
      <c r="BAK222" s="24"/>
      <c r="BAL222" s="24"/>
      <c r="BAM222" s="24"/>
      <c r="BAN222" s="24"/>
      <c r="BAO222" s="24"/>
      <c r="BAP222" s="24"/>
    </row>
    <row r="223" spans="1:1394" x14ac:dyDescent="0.25">
      <c r="A223" s="10" t="str">
        <f>IF(YEAR(G223)=2024,#REF!,"")</f>
        <v/>
      </c>
      <c r="B223" s="10" t="str">
        <f>IF(YEAR(G223)=2025,#REF!,"")</f>
        <v/>
      </c>
      <c r="C223" s="10" t="str">
        <f t="shared" si="15"/>
        <v>Afternoon45027</v>
      </c>
      <c r="D223" s="5" t="str">
        <f>IF('by region'!$C$2="Any","Any",'Turf only'!V223)&amp;M223&amp;IF('by region'!$I$2="Any","Any",N223)&amp;G223</f>
        <v>AnyFlatAny45027</v>
      </c>
      <c r="E223" s="5" t="e">
        <f>IF(I223=#REF!,'Turf only'!G223,"")</f>
        <v>#REF!</v>
      </c>
      <c r="F223" s="5" t="e">
        <f t="shared" si="16"/>
        <v>#REF!</v>
      </c>
      <c r="G223" s="15">
        <v>45027</v>
      </c>
      <c r="H223" s="16" t="s">
        <v>7</v>
      </c>
      <c r="I223" s="16" t="s">
        <v>71</v>
      </c>
      <c r="J223" s="16" t="s">
        <v>9</v>
      </c>
      <c r="K223" s="14" t="s">
        <v>10</v>
      </c>
      <c r="L223" s="14" t="s">
        <v>11</v>
      </c>
      <c r="M223" s="16" t="s">
        <v>25</v>
      </c>
      <c r="N223" s="16" t="s">
        <v>13</v>
      </c>
      <c r="O223" s="16" t="s">
        <v>14</v>
      </c>
      <c r="P223" s="12">
        <f t="shared" si="17"/>
        <v>1</v>
      </c>
      <c r="Q223" s="12" cm="1">
        <f t="array" ref="Q223">SUMPRODUCT(($G$2:$G$2765=G223)*(P223&gt;$P$2:$P$2765))+1</f>
        <v>1</v>
      </c>
      <c r="R223" s="12" t="e">
        <f>(Q223*100000)+#REF!</f>
        <v>#REF!</v>
      </c>
      <c r="S223" t="e" cm="1">
        <f t="array" ref="S223">SUMPRODUCT(($G$2:$G$2765=G223)*(R223&gt;$R$2:$R$2765))+1</f>
        <v>#REF!</v>
      </c>
      <c r="T223" t="str">
        <f t="shared" si="18"/>
        <v xml:space="preserve">PONTEFRACT </v>
      </c>
      <c r="U223">
        <v>0</v>
      </c>
      <c r="V223" t="s">
        <v>19</v>
      </c>
      <c r="W223">
        <f t="shared" si="19"/>
        <v>2023</v>
      </c>
    </row>
    <row r="224" spans="1:1394" x14ac:dyDescent="0.25">
      <c r="A224" s="10" t="str">
        <f>IF(YEAR(G224)=2024,#REF!,"")</f>
        <v/>
      </c>
      <c r="B224" s="10" t="str">
        <f>IF(YEAR(G224)=2025,#REF!,"")</f>
        <v/>
      </c>
      <c r="C224" s="10" t="str">
        <f t="shared" si="15"/>
        <v>Afternoon45028</v>
      </c>
      <c r="D224" s="5" t="str">
        <f>IF('by region'!$C$2="Any","Any",'Turf only'!V224)&amp;M224&amp;IF('by region'!$I$2="Any","Any",N224)&amp;G224</f>
        <v>AnyFlatAny45028</v>
      </c>
      <c r="E224" s="5" t="e">
        <f>IF(I224=#REF!,'Turf only'!G224,"")</f>
        <v>#REF!</v>
      </c>
      <c r="F224" s="5" t="e">
        <f t="shared" si="16"/>
        <v>#REF!</v>
      </c>
      <c r="G224" s="15">
        <v>45028</v>
      </c>
      <c r="H224" s="16" t="s">
        <v>27</v>
      </c>
      <c r="I224" s="16" t="s">
        <v>8</v>
      </c>
      <c r="J224" s="16" t="s">
        <v>9</v>
      </c>
      <c r="K224" s="14" t="s">
        <v>10</v>
      </c>
      <c r="L224" s="14" t="s">
        <v>11</v>
      </c>
      <c r="M224" s="16" t="s">
        <v>25</v>
      </c>
      <c r="N224" s="16" t="s">
        <v>13</v>
      </c>
      <c r="O224" s="16" t="s">
        <v>14</v>
      </c>
      <c r="P224" s="12">
        <f t="shared" si="17"/>
        <v>1</v>
      </c>
      <c r="Q224" s="12" cm="1">
        <f t="array" ref="Q224">SUMPRODUCT(($G$2:$G$2765=G224)*(P224&gt;$P$2:$P$2765))+1</f>
        <v>1</v>
      </c>
      <c r="R224" s="12" t="e">
        <f>(Q224*100000)+#REF!</f>
        <v>#REF!</v>
      </c>
      <c r="S224" t="e" cm="1">
        <f t="array" ref="S224">SUMPRODUCT(($G$2:$G$2765=G224)*(R224&gt;$R$2:$R$2765))+1</f>
        <v>#REF!</v>
      </c>
      <c r="T224" t="str">
        <f t="shared" si="18"/>
        <v xml:space="preserve">CATTERICK BRIDGE </v>
      </c>
      <c r="U224">
        <v>0</v>
      </c>
      <c r="V224" t="s">
        <v>11</v>
      </c>
      <c r="W224">
        <f t="shared" si="19"/>
        <v>2023</v>
      </c>
    </row>
    <row r="225" spans="1:23" x14ac:dyDescent="0.25">
      <c r="A225" s="10" t="str">
        <f>IF(YEAR(G225)=2024,#REF!,"")</f>
        <v/>
      </c>
      <c r="B225" s="10" t="str">
        <f>IF(YEAR(G225)=2025,#REF!,"")</f>
        <v/>
      </c>
      <c r="C225" s="10" t="str">
        <f t="shared" si="15"/>
        <v>Afternoon45028</v>
      </c>
      <c r="D225" s="5" t="str">
        <f>IF('by region'!$C$2="Any","Any",'Turf only'!V225)&amp;M225&amp;IF('by region'!$I$2="Any","Any",N225)&amp;G225</f>
        <v>AnyFlatAny45028</v>
      </c>
      <c r="E225" s="5" t="e">
        <f>IF(I225=#REF!,'Turf only'!G225,"")</f>
        <v>#REF!</v>
      </c>
      <c r="F225" s="5" t="e">
        <f t="shared" si="16"/>
        <v>#REF!</v>
      </c>
      <c r="G225" s="15">
        <v>45028</v>
      </c>
      <c r="H225" s="16" t="s">
        <v>27</v>
      </c>
      <c r="I225" s="16" t="s">
        <v>72</v>
      </c>
      <c r="J225" s="16" t="s">
        <v>9</v>
      </c>
      <c r="K225" s="14" t="s">
        <v>16</v>
      </c>
      <c r="L225" s="14" t="s">
        <v>17</v>
      </c>
      <c r="M225" s="16" t="s">
        <v>25</v>
      </c>
      <c r="N225" s="16" t="s">
        <v>13</v>
      </c>
      <c r="O225" s="16" t="s">
        <v>14</v>
      </c>
      <c r="P225" s="12">
        <f t="shared" si="17"/>
        <v>1</v>
      </c>
      <c r="Q225" s="12" cm="1">
        <f t="array" ref="Q225">SUMPRODUCT(($G$2:$G$2765=G225)*(P225&gt;$P$2:$P$2765))+1</f>
        <v>1</v>
      </c>
      <c r="R225" s="12" t="e">
        <f>(Q225*100000)+#REF!</f>
        <v>#REF!</v>
      </c>
      <c r="S225" t="e" cm="1">
        <f t="array" ref="S225">SUMPRODUCT(($G$2:$G$2765=G225)*(R225&gt;$R$2:$R$2765))+1</f>
        <v>#REF!</v>
      </c>
      <c r="T225" t="str">
        <f t="shared" si="18"/>
        <v xml:space="preserve">NOTTINGHAM </v>
      </c>
      <c r="U225">
        <v>0</v>
      </c>
      <c r="V225" t="s">
        <v>17</v>
      </c>
      <c r="W225">
        <f t="shared" si="19"/>
        <v>2023</v>
      </c>
    </row>
    <row r="226" spans="1:23" x14ac:dyDescent="0.25">
      <c r="A226" s="10" t="str">
        <f>IF(YEAR(G226)=2024,#REF!,"")</f>
        <v/>
      </c>
      <c r="B226" s="10" t="str">
        <f>IF(YEAR(G226)=2025,#REF!,"")</f>
        <v/>
      </c>
      <c r="C226" s="10" t="str">
        <f t="shared" si="15"/>
        <v>Afternoon45028</v>
      </c>
      <c r="D226" s="5" t="str">
        <f>IF('by region'!$C$2="Any","Any",'Turf only'!V226)&amp;M226&amp;IF('by region'!$I$2="Any","Any",N226)&amp;G226</f>
        <v>AnyJumpAny45028</v>
      </c>
      <c r="E226" s="5" t="e">
        <f>IF(I226=#REF!,'Turf only'!G226,"")</f>
        <v>#REF!</v>
      </c>
      <c r="F226" s="5" t="e">
        <f t="shared" si="16"/>
        <v>#REF!</v>
      </c>
      <c r="G226" s="15">
        <v>45028</v>
      </c>
      <c r="H226" s="16" t="s">
        <v>27</v>
      </c>
      <c r="I226" s="16" t="s">
        <v>23</v>
      </c>
      <c r="J226" s="16" t="s">
        <v>9</v>
      </c>
      <c r="K226" s="14" t="s">
        <v>24</v>
      </c>
      <c r="L226" s="14" t="s">
        <v>17</v>
      </c>
      <c r="M226" s="16" t="s">
        <v>12</v>
      </c>
      <c r="N226" s="16" t="s">
        <v>13</v>
      </c>
      <c r="O226" s="16" t="s">
        <v>14</v>
      </c>
      <c r="P226" s="12">
        <f t="shared" si="17"/>
        <v>1</v>
      </c>
      <c r="Q226" s="12" cm="1">
        <f t="array" ref="Q226">SUMPRODUCT(($G$2:$G$2765=G226)*(P226&gt;$P$2:$P$2765))+1</f>
        <v>1</v>
      </c>
      <c r="R226" s="12" t="e">
        <f>(Q226*100000)+#REF!</f>
        <v>#REF!</v>
      </c>
      <c r="S226" t="e" cm="1">
        <f t="array" ref="S226">SUMPRODUCT(($G$2:$G$2765=G226)*(R226&gt;$R$2:$R$2765))+1</f>
        <v>#REF!</v>
      </c>
      <c r="T226" t="str">
        <f t="shared" si="18"/>
        <v xml:space="preserve">Southwell </v>
      </c>
      <c r="U226">
        <v>0</v>
      </c>
      <c r="V226" t="s">
        <v>19</v>
      </c>
      <c r="W226">
        <f t="shared" si="19"/>
        <v>2023</v>
      </c>
    </row>
    <row r="227" spans="1:23" x14ac:dyDescent="0.25">
      <c r="A227" s="10" t="str">
        <f>IF(YEAR(G227)=2024,#REF!,"")</f>
        <v/>
      </c>
      <c r="B227" s="10" t="str">
        <f>IF(YEAR(G227)=2025,#REF!,"")</f>
        <v/>
      </c>
      <c r="C227" s="10" t="str">
        <f t="shared" si="15"/>
        <v>Afternoon45029</v>
      </c>
      <c r="D227" s="5" t="str">
        <f>IF('by region'!$C$2="Any","Any",'Turf only'!V227)&amp;M227&amp;IF('by region'!$I$2="Any","Any",N227)&amp;G227</f>
        <v>AnyJumpAny45029</v>
      </c>
      <c r="E227" s="5" t="e">
        <f>IF(I227=#REF!,'Turf only'!G227,"")</f>
        <v>#REF!</v>
      </c>
      <c r="F227" s="5" t="e">
        <f t="shared" si="16"/>
        <v>#REF!</v>
      </c>
      <c r="G227" s="20">
        <v>45029</v>
      </c>
      <c r="H227" s="21" t="s">
        <v>34</v>
      </c>
      <c r="I227" s="21" t="s">
        <v>68</v>
      </c>
      <c r="J227" s="21" t="s">
        <v>9</v>
      </c>
      <c r="K227" s="22" t="s">
        <v>16</v>
      </c>
      <c r="L227" s="22" t="s">
        <v>11</v>
      </c>
      <c r="M227" s="21" t="s">
        <v>12</v>
      </c>
      <c r="N227" s="21" t="s">
        <v>13</v>
      </c>
      <c r="O227" s="21" t="s">
        <v>14</v>
      </c>
      <c r="P227" s="12">
        <f t="shared" si="17"/>
        <v>1</v>
      </c>
      <c r="Q227" s="12" cm="1">
        <f t="array" ref="Q227">SUMPRODUCT(($G$2:$G$2765=G227)*(P227&gt;$P$2:$P$2765))+1</f>
        <v>1</v>
      </c>
      <c r="R227" s="12" t="e">
        <f>(Q227*100000)+#REF!</f>
        <v>#REF!</v>
      </c>
      <c r="S227" t="e" cm="1">
        <f t="array" ref="S227">SUMPRODUCT(($G$2:$G$2765=G227)*(R227&gt;$R$2:$R$2765))+1</f>
        <v>#REF!</v>
      </c>
      <c r="T227" t="str">
        <f t="shared" si="18"/>
        <v xml:space="preserve">Aintree </v>
      </c>
      <c r="U227">
        <v>0</v>
      </c>
      <c r="V227" t="s">
        <v>19</v>
      </c>
      <c r="W227">
        <f t="shared" si="19"/>
        <v>2023</v>
      </c>
    </row>
    <row r="228" spans="1:23" x14ac:dyDescent="0.25">
      <c r="A228" s="10" t="str">
        <f>IF(YEAR(G228)=2024,#REF!,"")</f>
        <v/>
      </c>
      <c r="B228" s="10" t="str">
        <f>IF(YEAR(G228)=2025,#REF!,"")</f>
        <v/>
      </c>
      <c r="C228" s="10" t="str">
        <f t="shared" si="15"/>
        <v>Afternoon45029</v>
      </c>
      <c r="D228" s="5" t="str">
        <f>IF('by region'!$C$2="Any","Any",'Turf only'!V228)&amp;M228&amp;IF('by region'!$I$2="Any","Any",N228)&amp;G228</f>
        <v>AnyJumpAny45029</v>
      </c>
      <c r="E228" s="5" t="e">
        <f>IF(I228=#REF!,'Turf only'!G228,"")</f>
        <v>#REF!</v>
      </c>
      <c r="F228" s="5" t="e">
        <f t="shared" si="16"/>
        <v>#REF!</v>
      </c>
      <c r="G228" s="15">
        <v>45029</v>
      </c>
      <c r="H228" s="16" t="s">
        <v>34</v>
      </c>
      <c r="I228" s="16" t="s">
        <v>57</v>
      </c>
      <c r="J228" s="16" t="s">
        <v>9</v>
      </c>
      <c r="K228" s="14" t="s">
        <v>10</v>
      </c>
      <c r="L228" s="14" t="s">
        <v>19</v>
      </c>
      <c r="M228" s="16" t="s">
        <v>12</v>
      </c>
      <c r="N228" s="16" t="s">
        <v>13</v>
      </c>
      <c r="O228" s="16" t="s">
        <v>14</v>
      </c>
      <c r="P228" s="12">
        <f t="shared" si="17"/>
        <v>1</v>
      </c>
      <c r="Q228" s="12" cm="1">
        <f t="array" ref="Q228">SUMPRODUCT(($G$2:$G$2765=G228)*(P228&gt;$P$2:$P$2765))+1</f>
        <v>1</v>
      </c>
      <c r="R228" s="12" t="e">
        <f>(Q228*100000)+#REF!</f>
        <v>#REF!</v>
      </c>
      <c r="S228" t="e" cm="1">
        <f t="array" ref="S228">SUMPRODUCT(($G$2:$G$2765=G228)*(R228&gt;$R$2:$R$2765))+1</f>
        <v>#REF!</v>
      </c>
      <c r="T228" t="str">
        <f t="shared" si="18"/>
        <v xml:space="preserve">Taunton </v>
      </c>
      <c r="U228">
        <v>0</v>
      </c>
      <c r="V228" t="s">
        <v>11</v>
      </c>
      <c r="W228">
        <f t="shared" si="19"/>
        <v>2023</v>
      </c>
    </row>
    <row r="229" spans="1:23" x14ac:dyDescent="0.25">
      <c r="A229" s="10" t="str">
        <f>IF(YEAR(G229)=2024,#REF!,"")</f>
        <v/>
      </c>
      <c r="B229" s="10" t="str">
        <f>IF(YEAR(G229)=2025,#REF!,"")</f>
        <v/>
      </c>
      <c r="C229" s="10" t="str">
        <f t="shared" si="15"/>
        <v>Afternoon45030</v>
      </c>
      <c r="D229" s="5" t="str">
        <f>IF('by region'!$C$2="Any","Any",'Turf only'!V229)&amp;M229&amp;IF('by region'!$I$2="Any","Any",N229)&amp;G229</f>
        <v>AnyJumpAny45030</v>
      </c>
      <c r="E229" s="5" t="e">
        <f>IF(I229=#REF!,'Turf only'!G229,"")</f>
        <v>#REF!</v>
      </c>
      <c r="F229" s="5" t="e">
        <f t="shared" si="16"/>
        <v>#REF!</v>
      </c>
      <c r="G229" s="20">
        <v>45030</v>
      </c>
      <c r="H229" s="21" t="s">
        <v>35</v>
      </c>
      <c r="I229" s="21" t="s">
        <v>68</v>
      </c>
      <c r="J229" s="21" t="s">
        <v>9</v>
      </c>
      <c r="K229" s="22" t="s">
        <v>16</v>
      </c>
      <c r="L229" s="22" t="s">
        <v>11</v>
      </c>
      <c r="M229" s="21" t="s">
        <v>12</v>
      </c>
      <c r="N229" s="21" t="s">
        <v>13</v>
      </c>
      <c r="O229" s="21" t="s">
        <v>14</v>
      </c>
      <c r="P229" s="12">
        <f t="shared" si="17"/>
        <v>1</v>
      </c>
      <c r="Q229" s="12" cm="1">
        <f t="array" ref="Q229">SUMPRODUCT(($G$2:$G$2765=G229)*(P229&gt;$P$2:$P$2765))+1</f>
        <v>1</v>
      </c>
      <c r="R229" s="12" t="e">
        <f>(Q229*100000)+#REF!</f>
        <v>#REF!</v>
      </c>
      <c r="S229" t="e" cm="1">
        <f t="array" ref="S229">SUMPRODUCT(($G$2:$G$2765=G229)*(R229&gt;$R$2:$R$2765))+1</f>
        <v>#REF!</v>
      </c>
      <c r="T229" t="str">
        <f t="shared" si="18"/>
        <v xml:space="preserve">Aintree </v>
      </c>
      <c r="U229">
        <v>0</v>
      </c>
      <c r="V229" t="s">
        <v>11</v>
      </c>
      <c r="W229">
        <f t="shared" si="19"/>
        <v>2023</v>
      </c>
    </row>
    <row r="230" spans="1:23" x14ac:dyDescent="0.25">
      <c r="A230" s="10" t="str">
        <f>IF(YEAR(G230)=2024,#REF!,"")</f>
        <v/>
      </c>
      <c r="B230" s="10" t="str">
        <f>IF(YEAR(G230)=2025,#REF!,"")</f>
        <v/>
      </c>
      <c r="C230" s="10" t="str">
        <f t="shared" si="15"/>
        <v>Afternoon45030</v>
      </c>
      <c r="D230" s="5" t="str">
        <f>IF('by region'!$C$2="Any","Any",'Turf only'!V230)&amp;M230&amp;IF('by region'!$I$2="Any","Any",N230)&amp;G230</f>
        <v>AnyFlatAny45030</v>
      </c>
      <c r="E230" s="5" t="e">
        <f>IF(I230=#REF!,'Turf only'!G230,"")</f>
        <v>#REF!</v>
      </c>
      <c r="F230" s="5" t="e">
        <f t="shared" si="16"/>
        <v>#REF!</v>
      </c>
      <c r="G230" s="15">
        <v>45030</v>
      </c>
      <c r="H230" s="16" t="s">
        <v>35</v>
      </c>
      <c r="I230" s="16" t="s">
        <v>44</v>
      </c>
      <c r="J230" s="16" t="s">
        <v>9</v>
      </c>
      <c r="K230" s="14" t="s">
        <v>10</v>
      </c>
      <c r="L230" s="14" t="s">
        <v>17</v>
      </c>
      <c r="M230" s="16" t="s">
        <v>25</v>
      </c>
      <c r="N230" s="16" t="s">
        <v>13</v>
      </c>
      <c r="O230" s="16" t="s">
        <v>14</v>
      </c>
      <c r="P230" s="12">
        <f t="shared" si="17"/>
        <v>1</v>
      </c>
      <c r="Q230" s="12" cm="1">
        <f t="array" ref="Q230">SUMPRODUCT(($G$2:$G$2765=G230)*(P230&gt;$P$2:$P$2765))+1</f>
        <v>1</v>
      </c>
      <c r="R230" s="12" t="e">
        <f>(Q230*100000)+#REF!</f>
        <v>#REF!</v>
      </c>
      <c r="S230" t="e" cm="1">
        <f t="array" ref="S230">SUMPRODUCT(($G$2:$G$2765=G230)*(R230&gt;$R$2:$R$2765))+1</f>
        <v>#REF!</v>
      </c>
      <c r="T230" t="str">
        <f t="shared" si="18"/>
        <v xml:space="preserve">LEICESTER </v>
      </c>
      <c r="U230">
        <v>0</v>
      </c>
      <c r="V230" t="s">
        <v>19</v>
      </c>
      <c r="W230">
        <f t="shared" si="19"/>
        <v>2023</v>
      </c>
    </row>
    <row r="231" spans="1:23" x14ac:dyDescent="0.25">
      <c r="A231" s="10" t="str">
        <f>IF(YEAR(G231)=2024,#REF!,"")</f>
        <v/>
      </c>
      <c r="B231" s="10" t="str">
        <f>IF(YEAR(G231)=2025,#REF!,"")</f>
        <v/>
      </c>
      <c r="C231" s="10" t="str">
        <f t="shared" si="15"/>
        <v>Afternoon45030</v>
      </c>
      <c r="D231" s="5" t="str">
        <f>IF('by region'!$C$2="Any","Any",'Turf only'!V231)&amp;M231&amp;IF('by region'!$I$2="Any","Any",N231)&amp;G231</f>
        <v>AnyJumpAny45030</v>
      </c>
      <c r="E231" s="5" t="e">
        <f>IF(I231=#REF!,'Turf only'!G231,"")</f>
        <v>#REF!</v>
      </c>
      <c r="F231" s="5" t="e">
        <f t="shared" si="16"/>
        <v>#REF!</v>
      </c>
      <c r="G231" s="15">
        <v>45030</v>
      </c>
      <c r="H231" s="16" t="s">
        <v>35</v>
      </c>
      <c r="I231" s="16" t="s">
        <v>46</v>
      </c>
      <c r="J231" s="16" t="s">
        <v>9</v>
      </c>
      <c r="K231" s="14" t="s">
        <v>24</v>
      </c>
      <c r="L231" s="14" t="s">
        <v>11</v>
      </c>
      <c r="M231" s="16" t="s">
        <v>12</v>
      </c>
      <c r="N231" s="16" t="s">
        <v>13</v>
      </c>
      <c r="O231" s="16" t="s">
        <v>14</v>
      </c>
      <c r="P231" s="12">
        <f t="shared" si="17"/>
        <v>1</v>
      </c>
      <c r="Q231" s="12" cm="1">
        <f t="array" ref="Q231">SUMPRODUCT(($G$2:$G$2765=G231)*(P231&gt;$P$2:$P$2765))+1</f>
        <v>1</v>
      </c>
      <c r="R231" s="12" t="e">
        <f>(Q231*100000)+#REF!</f>
        <v>#REF!</v>
      </c>
      <c r="S231" t="e" cm="1">
        <f t="array" ref="S231">SUMPRODUCT(($G$2:$G$2765=G231)*(R231&gt;$R$2:$R$2765))+1</f>
        <v>#REF!</v>
      </c>
      <c r="T231" t="str">
        <f t="shared" si="18"/>
        <v xml:space="preserve">Sedgefield </v>
      </c>
      <c r="U231">
        <v>0</v>
      </c>
      <c r="V231" t="s">
        <v>11</v>
      </c>
      <c r="W231">
        <f t="shared" si="19"/>
        <v>2023</v>
      </c>
    </row>
    <row r="232" spans="1:23" x14ac:dyDescent="0.25">
      <c r="A232" s="10" t="str">
        <f>IF(YEAR(G232)=2024,#REF!,"")</f>
        <v/>
      </c>
      <c r="B232" s="10" t="str">
        <f>IF(YEAR(G232)=2025,#REF!,"")</f>
        <v/>
      </c>
      <c r="C232" s="10" t="str">
        <f t="shared" si="15"/>
        <v>Afternoon45031</v>
      </c>
      <c r="D232" s="5" t="str">
        <f>IF('by region'!$C$2="Any","Any",'Turf only'!V232)&amp;M232&amp;IF('by region'!$I$2="Any","Any",N232)&amp;G232</f>
        <v>AnyJumpAny45031</v>
      </c>
      <c r="E232" s="5" t="e">
        <f>IF(I232=#REF!,'Turf only'!G232,"")</f>
        <v>#REF!</v>
      </c>
      <c r="F232" s="5" t="e">
        <f t="shared" si="16"/>
        <v>#REF!</v>
      </c>
      <c r="G232" s="20">
        <v>45031</v>
      </c>
      <c r="H232" s="21" t="s">
        <v>37</v>
      </c>
      <c r="I232" s="21" t="s">
        <v>68</v>
      </c>
      <c r="J232" s="21" t="s">
        <v>9</v>
      </c>
      <c r="K232" s="22" t="s">
        <v>16</v>
      </c>
      <c r="L232" s="22" t="s">
        <v>11</v>
      </c>
      <c r="M232" s="21" t="s">
        <v>12</v>
      </c>
      <c r="N232" s="21" t="s">
        <v>13</v>
      </c>
      <c r="O232" s="21" t="s">
        <v>14</v>
      </c>
      <c r="P232" s="12">
        <f t="shared" si="17"/>
        <v>1</v>
      </c>
      <c r="Q232" s="12" cm="1">
        <f t="array" ref="Q232">SUMPRODUCT(($G$2:$G$2765=G232)*(P232&gt;$P$2:$P$2765))+1</f>
        <v>1</v>
      </c>
      <c r="R232" s="12" t="e">
        <f>(Q232*100000)+#REF!</f>
        <v>#REF!</v>
      </c>
      <c r="S232" t="e" cm="1">
        <f t="array" ref="S232">SUMPRODUCT(($G$2:$G$2765=G232)*(R232&gt;$R$2:$R$2765))+1</f>
        <v>#REF!</v>
      </c>
      <c r="T232" t="str">
        <f t="shared" si="18"/>
        <v xml:space="preserve">Aintree </v>
      </c>
      <c r="U232">
        <v>0</v>
      </c>
      <c r="V232" t="s">
        <v>19</v>
      </c>
      <c r="W232">
        <f t="shared" si="19"/>
        <v>2023</v>
      </c>
    </row>
    <row r="233" spans="1:23" x14ac:dyDescent="0.25">
      <c r="A233" s="10" t="str">
        <f>IF(YEAR(G233)=2024,#REF!,"")</f>
        <v/>
      </c>
      <c r="B233" s="10" t="str">
        <f>IF(YEAR(G233)=2025,#REF!,"")</f>
        <v/>
      </c>
      <c r="C233" s="10" t="str">
        <f t="shared" si="15"/>
        <v>Afternoon45031</v>
      </c>
      <c r="D233" s="5" t="str">
        <f>IF('by region'!$C$2="Any","Any",'Turf only'!V233)&amp;M233&amp;IF('by region'!$I$2="Any","Any",N233)&amp;G233</f>
        <v>AnyJumpAny45031</v>
      </c>
      <c r="E233" s="5" t="e">
        <f>IF(I233=#REF!,'Turf only'!G233,"")</f>
        <v>#REF!</v>
      </c>
      <c r="F233" s="5" t="e">
        <f t="shared" si="16"/>
        <v>#REF!</v>
      </c>
      <c r="G233" s="15">
        <v>45031</v>
      </c>
      <c r="H233" s="16" t="s">
        <v>37</v>
      </c>
      <c r="I233" s="16" t="s">
        <v>54</v>
      </c>
      <c r="J233" s="16" t="s">
        <v>9</v>
      </c>
      <c r="K233" s="14" t="s">
        <v>24</v>
      </c>
      <c r="L233" s="14" t="s">
        <v>19</v>
      </c>
      <c r="M233" s="16" t="s">
        <v>12</v>
      </c>
      <c r="N233" s="16" t="s">
        <v>13</v>
      </c>
      <c r="O233" s="16" t="s">
        <v>14</v>
      </c>
      <c r="P233" s="12">
        <f t="shared" si="17"/>
        <v>1</v>
      </c>
      <c r="Q233" s="12" cm="1">
        <f t="array" ref="Q233">SUMPRODUCT(($G$2:$G$2765=G233)*(P233&gt;$P$2:$P$2765))+1</f>
        <v>1</v>
      </c>
      <c r="R233" s="12" t="e">
        <f>(Q233*100000)+#REF!</f>
        <v>#REF!</v>
      </c>
      <c r="S233" t="e" cm="1">
        <f t="array" ref="S233">SUMPRODUCT(($G$2:$G$2765=G233)*(R233&gt;$R$2:$R$2765))+1</f>
        <v>#REF!</v>
      </c>
      <c r="T233" t="str">
        <f t="shared" si="18"/>
        <v xml:space="preserve">Chepstow </v>
      </c>
      <c r="U233">
        <v>0</v>
      </c>
      <c r="V233" t="s">
        <v>11</v>
      </c>
      <c r="W233">
        <f t="shared" si="19"/>
        <v>2023</v>
      </c>
    </row>
    <row r="234" spans="1:23" x14ac:dyDescent="0.25">
      <c r="A234" s="10" t="str">
        <f>IF(YEAR(G234)=2024,#REF!,"")</f>
        <v/>
      </c>
      <c r="B234" s="10" t="str">
        <f>IF(YEAR(G234)=2025,#REF!,"")</f>
        <v/>
      </c>
      <c r="C234" s="10" t="str">
        <f t="shared" si="15"/>
        <v>Afternoon45031</v>
      </c>
      <c r="D234" s="5" t="str">
        <f>IF('by region'!$C$2="Any","Any",'Turf only'!V234)&amp;M234&amp;IF('by region'!$I$2="Any","Any",N234)&amp;G234</f>
        <v>AnyJumpAny45031</v>
      </c>
      <c r="E234" s="5" t="e">
        <f>IF(I234=#REF!,'Turf only'!G234,"")</f>
        <v>#REF!</v>
      </c>
      <c r="F234" s="5" t="e">
        <f t="shared" si="16"/>
        <v>#REF!</v>
      </c>
      <c r="G234" s="15">
        <v>45031</v>
      </c>
      <c r="H234" s="16" t="s">
        <v>37</v>
      </c>
      <c r="I234" s="16" t="s">
        <v>31</v>
      </c>
      <c r="J234" s="16" t="s">
        <v>9</v>
      </c>
      <c r="K234" s="14" t="s">
        <v>24</v>
      </c>
      <c r="L234" s="14" t="s">
        <v>11</v>
      </c>
      <c r="M234" s="16" t="s">
        <v>12</v>
      </c>
      <c r="N234" s="16" t="s">
        <v>13</v>
      </c>
      <c r="O234" s="16" t="s">
        <v>14</v>
      </c>
      <c r="P234" s="12">
        <f t="shared" si="17"/>
        <v>1</v>
      </c>
      <c r="Q234" s="12" cm="1">
        <f t="array" ref="Q234">SUMPRODUCT(($G$2:$G$2765=G234)*(P234&gt;$P$2:$P$2765))+1</f>
        <v>1</v>
      </c>
      <c r="R234" s="12" t="e">
        <f>(Q234*100000)+#REF!</f>
        <v>#REF!</v>
      </c>
      <c r="S234" t="e" cm="1">
        <f t="array" ref="S234">SUMPRODUCT(($G$2:$G$2765=G234)*(R234&gt;$R$2:$R$2765))+1</f>
        <v>#REF!</v>
      </c>
      <c r="T234" t="str">
        <f t="shared" si="18"/>
        <v xml:space="preserve">Newcastle </v>
      </c>
      <c r="U234">
        <v>0</v>
      </c>
      <c r="V234" t="s">
        <v>17</v>
      </c>
      <c r="W234">
        <f t="shared" si="19"/>
        <v>2023</v>
      </c>
    </row>
    <row r="235" spans="1:23" x14ac:dyDescent="0.25">
      <c r="A235" s="10" t="str">
        <f>IF(YEAR(G235)=2024,#REF!,"")</f>
        <v/>
      </c>
      <c r="B235" s="10" t="str">
        <f>IF(YEAR(G235)=2025,#REF!,"")</f>
        <v/>
      </c>
      <c r="C235" s="10" t="str">
        <f t="shared" si="15"/>
        <v>Afternoon45032</v>
      </c>
      <c r="D235" s="5" t="str">
        <f>IF('by region'!$C$2="Any","Any",'Turf only'!V235)&amp;M235&amp;IF('by region'!$I$2="Any","Any",N235)&amp;G235</f>
        <v>AnyJumpAny45032</v>
      </c>
      <c r="E235" s="5" t="e">
        <f>IF(I235=#REF!,'Turf only'!G235,"")</f>
        <v>#REF!</v>
      </c>
      <c r="F235" s="5" t="e">
        <f t="shared" si="16"/>
        <v>#REF!</v>
      </c>
      <c r="G235" s="15">
        <v>45032</v>
      </c>
      <c r="H235" s="16" t="s">
        <v>40</v>
      </c>
      <c r="I235" s="16" t="s">
        <v>45</v>
      </c>
      <c r="J235" s="16" t="s">
        <v>9</v>
      </c>
      <c r="K235" s="14" t="s">
        <v>16</v>
      </c>
      <c r="L235" s="14" t="s">
        <v>17</v>
      </c>
      <c r="M235" s="16" t="s">
        <v>12</v>
      </c>
      <c r="N235" s="16" t="s">
        <v>13</v>
      </c>
      <c r="O235" s="16" t="s">
        <v>21</v>
      </c>
      <c r="P235" s="12">
        <f t="shared" si="17"/>
        <v>1</v>
      </c>
      <c r="Q235" s="12" cm="1">
        <f t="array" ref="Q235">SUMPRODUCT(($G$2:$G$2765=G235)*(P235&gt;$P$2:$P$2765))+1</f>
        <v>1</v>
      </c>
      <c r="R235" s="12" t="e">
        <f>(Q235*100000)+#REF!</f>
        <v>#REF!</v>
      </c>
      <c r="S235" t="e" cm="1">
        <f t="array" ref="S235">SUMPRODUCT(($G$2:$G$2765=G235)*(R235&gt;$R$2:$R$2765))+1</f>
        <v>#REF!</v>
      </c>
      <c r="T235" t="str">
        <f t="shared" si="18"/>
        <v xml:space="preserve">Huntingdon </v>
      </c>
      <c r="U235">
        <v>0</v>
      </c>
      <c r="V235" t="s">
        <v>11</v>
      </c>
      <c r="W235">
        <f t="shared" si="19"/>
        <v>2023</v>
      </c>
    </row>
    <row r="236" spans="1:23" x14ac:dyDescent="0.25">
      <c r="A236" s="10" t="str">
        <f>IF(YEAR(G236)=2024,#REF!,"")</f>
        <v/>
      </c>
      <c r="B236" s="10" t="str">
        <f>IF(YEAR(G236)=2025,#REF!,"")</f>
        <v/>
      </c>
      <c r="C236" s="10" t="str">
        <f t="shared" si="15"/>
        <v>Afternoon45032</v>
      </c>
      <c r="D236" s="5" t="str">
        <f>IF('by region'!$C$2="Any","Any",'Turf only'!V236)&amp;M236&amp;IF('by region'!$I$2="Any","Any",N236)&amp;G236</f>
        <v>AnyJumpAny45032</v>
      </c>
      <c r="E236" s="5" t="e">
        <f>IF(I236=#REF!,'Turf only'!G236,"")</f>
        <v>#REF!</v>
      </c>
      <c r="F236" s="5" t="e">
        <f t="shared" si="16"/>
        <v>#REF!</v>
      </c>
      <c r="G236" s="20">
        <v>45032</v>
      </c>
      <c r="H236" s="21" t="s">
        <v>40</v>
      </c>
      <c r="I236" s="21" t="s">
        <v>39</v>
      </c>
      <c r="J236" s="21" t="s">
        <v>9</v>
      </c>
      <c r="K236" s="22" t="s">
        <v>16</v>
      </c>
      <c r="L236" s="22" t="s">
        <v>19</v>
      </c>
      <c r="M236" s="21" t="s">
        <v>12</v>
      </c>
      <c r="N236" s="21" t="s">
        <v>13</v>
      </c>
      <c r="O236" s="21" t="s">
        <v>14</v>
      </c>
      <c r="P236" s="12">
        <f t="shared" si="17"/>
        <v>1</v>
      </c>
      <c r="Q236" s="12" cm="1">
        <f t="array" ref="Q236">SUMPRODUCT(($G$2:$G$2765=G236)*(P236&gt;$P$2:$P$2765))+1</f>
        <v>1</v>
      </c>
      <c r="R236" s="12" t="e">
        <f>(Q236*100000)+#REF!</f>
        <v>#REF!</v>
      </c>
      <c r="S236" t="e" cm="1">
        <f t="array" ref="S236">SUMPRODUCT(($G$2:$G$2765=G236)*(R236&gt;$R$2:$R$2765))+1</f>
        <v>#REF!</v>
      </c>
      <c r="T236" t="str">
        <f t="shared" si="18"/>
        <v xml:space="preserve">Wincanton </v>
      </c>
      <c r="U236">
        <v>0</v>
      </c>
      <c r="V236" t="s">
        <v>17</v>
      </c>
      <c r="W236">
        <f t="shared" si="19"/>
        <v>2023</v>
      </c>
    </row>
    <row r="237" spans="1:23" x14ac:dyDescent="0.25">
      <c r="A237" s="10" t="str">
        <f>IF(YEAR(G237)=2024,#REF!,"")</f>
        <v/>
      </c>
      <c r="B237" s="10" t="str">
        <f>IF(YEAR(G237)=2025,#REF!,"")</f>
        <v/>
      </c>
      <c r="C237" s="10" t="str">
        <f t="shared" si="15"/>
        <v>Afternoon45033</v>
      </c>
      <c r="D237" s="5" t="str">
        <f>IF('by region'!$C$2="Any","Any",'Turf only'!V237)&amp;M237&amp;IF('by region'!$I$2="Any","Any",N237)&amp;G237</f>
        <v>AnyJumpAny45033</v>
      </c>
      <c r="E237" s="5" t="e">
        <f>IF(I237=#REF!,'Turf only'!G237,"")</f>
        <v>#REF!</v>
      </c>
      <c r="F237" s="5" t="e">
        <f t="shared" si="16"/>
        <v>#REF!</v>
      </c>
      <c r="G237" s="15">
        <v>45033</v>
      </c>
      <c r="H237" s="16" t="s">
        <v>42</v>
      </c>
      <c r="I237" s="16" t="s">
        <v>50</v>
      </c>
      <c r="J237" s="16" t="s">
        <v>9</v>
      </c>
      <c r="K237" s="14" t="s">
        <v>10</v>
      </c>
      <c r="L237" s="14" t="s">
        <v>11</v>
      </c>
      <c r="M237" s="16" t="s">
        <v>12</v>
      </c>
      <c r="N237" s="16" t="s">
        <v>13</v>
      </c>
      <c r="O237" s="16" t="s">
        <v>14</v>
      </c>
      <c r="P237" s="12">
        <f t="shared" si="17"/>
        <v>1</v>
      </c>
      <c r="Q237" s="12" cm="1">
        <f t="array" ref="Q237">SUMPRODUCT(($G$2:$G$2765=G237)*(P237&gt;$P$2:$P$2765))+1</f>
        <v>1</v>
      </c>
      <c r="R237" s="12" t="e">
        <f>(Q237*100000)+#REF!</f>
        <v>#REF!</v>
      </c>
      <c r="S237" t="e" cm="1">
        <f t="array" ref="S237">SUMPRODUCT(($G$2:$G$2765=G237)*(R237&gt;$R$2:$R$2765))+1</f>
        <v>#REF!</v>
      </c>
      <c r="T237" t="str">
        <f t="shared" si="18"/>
        <v xml:space="preserve">Kelso </v>
      </c>
      <c r="U237">
        <v>0</v>
      </c>
      <c r="V237" t="s">
        <v>17</v>
      </c>
      <c r="W237">
        <f t="shared" si="19"/>
        <v>2023</v>
      </c>
    </row>
    <row r="238" spans="1:23" x14ac:dyDescent="0.25">
      <c r="A238" s="10" t="str">
        <f>IF(YEAR(G238)=2024,#REF!,"")</f>
        <v/>
      </c>
      <c r="B238" s="10" t="str">
        <f>IF(YEAR(G238)=2025,#REF!,"")</f>
        <v/>
      </c>
      <c r="C238" s="10" t="str">
        <f t="shared" si="15"/>
        <v>Afternoon45033</v>
      </c>
      <c r="D238" s="5" t="str">
        <f>IF('by region'!$C$2="Any","Any",'Turf only'!V238)&amp;M238&amp;IF('by region'!$I$2="Any","Any",N238)&amp;G238</f>
        <v>AnyFlatAny45033</v>
      </c>
      <c r="E238" s="5" t="e">
        <f>IF(I238=#REF!,'Turf only'!G238,"")</f>
        <v>#REF!</v>
      </c>
      <c r="F238" s="5" t="e">
        <f t="shared" si="16"/>
        <v>#REF!</v>
      </c>
      <c r="G238" s="15">
        <v>45033</v>
      </c>
      <c r="H238" s="16" t="s">
        <v>42</v>
      </c>
      <c r="I238" s="16" t="s">
        <v>69</v>
      </c>
      <c r="J238" s="16" t="s">
        <v>9</v>
      </c>
      <c r="K238" s="14" t="s">
        <v>10</v>
      </c>
      <c r="L238" s="14" t="s">
        <v>11</v>
      </c>
      <c r="M238" s="16" t="s">
        <v>25</v>
      </c>
      <c r="N238" s="16" t="s">
        <v>13</v>
      </c>
      <c r="O238" s="16" t="s">
        <v>14</v>
      </c>
      <c r="P238" s="12">
        <f t="shared" si="17"/>
        <v>1</v>
      </c>
      <c r="Q238" s="12" cm="1">
        <f t="array" ref="Q238">SUMPRODUCT(($G$2:$G$2765=G238)*(P238&gt;$P$2:$P$2765))+1</f>
        <v>1</v>
      </c>
      <c r="R238" s="12" t="e">
        <f>(Q238*100000)+#REF!</f>
        <v>#REF!</v>
      </c>
      <c r="S238" t="e" cm="1">
        <f t="array" ref="S238">SUMPRODUCT(($G$2:$G$2765=G238)*(R238&gt;$R$2:$R$2765))+1</f>
        <v>#REF!</v>
      </c>
      <c r="T238" t="str">
        <f t="shared" si="18"/>
        <v xml:space="preserve">REDCAR </v>
      </c>
      <c r="U238">
        <v>0</v>
      </c>
      <c r="V238" t="s">
        <v>11</v>
      </c>
      <c r="W238">
        <f t="shared" si="19"/>
        <v>2023</v>
      </c>
    </row>
    <row r="239" spans="1:23" x14ac:dyDescent="0.25">
      <c r="A239" s="10" t="str">
        <f>IF(YEAR(G239)=2024,#REF!,"")</f>
        <v/>
      </c>
      <c r="B239" s="10" t="str">
        <f>IF(YEAR(G239)=2025,#REF!,"")</f>
        <v/>
      </c>
      <c r="C239" s="10" t="str">
        <f t="shared" si="15"/>
        <v>Afternoon45033</v>
      </c>
      <c r="D239" s="5" t="str">
        <f>IF('by region'!$C$2="Any","Any",'Turf only'!V239)&amp;M239&amp;IF('by region'!$I$2="Any","Any",N239)&amp;G239</f>
        <v>AnyFlatAny45033</v>
      </c>
      <c r="E239" s="5" t="e">
        <f>IF(I239=#REF!,'Turf only'!G239,"")</f>
        <v>#REF!</v>
      </c>
      <c r="F239" s="5" t="e">
        <f t="shared" si="16"/>
        <v>#REF!</v>
      </c>
      <c r="G239" s="15">
        <v>45033</v>
      </c>
      <c r="H239" s="16" t="s">
        <v>42</v>
      </c>
      <c r="I239" s="16" t="s">
        <v>70</v>
      </c>
      <c r="J239" s="16" t="s">
        <v>9</v>
      </c>
      <c r="K239" s="14" t="s">
        <v>24</v>
      </c>
      <c r="L239" s="14" t="s">
        <v>19</v>
      </c>
      <c r="M239" s="16" t="s">
        <v>25</v>
      </c>
      <c r="N239" s="16" t="s">
        <v>13</v>
      </c>
      <c r="O239" s="16" t="s">
        <v>14</v>
      </c>
      <c r="P239" s="12">
        <f t="shared" si="17"/>
        <v>1</v>
      </c>
      <c r="Q239" s="12" cm="1">
        <f t="array" ref="Q239">SUMPRODUCT(($G$2:$G$2765=G239)*(P239&gt;$P$2:$P$2765))+1</f>
        <v>1</v>
      </c>
      <c r="R239" s="12" t="e">
        <f>(Q239*100000)+#REF!</f>
        <v>#REF!</v>
      </c>
      <c r="S239" t="e" cm="1">
        <f t="array" ref="S239">SUMPRODUCT(($G$2:$G$2765=G239)*(R239&gt;$R$2:$R$2765))+1</f>
        <v>#REF!</v>
      </c>
      <c r="T239" t="str">
        <f t="shared" si="18"/>
        <v xml:space="preserve">WINDSOR </v>
      </c>
      <c r="U239">
        <v>0</v>
      </c>
      <c r="V239" t="s">
        <v>19</v>
      </c>
      <c r="W239">
        <f t="shared" si="19"/>
        <v>2023</v>
      </c>
    </row>
    <row r="240" spans="1:23" x14ac:dyDescent="0.25">
      <c r="A240" s="10" t="str">
        <f>IF(YEAR(G240)=2024,#REF!,"")</f>
        <v/>
      </c>
      <c r="B240" s="10" t="str">
        <f>IF(YEAR(G240)=2025,#REF!,"")</f>
        <v/>
      </c>
      <c r="C240" s="10" t="str">
        <f t="shared" si="15"/>
        <v>Afternoon45034</v>
      </c>
      <c r="D240" s="5" t="str">
        <f>IF('by region'!$C$2="Any","Any",'Turf only'!V240)&amp;M240&amp;IF('by region'!$I$2="Any","Any",N240)&amp;G240</f>
        <v>AnyFlatAny45034</v>
      </c>
      <c r="E240" s="5" t="e">
        <f>IF(I240=#REF!,'Turf only'!G240,"")</f>
        <v>#REF!</v>
      </c>
      <c r="F240" s="5" t="e">
        <f t="shared" si="16"/>
        <v>#REF!</v>
      </c>
      <c r="G240" s="20">
        <v>45034</v>
      </c>
      <c r="H240" s="21" t="s">
        <v>7</v>
      </c>
      <c r="I240" s="21" t="s">
        <v>76</v>
      </c>
      <c r="J240" s="21" t="s">
        <v>9</v>
      </c>
      <c r="K240" s="22" t="s">
        <v>16</v>
      </c>
      <c r="L240" s="22" t="s">
        <v>17</v>
      </c>
      <c r="M240" s="21" t="s">
        <v>25</v>
      </c>
      <c r="N240" s="21" t="s">
        <v>13</v>
      </c>
      <c r="O240" s="21" t="s">
        <v>14</v>
      </c>
      <c r="P240" s="12">
        <f t="shared" si="17"/>
        <v>1</v>
      </c>
      <c r="Q240" s="12" cm="1">
        <f t="array" ref="Q240">SUMPRODUCT(($G$2:$G$2765=G240)*(P240&gt;$P$2:$P$2765))+1</f>
        <v>1</v>
      </c>
      <c r="R240" s="12" t="e">
        <f>(Q240*100000)+#REF!</f>
        <v>#REF!</v>
      </c>
      <c r="S240" t="e" cm="1">
        <f t="array" ref="S240">SUMPRODUCT(($G$2:$G$2765=G240)*(R240&gt;$R$2:$R$2765))+1</f>
        <v>#REF!</v>
      </c>
      <c r="T240" t="str">
        <f t="shared" si="18"/>
        <v xml:space="preserve">NEWMARKET </v>
      </c>
      <c r="U240">
        <v>0</v>
      </c>
      <c r="V240" t="s">
        <v>30</v>
      </c>
      <c r="W240">
        <f t="shared" si="19"/>
        <v>2023</v>
      </c>
    </row>
    <row r="241" spans="1:23" x14ac:dyDescent="0.25">
      <c r="A241" s="10" t="str">
        <f>IF(YEAR(G241)=2024,#REF!,"")</f>
        <v/>
      </c>
      <c r="B241" s="10" t="str">
        <f>IF(YEAR(G241)=2025,#REF!,"")</f>
        <v/>
      </c>
      <c r="C241" s="10" t="str">
        <f t="shared" si="15"/>
        <v>Afternoon45034</v>
      </c>
      <c r="D241" s="5" t="str">
        <f>IF('by region'!$C$2="Any","Any",'Turf only'!V241)&amp;M241&amp;IF('by region'!$I$2="Any","Any",N241)&amp;G241</f>
        <v>AnyJumpAny45034</v>
      </c>
      <c r="E241" s="5" t="e">
        <f>IF(I241=#REF!,'Turf only'!G241,"")</f>
        <v>#REF!</v>
      </c>
      <c r="F241" s="5" t="e">
        <f t="shared" si="16"/>
        <v>#REF!</v>
      </c>
      <c r="G241" s="15">
        <v>45034</v>
      </c>
      <c r="H241" s="16" t="s">
        <v>7</v>
      </c>
      <c r="I241" s="16" t="s">
        <v>75</v>
      </c>
      <c r="J241" s="16" t="s">
        <v>9</v>
      </c>
      <c r="K241" s="14" t="s">
        <v>10</v>
      </c>
      <c r="L241" s="14" t="s">
        <v>19</v>
      </c>
      <c r="M241" s="16" t="s">
        <v>12</v>
      </c>
      <c r="N241" s="16" t="s">
        <v>13</v>
      </c>
      <c r="O241" s="16" t="s">
        <v>14</v>
      </c>
      <c r="P241" s="12">
        <f t="shared" si="17"/>
        <v>1</v>
      </c>
      <c r="Q241" s="12" cm="1">
        <f t="array" ref="Q241">SUMPRODUCT(($G$2:$G$2765=G241)*(P241&gt;$P$2:$P$2765))+1</f>
        <v>1</v>
      </c>
      <c r="R241" s="12" t="e">
        <f>(Q241*100000)+#REF!</f>
        <v>#REF!</v>
      </c>
      <c r="S241" t="e" cm="1">
        <f t="array" ref="S241">SUMPRODUCT(($G$2:$G$2765=G241)*(R241&gt;$R$2:$R$2765))+1</f>
        <v>#REF!</v>
      </c>
      <c r="T241" t="str">
        <f t="shared" si="18"/>
        <v xml:space="preserve">Newton Abbot </v>
      </c>
      <c r="U241">
        <v>0</v>
      </c>
      <c r="V241" t="s">
        <v>19</v>
      </c>
      <c r="W241">
        <f t="shared" si="19"/>
        <v>2023</v>
      </c>
    </row>
    <row r="242" spans="1:23" x14ac:dyDescent="0.25">
      <c r="A242" s="10" t="str">
        <f>IF(YEAR(G242)=2024,#REF!,"")</f>
        <v/>
      </c>
      <c r="B242" s="10" t="str">
        <f>IF(YEAR(G242)=2025,#REF!,"")</f>
        <v/>
      </c>
      <c r="C242" s="10" t="str">
        <f t="shared" si="15"/>
        <v>Afternoon45035</v>
      </c>
      <c r="D242" s="5" t="str">
        <f>IF('by region'!$C$2="Any","Any",'Turf only'!V242)&amp;M242&amp;IF('by region'!$I$2="Any","Any",N242)&amp;G242</f>
        <v>AnyFlatAny45035</v>
      </c>
      <c r="E242" s="5" t="e">
        <f>IF(I242=#REF!,'Turf only'!G242,"")</f>
        <v>#REF!</v>
      </c>
      <c r="F242" s="5" t="e">
        <f t="shared" si="16"/>
        <v>#REF!</v>
      </c>
      <c r="G242" s="15">
        <v>45035</v>
      </c>
      <c r="H242" s="16" t="s">
        <v>27</v>
      </c>
      <c r="I242" s="16" t="s">
        <v>77</v>
      </c>
      <c r="J242" s="16" t="s">
        <v>9</v>
      </c>
      <c r="K242" s="14" t="s">
        <v>10</v>
      </c>
      <c r="L242" s="14" t="s">
        <v>11</v>
      </c>
      <c r="M242" s="16" t="s">
        <v>25</v>
      </c>
      <c r="N242" s="16" t="s">
        <v>13</v>
      </c>
      <c r="O242" s="16" t="s">
        <v>14</v>
      </c>
      <c r="P242" s="12">
        <f t="shared" si="17"/>
        <v>1</v>
      </c>
      <c r="Q242" s="12" cm="1">
        <f t="array" ref="Q242">SUMPRODUCT(($G$2:$G$2765=G242)*(P242&gt;$P$2:$P$2765))+1</f>
        <v>1</v>
      </c>
      <c r="R242" s="12" t="e">
        <f>(Q242*100000)+#REF!</f>
        <v>#REF!</v>
      </c>
      <c r="S242" t="e" cm="1">
        <f t="array" ref="S242">SUMPRODUCT(($G$2:$G$2765=G242)*(R242&gt;$R$2:$R$2765))+1</f>
        <v>#REF!</v>
      </c>
      <c r="T242" t="str">
        <f t="shared" si="18"/>
        <v xml:space="preserve">BEVERLEY </v>
      </c>
      <c r="U242">
        <v>0</v>
      </c>
      <c r="V242" t="s">
        <v>17</v>
      </c>
      <c r="W242">
        <f t="shared" si="19"/>
        <v>2023</v>
      </c>
    </row>
    <row r="243" spans="1:23" x14ac:dyDescent="0.25">
      <c r="A243" s="10" t="str">
        <f>IF(YEAR(G243)=2024,#REF!,"")</f>
        <v/>
      </c>
      <c r="B243" s="10" t="str">
        <f>IF(YEAR(G243)=2025,#REF!,"")</f>
        <v/>
      </c>
      <c r="C243" s="10" t="str">
        <f t="shared" si="15"/>
        <v>Afternoon45035</v>
      </c>
      <c r="D243" s="5" t="str">
        <f>IF('by region'!$C$2="Any","Any",'Turf only'!V243)&amp;M243&amp;IF('by region'!$I$2="Any","Any",N243)&amp;G243</f>
        <v>AnyJumpAny45035</v>
      </c>
      <c r="E243" s="5" t="e">
        <f>IF(I243=#REF!,'Turf only'!G243,"")</f>
        <v>#REF!</v>
      </c>
      <c r="F243" s="5" t="e">
        <f t="shared" si="16"/>
        <v>#REF!</v>
      </c>
      <c r="G243" s="20">
        <v>45035</v>
      </c>
      <c r="H243" s="21" t="s">
        <v>27</v>
      </c>
      <c r="I243" s="21" t="s">
        <v>15</v>
      </c>
      <c r="J243" s="21" t="s">
        <v>9</v>
      </c>
      <c r="K243" s="22" t="s">
        <v>16</v>
      </c>
      <c r="L243" s="22" t="s">
        <v>17</v>
      </c>
      <c r="M243" s="21" t="s">
        <v>12</v>
      </c>
      <c r="N243" s="21" t="s">
        <v>13</v>
      </c>
      <c r="O243" s="21" t="s">
        <v>14</v>
      </c>
      <c r="P243" s="12">
        <f t="shared" si="17"/>
        <v>1</v>
      </c>
      <c r="Q243" s="12" cm="1">
        <f t="array" ref="Q243">SUMPRODUCT(($G$2:$G$2765=G243)*(P243&gt;$P$2:$P$2765))+1</f>
        <v>1</v>
      </c>
      <c r="R243" s="12" t="e">
        <f>(Q243*100000)+#REF!</f>
        <v>#REF!</v>
      </c>
      <c r="S243" t="e" cm="1">
        <f t="array" ref="S243">SUMPRODUCT(($G$2:$G$2765=G243)*(R243&gt;$R$2:$R$2765))+1</f>
        <v>#REF!</v>
      </c>
      <c r="T243" t="str">
        <f t="shared" si="18"/>
        <v xml:space="preserve">Cheltenham </v>
      </c>
      <c r="U243">
        <v>0</v>
      </c>
      <c r="V243" t="s">
        <v>19</v>
      </c>
      <c r="W243">
        <f t="shared" si="19"/>
        <v>2023</v>
      </c>
    </row>
    <row r="244" spans="1:23" x14ac:dyDescent="0.25">
      <c r="A244" s="10" t="str">
        <f>IF(YEAR(G244)=2024,#REF!,"")</f>
        <v/>
      </c>
      <c r="B244" s="10" t="str">
        <f>IF(YEAR(G244)=2025,#REF!,"")</f>
        <v/>
      </c>
      <c r="C244" s="10" t="str">
        <f t="shared" si="15"/>
        <v>Afternoon45035</v>
      </c>
      <c r="D244" s="5" t="str">
        <f>IF('by region'!$C$2="Any","Any",'Turf only'!V244)&amp;M244&amp;IF('by region'!$I$2="Any","Any",N244)&amp;G244</f>
        <v>AnyFlatAny45035</v>
      </c>
      <c r="E244" s="5" t="e">
        <f>IF(I244=#REF!,'Turf only'!G244,"")</f>
        <v>#REF!</v>
      </c>
      <c r="F244" s="5" t="e">
        <f t="shared" si="16"/>
        <v>#REF!</v>
      </c>
      <c r="G244" s="20">
        <v>45035</v>
      </c>
      <c r="H244" s="21" t="s">
        <v>27</v>
      </c>
      <c r="I244" s="21" t="s">
        <v>76</v>
      </c>
      <c r="J244" s="21" t="s">
        <v>9</v>
      </c>
      <c r="K244" s="22" t="s">
        <v>16</v>
      </c>
      <c r="L244" s="22" t="s">
        <v>17</v>
      </c>
      <c r="M244" s="21" t="s">
        <v>25</v>
      </c>
      <c r="N244" s="21" t="s">
        <v>13</v>
      </c>
      <c r="O244" s="21" t="s">
        <v>14</v>
      </c>
      <c r="P244" s="12">
        <f t="shared" si="17"/>
        <v>1</v>
      </c>
      <c r="Q244" s="12" cm="1">
        <f t="array" ref="Q244">SUMPRODUCT(($G$2:$G$2765=G244)*(P244&gt;$P$2:$P$2765))+1</f>
        <v>1</v>
      </c>
      <c r="R244" s="12" t="e">
        <f>(Q244*100000)+#REF!</f>
        <v>#REF!</v>
      </c>
      <c r="S244" t="e" cm="1">
        <f t="array" ref="S244">SUMPRODUCT(($G$2:$G$2765=G244)*(R244&gt;$R$2:$R$2765))+1</f>
        <v>#REF!</v>
      </c>
      <c r="T244" t="str">
        <f t="shared" si="18"/>
        <v xml:space="preserve">NEWMARKET </v>
      </c>
      <c r="U244">
        <v>0</v>
      </c>
      <c r="V244" t="s">
        <v>11</v>
      </c>
      <c r="W244">
        <f t="shared" si="19"/>
        <v>2023</v>
      </c>
    </row>
    <row r="245" spans="1:23" x14ac:dyDescent="0.25">
      <c r="A245" s="10" t="str">
        <f>IF(YEAR(G245)=2024,#REF!,"")</f>
        <v/>
      </c>
      <c r="B245" s="10" t="str">
        <f>IF(YEAR(G245)=2025,#REF!,"")</f>
        <v/>
      </c>
      <c r="C245" s="10" t="str">
        <f t="shared" si="15"/>
        <v>Afternoon45036</v>
      </c>
      <c r="D245" s="5" t="str">
        <f>IF('by region'!$C$2="Any","Any",'Turf only'!V245)&amp;M245&amp;IF('by region'!$I$2="Any","Any",N245)&amp;G245</f>
        <v>AnyJumpAny45036</v>
      </c>
      <c r="E245" s="5" t="e">
        <f>IF(I245=#REF!,'Turf only'!G245,"")</f>
        <v>#REF!</v>
      </c>
      <c r="F245" s="5" t="e">
        <f t="shared" si="16"/>
        <v>#REF!</v>
      </c>
      <c r="G245" s="20">
        <v>45036</v>
      </c>
      <c r="H245" s="21" t="s">
        <v>34</v>
      </c>
      <c r="I245" s="21" t="s">
        <v>15</v>
      </c>
      <c r="J245" s="21" t="s">
        <v>9</v>
      </c>
      <c r="K245" s="22" t="s">
        <v>16</v>
      </c>
      <c r="L245" s="22" t="s">
        <v>17</v>
      </c>
      <c r="M245" s="21" t="s">
        <v>12</v>
      </c>
      <c r="N245" s="21" t="s">
        <v>13</v>
      </c>
      <c r="O245" s="21" t="s">
        <v>14</v>
      </c>
      <c r="P245" s="12">
        <f t="shared" si="17"/>
        <v>1</v>
      </c>
      <c r="Q245" s="12" cm="1">
        <f t="array" ref="Q245">SUMPRODUCT(($G$2:$G$2765=G245)*(P245&gt;$P$2:$P$2765))+1</f>
        <v>1</v>
      </c>
      <c r="R245" s="12" t="e">
        <f>(Q245*100000)+#REF!</f>
        <v>#REF!</v>
      </c>
      <c r="S245" t="e" cm="1">
        <f t="array" ref="S245">SUMPRODUCT(($G$2:$G$2765=G245)*(R245&gt;$R$2:$R$2765))+1</f>
        <v>#REF!</v>
      </c>
      <c r="T245" t="str">
        <f t="shared" si="18"/>
        <v xml:space="preserve">Cheltenham </v>
      </c>
      <c r="U245">
        <v>0</v>
      </c>
      <c r="V245" t="s">
        <v>11</v>
      </c>
      <c r="W245">
        <f t="shared" si="19"/>
        <v>2023</v>
      </c>
    </row>
    <row r="246" spans="1:23" x14ac:dyDescent="0.25">
      <c r="A246" s="10" t="str">
        <f>IF(YEAR(G246)=2024,#REF!,"")</f>
        <v/>
      </c>
      <c r="B246" s="10" t="str">
        <f>IF(YEAR(G246)=2025,#REF!,"")</f>
        <v/>
      </c>
      <c r="C246" s="10" t="str">
        <f t="shared" si="15"/>
        <v>Afternoon45036</v>
      </c>
      <c r="D246" s="5" t="str">
        <f>IF('by region'!$C$2="Any","Any",'Turf only'!V246)&amp;M246&amp;IF('by region'!$I$2="Any","Any",N246)&amp;G246</f>
        <v>AnyFlatAny45036</v>
      </c>
      <c r="E246" s="5" t="e">
        <f>IF(I246=#REF!,'Turf only'!G246,"")</f>
        <v>#REF!</v>
      </c>
      <c r="F246" s="5" t="e">
        <f t="shared" si="16"/>
        <v>#REF!</v>
      </c>
      <c r="G246" s="20">
        <v>45036</v>
      </c>
      <c r="H246" s="21" t="s">
        <v>34</v>
      </c>
      <c r="I246" s="21" t="s">
        <v>76</v>
      </c>
      <c r="J246" s="21" t="s">
        <v>9</v>
      </c>
      <c r="K246" s="22" t="s">
        <v>16</v>
      </c>
      <c r="L246" s="22" t="s">
        <v>17</v>
      </c>
      <c r="M246" s="21" t="s">
        <v>25</v>
      </c>
      <c r="N246" s="21" t="s">
        <v>13</v>
      </c>
      <c r="O246" s="21" t="s">
        <v>14</v>
      </c>
      <c r="P246" s="12">
        <f t="shared" si="17"/>
        <v>1</v>
      </c>
      <c r="Q246" s="12" cm="1">
        <f t="array" ref="Q246">SUMPRODUCT(($G$2:$G$2765=G246)*(P246&gt;$P$2:$P$2765))+1</f>
        <v>1</v>
      </c>
      <c r="R246" s="12" t="e">
        <f>(Q246*100000)+#REF!</f>
        <v>#REF!</v>
      </c>
      <c r="S246" t="e" cm="1">
        <f t="array" ref="S246">SUMPRODUCT(($G$2:$G$2765=G246)*(R246&gt;$R$2:$R$2765))+1</f>
        <v>#REF!</v>
      </c>
      <c r="T246" t="str">
        <f t="shared" si="18"/>
        <v xml:space="preserve">NEWMARKET </v>
      </c>
      <c r="U246">
        <v>0</v>
      </c>
      <c r="V246" t="s">
        <v>30</v>
      </c>
      <c r="W246">
        <f t="shared" si="19"/>
        <v>2023</v>
      </c>
    </row>
    <row r="247" spans="1:23" x14ac:dyDescent="0.25">
      <c r="A247" s="10" t="str">
        <f>IF(YEAR(G247)=2024,#REF!,"")</f>
        <v/>
      </c>
      <c r="B247" s="10" t="str">
        <f>IF(YEAR(G247)=2025,#REF!,"")</f>
        <v/>
      </c>
      <c r="C247" s="10" t="str">
        <f t="shared" si="15"/>
        <v>Afternoon45036</v>
      </c>
      <c r="D247" s="5" t="str">
        <f>IF('by region'!$C$2="Any","Any",'Turf only'!V247)&amp;M247&amp;IF('by region'!$I$2="Any","Any",N247)&amp;G247</f>
        <v>AnyFlatAny45036</v>
      </c>
      <c r="E247" s="5" t="e">
        <f>IF(I247=#REF!,'Turf only'!G247,"")</f>
        <v>#REF!</v>
      </c>
      <c r="F247" s="5" t="e">
        <f t="shared" si="16"/>
        <v>#REF!</v>
      </c>
      <c r="G247" s="15">
        <v>45036</v>
      </c>
      <c r="H247" s="16" t="s">
        <v>34</v>
      </c>
      <c r="I247" s="16" t="s">
        <v>78</v>
      </c>
      <c r="J247" s="16" t="s">
        <v>9</v>
      </c>
      <c r="K247" s="14" t="s">
        <v>10</v>
      </c>
      <c r="L247" s="14" t="s">
        <v>11</v>
      </c>
      <c r="M247" s="16" t="s">
        <v>25</v>
      </c>
      <c r="N247" s="16" t="s">
        <v>13</v>
      </c>
      <c r="O247" s="16" t="s">
        <v>14</v>
      </c>
      <c r="P247" s="12">
        <f t="shared" si="17"/>
        <v>1</v>
      </c>
      <c r="Q247" s="12" cm="1">
        <f t="array" ref="Q247">SUMPRODUCT(($G$2:$G$2765=G247)*(P247&gt;$P$2:$P$2765))+1</f>
        <v>1</v>
      </c>
      <c r="R247" s="12" t="e">
        <f>(Q247*100000)+#REF!</f>
        <v>#REF!</v>
      </c>
      <c r="S247" t="e" cm="1">
        <f t="array" ref="S247">SUMPRODUCT(($G$2:$G$2765=G247)*(R247&gt;$R$2:$R$2765))+1</f>
        <v>#REF!</v>
      </c>
      <c r="T247" t="str">
        <f t="shared" si="18"/>
        <v xml:space="preserve">RIPON </v>
      </c>
      <c r="U247">
        <v>0</v>
      </c>
      <c r="V247" t="s">
        <v>11</v>
      </c>
      <c r="W247">
        <f t="shared" si="19"/>
        <v>2023</v>
      </c>
    </row>
    <row r="248" spans="1:23" x14ac:dyDescent="0.25">
      <c r="A248" s="10" t="str">
        <f>IF(YEAR(G248)=2024,#REF!,"")</f>
        <v/>
      </c>
      <c r="B248" s="10" t="str">
        <f>IF(YEAR(G248)=2025,#REF!,"")</f>
        <v/>
      </c>
      <c r="C248" s="10" t="str">
        <f t="shared" si="15"/>
        <v>Afternoon45037</v>
      </c>
      <c r="D248" s="5" t="str">
        <f>IF('by region'!$C$2="Any","Any",'Turf only'!V248)&amp;M248&amp;IF('by region'!$I$2="Any","Any",N248)&amp;G248</f>
        <v>AnyJumpAny45037</v>
      </c>
      <c r="E248" s="5" t="e">
        <f>IF(I248=#REF!,'Turf only'!G248,"")</f>
        <v>#REF!</v>
      </c>
      <c r="F248" s="5" t="e">
        <f t="shared" si="16"/>
        <v>#REF!</v>
      </c>
      <c r="G248" s="15">
        <v>45037</v>
      </c>
      <c r="H248" s="16" t="s">
        <v>35</v>
      </c>
      <c r="I248" s="16" t="s">
        <v>28</v>
      </c>
      <c r="J248" s="16" t="s">
        <v>9</v>
      </c>
      <c r="K248" s="14" t="s">
        <v>10</v>
      </c>
      <c r="L248" s="14" t="s">
        <v>11</v>
      </c>
      <c r="M248" s="16" t="s">
        <v>12</v>
      </c>
      <c r="N248" s="16" t="s">
        <v>13</v>
      </c>
      <c r="O248" s="16" t="s">
        <v>14</v>
      </c>
      <c r="P248" s="12">
        <f t="shared" si="17"/>
        <v>1</v>
      </c>
      <c r="Q248" s="12" cm="1">
        <f t="array" ref="Q248">SUMPRODUCT(($G$2:$G$2765=G248)*(P248&gt;$P$2:$P$2765))+1</f>
        <v>1</v>
      </c>
      <c r="R248" s="12" t="e">
        <f>(Q248*100000)+#REF!</f>
        <v>#REF!</v>
      </c>
      <c r="S248" t="e" cm="1">
        <f t="array" ref="S248">SUMPRODUCT(($G$2:$G$2765=G248)*(R248&gt;$R$2:$R$2765))+1</f>
        <v>#REF!</v>
      </c>
      <c r="T248" t="str">
        <f t="shared" si="18"/>
        <v xml:space="preserve">Ayr </v>
      </c>
      <c r="U248">
        <v>0</v>
      </c>
      <c r="V248" t="s">
        <v>19</v>
      </c>
      <c r="W248">
        <f t="shared" si="19"/>
        <v>2023</v>
      </c>
    </row>
    <row r="249" spans="1:23" x14ac:dyDescent="0.25">
      <c r="A249" s="10" t="str">
        <f>IF(YEAR(G249)=2024,#REF!,"")</f>
        <v/>
      </c>
      <c r="B249" s="10" t="str">
        <f>IF(YEAR(G249)=2025,#REF!,"")</f>
        <v/>
      </c>
      <c r="C249" s="10" t="str">
        <f t="shared" ref="C249:C312" si="20">J249&amp;G249</f>
        <v>Evening45037</v>
      </c>
      <c r="D249" s="5" t="str">
        <f>IF('by region'!$C$2="Any","Any",'Turf only'!V249)&amp;M249&amp;IF('by region'!$I$2="Any","Any",N249)&amp;G249</f>
        <v>AnyFlatAny45037</v>
      </c>
      <c r="E249" s="5" t="e">
        <f>IF(I249=#REF!,'Turf only'!G249,"")</f>
        <v>#REF!</v>
      </c>
      <c r="F249" s="5" t="e">
        <f t="shared" ref="F249:F312" si="21">G249&amp;S249</f>
        <v>#REF!</v>
      </c>
      <c r="G249" s="15">
        <v>45037</v>
      </c>
      <c r="H249" s="16" t="s">
        <v>35</v>
      </c>
      <c r="I249" s="16" t="s">
        <v>79</v>
      </c>
      <c r="J249" s="16" t="s">
        <v>80</v>
      </c>
      <c r="K249" s="14" t="s">
        <v>24</v>
      </c>
      <c r="L249" s="14" t="s">
        <v>19</v>
      </c>
      <c r="M249" s="16" t="s">
        <v>25</v>
      </c>
      <c r="N249" s="16" t="s">
        <v>13</v>
      </c>
      <c r="O249" s="16" t="s">
        <v>14</v>
      </c>
      <c r="P249" s="12">
        <f t="shared" ref="P249:P312" si="22">IF(J249="Afternoon",1,IF(J249="Evening",2,IF(J249="Floodlit",3,4)))</f>
        <v>2</v>
      </c>
      <c r="Q249" s="12" cm="1">
        <f t="array" ref="Q249">SUMPRODUCT(($G$2:$G$2765=G249)*(P249&gt;$P$2:$P$2765))+1</f>
        <v>4</v>
      </c>
      <c r="R249" s="12" t="e">
        <f>(Q249*100000)+#REF!</f>
        <v>#REF!</v>
      </c>
      <c r="S249" t="e" cm="1">
        <f t="array" ref="S249">SUMPRODUCT(($G$2:$G$2765=G249)*(R249&gt;$R$2:$R$2765))+1</f>
        <v>#REF!</v>
      </c>
      <c r="T249" t="str">
        <f t="shared" ref="T249:T312" si="23">_xlfn.CONCAT(IF(M249="Flat",UPPER(I249),I249)," ",IF(J249="Evening","†",IF(J249="Floodlit","#","")))</f>
        <v>BATH †</v>
      </c>
      <c r="U249">
        <v>0</v>
      </c>
      <c r="V249" t="s">
        <v>17</v>
      </c>
      <c r="W249">
        <f t="shared" ref="W249:W312" si="24">YEAR(G249)</f>
        <v>2023</v>
      </c>
    </row>
    <row r="250" spans="1:23" x14ac:dyDescent="0.25">
      <c r="A250" s="10" t="str">
        <f>IF(YEAR(G250)=2024,#REF!,"")</f>
        <v/>
      </c>
      <c r="B250" s="10" t="str">
        <f>IF(YEAR(G250)=2025,#REF!,"")</f>
        <v/>
      </c>
      <c r="C250" s="10" t="str">
        <f t="shared" si="20"/>
        <v>Evening45037</v>
      </c>
      <c r="D250" s="5" t="str">
        <f>IF('by region'!$C$2="Any","Any",'Turf only'!V250)&amp;M250&amp;IF('by region'!$I$2="Any","Any",N250)&amp;G250</f>
        <v>AnyJumpAny45037</v>
      </c>
      <c r="E250" s="5" t="e">
        <f>IF(I250=#REF!,'Turf only'!G250,"")</f>
        <v>#REF!</v>
      </c>
      <c r="F250" s="5" t="e">
        <f t="shared" si="21"/>
        <v>#REF!</v>
      </c>
      <c r="G250" s="20">
        <v>45037</v>
      </c>
      <c r="H250" s="21" t="s">
        <v>35</v>
      </c>
      <c r="I250" s="21" t="s">
        <v>18</v>
      </c>
      <c r="J250" s="21" t="s">
        <v>80</v>
      </c>
      <c r="K250" s="22" t="s">
        <v>16</v>
      </c>
      <c r="L250" s="22" t="s">
        <v>19</v>
      </c>
      <c r="M250" s="21" t="s">
        <v>12</v>
      </c>
      <c r="N250" s="21" t="s">
        <v>13</v>
      </c>
      <c r="O250" s="21" t="s">
        <v>14</v>
      </c>
      <c r="P250" s="12">
        <f t="shared" si="22"/>
        <v>2</v>
      </c>
      <c r="Q250" s="12" cm="1">
        <f t="array" ref="Q250">SUMPRODUCT(($G$2:$G$2765=G250)*(P250&gt;$P$2:$P$2765))+1</f>
        <v>4</v>
      </c>
      <c r="R250" s="12" t="e">
        <f>(Q250*100000)+#REF!</f>
        <v>#REF!</v>
      </c>
      <c r="S250" t="e" cm="1">
        <f t="array" ref="S250">SUMPRODUCT(($G$2:$G$2765=G250)*(R250&gt;$R$2:$R$2765))+1</f>
        <v>#REF!</v>
      </c>
      <c r="T250" t="str">
        <f t="shared" si="23"/>
        <v>Exeter †</v>
      </c>
      <c r="U250">
        <v>0</v>
      </c>
      <c r="V250" t="s">
        <v>11</v>
      </c>
      <c r="W250">
        <f t="shared" si="24"/>
        <v>2023</v>
      </c>
    </row>
    <row r="251" spans="1:23" x14ac:dyDescent="0.25">
      <c r="A251" s="10" t="str">
        <f>IF(YEAR(G251)=2024,#REF!,"")</f>
        <v/>
      </c>
      <c r="B251" s="10" t="str">
        <f>IF(YEAR(G251)=2025,#REF!,"")</f>
        <v/>
      </c>
      <c r="C251" s="10" t="str">
        <f t="shared" si="20"/>
        <v>Afternoon45037</v>
      </c>
      <c r="D251" s="5" t="str">
        <f>IF('by region'!$C$2="Any","Any",'Turf only'!V251)&amp;M251&amp;IF('by region'!$I$2="Any","Any",N251)&amp;G251</f>
        <v>AnyJumpAny45037</v>
      </c>
      <c r="E251" s="5" t="e">
        <f>IF(I251=#REF!,'Turf only'!G251,"")</f>
        <v>#REF!</v>
      </c>
      <c r="F251" s="5" t="e">
        <f t="shared" si="21"/>
        <v>#REF!</v>
      </c>
      <c r="G251" s="15">
        <v>45037</v>
      </c>
      <c r="H251" s="16" t="s">
        <v>35</v>
      </c>
      <c r="I251" s="16" t="s">
        <v>58</v>
      </c>
      <c r="J251" s="16" t="s">
        <v>9</v>
      </c>
      <c r="K251" s="14" t="s">
        <v>24</v>
      </c>
      <c r="L251" s="14" t="s">
        <v>19</v>
      </c>
      <c r="M251" s="16" t="s">
        <v>12</v>
      </c>
      <c r="N251" s="16" t="s">
        <v>13</v>
      </c>
      <c r="O251" s="16" t="s">
        <v>14</v>
      </c>
      <c r="P251" s="12">
        <f t="shared" si="22"/>
        <v>1</v>
      </c>
      <c r="Q251" s="12" cm="1">
        <f t="array" ref="Q251">SUMPRODUCT(($G$2:$G$2765=G251)*(P251&gt;$P$2:$P$2765))+1</f>
        <v>1</v>
      </c>
      <c r="R251" s="12" t="e">
        <f>(Q251*100000)+#REF!</f>
        <v>#REF!</v>
      </c>
      <c r="S251" t="e" cm="1">
        <f t="array" ref="S251">SUMPRODUCT(($G$2:$G$2765=G251)*(R251&gt;$R$2:$R$2765))+1</f>
        <v>#REF!</v>
      </c>
      <c r="T251" t="str">
        <f t="shared" si="23"/>
        <v xml:space="preserve">Fontwell Park </v>
      </c>
      <c r="U251">
        <v>0</v>
      </c>
      <c r="V251" t="s">
        <v>19</v>
      </c>
      <c r="W251">
        <f t="shared" si="24"/>
        <v>2023</v>
      </c>
    </row>
    <row r="252" spans="1:23" x14ac:dyDescent="0.25">
      <c r="A252" s="10" t="str">
        <f>IF(YEAR(G252)=2024,#REF!,"")</f>
        <v/>
      </c>
      <c r="B252" s="10" t="str">
        <f>IF(YEAR(G252)=2025,#REF!,"")</f>
        <v/>
      </c>
      <c r="C252" s="10" t="str">
        <f t="shared" si="20"/>
        <v>Afternoon45037</v>
      </c>
      <c r="D252" s="5" t="str">
        <f>IF('by region'!$C$2="Any","Any",'Turf only'!V252)&amp;M252&amp;IF('by region'!$I$2="Any","Any",N252)&amp;G252</f>
        <v>AnyFlatAny45037</v>
      </c>
      <c r="E252" s="5" t="e">
        <f>IF(I252=#REF!,'Turf only'!G252,"")</f>
        <v>#REF!</v>
      </c>
      <c r="F252" s="5" t="e">
        <f t="shared" si="21"/>
        <v>#REF!</v>
      </c>
      <c r="G252" s="15">
        <v>45037</v>
      </c>
      <c r="H252" s="16" t="s">
        <v>35</v>
      </c>
      <c r="I252" s="16" t="s">
        <v>51</v>
      </c>
      <c r="J252" s="16" t="s">
        <v>9</v>
      </c>
      <c r="K252" s="14" t="s">
        <v>10</v>
      </c>
      <c r="L252" s="14" t="s">
        <v>19</v>
      </c>
      <c r="M252" s="16" t="s">
        <v>25</v>
      </c>
      <c r="N252" s="16" t="s">
        <v>13</v>
      </c>
      <c r="O252" s="16" t="s">
        <v>14</v>
      </c>
      <c r="P252" s="12">
        <f t="shared" si="22"/>
        <v>1</v>
      </c>
      <c r="Q252" s="12" cm="1">
        <f t="array" ref="Q252">SUMPRODUCT(($G$2:$G$2765=G252)*(P252&gt;$P$2:$P$2765))+1</f>
        <v>1</v>
      </c>
      <c r="R252" s="12" t="e">
        <f>(Q252*100000)+#REF!</f>
        <v>#REF!</v>
      </c>
      <c r="S252" t="e" cm="1">
        <f t="array" ref="S252">SUMPRODUCT(($G$2:$G$2765=G252)*(R252&gt;$R$2:$R$2765))+1</f>
        <v>#REF!</v>
      </c>
      <c r="T252" t="str">
        <f t="shared" si="23"/>
        <v xml:space="preserve">NEWBURY </v>
      </c>
      <c r="U252">
        <v>0</v>
      </c>
      <c r="V252" t="s">
        <v>11</v>
      </c>
      <c r="W252">
        <f t="shared" si="24"/>
        <v>2023</v>
      </c>
    </row>
    <row r="253" spans="1:23" x14ac:dyDescent="0.25">
      <c r="A253" s="10" t="str">
        <f>IF(YEAR(G253)=2024,#REF!,"")</f>
        <v/>
      </c>
      <c r="B253" s="10" t="str">
        <f>IF(YEAR(G253)=2025,#REF!,"")</f>
        <v/>
      </c>
      <c r="C253" s="10" t="str">
        <f t="shared" si="20"/>
        <v>Afternoon45038</v>
      </c>
      <c r="D253" s="5" t="str">
        <f>IF('by region'!$C$2="Any","Any",'Turf only'!V253)&amp;M253&amp;IF('by region'!$I$2="Any","Any",N253)&amp;G253</f>
        <v>AnyJumpAny45038</v>
      </c>
      <c r="E253" s="5" t="e">
        <f>IF(I253=#REF!,'Turf only'!G253,"")</f>
        <v>#REF!</v>
      </c>
      <c r="F253" s="5" t="e">
        <f t="shared" si="21"/>
        <v>#REF!</v>
      </c>
      <c r="G253" s="15">
        <v>45038</v>
      </c>
      <c r="H253" s="16" t="s">
        <v>37</v>
      </c>
      <c r="I253" s="16" t="s">
        <v>28</v>
      </c>
      <c r="J253" s="16" t="s">
        <v>9</v>
      </c>
      <c r="K253" s="14" t="s">
        <v>10</v>
      </c>
      <c r="L253" s="14" t="s">
        <v>11</v>
      </c>
      <c r="M253" s="16" t="s">
        <v>12</v>
      </c>
      <c r="N253" s="16" t="s">
        <v>13</v>
      </c>
      <c r="O253" s="16" t="s">
        <v>14</v>
      </c>
      <c r="P253" s="12">
        <f t="shared" si="22"/>
        <v>1</v>
      </c>
      <c r="Q253" s="12" cm="1">
        <f t="array" ref="Q253">SUMPRODUCT(($G$2:$G$2765=G253)*(P253&gt;$P$2:$P$2765))+1</f>
        <v>1</v>
      </c>
      <c r="R253" s="12" t="e">
        <f>(Q253*100000)+#REF!</f>
        <v>#REF!</v>
      </c>
      <c r="S253" t="e" cm="1">
        <f t="array" ref="S253">SUMPRODUCT(($G$2:$G$2765=G253)*(R253&gt;$R$2:$R$2765))+1</f>
        <v>#REF!</v>
      </c>
      <c r="T253" t="str">
        <f t="shared" si="23"/>
        <v xml:space="preserve">Ayr </v>
      </c>
      <c r="U253">
        <v>0</v>
      </c>
      <c r="V253" t="s">
        <v>19</v>
      </c>
      <c r="W253">
        <f t="shared" si="24"/>
        <v>2023</v>
      </c>
    </row>
    <row r="254" spans="1:23" x14ac:dyDescent="0.25">
      <c r="A254" s="10" t="str">
        <f>IF(YEAR(G254)=2024,#REF!,"")</f>
        <v/>
      </c>
      <c r="B254" s="10" t="str">
        <f>IF(YEAR(G254)=2025,#REF!,"")</f>
        <v/>
      </c>
      <c r="C254" s="10" t="str">
        <f t="shared" si="20"/>
        <v>Afternoon45038</v>
      </c>
      <c r="D254" s="5" t="str">
        <f>IF('by region'!$C$2="Any","Any",'Turf only'!V254)&amp;M254&amp;IF('by region'!$I$2="Any","Any",N254)&amp;G254</f>
        <v>AnyJumpAny45038</v>
      </c>
      <c r="E254" s="5" t="e">
        <f>IF(I254=#REF!,'Turf only'!G254,"")</f>
        <v>#REF!</v>
      </c>
      <c r="F254" s="5" t="e">
        <f t="shared" si="21"/>
        <v>#REF!</v>
      </c>
      <c r="G254" s="15">
        <v>45038</v>
      </c>
      <c r="H254" s="16" t="s">
        <v>37</v>
      </c>
      <c r="I254" s="16" t="s">
        <v>64</v>
      </c>
      <c r="J254" s="16" t="s">
        <v>9</v>
      </c>
      <c r="K254" s="14" t="s">
        <v>10</v>
      </c>
      <c r="L254" s="14" t="s">
        <v>17</v>
      </c>
      <c r="M254" s="16" t="s">
        <v>12</v>
      </c>
      <c r="N254" s="16" t="s">
        <v>13</v>
      </c>
      <c r="O254" s="16" t="s">
        <v>14</v>
      </c>
      <c r="P254" s="12">
        <f t="shared" si="22"/>
        <v>1</v>
      </c>
      <c r="Q254" s="12" cm="1">
        <f t="array" ref="Q254">SUMPRODUCT(($G$2:$G$2765=G254)*(P254&gt;$P$2:$P$2765))+1</f>
        <v>1</v>
      </c>
      <c r="R254" s="12" t="e">
        <f>(Q254*100000)+#REF!</f>
        <v>#REF!</v>
      </c>
      <c r="S254" t="e" cm="1">
        <f t="array" ref="S254">SUMPRODUCT(($G$2:$G$2765=G254)*(R254&gt;$R$2:$R$2765))+1</f>
        <v>#REF!</v>
      </c>
      <c r="T254" t="str">
        <f t="shared" si="23"/>
        <v xml:space="preserve">Bangor-On-Dee </v>
      </c>
      <c r="U254">
        <v>0</v>
      </c>
      <c r="V254" t="s">
        <v>17</v>
      </c>
      <c r="W254">
        <f t="shared" si="24"/>
        <v>2023</v>
      </c>
    </row>
    <row r="255" spans="1:23" x14ac:dyDescent="0.25">
      <c r="A255" s="10" t="str">
        <f>IF(YEAR(G255)=2024,#REF!,"")</f>
        <v/>
      </c>
      <c r="B255" s="10" t="str">
        <f>IF(YEAR(G255)=2025,#REF!,"")</f>
        <v/>
      </c>
      <c r="C255" s="10" t="str">
        <f t="shared" si="20"/>
        <v>Evening45038</v>
      </c>
      <c r="D255" s="5" t="str">
        <f>IF('by region'!$C$2="Any","Any",'Turf only'!V255)&amp;M255&amp;IF('by region'!$I$2="Any","Any",N255)&amp;G255</f>
        <v>AnyFlatAny45038</v>
      </c>
      <c r="E255" s="5" t="e">
        <f>IF(I255=#REF!,'Turf only'!G255,"")</f>
        <v>#REF!</v>
      </c>
      <c r="F255" s="5" t="e">
        <f t="shared" si="21"/>
        <v>#REF!</v>
      </c>
      <c r="G255" s="15">
        <v>45038</v>
      </c>
      <c r="H255" s="16" t="s">
        <v>37</v>
      </c>
      <c r="I255" s="16" t="s">
        <v>82</v>
      </c>
      <c r="J255" s="16" t="s">
        <v>80</v>
      </c>
      <c r="K255" s="14" t="s">
        <v>24</v>
      </c>
      <c r="L255" s="14" t="s">
        <v>19</v>
      </c>
      <c r="M255" s="16" t="s">
        <v>25</v>
      </c>
      <c r="N255" s="16" t="s">
        <v>13</v>
      </c>
      <c r="O255" s="16" t="s">
        <v>14</v>
      </c>
      <c r="P255" s="12">
        <f t="shared" si="22"/>
        <v>2</v>
      </c>
      <c r="Q255" s="12" cm="1">
        <f t="array" ref="Q255">SUMPRODUCT(($G$2:$G$2765=G255)*(P255&gt;$P$2:$P$2765))+1</f>
        <v>5</v>
      </c>
      <c r="R255" s="12" t="e">
        <f>(Q255*100000)+#REF!</f>
        <v>#REF!</v>
      </c>
      <c r="S255" t="e" cm="1">
        <f t="array" ref="S255">SUMPRODUCT(($G$2:$G$2765=G255)*(R255&gt;$R$2:$R$2765))+1</f>
        <v>#REF!</v>
      </c>
      <c r="T255" t="str">
        <f t="shared" si="23"/>
        <v>BRIGHTON †</v>
      </c>
      <c r="U255">
        <v>0</v>
      </c>
      <c r="V255" t="s">
        <v>11</v>
      </c>
      <c r="W255">
        <f t="shared" si="24"/>
        <v>2023</v>
      </c>
    </row>
    <row r="256" spans="1:23" x14ac:dyDescent="0.25">
      <c r="A256" s="10" t="str">
        <f>IF(YEAR(G256)=2024,#REF!,"")</f>
        <v/>
      </c>
      <c r="B256" s="10" t="str">
        <f>IF(YEAR(G256)=2025,#REF!,"")</f>
        <v/>
      </c>
      <c r="C256" s="10" t="str">
        <f t="shared" si="20"/>
        <v>Afternoon45038</v>
      </c>
      <c r="D256" s="5" t="str">
        <f>IF('by region'!$C$2="Any","Any",'Turf only'!V256)&amp;M256&amp;IF('by region'!$I$2="Any","Any",N256)&amp;G256</f>
        <v>AnyFlatAny45038</v>
      </c>
      <c r="E256" s="5" t="e">
        <f>IF(I256=#REF!,'Turf only'!G256,"")</f>
        <v>#REF!</v>
      </c>
      <c r="F256" s="5" t="e">
        <f t="shared" si="21"/>
        <v>#REF!</v>
      </c>
      <c r="G256" s="15">
        <v>45038</v>
      </c>
      <c r="H256" s="16" t="s">
        <v>37</v>
      </c>
      <c r="I256" s="16" t="s">
        <v>51</v>
      </c>
      <c r="J256" s="16" t="s">
        <v>9</v>
      </c>
      <c r="K256" s="14" t="s">
        <v>10</v>
      </c>
      <c r="L256" s="14" t="s">
        <v>19</v>
      </c>
      <c r="M256" s="16" t="s">
        <v>25</v>
      </c>
      <c r="N256" s="16" t="s">
        <v>13</v>
      </c>
      <c r="O256" s="16" t="s">
        <v>14</v>
      </c>
      <c r="P256" s="12">
        <f t="shared" si="22"/>
        <v>1</v>
      </c>
      <c r="Q256" s="12" cm="1">
        <f t="array" ref="Q256">SUMPRODUCT(($G$2:$G$2765=G256)*(P256&gt;$P$2:$P$2765))+1</f>
        <v>1</v>
      </c>
      <c r="R256" s="12" t="e">
        <f>(Q256*100000)+#REF!</f>
        <v>#REF!</v>
      </c>
      <c r="S256" t="e" cm="1">
        <f t="array" ref="S256">SUMPRODUCT(($G$2:$G$2765=G256)*(R256&gt;$R$2:$R$2765))+1</f>
        <v>#REF!</v>
      </c>
      <c r="T256" t="str">
        <f t="shared" si="23"/>
        <v xml:space="preserve">NEWBURY </v>
      </c>
      <c r="U256">
        <v>0</v>
      </c>
      <c r="V256" t="s">
        <v>11</v>
      </c>
      <c r="W256">
        <f t="shared" si="24"/>
        <v>2023</v>
      </c>
    </row>
    <row r="257" spans="1:23" x14ac:dyDescent="0.25">
      <c r="A257" s="10" t="str">
        <f>IF(YEAR(G257)=2024,#REF!,"")</f>
        <v/>
      </c>
      <c r="B257" s="10" t="str">
        <f>IF(YEAR(G257)=2025,#REF!,"")</f>
        <v/>
      </c>
      <c r="C257" s="10" t="str">
        <f t="shared" si="20"/>
        <v>Evening45038</v>
      </c>
      <c r="D257" s="5" t="str">
        <f>IF('by region'!$C$2="Any","Any",'Turf only'!V257)&amp;M257&amp;IF('by region'!$I$2="Any","Any",N257)&amp;G257</f>
        <v>AnyFlatAny45038</v>
      </c>
      <c r="E257" s="5" t="e">
        <f>IF(I257=#REF!,'Turf only'!G257,"")</f>
        <v>#REF!</v>
      </c>
      <c r="F257" s="5" t="e">
        <f t="shared" si="21"/>
        <v>#REF!</v>
      </c>
      <c r="G257" s="15">
        <v>45038</v>
      </c>
      <c r="H257" s="16" t="s">
        <v>37</v>
      </c>
      <c r="I257" s="16" t="s">
        <v>72</v>
      </c>
      <c r="J257" s="16" t="s">
        <v>80</v>
      </c>
      <c r="K257" s="14" t="s">
        <v>16</v>
      </c>
      <c r="L257" s="14" t="s">
        <v>17</v>
      </c>
      <c r="M257" s="16" t="s">
        <v>25</v>
      </c>
      <c r="N257" s="16" t="s">
        <v>13</v>
      </c>
      <c r="O257" s="16" t="s">
        <v>14</v>
      </c>
      <c r="P257" s="12">
        <f t="shared" si="22"/>
        <v>2</v>
      </c>
      <c r="Q257" s="12" cm="1">
        <f t="array" ref="Q257">SUMPRODUCT(($G$2:$G$2765=G257)*(P257&gt;$P$2:$P$2765))+1</f>
        <v>5</v>
      </c>
      <c r="R257" s="12" t="e">
        <f>(Q257*100000)+#REF!</f>
        <v>#REF!</v>
      </c>
      <c r="S257" t="e" cm="1">
        <f t="array" ref="S257">SUMPRODUCT(($G$2:$G$2765=G257)*(R257&gt;$R$2:$R$2765))+1</f>
        <v>#REF!</v>
      </c>
      <c r="T257" t="str">
        <f t="shared" si="23"/>
        <v>NOTTINGHAM †</v>
      </c>
      <c r="U257">
        <v>0</v>
      </c>
      <c r="V257" t="s">
        <v>19</v>
      </c>
      <c r="W257">
        <f t="shared" si="24"/>
        <v>2023</v>
      </c>
    </row>
    <row r="258" spans="1:23" x14ac:dyDescent="0.25">
      <c r="A258" s="10" t="str">
        <f>IF(YEAR(G258)=2024,#REF!,"")</f>
        <v/>
      </c>
      <c r="B258" s="10" t="str">
        <f>IF(YEAR(G258)=2025,#REF!,"")</f>
        <v/>
      </c>
      <c r="C258" s="10" t="str">
        <f t="shared" si="20"/>
        <v>Afternoon45038</v>
      </c>
      <c r="D258" s="5" t="str">
        <f>IF('by region'!$C$2="Any","Any",'Turf only'!V258)&amp;M258&amp;IF('by region'!$I$2="Any","Any",N258)&amp;G258</f>
        <v>AnyFlatAny45038</v>
      </c>
      <c r="E258" s="5" t="e">
        <f>IF(I258=#REF!,'Turf only'!G258,"")</f>
        <v>#REF!</v>
      </c>
      <c r="F258" s="5" t="e">
        <f t="shared" si="21"/>
        <v>#REF!</v>
      </c>
      <c r="G258" s="15">
        <v>45038</v>
      </c>
      <c r="H258" s="16" t="s">
        <v>37</v>
      </c>
      <c r="I258" s="16" t="s">
        <v>74</v>
      </c>
      <c r="J258" s="16" t="s">
        <v>9</v>
      </c>
      <c r="K258" s="14" t="s">
        <v>10</v>
      </c>
      <c r="L258" s="14" t="s">
        <v>11</v>
      </c>
      <c r="M258" s="16" t="s">
        <v>25</v>
      </c>
      <c r="N258" s="16" t="s">
        <v>13</v>
      </c>
      <c r="O258" s="16" t="s">
        <v>14</v>
      </c>
      <c r="P258" s="12">
        <f t="shared" si="22"/>
        <v>1</v>
      </c>
      <c r="Q258" s="12" cm="1">
        <f t="array" ref="Q258">SUMPRODUCT(($G$2:$G$2765=G258)*(P258&gt;$P$2:$P$2765))+1</f>
        <v>1</v>
      </c>
      <c r="R258" s="12" t="e">
        <f>(Q258*100000)+#REF!</f>
        <v>#REF!</v>
      </c>
      <c r="S258" t="e" cm="1">
        <f t="array" ref="S258">SUMPRODUCT(($G$2:$G$2765=G258)*(R258&gt;$R$2:$R$2765))+1</f>
        <v>#REF!</v>
      </c>
      <c r="T258" t="str">
        <f t="shared" si="23"/>
        <v xml:space="preserve">THIRSK </v>
      </c>
      <c r="U258">
        <v>0</v>
      </c>
      <c r="V258" t="s">
        <v>11</v>
      </c>
      <c r="W258">
        <f t="shared" si="24"/>
        <v>2023</v>
      </c>
    </row>
    <row r="259" spans="1:23" x14ac:dyDescent="0.25">
      <c r="A259" s="10" t="str">
        <f>IF(YEAR(G259)=2024,#REF!,"")</f>
        <v/>
      </c>
      <c r="B259" s="10" t="str">
        <f>IF(YEAR(G259)=2025,#REF!,"")</f>
        <v/>
      </c>
      <c r="C259" s="10" t="str">
        <f t="shared" si="20"/>
        <v>Afternoon45039</v>
      </c>
      <c r="D259" s="5" t="str">
        <f>IF('by region'!$C$2="Any","Any",'Turf only'!V259)&amp;M259&amp;IF('by region'!$I$2="Any","Any",N259)&amp;G259</f>
        <v>AnyJumpAny45039</v>
      </c>
      <c r="E259" s="5" t="e">
        <f>IF(I259=#REF!,'Turf only'!G259,"")</f>
        <v>#REF!</v>
      </c>
      <c r="F259" s="5" t="e">
        <f t="shared" si="21"/>
        <v>#REF!</v>
      </c>
      <c r="G259" s="15">
        <v>45039</v>
      </c>
      <c r="H259" s="16" t="s">
        <v>40</v>
      </c>
      <c r="I259" s="16" t="s">
        <v>41</v>
      </c>
      <c r="J259" s="16" t="s">
        <v>9</v>
      </c>
      <c r="K259" s="14" t="s">
        <v>10</v>
      </c>
      <c r="L259" s="14" t="s">
        <v>19</v>
      </c>
      <c r="M259" s="16" t="s">
        <v>12</v>
      </c>
      <c r="N259" s="16" t="s">
        <v>13</v>
      </c>
      <c r="O259" s="16" t="s">
        <v>14</v>
      </c>
      <c r="P259" s="12">
        <f t="shared" si="22"/>
        <v>1</v>
      </c>
      <c r="Q259" s="12" cm="1">
        <f t="array" ref="Q259">SUMPRODUCT(($G$2:$G$2765=G259)*(P259&gt;$P$2:$P$2765))+1</f>
        <v>1</v>
      </c>
      <c r="R259" s="12" t="e">
        <f>(Q259*100000)+#REF!</f>
        <v>#REF!</v>
      </c>
      <c r="S259" t="e" cm="1">
        <f t="array" ref="S259">SUMPRODUCT(($G$2:$G$2765=G259)*(R259&gt;$R$2:$R$2765))+1</f>
        <v>#REF!</v>
      </c>
      <c r="T259" t="str">
        <f t="shared" si="23"/>
        <v xml:space="preserve">Plumpton </v>
      </c>
      <c r="U259">
        <v>0</v>
      </c>
      <c r="V259" t="s">
        <v>19</v>
      </c>
      <c r="W259">
        <f t="shared" si="24"/>
        <v>2023</v>
      </c>
    </row>
    <row r="260" spans="1:23" x14ac:dyDescent="0.25">
      <c r="A260" s="10" t="str">
        <f>IF(YEAR(G260)=2024,#REF!,"")</f>
        <v/>
      </c>
      <c r="B260" s="10" t="str">
        <f>IF(YEAR(G260)=2025,#REF!,"")</f>
        <v/>
      </c>
      <c r="C260" s="10" t="str">
        <f t="shared" si="20"/>
        <v>Afternoon45039</v>
      </c>
      <c r="D260" s="5" t="str">
        <f>IF('by region'!$C$2="Any","Any",'Turf only'!V260)&amp;M260&amp;IF('by region'!$I$2="Any","Any",N260)&amp;G260</f>
        <v>AnyJumpAny45039</v>
      </c>
      <c r="E260" s="5" t="e">
        <f>IF(I260=#REF!,'Turf only'!G260,"")</f>
        <v>#REF!</v>
      </c>
      <c r="F260" s="5" t="e">
        <f t="shared" si="21"/>
        <v>#REF!</v>
      </c>
      <c r="G260" s="15">
        <v>45039</v>
      </c>
      <c r="H260" s="16" t="s">
        <v>40</v>
      </c>
      <c r="I260" s="16" t="s">
        <v>66</v>
      </c>
      <c r="J260" s="16" t="s">
        <v>9</v>
      </c>
      <c r="K260" s="14" t="s">
        <v>10</v>
      </c>
      <c r="L260" s="14" t="s">
        <v>17</v>
      </c>
      <c r="M260" s="16" t="s">
        <v>12</v>
      </c>
      <c r="N260" s="16" t="s">
        <v>13</v>
      </c>
      <c r="O260" s="16" t="s">
        <v>14</v>
      </c>
      <c r="P260" s="12">
        <f t="shared" si="22"/>
        <v>1</v>
      </c>
      <c r="Q260" s="12" cm="1">
        <f t="array" ref="Q260">SUMPRODUCT(($G$2:$G$2765=G260)*(P260&gt;$P$2:$P$2765))+1</f>
        <v>1</v>
      </c>
      <c r="R260" s="12" t="e">
        <f>(Q260*100000)+#REF!</f>
        <v>#REF!</v>
      </c>
      <c r="S260" t="e" cm="1">
        <f t="array" ref="S260">SUMPRODUCT(($G$2:$G$2765=G260)*(R260&gt;$R$2:$R$2765))+1</f>
        <v>#REF!</v>
      </c>
      <c r="T260" t="str">
        <f t="shared" si="23"/>
        <v xml:space="preserve">Stratford-On-Avon </v>
      </c>
      <c r="U260">
        <v>0</v>
      </c>
      <c r="V260" t="s">
        <v>17</v>
      </c>
      <c r="W260">
        <f t="shared" si="24"/>
        <v>2023</v>
      </c>
    </row>
    <row r="261" spans="1:23" x14ac:dyDescent="0.25">
      <c r="A261" s="10" t="str">
        <f>IF(YEAR(G261)=2024,#REF!,"")</f>
        <v/>
      </c>
      <c r="B261" s="10" t="str">
        <f>IF(YEAR(G261)=2025,#REF!,"")</f>
        <v/>
      </c>
      <c r="C261" s="10" t="str">
        <f t="shared" si="20"/>
        <v>Afternoon45040</v>
      </c>
      <c r="D261" s="5" t="str">
        <f>IF('by region'!$C$2="Any","Any",'Turf only'!V261)&amp;M261&amp;IF('by region'!$I$2="Any","Any",N261)&amp;G261</f>
        <v>AnyJumpAny45040</v>
      </c>
      <c r="E261" s="5" t="e">
        <f>IF(I261=#REF!,'Turf only'!G261,"")</f>
        <v>#REF!</v>
      </c>
      <c r="F261" s="5" t="e">
        <f t="shared" si="21"/>
        <v>#REF!</v>
      </c>
      <c r="G261" s="15">
        <v>45040</v>
      </c>
      <c r="H261" s="16" t="s">
        <v>42</v>
      </c>
      <c r="I261" s="16" t="s">
        <v>67</v>
      </c>
      <c r="J261" s="16" t="s">
        <v>9</v>
      </c>
      <c r="K261" s="14" t="s">
        <v>10</v>
      </c>
      <c r="L261" s="14" t="s">
        <v>11</v>
      </c>
      <c r="M261" s="16" t="s">
        <v>12</v>
      </c>
      <c r="N261" s="16" t="s">
        <v>13</v>
      </c>
      <c r="O261" s="16" t="s">
        <v>14</v>
      </c>
      <c r="P261" s="12">
        <f t="shared" si="22"/>
        <v>1</v>
      </c>
      <c r="Q261" s="12" cm="1">
        <f t="array" ref="Q261">SUMPRODUCT(($G$2:$G$2765=G261)*(P261&gt;$P$2:$P$2765))+1</f>
        <v>1</v>
      </c>
      <c r="R261" s="12" t="e">
        <f>(Q261*100000)+#REF!</f>
        <v>#REF!</v>
      </c>
      <c r="S261" t="e" cm="1">
        <f t="array" ref="S261">SUMPRODUCT(($G$2:$G$2765=G261)*(R261&gt;$R$2:$R$2765))+1</f>
        <v>#REF!</v>
      </c>
      <c r="T261" t="str">
        <f t="shared" si="23"/>
        <v xml:space="preserve">Hexham </v>
      </c>
      <c r="U261">
        <v>0</v>
      </c>
      <c r="V261" t="s">
        <v>11</v>
      </c>
      <c r="W261">
        <f t="shared" si="24"/>
        <v>2023</v>
      </c>
    </row>
    <row r="262" spans="1:23" x14ac:dyDescent="0.25">
      <c r="A262" s="10" t="str">
        <f>IF(YEAR(G262)=2024,#REF!,"")</f>
        <v/>
      </c>
      <c r="B262" s="10" t="str">
        <f>IF(YEAR(G262)=2025,#REF!,"")</f>
        <v/>
      </c>
      <c r="C262" s="10" t="str">
        <f t="shared" si="20"/>
        <v>Evening45040</v>
      </c>
      <c r="D262" s="5" t="str">
        <f>IF('by region'!$C$2="Any","Any",'Turf only'!V262)&amp;M262&amp;IF('by region'!$I$2="Any","Any",N262)&amp;G262</f>
        <v>AnyJumpAny45040</v>
      </c>
      <c r="E262" s="5" t="e">
        <f>IF(I262=#REF!,'Turf only'!G262,"")</f>
        <v>#REF!</v>
      </c>
      <c r="F262" s="5" t="e">
        <f t="shared" si="21"/>
        <v>#REF!</v>
      </c>
      <c r="G262" s="20">
        <v>45040</v>
      </c>
      <c r="H262" s="21" t="s">
        <v>42</v>
      </c>
      <c r="I262" s="21" t="s">
        <v>47</v>
      </c>
      <c r="J262" s="21" t="s">
        <v>80</v>
      </c>
      <c r="K262" s="22" t="s">
        <v>16</v>
      </c>
      <c r="L262" s="22" t="s">
        <v>19</v>
      </c>
      <c r="M262" s="21" t="s">
        <v>12</v>
      </c>
      <c r="N262" s="21" t="s">
        <v>13</v>
      </c>
      <c r="O262" s="21" t="s">
        <v>14</v>
      </c>
      <c r="P262" s="12">
        <f t="shared" si="22"/>
        <v>2</v>
      </c>
      <c r="Q262" s="12" cm="1">
        <f t="array" ref="Q262">SUMPRODUCT(($G$2:$G$2765=G262)*(P262&gt;$P$2:$P$2765))+1</f>
        <v>4</v>
      </c>
      <c r="R262" s="12" t="e">
        <f>(Q262*100000)+#REF!</f>
        <v>#REF!</v>
      </c>
      <c r="S262" t="e" cm="1">
        <f t="array" ref="S262">SUMPRODUCT(($G$2:$G$2765=G262)*(R262&gt;$R$2:$R$2765))+1</f>
        <v>#REF!</v>
      </c>
      <c r="T262" t="str">
        <f t="shared" si="23"/>
        <v>Kempton Park †</v>
      </c>
      <c r="U262">
        <v>0</v>
      </c>
      <c r="V262" t="s">
        <v>19</v>
      </c>
      <c r="W262">
        <f t="shared" si="24"/>
        <v>2023</v>
      </c>
    </row>
    <row r="263" spans="1:23" x14ac:dyDescent="0.25">
      <c r="A263" s="10" t="str">
        <f>IF(YEAR(G263)=2024,#REF!,"")</f>
        <v/>
      </c>
      <c r="B263" s="10" t="str">
        <f>IF(YEAR(G263)=2025,#REF!,"")</f>
        <v/>
      </c>
      <c r="C263" s="10" t="str">
        <f t="shared" si="20"/>
        <v>Afternoon45040</v>
      </c>
      <c r="D263" s="5" t="str">
        <f>IF('by region'!$C$2="Any","Any",'Turf only'!V263)&amp;M263&amp;IF('by region'!$I$2="Any","Any",N263)&amp;G263</f>
        <v>AnyFlatAny45040</v>
      </c>
      <c r="E263" s="5" t="e">
        <f>IF(I263=#REF!,'Turf only'!G263,"")</f>
        <v>#REF!</v>
      </c>
      <c r="F263" s="5" t="e">
        <f t="shared" si="21"/>
        <v>#REF!</v>
      </c>
      <c r="G263" s="15">
        <v>45040</v>
      </c>
      <c r="H263" s="16" t="s">
        <v>42</v>
      </c>
      <c r="I263" s="16" t="s">
        <v>71</v>
      </c>
      <c r="J263" s="16" t="s">
        <v>9</v>
      </c>
      <c r="K263" s="14" t="s">
        <v>10</v>
      </c>
      <c r="L263" s="14" t="s">
        <v>11</v>
      </c>
      <c r="M263" s="16" t="s">
        <v>25</v>
      </c>
      <c r="N263" s="16" t="s">
        <v>13</v>
      </c>
      <c r="O263" s="16" t="s">
        <v>14</v>
      </c>
      <c r="P263" s="12">
        <f t="shared" si="22"/>
        <v>1</v>
      </c>
      <c r="Q263" s="12" cm="1">
        <f t="array" ref="Q263">SUMPRODUCT(($G$2:$G$2765=G263)*(P263&gt;$P$2:$P$2765))+1</f>
        <v>1</v>
      </c>
      <c r="R263" s="12" t="e">
        <f>(Q263*100000)+#REF!</f>
        <v>#REF!</v>
      </c>
      <c r="S263" t="e" cm="1">
        <f t="array" ref="S263">SUMPRODUCT(($G$2:$G$2765=G263)*(R263&gt;$R$2:$R$2765))+1</f>
        <v>#REF!</v>
      </c>
      <c r="T263" t="str">
        <f t="shared" si="23"/>
        <v xml:space="preserve">PONTEFRACT </v>
      </c>
      <c r="U263">
        <v>0</v>
      </c>
      <c r="V263" t="s">
        <v>11</v>
      </c>
      <c r="W263">
        <f t="shared" si="24"/>
        <v>2023</v>
      </c>
    </row>
    <row r="264" spans="1:23" x14ac:dyDescent="0.25">
      <c r="A264" s="10" t="str">
        <f>IF(YEAR(G264)=2024,#REF!,"")</f>
        <v/>
      </c>
      <c r="B264" s="10" t="str">
        <f>IF(YEAR(G264)=2025,#REF!,"")</f>
        <v/>
      </c>
      <c r="C264" s="10" t="str">
        <f t="shared" si="20"/>
        <v>Afternoon45040</v>
      </c>
      <c r="D264" s="5" t="str">
        <f>IF('by region'!$C$2="Any","Any",'Turf only'!V264)&amp;M264&amp;IF('by region'!$I$2="Any","Any",N264)&amp;G264</f>
        <v>AnyFlatAny45040</v>
      </c>
      <c r="E264" s="5" t="e">
        <f>IF(I264=#REF!,'Turf only'!G264,"")</f>
        <v>#REF!</v>
      </c>
      <c r="F264" s="5" t="e">
        <f t="shared" si="21"/>
        <v>#REF!</v>
      </c>
      <c r="G264" s="15">
        <v>45040</v>
      </c>
      <c r="H264" s="16" t="s">
        <v>42</v>
      </c>
      <c r="I264" s="16" t="s">
        <v>70</v>
      </c>
      <c r="J264" s="16" t="s">
        <v>9</v>
      </c>
      <c r="K264" s="14" t="s">
        <v>24</v>
      </c>
      <c r="L264" s="14" t="s">
        <v>19</v>
      </c>
      <c r="M264" s="16" t="s">
        <v>25</v>
      </c>
      <c r="N264" s="16" t="s">
        <v>13</v>
      </c>
      <c r="O264" s="16" t="s">
        <v>14</v>
      </c>
      <c r="P264" s="12">
        <f t="shared" si="22"/>
        <v>1</v>
      </c>
      <c r="Q264" s="12" cm="1">
        <f t="array" ref="Q264">SUMPRODUCT(($G$2:$G$2765=G264)*(P264&gt;$P$2:$P$2765))+1</f>
        <v>1</v>
      </c>
      <c r="R264" s="12" t="e">
        <f>(Q264*100000)+#REF!</f>
        <v>#REF!</v>
      </c>
      <c r="S264" t="e" cm="1">
        <f t="array" ref="S264">SUMPRODUCT(($G$2:$G$2765=G264)*(R264&gt;$R$2:$R$2765))+1</f>
        <v>#REF!</v>
      </c>
      <c r="T264" t="str">
        <f t="shared" si="23"/>
        <v xml:space="preserve">WINDSOR </v>
      </c>
      <c r="U264">
        <v>0</v>
      </c>
      <c r="V264" t="s">
        <v>19</v>
      </c>
      <c r="W264">
        <f t="shared" si="24"/>
        <v>2023</v>
      </c>
    </row>
    <row r="265" spans="1:23" x14ac:dyDescent="0.25">
      <c r="A265" s="10" t="str">
        <f>IF(YEAR(G265)=2024,#REF!,"")</f>
        <v/>
      </c>
      <c r="B265" s="10" t="str">
        <f>IF(YEAR(G265)=2025,#REF!,"")</f>
        <v/>
      </c>
      <c r="C265" s="10" t="str">
        <f t="shared" si="20"/>
        <v>Afternoon45041</v>
      </c>
      <c r="D265" s="5" t="str">
        <f>IF('by region'!$C$2="Any","Any",'Turf only'!V265)&amp;M265&amp;IF('by region'!$I$2="Any","Any",N265)&amp;G265</f>
        <v>AnyFlatAny45041</v>
      </c>
      <c r="E265" s="5" t="e">
        <f>IF(I265=#REF!,'Turf only'!G265,"")</f>
        <v>#REF!</v>
      </c>
      <c r="F265" s="5" t="e">
        <f t="shared" si="21"/>
        <v>#REF!</v>
      </c>
      <c r="G265" s="20">
        <v>45041</v>
      </c>
      <c r="H265" s="21" t="s">
        <v>7</v>
      </c>
      <c r="I265" s="21" t="s">
        <v>83</v>
      </c>
      <c r="J265" s="21" t="s">
        <v>9</v>
      </c>
      <c r="K265" s="22" t="s">
        <v>16</v>
      </c>
      <c r="L265" s="22" t="s">
        <v>19</v>
      </c>
      <c r="M265" s="21" t="s">
        <v>25</v>
      </c>
      <c r="N265" s="21" t="s">
        <v>13</v>
      </c>
      <c r="O265" s="21" t="s">
        <v>14</v>
      </c>
      <c r="P265" s="12">
        <f t="shared" si="22"/>
        <v>1</v>
      </c>
      <c r="Q265" s="12" cm="1">
        <f t="array" ref="Q265">SUMPRODUCT(($G$2:$G$2765=G265)*(P265&gt;$P$2:$P$2765))+1</f>
        <v>1</v>
      </c>
      <c r="R265" s="12" t="e">
        <f>(Q265*100000)+#REF!</f>
        <v>#REF!</v>
      </c>
      <c r="S265" t="e" cm="1">
        <f t="array" ref="S265">SUMPRODUCT(($G$2:$G$2765=G265)*(R265&gt;$R$2:$R$2765))+1</f>
        <v>#REF!</v>
      </c>
      <c r="T265" t="str">
        <f t="shared" si="23"/>
        <v xml:space="preserve">EPSOM DOWNS </v>
      </c>
      <c r="U265">
        <v>0</v>
      </c>
      <c r="V265" t="s">
        <v>11</v>
      </c>
      <c r="W265">
        <f t="shared" si="24"/>
        <v>2023</v>
      </c>
    </row>
    <row r="266" spans="1:23" x14ac:dyDescent="0.25">
      <c r="A266" s="10" t="str">
        <f>IF(YEAR(G266)=2024,#REF!,"")</f>
        <v/>
      </c>
      <c r="B266" s="10" t="str">
        <f>IF(YEAR(G266)=2025,#REF!,"")</f>
        <v/>
      </c>
      <c r="C266" s="10" t="str">
        <f t="shared" si="20"/>
        <v>Afternoon45041</v>
      </c>
      <c r="D266" s="5" t="str">
        <f>IF('by region'!$C$2="Any","Any",'Turf only'!V266)&amp;M266&amp;IF('by region'!$I$2="Any","Any",N266)&amp;G266</f>
        <v>AnyJumpAny45041</v>
      </c>
      <c r="E266" s="5" t="e">
        <f>IF(I266=#REF!,'Turf only'!G266,"")</f>
        <v>#REF!</v>
      </c>
      <c r="F266" s="5" t="e">
        <f t="shared" si="21"/>
        <v>#REF!</v>
      </c>
      <c r="G266" s="15">
        <v>45041</v>
      </c>
      <c r="H266" s="16" t="s">
        <v>7</v>
      </c>
      <c r="I266" s="16" t="s">
        <v>65</v>
      </c>
      <c r="J266" s="16" t="s">
        <v>9</v>
      </c>
      <c r="K266" s="14" t="s">
        <v>24</v>
      </c>
      <c r="L266" s="14" t="s">
        <v>19</v>
      </c>
      <c r="M266" s="16" t="s">
        <v>12</v>
      </c>
      <c r="N266" s="16" t="s">
        <v>13</v>
      </c>
      <c r="O266" s="16" t="s">
        <v>14</v>
      </c>
      <c r="P266" s="12">
        <f t="shared" si="22"/>
        <v>1</v>
      </c>
      <c r="Q266" s="12" cm="1">
        <f t="array" ref="Q266">SUMPRODUCT(($G$2:$G$2765=G266)*(P266&gt;$P$2:$P$2765))+1</f>
        <v>1</v>
      </c>
      <c r="R266" s="12" t="e">
        <f>(Q266*100000)+#REF!</f>
        <v>#REF!</v>
      </c>
      <c r="S266" t="e" cm="1">
        <f t="array" ref="S266">SUMPRODUCT(($G$2:$G$2765=G266)*(R266&gt;$R$2:$R$2765))+1</f>
        <v>#REF!</v>
      </c>
      <c r="T266" t="str">
        <f t="shared" si="23"/>
        <v xml:space="preserve">Ffos Las </v>
      </c>
      <c r="U266">
        <v>0</v>
      </c>
      <c r="V266" t="s">
        <v>17</v>
      </c>
      <c r="W266">
        <f t="shared" si="24"/>
        <v>2023</v>
      </c>
    </row>
    <row r="267" spans="1:23" x14ac:dyDescent="0.25">
      <c r="A267" s="10" t="str">
        <f>IF(YEAR(G267)=2024,#REF!,"")</f>
        <v/>
      </c>
      <c r="B267" s="10" t="str">
        <f>IF(YEAR(G267)=2025,#REF!,"")</f>
        <v/>
      </c>
      <c r="C267" s="10" t="str">
        <f t="shared" si="20"/>
        <v>Afternoon45041</v>
      </c>
      <c r="D267" s="5" t="str">
        <f>IF('by region'!$C$2="Any","Any",'Turf only'!V267)&amp;M267&amp;IF('by region'!$I$2="Any","Any",N267)&amp;G267</f>
        <v>AnyFlatAny45041</v>
      </c>
      <c r="E267" s="5" t="e">
        <f>IF(I267=#REF!,'Turf only'!G267,"")</f>
        <v>#REF!</v>
      </c>
      <c r="F267" s="5" t="e">
        <f t="shared" si="21"/>
        <v>#REF!</v>
      </c>
      <c r="G267" s="15">
        <v>45041</v>
      </c>
      <c r="H267" s="16" t="s">
        <v>7</v>
      </c>
      <c r="I267" s="16" t="s">
        <v>81</v>
      </c>
      <c r="J267" s="16" t="s">
        <v>9</v>
      </c>
      <c r="K267" s="14" t="s">
        <v>24</v>
      </c>
      <c r="L267" s="14" t="s">
        <v>17</v>
      </c>
      <c r="M267" s="16" t="s">
        <v>25</v>
      </c>
      <c r="N267" s="16" t="s">
        <v>13</v>
      </c>
      <c r="O267" s="16" t="s">
        <v>14</v>
      </c>
      <c r="P267" s="12">
        <f t="shared" si="22"/>
        <v>1</v>
      </c>
      <c r="Q267" s="12" cm="1">
        <f t="array" ref="Q267">SUMPRODUCT(($G$2:$G$2765=G267)*(P267&gt;$P$2:$P$2765))+1</f>
        <v>1</v>
      </c>
      <c r="R267" s="12" t="e">
        <f>(Q267*100000)+#REF!</f>
        <v>#REF!</v>
      </c>
      <c r="S267" t="e" cm="1">
        <f t="array" ref="S267">SUMPRODUCT(($G$2:$G$2765=G267)*(R267&gt;$R$2:$R$2765))+1</f>
        <v>#REF!</v>
      </c>
      <c r="T267" t="str">
        <f t="shared" si="23"/>
        <v xml:space="preserve">YARMOUTH </v>
      </c>
      <c r="U267">
        <v>0</v>
      </c>
      <c r="V267" t="s">
        <v>17</v>
      </c>
      <c r="W267">
        <f t="shared" si="24"/>
        <v>2023</v>
      </c>
    </row>
    <row r="268" spans="1:23" x14ac:dyDescent="0.25">
      <c r="A268" s="10" t="str">
        <f>IF(YEAR(G268)=2024,#REF!,"")</f>
        <v/>
      </c>
      <c r="B268" s="10" t="str">
        <f>IF(YEAR(G268)=2025,#REF!,"")</f>
        <v/>
      </c>
      <c r="C268" s="10" t="str">
        <f t="shared" si="20"/>
        <v>Afternoon45042</v>
      </c>
      <c r="D268" s="5" t="str">
        <f>IF('by region'!$C$2="Any","Any",'Turf only'!V268)&amp;M268&amp;IF('by region'!$I$2="Any","Any",N268)&amp;G268</f>
        <v>AnyFlatAny45042</v>
      </c>
      <c r="E268" s="5" t="e">
        <f>IF(I268=#REF!,'Turf only'!G268,"")</f>
        <v>#REF!</v>
      </c>
      <c r="F268" s="5" t="e">
        <f t="shared" si="21"/>
        <v>#REF!</v>
      </c>
      <c r="G268" s="15">
        <v>45042</v>
      </c>
      <c r="H268" s="16" t="s">
        <v>27</v>
      </c>
      <c r="I268" s="16" t="s">
        <v>8</v>
      </c>
      <c r="J268" s="16" t="s">
        <v>9</v>
      </c>
      <c r="K268" s="14" t="s">
        <v>10</v>
      </c>
      <c r="L268" s="14" t="s">
        <v>11</v>
      </c>
      <c r="M268" s="16" t="s">
        <v>25</v>
      </c>
      <c r="N268" s="16" t="s">
        <v>13</v>
      </c>
      <c r="O268" s="16" t="s">
        <v>14</v>
      </c>
      <c r="P268" s="12">
        <f t="shared" si="22"/>
        <v>1</v>
      </c>
      <c r="Q268" s="12" cm="1">
        <f t="array" ref="Q268">SUMPRODUCT(($G$2:$G$2765=G268)*(P268&gt;$P$2:$P$2765))+1</f>
        <v>1</v>
      </c>
      <c r="R268" s="12" t="e">
        <f>(Q268*100000)+#REF!</f>
        <v>#REF!</v>
      </c>
      <c r="S268" t="e" cm="1">
        <f t="array" ref="S268">SUMPRODUCT(($G$2:$G$2765=G268)*(R268&gt;$R$2:$R$2765))+1</f>
        <v>#REF!</v>
      </c>
      <c r="T268" t="str">
        <f t="shared" si="23"/>
        <v xml:space="preserve">CATTERICK BRIDGE </v>
      </c>
      <c r="U268">
        <v>0</v>
      </c>
      <c r="V268" t="s">
        <v>17</v>
      </c>
      <c r="W268">
        <f t="shared" si="24"/>
        <v>2023</v>
      </c>
    </row>
    <row r="269" spans="1:23" x14ac:dyDescent="0.25">
      <c r="A269" s="10" t="str">
        <f>IF(YEAR(G269)=2024,#REF!,"")</f>
        <v/>
      </c>
      <c r="B269" s="10" t="str">
        <f>IF(YEAR(G269)=2025,#REF!,"")</f>
        <v/>
      </c>
      <c r="C269" s="10" t="str">
        <f t="shared" si="20"/>
        <v>Afternoon45042</v>
      </c>
      <c r="D269" s="5" t="str">
        <f>IF('by region'!$C$2="Any","Any",'Turf only'!V269)&amp;M269&amp;IF('by region'!$I$2="Any","Any",N269)&amp;G269</f>
        <v>AnyJumpAny45042</v>
      </c>
      <c r="E269" s="5" t="e">
        <f>IF(I269=#REF!,'Turf only'!G269,"")</f>
        <v>#REF!</v>
      </c>
      <c r="F269" s="5" t="e">
        <f t="shared" si="21"/>
        <v>#REF!</v>
      </c>
      <c r="G269" s="15">
        <v>45042</v>
      </c>
      <c r="H269" s="16" t="s">
        <v>27</v>
      </c>
      <c r="I269" s="16" t="s">
        <v>52</v>
      </c>
      <c r="J269" s="16" t="s">
        <v>9</v>
      </c>
      <c r="K269" s="14" t="s">
        <v>10</v>
      </c>
      <c r="L269" s="14" t="s">
        <v>17</v>
      </c>
      <c r="M269" s="16" t="s">
        <v>12</v>
      </c>
      <c r="N269" s="16" t="s">
        <v>13</v>
      </c>
      <c r="O269" s="16" t="s">
        <v>14</v>
      </c>
      <c r="P269" s="12">
        <f t="shared" si="22"/>
        <v>1</v>
      </c>
      <c r="Q269" s="12" cm="1">
        <f t="array" ref="Q269">SUMPRODUCT(($G$2:$G$2765=G269)*(P269&gt;$P$2:$P$2765))+1</f>
        <v>1</v>
      </c>
      <c r="R269" s="12" t="e">
        <f>(Q269*100000)+#REF!</f>
        <v>#REF!</v>
      </c>
      <c r="S269" t="e" cm="1">
        <f t="array" ref="S269">SUMPRODUCT(($G$2:$G$2765=G269)*(R269&gt;$R$2:$R$2765))+1</f>
        <v>#REF!</v>
      </c>
      <c r="T269" t="str">
        <f t="shared" si="23"/>
        <v xml:space="preserve">Ludlow </v>
      </c>
      <c r="U269">
        <v>0</v>
      </c>
      <c r="V269" t="s">
        <v>17</v>
      </c>
      <c r="W269">
        <f t="shared" si="24"/>
        <v>2023</v>
      </c>
    </row>
    <row r="270" spans="1:23" x14ac:dyDescent="0.25">
      <c r="A270" s="10" t="str">
        <f>IF(YEAR(G270)=2024,#REF!,"")</f>
        <v/>
      </c>
      <c r="B270" s="10" t="str">
        <f>IF(YEAR(G270)=2025,#REF!,"")</f>
        <v/>
      </c>
      <c r="C270" s="10" t="str">
        <f t="shared" si="20"/>
        <v>Afternoon45042</v>
      </c>
      <c r="D270" s="5" t="str">
        <f>IF('by region'!$C$2="Any","Any",'Turf only'!V270)&amp;M270&amp;IF('by region'!$I$2="Any","Any",N270)&amp;G270</f>
        <v>AnyJumpAny45042</v>
      </c>
      <c r="E270" s="5" t="e">
        <f>IF(I270=#REF!,'Turf only'!G270,"")</f>
        <v>#REF!</v>
      </c>
      <c r="F270" s="5" t="e">
        <f t="shared" si="21"/>
        <v>#REF!</v>
      </c>
      <c r="G270" s="15">
        <v>45042</v>
      </c>
      <c r="H270" s="16" t="s">
        <v>27</v>
      </c>
      <c r="I270" s="16" t="s">
        <v>84</v>
      </c>
      <c r="J270" s="16" t="s">
        <v>9</v>
      </c>
      <c r="K270" s="14" t="s">
        <v>10</v>
      </c>
      <c r="L270" s="14" t="s">
        <v>11</v>
      </c>
      <c r="M270" s="16" t="s">
        <v>12</v>
      </c>
      <c r="N270" s="16" t="s">
        <v>13</v>
      </c>
      <c r="O270" s="16" t="s">
        <v>14</v>
      </c>
      <c r="P270" s="12">
        <f t="shared" si="22"/>
        <v>1</v>
      </c>
      <c r="Q270" s="12" cm="1">
        <f t="array" ref="Q270">SUMPRODUCT(($G$2:$G$2765=G270)*(P270&gt;$P$2:$P$2765))+1</f>
        <v>1</v>
      </c>
      <c r="R270" s="12" t="e">
        <f>(Q270*100000)+#REF!</f>
        <v>#REF!</v>
      </c>
      <c r="S270" t="e" cm="1">
        <f t="array" ref="S270">SUMPRODUCT(($G$2:$G$2765=G270)*(R270&gt;$R$2:$R$2765))+1</f>
        <v>#REF!</v>
      </c>
      <c r="T270" t="str">
        <f t="shared" si="23"/>
        <v xml:space="preserve">Perth </v>
      </c>
      <c r="U270">
        <v>0</v>
      </c>
      <c r="V270" t="s">
        <v>30</v>
      </c>
      <c r="W270">
        <f t="shared" si="24"/>
        <v>2023</v>
      </c>
    </row>
    <row r="271" spans="1:23" x14ac:dyDescent="0.25">
      <c r="A271" s="10" t="str">
        <f>IF(YEAR(G271)=2024,#REF!,"")</f>
        <v/>
      </c>
      <c r="B271" s="10" t="str">
        <f>IF(YEAR(G271)=2025,#REF!,"")</f>
        <v/>
      </c>
      <c r="C271" s="10" t="str">
        <f t="shared" si="20"/>
        <v>Afternoon45043</v>
      </c>
      <c r="D271" s="5" t="str">
        <f>IF('by region'!$C$2="Any","Any",'Turf only'!V271)&amp;M271&amp;IF('by region'!$I$2="Any","Any",N271)&amp;G271</f>
        <v>AnyFlatAny45043</v>
      </c>
      <c r="E271" s="5" t="e">
        <f>IF(I271=#REF!,'Turf only'!G271,"")</f>
        <v>#REF!</v>
      </c>
      <c r="F271" s="5" t="e">
        <f t="shared" si="21"/>
        <v>#REF!</v>
      </c>
      <c r="G271" s="15">
        <v>45043</v>
      </c>
      <c r="H271" s="16" t="s">
        <v>34</v>
      </c>
      <c r="I271" s="16" t="s">
        <v>77</v>
      </c>
      <c r="J271" s="16" t="s">
        <v>9</v>
      </c>
      <c r="K271" s="14" t="s">
        <v>10</v>
      </c>
      <c r="L271" s="14" t="s">
        <v>11</v>
      </c>
      <c r="M271" s="16" t="s">
        <v>25</v>
      </c>
      <c r="N271" s="16" t="s">
        <v>13</v>
      </c>
      <c r="O271" s="16" t="s">
        <v>14</v>
      </c>
      <c r="P271" s="12">
        <f t="shared" si="22"/>
        <v>1</v>
      </c>
      <c r="Q271" s="12" cm="1">
        <f t="array" ref="Q271">SUMPRODUCT(($G$2:$G$2765=G271)*(P271&gt;$P$2:$P$2765))+1</f>
        <v>1</v>
      </c>
      <c r="R271" s="12" t="e">
        <f>(Q271*100000)+#REF!</f>
        <v>#REF!</v>
      </c>
      <c r="S271" t="e" cm="1">
        <f t="array" ref="S271">SUMPRODUCT(($G$2:$G$2765=G271)*(R271&gt;$R$2:$R$2765))+1</f>
        <v>#REF!</v>
      </c>
      <c r="T271" t="str">
        <f t="shared" si="23"/>
        <v xml:space="preserve">BEVERLEY </v>
      </c>
      <c r="U271">
        <v>0</v>
      </c>
      <c r="V271" t="s">
        <v>30</v>
      </c>
      <c r="W271">
        <f t="shared" si="24"/>
        <v>2023</v>
      </c>
    </row>
    <row r="272" spans="1:23" x14ac:dyDescent="0.25">
      <c r="A272" s="10" t="str">
        <f>IF(YEAR(G272)=2024,#REF!,"")</f>
        <v/>
      </c>
      <c r="B272" s="10" t="str">
        <f>IF(YEAR(G272)=2025,#REF!,"")</f>
        <v/>
      </c>
      <c r="C272" s="10" t="str">
        <f t="shared" si="20"/>
        <v>Afternoon45043</v>
      </c>
      <c r="D272" s="5" t="str">
        <f>IF('by region'!$C$2="Any","Any",'Turf only'!V272)&amp;M272&amp;IF('by region'!$I$2="Any","Any",N272)&amp;G272</f>
        <v>AnyJumpAny45043</v>
      </c>
      <c r="E272" s="5" t="e">
        <f>IF(I272=#REF!,'Turf only'!G272,"")</f>
        <v>#REF!</v>
      </c>
      <c r="F272" s="5" t="e">
        <f t="shared" si="21"/>
        <v>#REF!</v>
      </c>
      <c r="G272" s="15">
        <v>45043</v>
      </c>
      <c r="H272" s="16" t="s">
        <v>34</v>
      </c>
      <c r="I272" s="16" t="s">
        <v>84</v>
      </c>
      <c r="J272" s="16" t="s">
        <v>9</v>
      </c>
      <c r="K272" s="14" t="s">
        <v>10</v>
      </c>
      <c r="L272" s="14" t="s">
        <v>11</v>
      </c>
      <c r="M272" s="16" t="s">
        <v>12</v>
      </c>
      <c r="N272" s="16" t="s">
        <v>13</v>
      </c>
      <c r="O272" s="16" t="s">
        <v>14</v>
      </c>
      <c r="P272" s="12">
        <f t="shared" si="22"/>
        <v>1</v>
      </c>
      <c r="Q272" s="12" cm="1">
        <f t="array" ref="Q272">SUMPRODUCT(($G$2:$G$2765=G272)*(P272&gt;$P$2:$P$2765))+1</f>
        <v>1</v>
      </c>
      <c r="R272" s="12" t="e">
        <f>(Q272*100000)+#REF!</f>
        <v>#REF!</v>
      </c>
      <c r="S272" t="e" cm="1">
        <f t="array" ref="S272">SUMPRODUCT(($G$2:$G$2765=G272)*(R272&gt;$R$2:$R$2765))+1</f>
        <v>#REF!</v>
      </c>
      <c r="T272" t="str">
        <f t="shared" si="23"/>
        <v xml:space="preserve">Perth </v>
      </c>
      <c r="U272">
        <v>0</v>
      </c>
      <c r="V272" t="s">
        <v>17</v>
      </c>
      <c r="W272">
        <f t="shared" si="24"/>
        <v>2023</v>
      </c>
    </row>
    <row r="273" spans="1:23" x14ac:dyDescent="0.25">
      <c r="A273" s="10" t="str">
        <f>IF(YEAR(G273)=2024,#REF!,"")</f>
        <v/>
      </c>
      <c r="B273" s="10" t="str">
        <f>IF(YEAR(G273)=2025,#REF!,"")</f>
        <v/>
      </c>
      <c r="C273" s="10" t="str">
        <f t="shared" si="20"/>
        <v>Evening45043</v>
      </c>
      <c r="D273" s="5" t="str">
        <f>IF('by region'!$C$2="Any","Any",'Turf only'!V273)&amp;M273&amp;IF('by region'!$I$2="Any","Any",N273)&amp;G273</f>
        <v>AnyJumpAny45043</v>
      </c>
      <c r="E273" s="5" t="e">
        <f>IF(I273=#REF!,'Turf only'!G273,"")</f>
        <v>#REF!</v>
      </c>
      <c r="F273" s="5" t="e">
        <f t="shared" si="21"/>
        <v>#REF!</v>
      </c>
      <c r="G273" s="15">
        <v>45043</v>
      </c>
      <c r="H273" s="16" t="s">
        <v>34</v>
      </c>
      <c r="I273" s="16" t="s">
        <v>57</v>
      </c>
      <c r="J273" s="16" t="s">
        <v>80</v>
      </c>
      <c r="K273" s="14" t="s">
        <v>10</v>
      </c>
      <c r="L273" s="14" t="s">
        <v>19</v>
      </c>
      <c r="M273" s="16" t="s">
        <v>12</v>
      </c>
      <c r="N273" s="16" t="s">
        <v>13</v>
      </c>
      <c r="O273" s="16" t="s">
        <v>14</v>
      </c>
      <c r="P273" s="12">
        <f t="shared" si="22"/>
        <v>2</v>
      </c>
      <c r="Q273" s="12" cm="1">
        <f t="array" ref="Q273">SUMPRODUCT(($G$2:$G$2765=G273)*(P273&gt;$P$2:$P$2765))+1</f>
        <v>4</v>
      </c>
      <c r="R273" s="12" t="e">
        <f>(Q273*100000)+#REF!</f>
        <v>#REF!</v>
      </c>
      <c r="S273" t="e" cm="1">
        <f t="array" ref="S273">SUMPRODUCT(($G$2:$G$2765=G273)*(R273&gt;$R$2:$R$2765))+1</f>
        <v>#REF!</v>
      </c>
      <c r="T273" t="str">
        <f t="shared" si="23"/>
        <v>Taunton †</v>
      </c>
      <c r="U273">
        <v>0</v>
      </c>
      <c r="V273" t="s">
        <v>19</v>
      </c>
      <c r="W273">
        <f t="shared" si="24"/>
        <v>2023</v>
      </c>
    </row>
    <row r="274" spans="1:23" x14ac:dyDescent="0.25">
      <c r="A274" s="10" t="str">
        <f>IF(YEAR(G274)=2024,#REF!,"")</f>
        <v/>
      </c>
      <c r="B274" s="10" t="str">
        <f>IF(YEAR(G274)=2025,#REF!,"")</f>
        <v/>
      </c>
      <c r="C274" s="10" t="str">
        <f t="shared" si="20"/>
        <v>Afternoon45043</v>
      </c>
      <c r="D274" s="5" t="str">
        <f>IF('by region'!$C$2="Any","Any",'Turf only'!V274)&amp;M274&amp;IF('by region'!$I$2="Any","Any",N274)&amp;G274</f>
        <v>AnyJumpAny45043</v>
      </c>
      <c r="E274" s="5" t="e">
        <f>IF(I274=#REF!,'Turf only'!G274,"")</f>
        <v>#REF!</v>
      </c>
      <c r="F274" s="5" t="e">
        <f t="shared" si="21"/>
        <v>#REF!</v>
      </c>
      <c r="G274" s="15">
        <v>45043</v>
      </c>
      <c r="H274" s="16" t="s">
        <v>34</v>
      </c>
      <c r="I274" s="16" t="s">
        <v>48</v>
      </c>
      <c r="J274" s="16" t="s">
        <v>9</v>
      </c>
      <c r="K274" s="14" t="s">
        <v>16</v>
      </c>
      <c r="L274" s="14" t="s">
        <v>17</v>
      </c>
      <c r="M274" s="16" t="s">
        <v>12</v>
      </c>
      <c r="N274" s="16" t="s">
        <v>13</v>
      </c>
      <c r="O274" s="16" t="s">
        <v>14</v>
      </c>
      <c r="P274" s="12">
        <f t="shared" si="22"/>
        <v>1</v>
      </c>
      <c r="Q274" s="12" cm="1">
        <f t="array" ref="Q274">SUMPRODUCT(($G$2:$G$2765=G274)*(P274&gt;$P$2:$P$2765))+1</f>
        <v>1</v>
      </c>
      <c r="R274" s="12" t="e">
        <f>(Q274*100000)+#REF!</f>
        <v>#REF!</v>
      </c>
      <c r="S274" t="e" cm="1">
        <f t="array" ref="S274">SUMPRODUCT(($G$2:$G$2765=G274)*(R274&gt;$R$2:$R$2765))+1</f>
        <v>#REF!</v>
      </c>
      <c r="T274" t="str">
        <f t="shared" si="23"/>
        <v xml:space="preserve">Warwick </v>
      </c>
      <c r="U274">
        <v>0</v>
      </c>
      <c r="V274" t="s">
        <v>17</v>
      </c>
      <c r="W274">
        <f t="shared" si="24"/>
        <v>2023</v>
      </c>
    </row>
    <row r="275" spans="1:23" x14ac:dyDescent="0.25">
      <c r="A275" s="10" t="str">
        <f>IF(YEAR(G275)=2024,#REF!,"")</f>
        <v/>
      </c>
      <c r="B275" s="10" t="str">
        <f>IF(YEAR(G275)=2025,#REF!,"")</f>
        <v/>
      </c>
      <c r="C275" s="10" t="str">
        <f t="shared" si="20"/>
        <v>Evening45044</v>
      </c>
      <c r="D275" s="5" t="str">
        <f>IF('by region'!$C$2="Any","Any",'Turf only'!V275)&amp;M275&amp;IF('by region'!$I$2="Any","Any",N275)&amp;G275</f>
        <v>AnyJumpAny45044</v>
      </c>
      <c r="E275" s="5" t="e">
        <f>IF(I275=#REF!,'Turf only'!G275,"")</f>
        <v>#REF!</v>
      </c>
      <c r="F275" s="5" t="e">
        <f t="shared" si="21"/>
        <v>#REF!</v>
      </c>
      <c r="G275" s="15">
        <v>45044</v>
      </c>
      <c r="H275" s="16" t="s">
        <v>35</v>
      </c>
      <c r="I275" s="16" t="s">
        <v>54</v>
      </c>
      <c r="J275" s="16" t="s">
        <v>80</v>
      </c>
      <c r="K275" s="14" t="s">
        <v>24</v>
      </c>
      <c r="L275" s="14" t="s">
        <v>19</v>
      </c>
      <c r="M275" s="16" t="s">
        <v>12</v>
      </c>
      <c r="N275" s="16" t="s">
        <v>13</v>
      </c>
      <c r="O275" s="16" t="s">
        <v>14</v>
      </c>
      <c r="P275" s="12">
        <f t="shared" si="22"/>
        <v>2</v>
      </c>
      <c r="Q275" s="12" cm="1">
        <f t="array" ref="Q275">SUMPRODUCT(($G$2:$G$2765=G275)*(P275&gt;$P$2:$P$2765))+1</f>
        <v>3</v>
      </c>
      <c r="R275" s="12" t="e">
        <f>(Q275*100000)+#REF!</f>
        <v>#REF!</v>
      </c>
      <c r="S275" t="e" cm="1">
        <f t="array" ref="S275">SUMPRODUCT(($G$2:$G$2765=G275)*(R275&gt;$R$2:$R$2765))+1</f>
        <v>#REF!</v>
      </c>
      <c r="T275" t="str">
        <f t="shared" si="23"/>
        <v>Chepstow †</v>
      </c>
      <c r="U275">
        <v>0</v>
      </c>
      <c r="V275" t="s">
        <v>19</v>
      </c>
      <c r="W275">
        <f t="shared" si="24"/>
        <v>2023</v>
      </c>
    </row>
    <row r="276" spans="1:23" x14ac:dyDescent="0.25">
      <c r="A276" s="10" t="str">
        <f>IF(YEAR(G276)=2024,#REF!,"")</f>
        <v/>
      </c>
      <c r="B276" s="10" t="str">
        <f>IF(YEAR(G276)=2025,#REF!,"")</f>
        <v/>
      </c>
      <c r="C276" s="10" t="str">
        <f t="shared" si="20"/>
        <v>Afternoon45044</v>
      </c>
      <c r="D276" s="5" t="str">
        <f>IF('by region'!$C$2="Any","Any",'Turf only'!V276)&amp;M276&amp;IF('by region'!$I$2="Any","Any",N276)&amp;G276</f>
        <v>AnyJumpAny45044</v>
      </c>
      <c r="E276" s="5" t="e">
        <f>IF(I276=#REF!,'Turf only'!G276,"")</f>
        <v>#REF!</v>
      </c>
      <c r="F276" s="5" t="e">
        <f t="shared" si="21"/>
        <v>#REF!</v>
      </c>
      <c r="G276" s="15">
        <v>45044</v>
      </c>
      <c r="H276" s="16" t="s">
        <v>35</v>
      </c>
      <c r="I276" s="16" t="s">
        <v>84</v>
      </c>
      <c r="J276" s="16" t="s">
        <v>9</v>
      </c>
      <c r="K276" s="14" t="s">
        <v>10</v>
      </c>
      <c r="L276" s="14" t="s">
        <v>11</v>
      </c>
      <c r="M276" s="16" t="s">
        <v>12</v>
      </c>
      <c r="N276" s="16" t="s">
        <v>13</v>
      </c>
      <c r="O276" s="16" t="s">
        <v>14</v>
      </c>
      <c r="P276" s="12">
        <f t="shared" si="22"/>
        <v>1</v>
      </c>
      <c r="Q276" s="12" cm="1">
        <f t="array" ref="Q276">SUMPRODUCT(($G$2:$G$2765=G276)*(P276&gt;$P$2:$P$2765))+1</f>
        <v>1</v>
      </c>
      <c r="R276" s="12" t="e">
        <f>(Q276*100000)+#REF!</f>
        <v>#REF!</v>
      </c>
      <c r="S276" t="e" cm="1">
        <f t="array" ref="S276">SUMPRODUCT(($G$2:$G$2765=G276)*(R276&gt;$R$2:$R$2765))+1</f>
        <v>#REF!</v>
      </c>
      <c r="T276" t="str">
        <f t="shared" si="23"/>
        <v xml:space="preserve">Perth </v>
      </c>
      <c r="U276">
        <v>0</v>
      </c>
      <c r="V276" t="s">
        <v>11</v>
      </c>
      <c r="W276">
        <f t="shared" si="24"/>
        <v>2023</v>
      </c>
    </row>
    <row r="277" spans="1:23" x14ac:dyDescent="0.25">
      <c r="A277" s="10" t="str">
        <f>IF(YEAR(G277)=2024,#REF!,"")</f>
        <v/>
      </c>
      <c r="B277" s="10" t="str">
        <f>IF(YEAR(G277)=2025,#REF!,"")</f>
        <v/>
      </c>
      <c r="C277" s="10" t="str">
        <f t="shared" si="20"/>
        <v>Afternoon45044</v>
      </c>
      <c r="D277" s="5" t="str">
        <f>IF('by region'!$C$2="Any","Any",'Turf only'!V277)&amp;M277&amp;IF('by region'!$I$2="Any","Any",N277)&amp;G277</f>
        <v>AnyFlatAny45044</v>
      </c>
      <c r="E277" s="5" t="e">
        <f>IF(I277=#REF!,'Turf only'!G277,"")</f>
        <v>#REF!</v>
      </c>
      <c r="F277" s="5" t="e">
        <f t="shared" si="21"/>
        <v>#REF!</v>
      </c>
      <c r="G277" s="20">
        <v>45044</v>
      </c>
      <c r="H277" s="21" t="s">
        <v>35</v>
      </c>
      <c r="I277" s="21" t="s">
        <v>38</v>
      </c>
      <c r="J277" s="21" t="s">
        <v>9</v>
      </c>
      <c r="K277" s="22" t="s">
        <v>16</v>
      </c>
      <c r="L277" s="22" t="s">
        <v>19</v>
      </c>
      <c r="M277" s="21" t="s">
        <v>25</v>
      </c>
      <c r="N277" s="21" t="s">
        <v>13</v>
      </c>
      <c r="O277" s="21" t="s">
        <v>14</v>
      </c>
      <c r="P277" s="12">
        <f t="shared" si="22"/>
        <v>1</v>
      </c>
      <c r="Q277" s="12" cm="1">
        <f t="array" ref="Q277">SUMPRODUCT(($G$2:$G$2765=G277)*(P277&gt;$P$2:$P$2765))+1</f>
        <v>1</v>
      </c>
      <c r="R277" s="12" t="e">
        <f>(Q277*100000)+#REF!</f>
        <v>#REF!</v>
      </c>
      <c r="S277" t="e" cm="1">
        <f t="array" ref="S277">SUMPRODUCT(($G$2:$G$2765=G277)*(R277&gt;$R$2:$R$2765))+1</f>
        <v>#REF!</v>
      </c>
      <c r="T277" t="str">
        <f t="shared" si="23"/>
        <v xml:space="preserve">SANDOWN PARK </v>
      </c>
      <c r="U277">
        <v>0</v>
      </c>
      <c r="V277" t="s">
        <v>17</v>
      </c>
      <c r="W277">
        <f t="shared" si="24"/>
        <v>2023</v>
      </c>
    </row>
    <row r="278" spans="1:23" x14ac:dyDescent="0.25">
      <c r="A278" s="10" t="str">
        <f>IF(YEAR(G278)=2024,#REF!,"")</f>
        <v/>
      </c>
      <c r="B278" s="10" t="str">
        <f>IF(YEAR(G278)=2025,#REF!,"")</f>
        <v/>
      </c>
      <c r="C278" s="10" t="str">
        <f t="shared" si="20"/>
        <v>Evening45044</v>
      </c>
      <c r="D278" s="5" t="str">
        <f>IF('by region'!$C$2="Any","Any",'Turf only'!V278)&amp;M278&amp;IF('by region'!$I$2="Any","Any",N278)&amp;G278</f>
        <v>AnyJumpAny45044</v>
      </c>
      <c r="E278" s="5" t="e">
        <f>IF(I278=#REF!,'Turf only'!G278,"")</f>
        <v>#REF!</v>
      </c>
      <c r="F278" s="5" t="e">
        <f t="shared" si="21"/>
        <v>#REF!</v>
      </c>
      <c r="G278" s="15">
        <v>45044</v>
      </c>
      <c r="H278" s="16" t="s">
        <v>35</v>
      </c>
      <c r="I278" s="16" t="s">
        <v>23</v>
      </c>
      <c r="J278" s="16" t="s">
        <v>80</v>
      </c>
      <c r="K278" s="14" t="s">
        <v>24</v>
      </c>
      <c r="L278" s="14" t="s">
        <v>17</v>
      </c>
      <c r="M278" s="16" t="s">
        <v>12</v>
      </c>
      <c r="N278" s="16" t="s">
        <v>13</v>
      </c>
      <c r="O278" s="16" t="s">
        <v>14</v>
      </c>
      <c r="P278" s="12">
        <f t="shared" si="22"/>
        <v>2</v>
      </c>
      <c r="Q278" s="12" cm="1">
        <f t="array" ref="Q278">SUMPRODUCT(($G$2:$G$2765=G278)*(P278&gt;$P$2:$P$2765))+1</f>
        <v>3</v>
      </c>
      <c r="R278" s="12" t="e">
        <f>(Q278*100000)+#REF!</f>
        <v>#REF!</v>
      </c>
      <c r="S278" t="e" cm="1">
        <f t="array" ref="S278">SUMPRODUCT(($G$2:$G$2765=G278)*(R278&gt;$R$2:$R$2765))+1</f>
        <v>#REF!</v>
      </c>
      <c r="T278" t="str">
        <f t="shared" si="23"/>
        <v>Southwell †</v>
      </c>
      <c r="U278">
        <v>0</v>
      </c>
      <c r="V278" t="s">
        <v>11</v>
      </c>
      <c r="W278">
        <f t="shared" si="24"/>
        <v>2023</v>
      </c>
    </row>
    <row r="279" spans="1:23" x14ac:dyDescent="0.25">
      <c r="A279" s="10" t="str">
        <f>IF(YEAR(G279)=2024,#REF!,"")</f>
        <v/>
      </c>
      <c r="B279" s="10" t="str">
        <f>IF(YEAR(G279)=2025,#REF!,"")</f>
        <v/>
      </c>
      <c r="C279" s="10" t="str">
        <f t="shared" si="20"/>
        <v>Evening45045</v>
      </c>
      <c r="D279" s="5" t="str">
        <f>IF('by region'!$C$2="Any","Any",'Turf only'!V279)&amp;M279&amp;IF('by region'!$I$2="Any","Any",N279)&amp;G279</f>
        <v>AnyFlatAny45045</v>
      </c>
      <c r="E279" s="5" t="e">
        <f>IF(I279=#REF!,'Turf only'!G279,"")</f>
        <v>#REF!</v>
      </c>
      <c r="F279" s="5" t="e">
        <f t="shared" si="21"/>
        <v>#REF!</v>
      </c>
      <c r="G279" s="15">
        <v>45045</v>
      </c>
      <c r="H279" s="16" t="s">
        <v>37</v>
      </c>
      <c r="I279" s="16" t="s">
        <v>59</v>
      </c>
      <c r="J279" s="16" t="s">
        <v>80</v>
      </c>
      <c r="K279" s="14" t="s">
        <v>24</v>
      </c>
      <c r="L279" s="14" t="s">
        <v>11</v>
      </c>
      <c r="M279" s="16" t="s">
        <v>25</v>
      </c>
      <c r="N279" s="16" t="s">
        <v>13</v>
      </c>
      <c r="O279" s="16" t="s">
        <v>14</v>
      </c>
      <c r="P279" s="12">
        <f t="shared" si="22"/>
        <v>2</v>
      </c>
      <c r="Q279" s="12" cm="1">
        <f t="array" ref="Q279">SUMPRODUCT(($G$2:$G$2765=G279)*(P279&gt;$P$2:$P$2765))+1</f>
        <v>5</v>
      </c>
      <c r="R279" s="12" t="e">
        <f>(Q279*100000)+#REF!</f>
        <v>#REF!</v>
      </c>
      <c r="S279" t="e" cm="1">
        <f t="array" ref="S279">SUMPRODUCT(($G$2:$G$2765=G279)*(R279&gt;$R$2:$R$2765))+1</f>
        <v>#REF!</v>
      </c>
      <c r="T279" t="str">
        <f t="shared" si="23"/>
        <v>DONCASTER †</v>
      </c>
      <c r="U279">
        <v>0</v>
      </c>
      <c r="V279" t="s">
        <v>19</v>
      </c>
      <c r="W279">
        <f t="shared" si="24"/>
        <v>2023</v>
      </c>
    </row>
    <row r="280" spans="1:23" x14ac:dyDescent="0.25">
      <c r="A280" s="10" t="str">
        <f>IF(YEAR(G280)=2024,#REF!,"")</f>
        <v/>
      </c>
      <c r="B280" s="10" t="str">
        <f>IF(YEAR(G280)=2025,#REF!,"")</f>
        <v/>
      </c>
      <c r="C280" s="10" t="str">
        <f t="shared" si="20"/>
        <v>Afternoon45045</v>
      </c>
      <c r="D280" s="5" t="str">
        <f>IF('by region'!$C$2="Any","Any",'Turf only'!V280)&amp;M280&amp;IF('by region'!$I$2="Any","Any",N280)&amp;G280</f>
        <v>AnyFlatAny45045</v>
      </c>
      <c r="E280" s="5" t="e">
        <f>IF(I280=#REF!,'Turf only'!G280,"")</f>
        <v>#REF!</v>
      </c>
      <c r="F280" s="5" t="e">
        <f t="shared" si="21"/>
        <v>#REF!</v>
      </c>
      <c r="G280" s="15">
        <v>45045</v>
      </c>
      <c r="H280" s="16" t="s">
        <v>37</v>
      </c>
      <c r="I280" s="16" t="s">
        <v>56</v>
      </c>
      <c r="J280" s="16" t="s">
        <v>9</v>
      </c>
      <c r="K280" s="14" t="s">
        <v>16</v>
      </c>
      <c r="L280" s="14" t="s">
        <v>11</v>
      </c>
      <c r="M280" s="16" t="s">
        <v>25</v>
      </c>
      <c r="N280" s="16" t="s">
        <v>13</v>
      </c>
      <c r="O280" s="16" t="s">
        <v>14</v>
      </c>
      <c r="P280" s="12">
        <f t="shared" si="22"/>
        <v>1</v>
      </c>
      <c r="Q280" s="12" cm="1">
        <f t="array" ref="Q280">SUMPRODUCT(($G$2:$G$2765=G280)*(P280&gt;$P$2:$P$2765))+1</f>
        <v>1</v>
      </c>
      <c r="R280" s="12" t="e">
        <f>(Q280*100000)+#REF!</f>
        <v>#REF!</v>
      </c>
      <c r="S280" t="e" cm="1">
        <f t="array" ref="S280">SUMPRODUCT(($G$2:$G$2765=G280)*(R280&gt;$R$2:$R$2765))+1</f>
        <v>#REF!</v>
      </c>
      <c r="T280" t="str">
        <f t="shared" si="23"/>
        <v xml:space="preserve">HAYDOCK PARK </v>
      </c>
      <c r="U280">
        <v>0</v>
      </c>
      <c r="V280" t="s">
        <v>19</v>
      </c>
      <c r="W280">
        <f t="shared" si="24"/>
        <v>2023</v>
      </c>
    </row>
    <row r="281" spans="1:23" x14ac:dyDescent="0.25">
      <c r="A281" s="10" t="str">
        <f>IF(YEAR(G281)=2024,#REF!,"")</f>
        <v/>
      </c>
      <c r="B281" s="10" t="str">
        <f>IF(YEAR(G281)=2025,#REF!,"")</f>
        <v/>
      </c>
      <c r="C281" s="10" t="str">
        <f t="shared" si="20"/>
        <v>Afternoon45045</v>
      </c>
      <c r="D281" s="5" t="str">
        <f>IF('by region'!$C$2="Any","Any",'Turf only'!V281)&amp;M281&amp;IF('by region'!$I$2="Any","Any",N281)&amp;G281</f>
        <v>AnyFlatAny45045</v>
      </c>
      <c r="E281" s="5" t="e">
        <f>IF(I281=#REF!,'Turf only'!G281,"")</f>
        <v>#REF!</v>
      </c>
      <c r="F281" s="5" t="e">
        <f t="shared" si="21"/>
        <v>#REF!</v>
      </c>
      <c r="G281" s="15">
        <v>45045</v>
      </c>
      <c r="H281" s="16" t="s">
        <v>37</v>
      </c>
      <c r="I281" s="16" t="s">
        <v>44</v>
      </c>
      <c r="J281" s="16" t="s">
        <v>9</v>
      </c>
      <c r="K281" s="14" t="s">
        <v>10</v>
      </c>
      <c r="L281" s="14" t="s">
        <v>17</v>
      </c>
      <c r="M281" s="16" t="s">
        <v>25</v>
      </c>
      <c r="N281" s="16" t="s">
        <v>13</v>
      </c>
      <c r="O281" s="16" t="s">
        <v>14</v>
      </c>
      <c r="P281" s="12">
        <f t="shared" si="22"/>
        <v>1</v>
      </c>
      <c r="Q281" s="12" cm="1">
        <f t="array" ref="Q281">SUMPRODUCT(($G$2:$G$2765=G281)*(P281&gt;$P$2:$P$2765))+1</f>
        <v>1</v>
      </c>
      <c r="R281" s="12" t="e">
        <f>(Q281*100000)+#REF!</f>
        <v>#REF!</v>
      </c>
      <c r="S281" t="e" cm="1">
        <f t="array" ref="S281">SUMPRODUCT(($G$2:$G$2765=G281)*(R281&gt;$R$2:$R$2765))+1</f>
        <v>#REF!</v>
      </c>
      <c r="T281" t="str">
        <f t="shared" si="23"/>
        <v xml:space="preserve">LEICESTER </v>
      </c>
      <c r="U281">
        <v>0</v>
      </c>
      <c r="V281" t="s">
        <v>17</v>
      </c>
      <c r="W281">
        <f t="shared" si="24"/>
        <v>2023</v>
      </c>
    </row>
    <row r="282" spans="1:23" x14ac:dyDescent="0.25">
      <c r="A282" s="10" t="str">
        <f>IF(YEAR(G282)=2024,#REF!,"")</f>
        <v/>
      </c>
      <c r="B282" s="10" t="str">
        <f>IF(YEAR(G282)=2025,#REF!,"")</f>
        <v/>
      </c>
      <c r="C282" s="10" t="str">
        <f t="shared" si="20"/>
        <v>Afternoon45045</v>
      </c>
      <c r="D282" s="5" t="str">
        <f>IF('by region'!$C$2="Any","Any",'Turf only'!V282)&amp;M282&amp;IF('by region'!$I$2="Any","Any",N282)&amp;G282</f>
        <v>AnyFlatAny45045</v>
      </c>
      <c r="E282" s="5" t="e">
        <f>IF(I282=#REF!,'Turf only'!G282,"")</f>
        <v>#REF!</v>
      </c>
      <c r="F282" s="5" t="e">
        <f t="shared" si="21"/>
        <v>#REF!</v>
      </c>
      <c r="G282" s="15">
        <v>45045</v>
      </c>
      <c r="H282" s="16" t="s">
        <v>37</v>
      </c>
      <c r="I282" s="16" t="s">
        <v>78</v>
      </c>
      <c r="J282" s="16" t="s">
        <v>9</v>
      </c>
      <c r="K282" s="14" t="s">
        <v>10</v>
      </c>
      <c r="L282" s="14" t="s">
        <v>11</v>
      </c>
      <c r="M282" s="16" t="s">
        <v>25</v>
      </c>
      <c r="N282" s="16" t="s">
        <v>13</v>
      </c>
      <c r="O282" s="16" t="s">
        <v>14</v>
      </c>
      <c r="P282" s="12">
        <f t="shared" si="22"/>
        <v>1</v>
      </c>
      <c r="Q282" s="12" cm="1">
        <f t="array" ref="Q282">SUMPRODUCT(($G$2:$G$2765=G282)*(P282&gt;$P$2:$P$2765))+1</f>
        <v>1</v>
      </c>
      <c r="R282" s="12" t="e">
        <f>(Q282*100000)+#REF!</f>
        <v>#REF!</v>
      </c>
      <c r="S282" t="e" cm="1">
        <f t="array" ref="S282">SUMPRODUCT(($G$2:$G$2765=G282)*(R282&gt;$R$2:$R$2765))+1</f>
        <v>#REF!</v>
      </c>
      <c r="T282" t="str">
        <f t="shared" si="23"/>
        <v xml:space="preserve">RIPON </v>
      </c>
      <c r="U282">
        <v>0</v>
      </c>
      <c r="V282" t="s">
        <v>11</v>
      </c>
      <c r="W282">
        <f t="shared" si="24"/>
        <v>2023</v>
      </c>
    </row>
    <row r="283" spans="1:23" x14ac:dyDescent="0.25">
      <c r="A283" s="10" t="str">
        <f>IF(YEAR(G283)=2024,#REF!,"")</f>
        <v/>
      </c>
      <c r="B283" s="10" t="str">
        <f>IF(YEAR(G283)=2025,#REF!,"")</f>
        <v/>
      </c>
      <c r="C283" s="10" t="str">
        <f t="shared" si="20"/>
        <v>Afternoon45045</v>
      </c>
      <c r="D283" s="5" t="str">
        <f>IF('by region'!$C$2="Any","Any",'Turf only'!V283)&amp;M283&amp;IF('by region'!$I$2="Any","Any",N283)&amp;G283</f>
        <v>AnyJumpAny45045</v>
      </c>
      <c r="E283" s="5" t="e">
        <f>IF(I283=#REF!,'Turf only'!G283,"")</f>
        <v>#REF!</v>
      </c>
      <c r="F283" s="5" t="e">
        <f t="shared" si="21"/>
        <v>#REF!</v>
      </c>
      <c r="G283" s="20">
        <v>45045</v>
      </c>
      <c r="H283" s="21" t="s">
        <v>37</v>
      </c>
      <c r="I283" s="21" t="s">
        <v>38</v>
      </c>
      <c r="J283" s="21" t="s">
        <v>9</v>
      </c>
      <c r="K283" s="22" t="s">
        <v>16</v>
      </c>
      <c r="L283" s="22" t="s">
        <v>19</v>
      </c>
      <c r="M283" s="21" t="s">
        <v>12</v>
      </c>
      <c r="N283" s="21" t="s">
        <v>13</v>
      </c>
      <c r="O283" s="21" t="s">
        <v>14</v>
      </c>
      <c r="P283" s="12">
        <f t="shared" si="22"/>
        <v>1</v>
      </c>
      <c r="Q283" s="12" cm="1">
        <f t="array" ref="Q283">SUMPRODUCT(($G$2:$G$2765=G283)*(P283&gt;$P$2:$P$2765))+1</f>
        <v>1</v>
      </c>
      <c r="R283" s="12" t="e">
        <f>(Q283*100000)+#REF!</f>
        <v>#REF!</v>
      </c>
      <c r="S283" t="e" cm="1">
        <f t="array" ref="S283">SUMPRODUCT(($G$2:$G$2765=G283)*(R283&gt;$R$2:$R$2765))+1</f>
        <v>#REF!</v>
      </c>
      <c r="T283" t="str">
        <f t="shared" si="23"/>
        <v xml:space="preserve">Sandown Park </v>
      </c>
      <c r="U283">
        <v>0</v>
      </c>
      <c r="V283" t="s">
        <v>19</v>
      </c>
      <c r="W283">
        <f t="shared" si="24"/>
        <v>2023</v>
      </c>
    </row>
    <row r="284" spans="1:23" x14ac:dyDescent="0.25">
      <c r="A284" s="10" t="str">
        <f>IF(YEAR(G284)=2024,#REF!,"")</f>
        <v/>
      </c>
      <c r="B284" s="10" t="str">
        <f>IF(YEAR(G284)=2025,#REF!,"")</f>
        <v/>
      </c>
      <c r="C284" s="10" t="str">
        <f t="shared" si="20"/>
        <v>Afternoon45046</v>
      </c>
      <c r="D284" s="5" t="str">
        <f>IF('by region'!$C$2="Any","Any",'Turf only'!V284)&amp;M284&amp;IF('by region'!$I$2="Any","Any",N284)&amp;G284</f>
        <v>AnyFlatAny45046</v>
      </c>
      <c r="E284" s="5" t="e">
        <f>IF(I284=#REF!,'Turf only'!G284,"")</f>
        <v>#REF!</v>
      </c>
      <c r="F284" s="5" t="e">
        <f t="shared" si="21"/>
        <v>#REF!</v>
      </c>
      <c r="G284" s="15">
        <v>45046</v>
      </c>
      <c r="H284" s="16" t="s">
        <v>40</v>
      </c>
      <c r="I284" s="16" t="s">
        <v>22</v>
      </c>
      <c r="J284" s="16" t="s">
        <v>9</v>
      </c>
      <c r="K284" s="14" t="s">
        <v>10</v>
      </c>
      <c r="L284" s="14" t="s">
        <v>11</v>
      </c>
      <c r="M284" s="16" t="s">
        <v>25</v>
      </c>
      <c r="N284" s="16" t="s">
        <v>13</v>
      </c>
      <c r="O284" s="16" t="s">
        <v>14</v>
      </c>
      <c r="P284" s="12">
        <f t="shared" si="22"/>
        <v>1</v>
      </c>
      <c r="Q284" s="12" cm="1">
        <f t="array" ref="Q284">SUMPRODUCT(($G$2:$G$2765=G284)*(P284&gt;$P$2:$P$2765))+1</f>
        <v>1</v>
      </c>
      <c r="R284" s="12" t="e">
        <f>(Q284*100000)+#REF!</f>
        <v>#REF!</v>
      </c>
      <c r="S284" t="e" cm="1">
        <f t="array" ref="S284">SUMPRODUCT(($G$2:$G$2765=G284)*(R284&gt;$R$2:$R$2765))+1</f>
        <v>#REF!</v>
      </c>
      <c r="T284" t="str">
        <f t="shared" si="23"/>
        <v xml:space="preserve">MUSSELBURGH </v>
      </c>
      <c r="U284">
        <v>0</v>
      </c>
      <c r="V284" t="s">
        <v>19</v>
      </c>
      <c r="W284">
        <f t="shared" si="24"/>
        <v>2023</v>
      </c>
    </row>
    <row r="285" spans="1:23" x14ac:dyDescent="0.25">
      <c r="A285" s="10" t="str">
        <f>IF(YEAR(G285)=2024,#REF!,"")</f>
        <v/>
      </c>
      <c r="B285" s="10" t="str">
        <f>IF(YEAR(G285)=2025,#REF!,"")</f>
        <v/>
      </c>
      <c r="C285" s="10" t="str">
        <f t="shared" si="20"/>
        <v>Afternoon45046</v>
      </c>
      <c r="D285" s="5" t="str">
        <f>IF('by region'!$C$2="Any","Any",'Turf only'!V285)&amp;M285&amp;IF('by region'!$I$2="Any","Any",N285)&amp;G285</f>
        <v>AnyFlatAny45046</v>
      </c>
      <c r="E285" s="5" t="e">
        <f>IF(I285=#REF!,'Turf only'!G285,"")</f>
        <v>#REF!</v>
      </c>
      <c r="F285" s="5" t="e">
        <f t="shared" si="21"/>
        <v>#REF!</v>
      </c>
      <c r="G285" s="15">
        <v>45046</v>
      </c>
      <c r="H285" s="16" t="s">
        <v>40</v>
      </c>
      <c r="I285" s="16" t="s">
        <v>49</v>
      </c>
      <c r="J285" s="16" t="s">
        <v>9</v>
      </c>
      <c r="K285" s="14" t="s">
        <v>10</v>
      </c>
      <c r="L285" s="14" t="s">
        <v>11</v>
      </c>
      <c r="M285" s="16" t="s">
        <v>25</v>
      </c>
      <c r="N285" s="16" t="s">
        <v>13</v>
      </c>
      <c r="O285" s="16" t="s">
        <v>14</v>
      </c>
      <c r="P285" s="12">
        <f t="shared" si="22"/>
        <v>1</v>
      </c>
      <c r="Q285" s="12" cm="1">
        <f t="array" ref="Q285">SUMPRODUCT(($G$2:$G$2765=G285)*(P285&gt;$P$2:$P$2765))+1</f>
        <v>1</v>
      </c>
      <c r="R285" s="12" t="e">
        <f>(Q285*100000)+#REF!</f>
        <v>#REF!</v>
      </c>
      <c r="S285" t="e" cm="1">
        <f t="array" ref="S285">SUMPRODUCT(($G$2:$G$2765=G285)*(R285&gt;$R$2:$R$2765))+1</f>
        <v>#REF!</v>
      </c>
      <c r="T285" t="str">
        <f t="shared" si="23"/>
        <v xml:space="preserve">WETHERBY </v>
      </c>
      <c r="U285">
        <v>0</v>
      </c>
      <c r="V285" t="s">
        <v>11</v>
      </c>
      <c r="W285">
        <f t="shared" si="24"/>
        <v>2023</v>
      </c>
    </row>
    <row r="286" spans="1:23" x14ac:dyDescent="0.25">
      <c r="A286" s="10" t="str">
        <f>IF(YEAR(G286)=2024,#REF!,"")</f>
        <v/>
      </c>
      <c r="B286" s="10" t="str">
        <f>IF(YEAR(G286)=2025,#REF!,"")</f>
        <v/>
      </c>
      <c r="C286" s="10" t="str">
        <f t="shared" si="20"/>
        <v>Afternoon45047</v>
      </c>
      <c r="D286" s="5" t="str">
        <f>IF('by region'!$C$2="Any","Any",'Turf only'!V286)&amp;M286&amp;IF('by region'!$I$2="Any","Any",N286)&amp;G286</f>
        <v>AnyFlatAny45047</v>
      </c>
      <c r="E286" s="5" t="e">
        <f>IF(I286=#REF!,'Turf only'!G286,"")</f>
        <v>#REF!</v>
      </c>
      <c r="F286" s="5" t="e">
        <f t="shared" si="21"/>
        <v>#REF!</v>
      </c>
      <c r="G286" s="15">
        <v>45047</v>
      </c>
      <c r="H286" s="16" t="s">
        <v>42</v>
      </c>
      <c r="I286" s="16" t="s">
        <v>79</v>
      </c>
      <c r="J286" s="16" t="s">
        <v>9</v>
      </c>
      <c r="K286" s="14" t="s">
        <v>24</v>
      </c>
      <c r="L286" s="14" t="s">
        <v>19</v>
      </c>
      <c r="M286" s="16" t="s">
        <v>25</v>
      </c>
      <c r="N286" s="16" t="s">
        <v>13</v>
      </c>
      <c r="O286" s="16" t="s">
        <v>14</v>
      </c>
      <c r="P286" s="12">
        <f t="shared" si="22"/>
        <v>1</v>
      </c>
      <c r="Q286" s="12" cm="1">
        <f t="array" ref="Q286">SUMPRODUCT(($G$2:$G$2765=G286)*(P286&gt;$P$2:$P$2765))+1</f>
        <v>1</v>
      </c>
      <c r="R286" s="12" t="e">
        <f>(Q286*100000)+#REF!</f>
        <v>#REF!</v>
      </c>
      <c r="S286" t="e" cm="1">
        <f t="array" ref="S286">SUMPRODUCT(($G$2:$G$2765=G286)*(R286&gt;$R$2:$R$2765))+1</f>
        <v>#REF!</v>
      </c>
      <c r="T286" t="str">
        <f t="shared" si="23"/>
        <v xml:space="preserve">BATH </v>
      </c>
      <c r="U286">
        <v>0</v>
      </c>
      <c r="V286" t="s">
        <v>11</v>
      </c>
      <c r="W286">
        <f t="shared" si="24"/>
        <v>2023</v>
      </c>
    </row>
    <row r="287" spans="1:23" x14ac:dyDescent="0.25">
      <c r="A287" s="10" t="str">
        <f>IF(YEAR(G287)=2024,#REF!,"")</f>
        <v/>
      </c>
      <c r="B287" s="10" t="str">
        <f>IF(YEAR(G287)=2025,#REF!,"")</f>
        <v/>
      </c>
      <c r="C287" s="10" t="str">
        <f t="shared" si="20"/>
        <v>Afternoon45047</v>
      </c>
      <c r="D287" s="5" t="str">
        <f>IF('by region'!$C$2="Any","Any",'Turf only'!V287)&amp;M287&amp;IF('by region'!$I$2="Any","Any",N287)&amp;G287</f>
        <v>AnyFlatAny45047</v>
      </c>
      <c r="E287" s="5" t="e">
        <f>IF(I287=#REF!,'Turf only'!G287,"")</f>
        <v>#REF!</v>
      </c>
      <c r="F287" s="5" t="e">
        <f t="shared" si="21"/>
        <v>#REF!</v>
      </c>
      <c r="G287" s="15">
        <v>45047</v>
      </c>
      <c r="H287" s="16" t="s">
        <v>42</v>
      </c>
      <c r="I287" s="16" t="s">
        <v>77</v>
      </c>
      <c r="J287" s="16" t="s">
        <v>9</v>
      </c>
      <c r="K287" s="14" t="s">
        <v>10</v>
      </c>
      <c r="L287" s="14" t="s">
        <v>11</v>
      </c>
      <c r="M287" s="16" t="s">
        <v>25</v>
      </c>
      <c r="N287" s="16" t="s">
        <v>13</v>
      </c>
      <c r="O287" s="16" t="s">
        <v>21</v>
      </c>
      <c r="P287" s="12">
        <f t="shared" si="22"/>
        <v>1</v>
      </c>
      <c r="Q287" s="12" cm="1">
        <f t="array" ref="Q287">SUMPRODUCT(($G$2:$G$2765=G287)*(P287&gt;$P$2:$P$2765))+1</f>
        <v>1</v>
      </c>
      <c r="R287" s="12" t="e">
        <f>(Q287*100000)+#REF!</f>
        <v>#REF!</v>
      </c>
      <c r="S287" t="e" cm="1">
        <f t="array" ref="S287">SUMPRODUCT(($G$2:$G$2765=G287)*(R287&gt;$R$2:$R$2765))+1</f>
        <v>#REF!</v>
      </c>
      <c r="T287" t="str">
        <f t="shared" si="23"/>
        <v xml:space="preserve">BEVERLEY </v>
      </c>
      <c r="U287">
        <v>0</v>
      </c>
      <c r="V287" t="s">
        <v>17</v>
      </c>
      <c r="W287">
        <f t="shared" si="24"/>
        <v>2023</v>
      </c>
    </row>
    <row r="288" spans="1:23" x14ac:dyDescent="0.25">
      <c r="A288" s="10" t="str">
        <f>IF(YEAR(G288)=2024,#REF!,"")</f>
        <v/>
      </c>
      <c r="B288" s="10" t="str">
        <f>IF(YEAR(G288)=2025,#REF!,"")</f>
        <v/>
      </c>
      <c r="C288" s="10" t="str">
        <f t="shared" si="20"/>
        <v>Afternoon45047</v>
      </c>
      <c r="D288" s="5" t="str">
        <f>IF('by region'!$C$2="Any","Any",'Turf only'!V288)&amp;M288&amp;IF('by region'!$I$2="Any","Any",N288)&amp;G288</f>
        <v>AnyJumpAny45047</v>
      </c>
      <c r="E288" s="5" t="e">
        <f>IF(I288=#REF!,'Turf only'!G288,"")</f>
        <v>#REF!</v>
      </c>
      <c r="F288" s="5" t="e">
        <f t="shared" si="21"/>
        <v>#REF!</v>
      </c>
      <c r="G288" s="20">
        <v>45047</v>
      </c>
      <c r="H288" s="21" t="s">
        <v>42</v>
      </c>
      <c r="I288" s="21" t="s">
        <v>47</v>
      </c>
      <c r="J288" s="21" t="s">
        <v>9</v>
      </c>
      <c r="K288" s="22" t="s">
        <v>16</v>
      </c>
      <c r="L288" s="22" t="s">
        <v>19</v>
      </c>
      <c r="M288" s="21" t="s">
        <v>12</v>
      </c>
      <c r="N288" s="21" t="s">
        <v>13</v>
      </c>
      <c r="O288" s="21" t="s">
        <v>14</v>
      </c>
      <c r="P288" s="12">
        <f t="shared" si="22"/>
        <v>1</v>
      </c>
      <c r="Q288" s="12" cm="1">
        <f t="array" ref="Q288">SUMPRODUCT(($G$2:$G$2765=G288)*(P288&gt;$P$2:$P$2765))+1</f>
        <v>1</v>
      </c>
      <c r="R288" s="12" t="e">
        <f>(Q288*100000)+#REF!</f>
        <v>#REF!</v>
      </c>
      <c r="S288" t="e" cm="1">
        <f t="array" ref="S288">SUMPRODUCT(($G$2:$G$2765=G288)*(R288&gt;$R$2:$R$2765))+1</f>
        <v>#REF!</v>
      </c>
      <c r="T288" t="str">
        <f t="shared" si="23"/>
        <v xml:space="preserve">Kempton Park </v>
      </c>
      <c r="U288">
        <v>0</v>
      </c>
      <c r="V288" t="s">
        <v>19</v>
      </c>
      <c r="W288">
        <f t="shared" si="24"/>
        <v>2023</v>
      </c>
    </row>
    <row r="289" spans="1:1394" x14ac:dyDescent="0.25">
      <c r="A289" s="10" t="str">
        <f>IF(YEAR(G289)=2024,#REF!,"")</f>
        <v/>
      </c>
      <c r="B289" s="10" t="str">
        <f>IF(YEAR(G289)=2025,#REF!,"")</f>
        <v/>
      </c>
      <c r="C289" s="10" t="str">
        <f t="shared" si="20"/>
        <v>Afternoon45047</v>
      </c>
      <c r="D289" s="5" t="str">
        <f>IF('by region'!$C$2="Any","Any",'Turf only'!V289)&amp;M289&amp;IF('by region'!$I$2="Any","Any",N289)&amp;G289</f>
        <v>AnyJumpAny45047</v>
      </c>
      <c r="E289" s="5" t="e">
        <f>IF(I289=#REF!,'Turf only'!G289,"")</f>
        <v>#REF!</v>
      </c>
      <c r="F289" s="5" t="e">
        <f t="shared" si="21"/>
        <v>#REF!</v>
      </c>
      <c r="G289" s="15">
        <v>45047</v>
      </c>
      <c r="H289" s="16" t="s">
        <v>42</v>
      </c>
      <c r="I289" s="16" t="s">
        <v>48</v>
      </c>
      <c r="J289" s="16" t="s">
        <v>9</v>
      </c>
      <c r="K289" s="14" t="s">
        <v>16</v>
      </c>
      <c r="L289" s="14" t="s">
        <v>17</v>
      </c>
      <c r="M289" s="16" t="s">
        <v>12</v>
      </c>
      <c r="N289" s="16" t="s">
        <v>13</v>
      </c>
      <c r="O289" s="16" t="s">
        <v>14</v>
      </c>
      <c r="P289" s="12">
        <f t="shared" si="22"/>
        <v>1</v>
      </c>
      <c r="Q289" s="12" cm="1">
        <f t="array" ref="Q289">SUMPRODUCT(($G$2:$G$2765=G289)*(P289&gt;$P$2:$P$2765))+1</f>
        <v>1</v>
      </c>
      <c r="R289" s="12" t="e">
        <f>(Q289*100000)+#REF!</f>
        <v>#REF!</v>
      </c>
      <c r="S289" t="e" cm="1">
        <f t="array" ref="S289">SUMPRODUCT(($G$2:$G$2765=G289)*(R289&gt;$R$2:$R$2765))+1</f>
        <v>#REF!</v>
      </c>
      <c r="T289" t="str">
        <f t="shared" si="23"/>
        <v xml:space="preserve">Warwick </v>
      </c>
      <c r="U289">
        <v>0</v>
      </c>
      <c r="V289" t="s">
        <v>30</v>
      </c>
      <c r="W289">
        <f t="shared" si="24"/>
        <v>2023</v>
      </c>
    </row>
    <row r="290" spans="1:1394" x14ac:dyDescent="0.25">
      <c r="A290" s="10" t="str">
        <f>IF(YEAR(G290)=2024,#REF!,"")</f>
        <v/>
      </c>
      <c r="B290" s="10" t="str">
        <f>IF(YEAR(G290)=2025,#REF!,"")</f>
        <v/>
      </c>
      <c r="C290" s="10" t="str">
        <f t="shared" si="20"/>
        <v>Afternoon45047</v>
      </c>
      <c r="D290" s="5" t="str">
        <f>IF('by region'!$C$2="Any","Any",'Turf only'!V290)&amp;M290&amp;IF('by region'!$I$2="Any","Any",N290)&amp;G290</f>
        <v>AnyFlatAny45047</v>
      </c>
      <c r="E290" s="5" t="e">
        <f>IF(I290=#REF!,'Turf only'!G290,"")</f>
        <v>#REF!</v>
      </c>
      <c r="F290" s="5" t="e">
        <f t="shared" si="21"/>
        <v>#REF!</v>
      </c>
      <c r="G290" s="15">
        <v>45047</v>
      </c>
      <c r="H290" s="16" t="s">
        <v>42</v>
      </c>
      <c r="I290" s="16" t="s">
        <v>70</v>
      </c>
      <c r="J290" s="16" t="s">
        <v>9</v>
      </c>
      <c r="K290" s="14" t="s">
        <v>24</v>
      </c>
      <c r="L290" s="14" t="s">
        <v>19</v>
      </c>
      <c r="M290" s="16" t="s">
        <v>25</v>
      </c>
      <c r="N290" s="16" t="s">
        <v>13</v>
      </c>
      <c r="O290" s="16" t="s">
        <v>14</v>
      </c>
      <c r="P290" s="12">
        <f t="shared" si="22"/>
        <v>1</v>
      </c>
      <c r="Q290" s="12" cm="1">
        <f t="array" ref="Q290">SUMPRODUCT(($G$2:$G$2765=G290)*(P290&gt;$P$2:$P$2765))+1</f>
        <v>1</v>
      </c>
      <c r="R290" s="12" t="e">
        <f>(Q290*100000)+#REF!</f>
        <v>#REF!</v>
      </c>
      <c r="S290" t="e" cm="1">
        <f t="array" ref="S290">SUMPRODUCT(($G$2:$G$2765=G290)*(R290&gt;$R$2:$R$2765))+1</f>
        <v>#REF!</v>
      </c>
      <c r="T290" t="str">
        <f t="shared" si="23"/>
        <v xml:space="preserve">WINDSOR </v>
      </c>
      <c r="U290">
        <v>0</v>
      </c>
      <c r="V290" t="s">
        <v>19</v>
      </c>
      <c r="W290">
        <f t="shared" si="24"/>
        <v>2023</v>
      </c>
    </row>
    <row r="291" spans="1:1394" x14ac:dyDescent="0.25">
      <c r="A291" s="10" t="str">
        <f>IF(YEAR(G291)=2024,#REF!,"")</f>
        <v/>
      </c>
      <c r="B291" s="10" t="str">
        <f>IF(YEAR(G291)=2025,#REF!,"")</f>
        <v/>
      </c>
      <c r="C291" s="10" t="str">
        <f t="shared" si="20"/>
        <v>Afternoon45048</v>
      </c>
      <c r="D291" s="5" t="str">
        <f>IF('by region'!$C$2="Any","Any",'Turf only'!V291)&amp;M291&amp;IF('by region'!$I$2="Any","Any",N291)&amp;G291</f>
        <v>AnyFlatAny45048</v>
      </c>
      <c r="E291" s="5" t="e">
        <f>IF(I291=#REF!,'Turf only'!G291,"")</f>
        <v>#REF!</v>
      </c>
      <c r="F291" s="5" t="e">
        <f t="shared" si="21"/>
        <v>#REF!</v>
      </c>
      <c r="G291" s="15">
        <v>45048</v>
      </c>
      <c r="H291" s="16" t="s">
        <v>7</v>
      </c>
      <c r="I291" s="16" t="s">
        <v>82</v>
      </c>
      <c r="J291" s="16" t="s">
        <v>9</v>
      </c>
      <c r="K291" s="14" t="s">
        <v>24</v>
      </c>
      <c r="L291" s="14" t="s">
        <v>19</v>
      </c>
      <c r="M291" s="16" t="s">
        <v>25</v>
      </c>
      <c r="N291" s="16" t="s">
        <v>13</v>
      </c>
      <c r="O291" s="16" t="s">
        <v>14</v>
      </c>
      <c r="P291" s="12">
        <f t="shared" si="22"/>
        <v>1</v>
      </c>
      <c r="Q291" s="12" cm="1">
        <f t="array" ref="Q291">SUMPRODUCT(($G$2:$G$2765=G291)*(P291&gt;$P$2:$P$2765))+1</f>
        <v>1</v>
      </c>
      <c r="R291" s="12" t="e">
        <f>(Q291*100000)+#REF!</f>
        <v>#REF!</v>
      </c>
      <c r="S291" t="e" cm="1">
        <f t="array" ref="S291">SUMPRODUCT(($G$2:$G$2765=G291)*(R291&gt;$R$2:$R$2765))+1</f>
        <v>#REF!</v>
      </c>
      <c r="T291" t="str">
        <f t="shared" si="23"/>
        <v xml:space="preserve">BRIGHTON </v>
      </c>
      <c r="U291">
        <v>0</v>
      </c>
      <c r="V291" t="s">
        <v>19</v>
      </c>
      <c r="W291">
        <f t="shared" si="24"/>
        <v>2023</v>
      </c>
    </row>
    <row r="292" spans="1:1394" x14ac:dyDescent="0.25">
      <c r="A292" s="10" t="str">
        <f>IF(YEAR(G292)=2024,#REF!,"")</f>
        <v/>
      </c>
      <c r="B292" s="10" t="str">
        <f>IF(YEAR(G292)=2025,#REF!,"")</f>
        <v/>
      </c>
      <c r="C292" s="10" t="str">
        <f t="shared" si="20"/>
        <v>Afternoon45048</v>
      </c>
      <c r="D292" s="5" t="str">
        <f>IF('by region'!$C$2="Any","Any",'Turf only'!V292)&amp;M292&amp;IF('by region'!$I$2="Any","Any",N292)&amp;G292</f>
        <v>AnyFlatAny45048</v>
      </c>
      <c r="E292" s="5" t="e">
        <f>IF(I292=#REF!,'Turf only'!G292,"")</f>
        <v>#REF!</v>
      </c>
      <c r="F292" s="5" t="e">
        <f t="shared" si="21"/>
        <v>#REF!</v>
      </c>
      <c r="G292" s="15">
        <v>45048</v>
      </c>
      <c r="H292" s="16" t="s">
        <v>7</v>
      </c>
      <c r="I292" s="16" t="s">
        <v>72</v>
      </c>
      <c r="J292" s="16" t="s">
        <v>9</v>
      </c>
      <c r="K292" s="14" t="s">
        <v>16</v>
      </c>
      <c r="L292" s="14" t="s">
        <v>17</v>
      </c>
      <c r="M292" s="16" t="s">
        <v>25</v>
      </c>
      <c r="N292" s="16" t="s">
        <v>13</v>
      </c>
      <c r="O292" s="16" t="s">
        <v>14</v>
      </c>
      <c r="P292" s="12">
        <f t="shared" si="22"/>
        <v>1</v>
      </c>
      <c r="Q292" s="12" cm="1">
        <f t="array" ref="Q292">SUMPRODUCT(($G$2:$G$2765=G292)*(P292&gt;$P$2:$P$2765))+1</f>
        <v>1</v>
      </c>
      <c r="R292" s="12" t="e">
        <f>(Q292*100000)+#REF!</f>
        <v>#REF!</v>
      </c>
      <c r="S292" t="e" cm="1">
        <f t="array" ref="S292">SUMPRODUCT(($G$2:$G$2765=G292)*(R292&gt;$R$2:$R$2765))+1</f>
        <v>#REF!</v>
      </c>
      <c r="T292" t="str">
        <f t="shared" si="23"/>
        <v xml:space="preserve">NOTTINGHAM </v>
      </c>
      <c r="U292">
        <v>0</v>
      </c>
      <c r="V292" t="s">
        <v>11</v>
      </c>
      <c r="W292">
        <f t="shared" si="24"/>
        <v>2023</v>
      </c>
    </row>
    <row r="293" spans="1:1394" x14ac:dyDescent="0.25">
      <c r="A293" s="10" t="str">
        <f>IF(YEAR(G293)=2024,#REF!,"")</f>
        <v/>
      </c>
      <c r="B293" s="10" t="str">
        <f>IF(YEAR(G293)=2025,#REF!,"")</f>
        <v/>
      </c>
      <c r="C293" s="10" t="str">
        <f t="shared" si="20"/>
        <v>Afternoon45048</v>
      </c>
      <c r="D293" s="5" t="str">
        <f>IF('by region'!$C$2="Any","Any",'Turf only'!V293)&amp;M293&amp;IF('by region'!$I$2="Any","Any",N293)&amp;G293</f>
        <v>AnyFlatAny45048</v>
      </c>
      <c r="E293" s="5" t="e">
        <f>IF(I293=#REF!,'Turf only'!G293,"")</f>
        <v>#REF!</v>
      </c>
      <c r="F293" s="5" t="e">
        <f t="shared" si="21"/>
        <v>#REF!</v>
      </c>
      <c r="G293" s="15">
        <v>45048</v>
      </c>
      <c r="H293" s="16" t="s">
        <v>7</v>
      </c>
      <c r="I293" s="16" t="s">
        <v>81</v>
      </c>
      <c r="J293" s="16" t="s">
        <v>9</v>
      </c>
      <c r="K293" s="14" t="s">
        <v>24</v>
      </c>
      <c r="L293" s="14" t="s">
        <v>17</v>
      </c>
      <c r="M293" s="16" t="s">
        <v>25</v>
      </c>
      <c r="N293" s="16" t="s">
        <v>13</v>
      </c>
      <c r="O293" s="16" t="s">
        <v>14</v>
      </c>
      <c r="P293" s="12">
        <f t="shared" si="22"/>
        <v>1</v>
      </c>
      <c r="Q293" s="12" cm="1">
        <f t="array" ref="Q293">SUMPRODUCT(($G$2:$G$2765=G293)*(P293&gt;$P$2:$P$2765))+1</f>
        <v>1</v>
      </c>
      <c r="R293" s="12" t="e">
        <f>(Q293*100000)+#REF!</f>
        <v>#REF!</v>
      </c>
      <c r="S293" t="e" cm="1">
        <f t="array" ref="S293">SUMPRODUCT(($G$2:$G$2765=G293)*(R293&gt;$R$2:$R$2765))+1</f>
        <v>#REF!</v>
      </c>
      <c r="T293" t="str">
        <f t="shared" si="23"/>
        <v xml:space="preserve">YARMOUTH </v>
      </c>
      <c r="U293">
        <v>0</v>
      </c>
      <c r="V293" t="s">
        <v>17</v>
      </c>
      <c r="W293">
        <f t="shared" si="24"/>
        <v>2023</v>
      </c>
    </row>
    <row r="294" spans="1:1394" x14ac:dyDescent="0.25">
      <c r="A294" s="10" t="str">
        <f>IF(YEAR(G294)=2024,#REF!,"")</f>
        <v/>
      </c>
      <c r="B294" s="10" t="str">
        <f>IF(YEAR(G294)=2025,#REF!,"")</f>
        <v/>
      </c>
      <c r="C294" s="10" t="str">
        <f t="shared" si="20"/>
        <v>Afternoon45049</v>
      </c>
      <c r="D294" s="5" t="str">
        <f>IF('by region'!$C$2="Any","Any",'Turf only'!V294)&amp;M294&amp;IF('by region'!$I$2="Any","Any",N294)&amp;G294</f>
        <v>AnyFlatAny45049</v>
      </c>
      <c r="E294" s="5" t="e">
        <f>IF(I294=#REF!,'Turf only'!G294,"")</f>
        <v>#REF!</v>
      </c>
      <c r="F294" s="5" t="e">
        <f t="shared" si="21"/>
        <v>#REF!</v>
      </c>
      <c r="G294" s="20">
        <v>45049</v>
      </c>
      <c r="H294" s="21" t="s">
        <v>27</v>
      </c>
      <c r="I294" s="21" t="s">
        <v>55</v>
      </c>
      <c r="J294" s="21" t="s">
        <v>9</v>
      </c>
      <c r="K294" s="22" t="s">
        <v>10</v>
      </c>
      <c r="L294" s="22" t="s">
        <v>19</v>
      </c>
      <c r="M294" s="21" t="s">
        <v>25</v>
      </c>
      <c r="N294" s="21" t="s">
        <v>13</v>
      </c>
      <c r="O294" s="21" t="s">
        <v>14</v>
      </c>
      <c r="P294" s="12">
        <f t="shared" si="22"/>
        <v>1</v>
      </c>
      <c r="Q294" s="12" cm="1">
        <f t="array" ref="Q294">SUMPRODUCT(($G$2:$G$2765=G294)*(P294&gt;$P$2:$P$2765))+1</f>
        <v>1</v>
      </c>
      <c r="R294" s="12" t="e">
        <f>(Q294*100000)+#REF!</f>
        <v>#REF!</v>
      </c>
      <c r="S294" t="e" cm="1">
        <f t="array" ref="S294">SUMPRODUCT(($G$2:$G$2765=G294)*(R294&gt;$R$2:$R$2765))+1</f>
        <v>#REF!</v>
      </c>
      <c r="T294" t="str">
        <f t="shared" si="23"/>
        <v xml:space="preserve">ASCOT </v>
      </c>
      <c r="U294">
        <v>1</v>
      </c>
      <c r="V294" t="s">
        <v>11</v>
      </c>
      <c r="W294">
        <f t="shared" si="24"/>
        <v>2023</v>
      </c>
    </row>
    <row r="295" spans="1:1394" x14ac:dyDescent="0.25">
      <c r="A295" s="10" t="str">
        <f>IF(YEAR(G295)=2024,#REF!,"")</f>
        <v/>
      </c>
      <c r="B295" s="10" t="str">
        <f>IF(YEAR(G295)=2025,#REF!,"")</f>
        <v/>
      </c>
      <c r="C295" s="10" t="str">
        <f t="shared" si="20"/>
        <v>Evening45049</v>
      </c>
      <c r="D295" s="5" t="str">
        <f>IF('by region'!$C$2="Any","Any",'Turf only'!V295)&amp;M295&amp;IF('by region'!$I$2="Any","Any",N295)&amp;G295</f>
        <v>AnyFlatAny45049</v>
      </c>
      <c r="E295" s="5" t="e">
        <f>IF(I295=#REF!,'Turf only'!G295,"")</f>
        <v>#REF!</v>
      </c>
      <c r="F295" s="5" t="e">
        <f t="shared" si="21"/>
        <v>#REF!</v>
      </c>
      <c r="G295" s="15">
        <v>45049</v>
      </c>
      <c r="H295" s="16" t="s">
        <v>27</v>
      </c>
      <c r="I295" s="16" t="s">
        <v>82</v>
      </c>
      <c r="J295" s="16" t="s">
        <v>80</v>
      </c>
      <c r="K295" s="14" t="s">
        <v>24</v>
      </c>
      <c r="L295" s="14" t="s">
        <v>19</v>
      </c>
      <c r="M295" s="16" t="s">
        <v>25</v>
      </c>
      <c r="N295" s="16" t="s">
        <v>13</v>
      </c>
      <c r="O295" s="16" t="s">
        <v>14</v>
      </c>
      <c r="P295" s="12">
        <f t="shared" si="22"/>
        <v>2</v>
      </c>
      <c r="Q295" s="12" cm="1">
        <f t="array" ref="Q295">SUMPRODUCT(($G$2:$G$2765=G295)*(P295&gt;$P$2:$P$2765))+1</f>
        <v>3</v>
      </c>
      <c r="R295" s="12" t="e">
        <f>(Q295*100000)+#REF!</f>
        <v>#REF!</v>
      </c>
      <c r="S295" t="e" cm="1">
        <f t="array" ref="S295">SUMPRODUCT(($G$2:$G$2765=G295)*(R295&gt;$R$2:$R$2765))+1</f>
        <v>#REF!</v>
      </c>
      <c r="T295" t="str">
        <f t="shared" si="23"/>
        <v>BRIGHTON †</v>
      </c>
      <c r="U295">
        <v>1</v>
      </c>
      <c r="V295" t="s">
        <v>11</v>
      </c>
      <c r="W295">
        <f t="shared" si="24"/>
        <v>2023</v>
      </c>
    </row>
    <row r="296" spans="1:1394" x14ac:dyDescent="0.25">
      <c r="A296" s="10" t="str">
        <f>IF(YEAR(G296)=2024,#REF!,"")</f>
        <v/>
      </c>
      <c r="B296" s="10" t="str">
        <f>IF(YEAR(G296)=2025,#REF!,"")</f>
        <v/>
      </c>
      <c r="C296" s="10" t="str">
        <f t="shared" si="20"/>
        <v>Afternoon45049</v>
      </c>
      <c r="D296" s="5" t="str">
        <f>IF('by region'!$C$2="Any","Any",'Turf only'!V296)&amp;M296&amp;IF('by region'!$I$2="Any","Any",N296)&amp;G296</f>
        <v>AnyFlatAny45049</v>
      </c>
      <c r="E296" s="5" t="e">
        <f>IF(I296=#REF!,'Turf only'!G296,"")</f>
        <v>#REF!</v>
      </c>
      <c r="F296" s="5" t="e">
        <f t="shared" si="21"/>
        <v>#REF!</v>
      </c>
      <c r="G296" s="15">
        <v>45049</v>
      </c>
      <c r="H296" s="16" t="s">
        <v>27</v>
      </c>
      <c r="I296" s="16" t="s">
        <v>71</v>
      </c>
      <c r="J296" s="16" t="s">
        <v>9</v>
      </c>
      <c r="K296" s="14" t="s">
        <v>10</v>
      </c>
      <c r="L296" s="14" t="s">
        <v>11</v>
      </c>
      <c r="M296" s="16" t="s">
        <v>25</v>
      </c>
      <c r="N296" s="16" t="s">
        <v>13</v>
      </c>
      <c r="O296" s="16" t="s">
        <v>14</v>
      </c>
      <c r="P296" s="12">
        <f t="shared" si="22"/>
        <v>1</v>
      </c>
      <c r="Q296" s="12" cm="1">
        <f t="array" ref="Q296">SUMPRODUCT(($G$2:$G$2765=G296)*(P296&gt;$P$2:$P$2765))+1</f>
        <v>1</v>
      </c>
      <c r="R296" s="12" t="e">
        <f>(Q296*100000)+#REF!</f>
        <v>#REF!</v>
      </c>
      <c r="S296" t="e" cm="1">
        <f t="array" ref="S296">SUMPRODUCT(($G$2:$G$2765=G296)*(R296&gt;$R$2:$R$2765))+1</f>
        <v>#REF!</v>
      </c>
      <c r="T296" t="str">
        <f t="shared" si="23"/>
        <v xml:space="preserve">PONTEFRACT </v>
      </c>
      <c r="U296">
        <v>0</v>
      </c>
      <c r="V296" t="s">
        <v>19</v>
      </c>
      <c r="W296">
        <f t="shared" si="24"/>
        <v>2023</v>
      </c>
    </row>
    <row r="297" spans="1:1394" x14ac:dyDescent="0.25">
      <c r="A297" s="10" t="str">
        <f>IF(YEAR(G297)=2024,#REF!,"")</f>
        <v/>
      </c>
      <c r="B297" s="10" t="str">
        <f>IF(YEAR(G297)=2025,#REF!,"")</f>
        <v/>
      </c>
      <c r="C297" s="10" t="str">
        <f t="shared" si="20"/>
        <v>Afternoon45050</v>
      </c>
      <c r="D297" s="5" t="str">
        <f>IF('by region'!$C$2="Any","Any",'Turf only'!V297)&amp;M297&amp;IF('by region'!$I$2="Any","Any",N297)&amp;G297</f>
        <v>AnyFlatAny45050</v>
      </c>
      <c r="E297" s="5" t="e">
        <f>IF(I297=#REF!,'Turf only'!G297,"")</f>
        <v>#REF!</v>
      </c>
      <c r="F297" s="5" t="e">
        <f t="shared" si="21"/>
        <v>#REF!</v>
      </c>
      <c r="G297" s="15">
        <v>45050</v>
      </c>
      <c r="H297" s="16" t="s">
        <v>34</v>
      </c>
      <c r="I297" s="16" t="s">
        <v>28</v>
      </c>
      <c r="J297" s="16" t="s">
        <v>9</v>
      </c>
      <c r="K297" s="14" t="s">
        <v>10</v>
      </c>
      <c r="L297" s="14" t="s">
        <v>11</v>
      </c>
      <c r="M297" s="16" t="s">
        <v>25</v>
      </c>
      <c r="N297" s="16" t="s">
        <v>13</v>
      </c>
      <c r="O297" s="16" t="s">
        <v>21</v>
      </c>
      <c r="P297" s="12">
        <f t="shared" si="22"/>
        <v>1</v>
      </c>
      <c r="Q297" s="12" cm="1">
        <f t="array" ref="Q297">SUMPRODUCT(($G$2:$G$2765=G297)*(P297&gt;$P$2:$P$2765))+1</f>
        <v>1</v>
      </c>
      <c r="R297" s="12" t="e">
        <f>(Q297*100000)+#REF!</f>
        <v>#REF!</v>
      </c>
      <c r="S297" t="e" cm="1">
        <f t="array" ref="S297">SUMPRODUCT(($G$2:$G$2765=G297)*(R297&gt;$R$2:$R$2765))+1</f>
        <v>#REF!</v>
      </c>
      <c r="T297" t="str">
        <f t="shared" si="23"/>
        <v xml:space="preserve">AYR </v>
      </c>
      <c r="U297">
        <v>0</v>
      </c>
      <c r="V297" t="s">
        <v>17</v>
      </c>
      <c r="W297">
        <f t="shared" si="24"/>
        <v>2023</v>
      </c>
    </row>
    <row r="298" spans="1:1394" x14ac:dyDescent="0.25">
      <c r="A298" s="10" t="str">
        <f>IF(YEAR(G298)=2024,#REF!,"")</f>
        <v/>
      </c>
      <c r="B298" s="10" t="str">
        <f>IF(YEAR(G298)=2025,#REF!,"")</f>
        <v/>
      </c>
      <c r="C298" s="10" t="str">
        <f t="shared" si="20"/>
        <v>Afternoon45050</v>
      </c>
      <c r="D298" s="5" t="str">
        <f>IF('by region'!$C$2="Any","Any",'Turf only'!V298)&amp;M298&amp;IF('by region'!$I$2="Any","Any",N298)&amp;G298</f>
        <v>AnyFlatAny45050</v>
      </c>
      <c r="E298" s="5" t="e">
        <f>IF(I298=#REF!,'Turf only'!G298,"")</f>
        <v>#REF!</v>
      </c>
      <c r="F298" s="5" t="e">
        <f t="shared" si="21"/>
        <v>#REF!</v>
      </c>
      <c r="G298" s="15">
        <v>45050</v>
      </c>
      <c r="H298" s="16" t="s">
        <v>34</v>
      </c>
      <c r="I298" s="16" t="s">
        <v>69</v>
      </c>
      <c r="J298" s="16" t="s">
        <v>9</v>
      </c>
      <c r="K298" s="14" t="s">
        <v>10</v>
      </c>
      <c r="L298" s="14" t="s">
        <v>11</v>
      </c>
      <c r="M298" s="16" t="s">
        <v>25</v>
      </c>
      <c r="N298" s="16" t="s">
        <v>13</v>
      </c>
      <c r="O298" s="16" t="s">
        <v>14</v>
      </c>
      <c r="P298" s="12">
        <f t="shared" si="22"/>
        <v>1</v>
      </c>
      <c r="Q298" s="12" cm="1">
        <f t="array" ref="Q298">SUMPRODUCT(($G$2:$G$2765=G298)*(P298&gt;$P$2:$P$2765))+1</f>
        <v>1</v>
      </c>
      <c r="R298" s="12" t="e">
        <f>(Q298*100000)+#REF!</f>
        <v>#REF!</v>
      </c>
      <c r="S298" t="e" cm="1">
        <f t="array" ref="S298">SUMPRODUCT(($G$2:$G$2765=G298)*(R298&gt;$R$2:$R$2765))+1</f>
        <v>#REF!</v>
      </c>
      <c r="T298" t="str">
        <f t="shared" si="23"/>
        <v xml:space="preserve">REDCAR </v>
      </c>
      <c r="U298">
        <v>0</v>
      </c>
      <c r="V298" t="s">
        <v>11</v>
      </c>
      <c r="W298">
        <f t="shared" si="24"/>
        <v>2023</v>
      </c>
    </row>
    <row r="299" spans="1:1394" x14ac:dyDescent="0.25">
      <c r="A299" s="10" t="str">
        <f>IF(YEAR(G299)=2024,#REF!,"")</f>
        <v/>
      </c>
      <c r="B299" s="10" t="str">
        <f>IF(YEAR(G299)=2025,#REF!,"")</f>
        <v/>
      </c>
      <c r="C299" s="10" t="str">
        <f t="shared" si="20"/>
        <v>Afternoon45050</v>
      </c>
      <c r="D299" s="5" t="str">
        <f>IF('by region'!$C$2="Any","Any",'Turf only'!V299)&amp;M299&amp;IF('by region'!$I$2="Any","Any",N299)&amp;G299</f>
        <v>AnyFlatAny45050</v>
      </c>
      <c r="E299" s="5" t="e">
        <f>IF(I299=#REF!,'Turf only'!G299,"")</f>
        <v>#REF!</v>
      </c>
      <c r="F299" s="5" t="e">
        <f t="shared" si="21"/>
        <v>#REF!</v>
      </c>
      <c r="G299" s="15">
        <v>45050</v>
      </c>
      <c r="H299" s="16" t="s">
        <v>34</v>
      </c>
      <c r="I299" s="16" t="s">
        <v>87</v>
      </c>
      <c r="J299" s="16" t="s">
        <v>9</v>
      </c>
      <c r="K299" s="14" t="s">
        <v>10</v>
      </c>
      <c r="L299" s="14" t="s">
        <v>19</v>
      </c>
      <c r="M299" s="16" t="s">
        <v>25</v>
      </c>
      <c r="N299" s="16" t="s">
        <v>13</v>
      </c>
      <c r="O299" s="16" t="s">
        <v>21</v>
      </c>
      <c r="P299" s="12">
        <f t="shared" si="22"/>
        <v>1</v>
      </c>
      <c r="Q299" s="12" cm="1">
        <f t="array" ref="Q299">SUMPRODUCT(($G$2:$G$2765=G299)*(P299&gt;$P$2:$P$2765))+1</f>
        <v>1</v>
      </c>
      <c r="R299" s="12" t="e">
        <f>(Q299*100000)+#REF!</f>
        <v>#REF!</v>
      </c>
      <c r="S299" t="e" cm="1">
        <f t="array" ref="S299">SUMPRODUCT(($G$2:$G$2765=G299)*(R299&gt;$R$2:$R$2765))+1</f>
        <v>#REF!</v>
      </c>
      <c r="T299" t="str">
        <f t="shared" si="23"/>
        <v xml:space="preserve">SALISBURY </v>
      </c>
      <c r="U299">
        <v>0</v>
      </c>
      <c r="V299" t="s">
        <v>19</v>
      </c>
      <c r="W299">
        <f t="shared" si="24"/>
        <v>2023</v>
      </c>
    </row>
    <row r="300" spans="1:1394" x14ac:dyDescent="0.25">
      <c r="A300" s="10" t="str">
        <f>IF(YEAR(G300)=2024,#REF!,"")</f>
        <v/>
      </c>
      <c r="B300" s="10" t="str">
        <f>IF(YEAR(G300)=2025,#REF!,"")</f>
        <v/>
      </c>
      <c r="C300" s="10" t="str">
        <f t="shared" si="20"/>
        <v>Evening45051</v>
      </c>
      <c r="D300" s="5" t="str">
        <f>IF('by region'!$C$2="Any","Any",'Turf only'!V300)&amp;M300&amp;IF('by region'!$I$2="Any","Any",N300)&amp;G300</f>
        <v>AnyJumpAny45051</v>
      </c>
      <c r="E300" s="5" t="e">
        <f>IF(I300=#REF!,'Turf only'!G300,"")</f>
        <v>#REF!</v>
      </c>
      <c r="F300" s="5" t="e">
        <f t="shared" si="21"/>
        <v>#REF!</v>
      </c>
      <c r="G300" s="20">
        <v>45051</v>
      </c>
      <c r="H300" s="21" t="s">
        <v>35</v>
      </c>
      <c r="I300" s="21" t="s">
        <v>15</v>
      </c>
      <c r="J300" s="21" t="s">
        <v>80</v>
      </c>
      <c r="K300" s="22" t="s">
        <v>16</v>
      </c>
      <c r="L300" s="22" t="s">
        <v>17</v>
      </c>
      <c r="M300" s="21" t="s">
        <v>12</v>
      </c>
      <c r="N300" s="21" t="s">
        <v>13</v>
      </c>
      <c r="O300" s="21" t="s">
        <v>14</v>
      </c>
      <c r="P300" s="12">
        <f t="shared" si="22"/>
        <v>2</v>
      </c>
      <c r="Q300" s="12" cm="1">
        <f t="array" ref="Q300">SUMPRODUCT(($G$2:$G$2765=G300)*(P300&gt;$P$2:$P$2765))+1</f>
        <v>4</v>
      </c>
      <c r="R300" s="12" t="e">
        <f>(Q300*100000)+#REF!</f>
        <v>#REF!</v>
      </c>
      <c r="S300" t="e" cm="1">
        <f t="array" ref="S300">SUMPRODUCT(($G$2:$G$2765=G300)*(R300&gt;$R$2:$R$2765))+1</f>
        <v>#REF!</v>
      </c>
      <c r="T300" t="str">
        <f t="shared" si="23"/>
        <v>Cheltenham †</v>
      </c>
      <c r="U300">
        <v>0</v>
      </c>
      <c r="V300" t="s">
        <v>11</v>
      </c>
      <c r="W300">
        <f t="shared" si="24"/>
        <v>2023</v>
      </c>
    </row>
    <row r="301" spans="1:1394" x14ac:dyDescent="0.25">
      <c r="A301" s="10" t="str">
        <f>IF(YEAR(G301)=2024,#REF!,"")</f>
        <v/>
      </c>
      <c r="B301" s="10" t="str">
        <f>IF(YEAR(G301)=2025,#REF!,"")</f>
        <v/>
      </c>
      <c r="C301" s="10" t="str">
        <f t="shared" si="20"/>
        <v>Afternoon45051</v>
      </c>
      <c r="D301" s="5" t="str">
        <f>IF('by region'!$C$2="Any","Any",'Turf only'!V301)&amp;M301&amp;IF('by region'!$I$2="Any","Any",N301)&amp;G301</f>
        <v>AnyFlatAny45051</v>
      </c>
      <c r="E301" s="5" t="e">
        <f>IF(I301=#REF!,'Turf only'!G301,"")</f>
        <v>#REF!</v>
      </c>
      <c r="F301" s="5" t="e">
        <f t="shared" si="21"/>
        <v>#REF!</v>
      </c>
      <c r="G301" s="20">
        <v>45051</v>
      </c>
      <c r="H301" s="21" t="s">
        <v>35</v>
      </c>
      <c r="I301" s="21" t="s">
        <v>85</v>
      </c>
      <c r="J301" s="21" t="s">
        <v>9</v>
      </c>
      <c r="K301" s="22" t="s">
        <v>10</v>
      </c>
      <c r="L301" s="22" t="s">
        <v>19</v>
      </c>
      <c r="M301" s="21" t="s">
        <v>25</v>
      </c>
      <c r="N301" s="21" t="s">
        <v>13</v>
      </c>
      <c r="O301" s="21" t="s">
        <v>14</v>
      </c>
      <c r="P301" s="12">
        <f t="shared" si="22"/>
        <v>1</v>
      </c>
      <c r="Q301" s="12" cm="1">
        <f t="array" ref="Q301">SUMPRODUCT(($G$2:$G$2765=G301)*(P301&gt;$P$2:$P$2765))+1</f>
        <v>1</v>
      </c>
      <c r="R301" s="12" t="e">
        <f>(Q301*100000)+#REF!</f>
        <v>#REF!</v>
      </c>
      <c r="S301" t="e" cm="1">
        <f t="array" ref="S301">SUMPRODUCT(($G$2:$G$2765=G301)*(R301&gt;$R$2:$R$2765))+1</f>
        <v>#REF!</v>
      </c>
      <c r="T301" t="str">
        <f t="shared" si="23"/>
        <v xml:space="preserve">GOODWOOD </v>
      </c>
      <c r="U301">
        <v>0</v>
      </c>
      <c r="V301" t="s">
        <v>17</v>
      </c>
      <c r="W301">
        <f t="shared" si="24"/>
        <v>2023</v>
      </c>
    </row>
    <row r="302" spans="1:1394" s="19" customFormat="1" x14ac:dyDescent="0.25">
      <c r="A302" s="19" t="str">
        <f>IF(YEAR(G302)=2024,#REF!,"")</f>
        <v/>
      </c>
      <c r="B302" s="19" t="str">
        <f>IF(YEAR(G302)=2025,#REF!,"")</f>
        <v/>
      </c>
      <c r="C302" s="19" t="str">
        <f t="shared" si="20"/>
        <v>Afternoon45051</v>
      </c>
      <c r="D302" s="19" t="str">
        <f>IF('by region'!$C$2="Any","Any",'Turf only'!V302)&amp;M302&amp;IF('by region'!$I$2="Any","Any",N302)&amp;G302</f>
        <v>AnyFlatAny45051</v>
      </c>
      <c r="E302" s="19" t="e">
        <f>IF(I302=#REF!,'Turf only'!G302,"")</f>
        <v>#REF!</v>
      </c>
      <c r="F302" s="19" t="e">
        <f t="shared" si="21"/>
        <v>#REF!</v>
      </c>
      <c r="G302" s="15">
        <v>45051</v>
      </c>
      <c r="H302" s="16" t="s">
        <v>35</v>
      </c>
      <c r="I302" s="16" t="s">
        <v>22</v>
      </c>
      <c r="J302" s="16" t="s">
        <v>9</v>
      </c>
      <c r="K302" s="14" t="s">
        <v>10</v>
      </c>
      <c r="L302" s="14" t="s">
        <v>11</v>
      </c>
      <c r="M302" s="16" t="s">
        <v>25</v>
      </c>
      <c r="N302" s="16" t="s">
        <v>13</v>
      </c>
      <c r="O302" s="16" t="s">
        <v>14</v>
      </c>
      <c r="P302" s="23">
        <f t="shared" si="22"/>
        <v>1</v>
      </c>
      <c r="Q302" s="23" cm="1">
        <f t="array" ref="Q302">SUMPRODUCT(($G$2:$G$2765=G302)*(P302&gt;$P$2:$P$2765))+1</f>
        <v>1</v>
      </c>
      <c r="R302" s="23" t="e">
        <f>(Q302*100000)+#REF!</f>
        <v>#REF!</v>
      </c>
      <c r="S302" s="19" t="e" cm="1">
        <f t="array" ref="S302">SUMPRODUCT(($G$2:$G$2765=G302)*(R302&gt;$R$2:$R$2765))+1</f>
        <v>#REF!</v>
      </c>
      <c r="T302" s="19" t="str">
        <f t="shared" si="23"/>
        <v xml:space="preserve">MUSSELBURGH </v>
      </c>
      <c r="U302" s="19">
        <v>0</v>
      </c>
      <c r="V302" s="19" t="s">
        <v>19</v>
      </c>
      <c r="W302" s="19">
        <f t="shared" si="24"/>
        <v>2023</v>
      </c>
      <c r="X302" s="24"/>
      <c r="Y302" s="24"/>
      <c r="Z302" s="24"/>
      <c r="AA302" s="24"/>
      <c r="AB302" s="24"/>
      <c r="AC302" s="24"/>
      <c r="AD302" s="24"/>
      <c r="AE302" s="24"/>
      <c r="AF302" s="24"/>
      <c r="AG302" s="24"/>
      <c r="AH302" s="24"/>
      <c r="AI302" s="24"/>
      <c r="AJ302" s="24"/>
      <c r="AK302" s="24"/>
      <c r="AL302" s="24"/>
      <c r="AM302" s="24"/>
      <c r="AN302" s="24"/>
      <c r="AO302" s="24"/>
      <c r="AP302" s="24"/>
      <c r="AQ302" s="24"/>
      <c r="AR302" s="24"/>
      <c r="AS302" s="24"/>
      <c r="AT302" s="24"/>
      <c r="AU302" s="24"/>
      <c r="AV302" s="24"/>
      <c r="AW302" s="24"/>
      <c r="AX302" s="24"/>
      <c r="AY302" s="24"/>
      <c r="AZ302" s="24"/>
      <c r="BA302" s="24"/>
      <c r="BB302" s="24"/>
      <c r="BC302" s="24"/>
      <c r="BD302" s="24"/>
      <c r="BE302" s="24"/>
      <c r="BF302" s="24"/>
      <c r="BG302" s="24"/>
      <c r="BH302" s="24"/>
      <c r="BI302" s="24"/>
      <c r="BJ302" s="24"/>
      <c r="BK302" s="24"/>
      <c r="BL302" s="24"/>
      <c r="BM302" s="24"/>
      <c r="BN302" s="24"/>
      <c r="BO302" s="24"/>
      <c r="BP302" s="24"/>
      <c r="BQ302" s="24"/>
      <c r="BR302" s="24"/>
      <c r="BS302" s="24"/>
      <c r="BT302" s="24"/>
      <c r="BU302" s="24"/>
      <c r="BV302" s="24"/>
      <c r="BW302" s="24"/>
      <c r="BX302" s="24"/>
      <c r="BY302" s="24"/>
      <c r="BZ302" s="24"/>
      <c r="CA302" s="24"/>
      <c r="CB302" s="24"/>
      <c r="CC302" s="24"/>
      <c r="CD302" s="24"/>
      <c r="CE302" s="24"/>
      <c r="CF302" s="24"/>
      <c r="CG302" s="24"/>
      <c r="CH302" s="24"/>
      <c r="CI302" s="24"/>
      <c r="CJ302" s="24"/>
      <c r="CK302" s="24"/>
      <c r="CL302" s="24"/>
      <c r="CM302" s="24"/>
      <c r="CN302" s="24"/>
      <c r="CO302" s="24"/>
      <c r="CP302" s="24"/>
      <c r="CQ302" s="24"/>
      <c r="CR302" s="24"/>
      <c r="CS302" s="24"/>
      <c r="CT302" s="24"/>
      <c r="CU302" s="24"/>
      <c r="CV302" s="24"/>
      <c r="CW302" s="24"/>
      <c r="CX302" s="24"/>
      <c r="CY302" s="24"/>
      <c r="CZ302" s="24"/>
      <c r="DA302" s="24"/>
      <c r="DB302" s="24"/>
      <c r="DC302" s="24"/>
      <c r="DD302" s="24"/>
      <c r="DE302" s="24"/>
      <c r="DF302" s="24"/>
      <c r="DG302" s="24"/>
      <c r="DH302" s="24"/>
      <c r="DI302" s="24"/>
      <c r="DJ302" s="24"/>
      <c r="DK302" s="24"/>
      <c r="DL302" s="24"/>
      <c r="DM302" s="24"/>
      <c r="DN302" s="24"/>
      <c r="DO302" s="24"/>
      <c r="DP302" s="24"/>
      <c r="DQ302" s="24"/>
      <c r="DR302" s="24"/>
      <c r="DS302" s="24"/>
      <c r="DT302" s="24"/>
      <c r="DU302" s="24"/>
      <c r="DV302" s="24"/>
      <c r="DW302" s="24"/>
      <c r="DX302" s="24"/>
      <c r="DY302" s="24"/>
      <c r="DZ302" s="24"/>
      <c r="EA302" s="24"/>
      <c r="EB302" s="24"/>
      <c r="EC302" s="24"/>
      <c r="ED302" s="24"/>
      <c r="EE302" s="24"/>
      <c r="EF302" s="24"/>
      <c r="EG302" s="24"/>
      <c r="EH302" s="24"/>
      <c r="EI302" s="24"/>
      <c r="EJ302" s="24"/>
      <c r="EK302" s="24"/>
      <c r="EL302" s="24"/>
      <c r="EM302" s="24"/>
      <c r="EN302" s="24"/>
      <c r="EO302" s="24"/>
      <c r="EP302" s="24"/>
      <c r="EQ302" s="24"/>
      <c r="ER302" s="24"/>
      <c r="ES302" s="24"/>
      <c r="ET302" s="24"/>
      <c r="EU302" s="24"/>
      <c r="EV302" s="24"/>
      <c r="EW302" s="24"/>
      <c r="EX302" s="24"/>
      <c r="EY302" s="24"/>
      <c r="EZ302" s="24"/>
      <c r="FA302" s="24"/>
      <c r="FB302" s="24"/>
      <c r="FC302" s="24"/>
      <c r="FD302" s="24"/>
      <c r="FE302" s="24"/>
      <c r="FF302" s="24"/>
      <c r="FG302" s="24"/>
      <c r="FH302" s="24"/>
      <c r="FI302" s="24"/>
      <c r="FJ302" s="24"/>
      <c r="FK302" s="24"/>
      <c r="FL302" s="24"/>
      <c r="FM302" s="24"/>
      <c r="FN302" s="24"/>
      <c r="FO302" s="24"/>
      <c r="FP302" s="24"/>
      <c r="FQ302" s="24"/>
      <c r="FR302" s="24"/>
      <c r="FS302" s="24"/>
      <c r="FT302" s="24"/>
      <c r="FU302" s="24"/>
      <c r="FV302" s="24"/>
      <c r="FW302" s="24"/>
      <c r="FX302" s="24"/>
      <c r="FY302" s="24"/>
      <c r="FZ302" s="24"/>
      <c r="GA302" s="24"/>
      <c r="GB302" s="24"/>
      <c r="GC302" s="24"/>
      <c r="GD302" s="24"/>
      <c r="GE302" s="24"/>
      <c r="GF302" s="24"/>
      <c r="GG302" s="24"/>
      <c r="GH302" s="24"/>
      <c r="GI302" s="24"/>
      <c r="GJ302" s="24"/>
      <c r="GK302" s="24"/>
      <c r="GL302" s="24"/>
      <c r="GM302" s="24"/>
      <c r="GN302" s="24"/>
      <c r="GO302" s="24"/>
      <c r="GP302" s="24"/>
      <c r="GQ302" s="24"/>
      <c r="GR302" s="24"/>
      <c r="GS302" s="24"/>
      <c r="GT302" s="24"/>
      <c r="GU302" s="24"/>
      <c r="GV302" s="24"/>
      <c r="GW302" s="24"/>
      <c r="GX302" s="24"/>
      <c r="GY302" s="24"/>
      <c r="GZ302" s="24"/>
      <c r="HA302" s="24"/>
      <c r="HB302" s="24"/>
      <c r="HC302" s="24"/>
      <c r="HD302" s="24"/>
      <c r="HE302" s="24"/>
      <c r="HF302" s="24"/>
      <c r="HG302" s="24"/>
      <c r="HH302" s="24"/>
      <c r="HI302" s="24"/>
      <c r="HJ302" s="24"/>
      <c r="HK302" s="24"/>
      <c r="HL302" s="24"/>
      <c r="HM302" s="24"/>
      <c r="HN302" s="24"/>
      <c r="HO302" s="24"/>
      <c r="HP302" s="24"/>
      <c r="HQ302" s="24"/>
      <c r="HR302" s="24"/>
      <c r="HS302" s="24"/>
      <c r="HT302" s="24"/>
      <c r="HU302" s="24"/>
      <c r="HV302" s="24"/>
      <c r="HW302" s="24"/>
      <c r="HX302" s="24"/>
      <c r="HY302" s="24"/>
      <c r="HZ302" s="24"/>
      <c r="IA302" s="24"/>
      <c r="IB302" s="24"/>
      <c r="IC302" s="24"/>
      <c r="ID302" s="24"/>
      <c r="IE302" s="24"/>
      <c r="IF302" s="24"/>
      <c r="IG302" s="24"/>
      <c r="IH302" s="24"/>
      <c r="II302" s="24"/>
      <c r="IJ302" s="24"/>
      <c r="IK302" s="24"/>
      <c r="IL302" s="24"/>
      <c r="IM302" s="24"/>
      <c r="IN302" s="24"/>
      <c r="IO302" s="24"/>
      <c r="IP302" s="24"/>
      <c r="IQ302" s="24"/>
      <c r="IR302" s="24"/>
      <c r="IS302" s="24"/>
      <c r="IT302" s="24"/>
      <c r="IU302" s="24"/>
      <c r="IV302" s="24"/>
      <c r="IW302" s="24"/>
      <c r="IX302" s="24"/>
      <c r="IY302" s="24"/>
      <c r="IZ302" s="24"/>
      <c r="JA302" s="24"/>
      <c r="JB302" s="24"/>
      <c r="JC302" s="24"/>
      <c r="JD302" s="24"/>
      <c r="JE302" s="24"/>
      <c r="JF302" s="24"/>
      <c r="JG302" s="24"/>
      <c r="JH302" s="24"/>
      <c r="JI302" s="24"/>
      <c r="JJ302" s="24"/>
      <c r="JK302" s="24"/>
      <c r="JL302" s="24"/>
      <c r="JM302" s="24"/>
      <c r="JN302" s="24"/>
      <c r="JO302" s="24"/>
      <c r="JP302" s="24"/>
      <c r="JQ302" s="24"/>
      <c r="JR302" s="24"/>
      <c r="JS302" s="24"/>
      <c r="JT302" s="24"/>
      <c r="JU302" s="24"/>
      <c r="JV302" s="24"/>
      <c r="JW302" s="24"/>
      <c r="JX302" s="24"/>
      <c r="JY302" s="24"/>
      <c r="JZ302" s="24"/>
      <c r="KA302" s="24"/>
      <c r="KB302" s="24"/>
      <c r="KC302" s="24"/>
      <c r="KD302" s="24"/>
      <c r="KE302" s="24"/>
      <c r="KF302" s="24"/>
      <c r="KG302" s="24"/>
      <c r="KH302" s="24"/>
      <c r="KI302" s="24"/>
      <c r="KJ302" s="24"/>
      <c r="KK302" s="24"/>
      <c r="KL302" s="24"/>
      <c r="KM302" s="24"/>
      <c r="KN302" s="24"/>
      <c r="KO302" s="24"/>
      <c r="KP302" s="24"/>
      <c r="KQ302" s="24"/>
      <c r="KR302" s="24"/>
      <c r="KS302" s="24"/>
      <c r="KT302" s="24"/>
      <c r="KU302" s="24"/>
      <c r="KV302" s="24"/>
      <c r="KW302" s="24"/>
      <c r="KX302" s="24"/>
      <c r="KY302" s="24"/>
      <c r="KZ302" s="24"/>
      <c r="LA302" s="24"/>
      <c r="LB302" s="24"/>
      <c r="LC302" s="24"/>
      <c r="LD302" s="24"/>
      <c r="LE302" s="24"/>
      <c r="LF302" s="24"/>
      <c r="LG302" s="24"/>
      <c r="LH302" s="24"/>
      <c r="LI302" s="24"/>
      <c r="LJ302" s="24"/>
      <c r="LK302" s="24"/>
      <c r="LL302" s="24"/>
      <c r="LM302" s="24"/>
      <c r="LN302" s="24"/>
      <c r="LO302" s="24"/>
      <c r="LP302" s="24"/>
      <c r="LQ302" s="24"/>
      <c r="LR302" s="24"/>
      <c r="LS302" s="24"/>
      <c r="LT302" s="24"/>
      <c r="LU302" s="24"/>
      <c r="LV302" s="24"/>
      <c r="LW302" s="24"/>
      <c r="LX302" s="24"/>
      <c r="LY302" s="24"/>
      <c r="LZ302" s="24"/>
      <c r="MA302" s="24"/>
      <c r="MB302" s="24"/>
      <c r="MC302" s="24"/>
      <c r="MD302" s="24"/>
      <c r="ME302" s="24"/>
      <c r="MF302" s="24"/>
      <c r="MG302" s="24"/>
      <c r="MH302" s="24"/>
      <c r="MI302" s="24"/>
      <c r="MJ302" s="24"/>
      <c r="MK302" s="24"/>
      <c r="ML302" s="24"/>
      <c r="MM302" s="24"/>
      <c r="MN302" s="24"/>
      <c r="MO302" s="24"/>
      <c r="MP302" s="24"/>
      <c r="MQ302" s="24"/>
      <c r="MR302" s="24"/>
      <c r="MS302" s="24"/>
      <c r="MT302" s="24"/>
      <c r="MU302" s="24"/>
      <c r="MV302" s="24"/>
      <c r="MW302" s="24"/>
      <c r="MX302" s="24"/>
      <c r="MY302" s="24"/>
      <c r="MZ302" s="24"/>
      <c r="NA302" s="24"/>
      <c r="NB302" s="24"/>
      <c r="NC302" s="24"/>
      <c r="ND302" s="24"/>
      <c r="NE302" s="24"/>
      <c r="NF302" s="24"/>
      <c r="NG302" s="24"/>
      <c r="NH302" s="24"/>
      <c r="NI302" s="24"/>
      <c r="NJ302" s="24"/>
      <c r="NK302" s="24"/>
      <c r="NL302" s="24"/>
      <c r="NM302" s="24"/>
      <c r="NN302" s="24"/>
      <c r="NO302" s="24"/>
      <c r="NP302" s="24"/>
      <c r="NQ302" s="24"/>
      <c r="NR302" s="24"/>
      <c r="NS302" s="24"/>
      <c r="NT302" s="24"/>
      <c r="NU302" s="24"/>
      <c r="NV302" s="24"/>
      <c r="NW302" s="24"/>
      <c r="NX302" s="24"/>
      <c r="NY302" s="24"/>
      <c r="NZ302" s="24"/>
      <c r="OA302" s="24"/>
      <c r="OB302" s="24"/>
      <c r="OC302" s="24"/>
      <c r="OD302" s="24"/>
      <c r="OE302" s="24"/>
      <c r="OF302" s="24"/>
      <c r="OG302" s="24"/>
      <c r="OH302" s="24"/>
      <c r="OI302" s="24"/>
      <c r="OJ302" s="24"/>
      <c r="OK302" s="24"/>
      <c r="OL302" s="24"/>
      <c r="OM302" s="24"/>
      <c r="ON302" s="24"/>
      <c r="OO302" s="24"/>
      <c r="OP302" s="24"/>
      <c r="OQ302" s="24"/>
      <c r="OR302" s="24"/>
      <c r="OS302" s="24"/>
      <c r="OT302" s="24"/>
      <c r="OU302" s="24"/>
      <c r="OV302" s="24"/>
      <c r="OW302" s="24"/>
      <c r="OX302" s="24"/>
      <c r="OY302" s="24"/>
      <c r="OZ302" s="24"/>
      <c r="PA302" s="24"/>
      <c r="PB302" s="24"/>
      <c r="PC302" s="24"/>
      <c r="PD302" s="24"/>
      <c r="PE302" s="24"/>
      <c r="PF302" s="24"/>
      <c r="PG302" s="24"/>
      <c r="PH302" s="24"/>
      <c r="PI302" s="24"/>
      <c r="PJ302" s="24"/>
      <c r="PK302" s="24"/>
      <c r="PL302" s="24"/>
      <c r="PM302" s="24"/>
      <c r="PN302" s="24"/>
      <c r="PO302" s="24"/>
      <c r="PP302" s="24"/>
      <c r="PQ302" s="24"/>
      <c r="PR302" s="24"/>
      <c r="PS302" s="24"/>
      <c r="PT302" s="24"/>
      <c r="PU302" s="24"/>
      <c r="PV302" s="24"/>
      <c r="PW302" s="24"/>
      <c r="PX302" s="24"/>
      <c r="PY302" s="24"/>
      <c r="PZ302" s="24"/>
      <c r="QA302" s="24"/>
      <c r="QB302" s="24"/>
      <c r="QC302" s="24"/>
      <c r="QD302" s="24"/>
      <c r="QE302" s="24"/>
      <c r="QF302" s="24"/>
      <c r="QG302" s="24"/>
      <c r="QH302" s="24"/>
      <c r="QI302" s="24"/>
      <c r="QJ302" s="24"/>
      <c r="QK302" s="24"/>
      <c r="QL302" s="24"/>
      <c r="QM302" s="24"/>
      <c r="QN302" s="24"/>
      <c r="QO302" s="24"/>
      <c r="QP302" s="24"/>
      <c r="QQ302" s="24"/>
      <c r="QR302" s="24"/>
      <c r="QS302" s="24"/>
      <c r="QT302" s="24"/>
      <c r="QU302" s="24"/>
      <c r="QV302" s="24"/>
      <c r="QW302" s="24"/>
      <c r="QX302" s="24"/>
      <c r="QY302" s="24"/>
      <c r="QZ302" s="24"/>
      <c r="RA302" s="24"/>
      <c r="RB302" s="24"/>
      <c r="RC302" s="24"/>
      <c r="RD302" s="24"/>
      <c r="RE302" s="24"/>
      <c r="RF302" s="24"/>
      <c r="RG302" s="24"/>
      <c r="RH302" s="24"/>
      <c r="RI302" s="24"/>
      <c r="RJ302" s="24"/>
      <c r="RK302" s="24"/>
      <c r="RL302" s="24"/>
      <c r="RM302" s="24"/>
      <c r="RN302" s="24"/>
      <c r="RO302" s="24"/>
      <c r="RP302" s="24"/>
      <c r="RQ302" s="24"/>
      <c r="RR302" s="24"/>
      <c r="RS302" s="24"/>
      <c r="RT302" s="24"/>
      <c r="RU302" s="24"/>
      <c r="RV302" s="24"/>
      <c r="RW302" s="24"/>
      <c r="RX302" s="24"/>
      <c r="RY302" s="24"/>
      <c r="RZ302" s="24"/>
      <c r="SA302" s="24"/>
      <c r="SB302" s="24"/>
      <c r="SC302" s="24"/>
      <c r="SD302" s="24"/>
      <c r="SE302" s="24"/>
      <c r="SF302" s="24"/>
      <c r="SG302" s="24"/>
      <c r="SH302" s="24"/>
      <c r="SI302" s="24"/>
      <c r="SJ302" s="24"/>
      <c r="SK302" s="24"/>
      <c r="SL302" s="24"/>
      <c r="SM302" s="24"/>
      <c r="SN302" s="24"/>
      <c r="SO302" s="24"/>
      <c r="SP302" s="24"/>
      <c r="SQ302" s="24"/>
      <c r="SR302" s="24"/>
      <c r="SS302" s="24"/>
      <c r="ST302" s="24"/>
      <c r="SU302" s="24"/>
      <c r="SV302" s="24"/>
      <c r="SW302" s="24"/>
      <c r="SX302" s="24"/>
      <c r="SY302" s="24"/>
      <c r="SZ302" s="24"/>
      <c r="TA302" s="24"/>
      <c r="TB302" s="24"/>
      <c r="TC302" s="24"/>
      <c r="TD302" s="24"/>
      <c r="TE302" s="24"/>
      <c r="TF302" s="24"/>
      <c r="TG302" s="24"/>
      <c r="TH302" s="24"/>
      <c r="TI302" s="24"/>
      <c r="TJ302" s="24"/>
      <c r="TK302" s="24"/>
      <c r="TL302" s="24"/>
      <c r="TM302" s="24"/>
      <c r="TN302" s="24"/>
      <c r="TO302" s="24"/>
      <c r="TP302" s="24"/>
      <c r="TQ302" s="24"/>
      <c r="TR302" s="24"/>
      <c r="TS302" s="24"/>
      <c r="TT302" s="24"/>
      <c r="TU302" s="24"/>
      <c r="TV302" s="24"/>
      <c r="TW302" s="24"/>
      <c r="TX302" s="24"/>
      <c r="TY302" s="24"/>
      <c r="TZ302" s="24"/>
      <c r="UA302" s="24"/>
      <c r="UB302" s="24"/>
      <c r="UC302" s="24"/>
      <c r="UD302" s="24"/>
      <c r="UE302" s="24"/>
      <c r="UF302" s="24"/>
      <c r="UG302" s="24"/>
      <c r="UH302" s="24"/>
      <c r="UI302" s="24"/>
      <c r="UJ302" s="24"/>
      <c r="UK302" s="24"/>
      <c r="UL302" s="24"/>
      <c r="UM302" s="24"/>
      <c r="UN302" s="24"/>
      <c r="UO302" s="24"/>
      <c r="UP302" s="24"/>
      <c r="UQ302" s="24"/>
      <c r="UR302" s="24"/>
      <c r="US302" s="24"/>
      <c r="UT302" s="24"/>
      <c r="UU302" s="24"/>
      <c r="UV302" s="24"/>
      <c r="UW302" s="24"/>
      <c r="UX302" s="24"/>
      <c r="UY302" s="24"/>
      <c r="UZ302" s="24"/>
      <c r="VA302" s="24"/>
      <c r="VB302" s="24"/>
      <c r="VC302" s="24"/>
      <c r="VD302" s="24"/>
      <c r="VE302" s="24"/>
      <c r="VF302" s="24"/>
      <c r="VG302" s="24"/>
      <c r="VH302" s="24"/>
      <c r="VI302" s="24"/>
      <c r="VJ302" s="24"/>
      <c r="VK302" s="24"/>
      <c r="VL302" s="24"/>
      <c r="VM302" s="24"/>
      <c r="VN302" s="24"/>
      <c r="VO302" s="24"/>
      <c r="VP302" s="24"/>
      <c r="VQ302" s="24"/>
      <c r="VR302" s="24"/>
      <c r="VS302" s="24"/>
      <c r="VT302" s="24"/>
      <c r="VU302" s="24"/>
      <c r="VV302" s="24"/>
      <c r="VW302" s="24"/>
      <c r="VX302" s="24"/>
      <c r="VY302" s="24"/>
      <c r="VZ302" s="24"/>
      <c r="WA302" s="24"/>
      <c r="WB302" s="24"/>
      <c r="WC302" s="24"/>
      <c r="WD302" s="24"/>
      <c r="WE302" s="24"/>
      <c r="WF302" s="24"/>
      <c r="WG302" s="24"/>
      <c r="WH302" s="24"/>
      <c r="WI302" s="24"/>
      <c r="WJ302" s="24"/>
      <c r="WK302" s="24"/>
      <c r="WL302" s="24"/>
      <c r="WM302" s="24"/>
      <c r="WN302" s="24"/>
      <c r="WO302" s="24"/>
      <c r="WP302" s="24"/>
      <c r="WQ302" s="24"/>
      <c r="WR302" s="24"/>
      <c r="WS302" s="24"/>
      <c r="WT302" s="24"/>
      <c r="WU302" s="24"/>
      <c r="WV302" s="24"/>
      <c r="WW302" s="24"/>
      <c r="WX302" s="24"/>
      <c r="WY302" s="24"/>
      <c r="WZ302" s="24"/>
      <c r="XA302" s="24"/>
      <c r="XB302" s="24"/>
      <c r="XC302" s="24"/>
      <c r="XD302" s="24"/>
      <c r="XE302" s="24"/>
      <c r="XF302" s="24"/>
      <c r="XG302" s="24"/>
      <c r="XH302" s="24"/>
      <c r="XI302" s="24"/>
      <c r="XJ302" s="24"/>
      <c r="XK302" s="24"/>
      <c r="XL302" s="24"/>
      <c r="XM302" s="24"/>
      <c r="XN302" s="24"/>
      <c r="XO302" s="24"/>
      <c r="XP302" s="24"/>
      <c r="XQ302" s="24"/>
      <c r="XR302" s="24"/>
      <c r="XS302" s="24"/>
      <c r="XT302" s="24"/>
      <c r="XU302" s="24"/>
      <c r="XV302" s="24"/>
      <c r="XW302" s="24"/>
      <c r="XX302" s="24"/>
      <c r="XY302" s="24"/>
      <c r="XZ302" s="24"/>
      <c r="YA302" s="24"/>
      <c r="YB302" s="24"/>
      <c r="YC302" s="24"/>
      <c r="YD302" s="24"/>
      <c r="YE302" s="24"/>
      <c r="YF302" s="24"/>
      <c r="YG302" s="24"/>
      <c r="YH302" s="24"/>
      <c r="YI302" s="24"/>
      <c r="YJ302" s="24"/>
      <c r="YK302" s="24"/>
      <c r="YL302" s="24"/>
      <c r="YM302" s="24"/>
      <c r="YN302" s="24"/>
      <c r="YO302" s="24"/>
      <c r="YP302" s="24"/>
      <c r="YQ302" s="24"/>
      <c r="YR302" s="24"/>
      <c r="YS302" s="24"/>
      <c r="YT302" s="24"/>
      <c r="YU302" s="24"/>
      <c r="YV302" s="24"/>
      <c r="YW302" s="24"/>
      <c r="YX302" s="24"/>
      <c r="YY302" s="24"/>
      <c r="YZ302" s="24"/>
      <c r="ZA302" s="24"/>
      <c r="ZB302" s="24"/>
      <c r="ZC302" s="24"/>
      <c r="ZD302" s="24"/>
      <c r="ZE302" s="24"/>
      <c r="ZF302" s="24"/>
      <c r="ZG302" s="24"/>
      <c r="ZH302" s="24"/>
      <c r="ZI302" s="24"/>
      <c r="ZJ302" s="24"/>
      <c r="ZK302" s="24"/>
      <c r="ZL302" s="24"/>
      <c r="ZM302" s="24"/>
      <c r="ZN302" s="24"/>
      <c r="ZO302" s="24"/>
      <c r="ZP302" s="24"/>
      <c r="ZQ302" s="24"/>
      <c r="ZR302" s="24"/>
      <c r="ZS302" s="24"/>
      <c r="ZT302" s="24"/>
      <c r="ZU302" s="24"/>
      <c r="ZV302" s="24"/>
      <c r="ZW302" s="24"/>
      <c r="ZX302" s="24"/>
      <c r="ZY302" s="24"/>
      <c r="ZZ302" s="24"/>
      <c r="AAA302" s="24"/>
      <c r="AAB302" s="24"/>
      <c r="AAC302" s="24"/>
      <c r="AAD302" s="24"/>
      <c r="AAE302" s="24"/>
      <c r="AAF302" s="24"/>
      <c r="AAG302" s="24"/>
      <c r="AAH302" s="24"/>
      <c r="AAI302" s="24"/>
      <c r="AAJ302" s="24"/>
      <c r="AAK302" s="24"/>
      <c r="AAL302" s="24"/>
      <c r="AAM302" s="24"/>
      <c r="AAN302" s="24"/>
      <c r="AAO302" s="24"/>
      <c r="AAP302" s="24"/>
      <c r="AAQ302" s="24"/>
      <c r="AAR302" s="24"/>
      <c r="AAS302" s="24"/>
      <c r="AAT302" s="24"/>
      <c r="AAU302" s="24"/>
      <c r="AAV302" s="24"/>
      <c r="AAW302" s="24"/>
      <c r="AAX302" s="24"/>
      <c r="AAY302" s="24"/>
      <c r="AAZ302" s="24"/>
      <c r="ABA302" s="24"/>
      <c r="ABB302" s="24"/>
      <c r="ABC302" s="24"/>
      <c r="ABD302" s="24"/>
      <c r="ABE302" s="24"/>
      <c r="ABF302" s="24"/>
      <c r="ABG302" s="24"/>
      <c r="ABH302" s="24"/>
      <c r="ABI302" s="24"/>
      <c r="ABJ302" s="24"/>
      <c r="ABK302" s="24"/>
      <c r="ABL302" s="24"/>
      <c r="ABM302" s="24"/>
      <c r="ABN302" s="24"/>
      <c r="ABO302" s="24"/>
      <c r="ABP302" s="24"/>
      <c r="ABQ302" s="24"/>
      <c r="ABR302" s="24"/>
      <c r="ABS302" s="24"/>
      <c r="ABT302" s="24"/>
      <c r="ABU302" s="24"/>
      <c r="ABV302" s="24"/>
      <c r="ABW302" s="24"/>
      <c r="ABX302" s="24"/>
      <c r="ABY302" s="24"/>
      <c r="ABZ302" s="24"/>
      <c r="ACA302" s="24"/>
      <c r="ACB302" s="24"/>
      <c r="ACC302" s="24"/>
      <c r="ACD302" s="24"/>
      <c r="ACE302" s="24"/>
      <c r="ACF302" s="24"/>
      <c r="ACG302" s="24"/>
      <c r="ACH302" s="24"/>
      <c r="ACI302" s="24"/>
      <c r="ACJ302" s="24"/>
      <c r="ACK302" s="24"/>
      <c r="ACL302" s="24"/>
      <c r="ACM302" s="24"/>
      <c r="ACN302" s="24"/>
      <c r="ACO302" s="24"/>
      <c r="ACP302" s="24"/>
      <c r="ACQ302" s="24"/>
      <c r="ACR302" s="24"/>
      <c r="ACS302" s="24"/>
      <c r="ACT302" s="24"/>
      <c r="ACU302" s="24"/>
      <c r="ACV302" s="24"/>
      <c r="ACW302" s="24"/>
      <c r="ACX302" s="24"/>
      <c r="ACY302" s="24"/>
      <c r="ACZ302" s="24"/>
      <c r="ADA302" s="24"/>
      <c r="ADB302" s="24"/>
      <c r="ADC302" s="24"/>
      <c r="ADD302" s="24"/>
      <c r="ADE302" s="24"/>
      <c r="ADF302" s="24"/>
      <c r="ADG302" s="24"/>
      <c r="ADH302" s="24"/>
      <c r="ADI302" s="24"/>
      <c r="ADJ302" s="24"/>
      <c r="ADK302" s="24"/>
      <c r="ADL302" s="24"/>
      <c r="ADM302" s="24"/>
      <c r="ADN302" s="24"/>
      <c r="ADO302" s="24"/>
      <c r="ADP302" s="24"/>
      <c r="ADQ302" s="24"/>
      <c r="ADR302" s="24"/>
      <c r="ADS302" s="24"/>
      <c r="ADT302" s="24"/>
      <c r="ADU302" s="24"/>
      <c r="ADV302" s="24"/>
      <c r="ADW302" s="24"/>
      <c r="ADX302" s="24"/>
      <c r="ADY302" s="24"/>
      <c r="ADZ302" s="24"/>
      <c r="AEA302" s="24"/>
      <c r="AEB302" s="24"/>
      <c r="AEC302" s="24"/>
      <c r="AED302" s="24"/>
      <c r="AEE302" s="24"/>
      <c r="AEF302" s="24"/>
      <c r="AEG302" s="24"/>
      <c r="AEH302" s="24"/>
      <c r="AEI302" s="24"/>
      <c r="AEJ302" s="24"/>
      <c r="AEK302" s="24"/>
      <c r="AEL302" s="24"/>
      <c r="AEM302" s="24"/>
      <c r="AEN302" s="24"/>
      <c r="AEO302" s="24"/>
      <c r="AEP302" s="24"/>
      <c r="AEQ302" s="24"/>
      <c r="AER302" s="24"/>
      <c r="AES302" s="24"/>
      <c r="AET302" s="24"/>
      <c r="AEU302" s="24"/>
      <c r="AEV302" s="24"/>
      <c r="AEW302" s="24"/>
      <c r="AEX302" s="24"/>
      <c r="AEY302" s="24"/>
      <c r="AEZ302" s="24"/>
      <c r="AFA302" s="24"/>
      <c r="AFB302" s="24"/>
      <c r="AFC302" s="24"/>
      <c r="AFD302" s="24"/>
      <c r="AFE302" s="24"/>
      <c r="AFF302" s="24"/>
      <c r="AFG302" s="24"/>
      <c r="AFH302" s="24"/>
      <c r="AFI302" s="24"/>
      <c r="AFJ302" s="24"/>
      <c r="AFK302" s="24"/>
      <c r="AFL302" s="24"/>
      <c r="AFM302" s="24"/>
      <c r="AFN302" s="24"/>
      <c r="AFO302" s="24"/>
      <c r="AFP302" s="24"/>
      <c r="AFQ302" s="24"/>
      <c r="AFR302" s="24"/>
      <c r="AFS302" s="24"/>
      <c r="AFT302" s="24"/>
      <c r="AFU302" s="24"/>
      <c r="AFV302" s="24"/>
      <c r="AFW302" s="24"/>
      <c r="AFX302" s="24"/>
      <c r="AFY302" s="24"/>
      <c r="AFZ302" s="24"/>
      <c r="AGA302" s="24"/>
      <c r="AGB302" s="24"/>
      <c r="AGC302" s="24"/>
      <c r="AGD302" s="24"/>
      <c r="AGE302" s="24"/>
      <c r="AGF302" s="24"/>
      <c r="AGG302" s="24"/>
      <c r="AGH302" s="24"/>
      <c r="AGI302" s="24"/>
      <c r="AGJ302" s="24"/>
      <c r="AGK302" s="24"/>
      <c r="AGL302" s="24"/>
      <c r="AGM302" s="24"/>
      <c r="AGN302" s="24"/>
      <c r="AGO302" s="24"/>
      <c r="AGP302" s="24"/>
      <c r="AGQ302" s="24"/>
      <c r="AGR302" s="24"/>
      <c r="AGS302" s="24"/>
      <c r="AGT302" s="24"/>
      <c r="AGU302" s="24"/>
      <c r="AGV302" s="24"/>
      <c r="AGW302" s="24"/>
      <c r="AGX302" s="24"/>
      <c r="AGY302" s="24"/>
      <c r="AGZ302" s="24"/>
      <c r="AHA302" s="24"/>
      <c r="AHB302" s="24"/>
      <c r="AHC302" s="24"/>
      <c r="AHD302" s="24"/>
      <c r="AHE302" s="24"/>
      <c r="AHF302" s="24"/>
      <c r="AHG302" s="24"/>
      <c r="AHH302" s="24"/>
      <c r="AHI302" s="24"/>
      <c r="AHJ302" s="24"/>
      <c r="AHK302" s="24"/>
      <c r="AHL302" s="24"/>
      <c r="AHM302" s="24"/>
      <c r="AHN302" s="24"/>
      <c r="AHO302" s="24"/>
      <c r="AHP302" s="24"/>
      <c r="AHQ302" s="24"/>
      <c r="AHR302" s="24"/>
      <c r="AHS302" s="24"/>
      <c r="AHT302" s="24"/>
      <c r="AHU302" s="24"/>
      <c r="AHV302" s="24"/>
      <c r="AHW302" s="24"/>
      <c r="AHX302" s="24"/>
      <c r="AHY302" s="24"/>
      <c r="AHZ302" s="24"/>
      <c r="AIA302" s="24"/>
      <c r="AIB302" s="24"/>
      <c r="AIC302" s="24"/>
      <c r="AID302" s="24"/>
      <c r="AIE302" s="24"/>
      <c r="AIF302" s="24"/>
      <c r="AIG302" s="24"/>
      <c r="AIH302" s="24"/>
      <c r="AII302" s="24"/>
      <c r="AIJ302" s="24"/>
      <c r="AIK302" s="24"/>
      <c r="AIL302" s="24"/>
      <c r="AIM302" s="24"/>
      <c r="AIN302" s="24"/>
      <c r="AIO302" s="24"/>
      <c r="AIP302" s="24"/>
      <c r="AIQ302" s="24"/>
      <c r="AIR302" s="24"/>
      <c r="AIS302" s="24"/>
      <c r="AIT302" s="24"/>
      <c r="AIU302" s="24"/>
      <c r="AIV302" s="24"/>
      <c r="AIW302" s="24"/>
      <c r="AIX302" s="24"/>
      <c r="AIY302" s="24"/>
      <c r="AIZ302" s="24"/>
      <c r="AJA302" s="24"/>
      <c r="AJB302" s="24"/>
      <c r="AJC302" s="24"/>
      <c r="AJD302" s="24"/>
      <c r="AJE302" s="24"/>
      <c r="AJF302" s="24"/>
      <c r="AJG302" s="24"/>
      <c r="AJH302" s="24"/>
      <c r="AJI302" s="24"/>
      <c r="AJJ302" s="24"/>
      <c r="AJK302" s="24"/>
      <c r="AJL302" s="24"/>
      <c r="AJM302" s="24"/>
      <c r="AJN302" s="24"/>
      <c r="AJO302" s="24"/>
      <c r="AJP302" s="24"/>
      <c r="AJQ302" s="24"/>
      <c r="AJR302" s="24"/>
      <c r="AJS302" s="24"/>
      <c r="AJT302" s="24"/>
      <c r="AJU302" s="24"/>
      <c r="AJV302" s="24"/>
      <c r="AJW302" s="24"/>
      <c r="AJX302" s="24"/>
      <c r="AJY302" s="24"/>
      <c r="AJZ302" s="24"/>
      <c r="AKA302" s="24"/>
      <c r="AKB302" s="24"/>
      <c r="AKC302" s="24"/>
      <c r="AKD302" s="24"/>
      <c r="AKE302" s="24"/>
      <c r="AKF302" s="24"/>
      <c r="AKG302" s="24"/>
      <c r="AKH302" s="24"/>
      <c r="AKI302" s="24"/>
      <c r="AKJ302" s="24"/>
      <c r="AKK302" s="24"/>
      <c r="AKL302" s="24"/>
      <c r="AKM302" s="24"/>
      <c r="AKN302" s="24"/>
      <c r="AKO302" s="24"/>
      <c r="AKP302" s="24"/>
      <c r="AKQ302" s="24"/>
      <c r="AKR302" s="24"/>
      <c r="AKS302" s="24"/>
      <c r="AKT302" s="24"/>
      <c r="AKU302" s="24"/>
      <c r="AKV302" s="24"/>
      <c r="AKW302" s="24"/>
      <c r="AKX302" s="24"/>
      <c r="AKY302" s="24"/>
      <c r="AKZ302" s="24"/>
      <c r="ALA302" s="24"/>
      <c r="ALB302" s="24"/>
      <c r="ALC302" s="24"/>
      <c r="ALD302" s="24"/>
      <c r="ALE302" s="24"/>
      <c r="ALF302" s="24"/>
      <c r="ALG302" s="24"/>
      <c r="ALH302" s="24"/>
      <c r="ALI302" s="24"/>
      <c r="ALJ302" s="24"/>
      <c r="ALK302" s="24"/>
      <c r="ALL302" s="24"/>
      <c r="ALM302" s="24"/>
      <c r="ALN302" s="24"/>
      <c r="ALO302" s="24"/>
      <c r="ALP302" s="24"/>
      <c r="ALQ302" s="24"/>
      <c r="ALR302" s="24"/>
      <c r="ALS302" s="24"/>
      <c r="ALT302" s="24"/>
      <c r="ALU302" s="24"/>
      <c r="ALV302" s="24"/>
      <c r="ALW302" s="24"/>
      <c r="ALX302" s="24"/>
      <c r="ALY302" s="24"/>
      <c r="ALZ302" s="24"/>
      <c r="AMA302" s="24"/>
      <c r="AMB302" s="24"/>
      <c r="AMC302" s="24"/>
      <c r="AMD302" s="24"/>
      <c r="AME302" s="24"/>
      <c r="AMF302" s="24"/>
      <c r="AMG302" s="24"/>
      <c r="AMH302" s="24"/>
      <c r="AMI302" s="24"/>
      <c r="AMJ302" s="24"/>
      <c r="AMK302" s="24"/>
      <c r="AML302" s="24"/>
      <c r="AMM302" s="24"/>
      <c r="AMN302" s="24"/>
      <c r="AMO302" s="24"/>
      <c r="AMP302" s="24"/>
      <c r="AMQ302" s="24"/>
      <c r="AMR302" s="24"/>
      <c r="AMS302" s="24"/>
      <c r="AMT302" s="24"/>
      <c r="AMU302" s="24"/>
      <c r="AMV302" s="24"/>
      <c r="AMW302" s="24"/>
      <c r="AMX302" s="24"/>
      <c r="AMY302" s="24"/>
      <c r="AMZ302" s="24"/>
      <c r="ANA302" s="24"/>
      <c r="ANB302" s="24"/>
      <c r="ANC302" s="24"/>
      <c r="AND302" s="24"/>
      <c r="ANE302" s="24"/>
      <c r="ANF302" s="24"/>
      <c r="ANG302" s="24"/>
      <c r="ANH302" s="24"/>
      <c r="ANI302" s="24"/>
      <c r="ANJ302" s="24"/>
      <c r="ANK302" s="24"/>
      <c r="ANL302" s="24"/>
      <c r="ANM302" s="24"/>
      <c r="ANN302" s="24"/>
      <c r="ANO302" s="24"/>
      <c r="ANP302" s="24"/>
      <c r="ANQ302" s="24"/>
      <c r="ANR302" s="24"/>
      <c r="ANS302" s="24"/>
      <c r="ANT302" s="24"/>
      <c r="ANU302" s="24"/>
      <c r="ANV302" s="24"/>
      <c r="ANW302" s="24"/>
      <c r="ANX302" s="24"/>
      <c r="ANY302" s="24"/>
      <c r="ANZ302" s="24"/>
      <c r="AOA302" s="24"/>
      <c r="AOB302" s="24"/>
      <c r="AOC302" s="24"/>
      <c r="AOD302" s="24"/>
      <c r="AOE302" s="24"/>
      <c r="AOF302" s="24"/>
      <c r="AOG302" s="24"/>
      <c r="AOH302" s="24"/>
      <c r="AOI302" s="24"/>
      <c r="AOJ302" s="24"/>
      <c r="AOK302" s="24"/>
      <c r="AOL302" s="24"/>
      <c r="AOM302" s="24"/>
      <c r="AON302" s="24"/>
      <c r="AOO302" s="24"/>
      <c r="AOP302" s="24"/>
      <c r="AOQ302" s="24"/>
      <c r="AOR302" s="24"/>
      <c r="AOS302" s="24"/>
      <c r="AOT302" s="24"/>
      <c r="AOU302" s="24"/>
      <c r="AOV302" s="24"/>
      <c r="AOW302" s="24"/>
      <c r="AOX302" s="24"/>
      <c r="AOY302" s="24"/>
      <c r="AOZ302" s="24"/>
      <c r="APA302" s="24"/>
      <c r="APB302" s="24"/>
      <c r="APC302" s="24"/>
      <c r="APD302" s="24"/>
      <c r="APE302" s="24"/>
      <c r="APF302" s="24"/>
      <c r="APG302" s="24"/>
      <c r="APH302" s="24"/>
      <c r="API302" s="24"/>
      <c r="APJ302" s="24"/>
      <c r="APK302" s="24"/>
      <c r="APL302" s="24"/>
      <c r="APM302" s="24"/>
      <c r="APN302" s="24"/>
      <c r="APO302" s="24"/>
      <c r="APP302" s="24"/>
      <c r="APQ302" s="24"/>
      <c r="APR302" s="24"/>
      <c r="APS302" s="24"/>
      <c r="APT302" s="24"/>
      <c r="APU302" s="24"/>
      <c r="APV302" s="24"/>
      <c r="APW302" s="24"/>
      <c r="APX302" s="24"/>
      <c r="APY302" s="24"/>
      <c r="APZ302" s="24"/>
      <c r="AQA302" s="24"/>
      <c r="AQB302" s="24"/>
      <c r="AQC302" s="24"/>
      <c r="AQD302" s="24"/>
      <c r="AQE302" s="24"/>
      <c r="AQF302" s="24"/>
      <c r="AQG302" s="24"/>
      <c r="AQH302" s="24"/>
      <c r="AQI302" s="24"/>
      <c r="AQJ302" s="24"/>
      <c r="AQK302" s="24"/>
      <c r="AQL302" s="24"/>
      <c r="AQM302" s="24"/>
      <c r="AQN302" s="24"/>
      <c r="AQO302" s="24"/>
      <c r="AQP302" s="24"/>
      <c r="AQQ302" s="24"/>
      <c r="AQR302" s="24"/>
      <c r="AQS302" s="24"/>
      <c r="AQT302" s="24"/>
      <c r="AQU302" s="24"/>
      <c r="AQV302" s="24"/>
      <c r="AQW302" s="24"/>
      <c r="AQX302" s="24"/>
      <c r="AQY302" s="24"/>
      <c r="AQZ302" s="24"/>
      <c r="ARA302" s="24"/>
      <c r="ARB302" s="24"/>
      <c r="ARC302" s="24"/>
      <c r="ARD302" s="24"/>
      <c r="ARE302" s="24"/>
      <c r="ARF302" s="24"/>
      <c r="ARG302" s="24"/>
      <c r="ARH302" s="24"/>
      <c r="ARI302" s="24"/>
      <c r="ARJ302" s="24"/>
      <c r="ARK302" s="24"/>
      <c r="ARL302" s="24"/>
      <c r="ARM302" s="24"/>
      <c r="ARN302" s="24"/>
      <c r="ARO302" s="24"/>
      <c r="ARP302" s="24"/>
      <c r="ARQ302" s="24"/>
      <c r="ARR302" s="24"/>
      <c r="ARS302" s="24"/>
      <c r="ART302" s="24"/>
      <c r="ARU302" s="24"/>
      <c r="ARV302" s="24"/>
      <c r="ARW302" s="24"/>
      <c r="ARX302" s="24"/>
      <c r="ARY302" s="24"/>
      <c r="ARZ302" s="24"/>
      <c r="ASA302" s="24"/>
      <c r="ASB302" s="24"/>
      <c r="ASC302" s="24"/>
      <c r="ASD302" s="24"/>
      <c r="ASE302" s="24"/>
      <c r="ASF302" s="24"/>
      <c r="ASG302" s="24"/>
      <c r="ASH302" s="24"/>
      <c r="ASI302" s="24"/>
      <c r="ASJ302" s="24"/>
      <c r="ASK302" s="24"/>
      <c r="ASL302" s="24"/>
      <c r="ASM302" s="24"/>
      <c r="ASN302" s="24"/>
      <c r="ASO302" s="24"/>
      <c r="ASP302" s="24"/>
      <c r="ASQ302" s="24"/>
      <c r="ASR302" s="24"/>
      <c r="ASS302" s="24"/>
      <c r="AST302" s="24"/>
      <c r="ASU302" s="24"/>
      <c r="ASV302" s="24"/>
      <c r="ASW302" s="24"/>
      <c r="ASX302" s="24"/>
      <c r="ASY302" s="24"/>
      <c r="ASZ302" s="24"/>
      <c r="ATA302" s="24"/>
      <c r="ATB302" s="24"/>
      <c r="ATC302" s="24"/>
      <c r="ATD302" s="24"/>
      <c r="ATE302" s="24"/>
      <c r="ATF302" s="24"/>
      <c r="ATG302" s="24"/>
      <c r="ATH302" s="24"/>
      <c r="ATI302" s="24"/>
      <c r="ATJ302" s="24"/>
      <c r="ATK302" s="24"/>
      <c r="ATL302" s="24"/>
      <c r="ATM302" s="24"/>
      <c r="ATN302" s="24"/>
      <c r="ATO302" s="24"/>
      <c r="ATP302" s="24"/>
      <c r="ATQ302" s="24"/>
      <c r="ATR302" s="24"/>
      <c r="ATS302" s="24"/>
      <c r="ATT302" s="24"/>
      <c r="ATU302" s="24"/>
      <c r="ATV302" s="24"/>
      <c r="ATW302" s="24"/>
      <c r="ATX302" s="24"/>
      <c r="ATY302" s="24"/>
      <c r="ATZ302" s="24"/>
      <c r="AUA302" s="24"/>
      <c r="AUB302" s="24"/>
      <c r="AUC302" s="24"/>
      <c r="AUD302" s="24"/>
      <c r="AUE302" s="24"/>
      <c r="AUF302" s="24"/>
      <c r="AUG302" s="24"/>
      <c r="AUH302" s="24"/>
      <c r="AUI302" s="24"/>
      <c r="AUJ302" s="24"/>
      <c r="AUK302" s="24"/>
      <c r="AUL302" s="24"/>
      <c r="AUM302" s="24"/>
      <c r="AUN302" s="24"/>
      <c r="AUO302" s="24"/>
      <c r="AUP302" s="24"/>
      <c r="AUQ302" s="24"/>
      <c r="AUR302" s="24"/>
      <c r="AUS302" s="24"/>
      <c r="AUT302" s="24"/>
      <c r="AUU302" s="24"/>
      <c r="AUV302" s="24"/>
      <c r="AUW302" s="24"/>
      <c r="AUX302" s="24"/>
      <c r="AUY302" s="24"/>
      <c r="AUZ302" s="24"/>
      <c r="AVA302" s="24"/>
      <c r="AVB302" s="24"/>
      <c r="AVC302" s="24"/>
      <c r="AVD302" s="24"/>
      <c r="AVE302" s="24"/>
      <c r="AVF302" s="24"/>
      <c r="AVG302" s="24"/>
      <c r="AVH302" s="24"/>
      <c r="AVI302" s="24"/>
      <c r="AVJ302" s="24"/>
      <c r="AVK302" s="24"/>
      <c r="AVL302" s="24"/>
      <c r="AVM302" s="24"/>
      <c r="AVN302" s="24"/>
      <c r="AVO302" s="24"/>
      <c r="AVP302" s="24"/>
      <c r="AVQ302" s="24"/>
      <c r="AVR302" s="24"/>
      <c r="AVS302" s="24"/>
      <c r="AVT302" s="24"/>
      <c r="AVU302" s="24"/>
      <c r="AVV302" s="24"/>
      <c r="AVW302" s="24"/>
      <c r="AVX302" s="24"/>
      <c r="AVY302" s="24"/>
      <c r="AVZ302" s="24"/>
      <c r="AWA302" s="24"/>
      <c r="AWB302" s="24"/>
      <c r="AWC302" s="24"/>
      <c r="AWD302" s="24"/>
      <c r="AWE302" s="24"/>
      <c r="AWF302" s="24"/>
      <c r="AWG302" s="24"/>
      <c r="AWH302" s="24"/>
      <c r="AWI302" s="24"/>
      <c r="AWJ302" s="24"/>
      <c r="AWK302" s="24"/>
      <c r="AWL302" s="24"/>
      <c r="AWM302" s="24"/>
      <c r="AWN302" s="24"/>
      <c r="AWO302" s="24"/>
      <c r="AWP302" s="24"/>
      <c r="AWQ302" s="24"/>
      <c r="AWR302" s="24"/>
      <c r="AWS302" s="24"/>
      <c r="AWT302" s="24"/>
      <c r="AWU302" s="24"/>
      <c r="AWV302" s="24"/>
      <c r="AWW302" s="24"/>
      <c r="AWX302" s="24"/>
      <c r="AWY302" s="24"/>
      <c r="AWZ302" s="24"/>
      <c r="AXA302" s="24"/>
      <c r="AXB302" s="24"/>
      <c r="AXC302" s="24"/>
      <c r="AXD302" s="24"/>
      <c r="AXE302" s="24"/>
      <c r="AXF302" s="24"/>
      <c r="AXG302" s="24"/>
      <c r="AXH302" s="24"/>
      <c r="AXI302" s="24"/>
      <c r="AXJ302" s="24"/>
      <c r="AXK302" s="24"/>
      <c r="AXL302" s="24"/>
      <c r="AXM302" s="24"/>
      <c r="AXN302" s="24"/>
      <c r="AXO302" s="24"/>
      <c r="AXP302" s="24"/>
      <c r="AXQ302" s="24"/>
      <c r="AXR302" s="24"/>
      <c r="AXS302" s="24"/>
      <c r="AXT302" s="24"/>
      <c r="AXU302" s="24"/>
      <c r="AXV302" s="24"/>
      <c r="AXW302" s="24"/>
      <c r="AXX302" s="24"/>
      <c r="AXY302" s="24"/>
      <c r="AXZ302" s="24"/>
      <c r="AYA302" s="24"/>
      <c r="AYB302" s="24"/>
      <c r="AYC302" s="24"/>
      <c r="AYD302" s="24"/>
      <c r="AYE302" s="24"/>
      <c r="AYF302" s="24"/>
      <c r="AYG302" s="24"/>
      <c r="AYH302" s="24"/>
      <c r="AYI302" s="24"/>
      <c r="AYJ302" s="24"/>
      <c r="AYK302" s="24"/>
      <c r="AYL302" s="24"/>
      <c r="AYM302" s="24"/>
      <c r="AYN302" s="24"/>
      <c r="AYO302" s="24"/>
      <c r="AYP302" s="24"/>
      <c r="AYQ302" s="24"/>
      <c r="AYR302" s="24"/>
      <c r="AYS302" s="24"/>
      <c r="AYT302" s="24"/>
      <c r="AYU302" s="24"/>
      <c r="AYV302" s="24"/>
      <c r="AYW302" s="24"/>
      <c r="AYX302" s="24"/>
      <c r="AYY302" s="24"/>
      <c r="AYZ302" s="24"/>
      <c r="AZA302" s="24"/>
      <c r="AZB302" s="24"/>
      <c r="AZC302" s="24"/>
      <c r="AZD302" s="24"/>
      <c r="AZE302" s="24"/>
      <c r="AZF302" s="24"/>
      <c r="AZG302" s="24"/>
      <c r="AZH302" s="24"/>
      <c r="AZI302" s="24"/>
      <c r="AZJ302" s="24"/>
      <c r="AZK302" s="24"/>
      <c r="AZL302" s="24"/>
      <c r="AZM302" s="24"/>
      <c r="AZN302" s="24"/>
      <c r="AZO302" s="24"/>
      <c r="AZP302" s="24"/>
      <c r="AZQ302" s="24"/>
      <c r="AZR302" s="24"/>
      <c r="AZS302" s="24"/>
      <c r="AZT302" s="24"/>
      <c r="AZU302" s="24"/>
      <c r="AZV302" s="24"/>
      <c r="AZW302" s="24"/>
      <c r="AZX302" s="24"/>
      <c r="AZY302" s="24"/>
      <c r="AZZ302" s="24"/>
      <c r="BAA302" s="24"/>
      <c r="BAB302" s="24"/>
      <c r="BAC302" s="24"/>
      <c r="BAD302" s="24"/>
      <c r="BAE302" s="24"/>
      <c r="BAF302" s="24"/>
      <c r="BAG302" s="24"/>
      <c r="BAH302" s="24"/>
      <c r="BAI302" s="24"/>
      <c r="BAJ302" s="24"/>
      <c r="BAK302" s="24"/>
      <c r="BAL302" s="24"/>
      <c r="BAM302" s="24"/>
      <c r="BAN302" s="24"/>
      <c r="BAO302" s="24"/>
      <c r="BAP302" s="24"/>
    </row>
    <row r="303" spans="1:1394" s="19" customFormat="1" x14ac:dyDescent="0.25">
      <c r="A303" s="19" t="str">
        <f>IF(YEAR(G303)=2024,#REF!,"")</f>
        <v/>
      </c>
      <c r="B303" s="19" t="str">
        <f>IF(YEAR(G303)=2025,#REF!,"")</f>
        <v/>
      </c>
      <c r="C303" s="19" t="str">
        <f t="shared" si="20"/>
        <v>Afternoon45051</v>
      </c>
      <c r="D303" s="19" t="str">
        <f>IF('by region'!$C$2="Any","Any",'Turf only'!V303)&amp;M303&amp;IF('by region'!$I$2="Any","Any",N303)&amp;G303</f>
        <v>AnyFlatAny45051</v>
      </c>
      <c r="E303" s="19" t="e">
        <f>IF(I303=#REF!,'Turf only'!G303,"")</f>
        <v>#REF!</v>
      </c>
      <c r="F303" s="19" t="e">
        <f t="shared" si="21"/>
        <v>#REF!</v>
      </c>
      <c r="G303" s="20">
        <v>45051</v>
      </c>
      <c r="H303" s="21" t="s">
        <v>35</v>
      </c>
      <c r="I303" s="21" t="s">
        <v>76</v>
      </c>
      <c r="J303" s="21" t="s">
        <v>9</v>
      </c>
      <c r="K303" s="22" t="s">
        <v>16</v>
      </c>
      <c r="L303" s="22" t="s">
        <v>17</v>
      </c>
      <c r="M303" s="21" t="s">
        <v>25</v>
      </c>
      <c r="N303" s="21" t="s">
        <v>13</v>
      </c>
      <c r="O303" s="21" t="s">
        <v>14</v>
      </c>
      <c r="P303" s="23">
        <f t="shared" si="22"/>
        <v>1</v>
      </c>
      <c r="Q303" s="23" cm="1">
        <f t="array" ref="Q303">SUMPRODUCT(($G$2:$G$2765=G303)*(P303&gt;$P$2:$P$2765))+1</f>
        <v>1</v>
      </c>
      <c r="R303" s="23" t="e">
        <f>(Q303*100000)+#REF!</f>
        <v>#REF!</v>
      </c>
      <c r="S303" s="19" t="e" cm="1">
        <f t="array" ref="S303">SUMPRODUCT(($G$2:$G$2765=G303)*(R303&gt;$R$2:$R$2765))+1</f>
        <v>#REF!</v>
      </c>
      <c r="T303" s="19" t="str">
        <f t="shared" si="23"/>
        <v xml:space="preserve">NEWMARKET </v>
      </c>
      <c r="U303" s="19">
        <v>0</v>
      </c>
      <c r="V303" s="19" t="s">
        <v>11</v>
      </c>
      <c r="W303" s="19">
        <f t="shared" si="24"/>
        <v>2023</v>
      </c>
      <c r="X303" s="24"/>
      <c r="Y303" s="24"/>
      <c r="Z303" s="24"/>
      <c r="AA303" s="24"/>
      <c r="AB303" s="24"/>
      <c r="AC303" s="24"/>
      <c r="AD303" s="24"/>
      <c r="AE303" s="24"/>
      <c r="AF303" s="24"/>
      <c r="AG303" s="24"/>
      <c r="AH303" s="24"/>
      <c r="AI303" s="24"/>
      <c r="AJ303" s="24"/>
      <c r="AK303" s="24"/>
      <c r="AL303" s="24"/>
      <c r="AM303" s="24"/>
      <c r="AN303" s="24"/>
      <c r="AO303" s="24"/>
      <c r="AP303" s="24"/>
      <c r="AQ303" s="24"/>
      <c r="AR303" s="24"/>
      <c r="AS303" s="24"/>
      <c r="AT303" s="24"/>
      <c r="AU303" s="24"/>
      <c r="AV303" s="24"/>
      <c r="AW303" s="24"/>
      <c r="AX303" s="24"/>
      <c r="AY303" s="24"/>
      <c r="AZ303" s="24"/>
      <c r="BA303" s="24"/>
      <c r="BB303" s="24"/>
      <c r="BC303" s="24"/>
      <c r="BD303" s="24"/>
      <c r="BE303" s="24"/>
      <c r="BF303" s="24"/>
      <c r="BG303" s="24"/>
      <c r="BH303" s="24"/>
      <c r="BI303" s="24"/>
      <c r="BJ303" s="24"/>
      <c r="BK303" s="24"/>
      <c r="BL303" s="24"/>
      <c r="BM303" s="24"/>
      <c r="BN303" s="24"/>
      <c r="BO303" s="24"/>
      <c r="BP303" s="24"/>
      <c r="BQ303" s="24"/>
      <c r="BR303" s="24"/>
      <c r="BS303" s="24"/>
      <c r="BT303" s="24"/>
      <c r="BU303" s="24"/>
      <c r="BV303" s="24"/>
      <c r="BW303" s="24"/>
      <c r="BX303" s="24"/>
      <c r="BY303" s="24"/>
      <c r="BZ303" s="24"/>
      <c r="CA303" s="24"/>
      <c r="CB303" s="24"/>
      <c r="CC303" s="24"/>
      <c r="CD303" s="24"/>
      <c r="CE303" s="24"/>
      <c r="CF303" s="24"/>
      <c r="CG303" s="24"/>
      <c r="CH303" s="24"/>
      <c r="CI303" s="24"/>
      <c r="CJ303" s="24"/>
      <c r="CK303" s="24"/>
      <c r="CL303" s="24"/>
      <c r="CM303" s="24"/>
      <c r="CN303" s="24"/>
      <c r="CO303" s="24"/>
      <c r="CP303" s="24"/>
      <c r="CQ303" s="24"/>
      <c r="CR303" s="24"/>
      <c r="CS303" s="24"/>
      <c r="CT303" s="24"/>
      <c r="CU303" s="24"/>
      <c r="CV303" s="24"/>
      <c r="CW303" s="24"/>
      <c r="CX303" s="24"/>
      <c r="CY303" s="24"/>
      <c r="CZ303" s="24"/>
      <c r="DA303" s="24"/>
      <c r="DB303" s="24"/>
      <c r="DC303" s="24"/>
      <c r="DD303" s="24"/>
      <c r="DE303" s="24"/>
      <c r="DF303" s="24"/>
      <c r="DG303" s="24"/>
      <c r="DH303" s="24"/>
      <c r="DI303" s="24"/>
      <c r="DJ303" s="24"/>
      <c r="DK303" s="24"/>
      <c r="DL303" s="24"/>
      <c r="DM303" s="24"/>
      <c r="DN303" s="24"/>
      <c r="DO303" s="24"/>
      <c r="DP303" s="24"/>
      <c r="DQ303" s="24"/>
      <c r="DR303" s="24"/>
      <c r="DS303" s="24"/>
      <c r="DT303" s="24"/>
      <c r="DU303" s="24"/>
      <c r="DV303" s="24"/>
      <c r="DW303" s="24"/>
      <c r="DX303" s="24"/>
      <c r="DY303" s="24"/>
      <c r="DZ303" s="24"/>
      <c r="EA303" s="24"/>
      <c r="EB303" s="24"/>
      <c r="EC303" s="24"/>
      <c r="ED303" s="24"/>
      <c r="EE303" s="24"/>
      <c r="EF303" s="24"/>
      <c r="EG303" s="24"/>
      <c r="EH303" s="24"/>
      <c r="EI303" s="24"/>
      <c r="EJ303" s="24"/>
      <c r="EK303" s="24"/>
      <c r="EL303" s="24"/>
      <c r="EM303" s="24"/>
      <c r="EN303" s="24"/>
      <c r="EO303" s="24"/>
      <c r="EP303" s="24"/>
      <c r="EQ303" s="24"/>
      <c r="ER303" s="24"/>
      <c r="ES303" s="24"/>
      <c r="ET303" s="24"/>
      <c r="EU303" s="24"/>
      <c r="EV303" s="24"/>
      <c r="EW303" s="24"/>
      <c r="EX303" s="24"/>
      <c r="EY303" s="24"/>
      <c r="EZ303" s="24"/>
      <c r="FA303" s="24"/>
      <c r="FB303" s="24"/>
      <c r="FC303" s="24"/>
      <c r="FD303" s="24"/>
      <c r="FE303" s="24"/>
      <c r="FF303" s="24"/>
      <c r="FG303" s="24"/>
      <c r="FH303" s="24"/>
      <c r="FI303" s="24"/>
      <c r="FJ303" s="24"/>
      <c r="FK303" s="24"/>
      <c r="FL303" s="24"/>
      <c r="FM303" s="24"/>
      <c r="FN303" s="24"/>
      <c r="FO303" s="24"/>
      <c r="FP303" s="24"/>
      <c r="FQ303" s="24"/>
      <c r="FR303" s="24"/>
      <c r="FS303" s="24"/>
      <c r="FT303" s="24"/>
      <c r="FU303" s="24"/>
      <c r="FV303" s="24"/>
      <c r="FW303" s="24"/>
      <c r="FX303" s="24"/>
      <c r="FY303" s="24"/>
      <c r="FZ303" s="24"/>
      <c r="GA303" s="24"/>
      <c r="GB303" s="24"/>
      <c r="GC303" s="24"/>
      <c r="GD303" s="24"/>
      <c r="GE303" s="24"/>
      <c r="GF303" s="24"/>
      <c r="GG303" s="24"/>
      <c r="GH303" s="24"/>
      <c r="GI303" s="24"/>
      <c r="GJ303" s="24"/>
      <c r="GK303" s="24"/>
      <c r="GL303" s="24"/>
      <c r="GM303" s="24"/>
      <c r="GN303" s="24"/>
      <c r="GO303" s="24"/>
      <c r="GP303" s="24"/>
      <c r="GQ303" s="24"/>
      <c r="GR303" s="24"/>
      <c r="GS303" s="24"/>
      <c r="GT303" s="24"/>
      <c r="GU303" s="24"/>
      <c r="GV303" s="24"/>
      <c r="GW303" s="24"/>
      <c r="GX303" s="24"/>
      <c r="GY303" s="24"/>
      <c r="GZ303" s="24"/>
      <c r="HA303" s="24"/>
      <c r="HB303" s="24"/>
      <c r="HC303" s="24"/>
      <c r="HD303" s="24"/>
      <c r="HE303" s="24"/>
      <c r="HF303" s="24"/>
      <c r="HG303" s="24"/>
      <c r="HH303" s="24"/>
      <c r="HI303" s="24"/>
      <c r="HJ303" s="24"/>
      <c r="HK303" s="24"/>
      <c r="HL303" s="24"/>
      <c r="HM303" s="24"/>
      <c r="HN303" s="24"/>
      <c r="HO303" s="24"/>
      <c r="HP303" s="24"/>
      <c r="HQ303" s="24"/>
      <c r="HR303" s="24"/>
      <c r="HS303" s="24"/>
      <c r="HT303" s="24"/>
      <c r="HU303" s="24"/>
      <c r="HV303" s="24"/>
      <c r="HW303" s="24"/>
      <c r="HX303" s="24"/>
      <c r="HY303" s="24"/>
      <c r="HZ303" s="24"/>
      <c r="IA303" s="24"/>
      <c r="IB303" s="24"/>
      <c r="IC303" s="24"/>
      <c r="ID303" s="24"/>
      <c r="IE303" s="24"/>
      <c r="IF303" s="24"/>
      <c r="IG303" s="24"/>
      <c r="IH303" s="24"/>
      <c r="II303" s="24"/>
      <c r="IJ303" s="24"/>
      <c r="IK303" s="24"/>
      <c r="IL303" s="24"/>
      <c r="IM303" s="24"/>
      <c r="IN303" s="24"/>
      <c r="IO303" s="24"/>
      <c r="IP303" s="24"/>
      <c r="IQ303" s="24"/>
      <c r="IR303" s="24"/>
      <c r="IS303" s="24"/>
      <c r="IT303" s="24"/>
      <c r="IU303" s="24"/>
      <c r="IV303" s="24"/>
      <c r="IW303" s="24"/>
      <c r="IX303" s="24"/>
      <c r="IY303" s="24"/>
      <c r="IZ303" s="24"/>
      <c r="JA303" s="24"/>
      <c r="JB303" s="24"/>
      <c r="JC303" s="24"/>
      <c r="JD303" s="24"/>
      <c r="JE303" s="24"/>
      <c r="JF303" s="24"/>
      <c r="JG303" s="24"/>
      <c r="JH303" s="24"/>
      <c r="JI303" s="24"/>
      <c r="JJ303" s="24"/>
      <c r="JK303" s="24"/>
      <c r="JL303" s="24"/>
      <c r="JM303" s="24"/>
      <c r="JN303" s="24"/>
      <c r="JO303" s="24"/>
      <c r="JP303" s="24"/>
      <c r="JQ303" s="24"/>
      <c r="JR303" s="24"/>
      <c r="JS303" s="24"/>
      <c r="JT303" s="24"/>
      <c r="JU303" s="24"/>
      <c r="JV303" s="24"/>
      <c r="JW303" s="24"/>
      <c r="JX303" s="24"/>
      <c r="JY303" s="24"/>
      <c r="JZ303" s="24"/>
      <c r="KA303" s="24"/>
      <c r="KB303" s="24"/>
      <c r="KC303" s="24"/>
      <c r="KD303" s="24"/>
      <c r="KE303" s="24"/>
      <c r="KF303" s="24"/>
      <c r="KG303" s="24"/>
      <c r="KH303" s="24"/>
      <c r="KI303" s="24"/>
      <c r="KJ303" s="24"/>
      <c r="KK303" s="24"/>
      <c r="KL303" s="24"/>
      <c r="KM303" s="24"/>
      <c r="KN303" s="24"/>
      <c r="KO303" s="24"/>
      <c r="KP303" s="24"/>
      <c r="KQ303" s="24"/>
      <c r="KR303" s="24"/>
      <c r="KS303" s="24"/>
      <c r="KT303" s="24"/>
      <c r="KU303" s="24"/>
      <c r="KV303" s="24"/>
      <c r="KW303" s="24"/>
      <c r="KX303" s="24"/>
      <c r="KY303" s="24"/>
      <c r="KZ303" s="24"/>
      <c r="LA303" s="24"/>
      <c r="LB303" s="24"/>
      <c r="LC303" s="24"/>
      <c r="LD303" s="24"/>
      <c r="LE303" s="24"/>
      <c r="LF303" s="24"/>
      <c r="LG303" s="24"/>
      <c r="LH303" s="24"/>
      <c r="LI303" s="24"/>
      <c r="LJ303" s="24"/>
      <c r="LK303" s="24"/>
      <c r="LL303" s="24"/>
      <c r="LM303" s="24"/>
      <c r="LN303" s="24"/>
      <c r="LO303" s="24"/>
      <c r="LP303" s="24"/>
      <c r="LQ303" s="24"/>
      <c r="LR303" s="24"/>
      <c r="LS303" s="24"/>
      <c r="LT303" s="24"/>
      <c r="LU303" s="24"/>
      <c r="LV303" s="24"/>
      <c r="LW303" s="24"/>
      <c r="LX303" s="24"/>
      <c r="LY303" s="24"/>
      <c r="LZ303" s="24"/>
      <c r="MA303" s="24"/>
      <c r="MB303" s="24"/>
      <c r="MC303" s="24"/>
      <c r="MD303" s="24"/>
      <c r="ME303" s="24"/>
      <c r="MF303" s="24"/>
      <c r="MG303" s="24"/>
      <c r="MH303" s="24"/>
      <c r="MI303" s="24"/>
      <c r="MJ303" s="24"/>
      <c r="MK303" s="24"/>
      <c r="ML303" s="24"/>
      <c r="MM303" s="24"/>
      <c r="MN303" s="24"/>
      <c r="MO303" s="24"/>
      <c r="MP303" s="24"/>
      <c r="MQ303" s="24"/>
      <c r="MR303" s="24"/>
      <c r="MS303" s="24"/>
      <c r="MT303" s="24"/>
      <c r="MU303" s="24"/>
      <c r="MV303" s="24"/>
      <c r="MW303" s="24"/>
      <c r="MX303" s="24"/>
      <c r="MY303" s="24"/>
      <c r="MZ303" s="24"/>
      <c r="NA303" s="24"/>
      <c r="NB303" s="24"/>
      <c r="NC303" s="24"/>
      <c r="ND303" s="24"/>
      <c r="NE303" s="24"/>
      <c r="NF303" s="24"/>
      <c r="NG303" s="24"/>
      <c r="NH303" s="24"/>
      <c r="NI303" s="24"/>
      <c r="NJ303" s="24"/>
      <c r="NK303" s="24"/>
      <c r="NL303" s="24"/>
      <c r="NM303" s="24"/>
      <c r="NN303" s="24"/>
      <c r="NO303" s="24"/>
      <c r="NP303" s="24"/>
      <c r="NQ303" s="24"/>
      <c r="NR303" s="24"/>
      <c r="NS303" s="24"/>
      <c r="NT303" s="24"/>
      <c r="NU303" s="24"/>
      <c r="NV303" s="24"/>
      <c r="NW303" s="24"/>
      <c r="NX303" s="24"/>
      <c r="NY303" s="24"/>
      <c r="NZ303" s="24"/>
      <c r="OA303" s="24"/>
      <c r="OB303" s="24"/>
      <c r="OC303" s="24"/>
      <c r="OD303" s="24"/>
      <c r="OE303" s="24"/>
      <c r="OF303" s="24"/>
      <c r="OG303" s="24"/>
      <c r="OH303" s="24"/>
      <c r="OI303" s="24"/>
      <c r="OJ303" s="24"/>
      <c r="OK303" s="24"/>
      <c r="OL303" s="24"/>
      <c r="OM303" s="24"/>
      <c r="ON303" s="24"/>
      <c r="OO303" s="24"/>
      <c r="OP303" s="24"/>
      <c r="OQ303" s="24"/>
      <c r="OR303" s="24"/>
      <c r="OS303" s="24"/>
      <c r="OT303" s="24"/>
      <c r="OU303" s="24"/>
      <c r="OV303" s="24"/>
      <c r="OW303" s="24"/>
      <c r="OX303" s="24"/>
      <c r="OY303" s="24"/>
      <c r="OZ303" s="24"/>
      <c r="PA303" s="24"/>
      <c r="PB303" s="24"/>
      <c r="PC303" s="24"/>
      <c r="PD303" s="24"/>
      <c r="PE303" s="24"/>
      <c r="PF303" s="24"/>
      <c r="PG303" s="24"/>
      <c r="PH303" s="24"/>
      <c r="PI303" s="24"/>
      <c r="PJ303" s="24"/>
      <c r="PK303" s="24"/>
      <c r="PL303" s="24"/>
      <c r="PM303" s="24"/>
      <c r="PN303" s="24"/>
      <c r="PO303" s="24"/>
      <c r="PP303" s="24"/>
      <c r="PQ303" s="24"/>
      <c r="PR303" s="24"/>
      <c r="PS303" s="24"/>
      <c r="PT303" s="24"/>
      <c r="PU303" s="24"/>
      <c r="PV303" s="24"/>
      <c r="PW303" s="24"/>
      <c r="PX303" s="24"/>
      <c r="PY303" s="24"/>
      <c r="PZ303" s="24"/>
      <c r="QA303" s="24"/>
      <c r="QB303" s="24"/>
      <c r="QC303" s="24"/>
      <c r="QD303" s="24"/>
      <c r="QE303" s="24"/>
      <c r="QF303" s="24"/>
      <c r="QG303" s="24"/>
      <c r="QH303" s="24"/>
      <c r="QI303" s="24"/>
      <c r="QJ303" s="24"/>
      <c r="QK303" s="24"/>
      <c r="QL303" s="24"/>
      <c r="QM303" s="24"/>
      <c r="QN303" s="24"/>
      <c r="QO303" s="24"/>
      <c r="QP303" s="24"/>
      <c r="QQ303" s="24"/>
      <c r="QR303" s="24"/>
      <c r="QS303" s="24"/>
      <c r="QT303" s="24"/>
      <c r="QU303" s="24"/>
      <c r="QV303" s="24"/>
      <c r="QW303" s="24"/>
      <c r="QX303" s="24"/>
      <c r="QY303" s="24"/>
      <c r="QZ303" s="24"/>
      <c r="RA303" s="24"/>
      <c r="RB303" s="24"/>
      <c r="RC303" s="24"/>
      <c r="RD303" s="24"/>
      <c r="RE303" s="24"/>
      <c r="RF303" s="24"/>
      <c r="RG303" s="24"/>
      <c r="RH303" s="24"/>
      <c r="RI303" s="24"/>
      <c r="RJ303" s="24"/>
      <c r="RK303" s="24"/>
      <c r="RL303" s="24"/>
      <c r="RM303" s="24"/>
      <c r="RN303" s="24"/>
      <c r="RO303" s="24"/>
      <c r="RP303" s="24"/>
      <c r="RQ303" s="24"/>
      <c r="RR303" s="24"/>
      <c r="RS303" s="24"/>
      <c r="RT303" s="24"/>
      <c r="RU303" s="24"/>
      <c r="RV303" s="24"/>
      <c r="RW303" s="24"/>
      <c r="RX303" s="24"/>
      <c r="RY303" s="24"/>
      <c r="RZ303" s="24"/>
      <c r="SA303" s="24"/>
      <c r="SB303" s="24"/>
      <c r="SC303" s="24"/>
      <c r="SD303" s="24"/>
      <c r="SE303" s="24"/>
      <c r="SF303" s="24"/>
      <c r="SG303" s="24"/>
      <c r="SH303" s="24"/>
      <c r="SI303" s="24"/>
      <c r="SJ303" s="24"/>
      <c r="SK303" s="24"/>
      <c r="SL303" s="24"/>
      <c r="SM303" s="24"/>
      <c r="SN303" s="24"/>
      <c r="SO303" s="24"/>
      <c r="SP303" s="24"/>
      <c r="SQ303" s="24"/>
      <c r="SR303" s="24"/>
      <c r="SS303" s="24"/>
      <c r="ST303" s="24"/>
      <c r="SU303" s="24"/>
      <c r="SV303" s="24"/>
      <c r="SW303" s="24"/>
      <c r="SX303" s="24"/>
      <c r="SY303" s="24"/>
      <c r="SZ303" s="24"/>
      <c r="TA303" s="24"/>
      <c r="TB303" s="24"/>
      <c r="TC303" s="24"/>
      <c r="TD303" s="24"/>
      <c r="TE303" s="24"/>
      <c r="TF303" s="24"/>
      <c r="TG303" s="24"/>
      <c r="TH303" s="24"/>
      <c r="TI303" s="24"/>
      <c r="TJ303" s="24"/>
      <c r="TK303" s="24"/>
      <c r="TL303" s="24"/>
      <c r="TM303" s="24"/>
      <c r="TN303" s="24"/>
      <c r="TO303" s="24"/>
      <c r="TP303" s="24"/>
      <c r="TQ303" s="24"/>
      <c r="TR303" s="24"/>
      <c r="TS303" s="24"/>
      <c r="TT303" s="24"/>
      <c r="TU303" s="24"/>
      <c r="TV303" s="24"/>
      <c r="TW303" s="24"/>
      <c r="TX303" s="24"/>
      <c r="TY303" s="24"/>
      <c r="TZ303" s="24"/>
      <c r="UA303" s="24"/>
      <c r="UB303" s="24"/>
      <c r="UC303" s="24"/>
      <c r="UD303" s="24"/>
      <c r="UE303" s="24"/>
      <c r="UF303" s="24"/>
      <c r="UG303" s="24"/>
      <c r="UH303" s="24"/>
      <c r="UI303" s="24"/>
      <c r="UJ303" s="24"/>
      <c r="UK303" s="24"/>
      <c r="UL303" s="24"/>
      <c r="UM303" s="24"/>
      <c r="UN303" s="24"/>
      <c r="UO303" s="24"/>
      <c r="UP303" s="24"/>
      <c r="UQ303" s="24"/>
      <c r="UR303" s="24"/>
      <c r="US303" s="24"/>
      <c r="UT303" s="24"/>
      <c r="UU303" s="24"/>
      <c r="UV303" s="24"/>
      <c r="UW303" s="24"/>
      <c r="UX303" s="24"/>
      <c r="UY303" s="24"/>
      <c r="UZ303" s="24"/>
      <c r="VA303" s="24"/>
      <c r="VB303" s="24"/>
      <c r="VC303" s="24"/>
      <c r="VD303" s="24"/>
      <c r="VE303" s="24"/>
      <c r="VF303" s="24"/>
      <c r="VG303" s="24"/>
      <c r="VH303" s="24"/>
      <c r="VI303" s="24"/>
      <c r="VJ303" s="24"/>
      <c r="VK303" s="24"/>
      <c r="VL303" s="24"/>
      <c r="VM303" s="24"/>
      <c r="VN303" s="24"/>
      <c r="VO303" s="24"/>
      <c r="VP303" s="24"/>
      <c r="VQ303" s="24"/>
      <c r="VR303" s="24"/>
      <c r="VS303" s="24"/>
      <c r="VT303" s="24"/>
      <c r="VU303" s="24"/>
      <c r="VV303" s="24"/>
      <c r="VW303" s="24"/>
      <c r="VX303" s="24"/>
      <c r="VY303" s="24"/>
      <c r="VZ303" s="24"/>
      <c r="WA303" s="24"/>
      <c r="WB303" s="24"/>
      <c r="WC303" s="24"/>
      <c r="WD303" s="24"/>
      <c r="WE303" s="24"/>
      <c r="WF303" s="24"/>
      <c r="WG303" s="24"/>
      <c r="WH303" s="24"/>
      <c r="WI303" s="24"/>
      <c r="WJ303" s="24"/>
      <c r="WK303" s="24"/>
      <c r="WL303" s="24"/>
      <c r="WM303" s="24"/>
      <c r="WN303" s="24"/>
      <c r="WO303" s="24"/>
      <c r="WP303" s="24"/>
      <c r="WQ303" s="24"/>
      <c r="WR303" s="24"/>
      <c r="WS303" s="24"/>
      <c r="WT303" s="24"/>
      <c r="WU303" s="24"/>
      <c r="WV303" s="24"/>
      <c r="WW303" s="24"/>
      <c r="WX303" s="24"/>
      <c r="WY303" s="24"/>
      <c r="WZ303" s="24"/>
      <c r="XA303" s="24"/>
      <c r="XB303" s="24"/>
      <c r="XC303" s="24"/>
      <c r="XD303" s="24"/>
      <c r="XE303" s="24"/>
      <c r="XF303" s="24"/>
      <c r="XG303" s="24"/>
      <c r="XH303" s="24"/>
      <c r="XI303" s="24"/>
      <c r="XJ303" s="24"/>
      <c r="XK303" s="24"/>
      <c r="XL303" s="24"/>
      <c r="XM303" s="24"/>
      <c r="XN303" s="24"/>
      <c r="XO303" s="24"/>
      <c r="XP303" s="24"/>
      <c r="XQ303" s="24"/>
      <c r="XR303" s="24"/>
      <c r="XS303" s="24"/>
      <c r="XT303" s="24"/>
      <c r="XU303" s="24"/>
      <c r="XV303" s="24"/>
      <c r="XW303" s="24"/>
      <c r="XX303" s="24"/>
      <c r="XY303" s="24"/>
      <c r="XZ303" s="24"/>
      <c r="YA303" s="24"/>
      <c r="YB303" s="24"/>
      <c r="YC303" s="24"/>
      <c r="YD303" s="24"/>
      <c r="YE303" s="24"/>
      <c r="YF303" s="24"/>
      <c r="YG303" s="24"/>
      <c r="YH303" s="24"/>
      <c r="YI303" s="24"/>
      <c r="YJ303" s="24"/>
      <c r="YK303" s="24"/>
      <c r="YL303" s="24"/>
      <c r="YM303" s="24"/>
      <c r="YN303" s="24"/>
      <c r="YO303" s="24"/>
      <c r="YP303" s="24"/>
      <c r="YQ303" s="24"/>
      <c r="YR303" s="24"/>
      <c r="YS303" s="24"/>
      <c r="YT303" s="24"/>
      <c r="YU303" s="24"/>
      <c r="YV303" s="24"/>
      <c r="YW303" s="24"/>
      <c r="YX303" s="24"/>
      <c r="YY303" s="24"/>
      <c r="YZ303" s="24"/>
      <c r="ZA303" s="24"/>
      <c r="ZB303" s="24"/>
      <c r="ZC303" s="24"/>
      <c r="ZD303" s="24"/>
      <c r="ZE303" s="24"/>
      <c r="ZF303" s="24"/>
      <c r="ZG303" s="24"/>
      <c r="ZH303" s="24"/>
      <c r="ZI303" s="24"/>
      <c r="ZJ303" s="24"/>
      <c r="ZK303" s="24"/>
      <c r="ZL303" s="24"/>
      <c r="ZM303" s="24"/>
      <c r="ZN303" s="24"/>
      <c r="ZO303" s="24"/>
      <c r="ZP303" s="24"/>
      <c r="ZQ303" s="24"/>
      <c r="ZR303" s="24"/>
      <c r="ZS303" s="24"/>
      <c r="ZT303" s="24"/>
      <c r="ZU303" s="24"/>
      <c r="ZV303" s="24"/>
      <c r="ZW303" s="24"/>
      <c r="ZX303" s="24"/>
      <c r="ZY303" s="24"/>
      <c r="ZZ303" s="24"/>
      <c r="AAA303" s="24"/>
      <c r="AAB303" s="24"/>
      <c r="AAC303" s="24"/>
      <c r="AAD303" s="24"/>
      <c r="AAE303" s="24"/>
      <c r="AAF303" s="24"/>
      <c r="AAG303" s="24"/>
      <c r="AAH303" s="24"/>
      <c r="AAI303" s="24"/>
      <c r="AAJ303" s="24"/>
      <c r="AAK303" s="24"/>
      <c r="AAL303" s="24"/>
      <c r="AAM303" s="24"/>
      <c r="AAN303" s="24"/>
      <c r="AAO303" s="24"/>
      <c r="AAP303" s="24"/>
      <c r="AAQ303" s="24"/>
      <c r="AAR303" s="24"/>
      <c r="AAS303" s="24"/>
      <c r="AAT303" s="24"/>
      <c r="AAU303" s="24"/>
      <c r="AAV303" s="24"/>
      <c r="AAW303" s="24"/>
      <c r="AAX303" s="24"/>
      <c r="AAY303" s="24"/>
      <c r="AAZ303" s="24"/>
      <c r="ABA303" s="24"/>
      <c r="ABB303" s="24"/>
      <c r="ABC303" s="24"/>
      <c r="ABD303" s="24"/>
      <c r="ABE303" s="24"/>
      <c r="ABF303" s="24"/>
      <c r="ABG303" s="24"/>
      <c r="ABH303" s="24"/>
      <c r="ABI303" s="24"/>
      <c r="ABJ303" s="24"/>
      <c r="ABK303" s="24"/>
      <c r="ABL303" s="24"/>
      <c r="ABM303" s="24"/>
      <c r="ABN303" s="24"/>
      <c r="ABO303" s="24"/>
      <c r="ABP303" s="24"/>
      <c r="ABQ303" s="24"/>
      <c r="ABR303" s="24"/>
      <c r="ABS303" s="24"/>
      <c r="ABT303" s="24"/>
      <c r="ABU303" s="24"/>
      <c r="ABV303" s="24"/>
      <c r="ABW303" s="24"/>
      <c r="ABX303" s="24"/>
      <c r="ABY303" s="24"/>
      <c r="ABZ303" s="24"/>
      <c r="ACA303" s="24"/>
      <c r="ACB303" s="24"/>
      <c r="ACC303" s="24"/>
      <c r="ACD303" s="24"/>
      <c r="ACE303" s="24"/>
      <c r="ACF303" s="24"/>
      <c r="ACG303" s="24"/>
      <c r="ACH303" s="24"/>
      <c r="ACI303" s="24"/>
      <c r="ACJ303" s="24"/>
      <c r="ACK303" s="24"/>
      <c r="ACL303" s="24"/>
      <c r="ACM303" s="24"/>
      <c r="ACN303" s="24"/>
      <c r="ACO303" s="24"/>
      <c r="ACP303" s="24"/>
      <c r="ACQ303" s="24"/>
      <c r="ACR303" s="24"/>
      <c r="ACS303" s="24"/>
      <c r="ACT303" s="24"/>
      <c r="ACU303" s="24"/>
      <c r="ACV303" s="24"/>
      <c r="ACW303" s="24"/>
      <c r="ACX303" s="24"/>
      <c r="ACY303" s="24"/>
      <c r="ACZ303" s="24"/>
      <c r="ADA303" s="24"/>
      <c r="ADB303" s="24"/>
      <c r="ADC303" s="24"/>
      <c r="ADD303" s="24"/>
      <c r="ADE303" s="24"/>
      <c r="ADF303" s="24"/>
      <c r="ADG303" s="24"/>
      <c r="ADH303" s="24"/>
      <c r="ADI303" s="24"/>
      <c r="ADJ303" s="24"/>
      <c r="ADK303" s="24"/>
      <c r="ADL303" s="24"/>
      <c r="ADM303" s="24"/>
      <c r="ADN303" s="24"/>
      <c r="ADO303" s="24"/>
      <c r="ADP303" s="24"/>
      <c r="ADQ303" s="24"/>
      <c r="ADR303" s="24"/>
      <c r="ADS303" s="24"/>
      <c r="ADT303" s="24"/>
      <c r="ADU303" s="24"/>
      <c r="ADV303" s="24"/>
      <c r="ADW303" s="24"/>
      <c r="ADX303" s="24"/>
      <c r="ADY303" s="24"/>
      <c r="ADZ303" s="24"/>
      <c r="AEA303" s="24"/>
      <c r="AEB303" s="24"/>
      <c r="AEC303" s="24"/>
      <c r="AED303" s="24"/>
      <c r="AEE303" s="24"/>
      <c r="AEF303" s="24"/>
      <c r="AEG303" s="24"/>
      <c r="AEH303" s="24"/>
      <c r="AEI303" s="24"/>
      <c r="AEJ303" s="24"/>
      <c r="AEK303" s="24"/>
      <c r="AEL303" s="24"/>
      <c r="AEM303" s="24"/>
      <c r="AEN303" s="24"/>
      <c r="AEO303" s="24"/>
      <c r="AEP303" s="24"/>
      <c r="AEQ303" s="24"/>
      <c r="AER303" s="24"/>
      <c r="AES303" s="24"/>
      <c r="AET303" s="24"/>
      <c r="AEU303" s="24"/>
      <c r="AEV303" s="24"/>
      <c r="AEW303" s="24"/>
      <c r="AEX303" s="24"/>
      <c r="AEY303" s="24"/>
      <c r="AEZ303" s="24"/>
      <c r="AFA303" s="24"/>
      <c r="AFB303" s="24"/>
      <c r="AFC303" s="24"/>
      <c r="AFD303" s="24"/>
      <c r="AFE303" s="24"/>
      <c r="AFF303" s="24"/>
      <c r="AFG303" s="24"/>
      <c r="AFH303" s="24"/>
      <c r="AFI303" s="24"/>
      <c r="AFJ303" s="24"/>
      <c r="AFK303" s="24"/>
      <c r="AFL303" s="24"/>
      <c r="AFM303" s="24"/>
      <c r="AFN303" s="24"/>
      <c r="AFO303" s="24"/>
      <c r="AFP303" s="24"/>
      <c r="AFQ303" s="24"/>
      <c r="AFR303" s="24"/>
      <c r="AFS303" s="24"/>
      <c r="AFT303" s="24"/>
      <c r="AFU303" s="24"/>
      <c r="AFV303" s="24"/>
      <c r="AFW303" s="24"/>
      <c r="AFX303" s="24"/>
      <c r="AFY303" s="24"/>
      <c r="AFZ303" s="24"/>
      <c r="AGA303" s="24"/>
      <c r="AGB303" s="24"/>
      <c r="AGC303" s="24"/>
      <c r="AGD303" s="24"/>
      <c r="AGE303" s="24"/>
      <c r="AGF303" s="24"/>
      <c r="AGG303" s="24"/>
      <c r="AGH303" s="24"/>
      <c r="AGI303" s="24"/>
      <c r="AGJ303" s="24"/>
      <c r="AGK303" s="24"/>
      <c r="AGL303" s="24"/>
      <c r="AGM303" s="24"/>
      <c r="AGN303" s="24"/>
      <c r="AGO303" s="24"/>
      <c r="AGP303" s="24"/>
      <c r="AGQ303" s="24"/>
      <c r="AGR303" s="24"/>
      <c r="AGS303" s="24"/>
      <c r="AGT303" s="24"/>
      <c r="AGU303" s="24"/>
      <c r="AGV303" s="24"/>
      <c r="AGW303" s="24"/>
      <c r="AGX303" s="24"/>
      <c r="AGY303" s="24"/>
      <c r="AGZ303" s="24"/>
      <c r="AHA303" s="24"/>
      <c r="AHB303" s="24"/>
      <c r="AHC303" s="24"/>
      <c r="AHD303" s="24"/>
      <c r="AHE303" s="24"/>
      <c r="AHF303" s="24"/>
      <c r="AHG303" s="24"/>
      <c r="AHH303" s="24"/>
      <c r="AHI303" s="24"/>
      <c r="AHJ303" s="24"/>
      <c r="AHK303" s="24"/>
      <c r="AHL303" s="24"/>
      <c r="AHM303" s="24"/>
      <c r="AHN303" s="24"/>
      <c r="AHO303" s="24"/>
      <c r="AHP303" s="24"/>
      <c r="AHQ303" s="24"/>
      <c r="AHR303" s="24"/>
      <c r="AHS303" s="24"/>
      <c r="AHT303" s="24"/>
      <c r="AHU303" s="24"/>
      <c r="AHV303" s="24"/>
      <c r="AHW303" s="24"/>
      <c r="AHX303" s="24"/>
      <c r="AHY303" s="24"/>
      <c r="AHZ303" s="24"/>
      <c r="AIA303" s="24"/>
      <c r="AIB303" s="24"/>
      <c r="AIC303" s="24"/>
      <c r="AID303" s="24"/>
      <c r="AIE303" s="24"/>
      <c r="AIF303" s="24"/>
      <c r="AIG303" s="24"/>
      <c r="AIH303" s="24"/>
      <c r="AII303" s="24"/>
      <c r="AIJ303" s="24"/>
      <c r="AIK303" s="24"/>
      <c r="AIL303" s="24"/>
      <c r="AIM303" s="24"/>
      <c r="AIN303" s="24"/>
      <c r="AIO303" s="24"/>
      <c r="AIP303" s="24"/>
      <c r="AIQ303" s="24"/>
      <c r="AIR303" s="24"/>
      <c r="AIS303" s="24"/>
      <c r="AIT303" s="24"/>
      <c r="AIU303" s="24"/>
      <c r="AIV303" s="24"/>
      <c r="AIW303" s="24"/>
      <c r="AIX303" s="24"/>
      <c r="AIY303" s="24"/>
      <c r="AIZ303" s="24"/>
      <c r="AJA303" s="24"/>
      <c r="AJB303" s="24"/>
      <c r="AJC303" s="24"/>
      <c r="AJD303" s="24"/>
      <c r="AJE303" s="24"/>
      <c r="AJF303" s="24"/>
      <c r="AJG303" s="24"/>
      <c r="AJH303" s="24"/>
      <c r="AJI303" s="24"/>
      <c r="AJJ303" s="24"/>
      <c r="AJK303" s="24"/>
      <c r="AJL303" s="24"/>
      <c r="AJM303" s="24"/>
      <c r="AJN303" s="24"/>
      <c r="AJO303" s="24"/>
      <c r="AJP303" s="24"/>
      <c r="AJQ303" s="24"/>
      <c r="AJR303" s="24"/>
      <c r="AJS303" s="24"/>
      <c r="AJT303" s="24"/>
      <c r="AJU303" s="24"/>
      <c r="AJV303" s="24"/>
      <c r="AJW303" s="24"/>
      <c r="AJX303" s="24"/>
      <c r="AJY303" s="24"/>
      <c r="AJZ303" s="24"/>
      <c r="AKA303" s="24"/>
      <c r="AKB303" s="24"/>
      <c r="AKC303" s="24"/>
      <c r="AKD303" s="24"/>
      <c r="AKE303" s="24"/>
      <c r="AKF303" s="24"/>
      <c r="AKG303" s="24"/>
      <c r="AKH303" s="24"/>
      <c r="AKI303" s="24"/>
      <c r="AKJ303" s="24"/>
      <c r="AKK303" s="24"/>
      <c r="AKL303" s="24"/>
      <c r="AKM303" s="24"/>
      <c r="AKN303" s="24"/>
      <c r="AKO303" s="24"/>
      <c r="AKP303" s="24"/>
      <c r="AKQ303" s="24"/>
      <c r="AKR303" s="24"/>
      <c r="AKS303" s="24"/>
      <c r="AKT303" s="24"/>
      <c r="AKU303" s="24"/>
      <c r="AKV303" s="24"/>
      <c r="AKW303" s="24"/>
      <c r="AKX303" s="24"/>
      <c r="AKY303" s="24"/>
      <c r="AKZ303" s="24"/>
      <c r="ALA303" s="24"/>
      <c r="ALB303" s="24"/>
      <c r="ALC303" s="24"/>
      <c r="ALD303" s="24"/>
      <c r="ALE303" s="24"/>
      <c r="ALF303" s="24"/>
      <c r="ALG303" s="24"/>
      <c r="ALH303" s="24"/>
      <c r="ALI303" s="24"/>
      <c r="ALJ303" s="24"/>
      <c r="ALK303" s="24"/>
      <c r="ALL303" s="24"/>
      <c r="ALM303" s="24"/>
      <c r="ALN303" s="24"/>
      <c r="ALO303" s="24"/>
      <c r="ALP303" s="24"/>
      <c r="ALQ303" s="24"/>
      <c r="ALR303" s="24"/>
      <c r="ALS303" s="24"/>
      <c r="ALT303" s="24"/>
      <c r="ALU303" s="24"/>
      <c r="ALV303" s="24"/>
      <c r="ALW303" s="24"/>
      <c r="ALX303" s="24"/>
      <c r="ALY303" s="24"/>
      <c r="ALZ303" s="24"/>
      <c r="AMA303" s="24"/>
      <c r="AMB303" s="24"/>
      <c r="AMC303" s="24"/>
      <c r="AMD303" s="24"/>
      <c r="AME303" s="24"/>
      <c r="AMF303" s="24"/>
      <c r="AMG303" s="24"/>
      <c r="AMH303" s="24"/>
      <c r="AMI303" s="24"/>
      <c r="AMJ303" s="24"/>
      <c r="AMK303" s="24"/>
      <c r="AML303" s="24"/>
      <c r="AMM303" s="24"/>
      <c r="AMN303" s="24"/>
      <c r="AMO303" s="24"/>
      <c r="AMP303" s="24"/>
      <c r="AMQ303" s="24"/>
      <c r="AMR303" s="24"/>
      <c r="AMS303" s="24"/>
      <c r="AMT303" s="24"/>
      <c r="AMU303" s="24"/>
      <c r="AMV303" s="24"/>
      <c r="AMW303" s="24"/>
      <c r="AMX303" s="24"/>
      <c r="AMY303" s="24"/>
      <c r="AMZ303" s="24"/>
      <c r="ANA303" s="24"/>
      <c r="ANB303" s="24"/>
      <c r="ANC303" s="24"/>
      <c r="AND303" s="24"/>
      <c r="ANE303" s="24"/>
      <c r="ANF303" s="24"/>
      <c r="ANG303" s="24"/>
      <c r="ANH303" s="24"/>
      <c r="ANI303" s="24"/>
      <c r="ANJ303" s="24"/>
      <c r="ANK303" s="24"/>
      <c r="ANL303" s="24"/>
      <c r="ANM303" s="24"/>
      <c r="ANN303" s="24"/>
      <c r="ANO303" s="24"/>
      <c r="ANP303" s="24"/>
      <c r="ANQ303" s="24"/>
      <c r="ANR303" s="24"/>
      <c r="ANS303" s="24"/>
      <c r="ANT303" s="24"/>
      <c r="ANU303" s="24"/>
      <c r="ANV303" s="24"/>
      <c r="ANW303" s="24"/>
      <c r="ANX303" s="24"/>
      <c r="ANY303" s="24"/>
      <c r="ANZ303" s="24"/>
      <c r="AOA303" s="24"/>
      <c r="AOB303" s="24"/>
      <c r="AOC303" s="24"/>
      <c r="AOD303" s="24"/>
      <c r="AOE303" s="24"/>
      <c r="AOF303" s="24"/>
      <c r="AOG303" s="24"/>
      <c r="AOH303" s="24"/>
      <c r="AOI303" s="24"/>
      <c r="AOJ303" s="24"/>
      <c r="AOK303" s="24"/>
      <c r="AOL303" s="24"/>
      <c r="AOM303" s="24"/>
      <c r="AON303" s="24"/>
      <c r="AOO303" s="24"/>
      <c r="AOP303" s="24"/>
      <c r="AOQ303" s="24"/>
      <c r="AOR303" s="24"/>
      <c r="AOS303" s="24"/>
      <c r="AOT303" s="24"/>
      <c r="AOU303" s="24"/>
      <c r="AOV303" s="24"/>
      <c r="AOW303" s="24"/>
      <c r="AOX303" s="24"/>
      <c r="AOY303" s="24"/>
      <c r="AOZ303" s="24"/>
      <c r="APA303" s="24"/>
      <c r="APB303" s="24"/>
      <c r="APC303" s="24"/>
      <c r="APD303" s="24"/>
      <c r="APE303" s="24"/>
      <c r="APF303" s="24"/>
      <c r="APG303" s="24"/>
      <c r="APH303" s="24"/>
      <c r="API303" s="24"/>
      <c r="APJ303" s="24"/>
      <c r="APK303" s="24"/>
      <c r="APL303" s="24"/>
      <c r="APM303" s="24"/>
      <c r="APN303" s="24"/>
      <c r="APO303" s="24"/>
      <c r="APP303" s="24"/>
      <c r="APQ303" s="24"/>
      <c r="APR303" s="24"/>
      <c r="APS303" s="24"/>
      <c r="APT303" s="24"/>
      <c r="APU303" s="24"/>
      <c r="APV303" s="24"/>
      <c r="APW303" s="24"/>
      <c r="APX303" s="24"/>
      <c r="APY303" s="24"/>
      <c r="APZ303" s="24"/>
      <c r="AQA303" s="24"/>
      <c r="AQB303" s="24"/>
      <c r="AQC303" s="24"/>
      <c r="AQD303" s="24"/>
      <c r="AQE303" s="24"/>
      <c r="AQF303" s="24"/>
      <c r="AQG303" s="24"/>
      <c r="AQH303" s="24"/>
      <c r="AQI303" s="24"/>
      <c r="AQJ303" s="24"/>
      <c r="AQK303" s="24"/>
      <c r="AQL303" s="24"/>
      <c r="AQM303" s="24"/>
      <c r="AQN303" s="24"/>
      <c r="AQO303" s="24"/>
      <c r="AQP303" s="24"/>
      <c r="AQQ303" s="24"/>
      <c r="AQR303" s="24"/>
      <c r="AQS303" s="24"/>
      <c r="AQT303" s="24"/>
      <c r="AQU303" s="24"/>
      <c r="AQV303" s="24"/>
      <c r="AQW303" s="24"/>
      <c r="AQX303" s="24"/>
      <c r="AQY303" s="24"/>
      <c r="AQZ303" s="24"/>
      <c r="ARA303" s="24"/>
      <c r="ARB303" s="24"/>
      <c r="ARC303" s="24"/>
      <c r="ARD303" s="24"/>
      <c r="ARE303" s="24"/>
      <c r="ARF303" s="24"/>
      <c r="ARG303" s="24"/>
      <c r="ARH303" s="24"/>
      <c r="ARI303" s="24"/>
      <c r="ARJ303" s="24"/>
      <c r="ARK303" s="24"/>
      <c r="ARL303" s="24"/>
      <c r="ARM303" s="24"/>
      <c r="ARN303" s="24"/>
      <c r="ARO303" s="24"/>
      <c r="ARP303" s="24"/>
      <c r="ARQ303" s="24"/>
      <c r="ARR303" s="24"/>
      <c r="ARS303" s="24"/>
      <c r="ART303" s="24"/>
      <c r="ARU303" s="24"/>
      <c r="ARV303" s="24"/>
      <c r="ARW303" s="24"/>
      <c r="ARX303" s="24"/>
      <c r="ARY303" s="24"/>
      <c r="ARZ303" s="24"/>
      <c r="ASA303" s="24"/>
      <c r="ASB303" s="24"/>
      <c r="ASC303" s="24"/>
      <c r="ASD303" s="24"/>
      <c r="ASE303" s="24"/>
      <c r="ASF303" s="24"/>
      <c r="ASG303" s="24"/>
      <c r="ASH303" s="24"/>
      <c r="ASI303" s="24"/>
      <c r="ASJ303" s="24"/>
      <c r="ASK303" s="24"/>
      <c r="ASL303" s="24"/>
      <c r="ASM303" s="24"/>
      <c r="ASN303" s="24"/>
      <c r="ASO303" s="24"/>
      <c r="ASP303" s="24"/>
      <c r="ASQ303" s="24"/>
      <c r="ASR303" s="24"/>
      <c r="ASS303" s="24"/>
      <c r="AST303" s="24"/>
      <c r="ASU303" s="24"/>
      <c r="ASV303" s="24"/>
      <c r="ASW303" s="24"/>
      <c r="ASX303" s="24"/>
      <c r="ASY303" s="24"/>
      <c r="ASZ303" s="24"/>
      <c r="ATA303" s="24"/>
      <c r="ATB303" s="24"/>
      <c r="ATC303" s="24"/>
      <c r="ATD303" s="24"/>
      <c r="ATE303" s="24"/>
      <c r="ATF303" s="24"/>
      <c r="ATG303" s="24"/>
      <c r="ATH303" s="24"/>
      <c r="ATI303" s="24"/>
      <c r="ATJ303" s="24"/>
      <c r="ATK303" s="24"/>
      <c r="ATL303" s="24"/>
      <c r="ATM303" s="24"/>
      <c r="ATN303" s="24"/>
      <c r="ATO303" s="24"/>
      <c r="ATP303" s="24"/>
      <c r="ATQ303" s="24"/>
      <c r="ATR303" s="24"/>
      <c r="ATS303" s="24"/>
      <c r="ATT303" s="24"/>
      <c r="ATU303" s="24"/>
      <c r="ATV303" s="24"/>
      <c r="ATW303" s="24"/>
      <c r="ATX303" s="24"/>
      <c r="ATY303" s="24"/>
      <c r="ATZ303" s="24"/>
      <c r="AUA303" s="24"/>
      <c r="AUB303" s="24"/>
      <c r="AUC303" s="24"/>
      <c r="AUD303" s="24"/>
      <c r="AUE303" s="24"/>
      <c r="AUF303" s="24"/>
      <c r="AUG303" s="24"/>
      <c r="AUH303" s="24"/>
      <c r="AUI303" s="24"/>
      <c r="AUJ303" s="24"/>
      <c r="AUK303" s="24"/>
      <c r="AUL303" s="24"/>
      <c r="AUM303" s="24"/>
      <c r="AUN303" s="24"/>
      <c r="AUO303" s="24"/>
      <c r="AUP303" s="24"/>
      <c r="AUQ303" s="24"/>
      <c r="AUR303" s="24"/>
      <c r="AUS303" s="24"/>
      <c r="AUT303" s="24"/>
      <c r="AUU303" s="24"/>
      <c r="AUV303" s="24"/>
      <c r="AUW303" s="24"/>
      <c r="AUX303" s="24"/>
      <c r="AUY303" s="24"/>
      <c r="AUZ303" s="24"/>
      <c r="AVA303" s="24"/>
      <c r="AVB303" s="24"/>
      <c r="AVC303" s="24"/>
      <c r="AVD303" s="24"/>
      <c r="AVE303" s="24"/>
      <c r="AVF303" s="24"/>
      <c r="AVG303" s="24"/>
      <c r="AVH303" s="24"/>
      <c r="AVI303" s="24"/>
      <c r="AVJ303" s="24"/>
      <c r="AVK303" s="24"/>
      <c r="AVL303" s="24"/>
      <c r="AVM303" s="24"/>
      <c r="AVN303" s="24"/>
      <c r="AVO303" s="24"/>
      <c r="AVP303" s="24"/>
      <c r="AVQ303" s="24"/>
      <c r="AVR303" s="24"/>
      <c r="AVS303" s="24"/>
      <c r="AVT303" s="24"/>
      <c r="AVU303" s="24"/>
      <c r="AVV303" s="24"/>
      <c r="AVW303" s="24"/>
      <c r="AVX303" s="24"/>
      <c r="AVY303" s="24"/>
      <c r="AVZ303" s="24"/>
      <c r="AWA303" s="24"/>
      <c r="AWB303" s="24"/>
      <c r="AWC303" s="24"/>
      <c r="AWD303" s="24"/>
      <c r="AWE303" s="24"/>
      <c r="AWF303" s="24"/>
      <c r="AWG303" s="24"/>
      <c r="AWH303" s="24"/>
      <c r="AWI303" s="24"/>
      <c r="AWJ303" s="24"/>
      <c r="AWK303" s="24"/>
      <c r="AWL303" s="24"/>
      <c r="AWM303" s="24"/>
      <c r="AWN303" s="24"/>
      <c r="AWO303" s="24"/>
      <c r="AWP303" s="24"/>
      <c r="AWQ303" s="24"/>
      <c r="AWR303" s="24"/>
      <c r="AWS303" s="24"/>
      <c r="AWT303" s="24"/>
      <c r="AWU303" s="24"/>
      <c r="AWV303" s="24"/>
      <c r="AWW303" s="24"/>
      <c r="AWX303" s="24"/>
      <c r="AWY303" s="24"/>
      <c r="AWZ303" s="24"/>
      <c r="AXA303" s="24"/>
      <c r="AXB303" s="24"/>
      <c r="AXC303" s="24"/>
      <c r="AXD303" s="24"/>
      <c r="AXE303" s="24"/>
      <c r="AXF303" s="24"/>
      <c r="AXG303" s="24"/>
      <c r="AXH303" s="24"/>
      <c r="AXI303" s="24"/>
      <c r="AXJ303" s="24"/>
      <c r="AXK303" s="24"/>
      <c r="AXL303" s="24"/>
      <c r="AXM303" s="24"/>
      <c r="AXN303" s="24"/>
      <c r="AXO303" s="24"/>
      <c r="AXP303" s="24"/>
      <c r="AXQ303" s="24"/>
      <c r="AXR303" s="24"/>
      <c r="AXS303" s="24"/>
      <c r="AXT303" s="24"/>
      <c r="AXU303" s="24"/>
      <c r="AXV303" s="24"/>
      <c r="AXW303" s="24"/>
      <c r="AXX303" s="24"/>
      <c r="AXY303" s="24"/>
      <c r="AXZ303" s="24"/>
      <c r="AYA303" s="24"/>
      <c r="AYB303" s="24"/>
      <c r="AYC303" s="24"/>
      <c r="AYD303" s="24"/>
      <c r="AYE303" s="24"/>
      <c r="AYF303" s="24"/>
      <c r="AYG303" s="24"/>
      <c r="AYH303" s="24"/>
      <c r="AYI303" s="24"/>
      <c r="AYJ303" s="24"/>
      <c r="AYK303" s="24"/>
      <c r="AYL303" s="24"/>
      <c r="AYM303" s="24"/>
      <c r="AYN303" s="24"/>
      <c r="AYO303" s="24"/>
      <c r="AYP303" s="24"/>
      <c r="AYQ303" s="24"/>
      <c r="AYR303" s="24"/>
      <c r="AYS303" s="24"/>
      <c r="AYT303" s="24"/>
      <c r="AYU303" s="24"/>
      <c r="AYV303" s="24"/>
      <c r="AYW303" s="24"/>
      <c r="AYX303" s="24"/>
      <c r="AYY303" s="24"/>
      <c r="AYZ303" s="24"/>
      <c r="AZA303" s="24"/>
      <c r="AZB303" s="24"/>
      <c r="AZC303" s="24"/>
      <c r="AZD303" s="24"/>
      <c r="AZE303" s="24"/>
      <c r="AZF303" s="24"/>
      <c r="AZG303" s="24"/>
      <c r="AZH303" s="24"/>
      <c r="AZI303" s="24"/>
      <c r="AZJ303" s="24"/>
      <c r="AZK303" s="24"/>
      <c r="AZL303" s="24"/>
      <c r="AZM303" s="24"/>
      <c r="AZN303" s="24"/>
      <c r="AZO303" s="24"/>
      <c r="AZP303" s="24"/>
      <c r="AZQ303" s="24"/>
      <c r="AZR303" s="24"/>
      <c r="AZS303" s="24"/>
      <c r="AZT303" s="24"/>
      <c r="AZU303" s="24"/>
      <c r="AZV303" s="24"/>
      <c r="AZW303" s="24"/>
      <c r="AZX303" s="24"/>
      <c r="AZY303" s="24"/>
      <c r="AZZ303" s="24"/>
      <c r="BAA303" s="24"/>
      <c r="BAB303" s="24"/>
      <c r="BAC303" s="24"/>
      <c r="BAD303" s="24"/>
      <c r="BAE303" s="24"/>
      <c r="BAF303" s="24"/>
      <c r="BAG303" s="24"/>
      <c r="BAH303" s="24"/>
      <c r="BAI303" s="24"/>
      <c r="BAJ303" s="24"/>
      <c r="BAK303" s="24"/>
      <c r="BAL303" s="24"/>
      <c r="BAM303" s="24"/>
      <c r="BAN303" s="24"/>
      <c r="BAO303" s="24"/>
      <c r="BAP303" s="24"/>
    </row>
    <row r="304" spans="1:1394" s="19" customFormat="1" x14ac:dyDescent="0.25">
      <c r="A304" s="19" t="str">
        <f>IF(YEAR(G304)=2024,#REF!,"")</f>
        <v/>
      </c>
      <c r="B304" s="19" t="str">
        <f>IF(YEAR(G304)=2025,#REF!,"")</f>
        <v/>
      </c>
      <c r="C304" s="19" t="str">
        <f t="shared" si="20"/>
        <v>Evening45052</v>
      </c>
      <c r="D304" s="19" t="str">
        <f>IF('by region'!$C$2="Any","Any",'Turf only'!V304)&amp;M304&amp;IF('by region'!$I$2="Any","Any",N304)&amp;G304</f>
        <v>AnyFlatAny45052</v>
      </c>
      <c r="E304" s="19" t="e">
        <f>IF(I304=#REF!,'Turf only'!G304,"")</f>
        <v>#REF!</v>
      </c>
      <c r="F304" s="19" t="e">
        <f t="shared" si="21"/>
        <v>#REF!</v>
      </c>
      <c r="G304" s="15">
        <v>45052</v>
      </c>
      <c r="H304" s="16" t="s">
        <v>37</v>
      </c>
      <c r="I304" s="16" t="s">
        <v>59</v>
      </c>
      <c r="J304" s="16" t="s">
        <v>80</v>
      </c>
      <c r="K304" s="14" t="s">
        <v>24</v>
      </c>
      <c r="L304" s="14" t="s">
        <v>11</v>
      </c>
      <c r="M304" s="16" t="s">
        <v>25</v>
      </c>
      <c r="N304" s="16" t="s">
        <v>13</v>
      </c>
      <c r="O304" s="16" t="s">
        <v>14</v>
      </c>
      <c r="P304" s="23">
        <f t="shared" si="22"/>
        <v>2</v>
      </c>
      <c r="Q304" s="23" cm="1">
        <f t="array" ref="Q304">SUMPRODUCT(($G$2:$G$2765=G304)*(P304&gt;$P$2:$P$2765))+1</f>
        <v>5</v>
      </c>
      <c r="R304" s="23" t="e">
        <f>(Q304*100000)+#REF!</f>
        <v>#REF!</v>
      </c>
      <c r="S304" s="19" t="e" cm="1">
        <f t="array" ref="S304">SUMPRODUCT(($G$2:$G$2765=G304)*(R304&gt;$R$2:$R$2765))+1</f>
        <v>#REF!</v>
      </c>
      <c r="T304" s="19" t="str">
        <f t="shared" si="23"/>
        <v>DONCASTER †</v>
      </c>
      <c r="U304" s="19">
        <v>0</v>
      </c>
      <c r="V304" s="19" t="s">
        <v>17</v>
      </c>
      <c r="W304" s="19">
        <f t="shared" si="24"/>
        <v>2023</v>
      </c>
      <c r="X304" s="24"/>
      <c r="Y304" s="24"/>
      <c r="Z304" s="24"/>
      <c r="AA304" s="24"/>
      <c r="AB304" s="24"/>
      <c r="AC304" s="24"/>
      <c r="AD304" s="24"/>
      <c r="AE304" s="24"/>
      <c r="AF304" s="24"/>
      <c r="AG304" s="24"/>
      <c r="AH304" s="24"/>
      <c r="AI304" s="24"/>
      <c r="AJ304" s="24"/>
      <c r="AK304" s="24"/>
      <c r="AL304" s="24"/>
      <c r="AM304" s="24"/>
      <c r="AN304" s="24"/>
      <c r="AO304" s="24"/>
      <c r="AP304" s="24"/>
      <c r="AQ304" s="24"/>
      <c r="AR304" s="24"/>
      <c r="AS304" s="24"/>
      <c r="AT304" s="24"/>
      <c r="AU304" s="24"/>
      <c r="AV304" s="24"/>
      <c r="AW304" s="24"/>
      <c r="AX304" s="24"/>
      <c r="AY304" s="24"/>
      <c r="AZ304" s="24"/>
      <c r="BA304" s="24"/>
      <c r="BB304" s="24"/>
      <c r="BC304" s="24"/>
      <c r="BD304" s="24"/>
      <c r="BE304" s="24"/>
      <c r="BF304" s="24"/>
      <c r="BG304" s="24"/>
      <c r="BH304" s="24"/>
      <c r="BI304" s="24"/>
      <c r="BJ304" s="24"/>
      <c r="BK304" s="24"/>
      <c r="BL304" s="24"/>
      <c r="BM304" s="24"/>
      <c r="BN304" s="24"/>
      <c r="BO304" s="24"/>
      <c r="BP304" s="24"/>
      <c r="BQ304" s="24"/>
      <c r="BR304" s="24"/>
      <c r="BS304" s="24"/>
      <c r="BT304" s="24"/>
      <c r="BU304" s="24"/>
      <c r="BV304" s="24"/>
      <c r="BW304" s="24"/>
      <c r="BX304" s="24"/>
      <c r="BY304" s="24"/>
      <c r="BZ304" s="24"/>
      <c r="CA304" s="24"/>
      <c r="CB304" s="24"/>
      <c r="CC304" s="24"/>
      <c r="CD304" s="24"/>
      <c r="CE304" s="24"/>
      <c r="CF304" s="24"/>
      <c r="CG304" s="24"/>
      <c r="CH304" s="24"/>
      <c r="CI304" s="24"/>
      <c r="CJ304" s="24"/>
      <c r="CK304" s="24"/>
      <c r="CL304" s="24"/>
      <c r="CM304" s="24"/>
      <c r="CN304" s="24"/>
      <c r="CO304" s="24"/>
      <c r="CP304" s="24"/>
      <c r="CQ304" s="24"/>
      <c r="CR304" s="24"/>
      <c r="CS304" s="24"/>
      <c r="CT304" s="24"/>
      <c r="CU304" s="24"/>
      <c r="CV304" s="24"/>
      <c r="CW304" s="24"/>
      <c r="CX304" s="24"/>
      <c r="CY304" s="24"/>
      <c r="CZ304" s="24"/>
      <c r="DA304" s="24"/>
      <c r="DB304" s="24"/>
      <c r="DC304" s="24"/>
      <c r="DD304" s="24"/>
      <c r="DE304" s="24"/>
      <c r="DF304" s="24"/>
      <c r="DG304" s="24"/>
      <c r="DH304" s="24"/>
      <c r="DI304" s="24"/>
      <c r="DJ304" s="24"/>
      <c r="DK304" s="24"/>
      <c r="DL304" s="24"/>
      <c r="DM304" s="24"/>
      <c r="DN304" s="24"/>
      <c r="DO304" s="24"/>
      <c r="DP304" s="24"/>
      <c r="DQ304" s="24"/>
      <c r="DR304" s="24"/>
      <c r="DS304" s="24"/>
      <c r="DT304" s="24"/>
      <c r="DU304" s="24"/>
      <c r="DV304" s="24"/>
      <c r="DW304" s="24"/>
      <c r="DX304" s="24"/>
      <c r="DY304" s="24"/>
      <c r="DZ304" s="24"/>
      <c r="EA304" s="24"/>
      <c r="EB304" s="24"/>
      <c r="EC304" s="24"/>
      <c r="ED304" s="24"/>
      <c r="EE304" s="24"/>
      <c r="EF304" s="24"/>
      <c r="EG304" s="24"/>
      <c r="EH304" s="24"/>
      <c r="EI304" s="24"/>
      <c r="EJ304" s="24"/>
      <c r="EK304" s="24"/>
      <c r="EL304" s="24"/>
      <c r="EM304" s="24"/>
      <c r="EN304" s="24"/>
      <c r="EO304" s="24"/>
      <c r="EP304" s="24"/>
      <c r="EQ304" s="24"/>
      <c r="ER304" s="24"/>
      <c r="ES304" s="24"/>
      <c r="ET304" s="24"/>
      <c r="EU304" s="24"/>
      <c r="EV304" s="24"/>
      <c r="EW304" s="24"/>
      <c r="EX304" s="24"/>
      <c r="EY304" s="24"/>
      <c r="EZ304" s="24"/>
      <c r="FA304" s="24"/>
      <c r="FB304" s="24"/>
      <c r="FC304" s="24"/>
      <c r="FD304" s="24"/>
      <c r="FE304" s="24"/>
      <c r="FF304" s="24"/>
      <c r="FG304" s="24"/>
      <c r="FH304" s="24"/>
      <c r="FI304" s="24"/>
      <c r="FJ304" s="24"/>
      <c r="FK304" s="24"/>
      <c r="FL304" s="24"/>
      <c r="FM304" s="24"/>
      <c r="FN304" s="24"/>
      <c r="FO304" s="24"/>
      <c r="FP304" s="24"/>
      <c r="FQ304" s="24"/>
      <c r="FR304" s="24"/>
      <c r="FS304" s="24"/>
      <c r="FT304" s="24"/>
      <c r="FU304" s="24"/>
      <c r="FV304" s="24"/>
      <c r="FW304" s="24"/>
      <c r="FX304" s="24"/>
      <c r="FY304" s="24"/>
      <c r="FZ304" s="24"/>
      <c r="GA304" s="24"/>
      <c r="GB304" s="24"/>
      <c r="GC304" s="24"/>
      <c r="GD304" s="24"/>
      <c r="GE304" s="24"/>
      <c r="GF304" s="24"/>
      <c r="GG304" s="24"/>
      <c r="GH304" s="24"/>
      <c r="GI304" s="24"/>
      <c r="GJ304" s="24"/>
      <c r="GK304" s="24"/>
      <c r="GL304" s="24"/>
      <c r="GM304" s="24"/>
      <c r="GN304" s="24"/>
      <c r="GO304" s="24"/>
      <c r="GP304" s="24"/>
      <c r="GQ304" s="24"/>
      <c r="GR304" s="24"/>
      <c r="GS304" s="24"/>
      <c r="GT304" s="24"/>
      <c r="GU304" s="24"/>
      <c r="GV304" s="24"/>
      <c r="GW304" s="24"/>
      <c r="GX304" s="24"/>
      <c r="GY304" s="24"/>
      <c r="GZ304" s="24"/>
      <c r="HA304" s="24"/>
      <c r="HB304" s="24"/>
      <c r="HC304" s="24"/>
      <c r="HD304" s="24"/>
      <c r="HE304" s="24"/>
      <c r="HF304" s="24"/>
      <c r="HG304" s="24"/>
      <c r="HH304" s="24"/>
      <c r="HI304" s="24"/>
      <c r="HJ304" s="24"/>
      <c r="HK304" s="24"/>
      <c r="HL304" s="24"/>
      <c r="HM304" s="24"/>
      <c r="HN304" s="24"/>
      <c r="HO304" s="24"/>
      <c r="HP304" s="24"/>
      <c r="HQ304" s="24"/>
      <c r="HR304" s="24"/>
      <c r="HS304" s="24"/>
      <c r="HT304" s="24"/>
      <c r="HU304" s="24"/>
      <c r="HV304" s="24"/>
      <c r="HW304" s="24"/>
      <c r="HX304" s="24"/>
      <c r="HY304" s="24"/>
      <c r="HZ304" s="24"/>
      <c r="IA304" s="24"/>
      <c r="IB304" s="24"/>
      <c r="IC304" s="24"/>
      <c r="ID304" s="24"/>
      <c r="IE304" s="24"/>
      <c r="IF304" s="24"/>
      <c r="IG304" s="24"/>
      <c r="IH304" s="24"/>
      <c r="II304" s="24"/>
      <c r="IJ304" s="24"/>
      <c r="IK304" s="24"/>
      <c r="IL304" s="24"/>
      <c r="IM304" s="24"/>
      <c r="IN304" s="24"/>
      <c r="IO304" s="24"/>
      <c r="IP304" s="24"/>
      <c r="IQ304" s="24"/>
      <c r="IR304" s="24"/>
      <c r="IS304" s="24"/>
      <c r="IT304" s="24"/>
      <c r="IU304" s="24"/>
      <c r="IV304" s="24"/>
      <c r="IW304" s="24"/>
      <c r="IX304" s="24"/>
      <c r="IY304" s="24"/>
      <c r="IZ304" s="24"/>
      <c r="JA304" s="24"/>
      <c r="JB304" s="24"/>
      <c r="JC304" s="24"/>
      <c r="JD304" s="24"/>
      <c r="JE304" s="24"/>
      <c r="JF304" s="24"/>
      <c r="JG304" s="24"/>
      <c r="JH304" s="24"/>
      <c r="JI304" s="24"/>
      <c r="JJ304" s="24"/>
      <c r="JK304" s="24"/>
      <c r="JL304" s="24"/>
      <c r="JM304" s="24"/>
      <c r="JN304" s="24"/>
      <c r="JO304" s="24"/>
      <c r="JP304" s="24"/>
      <c r="JQ304" s="24"/>
      <c r="JR304" s="24"/>
      <c r="JS304" s="24"/>
      <c r="JT304" s="24"/>
      <c r="JU304" s="24"/>
      <c r="JV304" s="24"/>
      <c r="JW304" s="24"/>
      <c r="JX304" s="24"/>
      <c r="JY304" s="24"/>
      <c r="JZ304" s="24"/>
      <c r="KA304" s="24"/>
      <c r="KB304" s="24"/>
      <c r="KC304" s="24"/>
      <c r="KD304" s="24"/>
      <c r="KE304" s="24"/>
      <c r="KF304" s="24"/>
      <c r="KG304" s="24"/>
      <c r="KH304" s="24"/>
      <c r="KI304" s="24"/>
      <c r="KJ304" s="24"/>
      <c r="KK304" s="24"/>
      <c r="KL304" s="24"/>
      <c r="KM304" s="24"/>
      <c r="KN304" s="24"/>
      <c r="KO304" s="24"/>
      <c r="KP304" s="24"/>
      <c r="KQ304" s="24"/>
      <c r="KR304" s="24"/>
      <c r="KS304" s="24"/>
      <c r="KT304" s="24"/>
      <c r="KU304" s="24"/>
      <c r="KV304" s="24"/>
      <c r="KW304" s="24"/>
      <c r="KX304" s="24"/>
      <c r="KY304" s="24"/>
      <c r="KZ304" s="24"/>
      <c r="LA304" s="24"/>
      <c r="LB304" s="24"/>
      <c r="LC304" s="24"/>
      <c r="LD304" s="24"/>
      <c r="LE304" s="24"/>
      <c r="LF304" s="24"/>
      <c r="LG304" s="24"/>
      <c r="LH304" s="24"/>
      <c r="LI304" s="24"/>
      <c r="LJ304" s="24"/>
      <c r="LK304" s="24"/>
      <c r="LL304" s="24"/>
      <c r="LM304" s="24"/>
      <c r="LN304" s="24"/>
      <c r="LO304" s="24"/>
      <c r="LP304" s="24"/>
      <c r="LQ304" s="24"/>
      <c r="LR304" s="24"/>
      <c r="LS304" s="24"/>
      <c r="LT304" s="24"/>
      <c r="LU304" s="24"/>
      <c r="LV304" s="24"/>
      <c r="LW304" s="24"/>
      <c r="LX304" s="24"/>
      <c r="LY304" s="24"/>
      <c r="LZ304" s="24"/>
      <c r="MA304" s="24"/>
      <c r="MB304" s="24"/>
      <c r="MC304" s="24"/>
      <c r="MD304" s="24"/>
      <c r="ME304" s="24"/>
      <c r="MF304" s="24"/>
      <c r="MG304" s="24"/>
      <c r="MH304" s="24"/>
      <c r="MI304" s="24"/>
      <c r="MJ304" s="24"/>
      <c r="MK304" s="24"/>
      <c r="ML304" s="24"/>
      <c r="MM304" s="24"/>
      <c r="MN304" s="24"/>
      <c r="MO304" s="24"/>
      <c r="MP304" s="24"/>
      <c r="MQ304" s="24"/>
      <c r="MR304" s="24"/>
      <c r="MS304" s="24"/>
      <c r="MT304" s="24"/>
      <c r="MU304" s="24"/>
      <c r="MV304" s="24"/>
      <c r="MW304" s="24"/>
      <c r="MX304" s="24"/>
      <c r="MY304" s="24"/>
      <c r="MZ304" s="24"/>
      <c r="NA304" s="24"/>
      <c r="NB304" s="24"/>
      <c r="NC304" s="24"/>
      <c r="ND304" s="24"/>
      <c r="NE304" s="24"/>
      <c r="NF304" s="24"/>
      <c r="NG304" s="24"/>
      <c r="NH304" s="24"/>
      <c r="NI304" s="24"/>
      <c r="NJ304" s="24"/>
      <c r="NK304" s="24"/>
      <c r="NL304" s="24"/>
      <c r="NM304" s="24"/>
      <c r="NN304" s="24"/>
      <c r="NO304" s="24"/>
      <c r="NP304" s="24"/>
      <c r="NQ304" s="24"/>
      <c r="NR304" s="24"/>
      <c r="NS304" s="24"/>
      <c r="NT304" s="24"/>
      <c r="NU304" s="24"/>
      <c r="NV304" s="24"/>
      <c r="NW304" s="24"/>
      <c r="NX304" s="24"/>
      <c r="NY304" s="24"/>
      <c r="NZ304" s="24"/>
      <c r="OA304" s="24"/>
      <c r="OB304" s="24"/>
      <c r="OC304" s="24"/>
      <c r="OD304" s="24"/>
      <c r="OE304" s="24"/>
      <c r="OF304" s="24"/>
      <c r="OG304" s="24"/>
      <c r="OH304" s="24"/>
      <c r="OI304" s="24"/>
      <c r="OJ304" s="24"/>
      <c r="OK304" s="24"/>
      <c r="OL304" s="24"/>
      <c r="OM304" s="24"/>
      <c r="ON304" s="24"/>
      <c r="OO304" s="24"/>
      <c r="OP304" s="24"/>
      <c r="OQ304" s="24"/>
      <c r="OR304" s="24"/>
      <c r="OS304" s="24"/>
      <c r="OT304" s="24"/>
      <c r="OU304" s="24"/>
      <c r="OV304" s="24"/>
      <c r="OW304" s="24"/>
      <c r="OX304" s="24"/>
      <c r="OY304" s="24"/>
      <c r="OZ304" s="24"/>
      <c r="PA304" s="24"/>
      <c r="PB304" s="24"/>
      <c r="PC304" s="24"/>
      <c r="PD304" s="24"/>
      <c r="PE304" s="24"/>
      <c r="PF304" s="24"/>
      <c r="PG304" s="24"/>
      <c r="PH304" s="24"/>
      <c r="PI304" s="24"/>
      <c r="PJ304" s="24"/>
      <c r="PK304" s="24"/>
      <c r="PL304" s="24"/>
      <c r="PM304" s="24"/>
      <c r="PN304" s="24"/>
      <c r="PO304" s="24"/>
      <c r="PP304" s="24"/>
      <c r="PQ304" s="24"/>
      <c r="PR304" s="24"/>
      <c r="PS304" s="24"/>
      <c r="PT304" s="24"/>
      <c r="PU304" s="24"/>
      <c r="PV304" s="24"/>
      <c r="PW304" s="24"/>
      <c r="PX304" s="24"/>
      <c r="PY304" s="24"/>
      <c r="PZ304" s="24"/>
      <c r="QA304" s="24"/>
      <c r="QB304" s="24"/>
      <c r="QC304" s="24"/>
      <c r="QD304" s="24"/>
      <c r="QE304" s="24"/>
      <c r="QF304" s="24"/>
      <c r="QG304" s="24"/>
      <c r="QH304" s="24"/>
      <c r="QI304" s="24"/>
      <c r="QJ304" s="24"/>
      <c r="QK304" s="24"/>
      <c r="QL304" s="24"/>
      <c r="QM304" s="24"/>
      <c r="QN304" s="24"/>
      <c r="QO304" s="24"/>
      <c r="QP304" s="24"/>
      <c r="QQ304" s="24"/>
      <c r="QR304" s="24"/>
      <c r="QS304" s="24"/>
      <c r="QT304" s="24"/>
      <c r="QU304" s="24"/>
      <c r="QV304" s="24"/>
      <c r="QW304" s="24"/>
      <c r="QX304" s="24"/>
      <c r="QY304" s="24"/>
      <c r="QZ304" s="24"/>
      <c r="RA304" s="24"/>
      <c r="RB304" s="24"/>
      <c r="RC304" s="24"/>
      <c r="RD304" s="24"/>
      <c r="RE304" s="24"/>
      <c r="RF304" s="24"/>
      <c r="RG304" s="24"/>
      <c r="RH304" s="24"/>
      <c r="RI304" s="24"/>
      <c r="RJ304" s="24"/>
      <c r="RK304" s="24"/>
      <c r="RL304" s="24"/>
      <c r="RM304" s="24"/>
      <c r="RN304" s="24"/>
      <c r="RO304" s="24"/>
      <c r="RP304" s="24"/>
      <c r="RQ304" s="24"/>
      <c r="RR304" s="24"/>
      <c r="RS304" s="24"/>
      <c r="RT304" s="24"/>
      <c r="RU304" s="24"/>
      <c r="RV304" s="24"/>
      <c r="RW304" s="24"/>
      <c r="RX304" s="24"/>
      <c r="RY304" s="24"/>
      <c r="RZ304" s="24"/>
      <c r="SA304" s="24"/>
      <c r="SB304" s="24"/>
      <c r="SC304" s="24"/>
      <c r="SD304" s="24"/>
      <c r="SE304" s="24"/>
      <c r="SF304" s="24"/>
      <c r="SG304" s="24"/>
      <c r="SH304" s="24"/>
      <c r="SI304" s="24"/>
      <c r="SJ304" s="24"/>
      <c r="SK304" s="24"/>
      <c r="SL304" s="24"/>
      <c r="SM304" s="24"/>
      <c r="SN304" s="24"/>
      <c r="SO304" s="24"/>
      <c r="SP304" s="24"/>
      <c r="SQ304" s="24"/>
      <c r="SR304" s="24"/>
      <c r="SS304" s="24"/>
      <c r="ST304" s="24"/>
      <c r="SU304" s="24"/>
      <c r="SV304" s="24"/>
      <c r="SW304" s="24"/>
      <c r="SX304" s="24"/>
      <c r="SY304" s="24"/>
      <c r="SZ304" s="24"/>
      <c r="TA304" s="24"/>
      <c r="TB304" s="24"/>
      <c r="TC304" s="24"/>
      <c r="TD304" s="24"/>
      <c r="TE304" s="24"/>
      <c r="TF304" s="24"/>
      <c r="TG304" s="24"/>
      <c r="TH304" s="24"/>
      <c r="TI304" s="24"/>
      <c r="TJ304" s="24"/>
      <c r="TK304" s="24"/>
      <c r="TL304" s="24"/>
      <c r="TM304" s="24"/>
      <c r="TN304" s="24"/>
      <c r="TO304" s="24"/>
      <c r="TP304" s="24"/>
      <c r="TQ304" s="24"/>
      <c r="TR304" s="24"/>
      <c r="TS304" s="24"/>
      <c r="TT304" s="24"/>
      <c r="TU304" s="24"/>
      <c r="TV304" s="24"/>
      <c r="TW304" s="24"/>
      <c r="TX304" s="24"/>
      <c r="TY304" s="24"/>
      <c r="TZ304" s="24"/>
      <c r="UA304" s="24"/>
      <c r="UB304" s="24"/>
      <c r="UC304" s="24"/>
      <c r="UD304" s="24"/>
      <c r="UE304" s="24"/>
      <c r="UF304" s="24"/>
      <c r="UG304" s="24"/>
      <c r="UH304" s="24"/>
      <c r="UI304" s="24"/>
      <c r="UJ304" s="24"/>
      <c r="UK304" s="24"/>
      <c r="UL304" s="24"/>
      <c r="UM304" s="24"/>
      <c r="UN304" s="24"/>
      <c r="UO304" s="24"/>
      <c r="UP304" s="24"/>
      <c r="UQ304" s="24"/>
      <c r="UR304" s="24"/>
      <c r="US304" s="24"/>
      <c r="UT304" s="24"/>
      <c r="UU304" s="24"/>
      <c r="UV304" s="24"/>
      <c r="UW304" s="24"/>
      <c r="UX304" s="24"/>
      <c r="UY304" s="24"/>
      <c r="UZ304" s="24"/>
      <c r="VA304" s="24"/>
      <c r="VB304" s="24"/>
      <c r="VC304" s="24"/>
      <c r="VD304" s="24"/>
      <c r="VE304" s="24"/>
      <c r="VF304" s="24"/>
      <c r="VG304" s="24"/>
      <c r="VH304" s="24"/>
      <c r="VI304" s="24"/>
      <c r="VJ304" s="24"/>
      <c r="VK304" s="24"/>
      <c r="VL304" s="24"/>
      <c r="VM304" s="24"/>
      <c r="VN304" s="24"/>
      <c r="VO304" s="24"/>
      <c r="VP304" s="24"/>
      <c r="VQ304" s="24"/>
      <c r="VR304" s="24"/>
      <c r="VS304" s="24"/>
      <c r="VT304" s="24"/>
      <c r="VU304" s="24"/>
      <c r="VV304" s="24"/>
      <c r="VW304" s="24"/>
      <c r="VX304" s="24"/>
      <c r="VY304" s="24"/>
      <c r="VZ304" s="24"/>
      <c r="WA304" s="24"/>
      <c r="WB304" s="24"/>
      <c r="WC304" s="24"/>
      <c r="WD304" s="24"/>
      <c r="WE304" s="24"/>
      <c r="WF304" s="24"/>
      <c r="WG304" s="24"/>
      <c r="WH304" s="24"/>
      <c r="WI304" s="24"/>
      <c r="WJ304" s="24"/>
      <c r="WK304" s="24"/>
      <c r="WL304" s="24"/>
      <c r="WM304" s="24"/>
      <c r="WN304" s="24"/>
      <c r="WO304" s="24"/>
      <c r="WP304" s="24"/>
      <c r="WQ304" s="24"/>
      <c r="WR304" s="24"/>
      <c r="WS304" s="24"/>
      <c r="WT304" s="24"/>
      <c r="WU304" s="24"/>
      <c r="WV304" s="24"/>
      <c r="WW304" s="24"/>
      <c r="WX304" s="24"/>
      <c r="WY304" s="24"/>
      <c r="WZ304" s="24"/>
      <c r="XA304" s="24"/>
      <c r="XB304" s="24"/>
      <c r="XC304" s="24"/>
      <c r="XD304" s="24"/>
      <c r="XE304" s="24"/>
      <c r="XF304" s="24"/>
      <c r="XG304" s="24"/>
      <c r="XH304" s="24"/>
      <c r="XI304" s="24"/>
      <c r="XJ304" s="24"/>
      <c r="XK304" s="24"/>
      <c r="XL304" s="24"/>
      <c r="XM304" s="24"/>
      <c r="XN304" s="24"/>
      <c r="XO304" s="24"/>
      <c r="XP304" s="24"/>
      <c r="XQ304" s="24"/>
      <c r="XR304" s="24"/>
      <c r="XS304" s="24"/>
      <c r="XT304" s="24"/>
      <c r="XU304" s="24"/>
      <c r="XV304" s="24"/>
      <c r="XW304" s="24"/>
      <c r="XX304" s="24"/>
      <c r="XY304" s="24"/>
      <c r="XZ304" s="24"/>
      <c r="YA304" s="24"/>
      <c r="YB304" s="24"/>
      <c r="YC304" s="24"/>
      <c r="YD304" s="24"/>
      <c r="YE304" s="24"/>
      <c r="YF304" s="24"/>
      <c r="YG304" s="24"/>
      <c r="YH304" s="24"/>
      <c r="YI304" s="24"/>
      <c r="YJ304" s="24"/>
      <c r="YK304" s="24"/>
      <c r="YL304" s="24"/>
      <c r="YM304" s="24"/>
      <c r="YN304" s="24"/>
      <c r="YO304" s="24"/>
      <c r="YP304" s="24"/>
      <c r="YQ304" s="24"/>
      <c r="YR304" s="24"/>
      <c r="YS304" s="24"/>
      <c r="YT304" s="24"/>
      <c r="YU304" s="24"/>
      <c r="YV304" s="24"/>
      <c r="YW304" s="24"/>
      <c r="YX304" s="24"/>
      <c r="YY304" s="24"/>
      <c r="YZ304" s="24"/>
      <c r="ZA304" s="24"/>
      <c r="ZB304" s="24"/>
      <c r="ZC304" s="24"/>
      <c r="ZD304" s="24"/>
      <c r="ZE304" s="24"/>
      <c r="ZF304" s="24"/>
      <c r="ZG304" s="24"/>
      <c r="ZH304" s="24"/>
      <c r="ZI304" s="24"/>
      <c r="ZJ304" s="24"/>
      <c r="ZK304" s="24"/>
      <c r="ZL304" s="24"/>
      <c r="ZM304" s="24"/>
      <c r="ZN304" s="24"/>
      <c r="ZO304" s="24"/>
      <c r="ZP304" s="24"/>
      <c r="ZQ304" s="24"/>
      <c r="ZR304" s="24"/>
      <c r="ZS304" s="24"/>
      <c r="ZT304" s="24"/>
      <c r="ZU304" s="24"/>
      <c r="ZV304" s="24"/>
      <c r="ZW304" s="24"/>
      <c r="ZX304" s="24"/>
      <c r="ZY304" s="24"/>
      <c r="ZZ304" s="24"/>
      <c r="AAA304" s="24"/>
      <c r="AAB304" s="24"/>
      <c r="AAC304" s="24"/>
      <c r="AAD304" s="24"/>
      <c r="AAE304" s="24"/>
      <c r="AAF304" s="24"/>
      <c r="AAG304" s="24"/>
      <c r="AAH304" s="24"/>
      <c r="AAI304" s="24"/>
      <c r="AAJ304" s="24"/>
      <c r="AAK304" s="24"/>
      <c r="AAL304" s="24"/>
      <c r="AAM304" s="24"/>
      <c r="AAN304" s="24"/>
      <c r="AAO304" s="24"/>
      <c r="AAP304" s="24"/>
      <c r="AAQ304" s="24"/>
      <c r="AAR304" s="24"/>
      <c r="AAS304" s="24"/>
      <c r="AAT304" s="24"/>
      <c r="AAU304" s="24"/>
      <c r="AAV304" s="24"/>
      <c r="AAW304" s="24"/>
      <c r="AAX304" s="24"/>
      <c r="AAY304" s="24"/>
      <c r="AAZ304" s="24"/>
      <c r="ABA304" s="24"/>
      <c r="ABB304" s="24"/>
      <c r="ABC304" s="24"/>
      <c r="ABD304" s="24"/>
      <c r="ABE304" s="24"/>
      <c r="ABF304" s="24"/>
      <c r="ABG304" s="24"/>
      <c r="ABH304" s="24"/>
      <c r="ABI304" s="24"/>
      <c r="ABJ304" s="24"/>
      <c r="ABK304" s="24"/>
      <c r="ABL304" s="24"/>
      <c r="ABM304" s="24"/>
      <c r="ABN304" s="24"/>
      <c r="ABO304" s="24"/>
      <c r="ABP304" s="24"/>
      <c r="ABQ304" s="24"/>
      <c r="ABR304" s="24"/>
      <c r="ABS304" s="24"/>
      <c r="ABT304" s="24"/>
      <c r="ABU304" s="24"/>
      <c r="ABV304" s="24"/>
      <c r="ABW304" s="24"/>
      <c r="ABX304" s="24"/>
      <c r="ABY304" s="24"/>
      <c r="ABZ304" s="24"/>
      <c r="ACA304" s="24"/>
      <c r="ACB304" s="24"/>
      <c r="ACC304" s="24"/>
      <c r="ACD304" s="24"/>
      <c r="ACE304" s="24"/>
      <c r="ACF304" s="24"/>
      <c r="ACG304" s="24"/>
      <c r="ACH304" s="24"/>
      <c r="ACI304" s="24"/>
      <c r="ACJ304" s="24"/>
      <c r="ACK304" s="24"/>
      <c r="ACL304" s="24"/>
      <c r="ACM304" s="24"/>
      <c r="ACN304" s="24"/>
      <c r="ACO304" s="24"/>
      <c r="ACP304" s="24"/>
      <c r="ACQ304" s="24"/>
      <c r="ACR304" s="24"/>
      <c r="ACS304" s="24"/>
      <c r="ACT304" s="24"/>
      <c r="ACU304" s="24"/>
      <c r="ACV304" s="24"/>
      <c r="ACW304" s="24"/>
      <c r="ACX304" s="24"/>
      <c r="ACY304" s="24"/>
      <c r="ACZ304" s="24"/>
      <c r="ADA304" s="24"/>
      <c r="ADB304" s="24"/>
      <c r="ADC304" s="24"/>
      <c r="ADD304" s="24"/>
      <c r="ADE304" s="24"/>
      <c r="ADF304" s="24"/>
      <c r="ADG304" s="24"/>
      <c r="ADH304" s="24"/>
      <c r="ADI304" s="24"/>
      <c r="ADJ304" s="24"/>
      <c r="ADK304" s="24"/>
      <c r="ADL304" s="24"/>
      <c r="ADM304" s="24"/>
      <c r="ADN304" s="24"/>
      <c r="ADO304" s="24"/>
      <c r="ADP304" s="24"/>
      <c r="ADQ304" s="24"/>
      <c r="ADR304" s="24"/>
      <c r="ADS304" s="24"/>
      <c r="ADT304" s="24"/>
      <c r="ADU304" s="24"/>
      <c r="ADV304" s="24"/>
      <c r="ADW304" s="24"/>
      <c r="ADX304" s="24"/>
      <c r="ADY304" s="24"/>
      <c r="ADZ304" s="24"/>
      <c r="AEA304" s="24"/>
      <c r="AEB304" s="24"/>
      <c r="AEC304" s="24"/>
      <c r="AED304" s="24"/>
      <c r="AEE304" s="24"/>
      <c r="AEF304" s="24"/>
      <c r="AEG304" s="24"/>
      <c r="AEH304" s="24"/>
      <c r="AEI304" s="24"/>
      <c r="AEJ304" s="24"/>
      <c r="AEK304" s="24"/>
      <c r="AEL304" s="24"/>
      <c r="AEM304" s="24"/>
      <c r="AEN304" s="24"/>
      <c r="AEO304" s="24"/>
      <c r="AEP304" s="24"/>
      <c r="AEQ304" s="24"/>
      <c r="AER304" s="24"/>
      <c r="AES304" s="24"/>
      <c r="AET304" s="24"/>
      <c r="AEU304" s="24"/>
      <c r="AEV304" s="24"/>
      <c r="AEW304" s="24"/>
      <c r="AEX304" s="24"/>
      <c r="AEY304" s="24"/>
      <c r="AEZ304" s="24"/>
      <c r="AFA304" s="24"/>
      <c r="AFB304" s="24"/>
      <c r="AFC304" s="24"/>
      <c r="AFD304" s="24"/>
      <c r="AFE304" s="24"/>
      <c r="AFF304" s="24"/>
      <c r="AFG304" s="24"/>
      <c r="AFH304" s="24"/>
      <c r="AFI304" s="24"/>
      <c r="AFJ304" s="24"/>
      <c r="AFK304" s="24"/>
      <c r="AFL304" s="24"/>
      <c r="AFM304" s="24"/>
      <c r="AFN304" s="24"/>
      <c r="AFO304" s="24"/>
      <c r="AFP304" s="24"/>
      <c r="AFQ304" s="24"/>
      <c r="AFR304" s="24"/>
      <c r="AFS304" s="24"/>
      <c r="AFT304" s="24"/>
      <c r="AFU304" s="24"/>
      <c r="AFV304" s="24"/>
      <c r="AFW304" s="24"/>
      <c r="AFX304" s="24"/>
      <c r="AFY304" s="24"/>
      <c r="AFZ304" s="24"/>
      <c r="AGA304" s="24"/>
      <c r="AGB304" s="24"/>
      <c r="AGC304" s="24"/>
      <c r="AGD304" s="24"/>
      <c r="AGE304" s="24"/>
      <c r="AGF304" s="24"/>
      <c r="AGG304" s="24"/>
      <c r="AGH304" s="24"/>
      <c r="AGI304" s="24"/>
      <c r="AGJ304" s="24"/>
      <c r="AGK304" s="24"/>
      <c r="AGL304" s="24"/>
      <c r="AGM304" s="24"/>
      <c r="AGN304" s="24"/>
      <c r="AGO304" s="24"/>
      <c r="AGP304" s="24"/>
      <c r="AGQ304" s="24"/>
      <c r="AGR304" s="24"/>
      <c r="AGS304" s="24"/>
      <c r="AGT304" s="24"/>
      <c r="AGU304" s="24"/>
      <c r="AGV304" s="24"/>
      <c r="AGW304" s="24"/>
      <c r="AGX304" s="24"/>
      <c r="AGY304" s="24"/>
      <c r="AGZ304" s="24"/>
      <c r="AHA304" s="24"/>
      <c r="AHB304" s="24"/>
      <c r="AHC304" s="24"/>
      <c r="AHD304" s="24"/>
      <c r="AHE304" s="24"/>
      <c r="AHF304" s="24"/>
      <c r="AHG304" s="24"/>
      <c r="AHH304" s="24"/>
      <c r="AHI304" s="24"/>
      <c r="AHJ304" s="24"/>
      <c r="AHK304" s="24"/>
      <c r="AHL304" s="24"/>
      <c r="AHM304" s="24"/>
      <c r="AHN304" s="24"/>
      <c r="AHO304" s="24"/>
      <c r="AHP304" s="24"/>
      <c r="AHQ304" s="24"/>
      <c r="AHR304" s="24"/>
      <c r="AHS304" s="24"/>
      <c r="AHT304" s="24"/>
      <c r="AHU304" s="24"/>
      <c r="AHV304" s="24"/>
      <c r="AHW304" s="24"/>
      <c r="AHX304" s="24"/>
      <c r="AHY304" s="24"/>
      <c r="AHZ304" s="24"/>
      <c r="AIA304" s="24"/>
      <c r="AIB304" s="24"/>
      <c r="AIC304" s="24"/>
      <c r="AID304" s="24"/>
      <c r="AIE304" s="24"/>
      <c r="AIF304" s="24"/>
      <c r="AIG304" s="24"/>
      <c r="AIH304" s="24"/>
      <c r="AII304" s="24"/>
      <c r="AIJ304" s="24"/>
      <c r="AIK304" s="24"/>
      <c r="AIL304" s="24"/>
      <c r="AIM304" s="24"/>
      <c r="AIN304" s="24"/>
      <c r="AIO304" s="24"/>
      <c r="AIP304" s="24"/>
      <c r="AIQ304" s="24"/>
      <c r="AIR304" s="24"/>
      <c r="AIS304" s="24"/>
      <c r="AIT304" s="24"/>
      <c r="AIU304" s="24"/>
      <c r="AIV304" s="24"/>
      <c r="AIW304" s="24"/>
      <c r="AIX304" s="24"/>
      <c r="AIY304" s="24"/>
      <c r="AIZ304" s="24"/>
      <c r="AJA304" s="24"/>
      <c r="AJB304" s="24"/>
      <c r="AJC304" s="24"/>
      <c r="AJD304" s="24"/>
      <c r="AJE304" s="24"/>
      <c r="AJF304" s="24"/>
      <c r="AJG304" s="24"/>
      <c r="AJH304" s="24"/>
      <c r="AJI304" s="24"/>
      <c r="AJJ304" s="24"/>
      <c r="AJK304" s="24"/>
      <c r="AJL304" s="24"/>
      <c r="AJM304" s="24"/>
      <c r="AJN304" s="24"/>
      <c r="AJO304" s="24"/>
      <c r="AJP304" s="24"/>
      <c r="AJQ304" s="24"/>
      <c r="AJR304" s="24"/>
      <c r="AJS304" s="24"/>
      <c r="AJT304" s="24"/>
      <c r="AJU304" s="24"/>
      <c r="AJV304" s="24"/>
      <c r="AJW304" s="24"/>
      <c r="AJX304" s="24"/>
      <c r="AJY304" s="24"/>
      <c r="AJZ304" s="24"/>
      <c r="AKA304" s="24"/>
      <c r="AKB304" s="24"/>
      <c r="AKC304" s="24"/>
      <c r="AKD304" s="24"/>
      <c r="AKE304" s="24"/>
      <c r="AKF304" s="24"/>
      <c r="AKG304" s="24"/>
      <c r="AKH304" s="24"/>
      <c r="AKI304" s="24"/>
      <c r="AKJ304" s="24"/>
      <c r="AKK304" s="24"/>
      <c r="AKL304" s="24"/>
      <c r="AKM304" s="24"/>
      <c r="AKN304" s="24"/>
      <c r="AKO304" s="24"/>
      <c r="AKP304" s="24"/>
      <c r="AKQ304" s="24"/>
      <c r="AKR304" s="24"/>
      <c r="AKS304" s="24"/>
      <c r="AKT304" s="24"/>
      <c r="AKU304" s="24"/>
      <c r="AKV304" s="24"/>
      <c r="AKW304" s="24"/>
      <c r="AKX304" s="24"/>
      <c r="AKY304" s="24"/>
      <c r="AKZ304" s="24"/>
      <c r="ALA304" s="24"/>
      <c r="ALB304" s="24"/>
      <c r="ALC304" s="24"/>
      <c r="ALD304" s="24"/>
      <c r="ALE304" s="24"/>
      <c r="ALF304" s="24"/>
      <c r="ALG304" s="24"/>
      <c r="ALH304" s="24"/>
      <c r="ALI304" s="24"/>
      <c r="ALJ304" s="24"/>
      <c r="ALK304" s="24"/>
      <c r="ALL304" s="24"/>
      <c r="ALM304" s="24"/>
      <c r="ALN304" s="24"/>
      <c r="ALO304" s="24"/>
      <c r="ALP304" s="24"/>
      <c r="ALQ304" s="24"/>
      <c r="ALR304" s="24"/>
      <c r="ALS304" s="24"/>
      <c r="ALT304" s="24"/>
      <c r="ALU304" s="24"/>
      <c r="ALV304" s="24"/>
      <c r="ALW304" s="24"/>
      <c r="ALX304" s="24"/>
      <c r="ALY304" s="24"/>
      <c r="ALZ304" s="24"/>
      <c r="AMA304" s="24"/>
      <c r="AMB304" s="24"/>
      <c r="AMC304" s="24"/>
      <c r="AMD304" s="24"/>
      <c r="AME304" s="24"/>
      <c r="AMF304" s="24"/>
      <c r="AMG304" s="24"/>
      <c r="AMH304" s="24"/>
      <c r="AMI304" s="24"/>
      <c r="AMJ304" s="24"/>
      <c r="AMK304" s="24"/>
      <c r="AML304" s="24"/>
      <c r="AMM304" s="24"/>
      <c r="AMN304" s="24"/>
      <c r="AMO304" s="24"/>
      <c r="AMP304" s="24"/>
      <c r="AMQ304" s="24"/>
      <c r="AMR304" s="24"/>
      <c r="AMS304" s="24"/>
      <c r="AMT304" s="24"/>
      <c r="AMU304" s="24"/>
      <c r="AMV304" s="24"/>
      <c r="AMW304" s="24"/>
      <c r="AMX304" s="24"/>
      <c r="AMY304" s="24"/>
      <c r="AMZ304" s="24"/>
      <c r="ANA304" s="24"/>
      <c r="ANB304" s="24"/>
      <c r="ANC304" s="24"/>
      <c r="AND304" s="24"/>
      <c r="ANE304" s="24"/>
      <c r="ANF304" s="24"/>
      <c r="ANG304" s="24"/>
      <c r="ANH304" s="24"/>
      <c r="ANI304" s="24"/>
      <c r="ANJ304" s="24"/>
      <c r="ANK304" s="24"/>
      <c r="ANL304" s="24"/>
      <c r="ANM304" s="24"/>
      <c r="ANN304" s="24"/>
      <c r="ANO304" s="24"/>
      <c r="ANP304" s="24"/>
      <c r="ANQ304" s="24"/>
      <c r="ANR304" s="24"/>
      <c r="ANS304" s="24"/>
      <c r="ANT304" s="24"/>
      <c r="ANU304" s="24"/>
      <c r="ANV304" s="24"/>
      <c r="ANW304" s="24"/>
      <c r="ANX304" s="24"/>
      <c r="ANY304" s="24"/>
      <c r="ANZ304" s="24"/>
      <c r="AOA304" s="24"/>
      <c r="AOB304" s="24"/>
      <c r="AOC304" s="24"/>
      <c r="AOD304" s="24"/>
      <c r="AOE304" s="24"/>
      <c r="AOF304" s="24"/>
      <c r="AOG304" s="24"/>
      <c r="AOH304" s="24"/>
      <c r="AOI304" s="24"/>
      <c r="AOJ304" s="24"/>
      <c r="AOK304" s="24"/>
      <c r="AOL304" s="24"/>
      <c r="AOM304" s="24"/>
      <c r="AON304" s="24"/>
      <c r="AOO304" s="24"/>
      <c r="AOP304" s="24"/>
      <c r="AOQ304" s="24"/>
      <c r="AOR304" s="24"/>
      <c r="AOS304" s="24"/>
      <c r="AOT304" s="24"/>
      <c r="AOU304" s="24"/>
      <c r="AOV304" s="24"/>
      <c r="AOW304" s="24"/>
      <c r="AOX304" s="24"/>
      <c r="AOY304" s="24"/>
      <c r="AOZ304" s="24"/>
      <c r="APA304" s="24"/>
      <c r="APB304" s="24"/>
      <c r="APC304" s="24"/>
      <c r="APD304" s="24"/>
      <c r="APE304" s="24"/>
      <c r="APF304" s="24"/>
      <c r="APG304" s="24"/>
      <c r="APH304" s="24"/>
      <c r="API304" s="24"/>
      <c r="APJ304" s="24"/>
      <c r="APK304" s="24"/>
      <c r="APL304" s="24"/>
      <c r="APM304" s="24"/>
      <c r="APN304" s="24"/>
      <c r="APO304" s="24"/>
      <c r="APP304" s="24"/>
      <c r="APQ304" s="24"/>
      <c r="APR304" s="24"/>
      <c r="APS304" s="24"/>
      <c r="APT304" s="24"/>
      <c r="APU304" s="24"/>
      <c r="APV304" s="24"/>
      <c r="APW304" s="24"/>
      <c r="APX304" s="24"/>
      <c r="APY304" s="24"/>
      <c r="APZ304" s="24"/>
      <c r="AQA304" s="24"/>
      <c r="AQB304" s="24"/>
      <c r="AQC304" s="24"/>
      <c r="AQD304" s="24"/>
      <c r="AQE304" s="24"/>
      <c r="AQF304" s="24"/>
      <c r="AQG304" s="24"/>
      <c r="AQH304" s="24"/>
      <c r="AQI304" s="24"/>
      <c r="AQJ304" s="24"/>
      <c r="AQK304" s="24"/>
      <c r="AQL304" s="24"/>
      <c r="AQM304" s="24"/>
      <c r="AQN304" s="24"/>
      <c r="AQO304" s="24"/>
      <c r="AQP304" s="24"/>
      <c r="AQQ304" s="24"/>
      <c r="AQR304" s="24"/>
      <c r="AQS304" s="24"/>
      <c r="AQT304" s="24"/>
      <c r="AQU304" s="24"/>
      <c r="AQV304" s="24"/>
      <c r="AQW304" s="24"/>
      <c r="AQX304" s="24"/>
      <c r="AQY304" s="24"/>
      <c r="AQZ304" s="24"/>
      <c r="ARA304" s="24"/>
      <c r="ARB304" s="24"/>
      <c r="ARC304" s="24"/>
      <c r="ARD304" s="24"/>
      <c r="ARE304" s="24"/>
      <c r="ARF304" s="24"/>
      <c r="ARG304" s="24"/>
      <c r="ARH304" s="24"/>
      <c r="ARI304" s="24"/>
      <c r="ARJ304" s="24"/>
      <c r="ARK304" s="24"/>
      <c r="ARL304" s="24"/>
      <c r="ARM304" s="24"/>
      <c r="ARN304" s="24"/>
      <c r="ARO304" s="24"/>
      <c r="ARP304" s="24"/>
      <c r="ARQ304" s="24"/>
      <c r="ARR304" s="24"/>
      <c r="ARS304" s="24"/>
      <c r="ART304" s="24"/>
      <c r="ARU304" s="24"/>
      <c r="ARV304" s="24"/>
      <c r="ARW304" s="24"/>
      <c r="ARX304" s="24"/>
      <c r="ARY304" s="24"/>
      <c r="ARZ304" s="24"/>
      <c r="ASA304" s="24"/>
      <c r="ASB304" s="24"/>
      <c r="ASC304" s="24"/>
      <c r="ASD304" s="24"/>
      <c r="ASE304" s="24"/>
      <c r="ASF304" s="24"/>
      <c r="ASG304" s="24"/>
      <c r="ASH304" s="24"/>
      <c r="ASI304" s="24"/>
      <c r="ASJ304" s="24"/>
      <c r="ASK304" s="24"/>
      <c r="ASL304" s="24"/>
      <c r="ASM304" s="24"/>
      <c r="ASN304" s="24"/>
      <c r="ASO304" s="24"/>
      <c r="ASP304" s="24"/>
      <c r="ASQ304" s="24"/>
      <c r="ASR304" s="24"/>
      <c r="ASS304" s="24"/>
      <c r="AST304" s="24"/>
      <c r="ASU304" s="24"/>
      <c r="ASV304" s="24"/>
      <c r="ASW304" s="24"/>
      <c r="ASX304" s="24"/>
      <c r="ASY304" s="24"/>
      <c r="ASZ304" s="24"/>
      <c r="ATA304" s="24"/>
      <c r="ATB304" s="24"/>
      <c r="ATC304" s="24"/>
      <c r="ATD304" s="24"/>
      <c r="ATE304" s="24"/>
      <c r="ATF304" s="24"/>
      <c r="ATG304" s="24"/>
      <c r="ATH304" s="24"/>
      <c r="ATI304" s="24"/>
      <c r="ATJ304" s="24"/>
      <c r="ATK304" s="24"/>
      <c r="ATL304" s="24"/>
      <c r="ATM304" s="24"/>
      <c r="ATN304" s="24"/>
      <c r="ATO304" s="24"/>
      <c r="ATP304" s="24"/>
      <c r="ATQ304" s="24"/>
      <c r="ATR304" s="24"/>
      <c r="ATS304" s="24"/>
      <c r="ATT304" s="24"/>
      <c r="ATU304" s="24"/>
      <c r="ATV304" s="24"/>
      <c r="ATW304" s="24"/>
      <c r="ATX304" s="24"/>
      <c r="ATY304" s="24"/>
      <c r="ATZ304" s="24"/>
      <c r="AUA304" s="24"/>
      <c r="AUB304" s="24"/>
      <c r="AUC304" s="24"/>
      <c r="AUD304" s="24"/>
      <c r="AUE304" s="24"/>
      <c r="AUF304" s="24"/>
      <c r="AUG304" s="24"/>
      <c r="AUH304" s="24"/>
      <c r="AUI304" s="24"/>
      <c r="AUJ304" s="24"/>
      <c r="AUK304" s="24"/>
      <c r="AUL304" s="24"/>
      <c r="AUM304" s="24"/>
      <c r="AUN304" s="24"/>
      <c r="AUO304" s="24"/>
      <c r="AUP304" s="24"/>
      <c r="AUQ304" s="24"/>
      <c r="AUR304" s="24"/>
      <c r="AUS304" s="24"/>
      <c r="AUT304" s="24"/>
      <c r="AUU304" s="24"/>
      <c r="AUV304" s="24"/>
      <c r="AUW304" s="24"/>
      <c r="AUX304" s="24"/>
      <c r="AUY304" s="24"/>
      <c r="AUZ304" s="24"/>
      <c r="AVA304" s="24"/>
      <c r="AVB304" s="24"/>
      <c r="AVC304" s="24"/>
      <c r="AVD304" s="24"/>
      <c r="AVE304" s="24"/>
      <c r="AVF304" s="24"/>
      <c r="AVG304" s="24"/>
      <c r="AVH304" s="24"/>
      <c r="AVI304" s="24"/>
      <c r="AVJ304" s="24"/>
      <c r="AVK304" s="24"/>
      <c r="AVL304" s="24"/>
      <c r="AVM304" s="24"/>
      <c r="AVN304" s="24"/>
      <c r="AVO304" s="24"/>
      <c r="AVP304" s="24"/>
      <c r="AVQ304" s="24"/>
      <c r="AVR304" s="24"/>
      <c r="AVS304" s="24"/>
      <c r="AVT304" s="24"/>
      <c r="AVU304" s="24"/>
      <c r="AVV304" s="24"/>
      <c r="AVW304" s="24"/>
      <c r="AVX304" s="24"/>
      <c r="AVY304" s="24"/>
      <c r="AVZ304" s="24"/>
      <c r="AWA304" s="24"/>
      <c r="AWB304" s="24"/>
      <c r="AWC304" s="24"/>
      <c r="AWD304" s="24"/>
      <c r="AWE304" s="24"/>
      <c r="AWF304" s="24"/>
      <c r="AWG304" s="24"/>
      <c r="AWH304" s="24"/>
      <c r="AWI304" s="24"/>
      <c r="AWJ304" s="24"/>
      <c r="AWK304" s="24"/>
      <c r="AWL304" s="24"/>
      <c r="AWM304" s="24"/>
      <c r="AWN304" s="24"/>
      <c r="AWO304" s="24"/>
      <c r="AWP304" s="24"/>
      <c r="AWQ304" s="24"/>
      <c r="AWR304" s="24"/>
      <c r="AWS304" s="24"/>
      <c r="AWT304" s="24"/>
      <c r="AWU304" s="24"/>
      <c r="AWV304" s="24"/>
      <c r="AWW304" s="24"/>
      <c r="AWX304" s="24"/>
      <c r="AWY304" s="24"/>
      <c r="AWZ304" s="24"/>
      <c r="AXA304" s="24"/>
      <c r="AXB304" s="24"/>
      <c r="AXC304" s="24"/>
      <c r="AXD304" s="24"/>
      <c r="AXE304" s="24"/>
      <c r="AXF304" s="24"/>
      <c r="AXG304" s="24"/>
      <c r="AXH304" s="24"/>
      <c r="AXI304" s="24"/>
      <c r="AXJ304" s="24"/>
      <c r="AXK304" s="24"/>
      <c r="AXL304" s="24"/>
      <c r="AXM304" s="24"/>
      <c r="AXN304" s="24"/>
      <c r="AXO304" s="24"/>
      <c r="AXP304" s="24"/>
      <c r="AXQ304" s="24"/>
      <c r="AXR304" s="24"/>
      <c r="AXS304" s="24"/>
      <c r="AXT304" s="24"/>
      <c r="AXU304" s="24"/>
      <c r="AXV304" s="24"/>
      <c r="AXW304" s="24"/>
      <c r="AXX304" s="24"/>
      <c r="AXY304" s="24"/>
      <c r="AXZ304" s="24"/>
      <c r="AYA304" s="24"/>
      <c r="AYB304" s="24"/>
      <c r="AYC304" s="24"/>
      <c r="AYD304" s="24"/>
      <c r="AYE304" s="24"/>
      <c r="AYF304" s="24"/>
      <c r="AYG304" s="24"/>
      <c r="AYH304" s="24"/>
      <c r="AYI304" s="24"/>
      <c r="AYJ304" s="24"/>
      <c r="AYK304" s="24"/>
      <c r="AYL304" s="24"/>
      <c r="AYM304" s="24"/>
      <c r="AYN304" s="24"/>
      <c r="AYO304" s="24"/>
      <c r="AYP304" s="24"/>
      <c r="AYQ304" s="24"/>
      <c r="AYR304" s="24"/>
      <c r="AYS304" s="24"/>
      <c r="AYT304" s="24"/>
      <c r="AYU304" s="24"/>
      <c r="AYV304" s="24"/>
      <c r="AYW304" s="24"/>
      <c r="AYX304" s="24"/>
      <c r="AYY304" s="24"/>
      <c r="AYZ304" s="24"/>
      <c r="AZA304" s="24"/>
      <c r="AZB304" s="24"/>
      <c r="AZC304" s="24"/>
      <c r="AZD304" s="24"/>
      <c r="AZE304" s="24"/>
      <c r="AZF304" s="24"/>
      <c r="AZG304" s="24"/>
      <c r="AZH304" s="24"/>
      <c r="AZI304" s="24"/>
      <c r="AZJ304" s="24"/>
      <c r="AZK304" s="24"/>
      <c r="AZL304" s="24"/>
      <c r="AZM304" s="24"/>
      <c r="AZN304" s="24"/>
      <c r="AZO304" s="24"/>
      <c r="AZP304" s="24"/>
      <c r="AZQ304" s="24"/>
      <c r="AZR304" s="24"/>
      <c r="AZS304" s="24"/>
      <c r="AZT304" s="24"/>
      <c r="AZU304" s="24"/>
      <c r="AZV304" s="24"/>
      <c r="AZW304" s="24"/>
      <c r="AZX304" s="24"/>
      <c r="AZY304" s="24"/>
      <c r="AZZ304" s="24"/>
      <c r="BAA304" s="24"/>
      <c r="BAB304" s="24"/>
      <c r="BAC304" s="24"/>
      <c r="BAD304" s="24"/>
      <c r="BAE304" s="24"/>
      <c r="BAF304" s="24"/>
      <c r="BAG304" s="24"/>
      <c r="BAH304" s="24"/>
      <c r="BAI304" s="24"/>
      <c r="BAJ304" s="24"/>
      <c r="BAK304" s="24"/>
      <c r="BAL304" s="24"/>
      <c r="BAM304" s="24"/>
      <c r="BAN304" s="24"/>
      <c r="BAO304" s="24"/>
      <c r="BAP304" s="24"/>
    </row>
    <row r="305" spans="1:1394" s="19" customFormat="1" x14ac:dyDescent="0.25">
      <c r="A305" s="19" t="str">
        <f>IF(YEAR(G305)=2024,#REF!,"")</f>
        <v/>
      </c>
      <c r="B305" s="19" t="str">
        <f>IF(YEAR(G305)=2025,#REF!,"")</f>
        <v/>
      </c>
      <c r="C305" s="19" t="str">
        <f t="shared" si="20"/>
        <v>Afternoon45052</v>
      </c>
      <c r="D305" s="19" t="str">
        <f>IF('by region'!$C$2="Any","Any",'Turf only'!V305)&amp;M305&amp;IF('by region'!$I$2="Any","Any",N305)&amp;G305</f>
        <v>AnyFlatAny45052</v>
      </c>
      <c r="E305" s="19" t="e">
        <f>IF(I305=#REF!,'Turf only'!G305,"")</f>
        <v>#REF!</v>
      </c>
      <c r="F305" s="19" t="e">
        <f t="shared" si="21"/>
        <v>#REF!</v>
      </c>
      <c r="G305" s="20">
        <v>45052</v>
      </c>
      <c r="H305" s="21" t="s">
        <v>37</v>
      </c>
      <c r="I305" s="21" t="s">
        <v>85</v>
      </c>
      <c r="J305" s="21" t="s">
        <v>9</v>
      </c>
      <c r="K305" s="22" t="s">
        <v>10</v>
      </c>
      <c r="L305" s="22" t="s">
        <v>19</v>
      </c>
      <c r="M305" s="21" t="s">
        <v>25</v>
      </c>
      <c r="N305" s="21" t="s">
        <v>13</v>
      </c>
      <c r="O305" s="21" t="s">
        <v>14</v>
      </c>
      <c r="P305" s="23">
        <f t="shared" si="22"/>
        <v>1</v>
      </c>
      <c r="Q305" s="23" cm="1">
        <f t="array" ref="Q305">SUMPRODUCT(($G$2:$G$2765=G305)*(P305&gt;$P$2:$P$2765))+1</f>
        <v>1</v>
      </c>
      <c r="R305" s="23" t="e">
        <f>(Q305*100000)+#REF!</f>
        <v>#REF!</v>
      </c>
      <c r="S305" s="19" t="e" cm="1">
        <f t="array" ref="S305">SUMPRODUCT(($G$2:$G$2765=G305)*(R305&gt;$R$2:$R$2765))+1</f>
        <v>#REF!</v>
      </c>
      <c r="T305" s="19" t="str">
        <f t="shared" si="23"/>
        <v xml:space="preserve">GOODWOOD </v>
      </c>
      <c r="U305" s="19">
        <v>0</v>
      </c>
      <c r="V305" s="19" t="s">
        <v>19</v>
      </c>
      <c r="W305" s="19">
        <f t="shared" si="24"/>
        <v>2023</v>
      </c>
      <c r="X305" s="24"/>
      <c r="Y305" s="24"/>
      <c r="Z305" s="24"/>
      <c r="AA305" s="24"/>
      <c r="AB305" s="24"/>
      <c r="AC305" s="24"/>
      <c r="AD305" s="24"/>
      <c r="AE305" s="24"/>
      <c r="AF305" s="24"/>
      <c r="AG305" s="24"/>
      <c r="AH305" s="24"/>
      <c r="AI305" s="24"/>
      <c r="AJ305" s="24"/>
      <c r="AK305" s="24"/>
      <c r="AL305" s="24"/>
      <c r="AM305" s="24"/>
      <c r="AN305" s="24"/>
      <c r="AO305" s="24"/>
      <c r="AP305" s="24"/>
      <c r="AQ305" s="24"/>
      <c r="AR305" s="24"/>
      <c r="AS305" s="24"/>
      <c r="AT305" s="24"/>
      <c r="AU305" s="24"/>
      <c r="AV305" s="24"/>
      <c r="AW305" s="24"/>
      <c r="AX305" s="24"/>
      <c r="AY305" s="24"/>
      <c r="AZ305" s="24"/>
      <c r="BA305" s="24"/>
      <c r="BB305" s="24"/>
      <c r="BC305" s="24"/>
      <c r="BD305" s="24"/>
      <c r="BE305" s="24"/>
      <c r="BF305" s="24"/>
      <c r="BG305" s="24"/>
      <c r="BH305" s="24"/>
      <c r="BI305" s="24"/>
      <c r="BJ305" s="24"/>
      <c r="BK305" s="24"/>
      <c r="BL305" s="24"/>
      <c r="BM305" s="24"/>
      <c r="BN305" s="24"/>
      <c r="BO305" s="24"/>
      <c r="BP305" s="24"/>
      <c r="BQ305" s="24"/>
      <c r="BR305" s="24"/>
      <c r="BS305" s="24"/>
      <c r="BT305" s="24"/>
      <c r="BU305" s="24"/>
      <c r="BV305" s="24"/>
      <c r="BW305" s="24"/>
      <c r="BX305" s="24"/>
      <c r="BY305" s="24"/>
      <c r="BZ305" s="24"/>
      <c r="CA305" s="24"/>
      <c r="CB305" s="24"/>
      <c r="CC305" s="24"/>
      <c r="CD305" s="24"/>
      <c r="CE305" s="24"/>
      <c r="CF305" s="24"/>
      <c r="CG305" s="24"/>
      <c r="CH305" s="24"/>
      <c r="CI305" s="24"/>
      <c r="CJ305" s="24"/>
      <c r="CK305" s="24"/>
      <c r="CL305" s="24"/>
      <c r="CM305" s="24"/>
      <c r="CN305" s="24"/>
      <c r="CO305" s="24"/>
      <c r="CP305" s="24"/>
      <c r="CQ305" s="24"/>
      <c r="CR305" s="24"/>
      <c r="CS305" s="24"/>
      <c r="CT305" s="24"/>
      <c r="CU305" s="24"/>
      <c r="CV305" s="24"/>
      <c r="CW305" s="24"/>
      <c r="CX305" s="24"/>
      <c r="CY305" s="24"/>
      <c r="CZ305" s="24"/>
      <c r="DA305" s="24"/>
      <c r="DB305" s="24"/>
      <c r="DC305" s="24"/>
      <c r="DD305" s="24"/>
      <c r="DE305" s="24"/>
      <c r="DF305" s="24"/>
      <c r="DG305" s="24"/>
      <c r="DH305" s="24"/>
      <c r="DI305" s="24"/>
      <c r="DJ305" s="24"/>
      <c r="DK305" s="24"/>
      <c r="DL305" s="24"/>
      <c r="DM305" s="24"/>
      <c r="DN305" s="24"/>
      <c r="DO305" s="24"/>
      <c r="DP305" s="24"/>
      <c r="DQ305" s="24"/>
      <c r="DR305" s="24"/>
      <c r="DS305" s="24"/>
      <c r="DT305" s="24"/>
      <c r="DU305" s="24"/>
      <c r="DV305" s="24"/>
      <c r="DW305" s="24"/>
      <c r="DX305" s="24"/>
      <c r="DY305" s="24"/>
      <c r="DZ305" s="24"/>
      <c r="EA305" s="24"/>
      <c r="EB305" s="24"/>
      <c r="EC305" s="24"/>
      <c r="ED305" s="24"/>
      <c r="EE305" s="24"/>
      <c r="EF305" s="24"/>
      <c r="EG305" s="24"/>
      <c r="EH305" s="24"/>
      <c r="EI305" s="24"/>
      <c r="EJ305" s="24"/>
      <c r="EK305" s="24"/>
      <c r="EL305" s="24"/>
      <c r="EM305" s="24"/>
      <c r="EN305" s="24"/>
      <c r="EO305" s="24"/>
      <c r="EP305" s="24"/>
      <c r="EQ305" s="24"/>
      <c r="ER305" s="24"/>
      <c r="ES305" s="24"/>
      <c r="ET305" s="24"/>
      <c r="EU305" s="24"/>
      <c r="EV305" s="24"/>
      <c r="EW305" s="24"/>
      <c r="EX305" s="24"/>
      <c r="EY305" s="24"/>
      <c r="EZ305" s="24"/>
      <c r="FA305" s="24"/>
      <c r="FB305" s="24"/>
      <c r="FC305" s="24"/>
      <c r="FD305" s="24"/>
      <c r="FE305" s="24"/>
      <c r="FF305" s="24"/>
      <c r="FG305" s="24"/>
      <c r="FH305" s="24"/>
      <c r="FI305" s="24"/>
      <c r="FJ305" s="24"/>
      <c r="FK305" s="24"/>
      <c r="FL305" s="24"/>
      <c r="FM305" s="24"/>
      <c r="FN305" s="24"/>
      <c r="FO305" s="24"/>
      <c r="FP305" s="24"/>
      <c r="FQ305" s="24"/>
      <c r="FR305" s="24"/>
      <c r="FS305" s="24"/>
      <c r="FT305" s="24"/>
      <c r="FU305" s="24"/>
      <c r="FV305" s="24"/>
      <c r="FW305" s="24"/>
      <c r="FX305" s="24"/>
      <c r="FY305" s="24"/>
      <c r="FZ305" s="24"/>
      <c r="GA305" s="24"/>
      <c r="GB305" s="24"/>
      <c r="GC305" s="24"/>
      <c r="GD305" s="24"/>
      <c r="GE305" s="24"/>
      <c r="GF305" s="24"/>
      <c r="GG305" s="24"/>
      <c r="GH305" s="24"/>
      <c r="GI305" s="24"/>
      <c r="GJ305" s="24"/>
      <c r="GK305" s="24"/>
      <c r="GL305" s="24"/>
      <c r="GM305" s="24"/>
      <c r="GN305" s="24"/>
      <c r="GO305" s="24"/>
      <c r="GP305" s="24"/>
      <c r="GQ305" s="24"/>
      <c r="GR305" s="24"/>
      <c r="GS305" s="24"/>
      <c r="GT305" s="24"/>
      <c r="GU305" s="24"/>
      <c r="GV305" s="24"/>
      <c r="GW305" s="24"/>
      <c r="GX305" s="24"/>
      <c r="GY305" s="24"/>
      <c r="GZ305" s="24"/>
      <c r="HA305" s="24"/>
      <c r="HB305" s="24"/>
      <c r="HC305" s="24"/>
      <c r="HD305" s="24"/>
      <c r="HE305" s="24"/>
      <c r="HF305" s="24"/>
      <c r="HG305" s="24"/>
      <c r="HH305" s="24"/>
      <c r="HI305" s="24"/>
      <c r="HJ305" s="24"/>
      <c r="HK305" s="24"/>
      <c r="HL305" s="24"/>
      <c r="HM305" s="24"/>
      <c r="HN305" s="24"/>
      <c r="HO305" s="24"/>
      <c r="HP305" s="24"/>
      <c r="HQ305" s="24"/>
      <c r="HR305" s="24"/>
      <c r="HS305" s="24"/>
      <c r="HT305" s="24"/>
      <c r="HU305" s="24"/>
      <c r="HV305" s="24"/>
      <c r="HW305" s="24"/>
      <c r="HX305" s="24"/>
      <c r="HY305" s="24"/>
      <c r="HZ305" s="24"/>
      <c r="IA305" s="24"/>
      <c r="IB305" s="24"/>
      <c r="IC305" s="24"/>
      <c r="ID305" s="24"/>
      <c r="IE305" s="24"/>
      <c r="IF305" s="24"/>
      <c r="IG305" s="24"/>
      <c r="IH305" s="24"/>
      <c r="II305" s="24"/>
      <c r="IJ305" s="24"/>
      <c r="IK305" s="24"/>
      <c r="IL305" s="24"/>
      <c r="IM305" s="24"/>
      <c r="IN305" s="24"/>
      <c r="IO305" s="24"/>
      <c r="IP305" s="24"/>
      <c r="IQ305" s="24"/>
      <c r="IR305" s="24"/>
      <c r="IS305" s="24"/>
      <c r="IT305" s="24"/>
      <c r="IU305" s="24"/>
      <c r="IV305" s="24"/>
      <c r="IW305" s="24"/>
      <c r="IX305" s="24"/>
      <c r="IY305" s="24"/>
      <c r="IZ305" s="24"/>
      <c r="JA305" s="24"/>
      <c r="JB305" s="24"/>
      <c r="JC305" s="24"/>
      <c r="JD305" s="24"/>
      <c r="JE305" s="24"/>
      <c r="JF305" s="24"/>
      <c r="JG305" s="24"/>
      <c r="JH305" s="24"/>
      <c r="JI305" s="24"/>
      <c r="JJ305" s="24"/>
      <c r="JK305" s="24"/>
      <c r="JL305" s="24"/>
      <c r="JM305" s="24"/>
      <c r="JN305" s="24"/>
      <c r="JO305" s="24"/>
      <c r="JP305" s="24"/>
      <c r="JQ305" s="24"/>
      <c r="JR305" s="24"/>
      <c r="JS305" s="24"/>
      <c r="JT305" s="24"/>
      <c r="JU305" s="24"/>
      <c r="JV305" s="24"/>
      <c r="JW305" s="24"/>
      <c r="JX305" s="24"/>
      <c r="JY305" s="24"/>
      <c r="JZ305" s="24"/>
      <c r="KA305" s="24"/>
      <c r="KB305" s="24"/>
      <c r="KC305" s="24"/>
      <c r="KD305" s="24"/>
      <c r="KE305" s="24"/>
      <c r="KF305" s="24"/>
      <c r="KG305" s="24"/>
      <c r="KH305" s="24"/>
      <c r="KI305" s="24"/>
      <c r="KJ305" s="24"/>
      <c r="KK305" s="24"/>
      <c r="KL305" s="24"/>
      <c r="KM305" s="24"/>
      <c r="KN305" s="24"/>
      <c r="KO305" s="24"/>
      <c r="KP305" s="24"/>
      <c r="KQ305" s="24"/>
      <c r="KR305" s="24"/>
      <c r="KS305" s="24"/>
      <c r="KT305" s="24"/>
      <c r="KU305" s="24"/>
      <c r="KV305" s="24"/>
      <c r="KW305" s="24"/>
      <c r="KX305" s="24"/>
      <c r="KY305" s="24"/>
      <c r="KZ305" s="24"/>
      <c r="LA305" s="24"/>
      <c r="LB305" s="24"/>
      <c r="LC305" s="24"/>
      <c r="LD305" s="24"/>
      <c r="LE305" s="24"/>
      <c r="LF305" s="24"/>
      <c r="LG305" s="24"/>
      <c r="LH305" s="24"/>
      <c r="LI305" s="24"/>
      <c r="LJ305" s="24"/>
      <c r="LK305" s="24"/>
      <c r="LL305" s="24"/>
      <c r="LM305" s="24"/>
      <c r="LN305" s="24"/>
      <c r="LO305" s="24"/>
      <c r="LP305" s="24"/>
      <c r="LQ305" s="24"/>
      <c r="LR305" s="24"/>
      <c r="LS305" s="24"/>
      <c r="LT305" s="24"/>
      <c r="LU305" s="24"/>
      <c r="LV305" s="24"/>
      <c r="LW305" s="24"/>
      <c r="LX305" s="24"/>
      <c r="LY305" s="24"/>
      <c r="LZ305" s="24"/>
      <c r="MA305" s="24"/>
      <c r="MB305" s="24"/>
      <c r="MC305" s="24"/>
      <c r="MD305" s="24"/>
      <c r="ME305" s="24"/>
      <c r="MF305" s="24"/>
      <c r="MG305" s="24"/>
      <c r="MH305" s="24"/>
      <c r="MI305" s="24"/>
      <c r="MJ305" s="24"/>
      <c r="MK305" s="24"/>
      <c r="ML305" s="24"/>
      <c r="MM305" s="24"/>
      <c r="MN305" s="24"/>
      <c r="MO305" s="24"/>
      <c r="MP305" s="24"/>
      <c r="MQ305" s="24"/>
      <c r="MR305" s="24"/>
      <c r="MS305" s="24"/>
      <c r="MT305" s="24"/>
      <c r="MU305" s="24"/>
      <c r="MV305" s="24"/>
      <c r="MW305" s="24"/>
      <c r="MX305" s="24"/>
      <c r="MY305" s="24"/>
      <c r="MZ305" s="24"/>
      <c r="NA305" s="24"/>
      <c r="NB305" s="24"/>
      <c r="NC305" s="24"/>
      <c r="ND305" s="24"/>
      <c r="NE305" s="24"/>
      <c r="NF305" s="24"/>
      <c r="NG305" s="24"/>
      <c r="NH305" s="24"/>
      <c r="NI305" s="24"/>
      <c r="NJ305" s="24"/>
      <c r="NK305" s="24"/>
      <c r="NL305" s="24"/>
      <c r="NM305" s="24"/>
      <c r="NN305" s="24"/>
      <c r="NO305" s="24"/>
      <c r="NP305" s="24"/>
      <c r="NQ305" s="24"/>
      <c r="NR305" s="24"/>
      <c r="NS305" s="24"/>
      <c r="NT305" s="24"/>
      <c r="NU305" s="24"/>
      <c r="NV305" s="24"/>
      <c r="NW305" s="24"/>
      <c r="NX305" s="24"/>
      <c r="NY305" s="24"/>
      <c r="NZ305" s="24"/>
      <c r="OA305" s="24"/>
      <c r="OB305" s="24"/>
      <c r="OC305" s="24"/>
      <c r="OD305" s="24"/>
      <c r="OE305" s="24"/>
      <c r="OF305" s="24"/>
      <c r="OG305" s="24"/>
      <c r="OH305" s="24"/>
      <c r="OI305" s="24"/>
      <c r="OJ305" s="24"/>
      <c r="OK305" s="24"/>
      <c r="OL305" s="24"/>
      <c r="OM305" s="24"/>
      <c r="ON305" s="24"/>
      <c r="OO305" s="24"/>
      <c r="OP305" s="24"/>
      <c r="OQ305" s="24"/>
      <c r="OR305" s="24"/>
      <c r="OS305" s="24"/>
      <c r="OT305" s="24"/>
      <c r="OU305" s="24"/>
      <c r="OV305" s="24"/>
      <c r="OW305" s="24"/>
      <c r="OX305" s="24"/>
      <c r="OY305" s="24"/>
      <c r="OZ305" s="24"/>
      <c r="PA305" s="24"/>
      <c r="PB305" s="24"/>
      <c r="PC305" s="24"/>
      <c r="PD305" s="24"/>
      <c r="PE305" s="24"/>
      <c r="PF305" s="24"/>
      <c r="PG305" s="24"/>
      <c r="PH305" s="24"/>
      <c r="PI305" s="24"/>
      <c r="PJ305" s="24"/>
      <c r="PK305" s="24"/>
      <c r="PL305" s="24"/>
      <c r="PM305" s="24"/>
      <c r="PN305" s="24"/>
      <c r="PO305" s="24"/>
      <c r="PP305" s="24"/>
      <c r="PQ305" s="24"/>
      <c r="PR305" s="24"/>
      <c r="PS305" s="24"/>
      <c r="PT305" s="24"/>
      <c r="PU305" s="24"/>
      <c r="PV305" s="24"/>
      <c r="PW305" s="24"/>
      <c r="PX305" s="24"/>
      <c r="PY305" s="24"/>
      <c r="PZ305" s="24"/>
      <c r="QA305" s="24"/>
      <c r="QB305" s="24"/>
      <c r="QC305" s="24"/>
      <c r="QD305" s="24"/>
      <c r="QE305" s="24"/>
      <c r="QF305" s="24"/>
      <c r="QG305" s="24"/>
      <c r="QH305" s="24"/>
      <c r="QI305" s="24"/>
      <c r="QJ305" s="24"/>
      <c r="QK305" s="24"/>
      <c r="QL305" s="24"/>
      <c r="QM305" s="24"/>
      <c r="QN305" s="24"/>
      <c r="QO305" s="24"/>
      <c r="QP305" s="24"/>
      <c r="QQ305" s="24"/>
      <c r="QR305" s="24"/>
      <c r="QS305" s="24"/>
      <c r="QT305" s="24"/>
      <c r="QU305" s="24"/>
      <c r="QV305" s="24"/>
      <c r="QW305" s="24"/>
      <c r="QX305" s="24"/>
      <c r="QY305" s="24"/>
      <c r="QZ305" s="24"/>
      <c r="RA305" s="24"/>
      <c r="RB305" s="24"/>
      <c r="RC305" s="24"/>
      <c r="RD305" s="24"/>
      <c r="RE305" s="24"/>
      <c r="RF305" s="24"/>
      <c r="RG305" s="24"/>
      <c r="RH305" s="24"/>
      <c r="RI305" s="24"/>
      <c r="RJ305" s="24"/>
      <c r="RK305" s="24"/>
      <c r="RL305" s="24"/>
      <c r="RM305" s="24"/>
      <c r="RN305" s="24"/>
      <c r="RO305" s="24"/>
      <c r="RP305" s="24"/>
      <c r="RQ305" s="24"/>
      <c r="RR305" s="24"/>
      <c r="RS305" s="24"/>
      <c r="RT305" s="24"/>
      <c r="RU305" s="24"/>
      <c r="RV305" s="24"/>
      <c r="RW305" s="24"/>
      <c r="RX305" s="24"/>
      <c r="RY305" s="24"/>
      <c r="RZ305" s="24"/>
      <c r="SA305" s="24"/>
      <c r="SB305" s="24"/>
      <c r="SC305" s="24"/>
      <c r="SD305" s="24"/>
      <c r="SE305" s="24"/>
      <c r="SF305" s="24"/>
      <c r="SG305" s="24"/>
      <c r="SH305" s="24"/>
      <c r="SI305" s="24"/>
      <c r="SJ305" s="24"/>
      <c r="SK305" s="24"/>
      <c r="SL305" s="24"/>
      <c r="SM305" s="24"/>
      <c r="SN305" s="24"/>
      <c r="SO305" s="24"/>
      <c r="SP305" s="24"/>
      <c r="SQ305" s="24"/>
      <c r="SR305" s="24"/>
      <c r="SS305" s="24"/>
      <c r="ST305" s="24"/>
      <c r="SU305" s="24"/>
      <c r="SV305" s="24"/>
      <c r="SW305" s="24"/>
      <c r="SX305" s="24"/>
      <c r="SY305" s="24"/>
      <c r="SZ305" s="24"/>
      <c r="TA305" s="24"/>
      <c r="TB305" s="24"/>
      <c r="TC305" s="24"/>
      <c r="TD305" s="24"/>
      <c r="TE305" s="24"/>
      <c r="TF305" s="24"/>
      <c r="TG305" s="24"/>
      <c r="TH305" s="24"/>
      <c r="TI305" s="24"/>
      <c r="TJ305" s="24"/>
      <c r="TK305" s="24"/>
      <c r="TL305" s="24"/>
      <c r="TM305" s="24"/>
      <c r="TN305" s="24"/>
      <c r="TO305" s="24"/>
      <c r="TP305" s="24"/>
      <c r="TQ305" s="24"/>
      <c r="TR305" s="24"/>
      <c r="TS305" s="24"/>
      <c r="TT305" s="24"/>
      <c r="TU305" s="24"/>
      <c r="TV305" s="24"/>
      <c r="TW305" s="24"/>
      <c r="TX305" s="24"/>
      <c r="TY305" s="24"/>
      <c r="TZ305" s="24"/>
      <c r="UA305" s="24"/>
      <c r="UB305" s="24"/>
      <c r="UC305" s="24"/>
      <c r="UD305" s="24"/>
      <c r="UE305" s="24"/>
      <c r="UF305" s="24"/>
      <c r="UG305" s="24"/>
      <c r="UH305" s="24"/>
      <c r="UI305" s="24"/>
      <c r="UJ305" s="24"/>
      <c r="UK305" s="24"/>
      <c r="UL305" s="24"/>
      <c r="UM305" s="24"/>
      <c r="UN305" s="24"/>
      <c r="UO305" s="24"/>
      <c r="UP305" s="24"/>
      <c r="UQ305" s="24"/>
      <c r="UR305" s="24"/>
      <c r="US305" s="24"/>
      <c r="UT305" s="24"/>
      <c r="UU305" s="24"/>
      <c r="UV305" s="24"/>
      <c r="UW305" s="24"/>
      <c r="UX305" s="24"/>
      <c r="UY305" s="24"/>
      <c r="UZ305" s="24"/>
      <c r="VA305" s="24"/>
      <c r="VB305" s="24"/>
      <c r="VC305" s="24"/>
      <c r="VD305" s="24"/>
      <c r="VE305" s="24"/>
      <c r="VF305" s="24"/>
      <c r="VG305" s="24"/>
      <c r="VH305" s="24"/>
      <c r="VI305" s="24"/>
      <c r="VJ305" s="24"/>
      <c r="VK305" s="24"/>
      <c r="VL305" s="24"/>
      <c r="VM305" s="24"/>
      <c r="VN305" s="24"/>
      <c r="VO305" s="24"/>
      <c r="VP305" s="24"/>
      <c r="VQ305" s="24"/>
      <c r="VR305" s="24"/>
      <c r="VS305" s="24"/>
      <c r="VT305" s="24"/>
      <c r="VU305" s="24"/>
      <c r="VV305" s="24"/>
      <c r="VW305" s="24"/>
      <c r="VX305" s="24"/>
      <c r="VY305" s="24"/>
      <c r="VZ305" s="24"/>
      <c r="WA305" s="24"/>
      <c r="WB305" s="24"/>
      <c r="WC305" s="24"/>
      <c r="WD305" s="24"/>
      <c r="WE305" s="24"/>
      <c r="WF305" s="24"/>
      <c r="WG305" s="24"/>
      <c r="WH305" s="24"/>
      <c r="WI305" s="24"/>
      <c r="WJ305" s="24"/>
      <c r="WK305" s="24"/>
      <c r="WL305" s="24"/>
      <c r="WM305" s="24"/>
      <c r="WN305" s="24"/>
      <c r="WO305" s="24"/>
      <c r="WP305" s="24"/>
      <c r="WQ305" s="24"/>
      <c r="WR305" s="24"/>
      <c r="WS305" s="24"/>
      <c r="WT305" s="24"/>
      <c r="WU305" s="24"/>
      <c r="WV305" s="24"/>
      <c r="WW305" s="24"/>
      <c r="WX305" s="24"/>
      <c r="WY305" s="24"/>
      <c r="WZ305" s="24"/>
      <c r="XA305" s="24"/>
      <c r="XB305" s="24"/>
      <c r="XC305" s="24"/>
      <c r="XD305" s="24"/>
      <c r="XE305" s="24"/>
      <c r="XF305" s="24"/>
      <c r="XG305" s="24"/>
      <c r="XH305" s="24"/>
      <c r="XI305" s="24"/>
      <c r="XJ305" s="24"/>
      <c r="XK305" s="24"/>
      <c r="XL305" s="24"/>
      <c r="XM305" s="24"/>
      <c r="XN305" s="24"/>
      <c r="XO305" s="24"/>
      <c r="XP305" s="24"/>
      <c r="XQ305" s="24"/>
      <c r="XR305" s="24"/>
      <c r="XS305" s="24"/>
      <c r="XT305" s="24"/>
      <c r="XU305" s="24"/>
      <c r="XV305" s="24"/>
      <c r="XW305" s="24"/>
      <c r="XX305" s="24"/>
      <c r="XY305" s="24"/>
      <c r="XZ305" s="24"/>
      <c r="YA305" s="24"/>
      <c r="YB305" s="24"/>
      <c r="YC305" s="24"/>
      <c r="YD305" s="24"/>
      <c r="YE305" s="24"/>
      <c r="YF305" s="24"/>
      <c r="YG305" s="24"/>
      <c r="YH305" s="24"/>
      <c r="YI305" s="24"/>
      <c r="YJ305" s="24"/>
      <c r="YK305" s="24"/>
      <c r="YL305" s="24"/>
      <c r="YM305" s="24"/>
      <c r="YN305" s="24"/>
      <c r="YO305" s="24"/>
      <c r="YP305" s="24"/>
      <c r="YQ305" s="24"/>
      <c r="YR305" s="24"/>
      <c r="YS305" s="24"/>
      <c r="YT305" s="24"/>
      <c r="YU305" s="24"/>
      <c r="YV305" s="24"/>
      <c r="YW305" s="24"/>
      <c r="YX305" s="24"/>
      <c r="YY305" s="24"/>
      <c r="YZ305" s="24"/>
      <c r="ZA305" s="24"/>
      <c r="ZB305" s="24"/>
      <c r="ZC305" s="24"/>
      <c r="ZD305" s="24"/>
      <c r="ZE305" s="24"/>
      <c r="ZF305" s="24"/>
      <c r="ZG305" s="24"/>
      <c r="ZH305" s="24"/>
      <c r="ZI305" s="24"/>
      <c r="ZJ305" s="24"/>
      <c r="ZK305" s="24"/>
      <c r="ZL305" s="24"/>
      <c r="ZM305" s="24"/>
      <c r="ZN305" s="24"/>
      <c r="ZO305" s="24"/>
      <c r="ZP305" s="24"/>
      <c r="ZQ305" s="24"/>
      <c r="ZR305" s="24"/>
      <c r="ZS305" s="24"/>
      <c r="ZT305" s="24"/>
      <c r="ZU305" s="24"/>
      <c r="ZV305" s="24"/>
      <c r="ZW305" s="24"/>
      <c r="ZX305" s="24"/>
      <c r="ZY305" s="24"/>
      <c r="ZZ305" s="24"/>
      <c r="AAA305" s="24"/>
      <c r="AAB305" s="24"/>
      <c r="AAC305" s="24"/>
      <c r="AAD305" s="24"/>
      <c r="AAE305" s="24"/>
      <c r="AAF305" s="24"/>
      <c r="AAG305" s="24"/>
      <c r="AAH305" s="24"/>
      <c r="AAI305" s="24"/>
      <c r="AAJ305" s="24"/>
      <c r="AAK305" s="24"/>
      <c r="AAL305" s="24"/>
      <c r="AAM305" s="24"/>
      <c r="AAN305" s="24"/>
      <c r="AAO305" s="24"/>
      <c r="AAP305" s="24"/>
      <c r="AAQ305" s="24"/>
      <c r="AAR305" s="24"/>
      <c r="AAS305" s="24"/>
      <c r="AAT305" s="24"/>
      <c r="AAU305" s="24"/>
      <c r="AAV305" s="24"/>
      <c r="AAW305" s="24"/>
      <c r="AAX305" s="24"/>
      <c r="AAY305" s="24"/>
      <c r="AAZ305" s="24"/>
      <c r="ABA305" s="24"/>
      <c r="ABB305" s="24"/>
      <c r="ABC305" s="24"/>
      <c r="ABD305" s="24"/>
      <c r="ABE305" s="24"/>
      <c r="ABF305" s="24"/>
      <c r="ABG305" s="24"/>
      <c r="ABH305" s="24"/>
      <c r="ABI305" s="24"/>
      <c r="ABJ305" s="24"/>
      <c r="ABK305" s="24"/>
      <c r="ABL305" s="24"/>
      <c r="ABM305" s="24"/>
      <c r="ABN305" s="24"/>
      <c r="ABO305" s="24"/>
      <c r="ABP305" s="24"/>
      <c r="ABQ305" s="24"/>
      <c r="ABR305" s="24"/>
      <c r="ABS305" s="24"/>
      <c r="ABT305" s="24"/>
      <c r="ABU305" s="24"/>
      <c r="ABV305" s="24"/>
      <c r="ABW305" s="24"/>
      <c r="ABX305" s="24"/>
      <c r="ABY305" s="24"/>
      <c r="ABZ305" s="24"/>
      <c r="ACA305" s="24"/>
      <c r="ACB305" s="24"/>
      <c r="ACC305" s="24"/>
      <c r="ACD305" s="24"/>
      <c r="ACE305" s="24"/>
      <c r="ACF305" s="24"/>
      <c r="ACG305" s="24"/>
      <c r="ACH305" s="24"/>
      <c r="ACI305" s="24"/>
      <c r="ACJ305" s="24"/>
      <c r="ACK305" s="24"/>
      <c r="ACL305" s="24"/>
      <c r="ACM305" s="24"/>
      <c r="ACN305" s="24"/>
      <c r="ACO305" s="24"/>
      <c r="ACP305" s="24"/>
      <c r="ACQ305" s="24"/>
      <c r="ACR305" s="24"/>
      <c r="ACS305" s="24"/>
      <c r="ACT305" s="24"/>
      <c r="ACU305" s="24"/>
      <c r="ACV305" s="24"/>
      <c r="ACW305" s="24"/>
      <c r="ACX305" s="24"/>
      <c r="ACY305" s="24"/>
      <c r="ACZ305" s="24"/>
      <c r="ADA305" s="24"/>
      <c r="ADB305" s="24"/>
      <c r="ADC305" s="24"/>
      <c r="ADD305" s="24"/>
      <c r="ADE305" s="24"/>
      <c r="ADF305" s="24"/>
      <c r="ADG305" s="24"/>
      <c r="ADH305" s="24"/>
      <c r="ADI305" s="24"/>
      <c r="ADJ305" s="24"/>
      <c r="ADK305" s="24"/>
      <c r="ADL305" s="24"/>
      <c r="ADM305" s="24"/>
      <c r="ADN305" s="24"/>
      <c r="ADO305" s="24"/>
      <c r="ADP305" s="24"/>
      <c r="ADQ305" s="24"/>
      <c r="ADR305" s="24"/>
      <c r="ADS305" s="24"/>
      <c r="ADT305" s="24"/>
      <c r="ADU305" s="24"/>
      <c r="ADV305" s="24"/>
      <c r="ADW305" s="24"/>
      <c r="ADX305" s="24"/>
      <c r="ADY305" s="24"/>
      <c r="ADZ305" s="24"/>
      <c r="AEA305" s="24"/>
      <c r="AEB305" s="24"/>
      <c r="AEC305" s="24"/>
      <c r="AED305" s="24"/>
      <c r="AEE305" s="24"/>
      <c r="AEF305" s="24"/>
      <c r="AEG305" s="24"/>
      <c r="AEH305" s="24"/>
      <c r="AEI305" s="24"/>
      <c r="AEJ305" s="24"/>
      <c r="AEK305" s="24"/>
      <c r="AEL305" s="24"/>
      <c r="AEM305" s="24"/>
      <c r="AEN305" s="24"/>
      <c r="AEO305" s="24"/>
      <c r="AEP305" s="24"/>
      <c r="AEQ305" s="24"/>
      <c r="AER305" s="24"/>
      <c r="AES305" s="24"/>
      <c r="AET305" s="24"/>
      <c r="AEU305" s="24"/>
      <c r="AEV305" s="24"/>
      <c r="AEW305" s="24"/>
      <c r="AEX305" s="24"/>
      <c r="AEY305" s="24"/>
      <c r="AEZ305" s="24"/>
      <c r="AFA305" s="24"/>
      <c r="AFB305" s="24"/>
      <c r="AFC305" s="24"/>
      <c r="AFD305" s="24"/>
      <c r="AFE305" s="24"/>
      <c r="AFF305" s="24"/>
      <c r="AFG305" s="24"/>
      <c r="AFH305" s="24"/>
      <c r="AFI305" s="24"/>
      <c r="AFJ305" s="24"/>
      <c r="AFK305" s="24"/>
      <c r="AFL305" s="24"/>
      <c r="AFM305" s="24"/>
      <c r="AFN305" s="24"/>
      <c r="AFO305" s="24"/>
      <c r="AFP305" s="24"/>
      <c r="AFQ305" s="24"/>
      <c r="AFR305" s="24"/>
      <c r="AFS305" s="24"/>
      <c r="AFT305" s="24"/>
      <c r="AFU305" s="24"/>
      <c r="AFV305" s="24"/>
      <c r="AFW305" s="24"/>
      <c r="AFX305" s="24"/>
      <c r="AFY305" s="24"/>
      <c r="AFZ305" s="24"/>
      <c r="AGA305" s="24"/>
      <c r="AGB305" s="24"/>
      <c r="AGC305" s="24"/>
      <c r="AGD305" s="24"/>
      <c r="AGE305" s="24"/>
      <c r="AGF305" s="24"/>
      <c r="AGG305" s="24"/>
      <c r="AGH305" s="24"/>
      <c r="AGI305" s="24"/>
      <c r="AGJ305" s="24"/>
      <c r="AGK305" s="24"/>
      <c r="AGL305" s="24"/>
      <c r="AGM305" s="24"/>
      <c r="AGN305" s="24"/>
      <c r="AGO305" s="24"/>
      <c r="AGP305" s="24"/>
      <c r="AGQ305" s="24"/>
      <c r="AGR305" s="24"/>
      <c r="AGS305" s="24"/>
      <c r="AGT305" s="24"/>
      <c r="AGU305" s="24"/>
      <c r="AGV305" s="24"/>
      <c r="AGW305" s="24"/>
      <c r="AGX305" s="24"/>
      <c r="AGY305" s="24"/>
      <c r="AGZ305" s="24"/>
      <c r="AHA305" s="24"/>
      <c r="AHB305" s="24"/>
      <c r="AHC305" s="24"/>
      <c r="AHD305" s="24"/>
      <c r="AHE305" s="24"/>
      <c r="AHF305" s="24"/>
      <c r="AHG305" s="24"/>
      <c r="AHH305" s="24"/>
      <c r="AHI305" s="24"/>
      <c r="AHJ305" s="24"/>
      <c r="AHK305" s="24"/>
      <c r="AHL305" s="24"/>
      <c r="AHM305" s="24"/>
      <c r="AHN305" s="24"/>
      <c r="AHO305" s="24"/>
      <c r="AHP305" s="24"/>
      <c r="AHQ305" s="24"/>
      <c r="AHR305" s="24"/>
      <c r="AHS305" s="24"/>
      <c r="AHT305" s="24"/>
      <c r="AHU305" s="24"/>
      <c r="AHV305" s="24"/>
      <c r="AHW305" s="24"/>
      <c r="AHX305" s="24"/>
      <c r="AHY305" s="24"/>
      <c r="AHZ305" s="24"/>
      <c r="AIA305" s="24"/>
      <c r="AIB305" s="24"/>
      <c r="AIC305" s="24"/>
      <c r="AID305" s="24"/>
      <c r="AIE305" s="24"/>
      <c r="AIF305" s="24"/>
      <c r="AIG305" s="24"/>
      <c r="AIH305" s="24"/>
      <c r="AII305" s="24"/>
      <c r="AIJ305" s="24"/>
      <c r="AIK305" s="24"/>
      <c r="AIL305" s="24"/>
      <c r="AIM305" s="24"/>
      <c r="AIN305" s="24"/>
      <c r="AIO305" s="24"/>
      <c r="AIP305" s="24"/>
      <c r="AIQ305" s="24"/>
      <c r="AIR305" s="24"/>
      <c r="AIS305" s="24"/>
      <c r="AIT305" s="24"/>
      <c r="AIU305" s="24"/>
      <c r="AIV305" s="24"/>
      <c r="AIW305" s="24"/>
      <c r="AIX305" s="24"/>
      <c r="AIY305" s="24"/>
      <c r="AIZ305" s="24"/>
      <c r="AJA305" s="24"/>
      <c r="AJB305" s="24"/>
      <c r="AJC305" s="24"/>
      <c r="AJD305" s="24"/>
      <c r="AJE305" s="24"/>
      <c r="AJF305" s="24"/>
      <c r="AJG305" s="24"/>
      <c r="AJH305" s="24"/>
      <c r="AJI305" s="24"/>
      <c r="AJJ305" s="24"/>
      <c r="AJK305" s="24"/>
      <c r="AJL305" s="24"/>
      <c r="AJM305" s="24"/>
      <c r="AJN305" s="24"/>
      <c r="AJO305" s="24"/>
      <c r="AJP305" s="24"/>
      <c r="AJQ305" s="24"/>
      <c r="AJR305" s="24"/>
      <c r="AJS305" s="24"/>
      <c r="AJT305" s="24"/>
      <c r="AJU305" s="24"/>
      <c r="AJV305" s="24"/>
      <c r="AJW305" s="24"/>
      <c r="AJX305" s="24"/>
      <c r="AJY305" s="24"/>
      <c r="AJZ305" s="24"/>
      <c r="AKA305" s="24"/>
      <c r="AKB305" s="24"/>
      <c r="AKC305" s="24"/>
      <c r="AKD305" s="24"/>
      <c r="AKE305" s="24"/>
      <c r="AKF305" s="24"/>
      <c r="AKG305" s="24"/>
      <c r="AKH305" s="24"/>
      <c r="AKI305" s="24"/>
      <c r="AKJ305" s="24"/>
      <c r="AKK305" s="24"/>
      <c r="AKL305" s="24"/>
      <c r="AKM305" s="24"/>
      <c r="AKN305" s="24"/>
      <c r="AKO305" s="24"/>
      <c r="AKP305" s="24"/>
      <c r="AKQ305" s="24"/>
      <c r="AKR305" s="24"/>
      <c r="AKS305" s="24"/>
      <c r="AKT305" s="24"/>
      <c r="AKU305" s="24"/>
      <c r="AKV305" s="24"/>
      <c r="AKW305" s="24"/>
      <c r="AKX305" s="24"/>
      <c r="AKY305" s="24"/>
      <c r="AKZ305" s="24"/>
      <c r="ALA305" s="24"/>
      <c r="ALB305" s="24"/>
      <c r="ALC305" s="24"/>
      <c r="ALD305" s="24"/>
      <c r="ALE305" s="24"/>
      <c r="ALF305" s="24"/>
      <c r="ALG305" s="24"/>
      <c r="ALH305" s="24"/>
      <c r="ALI305" s="24"/>
      <c r="ALJ305" s="24"/>
      <c r="ALK305" s="24"/>
      <c r="ALL305" s="24"/>
      <c r="ALM305" s="24"/>
      <c r="ALN305" s="24"/>
      <c r="ALO305" s="24"/>
      <c r="ALP305" s="24"/>
      <c r="ALQ305" s="24"/>
      <c r="ALR305" s="24"/>
      <c r="ALS305" s="24"/>
      <c r="ALT305" s="24"/>
      <c r="ALU305" s="24"/>
      <c r="ALV305" s="24"/>
      <c r="ALW305" s="24"/>
      <c r="ALX305" s="24"/>
      <c r="ALY305" s="24"/>
      <c r="ALZ305" s="24"/>
      <c r="AMA305" s="24"/>
      <c r="AMB305" s="24"/>
      <c r="AMC305" s="24"/>
      <c r="AMD305" s="24"/>
      <c r="AME305" s="24"/>
      <c r="AMF305" s="24"/>
      <c r="AMG305" s="24"/>
      <c r="AMH305" s="24"/>
      <c r="AMI305" s="24"/>
      <c r="AMJ305" s="24"/>
      <c r="AMK305" s="24"/>
      <c r="AML305" s="24"/>
      <c r="AMM305" s="24"/>
      <c r="AMN305" s="24"/>
      <c r="AMO305" s="24"/>
      <c r="AMP305" s="24"/>
      <c r="AMQ305" s="24"/>
      <c r="AMR305" s="24"/>
      <c r="AMS305" s="24"/>
      <c r="AMT305" s="24"/>
      <c r="AMU305" s="24"/>
      <c r="AMV305" s="24"/>
      <c r="AMW305" s="24"/>
      <c r="AMX305" s="24"/>
      <c r="AMY305" s="24"/>
      <c r="AMZ305" s="24"/>
      <c r="ANA305" s="24"/>
      <c r="ANB305" s="24"/>
      <c r="ANC305" s="24"/>
      <c r="AND305" s="24"/>
      <c r="ANE305" s="24"/>
      <c r="ANF305" s="24"/>
      <c r="ANG305" s="24"/>
      <c r="ANH305" s="24"/>
      <c r="ANI305" s="24"/>
      <c r="ANJ305" s="24"/>
      <c r="ANK305" s="24"/>
      <c r="ANL305" s="24"/>
      <c r="ANM305" s="24"/>
      <c r="ANN305" s="24"/>
      <c r="ANO305" s="24"/>
      <c r="ANP305" s="24"/>
      <c r="ANQ305" s="24"/>
      <c r="ANR305" s="24"/>
      <c r="ANS305" s="24"/>
      <c r="ANT305" s="24"/>
      <c r="ANU305" s="24"/>
      <c r="ANV305" s="24"/>
      <c r="ANW305" s="24"/>
      <c r="ANX305" s="24"/>
      <c r="ANY305" s="24"/>
      <c r="ANZ305" s="24"/>
      <c r="AOA305" s="24"/>
      <c r="AOB305" s="24"/>
      <c r="AOC305" s="24"/>
      <c r="AOD305" s="24"/>
      <c r="AOE305" s="24"/>
      <c r="AOF305" s="24"/>
      <c r="AOG305" s="24"/>
      <c r="AOH305" s="24"/>
      <c r="AOI305" s="24"/>
      <c r="AOJ305" s="24"/>
      <c r="AOK305" s="24"/>
      <c r="AOL305" s="24"/>
      <c r="AOM305" s="24"/>
      <c r="AON305" s="24"/>
      <c r="AOO305" s="24"/>
      <c r="AOP305" s="24"/>
      <c r="AOQ305" s="24"/>
      <c r="AOR305" s="24"/>
      <c r="AOS305" s="24"/>
      <c r="AOT305" s="24"/>
      <c r="AOU305" s="24"/>
      <c r="AOV305" s="24"/>
      <c r="AOW305" s="24"/>
      <c r="AOX305" s="24"/>
      <c r="AOY305" s="24"/>
      <c r="AOZ305" s="24"/>
      <c r="APA305" s="24"/>
      <c r="APB305" s="24"/>
      <c r="APC305" s="24"/>
      <c r="APD305" s="24"/>
      <c r="APE305" s="24"/>
      <c r="APF305" s="24"/>
      <c r="APG305" s="24"/>
      <c r="APH305" s="24"/>
      <c r="API305" s="24"/>
      <c r="APJ305" s="24"/>
      <c r="APK305" s="24"/>
      <c r="APL305" s="24"/>
      <c r="APM305" s="24"/>
      <c r="APN305" s="24"/>
      <c r="APO305" s="24"/>
      <c r="APP305" s="24"/>
      <c r="APQ305" s="24"/>
      <c r="APR305" s="24"/>
      <c r="APS305" s="24"/>
      <c r="APT305" s="24"/>
      <c r="APU305" s="24"/>
      <c r="APV305" s="24"/>
      <c r="APW305" s="24"/>
      <c r="APX305" s="24"/>
      <c r="APY305" s="24"/>
      <c r="APZ305" s="24"/>
      <c r="AQA305" s="24"/>
      <c r="AQB305" s="24"/>
      <c r="AQC305" s="24"/>
      <c r="AQD305" s="24"/>
      <c r="AQE305" s="24"/>
      <c r="AQF305" s="24"/>
      <c r="AQG305" s="24"/>
      <c r="AQH305" s="24"/>
      <c r="AQI305" s="24"/>
      <c r="AQJ305" s="24"/>
      <c r="AQK305" s="24"/>
      <c r="AQL305" s="24"/>
      <c r="AQM305" s="24"/>
      <c r="AQN305" s="24"/>
      <c r="AQO305" s="24"/>
      <c r="AQP305" s="24"/>
      <c r="AQQ305" s="24"/>
      <c r="AQR305" s="24"/>
      <c r="AQS305" s="24"/>
      <c r="AQT305" s="24"/>
      <c r="AQU305" s="24"/>
      <c r="AQV305" s="24"/>
      <c r="AQW305" s="24"/>
      <c r="AQX305" s="24"/>
      <c r="AQY305" s="24"/>
      <c r="AQZ305" s="24"/>
      <c r="ARA305" s="24"/>
      <c r="ARB305" s="24"/>
      <c r="ARC305" s="24"/>
      <c r="ARD305" s="24"/>
      <c r="ARE305" s="24"/>
      <c r="ARF305" s="24"/>
      <c r="ARG305" s="24"/>
      <c r="ARH305" s="24"/>
      <c r="ARI305" s="24"/>
      <c r="ARJ305" s="24"/>
      <c r="ARK305" s="24"/>
      <c r="ARL305" s="24"/>
      <c r="ARM305" s="24"/>
      <c r="ARN305" s="24"/>
      <c r="ARO305" s="24"/>
      <c r="ARP305" s="24"/>
      <c r="ARQ305" s="24"/>
      <c r="ARR305" s="24"/>
      <c r="ARS305" s="24"/>
      <c r="ART305" s="24"/>
      <c r="ARU305" s="24"/>
      <c r="ARV305" s="24"/>
      <c r="ARW305" s="24"/>
      <c r="ARX305" s="24"/>
      <c r="ARY305" s="24"/>
      <c r="ARZ305" s="24"/>
      <c r="ASA305" s="24"/>
      <c r="ASB305" s="24"/>
      <c r="ASC305" s="24"/>
      <c r="ASD305" s="24"/>
      <c r="ASE305" s="24"/>
      <c r="ASF305" s="24"/>
      <c r="ASG305" s="24"/>
      <c r="ASH305" s="24"/>
      <c r="ASI305" s="24"/>
      <c r="ASJ305" s="24"/>
      <c r="ASK305" s="24"/>
      <c r="ASL305" s="24"/>
      <c r="ASM305" s="24"/>
      <c r="ASN305" s="24"/>
      <c r="ASO305" s="24"/>
      <c r="ASP305" s="24"/>
      <c r="ASQ305" s="24"/>
      <c r="ASR305" s="24"/>
      <c r="ASS305" s="24"/>
      <c r="AST305" s="24"/>
      <c r="ASU305" s="24"/>
      <c r="ASV305" s="24"/>
      <c r="ASW305" s="24"/>
      <c r="ASX305" s="24"/>
      <c r="ASY305" s="24"/>
      <c r="ASZ305" s="24"/>
      <c r="ATA305" s="24"/>
      <c r="ATB305" s="24"/>
      <c r="ATC305" s="24"/>
      <c r="ATD305" s="24"/>
      <c r="ATE305" s="24"/>
      <c r="ATF305" s="24"/>
      <c r="ATG305" s="24"/>
      <c r="ATH305" s="24"/>
      <c r="ATI305" s="24"/>
      <c r="ATJ305" s="24"/>
      <c r="ATK305" s="24"/>
      <c r="ATL305" s="24"/>
      <c r="ATM305" s="24"/>
      <c r="ATN305" s="24"/>
      <c r="ATO305" s="24"/>
      <c r="ATP305" s="24"/>
      <c r="ATQ305" s="24"/>
      <c r="ATR305" s="24"/>
      <c r="ATS305" s="24"/>
      <c r="ATT305" s="24"/>
      <c r="ATU305" s="24"/>
      <c r="ATV305" s="24"/>
      <c r="ATW305" s="24"/>
      <c r="ATX305" s="24"/>
      <c r="ATY305" s="24"/>
      <c r="ATZ305" s="24"/>
      <c r="AUA305" s="24"/>
      <c r="AUB305" s="24"/>
      <c r="AUC305" s="24"/>
      <c r="AUD305" s="24"/>
      <c r="AUE305" s="24"/>
      <c r="AUF305" s="24"/>
      <c r="AUG305" s="24"/>
      <c r="AUH305" s="24"/>
      <c r="AUI305" s="24"/>
      <c r="AUJ305" s="24"/>
      <c r="AUK305" s="24"/>
      <c r="AUL305" s="24"/>
      <c r="AUM305" s="24"/>
      <c r="AUN305" s="24"/>
      <c r="AUO305" s="24"/>
      <c r="AUP305" s="24"/>
      <c r="AUQ305" s="24"/>
      <c r="AUR305" s="24"/>
      <c r="AUS305" s="24"/>
      <c r="AUT305" s="24"/>
      <c r="AUU305" s="24"/>
      <c r="AUV305" s="24"/>
      <c r="AUW305" s="24"/>
      <c r="AUX305" s="24"/>
      <c r="AUY305" s="24"/>
      <c r="AUZ305" s="24"/>
      <c r="AVA305" s="24"/>
      <c r="AVB305" s="24"/>
      <c r="AVC305" s="24"/>
      <c r="AVD305" s="24"/>
      <c r="AVE305" s="24"/>
      <c r="AVF305" s="24"/>
      <c r="AVG305" s="24"/>
      <c r="AVH305" s="24"/>
      <c r="AVI305" s="24"/>
      <c r="AVJ305" s="24"/>
      <c r="AVK305" s="24"/>
      <c r="AVL305" s="24"/>
      <c r="AVM305" s="24"/>
      <c r="AVN305" s="24"/>
      <c r="AVO305" s="24"/>
      <c r="AVP305" s="24"/>
      <c r="AVQ305" s="24"/>
      <c r="AVR305" s="24"/>
      <c r="AVS305" s="24"/>
      <c r="AVT305" s="24"/>
      <c r="AVU305" s="24"/>
      <c r="AVV305" s="24"/>
      <c r="AVW305" s="24"/>
      <c r="AVX305" s="24"/>
      <c r="AVY305" s="24"/>
      <c r="AVZ305" s="24"/>
      <c r="AWA305" s="24"/>
      <c r="AWB305" s="24"/>
      <c r="AWC305" s="24"/>
      <c r="AWD305" s="24"/>
      <c r="AWE305" s="24"/>
      <c r="AWF305" s="24"/>
      <c r="AWG305" s="24"/>
      <c r="AWH305" s="24"/>
      <c r="AWI305" s="24"/>
      <c r="AWJ305" s="24"/>
      <c r="AWK305" s="24"/>
      <c r="AWL305" s="24"/>
      <c r="AWM305" s="24"/>
      <c r="AWN305" s="24"/>
      <c r="AWO305" s="24"/>
      <c r="AWP305" s="24"/>
      <c r="AWQ305" s="24"/>
      <c r="AWR305" s="24"/>
      <c r="AWS305" s="24"/>
      <c r="AWT305" s="24"/>
      <c r="AWU305" s="24"/>
      <c r="AWV305" s="24"/>
      <c r="AWW305" s="24"/>
      <c r="AWX305" s="24"/>
      <c r="AWY305" s="24"/>
      <c r="AWZ305" s="24"/>
      <c r="AXA305" s="24"/>
      <c r="AXB305" s="24"/>
      <c r="AXC305" s="24"/>
      <c r="AXD305" s="24"/>
      <c r="AXE305" s="24"/>
      <c r="AXF305" s="24"/>
      <c r="AXG305" s="24"/>
      <c r="AXH305" s="24"/>
      <c r="AXI305" s="24"/>
      <c r="AXJ305" s="24"/>
      <c r="AXK305" s="24"/>
      <c r="AXL305" s="24"/>
      <c r="AXM305" s="24"/>
      <c r="AXN305" s="24"/>
      <c r="AXO305" s="24"/>
      <c r="AXP305" s="24"/>
      <c r="AXQ305" s="24"/>
      <c r="AXR305" s="24"/>
      <c r="AXS305" s="24"/>
      <c r="AXT305" s="24"/>
      <c r="AXU305" s="24"/>
      <c r="AXV305" s="24"/>
      <c r="AXW305" s="24"/>
      <c r="AXX305" s="24"/>
      <c r="AXY305" s="24"/>
      <c r="AXZ305" s="24"/>
      <c r="AYA305" s="24"/>
      <c r="AYB305" s="24"/>
      <c r="AYC305" s="24"/>
      <c r="AYD305" s="24"/>
      <c r="AYE305" s="24"/>
      <c r="AYF305" s="24"/>
      <c r="AYG305" s="24"/>
      <c r="AYH305" s="24"/>
      <c r="AYI305" s="24"/>
      <c r="AYJ305" s="24"/>
      <c r="AYK305" s="24"/>
      <c r="AYL305" s="24"/>
      <c r="AYM305" s="24"/>
      <c r="AYN305" s="24"/>
      <c r="AYO305" s="24"/>
      <c r="AYP305" s="24"/>
      <c r="AYQ305" s="24"/>
      <c r="AYR305" s="24"/>
      <c r="AYS305" s="24"/>
      <c r="AYT305" s="24"/>
      <c r="AYU305" s="24"/>
      <c r="AYV305" s="24"/>
      <c r="AYW305" s="24"/>
      <c r="AYX305" s="24"/>
      <c r="AYY305" s="24"/>
      <c r="AYZ305" s="24"/>
      <c r="AZA305" s="24"/>
      <c r="AZB305" s="24"/>
      <c r="AZC305" s="24"/>
      <c r="AZD305" s="24"/>
      <c r="AZE305" s="24"/>
      <c r="AZF305" s="24"/>
      <c r="AZG305" s="24"/>
      <c r="AZH305" s="24"/>
      <c r="AZI305" s="24"/>
      <c r="AZJ305" s="24"/>
      <c r="AZK305" s="24"/>
      <c r="AZL305" s="24"/>
      <c r="AZM305" s="24"/>
      <c r="AZN305" s="24"/>
      <c r="AZO305" s="24"/>
      <c r="AZP305" s="24"/>
      <c r="AZQ305" s="24"/>
      <c r="AZR305" s="24"/>
      <c r="AZS305" s="24"/>
      <c r="AZT305" s="24"/>
      <c r="AZU305" s="24"/>
      <c r="AZV305" s="24"/>
      <c r="AZW305" s="24"/>
      <c r="AZX305" s="24"/>
      <c r="AZY305" s="24"/>
      <c r="AZZ305" s="24"/>
      <c r="BAA305" s="24"/>
      <c r="BAB305" s="24"/>
      <c r="BAC305" s="24"/>
      <c r="BAD305" s="24"/>
      <c r="BAE305" s="24"/>
      <c r="BAF305" s="24"/>
      <c r="BAG305" s="24"/>
      <c r="BAH305" s="24"/>
      <c r="BAI305" s="24"/>
      <c r="BAJ305" s="24"/>
      <c r="BAK305" s="24"/>
      <c r="BAL305" s="24"/>
      <c r="BAM305" s="24"/>
      <c r="BAN305" s="24"/>
      <c r="BAO305" s="24"/>
      <c r="BAP305" s="24"/>
    </row>
    <row r="306" spans="1:1394" s="19" customFormat="1" x14ac:dyDescent="0.25">
      <c r="A306" s="19" t="str">
        <f>IF(YEAR(G306)=2024,#REF!,"")</f>
        <v/>
      </c>
      <c r="B306" s="19" t="str">
        <f>IF(YEAR(G306)=2025,#REF!,"")</f>
        <v/>
      </c>
      <c r="C306" s="19" t="str">
        <f t="shared" si="20"/>
        <v>Evening45052</v>
      </c>
      <c r="D306" s="19" t="str">
        <f>IF('by region'!$C$2="Any","Any",'Turf only'!V306)&amp;M306&amp;IF('by region'!$I$2="Any","Any",N306)&amp;G306</f>
        <v>AnyJumpAny45052</v>
      </c>
      <c r="E306" s="19" t="e">
        <f>IF(I306=#REF!,'Turf only'!G306,"")</f>
        <v>#REF!</v>
      </c>
      <c r="F306" s="19" t="e">
        <f t="shared" si="21"/>
        <v>#REF!</v>
      </c>
      <c r="G306" s="15">
        <v>45052</v>
      </c>
      <c r="H306" s="16" t="s">
        <v>37</v>
      </c>
      <c r="I306" s="16" t="s">
        <v>67</v>
      </c>
      <c r="J306" s="16" t="s">
        <v>80</v>
      </c>
      <c r="K306" s="14" t="s">
        <v>10</v>
      </c>
      <c r="L306" s="14" t="s">
        <v>11</v>
      </c>
      <c r="M306" s="16" t="s">
        <v>12</v>
      </c>
      <c r="N306" s="16" t="s">
        <v>13</v>
      </c>
      <c r="O306" s="16" t="s">
        <v>14</v>
      </c>
      <c r="P306" s="23">
        <f t="shared" si="22"/>
        <v>2</v>
      </c>
      <c r="Q306" s="23" cm="1">
        <f t="array" ref="Q306">SUMPRODUCT(($G$2:$G$2765=G306)*(P306&gt;$P$2:$P$2765))+1</f>
        <v>5</v>
      </c>
      <c r="R306" s="23" t="e">
        <f>(Q306*100000)+#REF!</f>
        <v>#REF!</v>
      </c>
      <c r="S306" s="19" t="e" cm="1">
        <f t="array" ref="S306">SUMPRODUCT(($G$2:$G$2765=G306)*(R306&gt;$R$2:$R$2765))+1</f>
        <v>#REF!</v>
      </c>
      <c r="T306" s="19" t="str">
        <f t="shared" si="23"/>
        <v>Hexham †</v>
      </c>
      <c r="U306" s="19">
        <v>0</v>
      </c>
      <c r="V306" s="19" t="s">
        <v>30</v>
      </c>
      <c r="W306" s="19">
        <f t="shared" si="24"/>
        <v>2023</v>
      </c>
      <c r="X306" s="24"/>
      <c r="Y306" s="24"/>
      <c r="Z306" s="24"/>
      <c r="AA306" s="24"/>
      <c r="AB306" s="24"/>
      <c r="AC306" s="24"/>
      <c r="AD306" s="24"/>
      <c r="AE306" s="24"/>
      <c r="AF306" s="24"/>
      <c r="AG306" s="24"/>
      <c r="AH306" s="24"/>
      <c r="AI306" s="24"/>
      <c r="AJ306" s="24"/>
      <c r="AK306" s="24"/>
      <c r="AL306" s="24"/>
      <c r="AM306" s="24"/>
      <c r="AN306" s="24"/>
      <c r="AO306" s="24"/>
      <c r="AP306" s="24"/>
      <c r="AQ306" s="24"/>
      <c r="AR306" s="24"/>
      <c r="AS306" s="24"/>
      <c r="AT306" s="24"/>
      <c r="AU306" s="24"/>
      <c r="AV306" s="24"/>
      <c r="AW306" s="24"/>
      <c r="AX306" s="24"/>
      <c r="AY306" s="24"/>
      <c r="AZ306" s="24"/>
      <c r="BA306" s="24"/>
      <c r="BB306" s="24"/>
      <c r="BC306" s="24"/>
      <c r="BD306" s="24"/>
      <c r="BE306" s="24"/>
      <c r="BF306" s="24"/>
      <c r="BG306" s="24"/>
      <c r="BH306" s="24"/>
      <c r="BI306" s="24"/>
      <c r="BJ306" s="24"/>
      <c r="BK306" s="24"/>
      <c r="BL306" s="24"/>
      <c r="BM306" s="24"/>
      <c r="BN306" s="24"/>
      <c r="BO306" s="24"/>
      <c r="BP306" s="24"/>
      <c r="BQ306" s="24"/>
      <c r="BR306" s="24"/>
      <c r="BS306" s="24"/>
      <c r="BT306" s="24"/>
      <c r="BU306" s="24"/>
      <c r="BV306" s="24"/>
      <c r="BW306" s="24"/>
      <c r="BX306" s="24"/>
      <c r="BY306" s="24"/>
      <c r="BZ306" s="24"/>
      <c r="CA306" s="24"/>
      <c r="CB306" s="24"/>
      <c r="CC306" s="24"/>
      <c r="CD306" s="24"/>
      <c r="CE306" s="24"/>
      <c r="CF306" s="24"/>
      <c r="CG306" s="24"/>
      <c r="CH306" s="24"/>
      <c r="CI306" s="24"/>
      <c r="CJ306" s="24"/>
      <c r="CK306" s="24"/>
      <c r="CL306" s="24"/>
      <c r="CM306" s="24"/>
      <c r="CN306" s="24"/>
      <c r="CO306" s="24"/>
      <c r="CP306" s="24"/>
      <c r="CQ306" s="24"/>
      <c r="CR306" s="24"/>
      <c r="CS306" s="24"/>
      <c r="CT306" s="24"/>
      <c r="CU306" s="24"/>
      <c r="CV306" s="24"/>
      <c r="CW306" s="24"/>
      <c r="CX306" s="24"/>
      <c r="CY306" s="24"/>
      <c r="CZ306" s="24"/>
      <c r="DA306" s="24"/>
      <c r="DB306" s="24"/>
      <c r="DC306" s="24"/>
      <c r="DD306" s="24"/>
      <c r="DE306" s="24"/>
      <c r="DF306" s="24"/>
      <c r="DG306" s="24"/>
      <c r="DH306" s="24"/>
      <c r="DI306" s="24"/>
      <c r="DJ306" s="24"/>
      <c r="DK306" s="24"/>
      <c r="DL306" s="24"/>
      <c r="DM306" s="24"/>
      <c r="DN306" s="24"/>
      <c r="DO306" s="24"/>
      <c r="DP306" s="24"/>
      <c r="DQ306" s="24"/>
      <c r="DR306" s="24"/>
      <c r="DS306" s="24"/>
      <c r="DT306" s="24"/>
      <c r="DU306" s="24"/>
      <c r="DV306" s="24"/>
      <c r="DW306" s="24"/>
      <c r="DX306" s="24"/>
      <c r="DY306" s="24"/>
      <c r="DZ306" s="24"/>
      <c r="EA306" s="24"/>
      <c r="EB306" s="24"/>
      <c r="EC306" s="24"/>
      <c r="ED306" s="24"/>
      <c r="EE306" s="24"/>
      <c r="EF306" s="24"/>
      <c r="EG306" s="24"/>
      <c r="EH306" s="24"/>
      <c r="EI306" s="24"/>
      <c r="EJ306" s="24"/>
      <c r="EK306" s="24"/>
      <c r="EL306" s="24"/>
      <c r="EM306" s="24"/>
      <c r="EN306" s="24"/>
      <c r="EO306" s="24"/>
      <c r="EP306" s="24"/>
      <c r="EQ306" s="24"/>
      <c r="ER306" s="24"/>
      <c r="ES306" s="24"/>
      <c r="ET306" s="24"/>
      <c r="EU306" s="24"/>
      <c r="EV306" s="24"/>
      <c r="EW306" s="24"/>
      <c r="EX306" s="24"/>
      <c r="EY306" s="24"/>
      <c r="EZ306" s="24"/>
      <c r="FA306" s="24"/>
      <c r="FB306" s="24"/>
      <c r="FC306" s="24"/>
      <c r="FD306" s="24"/>
      <c r="FE306" s="24"/>
      <c r="FF306" s="24"/>
      <c r="FG306" s="24"/>
      <c r="FH306" s="24"/>
      <c r="FI306" s="24"/>
      <c r="FJ306" s="24"/>
      <c r="FK306" s="24"/>
      <c r="FL306" s="24"/>
      <c r="FM306" s="24"/>
      <c r="FN306" s="24"/>
      <c r="FO306" s="24"/>
      <c r="FP306" s="24"/>
      <c r="FQ306" s="24"/>
      <c r="FR306" s="24"/>
      <c r="FS306" s="24"/>
      <c r="FT306" s="24"/>
      <c r="FU306" s="24"/>
      <c r="FV306" s="24"/>
      <c r="FW306" s="24"/>
      <c r="FX306" s="24"/>
      <c r="FY306" s="24"/>
      <c r="FZ306" s="24"/>
      <c r="GA306" s="24"/>
      <c r="GB306" s="24"/>
      <c r="GC306" s="24"/>
      <c r="GD306" s="24"/>
      <c r="GE306" s="24"/>
      <c r="GF306" s="24"/>
      <c r="GG306" s="24"/>
      <c r="GH306" s="24"/>
      <c r="GI306" s="24"/>
      <c r="GJ306" s="24"/>
      <c r="GK306" s="24"/>
      <c r="GL306" s="24"/>
      <c r="GM306" s="24"/>
      <c r="GN306" s="24"/>
      <c r="GO306" s="24"/>
      <c r="GP306" s="24"/>
      <c r="GQ306" s="24"/>
      <c r="GR306" s="24"/>
      <c r="GS306" s="24"/>
      <c r="GT306" s="24"/>
      <c r="GU306" s="24"/>
      <c r="GV306" s="24"/>
      <c r="GW306" s="24"/>
      <c r="GX306" s="24"/>
      <c r="GY306" s="24"/>
      <c r="GZ306" s="24"/>
      <c r="HA306" s="24"/>
      <c r="HB306" s="24"/>
      <c r="HC306" s="24"/>
      <c r="HD306" s="24"/>
      <c r="HE306" s="24"/>
      <c r="HF306" s="24"/>
      <c r="HG306" s="24"/>
      <c r="HH306" s="24"/>
      <c r="HI306" s="24"/>
      <c r="HJ306" s="24"/>
      <c r="HK306" s="24"/>
      <c r="HL306" s="24"/>
      <c r="HM306" s="24"/>
      <c r="HN306" s="24"/>
      <c r="HO306" s="24"/>
      <c r="HP306" s="24"/>
      <c r="HQ306" s="24"/>
      <c r="HR306" s="24"/>
      <c r="HS306" s="24"/>
      <c r="HT306" s="24"/>
      <c r="HU306" s="24"/>
      <c r="HV306" s="24"/>
      <c r="HW306" s="24"/>
      <c r="HX306" s="24"/>
      <c r="HY306" s="24"/>
      <c r="HZ306" s="24"/>
      <c r="IA306" s="24"/>
      <c r="IB306" s="24"/>
      <c r="IC306" s="24"/>
      <c r="ID306" s="24"/>
      <c r="IE306" s="24"/>
      <c r="IF306" s="24"/>
      <c r="IG306" s="24"/>
      <c r="IH306" s="24"/>
      <c r="II306" s="24"/>
      <c r="IJ306" s="24"/>
      <c r="IK306" s="24"/>
      <c r="IL306" s="24"/>
      <c r="IM306" s="24"/>
      <c r="IN306" s="24"/>
      <c r="IO306" s="24"/>
      <c r="IP306" s="24"/>
      <c r="IQ306" s="24"/>
      <c r="IR306" s="24"/>
      <c r="IS306" s="24"/>
      <c r="IT306" s="24"/>
      <c r="IU306" s="24"/>
      <c r="IV306" s="24"/>
      <c r="IW306" s="24"/>
      <c r="IX306" s="24"/>
      <c r="IY306" s="24"/>
      <c r="IZ306" s="24"/>
      <c r="JA306" s="24"/>
      <c r="JB306" s="24"/>
      <c r="JC306" s="24"/>
      <c r="JD306" s="24"/>
      <c r="JE306" s="24"/>
      <c r="JF306" s="24"/>
      <c r="JG306" s="24"/>
      <c r="JH306" s="24"/>
      <c r="JI306" s="24"/>
      <c r="JJ306" s="24"/>
      <c r="JK306" s="24"/>
      <c r="JL306" s="24"/>
      <c r="JM306" s="24"/>
      <c r="JN306" s="24"/>
      <c r="JO306" s="24"/>
      <c r="JP306" s="24"/>
      <c r="JQ306" s="24"/>
      <c r="JR306" s="24"/>
      <c r="JS306" s="24"/>
      <c r="JT306" s="24"/>
      <c r="JU306" s="24"/>
      <c r="JV306" s="24"/>
      <c r="JW306" s="24"/>
      <c r="JX306" s="24"/>
      <c r="JY306" s="24"/>
      <c r="JZ306" s="24"/>
      <c r="KA306" s="24"/>
      <c r="KB306" s="24"/>
      <c r="KC306" s="24"/>
      <c r="KD306" s="24"/>
      <c r="KE306" s="24"/>
      <c r="KF306" s="24"/>
      <c r="KG306" s="24"/>
      <c r="KH306" s="24"/>
      <c r="KI306" s="24"/>
      <c r="KJ306" s="24"/>
      <c r="KK306" s="24"/>
      <c r="KL306" s="24"/>
      <c r="KM306" s="24"/>
      <c r="KN306" s="24"/>
      <c r="KO306" s="24"/>
      <c r="KP306" s="24"/>
      <c r="KQ306" s="24"/>
      <c r="KR306" s="24"/>
      <c r="KS306" s="24"/>
      <c r="KT306" s="24"/>
      <c r="KU306" s="24"/>
      <c r="KV306" s="24"/>
      <c r="KW306" s="24"/>
      <c r="KX306" s="24"/>
      <c r="KY306" s="24"/>
      <c r="KZ306" s="24"/>
      <c r="LA306" s="24"/>
      <c r="LB306" s="24"/>
      <c r="LC306" s="24"/>
      <c r="LD306" s="24"/>
      <c r="LE306" s="24"/>
      <c r="LF306" s="24"/>
      <c r="LG306" s="24"/>
      <c r="LH306" s="24"/>
      <c r="LI306" s="24"/>
      <c r="LJ306" s="24"/>
      <c r="LK306" s="24"/>
      <c r="LL306" s="24"/>
      <c r="LM306" s="24"/>
      <c r="LN306" s="24"/>
      <c r="LO306" s="24"/>
      <c r="LP306" s="24"/>
      <c r="LQ306" s="24"/>
      <c r="LR306" s="24"/>
      <c r="LS306" s="24"/>
      <c r="LT306" s="24"/>
      <c r="LU306" s="24"/>
      <c r="LV306" s="24"/>
      <c r="LW306" s="24"/>
      <c r="LX306" s="24"/>
      <c r="LY306" s="24"/>
      <c r="LZ306" s="24"/>
      <c r="MA306" s="24"/>
      <c r="MB306" s="24"/>
      <c r="MC306" s="24"/>
      <c r="MD306" s="24"/>
      <c r="ME306" s="24"/>
      <c r="MF306" s="24"/>
      <c r="MG306" s="24"/>
      <c r="MH306" s="24"/>
      <c r="MI306" s="24"/>
      <c r="MJ306" s="24"/>
      <c r="MK306" s="24"/>
      <c r="ML306" s="24"/>
      <c r="MM306" s="24"/>
      <c r="MN306" s="24"/>
      <c r="MO306" s="24"/>
      <c r="MP306" s="24"/>
      <c r="MQ306" s="24"/>
      <c r="MR306" s="24"/>
      <c r="MS306" s="24"/>
      <c r="MT306" s="24"/>
      <c r="MU306" s="24"/>
      <c r="MV306" s="24"/>
      <c r="MW306" s="24"/>
      <c r="MX306" s="24"/>
      <c r="MY306" s="24"/>
      <c r="MZ306" s="24"/>
      <c r="NA306" s="24"/>
      <c r="NB306" s="24"/>
      <c r="NC306" s="24"/>
      <c r="ND306" s="24"/>
      <c r="NE306" s="24"/>
      <c r="NF306" s="24"/>
      <c r="NG306" s="24"/>
      <c r="NH306" s="24"/>
      <c r="NI306" s="24"/>
      <c r="NJ306" s="24"/>
      <c r="NK306" s="24"/>
      <c r="NL306" s="24"/>
      <c r="NM306" s="24"/>
      <c r="NN306" s="24"/>
      <c r="NO306" s="24"/>
      <c r="NP306" s="24"/>
      <c r="NQ306" s="24"/>
      <c r="NR306" s="24"/>
      <c r="NS306" s="24"/>
      <c r="NT306" s="24"/>
      <c r="NU306" s="24"/>
      <c r="NV306" s="24"/>
      <c r="NW306" s="24"/>
      <c r="NX306" s="24"/>
      <c r="NY306" s="24"/>
      <c r="NZ306" s="24"/>
      <c r="OA306" s="24"/>
      <c r="OB306" s="24"/>
      <c r="OC306" s="24"/>
      <c r="OD306" s="24"/>
      <c r="OE306" s="24"/>
      <c r="OF306" s="24"/>
      <c r="OG306" s="24"/>
      <c r="OH306" s="24"/>
      <c r="OI306" s="24"/>
      <c r="OJ306" s="24"/>
      <c r="OK306" s="24"/>
      <c r="OL306" s="24"/>
      <c r="OM306" s="24"/>
      <c r="ON306" s="24"/>
      <c r="OO306" s="24"/>
      <c r="OP306" s="24"/>
      <c r="OQ306" s="24"/>
      <c r="OR306" s="24"/>
      <c r="OS306" s="24"/>
      <c r="OT306" s="24"/>
      <c r="OU306" s="24"/>
      <c r="OV306" s="24"/>
      <c r="OW306" s="24"/>
      <c r="OX306" s="24"/>
      <c r="OY306" s="24"/>
      <c r="OZ306" s="24"/>
      <c r="PA306" s="24"/>
      <c r="PB306" s="24"/>
      <c r="PC306" s="24"/>
      <c r="PD306" s="24"/>
      <c r="PE306" s="24"/>
      <c r="PF306" s="24"/>
      <c r="PG306" s="24"/>
      <c r="PH306" s="24"/>
      <c r="PI306" s="24"/>
      <c r="PJ306" s="24"/>
      <c r="PK306" s="24"/>
      <c r="PL306" s="24"/>
      <c r="PM306" s="24"/>
      <c r="PN306" s="24"/>
      <c r="PO306" s="24"/>
      <c r="PP306" s="24"/>
      <c r="PQ306" s="24"/>
      <c r="PR306" s="24"/>
      <c r="PS306" s="24"/>
      <c r="PT306" s="24"/>
      <c r="PU306" s="24"/>
      <c r="PV306" s="24"/>
      <c r="PW306" s="24"/>
      <c r="PX306" s="24"/>
      <c r="PY306" s="24"/>
      <c r="PZ306" s="24"/>
      <c r="QA306" s="24"/>
      <c r="QB306" s="24"/>
      <c r="QC306" s="24"/>
      <c r="QD306" s="24"/>
      <c r="QE306" s="24"/>
      <c r="QF306" s="24"/>
      <c r="QG306" s="24"/>
      <c r="QH306" s="24"/>
      <c r="QI306" s="24"/>
      <c r="QJ306" s="24"/>
      <c r="QK306" s="24"/>
      <c r="QL306" s="24"/>
      <c r="QM306" s="24"/>
      <c r="QN306" s="24"/>
      <c r="QO306" s="24"/>
      <c r="QP306" s="24"/>
      <c r="QQ306" s="24"/>
      <c r="QR306" s="24"/>
      <c r="QS306" s="24"/>
      <c r="QT306" s="24"/>
      <c r="QU306" s="24"/>
      <c r="QV306" s="24"/>
      <c r="QW306" s="24"/>
      <c r="QX306" s="24"/>
      <c r="QY306" s="24"/>
      <c r="QZ306" s="24"/>
      <c r="RA306" s="24"/>
      <c r="RB306" s="24"/>
      <c r="RC306" s="24"/>
      <c r="RD306" s="24"/>
      <c r="RE306" s="24"/>
      <c r="RF306" s="24"/>
      <c r="RG306" s="24"/>
      <c r="RH306" s="24"/>
      <c r="RI306" s="24"/>
      <c r="RJ306" s="24"/>
      <c r="RK306" s="24"/>
      <c r="RL306" s="24"/>
      <c r="RM306" s="24"/>
      <c r="RN306" s="24"/>
      <c r="RO306" s="24"/>
      <c r="RP306" s="24"/>
      <c r="RQ306" s="24"/>
      <c r="RR306" s="24"/>
      <c r="RS306" s="24"/>
      <c r="RT306" s="24"/>
      <c r="RU306" s="24"/>
      <c r="RV306" s="24"/>
      <c r="RW306" s="24"/>
      <c r="RX306" s="24"/>
      <c r="RY306" s="24"/>
      <c r="RZ306" s="24"/>
      <c r="SA306" s="24"/>
      <c r="SB306" s="24"/>
      <c r="SC306" s="24"/>
      <c r="SD306" s="24"/>
      <c r="SE306" s="24"/>
      <c r="SF306" s="24"/>
      <c r="SG306" s="24"/>
      <c r="SH306" s="24"/>
      <c r="SI306" s="24"/>
      <c r="SJ306" s="24"/>
      <c r="SK306" s="24"/>
      <c r="SL306" s="24"/>
      <c r="SM306" s="24"/>
      <c r="SN306" s="24"/>
      <c r="SO306" s="24"/>
      <c r="SP306" s="24"/>
      <c r="SQ306" s="24"/>
      <c r="SR306" s="24"/>
      <c r="SS306" s="24"/>
      <c r="ST306" s="24"/>
      <c r="SU306" s="24"/>
      <c r="SV306" s="24"/>
      <c r="SW306" s="24"/>
      <c r="SX306" s="24"/>
      <c r="SY306" s="24"/>
      <c r="SZ306" s="24"/>
      <c r="TA306" s="24"/>
      <c r="TB306" s="24"/>
      <c r="TC306" s="24"/>
      <c r="TD306" s="24"/>
      <c r="TE306" s="24"/>
      <c r="TF306" s="24"/>
      <c r="TG306" s="24"/>
      <c r="TH306" s="24"/>
      <c r="TI306" s="24"/>
      <c r="TJ306" s="24"/>
      <c r="TK306" s="24"/>
      <c r="TL306" s="24"/>
      <c r="TM306" s="24"/>
      <c r="TN306" s="24"/>
      <c r="TO306" s="24"/>
      <c r="TP306" s="24"/>
      <c r="TQ306" s="24"/>
      <c r="TR306" s="24"/>
      <c r="TS306" s="24"/>
      <c r="TT306" s="24"/>
      <c r="TU306" s="24"/>
      <c r="TV306" s="24"/>
      <c r="TW306" s="24"/>
      <c r="TX306" s="24"/>
      <c r="TY306" s="24"/>
      <c r="TZ306" s="24"/>
      <c r="UA306" s="24"/>
      <c r="UB306" s="24"/>
      <c r="UC306" s="24"/>
      <c r="UD306" s="24"/>
      <c r="UE306" s="24"/>
      <c r="UF306" s="24"/>
      <c r="UG306" s="24"/>
      <c r="UH306" s="24"/>
      <c r="UI306" s="24"/>
      <c r="UJ306" s="24"/>
      <c r="UK306" s="24"/>
      <c r="UL306" s="24"/>
      <c r="UM306" s="24"/>
      <c r="UN306" s="24"/>
      <c r="UO306" s="24"/>
      <c r="UP306" s="24"/>
      <c r="UQ306" s="24"/>
      <c r="UR306" s="24"/>
      <c r="US306" s="24"/>
      <c r="UT306" s="24"/>
      <c r="UU306" s="24"/>
      <c r="UV306" s="24"/>
      <c r="UW306" s="24"/>
      <c r="UX306" s="24"/>
      <c r="UY306" s="24"/>
      <c r="UZ306" s="24"/>
      <c r="VA306" s="24"/>
      <c r="VB306" s="24"/>
      <c r="VC306" s="24"/>
      <c r="VD306" s="24"/>
      <c r="VE306" s="24"/>
      <c r="VF306" s="24"/>
      <c r="VG306" s="24"/>
      <c r="VH306" s="24"/>
      <c r="VI306" s="24"/>
      <c r="VJ306" s="24"/>
      <c r="VK306" s="24"/>
      <c r="VL306" s="24"/>
      <c r="VM306" s="24"/>
      <c r="VN306" s="24"/>
      <c r="VO306" s="24"/>
      <c r="VP306" s="24"/>
      <c r="VQ306" s="24"/>
      <c r="VR306" s="24"/>
      <c r="VS306" s="24"/>
      <c r="VT306" s="24"/>
      <c r="VU306" s="24"/>
      <c r="VV306" s="24"/>
      <c r="VW306" s="24"/>
      <c r="VX306" s="24"/>
      <c r="VY306" s="24"/>
      <c r="VZ306" s="24"/>
      <c r="WA306" s="24"/>
      <c r="WB306" s="24"/>
      <c r="WC306" s="24"/>
      <c r="WD306" s="24"/>
      <c r="WE306" s="24"/>
      <c r="WF306" s="24"/>
      <c r="WG306" s="24"/>
      <c r="WH306" s="24"/>
      <c r="WI306" s="24"/>
      <c r="WJ306" s="24"/>
      <c r="WK306" s="24"/>
      <c r="WL306" s="24"/>
      <c r="WM306" s="24"/>
      <c r="WN306" s="24"/>
      <c r="WO306" s="24"/>
      <c r="WP306" s="24"/>
      <c r="WQ306" s="24"/>
      <c r="WR306" s="24"/>
      <c r="WS306" s="24"/>
      <c r="WT306" s="24"/>
      <c r="WU306" s="24"/>
      <c r="WV306" s="24"/>
      <c r="WW306" s="24"/>
      <c r="WX306" s="24"/>
      <c r="WY306" s="24"/>
      <c r="WZ306" s="24"/>
      <c r="XA306" s="24"/>
      <c r="XB306" s="24"/>
      <c r="XC306" s="24"/>
      <c r="XD306" s="24"/>
      <c r="XE306" s="24"/>
      <c r="XF306" s="24"/>
      <c r="XG306" s="24"/>
      <c r="XH306" s="24"/>
      <c r="XI306" s="24"/>
      <c r="XJ306" s="24"/>
      <c r="XK306" s="24"/>
      <c r="XL306" s="24"/>
      <c r="XM306" s="24"/>
      <c r="XN306" s="24"/>
      <c r="XO306" s="24"/>
      <c r="XP306" s="24"/>
      <c r="XQ306" s="24"/>
      <c r="XR306" s="24"/>
      <c r="XS306" s="24"/>
      <c r="XT306" s="24"/>
      <c r="XU306" s="24"/>
      <c r="XV306" s="24"/>
      <c r="XW306" s="24"/>
      <c r="XX306" s="24"/>
      <c r="XY306" s="24"/>
      <c r="XZ306" s="24"/>
      <c r="YA306" s="24"/>
      <c r="YB306" s="24"/>
      <c r="YC306" s="24"/>
      <c r="YD306" s="24"/>
      <c r="YE306" s="24"/>
      <c r="YF306" s="24"/>
      <c r="YG306" s="24"/>
      <c r="YH306" s="24"/>
      <c r="YI306" s="24"/>
      <c r="YJ306" s="24"/>
      <c r="YK306" s="24"/>
      <c r="YL306" s="24"/>
      <c r="YM306" s="24"/>
      <c r="YN306" s="24"/>
      <c r="YO306" s="24"/>
      <c r="YP306" s="24"/>
      <c r="YQ306" s="24"/>
      <c r="YR306" s="24"/>
      <c r="YS306" s="24"/>
      <c r="YT306" s="24"/>
      <c r="YU306" s="24"/>
      <c r="YV306" s="24"/>
      <c r="YW306" s="24"/>
      <c r="YX306" s="24"/>
      <c r="YY306" s="24"/>
      <c r="YZ306" s="24"/>
      <c r="ZA306" s="24"/>
      <c r="ZB306" s="24"/>
      <c r="ZC306" s="24"/>
      <c r="ZD306" s="24"/>
      <c r="ZE306" s="24"/>
      <c r="ZF306" s="24"/>
      <c r="ZG306" s="24"/>
      <c r="ZH306" s="24"/>
      <c r="ZI306" s="24"/>
      <c r="ZJ306" s="24"/>
      <c r="ZK306" s="24"/>
      <c r="ZL306" s="24"/>
      <c r="ZM306" s="24"/>
      <c r="ZN306" s="24"/>
      <c r="ZO306" s="24"/>
      <c r="ZP306" s="24"/>
      <c r="ZQ306" s="24"/>
      <c r="ZR306" s="24"/>
      <c r="ZS306" s="24"/>
      <c r="ZT306" s="24"/>
      <c r="ZU306" s="24"/>
      <c r="ZV306" s="24"/>
      <c r="ZW306" s="24"/>
      <c r="ZX306" s="24"/>
      <c r="ZY306" s="24"/>
      <c r="ZZ306" s="24"/>
      <c r="AAA306" s="24"/>
      <c r="AAB306" s="24"/>
      <c r="AAC306" s="24"/>
      <c r="AAD306" s="24"/>
      <c r="AAE306" s="24"/>
      <c r="AAF306" s="24"/>
      <c r="AAG306" s="24"/>
      <c r="AAH306" s="24"/>
      <c r="AAI306" s="24"/>
      <c r="AAJ306" s="24"/>
      <c r="AAK306" s="24"/>
      <c r="AAL306" s="24"/>
      <c r="AAM306" s="24"/>
      <c r="AAN306" s="24"/>
      <c r="AAO306" s="24"/>
      <c r="AAP306" s="24"/>
      <c r="AAQ306" s="24"/>
      <c r="AAR306" s="24"/>
      <c r="AAS306" s="24"/>
      <c r="AAT306" s="24"/>
      <c r="AAU306" s="24"/>
      <c r="AAV306" s="24"/>
      <c r="AAW306" s="24"/>
      <c r="AAX306" s="24"/>
      <c r="AAY306" s="24"/>
      <c r="AAZ306" s="24"/>
      <c r="ABA306" s="24"/>
      <c r="ABB306" s="24"/>
      <c r="ABC306" s="24"/>
      <c r="ABD306" s="24"/>
      <c r="ABE306" s="24"/>
      <c r="ABF306" s="24"/>
      <c r="ABG306" s="24"/>
      <c r="ABH306" s="24"/>
      <c r="ABI306" s="24"/>
      <c r="ABJ306" s="24"/>
      <c r="ABK306" s="24"/>
      <c r="ABL306" s="24"/>
      <c r="ABM306" s="24"/>
      <c r="ABN306" s="24"/>
      <c r="ABO306" s="24"/>
      <c r="ABP306" s="24"/>
      <c r="ABQ306" s="24"/>
      <c r="ABR306" s="24"/>
      <c r="ABS306" s="24"/>
      <c r="ABT306" s="24"/>
      <c r="ABU306" s="24"/>
      <c r="ABV306" s="24"/>
      <c r="ABW306" s="24"/>
      <c r="ABX306" s="24"/>
      <c r="ABY306" s="24"/>
      <c r="ABZ306" s="24"/>
      <c r="ACA306" s="24"/>
      <c r="ACB306" s="24"/>
      <c r="ACC306" s="24"/>
      <c r="ACD306" s="24"/>
      <c r="ACE306" s="24"/>
      <c r="ACF306" s="24"/>
      <c r="ACG306" s="24"/>
      <c r="ACH306" s="24"/>
      <c r="ACI306" s="24"/>
      <c r="ACJ306" s="24"/>
      <c r="ACK306" s="24"/>
      <c r="ACL306" s="24"/>
      <c r="ACM306" s="24"/>
      <c r="ACN306" s="24"/>
      <c r="ACO306" s="24"/>
      <c r="ACP306" s="24"/>
      <c r="ACQ306" s="24"/>
      <c r="ACR306" s="24"/>
      <c r="ACS306" s="24"/>
      <c r="ACT306" s="24"/>
      <c r="ACU306" s="24"/>
      <c r="ACV306" s="24"/>
      <c r="ACW306" s="24"/>
      <c r="ACX306" s="24"/>
      <c r="ACY306" s="24"/>
      <c r="ACZ306" s="24"/>
      <c r="ADA306" s="24"/>
      <c r="ADB306" s="24"/>
      <c r="ADC306" s="24"/>
      <c r="ADD306" s="24"/>
      <c r="ADE306" s="24"/>
      <c r="ADF306" s="24"/>
      <c r="ADG306" s="24"/>
      <c r="ADH306" s="24"/>
      <c r="ADI306" s="24"/>
      <c r="ADJ306" s="24"/>
      <c r="ADK306" s="24"/>
      <c r="ADL306" s="24"/>
      <c r="ADM306" s="24"/>
      <c r="ADN306" s="24"/>
      <c r="ADO306" s="24"/>
      <c r="ADP306" s="24"/>
      <c r="ADQ306" s="24"/>
      <c r="ADR306" s="24"/>
      <c r="ADS306" s="24"/>
      <c r="ADT306" s="24"/>
      <c r="ADU306" s="24"/>
      <c r="ADV306" s="24"/>
      <c r="ADW306" s="24"/>
      <c r="ADX306" s="24"/>
      <c r="ADY306" s="24"/>
      <c r="ADZ306" s="24"/>
      <c r="AEA306" s="24"/>
      <c r="AEB306" s="24"/>
      <c r="AEC306" s="24"/>
      <c r="AED306" s="24"/>
      <c r="AEE306" s="24"/>
      <c r="AEF306" s="24"/>
      <c r="AEG306" s="24"/>
      <c r="AEH306" s="24"/>
      <c r="AEI306" s="24"/>
      <c r="AEJ306" s="24"/>
      <c r="AEK306" s="24"/>
      <c r="AEL306" s="24"/>
      <c r="AEM306" s="24"/>
      <c r="AEN306" s="24"/>
      <c r="AEO306" s="24"/>
      <c r="AEP306" s="24"/>
      <c r="AEQ306" s="24"/>
      <c r="AER306" s="24"/>
      <c r="AES306" s="24"/>
      <c r="AET306" s="24"/>
      <c r="AEU306" s="24"/>
      <c r="AEV306" s="24"/>
      <c r="AEW306" s="24"/>
      <c r="AEX306" s="24"/>
      <c r="AEY306" s="24"/>
      <c r="AEZ306" s="24"/>
      <c r="AFA306" s="24"/>
      <c r="AFB306" s="24"/>
      <c r="AFC306" s="24"/>
      <c r="AFD306" s="24"/>
      <c r="AFE306" s="24"/>
      <c r="AFF306" s="24"/>
      <c r="AFG306" s="24"/>
      <c r="AFH306" s="24"/>
      <c r="AFI306" s="24"/>
      <c r="AFJ306" s="24"/>
      <c r="AFK306" s="24"/>
      <c r="AFL306" s="24"/>
      <c r="AFM306" s="24"/>
      <c r="AFN306" s="24"/>
      <c r="AFO306" s="24"/>
      <c r="AFP306" s="24"/>
      <c r="AFQ306" s="24"/>
      <c r="AFR306" s="24"/>
      <c r="AFS306" s="24"/>
      <c r="AFT306" s="24"/>
      <c r="AFU306" s="24"/>
      <c r="AFV306" s="24"/>
      <c r="AFW306" s="24"/>
      <c r="AFX306" s="24"/>
      <c r="AFY306" s="24"/>
      <c r="AFZ306" s="24"/>
      <c r="AGA306" s="24"/>
      <c r="AGB306" s="24"/>
      <c r="AGC306" s="24"/>
      <c r="AGD306" s="24"/>
      <c r="AGE306" s="24"/>
      <c r="AGF306" s="24"/>
      <c r="AGG306" s="24"/>
      <c r="AGH306" s="24"/>
      <c r="AGI306" s="24"/>
      <c r="AGJ306" s="24"/>
      <c r="AGK306" s="24"/>
      <c r="AGL306" s="24"/>
      <c r="AGM306" s="24"/>
      <c r="AGN306" s="24"/>
      <c r="AGO306" s="24"/>
      <c r="AGP306" s="24"/>
      <c r="AGQ306" s="24"/>
      <c r="AGR306" s="24"/>
      <c r="AGS306" s="24"/>
      <c r="AGT306" s="24"/>
      <c r="AGU306" s="24"/>
      <c r="AGV306" s="24"/>
      <c r="AGW306" s="24"/>
      <c r="AGX306" s="24"/>
      <c r="AGY306" s="24"/>
      <c r="AGZ306" s="24"/>
      <c r="AHA306" s="24"/>
      <c r="AHB306" s="24"/>
      <c r="AHC306" s="24"/>
      <c r="AHD306" s="24"/>
      <c r="AHE306" s="24"/>
      <c r="AHF306" s="24"/>
      <c r="AHG306" s="24"/>
      <c r="AHH306" s="24"/>
      <c r="AHI306" s="24"/>
      <c r="AHJ306" s="24"/>
      <c r="AHK306" s="24"/>
      <c r="AHL306" s="24"/>
      <c r="AHM306" s="24"/>
      <c r="AHN306" s="24"/>
      <c r="AHO306" s="24"/>
      <c r="AHP306" s="24"/>
      <c r="AHQ306" s="24"/>
      <c r="AHR306" s="24"/>
      <c r="AHS306" s="24"/>
      <c r="AHT306" s="24"/>
      <c r="AHU306" s="24"/>
      <c r="AHV306" s="24"/>
      <c r="AHW306" s="24"/>
      <c r="AHX306" s="24"/>
      <c r="AHY306" s="24"/>
      <c r="AHZ306" s="24"/>
      <c r="AIA306" s="24"/>
      <c r="AIB306" s="24"/>
      <c r="AIC306" s="24"/>
      <c r="AID306" s="24"/>
      <c r="AIE306" s="24"/>
      <c r="AIF306" s="24"/>
      <c r="AIG306" s="24"/>
      <c r="AIH306" s="24"/>
      <c r="AII306" s="24"/>
      <c r="AIJ306" s="24"/>
      <c r="AIK306" s="24"/>
      <c r="AIL306" s="24"/>
      <c r="AIM306" s="24"/>
      <c r="AIN306" s="24"/>
      <c r="AIO306" s="24"/>
      <c r="AIP306" s="24"/>
      <c r="AIQ306" s="24"/>
      <c r="AIR306" s="24"/>
      <c r="AIS306" s="24"/>
      <c r="AIT306" s="24"/>
      <c r="AIU306" s="24"/>
      <c r="AIV306" s="24"/>
      <c r="AIW306" s="24"/>
      <c r="AIX306" s="24"/>
      <c r="AIY306" s="24"/>
      <c r="AIZ306" s="24"/>
      <c r="AJA306" s="24"/>
      <c r="AJB306" s="24"/>
      <c r="AJC306" s="24"/>
      <c r="AJD306" s="24"/>
      <c r="AJE306" s="24"/>
      <c r="AJF306" s="24"/>
      <c r="AJG306" s="24"/>
      <c r="AJH306" s="24"/>
      <c r="AJI306" s="24"/>
      <c r="AJJ306" s="24"/>
      <c r="AJK306" s="24"/>
      <c r="AJL306" s="24"/>
      <c r="AJM306" s="24"/>
      <c r="AJN306" s="24"/>
      <c r="AJO306" s="24"/>
      <c r="AJP306" s="24"/>
      <c r="AJQ306" s="24"/>
      <c r="AJR306" s="24"/>
      <c r="AJS306" s="24"/>
      <c r="AJT306" s="24"/>
      <c r="AJU306" s="24"/>
      <c r="AJV306" s="24"/>
      <c r="AJW306" s="24"/>
      <c r="AJX306" s="24"/>
      <c r="AJY306" s="24"/>
      <c r="AJZ306" s="24"/>
      <c r="AKA306" s="24"/>
      <c r="AKB306" s="24"/>
      <c r="AKC306" s="24"/>
      <c r="AKD306" s="24"/>
      <c r="AKE306" s="24"/>
      <c r="AKF306" s="24"/>
      <c r="AKG306" s="24"/>
      <c r="AKH306" s="24"/>
      <c r="AKI306" s="24"/>
      <c r="AKJ306" s="24"/>
      <c r="AKK306" s="24"/>
      <c r="AKL306" s="24"/>
      <c r="AKM306" s="24"/>
      <c r="AKN306" s="24"/>
      <c r="AKO306" s="24"/>
      <c r="AKP306" s="24"/>
      <c r="AKQ306" s="24"/>
      <c r="AKR306" s="24"/>
      <c r="AKS306" s="24"/>
      <c r="AKT306" s="24"/>
      <c r="AKU306" s="24"/>
      <c r="AKV306" s="24"/>
      <c r="AKW306" s="24"/>
      <c r="AKX306" s="24"/>
      <c r="AKY306" s="24"/>
      <c r="AKZ306" s="24"/>
      <c r="ALA306" s="24"/>
      <c r="ALB306" s="24"/>
      <c r="ALC306" s="24"/>
      <c r="ALD306" s="24"/>
      <c r="ALE306" s="24"/>
      <c r="ALF306" s="24"/>
      <c r="ALG306" s="24"/>
      <c r="ALH306" s="24"/>
      <c r="ALI306" s="24"/>
      <c r="ALJ306" s="24"/>
      <c r="ALK306" s="24"/>
      <c r="ALL306" s="24"/>
      <c r="ALM306" s="24"/>
      <c r="ALN306" s="24"/>
      <c r="ALO306" s="24"/>
      <c r="ALP306" s="24"/>
      <c r="ALQ306" s="24"/>
      <c r="ALR306" s="24"/>
      <c r="ALS306" s="24"/>
      <c r="ALT306" s="24"/>
      <c r="ALU306" s="24"/>
      <c r="ALV306" s="24"/>
      <c r="ALW306" s="24"/>
      <c r="ALX306" s="24"/>
      <c r="ALY306" s="24"/>
      <c r="ALZ306" s="24"/>
      <c r="AMA306" s="24"/>
      <c r="AMB306" s="24"/>
      <c r="AMC306" s="24"/>
      <c r="AMD306" s="24"/>
      <c r="AME306" s="24"/>
      <c r="AMF306" s="24"/>
      <c r="AMG306" s="24"/>
      <c r="AMH306" s="24"/>
      <c r="AMI306" s="24"/>
      <c r="AMJ306" s="24"/>
      <c r="AMK306" s="24"/>
      <c r="AML306" s="24"/>
      <c r="AMM306" s="24"/>
      <c r="AMN306" s="24"/>
      <c r="AMO306" s="24"/>
      <c r="AMP306" s="24"/>
      <c r="AMQ306" s="24"/>
      <c r="AMR306" s="24"/>
      <c r="AMS306" s="24"/>
      <c r="AMT306" s="24"/>
      <c r="AMU306" s="24"/>
      <c r="AMV306" s="24"/>
      <c r="AMW306" s="24"/>
      <c r="AMX306" s="24"/>
      <c r="AMY306" s="24"/>
      <c r="AMZ306" s="24"/>
      <c r="ANA306" s="24"/>
      <c r="ANB306" s="24"/>
      <c r="ANC306" s="24"/>
      <c r="AND306" s="24"/>
      <c r="ANE306" s="24"/>
      <c r="ANF306" s="24"/>
      <c r="ANG306" s="24"/>
      <c r="ANH306" s="24"/>
      <c r="ANI306" s="24"/>
      <c r="ANJ306" s="24"/>
      <c r="ANK306" s="24"/>
      <c r="ANL306" s="24"/>
      <c r="ANM306" s="24"/>
      <c r="ANN306" s="24"/>
      <c r="ANO306" s="24"/>
      <c r="ANP306" s="24"/>
      <c r="ANQ306" s="24"/>
      <c r="ANR306" s="24"/>
      <c r="ANS306" s="24"/>
      <c r="ANT306" s="24"/>
      <c r="ANU306" s="24"/>
      <c r="ANV306" s="24"/>
      <c r="ANW306" s="24"/>
      <c r="ANX306" s="24"/>
      <c r="ANY306" s="24"/>
      <c r="ANZ306" s="24"/>
      <c r="AOA306" s="24"/>
      <c r="AOB306" s="24"/>
      <c r="AOC306" s="24"/>
      <c r="AOD306" s="24"/>
      <c r="AOE306" s="24"/>
      <c r="AOF306" s="24"/>
      <c r="AOG306" s="24"/>
      <c r="AOH306" s="24"/>
      <c r="AOI306" s="24"/>
      <c r="AOJ306" s="24"/>
      <c r="AOK306" s="24"/>
      <c r="AOL306" s="24"/>
      <c r="AOM306" s="24"/>
      <c r="AON306" s="24"/>
      <c r="AOO306" s="24"/>
      <c r="AOP306" s="24"/>
      <c r="AOQ306" s="24"/>
      <c r="AOR306" s="24"/>
      <c r="AOS306" s="24"/>
      <c r="AOT306" s="24"/>
      <c r="AOU306" s="24"/>
      <c r="AOV306" s="24"/>
      <c r="AOW306" s="24"/>
      <c r="AOX306" s="24"/>
      <c r="AOY306" s="24"/>
      <c r="AOZ306" s="24"/>
      <c r="APA306" s="24"/>
      <c r="APB306" s="24"/>
      <c r="APC306" s="24"/>
      <c r="APD306" s="24"/>
      <c r="APE306" s="24"/>
      <c r="APF306" s="24"/>
      <c r="APG306" s="24"/>
      <c r="APH306" s="24"/>
      <c r="API306" s="24"/>
      <c r="APJ306" s="24"/>
      <c r="APK306" s="24"/>
      <c r="APL306" s="24"/>
      <c r="APM306" s="24"/>
      <c r="APN306" s="24"/>
      <c r="APO306" s="24"/>
      <c r="APP306" s="24"/>
      <c r="APQ306" s="24"/>
      <c r="APR306" s="24"/>
      <c r="APS306" s="24"/>
      <c r="APT306" s="24"/>
      <c r="APU306" s="24"/>
      <c r="APV306" s="24"/>
      <c r="APW306" s="24"/>
      <c r="APX306" s="24"/>
      <c r="APY306" s="24"/>
      <c r="APZ306" s="24"/>
      <c r="AQA306" s="24"/>
      <c r="AQB306" s="24"/>
      <c r="AQC306" s="24"/>
      <c r="AQD306" s="24"/>
      <c r="AQE306" s="24"/>
      <c r="AQF306" s="24"/>
      <c r="AQG306" s="24"/>
      <c r="AQH306" s="24"/>
      <c r="AQI306" s="24"/>
      <c r="AQJ306" s="24"/>
      <c r="AQK306" s="24"/>
      <c r="AQL306" s="24"/>
      <c r="AQM306" s="24"/>
      <c r="AQN306" s="24"/>
      <c r="AQO306" s="24"/>
      <c r="AQP306" s="24"/>
      <c r="AQQ306" s="24"/>
      <c r="AQR306" s="24"/>
      <c r="AQS306" s="24"/>
      <c r="AQT306" s="24"/>
      <c r="AQU306" s="24"/>
      <c r="AQV306" s="24"/>
      <c r="AQW306" s="24"/>
      <c r="AQX306" s="24"/>
      <c r="AQY306" s="24"/>
      <c r="AQZ306" s="24"/>
      <c r="ARA306" s="24"/>
      <c r="ARB306" s="24"/>
      <c r="ARC306" s="24"/>
      <c r="ARD306" s="24"/>
      <c r="ARE306" s="24"/>
      <c r="ARF306" s="24"/>
      <c r="ARG306" s="24"/>
      <c r="ARH306" s="24"/>
      <c r="ARI306" s="24"/>
      <c r="ARJ306" s="24"/>
      <c r="ARK306" s="24"/>
      <c r="ARL306" s="24"/>
      <c r="ARM306" s="24"/>
      <c r="ARN306" s="24"/>
      <c r="ARO306" s="24"/>
      <c r="ARP306" s="24"/>
      <c r="ARQ306" s="24"/>
      <c r="ARR306" s="24"/>
      <c r="ARS306" s="24"/>
      <c r="ART306" s="24"/>
      <c r="ARU306" s="24"/>
      <c r="ARV306" s="24"/>
      <c r="ARW306" s="24"/>
      <c r="ARX306" s="24"/>
      <c r="ARY306" s="24"/>
      <c r="ARZ306" s="24"/>
      <c r="ASA306" s="24"/>
      <c r="ASB306" s="24"/>
      <c r="ASC306" s="24"/>
      <c r="ASD306" s="24"/>
      <c r="ASE306" s="24"/>
      <c r="ASF306" s="24"/>
      <c r="ASG306" s="24"/>
      <c r="ASH306" s="24"/>
      <c r="ASI306" s="24"/>
      <c r="ASJ306" s="24"/>
      <c r="ASK306" s="24"/>
      <c r="ASL306" s="24"/>
      <c r="ASM306" s="24"/>
      <c r="ASN306" s="24"/>
      <c r="ASO306" s="24"/>
      <c r="ASP306" s="24"/>
      <c r="ASQ306" s="24"/>
      <c r="ASR306" s="24"/>
      <c r="ASS306" s="24"/>
      <c r="AST306" s="24"/>
      <c r="ASU306" s="24"/>
      <c r="ASV306" s="24"/>
      <c r="ASW306" s="24"/>
      <c r="ASX306" s="24"/>
      <c r="ASY306" s="24"/>
      <c r="ASZ306" s="24"/>
      <c r="ATA306" s="24"/>
      <c r="ATB306" s="24"/>
      <c r="ATC306" s="24"/>
      <c r="ATD306" s="24"/>
      <c r="ATE306" s="24"/>
      <c r="ATF306" s="24"/>
      <c r="ATG306" s="24"/>
      <c r="ATH306" s="24"/>
      <c r="ATI306" s="24"/>
      <c r="ATJ306" s="24"/>
      <c r="ATK306" s="24"/>
      <c r="ATL306" s="24"/>
      <c r="ATM306" s="24"/>
      <c r="ATN306" s="24"/>
      <c r="ATO306" s="24"/>
      <c r="ATP306" s="24"/>
      <c r="ATQ306" s="24"/>
      <c r="ATR306" s="24"/>
      <c r="ATS306" s="24"/>
      <c r="ATT306" s="24"/>
      <c r="ATU306" s="24"/>
      <c r="ATV306" s="24"/>
      <c r="ATW306" s="24"/>
      <c r="ATX306" s="24"/>
      <c r="ATY306" s="24"/>
      <c r="ATZ306" s="24"/>
      <c r="AUA306" s="24"/>
      <c r="AUB306" s="24"/>
      <c r="AUC306" s="24"/>
      <c r="AUD306" s="24"/>
      <c r="AUE306" s="24"/>
      <c r="AUF306" s="24"/>
      <c r="AUG306" s="24"/>
      <c r="AUH306" s="24"/>
      <c r="AUI306" s="24"/>
      <c r="AUJ306" s="24"/>
      <c r="AUK306" s="24"/>
      <c r="AUL306" s="24"/>
      <c r="AUM306" s="24"/>
      <c r="AUN306" s="24"/>
      <c r="AUO306" s="24"/>
      <c r="AUP306" s="24"/>
      <c r="AUQ306" s="24"/>
      <c r="AUR306" s="24"/>
      <c r="AUS306" s="24"/>
      <c r="AUT306" s="24"/>
      <c r="AUU306" s="24"/>
      <c r="AUV306" s="24"/>
      <c r="AUW306" s="24"/>
      <c r="AUX306" s="24"/>
      <c r="AUY306" s="24"/>
      <c r="AUZ306" s="24"/>
      <c r="AVA306" s="24"/>
      <c r="AVB306" s="24"/>
      <c r="AVC306" s="24"/>
      <c r="AVD306" s="24"/>
      <c r="AVE306" s="24"/>
      <c r="AVF306" s="24"/>
      <c r="AVG306" s="24"/>
      <c r="AVH306" s="24"/>
      <c r="AVI306" s="24"/>
      <c r="AVJ306" s="24"/>
      <c r="AVK306" s="24"/>
      <c r="AVL306" s="24"/>
      <c r="AVM306" s="24"/>
      <c r="AVN306" s="24"/>
      <c r="AVO306" s="24"/>
      <c r="AVP306" s="24"/>
      <c r="AVQ306" s="24"/>
      <c r="AVR306" s="24"/>
      <c r="AVS306" s="24"/>
      <c r="AVT306" s="24"/>
      <c r="AVU306" s="24"/>
      <c r="AVV306" s="24"/>
      <c r="AVW306" s="24"/>
      <c r="AVX306" s="24"/>
      <c r="AVY306" s="24"/>
      <c r="AVZ306" s="24"/>
      <c r="AWA306" s="24"/>
      <c r="AWB306" s="24"/>
      <c r="AWC306" s="24"/>
      <c r="AWD306" s="24"/>
      <c r="AWE306" s="24"/>
      <c r="AWF306" s="24"/>
      <c r="AWG306" s="24"/>
      <c r="AWH306" s="24"/>
      <c r="AWI306" s="24"/>
      <c r="AWJ306" s="24"/>
      <c r="AWK306" s="24"/>
      <c r="AWL306" s="24"/>
      <c r="AWM306" s="24"/>
      <c r="AWN306" s="24"/>
      <c r="AWO306" s="24"/>
      <c r="AWP306" s="24"/>
      <c r="AWQ306" s="24"/>
      <c r="AWR306" s="24"/>
      <c r="AWS306" s="24"/>
      <c r="AWT306" s="24"/>
      <c r="AWU306" s="24"/>
      <c r="AWV306" s="24"/>
      <c r="AWW306" s="24"/>
      <c r="AWX306" s="24"/>
      <c r="AWY306" s="24"/>
      <c r="AWZ306" s="24"/>
      <c r="AXA306" s="24"/>
      <c r="AXB306" s="24"/>
      <c r="AXC306" s="24"/>
      <c r="AXD306" s="24"/>
      <c r="AXE306" s="24"/>
      <c r="AXF306" s="24"/>
      <c r="AXG306" s="24"/>
      <c r="AXH306" s="24"/>
      <c r="AXI306" s="24"/>
      <c r="AXJ306" s="24"/>
      <c r="AXK306" s="24"/>
      <c r="AXL306" s="24"/>
      <c r="AXM306" s="24"/>
      <c r="AXN306" s="24"/>
      <c r="AXO306" s="24"/>
      <c r="AXP306" s="24"/>
      <c r="AXQ306" s="24"/>
      <c r="AXR306" s="24"/>
      <c r="AXS306" s="24"/>
      <c r="AXT306" s="24"/>
      <c r="AXU306" s="24"/>
      <c r="AXV306" s="24"/>
      <c r="AXW306" s="24"/>
      <c r="AXX306" s="24"/>
      <c r="AXY306" s="24"/>
      <c r="AXZ306" s="24"/>
      <c r="AYA306" s="24"/>
      <c r="AYB306" s="24"/>
      <c r="AYC306" s="24"/>
      <c r="AYD306" s="24"/>
      <c r="AYE306" s="24"/>
      <c r="AYF306" s="24"/>
      <c r="AYG306" s="24"/>
      <c r="AYH306" s="24"/>
      <c r="AYI306" s="24"/>
      <c r="AYJ306" s="24"/>
      <c r="AYK306" s="24"/>
      <c r="AYL306" s="24"/>
      <c r="AYM306" s="24"/>
      <c r="AYN306" s="24"/>
      <c r="AYO306" s="24"/>
      <c r="AYP306" s="24"/>
      <c r="AYQ306" s="24"/>
      <c r="AYR306" s="24"/>
      <c r="AYS306" s="24"/>
      <c r="AYT306" s="24"/>
      <c r="AYU306" s="24"/>
      <c r="AYV306" s="24"/>
      <c r="AYW306" s="24"/>
      <c r="AYX306" s="24"/>
      <c r="AYY306" s="24"/>
      <c r="AYZ306" s="24"/>
      <c r="AZA306" s="24"/>
      <c r="AZB306" s="24"/>
      <c r="AZC306" s="24"/>
      <c r="AZD306" s="24"/>
      <c r="AZE306" s="24"/>
      <c r="AZF306" s="24"/>
      <c r="AZG306" s="24"/>
      <c r="AZH306" s="24"/>
      <c r="AZI306" s="24"/>
      <c r="AZJ306" s="24"/>
      <c r="AZK306" s="24"/>
      <c r="AZL306" s="24"/>
      <c r="AZM306" s="24"/>
      <c r="AZN306" s="24"/>
      <c r="AZO306" s="24"/>
      <c r="AZP306" s="24"/>
      <c r="AZQ306" s="24"/>
      <c r="AZR306" s="24"/>
      <c r="AZS306" s="24"/>
      <c r="AZT306" s="24"/>
      <c r="AZU306" s="24"/>
      <c r="AZV306" s="24"/>
      <c r="AZW306" s="24"/>
      <c r="AZX306" s="24"/>
      <c r="AZY306" s="24"/>
      <c r="AZZ306" s="24"/>
      <c r="BAA306" s="24"/>
      <c r="BAB306" s="24"/>
      <c r="BAC306" s="24"/>
      <c r="BAD306" s="24"/>
      <c r="BAE306" s="24"/>
      <c r="BAF306" s="24"/>
      <c r="BAG306" s="24"/>
      <c r="BAH306" s="24"/>
      <c r="BAI306" s="24"/>
      <c r="BAJ306" s="24"/>
      <c r="BAK306" s="24"/>
      <c r="BAL306" s="24"/>
      <c r="BAM306" s="24"/>
      <c r="BAN306" s="24"/>
      <c r="BAO306" s="24"/>
      <c r="BAP306" s="24"/>
    </row>
    <row r="307" spans="1:1394" s="19" customFormat="1" x14ac:dyDescent="0.25">
      <c r="A307" s="19" t="str">
        <f>IF(YEAR(G307)=2024,#REF!,"")</f>
        <v/>
      </c>
      <c r="B307" s="19" t="str">
        <f>IF(YEAR(G307)=2025,#REF!,"")</f>
        <v/>
      </c>
      <c r="C307" s="19" t="str">
        <f t="shared" si="20"/>
        <v>Afternoon45052</v>
      </c>
      <c r="D307" s="19" t="str">
        <f>IF('by region'!$C$2="Any","Any",'Turf only'!V307)&amp;M307&amp;IF('by region'!$I$2="Any","Any",N307)&amp;G307</f>
        <v>AnyFlatAny45052</v>
      </c>
      <c r="E307" s="19" t="e">
        <f>IF(I307=#REF!,'Turf only'!G307,"")</f>
        <v>#REF!</v>
      </c>
      <c r="F307" s="19" t="e">
        <f t="shared" si="21"/>
        <v>#REF!</v>
      </c>
      <c r="G307" s="20">
        <v>45052</v>
      </c>
      <c r="H307" s="21" t="s">
        <v>37</v>
      </c>
      <c r="I307" s="21" t="s">
        <v>76</v>
      </c>
      <c r="J307" s="21" t="s">
        <v>9</v>
      </c>
      <c r="K307" s="22" t="s">
        <v>16</v>
      </c>
      <c r="L307" s="22" t="s">
        <v>17</v>
      </c>
      <c r="M307" s="21" t="s">
        <v>25</v>
      </c>
      <c r="N307" s="21" t="s">
        <v>13</v>
      </c>
      <c r="O307" s="21" t="s">
        <v>14</v>
      </c>
      <c r="P307" s="23">
        <f t="shared" si="22"/>
        <v>1</v>
      </c>
      <c r="Q307" s="23" cm="1">
        <f t="array" ref="Q307">SUMPRODUCT(($G$2:$G$2765=G307)*(P307&gt;$P$2:$P$2765))+1</f>
        <v>1</v>
      </c>
      <c r="R307" s="23" t="e">
        <f>(Q307*100000)+#REF!</f>
        <v>#REF!</v>
      </c>
      <c r="S307" s="19" t="e" cm="1">
        <f t="array" ref="S307">SUMPRODUCT(($G$2:$G$2765=G307)*(R307&gt;$R$2:$R$2765))+1</f>
        <v>#REF!</v>
      </c>
      <c r="T307" s="19" t="str">
        <f t="shared" si="23"/>
        <v xml:space="preserve">NEWMARKET </v>
      </c>
      <c r="U307" s="19">
        <v>0</v>
      </c>
      <c r="V307" s="19" t="s">
        <v>30</v>
      </c>
      <c r="W307" s="19">
        <f t="shared" si="24"/>
        <v>2023</v>
      </c>
      <c r="X307" s="24"/>
      <c r="Y307" s="24"/>
      <c r="Z307" s="24"/>
      <c r="AA307" s="24"/>
      <c r="AB307" s="24"/>
      <c r="AC307" s="24"/>
      <c r="AD307" s="24"/>
      <c r="AE307" s="24"/>
      <c r="AF307" s="24"/>
      <c r="AG307" s="24"/>
      <c r="AH307" s="24"/>
      <c r="AI307" s="24"/>
      <c r="AJ307" s="24"/>
      <c r="AK307" s="24"/>
      <c r="AL307" s="24"/>
      <c r="AM307" s="24"/>
      <c r="AN307" s="24"/>
      <c r="AO307" s="24"/>
      <c r="AP307" s="24"/>
      <c r="AQ307" s="24"/>
      <c r="AR307" s="24"/>
      <c r="AS307" s="24"/>
      <c r="AT307" s="24"/>
      <c r="AU307" s="24"/>
      <c r="AV307" s="24"/>
      <c r="AW307" s="24"/>
      <c r="AX307" s="24"/>
      <c r="AY307" s="24"/>
      <c r="AZ307" s="24"/>
      <c r="BA307" s="24"/>
      <c r="BB307" s="24"/>
      <c r="BC307" s="24"/>
      <c r="BD307" s="24"/>
      <c r="BE307" s="24"/>
      <c r="BF307" s="24"/>
      <c r="BG307" s="24"/>
      <c r="BH307" s="24"/>
      <c r="BI307" s="24"/>
      <c r="BJ307" s="24"/>
      <c r="BK307" s="24"/>
      <c r="BL307" s="24"/>
      <c r="BM307" s="24"/>
      <c r="BN307" s="24"/>
      <c r="BO307" s="24"/>
      <c r="BP307" s="24"/>
      <c r="BQ307" s="24"/>
      <c r="BR307" s="24"/>
      <c r="BS307" s="24"/>
      <c r="BT307" s="24"/>
      <c r="BU307" s="24"/>
      <c r="BV307" s="24"/>
      <c r="BW307" s="24"/>
      <c r="BX307" s="24"/>
      <c r="BY307" s="24"/>
      <c r="BZ307" s="24"/>
      <c r="CA307" s="24"/>
      <c r="CB307" s="24"/>
      <c r="CC307" s="24"/>
      <c r="CD307" s="24"/>
      <c r="CE307" s="24"/>
      <c r="CF307" s="24"/>
      <c r="CG307" s="24"/>
      <c r="CH307" s="24"/>
      <c r="CI307" s="24"/>
      <c r="CJ307" s="24"/>
      <c r="CK307" s="24"/>
      <c r="CL307" s="24"/>
      <c r="CM307" s="24"/>
      <c r="CN307" s="24"/>
      <c r="CO307" s="24"/>
      <c r="CP307" s="24"/>
      <c r="CQ307" s="24"/>
      <c r="CR307" s="24"/>
      <c r="CS307" s="24"/>
      <c r="CT307" s="24"/>
      <c r="CU307" s="24"/>
      <c r="CV307" s="24"/>
      <c r="CW307" s="24"/>
      <c r="CX307" s="24"/>
      <c r="CY307" s="24"/>
      <c r="CZ307" s="24"/>
      <c r="DA307" s="24"/>
      <c r="DB307" s="24"/>
      <c r="DC307" s="24"/>
      <c r="DD307" s="24"/>
      <c r="DE307" s="24"/>
      <c r="DF307" s="24"/>
      <c r="DG307" s="24"/>
      <c r="DH307" s="24"/>
      <c r="DI307" s="24"/>
      <c r="DJ307" s="24"/>
      <c r="DK307" s="24"/>
      <c r="DL307" s="24"/>
      <c r="DM307" s="24"/>
      <c r="DN307" s="24"/>
      <c r="DO307" s="24"/>
      <c r="DP307" s="24"/>
      <c r="DQ307" s="24"/>
      <c r="DR307" s="24"/>
      <c r="DS307" s="24"/>
      <c r="DT307" s="24"/>
      <c r="DU307" s="24"/>
      <c r="DV307" s="24"/>
      <c r="DW307" s="24"/>
      <c r="DX307" s="24"/>
      <c r="DY307" s="24"/>
      <c r="DZ307" s="24"/>
      <c r="EA307" s="24"/>
      <c r="EB307" s="24"/>
      <c r="EC307" s="24"/>
      <c r="ED307" s="24"/>
      <c r="EE307" s="24"/>
      <c r="EF307" s="24"/>
      <c r="EG307" s="24"/>
      <c r="EH307" s="24"/>
      <c r="EI307" s="24"/>
      <c r="EJ307" s="24"/>
      <c r="EK307" s="24"/>
      <c r="EL307" s="24"/>
      <c r="EM307" s="24"/>
      <c r="EN307" s="24"/>
      <c r="EO307" s="24"/>
      <c r="EP307" s="24"/>
      <c r="EQ307" s="24"/>
      <c r="ER307" s="24"/>
      <c r="ES307" s="24"/>
      <c r="ET307" s="24"/>
      <c r="EU307" s="24"/>
      <c r="EV307" s="24"/>
      <c r="EW307" s="24"/>
      <c r="EX307" s="24"/>
      <c r="EY307" s="24"/>
      <c r="EZ307" s="24"/>
      <c r="FA307" s="24"/>
      <c r="FB307" s="24"/>
      <c r="FC307" s="24"/>
      <c r="FD307" s="24"/>
      <c r="FE307" s="24"/>
      <c r="FF307" s="24"/>
      <c r="FG307" s="24"/>
      <c r="FH307" s="24"/>
      <c r="FI307" s="24"/>
      <c r="FJ307" s="24"/>
      <c r="FK307" s="24"/>
      <c r="FL307" s="24"/>
      <c r="FM307" s="24"/>
      <c r="FN307" s="24"/>
      <c r="FO307" s="24"/>
      <c r="FP307" s="24"/>
      <c r="FQ307" s="24"/>
      <c r="FR307" s="24"/>
      <c r="FS307" s="24"/>
      <c r="FT307" s="24"/>
      <c r="FU307" s="24"/>
      <c r="FV307" s="24"/>
      <c r="FW307" s="24"/>
      <c r="FX307" s="24"/>
      <c r="FY307" s="24"/>
      <c r="FZ307" s="24"/>
      <c r="GA307" s="24"/>
      <c r="GB307" s="24"/>
      <c r="GC307" s="24"/>
      <c r="GD307" s="24"/>
      <c r="GE307" s="24"/>
      <c r="GF307" s="24"/>
      <c r="GG307" s="24"/>
      <c r="GH307" s="24"/>
      <c r="GI307" s="24"/>
      <c r="GJ307" s="24"/>
      <c r="GK307" s="24"/>
      <c r="GL307" s="24"/>
      <c r="GM307" s="24"/>
      <c r="GN307" s="24"/>
      <c r="GO307" s="24"/>
      <c r="GP307" s="24"/>
      <c r="GQ307" s="24"/>
      <c r="GR307" s="24"/>
      <c r="GS307" s="24"/>
      <c r="GT307" s="24"/>
      <c r="GU307" s="24"/>
      <c r="GV307" s="24"/>
      <c r="GW307" s="24"/>
      <c r="GX307" s="24"/>
      <c r="GY307" s="24"/>
      <c r="GZ307" s="24"/>
      <c r="HA307" s="24"/>
      <c r="HB307" s="24"/>
      <c r="HC307" s="24"/>
      <c r="HD307" s="24"/>
      <c r="HE307" s="24"/>
      <c r="HF307" s="24"/>
      <c r="HG307" s="24"/>
      <c r="HH307" s="24"/>
      <c r="HI307" s="24"/>
      <c r="HJ307" s="24"/>
      <c r="HK307" s="24"/>
      <c r="HL307" s="24"/>
      <c r="HM307" s="24"/>
      <c r="HN307" s="24"/>
      <c r="HO307" s="24"/>
      <c r="HP307" s="24"/>
      <c r="HQ307" s="24"/>
      <c r="HR307" s="24"/>
      <c r="HS307" s="24"/>
      <c r="HT307" s="24"/>
      <c r="HU307" s="24"/>
      <c r="HV307" s="24"/>
      <c r="HW307" s="24"/>
      <c r="HX307" s="24"/>
      <c r="HY307" s="24"/>
      <c r="HZ307" s="24"/>
      <c r="IA307" s="24"/>
      <c r="IB307" s="24"/>
      <c r="IC307" s="24"/>
      <c r="ID307" s="24"/>
      <c r="IE307" s="24"/>
      <c r="IF307" s="24"/>
      <c r="IG307" s="24"/>
      <c r="IH307" s="24"/>
      <c r="II307" s="24"/>
      <c r="IJ307" s="24"/>
      <c r="IK307" s="24"/>
      <c r="IL307" s="24"/>
      <c r="IM307" s="24"/>
      <c r="IN307" s="24"/>
      <c r="IO307" s="24"/>
      <c r="IP307" s="24"/>
      <c r="IQ307" s="24"/>
      <c r="IR307" s="24"/>
      <c r="IS307" s="24"/>
      <c r="IT307" s="24"/>
      <c r="IU307" s="24"/>
      <c r="IV307" s="24"/>
      <c r="IW307" s="24"/>
      <c r="IX307" s="24"/>
      <c r="IY307" s="24"/>
      <c r="IZ307" s="24"/>
      <c r="JA307" s="24"/>
      <c r="JB307" s="24"/>
      <c r="JC307" s="24"/>
      <c r="JD307" s="24"/>
      <c r="JE307" s="24"/>
      <c r="JF307" s="24"/>
      <c r="JG307" s="24"/>
      <c r="JH307" s="24"/>
      <c r="JI307" s="24"/>
      <c r="JJ307" s="24"/>
      <c r="JK307" s="24"/>
      <c r="JL307" s="24"/>
      <c r="JM307" s="24"/>
      <c r="JN307" s="24"/>
      <c r="JO307" s="24"/>
      <c r="JP307" s="24"/>
      <c r="JQ307" s="24"/>
      <c r="JR307" s="24"/>
      <c r="JS307" s="24"/>
      <c r="JT307" s="24"/>
      <c r="JU307" s="24"/>
      <c r="JV307" s="24"/>
      <c r="JW307" s="24"/>
      <c r="JX307" s="24"/>
      <c r="JY307" s="24"/>
      <c r="JZ307" s="24"/>
      <c r="KA307" s="24"/>
      <c r="KB307" s="24"/>
      <c r="KC307" s="24"/>
      <c r="KD307" s="24"/>
      <c r="KE307" s="24"/>
      <c r="KF307" s="24"/>
      <c r="KG307" s="24"/>
      <c r="KH307" s="24"/>
      <c r="KI307" s="24"/>
      <c r="KJ307" s="24"/>
      <c r="KK307" s="24"/>
      <c r="KL307" s="24"/>
      <c r="KM307" s="24"/>
      <c r="KN307" s="24"/>
      <c r="KO307" s="24"/>
      <c r="KP307" s="24"/>
      <c r="KQ307" s="24"/>
      <c r="KR307" s="24"/>
      <c r="KS307" s="24"/>
      <c r="KT307" s="24"/>
      <c r="KU307" s="24"/>
      <c r="KV307" s="24"/>
      <c r="KW307" s="24"/>
      <c r="KX307" s="24"/>
      <c r="KY307" s="24"/>
      <c r="KZ307" s="24"/>
      <c r="LA307" s="24"/>
      <c r="LB307" s="24"/>
      <c r="LC307" s="24"/>
      <c r="LD307" s="24"/>
      <c r="LE307" s="24"/>
      <c r="LF307" s="24"/>
      <c r="LG307" s="24"/>
      <c r="LH307" s="24"/>
      <c r="LI307" s="24"/>
      <c r="LJ307" s="24"/>
      <c r="LK307" s="24"/>
      <c r="LL307" s="24"/>
      <c r="LM307" s="24"/>
      <c r="LN307" s="24"/>
      <c r="LO307" s="24"/>
      <c r="LP307" s="24"/>
      <c r="LQ307" s="24"/>
      <c r="LR307" s="24"/>
      <c r="LS307" s="24"/>
      <c r="LT307" s="24"/>
      <c r="LU307" s="24"/>
      <c r="LV307" s="24"/>
      <c r="LW307" s="24"/>
      <c r="LX307" s="24"/>
      <c r="LY307" s="24"/>
      <c r="LZ307" s="24"/>
      <c r="MA307" s="24"/>
      <c r="MB307" s="24"/>
      <c r="MC307" s="24"/>
      <c r="MD307" s="24"/>
      <c r="ME307" s="24"/>
      <c r="MF307" s="24"/>
      <c r="MG307" s="24"/>
      <c r="MH307" s="24"/>
      <c r="MI307" s="24"/>
      <c r="MJ307" s="24"/>
      <c r="MK307" s="24"/>
      <c r="ML307" s="24"/>
      <c r="MM307" s="24"/>
      <c r="MN307" s="24"/>
      <c r="MO307" s="24"/>
      <c r="MP307" s="24"/>
      <c r="MQ307" s="24"/>
      <c r="MR307" s="24"/>
      <c r="MS307" s="24"/>
      <c r="MT307" s="24"/>
      <c r="MU307" s="24"/>
      <c r="MV307" s="24"/>
      <c r="MW307" s="24"/>
      <c r="MX307" s="24"/>
      <c r="MY307" s="24"/>
      <c r="MZ307" s="24"/>
      <c r="NA307" s="24"/>
      <c r="NB307" s="24"/>
      <c r="NC307" s="24"/>
      <c r="ND307" s="24"/>
      <c r="NE307" s="24"/>
      <c r="NF307" s="24"/>
      <c r="NG307" s="24"/>
      <c r="NH307" s="24"/>
      <c r="NI307" s="24"/>
      <c r="NJ307" s="24"/>
      <c r="NK307" s="24"/>
      <c r="NL307" s="24"/>
      <c r="NM307" s="24"/>
      <c r="NN307" s="24"/>
      <c r="NO307" s="24"/>
      <c r="NP307" s="24"/>
      <c r="NQ307" s="24"/>
      <c r="NR307" s="24"/>
      <c r="NS307" s="24"/>
      <c r="NT307" s="24"/>
      <c r="NU307" s="24"/>
      <c r="NV307" s="24"/>
      <c r="NW307" s="24"/>
      <c r="NX307" s="24"/>
      <c r="NY307" s="24"/>
      <c r="NZ307" s="24"/>
      <c r="OA307" s="24"/>
      <c r="OB307" s="24"/>
      <c r="OC307" s="24"/>
      <c r="OD307" s="24"/>
      <c r="OE307" s="24"/>
      <c r="OF307" s="24"/>
      <c r="OG307" s="24"/>
      <c r="OH307" s="24"/>
      <c r="OI307" s="24"/>
      <c r="OJ307" s="24"/>
      <c r="OK307" s="24"/>
      <c r="OL307" s="24"/>
      <c r="OM307" s="24"/>
      <c r="ON307" s="24"/>
      <c r="OO307" s="24"/>
      <c r="OP307" s="24"/>
      <c r="OQ307" s="24"/>
      <c r="OR307" s="24"/>
      <c r="OS307" s="24"/>
      <c r="OT307" s="24"/>
      <c r="OU307" s="24"/>
      <c r="OV307" s="24"/>
      <c r="OW307" s="24"/>
      <c r="OX307" s="24"/>
      <c r="OY307" s="24"/>
      <c r="OZ307" s="24"/>
      <c r="PA307" s="24"/>
      <c r="PB307" s="24"/>
      <c r="PC307" s="24"/>
      <c r="PD307" s="24"/>
      <c r="PE307" s="24"/>
      <c r="PF307" s="24"/>
      <c r="PG307" s="24"/>
      <c r="PH307" s="24"/>
      <c r="PI307" s="24"/>
      <c r="PJ307" s="24"/>
      <c r="PK307" s="24"/>
      <c r="PL307" s="24"/>
      <c r="PM307" s="24"/>
      <c r="PN307" s="24"/>
      <c r="PO307" s="24"/>
      <c r="PP307" s="24"/>
      <c r="PQ307" s="24"/>
      <c r="PR307" s="24"/>
      <c r="PS307" s="24"/>
      <c r="PT307" s="24"/>
      <c r="PU307" s="24"/>
      <c r="PV307" s="24"/>
      <c r="PW307" s="24"/>
      <c r="PX307" s="24"/>
      <c r="PY307" s="24"/>
      <c r="PZ307" s="24"/>
      <c r="QA307" s="24"/>
      <c r="QB307" s="24"/>
      <c r="QC307" s="24"/>
      <c r="QD307" s="24"/>
      <c r="QE307" s="24"/>
      <c r="QF307" s="24"/>
      <c r="QG307" s="24"/>
      <c r="QH307" s="24"/>
      <c r="QI307" s="24"/>
      <c r="QJ307" s="24"/>
      <c r="QK307" s="24"/>
      <c r="QL307" s="24"/>
      <c r="QM307" s="24"/>
      <c r="QN307" s="24"/>
      <c r="QO307" s="24"/>
      <c r="QP307" s="24"/>
      <c r="QQ307" s="24"/>
      <c r="QR307" s="24"/>
      <c r="QS307" s="24"/>
      <c r="QT307" s="24"/>
      <c r="QU307" s="24"/>
      <c r="QV307" s="24"/>
      <c r="QW307" s="24"/>
      <c r="QX307" s="24"/>
      <c r="QY307" s="24"/>
      <c r="QZ307" s="24"/>
      <c r="RA307" s="24"/>
      <c r="RB307" s="24"/>
      <c r="RC307" s="24"/>
      <c r="RD307" s="24"/>
      <c r="RE307" s="24"/>
      <c r="RF307" s="24"/>
      <c r="RG307" s="24"/>
      <c r="RH307" s="24"/>
      <c r="RI307" s="24"/>
      <c r="RJ307" s="24"/>
      <c r="RK307" s="24"/>
      <c r="RL307" s="24"/>
      <c r="RM307" s="24"/>
      <c r="RN307" s="24"/>
      <c r="RO307" s="24"/>
      <c r="RP307" s="24"/>
      <c r="RQ307" s="24"/>
      <c r="RR307" s="24"/>
      <c r="RS307" s="24"/>
      <c r="RT307" s="24"/>
      <c r="RU307" s="24"/>
      <c r="RV307" s="24"/>
      <c r="RW307" s="24"/>
      <c r="RX307" s="24"/>
      <c r="RY307" s="24"/>
      <c r="RZ307" s="24"/>
      <c r="SA307" s="24"/>
      <c r="SB307" s="24"/>
      <c r="SC307" s="24"/>
      <c r="SD307" s="24"/>
      <c r="SE307" s="24"/>
      <c r="SF307" s="24"/>
      <c r="SG307" s="24"/>
      <c r="SH307" s="24"/>
      <c r="SI307" s="24"/>
      <c r="SJ307" s="24"/>
      <c r="SK307" s="24"/>
      <c r="SL307" s="24"/>
      <c r="SM307" s="24"/>
      <c r="SN307" s="24"/>
      <c r="SO307" s="24"/>
      <c r="SP307" s="24"/>
      <c r="SQ307" s="24"/>
      <c r="SR307" s="24"/>
      <c r="SS307" s="24"/>
      <c r="ST307" s="24"/>
      <c r="SU307" s="24"/>
      <c r="SV307" s="24"/>
      <c r="SW307" s="24"/>
      <c r="SX307" s="24"/>
      <c r="SY307" s="24"/>
      <c r="SZ307" s="24"/>
      <c r="TA307" s="24"/>
      <c r="TB307" s="24"/>
      <c r="TC307" s="24"/>
      <c r="TD307" s="24"/>
      <c r="TE307" s="24"/>
      <c r="TF307" s="24"/>
      <c r="TG307" s="24"/>
      <c r="TH307" s="24"/>
      <c r="TI307" s="24"/>
      <c r="TJ307" s="24"/>
      <c r="TK307" s="24"/>
      <c r="TL307" s="24"/>
      <c r="TM307" s="24"/>
      <c r="TN307" s="24"/>
      <c r="TO307" s="24"/>
      <c r="TP307" s="24"/>
      <c r="TQ307" s="24"/>
      <c r="TR307" s="24"/>
      <c r="TS307" s="24"/>
      <c r="TT307" s="24"/>
      <c r="TU307" s="24"/>
      <c r="TV307" s="24"/>
      <c r="TW307" s="24"/>
      <c r="TX307" s="24"/>
      <c r="TY307" s="24"/>
      <c r="TZ307" s="24"/>
      <c r="UA307" s="24"/>
      <c r="UB307" s="24"/>
      <c r="UC307" s="24"/>
      <c r="UD307" s="24"/>
      <c r="UE307" s="24"/>
      <c r="UF307" s="24"/>
      <c r="UG307" s="24"/>
      <c r="UH307" s="24"/>
      <c r="UI307" s="24"/>
      <c r="UJ307" s="24"/>
      <c r="UK307" s="24"/>
      <c r="UL307" s="24"/>
      <c r="UM307" s="24"/>
      <c r="UN307" s="24"/>
      <c r="UO307" s="24"/>
      <c r="UP307" s="24"/>
      <c r="UQ307" s="24"/>
      <c r="UR307" s="24"/>
      <c r="US307" s="24"/>
      <c r="UT307" s="24"/>
      <c r="UU307" s="24"/>
      <c r="UV307" s="24"/>
      <c r="UW307" s="24"/>
      <c r="UX307" s="24"/>
      <c r="UY307" s="24"/>
      <c r="UZ307" s="24"/>
      <c r="VA307" s="24"/>
      <c r="VB307" s="24"/>
      <c r="VC307" s="24"/>
      <c r="VD307" s="24"/>
      <c r="VE307" s="24"/>
      <c r="VF307" s="24"/>
      <c r="VG307" s="24"/>
      <c r="VH307" s="24"/>
      <c r="VI307" s="24"/>
      <c r="VJ307" s="24"/>
      <c r="VK307" s="24"/>
      <c r="VL307" s="24"/>
      <c r="VM307" s="24"/>
      <c r="VN307" s="24"/>
      <c r="VO307" s="24"/>
      <c r="VP307" s="24"/>
      <c r="VQ307" s="24"/>
      <c r="VR307" s="24"/>
      <c r="VS307" s="24"/>
      <c r="VT307" s="24"/>
      <c r="VU307" s="24"/>
      <c r="VV307" s="24"/>
      <c r="VW307" s="24"/>
      <c r="VX307" s="24"/>
      <c r="VY307" s="24"/>
      <c r="VZ307" s="24"/>
      <c r="WA307" s="24"/>
      <c r="WB307" s="24"/>
      <c r="WC307" s="24"/>
      <c r="WD307" s="24"/>
      <c r="WE307" s="24"/>
      <c r="WF307" s="24"/>
      <c r="WG307" s="24"/>
      <c r="WH307" s="24"/>
      <c r="WI307" s="24"/>
      <c r="WJ307" s="24"/>
      <c r="WK307" s="24"/>
      <c r="WL307" s="24"/>
      <c r="WM307" s="24"/>
      <c r="WN307" s="24"/>
      <c r="WO307" s="24"/>
      <c r="WP307" s="24"/>
      <c r="WQ307" s="24"/>
      <c r="WR307" s="24"/>
      <c r="WS307" s="24"/>
      <c r="WT307" s="24"/>
      <c r="WU307" s="24"/>
      <c r="WV307" s="24"/>
      <c r="WW307" s="24"/>
      <c r="WX307" s="24"/>
      <c r="WY307" s="24"/>
      <c r="WZ307" s="24"/>
      <c r="XA307" s="24"/>
      <c r="XB307" s="24"/>
      <c r="XC307" s="24"/>
      <c r="XD307" s="24"/>
      <c r="XE307" s="24"/>
      <c r="XF307" s="24"/>
      <c r="XG307" s="24"/>
      <c r="XH307" s="24"/>
      <c r="XI307" s="24"/>
      <c r="XJ307" s="24"/>
      <c r="XK307" s="24"/>
      <c r="XL307" s="24"/>
      <c r="XM307" s="24"/>
      <c r="XN307" s="24"/>
      <c r="XO307" s="24"/>
      <c r="XP307" s="24"/>
      <c r="XQ307" s="24"/>
      <c r="XR307" s="24"/>
      <c r="XS307" s="24"/>
      <c r="XT307" s="24"/>
      <c r="XU307" s="24"/>
      <c r="XV307" s="24"/>
      <c r="XW307" s="24"/>
      <c r="XX307" s="24"/>
      <c r="XY307" s="24"/>
      <c r="XZ307" s="24"/>
      <c r="YA307" s="24"/>
      <c r="YB307" s="24"/>
      <c r="YC307" s="24"/>
      <c r="YD307" s="24"/>
      <c r="YE307" s="24"/>
      <c r="YF307" s="24"/>
      <c r="YG307" s="24"/>
      <c r="YH307" s="24"/>
      <c r="YI307" s="24"/>
      <c r="YJ307" s="24"/>
      <c r="YK307" s="24"/>
      <c r="YL307" s="24"/>
      <c r="YM307" s="24"/>
      <c r="YN307" s="24"/>
      <c r="YO307" s="24"/>
      <c r="YP307" s="24"/>
      <c r="YQ307" s="24"/>
      <c r="YR307" s="24"/>
      <c r="YS307" s="24"/>
      <c r="YT307" s="24"/>
      <c r="YU307" s="24"/>
      <c r="YV307" s="24"/>
      <c r="YW307" s="24"/>
      <c r="YX307" s="24"/>
      <c r="YY307" s="24"/>
      <c r="YZ307" s="24"/>
      <c r="ZA307" s="24"/>
      <c r="ZB307" s="24"/>
      <c r="ZC307" s="24"/>
      <c r="ZD307" s="24"/>
      <c r="ZE307" s="24"/>
      <c r="ZF307" s="24"/>
      <c r="ZG307" s="24"/>
      <c r="ZH307" s="24"/>
      <c r="ZI307" s="24"/>
      <c r="ZJ307" s="24"/>
      <c r="ZK307" s="24"/>
      <c r="ZL307" s="24"/>
      <c r="ZM307" s="24"/>
      <c r="ZN307" s="24"/>
      <c r="ZO307" s="24"/>
      <c r="ZP307" s="24"/>
      <c r="ZQ307" s="24"/>
      <c r="ZR307" s="24"/>
      <c r="ZS307" s="24"/>
      <c r="ZT307" s="24"/>
      <c r="ZU307" s="24"/>
      <c r="ZV307" s="24"/>
      <c r="ZW307" s="24"/>
      <c r="ZX307" s="24"/>
      <c r="ZY307" s="24"/>
      <c r="ZZ307" s="24"/>
      <c r="AAA307" s="24"/>
      <c r="AAB307" s="24"/>
      <c r="AAC307" s="24"/>
      <c r="AAD307" s="24"/>
      <c r="AAE307" s="24"/>
      <c r="AAF307" s="24"/>
      <c r="AAG307" s="24"/>
      <c r="AAH307" s="24"/>
      <c r="AAI307" s="24"/>
      <c r="AAJ307" s="24"/>
      <c r="AAK307" s="24"/>
      <c r="AAL307" s="24"/>
      <c r="AAM307" s="24"/>
      <c r="AAN307" s="24"/>
      <c r="AAO307" s="24"/>
      <c r="AAP307" s="24"/>
      <c r="AAQ307" s="24"/>
      <c r="AAR307" s="24"/>
      <c r="AAS307" s="24"/>
      <c r="AAT307" s="24"/>
      <c r="AAU307" s="24"/>
      <c r="AAV307" s="24"/>
      <c r="AAW307" s="24"/>
      <c r="AAX307" s="24"/>
      <c r="AAY307" s="24"/>
      <c r="AAZ307" s="24"/>
      <c r="ABA307" s="24"/>
      <c r="ABB307" s="24"/>
      <c r="ABC307" s="24"/>
      <c r="ABD307" s="24"/>
      <c r="ABE307" s="24"/>
      <c r="ABF307" s="24"/>
      <c r="ABG307" s="24"/>
      <c r="ABH307" s="24"/>
      <c r="ABI307" s="24"/>
      <c r="ABJ307" s="24"/>
      <c r="ABK307" s="24"/>
      <c r="ABL307" s="24"/>
      <c r="ABM307" s="24"/>
      <c r="ABN307" s="24"/>
      <c r="ABO307" s="24"/>
      <c r="ABP307" s="24"/>
      <c r="ABQ307" s="24"/>
      <c r="ABR307" s="24"/>
      <c r="ABS307" s="24"/>
      <c r="ABT307" s="24"/>
      <c r="ABU307" s="24"/>
      <c r="ABV307" s="24"/>
      <c r="ABW307" s="24"/>
      <c r="ABX307" s="24"/>
      <c r="ABY307" s="24"/>
      <c r="ABZ307" s="24"/>
      <c r="ACA307" s="24"/>
      <c r="ACB307" s="24"/>
      <c r="ACC307" s="24"/>
      <c r="ACD307" s="24"/>
      <c r="ACE307" s="24"/>
      <c r="ACF307" s="24"/>
      <c r="ACG307" s="24"/>
      <c r="ACH307" s="24"/>
      <c r="ACI307" s="24"/>
      <c r="ACJ307" s="24"/>
      <c r="ACK307" s="24"/>
      <c r="ACL307" s="24"/>
      <c r="ACM307" s="24"/>
      <c r="ACN307" s="24"/>
      <c r="ACO307" s="24"/>
      <c r="ACP307" s="24"/>
      <c r="ACQ307" s="24"/>
      <c r="ACR307" s="24"/>
      <c r="ACS307" s="24"/>
      <c r="ACT307" s="24"/>
      <c r="ACU307" s="24"/>
      <c r="ACV307" s="24"/>
      <c r="ACW307" s="24"/>
      <c r="ACX307" s="24"/>
      <c r="ACY307" s="24"/>
      <c r="ACZ307" s="24"/>
      <c r="ADA307" s="24"/>
      <c r="ADB307" s="24"/>
      <c r="ADC307" s="24"/>
      <c r="ADD307" s="24"/>
      <c r="ADE307" s="24"/>
      <c r="ADF307" s="24"/>
      <c r="ADG307" s="24"/>
      <c r="ADH307" s="24"/>
      <c r="ADI307" s="24"/>
      <c r="ADJ307" s="24"/>
      <c r="ADK307" s="24"/>
      <c r="ADL307" s="24"/>
      <c r="ADM307" s="24"/>
      <c r="ADN307" s="24"/>
      <c r="ADO307" s="24"/>
      <c r="ADP307" s="24"/>
      <c r="ADQ307" s="24"/>
      <c r="ADR307" s="24"/>
      <c r="ADS307" s="24"/>
      <c r="ADT307" s="24"/>
      <c r="ADU307" s="24"/>
      <c r="ADV307" s="24"/>
      <c r="ADW307" s="24"/>
      <c r="ADX307" s="24"/>
      <c r="ADY307" s="24"/>
      <c r="ADZ307" s="24"/>
      <c r="AEA307" s="24"/>
      <c r="AEB307" s="24"/>
      <c r="AEC307" s="24"/>
      <c r="AED307" s="24"/>
      <c r="AEE307" s="24"/>
      <c r="AEF307" s="24"/>
      <c r="AEG307" s="24"/>
      <c r="AEH307" s="24"/>
      <c r="AEI307" s="24"/>
      <c r="AEJ307" s="24"/>
      <c r="AEK307" s="24"/>
      <c r="AEL307" s="24"/>
      <c r="AEM307" s="24"/>
      <c r="AEN307" s="24"/>
      <c r="AEO307" s="24"/>
      <c r="AEP307" s="24"/>
      <c r="AEQ307" s="24"/>
      <c r="AER307" s="24"/>
      <c r="AES307" s="24"/>
      <c r="AET307" s="24"/>
      <c r="AEU307" s="24"/>
      <c r="AEV307" s="24"/>
      <c r="AEW307" s="24"/>
      <c r="AEX307" s="24"/>
      <c r="AEY307" s="24"/>
      <c r="AEZ307" s="24"/>
      <c r="AFA307" s="24"/>
      <c r="AFB307" s="24"/>
      <c r="AFC307" s="24"/>
      <c r="AFD307" s="24"/>
      <c r="AFE307" s="24"/>
      <c r="AFF307" s="24"/>
      <c r="AFG307" s="24"/>
      <c r="AFH307" s="24"/>
      <c r="AFI307" s="24"/>
      <c r="AFJ307" s="24"/>
      <c r="AFK307" s="24"/>
      <c r="AFL307" s="24"/>
      <c r="AFM307" s="24"/>
      <c r="AFN307" s="24"/>
      <c r="AFO307" s="24"/>
      <c r="AFP307" s="24"/>
      <c r="AFQ307" s="24"/>
      <c r="AFR307" s="24"/>
      <c r="AFS307" s="24"/>
      <c r="AFT307" s="24"/>
      <c r="AFU307" s="24"/>
      <c r="AFV307" s="24"/>
      <c r="AFW307" s="24"/>
      <c r="AFX307" s="24"/>
      <c r="AFY307" s="24"/>
      <c r="AFZ307" s="24"/>
      <c r="AGA307" s="24"/>
      <c r="AGB307" s="24"/>
      <c r="AGC307" s="24"/>
      <c r="AGD307" s="24"/>
      <c r="AGE307" s="24"/>
      <c r="AGF307" s="24"/>
      <c r="AGG307" s="24"/>
      <c r="AGH307" s="24"/>
      <c r="AGI307" s="24"/>
      <c r="AGJ307" s="24"/>
      <c r="AGK307" s="24"/>
      <c r="AGL307" s="24"/>
      <c r="AGM307" s="24"/>
      <c r="AGN307" s="24"/>
      <c r="AGO307" s="24"/>
      <c r="AGP307" s="24"/>
      <c r="AGQ307" s="24"/>
      <c r="AGR307" s="24"/>
      <c r="AGS307" s="24"/>
      <c r="AGT307" s="24"/>
      <c r="AGU307" s="24"/>
      <c r="AGV307" s="24"/>
      <c r="AGW307" s="24"/>
      <c r="AGX307" s="24"/>
      <c r="AGY307" s="24"/>
      <c r="AGZ307" s="24"/>
      <c r="AHA307" s="24"/>
      <c r="AHB307" s="24"/>
      <c r="AHC307" s="24"/>
      <c r="AHD307" s="24"/>
      <c r="AHE307" s="24"/>
      <c r="AHF307" s="24"/>
      <c r="AHG307" s="24"/>
      <c r="AHH307" s="24"/>
      <c r="AHI307" s="24"/>
      <c r="AHJ307" s="24"/>
      <c r="AHK307" s="24"/>
      <c r="AHL307" s="24"/>
      <c r="AHM307" s="24"/>
      <c r="AHN307" s="24"/>
      <c r="AHO307" s="24"/>
      <c r="AHP307" s="24"/>
      <c r="AHQ307" s="24"/>
      <c r="AHR307" s="24"/>
      <c r="AHS307" s="24"/>
      <c r="AHT307" s="24"/>
      <c r="AHU307" s="24"/>
      <c r="AHV307" s="24"/>
      <c r="AHW307" s="24"/>
      <c r="AHX307" s="24"/>
      <c r="AHY307" s="24"/>
      <c r="AHZ307" s="24"/>
      <c r="AIA307" s="24"/>
      <c r="AIB307" s="24"/>
      <c r="AIC307" s="24"/>
      <c r="AID307" s="24"/>
      <c r="AIE307" s="24"/>
      <c r="AIF307" s="24"/>
      <c r="AIG307" s="24"/>
      <c r="AIH307" s="24"/>
      <c r="AII307" s="24"/>
      <c r="AIJ307" s="24"/>
      <c r="AIK307" s="24"/>
      <c r="AIL307" s="24"/>
      <c r="AIM307" s="24"/>
      <c r="AIN307" s="24"/>
      <c r="AIO307" s="24"/>
      <c r="AIP307" s="24"/>
      <c r="AIQ307" s="24"/>
      <c r="AIR307" s="24"/>
      <c r="AIS307" s="24"/>
      <c r="AIT307" s="24"/>
      <c r="AIU307" s="24"/>
      <c r="AIV307" s="24"/>
      <c r="AIW307" s="24"/>
      <c r="AIX307" s="24"/>
      <c r="AIY307" s="24"/>
      <c r="AIZ307" s="24"/>
      <c r="AJA307" s="24"/>
      <c r="AJB307" s="24"/>
      <c r="AJC307" s="24"/>
      <c r="AJD307" s="24"/>
      <c r="AJE307" s="24"/>
      <c r="AJF307" s="24"/>
      <c r="AJG307" s="24"/>
      <c r="AJH307" s="24"/>
      <c r="AJI307" s="24"/>
      <c r="AJJ307" s="24"/>
      <c r="AJK307" s="24"/>
      <c r="AJL307" s="24"/>
      <c r="AJM307" s="24"/>
      <c r="AJN307" s="24"/>
      <c r="AJO307" s="24"/>
      <c r="AJP307" s="24"/>
      <c r="AJQ307" s="24"/>
      <c r="AJR307" s="24"/>
      <c r="AJS307" s="24"/>
      <c r="AJT307" s="24"/>
      <c r="AJU307" s="24"/>
      <c r="AJV307" s="24"/>
      <c r="AJW307" s="24"/>
      <c r="AJX307" s="24"/>
      <c r="AJY307" s="24"/>
      <c r="AJZ307" s="24"/>
      <c r="AKA307" s="24"/>
      <c r="AKB307" s="24"/>
      <c r="AKC307" s="24"/>
      <c r="AKD307" s="24"/>
      <c r="AKE307" s="24"/>
      <c r="AKF307" s="24"/>
      <c r="AKG307" s="24"/>
      <c r="AKH307" s="24"/>
      <c r="AKI307" s="24"/>
      <c r="AKJ307" s="24"/>
      <c r="AKK307" s="24"/>
      <c r="AKL307" s="24"/>
      <c r="AKM307" s="24"/>
      <c r="AKN307" s="24"/>
      <c r="AKO307" s="24"/>
      <c r="AKP307" s="24"/>
      <c r="AKQ307" s="24"/>
      <c r="AKR307" s="24"/>
      <c r="AKS307" s="24"/>
      <c r="AKT307" s="24"/>
      <c r="AKU307" s="24"/>
      <c r="AKV307" s="24"/>
      <c r="AKW307" s="24"/>
      <c r="AKX307" s="24"/>
      <c r="AKY307" s="24"/>
      <c r="AKZ307" s="24"/>
      <c r="ALA307" s="24"/>
      <c r="ALB307" s="24"/>
      <c r="ALC307" s="24"/>
      <c r="ALD307" s="24"/>
      <c r="ALE307" s="24"/>
      <c r="ALF307" s="24"/>
      <c r="ALG307" s="24"/>
      <c r="ALH307" s="24"/>
      <c r="ALI307" s="24"/>
      <c r="ALJ307" s="24"/>
      <c r="ALK307" s="24"/>
      <c r="ALL307" s="24"/>
      <c r="ALM307" s="24"/>
      <c r="ALN307" s="24"/>
      <c r="ALO307" s="24"/>
      <c r="ALP307" s="24"/>
      <c r="ALQ307" s="24"/>
      <c r="ALR307" s="24"/>
      <c r="ALS307" s="24"/>
      <c r="ALT307" s="24"/>
      <c r="ALU307" s="24"/>
      <c r="ALV307" s="24"/>
      <c r="ALW307" s="24"/>
      <c r="ALX307" s="24"/>
      <c r="ALY307" s="24"/>
      <c r="ALZ307" s="24"/>
      <c r="AMA307" s="24"/>
      <c r="AMB307" s="24"/>
      <c r="AMC307" s="24"/>
      <c r="AMD307" s="24"/>
      <c r="AME307" s="24"/>
      <c r="AMF307" s="24"/>
      <c r="AMG307" s="24"/>
      <c r="AMH307" s="24"/>
      <c r="AMI307" s="24"/>
      <c r="AMJ307" s="24"/>
      <c r="AMK307" s="24"/>
      <c r="AML307" s="24"/>
      <c r="AMM307" s="24"/>
      <c r="AMN307" s="24"/>
      <c r="AMO307" s="24"/>
      <c r="AMP307" s="24"/>
      <c r="AMQ307" s="24"/>
      <c r="AMR307" s="24"/>
      <c r="AMS307" s="24"/>
      <c r="AMT307" s="24"/>
      <c r="AMU307" s="24"/>
      <c r="AMV307" s="24"/>
      <c r="AMW307" s="24"/>
      <c r="AMX307" s="24"/>
      <c r="AMY307" s="24"/>
      <c r="AMZ307" s="24"/>
      <c r="ANA307" s="24"/>
      <c r="ANB307" s="24"/>
      <c r="ANC307" s="24"/>
      <c r="AND307" s="24"/>
      <c r="ANE307" s="24"/>
      <c r="ANF307" s="24"/>
      <c r="ANG307" s="24"/>
      <c r="ANH307" s="24"/>
      <c r="ANI307" s="24"/>
      <c r="ANJ307" s="24"/>
      <c r="ANK307" s="24"/>
      <c r="ANL307" s="24"/>
      <c r="ANM307" s="24"/>
      <c r="ANN307" s="24"/>
      <c r="ANO307" s="24"/>
      <c r="ANP307" s="24"/>
      <c r="ANQ307" s="24"/>
      <c r="ANR307" s="24"/>
      <c r="ANS307" s="24"/>
      <c r="ANT307" s="24"/>
      <c r="ANU307" s="24"/>
      <c r="ANV307" s="24"/>
      <c r="ANW307" s="24"/>
      <c r="ANX307" s="24"/>
      <c r="ANY307" s="24"/>
      <c r="ANZ307" s="24"/>
      <c r="AOA307" s="24"/>
      <c r="AOB307" s="24"/>
      <c r="AOC307" s="24"/>
      <c r="AOD307" s="24"/>
      <c r="AOE307" s="24"/>
      <c r="AOF307" s="24"/>
      <c r="AOG307" s="24"/>
      <c r="AOH307" s="24"/>
      <c r="AOI307" s="24"/>
      <c r="AOJ307" s="24"/>
      <c r="AOK307" s="24"/>
      <c r="AOL307" s="24"/>
      <c r="AOM307" s="24"/>
      <c r="AON307" s="24"/>
      <c r="AOO307" s="24"/>
      <c r="AOP307" s="24"/>
      <c r="AOQ307" s="24"/>
      <c r="AOR307" s="24"/>
      <c r="AOS307" s="24"/>
      <c r="AOT307" s="24"/>
      <c r="AOU307" s="24"/>
      <c r="AOV307" s="24"/>
      <c r="AOW307" s="24"/>
      <c r="AOX307" s="24"/>
      <c r="AOY307" s="24"/>
      <c r="AOZ307" s="24"/>
      <c r="APA307" s="24"/>
      <c r="APB307" s="24"/>
      <c r="APC307" s="24"/>
      <c r="APD307" s="24"/>
      <c r="APE307" s="24"/>
      <c r="APF307" s="24"/>
      <c r="APG307" s="24"/>
      <c r="APH307" s="24"/>
      <c r="API307" s="24"/>
      <c r="APJ307" s="24"/>
      <c r="APK307" s="24"/>
      <c r="APL307" s="24"/>
      <c r="APM307" s="24"/>
      <c r="APN307" s="24"/>
      <c r="APO307" s="24"/>
      <c r="APP307" s="24"/>
      <c r="APQ307" s="24"/>
      <c r="APR307" s="24"/>
      <c r="APS307" s="24"/>
      <c r="APT307" s="24"/>
      <c r="APU307" s="24"/>
      <c r="APV307" s="24"/>
      <c r="APW307" s="24"/>
      <c r="APX307" s="24"/>
      <c r="APY307" s="24"/>
      <c r="APZ307" s="24"/>
      <c r="AQA307" s="24"/>
      <c r="AQB307" s="24"/>
      <c r="AQC307" s="24"/>
      <c r="AQD307" s="24"/>
      <c r="AQE307" s="24"/>
      <c r="AQF307" s="24"/>
      <c r="AQG307" s="24"/>
      <c r="AQH307" s="24"/>
      <c r="AQI307" s="24"/>
      <c r="AQJ307" s="24"/>
      <c r="AQK307" s="24"/>
      <c r="AQL307" s="24"/>
      <c r="AQM307" s="24"/>
      <c r="AQN307" s="24"/>
      <c r="AQO307" s="24"/>
      <c r="AQP307" s="24"/>
      <c r="AQQ307" s="24"/>
      <c r="AQR307" s="24"/>
      <c r="AQS307" s="24"/>
      <c r="AQT307" s="24"/>
      <c r="AQU307" s="24"/>
      <c r="AQV307" s="24"/>
      <c r="AQW307" s="24"/>
      <c r="AQX307" s="24"/>
      <c r="AQY307" s="24"/>
      <c r="AQZ307" s="24"/>
      <c r="ARA307" s="24"/>
      <c r="ARB307" s="24"/>
      <c r="ARC307" s="24"/>
      <c r="ARD307" s="24"/>
      <c r="ARE307" s="24"/>
      <c r="ARF307" s="24"/>
      <c r="ARG307" s="24"/>
      <c r="ARH307" s="24"/>
      <c r="ARI307" s="24"/>
      <c r="ARJ307" s="24"/>
      <c r="ARK307" s="24"/>
      <c r="ARL307" s="24"/>
      <c r="ARM307" s="24"/>
      <c r="ARN307" s="24"/>
      <c r="ARO307" s="24"/>
      <c r="ARP307" s="24"/>
      <c r="ARQ307" s="24"/>
      <c r="ARR307" s="24"/>
      <c r="ARS307" s="24"/>
      <c r="ART307" s="24"/>
      <c r="ARU307" s="24"/>
      <c r="ARV307" s="24"/>
      <c r="ARW307" s="24"/>
      <c r="ARX307" s="24"/>
      <c r="ARY307" s="24"/>
      <c r="ARZ307" s="24"/>
      <c r="ASA307" s="24"/>
      <c r="ASB307" s="24"/>
      <c r="ASC307" s="24"/>
      <c r="ASD307" s="24"/>
      <c r="ASE307" s="24"/>
      <c r="ASF307" s="24"/>
      <c r="ASG307" s="24"/>
      <c r="ASH307" s="24"/>
      <c r="ASI307" s="24"/>
      <c r="ASJ307" s="24"/>
      <c r="ASK307" s="24"/>
      <c r="ASL307" s="24"/>
      <c r="ASM307" s="24"/>
      <c r="ASN307" s="24"/>
      <c r="ASO307" s="24"/>
      <c r="ASP307" s="24"/>
      <c r="ASQ307" s="24"/>
      <c r="ASR307" s="24"/>
      <c r="ASS307" s="24"/>
      <c r="AST307" s="24"/>
      <c r="ASU307" s="24"/>
      <c r="ASV307" s="24"/>
      <c r="ASW307" s="24"/>
      <c r="ASX307" s="24"/>
      <c r="ASY307" s="24"/>
      <c r="ASZ307" s="24"/>
      <c r="ATA307" s="24"/>
      <c r="ATB307" s="24"/>
      <c r="ATC307" s="24"/>
      <c r="ATD307" s="24"/>
      <c r="ATE307" s="24"/>
      <c r="ATF307" s="24"/>
      <c r="ATG307" s="24"/>
      <c r="ATH307" s="24"/>
      <c r="ATI307" s="24"/>
      <c r="ATJ307" s="24"/>
      <c r="ATK307" s="24"/>
      <c r="ATL307" s="24"/>
      <c r="ATM307" s="24"/>
      <c r="ATN307" s="24"/>
      <c r="ATO307" s="24"/>
      <c r="ATP307" s="24"/>
      <c r="ATQ307" s="24"/>
      <c r="ATR307" s="24"/>
      <c r="ATS307" s="24"/>
      <c r="ATT307" s="24"/>
      <c r="ATU307" s="24"/>
      <c r="ATV307" s="24"/>
      <c r="ATW307" s="24"/>
      <c r="ATX307" s="24"/>
      <c r="ATY307" s="24"/>
      <c r="ATZ307" s="24"/>
      <c r="AUA307" s="24"/>
      <c r="AUB307" s="24"/>
      <c r="AUC307" s="24"/>
      <c r="AUD307" s="24"/>
      <c r="AUE307" s="24"/>
      <c r="AUF307" s="24"/>
      <c r="AUG307" s="24"/>
      <c r="AUH307" s="24"/>
      <c r="AUI307" s="24"/>
      <c r="AUJ307" s="24"/>
      <c r="AUK307" s="24"/>
      <c r="AUL307" s="24"/>
      <c r="AUM307" s="24"/>
      <c r="AUN307" s="24"/>
      <c r="AUO307" s="24"/>
      <c r="AUP307" s="24"/>
      <c r="AUQ307" s="24"/>
      <c r="AUR307" s="24"/>
      <c r="AUS307" s="24"/>
      <c r="AUT307" s="24"/>
      <c r="AUU307" s="24"/>
      <c r="AUV307" s="24"/>
      <c r="AUW307" s="24"/>
      <c r="AUX307" s="24"/>
      <c r="AUY307" s="24"/>
      <c r="AUZ307" s="24"/>
      <c r="AVA307" s="24"/>
      <c r="AVB307" s="24"/>
      <c r="AVC307" s="24"/>
      <c r="AVD307" s="24"/>
      <c r="AVE307" s="24"/>
      <c r="AVF307" s="24"/>
      <c r="AVG307" s="24"/>
      <c r="AVH307" s="24"/>
      <c r="AVI307" s="24"/>
      <c r="AVJ307" s="24"/>
      <c r="AVK307" s="24"/>
      <c r="AVL307" s="24"/>
      <c r="AVM307" s="24"/>
      <c r="AVN307" s="24"/>
      <c r="AVO307" s="24"/>
      <c r="AVP307" s="24"/>
      <c r="AVQ307" s="24"/>
      <c r="AVR307" s="24"/>
      <c r="AVS307" s="24"/>
      <c r="AVT307" s="24"/>
      <c r="AVU307" s="24"/>
      <c r="AVV307" s="24"/>
      <c r="AVW307" s="24"/>
      <c r="AVX307" s="24"/>
      <c r="AVY307" s="24"/>
      <c r="AVZ307" s="24"/>
      <c r="AWA307" s="24"/>
      <c r="AWB307" s="24"/>
      <c r="AWC307" s="24"/>
      <c r="AWD307" s="24"/>
      <c r="AWE307" s="24"/>
      <c r="AWF307" s="24"/>
      <c r="AWG307" s="24"/>
      <c r="AWH307" s="24"/>
      <c r="AWI307" s="24"/>
      <c r="AWJ307" s="24"/>
      <c r="AWK307" s="24"/>
      <c r="AWL307" s="24"/>
      <c r="AWM307" s="24"/>
      <c r="AWN307" s="24"/>
      <c r="AWO307" s="24"/>
      <c r="AWP307" s="24"/>
      <c r="AWQ307" s="24"/>
      <c r="AWR307" s="24"/>
      <c r="AWS307" s="24"/>
      <c r="AWT307" s="24"/>
      <c r="AWU307" s="24"/>
      <c r="AWV307" s="24"/>
      <c r="AWW307" s="24"/>
      <c r="AWX307" s="24"/>
      <c r="AWY307" s="24"/>
      <c r="AWZ307" s="24"/>
      <c r="AXA307" s="24"/>
      <c r="AXB307" s="24"/>
      <c r="AXC307" s="24"/>
      <c r="AXD307" s="24"/>
      <c r="AXE307" s="24"/>
      <c r="AXF307" s="24"/>
      <c r="AXG307" s="24"/>
      <c r="AXH307" s="24"/>
      <c r="AXI307" s="24"/>
      <c r="AXJ307" s="24"/>
      <c r="AXK307" s="24"/>
      <c r="AXL307" s="24"/>
      <c r="AXM307" s="24"/>
      <c r="AXN307" s="24"/>
      <c r="AXO307" s="24"/>
      <c r="AXP307" s="24"/>
      <c r="AXQ307" s="24"/>
      <c r="AXR307" s="24"/>
      <c r="AXS307" s="24"/>
      <c r="AXT307" s="24"/>
      <c r="AXU307" s="24"/>
      <c r="AXV307" s="24"/>
      <c r="AXW307" s="24"/>
      <c r="AXX307" s="24"/>
      <c r="AXY307" s="24"/>
      <c r="AXZ307" s="24"/>
      <c r="AYA307" s="24"/>
      <c r="AYB307" s="24"/>
      <c r="AYC307" s="24"/>
      <c r="AYD307" s="24"/>
      <c r="AYE307" s="24"/>
      <c r="AYF307" s="24"/>
      <c r="AYG307" s="24"/>
      <c r="AYH307" s="24"/>
      <c r="AYI307" s="24"/>
      <c r="AYJ307" s="24"/>
      <c r="AYK307" s="24"/>
      <c r="AYL307" s="24"/>
      <c r="AYM307" s="24"/>
      <c r="AYN307" s="24"/>
      <c r="AYO307" s="24"/>
      <c r="AYP307" s="24"/>
      <c r="AYQ307" s="24"/>
      <c r="AYR307" s="24"/>
      <c r="AYS307" s="24"/>
      <c r="AYT307" s="24"/>
      <c r="AYU307" s="24"/>
      <c r="AYV307" s="24"/>
      <c r="AYW307" s="24"/>
      <c r="AYX307" s="24"/>
      <c r="AYY307" s="24"/>
      <c r="AYZ307" s="24"/>
      <c r="AZA307" s="24"/>
      <c r="AZB307" s="24"/>
      <c r="AZC307" s="24"/>
      <c r="AZD307" s="24"/>
      <c r="AZE307" s="24"/>
      <c r="AZF307" s="24"/>
      <c r="AZG307" s="24"/>
      <c r="AZH307" s="24"/>
      <c r="AZI307" s="24"/>
      <c r="AZJ307" s="24"/>
      <c r="AZK307" s="24"/>
      <c r="AZL307" s="24"/>
      <c r="AZM307" s="24"/>
      <c r="AZN307" s="24"/>
      <c r="AZO307" s="24"/>
      <c r="AZP307" s="24"/>
      <c r="AZQ307" s="24"/>
      <c r="AZR307" s="24"/>
      <c r="AZS307" s="24"/>
      <c r="AZT307" s="24"/>
      <c r="AZU307" s="24"/>
      <c r="AZV307" s="24"/>
      <c r="AZW307" s="24"/>
      <c r="AZX307" s="24"/>
      <c r="AZY307" s="24"/>
      <c r="AZZ307" s="24"/>
      <c r="BAA307" s="24"/>
      <c r="BAB307" s="24"/>
      <c r="BAC307" s="24"/>
      <c r="BAD307" s="24"/>
      <c r="BAE307" s="24"/>
      <c r="BAF307" s="24"/>
      <c r="BAG307" s="24"/>
      <c r="BAH307" s="24"/>
      <c r="BAI307" s="24"/>
      <c r="BAJ307" s="24"/>
      <c r="BAK307" s="24"/>
      <c r="BAL307" s="24"/>
      <c r="BAM307" s="24"/>
      <c r="BAN307" s="24"/>
      <c r="BAO307" s="24"/>
      <c r="BAP307" s="24"/>
    </row>
    <row r="308" spans="1:1394" s="19" customFormat="1" x14ac:dyDescent="0.25">
      <c r="A308" s="19" t="str">
        <f>IF(YEAR(G308)=2024,#REF!,"")</f>
        <v/>
      </c>
      <c r="B308" s="19" t="str">
        <f>IF(YEAR(G308)=2025,#REF!,"")</f>
        <v/>
      </c>
      <c r="C308" s="19" t="str">
        <f t="shared" si="20"/>
        <v>Afternoon45052</v>
      </c>
      <c r="D308" s="19" t="str">
        <f>IF('by region'!$C$2="Any","Any",'Turf only'!V308)&amp;M308&amp;IF('by region'!$I$2="Any","Any",N308)&amp;G308</f>
        <v>AnyFlatAny45052</v>
      </c>
      <c r="E308" s="19" t="e">
        <f>IF(I308=#REF!,'Turf only'!G308,"")</f>
        <v>#REF!</v>
      </c>
      <c r="F308" s="19" t="e">
        <f t="shared" si="21"/>
        <v>#REF!</v>
      </c>
      <c r="G308" s="15">
        <v>45052</v>
      </c>
      <c r="H308" s="16" t="s">
        <v>37</v>
      </c>
      <c r="I308" s="16" t="s">
        <v>74</v>
      </c>
      <c r="J308" s="16" t="s">
        <v>9</v>
      </c>
      <c r="K308" s="14" t="s">
        <v>10</v>
      </c>
      <c r="L308" s="14" t="s">
        <v>11</v>
      </c>
      <c r="M308" s="16" t="s">
        <v>25</v>
      </c>
      <c r="N308" s="16" t="s">
        <v>13</v>
      </c>
      <c r="O308" s="16" t="s">
        <v>14</v>
      </c>
      <c r="P308" s="23">
        <f t="shared" si="22"/>
        <v>1</v>
      </c>
      <c r="Q308" s="23" cm="1">
        <f t="array" ref="Q308">SUMPRODUCT(($G$2:$G$2765=G308)*(P308&gt;$P$2:$P$2765))+1</f>
        <v>1</v>
      </c>
      <c r="R308" s="23" t="e">
        <f>(Q308*100000)+#REF!</f>
        <v>#REF!</v>
      </c>
      <c r="S308" s="19" t="e" cm="1">
        <f t="array" ref="S308">SUMPRODUCT(($G$2:$G$2765=G308)*(R308&gt;$R$2:$R$2765))+1</f>
        <v>#REF!</v>
      </c>
      <c r="T308" s="19" t="str">
        <f t="shared" si="23"/>
        <v xml:space="preserve">THIRSK </v>
      </c>
      <c r="U308" s="19">
        <v>0</v>
      </c>
      <c r="V308" s="19" t="s">
        <v>19</v>
      </c>
      <c r="W308" s="19">
        <f t="shared" si="24"/>
        <v>2023</v>
      </c>
      <c r="X308" s="24"/>
      <c r="Y308" s="24"/>
      <c r="Z308" s="24"/>
      <c r="AA308" s="24"/>
      <c r="AB308" s="24"/>
      <c r="AC308" s="24"/>
      <c r="AD308" s="24"/>
      <c r="AE308" s="24"/>
      <c r="AF308" s="24"/>
      <c r="AG308" s="24"/>
      <c r="AH308" s="24"/>
      <c r="AI308" s="24"/>
      <c r="AJ308" s="24"/>
      <c r="AK308" s="24"/>
      <c r="AL308" s="24"/>
      <c r="AM308" s="24"/>
      <c r="AN308" s="24"/>
      <c r="AO308" s="24"/>
      <c r="AP308" s="24"/>
      <c r="AQ308" s="24"/>
      <c r="AR308" s="24"/>
      <c r="AS308" s="24"/>
      <c r="AT308" s="24"/>
      <c r="AU308" s="24"/>
      <c r="AV308" s="24"/>
      <c r="AW308" s="24"/>
      <c r="AX308" s="24"/>
      <c r="AY308" s="24"/>
      <c r="AZ308" s="24"/>
      <c r="BA308" s="24"/>
      <c r="BB308" s="24"/>
      <c r="BC308" s="24"/>
      <c r="BD308" s="24"/>
      <c r="BE308" s="24"/>
      <c r="BF308" s="24"/>
      <c r="BG308" s="24"/>
      <c r="BH308" s="24"/>
      <c r="BI308" s="24"/>
      <c r="BJ308" s="24"/>
      <c r="BK308" s="24"/>
      <c r="BL308" s="24"/>
      <c r="BM308" s="24"/>
      <c r="BN308" s="24"/>
      <c r="BO308" s="24"/>
      <c r="BP308" s="24"/>
      <c r="BQ308" s="24"/>
      <c r="BR308" s="24"/>
      <c r="BS308" s="24"/>
      <c r="BT308" s="24"/>
      <c r="BU308" s="24"/>
      <c r="BV308" s="24"/>
      <c r="BW308" s="24"/>
      <c r="BX308" s="24"/>
      <c r="BY308" s="24"/>
      <c r="BZ308" s="24"/>
      <c r="CA308" s="24"/>
      <c r="CB308" s="24"/>
      <c r="CC308" s="24"/>
      <c r="CD308" s="24"/>
      <c r="CE308" s="24"/>
      <c r="CF308" s="24"/>
      <c r="CG308" s="24"/>
      <c r="CH308" s="24"/>
      <c r="CI308" s="24"/>
      <c r="CJ308" s="24"/>
      <c r="CK308" s="24"/>
      <c r="CL308" s="24"/>
      <c r="CM308" s="24"/>
      <c r="CN308" s="24"/>
      <c r="CO308" s="24"/>
      <c r="CP308" s="24"/>
      <c r="CQ308" s="24"/>
      <c r="CR308" s="24"/>
      <c r="CS308" s="24"/>
      <c r="CT308" s="24"/>
      <c r="CU308" s="24"/>
      <c r="CV308" s="24"/>
      <c r="CW308" s="24"/>
      <c r="CX308" s="24"/>
      <c r="CY308" s="24"/>
      <c r="CZ308" s="24"/>
      <c r="DA308" s="24"/>
      <c r="DB308" s="24"/>
      <c r="DC308" s="24"/>
      <c r="DD308" s="24"/>
      <c r="DE308" s="24"/>
      <c r="DF308" s="24"/>
      <c r="DG308" s="24"/>
      <c r="DH308" s="24"/>
      <c r="DI308" s="24"/>
      <c r="DJ308" s="24"/>
      <c r="DK308" s="24"/>
      <c r="DL308" s="24"/>
      <c r="DM308" s="24"/>
      <c r="DN308" s="24"/>
      <c r="DO308" s="24"/>
      <c r="DP308" s="24"/>
      <c r="DQ308" s="24"/>
      <c r="DR308" s="24"/>
      <c r="DS308" s="24"/>
      <c r="DT308" s="24"/>
      <c r="DU308" s="24"/>
      <c r="DV308" s="24"/>
      <c r="DW308" s="24"/>
      <c r="DX308" s="24"/>
      <c r="DY308" s="24"/>
      <c r="DZ308" s="24"/>
      <c r="EA308" s="24"/>
      <c r="EB308" s="24"/>
      <c r="EC308" s="24"/>
      <c r="ED308" s="24"/>
      <c r="EE308" s="24"/>
      <c r="EF308" s="24"/>
      <c r="EG308" s="24"/>
      <c r="EH308" s="24"/>
      <c r="EI308" s="24"/>
      <c r="EJ308" s="24"/>
      <c r="EK308" s="24"/>
      <c r="EL308" s="24"/>
      <c r="EM308" s="24"/>
      <c r="EN308" s="24"/>
      <c r="EO308" s="24"/>
      <c r="EP308" s="24"/>
      <c r="EQ308" s="24"/>
      <c r="ER308" s="24"/>
      <c r="ES308" s="24"/>
      <c r="ET308" s="24"/>
      <c r="EU308" s="24"/>
      <c r="EV308" s="24"/>
      <c r="EW308" s="24"/>
      <c r="EX308" s="24"/>
      <c r="EY308" s="24"/>
      <c r="EZ308" s="24"/>
      <c r="FA308" s="24"/>
      <c r="FB308" s="24"/>
      <c r="FC308" s="24"/>
      <c r="FD308" s="24"/>
      <c r="FE308" s="24"/>
      <c r="FF308" s="24"/>
      <c r="FG308" s="24"/>
      <c r="FH308" s="24"/>
      <c r="FI308" s="24"/>
      <c r="FJ308" s="24"/>
      <c r="FK308" s="24"/>
      <c r="FL308" s="24"/>
      <c r="FM308" s="24"/>
      <c r="FN308" s="24"/>
      <c r="FO308" s="24"/>
      <c r="FP308" s="24"/>
      <c r="FQ308" s="24"/>
      <c r="FR308" s="24"/>
      <c r="FS308" s="24"/>
      <c r="FT308" s="24"/>
      <c r="FU308" s="24"/>
      <c r="FV308" s="24"/>
      <c r="FW308" s="24"/>
      <c r="FX308" s="24"/>
      <c r="FY308" s="24"/>
      <c r="FZ308" s="24"/>
      <c r="GA308" s="24"/>
      <c r="GB308" s="24"/>
      <c r="GC308" s="24"/>
      <c r="GD308" s="24"/>
      <c r="GE308" s="24"/>
      <c r="GF308" s="24"/>
      <c r="GG308" s="24"/>
      <c r="GH308" s="24"/>
      <c r="GI308" s="24"/>
      <c r="GJ308" s="24"/>
      <c r="GK308" s="24"/>
      <c r="GL308" s="24"/>
      <c r="GM308" s="24"/>
      <c r="GN308" s="24"/>
      <c r="GO308" s="24"/>
      <c r="GP308" s="24"/>
      <c r="GQ308" s="24"/>
      <c r="GR308" s="24"/>
      <c r="GS308" s="24"/>
      <c r="GT308" s="24"/>
      <c r="GU308" s="24"/>
      <c r="GV308" s="24"/>
      <c r="GW308" s="24"/>
      <c r="GX308" s="24"/>
      <c r="GY308" s="24"/>
      <c r="GZ308" s="24"/>
      <c r="HA308" s="24"/>
      <c r="HB308" s="24"/>
      <c r="HC308" s="24"/>
      <c r="HD308" s="24"/>
      <c r="HE308" s="24"/>
      <c r="HF308" s="24"/>
      <c r="HG308" s="24"/>
      <c r="HH308" s="24"/>
      <c r="HI308" s="24"/>
      <c r="HJ308" s="24"/>
      <c r="HK308" s="24"/>
      <c r="HL308" s="24"/>
      <c r="HM308" s="24"/>
      <c r="HN308" s="24"/>
      <c r="HO308" s="24"/>
      <c r="HP308" s="24"/>
      <c r="HQ308" s="24"/>
      <c r="HR308" s="24"/>
      <c r="HS308" s="24"/>
      <c r="HT308" s="24"/>
      <c r="HU308" s="24"/>
      <c r="HV308" s="24"/>
      <c r="HW308" s="24"/>
      <c r="HX308" s="24"/>
      <c r="HY308" s="24"/>
      <c r="HZ308" s="24"/>
      <c r="IA308" s="24"/>
      <c r="IB308" s="24"/>
      <c r="IC308" s="24"/>
      <c r="ID308" s="24"/>
      <c r="IE308" s="24"/>
      <c r="IF308" s="24"/>
      <c r="IG308" s="24"/>
      <c r="IH308" s="24"/>
      <c r="II308" s="24"/>
      <c r="IJ308" s="24"/>
      <c r="IK308" s="24"/>
      <c r="IL308" s="24"/>
      <c r="IM308" s="24"/>
      <c r="IN308" s="24"/>
      <c r="IO308" s="24"/>
      <c r="IP308" s="24"/>
      <c r="IQ308" s="24"/>
      <c r="IR308" s="24"/>
      <c r="IS308" s="24"/>
      <c r="IT308" s="24"/>
      <c r="IU308" s="24"/>
      <c r="IV308" s="24"/>
      <c r="IW308" s="24"/>
      <c r="IX308" s="24"/>
      <c r="IY308" s="24"/>
      <c r="IZ308" s="24"/>
      <c r="JA308" s="24"/>
      <c r="JB308" s="24"/>
      <c r="JC308" s="24"/>
      <c r="JD308" s="24"/>
      <c r="JE308" s="24"/>
      <c r="JF308" s="24"/>
      <c r="JG308" s="24"/>
      <c r="JH308" s="24"/>
      <c r="JI308" s="24"/>
      <c r="JJ308" s="24"/>
      <c r="JK308" s="24"/>
      <c r="JL308" s="24"/>
      <c r="JM308" s="24"/>
      <c r="JN308" s="24"/>
      <c r="JO308" s="24"/>
      <c r="JP308" s="24"/>
      <c r="JQ308" s="24"/>
      <c r="JR308" s="24"/>
      <c r="JS308" s="24"/>
      <c r="JT308" s="24"/>
      <c r="JU308" s="24"/>
      <c r="JV308" s="24"/>
      <c r="JW308" s="24"/>
      <c r="JX308" s="24"/>
      <c r="JY308" s="24"/>
      <c r="JZ308" s="24"/>
      <c r="KA308" s="24"/>
      <c r="KB308" s="24"/>
      <c r="KC308" s="24"/>
      <c r="KD308" s="24"/>
      <c r="KE308" s="24"/>
      <c r="KF308" s="24"/>
      <c r="KG308" s="24"/>
      <c r="KH308" s="24"/>
      <c r="KI308" s="24"/>
      <c r="KJ308" s="24"/>
      <c r="KK308" s="24"/>
      <c r="KL308" s="24"/>
      <c r="KM308" s="24"/>
      <c r="KN308" s="24"/>
      <c r="KO308" s="24"/>
      <c r="KP308" s="24"/>
      <c r="KQ308" s="24"/>
      <c r="KR308" s="24"/>
      <c r="KS308" s="24"/>
      <c r="KT308" s="24"/>
      <c r="KU308" s="24"/>
      <c r="KV308" s="24"/>
      <c r="KW308" s="24"/>
      <c r="KX308" s="24"/>
      <c r="KY308" s="24"/>
      <c r="KZ308" s="24"/>
      <c r="LA308" s="24"/>
      <c r="LB308" s="24"/>
      <c r="LC308" s="24"/>
      <c r="LD308" s="24"/>
      <c r="LE308" s="24"/>
      <c r="LF308" s="24"/>
      <c r="LG308" s="24"/>
      <c r="LH308" s="24"/>
      <c r="LI308" s="24"/>
      <c r="LJ308" s="24"/>
      <c r="LK308" s="24"/>
      <c r="LL308" s="24"/>
      <c r="LM308" s="24"/>
      <c r="LN308" s="24"/>
      <c r="LO308" s="24"/>
      <c r="LP308" s="24"/>
      <c r="LQ308" s="24"/>
      <c r="LR308" s="24"/>
      <c r="LS308" s="24"/>
      <c r="LT308" s="24"/>
      <c r="LU308" s="24"/>
      <c r="LV308" s="24"/>
      <c r="LW308" s="24"/>
      <c r="LX308" s="24"/>
      <c r="LY308" s="24"/>
      <c r="LZ308" s="24"/>
      <c r="MA308" s="24"/>
      <c r="MB308" s="24"/>
      <c r="MC308" s="24"/>
      <c r="MD308" s="24"/>
      <c r="ME308" s="24"/>
      <c r="MF308" s="24"/>
      <c r="MG308" s="24"/>
      <c r="MH308" s="24"/>
      <c r="MI308" s="24"/>
      <c r="MJ308" s="24"/>
      <c r="MK308" s="24"/>
      <c r="ML308" s="24"/>
      <c r="MM308" s="24"/>
      <c r="MN308" s="24"/>
      <c r="MO308" s="24"/>
      <c r="MP308" s="24"/>
      <c r="MQ308" s="24"/>
      <c r="MR308" s="24"/>
      <c r="MS308" s="24"/>
      <c r="MT308" s="24"/>
      <c r="MU308" s="24"/>
      <c r="MV308" s="24"/>
      <c r="MW308" s="24"/>
      <c r="MX308" s="24"/>
      <c r="MY308" s="24"/>
      <c r="MZ308" s="24"/>
      <c r="NA308" s="24"/>
      <c r="NB308" s="24"/>
      <c r="NC308" s="24"/>
      <c r="ND308" s="24"/>
      <c r="NE308" s="24"/>
      <c r="NF308" s="24"/>
      <c r="NG308" s="24"/>
      <c r="NH308" s="24"/>
      <c r="NI308" s="24"/>
      <c r="NJ308" s="24"/>
      <c r="NK308" s="24"/>
      <c r="NL308" s="24"/>
      <c r="NM308" s="24"/>
      <c r="NN308" s="24"/>
      <c r="NO308" s="24"/>
      <c r="NP308" s="24"/>
      <c r="NQ308" s="24"/>
      <c r="NR308" s="24"/>
      <c r="NS308" s="24"/>
      <c r="NT308" s="24"/>
      <c r="NU308" s="24"/>
      <c r="NV308" s="24"/>
      <c r="NW308" s="24"/>
      <c r="NX308" s="24"/>
      <c r="NY308" s="24"/>
      <c r="NZ308" s="24"/>
      <c r="OA308" s="24"/>
      <c r="OB308" s="24"/>
      <c r="OC308" s="24"/>
      <c r="OD308" s="24"/>
      <c r="OE308" s="24"/>
      <c r="OF308" s="24"/>
      <c r="OG308" s="24"/>
      <c r="OH308" s="24"/>
      <c r="OI308" s="24"/>
      <c r="OJ308" s="24"/>
      <c r="OK308" s="24"/>
      <c r="OL308" s="24"/>
      <c r="OM308" s="24"/>
      <c r="ON308" s="24"/>
      <c r="OO308" s="24"/>
      <c r="OP308" s="24"/>
      <c r="OQ308" s="24"/>
      <c r="OR308" s="24"/>
      <c r="OS308" s="24"/>
      <c r="OT308" s="24"/>
      <c r="OU308" s="24"/>
      <c r="OV308" s="24"/>
      <c r="OW308" s="24"/>
      <c r="OX308" s="24"/>
      <c r="OY308" s="24"/>
      <c r="OZ308" s="24"/>
      <c r="PA308" s="24"/>
      <c r="PB308" s="24"/>
      <c r="PC308" s="24"/>
      <c r="PD308" s="24"/>
      <c r="PE308" s="24"/>
      <c r="PF308" s="24"/>
      <c r="PG308" s="24"/>
      <c r="PH308" s="24"/>
      <c r="PI308" s="24"/>
      <c r="PJ308" s="24"/>
      <c r="PK308" s="24"/>
      <c r="PL308" s="24"/>
      <c r="PM308" s="24"/>
      <c r="PN308" s="24"/>
      <c r="PO308" s="24"/>
      <c r="PP308" s="24"/>
      <c r="PQ308" s="24"/>
      <c r="PR308" s="24"/>
      <c r="PS308" s="24"/>
      <c r="PT308" s="24"/>
      <c r="PU308" s="24"/>
      <c r="PV308" s="24"/>
      <c r="PW308" s="24"/>
      <c r="PX308" s="24"/>
      <c r="PY308" s="24"/>
      <c r="PZ308" s="24"/>
      <c r="QA308" s="24"/>
      <c r="QB308" s="24"/>
      <c r="QC308" s="24"/>
      <c r="QD308" s="24"/>
      <c r="QE308" s="24"/>
      <c r="QF308" s="24"/>
      <c r="QG308" s="24"/>
      <c r="QH308" s="24"/>
      <c r="QI308" s="24"/>
      <c r="QJ308" s="24"/>
      <c r="QK308" s="24"/>
      <c r="QL308" s="24"/>
      <c r="QM308" s="24"/>
      <c r="QN308" s="24"/>
      <c r="QO308" s="24"/>
      <c r="QP308" s="24"/>
      <c r="QQ308" s="24"/>
      <c r="QR308" s="24"/>
      <c r="QS308" s="24"/>
      <c r="QT308" s="24"/>
      <c r="QU308" s="24"/>
      <c r="QV308" s="24"/>
      <c r="QW308" s="24"/>
      <c r="QX308" s="24"/>
      <c r="QY308" s="24"/>
      <c r="QZ308" s="24"/>
      <c r="RA308" s="24"/>
      <c r="RB308" s="24"/>
      <c r="RC308" s="24"/>
      <c r="RD308" s="24"/>
      <c r="RE308" s="24"/>
      <c r="RF308" s="24"/>
      <c r="RG308" s="24"/>
      <c r="RH308" s="24"/>
      <c r="RI308" s="24"/>
      <c r="RJ308" s="24"/>
      <c r="RK308" s="24"/>
      <c r="RL308" s="24"/>
      <c r="RM308" s="24"/>
      <c r="RN308" s="24"/>
      <c r="RO308" s="24"/>
      <c r="RP308" s="24"/>
      <c r="RQ308" s="24"/>
      <c r="RR308" s="24"/>
      <c r="RS308" s="24"/>
      <c r="RT308" s="24"/>
      <c r="RU308" s="24"/>
      <c r="RV308" s="24"/>
      <c r="RW308" s="24"/>
      <c r="RX308" s="24"/>
      <c r="RY308" s="24"/>
      <c r="RZ308" s="24"/>
      <c r="SA308" s="24"/>
      <c r="SB308" s="24"/>
      <c r="SC308" s="24"/>
      <c r="SD308" s="24"/>
      <c r="SE308" s="24"/>
      <c r="SF308" s="24"/>
      <c r="SG308" s="24"/>
      <c r="SH308" s="24"/>
      <c r="SI308" s="24"/>
      <c r="SJ308" s="24"/>
      <c r="SK308" s="24"/>
      <c r="SL308" s="24"/>
      <c r="SM308" s="24"/>
      <c r="SN308" s="24"/>
      <c r="SO308" s="24"/>
      <c r="SP308" s="24"/>
      <c r="SQ308" s="24"/>
      <c r="SR308" s="24"/>
      <c r="SS308" s="24"/>
      <c r="ST308" s="24"/>
      <c r="SU308" s="24"/>
      <c r="SV308" s="24"/>
      <c r="SW308" s="24"/>
      <c r="SX308" s="24"/>
      <c r="SY308" s="24"/>
      <c r="SZ308" s="24"/>
      <c r="TA308" s="24"/>
      <c r="TB308" s="24"/>
      <c r="TC308" s="24"/>
      <c r="TD308" s="24"/>
      <c r="TE308" s="24"/>
      <c r="TF308" s="24"/>
      <c r="TG308" s="24"/>
      <c r="TH308" s="24"/>
      <c r="TI308" s="24"/>
      <c r="TJ308" s="24"/>
      <c r="TK308" s="24"/>
      <c r="TL308" s="24"/>
      <c r="TM308" s="24"/>
      <c r="TN308" s="24"/>
      <c r="TO308" s="24"/>
      <c r="TP308" s="24"/>
      <c r="TQ308" s="24"/>
      <c r="TR308" s="24"/>
      <c r="TS308" s="24"/>
      <c r="TT308" s="24"/>
      <c r="TU308" s="24"/>
      <c r="TV308" s="24"/>
      <c r="TW308" s="24"/>
      <c r="TX308" s="24"/>
      <c r="TY308" s="24"/>
      <c r="TZ308" s="24"/>
      <c r="UA308" s="24"/>
      <c r="UB308" s="24"/>
      <c r="UC308" s="24"/>
      <c r="UD308" s="24"/>
      <c r="UE308" s="24"/>
      <c r="UF308" s="24"/>
      <c r="UG308" s="24"/>
      <c r="UH308" s="24"/>
      <c r="UI308" s="24"/>
      <c r="UJ308" s="24"/>
      <c r="UK308" s="24"/>
      <c r="UL308" s="24"/>
      <c r="UM308" s="24"/>
      <c r="UN308" s="24"/>
      <c r="UO308" s="24"/>
      <c r="UP308" s="24"/>
      <c r="UQ308" s="24"/>
      <c r="UR308" s="24"/>
      <c r="US308" s="24"/>
      <c r="UT308" s="24"/>
      <c r="UU308" s="24"/>
      <c r="UV308" s="24"/>
      <c r="UW308" s="24"/>
      <c r="UX308" s="24"/>
      <c r="UY308" s="24"/>
      <c r="UZ308" s="24"/>
      <c r="VA308" s="24"/>
      <c r="VB308" s="24"/>
      <c r="VC308" s="24"/>
      <c r="VD308" s="24"/>
      <c r="VE308" s="24"/>
      <c r="VF308" s="24"/>
      <c r="VG308" s="24"/>
      <c r="VH308" s="24"/>
      <c r="VI308" s="24"/>
      <c r="VJ308" s="24"/>
      <c r="VK308" s="24"/>
      <c r="VL308" s="24"/>
      <c r="VM308" s="24"/>
      <c r="VN308" s="24"/>
      <c r="VO308" s="24"/>
      <c r="VP308" s="24"/>
      <c r="VQ308" s="24"/>
      <c r="VR308" s="24"/>
      <c r="VS308" s="24"/>
      <c r="VT308" s="24"/>
      <c r="VU308" s="24"/>
      <c r="VV308" s="24"/>
      <c r="VW308" s="24"/>
      <c r="VX308" s="24"/>
      <c r="VY308" s="24"/>
      <c r="VZ308" s="24"/>
      <c r="WA308" s="24"/>
      <c r="WB308" s="24"/>
      <c r="WC308" s="24"/>
      <c r="WD308" s="24"/>
      <c r="WE308" s="24"/>
      <c r="WF308" s="24"/>
      <c r="WG308" s="24"/>
      <c r="WH308" s="24"/>
      <c r="WI308" s="24"/>
      <c r="WJ308" s="24"/>
      <c r="WK308" s="24"/>
      <c r="WL308" s="24"/>
      <c r="WM308" s="24"/>
      <c r="WN308" s="24"/>
      <c r="WO308" s="24"/>
      <c r="WP308" s="24"/>
      <c r="WQ308" s="24"/>
      <c r="WR308" s="24"/>
      <c r="WS308" s="24"/>
      <c r="WT308" s="24"/>
      <c r="WU308" s="24"/>
      <c r="WV308" s="24"/>
      <c r="WW308" s="24"/>
      <c r="WX308" s="24"/>
      <c r="WY308" s="24"/>
      <c r="WZ308" s="24"/>
      <c r="XA308" s="24"/>
      <c r="XB308" s="24"/>
      <c r="XC308" s="24"/>
      <c r="XD308" s="24"/>
      <c r="XE308" s="24"/>
      <c r="XF308" s="24"/>
      <c r="XG308" s="24"/>
      <c r="XH308" s="24"/>
      <c r="XI308" s="24"/>
      <c r="XJ308" s="24"/>
      <c r="XK308" s="24"/>
      <c r="XL308" s="24"/>
      <c r="XM308" s="24"/>
      <c r="XN308" s="24"/>
      <c r="XO308" s="24"/>
      <c r="XP308" s="24"/>
      <c r="XQ308" s="24"/>
      <c r="XR308" s="24"/>
      <c r="XS308" s="24"/>
      <c r="XT308" s="24"/>
      <c r="XU308" s="24"/>
      <c r="XV308" s="24"/>
      <c r="XW308" s="24"/>
      <c r="XX308" s="24"/>
      <c r="XY308" s="24"/>
      <c r="XZ308" s="24"/>
      <c r="YA308" s="24"/>
      <c r="YB308" s="24"/>
      <c r="YC308" s="24"/>
      <c r="YD308" s="24"/>
      <c r="YE308" s="24"/>
      <c r="YF308" s="24"/>
      <c r="YG308" s="24"/>
      <c r="YH308" s="24"/>
      <c r="YI308" s="24"/>
      <c r="YJ308" s="24"/>
      <c r="YK308" s="24"/>
      <c r="YL308" s="24"/>
      <c r="YM308" s="24"/>
      <c r="YN308" s="24"/>
      <c r="YO308" s="24"/>
      <c r="YP308" s="24"/>
      <c r="YQ308" s="24"/>
      <c r="YR308" s="24"/>
      <c r="YS308" s="24"/>
      <c r="YT308" s="24"/>
      <c r="YU308" s="24"/>
      <c r="YV308" s="24"/>
      <c r="YW308" s="24"/>
      <c r="YX308" s="24"/>
      <c r="YY308" s="24"/>
      <c r="YZ308" s="24"/>
      <c r="ZA308" s="24"/>
      <c r="ZB308" s="24"/>
      <c r="ZC308" s="24"/>
      <c r="ZD308" s="24"/>
      <c r="ZE308" s="24"/>
      <c r="ZF308" s="24"/>
      <c r="ZG308" s="24"/>
      <c r="ZH308" s="24"/>
      <c r="ZI308" s="24"/>
      <c r="ZJ308" s="24"/>
      <c r="ZK308" s="24"/>
      <c r="ZL308" s="24"/>
      <c r="ZM308" s="24"/>
      <c r="ZN308" s="24"/>
      <c r="ZO308" s="24"/>
      <c r="ZP308" s="24"/>
      <c r="ZQ308" s="24"/>
      <c r="ZR308" s="24"/>
      <c r="ZS308" s="24"/>
      <c r="ZT308" s="24"/>
      <c r="ZU308" s="24"/>
      <c r="ZV308" s="24"/>
      <c r="ZW308" s="24"/>
      <c r="ZX308" s="24"/>
      <c r="ZY308" s="24"/>
      <c r="ZZ308" s="24"/>
      <c r="AAA308" s="24"/>
      <c r="AAB308" s="24"/>
      <c r="AAC308" s="24"/>
      <c r="AAD308" s="24"/>
      <c r="AAE308" s="24"/>
      <c r="AAF308" s="24"/>
      <c r="AAG308" s="24"/>
      <c r="AAH308" s="24"/>
      <c r="AAI308" s="24"/>
      <c r="AAJ308" s="24"/>
      <c r="AAK308" s="24"/>
      <c r="AAL308" s="24"/>
      <c r="AAM308" s="24"/>
      <c r="AAN308" s="24"/>
      <c r="AAO308" s="24"/>
      <c r="AAP308" s="24"/>
      <c r="AAQ308" s="24"/>
      <c r="AAR308" s="24"/>
      <c r="AAS308" s="24"/>
      <c r="AAT308" s="24"/>
      <c r="AAU308" s="24"/>
      <c r="AAV308" s="24"/>
      <c r="AAW308" s="24"/>
      <c r="AAX308" s="24"/>
      <c r="AAY308" s="24"/>
      <c r="AAZ308" s="24"/>
      <c r="ABA308" s="24"/>
      <c r="ABB308" s="24"/>
      <c r="ABC308" s="24"/>
      <c r="ABD308" s="24"/>
      <c r="ABE308" s="24"/>
      <c r="ABF308" s="24"/>
      <c r="ABG308" s="24"/>
      <c r="ABH308" s="24"/>
      <c r="ABI308" s="24"/>
      <c r="ABJ308" s="24"/>
      <c r="ABK308" s="24"/>
      <c r="ABL308" s="24"/>
      <c r="ABM308" s="24"/>
      <c r="ABN308" s="24"/>
      <c r="ABO308" s="24"/>
      <c r="ABP308" s="24"/>
      <c r="ABQ308" s="24"/>
      <c r="ABR308" s="24"/>
      <c r="ABS308" s="24"/>
      <c r="ABT308" s="24"/>
      <c r="ABU308" s="24"/>
      <c r="ABV308" s="24"/>
      <c r="ABW308" s="24"/>
      <c r="ABX308" s="24"/>
      <c r="ABY308" s="24"/>
      <c r="ABZ308" s="24"/>
      <c r="ACA308" s="24"/>
      <c r="ACB308" s="24"/>
      <c r="ACC308" s="24"/>
      <c r="ACD308" s="24"/>
      <c r="ACE308" s="24"/>
      <c r="ACF308" s="24"/>
      <c r="ACG308" s="24"/>
      <c r="ACH308" s="24"/>
      <c r="ACI308" s="24"/>
      <c r="ACJ308" s="24"/>
      <c r="ACK308" s="24"/>
      <c r="ACL308" s="24"/>
      <c r="ACM308" s="24"/>
      <c r="ACN308" s="24"/>
      <c r="ACO308" s="24"/>
      <c r="ACP308" s="24"/>
      <c r="ACQ308" s="24"/>
      <c r="ACR308" s="24"/>
      <c r="ACS308" s="24"/>
      <c r="ACT308" s="24"/>
      <c r="ACU308" s="24"/>
      <c r="ACV308" s="24"/>
      <c r="ACW308" s="24"/>
      <c r="ACX308" s="24"/>
      <c r="ACY308" s="24"/>
      <c r="ACZ308" s="24"/>
      <c r="ADA308" s="24"/>
      <c r="ADB308" s="24"/>
      <c r="ADC308" s="24"/>
      <c r="ADD308" s="24"/>
      <c r="ADE308" s="24"/>
      <c r="ADF308" s="24"/>
      <c r="ADG308" s="24"/>
      <c r="ADH308" s="24"/>
      <c r="ADI308" s="24"/>
      <c r="ADJ308" s="24"/>
      <c r="ADK308" s="24"/>
      <c r="ADL308" s="24"/>
      <c r="ADM308" s="24"/>
      <c r="ADN308" s="24"/>
      <c r="ADO308" s="24"/>
      <c r="ADP308" s="24"/>
      <c r="ADQ308" s="24"/>
      <c r="ADR308" s="24"/>
      <c r="ADS308" s="24"/>
      <c r="ADT308" s="24"/>
      <c r="ADU308" s="24"/>
      <c r="ADV308" s="24"/>
      <c r="ADW308" s="24"/>
      <c r="ADX308" s="24"/>
      <c r="ADY308" s="24"/>
      <c r="ADZ308" s="24"/>
      <c r="AEA308" s="24"/>
      <c r="AEB308" s="24"/>
      <c r="AEC308" s="24"/>
      <c r="AED308" s="24"/>
      <c r="AEE308" s="24"/>
      <c r="AEF308" s="24"/>
      <c r="AEG308" s="24"/>
      <c r="AEH308" s="24"/>
      <c r="AEI308" s="24"/>
      <c r="AEJ308" s="24"/>
      <c r="AEK308" s="24"/>
      <c r="AEL308" s="24"/>
      <c r="AEM308" s="24"/>
      <c r="AEN308" s="24"/>
      <c r="AEO308" s="24"/>
      <c r="AEP308" s="24"/>
      <c r="AEQ308" s="24"/>
      <c r="AER308" s="24"/>
      <c r="AES308" s="24"/>
      <c r="AET308" s="24"/>
      <c r="AEU308" s="24"/>
      <c r="AEV308" s="24"/>
      <c r="AEW308" s="24"/>
      <c r="AEX308" s="24"/>
      <c r="AEY308" s="24"/>
      <c r="AEZ308" s="24"/>
      <c r="AFA308" s="24"/>
      <c r="AFB308" s="24"/>
      <c r="AFC308" s="24"/>
      <c r="AFD308" s="24"/>
      <c r="AFE308" s="24"/>
      <c r="AFF308" s="24"/>
      <c r="AFG308" s="24"/>
      <c r="AFH308" s="24"/>
      <c r="AFI308" s="24"/>
      <c r="AFJ308" s="24"/>
      <c r="AFK308" s="24"/>
      <c r="AFL308" s="24"/>
      <c r="AFM308" s="24"/>
      <c r="AFN308" s="24"/>
      <c r="AFO308" s="24"/>
      <c r="AFP308" s="24"/>
      <c r="AFQ308" s="24"/>
      <c r="AFR308" s="24"/>
      <c r="AFS308" s="24"/>
      <c r="AFT308" s="24"/>
      <c r="AFU308" s="24"/>
      <c r="AFV308" s="24"/>
      <c r="AFW308" s="24"/>
      <c r="AFX308" s="24"/>
      <c r="AFY308" s="24"/>
      <c r="AFZ308" s="24"/>
      <c r="AGA308" s="24"/>
      <c r="AGB308" s="24"/>
      <c r="AGC308" s="24"/>
      <c r="AGD308" s="24"/>
      <c r="AGE308" s="24"/>
      <c r="AGF308" s="24"/>
      <c r="AGG308" s="24"/>
      <c r="AGH308" s="24"/>
      <c r="AGI308" s="24"/>
      <c r="AGJ308" s="24"/>
      <c r="AGK308" s="24"/>
      <c r="AGL308" s="24"/>
      <c r="AGM308" s="24"/>
      <c r="AGN308" s="24"/>
      <c r="AGO308" s="24"/>
      <c r="AGP308" s="24"/>
      <c r="AGQ308" s="24"/>
      <c r="AGR308" s="24"/>
      <c r="AGS308" s="24"/>
      <c r="AGT308" s="24"/>
      <c r="AGU308" s="24"/>
      <c r="AGV308" s="24"/>
      <c r="AGW308" s="24"/>
      <c r="AGX308" s="24"/>
      <c r="AGY308" s="24"/>
      <c r="AGZ308" s="24"/>
      <c r="AHA308" s="24"/>
      <c r="AHB308" s="24"/>
      <c r="AHC308" s="24"/>
      <c r="AHD308" s="24"/>
      <c r="AHE308" s="24"/>
      <c r="AHF308" s="24"/>
      <c r="AHG308" s="24"/>
      <c r="AHH308" s="24"/>
      <c r="AHI308" s="24"/>
      <c r="AHJ308" s="24"/>
      <c r="AHK308" s="24"/>
      <c r="AHL308" s="24"/>
      <c r="AHM308" s="24"/>
      <c r="AHN308" s="24"/>
      <c r="AHO308" s="24"/>
      <c r="AHP308" s="24"/>
      <c r="AHQ308" s="24"/>
      <c r="AHR308" s="24"/>
      <c r="AHS308" s="24"/>
      <c r="AHT308" s="24"/>
      <c r="AHU308" s="24"/>
      <c r="AHV308" s="24"/>
      <c r="AHW308" s="24"/>
      <c r="AHX308" s="24"/>
      <c r="AHY308" s="24"/>
      <c r="AHZ308" s="24"/>
      <c r="AIA308" s="24"/>
      <c r="AIB308" s="24"/>
      <c r="AIC308" s="24"/>
      <c r="AID308" s="24"/>
      <c r="AIE308" s="24"/>
      <c r="AIF308" s="24"/>
      <c r="AIG308" s="24"/>
      <c r="AIH308" s="24"/>
      <c r="AII308" s="24"/>
      <c r="AIJ308" s="24"/>
      <c r="AIK308" s="24"/>
      <c r="AIL308" s="24"/>
      <c r="AIM308" s="24"/>
      <c r="AIN308" s="24"/>
      <c r="AIO308" s="24"/>
      <c r="AIP308" s="24"/>
      <c r="AIQ308" s="24"/>
      <c r="AIR308" s="24"/>
      <c r="AIS308" s="24"/>
      <c r="AIT308" s="24"/>
      <c r="AIU308" s="24"/>
      <c r="AIV308" s="24"/>
      <c r="AIW308" s="24"/>
      <c r="AIX308" s="24"/>
      <c r="AIY308" s="24"/>
      <c r="AIZ308" s="24"/>
      <c r="AJA308" s="24"/>
      <c r="AJB308" s="24"/>
      <c r="AJC308" s="24"/>
      <c r="AJD308" s="24"/>
      <c r="AJE308" s="24"/>
      <c r="AJF308" s="24"/>
      <c r="AJG308" s="24"/>
      <c r="AJH308" s="24"/>
      <c r="AJI308" s="24"/>
      <c r="AJJ308" s="24"/>
      <c r="AJK308" s="24"/>
      <c r="AJL308" s="24"/>
      <c r="AJM308" s="24"/>
      <c r="AJN308" s="24"/>
      <c r="AJO308" s="24"/>
      <c r="AJP308" s="24"/>
      <c r="AJQ308" s="24"/>
      <c r="AJR308" s="24"/>
      <c r="AJS308" s="24"/>
      <c r="AJT308" s="24"/>
      <c r="AJU308" s="24"/>
      <c r="AJV308" s="24"/>
      <c r="AJW308" s="24"/>
      <c r="AJX308" s="24"/>
      <c r="AJY308" s="24"/>
      <c r="AJZ308" s="24"/>
      <c r="AKA308" s="24"/>
      <c r="AKB308" s="24"/>
      <c r="AKC308" s="24"/>
      <c r="AKD308" s="24"/>
      <c r="AKE308" s="24"/>
      <c r="AKF308" s="24"/>
      <c r="AKG308" s="24"/>
      <c r="AKH308" s="24"/>
      <c r="AKI308" s="24"/>
      <c r="AKJ308" s="24"/>
      <c r="AKK308" s="24"/>
      <c r="AKL308" s="24"/>
      <c r="AKM308" s="24"/>
      <c r="AKN308" s="24"/>
      <c r="AKO308" s="24"/>
      <c r="AKP308" s="24"/>
      <c r="AKQ308" s="24"/>
      <c r="AKR308" s="24"/>
      <c r="AKS308" s="24"/>
      <c r="AKT308" s="24"/>
      <c r="AKU308" s="24"/>
      <c r="AKV308" s="24"/>
      <c r="AKW308" s="24"/>
      <c r="AKX308" s="24"/>
      <c r="AKY308" s="24"/>
      <c r="AKZ308" s="24"/>
      <c r="ALA308" s="24"/>
      <c r="ALB308" s="24"/>
      <c r="ALC308" s="24"/>
      <c r="ALD308" s="24"/>
      <c r="ALE308" s="24"/>
      <c r="ALF308" s="24"/>
      <c r="ALG308" s="24"/>
      <c r="ALH308" s="24"/>
      <c r="ALI308" s="24"/>
      <c r="ALJ308" s="24"/>
      <c r="ALK308" s="24"/>
      <c r="ALL308" s="24"/>
      <c r="ALM308" s="24"/>
      <c r="ALN308" s="24"/>
      <c r="ALO308" s="24"/>
      <c r="ALP308" s="24"/>
      <c r="ALQ308" s="24"/>
      <c r="ALR308" s="24"/>
      <c r="ALS308" s="24"/>
      <c r="ALT308" s="24"/>
      <c r="ALU308" s="24"/>
      <c r="ALV308" s="24"/>
      <c r="ALW308" s="24"/>
      <c r="ALX308" s="24"/>
      <c r="ALY308" s="24"/>
      <c r="ALZ308" s="24"/>
      <c r="AMA308" s="24"/>
      <c r="AMB308" s="24"/>
      <c r="AMC308" s="24"/>
      <c r="AMD308" s="24"/>
      <c r="AME308" s="24"/>
      <c r="AMF308" s="24"/>
      <c r="AMG308" s="24"/>
      <c r="AMH308" s="24"/>
      <c r="AMI308" s="24"/>
      <c r="AMJ308" s="24"/>
      <c r="AMK308" s="24"/>
      <c r="AML308" s="24"/>
      <c r="AMM308" s="24"/>
      <c r="AMN308" s="24"/>
      <c r="AMO308" s="24"/>
      <c r="AMP308" s="24"/>
      <c r="AMQ308" s="24"/>
      <c r="AMR308" s="24"/>
      <c r="AMS308" s="24"/>
      <c r="AMT308" s="24"/>
      <c r="AMU308" s="24"/>
      <c r="AMV308" s="24"/>
      <c r="AMW308" s="24"/>
      <c r="AMX308" s="24"/>
      <c r="AMY308" s="24"/>
      <c r="AMZ308" s="24"/>
      <c r="ANA308" s="24"/>
      <c r="ANB308" s="24"/>
      <c r="ANC308" s="24"/>
      <c r="AND308" s="24"/>
      <c r="ANE308" s="24"/>
      <c r="ANF308" s="24"/>
      <c r="ANG308" s="24"/>
      <c r="ANH308" s="24"/>
      <c r="ANI308" s="24"/>
      <c r="ANJ308" s="24"/>
      <c r="ANK308" s="24"/>
      <c r="ANL308" s="24"/>
      <c r="ANM308" s="24"/>
      <c r="ANN308" s="24"/>
      <c r="ANO308" s="24"/>
      <c r="ANP308" s="24"/>
      <c r="ANQ308" s="24"/>
      <c r="ANR308" s="24"/>
      <c r="ANS308" s="24"/>
      <c r="ANT308" s="24"/>
      <c r="ANU308" s="24"/>
      <c r="ANV308" s="24"/>
      <c r="ANW308" s="24"/>
      <c r="ANX308" s="24"/>
      <c r="ANY308" s="24"/>
      <c r="ANZ308" s="24"/>
      <c r="AOA308" s="24"/>
      <c r="AOB308" s="24"/>
      <c r="AOC308" s="24"/>
      <c r="AOD308" s="24"/>
      <c r="AOE308" s="24"/>
      <c r="AOF308" s="24"/>
      <c r="AOG308" s="24"/>
      <c r="AOH308" s="24"/>
      <c r="AOI308" s="24"/>
      <c r="AOJ308" s="24"/>
      <c r="AOK308" s="24"/>
      <c r="AOL308" s="24"/>
      <c r="AOM308" s="24"/>
      <c r="AON308" s="24"/>
      <c r="AOO308" s="24"/>
      <c r="AOP308" s="24"/>
      <c r="AOQ308" s="24"/>
      <c r="AOR308" s="24"/>
      <c r="AOS308" s="24"/>
      <c r="AOT308" s="24"/>
      <c r="AOU308" s="24"/>
      <c r="AOV308" s="24"/>
      <c r="AOW308" s="24"/>
      <c r="AOX308" s="24"/>
      <c r="AOY308" s="24"/>
      <c r="AOZ308" s="24"/>
      <c r="APA308" s="24"/>
      <c r="APB308" s="24"/>
      <c r="APC308" s="24"/>
      <c r="APD308" s="24"/>
      <c r="APE308" s="24"/>
      <c r="APF308" s="24"/>
      <c r="APG308" s="24"/>
      <c r="APH308" s="24"/>
      <c r="API308" s="24"/>
      <c r="APJ308" s="24"/>
      <c r="APK308" s="24"/>
      <c r="APL308" s="24"/>
      <c r="APM308" s="24"/>
      <c r="APN308" s="24"/>
      <c r="APO308" s="24"/>
      <c r="APP308" s="24"/>
      <c r="APQ308" s="24"/>
      <c r="APR308" s="24"/>
      <c r="APS308" s="24"/>
      <c r="APT308" s="24"/>
      <c r="APU308" s="24"/>
      <c r="APV308" s="24"/>
      <c r="APW308" s="24"/>
      <c r="APX308" s="24"/>
      <c r="APY308" s="24"/>
      <c r="APZ308" s="24"/>
      <c r="AQA308" s="24"/>
      <c r="AQB308" s="24"/>
      <c r="AQC308" s="24"/>
      <c r="AQD308" s="24"/>
      <c r="AQE308" s="24"/>
      <c r="AQF308" s="24"/>
      <c r="AQG308" s="24"/>
      <c r="AQH308" s="24"/>
      <c r="AQI308" s="24"/>
      <c r="AQJ308" s="24"/>
      <c r="AQK308" s="24"/>
      <c r="AQL308" s="24"/>
      <c r="AQM308" s="24"/>
      <c r="AQN308" s="24"/>
      <c r="AQO308" s="24"/>
      <c r="AQP308" s="24"/>
      <c r="AQQ308" s="24"/>
      <c r="AQR308" s="24"/>
      <c r="AQS308" s="24"/>
      <c r="AQT308" s="24"/>
      <c r="AQU308" s="24"/>
      <c r="AQV308" s="24"/>
      <c r="AQW308" s="24"/>
      <c r="AQX308" s="24"/>
      <c r="AQY308" s="24"/>
      <c r="AQZ308" s="24"/>
      <c r="ARA308" s="24"/>
      <c r="ARB308" s="24"/>
      <c r="ARC308" s="24"/>
      <c r="ARD308" s="24"/>
      <c r="ARE308" s="24"/>
      <c r="ARF308" s="24"/>
      <c r="ARG308" s="24"/>
      <c r="ARH308" s="24"/>
      <c r="ARI308" s="24"/>
      <c r="ARJ308" s="24"/>
      <c r="ARK308" s="24"/>
      <c r="ARL308" s="24"/>
      <c r="ARM308" s="24"/>
      <c r="ARN308" s="24"/>
      <c r="ARO308" s="24"/>
      <c r="ARP308" s="24"/>
      <c r="ARQ308" s="24"/>
      <c r="ARR308" s="24"/>
      <c r="ARS308" s="24"/>
      <c r="ART308" s="24"/>
      <c r="ARU308" s="24"/>
      <c r="ARV308" s="24"/>
      <c r="ARW308" s="24"/>
      <c r="ARX308" s="24"/>
      <c r="ARY308" s="24"/>
      <c r="ARZ308" s="24"/>
      <c r="ASA308" s="24"/>
      <c r="ASB308" s="24"/>
      <c r="ASC308" s="24"/>
      <c r="ASD308" s="24"/>
      <c r="ASE308" s="24"/>
      <c r="ASF308" s="24"/>
      <c r="ASG308" s="24"/>
      <c r="ASH308" s="24"/>
      <c r="ASI308" s="24"/>
      <c r="ASJ308" s="24"/>
      <c r="ASK308" s="24"/>
      <c r="ASL308" s="24"/>
      <c r="ASM308" s="24"/>
      <c r="ASN308" s="24"/>
      <c r="ASO308" s="24"/>
      <c r="ASP308" s="24"/>
      <c r="ASQ308" s="24"/>
      <c r="ASR308" s="24"/>
      <c r="ASS308" s="24"/>
      <c r="AST308" s="24"/>
      <c r="ASU308" s="24"/>
      <c r="ASV308" s="24"/>
      <c r="ASW308" s="24"/>
      <c r="ASX308" s="24"/>
      <c r="ASY308" s="24"/>
      <c r="ASZ308" s="24"/>
      <c r="ATA308" s="24"/>
      <c r="ATB308" s="24"/>
      <c r="ATC308" s="24"/>
      <c r="ATD308" s="24"/>
      <c r="ATE308" s="24"/>
      <c r="ATF308" s="24"/>
      <c r="ATG308" s="24"/>
      <c r="ATH308" s="24"/>
      <c r="ATI308" s="24"/>
      <c r="ATJ308" s="24"/>
      <c r="ATK308" s="24"/>
      <c r="ATL308" s="24"/>
      <c r="ATM308" s="24"/>
      <c r="ATN308" s="24"/>
      <c r="ATO308" s="24"/>
      <c r="ATP308" s="24"/>
      <c r="ATQ308" s="24"/>
      <c r="ATR308" s="24"/>
      <c r="ATS308" s="24"/>
      <c r="ATT308" s="24"/>
      <c r="ATU308" s="24"/>
      <c r="ATV308" s="24"/>
      <c r="ATW308" s="24"/>
      <c r="ATX308" s="24"/>
      <c r="ATY308" s="24"/>
      <c r="ATZ308" s="24"/>
      <c r="AUA308" s="24"/>
      <c r="AUB308" s="24"/>
      <c r="AUC308" s="24"/>
      <c r="AUD308" s="24"/>
      <c r="AUE308" s="24"/>
      <c r="AUF308" s="24"/>
      <c r="AUG308" s="24"/>
      <c r="AUH308" s="24"/>
      <c r="AUI308" s="24"/>
      <c r="AUJ308" s="24"/>
      <c r="AUK308" s="24"/>
      <c r="AUL308" s="24"/>
      <c r="AUM308" s="24"/>
      <c r="AUN308" s="24"/>
      <c r="AUO308" s="24"/>
      <c r="AUP308" s="24"/>
      <c r="AUQ308" s="24"/>
      <c r="AUR308" s="24"/>
      <c r="AUS308" s="24"/>
      <c r="AUT308" s="24"/>
      <c r="AUU308" s="24"/>
      <c r="AUV308" s="24"/>
      <c r="AUW308" s="24"/>
      <c r="AUX308" s="24"/>
      <c r="AUY308" s="24"/>
      <c r="AUZ308" s="24"/>
      <c r="AVA308" s="24"/>
      <c r="AVB308" s="24"/>
      <c r="AVC308" s="24"/>
      <c r="AVD308" s="24"/>
      <c r="AVE308" s="24"/>
      <c r="AVF308" s="24"/>
      <c r="AVG308" s="24"/>
      <c r="AVH308" s="24"/>
      <c r="AVI308" s="24"/>
      <c r="AVJ308" s="24"/>
      <c r="AVK308" s="24"/>
      <c r="AVL308" s="24"/>
      <c r="AVM308" s="24"/>
      <c r="AVN308" s="24"/>
      <c r="AVO308" s="24"/>
      <c r="AVP308" s="24"/>
      <c r="AVQ308" s="24"/>
      <c r="AVR308" s="24"/>
      <c r="AVS308" s="24"/>
      <c r="AVT308" s="24"/>
      <c r="AVU308" s="24"/>
      <c r="AVV308" s="24"/>
      <c r="AVW308" s="24"/>
      <c r="AVX308" s="24"/>
      <c r="AVY308" s="24"/>
      <c r="AVZ308" s="24"/>
      <c r="AWA308" s="24"/>
      <c r="AWB308" s="24"/>
      <c r="AWC308" s="24"/>
      <c r="AWD308" s="24"/>
      <c r="AWE308" s="24"/>
      <c r="AWF308" s="24"/>
      <c r="AWG308" s="24"/>
      <c r="AWH308" s="24"/>
      <c r="AWI308" s="24"/>
      <c r="AWJ308" s="24"/>
      <c r="AWK308" s="24"/>
      <c r="AWL308" s="24"/>
      <c r="AWM308" s="24"/>
      <c r="AWN308" s="24"/>
      <c r="AWO308" s="24"/>
      <c r="AWP308" s="24"/>
      <c r="AWQ308" s="24"/>
      <c r="AWR308" s="24"/>
      <c r="AWS308" s="24"/>
      <c r="AWT308" s="24"/>
      <c r="AWU308" s="24"/>
      <c r="AWV308" s="24"/>
      <c r="AWW308" s="24"/>
      <c r="AWX308" s="24"/>
      <c r="AWY308" s="24"/>
      <c r="AWZ308" s="24"/>
      <c r="AXA308" s="24"/>
      <c r="AXB308" s="24"/>
      <c r="AXC308" s="24"/>
      <c r="AXD308" s="24"/>
      <c r="AXE308" s="24"/>
      <c r="AXF308" s="24"/>
      <c r="AXG308" s="24"/>
      <c r="AXH308" s="24"/>
      <c r="AXI308" s="24"/>
      <c r="AXJ308" s="24"/>
      <c r="AXK308" s="24"/>
      <c r="AXL308" s="24"/>
      <c r="AXM308" s="24"/>
      <c r="AXN308" s="24"/>
      <c r="AXO308" s="24"/>
      <c r="AXP308" s="24"/>
      <c r="AXQ308" s="24"/>
      <c r="AXR308" s="24"/>
      <c r="AXS308" s="24"/>
      <c r="AXT308" s="24"/>
      <c r="AXU308" s="24"/>
      <c r="AXV308" s="24"/>
      <c r="AXW308" s="24"/>
      <c r="AXX308" s="24"/>
      <c r="AXY308" s="24"/>
      <c r="AXZ308" s="24"/>
      <c r="AYA308" s="24"/>
      <c r="AYB308" s="24"/>
      <c r="AYC308" s="24"/>
      <c r="AYD308" s="24"/>
      <c r="AYE308" s="24"/>
      <c r="AYF308" s="24"/>
      <c r="AYG308" s="24"/>
      <c r="AYH308" s="24"/>
      <c r="AYI308" s="24"/>
      <c r="AYJ308" s="24"/>
      <c r="AYK308" s="24"/>
      <c r="AYL308" s="24"/>
      <c r="AYM308" s="24"/>
      <c r="AYN308" s="24"/>
      <c r="AYO308" s="24"/>
      <c r="AYP308" s="24"/>
      <c r="AYQ308" s="24"/>
      <c r="AYR308" s="24"/>
      <c r="AYS308" s="24"/>
      <c r="AYT308" s="24"/>
      <c r="AYU308" s="24"/>
      <c r="AYV308" s="24"/>
      <c r="AYW308" s="24"/>
      <c r="AYX308" s="24"/>
      <c r="AYY308" s="24"/>
      <c r="AYZ308" s="24"/>
      <c r="AZA308" s="24"/>
      <c r="AZB308" s="24"/>
      <c r="AZC308" s="24"/>
      <c r="AZD308" s="24"/>
      <c r="AZE308" s="24"/>
      <c r="AZF308" s="24"/>
      <c r="AZG308" s="24"/>
      <c r="AZH308" s="24"/>
      <c r="AZI308" s="24"/>
      <c r="AZJ308" s="24"/>
      <c r="AZK308" s="24"/>
      <c r="AZL308" s="24"/>
      <c r="AZM308" s="24"/>
      <c r="AZN308" s="24"/>
      <c r="AZO308" s="24"/>
      <c r="AZP308" s="24"/>
      <c r="AZQ308" s="24"/>
      <c r="AZR308" s="24"/>
      <c r="AZS308" s="24"/>
      <c r="AZT308" s="24"/>
      <c r="AZU308" s="24"/>
      <c r="AZV308" s="24"/>
      <c r="AZW308" s="24"/>
      <c r="AZX308" s="24"/>
      <c r="AZY308" s="24"/>
      <c r="AZZ308" s="24"/>
      <c r="BAA308" s="24"/>
      <c r="BAB308" s="24"/>
      <c r="BAC308" s="24"/>
      <c r="BAD308" s="24"/>
      <c r="BAE308" s="24"/>
      <c r="BAF308" s="24"/>
      <c r="BAG308" s="24"/>
      <c r="BAH308" s="24"/>
      <c r="BAI308" s="24"/>
      <c r="BAJ308" s="24"/>
      <c r="BAK308" s="24"/>
      <c r="BAL308" s="24"/>
      <c r="BAM308" s="24"/>
      <c r="BAN308" s="24"/>
      <c r="BAO308" s="24"/>
      <c r="BAP308" s="24"/>
    </row>
    <row r="309" spans="1:1394" s="19" customFormat="1" x14ac:dyDescent="0.25">
      <c r="A309" s="19" t="str">
        <f>IF(YEAR(G309)=2024,#REF!,"")</f>
        <v/>
      </c>
      <c r="B309" s="19" t="str">
        <f>IF(YEAR(G309)=2025,#REF!,"")</f>
        <v/>
      </c>
      <c r="C309" s="19" t="str">
        <f t="shared" si="20"/>
        <v>Afternoon45052</v>
      </c>
      <c r="D309" s="19" t="str">
        <f>IF('by region'!$C$2="Any","Any",'Turf only'!V309)&amp;M309&amp;IF('by region'!$I$2="Any","Any",N309)&amp;G309</f>
        <v>AnyJumpAny45052</v>
      </c>
      <c r="E309" s="19" t="e">
        <f>IF(I309=#REF!,'Turf only'!G309,"")</f>
        <v>#REF!</v>
      </c>
      <c r="F309" s="19" t="e">
        <f t="shared" si="21"/>
        <v>#REF!</v>
      </c>
      <c r="G309" s="15">
        <v>45052</v>
      </c>
      <c r="H309" s="16" t="s">
        <v>37</v>
      </c>
      <c r="I309" s="16" t="s">
        <v>60</v>
      </c>
      <c r="J309" s="16" t="s">
        <v>9</v>
      </c>
      <c r="K309" s="14" t="s">
        <v>24</v>
      </c>
      <c r="L309" s="14" t="s">
        <v>17</v>
      </c>
      <c r="M309" s="16" t="s">
        <v>12</v>
      </c>
      <c r="N309" s="16" t="s">
        <v>13</v>
      </c>
      <c r="O309" s="16" t="s">
        <v>14</v>
      </c>
      <c r="P309" s="23">
        <f t="shared" si="22"/>
        <v>1</v>
      </c>
      <c r="Q309" s="23" cm="1">
        <f t="array" ref="Q309">SUMPRODUCT(($G$2:$G$2765=G309)*(P309&gt;$P$2:$P$2765))+1</f>
        <v>1</v>
      </c>
      <c r="R309" s="23" t="e">
        <f>(Q309*100000)+#REF!</f>
        <v>#REF!</v>
      </c>
      <c r="S309" s="19" t="e" cm="1">
        <f t="array" ref="S309">SUMPRODUCT(($G$2:$G$2765=G309)*(R309&gt;$R$2:$R$2765))+1</f>
        <v>#REF!</v>
      </c>
      <c r="T309" s="19" t="str">
        <f t="shared" si="23"/>
        <v xml:space="preserve">Uttoxeter </v>
      </c>
      <c r="U309" s="19">
        <v>0</v>
      </c>
      <c r="V309" s="19" t="s">
        <v>19</v>
      </c>
      <c r="W309" s="19">
        <f t="shared" si="24"/>
        <v>2023</v>
      </c>
      <c r="X309" s="24"/>
      <c r="Y309" s="24"/>
      <c r="Z309" s="24"/>
      <c r="AA309" s="24"/>
      <c r="AB309" s="24"/>
      <c r="AC309" s="24"/>
      <c r="AD309" s="24"/>
      <c r="AE309" s="24"/>
      <c r="AF309" s="24"/>
      <c r="AG309" s="24"/>
      <c r="AH309" s="24"/>
      <c r="AI309" s="24"/>
      <c r="AJ309" s="24"/>
      <c r="AK309" s="24"/>
      <c r="AL309" s="24"/>
      <c r="AM309" s="24"/>
      <c r="AN309" s="24"/>
      <c r="AO309" s="24"/>
      <c r="AP309" s="24"/>
      <c r="AQ309" s="24"/>
      <c r="AR309" s="24"/>
      <c r="AS309" s="24"/>
      <c r="AT309" s="24"/>
      <c r="AU309" s="24"/>
      <c r="AV309" s="24"/>
      <c r="AW309" s="24"/>
      <c r="AX309" s="24"/>
      <c r="AY309" s="24"/>
      <c r="AZ309" s="24"/>
      <c r="BA309" s="24"/>
      <c r="BB309" s="24"/>
      <c r="BC309" s="24"/>
      <c r="BD309" s="24"/>
      <c r="BE309" s="24"/>
      <c r="BF309" s="24"/>
      <c r="BG309" s="24"/>
      <c r="BH309" s="24"/>
      <c r="BI309" s="24"/>
      <c r="BJ309" s="24"/>
      <c r="BK309" s="24"/>
      <c r="BL309" s="24"/>
      <c r="BM309" s="24"/>
      <c r="BN309" s="24"/>
      <c r="BO309" s="24"/>
      <c r="BP309" s="24"/>
      <c r="BQ309" s="24"/>
      <c r="BR309" s="24"/>
      <c r="BS309" s="24"/>
      <c r="BT309" s="24"/>
      <c r="BU309" s="24"/>
      <c r="BV309" s="24"/>
      <c r="BW309" s="24"/>
      <c r="BX309" s="24"/>
      <c r="BY309" s="24"/>
      <c r="BZ309" s="24"/>
      <c r="CA309" s="24"/>
      <c r="CB309" s="24"/>
      <c r="CC309" s="24"/>
      <c r="CD309" s="24"/>
      <c r="CE309" s="24"/>
      <c r="CF309" s="24"/>
      <c r="CG309" s="24"/>
      <c r="CH309" s="24"/>
      <c r="CI309" s="24"/>
      <c r="CJ309" s="24"/>
      <c r="CK309" s="24"/>
      <c r="CL309" s="24"/>
      <c r="CM309" s="24"/>
      <c r="CN309" s="24"/>
      <c r="CO309" s="24"/>
      <c r="CP309" s="24"/>
      <c r="CQ309" s="24"/>
      <c r="CR309" s="24"/>
      <c r="CS309" s="24"/>
      <c r="CT309" s="24"/>
      <c r="CU309" s="24"/>
      <c r="CV309" s="24"/>
      <c r="CW309" s="24"/>
      <c r="CX309" s="24"/>
      <c r="CY309" s="24"/>
      <c r="CZ309" s="24"/>
      <c r="DA309" s="24"/>
      <c r="DB309" s="24"/>
      <c r="DC309" s="24"/>
      <c r="DD309" s="24"/>
      <c r="DE309" s="24"/>
      <c r="DF309" s="24"/>
      <c r="DG309" s="24"/>
      <c r="DH309" s="24"/>
      <c r="DI309" s="24"/>
      <c r="DJ309" s="24"/>
      <c r="DK309" s="24"/>
      <c r="DL309" s="24"/>
      <c r="DM309" s="24"/>
      <c r="DN309" s="24"/>
      <c r="DO309" s="24"/>
      <c r="DP309" s="24"/>
      <c r="DQ309" s="24"/>
      <c r="DR309" s="24"/>
      <c r="DS309" s="24"/>
      <c r="DT309" s="24"/>
      <c r="DU309" s="24"/>
      <c r="DV309" s="24"/>
      <c r="DW309" s="24"/>
      <c r="DX309" s="24"/>
      <c r="DY309" s="24"/>
      <c r="DZ309" s="24"/>
      <c r="EA309" s="24"/>
      <c r="EB309" s="24"/>
      <c r="EC309" s="24"/>
      <c r="ED309" s="24"/>
      <c r="EE309" s="24"/>
      <c r="EF309" s="24"/>
      <c r="EG309" s="24"/>
      <c r="EH309" s="24"/>
      <c r="EI309" s="24"/>
      <c r="EJ309" s="24"/>
      <c r="EK309" s="24"/>
      <c r="EL309" s="24"/>
      <c r="EM309" s="24"/>
      <c r="EN309" s="24"/>
      <c r="EO309" s="24"/>
      <c r="EP309" s="24"/>
      <c r="EQ309" s="24"/>
      <c r="ER309" s="24"/>
      <c r="ES309" s="24"/>
      <c r="ET309" s="24"/>
      <c r="EU309" s="24"/>
      <c r="EV309" s="24"/>
      <c r="EW309" s="24"/>
      <c r="EX309" s="24"/>
      <c r="EY309" s="24"/>
      <c r="EZ309" s="24"/>
      <c r="FA309" s="24"/>
      <c r="FB309" s="24"/>
      <c r="FC309" s="24"/>
      <c r="FD309" s="24"/>
      <c r="FE309" s="24"/>
      <c r="FF309" s="24"/>
      <c r="FG309" s="24"/>
      <c r="FH309" s="24"/>
      <c r="FI309" s="24"/>
      <c r="FJ309" s="24"/>
      <c r="FK309" s="24"/>
      <c r="FL309" s="24"/>
      <c r="FM309" s="24"/>
      <c r="FN309" s="24"/>
      <c r="FO309" s="24"/>
      <c r="FP309" s="24"/>
      <c r="FQ309" s="24"/>
      <c r="FR309" s="24"/>
      <c r="FS309" s="24"/>
      <c r="FT309" s="24"/>
      <c r="FU309" s="24"/>
      <c r="FV309" s="24"/>
      <c r="FW309" s="24"/>
      <c r="FX309" s="24"/>
      <c r="FY309" s="24"/>
      <c r="FZ309" s="24"/>
      <c r="GA309" s="24"/>
      <c r="GB309" s="24"/>
      <c r="GC309" s="24"/>
      <c r="GD309" s="24"/>
      <c r="GE309" s="24"/>
      <c r="GF309" s="24"/>
      <c r="GG309" s="24"/>
      <c r="GH309" s="24"/>
      <c r="GI309" s="24"/>
      <c r="GJ309" s="24"/>
      <c r="GK309" s="24"/>
      <c r="GL309" s="24"/>
      <c r="GM309" s="24"/>
      <c r="GN309" s="24"/>
      <c r="GO309" s="24"/>
      <c r="GP309" s="24"/>
      <c r="GQ309" s="24"/>
      <c r="GR309" s="24"/>
      <c r="GS309" s="24"/>
      <c r="GT309" s="24"/>
      <c r="GU309" s="24"/>
      <c r="GV309" s="24"/>
      <c r="GW309" s="24"/>
      <c r="GX309" s="24"/>
      <c r="GY309" s="24"/>
      <c r="GZ309" s="24"/>
      <c r="HA309" s="24"/>
      <c r="HB309" s="24"/>
      <c r="HC309" s="24"/>
      <c r="HD309" s="24"/>
      <c r="HE309" s="24"/>
      <c r="HF309" s="24"/>
      <c r="HG309" s="24"/>
      <c r="HH309" s="24"/>
      <c r="HI309" s="24"/>
      <c r="HJ309" s="24"/>
      <c r="HK309" s="24"/>
      <c r="HL309" s="24"/>
      <c r="HM309" s="24"/>
      <c r="HN309" s="24"/>
      <c r="HO309" s="24"/>
      <c r="HP309" s="24"/>
      <c r="HQ309" s="24"/>
      <c r="HR309" s="24"/>
      <c r="HS309" s="24"/>
      <c r="HT309" s="24"/>
      <c r="HU309" s="24"/>
      <c r="HV309" s="24"/>
      <c r="HW309" s="24"/>
      <c r="HX309" s="24"/>
      <c r="HY309" s="24"/>
      <c r="HZ309" s="24"/>
      <c r="IA309" s="24"/>
      <c r="IB309" s="24"/>
      <c r="IC309" s="24"/>
      <c r="ID309" s="24"/>
      <c r="IE309" s="24"/>
      <c r="IF309" s="24"/>
      <c r="IG309" s="24"/>
      <c r="IH309" s="24"/>
      <c r="II309" s="24"/>
      <c r="IJ309" s="24"/>
      <c r="IK309" s="24"/>
      <c r="IL309" s="24"/>
      <c r="IM309" s="24"/>
      <c r="IN309" s="24"/>
      <c r="IO309" s="24"/>
      <c r="IP309" s="24"/>
      <c r="IQ309" s="24"/>
      <c r="IR309" s="24"/>
      <c r="IS309" s="24"/>
      <c r="IT309" s="24"/>
      <c r="IU309" s="24"/>
      <c r="IV309" s="24"/>
      <c r="IW309" s="24"/>
      <c r="IX309" s="24"/>
      <c r="IY309" s="24"/>
      <c r="IZ309" s="24"/>
      <c r="JA309" s="24"/>
      <c r="JB309" s="24"/>
      <c r="JC309" s="24"/>
      <c r="JD309" s="24"/>
      <c r="JE309" s="24"/>
      <c r="JF309" s="24"/>
      <c r="JG309" s="24"/>
      <c r="JH309" s="24"/>
      <c r="JI309" s="24"/>
      <c r="JJ309" s="24"/>
      <c r="JK309" s="24"/>
      <c r="JL309" s="24"/>
      <c r="JM309" s="24"/>
      <c r="JN309" s="24"/>
      <c r="JO309" s="24"/>
      <c r="JP309" s="24"/>
      <c r="JQ309" s="24"/>
      <c r="JR309" s="24"/>
      <c r="JS309" s="24"/>
      <c r="JT309" s="24"/>
      <c r="JU309" s="24"/>
      <c r="JV309" s="24"/>
      <c r="JW309" s="24"/>
      <c r="JX309" s="24"/>
      <c r="JY309" s="24"/>
      <c r="JZ309" s="24"/>
      <c r="KA309" s="24"/>
      <c r="KB309" s="24"/>
      <c r="KC309" s="24"/>
      <c r="KD309" s="24"/>
      <c r="KE309" s="24"/>
      <c r="KF309" s="24"/>
      <c r="KG309" s="24"/>
      <c r="KH309" s="24"/>
      <c r="KI309" s="24"/>
      <c r="KJ309" s="24"/>
      <c r="KK309" s="24"/>
      <c r="KL309" s="24"/>
      <c r="KM309" s="24"/>
      <c r="KN309" s="24"/>
      <c r="KO309" s="24"/>
      <c r="KP309" s="24"/>
      <c r="KQ309" s="24"/>
      <c r="KR309" s="24"/>
      <c r="KS309" s="24"/>
      <c r="KT309" s="24"/>
      <c r="KU309" s="24"/>
      <c r="KV309" s="24"/>
      <c r="KW309" s="24"/>
      <c r="KX309" s="24"/>
      <c r="KY309" s="24"/>
      <c r="KZ309" s="24"/>
      <c r="LA309" s="24"/>
      <c r="LB309" s="24"/>
      <c r="LC309" s="24"/>
      <c r="LD309" s="24"/>
      <c r="LE309" s="24"/>
      <c r="LF309" s="24"/>
      <c r="LG309" s="24"/>
      <c r="LH309" s="24"/>
      <c r="LI309" s="24"/>
      <c r="LJ309" s="24"/>
      <c r="LK309" s="24"/>
      <c r="LL309" s="24"/>
      <c r="LM309" s="24"/>
      <c r="LN309" s="24"/>
      <c r="LO309" s="24"/>
      <c r="LP309" s="24"/>
      <c r="LQ309" s="24"/>
      <c r="LR309" s="24"/>
      <c r="LS309" s="24"/>
      <c r="LT309" s="24"/>
      <c r="LU309" s="24"/>
      <c r="LV309" s="24"/>
      <c r="LW309" s="24"/>
      <c r="LX309" s="24"/>
      <c r="LY309" s="24"/>
      <c r="LZ309" s="24"/>
      <c r="MA309" s="24"/>
      <c r="MB309" s="24"/>
      <c r="MC309" s="24"/>
      <c r="MD309" s="24"/>
      <c r="ME309" s="24"/>
      <c r="MF309" s="24"/>
      <c r="MG309" s="24"/>
      <c r="MH309" s="24"/>
      <c r="MI309" s="24"/>
      <c r="MJ309" s="24"/>
      <c r="MK309" s="24"/>
      <c r="ML309" s="24"/>
      <c r="MM309" s="24"/>
      <c r="MN309" s="24"/>
      <c r="MO309" s="24"/>
      <c r="MP309" s="24"/>
      <c r="MQ309" s="24"/>
      <c r="MR309" s="24"/>
      <c r="MS309" s="24"/>
      <c r="MT309" s="24"/>
      <c r="MU309" s="24"/>
      <c r="MV309" s="24"/>
      <c r="MW309" s="24"/>
      <c r="MX309" s="24"/>
      <c r="MY309" s="24"/>
      <c r="MZ309" s="24"/>
      <c r="NA309" s="24"/>
      <c r="NB309" s="24"/>
      <c r="NC309" s="24"/>
      <c r="ND309" s="24"/>
      <c r="NE309" s="24"/>
      <c r="NF309" s="24"/>
      <c r="NG309" s="24"/>
      <c r="NH309" s="24"/>
      <c r="NI309" s="24"/>
      <c r="NJ309" s="24"/>
      <c r="NK309" s="24"/>
      <c r="NL309" s="24"/>
      <c r="NM309" s="24"/>
      <c r="NN309" s="24"/>
      <c r="NO309" s="24"/>
      <c r="NP309" s="24"/>
      <c r="NQ309" s="24"/>
      <c r="NR309" s="24"/>
      <c r="NS309" s="24"/>
      <c r="NT309" s="24"/>
      <c r="NU309" s="24"/>
      <c r="NV309" s="24"/>
      <c r="NW309" s="24"/>
      <c r="NX309" s="24"/>
      <c r="NY309" s="24"/>
      <c r="NZ309" s="24"/>
      <c r="OA309" s="24"/>
      <c r="OB309" s="24"/>
      <c r="OC309" s="24"/>
      <c r="OD309" s="24"/>
      <c r="OE309" s="24"/>
      <c r="OF309" s="24"/>
      <c r="OG309" s="24"/>
      <c r="OH309" s="24"/>
      <c r="OI309" s="24"/>
      <c r="OJ309" s="24"/>
      <c r="OK309" s="24"/>
      <c r="OL309" s="24"/>
      <c r="OM309" s="24"/>
      <c r="ON309" s="24"/>
      <c r="OO309" s="24"/>
      <c r="OP309" s="24"/>
      <c r="OQ309" s="24"/>
      <c r="OR309" s="24"/>
      <c r="OS309" s="24"/>
      <c r="OT309" s="24"/>
      <c r="OU309" s="24"/>
      <c r="OV309" s="24"/>
      <c r="OW309" s="24"/>
      <c r="OX309" s="24"/>
      <c r="OY309" s="24"/>
      <c r="OZ309" s="24"/>
      <c r="PA309" s="24"/>
      <c r="PB309" s="24"/>
      <c r="PC309" s="24"/>
      <c r="PD309" s="24"/>
      <c r="PE309" s="24"/>
      <c r="PF309" s="24"/>
      <c r="PG309" s="24"/>
      <c r="PH309" s="24"/>
      <c r="PI309" s="24"/>
      <c r="PJ309" s="24"/>
      <c r="PK309" s="24"/>
      <c r="PL309" s="24"/>
      <c r="PM309" s="24"/>
      <c r="PN309" s="24"/>
      <c r="PO309" s="24"/>
      <c r="PP309" s="24"/>
      <c r="PQ309" s="24"/>
      <c r="PR309" s="24"/>
      <c r="PS309" s="24"/>
      <c r="PT309" s="24"/>
      <c r="PU309" s="24"/>
      <c r="PV309" s="24"/>
      <c r="PW309" s="24"/>
      <c r="PX309" s="24"/>
      <c r="PY309" s="24"/>
      <c r="PZ309" s="24"/>
      <c r="QA309" s="24"/>
      <c r="QB309" s="24"/>
      <c r="QC309" s="24"/>
      <c r="QD309" s="24"/>
      <c r="QE309" s="24"/>
      <c r="QF309" s="24"/>
      <c r="QG309" s="24"/>
      <c r="QH309" s="24"/>
      <c r="QI309" s="24"/>
      <c r="QJ309" s="24"/>
      <c r="QK309" s="24"/>
      <c r="QL309" s="24"/>
      <c r="QM309" s="24"/>
      <c r="QN309" s="24"/>
      <c r="QO309" s="24"/>
      <c r="QP309" s="24"/>
      <c r="QQ309" s="24"/>
      <c r="QR309" s="24"/>
      <c r="QS309" s="24"/>
      <c r="QT309" s="24"/>
      <c r="QU309" s="24"/>
      <c r="QV309" s="24"/>
      <c r="QW309" s="24"/>
      <c r="QX309" s="24"/>
      <c r="QY309" s="24"/>
      <c r="QZ309" s="24"/>
      <c r="RA309" s="24"/>
      <c r="RB309" s="24"/>
      <c r="RC309" s="24"/>
      <c r="RD309" s="24"/>
      <c r="RE309" s="24"/>
      <c r="RF309" s="24"/>
      <c r="RG309" s="24"/>
      <c r="RH309" s="24"/>
      <c r="RI309" s="24"/>
      <c r="RJ309" s="24"/>
      <c r="RK309" s="24"/>
      <c r="RL309" s="24"/>
      <c r="RM309" s="24"/>
      <c r="RN309" s="24"/>
      <c r="RO309" s="24"/>
      <c r="RP309" s="24"/>
      <c r="RQ309" s="24"/>
      <c r="RR309" s="24"/>
      <c r="RS309" s="24"/>
      <c r="RT309" s="24"/>
      <c r="RU309" s="24"/>
      <c r="RV309" s="24"/>
      <c r="RW309" s="24"/>
      <c r="RX309" s="24"/>
      <c r="RY309" s="24"/>
      <c r="RZ309" s="24"/>
      <c r="SA309" s="24"/>
      <c r="SB309" s="24"/>
      <c r="SC309" s="24"/>
      <c r="SD309" s="24"/>
      <c r="SE309" s="24"/>
      <c r="SF309" s="24"/>
      <c r="SG309" s="24"/>
      <c r="SH309" s="24"/>
      <c r="SI309" s="24"/>
      <c r="SJ309" s="24"/>
      <c r="SK309" s="24"/>
      <c r="SL309" s="24"/>
      <c r="SM309" s="24"/>
      <c r="SN309" s="24"/>
      <c r="SO309" s="24"/>
      <c r="SP309" s="24"/>
      <c r="SQ309" s="24"/>
      <c r="SR309" s="24"/>
      <c r="SS309" s="24"/>
      <c r="ST309" s="24"/>
      <c r="SU309" s="24"/>
      <c r="SV309" s="24"/>
      <c r="SW309" s="24"/>
      <c r="SX309" s="24"/>
      <c r="SY309" s="24"/>
      <c r="SZ309" s="24"/>
      <c r="TA309" s="24"/>
      <c r="TB309" s="24"/>
      <c r="TC309" s="24"/>
      <c r="TD309" s="24"/>
      <c r="TE309" s="24"/>
      <c r="TF309" s="24"/>
      <c r="TG309" s="24"/>
      <c r="TH309" s="24"/>
      <c r="TI309" s="24"/>
      <c r="TJ309" s="24"/>
      <c r="TK309" s="24"/>
      <c r="TL309" s="24"/>
      <c r="TM309" s="24"/>
      <c r="TN309" s="24"/>
      <c r="TO309" s="24"/>
      <c r="TP309" s="24"/>
      <c r="TQ309" s="24"/>
      <c r="TR309" s="24"/>
      <c r="TS309" s="24"/>
      <c r="TT309" s="24"/>
      <c r="TU309" s="24"/>
      <c r="TV309" s="24"/>
      <c r="TW309" s="24"/>
      <c r="TX309" s="24"/>
      <c r="TY309" s="24"/>
      <c r="TZ309" s="24"/>
      <c r="UA309" s="24"/>
      <c r="UB309" s="24"/>
      <c r="UC309" s="24"/>
      <c r="UD309" s="24"/>
      <c r="UE309" s="24"/>
      <c r="UF309" s="24"/>
      <c r="UG309" s="24"/>
      <c r="UH309" s="24"/>
      <c r="UI309" s="24"/>
      <c r="UJ309" s="24"/>
      <c r="UK309" s="24"/>
      <c r="UL309" s="24"/>
      <c r="UM309" s="24"/>
      <c r="UN309" s="24"/>
      <c r="UO309" s="24"/>
      <c r="UP309" s="24"/>
      <c r="UQ309" s="24"/>
      <c r="UR309" s="24"/>
      <c r="US309" s="24"/>
      <c r="UT309" s="24"/>
      <c r="UU309" s="24"/>
      <c r="UV309" s="24"/>
      <c r="UW309" s="24"/>
      <c r="UX309" s="24"/>
      <c r="UY309" s="24"/>
      <c r="UZ309" s="24"/>
      <c r="VA309" s="24"/>
      <c r="VB309" s="24"/>
      <c r="VC309" s="24"/>
      <c r="VD309" s="24"/>
      <c r="VE309" s="24"/>
      <c r="VF309" s="24"/>
      <c r="VG309" s="24"/>
      <c r="VH309" s="24"/>
      <c r="VI309" s="24"/>
      <c r="VJ309" s="24"/>
      <c r="VK309" s="24"/>
      <c r="VL309" s="24"/>
      <c r="VM309" s="24"/>
      <c r="VN309" s="24"/>
      <c r="VO309" s="24"/>
      <c r="VP309" s="24"/>
      <c r="VQ309" s="24"/>
      <c r="VR309" s="24"/>
      <c r="VS309" s="24"/>
      <c r="VT309" s="24"/>
      <c r="VU309" s="24"/>
      <c r="VV309" s="24"/>
      <c r="VW309" s="24"/>
      <c r="VX309" s="24"/>
      <c r="VY309" s="24"/>
      <c r="VZ309" s="24"/>
      <c r="WA309" s="24"/>
      <c r="WB309" s="24"/>
      <c r="WC309" s="24"/>
      <c r="WD309" s="24"/>
      <c r="WE309" s="24"/>
      <c r="WF309" s="24"/>
      <c r="WG309" s="24"/>
      <c r="WH309" s="24"/>
      <c r="WI309" s="24"/>
      <c r="WJ309" s="24"/>
      <c r="WK309" s="24"/>
      <c r="WL309" s="24"/>
      <c r="WM309" s="24"/>
      <c r="WN309" s="24"/>
      <c r="WO309" s="24"/>
      <c r="WP309" s="24"/>
      <c r="WQ309" s="24"/>
      <c r="WR309" s="24"/>
      <c r="WS309" s="24"/>
      <c r="WT309" s="24"/>
      <c r="WU309" s="24"/>
      <c r="WV309" s="24"/>
      <c r="WW309" s="24"/>
      <c r="WX309" s="24"/>
      <c r="WY309" s="24"/>
      <c r="WZ309" s="24"/>
      <c r="XA309" s="24"/>
      <c r="XB309" s="24"/>
      <c r="XC309" s="24"/>
      <c r="XD309" s="24"/>
      <c r="XE309" s="24"/>
      <c r="XF309" s="24"/>
      <c r="XG309" s="24"/>
      <c r="XH309" s="24"/>
      <c r="XI309" s="24"/>
      <c r="XJ309" s="24"/>
      <c r="XK309" s="24"/>
      <c r="XL309" s="24"/>
      <c r="XM309" s="24"/>
      <c r="XN309" s="24"/>
      <c r="XO309" s="24"/>
      <c r="XP309" s="24"/>
      <c r="XQ309" s="24"/>
      <c r="XR309" s="24"/>
      <c r="XS309" s="24"/>
      <c r="XT309" s="24"/>
      <c r="XU309" s="24"/>
      <c r="XV309" s="24"/>
      <c r="XW309" s="24"/>
      <c r="XX309" s="24"/>
      <c r="XY309" s="24"/>
      <c r="XZ309" s="24"/>
      <c r="YA309" s="24"/>
      <c r="YB309" s="24"/>
      <c r="YC309" s="24"/>
      <c r="YD309" s="24"/>
      <c r="YE309" s="24"/>
      <c r="YF309" s="24"/>
      <c r="YG309" s="24"/>
      <c r="YH309" s="24"/>
      <c r="YI309" s="24"/>
      <c r="YJ309" s="24"/>
      <c r="YK309" s="24"/>
      <c r="YL309" s="24"/>
      <c r="YM309" s="24"/>
      <c r="YN309" s="24"/>
      <c r="YO309" s="24"/>
      <c r="YP309" s="24"/>
      <c r="YQ309" s="24"/>
      <c r="YR309" s="24"/>
      <c r="YS309" s="24"/>
      <c r="YT309" s="24"/>
      <c r="YU309" s="24"/>
      <c r="YV309" s="24"/>
      <c r="YW309" s="24"/>
      <c r="YX309" s="24"/>
      <c r="YY309" s="24"/>
      <c r="YZ309" s="24"/>
      <c r="ZA309" s="24"/>
      <c r="ZB309" s="24"/>
      <c r="ZC309" s="24"/>
      <c r="ZD309" s="24"/>
      <c r="ZE309" s="24"/>
      <c r="ZF309" s="24"/>
      <c r="ZG309" s="24"/>
      <c r="ZH309" s="24"/>
      <c r="ZI309" s="24"/>
      <c r="ZJ309" s="24"/>
      <c r="ZK309" s="24"/>
      <c r="ZL309" s="24"/>
      <c r="ZM309" s="24"/>
      <c r="ZN309" s="24"/>
      <c r="ZO309" s="24"/>
      <c r="ZP309" s="24"/>
      <c r="ZQ309" s="24"/>
      <c r="ZR309" s="24"/>
      <c r="ZS309" s="24"/>
      <c r="ZT309" s="24"/>
      <c r="ZU309" s="24"/>
      <c r="ZV309" s="24"/>
      <c r="ZW309" s="24"/>
      <c r="ZX309" s="24"/>
      <c r="ZY309" s="24"/>
      <c r="ZZ309" s="24"/>
      <c r="AAA309" s="24"/>
      <c r="AAB309" s="24"/>
      <c r="AAC309" s="24"/>
      <c r="AAD309" s="24"/>
      <c r="AAE309" s="24"/>
      <c r="AAF309" s="24"/>
      <c r="AAG309" s="24"/>
      <c r="AAH309" s="24"/>
      <c r="AAI309" s="24"/>
      <c r="AAJ309" s="24"/>
      <c r="AAK309" s="24"/>
      <c r="AAL309" s="24"/>
      <c r="AAM309" s="24"/>
      <c r="AAN309" s="24"/>
      <c r="AAO309" s="24"/>
      <c r="AAP309" s="24"/>
      <c r="AAQ309" s="24"/>
      <c r="AAR309" s="24"/>
      <c r="AAS309" s="24"/>
      <c r="AAT309" s="24"/>
      <c r="AAU309" s="24"/>
      <c r="AAV309" s="24"/>
      <c r="AAW309" s="24"/>
      <c r="AAX309" s="24"/>
      <c r="AAY309" s="24"/>
      <c r="AAZ309" s="24"/>
      <c r="ABA309" s="24"/>
      <c r="ABB309" s="24"/>
      <c r="ABC309" s="24"/>
      <c r="ABD309" s="24"/>
      <c r="ABE309" s="24"/>
      <c r="ABF309" s="24"/>
      <c r="ABG309" s="24"/>
      <c r="ABH309" s="24"/>
      <c r="ABI309" s="24"/>
      <c r="ABJ309" s="24"/>
      <c r="ABK309" s="24"/>
      <c r="ABL309" s="24"/>
      <c r="ABM309" s="24"/>
      <c r="ABN309" s="24"/>
      <c r="ABO309" s="24"/>
      <c r="ABP309" s="24"/>
      <c r="ABQ309" s="24"/>
      <c r="ABR309" s="24"/>
      <c r="ABS309" s="24"/>
      <c r="ABT309" s="24"/>
      <c r="ABU309" s="24"/>
      <c r="ABV309" s="24"/>
      <c r="ABW309" s="24"/>
      <c r="ABX309" s="24"/>
      <c r="ABY309" s="24"/>
      <c r="ABZ309" s="24"/>
      <c r="ACA309" s="24"/>
      <c r="ACB309" s="24"/>
      <c r="ACC309" s="24"/>
      <c r="ACD309" s="24"/>
      <c r="ACE309" s="24"/>
      <c r="ACF309" s="24"/>
      <c r="ACG309" s="24"/>
      <c r="ACH309" s="24"/>
      <c r="ACI309" s="24"/>
      <c r="ACJ309" s="24"/>
      <c r="ACK309" s="24"/>
      <c r="ACL309" s="24"/>
      <c r="ACM309" s="24"/>
      <c r="ACN309" s="24"/>
      <c r="ACO309" s="24"/>
      <c r="ACP309" s="24"/>
      <c r="ACQ309" s="24"/>
      <c r="ACR309" s="24"/>
      <c r="ACS309" s="24"/>
      <c r="ACT309" s="24"/>
      <c r="ACU309" s="24"/>
      <c r="ACV309" s="24"/>
      <c r="ACW309" s="24"/>
      <c r="ACX309" s="24"/>
      <c r="ACY309" s="24"/>
      <c r="ACZ309" s="24"/>
      <c r="ADA309" s="24"/>
      <c r="ADB309" s="24"/>
      <c r="ADC309" s="24"/>
      <c r="ADD309" s="24"/>
      <c r="ADE309" s="24"/>
      <c r="ADF309" s="24"/>
      <c r="ADG309" s="24"/>
      <c r="ADH309" s="24"/>
      <c r="ADI309" s="24"/>
      <c r="ADJ309" s="24"/>
      <c r="ADK309" s="24"/>
      <c r="ADL309" s="24"/>
      <c r="ADM309" s="24"/>
      <c r="ADN309" s="24"/>
      <c r="ADO309" s="24"/>
      <c r="ADP309" s="24"/>
      <c r="ADQ309" s="24"/>
      <c r="ADR309" s="24"/>
      <c r="ADS309" s="24"/>
      <c r="ADT309" s="24"/>
      <c r="ADU309" s="24"/>
      <c r="ADV309" s="24"/>
      <c r="ADW309" s="24"/>
      <c r="ADX309" s="24"/>
      <c r="ADY309" s="24"/>
      <c r="ADZ309" s="24"/>
      <c r="AEA309" s="24"/>
      <c r="AEB309" s="24"/>
      <c r="AEC309" s="24"/>
      <c r="AED309" s="24"/>
      <c r="AEE309" s="24"/>
      <c r="AEF309" s="24"/>
      <c r="AEG309" s="24"/>
      <c r="AEH309" s="24"/>
      <c r="AEI309" s="24"/>
      <c r="AEJ309" s="24"/>
      <c r="AEK309" s="24"/>
      <c r="AEL309" s="24"/>
      <c r="AEM309" s="24"/>
      <c r="AEN309" s="24"/>
      <c r="AEO309" s="24"/>
      <c r="AEP309" s="24"/>
      <c r="AEQ309" s="24"/>
      <c r="AER309" s="24"/>
      <c r="AES309" s="24"/>
      <c r="AET309" s="24"/>
      <c r="AEU309" s="24"/>
      <c r="AEV309" s="24"/>
      <c r="AEW309" s="24"/>
      <c r="AEX309" s="24"/>
      <c r="AEY309" s="24"/>
      <c r="AEZ309" s="24"/>
      <c r="AFA309" s="24"/>
      <c r="AFB309" s="24"/>
      <c r="AFC309" s="24"/>
      <c r="AFD309" s="24"/>
      <c r="AFE309" s="24"/>
      <c r="AFF309" s="24"/>
      <c r="AFG309" s="24"/>
      <c r="AFH309" s="24"/>
      <c r="AFI309" s="24"/>
      <c r="AFJ309" s="24"/>
      <c r="AFK309" s="24"/>
      <c r="AFL309" s="24"/>
      <c r="AFM309" s="24"/>
      <c r="AFN309" s="24"/>
      <c r="AFO309" s="24"/>
      <c r="AFP309" s="24"/>
      <c r="AFQ309" s="24"/>
      <c r="AFR309" s="24"/>
      <c r="AFS309" s="24"/>
      <c r="AFT309" s="24"/>
      <c r="AFU309" s="24"/>
      <c r="AFV309" s="24"/>
      <c r="AFW309" s="24"/>
      <c r="AFX309" s="24"/>
      <c r="AFY309" s="24"/>
      <c r="AFZ309" s="24"/>
      <c r="AGA309" s="24"/>
      <c r="AGB309" s="24"/>
      <c r="AGC309" s="24"/>
      <c r="AGD309" s="24"/>
      <c r="AGE309" s="24"/>
      <c r="AGF309" s="24"/>
      <c r="AGG309" s="24"/>
      <c r="AGH309" s="24"/>
      <c r="AGI309" s="24"/>
      <c r="AGJ309" s="24"/>
      <c r="AGK309" s="24"/>
      <c r="AGL309" s="24"/>
      <c r="AGM309" s="24"/>
      <c r="AGN309" s="24"/>
      <c r="AGO309" s="24"/>
      <c r="AGP309" s="24"/>
      <c r="AGQ309" s="24"/>
      <c r="AGR309" s="24"/>
      <c r="AGS309" s="24"/>
      <c r="AGT309" s="24"/>
      <c r="AGU309" s="24"/>
      <c r="AGV309" s="24"/>
      <c r="AGW309" s="24"/>
      <c r="AGX309" s="24"/>
      <c r="AGY309" s="24"/>
      <c r="AGZ309" s="24"/>
      <c r="AHA309" s="24"/>
      <c r="AHB309" s="24"/>
      <c r="AHC309" s="24"/>
      <c r="AHD309" s="24"/>
      <c r="AHE309" s="24"/>
      <c r="AHF309" s="24"/>
      <c r="AHG309" s="24"/>
      <c r="AHH309" s="24"/>
      <c r="AHI309" s="24"/>
      <c r="AHJ309" s="24"/>
      <c r="AHK309" s="24"/>
      <c r="AHL309" s="24"/>
      <c r="AHM309" s="24"/>
      <c r="AHN309" s="24"/>
      <c r="AHO309" s="24"/>
      <c r="AHP309" s="24"/>
      <c r="AHQ309" s="24"/>
      <c r="AHR309" s="24"/>
      <c r="AHS309" s="24"/>
      <c r="AHT309" s="24"/>
      <c r="AHU309" s="24"/>
      <c r="AHV309" s="24"/>
      <c r="AHW309" s="24"/>
      <c r="AHX309" s="24"/>
      <c r="AHY309" s="24"/>
      <c r="AHZ309" s="24"/>
      <c r="AIA309" s="24"/>
      <c r="AIB309" s="24"/>
      <c r="AIC309" s="24"/>
      <c r="AID309" s="24"/>
      <c r="AIE309" s="24"/>
      <c r="AIF309" s="24"/>
      <c r="AIG309" s="24"/>
      <c r="AIH309" s="24"/>
      <c r="AII309" s="24"/>
      <c r="AIJ309" s="24"/>
      <c r="AIK309" s="24"/>
      <c r="AIL309" s="24"/>
      <c r="AIM309" s="24"/>
      <c r="AIN309" s="24"/>
      <c r="AIO309" s="24"/>
      <c r="AIP309" s="24"/>
      <c r="AIQ309" s="24"/>
      <c r="AIR309" s="24"/>
      <c r="AIS309" s="24"/>
      <c r="AIT309" s="24"/>
      <c r="AIU309" s="24"/>
      <c r="AIV309" s="24"/>
      <c r="AIW309" s="24"/>
      <c r="AIX309" s="24"/>
      <c r="AIY309" s="24"/>
      <c r="AIZ309" s="24"/>
      <c r="AJA309" s="24"/>
      <c r="AJB309" s="24"/>
      <c r="AJC309" s="24"/>
      <c r="AJD309" s="24"/>
      <c r="AJE309" s="24"/>
      <c r="AJF309" s="24"/>
      <c r="AJG309" s="24"/>
      <c r="AJH309" s="24"/>
      <c r="AJI309" s="24"/>
      <c r="AJJ309" s="24"/>
      <c r="AJK309" s="24"/>
      <c r="AJL309" s="24"/>
      <c r="AJM309" s="24"/>
      <c r="AJN309" s="24"/>
      <c r="AJO309" s="24"/>
      <c r="AJP309" s="24"/>
      <c r="AJQ309" s="24"/>
      <c r="AJR309" s="24"/>
      <c r="AJS309" s="24"/>
      <c r="AJT309" s="24"/>
      <c r="AJU309" s="24"/>
      <c r="AJV309" s="24"/>
      <c r="AJW309" s="24"/>
      <c r="AJX309" s="24"/>
      <c r="AJY309" s="24"/>
      <c r="AJZ309" s="24"/>
      <c r="AKA309" s="24"/>
      <c r="AKB309" s="24"/>
      <c r="AKC309" s="24"/>
      <c r="AKD309" s="24"/>
      <c r="AKE309" s="24"/>
      <c r="AKF309" s="24"/>
      <c r="AKG309" s="24"/>
      <c r="AKH309" s="24"/>
      <c r="AKI309" s="24"/>
      <c r="AKJ309" s="24"/>
      <c r="AKK309" s="24"/>
      <c r="AKL309" s="24"/>
      <c r="AKM309" s="24"/>
      <c r="AKN309" s="24"/>
      <c r="AKO309" s="24"/>
      <c r="AKP309" s="24"/>
      <c r="AKQ309" s="24"/>
      <c r="AKR309" s="24"/>
      <c r="AKS309" s="24"/>
      <c r="AKT309" s="24"/>
      <c r="AKU309" s="24"/>
      <c r="AKV309" s="24"/>
      <c r="AKW309" s="24"/>
      <c r="AKX309" s="24"/>
      <c r="AKY309" s="24"/>
      <c r="AKZ309" s="24"/>
      <c r="ALA309" s="24"/>
      <c r="ALB309" s="24"/>
      <c r="ALC309" s="24"/>
      <c r="ALD309" s="24"/>
      <c r="ALE309" s="24"/>
      <c r="ALF309" s="24"/>
      <c r="ALG309" s="24"/>
      <c r="ALH309" s="24"/>
      <c r="ALI309" s="24"/>
      <c r="ALJ309" s="24"/>
      <c r="ALK309" s="24"/>
      <c r="ALL309" s="24"/>
      <c r="ALM309" s="24"/>
      <c r="ALN309" s="24"/>
      <c r="ALO309" s="24"/>
      <c r="ALP309" s="24"/>
      <c r="ALQ309" s="24"/>
      <c r="ALR309" s="24"/>
      <c r="ALS309" s="24"/>
      <c r="ALT309" s="24"/>
      <c r="ALU309" s="24"/>
      <c r="ALV309" s="24"/>
      <c r="ALW309" s="24"/>
      <c r="ALX309" s="24"/>
      <c r="ALY309" s="24"/>
      <c r="ALZ309" s="24"/>
      <c r="AMA309" s="24"/>
      <c r="AMB309" s="24"/>
      <c r="AMC309" s="24"/>
      <c r="AMD309" s="24"/>
      <c r="AME309" s="24"/>
      <c r="AMF309" s="24"/>
      <c r="AMG309" s="24"/>
      <c r="AMH309" s="24"/>
      <c r="AMI309" s="24"/>
      <c r="AMJ309" s="24"/>
      <c r="AMK309" s="24"/>
      <c r="AML309" s="24"/>
      <c r="AMM309" s="24"/>
      <c r="AMN309" s="24"/>
      <c r="AMO309" s="24"/>
      <c r="AMP309" s="24"/>
      <c r="AMQ309" s="24"/>
      <c r="AMR309" s="24"/>
      <c r="AMS309" s="24"/>
      <c r="AMT309" s="24"/>
      <c r="AMU309" s="24"/>
      <c r="AMV309" s="24"/>
      <c r="AMW309" s="24"/>
      <c r="AMX309" s="24"/>
      <c r="AMY309" s="24"/>
      <c r="AMZ309" s="24"/>
      <c r="ANA309" s="24"/>
      <c r="ANB309" s="24"/>
      <c r="ANC309" s="24"/>
      <c r="AND309" s="24"/>
      <c r="ANE309" s="24"/>
      <c r="ANF309" s="24"/>
      <c r="ANG309" s="24"/>
      <c r="ANH309" s="24"/>
      <c r="ANI309" s="24"/>
      <c r="ANJ309" s="24"/>
      <c r="ANK309" s="24"/>
      <c r="ANL309" s="24"/>
      <c r="ANM309" s="24"/>
      <c r="ANN309" s="24"/>
      <c r="ANO309" s="24"/>
      <c r="ANP309" s="24"/>
      <c r="ANQ309" s="24"/>
      <c r="ANR309" s="24"/>
      <c r="ANS309" s="24"/>
      <c r="ANT309" s="24"/>
      <c r="ANU309" s="24"/>
      <c r="ANV309" s="24"/>
      <c r="ANW309" s="24"/>
      <c r="ANX309" s="24"/>
      <c r="ANY309" s="24"/>
      <c r="ANZ309" s="24"/>
      <c r="AOA309" s="24"/>
      <c r="AOB309" s="24"/>
      <c r="AOC309" s="24"/>
      <c r="AOD309" s="24"/>
      <c r="AOE309" s="24"/>
      <c r="AOF309" s="24"/>
      <c r="AOG309" s="24"/>
      <c r="AOH309" s="24"/>
      <c r="AOI309" s="24"/>
      <c r="AOJ309" s="24"/>
      <c r="AOK309" s="24"/>
      <c r="AOL309" s="24"/>
      <c r="AOM309" s="24"/>
      <c r="AON309" s="24"/>
      <c r="AOO309" s="24"/>
      <c r="AOP309" s="24"/>
      <c r="AOQ309" s="24"/>
      <c r="AOR309" s="24"/>
      <c r="AOS309" s="24"/>
      <c r="AOT309" s="24"/>
      <c r="AOU309" s="24"/>
      <c r="AOV309" s="24"/>
      <c r="AOW309" s="24"/>
      <c r="AOX309" s="24"/>
      <c r="AOY309" s="24"/>
      <c r="AOZ309" s="24"/>
      <c r="APA309" s="24"/>
      <c r="APB309" s="24"/>
      <c r="APC309" s="24"/>
      <c r="APD309" s="24"/>
      <c r="APE309" s="24"/>
      <c r="APF309" s="24"/>
      <c r="APG309" s="24"/>
      <c r="APH309" s="24"/>
      <c r="API309" s="24"/>
      <c r="APJ309" s="24"/>
      <c r="APK309" s="24"/>
      <c r="APL309" s="24"/>
      <c r="APM309" s="24"/>
      <c r="APN309" s="24"/>
      <c r="APO309" s="24"/>
      <c r="APP309" s="24"/>
      <c r="APQ309" s="24"/>
      <c r="APR309" s="24"/>
      <c r="APS309" s="24"/>
      <c r="APT309" s="24"/>
      <c r="APU309" s="24"/>
      <c r="APV309" s="24"/>
      <c r="APW309" s="24"/>
      <c r="APX309" s="24"/>
      <c r="APY309" s="24"/>
      <c r="APZ309" s="24"/>
      <c r="AQA309" s="24"/>
      <c r="AQB309" s="24"/>
      <c r="AQC309" s="24"/>
      <c r="AQD309" s="24"/>
      <c r="AQE309" s="24"/>
      <c r="AQF309" s="24"/>
      <c r="AQG309" s="24"/>
      <c r="AQH309" s="24"/>
      <c r="AQI309" s="24"/>
      <c r="AQJ309" s="24"/>
      <c r="AQK309" s="24"/>
      <c r="AQL309" s="24"/>
      <c r="AQM309" s="24"/>
      <c r="AQN309" s="24"/>
      <c r="AQO309" s="24"/>
      <c r="AQP309" s="24"/>
      <c r="AQQ309" s="24"/>
      <c r="AQR309" s="24"/>
      <c r="AQS309" s="24"/>
      <c r="AQT309" s="24"/>
      <c r="AQU309" s="24"/>
      <c r="AQV309" s="24"/>
      <c r="AQW309" s="24"/>
      <c r="AQX309" s="24"/>
      <c r="AQY309" s="24"/>
      <c r="AQZ309" s="24"/>
      <c r="ARA309" s="24"/>
      <c r="ARB309" s="24"/>
      <c r="ARC309" s="24"/>
      <c r="ARD309" s="24"/>
      <c r="ARE309" s="24"/>
      <c r="ARF309" s="24"/>
      <c r="ARG309" s="24"/>
      <c r="ARH309" s="24"/>
      <c r="ARI309" s="24"/>
      <c r="ARJ309" s="24"/>
      <c r="ARK309" s="24"/>
      <c r="ARL309" s="24"/>
      <c r="ARM309" s="24"/>
      <c r="ARN309" s="24"/>
      <c r="ARO309" s="24"/>
      <c r="ARP309" s="24"/>
      <c r="ARQ309" s="24"/>
      <c r="ARR309" s="24"/>
      <c r="ARS309" s="24"/>
      <c r="ART309" s="24"/>
      <c r="ARU309" s="24"/>
      <c r="ARV309" s="24"/>
      <c r="ARW309" s="24"/>
      <c r="ARX309" s="24"/>
      <c r="ARY309" s="24"/>
      <c r="ARZ309" s="24"/>
      <c r="ASA309" s="24"/>
      <c r="ASB309" s="24"/>
      <c r="ASC309" s="24"/>
      <c r="ASD309" s="24"/>
      <c r="ASE309" s="24"/>
      <c r="ASF309" s="24"/>
      <c r="ASG309" s="24"/>
      <c r="ASH309" s="24"/>
      <c r="ASI309" s="24"/>
      <c r="ASJ309" s="24"/>
      <c r="ASK309" s="24"/>
      <c r="ASL309" s="24"/>
      <c r="ASM309" s="24"/>
      <c r="ASN309" s="24"/>
      <c r="ASO309" s="24"/>
      <c r="ASP309" s="24"/>
      <c r="ASQ309" s="24"/>
      <c r="ASR309" s="24"/>
      <c r="ASS309" s="24"/>
      <c r="AST309" s="24"/>
      <c r="ASU309" s="24"/>
      <c r="ASV309" s="24"/>
      <c r="ASW309" s="24"/>
      <c r="ASX309" s="24"/>
      <c r="ASY309" s="24"/>
      <c r="ASZ309" s="24"/>
      <c r="ATA309" s="24"/>
      <c r="ATB309" s="24"/>
      <c r="ATC309" s="24"/>
      <c r="ATD309" s="24"/>
      <c r="ATE309" s="24"/>
      <c r="ATF309" s="24"/>
      <c r="ATG309" s="24"/>
      <c r="ATH309" s="24"/>
      <c r="ATI309" s="24"/>
      <c r="ATJ309" s="24"/>
      <c r="ATK309" s="24"/>
      <c r="ATL309" s="24"/>
      <c r="ATM309" s="24"/>
      <c r="ATN309" s="24"/>
      <c r="ATO309" s="24"/>
      <c r="ATP309" s="24"/>
      <c r="ATQ309" s="24"/>
      <c r="ATR309" s="24"/>
      <c r="ATS309" s="24"/>
      <c r="ATT309" s="24"/>
      <c r="ATU309" s="24"/>
      <c r="ATV309" s="24"/>
      <c r="ATW309" s="24"/>
      <c r="ATX309" s="24"/>
      <c r="ATY309" s="24"/>
      <c r="ATZ309" s="24"/>
      <c r="AUA309" s="24"/>
      <c r="AUB309" s="24"/>
      <c r="AUC309" s="24"/>
      <c r="AUD309" s="24"/>
      <c r="AUE309" s="24"/>
      <c r="AUF309" s="24"/>
      <c r="AUG309" s="24"/>
      <c r="AUH309" s="24"/>
      <c r="AUI309" s="24"/>
      <c r="AUJ309" s="24"/>
      <c r="AUK309" s="24"/>
      <c r="AUL309" s="24"/>
      <c r="AUM309" s="24"/>
      <c r="AUN309" s="24"/>
      <c r="AUO309" s="24"/>
      <c r="AUP309" s="24"/>
      <c r="AUQ309" s="24"/>
      <c r="AUR309" s="24"/>
      <c r="AUS309" s="24"/>
      <c r="AUT309" s="24"/>
      <c r="AUU309" s="24"/>
      <c r="AUV309" s="24"/>
      <c r="AUW309" s="24"/>
      <c r="AUX309" s="24"/>
      <c r="AUY309" s="24"/>
      <c r="AUZ309" s="24"/>
      <c r="AVA309" s="24"/>
      <c r="AVB309" s="24"/>
      <c r="AVC309" s="24"/>
      <c r="AVD309" s="24"/>
      <c r="AVE309" s="24"/>
      <c r="AVF309" s="24"/>
      <c r="AVG309" s="24"/>
      <c r="AVH309" s="24"/>
      <c r="AVI309" s="24"/>
      <c r="AVJ309" s="24"/>
      <c r="AVK309" s="24"/>
      <c r="AVL309" s="24"/>
      <c r="AVM309" s="24"/>
      <c r="AVN309" s="24"/>
      <c r="AVO309" s="24"/>
      <c r="AVP309" s="24"/>
      <c r="AVQ309" s="24"/>
      <c r="AVR309" s="24"/>
      <c r="AVS309" s="24"/>
      <c r="AVT309" s="24"/>
      <c r="AVU309" s="24"/>
      <c r="AVV309" s="24"/>
      <c r="AVW309" s="24"/>
      <c r="AVX309" s="24"/>
      <c r="AVY309" s="24"/>
      <c r="AVZ309" s="24"/>
      <c r="AWA309" s="24"/>
      <c r="AWB309" s="24"/>
      <c r="AWC309" s="24"/>
      <c r="AWD309" s="24"/>
      <c r="AWE309" s="24"/>
      <c r="AWF309" s="24"/>
      <c r="AWG309" s="24"/>
      <c r="AWH309" s="24"/>
      <c r="AWI309" s="24"/>
      <c r="AWJ309" s="24"/>
      <c r="AWK309" s="24"/>
      <c r="AWL309" s="24"/>
      <c r="AWM309" s="24"/>
      <c r="AWN309" s="24"/>
      <c r="AWO309" s="24"/>
      <c r="AWP309" s="24"/>
      <c r="AWQ309" s="24"/>
      <c r="AWR309" s="24"/>
      <c r="AWS309" s="24"/>
      <c r="AWT309" s="24"/>
      <c r="AWU309" s="24"/>
      <c r="AWV309" s="24"/>
      <c r="AWW309" s="24"/>
      <c r="AWX309" s="24"/>
      <c r="AWY309" s="24"/>
      <c r="AWZ309" s="24"/>
      <c r="AXA309" s="24"/>
      <c r="AXB309" s="24"/>
      <c r="AXC309" s="24"/>
      <c r="AXD309" s="24"/>
      <c r="AXE309" s="24"/>
      <c r="AXF309" s="24"/>
      <c r="AXG309" s="24"/>
      <c r="AXH309" s="24"/>
      <c r="AXI309" s="24"/>
      <c r="AXJ309" s="24"/>
      <c r="AXK309" s="24"/>
      <c r="AXL309" s="24"/>
      <c r="AXM309" s="24"/>
      <c r="AXN309" s="24"/>
      <c r="AXO309" s="24"/>
      <c r="AXP309" s="24"/>
      <c r="AXQ309" s="24"/>
      <c r="AXR309" s="24"/>
      <c r="AXS309" s="24"/>
      <c r="AXT309" s="24"/>
      <c r="AXU309" s="24"/>
      <c r="AXV309" s="24"/>
      <c r="AXW309" s="24"/>
      <c r="AXX309" s="24"/>
      <c r="AXY309" s="24"/>
      <c r="AXZ309" s="24"/>
      <c r="AYA309" s="24"/>
      <c r="AYB309" s="24"/>
      <c r="AYC309" s="24"/>
      <c r="AYD309" s="24"/>
      <c r="AYE309" s="24"/>
      <c r="AYF309" s="24"/>
      <c r="AYG309" s="24"/>
      <c r="AYH309" s="24"/>
      <c r="AYI309" s="24"/>
      <c r="AYJ309" s="24"/>
      <c r="AYK309" s="24"/>
      <c r="AYL309" s="24"/>
      <c r="AYM309" s="24"/>
      <c r="AYN309" s="24"/>
      <c r="AYO309" s="24"/>
      <c r="AYP309" s="24"/>
      <c r="AYQ309" s="24"/>
      <c r="AYR309" s="24"/>
      <c r="AYS309" s="24"/>
      <c r="AYT309" s="24"/>
      <c r="AYU309" s="24"/>
      <c r="AYV309" s="24"/>
      <c r="AYW309" s="24"/>
      <c r="AYX309" s="24"/>
      <c r="AYY309" s="24"/>
      <c r="AYZ309" s="24"/>
      <c r="AZA309" s="24"/>
      <c r="AZB309" s="24"/>
      <c r="AZC309" s="24"/>
      <c r="AZD309" s="24"/>
      <c r="AZE309" s="24"/>
      <c r="AZF309" s="24"/>
      <c r="AZG309" s="24"/>
      <c r="AZH309" s="24"/>
      <c r="AZI309" s="24"/>
      <c r="AZJ309" s="24"/>
      <c r="AZK309" s="24"/>
      <c r="AZL309" s="24"/>
      <c r="AZM309" s="24"/>
      <c r="AZN309" s="24"/>
      <c r="AZO309" s="24"/>
      <c r="AZP309" s="24"/>
      <c r="AZQ309" s="24"/>
      <c r="AZR309" s="24"/>
      <c r="AZS309" s="24"/>
      <c r="AZT309" s="24"/>
      <c r="AZU309" s="24"/>
      <c r="AZV309" s="24"/>
      <c r="AZW309" s="24"/>
      <c r="AZX309" s="24"/>
      <c r="AZY309" s="24"/>
      <c r="AZZ309" s="24"/>
      <c r="BAA309" s="24"/>
      <c r="BAB309" s="24"/>
      <c r="BAC309" s="24"/>
      <c r="BAD309" s="24"/>
      <c r="BAE309" s="24"/>
      <c r="BAF309" s="24"/>
      <c r="BAG309" s="24"/>
      <c r="BAH309" s="24"/>
      <c r="BAI309" s="24"/>
      <c r="BAJ309" s="24"/>
      <c r="BAK309" s="24"/>
      <c r="BAL309" s="24"/>
      <c r="BAM309" s="24"/>
      <c r="BAN309" s="24"/>
      <c r="BAO309" s="24"/>
      <c r="BAP309" s="24"/>
    </row>
    <row r="310" spans="1:1394" s="19" customFormat="1" x14ac:dyDescent="0.25">
      <c r="A310" s="19" t="str">
        <f>IF(YEAR(G310)=2024,#REF!,"")</f>
        <v/>
      </c>
      <c r="B310" s="19" t="str">
        <f>IF(YEAR(G310)=2025,#REF!,"")</f>
        <v/>
      </c>
      <c r="C310" s="19" t="str">
        <f t="shared" si="20"/>
        <v>Afternoon45053</v>
      </c>
      <c r="D310" s="19" t="str">
        <f>IF('by region'!$C$2="Any","Any",'Turf only'!V310)&amp;M310&amp;IF('by region'!$I$2="Any","Any",N310)&amp;G310</f>
        <v>AnyFlatAny45053</v>
      </c>
      <c r="E310" s="19" t="e">
        <f>IF(I310=#REF!,'Turf only'!G310,"")</f>
        <v>#REF!</v>
      </c>
      <c r="F310" s="19" t="e">
        <f t="shared" si="21"/>
        <v>#REF!</v>
      </c>
      <c r="G310" s="15">
        <v>45053</v>
      </c>
      <c r="H310" s="16" t="s">
        <v>40</v>
      </c>
      <c r="I310" s="16" t="s">
        <v>86</v>
      </c>
      <c r="J310" s="16" t="s">
        <v>9</v>
      </c>
      <c r="K310" s="14" t="s">
        <v>10</v>
      </c>
      <c r="L310" s="14" t="s">
        <v>11</v>
      </c>
      <c r="M310" s="16" t="s">
        <v>25</v>
      </c>
      <c r="N310" s="16" t="s">
        <v>13</v>
      </c>
      <c r="O310" s="16" t="s">
        <v>14</v>
      </c>
      <c r="P310" s="23">
        <f t="shared" si="22"/>
        <v>1</v>
      </c>
      <c r="Q310" s="23" cm="1">
        <f t="array" ref="Q310">SUMPRODUCT(($G$2:$G$2765=G310)*(P310&gt;$P$2:$P$2765))+1</f>
        <v>1</v>
      </c>
      <c r="R310" s="23" t="e">
        <f>(Q310*100000)+#REF!</f>
        <v>#REF!</v>
      </c>
      <c r="S310" s="19" t="e" cm="1">
        <f t="array" ref="S310">SUMPRODUCT(($G$2:$G$2765=G310)*(R310&gt;$R$2:$R$2765))+1</f>
        <v>#REF!</v>
      </c>
      <c r="T310" s="19" t="str">
        <f t="shared" si="23"/>
        <v xml:space="preserve">HAMILTON PARK </v>
      </c>
      <c r="U310" s="19">
        <v>0</v>
      </c>
      <c r="V310" s="19" t="s">
        <v>19</v>
      </c>
      <c r="W310" s="19">
        <f t="shared" si="24"/>
        <v>2023</v>
      </c>
      <c r="X310" s="24"/>
      <c r="Y310" s="24"/>
      <c r="Z310" s="24"/>
      <c r="AA310" s="24"/>
      <c r="AB310" s="24"/>
      <c r="AC310" s="24"/>
      <c r="AD310" s="24"/>
      <c r="AE310" s="24"/>
      <c r="AF310" s="24"/>
      <c r="AG310" s="24"/>
      <c r="AH310" s="24"/>
      <c r="AI310" s="24"/>
      <c r="AJ310" s="24"/>
      <c r="AK310" s="24"/>
      <c r="AL310" s="24"/>
      <c r="AM310" s="24"/>
      <c r="AN310" s="24"/>
      <c r="AO310" s="24"/>
      <c r="AP310" s="24"/>
      <c r="AQ310" s="24"/>
      <c r="AR310" s="24"/>
      <c r="AS310" s="24"/>
      <c r="AT310" s="24"/>
      <c r="AU310" s="24"/>
      <c r="AV310" s="24"/>
      <c r="AW310" s="24"/>
      <c r="AX310" s="24"/>
      <c r="AY310" s="24"/>
      <c r="AZ310" s="24"/>
      <c r="BA310" s="24"/>
      <c r="BB310" s="24"/>
      <c r="BC310" s="24"/>
      <c r="BD310" s="24"/>
      <c r="BE310" s="24"/>
      <c r="BF310" s="24"/>
      <c r="BG310" s="24"/>
      <c r="BH310" s="24"/>
      <c r="BI310" s="24"/>
      <c r="BJ310" s="24"/>
      <c r="BK310" s="24"/>
      <c r="BL310" s="24"/>
      <c r="BM310" s="24"/>
      <c r="BN310" s="24"/>
      <c r="BO310" s="24"/>
      <c r="BP310" s="24"/>
      <c r="BQ310" s="24"/>
      <c r="BR310" s="24"/>
      <c r="BS310" s="24"/>
      <c r="BT310" s="24"/>
      <c r="BU310" s="24"/>
      <c r="BV310" s="24"/>
      <c r="BW310" s="24"/>
      <c r="BX310" s="24"/>
      <c r="BY310" s="24"/>
      <c r="BZ310" s="24"/>
      <c r="CA310" s="24"/>
      <c r="CB310" s="24"/>
      <c r="CC310" s="24"/>
      <c r="CD310" s="24"/>
      <c r="CE310" s="24"/>
      <c r="CF310" s="24"/>
      <c r="CG310" s="24"/>
      <c r="CH310" s="24"/>
      <c r="CI310" s="24"/>
      <c r="CJ310" s="24"/>
      <c r="CK310" s="24"/>
      <c r="CL310" s="24"/>
      <c r="CM310" s="24"/>
      <c r="CN310" s="24"/>
      <c r="CO310" s="24"/>
      <c r="CP310" s="24"/>
      <c r="CQ310" s="24"/>
      <c r="CR310" s="24"/>
      <c r="CS310" s="24"/>
      <c r="CT310" s="24"/>
      <c r="CU310" s="24"/>
      <c r="CV310" s="24"/>
      <c r="CW310" s="24"/>
      <c r="CX310" s="24"/>
      <c r="CY310" s="24"/>
      <c r="CZ310" s="24"/>
      <c r="DA310" s="24"/>
      <c r="DB310" s="24"/>
      <c r="DC310" s="24"/>
      <c r="DD310" s="24"/>
      <c r="DE310" s="24"/>
      <c r="DF310" s="24"/>
      <c r="DG310" s="24"/>
      <c r="DH310" s="24"/>
      <c r="DI310" s="24"/>
      <c r="DJ310" s="24"/>
      <c r="DK310" s="24"/>
      <c r="DL310" s="24"/>
      <c r="DM310" s="24"/>
      <c r="DN310" s="24"/>
      <c r="DO310" s="24"/>
      <c r="DP310" s="24"/>
      <c r="DQ310" s="24"/>
      <c r="DR310" s="24"/>
      <c r="DS310" s="24"/>
      <c r="DT310" s="24"/>
      <c r="DU310" s="24"/>
      <c r="DV310" s="24"/>
      <c r="DW310" s="24"/>
      <c r="DX310" s="24"/>
      <c r="DY310" s="24"/>
      <c r="DZ310" s="24"/>
      <c r="EA310" s="24"/>
      <c r="EB310" s="24"/>
      <c r="EC310" s="24"/>
      <c r="ED310" s="24"/>
      <c r="EE310" s="24"/>
      <c r="EF310" s="24"/>
      <c r="EG310" s="24"/>
      <c r="EH310" s="24"/>
      <c r="EI310" s="24"/>
      <c r="EJ310" s="24"/>
      <c r="EK310" s="24"/>
      <c r="EL310" s="24"/>
      <c r="EM310" s="24"/>
      <c r="EN310" s="24"/>
      <c r="EO310" s="24"/>
      <c r="EP310" s="24"/>
      <c r="EQ310" s="24"/>
      <c r="ER310" s="24"/>
      <c r="ES310" s="24"/>
      <c r="ET310" s="24"/>
      <c r="EU310" s="24"/>
      <c r="EV310" s="24"/>
      <c r="EW310" s="24"/>
      <c r="EX310" s="24"/>
      <c r="EY310" s="24"/>
      <c r="EZ310" s="24"/>
      <c r="FA310" s="24"/>
      <c r="FB310" s="24"/>
      <c r="FC310" s="24"/>
      <c r="FD310" s="24"/>
      <c r="FE310" s="24"/>
      <c r="FF310" s="24"/>
      <c r="FG310" s="24"/>
      <c r="FH310" s="24"/>
      <c r="FI310" s="24"/>
      <c r="FJ310" s="24"/>
      <c r="FK310" s="24"/>
      <c r="FL310" s="24"/>
      <c r="FM310" s="24"/>
      <c r="FN310" s="24"/>
      <c r="FO310" s="24"/>
      <c r="FP310" s="24"/>
      <c r="FQ310" s="24"/>
      <c r="FR310" s="24"/>
      <c r="FS310" s="24"/>
      <c r="FT310" s="24"/>
      <c r="FU310" s="24"/>
      <c r="FV310" s="24"/>
      <c r="FW310" s="24"/>
      <c r="FX310" s="24"/>
      <c r="FY310" s="24"/>
      <c r="FZ310" s="24"/>
      <c r="GA310" s="24"/>
      <c r="GB310" s="24"/>
      <c r="GC310" s="24"/>
      <c r="GD310" s="24"/>
      <c r="GE310" s="24"/>
      <c r="GF310" s="24"/>
      <c r="GG310" s="24"/>
      <c r="GH310" s="24"/>
      <c r="GI310" s="24"/>
      <c r="GJ310" s="24"/>
      <c r="GK310" s="24"/>
      <c r="GL310" s="24"/>
      <c r="GM310" s="24"/>
      <c r="GN310" s="24"/>
      <c r="GO310" s="24"/>
      <c r="GP310" s="24"/>
      <c r="GQ310" s="24"/>
      <c r="GR310" s="24"/>
      <c r="GS310" s="24"/>
      <c r="GT310" s="24"/>
      <c r="GU310" s="24"/>
      <c r="GV310" s="24"/>
      <c r="GW310" s="24"/>
      <c r="GX310" s="24"/>
      <c r="GY310" s="24"/>
      <c r="GZ310" s="24"/>
      <c r="HA310" s="24"/>
      <c r="HB310" s="24"/>
      <c r="HC310" s="24"/>
      <c r="HD310" s="24"/>
      <c r="HE310" s="24"/>
      <c r="HF310" s="24"/>
      <c r="HG310" s="24"/>
      <c r="HH310" s="24"/>
      <c r="HI310" s="24"/>
      <c r="HJ310" s="24"/>
      <c r="HK310" s="24"/>
      <c r="HL310" s="24"/>
      <c r="HM310" s="24"/>
      <c r="HN310" s="24"/>
      <c r="HO310" s="24"/>
      <c r="HP310" s="24"/>
      <c r="HQ310" s="24"/>
      <c r="HR310" s="24"/>
      <c r="HS310" s="24"/>
      <c r="HT310" s="24"/>
      <c r="HU310" s="24"/>
      <c r="HV310" s="24"/>
      <c r="HW310" s="24"/>
      <c r="HX310" s="24"/>
      <c r="HY310" s="24"/>
      <c r="HZ310" s="24"/>
      <c r="IA310" s="24"/>
      <c r="IB310" s="24"/>
      <c r="IC310" s="24"/>
      <c r="ID310" s="24"/>
      <c r="IE310" s="24"/>
      <c r="IF310" s="24"/>
      <c r="IG310" s="24"/>
      <c r="IH310" s="24"/>
      <c r="II310" s="24"/>
      <c r="IJ310" s="24"/>
      <c r="IK310" s="24"/>
      <c r="IL310" s="24"/>
      <c r="IM310" s="24"/>
      <c r="IN310" s="24"/>
      <c r="IO310" s="24"/>
      <c r="IP310" s="24"/>
      <c r="IQ310" s="24"/>
      <c r="IR310" s="24"/>
      <c r="IS310" s="24"/>
      <c r="IT310" s="24"/>
      <c r="IU310" s="24"/>
      <c r="IV310" s="24"/>
      <c r="IW310" s="24"/>
      <c r="IX310" s="24"/>
      <c r="IY310" s="24"/>
      <c r="IZ310" s="24"/>
      <c r="JA310" s="24"/>
      <c r="JB310" s="24"/>
      <c r="JC310" s="24"/>
      <c r="JD310" s="24"/>
      <c r="JE310" s="24"/>
      <c r="JF310" s="24"/>
      <c r="JG310" s="24"/>
      <c r="JH310" s="24"/>
      <c r="JI310" s="24"/>
      <c r="JJ310" s="24"/>
      <c r="JK310" s="24"/>
      <c r="JL310" s="24"/>
      <c r="JM310" s="24"/>
      <c r="JN310" s="24"/>
      <c r="JO310" s="24"/>
      <c r="JP310" s="24"/>
      <c r="JQ310" s="24"/>
      <c r="JR310" s="24"/>
      <c r="JS310" s="24"/>
      <c r="JT310" s="24"/>
      <c r="JU310" s="24"/>
      <c r="JV310" s="24"/>
      <c r="JW310" s="24"/>
      <c r="JX310" s="24"/>
      <c r="JY310" s="24"/>
      <c r="JZ310" s="24"/>
      <c r="KA310" s="24"/>
      <c r="KB310" s="24"/>
      <c r="KC310" s="24"/>
      <c r="KD310" s="24"/>
      <c r="KE310" s="24"/>
      <c r="KF310" s="24"/>
      <c r="KG310" s="24"/>
      <c r="KH310" s="24"/>
      <c r="KI310" s="24"/>
      <c r="KJ310" s="24"/>
      <c r="KK310" s="24"/>
      <c r="KL310" s="24"/>
      <c r="KM310" s="24"/>
      <c r="KN310" s="24"/>
      <c r="KO310" s="24"/>
      <c r="KP310" s="24"/>
      <c r="KQ310" s="24"/>
      <c r="KR310" s="24"/>
      <c r="KS310" s="24"/>
      <c r="KT310" s="24"/>
      <c r="KU310" s="24"/>
      <c r="KV310" s="24"/>
      <c r="KW310" s="24"/>
      <c r="KX310" s="24"/>
      <c r="KY310" s="24"/>
      <c r="KZ310" s="24"/>
      <c r="LA310" s="24"/>
      <c r="LB310" s="24"/>
      <c r="LC310" s="24"/>
      <c r="LD310" s="24"/>
      <c r="LE310" s="24"/>
      <c r="LF310" s="24"/>
      <c r="LG310" s="24"/>
      <c r="LH310" s="24"/>
      <c r="LI310" s="24"/>
      <c r="LJ310" s="24"/>
      <c r="LK310" s="24"/>
      <c r="LL310" s="24"/>
      <c r="LM310" s="24"/>
      <c r="LN310" s="24"/>
      <c r="LO310" s="24"/>
      <c r="LP310" s="24"/>
      <c r="LQ310" s="24"/>
      <c r="LR310" s="24"/>
      <c r="LS310" s="24"/>
      <c r="LT310" s="24"/>
      <c r="LU310" s="24"/>
      <c r="LV310" s="24"/>
      <c r="LW310" s="24"/>
      <c r="LX310" s="24"/>
      <c r="LY310" s="24"/>
      <c r="LZ310" s="24"/>
      <c r="MA310" s="24"/>
      <c r="MB310" s="24"/>
      <c r="MC310" s="24"/>
      <c r="MD310" s="24"/>
      <c r="ME310" s="24"/>
      <c r="MF310" s="24"/>
      <c r="MG310" s="24"/>
      <c r="MH310" s="24"/>
      <c r="MI310" s="24"/>
      <c r="MJ310" s="24"/>
      <c r="MK310" s="24"/>
      <c r="ML310" s="24"/>
      <c r="MM310" s="24"/>
      <c r="MN310" s="24"/>
      <c r="MO310" s="24"/>
      <c r="MP310" s="24"/>
      <c r="MQ310" s="24"/>
      <c r="MR310" s="24"/>
      <c r="MS310" s="24"/>
      <c r="MT310" s="24"/>
      <c r="MU310" s="24"/>
      <c r="MV310" s="24"/>
      <c r="MW310" s="24"/>
      <c r="MX310" s="24"/>
      <c r="MY310" s="24"/>
      <c r="MZ310" s="24"/>
      <c r="NA310" s="24"/>
      <c r="NB310" s="24"/>
      <c r="NC310" s="24"/>
      <c r="ND310" s="24"/>
      <c r="NE310" s="24"/>
      <c r="NF310" s="24"/>
      <c r="NG310" s="24"/>
      <c r="NH310" s="24"/>
      <c r="NI310" s="24"/>
      <c r="NJ310" s="24"/>
      <c r="NK310" s="24"/>
      <c r="NL310" s="24"/>
      <c r="NM310" s="24"/>
      <c r="NN310" s="24"/>
      <c r="NO310" s="24"/>
      <c r="NP310" s="24"/>
      <c r="NQ310" s="24"/>
      <c r="NR310" s="24"/>
      <c r="NS310" s="24"/>
      <c r="NT310" s="24"/>
      <c r="NU310" s="24"/>
      <c r="NV310" s="24"/>
      <c r="NW310" s="24"/>
      <c r="NX310" s="24"/>
      <c r="NY310" s="24"/>
      <c r="NZ310" s="24"/>
      <c r="OA310" s="24"/>
      <c r="OB310" s="24"/>
      <c r="OC310" s="24"/>
      <c r="OD310" s="24"/>
      <c r="OE310" s="24"/>
      <c r="OF310" s="24"/>
      <c r="OG310" s="24"/>
      <c r="OH310" s="24"/>
      <c r="OI310" s="24"/>
      <c r="OJ310" s="24"/>
      <c r="OK310" s="24"/>
      <c r="OL310" s="24"/>
      <c r="OM310" s="24"/>
      <c r="ON310" s="24"/>
      <c r="OO310" s="24"/>
      <c r="OP310" s="24"/>
      <c r="OQ310" s="24"/>
      <c r="OR310" s="24"/>
      <c r="OS310" s="24"/>
      <c r="OT310" s="24"/>
      <c r="OU310" s="24"/>
      <c r="OV310" s="24"/>
      <c r="OW310" s="24"/>
      <c r="OX310" s="24"/>
      <c r="OY310" s="24"/>
      <c r="OZ310" s="24"/>
      <c r="PA310" s="24"/>
      <c r="PB310" s="24"/>
      <c r="PC310" s="24"/>
      <c r="PD310" s="24"/>
      <c r="PE310" s="24"/>
      <c r="PF310" s="24"/>
      <c r="PG310" s="24"/>
      <c r="PH310" s="24"/>
      <c r="PI310" s="24"/>
      <c r="PJ310" s="24"/>
      <c r="PK310" s="24"/>
      <c r="PL310" s="24"/>
      <c r="PM310" s="24"/>
      <c r="PN310" s="24"/>
      <c r="PO310" s="24"/>
      <c r="PP310" s="24"/>
      <c r="PQ310" s="24"/>
      <c r="PR310" s="24"/>
      <c r="PS310" s="24"/>
      <c r="PT310" s="24"/>
      <c r="PU310" s="24"/>
      <c r="PV310" s="24"/>
      <c r="PW310" s="24"/>
      <c r="PX310" s="24"/>
      <c r="PY310" s="24"/>
      <c r="PZ310" s="24"/>
      <c r="QA310" s="24"/>
      <c r="QB310" s="24"/>
      <c r="QC310" s="24"/>
      <c r="QD310" s="24"/>
      <c r="QE310" s="24"/>
      <c r="QF310" s="24"/>
      <c r="QG310" s="24"/>
      <c r="QH310" s="24"/>
      <c r="QI310" s="24"/>
      <c r="QJ310" s="24"/>
      <c r="QK310" s="24"/>
      <c r="QL310" s="24"/>
      <c r="QM310" s="24"/>
      <c r="QN310" s="24"/>
      <c r="QO310" s="24"/>
      <c r="QP310" s="24"/>
      <c r="QQ310" s="24"/>
      <c r="QR310" s="24"/>
      <c r="QS310" s="24"/>
      <c r="QT310" s="24"/>
      <c r="QU310" s="24"/>
      <c r="QV310" s="24"/>
      <c r="QW310" s="24"/>
      <c r="QX310" s="24"/>
      <c r="QY310" s="24"/>
      <c r="QZ310" s="24"/>
      <c r="RA310" s="24"/>
      <c r="RB310" s="24"/>
      <c r="RC310" s="24"/>
      <c r="RD310" s="24"/>
      <c r="RE310" s="24"/>
      <c r="RF310" s="24"/>
      <c r="RG310" s="24"/>
      <c r="RH310" s="24"/>
      <c r="RI310" s="24"/>
      <c r="RJ310" s="24"/>
      <c r="RK310" s="24"/>
      <c r="RL310" s="24"/>
      <c r="RM310" s="24"/>
      <c r="RN310" s="24"/>
      <c r="RO310" s="24"/>
      <c r="RP310" s="24"/>
      <c r="RQ310" s="24"/>
      <c r="RR310" s="24"/>
      <c r="RS310" s="24"/>
      <c r="RT310" s="24"/>
      <c r="RU310" s="24"/>
      <c r="RV310" s="24"/>
      <c r="RW310" s="24"/>
      <c r="RX310" s="24"/>
      <c r="RY310" s="24"/>
      <c r="RZ310" s="24"/>
      <c r="SA310" s="24"/>
      <c r="SB310" s="24"/>
      <c r="SC310" s="24"/>
      <c r="SD310" s="24"/>
      <c r="SE310" s="24"/>
      <c r="SF310" s="24"/>
      <c r="SG310" s="24"/>
      <c r="SH310" s="24"/>
      <c r="SI310" s="24"/>
      <c r="SJ310" s="24"/>
      <c r="SK310" s="24"/>
      <c r="SL310" s="24"/>
      <c r="SM310" s="24"/>
      <c r="SN310" s="24"/>
      <c r="SO310" s="24"/>
      <c r="SP310" s="24"/>
      <c r="SQ310" s="24"/>
      <c r="SR310" s="24"/>
      <c r="SS310" s="24"/>
      <c r="ST310" s="24"/>
      <c r="SU310" s="24"/>
      <c r="SV310" s="24"/>
      <c r="SW310" s="24"/>
      <c r="SX310" s="24"/>
      <c r="SY310" s="24"/>
      <c r="SZ310" s="24"/>
      <c r="TA310" s="24"/>
      <c r="TB310" s="24"/>
      <c r="TC310" s="24"/>
      <c r="TD310" s="24"/>
      <c r="TE310" s="24"/>
      <c r="TF310" s="24"/>
      <c r="TG310" s="24"/>
      <c r="TH310" s="24"/>
      <c r="TI310" s="24"/>
      <c r="TJ310" s="24"/>
      <c r="TK310" s="24"/>
      <c r="TL310" s="24"/>
      <c r="TM310" s="24"/>
      <c r="TN310" s="24"/>
      <c r="TO310" s="24"/>
      <c r="TP310" s="24"/>
      <c r="TQ310" s="24"/>
      <c r="TR310" s="24"/>
      <c r="TS310" s="24"/>
      <c r="TT310" s="24"/>
      <c r="TU310" s="24"/>
      <c r="TV310" s="24"/>
      <c r="TW310" s="24"/>
      <c r="TX310" s="24"/>
      <c r="TY310" s="24"/>
      <c r="TZ310" s="24"/>
      <c r="UA310" s="24"/>
      <c r="UB310" s="24"/>
      <c r="UC310" s="24"/>
      <c r="UD310" s="24"/>
      <c r="UE310" s="24"/>
      <c r="UF310" s="24"/>
      <c r="UG310" s="24"/>
      <c r="UH310" s="24"/>
      <c r="UI310" s="24"/>
      <c r="UJ310" s="24"/>
      <c r="UK310" s="24"/>
      <c r="UL310" s="24"/>
      <c r="UM310" s="24"/>
      <c r="UN310" s="24"/>
      <c r="UO310" s="24"/>
      <c r="UP310" s="24"/>
      <c r="UQ310" s="24"/>
      <c r="UR310" s="24"/>
      <c r="US310" s="24"/>
      <c r="UT310" s="24"/>
      <c r="UU310" s="24"/>
      <c r="UV310" s="24"/>
      <c r="UW310" s="24"/>
      <c r="UX310" s="24"/>
      <c r="UY310" s="24"/>
      <c r="UZ310" s="24"/>
      <c r="VA310" s="24"/>
      <c r="VB310" s="24"/>
      <c r="VC310" s="24"/>
      <c r="VD310" s="24"/>
      <c r="VE310" s="24"/>
      <c r="VF310" s="24"/>
      <c r="VG310" s="24"/>
      <c r="VH310" s="24"/>
      <c r="VI310" s="24"/>
      <c r="VJ310" s="24"/>
      <c r="VK310" s="24"/>
      <c r="VL310" s="24"/>
      <c r="VM310" s="24"/>
      <c r="VN310" s="24"/>
      <c r="VO310" s="24"/>
      <c r="VP310" s="24"/>
      <c r="VQ310" s="24"/>
      <c r="VR310" s="24"/>
      <c r="VS310" s="24"/>
      <c r="VT310" s="24"/>
      <c r="VU310" s="24"/>
      <c r="VV310" s="24"/>
      <c r="VW310" s="24"/>
      <c r="VX310" s="24"/>
      <c r="VY310" s="24"/>
      <c r="VZ310" s="24"/>
      <c r="WA310" s="24"/>
      <c r="WB310" s="24"/>
      <c r="WC310" s="24"/>
      <c r="WD310" s="24"/>
      <c r="WE310" s="24"/>
      <c r="WF310" s="24"/>
      <c r="WG310" s="24"/>
      <c r="WH310" s="24"/>
      <c r="WI310" s="24"/>
      <c r="WJ310" s="24"/>
      <c r="WK310" s="24"/>
      <c r="WL310" s="24"/>
      <c r="WM310" s="24"/>
      <c r="WN310" s="24"/>
      <c r="WO310" s="24"/>
      <c r="WP310" s="24"/>
      <c r="WQ310" s="24"/>
      <c r="WR310" s="24"/>
      <c r="WS310" s="24"/>
      <c r="WT310" s="24"/>
      <c r="WU310" s="24"/>
      <c r="WV310" s="24"/>
      <c r="WW310" s="24"/>
      <c r="WX310" s="24"/>
      <c r="WY310" s="24"/>
      <c r="WZ310" s="24"/>
      <c r="XA310" s="24"/>
      <c r="XB310" s="24"/>
      <c r="XC310" s="24"/>
      <c r="XD310" s="24"/>
      <c r="XE310" s="24"/>
      <c r="XF310" s="24"/>
      <c r="XG310" s="24"/>
      <c r="XH310" s="24"/>
      <c r="XI310" s="24"/>
      <c r="XJ310" s="24"/>
      <c r="XK310" s="24"/>
      <c r="XL310" s="24"/>
      <c r="XM310" s="24"/>
      <c r="XN310" s="24"/>
      <c r="XO310" s="24"/>
      <c r="XP310" s="24"/>
      <c r="XQ310" s="24"/>
      <c r="XR310" s="24"/>
      <c r="XS310" s="24"/>
      <c r="XT310" s="24"/>
      <c r="XU310" s="24"/>
      <c r="XV310" s="24"/>
      <c r="XW310" s="24"/>
      <c r="XX310" s="24"/>
      <c r="XY310" s="24"/>
      <c r="XZ310" s="24"/>
      <c r="YA310" s="24"/>
      <c r="YB310" s="24"/>
      <c r="YC310" s="24"/>
      <c r="YD310" s="24"/>
      <c r="YE310" s="24"/>
      <c r="YF310" s="24"/>
      <c r="YG310" s="24"/>
      <c r="YH310" s="24"/>
      <c r="YI310" s="24"/>
      <c r="YJ310" s="24"/>
      <c r="YK310" s="24"/>
      <c r="YL310" s="24"/>
      <c r="YM310" s="24"/>
      <c r="YN310" s="24"/>
      <c r="YO310" s="24"/>
      <c r="YP310" s="24"/>
      <c r="YQ310" s="24"/>
      <c r="YR310" s="24"/>
      <c r="YS310" s="24"/>
      <c r="YT310" s="24"/>
      <c r="YU310" s="24"/>
      <c r="YV310" s="24"/>
      <c r="YW310" s="24"/>
      <c r="YX310" s="24"/>
      <c r="YY310" s="24"/>
      <c r="YZ310" s="24"/>
      <c r="ZA310" s="24"/>
      <c r="ZB310" s="24"/>
      <c r="ZC310" s="24"/>
      <c r="ZD310" s="24"/>
      <c r="ZE310" s="24"/>
      <c r="ZF310" s="24"/>
      <c r="ZG310" s="24"/>
      <c r="ZH310" s="24"/>
      <c r="ZI310" s="24"/>
      <c r="ZJ310" s="24"/>
      <c r="ZK310" s="24"/>
      <c r="ZL310" s="24"/>
      <c r="ZM310" s="24"/>
      <c r="ZN310" s="24"/>
      <c r="ZO310" s="24"/>
      <c r="ZP310" s="24"/>
      <c r="ZQ310" s="24"/>
      <c r="ZR310" s="24"/>
      <c r="ZS310" s="24"/>
      <c r="ZT310" s="24"/>
      <c r="ZU310" s="24"/>
      <c r="ZV310" s="24"/>
      <c r="ZW310" s="24"/>
      <c r="ZX310" s="24"/>
      <c r="ZY310" s="24"/>
      <c r="ZZ310" s="24"/>
      <c r="AAA310" s="24"/>
      <c r="AAB310" s="24"/>
      <c r="AAC310" s="24"/>
      <c r="AAD310" s="24"/>
      <c r="AAE310" s="24"/>
      <c r="AAF310" s="24"/>
      <c r="AAG310" s="24"/>
      <c r="AAH310" s="24"/>
      <c r="AAI310" s="24"/>
      <c r="AAJ310" s="24"/>
      <c r="AAK310" s="24"/>
      <c r="AAL310" s="24"/>
      <c r="AAM310" s="24"/>
      <c r="AAN310" s="24"/>
      <c r="AAO310" s="24"/>
      <c r="AAP310" s="24"/>
      <c r="AAQ310" s="24"/>
      <c r="AAR310" s="24"/>
      <c r="AAS310" s="24"/>
      <c r="AAT310" s="24"/>
      <c r="AAU310" s="24"/>
      <c r="AAV310" s="24"/>
      <c r="AAW310" s="24"/>
      <c r="AAX310" s="24"/>
      <c r="AAY310" s="24"/>
      <c r="AAZ310" s="24"/>
      <c r="ABA310" s="24"/>
      <c r="ABB310" s="24"/>
      <c r="ABC310" s="24"/>
      <c r="ABD310" s="24"/>
      <c r="ABE310" s="24"/>
      <c r="ABF310" s="24"/>
      <c r="ABG310" s="24"/>
      <c r="ABH310" s="24"/>
      <c r="ABI310" s="24"/>
      <c r="ABJ310" s="24"/>
      <c r="ABK310" s="24"/>
      <c r="ABL310" s="24"/>
      <c r="ABM310" s="24"/>
      <c r="ABN310" s="24"/>
      <c r="ABO310" s="24"/>
      <c r="ABP310" s="24"/>
      <c r="ABQ310" s="24"/>
      <c r="ABR310" s="24"/>
      <c r="ABS310" s="24"/>
      <c r="ABT310" s="24"/>
      <c r="ABU310" s="24"/>
      <c r="ABV310" s="24"/>
      <c r="ABW310" s="24"/>
      <c r="ABX310" s="24"/>
      <c r="ABY310" s="24"/>
      <c r="ABZ310" s="24"/>
      <c r="ACA310" s="24"/>
      <c r="ACB310" s="24"/>
      <c r="ACC310" s="24"/>
      <c r="ACD310" s="24"/>
      <c r="ACE310" s="24"/>
      <c r="ACF310" s="24"/>
      <c r="ACG310" s="24"/>
      <c r="ACH310" s="24"/>
      <c r="ACI310" s="24"/>
      <c r="ACJ310" s="24"/>
      <c r="ACK310" s="24"/>
      <c r="ACL310" s="24"/>
      <c r="ACM310" s="24"/>
      <c r="ACN310" s="24"/>
      <c r="ACO310" s="24"/>
      <c r="ACP310" s="24"/>
      <c r="ACQ310" s="24"/>
      <c r="ACR310" s="24"/>
      <c r="ACS310" s="24"/>
      <c r="ACT310" s="24"/>
      <c r="ACU310" s="24"/>
      <c r="ACV310" s="24"/>
      <c r="ACW310" s="24"/>
      <c r="ACX310" s="24"/>
      <c r="ACY310" s="24"/>
      <c r="ACZ310" s="24"/>
      <c r="ADA310" s="24"/>
      <c r="ADB310" s="24"/>
      <c r="ADC310" s="24"/>
      <c r="ADD310" s="24"/>
      <c r="ADE310" s="24"/>
      <c r="ADF310" s="24"/>
      <c r="ADG310" s="24"/>
      <c r="ADH310" s="24"/>
      <c r="ADI310" s="24"/>
      <c r="ADJ310" s="24"/>
      <c r="ADK310" s="24"/>
      <c r="ADL310" s="24"/>
      <c r="ADM310" s="24"/>
      <c r="ADN310" s="24"/>
      <c r="ADO310" s="24"/>
      <c r="ADP310" s="24"/>
      <c r="ADQ310" s="24"/>
      <c r="ADR310" s="24"/>
      <c r="ADS310" s="24"/>
      <c r="ADT310" s="24"/>
      <c r="ADU310" s="24"/>
      <c r="ADV310" s="24"/>
      <c r="ADW310" s="24"/>
      <c r="ADX310" s="24"/>
      <c r="ADY310" s="24"/>
      <c r="ADZ310" s="24"/>
      <c r="AEA310" s="24"/>
      <c r="AEB310" s="24"/>
      <c r="AEC310" s="24"/>
      <c r="AED310" s="24"/>
      <c r="AEE310" s="24"/>
      <c r="AEF310" s="24"/>
      <c r="AEG310" s="24"/>
      <c r="AEH310" s="24"/>
      <c r="AEI310" s="24"/>
      <c r="AEJ310" s="24"/>
      <c r="AEK310" s="24"/>
      <c r="AEL310" s="24"/>
      <c r="AEM310" s="24"/>
      <c r="AEN310" s="24"/>
      <c r="AEO310" s="24"/>
      <c r="AEP310" s="24"/>
      <c r="AEQ310" s="24"/>
      <c r="AER310" s="24"/>
      <c r="AES310" s="24"/>
      <c r="AET310" s="24"/>
      <c r="AEU310" s="24"/>
      <c r="AEV310" s="24"/>
      <c r="AEW310" s="24"/>
      <c r="AEX310" s="24"/>
      <c r="AEY310" s="24"/>
      <c r="AEZ310" s="24"/>
      <c r="AFA310" s="24"/>
      <c r="AFB310" s="24"/>
      <c r="AFC310" s="24"/>
      <c r="AFD310" s="24"/>
      <c r="AFE310" s="24"/>
      <c r="AFF310" s="24"/>
      <c r="AFG310" s="24"/>
      <c r="AFH310" s="24"/>
      <c r="AFI310" s="24"/>
      <c r="AFJ310" s="24"/>
      <c r="AFK310" s="24"/>
      <c r="AFL310" s="24"/>
      <c r="AFM310" s="24"/>
      <c r="AFN310" s="24"/>
      <c r="AFO310" s="24"/>
      <c r="AFP310" s="24"/>
      <c r="AFQ310" s="24"/>
      <c r="AFR310" s="24"/>
      <c r="AFS310" s="24"/>
      <c r="AFT310" s="24"/>
      <c r="AFU310" s="24"/>
      <c r="AFV310" s="24"/>
      <c r="AFW310" s="24"/>
      <c r="AFX310" s="24"/>
      <c r="AFY310" s="24"/>
      <c r="AFZ310" s="24"/>
      <c r="AGA310" s="24"/>
      <c r="AGB310" s="24"/>
      <c r="AGC310" s="24"/>
      <c r="AGD310" s="24"/>
      <c r="AGE310" s="24"/>
      <c r="AGF310" s="24"/>
      <c r="AGG310" s="24"/>
      <c r="AGH310" s="24"/>
      <c r="AGI310" s="24"/>
      <c r="AGJ310" s="24"/>
      <c r="AGK310" s="24"/>
      <c r="AGL310" s="24"/>
      <c r="AGM310" s="24"/>
      <c r="AGN310" s="24"/>
      <c r="AGO310" s="24"/>
      <c r="AGP310" s="24"/>
      <c r="AGQ310" s="24"/>
      <c r="AGR310" s="24"/>
      <c r="AGS310" s="24"/>
      <c r="AGT310" s="24"/>
      <c r="AGU310" s="24"/>
      <c r="AGV310" s="24"/>
      <c r="AGW310" s="24"/>
      <c r="AGX310" s="24"/>
      <c r="AGY310" s="24"/>
      <c r="AGZ310" s="24"/>
      <c r="AHA310" s="24"/>
      <c r="AHB310" s="24"/>
      <c r="AHC310" s="24"/>
      <c r="AHD310" s="24"/>
      <c r="AHE310" s="24"/>
      <c r="AHF310" s="24"/>
      <c r="AHG310" s="24"/>
      <c r="AHH310" s="24"/>
      <c r="AHI310" s="24"/>
      <c r="AHJ310" s="24"/>
      <c r="AHK310" s="24"/>
      <c r="AHL310" s="24"/>
      <c r="AHM310" s="24"/>
      <c r="AHN310" s="24"/>
      <c r="AHO310" s="24"/>
      <c r="AHP310" s="24"/>
      <c r="AHQ310" s="24"/>
      <c r="AHR310" s="24"/>
      <c r="AHS310" s="24"/>
      <c r="AHT310" s="24"/>
      <c r="AHU310" s="24"/>
      <c r="AHV310" s="24"/>
      <c r="AHW310" s="24"/>
      <c r="AHX310" s="24"/>
      <c r="AHY310" s="24"/>
      <c r="AHZ310" s="24"/>
      <c r="AIA310" s="24"/>
      <c r="AIB310" s="24"/>
      <c r="AIC310" s="24"/>
      <c r="AID310" s="24"/>
      <c r="AIE310" s="24"/>
      <c r="AIF310" s="24"/>
      <c r="AIG310" s="24"/>
      <c r="AIH310" s="24"/>
      <c r="AII310" s="24"/>
      <c r="AIJ310" s="24"/>
      <c r="AIK310" s="24"/>
      <c r="AIL310" s="24"/>
      <c r="AIM310" s="24"/>
      <c r="AIN310" s="24"/>
      <c r="AIO310" s="24"/>
      <c r="AIP310" s="24"/>
      <c r="AIQ310" s="24"/>
      <c r="AIR310" s="24"/>
      <c r="AIS310" s="24"/>
      <c r="AIT310" s="24"/>
      <c r="AIU310" s="24"/>
      <c r="AIV310" s="24"/>
      <c r="AIW310" s="24"/>
      <c r="AIX310" s="24"/>
      <c r="AIY310" s="24"/>
      <c r="AIZ310" s="24"/>
      <c r="AJA310" s="24"/>
      <c r="AJB310" s="24"/>
      <c r="AJC310" s="24"/>
      <c r="AJD310" s="24"/>
      <c r="AJE310" s="24"/>
      <c r="AJF310" s="24"/>
      <c r="AJG310" s="24"/>
      <c r="AJH310" s="24"/>
      <c r="AJI310" s="24"/>
      <c r="AJJ310" s="24"/>
      <c r="AJK310" s="24"/>
      <c r="AJL310" s="24"/>
      <c r="AJM310" s="24"/>
      <c r="AJN310" s="24"/>
      <c r="AJO310" s="24"/>
      <c r="AJP310" s="24"/>
      <c r="AJQ310" s="24"/>
      <c r="AJR310" s="24"/>
      <c r="AJS310" s="24"/>
      <c r="AJT310" s="24"/>
      <c r="AJU310" s="24"/>
      <c r="AJV310" s="24"/>
      <c r="AJW310" s="24"/>
      <c r="AJX310" s="24"/>
      <c r="AJY310" s="24"/>
      <c r="AJZ310" s="24"/>
      <c r="AKA310" s="24"/>
      <c r="AKB310" s="24"/>
      <c r="AKC310" s="24"/>
      <c r="AKD310" s="24"/>
      <c r="AKE310" s="24"/>
      <c r="AKF310" s="24"/>
      <c r="AKG310" s="24"/>
      <c r="AKH310" s="24"/>
      <c r="AKI310" s="24"/>
      <c r="AKJ310" s="24"/>
      <c r="AKK310" s="24"/>
      <c r="AKL310" s="24"/>
      <c r="AKM310" s="24"/>
      <c r="AKN310" s="24"/>
      <c r="AKO310" s="24"/>
      <c r="AKP310" s="24"/>
      <c r="AKQ310" s="24"/>
      <c r="AKR310" s="24"/>
      <c r="AKS310" s="24"/>
      <c r="AKT310" s="24"/>
      <c r="AKU310" s="24"/>
      <c r="AKV310" s="24"/>
      <c r="AKW310" s="24"/>
      <c r="AKX310" s="24"/>
      <c r="AKY310" s="24"/>
      <c r="AKZ310" s="24"/>
      <c r="ALA310" s="24"/>
      <c r="ALB310" s="24"/>
      <c r="ALC310" s="24"/>
      <c r="ALD310" s="24"/>
      <c r="ALE310" s="24"/>
      <c r="ALF310" s="24"/>
      <c r="ALG310" s="24"/>
      <c r="ALH310" s="24"/>
      <c r="ALI310" s="24"/>
      <c r="ALJ310" s="24"/>
      <c r="ALK310" s="24"/>
      <c r="ALL310" s="24"/>
      <c r="ALM310" s="24"/>
      <c r="ALN310" s="24"/>
      <c r="ALO310" s="24"/>
      <c r="ALP310" s="24"/>
      <c r="ALQ310" s="24"/>
      <c r="ALR310" s="24"/>
      <c r="ALS310" s="24"/>
      <c r="ALT310" s="24"/>
      <c r="ALU310" s="24"/>
      <c r="ALV310" s="24"/>
      <c r="ALW310" s="24"/>
      <c r="ALX310" s="24"/>
      <c r="ALY310" s="24"/>
      <c r="ALZ310" s="24"/>
      <c r="AMA310" s="24"/>
      <c r="AMB310" s="24"/>
      <c r="AMC310" s="24"/>
      <c r="AMD310" s="24"/>
      <c r="AME310" s="24"/>
      <c r="AMF310" s="24"/>
      <c r="AMG310" s="24"/>
      <c r="AMH310" s="24"/>
      <c r="AMI310" s="24"/>
      <c r="AMJ310" s="24"/>
      <c r="AMK310" s="24"/>
      <c r="AML310" s="24"/>
      <c r="AMM310" s="24"/>
      <c r="AMN310" s="24"/>
      <c r="AMO310" s="24"/>
      <c r="AMP310" s="24"/>
      <c r="AMQ310" s="24"/>
      <c r="AMR310" s="24"/>
      <c r="AMS310" s="24"/>
      <c r="AMT310" s="24"/>
      <c r="AMU310" s="24"/>
      <c r="AMV310" s="24"/>
      <c r="AMW310" s="24"/>
      <c r="AMX310" s="24"/>
      <c r="AMY310" s="24"/>
      <c r="AMZ310" s="24"/>
      <c r="ANA310" s="24"/>
      <c r="ANB310" s="24"/>
      <c r="ANC310" s="24"/>
      <c r="AND310" s="24"/>
      <c r="ANE310" s="24"/>
      <c r="ANF310" s="24"/>
      <c r="ANG310" s="24"/>
      <c r="ANH310" s="24"/>
      <c r="ANI310" s="24"/>
      <c r="ANJ310" s="24"/>
      <c r="ANK310" s="24"/>
      <c r="ANL310" s="24"/>
      <c r="ANM310" s="24"/>
      <c r="ANN310" s="24"/>
      <c r="ANO310" s="24"/>
      <c r="ANP310" s="24"/>
      <c r="ANQ310" s="24"/>
      <c r="ANR310" s="24"/>
      <c r="ANS310" s="24"/>
      <c r="ANT310" s="24"/>
      <c r="ANU310" s="24"/>
      <c r="ANV310" s="24"/>
      <c r="ANW310" s="24"/>
      <c r="ANX310" s="24"/>
      <c r="ANY310" s="24"/>
      <c r="ANZ310" s="24"/>
      <c r="AOA310" s="24"/>
      <c r="AOB310" s="24"/>
      <c r="AOC310" s="24"/>
      <c r="AOD310" s="24"/>
      <c r="AOE310" s="24"/>
      <c r="AOF310" s="24"/>
      <c r="AOG310" s="24"/>
      <c r="AOH310" s="24"/>
      <c r="AOI310" s="24"/>
      <c r="AOJ310" s="24"/>
      <c r="AOK310" s="24"/>
      <c r="AOL310" s="24"/>
      <c r="AOM310" s="24"/>
      <c r="AON310" s="24"/>
      <c r="AOO310" s="24"/>
      <c r="AOP310" s="24"/>
      <c r="AOQ310" s="24"/>
      <c r="AOR310" s="24"/>
      <c r="AOS310" s="24"/>
      <c r="AOT310" s="24"/>
      <c r="AOU310" s="24"/>
      <c r="AOV310" s="24"/>
      <c r="AOW310" s="24"/>
      <c r="AOX310" s="24"/>
      <c r="AOY310" s="24"/>
      <c r="AOZ310" s="24"/>
      <c r="APA310" s="24"/>
      <c r="APB310" s="24"/>
      <c r="APC310" s="24"/>
      <c r="APD310" s="24"/>
      <c r="APE310" s="24"/>
      <c r="APF310" s="24"/>
      <c r="APG310" s="24"/>
      <c r="APH310" s="24"/>
      <c r="API310" s="24"/>
      <c r="APJ310" s="24"/>
      <c r="APK310" s="24"/>
      <c r="APL310" s="24"/>
      <c r="APM310" s="24"/>
      <c r="APN310" s="24"/>
      <c r="APO310" s="24"/>
      <c r="APP310" s="24"/>
      <c r="APQ310" s="24"/>
      <c r="APR310" s="24"/>
      <c r="APS310" s="24"/>
      <c r="APT310" s="24"/>
      <c r="APU310" s="24"/>
      <c r="APV310" s="24"/>
      <c r="APW310" s="24"/>
      <c r="APX310" s="24"/>
      <c r="APY310" s="24"/>
      <c r="APZ310" s="24"/>
      <c r="AQA310" s="24"/>
      <c r="AQB310" s="24"/>
      <c r="AQC310" s="24"/>
      <c r="AQD310" s="24"/>
      <c r="AQE310" s="24"/>
      <c r="AQF310" s="24"/>
      <c r="AQG310" s="24"/>
      <c r="AQH310" s="24"/>
      <c r="AQI310" s="24"/>
      <c r="AQJ310" s="24"/>
      <c r="AQK310" s="24"/>
      <c r="AQL310" s="24"/>
      <c r="AQM310" s="24"/>
      <c r="AQN310" s="24"/>
      <c r="AQO310" s="24"/>
      <c r="AQP310" s="24"/>
      <c r="AQQ310" s="24"/>
      <c r="AQR310" s="24"/>
      <c r="AQS310" s="24"/>
      <c r="AQT310" s="24"/>
      <c r="AQU310" s="24"/>
      <c r="AQV310" s="24"/>
      <c r="AQW310" s="24"/>
      <c r="AQX310" s="24"/>
      <c r="AQY310" s="24"/>
      <c r="AQZ310" s="24"/>
      <c r="ARA310" s="24"/>
      <c r="ARB310" s="24"/>
      <c r="ARC310" s="24"/>
      <c r="ARD310" s="24"/>
      <c r="ARE310" s="24"/>
      <c r="ARF310" s="24"/>
      <c r="ARG310" s="24"/>
      <c r="ARH310" s="24"/>
      <c r="ARI310" s="24"/>
      <c r="ARJ310" s="24"/>
      <c r="ARK310" s="24"/>
      <c r="ARL310" s="24"/>
      <c r="ARM310" s="24"/>
      <c r="ARN310" s="24"/>
      <c r="ARO310" s="24"/>
      <c r="ARP310" s="24"/>
      <c r="ARQ310" s="24"/>
      <c r="ARR310" s="24"/>
      <c r="ARS310" s="24"/>
      <c r="ART310" s="24"/>
      <c r="ARU310" s="24"/>
      <c r="ARV310" s="24"/>
      <c r="ARW310" s="24"/>
      <c r="ARX310" s="24"/>
      <c r="ARY310" s="24"/>
      <c r="ARZ310" s="24"/>
      <c r="ASA310" s="24"/>
      <c r="ASB310" s="24"/>
      <c r="ASC310" s="24"/>
      <c r="ASD310" s="24"/>
      <c r="ASE310" s="24"/>
      <c r="ASF310" s="24"/>
      <c r="ASG310" s="24"/>
      <c r="ASH310" s="24"/>
      <c r="ASI310" s="24"/>
      <c r="ASJ310" s="24"/>
      <c r="ASK310" s="24"/>
      <c r="ASL310" s="24"/>
      <c r="ASM310" s="24"/>
      <c r="ASN310" s="24"/>
      <c r="ASO310" s="24"/>
      <c r="ASP310" s="24"/>
      <c r="ASQ310" s="24"/>
      <c r="ASR310" s="24"/>
      <c r="ASS310" s="24"/>
      <c r="AST310" s="24"/>
      <c r="ASU310" s="24"/>
      <c r="ASV310" s="24"/>
      <c r="ASW310" s="24"/>
      <c r="ASX310" s="24"/>
      <c r="ASY310" s="24"/>
      <c r="ASZ310" s="24"/>
      <c r="ATA310" s="24"/>
      <c r="ATB310" s="24"/>
      <c r="ATC310" s="24"/>
      <c r="ATD310" s="24"/>
      <c r="ATE310" s="24"/>
      <c r="ATF310" s="24"/>
      <c r="ATG310" s="24"/>
      <c r="ATH310" s="24"/>
      <c r="ATI310" s="24"/>
      <c r="ATJ310" s="24"/>
      <c r="ATK310" s="24"/>
      <c r="ATL310" s="24"/>
      <c r="ATM310" s="24"/>
      <c r="ATN310" s="24"/>
      <c r="ATO310" s="24"/>
      <c r="ATP310" s="24"/>
      <c r="ATQ310" s="24"/>
      <c r="ATR310" s="24"/>
      <c r="ATS310" s="24"/>
      <c r="ATT310" s="24"/>
      <c r="ATU310" s="24"/>
      <c r="ATV310" s="24"/>
      <c r="ATW310" s="24"/>
      <c r="ATX310" s="24"/>
      <c r="ATY310" s="24"/>
      <c r="ATZ310" s="24"/>
      <c r="AUA310" s="24"/>
      <c r="AUB310" s="24"/>
      <c r="AUC310" s="24"/>
      <c r="AUD310" s="24"/>
      <c r="AUE310" s="24"/>
      <c r="AUF310" s="24"/>
      <c r="AUG310" s="24"/>
      <c r="AUH310" s="24"/>
      <c r="AUI310" s="24"/>
      <c r="AUJ310" s="24"/>
      <c r="AUK310" s="24"/>
      <c r="AUL310" s="24"/>
      <c r="AUM310" s="24"/>
      <c r="AUN310" s="24"/>
      <c r="AUO310" s="24"/>
      <c r="AUP310" s="24"/>
      <c r="AUQ310" s="24"/>
      <c r="AUR310" s="24"/>
      <c r="AUS310" s="24"/>
      <c r="AUT310" s="24"/>
      <c r="AUU310" s="24"/>
      <c r="AUV310" s="24"/>
      <c r="AUW310" s="24"/>
      <c r="AUX310" s="24"/>
      <c r="AUY310" s="24"/>
      <c r="AUZ310" s="24"/>
      <c r="AVA310" s="24"/>
      <c r="AVB310" s="24"/>
      <c r="AVC310" s="24"/>
      <c r="AVD310" s="24"/>
      <c r="AVE310" s="24"/>
      <c r="AVF310" s="24"/>
      <c r="AVG310" s="24"/>
      <c r="AVH310" s="24"/>
      <c r="AVI310" s="24"/>
      <c r="AVJ310" s="24"/>
      <c r="AVK310" s="24"/>
      <c r="AVL310" s="24"/>
      <c r="AVM310" s="24"/>
      <c r="AVN310" s="24"/>
      <c r="AVO310" s="24"/>
      <c r="AVP310" s="24"/>
      <c r="AVQ310" s="24"/>
      <c r="AVR310" s="24"/>
      <c r="AVS310" s="24"/>
      <c r="AVT310" s="24"/>
      <c r="AVU310" s="24"/>
      <c r="AVV310" s="24"/>
      <c r="AVW310" s="24"/>
      <c r="AVX310" s="24"/>
      <c r="AVY310" s="24"/>
      <c r="AVZ310" s="24"/>
      <c r="AWA310" s="24"/>
      <c r="AWB310" s="24"/>
      <c r="AWC310" s="24"/>
      <c r="AWD310" s="24"/>
      <c r="AWE310" s="24"/>
      <c r="AWF310" s="24"/>
      <c r="AWG310" s="24"/>
      <c r="AWH310" s="24"/>
      <c r="AWI310" s="24"/>
      <c r="AWJ310" s="24"/>
      <c r="AWK310" s="24"/>
      <c r="AWL310" s="24"/>
      <c r="AWM310" s="24"/>
      <c r="AWN310" s="24"/>
      <c r="AWO310" s="24"/>
      <c r="AWP310" s="24"/>
      <c r="AWQ310" s="24"/>
      <c r="AWR310" s="24"/>
      <c r="AWS310" s="24"/>
      <c r="AWT310" s="24"/>
      <c r="AWU310" s="24"/>
      <c r="AWV310" s="24"/>
      <c r="AWW310" s="24"/>
      <c r="AWX310" s="24"/>
      <c r="AWY310" s="24"/>
      <c r="AWZ310" s="24"/>
      <c r="AXA310" s="24"/>
      <c r="AXB310" s="24"/>
      <c r="AXC310" s="24"/>
      <c r="AXD310" s="24"/>
      <c r="AXE310" s="24"/>
      <c r="AXF310" s="24"/>
      <c r="AXG310" s="24"/>
      <c r="AXH310" s="24"/>
      <c r="AXI310" s="24"/>
      <c r="AXJ310" s="24"/>
      <c r="AXK310" s="24"/>
      <c r="AXL310" s="24"/>
      <c r="AXM310" s="24"/>
      <c r="AXN310" s="24"/>
      <c r="AXO310" s="24"/>
      <c r="AXP310" s="24"/>
      <c r="AXQ310" s="24"/>
      <c r="AXR310" s="24"/>
      <c r="AXS310" s="24"/>
      <c r="AXT310" s="24"/>
      <c r="AXU310" s="24"/>
      <c r="AXV310" s="24"/>
      <c r="AXW310" s="24"/>
      <c r="AXX310" s="24"/>
      <c r="AXY310" s="24"/>
      <c r="AXZ310" s="24"/>
      <c r="AYA310" s="24"/>
      <c r="AYB310" s="24"/>
      <c r="AYC310" s="24"/>
      <c r="AYD310" s="24"/>
      <c r="AYE310" s="24"/>
      <c r="AYF310" s="24"/>
      <c r="AYG310" s="24"/>
      <c r="AYH310" s="24"/>
      <c r="AYI310" s="24"/>
      <c r="AYJ310" s="24"/>
      <c r="AYK310" s="24"/>
      <c r="AYL310" s="24"/>
      <c r="AYM310" s="24"/>
      <c r="AYN310" s="24"/>
      <c r="AYO310" s="24"/>
      <c r="AYP310" s="24"/>
      <c r="AYQ310" s="24"/>
      <c r="AYR310" s="24"/>
      <c r="AYS310" s="24"/>
      <c r="AYT310" s="24"/>
      <c r="AYU310" s="24"/>
      <c r="AYV310" s="24"/>
      <c r="AYW310" s="24"/>
      <c r="AYX310" s="24"/>
      <c r="AYY310" s="24"/>
      <c r="AYZ310" s="24"/>
      <c r="AZA310" s="24"/>
      <c r="AZB310" s="24"/>
      <c r="AZC310" s="24"/>
      <c r="AZD310" s="24"/>
      <c r="AZE310" s="24"/>
      <c r="AZF310" s="24"/>
      <c r="AZG310" s="24"/>
      <c r="AZH310" s="24"/>
      <c r="AZI310" s="24"/>
      <c r="AZJ310" s="24"/>
      <c r="AZK310" s="24"/>
      <c r="AZL310" s="24"/>
      <c r="AZM310" s="24"/>
      <c r="AZN310" s="24"/>
      <c r="AZO310" s="24"/>
      <c r="AZP310" s="24"/>
      <c r="AZQ310" s="24"/>
      <c r="AZR310" s="24"/>
      <c r="AZS310" s="24"/>
      <c r="AZT310" s="24"/>
      <c r="AZU310" s="24"/>
      <c r="AZV310" s="24"/>
      <c r="AZW310" s="24"/>
      <c r="AZX310" s="24"/>
      <c r="AZY310" s="24"/>
      <c r="AZZ310" s="24"/>
      <c r="BAA310" s="24"/>
      <c r="BAB310" s="24"/>
      <c r="BAC310" s="24"/>
      <c r="BAD310" s="24"/>
      <c r="BAE310" s="24"/>
      <c r="BAF310" s="24"/>
      <c r="BAG310" s="24"/>
      <c r="BAH310" s="24"/>
      <c r="BAI310" s="24"/>
      <c r="BAJ310" s="24"/>
      <c r="BAK310" s="24"/>
      <c r="BAL310" s="24"/>
      <c r="BAM310" s="24"/>
      <c r="BAN310" s="24"/>
      <c r="BAO310" s="24"/>
      <c r="BAP310" s="24"/>
    </row>
    <row r="311" spans="1:1394" s="19" customFormat="1" x14ac:dyDescent="0.25">
      <c r="A311" s="19" t="str">
        <f>IF(YEAR(G311)=2024,#REF!,"")</f>
        <v/>
      </c>
      <c r="B311" s="19" t="str">
        <f>IF(YEAR(G311)=2025,#REF!,"")</f>
        <v/>
      </c>
      <c r="C311" s="19" t="str">
        <f t="shared" si="20"/>
        <v>Afternoon45053</v>
      </c>
      <c r="D311" s="19" t="str">
        <f>IF('by region'!$C$2="Any","Any",'Turf only'!V311)&amp;M311&amp;IF('by region'!$I$2="Any","Any",N311)&amp;G311</f>
        <v>AnyFlatAny45053</v>
      </c>
      <c r="E311" s="19" t="e">
        <f>IF(I311=#REF!,'Turf only'!G311,"")</f>
        <v>#REF!</v>
      </c>
      <c r="F311" s="19" t="e">
        <f t="shared" si="21"/>
        <v>#REF!</v>
      </c>
      <c r="G311" s="20">
        <v>45053</v>
      </c>
      <c r="H311" s="21" t="s">
        <v>40</v>
      </c>
      <c r="I311" s="21" t="s">
        <v>76</v>
      </c>
      <c r="J311" s="21" t="s">
        <v>9</v>
      </c>
      <c r="K311" s="22" t="s">
        <v>16</v>
      </c>
      <c r="L311" s="22" t="s">
        <v>17</v>
      </c>
      <c r="M311" s="21" t="s">
        <v>25</v>
      </c>
      <c r="N311" s="21" t="s">
        <v>13</v>
      </c>
      <c r="O311" s="21" t="s">
        <v>14</v>
      </c>
      <c r="P311" s="23">
        <f t="shared" si="22"/>
        <v>1</v>
      </c>
      <c r="Q311" s="23" cm="1">
        <f t="array" ref="Q311">SUMPRODUCT(($G$2:$G$2765=G311)*(P311&gt;$P$2:$P$2765))+1</f>
        <v>1</v>
      </c>
      <c r="R311" s="23" t="e">
        <f>(Q311*100000)+#REF!</f>
        <v>#REF!</v>
      </c>
      <c r="S311" s="19" t="e" cm="1">
        <f t="array" ref="S311">SUMPRODUCT(($G$2:$G$2765=G311)*(R311&gt;$R$2:$R$2765))+1</f>
        <v>#REF!</v>
      </c>
      <c r="T311" s="19" t="str">
        <f t="shared" si="23"/>
        <v xml:space="preserve">NEWMARKET </v>
      </c>
      <c r="U311" s="19">
        <v>0</v>
      </c>
      <c r="V311" s="19" t="s">
        <v>11</v>
      </c>
      <c r="W311" s="19">
        <f t="shared" si="24"/>
        <v>2023</v>
      </c>
      <c r="X311" s="24"/>
      <c r="Y311" s="24"/>
      <c r="Z311" s="24"/>
      <c r="AA311" s="24"/>
      <c r="AB311" s="24"/>
      <c r="AC311" s="24"/>
      <c r="AD311" s="24"/>
      <c r="AE311" s="24"/>
      <c r="AF311" s="24"/>
      <c r="AG311" s="24"/>
      <c r="AH311" s="24"/>
      <c r="AI311" s="24"/>
      <c r="AJ311" s="24"/>
      <c r="AK311" s="24"/>
      <c r="AL311" s="24"/>
      <c r="AM311" s="24"/>
      <c r="AN311" s="24"/>
      <c r="AO311" s="24"/>
      <c r="AP311" s="24"/>
      <c r="AQ311" s="24"/>
      <c r="AR311" s="24"/>
      <c r="AS311" s="24"/>
      <c r="AT311" s="24"/>
      <c r="AU311" s="24"/>
      <c r="AV311" s="24"/>
      <c r="AW311" s="24"/>
      <c r="AX311" s="24"/>
      <c r="AY311" s="24"/>
      <c r="AZ311" s="24"/>
      <c r="BA311" s="24"/>
      <c r="BB311" s="24"/>
      <c r="BC311" s="24"/>
      <c r="BD311" s="24"/>
      <c r="BE311" s="24"/>
      <c r="BF311" s="24"/>
      <c r="BG311" s="24"/>
      <c r="BH311" s="24"/>
      <c r="BI311" s="24"/>
      <c r="BJ311" s="24"/>
      <c r="BK311" s="24"/>
      <c r="BL311" s="24"/>
      <c r="BM311" s="24"/>
      <c r="BN311" s="24"/>
      <c r="BO311" s="24"/>
      <c r="BP311" s="24"/>
      <c r="BQ311" s="24"/>
      <c r="BR311" s="24"/>
      <c r="BS311" s="24"/>
      <c r="BT311" s="24"/>
      <c r="BU311" s="24"/>
      <c r="BV311" s="24"/>
      <c r="BW311" s="24"/>
      <c r="BX311" s="24"/>
      <c r="BY311" s="24"/>
      <c r="BZ311" s="24"/>
      <c r="CA311" s="24"/>
      <c r="CB311" s="24"/>
      <c r="CC311" s="24"/>
      <c r="CD311" s="24"/>
      <c r="CE311" s="24"/>
      <c r="CF311" s="24"/>
      <c r="CG311" s="24"/>
      <c r="CH311" s="24"/>
      <c r="CI311" s="24"/>
      <c r="CJ311" s="24"/>
      <c r="CK311" s="24"/>
      <c r="CL311" s="24"/>
      <c r="CM311" s="24"/>
      <c r="CN311" s="24"/>
      <c r="CO311" s="24"/>
      <c r="CP311" s="24"/>
      <c r="CQ311" s="24"/>
      <c r="CR311" s="24"/>
      <c r="CS311" s="24"/>
      <c r="CT311" s="24"/>
      <c r="CU311" s="24"/>
      <c r="CV311" s="24"/>
      <c r="CW311" s="24"/>
      <c r="CX311" s="24"/>
      <c r="CY311" s="24"/>
      <c r="CZ311" s="24"/>
      <c r="DA311" s="24"/>
      <c r="DB311" s="24"/>
      <c r="DC311" s="24"/>
      <c r="DD311" s="24"/>
      <c r="DE311" s="24"/>
      <c r="DF311" s="24"/>
      <c r="DG311" s="24"/>
      <c r="DH311" s="24"/>
      <c r="DI311" s="24"/>
      <c r="DJ311" s="24"/>
      <c r="DK311" s="24"/>
      <c r="DL311" s="24"/>
      <c r="DM311" s="24"/>
      <c r="DN311" s="24"/>
      <c r="DO311" s="24"/>
      <c r="DP311" s="24"/>
      <c r="DQ311" s="24"/>
      <c r="DR311" s="24"/>
      <c r="DS311" s="24"/>
      <c r="DT311" s="24"/>
      <c r="DU311" s="24"/>
      <c r="DV311" s="24"/>
      <c r="DW311" s="24"/>
      <c r="DX311" s="24"/>
      <c r="DY311" s="24"/>
      <c r="DZ311" s="24"/>
      <c r="EA311" s="24"/>
      <c r="EB311" s="24"/>
      <c r="EC311" s="24"/>
      <c r="ED311" s="24"/>
      <c r="EE311" s="24"/>
      <c r="EF311" s="24"/>
      <c r="EG311" s="24"/>
      <c r="EH311" s="24"/>
      <c r="EI311" s="24"/>
      <c r="EJ311" s="24"/>
      <c r="EK311" s="24"/>
      <c r="EL311" s="24"/>
      <c r="EM311" s="24"/>
      <c r="EN311" s="24"/>
      <c r="EO311" s="24"/>
      <c r="EP311" s="24"/>
      <c r="EQ311" s="24"/>
      <c r="ER311" s="24"/>
      <c r="ES311" s="24"/>
      <c r="ET311" s="24"/>
      <c r="EU311" s="24"/>
      <c r="EV311" s="24"/>
      <c r="EW311" s="24"/>
      <c r="EX311" s="24"/>
      <c r="EY311" s="24"/>
      <c r="EZ311" s="24"/>
      <c r="FA311" s="24"/>
      <c r="FB311" s="24"/>
      <c r="FC311" s="24"/>
      <c r="FD311" s="24"/>
      <c r="FE311" s="24"/>
      <c r="FF311" s="24"/>
      <c r="FG311" s="24"/>
      <c r="FH311" s="24"/>
      <c r="FI311" s="24"/>
      <c r="FJ311" s="24"/>
      <c r="FK311" s="24"/>
      <c r="FL311" s="24"/>
      <c r="FM311" s="24"/>
      <c r="FN311" s="24"/>
      <c r="FO311" s="24"/>
      <c r="FP311" s="24"/>
      <c r="FQ311" s="24"/>
      <c r="FR311" s="24"/>
      <c r="FS311" s="24"/>
      <c r="FT311" s="24"/>
      <c r="FU311" s="24"/>
      <c r="FV311" s="24"/>
      <c r="FW311" s="24"/>
      <c r="FX311" s="24"/>
      <c r="FY311" s="24"/>
      <c r="FZ311" s="24"/>
      <c r="GA311" s="24"/>
      <c r="GB311" s="24"/>
      <c r="GC311" s="24"/>
      <c r="GD311" s="24"/>
      <c r="GE311" s="24"/>
      <c r="GF311" s="24"/>
      <c r="GG311" s="24"/>
      <c r="GH311" s="24"/>
      <c r="GI311" s="24"/>
      <c r="GJ311" s="24"/>
      <c r="GK311" s="24"/>
      <c r="GL311" s="24"/>
      <c r="GM311" s="24"/>
      <c r="GN311" s="24"/>
      <c r="GO311" s="24"/>
      <c r="GP311" s="24"/>
      <c r="GQ311" s="24"/>
      <c r="GR311" s="24"/>
      <c r="GS311" s="24"/>
      <c r="GT311" s="24"/>
      <c r="GU311" s="24"/>
      <c r="GV311" s="24"/>
      <c r="GW311" s="24"/>
      <c r="GX311" s="24"/>
      <c r="GY311" s="24"/>
      <c r="GZ311" s="24"/>
      <c r="HA311" s="24"/>
      <c r="HB311" s="24"/>
      <c r="HC311" s="24"/>
      <c r="HD311" s="24"/>
      <c r="HE311" s="24"/>
      <c r="HF311" s="24"/>
      <c r="HG311" s="24"/>
      <c r="HH311" s="24"/>
      <c r="HI311" s="24"/>
      <c r="HJ311" s="24"/>
      <c r="HK311" s="24"/>
      <c r="HL311" s="24"/>
      <c r="HM311" s="24"/>
      <c r="HN311" s="24"/>
      <c r="HO311" s="24"/>
      <c r="HP311" s="24"/>
      <c r="HQ311" s="24"/>
      <c r="HR311" s="24"/>
      <c r="HS311" s="24"/>
      <c r="HT311" s="24"/>
      <c r="HU311" s="24"/>
      <c r="HV311" s="24"/>
      <c r="HW311" s="24"/>
      <c r="HX311" s="24"/>
      <c r="HY311" s="24"/>
      <c r="HZ311" s="24"/>
      <c r="IA311" s="24"/>
      <c r="IB311" s="24"/>
      <c r="IC311" s="24"/>
      <c r="ID311" s="24"/>
      <c r="IE311" s="24"/>
      <c r="IF311" s="24"/>
      <c r="IG311" s="24"/>
      <c r="IH311" s="24"/>
      <c r="II311" s="24"/>
      <c r="IJ311" s="24"/>
      <c r="IK311" s="24"/>
      <c r="IL311" s="24"/>
      <c r="IM311" s="24"/>
      <c r="IN311" s="24"/>
      <c r="IO311" s="24"/>
      <c r="IP311" s="24"/>
      <c r="IQ311" s="24"/>
      <c r="IR311" s="24"/>
      <c r="IS311" s="24"/>
      <c r="IT311" s="24"/>
      <c r="IU311" s="24"/>
      <c r="IV311" s="24"/>
      <c r="IW311" s="24"/>
      <c r="IX311" s="24"/>
      <c r="IY311" s="24"/>
      <c r="IZ311" s="24"/>
      <c r="JA311" s="24"/>
      <c r="JB311" s="24"/>
      <c r="JC311" s="24"/>
      <c r="JD311" s="24"/>
      <c r="JE311" s="24"/>
      <c r="JF311" s="24"/>
      <c r="JG311" s="24"/>
      <c r="JH311" s="24"/>
      <c r="JI311" s="24"/>
      <c r="JJ311" s="24"/>
      <c r="JK311" s="24"/>
      <c r="JL311" s="24"/>
      <c r="JM311" s="24"/>
      <c r="JN311" s="24"/>
      <c r="JO311" s="24"/>
      <c r="JP311" s="24"/>
      <c r="JQ311" s="24"/>
      <c r="JR311" s="24"/>
      <c r="JS311" s="24"/>
      <c r="JT311" s="24"/>
      <c r="JU311" s="24"/>
      <c r="JV311" s="24"/>
      <c r="JW311" s="24"/>
      <c r="JX311" s="24"/>
      <c r="JY311" s="24"/>
      <c r="JZ311" s="24"/>
      <c r="KA311" s="24"/>
      <c r="KB311" s="24"/>
      <c r="KC311" s="24"/>
      <c r="KD311" s="24"/>
      <c r="KE311" s="24"/>
      <c r="KF311" s="24"/>
      <c r="KG311" s="24"/>
      <c r="KH311" s="24"/>
      <c r="KI311" s="24"/>
      <c r="KJ311" s="24"/>
      <c r="KK311" s="24"/>
      <c r="KL311" s="24"/>
      <c r="KM311" s="24"/>
      <c r="KN311" s="24"/>
      <c r="KO311" s="24"/>
      <c r="KP311" s="24"/>
      <c r="KQ311" s="24"/>
      <c r="KR311" s="24"/>
      <c r="KS311" s="24"/>
      <c r="KT311" s="24"/>
      <c r="KU311" s="24"/>
      <c r="KV311" s="24"/>
      <c r="KW311" s="24"/>
      <c r="KX311" s="24"/>
      <c r="KY311" s="24"/>
      <c r="KZ311" s="24"/>
      <c r="LA311" s="24"/>
      <c r="LB311" s="24"/>
      <c r="LC311" s="24"/>
      <c r="LD311" s="24"/>
      <c r="LE311" s="24"/>
      <c r="LF311" s="24"/>
      <c r="LG311" s="24"/>
      <c r="LH311" s="24"/>
      <c r="LI311" s="24"/>
      <c r="LJ311" s="24"/>
      <c r="LK311" s="24"/>
      <c r="LL311" s="24"/>
      <c r="LM311" s="24"/>
      <c r="LN311" s="24"/>
      <c r="LO311" s="24"/>
      <c r="LP311" s="24"/>
      <c r="LQ311" s="24"/>
      <c r="LR311" s="24"/>
      <c r="LS311" s="24"/>
      <c r="LT311" s="24"/>
      <c r="LU311" s="24"/>
      <c r="LV311" s="24"/>
      <c r="LW311" s="24"/>
      <c r="LX311" s="24"/>
      <c r="LY311" s="24"/>
      <c r="LZ311" s="24"/>
      <c r="MA311" s="24"/>
      <c r="MB311" s="24"/>
      <c r="MC311" s="24"/>
      <c r="MD311" s="24"/>
      <c r="ME311" s="24"/>
      <c r="MF311" s="24"/>
      <c r="MG311" s="24"/>
      <c r="MH311" s="24"/>
      <c r="MI311" s="24"/>
      <c r="MJ311" s="24"/>
      <c r="MK311" s="24"/>
      <c r="ML311" s="24"/>
      <c r="MM311" s="24"/>
      <c r="MN311" s="24"/>
      <c r="MO311" s="24"/>
      <c r="MP311" s="24"/>
      <c r="MQ311" s="24"/>
      <c r="MR311" s="24"/>
      <c r="MS311" s="24"/>
      <c r="MT311" s="24"/>
      <c r="MU311" s="24"/>
      <c r="MV311" s="24"/>
      <c r="MW311" s="24"/>
      <c r="MX311" s="24"/>
      <c r="MY311" s="24"/>
      <c r="MZ311" s="24"/>
      <c r="NA311" s="24"/>
      <c r="NB311" s="24"/>
      <c r="NC311" s="24"/>
      <c r="ND311" s="24"/>
      <c r="NE311" s="24"/>
      <c r="NF311" s="24"/>
      <c r="NG311" s="24"/>
      <c r="NH311" s="24"/>
      <c r="NI311" s="24"/>
      <c r="NJ311" s="24"/>
      <c r="NK311" s="24"/>
      <c r="NL311" s="24"/>
      <c r="NM311" s="24"/>
      <c r="NN311" s="24"/>
      <c r="NO311" s="24"/>
      <c r="NP311" s="24"/>
      <c r="NQ311" s="24"/>
      <c r="NR311" s="24"/>
      <c r="NS311" s="24"/>
      <c r="NT311" s="24"/>
      <c r="NU311" s="24"/>
      <c r="NV311" s="24"/>
      <c r="NW311" s="24"/>
      <c r="NX311" s="24"/>
      <c r="NY311" s="24"/>
      <c r="NZ311" s="24"/>
      <c r="OA311" s="24"/>
      <c r="OB311" s="24"/>
      <c r="OC311" s="24"/>
      <c r="OD311" s="24"/>
      <c r="OE311" s="24"/>
      <c r="OF311" s="24"/>
      <c r="OG311" s="24"/>
      <c r="OH311" s="24"/>
      <c r="OI311" s="24"/>
      <c r="OJ311" s="24"/>
      <c r="OK311" s="24"/>
      <c r="OL311" s="24"/>
      <c r="OM311" s="24"/>
      <c r="ON311" s="24"/>
      <c r="OO311" s="24"/>
      <c r="OP311" s="24"/>
      <c r="OQ311" s="24"/>
      <c r="OR311" s="24"/>
      <c r="OS311" s="24"/>
      <c r="OT311" s="24"/>
      <c r="OU311" s="24"/>
      <c r="OV311" s="24"/>
      <c r="OW311" s="24"/>
      <c r="OX311" s="24"/>
      <c r="OY311" s="24"/>
      <c r="OZ311" s="24"/>
      <c r="PA311" s="24"/>
      <c r="PB311" s="24"/>
      <c r="PC311" s="24"/>
      <c r="PD311" s="24"/>
      <c r="PE311" s="24"/>
      <c r="PF311" s="24"/>
      <c r="PG311" s="24"/>
      <c r="PH311" s="24"/>
      <c r="PI311" s="24"/>
      <c r="PJ311" s="24"/>
      <c r="PK311" s="24"/>
      <c r="PL311" s="24"/>
      <c r="PM311" s="24"/>
      <c r="PN311" s="24"/>
      <c r="PO311" s="24"/>
      <c r="PP311" s="24"/>
      <c r="PQ311" s="24"/>
      <c r="PR311" s="24"/>
      <c r="PS311" s="24"/>
      <c r="PT311" s="24"/>
      <c r="PU311" s="24"/>
      <c r="PV311" s="24"/>
      <c r="PW311" s="24"/>
      <c r="PX311" s="24"/>
      <c r="PY311" s="24"/>
      <c r="PZ311" s="24"/>
      <c r="QA311" s="24"/>
      <c r="QB311" s="24"/>
      <c r="QC311" s="24"/>
      <c r="QD311" s="24"/>
      <c r="QE311" s="24"/>
      <c r="QF311" s="24"/>
      <c r="QG311" s="24"/>
      <c r="QH311" s="24"/>
      <c r="QI311" s="24"/>
      <c r="QJ311" s="24"/>
      <c r="QK311" s="24"/>
      <c r="QL311" s="24"/>
      <c r="QM311" s="24"/>
      <c r="QN311" s="24"/>
      <c r="QO311" s="24"/>
      <c r="QP311" s="24"/>
      <c r="QQ311" s="24"/>
      <c r="QR311" s="24"/>
      <c r="QS311" s="24"/>
      <c r="QT311" s="24"/>
      <c r="QU311" s="24"/>
      <c r="QV311" s="24"/>
      <c r="QW311" s="24"/>
      <c r="QX311" s="24"/>
      <c r="QY311" s="24"/>
      <c r="QZ311" s="24"/>
      <c r="RA311" s="24"/>
      <c r="RB311" s="24"/>
      <c r="RC311" s="24"/>
      <c r="RD311" s="24"/>
      <c r="RE311" s="24"/>
      <c r="RF311" s="24"/>
      <c r="RG311" s="24"/>
      <c r="RH311" s="24"/>
      <c r="RI311" s="24"/>
      <c r="RJ311" s="24"/>
      <c r="RK311" s="24"/>
      <c r="RL311" s="24"/>
      <c r="RM311" s="24"/>
      <c r="RN311" s="24"/>
      <c r="RO311" s="24"/>
      <c r="RP311" s="24"/>
      <c r="RQ311" s="24"/>
      <c r="RR311" s="24"/>
      <c r="RS311" s="24"/>
      <c r="RT311" s="24"/>
      <c r="RU311" s="24"/>
      <c r="RV311" s="24"/>
      <c r="RW311" s="24"/>
      <c r="RX311" s="24"/>
      <c r="RY311" s="24"/>
      <c r="RZ311" s="24"/>
      <c r="SA311" s="24"/>
      <c r="SB311" s="24"/>
      <c r="SC311" s="24"/>
      <c r="SD311" s="24"/>
      <c r="SE311" s="24"/>
      <c r="SF311" s="24"/>
      <c r="SG311" s="24"/>
      <c r="SH311" s="24"/>
      <c r="SI311" s="24"/>
      <c r="SJ311" s="24"/>
      <c r="SK311" s="24"/>
      <c r="SL311" s="24"/>
      <c r="SM311" s="24"/>
      <c r="SN311" s="24"/>
      <c r="SO311" s="24"/>
      <c r="SP311" s="24"/>
      <c r="SQ311" s="24"/>
      <c r="SR311" s="24"/>
      <c r="SS311" s="24"/>
      <c r="ST311" s="24"/>
      <c r="SU311" s="24"/>
      <c r="SV311" s="24"/>
      <c r="SW311" s="24"/>
      <c r="SX311" s="24"/>
      <c r="SY311" s="24"/>
      <c r="SZ311" s="24"/>
      <c r="TA311" s="24"/>
      <c r="TB311" s="24"/>
      <c r="TC311" s="24"/>
      <c r="TD311" s="24"/>
      <c r="TE311" s="24"/>
      <c r="TF311" s="24"/>
      <c r="TG311" s="24"/>
      <c r="TH311" s="24"/>
      <c r="TI311" s="24"/>
      <c r="TJ311" s="24"/>
      <c r="TK311" s="24"/>
      <c r="TL311" s="24"/>
      <c r="TM311" s="24"/>
      <c r="TN311" s="24"/>
      <c r="TO311" s="24"/>
      <c r="TP311" s="24"/>
      <c r="TQ311" s="24"/>
      <c r="TR311" s="24"/>
      <c r="TS311" s="24"/>
      <c r="TT311" s="24"/>
      <c r="TU311" s="24"/>
      <c r="TV311" s="24"/>
      <c r="TW311" s="24"/>
      <c r="TX311" s="24"/>
      <c r="TY311" s="24"/>
      <c r="TZ311" s="24"/>
      <c r="UA311" s="24"/>
      <c r="UB311" s="24"/>
      <c r="UC311" s="24"/>
      <c r="UD311" s="24"/>
      <c r="UE311" s="24"/>
      <c r="UF311" s="24"/>
      <c r="UG311" s="24"/>
      <c r="UH311" s="24"/>
      <c r="UI311" s="24"/>
      <c r="UJ311" s="24"/>
      <c r="UK311" s="24"/>
      <c r="UL311" s="24"/>
      <c r="UM311" s="24"/>
      <c r="UN311" s="24"/>
      <c r="UO311" s="24"/>
      <c r="UP311" s="24"/>
      <c r="UQ311" s="24"/>
      <c r="UR311" s="24"/>
      <c r="US311" s="24"/>
      <c r="UT311" s="24"/>
      <c r="UU311" s="24"/>
      <c r="UV311" s="24"/>
      <c r="UW311" s="24"/>
      <c r="UX311" s="24"/>
      <c r="UY311" s="24"/>
      <c r="UZ311" s="24"/>
      <c r="VA311" s="24"/>
      <c r="VB311" s="24"/>
      <c r="VC311" s="24"/>
      <c r="VD311" s="24"/>
      <c r="VE311" s="24"/>
      <c r="VF311" s="24"/>
      <c r="VG311" s="24"/>
      <c r="VH311" s="24"/>
      <c r="VI311" s="24"/>
      <c r="VJ311" s="24"/>
      <c r="VK311" s="24"/>
      <c r="VL311" s="24"/>
      <c r="VM311" s="24"/>
      <c r="VN311" s="24"/>
      <c r="VO311" s="24"/>
      <c r="VP311" s="24"/>
      <c r="VQ311" s="24"/>
      <c r="VR311" s="24"/>
      <c r="VS311" s="24"/>
      <c r="VT311" s="24"/>
      <c r="VU311" s="24"/>
      <c r="VV311" s="24"/>
      <c r="VW311" s="24"/>
      <c r="VX311" s="24"/>
      <c r="VY311" s="24"/>
      <c r="VZ311" s="24"/>
      <c r="WA311" s="24"/>
      <c r="WB311" s="24"/>
      <c r="WC311" s="24"/>
      <c r="WD311" s="24"/>
      <c r="WE311" s="24"/>
      <c r="WF311" s="24"/>
      <c r="WG311" s="24"/>
      <c r="WH311" s="24"/>
      <c r="WI311" s="24"/>
      <c r="WJ311" s="24"/>
      <c r="WK311" s="24"/>
      <c r="WL311" s="24"/>
      <c r="WM311" s="24"/>
      <c r="WN311" s="24"/>
      <c r="WO311" s="24"/>
      <c r="WP311" s="24"/>
      <c r="WQ311" s="24"/>
      <c r="WR311" s="24"/>
      <c r="WS311" s="24"/>
      <c r="WT311" s="24"/>
      <c r="WU311" s="24"/>
      <c r="WV311" s="24"/>
      <c r="WW311" s="24"/>
      <c r="WX311" s="24"/>
      <c r="WY311" s="24"/>
      <c r="WZ311" s="24"/>
      <c r="XA311" s="24"/>
      <c r="XB311" s="24"/>
      <c r="XC311" s="24"/>
      <c r="XD311" s="24"/>
      <c r="XE311" s="24"/>
      <c r="XF311" s="24"/>
      <c r="XG311" s="24"/>
      <c r="XH311" s="24"/>
      <c r="XI311" s="24"/>
      <c r="XJ311" s="24"/>
      <c r="XK311" s="24"/>
      <c r="XL311" s="24"/>
      <c r="XM311" s="24"/>
      <c r="XN311" s="24"/>
      <c r="XO311" s="24"/>
      <c r="XP311" s="24"/>
      <c r="XQ311" s="24"/>
      <c r="XR311" s="24"/>
      <c r="XS311" s="24"/>
      <c r="XT311" s="24"/>
      <c r="XU311" s="24"/>
      <c r="XV311" s="24"/>
      <c r="XW311" s="24"/>
      <c r="XX311" s="24"/>
      <c r="XY311" s="24"/>
      <c r="XZ311" s="24"/>
      <c r="YA311" s="24"/>
      <c r="YB311" s="24"/>
      <c r="YC311" s="24"/>
      <c r="YD311" s="24"/>
      <c r="YE311" s="24"/>
      <c r="YF311" s="24"/>
      <c r="YG311" s="24"/>
      <c r="YH311" s="24"/>
      <c r="YI311" s="24"/>
      <c r="YJ311" s="24"/>
      <c r="YK311" s="24"/>
      <c r="YL311" s="24"/>
      <c r="YM311" s="24"/>
      <c r="YN311" s="24"/>
      <c r="YO311" s="24"/>
      <c r="YP311" s="24"/>
      <c r="YQ311" s="24"/>
      <c r="YR311" s="24"/>
      <c r="YS311" s="24"/>
      <c r="YT311" s="24"/>
      <c r="YU311" s="24"/>
      <c r="YV311" s="24"/>
      <c r="YW311" s="24"/>
      <c r="YX311" s="24"/>
      <c r="YY311" s="24"/>
      <c r="YZ311" s="24"/>
      <c r="ZA311" s="24"/>
      <c r="ZB311" s="24"/>
      <c r="ZC311" s="24"/>
      <c r="ZD311" s="24"/>
      <c r="ZE311" s="24"/>
      <c r="ZF311" s="24"/>
      <c r="ZG311" s="24"/>
      <c r="ZH311" s="24"/>
      <c r="ZI311" s="24"/>
      <c r="ZJ311" s="24"/>
      <c r="ZK311" s="24"/>
      <c r="ZL311" s="24"/>
      <c r="ZM311" s="24"/>
      <c r="ZN311" s="24"/>
      <c r="ZO311" s="24"/>
      <c r="ZP311" s="24"/>
      <c r="ZQ311" s="24"/>
      <c r="ZR311" s="24"/>
      <c r="ZS311" s="24"/>
      <c r="ZT311" s="24"/>
      <c r="ZU311" s="24"/>
      <c r="ZV311" s="24"/>
      <c r="ZW311" s="24"/>
      <c r="ZX311" s="24"/>
      <c r="ZY311" s="24"/>
      <c r="ZZ311" s="24"/>
      <c r="AAA311" s="24"/>
      <c r="AAB311" s="24"/>
      <c r="AAC311" s="24"/>
      <c r="AAD311" s="24"/>
      <c r="AAE311" s="24"/>
      <c r="AAF311" s="24"/>
      <c r="AAG311" s="24"/>
      <c r="AAH311" s="24"/>
      <c r="AAI311" s="24"/>
      <c r="AAJ311" s="24"/>
      <c r="AAK311" s="24"/>
      <c r="AAL311" s="24"/>
      <c r="AAM311" s="24"/>
      <c r="AAN311" s="24"/>
      <c r="AAO311" s="24"/>
      <c r="AAP311" s="24"/>
      <c r="AAQ311" s="24"/>
      <c r="AAR311" s="24"/>
      <c r="AAS311" s="24"/>
      <c r="AAT311" s="24"/>
      <c r="AAU311" s="24"/>
      <c r="AAV311" s="24"/>
      <c r="AAW311" s="24"/>
      <c r="AAX311" s="24"/>
      <c r="AAY311" s="24"/>
      <c r="AAZ311" s="24"/>
      <c r="ABA311" s="24"/>
      <c r="ABB311" s="24"/>
      <c r="ABC311" s="24"/>
      <c r="ABD311" s="24"/>
      <c r="ABE311" s="24"/>
      <c r="ABF311" s="24"/>
      <c r="ABG311" s="24"/>
      <c r="ABH311" s="24"/>
      <c r="ABI311" s="24"/>
      <c r="ABJ311" s="24"/>
      <c r="ABK311" s="24"/>
      <c r="ABL311" s="24"/>
      <c r="ABM311" s="24"/>
      <c r="ABN311" s="24"/>
      <c r="ABO311" s="24"/>
      <c r="ABP311" s="24"/>
      <c r="ABQ311" s="24"/>
      <c r="ABR311" s="24"/>
      <c r="ABS311" s="24"/>
      <c r="ABT311" s="24"/>
      <c r="ABU311" s="24"/>
      <c r="ABV311" s="24"/>
      <c r="ABW311" s="24"/>
      <c r="ABX311" s="24"/>
      <c r="ABY311" s="24"/>
      <c r="ABZ311" s="24"/>
      <c r="ACA311" s="24"/>
      <c r="ACB311" s="24"/>
      <c r="ACC311" s="24"/>
      <c r="ACD311" s="24"/>
      <c r="ACE311" s="24"/>
      <c r="ACF311" s="24"/>
      <c r="ACG311" s="24"/>
      <c r="ACH311" s="24"/>
      <c r="ACI311" s="24"/>
      <c r="ACJ311" s="24"/>
      <c r="ACK311" s="24"/>
      <c r="ACL311" s="24"/>
      <c r="ACM311" s="24"/>
      <c r="ACN311" s="24"/>
      <c r="ACO311" s="24"/>
      <c r="ACP311" s="24"/>
      <c r="ACQ311" s="24"/>
      <c r="ACR311" s="24"/>
      <c r="ACS311" s="24"/>
      <c r="ACT311" s="24"/>
      <c r="ACU311" s="24"/>
      <c r="ACV311" s="24"/>
      <c r="ACW311" s="24"/>
      <c r="ACX311" s="24"/>
      <c r="ACY311" s="24"/>
      <c r="ACZ311" s="24"/>
      <c r="ADA311" s="24"/>
      <c r="ADB311" s="24"/>
      <c r="ADC311" s="24"/>
      <c r="ADD311" s="24"/>
      <c r="ADE311" s="24"/>
      <c r="ADF311" s="24"/>
      <c r="ADG311" s="24"/>
      <c r="ADH311" s="24"/>
      <c r="ADI311" s="24"/>
      <c r="ADJ311" s="24"/>
      <c r="ADK311" s="24"/>
      <c r="ADL311" s="24"/>
      <c r="ADM311" s="24"/>
      <c r="ADN311" s="24"/>
      <c r="ADO311" s="24"/>
      <c r="ADP311" s="24"/>
      <c r="ADQ311" s="24"/>
      <c r="ADR311" s="24"/>
      <c r="ADS311" s="24"/>
      <c r="ADT311" s="24"/>
      <c r="ADU311" s="24"/>
      <c r="ADV311" s="24"/>
      <c r="ADW311" s="24"/>
      <c r="ADX311" s="24"/>
      <c r="ADY311" s="24"/>
      <c r="ADZ311" s="24"/>
      <c r="AEA311" s="24"/>
      <c r="AEB311" s="24"/>
      <c r="AEC311" s="24"/>
      <c r="AED311" s="24"/>
      <c r="AEE311" s="24"/>
      <c r="AEF311" s="24"/>
      <c r="AEG311" s="24"/>
      <c r="AEH311" s="24"/>
      <c r="AEI311" s="24"/>
      <c r="AEJ311" s="24"/>
      <c r="AEK311" s="24"/>
      <c r="AEL311" s="24"/>
      <c r="AEM311" s="24"/>
      <c r="AEN311" s="24"/>
      <c r="AEO311" s="24"/>
      <c r="AEP311" s="24"/>
      <c r="AEQ311" s="24"/>
      <c r="AER311" s="24"/>
      <c r="AES311" s="24"/>
      <c r="AET311" s="24"/>
      <c r="AEU311" s="24"/>
      <c r="AEV311" s="24"/>
      <c r="AEW311" s="24"/>
      <c r="AEX311" s="24"/>
      <c r="AEY311" s="24"/>
      <c r="AEZ311" s="24"/>
      <c r="AFA311" s="24"/>
      <c r="AFB311" s="24"/>
      <c r="AFC311" s="24"/>
      <c r="AFD311" s="24"/>
      <c r="AFE311" s="24"/>
      <c r="AFF311" s="24"/>
      <c r="AFG311" s="24"/>
      <c r="AFH311" s="24"/>
      <c r="AFI311" s="24"/>
      <c r="AFJ311" s="24"/>
      <c r="AFK311" s="24"/>
      <c r="AFL311" s="24"/>
      <c r="AFM311" s="24"/>
      <c r="AFN311" s="24"/>
      <c r="AFO311" s="24"/>
      <c r="AFP311" s="24"/>
      <c r="AFQ311" s="24"/>
      <c r="AFR311" s="24"/>
      <c r="AFS311" s="24"/>
      <c r="AFT311" s="24"/>
      <c r="AFU311" s="24"/>
      <c r="AFV311" s="24"/>
      <c r="AFW311" s="24"/>
      <c r="AFX311" s="24"/>
      <c r="AFY311" s="24"/>
      <c r="AFZ311" s="24"/>
      <c r="AGA311" s="24"/>
      <c r="AGB311" s="24"/>
      <c r="AGC311" s="24"/>
      <c r="AGD311" s="24"/>
      <c r="AGE311" s="24"/>
      <c r="AGF311" s="24"/>
      <c r="AGG311" s="24"/>
      <c r="AGH311" s="24"/>
      <c r="AGI311" s="24"/>
      <c r="AGJ311" s="24"/>
      <c r="AGK311" s="24"/>
      <c r="AGL311" s="24"/>
      <c r="AGM311" s="24"/>
      <c r="AGN311" s="24"/>
      <c r="AGO311" s="24"/>
      <c r="AGP311" s="24"/>
      <c r="AGQ311" s="24"/>
      <c r="AGR311" s="24"/>
      <c r="AGS311" s="24"/>
      <c r="AGT311" s="24"/>
      <c r="AGU311" s="24"/>
      <c r="AGV311" s="24"/>
      <c r="AGW311" s="24"/>
      <c r="AGX311" s="24"/>
      <c r="AGY311" s="24"/>
      <c r="AGZ311" s="24"/>
      <c r="AHA311" s="24"/>
      <c r="AHB311" s="24"/>
      <c r="AHC311" s="24"/>
      <c r="AHD311" s="24"/>
      <c r="AHE311" s="24"/>
      <c r="AHF311" s="24"/>
      <c r="AHG311" s="24"/>
      <c r="AHH311" s="24"/>
      <c r="AHI311" s="24"/>
      <c r="AHJ311" s="24"/>
      <c r="AHK311" s="24"/>
      <c r="AHL311" s="24"/>
      <c r="AHM311" s="24"/>
      <c r="AHN311" s="24"/>
      <c r="AHO311" s="24"/>
      <c r="AHP311" s="24"/>
      <c r="AHQ311" s="24"/>
      <c r="AHR311" s="24"/>
      <c r="AHS311" s="24"/>
      <c r="AHT311" s="24"/>
      <c r="AHU311" s="24"/>
      <c r="AHV311" s="24"/>
      <c r="AHW311" s="24"/>
      <c r="AHX311" s="24"/>
      <c r="AHY311" s="24"/>
      <c r="AHZ311" s="24"/>
      <c r="AIA311" s="24"/>
      <c r="AIB311" s="24"/>
      <c r="AIC311" s="24"/>
      <c r="AID311" s="24"/>
      <c r="AIE311" s="24"/>
      <c r="AIF311" s="24"/>
      <c r="AIG311" s="24"/>
      <c r="AIH311" s="24"/>
      <c r="AII311" s="24"/>
      <c r="AIJ311" s="24"/>
      <c r="AIK311" s="24"/>
      <c r="AIL311" s="24"/>
      <c r="AIM311" s="24"/>
      <c r="AIN311" s="24"/>
      <c r="AIO311" s="24"/>
      <c r="AIP311" s="24"/>
      <c r="AIQ311" s="24"/>
      <c r="AIR311" s="24"/>
      <c r="AIS311" s="24"/>
      <c r="AIT311" s="24"/>
      <c r="AIU311" s="24"/>
      <c r="AIV311" s="24"/>
      <c r="AIW311" s="24"/>
      <c r="AIX311" s="24"/>
      <c r="AIY311" s="24"/>
      <c r="AIZ311" s="24"/>
      <c r="AJA311" s="24"/>
      <c r="AJB311" s="24"/>
      <c r="AJC311" s="24"/>
      <c r="AJD311" s="24"/>
      <c r="AJE311" s="24"/>
      <c r="AJF311" s="24"/>
      <c r="AJG311" s="24"/>
      <c r="AJH311" s="24"/>
      <c r="AJI311" s="24"/>
      <c r="AJJ311" s="24"/>
      <c r="AJK311" s="24"/>
      <c r="AJL311" s="24"/>
      <c r="AJM311" s="24"/>
      <c r="AJN311" s="24"/>
      <c r="AJO311" s="24"/>
      <c r="AJP311" s="24"/>
      <c r="AJQ311" s="24"/>
      <c r="AJR311" s="24"/>
      <c r="AJS311" s="24"/>
      <c r="AJT311" s="24"/>
      <c r="AJU311" s="24"/>
      <c r="AJV311" s="24"/>
      <c r="AJW311" s="24"/>
      <c r="AJX311" s="24"/>
      <c r="AJY311" s="24"/>
      <c r="AJZ311" s="24"/>
      <c r="AKA311" s="24"/>
      <c r="AKB311" s="24"/>
      <c r="AKC311" s="24"/>
      <c r="AKD311" s="24"/>
      <c r="AKE311" s="24"/>
      <c r="AKF311" s="24"/>
      <c r="AKG311" s="24"/>
      <c r="AKH311" s="24"/>
      <c r="AKI311" s="24"/>
      <c r="AKJ311" s="24"/>
      <c r="AKK311" s="24"/>
      <c r="AKL311" s="24"/>
      <c r="AKM311" s="24"/>
      <c r="AKN311" s="24"/>
      <c r="AKO311" s="24"/>
      <c r="AKP311" s="24"/>
      <c r="AKQ311" s="24"/>
      <c r="AKR311" s="24"/>
      <c r="AKS311" s="24"/>
      <c r="AKT311" s="24"/>
      <c r="AKU311" s="24"/>
      <c r="AKV311" s="24"/>
      <c r="AKW311" s="24"/>
      <c r="AKX311" s="24"/>
      <c r="AKY311" s="24"/>
      <c r="AKZ311" s="24"/>
      <c r="ALA311" s="24"/>
      <c r="ALB311" s="24"/>
      <c r="ALC311" s="24"/>
      <c r="ALD311" s="24"/>
      <c r="ALE311" s="24"/>
      <c r="ALF311" s="24"/>
      <c r="ALG311" s="24"/>
      <c r="ALH311" s="24"/>
      <c r="ALI311" s="24"/>
      <c r="ALJ311" s="24"/>
      <c r="ALK311" s="24"/>
      <c r="ALL311" s="24"/>
      <c r="ALM311" s="24"/>
      <c r="ALN311" s="24"/>
      <c r="ALO311" s="24"/>
      <c r="ALP311" s="24"/>
      <c r="ALQ311" s="24"/>
      <c r="ALR311" s="24"/>
      <c r="ALS311" s="24"/>
      <c r="ALT311" s="24"/>
      <c r="ALU311" s="24"/>
      <c r="ALV311" s="24"/>
      <c r="ALW311" s="24"/>
      <c r="ALX311" s="24"/>
      <c r="ALY311" s="24"/>
      <c r="ALZ311" s="24"/>
      <c r="AMA311" s="24"/>
      <c r="AMB311" s="24"/>
      <c r="AMC311" s="24"/>
      <c r="AMD311" s="24"/>
      <c r="AME311" s="24"/>
      <c r="AMF311" s="24"/>
      <c r="AMG311" s="24"/>
      <c r="AMH311" s="24"/>
      <c r="AMI311" s="24"/>
      <c r="AMJ311" s="24"/>
      <c r="AMK311" s="24"/>
      <c r="AML311" s="24"/>
      <c r="AMM311" s="24"/>
      <c r="AMN311" s="24"/>
      <c r="AMO311" s="24"/>
      <c r="AMP311" s="24"/>
      <c r="AMQ311" s="24"/>
      <c r="AMR311" s="24"/>
      <c r="AMS311" s="24"/>
      <c r="AMT311" s="24"/>
      <c r="AMU311" s="24"/>
      <c r="AMV311" s="24"/>
      <c r="AMW311" s="24"/>
      <c r="AMX311" s="24"/>
      <c r="AMY311" s="24"/>
      <c r="AMZ311" s="24"/>
      <c r="ANA311" s="24"/>
      <c r="ANB311" s="24"/>
      <c r="ANC311" s="24"/>
      <c r="AND311" s="24"/>
      <c r="ANE311" s="24"/>
      <c r="ANF311" s="24"/>
      <c r="ANG311" s="24"/>
      <c r="ANH311" s="24"/>
      <c r="ANI311" s="24"/>
      <c r="ANJ311" s="24"/>
      <c r="ANK311" s="24"/>
      <c r="ANL311" s="24"/>
      <c r="ANM311" s="24"/>
      <c r="ANN311" s="24"/>
      <c r="ANO311" s="24"/>
      <c r="ANP311" s="24"/>
      <c r="ANQ311" s="24"/>
      <c r="ANR311" s="24"/>
      <c r="ANS311" s="24"/>
      <c r="ANT311" s="24"/>
      <c r="ANU311" s="24"/>
      <c r="ANV311" s="24"/>
      <c r="ANW311" s="24"/>
      <c r="ANX311" s="24"/>
      <c r="ANY311" s="24"/>
      <c r="ANZ311" s="24"/>
      <c r="AOA311" s="24"/>
      <c r="AOB311" s="24"/>
      <c r="AOC311" s="24"/>
      <c r="AOD311" s="24"/>
      <c r="AOE311" s="24"/>
      <c r="AOF311" s="24"/>
      <c r="AOG311" s="24"/>
      <c r="AOH311" s="24"/>
      <c r="AOI311" s="24"/>
      <c r="AOJ311" s="24"/>
      <c r="AOK311" s="24"/>
      <c r="AOL311" s="24"/>
      <c r="AOM311" s="24"/>
      <c r="AON311" s="24"/>
      <c r="AOO311" s="24"/>
      <c r="AOP311" s="24"/>
      <c r="AOQ311" s="24"/>
      <c r="AOR311" s="24"/>
      <c r="AOS311" s="24"/>
      <c r="AOT311" s="24"/>
      <c r="AOU311" s="24"/>
      <c r="AOV311" s="24"/>
      <c r="AOW311" s="24"/>
      <c r="AOX311" s="24"/>
      <c r="AOY311" s="24"/>
      <c r="AOZ311" s="24"/>
      <c r="APA311" s="24"/>
      <c r="APB311" s="24"/>
      <c r="APC311" s="24"/>
      <c r="APD311" s="24"/>
      <c r="APE311" s="24"/>
      <c r="APF311" s="24"/>
      <c r="APG311" s="24"/>
      <c r="APH311" s="24"/>
      <c r="API311" s="24"/>
      <c r="APJ311" s="24"/>
      <c r="APK311" s="24"/>
      <c r="APL311" s="24"/>
      <c r="APM311" s="24"/>
      <c r="APN311" s="24"/>
      <c r="APO311" s="24"/>
      <c r="APP311" s="24"/>
      <c r="APQ311" s="24"/>
      <c r="APR311" s="24"/>
      <c r="APS311" s="24"/>
      <c r="APT311" s="24"/>
      <c r="APU311" s="24"/>
      <c r="APV311" s="24"/>
      <c r="APW311" s="24"/>
      <c r="APX311" s="24"/>
      <c r="APY311" s="24"/>
      <c r="APZ311" s="24"/>
      <c r="AQA311" s="24"/>
      <c r="AQB311" s="24"/>
      <c r="AQC311" s="24"/>
      <c r="AQD311" s="24"/>
      <c r="AQE311" s="24"/>
      <c r="AQF311" s="24"/>
      <c r="AQG311" s="24"/>
      <c r="AQH311" s="24"/>
      <c r="AQI311" s="24"/>
      <c r="AQJ311" s="24"/>
      <c r="AQK311" s="24"/>
      <c r="AQL311" s="24"/>
      <c r="AQM311" s="24"/>
      <c r="AQN311" s="24"/>
      <c r="AQO311" s="24"/>
      <c r="AQP311" s="24"/>
      <c r="AQQ311" s="24"/>
      <c r="AQR311" s="24"/>
      <c r="AQS311" s="24"/>
      <c r="AQT311" s="24"/>
      <c r="AQU311" s="24"/>
      <c r="AQV311" s="24"/>
      <c r="AQW311" s="24"/>
      <c r="AQX311" s="24"/>
      <c r="AQY311" s="24"/>
      <c r="AQZ311" s="24"/>
      <c r="ARA311" s="24"/>
      <c r="ARB311" s="24"/>
      <c r="ARC311" s="24"/>
      <c r="ARD311" s="24"/>
      <c r="ARE311" s="24"/>
      <c r="ARF311" s="24"/>
      <c r="ARG311" s="24"/>
      <c r="ARH311" s="24"/>
      <c r="ARI311" s="24"/>
      <c r="ARJ311" s="24"/>
      <c r="ARK311" s="24"/>
      <c r="ARL311" s="24"/>
      <c r="ARM311" s="24"/>
      <c r="ARN311" s="24"/>
      <c r="ARO311" s="24"/>
      <c r="ARP311" s="24"/>
      <c r="ARQ311" s="24"/>
      <c r="ARR311" s="24"/>
      <c r="ARS311" s="24"/>
      <c r="ART311" s="24"/>
      <c r="ARU311" s="24"/>
      <c r="ARV311" s="24"/>
      <c r="ARW311" s="24"/>
      <c r="ARX311" s="24"/>
      <c r="ARY311" s="24"/>
      <c r="ARZ311" s="24"/>
      <c r="ASA311" s="24"/>
      <c r="ASB311" s="24"/>
      <c r="ASC311" s="24"/>
      <c r="ASD311" s="24"/>
      <c r="ASE311" s="24"/>
      <c r="ASF311" s="24"/>
      <c r="ASG311" s="24"/>
      <c r="ASH311" s="24"/>
      <c r="ASI311" s="24"/>
      <c r="ASJ311" s="24"/>
      <c r="ASK311" s="24"/>
      <c r="ASL311" s="24"/>
      <c r="ASM311" s="24"/>
      <c r="ASN311" s="24"/>
      <c r="ASO311" s="24"/>
      <c r="ASP311" s="24"/>
      <c r="ASQ311" s="24"/>
      <c r="ASR311" s="24"/>
      <c r="ASS311" s="24"/>
      <c r="AST311" s="24"/>
      <c r="ASU311" s="24"/>
      <c r="ASV311" s="24"/>
      <c r="ASW311" s="24"/>
      <c r="ASX311" s="24"/>
      <c r="ASY311" s="24"/>
      <c r="ASZ311" s="24"/>
      <c r="ATA311" s="24"/>
      <c r="ATB311" s="24"/>
      <c r="ATC311" s="24"/>
      <c r="ATD311" s="24"/>
      <c r="ATE311" s="24"/>
      <c r="ATF311" s="24"/>
      <c r="ATG311" s="24"/>
      <c r="ATH311" s="24"/>
      <c r="ATI311" s="24"/>
      <c r="ATJ311" s="24"/>
      <c r="ATK311" s="24"/>
      <c r="ATL311" s="24"/>
      <c r="ATM311" s="24"/>
      <c r="ATN311" s="24"/>
      <c r="ATO311" s="24"/>
      <c r="ATP311" s="24"/>
      <c r="ATQ311" s="24"/>
      <c r="ATR311" s="24"/>
      <c r="ATS311" s="24"/>
      <c r="ATT311" s="24"/>
      <c r="ATU311" s="24"/>
      <c r="ATV311" s="24"/>
      <c r="ATW311" s="24"/>
      <c r="ATX311" s="24"/>
      <c r="ATY311" s="24"/>
      <c r="ATZ311" s="24"/>
      <c r="AUA311" s="24"/>
      <c r="AUB311" s="24"/>
      <c r="AUC311" s="24"/>
      <c r="AUD311" s="24"/>
      <c r="AUE311" s="24"/>
      <c r="AUF311" s="24"/>
      <c r="AUG311" s="24"/>
      <c r="AUH311" s="24"/>
      <c r="AUI311" s="24"/>
      <c r="AUJ311" s="24"/>
      <c r="AUK311" s="24"/>
      <c r="AUL311" s="24"/>
      <c r="AUM311" s="24"/>
      <c r="AUN311" s="24"/>
      <c r="AUO311" s="24"/>
      <c r="AUP311" s="24"/>
      <c r="AUQ311" s="24"/>
      <c r="AUR311" s="24"/>
      <c r="AUS311" s="24"/>
      <c r="AUT311" s="24"/>
      <c r="AUU311" s="24"/>
      <c r="AUV311" s="24"/>
      <c r="AUW311" s="24"/>
      <c r="AUX311" s="24"/>
      <c r="AUY311" s="24"/>
      <c r="AUZ311" s="24"/>
      <c r="AVA311" s="24"/>
      <c r="AVB311" s="24"/>
      <c r="AVC311" s="24"/>
      <c r="AVD311" s="24"/>
      <c r="AVE311" s="24"/>
      <c r="AVF311" s="24"/>
      <c r="AVG311" s="24"/>
      <c r="AVH311" s="24"/>
      <c r="AVI311" s="24"/>
      <c r="AVJ311" s="24"/>
      <c r="AVK311" s="24"/>
      <c r="AVL311" s="24"/>
      <c r="AVM311" s="24"/>
      <c r="AVN311" s="24"/>
      <c r="AVO311" s="24"/>
      <c r="AVP311" s="24"/>
      <c r="AVQ311" s="24"/>
      <c r="AVR311" s="24"/>
      <c r="AVS311" s="24"/>
      <c r="AVT311" s="24"/>
      <c r="AVU311" s="24"/>
      <c r="AVV311" s="24"/>
      <c r="AVW311" s="24"/>
      <c r="AVX311" s="24"/>
      <c r="AVY311" s="24"/>
      <c r="AVZ311" s="24"/>
      <c r="AWA311" s="24"/>
      <c r="AWB311" s="24"/>
      <c r="AWC311" s="24"/>
      <c r="AWD311" s="24"/>
      <c r="AWE311" s="24"/>
      <c r="AWF311" s="24"/>
      <c r="AWG311" s="24"/>
      <c r="AWH311" s="24"/>
      <c r="AWI311" s="24"/>
      <c r="AWJ311" s="24"/>
      <c r="AWK311" s="24"/>
      <c r="AWL311" s="24"/>
      <c r="AWM311" s="24"/>
      <c r="AWN311" s="24"/>
      <c r="AWO311" s="24"/>
      <c r="AWP311" s="24"/>
      <c r="AWQ311" s="24"/>
      <c r="AWR311" s="24"/>
      <c r="AWS311" s="24"/>
      <c r="AWT311" s="24"/>
      <c r="AWU311" s="24"/>
      <c r="AWV311" s="24"/>
      <c r="AWW311" s="24"/>
      <c r="AWX311" s="24"/>
      <c r="AWY311" s="24"/>
      <c r="AWZ311" s="24"/>
      <c r="AXA311" s="24"/>
      <c r="AXB311" s="24"/>
      <c r="AXC311" s="24"/>
      <c r="AXD311" s="24"/>
      <c r="AXE311" s="24"/>
      <c r="AXF311" s="24"/>
      <c r="AXG311" s="24"/>
      <c r="AXH311" s="24"/>
      <c r="AXI311" s="24"/>
      <c r="AXJ311" s="24"/>
      <c r="AXK311" s="24"/>
      <c r="AXL311" s="24"/>
      <c r="AXM311" s="24"/>
      <c r="AXN311" s="24"/>
      <c r="AXO311" s="24"/>
      <c r="AXP311" s="24"/>
      <c r="AXQ311" s="24"/>
      <c r="AXR311" s="24"/>
      <c r="AXS311" s="24"/>
      <c r="AXT311" s="24"/>
      <c r="AXU311" s="24"/>
      <c r="AXV311" s="24"/>
      <c r="AXW311" s="24"/>
      <c r="AXX311" s="24"/>
      <c r="AXY311" s="24"/>
      <c r="AXZ311" s="24"/>
      <c r="AYA311" s="24"/>
      <c r="AYB311" s="24"/>
      <c r="AYC311" s="24"/>
      <c r="AYD311" s="24"/>
      <c r="AYE311" s="24"/>
      <c r="AYF311" s="24"/>
      <c r="AYG311" s="24"/>
      <c r="AYH311" s="24"/>
      <c r="AYI311" s="24"/>
      <c r="AYJ311" s="24"/>
      <c r="AYK311" s="24"/>
      <c r="AYL311" s="24"/>
      <c r="AYM311" s="24"/>
      <c r="AYN311" s="24"/>
      <c r="AYO311" s="24"/>
      <c r="AYP311" s="24"/>
      <c r="AYQ311" s="24"/>
      <c r="AYR311" s="24"/>
      <c r="AYS311" s="24"/>
      <c r="AYT311" s="24"/>
      <c r="AYU311" s="24"/>
      <c r="AYV311" s="24"/>
      <c r="AYW311" s="24"/>
      <c r="AYX311" s="24"/>
      <c r="AYY311" s="24"/>
      <c r="AYZ311" s="24"/>
      <c r="AZA311" s="24"/>
      <c r="AZB311" s="24"/>
      <c r="AZC311" s="24"/>
      <c r="AZD311" s="24"/>
      <c r="AZE311" s="24"/>
      <c r="AZF311" s="24"/>
      <c r="AZG311" s="24"/>
      <c r="AZH311" s="24"/>
      <c r="AZI311" s="24"/>
      <c r="AZJ311" s="24"/>
      <c r="AZK311" s="24"/>
      <c r="AZL311" s="24"/>
      <c r="AZM311" s="24"/>
      <c r="AZN311" s="24"/>
      <c r="AZO311" s="24"/>
      <c r="AZP311" s="24"/>
      <c r="AZQ311" s="24"/>
      <c r="AZR311" s="24"/>
      <c r="AZS311" s="24"/>
      <c r="AZT311" s="24"/>
      <c r="AZU311" s="24"/>
      <c r="AZV311" s="24"/>
      <c r="AZW311" s="24"/>
      <c r="AZX311" s="24"/>
      <c r="AZY311" s="24"/>
      <c r="AZZ311" s="24"/>
      <c r="BAA311" s="24"/>
      <c r="BAB311" s="24"/>
      <c r="BAC311" s="24"/>
      <c r="BAD311" s="24"/>
      <c r="BAE311" s="24"/>
      <c r="BAF311" s="24"/>
      <c r="BAG311" s="24"/>
      <c r="BAH311" s="24"/>
      <c r="BAI311" s="24"/>
      <c r="BAJ311" s="24"/>
      <c r="BAK311" s="24"/>
      <c r="BAL311" s="24"/>
      <c r="BAM311" s="24"/>
      <c r="BAN311" s="24"/>
      <c r="BAO311" s="24"/>
      <c r="BAP311" s="24"/>
    </row>
    <row r="312" spans="1:1394" s="19" customFormat="1" x14ac:dyDescent="0.25">
      <c r="A312" s="19" t="str">
        <f>IF(YEAR(G312)=2024,#REF!,"")</f>
        <v/>
      </c>
      <c r="B312" s="19" t="str">
        <f>IF(YEAR(G312)=2025,#REF!,"")</f>
        <v/>
      </c>
      <c r="C312" s="19" t="str">
        <f t="shared" si="20"/>
        <v>Afternoon45053</v>
      </c>
      <c r="D312" s="19" t="str">
        <f>IF('by region'!$C$2="Any","Any",'Turf only'!V312)&amp;M312&amp;IF('by region'!$I$2="Any","Any",N312)&amp;G312</f>
        <v>AnyFlatAny45053</v>
      </c>
      <c r="E312" s="19" t="e">
        <f>IF(I312=#REF!,'Turf only'!G312,"")</f>
        <v>#REF!</v>
      </c>
      <c r="F312" s="19" t="e">
        <f t="shared" si="21"/>
        <v>#REF!</v>
      </c>
      <c r="G312" s="15">
        <v>45053</v>
      </c>
      <c r="H312" s="16" t="s">
        <v>40</v>
      </c>
      <c r="I312" s="16" t="s">
        <v>87</v>
      </c>
      <c r="J312" s="16" t="s">
        <v>9</v>
      </c>
      <c r="K312" s="14" t="s">
        <v>10</v>
      </c>
      <c r="L312" s="14" t="s">
        <v>19</v>
      </c>
      <c r="M312" s="16" t="s">
        <v>25</v>
      </c>
      <c r="N312" s="16" t="s">
        <v>13</v>
      </c>
      <c r="O312" s="16" t="s">
        <v>14</v>
      </c>
      <c r="P312" s="23">
        <f t="shared" si="22"/>
        <v>1</v>
      </c>
      <c r="Q312" s="23" cm="1">
        <f t="array" ref="Q312">SUMPRODUCT(($G$2:$G$2765=G312)*(P312&gt;$P$2:$P$2765))+1</f>
        <v>1</v>
      </c>
      <c r="R312" s="23" t="e">
        <f>(Q312*100000)+#REF!</f>
        <v>#REF!</v>
      </c>
      <c r="S312" s="19" t="e" cm="1">
        <f t="array" ref="S312">SUMPRODUCT(($G$2:$G$2765=G312)*(R312&gt;$R$2:$R$2765))+1</f>
        <v>#REF!</v>
      </c>
      <c r="T312" s="19" t="str">
        <f t="shared" si="23"/>
        <v xml:space="preserve">SALISBURY </v>
      </c>
      <c r="U312" s="19">
        <v>0</v>
      </c>
      <c r="V312" s="19" t="s">
        <v>11</v>
      </c>
      <c r="W312" s="19">
        <f t="shared" si="24"/>
        <v>2023</v>
      </c>
      <c r="X312" s="24"/>
      <c r="Y312" s="24"/>
      <c r="Z312" s="24"/>
      <c r="AA312" s="24"/>
      <c r="AB312" s="24"/>
      <c r="AC312" s="24"/>
      <c r="AD312" s="24"/>
      <c r="AE312" s="24"/>
      <c r="AF312" s="24"/>
      <c r="AG312" s="24"/>
      <c r="AH312" s="24"/>
      <c r="AI312" s="24"/>
      <c r="AJ312" s="24"/>
      <c r="AK312" s="24"/>
      <c r="AL312" s="24"/>
      <c r="AM312" s="24"/>
      <c r="AN312" s="24"/>
      <c r="AO312" s="24"/>
      <c r="AP312" s="24"/>
      <c r="AQ312" s="24"/>
      <c r="AR312" s="24"/>
      <c r="AS312" s="24"/>
      <c r="AT312" s="24"/>
      <c r="AU312" s="24"/>
      <c r="AV312" s="24"/>
      <c r="AW312" s="24"/>
      <c r="AX312" s="24"/>
      <c r="AY312" s="24"/>
      <c r="AZ312" s="24"/>
      <c r="BA312" s="24"/>
      <c r="BB312" s="24"/>
      <c r="BC312" s="24"/>
      <c r="BD312" s="24"/>
      <c r="BE312" s="24"/>
      <c r="BF312" s="24"/>
      <c r="BG312" s="24"/>
      <c r="BH312" s="24"/>
      <c r="BI312" s="24"/>
      <c r="BJ312" s="24"/>
      <c r="BK312" s="24"/>
      <c r="BL312" s="24"/>
      <c r="BM312" s="24"/>
      <c r="BN312" s="24"/>
      <c r="BO312" s="24"/>
      <c r="BP312" s="24"/>
      <c r="BQ312" s="24"/>
      <c r="BR312" s="24"/>
      <c r="BS312" s="24"/>
      <c r="BT312" s="24"/>
      <c r="BU312" s="24"/>
      <c r="BV312" s="24"/>
      <c r="BW312" s="24"/>
      <c r="BX312" s="24"/>
      <c r="BY312" s="24"/>
      <c r="BZ312" s="24"/>
      <c r="CA312" s="24"/>
      <c r="CB312" s="24"/>
      <c r="CC312" s="24"/>
      <c r="CD312" s="24"/>
      <c r="CE312" s="24"/>
      <c r="CF312" s="24"/>
      <c r="CG312" s="24"/>
      <c r="CH312" s="24"/>
      <c r="CI312" s="24"/>
      <c r="CJ312" s="24"/>
      <c r="CK312" s="24"/>
      <c r="CL312" s="24"/>
      <c r="CM312" s="24"/>
      <c r="CN312" s="24"/>
      <c r="CO312" s="24"/>
      <c r="CP312" s="24"/>
      <c r="CQ312" s="24"/>
      <c r="CR312" s="24"/>
      <c r="CS312" s="24"/>
      <c r="CT312" s="24"/>
      <c r="CU312" s="24"/>
      <c r="CV312" s="24"/>
      <c r="CW312" s="24"/>
      <c r="CX312" s="24"/>
      <c r="CY312" s="24"/>
      <c r="CZ312" s="24"/>
      <c r="DA312" s="24"/>
      <c r="DB312" s="24"/>
      <c r="DC312" s="24"/>
      <c r="DD312" s="24"/>
      <c r="DE312" s="24"/>
      <c r="DF312" s="24"/>
      <c r="DG312" s="24"/>
      <c r="DH312" s="24"/>
      <c r="DI312" s="24"/>
      <c r="DJ312" s="24"/>
      <c r="DK312" s="24"/>
      <c r="DL312" s="24"/>
      <c r="DM312" s="24"/>
      <c r="DN312" s="24"/>
      <c r="DO312" s="24"/>
      <c r="DP312" s="24"/>
      <c r="DQ312" s="24"/>
      <c r="DR312" s="24"/>
      <c r="DS312" s="24"/>
      <c r="DT312" s="24"/>
      <c r="DU312" s="24"/>
      <c r="DV312" s="24"/>
      <c r="DW312" s="24"/>
      <c r="DX312" s="24"/>
      <c r="DY312" s="24"/>
      <c r="DZ312" s="24"/>
      <c r="EA312" s="24"/>
      <c r="EB312" s="24"/>
      <c r="EC312" s="24"/>
      <c r="ED312" s="24"/>
      <c r="EE312" s="24"/>
      <c r="EF312" s="24"/>
      <c r="EG312" s="24"/>
      <c r="EH312" s="24"/>
      <c r="EI312" s="24"/>
      <c r="EJ312" s="24"/>
      <c r="EK312" s="24"/>
      <c r="EL312" s="24"/>
      <c r="EM312" s="24"/>
      <c r="EN312" s="24"/>
      <c r="EO312" s="24"/>
      <c r="EP312" s="24"/>
      <c r="EQ312" s="24"/>
      <c r="ER312" s="24"/>
      <c r="ES312" s="24"/>
      <c r="ET312" s="24"/>
      <c r="EU312" s="24"/>
      <c r="EV312" s="24"/>
      <c r="EW312" s="24"/>
      <c r="EX312" s="24"/>
      <c r="EY312" s="24"/>
      <c r="EZ312" s="24"/>
      <c r="FA312" s="24"/>
      <c r="FB312" s="24"/>
      <c r="FC312" s="24"/>
      <c r="FD312" s="24"/>
      <c r="FE312" s="24"/>
      <c r="FF312" s="24"/>
      <c r="FG312" s="24"/>
      <c r="FH312" s="24"/>
      <c r="FI312" s="24"/>
      <c r="FJ312" s="24"/>
      <c r="FK312" s="24"/>
      <c r="FL312" s="24"/>
      <c r="FM312" s="24"/>
      <c r="FN312" s="24"/>
      <c r="FO312" s="24"/>
      <c r="FP312" s="24"/>
      <c r="FQ312" s="24"/>
      <c r="FR312" s="24"/>
      <c r="FS312" s="24"/>
      <c r="FT312" s="24"/>
      <c r="FU312" s="24"/>
      <c r="FV312" s="24"/>
      <c r="FW312" s="24"/>
      <c r="FX312" s="24"/>
      <c r="FY312" s="24"/>
      <c r="FZ312" s="24"/>
      <c r="GA312" s="24"/>
      <c r="GB312" s="24"/>
      <c r="GC312" s="24"/>
      <c r="GD312" s="24"/>
      <c r="GE312" s="24"/>
      <c r="GF312" s="24"/>
      <c r="GG312" s="24"/>
      <c r="GH312" s="24"/>
      <c r="GI312" s="24"/>
      <c r="GJ312" s="24"/>
      <c r="GK312" s="24"/>
      <c r="GL312" s="24"/>
      <c r="GM312" s="24"/>
      <c r="GN312" s="24"/>
      <c r="GO312" s="24"/>
      <c r="GP312" s="24"/>
      <c r="GQ312" s="24"/>
      <c r="GR312" s="24"/>
      <c r="GS312" s="24"/>
      <c r="GT312" s="24"/>
      <c r="GU312" s="24"/>
      <c r="GV312" s="24"/>
      <c r="GW312" s="24"/>
      <c r="GX312" s="24"/>
      <c r="GY312" s="24"/>
      <c r="GZ312" s="24"/>
      <c r="HA312" s="24"/>
      <c r="HB312" s="24"/>
      <c r="HC312" s="24"/>
      <c r="HD312" s="24"/>
      <c r="HE312" s="24"/>
      <c r="HF312" s="24"/>
      <c r="HG312" s="24"/>
      <c r="HH312" s="24"/>
      <c r="HI312" s="24"/>
      <c r="HJ312" s="24"/>
      <c r="HK312" s="24"/>
      <c r="HL312" s="24"/>
      <c r="HM312" s="24"/>
      <c r="HN312" s="24"/>
      <c r="HO312" s="24"/>
      <c r="HP312" s="24"/>
      <c r="HQ312" s="24"/>
      <c r="HR312" s="24"/>
      <c r="HS312" s="24"/>
      <c r="HT312" s="24"/>
      <c r="HU312" s="24"/>
      <c r="HV312" s="24"/>
      <c r="HW312" s="24"/>
      <c r="HX312" s="24"/>
      <c r="HY312" s="24"/>
      <c r="HZ312" s="24"/>
      <c r="IA312" s="24"/>
      <c r="IB312" s="24"/>
      <c r="IC312" s="24"/>
      <c r="ID312" s="24"/>
      <c r="IE312" s="24"/>
      <c r="IF312" s="24"/>
      <c r="IG312" s="24"/>
      <c r="IH312" s="24"/>
      <c r="II312" s="24"/>
      <c r="IJ312" s="24"/>
      <c r="IK312" s="24"/>
      <c r="IL312" s="24"/>
      <c r="IM312" s="24"/>
      <c r="IN312" s="24"/>
      <c r="IO312" s="24"/>
      <c r="IP312" s="24"/>
      <c r="IQ312" s="24"/>
      <c r="IR312" s="24"/>
      <c r="IS312" s="24"/>
      <c r="IT312" s="24"/>
      <c r="IU312" s="24"/>
      <c r="IV312" s="24"/>
      <c r="IW312" s="24"/>
      <c r="IX312" s="24"/>
      <c r="IY312" s="24"/>
      <c r="IZ312" s="24"/>
      <c r="JA312" s="24"/>
      <c r="JB312" s="24"/>
      <c r="JC312" s="24"/>
      <c r="JD312" s="24"/>
      <c r="JE312" s="24"/>
      <c r="JF312" s="24"/>
      <c r="JG312" s="24"/>
      <c r="JH312" s="24"/>
      <c r="JI312" s="24"/>
      <c r="JJ312" s="24"/>
      <c r="JK312" s="24"/>
      <c r="JL312" s="24"/>
      <c r="JM312" s="24"/>
      <c r="JN312" s="24"/>
      <c r="JO312" s="24"/>
      <c r="JP312" s="24"/>
      <c r="JQ312" s="24"/>
      <c r="JR312" s="24"/>
      <c r="JS312" s="24"/>
      <c r="JT312" s="24"/>
      <c r="JU312" s="24"/>
      <c r="JV312" s="24"/>
      <c r="JW312" s="24"/>
      <c r="JX312" s="24"/>
      <c r="JY312" s="24"/>
      <c r="JZ312" s="24"/>
      <c r="KA312" s="24"/>
      <c r="KB312" s="24"/>
      <c r="KC312" s="24"/>
      <c r="KD312" s="24"/>
      <c r="KE312" s="24"/>
      <c r="KF312" s="24"/>
      <c r="KG312" s="24"/>
      <c r="KH312" s="24"/>
      <c r="KI312" s="24"/>
      <c r="KJ312" s="24"/>
      <c r="KK312" s="24"/>
      <c r="KL312" s="24"/>
      <c r="KM312" s="24"/>
      <c r="KN312" s="24"/>
      <c r="KO312" s="24"/>
      <c r="KP312" s="24"/>
      <c r="KQ312" s="24"/>
      <c r="KR312" s="24"/>
      <c r="KS312" s="24"/>
      <c r="KT312" s="24"/>
      <c r="KU312" s="24"/>
      <c r="KV312" s="24"/>
      <c r="KW312" s="24"/>
      <c r="KX312" s="24"/>
      <c r="KY312" s="24"/>
      <c r="KZ312" s="24"/>
      <c r="LA312" s="24"/>
      <c r="LB312" s="24"/>
      <c r="LC312" s="24"/>
      <c r="LD312" s="24"/>
      <c r="LE312" s="24"/>
      <c r="LF312" s="24"/>
      <c r="LG312" s="24"/>
      <c r="LH312" s="24"/>
      <c r="LI312" s="24"/>
      <c r="LJ312" s="24"/>
      <c r="LK312" s="24"/>
      <c r="LL312" s="24"/>
      <c r="LM312" s="24"/>
      <c r="LN312" s="24"/>
      <c r="LO312" s="24"/>
      <c r="LP312" s="24"/>
      <c r="LQ312" s="24"/>
      <c r="LR312" s="24"/>
      <c r="LS312" s="24"/>
      <c r="LT312" s="24"/>
      <c r="LU312" s="24"/>
      <c r="LV312" s="24"/>
      <c r="LW312" s="24"/>
      <c r="LX312" s="24"/>
      <c r="LY312" s="24"/>
      <c r="LZ312" s="24"/>
      <c r="MA312" s="24"/>
      <c r="MB312" s="24"/>
      <c r="MC312" s="24"/>
      <c r="MD312" s="24"/>
      <c r="ME312" s="24"/>
      <c r="MF312" s="24"/>
      <c r="MG312" s="24"/>
      <c r="MH312" s="24"/>
      <c r="MI312" s="24"/>
      <c r="MJ312" s="24"/>
      <c r="MK312" s="24"/>
      <c r="ML312" s="24"/>
      <c r="MM312" s="24"/>
      <c r="MN312" s="24"/>
      <c r="MO312" s="24"/>
      <c r="MP312" s="24"/>
      <c r="MQ312" s="24"/>
      <c r="MR312" s="24"/>
      <c r="MS312" s="24"/>
      <c r="MT312" s="24"/>
      <c r="MU312" s="24"/>
      <c r="MV312" s="24"/>
      <c r="MW312" s="24"/>
      <c r="MX312" s="24"/>
      <c r="MY312" s="24"/>
      <c r="MZ312" s="24"/>
      <c r="NA312" s="24"/>
      <c r="NB312" s="24"/>
      <c r="NC312" s="24"/>
      <c r="ND312" s="24"/>
      <c r="NE312" s="24"/>
      <c r="NF312" s="24"/>
      <c r="NG312" s="24"/>
      <c r="NH312" s="24"/>
      <c r="NI312" s="24"/>
      <c r="NJ312" s="24"/>
      <c r="NK312" s="24"/>
      <c r="NL312" s="24"/>
      <c r="NM312" s="24"/>
      <c r="NN312" s="24"/>
      <c r="NO312" s="24"/>
      <c r="NP312" s="24"/>
      <c r="NQ312" s="24"/>
      <c r="NR312" s="24"/>
      <c r="NS312" s="24"/>
      <c r="NT312" s="24"/>
      <c r="NU312" s="24"/>
      <c r="NV312" s="24"/>
      <c r="NW312" s="24"/>
      <c r="NX312" s="24"/>
      <c r="NY312" s="24"/>
      <c r="NZ312" s="24"/>
      <c r="OA312" s="24"/>
      <c r="OB312" s="24"/>
      <c r="OC312" s="24"/>
      <c r="OD312" s="24"/>
      <c r="OE312" s="24"/>
      <c r="OF312" s="24"/>
      <c r="OG312" s="24"/>
      <c r="OH312" s="24"/>
      <c r="OI312" s="24"/>
      <c r="OJ312" s="24"/>
      <c r="OK312" s="24"/>
      <c r="OL312" s="24"/>
      <c r="OM312" s="24"/>
      <c r="ON312" s="24"/>
      <c r="OO312" s="24"/>
      <c r="OP312" s="24"/>
      <c r="OQ312" s="24"/>
      <c r="OR312" s="24"/>
      <c r="OS312" s="24"/>
      <c r="OT312" s="24"/>
      <c r="OU312" s="24"/>
      <c r="OV312" s="24"/>
      <c r="OW312" s="24"/>
      <c r="OX312" s="24"/>
      <c r="OY312" s="24"/>
      <c r="OZ312" s="24"/>
      <c r="PA312" s="24"/>
      <c r="PB312" s="24"/>
      <c r="PC312" s="24"/>
      <c r="PD312" s="24"/>
      <c r="PE312" s="24"/>
      <c r="PF312" s="24"/>
      <c r="PG312" s="24"/>
      <c r="PH312" s="24"/>
      <c r="PI312" s="24"/>
      <c r="PJ312" s="24"/>
      <c r="PK312" s="24"/>
      <c r="PL312" s="24"/>
      <c r="PM312" s="24"/>
      <c r="PN312" s="24"/>
      <c r="PO312" s="24"/>
      <c r="PP312" s="24"/>
      <c r="PQ312" s="24"/>
      <c r="PR312" s="24"/>
      <c r="PS312" s="24"/>
      <c r="PT312" s="24"/>
      <c r="PU312" s="24"/>
      <c r="PV312" s="24"/>
      <c r="PW312" s="24"/>
      <c r="PX312" s="24"/>
      <c r="PY312" s="24"/>
      <c r="PZ312" s="24"/>
      <c r="QA312" s="24"/>
      <c r="QB312" s="24"/>
      <c r="QC312" s="24"/>
      <c r="QD312" s="24"/>
      <c r="QE312" s="24"/>
      <c r="QF312" s="24"/>
      <c r="QG312" s="24"/>
      <c r="QH312" s="24"/>
      <c r="QI312" s="24"/>
      <c r="QJ312" s="24"/>
      <c r="QK312" s="24"/>
      <c r="QL312" s="24"/>
      <c r="QM312" s="24"/>
      <c r="QN312" s="24"/>
      <c r="QO312" s="24"/>
      <c r="QP312" s="24"/>
      <c r="QQ312" s="24"/>
      <c r="QR312" s="24"/>
      <c r="QS312" s="24"/>
      <c r="QT312" s="24"/>
      <c r="QU312" s="24"/>
      <c r="QV312" s="24"/>
      <c r="QW312" s="24"/>
      <c r="QX312" s="24"/>
      <c r="QY312" s="24"/>
      <c r="QZ312" s="24"/>
      <c r="RA312" s="24"/>
      <c r="RB312" s="24"/>
      <c r="RC312" s="24"/>
      <c r="RD312" s="24"/>
      <c r="RE312" s="24"/>
      <c r="RF312" s="24"/>
      <c r="RG312" s="24"/>
      <c r="RH312" s="24"/>
      <c r="RI312" s="24"/>
      <c r="RJ312" s="24"/>
      <c r="RK312" s="24"/>
      <c r="RL312" s="24"/>
      <c r="RM312" s="24"/>
      <c r="RN312" s="24"/>
      <c r="RO312" s="24"/>
      <c r="RP312" s="24"/>
      <c r="RQ312" s="24"/>
      <c r="RR312" s="24"/>
      <c r="RS312" s="24"/>
      <c r="RT312" s="24"/>
      <c r="RU312" s="24"/>
      <c r="RV312" s="24"/>
      <c r="RW312" s="24"/>
      <c r="RX312" s="24"/>
      <c r="RY312" s="24"/>
      <c r="RZ312" s="24"/>
      <c r="SA312" s="24"/>
      <c r="SB312" s="24"/>
      <c r="SC312" s="24"/>
      <c r="SD312" s="24"/>
      <c r="SE312" s="24"/>
      <c r="SF312" s="24"/>
      <c r="SG312" s="24"/>
      <c r="SH312" s="24"/>
      <c r="SI312" s="24"/>
      <c r="SJ312" s="24"/>
      <c r="SK312" s="24"/>
      <c r="SL312" s="24"/>
      <c r="SM312" s="24"/>
      <c r="SN312" s="24"/>
      <c r="SO312" s="24"/>
      <c r="SP312" s="24"/>
      <c r="SQ312" s="24"/>
      <c r="SR312" s="24"/>
      <c r="SS312" s="24"/>
      <c r="ST312" s="24"/>
      <c r="SU312" s="24"/>
      <c r="SV312" s="24"/>
      <c r="SW312" s="24"/>
      <c r="SX312" s="24"/>
      <c r="SY312" s="24"/>
      <c r="SZ312" s="24"/>
      <c r="TA312" s="24"/>
      <c r="TB312" s="24"/>
      <c r="TC312" s="24"/>
      <c r="TD312" s="24"/>
      <c r="TE312" s="24"/>
      <c r="TF312" s="24"/>
      <c r="TG312" s="24"/>
      <c r="TH312" s="24"/>
      <c r="TI312" s="24"/>
      <c r="TJ312" s="24"/>
      <c r="TK312" s="24"/>
      <c r="TL312" s="24"/>
      <c r="TM312" s="24"/>
      <c r="TN312" s="24"/>
      <c r="TO312" s="24"/>
      <c r="TP312" s="24"/>
      <c r="TQ312" s="24"/>
      <c r="TR312" s="24"/>
      <c r="TS312" s="24"/>
      <c r="TT312" s="24"/>
      <c r="TU312" s="24"/>
      <c r="TV312" s="24"/>
      <c r="TW312" s="24"/>
      <c r="TX312" s="24"/>
      <c r="TY312" s="24"/>
      <c r="TZ312" s="24"/>
      <c r="UA312" s="24"/>
      <c r="UB312" s="24"/>
      <c r="UC312" s="24"/>
      <c r="UD312" s="24"/>
      <c r="UE312" s="24"/>
      <c r="UF312" s="24"/>
      <c r="UG312" s="24"/>
      <c r="UH312" s="24"/>
      <c r="UI312" s="24"/>
      <c r="UJ312" s="24"/>
      <c r="UK312" s="24"/>
      <c r="UL312" s="24"/>
      <c r="UM312" s="24"/>
      <c r="UN312" s="24"/>
      <c r="UO312" s="24"/>
      <c r="UP312" s="24"/>
      <c r="UQ312" s="24"/>
      <c r="UR312" s="24"/>
      <c r="US312" s="24"/>
      <c r="UT312" s="24"/>
      <c r="UU312" s="24"/>
      <c r="UV312" s="24"/>
      <c r="UW312" s="24"/>
      <c r="UX312" s="24"/>
      <c r="UY312" s="24"/>
      <c r="UZ312" s="24"/>
      <c r="VA312" s="24"/>
      <c r="VB312" s="24"/>
      <c r="VC312" s="24"/>
      <c r="VD312" s="24"/>
      <c r="VE312" s="24"/>
      <c r="VF312" s="24"/>
      <c r="VG312" s="24"/>
      <c r="VH312" s="24"/>
      <c r="VI312" s="24"/>
      <c r="VJ312" s="24"/>
      <c r="VK312" s="24"/>
      <c r="VL312" s="24"/>
      <c r="VM312" s="24"/>
      <c r="VN312" s="24"/>
      <c r="VO312" s="24"/>
      <c r="VP312" s="24"/>
      <c r="VQ312" s="24"/>
      <c r="VR312" s="24"/>
      <c r="VS312" s="24"/>
      <c r="VT312" s="24"/>
      <c r="VU312" s="24"/>
      <c r="VV312" s="24"/>
      <c r="VW312" s="24"/>
      <c r="VX312" s="24"/>
      <c r="VY312" s="24"/>
      <c r="VZ312" s="24"/>
      <c r="WA312" s="24"/>
      <c r="WB312" s="24"/>
      <c r="WC312" s="24"/>
      <c r="WD312" s="24"/>
      <c r="WE312" s="24"/>
      <c r="WF312" s="24"/>
      <c r="WG312" s="24"/>
      <c r="WH312" s="24"/>
      <c r="WI312" s="24"/>
      <c r="WJ312" s="24"/>
      <c r="WK312" s="24"/>
      <c r="WL312" s="24"/>
      <c r="WM312" s="24"/>
      <c r="WN312" s="24"/>
      <c r="WO312" s="24"/>
      <c r="WP312" s="24"/>
      <c r="WQ312" s="24"/>
      <c r="WR312" s="24"/>
      <c r="WS312" s="24"/>
      <c r="WT312" s="24"/>
      <c r="WU312" s="24"/>
      <c r="WV312" s="24"/>
      <c r="WW312" s="24"/>
      <c r="WX312" s="24"/>
      <c r="WY312" s="24"/>
      <c r="WZ312" s="24"/>
      <c r="XA312" s="24"/>
      <c r="XB312" s="24"/>
      <c r="XC312" s="24"/>
      <c r="XD312" s="24"/>
      <c r="XE312" s="24"/>
      <c r="XF312" s="24"/>
      <c r="XG312" s="24"/>
      <c r="XH312" s="24"/>
      <c r="XI312" s="24"/>
      <c r="XJ312" s="24"/>
      <c r="XK312" s="24"/>
      <c r="XL312" s="24"/>
      <c r="XM312" s="24"/>
      <c r="XN312" s="24"/>
      <c r="XO312" s="24"/>
      <c r="XP312" s="24"/>
      <c r="XQ312" s="24"/>
      <c r="XR312" s="24"/>
      <c r="XS312" s="24"/>
      <c r="XT312" s="24"/>
      <c r="XU312" s="24"/>
      <c r="XV312" s="24"/>
      <c r="XW312" s="24"/>
      <c r="XX312" s="24"/>
      <c r="XY312" s="24"/>
      <c r="XZ312" s="24"/>
      <c r="YA312" s="24"/>
      <c r="YB312" s="24"/>
      <c r="YC312" s="24"/>
      <c r="YD312" s="24"/>
      <c r="YE312" s="24"/>
      <c r="YF312" s="24"/>
      <c r="YG312" s="24"/>
      <c r="YH312" s="24"/>
      <c r="YI312" s="24"/>
      <c r="YJ312" s="24"/>
      <c r="YK312" s="24"/>
      <c r="YL312" s="24"/>
      <c r="YM312" s="24"/>
      <c r="YN312" s="24"/>
      <c r="YO312" s="24"/>
      <c r="YP312" s="24"/>
      <c r="YQ312" s="24"/>
      <c r="YR312" s="24"/>
      <c r="YS312" s="24"/>
      <c r="YT312" s="24"/>
      <c r="YU312" s="24"/>
      <c r="YV312" s="24"/>
      <c r="YW312" s="24"/>
      <c r="YX312" s="24"/>
      <c r="YY312" s="24"/>
      <c r="YZ312" s="24"/>
      <c r="ZA312" s="24"/>
      <c r="ZB312" s="24"/>
      <c r="ZC312" s="24"/>
      <c r="ZD312" s="24"/>
      <c r="ZE312" s="24"/>
      <c r="ZF312" s="24"/>
      <c r="ZG312" s="24"/>
      <c r="ZH312" s="24"/>
      <c r="ZI312" s="24"/>
      <c r="ZJ312" s="24"/>
      <c r="ZK312" s="24"/>
      <c r="ZL312" s="24"/>
      <c r="ZM312" s="24"/>
      <c r="ZN312" s="24"/>
      <c r="ZO312" s="24"/>
      <c r="ZP312" s="24"/>
      <c r="ZQ312" s="24"/>
      <c r="ZR312" s="24"/>
      <c r="ZS312" s="24"/>
      <c r="ZT312" s="24"/>
      <c r="ZU312" s="24"/>
      <c r="ZV312" s="24"/>
      <c r="ZW312" s="24"/>
      <c r="ZX312" s="24"/>
      <c r="ZY312" s="24"/>
      <c r="ZZ312" s="24"/>
      <c r="AAA312" s="24"/>
      <c r="AAB312" s="24"/>
      <c r="AAC312" s="24"/>
      <c r="AAD312" s="24"/>
      <c r="AAE312" s="24"/>
      <c r="AAF312" s="24"/>
      <c r="AAG312" s="24"/>
      <c r="AAH312" s="24"/>
      <c r="AAI312" s="24"/>
      <c r="AAJ312" s="24"/>
      <c r="AAK312" s="24"/>
      <c r="AAL312" s="24"/>
      <c r="AAM312" s="24"/>
      <c r="AAN312" s="24"/>
      <c r="AAO312" s="24"/>
      <c r="AAP312" s="24"/>
      <c r="AAQ312" s="24"/>
      <c r="AAR312" s="24"/>
      <c r="AAS312" s="24"/>
      <c r="AAT312" s="24"/>
      <c r="AAU312" s="24"/>
      <c r="AAV312" s="24"/>
      <c r="AAW312" s="24"/>
      <c r="AAX312" s="24"/>
      <c r="AAY312" s="24"/>
      <c r="AAZ312" s="24"/>
      <c r="ABA312" s="24"/>
      <c r="ABB312" s="24"/>
      <c r="ABC312" s="24"/>
      <c r="ABD312" s="24"/>
      <c r="ABE312" s="24"/>
      <c r="ABF312" s="24"/>
      <c r="ABG312" s="24"/>
      <c r="ABH312" s="24"/>
      <c r="ABI312" s="24"/>
      <c r="ABJ312" s="24"/>
      <c r="ABK312" s="24"/>
      <c r="ABL312" s="24"/>
      <c r="ABM312" s="24"/>
      <c r="ABN312" s="24"/>
      <c r="ABO312" s="24"/>
      <c r="ABP312" s="24"/>
      <c r="ABQ312" s="24"/>
      <c r="ABR312" s="24"/>
      <c r="ABS312" s="24"/>
      <c r="ABT312" s="24"/>
      <c r="ABU312" s="24"/>
      <c r="ABV312" s="24"/>
      <c r="ABW312" s="24"/>
      <c r="ABX312" s="24"/>
      <c r="ABY312" s="24"/>
      <c r="ABZ312" s="24"/>
      <c r="ACA312" s="24"/>
      <c r="ACB312" s="24"/>
      <c r="ACC312" s="24"/>
      <c r="ACD312" s="24"/>
      <c r="ACE312" s="24"/>
      <c r="ACF312" s="24"/>
      <c r="ACG312" s="24"/>
      <c r="ACH312" s="24"/>
      <c r="ACI312" s="24"/>
      <c r="ACJ312" s="24"/>
      <c r="ACK312" s="24"/>
      <c r="ACL312" s="24"/>
      <c r="ACM312" s="24"/>
      <c r="ACN312" s="24"/>
      <c r="ACO312" s="24"/>
      <c r="ACP312" s="24"/>
      <c r="ACQ312" s="24"/>
      <c r="ACR312" s="24"/>
      <c r="ACS312" s="24"/>
      <c r="ACT312" s="24"/>
      <c r="ACU312" s="24"/>
      <c r="ACV312" s="24"/>
      <c r="ACW312" s="24"/>
      <c r="ACX312" s="24"/>
      <c r="ACY312" s="24"/>
      <c r="ACZ312" s="24"/>
      <c r="ADA312" s="24"/>
      <c r="ADB312" s="24"/>
      <c r="ADC312" s="24"/>
      <c r="ADD312" s="24"/>
      <c r="ADE312" s="24"/>
      <c r="ADF312" s="24"/>
      <c r="ADG312" s="24"/>
      <c r="ADH312" s="24"/>
      <c r="ADI312" s="24"/>
      <c r="ADJ312" s="24"/>
      <c r="ADK312" s="24"/>
      <c r="ADL312" s="24"/>
      <c r="ADM312" s="24"/>
      <c r="ADN312" s="24"/>
      <c r="ADO312" s="24"/>
      <c r="ADP312" s="24"/>
      <c r="ADQ312" s="24"/>
      <c r="ADR312" s="24"/>
      <c r="ADS312" s="24"/>
      <c r="ADT312" s="24"/>
      <c r="ADU312" s="24"/>
      <c r="ADV312" s="24"/>
      <c r="ADW312" s="24"/>
      <c r="ADX312" s="24"/>
      <c r="ADY312" s="24"/>
      <c r="ADZ312" s="24"/>
      <c r="AEA312" s="24"/>
      <c r="AEB312" s="24"/>
      <c r="AEC312" s="24"/>
      <c r="AED312" s="24"/>
      <c r="AEE312" s="24"/>
      <c r="AEF312" s="24"/>
      <c r="AEG312" s="24"/>
      <c r="AEH312" s="24"/>
      <c r="AEI312" s="24"/>
      <c r="AEJ312" s="24"/>
      <c r="AEK312" s="24"/>
      <c r="AEL312" s="24"/>
      <c r="AEM312" s="24"/>
      <c r="AEN312" s="24"/>
      <c r="AEO312" s="24"/>
      <c r="AEP312" s="24"/>
      <c r="AEQ312" s="24"/>
      <c r="AER312" s="24"/>
      <c r="AES312" s="24"/>
      <c r="AET312" s="24"/>
      <c r="AEU312" s="24"/>
      <c r="AEV312" s="24"/>
      <c r="AEW312" s="24"/>
      <c r="AEX312" s="24"/>
      <c r="AEY312" s="24"/>
      <c r="AEZ312" s="24"/>
      <c r="AFA312" s="24"/>
      <c r="AFB312" s="24"/>
      <c r="AFC312" s="24"/>
      <c r="AFD312" s="24"/>
      <c r="AFE312" s="24"/>
      <c r="AFF312" s="24"/>
      <c r="AFG312" s="24"/>
      <c r="AFH312" s="24"/>
      <c r="AFI312" s="24"/>
      <c r="AFJ312" s="24"/>
      <c r="AFK312" s="24"/>
      <c r="AFL312" s="24"/>
      <c r="AFM312" s="24"/>
      <c r="AFN312" s="24"/>
      <c r="AFO312" s="24"/>
      <c r="AFP312" s="24"/>
      <c r="AFQ312" s="24"/>
      <c r="AFR312" s="24"/>
      <c r="AFS312" s="24"/>
      <c r="AFT312" s="24"/>
      <c r="AFU312" s="24"/>
      <c r="AFV312" s="24"/>
      <c r="AFW312" s="24"/>
      <c r="AFX312" s="24"/>
      <c r="AFY312" s="24"/>
      <c r="AFZ312" s="24"/>
      <c r="AGA312" s="24"/>
      <c r="AGB312" s="24"/>
      <c r="AGC312" s="24"/>
      <c r="AGD312" s="24"/>
      <c r="AGE312" s="24"/>
      <c r="AGF312" s="24"/>
      <c r="AGG312" s="24"/>
      <c r="AGH312" s="24"/>
      <c r="AGI312" s="24"/>
      <c r="AGJ312" s="24"/>
      <c r="AGK312" s="24"/>
      <c r="AGL312" s="24"/>
      <c r="AGM312" s="24"/>
      <c r="AGN312" s="24"/>
      <c r="AGO312" s="24"/>
      <c r="AGP312" s="24"/>
      <c r="AGQ312" s="24"/>
      <c r="AGR312" s="24"/>
      <c r="AGS312" s="24"/>
      <c r="AGT312" s="24"/>
      <c r="AGU312" s="24"/>
      <c r="AGV312" s="24"/>
      <c r="AGW312" s="24"/>
      <c r="AGX312" s="24"/>
      <c r="AGY312" s="24"/>
      <c r="AGZ312" s="24"/>
      <c r="AHA312" s="24"/>
      <c r="AHB312" s="24"/>
      <c r="AHC312" s="24"/>
      <c r="AHD312" s="24"/>
      <c r="AHE312" s="24"/>
      <c r="AHF312" s="24"/>
      <c r="AHG312" s="24"/>
      <c r="AHH312" s="24"/>
      <c r="AHI312" s="24"/>
      <c r="AHJ312" s="24"/>
      <c r="AHK312" s="24"/>
      <c r="AHL312" s="24"/>
      <c r="AHM312" s="24"/>
      <c r="AHN312" s="24"/>
      <c r="AHO312" s="24"/>
      <c r="AHP312" s="24"/>
      <c r="AHQ312" s="24"/>
      <c r="AHR312" s="24"/>
      <c r="AHS312" s="24"/>
      <c r="AHT312" s="24"/>
      <c r="AHU312" s="24"/>
      <c r="AHV312" s="24"/>
      <c r="AHW312" s="24"/>
      <c r="AHX312" s="24"/>
      <c r="AHY312" s="24"/>
      <c r="AHZ312" s="24"/>
      <c r="AIA312" s="24"/>
      <c r="AIB312" s="24"/>
      <c r="AIC312" s="24"/>
      <c r="AID312" s="24"/>
      <c r="AIE312" s="24"/>
      <c r="AIF312" s="24"/>
      <c r="AIG312" s="24"/>
      <c r="AIH312" s="24"/>
      <c r="AII312" s="24"/>
      <c r="AIJ312" s="24"/>
      <c r="AIK312" s="24"/>
      <c r="AIL312" s="24"/>
      <c r="AIM312" s="24"/>
      <c r="AIN312" s="24"/>
      <c r="AIO312" s="24"/>
      <c r="AIP312" s="24"/>
      <c r="AIQ312" s="24"/>
      <c r="AIR312" s="24"/>
      <c r="AIS312" s="24"/>
      <c r="AIT312" s="24"/>
      <c r="AIU312" s="24"/>
      <c r="AIV312" s="24"/>
      <c r="AIW312" s="24"/>
      <c r="AIX312" s="24"/>
      <c r="AIY312" s="24"/>
      <c r="AIZ312" s="24"/>
      <c r="AJA312" s="24"/>
      <c r="AJB312" s="24"/>
      <c r="AJC312" s="24"/>
      <c r="AJD312" s="24"/>
      <c r="AJE312" s="24"/>
      <c r="AJF312" s="24"/>
      <c r="AJG312" s="24"/>
      <c r="AJH312" s="24"/>
      <c r="AJI312" s="24"/>
      <c r="AJJ312" s="24"/>
      <c r="AJK312" s="24"/>
      <c r="AJL312" s="24"/>
      <c r="AJM312" s="24"/>
      <c r="AJN312" s="24"/>
      <c r="AJO312" s="24"/>
      <c r="AJP312" s="24"/>
      <c r="AJQ312" s="24"/>
      <c r="AJR312" s="24"/>
      <c r="AJS312" s="24"/>
      <c r="AJT312" s="24"/>
      <c r="AJU312" s="24"/>
      <c r="AJV312" s="24"/>
      <c r="AJW312" s="24"/>
      <c r="AJX312" s="24"/>
      <c r="AJY312" s="24"/>
      <c r="AJZ312" s="24"/>
      <c r="AKA312" s="24"/>
      <c r="AKB312" s="24"/>
      <c r="AKC312" s="24"/>
      <c r="AKD312" s="24"/>
      <c r="AKE312" s="24"/>
      <c r="AKF312" s="24"/>
      <c r="AKG312" s="24"/>
      <c r="AKH312" s="24"/>
      <c r="AKI312" s="24"/>
      <c r="AKJ312" s="24"/>
      <c r="AKK312" s="24"/>
      <c r="AKL312" s="24"/>
      <c r="AKM312" s="24"/>
      <c r="AKN312" s="24"/>
      <c r="AKO312" s="24"/>
      <c r="AKP312" s="24"/>
      <c r="AKQ312" s="24"/>
      <c r="AKR312" s="24"/>
      <c r="AKS312" s="24"/>
      <c r="AKT312" s="24"/>
      <c r="AKU312" s="24"/>
      <c r="AKV312" s="24"/>
      <c r="AKW312" s="24"/>
      <c r="AKX312" s="24"/>
      <c r="AKY312" s="24"/>
      <c r="AKZ312" s="24"/>
      <c r="ALA312" s="24"/>
      <c r="ALB312" s="24"/>
      <c r="ALC312" s="24"/>
      <c r="ALD312" s="24"/>
      <c r="ALE312" s="24"/>
      <c r="ALF312" s="24"/>
      <c r="ALG312" s="24"/>
      <c r="ALH312" s="24"/>
      <c r="ALI312" s="24"/>
      <c r="ALJ312" s="24"/>
      <c r="ALK312" s="24"/>
      <c r="ALL312" s="24"/>
      <c r="ALM312" s="24"/>
      <c r="ALN312" s="24"/>
      <c r="ALO312" s="24"/>
      <c r="ALP312" s="24"/>
      <c r="ALQ312" s="24"/>
      <c r="ALR312" s="24"/>
      <c r="ALS312" s="24"/>
      <c r="ALT312" s="24"/>
      <c r="ALU312" s="24"/>
      <c r="ALV312" s="24"/>
      <c r="ALW312" s="24"/>
      <c r="ALX312" s="24"/>
      <c r="ALY312" s="24"/>
      <c r="ALZ312" s="24"/>
      <c r="AMA312" s="24"/>
      <c r="AMB312" s="24"/>
      <c r="AMC312" s="24"/>
      <c r="AMD312" s="24"/>
      <c r="AME312" s="24"/>
      <c r="AMF312" s="24"/>
      <c r="AMG312" s="24"/>
      <c r="AMH312" s="24"/>
      <c r="AMI312" s="24"/>
      <c r="AMJ312" s="24"/>
      <c r="AMK312" s="24"/>
      <c r="AML312" s="24"/>
      <c r="AMM312" s="24"/>
      <c r="AMN312" s="24"/>
      <c r="AMO312" s="24"/>
      <c r="AMP312" s="24"/>
      <c r="AMQ312" s="24"/>
      <c r="AMR312" s="24"/>
      <c r="AMS312" s="24"/>
      <c r="AMT312" s="24"/>
      <c r="AMU312" s="24"/>
      <c r="AMV312" s="24"/>
      <c r="AMW312" s="24"/>
      <c r="AMX312" s="24"/>
      <c r="AMY312" s="24"/>
      <c r="AMZ312" s="24"/>
      <c r="ANA312" s="24"/>
      <c r="ANB312" s="24"/>
      <c r="ANC312" s="24"/>
      <c r="AND312" s="24"/>
      <c r="ANE312" s="24"/>
      <c r="ANF312" s="24"/>
      <c r="ANG312" s="24"/>
      <c r="ANH312" s="24"/>
      <c r="ANI312" s="24"/>
      <c r="ANJ312" s="24"/>
      <c r="ANK312" s="24"/>
      <c r="ANL312" s="24"/>
      <c r="ANM312" s="24"/>
      <c r="ANN312" s="24"/>
      <c r="ANO312" s="24"/>
      <c r="ANP312" s="24"/>
      <c r="ANQ312" s="24"/>
      <c r="ANR312" s="24"/>
      <c r="ANS312" s="24"/>
      <c r="ANT312" s="24"/>
      <c r="ANU312" s="24"/>
      <c r="ANV312" s="24"/>
      <c r="ANW312" s="24"/>
      <c r="ANX312" s="24"/>
      <c r="ANY312" s="24"/>
      <c r="ANZ312" s="24"/>
      <c r="AOA312" s="24"/>
      <c r="AOB312" s="24"/>
      <c r="AOC312" s="24"/>
      <c r="AOD312" s="24"/>
      <c r="AOE312" s="24"/>
      <c r="AOF312" s="24"/>
      <c r="AOG312" s="24"/>
      <c r="AOH312" s="24"/>
      <c r="AOI312" s="24"/>
      <c r="AOJ312" s="24"/>
      <c r="AOK312" s="24"/>
      <c r="AOL312" s="24"/>
      <c r="AOM312" s="24"/>
      <c r="AON312" s="24"/>
      <c r="AOO312" s="24"/>
      <c r="AOP312" s="24"/>
      <c r="AOQ312" s="24"/>
      <c r="AOR312" s="24"/>
      <c r="AOS312" s="24"/>
      <c r="AOT312" s="24"/>
      <c r="AOU312" s="24"/>
      <c r="AOV312" s="24"/>
      <c r="AOW312" s="24"/>
      <c r="AOX312" s="24"/>
      <c r="AOY312" s="24"/>
      <c r="AOZ312" s="24"/>
      <c r="APA312" s="24"/>
      <c r="APB312" s="24"/>
      <c r="APC312" s="24"/>
      <c r="APD312" s="24"/>
      <c r="APE312" s="24"/>
      <c r="APF312" s="24"/>
      <c r="APG312" s="24"/>
      <c r="APH312" s="24"/>
      <c r="API312" s="24"/>
      <c r="APJ312" s="24"/>
      <c r="APK312" s="24"/>
      <c r="APL312" s="24"/>
      <c r="APM312" s="24"/>
      <c r="APN312" s="24"/>
      <c r="APO312" s="24"/>
      <c r="APP312" s="24"/>
      <c r="APQ312" s="24"/>
      <c r="APR312" s="24"/>
      <c r="APS312" s="24"/>
      <c r="APT312" s="24"/>
      <c r="APU312" s="24"/>
      <c r="APV312" s="24"/>
      <c r="APW312" s="24"/>
      <c r="APX312" s="24"/>
      <c r="APY312" s="24"/>
      <c r="APZ312" s="24"/>
      <c r="AQA312" s="24"/>
      <c r="AQB312" s="24"/>
      <c r="AQC312" s="24"/>
      <c r="AQD312" s="24"/>
      <c r="AQE312" s="24"/>
      <c r="AQF312" s="24"/>
      <c r="AQG312" s="24"/>
      <c r="AQH312" s="24"/>
      <c r="AQI312" s="24"/>
      <c r="AQJ312" s="24"/>
      <c r="AQK312" s="24"/>
      <c r="AQL312" s="24"/>
      <c r="AQM312" s="24"/>
      <c r="AQN312" s="24"/>
      <c r="AQO312" s="24"/>
      <c r="AQP312" s="24"/>
      <c r="AQQ312" s="24"/>
      <c r="AQR312" s="24"/>
      <c r="AQS312" s="24"/>
      <c r="AQT312" s="24"/>
      <c r="AQU312" s="24"/>
      <c r="AQV312" s="24"/>
      <c r="AQW312" s="24"/>
      <c r="AQX312" s="24"/>
      <c r="AQY312" s="24"/>
      <c r="AQZ312" s="24"/>
      <c r="ARA312" s="24"/>
      <c r="ARB312" s="24"/>
      <c r="ARC312" s="24"/>
      <c r="ARD312" s="24"/>
      <c r="ARE312" s="24"/>
      <c r="ARF312" s="24"/>
      <c r="ARG312" s="24"/>
      <c r="ARH312" s="24"/>
      <c r="ARI312" s="24"/>
      <c r="ARJ312" s="24"/>
      <c r="ARK312" s="24"/>
      <c r="ARL312" s="24"/>
      <c r="ARM312" s="24"/>
      <c r="ARN312" s="24"/>
      <c r="ARO312" s="24"/>
      <c r="ARP312" s="24"/>
      <c r="ARQ312" s="24"/>
      <c r="ARR312" s="24"/>
      <c r="ARS312" s="24"/>
      <c r="ART312" s="24"/>
      <c r="ARU312" s="24"/>
      <c r="ARV312" s="24"/>
      <c r="ARW312" s="24"/>
      <c r="ARX312" s="24"/>
      <c r="ARY312" s="24"/>
      <c r="ARZ312" s="24"/>
      <c r="ASA312" s="24"/>
      <c r="ASB312" s="24"/>
      <c r="ASC312" s="24"/>
      <c r="ASD312" s="24"/>
      <c r="ASE312" s="24"/>
      <c r="ASF312" s="24"/>
      <c r="ASG312" s="24"/>
      <c r="ASH312" s="24"/>
      <c r="ASI312" s="24"/>
      <c r="ASJ312" s="24"/>
      <c r="ASK312" s="24"/>
      <c r="ASL312" s="24"/>
      <c r="ASM312" s="24"/>
      <c r="ASN312" s="24"/>
      <c r="ASO312" s="24"/>
      <c r="ASP312" s="24"/>
      <c r="ASQ312" s="24"/>
      <c r="ASR312" s="24"/>
      <c r="ASS312" s="24"/>
      <c r="AST312" s="24"/>
      <c r="ASU312" s="24"/>
      <c r="ASV312" s="24"/>
      <c r="ASW312" s="24"/>
      <c r="ASX312" s="24"/>
      <c r="ASY312" s="24"/>
      <c r="ASZ312" s="24"/>
      <c r="ATA312" s="24"/>
      <c r="ATB312" s="24"/>
      <c r="ATC312" s="24"/>
      <c r="ATD312" s="24"/>
      <c r="ATE312" s="24"/>
      <c r="ATF312" s="24"/>
      <c r="ATG312" s="24"/>
      <c r="ATH312" s="24"/>
      <c r="ATI312" s="24"/>
      <c r="ATJ312" s="24"/>
      <c r="ATK312" s="24"/>
      <c r="ATL312" s="24"/>
      <c r="ATM312" s="24"/>
      <c r="ATN312" s="24"/>
      <c r="ATO312" s="24"/>
      <c r="ATP312" s="24"/>
      <c r="ATQ312" s="24"/>
      <c r="ATR312" s="24"/>
      <c r="ATS312" s="24"/>
      <c r="ATT312" s="24"/>
      <c r="ATU312" s="24"/>
      <c r="ATV312" s="24"/>
      <c r="ATW312" s="24"/>
      <c r="ATX312" s="24"/>
      <c r="ATY312" s="24"/>
      <c r="ATZ312" s="24"/>
      <c r="AUA312" s="24"/>
      <c r="AUB312" s="24"/>
      <c r="AUC312" s="24"/>
      <c r="AUD312" s="24"/>
      <c r="AUE312" s="24"/>
      <c r="AUF312" s="24"/>
      <c r="AUG312" s="24"/>
      <c r="AUH312" s="24"/>
      <c r="AUI312" s="24"/>
      <c r="AUJ312" s="24"/>
      <c r="AUK312" s="24"/>
      <c r="AUL312" s="24"/>
      <c r="AUM312" s="24"/>
      <c r="AUN312" s="24"/>
      <c r="AUO312" s="24"/>
      <c r="AUP312" s="24"/>
      <c r="AUQ312" s="24"/>
      <c r="AUR312" s="24"/>
      <c r="AUS312" s="24"/>
      <c r="AUT312" s="24"/>
      <c r="AUU312" s="24"/>
      <c r="AUV312" s="24"/>
      <c r="AUW312" s="24"/>
      <c r="AUX312" s="24"/>
      <c r="AUY312" s="24"/>
      <c r="AUZ312" s="24"/>
      <c r="AVA312" s="24"/>
      <c r="AVB312" s="24"/>
      <c r="AVC312" s="24"/>
      <c r="AVD312" s="24"/>
      <c r="AVE312" s="24"/>
      <c r="AVF312" s="24"/>
      <c r="AVG312" s="24"/>
      <c r="AVH312" s="24"/>
      <c r="AVI312" s="24"/>
      <c r="AVJ312" s="24"/>
      <c r="AVK312" s="24"/>
      <c r="AVL312" s="24"/>
      <c r="AVM312" s="24"/>
      <c r="AVN312" s="24"/>
      <c r="AVO312" s="24"/>
      <c r="AVP312" s="24"/>
      <c r="AVQ312" s="24"/>
      <c r="AVR312" s="24"/>
      <c r="AVS312" s="24"/>
      <c r="AVT312" s="24"/>
      <c r="AVU312" s="24"/>
      <c r="AVV312" s="24"/>
      <c r="AVW312" s="24"/>
      <c r="AVX312" s="24"/>
      <c r="AVY312" s="24"/>
      <c r="AVZ312" s="24"/>
      <c r="AWA312" s="24"/>
      <c r="AWB312" s="24"/>
      <c r="AWC312" s="24"/>
      <c r="AWD312" s="24"/>
      <c r="AWE312" s="24"/>
      <c r="AWF312" s="24"/>
      <c r="AWG312" s="24"/>
      <c r="AWH312" s="24"/>
      <c r="AWI312" s="24"/>
      <c r="AWJ312" s="24"/>
      <c r="AWK312" s="24"/>
      <c r="AWL312" s="24"/>
      <c r="AWM312" s="24"/>
      <c r="AWN312" s="24"/>
      <c r="AWO312" s="24"/>
      <c r="AWP312" s="24"/>
      <c r="AWQ312" s="24"/>
      <c r="AWR312" s="24"/>
      <c r="AWS312" s="24"/>
      <c r="AWT312" s="24"/>
      <c r="AWU312" s="24"/>
      <c r="AWV312" s="24"/>
      <c r="AWW312" s="24"/>
      <c r="AWX312" s="24"/>
      <c r="AWY312" s="24"/>
      <c r="AWZ312" s="24"/>
      <c r="AXA312" s="24"/>
      <c r="AXB312" s="24"/>
      <c r="AXC312" s="24"/>
      <c r="AXD312" s="24"/>
      <c r="AXE312" s="24"/>
      <c r="AXF312" s="24"/>
      <c r="AXG312" s="24"/>
      <c r="AXH312" s="24"/>
      <c r="AXI312" s="24"/>
      <c r="AXJ312" s="24"/>
      <c r="AXK312" s="24"/>
      <c r="AXL312" s="24"/>
      <c r="AXM312" s="24"/>
      <c r="AXN312" s="24"/>
      <c r="AXO312" s="24"/>
      <c r="AXP312" s="24"/>
      <c r="AXQ312" s="24"/>
      <c r="AXR312" s="24"/>
      <c r="AXS312" s="24"/>
      <c r="AXT312" s="24"/>
      <c r="AXU312" s="24"/>
      <c r="AXV312" s="24"/>
      <c r="AXW312" s="24"/>
      <c r="AXX312" s="24"/>
      <c r="AXY312" s="24"/>
      <c r="AXZ312" s="24"/>
      <c r="AYA312" s="24"/>
      <c r="AYB312" s="24"/>
      <c r="AYC312" s="24"/>
      <c r="AYD312" s="24"/>
      <c r="AYE312" s="24"/>
      <c r="AYF312" s="24"/>
      <c r="AYG312" s="24"/>
      <c r="AYH312" s="24"/>
      <c r="AYI312" s="24"/>
      <c r="AYJ312" s="24"/>
      <c r="AYK312" s="24"/>
      <c r="AYL312" s="24"/>
      <c r="AYM312" s="24"/>
      <c r="AYN312" s="24"/>
      <c r="AYO312" s="24"/>
      <c r="AYP312" s="24"/>
      <c r="AYQ312" s="24"/>
      <c r="AYR312" s="24"/>
      <c r="AYS312" s="24"/>
      <c r="AYT312" s="24"/>
      <c r="AYU312" s="24"/>
      <c r="AYV312" s="24"/>
      <c r="AYW312" s="24"/>
      <c r="AYX312" s="24"/>
      <c r="AYY312" s="24"/>
      <c r="AYZ312" s="24"/>
      <c r="AZA312" s="24"/>
      <c r="AZB312" s="24"/>
      <c r="AZC312" s="24"/>
      <c r="AZD312" s="24"/>
      <c r="AZE312" s="24"/>
      <c r="AZF312" s="24"/>
      <c r="AZG312" s="24"/>
      <c r="AZH312" s="24"/>
      <c r="AZI312" s="24"/>
      <c r="AZJ312" s="24"/>
      <c r="AZK312" s="24"/>
      <c r="AZL312" s="24"/>
      <c r="AZM312" s="24"/>
      <c r="AZN312" s="24"/>
      <c r="AZO312" s="24"/>
      <c r="AZP312" s="24"/>
      <c r="AZQ312" s="24"/>
      <c r="AZR312" s="24"/>
      <c r="AZS312" s="24"/>
      <c r="AZT312" s="24"/>
      <c r="AZU312" s="24"/>
      <c r="AZV312" s="24"/>
      <c r="AZW312" s="24"/>
      <c r="AZX312" s="24"/>
      <c r="AZY312" s="24"/>
      <c r="AZZ312" s="24"/>
      <c r="BAA312" s="24"/>
      <c r="BAB312" s="24"/>
      <c r="BAC312" s="24"/>
      <c r="BAD312" s="24"/>
      <c r="BAE312" s="24"/>
      <c r="BAF312" s="24"/>
      <c r="BAG312" s="24"/>
      <c r="BAH312" s="24"/>
      <c r="BAI312" s="24"/>
      <c r="BAJ312" s="24"/>
      <c r="BAK312" s="24"/>
      <c r="BAL312" s="24"/>
      <c r="BAM312" s="24"/>
      <c r="BAN312" s="24"/>
      <c r="BAO312" s="24"/>
      <c r="BAP312" s="24"/>
    </row>
    <row r="313" spans="1:1394" s="19" customFormat="1" x14ac:dyDescent="0.25">
      <c r="A313" s="19" t="str">
        <f>IF(YEAR(G313)=2024,#REF!,"")</f>
        <v/>
      </c>
      <c r="B313" s="19" t="str">
        <f>IF(YEAR(G313)=2025,#REF!,"")</f>
        <v/>
      </c>
      <c r="C313" s="19" t="str">
        <f t="shared" ref="C313:C376" si="25">J313&amp;G313</f>
        <v>Afternoon45054</v>
      </c>
      <c r="D313" s="19" t="str">
        <f>IF('by region'!$C$2="Any","Any",'Turf only'!V313)&amp;M313&amp;IF('by region'!$I$2="Any","Any",N313)&amp;G313</f>
        <v>AnyFlatAny45054</v>
      </c>
      <c r="E313" s="19" t="e">
        <f>IF(I313=#REF!,'Turf only'!G313,"")</f>
        <v>#REF!</v>
      </c>
      <c r="F313" s="19" t="e">
        <f t="shared" ref="F313:F376" si="26">G313&amp;S313</f>
        <v>#REF!</v>
      </c>
      <c r="G313" s="15">
        <v>45054</v>
      </c>
      <c r="H313" s="16" t="s">
        <v>42</v>
      </c>
      <c r="I313" s="16" t="s">
        <v>28</v>
      </c>
      <c r="J313" s="16" t="s">
        <v>9</v>
      </c>
      <c r="K313" s="14" t="s">
        <v>10</v>
      </c>
      <c r="L313" s="14" t="s">
        <v>11</v>
      </c>
      <c r="M313" s="16" t="s">
        <v>25</v>
      </c>
      <c r="N313" s="16" t="s">
        <v>13</v>
      </c>
      <c r="O313" s="16" t="s">
        <v>14</v>
      </c>
      <c r="P313" s="23">
        <f t="shared" ref="P313:P376" si="27">IF(J313="Afternoon",1,IF(J313="Evening",2,IF(J313="Floodlit",3,4)))</f>
        <v>1</v>
      </c>
      <c r="Q313" s="23" cm="1">
        <f t="array" ref="Q313">SUMPRODUCT(($G$2:$G$2765=G313)*(P313&gt;$P$2:$P$2765))+1</f>
        <v>1</v>
      </c>
      <c r="R313" s="23" t="e">
        <f>(Q313*100000)+#REF!</f>
        <v>#REF!</v>
      </c>
      <c r="S313" s="19" t="e" cm="1">
        <f t="array" ref="S313">SUMPRODUCT(($G$2:$G$2765=G313)*(R313&gt;$R$2:$R$2765))+1</f>
        <v>#REF!</v>
      </c>
      <c r="T313" s="19" t="str">
        <f t="shared" ref="T313:T376" si="28">_xlfn.CONCAT(IF(M313="Flat",UPPER(I313),I313)," ",IF(J313="Evening","†",IF(J313="Floodlit","#","")))</f>
        <v xml:space="preserve">AYR </v>
      </c>
      <c r="U313" s="19">
        <v>0</v>
      </c>
      <c r="V313" s="19" t="s">
        <v>19</v>
      </c>
      <c r="W313" s="19">
        <f t="shared" ref="W313:W376" si="29">YEAR(G313)</f>
        <v>2023</v>
      </c>
      <c r="X313" s="24"/>
      <c r="Y313" s="24"/>
      <c r="Z313" s="24"/>
      <c r="AA313" s="24"/>
      <c r="AB313" s="24"/>
      <c r="AC313" s="24"/>
      <c r="AD313" s="24"/>
      <c r="AE313" s="24"/>
      <c r="AF313" s="24"/>
      <c r="AG313" s="24"/>
      <c r="AH313" s="24"/>
      <c r="AI313" s="24"/>
      <c r="AJ313" s="24"/>
      <c r="AK313" s="24"/>
      <c r="AL313" s="24"/>
      <c r="AM313" s="24"/>
      <c r="AN313" s="24"/>
      <c r="AO313" s="24"/>
      <c r="AP313" s="24"/>
      <c r="AQ313" s="24"/>
      <c r="AR313" s="24"/>
      <c r="AS313" s="24"/>
      <c r="AT313" s="24"/>
      <c r="AU313" s="24"/>
      <c r="AV313" s="24"/>
      <c r="AW313" s="24"/>
      <c r="AX313" s="24"/>
      <c r="AY313" s="24"/>
      <c r="AZ313" s="24"/>
      <c r="BA313" s="24"/>
      <c r="BB313" s="24"/>
      <c r="BC313" s="24"/>
      <c r="BD313" s="24"/>
      <c r="BE313" s="24"/>
      <c r="BF313" s="24"/>
      <c r="BG313" s="24"/>
      <c r="BH313" s="24"/>
      <c r="BI313" s="24"/>
      <c r="BJ313" s="24"/>
      <c r="BK313" s="24"/>
      <c r="BL313" s="24"/>
      <c r="BM313" s="24"/>
      <c r="BN313" s="24"/>
      <c r="BO313" s="24"/>
      <c r="BP313" s="24"/>
      <c r="BQ313" s="24"/>
      <c r="BR313" s="24"/>
      <c r="BS313" s="24"/>
      <c r="BT313" s="24"/>
      <c r="BU313" s="24"/>
      <c r="BV313" s="24"/>
      <c r="BW313" s="24"/>
      <c r="BX313" s="24"/>
      <c r="BY313" s="24"/>
      <c r="BZ313" s="24"/>
      <c r="CA313" s="24"/>
      <c r="CB313" s="24"/>
      <c r="CC313" s="24"/>
      <c r="CD313" s="24"/>
      <c r="CE313" s="24"/>
      <c r="CF313" s="24"/>
      <c r="CG313" s="24"/>
      <c r="CH313" s="24"/>
      <c r="CI313" s="24"/>
      <c r="CJ313" s="24"/>
      <c r="CK313" s="24"/>
      <c r="CL313" s="24"/>
      <c r="CM313" s="24"/>
      <c r="CN313" s="24"/>
      <c r="CO313" s="24"/>
      <c r="CP313" s="24"/>
      <c r="CQ313" s="24"/>
      <c r="CR313" s="24"/>
      <c r="CS313" s="24"/>
      <c r="CT313" s="24"/>
      <c r="CU313" s="24"/>
      <c r="CV313" s="24"/>
      <c r="CW313" s="24"/>
      <c r="CX313" s="24"/>
      <c r="CY313" s="24"/>
      <c r="CZ313" s="24"/>
      <c r="DA313" s="24"/>
      <c r="DB313" s="24"/>
      <c r="DC313" s="24"/>
      <c r="DD313" s="24"/>
      <c r="DE313" s="24"/>
      <c r="DF313" s="24"/>
      <c r="DG313" s="24"/>
      <c r="DH313" s="24"/>
      <c r="DI313" s="24"/>
      <c r="DJ313" s="24"/>
      <c r="DK313" s="24"/>
      <c r="DL313" s="24"/>
      <c r="DM313" s="24"/>
      <c r="DN313" s="24"/>
      <c r="DO313" s="24"/>
      <c r="DP313" s="24"/>
      <c r="DQ313" s="24"/>
      <c r="DR313" s="24"/>
      <c r="DS313" s="24"/>
      <c r="DT313" s="24"/>
      <c r="DU313" s="24"/>
      <c r="DV313" s="24"/>
      <c r="DW313" s="24"/>
      <c r="DX313" s="24"/>
      <c r="DY313" s="24"/>
      <c r="DZ313" s="24"/>
      <c r="EA313" s="24"/>
      <c r="EB313" s="24"/>
      <c r="EC313" s="24"/>
      <c r="ED313" s="24"/>
      <c r="EE313" s="24"/>
      <c r="EF313" s="24"/>
      <c r="EG313" s="24"/>
      <c r="EH313" s="24"/>
      <c r="EI313" s="24"/>
      <c r="EJ313" s="24"/>
      <c r="EK313" s="24"/>
      <c r="EL313" s="24"/>
      <c r="EM313" s="24"/>
      <c r="EN313" s="24"/>
      <c r="EO313" s="24"/>
      <c r="EP313" s="24"/>
      <c r="EQ313" s="24"/>
      <c r="ER313" s="24"/>
      <c r="ES313" s="24"/>
      <c r="ET313" s="24"/>
      <c r="EU313" s="24"/>
      <c r="EV313" s="24"/>
      <c r="EW313" s="24"/>
      <c r="EX313" s="24"/>
      <c r="EY313" s="24"/>
      <c r="EZ313" s="24"/>
      <c r="FA313" s="24"/>
      <c r="FB313" s="24"/>
      <c r="FC313" s="24"/>
      <c r="FD313" s="24"/>
      <c r="FE313" s="24"/>
      <c r="FF313" s="24"/>
      <c r="FG313" s="24"/>
      <c r="FH313" s="24"/>
      <c r="FI313" s="24"/>
      <c r="FJ313" s="24"/>
      <c r="FK313" s="24"/>
      <c r="FL313" s="24"/>
      <c r="FM313" s="24"/>
      <c r="FN313" s="24"/>
      <c r="FO313" s="24"/>
      <c r="FP313" s="24"/>
      <c r="FQ313" s="24"/>
      <c r="FR313" s="24"/>
      <c r="FS313" s="24"/>
      <c r="FT313" s="24"/>
      <c r="FU313" s="24"/>
      <c r="FV313" s="24"/>
      <c r="FW313" s="24"/>
      <c r="FX313" s="24"/>
      <c r="FY313" s="24"/>
      <c r="FZ313" s="24"/>
      <c r="GA313" s="24"/>
      <c r="GB313" s="24"/>
      <c r="GC313" s="24"/>
      <c r="GD313" s="24"/>
      <c r="GE313" s="24"/>
      <c r="GF313" s="24"/>
      <c r="GG313" s="24"/>
      <c r="GH313" s="24"/>
      <c r="GI313" s="24"/>
      <c r="GJ313" s="24"/>
      <c r="GK313" s="24"/>
      <c r="GL313" s="24"/>
      <c r="GM313" s="24"/>
      <c r="GN313" s="24"/>
      <c r="GO313" s="24"/>
      <c r="GP313" s="24"/>
      <c r="GQ313" s="24"/>
      <c r="GR313" s="24"/>
      <c r="GS313" s="24"/>
      <c r="GT313" s="24"/>
      <c r="GU313" s="24"/>
      <c r="GV313" s="24"/>
      <c r="GW313" s="24"/>
      <c r="GX313" s="24"/>
      <c r="GY313" s="24"/>
      <c r="GZ313" s="24"/>
      <c r="HA313" s="24"/>
      <c r="HB313" s="24"/>
      <c r="HC313" s="24"/>
      <c r="HD313" s="24"/>
      <c r="HE313" s="24"/>
      <c r="HF313" s="24"/>
      <c r="HG313" s="24"/>
      <c r="HH313" s="24"/>
      <c r="HI313" s="24"/>
      <c r="HJ313" s="24"/>
      <c r="HK313" s="24"/>
      <c r="HL313" s="24"/>
      <c r="HM313" s="24"/>
      <c r="HN313" s="24"/>
      <c r="HO313" s="24"/>
      <c r="HP313" s="24"/>
      <c r="HQ313" s="24"/>
      <c r="HR313" s="24"/>
      <c r="HS313" s="24"/>
      <c r="HT313" s="24"/>
      <c r="HU313" s="24"/>
      <c r="HV313" s="24"/>
      <c r="HW313" s="24"/>
      <c r="HX313" s="24"/>
      <c r="HY313" s="24"/>
      <c r="HZ313" s="24"/>
      <c r="IA313" s="24"/>
      <c r="IB313" s="24"/>
      <c r="IC313" s="24"/>
      <c r="ID313" s="24"/>
      <c r="IE313" s="24"/>
      <c r="IF313" s="24"/>
      <c r="IG313" s="24"/>
      <c r="IH313" s="24"/>
      <c r="II313" s="24"/>
      <c r="IJ313" s="24"/>
      <c r="IK313" s="24"/>
      <c r="IL313" s="24"/>
      <c r="IM313" s="24"/>
      <c r="IN313" s="24"/>
      <c r="IO313" s="24"/>
      <c r="IP313" s="24"/>
      <c r="IQ313" s="24"/>
      <c r="IR313" s="24"/>
      <c r="IS313" s="24"/>
      <c r="IT313" s="24"/>
      <c r="IU313" s="24"/>
      <c r="IV313" s="24"/>
      <c r="IW313" s="24"/>
      <c r="IX313" s="24"/>
      <c r="IY313" s="24"/>
      <c r="IZ313" s="24"/>
      <c r="JA313" s="24"/>
      <c r="JB313" s="24"/>
      <c r="JC313" s="24"/>
      <c r="JD313" s="24"/>
      <c r="JE313" s="24"/>
      <c r="JF313" s="24"/>
      <c r="JG313" s="24"/>
      <c r="JH313" s="24"/>
      <c r="JI313" s="24"/>
      <c r="JJ313" s="24"/>
      <c r="JK313" s="24"/>
      <c r="JL313" s="24"/>
      <c r="JM313" s="24"/>
      <c r="JN313" s="24"/>
      <c r="JO313" s="24"/>
      <c r="JP313" s="24"/>
      <c r="JQ313" s="24"/>
      <c r="JR313" s="24"/>
      <c r="JS313" s="24"/>
      <c r="JT313" s="24"/>
      <c r="JU313" s="24"/>
      <c r="JV313" s="24"/>
      <c r="JW313" s="24"/>
      <c r="JX313" s="24"/>
      <c r="JY313" s="24"/>
      <c r="JZ313" s="24"/>
      <c r="KA313" s="24"/>
      <c r="KB313" s="24"/>
      <c r="KC313" s="24"/>
      <c r="KD313" s="24"/>
      <c r="KE313" s="24"/>
      <c r="KF313" s="24"/>
      <c r="KG313" s="24"/>
      <c r="KH313" s="24"/>
      <c r="KI313" s="24"/>
      <c r="KJ313" s="24"/>
      <c r="KK313" s="24"/>
      <c r="KL313" s="24"/>
      <c r="KM313" s="24"/>
      <c r="KN313" s="24"/>
      <c r="KO313" s="24"/>
      <c r="KP313" s="24"/>
      <c r="KQ313" s="24"/>
      <c r="KR313" s="24"/>
      <c r="KS313" s="24"/>
      <c r="KT313" s="24"/>
      <c r="KU313" s="24"/>
      <c r="KV313" s="24"/>
      <c r="KW313" s="24"/>
      <c r="KX313" s="24"/>
      <c r="KY313" s="24"/>
      <c r="KZ313" s="24"/>
      <c r="LA313" s="24"/>
      <c r="LB313" s="24"/>
      <c r="LC313" s="24"/>
      <c r="LD313" s="24"/>
      <c r="LE313" s="24"/>
      <c r="LF313" s="24"/>
      <c r="LG313" s="24"/>
      <c r="LH313" s="24"/>
      <c r="LI313" s="24"/>
      <c r="LJ313" s="24"/>
      <c r="LK313" s="24"/>
      <c r="LL313" s="24"/>
      <c r="LM313" s="24"/>
      <c r="LN313" s="24"/>
      <c r="LO313" s="24"/>
      <c r="LP313" s="24"/>
      <c r="LQ313" s="24"/>
      <c r="LR313" s="24"/>
      <c r="LS313" s="24"/>
      <c r="LT313" s="24"/>
      <c r="LU313" s="24"/>
      <c r="LV313" s="24"/>
      <c r="LW313" s="24"/>
      <c r="LX313" s="24"/>
      <c r="LY313" s="24"/>
      <c r="LZ313" s="24"/>
      <c r="MA313" s="24"/>
      <c r="MB313" s="24"/>
      <c r="MC313" s="24"/>
      <c r="MD313" s="24"/>
      <c r="ME313" s="24"/>
      <c r="MF313" s="24"/>
      <c r="MG313" s="24"/>
      <c r="MH313" s="24"/>
      <c r="MI313" s="24"/>
      <c r="MJ313" s="24"/>
      <c r="MK313" s="24"/>
      <c r="ML313" s="24"/>
      <c r="MM313" s="24"/>
      <c r="MN313" s="24"/>
      <c r="MO313" s="24"/>
      <c r="MP313" s="24"/>
      <c r="MQ313" s="24"/>
      <c r="MR313" s="24"/>
      <c r="MS313" s="24"/>
      <c r="MT313" s="24"/>
      <c r="MU313" s="24"/>
      <c r="MV313" s="24"/>
      <c r="MW313" s="24"/>
      <c r="MX313" s="24"/>
      <c r="MY313" s="24"/>
      <c r="MZ313" s="24"/>
      <c r="NA313" s="24"/>
      <c r="NB313" s="24"/>
      <c r="NC313" s="24"/>
      <c r="ND313" s="24"/>
      <c r="NE313" s="24"/>
      <c r="NF313" s="24"/>
      <c r="NG313" s="24"/>
      <c r="NH313" s="24"/>
      <c r="NI313" s="24"/>
      <c r="NJ313" s="24"/>
      <c r="NK313" s="24"/>
      <c r="NL313" s="24"/>
      <c r="NM313" s="24"/>
      <c r="NN313" s="24"/>
      <c r="NO313" s="24"/>
      <c r="NP313" s="24"/>
      <c r="NQ313" s="24"/>
      <c r="NR313" s="24"/>
      <c r="NS313" s="24"/>
      <c r="NT313" s="24"/>
      <c r="NU313" s="24"/>
      <c r="NV313" s="24"/>
      <c r="NW313" s="24"/>
      <c r="NX313" s="24"/>
      <c r="NY313" s="24"/>
      <c r="NZ313" s="24"/>
      <c r="OA313" s="24"/>
      <c r="OB313" s="24"/>
      <c r="OC313" s="24"/>
      <c r="OD313" s="24"/>
      <c r="OE313" s="24"/>
      <c r="OF313" s="24"/>
      <c r="OG313" s="24"/>
      <c r="OH313" s="24"/>
      <c r="OI313" s="24"/>
      <c r="OJ313" s="24"/>
      <c r="OK313" s="24"/>
      <c r="OL313" s="24"/>
      <c r="OM313" s="24"/>
      <c r="ON313" s="24"/>
      <c r="OO313" s="24"/>
      <c r="OP313" s="24"/>
      <c r="OQ313" s="24"/>
      <c r="OR313" s="24"/>
      <c r="OS313" s="24"/>
      <c r="OT313" s="24"/>
      <c r="OU313" s="24"/>
      <c r="OV313" s="24"/>
      <c r="OW313" s="24"/>
      <c r="OX313" s="24"/>
      <c r="OY313" s="24"/>
      <c r="OZ313" s="24"/>
      <c r="PA313" s="24"/>
      <c r="PB313" s="24"/>
      <c r="PC313" s="24"/>
      <c r="PD313" s="24"/>
      <c r="PE313" s="24"/>
      <c r="PF313" s="24"/>
      <c r="PG313" s="24"/>
      <c r="PH313" s="24"/>
      <c r="PI313" s="24"/>
      <c r="PJ313" s="24"/>
      <c r="PK313" s="24"/>
      <c r="PL313" s="24"/>
      <c r="PM313" s="24"/>
      <c r="PN313" s="24"/>
      <c r="PO313" s="24"/>
      <c r="PP313" s="24"/>
      <c r="PQ313" s="24"/>
      <c r="PR313" s="24"/>
      <c r="PS313" s="24"/>
      <c r="PT313" s="24"/>
      <c r="PU313" s="24"/>
      <c r="PV313" s="24"/>
      <c r="PW313" s="24"/>
      <c r="PX313" s="24"/>
      <c r="PY313" s="24"/>
      <c r="PZ313" s="24"/>
      <c r="QA313" s="24"/>
      <c r="QB313" s="24"/>
      <c r="QC313" s="24"/>
      <c r="QD313" s="24"/>
      <c r="QE313" s="24"/>
      <c r="QF313" s="24"/>
      <c r="QG313" s="24"/>
      <c r="QH313" s="24"/>
      <c r="QI313" s="24"/>
      <c r="QJ313" s="24"/>
      <c r="QK313" s="24"/>
      <c r="QL313" s="24"/>
      <c r="QM313" s="24"/>
      <c r="QN313" s="24"/>
      <c r="QO313" s="24"/>
      <c r="QP313" s="24"/>
      <c r="QQ313" s="24"/>
      <c r="QR313" s="24"/>
      <c r="QS313" s="24"/>
      <c r="QT313" s="24"/>
      <c r="QU313" s="24"/>
      <c r="QV313" s="24"/>
      <c r="QW313" s="24"/>
      <c r="QX313" s="24"/>
      <c r="QY313" s="24"/>
      <c r="QZ313" s="24"/>
      <c r="RA313" s="24"/>
      <c r="RB313" s="24"/>
      <c r="RC313" s="24"/>
      <c r="RD313" s="24"/>
      <c r="RE313" s="24"/>
      <c r="RF313" s="24"/>
      <c r="RG313" s="24"/>
      <c r="RH313" s="24"/>
      <c r="RI313" s="24"/>
      <c r="RJ313" s="24"/>
      <c r="RK313" s="24"/>
      <c r="RL313" s="24"/>
      <c r="RM313" s="24"/>
      <c r="RN313" s="24"/>
      <c r="RO313" s="24"/>
      <c r="RP313" s="24"/>
      <c r="RQ313" s="24"/>
      <c r="RR313" s="24"/>
      <c r="RS313" s="24"/>
      <c r="RT313" s="24"/>
      <c r="RU313" s="24"/>
      <c r="RV313" s="24"/>
      <c r="RW313" s="24"/>
      <c r="RX313" s="24"/>
      <c r="RY313" s="24"/>
      <c r="RZ313" s="24"/>
      <c r="SA313" s="24"/>
      <c r="SB313" s="24"/>
      <c r="SC313" s="24"/>
      <c r="SD313" s="24"/>
      <c r="SE313" s="24"/>
      <c r="SF313" s="24"/>
      <c r="SG313" s="24"/>
      <c r="SH313" s="24"/>
      <c r="SI313" s="24"/>
      <c r="SJ313" s="24"/>
      <c r="SK313" s="24"/>
      <c r="SL313" s="24"/>
      <c r="SM313" s="24"/>
      <c r="SN313" s="24"/>
      <c r="SO313" s="24"/>
      <c r="SP313" s="24"/>
      <c r="SQ313" s="24"/>
      <c r="SR313" s="24"/>
      <c r="SS313" s="24"/>
      <c r="ST313" s="24"/>
      <c r="SU313" s="24"/>
      <c r="SV313" s="24"/>
      <c r="SW313" s="24"/>
      <c r="SX313" s="24"/>
      <c r="SY313" s="24"/>
      <c r="SZ313" s="24"/>
      <c r="TA313" s="24"/>
      <c r="TB313" s="24"/>
      <c r="TC313" s="24"/>
      <c r="TD313" s="24"/>
      <c r="TE313" s="24"/>
      <c r="TF313" s="24"/>
      <c r="TG313" s="24"/>
      <c r="TH313" s="24"/>
      <c r="TI313" s="24"/>
      <c r="TJ313" s="24"/>
      <c r="TK313" s="24"/>
      <c r="TL313" s="24"/>
      <c r="TM313" s="24"/>
      <c r="TN313" s="24"/>
      <c r="TO313" s="24"/>
      <c r="TP313" s="24"/>
      <c r="TQ313" s="24"/>
      <c r="TR313" s="24"/>
      <c r="TS313" s="24"/>
      <c r="TT313" s="24"/>
      <c r="TU313" s="24"/>
      <c r="TV313" s="24"/>
      <c r="TW313" s="24"/>
      <c r="TX313" s="24"/>
      <c r="TY313" s="24"/>
      <c r="TZ313" s="24"/>
      <c r="UA313" s="24"/>
      <c r="UB313" s="24"/>
      <c r="UC313" s="24"/>
      <c r="UD313" s="24"/>
      <c r="UE313" s="24"/>
      <c r="UF313" s="24"/>
      <c r="UG313" s="24"/>
      <c r="UH313" s="24"/>
      <c r="UI313" s="24"/>
      <c r="UJ313" s="24"/>
      <c r="UK313" s="24"/>
      <c r="UL313" s="24"/>
      <c r="UM313" s="24"/>
      <c r="UN313" s="24"/>
      <c r="UO313" s="24"/>
      <c r="UP313" s="24"/>
      <c r="UQ313" s="24"/>
      <c r="UR313" s="24"/>
      <c r="US313" s="24"/>
      <c r="UT313" s="24"/>
      <c r="UU313" s="24"/>
      <c r="UV313" s="24"/>
      <c r="UW313" s="24"/>
      <c r="UX313" s="24"/>
      <c r="UY313" s="24"/>
      <c r="UZ313" s="24"/>
      <c r="VA313" s="24"/>
      <c r="VB313" s="24"/>
      <c r="VC313" s="24"/>
      <c r="VD313" s="24"/>
      <c r="VE313" s="24"/>
      <c r="VF313" s="24"/>
      <c r="VG313" s="24"/>
      <c r="VH313" s="24"/>
      <c r="VI313" s="24"/>
      <c r="VJ313" s="24"/>
      <c r="VK313" s="24"/>
      <c r="VL313" s="24"/>
      <c r="VM313" s="24"/>
      <c r="VN313" s="24"/>
      <c r="VO313" s="24"/>
      <c r="VP313" s="24"/>
      <c r="VQ313" s="24"/>
      <c r="VR313" s="24"/>
      <c r="VS313" s="24"/>
      <c r="VT313" s="24"/>
      <c r="VU313" s="24"/>
      <c r="VV313" s="24"/>
      <c r="VW313" s="24"/>
      <c r="VX313" s="24"/>
      <c r="VY313" s="24"/>
      <c r="VZ313" s="24"/>
      <c r="WA313" s="24"/>
      <c r="WB313" s="24"/>
      <c r="WC313" s="24"/>
      <c r="WD313" s="24"/>
      <c r="WE313" s="24"/>
      <c r="WF313" s="24"/>
      <c r="WG313" s="24"/>
      <c r="WH313" s="24"/>
      <c r="WI313" s="24"/>
      <c r="WJ313" s="24"/>
      <c r="WK313" s="24"/>
      <c r="WL313" s="24"/>
      <c r="WM313" s="24"/>
      <c r="WN313" s="24"/>
      <c r="WO313" s="24"/>
      <c r="WP313" s="24"/>
      <c r="WQ313" s="24"/>
      <c r="WR313" s="24"/>
      <c r="WS313" s="24"/>
      <c r="WT313" s="24"/>
      <c r="WU313" s="24"/>
      <c r="WV313" s="24"/>
      <c r="WW313" s="24"/>
      <c r="WX313" s="24"/>
      <c r="WY313" s="24"/>
      <c r="WZ313" s="24"/>
      <c r="XA313" s="24"/>
      <c r="XB313" s="24"/>
      <c r="XC313" s="24"/>
      <c r="XD313" s="24"/>
      <c r="XE313" s="24"/>
      <c r="XF313" s="24"/>
      <c r="XG313" s="24"/>
      <c r="XH313" s="24"/>
      <c r="XI313" s="24"/>
      <c r="XJ313" s="24"/>
      <c r="XK313" s="24"/>
      <c r="XL313" s="24"/>
      <c r="XM313" s="24"/>
      <c r="XN313" s="24"/>
      <c r="XO313" s="24"/>
      <c r="XP313" s="24"/>
      <c r="XQ313" s="24"/>
      <c r="XR313" s="24"/>
      <c r="XS313" s="24"/>
      <c r="XT313" s="24"/>
      <c r="XU313" s="24"/>
      <c r="XV313" s="24"/>
      <c r="XW313" s="24"/>
      <c r="XX313" s="24"/>
      <c r="XY313" s="24"/>
      <c r="XZ313" s="24"/>
      <c r="YA313" s="24"/>
      <c r="YB313" s="24"/>
      <c r="YC313" s="24"/>
      <c r="YD313" s="24"/>
      <c r="YE313" s="24"/>
      <c r="YF313" s="24"/>
      <c r="YG313" s="24"/>
      <c r="YH313" s="24"/>
      <c r="YI313" s="24"/>
      <c r="YJ313" s="24"/>
      <c r="YK313" s="24"/>
      <c r="YL313" s="24"/>
      <c r="YM313" s="24"/>
      <c r="YN313" s="24"/>
      <c r="YO313" s="24"/>
      <c r="YP313" s="24"/>
      <c r="YQ313" s="24"/>
      <c r="YR313" s="24"/>
      <c r="YS313" s="24"/>
      <c r="YT313" s="24"/>
      <c r="YU313" s="24"/>
      <c r="YV313" s="24"/>
      <c r="YW313" s="24"/>
      <c r="YX313" s="24"/>
      <c r="YY313" s="24"/>
      <c r="YZ313" s="24"/>
      <c r="ZA313" s="24"/>
      <c r="ZB313" s="24"/>
      <c r="ZC313" s="24"/>
      <c r="ZD313" s="24"/>
      <c r="ZE313" s="24"/>
      <c r="ZF313" s="24"/>
      <c r="ZG313" s="24"/>
      <c r="ZH313" s="24"/>
      <c r="ZI313" s="24"/>
      <c r="ZJ313" s="24"/>
      <c r="ZK313" s="24"/>
      <c r="ZL313" s="24"/>
      <c r="ZM313" s="24"/>
      <c r="ZN313" s="24"/>
      <c r="ZO313" s="24"/>
      <c r="ZP313" s="24"/>
      <c r="ZQ313" s="24"/>
      <c r="ZR313" s="24"/>
      <c r="ZS313" s="24"/>
      <c r="ZT313" s="24"/>
      <c r="ZU313" s="24"/>
      <c r="ZV313" s="24"/>
      <c r="ZW313" s="24"/>
      <c r="ZX313" s="24"/>
      <c r="ZY313" s="24"/>
      <c r="ZZ313" s="24"/>
      <c r="AAA313" s="24"/>
      <c r="AAB313" s="24"/>
      <c r="AAC313" s="24"/>
      <c r="AAD313" s="24"/>
      <c r="AAE313" s="24"/>
      <c r="AAF313" s="24"/>
      <c r="AAG313" s="24"/>
      <c r="AAH313" s="24"/>
      <c r="AAI313" s="24"/>
      <c r="AAJ313" s="24"/>
      <c r="AAK313" s="24"/>
      <c r="AAL313" s="24"/>
      <c r="AAM313" s="24"/>
      <c r="AAN313" s="24"/>
      <c r="AAO313" s="24"/>
      <c r="AAP313" s="24"/>
      <c r="AAQ313" s="24"/>
      <c r="AAR313" s="24"/>
      <c r="AAS313" s="24"/>
      <c r="AAT313" s="24"/>
      <c r="AAU313" s="24"/>
      <c r="AAV313" s="24"/>
      <c r="AAW313" s="24"/>
      <c r="AAX313" s="24"/>
      <c r="AAY313" s="24"/>
      <c r="AAZ313" s="24"/>
      <c r="ABA313" s="24"/>
      <c r="ABB313" s="24"/>
      <c r="ABC313" s="24"/>
      <c r="ABD313" s="24"/>
      <c r="ABE313" s="24"/>
      <c r="ABF313" s="24"/>
      <c r="ABG313" s="24"/>
      <c r="ABH313" s="24"/>
      <c r="ABI313" s="24"/>
      <c r="ABJ313" s="24"/>
      <c r="ABK313" s="24"/>
      <c r="ABL313" s="24"/>
      <c r="ABM313" s="24"/>
      <c r="ABN313" s="24"/>
      <c r="ABO313" s="24"/>
      <c r="ABP313" s="24"/>
      <c r="ABQ313" s="24"/>
      <c r="ABR313" s="24"/>
      <c r="ABS313" s="24"/>
      <c r="ABT313" s="24"/>
      <c r="ABU313" s="24"/>
      <c r="ABV313" s="24"/>
      <c r="ABW313" s="24"/>
      <c r="ABX313" s="24"/>
      <c r="ABY313" s="24"/>
      <c r="ABZ313" s="24"/>
      <c r="ACA313" s="24"/>
      <c r="ACB313" s="24"/>
      <c r="ACC313" s="24"/>
      <c r="ACD313" s="24"/>
      <c r="ACE313" s="24"/>
      <c r="ACF313" s="24"/>
      <c r="ACG313" s="24"/>
      <c r="ACH313" s="24"/>
      <c r="ACI313" s="24"/>
      <c r="ACJ313" s="24"/>
      <c r="ACK313" s="24"/>
      <c r="ACL313" s="24"/>
      <c r="ACM313" s="24"/>
      <c r="ACN313" s="24"/>
      <c r="ACO313" s="24"/>
      <c r="ACP313" s="24"/>
      <c r="ACQ313" s="24"/>
      <c r="ACR313" s="24"/>
      <c r="ACS313" s="24"/>
      <c r="ACT313" s="24"/>
      <c r="ACU313" s="24"/>
      <c r="ACV313" s="24"/>
      <c r="ACW313" s="24"/>
      <c r="ACX313" s="24"/>
      <c r="ACY313" s="24"/>
      <c r="ACZ313" s="24"/>
      <c r="ADA313" s="24"/>
      <c r="ADB313" s="24"/>
      <c r="ADC313" s="24"/>
      <c r="ADD313" s="24"/>
      <c r="ADE313" s="24"/>
      <c r="ADF313" s="24"/>
      <c r="ADG313" s="24"/>
      <c r="ADH313" s="24"/>
      <c r="ADI313" s="24"/>
      <c r="ADJ313" s="24"/>
      <c r="ADK313" s="24"/>
      <c r="ADL313" s="24"/>
      <c r="ADM313" s="24"/>
      <c r="ADN313" s="24"/>
      <c r="ADO313" s="24"/>
      <c r="ADP313" s="24"/>
      <c r="ADQ313" s="24"/>
      <c r="ADR313" s="24"/>
      <c r="ADS313" s="24"/>
      <c r="ADT313" s="24"/>
      <c r="ADU313" s="24"/>
      <c r="ADV313" s="24"/>
      <c r="ADW313" s="24"/>
      <c r="ADX313" s="24"/>
      <c r="ADY313" s="24"/>
      <c r="ADZ313" s="24"/>
      <c r="AEA313" s="24"/>
      <c r="AEB313" s="24"/>
      <c r="AEC313" s="24"/>
      <c r="AED313" s="24"/>
      <c r="AEE313" s="24"/>
      <c r="AEF313" s="24"/>
      <c r="AEG313" s="24"/>
      <c r="AEH313" s="24"/>
      <c r="AEI313" s="24"/>
      <c r="AEJ313" s="24"/>
      <c r="AEK313" s="24"/>
      <c r="AEL313" s="24"/>
      <c r="AEM313" s="24"/>
      <c r="AEN313" s="24"/>
      <c r="AEO313" s="24"/>
      <c r="AEP313" s="24"/>
      <c r="AEQ313" s="24"/>
      <c r="AER313" s="24"/>
      <c r="AES313" s="24"/>
      <c r="AET313" s="24"/>
      <c r="AEU313" s="24"/>
      <c r="AEV313" s="24"/>
      <c r="AEW313" s="24"/>
      <c r="AEX313" s="24"/>
      <c r="AEY313" s="24"/>
      <c r="AEZ313" s="24"/>
      <c r="AFA313" s="24"/>
      <c r="AFB313" s="24"/>
      <c r="AFC313" s="24"/>
      <c r="AFD313" s="24"/>
      <c r="AFE313" s="24"/>
      <c r="AFF313" s="24"/>
      <c r="AFG313" s="24"/>
      <c r="AFH313" s="24"/>
      <c r="AFI313" s="24"/>
      <c r="AFJ313" s="24"/>
      <c r="AFK313" s="24"/>
      <c r="AFL313" s="24"/>
      <c r="AFM313" s="24"/>
      <c r="AFN313" s="24"/>
      <c r="AFO313" s="24"/>
      <c r="AFP313" s="24"/>
      <c r="AFQ313" s="24"/>
      <c r="AFR313" s="24"/>
      <c r="AFS313" s="24"/>
      <c r="AFT313" s="24"/>
      <c r="AFU313" s="24"/>
      <c r="AFV313" s="24"/>
      <c r="AFW313" s="24"/>
      <c r="AFX313" s="24"/>
      <c r="AFY313" s="24"/>
      <c r="AFZ313" s="24"/>
      <c r="AGA313" s="24"/>
      <c r="AGB313" s="24"/>
      <c r="AGC313" s="24"/>
      <c r="AGD313" s="24"/>
      <c r="AGE313" s="24"/>
      <c r="AGF313" s="24"/>
      <c r="AGG313" s="24"/>
      <c r="AGH313" s="24"/>
      <c r="AGI313" s="24"/>
      <c r="AGJ313" s="24"/>
      <c r="AGK313" s="24"/>
      <c r="AGL313" s="24"/>
      <c r="AGM313" s="24"/>
      <c r="AGN313" s="24"/>
      <c r="AGO313" s="24"/>
      <c r="AGP313" s="24"/>
      <c r="AGQ313" s="24"/>
      <c r="AGR313" s="24"/>
      <c r="AGS313" s="24"/>
      <c r="AGT313" s="24"/>
      <c r="AGU313" s="24"/>
      <c r="AGV313" s="24"/>
      <c r="AGW313" s="24"/>
      <c r="AGX313" s="24"/>
      <c r="AGY313" s="24"/>
      <c r="AGZ313" s="24"/>
      <c r="AHA313" s="24"/>
      <c r="AHB313" s="24"/>
      <c r="AHC313" s="24"/>
      <c r="AHD313" s="24"/>
      <c r="AHE313" s="24"/>
      <c r="AHF313" s="24"/>
      <c r="AHG313" s="24"/>
      <c r="AHH313" s="24"/>
      <c r="AHI313" s="24"/>
      <c r="AHJ313" s="24"/>
      <c r="AHK313" s="24"/>
      <c r="AHL313" s="24"/>
      <c r="AHM313" s="24"/>
      <c r="AHN313" s="24"/>
      <c r="AHO313" s="24"/>
      <c r="AHP313" s="24"/>
      <c r="AHQ313" s="24"/>
      <c r="AHR313" s="24"/>
      <c r="AHS313" s="24"/>
      <c r="AHT313" s="24"/>
      <c r="AHU313" s="24"/>
      <c r="AHV313" s="24"/>
      <c r="AHW313" s="24"/>
      <c r="AHX313" s="24"/>
      <c r="AHY313" s="24"/>
      <c r="AHZ313" s="24"/>
      <c r="AIA313" s="24"/>
      <c r="AIB313" s="24"/>
      <c r="AIC313" s="24"/>
      <c r="AID313" s="24"/>
      <c r="AIE313" s="24"/>
      <c r="AIF313" s="24"/>
      <c r="AIG313" s="24"/>
      <c r="AIH313" s="24"/>
      <c r="AII313" s="24"/>
      <c r="AIJ313" s="24"/>
      <c r="AIK313" s="24"/>
      <c r="AIL313" s="24"/>
      <c r="AIM313" s="24"/>
      <c r="AIN313" s="24"/>
      <c r="AIO313" s="24"/>
      <c r="AIP313" s="24"/>
      <c r="AIQ313" s="24"/>
      <c r="AIR313" s="24"/>
      <c r="AIS313" s="24"/>
      <c r="AIT313" s="24"/>
      <c r="AIU313" s="24"/>
      <c r="AIV313" s="24"/>
      <c r="AIW313" s="24"/>
      <c r="AIX313" s="24"/>
      <c r="AIY313" s="24"/>
      <c r="AIZ313" s="24"/>
      <c r="AJA313" s="24"/>
      <c r="AJB313" s="24"/>
      <c r="AJC313" s="24"/>
      <c r="AJD313" s="24"/>
      <c r="AJE313" s="24"/>
      <c r="AJF313" s="24"/>
      <c r="AJG313" s="24"/>
      <c r="AJH313" s="24"/>
      <c r="AJI313" s="24"/>
      <c r="AJJ313" s="24"/>
      <c r="AJK313" s="24"/>
      <c r="AJL313" s="24"/>
      <c r="AJM313" s="24"/>
      <c r="AJN313" s="24"/>
      <c r="AJO313" s="24"/>
      <c r="AJP313" s="24"/>
      <c r="AJQ313" s="24"/>
      <c r="AJR313" s="24"/>
      <c r="AJS313" s="24"/>
      <c r="AJT313" s="24"/>
      <c r="AJU313" s="24"/>
      <c r="AJV313" s="24"/>
      <c r="AJW313" s="24"/>
      <c r="AJX313" s="24"/>
      <c r="AJY313" s="24"/>
      <c r="AJZ313" s="24"/>
      <c r="AKA313" s="24"/>
      <c r="AKB313" s="24"/>
      <c r="AKC313" s="24"/>
      <c r="AKD313" s="24"/>
      <c r="AKE313" s="24"/>
      <c r="AKF313" s="24"/>
      <c r="AKG313" s="24"/>
      <c r="AKH313" s="24"/>
      <c r="AKI313" s="24"/>
      <c r="AKJ313" s="24"/>
      <c r="AKK313" s="24"/>
      <c r="AKL313" s="24"/>
      <c r="AKM313" s="24"/>
      <c r="AKN313" s="24"/>
      <c r="AKO313" s="24"/>
      <c r="AKP313" s="24"/>
      <c r="AKQ313" s="24"/>
      <c r="AKR313" s="24"/>
      <c r="AKS313" s="24"/>
      <c r="AKT313" s="24"/>
      <c r="AKU313" s="24"/>
      <c r="AKV313" s="24"/>
      <c r="AKW313" s="24"/>
      <c r="AKX313" s="24"/>
      <c r="AKY313" s="24"/>
      <c r="AKZ313" s="24"/>
      <c r="ALA313" s="24"/>
      <c r="ALB313" s="24"/>
      <c r="ALC313" s="24"/>
      <c r="ALD313" s="24"/>
      <c r="ALE313" s="24"/>
      <c r="ALF313" s="24"/>
      <c r="ALG313" s="24"/>
      <c r="ALH313" s="24"/>
      <c r="ALI313" s="24"/>
      <c r="ALJ313" s="24"/>
      <c r="ALK313" s="24"/>
      <c r="ALL313" s="24"/>
      <c r="ALM313" s="24"/>
      <c r="ALN313" s="24"/>
      <c r="ALO313" s="24"/>
      <c r="ALP313" s="24"/>
      <c r="ALQ313" s="24"/>
      <c r="ALR313" s="24"/>
      <c r="ALS313" s="24"/>
      <c r="ALT313" s="24"/>
      <c r="ALU313" s="24"/>
      <c r="ALV313" s="24"/>
      <c r="ALW313" s="24"/>
      <c r="ALX313" s="24"/>
      <c r="ALY313" s="24"/>
      <c r="ALZ313" s="24"/>
      <c r="AMA313" s="24"/>
      <c r="AMB313" s="24"/>
      <c r="AMC313" s="24"/>
      <c r="AMD313" s="24"/>
      <c r="AME313" s="24"/>
      <c r="AMF313" s="24"/>
      <c r="AMG313" s="24"/>
      <c r="AMH313" s="24"/>
      <c r="AMI313" s="24"/>
      <c r="AMJ313" s="24"/>
      <c r="AMK313" s="24"/>
      <c r="AML313" s="24"/>
      <c r="AMM313" s="24"/>
      <c r="AMN313" s="24"/>
      <c r="AMO313" s="24"/>
      <c r="AMP313" s="24"/>
      <c r="AMQ313" s="24"/>
      <c r="AMR313" s="24"/>
      <c r="AMS313" s="24"/>
      <c r="AMT313" s="24"/>
      <c r="AMU313" s="24"/>
      <c r="AMV313" s="24"/>
      <c r="AMW313" s="24"/>
      <c r="AMX313" s="24"/>
      <c r="AMY313" s="24"/>
      <c r="AMZ313" s="24"/>
      <c r="ANA313" s="24"/>
      <c r="ANB313" s="24"/>
      <c r="ANC313" s="24"/>
      <c r="AND313" s="24"/>
      <c r="ANE313" s="24"/>
      <c r="ANF313" s="24"/>
      <c r="ANG313" s="24"/>
      <c r="ANH313" s="24"/>
      <c r="ANI313" s="24"/>
      <c r="ANJ313" s="24"/>
      <c r="ANK313" s="24"/>
      <c r="ANL313" s="24"/>
      <c r="ANM313" s="24"/>
      <c r="ANN313" s="24"/>
      <c r="ANO313" s="24"/>
      <c r="ANP313" s="24"/>
      <c r="ANQ313" s="24"/>
      <c r="ANR313" s="24"/>
      <c r="ANS313" s="24"/>
      <c r="ANT313" s="24"/>
      <c r="ANU313" s="24"/>
      <c r="ANV313" s="24"/>
      <c r="ANW313" s="24"/>
      <c r="ANX313" s="24"/>
      <c r="ANY313" s="24"/>
      <c r="ANZ313" s="24"/>
      <c r="AOA313" s="24"/>
      <c r="AOB313" s="24"/>
      <c r="AOC313" s="24"/>
      <c r="AOD313" s="24"/>
      <c r="AOE313" s="24"/>
      <c r="AOF313" s="24"/>
      <c r="AOG313" s="24"/>
      <c r="AOH313" s="24"/>
      <c r="AOI313" s="24"/>
      <c r="AOJ313" s="24"/>
      <c r="AOK313" s="24"/>
      <c r="AOL313" s="24"/>
      <c r="AOM313" s="24"/>
      <c r="AON313" s="24"/>
      <c r="AOO313" s="24"/>
      <c r="AOP313" s="24"/>
      <c r="AOQ313" s="24"/>
      <c r="AOR313" s="24"/>
      <c r="AOS313" s="24"/>
      <c r="AOT313" s="24"/>
      <c r="AOU313" s="24"/>
      <c r="AOV313" s="24"/>
      <c r="AOW313" s="24"/>
      <c r="AOX313" s="24"/>
      <c r="AOY313" s="24"/>
      <c r="AOZ313" s="24"/>
      <c r="APA313" s="24"/>
      <c r="APB313" s="24"/>
      <c r="APC313" s="24"/>
      <c r="APD313" s="24"/>
      <c r="APE313" s="24"/>
      <c r="APF313" s="24"/>
      <c r="APG313" s="24"/>
      <c r="APH313" s="24"/>
      <c r="API313" s="24"/>
      <c r="APJ313" s="24"/>
      <c r="APK313" s="24"/>
      <c r="APL313" s="24"/>
      <c r="APM313" s="24"/>
      <c r="APN313" s="24"/>
      <c r="APO313" s="24"/>
      <c r="APP313" s="24"/>
      <c r="APQ313" s="24"/>
      <c r="APR313" s="24"/>
      <c r="APS313" s="24"/>
      <c r="APT313" s="24"/>
      <c r="APU313" s="24"/>
      <c r="APV313" s="24"/>
      <c r="APW313" s="24"/>
      <c r="APX313" s="24"/>
      <c r="APY313" s="24"/>
      <c r="APZ313" s="24"/>
      <c r="AQA313" s="24"/>
      <c r="AQB313" s="24"/>
      <c r="AQC313" s="24"/>
      <c r="AQD313" s="24"/>
      <c r="AQE313" s="24"/>
      <c r="AQF313" s="24"/>
      <c r="AQG313" s="24"/>
      <c r="AQH313" s="24"/>
      <c r="AQI313" s="24"/>
      <c r="AQJ313" s="24"/>
      <c r="AQK313" s="24"/>
      <c r="AQL313" s="24"/>
      <c r="AQM313" s="24"/>
      <c r="AQN313" s="24"/>
      <c r="AQO313" s="24"/>
      <c r="AQP313" s="24"/>
      <c r="AQQ313" s="24"/>
      <c r="AQR313" s="24"/>
      <c r="AQS313" s="24"/>
      <c r="AQT313" s="24"/>
      <c r="AQU313" s="24"/>
      <c r="AQV313" s="24"/>
      <c r="AQW313" s="24"/>
      <c r="AQX313" s="24"/>
      <c r="AQY313" s="24"/>
      <c r="AQZ313" s="24"/>
      <c r="ARA313" s="24"/>
      <c r="ARB313" s="24"/>
      <c r="ARC313" s="24"/>
      <c r="ARD313" s="24"/>
      <c r="ARE313" s="24"/>
      <c r="ARF313" s="24"/>
      <c r="ARG313" s="24"/>
      <c r="ARH313" s="24"/>
      <c r="ARI313" s="24"/>
      <c r="ARJ313" s="24"/>
      <c r="ARK313" s="24"/>
      <c r="ARL313" s="24"/>
      <c r="ARM313" s="24"/>
      <c r="ARN313" s="24"/>
      <c r="ARO313" s="24"/>
      <c r="ARP313" s="24"/>
      <c r="ARQ313" s="24"/>
      <c r="ARR313" s="24"/>
      <c r="ARS313" s="24"/>
      <c r="ART313" s="24"/>
      <c r="ARU313" s="24"/>
      <c r="ARV313" s="24"/>
      <c r="ARW313" s="24"/>
      <c r="ARX313" s="24"/>
      <c r="ARY313" s="24"/>
      <c r="ARZ313" s="24"/>
      <c r="ASA313" s="24"/>
      <c r="ASB313" s="24"/>
      <c r="ASC313" s="24"/>
      <c r="ASD313" s="24"/>
      <c r="ASE313" s="24"/>
      <c r="ASF313" s="24"/>
      <c r="ASG313" s="24"/>
      <c r="ASH313" s="24"/>
      <c r="ASI313" s="24"/>
      <c r="ASJ313" s="24"/>
      <c r="ASK313" s="24"/>
      <c r="ASL313" s="24"/>
      <c r="ASM313" s="24"/>
      <c r="ASN313" s="24"/>
      <c r="ASO313" s="24"/>
      <c r="ASP313" s="24"/>
      <c r="ASQ313" s="24"/>
      <c r="ASR313" s="24"/>
      <c r="ASS313" s="24"/>
      <c r="AST313" s="24"/>
      <c r="ASU313" s="24"/>
      <c r="ASV313" s="24"/>
      <c r="ASW313" s="24"/>
      <c r="ASX313" s="24"/>
      <c r="ASY313" s="24"/>
      <c r="ASZ313" s="24"/>
      <c r="ATA313" s="24"/>
      <c r="ATB313" s="24"/>
      <c r="ATC313" s="24"/>
      <c r="ATD313" s="24"/>
      <c r="ATE313" s="24"/>
      <c r="ATF313" s="24"/>
      <c r="ATG313" s="24"/>
      <c r="ATH313" s="24"/>
      <c r="ATI313" s="24"/>
      <c r="ATJ313" s="24"/>
      <c r="ATK313" s="24"/>
      <c r="ATL313" s="24"/>
      <c r="ATM313" s="24"/>
      <c r="ATN313" s="24"/>
      <c r="ATO313" s="24"/>
      <c r="ATP313" s="24"/>
      <c r="ATQ313" s="24"/>
      <c r="ATR313" s="24"/>
      <c r="ATS313" s="24"/>
      <c r="ATT313" s="24"/>
      <c r="ATU313" s="24"/>
      <c r="ATV313" s="24"/>
      <c r="ATW313" s="24"/>
      <c r="ATX313" s="24"/>
      <c r="ATY313" s="24"/>
      <c r="ATZ313" s="24"/>
      <c r="AUA313" s="24"/>
      <c r="AUB313" s="24"/>
      <c r="AUC313" s="24"/>
      <c r="AUD313" s="24"/>
      <c r="AUE313" s="24"/>
      <c r="AUF313" s="24"/>
      <c r="AUG313" s="24"/>
      <c r="AUH313" s="24"/>
      <c r="AUI313" s="24"/>
      <c r="AUJ313" s="24"/>
      <c r="AUK313" s="24"/>
      <c r="AUL313" s="24"/>
      <c r="AUM313" s="24"/>
      <c r="AUN313" s="24"/>
      <c r="AUO313" s="24"/>
      <c r="AUP313" s="24"/>
      <c r="AUQ313" s="24"/>
      <c r="AUR313" s="24"/>
      <c r="AUS313" s="24"/>
      <c r="AUT313" s="24"/>
      <c r="AUU313" s="24"/>
      <c r="AUV313" s="24"/>
      <c r="AUW313" s="24"/>
      <c r="AUX313" s="24"/>
      <c r="AUY313" s="24"/>
      <c r="AUZ313" s="24"/>
      <c r="AVA313" s="24"/>
      <c r="AVB313" s="24"/>
      <c r="AVC313" s="24"/>
      <c r="AVD313" s="24"/>
      <c r="AVE313" s="24"/>
      <c r="AVF313" s="24"/>
      <c r="AVG313" s="24"/>
      <c r="AVH313" s="24"/>
      <c r="AVI313" s="24"/>
      <c r="AVJ313" s="24"/>
      <c r="AVK313" s="24"/>
      <c r="AVL313" s="24"/>
      <c r="AVM313" s="24"/>
      <c r="AVN313" s="24"/>
      <c r="AVO313" s="24"/>
      <c r="AVP313" s="24"/>
      <c r="AVQ313" s="24"/>
      <c r="AVR313" s="24"/>
      <c r="AVS313" s="24"/>
      <c r="AVT313" s="24"/>
      <c r="AVU313" s="24"/>
      <c r="AVV313" s="24"/>
      <c r="AVW313" s="24"/>
      <c r="AVX313" s="24"/>
      <c r="AVY313" s="24"/>
      <c r="AVZ313" s="24"/>
      <c r="AWA313" s="24"/>
      <c r="AWB313" s="24"/>
      <c r="AWC313" s="24"/>
      <c r="AWD313" s="24"/>
      <c r="AWE313" s="24"/>
      <c r="AWF313" s="24"/>
      <c r="AWG313" s="24"/>
      <c r="AWH313" s="24"/>
      <c r="AWI313" s="24"/>
      <c r="AWJ313" s="24"/>
      <c r="AWK313" s="24"/>
      <c r="AWL313" s="24"/>
      <c r="AWM313" s="24"/>
      <c r="AWN313" s="24"/>
      <c r="AWO313" s="24"/>
      <c r="AWP313" s="24"/>
      <c r="AWQ313" s="24"/>
      <c r="AWR313" s="24"/>
      <c r="AWS313" s="24"/>
      <c r="AWT313" s="24"/>
      <c r="AWU313" s="24"/>
      <c r="AWV313" s="24"/>
      <c r="AWW313" s="24"/>
      <c r="AWX313" s="24"/>
      <c r="AWY313" s="24"/>
      <c r="AWZ313" s="24"/>
      <c r="AXA313" s="24"/>
      <c r="AXB313" s="24"/>
      <c r="AXC313" s="24"/>
      <c r="AXD313" s="24"/>
      <c r="AXE313" s="24"/>
      <c r="AXF313" s="24"/>
      <c r="AXG313" s="24"/>
      <c r="AXH313" s="24"/>
      <c r="AXI313" s="24"/>
      <c r="AXJ313" s="24"/>
      <c r="AXK313" s="24"/>
      <c r="AXL313" s="24"/>
      <c r="AXM313" s="24"/>
      <c r="AXN313" s="24"/>
      <c r="AXO313" s="24"/>
      <c r="AXP313" s="24"/>
      <c r="AXQ313" s="24"/>
      <c r="AXR313" s="24"/>
      <c r="AXS313" s="24"/>
      <c r="AXT313" s="24"/>
      <c r="AXU313" s="24"/>
      <c r="AXV313" s="24"/>
      <c r="AXW313" s="24"/>
      <c r="AXX313" s="24"/>
      <c r="AXY313" s="24"/>
      <c r="AXZ313" s="24"/>
      <c r="AYA313" s="24"/>
      <c r="AYB313" s="24"/>
      <c r="AYC313" s="24"/>
      <c r="AYD313" s="24"/>
      <c r="AYE313" s="24"/>
      <c r="AYF313" s="24"/>
      <c r="AYG313" s="24"/>
      <c r="AYH313" s="24"/>
      <c r="AYI313" s="24"/>
      <c r="AYJ313" s="24"/>
      <c r="AYK313" s="24"/>
      <c r="AYL313" s="24"/>
      <c r="AYM313" s="24"/>
      <c r="AYN313" s="24"/>
      <c r="AYO313" s="24"/>
      <c r="AYP313" s="24"/>
      <c r="AYQ313" s="24"/>
      <c r="AYR313" s="24"/>
      <c r="AYS313" s="24"/>
      <c r="AYT313" s="24"/>
      <c r="AYU313" s="24"/>
      <c r="AYV313" s="24"/>
      <c r="AYW313" s="24"/>
      <c r="AYX313" s="24"/>
      <c r="AYY313" s="24"/>
      <c r="AYZ313" s="24"/>
      <c r="AZA313" s="24"/>
      <c r="AZB313" s="24"/>
      <c r="AZC313" s="24"/>
      <c r="AZD313" s="24"/>
      <c r="AZE313" s="24"/>
      <c r="AZF313" s="24"/>
      <c r="AZG313" s="24"/>
      <c r="AZH313" s="24"/>
      <c r="AZI313" s="24"/>
      <c r="AZJ313" s="24"/>
      <c r="AZK313" s="24"/>
      <c r="AZL313" s="24"/>
      <c r="AZM313" s="24"/>
      <c r="AZN313" s="24"/>
      <c r="AZO313" s="24"/>
      <c r="AZP313" s="24"/>
      <c r="AZQ313" s="24"/>
      <c r="AZR313" s="24"/>
      <c r="AZS313" s="24"/>
      <c r="AZT313" s="24"/>
      <c r="AZU313" s="24"/>
      <c r="AZV313" s="24"/>
      <c r="AZW313" s="24"/>
      <c r="AZX313" s="24"/>
      <c r="AZY313" s="24"/>
      <c r="AZZ313" s="24"/>
      <c r="BAA313" s="24"/>
      <c r="BAB313" s="24"/>
      <c r="BAC313" s="24"/>
      <c r="BAD313" s="24"/>
      <c r="BAE313" s="24"/>
      <c r="BAF313" s="24"/>
      <c r="BAG313" s="24"/>
      <c r="BAH313" s="24"/>
      <c r="BAI313" s="24"/>
      <c r="BAJ313" s="24"/>
      <c r="BAK313" s="24"/>
      <c r="BAL313" s="24"/>
      <c r="BAM313" s="24"/>
      <c r="BAN313" s="24"/>
      <c r="BAO313" s="24"/>
      <c r="BAP313" s="24"/>
    </row>
    <row r="314" spans="1:1394" s="19" customFormat="1" x14ac:dyDescent="0.25">
      <c r="A314" s="19" t="str">
        <f>IF(YEAR(G314)=2024,#REF!,"")</f>
        <v/>
      </c>
      <c r="B314" s="19" t="str">
        <f>IF(YEAR(G314)=2025,#REF!,"")</f>
        <v/>
      </c>
      <c r="C314" s="19" t="str">
        <f t="shared" si="25"/>
        <v>Evening45054</v>
      </c>
      <c r="D314" s="19" t="str">
        <f>IF('by region'!$C$2="Any","Any",'Turf only'!V314)&amp;M314&amp;IF('by region'!$I$2="Any","Any",N314)&amp;G314</f>
        <v>AnyFlatAny45054</v>
      </c>
      <c r="E314" s="19" t="e">
        <f>IF(I314=#REF!,'Turf only'!G314,"")</f>
        <v>#REF!</v>
      </c>
      <c r="F314" s="19" t="e">
        <f t="shared" si="26"/>
        <v>#REF!</v>
      </c>
      <c r="G314" s="15">
        <v>45054</v>
      </c>
      <c r="H314" s="16" t="s">
        <v>42</v>
      </c>
      <c r="I314" s="16" t="s">
        <v>70</v>
      </c>
      <c r="J314" s="16" t="s">
        <v>80</v>
      </c>
      <c r="K314" s="14" t="s">
        <v>24</v>
      </c>
      <c r="L314" s="14" t="s">
        <v>19</v>
      </c>
      <c r="M314" s="16" t="s">
        <v>25</v>
      </c>
      <c r="N314" s="16" t="s">
        <v>13</v>
      </c>
      <c r="O314" s="16" t="s">
        <v>14</v>
      </c>
      <c r="P314" s="23">
        <f t="shared" si="27"/>
        <v>2</v>
      </c>
      <c r="Q314" s="23" cm="1">
        <f t="array" ref="Q314">SUMPRODUCT(($G$2:$G$2765=G314)*(P314&gt;$P$2:$P$2765))+1</f>
        <v>3</v>
      </c>
      <c r="R314" s="23" t="e">
        <f>(Q314*100000)+#REF!</f>
        <v>#REF!</v>
      </c>
      <c r="S314" s="19" t="e" cm="1">
        <f t="array" ref="S314">SUMPRODUCT(($G$2:$G$2765=G314)*(R314&gt;$R$2:$R$2765))+1</f>
        <v>#REF!</v>
      </c>
      <c r="T314" s="19" t="str">
        <f t="shared" si="28"/>
        <v>WINDSOR †</v>
      </c>
      <c r="U314" s="19">
        <v>0</v>
      </c>
      <c r="V314" s="19" t="s">
        <v>17</v>
      </c>
      <c r="W314" s="19">
        <f t="shared" si="29"/>
        <v>2023</v>
      </c>
      <c r="X314" s="24"/>
      <c r="Y314" s="24"/>
      <c r="Z314" s="24"/>
      <c r="AA314" s="24"/>
      <c r="AB314" s="24"/>
      <c r="AC314" s="24"/>
      <c r="AD314" s="24"/>
      <c r="AE314" s="24"/>
      <c r="AF314" s="24"/>
      <c r="AG314" s="24"/>
      <c r="AH314" s="24"/>
      <c r="AI314" s="24"/>
      <c r="AJ314" s="24"/>
      <c r="AK314" s="24"/>
      <c r="AL314" s="24"/>
      <c r="AM314" s="24"/>
      <c r="AN314" s="24"/>
      <c r="AO314" s="24"/>
      <c r="AP314" s="24"/>
      <c r="AQ314" s="24"/>
      <c r="AR314" s="24"/>
      <c r="AS314" s="24"/>
      <c r="AT314" s="24"/>
      <c r="AU314" s="24"/>
      <c r="AV314" s="24"/>
      <c r="AW314" s="24"/>
      <c r="AX314" s="24"/>
      <c r="AY314" s="24"/>
      <c r="AZ314" s="24"/>
      <c r="BA314" s="24"/>
      <c r="BB314" s="24"/>
      <c r="BC314" s="24"/>
      <c r="BD314" s="24"/>
      <c r="BE314" s="24"/>
      <c r="BF314" s="24"/>
      <c r="BG314" s="24"/>
      <c r="BH314" s="24"/>
      <c r="BI314" s="24"/>
      <c r="BJ314" s="24"/>
      <c r="BK314" s="24"/>
      <c r="BL314" s="24"/>
      <c r="BM314" s="24"/>
      <c r="BN314" s="24"/>
      <c r="BO314" s="24"/>
      <c r="BP314" s="24"/>
      <c r="BQ314" s="24"/>
      <c r="BR314" s="24"/>
      <c r="BS314" s="24"/>
      <c r="BT314" s="24"/>
      <c r="BU314" s="24"/>
      <c r="BV314" s="24"/>
      <c r="BW314" s="24"/>
      <c r="BX314" s="24"/>
      <c r="BY314" s="24"/>
      <c r="BZ314" s="24"/>
      <c r="CA314" s="24"/>
      <c r="CB314" s="24"/>
      <c r="CC314" s="24"/>
      <c r="CD314" s="24"/>
      <c r="CE314" s="24"/>
      <c r="CF314" s="24"/>
      <c r="CG314" s="24"/>
      <c r="CH314" s="24"/>
      <c r="CI314" s="24"/>
      <c r="CJ314" s="24"/>
      <c r="CK314" s="24"/>
      <c r="CL314" s="24"/>
      <c r="CM314" s="24"/>
      <c r="CN314" s="24"/>
      <c r="CO314" s="24"/>
      <c r="CP314" s="24"/>
      <c r="CQ314" s="24"/>
      <c r="CR314" s="24"/>
      <c r="CS314" s="24"/>
      <c r="CT314" s="24"/>
      <c r="CU314" s="24"/>
      <c r="CV314" s="24"/>
      <c r="CW314" s="24"/>
      <c r="CX314" s="24"/>
      <c r="CY314" s="24"/>
      <c r="CZ314" s="24"/>
      <c r="DA314" s="24"/>
      <c r="DB314" s="24"/>
      <c r="DC314" s="24"/>
      <c r="DD314" s="24"/>
      <c r="DE314" s="24"/>
      <c r="DF314" s="24"/>
      <c r="DG314" s="24"/>
      <c r="DH314" s="24"/>
      <c r="DI314" s="24"/>
      <c r="DJ314" s="24"/>
      <c r="DK314" s="24"/>
      <c r="DL314" s="24"/>
      <c r="DM314" s="24"/>
      <c r="DN314" s="24"/>
      <c r="DO314" s="24"/>
      <c r="DP314" s="24"/>
      <c r="DQ314" s="24"/>
      <c r="DR314" s="24"/>
      <c r="DS314" s="24"/>
      <c r="DT314" s="24"/>
      <c r="DU314" s="24"/>
      <c r="DV314" s="24"/>
      <c r="DW314" s="24"/>
      <c r="DX314" s="24"/>
      <c r="DY314" s="24"/>
      <c r="DZ314" s="24"/>
      <c r="EA314" s="24"/>
      <c r="EB314" s="24"/>
      <c r="EC314" s="24"/>
      <c r="ED314" s="24"/>
      <c r="EE314" s="24"/>
      <c r="EF314" s="24"/>
      <c r="EG314" s="24"/>
      <c r="EH314" s="24"/>
      <c r="EI314" s="24"/>
      <c r="EJ314" s="24"/>
      <c r="EK314" s="24"/>
      <c r="EL314" s="24"/>
      <c r="EM314" s="24"/>
      <c r="EN314" s="24"/>
      <c r="EO314" s="24"/>
      <c r="EP314" s="24"/>
      <c r="EQ314" s="24"/>
      <c r="ER314" s="24"/>
      <c r="ES314" s="24"/>
      <c r="ET314" s="24"/>
      <c r="EU314" s="24"/>
      <c r="EV314" s="24"/>
      <c r="EW314" s="24"/>
      <c r="EX314" s="24"/>
      <c r="EY314" s="24"/>
      <c r="EZ314" s="24"/>
      <c r="FA314" s="24"/>
      <c r="FB314" s="24"/>
      <c r="FC314" s="24"/>
      <c r="FD314" s="24"/>
      <c r="FE314" s="24"/>
      <c r="FF314" s="24"/>
      <c r="FG314" s="24"/>
      <c r="FH314" s="24"/>
      <c r="FI314" s="24"/>
      <c r="FJ314" s="24"/>
      <c r="FK314" s="24"/>
      <c r="FL314" s="24"/>
      <c r="FM314" s="24"/>
      <c r="FN314" s="24"/>
      <c r="FO314" s="24"/>
      <c r="FP314" s="24"/>
      <c r="FQ314" s="24"/>
      <c r="FR314" s="24"/>
      <c r="FS314" s="24"/>
      <c r="FT314" s="24"/>
      <c r="FU314" s="24"/>
      <c r="FV314" s="24"/>
      <c r="FW314" s="24"/>
      <c r="FX314" s="24"/>
      <c r="FY314" s="24"/>
      <c r="FZ314" s="24"/>
      <c r="GA314" s="24"/>
      <c r="GB314" s="24"/>
      <c r="GC314" s="24"/>
      <c r="GD314" s="24"/>
      <c r="GE314" s="24"/>
      <c r="GF314" s="24"/>
      <c r="GG314" s="24"/>
      <c r="GH314" s="24"/>
      <c r="GI314" s="24"/>
      <c r="GJ314" s="24"/>
      <c r="GK314" s="24"/>
      <c r="GL314" s="24"/>
      <c r="GM314" s="24"/>
      <c r="GN314" s="24"/>
      <c r="GO314" s="24"/>
      <c r="GP314" s="24"/>
      <c r="GQ314" s="24"/>
      <c r="GR314" s="24"/>
      <c r="GS314" s="24"/>
      <c r="GT314" s="24"/>
      <c r="GU314" s="24"/>
      <c r="GV314" s="24"/>
      <c r="GW314" s="24"/>
      <c r="GX314" s="24"/>
      <c r="GY314" s="24"/>
      <c r="GZ314" s="24"/>
      <c r="HA314" s="24"/>
      <c r="HB314" s="24"/>
      <c r="HC314" s="24"/>
      <c r="HD314" s="24"/>
      <c r="HE314" s="24"/>
      <c r="HF314" s="24"/>
      <c r="HG314" s="24"/>
      <c r="HH314" s="24"/>
      <c r="HI314" s="24"/>
      <c r="HJ314" s="24"/>
      <c r="HK314" s="24"/>
      <c r="HL314" s="24"/>
      <c r="HM314" s="24"/>
      <c r="HN314" s="24"/>
      <c r="HO314" s="24"/>
      <c r="HP314" s="24"/>
      <c r="HQ314" s="24"/>
      <c r="HR314" s="24"/>
      <c r="HS314" s="24"/>
      <c r="HT314" s="24"/>
      <c r="HU314" s="24"/>
      <c r="HV314" s="24"/>
      <c r="HW314" s="24"/>
      <c r="HX314" s="24"/>
      <c r="HY314" s="24"/>
      <c r="HZ314" s="24"/>
      <c r="IA314" s="24"/>
      <c r="IB314" s="24"/>
      <c r="IC314" s="24"/>
      <c r="ID314" s="24"/>
      <c r="IE314" s="24"/>
      <c r="IF314" s="24"/>
      <c r="IG314" s="24"/>
      <c r="IH314" s="24"/>
      <c r="II314" s="24"/>
      <c r="IJ314" s="24"/>
      <c r="IK314" s="24"/>
      <c r="IL314" s="24"/>
      <c r="IM314" s="24"/>
      <c r="IN314" s="24"/>
      <c r="IO314" s="24"/>
      <c r="IP314" s="24"/>
      <c r="IQ314" s="24"/>
      <c r="IR314" s="24"/>
      <c r="IS314" s="24"/>
      <c r="IT314" s="24"/>
      <c r="IU314" s="24"/>
      <c r="IV314" s="24"/>
      <c r="IW314" s="24"/>
      <c r="IX314" s="24"/>
      <c r="IY314" s="24"/>
      <c r="IZ314" s="24"/>
      <c r="JA314" s="24"/>
      <c r="JB314" s="24"/>
      <c r="JC314" s="24"/>
      <c r="JD314" s="24"/>
      <c r="JE314" s="24"/>
      <c r="JF314" s="24"/>
      <c r="JG314" s="24"/>
      <c r="JH314" s="24"/>
      <c r="JI314" s="24"/>
      <c r="JJ314" s="24"/>
      <c r="JK314" s="24"/>
      <c r="JL314" s="24"/>
      <c r="JM314" s="24"/>
      <c r="JN314" s="24"/>
      <c r="JO314" s="24"/>
      <c r="JP314" s="24"/>
      <c r="JQ314" s="24"/>
      <c r="JR314" s="24"/>
      <c r="JS314" s="24"/>
      <c r="JT314" s="24"/>
      <c r="JU314" s="24"/>
      <c r="JV314" s="24"/>
      <c r="JW314" s="24"/>
      <c r="JX314" s="24"/>
      <c r="JY314" s="24"/>
      <c r="JZ314" s="24"/>
      <c r="KA314" s="24"/>
      <c r="KB314" s="24"/>
      <c r="KC314" s="24"/>
      <c r="KD314" s="24"/>
      <c r="KE314" s="24"/>
      <c r="KF314" s="24"/>
      <c r="KG314" s="24"/>
      <c r="KH314" s="24"/>
      <c r="KI314" s="24"/>
      <c r="KJ314" s="24"/>
      <c r="KK314" s="24"/>
      <c r="KL314" s="24"/>
      <c r="KM314" s="24"/>
      <c r="KN314" s="24"/>
      <c r="KO314" s="24"/>
      <c r="KP314" s="24"/>
      <c r="KQ314" s="24"/>
      <c r="KR314" s="24"/>
      <c r="KS314" s="24"/>
      <c r="KT314" s="24"/>
      <c r="KU314" s="24"/>
      <c r="KV314" s="24"/>
      <c r="KW314" s="24"/>
      <c r="KX314" s="24"/>
      <c r="KY314" s="24"/>
      <c r="KZ314" s="24"/>
      <c r="LA314" s="24"/>
      <c r="LB314" s="24"/>
      <c r="LC314" s="24"/>
      <c r="LD314" s="24"/>
      <c r="LE314" s="24"/>
      <c r="LF314" s="24"/>
      <c r="LG314" s="24"/>
      <c r="LH314" s="24"/>
      <c r="LI314" s="24"/>
      <c r="LJ314" s="24"/>
      <c r="LK314" s="24"/>
      <c r="LL314" s="24"/>
      <c r="LM314" s="24"/>
      <c r="LN314" s="24"/>
      <c r="LO314" s="24"/>
      <c r="LP314" s="24"/>
      <c r="LQ314" s="24"/>
      <c r="LR314" s="24"/>
      <c r="LS314" s="24"/>
      <c r="LT314" s="24"/>
      <c r="LU314" s="24"/>
      <c r="LV314" s="24"/>
      <c r="LW314" s="24"/>
      <c r="LX314" s="24"/>
      <c r="LY314" s="24"/>
      <c r="LZ314" s="24"/>
      <c r="MA314" s="24"/>
      <c r="MB314" s="24"/>
      <c r="MC314" s="24"/>
      <c r="MD314" s="24"/>
      <c r="ME314" s="24"/>
      <c r="MF314" s="24"/>
      <c r="MG314" s="24"/>
      <c r="MH314" s="24"/>
      <c r="MI314" s="24"/>
      <c r="MJ314" s="24"/>
      <c r="MK314" s="24"/>
      <c r="ML314" s="24"/>
      <c r="MM314" s="24"/>
      <c r="MN314" s="24"/>
      <c r="MO314" s="24"/>
      <c r="MP314" s="24"/>
      <c r="MQ314" s="24"/>
      <c r="MR314" s="24"/>
      <c r="MS314" s="24"/>
      <c r="MT314" s="24"/>
      <c r="MU314" s="24"/>
      <c r="MV314" s="24"/>
      <c r="MW314" s="24"/>
      <c r="MX314" s="24"/>
      <c r="MY314" s="24"/>
      <c r="MZ314" s="24"/>
      <c r="NA314" s="24"/>
      <c r="NB314" s="24"/>
      <c r="NC314" s="24"/>
      <c r="ND314" s="24"/>
      <c r="NE314" s="24"/>
      <c r="NF314" s="24"/>
      <c r="NG314" s="24"/>
      <c r="NH314" s="24"/>
      <c r="NI314" s="24"/>
      <c r="NJ314" s="24"/>
      <c r="NK314" s="24"/>
      <c r="NL314" s="24"/>
      <c r="NM314" s="24"/>
      <c r="NN314" s="24"/>
      <c r="NO314" s="24"/>
      <c r="NP314" s="24"/>
      <c r="NQ314" s="24"/>
      <c r="NR314" s="24"/>
      <c r="NS314" s="24"/>
      <c r="NT314" s="24"/>
      <c r="NU314" s="24"/>
      <c r="NV314" s="24"/>
      <c r="NW314" s="24"/>
      <c r="NX314" s="24"/>
      <c r="NY314" s="24"/>
      <c r="NZ314" s="24"/>
      <c r="OA314" s="24"/>
      <c r="OB314" s="24"/>
      <c r="OC314" s="24"/>
      <c r="OD314" s="24"/>
      <c r="OE314" s="24"/>
      <c r="OF314" s="24"/>
      <c r="OG314" s="24"/>
      <c r="OH314" s="24"/>
      <c r="OI314" s="24"/>
      <c r="OJ314" s="24"/>
      <c r="OK314" s="24"/>
      <c r="OL314" s="24"/>
      <c r="OM314" s="24"/>
      <c r="ON314" s="24"/>
      <c r="OO314" s="24"/>
      <c r="OP314" s="24"/>
      <c r="OQ314" s="24"/>
      <c r="OR314" s="24"/>
      <c r="OS314" s="24"/>
      <c r="OT314" s="24"/>
      <c r="OU314" s="24"/>
      <c r="OV314" s="24"/>
      <c r="OW314" s="24"/>
      <c r="OX314" s="24"/>
      <c r="OY314" s="24"/>
      <c r="OZ314" s="24"/>
      <c r="PA314" s="24"/>
      <c r="PB314" s="24"/>
      <c r="PC314" s="24"/>
      <c r="PD314" s="24"/>
      <c r="PE314" s="24"/>
      <c r="PF314" s="24"/>
      <c r="PG314" s="24"/>
      <c r="PH314" s="24"/>
      <c r="PI314" s="24"/>
      <c r="PJ314" s="24"/>
      <c r="PK314" s="24"/>
      <c r="PL314" s="24"/>
      <c r="PM314" s="24"/>
      <c r="PN314" s="24"/>
      <c r="PO314" s="24"/>
      <c r="PP314" s="24"/>
      <c r="PQ314" s="24"/>
      <c r="PR314" s="24"/>
      <c r="PS314" s="24"/>
      <c r="PT314" s="24"/>
      <c r="PU314" s="24"/>
      <c r="PV314" s="24"/>
      <c r="PW314" s="24"/>
      <c r="PX314" s="24"/>
      <c r="PY314" s="24"/>
      <c r="PZ314" s="24"/>
      <c r="QA314" s="24"/>
      <c r="QB314" s="24"/>
      <c r="QC314" s="24"/>
      <c r="QD314" s="24"/>
      <c r="QE314" s="24"/>
      <c r="QF314" s="24"/>
      <c r="QG314" s="24"/>
      <c r="QH314" s="24"/>
      <c r="QI314" s="24"/>
      <c r="QJ314" s="24"/>
      <c r="QK314" s="24"/>
      <c r="QL314" s="24"/>
      <c r="QM314" s="24"/>
      <c r="QN314" s="24"/>
      <c r="QO314" s="24"/>
      <c r="QP314" s="24"/>
      <c r="QQ314" s="24"/>
      <c r="QR314" s="24"/>
      <c r="QS314" s="24"/>
      <c r="QT314" s="24"/>
      <c r="QU314" s="24"/>
      <c r="QV314" s="24"/>
      <c r="QW314" s="24"/>
      <c r="QX314" s="24"/>
      <c r="QY314" s="24"/>
      <c r="QZ314" s="24"/>
      <c r="RA314" s="24"/>
      <c r="RB314" s="24"/>
      <c r="RC314" s="24"/>
      <c r="RD314" s="24"/>
      <c r="RE314" s="24"/>
      <c r="RF314" s="24"/>
      <c r="RG314" s="24"/>
      <c r="RH314" s="24"/>
      <c r="RI314" s="24"/>
      <c r="RJ314" s="24"/>
      <c r="RK314" s="24"/>
      <c r="RL314" s="24"/>
      <c r="RM314" s="24"/>
      <c r="RN314" s="24"/>
      <c r="RO314" s="24"/>
      <c r="RP314" s="24"/>
      <c r="RQ314" s="24"/>
      <c r="RR314" s="24"/>
      <c r="RS314" s="24"/>
      <c r="RT314" s="24"/>
      <c r="RU314" s="24"/>
      <c r="RV314" s="24"/>
      <c r="RW314" s="24"/>
      <c r="RX314" s="24"/>
      <c r="RY314" s="24"/>
      <c r="RZ314" s="24"/>
      <c r="SA314" s="24"/>
      <c r="SB314" s="24"/>
      <c r="SC314" s="24"/>
      <c r="SD314" s="24"/>
      <c r="SE314" s="24"/>
      <c r="SF314" s="24"/>
      <c r="SG314" s="24"/>
      <c r="SH314" s="24"/>
      <c r="SI314" s="24"/>
      <c r="SJ314" s="24"/>
      <c r="SK314" s="24"/>
      <c r="SL314" s="24"/>
      <c r="SM314" s="24"/>
      <c r="SN314" s="24"/>
      <c r="SO314" s="24"/>
      <c r="SP314" s="24"/>
      <c r="SQ314" s="24"/>
      <c r="SR314" s="24"/>
      <c r="SS314" s="24"/>
      <c r="ST314" s="24"/>
      <c r="SU314" s="24"/>
      <c r="SV314" s="24"/>
      <c r="SW314" s="24"/>
      <c r="SX314" s="24"/>
      <c r="SY314" s="24"/>
      <c r="SZ314" s="24"/>
      <c r="TA314" s="24"/>
      <c r="TB314" s="24"/>
      <c r="TC314" s="24"/>
      <c r="TD314" s="24"/>
      <c r="TE314" s="24"/>
      <c r="TF314" s="24"/>
      <c r="TG314" s="24"/>
      <c r="TH314" s="24"/>
      <c r="TI314" s="24"/>
      <c r="TJ314" s="24"/>
      <c r="TK314" s="24"/>
      <c r="TL314" s="24"/>
      <c r="TM314" s="24"/>
      <c r="TN314" s="24"/>
      <c r="TO314" s="24"/>
      <c r="TP314" s="24"/>
      <c r="TQ314" s="24"/>
      <c r="TR314" s="24"/>
      <c r="TS314" s="24"/>
      <c r="TT314" s="24"/>
      <c r="TU314" s="24"/>
      <c r="TV314" s="24"/>
      <c r="TW314" s="24"/>
      <c r="TX314" s="24"/>
      <c r="TY314" s="24"/>
      <c r="TZ314" s="24"/>
      <c r="UA314" s="24"/>
      <c r="UB314" s="24"/>
      <c r="UC314" s="24"/>
      <c r="UD314" s="24"/>
      <c r="UE314" s="24"/>
      <c r="UF314" s="24"/>
      <c r="UG314" s="24"/>
      <c r="UH314" s="24"/>
      <c r="UI314" s="24"/>
      <c r="UJ314" s="24"/>
      <c r="UK314" s="24"/>
      <c r="UL314" s="24"/>
      <c r="UM314" s="24"/>
      <c r="UN314" s="24"/>
      <c r="UO314" s="24"/>
      <c r="UP314" s="24"/>
      <c r="UQ314" s="24"/>
      <c r="UR314" s="24"/>
      <c r="US314" s="24"/>
      <c r="UT314" s="24"/>
      <c r="UU314" s="24"/>
      <c r="UV314" s="24"/>
      <c r="UW314" s="24"/>
      <c r="UX314" s="24"/>
      <c r="UY314" s="24"/>
      <c r="UZ314" s="24"/>
      <c r="VA314" s="24"/>
      <c r="VB314" s="24"/>
      <c r="VC314" s="24"/>
      <c r="VD314" s="24"/>
      <c r="VE314" s="24"/>
      <c r="VF314" s="24"/>
      <c r="VG314" s="24"/>
      <c r="VH314" s="24"/>
      <c r="VI314" s="24"/>
      <c r="VJ314" s="24"/>
      <c r="VK314" s="24"/>
      <c r="VL314" s="24"/>
      <c r="VM314" s="24"/>
      <c r="VN314" s="24"/>
      <c r="VO314" s="24"/>
      <c r="VP314" s="24"/>
      <c r="VQ314" s="24"/>
      <c r="VR314" s="24"/>
      <c r="VS314" s="24"/>
      <c r="VT314" s="24"/>
      <c r="VU314" s="24"/>
      <c r="VV314" s="24"/>
      <c r="VW314" s="24"/>
      <c r="VX314" s="24"/>
      <c r="VY314" s="24"/>
      <c r="VZ314" s="24"/>
      <c r="WA314" s="24"/>
      <c r="WB314" s="24"/>
      <c r="WC314" s="24"/>
      <c r="WD314" s="24"/>
      <c r="WE314" s="24"/>
      <c r="WF314" s="24"/>
      <c r="WG314" s="24"/>
      <c r="WH314" s="24"/>
      <c r="WI314" s="24"/>
      <c r="WJ314" s="24"/>
      <c r="WK314" s="24"/>
      <c r="WL314" s="24"/>
      <c r="WM314" s="24"/>
      <c r="WN314" s="24"/>
      <c r="WO314" s="24"/>
      <c r="WP314" s="24"/>
      <c r="WQ314" s="24"/>
      <c r="WR314" s="24"/>
      <c r="WS314" s="24"/>
      <c r="WT314" s="24"/>
      <c r="WU314" s="24"/>
      <c r="WV314" s="24"/>
      <c r="WW314" s="24"/>
      <c r="WX314" s="24"/>
      <c r="WY314" s="24"/>
      <c r="WZ314" s="24"/>
      <c r="XA314" s="24"/>
      <c r="XB314" s="24"/>
      <c r="XC314" s="24"/>
      <c r="XD314" s="24"/>
      <c r="XE314" s="24"/>
      <c r="XF314" s="24"/>
      <c r="XG314" s="24"/>
      <c r="XH314" s="24"/>
      <c r="XI314" s="24"/>
      <c r="XJ314" s="24"/>
      <c r="XK314" s="24"/>
      <c r="XL314" s="24"/>
      <c r="XM314" s="24"/>
      <c r="XN314" s="24"/>
      <c r="XO314" s="24"/>
      <c r="XP314" s="24"/>
      <c r="XQ314" s="24"/>
      <c r="XR314" s="24"/>
      <c r="XS314" s="24"/>
      <c r="XT314" s="24"/>
      <c r="XU314" s="24"/>
      <c r="XV314" s="24"/>
      <c r="XW314" s="24"/>
      <c r="XX314" s="24"/>
      <c r="XY314" s="24"/>
      <c r="XZ314" s="24"/>
      <c r="YA314" s="24"/>
      <c r="YB314" s="24"/>
      <c r="YC314" s="24"/>
      <c r="YD314" s="24"/>
      <c r="YE314" s="24"/>
      <c r="YF314" s="24"/>
      <c r="YG314" s="24"/>
      <c r="YH314" s="24"/>
      <c r="YI314" s="24"/>
      <c r="YJ314" s="24"/>
      <c r="YK314" s="24"/>
      <c r="YL314" s="24"/>
      <c r="YM314" s="24"/>
      <c r="YN314" s="24"/>
      <c r="YO314" s="24"/>
      <c r="YP314" s="24"/>
      <c r="YQ314" s="24"/>
      <c r="YR314" s="24"/>
      <c r="YS314" s="24"/>
      <c r="YT314" s="24"/>
      <c r="YU314" s="24"/>
      <c r="YV314" s="24"/>
      <c r="YW314" s="24"/>
      <c r="YX314" s="24"/>
      <c r="YY314" s="24"/>
      <c r="YZ314" s="24"/>
      <c r="ZA314" s="24"/>
      <c r="ZB314" s="24"/>
      <c r="ZC314" s="24"/>
      <c r="ZD314" s="24"/>
      <c r="ZE314" s="24"/>
      <c r="ZF314" s="24"/>
      <c r="ZG314" s="24"/>
      <c r="ZH314" s="24"/>
      <c r="ZI314" s="24"/>
      <c r="ZJ314" s="24"/>
      <c r="ZK314" s="24"/>
      <c r="ZL314" s="24"/>
      <c r="ZM314" s="24"/>
      <c r="ZN314" s="24"/>
      <c r="ZO314" s="24"/>
      <c r="ZP314" s="24"/>
      <c r="ZQ314" s="24"/>
      <c r="ZR314" s="24"/>
      <c r="ZS314" s="24"/>
      <c r="ZT314" s="24"/>
      <c r="ZU314" s="24"/>
      <c r="ZV314" s="24"/>
      <c r="ZW314" s="24"/>
      <c r="ZX314" s="24"/>
      <c r="ZY314" s="24"/>
      <c r="ZZ314" s="24"/>
      <c r="AAA314" s="24"/>
      <c r="AAB314" s="24"/>
      <c r="AAC314" s="24"/>
      <c r="AAD314" s="24"/>
      <c r="AAE314" s="24"/>
      <c r="AAF314" s="24"/>
      <c r="AAG314" s="24"/>
      <c r="AAH314" s="24"/>
      <c r="AAI314" s="24"/>
      <c r="AAJ314" s="24"/>
      <c r="AAK314" s="24"/>
      <c r="AAL314" s="24"/>
      <c r="AAM314" s="24"/>
      <c r="AAN314" s="24"/>
      <c r="AAO314" s="24"/>
      <c r="AAP314" s="24"/>
      <c r="AAQ314" s="24"/>
      <c r="AAR314" s="24"/>
      <c r="AAS314" s="24"/>
      <c r="AAT314" s="24"/>
      <c r="AAU314" s="24"/>
      <c r="AAV314" s="24"/>
      <c r="AAW314" s="24"/>
      <c r="AAX314" s="24"/>
      <c r="AAY314" s="24"/>
      <c r="AAZ314" s="24"/>
      <c r="ABA314" s="24"/>
      <c r="ABB314" s="24"/>
      <c r="ABC314" s="24"/>
      <c r="ABD314" s="24"/>
      <c r="ABE314" s="24"/>
      <c r="ABF314" s="24"/>
      <c r="ABG314" s="24"/>
      <c r="ABH314" s="24"/>
      <c r="ABI314" s="24"/>
      <c r="ABJ314" s="24"/>
      <c r="ABK314" s="24"/>
      <c r="ABL314" s="24"/>
      <c r="ABM314" s="24"/>
      <c r="ABN314" s="24"/>
      <c r="ABO314" s="24"/>
      <c r="ABP314" s="24"/>
      <c r="ABQ314" s="24"/>
      <c r="ABR314" s="24"/>
      <c r="ABS314" s="24"/>
      <c r="ABT314" s="24"/>
      <c r="ABU314" s="24"/>
      <c r="ABV314" s="24"/>
      <c r="ABW314" s="24"/>
      <c r="ABX314" s="24"/>
      <c r="ABY314" s="24"/>
      <c r="ABZ314" s="24"/>
      <c r="ACA314" s="24"/>
      <c r="ACB314" s="24"/>
      <c r="ACC314" s="24"/>
      <c r="ACD314" s="24"/>
      <c r="ACE314" s="24"/>
      <c r="ACF314" s="24"/>
      <c r="ACG314" s="24"/>
      <c r="ACH314" s="24"/>
      <c r="ACI314" s="24"/>
      <c r="ACJ314" s="24"/>
      <c r="ACK314" s="24"/>
      <c r="ACL314" s="24"/>
      <c r="ACM314" s="24"/>
      <c r="ACN314" s="24"/>
      <c r="ACO314" s="24"/>
      <c r="ACP314" s="24"/>
      <c r="ACQ314" s="24"/>
      <c r="ACR314" s="24"/>
      <c r="ACS314" s="24"/>
      <c r="ACT314" s="24"/>
      <c r="ACU314" s="24"/>
      <c r="ACV314" s="24"/>
      <c r="ACW314" s="24"/>
      <c r="ACX314" s="24"/>
      <c r="ACY314" s="24"/>
      <c r="ACZ314" s="24"/>
      <c r="ADA314" s="24"/>
      <c r="ADB314" s="24"/>
      <c r="ADC314" s="24"/>
      <c r="ADD314" s="24"/>
      <c r="ADE314" s="24"/>
      <c r="ADF314" s="24"/>
      <c r="ADG314" s="24"/>
      <c r="ADH314" s="24"/>
      <c r="ADI314" s="24"/>
      <c r="ADJ314" s="24"/>
      <c r="ADK314" s="24"/>
      <c r="ADL314" s="24"/>
      <c r="ADM314" s="24"/>
      <c r="ADN314" s="24"/>
      <c r="ADO314" s="24"/>
      <c r="ADP314" s="24"/>
      <c r="ADQ314" s="24"/>
      <c r="ADR314" s="24"/>
      <c r="ADS314" s="24"/>
      <c r="ADT314" s="24"/>
      <c r="ADU314" s="24"/>
      <c r="ADV314" s="24"/>
      <c r="ADW314" s="24"/>
      <c r="ADX314" s="24"/>
      <c r="ADY314" s="24"/>
      <c r="ADZ314" s="24"/>
      <c r="AEA314" s="24"/>
      <c r="AEB314" s="24"/>
      <c r="AEC314" s="24"/>
      <c r="AED314" s="24"/>
      <c r="AEE314" s="24"/>
      <c r="AEF314" s="24"/>
      <c r="AEG314" s="24"/>
      <c r="AEH314" s="24"/>
      <c r="AEI314" s="24"/>
      <c r="AEJ314" s="24"/>
      <c r="AEK314" s="24"/>
      <c r="AEL314" s="24"/>
      <c r="AEM314" s="24"/>
      <c r="AEN314" s="24"/>
      <c r="AEO314" s="24"/>
      <c r="AEP314" s="24"/>
      <c r="AEQ314" s="24"/>
      <c r="AER314" s="24"/>
      <c r="AES314" s="24"/>
      <c r="AET314" s="24"/>
      <c r="AEU314" s="24"/>
      <c r="AEV314" s="24"/>
      <c r="AEW314" s="24"/>
      <c r="AEX314" s="24"/>
      <c r="AEY314" s="24"/>
      <c r="AEZ314" s="24"/>
      <c r="AFA314" s="24"/>
      <c r="AFB314" s="24"/>
      <c r="AFC314" s="24"/>
      <c r="AFD314" s="24"/>
      <c r="AFE314" s="24"/>
      <c r="AFF314" s="24"/>
      <c r="AFG314" s="24"/>
      <c r="AFH314" s="24"/>
      <c r="AFI314" s="24"/>
      <c r="AFJ314" s="24"/>
      <c r="AFK314" s="24"/>
      <c r="AFL314" s="24"/>
      <c r="AFM314" s="24"/>
      <c r="AFN314" s="24"/>
      <c r="AFO314" s="24"/>
      <c r="AFP314" s="24"/>
      <c r="AFQ314" s="24"/>
      <c r="AFR314" s="24"/>
      <c r="AFS314" s="24"/>
      <c r="AFT314" s="24"/>
      <c r="AFU314" s="24"/>
      <c r="AFV314" s="24"/>
      <c r="AFW314" s="24"/>
      <c r="AFX314" s="24"/>
      <c r="AFY314" s="24"/>
      <c r="AFZ314" s="24"/>
      <c r="AGA314" s="24"/>
      <c r="AGB314" s="24"/>
      <c r="AGC314" s="24"/>
      <c r="AGD314" s="24"/>
      <c r="AGE314" s="24"/>
      <c r="AGF314" s="24"/>
      <c r="AGG314" s="24"/>
      <c r="AGH314" s="24"/>
      <c r="AGI314" s="24"/>
      <c r="AGJ314" s="24"/>
      <c r="AGK314" s="24"/>
      <c r="AGL314" s="24"/>
      <c r="AGM314" s="24"/>
      <c r="AGN314" s="24"/>
      <c r="AGO314" s="24"/>
      <c r="AGP314" s="24"/>
      <c r="AGQ314" s="24"/>
      <c r="AGR314" s="24"/>
      <c r="AGS314" s="24"/>
      <c r="AGT314" s="24"/>
      <c r="AGU314" s="24"/>
      <c r="AGV314" s="24"/>
      <c r="AGW314" s="24"/>
      <c r="AGX314" s="24"/>
      <c r="AGY314" s="24"/>
      <c r="AGZ314" s="24"/>
      <c r="AHA314" s="24"/>
      <c r="AHB314" s="24"/>
      <c r="AHC314" s="24"/>
      <c r="AHD314" s="24"/>
      <c r="AHE314" s="24"/>
      <c r="AHF314" s="24"/>
      <c r="AHG314" s="24"/>
      <c r="AHH314" s="24"/>
      <c r="AHI314" s="24"/>
      <c r="AHJ314" s="24"/>
      <c r="AHK314" s="24"/>
      <c r="AHL314" s="24"/>
      <c r="AHM314" s="24"/>
      <c r="AHN314" s="24"/>
      <c r="AHO314" s="24"/>
      <c r="AHP314" s="24"/>
      <c r="AHQ314" s="24"/>
      <c r="AHR314" s="24"/>
      <c r="AHS314" s="24"/>
      <c r="AHT314" s="24"/>
      <c r="AHU314" s="24"/>
      <c r="AHV314" s="24"/>
      <c r="AHW314" s="24"/>
      <c r="AHX314" s="24"/>
      <c r="AHY314" s="24"/>
      <c r="AHZ314" s="24"/>
      <c r="AIA314" s="24"/>
      <c r="AIB314" s="24"/>
      <c r="AIC314" s="24"/>
      <c r="AID314" s="24"/>
      <c r="AIE314" s="24"/>
      <c r="AIF314" s="24"/>
      <c r="AIG314" s="24"/>
      <c r="AIH314" s="24"/>
      <c r="AII314" s="24"/>
      <c r="AIJ314" s="24"/>
      <c r="AIK314" s="24"/>
      <c r="AIL314" s="24"/>
      <c r="AIM314" s="24"/>
      <c r="AIN314" s="24"/>
      <c r="AIO314" s="24"/>
      <c r="AIP314" s="24"/>
      <c r="AIQ314" s="24"/>
      <c r="AIR314" s="24"/>
      <c r="AIS314" s="24"/>
      <c r="AIT314" s="24"/>
      <c r="AIU314" s="24"/>
      <c r="AIV314" s="24"/>
      <c r="AIW314" s="24"/>
      <c r="AIX314" s="24"/>
      <c r="AIY314" s="24"/>
      <c r="AIZ314" s="24"/>
      <c r="AJA314" s="24"/>
      <c r="AJB314" s="24"/>
      <c r="AJC314" s="24"/>
      <c r="AJD314" s="24"/>
      <c r="AJE314" s="24"/>
      <c r="AJF314" s="24"/>
      <c r="AJG314" s="24"/>
      <c r="AJH314" s="24"/>
      <c r="AJI314" s="24"/>
      <c r="AJJ314" s="24"/>
      <c r="AJK314" s="24"/>
      <c r="AJL314" s="24"/>
      <c r="AJM314" s="24"/>
      <c r="AJN314" s="24"/>
      <c r="AJO314" s="24"/>
      <c r="AJP314" s="24"/>
      <c r="AJQ314" s="24"/>
      <c r="AJR314" s="24"/>
      <c r="AJS314" s="24"/>
      <c r="AJT314" s="24"/>
      <c r="AJU314" s="24"/>
      <c r="AJV314" s="24"/>
      <c r="AJW314" s="24"/>
      <c r="AJX314" s="24"/>
      <c r="AJY314" s="24"/>
      <c r="AJZ314" s="24"/>
      <c r="AKA314" s="24"/>
      <c r="AKB314" s="24"/>
      <c r="AKC314" s="24"/>
      <c r="AKD314" s="24"/>
      <c r="AKE314" s="24"/>
      <c r="AKF314" s="24"/>
      <c r="AKG314" s="24"/>
      <c r="AKH314" s="24"/>
      <c r="AKI314" s="24"/>
      <c r="AKJ314" s="24"/>
      <c r="AKK314" s="24"/>
      <c r="AKL314" s="24"/>
      <c r="AKM314" s="24"/>
      <c r="AKN314" s="24"/>
      <c r="AKO314" s="24"/>
      <c r="AKP314" s="24"/>
      <c r="AKQ314" s="24"/>
      <c r="AKR314" s="24"/>
      <c r="AKS314" s="24"/>
      <c r="AKT314" s="24"/>
      <c r="AKU314" s="24"/>
      <c r="AKV314" s="24"/>
      <c r="AKW314" s="24"/>
      <c r="AKX314" s="24"/>
      <c r="AKY314" s="24"/>
      <c r="AKZ314" s="24"/>
      <c r="ALA314" s="24"/>
      <c r="ALB314" s="24"/>
      <c r="ALC314" s="24"/>
      <c r="ALD314" s="24"/>
      <c r="ALE314" s="24"/>
      <c r="ALF314" s="24"/>
      <c r="ALG314" s="24"/>
      <c r="ALH314" s="24"/>
      <c r="ALI314" s="24"/>
      <c r="ALJ314" s="24"/>
      <c r="ALK314" s="24"/>
      <c r="ALL314" s="24"/>
      <c r="ALM314" s="24"/>
      <c r="ALN314" s="24"/>
      <c r="ALO314" s="24"/>
      <c r="ALP314" s="24"/>
      <c r="ALQ314" s="24"/>
      <c r="ALR314" s="24"/>
      <c r="ALS314" s="24"/>
      <c r="ALT314" s="24"/>
      <c r="ALU314" s="24"/>
      <c r="ALV314" s="24"/>
      <c r="ALW314" s="24"/>
      <c r="ALX314" s="24"/>
      <c r="ALY314" s="24"/>
      <c r="ALZ314" s="24"/>
      <c r="AMA314" s="24"/>
      <c r="AMB314" s="24"/>
      <c r="AMC314" s="24"/>
      <c r="AMD314" s="24"/>
      <c r="AME314" s="24"/>
      <c r="AMF314" s="24"/>
      <c r="AMG314" s="24"/>
      <c r="AMH314" s="24"/>
      <c r="AMI314" s="24"/>
      <c r="AMJ314" s="24"/>
      <c r="AMK314" s="24"/>
      <c r="AML314" s="24"/>
      <c r="AMM314" s="24"/>
      <c r="AMN314" s="24"/>
      <c r="AMO314" s="24"/>
      <c r="AMP314" s="24"/>
      <c r="AMQ314" s="24"/>
      <c r="AMR314" s="24"/>
      <c r="AMS314" s="24"/>
      <c r="AMT314" s="24"/>
      <c r="AMU314" s="24"/>
      <c r="AMV314" s="24"/>
      <c r="AMW314" s="24"/>
      <c r="AMX314" s="24"/>
      <c r="AMY314" s="24"/>
      <c r="AMZ314" s="24"/>
      <c r="ANA314" s="24"/>
      <c r="ANB314" s="24"/>
      <c r="ANC314" s="24"/>
      <c r="AND314" s="24"/>
      <c r="ANE314" s="24"/>
      <c r="ANF314" s="24"/>
      <c r="ANG314" s="24"/>
      <c r="ANH314" s="24"/>
      <c r="ANI314" s="24"/>
      <c r="ANJ314" s="24"/>
      <c r="ANK314" s="24"/>
      <c r="ANL314" s="24"/>
      <c r="ANM314" s="24"/>
      <c r="ANN314" s="24"/>
      <c r="ANO314" s="24"/>
      <c r="ANP314" s="24"/>
      <c r="ANQ314" s="24"/>
      <c r="ANR314" s="24"/>
      <c r="ANS314" s="24"/>
      <c r="ANT314" s="24"/>
      <c r="ANU314" s="24"/>
      <c r="ANV314" s="24"/>
      <c r="ANW314" s="24"/>
      <c r="ANX314" s="24"/>
      <c r="ANY314" s="24"/>
      <c r="ANZ314" s="24"/>
      <c r="AOA314" s="24"/>
      <c r="AOB314" s="24"/>
      <c r="AOC314" s="24"/>
      <c r="AOD314" s="24"/>
      <c r="AOE314" s="24"/>
      <c r="AOF314" s="24"/>
      <c r="AOG314" s="24"/>
      <c r="AOH314" s="24"/>
      <c r="AOI314" s="24"/>
      <c r="AOJ314" s="24"/>
      <c r="AOK314" s="24"/>
      <c r="AOL314" s="24"/>
      <c r="AOM314" s="24"/>
      <c r="AON314" s="24"/>
      <c r="AOO314" s="24"/>
      <c r="AOP314" s="24"/>
      <c r="AOQ314" s="24"/>
      <c r="AOR314" s="24"/>
      <c r="AOS314" s="24"/>
      <c r="AOT314" s="24"/>
      <c r="AOU314" s="24"/>
      <c r="AOV314" s="24"/>
      <c r="AOW314" s="24"/>
      <c r="AOX314" s="24"/>
      <c r="AOY314" s="24"/>
      <c r="AOZ314" s="24"/>
      <c r="APA314" s="24"/>
      <c r="APB314" s="24"/>
      <c r="APC314" s="24"/>
      <c r="APD314" s="24"/>
      <c r="APE314" s="24"/>
      <c r="APF314" s="24"/>
      <c r="APG314" s="24"/>
      <c r="APH314" s="24"/>
      <c r="API314" s="24"/>
      <c r="APJ314" s="24"/>
      <c r="APK314" s="24"/>
      <c r="APL314" s="24"/>
      <c r="APM314" s="24"/>
      <c r="APN314" s="24"/>
      <c r="APO314" s="24"/>
      <c r="APP314" s="24"/>
      <c r="APQ314" s="24"/>
      <c r="APR314" s="24"/>
      <c r="APS314" s="24"/>
      <c r="APT314" s="24"/>
      <c r="APU314" s="24"/>
      <c r="APV314" s="24"/>
      <c r="APW314" s="24"/>
      <c r="APX314" s="24"/>
      <c r="APY314" s="24"/>
      <c r="APZ314" s="24"/>
      <c r="AQA314" s="24"/>
      <c r="AQB314" s="24"/>
      <c r="AQC314" s="24"/>
      <c r="AQD314" s="24"/>
      <c r="AQE314" s="24"/>
      <c r="AQF314" s="24"/>
      <c r="AQG314" s="24"/>
      <c r="AQH314" s="24"/>
      <c r="AQI314" s="24"/>
      <c r="AQJ314" s="24"/>
      <c r="AQK314" s="24"/>
      <c r="AQL314" s="24"/>
      <c r="AQM314" s="24"/>
      <c r="AQN314" s="24"/>
      <c r="AQO314" s="24"/>
      <c r="AQP314" s="24"/>
      <c r="AQQ314" s="24"/>
      <c r="AQR314" s="24"/>
      <c r="AQS314" s="24"/>
      <c r="AQT314" s="24"/>
      <c r="AQU314" s="24"/>
      <c r="AQV314" s="24"/>
      <c r="AQW314" s="24"/>
      <c r="AQX314" s="24"/>
      <c r="AQY314" s="24"/>
      <c r="AQZ314" s="24"/>
      <c r="ARA314" s="24"/>
      <c r="ARB314" s="24"/>
      <c r="ARC314" s="24"/>
      <c r="ARD314" s="24"/>
      <c r="ARE314" s="24"/>
      <c r="ARF314" s="24"/>
      <c r="ARG314" s="24"/>
      <c r="ARH314" s="24"/>
      <c r="ARI314" s="24"/>
      <c r="ARJ314" s="24"/>
      <c r="ARK314" s="24"/>
      <c r="ARL314" s="24"/>
      <c r="ARM314" s="24"/>
      <c r="ARN314" s="24"/>
      <c r="ARO314" s="24"/>
      <c r="ARP314" s="24"/>
      <c r="ARQ314" s="24"/>
      <c r="ARR314" s="24"/>
      <c r="ARS314" s="24"/>
      <c r="ART314" s="24"/>
      <c r="ARU314" s="24"/>
      <c r="ARV314" s="24"/>
      <c r="ARW314" s="24"/>
      <c r="ARX314" s="24"/>
      <c r="ARY314" s="24"/>
      <c r="ARZ314" s="24"/>
      <c r="ASA314" s="24"/>
      <c r="ASB314" s="24"/>
      <c r="ASC314" s="24"/>
      <c r="ASD314" s="24"/>
      <c r="ASE314" s="24"/>
      <c r="ASF314" s="24"/>
      <c r="ASG314" s="24"/>
      <c r="ASH314" s="24"/>
      <c r="ASI314" s="24"/>
      <c r="ASJ314" s="24"/>
      <c r="ASK314" s="24"/>
      <c r="ASL314" s="24"/>
      <c r="ASM314" s="24"/>
      <c r="ASN314" s="24"/>
      <c r="ASO314" s="24"/>
      <c r="ASP314" s="24"/>
      <c r="ASQ314" s="24"/>
      <c r="ASR314" s="24"/>
      <c r="ASS314" s="24"/>
      <c r="AST314" s="24"/>
      <c r="ASU314" s="24"/>
      <c r="ASV314" s="24"/>
      <c r="ASW314" s="24"/>
      <c r="ASX314" s="24"/>
      <c r="ASY314" s="24"/>
      <c r="ASZ314" s="24"/>
      <c r="ATA314" s="24"/>
      <c r="ATB314" s="24"/>
      <c r="ATC314" s="24"/>
      <c r="ATD314" s="24"/>
      <c r="ATE314" s="24"/>
      <c r="ATF314" s="24"/>
      <c r="ATG314" s="24"/>
      <c r="ATH314" s="24"/>
      <c r="ATI314" s="24"/>
      <c r="ATJ314" s="24"/>
      <c r="ATK314" s="24"/>
      <c r="ATL314" s="24"/>
      <c r="ATM314" s="24"/>
      <c r="ATN314" s="24"/>
      <c r="ATO314" s="24"/>
      <c r="ATP314" s="24"/>
      <c r="ATQ314" s="24"/>
      <c r="ATR314" s="24"/>
      <c r="ATS314" s="24"/>
      <c r="ATT314" s="24"/>
      <c r="ATU314" s="24"/>
      <c r="ATV314" s="24"/>
      <c r="ATW314" s="24"/>
      <c r="ATX314" s="24"/>
      <c r="ATY314" s="24"/>
      <c r="ATZ314" s="24"/>
      <c r="AUA314" s="24"/>
      <c r="AUB314" s="24"/>
      <c r="AUC314" s="24"/>
      <c r="AUD314" s="24"/>
      <c r="AUE314" s="24"/>
      <c r="AUF314" s="24"/>
      <c r="AUG314" s="24"/>
      <c r="AUH314" s="24"/>
      <c r="AUI314" s="24"/>
      <c r="AUJ314" s="24"/>
      <c r="AUK314" s="24"/>
      <c r="AUL314" s="24"/>
      <c r="AUM314" s="24"/>
      <c r="AUN314" s="24"/>
      <c r="AUO314" s="24"/>
      <c r="AUP314" s="24"/>
      <c r="AUQ314" s="24"/>
      <c r="AUR314" s="24"/>
      <c r="AUS314" s="24"/>
      <c r="AUT314" s="24"/>
      <c r="AUU314" s="24"/>
      <c r="AUV314" s="24"/>
      <c r="AUW314" s="24"/>
      <c r="AUX314" s="24"/>
      <c r="AUY314" s="24"/>
      <c r="AUZ314" s="24"/>
      <c r="AVA314" s="24"/>
      <c r="AVB314" s="24"/>
      <c r="AVC314" s="24"/>
      <c r="AVD314" s="24"/>
      <c r="AVE314" s="24"/>
      <c r="AVF314" s="24"/>
      <c r="AVG314" s="24"/>
      <c r="AVH314" s="24"/>
      <c r="AVI314" s="24"/>
      <c r="AVJ314" s="24"/>
      <c r="AVK314" s="24"/>
      <c r="AVL314" s="24"/>
      <c r="AVM314" s="24"/>
      <c r="AVN314" s="24"/>
      <c r="AVO314" s="24"/>
      <c r="AVP314" s="24"/>
      <c r="AVQ314" s="24"/>
      <c r="AVR314" s="24"/>
      <c r="AVS314" s="24"/>
      <c r="AVT314" s="24"/>
      <c r="AVU314" s="24"/>
      <c r="AVV314" s="24"/>
      <c r="AVW314" s="24"/>
      <c r="AVX314" s="24"/>
      <c r="AVY314" s="24"/>
      <c r="AVZ314" s="24"/>
      <c r="AWA314" s="24"/>
      <c r="AWB314" s="24"/>
      <c r="AWC314" s="24"/>
      <c r="AWD314" s="24"/>
      <c r="AWE314" s="24"/>
      <c r="AWF314" s="24"/>
      <c r="AWG314" s="24"/>
      <c r="AWH314" s="24"/>
      <c r="AWI314" s="24"/>
      <c r="AWJ314" s="24"/>
      <c r="AWK314" s="24"/>
      <c r="AWL314" s="24"/>
      <c r="AWM314" s="24"/>
      <c r="AWN314" s="24"/>
      <c r="AWO314" s="24"/>
      <c r="AWP314" s="24"/>
      <c r="AWQ314" s="24"/>
      <c r="AWR314" s="24"/>
      <c r="AWS314" s="24"/>
      <c r="AWT314" s="24"/>
      <c r="AWU314" s="24"/>
      <c r="AWV314" s="24"/>
      <c r="AWW314" s="24"/>
      <c r="AWX314" s="24"/>
      <c r="AWY314" s="24"/>
      <c r="AWZ314" s="24"/>
      <c r="AXA314" s="24"/>
      <c r="AXB314" s="24"/>
      <c r="AXC314" s="24"/>
      <c r="AXD314" s="24"/>
      <c r="AXE314" s="24"/>
      <c r="AXF314" s="24"/>
      <c r="AXG314" s="24"/>
      <c r="AXH314" s="24"/>
      <c r="AXI314" s="24"/>
      <c r="AXJ314" s="24"/>
      <c r="AXK314" s="24"/>
      <c r="AXL314" s="24"/>
      <c r="AXM314" s="24"/>
      <c r="AXN314" s="24"/>
      <c r="AXO314" s="24"/>
      <c r="AXP314" s="24"/>
      <c r="AXQ314" s="24"/>
      <c r="AXR314" s="24"/>
      <c r="AXS314" s="24"/>
      <c r="AXT314" s="24"/>
      <c r="AXU314" s="24"/>
      <c r="AXV314" s="24"/>
      <c r="AXW314" s="24"/>
      <c r="AXX314" s="24"/>
      <c r="AXY314" s="24"/>
      <c r="AXZ314" s="24"/>
      <c r="AYA314" s="24"/>
      <c r="AYB314" s="24"/>
      <c r="AYC314" s="24"/>
      <c r="AYD314" s="24"/>
      <c r="AYE314" s="24"/>
      <c r="AYF314" s="24"/>
      <c r="AYG314" s="24"/>
      <c r="AYH314" s="24"/>
      <c r="AYI314" s="24"/>
      <c r="AYJ314" s="24"/>
      <c r="AYK314" s="24"/>
      <c r="AYL314" s="24"/>
      <c r="AYM314" s="24"/>
      <c r="AYN314" s="24"/>
      <c r="AYO314" s="24"/>
      <c r="AYP314" s="24"/>
      <c r="AYQ314" s="24"/>
      <c r="AYR314" s="24"/>
      <c r="AYS314" s="24"/>
      <c r="AYT314" s="24"/>
      <c r="AYU314" s="24"/>
      <c r="AYV314" s="24"/>
      <c r="AYW314" s="24"/>
      <c r="AYX314" s="24"/>
      <c r="AYY314" s="24"/>
      <c r="AYZ314" s="24"/>
      <c r="AZA314" s="24"/>
      <c r="AZB314" s="24"/>
      <c r="AZC314" s="24"/>
      <c r="AZD314" s="24"/>
      <c r="AZE314" s="24"/>
      <c r="AZF314" s="24"/>
      <c r="AZG314" s="24"/>
      <c r="AZH314" s="24"/>
      <c r="AZI314" s="24"/>
      <c r="AZJ314" s="24"/>
      <c r="AZK314" s="24"/>
      <c r="AZL314" s="24"/>
      <c r="AZM314" s="24"/>
      <c r="AZN314" s="24"/>
      <c r="AZO314" s="24"/>
      <c r="AZP314" s="24"/>
      <c r="AZQ314" s="24"/>
      <c r="AZR314" s="24"/>
      <c r="AZS314" s="24"/>
      <c r="AZT314" s="24"/>
      <c r="AZU314" s="24"/>
      <c r="AZV314" s="24"/>
      <c r="AZW314" s="24"/>
      <c r="AZX314" s="24"/>
      <c r="AZY314" s="24"/>
      <c r="AZZ314" s="24"/>
      <c r="BAA314" s="24"/>
      <c r="BAB314" s="24"/>
      <c r="BAC314" s="24"/>
      <c r="BAD314" s="24"/>
      <c r="BAE314" s="24"/>
      <c r="BAF314" s="24"/>
      <c r="BAG314" s="24"/>
      <c r="BAH314" s="24"/>
      <c r="BAI314" s="24"/>
      <c r="BAJ314" s="24"/>
      <c r="BAK314" s="24"/>
      <c r="BAL314" s="24"/>
      <c r="BAM314" s="24"/>
      <c r="BAN314" s="24"/>
      <c r="BAO314" s="24"/>
      <c r="BAP314" s="24"/>
    </row>
    <row r="315" spans="1:1394" s="19" customFormat="1" x14ac:dyDescent="0.25">
      <c r="A315" s="19" t="str">
        <f>IF(YEAR(G315)=2024,#REF!,"")</f>
        <v/>
      </c>
      <c r="B315" s="19" t="str">
        <f>IF(YEAR(G315)=2025,#REF!,"")</f>
        <v/>
      </c>
      <c r="C315" s="19" t="str">
        <f t="shared" si="25"/>
        <v>Afternoon45054</v>
      </c>
      <c r="D315" s="19" t="str">
        <f>IF('by region'!$C$2="Any","Any",'Turf only'!V315)&amp;M315&amp;IF('by region'!$I$2="Any","Any",N315)&amp;G315</f>
        <v>AnyJumpAny45054</v>
      </c>
      <c r="E315" s="19" t="e">
        <f>IF(I315=#REF!,'Turf only'!G315,"")</f>
        <v>#REF!</v>
      </c>
      <c r="F315" s="19" t="e">
        <f t="shared" si="26"/>
        <v>#REF!</v>
      </c>
      <c r="G315" s="15">
        <v>45054</v>
      </c>
      <c r="H315" s="16" t="s">
        <v>42</v>
      </c>
      <c r="I315" s="16" t="s">
        <v>91</v>
      </c>
      <c r="J315" s="16" t="s">
        <v>9</v>
      </c>
      <c r="K315" s="14" t="s">
        <v>24</v>
      </c>
      <c r="L315" s="14" t="s">
        <v>17</v>
      </c>
      <c r="M315" s="16" t="s">
        <v>12</v>
      </c>
      <c r="N315" s="16" t="s">
        <v>13</v>
      </c>
      <c r="O315" s="16" t="s">
        <v>14</v>
      </c>
      <c r="P315" s="23">
        <f t="shared" si="27"/>
        <v>1</v>
      </c>
      <c r="Q315" s="23" cm="1">
        <f t="array" ref="Q315">SUMPRODUCT(($G$2:$G$2765=G315)*(P315&gt;$P$2:$P$2765))+1</f>
        <v>1</v>
      </c>
      <c r="R315" s="23" t="e">
        <f>(Q315*100000)+#REF!</f>
        <v>#REF!</v>
      </c>
      <c r="S315" s="19" t="e" cm="1">
        <f t="array" ref="S315">SUMPRODUCT(($G$2:$G$2765=G315)*(R315&gt;$R$2:$R$2765))+1</f>
        <v>#REF!</v>
      </c>
      <c r="T315" s="19" t="str">
        <f t="shared" si="28"/>
        <v xml:space="preserve">Worcester </v>
      </c>
      <c r="U315" s="19">
        <v>0</v>
      </c>
      <c r="V315" s="19" t="s">
        <v>11</v>
      </c>
      <c r="W315" s="19">
        <f t="shared" si="29"/>
        <v>2023</v>
      </c>
      <c r="X315" s="24"/>
      <c r="Y315" s="24"/>
      <c r="Z315" s="24"/>
      <c r="AA315" s="24"/>
      <c r="AB315" s="24"/>
      <c r="AC315" s="24"/>
      <c r="AD315" s="24"/>
      <c r="AE315" s="24"/>
      <c r="AF315" s="24"/>
      <c r="AG315" s="24"/>
      <c r="AH315" s="24"/>
      <c r="AI315" s="24"/>
      <c r="AJ315" s="24"/>
      <c r="AK315" s="24"/>
      <c r="AL315" s="24"/>
      <c r="AM315" s="24"/>
      <c r="AN315" s="24"/>
      <c r="AO315" s="24"/>
      <c r="AP315" s="24"/>
      <c r="AQ315" s="24"/>
      <c r="AR315" s="24"/>
      <c r="AS315" s="24"/>
      <c r="AT315" s="24"/>
      <c r="AU315" s="24"/>
      <c r="AV315" s="24"/>
      <c r="AW315" s="24"/>
      <c r="AX315" s="24"/>
      <c r="AY315" s="24"/>
      <c r="AZ315" s="24"/>
      <c r="BA315" s="24"/>
      <c r="BB315" s="24"/>
      <c r="BC315" s="24"/>
      <c r="BD315" s="24"/>
      <c r="BE315" s="24"/>
      <c r="BF315" s="24"/>
      <c r="BG315" s="24"/>
      <c r="BH315" s="24"/>
      <c r="BI315" s="24"/>
      <c r="BJ315" s="24"/>
      <c r="BK315" s="24"/>
      <c r="BL315" s="24"/>
      <c r="BM315" s="24"/>
      <c r="BN315" s="24"/>
      <c r="BO315" s="24"/>
      <c r="BP315" s="24"/>
      <c r="BQ315" s="24"/>
      <c r="BR315" s="24"/>
      <c r="BS315" s="24"/>
      <c r="BT315" s="24"/>
      <c r="BU315" s="24"/>
      <c r="BV315" s="24"/>
      <c r="BW315" s="24"/>
      <c r="BX315" s="24"/>
      <c r="BY315" s="24"/>
      <c r="BZ315" s="24"/>
      <c r="CA315" s="24"/>
      <c r="CB315" s="24"/>
      <c r="CC315" s="24"/>
      <c r="CD315" s="24"/>
      <c r="CE315" s="24"/>
      <c r="CF315" s="24"/>
      <c r="CG315" s="24"/>
      <c r="CH315" s="24"/>
      <c r="CI315" s="24"/>
      <c r="CJ315" s="24"/>
      <c r="CK315" s="24"/>
      <c r="CL315" s="24"/>
      <c r="CM315" s="24"/>
      <c r="CN315" s="24"/>
      <c r="CO315" s="24"/>
      <c r="CP315" s="24"/>
      <c r="CQ315" s="24"/>
      <c r="CR315" s="24"/>
      <c r="CS315" s="24"/>
      <c r="CT315" s="24"/>
      <c r="CU315" s="24"/>
      <c r="CV315" s="24"/>
      <c r="CW315" s="24"/>
      <c r="CX315" s="24"/>
      <c r="CY315" s="24"/>
      <c r="CZ315" s="24"/>
      <c r="DA315" s="24"/>
      <c r="DB315" s="24"/>
      <c r="DC315" s="24"/>
      <c r="DD315" s="24"/>
      <c r="DE315" s="24"/>
      <c r="DF315" s="24"/>
      <c r="DG315" s="24"/>
      <c r="DH315" s="24"/>
      <c r="DI315" s="24"/>
      <c r="DJ315" s="24"/>
      <c r="DK315" s="24"/>
      <c r="DL315" s="24"/>
      <c r="DM315" s="24"/>
      <c r="DN315" s="24"/>
      <c r="DO315" s="24"/>
      <c r="DP315" s="24"/>
      <c r="DQ315" s="24"/>
      <c r="DR315" s="24"/>
      <c r="DS315" s="24"/>
      <c r="DT315" s="24"/>
      <c r="DU315" s="24"/>
      <c r="DV315" s="24"/>
      <c r="DW315" s="24"/>
      <c r="DX315" s="24"/>
      <c r="DY315" s="24"/>
      <c r="DZ315" s="24"/>
      <c r="EA315" s="24"/>
      <c r="EB315" s="24"/>
      <c r="EC315" s="24"/>
      <c r="ED315" s="24"/>
      <c r="EE315" s="24"/>
      <c r="EF315" s="24"/>
      <c r="EG315" s="24"/>
      <c r="EH315" s="24"/>
      <c r="EI315" s="24"/>
      <c r="EJ315" s="24"/>
      <c r="EK315" s="24"/>
      <c r="EL315" s="24"/>
      <c r="EM315" s="24"/>
      <c r="EN315" s="24"/>
      <c r="EO315" s="24"/>
      <c r="EP315" s="24"/>
      <c r="EQ315" s="24"/>
      <c r="ER315" s="24"/>
      <c r="ES315" s="24"/>
      <c r="ET315" s="24"/>
      <c r="EU315" s="24"/>
      <c r="EV315" s="24"/>
      <c r="EW315" s="24"/>
      <c r="EX315" s="24"/>
      <c r="EY315" s="24"/>
      <c r="EZ315" s="24"/>
      <c r="FA315" s="24"/>
      <c r="FB315" s="24"/>
      <c r="FC315" s="24"/>
      <c r="FD315" s="24"/>
      <c r="FE315" s="24"/>
      <c r="FF315" s="24"/>
      <c r="FG315" s="24"/>
      <c r="FH315" s="24"/>
      <c r="FI315" s="24"/>
      <c r="FJ315" s="24"/>
      <c r="FK315" s="24"/>
      <c r="FL315" s="24"/>
      <c r="FM315" s="24"/>
      <c r="FN315" s="24"/>
      <c r="FO315" s="24"/>
      <c r="FP315" s="24"/>
      <c r="FQ315" s="24"/>
      <c r="FR315" s="24"/>
      <c r="FS315" s="24"/>
      <c r="FT315" s="24"/>
      <c r="FU315" s="24"/>
      <c r="FV315" s="24"/>
      <c r="FW315" s="24"/>
      <c r="FX315" s="24"/>
      <c r="FY315" s="24"/>
      <c r="FZ315" s="24"/>
      <c r="GA315" s="24"/>
      <c r="GB315" s="24"/>
      <c r="GC315" s="24"/>
      <c r="GD315" s="24"/>
      <c r="GE315" s="24"/>
      <c r="GF315" s="24"/>
      <c r="GG315" s="24"/>
      <c r="GH315" s="24"/>
      <c r="GI315" s="24"/>
      <c r="GJ315" s="24"/>
      <c r="GK315" s="24"/>
      <c r="GL315" s="24"/>
      <c r="GM315" s="24"/>
      <c r="GN315" s="24"/>
      <c r="GO315" s="24"/>
      <c r="GP315" s="24"/>
      <c r="GQ315" s="24"/>
      <c r="GR315" s="24"/>
      <c r="GS315" s="24"/>
      <c r="GT315" s="24"/>
      <c r="GU315" s="24"/>
      <c r="GV315" s="24"/>
      <c r="GW315" s="24"/>
      <c r="GX315" s="24"/>
      <c r="GY315" s="24"/>
      <c r="GZ315" s="24"/>
      <c r="HA315" s="24"/>
      <c r="HB315" s="24"/>
      <c r="HC315" s="24"/>
      <c r="HD315" s="24"/>
      <c r="HE315" s="24"/>
      <c r="HF315" s="24"/>
      <c r="HG315" s="24"/>
      <c r="HH315" s="24"/>
      <c r="HI315" s="24"/>
      <c r="HJ315" s="24"/>
      <c r="HK315" s="24"/>
      <c r="HL315" s="24"/>
      <c r="HM315" s="24"/>
      <c r="HN315" s="24"/>
      <c r="HO315" s="24"/>
      <c r="HP315" s="24"/>
      <c r="HQ315" s="24"/>
      <c r="HR315" s="24"/>
      <c r="HS315" s="24"/>
      <c r="HT315" s="24"/>
      <c r="HU315" s="24"/>
      <c r="HV315" s="24"/>
      <c r="HW315" s="24"/>
      <c r="HX315" s="24"/>
      <c r="HY315" s="24"/>
      <c r="HZ315" s="24"/>
      <c r="IA315" s="24"/>
      <c r="IB315" s="24"/>
      <c r="IC315" s="24"/>
      <c r="ID315" s="24"/>
      <c r="IE315" s="24"/>
      <c r="IF315" s="24"/>
      <c r="IG315" s="24"/>
      <c r="IH315" s="24"/>
      <c r="II315" s="24"/>
      <c r="IJ315" s="24"/>
      <c r="IK315" s="24"/>
      <c r="IL315" s="24"/>
      <c r="IM315" s="24"/>
      <c r="IN315" s="24"/>
      <c r="IO315" s="24"/>
      <c r="IP315" s="24"/>
      <c r="IQ315" s="24"/>
      <c r="IR315" s="24"/>
      <c r="IS315" s="24"/>
      <c r="IT315" s="24"/>
      <c r="IU315" s="24"/>
      <c r="IV315" s="24"/>
      <c r="IW315" s="24"/>
      <c r="IX315" s="24"/>
      <c r="IY315" s="24"/>
      <c r="IZ315" s="24"/>
      <c r="JA315" s="24"/>
      <c r="JB315" s="24"/>
      <c r="JC315" s="24"/>
      <c r="JD315" s="24"/>
      <c r="JE315" s="24"/>
      <c r="JF315" s="24"/>
      <c r="JG315" s="24"/>
      <c r="JH315" s="24"/>
      <c r="JI315" s="24"/>
      <c r="JJ315" s="24"/>
      <c r="JK315" s="24"/>
      <c r="JL315" s="24"/>
      <c r="JM315" s="24"/>
      <c r="JN315" s="24"/>
      <c r="JO315" s="24"/>
      <c r="JP315" s="24"/>
      <c r="JQ315" s="24"/>
      <c r="JR315" s="24"/>
      <c r="JS315" s="24"/>
      <c r="JT315" s="24"/>
      <c r="JU315" s="24"/>
      <c r="JV315" s="24"/>
      <c r="JW315" s="24"/>
      <c r="JX315" s="24"/>
      <c r="JY315" s="24"/>
      <c r="JZ315" s="24"/>
      <c r="KA315" s="24"/>
      <c r="KB315" s="24"/>
      <c r="KC315" s="24"/>
      <c r="KD315" s="24"/>
      <c r="KE315" s="24"/>
      <c r="KF315" s="24"/>
      <c r="KG315" s="24"/>
      <c r="KH315" s="24"/>
      <c r="KI315" s="24"/>
      <c r="KJ315" s="24"/>
      <c r="KK315" s="24"/>
      <c r="KL315" s="24"/>
      <c r="KM315" s="24"/>
      <c r="KN315" s="24"/>
      <c r="KO315" s="24"/>
      <c r="KP315" s="24"/>
      <c r="KQ315" s="24"/>
      <c r="KR315" s="24"/>
      <c r="KS315" s="24"/>
      <c r="KT315" s="24"/>
      <c r="KU315" s="24"/>
      <c r="KV315" s="24"/>
      <c r="KW315" s="24"/>
      <c r="KX315" s="24"/>
      <c r="KY315" s="24"/>
      <c r="KZ315" s="24"/>
      <c r="LA315" s="24"/>
      <c r="LB315" s="24"/>
      <c r="LC315" s="24"/>
      <c r="LD315" s="24"/>
      <c r="LE315" s="24"/>
      <c r="LF315" s="24"/>
      <c r="LG315" s="24"/>
      <c r="LH315" s="24"/>
      <c r="LI315" s="24"/>
      <c r="LJ315" s="24"/>
      <c r="LK315" s="24"/>
      <c r="LL315" s="24"/>
      <c r="LM315" s="24"/>
      <c r="LN315" s="24"/>
      <c r="LO315" s="24"/>
      <c r="LP315" s="24"/>
      <c r="LQ315" s="24"/>
      <c r="LR315" s="24"/>
      <c r="LS315" s="24"/>
      <c r="LT315" s="24"/>
      <c r="LU315" s="24"/>
      <c r="LV315" s="24"/>
      <c r="LW315" s="24"/>
      <c r="LX315" s="24"/>
      <c r="LY315" s="24"/>
      <c r="LZ315" s="24"/>
      <c r="MA315" s="24"/>
      <c r="MB315" s="24"/>
      <c r="MC315" s="24"/>
      <c r="MD315" s="24"/>
      <c r="ME315" s="24"/>
      <c r="MF315" s="24"/>
      <c r="MG315" s="24"/>
      <c r="MH315" s="24"/>
      <c r="MI315" s="24"/>
      <c r="MJ315" s="24"/>
      <c r="MK315" s="24"/>
      <c r="ML315" s="24"/>
      <c r="MM315" s="24"/>
      <c r="MN315" s="24"/>
      <c r="MO315" s="24"/>
      <c r="MP315" s="24"/>
      <c r="MQ315" s="24"/>
      <c r="MR315" s="24"/>
      <c r="MS315" s="24"/>
      <c r="MT315" s="24"/>
      <c r="MU315" s="24"/>
      <c r="MV315" s="24"/>
      <c r="MW315" s="24"/>
      <c r="MX315" s="24"/>
      <c r="MY315" s="24"/>
      <c r="MZ315" s="24"/>
      <c r="NA315" s="24"/>
      <c r="NB315" s="24"/>
      <c r="NC315" s="24"/>
      <c r="ND315" s="24"/>
      <c r="NE315" s="24"/>
      <c r="NF315" s="24"/>
      <c r="NG315" s="24"/>
      <c r="NH315" s="24"/>
      <c r="NI315" s="24"/>
      <c r="NJ315" s="24"/>
      <c r="NK315" s="24"/>
      <c r="NL315" s="24"/>
      <c r="NM315" s="24"/>
      <c r="NN315" s="24"/>
      <c r="NO315" s="24"/>
      <c r="NP315" s="24"/>
      <c r="NQ315" s="24"/>
      <c r="NR315" s="24"/>
      <c r="NS315" s="24"/>
      <c r="NT315" s="24"/>
      <c r="NU315" s="24"/>
      <c r="NV315" s="24"/>
      <c r="NW315" s="24"/>
      <c r="NX315" s="24"/>
      <c r="NY315" s="24"/>
      <c r="NZ315" s="24"/>
      <c r="OA315" s="24"/>
      <c r="OB315" s="24"/>
      <c r="OC315" s="24"/>
      <c r="OD315" s="24"/>
      <c r="OE315" s="24"/>
      <c r="OF315" s="24"/>
      <c r="OG315" s="24"/>
      <c r="OH315" s="24"/>
      <c r="OI315" s="24"/>
      <c r="OJ315" s="24"/>
      <c r="OK315" s="24"/>
      <c r="OL315" s="24"/>
      <c r="OM315" s="24"/>
      <c r="ON315" s="24"/>
      <c r="OO315" s="24"/>
      <c r="OP315" s="24"/>
      <c r="OQ315" s="24"/>
      <c r="OR315" s="24"/>
      <c r="OS315" s="24"/>
      <c r="OT315" s="24"/>
      <c r="OU315" s="24"/>
      <c r="OV315" s="24"/>
      <c r="OW315" s="24"/>
      <c r="OX315" s="24"/>
      <c r="OY315" s="24"/>
      <c r="OZ315" s="24"/>
      <c r="PA315" s="24"/>
      <c r="PB315" s="24"/>
      <c r="PC315" s="24"/>
      <c r="PD315" s="24"/>
      <c r="PE315" s="24"/>
      <c r="PF315" s="24"/>
      <c r="PG315" s="24"/>
      <c r="PH315" s="24"/>
      <c r="PI315" s="24"/>
      <c r="PJ315" s="24"/>
      <c r="PK315" s="24"/>
      <c r="PL315" s="24"/>
      <c r="PM315" s="24"/>
      <c r="PN315" s="24"/>
      <c r="PO315" s="24"/>
      <c r="PP315" s="24"/>
      <c r="PQ315" s="24"/>
      <c r="PR315" s="24"/>
      <c r="PS315" s="24"/>
      <c r="PT315" s="24"/>
      <c r="PU315" s="24"/>
      <c r="PV315" s="24"/>
      <c r="PW315" s="24"/>
      <c r="PX315" s="24"/>
      <c r="PY315" s="24"/>
      <c r="PZ315" s="24"/>
      <c r="QA315" s="24"/>
      <c r="QB315" s="24"/>
      <c r="QC315" s="24"/>
      <c r="QD315" s="24"/>
      <c r="QE315" s="24"/>
      <c r="QF315" s="24"/>
      <c r="QG315" s="24"/>
      <c r="QH315" s="24"/>
      <c r="QI315" s="24"/>
      <c r="QJ315" s="24"/>
      <c r="QK315" s="24"/>
      <c r="QL315" s="24"/>
      <c r="QM315" s="24"/>
      <c r="QN315" s="24"/>
      <c r="QO315" s="24"/>
      <c r="QP315" s="24"/>
      <c r="QQ315" s="24"/>
      <c r="QR315" s="24"/>
      <c r="QS315" s="24"/>
      <c r="QT315" s="24"/>
      <c r="QU315" s="24"/>
      <c r="QV315" s="24"/>
      <c r="QW315" s="24"/>
      <c r="QX315" s="24"/>
      <c r="QY315" s="24"/>
      <c r="QZ315" s="24"/>
      <c r="RA315" s="24"/>
      <c r="RB315" s="24"/>
      <c r="RC315" s="24"/>
      <c r="RD315" s="24"/>
      <c r="RE315" s="24"/>
      <c r="RF315" s="24"/>
      <c r="RG315" s="24"/>
      <c r="RH315" s="24"/>
      <c r="RI315" s="24"/>
      <c r="RJ315" s="24"/>
      <c r="RK315" s="24"/>
      <c r="RL315" s="24"/>
      <c r="RM315" s="24"/>
      <c r="RN315" s="24"/>
      <c r="RO315" s="24"/>
      <c r="RP315" s="24"/>
      <c r="RQ315" s="24"/>
      <c r="RR315" s="24"/>
      <c r="RS315" s="24"/>
      <c r="RT315" s="24"/>
      <c r="RU315" s="24"/>
      <c r="RV315" s="24"/>
      <c r="RW315" s="24"/>
      <c r="RX315" s="24"/>
      <c r="RY315" s="24"/>
      <c r="RZ315" s="24"/>
      <c r="SA315" s="24"/>
      <c r="SB315" s="24"/>
      <c r="SC315" s="24"/>
      <c r="SD315" s="24"/>
      <c r="SE315" s="24"/>
      <c r="SF315" s="24"/>
      <c r="SG315" s="24"/>
      <c r="SH315" s="24"/>
      <c r="SI315" s="24"/>
      <c r="SJ315" s="24"/>
      <c r="SK315" s="24"/>
      <c r="SL315" s="24"/>
      <c r="SM315" s="24"/>
      <c r="SN315" s="24"/>
      <c r="SO315" s="24"/>
      <c r="SP315" s="24"/>
      <c r="SQ315" s="24"/>
      <c r="SR315" s="24"/>
      <c r="SS315" s="24"/>
      <c r="ST315" s="24"/>
      <c r="SU315" s="24"/>
      <c r="SV315" s="24"/>
      <c r="SW315" s="24"/>
      <c r="SX315" s="24"/>
      <c r="SY315" s="24"/>
      <c r="SZ315" s="24"/>
      <c r="TA315" s="24"/>
      <c r="TB315" s="24"/>
      <c r="TC315" s="24"/>
      <c r="TD315" s="24"/>
      <c r="TE315" s="24"/>
      <c r="TF315" s="24"/>
      <c r="TG315" s="24"/>
      <c r="TH315" s="24"/>
      <c r="TI315" s="24"/>
      <c r="TJ315" s="24"/>
      <c r="TK315" s="24"/>
      <c r="TL315" s="24"/>
      <c r="TM315" s="24"/>
      <c r="TN315" s="24"/>
      <c r="TO315" s="24"/>
      <c r="TP315" s="24"/>
      <c r="TQ315" s="24"/>
      <c r="TR315" s="24"/>
      <c r="TS315" s="24"/>
      <c r="TT315" s="24"/>
      <c r="TU315" s="24"/>
      <c r="TV315" s="24"/>
      <c r="TW315" s="24"/>
      <c r="TX315" s="24"/>
      <c r="TY315" s="24"/>
      <c r="TZ315" s="24"/>
      <c r="UA315" s="24"/>
      <c r="UB315" s="24"/>
      <c r="UC315" s="24"/>
      <c r="UD315" s="24"/>
      <c r="UE315" s="24"/>
      <c r="UF315" s="24"/>
      <c r="UG315" s="24"/>
      <c r="UH315" s="24"/>
      <c r="UI315" s="24"/>
      <c r="UJ315" s="24"/>
      <c r="UK315" s="24"/>
      <c r="UL315" s="24"/>
      <c r="UM315" s="24"/>
      <c r="UN315" s="24"/>
      <c r="UO315" s="24"/>
      <c r="UP315" s="24"/>
      <c r="UQ315" s="24"/>
      <c r="UR315" s="24"/>
      <c r="US315" s="24"/>
      <c r="UT315" s="24"/>
      <c r="UU315" s="24"/>
      <c r="UV315" s="24"/>
      <c r="UW315" s="24"/>
      <c r="UX315" s="24"/>
      <c r="UY315" s="24"/>
      <c r="UZ315" s="24"/>
      <c r="VA315" s="24"/>
      <c r="VB315" s="24"/>
      <c r="VC315" s="24"/>
      <c r="VD315" s="24"/>
      <c r="VE315" s="24"/>
      <c r="VF315" s="24"/>
      <c r="VG315" s="24"/>
      <c r="VH315" s="24"/>
      <c r="VI315" s="24"/>
      <c r="VJ315" s="24"/>
      <c r="VK315" s="24"/>
      <c r="VL315" s="24"/>
      <c r="VM315" s="24"/>
      <c r="VN315" s="24"/>
      <c r="VO315" s="24"/>
      <c r="VP315" s="24"/>
      <c r="VQ315" s="24"/>
      <c r="VR315" s="24"/>
      <c r="VS315" s="24"/>
      <c r="VT315" s="24"/>
      <c r="VU315" s="24"/>
      <c r="VV315" s="24"/>
      <c r="VW315" s="24"/>
      <c r="VX315" s="24"/>
      <c r="VY315" s="24"/>
      <c r="VZ315" s="24"/>
      <c r="WA315" s="24"/>
      <c r="WB315" s="24"/>
      <c r="WC315" s="24"/>
      <c r="WD315" s="24"/>
      <c r="WE315" s="24"/>
      <c r="WF315" s="24"/>
      <c r="WG315" s="24"/>
      <c r="WH315" s="24"/>
      <c r="WI315" s="24"/>
      <c r="WJ315" s="24"/>
      <c r="WK315" s="24"/>
      <c r="WL315" s="24"/>
      <c r="WM315" s="24"/>
      <c r="WN315" s="24"/>
      <c r="WO315" s="24"/>
      <c r="WP315" s="24"/>
      <c r="WQ315" s="24"/>
      <c r="WR315" s="24"/>
      <c r="WS315" s="24"/>
      <c r="WT315" s="24"/>
      <c r="WU315" s="24"/>
      <c r="WV315" s="24"/>
      <c r="WW315" s="24"/>
      <c r="WX315" s="24"/>
      <c r="WY315" s="24"/>
      <c r="WZ315" s="24"/>
      <c r="XA315" s="24"/>
      <c r="XB315" s="24"/>
      <c r="XC315" s="24"/>
      <c r="XD315" s="24"/>
      <c r="XE315" s="24"/>
      <c r="XF315" s="24"/>
      <c r="XG315" s="24"/>
      <c r="XH315" s="24"/>
      <c r="XI315" s="24"/>
      <c r="XJ315" s="24"/>
      <c r="XK315" s="24"/>
      <c r="XL315" s="24"/>
      <c r="XM315" s="24"/>
      <c r="XN315" s="24"/>
      <c r="XO315" s="24"/>
      <c r="XP315" s="24"/>
      <c r="XQ315" s="24"/>
      <c r="XR315" s="24"/>
      <c r="XS315" s="24"/>
      <c r="XT315" s="24"/>
      <c r="XU315" s="24"/>
      <c r="XV315" s="24"/>
      <c r="XW315" s="24"/>
      <c r="XX315" s="24"/>
      <c r="XY315" s="24"/>
      <c r="XZ315" s="24"/>
      <c r="YA315" s="24"/>
      <c r="YB315" s="24"/>
      <c r="YC315" s="24"/>
      <c r="YD315" s="24"/>
      <c r="YE315" s="24"/>
      <c r="YF315" s="24"/>
      <c r="YG315" s="24"/>
      <c r="YH315" s="24"/>
      <c r="YI315" s="24"/>
      <c r="YJ315" s="24"/>
      <c r="YK315" s="24"/>
      <c r="YL315" s="24"/>
      <c r="YM315" s="24"/>
      <c r="YN315" s="24"/>
      <c r="YO315" s="24"/>
      <c r="YP315" s="24"/>
      <c r="YQ315" s="24"/>
      <c r="YR315" s="24"/>
      <c r="YS315" s="24"/>
      <c r="YT315" s="24"/>
      <c r="YU315" s="24"/>
      <c r="YV315" s="24"/>
      <c r="YW315" s="24"/>
      <c r="YX315" s="24"/>
      <c r="YY315" s="24"/>
      <c r="YZ315" s="24"/>
      <c r="ZA315" s="24"/>
      <c r="ZB315" s="24"/>
      <c r="ZC315" s="24"/>
      <c r="ZD315" s="24"/>
      <c r="ZE315" s="24"/>
      <c r="ZF315" s="24"/>
      <c r="ZG315" s="24"/>
      <c r="ZH315" s="24"/>
      <c r="ZI315" s="24"/>
      <c r="ZJ315" s="24"/>
      <c r="ZK315" s="24"/>
      <c r="ZL315" s="24"/>
      <c r="ZM315" s="24"/>
      <c r="ZN315" s="24"/>
      <c r="ZO315" s="24"/>
      <c r="ZP315" s="24"/>
      <c r="ZQ315" s="24"/>
      <c r="ZR315" s="24"/>
      <c r="ZS315" s="24"/>
      <c r="ZT315" s="24"/>
      <c r="ZU315" s="24"/>
      <c r="ZV315" s="24"/>
      <c r="ZW315" s="24"/>
      <c r="ZX315" s="24"/>
      <c r="ZY315" s="24"/>
      <c r="ZZ315" s="24"/>
      <c r="AAA315" s="24"/>
      <c r="AAB315" s="24"/>
      <c r="AAC315" s="24"/>
      <c r="AAD315" s="24"/>
      <c r="AAE315" s="24"/>
      <c r="AAF315" s="24"/>
      <c r="AAG315" s="24"/>
      <c r="AAH315" s="24"/>
      <c r="AAI315" s="24"/>
      <c r="AAJ315" s="24"/>
      <c r="AAK315" s="24"/>
      <c r="AAL315" s="24"/>
      <c r="AAM315" s="24"/>
      <c r="AAN315" s="24"/>
      <c r="AAO315" s="24"/>
      <c r="AAP315" s="24"/>
      <c r="AAQ315" s="24"/>
      <c r="AAR315" s="24"/>
      <c r="AAS315" s="24"/>
      <c r="AAT315" s="24"/>
      <c r="AAU315" s="24"/>
      <c r="AAV315" s="24"/>
      <c r="AAW315" s="24"/>
      <c r="AAX315" s="24"/>
      <c r="AAY315" s="24"/>
      <c r="AAZ315" s="24"/>
      <c r="ABA315" s="24"/>
      <c r="ABB315" s="24"/>
      <c r="ABC315" s="24"/>
      <c r="ABD315" s="24"/>
      <c r="ABE315" s="24"/>
      <c r="ABF315" s="24"/>
      <c r="ABG315" s="24"/>
      <c r="ABH315" s="24"/>
      <c r="ABI315" s="24"/>
      <c r="ABJ315" s="24"/>
      <c r="ABK315" s="24"/>
      <c r="ABL315" s="24"/>
      <c r="ABM315" s="24"/>
      <c r="ABN315" s="24"/>
      <c r="ABO315" s="24"/>
      <c r="ABP315" s="24"/>
      <c r="ABQ315" s="24"/>
      <c r="ABR315" s="24"/>
      <c r="ABS315" s="24"/>
      <c r="ABT315" s="24"/>
      <c r="ABU315" s="24"/>
      <c r="ABV315" s="24"/>
      <c r="ABW315" s="24"/>
      <c r="ABX315" s="24"/>
      <c r="ABY315" s="24"/>
      <c r="ABZ315" s="24"/>
      <c r="ACA315" s="24"/>
      <c r="ACB315" s="24"/>
      <c r="ACC315" s="24"/>
      <c r="ACD315" s="24"/>
      <c r="ACE315" s="24"/>
      <c r="ACF315" s="24"/>
      <c r="ACG315" s="24"/>
      <c r="ACH315" s="24"/>
      <c r="ACI315" s="24"/>
      <c r="ACJ315" s="24"/>
      <c r="ACK315" s="24"/>
      <c r="ACL315" s="24"/>
      <c r="ACM315" s="24"/>
      <c r="ACN315" s="24"/>
      <c r="ACO315" s="24"/>
      <c r="ACP315" s="24"/>
      <c r="ACQ315" s="24"/>
      <c r="ACR315" s="24"/>
      <c r="ACS315" s="24"/>
      <c r="ACT315" s="24"/>
      <c r="ACU315" s="24"/>
      <c r="ACV315" s="24"/>
      <c r="ACW315" s="24"/>
      <c r="ACX315" s="24"/>
      <c r="ACY315" s="24"/>
      <c r="ACZ315" s="24"/>
      <c r="ADA315" s="24"/>
      <c r="ADB315" s="24"/>
      <c r="ADC315" s="24"/>
      <c r="ADD315" s="24"/>
      <c r="ADE315" s="24"/>
      <c r="ADF315" s="24"/>
      <c r="ADG315" s="24"/>
      <c r="ADH315" s="24"/>
      <c r="ADI315" s="24"/>
      <c r="ADJ315" s="24"/>
      <c r="ADK315" s="24"/>
      <c r="ADL315" s="24"/>
      <c r="ADM315" s="24"/>
      <c r="ADN315" s="24"/>
      <c r="ADO315" s="24"/>
      <c r="ADP315" s="24"/>
      <c r="ADQ315" s="24"/>
      <c r="ADR315" s="24"/>
      <c r="ADS315" s="24"/>
      <c r="ADT315" s="24"/>
      <c r="ADU315" s="24"/>
      <c r="ADV315" s="24"/>
      <c r="ADW315" s="24"/>
      <c r="ADX315" s="24"/>
      <c r="ADY315" s="24"/>
      <c r="ADZ315" s="24"/>
      <c r="AEA315" s="24"/>
      <c r="AEB315" s="24"/>
      <c r="AEC315" s="24"/>
      <c r="AED315" s="24"/>
      <c r="AEE315" s="24"/>
      <c r="AEF315" s="24"/>
      <c r="AEG315" s="24"/>
      <c r="AEH315" s="24"/>
      <c r="AEI315" s="24"/>
      <c r="AEJ315" s="24"/>
      <c r="AEK315" s="24"/>
      <c r="AEL315" s="24"/>
      <c r="AEM315" s="24"/>
      <c r="AEN315" s="24"/>
      <c r="AEO315" s="24"/>
      <c r="AEP315" s="24"/>
      <c r="AEQ315" s="24"/>
      <c r="AER315" s="24"/>
      <c r="AES315" s="24"/>
      <c r="AET315" s="24"/>
      <c r="AEU315" s="24"/>
      <c r="AEV315" s="24"/>
      <c r="AEW315" s="24"/>
      <c r="AEX315" s="24"/>
      <c r="AEY315" s="24"/>
      <c r="AEZ315" s="24"/>
      <c r="AFA315" s="24"/>
      <c r="AFB315" s="24"/>
      <c r="AFC315" s="24"/>
      <c r="AFD315" s="24"/>
      <c r="AFE315" s="24"/>
      <c r="AFF315" s="24"/>
      <c r="AFG315" s="24"/>
      <c r="AFH315" s="24"/>
      <c r="AFI315" s="24"/>
      <c r="AFJ315" s="24"/>
      <c r="AFK315" s="24"/>
      <c r="AFL315" s="24"/>
      <c r="AFM315" s="24"/>
      <c r="AFN315" s="24"/>
      <c r="AFO315" s="24"/>
      <c r="AFP315" s="24"/>
      <c r="AFQ315" s="24"/>
      <c r="AFR315" s="24"/>
      <c r="AFS315" s="24"/>
      <c r="AFT315" s="24"/>
      <c r="AFU315" s="24"/>
      <c r="AFV315" s="24"/>
      <c r="AFW315" s="24"/>
      <c r="AFX315" s="24"/>
      <c r="AFY315" s="24"/>
      <c r="AFZ315" s="24"/>
      <c r="AGA315" s="24"/>
      <c r="AGB315" s="24"/>
      <c r="AGC315" s="24"/>
      <c r="AGD315" s="24"/>
      <c r="AGE315" s="24"/>
      <c r="AGF315" s="24"/>
      <c r="AGG315" s="24"/>
      <c r="AGH315" s="24"/>
      <c r="AGI315" s="24"/>
      <c r="AGJ315" s="24"/>
      <c r="AGK315" s="24"/>
      <c r="AGL315" s="24"/>
      <c r="AGM315" s="24"/>
      <c r="AGN315" s="24"/>
      <c r="AGO315" s="24"/>
      <c r="AGP315" s="24"/>
      <c r="AGQ315" s="24"/>
      <c r="AGR315" s="24"/>
      <c r="AGS315" s="24"/>
      <c r="AGT315" s="24"/>
      <c r="AGU315" s="24"/>
      <c r="AGV315" s="24"/>
      <c r="AGW315" s="24"/>
      <c r="AGX315" s="24"/>
      <c r="AGY315" s="24"/>
      <c r="AGZ315" s="24"/>
      <c r="AHA315" s="24"/>
      <c r="AHB315" s="24"/>
      <c r="AHC315" s="24"/>
      <c r="AHD315" s="24"/>
      <c r="AHE315" s="24"/>
      <c r="AHF315" s="24"/>
      <c r="AHG315" s="24"/>
      <c r="AHH315" s="24"/>
      <c r="AHI315" s="24"/>
      <c r="AHJ315" s="24"/>
      <c r="AHK315" s="24"/>
      <c r="AHL315" s="24"/>
      <c r="AHM315" s="24"/>
      <c r="AHN315" s="24"/>
      <c r="AHO315" s="24"/>
      <c r="AHP315" s="24"/>
      <c r="AHQ315" s="24"/>
      <c r="AHR315" s="24"/>
      <c r="AHS315" s="24"/>
      <c r="AHT315" s="24"/>
      <c r="AHU315" s="24"/>
      <c r="AHV315" s="24"/>
      <c r="AHW315" s="24"/>
      <c r="AHX315" s="24"/>
      <c r="AHY315" s="24"/>
      <c r="AHZ315" s="24"/>
      <c r="AIA315" s="24"/>
      <c r="AIB315" s="24"/>
      <c r="AIC315" s="24"/>
      <c r="AID315" s="24"/>
      <c r="AIE315" s="24"/>
      <c r="AIF315" s="24"/>
      <c r="AIG315" s="24"/>
      <c r="AIH315" s="24"/>
      <c r="AII315" s="24"/>
      <c r="AIJ315" s="24"/>
      <c r="AIK315" s="24"/>
      <c r="AIL315" s="24"/>
      <c r="AIM315" s="24"/>
      <c r="AIN315" s="24"/>
      <c r="AIO315" s="24"/>
      <c r="AIP315" s="24"/>
      <c r="AIQ315" s="24"/>
      <c r="AIR315" s="24"/>
      <c r="AIS315" s="24"/>
      <c r="AIT315" s="24"/>
      <c r="AIU315" s="24"/>
      <c r="AIV315" s="24"/>
      <c r="AIW315" s="24"/>
      <c r="AIX315" s="24"/>
      <c r="AIY315" s="24"/>
      <c r="AIZ315" s="24"/>
      <c r="AJA315" s="24"/>
      <c r="AJB315" s="24"/>
      <c r="AJC315" s="24"/>
      <c r="AJD315" s="24"/>
      <c r="AJE315" s="24"/>
      <c r="AJF315" s="24"/>
      <c r="AJG315" s="24"/>
      <c r="AJH315" s="24"/>
      <c r="AJI315" s="24"/>
      <c r="AJJ315" s="24"/>
      <c r="AJK315" s="24"/>
      <c r="AJL315" s="24"/>
      <c r="AJM315" s="24"/>
      <c r="AJN315" s="24"/>
      <c r="AJO315" s="24"/>
      <c r="AJP315" s="24"/>
      <c r="AJQ315" s="24"/>
      <c r="AJR315" s="24"/>
      <c r="AJS315" s="24"/>
      <c r="AJT315" s="24"/>
      <c r="AJU315" s="24"/>
      <c r="AJV315" s="24"/>
      <c r="AJW315" s="24"/>
      <c r="AJX315" s="24"/>
      <c r="AJY315" s="24"/>
      <c r="AJZ315" s="24"/>
      <c r="AKA315" s="24"/>
      <c r="AKB315" s="24"/>
      <c r="AKC315" s="24"/>
      <c r="AKD315" s="24"/>
      <c r="AKE315" s="24"/>
      <c r="AKF315" s="24"/>
      <c r="AKG315" s="24"/>
      <c r="AKH315" s="24"/>
      <c r="AKI315" s="24"/>
      <c r="AKJ315" s="24"/>
      <c r="AKK315" s="24"/>
      <c r="AKL315" s="24"/>
      <c r="AKM315" s="24"/>
      <c r="AKN315" s="24"/>
      <c r="AKO315" s="24"/>
      <c r="AKP315" s="24"/>
      <c r="AKQ315" s="24"/>
      <c r="AKR315" s="24"/>
      <c r="AKS315" s="24"/>
      <c r="AKT315" s="24"/>
      <c r="AKU315" s="24"/>
      <c r="AKV315" s="24"/>
      <c r="AKW315" s="24"/>
      <c r="AKX315" s="24"/>
      <c r="AKY315" s="24"/>
      <c r="AKZ315" s="24"/>
      <c r="ALA315" s="24"/>
      <c r="ALB315" s="24"/>
      <c r="ALC315" s="24"/>
      <c r="ALD315" s="24"/>
      <c r="ALE315" s="24"/>
      <c r="ALF315" s="24"/>
      <c r="ALG315" s="24"/>
      <c r="ALH315" s="24"/>
      <c r="ALI315" s="24"/>
      <c r="ALJ315" s="24"/>
      <c r="ALK315" s="24"/>
      <c r="ALL315" s="24"/>
      <c r="ALM315" s="24"/>
      <c r="ALN315" s="24"/>
      <c r="ALO315" s="24"/>
      <c r="ALP315" s="24"/>
      <c r="ALQ315" s="24"/>
      <c r="ALR315" s="24"/>
      <c r="ALS315" s="24"/>
      <c r="ALT315" s="24"/>
      <c r="ALU315" s="24"/>
      <c r="ALV315" s="24"/>
      <c r="ALW315" s="24"/>
      <c r="ALX315" s="24"/>
      <c r="ALY315" s="24"/>
      <c r="ALZ315" s="24"/>
      <c r="AMA315" s="24"/>
      <c r="AMB315" s="24"/>
      <c r="AMC315" s="24"/>
      <c r="AMD315" s="24"/>
      <c r="AME315" s="24"/>
      <c r="AMF315" s="24"/>
      <c r="AMG315" s="24"/>
      <c r="AMH315" s="24"/>
      <c r="AMI315" s="24"/>
      <c r="AMJ315" s="24"/>
      <c r="AMK315" s="24"/>
      <c r="AML315" s="24"/>
      <c r="AMM315" s="24"/>
      <c r="AMN315" s="24"/>
      <c r="AMO315" s="24"/>
      <c r="AMP315" s="24"/>
      <c r="AMQ315" s="24"/>
      <c r="AMR315" s="24"/>
      <c r="AMS315" s="24"/>
      <c r="AMT315" s="24"/>
      <c r="AMU315" s="24"/>
      <c r="AMV315" s="24"/>
      <c r="AMW315" s="24"/>
      <c r="AMX315" s="24"/>
      <c r="AMY315" s="24"/>
      <c r="AMZ315" s="24"/>
      <c r="ANA315" s="24"/>
      <c r="ANB315" s="24"/>
      <c r="ANC315" s="24"/>
      <c r="AND315" s="24"/>
      <c r="ANE315" s="24"/>
      <c r="ANF315" s="24"/>
      <c r="ANG315" s="24"/>
      <c r="ANH315" s="24"/>
      <c r="ANI315" s="24"/>
      <c r="ANJ315" s="24"/>
      <c r="ANK315" s="24"/>
      <c r="ANL315" s="24"/>
      <c r="ANM315" s="24"/>
      <c r="ANN315" s="24"/>
      <c r="ANO315" s="24"/>
      <c r="ANP315" s="24"/>
      <c r="ANQ315" s="24"/>
      <c r="ANR315" s="24"/>
      <c r="ANS315" s="24"/>
      <c r="ANT315" s="24"/>
      <c r="ANU315" s="24"/>
      <c r="ANV315" s="24"/>
      <c r="ANW315" s="24"/>
      <c r="ANX315" s="24"/>
      <c r="ANY315" s="24"/>
      <c r="ANZ315" s="24"/>
      <c r="AOA315" s="24"/>
      <c r="AOB315" s="24"/>
      <c r="AOC315" s="24"/>
      <c r="AOD315" s="24"/>
      <c r="AOE315" s="24"/>
      <c r="AOF315" s="24"/>
      <c r="AOG315" s="24"/>
      <c r="AOH315" s="24"/>
      <c r="AOI315" s="24"/>
      <c r="AOJ315" s="24"/>
      <c r="AOK315" s="24"/>
      <c r="AOL315" s="24"/>
      <c r="AOM315" s="24"/>
      <c r="AON315" s="24"/>
      <c r="AOO315" s="24"/>
      <c r="AOP315" s="24"/>
      <c r="AOQ315" s="24"/>
      <c r="AOR315" s="24"/>
      <c r="AOS315" s="24"/>
      <c r="AOT315" s="24"/>
      <c r="AOU315" s="24"/>
      <c r="AOV315" s="24"/>
      <c r="AOW315" s="24"/>
      <c r="AOX315" s="24"/>
      <c r="AOY315" s="24"/>
      <c r="AOZ315" s="24"/>
      <c r="APA315" s="24"/>
      <c r="APB315" s="24"/>
      <c r="APC315" s="24"/>
      <c r="APD315" s="24"/>
      <c r="APE315" s="24"/>
      <c r="APF315" s="24"/>
      <c r="APG315" s="24"/>
      <c r="APH315" s="24"/>
      <c r="API315" s="24"/>
      <c r="APJ315" s="24"/>
      <c r="APK315" s="24"/>
      <c r="APL315" s="24"/>
      <c r="APM315" s="24"/>
      <c r="APN315" s="24"/>
      <c r="APO315" s="24"/>
      <c r="APP315" s="24"/>
      <c r="APQ315" s="24"/>
      <c r="APR315" s="24"/>
      <c r="APS315" s="24"/>
      <c r="APT315" s="24"/>
      <c r="APU315" s="24"/>
      <c r="APV315" s="24"/>
      <c r="APW315" s="24"/>
      <c r="APX315" s="24"/>
      <c r="APY315" s="24"/>
      <c r="APZ315" s="24"/>
      <c r="AQA315" s="24"/>
      <c r="AQB315" s="24"/>
      <c r="AQC315" s="24"/>
      <c r="AQD315" s="24"/>
      <c r="AQE315" s="24"/>
      <c r="AQF315" s="24"/>
      <c r="AQG315" s="24"/>
      <c r="AQH315" s="24"/>
      <c r="AQI315" s="24"/>
      <c r="AQJ315" s="24"/>
      <c r="AQK315" s="24"/>
      <c r="AQL315" s="24"/>
      <c r="AQM315" s="24"/>
      <c r="AQN315" s="24"/>
      <c r="AQO315" s="24"/>
      <c r="AQP315" s="24"/>
      <c r="AQQ315" s="24"/>
      <c r="AQR315" s="24"/>
      <c r="AQS315" s="24"/>
      <c r="AQT315" s="24"/>
      <c r="AQU315" s="24"/>
      <c r="AQV315" s="24"/>
      <c r="AQW315" s="24"/>
      <c r="AQX315" s="24"/>
      <c r="AQY315" s="24"/>
      <c r="AQZ315" s="24"/>
      <c r="ARA315" s="24"/>
      <c r="ARB315" s="24"/>
      <c r="ARC315" s="24"/>
      <c r="ARD315" s="24"/>
      <c r="ARE315" s="24"/>
      <c r="ARF315" s="24"/>
      <c r="ARG315" s="24"/>
      <c r="ARH315" s="24"/>
      <c r="ARI315" s="24"/>
      <c r="ARJ315" s="24"/>
      <c r="ARK315" s="24"/>
      <c r="ARL315" s="24"/>
      <c r="ARM315" s="24"/>
      <c r="ARN315" s="24"/>
      <c r="ARO315" s="24"/>
      <c r="ARP315" s="24"/>
      <c r="ARQ315" s="24"/>
      <c r="ARR315" s="24"/>
      <c r="ARS315" s="24"/>
      <c r="ART315" s="24"/>
      <c r="ARU315" s="24"/>
      <c r="ARV315" s="24"/>
      <c r="ARW315" s="24"/>
      <c r="ARX315" s="24"/>
      <c r="ARY315" s="24"/>
      <c r="ARZ315" s="24"/>
      <c r="ASA315" s="24"/>
      <c r="ASB315" s="24"/>
      <c r="ASC315" s="24"/>
      <c r="ASD315" s="24"/>
      <c r="ASE315" s="24"/>
      <c r="ASF315" s="24"/>
      <c r="ASG315" s="24"/>
      <c r="ASH315" s="24"/>
      <c r="ASI315" s="24"/>
      <c r="ASJ315" s="24"/>
      <c r="ASK315" s="24"/>
      <c r="ASL315" s="24"/>
      <c r="ASM315" s="24"/>
      <c r="ASN315" s="24"/>
      <c r="ASO315" s="24"/>
      <c r="ASP315" s="24"/>
      <c r="ASQ315" s="24"/>
      <c r="ASR315" s="24"/>
      <c r="ASS315" s="24"/>
      <c r="AST315" s="24"/>
      <c r="ASU315" s="24"/>
      <c r="ASV315" s="24"/>
      <c r="ASW315" s="24"/>
      <c r="ASX315" s="24"/>
      <c r="ASY315" s="24"/>
      <c r="ASZ315" s="24"/>
      <c r="ATA315" s="24"/>
      <c r="ATB315" s="24"/>
      <c r="ATC315" s="24"/>
      <c r="ATD315" s="24"/>
      <c r="ATE315" s="24"/>
      <c r="ATF315" s="24"/>
      <c r="ATG315" s="24"/>
      <c r="ATH315" s="24"/>
      <c r="ATI315" s="24"/>
      <c r="ATJ315" s="24"/>
      <c r="ATK315" s="24"/>
      <c r="ATL315" s="24"/>
      <c r="ATM315" s="24"/>
      <c r="ATN315" s="24"/>
      <c r="ATO315" s="24"/>
      <c r="ATP315" s="24"/>
      <c r="ATQ315" s="24"/>
      <c r="ATR315" s="24"/>
      <c r="ATS315" s="24"/>
      <c r="ATT315" s="24"/>
      <c r="ATU315" s="24"/>
      <c r="ATV315" s="24"/>
      <c r="ATW315" s="24"/>
      <c r="ATX315" s="24"/>
      <c r="ATY315" s="24"/>
      <c r="ATZ315" s="24"/>
      <c r="AUA315" s="24"/>
      <c r="AUB315" s="24"/>
      <c r="AUC315" s="24"/>
      <c r="AUD315" s="24"/>
      <c r="AUE315" s="24"/>
      <c r="AUF315" s="24"/>
      <c r="AUG315" s="24"/>
      <c r="AUH315" s="24"/>
      <c r="AUI315" s="24"/>
      <c r="AUJ315" s="24"/>
      <c r="AUK315" s="24"/>
      <c r="AUL315" s="24"/>
      <c r="AUM315" s="24"/>
      <c r="AUN315" s="24"/>
      <c r="AUO315" s="24"/>
      <c r="AUP315" s="24"/>
      <c r="AUQ315" s="24"/>
      <c r="AUR315" s="24"/>
      <c r="AUS315" s="24"/>
      <c r="AUT315" s="24"/>
      <c r="AUU315" s="24"/>
      <c r="AUV315" s="24"/>
      <c r="AUW315" s="24"/>
      <c r="AUX315" s="24"/>
      <c r="AUY315" s="24"/>
      <c r="AUZ315" s="24"/>
      <c r="AVA315" s="24"/>
      <c r="AVB315" s="24"/>
      <c r="AVC315" s="24"/>
      <c r="AVD315" s="24"/>
      <c r="AVE315" s="24"/>
      <c r="AVF315" s="24"/>
      <c r="AVG315" s="24"/>
      <c r="AVH315" s="24"/>
      <c r="AVI315" s="24"/>
      <c r="AVJ315" s="24"/>
      <c r="AVK315" s="24"/>
      <c r="AVL315" s="24"/>
      <c r="AVM315" s="24"/>
      <c r="AVN315" s="24"/>
      <c r="AVO315" s="24"/>
      <c r="AVP315" s="24"/>
      <c r="AVQ315" s="24"/>
      <c r="AVR315" s="24"/>
      <c r="AVS315" s="24"/>
      <c r="AVT315" s="24"/>
      <c r="AVU315" s="24"/>
      <c r="AVV315" s="24"/>
      <c r="AVW315" s="24"/>
      <c r="AVX315" s="24"/>
      <c r="AVY315" s="24"/>
      <c r="AVZ315" s="24"/>
      <c r="AWA315" s="24"/>
      <c r="AWB315" s="24"/>
      <c r="AWC315" s="24"/>
      <c r="AWD315" s="24"/>
      <c r="AWE315" s="24"/>
      <c r="AWF315" s="24"/>
      <c r="AWG315" s="24"/>
      <c r="AWH315" s="24"/>
      <c r="AWI315" s="24"/>
      <c r="AWJ315" s="24"/>
      <c r="AWK315" s="24"/>
      <c r="AWL315" s="24"/>
      <c r="AWM315" s="24"/>
      <c r="AWN315" s="24"/>
      <c r="AWO315" s="24"/>
      <c r="AWP315" s="24"/>
      <c r="AWQ315" s="24"/>
      <c r="AWR315" s="24"/>
      <c r="AWS315" s="24"/>
      <c r="AWT315" s="24"/>
      <c r="AWU315" s="24"/>
      <c r="AWV315" s="24"/>
      <c r="AWW315" s="24"/>
      <c r="AWX315" s="24"/>
      <c r="AWY315" s="24"/>
      <c r="AWZ315" s="24"/>
      <c r="AXA315" s="24"/>
      <c r="AXB315" s="24"/>
      <c r="AXC315" s="24"/>
      <c r="AXD315" s="24"/>
      <c r="AXE315" s="24"/>
      <c r="AXF315" s="24"/>
      <c r="AXG315" s="24"/>
      <c r="AXH315" s="24"/>
      <c r="AXI315" s="24"/>
      <c r="AXJ315" s="24"/>
      <c r="AXK315" s="24"/>
      <c r="AXL315" s="24"/>
      <c r="AXM315" s="24"/>
      <c r="AXN315" s="24"/>
      <c r="AXO315" s="24"/>
      <c r="AXP315" s="24"/>
      <c r="AXQ315" s="24"/>
      <c r="AXR315" s="24"/>
      <c r="AXS315" s="24"/>
      <c r="AXT315" s="24"/>
      <c r="AXU315" s="24"/>
      <c r="AXV315" s="24"/>
      <c r="AXW315" s="24"/>
      <c r="AXX315" s="24"/>
      <c r="AXY315" s="24"/>
      <c r="AXZ315" s="24"/>
      <c r="AYA315" s="24"/>
      <c r="AYB315" s="24"/>
      <c r="AYC315" s="24"/>
      <c r="AYD315" s="24"/>
      <c r="AYE315" s="24"/>
      <c r="AYF315" s="24"/>
      <c r="AYG315" s="24"/>
      <c r="AYH315" s="24"/>
      <c r="AYI315" s="24"/>
      <c r="AYJ315" s="24"/>
      <c r="AYK315" s="24"/>
      <c r="AYL315" s="24"/>
      <c r="AYM315" s="24"/>
      <c r="AYN315" s="24"/>
      <c r="AYO315" s="24"/>
      <c r="AYP315" s="24"/>
      <c r="AYQ315" s="24"/>
      <c r="AYR315" s="24"/>
      <c r="AYS315" s="24"/>
      <c r="AYT315" s="24"/>
      <c r="AYU315" s="24"/>
      <c r="AYV315" s="24"/>
      <c r="AYW315" s="24"/>
      <c r="AYX315" s="24"/>
      <c r="AYY315" s="24"/>
      <c r="AYZ315" s="24"/>
      <c r="AZA315" s="24"/>
      <c r="AZB315" s="24"/>
      <c r="AZC315" s="24"/>
      <c r="AZD315" s="24"/>
      <c r="AZE315" s="24"/>
      <c r="AZF315" s="24"/>
      <c r="AZG315" s="24"/>
      <c r="AZH315" s="24"/>
      <c r="AZI315" s="24"/>
      <c r="AZJ315" s="24"/>
      <c r="AZK315" s="24"/>
      <c r="AZL315" s="24"/>
      <c r="AZM315" s="24"/>
      <c r="AZN315" s="24"/>
      <c r="AZO315" s="24"/>
      <c r="AZP315" s="24"/>
      <c r="AZQ315" s="24"/>
      <c r="AZR315" s="24"/>
      <c r="AZS315" s="24"/>
      <c r="AZT315" s="24"/>
      <c r="AZU315" s="24"/>
      <c r="AZV315" s="24"/>
      <c r="AZW315" s="24"/>
      <c r="AZX315" s="24"/>
      <c r="AZY315" s="24"/>
      <c r="AZZ315" s="24"/>
      <c r="BAA315" s="24"/>
      <c r="BAB315" s="24"/>
      <c r="BAC315" s="24"/>
      <c r="BAD315" s="24"/>
      <c r="BAE315" s="24"/>
      <c r="BAF315" s="24"/>
      <c r="BAG315" s="24"/>
      <c r="BAH315" s="24"/>
      <c r="BAI315" s="24"/>
      <c r="BAJ315" s="24"/>
      <c r="BAK315" s="24"/>
      <c r="BAL315" s="24"/>
      <c r="BAM315" s="24"/>
      <c r="BAN315" s="24"/>
      <c r="BAO315" s="24"/>
      <c r="BAP315" s="24"/>
    </row>
    <row r="316" spans="1:1394" s="19" customFormat="1" x14ac:dyDescent="0.25">
      <c r="A316" s="19" t="str">
        <f>IF(YEAR(G316)=2024,#REF!,"")</f>
        <v/>
      </c>
      <c r="B316" s="19" t="str">
        <f>IF(YEAR(G316)=2025,#REF!,"")</f>
        <v/>
      </c>
      <c r="C316" s="19" t="str">
        <f t="shared" si="25"/>
        <v>Afternoon45055</v>
      </c>
      <c r="D316" s="19" t="str">
        <f>IF('by region'!$C$2="Any","Any",'Turf only'!V316)&amp;M316&amp;IF('by region'!$I$2="Any","Any",N316)&amp;G316</f>
        <v>AnyJumpAny45055</v>
      </c>
      <c r="E316" s="19" t="e">
        <f>IF(I316=#REF!,'Turf only'!G316,"")</f>
        <v>#REF!</v>
      </c>
      <c r="F316" s="19" t="e">
        <f t="shared" si="26"/>
        <v>#REF!</v>
      </c>
      <c r="G316" s="15">
        <v>45055</v>
      </c>
      <c r="H316" s="16" t="s">
        <v>7</v>
      </c>
      <c r="I316" s="16" t="s">
        <v>20</v>
      </c>
      <c r="J316" s="16" t="s">
        <v>9</v>
      </c>
      <c r="K316" s="14" t="s">
        <v>10</v>
      </c>
      <c r="L316" s="14" t="s">
        <v>17</v>
      </c>
      <c r="M316" s="16" t="s">
        <v>12</v>
      </c>
      <c r="N316" s="16" t="s">
        <v>13</v>
      </c>
      <c r="O316" s="16" t="s">
        <v>14</v>
      </c>
      <c r="P316" s="23">
        <f t="shared" si="27"/>
        <v>1</v>
      </c>
      <c r="Q316" s="23" cm="1">
        <f t="array" ref="Q316">SUMPRODUCT(($G$2:$G$2765=G316)*(P316&gt;$P$2:$P$2765))+1</f>
        <v>1</v>
      </c>
      <c r="R316" s="23" t="e">
        <f>(Q316*100000)+#REF!</f>
        <v>#REF!</v>
      </c>
      <c r="S316" s="19" t="e" cm="1">
        <f t="array" ref="S316">SUMPRODUCT(($G$2:$G$2765=G316)*(R316&gt;$R$2:$R$2765))+1</f>
        <v>#REF!</v>
      </c>
      <c r="T316" s="19" t="str">
        <f t="shared" si="28"/>
        <v xml:space="preserve">Fakenham </v>
      </c>
      <c r="U316" s="19">
        <v>0</v>
      </c>
      <c r="V316" s="19" t="s">
        <v>19</v>
      </c>
      <c r="W316" s="19">
        <f t="shared" si="29"/>
        <v>2023</v>
      </c>
      <c r="X316" s="24"/>
      <c r="Y316" s="24"/>
      <c r="Z316" s="24"/>
      <c r="AA316" s="24"/>
      <c r="AB316" s="24"/>
      <c r="AC316" s="24"/>
      <c r="AD316" s="24"/>
      <c r="AE316" s="24"/>
      <c r="AF316" s="24"/>
      <c r="AG316" s="24"/>
      <c r="AH316" s="24"/>
      <c r="AI316" s="24"/>
      <c r="AJ316" s="24"/>
      <c r="AK316" s="24"/>
      <c r="AL316" s="24"/>
      <c r="AM316" s="24"/>
      <c r="AN316" s="24"/>
      <c r="AO316" s="24"/>
      <c r="AP316" s="24"/>
      <c r="AQ316" s="24"/>
      <c r="AR316" s="24"/>
      <c r="AS316" s="24"/>
      <c r="AT316" s="24"/>
      <c r="AU316" s="24"/>
      <c r="AV316" s="24"/>
      <c r="AW316" s="24"/>
      <c r="AX316" s="24"/>
      <c r="AY316" s="24"/>
      <c r="AZ316" s="24"/>
      <c r="BA316" s="24"/>
      <c r="BB316" s="24"/>
      <c r="BC316" s="24"/>
      <c r="BD316" s="24"/>
      <c r="BE316" s="24"/>
      <c r="BF316" s="24"/>
      <c r="BG316" s="24"/>
      <c r="BH316" s="24"/>
      <c r="BI316" s="24"/>
      <c r="BJ316" s="24"/>
      <c r="BK316" s="24"/>
      <c r="BL316" s="24"/>
      <c r="BM316" s="24"/>
      <c r="BN316" s="24"/>
      <c r="BO316" s="24"/>
      <c r="BP316" s="24"/>
      <c r="BQ316" s="24"/>
      <c r="BR316" s="24"/>
      <c r="BS316" s="24"/>
      <c r="BT316" s="24"/>
      <c r="BU316" s="24"/>
      <c r="BV316" s="24"/>
      <c r="BW316" s="24"/>
      <c r="BX316" s="24"/>
      <c r="BY316" s="24"/>
      <c r="BZ316" s="24"/>
      <c r="CA316" s="24"/>
      <c r="CB316" s="24"/>
      <c r="CC316" s="24"/>
      <c r="CD316" s="24"/>
      <c r="CE316" s="24"/>
      <c r="CF316" s="24"/>
      <c r="CG316" s="24"/>
      <c r="CH316" s="24"/>
      <c r="CI316" s="24"/>
      <c r="CJ316" s="24"/>
      <c r="CK316" s="24"/>
      <c r="CL316" s="24"/>
      <c r="CM316" s="24"/>
      <c r="CN316" s="24"/>
      <c r="CO316" s="24"/>
      <c r="CP316" s="24"/>
      <c r="CQ316" s="24"/>
      <c r="CR316" s="24"/>
      <c r="CS316" s="24"/>
      <c r="CT316" s="24"/>
      <c r="CU316" s="24"/>
      <c r="CV316" s="24"/>
      <c r="CW316" s="24"/>
      <c r="CX316" s="24"/>
      <c r="CY316" s="24"/>
      <c r="CZ316" s="24"/>
      <c r="DA316" s="24"/>
      <c r="DB316" s="24"/>
      <c r="DC316" s="24"/>
      <c r="DD316" s="24"/>
      <c r="DE316" s="24"/>
      <c r="DF316" s="24"/>
      <c r="DG316" s="24"/>
      <c r="DH316" s="24"/>
      <c r="DI316" s="24"/>
      <c r="DJ316" s="24"/>
      <c r="DK316" s="24"/>
      <c r="DL316" s="24"/>
      <c r="DM316" s="24"/>
      <c r="DN316" s="24"/>
      <c r="DO316" s="24"/>
      <c r="DP316" s="24"/>
      <c r="DQ316" s="24"/>
      <c r="DR316" s="24"/>
      <c r="DS316" s="24"/>
      <c r="DT316" s="24"/>
      <c r="DU316" s="24"/>
      <c r="DV316" s="24"/>
      <c r="DW316" s="24"/>
      <c r="DX316" s="24"/>
      <c r="DY316" s="24"/>
      <c r="DZ316" s="24"/>
      <c r="EA316" s="24"/>
      <c r="EB316" s="24"/>
      <c r="EC316" s="24"/>
      <c r="ED316" s="24"/>
      <c r="EE316" s="24"/>
      <c r="EF316" s="24"/>
      <c r="EG316" s="24"/>
      <c r="EH316" s="24"/>
      <c r="EI316" s="24"/>
      <c r="EJ316" s="24"/>
      <c r="EK316" s="24"/>
      <c r="EL316" s="24"/>
      <c r="EM316" s="24"/>
      <c r="EN316" s="24"/>
      <c r="EO316" s="24"/>
      <c r="EP316" s="24"/>
      <c r="EQ316" s="24"/>
      <c r="ER316" s="24"/>
      <c r="ES316" s="24"/>
      <c r="ET316" s="24"/>
      <c r="EU316" s="24"/>
      <c r="EV316" s="24"/>
      <c r="EW316" s="24"/>
      <c r="EX316" s="24"/>
      <c r="EY316" s="24"/>
      <c r="EZ316" s="24"/>
      <c r="FA316" s="24"/>
      <c r="FB316" s="24"/>
      <c r="FC316" s="24"/>
      <c r="FD316" s="24"/>
      <c r="FE316" s="24"/>
      <c r="FF316" s="24"/>
      <c r="FG316" s="24"/>
      <c r="FH316" s="24"/>
      <c r="FI316" s="24"/>
      <c r="FJ316" s="24"/>
      <c r="FK316" s="24"/>
      <c r="FL316" s="24"/>
      <c r="FM316" s="24"/>
      <c r="FN316" s="24"/>
      <c r="FO316" s="24"/>
      <c r="FP316" s="24"/>
      <c r="FQ316" s="24"/>
      <c r="FR316" s="24"/>
      <c r="FS316" s="24"/>
      <c r="FT316" s="24"/>
      <c r="FU316" s="24"/>
      <c r="FV316" s="24"/>
      <c r="FW316" s="24"/>
      <c r="FX316" s="24"/>
      <c r="FY316" s="24"/>
      <c r="FZ316" s="24"/>
      <c r="GA316" s="24"/>
      <c r="GB316" s="24"/>
      <c r="GC316" s="24"/>
      <c r="GD316" s="24"/>
      <c r="GE316" s="24"/>
      <c r="GF316" s="24"/>
      <c r="GG316" s="24"/>
      <c r="GH316" s="24"/>
      <c r="GI316" s="24"/>
      <c r="GJ316" s="24"/>
      <c r="GK316" s="24"/>
      <c r="GL316" s="24"/>
      <c r="GM316" s="24"/>
      <c r="GN316" s="24"/>
      <c r="GO316" s="24"/>
      <c r="GP316" s="24"/>
      <c r="GQ316" s="24"/>
      <c r="GR316" s="24"/>
      <c r="GS316" s="24"/>
      <c r="GT316" s="24"/>
      <c r="GU316" s="24"/>
      <c r="GV316" s="24"/>
      <c r="GW316" s="24"/>
      <c r="GX316" s="24"/>
      <c r="GY316" s="24"/>
      <c r="GZ316" s="24"/>
      <c r="HA316" s="24"/>
      <c r="HB316" s="24"/>
      <c r="HC316" s="24"/>
      <c r="HD316" s="24"/>
      <c r="HE316" s="24"/>
      <c r="HF316" s="24"/>
      <c r="HG316" s="24"/>
      <c r="HH316" s="24"/>
      <c r="HI316" s="24"/>
      <c r="HJ316" s="24"/>
      <c r="HK316" s="24"/>
      <c r="HL316" s="24"/>
      <c r="HM316" s="24"/>
      <c r="HN316" s="24"/>
      <c r="HO316" s="24"/>
      <c r="HP316" s="24"/>
      <c r="HQ316" s="24"/>
      <c r="HR316" s="24"/>
      <c r="HS316" s="24"/>
      <c r="HT316" s="24"/>
      <c r="HU316" s="24"/>
      <c r="HV316" s="24"/>
      <c r="HW316" s="24"/>
      <c r="HX316" s="24"/>
      <c r="HY316" s="24"/>
      <c r="HZ316" s="24"/>
      <c r="IA316" s="24"/>
      <c r="IB316" s="24"/>
      <c r="IC316" s="24"/>
      <c r="ID316" s="24"/>
      <c r="IE316" s="24"/>
      <c r="IF316" s="24"/>
      <c r="IG316" s="24"/>
      <c r="IH316" s="24"/>
      <c r="II316" s="24"/>
      <c r="IJ316" s="24"/>
      <c r="IK316" s="24"/>
      <c r="IL316" s="24"/>
      <c r="IM316" s="24"/>
      <c r="IN316" s="24"/>
      <c r="IO316" s="24"/>
      <c r="IP316" s="24"/>
      <c r="IQ316" s="24"/>
      <c r="IR316" s="24"/>
      <c r="IS316" s="24"/>
      <c r="IT316" s="24"/>
      <c r="IU316" s="24"/>
      <c r="IV316" s="24"/>
      <c r="IW316" s="24"/>
      <c r="IX316" s="24"/>
      <c r="IY316" s="24"/>
      <c r="IZ316" s="24"/>
      <c r="JA316" s="24"/>
      <c r="JB316" s="24"/>
      <c r="JC316" s="24"/>
      <c r="JD316" s="24"/>
      <c r="JE316" s="24"/>
      <c r="JF316" s="24"/>
      <c r="JG316" s="24"/>
      <c r="JH316" s="24"/>
      <c r="JI316" s="24"/>
      <c r="JJ316" s="24"/>
      <c r="JK316" s="24"/>
      <c r="JL316" s="24"/>
      <c r="JM316" s="24"/>
      <c r="JN316" s="24"/>
      <c r="JO316" s="24"/>
      <c r="JP316" s="24"/>
      <c r="JQ316" s="24"/>
      <c r="JR316" s="24"/>
      <c r="JS316" s="24"/>
      <c r="JT316" s="24"/>
      <c r="JU316" s="24"/>
      <c r="JV316" s="24"/>
      <c r="JW316" s="24"/>
      <c r="JX316" s="24"/>
      <c r="JY316" s="24"/>
      <c r="JZ316" s="24"/>
      <c r="KA316" s="24"/>
      <c r="KB316" s="24"/>
      <c r="KC316" s="24"/>
      <c r="KD316" s="24"/>
      <c r="KE316" s="24"/>
      <c r="KF316" s="24"/>
      <c r="KG316" s="24"/>
      <c r="KH316" s="24"/>
      <c r="KI316" s="24"/>
      <c r="KJ316" s="24"/>
      <c r="KK316" s="24"/>
      <c r="KL316" s="24"/>
      <c r="KM316" s="24"/>
      <c r="KN316" s="24"/>
      <c r="KO316" s="24"/>
      <c r="KP316" s="24"/>
      <c r="KQ316" s="24"/>
      <c r="KR316" s="24"/>
      <c r="KS316" s="24"/>
      <c r="KT316" s="24"/>
      <c r="KU316" s="24"/>
      <c r="KV316" s="24"/>
      <c r="KW316" s="24"/>
      <c r="KX316" s="24"/>
      <c r="KY316" s="24"/>
      <c r="KZ316" s="24"/>
      <c r="LA316" s="24"/>
      <c r="LB316" s="24"/>
      <c r="LC316" s="24"/>
      <c r="LD316" s="24"/>
      <c r="LE316" s="24"/>
      <c r="LF316" s="24"/>
      <c r="LG316" s="24"/>
      <c r="LH316" s="24"/>
      <c r="LI316" s="24"/>
      <c r="LJ316" s="24"/>
      <c r="LK316" s="24"/>
      <c r="LL316" s="24"/>
      <c r="LM316" s="24"/>
      <c r="LN316" s="24"/>
      <c r="LO316" s="24"/>
      <c r="LP316" s="24"/>
      <c r="LQ316" s="24"/>
      <c r="LR316" s="24"/>
      <c r="LS316" s="24"/>
      <c r="LT316" s="24"/>
      <c r="LU316" s="24"/>
      <c r="LV316" s="24"/>
      <c r="LW316" s="24"/>
      <c r="LX316" s="24"/>
      <c r="LY316" s="24"/>
      <c r="LZ316" s="24"/>
      <c r="MA316" s="24"/>
      <c r="MB316" s="24"/>
      <c r="MC316" s="24"/>
      <c r="MD316" s="24"/>
      <c r="ME316" s="24"/>
      <c r="MF316" s="24"/>
      <c r="MG316" s="24"/>
      <c r="MH316" s="24"/>
      <c r="MI316" s="24"/>
      <c r="MJ316" s="24"/>
      <c r="MK316" s="24"/>
      <c r="ML316" s="24"/>
      <c r="MM316" s="24"/>
      <c r="MN316" s="24"/>
      <c r="MO316" s="24"/>
      <c r="MP316" s="24"/>
      <c r="MQ316" s="24"/>
      <c r="MR316" s="24"/>
      <c r="MS316" s="24"/>
      <c r="MT316" s="24"/>
      <c r="MU316" s="24"/>
      <c r="MV316" s="24"/>
      <c r="MW316" s="24"/>
      <c r="MX316" s="24"/>
      <c r="MY316" s="24"/>
      <c r="MZ316" s="24"/>
      <c r="NA316" s="24"/>
      <c r="NB316" s="24"/>
      <c r="NC316" s="24"/>
      <c r="ND316" s="24"/>
      <c r="NE316" s="24"/>
      <c r="NF316" s="24"/>
      <c r="NG316" s="24"/>
      <c r="NH316" s="24"/>
      <c r="NI316" s="24"/>
      <c r="NJ316" s="24"/>
      <c r="NK316" s="24"/>
      <c r="NL316" s="24"/>
      <c r="NM316" s="24"/>
      <c r="NN316" s="24"/>
      <c r="NO316" s="24"/>
      <c r="NP316" s="24"/>
      <c r="NQ316" s="24"/>
      <c r="NR316" s="24"/>
      <c r="NS316" s="24"/>
      <c r="NT316" s="24"/>
      <c r="NU316" s="24"/>
      <c r="NV316" s="24"/>
      <c r="NW316" s="24"/>
      <c r="NX316" s="24"/>
      <c r="NY316" s="24"/>
      <c r="NZ316" s="24"/>
      <c r="OA316" s="24"/>
      <c r="OB316" s="24"/>
      <c r="OC316" s="24"/>
      <c r="OD316" s="24"/>
      <c r="OE316" s="24"/>
      <c r="OF316" s="24"/>
      <c r="OG316" s="24"/>
      <c r="OH316" s="24"/>
      <c r="OI316" s="24"/>
      <c r="OJ316" s="24"/>
      <c r="OK316" s="24"/>
      <c r="OL316" s="24"/>
      <c r="OM316" s="24"/>
      <c r="ON316" s="24"/>
      <c r="OO316" s="24"/>
      <c r="OP316" s="24"/>
      <c r="OQ316" s="24"/>
      <c r="OR316" s="24"/>
      <c r="OS316" s="24"/>
      <c r="OT316" s="24"/>
      <c r="OU316" s="24"/>
      <c r="OV316" s="24"/>
      <c r="OW316" s="24"/>
      <c r="OX316" s="24"/>
      <c r="OY316" s="24"/>
      <c r="OZ316" s="24"/>
      <c r="PA316" s="24"/>
      <c r="PB316" s="24"/>
      <c r="PC316" s="24"/>
      <c r="PD316" s="24"/>
      <c r="PE316" s="24"/>
      <c r="PF316" s="24"/>
      <c r="PG316" s="24"/>
      <c r="PH316" s="24"/>
      <c r="PI316" s="24"/>
      <c r="PJ316" s="24"/>
      <c r="PK316" s="24"/>
      <c r="PL316" s="24"/>
      <c r="PM316" s="24"/>
      <c r="PN316" s="24"/>
      <c r="PO316" s="24"/>
      <c r="PP316" s="24"/>
      <c r="PQ316" s="24"/>
      <c r="PR316" s="24"/>
      <c r="PS316" s="24"/>
      <c r="PT316" s="24"/>
      <c r="PU316" s="24"/>
      <c r="PV316" s="24"/>
      <c r="PW316" s="24"/>
      <c r="PX316" s="24"/>
      <c r="PY316" s="24"/>
      <c r="PZ316" s="24"/>
      <c r="QA316" s="24"/>
      <c r="QB316" s="24"/>
      <c r="QC316" s="24"/>
      <c r="QD316" s="24"/>
      <c r="QE316" s="24"/>
      <c r="QF316" s="24"/>
      <c r="QG316" s="24"/>
      <c r="QH316" s="24"/>
      <c r="QI316" s="24"/>
      <c r="QJ316" s="24"/>
      <c r="QK316" s="24"/>
      <c r="QL316" s="24"/>
      <c r="QM316" s="24"/>
      <c r="QN316" s="24"/>
      <c r="QO316" s="24"/>
      <c r="QP316" s="24"/>
      <c r="QQ316" s="24"/>
      <c r="QR316" s="24"/>
      <c r="QS316" s="24"/>
      <c r="QT316" s="24"/>
      <c r="QU316" s="24"/>
      <c r="QV316" s="24"/>
      <c r="QW316" s="24"/>
      <c r="QX316" s="24"/>
      <c r="QY316" s="24"/>
      <c r="QZ316" s="24"/>
      <c r="RA316" s="24"/>
      <c r="RB316" s="24"/>
      <c r="RC316" s="24"/>
      <c r="RD316" s="24"/>
      <c r="RE316" s="24"/>
      <c r="RF316" s="24"/>
      <c r="RG316" s="24"/>
      <c r="RH316" s="24"/>
      <c r="RI316" s="24"/>
      <c r="RJ316" s="24"/>
      <c r="RK316" s="24"/>
      <c r="RL316" s="24"/>
      <c r="RM316" s="24"/>
      <c r="RN316" s="24"/>
      <c r="RO316" s="24"/>
      <c r="RP316" s="24"/>
      <c r="RQ316" s="24"/>
      <c r="RR316" s="24"/>
      <c r="RS316" s="24"/>
      <c r="RT316" s="24"/>
      <c r="RU316" s="24"/>
      <c r="RV316" s="24"/>
      <c r="RW316" s="24"/>
      <c r="RX316" s="24"/>
      <c r="RY316" s="24"/>
      <c r="RZ316" s="24"/>
      <c r="SA316" s="24"/>
      <c r="SB316" s="24"/>
      <c r="SC316" s="24"/>
      <c r="SD316" s="24"/>
      <c r="SE316" s="24"/>
      <c r="SF316" s="24"/>
      <c r="SG316" s="24"/>
      <c r="SH316" s="24"/>
      <c r="SI316" s="24"/>
      <c r="SJ316" s="24"/>
      <c r="SK316" s="24"/>
      <c r="SL316" s="24"/>
      <c r="SM316" s="24"/>
      <c r="SN316" s="24"/>
      <c r="SO316" s="24"/>
      <c r="SP316" s="24"/>
      <c r="SQ316" s="24"/>
      <c r="SR316" s="24"/>
      <c r="SS316" s="24"/>
      <c r="ST316" s="24"/>
      <c r="SU316" s="24"/>
      <c r="SV316" s="24"/>
      <c r="SW316" s="24"/>
      <c r="SX316" s="24"/>
      <c r="SY316" s="24"/>
      <c r="SZ316" s="24"/>
      <c r="TA316" s="24"/>
      <c r="TB316" s="24"/>
      <c r="TC316" s="24"/>
      <c r="TD316" s="24"/>
      <c r="TE316" s="24"/>
      <c r="TF316" s="24"/>
      <c r="TG316" s="24"/>
      <c r="TH316" s="24"/>
      <c r="TI316" s="24"/>
      <c r="TJ316" s="24"/>
      <c r="TK316" s="24"/>
      <c r="TL316" s="24"/>
      <c r="TM316" s="24"/>
      <c r="TN316" s="24"/>
      <c r="TO316" s="24"/>
      <c r="TP316" s="24"/>
      <c r="TQ316" s="24"/>
      <c r="TR316" s="24"/>
      <c r="TS316" s="24"/>
      <c r="TT316" s="24"/>
      <c r="TU316" s="24"/>
      <c r="TV316" s="24"/>
      <c r="TW316" s="24"/>
      <c r="TX316" s="24"/>
      <c r="TY316" s="24"/>
      <c r="TZ316" s="24"/>
      <c r="UA316" s="24"/>
      <c r="UB316" s="24"/>
      <c r="UC316" s="24"/>
      <c r="UD316" s="24"/>
      <c r="UE316" s="24"/>
      <c r="UF316" s="24"/>
      <c r="UG316" s="24"/>
      <c r="UH316" s="24"/>
      <c r="UI316" s="24"/>
      <c r="UJ316" s="24"/>
      <c r="UK316" s="24"/>
      <c r="UL316" s="24"/>
      <c r="UM316" s="24"/>
      <c r="UN316" s="24"/>
      <c r="UO316" s="24"/>
      <c r="UP316" s="24"/>
      <c r="UQ316" s="24"/>
      <c r="UR316" s="24"/>
      <c r="US316" s="24"/>
      <c r="UT316" s="24"/>
      <c r="UU316" s="24"/>
      <c r="UV316" s="24"/>
      <c r="UW316" s="24"/>
      <c r="UX316" s="24"/>
      <c r="UY316" s="24"/>
      <c r="UZ316" s="24"/>
      <c r="VA316" s="24"/>
      <c r="VB316" s="24"/>
      <c r="VC316" s="24"/>
      <c r="VD316" s="24"/>
      <c r="VE316" s="24"/>
      <c r="VF316" s="24"/>
      <c r="VG316" s="24"/>
      <c r="VH316" s="24"/>
      <c r="VI316" s="24"/>
      <c r="VJ316" s="24"/>
      <c r="VK316" s="24"/>
      <c r="VL316" s="24"/>
      <c r="VM316" s="24"/>
      <c r="VN316" s="24"/>
      <c r="VO316" s="24"/>
      <c r="VP316" s="24"/>
      <c r="VQ316" s="24"/>
      <c r="VR316" s="24"/>
      <c r="VS316" s="24"/>
      <c r="VT316" s="24"/>
      <c r="VU316" s="24"/>
      <c r="VV316" s="24"/>
      <c r="VW316" s="24"/>
      <c r="VX316" s="24"/>
      <c r="VY316" s="24"/>
      <c r="VZ316" s="24"/>
      <c r="WA316" s="24"/>
      <c r="WB316" s="24"/>
      <c r="WC316" s="24"/>
      <c r="WD316" s="24"/>
      <c r="WE316" s="24"/>
      <c r="WF316" s="24"/>
      <c r="WG316" s="24"/>
      <c r="WH316" s="24"/>
      <c r="WI316" s="24"/>
      <c r="WJ316" s="24"/>
      <c r="WK316" s="24"/>
      <c r="WL316" s="24"/>
      <c r="WM316" s="24"/>
      <c r="WN316" s="24"/>
      <c r="WO316" s="24"/>
      <c r="WP316" s="24"/>
      <c r="WQ316" s="24"/>
      <c r="WR316" s="24"/>
      <c r="WS316" s="24"/>
      <c r="WT316" s="24"/>
      <c r="WU316" s="24"/>
      <c r="WV316" s="24"/>
      <c r="WW316" s="24"/>
      <c r="WX316" s="24"/>
      <c r="WY316" s="24"/>
      <c r="WZ316" s="24"/>
      <c r="XA316" s="24"/>
      <c r="XB316" s="24"/>
      <c r="XC316" s="24"/>
      <c r="XD316" s="24"/>
      <c r="XE316" s="24"/>
      <c r="XF316" s="24"/>
      <c r="XG316" s="24"/>
      <c r="XH316" s="24"/>
      <c r="XI316" s="24"/>
      <c r="XJ316" s="24"/>
      <c r="XK316" s="24"/>
      <c r="XL316" s="24"/>
      <c r="XM316" s="24"/>
      <c r="XN316" s="24"/>
      <c r="XO316" s="24"/>
      <c r="XP316" s="24"/>
      <c r="XQ316" s="24"/>
      <c r="XR316" s="24"/>
      <c r="XS316" s="24"/>
      <c r="XT316" s="24"/>
      <c r="XU316" s="24"/>
      <c r="XV316" s="24"/>
      <c r="XW316" s="24"/>
      <c r="XX316" s="24"/>
      <c r="XY316" s="24"/>
      <c r="XZ316" s="24"/>
      <c r="YA316" s="24"/>
      <c r="YB316" s="24"/>
      <c r="YC316" s="24"/>
      <c r="YD316" s="24"/>
      <c r="YE316" s="24"/>
      <c r="YF316" s="24"/>
      <c r="YG316" s="24"/>
      <c r="YH316" s="24"/>
      <c r="YI316" s="24"/>
      <c r="YJ316" s="24"/>
      <c r="YK316" s="24"/>
      <c r="YL316" s="24"/>
      <c r="YM316" s="24"/>
      <c r="YN316" s="24"/>
      <c r="YO316" s="24"/>
      <c r="YP316" s="24"/>
      <c r="YQ316" s="24"/>
      <c r="YR316" s="24"/>
      <c r="YS316" s="24"/>
      <c r="YT316" s="24"/>
      <c r="YU316" s="24"/>
      <c r="YV316" s="24"/>
      <c r="YW316" s="24"/>
      <c r="YX316" s="24"/>
      <c r="YY316" s="24"/>
      <c r="YZ316" s="24"/>
      <c r="ZA316" s="24"/>
      <c r="ZB316" s="24"/>
      <c r="ZC316" s="24"/>
      <c r="ZD316" s="24"/>
      <c r="ZE316" s="24"/>
      <c r="ZF316" s="24"/>
      <c r="ZG316" s="24"/>
      <c r="ZH316" s="24"/>
      <c r="ZI316" s="24"/>
      <c r="ZJ316" s="24"/>
      <c r="ZK316" s="24"/>
      <c r="ZL316" s="24"/>
      <c r="ZM316" s="24"/>
      <c r="ZN316" s="24"/>
      <c r="ZO316" s="24"/>
      <c r="ZP316" s="24"/>
      <c r="ZQ316" s="24"/>
      <c r="ZR316" s="24"/>
      <c r="ZS316" s="24"/>
      <c r="ZT316" s="24"/>
      <c r="ZU316" s="24"/>
      <c r="ZV316" s="24"/>
      <c r="ZW316" s="24"/>
      <c r="ZX316" s="24"/>
      <c r="ZY316" s="24"/>
      <c r="ZZ316" s="24"/>
      <c r="AAA316" s="24"/>
      <c r="AAB316" s="24"/>
      <c r="AAC316" s="24"/>
      <c r="AAD316" s="24"/>
      <c r="AAE316" s="24"/>
      <c r="AAF316" s="24"/>
      <c r="AAG316" s="24"/>
      <c r="AAH316" s="24"/>
      <c r="AAI316" s="24"/>
      <c r="AAJ316" s="24"/>
      <c r="AAK316" s="24"/>
      <c r="AAL316" s="24"/>
      <c r="AAM316" s="24"/>
      <c r="AAN316" s="24"/>
      <c r="AAO316" s="24"/>
      <c r="AAP316" s="24"/>
      <c r="AAQ316" s="24"/>
      <c r="AAR316" s="24"/>
      <c r="AAS316" s="24"/>
      <c r="AAT316" s="24"/>
      <c r="AAU316" s="24"/>
      <c r="AAV316" s="24"/>
      <c r="AAW316" s="24"/>
      <c r="AAX316" s="24"/>
      <c r="AAY316" s="24"/>
      <c r="AAZ316" s="24"/>
      <c r="ABA316" s="24"/>
      <c r="ABB316" s="24"/>
      <c r="ABC316" s="24"/>
      <c r="ABD316" s="24"/>
      <c r="ABE316" s="24"/>
      <c r="ABF316" s="24"/>
      <c r="ABG316" s="24"/>
      <c r="ABH316" s="24"/>
      <c r="ABI316" s="24"/>
      <c r="ABJ316" s="24"/>
      <c r="ABK316" s="24"/>
      <c r="ABL316" s="24"/>
      <c r="ABM316" s="24"/>
      <c r="ABN316" s="24"/>
      <c r="ABO316" s="24"/>
      <c r="ABP316" s="24"/>
      <c r="ABQ316" s="24"/>
      <c r="ABR316" s="24"/>
      <c r="ABS316" s="24"/>
      <c r="ABT316" s="24"/>
      <c r="ABU316" s="24"/>
      <c r="ABV316" s="24"/>
      <c r="ABW316" s="24"/>
      <c r="ABX316" s="24"/>
      <c r="ABY316" s="24"/>
      <c r="ABZ316" s="24"/>
      <c r="ACA316" s="24"/>
      <c r="ACB316" s="24"/>
      <c r="ACC316" s="24"/>
      <c r="ACD316" s="24"/>
      <c r="ACE316" s="24"/>
      <c r="ACF316" s="24"/>
      <c r="ACG316" s="24"/>
      <c r="ACH316" s="24"/>
      <c r="ACI316" s="24"/>
      <c r="ACJ316" s="24"/>
      <c r="ACK316" s="24"/>
      <c r="ACL316" s="24"/>
      <c r="ACM316" s="24"/>
      <c r="ACN316" s="24"/>
      <c r="ACO316" s="24"/>
      <c r="ACP316" s="24"/>
      <c r="ACQ316" s="24"/>
      <c r="ACR316" s="24"/>
      <c r="ACS316" s="24"/>
      <c r="ACT316" s="24"/>
      <c r="ACU316" s="24"/>
      <c r="ACV316" s="24"/>
      <c r="ACW316" s="24"/>
      <c r="ACX316" s="24"/>
      <c r="ACY316" s="24"/>
      <c r="ACZ316" s="24"/>
      <c r="ADA316" s="24"/>
      <c r="ADB316" s="24"/>
      <c r="ADC316" s="24"/>
      <c r="ADD316" s="24"/>
      <c r="ADE316" s="24"/>
      <c r="ADF316" s="24"/>
      <c r="ADG316" s="24"/>
      <c r="ADH316" s="24"/>
      <c r="ADI316" s="24"/>
      <c r="ADJ316" s="24"/>
      <c r="ADK316" s="24"/>
      <c r="ADL316" s="24"/>
      <c r="ADM316" s="24"/>
      <c r="ADN316" s="24"/>
      <c r="ADO316" s="24"/>
      <c r="ADP316" s="24"/>
      <c r="ADQ316" s="24"/>
      <c r="ADR316" s="24"/>
      <c r="ADS316" s="24"/>
      <c r="ADT316" s="24"/>
      <c r="ADU316" s="24"/>
      <c r="ADV316" s="24"/>
      <c r="ADW316" s="24"/>
      <c r="ADX316" s="24"/>
      <c r="ADY316" s="24"/>
      <c r="ADZ316" s="24"/>
      <c r="AEA316" s="24"/>
      <c r="AEB316" s="24"/>
      <c r="AEC316" s="24"/>
      <c r="AED316" s="24"/>
      <c r="AEE316" s="24"/>
      <c r="AEF316" s="24"/>
      <c r="AEG316" s="24"/>
      <c r="AEH316" s="24"/>
      <c r="AEI316" s="24"/>
      <c r="AEJ316" s="24"/>
      <c r="AEK316" s="24"/>
      <c r="AEL316" s="24"/>
      <c r="AEM316" s="24"/>
      <c r="AEN316" s="24"/>
      <c r="AEO316" s="24"/>
      <c r="AEP316" s="24"/>
      <c r="AEQ316" s="24"/>
      <c r="AER316" s="24"/>
      <c r="AES316" s="24"/>
      <c r="AET316" s="24"/>
      <c r="AEU316" s="24"/>
      <c r="AEV316" s="24"/>
      <c r="AEW316" s="24"/>
      <c r="AEX316" s="24"/>
      <c r="AEY316" s="24"/>
      <c r="AEZ316" s="24"/>
      <c r="AFA316" s="24"/>
      <c r="AFB316" s="24"/>
      <c r="AFC316" s="24"/>
      <c r="AFD316" s="24"/>
      <c r="AFE316" s="24"/>
      <c r="AFF316" s="24"/>
      <c r="AFG316" s="24"/>
      <c r="AFH316" s="24"/>
      <c r="AFI316" s="24"/>
      <c r="AFJ316" s="24"/>
      <c r="AFK316" s="24"/>
      <c r="AFL316" s="24"/>
      <c r="AFM316" s="24"/>
      <c r="AFN316" s="24"/>
      <c r="AFO316" s="24"/>
      <c r="AFP316" s="24"/>
      <c r="AFQ316" s="24"/>
      <c r="AFR316" s="24"/>
      <c r="AFS316" s="24"/>
      <c r="AFT316" s="24"/>
      <c r="AFU316" s="24"/>
      <c r="AFV316" s="24"/>
      <c r="AFW316" s="24"/>
      <c r="AFX316" s="24"/>
      <c r="AFY316" s="24"/>
      <c r="AFZ316" s="24"/>
      <c r="AGA316" s="24"/>
      <c r="AGB316" s="24"/>
      <c r="AGC316" s="24"/>
      <c r="AGD316" s="24"/>
      <c r="AGE316" s="24"/>
      <c r="AGF316" s="24"/>
      <c r="AGG316" s="24"/>
      <c r="AGH316" s="24"/>
      <c r="AGI316" s="24"/>
      <c r="AGJ316" s="24"/>
      <c r="AGK316" s="24"/>
      <c r="AGL316" s="24"/>
      <c r="AGM316" s="24"/>
      <c r="AGN316" s="24"/>
      <c r="AGO316" s="24"/>
      <c r="AGP316" s="24"/>
      <c r="AGQ316" s="24"/>
      <c r="AGR316" s="24"/>
      <c r="AGS316" s="24"/>
      <c r="AGT316" s="24"/>
      <c r="AGU316" s="24"/>
      <c r="AGV316" s="24"/>
      <c r="AGW316" s="24"/>
      <c r="AGX316" s="24"/>
      <c r="AGY316" s="24"/>
      <c r="AGZ316" s="24"/>
      <c r="AHA316" s="24"/>
      <c r="AHB316" s="24"/>
      <c r="AHC316" s="24"/>
      <c r="AHD316" s="24"/>
      <c r="AHE316" s="24"/>
      <c r="AHF316" s="24"/>
      <c r="AHG316" s="24"/>
      <c r="AHH316" s="24"/>
      <c r="AHI316" s="24"/>
      <c r="AHJ316" s="24"/>
      <c r="AHK316" s="24"/>
      <c r="AHL316" s="24"/>
      <c r="AHM316" s="24"/>
      <c r="AHN316" s="24"/>
      <c r="AHO316" s="24"/>
      <c r="AHP316" s="24"/>
      <c r="AHQ316" s="24"/>
      <c r="AHR316" s="24"/>
      <c r="AHS316" s="24"/>
      <c r="AHT316" s="24"/>
      <c r="AHU316" s="24"/>
      <c r="AHV316" s="24"/>
      <c r="AHW316" s="24"/>
      <c r="AHX316" s="24"/>
      <c r="AHY316" s="24"/>
      <c r="AHZ316" s="24"/>
      <c r="AIA316" s="24"/>
      <c r="AIB316" s="24"/>
      <c r="AIC316" s="24"/>
      <c r="AID316" s="24"/>
      <c r="AIE316" s="24"/>
      <c r="AIF316" s="24"/>
      <c r="AIG316" s="24"/>
      <c r="AIH316" s="24"/>
      <c r="AII316" s="24"/>
      <c r="AIJ316" s="24"/>
      <c r="AIK316" s="24"/>
      <c r="AIL316" s="24"/>
      <c r="AIM316" s="24"/>
      <c r="AIN316" s="24"/>
      <c r="AIO316" s="24"/>
      <c r="AIP316" s="24"/>
      <c r="AIQ316" s="24"/>
      <c r="AIR316" s="24"/>
      <c r="AIS316" s="24"/>
      <c r="AIT316" s="24"/>
      <c r="AIU316" s="24"/>
      <c r="AIV316" s="24"/>
      <c r="AIW316" s="24"/>
      <c r="AIX316" s="24"/>
      <c r="AIY316" s="24"/>
      <c r="AIZ316" s="24"/>
      <c r="AJA316" s="24"/>
      <c r="AJB316" s="24"/>
      <c r="AJC316" s="24"/>
      <c r="AJD316" s="24"/>
      <c r="AJE316" s="24"/>
      <c r="AJF316" s="24"/>
      <c r="AJG316" s="24"/>
      <c r="AJH316" s="24"/>
      <c r="AJI316" s="24"/>
      <c r="AJJ316" s="24"/>
      <c r="AJK316" s="24"/>
      <c r="AJL316" s="24"/>
      <c r="AJM316" s="24"/>
      <c r="AJN316" s="24"/>
      <c r="AJO316" s="24"/>
      <c r="AJP316" s="24"/>
      <c r="AJQ316" s="24"/>
      <c r="AJR316" s="24"/>
      <c r="AJS316" s="24"/>
      <c r="AJT316" s="24"/>
      <c r="AJU316" s="24"/>
      <c r="AJV316" s="24"/>
      <c r="AJW316" s="24"/>
      <c r="AJX316" s="24"/>
      <c r="AJY316" s="24"/>
      <c r="AJZ316" s="24"/>
      <c r="AKA316" s="24"/>
      <c r="AKB316" s="24"/>
      <c r="AKC316" s="24"/>
      <c r="AKD316" s="24"/>
      <c r="AKE316" s="24"/>
      <c r="AKF316" s="24"/>
      <c r="AKG316" s="24"/>
      <c r="AKH316" s="24"/>
      <c r="AKI316" s="24"/>
      <c r="AKJ316" s="24"/>
      <c r="AKK316" s="24"/>
      <c r="AKL316" s="24"/>
      <c r="AKM316" s="24"/>
      <c r="AKN316" s="24"/>
      <c r="AKO316" s="24"/>
      <c r="AKP316" s="24"/>
      <c r="AKQ316" s="24"/>
      <c r="AKR316" s="24"/>
      <c r="AKS316" s="24"/>
      <c r="AKT316" s="24"/>
      <c r="AKU316" s="24"/>
      <c r="AKV316" s="24"/>
      <c r="AKW316" s="24"/>
      <c r="AKX316" s="24"/>
      <c r="AKY316" s="24"/>
      <c r="AKZ316" s="24"/>
      <c r="ALA316" s="24"/>
      <c r="ALB316" s="24"/>
      <c r="ALC316" s="24"/>
      <c r="ALD316" s="24"/>
      <c r="ALE316" s="24"/>
      <c r="ALF316" s="24"/>
      <c r="ALG316" s="24"/>
      <c r="ALH316" s="24"/>
      <c r="ALI316" s="24"/>
      <c r="ALJ316" s="24"/>
      <c r="ALK316" s="24"/>
      <c r="ALL316" s="24"/>
      <c r="ALM316" s="24"/>
      <c r="ALN316" s="24"/>
      <c r="ALO316" s="24"/>
      <c r="ALP316" s="24"/>
      <c r="ALQ316" s="24"/>
      <c r="ALR316" s="24"/>
      <c r="ALS316" s="24"/>
      <c r="ALT316" s="24"/>
      <c r="ALU316" s="24"/>
      <c r="ALV316" s="24"/>
      <c r="ALW316" s="24"/>
      <c r="ALX316" s="24"/>
      <c r="ALY316" s="24"/>
      <c r="ALZ316" s="24"/>
      <c r="AMA316" s="24"/>
      <c r="AMB316" s="24"/>
      <c r="AMC316" s="24"/>
      <c r="AMD316" s="24"/>
      <c r="AME316" s="24"/>
      <c r="AMF316" s="24"/>
      <c r="AMG316" s="24"/>
      <c r="AMH316" s="24"/>
      <c r="AMI316" s="24"/>
      <c r="AMJ316" s="24"/>
      <c r="AMK316" s="24"/>
      <c r="AML316" s="24"/>
      <c r="AMM316" s="24"/>
      <c r="AMN316" s="24"/>
      <c r="AMO316" s="24"/>
      <c r="AMP316" s="24"/>
      <c r="AMQ316" s="24"/>
      <c r="AMR316" s="24"/>
      <c r="AMS316" s="24"/>
      <c r="AMT316" s="24"/>
      <c r="AMU316" s="24"/>
      <c r="AMV316" s="24"/>
      <c r="AMW316" s="24"/>
      <c r="AMX316" s="24"/>
      <c r="AMY316" s="24"/>
      <c r="AMZ316" s="24"/>
      <c r="ANA316" s="24"/>
      <c r="ANB316" s="24"/>
      <c r="ANC316" s="24"/>
      <c r="AND316" s="24"/>
      <c r="ANE316" s="24"/>
      <c r="ANF316" s="24"/>
      <c r="ANG316" s="24"/>
      <c r="ANH316" s="24"/>
      <c r="ANI316" s="24"/>
      <c r="ANJ316" s="24"/>
      <c r="ANK316" s="24"/>
      <c r="ANL316" s="24"/>
      <c r="ANM316" s="24"/>
      <c r="ANN316" s="24"/>
      <c r="ANO316" s="24"/>
      <c r="ANP316" s="24"/>
      <c r="ANQ316" s="24"/>
      <c r="ANR316" s="24"/>
      <c r="ANS316" s="24"/>
      <c r="ANT316" s="24"/>
      <c r="ANU316" s="24"/>
      <c r="ANV316" s="24"/>
      <c r="ANW316" s="24"/>
      <c r="ANX316" s="24"/>
      <c r="ANY316" s="24"/>
      <c r="ANZ316" s="24"/>
      <c r="AOA316" s="24"/>
      <c r="AOB316" s="24"/>
      <c r="AOC316" s="24"/>
      <c r="AOD316" s="24"/>
      <c r="AOE316" s="24"/>
      <c r="AOF316" s="24"/>
      <c r="AOG316" s="24"/>
      <c r="AOH316" s="24"/>
      <c r="AOI316" s="24"/>
      <c r="AOJ316" s="24"/>
      <c r="AOK316" s="24"/>
      <c r="AOL316" s="24"/>
      <c r="AOM316" s="24"/>
      <c r="AON316" s="24"/>
      <c r="AOO316" s="24"/>
      <c r="AOP316" s="24"/>
      <c r="AOQ316" s="24"/>
      <c r="AOR316" s="24"/>
      <c r="AOS316" s="24"/>
      <c r="AOT316" s="24"/>
      <c r="AOU316" s="24"/>
      <c r="AOV316" s="24"/>
      <c r="AOW316" s="24"/>
      <c r="AOX316" s="24"/>
      <c r="AOY316" s="24"/>
      <c r="AOZ316" s="24"/>
      <c r="APA316" s="24"/>
      <c r="APB316" s="24"/>
      <c r="APC316" s="24"/>
      <c r="APD316" s="24"/>
      <c r="APE316" s="24"/>
      <c r="APF316" s="24"/>
      <c r="APG316" s="24"/>
      <c r="APH316" s="24"/>
      <c r="API316" s="24"/>
      <c r="APJ316" s="24"/>
      <c r="APK316" s="24"/>
      <c r="APL316" s="24"/>
      <c r="APM316" s="24"/>
      <c r="APN316" s="24"/>
      <c r="APO316" s="24"/>
      <c r="APP316" s="24"/>
      <c r="APQ316" s="24"/>
      <c r="APR316" s="24"/>
      <c r="APS316" s="24"/>
      <c r="APT316" s="24"/>
      <c r="APU316" s="24"/>
      <c r="APV316" s="24"/>
      <c r="APW316" s="24"/>
      <c r="APX316" s="24"/>
      <c r="APY316" s="24"/>
      <c r="APZ316" s="24"/>
      <c r="AQA316" s="24"/>
      <c r="AQB316" s="24"/>
      <c r="AQC316" s="24"/>
      <c r="AQD316" s="24"/>
      <c r="AQE316" s="24"/>
      <c r="AQF316" s="24"/>
      <c r="AQG316" s="24"/>
      <c r="AQH316" s="24"/>
      <c r="AQI316" s="24"/>
      <c r="AQJ316" s="24"/>
      <c r="AQK316" s="24"/>
      <c r="AQL316" s="24"/>
      <c r="AQM316" s="24"/>
      <c r="AQN316" s="24"/>
      <c r="AQO316" s="24"/>
      <c r="AQP316" s="24"/>
      <c r="AQQ316" s="24"/>
      <c r="AQR316" s="24"/>
      <c r="AQS316" s="24"/>
      <c r="AQT316" s="24"/>
      <c r="AQU316" s="24"/>
      <c r="AQV316" s="24"/>
      <c r="AQW316" s="24"/>
      <c r="AQX316" s="24"/>
      <c r="AQY316" s="24"/>
      <c r="AQZ316" s="24"/>
      <c r="ARA316" s="24"/>
      <c r="ARB316" s="24"/>
      <c r="ARC316" s="24"/>
      <c r="ARD316" s="24"/>
      <c r="ARE316" s="24"/>
      <c r="ARF316" s="24"/>
      <c r="ARG316" s="24"/>
      <c r="ARH316" s="24"/>
      <c r="ARI316" s="24"/>
      <c r="ARJ316" s="24"/>
      <c r="ARK316" s="24"/>
      <c r="ARL316" s="24"/>
      <c r="ARM316" s="24"/>
      <c r="ARN316" s="24"/>
      <c r="ARO316" s="24"/>
      <c r="ARP316" s="24"/>
      <c r="ARQ316" s="24"/>
      <c r="ARR316" s="24"/>
      <c r="ARS316" s="24"/>
      <c r="ART316" s="24"/>
      <c r="ARU316" s="24"/>
      <c r="ARV316" s="24"/>
      <c r="ARW316" s="24"/>
      <c r="ARX316" s="24"/>
      <c r="ARY316" s="24"/>
      <c r="ARZ316" s="24"/>
      <c r="ASA316" s="24"/>
      <c r="ASB316" s="24"/>
      <c r="ASC316" s="24"/>
      <c r="ASD316" s="24"/>
      <c r="ASE316" s="24"/>
      <c r="ASF316" s="24"/>
      <c r="ASG316" s="24"/>
      <c r="ASH316" s="24"/>
      <c r="ASI316" s="24"/>
      <c r="ASJ316" s="24"/>
      <c r="ASK316" s="24"/>
      <c r="ASL316" s="24"/>
      <c r="ASM316" s="24"/>
      <c r="ASN316" s="24"/>
      <c r="ASO316" s="24"/>
      <c r="ASP316" s="24"/>
      <c r="ASQ316" s="24"/>
      <c r="ASR316" s="24"/>
      <c r="ASS316" s="24"/>
      <c r="AST316" s="24"/>
      <c r="ASU316" s="24"/>
      <c r="ASV316" s="24"/>
      <c r="ASW316" s="24"/>
      <c r="ASX316" s="24"/>
      <c r="ASY316" s="24"/>
      <c r="ASZ316" s="24"/>
      <c r="ATA316" s="24"/>
      <c r="ATB316" s="24"/>
      <c r="ATC316" s="24"/>
      <c r="ATD316" s="24"/>
      <c r="ATE316" s="24"/>
      <c r="ATF316" s="24"/>
      <c r="ATG316" s="24"/>
      <c r="ATH316" s="24"/>
      <c r="ATI316" s="24"/>
      <c r="ATJ316" s="24"/>
      <c r="ATK316" s="24"/>
      <c r="ATL316" s="24"/>
      <c r="ATM316" s="24"/>
      <c r="ATN316" s="24"/>
      <c r="ATO316" s="24"/>
      <c r="ATP316" s="24"/>
      <c r="ATQ316" s="24"/>
      <c r="ATR316" s="24"/>
      <c r="ATS316" s="24"/>
      <c r="ATT316" s="24"/>
      <c r="ATU316" s="24"/>
      <c r="ATV316" s="24"/>
      <c r="ATW316" s="24"/>
      <c r="ATX316" s="24"/>
      <c r="ATY316" s="24"/>
      <c r="ATZ316" s="24"/>
      <c r="AUA316" s="24"/>
      <c r="AUB316" s="24"/>
      <c r="AUC316" s="24"/>
      <c r="AUD316" s="24"/>
      <c r="AUE316" s="24"/>
      <c r="AUF316" s="24"/>
      <c r="AUG316" s="24"/>
      <c r="AUH316" s="24"/>
      <c r="AUI316" s="24"/>
      <c r="AUJ316" s="24"/>
      <c r="AUK316" s="24"/>
      <c r="AUL316" s="24"/>
      <c r="AUM316" s="24"/>
      <c r="AUN316" s="24"/>
      <c r="AUO316" s="24"/>
      <c r="AUP316" s="24"/>
      <c r="AUQ316" s="24"/>
      <c r="AUR316" s="24"/>
      <c r="AUS316" s="24"/>
      <c r="AUT316" s="24"/>
      <c r="AUU316" s="24"/>
      <c r="AUV316" s="24"/>
      <c r="AUW316" s="24"/>
      <c r="AUX316" s="24"/>
      <c r="AUY316" s="24"/>
      <c r="AUZ316" s="24"/>
      <c r="AVA316" s="24"/>
      <c r="AVB316" s="24"/>
      <c r="AVC316" s="24"/>
      <c r="AVD316" s="24"/>
      <c r="AVE316" s="24"/>
      <c r="AVF316" s="24"/>
      <c r="AVG316" s="24"/>
      <c r="AVH316" s="24"/>
      <c r="AVI316" s="24"/>
      <c r="AVJ316" s="24"/>
      <c r="AVK316" s="24"/>
      <c r="AVL316" s="24"/>
      <c r="AVM316" s="24"/>
      <c r="AVN316" s="24"/>
      <c r="AVO316" s="24"/>
      <c r="AVP316" s="24"/>
      <c r="AVQ316" s="24"/>
      <c r="AVR316" s="24"/>
      <c r="AVS316" s="24"/>
      <c r="AVT316" s="24"/>
      <c r="AVU316" s="24"/>
      <c r="AVV316" s="24"/>
      <c r="AVW316" s="24"/>
      <c r="AVX316" s="24"/>
      <c r="AVY316" s="24"/>
      <c r="AVZ316" s="24"/>
      <c r="AWA316" s="24"/>
      <c r="AWB316" s="24"/>
      <c r="AWC316" s="24"/>
      <c r="AWD316" s="24"/>
      <c r="AWE316" s="24"/>
      <c r="AWF316" s="24"/>
      <c r="AWG316" s="24"/>
      <c r="AWH316" s="24"/>
      <c r="AWI316" s="24"/>
      <c r="AWJ316" s="24"/>
      <c r="AWK316" s="24"/>
      <c r="AWL316" s="24"/>
      <c r="AWM316" s="24"/>
      <c r="AWN316" s="24"/>
      <c r="AWO316" s="24"/>
      <c r="AWP316" s="24"/>
      <c r="AWQ316" s="24"/>
      <c r="AWR316" s="24"/>
      <c r="AWS316" s="24"/>
      <c r="AWT316" s="24"/>
      <c r="AWU316" s="24"/>
      <c r="AWV316" s="24"/>
      <c r="AWW316" s="24"/>
      <c r="AWX316" s="24"/>
      <c r="AWY316" s="24"/>
      <c r="AWZ316" s="24"/>
      <c r="AXA316" s="24"/>
      <c r="AXB316" s="24"/>
      <c r="AXC316" s="24"/>
      <c r="AXD316" s="24"/>
      <c r="AXE316" s="24"/>
      <c r="AXF316" s="24"/>
      <c r="AXG316" s="24"/>
      <c r="AXH316" s="24"/>
      <c r="AXI316" s="24"/>
      <c r="AXJ316" s="24"/>
      <c r="AXK316" s="24"/>
      <c r="AXL316" s="24"/>
      <c r="AXM316" s="24"/>
      <c r="AXN316" s="24"/>
      <c r="AXO316" s="24"/>
      <c r="AXP316" s="24"/>
      <c r="AXQ316" s="24"/>
      <c r="AXR316" s="24"/>
      <c r="AXS316" s="24"/>
      <c r="AXT316" s="24"/>
      <c r="AXU316" s="24"/>
      <c r="AXV316" s="24"/>
      <c r="AXW316" s="24"/>
      <c r="AXX316" s="24"/>
      <c r="AXY316" s="24"/>
      <c r="AXZ316" s="24"/>
      <c r="AYA316" s="24"/>
      <c r="AYB316" s="24"/>
      <c r="AYC316" s="24"/>
      <c r="AYD316" s="24"/>
      <c r="AYE316" s="24"/>
      <c r="AYF316" s="24"/>
      <c r="AYG316" s="24"/>
      <c r="AYH316" s="24"/>
      <c r="AYI316" s="24"/>
      <c r="AYJ316" s="24"/>
      <c r="AYK316" s="24"/>
      <c r="AYL316" s="24"/>
      <c r="AYM316" s="24"/>
      <c r="AYN316" s="24"/>
      <c r="AYO316" s="24"/>
      <c r="AYP316" s="24"/>
      <c r="AYQ316" s="24"/>
      <c r="AYR316" s="24"/>
      <c r="AYS316" s="24"/>
      <c r="AYT316" s="24"/>
      <c r="AYU316" s="24"/>
      <c r="AYV316" s="24"/>
      <c r="AYW316" s="24"/>
      <c r="AYX316" s="24"/>
      <c r="AYY316" s="24"/>
      <c r="AYZ316" s="24"/>
      <c r="AZA316" s="24"/>
      <c r="AZB316" s="24"/>
      <c r="AZC316" s="24"/>
      <c r="AZD316" s="24"/>
      <c r="AZE316" s="24"/>
      <c r="AZF316" s="24"/>
      <c r="AZG316" s="24"/>
      <c r="AZH316" s="24"/>
      <c r="AZI316" s="24"/>
      <c r="AZJ316" s="24"/>
      <c r="AZK316" s="24"/>
      <c r="AZL316" s="24"/>
      <c r="AZM316" s="24"/>
      <c r="AZN316" s="24"/>
      <c r="AZO316" s="24"/>
      <c r="AZP316" s="24"/>
      <c r="AZQ316" s="24"/>
      <c r="AZR316" s="24"/>
      <c r="AZS316" s="24"/>
      <c r="AZT316" s="24"/>
      <c r="AZU316" s="24"/>
      <c r="AZV316" s="24"/>
      <c r="AZW316" s="24"/>
      <c r="AZX316" s="24"/>
      <c r="AZY316" s="24"/>
      <c r="AZZ316" s="24"/>
      <c r="BAA316" s="24"/>
      <c r="BAB316" s="24"/>
      <c r="BAC316" s="24"/>
      <c r="BAD316" s="24"/>
      <c r="BAE316" s="24"/>
      <c r="BAF316" s="24"/>
      <c r="BAG316" s="24"/>
      <c r="BAH316" s="24"/>
      <c r="BAI316" s="24"/>
      <c r="BAJ316" s="24"/>
      <c r="BAK316" s="24"/>
      <c r="BAL316" s="24"/>
      <c r="BAM316" s="24"/>
      <c r="BAN316" s="24"/>
      <c r="BAO316" s="24"/>
      <c r="BAP316" s="24"/>
    </row>
    <row r="317" spans="1:1394" s="19" customFormat="1" x14ac:dyDescent="0.25">
      <c r="A317" s="19" t="str">
        <f>IF(YEAR(G317)=2024,#REF!,"")</f>
        <v/>
      </c>
      <c r="B317" s="19" t="str">
        <f>IF(YEAR(G317)=2025,#REF!,"")</f>
        <v/>
      </c>
      <c r="C317" s="19" t="str">
        <f t="shared" si="25"/>
        <v>Afternoon45055</v>
      </c>
      <c r="D317" s="19" t="str">
        <f>IF('by region'!$C$2="Any","Any",'Turf only'!V317)&amp;M317&amp;IF('by region'!$I$2="Any","Any",N317)&amp;G317</f>
        <v>AnyJumpAny45055</v>
      </c>
      <c r="E317" s="19" t="e">
        <f>IF(I317=#REF!,'Turf only'!G317,"")</f>
        <v>#REF!</v>
      </c>
      <c r="F317" s="19" t="e">
        <f t="shared" si="26"/>
        <v>#REF!</v>
      </c>
      <c r="G317" s="15">
        <v>45055</v>
      </c>
      <c r="H317" s="16" t="s">
        <v>7</v>
      </c>
      <c r="I317" s="16" t="s">
        <v>65</v>
      </c>
      <c r="J317" s="16" t="s">
        <v>9</v>
      </c>
      <c r="K317" s="14" t="s">
        <v>24</v>
      </c>
      <c r="L317" s="14" t="s">
        <v>19</v>
      </c>
      <c r="M317" s="16" t="s">
        <v>12</v>
      </c>
      <c r="N317" s="16" t="s">
        <v>13</v>
      </c>
      <c r="O317" s="16" t="s">
        <v>14</v>
      </c>
      <c r="P317" s="23">
        <f t="shared" si="27"/>
        <v>1</v>
      </c>
      <c r="Q317" s="23" cm="1">
        <f t="array" ref="Q317">SUMPRODUCT(($G$2:$G$2765=G317)*(P317&gt;$P$2:$P$2765))+1</f>
        <v>1</v>
      </c>
      <c r="R317" s="23" t="e">
        <f>(Q317*100000)+#REF!</f>
        <v>#REF!</v>
      </c>
      <c r="S317" s="19" t="e" cm="1">
        <f t="array" ref="S317">SUMPRODUCT(($G$2:$G$2765=G317)*(R317&gt;$R$2:$R$2765))+1</f>
        <v>#REF!</v>
      </c>
      <c r="T317" s="19" t="str">
        <f t="shared" si="28"/>
        <v xml:space="preserve">Ffos Las </v>
      </c>
      <c r="U317" s="19">
        <v>0</v>
      </c>
      <c r="V317" s="19" t="s">
        <v>17</v>
      </c>
      <c r="W317" s="19">
        <f t="shared" si="29"/>
        <v>2023</v>
      </c>
      <c r="X317" s="24"/>
      <c r="Y317" s="24"/>
      <c r="Z317" s="24"/>
      <c r="AA317" s="24"/>
      <c r="AB317" s="24"/>
      <c r="AC317" s="24"/>
      <c r="AD317" s="24"/>
      <c r="AE317" s="24"/>
      <c r="AF317" s="24"/>
      <c r="AG317" s="24"/>
      <c r="AH317" s="24"/>
      <c r="AI317" s="24"/>
      <c r="AJ317" s="24"/>
      <c r="AK317" s="24"/>
      <c r="AL317" s="24"/>
      <c r="AM317" s="24"/>
      <c r="AN317" s="24"/>
      <c r="AO317" s="24"/>
      <c r="AP317" s="24"/>
      <c r="AQ317" s="24"/>
      <c r="AR317" s="24"/>
      <c r="AS317" s="24"/>
      <c r="AT317" s="24"/>
      <c r="AU317" s="24"/>
      <c r="AV317" s="24"/>
      <c r="AW317" s="24"/>
      <c r="AX317" s="24"/>
      <c r="AY317" s="24"/>
      <c r="AZ317" s="24"/>
      <c r="BA317" s="24"/>
      <c r="BB317" s="24"/>
      <c r="BC317" s="24"/>
      <c r="BD317" s="24"/>
      <c r="BE317" s="24"/>
      <c r="BF317" s="24"/>
      <c r="BG317" s="24"/>
      <c r="BH317" s="24"/>
      <c r="BI317" s="24"/>
      <c r="BJ317" s="24"/>
      <c r="BK317" s="24"/>
      <c r="BL317" s="24"/>
      <c r="BM317" s="24"/>
      <c r="BN317" s="24"/>
      <c r="BO317" s="24"/>
      <c r="BP317" s="24"/>
      <c r="BQ317" s="24"/>
      <c r="BR317" s="24"/>
      <c r="BS317" s="24"/>
      <c r="BT317" s="24"/>
      <c r="BU317" s="24"/>
      <c r="BV317" s="24"/>
      <c r="BW317" s="24"/>
      <c r="BX317" s="24"/>
      <c r="BY317" s="24"/>
      <c r="BZ317" s="24"/>
      <c r="CA317" s="24"/>
      <c r="CB317" s="24"/>
      <c r="CC317" s="24"/>
      <c r="CD317" s="24"/>
      <c r="CE317" s="24"/>
      <c r="CF317" s="24"/>
      <c r="CG317" s="24"/>
      <c r="CH317" s="24"/>
      <c r="CI317" s="24"/>
      <c r="CJ317" s="24"/>
      <c r="CK317" s="24"/>
      <c r="CL317" s="24"/>
      <c r="CM317" s="24"/>
      <c r="CN317" s="24"/>
      <c r="CO317" s="24"/>
      <c r="CP317" s="24"/>
      <c r="CQ317" s="24"/>
      <c r="CR317" s="24"/>
      <c r="CS317" s="24"/>
      <c r="CT317" s="24"/>
      <c r="CU317" s="24"/>
      <c r="CV317" s="24"/>
      <c r="CW317" s="24"/>
      <c r="CX317" s="24"/>
      <c r="CY317" s="24"/>
      <c r="CZ317" s="24"/>
      <c r="DA317" s="24"/>
      <c r="DB317" s="24"/>
      <c r="DC317" s="24"/>
      <c r="DD317" s="24"/>
      <c r="DE317" s="24"/>
      <c r="DF317" s="24"/>
      <c r="DG317" s="24"/>
      <c r="DH317" s="24"/>
      <c r="DI317" s="24"/>
      <c r="DJ317" s="24"/>
      <c r="DK317" s="24"/>
      <c r="DL317" s="24"/>
      <c r="DM317" s="24"/>
      <c r="DN317" s="24"/>
      <c r="DO317" s="24"/>
      <c r="DP317" s="24"/>
      <c r="DQ317" s="24"/>
      <c r="DR317" s="24"/>
      <c r="DS317" s="24"/>
      <c r="DT317" s="24"/>
      <c r="DU317" s="24"/>
      <c r="DV317" s="24"/>
      <c r="DW317" s="24"/>
      <c r="DX317" s="24"/>
      <c r="DY317" s="24"/>
      <c r="DZ317" s="24"/>
      <c r="EA317" s="24"/>
      <c r="EB317" s="24"/>
      <c r="EC317" s="24"/>
      <c r="ED317" s="24"/>
      <c r="EE317" s="24"/>
      <c r="EF317" s="24"/>
      <c r="EG317" s="24"/>
      <c r="EH317" s="24"/>
      <c r="EI317" s="24"/>
      <c r="EJ317" s="24"/>
      <c r="EK317" s="24"/>
      <c r="EL317" s="24"/>
      <c r="EM317" s="24"/>
      <c r="EN317" s="24"/>
      <c r="EO317" s="24"/>
      <c r="EP317" s="24"/>
      <c r="EQ317" s="24"/>
      <c r="ER317" s="24"/>
      <c r="ES317" s="24"/>
      <c r="ET317" s="24"/>
      <c r="EU317" s="24"/>
      <c r="EV317" s="24"/>
      <c r="EW317" s="24"/>
      <c r="EX317" s="24"/>
      <c r="EY317" s="24"/>
      <c r="EZ317" s="24"/>
      <c r="FA317" s="24"/>
      <c r="FB317" s="24"/>
      <c r="FC317" s="24"/>
      <c r="FD317" s="24"/>
      <c r="FE317" s="24"/>
      <c r="FF317" s="24"/>
      <c r="FG317" s="24"/>
      <c r="FH317" s="24"/>
      <c r="FI317" s="24"/>
      <c r="FJ317" s="24"/>
      <c r="FK317" s="24"/>
      <c r="FL317" s="24"/>
      <c r="FM317" s="24"/>
      <c r="FN317" s="24"/>
      <c r="FO317" s="24"/>
      <c r="FP317" s="24"/>
      <c r="FQ317" s="24"/>
      <c r="FR317" s="24"/>
      <c r="FS317" s="24"/>
      <c r="FT317" s="24"/>
      <c r="FU317" s="24"/>
      <c r="FV317" s="24"/>
      <c r="FW317" s="24"/>
      <c r="FX317" s="24"/>
      <c r="FY317" s="24"/>
      <c r="FZ317" s="24"/>
      <c r="GA317" s="24"/>
      <c r="GB317" s="24"/>
      <c r="GC317" s="24"/>
      <c r="GD317" s="24"/>
      <c r="GE317" s="24"/>
      <c r="GF317" s="24"/>
      <c r="GG317" s="24"/>
      <c r="GH317" s="24"/>
      <c r="GI317" s="24"/>
      <c r="GJ317" s="24"/>
      <c r="GK317" s="24"/>
      <c r="GL317" s="24"/>
      <c r="GM317" s="24"/>
      <c r="GN317" s="24"/>
      <c r="GO317" s="24"/>
      <c r="GP317" s="24"/>
      <c r="GQ317" s="24"/>
      <c r="GR317" s="24"/>
      <c r="GS317" s="24"/>
      <c r="GT317" s="24"/>
      <c r="GU317" s="24"/>
      <c r="GV317" s="24"/>
      <c r="GW317" s="24"/>
      <c r="GX317" s="24"/>
      <c r="GY317" s="24"/>
      <c r="GZ317" s="24"/>
      <c r="HA317" s="24"/>
      <c r="HB317" s="24"/>
      <c r="HC317" s="24"/>
      <c r="HD317" s="24"/>
      <c r="HE317" s="24"/>
      <c r="HF317" s="24"/>
      <c r="HG317" s="24"/>
      <c r="HH317" s="24"/>
      <c r="HI317" s="24"/>
      <c r="HJ317" s="24"/>
      <c r="HK317" s="24"/>
      <c r="HL317" s="24"/>
      <c r="HM317" s="24"/>
      <c r="HN317" s="24"/>
      <c r="HO317" s="24"/>
      <c r="HP317" s="24"/>
      <c r="HQ317" s="24"/>
      <c r="HR317" s="24"/>
      <c r="HS317" s="24"/>
      <c r="HT317" s="24"/>
      <c r="HU317" s="24"/>
      <c r="HV317" s="24"/>
      <c r="HW317" s="24"/>
      <c r="HX317" s="24"/>
      <c r="HY317" s="24"/>
      <c r="HZ317" s="24"/>
      <c r="IA317" s="24"/>
      <c r="IB317" s="24"/>
      <c r="IC317" s="24"/>
      <c r="ID317" s="24"/>
      <c r="IE317" s="24"/>
      <c r="IF317" s="24"/>
      <c r="IG317" s="24"/>
      <c r="IH317" s="24"/>
      <c r="II317" s="24"/>
      <c r="IJ317" s="24"/>
      <c r="IK317" s="24"/>
      <c r="IL317" s="24"/>
      <c r="IM317" s="24"/>
      <c r="IN317" s="24"/>
      <c r="IO317" s="24"/>
      <c r="IP317" s="24"/>
      <c r="IQ317" s="24"/>
      <c r="IR317" s="24"/>
      <c r="IS317" s="24"/>
      <c r="IT317" s="24"/>
      <c r="IU317" s="24"/>
      <c r="IV317" s="24"/>
      <c r="IW317" s="24"/>
      <c r="IX317" s="24"/>
      <c r="IY317" s="24"/>
      <c r="IZ317" s="24"/>
      <c r="JA317" s="24"/>
      <c r="JB317" s="24"/>
      <c r="JC317" s="24"/>
      <c r="JD317" s="24"/>
      <c r="JE317" s="24"/>
      <c r="JF317" s="24"/>
      <c r="JG317" s="24"/>
      <c r="JH317" s="24"/>
      <c r="JI317" s="24"/>
      <c r="JJ317" s="24"/>
      <c r="JK317" s="24"/>
      <c r="JL317" s="24"/>
      <c r="JM317" s="24"/>
      <c r="JN317" s="24"/>
      <c r="JO317" s="24"/>
      <c r="JP317" s="24"/>
      <c r="JQ317" s="24"/>
      <c r="JR317" s="24"/>
      <c r="JS317" s="24"/>
      <c r="JT317" s="24"/>
      <c r="JU317" s="24"/>
      <c r="JV317" s="24"/>
      <c r="JW317" s="24"/>
      <c r="JX317" s="24"/>
      <c r="JY317" s="24"/>
      <c r="JZ317" s="24"/>
      <c r="KA317" s="24"/>
      <c r="KB317" s="24"/>
      <c r="KC317" s="24"/>
      <c r="KD317" s="24"/>
      <c r="KE317" s="24"/>
      <c r="KF317" s="24"/>
      <c r="KG317" s="24"/>
      <c r="KH317" s="24"/>
      <c r="KI317" s="24"/>
      <c r="KJ317" s="24"/>
      <c r="KK317" s="24"/>
      <c r="KL317" s="24"/>
      <c r="KM317" s="24"/>
      <c r="KN317" s="24"/>
      <c r="KO317" s="24"/>
      <c r="KP317" s="24"/>
      <c r="KQ317" s="24"/>
      <c r="KR317" s="24"/>
      <c r="KS317" s="24"/>
      <c r="KT317" s="24"/>
      <c r="KU317" s="24"/>
      <c r="KV317" s="24"/>
      <c r="KW317" s="24"/>
      <c r="KX317" s="24"/>
      <c r="KY317" s="24"/>
      <c r="KZ317" s="24"/>
      <c r="LA317" s="24"/>
      <c r="LB317" s="24"/>
      <c r="LC317" s="24"/>
      <c r="LD317" s="24"/>
      <c r="LE317" s="24"/>
      <c r="LF317" s="24"/>
      <c r="LG317" s="24"/>
      <c r="LH317" s="24"/>
      <c r="LI317" s="24"/>
      <c r="LJ317" s="24"/>
      <c r="LK317" s="24"/>
      <c r="LL317" s="24"/>
      <c r="LM317" s="24"/>
      <c r="LN317" s="24"/>
      <c r="LO317" s="24"/>
      <c r="LP317" s="24"/>
      <c r="LQ317" s="24"/>
      <c r="LR317" s="24"/>
      <c r="LS317" s="24"/>
      <c r="LT317" s="24"/>
      <c r="LU317" s="24"/>
      <c r="LV317" s="24"/>
      <c r="LW317" s="24"/>
      <c r="LX317" s="24"/>
      <c r="LY317" s="24"/>
      <c r="LZ317" s="24"/>
      <c r="MA317" s="24"/>
      <c r="MB317" s="24"/>
      <c r="MC317" s="24"/>
      <c r="MD317" s="24"/>
      <c r="ME317" s="24"/>
      <c r="MF317" s="24"/>
      <c r="MG317" s="24"/>
      <c r="MH317" s="24"/>
      <c r="MI317" s="24"/>
      <c r="MJ317" s="24"/>
      <c r="MK317" s="24"/>
      <c r="ML317" s="24"/>
      <c r="MM317" s="24"/>
      <c r="MN317" s="24"/>
      <c r="MO317" s="24"/>
      <c r="MP317" s="24"/>
      <c r="MQ317" s="24"/>
      <c r="MR317" s="24"/>
      <c r="MS317" s="24"/>
      <c r="MT317" s="24"/>
      <c r="MU317" s="24"/>
      <c r="MV317" s="24"/>
      <c r="MW317" s="24"/>
      <c r="MX317" s="24"/>
      <c r="MY317" s="24"/>
      <c r="MZ317" s="24"/>
      <c r="NA317" s="24"/>
      <c r="NB317" s="24"/>
      <c r="NC317" s="24"/>
      <c r="ND317" s="24"/>
      <c r="NE317" s="24"/>
      <c r="NF317" s="24"/>
      <c r="NG317" s="24"/>
      <c r="NH317" s="24"/>
      <c r="NI317" s="24"/>
      <c r="NJ317" s="24"/>
      <c r="NK317" s="24"/>
      <c r="NL317" s="24"/>
      <c r="NM317" s="24"/>
      <c r="NN317" s="24"/>
      <c r="NO317" s="24"/>
      <c r="NP317" s="24"/>
      <c r="NQ317" s="24"/>
      <c r="NR317" s="24"/>
      <c r="NS317" s="24"/>
      <c r="NT317" s="24"/>
      <c r="NU317" s="24"/>
      <c r="NV317" s="24"/>
      <c r="NW317" s="24"/>
      <c r="NX317" s="24"/>
      <c r="NY317" s="24"/>
      <c r="NZ317" s="24"/>
      <c r="OA317" s="24"/>
      <c r="OB317" s="24"/>
      <c r="OC317" s="24"/>
      <c r="OD317" s="24"/>
      <c r="OE317" s="24"/>
      <c r="OF317" s="24"/>
      <c r="OG317" s="24"/>
      <c r="OH317" s="24"/>
      <c r="OI317" s="24"/>
      <c r="OJ317" s="24"/>
      <c r="OK317" s="24"/>
      <c r="OL317" s="24"/>
      <c r="OM317" s="24"/>
      <c r="ON317" s="24"/>
      <c r="OO317" s="24"/>
      <c r="OP317" s="24"/>
      <c r="OQ317" s="24"/>
      <c r="OR317" s="24"/>
      <c r="OS317" s="24"/>
      <c r="OT317" s="24"/>
      <c r="OU317" s="24"/>
      <c r="OV317" s="24"/>
      <c r="OW317" s="24"/>
      <c r="OX317" s="24"/>
      <c r="OY317" s="24"/>
      <c r="OZ317" s="24"/>
      <c r="PA317" s="24"/>
      <c r="PB317" s="24"/>
      <c r="PC317" s="24"/>
      <c r="PD317" s="24"/>
      <c r="PE317" s="24"/>
      <c r="PF317" s="24"/>
      <c r="PG317" s="24"/>
      <c r="PH317" s="24"/>
      <c r="PI317" s="24"/>
      <c r="PJ317" s="24"/>
      <c r="PK317" s="24"/>
      <c r="PL317" s="24"/>
      <c r="PM317" s="24"/>
      <c r="PN317" s="24"/>
      <c r="PO317" s="24"/>
      <c r="PP317" s="24"/>
      <c r="PQ317" s="24"/>
      <c r="PR317" s="24"/>
      <c r="PS317" s="24"/>
      <c r="PT317" s="24"/>
      <c r="PU317" s="24"/>
      <c r="PV317" s="24"/>
      <c r="PW317" s="24"/>
      <c r="PX317" s="24"/>
      <c r="PY317" s="24"/>
      <c r="PZ317" s="24"/>
      <c r="QA317" s="24"/>
      <c r="QB317" s="24"/>
      <c r="QC317" s="24"/>
      <c r="QD317" s="24"/>
      <c r="QE317" s="24"/>
      <c r="QF317" s="24"/>
      <c r="QG317" s="24"/>
      <c r="QH317" s="24"/>
      <c r="QI317" s="24"/>
      <c r="QJ317" s="24"/>
      <c r="QK317" s="24"/>
      <c r="QL317" s="24"/>
      <c r="QM317" s="24"/>
      <c r="QN317" s="24"/>
      <c r="QO317" s="24"/>
      <c r="QP317" s="24"/>
      <c r="QQ317" s="24"/>
      <c r="QR317" s="24"/>
      <c r="QS317" s="24"/>
      <c r="QT317" s="24"/>
      <c r="QU317" s="24"/>
      <c r="QV317" s="24"/>
      <c r="QW317" s="24"/>
      <c r="QX317" s="24"/>
      <c r="QY317" s="24"/>
      <c r="QZ317" s="24"/>
      <c r="RA317" s="24"/>
      <c r="RB317" s="24"/>
      <c r="RC317" s="24"/>
      <c r="RD317" s="24"/>
      <c r="RE317" s="24"/>
      <c r="RF317" s="24"/>
      <c r="RG317" s="24"/>
      <c r="RH317" s="24"/>
      <c r="RI317" s="24"/>
      <c r="RJ317" s="24"/>
      <c r="RK317" s="24"/>
      <c r="RL317" s="24"/>
      <c r="RM317" s="24"/>
      <c r="RN317" s="24"/>
      <c r="RO317" s="24"/>
      <c r="RP317" s="24"/>
      <c r="RQ317" s="24"/>
      <c r="RR317" s="24"/>
      <c r="RS317" s="24"/>
      <c r="RT317" s="24"/>
      <c r="RU317" s="24"/>
      <c r="RV317" s="24"/>
      <c r="RW317" s="24"/>
      <c r="RX317" s="24"/>
      <c r="RY317" s="24"/>
      <c r="RZ317" s="24"/>
      <c r="SA317" s="24"/>
      <c r="SB317" s="24"/>
      <c r="SC317" s="24"/>
      <c r="SD317" s="24"/>
      <c r="SE317" s="24"/>
      <c r="SF317" s="24"/>
      <c r="SG317" s="24"/>
      <c r="SH317" s="24"/>
      <c r="SI317" s="24"/>
      <c r="SJ317" s="24"/>
      <c r="SK317" s="24"/>
      <c r="SL317" s="24"/>
      <c r="SM317" s="24"/>
      <c r="SN317" s="24"/>
      <c r="SO317" s="24"/>
      <c r="SP317" s="24"/>
      <c r="SQ317" s="24"/>
      <c r="SR317" s="24"/>
      <c r="SS317" s="24"/>
      <c r="ST317" s="24"/>
      <c r="SU317" s="24"/>
      <c r="SV317" s="24"/>
      <c r="SW317" s="24"/>
      <c r="SX317" s="24"/>
      <c r="SY317" s="24"/>
      <c r="SZ317" s="24"/>
      <c r="TA317" s="24"/>
      <c r="TB317" s="24"/>
      <c r="TC317" s="24"/>
      <c r="TD317" s="24"/>
      <c r="TE317" s="24"/>
      <c r="TF317" s="24"/>
      <c r="TG317" s="24"/>
      <c r="TH317" s="24"/>
      <c r="TI317" s="24"/>
      <c r="TJ317" s="24"/>
      <c r="TK317" s="24"/>
      <c r="TL317" s="24"/>
      <c r="TM317" s="24"/>
      <c r="TN317" s="24"/>
      <c r="TO317" s="24"/>
      <c r="TP317" s="24"/>
      <c r="TQ317" s="24"/>
      <c r="TR317" s="24"/>
      <c r="TS317" s="24"/>
      <c r="TT317" s="24"/>
      <c r="TU317" s="24"/>
      <c r="TV317" s="24"/>
      <c r="TW317" s="24"/>
      <c r="TX317" s="24"/>
      <c r="TY317" s="24"/>
      <c r="TZ317" s="24"/>
      <c r="UA317" s="24"/>
      <c r="UB317" s="24"/>
      <c r="UC317" s="24"/>
      <c r="UD317" s="24"/>
      <c r="UE317" s="24"/>
      <c r="UF317" s="24"/>
      <c r="UG317" s="24"/>
      <c r="UH317" s="24"/>
      <c r="UI317" s="24"/>
      <c r="UJ317" s="24"/>
      <c r="UK317" s="24"/>
      <c r="UL317" s="24"/>
      <c r="UM317" s="24"/>
      <c r="UN317" s="24"/>
      <c r="UO317" s="24"/>
      <c r="UP317" s="24"/>
      <c r="UQ317" s="24"/>
      <c r="UR317" s="24"/>
      <c r="US317" s="24"/>
      <c r="UT317" s="24"/>
      <c r="UU317" s="24"/>
      <c r="UV317" s="24"/>
      <c r="UW317" s="24"/>
      <c r="UX317" s="24"/>
      <c r="UY317" s="24"/>
      <c r="UZ317" s="24"/>
      <c r="VA317" s="24"/>
      <c r="VB317" s="24"/>
      <c r="VC317" s="24"/>
      <c r="VD317" s="24"/>
      <c r="VE317" s="24"/>
      <c r="VF317" s="24"/>
      <c r="VG317" s="24"/>
      <c r="VH317" s="24"/>
      <c r="VI317" s="24"/>
      <c r="VJ317" s="24"/>
      <c r="VK317" s="24"/>
      <c r="VL317" s="24"/>
      <c r="VM317" s="24"/>
      <c r="VN317" s="24"/>
      <c r="VO317" s="24"/>
      <c r="VP317" s="24"/>
      <c r="VQ317" s="24"/>
      <c r="VR317" s="24"/>
      <c r="VS317" s="24"/>
      <c r="VT317" s="24"/>
      <c r="VU317" s="24"/>
      <c r="VV317" s="24"/>
      <c r="VW317" s="24"/>
      <c r="VX317" s="24"/>
      <c r="VY317" s="24"/>
      <c r="VZ317" s="24"/>
      <c r="WA317" s="24"/>
      <c r="WB317" s="24"/>
      <c r="WC317" s="24"/>
      <c r="WD317" s="24"/>
      <c r="WE317" s="24"/>
      <c r="WF317" s="24"/>
      <c r="WG317" s="24"/>
      <c r="WH317" s="24"/>
      <c r="WI317" s="24"/>
      <c r="WJ317" s="24"/>
      <c r="WK317" s="24"/>
      <c r="WL317" s="24"/>
      <c r="WM317" s="24"/>
      <c r="WN317" s="24"/>
      <c r="WO317" s="24"/>
      <c r="WP317" s="24"/>
      <c r="WQ317" s="24"/>
      <c r="WR317" s="24"/>
      <c r="WS317" s="24"/>
      <c r="WT317" s="24"/>
      <c r="WU317" s="24"/>
      <c r="WV317" s="24"/>
      <c r="WW317" s="24"/>
      <c r="WX317" s="24"/>
      <c r="WY317" s="24"/>
      <c r="WZ317" s="24"/>
      <c r="XA317" s="24"/>
      <c r="XB317" s="24"/>
      <c r="XC317" s="24"/>
      <c r="XD317" s="24"/>
      <c r="XE317" s="24"/>
      <c r="XF317" s="24"/>
      <c r="XG317" s="24"/>
      <c r="XH317" s="24"/>
      <c r="XI317" s="24"/>
      <c r="XJ317" s="24"/>
      <c r="XK317" s="24"/>
      <c r="XL317" s="24"/>
      <c r="XM317" s="24"/>
      <c r="XN317" s="24"/>
      <c r="XO317" s="24"/>
      <c r="XP317" s="24"/>
      <c r="XQ317" s="24"/>
      <c r="XR317" s="24"/>
      <c r="XS317" s="24"/>
      <c r="XT317" s="24"/>
      <c r="XU317" s="24"/>
      <c r="XV317" s="24"/>
      <c r="XW317" s="24"/>
      <c r="XX317" s="24"/>
      <c r="XY317" s="24"/>
      <c r="XZ317" s="24"/>
      <c r="YA317" s="24"/>
      <c r="YB317" s="24"/>
      <c r="YC317" s="24"/>
      <c r="YD317" s="24"/>
      <c r="YE317" s="24"/>
      <c r="YF317" s="24"/>
      <c r="YG317" s="24"/>
      <c r="YH317" s="24"/>
      <c r="YI317" s="24"/>
      <c r="YJ317" s="24"/>
      <c r="YK317" s="24"/>
      <c r="YL317" s="24"/>
      <c r="YM317" s="24"/>
      <c r="YN317" s="24"/>
      <c r="YO317" s="24"/>
      <c r="YP317" s="24"/>
      <c r="YQ317" s="24"/>
      <c r="YR317" s="24"/>
      <c r="YS317" s="24"/>
      <c r="YT317" s="24"/>
      <c r="YU317" s="24"/>
      <c r="YV317" s="24"/>
      <c r="YW317" s="24"/>
      <c r="YX317" s="24"/>
      <c r="YY317" s="24"/>
      <c r="YZ317" s="24"/>
      <c r="ZA317" s="24"/>
      <c r="ZB317" s="24"/>
      <c r="ZC317" s="24"/>
      <c r="ZD317" s="24"/>
      <c r="ZE317" s="24"/>
      <c r="ZF317" s="24"/>
      <c r="ZG317" s="24"/>
      <c r="ZH317" s="24"/>
      <c r="ZI317" s="24"/>
      <c r="ZJ317" s="24"/>
      <c r="ZK317" s="24"/>
      <c r="ZL317" s="24"/>
      <c r="ZM317" s="24"/>
      <c r="ZN317" s="24"/>
      <c r="ZO317" s="24"/>
      <c r="ZP317" s="24"/>
      <c r="ZQ317" s="24"/>
      <c r="ZR317" s="24"/>
      <c r="ZS317" s="24"/>
      <c r="ZT317" s="24"/>
      <c r="ZU317" s="24"/>
      <c r="ZV317" s="24"/>
      <c r="ZW317" s="24"/>
      <c r="ZX317" s="24"/>
      <c r="ZY317" s="24"/>
      <c r="ZZ317" s="24"/>
      <c r="AAA317" s="24"/>
      <c r="AAB317" s="24"/>
      <c r="AAC317" s="24"/>
      <c r="AAD317" s="24"/>
      <c r="AAE317" s="24"/>
      <c r="AAF317" s="24"/>
      <c r="AAG317" s="24"/>
      <c r="AAH317" s="24"/>
      <c r="AAI317" s="24"/>
      <c r="AAJ317" s="24"/>
      <c r="AAK317" s="24"/>
      <c r="AAL317" s="24"/>
      <c r="AAM317" s="24"/>
      <c r="AAN317" s="24"/>
      <c r="AAO317" s="24"/>
      <c r="AAP317" s="24"/>
      <c r="AAQ317" s="24"/>
      <c r="AAR317" s="24"/>
      <c r="AAS317" s="24"/>
      <c r="AAT317" s="24"/>
      <c r="AAU317" s="24"/>
      <c r="AAV317" s="24"/>
      <c r="AAW317" s="24"/>
      <c r="AAX317" s="24"/>
      <c r="AAY317" s="24"/>
      <c r="AAZ317" s="24"/>
      <c r="ABA317" s="24"/>
      <c r="ABB317" s="24"/>
      <c r="ABC317" s="24"/>
      <c r="ABD317" s="24"/>
      <c r="ABE317" s="24"/>
      <c r="ABF317" s="24"/>
      <c r="ABG317" s="24"/>
      <c r="ABH317" s="24"/>
      <c r="ABI317" s="24"/>
      <c r="ABJ317" s="24"/>
      <c r="ABK317" s="24"/>
      <c r="ABL317" s="24"/>
      <c r="ABM317" s="24"/>
      <c r="ABN317" s="24"/>
      <c r="ABO317" s="24"/>
      <c r="ABP317" s="24"/>
      <c r="ABQ317" s="24"/>
      <c r="ABR317" s="24"/>
      <c r="ABS317" s="24"/>
      <c r="ABT317" s="24"/>
      <c r="ABU317" s="24"/>
      <c r="ABV317" s="24"/>
      <c r="ABW317" s="24"/>
      <c r="ABX317" s="24"/>
      <c r="ABY317" s="24"/>
      <c r="ABZ317" s="24"/>
      <c r="ACA317" s="24"/>
      <c r="ACB317" s="24"/>
      <c r="ACC317" s="24"/>
      <c r="ACD317" s="24"/>
      <c r="ACE317" s="24"/>
      <c r="ACF317" s="24"/>
      <c r="ACG317" s="24"/>
      <c r="ACH317" s="24"/>
      <c r="ACI317" s="24"/>
      <c r="ACJ317" s="24"/>
      <c r="ACK317" s="24"/>
      <c r="ACL317" s="24"/>
      <c r="ACM317" s="24"/>
      <c r="ACN317" s="24"/>
      <c r="ACO317" s="24"/>
      <c r="ACP317" s="24"/>
      <c r="ACQ317" s="24"/>
      <c r="ACR317" s="24"/>
      <c r="ACS317" s="24"/>
      <c r="ACT317" s="24"/>
      <c r="ACU317" s="24"/>
      <c r="ACV317" s="24"/>
      <c r="ACW317" s="24"/>
      <c r="ACX317" s="24"/>
      <c r="ACY317" s="24"/>
      <c r="ACZ317" s="24"/>
      <c r="ADA317" s="24"/>
      <c r="ADB317" s="24"/>
      <c r="ADC317" s="24"/>
      <c r="ADD317" s="24"/>
      <c r="ADE317" s="24"/>
      <c r="ADF317" s="24"/>
      <c r="ADG317" s="24"/>
      <c r="ADH317" s="24"/>
      <c r="ADI317" s="24"/>
      <c r="ADJ317" s="24"/>
      <c r="ADK317" s="24"/>
      <c r="ADL317" s="24"/>
      <c r="ADM317" s="24"/>
      <c r="ADN317" s="24"/>
      <c r="ADO317" s="24"/>
      <c r="ADP317" s="24"/>
      <c r="ADQ317" s="24"/>
      <c r="ADR317" s="24"/>
      <c r="ADS317" s="24"/>
      <c r="ADT317" s="24"/>
      <c r="ADU317" s="24"/>
      <c r="ADV317" s="24"/>
      <c r="ADW317" s="24"/>
      <c r="ADX317" s="24"/>
      <c r="ADY317" s="24"/>
      <c r="ADZ317" s="24"/>
      <c r="AEA317" s="24"/>
      <c r="AEB317" s="24"/>
      <c r="AEC317" s="24"/>
      <c r="AED317" s="24"/>
      <c r="AEE317" s="24"/>
      <c r="AEF317" s="24"/>
      <c r="AEG317" s="24"/>
      <c r="AEH317" s="24"/>
      <c r="AEI317" s="24"/>
      <c r="AEJ317" s="24"/>
      <c r="AEK317" s="24"/>
      <c r="AEL317" s="24"/>
      <c r="AEM317" s="24"/>
      <c r="AEN317" s="24"/>
      <c r="AEO317" s="24"/>
      <c r="AEP317" s="24"/>
      <c r="AEQ317" s="24"/>
      <c r="AER317" s="24"/>
      <c r="AES317" s="24"/>
      <c r="AET317" s="24"/>
      <c r="AEU317" s="24"/>
      <c r="AEV317" s="24"/>
      <c r="AEW317" s="24"/>
      <c r="AEX317" s="24"/>
      <c r="AEY317" s="24"/>
      <c r="AEZ317" s="24"/>
      <c r="AFA317" s="24"/>
      <c r="AFB317" s="24"/>
      <c r="AFC317" s="24"/>
      <c r="AFD317" s="24"/>
      <c r="AFE317" s="24"/>
      <c r="AFF317" s="24"/>
      <c r="AFG317" s="24"/>
      <c r="AFH317" s="24"/>
      <c r="AFI317" s="24"/>
      <c r="AFJ317" s="24"/>
      <c r="AFK317" s="24"/>
      <c r="AFL317" s="24"/>
      <c r="AFM317" s="24"/>
      <c r="AFN317" s="24"/>
      <c r="AFO317" s="24"/>
      <c r="AFP317" s="24"/>
      <c r="AFQ317" s="24"/>
      <c r="AFR317" s="24"/>
      <c r="AFS317" s="24"/>
      <c r="AFT317" s="24"/>
      <c r="AFU317" s="24"/>
      <c r="AFV317" s="24"/>
      <c r="AFW317" s="24"/>
      <c r="AFX317" s="24"/>
      <c r="AFY317" s="24"/>
      <c r="AFZ317" s="24"/>
      <c r="AGA317" s="24"/>
      <c r="AGB317" s="24"/>
      <c r="AGC317" s="24"/>
      <c r="AGD317" s="24"/>
      <c r="AGE317" s="24"/>
      <c r="AGF317" s="24"/>
      <c r="AGG317" s="24"/>
      <c r="AGH317" s="24"/>
      <c r="AGI317" s="24"/>
      <c r="AGJ317" s="24"/>
      <c r="AGK317" s="24"/>
      <c r="AGL317" s="24"/>
      <c r="AGM317" s="24"/>
      <c r="AGN317" s="24"/>
      <c r="AGO317" s="24"/>
      <c r="AGP317" s="24"/>
      <c r="AGQ317" s="24"/>
      <c r="AGR317" s="24"/>
      <c r="AGS317" s="24"/>
      <c r="AGT317" s="24"/>
      <c r="AGU317" s="24"/>
      <c r="AGV317" s="24"/>
      <c r="AGW317" s="24"/>
      <c r="AGX317" s="24"/>
      <c r="AGY317" s="24"/>
      <c r="AGZ317" s="24"/>
      <c r="AHA317" s="24"/>
      <c r="AHB317" s="24"/>
      <c r="AHC317" s="24"/>
      <c r="AHD317" s="24"/>
      <c r="AHE317" s="24"/>
      <c r="AHF317" s="24"/>
      <c r="AHG317" s="24"/>
      <c r="AHH317" s="24"/>
      <c r="AHI317" s="24"/>
      <c r="AHJ317" s="24"/>
      <c r="AHK317" s="24"/>
      <c r="AHL317" s="24"/>
      <c r="AHM317" s="24"/>
      <c r="AHN317" s="24"/>
      <c r="AHO317" s="24"/>
      <c r="AHP317" s="24"/>
      <c r="AHQ317" s="24"/>
      <c r="AHR317" s="24"/>
      <c r="AHS317" s="24"/>
      <c r="AHT317" s="24"/>
      <c r="AHU317" s="24"/>
      <c r="AHV317" s="24"/>
      <c r="AHW317" s="24"/>
      <c r="AHX317" s="24"/>
      <c r="AHY317" s="24"/>
      <c r="AHZ317" s="24"/>
      <c r="AIA317" s="24"/>
      <c r="AIB317" s="24"/>
      <c r="AIC317" s="24"/>
      <c r="AID317" s="24"/>
      <c r="AIE317" s="24"/>
      <c r="AIF317" s="24"/>
      <c r="AIG317" s="24"/>
      <c r="AIH317" s="24"/>
      <c r="AII317" s="24"/>
      <c r="AIJ317" s="24"/>
      <c r="AIK317" s="24"/>
      <c r="AIL317" s="24"/>
      <c r="AIM317" s="24"/>
      <c r="AIN317" s="24"/>
      <c r="AIO317" s="24"/>
      <c r="AIP317" s="24"/>
      <c r="AIQ317" s="24"/>
      <c r="AIR317" s="24"/>
      <c r="AIS317" s="24"/>
      <c r="AIT317" s="24"/>
      <c r="AIU317" s="24"/>
      <c r="AIV317" s="24"/>
      <c r="AIW317" s="24"/>
      <c r="AIX317" s="24"/>
      <c r="AIY317" s="24"/>
      <c r="AIZ317" s="24"/>
      <c r="AJA317" s="24"/>
      <c r="AJB317" s="24"/>
      <c r="AJC317" s="24"/>
      <c r="AJD317" s="24"/>
      <c r="AJE317" s="24"/>
      <c r="AJF317" s="24"/>
      <c r="AJG317" s="24"/>
      <c r="AJH317" s="24"/>
      <c r="AJI317" s="24"/>
      <c r="AJJ317" s="24"/>
      <c r="AJK317" s="24"/>
      <c r="AJL317" s="24"/>
      <c r="AJM317" s="24"/>
      <c r="AJN317" s="24"/>
      <c r="AJO317" s="24"/>
      <c r="AJP317" s="24"/>
      <c r="AJQ317" s="24"/>
      <c r="AJR317" s="24"/>
      <c r="AJS317" s="24"/>
      <c r="AJT317" s="24"/>
      <c r="AJU317" s="24"/>
      <c r="AJV317" s="24"/>
      <c r="AJW317" s="24"/>
      <c r="AJX317" s="24"/>
      <c r="AJY317" s="24"/>
      <c r="AJZ317" s="24"/>
      <c r="AKA317" s="24"/>
      <c r="AKB317" s="24"/>
      <c r="AKC317" s="24"/>
      <c r="AKD317" s="24"/>
      <c r="AKE317" s="24"/>
      <c r="AKF317" s="24"/>
      <c r="AKG317" s="24"/>
      <c r="AKH317" s="24"/>
      <c r="AKI317" s="24"/>
      <c r="AKJ317" s="24"/>
      <c r="AKK317" s="24"/>
      <c r="AKL317" s="24"/>
      <c r="AKM317" s="24"/>
      <c r="AKN317" s="24"/>
      <c r="AKO317" s="24"/>
      <c r="AKP317" s="24"/>
      <c r="AKQ317" s="24"/>
      <c r="AKR317" s="24"/>
      <c r="AKS317" s="24"/>
      <c r="AKT317" s="24"/>
      <c r="AKU317" s="24"/>
      <c r="AKV317" s="24"/>
      <c r="AKW317" s="24"/>
      <c r="AKX317" s="24"/>
      <c r="AKY317" s="24"/>
      <c r="AKZ317" s="24"/>
      <c r="ALA317" s="24"/>
      <c r="ALB317" s="24"/>
      <c r="ALC317" s="24"/>
      <c r="ALD317" s="24"/>
      <c r="ALE317" s="24"/>
      <c r="ALF317" s="24"/>
      <c r="ALG317" s="24"/>
      <c r="ALH317" s="24"/>
      <c r="ALI317" s="24"/>
      <c r="ALJ317" s="24"/>
      <c r="ALK317" s="24"/>
      <c r="ALL317" s="24"/>
      <c r="ALM317" s="24"/>
      <c r="ALN317" s="24"/>
      <c r="ALO317" s="24"/>
      <c r="ALP317" s="24"/>
      <c r="ALQ317" s="24"/>
      <c r="ALR317" s="24"/>
      <c r="ALS317" s="24"/>
      <c r="ALT317" s="24"/>
      <c r="ALU317" s="24"/>
      <c r="ALV317" s="24"/>
      <c r="ALW317" s="24"/>
      <c r="ALX317" s="24"/>
      <c r="ALY317" s="24"/>
      <c r="ALZ317" s="24"/>
      <c r="AMA317" s="24"/>
      <c r="AMB317" s="24"/>
      <c r="AMC317" s="24"/>
      <c r="AMD317" s="24"/>
      <c r="AME317" s="24"/>
      <c r="AMF317" s="24"/>
      <c r="AMG317" s="24"/>
      <c r="AMH317" s="24"/>
      <c r="AMI317" s="24"/>
      <c r="AMJ317" s="24"/>
      <c r="AMK317" s="24"/>
      <c r="AML317" s="24"/>
      <c r="AMM317" s="24"/>
      <c r="AMN317" s="24"/>
      <c r="AMO317" s="24"/>
      <c r="AMP317" s="24"/>
      <c r="AMQ317" s="24"/>
      <c r="AMR317" s="24"/>
      <c r="AMS317" s="24"/>
      <c r="AMT317" s="24"/>
      <c r="AMU317" s="24"/>
      <c r="AMV317" s="24"/>
      <c r="AMW317" s="24"/>
      <c r="AMX317" s="24"/>
      <c r="AMY317" s="24"/>
      <c r="AMZ317" s="24"/>
      <c r="ANA317" s="24"/>
      <c r="ANB317" s="24"/>
      <c r="ANC317" s="24"/>
      <c r="AND317" s="24"/>
      <c r="ANE317" s="24"/>
      <c r="ANF317" s="24"/>
      <c r="ANG317" s="24"/>
      <c r="ANH317" s="24"/>
      <c r="ANI317" s="24"/>
      <c r="ANJ317" s="24"/>
      <c r="ANK317" s="24"/>
      <c r="ANL317" s="24"/>
      <c r="ANM317" s="24"/>
      <c r="ANN317" s="24"/>
      <c r="ANO317" s="24"/>
      <c r="ANP317" s="24"/>
      <c r="ANQ317" s="24"/>
      <c r="ANR317" s="24"/>
      <c r="ANS317" s="24"/>
      <c r="ANT317" s="24"/>
      <c r="ANU317" s="24"/>
      <c r="ANV317" s="24"/>
      <c r="ANW317" s="24"/>
      <c r="ANX317" s="24"/>
      <c r="ANY317" s="24"/>
      <c r="ANZ317" s="24"/>
      <c r="AOA317" s="24"/>
      <c r="AOB317" s="24"/>
      <c r="AOC317" s="24"/>
      <c r="AOD317" s="24"/>
      <c r="AOE317" s="24"/>
      <c r="AOF317" s="24"/>
      <c r="AOG317" s="24"/>
      <c r="AOH317" s="24"/>
      <c r="AOI317" s="24"/>
      <c r="AOJ317" s="24"/>
      <c r="AOK317" s="24"/>
      <c r="AOL317" s="24"/>
      <c r="AOM317" s="24"/>
      <c r="AON317" s="24"/>
      <c r="AOO317" s="24"/>
      <c r="AOP317" s="24"/>
      <c r="AOQ317" s="24"/>
      <c r="AOR317" s="24"/>
      <c r="AOS317" s="24"/>
      <c r="AOT317" s="24"/>
      <c r="AOU317" s="24"/>
      <c r="AOV317" s="24"/>
      <c r="AOW317" s="24"/>
      <c r="AOX317" s="24"/>
      <c r="AOY317" s="24"/>
      <c r="AOZ317" s="24"/>
      <c r="APA317" s="24"/>
      <c r="APB317" s="24"/>
      <c r="APC317" s="24"/>
      <c r="APD317" s="24"/>
      <c r="APE317" s="24"/>
      <c r="APF317" s="24"/>
      <c r="APG317" s="24"/>
      <c r="APH317" s="24"/>
      <c r="API317" s="24"/>
      <c r="APJ317" s="24"/>
      <c r="APK317" s="24"/>
      <c r="APL317" s="24"/>
      <c r="APM317" s="24"/>
      <c r="APN317" s="24"/>
      <c r="APO317" s="24"/>
      <c r="APP317" s="24"/>
      <c r="APQ317" s="24"/>
      <c r="APR317" s="24"/>
      <c r="APS317" s="24"/>
      <c r="APT317" s="24"/>
      <c r="APU317" s="24"/>
      <c r="APV317" s="24"/>
      <c r="APW317" s="24"/>
      <c r="APX317" s="24"/>
      <c r="APY317" s="24"/>
      <c r="APZ317" s="24"/>
      <c r="AQA317" s="24"/>
      <c r="AQB317" s="24"/>
      <c r="AQC317" s="24"/>
      <c r="AQD317" s="24"/>
      <c r="AQE317" s="24"/>
      <c r="AQF317" s="24"/>
      <c r="AQG317" s="24"/>
      <c r="AQH317" s="24"/>
      <c r="AQI317" s="24"/>
      <c r="AQJ317" s="24"/>
      <c r="AQK317" s="24"/>
      <c r="AQL317" s="24"/>
      <c r="AQM317" s="24"/>
      <c r="AQN317" s="24"/>
      <c r="AQO317" s="24"/>
      <c r="AQP317" s="24"/>
      <c r="AQQ317" s="24"/>
      <c r="AQR317" s="24"/>
      <c r="AQS317" s="24"/>
      <c r="AQT317" s="24"/>
      <c r="AQU317" s="24"/>
      <c r="AQV317" s="24"/>
      <c r="AQW317" s="24"/>
      <c r="AQX317" s="24"/>
      <c r="AQY317" s="24"/>
      <c r="AQZ317" s="24"/>
      <c r="ARA317" s="24"/>
      <c r="ARB317" s="24"/>
      <c r="ARC317" s="24"/>
      <c r="ARD317" s="24"/>
      <c r="ARE317" s="24"/>
      <c r="ARF317" s="24"/>
      <c r="ARG317" s="24"/>
      <c r="ARH317" s="24"/>
      <c r="ARI317" s="24"/>
      <c r="ARJ317" s="24"/>
      <c r="ARK317" s="24"/>
      <c r="ARL317" s="24"/>
      <c r="ARM317" s="24"/>
      <c r="ARN317" s="24"/>
      <c r="ARO317" s="24"/>
      <c r="ARP317" s="24"/>
      <c r="ARQ317" s="24"/>
      <c r="ARR317" s="24"/>
      <c r="ARS317" s="24"/>
      <c r="ART317" s="24"/>
      <c r="ARU317" s="24"/>
      <c r="ARV317" s="24"/>
      <c r="ARW317" s="24"/>
      <c r="ARX317" s="24"/>
      <c r="ARY317" s="24"/>
      <c r="ARZ317" s="24"/>
      <c r="ASA317" s="24"/>
      <c r="ASB317" s="24"/>
      <c r="ASC317" s="24"/>
      <c r="ASD317" s="24"/>
      <c r="ASE317" s="24"/>
      <c r="ASF317" s="24"/>
      <c r="ASG317" s="24"/>
      <c r="ASH317" s="24"/>
      <c r="ASI317" s="24"/>
      <c r="ASJ317" s="24"/>
      <c r="ASK317" s="24"/>
      <c r="ASL317" s="24"/>
      <c r="ASM317" s="24"/>
      <c r="ASN317" s="24"/>
      <c r="ASO317" s="24"/>
      <c r="ASP317" s="24"/>
      <c r="ASQ317" s="24"/>
      <c r="ASR317" s="24"/>
      <c r="ASS317" s="24"/>
      <c r="AST317" s="24"/>
      <c r="ASU317" s="24"/>
      <c r="ASV317" s="24"/>
      <c r="ASW317" s="24"/>
      <c r="ASX317" s="24"/>
      <c r="ASY317" s="24"/>
      <c r="ASZ317" s="24"/>
      <c r="ATA317" s="24"/>
      <c r="ATB317" s="24"/>
      <c r="ATC317" s="24"/>
      <c r="ATD317" s="24"/>
      <c r="ATE317" s="24"/>
      <c r="ATF317" s="24"/>
      <c r="ATG317" s="24"/>
      <c r="ATH317" s="24"/>
      <c r="ATI317" s="24"/>
      <c r="ATJ317" s="24"/>
      <c r="ATK317" s="24"/>
      <c r="ATL317" s="24"/>
      <c r="ATM317" s="24"/>
      <c r="ATN317" s="24"/>
      <c r="ATO317" s="24"/>
      <c r="ATP317" s="24"/>
      <c r="ATQ317" s="24"/>
      <c r="ATR317" s="24"/>
      <c r="ATS317" s="24"/>
      <c r="ATT317" s="24"/>
      <c r="ATU317" s="24"/>
      <c r="ATV317" s="24"/>
      <c r="ATW317" s="24"/>
      <c r="ATX317" s="24"/>
      <c r="ATY317" s="24"/>
      <c r="ATZ317" s="24"/>
      <c r="AUA317" s="24"/>
      <c r="AUB317" s="24"/>
      <c r="AUC317" s="24"/>
      <c r="AUD317" s="24"/>
      <c r="AUE317" s="24"/>
      <c r="AUF317" s="24"/>
      <c r="AUG317" s="24"/>
      <c r="AUH317" s="24"/>
      <c r="AUI317" s="24"/>
      <c r="AUJ317" s="24"/>
      <c r="AUK317" s="24"/>
      <c r="AUL317" s="24"/>
      <c r="AUM317" s="24"/>
      <c r="AUN317" s="24"/>
      <c r="AUO317" s="24"/>
      <c r="AUP317" s="24"/>
      <c r="AUQ317" s="24"/>
      <c r="AUR317" s="24"/>
      <c r="AUS317" s="24"/>
      <c r="AUT317" s="24"/>
      <c r="AUU317" s="24"/>
      <c r="AUV317" s="24"/>
      <c r="AUW317" s="24"/>
      <c r="AUX317" s="24"/>
      <c r="AUY317" s="24"/>
      <c r="AUZ317" s="24"/>
      <c r="AVA317" s="24"/>
      <c r="AVB317" s="24"/>
      <c r="AVC317" s="24"/>
      <c r="AVD317" s="24"/>
      <c r="AVE317" s="24"/>
      <c r="AVF317" s="24"/>
      <c r="AVG317" s="24"/>
      <c r="AVH317" s="24"/>
      <c r="AVI317" s="24"/>
      <c r="AVJ317" s="24"/>
      <c r="AVK317" s="24"/>
      <c r="AVL317" s="24"/>
      <c r="AVM317" s="24"/>
      <c r="AVN317" s="24"/>
      <c r="AVO317" s="24"/>
      <c r="AVP317" s="24"/>
      <c r="AVQ317" s="24"/>
      <c r="AVR317" s="24"/>
      <c r="AVS317" s="24"/>
      <c r="AVT317" s="24"/>
      <c r="AVU317" s="24"/>
      <c r="AVV317" s="24"/>
      <c r="AVW317" s="24"/>
      <c r="AVX317" s="24"/>
      <c r="AVY317" s="24"/>
      <c r="AVZ317" s="24"/>
      <c r="AWA317" s="24"/>
      <c r="AWB317" s="24"/>
      <c r="AWC317" s="24"/>
      <c r="AWD317" s="24"/>
      <c r="AWE317" s="24"/>
      <c r="AWF317" s="24"/>
      <c r="AWG317" s="24"/>
      <c r="AWH317" s="24"/>
      <c r="AWI317" s="24"/>
      <c r="AWJ317" s="24"/>
      <c r="AWK317" s="24"/>
      <c r="AWL317" s="24"/>
      <c r="AWM317" s="24"/>
      <c r="AWN317" s="24"/>
      <c r="AWO317" s="24"/>
      <c r="AWP317" s="24"/>
      <c r="AWQ317" s="24"/>
      <c r="AWR317" s="24"/>
      <c r="AWS317" s="24"/>
      <c r="AWT317" s="24"/>
      <c r="AWU317" s="24"/>
      <c r="AWV317" s="24"/>
      <c r="AWW317" s="24"/>
      <c r="AWX317" s="24"/>
      <c r="AWY317" s="24"/>
      <c r="AWZ317" s="24"/>
      <c r="AXA317" s="24"/>
      <c r="AXB317" s="24"/>
      <c r="AXC317" s="24"/>
      <c r="AXD317" s="24"/>
      <c r="AXE317" s="24"/>
      <c r="AXF317" s="24"/>
      <c r="AXG317" s="24"/>
      <c r="AXH317" s="24"/>
      <c r="AXI317" s="24"/>
      <c r="AXJ317" s="24"/>
      <c r="AXK317" s="24"/>
      <c r="AXL317" s="24"/>
      <c r="AXM317" s="24"/>
      <c r="AXN317" s="24"/>
      <c r="AXO317" s="24"/>
      <c r="AXP317" s="24"/>
      <c r="AXQ317" s="24"/>
      <c r="AXR317" s="24"/>
      <c r="AXS317" s="24"/>
      <c r="AXT317" s="24"/>
      <c r="AXU317" s="24"/>
      <c r="AXV317" s="24"/>
      <c r="AXW317" s="24"/>
      <c r="AXX317" s="24"/>
      <c r="AXY317" s="24"/>
      <c r="AXZ317" s="24"/>
      <c r="AYA317" s="24"/>
      <c r="AYB317" s="24"/>
      <c r="AYC317" s="24"/>
      <c r="AYD317" s="24"/>
      <c r="AYE317" s="24"/>
      <c r="AYF317" s="24"/>
      <c r="AYG317" s="24"/>
      <c r="AYH317" s="24"/>
      <c r="AYI317" s="24"/>
      <c r="AYJ317" s="24"/>
      <c r="AYK317" s="24"/>
      <c r="AYL317" s="24"/>
      <c r="AYM317" s="24"/>
      <c r="AYN317" s="24"/>
      <c r="AYO317" s="24"/>
      <c r="AYP317" s="24"/>
      <c r="AYQ317" s="24"/>
      <c r="AYR317" s="24"/>
      <c r="AYS317" s="24"/>
      <c r="AYT317" s="24"/>
      <c r="AYU317" s="24"/>
      <c r="AYV317" s="24"/>
      <c r="AYW317" s="24"/>
      <c r="AYX317" s="24"/>
      <c r="AYY317" s="24"/>
      <c r="AYZ317" s="24"/>
      <c r="AZA317" s="24"/>
      <c r="AZB317" s="24"/>
      <c r="AZC317" s="24"/>
      <c r="AZD317" s="24"/>
      <c r="AZE317" s="24"/>
      <c r="AZF317" s="24"/>
      <c r="AZG317" s="24"/>
      <c r="AZH317" s="24"/>
      <c r="AZI317" s="24"/>
      <c r="AZJ317" s="24"/>
      <c r="AZK317" s="24"/>
      <c r="AZL317" s="24"/>
      <c r="AZM317" s="24"/>
      <c r="AZN317" s="24"/>
      <c r="AZO317" s="24"/>
      <c r="AZP317" s="24"/>
      <c r="AZQ317" s="24"/>
      <c r="AZR317" s="24"/>
      <c r="AZS317" s="24"/>
      <c r="AZT317" s="24"/>
      <c r="AZU317" s="24"/>
      <c r="AZV317" s="24"/>
      <c r="AZW317" s="24"/>
      <c r="AZX317" s="24"/>
      <c r="AZY317" s="24"/>
      <c r="AZZ317" s="24"/>
      <c r="BAA317" s="24"/>
      <c r="BAB317" s="24"/>
      <c r="BAC317" s="24"/>
      <c r="BAD317" s="24"/>
      <c r="BAE317" s="24"/>
      <c r="BAF317" s="24"/>
      <c r="BAG317" s="24"/>
      <c r="BAH317" s="24"/>
      <c r="BAI317" s="24"/>
      <c r="BAJ317" s="24"/>
      <c r="BAK317" s="24"/>
      <c r="BAL317" s="24"/>
      <c r="BAM317" s="24"/>
      <c r="BAN317" s="24"/>
      <c r="BAO317" s="24"/>
      <c r="BAP317" s="24"/>
    </row>
    <row r="318" spans="1:1394" s="19" customFormat="1" x14ac:dyDescent="0.25">
      <c r="A318" s="19" t="str">
        <f>IF(YEAR(G318)=2024,#REF!,"")</f>
        <v/>
      </c>
      <c r="B318" s="19" t="str">
        <f>IF(YEAR(G318)=2025,#REF!,"")</f>
        <v/>
      </c>
      <c r="C318" s="19" t="str">
        <f t="shared" si="25"/>
        <v>Evening45055</v>
      </c>
      <c r="D318" s="19" t="str">
        <f>IF('by region'!$C$2="Any","Any",'Turf only'!V318)&amp;M318&amp;IF('by region'!$I$2="Any","Any",N318)&amp;G318</f>
        <v>AnyJumpAny45055</v>
      </c>
      <c r="E318" s="19" t="e">
        <f>IF(I318=#REF!,'Turf only'!G318,"")</f>
        <v>#REF!</v>
      </c>
      <c r="F318" s="19" t="e">
        <f t="shared" si="26"/>
        <v>#REF!</v>
      </c>
      <c r="G318" s="15">
        <v>45055</v>
      </c>
      <c r="H318" s="16" t="s">
        <v>7</v>
      </c>
      <c r="I318" s="16" t="s">
        <v>52</v>
      </c>
      <c r="J318" s="16" t="s">
        <v>80</v>
      </c>
      <c r="K318" s="14" t="s">
        <v>10</v>
      </c>
      <c r="L318" s="14" t="s">
        <v>17</v>
      </c>
      <c r="M318" s="16" t="s">
        <v>12</v>
      </c>
      <c r="N318" s="16" t="s">
        <v>13</v>
      </c>
      <c r="O318" s="16" t="s">
        <v>21</v>
      </c>
      <c r="P318" s="23">
        <f t="shared" si="27"/>
        <v>2</v>
      </c>
      <c r="Q318" s="23" cm="1">
        <f t="array" ref="Q318">SUMPRODUCT(($G$2:$G$2765=G318)*(P318&gt;$P$2:$P$2765))+1</f>
        <v>3</v>
      </c>
      <c r="R318" s="23" t="e">
        <f>(Q318*100000)+#REF!</f>
        <v>#REF!</v>
      </c>
      <c r="S318" s="19" t="e" cm="1">
        <f t="array" ref="S318">SUMPRODUCT(($G$2:$G$2765=G318)*(R318&gt;$R$2:$R$2765))+1</f>
        <v>#REF!</v>
      </c>
      <c r="T318" s="19" t="str">
        <f t="shared" si="28"/>
        <v>Ludlow †</v>
      </c>
      <c r="U318" s="19">
        <v>0</v>
      </c>
      <c r="V318" s="19" t="s">
        <v>17</v>
      </c>
      <c r="W318" s="19">
        <f t="shared" si="29"/>
        <v>2023</v>
      </c>
      <c r="X318" s="24"/>
      <c r="Y318" s="24"/>
      <c r="Z318" s="24"/>
      <c r="AA318" s="24"/>
      <c r="AB318" s="24"/>
      <c r="AC318" s="24"/>
      <c r="AD318" s="24"/>
      <c r="AE318" s="24"/>
      <c r="AF318" s="24"/>
      <c r="AG318" s="24"/>
      <c r="AH318" s="24"/>
      <c r="AI318" s="24"/>
      <c r="AJ318" s="24"/>
      <c r="AK318" s="24"/>
      <c r="AL318" s="24"/>
      <c r="AM318" s="24"/>
      <c r="AN318" s="24"/>
      <c r="AO318" s="24"/>
      <c r="AP318" s="24"/>
      <c r="AQ318" s="24"/>
      <c r="AR318" s="24"/>
      <c r="AS318" s="24"/>
      <c r="AT318" s="24"/>
      <c r="AU318" s="24"/>
      <c r="AV318" s="24"/>
      <c r="AW318" s="24"/>
      <c r="AX318" s="24"/>
      <c r="AY318" s="24"/>
      <c r="AZ318" s="24"/>
      <c r="BA318" s="24"/>
      <c r="BB318" s="24"/>
      <c r="BC318" s="24"/>
      <c r="BD318" s="24"/>
      <c r="BE318" s="24"/>
      <c r="BF318" s="24"/>
      <c r="BG318" s="24"/>
      <c r="BH318" s="24"/>
      <c r="BI318" s="24"/>
      <c r="BJ318" s="24"/>
      <c r="BK318" s="24"/>
      <c r="BL318" s="24"/>
      <c r="BM318" s="24"/>
      <c r="BN318" s="24"/>
      <c r="BO318" s="24"/>
      <c r="BP318" s="24"/>
      <c r="BQ318" s="24"/>
      <c r="BR318" s="24"/>
      <c r="BS318" s="24"/>
      <c r="BT318" s="24"/>
      <c r="BU318" s="24"/>
      <c r="BV318" s="24"/>
      <c r="BW318" s="24"/>
      <c r="BX318" s="24"/>
      <c r="BY318" s="24"/>
      <c r="BZ318" s="24"/>
      <c r="CA318" s="24"/>
      <c r="CB318" s="24"/>
      <c r="CC318" s="24"/>
      <c r="CD318" s="24"/>
      <c r="CE318" s="24"/>
      <c r="CF318" s="24"/>
      <c r="CG318" s="24"/>
      <c r="CH318" s="24"/>
      <c r="CI318" s="24"/>
      <c r="CJ318" s="24"/>
      <c r="CK318" s="24"/>
      <c r="CL318" s="24"/>
      <c r="CM318" s="24"/>
      <c r="CN318" s="24"/>
      <c r="CO318" s="24"/>
      <c r="CP318" s="24"/>
      <c r="CQ318" s="24"/>
      <c r="CR318" s="24"/>
      <c r="CS318" s="24"/>
      <c r="CT318" s="24"/>
      <c r="CU318" s="24"/>
      <c r="CV318" s="24"/>
      <c r="CW318" s="24"/>
      <c r="CX318" s="24"/>
      <c r="CY318" s="24"/>
      <c r="CZ318" s="24"/>
      <c r="DA318" s="24"/>
      <c r="DB318" s="24"/>
      <c r="DC318" s="24"/>
      <c r="DD318" s="24"/>
      <c r="DE318" s="24"/>
      <c r="DF318" s="24"/>
      <c r="DG318" s="24"/>
      <c r="DH318" s="24"/>
      <c r="DI318" s="24"/>
      <c r="DJ318" s="24"/>
      <c r="DK318" s="24"/>
      <c r="DL318" s="24"/>
      <c r="DM318" s="24"/>
      <c r="DN318" s="24"/>
      <c r="DO318" s="24"/>
      <c r="DP318" s="24"/>
      <c r="DQ318" s="24"/>
      <c r="DR318" s="24"/>
      <c r="DS318" s="24"/>
      <c r="DT318" s="24"/>
      <c r="DU318" s="24"/>
      <c r="DV318" s="24"/>
      <c r="DW318" s="24"/>
      <c r="DX318" s="24"/>
      <c r="DY318" s="24"/>
      <c r="DZ318" s="24"/>
      <c r="EA318" s="24"/>
      <c r="EB318" s="24"/>
      <c r="EC318" s="24"/>
      <c r="ED318" s="24"/>
      <c r="EE318" s="24"/>
      <c r="EF318" s="24"/>
      <c r="EG318" s="24"/>
      <c r="EH318" s="24"/>
      <c r="EI318" s="24"/>
      <c r="EJ318" s="24"/>
      <c r="EK318" s="24"/>
      <c r="EL318" s="24"/>
      <c r="EM318" s="24"/>
      <c r="EN318" s="24"/>
      <c r="EO318" s="24"/>
      <c r="EP318" s="24"/>
      <c r="EQ318" s="24"/>
      <c r="ER318" s="24"/>
      <c r="ES318" s="24"/>
      <c r="ET318" s="24"/>
      <c r="EU318" s="24"/>
      <c r="EV318" s="24"/>
      <c r="EW318" s="24"/>
      <c r="EX318" s="24"/>
      <c r="EY318" s="24"/>
      <c r="EZ318" s="24"/>
      <c r="FA318" s="24"/>
      <c r="FB318" s="24"/>
      <c r="FC318" s="24"/>
      <c r="FD318" s="24"/>
      <c r="FE318" s="24"/>
      <c r="FF318" s="24"/>
      <c r="FG318" s="24"/>
      <c r="FH318" s="24"/>
      <c r="FI318" s="24"/>
      <c r="FJ318" s="24"/>
      <c r="FK318" s="24"/>
      <c r="FL318" s="24"/>
      <c r="FM318" s="24"/>
      <c r="FN318" s="24"/>
      <c r="FO318" s="24"/>
      <c r="FP318" s="24"/>
      <c r="FQ318" s="24"/>
      <c r="FR318" s="24"/>
      <c r="FS318" s="24"/>
      <c r="FT318" s="24"/>
      <c r="FU318" s="24"/>
      <c r="FV318" s="24"/>
      <c r="FW318" s="24"/>
      <c r="FX318" s="24"/>
      <c r="FY318" s="24"/>
      <c r="FZ318" s="24"/>
      <c r="GA318" s="24"/>
      <c r="GB318" s="24"/>
      <c r="GC318" s="24"/>
      <c r="GD318" s="24"/>
      <c r="GE318" s="24"/>
      <c r="GF318" s="24"/>
      <c r="GG318" s="24"/>
      <c r="GH318" s="24"/>
      <c r="GI318" s="24"/>
      <c r="GJ318" s="24"/>
      <c r="GK318" s="24"/>
      <c r="GL318" s="24"/>
      <c r="GM318" s="24"/>
      <c r="GN318" s="24"/>
      <c r="GO318" s="24"/>
      <c r="GP318" s="24"/>
      <c r="GQ318" s="24"/>
      <c r="GR318" s="24"/>
      <c r="GS318" s="24"/>
      <c r="GT318" s="24"/>
      <c r="GU318" s="24"/>
      <c r="GV318" s="24"/>
      <c r="GW318" s="24"/>
      <c r="GX318" s="24"/>
      <c r="GY318" s="24"/>
      <c r="GZ318" s="24"/>
      <c r="HA318" s="24"/>
      <c r="HB318" s="24"/>
      <c r="HC318" s="24"/>
      <c r="HD318" s="24"/>
      <c r="HE318" s="24"/>
      <c r="HF318" s="24"/>
      <c r="HG318" s="24"/>
      <c r="HH318" s="24"/>
      <c r="HI318" s="24"/>
      <c r="HJ318" s="24"/>
      <c r="HK318" s="24"/>
      <c r="HL318" s="24"/>
      <c r="HM318" s="24"/>
      <c r="HN318" s="24"/>
      <c r="HO318" s="24"/>
      <c r="HP318" s="24"/>
      <c r="HQ318" s="24"/>
      <c r="HR318" s="24"/>
      <c r="HS318" s="24"/>
      <c r="HT318" s="24"/>
      <c r="HU318" s="24"/>
      <c r="HV318" s="24"/>
      <c r="HW318" s="24"/>
      <c r="HX318" s="24"/>
      <c r="HY318" s="24"/>
      <c r="HZ318" s="24"/>
      <c r="IA318" s="24"/>
      <c r="IB318" s="24"/>
      <c r="IC318" s="24"/>
      <c r="ID318" s="24"/>
      <c r="IE318" s="24"/>
      <c r="IF318" s="24"/>
      <c r="IG318" s="24"/>
      <c r="IH318" s="24"/>
      <c r="II318" s="24"/>
      <c r="IJ318" s="24"/>
      <c r="IK318" s="24"/>
      <c r="IL318" s="24"/>
      <c r="IM318" s="24"/>
      <c r="IN318" s="24"/>
      <c r="IO318" s="24"/>
      <c r="IP318" s="24"/>
      <c r="IQ318" s="24"/>
      <c r="IR318" s="24"/>
      <c r="IS318" s="24"/>
      <c r="IT318" s="24"/>
      <c r="IU318" s="24"/>
      <c r="IV318" s="24"/>
      <c r="IW318" s="24"/>
      <c r="IX318" s="24"/>
      <c r="IY318" s="24"/>
      <c r="IZ318" s="24"/>
      <c r="JA318" s="24"/>
      <c r="JB318" s="24"/>
      <c r="JC318" s="24"/>
      <c r="JD318" s="24"/>
      <c r="JE318" s="24"/>
      <c r="JF318" s="24"/>
      <c r="JG318" s="24"/>
      <c r="JH318" s="24"/>
      <c r="JI318" s="24"/>
      <c r="JJ318" s="24"/>
      <c r="JK318" s="24"/>
      <c r="JL318" s="24"/>
      <c r="JM318" s="24"/>
      <c r="JN318" s="24"/>
      <c r="JO318" s="24"/>
      <c r="JP318" s="24"/>
      <c r="JQ318" s="24"/>
      <c r="JR318" s="24"/>
      <c r="JS318" s="24"/>
      <c r="JT318" s="24"/>
      <c r="JU318" s="24"/>
      <c r="JV318" s="24"/>
      <c r="JW318" s="24"/>
      <c r="JX318" s="24"/>
      <c r="JY318" s="24"/>
      <c r="JZ318" s="24"/>
      <c r="KA318" s="24"/>
      <c r="KB318" s="24"/>
      <c r="KC318" s="24"/>
      <c r="KD318" s="24"/>
      <c r="KE318" s="24"/>
      <c r="KF318" s="24"/>
      <c r="KG318" s="24"/>
      <c r="KH318" s="24"/>
      <c r="KI318" s="24"/>
      <c r="KJ318" s="24"/>
      <c r="KK318" s="24"/>
      <c r="KL318" s="24"/>
      <c r="KM318" s="24"/>
      <c r="KN318" s="24"/>
      <c r="KO318" s="24"/>
      <c r="KP318" s="24"/>
      <c r="KQ318" s="24"/>
      <c r="KR318" s="24"/>
      <c r="KS318" s="24"/>
      <c r="KT318" s="24"/>
      <c r="KU318" s="24"/>
      <c r="KV318" s="24"/>
      <c r="KW318" s="24"/>
      <c r="KX318" s="24"/>
      <c r="KY318" s="24"/>
      <c r="KZ318" s="24"/>
      <c r="LA318" s="24"/>
      <c r="LB318" s="24"/>
      <c r="LC318" s="24"/>
      <c r="LD318" s="24"/>
      <c r="LE318" s="24"/>
      <c r="LF318" s="24"/>
      <c r="LG318" s="24"/>
      <c r="LH318" s="24"/>
      <c r="LI318" s="24"/>
      <c r="LJ318" s="24"/>
      <c r="LK318" s="24"/>
      <c r="LL318" s="24"/>
      <c r="LM318" s="24"/>
      <c r="LN318" s="24"/>
      <c r="LO318" s="24"/>
      <c r="LP318" s="24"/>
      <c r="LQ318" s="24"/>
      <c r="LR318" s="24"/>
      <c r="LS318" s="24"/>
      <c r="LT318" s="24"/>
      <c r="LU318" s="24"/>
      <c r="LV318" s="24"/>
      <c r="LW318" s="24"/>
      <c r="LX318" s="24"/>
      <c r="LY318" s="24"/>
      <c r="LZ318" s="24"/>
      <c r="MA318" s="24"/>
      <c r="MB318" s="24"/>
      <c r="MC318" s="24"/>
      <c r="MD318" s="24"/>
      <c r="ME318" s="24"/>
      <c r="MF318" s="24"/>
      <c r="MG318" s="24"/>
      <c r="MH318" s="24"/>
      <c r="MI318" s="24"/>
      <c r="MJ318" s="24"/>
      <c r="MK318" s="24"/>
      <c r="ML318" s="24"/>
      <c r="MM318" s="24"/>
      <c r="MN318" s="24"/>
      <c r="MO318" s="24"/>
      <c r="MP318" s="24"/>
      <c r="MQ318" s="24"/>
      <c r="MR318" s="24"/>
      <c r="MS318" s="24"/>
      <c r="MT318" s="24"/>
      <c r="MU318" s="24"/>
      <c r="MV318" s="24"/>
      <c r="MW318" s="24"/>
      <c r="MX318" s="24"/>
      <c r="MY318" s="24"/>
      <c r="MZ318" s="24"/>
      <c r="NA318" s="24"/>
      <c r="NB318" s="24"/>
      <c r="NC318" s="24"/>
      <c r="ND318" s="24"/>
      <c r="NE318" s="24"/>
      <c r="NF318" s="24"/>
      <c r="NG318" s="24"/>
      <c r="NH318" s="24"/>
      <c r="NI318" s="24"/>
      <c r="NJ318" s="24"/>
      <c r="NK318" s="24"/>
      <c r="NL318" s="24"/>
      <c r="NM318" s="24"/>
      <c r="NN318" s="24"/>
      <c r="NO318" s="24"/>
      <c r="NP318" s="24"/>
      <c r="NQ318" s="24"/>
      <c r="NR318" s="24"/>
      <c r="NS318" s="24"/>
      <c r="NT318" s="24"/>
      <c r="NU318" s="24"/>
      <c r="NV318" s="24"/>
      <c r="NW318" s="24"/>
      <c r="NX318" s="24"/>
      <c r="NY318" s="24"/>
      <c r="NZ318" s="24"/>
      <c r="OA318" s="24"/>
      <c r="OB318" s="24"/>
      <c r="OC318" s="24"/>
      <c r="OD318" s="24"/>
      <c r="OE318" s="24"/>
      <c r="OF318" s="24"/>
      <c r="OG318" s="24"/>
      <c r="OH318" s="24"/>
      <c r="OI318" s="24"/>
      <c r="OJ318" s="24"/>
      <c r="OK318" s="24"/>
      <c r="OL318" s="24"/>
      <c r="OM318" s="24"/>
      <c r="ON318" s="24"/>
      <c r="OO318" s="24"/>
      <c r="OP318" s="24"/>
      <c r="OQ318" s="24"/>
      <c r="OR318" s="24"/>
      <c r="OS318" s="24"/>
      <c r="OT318" s="24"/>
      <c r="OU318" s="24"/>
      <c r="OV318" s="24"/>
      <c r="OW318" s="24"/>
      <c r="OX318" s="24"/>
      <c r="OY318" s="24"/>
      <c r="OZ318" s="24"/>
      <c r="PA318" s="24"/>
      <c r="PB318" s="24"/>
      <c r="PC318" s="24"/>
      <c r="PD318" s="24"/>
      <c r="PE318" s="24"/>
      <c r="PF318" s="24"/>
      <c r="PG318" s="24"/>
      <c r="PH318" s="24"/>
      <c r="PI318" s="24"/>
      <c r="PJ318" s="24"/>
      <c r="PK318" s="24"/>
      <c r="PL318" s="24"/>
      <c r="PM318" s="24"/>
      <c r="PN318" s="24"/>
      <c r="PO318" s="24"/>
      <c r="PP318" s="24"/>
      <c r="PQ318" s="24"/>
      <c r="PR318" s="24"/>
      <c r="PS318" s="24"/>
      <c r="PT318" s="24"/>
      <c r="PU318" s="24"/>
      <c r="PV318" s="24"/>
      <c r="PW318" s="24"/>
      <c r="PX318" s="24"/>
      <c r="PY318" s="24"/>
      <c r="PZ318" s="24"/>
      <c r="QA318" s="24"/>
      <c r="QB318" s="24"/>
      <c r="QC318" s="24"/>
      <c r="QD318" s="24"/>
      <c r="QE318" s="24"/>
      <c r="QF318" s="24"/>
      <c r="QG318" s="24"/>
      <c r="QH318" s="24"/>
      <c r="QI318" s="24"/>
      <c r="QJ318" s="24"/>
      <c r="QK318" s="24"/>
      <c r="QL318" s="24"/>
      <c r="QM318" s="24"/>
      <c r="QN318" s="24"/>
      <c r="QO318" s="24"/>
      <c r="QP318" s="24"/>
      <c r="QQ318" s="24"/>
      <c r="QR318" s="24"/>
      <c r="QS318" s="24"/>
      <c r="QT318" s="24"/>
      <c r="QU318" s="24"/>
      <c r="QV318" s="24"/>
      <c r="QW318" s="24"/>
      <c r="QX318" s="24"/>
      <c r="QY318" s="24"/>
      <c r="QZ318" s="24"/>
      <c r="RA318" s="24"/>
      <c r="RB318" s="24"/>
      <c r="RC318" s="24"/>
      <c r="RD318" s="24"/>
      <c r="RE318" s="24"/>
      <c r="RF318" s="24"/>
      <c r="RG318" s="24"/>
      <c r="RH318" s="24"/>
      <c r="RI318" s="24"/>
      <c r="RJ318" s="24"/>
      <c r="RK318" s="24"/>
      <c r="RL318" s="24"/>
      <c r="RM318" s="24"/>
      <c r="RN318" s="24"/>
      <c r="RO318" s="24"/>
      <c r="RP318" s="24"/>
      <c r="RQ318" s="24"/>
      <c r="RR318" s="24"/>
      <c r="RS318" s="24"/>
      <c r="RT318" s="24"/>
      <c r="RU318" s="24"/>
      <c r="RV318" s="24"/>
      <c r="RW318" s="24"/>
      <c r="RX318" s="24"/>
      <c r="RY318" s="24"/>
      <c r="RZ318" s="24"/>
      <c r="SA318" s="24"/>
      <c r="SB318" s="24"/>
      <c r="SC318" s="24"/>
      <c r="SD318" s="24"/>
      <c r="SE318" s="24"/>
      <c r="SF318" s="24"/>
      <c r="SG318" s="24"/>
      <c r="SH318" s="24"/>
      <c r="SI318" s="24"/>
      <c r="SJ318" s="24"/>
      <c r="SK318" s="24"/>
      <c r="SL318" s="24"/>
      <c r="SM318" s="24"/>
      <c r="SN318" s="24"/>
      <c r="SO318" s="24"/>
      <c r="SP318" s="24"/>
      <c r="SQ318" s="24"/>
      <c r="SR318" s="24"/>
      <c r="SS318" s="24"/>
      <c r="ST318" s="24"/>
      <c r="SU318" s="24"/>
      <c r="SV318" s="24"/>
      <c r="SW318" s="24"/>
      <c r="SX318" s="24"/>
      <c r="SY318" s="24"/>
      <c r="SZ318" s="24"/>
      <c r="TA318" s="24"/>
      <c r="TB318" s="24"/>
      <c r="TC318" s="24"/>
      <c r="TD318" s="24"/>
      <c r="TE318" s="24"/>
      <c r="TF318" s="24"/>
      <c r="TG318" s="24"/>
      <c r="TH318" s="24"/>
      <c r="TI318" s="24"/>
      <c r="TJ318" s="24"/>
      <c r="TK318" s="24"/>
      <c r="TL318" s="24"/>
      <c r="TM318" s="24"/>
      <c r="TN318" s="24"/>
      <c r="TO318" s="24"/>
      <c r="TP318" s="24"/>
      <c r="TQ318" s="24"/>
      <c r="TR318" s="24"/>
      <c r="TS318" s="24"/>
      <c r="TT318" s="24"/>
      <c r="TU318" s="24"/>
      <c r="TV318" s="24"/>
      <c r="TW318" s="24"/>
      <c r="TX318" s="24"/>
      <c r="TY318" s="24"/>
      <c r="TZ318" s="24"/>
      <c r="UA318" s="24"/>
      <c r="UB318" s="24"/>
      <c r="UC318" s="24"/>
      <c r="UD318" s="24"/>
      <c r="UE318" s="24"/>
      <c r="UF318" s="24"/>
      <c r="UG318" s="24"/>
      <c r="UH318" s="24"/>
      <c r="UI318" s="24"/>
      <c r="UJ318" s="24"/>
      <c r="UK318" s="24"/>
      <c r="UL318" s="24"/>
      <c r="UM318" s="24"/>
      <c r="UN318" s="24"/>
      <c r="UO318" s="24"/>
      <c r="UP318" s="24"/>
      <c r="UQ318" s="24"/>
      <c r="UR318" s="24"/>
      <c r="US318" s="24"/>
      <c r="UT318" s="24"/>
      <c r="UU318" s="24"/>
      <c r="UV318" s="24"/>
      <c r="UW318" s="24"/>
      <c r="UX318" s="24"/>
      <c r="UY318" s="24"/>
      <c r="UZ318" s="24"/>
      <c r="VA318" s="24"/>
      <c r="VB318" s="24"/>
      <c r="VC318" s="24"/>
      <c r="VD318" s="24"/>
      <c r="VE318" s="24"/>
      <c r="VF318" s="24"/>
      <c r="VG318" s="24"/>
      <c r="VH318" s="24"/>
      <c r="VI318" s="24"/>
      <c r="VJ318" s="24"/>
      <c r="VK318" s="24"/>
      <c r="VL318" s="24"/>
      <c r="VM318" s="24"/>
      <c r="VN318" s="24"/>
      <c r="VO318" s="24"/>
      <c r="VP318" s="24"/>
      <c r="VQ318" s="24"/>
      <c r="VR318" s="24"/>
      <c r="VS318" s="24"/>
      <c r="VT318" s="24"/>
      <c r="VU318" s="24"/>
      <c r="VV318" s="24"/>
      <c r="VW318" s="24"/>
      <c r="VX318" s="24"/>
      <c r="VY318" s="24"/>
      <c r="VZ318" s="24"/>
      <c r="WA318" s="24"/>
      <c r="WB318" s="24"/>
      <c r="WC318" s="24"/>
      <c r="WD318" s="24"/>
      <c r="WE318" s="24"/>
      <c r="WF318" s="24"/>
      <c r="WG318" s="24"/>
      <c r="WH318" s="24"/>
      <c r="WI318" s="24"/>
      <c r="WJ318" s="24"/>
      <c r="WK318" s="24"/>
      <c r="WL318" s="24"/>
      <c r="WM318" s="24"/>
      <c r="WN318" s="24"/>
      <c r="WO318" s="24"/>
      <c r="WP318" s="24"/>
      <c r="WQ318" s="24"/>
      <c r="WR318" s="24"/>
      <c r="WS318" s="24"/>
      <c r="WT318" s="24"/>
      <c r="WU318" s="24"/>
      <c r="WV318" s="24"/>
      <c r="WW318" s="24"/>
      <c r="WX318" s="24"/>
      <c r="WY318" s="24"/>
      <c r="WZ318" s="24"/>
      <c r="XA318" s="24"/>
      <c r="XB318" s="24"/>
      <c r="XC318" s="24"/>
      <c r="XD318" s="24"/>
      <c r="XE318" s="24"/>
      <c r="XF318" s="24"/>
      <c r="XG318" s="24"/>
      <c r="XH318" s="24"/>
      <c r="XI318" s="24"/>
      <c r="XJ318" s="24"/>
      <c r="XK318" s="24"/>
      <c r="XL318" s="24"/>
      <c r="XM318" s="24"/>
      <c r="XN318" s="24"/>
      <c r="XO318" s="24"/>
      <c r="XP318" s="24"/>
      <c r="XQ318" s="24"/>
      <c r="XR318" s="24"/>
      <c r="XS318" s="24"/>
      <c r="XT318" s="24"/>
      <c r="XU318" s="24"/>
      <c r="XV318" s="24"/>
      <c r="XW318" s="24"/>
      <c r="XX318" s="24"/>
      <c r="XY318" s="24"/>
      <c r="XZ318" s="24"/>
      <c r="YA318" s="24"/>
      <c r="YB318" s="24"/>
      <c r="YC318" s="24"/>
      <c r="YD318" s="24"/>
      <c r="YE318" s="24"/>
      <c r="YF318" s="24"/>
      <c r="YG318" s="24"/>
      <c r="YH318" s="24"/>
      <c r="YI318" s="24"/>
      <c r="YJ318" s="24"/>
      <c r="YK318" s="24"/>
      <c r="YL318" s="24"/>
      <c r="YM318" s="24"/>
      <c r="YN318" s="24"/>
      <c r="YO318" s="24"/>
      <c r="YP318" s="24"/>
      <c r="YQ318" s="24"/>
      <c r="YR318" s="24"/>
      <c r="YS318" s="24"/>
      <c r="YT318" s="24"/>
      <c r="YU318" s="24"/>
      <c r="YV318" s="24"/>
      <c r="YW318" s="24"/>
      <c r="YX318" s="24"/>
      <c r="YY318" s="24"/>
      <c r="YZ318" s="24"/>
      <c r="ZA318" s="24"/>
      <c r="ZB318" s="24"/>
      <c r="ZC318" s="24"/>
      <c r="ZD318" s="24"/>
      <c r="ZE318" s="24"/>
      <c r="ZF318" s="24"/>
      <c r="ZG318" s="24"/>
      <c r="ZH318" s="24"/>
      <c r="ZI318" s="24"/>
      <c r="ZJ318" s="24"/>
      <c r="ZK318" s="24"/>
      <c r="ZL318" s="24"/>
      <c r="ZM318" s="24"/>
      <c r="ZN318" s="24"/>
      <c r="ZO318" s="24"/>
      <c r="ZP318" s="24"/>
      <c r="ZQ318" s="24"/>
      <c r="ZR318" s="24"/>
      <c r="ZS318" s="24"/>
      <c r="ZT318" s="24"/>
      <c r="ZU318" s="24"/>
      <c r="ZV318" s="24"/>
      <c r="ZW318" s="24"/>
      <c r="ZX318" s="24"/>
      <c r="ZY318" s="24"/>
      <c r="ZZ318" s="24"/>
      <c r="AAA318" s="24"/>
      <c r="AAB318" s="24"/>
      <c r="AAC318" s="24"/>
      <c r="AAD318" s="24"/>
      <c r="AAE318" s="24"/>
      <c r="AAF318" s="24"/>
      <c r="AAG318" s="24"/>
      <c r="AAH318" s="24"/>
      <c r="AAI318" s="24"/>
      <c r="AAJ318" s="24"/>
      <c r="AAK318" s="24"/>
      <c r="AAL318" s="24"/>
      <c r="AAM318" s="24"/>
      <c r="AAN318" s="24"/>
      <c r="AAO318" s="24"/>
      <c r="AAP318" s="24"/>
      <c r="AAQ318" s="24"/>
      <c r="AAR318" s="24"/>
      <c r="AAS318" s="24"/>
      <c r="AAT318" s="24"/>
      <c r="AAU318" s="24"/>
      <c r="AAV318" s="24"/>
      <c r="AAW318" s="24"/>
      <c r="AAX318" s="24"/>
      <c r="AAY318" s="24"/>
      <c r="AAZ318" s="24"/>
      <c r="ABA318" s="24"/>
      <c r="ABB318" s="24"/>
      <c r="ABC318" s="24"/>
      <c r="ABD318" s="24"/>
      <c r="ABE318" s="24"/>
      <c r="ABF318" s="24"/>
      <c r="ABG318" s="24"/>
      <c r="ABH318" s="24"/>
      <c r="ABI318" s="24"/>
      <c r="ABJ318" s="24"/>
      <c r="ABK318" s="24"/>
      <c r="ABL318" s="24"/>
      <c r="ABM318" s="24"/>
      <c r="ABN318" s="24"/>
      <c r="ABO318" s="24"/>
      <c r="ABP318" s="24"/>
      <c r="ABQ318" s="24"/>
      <c r="ABR318" s="24"/>
      <c r="ABS318" s="24"/>
      <c r="ABT318" s="24"/>
      <c r="ABU318" s="24"/>
      <c r="ABV318" s="24"/>
      <c r="ABW318" s="24"/>
      <c r="ABX318" s="24"/>
      <c r="ABY318" s="24"/>
      <c r="ABZ318" s="24"/>
      <c r="ACA318" s="24"/>
      <c r="ACB318" s="24"/>
      <c r="ACC318" s="24"/>
      <c r="ACD318" s="24"/>
      <c r="ACE318" s="24"/>
      <c r="ACF318" s="24"/>
      <c r="ACG318" s="24"/>
      <c r="ACH318" s="24"/>
      <c r="ACI318" s="24"/>
      <c r="ACJ318" s="24"/>
      <c r="ACK318" s="24"/>
      <c r="ACL318" s="24"/>
      <c r="ACM318" s="24"/>
      <c r="ACN318" s="24"/>
      <c r="ACO318" s="24"/>
      <c r="ACP318" s="24"/>
      <c r="ACQ318" s="24"/>
      <c r="ACR318" s="24"/>
      <c r="ACS318" s="24"/>
      <c r="ACT318" s="24"/>
      <c r="ACU318" s="24"/>
      <c r="ACV318" s="24"/>
      <c r="ACW318" s="24"/>
      <c r="ACX318" s="24"/>
      <c r="ACY318" s="24"/>
      <c r="ACZ318" s="24"/>
      <c r="ADA318" s="24"/>
      <c r="ADB318" s="24"/>
      <c r="ADC318" s="24"/>
      <c r="ADD318" s="24"/>
      <c r="ADE318" s="24"/>
      <c r="ADF318" s="24"/>
      <c r="ADG318" s="24"/>
      <c r="ADH318" s="24"/>
      <c r="ADI318" s="24"/>
      <c r="ADJ318" s="24"/>
      <c r="ADK318" s="24"/>
      <c r="ADL318" s="24"/>
      <c r="ADM318" s="24"/>
      <c r="ADN318" s="24"/>
      <c r="ADO318" s="24"/>
      <c r="ADP318" s="24"/>
      <c r="ADQ318" s="24"/>
      <c r="ADR318" s="24"/>
      <c r="ADS318" s="24"/>
      <c r="ADT318" s="24"/>
      <c r="ADU318" s="24"/>
      <c r="ADV318" s="24"/>
      <c r="ADW318" s="24"/>
      <c r="ADX318" s="24"/>
      <c r="ADY318" s="24"/>
      <c r="ADZ318" s="24"/>
      <c r="AEA318" s="24"/>
      <c r="AEB318" s="24"/>
      <c r="AEC318" s="24"/>
      <c r="AED318" s="24"/>
      <c r="AEE318" s="24"/>
      <c r="AEF318" s="24"/>
      <c r="AEG318" s="24"/>
      <c r="AEH318" s="24"/>
      <c r="AEI318" s="24"/>
      <c r="AEJ318" s="24"/>
      <c r="AEK318" s="24"/>
      <c r="AEL318" s="24"/>
      <c r="AEM318" s="24"/>
      <c r="AEN318" s="24"/>
      <c r="AEO318" s="24"/>
      <c r="AEP318" s="24"/>
      <c r="AEQ318" s="24"/>
      <c r="AER318" s="24"/>
      <c r="AES318" s="24"/>
      <c r="AET318" s="24"/>
      <c r="AEU318" s="24"/>
      <c r="AEV318" s="24"/>
      <c r="AEW318" s="24"/>
      <c r="AEX318" s="24"/>
      <c r="AEY318" s="24"/>
      <c r="AEZ318" s="24"/>
      <c r="AFA318" s="24"/>
      <c r="AFB318" s="24"/>
      <c r="AFC318" s="24"/>
      <c r="AFD318" s="24"/>
      <c r="AFE318" s="24"/>
      <c r="AFF318" s="24"/>
      <c r="AFG318" s="24"/>
      <c r="AFH318" s="24"/>
      <c r="AFI318" s="24"/>
      <c r="AFJ318" s="24"/>
      <c r="AFK318" s="24"/>
      <c r="AFL318" s="24"/>
      <c r="AFM318" s="24"/>
      <c r="AFN318" s="24"/>
      <c r="AFO318" s="24"/>
      <c r="AFP318" s="24"/>
      <c r="AFQ318" s="24"/>
      <c r="AFR318" s="24"/>
      <c r="AFS318" s="24"/>
      <c r="AFT318" s="24"/>
      <c r="AFU318" s="24"/>
      <c r="AFV318" s="24"/>
      <c r="AFW318" s="24"/>
      <c r="AFX318" s="24"/>
      <c r="AFY318" s="24"/>
      <c r="AFZ318" s="24"/>
      <c r="AGA318" s="24"/>
      <c r="AGB318" s="24"/>
      <c r="AGC318" s="24"/>
      <c r="AGD318" s="24"/>
      <c r="AGE318" s="24"/>
      <c r="AGF318" s="24"/>
      <c r="AGG318" s="24"/>
      <c r="AGH318" s="24"/>
      <c r="AGI318" s="24"/>
      <c r="AGJ318" s="24"/>
      <c r="AGK318" s="24"/>
      <c r="AGL318" s="24"/>
      <c r="AGM318" s="24"/>
      <c r="AGN318" s="24"/>
      <c r="AGO318" s="24"/>
      <c r="AGP318" s="24"/>
      <c r="AGQ318" s="24"/>
      <c r="AGR318" s="24"/>
      <c r="AGS318" s="24"/>
      <c r="AGT318" s="24"/>
      <c r="AGU318" s="24"/>
      <c r="AGV318" s="24"/>
      <c r="AGW318" s="24"/>
      <c r="AGX318" s="24"/>
      <c r="AGY318" s="24"/>
      <c r="AGZ318" s="24"/>
      <c r="AHA318" s="24"/>
      <c r="AHB318" s="24"/>
      <c r="AHC318" s="24"/>
      <c r="AHD318" s="24"/>
      <c r="AHE318" s="24"/>
      <c r="AHF318" s="24"/>
      <c r="AHG318" s="24"/>
      <c r="AHH318" s="24"/>
      <c r="AHI318" s="24"/>
      <c r="AHJ318" s="24"/>
      <c r="AHK318" s="24"/>
      <c r="AHL318" s="24"/>
      <c r="AHM318" s="24"/>
      <c r="AHN318" s="24"/>
      <c r="AHO318" s="24"/>
      <c r="AHP318" s="24"/>
      <c r="AHQ318" s="24"/>
      <c r="AHR318" s="24"/>
      <c r="AHS318" s="24"/>
      <c r="AHT318" s="24"/>
      <c r="AHU318" s="24"/>
      <c r="AHV318" s="24"/>
      <c r="AHW318" s="24"/>
      <c r="AHX318" s="24"/>
      <c r="AHY318" s="24"/>
      <c r="AHZ318" s="24"/>
      <c r="AIA318" s="24"/>
      <c r="AIB318" s="24"/>
      <c r="AIC318" s="24"/>
      <c r="AID318" s="24"/>
      <c r="AIE318" s="24"/>
      <c r="AIF318" s="24"/>
      <c r="AIG318" s="24"/>
      <c r="AIH318" s="24"/>
      <c r="AII318" s="24"/>
      <c r="AIJ318" s="24"/>
      <c r="AIK318" s="24"/>
      <c r="AIL318" s="24"/>
      <c r="AIM318" s="24"/>
      <c r="AIN318" s="24"/>
      <c r="AIO318" s="24"/>
      <c r="AIP318" s="24"/>
      <c r="AIQ318" s="24"/>
      <c r="AIR318" s="24"/>
      <c r="AIS318" s="24"/>
      <c r="AIT318" s="24"/>
      <c r="AIU318" s="24"/>
      <c r="AIV318" s="24"/>
      <c r="AIW318" s="24"/>
      <c r="AIX318" s="24"/>
      <c r="AIY318" s="24"/>
      <c r="AIZ318" s="24"/>
      <c r="AJA318" s="24"/>
      <c r="AJB318" s="24"/>
      <c r="AJC318" s="24"/>
      <c r="AJD318" s="24"/>
      <c r="AJE318" s="24"/>
      <c r="AJF318" s="24"/>
      <c r="AJG318" s="24"/>
      <c r="AJH318" s="24"/>
      <c r="AJI318" s="24"/>
      <c r="AJJ318" s="24"/>
      <c r="AJK318" s="24"/>
      <c r="AJL318" s="24"/>
      <c r="AJM318" s="24"/>
      <c r="AJN318" s="24"/>
      <c r="AJO318" s="24"/>
      <c r="AJP318" s="24"/>
      <c r="AJQ318" s="24"/>
      <c r="AJR318" s="24"/>
      <c r="AJS318" s="24"/>
      <c r="AJT318" s="24"/>
      <c r="AJU318" s="24"/>
      <c r="AJV318" s="24"/>
      <c r="AJW318" s="24"/>
      <c r="AJX318" s="24"/>
      <c r="AJY318" s="24"/>
      <c r="AJZ318" s="24"/>
      <c r="AKA318" s="24"/>
      <c r="AKB318" s="24"/>
      <c r="AKC318" s="24"/>
      <c r="AKD318" s="24"/>
      <c r="AKE318" s="24"/>
      <c r="AKF318" s="24"/>
      <c r="AKG318" s="24"/>
      <c r="AKH318" s="24"/>
      <c r="AKI318" s="24"/>
      <c r="AKJ318" s="24"/>
      <c r="AKK318" s="24"/>
      <c r="AKL318" s="24"/>
      <c r="AKM318" s="24"/>
      <c r="AKN318" s="24"/>
      <c r="AKO318" s="24"/>
      <c r="AKP318" s="24"/>
      <c r="AKQ318" s="24"/>
      <c r="AKR318" s="24"/>
      <c r="AKS318" s="24"/>
      <c r="AKT318" s="24"/>
      <c r="AKU318" s="24"/>
      <c r="AKV318" s="24"/>
      <c r="AKW318" s="24"/>
      <c r="AKX318" s="24"/>
      <c r="AKY318" s="24"/>
      <c r="AKZ318" s="24"/>
      <c r="ALA318" s="24"/>
      <c r="ALB318" s="24"/>
      <c r="ALC318" s="24"/>
      <c r="ALD318" s="24"/>
      <c r="ALE318" s="24"/>
      <c r="ALF318" s="24"/>
      <c r="ALG318" s="24"/>
      <c r="ALH318" s="24"/>
      <c r="ALI318" s="24"/>
      <c r="ALJ318" s="24"/>
      <c r="ALK318" s="24"/>
      <c r="ALL318" s="24"/>
      <c r="ALM318" s="24"/>
      <c r="ALN318" s="24"/>
      <c r="ALO318" s="24"/>
      <c r="ALP318" s="24"/>
      <c r="ALQ318" s="24"/>
      <c r="ALR318" s="24"/>
      <c r="ALS318" s="24"/>
      <c r="ALT318" s="24"/>
      <c r="ALU318" s="24"/>
      <c r="ALV318" s="24"/>
      <c r="ALW318" s="24"/>
      <c r="ALX318" s="24"/>
      <c r="ALY318" s="24"/>
      <c r="ALZ318" s="24"/>
      <c r="AMA318" s="24"/>
      <c r="AMB318" s="24"/>
      <c r="AMC318" s="24"/>
      <c r="AMD318" s="24"/>
      <c r="AME318" s="24"/>
      <c r="AMF318" s="24"/>
      <c r="AMG318" s="24"/>
      <c r="AMH318" s="24"/>
      <c r="AMI318" s="24"/>
      <c r="AMJ318" s="24"/>
      <c r="AMK318" s="24"/>
      <c r="AML318" s="24"/>
      <c r="AMM318" s="24"/>
      <c r="AMN318" s="24"/>
      <c r="AMO318" s="24"/>
      <c r="AMP318" s="24"/>
      <c r="AMQ318" s="24"/>
      <c r="AMR318" s="24"/>
      <c r="AMS318" s="24"/>
      <c r="AMT318" s="24"/>
      <c r="AMU318" s="24"/>
      <c r="AMV318" s="24"/>
      <c r="AMW318" s="24"/>
      <c r="AMX318" s="24"/>
      <c r="AMY318" s="24"/>
      <c r="AMZ318" s="24"/>
      <c r="ANA318" s="24"/>
      <c r="ANB318" s="24"/>
      <c r="ANC318" s="24"/>
      <c r="AND318" s="24"/>
      <c r="ANE318" s="24"/>
      <c r="ANF318" s="24"/>
      <c r="ANG318" s="24"/>
      <c r="ANH318" s="24"/>
      <c r="ANI318" s="24"/>
      <c r="ANJ318" s="24"/>
      <c r="ANK318" s="24"/>
      <c r="ANL318" s="24"/>
      <c r="ANM318" s="24"/>
      <c r="ANN318" s="24"/>
      <c r="ANO318" s="24"/>
      <c r="ANP318" s="24"/>
      <c r="ANQ318" s="24"/>
      <c r="ANR318" s="24"/>
      <c r="ANS318" s="24"/>
      <c r="ANT318" s="24"/>
      <c r="ANU318" s="24"/>
      <c r="ANV318" s="24"/>
      <c r="ANW318" s="24"/>
      <c r="ANX318" s="24"/>
      <c r="ANY318" s="24"/>
      <c r="ANZ318" s="24"/>
      <c r="AOA318" s="24"/>
      <c r="AOB318" s="24"/>
      <c r="AOC318" s="24"/>
      <c r="AOD318" s="24"/>
      <c r="AOE318" s="24"/>
      <c r="AOF318" s="24"/>
      <c r="AOG318" s="24"/>
      <c r="AOH318" s="24"/>
      <c r="AOI318" s="24"/>
      <c r="AOJ318" s="24"/>
      <c r="AOK318" s="24"/>
      <c r="AOL318" s="24"/>
      <c r="AOM318" s="24"/>
      <c r="AON318" s="24"/>
      <c r="AOO318" s="24"/>
      <c r="AOP318" s="24"/>
      <c r="AOQ318" s="24"/>
      <c r="AOR318" s="24"/>
      <c r="AOS318" s="24"/>
      <c r="AOT318" s="24"/>
      <c r="AOU318" s="24"/>
      <c r="AOV318" s="24"/>
      <c r="AOW318" s="24"/>
      <c r="AOX318" s="24"/>
      <c r="AOY318" s="24"/>
      <c r="AOZ318" s="24"/>
      <c r="APA318" s="24"/>
      <c r="APB318" s="24"/>
      <c r="APC318" s="24"/>
      <c r="APD318" s="24"/>
      <c r="APE318" s="24"/>
      <c r="APF318" s="24"/>
      <c r="APG318" s="24"/>
      <c r="APH318" s="24"/>
      <c r="API318" s="24"/>
      <c r="APJ318" s="24"/>
      <c r="APK318" s="24"/>
      <c r="APL318" s="24"/>
      <c r="APM318" s="24"/>
      <c r="APN318" s="24"/>
      <c r="APO318" s="24"/>
      <c r="APP318" s="24"/>
      <c r="APQ318" s="24"/>
      <c r="APR318" s="24"/>
      <c r="APS318" s="24"/>
      <c r="APT318" s="24"/>
      <c r="APU318" s="24"/>
      <c r="APV318" s="24"/>
      <c r="APW318" s="24"/>
      <c r="APX318" s="24"/>
      <c r="APY318" s="24"/>
      <c r="APZ318" s="24"/>
      <c r="AQA318" s="24"/>
      <c r="AQB318" s="24"/>
      <c r="AQC318" s="24"/>
      <c r="AQD318" s="24"/>
      <c r="AQE318" s="24"/>
      <c r="AQF318" s="24"/>
      <c r="AQG318" s="24"/>
      <c r="AQH318" s="24"/>
      <c r="AQI318" s="24"/>
      <c r="AQJ318" s="24"/>
      <c r="AQK318" s="24"/>
      <c r="AQL318" s="24"/>
      <c r="AQM318" s="24"/>
      <c r="AQN318" s="24"/>
      <c r="AQO318" s="24"/>
      <c r="AQP318" s="24"/>
      <c r="AQQ318" s="24"/>
      <c r="AQR318" s="24"/>
      <c r="AQS318" s="24"/>
      <c r="AQT318" s="24"/>
      <c r="AQU318" s="24"/>
      <c r="AQV318" s="24"/>
      <c r="AQW318" s="24"/>
      <c r="AQX318" s="24"/>
      <c r="AQY318" s="24"/>
      <c r="AQZ318" s="24"/>
      <c r="ARA318" s="24"/>
      <c r="ARB318" s="24"/>
      <c r="ARC318" s="24"/>
      <c r="ARD318" s="24"/>
      <c r="ARE318" s="24"/>
      <c r="ARF318" s="24"/>
      <c r="ARG318" s="24"/>
      <c r="ARH318" s="24"/>
      <c r="ARI318" s="24"/>
      <c r="ARJ318" s="24"/>
      <c r="ARK318" s="24"/>
      <c r="ARL318" s="24"/>
      <c r="ARM318" s="24"/>
      <c r="ARN318" s="24"/>
      <c r="ARO318" s="24"/>
      <c r="ARP318" s="24"/>
      <c r="ARQ318" s="24"/>
      <c r="ARR318" s="24"/>
      <c r="ARS318" s="24"/>
      <c r="ART318" s="24"/>
      <c r="ARU318" s="24"/>
      <c r="ARV318" s="24"/>
      <c r="ARW318" s="24"/>
      <c r="ARX318" s="24"/>
      <c r="ARY318" s="24"/>
      <c r="ARZ318" s="24"/>
      <c r="ASA318" s="24"/>
      <c r="ASB318" s="24"/>
      <c r="ASC318" s="24"/>
      <c r="ASD318" s="24"/>
      <c r="ASE318" s="24"/>
      <c r="ASF318" s="24"/>
      <c r="ASG318" s="24"/>
      <c r="ASH318" s="24"/>
      <c r="ASI318" s="24"/>
      <c r="ASJ318" s="24"/>
      <c r="ASK318" s="24"/>
      <c r="ASL318" s="24"/>
      <c r="ASM318" s="24"/>
      <c r="ASN318" s="24"/>
      <c r="ASO318" s="24"/>
      <c r="ASP318" s="24"/>
      <c r="ASQ318" s="24"/>
      <c r="ASR318" s="24"/>
      <c r="ASS318" s="24"/>
      <c r="AST318" s="24"/>
      <c r="ASU318" s="24"/>
      <c r="ASV318" s="24"/>
      <c r="ASW318" s="24"/>
      <c r="ASX318" s="24"/>
      <c r="ASY318" s="24"/>
      <c r="ASZ318" s="24"/>
      <c r="ATA318" s="24"/>
      <c r="ATB318" s="24"/>
      <c r="ATC318" s="24"/>
      <c r="ATD318" s="24"/>
      <c r="ATE318" s="24"/>
      <c r="ATF318" s="24"/>
      <c r="ATG318" s="24"/>
      <c r="ATH318" s="24"/>
      <c r="ATI318" s="24"/>
      <c r="ATJ318" s="24"/>
      <c r="ATK318" s="24"/>
      <c r="ATL318" s="24"/>
      <c r="ATM318" s="24"/>
      <c r="ATN318" s="24"/>
      <c r="ATO318" s="24"/>
      <c r="ATP318" s="24"/>
      <c r="ATQ318" s="24"/>
      <c r="ATR318" s="24"/>
      <c r="ATS318" s="24"/>
      <c r="ATT318" s="24"/>
      <c r="ATU318" s="24"/>
      <c r="ATV318" s="24"/>
      <c r="ATW318" s="24"/>
      <c r="ATX318" s="24"/>
      <c r="ATY318" s="24"/>
      <c r="ATZ318" s="24"/>
      <c r="AUA318" s="24"/>
      <c r="AUB318" s="24"/>
      <c r="AUC318" s="24"/>
      <c r="AUD318" s="24"/>
      <c r="AUE318" s="24"/>
      <c r="AUF318" s="24"/>
      <c r="AUG318" s="24"/>
      <c r="AUH318" s="24"/>
      <c r="AUI318" s="24"/>
      <c r="AUJ318" s="24"/>
      <c r="AUK318" s="24"/>
      <c r="AUL318" s="24"/>
      <c r="AUM318" s="24"/>
      <c r="AUN318" s="24"/>
      <c r="AUO318" s="24"/>
      <c r="AUP318" s="24"/>
      <c r="AUQ318" s="24"/>
      <c r="AUR318" s="24"/>
      <c r="AUS318" s="24"/>
      <c r="AUT318" s="24"/>
      <c r="AUU318" s="24"/>
      <c r="AUV318" s="24"/>
      <c r="AUW318" s="24"/>
      <c r="AUX318" s="24"/>
      <c r="AUY318" s="24"/>
      <c r="AUZ318" s="24"/>
      <c r="AVA318" s="24"/>
      <c r="AVB318" s="24"/>
      <c r="AVC318" s="24"/>
      <c r="AVD318" s="24"/>
      <c r="AVE318" s="24"/>
      <c r="AVF318" s="24"/>
      <c r="AVG318" s="24"/>
      <c r="AVH318" s="24"/>
      <c r="AVI318" s="24"/>
      <c r="AVJ318" s="24"/>
      <c r="AVK318" s="24"/>
      <c r="AVL318" s="24"/>
      <c r="AVM318" s="24"/>
      <c r="AVN318" s="24"/>
      <c r="AVO318" s="24"/>
      <c r="AVP318" s="24"/>
      <c r="AVQ318" s="24"/>
      <c r="AVR318" s="24"/>
      <c r="AVS318" s="24"/>
      <c r="AVT318" s="24"/>
      <c r="AVU318" s="24"/>
      <c r="AVV318" s="24"/>
      <c r="AVW318" s="24"/>
      <c r="AVX318" s="24"/>
      <c r="AVY318" s="24"/>
      <c r="AVZ318" s="24"/>
      <c r="AWA318" s="24"/>
      <c r="AWB318" s="24"/>
      <c r="AWC318" s="24"/>
      <c r="AWD318" s="24"/>
      <c r="AWE318" s="24"/>
      <c r="AWF318" s="24"/>
      <c r="AWG318" s="24"/>
      <c r="AWH318" s="24"/>
      <c r="AWI318" s="24"/>
      <c r="AWJ318" s="24"/>
      <c r="AWK318" s="24"/>
      <c r="AWL318" s="24"/>
      <c r="AWM318" s="24"/>
      <c r="AWN318" s="24"/>
      <c r="AWO318" s="24"/>
      <c r="AWP318" s="24"/>
      <c r="AWQ318" s="24"/>
      <c r="AWR318" s="24"/>
      <c r="AWS318" s="24"/>
      <c r="AWT318" s="24"/>
      <c r="AWU318" s="24"/>
      <c r="AWV318" s="24"/>
      <c r="AWW318" s="24"/>
      <c r="AWX318" s="24"/>
      <c r="AWY318" s="24"/>
      <c r="AWZ318" s="24"/>
      <c r="AXA318" s="24"/>
      <c r="AXB318" s="24"/>
      <c r="AXC318" s="24"/>
      <c r="AXD318" s="24"/>
      <c r="AXE318" s="24"/>
      <c r="AXF318" s="24"/>
      <c r="AXG318" s="24"/>
      <c r="AXH318" s="24"/>
      <c r="AXI318" s="24"/>
      <c r="AXJ318" s="24"/>
      <c r="AXK318" s="24"/>
      <c r="AXL318" s="24"/>
      <c r="AXM318" s="24"/>
      <c r="AXN318" s="24"/>
      <c r="AXO318" s="24"/>
      <c r="AXP318" s="24"/>
      <c r="AXQ318" s="24"/>
      <c r="AXR318" s="24"/>
      <c r="AXS318" s="24"/>
      <c r="AXT318" s="24"/>
      <c r="AXU318" s="24"/>
      <c r="AXV318" s="24"/>
      <c r="AXW318" s="24"/>
      <c r="AXX318" s="24"/>
      <c r="AXY318" s="24"/>
      <c r="AXZ318" s="24"/>
      <c r="AYA318" s="24"/>
      <c r="AYB318" s="24"/>
      <c r="AYC318" s="24"/>
      <c r="AYD318" s="24"/>
      <c r="AYE318" s="24"/>
      <c r="AYF318" s="24"/>
      <c r="AYG318" s="24"/>
      <c r="AYH318" s="24"/>
      <c r="AYI318" s="24"/>
      <c r="AYJ318" s="24"/>
      <c r="AYK318" s="24"/>
      <c r="AYL318" s="24"/>
      <c r="AYM318" s="24"/>
      <c r="AYN318" s="24"/>
      <c r="AYO318" s="24"/>
      <c r="AYP318" s="24"/>
      <c r="AYQ318" s="24"/>
      <c r="AYR318" s="24"/>
      <c r="AYS318" s="24"/>
      <c r="AYT318" s="24"/>
      <c r="AYU318" s="24"/>
      <c r="AYV318" s="24"/>
      <c r="AYW318" s="24"/>
      <c r="AYX318" s="24"/>
      <c r="AYY318" s="24"/>
      <c r="AYZ318" s="24"/>
      <c r="AZA318" s="24"/>
      <c r="AZB318" s="24"/>
      <c r="AZC318" s="24"/>
      <c r="AZD318" s="24"/>
      <c r="AZE318" s="24"/>
      <c r="AZF318" s="24"/>
      <c r="AZG318" s="24"/>
      <c r="AZH318" s="24"/>
      <c r="AZI318" s="24"/>
      <c r="AZJ318" s="24"/>
      <c r="AZK318" s="24"/>
      <c r="AZL318" s="24"/>
      <c r="AZM318" s="24"/>
      <c r="AZN318" s="24"/>
      <c r="AZO318" s="24"/>
      <c r="AZP318" s="24"/>
      <c r="AZQ318" s="24"/>
      <c r="AZR318" s="24"/>
      <c r="AZS318" s="24"/>
      <c r="AZT318" s="24"/>
      <c r="AZU318" s="24"/>
      <c r="AZV318" s="24"/>
      <c r="AZW318" s="24"/>
      <c r="AZX318" s="24"/>
      <c r="AZY318" s="24"/>
      <c r="AZZ318" s="24"/>
      <c r="BAA318" s="24"/>
      <c r="BAB318" s="24"/>
      <c r="BAC318" s="24"/>
      <c r="BAD318" s="24"/>
      <c r="BAE318" s="24"/>
      <c r="BAF318" s="24"/>
      <c r="BAG318" s="24"/>
      <c r="BAH318" s="24"/>
      <c r="BAI318" s="24"/>
      <c r="BAJ318" s="24"/>
      <c r="BAK318" s="24"/>
      <c r="BAL318" s="24"/>
      <c r="BAM318" s="24"/>
      <c r="BAN318" s="24"/>
      <c r="BAO318" s="24"/>
      <c r="BAP318" s="24"/>
    </row>
    <row r="319" spans="1:1394" s="19" customFormat="1" x14ac:dyDescent="0.25">
      <c r="A319" s="19" t="str">
        <f>IF(YEAR(G319)=2024,#REF!,"")</f>
        <v/>
      </c>
      <c r="B319" s="19" t="str">
        <f>IF(YEAR(G319)=2025,#REF!,"")</f>
        <v/>
      </c>
      <c r="C319" s="19" t="str">
        <f t="shared" si="25"/>
        <v>Afternoon45056</v>
      </c>
      <c r="D319" s="19" t="str">
        <f>IF('by region'!$C$2="Any","Any",'Turf only'!V319)&amp;M319&amp;IF('by region'!$I$2="Any","Any",N319)&amp;G319</f>
        <v>AnyFlatAny45056</v>
      </c>
      <c r="E319" s="19" t="e">
        <f>IF(I319=#REF!,'Turf only'!G319,"")</f>
        <v>#REF!</v>
      </c>
      <c r="F319" s="19" t="e">
        <f t="shared" si="26"/>
        <v>#REF!</v>
      </c>
      <c r="G319" s="15">
        <v>45056</v>
      </c>
      <c r="H319" s="16" t="s">
        <v>27</v>
      </c>
      <c r="I319" s="16" t="s">
        <v>88</v>
      </c>
      <c r="J319" s="16" t="s">
        <v>9</v>
      </c>
      <c r="K319" s="14" t="s">
        <v>10</v>
      </c>
      <c r="L319" s="14" t="s">
        <v>17</v>
      </c>
      <c r="M319" s="16" t="s">
        <v>25</v>
      </c>
      <c r="N319" s="16" t="s">
        <v>13</v>
      </c>
      <c r="O319" s="16" t="s">
        <v>14</v>
      </c>
      <c r="P319" s="23">
        <f t="shared" si="27"/>
        <v>1</v>
      </c>
      <c r="Q319" s="23" cm="1">
        <f t="array" ref="Q319">SUMPRODUCT(($G$2:$G$2765=G319)*(P319&gt;$P$2:$P$2765))+1</f>
        <v>1</v>
      </c>
      <c r="R319" s="23" t="e">
        <f>(Q319*100000)+#REF!</f>
        <v>#REF!</v>
      </c>
      <c r="S319" s="19" t="e" cm="1">
        <f t="array" ref="S319">SUMPRODUCT(($G$2:$G$2765=G319)*(R319&gt;$R$2:$R$2765))+1</f>
        <v>#REF!</v>
      </c>
      <c r="T319" s="19" t="str">
        <f t="shared" si="28"/>
        <v xml:space="preserve">CHESTER </v>
      </c>
      <c r="U319" s="19">
        <v>0</v>
      </c>
      <c r="V319" s="19" t="s">
        <v>17</v>
      </c>
      <c r="W319" s="19">
        <f t="shared" si="29"/>
        <v>2023</v>
      </c>
      <c r="X319" s="24"/>
      <c r="Y319" s="24"/>
      <c r="Z319" s="24"/>
      <c r="AA319" s="24"/>
      <c r="AB319" s="24"/>
      <c r="AC319" s="24"/>
      <c r="AD319" s="24"/>
      <c r="AE319" s="24"/>
      <c r="AF319" s="24"/>
      <c r="AG319" s="24"/>
      <c r="AH319" s="24"/>
      <c r="AI319" s="24"/>
      <c r="AJ319" s="24"/>
      <c r="AK319" s="24"/>
      <c r="AL319" s="24"/>
      <c r="AM319" s="24"/>
      <c r="AN319" s="24"/>
      <c r="AO319" s="24"/>
      <c r="AP319" s="24"/>
      <c r="AQ319" s="24"/>
      <c r="AR319" s="24"/>
      <c r="AS319" s="24"/>
      <c r="AT319" s="24"/>
      <c r="AU319" s="24"/>
      <c r="AV319" s="24"/>
      <c r="AW319" s="24"/>
      <c r="AX319" s="24"/>
      <c r="AY319" s="24"/>
      <c r="AZ319" s="24"/>
      <c r="BA319" s="24"/>
      <c r="BB319" s="24"/>
      <c r="BC319" s="24"/>
      <c r="BD319" s="24"/>
      <c r="BE319" s="24"/>
      <c r="BF319" s="24"/>
      <c r="BG319" s="24"/>
      <c r="BH319" s="24"/>
      <c r="BI319" s="24"/>
      <c r="BJ319" s="24"/>
      <c r="BK319" s="24"/>
      <c r="BL319" s="24"/>
      <c r="BM319" s="24"/>
      <c r="BN319" s="24"/>
      <c r="BO319" s="24"/>
      <c r="BP319" s="24"/>
      <c r="BQ319" s="24"/>
      <c r="BR319" s="24"/>
      <c r="BS319" s="24"/>
      <c r="BT319" s="24"/>
      <c r="BU319" s="24"/>
      <c r="BV319" s="24"/>
      <c r="BW319" s="24"/>
      <c r="BX319" s="24"/>
      <c r="BY319" s="24"/>
      <c r="BZ319" s="24"/>
      <c r="CA319" s="24"/>
      <c r="CB319" s="24"/>
      <c r="CC319" s="24"/>
      <c r="CD319" s="24"/>
      <c r="CE319" s="24"/>
      <c r="CF319" s="24"/>
      <c r="CG319" s="24"/>
      <c r="CH319" s="24"/>
      <c r="CI319" s="24"/>
      <c r="CJ319" s="24"/>
      <c r="CK319" s="24"/>
      <c r="CL319" s="24"/>
      <c r="CM319" s="24"/>
      <c r="CN319" s="24"/>
      <c r="CO319" s="24"/>
      <c r="CP319" s="24"/>
      <c r="CQ319" s="24"/>
      <c r="CR319" s="24"/>
      <c r="CS319" s="24"/>
      <c r="CT319" s="24"/>
      <c r="CU319" s="24"/>
      <c r="CV319" s="24"/>
      <c r="CW319" s="24"/>
      <c r="CX319" s="24"/>
      <c r="CY319" s="24"/>
      <c r="CZ319" s="24"/>
      <c r="DA319" s="24"/>
      <c r="DB319" s="24"/>
      <c r="DC319" s="24"/>
      <c r="DD319" s="24"/>
      <c r="DE319" s="24"/>
      <c r="DF319" s="24"/>
      <c r="DG319" s="24"/>
      <c r="DH319" s="24"/>
      <c r="DI319" s="24"/>
      <c r="DJ319" s="24"/>
      <c r="DK319" s="24"/>
      <c r="DL319" s="24"/>
      <c r="DM319" s="24"/>
      <c r="DN319" s="24"/>
      <c r="DO319" s="24"/>
      <c r="DP319" s="24"/>
      <c r="DQ319" s="24"/>
      <c r="DR319" s="24"/>
      <c r="DS319" s="24"/>
      <c r="DT319" s="24"/>
      <c r="DU319" s="24"/>
      <c r="DV319" s="24"/>
      <c r="DW319" s="24"/>
      <c r="DX319" s="24"/>
      <c r="DY319" s="24"/>
      <c r="DZ319" s="24"/>
      <c r="EA319" s="24"/>
      <c r="EB319" s="24"/>
      <c r="EC319" s="24"/>
      <c r="ED319" s="24"/>
      <c r="EE319" s="24"/>
      <c r="EF319" s="24"/>
      <c r="EG319" s="24"/>
      <c r="EH319" s="24"/>
      <c r="EI319" s="24"/>
      <c r="EJ319" s="24"/>
      <c r="EK319" s="24"/>
      <c r="EL319" s="24"/>
      <c r="EM319" s="24"/>
      <c r="EN319" s="24"/>
      <c r="EO319" s="24"/>
      <c r="EP319" s="24"/>
      <c r="EQ319" s="24"/>
      <c r="ER319" s="24"/>
      <c r="ES319" s="24"/>
      <c r="ET319" s="24"/>
      <c r="EU319" s="24"/>
      <c r="EV319" s="24"/>
      <c r="EW319" s="24"/>
      <c r="EX319" s="24"/>
      <c r="EY319" s="24"/>
      <c r="EZ319" s="24"/>
      <c r="FA319" s="24"/>
      <c r="FB319" s="24"/>
      <c r="FC319" s="24"/>
      <c r="FD319" s="24"/>
      <c r="FE319" s="24"/>
      <c r="FF319" s="24"/>
      <c r="FG319" s="24"/>
      <c r="FH319" s="24"/>
      <c r="FI319" s="24"/>
      <c r="FJ319" s="24"/>
      <c r="FK319" s="24"/>
      <c r="FL319" s="24"/>
      <c r="FM319" s="24"/>
      <c r="FN319" s="24"/>
      <c r="FO319" s="24"/>
      <c r="FP319" s="24"/>
      <c r="FQ319" s="24"/>
      <c r="FR319" s="24"/>
      <c r="FS319" s="24"/>
      <c r="FT319" s="24"/>
      <c r="FU319" s="24"/>
      <c r="FV319" s="24"/>
      <c r="FW319" s="24"/>
      <c r="FX319" s="24"/>
      <c r="FY319" s="24"/>
      <c r="FZ319" s="24"/>
      <c r="GA319" s="24"/>
      <c r="GB319" s="24"/>
      <c r="GC319" s="24"/>
      <c r="GD319" s="24"/>
      <c r="GE319" s="24"/>
      <c r="GF319" s="24"/>
      <c r="GG319" s="24"/>
      <c r="GH319" s="24"/>
      <c r="GI319" s="24"/>
      <c r="GJ319" s="24"/>
      <c r="GK319" s="24"/>
      <c r="GL319" s="24"/>
      <c r="GM319" s="24"/>
      <c r="GN319" s="24"/>
      <c r="GO319" s="24"/>
      <c r="GP319" s="24"/>
      <c r="GQ319" s="24"/>
      <c r="GR319" s="24"/>
      <c r="GS319" s="24"/>
      <c r="GT319" s="24"/>
      <c r="GU319" s="24"/>
      <c r="GV319" s="24"/>
      <c r="GW319" s="24"/>
      <c r="GX319" s="24"/>
      <c r="GY319" s="24"/>
      <c r="GZ319" s="24"/>
      <c r="HA319" s="24"/>
      <c r="HB319" s="24"/>
      <c r="HC319" s="24"/>
      <c r="HD319" s="24"/>
      <c r="HE319" s="24"/>
      <c r="HF319" s="24"/>
      <c r="HG319" s="24"/>
      <c r="HH319" s="24"/>
      <c r="HI319" s="24"/>
      <c r="HJ319" s="24"/>
      <c r="HK319" s="24"/>
      <c r="HL319" s="24"/>
      <c r="HM319" s="24"/>
      <c r="HN319" s="24"/>
      <c r="HO319" s="24"/>
      <c r="HP319" s="24"/>
      <c r="HQ319" s="24"/>
      <c r="HR319" s="24"/>
      <c r="HS319" s="24"/>
      <c r="HT319" s="24"/>
      <c r="HU319" s="24"/>
      <c r="HV319" s="24"/>
      <c r="HW319" s="24"/>
      <c r="HX319" s="24"/>
      <c r="HY319" s="24"/>
      <c r="HZ319" s="24"/>
      <c r="IA319" s="24"/>
      <c r="IB319" s="24"/>
      <c r="IC319" s="24"/>
      <c r="ID319" s="24"/>
      <c r="IE319" s="24"/>
      <c r="IF319" s="24"/>
      <c r="IG319" s="24"/>
      <c r="IH319" s="24"/>
      <c r="II319" s="24"/>
      <c r="IJ319" s="24"/>
      <c r="IK319" s="24"/>
      <c r="IL319" s="24"/>
      <c r="IM319" s="24"/>
      <c r="IN319" s="24"/>
      <c r="IO319" s="24"/>
      <c r="IP319" s="24"/>
      <c r="IQ319" s="24"/>
      <c r="IR319" s="24"/>
      <c r="IS319" s="24"/>
      <c r="IT319" s="24"/>
      <c r="IU319" s="24"/>
      <c r="IV319" s="24"/>
      <c r="IW319" s="24"/>
      <c r="IX319" s="24"/>
      <c r="IY319" s="24"/>
      <c r="IZ319" s="24"/>
      <c r="JA319" s="24"/>
      <c r="JB319" s="24"/>
      <c r="JC319" s="24"/>
      <c r="JD319" s="24"/>
      <c r="JE319" s="24"/>
      <c r="JF319" s="24"/>
      <c r="JG319" s="24"/>
      <c r="JH319" s="24"/>
      <c r="JI319" s="24"/>
      <c r="JJ319" s="24"/>
      <c r="JK319" s="24"/>
      <c r="JL319" s="24"/>
      <c r="JM319" s="24"/>
      <c r="JN319" s="24"/>
      <c r="JO319" s="24"/>
      <c r="JP319" s="24"/>
      <c r="JQ319" s="24"/>
      <c r="JR319" s="24"/>
      <c r="JS319" s="24"/>
      <c r="JT319" s="24"/>
      <c r="JU319" s="24"/>
      <c r="JV319" s="24"/>
      <c r="JW319" s="24"/>
      <c r="JX319" s="24"/>
      <c r="JY319" s="24"/>
      <c r="JZ319" s="24"/>
      <c r="KA319" s="24"/>
      <c r="KB319" s="24"/>
      <c r="KC319" s="24"/>
      <c r="KD319" s="24"/>
      <c r="KE319" s="24"/>
      <c r="KF319" s="24"/>
      <c r="KG319" s="24"/>
      <c r="KH319" s="24"/>
      <c r="KI319" s="24"/>
      <c r="KJ319" s="24"/>
      <c r="KK319" s="24"/>
      <c r="KL319" s="24"/>
      <c r="KM319" s="24"/>
      <c r="KN319" s="24"/>
      <c r="KO319" s="24"/>
      <c r="KP319" s="24"/>
      <c r="KQ319" s="24"/>
      <c r="KR319" s="24"/>
      <c r="KS319" s="24"/>
      <c r="KT319" s="24"/>
      <c r="KU319" s="24"/>
      <c r="KV319" s="24"/>
      <c r="KW319" s="24"/>
      <c r="KX319" s="24"/>
      <c r="KY319" s="24"/>
      <c r="KZ319" s="24"/>
      <c r="LA319" s="24"/>
      <c r="LB319" s="24"/>
      <c r="LC319" s="24"/>
      <c r="LD319" s="24"/>
      <c r="LE319" s="24"/>
      <c r="LF319" s="24"/>
      <c r="LG319" s="24"/>
      <c r="LH319" s="24"/>
      <c r="LI319" s="24"/>
      <c r="LJ319" s="24"/>
      <c r="LK319" s="24"/>
      <c r="LL319" s="24"/>
      <c r="LM319" s="24"/>
      <c r="LN319" s="24"/>
      <c r="LO319" s="24"/>
      <c r="LP319" s="24"/>
      <c r="LQ319" s="24"/>
      <c r="LR319" s="24"/>
      <c r="LS319" s="24"/>
      <c r="LT319" s="24"/>
      <c r="LU319" s="24"/>
      <c r="LV319" s="24"/>
      <c r="LW319" s="24"/>
      <c r="LX319" s="24"/>
      <c r="LY319" s="24"/>
      <c r="LZ319" s="24"/>
      <c r="MA319" s="24"/>
      <c r="MB319" s="24"/>
      <c r="MC319" s="24"/>
      <c r="MD319" s="24"/>
      <c r="ME319" s="24"/>
      <c r="MF319" s="24"/>
      <c r="MG319" s="24"/>
      <c r="MH319" s="24"/>
      <c r="MI319" s="24"/>
      <c r="MJ319" s="24"/>
      <c r="MK319" s="24"/>
      <c r="ML319" s="24"/>
      <c r="MM319" s="24"/>
      <c r="MN319" s="24"/>
      <c r="MO319" s="24"/>
      <c r="MP319" s="24"/>
      <c r="MQ319" s="24"/>
      <c r="MR319" s="24"/>
      <c r="MS319" s="24"/>
      <c r="MT319" s="24"/>
      <c r="MU319" s="24"/>
      <c r="MV319" s="24"/>
      <c r="MW319" s="24"/>
      <c r="MX319" s="24"/>
      <c r="MY319" s="24"/>
      <c r="MZ319" s="24"/>
      <c r="NA319" s="24"/>
      <c r="NB319" s="24"/>
      <c r="NC319" s="24"/>
      <c r="ND319" s="24"/>
      <c r="NE319" s="24"/>
      <c r="NF319" s="24"/>
      <c r="NG319" s="24"/>
      <c r="NH319" s="24"/>
      <c r="NI319" s="24"/>
      <c r="NJ319" s="24"/>
      <c r="NK319" s="24"/>
      <c r="NL319" s="24"/>
      <c r="NM319" s="24"/>
      <c r="NN319" s="24"/>
      <c r="NO319" s="24"/>
      <c r="NP319" s="24"/>
      <c r="NQ319" s="24"/>
      <c r="NR319" s="24"/>
      <c r="NS319" s="24"/>
      <c r="NT319" s="24"/>
      <c r="NU319" s="24"/>
      <c r="NV319" s="24"/>
      <c r="NW319" s="24"/>
      <c r="NX319" s="24"/>
      <c r="NY319" s="24"/>
      <c r="NZ319" s="24"/>
      <c r="OA319" s="24"/>
      <c r="OB319" s="24"/>
      <c r="OC319" s="24"/>
      <c r="OD319" s="24"/>
      <c r="OE319" s="24"/>
      <c r="OF319" s="24"/>
      <c r="OG319" s="24"/>
      <c r="OH319" s="24"/>
      <c r="OI319" s="24"/>
      <c r="OJ319" s="24"/>
      <c r="OK319" s="24"/>
      <c r="OL319" s="24"/>
      <c r="OM319" s="24"/>
      <c r="ON319" s="24"/>
      <c r="OO319" s="24"/>
      <c r="OP319" s="24"/>
      <c r="OQ319" s="24"/>
      <c r="OR319" s="24"/>
      <c r="OS319" s="24"/>
      <c r="OT319" s="24"/>
      <c r="OU319" s="24"/>
      <c r="OV319" s="24"/>
      <c r="OW319" s="24"/>
      <c r="OX319" s="24"/>
      <c r="OY319" s="24"/>
      <c r="OZ319" s="24"/>
      <c r="PA319" s="24"/>
      <c r="PB319" s="24"/>
      <c r="PC319" s="24"/>
      <c r="PD319" s="24"/>
      <c r="PE319" s="24"/>
      <c r="PF319" s="24"/>
      <c r="PG319" s="24"/>
      <c r="PH319" s="24"/>
      <c r="PI319" s="24"/>
      <c r="PJ319" s="24"/>
      <c r="PK319" s="24"/>
      <c r="PL319" s="24"/>
      <c r="PM319" s="24"/>
      <c r="PN319" s="24"/>
      <c r="PO319" s="24"/>
      <c r="PP319" s="24"/>
      <c r="PQ319" s="24"/>
      <c r="PR319" s="24"/>
      <c r="PS319" s="24"/>
      <c r="PT319" s="24"/>
      <c r="PU319" s="24"/>
      <c r="PV319" s="24"/>
      <c r="PW319" s="24"/>
      <c r="PX319" s="24"/>
      <c r="PY319" s="24"/>
      <c r="PZ319" s="24"/>
      <c r="QA319" s="24"/>
      <c r="QB319" s="24"/>
      <c r="QC319" s="24"/>
      <c r="QD319" s="24"/>
      <c r="QE319" s="24"/>
      <c r="QF319" s="24"/>
      <c r="QG319" s="24"/>
      <c r="QH319" s="24"/>
      <c r="QI319" s="24"/>
      <c r="QJ319" s="24"/>
      <c r="QK319" s="24"/>
      <c r="QL319" s="24"/>
      <c r="QM319" s="24"/>
      <c r="QN319" s="24"/>
      <c r="QO319" s="24"/>
      <c r="QP319" s="24"/>
      <c r="QQ319" s="24"/>
      <c r="QR319" s="24"/>
      <c r="QS319" s="24"/>
      <c r="QT319" s="24"/>
      <c r="QU319" s="24"/>
      <c r="QV319" s="24"/>
      <c r="QW319" s="24"/>
      <c r="QX319" s="24"/>
      <c r="QY319" s="24"/>
      <c r="QZ319" s="24"/>
      <c r="RA319" s="24"/>
      <c r="RB319" s="24"/>
      <c r="RC319" s="24"/>
      <c r="RD319" s="24"/>
      <c r="RE319" s="24"/>
      <c r="RF319" s="24"/>
      <c r="RG319" s="24"/>
      <c r="RH319" s="24"/>
      <c r="RI319" s="24"/>
      <c r="RJ319" s="24"/>
      <c r="RK319" s="24"/>
      <c r="RL319" s="24"/>
      <c r="RM319" s="24"/>
      <c r="RN319" s="24"/>
      <c r="RO319" s="24"/>
      <c r="RP319" s="24"/>
      <c r="RQ319" s="24"/>
      <c r="RR319" s="24"/>
      <c r="RS319" s="24"/>
      <c r="RT319" s="24"/>
      <c r="RU319" s="24"/>
      <c r="RV319" s="24"/>
      <c r="RW319" s="24"/>
      <c r="RX319" s="24"/>
      <c r="RY319" s="24"/>
      <c r="RZ319" s="24"/>
      <c r="SA319" s="24"/>
      <c r="SB319" s="24"/>
      <c r="SC319" s="24"/>
      <c r="SD319" s="24"/>
      <c r="SE319" s="24"/>
      <c r="SF319" s="24"/>
      <c r="SG319" s="24"/>
      <c r="SH319" s="24"/>
      <c r="SI319" s="24"/>
      <c r="SJ319" s="24"/>
      <c r="SK319" s="24"/>
      <c r="SL319" s="24"/>
      <c r="SM319" s="24"/>
      <c r="SN319" s="24"/>
      <c r="SO319" s="24"/>
      <c r="SP319" s="24"/>
      <c r="SQ319" s="24"/>
      <c r="SR319" s="24"/>
      <c r="SS319" s="24"/>
      <c r="ST319" s="24"/>
      <c r="SU319" s="24"/>
      <c r="SV319" s="24"/>
      <c r="SW319" s="24"/>
      <c r="SX319" s="24"/>
      <c r="SY319" s="24"/>
      <c r="SZ319" s="24"/>
      <c r="TA319" s="24"/>
      <c r="TB319" s="24"/>
      <c r="TC319" s="24"/>
      <c r="TD319" s="24"/>
      <c r="TE319" s="24"/>
      <c r="TF319" s="24"/>
      <c r="TG319" s="24"/>
      <c r="TH319" s="24"/>
      <c r="TI319" s="24"/>
      <c r="TJ319" s="24"/>
      <c r="TK319" s="24"/>
      <c r="TL319" s="24"/>
      <c r="TM319" s="24"/>
      <c r="TN319" s="24"/>
      <c r="TO319" s="24"/>
      <c r="TP319" s="24"/>
      <c r="TQ319" s="24"/>
      <c r="TR319" s="24"/>
      <c r="TS319" s="24"/>
      <c r="TT319" s="24"/>
      <c r="TU319" s="24"/>
      <c r="TV319" s="24"/>
      <c r="TW319" s="24"/>
      <c r="TX319" s="24"/>
      <c r="TY319" s="24"/>
      <c r="TZ319" s="24"/>
      <c r="UA319" s="24"/>
      <c r="UB319" s="24"/>
      <c r="UC319" s="24"/>
      <c r="UD319" s="24"/>
      <c r="UE319" s="24"/>
      <c r="UF319" s="24"/>
      <c r="UG319" s="24"/>
      <c r="UH319" s="24"/>
      <c r="UI319" s="24"/>
      <c r="UJ319" s="24"/>
      <c r="UK319" s="24"/>
      <c r="UL319" s="24"/>
      <c r="UM319" s="24"/>
      <c r="UN319" s="24"/>
      <c r="UO319" s="24"/>
      <c r="UP319" s="24"/>
      <c r="UQ319" s="24"/>
      <c r="UR319" s="24"/>
      <c r="US319" s="24"/>
      <c r="UT319" s="24"/>
      <c r="UU319" s="24"/>
      <c r="UV319" s="24"/>
      <c r="UW319" s="24"/>
      <c r="UX319" s="24"/>
      <c r="UY319" s="24"/>
      <c r="UZ319" s="24"/>
      <c r="VA319" s="24"/>
      <c r="VB319" s="24"/>
      <c r="VC319" s="24"/>
      <c r="VD319" s="24"/>
      <c r="VE319" s="24"/>
      <c r="VF319" s="24"/>
      <c r="VG319" s="24"/>
      <c r="VH319" s="24"/>
      <c r="VI319" s="24"/>
      <c r="VJ319" s="24"/>
      <c r="VK319" s="24"/>
      <c r="VL319" s="24"/>
      <c r="VM319" s="24"/>
      <c r="VN319" s="24"/>
      <c r="VO319" s="24"/>
      <c r="VP319" s="24"/>
      <c r="VQ319" s="24"/>
      <c r="VR319" s="24"/>
      <c r="VS319" s="24"/>
      <c r="VT319" s="24"/>
      <c r="VU319" s="24"/>
      <c r="VV319" s="24"/>
      <c r="VW319" s="24"/>
      <c r="VX319" s="24"/>
      <c r="VY319" s="24"/>
      <c r="VZ319" s="24"/>
      <c r="WA319" s="24"/>
      <c r="WB319" s="24"/>
      <c r="WC319" s="24"/>
      <c r="WD319" s="24"/>
      <c r="WE319" s="24"/>
      <c r="WF319" s="24"/>
      <c r="WG319" s="24"/>
      <c r="WH319" s="24"/>
      <c r="WI319" s="24"/>
      <c r="WJ319" s="24"/>
      <c r="WK319" s="24"/>
      <c r="WL319" s="24"/>
      <c r="WM319" s="24"/>
      <c r="WN319" s="24"/>
      <c r="WO319" s="24"/>
      <c r="WP319" s="24"/>
      <c r="WQ319" s="24"/>
      <c r="WR319" s="24"/>
      <c r="WS319" s="24"/>
      <c r="WT319" s="24"/>
      <c r="WU319" s="24"/>
      <c r="WV319" s="24"/>
      <c r="WW319" s="24"/>
      <c r="WX319" s="24"/>
      <c r="WY319" s="24"/>
      <c r="WZ319" s="24"/>
      <c r="XA319" s="24"/>
      <c r="XB319" s="24"/>
      <c r="XC319" s="24"/>
      <c r="XD319" s="24"/>
      <c r="XE319" s="24"/>
      <c r="XF319" s="24"/>
      <c r="XG319" s="24"/>
      <c r="XH319" s="24"/>
      <c r="XI319" s="24"/>
      <c r="XJ319" s="24"/>
      <c r="XK319" s="24"/>
      <c r="XL319" s="24"/>
      <c r="XM319" s="24"/>
      <c r="XN319" s="24"/>
      <c r="XO319" s="24"/>
      <c r="XP319" s="24"/>
      <c r="XQ319" s="24"/>
      <c r="XR319" s="24"/>
      <c r="XS319" s="24"/>
      <c r="XT319" s="24"/>
      <c r="XU319" s="24"/>
      <c r="XV319" s="24"/>
      <c r="XW319" s="24"/>
      <c r="XX319" s="24"/>
      <c r="XY319" s="24"/>
      <c r="XZ319" s="24"/>
      <c r="YA319" s="24"/>
      <c r="YB319" s="24"/>
      <c r="YC319" s="24"/>
      <c r="YD319" s="24"/>
      <c r="YE319" s="24"/>
      <c r="YF319" s="24"/>
      <c r="YG319" s="24"/>
      <c r="YH319" s="24"/>
      <c r="YI319" s="24"/>
      <c r="YJ319" s="24"/>
      <c r="YK319" s="24"/>
      <c r="YL319" s="24"/>
      <c r="YM319" s="24"/>
      <c r="YN319" s="24"/>
      <c r="YO319" s="24"/>
      <c r="YP319" s="24"/>
      <c r="YQ319" s="24"/>
      <c r="YR319" s="24"/>
      <c r="YS319" s="24"/>
      <c r="YT319" s="24"/>
      <c r="YU319" s="24"/>
      <c r="YV319" s="24"/>
      <c r="YW319" s="24"/>
      <c r="YX319" s="24"/>
      <c r="YY319" s="24"/>
      <c r="YZ319" s="24"/>
      <c r="ZA319" s="24"/>
      <c r="ZB319" s="24"/>
      <c r="ZC319" s="24"/>
      <c r="ZD319" s="24"/>
      <c r="ZE319" s="24"/>
      <c r="ZF319" s="24"/>
      <c r="ZG319" s="24"/>
      <c r="ZH319" s="24"/>
      <c r="ZI319" s="24"/>
      <c r="ZJ319" s="24"/>
      <c r="ZK319" s="24"/>
      <c r="ZL319" s="24"/>
      <c r="ZM319" s="24"/>
      <c r="ZN319" s="24"/>
      <c r="ZO319" s="24"/>
      <c r="ZP319" s="24"/>
      <c r="ZQ319" s="24"/>
      <c r="ZR319" s="24"/>
      <c r="ZS319" s="24"/>
      <c r="ZT319" s="24"/>
      <c r="ZU319" s="24"/>
      <c r="ZV319" s="24"/>
      <c r="ZW319" s="24"/>
      <c r="ZX319" s="24"/>
      <c r="ZY319" s="24"/>
      <c r="ZZ319" s="24"/>
      <c r="AAA319" s="24"/>
      <c r="AAB319" s="24"/>
      <c r="AAC319" s="24"/>
      <c r="AAD319" s="24"/>
      <c r="AAE319" s="24"/>
      <c r="AAF319" s="24"/>
      <c r="AAG319" s="24"/>
      <c r="AAH319" s="24"/>
      <c r="AAI319" s="24"/>
      <c r="AAJ319" s="24"/>
      <c r="AAK319" s="24"/>
      <c r="AAL319" s="24"/>
      <c r="AAM319" s="24"/>
      <c r="AAN319" s="24"/>
      <c r="AAO319" s="24"/>
      <c r="AAP319" s="24"/>
      <c r="AAQ319" s="24"/>
      <c r="AAR319" s="24"/>
      <c r="AAS319" s="24"/>
      <c r="AAT319" s="24"/>
      <c r="AAU319" s="24"/>
      <c r="AAV319" s="24"/>
      <c r="AAW319" s="24"/>
      <c r="AAX319" s="24"/>
      <c r="AAY319" s="24"/>
      <c r="AAZ319" s="24"/>
      <c r="ABA319" s="24"/>
      <c r="ABB319" s="24"/>
      <c r="ABC319" s="24"/>
      <c r="ABD319" s="24"/>
      <c r="ABE319" s="24"/>
      <c r="ABF319" s="24"/>
      <c r="ABG319" s="24"/>
      <c r="ABH319" s="24"/>
      <c r="ABI319" s="24"/>
      <c r="ABJ319" s="24"/>
      <c r="ABK319" s="24"/>
      <c r="ABL319" s="24"/>
      <c r="ABM319" s="24"/>
      <c r="ABN319" s="24"/>
      <c r="ABO319" s="24"/>
      <c r="ABP319" s="24"/>
      <c r="ABQ319" s="24"/>
      <c r="ABR319" s="24"/>
      <c r="ABS319" s="24"/>
      <c r="ABT319" s="24"/>
      <c r="ABU319" s="24"/>
      <c r="ABV319" s="24"/>
      <c r="ABW319" s="24"/>
      <c r="ABX319" s="24"/>
      <c r="ABY319" s="24"/>
      <c r="ABZ319" s="24"/>
      <c r="ACA319" s="24"/>
      <c r="ACB319" s="24"/>
      <c r="ACC319" s="24"/>
      <c r="ACD319" s="24"/>
      <c r="ACE319" s="24"/>
      <c r="ACF319" s="24"/>
      <c r="ACG319" s="24"/>
      <c r="ACH319" s="24"/>
      <c r="ACI319" s="24"/>
      <c r="ACJ319" s="24"/>
      <c r="ACK319" s="24"/>
      <c r="ACL319" s="24"/>
      <c r="ACM319" s="24"/>
      <c r="ACN319" s="24"/>
      <c r="ACO319" s="24"/>
      <c r="ACP319" s="24"/>
      <c r="ACQ319" s="24"/>
      <c r="ACR319" s="24"/>
      <c r="ACS319" s="24"/>
      <c r="ACT319" s="24"/>
      <c r="ACU319" s="24"/>
      <c r="ACV319" s="24"/>
      <c r="ACW319" s="24"/>
      <c r="ACX319" s="24"/>
      <c r="ACY319" s="24"/>
      <c r="ACZ319" s="24"/>
      <c r="ADA319" s="24"/>
      <c r="ADB319" s="24"/>
      <c r="ADC319" s="24"/>
      <c r="ADD319" s="24"/>
      <c r="ADE319" s="24"/>
      <c r="ADF319" s="24"/>
      <c r="ADG319" s="24"/>
      <c r="ADH319" s="24"/>
      <c r="ADI319" s="24"/>
      <c r="ADJ319" s="24"/>
      <c r="ADK319" s="24"/>
      <c r="ADL319" s="24"/>
      <c r="ADM319" s="24"/>
      <c r="ADN319" s="24"/>
      <c r="ADO319" s="24"/>
      <c r="ADP319" s="24"/>
      <c r="ADQ319" s="24"/>
      <c r="ADR319" s="24"/>
      <c r="ADS319" s="24"/>
      <c r="ADT319" s="24"/>
      <c r="ADU319" s="24"/>
      <c r="ADV319" s="24"/>
      <c r="ADW319" s="24"/>
      <c r="ADX319" s="24"/>
      <c r="ADY319" s="24"/>
      <c r="ADZ319" s="24"/>
      <c r="AEA319" s="24"/>
      <c r="AEB319" s="24"/>
      <c r="AEC319" s="24"/>
      <c r="AED319" s="24"/>
      <c r="AEE319" s="24"/>
      <c r="AEF319" s="24"/>
      <c r="AEG319" s="24"/>
      <c r="AEH319" s="24"/>
      <c r="AEI319" s="24"/>
      <c r="AEJ319" s="24"/>
      <c r="AEK319" s="24"/>
      <c r="AEL319" s="24"/>
      <c r="AEM319" s="24"/>
      <c r="AEN319" s="24"/>
      <c r="AEO319" s="24"/>
      <c r="AEP319" s="24"/>
      <c r="AEQ319" s="24"/>
      <c r="AER319" s="24"/>
      <c r="AES319" s="24"/>
      <c r="AET319" s="24"/>
      <c r="AEU319" s="24"/>
      <c r="AEV319" s="24"/>
      <c r="AEW319" s="24"/>
      <c r="AEX319" s="24"/>
      <c r="AEY319" s="24"/>
      <c r="AEZ319" s="24"/>
      <c r="AFA319" s="24"/>
      <c r="AFB319" s="24"/>
      <c r="AFC319" s="24"/>
      <c r="AFD319" s="24"/>
      <c r="AFE319" s="24"/>
      <c r="AFF319" s="24"/>
      <c r="AFG319" s="24"/>
      <c r="AFH319" s="24"/>
      <c r="AFI319" s="24"/>
      <c r="AFJ319" s="24"/>
      <c r="AFK319" s="24"/>
      <c r="AFL319" s="24"/>
      <c r="AFM319" s="24"/>
      <c r="AFN319" s="24"/>
      <c r="AFO319" s="24"/>
      <c r="AFP319" s="24"/>
      <c r="AFQ319" s="24"/>
      <c r="AFR319" s="24"/>
      <c r="AFS319" s="24"/>
      <c r="AFT319" s="24"/>
      <c r="AFU319" s="24"/>
      <c r="AFV319" s="24"/>
      <c r="AFW319" s="24"/>
      <c r="AFX319" s="24"/>
      <c r="AFY319" s="24"/>
      <c r="AFZ319" s="24"/>
      <c r="AGA319" s="24"/>
      <c r="AGB319" s="24"/>
      <c r="AGC319" s="24"/>
      <c r="AGD319" s="24"/>
      <c r="AGE319" s="24"/>
      <c r="AGF319" s="24"/>
      <c r="AGG319" s="24"/>
      <c r="AGH319" s="24"/>
      <c r="AGI319" s="24"/>
      <c r="AGJ319" s="24"/>
      <c r="AGK319" s="24"/>
      <c r="AGL319" s="24"/>
      <c r="AGM319" s="24"/>
      <c r="AGN319" s="24"/>
      <c r="AGO319" s="24"/>
      <c r="AGP319" s="24"/>
      <c r="AGQ319" s="24"/>
      <c r="AGR319" s="24"/>
      <c r="AGS319" s="24"/>
      <c r="AGT319" s="24"/>
      <c r="AGU319" s="24"/>
      <c r="AGV319" s="24"/>
      <c r="AGW319" s="24"/>
      <c r="AGX319" s="24"/>
      <c r="AGY319" s="24"/>
      <c r="AGZ319" s="24"/>
      <c r="AHA319" s="24"/>
      <c r="AHB319" s="24"/>
      <c r="AHC319" s="24"/>
      <c r="AHD319" s="24"/>
      <c r="AHE319" s="24"/>
      <c r="AHF319" s="24"/>
      <c r="AHG319" s="24"/>
      <c r="AHH319" s="24"/>
      <c r="AHI319" s="24"/>
      <c r="AHJ319" s="24"/>
      <c r="AHK319" s="24"/>
      <c r="AHL319" s="24"/>
      <c r="AHM319" s="24"/>
      <c r="AHN319" s="24"/>
      <c r="AHO319" s="24"/>
      <c r="AHP319" s="24"/>
      <c r="AHQ319" s="24"/>
      <c r="AHR319" s="24"/>
      <c r="AHS319" s="24"/>
      <c r="AHT319" s="24"/>
      <c r="AHU319" s="24"/>
      <c r="AHV319" s="24"/>
      <c r="AHW319" s="24"/>
      <c r="AHX319" s="24"/>
      <c r="AHY319" s="24"/>
      <c r="AHZ319" s="24"/>
      <c r="AIA319" s="24"/>
      <c r="AIB319" s="24"/>
      <c r="AIC319" s="24"/>
      <c r="AID319" s="24"/>
      <c r="AIE319" s="24"/>
      <c r="AIF319" s="24"/>
      <c r="AIG319" s="24"/>
      <c r="AIH319" s="24"/>
      <c r="AII319" s="24"/>
      <c r="AIJ319" s="24"/>
      <c r="AIK319" s="24"/>
      <c r="AIL319" s="24"/>
      <c r="AIM319" s="24"/>
      <c r="AIN319" s="24"/>
      <c r="AIO319" s="24"/>
      <c r="AIP319" s="24"/>
      <c r="AIQ319" s="24"/>
      <c r="AIR319" s="24"/>
      <c r="AIS319" s="24"/>
      <c r="AIT319" s="24"/>
      <c r="AIU319" s="24"/>
      <c r="AIV319" s="24"/>
      <c r="AIW319" s="24"/>
      <c r="AIX319" s="24"/>
      <c r="AIY319" s="24"/>
      <c r="AIZ319" s="24"/>
      <c r="AJA319" s="24"/>
      <c r="AJB319" s="24"/>
      <c r="AJC319" s="24"/>
      <c r="AJD319" s="24"/>
      <c r="AJE319" s="24"/>
      <c r="AJF319" s="24"/>
      <c r="AJG319" s="24"/>
      <c r="AJH319" s="24"/>
      <c r="AJI319" s="24"/>
      <c r="AJJ319" s="24"/>
      <c r="AJK319" s="24"/>
      <c r="AJL319" s="24"/>
      <c r="AJM319" s="24"/>
      <c r="AJN319" s="24"/>
      <c r="AJO319" s="24"/>
      <c r="AJP319" s="24"/>
      <c r="AJQ319" s="24"/>
      <c r="AJR319" s="24"/>
      <c r="AJS319" s="24"/>
      <c r="AJT319" s="24"/>
      <c r="AJU319" s="24"/>
      <c r="AJV319" s="24"/>
      <c r="AJW319" s="24"/>
      <c r="AJX319" s="24"/>
      <c r="AJY319" s="24"/>
      <c r="AJZ319" s="24"/>
      <c r="AKA319" s="24"/>
      <c r="AKB319" s="24"/>
      <c r="AKC319" s="24"/>
      <c r="AKD319" s="24"/>
      <c r="AKE319" s="24"/>
      <c r="AKF319" s="24"/>
      <c r="AKG319" s="24"/>
      <c r="AKH319" s="24"/>
      <c r="AKI319" s="24"/>
      <c r="AKJ319" s="24"/>
      <c r="AKK319" s="24"/>
      <c r="AKL319" s="24"/>
      <c r="AKM319" s="24"/>
      <c r="AKN319" s="24"/>
      <c r="AKO319" s="24"/>
      <c r="AKP319" s="24"/>
      <c r="AKQ319" s="24"/>
      <c r="AKR319" s="24"/>
      <c r="AKS319" s="24"/>
      <c r="AKT319" s="24"/>
      <c r="AKU319" s="24"/>
      <c r="AKV319" s="24"/>
      <c r="AKW319" s="24"/>
      <c r="AKX319" s="24"/>
      <c r="AKY319" s="24"/>
      <c r="AKZ319" s="24"/>
      <c r="ALA319" s="24"/>
      <c r="ALB319" s="24"/>
      <c r="ALC319" s="24"/>
      <c r="ALD319" s="24"/>
      <c r="ALE319" s="24"/>
      <c r="ALF319" s="24"/>
      <c r="ALG319" s="24"/>
      <c r="ALH319" s="24"/>
      <c r="ALI319" s="24"/>
      <c r="ALJ319" s="24"/>
      <c r="ALK319" s="24"/>
      <c r="ALL319" s="24"/>
      <c r="ALM319" s="24"/>
      <c r="ALN319" s="24"/>
      <c r="ALO319" s="24"/>
      <c r="ALP319" s="24"/>
      <c r="ALQ319" s="24"/>
      <c r="ALR319" s="24"/>
      <c r="ALS319" s="24"/>
      <c r="ALT319" s="24"/>
      <c r="ALU319" s="24"/>
      <c r="ALV319" s="24"/>
      <c r="ALW319" s="24"/>
      <c r="ALX319" s="24"/>
      <c r="ALY319" s="24"/>
      <c r="ALZ319" s="24"/>
      <c r="AMA319" s="24"/>
      <c r="AMB319" s="24"/>
      <c r="AMC319" s="24"/>
      <c r="AMD319" s="24"/>
      <c r="AME319" s="24"/>
      <c r="AMF319" s="24"/>
      <c r="AMG319" s="24"/>
      <c r="AMH319" s="24"/>
      <c r="AMI319" s="24"/>
      <c r="AMJ319" s="24"/>
      <c r="AMK319" s="24"/>
      <c r="AML319" s="24"/>
      <c r="AMM319" s="24"/>
      <c r="AMN319" s="24"/>
      <c r="AMO319" s="24"/>
      <c r="AMP319" s="24"/>
      <c r="AMQ319" s="24"/>
      <c r="AMR319" s="24"/>
      <c r="AMS319" s="24"/>
      <c r="AMT319" s="24"/>
      <c r="AMU319" s="24"/>
      <c r="AMV319" s="24"/>
      <c r="AMW319" s="24"/>
      <c r="AMX319" s="24"/>
      <c r="AMY319" s="24"/>
      <c r="AMZ319" s="24"/>
      <c r="ANA319" s="24"/>
      <c r="ANB319" s="24"/>
      <c r="ANC319" s="24"/>
      <c r="AND319" s="24"/>
      <c r="ANE319" s="24"/>
      <c r="ANF319" s="24"/>
      <c r="ANG319" s="24"/>
      <c r="ANH319" s="24"/>
      <c r="ANI319" s="24"/>
      <c r="ANJ319" s="24"/>
      <c r="ANK319" s="24"/>
      <c r="ANL319" s="24"/>
      <c r="ANM319" s="24"/>
      <c r="ANN319" s="24"/>
      <c r="ANO319" s="24"/>
      <c r="ANP319" s="24"/>
      <c r="ANQ319" s="24"/>
      <c r="ANR319" s="24"/>
      <c r="ANS319" s="24"/>
      <c r="ANT319" s="24"/>
      <c r="ANU319" s="24"/>
      <c r="ANV319" s="24"/>
      <c r="ANW319" s="24"/>
      <c r="ANX319" s="24"/>
      <c r="ANY319" s="24"/>
      <c r="ANZ319" s="24"/>
      <c r="AOA319" s="24"/>
      <c r="AOB319" s="24"/>
      <c r="AOC319" s="24"/>
      <c r="AOD319" s="24"/>
      <c r="AOE319" s="24"/>
      <c r="AOF319" s="24"/>
      <c r="AOG319" s="24"/>
      <c r="AOH319" s="24"/>
      <c r="AOI319" s="24"/>
      <c r="AOJ319" s="24"/>
      <c r="AOK319" s="24"/>
      <c r="AOL319" s="24"/>
      <c r="AOM319" s="24"/>
      <c r="AON319" s="24"/>
      <c r="AOO319" s="24"/>
      <c r="AOP319" s="24"/>
      <c r="AOQ319" s="24"/>
      <c r="AOR319" s="24"/>
      <c r="AOS319" s="24"/>
      <c r="AOT319" s="24"/>
      <c r="AOU319" s="24"/>
      <c r="AOV319" s="24"/>
      <c r="AOW319" s="24"/>
      <c r="AOX319" s="24"/>
      <c r="AOY319" s="24"/>
      <c r="AOZ319" s="24"/>
      <c r="APA319" s="24"/>
      <c r="APB319" s="24"/>
      <c r="APC319" s="24"/>
      <c r="APD319" s="24"/>
      <c r="APE319" s="24"/>
      <c r="APF319" s="24"/>
      <c r="APG319" s="24"/>
      <c r="APH319" s="24"/>
      <c r="API319" s="24"/>
      <c r="APJ319" s="24"/>
      <c r="APK319" s="24"/>
      <c r="APL319" s="24"/>
      <c r="APM319" s="24"/>
      <c r="APN319" s="24"/>
      <c r="APO319" s="24"/>
      <c r="APP319" s="24"/>
      <c r="APQ319" s="24"/>
      <c r="APR319" s="24"/>
      <c r="APS319" s="24"/>
      <c r="APT319" s="24"/>
      <c r="APU319" s="24"/>
      <c r="APV319" s="24"/>
      <c r="APW319" s="24"/>
      <c r="APX319" s="24"/>
      <c r="APY319" s="24"/>
      <c r="APZ319" s="24"/>
      <c r="AQA319" s="24"/>
      <c r="AQB319" s="24"/>
      <c r="AQC319" s="24"/>
      <c r="AQD319" s="24"/>
      <c r="AQE319" s="24"/>
      <c r="AQF319" s="24"/>
      <c r="AQG319" s="24"/>
      <c r="AQH319" s="24"/>
      <c r="AQI319" s="24"/>
      <c r="AQJ319" s="24"/>
      <c r="AQK319" s="24"/>
      <c r="AQL319" s="24"/>
      <c r="AQM319" s="24"/>
      <c r="AQN319" s="24"/>
      <c r="AQO319" s="24"/>
      <c r="AQP319" s="24"/>
      <c r="AQQ319" s="24"/>
      <c r="AQR319" s="24"/>
      <c r="AQS319" s="24"/>
      <c r="AQT319" s="24"/>
      <c r="AQU319" s="24"/>
      <c r="AQV319" s="24"/>
      <c r="AQW319" s="24"/>
      <c r="AQX319" s="24"/>
      <c r="AQY319" s="24"/>
      <c r="AQZ319" s="24"/>
      <c r="ARA319" s="24"/>
      <c r="ARB319" s="24"/>
      <c r="ARC319" s="24"/>
      <c r="ARD319" s="24"/>
      <c r="ARE319" s="24"/>
      <c r="ARF319" s="24"/>
      <c r="ARG319" s="24"/>
      <c r="ARH319" s="24"/>
      <c r="ARI319" s="24"/>
      <c r="ARJ319" s="24"/>
      <c r="ARK319" s="24"/>
      <c r="ARL319" s="24"/>
      <c r="ARM319" s="24"/>
      <c r="ARN319" s="24"/>
      <c r="ARO319" s="24"/>
      <c r="ARP319" s="24"/>
      <c r="ARQ319" s="24"/>
      <c r="ARR319" s="24"/>
      <c r="ARS319" s="24"/>
      <c r="ART319" s="24"/>
      <c r="ARU319" s="24"/>
      <c r="ARV319" s="24"/>
      <c r="ARW319" s="24"/>
      <c r="ARX319" s="24"/>
      <c r="ARY319" s="24"/>
      <c r="ARZ319" s="24"/>
      <c r="ASA319" s="24"/>
      <c r="ASB319" s="24"/>
      <c r="ASC319" s="24"/>
      <c r="ASD319" s="24"/>
      <c r="ASE319" s="24"/>
      <c r="ASF319" s="24"/>
      <c r="ASG319" s="24"/>
      <c r="ASH319" s="24"/>
      <c r="ASI319" s="24"/>
      <c r="ASJ319" s="24"/>
      <c r="ASK319" s="24"/>
      <c r="ASL319" s="24"/>
      <c r="ASM319" s="24"/>
      <c r="ASN319" s="24"/>
      <c r="ASO319" s="24"/>
      <c r="ASP319" s="24"/>
      <c r="ASQ319" s="24"/>
      <c r="ASR319" s="24"/>
      <c r="ASS319" s="24"/>
      <c r="AST319" s="24"/>
      <c r="ASU319" s="24"/>
      <c r="ASV319" s="24"/>
      <c r="ASW319" s="24"/>
      <c r="ASX319" s="24"/>
      <c r="ASY319" s="24"/>
      <c r="ASZ319" s="24"/>
      <c r="ATA319" s="24"/>
      <c r="ATB319" s="24"/>
      <c r="ATC319" s="24"/>
      <c r="ATD319" s="24"/>
      <c r="ATE319" s="24"/>
      <c r="ATF319" s="24"/>
      <c r="ATG319" s="24"/>
      <c r="ATH319" s="24"/>
      <c r="ATI319" s="24"/>
      <c r="ATJ319" s="24"/>
      <c r="ATK319" s="24"/>
      <c r="ATL319" s="24"/>
      <c r="ATM319" s="24"/>
      <c r="ATN319" s="24"/>
      <c r="ATO319" s="24"/>
      <c r="ATP319" s="24"/>
      <c r="ATQ319" s="24"/>
      <c r="ATR319" s="24"/>
      <c r="ATS319" s="24"/>
      <c r="ATT319" s="24"/>
      <c r="ATU319" s="24"/>
      <c r="ATV319" s="24"/>
      <c r="ATW319" s="24"/>
      <c r="ATX319" s="24"/>
      <c r="ATY319" s="24"/>
      <c r="ATZ319" s="24"/>
      <c r="AUA319" s="24"/>
      <c r="AUB319" s="24"/>
      <c r="AUC319" s="24"/>
      <c r="AUD319" s="24"/>
      <c r="AUE319" s="24"/>
      <c r="AUF319" s="24"/>
      <c r="AUG319" s="24"/>
      <c r="AUH319" s="24"/>
      <c r="AUI319" s="24"/>
      <c r="AUJ319" s="24"/>
      <c r="AUK319" s="24"/>
      <c r="AUL319" s="24"/>
      <c r="AUM319" s="24"/>
      <c r="AUN319" s="24"/>
      <c r="AUO319" s="24"/>
      <c r="AUP319" s="24"/>
      <c r="AUQ319" s="24"/>
      <c r="AUR319" s="24"/>
      <c r="AUS319" s="24"/>
      <c r="AUT319" s="24"/>
      <c r="AUU319" s="24"/>
      <c r="AUV319" s="24"/>
      <c r="AUW319" s="24"/>
      <c r="AUX319" s="24"/>
      <c r="AUY319" s="24"/>
      <c r="AUZ319" s="24"/>
      <c r="AVA319" s="24"/>
      <c r="AVB319" s="24"/>
      <c r="AVC319" s="24"/>
      <c r="AVD319" s="24"/>
      <c r="AVE319" s="24"/>
      <c r="AVF319" s="24"/>
      <c r="AVG319" s="24"/>
      <c r="AVH319" s="24"/>
      <c r="AVI319" s="24"/>
      <c r="AVJ319" s="24"/>
      <c r="AVK319" s="24"/>
      <c r="AVL319" s="24"/>
      <c r="AVM319" s="24"/>
      <c r="AVN319" s="24"/>
      <c r="AVO319" s="24"/>
      <c r="AVP319" s="24"/>
      <c r="AVQ319" s="24"/>
      <c r="AVR319" s="24"/>
      <c r="AVS319" s="24"/>
      <c r="AVT319" s="24"/>
      <c r="AVU319" s="24"/>
      <c r="AVV319" s="24"/>
      <c r="AVW319" s="24"/>
      <c r="AVX319" s="24"/>
      <c r="AVY319" s="24"/>
      <c r="AVZ319" s="24"/>
      <c r="AWA319" s="24"/>
      <c r="AWB319" s="24"/>
      <c r="AWC319" s="24"/>
      <c r="AWD319" s="24"/>
      <c r="AWE319" s="24"/>
      <c r="AWF319" s="24"/>
      <c r="AWG319" s="24"/>
      <c r="AWH319" s="24"/>
      <c r="AWI319" s="24"/>
      <c r="AWJ319" s="24"/>
      <c r="AWK319" s="24"/>
      <c r="AWL319" s="24"/>
      <c r="AWM319" s="24"/>
      <c r="AWN319" s="24"/>
      <c r="AWO319" s="24"/>
      <c r="AWP319" s="24"/>
      <c r="AWQ319" s="24"/>
      <c r="AWR319" s="24"/>
      <c r="AWS319" s="24"/>
      <c r="AWT319" s="24"/>
      <c r="AWU319" s="24"/>
      <c r="AWV319" s="24"/>
      <c r="AWW319" s="24"/>
      <c r="AWX319" s="24"/>
      <c r="AWY319" s="24"/>
      <c r="AWZ319" s="24"/>
      <c r="AXA319" s="24"/>
      <c r="AXB319" s="24"/>
      <c r="AXC319" s="24"/>
      <c r="AXD319" s="24"/>
      <c r="AXE319" s="24"/>
      <c r="AXF319" s="24"/>
      <c r="AXG319" s="24"/>
      <c r="AXH319" s="24"/>
      <c r="AXI319" s="24"/>
      <c r="AXJ319" s="24"/>
      <c r="AXK319" s="24"/>
      <c r="AXL319" s="24"/>
      <c r="AXM319" s="24"/>
      <c r="AXN319" s="24"/>
      <c r="AXO319" s="24"/>
      <c r="AXP319" s="24"/>
      <c r="AXQ319" s="24"/>
      <c r="AXR319" s="24"/>
      <c r="AXS319" s="24"/>
      <c r="AXT319" s="24"/>
      <c r="AXU319" s="24"/>
      <c r="AXV319" s="24"/>
      <c r="AXW319" s="24"/>
      <c r="AXX319" s="24"/>
      <c r="AXY319" s="24"/>
      <c r="AXZ319" s="24"/>
      <c r="AYA319" s="24"/>
      <c r="AYB319" s="24"/>
      <c r="AYC319" s="24"/>
      <c r="AYD319" s="24"/>
      <c r="AYE319" s="24"/>
      <c r="AYF319" s="24"/>
      <c r="AYG319" s="24"/>
      <c r="AYH319" s="24"/>
      <c r="AYI319" s="24"/>
      <c r="AYJ319" s="24"/>
      <c r="AYK319" s="24"/>
      <c r="AYL319" s="24"/>
      <c r="AYM319" s="24"/>
      <c r="AYN319" s="24"/>
      <c r="AYO319" s="24"/>
      <c r="AYP319" s="24"/>
      <c r="AYQ319" s="24"/>
      <c r="AYR319" s="24"/>
      <c r="AYS319" s="24"/>
      <c r="AYT319" s="24"/>
      <c r="AYU319" s="24"/>
      <c r="AYV319" s="24"/>
      <c r="AYW319" s="24"/>
      <c r="AYX319" s="24"/>
      <c r="AYY319" s="24"/>
      <c r="AYZ319" s="24"/>
      <c r="AZA319" s="24"/>
      <c r="AZB319" s="24"/>
      <c r="AZC319" s="24"/>
      <c r="AZD319" s="24"/>
      <c r="AZE319" s="24"/>
      <c r="AZF319" s="24"/>
      <c r="AZG319" s="24"/>
      <c r="AZH319" s="24"/>
      <c r="AZI319" s="24"/>
      <c r="AZJ319" s="24"/>
      <c r="AZK319" s="24"/>
      <c r="AZL319" s="24"/>
      <c r="AZM319" s="24"/>
      <c r="AZN319" s="24"/>
      <c r="AZO319" s="24"/>
      <c r="AZP319" s="24"/>
      <c r="AZQ319" s="24"/>
      <c r="AZR319" s="24"/>
      <c r="AZS319" s="24"/>
      <c r="AZT319" s="24"/>
      <c r="AZU319" s="24"/>
      <c r="AZV319" s="24"/>
      <c r="AZW319" s="24"/>
      <c r="AZX319" s="24"/>
      <c r="AZY319" s="24"/>
      <c r="AZZ319" s="24"/>
      <c r="BAA319" s="24"/>
      <c r="BAB319" s="24"/>
      <c r="BAC319" s="24"/>
      <c r="BAD319" s="24"/>
      <c r="BAE319" s="24"/>
      <c r="BAF319" s="24"/>
      <c r="BAG319" s="24"/>
      <c r="BAH319" s="24"/>
      <c r="BAI319" s="24"/>
      <c r="BAJ319" s="24"/>
      <c r="BAK319" s="24"/>
      <c r="BAL319" s="24"/>
      <c r="BAM319" s="24"/>
      <c r="BAN319" s="24"/>
      <c r="BAO319" s="24"/>
      <c r="BAP319" s="24"/>
    </row>
    <row r="320" spans="1:1394" s="19" customFormat="1" x14ac:dyDescent="0.25">
      <c r="A320" s="19" t="str">
        <f>IF(YEAR(G320)=2024,#REF!,"")</f>
        <v/>
      </c>
      <c r="B320" s="19" t="str">
        <f>IF(YEAR(G320)=2025,#REF!,"")</f>
        <v/>
      </c>
      <c r="C320" s="19" t="str">
        <f t="shared" si="25"/>
        <v>Evening45056</v>
      </c>
      <c r="D320" s="19" t="str">
        <f>IF('by region'!$C$2="Any","Any",'Turf only'!V320)&amp;M320&amp;IF('by region'!$I$2="Any","Any",N320)&amp;G320</f>
        <v>AnyJumpAny45056</v>
      </c>
      <c r="E320" s="19" t="e">
        <f>IF(I320=#REF!,'Turf only'!G320,"")</f>
        <v>#REF!</v>
      </c>
      <c r="F320" s="19" t="e">
        <f t="shared" si="26"/>
        <v>#REF!</v>
      </c>
      <c r="G320" s="15">
        <v>45056</v>
      </c>
      <c r="H320" s="16" t="s">
        <v>27</v>
      </c>
      <c r="I320" s="16" t="s">
        <v>58</v>
      </c>
      <c r="J320" s="16" t="s">
        <v>80</v>
      </c>
      <c r="K320" s="14" t="s">
        <v>24</v>
      </c>
      <c r="L320" s="14" t="s">
        <v>19</v>
      </c>
      <c r="M320" s="16" t="s">
        <v>12</v>
      </c>
      <c r="N320" s="16" t="s">
        <v>13</v>
      </c>
      <c r="O320" s="16" t="s">
        <v>14</v>
      </c>
      <c r="P320" s="23">
        <f t="shared" si="27"/>
        <v>2</v>
      </c>
      <c r="Q320" s="23" cm="1">
        <f t="array" ref="Q320">SUMPRODUCT(($G$2:$G$2765=G320)*(P320&gt;$P$2:$P$2765))+1</f>
        <v>4</v>
      </c>
      <c r="R320" s="23" t="e">
        <f>(Q320*100000)+#REF!</f>
        <v>#REF!</v>
      </c>
      <c r="S320" s="19" t="e" cm="1">
        <f t="array" ref="S320">SUMPRODUCT(($G$2:$G$2765=G320)*(R320&gt;$R$2:$R$2765))+1</f>
        <v>#REF!</v>
      </c>
      <c r="T320" s="19" t="str">
        <f t="shared" si="28"/>
        <v>Fontwell Park †</v>
      </c>
      <c r="U320" s="19">
        <v>0</v>
      </c>
      <c r="V320" s="19" t="s">
        <v>11</v>
      </c>
      <c r="W320" s="19">
        <f t="shared" si="29"/>
        <v>2023</v>
      </c>
      <c r="X320" s="24"/>
      <c r="Y320" s="24"/>
      <c r="Z320" s="24"/>
      <c r="AA320" s="24"/>
      <c r="AB320" s="24"/>
      <c r="AC320" s="24"/>
      <c r="AD320" s="24"/>
      <c r="AE320" s="24"/>
      <c r="AF320" s="24"/>
      <c r="AG320" s="24"/>
      <c r="AH320" s="24"/>
      <c r="AI320" s="24"/>
      <c r="AJ320" s="24"/>
      <c r="AK320" s="24"/>
      <c r="AL320" s="24"/>
      <c r="AM320" s="24"/>
      <c r="AN320" s="24"/>
      <c r="AO320" s="24"/>
      <c r="AP320" s="24"/>
      <c r="AQ320" s="24"/>
      <c r="AR320" s="24"/>
      <c r="AS320" s="24"/>
      <c r="AT320" s="24"/>
      <c r="AU320" s="24"/>
      <c r="AV320" s="24"/>
      <c r="AW320" s="24"/>
      <c r="AX320" s="24"/>
      <c r="AY320" s="24"/>
      <c r="AZ320" s="24"/>
      <c r="BA320" s="24"/>
      <c r="BB320" s="24"/>
      <c r="BC320" s="24"/>
      <c r="BD320" s="24"/>
      <c r="BE320" s="24"/>
      <c r="BF320" s="24"/>
      <c r="BG320" s="24"/>
      <c r="BH320" s="24"/>
      <c r="BI320" s="24"/>
      <c r="BJ320" s="24"/>
      <c r="BK320" s="24"/>
      <c r="BL320" s="24"/>
      <c r="BM320" s="24"/>
      <c r="BN320" s="24"/>
      <c r="BO320" s="24"/>
      <c r="BP320" s="24"/>
      <c r="BQ320" s="24"/>
      <c r="BR320" s="24"/>
      <c r="BS320" s="24"/>
      <c r="BT320" s="24"/>
      <c r="BU320" s="24"/>
      <c r="BV320" s="24"/>
      <c r="BW320" s="24"/>
      <c r="BX320" s="24"/>
      <c r="BY320" s="24"/>
      <c r="BZ320" s="24"/>
      <c r="CA320" s="24"/>
      <c r="CB320" s="24"/>
      <c r="CC320" s="24"/>
      <c r="CD320" s="24"/>
      <c r="CE320" s="24"/>
      <c r="CF320" s="24"/>
      <c r="CG320" s="24"/>
      <c r="CH320" s="24"/>
      <c r="CI320" s="24"/>
      <c r="CJ320" s="24"/>
      <c r="CK320" s="24"/>
      <c r="CL320" s="24"/>
      <c r="CM320" s="24"/>
      <c r="CN320" s="24"/>
      <c r="CO320" s="24"/>
      <c r="CP320" s="24"/>
      <c r="CQ320" s="24"/>
      <c r="CR320" s="24"/>
      <c r="CS320" s="24"/>
      <c r="CT320" s="24"/>
      <c r="CU320" s="24"/>
      <c r="CV320" s="24"/>
      <c r="CW320" s="24"/>
      <c r="CX320" s="24"/>
      <c r="CY320" s="24"/>
      <c r="CZ320" s="24"/>
      <c r="DA320" s="24"/>
      <c r="DB320" s="24"/>
      <c r="DC320" s="24"/>
      <c r="DD320" s="24"/>
      <c r="DE320" s="24"/>
      <c r="DF320" s="24"/>
      <c r="DG320" s="24"/>
      <c r="DH320" s="24"/>
      <c r="DI320" s="24"/>
      <c r="DJ320" s="24"/>
      <c r="DK320" s="24"/>
      <c r="DL320" s="24"/>
      <c r="DM320" s="24"/>
      <c r="DN320" s="24"/>
      <c r="DO320" s="24"/>
      <c r="DP320" s="24"/>
      <c r="DQ320" s="24"/>
      <c r="DR320" s="24"/>
      <c r="DS320" s="24"/>
      <c r="DT320" s="24"/>
      <c r="DU320" s="24"/>
      <c r="DV320" s="24"/>
      <c r="DW320" s="24"/>
      <c r="DX320" s="24"/>
      <c r="DY320" s="24"/>
      <c r="DZ320" s="24"/>
      <c r="EA320" s="24"/>
      <c r="EB320" s="24"/>
      <c r="EC320" s="24"/>
      <c r="ED320" s="24"/>
      <c r="EE320" s="24"/>
      <c r="EF320" s="24"/>
      <c r="EG320" s="24"/>
      <c r="EH320" s="24"/>
      <c r="EI320" s="24"/>
      <c r="EJ320" s="24"/>
      <c r="EK320" s="24"/>
      <c r="EL320" s="24"/>
      <c r="EM320" s="24"/>
      <c r="EN320" s="24"/>
      <c r="EO320" s="24"/>
      <c r="EP320" s="24"/>
      <c r="EQ320" s="24"/>
      <c r="ER320" s="24"/>
      <c r="ES320" s="24"/>
      <c r="ET320" s="24"/>
      <c r="EU320" s="24"/>
      <c r="EV320" s="24"/>
      <c r="EW320" s="24"/>
      <c r="EX320" s="24"/>
      <c r="EY320" s="24"/>
      <c r="EZ320" s="24"/>
      <c r="FA320" s="24"/>
      <c r="FB320" s="24"/>
      <c r="FC320" s="24"/>
      <c r="FD320" s="24"/>
      <c r="FE320" s="24"/>
      <c r="FF320" s="24"/>
      <c r="FG320" s="24"/>
      <c r="FH320" s="24"/>
      <c r="FI320" s="24"/>
      <c r="FJ320" s="24"/>
      <c r="FK320" s="24"/>
      <c r="FL320" s="24"/>
      <c r="FM320" s="24"/>
      <c r="FN320" s="24"/>
      <c r="FO320" s="24"/>
      <c r="FP320" s="24"/>
      <c r="FQ320" s="24"/>
      <c r="FR320" s="24"/>
      <c r="FS320" s="24"/>
      <c r="FT320" s="24"/>
      <c r="FU320" s="24"/>
      <c r="FV320" s="24"/>
      <c r="FW320" s="24"/>
      <c r="FX320" s="24"/>
      <c r="FY320" s="24"/>
      <c r="FZ320" s="24"/>
      <c r="GA320" s="24"/>
      <c r="GB320" s="24"/>
      <c r="GC320" s="24"/>
      <c r="GD320" s="24"/>
      <c r="GE320" s="24"/>
      <c r="GF320" s="24"/>
      <c r="GG320" s="24"/>
      <c r="GH320" s="24"/>
      <c r="GI320" s="24"/>
      <c r="GJ320" s="24"/>
      <c r="GK320" s="24"/>
      <c r="GL320" s="24"/>
      <c r="GM320" s="24"/>
      <c r="GN320" s="24"/>
      <c r="GO320" s="24"/>
      <c r="GP320" s="24"/>
      <c r="GQ320" s="24"/>
      <c r="GR320" s="24"/>
      <c r="GS320" s="24"/>
      <c r="GT320" s="24"/>
      <c r="GU320" s="24"/>
      <c r="GV320" s="24"/>
      <c r="GW320" s="24"/>
      <c r="GX320" s="24"/>
      <c r="GY320" s="24"/>
      <c r="GZ320" s="24"/>
      <c r="HA320" s="24"/>
      <c r="HB320" s="24"/>
      <c r="HC320" s="24"/>
      <c r="HD320" s="24"/>
      <c r="HE320" s="24"/>
      <c r="HF320" s="24"/>
      <c r="HG320" s="24"/>
      <c r="HH320" s="24"/>
      <c r="HI320" s="24"/>
      <c r="HJ320" s="24"/>
      <c r="HK320" s="24"/>
      <c r="HL320" s="24"/>
      <c r="HM320" s="24"/>
      <c r="HN320" s="24"/>
      <c r="HO320" s="24"/>
      <c r="HP320" s="24"/>
      <c r="HQ320" s="24"/>
      <c r="HR320" s="24"/>
      <c r="HS320" s="24"/>
      <c r="HT320" s="24"/>
      <c r="HU320" s="24"/>
      <c r="HV320" s="24"/>
      <c r="HW320" s="24"/>
      <c r="HX320" s="24"/>
      <c r="HY320" s="24"/>
      <c r="HZ320" s="24"/>
      <c r="IA320" s="24"/>
      <c r="IB320" s="24"/>
      <c r="IC320" s="24"/>
      <c r="ID320" s="24"/>
      <c r="IE320" s="24"/>
      <c r="IF320" s="24"/>
      <c r="IG320" s="24"/>
      <c r="IH320" s="24"/>
      <c r="II320" s="24"/>
      <c r="IJ320" s="24"/>
      <c r="IK320" s="24"/>
      <c r="IL320" s="24"/>
      <c r="IM320" s="24"/>
      <c r="IN320" s="24"/>
      <c r="IO320" s="24"/>
      <c r="IP320" s="24"/>
      <c r="IQ320" s="24"/>
      <c r="IR320" s="24"/>
      <c r="IS320" s="24"/>
      <c r="IT320" s="24"/>
      <c r="IU320" s="24"/>
      <c r="IV320" s="24"/>
      <c r="IW320" s="24"/>
      <c r="IX320" s="24"/>
      <c r="IY320" s="24"/>
      <c r="IZ320" s="24"/>
      <c r="JA320" s="24"/>
      <c r="JB320" s="24"/>
      <c r="JC320" s="24"/>
      <c r="JD320" s="24"/>
      <c r="JE320" s="24"/>
      <c r="JF320" s="24"/>
      <c r="JG320" s="24"/>
      <c r="JH320" s="24"/>
      <c r="JI320" s="24"/>
      <c r="JJ320" s="24"/>
      <c r="JK320" s="24"/>
      <c r="JL320" s="24"/>
      <c r="JM320" s="24"/>
      <c r="JN320" s="24"/>
      <c r="JO320" s="24"/>
      <c r="JP320" s="24"/>
      <c r="JQ320" s="24"/>
      <c r="JR320" s="24"/>
      <c r="JS320" s="24"/>
      <c r="JT320" s="24"/>
      <c r="JU320" s="24"/>
      <c r="JV320" s="24"/>
      <c r="JW320" s="24"/>
      <c r="JX320" s="24"/>
      <c r="JY320" s="24"/>
      <c r="JZ320" s="24"/>
      <c r="KA320" s="24"/>
      <c r="KB320" s="24"/>
      <c r="KC320" s="24"/>
      <c r="KD320" s="24"/>
      <c r="KE320" s="24"/>
      <c r="KF320" s="24"/>
      <c r="KG320" s="24"/>
      <c r="KH320" s="24"/>
      <c r="KI320" s="24"/>
      <c r="KJ320" s="24"/>
      <c r="KK320" s="24"/>
      <c r="KL320" s="24"/>
      <c r="KM320" s="24"/>
      <c r="KN320" s="24"/>
      <c r="KO320" s="24"/>
      <c r="KP320" s="24"/>
      <c r="KQ320" s="24"/>
      <c r="KR320" s="24"/>
      <c r="KS320" s="24"/>
      <c r="KT320" s="24"/>
      <c r="KU320" s="24"/>
      <c r="KV320" s="24"/>
      <c r="KW320" s="24"/>
      <c r="KX320" s="24"/>
      <c r="KY320" s="24"/>
      <c r="KZ320" s="24"/>
      <c r="LA320" s="24"/>
      <c r="LB320" s="24"/>
      <c r="LC320" s="24"/>
      <c r="LD320" s="24"/>
      <c r="LE320" s="24"/>
      <c r="LF320" s="24"/>
      <c r="LG320" s="24"/>
      <c r="LH320" s="24"/>
      <c r="LI320" s="24"/>
      <c r="LJ320" s="24"/>
      <c r="LK320" s="24"/>
      <c r="LL320" s="24"/>
      <c r="LM320" s="24"/>
      <c r="LN320" s="24"/>
      <c r="LO320" s="24"/>
      <c r="LP320" s="24"/>
      <c r="LQ320" s="24"/>
      <c r="LR320" s="24"/>
      <c r="LS320" s="24"/>
      <c r="LT320" s="24"/>
      <c r="LU320" s="24"/>
      <c r="LV320" s="24"/>
      <c r="LW320" s="24"/>
      <c r="LX320" s="24"/>
      <c r="LY320" s="24"/>
      <c r="LZ320" s="24"/>
      <c r="MA320" s="24"/>
      <c r="MB320" s="24"/>
      <c r="MC320" s="24"/>
      <c r="MD320" s="24"/>
      <c r="ME320" s="24"/>
      <c r="MF320" s="24"/>
      <c r="MG320" s="24"/>
      <c r="MH320" s="24"/>
      <c r="MI320" s="24"/>
      <c r="MJ320" s="24"/>
      <c r="MK320" s="24"/>
      <c r="ML320" s="24"/>
      <c r="MM320" s="24"/>
      <c r="MN320" s="24"/>
      <c r="MO320" s="24"/>
      <c r="MP320" s="24"/>
      <c r="MQ320" s="24"/>
      <c r="MR320" s="24"/>
      <c r="MS320" s="24"/>
      <c r="MT320" s="24"/>
      <c r="MU320" s="24"/>
      <c r="MV320" s="24"/>
      <c r="MW320" s="24"/>
      <c r="MX320" s="24"/>
      <c r="MY320" s="24"/>
      <c r="MZ320" s="24"/>
      <c r="NA320" s="24"/>
      <c r="NB320" s="24"/>
      <c r="NC320" s="24"/>
      <c r="ND320" s="24"/>
      <c r="NE320" s="24"/>
      <c r="NF320" s="24"/>
      <c r="NG320" s="24"/>
      <c r="NH320" s="24"/>
      <c r="NI320" s="24"/>
      <c r="NJ320" s="24"/>
      <c r="NK320" s="24"/>
      <c r="NL320" s="24"/>
      <c r="NM320" s="24"/>
      <c r="NN320" s="24"/>
      <c r="NO320" s="24"/>
      <c r="NP320" s="24"/>
      <c r="NQ320" s="24"/>
      <c r="NR320" s="24"/>
      <c r="NS320" s="24"/>
      <c r="NT320" s="24"/>
      <c r="NU320" s="24"/>
      <c r="NV320" s="24"/>
      <c r="NW320" s="24"/>
      <c r="NX320" s="24"/>
      <c r="NY320" s="24"/>
      <c r="NZ320" s="24"/>
      <c r="OA320" s="24"/>
      <c r="OB320" s="24"/>
      <c r="OC320" s="24"/>
      <c r="OD320" s="24"/>
      <c r="OE320" s="24"/>
      <c r="OF320" s="24"/>
      <c r="OG320" s="24"/>
      <c r="OH320" s="24"/>
      <c r="OI320" s="24"/>
      <c r="OJ320" s="24"/>
      <c r="OK320" s="24"/>
      <c r="OL320" s="24"/>
      <c r="OM320" s="24"/>
      <c r="ON320" s="24"/>
      <c r="OO320" s="24"/>
      <c r="OP320" s="24"/>
      <c r="OQ320" s="24"/>
      <c r="OR320" s="24"/>
      <c r="OS320" s="24"/>
      <c r="OT320" s="24"/>
      <c r="OU320" s="24"/>
      <c r="OV320" s="24"/>
      <c r="OW320" s="24"/>
      <c r="OX320" s="24"/>
      <c r="OY320" s="24"/>
      <c r="OZ320" s="24"/>
      <c r="PA320" s="24"/>
      <c r="PB320" s="24"/>
      <c r="PC320" s="24"/>
      <c r="PD320" s="24"/>
      <c r="PE320" s="24"/>
      <c r="PF320" s="24"/>
      <c r="PG320" s="24"/>
      <c r="PH320" s="24"/>
      <c r="PI320" s="24"/>
      <c r="PJ320" s="24"/>
      <c r="PK320" s="24"/>
      <c r="PL320" s="24"/>
      <c r="PM320" s="24"/>
      <c r="PN320" s="24"/>
      <c r="PO320" s="24"/>
      <c r="PP320" s="24"/>
      <c r="PQ320" s="24"/>
      <c r="PR320" s="24"/>
      <c r="PS320" s="24"/>
      <c r="PT320" s="24"/>
      <c r="PU320" s="24"/>
      <c r="PV320" s="24"/>
      <c r="PW320" s="24"/>
      <c r="PX320" s="24"/>
      <c r="PY320" s="24"/>
      <c r="PZ320" s="24"/>
      <c r="QA320" s="24"/>
      <c r="QB320" s="24"/>
      <c r="QC320" s="24"/>
      <c r="QD320" s="24"/>
      <c r="QE320" s="24"/>
      <c r="QF320" s="24"/>
      <c r="QG320" s="24"/>
      <c r="QH320" s="24"/>
      <c r="QI320" s="24"/>
      <c r="QJ320" s="24"/>
      <c r="QK320" s="24"/>
      <c r="QL320" s="24"/>
      <c r="QM320" s="24"/>
      <c r="QN320" s="24"/>
      <c r="QO320" s="24"/>
      <c r="QP320" s="24"/>
      <c r="QQ320" s="24"/>
      <c r="QR320" s="24"/>
      <c r="QS320" s="24"/>
      <c r="QT320" s="24"/>
      <c r="QU320" s="24"/>
      <c r="QV320" s="24"/>
      <c r="QW320" s="24"/>
      <c r="QX320" s="24"/>
      <c r="QY320" s="24"/>
      <c r="QZ320" s="24"/>
      <c r="RA320" s="24"/>
      <c r="RB320" s="24"/>
      <c r="RC320" s="24"/>
      <c r="RD320" s="24"/>
      <c r="RE320" s="24"/>
      <c r="RF320" s="24"/>
      <c r="RG320" s="24"/>
      <c r="RH320" s="24"/>
      <c r="RI320" s="24"/>
      <c r="RJ320" s="24"/>
      <c r="RK320" s="24"/>
      <c r="RL320" s="24"/>
      <c r="RM320" s="24"/>
      <c r="RN320" s="24"/>
      <c r="RO320" s="24"/>
      <c r="RP320" s="24"/>
      <c r="RQ320" s="24"/>
      <c r="RR320" s="24"/>
      <c r="RS320" s="24"/>
      <c r="RT320" s="24"/>
      <c r="RU320" s="24"/>
      <c r="RV320" s="24"/>
      <c r="RW320" s="24"/>
      <c r="RX320" s="24"/>
      <c r="RY320" s="24"/>
      <c r="RZ320" s="24"/>
      <c r="SA320" s="24"/>
      <c r="SB320" s="24"/>
      <c r="SC320" s="24"/>
      <c r="SD320" s="24"/>
      <c r="SE320" s="24"/>
      <c r="SF320" s="24"/>
      <c r="SG320" s="24"/>
      <c r="SH320" s="24"/>
      <c r="SI320" s="24"/>
      <c r="SJ320" s="24"/>
      <c r="SK320" s="24"/>
      <c r="SL320" s="24"/>
      <c r="SM320" s="24"/>
      <c r="SN320" s="24"/>
      <c r="SO320" s="24"/>
      <c r="SP320" s="24"/>
      <c r="SQ320" s="24"/>
      <c r="SR320" s="24"/>
      <c r="SS320" s="24"/>
      <c r="ST320" s="24"/>
      <c r="SU320" s="24"/>
      <c r="SV320" s="24"/>
      <c r="SW320" s="24"/>
      <c r="SX320" s="24"/>
      <c r="SY320" s="24"/>
      <c r="SZ320" s="24"/>
      <c r="TA320" s="24"/>
      <c r="TB320" s="24"/>
      <c r="TC320" s="24"/>
      <c r="TD320" s="24"/>
      <c r="TE320" s="24"/>
      <c r="TF320" s="24"/>
      <c r="TG320" s="24"/>
      <c r="TH320" s="24"/>
      <c r="TI320" s="24"/>
      <c r="TJ320" s="24"/>
      <c r="TK320" s="24"/>
      <c r="TL320" s="24"/>
      <c r="TM320" s="24"/>
      <c r="TN320" s="24"/>
      <c r="TO320" s="24"/>
      <c r="TP320" s="24"/>
      <c r="TQ320" s="24"/>
      <c r="TR320" s="24"/>
      <c r="TS320" s="24"/>
      <c r="TT320" s="24"/>
      <c r="TU320" s="24"/>
      <c r="TV320" s="24"/>
      <c r="TW320" s="24"/>
      <c r="TX320" s="24"/>
      <c r="TY320" s="24"/>
      <c r="TZ320" s="24"/>
      <c r="UA320" s="24"/>
      <c r="UB320" s="24"/>
      <c r="UC320" s="24"/>
      <c r="UD320" s="24"/>
      <c r="UE320" s="24"/>
      <c r="UF320" s="24"/>
      <c r="UG320" s="24"/>
      <c r="UH320" s="24"/>
      <c r="UI320" s="24"/>
      <c r="UJ320" s="24"/>
      <c r="UK320" s="24"/>
      <c r="UL320" s="24"/>
      <c r="UM320" s="24"/>
      <c r="UN320" s="24"/>
      <c r="UO320" s="24"/>
      <c r="UP320" s="24"/>
      <c r="UQ320" s="24"/>
      <c r="UR320" s="24"/>
      <c r="US320" s="24"/>
      <c r="UT320" s="24"/>
      <c r="UU320" s="24"/>
      <c r="UV320" s="24"/>
      <c r="UW320" s="24"/>
      <c r="UX320" s="24"/>
      <c r="UY320" s="24"/>
      <c r="UZ320" s="24"/>
      <c r="VA320" s="24"/>
      <c r="VB320" s="24"/>
      <c r="VC320" s="24"/>
      <c r="VD320" s="24"/>
      <c r="VE320" s="24"/>
      <c r="VF320" s="24"/>
      <c r="VG320" s="24"/>
      <c r="VH320" s="24"/>
      <c r="VI320" s="24"/>
      <c r="VJ320" s="24"/>
      <c r="VK320" s="24"/>
      <c r="VL320" s="24"/>
      <c r="VM320" s="24"/>
      <c r="VN320" s="24"/>
      <c r="VO320" s="24"/>
      <c r="VP320" s="24"/>
      <c r="VQ320" s="24"/>
      <c r="VR320" s="24"/>
      <c r="VS320" s="24"/>
      <c r="VT320" s="24"/>
      <c r="VU320" s="24"/>
      <c r="VV320" s="24"/>
      <c r="VW320" s="24"/>
      <c r="VX320" s="24"/>
      <c r="VY320" s="24"/>
      <c r="VZ320" s="24"/>
      <c r="WA320" s="24"/>
      <c r="WB320" s="24"/>
      <c r="WC320" s="24"/>
      <c r="WD320" s="24"/>
      <c r="WE320" s="24"/>
      <c r="WF320" s="24"/>
      <c r="WG320" s="24"/>
      <c r="WH320" s="24"/>
      <c r="WI320" s="24"/>
      <c r="WJ320" s="24"/>
      <c r="WK320" s="24"/>
      <c r="WL320" s="24"/>
      <c r="WM320" s="24"/>
      <c r="WN320" s="24"/>
      <c r="WO320" s="24"/>
      <c r="WP320" s="24"/>
      <c r="WQ320" s="24"/>
      <c r="WR320" s="24"/>
      <c r="WS320" s="24"/>
      <c r="WT320" s="24"/>
      <c r="WU320" s="24"/>
      <c r="WV320" s="24"/>
      <c r="WW320" s="24"/>
      <c r="WX320" s="24"/>
      <c r="WY320" s="24"/>
      <c r="WZ320" s="24"/>
      <c r="XA320" s="24"/>
      <c r="XB320" s="24"/>
      <c r="XC320" s="24"/>
      <c r="XD320" s="24"/>
      <c r="XE320" s="24"/>
      <c r="XF320" s="24"/>
      <c r="XG320" s="24"/>
      <c r="XH320" s="24"/>
      <c r="XI320" s="24"/>
      <c r="XJ320" s="24"/>
      <c r="XK320" s="24"/>
      <c r="XL320" s="24"/>
      <c r="XM320" s="24"/>
      <c r="XN320" s="24"/>
      <c r="XO320" s="24"/>
      <c r="XP320" s="24"/>
      <c r="XQ320" s="24"/>
      <c r="XR320" s="24"/>
      <c r="XS320" s="24"/>
      <c r="XT320" s="24"/>
      <c r="XU320" s="24"/>
      <c r="XV320" s="24"/>
      <c r="XW320" s="24"/>
      <c r="XX320" s="24"/>
      <c r="XY320" s="24"/>
      <c r="XZ320" s="24"/>
      <c r="YA320" s="24"/>
      <c r="YB320" s="24"/>
      <c r="YC320" s="24"/>
      <c r="YD320" s="24"/>
      <c r="YE320" s="24"/>
      <c r="YF320" s="24"/>
      <c r="YG320" s="24"/>
      <c r="YH320" s="24"/>
      <c r="YI320" s="24"/>
      <c r="YJ320" s="24"/>
      <c r="YK320" s="24"/>
      <c r="YL320" s="24"/>
      <c r="YM320" s="24"/>
      <c r="YN320" s="24"/>
      <c r="YO320" s="24"/>
      <c r="YP320" s="24"/>
      <c r="YQ320" s="24"/>
      <c r="YR320" s="24"/>
      <c r="YS320" s="24"/>
      <c r="YT320" s="24"/>
      <c r="YU320" s="24"/>
      <c r="YV320" s="24"/>
      <c r="YW320" s="24"/>
      <c r="YX320" s="24"/>
      <c r="YY320" s="24"/>
      <c r="YZ320" s="24"/>
      <c r="ZA320" s="24"/>
      <c r="ZB320" s="24"/>
      <c r="ZC320" s="24"/>
      <c r="ZD320" s="24"/>
      <c r="ZE320" s="24"/>
      <c r="ZF320" s="24"/>
      <c r="ZG320" s="24"/>
      <c r="ZH320" s="24"/>
      <c r="ZI320" s="24"/>
      <c r="ZJ320" s="24"/>
      <c r="ZK320" s="24"/>
      <c r="ZL320" s="24"/>
      <c r="ZM320" s="24"/>
      <c r="ZN320" s="24"/>
      <c r="ZO320" s="24"/>
      <c r="ZP320" s="24"/>
      <c r="ZQ320" s="24"/>
      <c r="ZR320" s="24"/>
      <c r="ZS320" s="24"/>
      <c r="ZT320" s="24"/>
      <c r="ZU320" s="24"/>
      <c r="ZV320" s="24"/>
      <c r="ZW320" s="24"/>
      <c r="ZX320" s="24"/>
      <c r="ZY320" s="24"/>
      <c r="ZZ320" s="24"/>
      <c r="AAA320" s="24"/>
      <c r="AAB320" s="24"/>
      <c r="AAC320" s="24"/>
      <c r="AAD320" s="24"/>
      <c r="AAE320" s="24"/>
      <c r="AAF320" s="24"/>
      <c r="AAG320" s="24"/>
      <c r="AAH320" s="24"/>
      <c r="AAI320" s="24"/>
      <c r="AAJ320" s="24"/>
      <c r="AAK320" s="24"/>
      <c r="AAL320" s="24"/>
      <c r="AAM320" s="24"/>
      <c r="AAN320" s="24"/>
      <c r="AAO320" s="24"/>
      <c r="AAP320" s="24"/>
      <c r="AAQ320" s="24"/>
      <c r="AAR320" s="24"/>
      <c r="AAS320" s="24"/>
      <c r="AAT320" s="24"/>
      <c r="AAU320" s="24"/>
      <c r="AAV320" s="24"/>
      <c r="AAW320" s="24"/>
      <c r="AAX320" s="24"/>
      <c r="AAY320" s="24"/>
      <c r="AAZ320" s="24"/>
      <c r="ABA320" s="24"/>
      <c r="ABB320" s="24"/>
      <c r="ABC320" s="24"/>
      <c r="ABD320" s="24"/>
      <c r="ABE320" s="24"/>
      <c r="ABF320" s="24"/>
      <c r="ABG320" s="24"/>
      <c r="ABH320" s="24"/>
      <c r="ABI320" s="24"/>
      <c r="ABJ320" s="24"/>
      <c r="ABK320" s="24"/>
      <c r="ABL320" s="24"/>
      <c r="ABM320" s="24"/>
      <c r="ABN320" s="24"/>
      <c r="ABO320" s="24"/>
      <c r="ABP320" s="24"/>
      <c r="ABQ320" s="24"/>
      <c r="ABR320" s="24"/>
      <c r="ABS320" s="24"/>
      <c r="ABT320" s="24"/>
      <c r="ABU320" s="24"/>
      <c r="ABV320" s="24"/>
      <c r="ABW320" s="24"/>
      <c r="ABX320" s="24"/>
      <c r="ABY320" s="24"/>
      <c r="ABZ320" s="24"/>
      <c r="ACA320" s="24"/>
      <c r="ACB320" s="24"/>
      <c r="ACC320" s="24"/>
      <c r="ACD320" s="24"/>
      <c r="ACE320" s="24"/>
      <c r="ACF320" s="24"/>
      <c r="ACG320" s="24"/>
      <c r="ACH320" s="24"/>
      <c r="ACI320" s="24"/>
      <c r="ACJ320" s="24"/>
      <c r="ACK320" s="24"/>
      <c r="ACL320" s="24"/>
      <c r="ACM320" s="24"/>
      <c r="ACN320" s="24"/>
      <c r="ACO320" s="24"/>
      <c r="ACP320" s="24"/>
      <c r="ACQ320" s="24"/>
      <c r="ACR320" s="24"/>
      <c r="ACS320" s="24"/>
      <c r="ACT320" s="24"/>
      <c r="ACU320" s="24"/>
      <c r="ACV320" s="24"/>
      <c r="ACW320" s="24"/>
      <c r="ACX320" s="24"/>
      <c r="ACY320" s="24"/>
      <c r="ACZ320" s="24"/>
      <c r="ADA320" s="24"/>
      <c r="ADB320" s="24"/>
      <c r="ADC320" s="24"/>
      <c r="ADD320" s="24"/>
      <c r="ADE320" s="24"/>
      <c r="ADF320" s="24"/>
      <c r="ADG320" s="24"/>
      <c r="ADH320" s="24"/>
      <c r="ADI320" s="24"/>
      <c r="ADJ320" s="24"/>
      <c r="ADK320" s="24"/>
      <c r="ADL320" s="24"/>
      <c r="ADM320" s="24"/>
      <c r="ADN320" s="24"/>
      <c r="ADO320" s="24"/>
      <c r="ADP320" s="24"/>
      <c r="ADQ320" s="24"/>
      <c r="ADR320" s="24"/>
      <c r="ADS320" s="24"/>
      <c r="ADT320" s="24"/>
      <c r="ADU320" s="24"/>
      <c r="ADV320" s="24"/>
      <c r="ADW320" s="24"/>
      <c r="ADX320" s="24"/>
      <c r="ADY320" s="24"/>
      <c r="ADZ320" s="24"/>
      <c r="AEA320" s="24"/>
      <c r="AEB320" s="24"/>
      <c r="AEC320" s="24"/>
      <c r="AED320" s="24"/>
      <c r="AEE320" s="24"/>
      <c r="AEF320" s="24"/>
      <c r="AEG320" s="24"/>
      <c r="AEH320" s="24"/>
      <c r="AEI320" s="24"/>
      <c r="AEJ320" s="24"/>
      <c r="AEK320" s="24"/>
      <c r="AEL320" s="24"/>
      <c r="AEM320" s="24"/>
      <c r="AEN320" s="24"/>
      <c r="AEO320" s="24"/>
      <c r="AEP320" s="24"/>
      <c r="AEQ320" s="24"/>
      <c r="AER320" s="24"/>
      <c r="AES320" s="24"/>
      <c r="AET320" s="24"/>
      <c r="AEU320" s="24"/>
      <c r="AEV320" s="24"/>
      <c r="AEW320" s="24"/>
      <c r="AEX320" s="24"/>
      <c r="AEY320" s="24"/>
      <c r="AEZ320" s="24"/>
      <c r="AFA320" s="24"/>
      <c r="AFB320" s="24"/>
      <c r="AFC320" s="24"/>
      <c r="AFD320" s="24"/>
      <c r="AFE320" s="24"/>
      <c r="AFF320" s="24"/>
      <c r="AFG320" s="24"/>
      <c r="AFH320" s="24"/>
      <c r="AFI320" s="24"/>
      <c r="AFJ320" s="24"/>
      <c r="AFK320" s="24"/>
      <c r="AFL320" s="24"/>
      <c r="AFM320" s="24"/>
      <c r="AFN320" s="24"/>
      <c r="AFO320" s="24"/>
      <c r="AFP320" s="24"/>
      <c r="AFQ320" s="24"/>
      <c r="AFR320" s="24"/>
      <c r="AFS320" s="24"/>
      <c r="AFT320" s="24"/>
      <c r="AFU320" s="24"/>
      <c r="AFV320" s="24"/>
      <c r="AFW320" s="24"/>
      <c r="AFX320" s="24"/>
      <c r="AFY320" s="24"/>
      <c r="AFZ320" s="24"/>
      <c r="AGA320" s="24"/>
      <c r="AGB320" s="24"/>
      <c r="AGC320" s="24"/>
      <c r="AGD320" s="24"/>
      <c r="AGE320" s="24"/>
      <c r="AGF320" s="24"/>
      <c r="AGG320" s="24"/>
      <c r="AGH320" s="24"/>
      <c r="AGI320" s="24"/>
      <c r="AGJ320" s="24"/>
      <c r="AGK320" s="24"/>
      <c r="AGL320" s="24"/>
      <c r="AGM320" s="24"/>
      <c r="AGN320" s="24"/>
      <c r="AGO320" s="24"/>
      <c r="AGP320" s="24"/>
      <c r="AGQ320" s="24"/>
      <c r="AGR320" s="24"/>
      <c r="AGS320" s="24"/>
      <c r="AGT320" s="24"/>
      <c r="AGU320" s="24"/>
      <c r="AGV320" s="24"/>
      <c r="AGW320" s="24"/>
      <c r="AGX320" s="24"/>
      <c r="AGY320" s="24"/>
      <c r="AGZ320" s="24"/>
      <c r="AHA320" s="24"/>
      <c r="AHB320" s="24"/>
      <c r="AHC320" s="24"/>
      <c r="AHD320" s="24"/>
      <c r="AHE320" s="24"/>
      <c r="AHF320" s="24"/>
      <c r="AHG320" s="24"/>
      <c r="AHH320" s="24"/>
      <c r="AHI320" s="24"/>
      <c r="AHJ320" s="24"/>
      <c r="AHK320" s="24"/>
      <c r="AHL320" s="24"/>
      <c r="AHM320" s="24"/>
      <c r="AHN320" s="24"/>
      <c r="AHO320" s="24"/>
      <c r="AHP320" s="24"/>
      <c r="AHQ320" s="24"/>
      <c r="AHR320" s="24"/>
      <c r="AHS320" s="24"/>
      <c r="AHT320" s="24"/>
      <c r="AHU320" s="24"/>
      <c r="AHV320" s="24"/>
      <c r="AHW320" s="24"/>
      <c r="AHX320" s="24"/>
      <c r="AHY320" s="24"/>
      <c r="AHZ320" s="24"/>
      <c r="AIA320" s="24"/>
      <c r="AIB320" s="24"/>
      <c r="AIC320" s="24"/>
      <c r="AID320" s="24"/>
      <c r="AIE320" s="24"/>
      <c r="AIF320" s="24"/>
      <c r="AIG320" s="24"/>
      <c r="AIH320" s="24"/>
      <c r="AII320" s="24"/>
      <c r="AIJ320" s="24"/>
      <c r="AIK320" s="24"/>
      <c r="AIL320" s="24"/>
      <c r="AIM320" s="24"/>
      <c r="AIN320" s="24"/>
      <c r="AIO320" s="24"/>
      <c r="AIP320" s="24"/>
      <c r="AIQ320" s="24"/>
      <c r="AIR320" s="24"/>
      <c r="AIS320" s="24"/>
      <c r="AIT320" s="24"/>
      <c r="AIU320" s="24"/>
      <c r="AIV320" s="24"/>
      <c r="AIW320" s="24"/>
      <c r="AIX320" s="24"/>
      <c r="AIY320" s="24"/>
      <c r="AIZ320" s="24"/>
      <c r="AJA320" s="24"/>
      <c r="AJB320" s="24"/>
      <c r="AJC320" s="24"/>
      <c r="AJD320" s="24"/>
      <c r="AJE320" s="24"/>
      <c r="AJF320" s="24"/>
      <c r="AJG320" s="24"/>
      <c r="AJH320" s="24"/>
      <c r="AJI320" s="24"/>
      <c r="AJJ320" s="24"/>
      <c r="AJK320" s="24"/>
      <c r="AJL320" s="24"/>
      <c r="AJM320" s="24"/>
      <c r="AJN320" s="24"/>
      <c r="AJO320" s="24"/>
      <c r="AJP320" s="24"/>
      <c r="AJQ320" s="24"/>
      <c r="AJR320" s="24"/>
      <c r="AJS320" s="24"/>
      <c r="AJT320" s="24"/>
      <c r="AJU320" s="24"/>
      <c r="AJV320" s="24"/>
      <c r="AJW320" s="24"/>
      <c r="AJX320" s="24"/>
      <c r="AJY320" s="24"/>
      <c r="AJZ320" s="24"/>
      <c r="AKA320" s="24"/>
      <c r="AKB320" s="24"/>
      <c r="AKC320" s="24"/>
      <c r="AKD320" s="24"/>
      <c r="AKE320" s="24"/>
      <c r="AKF320" s="24"/>
      <c r="AKG320" s="24"/>
      <c r="AKH320" s="24"/>
      <c r="AKI320" s="24"/>
      <c r="AKJ320" s="24"/>
      <c r="AKK320" s="24"/>
      <c r="AKL320" s="24"/>
      <c r="AKM320" s="24"/>
      <c r="AKN320" s="24"/>
      <c r="AKO320" s="24"/>
      <c r="AKP320" s="24"/>
      <c r="AKQ320" s="24"/>
      <c r="AKR320" s="24"/>
      <c r="AKS320" s="24"/>
      <c r="AKT320" s="24"/>
      <c r="AKU320" s="24"/>
      <c r="AKV320" s="24"/>
      <c r="AKW320" s="24"/>
      <c r="AKX320" s="24"/>
      <c r="AKY320" s="24"/>
      <c r="AKZ320" s="24"/>
      <c r="ALA320" s="24"/>
      <c r="ALB320" s="24"/>
      <c r="ALC320" s="24"/>
      <c r="ALD320" s="24"/>
      <c r="ALE320" s="24"/>
      <c r="ALF320" s="24"/>
      <c r="ALG320" s="24"/>
      <c r="ALH320" s="24"/>
      <c r="ALI320" s="24"/>
      <c r="ALJ320" s="24"/>
      <c r="ALK320" s="24"/>
      <c r="ALL320" s="24"/>
      <c r="ALM320" s="24"/>
      <c r="ALN320" s="24"/>
      <c r="ALO320" s="24"/>
      <c r="ALP320" s="24"/>
      <c r="ALQ320" s="24"/>
      <c r="ALR320" s="24"/>
      <c r="ALS320" s="24"/>
      <c r="ALT320" s="24"/>
      <c r="ALU320" s="24"/>
      <c r="ALV320" s="24"/>
      <c r="ALW320" s="24"/>
      <c r="ALX320" s="24"/>
      <c r="ALY320" s="24"/>
      <c r="ALZ320" s="24"/>
      <c r="AMA320" s="24"/>
      <c r="AMB320" s="24"/>
      <c r="AMC320" s="24"/>
      <c r="AMD320" s="24"/>
      <c r="AME320" s="24"/>
      <c r="AMF320" s="24"/>
      <c r="AMG320" s="24"/>
      <c r="AMH320" s="24"/>
      <c r="AMI320" s="24"/>
      <c r="AMJ320" s="24"/>
      <c r="AMK320" s="24"/>
      <c r="AML320" s="24"/>
      <c r="AMM320" s="24"/>
      <c r="AMN320" s="24"/>
      <c r="AMO320" s="24"/>
      <c r="AMP320" s="24"/>
      <c r="AMQ320" s="24"/>
      <c r="AMR320" s="24"/>
      <c r="AMS320" s="24"/>
      <c r="AMT320" s="24"/>
      <c r="AMU320" s="24"/>
      <c r="AMV320" s="24"/>
      <c r="AMW320" s="24"/>
      <c r="AMX320" s="24"/>
      <c r="AMY320" s="24"/>
      <c r="AMZ320" s="24"/>
      <c r="ANA320" s="24"/>
      <c r="ANB320" s="24"/>
      <c r="ANC320" s="24"/>
      <c r="AND320" s="24"/>
      <c r="ANE320" s="24"/>
      <c r="ANF320" s="24"/>
      <c r="ANG320" s="24"/>
      <c r="ANH320" s="24"/>
      <c r="ANI320" s="24"/>
      <c r="ANJ320" s="24"/>
      <c r="ANK320" s="24"/>
      <c r="ANL320" s="24"/>
      <c r="ANM320" s="24"/>
      <c r="ANN320" s="24"/>
      <c r="ANO320" s="24"/>
      <c r="ANP320" s="24"/>
      <c r="ANQ320" s="24"/>
      <c r="ANR320" s="24"/>
      <c r="ANS320" s="24"/>
      <c r="ANT320" s="24"/>
      <c r="ANU320" s="24"/>
      <c r="ANV320" s="24"/>
      <c r="ANW320" s="24"/>
      <c r="ANX320" s="24"/>
      <c r="ANY320" s="24"/>
      <c r="ANZ320" s="24"/>
      <c r="AOA320" s="24"/>
      <c r="AOB320" s="24"/>
      <c r="AOC320" s="24"/>
      <c r="AOD320" s="24"/>
      <c r="AOE320" s="24"/>
      <c r="AOF320" s="24"/>
      <c r="AOG320" s="24"/>
      <c r="AOH320" s="24"/>
      <c r="AOI320" s="24"/>
      <c r="AOJ320" s="24"/>
      <c r="AOK320" s="24"/>
      <c r="AOL320" s="24"/>
      <c r="AOM320" s="24"/>
      <c r="AON320" s="24"/>
      <c r="AOO320" s="24"/>
      <c r="AOP320" s="24"/>
      <c r="AOQ320" s="24"/>
      <c r="AOR320" s="24"/>
      <c r="AOS320" s="24"/>
      <c r="AOT320" s="24"/>
      <c r="AOU320" s="24"/>
      <c r="AOV320" s="24"/>
      <c r="AOW320" s="24"/>
      <c r="AOX320" s="24"/>
      <c r="AOY320" s="24"/>
      <c r="AOZ320" s="24"/>
      <c r="APA320" s="24"/>
      <c r="APB320" s="24"/>
      <c r="APC320" s="24"/>
      <c r="APD320" s="24"/>
      <c r="APE320" s="24"/>
      <c r="APF320" s="24"/>
      <c r="APG320" s="24"/>
      <c r="APH320" s="24"/>
      <c r="API320" s="24"/>
      <c r="APJ320" s="24"/>
      <c r="APK320" s="24"/>
      <c r="APL320" s="24"/>
      <c r="APM320" s="24"/>
      <c r="APN320" s="24"/>
      <c r="APO320" s="24"/>
      <c r="APP320" s="24"/>
      <c r="APQ320" s="24"/>
      <c r="APR320" s="24"/>
      <c r="APS320" s="24"/>
      <c r="APT320" s="24"/>
      <c r="APU320" s="24"/>
      <c r="APV320" s="24"/>
      <c r="APW320" s="24"/>
      <c r="APX320" s="24"/>
      <c r="APY320" s="24"/>
      <c r="APZ320" s="24"/>
      <c r="AQA320" s="24"/>
      <c r="AQB320" s="24"/>
      <c r="AQC320" s="24"/>
      <c r="AQD320" s="24"/>
      <c r="AQE320" s="24"/>
      <c r="AQF320" s="24"/>
      <c r="AQG320" s="24"/>
      <c r="AQH320" s="24"/>
      <c r="AQI320" s="24"/>
      <c r="AQJ320" s="24"/>
      <c r="AQK320" s="24"/>
      <c r="AQL320" s="24"/>
      <c r="AQM320" s="24"/>
      <c r="AQN320" s="24"/>
      <c r="AQO320" s="24"/>
      <c r="AQP320" s="24"/>
      <c r="AQQ320" s="24"/>
      <c r="AQR320" s="24"/>
      <c r="AQS320" s="24"/>
      <c r="AQT320" s="24"/>
      <c r="AQU320" s="24"/>
      <c r="AQV320" s="24"/>
      <c r="AQW320" s="24"/>
      <c r="AQX320" s="24"/>
      <c r="AQY320" s="24"/>
      <c r="AQZ320" s="24"/>
      <c r="ARA320" s="24"/>
      <c r="ARB320" s="24"/>
      <c r="ARC320" s="24"/>
      <c r="ARD320" s="24"/>
      <c r="ARE320" s="24"/>
      <c r="ARF320" s="24"/>
      <c r="ARG320" s="24"/>
      <c r="ARH320" s="24"/>
      <c r="ARI320" s="24"/>
      <c r="ARJ320" s="24"/>
      <c r="ARK320" s="24"/>
      <c r="ARL320" s="24"/>
      <c r="ARM320" s="24"/>
      <c r="ARN320" s="24"/>
      <c r="ARO320" s="24"/>
      <c r="ARP320" s="24"/>
      <c r="ARQ320" s="24"/>
      <c r="ARR320" s="24"/>
      <c r="ARS320" s="24"/>
      <c r="ART320" s="24"/>
      <c r="ARU320" s="24"/>
      <c r="ARV320" s="24"/>
      <c r="ARW320" s="24"/>
      <c r="ARX320" s="24"/>
      <c r="ARY320" s="24"/>
      <c r="ARZ320" s="24"/>
      <c r="ASA320" s="24"/>
      <c r="ASB320" s="24"/>
      <c r="ASC320" s="24"/>
      <c r="ASD320" s="24"/>
      <c r="ASE320" s="24"/>
      <c r="ASF320" s="24"/>
      <c r="ASG320" s="24"/>
      <c r="ASH320" s="24"/>
      <c r="ASI320" s="24"/>
      <c r="ASJ320" s="24"/>
      <c r="ASK320" s="24"/>
      <c r="ASL320" s="24"/>
      <c r="ASM320" s="24"/>
      <c r="ASN320" s="24"/>
      <c r="ASO320" s="24"/>
      <c r="ASP320" s="24"/>
      <c r="ASQ320" s="24"/>
      <c r="ASR320" s="24"/>
      <c r="ASS320" s="24"/>
      <c r="AST320" s="24"/>
      <c r="ASU320" s="24"/>
      <c r="ASV320" s="24"/>
      <c r="ASW320" s="24"/>
      <c r="ASX320" s="24"/>
      <c r="ASY320" s="24"/>
      <c r="ASZ320" s="24"/>
      <c r="ATA320" s="24"/>
      <c r="ATB320" s="24"/>
      <c r="ATC320" s="24"/>
      <c r="ATD320" s="24"/>
      <c r="ATE320" s="24"/>
      <c r="ATF320" s="24"/>
      <c r="ATG320" s="24"/>
      <c r="ATH320" s="24"/>
      <c r="ATI320" s="24"/>
      <c r="ATJ320" s="24"/>
      <c r="ATK320" s="24"/>
      <c r="ATL320" s="24"/>
      <c r="ATM320" s="24"/>
      <c r="ATN320" s="24"/>
      <c r="ATO320" s="24"/>
      <c r="ATP320" s="24"/>
      <c r="ATQ320" s="24"/>
      <c r="ATR320" s="24"/>
      <c r="ATS320" s="24"/>
      <c r="ATT320" s="24"/>
      <c r="ATU320" s="24"/>
      <c r="ATV320" s="24"/>
      <c r="ATW320" s="24"/>
      <c r="ATX320" s="24"/>
      <c r="ATY320" s="24"/>
      <c r="ATZ320" s="24"/>
      <c r="AUA320" s="24"/>
      <c r="AUB320" s="24"/>
      <c r="AUC320" s="24"/>
      <c r="AUD320" s="24"/>
      <c r="AUE320" s="24"/>
      <c r="AUF320" s="24"/>
      <c r="AUG320" s="24"/>
      <c r="AUH320" s="24"/>
      <c r="AUI320" s="24"/>
      <c r="AUJ320" s="24"/>
      <c r="AUK320" s="24"/>
      <c r="AUL320" s="24"/>
      <c r="AUM320" s="24"/>
      <c r="AUN320" s="24"/>
      <c r="AUO320" s="24"/>
      <c r="AUP320" s="24"/>
      <c r="AUQ320" s="24"/>
      <c r="AUR320" s="24"/>
      <c r="AUS320" s="24"/>
      <c r="AUT320" s="24"/>
      <c r="AUU320" s="24"/>
      <c r="AUV320" s="24"/>
      <c r="AUW320" s="24"/>
      <c r="AUX320" s="24"/>
      <c r="AUY320" s="24"/>
      <c r="AUZ320" s="24"/>
      <c r="AVA320" s="24"/>
      <c r="AVB320" s="24"/>
      <c r="AVC320" s="24"/>
      <c r="AVD320" s="24"/>
      <c r="AVE320" s="24"/>
      <c r="AVF320" s="24"/>
      <c r="AVG320" s="24"/>
      <c r="AVH320" s="24"/>
      <c r="AVI320" s="24"/>
      <c r="AVJ320" s="24"/>
      <c r="AVK320" s="24"/>
      <c r="AVL320" s="24"/>
      <c r="AVM320" s="24"/>
      <c r="AVN320" s="24"/>
      <c r="AVO320" s="24"/>
      <c r="AVP320" s="24"/>
      <c r="AVQ320" s="24"/>
      <c r="AVR320" s="24"/>
      <c r="AVS320" s="24"/>
      <c r="AVT320" s="24"/>
      <c r="AVU320" s="24"/>
      <c r="AVV320" s="24"/>
      <c r="AVW320" s="24"/>
      <c r="AVX320" s="24"/>
      <c r="AVY320" s="24"/>
      <c r="AVZ320" s="24"/>
      <c r="AWA320" s="24"/>
      <c r="AWB320" s="24"/>
      <c r="AWC320" s="24"/>
      <c r="AWD320" s="24"/>
      <c r="AWE320" s="24"/>
      <c r="AWF320" s="24"/>
      <c r="AWG320" s="24"/>
      <c r="AWH320" s="24"/>
      <c r="AWI320" s="24"/>
      <c r="AWJ320" s="24"/>
      <c r="AWK320" s="24"/>
      <c r="AWL320" s="24"/>
      <c r="AWM320" s="24"/>
      <c r="AWN320" s="24"/>
      <c r="AWO320" s="24"/>
      <c r="AWP320" s="24"/>
      <c r="AWQ320" s="24"/>
      <c r="AWR320" s="24"/>
      <c r="AWS320" s="24"/>
      <c r="AWT320" s="24"/>
      <c r="AWU320" s="24"/>
      <c r="AWV320" s="24"/>
      <c r="AWW320" s="24"/>
      <c r="AWX320" s="24"/>
      <c r="AWY320" s="24"/>
      <c r="AWZ320" s="24"/>
      <c r="AXA320" s="24"/>
      <c r="AXB320" s="24"/>
      <c r="AXC320" s="24"/>
      <c r="AXD320" s="24"/>
      <c r="AXE320" s="24"/>
      <c r="AXF320" s="24"/>
      <c r="AXG320" s="24"/>
      <c r="AXH320" s="24"/>
      <c r="AXI320" s="24"/>
      <c r="AXJ320" s="24"/>
      <c r="AXK320" s="24"/>
      <c r="AXL320" s="24"/>
      <c r="AXM320" s="24"/>
      <c r="AXN320" s="24"/>
      <c r="AXO320" s="24"/>
      <c r="AXP320" s="24"/>
      <c r="AXQ320" s="24"/>
      <c r="AXR320" s="24"/>
      <c r="AXS320" s="24"/>
      <c r="AXT320" s="24"/>
      <c r="AXU320" s="24"/>
      <c r="AXV320" s="24"/>
      <c r="AXW320" s="24"/>
      <c r="AXX320" s="24"/>
      <c r="AXY320" s="24"/>
      <c r="AXZ320" s="24"/>
      <c r="AYA320" s="24"/>
      <c r="AYB320" s="24"/>
      <c r="AYC320" s="24"/>
      <c r="AYD320" s="24"/>
      <c r="AYE320" s="24"/>
      <c r="AYF320" s="24"/>
      <c r="AYG320" s="24"/>
      <c r="AYH320" s="24"/>
      <c r="AYI320" s="24"/>
      <c r="AYJ320" s="24"/>
      <c r="AYK320" s="24"/>
      <c r="AYL320" s="24"/>
      <c r="AYM320" s="24"/>
      <c r="AYN320" s="24"/>
      <c r="AYO320" s="24"/>
      <c r="AYP320" s="24"/>
      <c r="AYQ320" s="24"/>
      <c r="AYR320" s="24"/>
      <c r="AYS320" s="24"/>
      <c r="AYT320" s="24"/>
      <c r="AYU320" s="24"/>
      <c r="AYV320" s="24"/>
      <c r="AYW320" s="24"/>
      <c r="AYX320" s="24"/>
      <c r="AYY320" s="24"/>
      <c r="AYZ320" s="24"/>
      <c r="AZA320" s="24"/>
      <c r="AZB320" s="24"/>
      <c r="AZC320" s="24"/>
      <c r="AZD320" s="24"/>
      <c r="AZE320" s="24"/>
      <c r="AZF320" s="24"/>
      <c r="AZG320" s="24"/>
      <c r="AZH320" s="24"/>
      <c r="AZI320" s="24"/>
      <c r="AZJ320" s="24"/>
      <c r="AZK320" s="24"/>
      <c r="AZL320" s="24"/>
      <c r="AZM320" s="24"/>
      <c r="AZN320" s="24"/>
      <c r="AZO320" s="24"/>
      <c r="AZP320" s="24"/>
      <c r="AZQ320" s="24"/>
      <c r="AZR320" s="24"/>
      <c r="AZS320" s="24"/>
      <c r="AZT320" s="24"/>
      <c r="AZU320" s="24"/>
      <c r="AZV320" s="24"/>
      <c r="AZW320" s="24"/>
      <c r="AZX320" s="24"/>
      <c r="AZY320" s="24"/>
      <c r="AZZ320" s="24"/>
      <c r="BAA320" s="24"/>
      <c r="BAB320" s="24"/>
      <c r="BAC320" s="24"/>
      <c r="BAD320" s="24"/>
      <c r="BAE320" s="24"/>
      <c r="BAF320" s="24"/>
      <c r="BAG320" s="24"/>
      <c r="BAH320" s="24"/>
      <c r="BAI320" s="24"/>
      <c r="BAJ320" s="24"/>
      <c r="BAK320" s="24"/>
      <c r="BAL320" s="24"/>
      <c r="BAM320" s="24"/>
      <c r="BAN320" s="24"/>
      <c r="BAO320" s="24"/>
      <c r="BAP320" s="24"/>
    </row>
    <row r="321" spans="1:1394" s="19" customFormat="1" x14ac:dyDescent="0.25">
      <c r="A321" s="19" t="str">
        <f>IF(YEAR(G321)=2024,#REF!,"")</f>
        <v/>
      </c>
      <c r="B321" s="19" t="str">
        <f>IF(YEAR(G321)=2025,#REF!,"")</f>
        <v/>
      </c>
      <c r="C321" s="19" t="str">
        <f t="shared" si="25"/>
        <v>Afternoon45056</v>
      </c>
      <c r="D321" s="19" t="str">
        <f>IF('by region'!$C$2="Any","Any",'Turf only'!V321)&amp;M321&amp;IF('by region'!$I$2="Any","Any",N321)&amp;G321</f>
        <v>AnyJumpAny45056</v>
      </c>
      <c r="E321" s="19" t="e">
        <f>IF(I321=#REF!,'Turf only'!G321,"")</f>
        <v>#REF!</v>
      </c>
      <c r="F321" s="19" t="e">
        <f t="shared" si="26"/>
        <v>#REF!</v>
      </c>
      <c r="G321" s="15">
        <v>45056</v>
      </c>
      <c r="H321" s="16" t="s">
        <v>27</v>
      </c>
      <c r="I321" s="16" t="s">
        <v>50</v>
      </c>
      <c r="J321" s="16" t="s">
        <v>9</v>
      </c>
      <c r="K321" s="14" t="s">
        <v>10</v>
      </c>
      <c r="L321" s="14" t="s">
        <v>11</v>
      </c>
      <c r="M321" s="16" t="s">
        <v>12</v>
      </c>
      <c r="N321" s="16" t="s">
        <v>13</v>
      </c>
      <c r="O321" s="16" t="s">
        <v>14</v>
      </c>
      <c r="P321" s="23">
        <f t="shared" si="27"/>
        <v>1</v>
      </c>
      <c r="Q321" s="23" cm="1">
        <f t="array" ref="Q321">SUMPRODUCT(($G$2:$G$2765=G321)*(P321&gt;$P$2:$P$2765))+1</f>
        <v>1</v>
      </c>
      <c r="R321" s="23" t="e">
        <f>(Q321*100000)+#REF!</f>
        <v>#REF!</v>
      </c>
      <c r="S321" s="19" t="e" cm="1">
        <f t="array" ref="S321">SUMPRODUCT(($G$2:$G$2765=G321)*(R321&gt;$R$2:$R$2765))+1</f>
        <v>#REF!</v>
      </c>
      <c r="T321" s="19" t="str">
        <f t="shared" si="28"/>
        <v xml:space="preserve">Kelso </v>
      </c>
      <c r="U321" s="19">
        <v>0</v>
      </c>
      <c r="V321" s="19" t="s">
        <v>19</v>
      </c>
      <c r="W321" s="19">
        <f t="shared" si="29"/>
        <v>2023</v>
      </c>
      <c r="X321" s="24"/>
      <c r="Y321" s="24"/>
      <c r="Z321" s="24"/>
      <c r="AA321" s="24"/>
      <c r="AB321" s="24"/>
      <c r="AC321" s="24"/>
      <c r="AD321" s="24"/>
      <c r="AE321" s="24"/>
      <c r="AF321" s="24"/>
      <c r="AG321" s="24"/>
      <c r="AH321" s="24"/>
      <c r="AI321" s="24"/>
      <c r="AJ321" s="24"/>
      <c r="AK321" s="24"/>
      <c r="AL321" s="24"/>
      <c r="AM321" s="24"/>
      <c r="AN321" s="24"/>
      <c r="AO321" s="24"/>
      <c r="AP321" s="24"/>
      <c r="AQ321" s="24"/>
      <c r="AR321" s="24"/>
      <c r="AS321" s="24"/>
      <c r="AT321" s="24"/>
      <c r="AU321" s="24"/>
      <c r="AV321" s="24"/>
      <c r="AW321" s="24"/>
      <c r="AX321" s="24"/>
      <c r="AY321" s="24"/>
      <c r="AZ321" s="24"/>
      <c r="BA321" s="24"/>
      <c r="BB321" s="24"/>
      <c r="BC321" s="24"/>
      <c r="BD321" s="24"/>
      <c r="BE321" s="24"/>
      <c r="BF321" s="24"/>
      <c r="BG321" s="24"/>
      <c r="BH321" s="24"/>
      <c r="BI321" s="24"/>
      <c r="BJ321" s="24"/>
      <c r="BK321" s="24"/>
      <c r="BL321" s="24"/>
      <c r="BM321" s="24"/>
      <c r="BN321" s="24"/>
      <c r="BO321" s="24"/>
      <c r="BP321" s="24"/>
      <c r="BQ321" s="24"/>
      <c r="BR321" s="24"/>
      <c r="BS321" s="24"/>
      <c r="BT321" s="24"/>
      <c r="BU321" s="24"/>
      <c r="BV321" s="24"/>
      <c r="BW321" s="24"/>
      <c r="BX321" s="24"/>
      <c r="BY321" s="24"/>
      <c r="BZ321" s="24"/>
      <c r="CA321" s="24"/>
      <c r="CB321" s="24"/>
      <c r="CC321" s="24"/>
      <c r="CD321" s="24"/>
      <c r="CE321" s="24"/>
      <c r="CF321" s="24"/>
      <c r="CG321" s="24"/>
      <c r="CH321" s="24"/>
      <c r="CI321" s="24"/>
      <c r="CJ321" s="24"/>
      <c r="CK321" s="24"/>
      <c r="CL321" s="24"/>
      <c r="CM321" s="24"/>
      <c r="CN321" s="24"/>
      <c r="CO321" s="24"/>
      <c r="CP321" s="24"/>
      <c r="CQ321" s="24"/>
      <c r="CR321" s="24"/>
      <c r="CS321" s="24"/>
      <c r="CT321" s="24"/>
      <c r="CU321" s="24"/>
      <c r="CV321" s="24"/>
      <c r="CW321" s="24"/>
      <c r="CX321" s="24"/>
      <c r="CY321" s="24"/>
      <c r="CZ321" s="24"/>
      <c r="DA321" s="24"/>
      <c r="DB321" s="24"/>
      <c r="DC321" s="24"/>
      <c r="DD321" s="24"/>
      <c r="DE321" s="24"/>
      <c r="DF321" s="24"/>
      <c r="DG321" s="24"/>
      <c r="DH321" s="24"/>
      <c r="DI321" s="24"/>
      <c r="DJ321" s="24"/>
      <c r="DK321" s="24"/>
      <c r="DL321" s="24"/>
      <c r="DM321" s="24"/>
      <c r="DN321" s="24"/>
      <c r="DO321" s="24"/>
      <c r="DP321" s="24"/>
      <c r="DQ321" s="24"/>
      <c r="DR321" s="24"/>
      <c r="DS321" s="24"/>
      <c r="DT321" s="24"/>
      <c r="DU321" s="24"/>
      <c r="DV321" s="24"/>
      <c r="DW321" s="24"/>
      <c r="DX321" s="24"/>
      <c r="DY321" s="24"/>
      <c r="DZ321" s="24"/>
      <c r="EA321" s="24"/>
      <c r="EB321" s="24"/>
      <c r="EC321" s="24"/>
      <c r="ED321" s="24"/>
      <c r="EE321" s="24"/>
      <c r="EF321" s="24"/>
      <c r="EG321" s="24"/>
      <c r="EH321" s="24"/>
      <c r="EI321" s="24"/>
      <c r="EJ321" s="24"/>
      <c r="EK321" s="24"/>
      <c r="EL321" s="24"/>
      <c r="EM321" s="24"/>
      <c r="EN321" s="24"/>
      <c r="EO321" s="24"/>
      <c r="EP321" s="24"/>
      <c r="EQ321" s="24"/>
      <c r="ER321" s="24"/>
      <c r="ES321" s="24"/>
      <c r="ET321" s="24"/>
      <c r="EU321" s="24"/>
      <c r="EV321" s="24"/>
      <c r="EW321" s="24"/>
      <c r="EX321" s="24"/>
      <c r="EY321" s="24"/>
      <c r="EZ321" s="24"/>
      <c r="FA321" s="24"/>
      <c r="FB321" s="24"/>
      <c r="FC321" s="24"/>
      <c r="FD321" s="24"/>
      <c r="FE321" s="24"/>
      <c r="FF321" s="24"/>
      <c r="FG321" s="24"/>
      <c r="FH321" s="24"/>
      <c r="FI321" s="24"/>
      <c r="FJ321" s="24"/>
      <c r="FK321" s="24"/>
      <c r="FL321" s="24"/>
      <c r="FM321" s="24"/>
      <c r="FN321" s="24"/>
      <c r="FO321" s="24"/>
      <c r="FP321" s="24"/>
      <c r="FQ321" s="24"/>
      <c r="FR321" s="24"/>
      <c r="FS321" s="24"/>
      <c r="FT321" s="24"/>
      <c r="FU321" s="24"/>
      <c r="FV321" s="24"/>
      <c r="FW321" s="24"/>
      <c r="FX321" s="24"/>
      <c r="FY321" s="24"/>
      <c r="FZ321" s="24"/>
      <c r="GA321" s="24"/>
      <c r="GB321" s="24"/>
      <c r="GC321" s="24"/>
      <c r="GD321" s="24"/>
      <c r="GE321" s="24"/>
      <c r="GF321" s="24"/>
      <c r="GG321" s="24"/>
      <c r="GH321" s="24"/>
      <c r="GI321" s="24"/>
      <c r="GJ321" s="24"/>
      <c r="GK321" s="24"/>
      <c r="GL321" s="24"/>
      <c r="GM321" s="24"/>
      <c r="GN321" s="24"/>
      <c r="GO321" s="24"/>
      <c r="GP321" s="24"/>
      <c r="GQ321" s="24"/>
      <c r="GR321" s="24"/>
      <c r="GS321" s="24"/>
      <c r="GT321" s="24"/>
      <c r="GU321" s="24"/>
      <c r="GV321" s="24"/>
      <c r="GW321" s="24"/>
      <c r="GX321" s="24"/>
      <c r="GY321" s="24"/>
      <c r="GZ321" s="24"/>
      <c r="HA321" s="24"/>
      <c r="HB321" s="24"/>
      <c r="HC321" s="24"/>
      <c r="HD321" s="24"/>
      <c r="HE321" s="24"/>
      <c r="HF321" s="24"/>
      <c r="HG321" s="24"/>
      <c r="HH321" s="24"/>
      <c r="HI321" s="24"/>
      <c r="HJ321" s="24"/>
      <c r="HK321" s="24"/>
      <c r="HL321" s="24"/>
      <c r="HM321" s="24"/>
      <c r="HN321" s="24"/>
      <c r="HO321" s="24"/>
      <c r="HP321" s="24"/>
      <c r="HQ321" s="24"/>
      <c r="HR321" s="24"/>
      <c r="HS321" s="24"/>
      <c r="HT321" s="24"/>
      <c r="HU321" s="24"/>
      <c r="HV321" s="24"/>
      <c r="HW321" s="24"/>
      <c r="HX321" s="24"/>
      <c r="HY321" s="24"/>
      <c r="HZ321" s="24"/>
      <c r="IA321" s="24"/>
      <c r="IB321" s="24"/>
      <c r="IC321" s="24"/>
      <c r="ID321" s="24"/>
      <c r="IE321" s="24"/>
      <c r="IF321" s="24"/>
      <c r="IG321" s="24"/>
      <c r="IH321" s="24"/>
      <c r="II321" s="24"/>
      <c r="IJ321" s="24"/>
      <c r="IK321" s="24"/>
      <c r="IL321" s="24"/>
      <c r="IM321" s="24"/>
      <c r="IN321" s="24"/>
      <c r="IO321" s="24"/>
      <c r="IP321" s="24"/>
      <c r="IQ321" s="24"/>
      <c r="IR321" s="24"/>
      <c r="IS321" s="24"/>
      <c r="IT321" s="24"/>
      <c r="IU321" s="24"/>
      <c r="IV321" s="24"/>
      <c r="IW321" s="24"/>
      <c r="IX321" s="24"/>
      <c r="IY321" s="24"/>
      <c r="IZ321" s="24"/>
      <c r="JA321" s="24"/>
      <c r="JB321" s="24"/>
      <c r="JC321" s="24"/>
      <c r="JD321" s="24"/>
      <c r="JE321" s="24"/>
      <c r="JF321" s="24"/>
      <c r="JG321" s="24"/>
      <c r="JH321" s="24"/>
      <c r="JI321" s="24"/>
      <c r="JJ321" s="24"/>
      <c r="JK321" s="24"/>
      <c r="JL321" s="24"/>
      <c r="JM321" s="24"/>
      <c r="JN321" s="24"/>
      <c r="JO321" s="24"/>
      <c r="JP321" s="24"/>
      <c r="JQ321" s="24"/>
      <c r="JR321" s="24"/>
      <c r="JS321" s="24"/>
      <c r="JT321" s="24"/>
      <c r="JU321" s="24"/>
      <c r="JV321" s="24"/>
      <c r="JW321" s="24"/>
      <c r="JX321" s="24"/>
      <c r="JY321" s="24"/>
      <c r="JZ321" s="24"/>
      <c r="KA321" s="24"/>
      <c r="KB321" s="24"/>
      <c r="KC321" s="24"/>
      <c r="KD321" s="24"/>
      <c r="KE321" s="24"/>
      <c r="KF321" s="24"/>
      <c r="KG321" s="24"/>
      <c r="KH321" s="24"/>
      <c r="KI321" s="24"/>
      <c r="KJ321" s="24"/>
      <c r="KK321" s="24"/>
      <c r="KL321" s="24"/>
      <c r="KM321" s="24"/>
      <c r="KN321" s="24"/>
      <c r="KO321" s="24"/>
      <c r="KP321" s="24"/>
      <c r="KQ321" s="24"/>
      <c r="KR321" s="24"/>
      <c r="KS321" s="24"/>
      <c r="KT321" s="24"/>
      <c r="KU321" s="24"/>
      <c r="KV321" s="24"/>
      <c r="KW321" s="24"/>
      <c r="KX321" s="24"/>
      <c r="KY321" s="24"/>
      <c r="KZ321" s="24"/>
      <c r="LA321" s="24"/>
      <c r="LB321" s="24"/>
      <c r="LC321" s="24"/>
      <c r="LD321" s="24"/>
      <c r="LE321" s="24"/>
      <c r="LF321" s="24"/>
      <c r="LG321" s="24"/>
      <c r="LH321" s="24"/>
      <c r="LI321" s="24"/>
      <c r="LJ321" s="24"/>
      <c r="LK321" s="24"/>
      <c r="LL321" s="24"/>
      <c r="LM321" s="24"/>
      <c r="LN321" s="24"/>
      <c r="LO321" s="24"/>
      <c r="LP321" s="24"/>
      <c r="LQ321" s="24"/>
      <c r="LR321" s="24"/>
      <c r="LS321" s="24"/>
      <c r="LT321" s="24"/>
      <c r="LU321" s="24"/>
      <c r="LV321" s="24"/>
      <c r="LW321" s="24"/>
      <c r="LX321" s="24"/>
      <c r="LY321" s="24"/>
      <c r="LZ321" s="24"/>
      <c r="MA321" s="24"/>
      <c r="MB321" s="24"/>
      <c r="MC321" s="24"/>
      <c r="MD321" s="24"/>
      <c r="ME321" s="24"/>
      <c r="MF321" s="24"/>
      <c r="MG321" s="24"/>
      <c r="MH321" s="24"/>
      <c r="MI321" s="24"/>
      <c r="MJ321" s="24"/>
      <c r="MK321" s="24"/>
      <c r="ML321" s="24"/>
      <c r="MM321" s="24"/>
      <c r="MN321" s="24"/>
      <c r="MO321" s="24"/>
      <c r="MP321" s="24"/>
      <c r="MQ321" s="24"/>
      <c r="MR321" s="24"/>
      <c r="MS321" s="24"/>
      <c r="MT321" s="24"/>
      <c r="MU321" s="24"/>
      <c r="MV321" s="24"/>
      <c r="MW321" s="24"/>
      <c r="MX321" s="24"/>
      <c r="MY321" s="24"/>
      <c r="MZ321" s="24"/>
      <c r="NA321" s="24"/>
      <c r="NB321" s="24"/>
      <c r="NC321" s="24"/>
      <c r="ND321" s="24"/>
      <c r="NE321" s="24"/>
      <c r="NF321" s="24"/>
      <c r="NG321" s="24"/>
      <c r="NH321" s="24"/>
      <c r="NI321" s="24"/>
      <c r="NJ321" s="24"/>
      <c r="NK321" s="24"/>
      <c r="NL321" s="24"/>
      <c r="NM321" s="24"/>
      <c r="NN321" s="24"/>
      <c r="NO321" s="24"/>
      <c r="NP321" s="24"/>
      <c r="NQ321" s="24"/>
      <c r="NR321" s="24"/>
      <c r="NS321" s="24"/>
      <c r="NT321" s="24"/>
      <c r="NU321" s="24"/>
      <c r="NV321" s="24"/>
      <c r="NW321" s="24"/>
      <c r="NX321" s="24"/>
      <c r="NY321" s="24"/>
      <c r="NZ321" s="24"/>
      <c r="OA321" s="24"/>
      <c r="OB321" s="24"/>
      <c r="OC321" s="24"/>
      <c r="OD321" s="24"/>
      <c r="OE321" s="24"/>
      <c r="OF321" s="24"/>
      <c r="OG321" s="24"/>
      <c r="OH321" s="24"/>
      <c r="OI321" s="24"/>
      <c r="OJ321" s="24"/>
      <c r="OK321" s="24"/>
      <c r="OL321" s="24"/>
      <c r="OM321" s="24"/>
      <c r="ON321" s="24"/>
      <c r="OO321" s="24"/>
      <c r="OP321" s="24"/>
      <c r="OQ321" s="24"/>
      <c r="OR321" s="24"/>
      <c r="OS321" s="24"/>
      <c r="OT321" s="24"/>
      <c r="OU321" s="24"/>
      <c r="OV321" s="24"/>
      <c r="OW321" s="24"/>
      <c r="OX321" s="24"/>
      <c r="OY321" s="24"/>
      <c r="OZ321" s="24"/>
      <c r="PA321" s="24"/>
      <c r="PB321" s="24"/>
      <c r="PC321" s="24"/>
      <c r="PD321" s="24"/>
      <c r="PE321" s="24"/>
      <c r="PF321" s="24"/>
      <c r="PG321" s="24"/>
      <c r="PH321" s="24"/>
      <c r="PI321" s="24"/>
      <c r="PJ321" s="24"/>
      <c r="PK321" s="24"/>
      <c r="PL321" s="24"/>
      <c r="PM321" s="24"/>
      <c r="PN321" s="24"/>
      <c r="PO321" s="24"/>
      <c r="PP321" s="24"/>
      <c r="PQ321" s="24"/>
      <c r="PR321" s="24"/>
      <c r="PS321" s="24"/>
      <c r="PT321" s="24"/>
      <c r="PU321" s="24"/>
      <c r="PV321" s="24"/>
      <c r="PW321" s="24"/>
      <c r="PX321" s="24"/>
      <c r="PY321" s="24"/>
      <c r="PZ321" s="24"/>
      <c r="QA321" s="24"/>
      <c r="QB321" s="24"/>
      <c r="QC321" s="24"/>
      <c r="QD321" s="24"/>
      <c r="QE321" s="24"/>
      <c r="QF321" s="24"/>
      <c r="QG321" s="24"/>
      <c r="QH321" s="24"/>
      <c r="QI321" s="24"/>
      <c r="QJ321" s="24"/>
      <c r="QK321" s="24"/>
      <c r="QL321" s="24"/>
      <c r="QM321" s="24"/>
      <c r="QN321" s="24"/>
      <c r="QO321" s="24"/>
      <c r="QP321" s="24"/>
      <c r="QQ321" s="24"/>
      <c r="QR321" s="24"/>
      <c r="QS321" s="24"/>
      <c r="QT321" s="24"/>
      <c r="QU321" s="24"/>
      <c r="QV321" s="24"/>
      <c r="QW321" s="24"/>
      <c r="QX321" s="24"/>
      <c r="QY321" s="24"/>
      <c r="QZ321" s="24"/>
      <c r="RA321" s="24"/>
      <c r="RB321" s="24"/>
      <c r="RC321" s="24"/>
      <c r="RD321" s="24"/>
      <c r="RE321" s="24"/>
      <c r="RF321" s="24"/>
      <c r="RG321" s="24"/>
      <c r="RH321" s="24"/>
      <c r="RI321" s="24"/>
      <c r="RJ321" s="24"/>
      <c r="RK321" s="24"/>
      <c r="RL321" s="24"/>
      <c r="RM321" s="24"/>
      <c r="RN321" s="24"/>
      <c r="RO321" s="24"/>
      <c r="RP321" s="24"/>
      <c r="RQ321" s="24"/>
      <c r="RR321" s="24"/>
      <c r="RS321" s="24"/>
      <c r="RT321" s="24"/>
      <c r="RU321" s="24"/>
      <c r="RV321" s="24"/>
      <c r="RW321" s="24"/>
      <c r="RX321" s="24"/>
      <c r="RY321" s="24"/>
      <c r="RZ321" s="24"/>
      <c r="SA321" s="24"/>
      <c r="SB321" s="24"/>
      <c r="SC321" s="24"/>
      <c r="SD321" s="24"/>
      <c r="SE321" s="24"/>
      <c r="SF321" s="24"/>
      <c r="SG321" s="24"/>
      <c r="SH321" s="24"/>
      <c r="SI321" s="24"/>
      <c r="SJ321" s="24"/>
      <c r="SK321" s="24"/>
      <c r="SL321" s="24"/>
      <c r="SM321" s="24"/>
      <c r="SN321" s="24"/>
      <c r="SO321" s="24"/>
      <c r="SP321" s="24"/>
      <c r="SQ321" s="24"/>
      <c r="SR321" s="24"/>
      <c r="SS321" s="24"/>
      <c r="ST321" s="24"/>
      <c r="SU321" s="24"/>
      <c r="SV321" s="24"/>
      <c r="SW321" s="24"/>
      <c r="SX321" s="24"/>
      <c r="SY321" s="24"/>
      <c r="SZ321" s="24"/>
      <c r="TA321" s="24"/>
      <c r="TB321" s="24"/>
      <c r="TC321" s="24"/>
      <c r="TD321" s="24"/>
      <c r="TE321" s="24"/>
      <c r="TF321" s="24"/>
      <c r="TG321" s="24"/>
      <c r="TH321" s="24"/>
      <c r="TI321" s="24"/>
      <c r="TJ321" s="24"/>
      <c r="TK321" s="24"/>
      <c r="TL321" s="24"/>
      <c r="TM321" s="24"/>
      <c r="TN321" s="24"/>
      <c r="TO321" s="24"/>
      <c r="TP321" s="24"/>
      <c r="TQ321" s="24"/>
      <c r="TR321" s="24"/>
      <c r="TS321" s="24"/>
      <c r="TT321" s="24"/>
      <c r="TU321" s="24"/>
      <c r="TV321" s="24"/>
      <c r="TW321" s="24"/>
      <c r="TX321" s="24"/>
      <c r="TY321" s="24"/>
      <c r="TZ321" s="24"/>
      <c r="UA321" s="24"/>
      <c r="UB321" s="24"/>
      <c r="UC321" s="24"/>
      <c r="UD321" s="24"/>
      <c r="UE321" s="24"/>
      <c r="UF321" s="24"/>
      <c r="UG321" s="24"/>
      <c r="UH321" s="24"/>
      <c r="UI321" s="24"/>
      <c r="UJ321" s="24"/>
      <c r="UK321" s="24"/>
      <c r="UL321" s="24"/>
      <c r="UM321" s="24"/>
      <c r="UN321" s="24"/>
      <c r="UO321" s="24"/>
      <c r="UP321" s="24"/>
      <c r="UQ321" s="24"/>
      <c r="UR321" s="24"/>
      <c r="US321" s="24"/>
      <c r="UT321" s="24"/>
      <c r="UU321" s="24"/>
      <c r="UV321" s="24"/>
      <c r="UW321" s="24"/>
      <c r="UX321" s="24"/>
      <c r="UY321" s="24"/>
      <c r="UZ321" s="24"/>
      <c r="VA321" s="24"/>
      <c r="VB321" s="24"/>
      <c r="VC321" s="24"/>
      <c r="VD321" s="24"/>
      <c r="VE321" s="24"/>
      <c r="VF321" s="24"/>
      <c r="VG321" s="24"/>
      <c r="VH321" s="24"/>
      <c r="VI321" s="24"/>
      <c r="VJ321" s="24"/>
      <c r="VK321" s="24"/>
      <c r="VL321" s="24"/>
      <c r="VM321" s="24"/>
      <c r="VN321" s="24"/>
      <c r="VO321" s="24"/>
      <c r="VP321" s="24"/>
      <c r="VQ321" s="24"/>
      <c r="VR321" s="24"/>
      <c r="VS321" s="24"/>
      <c r="VT321" s="24"/>
      <c r="VU321" s="24"/>
      <c r="VV321" s="24"/>
      <c r="VW321" s="24"/>
      <c r="VX321" s="24"/>
      <c r="VY321" s="24"/>
      <c r="VZ321" s="24"/>
      <c r="WA321" s="24"/>
      <c r="WB321" s="24"/>
      <c r="WC321" s="24"/>
      <c r="WD321" s="24"/>
      <c r="WE321" s="24"/>
      <c r="WF321" s="24"/>
      <c r="WG321" s="24"/>
      <c r="WH321" s="24"/>
      <c r="WI321" s="24"/>
      <c r="WJ321" s="24"/>
      <c r="WK321" s="24"/>
      <c r="WL321" s="24"/>
      <c r="WM321" s="24"/>
      <c r="WN321" s="24"/>
      <c r="WO321" s="24"/>
      <c r="WP321" s="24"/>
      <c r="WQ321" s="24"/>
      <c r="WR321" s="24"/>
      <c r="WS321" s="24"/>
      <c r="WT321" s="24"/>
      <c r="WU321" s="24"/>
      <c r="WV321" s="24"/>
      <c r="WW321" s="24"/>
      <c r="WX321" s="24"/>
      <c r="WY321" s="24"/>
      <c r="WZ321" s="24"/>
      <c r="XA321" s="24"/>
      <c r="XB321" s="24"/>
      <c r="XC321" s="24"/>
      <c r="XD321" s="24"/>
      <c r="XE321" s="24"/>
      <c r="XF321" s="24"/>
      <c r="XG321" s="24"/>
      <c r="XH321" s="24"/>
      <c r="XI321" s="24"/>
      <c r="XJ321" s="24"/>
      <c r="XK321" s="24"/>
      <c r="XL321" s="24"/>
      <c r="XM321" s="24"/>
      <c r="XN321" s="24"/>
      <c r="XO321" s="24"/>
      <c r="XP321" s="24"/>
      <c r="XQ321" s="24"/>
      <c r="XR321" s="24"/>
      <c r="XS321" s="24"/>
      <c r="XT321" s="24"/>
      <c r="XU321" s="24"/>
      <c r="XV321" s="24"/>
      <c r="XW321" s="24"/>
      <c r="XX321" s="24"/>
      <c r="XY321" s="24"/>
      <c r="XZ321" s="24"/>
      <c r="YA321" s="24"/>
      <c r="YB321" s="24"/>
      <c r="YC321" s="24"/>
      <c r="YD321" s="24"/>
      <c r="YE321" s="24"/>
      <c r="YF321" s="24"/>
      <c r="YG321" s="24"/>
      <c r="YH321" s="24"/>
      <c r="YI321" s="24"/>
      <c r="YJ321" s="24"/>
      <c r="YK321" s="24"/>
      <c r="YL321" s="24"/>
      <c r="YM321" s="24"/>
      <c r="YN321" s="24"/>
      <c r="YO321" s="24"/>
      <c r="YP321" s="24"/>
      <c r="YQ321" s="24"/>
      <c r="YR321" s="24"/>
      <c r="YS321" s="24"/>
      <c r="YT321" s="24"/>
      <c r="YU321" s="24"/>
      <c r="YV321" s="24"/>
      <c r="YW321" s="24"/>
      <c r="YX321" s="24"/>
      <c r="YY321" s="24"/>
      <c r="YZ321" s="24"/>
      <c r="ZA321" s="24"/>
      <c r="ZB321" s="24"/>
      <c r="ZC321" s="24"/>
      <c r="ZD321" s="24"/>
      <c r="ZE321" s="24"/>
      <c r="ZF321" s="24"/>
      <c r="ZG321" s="24"/>
      <c r="ZH321" s="24"/>
      <c r="ZI321" s="24"/>
      <c r="ZJ321" s="24"/>
      <c r="ZK321" s="24"/>
      <c r="ZL321" s="24"/>
      <c r="ZM321" s="24"/>
      <c r="ZN321" s="24"/>
      <c r="ZO321" s="24"/>
      <c r="ZP321" s="24"/>
      <c r="ZQ321" s="24"/>
      <c r="ZR321" s="24"/>
      <c r="ZS321" s="24"/>
      <c r="ZT321" s="24"/>
      <c r="ZU321" s="24"/>
      <c r="ZV321" s="24"/>
      <c r="ZW321" s="24"/>
      <c r="ZX321" s="24"/>
      <c r="ZY321" s="24"/>
      <c r="ZZ321" s="24"/>
      <c r="AAA321" s="24"/>
      <c r="AAB321" s="24"/>
      <c r="AAC321" s="24"/>
      <c r="AAD321" s="24"/>
      <c r="AAE321" s="24"/>
      <c r="AAF321" s="24"/>
      <c r="AAG321" s="24"/>
      <c r="AAH321" s="24"/>
      <c r="AAI321" s="24"/>
      <c r="AAJ321" s="24"/>
      <c r="AAK321" s="24"/>
      <c r="AAL321" s="24"/>
      <c r="AAM321" s="24"/>
      <c r="AAN321" s="24"/>
      <c r="AAO321" s="24"/>
      <c r="AAP321" s="24"/>
      <c r="AAQ321" s="24"/>
      <c r="AAR321" s="24"/>
      <c r="AAS321" s="24"/>
      <c r="AAT321" s="24"/>
      <c r="AAU321" s="24"/>
      <c r="AAV321" s="24"/>
      <c r="AAW321" s="24"/>
      <c r="AAX321" s="24"/>
      <c r="AAY321" s="24"/>
      <c r="AAZ321" s="24"/>
      <c r="ABA321" s="24"/>
      <c r="ABB321" s="24"/>
      <c r="ABC321" s="24"/>
      <c r="ABD321" s="24"/>
      <c r="ABE321" s="24"/>
      <c r="ABF321" s="24"/>
      <c r="ABG321" s="24"/>
      <c r="ABH321" s="24"/>
      <c r="ABI321" s="24"/>
      <c r="ABJ321" s="24"/>
      <c r="ABK321" s="24"/>
      <c r="ABL321" s="24"/>
      <c r="ABM321" s="24"/>
      <c r="ABN321" s="24"/>
      <c r="ABO321" s="24"/>
      <c r="ABP321" s="24"/>
      <c r="ABQ321" s="24"/>
      <c r="ABR321" s="24"/>
      <c r="ABS321" s="24"/>
      <c r="ABT321" s="24"/>
      <c r="ABU321" s="24"/>
      <c r="ABV321" s="24"/>
      <c r="ABW321" s="24"/>
      <c r="ABX321" s="24"/>
      <c r="ABY321" s="24"/>
      <c r="ABZ321" s="24"/>
      <c r="ACA321" s="24"/>
      <c r="ACB321" s="24"/>
      <c r="ACC321" s="24"/>
      <c r="ACD321" s="24"/>
      <c r="ACE321" s="24"/>
      <c r="ACF321" s="24"/>
      <c r="ACG321" s="24"/>
      <c r="ACH321" s="24"/>
      <c r="ACI321" s="24"/>
      <c r="ACJ321" s="24"/>
      <c r="ACK321" s="24"/>
      <c r="ACL321" s="24"/>
      <c r="ACM321" s="24"/>
      <c r="ACN321" s="24"/>
      <c r="ACO321" s="24"/>
      <c r="ACP321" s="24"/>
      <c r="ACQ321" s="24"/>
      <c r="ACR321" s="24"/>
      <c r="ACS321" s="24"/>
      <c r="ACT321" s="24"/>
      <c r="ACU321" s="24"/>
      <c r="ACV321" s="24"/>
      <c r="ACW321" s="24"/>
      <c r="ACX321" s="24"/>
      <c r="ACY321" s="24"/>
      <c r="ACZ321" s="24"/>
      <c r="ADA321" s="24"/>
      <c r="ADB321" s="24"/>
      <c r="ADC321" s="24"/>
      <c r="ADD321" s="24"/>
      <c r="ADE321" s="24"/>
      <c r="ADF321" s="24"/>
      <c r="ADG321" s="24"/>
      <c r="ADH321" s="24"/>
      <c r="ADI321" s="24"/>
      <c r="ADJ321" s="24"/>
      <c r="ADK321" s="24"/>
      <c r="ADL321" s="24"/>
      <c r="ADM321" s="24"/>
      <c r="ADN321" s="24"/>
      <c r="ADO321" s="24"/>
      <c r="ADP321" s="24"/>
      <c r="ADQ321" s="24"/>
      <c r="ADR321" s="24"/>
      <c r="ADS321" s="24"/>
      <c r="ADT321" s="24"/>
      <c r="ADU321" s="24"/>
      <c r="ADV321" s="24"/>
      <c r="ADW321" s="24"/>
      <c r="ADX321" s="24"/>
      <c r="ADY321" s="24"/>
      <c r="ADZ321" s="24"/>
      <c r="AEA321" s="24"/>
      <c r="AEB321" s="24"/>
      <c r="AEC321" s="24"/>
      <c r="AED321" s="24"/>
      <c r="AEE321" s="24"/>
      <c r="AEF321" s="24"/>
      <c r="AEG321" s="24"/>
      <c r="AEH321" s="24"/>
      <c r="AEI321" s="24"/>
      <c r="AEJ321" s="24"/>
      <c r="AEK321" s="24"/>
      <c r="AEL321" s="24"/>
      <c r="AEM321" s="24"/>
      <c r="AEN321" s="24"/>
      <c r="AEO321" s="24"/>
      <c r="AEP321" s="24"/>
      <c r="AEQ321" s="24"/>
      <c r="AER321" s="24"/>
      <c r="AES321" s="24"/>
      <c r="AET321" s="24"/>
      <c r="AEU321" s="24"/>
      <c r="AEV321" s="24"/>
      <c r="AEW321" s="24"/>
      <c r="AEX321" s="24"/>
      <c r="AEY321" s="24"/>
      <c r="AEZ321" s="24"/>
      <c r="AFA321" s="24"/>
      <c r="AFB321" s="24"/>
      <c r="AFC321" s="24"/>
      <c r="AFD321" s="24"/>
      <c r="AFE321" s="24"/>
      <c r="AFF321" s="24"/>
      <c r="AFG321" s="24"/>
      <c r="AFH321" s="24"/>
      <c r="AFI321" s="24"/>
      <c r="AFJ321" s="24"/>
      <c r="AFK321" s="24"/>
      <c r="AFL321" s="24"/>
      <c r="AFM321" s="24"/>
      <c r="AFN321" s="24"/>
      <c r="AFO321" s="24"/>
      <c r="AFP321" s="24"/>
      <c r="AFQ321" s="24"/>
      <c r="AFR321" s="24"/>
      <c r="AFS321" s="24"/>
      <c r="AFT321" s="24"/>
      <c r="AFU321" s="24"/>
      <c r="AFV321" s="24"/>
      <c r="AFW321" s="24"/>
      <c r="AFX321" s="24"/>
      <c r="AFY321" s="24"/>
      <c r="AFZ321" s="24"/>
      <c r="AGA321" s="24"/>
      <c r="AGB321" s="24"/>
      <c r="AGC321" s="24"/>
      <c r="AGD321" s="24"/>
      <c r="AGE321" s="24"/>
      <c r="AGF321" s="24"/>
      <c r="AGG321" s="24"/>
      <c r="AGH321" s="24"/>
      <c r="AGI321" s="24"/>
      <c r="AGJ321" s="24"/>
      <c r="AGK321" s="24"/>
      <c r="AGL321" s="24"/>
      <c r="AGM321" s="24"/>
      <c r="AGN321" s="24"/>
      <c r="AGO321" s="24"/>
      <c r="AGP321" s="24"/>
      <c r="AGQ321" s="24"/>
      <c r="AGR321" s="24"/>
      <c r="AGS321" s="24"/>
      <c r="AGT321" s="24"/>
      <c r="AGU321" s="24"/>
      <c r="AGV321" s="24"/>
      <c r="AGW321" s="24"/>
      <c r="AGX321" s="24"/>
      <c r="AGY321" s="24"/>
      <c r="AGZ321" s="24"/>
      <c r="AHA321" s="24"/>
      <c r="AHB321" s="24"/>
      <c r="AHC321" s="24"/>
      <c r="AHD321" s="24"/>
      <c r="AHE321" s="24"/>
      <c r="AHF321" s="24"/>
      <c r="AHG321" s="24"/>
      <c r="AHH321" s="24"/>
      <c r="AHI321" s="24"/>
      <c r="AHJ321" s="24"/>
      <c r="AHK321" s="24"/>
      <c r="AHL321" s="24"/>
      <c r="AHM321" s="24"/>
      <c r="AHN321" s="24"/>
      <c r="AHO321" s="24"/>
      <c r="AHP321" s="24"/>
      <c r="AHQ321" s="24"/>
      <c r="AHR321" s="24"/>
      <c r="AHS321" s="24"/>
      <c r="AHT321" s="24"/>
      <c r="AHU321" s="24"/>
      <c r="AHV321" s="24"/>
      <c r="AHW321" s="24"/>
      <c r="AHX321" s="24"/>
      <c r="AHY321" s="24"/>
      <c r="AHZ321" s="24"/>
      <c r="AIA321" s="24"/>
      <c r="AIB321" s="24"/>
      <c r="AIC321" s="24"/>
      <c r="AID321" s="24"/>
      <c r="AIE321" s="24"/>
      <c r="AIF321" s="24"/>
      <c r="AIG321" s="24"/>
      <c r="AIH321" s="24"/>
      <c r="AII321" s="24"/>
      <c r="AIJ321" s="24"/>
      <c r="AIK321" s="24"/>
      <c r="AIL321" s="24"/>
      <c r="AIM321" s="24"/>
      <c r="AIN321" s="24"/>
      <c r="AIO321" s="24"/>
      <c r="AIP321" s="24"/>
      <c r="AIQ321" s="24"/>
      <c r="AIR321" s="24"/>
      <c r="AIS321" s="24"/>
      <c r="AIT321" s="24"/>
      <c r="AIU321" s="24"/>
      <c r="AIV321" s="24"/>
      <c r="AIW321" s="24"/>
      <c r="AIX321" s="24"/>
      <c r="AIY321" s="24"/>
      <c r="AIZ321" s="24"/>
      <c r="AJA321" s="24"/>
      <c r="AJB321" s="24"/>
      <c r="AJC321" s="24"/>
      <c r="AJD321" s="24"/>
      <c r="AJE321" s="24"/>
      <c r="AJF321" s="24"/>
      <c r="AJG321" s="24"/>
      <c r="AJH321" s="24"/>
      <c r="AJI321" s="24"/>
      <c r="AJJ321" s="24"/>
      <c r="AJK321" s="24"/>
      <c r="AJL321" s="24"/>
      <c r="AJM321" s="24"/>
      <c r="AJN321" s="24"/>
      <c r="AJO321" s="24"/>
      <c r="AJP321" s="24"/>
      <c r="AJQ321" s="24"/>
      <c r="AJR321" s="24"/>
      <c r="AJS321" s="24"/>
      <c r="AJT321" s="24"/>
      <c r="AJU321" s="24"/>
      <c r="AJV321" s="24"/>
      <c r="AJW321" s="24"/>
      <c r="AJX321" s="24"/>
      <c r="AJY321" s="24"/>
      <c r="AJZ321" s="24"/>
      <c r="AKA321" s="24"/>
      <c r="AKB321" s="24"/>
      <c r="AKC321" s="24"/>
      <c r="AKD321" s="24"/>
      <c r="AKE321" s="24"/>
      <c r="AKF321" s="24"/>
      <c r="AKG321" s="24"/>
      <c r="AKH321" s="24"/>
      <c r="AKI321" s="24"/>
      <c r="AKJ321" s="24"/>
      <c r="AKK321" s="24"/>
      <c r="AKL321" s="24"/>
      <c r="AKM321" s="24"/>
      <c r="AKN321" s="24"/>
      <c r="AKO321" s="24"/>
      <c r="AKP321" s="24"/>
      <c r="AKQ321" s="24"/>
      <c r="AKR321" s="24"/>
      <c r="AKS321" s="24"/>
      <c r="AKT321" s="24"/>
      <c r="AKU321" s="24"/>
      <c r="AKV321" s="24"/>
      <c r="AKW321" s="24"/>
      <c r="AKX321" s="24"/>
      <c r="AKY321" s="24"/>
      <c r="AKZ321" s="24"/>
      <c r="ALA321" s="24"/>
      <c r="ALB321" s="24"/>
      <c r="ALC321" s="24"/>
      <c r="ALD321" s="24"/>
      <c r="ALE321" s="24"/>
      <c r="ALF321" s="24"/>
      <c r="ALG321" s="24"/>
      <c r="ALH321" s="24"/>
      <c r="ALI321" s="24"/>
      <c r="ALJ321" s="24"/>
      <c r="ALK321" s="24"/>
      <c r="ALL321" s="24"/>
      <c r="ALM321" s="24"/>
      <c r="ALN321" s="24"/>
      <c r="ALO321" s="24"/>
      <c r="ALP321" s="24"/>
      <c r="ALQ321" s="24"/>
      <c r="ALR321" s="24"/>
      <c r="ALS321" s="24"/>
      <c r="ALT321" s="24"/>
      <c r="ALU321" s="24"/>
      <c r="ALV321" s="24"/>
      <c r="ALW321" s="24"/>
      <c r="ALX321" s="24"/>
      <c r="ALY321" s="24"/>
      <c r="ALZ321" s="24"/>
      <c r="AMA321" s="24"/>
      <c r="AMB321" s="24"/>
      <c r="AMC321" s="24"/>
      <c r="AMD321" s="24"/>
      <c r="AME321" s="24"/>
      <c r="AMF321" s="24"/>
      <c r="AMG321" s="24"/>
      <c r="AMH321" s="24"/>
      <c r="AMI321" s="24"/>
      <c r="AMJ321" s="24"/>
      <c r="AMK321" s="24"/>
      <c r="AML321" s="24"/>
      <c r="AMM321" s="24"/>
      <c r="AMN321" s="24"/>
      <c r="AMO321" s="24"/>
      <c r="AMP321" s="24"/>
      <c r="AMQ321" s="24"/>
      <c r="AMR321" s="24"/>
      <c r="AMS321" s="24"/>
      <c r="AMT321" s="24"/>
      <c r="AMU321" s="24"/>
      <c r="AMV321" s="24"/>
      <c r="AMW321" s="24"/>
      <c r="AMX321" s="24"/>
      <c r="AMY321" s="24"/>
      <c r="AMZ321" s="24"/>
      <c r="ANA321" s="24"/>
      <c r="ANB321" s="24"/>
      <c r="ANC321" s="24"/>
      <c r="AND321" s="24"/>
      <c r="ANE321" s="24"/>
      <c r="ANF321" s="24"/>
      <c r="ANG321" s="24"/>
      <c r="ANH321" s="24"/>
      <c r="ANI321" s="24"/>
      <c r="ANJ321" s="24"/>
      <c r="ANK321" s="24"/>
      <c r="ANL321" s="24"/>
      <c r="ANM321" s="24"/>
      <c r="ANN321" s="24"/>
      <c r="ANO321" s="24"/>
      <c r="ANP321" s="24"/>
      <c r="ANQ321" s="24"/>
      <c r="ANR321" s="24"/>
      <c r="ANS321" s="24"/>
      <c r="ANT321" s="24"/>
      <c r="ANU321" s="24"/>
      <c r="ANV321" s="24"/>
      <c r="ANW321" s="24"/>
      <c r="ANX321" s="24"/>
      <c r="ANY321" s="24"/>
      <c r="ANZ321" s="24"/>
      <c r="AOA321" s="24"/>
      <c r="AOB321" s="24"/>
      <c r="AOC321" s="24"/>
      <c r="AOD321" s="24"/>
      <c r="AOE321" s="24"/>
      <c r="AOF321" s="24"/>
      <c r="AOG321" s="24"/>
      <c r="AOH321" s="24"/>
      <c r="AOI321" s="24"/>
      <c r="AOJ321" s="24"/>
      <c r="AOK321" s="24"/>
      <c r="AOL321" s="24"/>
      <c r="AOM321" s="24"/>
      <c r="AON321" s="24"/>
      <c r="AOO321" s="24"/>
      <c r="AOP321" s="24"/>
      <c r="AOQ321" s="24"/>
      <c r="AOR321" s="24"/>
      <c r="AOS321" s="24"/>
      <c r="AOT321" s="24"/>
      <c r="AOU321" s="24"/>
      <c r="AOV321" s="24"/>
      <c r="AOW321" s="24"/>
      <c r="AOX321" s="24"/>
      <c r="AOY321" s="24"/>
      <c r="AOZ321" s="24"/>
      <c r="APA321" s="24"/>
      <c r="APB321" s="24"/>
      <c r="APC321" s="24"/>
      <c r="APD321" s="24"/>
      <c r="APE321" s="24"/>
      <c r="APF321" s="24"/>
      <c r="APG321" s="24"/>
      <c r="APH321" s="24"/>
      <c r="API321" s="24"/>
      <c r="APJ321" s="24"/>
      <c r="APK321" s="24"/>
      <c r="APL321" s="24"/>
      <c r="APM321" s="24"/>
      <c r="APN321" s="24"/>
      <c r="APO321" s="24"/>
      <c r="APP321" s="24"/>
      <c r="APQ321" s="24"/>
      <c r="APR321" s="24"/>
      <c r="APS321" s="24"/>
      <c r="APT321" s="24"/>
      <c r="APU321" s="24"/>
      <c r="APV321" s="24"/>
      <c r="APW321" s="24"/>
      <c r="APX321" s="24"/>
      <c r="APY321" s="24"/>
      <c r="APZ321" s="24"/>
      <c r="AQA321" s="24"/>
      <c r="AQB321" s="24"/>
      <c r="AQC321" s="24"/>
      <c r="AQD321" s="24"/>
      <c r="AQE321" s="24"/>
      <c r="AQF321" s="24"/>
      <c r="AQG321" s="24"/>
      <c r="AQH321" s="24"/>
      <c r="AQI321" s="24"/>
      <c r="AQJ321" s="24"/>
      <c r="AQK321" s="24"/>
      <c r="AQL321" s="24"/>
      <c r="AQM321" s="24"/>
      <c r="AQN321" s="24"/>
      <c r="AQO321" s="24"/>
      <c r="AQP321" s="24"/>
      <c r="AQQ321" s="24"/>
      <c r="AQR321" s="24"/>
      <c r="AQS321" s="24"/>
      <c r="AQT321" s="24"/>
      <c r="AQU321" s="24"/>
      <c r="AQV321" s="24"/>
      <c r="AQW321" s="24"/>
      <c r="AQX321" s="24"/>
      <c r="AQY321" s="24"/>
      <c r="AQZ321" s="24"/>
      <c r="ARA321" s="24"/>
      <c r="ARB321" s="24"/>
      <c r="ARC321" s="24"/>
      <c r="ARD321" s="24"/>
      <c r="ARE321" s="24"/>
      <c r="ARF321" s="24"/>
      <c r="ARG321" s="24"/>
      <c r="ARH321" s="24"/>
      <c r="ARI321" s="24"/>
      <c r="ARJ321" s="24"/>
      <c r="ARK321" s="24"/>
      <c r="ARL321" s="24"/>
      <c r="ARM321" s="24"/>
      <c r="ARN321" s="24"/>
      <c r="ARO321" s="24"/>
      <c r="ARP321" s="24"/>
      <c r="ARQ321" s="24"/>
      <c r="ARR321" s="24"/>
      <c r="ARS321" s="24"/>
      <c r="ART321" s="24"/>
      <c r="ARU321" s="24"/>
      <c r="ARV321" s="24"/>
      <c r="ARW321" s="24"/>
      <c r="ARX321" s="24"/>
      <c r="ARY321" s="24"/>
      <c r="ARZ321" s="24"/>
      <c r="ASA321" s="24"/>
      <c r="ASB321" s="24"/>
      <c r="ASC321" s="24"/>
      <c r="ASD321" s="24"/>
      <c r="ASE321" s="24"/>
      <c r="ASF321" s="24"/>
      <c r="ASG321" s="24"/>
      <c r="ASH321" s="24"/>
      <c r="ASI321" s="24"/>
      <c r="ASJ321" s="24"/>
      <c r="ASK321" s="24"/>
      <c r="ASL321" s="24"/>
      <c r="ASM321" s="24"/>
      <c r="ASN321" s="24"/>
      <c r="ASO321" s="24"/>
      <c r="ASP321" s="24"/>
      <c r="ASQ321" s="24"/>
      <c r="ASR321" s="24"/>
      <c r="ASS321" s="24"/>
      <c r="AST321" s="24"/>
      <c r="ASU321" s="24"/>
      <c r="ASV321" s="24"/>
      <c r="ASW321" s="24"/>
      <c r="ASX321" s="24"/>
      <c r="ASY321" s="24"/>
      <c r="ASZ321" s="24"/>
      <c r="ATA321" s="24"/>
      <c r="ATB321" s="24"/>
      <c r="ATC321" s="24"/>
      <c r="ATD321" s="24"/>
      <c r="ATE321" s="24"/>
      <c r="ATF321" s="24"/>
      <c r="ATG321" s="24"/>
      <c r="ATH321" s="24"/>
      <c r="ATI321" s="24"/>
      <c r="ATJ321" s="24"/>
      <c r="ATK321" s="24"/>
      <c r="ATL321" s="24"/>
      <c r="ATM321" s="24"/>
      <c r="ATN321" s="24"/>
      <c r="ATO321" s="24"/>
      <c r="ATP321" s="24"/>
      <c r="ATQ321" s="24"/>
      <c r="ATR321" s="24"/>
      <c r="ATS321" s="24"/>
      <c r="ATT321" s="24"/>
      <c r="ATU321" s="24"/>
      <c r="ATV321" s="24"/>
      <c r="ATW321" s="24"/>
      <c r="ATX321" s="24"/>
      <c r="ATY321" s="24"/>
      <c r="ATZ321" s="24"/>
      <c r="AUA321" s="24"/>
      <c r="AUB321" s="24"/>
      <c r="AUC321" s="24"/>
      <c r="AUD321" s="24"/>
      <c r="AUE321" s="24"/>
      <c r="AUF321" s="24"/>
      <c r="AUG321" s="24"/>
      <c r="AUH321" s="24"/>
      <c r="AUI321" s="24"/>
      <c r="AUJ321" s="24"/>
      <c r="AUK321" s="24"/>
      <c r="AUL321" s="24"/>
      <c r="AUM321" s="24"/>
      <c r="AUN321" s="24"/>
      <c r="AUO321" s="24"/>
      <c r="AUP321" s="24"/>
      <c r="AUQ321" s="24"/>
      <c r="AUR321" s="24"/>
      <c r="AUS321" s="24"/>
      <c r="AUT321" s="24"/>
      <c r="AUU321" s="24"/>
      <c r="AUV321" s="24"/>
      <c r="AUW321" s="24"/>
      <c r="AUX321" s="24"/>
      <c r="AUY321" s="24"/>
      <c r="AUZ321" s="24"/>
      <c r="AVA321" s="24"/>
      <c r="AVB321" s="24"/>
      <c r="AVC321" s="24"/>
      <c r="AVD321" s="24"/>
      <c r="AVE321" s="24"/>
      <c r="AVF321" s="24"/>
      <c r="AVG321" s="24"/>
      <c r="AVH321" s="24"/>
      <c r="AVI321" s="24"/>
      <c r="AVJ321" s="24"/>
      <c r="AVK321" s="24"/>
      <c r="AVL321" s="24"/>
      <c r="AVM321" s="24"/>
      <c r="AVN321" s="24"/>
      <c r="AVO321" s="24"/>
      <c r="AVP321" s="24"/>
      <c r="AVQ321" s="24"/>
      <c r="AVR321" s="24"/>
      <c r="AVS321" s="24"/>
      <c r="AVT321" s="24"/>
      <c r="AVU321" s="24"/>
      <c r="AVV321" s="24"/>
      <c r="AVW321" s="24"/>
      <c r="AVX321" s="24"/>
      <c r="AVY321" s="24"/>
      <c r="AVZ321" s="24"/>
      <c r="AWA321" s="24"/>
      <c r="AWB321" s="24"/>
      <c r="AWC321" s="24"/>
      <c r="AWD321" s="24"/>
      <c r="AWE321" s="24"/>
      <c r="AWF321" s="24"/>
      <c r="AWG321" s="24"/>
      <c r="AWH321" s="24"/>
      <c r="AWI321" s="24"/>
      <c r="AWJ321" s="24"/>
      <c r="AWK321" s="24"/>
      <c r="AWL321" s="24"/>
      <c r="AWM321" s="24"/>
      <c r="AWN321" s="24"/>
      <c r="AWO321" s="24"/>
      <c r="AWP321" s="24"/>
      <c r="AWQ321" s="24"/>
      <c r="AWR321" s="24"/>
      <c r="AWS321" s="24"/>
      <c r="AWT321" s="24"/>
      <c r="AWU321" s="24"/>
      <c r="AWV321" s="24"/>
      <c r="AWW321" s="24"/>
      <c r="AWX321" s="24"/>
      <c r="AWY321" s="24"/>
      <c r="AWZ321" s="24"/>
      <c r="AXA321" s="24"/>
      <c r="AXB321" s="24"/>
      <c r="AXC321" s="24"/>
      <c r="AXD321" s="24"/>
      <c r="AXE321" s="24"/>
      <c r="AXF321" s="24"/>
      <c r="AXG321" s="24"/>
      <c r="AXH321" s="24"/>
      <c r="AXI321" s="24"/>
      <c r="AXJ321" s="24"/>
      <c r="AXK321" s="24"/>
      <c r="AXL321" s="24"/>
      <c r="AXM321" s="24"/>
      <c r="AXN321" s="24"/>
      <c r="AXO321" s="24"/>
      <c r="AXP321" s="24"/>
      <c r="AXQ321" s="24"/>
      <c r="AXR321" s="24"/>
      <c r="AXS321" s="24"/>
      <c r="AXT321" s="24"/>
      <c r="AXU321" s="24"/>
      <c r="AXV321" s="24"/>
      <c r="AXW321" s="24"/>
      <c r="AXX321" s="24"/>
      <c r="AXY321" s="24"/>
      <c r="AXZ321" s="24"/>
      <c r="AYA321" s="24"/>
      <c r="AYB321" s="24"/>
      <c r="AYC321" s="24"/>
      <c r="AYD321" s="24"/>
      <c r="AYE321" s="24"/>
      <c r="AYF321" s="24"/>
      <c r="AYG321" s="24"/>
      <c r="AYH321" s="24"/>
      <c r="AYI321" s="24"/>
      <c r="AYJ321" s="24"/>
      <c r="AYK321" s="24"/>
      <c r="AYL321" s="24"/>
      <c r="AYM321" s="24"/>
      <c r="AYN321" s="24"/>
      <c r="AYO321" s="24"/>
      <c r="AYP321" s="24"/>
      <c r="AYQ321" s="24"/>
      <c r="AYR321" s="24"/>
      <c r="AYS321" s="24"/>
      <c r="AYT321" s="24"/>
      <c r="AYU321" s="24"/>
      <c r="AYV321" s="24"/>
      <c r="AYW321" s="24"/>
      <c r="AYX321" s="24"/>
      <c r="AYY321" s="24"/>
      <c r="AYZ321" s="24"/>
      <c r="AZA321" s="24"/>
      <c r="AZB321" s="24"/>
      <c r="AZC321" s="24"/>
      <c r="AZD321" s="24"/>
      <c r="AZE321" s="24"/>
      <c r="AZF321" s="24"/>
      <c r="AZG321" s="24"/>
      <c r="AZH321" s="24"/>
      <c r="AZI321" s="24"/>
      <c r="AZJ321" s="24"/>
      <c r="AZK321" s="24"/>
      <c r="AZL321" s="24"/>
      <c r="AZM321" s="24"/>
      <c r="AZN321" s="24"/>
      <c r="AZO321" s="24"/>
      <c r="AZP321" s="24"/>
      <c r="AZQ321" s="24"/>
      <c r="AZR321" s="24"/>
      <c r="AZS321" s="24"/>
      <c r="AZT321" s="24"/>
      <c r="AZU321" s="24"/>
      <c r="AZV321" s="24"/>
      <c r="AZW321" s="24"/>
      <c r="AZX321" s="24"/>
      <c r="AZY321" s="24"/>
      <c r="AZZ321" s="24"/>
      <c r="BAA321" s="24"/>
      <c r="BAB321" s="24"/>
      <c r="BAC321" s="24"/>
      <c r="BAD321" s="24"/>
      <c r="BAE321" s="24"/>
      <c r="BAF321" s="24"/>
      <c r="BAG321" s="24"/>
      <c r="BAH321" s="24"/>
      <c r="BAI321" s="24"/>
      <c r="BAJ321" s="24"/>
      <c r="BAK321" s="24"/>
      <c r="BAL321" s="24"/>
      <c r="BAM321" s="24"/>
      <c r="BAN321" s="24"/>
      <c r="BAO321" s="24"/>
      <c r="BAP321" s="24"/>
    </row>
    <row r="322" spans="1:1394" s="19" customFormat="1" x14ac:dyDescent="0.25">
      <c r="A322" s="19" t="str">
        <f>IF(YEAR(G322)=2024,#REF!,"")</f>
        <v/>
      </c>
      <c r="B322" s="19" t="str">
        <f>IF(YEAR(G322)=2025,#REF!,"")</f>
        <v/>
      </c>
      <c r="C322" s="19" t="str">
        <f t="shared" si="25"/>
        <v>Afternoon45056</v>
      </c>
      <c r="D322" s="19" t="str">
        <f>IF('by region'!$C$2="Any","Any",'Turf only'!V322)&amp;M322&amp;IF('by region'!$I$2="Any","Any",N322)&amp;G322</f>
        <v>AnyJumpAny45056</v>
      </c>
      <c r="E322" s="19" t="e">
        <f>IF(I322=#REF!,'Turf only'!G322,"")</f>
        <v>#REF!</v>
      </c>
      <c r="F322" s="19" t="e">
        <f t="shared" si="26"/>
        <v>#REF!</v>
      </c>
      <c r="G322" s="15">
        <v>45056</v>
      </c>
      <c r="H322" s="16" t="s">
        <v>27</v>
      </c>
      <c r="I322" s="16" t="s">
        <v>75</v>
      </c>
      <c r="J322" s="16" t="s">
        <v>9</v>
      </c>
      <c r="K322" s="14" t="s">
        <v>10</v>
      </c>
      <c r="L322" s="14" t="s">
        <v>19</v>
      </c>
      <c r="M322" s="16" t="s">
        <v>12</v>
      </c>
      <c r="N322" s="16" t="s">
        <v>13</v>
      </c>
      <c r="O322" s="16" t="s">
        <v>14</v>
      </c>
      <c r="P322" s="23">
        <f t="shared" si="27"/>
        <v>1</v>
      </c>
      <c r="Q322" s="23" cm="1">
        <f t="array" ref="Q322">SUMPRODUCT(($G$2:$G$2765=G322)*(P322&gt;$P$2:$P$2765))+1</f>
        <v>1</v>
      </c>
      <c r="R322" s="23" t="e">
        <f>(Q322*100000)+#REF!</f>
        <v>#REF!</v>
      </c>
      <c r="S322" s="19" t="e" cm="1">
        <f t="array" ref="S322">SUMPRODUCT(($G$2:$G$2765=G322)*(R322&gt;$R$2:$R$2765))+1</f>
        <v>#REF!</v>
      </c>
      <c r="T322" s="19" t="str">
        <f t="shared" si="28"/>
        <v xml:space="preserve">Newton Abbot </v>
      </c>
      <c r="U322" s="19">
        <v>0</v>
      </c>
      <c r="V322" s="19" t="s">
        <v>19</v>
      </c>
      <c r="W322" s="19">
        <f t="shared" si="29"/>
        <v>2023</v>
      </c>
      <c r="X322" s="24"/>
      <c r="Y322" s="24"/>
      <c r="Z322" s="24"/>
      <c r="AA322" s="24"/>
      <c r="AB322" s="24"/>
      <c r="AC322" s="24"/>
      <c r="AD322" s="24"/>
      <c r="AE322" s="24"/>
      <c r="AF322" s="24"/>
      <c r="AG322" s="24"/>
      <c r="AH322" s="24"/>
      <c r="AI322" s="24"/>
      <c r="AJ322" s="24"/>
      <c r="AK322" s="24"/>
      <c r="AL322" s="24"/>
      <c r="AM322" s="24"/>
      <c r="AN322" s="24"/>
      <c r="AO322" s="24"/>
      <c r="AP322" s="24"/>
      <c r="AQ322" s="24"/>
      <c r="AR322" s="24"/>
      <c r="AS322" s="24"/>
      <c r="AT322" s="24"/>
      <c r="AU322" s="24"/>
      <c r="AV322" s="24"/>
      <c r="AW322" s="24"/>
      <c r="AX322" s="24"/>
      <c r="AY322" s="24"/>
      <c r="AZ322" s="24"/>
      <c r="BA322" s="24"/>
      <c r="BB322" s="24"/>
      <c r="BC322" s="24"/>
      <c r="BD322" s="24"/>
      <c r="BE322" s="24"/>
      <c r="BF322" s="24"/>
      <c r="BG322" s="24"/>
      <c r="BH322" s="24"/>
      <c r="BI322" s="24"/>
      <c r="BJ322" s="24"/>
      <c r="BK322" s="24"/>
      <c r="BL322" s="24"/>
      <c r="BM322" s="24"/>
      <c r="BN322" s="24"/>
      <c r="BO322" s="24"/>
      <c r="BP322" s="24"/>
      <c r="BQ322" s="24"/>
      <c r="BR322" s="24"/>
      <c r="BS322" s="24"/>
      <c r="BT322" s="24"/>
      <c r="BU322" s="24"/>
      <c r="BV322" s="24"/>
      <c r="BW322" s="24"/>
      <c r="BX322" s="24"/>
      <c r="BY322" s="24"/>
      <c r="BZ322" s="24"/>
      <c r="CA322" s="24"/>
      <c r="CB322" s="24"/>
      <c r="CC322" s="24"/>
      <c r="CD322" s="24"/>
      <c r="CE322" s="24"/>
      <c r="CF322" s="24"/>
      <c r="CG322" s="24"/>
      <c r="CH322" s="24"/>
      <c r="CI322" s="24"/>
      <c r="CJ322" s="24"/>
      <c r="CK322" s="24"/>
      <c r="CL322" s="24"/>
      <c r="CM322" s="24"/>
      <c r="CN322" s="24"/>
      <c r="CO322" s="24"/>
      <c r="CP322" s="24"/>
      <c r="CQ322" s="24"/>
      <c r="CR322" s="24"/>
      <c r="CS322" s="24"/>
      <c r="CT322" s="24"/>
      <c r="CU322" s="24"/>
      <c r="CV322" s="24"/>
      <c r="CW322" s="24"/>
      <c r="CX322" s="24"/>
      <c r="CY322" s="24"/>
      <c r="CZ322" s="24"/>
      <c r="DA322" s="24"/>
      <c r="DB322" s="24"/>
      <c r="DC322" s="24"/>
      <c r="DD322" s="24"/>
      <c r="DE322" s="24"/>
      <c r="DF322" s="24"/>
      <c r="DG322" s="24"/>
      <c r="DH322" s="24"/>
      <c r="DI322" s="24"/>
      <c r="DJ322" s="24"/>
      <c r="DK322" s="24"/>
      <c r="DL322" s="24"/>
      <c r="DM322" s="24"/>
      <c r="DN322" s="24"/>
      <c r="DO322" s="24"/>
      <c r="DP322" s="24"/>
      <c r="DQ322" s="24"/>
      <c r="DR322" s="24"/>
      <c r="DS322" s="24"/>
      <c r="DT322" s="24"/>
      <c r="DU322" s="24"/>
      <c r="DV322" s="24"/>
      <c r="DW322" s="24"/>
      <c r="DX322" s="24"/>
      <c r="DY322" s="24"/>
      <c r="DZ322" s="24"/>
      <c r="EA322" s="24"/>
      <c r="EB322" s="24"/>
      <c r="EC322" s="24"/>
      <c r="ED322" s="24"/>
      <c r="EE322" s="24"/>
      <c r="EF322" s="24"/>
      <c r="EG322" s="24"/>
      <c r="EH322" s="24"/>
      <c r="EI322" s="24"/>
      <c r="EJ322" s="24"/>
      <c r="EK322" s="24"/>
      <c r="EL322" s="24"/>
      <c r="EM322" s="24"/>
      <c r="EN322" s="24"/>
      <c r="EO322" s="24"/>
      <c r="EP322" s="24"/>
      <c r="EQ322" s="24"/>
      <c r="ER322" s="24"/>
      <c r="ES322" s="24"/>
      <c r="ET322" s="24"/>
      <c r="EU322" s="24"/>
      <c r="EV322" s="24"/>
      <c r="EW322" s="24"/>
      <c r="EX322" s="24"/>
      <c r="EY322" s="24"/>
      <c r="EZ322" s="24"/>
      <c r="FA322" s="24"/>
      <c r="FB322" s="24"/>
      <c r="FC322" s="24"/>
      <c r="FD322" s="24"/>
      <c r="FE322" s="24"/>
      <c r="FF322" s="24"/>
      <c r="FG322" s="24"/>
      <c r="FH322" s="24"/>
      <c r="FI322" s="24"/>
      <c r="FJ322" s="24"/>
      <c r="FK322" s="24"/>
      <c r="FL322" s="24"/>
      <c r="FM322" s="24"/>
      <c r="FN322" s="24"/>
      <c r="FO322" s="24"/>
      <c r="FP322" s="24"/>
      <c r="FQ322" s="24"/>
      <c r="FR322" s="24"/>
      <c r="FS322" s="24"/>
      <c r="FT322" s="24"/>
      <c r="FU322" s="24"/>
      <c r="FV322" s="24"/>
      <c r="FW322" s="24"/>
      <c r="FX322" s="24"/>
      <c r="FY322" s="24"/>
      <c r="FZ322" s="24"/>
      <c r="GA322" s="24"/>
      <c r="GB322" s="24"/>
      <c r="GC322" s="24"/>
      <c r="GD322" s="24"/>
      <c r="GE322" s="24"/>
      <c r="GF322" s="24"/>
      <c r="GG322" s="24"/>
      <c r="GH322" s="24"/>
      <c r="GI322" s="24"/>
      <c r="GJ322" s="24"/>
      <c r="GK322" s="24"/>
      <c r="GL322" s="24"/>
      <c r="GM322" s="24"/>
      <c r="GN322" s="24"/>
      <c r="GO322" s="24"/>
      <c r="GP322" s="24"/>
      <c r="GQ322" s="24"/>
      <c r="GR322" s="24"/>
      <c r="GS322" s="24"/>
      <c r="GT322" s="24"/>
      <c r="GU322" s="24"/>
      <c r="GV322" s="24"/>
      <c r="GW322" s="24"/>
      <c r="GX322" s="24"/>
      <c r="GY322" s="24"/>
      <c r="GZ322" s="24"/>
      <c r="HA322" s="24"/>
      <c r="HB322" s="24"/>
      <c r="HC322" s="24"/>
      <c r="HD322" s="24"/>
      <c r="HE322" s="24"/>
      <c r="HF322" s="24"/>
      <c r="HG322" s="24"/>
      <c r="HH322" s="24"/>
      <c r="HI322" s="24"/>
      <c r="HJ322" s="24"/>
      <c r="HK322" s="24"/>
      <c r="HL322" s="24"/>
      <c r="HM322" s="24"/>
      <c r="HN322" s="24"/>
      <c r="HO322" s="24"/>
      <c r="HP322" s="24"/>
      <c r="HQ322" s="24"/>
      <c r="HR322" s="24"/>
      <c r="HS322" s="24"/>
      <c r="HT322" s="24"/>
      <c r="HU322" s="24"/>
      <c r="HV322" s="24"/>
      <c r="HW322" s="24"/>
      <c r="HX322" s="24"/>
      <c r="HY322" s="24"/>
      <c r="HZ322" s="24"/>
      <c r="IA322" s="24"/>
      <c r="IB322" s="24"/>
      <c r="IC322" s="24"/>
      <c r="ID322" s="24"/>
      <c r="IE322" s="24"/>
      <c r="IF322" s="24"/>
      <c r="IG322" s="24"/>
      <c r="IH322" s="24"/>
      <c r="II322" s="24"/>
      <c r="IJ322" s="24"/>
      <c r="IK322" s="24"/>
      <c r="IL322" s="24"/>
      <c r="IM322" s="24"/>
      <c r="IN322" s="24"/>
      <c r="IO322" s="24"/>
      <c r="IP322" s="24"/>
      <c r="IQ322" s="24"/>
      <c r="IR322" s="24"/>
      <c r="IS322" s="24"/>
      <c r="IT322" s="24"/>
      <c r="IU322" s="24"/>
      <c r="IV322" s="24"/>
      <c r="IW322" s="24"/>
      <c r="IX322" s="24"/>
      <c r="IY322" s="24"/>
      <c r="IZ322" s="24"/>
      <c r="JA322" s="24"/>
      <c r="JB322" s="24"/>
      <c r="JC322" s="24"/>
      <c r="JD322" s="24"/>
      <c r="JE322" s="24"/>
      <c r="JF322" s="24"/>
      <c r="JG322" s="24"/>
      <c r="JH322" s="24"/>
      <c r="JI322" s="24"/>
      <c r="JJ322" s="24"/>
      <c r="JK322" s="24"/>
      <c r="JL322" s="24"/>
      <c r="JM322" s="24"/>
      <c r="JN322" s="24"/>
      <c r="JO322" s="24"/>
      <c r="JP322" s="24"/>
      <c r="JQ322" s="24"/>
      <c r="JR322" s="24"/>
      <c r="JS322" s="24"/>
      <c r="JT322" s="24"/>
      <c r="JU322" s="24"/>
      <c r="JV322" s="24"/>
      <c r="JW322" s="24"/>
      <c r="JX322" s="24"/>
      <c r="JY322" s="24"/>
      <c r="JZ322" s="24"/>
      <c r="KA322" s="24"/>
      <c r="KB322" s="24"/>
      <c r="KC322" s="24"/>
      <c r="KD322" s="24"/>
      <c r="KE322" s="24"/>
      <c r="KF322" s="24"/>
      <c r="KG322" s="24"/>
      <c r="KH322" s="24"/>
      <c r="KI322" s="24"/>
      <c r="KJ322" s="24"/>
      <c r="KK322" s="24"/>
      <c r="KL322" s="24"/>
      <c r="KM322" s="24"/>
      <c r="KN322" s="24"/>
      <c r="KO322" s="24"/>
      <c r="KP322" s="24"/>
      <c r="KQ322" s="24"/>
      <c r="KR322" s="24"/>
      <c r="KS322" s="24"/>
      <c r="KT322" s="24"/>
      <c r="KU322" s="24"/>
      <c r="KV322" s="24"/>
      <c r="KW322" s="24"/>
      <c r="KX322" s="24"/>
      <c r="KY322" s="24"/>
      <c r="KZ322" s="24"/>
      <c r="LA322" s="24"/>
      <c r="LB322" s="24"/>
      <c r="LC322" s="24"/>
      <c r="LD322" s="24"/>
      <c r="LE322" s="24"/>
      <c r="LF322" s="24"/>
      <c r="LG322" s="24"/>
      <c r="LH322" s="24"/>
      <c r="LI322" s="24"/>
      <c r="LJ322" s="24"/>
      <c r="LK322" s="24"/>
      <c r="LL322" s="24"/>
      <c r="LM322" s="24"/>
      <c r="LN322" s="24"/>
      <c r="LO322" s="24"/>
      <c r="LP322" s="24"/>
      <c r="LQ322" s="24"/>
      <c r="LR322" s="24"/>
      <c r="LS322" s="24"/>
      <c r="LT322" s="24"/>
      <c r="LU322" s="24"/>
      <c r="LV322" s="24"/>
      <c r="LW322" s="24"/>
      <c r="LX322" s="24"/>
      <c r="LY322" s="24"/>
      <c r="LZ322" s="24"/>
      <c r="MA322" s="24"/>
      <c r="MB322" s="24"/>
      <c r="MC322" s="24"/>
      <c r="MD322" s="24"/>
      <c r="ME322" s="24"/>
      <c r="MF322" s="24"/>
      <c r="MG322" s="24"/>
      <c r="MH322" s="24"/>
      <c r="MI322" s="24"/>
      <c r="MJ322" s="24"/>
      <c r="MK322" s="24"/>
      <c r="ML322" s="24"/>
      <c r="MM322" s="24"/>
      <c r="MN322" s="24"/>
      <c r="MO322" s="24"/>
      <c r="MP322" s="24"/>
      <c r="MQ322" s="24"/>
      <c r="MR322" s="24"/>
      <c r="MS322" s="24"/>
      <c r="MT322" s="24"/>
      <c r="MU322" s="24"/>
      <c r="MV322" s="24"/>
      <c r="MW322" s="24"/>
      <c r="MX322" s="24"/>
      <c r="MY322" s="24"/>
      <c r="MZ322" s="24"/>
      <c r="NA322" s="24"/>
      <c r="NB322" s="24"/>
      <c r="NC322" s="24"/>
      <c r="ND322" s="24"/>
      <c r="NE322" s="24"/>
      <c r="NF322" s="24"/>
      <c r="NG322" s="24"/>
      <c r="NH322" s="24"/>
      <c r="NI322" s="24"/>
      <c r="NJ322" s="24"/>
      <c r="NK322" s="24"/>
      <c r="NL322" s="24"/>
      <c r="NM322" s="24"/>
      <c r="NN322" s="24"/>
      <c r="NO322" s="24"/>
      <c r="NP322" s="24"/>
      <c r="NQ322" s="24"/>
      <c r="NR322" s="24"/>
      <c r="NS322" s="24"/>
      <c r="NT322" s="24"/>
      <c r="NU322" s="24"/>
      <c r="NV322" s="24"/>
      <c r="NW322" s="24"/>
      <c r="NX322" s="24"/>
      <c r="NY322" s="24"/>
      <c r="NZ322" s="24"/>
      <c r="OA322" s="24"/>
      <c r="OB322" s="24"/>
      <c r="OC322" s="24"/>
      <c r="OD322" s="24"/>
      <c r="OE322" s="24"/>
      <c r="OF322" s="24"/>
      <c r="OG322" s="24"/>
      <c r="OH322" s="24"/>
      <c r="OI322" s="24"/>
      <c r="OJ322" s="24"/>
      <c r="OK322" s="24"/>
      <c r="OL322" s="24"/>
      <c r="OM322" s="24"/>
      <c r="ON322" s="24"/>
      <c r="OO322" s="24"/>
      <c r="OP322" s="24"/>
      <c r="OQ322" s="24"/>
      <c r="OR322" s="24"/>
      <c r="OS322" s="24"/>
      <c r="OT322" s="24"/>
      <c r="OU322" s="24"/>
      <c r="OV322" s="24"/>
      <c r="OW322" s="24"/>
      <c r="OX322" s="24"/>
      <c r="OY322" s="24"/>
      <c r="OZ322" s="24"/>
      <c r="PA322" s="24"/>
      <c r="PB322" s="24"/>
      <c r="PC322" s="24"/>
      <c r="PD322" s="24"/>
      <c r="PE322" s="24"/>
      <c r="PF322" s="24"/>
      <c r="PG322" s="24"/>
      <c r="PH322" s="24"/>
      <c r="PI322" s="24"/>
      <c r="PJ322" s="24"/>
      <c r="PK322" s="24"/>
      <c r="PL322" s="24"/>
      <c r="PM322" s="24"/>
      <c r="PN322" s="24"/>
      <c r="PO322" s="24"/>
      <c r="PP322" s="24"/>
      <c r="PQ322" s="24"/>
      <c r="PR322" s="24"/>
      <c r="PS322" s="24"/>
      <c r="PT322" s="24"/>
      <c r="PU322" s="24"/>
      <c r="PV322" s="24"/>
      <c r="PW322" s="24"/>
      <c r="PX322" s="24"/>
      <c r="PY322" s="24"/>
      <c r="PZ322" s="24"/>
      <c r="QA322" s="24"/>
      <c r="QB322" s="24"/>
      <c r="QC322" s="24"/>
      <c r="QD322" s="24"/>
      <c r="QE322" s="24"/>
      <c r="QF322" s="24"/>
      <c r="QG322" s="24"/>
      <c r="QH322" s="24"/>
      <c r="QI322" s="24"/>
      <c r="QJ322" s="24"/>
      <c r="QK322" s="24"/>
      <c r="QL322" s="24"/>
      <c r="QM322" s="24"/>
      <c r="QN322" s="24"/>
      <c r="QO322" s="24"/>
      <c r="QP322" s="24"/>
      <c r="QQ322" s="24"/>
      <c r="QR322" s="24"/>
      <c r="QS322" s="24"/>
      <c r="QT322" s="24"/>
      <c r="QU322" s="24"/>
      <c r="QV322" s="24"/>
      <c r="QW322" s="24"/>
      <c r="QX322" s="24"/>
      <c r="QY322" s="24"/>
      <c r="QZ322" s="24"/>
      <c r="RA322" s="24"/>
      <c r="RB322" s="24"/>
      <c r="RC322" s="24"/>
      <c r="RD322" s="24"/>
      <c r="RE322" s="24"/>
      <c r="RF322" s="24"/>
      <c r="RG322" s="24"/>
      <c r="RH322" s="24"/>
      <c r="RI322" s="24"/>
      <c r="RJ322" s="24"/>
      <c r="RK322" s="24"/>
      <c r="RL322" s="24"/>
      <c r="RM322" s="24"/>
      <c r="RN322" s="24"/>
      <c r="RO322" s="24"/>
      <c r="RP322" s="24"/>
      <c r="RQ322" s="24"/>
      <c r="RR322" s="24"/>
      <c r="RS322" s="24"/>
      <c r="RT322" s="24"/>
      <c r="RU322" s="24"/>
      <c r="RV322" s="24"/>
      <c r="RW322" s="24"/>
      <c r="RX322" s="24"/>
      <c r="RY322" s="24"/>
      <c r="RZ322" s="24"/>
      <c r="SA322" s="24"/>
      <c r="SB322" s="24"/>
      <c r="SC322" s="24"/>
      <c r="SD322" s="24"/>
      <c r="SE322" s="24"/>
      <c r="SF322" s="24"/>
      <c r="SG322" s="24"/>
      <c r="SH322" s="24"/>
      <c r="SI322" s="24"/>
      <c r="SJ322" s="24"/>
      <c r="SK322" s="24"/>
      <c r="SL322" s="24"/>
      <c r="SM322" s="24"/>
      <c r="SN322" s="24"/>
      <c r="SO322" s="24"/>
      <c r="SP322" s="24"/>
      <c r="SQ322" s="24"/>
      <c r="SR322" s="24"/>
      <c r="SS322" s="24"/>
      <c r="ST322" s="24"/>
      <c r="SU322" s="24"/>
      <c r="SV322" s="24"/>
      <c r="SW322" s="24"/>
      <c r="SX322" s="24"/>
      <c r="SY322" s="24"/>
      <c r="SZ322" s="24"/>
      <c r="TA322" s="24"/>
      <c r="TB322" s="24"/>
      <c r="TC322" s="24"/>
      <c r="TD322" s="24"/>
      <c r="TE322" s="24"/>
      <c r="TF322" s="24"/>
      <c r="TG322" s="24"/>
      <c r="TH322" s="24"/>
      <c r="TI322" s="24"/>
      <c r="TJ322" s="24"/>
      <c r="TK322" s="24"/>
      <c r="TL322" s="24"/>
      <c r="TM322" s="24"/>
      <c r="TN322" s="24"/>
      <c r="TO322" s="24"/>
      <c r="TP322" s="24"/>
      <c r="TQ322" s="24"/>
      <c r="TR322" s="24"/>
      <c r="TS322" s="24"/>
      <c r="TT322" s="24"/>
      <c r="TU322" s="24"/>
      <c r="TV322" s="24"/>
      <c r="TW322" s="24"/>
      <c r="TX322" s="24"/>
      <c r="TY322" s="24"/>
      <c r="TZ322" s="24"/>
      <c r="UA322" s="24"/>
      <c r="UB322" s="24"/>
      <c r="UC322" s="24"/>
      <c r="UD322" s="24"/>
      <c r="UE322" s="24"/>
      <c r="UF322" s="24"/>
      <c r="UG322" s="24"/>
      <c r="UH322" s="24"/>
      <c r="UI322" s="24"/>
      <c r="UJ322" s="24"/>
      <c r="UK322" s="24"/>
      <c r="UL322" s="24"/>
      <c r="UM322" s="24"/>
      <c r="UN322" s="24"/>
      <c r="UO322" s="24"/>
      <c r="UP322" s="24"/>
      <c r="UQ322" s="24"/>
      <c r="UR322" s="24"/>
      <c r="US322" s="24"/>
      <c r="UT322" s="24"/>
      <c r="UU322" s="24"/>
      <c r="UV322" s="24"/>
      <c r="UW322" s="24"/>
      <c r="UX322" s="24"/>
      <c r="UY322" s="24"/>
      <c r="UZ322" s="24"/>
      <c r="VA322" s="24"/>
      <c r="VB322" s="24"/>
      <c r="VC322" s="24"/>
      <c r="VD322" s="24"/>
      <c r="VE322" s="24"/>
      <c r="VF322" s="24"/>
      <c r="VG322" s="24"/>
      <c r="VH322" s="24"/>
      <c r="VI322" s="24"/>
      <c r="VJ322" s="24"/>
      <c r="VK322" s="24"/>
      <c r="VL322" s="24"/>
      <c r="VM322" s="24"/>
      <c r="VN322" s="24"/>
      <c r="VO322" s="24"/>
      <c r="VP322" s="24"/>
      <c r="VQ322" s="24"/>
      <c r="VR322" s="24"/>
      <c r="VS322" s="24"/>
      <c r="VT322" s="24"/>
      <c r="VU322" s="24"/>
      <c r="VV322" s="24"/>
      <c r="VW322" s="24"/>
      <c r="VX322" s="24"/>
      <c r="VY322" s="24"/>
      <c r="VZ322" s="24"/>
      <c r="WA322" s="24"/>
      <c r="WB322" s="24"/>
      <c r="WC322" s="24"/>
      <c r="WD322" s="24"/>
      <c r="WE322" s="24"/>
      <c r="WF322" s="24"/>
      <c r="WG322" s="24"/>
      <c r="WH322" s="24"/>
      <c r="WI322" s="24"/>
      <c r="WJ322" s="24"/>
      <c r="WK322" s="24"/>
      <c r="WL322" s="24"/>
      <c r="WM322" s="24"/>
      <c r="WN322" s="24"/>
      <c r="WO322" s="24"/>
      <c r="WP322" s="24"/>
      <c r="WQ322" s="24"/>
      <c r="WR322" s="24"/>
      <c r="WS322" s="24"/>
      <c r="WT322" s="24"/>
      <c r="WU322" s="24"/>
      <c r="WV322" s="24"/>
      <c r="WW322" s="24"/>
      <c r="WX322" s="24"/>
      <c r="WY322" s="24"/>
      <c r="WZ322" s="24"/>
      <c r="XA322" s="24"/>
      <c r="XB322" s="24"/>
      <c r="XC322" s="24"/>
      <c r="XD322" s="24"/>
      <c r="XE322" s="24"/>
      <c r="XF322" s="24"/>
      <c r="XG322" s="24"/>
      <c r="XH322" s="24"/>
      <c r="XI322" s="24"/>
      <c r="XJ322" s="24"/>
      <c r="XK322" s="24"/>
      <c r="XL322" s="24"/>
      <c r="XM322" s="24"/>
      <c r="XN322" s="24"/>
      <c r="XO322" s="24"/>
      <c r="XP322" s="24"/>
      <c r="XQ322" s="24"/>
      <c r="XR322" s="24"/>
      <c r="XS322" s="24"/>
      <c r="XT322" s="24"/>
      <c r="XU322" s="24"/>
      <c r="XV322" s="24"/>
      <c r="XW322" s="24"/>
      <c r="XX322" s="24"/>
      <c r="XY322" s="24"/>
      <c r="XZ322" s="24"/>
      <c r="YA322" s="24"/>
      <c r="YB322" s="24"/>
      <c r="YC322" s="24"/>
      <c r="YD322" s="24"/>
      <c r="YE322" s="24"/>
      <c r="YF322" s="24"/>
      <c r="YG322" s="24"/>
      <c r="YH322" s="24"/>
      <c r="YI322" s="24"/>
      <c r="YJ322" s="24"/>
      <c r="YK322" s="24"/>
      <c r="YL322" s="24"/>
      <c r="YM322" s="24"/>
      <c r="YN322" s="24"/>
      <c r="YO322" s="24"/>
      <c r="YP322" s="24"/>
      <c r="YQ322" s="24"/>
      <c r="YR322" s="24"/>
      <c r="YS322" s="24"/>
      <c r="YT322" s="24"/>
      <c r="YU322" s="24"/>
      <c r="YV322" s="24"/>
      <c r="YW322" s="24"/>
      <c r="YX322" s="24"/>
      <c r="YY322" s="24"/>
      <c r="YZ322" s="24"/>
      <c r="ZA322" s="24"/>
      <c r="ZB322" s="24"/>
      <c r="ZC322" s="24"/>
      <c r="ZD322" s="24"/>
      <c r="ZE322" s="24"/>
      <c r="ZF322" s="24"/>
      <c r="ZG322" s="24"/>
      <c r="ZH322" s="24"/>
      <c r="ZI322" s="24"/>
      <c r="ZJ322" s="24"/>
      <c r="ZK322" s="24"/>
      <c r="ZL322" s="24"/>
      <c r="ZM322" s="24"/>
      <c r="ZN322" s="24"/>
      <c r="ZO322" s="24"/>
      <c r="ZP322" s="24"/>
      <c r="ZQ322" s="24"/>
      <c r="ZR322" s="24"/>
      <c r="ZS322" s="24"/>
      <c r="ZT322" s="24"/>
      <c r="ZU322" s="24"/>
      <c r="ZV322" s="24"/>
      <c r="ZW322" s="24"/>
      <c r="ZX322" s="24"/>
      <c r="ZY322" s="24"/>
      <c r="ZZ322" s="24"/>
      <c r="AAA322" s="24"/>
      <c r="AAB322" s="24"/>
      <c r="AAC322" s="24"/>
      <c r="AAD322" s="24"/>
      <c r="AAE322" s="24"/>
      <c r="AAF322" s="24"/>
      <c r="AAG322" s="24"/>
      <c r="AAH322" s="24"/>
      <c r="AAI322" s="24"/>
      <c r="AAJ322" s="24"/>
      <c r="AAK322" s="24"/>
      <c r="AAL322" s="24"/>
      <c r="AAM322" s="24"/>
      <c r="AAN322" s="24"/>
      <c r="AAO322" s="24"/>
      <c r="AAP322" s="24"/>
      <c r="AAQ322" s="24"/>
      <c r="AAR322" s="24"/>
      <c r="AAS322" s="24"/>
      <c r="AAT322" s="24"/>
      <c r="AAU322" s="24"/>
      <c r="AAV322" s="24"/>
      <c r="AAW322" s="24"/>
      <c r="AAX322" s="24"/>
      <c r="AAY322" s="24"/>
      <c r="AAZ322" s="24"/>
      <c r="ABA322" s="24"/>
      <c r="ABB322" s="24"/>
      <c r="ABC322" s="24"/>
      <c r="ABD322" s="24"/>
      <c r="ABE322" s="24"/>
      <c r="ABF322" s="24"/>
      <c r="ABG322" s="24"/>
      <c r="ABH322" s="24"/>
      <c r="ABI322" s="24"/>
      <c r="ABJ322" s="24"/>
      <c r="ABK322" s="24"/>
      <c r="ABL322" s="24"/>
      <c r="ABM322" s="24"/>
      <c r="ABN322" s="24"/>
      <c r="ABO322" s="24"/>
      <c r="ABP322" s="24"/>
      <c r="ABQ322" s="24"/>
      <c r="ABR322" s="24"/>
      <c r="ABS322" s="24"/>
      <c r="ABT322" s="24"/>
      <c r="ABU322" s="24"/>
      <c r="ABV322" s="24"/>
      <c r="ABW322" s="24"/>
      <c r="ABX322" s="24"/>
      <c r="ABY322" s="24"/>
      <c r="ABZ322" s="24"/>
      <c r="ACA322" s="24"/>
      <c r="ACB322" s="24"/>
      <c r="ACC322" s="24"/>
      <c r="ACD322" s="24"/>
      <c r="ACE322" s="24"/>
      <c r="ACF322" s="24"/>
      <c r="ACG322" s="24"/>
      <c r="ACH322" s="24"/>
      <c r="ACI322" s="24"/>
      <c r="ACJ322" s="24"/>
      <c r="ACK322" s="24"/>
      <c r="ACL322" s="24"/>
      <c r="ACM322" s="24"/>
      <c r="ACN322" s="24"/>
      <c r="ACO322" s="24"/>
      <c r="ACP322" s="24"/>
      <c r="ACQ322" s="24"/>
      <c r="ACR322" s="24"/>
      <c r="ACS322" s="24"/>
      <c r="ACT322" s="24"/>
      <c r="ACU322" s="24"/>
      <c r="ACV322" s="24"/>
      <c r="ACW322" s="24"/>
      <c r="ACX322" s="24"/>
      <c r="ACY322" s="24"/>
      <c r="ACZ322" s="24"/>
      <c r="ADA322" s="24"/>
      <c r="ADB322" s="24"/>
      <c r="ADC322" s="24"/>
      <c r="ADD322" s="24"/>
      <c r="ADE322" s="24"/>
      <c r="ADF322" s="24"/>
      <c r="ADG322" s="24"/>
      <c r="ADH322" s="24"/>
      <c r="ADI322" s="24"/>
      <c r="ADJ322" s="24"/>
      <c r="ADK322" s="24"/>
      <c r="ADL322" s="24"/>
      <c r="ADM322" s="24"/>
      <c r="ADN322" s="24"/>
      <c r="ADO322" s="24"/>
      <c r="ADP322" s="24"/>
      <c r="ADQ322" s="24"/>
      <c r="ADR322" s="24"/>
      <c r="ADS322" s="24"/>
      <c r="ADT322" s="24"/>
      <c r="ADU322" s="24"/>
      <c r="ADV322" s="24"/>
      <c r="ADW322" s="24"/>
      <c r="ADX322" s="24"/>
      <c r="ADY322" s="24"/>
      <c r="ADZ322" s="24"/>
      <c r="AEA322" s="24"/>
      <c r="AEB322" s="24"/>
      <c r="AEC322" s="24"/>
      <c r="AED322" s="24"/>
      <c r="AEE322" s="24"/>
      <c r="AEF322" s="24"/>
      <c r="AEG322" s="24"/>
      <c r="AEH322" s="24"/>
      <c r="AEI322" s="24"/>
      <c r="AEJ322" s="24"/>
      <c r="AEK322" s="24"/>
      <c r="AEL322" s="24"/>
      <c r="AEM322" s="24"/>
      <c r="AEN322" s="24"/>
      <c r="AEO322" s="24"/>
      <c r="AEP322" s="24"/>
      <c r="AEQ322" s="24"/>
      <c r="AER322" s="24"/>
      <c r="AES322" s="24"/>
      <c r="AET322" s="24"/>
      <c r="AEU322" s="24"/>
      <c r="AEV322" s="24"/>
      <c r="AEW322" s="24"/>
      <c r="AEX322" s="24"/>
      <c r="AEY322" s="24"/>
      <c r="AEZ322" s="24"/>
      <c r="AFA322" s="24"/>
      <c r="AFB322" s="24"/>
      <c r="AFC322" s="24"/>
      <c r="AFD322" s="24"/>
      <c r="AFE322" s="24"/>
      <c r="AFF322" s="24"/>
      <c r="AFG322" s="24"/>
      <c r="AFH322" s="24"/>
      <c r="AFI322" s="24"/>
      <c r="AFJ322" s="24"/>
      <c r="AFK322" s="24"/>
      <c r="AFL322" s="24"/>
      <c r="AFM322" s="24"/>
      <c r="AFN322" s="24"/>
      <c r="AFO322" s="24"/>
      <c r="AFP322" s="24"/>
      <c r="AFQ322" s="24"/>
      <c r="AFR322" s="24"/>
      <c r="AFS322" s="24"/>
      <c r="AFT322" s="24"/>
      <c r="AFU322" s="24"/>
      <c r="AFV322" s="24"/>
      <c r="AFW322" s="24"/>
      <c r="AFX322" s="24"/>
      <c r="AFY322" s="24"/>
      <c r="AFZ322" s="24"/>
      <c r="AGA322" s="24"/>
      <c r="AGB322" s="24"/>
      <c r="AGC322" s="24"/>
      <c r="AGD322" s="24"/>
      <c r="AGE322" s="24"/>
      <c r="AGF322" s="24"/>
      <c r="AGG322" s="24"/>
      <c r="AGH322" s="24"/>
      <c r="AGI322" s="24"/>
      <c r="AGJ322" s="24"/>
      <c r="AGK322" s="24"/>
      <c r="AGL322" s="24"/>
      <c r="AGM322" s="24"/>
      <c r="AGN322" s="24"/>
      <c r="AGO322" s="24"/>
      <c r="AGP322" s="24"/>
      <c r="AGQ322" s="24"/>
      <c r="AGR322" s="24"/>
      <c r="AGS322" s="24"/>
      <c r="AGT322" s="24"/>
      <c r="AGU322" s="24"/>
      <c r="AGV322" s="24"/>
      <c r="AGW322" s="24"/>
      <c r="AGX322" s="24"/>
      <c r="AGY322" s="24"/>
      <c r="AGZ322" s="24"/>
      <c r="AHA322" s="24"/>
      <c r="AHB322" s="24"/>
      <c r="AHC322" s="24"/>
      <c r="AHD322" s="24"/>
      <c r="AHE322" s="24"/>
      <c r="AHF322" s="24"/>
      <c r="AHG322" s="24"/>
      <c r="AHH322" s="24"/>
      <c r="AHI322" s="24"/>
      <c r="AHJ322" s="24"/>
      <c r="AHK322" s="24"/>
      <c r="AHL322" s="24"/>
      <c r="AHM322" s="24"/>
      <c r="AHN322" s="24"/>
      <c r="AHO322" s="24"/>
      <c r="AHP322" s="24"/>
      <c r="AHQ322" s="24"/>
      <c r="AHR322" s="24"/>
      <c r="AHS322" s="24"/>
      <c r="AHT322" s="24"/>
      <c r="AHU322" s="24"/>
      <c r="AHV322" s="24"/>
      <c r="AHW322" s="24"/>
      <c r="AHX322" s="24"/>
      <c r="AHY322" s="24"/>
      <c r="AHZ322" s="24"/>
      <c r="AIA322" s="24"/>
      <c r="AIB322" s="24"/>
      <c r="AIC322" s="24"/>
      <c r="AID322" s="24"/>
      <c r="AIE322" s="24"/>
      <c r="AIF322" s="24"/>
      <c r="AIG322" s="24"/>
      <c r="AIH322" s="24"/>
      <c r="AII322" s="24"/>
      <c r="AIJ322" s="24"/>
      <c r="AIK322" s="24"/>
      <c r="AIL322" s="24"/>
      <c r="AIM322" s="24"/>
      <c r="AIN322" s="24"/>
      <c r="AIO322" s="24"/>
      <c r="AIP322" s="24"/>
      <c r="AIQ322" s="24"/>
      <c r="AIR322" s="24"/>
      <c r="AIS322" s="24"/>
      <c r="AIT322" s="24"/>
      <c r="AIU322" s="24"/>
      <c r="AIV322" s="24"/>
      <c r="AIW322" s="24"/>
      <c r="AIX322" s="24"/>
      <c r="AIY322" s="24"/>
      <c r="AIZ322" s="24"/>
      <c r="AJA322" s="24"/>
      <c r="AJB322" s="24"/>
      <c r="AJC322" s="24"/>
      <c r="AJD322" s="24"/>
      <c r="AJE322" s="24"/>
      <c r="AJF322" s="24"/>
      <c r="AJG322" s="24"/>
      <c r="AJH322" s="24"/>
      <c r="AJI322" s="24"/>
      <c r="AJJ322" s="24"/>
      <c r="AJK322" s="24"/>
      <c r="AJL322" s="24"/>
      <c r="AJM322" s="24"/>
      <c r="AJN322" s="24"/>
      <c r="AJO322" s="24"/>
      <c r="AJP322" s="24"/>
      <c r="AJQ322" s="24"/>
      <c r="AJR322" s="24"/>
      <c r="AJS322" s="24"/>
      <c r="AJT322" s="24"/>
      <c r="AJU322" s="24"/>
      <c r="AJV322" s="24"/>
      <c r="AJW322" s="24"/>
      <c r="AJX322" s="24"/>
      <c r="AJY322" s="24"/>
      <c r="AJZ322" s="24"/>
      <c r="AKA322" s="24"/>
      <c r="AKB322" s="24"/>
      <c r="AKC322" s="24"/>
      <c r="AKD322" s="24"/>
      <c r="AKE322" s="24"/>
      <c r="AKF322" s="24"/>
      <c r="AKG322" s="24"/>
      <c r="AKH322" s="24"/>
      <c r="AKI322" s="24"/>
      <c r="AKJ322" s="24"/>
      <c r="AKK322" s="24"/>
      <c r="AKL322" s="24"/>
      <c r="AKM322" s="24"/>
      <c r="AKN322" s="24"/>
      <c r="AKO322" s="24"/>
      <c r="AKP322" s="24"/>
      <c r="AKQ322" s="24"/>
      <c r="AKR322" s="24"/>
      <c r="AKS322" s="24"/>
      <c r="AKT322" s="24"/>
      <c r="AKU322" s="24"/>
      <c r="AKV322" s="24"/>
      <c r="AKW322" s="24"/>
      <c r="AKX322" s="24"/>
      <c r="AKY322" s="24"/>
      <c r="AKZ322" s="24"/>
      <c r="ALA322" s="24"/>
      <c r="ALB322" s="24"/>
      <c r="ALC322" s="24"/>
      <c r="ALD322" s="24"/>
      <c r="ALE322" s="24"/>
      <c r="ALF322" s="24"/>
      <c r="ALG322" s="24"/>
      <c r="ALH322" s="24"/>
      <c r="ALI322" s="24"/>
      <c r="ALJ322" s="24"/>
      <c r="ALK322" s="24"/>
      <c r="ALL322" s="24"/>
      <c r="ALM322" s="24"/>
      <c r="ALN322" s="24"/>
      <c r="ALO322" s="24"/>
      <c r="ALP322" s="24"/>
      <c r="ALQ322" s="24"/>
      <c r="ALR322" s="24"/>
      <c r="ALS322" s="24"/>
      <c r="ALT322" s="24"/>
      <c r="ALU322" s="24"/>
      <c r="ALV322" s="24"/>
      <c r="ALW322" s="24"/>
      <c r="ALX322" s="24"/>
      <c r="ALY322" s="24"/>
      <c r="ALZ322" s="24"/>
      <c r="AMA322" s="24"/>
      <c r="AMB322" s="24"/>
      <c r="AMC322" s="24"/>
      <c r="AMD322" s="24"/>
      <c r="AME322" s="24"/>
      <c r="AMF322" s="24"/>
      <c r="AMG322" s="24"/>
      <c r="AMH322" s="24"/>
      <c r="AMI322" s="24"/>
      <c r="AMJ322" s="24"/>
      <c r="AMK322" s="24"/>
      <c r="AML322" s="24"/>
      <c r="AMM322" s="24"/>
      <c r="AMN322" s="24"/>
      <c r="AMO322" s="24"/>
      <c r="AMP322" s="24"/>
      <c r="AMQ322" s="24"/>
      <c r="AMR322" s="24"/>
      <c r="AMS322" s="24"/>
      <c r="AMT322" s="24"/>
      <c r="AMU322" s="24"/>
      <c r="AMV322" s="24"/>
      <c r="AMW322" s="24"/>
      <c r="AMX322" s="24"/>
      <c r="AMY322" s="24"/>
      <c r="AMZ322" s="24"/>
      <c r="ANA322" s="24"/>
      <c r="ANB322" s="24"/>
      <c r="ANC322" s="24"/>
      <c r="AND322" s="24"/>
      <c r="ANE322" s="24"/>
      <c r="ANF322" s="24"/>
      <c r="ANG322" s="24"/>
      <c r="ANH322" s="24"/>
      <c r="ANI322" s="24"/>
      <c r="ANJ322" s="24"/>
      <c r="ANK322" s="24"/>
      <c r="ANL322" s="24"/>
      <c r="ANM322" s="24"/>
      <c r="ANN322" s="24"/>
      <c r="ANO322" s="24"/>
      <c r="ANP322" s="24"/>
      <c r="ANQ322" s="24"/>
      <c r="ANR322" s="24"/>
      <c r="ANS322" s="24"/>
      <c r="ANT322" s="24"/>
      <c r="ANU322" s="24"/>
      <c r="ANV322" s="24"/>
      <c r="ANW322" s="24"/>
      <c r="ANX322" s="24"/>
      <c r="ANY322" s="24"/>
      <c r="ANZ322" s="24"/>
      <c r="AOA322" s="24"/>
      <c r="AOB322" s="24"/>
      <c r="AOC322" s="24"/>
      <c r="AOD322" s="24"/>
      <c r="AOE322" s="24"/>
      <c r="AOF322" s="24"/>
      <c r="AOG322" s="24"/>
      <c r="AOH322" s="24"/>
      <c r="AOI322" s="24"/>
      <c r="AOJ322" s="24"/>
      <c r="AOK322" s="24"/>
      <c r="AOL322" s="24"/>
      <c r="AOM322" s="24"/>
      <c r="AON322" s="24"/>
      <c r="AOO322" s="24"/>
      <c r="AOP322" s="24"/>
      <c r="AOQ322" s="24"/>
      <c r="AOR322" s="24"/>
      <c r="AOS322" s="24"/>
      <c r="AOT322" s="24"/>
      <c r="AOU322" s="24"/>
      <c r="AOV322" s="24"/>
      <c r="AOW322" s="24"/>
      <c r="AOX322" s="24"/>
      <c r="AOY322" s="24"/>
      <c r="AOZ322" s="24"/>
      <c r="APA322" s="24"/>
      <c r="APB322" s="24"/>
      <c r="APC322" s="24"/>
      <c r="APD322" s="24"/>
      <c r="APE322" s="24"/>
      <c r="APF322" s="24"/>
      <c r="APG322" s="24"/>
      <c r="APH322" s="24"/>
      <c r="API322" s="24"/>
      <c r="APJ322" s="24"/>
      <c r="APK322" s="24"/>
      <c r="APL322" s="24"/>
      <c r="APM322" s="24"/>
      <c r="APN322" s="24"/>
      <c r="APO322" s="24"/>
      <c r="APP322" s="24"/>
      <c r="APQ322" s="24"/>
      <c r="APR322" s="24"/>
      <c r="APS322" s="24"/>
      <c r="APT322" s="24"/>
      <c r="APU322" s="24"/>
      <c r="APV322" s="24"/>
      <c r="APW322" s="24"/>
      <c r="APX322" s="24"/>
      <c r="APY322" s="24"/>
      <c r="APZ322" s="24"/>
      <c r="AQA322" s="24"/>
      <c r="AQB322" s="24"/>
      <c r="AQC322" s="24"/>
      <c r="AQD322" s="24"/>
      <c r="AQE322" s="24"/>
      <c r="AQF322" s="24"/>
      <c r="AQG322" s="24"/>
      <c r="AQH322" s="24"/>
      <c r="AQI322" s="24"/>
      <c r="AQJ322" s="24"/>
      <c r="AQK322" s="24"/>
      <c r="AQL322" s="24"/>
      <c r="AQM322" s="24"/>
      <c r="AQN322" s="24"/>
      <c r="AQO322" s="24"/>
      <c r="AQP322" s="24"/>
      <c r="AQQ322" s="24"/>
      <c r="AQR322" s="24"/>
      <c r="AQS322" s="24"/>
      <c r="AQT322" s="24"/>
      <c r="AQU322" s="24"/>
      <c r="AQV322" s="24"/>
      <c r="AQW322" s="24"/>
      <c r="AQX322" s="24"/>
      <c r="AQY322" s="24"/>
      <c r="AQZ322" s="24"/>
      <c r="ARA322" s="24"/>
      <c r="ARB322" s="24"/>
      <c r="ARC322" s="24"/>
      <c r="ARD322" s="24"/>
      <c r="ARE322" s="24"/>
      <c r="ARF322" s="24"/>
      <c r="ARG322" s="24"/>
      <c r="ARH322" s="24"/>
      <c r="ARI322" s="24"/>
      <c r="ARJ322" s="24"/>
      <c r="ARK322" s="24"/>
      <c r="ARL322" s="24"/>
      <c r="ARM322" s="24"/>
      <c r="ARN322" s="24"/>
      <c r="ARO322" s="24"/>
      <c r="ARP322" s="24"/>
      <c r="ARQ322" s="24"/>
      <c r="ARR322" s="24"/>
      <c r="ARS322" s="24"/>
      <c r="ART322" s="24"/>
      <c r="ARU322" s="24"/>
      <c r="ARV322" s="24"/>
      <c r="ARW322" s="24"/>
      <c r="ARX322" s="24"/>
      <c r="ARY322" s="24"/>
      <c r="ARZ322" s="24"/>
      <c r="ASA322" s="24"/>
      <c r="ASB322" s="24"/>
      <c r="ASC322" s="24"/>
      <c r="ASD322" s="24"/>
      <c r="ASE322" s="24"/>
      <c r="ASF322" s="24"/>
      <c r="ASG322" s="24"/>
      <c r="ASH322" s="24"/>
      <c r="ASI322" s="24"/>
      <c r="ASJ322" s="24"/>
      <c r="ASK322" s="24"/>
      <c r="ASL322" s="24"/>
      <c r="ASM322" s="24"/>
      <c r="ASN322" s="24"/>
      <c r="ASO322" s="24"/>
      <c r="ASP322" s="24"/>
      <c r="ASQ322" s="24"/>
      <c r="ASR322" s="24"/>
      <c r="ASS322" s="24"/>
      <c r="AST322" s="24"/>
      <c r="ASU322" s="24"/>
      <c r="ASV322" s="24"/>
      <c r="ASW322" s="24"/>
      <c r="ASX322" s="24"/>
      <c r="ASY322" s="24"/>
      <c r="ASZ322" s="24"/>
      <c r="ATA322" s="24"/>
      <c r="ATB322" s="24"/>
      <c r="ATC322" s="24"/>
      <c r="ATD322" s="24"/>
      <c r="ATE322" s="24"/>
      <c r="ATF322" s="24"/>
      <c r="ATG322" s="24"/>
      <c r="ATH322" s="24"/>
      <c r="ATI322" s="24"/>
      <c r="ATJ322" s="24"/>
      <c r="ATK322" s="24"/>
      <c r="ATL322" s="24"/>
      <c r="ATM322" s="24"/>
      <c r="ATN322" s="24"/>
      <c r="ATO322" s="24"/>
      <c r="ATP322" s="24"/>
      <c r="ATQ322" s="24"/>
      <c r="ATR322" s="24"/>
      <c r="ATS322" s="24"/>
      <c r="ATT322" s="24"/>
      <c r="ATU322" s="24"/>
      <c r="ATV322" s="24"/>
      <c r="ATW322" s="24"/>
      <c r="ATX322" s="24"/>
      <c r="ATY322" s="24"/>
      <c r="ATZ322" s="24"/>
      <c r="AUA322" s="24"/>
      <c r="AUB322" s="24"/>
      <c r="AUC322" s="24"/>
      <c r="AUD322" s="24"/>
      <c r="AUE322" s="24"/>
      <c r="AUF322" s="24"/>
      <c r="AUG322" s="24"/>
      <c r="AUH322" s="24"/>
      <c r="AUI322" s="24"/>
      <c r="AUJ322" s="24"/>
      <c r="AUK322" s="24"/>
      <c r="AUL322" s="24"/>
      <c r="AUM322" s="24"/>
      <c r="AUN322" s="24"/>
      <c r="AUO322" s="24"/>
      <c r="AUP322" s="24"/>
      <c r="AUQ322" s="24"/>
      <c r="AUR322" s="24"/>
      <c r="AUS322" s="24"/>
      <c r="AUT322" s="24"/>
      <c r="AUU322" s="24"/>
      <c r="AUV322" s="24"/>
      <c r="AUW322" s="24"/>
      <c r="AUX322" s="24"/>
      <c r="AUY322" s="24"/>
      <c r="AUZ322" s="24"/>
      <c r="AVA322" s="24"/>
      <c r="AVB322" s="24"/>
      <c r="AVC322" s="24"/>
      <c r="AVD322" s="24"/>
      <c r="AVE322" s="24"/>
      <c r="AVF322" s="24"/>
      <c r="AVG322" s="24"/>
      <c r="AVH322" s="24"/>
      <c r="AVI322" s="24"/>
      <c r="AVJ322" s="24"/>
      <c r="AVK322" s="24"/>
      <c r="AVL322" s="24"/>
      <c r="AVM322" s="24"/>
      <c r="AVN322" s="24"/>
      <c r="AVO322" s="24"/>
      <c r="AVP322" s="24"/>
      <c r="AVQ322" s="24"/>
      <c r="AVR322" s="24"/>
      <c r="AVS322" s="24"/>
      <c r="AVT322" s="24"/>
      <c r="AVU322" s="24"/>
      <c r="AVV322" s="24"/>
      <c r="AVW322" s="24"/>
      <c r="AVX322" s="24"/>
      <c r="AVY322" s="24"/>
      <c r="AVZ322" s="24"/>
      <c r="AWA322" s="24"/>
      <c r="AWB322" s="24"/>
      <c r="AWC322" s="24"/>
      <c r="AWD322" s="24"/>
      <c r="AWE322" s="24"/>
      <c r="AWF322" s="24"/>
      <c r="AWG322" s="24"/>
      <c r="AWH322" s="24"/>
      <c r="AWI322" s="24"/>
      <c r="AWJ322" s="24"/>
      <c r="AWK322" s="24"/>
      <c r="AWL322" s="24"/>
      <c r="AWM322" s="24"/>
      <c r="AWN322" s="24"/>
      <c r="AWO322" s="24"/>
      <c r="AWP322" s="24"/>
      <c r="AWQ322" s="24"/>
      <c r="AWR322" s="24"/>
      <c r="AWS322" s="24"/>
      <c r="AWT322" s="24"/>
      <c r="AWU322" s="24"/>
      <c r="AWV322" s="24"/>
      <c r="AWW322" s="24"/>
      <c r="AWX322" s="24"/>
      <c r="AWY322" s="24"/>
      <c r="AWZ322" s="24"/>
      <c r="AXA322" s="24"/>
      <c r="AXB322" s="24"/>
      <c r="AXC322" s="24"/>
      <c r="AXD322" s="24"/>
      <c r="AXE322" s="24"/>
      <c r="AXF322" s="24"/>
      <c r="AXG322" s="24"/>
      <c r="AXH322" s="24"/>
      <c r="AXI322" s="24"/>
      <c r="AXJ322" s="24"/>
      <c r="AXK322" s="24"/>
      <c r="AXL322" s="24"/>
      <c r="AXM322" s="24"/>
      <c r="AXN322" s="24"/>
      <c r="AXO322" s="24"/>
      <c r="AXP322" s="24"/>
      <c r="AXQ322" s="24"/>
      <c r="AXR322" s="24"/>
      <c r="AXS322" s="24"/>
      <c r="AXT322" s="24"/>
      <c r="AXU322" s="24"/>
      <c r="AXV322" s="24"/>
      <c r="AXW322" s="24"/>
      <c r="AXX322" s="24"/>
      <c r="AXY322" s="24"/>
      <c r="AXZ322" s="24"/>
      <c r="AYA322" s="24"/>
      <c r="AYB322" s="24"/>
      <c r="AYC322" s="24"/>
      <c r="AYD322" s="24"/>
      <c r="AYE322" s="24"/>
      <c r="AYF322" s="24"/>
      <c r="AYG322" s="24"/>
      <c r="AYH322" s="24"/>
      <c r="AYI322" s="24"/>
      <c r="AYJ322" s="24"/>
      <c r="AYK322" s="24"/>
      <c r="AYL322" s="24"/>
      <c r="AYM322" s="24"/>
      <c r="AYN322" s="24"/>
      <c r="AYO322" s="24"/>
      <c r="AYP322" s="24"/>
      <c r="AYQ322" s="24"/>
      <c r="AYR322" s="24"/>
      <c r="AYS322" s="24"/>
      <c r="AYT322" s="24"/>
      <c r="AYU322" s="24"/>
      <c r="AYV322" s="24"/>
      <c r="AYW322" s="24"/>
      <c r="AYX322" s="24"/>
      <c r="AYY322" s="24"/>
      <c r="AYZ322" s="24"/>
      <c r="AZA322" s="24"/>
      <c r="AZB322" s="24"/>
      <c r="AZC322" s="24"/>
      <c r="AZD322" s="24"/>
      <c r="AZE322" s="24"/>
      <c r="AZF322" s="24"/>
      <c r="AZG322" s="24"/>
      <c r="AZH322" s="24"/>
      <c r="AZI322" s="24"/>
      <c r="AZJ322" s="24"/>
      <c r="AZK322" s="24"/>
      <c r="AZL322" s="24"/>
      <c r="AZM322" s="24"/>
      <c r="AZN322" s="24"/>
      <c r="AZO322" s="24"/>
      <c r="AZP322" s="24"/>
      <c r="AZQ322" s="24"/>
      <c r="AZR322" s="24"/>
      <c r="AZS322" s="24"/>
      <c r="AZT322" s="24"/>
      <c r="AZU322" s="24"/>
      <c r="AZV322" s="24"/>
      <c r="AZW322" s="24"/>
      <c r="AZX322" s="24"/>
      <c r="AZY322" s="24"/>
      <c r="AZZ322" s="24"/>
      <c r="BAA322" s="24"/>
      <c r="BAB322" s="24"/>
      <c r="BAC322" s="24"/>
      <c r="BAD322" s="24"/>
      <c r="BAE322" s="24"/>
      <c r="BAF322" s="24"/>
      <c r="BAG322" s="24"/>
      <c r="BAH322" s="24"/>
      <c r="BAI322" s="24"/>
      <c r="BAJ322" s="24"/>
      <c r="BAK322" s="24"/>
      <c r="BAL322" s="24"/>
      <c r="BAM322" s="24"/>
      <c r="BAN322" s="24"/>
      <c r="BAO322" s="24"/>
      <c r="BAP322" s="24"/>
    </row>
    <row r="323" spans="1:1394" s="19" customFormat="1" x14ac:dyDescent="0.25">
      <c r="A323" s="19" t="str">
        <f>IF(YEAR(G323)=2024,#REF!,"")</f>
        <v/>
      </c>
      <c r="B323" s="19" t="str">
        <f>IF(YEAR(G323)=2025,#REF!,"")</f>
        <v/>
      </c>
      <c r="C323" s="19" t="str">
        <f t="shared" si="25"/>
        <v>Afternoon45057</v>
      </c>
      <c r="D323" s="19" t="str">
        <f>IF('by region'!$C$2="Any","Any",'Turf only'!V323)&amp;M323&amp;IF('by region'!$I$2="Any","Any",N323)&amp;G323</f>
        <v>AnyFlatAny45057</v>
      </c>
      <c r="E323" s="19" t="e">
        <f>IF(I323=#REF!,'Turf only'!G323,"")</f>
        <v>#REF!</v>
      </c>
      <c r="F323" s="19" t="e">
        <f t="shared" si="26"/>
        <v>#REF!</v>
      </c>
      <c r="G323" s="15">
        <v>45057</v>
      </c>
      <c r="H323" s="16" t="s">
        <v>34</v>
      </c>
      <c r="I323" s="16" t="s">
        <v>88</v>
      </c>
      <c r="J323" s="16" t="s">
        <v>9</v>
      </c>
      <c r="K323" s="14" t="s">
        <v>10</v>
      </c>
      <c r="L323" s="14" t="s">
        <v>17</v>
      </c>
      <c r="M323" s="16" t="s">
        <v>25</v>
      </c>
      <c r="N323" s="16" t="s">
        <v>13</v>
      </c>
      <c r="O323" s="16" t="s">
        <v>14</v>
      </c>
      <c r="P323" s="23">
        <f t="shared" si="27"/>
        <v>1</v>
      </c>
      <c r="Q323" s="23" cm="1">
        <f t="array" ref="Q323">SUMPRODUCT(($G$2:$G$2765=G323)*(P323&gt;$P$2:$P$2765))+1</f>
        <v>1</v>
      </c>
      <c r="R323" s="23" t="e">
        <f>(Q323*100000)+#REF!</f>
        <v>#REF!</v>
      </c>
      <c r="S323" s="19" t="e" cm="1">
        <f t="array" ref="S323">SUMPRODUCT(($G$2:$G$2765=G323)*(R323&gt;$R$2:$R$2765))+1</f>
        <v>#REF!</v>
      </c>
      <c r="T323" s="19" t="str">
        <f t="shared" si="28"/>
        <v xml:space="preserve">CHESTER </v>
      </c>
      <c r="U323" s="19">
        <v>0</v>
      </c>
      <c r="V323" s="19" t="s">
        <v>19</v>
      </c>
      <c r="W323" s="19">
        <f t="shared" si="29"/>
        <v>2023</v>
      </c>
      <c r="X323" s="24"/>
      <c r="Y323" s="24"/>
      <c r="Z323" s="24"/>
      <c r="AA323" s="24"/>
      <c r="AB323" s="24"/>
      <c r="AC323" s="24"/>
      <c r="AD323" s="24"/>
      <c r="AE323" s="24"/>
      <c r="AF323" s="24"/>
      <c r="AG323" s="24"/>
      <c r="AH323" s="24"/>
      <c r="AI323" s="24"/>
      <c r="AJ323" s="24"/>
      <c r="AK323" s="24"/>
      <c r="AL323" s="24"/>
      <c r="AM323" s="24"/>
      <c r="AN323" s="24"/>
      <c r="AO323" s="24"/>
      <c r="AP323" s="24"/>
      <c r="AQ323" s="24"/>
      <c r="AR323" s="24"/>
      <c r="AS323" s="24"/>
      <c r="AT323" s="24"/>
      <c r="AU323" s="24"/>
      <c r="AV323" s="24"/>
      <c r="AW323" s="24"/>
      <c r="AX323" s="24"/>
      <c r="AY323" s="24"/>
      <c r="AZ323" s="24"/>
      <c r="BA323" s="24"/>
      <c r="BB323" s="24"/>
      <c r="BC323" s="24"/>
      <c r="BD323" s="24"/>
      <c r="BE323" s="24"/>
      <c r="BF323" s="24"/>
      <c r="BG323" s="24"/>
      <c r="BH323" s="24"/>
      <c r="BI323" s="24"/>
      <c r="BJ323" s="24"/>
      <c r="BK323" s="24"/>
      <c r="BL323" s="24"/>
      <c r="BM323" s="24"/>
      <c r="BN323" s="24"/>
      <c r="BO323" s="24"/>
      <c r="BP323" s="24"/>
      <c r="BQ323" s="24"/>
      <c r="BR323" s="24"/>
      <c r="BS323" s="24"/>
      <c r="BT323" s="24"/>
      <c r="BU323" s="24"/>
      <c r="BV323" s="24"/>
      <c r="BW323" s="24"/>
      <c r="BX323" s="24"/>
      <c r="BY323" s="24"/>
      <c r="BZ323" s="24"/>
      <c r="CA323" s="24"/>
      <c r="CB323" s="24"/>
      <c r="CC323" s="24"/>
      <c r="CD323" s="24"/>
      <c r="CE323" s="24"/>
      <c r="CF323" s="24"/>
      <c r="CG323" s="24"/>
      <c r="CH323" s="24"/>
      <c r="CI323" s="24"/>
      <c r="CJ323" s="24"/>
      <c r="CK323" s="24"/>
      <c r="CL323" s="24"/>
      <c r="CM323" s="24"/>
      <c r="CN323" s="24"/>
      <c r="CO323" s="24"/>
      <c r="CP323" s="24"/>
      <c r="CQ323" s="24"/>
      <c r="CR323" s="24"/>
      <c r="CS323" s="24"/>
      <c r="CT323" s="24"/>
      <c r="CU323" s="24"/>
      <c r="CV323" s="24"/>
      <c r="CW323" s="24"/>
      <c r="CX323" s="24"/>
      <c r="CY323" s="24"/>
      <c r="CZ323" s="24"/>
      <c r="DA323" s="24"/>
      <c r="DB323" s="24"/>
      <c r="DC323" s="24"/>
      <c r="DD323" s="24"/>
      <c r="DE323" s="24"/>
      <c r="DF323" s="24"/>
      <c r="DG323" s="24"/>
      <c r="DH323" s="24"/>
      <c r="DI323" s="24"/>
      <c r="DJ323" s="24"/>
      <c r="DK323" s="24"/>
      <c r="DL323" s="24"/>
      <c r="DM323" s="24"/>
      <c r="DN323" s="24"/>
      <c r="DO323" s="24"/>
      <c r="DP323" s="24"/>
      <c r="DQ323" s="24"/>
      <c r="DR323" s="24"/>
      <c r="DS323" s="24"/>
      <c r="DT323" s="24"/>
      <c r="DU323" s="24"/>
      <c r="DV323" s="24"/>
      <c r="DW323" s="24"/>
      <c r="DX323" s="24"/>
      <c r="DY323" s="24"/>
      <c r="DZ323" s="24"/>
      <c r="EA323" s="24"/>
      <c r="EB323" s="24"/>
      <c r="EC323" s="24"/>
      <c r="ED323" s="24"/>
      <c r="EE323" s="24"/>
      <c r="EF323" s="24"/>
      <c r="EG323" s="24"/>
      <c r="EH323" s="24"/>
      <c r="EI323" s="24"/>
      <c r="EJ323" s="24"/>
      <c r="EK323" s="24"/>
      <c r="EL323" s="24"/>
      <c r="EM323" s="24"/>
      <c r="EN323" s="24"/>
      <c r="EO323" s="24"/>
      <c r="EP323" s="24"/>
      <c r="EQ323" s="24"/>
      <c r="ER323" s="24"/>
      <c r="ES323" s="24"/>
      <c r="ET323" s="24"/>
      <c r="EU323" s="24"/>
      <c r="EV323" s="24"/>
      <c r="EW323" s="24"/>
      <c r="EX323" s="24"/>
      <c r="EY323" s="24"/>
      <c r="EZ323" s="24"/>
      <c r="FA323" s="24"/>
      <c r="FB323" s="24"/>
      <c r="FC323" s="24"/>
      <c r="FD323" s="24"/>
      <c r="FE323" s="24"/>
      <c r="FF323" s="24"/>
      <c r="FG323" s="24"/>
      <c r="FH323" s="24"/>
      <c r="FI323" s="24"/>
      <c r="FJ323" s="24"/>
      <c r="FK323" s="24"/>
      <c r="FL323" s="24"/>
      <c r="FM323" s="24"/>
      <c r="FN323" s="24"/>
      <c r="FO323" s="24"/>
      <c r="FP323" s="24"/>
      <c r="FQ323" s="24"/>
      <c r="FR323" s="24"/>
      <c r="FS323" s="24"/>
      <c r="FT323" s="24"/>
      <c r="FU323" s="24"/>
      <c r="FV323" s="24"/>
      <c r="FW323" s="24"/>
      <c r="FX323" s="24"/>
      <c r="FY323" s="24"/>
      <c r="FZ323" s="24"/>
      <c r="GA323" s="24"/>
      <c r="GB323" s="24"/>
      <c r="GC323" s="24"/>
      <c r="GD323" s="24"/>
      <c r="GE323" s="24"/>
      <c r="GF323" s="24"/>
      <c r="GG323" s="24"/>
      <c r="GH323" s="24"/>
      <c r="GI323" s="24"/>
      <c r="GJ323" s="24"/>
      <c r="GK323" s="24"/>
      <c r="GL323" s="24"/>
      <c r="GM323" s="24"/>
      <c r="GN323" s="24"/>
      <c r="GO323" s="24"/>
      <c r="GP323" s="24"/>
      <c r="GQ323" s="24"/>
      <c r="GR323" s="24"/>
      <c r="GS323" s="24"/>
      <c r="GT323" s="24"/>
      <c r="GU323" s="24"/>
      <c r="GV323" s="24"/>
      <c r="GW323" s="24"/>
      <c r="GX323" s="24"/>
      <c r="GY323" s="24"/>
      <c r="GZ323" s="24"/>
      <c r="HA323" s="24"/>
      <c r="HB323" s="24"/>
      <c r="HC323" s="24"/>
      <c r="HD323" s="24"/>
      <c r="HE323" s="24"/>
      <c r="HF323" s="24"/>
      <c r="HG323" s="24"/>
      <c r="HH323" s="24"/>
      <c r="HI323" s="24"/>
      <c r="HJ323" s="24"/>
      <c r="HK323" s="24"/>
      <c r="HL323" s="24"/>
      <c r="HM323" s="24"/>
      <c r="HN323" s="24"/>
      <c r="HO323" s="24"/>
      <c r="HP323" s="24"/>
      <c r="HQ323" s="24"/>
      <c r="HR323" s="24"/>
      <c r="HS323" s="24"/>
      <c r="HT323" s="24"/>
      <c r="HU323" s="24"/>
      <c r="HV323" s="24"/>
      <c r="HW323" s="24"/>
      <c r="HX323" s="24"/>
      <c r="HY323" s="24"/>
      <c r="HZ323" s="24"/>
      <c r="IA323" s="24"/>
      <c r="IB323" s="24"/>
      <c r="IC323" s="24"/>
      <c r="ID323" s="24"/>
      <c r="IE323" s="24"/>
      <c r="IF323" s="24"/>
      <c r="IG323" s="24"/>
      <c r="IH323" s="24"/>
      <c r="II323" s="24"/>
      <c r="IJ323" s="24"/>
      <c r="IK323" s="24"/>
      <c r="IL323" s="24"/>
      <c r="IM323" s="24"/>
      <c r="IN323" s="24"/>
      <c r="IO323" s="24"/>
      <c r="IP323" s="24"/>
      <c r="IQ323" s="24"/>
      <c r="IR323" s="24"/>
      <c r="IS323" s="24"/>
      <c r="IT323" s="24"/>
      <c r="IU323" s="24"/>
      <c r="IV323" s="24"/>
      <c r="IW323" s="24"/>
      <c r="IX323" s="24"/>
      <c r="IY323" s="24"/>
      <c r="IZ323" s="24"/>
      <c r="JA323" s="24"/>
      <c r="JB323" s="24"/>
      <c r="JC323" s="24"/>
      <c r="JD323" s="24"/>
      <c r="JE323" s="24"/>
      <c r="JF323" s="24"/>
      <c r="JG323" s="24"/>
      <c r="JH323" s="24"/>
      <c r="JI323" s="24"/>
      <c r="JJ323" s="24"/>
      <c r="JK323" s="24"/>
      <c r="JL323" s="24"/>
      <c r="JM323" s="24"/>
      <c r="JN323" s="24"/>
      <c r="JO323" s="24"/>
      <c r="JP323" s="24"/>
      <c r="JQ323" s="24"/>
      <c r="JR323" s="24"/>
      <c r="JS323" s="24"/>
      <c r="JT323" s="24"/>
      <c r="JU323" s="24"/>
      <c r="JV323" s="24"/>
      <c r="JW323" s="24"/>
      <c r="JX323" s="24"/>
      <c r="JY323" s="24"/>
      <c r="JZ323" s="24"/>
      <c r="KA323" s="24"/>
      <c r="KB323" s="24"/>
      <c r="KC323" s="24"/>
      <c r="KD323" s="24"/>
      <c r="KE323" s="24"/>
      <c r="KF323" s="24"/>
      <c r="KG323" s="24"/>
      <c r="KH323" s="24"/>
      <c r="KI323" s="24"/>
      <c r="KJ323" s="24"/>
      <c r="KK323" s="24"/>
      <c r="KL323" s="24"/>
      <c r="KM323" s="24"/>
      <c r="KN323" s="24"/>
      <c r="KO323" s="24"/>
      <c r="KP323" s="24"/>
      <c r="KQ323" s="24"/>
      <c r="KR323" s="24"/>
      <c r="KS323" s="24"/>
      <c r="KT323" s="24"/>
      <c r="KU323" s="24"/>
      <c r="KV323" s="24"/>
      <c r="KW323" s="24"/>
      <c r="KX323" s="24"/>
      <c r="KY323" s="24"/>
      <c r="KZ323" s="24"/>
      <c r="LA323" s="24"/>
      <c r="LB323" s="24"/>
      <c r="LC323" s="24"/>
      <c r="LD323" s="24"/>
      <c r="LE323" s="24"/>
      <c r="LF323" s="24"/>
      <c r="LG323" s="24"/>
      <c r="LH323" s="24"/>
      <c r="LI323" s="24"/>
      <c r="LJ323" s="24"/>
      <c r="LK323" s="24"/>
      <c r="LL323" s="24"/>
      <c r="LM323" s="24"/>
      <c r="LN323" s="24"/>
      <c r="LO323" s="24"/>
      <c r="LP323" s="24"/>
      <c r="LQ323" s="24"/>
      <c r="LR323" s="24"/>
      <c r="LS323" s="24"/>
      <c r="LT323" s="24"/>
      <c r="LU323" s="24"/>
      <c r="LV323" s="24"/>
      <c r="LW323" s="24"/>
      <c r="LX323" s="24"/>
      <c r="LY323" s="24"/>
      <c r="LZ323" s="24"/>
      <c r="MA323" s="24"/>
      <c r="MB323" s="24"/>
      <c r="MC323" s="24"/>
      <c r="MD323" s="24"/>
      <c r="ME323" s="24"/>
      <c r="MF323" s="24"/>
      <c r="MG323" s="24"/>
      <c r="MH323" s="24"/>
      <c r="MI323" s="24"/>
      <c r="MJ323" s="24"/>
      <c r="MK323" s="24"/>
      <c r="ML323" s="24"/>
      <c r="MM323" s="24"/>
      <c r="MN323" s="24"/>
      <c r="MO323" s="24"/>
      <c r="MP323" s="24"/>
      <c r="MQ323" s="24"/>
      <c r="MR323" s="24"/>
      <c r="MS323" s="24"/>
      <c r="MT323" s="24"/>
      <c r="MU323" s="24"/>
      <c r="MV323" s="24"/>
      <c r="MW323" s="24"/>
      <c r="MX323" s="24"/>
      <c r="MY323" s="24"/>
      <c r="MZ323" s="24"/>
      <c r="NA323" s="24"/>
      <c r="NB323" s="24"/>
      <c r="NC323" s="24"/>
      <c r="ND323" s="24"/>
      <c r="NE323" s="24"/>
      <c r="NF323" s="24"/>
      <c r="NG323" s="24"/>
      <c r="NH323" s="24"/>
      <c r="NI323" s="24"/>
      <c r="NJ323" s="24"/>
      <c r="NK323" s="24"/>
      <c r="NL323" s="24"/>
      <c r="NM323" s="24"/>
      <c r="NN323" s="24"/>
      <c r="NO323" s="24"/>
      <c r="NP323" s="24"/>
      <c r="NQ323" s="24"/>
      <c r="NR323" s="24"/>
      <c r="NS323" s="24"/>
      <c r="NT323" s="24"/>
      <c r="NU323" s="24"/>
      <c r="NV323" s="24"/>
      <c r="NW323" s="24"/>
      <c r="NX323" s="24"/>
      <c r="NY323" s="24"/>
      <c r="NZ323" s="24"/>
      <c r="OA323" s="24"/>
      <c r="OB323" s="24"/>
      <c r="OC323" s="24"/>
      <c r="OD323" s="24"/>
      <c r="OE323" s="24"/>
      <c r="OF323" s="24"/>
      <c r="OG323" s="24"/>
      <c r="OH323" s="24"/>
      <c r="OI323" s="24"/>
      <c r="OJ323" s="24"/>
      <c r="OK323" s="24"/>
      <c r="OL323" s="24"/>
      <c r="OM323" s="24"/>
      <c r="ON323" s="24"/>
      <c r="OO323" s="24"/>
      <c r="OP323" s="24"/>
      <c r="OQ323" s="24"/>
      <c r="OR323" s="24"/>
      <c r="OS323" s="24"/>
      <c r="OT323" s="24"/>
      <c r="OU323" s="24"/>
      <c r="OV323" s="24"/>
      <c r="OW323" s="24"/>
      <c r="OX323" s="24"/>
      <c r="OY323" s="24"/>
      <c r="OZ323" s="24"/>
      <c r="PA323" s="24"/>
      <c r="PB323" s="24"/>
      <c r="PC323" s="24"/>
      <c r="PD323" s="24"/>
      <c r="PE323" s="24"/>
      <c r="PF323" s="24"/>
      <c r="PG323" s="24"/>
      <c r="PH323" s="24"/>
      <c r="PI323" s="24"/>
      <c r="PJ323" s="24"/>
      <c r="PK323" s="24"/>
      <c r="PL323" s="24"/>
      <c r="PM323" s="24"/>
      <c r="PN323" s="24"/>
      <c r="PO323" s="24"/>
      <c r="PP323" s="24"/>
      <c r="PQ323" s="24"/>
      <c r="PR323" s="24"/>
      <c r="PS323" s="24"/>
      <c r="PT323" s="24"/>
      <c r="PU323" s="24"/>
      <c r="PV323" s="24"/>
      <c r="PW323" s="24"/>
      <c r="PX323" s="24"/>
      <c r="PY323" s="24"/>
      <c r="PZ323" s="24"/>
      <c r="QA323" s="24"/>
      <c r="QB323" s="24"/>
      <c r="QC323" s="24"/>
      <c r="QD323" s="24"/>
      <c r="QE323" s="24"/>
      <c r="QF323" s="24"/>
      <c r="QG323" s="24"/>
      <c r="QH323" s="24"/>
      <c r="QI323" s="24"/>
      <c r="QJ323" s="24"/>
      <c r="QK323" s="24"/>
      <c r="QL323" s="24"/>
      <c r="QM323" s="24"/>
      <c r="QN323" s="24"/>
      <c r="QO323" s="24"/>
      <c r="QP323" s="24"/>
      <c r="QQ323" s="24"/>
      <c r="QR323" s="24"/>
      <c r="QS323" s="24"/>
      <c r="QT323" s="24"/>
      <c r="QU323" s="24"/>
      <c r="QV323" s="24"/>
      <c r="QW323" s="24"/>
      <c r="QX323" s="24"/>
      <c r="QY323" s="24"/>
      <c r="QZ323" s="24"/>
      <c r="RA323" s="24"/>
      <c r="RB323" s="24"/>
      <c r="RC323" s="24"/>
      <c r="RD323" s="24"/>
      <c r="RE323" s="24"/>
      <c r="RF323" s="24"/>
      <c r="RG323" s="24"/>
      <c r="RH323" s="24"/>
      <c r="RI323" s="24"/>
      <c r="RJ323" s="24"/>
      <c r="RK323" s="24"/>
      <c r="RL323" s="24"/>
      <c r="RM323" s="24"/>
      <c r="RN323" s="24"/>
      <c r="RO323" s="24"/>
      <c r="RP323" s="24"/>
      <c r="RQ323" s="24"/>
      <c r="RR323" s="24"/>
      <c r="RS323" s="24"/>
      <c r="RT323" s="24"/>
      <c r="RU323" s="24"/>
      <c r="RV323" s="24"/>
      <c r="RW323" s="24"/>
      <c r="RX323" s="24"/>
      <c r="RY323" s="24"/>
      <c r="RZ323" s="24"/>
      <c r="SA323" s="24"/>
      <c r="SB323" s="24"/>
      <c r="SC323" s="24"/>
      <c r="SD323" s="24"/>
      <c r="SE323" s="24"/>
      <c r="SF323" s="24"/>
      <c r="SG323" s="24"/>
      <c r="SH323" s="24"/>
      <c r="SI323" s="24"/>
      <c r="SJ323" s="24"/>
      <c r="SK323" s="24"/>
      <c r="SL323" s="24"/>
      <c r="SM323" s="24"/>
      <c r="SN323" s="24"/>
      <c r="SO323" s="24"/>
      <c r="SP323" s="24"/>
      <c r="SQ323" s="24"/>
      <c r="SR323" s="24"/>
      <c r="SS323" s="24"/>
      <c r="ST323" s="24"/>
      <c r="SU323" s="24"/>
      <c r="SV323" s="24"/>
      <c r="SW323" s="24"/>
      <c r="SX323" s="24"/>
      <c r="SY323" s="24"/>
      <c r="SZ323" s="24"/>
      <c r="TA323" s="24"/>
      <c r="TB323" s="24"/>
      <c r="TC323" s="24"/>
      <c r="TD323" s="24"/>
      <c r="TE323" s="24"/>
      <c r="TF323" s="24"/>
      <c r="TG323" s="24"/>
      <c r="TH323" s="24"/>
      <c r="TI323" s="24"/>
      <c r="TJ323" s="24"/>
      <c r="TK323" s="24"/>
      <c r="TL323" s="24"/>
      <c r="TM323" s="24"/>
      <c r="TN323" s="24"/>
      <c r="TO323" s="24"/>
      <c r="TP323" s="24"/>
      <c r="TQ323" s="24"/>
      <c r="TR323" s="24"/>
      <c r="TS323" s="24"/>
      <c r="TT323" s="24"/>
      <c r="TU323" s="24"/>
      <c r="TV323" s="24"/>
      <c r="TW323" s="24"/>
      <c r="TX323" s="24"/>
      <c r="TY323" s="24"/>
      <c r="TZ323" s="24"/>
      <c r="UA323" s="24"/>
      <c r="UB323" s="24"/>
      <c r="UC323" s="24"/>
      <c r="UD323" s="24"/>
      <c r="UE323" s="24"/>
      <c r="UF323" s="24"/>
      <c r="UG323" s="24"/>
      <c r="UH323" s="24"/>
      <c r="UI323" s="24"/>
      <c r="UJ323" s="24"/>
      <c r="UK323" s="24"/>
      <c r="UL323" s="24"/>
      <c r="UM323" s="24"/>
      <c r="UN323" s="24"/>
      <c r="UO323" s="24"/>
      <c r="UP323" s="24"/>
      <c r="UQ323" s="24"/>
      <c r="UR323" s="24"/>
      <c r="US323" s="24"/>
      <c r="UT323" s="24"/>
      <c r="UU323" s="24"/>
      <c r="UV323" s="24"/>
      <c r="UW323" s="24"/>
      <c r="UX323" s="24"/>
      <c r="UY323" s="24"/>
      <c r="UZ323" s="24"/>
      <c r="VA323" s="24"/>
      <c r="VB323" s="24"/>
      <c r="VC323" s="24"/>
      <c r="VD323" s="24"/>
      <c r="VE323" s="24"/>
      <c r="VF323" s="24"/>
      <c r="VG323" s="24"/>
      <c r="VH323" s="24"/>
      <c r="VI323" s="24"/>
      <c r="VJ323" s="24"/>
      <c r="VK323" s="24"/>
      <c r="VL323" s="24"/>
      <c r="VM323" s="24"/>
      <c r="VN323" s="24"/>
      <c r="VO323" s="24"/>
      <c r="VP323" s="24"/>
      <c r="VQ323" s="24"/>
      <c r="VR323" s="24"/>
      <c r="VS323" s="24"/>
      <c r="VT323" s="24"/>
      <c r="VU323" s="24"/>
      <c r="VV323" s="24"/>
      <c r="VW323" s="24"/>
      <c r="VX323" s="24"/>
      <c r="VY323" s="24"/>
      <c r="VZ323" s="24"/>
      <c r="WA323" s="24"/>
      <c r="WB323" s="24"/>
      <c r="WC323" s="24"/>
      <c r="WD323" s="24"/>
      <c r="WE323" s="24"/>
      <c r="WF323" s="24"/>
      <c r="WG323" s="24"/>
      <c r="WH323" s="24"/>
      <c r="WI323" s="24"/>
      <c r="WJ323" s="24"/>
      <c r="WK323" s="24"/>
      <c r="WL323" s="24"/>
      <c r="WM323" s="24"/>
      <c r="WN323" s="24"/>
      <c r="WO323" s="24"/>
      <c r="WP323" s="24"/>
      <c r="WQ323" s="24"/>
      <c r="WR323" s="24"/>
      <c r="WS323" s="24"/>
      <c r="WT323" s="24"/>
      <c r="WU323" s="24"/>
      <c r="WV323" s="24"/>
      <c r="WW323" s="24"/>
      <c r="WX323" s="24"/>
      <c r="WY323" s="24"/>
      <c r="WZ323" s="24"/>
      <c r="XA323" s="24"/>
      <c r="XB323" s="24"/>
      <c r="XC323" s="24"/>
      <c r="XD323" s="24"/>
      <c r="XE323" s="24"/>
      <c r="XF323" s="24"/>
      <c r="XG323" s="24"/>
      <c r="XH323" s="24"/>
      <c r="XI323" s="24"/>
      <c r="XJ323" s="24"/>
      <c r="XK323" s="24"/>
      <c r="XL323" s="24"/>
      <c r="XM323" s="24"/>
      <c r="XN323" s="24"/>
      <c r="XO323" s="24"/>
      <c r="XP323" s="24"/>
      <c r="XQ323" s="24"/>
      <c r="XR323" s="24"/>
      <c r="XS323" s="24"/>
      <c r="XT323" s="24"/>
      <c r="XU323" s="24"/>
      <c r="XV323" s="24"/>
      <c r="XW323" s="24"/>
      <c r="XX323" s="24"/>
      <c r="XY323" s="24"/>
      <c r="XZ323" s="24"/>
      <c r="YA323" s="24"/>
      <c r="YB323" s="24"/>
      <c r="YC323" s="24"/>
      <c r="YD323" s="24"/>
      <c r="YE323" s="24"/>
      <c r="YF323" s="24"/>
      <c r="YG323" s="24"/>
      <c r="YH323" s="24"/>
      <c r="YI323" s="24"/>
      <c r="YJ323" s="24"/>
      <c r="YK323" s="24"/>
      <c r="YL323" s="24"/>
      <c r="YM323" s="24"/>
      <c r="YN323" s="24"/>
      <c r="YO323" s="24"/>
      <c r="YP323" s="24"/>
      <c r="YQ323" s="24"/>
      <c r="YR323" s="24"/>
      <c r="YS323" s="24"/>
      <c r="YT323" s="24"/>
      <c r="YU323" s="24"/>
      <c r="YV323" s="24"/>
      <c r="YW323" s="24"/>
      <c r="YX323" s="24"/>
      <c r="YY323" s="24"/>
      <c r="YZ323" s="24"/>
      <c r="ZA323" s="24"/>
      <c r="ZB323" s="24"/>
      <c r="ZC323" s="24"/>
      <c r="ZD323" s="24"/>
      <c r="ZE323" s="24"/>
      <c r="ZF323" s="24"/>
      <c r="ZG323" s="24"/>
      <c r="ZH323" s="24"/>
      <c r="ZI323" s="24"/>
      <c r="ZJ323" s="24"/>
      <c r="ZK323" s="24"/>
      <c r="ZL323" s="24"/>
      <c r="ZM323" s="24"/>
      <c r="ZN323" s="24"/>
      <c r="ZO323" s="24"/>
      <c r="ZP323" s="24"/>
      <c r="ZQ323" s="24"/>
      <c r="ZR323" s="24"/>
      <c r="ZS323" s="24"/>
      <c r="ZT323" s="24"/>
      <c r="ZU323" s="24"/>
      <c r="ZV323" s="24"/>
      <c r="ZW323" s="24"/>
      <c r="ZX323" s="24"/>
      <c r="ZY323" s="24"/>
      <c r="ZZ323" s="24"/>
      <c r="AAA323" s="24"/>
      <c r="AAB323" s="24"/>
      <c r="AAC323" s="24"/>
      <c r="AAD323" s="24"/>
      <c r="AAE323" s="24"/>
      <c r="AAF323" s="24"/>
      <c r="AAG323" s="24"/>
      <c r="AAH323" s="24"/>
      <c r="AAI323" s="24"/>
      <c r="AAJ323" s="24"/>
      <c r="AAK323" s="24"/>
      <c r="AAL323" s="24"/>
      <c r="AAM323" s="24"/>
      <c r="AAN323" s="24"/>
      <c r="AAO323" s="24"/>
      <c r="AAP323" s="24"/>
      <c r="AAQ323" s="24"/>
      <c r="AAR323" s="24"/>
      <c r="AAS323" s="24"/>
      <c r="AAT323" s="24"/>
      <c r="AAU323" s="24"/>
      <c r="AAV323" s="24"/>
      <c r="AAW323" s="24"/>
      <c r="AAX323" s="24"/>
      <c r="AAY323" s="24"/>
      <c r="AAZ323" s="24"/>
      <c r="ABA323" s="24"/>
      <c r="ABB323" s="24"/>
      <c r="ABC323" s="24"/>
      <c r="ABD323" s="24"/>
      <c r="ABE323" s="24"/>
      <c r="ABF323" s="24"/>
      <c r="ABG323" s="24"/>
      <c r="ABH323" s="24"/>
      <c r="ABI323" s="24"/>
      <c r="ABJ323" s="24"/>
      <c r="ABK323" s="24"/>
      <c r="ABL323" s="24"/>
      <c r="ABM323" s="24"/>
      <c r="ABN323" s="24"/>
      <c r="ABO323" s="24"/>
      <c r="ABP323" s="24"/>
      <c r="ABQ323" s="24"/>
      <c r="ABR323" s="24"/>
      <c r="ABS323" s="24"/>
      <c r="ABT323" s="24"/>
      <c r="ABU323" s="24"/>
      <c r="ABV323" s="24"/>
      <c r="ABW323" s="24"/>
      <c r="ABX323" s="24"/>
      <c r="ABY323" s="24"/>
      <c r="ABZ323" s="24"/>
      <c r="ACA323" s="24"/>
      <c r="ACB323" s="24"/>
      <c r="ACC323" s="24"/>
      <c r="ACD323" s="24"/>
      <c r="ACE323" s="24"/>
      <c r="ACF323" s="24"/>
      <c r="ACG323" s="24"/>
      <c r="ACH323" s="24"/>
      <c r="ACI323" s="24"/>
      <c r="ACJ323" s="24"/>
      <c r="ACK323" s="24"/>
      <c r="ACL323" s="24"/>
      <c r="ACM323" s="24"/>
      <c r="ACN323" s="24"/>
      <c r="ACO323" s="24"/>
      <c r="ACP323" s="24"/>
      <c r="ACQ323" s="24"/>
      <c r="ACR323" s="24"/>
      <c r="ACS323" s="24"/>
      <c r="ACT323" s="24"/>
      <c r="ACU323" s="24"/>
      <c r="ACV323" s="24"/>
      <c r="ACW323" s="24"/>
      <c r="ACX323" s="24"/>
      <c r="ACY323" s="24"/>
      <c r="ACZ323" s="24"/>
      <c r="ADA323" s="24"/>
      <c r="ADB323" s="24"/>
      <c r="ADC323" s="24"/>
      <c r="ADD323" s="24"/>
      <c r="ADE323" s="24"/>
      <c r="ADF323" s="24"/>
      <c r="ADG323" s="24"/>
      <c r="ADH323" s="24"/>
      <c r="ADI323" s="24"/>
      <c r="ADJ323" s="24"/>
      <c r="ADK323" s="24"/>
      <c r="ADL323" s="24"/>
      <c r="ADM323" s="24"/>
      <c r="ADN323" s="24"/>
      <c r="ADO323" s="24"/>
      <c r="ADP323" s="24"/>
      <c r="ADQ323" s="24"/>
      <c r="ADR323" s="24"/>
      <c r="ADS323" s="24"/>
      <c r="ADT323" s="24"/>
      <c r="ADU323" s="24"/>
      <c r="ADV323" s="24"/>
      <c r="ADW323" s="24"/>
      <c r="ADX323" s="24"/>
      <c r="ADY323" s="24"/>
      <c r="ADZ323" s="24"/>
      <c r="AEA323" s="24"/>
      <c r="AEB323" s="24"/>
      <c r="AEC323" s="24"/>
      <c r="AED323" s="24"/>
      <c r="AEE323" s="24"/>
      <c r="AEF323" s="24"/>
      <c r="AEG323" s="24"/>
      <c r="AEH323" s="24"/>
      <c r="AEI323" s="24"/>
      <c r="AEJ323" s="24"/>
      <c r="AEK323" s="24"/>
      <c r="AEL323" s="24"/>
      <c r="AEM323" s="24"/>
      <c r="AEN323" s="24"/>
      <c r="AEO323" s="24"/>
      <c r="AEP323" s="24"/>
      <c r="AEQ323" s="24"/>
      <c r="AER323" s="24"/>
      <c r="AES323" s="24"/>
      <c r="AET323" s="24"/>
      <c r="AEU323" s="24"/>
      <c r="AEV323" s="24"/>
      <c r="AEW323" s="24"/>
      <c r="AEX323" s="24"/>
      <c r="AEY323" s="24"/>
      <c r="AEZ323" s="24"/>
      <c r="AFA323" s="24"/>
      <c r="AFB323" s="24"/>
      <c r="AFC323" s="24"/>
      <c r="AFD323" s="24"/>
      <c r="AFE323" s="24"/>
      <c r="AFF323" s="24"/>
      <c r="AFG323" s="24"/>
      <c r="AFH323" s="24"/>
      <c r="AFI323" s="24"/>
      <c r="AFJ323" s="24"/>
      <c r="AFK323" s="24"/>
      <c r="AFL323" s="24"/>
      <c r="AFM323" s="24"/>
      <c r="AFN323" s="24"/>
      <c r="AFO323" s="24"/>
      <c r="AFP323" s="24"/>
      <c r="AFQ323" s="24"/>
      <c r="AFR323" s="24"/>
      <c r="AFS323" s="24"/>
      <c r="AFT323" s="24"/>
      <c r="AFU323" s="24"/>
      <c r="AFV323" s="24"/>
      <c r="AFW323" s="24"/>
      <c r="AFX323" s="24"/>
      <c r="AFY323" s="24"/>
      <c r="AFZ323" s="24"/>
      <c r="AGA323" s="24"/>
      <c r="AGB323" s="24"/>
      <c r="AGC323" s="24"/>
      <c r="AGD323" s="24"/>
      <c r="AGE323" s="24"/>
      <c r="AGF323" s="24"/>
      <c r="AGG323" s="24"/>
      <c r="AGH323" s="24"/>
      <c r="AGI323" s="24"/>
      <c r="AGJ323" s="24"/>
      <c r="AGK323" s="24"/>
      <c r="AGL323" s="24"/>
      <c r="AGM323" s="24"/>
      <c r="AGN323" s="24"/>
      <c r="AGO323" s="24"/>
      <c r="AGP323" s="24"/>
      <c r="AGQ323" s="24"/>
      <c r="AGR323" s="24"/>
      <c r="AGS323" s="24"/>
      <c r="AGT323" s="24"/>
      <c r="AGU323" s="24"/>
      <c r="AGV323" s="24"/>
      <c r="AGW323" s="24"/>
      <c r="AGX323" s="24"/>
      <c r="AGY323" s="24"/>
      <c r="AGZ323" s="24"/>
      <c r="AHA323" s="24"/>
      <c r="AHB323" s="24"/>
      <c r="AHC323" s="24"/>
      <c r="AHD323" s="24"/>
      <c r="AHE323" s="24"/>
      <c r="AHF323" s="24"/>
      <c r="AHG323" s="24"/>
      <c r="AHH323" s="24"/>
      <c r="AHI323" s="24"/>
      <c r="AHJ323" s="24"/>
      <c r="AHK323" s="24"/>
      <c r="AHL323" s="24"/>
      <c r="AHM323" s="24"/>
      <c r="AHN323" s="24"/>
      <c r="AHO323" s="24"/>
      <c r="AHP323" s="24"/>
      <c r="AHQ323" s="24"/>
      <c r="AHR323" s="24"/>
      <c r="AHS323" s="24"/>
      <c r="AHT323" s="24"/>
      <c r="AHU323" s="24"/>
      <c r="AHV323" s="24"/>
      <c r="AHW323" s="24"/>
      <c r="AHX323" s="24"/>
      <c r="AHY323" s="24"/>
      <c r="AHZ323" s="24"/>
      <c r="AIA323" s="24"/>
      <c r="AIB323" s="24"/>
      <c r="AIC323" s="24"/>
      <c r="AID323" s="24"/>
      <c r="AIE323" s="24"/>
      <c r="AIF323" s="24"/>
      <c r="AIG323" s="24"/>
      <c r="AIH323" s="24"/>
      <c r="AII323" s="24"/>
      <c r="AIJ323" s="24"/>
      <c r="AIK323" s="24"/>
      <c r="AIL323" s="24"/>
      <c r="AIM323" s="24"/>
      <c r="AIN323" s="24"/>
      <c r="AIO323" s="24"/>
      <c r="AIP323" s="24"/>
      <c r="AIQ323" s="24"/>
      <c r="AIR323" s="24"/>
      <c r="AIS323" s="24"/>
      <c r="AIT323" s="24"/>
      <c r="AIU323" s="24"/>
      <c r="AIV323" s="24"/>
      <c r="AIW323" s="24"/>
      <c r="AIX323" s="24"/>
      <c r="AIY323" s="24"/>
      <c r="AIZ323" s="24"/>
      <c r="AJA323" s="24"/>
      <c r="AJB323" s="24"/>
      <c r="AJC323" s="24"/>
      <c r="AJD323" s="24"/>
      <c r="AJE323" s="24"/>
      <c r="AJF323" s="24"/>
      <c r="AJG323" s="24"/>
      <c r="AJH323" s="24"/>
      <c r="AJI323" s="24"/>
      <c r="AJJ323" s="24"/>
      <c r="AJK323" s="24"/>
      <c r="AJL323" s="24"/>
      <c r="AJM323" s="24"/>
      <c r="AJN323" s="24"/>
      <c r="AJO323" s="24"/>
      <c r="AJP323" s="24"/>
      <c r="AJQ323" s="24"/>
      <c r="AJR323" s="24"/>
      <c r="AJS323" s="24"/>
      <c r="AJT323" s="24"/>
      <c r="AJU323" s="24"/>
      <c r="AJV323" s="24"/>
      <c r="AJW323" s="24"/>
      <c r="AJX323" s="24"/>
      <c r="AJY323" s="24"/>
      <c r="AJZ323" s="24"/>
      <c r="AKA323" s="24"/>
      <c r="AKB323" s="24"/>
      <c r="AKC323" s="24"/>
      <c r="AKD323" s="24"/>
      <c r="AKE323" s="24"/>
      <c r="AKF323" s="24"/>
      <c r="AKG323" s="24"/>
      <c r="AKH323" s="24"/>
      <c r="AKI323" s="24"/>
      <c r="AKJ323" s="24"/>
      <c r="AKK323" s="24"/>
      <c r="AKL323" s="24"/>
      <c r="AKM323" s="24"/>
      <c r="AKN323" s="24"/>
      <c r="AKO323" s="24"/>
      <c r="AKP323" s="24"/>
      <c r="AKQ323" s="24"/>
      <c r="AKR323" s="24"/>
      <c r="AKS323" s="24"/>
      <c r="AKT323" s="24"/>
      <c r="AKU323" s="24"/>
      <c r="AKV323" s="24"/>
      <c r="AKW323" s="24"/>
      <c r="AKX323" s="24"/>
      <c r="AKY323" s="24"/>
      <c r="AKZ323" s="24"/>
      <c r="ALA323" s="24"/>
      <c r="ALB323" s="24"/>
      <c r="ALC323" s="24"/>
      <c r="ALD323" s="24"/>
      <c r="ALE323" s="24"/>
      <c r="ALF323" s="24"/>
      <c r="ALG323" s="24"/>
      <c r="ALH323" s="24"/>
      <c r="ALI323" s="24"/>
      <c r="ALJ323" s="24"/>
      <c r="ALK323" s="24"/>
      <c r="ALL323" s="24"/>
      <c r="ALM323" s="24"/>
      <c r="ALN323" s="24"/>
      <c r="ALO323" s="24"/>
      <c r="ALP323" s="24"/>
      <c r="ALQ323" s="24"/>
      <c r="ALR323" s="24"/>
      <c r="ALS323" s="24"/>
      <c r="ALT323" s="24"/>
      <c r="ALU323" s="24"/>
      <c r="ALV323" s="24"/>
      <c r="ALW323" s="24"/>
      <c r="ALX323" s="24"/>
      <c r="ALY323" s="24"/>
      <c r="ALZ323" s="24"/>
      <c r="AMA323" s="24"/>
      <c r="AMB323" s="24"/>
      <c r="AMC323" s="24"/>
      <c r="AMD323" s="24"/>
      <c r="AME323" s="24"/>
      <c r="AMF323" s="24"/>
      <c r="AMG323" s="24"/>
      <c r="AMH323" s="24"/>
      <c r="AMI323" s="24"/>
      <c r="AMJ323" s="24"/>
      <c r="AMK323" s="24"/>
      <c r="AML323" s="24"/>
      <c r="AMM323" s="24"/>
      <c r="AMN323" s="24"/>
      <c r="AMO323" s="24"/>
      <c r="AMP323" s="24"/>
      <c r="AMQ323" s="24"/>
      <c r="AMR323" s="24"/>
      <c r="AMS323" s="24"/>
      <c r="AMT323" s="24"/>
      <c r="AMU323" s="24"/>
      <c r="AMV323" s="24"/>
      <c r="AMW323" s="24"/>
      <c r="AMX323" s="24"/>
      <c r="AMY323" s="24"/>
      <c r="AMZ323" s="24"/>
      <c r="ANA323" s="24"/>
      <c r="ANB323" s="24"/>
      <c r="ANC323" s="24"/>
      <c r="AND323" s="24"/>
      <c r="ANE323" s="24"/>
      <c r="ANF323" s="24"/>
      <c r="ANG323" s="24"/>
      <c r="ANH323" s="24"/>
      <c r="ANI323" s="24"/>
      <c r="ANJ323" s="24"/>
      <c r="ANK323" s="24"/>
      <c r="ANL323" s="24"/>
      <c r="ANM323" s="24"/>
      <c r="ANN323" s="24"/>
      <c r="ANO323" s="24"/>
      <c r="ANP323" s="24"/>
      <c r="ANQ323" s="24"/>
      <c r="ANR323" s="24"/>
      <c r="ANS323" s="24"/>
      <c r="ANT323" s="24"/>
      <c r="ANU323" s="24"/>
      <c r="ANV323" s="24"/>
      <c r="ANW323" s="24"/>
      <c r="ANX323" s="24"/>
      <c r="ANY323" s="24"/>
      <c r="ANZ323" s="24"/>
      <c r="AOA323" s="24"/>
      <c r="AOB323" s="24"/>
      <c r="AOC323" s="24"/>
      <c r="AOD323" s="24"/>
      <c r="AOE323" s="24"/>
      <c r="AOF323" s="24"/>
      <c r="AOG323" s="24"/>
      <c r="AOH323" s="24"/>
      <c r="AOI323" s="24"/>
      <c r="AOJ323" s="24"/>
      <c r="AOK323" s="24"/>
      <c r="AOL323" s="24"/>
      <c r="AOM323" s="24"/>
      <c r="AON323" s="24"/>
      <c r="AOO323" s="24"/>
      <c r="AOP323" s="24"/>
      <c r="AOQ323" s="24"/>
      <c r="AOR323" s="24"/>
      <c r="AOS323" s="24"/>
      <c r="AOT323" s="24"/>
      <c r="AOU323" s="24"/>
      <c r="AOV323" s="24"/>
      <c r="AOW323" s="24"/>
      <c r="AOX323" s="24"/>
      <c r="AOY323" s="24"/>
      <c r="AOZ323" s="24"/>
      <c r="APA323" s="24"/>
      <c r="APB323" s="24"/>
      <c r="APC323" s="24"/>
      <c r="APD323" s="24"/>
      <c r="APE323" s="24"/>
      <c r="APF323" s="24"/>
      <c r="APG323" s="24"/>
      <c r="APH323" s="24"/>
      <c r="API323" s="24"/>
      <c r="APJ323" s="24"/>
      <c r="APK323" s="24"/>
      <c r="APL323" s="24"/>
      <c r="APM323" s="24"/>
      <c r="APN323" s="24"/>
      <c r="APO323" s="24"/>
      <c r="APP323" s="24"/>
      <c r="APQ323" s="24"/>
      <c r="APR323" s="24"/>
      <c r="APS323" s="24"/>
      <c r="APT323" s="24"/>
      <c r="APU323" s="24"/>
      <c r="APV323" s="24"/>
      <c r="APW323" s="24"/>
      <c r="APX323" s="24"/>
      <c r="APY323" s="24"/>
      <c r="APZ323" s="24"/>
      <c r="AQA323" s="24"/>
      <c r="AQB323" s="24"/>
      <c r="AQC323" s="24"/>
      <c r="AQD323" s="24"/>
      <c r="AQE323" s="24"/>
      <c r="AQF323" s="24"/>
      <c r="AQG323" s="24"/>
      <c r="AQH323" s="24"/>
      <c r="AQI323" s="24"/>
      <c r="AQJ323" s="24"/>
      <c r="AQK323" s="24"/>
      <c r="AQL323" s="24"/>
      <c r="AQM323" s="24"/>
      <c r="AQN323" s="24"/>
      <c r="AQO323" s="24"/>
      <c r="AQP323" s="24"/>
      <c r="AQQ323" s="24"/>
      <c r="AQR323" s="24"/>
      <c r="AQS323" s="24"/>
      <c r="AQT323" s="24"/>
      <c r="AQU323" s="24"/>
      <c r="AQV323" s="24"/>
      <c r="AQW323" s="24"/>
      <c r="AQX323" s="24"/>
      <c r="AQY323" s="24"/>
      <c r="AQZ323" s="24"/>
      <c r="ARA323" s="24"/>
      <c r="ARB323" s="24"/>
      <c r="ARC323" s="24"/>
      <c r="ARD323" s="24"/>
      <c r="ARE323" s="24"/>
      <c r="ARF323" s="24"/>
      <c r="ARG323" s="24"/>
      <c r="ARH323" s="24"/>
      <c r="ARI323" s="24"/>
      <c r="ARJ323" s="24"/>
      <c r="ARK323" s="24"/>
      <c r="ARL323" s="24"/>
      <c r="ARM323" s="24"/>
      <c r="ARN323" s="24"/>
      <c r="ARO323" s="24"/>
      <c r="ARP323" s="24"/>
      <c r="ARQ323" s="24"/>
      <c r="ARR323" s="24"/>
      <c r="ARS323" s="24"/>
      <c r="ART323" s="24"/>
      <c r="ARU323" s="24"/>
      <c r="ARV323" s="24"/>
      <c r="ARW323" s="24"/>
      <c r="ARX323" s="24"/>
      <c r="ARY323" s="24"/>
      <c r="ARZ323" s="24"/>
      <c r="ASA323" s="24"/>
      <c r="ASB323" s="24"/>
      <c r="ASC323" s="24"/>
      <c r="ASD323" s="24"/>
      <c r="ASE323" s="24"/>
      <c r="ASF323" s="24"/>
      <c r="ASG323" s="24"/>
      <c r="ASH323" s="24"/>
      <c r="ASI323" s="24"/>
      <c r="ASJ323" s="24"/>
      <c r="ASK323" s="24"/>
      <c r="ASL323" s="24"/>
      <c r="ASM323" s="24"/>
      <c r="ASN323" s="24"/>
      <c r="ASO323" s="24"/>
      <c r="ASP323" s="24"/>
      <c r="ASQ323" s="24"/>
      <c r="ASR323" s="24"/>
      <c r="ASS323" s="24"/>
      <c r="AST323" s="24"/>
      <c r="ASU323" s="24"/>
      <c r="ASV323" s="24"/>
      <c r="ASW323" s="24"/>
      <c r="ASX323" s="24"/>
      <c r="ASY323" s="24"/>
      <c r="ASZ323" s="24"/>
      <c r="ATA323" s="24"/>
      <c r="ATB323" s="24"/>
      <c r="ATC323" s="24"/>
      <c r="ATD323" s="24"/>
      <c r="ATE323" s="24"/>
      <c r="ATF323" s="24"/>
      <c r="ATG323" s="24"/>
      <c r="ATH323" s="24"/>
      <c r="ATI323" s="24"/>
      <c r="ATJ323" s="24"/>
      <c r="ATK323" s="24"/>
      <c r="ATL323" s="24"/>
      <c r="ATM323" s="24"/>
      <c r="ATN323" s="24"/>
      <c r="ATO323" s="24"/>
      <c r="ATP323" s="24"/>
      <c r="ATQ323" s="24"/>
      <c r="ATR323" s="24"/>
      <c r="ATS323" s="24"/>
      <c r="ATT323" s="24"/>
      <c r="ATU323" s="24"/>
      <c r="ATV323" s="24"/>
      <c r="ATW323" s="24"/>
      <c r="ATX323" s="24"/>
      <c r="ATY323" s="24"/>
      <c r="ATZ323" s="24"/>
      <c r="AUA323" s="24"/>
      <c r="AUB323" s="24"/>
      <c r="AUC323" s="24"/>
      <c r="AUD323" s="24"/>
      <c r="AUE323" s="24"/>
      <c r="AUF323" s="24"/>
      <c r="AUG323" s="24"/>
      <c r="AUH323" s="24"/>
      <c r="AUI323" s="24"/>
      <c r="AUJ323" s="24"/>
      <c r="AUK323" s="24"/>
      <c r="AUL323" s="24"/>
      <c r="AUM323" s="24"/>
      <c r="AUN323" s="24"/>
      <c r="AUO323" s="24"/>
      <c r="AUP323" s="24"/>
      <c r="AUQ323" s="24"/>
      <c r="AUR323" s="24"/>
      <c r="AUS323" s="24"/>
      <c r="AUT323" s="24"/>
      <c r="AUU323" s="24"/>
      <c r="AUV323" s="24"/>
      <c r="AUW323" s="24"/>
      <c r="AUX323" s="24"/>
      <c r="AUY323" s="24"/>
      <c r="AUZ323" s="24"/>
      <c r="AVA323" s="24"/>
      <c r="AVB323" s="24"/>
      <c r="AVC323" s="24"/>
      <c r="AVD323" s="24"/>
      <c r="AVE323" s="24"/>
      <c r="AVF323" s="24"/>
      <c r="AVG323" s="24"/>
      <c r="AVH323" s="24"/>
      <c r="AVI323" s="24"/>
      <c r="AVJ323" s="24"/>
      <c r="AVK323" s="24"/>
      <c r="AVL323" s="24"/>
      <c r="AVM323" s="24"/>
      <c r="AVN323" s="24"/>
      <c r="AVO323" s="24"/>
      <c r="AVP323" s="24"/>
      <c r="AVQ323" s="24"/>
      <c r="AVR323" s="24"/>
      <c r="AVS323" s="24"/>
      <c r="AVT323" s="24"/>
      <c r="AVU323" s="24"/>
      <c r="AVV323" s="24"/>
      <c r="AVW323" s="24"/>
      <c r="AVX323" s="24"/>
      <c r="AVY323" s="24"/>
      <c r="AVZ323" s="24"/>
      <c r="AWA323" s="24"/>
      <c r="AWB323" s="24"/>
      <c r="AWC323" s="24"/>
      <c r="AWD323" s="24"/>
      <c r="AWE323" s="24"/>
      <c r="AWF323" s="24"/>
      <c r="AWG323" s="24"/>
      <c r="AWH323" s="24"/>
      <c r="AWI323" s="24"/>
      <c r="AWJ323" s="24"/>
      <c r="AWK323" s="24"/>
      <c r="AWL323" s="24"/>
      <c r="AWM323" s="24"/>
      <c r="AWN323" s="24"/>
      <c r="AWO323" s="24"/>
      <c r="AWP323" s="24"/>
      <c r="AWQ323" s="24"/>
      <c r="AWR323" s="24"/>
      <c r="AWS323" s="24"/>
      <c r="AWT323" s="24"/>
      <c r="AWU323" s="24"/>
      <c r="AWV323" s="24"/>
      <c r="AWW323" s="24"/>
      <c r="AWX323" s="24"/>
      <c r="AWY323" s="24"/>
      <c r="AWZ323" s="24"/>
      <c r="AXA323" s="24"/>
      <c r="AXB323" s="24"/>
      <c r="AXC323" s="24"/>
      <c r="AXD323" s="24"/>
      <c r="AXE323" s="24"/>
      <c r="AXF323" s="24"/>
      <c r="AXG323" s="24"/>
      <c r="AXH323" s="24"/>
      <c r="AXI323" s="24"/>
      <c r="AXJ323" s="24"/>
      <c r="AXK323" s="24"/>
      <c r="AXL323" s="24"/>
      <c r="AXM323" s="24"/>
      <c r="AXN323" s="24"/>
      <c r="AXO323" s="24"/>
      <c r="AXP323" s="24"/>
      <c r="AXQ323" s="24"/>
      <c r="AXR323" s="24"/>
      <c r="AXS323" s="24"/>
      <c r="AXT323" s="24"/>
      <c r="AXU323" s="24"/>
      <c r="AXV323" s="24"/>
      <c r="AXW323" s="24"/>
      <c r="AXX323" s="24"/>
      <c r="AXY323" s="24"/>
      <c r="AXZ323" s="24"/>
      <c r="AYA323" s="24"/>
      <c r="AYB323" s="24"/>
      <c r="AYC323" s="24"/>
      <c r="AYD323" s="24"/>
      <c r="AYE323" s="24"/>
      <c r="AYF323" s="24"/>
      <c r="AYG323" s="24"/>
      <c r="AYH323" s="24"/>
      <c r="AYI323" s="24"/>
      <c r="AYJ323" s="24"/>
      <c r="AYK323" s="24"/>
      <c r="AYL323" s="24"/>
      <c r="AYM323" s="24"/>
      <c r="AYN323" s="24"/>
      <c r="AYO323" s="24"/>
      <c r="AYP323" s="24"/>
      <c r="AYQ323" s="24"/>
      <c r="AYR323" s="24"/>
      <c r="AYS323" s="24"/>
      <c r="AYT323" s="24"/>
      <c r="AYU323" s="24"/>
      <c r="AYV323" s="24"/>
      <c r="AYW323" s="24"/>
      <c r="AYX323" s="24"/>
      <c r="AYY323" s="24"/>
      <c r="AYZ323" s="24"/>
      <c r="AZA323" s="24"/>
      <c r="AZB323" s="24"/>
      <c r="AZC323" s="24"/>
      <c r="AZD323" s="24"/>
      <c r="AZE323" s="24"/>
      <c r="AZF323" s="24"/>
      <c r="AZG323" s="24"/>
      <c r="AZH323" s="24"/>
      <c r="AZI323" s="24"/>
      <c r="AZJ323" s="24"/>
      <c r="AZK323" s="24"/>
      <c r="AZL323" s="24"/>
      <c r="AZM323" s="24"/>
      <c r="AZN323" s="24"/>
      <c r="AZO323" s="24"/>
      <c r="AZP323" s="24"/>
      <c r="AZQ323" s="24"/>
      <c r="AZR323" s="24"/>
      <c r="AZS323" s="24"/>
      <c r="AZT323" s="24"/>
      <c r="AZU323" s="24"/>
      <c r="AZV323" s="24"/>
      <c r="AZW323" s="24"/>
      <c r="AZX323" s="24"/>
      <c r="AZY323" s="24"/>
      <c r="AZZ323" s="24"/>
      <c r="BAA323" s="24"/>
      <c r="BAB323" s="24"/>
      <c r="BAC323" s="24"/>
      <c r="BAD323" s="24"/>
      <c r="BAE323" s="24"/>
      <c r="BAF323" s="24"/>
      <c r="BAG323" s="24"/>
      <c r="BAH323" s="24"/>
      <c r="BAI323" s="24"/>
      <c r="BAJ323" s="24"/>
      <c r="BAK323" s="24"/>
      <c r="BAL323" s="24"/>
      <c r="BAM323" s="24"/>
      <c r="BAN323" s="24"/>
      <c r="BAO323" s="24"/>
      <c r="BAP323" s="24"/>
    </row>
    <row r="324" spans="1:1394" s="19" customFormat="1" x14ac:dyDescent="0.25">
      <c r="A324" s="19" t="str">
        <f>IF(YEAR(G324)=2024,#REF!,"")</f>
        <v/>
      </c>
      <c r="B324" s="19" t="str">
        <f>IF(YEAR(G324)=2025,#REF!,"")</f>
        <v/>
      </c>
      <c r="C324" s="19" t="str">
        <f t="shared" si="25"/>
        <v>Afternoon45057</v>
      </c>
      <c r="D324" s="19" t="str">
        <f>IF('by region'!$C$2="Any","Any",'Turf only'!V324)&amp;M324&amp;IF('by region'!$I$2="Any","Any",N324)&amp;G324</f>
        <v>AnyJumpAny45057</v>
      </c>
      <c r="E324" s="19" t="e">
        <f>IF(I324=#REF!,'Turf only'!G324,"")</f>
        <v>#REF!</v>
      </c>
      <c r="F324" s="19" t="e">
        <f t="shared" si="26"/>
        <v>#REF!</v>
      </c>
      <c r="G324" s="15">
        <v>45057</v>
      </c>
      <c r="H324" s="16" t="s">
        <v>34</v>
      </c>
      <c r="I324" s="16" t="s">
        <v>45</v>
      </c>
      <c r="J324" s="16" t="s">
        <v>9</v>
      </c>
      <c r="K324" s="14" t="s">
        <v>16</v>
      </c>
      <c r="L324" s="14" t="s">
        <v>17</v>
      </c>
      <c r="M324" s="16" t="s">
        <v>12</v>
      </c>
      <c r="N324" s="16" t="s">
        <v>13</v>
      </c>
      <c r="O324" s="16" t="s">
        <v>14</v>
      </c>
      <c r="P324" s="23">
        <f t="shared" si="27"/>
        <v>1</v>
      </c>
      <c r="Q324" s="23" cm="1">
        <f t="array" ref="Q324">SUMPRODUCT(($G$2:$G$2765=G324)*(P324&gt;$P$2:$P$2765))+1</f>
        <v>1</v>
      </c>
      <c r="R324" s="23" t="e">
        <f>(Q324*100000)+#REF!</f>
        <v>#REF!</v>
      </c>
      <c r="S324" s="19" t="e" cm="1">
        <f t="array" ref="S324">SUMPRODUCT(($G$2:$G$2765=G324)*(R324&gt;$R$2:$R$2765))+1</f>
        <v>#REF!</v>
      </c>
      <c r="T324" s="19" t="str">
        <f t="shared" si="28"/>
        <v xml:space="preserve">Huntingdon </v>
      </c>
      <c r="U324" s="19">
        <v>0</v>
      </c>
      <c r="V324" s="19" t="s">
        <v>19</v>
      </c>
      <c r="W324" s="19">
        <f t="shared" si="29"/>
        <v>2023</v>
      </c>
      <c r="X324" s="24"/>
      <c r="Y324" s="24"/>
      <c r="Z324" s="24"/>
      <c r="AA324" s="24"/>
      <c r="AB324" s="24"/>
      <c r="AC324" s="24"/>
      <c r="AD324" s="24"/>
      <c r="AE324" s="24"/>
      <c r="AF324" s="24"/>
      <c r="AG324" s="24"/>
      <c r="AH324" s="24"/>
      <c r="AI324" s="24"/>
      <c r="AJ324" s="24"/>
      <c r="AK324" s="24"/>
      <c r="AL324" s="24"/>
      <c r="AM324" s="24"/>
      <c r="AN324" s="24"/>
      <c r="AO324" s="24"/>
      <c r="AP324" s="24"/>
      <c r="AQ324" s="24"/>
      <c r="AR324" s="24"/>
      <c r="AS324" s="24"/>
      <c r="AT324" s="24"/>
      <c r="AU324" s="24"/>
      <c r="AV324" s="24"/>
      <c r="AW324" s="24"/>
      <c r="AX324" s="24"/>
      <c r="AY324" s="24"/>
      <c r="AZ324" s="24"/>
      <c r="BA324" s="24"/>
      <c r="BB324" s="24"/>
      <c r="BC324" s="24"/>
      <c r="BD324" s="24"/>
      <c r="BE324" s="24"/>
      <c r="BF324" s="24"/>
      <c r="BG324" s="24"/>
      <c r="BH324" s="24"/>
      <c r="BI324" s="24"/>
      <c r="BJ324" s="24"/>
      <c r="BK324" s="24"/>
      <c r="BL324" s="24"/>
      <c r="BM324" s="24"/>
      <c r="BN324" s="24"/>
      <c r="BO324" s="24"/>
      <c r="BP324" s="24"/>
      <c r="BQ324" s="24"/>
      <c r="BR324" s="24"/>
      <c r="BS324" s="24"/>
      <c r="BT324" s="24"/>
      <c r="BU324" s="24"/>
      <c r="BV324" s="24"/>
      <c r="BW324" s="24"/>
      <c r="BX324" s="24"/>
      <c r="BY324" s="24"/>
      <c r="BZ324" s="24"/>
      <c r="CA324" s="24"/>
      <c r="CB324" s="24"/>
      <c r="CC324" s="24"/>
      <c r="CD324" s="24"/>
      <c r="CE324" s="24"/>
      <c r="CF324" s="24"/>
      <c r="CG324" s="24"/>
      <c r="CH324" s="24"/>
      <c r="CI324" s="24"/>
      <c r="CJ324" s="24"/>
      <c r="CK324" s="24"/>
      <c r="CL324" s="24"/>
      <c r="CM324" s="24"/>
      <c r="CN324" s="24"/>
      <c r="CO324" s="24"/>
      <c r="CP324" s="24"/>
      <c r="CQ324" s="24"/>
      <c r="CR324" s="24"/>
      <c r="CS324" s="24"/>
      <c r="CT324" s="24"/>
      <c r="CU324" s="24"/>
      <c r="CV324" s="24"/>
      <c r="CW324" s="24"/>
      <c r="CX324" s="24"/>
      <c r="CY324" s="24"/>
      <c r="CZ324" s="24"/>
      <c r="DA324" s="24"/>
      <c r="DB324" s="24"/>
      <c r="DC324" s="24"/>
      <c r="DD324" s="24"/>
      <c r="DE324" s="24"/>
      <c r="DF324" s="24"/>
      <c r="DG324" s="24"/>
      <c r="DH324" s="24"/>
      <c r="DI324" s="24"/>
      <c r="DJ324" s="24"/>
      <c r="DK324" s="24"/>
      <c r="DL324" s="24"/>
      <c r="DM324" s="24"/>
      <c r="DN324" s="24"/>
      <c r="DO324" s="24"/>
      <c r="DP324" s="24"/>
      <c r="DQ324" s="24"/>
      <c r="DR324" s="24"/>
      <c r="DS324" s="24"/>
      <c r="DT324" s="24"/>
      <c r="DU324" s="24"/>
      <c r="DV324" s="24"/>
      <c r="DW324" s="24"/>
      <c r="DX324" s="24"/>
      <c r="DY324" s="24"/>
      <c r="DZ324" s="24"/>
      <c r="EA324" s="24"/>
      <c r="EB324" s="24"/>
      <c r="EC324" s="24"/>
      <c r="ED324" s="24"/>
      <c r="EE324" s="24"/>
      <c r="EF324" s="24"/>
      <c r="EG324" s="24"/>
      <c r="EH324" s="24"/>
      <c r="EI324" s="24"/>
      <c r="EJ324" s="24"/>
      <c r="EK324" s="24"/>
      <c r="EL324" s="24"/>
      <c r="EM324" s="24"/>
      <c r="EN324" s="24"/>
      <c r="EO324" s="24"/>
      <c r="EP324" s="24"/>
      <c r="EQ324" s="24"/>
      <c r="ER324" s="24"/>
      <c r="ES324" s="24"/>
      <c r="ET324" s="24"/>
      <c r="EU324" s="24"/>
      <c r="EV324" s="24"/>
      <c r="EW324" s="24"/>
      <c r="EX324" s="24"/>
      <c r="EY324" s="24"/>
      <c r="EZ324" s="24"/>
      <c r="FA324" s="24"/>
      <c r="FB324" s="24"/>
      <c r="FC324" s="24"/>
      <c r="FD324" s="24"/>
      <c r="FE324" s="24"/>
      <c r="FF324" s="24"/>
      <c r="FG324" s="24"/>
      <c r="FH324" s="24"/>
      <c r="FI324" s="24"/>
      <c r="FJ324" s="24"/>
      <c r="FK324" s="24"/>
      <c r="FL324" s="24"/>
      <c r="FM324" s="24"/>
      <c r="FN324" s="24"/>
      <c r="FO324" s="24"/>
      <c r="FP324" s="24"/>
      <c r="FQ324" s="24"/>
      <c r="FR324" s="24"/>
      <c r="FS324" s="24"/>
      <c r="FT324" s="24"/>
      <c r="FU324" s="24"/>
      <c r="FV324" s="24"/>
      <c r="FW324" s="24"/>
      <c r="FX324" s="24"/>
      <c r="FY324" s="24"/>
      <c r="FZ324" s="24"/>
      <c r="GA324" s="24"/>
      <c r="GB324" s="24"/>
      <c r="GC324" s="24"/>
      <c r="GD324" s="24"/>
      <c r="GE324" s="24"/>
      <c r="GF324" s="24"/>
      <c r="GG324" s="24"/>
      <c r="GH324" s="24"/>
      <c r="GI324" s="24"/>
      <c r="GJ324" s="24"/>
      <c r="GK324" s="24"/>
      <c r="GL324" s="24"/>
      <c r="GM324" s="24"/>
      <c r="GN324" s="24"/>
      <c r="GO324" s="24"/>
      <c r="GP324" s="24"/>
      <c r="GQ324" s="24"/>
      <c r="GR324" s="24"/>
      <c r="GS324" s="24"/>
      <c r="GT324" s="24"/>
      <c r="GU324" s="24"/>
      <c r="GV324" s="24"/>
      <c r="GW324" s="24"/>
      <c r="GX324" s="24"/>
      <c r="GY324" s="24"/>
      <c r="GZ324" s="24"/>
      <c r="HA324" s="24"/>
      <c r="HB324" s="24"/>
      <c r="HC324" s="24"/>
      <c r="HD324" s="24"/>
      <c r="HE324" s="24"/>
      <c r="HF324" s="24"/>
      <c r="HG324" s="24"/>
      <c r="HH324" s="24"/>
      <c r="HI324" s="24"/>
      <c r="HJ324" s="24"/>
      <c r="HK324" s="24"/>
      <c r="HL324" s="24"/>
      <c r="HM324" s="24"/>
      <c r="HN324" s="24"/>
      <c r="HO324" s="24"/>
      <c r="HP324" s="24"/>
      <c r="HQ324" s="24"/>
      <c r="HR324" s="24"/>
      <c r="HS324" s="24"/>
      <c r="HT324" s="24"/>
      <c r="HU324" s="24"/>
      <c r="HV324" s="24"/>
      <c r="HW324" s="24"/>
      <c r="HX324" s="24"/>
      <c r="HY324" s="24"/>
      <c r="HZ324" s="24"/>
      <c r="IA324" s="24"/>
      <c r="IB324" s="24"/>
      <c r="IC324" s="24"/>
      <c r="ID324" s="24"/>
      <c r="IE324" s="24"/>
      <c r="IF324" s="24"/>
      <c r="IG324" s="24"/>
      <c r="IH324" s="24"/>
      <c r="II324" s="24"/>
      <c r="IJ324" s="24"/>
      <c r="IK324" s="24"/>
      <c r="IL324" s="24"/>
      <c r="IM324" s="24"/>
      <c r="IN324" s="24"/>
      <c r="IO324" s="24"/>
      <c r="IP324" s="24"/>
      <c r="IQ324" s="24"/>
      <c r="IR324" s="24"/>
      <c r="IS324" s="24"/>
      <c r="IT324" s="24"/>
      <c r="IU324" s="24"/>
      <c r="IV324" s="24"/>
      <c r="IW324" s="24"/>
      <c r="IX324" s="24"/>
      <c r="IY324" s="24"/>
      <c r="IZ324" s="24"/>
      <c r="JA324" s="24"/>
      <c r="JB324" s="24"/>
      <c r="JC324" s="24"/>
      <c r="JD324" s="24"/>
      <c r="JE324" s="24"/>
      <c r="JF324" s="24"/>
      <c r="JG324" s="24"/>
      <c r="JH324" s="24"/>
      <c r="JI324" s="24"/>
      <c r="JJ324" s="24"/>
      <c r="JK324" s="24"/>
      <c r="JL324" s="24"/>
      <c r="JM324" s="24"/>
      <c r="JN324" s="24"/>
      <c r="JO324" s="24"/>
      <c r="JP324" s="24"/>
      <c r="JQ324" s="24"/>
      <c r="JR324" s="24"/>
      <c r="JS324" s="24"/>
      <c r="JT324" s="24"/>
      <c r="JU324" s="24"/>
      <c r="JV324" s="24"/>
      <c r="JW324" s="24"/>
      <c r="JX324" s="24"/>
      <c r="JY324" s="24"/>
      <c r="JZ324" s="24"/>
      <c r="KA324" s="24"/>
      <c r="KB324" s="24"/>
      <c r="KC324" s="24"/>
      <c r="KD324" s="24"/>
      <c r="KE324" s="24"/>
      <c r="KF324" s="24"/>
      <c r="KG324" s="24"/>
      <c r="KH324" s="24"/>
      <c r="KI324" s="24"/>
      <c r="KJ324" s="24"/>
      <c r="KK324" s="24"/>
      <c r="KL324" s="24"/>
      <c r="KM324" s="24"/>
      <c r="KN324" s="24"/>
      <c r="KO324" s="24"/>
      <c r="KP324" s="24"/>
      <c r="KQ324" s="24"/>
      <c r="KR324" s="24"/>
      <c r="KS324" s="24"/>
      <c r="KT324" s="24"/>
      <c r="KU324" s="24"/>
      <c r="KV324" s="24"/>
      <c r="KW324" s="24"/>
      <c r="KX324" s="24"/>
      <c r="KY324" s="24"/>
      <c r="KZ324" s="24"/>
      <c r="LA324" s="24"/>
      <c r="LB324" s="24"/>
      <c r="LC324" s="24"/>
      <c r="LD324" s="24"/>
      <c r="LE324" s="24"/>
      <c r="LF324" s="24"/>
      <c r="LG324" s="24"/>
      <c r="LH324" s="24"/>
      <c r="LI324" s="24"/>
      <c r="LJ324" s="24"/>
      <c r="LK324" s="24"/>
      <c r="LL324" s="24"/>
      <c r="LM324" s="24"/>
      <c r="LN324" s="24"/>
      <c r="LO324" s="24"/>
      <c r="LP324" s="24"/>
      <c r="LQ324" s="24"/>
      <c r="LR324" s="24"/>
      <c r="LS324" s="24"/>
      <c r="LT324" s="24"/>
      <c r="LU324" s="24"/>
      <c r="LV324" s="24"/>
      <c r="LW324" s="24"/>
      <c r="LX324" s="24"/>
      <c r="LY324" s="24"/>
      <c r="LZ324" s="24"/>
      <c r="MA324" s="24"/>
      <c r="MB324" s="24"/>
      <c r="MC324" s="24"/>
      <c r="MD324" s="24"/>
      <c r="ME324" s="24"/>
      <c r="MF324" s="24"/>
      <c r="MG324" s="24"/>
      <c r="MH324" s="24"/>
      <c r="MI324" s="24"/>
      <c r="MJ324" s="24"/>
      <c r="MK324" s="24"/>
      <c r="ML324" s="24"/>
      <c r="MM324" s="24"/>
      <c r="MN324" s="24"/>
      <c r="MO324" s="24"/>
      <c r="MP324" s="24"/>
      <c r="MQ324" s="24"/>
      <c r="MR324" s="24"/>
      <c r="MS324" s="24"/>
      <c r="MT324" s="24"/>
      <c r="MU324" s="24"/>
      <c r="MV324" s="24"/>
      <c r="MW324" s="24"/>
      <c r="MX324" s="24"/>
      <c r="MY324" s="24"/>
      <c r="MZ324" s="24"/>
      <c r="NA324" s="24"/>
      <c r="NB324" s="24"/>
      <c r="NC324" s="24"/>
      <c r="ND324" s="24"/>
      <c r="NE324" s="24"/>
      <c r="NF324" s="24"/>
      <c r="NG324" s="24"/>
      <c r="NH324" s="24"/>
      <c r="NI324" s="24"/>
      <c r="NJ324" s="24"/>
      <c r="NK324" s="24"/>
      <c r="NL324" s="24"/>
      <c r="NM324" s="24"/>
      <c r="NN324" s="24"/>
      <c r="NO324" s="24"/>
      <c r="NP324" s="24"/>
      <c r="NQ324" s="24"/>
      <c r="NR324" s="24"/>
      <c r="NS324" s="24"/>
      <c r="NT324" s="24"/>
      <c r="NU324" s="24"/>
      <c r="NV324" s="24"/>
      <c r="NW324" s="24"/>
      <c r="NX324" s="24"/>
      <c r="NY324" s="24"/>
      <c r="NZ324" s="24"/>
      <c r="OA324" s="24"/>
      <c r="OB324" s="24"/>
      <c r="OC324" s="24"/>
      <c r="OD324" s="24"/>
      <c r="OE324" s="24"/>
      <c r="OF324" s="24"/>
      <c r="OG324" s="24"/>
      <c r="OH324" s="24"/>
      <c r="OI324" s="24"/>
      <c r="OJ324" s="24"/>
      <c r="OK324" s="24"/>
      <c r="OL324" s="24"/>
      <c r="OM324" s="24"/>
      <c r="ON324" s="24"/>
      <c r="OO324" s="24"/>
      <c r="OP324" s="24"/>
      <c r="OQ324" s="24"/>
      <c r="OR324" s="24"/>
      <c r="OS324" s="24"/>
      <c r="OT324" s="24"/>
      <c r="OU324" s="24"/>
      <c r="OV324" s="24"/>
      <c r="OW324" s="24"/>
      <c r="OX324" s="24"/>
      <c r="OY324" s="24"/>
      <c r="OZ324" s="24"/>
      <c r="PA324" s="24"/>
      <c r="PB324" s="24"/>
      <c r="PC324" s="24"/>
      <c r="PD324" s="24"/>
      <c r="PE324" s="24"/>
      <c r="PF324" s="24"/>
      <c r="PG324" s="24"/>
      <c r="PH324" s="24"/>
      <c r="PI324" s="24"/>
      <c r="PJ324" s="24"/>
      <c r="PK324" s="24"/>
      <c r="PL324" s="24"/>
      <c r="PM324" s="24"/>
      <c r="PN324" s="24"/>
      <c r="PO324" s="24"/>
      <c r="PP324" s="24"/>
      <c r="PQ324" s="24"/>
      <c r="PR324" s="24"/>
      <c r="PS324" s="24"/>
      <c r="PT324" s="24"/>
      <c r="PU324" s="24"/>
      <c r="PV324" s="24"/>
      <c r="PW324" s="24"/>
      <c r="PX324" s="24"/>
      <c r="PY324" s="24"/>
      <c r="PZ324" s="24"/>
      <c r="QA324" s="24"/>
      <c r="QB324" s="24"/>
      <c r="QC324" s="24"/>
      <c r="QD324" s="24"/>
      <c r="QE324" s="24"/>
      <c r="QF324" s="24"/>
      <c r="QG324" s="24"/>
      <c r="QH324" s="24"/>
      <c r="QI324" s="24"/>
      <c r="QJ324" s="24"/>
      <c r="QK324" s="24"/>
      <c r="QL324" s="24"/>
      <c r="QM324" s="24"/>
      <c r="QN324" s="24"/>
      <c r="QO324" s="24"/>
      <c r="QP324" s="24"/>
      <c r="QQ324" s="24"/>
      <c r="QR324" s="24"/>
      <c r="QS324" s="24"/>
      <c r="QT324" s="24"/>
      <c r="QU324" s="24"/>
      <c r="QV324" s="24"/>
      <c r="QW324" s="24"/>
      <c r="QX324" s="24"/>
      <c r="QY324" s="24"/>
      <c r="QZ324" s="24"/>
      <c r="RA324" s="24"/>
      <c r="RB324" s="24"/>
      <c r="RC324" s="24"/>
      <c r="RD324" s="24"/>
      <c r="RE324" s="24"/>
      <c r="RF324" s="24"/>
      <c r="RG324" s="24"/>
      <c r="RH324" s="24"/>
      <c r="RI324" s="24"/>
      <c r="RJ324" s="24"/>
      <c r="RK324" s="24"/>
      <c r="RL324" s="24"/>
      <c r="RM324" s="24"/>
      <c r="RN324" s="24"/>
      <c r="RO324" s="24"/>
      <c r="RP324" s="24"/>
      <c r="RQ324" s="24"/>
      <c r="RR324" s="24"/>
      <c r="RS324" s="24"/>
      <c r="RT324" s="24"/>
      <c r="RU324" s="24"/>
      <c r="RV324" s="24"/>
      <c r="RW324" s="24"/>
      <c r="RX324" s="24"/>
      <c r="RY324" s="24"/>
      <c r="RZ324" s="24"/>
      <c r="SA324" s="24"/>
      <c r="SB324" s="24"/>
      <c r="SC324" s="24"/>
      <c r="SD324" s="24"/>
      <c r="SE324" s="24"/>
      <c r="SF324" s="24"/>
      <c r="SG324" s="24"/>
      <c r="SH324" s="24"/>
      <c r="SI324" s="24"/>
      <c r="SJ324" s="24"/>
      <c r="SK324" s="24"/>
      <c r="SL324" s="24"/>
      <c r="SM324" s="24"/>
      <c r="SN324" s="24"/>
      <c r="SO324" s="24"/>
      <c r="SP324" s="24"/>
      <c r="SQ324" s="24"/>
      <c r="SR324" s="24"/>
      <c r="SS324" s="24"/>
      <c r="ST324" s="24"/>
      <c r="SU324" s="24"/>
      <c r="SV324" s="24"/>
      <c r="SW324" s="24"/>
      <c r="SX324" s="24"/>
      <c r="SY324" s="24"/>
      <c r="SZ324" s="24"/>
      <c r="TA324" s="24"/>
      <c r="TB324" s="24"/>
      <c r="TC324" s="24"/>
      <c r="TD324" s="24"/>
      <c r="TE324" s="24"/>
      <c r="TF324" s="24"/>
      <c r="TG324" s="24"/>
      <c r="TH324" s="24"/>
      <c r="TI324" s="24"/>
      <c r="TJ324" s="24"/>
      <c r="TK324" s="24"/>
      <c r="TL324" s="24"/>
      <c r="TM324" s="24"/>
      <c r="TN324" s="24"/>
      <c r="TO324" s="24"/>
      <c r="TP324" s="24"/>
      <c r="TQ324" s="24"/>
      <c r="TR324" s="24"/>
      <c r="TS324" s="24"/>
      <c r="TT324" s="24"/>
      <c r="TU324" s="24"/>
      <c r="TV324" s="24"/>
      <c r="TW324" s="24"/>
      <c r="TX324" s="24"/>
      <c r="TY324" s="24"/>
      <c r="TZ324" s="24"/>
      <c r="UA324" s="24"/>
      <c r="UB324" s="24"/>
      <c r="UC324" s="24"/>
      <c r="UD324" s="24"/>
      <c r="UE324" s="24"/>
      <c r="UF324" s="24"/>
      <c r="UG324" s="24"/>
      <c r="UH324" s="24"/>
      <c r="UI324" s="24"/>
      <c r="UJ324" s="24"/>
      <c r="UK324" s="24"/>
      <c r="UL324" s="24"/>
      <c r="UM324" s="24"/>
      <c r="UN324" s="24"/>
      <c r="UO324" s="24"/>
      <c r="UP324" s="24"/>
      <c r="UQ324" s="24"/>
      <c r="UR324" s="24"/>
      <c r="US324" s="24"/>
      <c r="UT324" s="24"/>
      <c r="UU324" s="24"/>
      <c r="UV324" s="24"/>
      <c r="UW324" s="24"/>
      <c r="UX324" s="24"/>
      <c r="UY324" s="24"/>
      <c r="UZ324" s="24"/>
      <c r="VA324" s="24"/>
      <c r="VB324" s="24"/>
      <c r="VC324" s="24"/>
      <c r="VD324" s="24"/>
      <c r="VE324" s="24"/>
      <c r="VF324" s="24"/>
      <c r="VG324" s="24"/>
      <c r="VH324" s="24"/>
      <c r="VI324" s="24"/>
      <c r="VJ324" s="24"/>
      <c r="VK324" s="24"/>
      <c r="VL324" s="24"/>
      <c r="VM324" s="24"/>
      <c r="VN324" s="24"/>
      <c r="VO324" s="24"/>
      <c r="VP324" s="24"/>
      <c r="VQ324" s="24"/>
      <c r="VR324" s="24"/>
      <c r="VS324" s="24"/>
      <c r="VT324" s="24"/>
      <c r="VU324" s="24"/>
      <c r="VV324" s="24"/>
      <c r="VW324" s="24"/>
      <c r="VX324" s="24"/>
      <c r="VY324" s="24"/>
      <c r="VZ324" s="24"/>
      <c r="WA324" s="24"/>
      <c r="WB324" s="24"/>
      <c r="WC324" s="24"/>
      <c r="WD324" s="24"/>
      <c r="WE324" s="24"/>
      <c r="WF324" s="24"/>
      <c r="WG324" s="24"/>
      <c r="WH324" s="24"/>
      <c r="WI324" s="24"/>
      <c r="WJ324" s="24"/>
      <c r="WK324" s="24"/>
      <c r="WL324" s="24"/>
      <c r="WM324" s="24"/>
      <c r="WN324" s="24"/>
      <c r="WO324" s="24"/>
      <c r="WP324" s="24"/>
      <c r="WQ324" s="24"/>
      <c r="WR324" s="24"/>
      <c r="WS324" s="24"/>
      <c r="WT324" s="24"/>
      <c r="WU324" s="24"/>
      <c r="WV324" s="24"/>
      <c r="WW324" s="24"/>
      <c r="WX324" s="24"/>
      <c r="WY324" s="24"/>
      <c r="WZ324" s="24"/>
      <c r="XA324" s="24"/>
      <c r="XB324" s="24"/>
      <c r="XC324" s="24"/>
      <c r="XD324" s="24"/>
      <c r="XE324" s="24"/>
      <c r="XF324" s="24"/>
      <c r="XG324" s="24"/>
      <c r="XH324" s="24"/>
      <c r="XI324" s="24"/>
      <c r="XJ324" s="24"/>
      <c r="XK324" s="24"/>
      <c r="XL324" s="24"/>
      <c r="XM324" s="24"/>
      <c r="XN324" s="24"/>
      <c r="XO324" s="24"/>
      <c r="XP324" s="24"/>
      <c r="XQ324" s="24"/>
      <c r="XR324" s="24"/>
      <c r="XS324" s="24"/>
      <c r="XT324" s="24"/>
      <c r="XU324" s="24"/>
      <c r="XV324" s="24"/>
      <c r="XW324" s="24"/>
      <c r="XX324" s="24"/>
      <c r="XY324" s="24"/>
      <c r="XZ324" s="24"/>
      <c r="YA324" s="24"/>
      <c r="YB324" s="24"/>
      <c r="YC324" s="24"/>
      <c r="YD324" s="24"/>
      <c r="YE324" s="24"/>
      <c r="YF324" s="24"/>
      <c r="YG324" s="24"/>
      <c r="YH324" s="24"/>
      <c r="YI324" s="24"/>
      <c r="YJ324" s="24"/>
      <c r="YK324" s="24"/>
      <c r="YL324" s="24"/>
      <c r="YM324" s="24"/>
      <c r="YN324" s="24"/>
      <c r="YO324" s="24"/>
      <c r="YP324" s="24"/>
      <c r="YQ324" s="24"/>
      <c r="YR324" s="24"/>
      <c r="YS324" s="24"/>
      <c r="YT324" s="24"/>
      <c r="YU324" s="24"/>
      <c r="YV324" s="24"/>
      <c r="YW324" s="24"/>
      <c r="YX324" s="24"/>
      <c r="YY324" s="24"/>
      <c r="YZ324" s="24"/>
      <c r="ZA324" s="24"/>
      <c r="ZB324" s="24"/>
      <c r="ZC324" s="24"/>
      <c r="ZD324" s="24"/>
      <c r="ZE324" s="24"/>
      <c r="ZF324" s="24"/>
      <c r="ZG324" s="24"/>
      <c r="ZH324" s="24"/>
      <c r="ZI324" s="24"/>
      <c r="ZJ324" s="24"/>
      <c r="ZK324" s="24"/>
      <c r="ZL324" s="24"/>
      <c r="ZM324" s="24"/>
      <c r="ZN324" s="24"/>
      <c r="ZO324" s="24"/>
      <c r="ZP324" s="24"/>
      <c r="ZQ324" s="24"/>
      <c r="ZR324" s="24"/>
      <c r="ZS324" s="24"/>
      <c r="ZT324" s="24"/>
      <c r="ZU324" s="24"/>
      <c r="ZV324" s="24"/>
      <c r="ZW324" s="24"/>
      <c r="ZX324" s="24"/>
      <c r="ZY324" s="24"/>
      <c r="ZZ324" s="24"/>
      <c r="AAA324" s="24"/>
      <c r="AAB324" s="24"/>
      <c r="AAC324" s="24"/>
      <c r="AAD324" s="24"/>
      <c r="AAE324" s="24"/>
      <c r="AAF324" s="24"/>
      <c r="AAG324" s="24"/>
      <c r="AAH324" s="24"/>
      <c r="AAI324" s="24"/>
      <c r="AAJ324" s="24"/>
      <c r="AAK324" s="24"/>
      <c r="AAL324" s="24"/>
      <c r="AAM324" s="24"/>
      <c r="AAN324" s="24"/>
      <c r="AAO324" s="24"/>
      <c r="AAP324" s="24"/>
      <c r="AAQ324" s="24"/>
      <c r="AAR324" s="24"/>
      <c r="AAS324" s="24"/>
      <c r="AAT324" s="24"/>
      <c r="AAU324" s="24"/>
      <c r="AAV324" s="24"/>
      <c r="AAW324" s="24"/>
      <c r="AAX324" s="24"/>
      <c r="AAY324" s="24"/>
      <c r="AAZ324" s="24"/>
      <c r="ABA324" s="24"/>
      <c r="ABB324" s="24"/>
      <c r="ABC324" s="24"/>
      <c r="ABD324" s="24"/>
      <c r="ABE324" s="24"/>
      <c r="ABF324" s="24"/>
      <c r="ABG324" s="24"/>
      <c r="ABH324" s="24"/>
      <c r="ABI324" s="24"/>
      <c r="ABJ324" s="24"/>
      <c r="ABK324" s="24"/>
      <c r="ABL324" s="24"/>
      <c r="ABM324" s="24"/>
      <c r="ABN324" s="24"/>
      <c r="ABO324" s="24"/>
      <c r="ABP324" s="24"/>
      <c r="ABQ324" s="24"/>
      <c r="ABR324" s="24"/>
      <c r="ABS324" s="24"/>
      <c r="ABT324" s="24"/>
      <c r="ABU324" s="24"/>
      <c r="ABV324" s="24"/>
      <c r="ABW324" s="24"/>
      <c r="ABX324" s="24"/>
      <c r="ABY324" s="24"/>
      <c r="ABZ324" s="24"/>
      <c r="ACA324" s="24"/>
      <c r="ACB324" s="24"/>
      <c r="ACC324" s="24"/>
      <c r="ACD324" s="24"/>
      <c r="ACE324" s="24"/>
      <c r="ACF324" s="24"/>
      <c r="ACG324" s="24"/>
      <c r="ACH324" s="24"/>
      <c r="ACI324" s="24"/>
      <c r="ACJ324" s="24"/>
      <c r="ACK324" s="24"/>
      <c r="ACL324" s="24"/>
      <c r="ACM324" s="24"/>
      <c r="ACN324" s="24"/>
      <c r="ACO324" s="24"/>
      <c r="ACP324" s="24"/>
      <c r="ACQ324" s="24"/>
      <c r="ACR324" s="24"/>
      <c r="ACS324" s="24"/>
      <c r="ACT324" s="24"/>
      <c r="ACU324" s="24"/>
      <c r="ACV324" s="24"/>
      <c r="ACW324" s="24"/>
      <c r="ACX324" s="24"/>
      <c r="ACY324" s="24"/>
      <c r="ACZ324" s="24"/>
      <c r="ADA324" s="24"/>
      <c r="ADB324" s="24"/>
      <c r="ADC324" s="24"/>
      <c r="ADD324" s="24"/>
      <c r="ADE324" s="24"/>
      <c r="ADF324" s="24"/>
      <c r="ADG324" s="24"/>
      <c r="ADH324" s="24"/>
      <c r="ADI324" s="24"/>
      <c r="ADJ324" s="24"/>
      <c r="ADK324" s="24"/>
      <c r="ADL324" s="24"/>
      <c r="ADM324" s="24"/>
      <c r="ADN324" s="24"/>
      <c r="ADO324" s="24"/>
      <c r="ADP324" s="24"/>
      <c r="ADQ324" s="24"/>
      <c r="ADR324" s="24"/>
      <c r="ADS324" s="24"/>
      <c r="ADT324" s="24"/>
      <c r="ADU324" s="24"/>
      <c r="ADV324" s="24"/>
      <c r="ADW324" s="24"/>
      <c r="ADX324" s="24"/>
      <c r="ADY324" s="24"/>
      <c r="ADZ324" s="24"/>
      <c r="AEA324" s="24"/>
      <c r="AEB324" s="24"/>
      <c r="AEC324" s="24"/>
      <c r="AED324" s="24"/>
      <c r="AEE324" s="24"/>
      <c r="AEF324" s="24"/>
      <c r="AEG324" s="24"/>
      <c r="AEH324" s="24"/>
      <c r="AEI324" s="24"/>
      <c r="AEJ324" s="24"/>
      <c r="AEK324" s="24"/>
      <c r="AEL324" s="24"/>
      <c r="AEM324" s="24"/>
      <c r="AEN324" s="24"/>
      <c r="AEO324" s="24"/>
      <c r="AEP324" s="24"/>
      <c r="AEQ324" s="24"/>
      <c r="AER324" s="24"/>
      <c r="AES324" s="24"/>
      <c r="AET324" s="24"/>
      <c r="AEU324" s="24"/>
      <c r="AEV324" s="24"/>
      <c r="AEW324" s="24"/>
      <c r="AEX324" s="24"/>
      <c r="AEY324" s="24"/>
      <c r="AEZ324" s="24"/>
      <c r="AFA324" s="24"/>
      <c r="AFB324" s="24"/>
      <c r="AFC324" s="24"/>
      <c r="AFD324" s="24"/>
      <c r="AFE324" s="24"/>
      <c r="AFF324" s="24"/>
      <c r="AFG324" s="24"/>
      <c r="AFH324" s="24"/>
      <c r="AFI324" s="24"/>
      <c r="AFJ324" s="24"/>
      <c r="AFK324" s="24"/>
      <c r="AFL324" s="24"/>
      <c r="AFM324" s="24"/>
      <c r="AFN324" s="24"/>
      <c r="AFO324" s="24"/>
      <c r="AFP324" s="24"/>
      <c r="AFQ324" s="24"/>
      <c r="AFR324" s="24"/>
      <c r="AFS324" s="24"/>
      <c r="AFT324" s="24"/>
      <c r="AFU324" s="24"/>
      <c r="AFV324" s="24"/>
      <c r="AFW324" s="24"/>
      <c r="AFX324" s="24"/>
      <c r="AFY324" s="24"/>
      <c r="AFZ324" s="24"/>
      <c r="AGA324" s="24"/>
      <c r="AGB324" s="24"/>
      <c r="AGC324" s="24"/>
      <c r="AGD324" s="24"/>
      <c r="AGE324" s="24"/>
      <c r="AGF324" s="24"/>
      <c r="AGG324" s="24"/>
      <c r="AGH324" s="24"/>
      <c r="AGI324" s="24"/>
      <c r="AGJ324" s="24"/>
      <c r="AGK324" s="24"/>
      <c r="AGL324" s="24"/>
      <c r="AGM324" s="24"/>
      <c r="AGN324" s="24"/>
      <c r="AGO324" s="24"/>
      <c r="AGP324" s="24"/>
      <c r="AGQ324" s="24"/>
      <c r="AGR324" s="24"/>
      <c r="AGS324" s="24"/>
      <c r="AGT324" s="24"/>
      <c r="AGU324" s="24"/>
      <c r="AGV324" s="24"/>
      <c r="AGW324" s="24"/>
      <c r="AGX324" s="24"/>
      <c r="AGY324" s="24"/>
      <c r="AGZ324" s="24"/>
      <c r="AHA324" s="24"/>
      <c r="AHB324" s="24"/>
      <c r="AHC324" s="24"/>
      <c r="AHD324" s="24"/>
      <c r="AHE324" s="24"/>
      <c r="AHF324" s="24"/>
      <c r="AHG324" s="24"/>
      <c r="AHH324" s="24"/>
      <c r="AHI324" s="24"/>
      <c r="AHJ324" s="24"/>
      <c r="AHK324" s="24"/>
      <c r="AHL324" s="24"/>
      <c r="AHM324" s="24"/>
      <c r="AHN324" s="24"/>
      <c r="AHO324" s="24"/>
      <c r="AHP324" s="24"/>
      <c r="AHQ324" s="24"/>
      <c r="AHR324" s="24"/>
      <c r="AHS324" s="24"/>
      <c r="AHT324" s="24"/>
      <c r="AHU324" s="24"/>
      <c r="AHV324" s="24"/>
      <c r="AHW324" s="24"/>
      <c r="AHX324" s="24"/>
      <c r="AHY324" s="24"/>
      <c r="AHZ324" s="24"/>
      <c r="AIA324" s="24"/>
      <c r="AIB324" s="24"/>
      <c r="AIC324" s="24"/>
      <c r="AID324" s="24"/>
      <c r="AIE324" s="24"/>
      <c r="AIF324" s="24"/>
      <c r="AIG324" s="24"/>
      <c r="AIH324" s="24"/>
      <c r="AII324" s="24"/>
      <c r="AIJ324" s="24"/>
      <c r="AIK324" s="24"/>
      <c r="AIL324" s="24"/>
      <c r="AIM324" s="24"/>
      <c r="AIN324" s="24"/>
      <c r="AIO324" s="24"/>
      <c r="AIP324" s="24"/>
      <c r="AIQ324" s="24"/>
      <c r="AIR324" s="24"/>
      <c r="AIS324" s="24"/>
      <c r="AIT324" s="24"/>
      <c r="AIU324" s="24"/>
      <c r="AIV324" s="24"/>
      <c r="AIW324" s="24"/>
      <c r="AIX324" s="24"/>
      <c r="AIY324" s="24"/>
      <c r="AIZ324" s="24"/>
      <c r="AJA324" s="24"/>
      <c r="AJB324" s="24"/>
      <c r="AJC324" s="24"/>
      <c r="AJD324" s="24"/>
      <c r="AJE324" s="24"/>
      <c r="AJF324" s="24"/>
      <c r="AJG324" s="24"/>
      <c r="AJH324" s="24"/>
      <c r="AJI324" s="24"/>
      <c r="AJJ324" s="24"/>
      <c r="AJK324" s="24"/>
      <c r="AJL324" s="24"/>
      <c r="AJM324" s="24"/>
      <c r="AJN324" s="24"/>
      <c r="AJO324" s="24"/>
      <c r="AJP324" s="24"/>
      <c r="AJQ324" s="24"/>
      <c r="AJR324" s="24"/>
      <c r="AJS324" s="24"/>
      <c r="AJT324" s="24"/>
      <c r="AJU324" s="24"/>
      <c r="AJV324" s="24"/>
      <c r="AJW324" s="24"/>
      <c r="AJX324" s="24"/>
      <c r="AJY324" s="24"/>
      <c r="AJZ324" s="24"/>
      <c r="AKA324" s="24"/>
      <c r="AKB324" s="24"/>
      <c r="AKC324" s="24"/>
      <c r="AKD324" s="24"/>
      <c r="AKE324" s="24"/>
      <c r="AKF324" s="24"/>
      <c r="AKG324" s="24"/>
      <c r="AKH324" s="24"/>
      <c r="AKI324" s="24"/>
      <c r="AKJ324" s="24"/>
      <c r="AKK324" s="24"/>
      <c r="AKL324" s="24"/>
      <c r="AKM324" s="24"/>
      <c r="AKN324" s="24"/>
      <c r="AKO324" s="24"/>
      <c r="AKP324" s="24"/>
      <c r="AKQ324" s="24"/>
      <c r="AKR324" s="24"/>
      <c r="AKS324" s="24"/>
      <c r="AKT324" s="24"/>
      <c r="AKU324" s="24"/>
      <c r="AKV324" s="24"/>
      <c r="AKW324" s="24"/>
      <c r="AKX324" s="24"/>
      <c r="AKY324" s="24"/>
      <c r="AKZ324" s="24"/>
      <c r="ALA324" s="24"/>
      <c r="ALB324" s="24"/>
      <c r="ALC324" s="24"/>
      <c r="ALD324" s="24"/>
      <c r="ALE324" s="24"/>
      <c r="ALF324" s="24"/>
      <c r="ALG324" s="24"/>
      <c r="ALH324" s="24"/>
      <c r="ALI324" s="24"/>
      <c r="ALJ324" s="24"/>
      <c r="ALK324" s="24"/>
      <c r="ALL324" s="24"/>
      <c r="ALM324" s="24"/>
      <c r="ALN324" s="24"/>
      <c r="ALO324" s="24"/>
      <c r="ALP324" s="24"/>
      <c r="ALQ324" s="24"/>
      <c r="ALR324" s="24"/>
      <c r="ALS324" s="24"/>
      <c r="ALT324" s="24"/>
      <c r="ALU324" s="24"/>
      <c r="ALV324" s="24"/>
      <c r="ALW324" s="24"/>
      <c r="ALX324" s="24"/>
      <c r="ALY324" s="24"/>
      <c r="ALZ324" s="24"/>
      <c r="AMA324" s="24"/>
      <c r="AMB324" s="24"/>
      <c r="AMC324" s="24"/>
      <c r="AMD324" s="24"/>
      <c r="AME324" s="24"/>
      <c r="AMF324" s="24"/>
      <c r="AMG324" s="24"/>
      <c r="AMH324" s="24"/>
      <c r="AMI324" s="24"/>
      <c r="AMJ324" s="24"/>
      <c r="AMK324" s="24"/>
      <c r="AML324" s="24"/>
      <c r="AMM324" s="24"/>
      <c r="AMN324" s="24"/>
      <c r="AMO324" s="24"/>
      <c r="AMP324" s="24"/>
      <c r="AMQ324" s="24"/>
      <c r="AMR324" s="24"/>
      <c r="AMS324" s="24"/>
      <c r="AMT324" s="24"/>
      <c r="AMU324" s="24"/>
      <c r="AMV324" s="24"/>
      <c r="AMW324" s="24"/>
      <c r="AMX324" s="24"/>
      <c r="AMY324" s="24"/>
      <c r="AMZ324" s="24"/>
      <c r="ANA324" s="24"/>
      <c r="ANB324" s="24"/>
      <c r="ANC324" s="24"/>
      <c r="AND324" s="24"/>
      <c r="ANE324" s="24"/>
      <c r="ANF324" s="24"/>
      <c r="ANG324" s="24"/>
      <c r="ANH324" s="24"/>
      <c r="ANI324" s="24"/>
      <c r="ANJ324" s="24"/>
      <c r="ANK324" s="24"/>
      <c r="ANL324" s="24"/>
      <c r="ANM324" s="24"/>
      <c r="ANN324" s="24"/>
      <c r="ANO324" s="24"/>
      <c r="ANP324" s="24"/>
      <c r="ANQ324" s="24"/>
      <c r="ANR324" s="24"/>
      <c r="ANS324" s="24"/>
      <c r="ANT324" s="24"/>
      <c r="ANU324" s="24"/>
      <c r="ANV324" s="24"/>
      <c r="ANW324" s="24"/>
      <c r="ANX324" s="24"/>
      <c r="ANY324" s="24"/>
      <c r="ANZ324" s="24"/>
      <c r="AOA324" s="24"/>
      <c r="AOB324" s="24"/>
      <c r="AOC324" s="24"/>
      <c r="AOD324" s="24"/>
      <c r="AOE324" s="24"/>
      <c r="AOF324" s="24"/>
      <c r="AOG324" s="24"/>
      <c r="AOH324" s="24"/>
      <c r="AOI324" s="24"/>
      <c r="AOJ324" s="24"/>
      <c r="AOK324" s="24"/>
      <c r="AOL324" s="24"/>
      <c r="AOM324" s="24"/>
      <c r="AON324" s="24"/>
      <c r="AOO324" s="24"/>
      <c r="AOP324" s="24"/>
      <c r="AOQ324" s="24"/>
      <c r="AOR324" s="24"/>
      <c r="AOS324" s="24"/>
      <c r="AOT324" s="24"/>
      <c r="AOU324" s="24"/>
      <c r="AOV324" s="24"/>
      <c r="AOW324" s="24"/>
      <c r="AOX324" s="24"/>
      <c r="AOY324" s="24"/>
      <c r="AOZ324" s="24"/>
      <c r="APA324" s="24"/>
      <c r="APB324" s="24"/>
      <c r="APC324" s="24"/>
      <c r="APD324" s="24"/>
      <c r="APE324" s="24"/>
      <c r="APF324" s="24"/>
      <c r="APG324" s="24"/>
      <c r="APH324" s="24"/>
      <c r="API324" s="24"/>
      <c r="APJ324" s="24"/>
      <c r="APK324" s="24"/>
      <c r="APL324" s="24"/>
      <c r="APM324" s="24"/>
      <c r="APN324" s="24"/>
      <c r="APO324" s="24"/>
      <c r="APP324" s="24"/>
      <c r="APQ324" s="24"/>
      <c r="APR324" s="24"/>
      <c r="APS324" s="24"/>
      <c r="APT324" s="24"/>
      <c r="APU324" s="24"/>
      <c r="APV324" s="24"/>
      <c r="APW324" s="24"/>
      <c r="APX324" s="24"/>
      <c r="APY324" s="24"/>
      <c r="APZ324" s="24"/>
      <c r="AQA324" s="24"/>
      <c r="AQB324" s="24"/>
      <c r="AQC324" s="24"/>
      <c r="AQD324" s="24"/>
      <c r="AQE324" s="24"/>
      <c r="AQF324" s="24"/>
      <c r="AQG324" s="24"/>
      <c r="AQH324" s="24"/>
      <c r="AQI324" s="24"/>
      <c r="AQJ324" s="24"/>
      <c r="AQK324" s="24"/>
      <c r="AQL324" s="24"/>
      <c r="AQM324" s="24"/>
      <c r="AQN324" s="24"/>
      <c r="AQO324" s="24"/>
      <c r="AQP324" s="24"/>
      <c r="AQQ324" s="24"/>
      <c r="AQR324" s="24"/>
      <c r="AQS324" s="24"/>
      <c r="AQT324" s="24"/>
      <c r="AQU324" s="24"/>
      <c r="AQV324" s="24"/>
      <c r="AQW324" s="24"/>
      <c r="AQX324" s="24"/>
      <c r="AQY324" s="24"/>
      <c r="AQZ324" s="24"/>
      <c r="ARA324" s="24"/>
      <c r="ARB324" s="24"/>
      <c r="ARC324" s="24"/>
      <c r="ARD324" s="24"/>
      <c r="ARE324" s="24"/>
      <c r="ARF324" s="24"/>
      <c r="ARG324" s="24"/>
      <c r="ARH324" s="24"/>
      <c r="ARI324" s="24"/>
      <c r="ARJ324" s="24"/>
      <c r="ARK324" s="24"/>
      <c r="ARL324" s="24"/>
      <c r="ARM324" s="24"/>
      <c r="ARN324" s="24"/>
      <c r="ARO324" s="24"/>
      <c r="ARP324" s="24"/>
      <c r="ARQ324" s="24"/>
      <c r="ARR324" s="24"/>
      <c r="ARS324" s="24"/>
      <c r="ART324" s="24"/>
      <c r="ARU324" s="24"/>
      <c r="ARV324" s="24"/>
      <c r="ARW324" s="24"/>
      <c r="ARX324" s="24"/>
      <c r="ARY324" s="24"/>
      <c r="ARZ324" s="24"/>
      <c r="ASA324" s="24"/>
      <c r="ASB324" s="24"/>
      <c r="ASC324" s="24"/>
      <c r="ASD324" s="24"/>
      <c r="ASE324" s="24"/>
      <c r="ASF324" s="24"/>
      <c r="ASG324" s="24"/>
      <c r="ASH324" s="24"/>
      <c r="ASI324" s="24"/>
      <c r="ASJ324" s="24"/>
      <c r="ASK324" s="24"/>
      <c r="ASL324" s="24"/>
      <c r="ASM324" s="24"/>
      <c r="ASN324" s="24"/>
      <c r="ASO324" s="24"/>
      <c r="ASP324" s="24"/>
      <c r="ASQ324" s="24"/>
      <c r="ASR324" s="24"/>
      <c r="ASS324" s="24"/>
      <c r="AST324" s="24"/>
      <c r="ASU324" s="24"/>
      <c r="ASV324" s="24"/>
      <c r="ASW324" s="24"/>
      <c r="ASX324" s="24"/>
      <c r="ASY324" s="24"/>
      <c r="ASZ324" s="24"/>
      <c r="ATA324" s="24"/>
      <c r="ATB324" s="24"/>
      <c r="ATC324" s="24"/>
      <c r="ATD324" s="24"/>
      <c r="ATE324" s="24"/>
      <c r="ATF324" s="24"/>
      <c r="ATG324" s="24"/>
      <c r="ATH324" s="24"/>
      <c r="ATI324" s="24"/>
      <c r="ATJ324" s="24"/>
      <c r="ATK324" s="24"/>
      <c r="ATL324" s="24"/>
      <c r="ATM324" s="24"/>
      <c r="ATN324" s="24"/>
      <c r="ATO324" s="24"/>
      <c r="ATP324" s="24"/>
      <c r="ATQ324" s="24"/>
      <c r="ATR324" s="24"/>
      <c r="ATS324" s="24"/>
      <c r="ATT324" s="24"/>
      <c r="ATU324" s="24"/>
      <c r="ATV324" s="24"/>
      <c r="ATW324" s="24"/>
      <c r="ATX324" s="24"/>
      <c r="ATY324" s="24"/>
      <c r="ATZ324" s="24"/>
      <c r="AUA324" s="24"/>
      <c r="AUB324" s="24"/>
      <c r="AUC324" s="24"/>
      <c r="AUD324" s="24"/>
      <c r="AUE324" s="24"/>
      <c r="AUF324" s="24"/>
      <c r="AUG324" s="24"/>
      <c r="AUH324" s="24"/>
      <c r="AUI324" s="24"/>
      <c r="AUJ324" s="24"/>
      <c r="AUK324" s="24"/>
      <c r="AUL324" s="24"/>
      <c r="AUM324" s="24"/>
      <c r="AUN324" s="24"/>
      <c r="AUO324" s="24"/>
      <c r="AUP324" s="24"/>
      <c r="AUQ324" s="24"/>
      <c r="AUR324" s="24"/>
      <c r="AUS324" s="24"/>
      <c r="AUT324" s="24"/>
      <c r="AUU324" s="24"/>
      <c r="AUV324" s="24"/>
      <c r="AUW324" s="24"/>
      <c r="AUX324" s="24"/>
      <c r="AUY324" s="24"/>
      <c r="AUZ324" s="24"/>
      <c r="AVA324" s="24"/>
      <c r="AVB324" s="24"/>
      <c r="AVC324" s="24"/>
      <c r="AVD324" s="24"/>
      <c r="AVE324" s="24"/>
      <c r="AVF324" s="24"/>
      <c r="AVG324" s="24"/>
      <c r="AVH324" s="24"/>
      <c r="AVI324" s="24"/>
      <c r="AVJ324" s="24"/>
      <c r="AVK324" s="24"/>
      <c r="AVL324" s="24"/>
      <c r="AVM324" s="24"/>
      <c r="AVN324" s="24"/>
      <c r="AVO324" s="24"/>
      <c r="AVP324" s="24"/>
      <c r="AVQ324" s="24"/>
      <c r="AVR324" s="24"/>
      <c r="AVS324" s="24"/>
      <c r="AVT324" s="24"/>
      <c r="AVU324" s="24"/>
      <c r="AVV324" s="24"/>
      <c r="AVW324" s="24"/>
      <c r="AVX324" s="24"/>
      <c r="AVY324" s="24"/>
      <c r="AVZ324" s="24"/>
      <c r="AWA324" s="24"/>
      <c r="AWB324" s="24"/>
      <c r="AWC324" s="24"/>
      <c r="AWD324" s="24"/>
      <c r="AWE324" s="24"/>
      <c r="AWF324" s="24"/>
      <c r="AWG324" s="24"/>
      <c r="AWH324" s="24"/>
      <c r="AWI324" s="24"/>
      <c r="AWJ324" s="24"/>
      <c r="AWK324" s="24"/>
      <c r="AWL324" s="24"/>
      <c r="AWM324" s="24"/>
      <c r="AWN324" s="24"/>
      <c r="AWO324" s="24"/>
      <c r="AWP324" s="24"/>
      <c r="AWQ324" s="24"/>
      <c r="AWR324" s="24"/>
      <c r="AWS324" s="24"/>
      <c r="AWT324" s="24"/>
      <c r="AWU324" s="24"/>
      <c r="AWV324" s="24"/>
      <c r="AWW324" s="24"/>
      <c r="AWX324" s="24"/>
      <c r="AWY324" s="24"/>
      <c r="AWZ324" s="24"/>
      <c r="AXA324" s="24"/>
      <c r="AXB324" s="24"/>
      <c r="AXC324" s="24"/>
      <c r="AXD324" s="24"/>
      <c r="AXE324" s="24"/>
      <c r="AXF324" s="24"/>
      <c r="AXG324" s="24"/>
      <c r="AXH324" s="24"/>
      <c r="AXI324" s="24"/>
      <c r="AXJ324" s="24"/>
      <c r="AXK324" s="24"/>
      <c r="AXL324" s="24"/>
      <c r="AXM324" s="24"/>
      <c r="AXN324" s="24"/>
      <c r="AXO324" s="24"/>
      <c r="AXP324" s="24"/>
      <c r="AXQ324" s="24"/>
      <c r="AXR324" s="24"/>
      <c r="AXS324" s="24"/>
      <c r="AXT324" s="24"/>
      <c r="AXU324" s="24"/>
      <c r="AXV324" s="24"/>
      <c r="AXW324" s="24"/>
      <c r="AXX324" s="24"/>
      <c r="AXY324" s="24"/>
      <c r="AXZ324" s="24"/>
      <c r="AYA324" s="24"/>
      <c r="AYB324" s="24"/>
      <c r="AYC324" s="24"/>
      <c r="AYD324" s="24"/>
      <c r="AYE324" s="24"/>
      <c r="AYF324" s="24"/>
      <c r="AYG324" s="24"/>
      <c r="AYH324" s="24"/>
      <c r="AYI324" s="24"/>
      <c r="AYJ324" s="24"/>
      <c r="AYK324" s="24"/>
      <c r="AYL324" s="24"/>
      <c r="AYM324" s="24"/>
      <c r="AYN324" s="24"/>
      <c r="AYO324" s="24"/>
      <c r="AYP324" s="24"/>
      <c r="AYQ324" s="24"/>
      <c r="AYR324" s="24"/>
      <c r="AYS324" s="24"/>
      <c r="AYT324" s="24"/>
      <c r="AYU324" s="24"/>
      <c r="AYV324" s="24"/>
      <c r="AYW324" s="24"/>
      <c r="AYX324" s="24"/>
      <c r="AYY324" s="24"/>
      <c r="AYZ324" s="24"/>
      <c r="AZA324" s="24"/>
      <c r="AZB324" s="24"/>
      <c r="AZC324" s="24"/>
      <c r="AZD324" s="24"/>
      <c r="AZE324" s="24"/>
      <c r="AZF324" s="24"/>
      <c r="AZG324" s="24"/>
      <c r="AZH324" s="24"/>
      <c r="AZI324" s="24"/>
      <c r="AZJ324" s="24"/>
      <c r="AZK324" s="24"/>
      <c r="AZL324" s="24"/>
      <c r="AZM324" s="24"/>
      <c r="AZN324" s="24"/>
      <c r="AZO324" s="24"/>
      <c r="AZP324" s="24"/>
      <c r="AZQ324" s="24"/>
      <c r="AZR324" s="24"/>
      <c r="AZS324" s="24"/>
      <c r="AZT324" s="24"/>
      <c r="AZU324" s="24"/>
      <c r="AZV324" s="24"/>
      <c r="AZW324" s="24"/>
      <c r="AZX324" s="24"/>
      <c r="AZY324" s="24"/>
      <c r="AZZ324" s="24"/>
      <c r="BAA324" s="24"/>
      <c r="BAB324" s="24"/>
      <c r="BAC324" s="24"/>
      <c r="BAD324" s="24"/>
      <c r="BAE324" s="24"/>
      <c r="BAF324" s="24"/>
      <c r="BAG324" s="24"/>
      <c r="BAH324" s="24"/>
      <c r="BAI324" s="24"/>
      <c r="BAJ324" s="24"/>
      <c r="BAK324" s="24"/>
      <c r="BAL324" s="24"/>
      <c r="BAM324" s="24"/>
      <c r="BAN324" s="24"/>
      <c r="BAO324" s="24"/>
      <c r="BAP324" s="24"/>
    </row>
    <row r="325" spans="1:1394" s="19" customFormat="1" x14ac:dyDescent="0.25">
      <c r="A325" s="19" t="str">
        <f>IF(YEAR(G325)=2024,#REF!,"")</f>
        <v/>
      </c>
      <c r="B325" s="19" t="str">
        <f>IF(YEAR(G325)=2025,#REF!,"")</f>
        <v/>
      </c>
      <c r="C325" s="19" t="str">
        <f t="shared" si="25"/>
        <v>Evening45057</v>
      </c>
      <c r="D325" s="19" t="str">
        <f>IF('by region'!$C$2="Any","Any",'Turf only'!V325)&amp;M325&amp;IF('by region'!$I$2="Any","Any",N325)&amp;G325</f>
        <v>AnyFlatAny45057</v>
      </c>
      <c r="E325" s="19" t="e">
        <f>IF(I325=#REF!,'Turf only'!G325,"")</f>
        <v>#REF!</v>
      </c>
      <c r="F325" s="19" t="e">
        <f t="shared" si="26"/>
        <v>#REF!</v>
      </c>
      <c r="G325" s="15">
        <v>45057</v>
      </c>
      <c r="H325" s="16" t="s">
        <v>34</v>
      </c>
      <c r="I325" s="16" t="s">
        <v>74</v>
      </c>
      <c r="J325" s="16" t="s">
        <v>80</v>
      </c>
      <c r="K325" s="14" t="s">
        <v>10</v>
      </c>
      <c r="L325" s="14" t="s">
        <v>11</v>
      </c>
      <c r="M325" s="16" t="s">
        <v>25</v>
      </c>
      <c r="N325" s="16" t="s">
        <v>13</v>
      </c>
      <c r="O325" s="16" t="s">
        <v>21</v>
      </c>
      <c r="P325" s="23">
        <f t="shared" si="27"/>
        <v>2</v>
      </c>
      <c r="Q325" s="23" cm="1">
        <f t="array" ref="Q325">SUMPRODUCT(($G$2:$G$2765=G325)*(P325&gt;$P$2:$P$2765))+1</f>
        <v>3</v>
      </c>
      <c r="R325" s="23" t="e">
        <f>(Q325*100000)+#REF!</f>
        <v>#REF!</v>
      </c>
      <c r="S325" s="19" t="e" cm="1">
        <f t="array" ref="S325">SUMPRODUCT(($G$2:$G$2765=G325)*(R325&gt;$R$2:$R$2765))+1</f>
        <v>#REF!</v>
      </c>
      <c r="T325" s="19" t="str">
        <f t="shared" si="28"/>
        <v>THIRSK †</v>
      </c>
      <c r="U325" s="19">
        <v>0</v>
      </c>
      <c r="V325" s="19" t="s">
        <v>11</v>
      </c>
      <c r="W325" s="19">
        <f t="shared" si="29"/>
        <v>2023</v>
      </c>
      <c r="X325" s="24"/>
      <c r="Y325" s="24"/>
      <c r="Z325" s="24"/>
      <c r="AA325" s="24"/>
      <c r="AB325" s="24"/>
      <c r="AC325" s="24"/>
      <c r="AD325" s="24"/>
      <c r="AE325" s="24"/>
      <c r="AF325" s="24"/>
      <c r="AG325" s="24"/>
      <c r="AH325" s="24"/>
      <c r="AI325" s="24"/>
      <c r="AJ325" s="24"/>
      <c r="AK325" s="24"/>
      <c r="AL325" s="24"/>
      <c r="AM325" s="24"/>
      <c r="AN325" s="24"/>
      <c r="AO325" s="24"/>
      <c r="AP325" s="24"/>
      <c r="AQ325" s="24"/>
      <c r="AR325" s="24"/>
      <c r="AS325" s="24"/>
      <c r="AT325" s="24"/>
      <c r="AU325" s="24"/>
      <c r="AV325" s="24"/>
      <c r="AW325" s="24"/>
      <c r="AX325" s="24"/>
      <c r="AY325" s="24"/>
      <c r="AZ325" s="24"/>
      <c r="BA325" s="24"/>
      <c r="BB325" s="24"/>
      <c r="BC325" s="24"/>
      <c r="BD325" s="24"/>
      <c r="BE325" s="24"/>
      <c r="BF325" s="24"/>
      <c r="BG325" s="24"/>
      <c r="BH325" s="24"/>
      <c r="BI325" s="24"/>
      <c r="BJ325" s="24"/>
      <c r="BK325" s="24"/>
      <c r="BL325" s="24"/>
      <c r="BM325" s="24"/>
      <c r="BN325" s="24"/>
      <c r="BO325" s="24"/>
      <c r="BP325" s="24"/>
      <c r="BQ325" s="24"/>
      <c r="BR325" s="24"/>
      <c r="BS325" s="24"/>
      <c r="BT325" s="24"/>
      <c r="BU325" s="24"/>
      <c r="BV325" s="24"/>
      <c r="BW325" s="24"/>
      <c r="BX325" s="24"/>
      <c r="BY325" s="24"/>
      <c r="BZ325" s="24"/>
      <c r="CA325" s="24"/>
      <c r="CB325" s="24"/>
      <c r="CC325" s="24"/>
      <c r="CD325" s="24"/>
      <c r="CE325" s="24"/>
      <c r="CF325" s="24"/>
      <c r="CG325" s="24"/>
      <c r="CH325" s="24"/>
      <c r="CI325" s="24"/>
      <c r="CJ325" s="24"/>
      <c r="CK325" s="24"/>
      <c r="CL325" s="24"/>
      <c r="CM325" s="24"/>
      <c r="CN325" s="24"/>
      <c r="CO325" s="24"/>
      <c r="CP325" s="24"/>
      <c r="CQ325" s="24"/>
      <c r="CR325" s="24"/>
      <c r="CS325" s="24"/>
      <c r="CT325" s="24"/>
      <c r="CU325" s="24"/>
      <c r="CV325" s="24"/>
      <c r="CW325" s="24"/>
      <c r="CX325" s="24"/>
      <c r="CY325" s="24"/>
      <c r="CZ325" s="24"/>
      <c r="DA325" s="24"/>
      <c r="DB325" s="24"/>
      <c r="DC325" s="24"/>
      <c r="DD325" s="24"/>
      <c r="DE325" s="24"/>
      <c r="DF325" s="24"/>
      <c r="DG325" s="24"/>
      <c r="DH325" s="24"/>
      <c r="DI325" s="24"/>
      <c r="DJ325" s="24"/>
      <c r="DK325" s="24"/>
      <c r="DL325" s="24"/>
      <c r="DM325" s="24"/>
      <c r="DN325" s="24"/>
      <c r="DO325" s="24"/>
      <c r="DP325" s="24"/>
      <c r="DQ325" s="24"/>
      <c r="DR325" s="24"/>
      <c r="DS325" s="24"/>
      <c r="DT325" s="24"/>
      <c r="DU325" s="24"/>
      <c r="DV325" s="24"/>
      <c r="DW325" s="24"/>
      <c r="DX325" s="24"/>
      <c r="DY325" s="24"/>
      <c r="DZ325" s="24"/>
      <c r="EA325" s="24"/>
      <c r="EB325" s="24"/>
      <c r="EC325" s="24"/>
      <c r="ED325" s="24"/>
      <c r="EE325" s="24"/>
      <c r="EF325" s="24"/>
      <c r="EG325" s="24"/>
      <c r="EH325" s="24"/>
      <c r="EI325" s="24"/>
      <c r="EJ325" s="24"/>
      <c r="EK325" s="24"/>
      <c r="EL325" s="24"/>
      <c r="EM325" s="24"/>
      <c r="EN325" s="24"/>
      <c r="EO325" s="24"/>
      <c r="EP325" s="24"/>
      <c r="EQ325" s="24"/>
      <c r="ER325" s="24"/>
      <c r="ES325" s="24"/>
      <c r="ET325" s="24"/>
      <c r="EU325" s="24"/>
      <c r="EV325" s="24"/>
      <c r="EW325" s="24"/>
      <c r="EX325" s="24"/>
      <c r="EY325" s="24"/>
      <c r="EZ325" s="24"/>
      <c r="FA325" s="24"/>
      <c r="FB325" s="24"/>
      <c r="FC325" s="24"/>
      <c r="FD325" s="24"/>
      <c r="FE325" s="24"/>
      <c r="FF325" s="24"/>
      <c r="FG325" s="24"/>
      <c r="FH325" s="24"/>
      <c r="FI325" s="24"/>
      <c r="FJ325" s="24"/>
      <c r="FK325" s="24"/>
      <c r="FL325" s="24"/>
      <c r="FM325" s="24"/>
      <c r="FN325" s="24"/>
      <c r="FO325" s="24"/>
      <c r="FP325" s="24"/>
      <c r="FQ325" s="24"/>
      <c r="FR325" s="24"/>
      <c r="FS325" s="24"/>
      <c r="FT325" s="24"/>
      <c r="FU325" s="24"/>
      <c r="FV325" s="24"/>
      <c r="FW325" s="24"/>
      <c r="FX325" s="24"/>
      <c r="FY325" s="24"/>
      <c r="FZ325" s="24"/>
      <c r="GA325" s="24"/>
      <c r="GB325" s="24"/>
      <c r="GC325" s="24"/>
      <c r="GD325" s="24"/>
      <c r="GE325" s="24"/>
      <c r="GF325" s="24"/>
      <c r="GG325" s="24"/>
      <c r="GH325" s="24"/>
      <c r="GI325" s="24"/>
      <c r="GJ325" s="24"/>
      <c r="GK325" s="24"/>
      <c r="GL325" s="24"/>
      <c r="GM325" s="24"/>
      <c r="GN325" s="24"/>
      <c r="GO325" s="24"/>
      <c r="GP325" s="24"/>
      <c r="GQ325" s="24"/>
      <c r="GR325" s="24"/>
      <c r="GS325" s="24"/>
      <c r="GT325" s="24"/>
      <c r="GU325" s="24"/>
      <c r="GV325" s="24"/>
      <c r="GW325" s="24"/>
      <c r="GX325" s="24"/>
      <c r="GY325" s="24"/>
      <c r="GZ325" s="24"/>
      <c r="HA325" s="24"/>
      <c r="HB325" s="24"/>
      <c r="HC325" s="24"/>
      <c r="HD325" s="24"/>
      <c r="HE325" s="24"/>
      <c r="HF325" s="24"/>
      <c r="HG325" s="24"/>
      <c r="HH325" s="24"/>
      <c r="HI325" s="24"/>
      <c r="HJ325" s="24"/>
      <c r="HK325" s="24"/>
      <c r="HL325" s="24"/>
      <c r="HM325" s="24"/>
      <c r="HN325" s="24"/>
      <c r="HO325" s="24"/>
      <c r="HP325" s="24"/>
      <c r="HQ325" s="24"/>
      <c r="HR325" s="24"/>
      <c r="HS325" s="24"/>
      <c r="HT325" s="24"/>
      <c r="HU325" s="24"/>
      <c r="HV325" s="24"/>
      <c r="HW325" s="24"/>
      <c r="HX325" s="24"/>
      <c r="HY325" s="24"/>
      <c r="HZ325" s="24"/>
      <c r="IA325" s="24"/>
      <c r="IB325" s="24"/>
      <c r="IC325" s="24"/>
      <c r="ID325" s="24"/>
      <c r="IE325" s="24"/>
      <c r="IF325" s="24"/>
      <c r="IG325" s="24"/>
      <c r="IH325" s="24"/>
      <c r="II325" s="24"/>
      <c r="IJ325" s="24"/>
      <c r="IK325" s="24"/>
      <c r="IL325" s="24"/>
      <c r="IM325" s="24"/>
      <c r="IN325" s="24"/>
      <c r="IO325" s="24"/>
      <c r="IP325" s="24"/>
      <c r="IQ325" s="24"/>
      <c r="IR325" s="24"/>
      <c r="IS325" s="24"/>
      <c r="IT325" s="24"/>
      <c r="IU325" s="24"/>
      <c r="IV325" s="24"/>
      <c r="IW325" s="24"/>
      <c r="IX325" s="24"/>
      <c r="IY325" s="24"/>
      <c r="IZ325" s="24"/>
      <c r="JA325" s="24"/>
      <c r="JB325" s="24"/>
      <c r="JC325" s="24"/>
      <c r="JD325" s="24"/>
      <c r="JE325" s="24"/>
      <c r="JF325" s="24"/>
      <c r="JG325" s="24"/>
      <c r="JH325" s="24"/>
      <c r="JI325" s="24"/>
      <c r="JJ325" s="24"/>
      <c r="JK325" s="24"/>
      <c r="JL325" s="24"/>
      <c r="JM325" s="24"/>
      <c r="JN325" s="24"/>
      <c r="JO325" s="24"/>
      <c r="JP325" s="24"/>
      <c r="JQ325" s="24"/>
      <c r="JR325" s="24"/>
      <c r="JS325" s="24"/>
      <c r="JT325" s="24"/>
      <c r="JU325" s="24"/>
      <c r="JV325" s="24"/>
      <c r="JW325" s="24"/>
      <c r="JX325" s="24"/>
      <c r="JY325" s="24"/>
      <c r="JZ325" s="24"/>
      <c r="KA325" s="24"/>
      <c r="KB325" s="24"/>
      <c r="KC325" s="24"/>
      <c r="KD325" s="24"/>
      <c r="KE325" s="24"/>
      <c r="KF325" s="24"/>
      <c r="KG325" s="24"/>
      <c r="KH325" s="24"/>
      <c r="KI325" s="24"/>
      <c r="KJ325" s="24"/>
      <c r="KK325" s="24"/>
      <c r="KL325" s="24"/>
      <c r="KM325" s="24"/>
      <c r="KN325" s="24"/>
      <c r="KO325" s="24"/>
      <c r="KP325" s="24"/>
      <c r="KQ325" s="24"/>
      <c r="KR325" s="24"/>
      <c r="KS325" s="24"/>
      <c r="KT325" s="24"/>
      <c r="KU325" s="24"/>
      <c r="KV325" s="24"/>
      <c r="KW325" s="24"/>
      <c r="KX325" s="24"/>
      <c r="KY325" s="24"/>
      <c r="KZ325" s="24"/>
      <c r="LA325" s="24"/>
      <c r="LB325" s="24"/>
      <c r="LC325" s="24"/>
      <c r="LD325" s="24"/>
      <c r="LE325" s="24"/>
      <c r="LF325" s="24"/>
      <c r="LG325" s="24"/>
      <c r="LH325" s="24"/>
      <c r="LI325" s="24"/>
      <c r="LJ325" s="24"/>
      <c r="LK325" s="24"/>
      <c r="LL325" s="24"/>
      <c r="LM325" s="24"/>
      <c r="LN325" s="24"/>
      <c r="LO325" s="24"/>
      <c r="LP325" s="24"/>
      <c r="LQ325" s="24"/>
      <c r="LR325" s="24"/>
      <c r="LS325" s="24"/>
      <c r="LT325" s="24"/>
      <c r="LU325" s="24"/>
      <c r="LV325" s="24"/>
      <c r="LW325" s="24"/>
      <c r="LX325" s="24"/>
      <c r="LY325" s="24"/>
      <c r="LZ325" s="24"/>
      <c r="MA325" s="24"/>
      <c r="MB325" s="24"/>
      <c r="MC325" s="24"/>
      <c r="MD325" s="24"/>
      <c r="ME325" s="24"/>
      <c r="MF325" s="24"/>
      <c r="MG325" s="24"/>
      <c r="MH325" s="24"/>
      <c r="MI325" s="24"/>
      <c r="MJ325" s="24"/>
      <c r="MK325" s="24"/>
      <c r="ML325" s="24"/>
      <c r="MM325" s="24"/>
      <c r="MN325" s="24"/>
      <c r="MO325" s="24"/>
      <c r="MP325" s="24"/>
      <c r="MQ325" s="24"/>
      <c r="MR325" s="24"/>
      <c r="MS325" s="24"/>
      <c r="MT325" s="24"/>
      <c r="MU325" s="24"/>
      <c r="MV325" s="24"/>
      <c r="MW325" s="24"/>
      <c r="MX325" s="24"/>
      <c r="MY325" s="24"/>
      <c r="MZ325" s="24"/>
      <c r="NA325" s="24"/>
      <c r="NB325" s="24"/>
      <c r="NC325" s="24"/>
      <c r="ND325" s="24"/>
      <c r="NE325" s="24"/>
      <c r="NF325" s="24"/>
      <c r="NG325" s="24"/>
      <c r="NH325" s="24"/>
      <c r="NI325" s="24"/>
      <c r="NJ325" s="24"/>
      <c r="NK325" s="24"/>
      <c r="NL325" s="24"/>
      <c r="NM325" s="24"/>
      <c r="NN325" s="24"/>
      <c r="NO325" s="24"/>
      <c r="NP325" s="24"/>
      <c r="NQ325" s="24"/>
      <c r="NR325" s="24"/>
      <c r="NS325" s="24"/>
      <c r="NT325" s="24"/>
      <c r="NU325" s="24"/>
      <c r="NV325" s="24"/>
      <c r="NW325" s="24"/>
      <c r="NX325" s="24"/>
      <c r="NY325" s="24"/>
      <c r="NZ325" s="24"/>
      <c r="OA325" s="24"/>
      <c r="OB325" s="24"/>
      <c r="OC325" s="24"/>
      <c r="OD325" s="24"/>
      <c r="OE325" s="24"/>
      <c r="OF325" s="24"/>
      <c r="OG325" s="24"/>
      <c r="OH325" s="24"/>
      <c r="OI325" s="24"/>
      <c r="OJ325" s="24"/>
      <c r="OK325" s="24"/>
      <c r="OL325" s="24"/>
      <c r="OM325" s="24"/>
      <c r="ON325" s="24"/>
      <c r="OO325" s="24"/>
      <c r="OP325" s="24"/>
      <c r="OQ325" s="24"/>
      <c r="OR325" s="24"/>
      <c r="OS325" s="24"/>
      <c r="OT325" s="24"/>
      <c r="OU325" s="24"/>
      <c r="OV325" s="24"/>
      <c r="OW325" s="24"/>
      <c r="OX325" s="24"/>
      <c r="OY325" s="24"/>
      <c r="OZ325" s="24"/>
      <c r="PA325" s="24"/>
      <c r="PB325" s="24"/>
      <c r="PC325" s="24"/>
      <c r="PD325" s="24"/>
      <c r="PE325" s="24"/>
      <c r="PF325" s="24"/>
      <c r="PG325" s="24"/>
      <c r="PH325" s="24"/>
      <c r="PI325" s="24"/>
      <c r="PJ325" s="24"/>
      <c r="PK325" s="24"/>
      <c r="PL325" s="24"/>
      <c r="PM325" s="24"/>
      <c r="PN325" s="24"/>
      <c r="PO325" s="24"/>
      <c r="PP325" s="24"/>
      <c r="PQ325" s="24"/>
      <c r="PR325" s="24"/>
      <c r="PS325" s="24"/>
      <c r="PT325" s="24"/>
      <c r="PU325" s="24"/>
      <c r="PV325" s="24"/>
      <c r="PW325" s="24"/>
      <c r="PX325" s="24"/>
      <c r="PY325" s="24"/>
      <c r="PZ325" s="24"/>
      <c r="QA325" s="24"/>
      <c r="QB325" s="24"/>
      <c r="QC325" s="24"/>
      <c r="QD325" s="24"/>
      <c r="QE325" s="24"/>
      <c r="QF325" s="24"/>
      <c r="QG325" s="24"/>
      <c r="QH325" s="24"/>
      <c r="QI325" s="24"/>
      <c r="QJ325" s="24"/>
      <c r="QK325" s="24"/>
      <c r="QL325" s="24"/>
      <c r="QM325" s="24"/>
      <c r="QN325" s="24"/>
      <c r="QO325" s="24"/>
      <c r="QP325" s="24"/>
      <c r="QQ325" s="24"/>
      <c r="QR325" s="24"/>
      <c r="QS325" s="24"/>
      <c r="QT325" s="24"/>
      <c r="QU325" s="24"/>
      <c r="QV325" s="24"/>
      <c r="QW325" s="24"/>
      <c r="QX325" s="24"/>
      <c r="QY325" s="24"/>
      <c r="QZ325" s="24"/>
      <c r="RA325" s="24"/>
      <c r="RB325" s="24"/>
      <c r="RC325" s="24"/>
      <c r="RD325" s="24"/>
      <c r="RE325" s="24"/>
      <c r="RF325" s="24"/>
      <c r="RG325" s="24"/>
      <c r="RH325" s="24"/>
      <c r="RI325" s="24"/>
      <c r="RJ325" s="24"/>
      <c r="RK325" s="24"/>
      <c r="RL325" s="24"/>
      <c r="RM325" s="24"/>
      <c r="RN325" s="24"/>
      <c r="RO325" s="24"/>
      <c r="RP325" s="24"/>
      <c r="RQ325" s="24"/>
      <c r="RR325" s="24"/>
      <c r="RS325" s="24"/>
      <c r="RT325" s="24"/>
      <c r="RU325" s="24"/>
      <c r="RV325" s="24"/>
      <c r="RW325" s="24"/>
      <c r="RX325" s="24"/>
      <c r="RY325" s="24"/>
      <c r="RZ325" s="24"/>
      <c r="SA325" s="24"/>
      <c r="SB325" s="24"/>
      <c r="SC325" s="24"/>
      <c r="SD325" s="24"/>
      <c r="SE325" s="24"/>
      <c r="SF325" s="24"/>
      <c r="SG325" s="24"/>
      <c r="SH325" s="24"/>
      <c r="SI325" s="24"/>
      <c r="SJ325" s="24"/>
      <c r="SK325" s="24"/>
      <c r="SL325" s="24"/>
      <c r="SM325" s="24"/>
      <c r="SN325" s="24"/>
      <c r="SO325" s="24"/>
      <c r="SP325" s="24"/>
      <c r="SQ325" s="24"/>
      <c r="SR325" s="24"/>
      <c r="SS325" s="24"/>
      <c r="ST325" s="24"/>
      <c r="SU325" s="24"/>
      <c r="SV325" s="24"/>
      <c r="SW325" s="24"/>
      <c r="SX325" s="24"/>
      <c r="SY325" s="24"/>
      <c r="SZ325" s="24"/>
      <c r="TA325" s="24"/>
      <c r="TB325" s="24"/>
      <c r="TC325" s="24"/>
      <c r="TD325" s="24"/>
      <c r="TE325" s="24"/>
      <c r="TF325" s="24"/>
      <c r="TG325" s="24"/>
      <c r="TH325" s="24"/>
      <c r="TI325" s="24"/>
      <c r="TJ325" s="24"/>
      <c r="TK325" s="24"/>
      <c r="TL325" s="24"/>
      <c r="TM325" s="24"/>
      <c r="TN325" s="24"/>
      <c r="TO325" s="24"/>
      <c r="TP325" s="24"/>
      <c r="TQ325" s="24"/>
      <c r="TR325" s="24"/>
      <c r="TS325" s="24"/>
      <c r="TT325" s="24"/>
      <c r="TU325" s="24"/>
      <c r="TV325" s="24"/>
      <c r="TW325" s="24"/>
      <c r="TX325" s="24"/>
      <c r="TY325" s="24"/>
      <c r="TZ325" s="24"/>
      <c r="UA325" s="24"/>
      <c r="UB325" s="24"/>
      <c r="UC325" s="24"/>
      <c r="UD325" s="24"/>
      <c r="UE325" s="24"/>
      <c r="UF325" s="24"/>
      <c r="UG325" s="24"/>
      <c r="UH325" s="24"/>
      <c r="UI325" s="24"/>
      <c r="UJ325" s="24"/>
      <c r="UK325" s="24"/>
      <c r="UL325" s="24"/>
      <c r="UM325" s="24"/>
      <c r="UN325" s="24"/>
      <c r="UO325" s="24"/>
      <c r="UP325" s="24"/>
      <c r="UQ325" s="24"/>
      <c r="UR325" s="24"/>
      <c r="US325" s="24"/>
      <c r="UT325" s="24"/>
      <c r="UU325" s="24"/>
      <c r="UV325" s="24"/>
      <c r="UW325" s="24"/>
      <c r="UX325" s="24"/>
      <c r="UY325" s="24"/>
      <c r="UZ325" s="24"/>
      <c r="VA325" s="24"/>
      <c r="VB325" s="24"/>
      <c r="VC325" s="24"/>
      <c r="VD325" s="24"/>
      <c r="VE325" s="24"/>
      <c r="VF325" s="24"/>
      <c r="VG325" s="24"/>
      <c r="VH325" s="24"/>
      <c r="VI325" s="24"/>
      <c r="VJ325" s="24"/>
      <c r="VK325" s="24"/>
      <c r="VL325" s="24"/>
      <c r="VM325" s="24"/>
      <c r="VN325" s="24"/>
      <c r="VO325" s="24"/>
      <c r="VP325" s="24"/>
      <c r="VQ325" s="24"/>
      <c r="VR325" s="24"/>
      <c r="VS325" s="24"/>
      <c r="VT325" s="24"/>
      <c r="VU325" s="24"/>
      <c r="VV325" s="24"/>
      <c r="VW325" s="24"/>
      <c r="VX325" s="24"/>
      <c r="VY325" s="24"/>
      <c r="VZ325" s="24"/>
      <c r="WA325" s="24"/>
      <c r="WB325" s="24"/>
      <c r="WC325" s="24"/>
      <c r="WD325" s="24"/>
      <c r="WE325" s="24"/>
      <c r="WF325" s="24"/>
      <c r="WG325" s="24"/>
      <c r="WH325" s="24"/>
      <c r="WI325" s="24"/>
      <c r="WJ325" s="24"/>
      <c r="WK325" s="24"/>
      <c r="WL325" s="24"/>
      <c r="WM325" s="24"/>
      <c r="WN325" s="24"/>
      <c r="WO325" s="24"/>
      <c r="WP325" s="24"/>
      <c r="WQ325" s="24"/>
      <c r="WR325" s="24"/>
      <c r="WS325" s="24"/>
      <c r="WT325" s="24"/>
      <c r="WU325" s="24"/>
      <c r="WV325" s="24"/>
      <c r="WW325" s="24"/>
      <c r="WX325" s="24"/>
      <c r="WY325" s="24"/>
      <c r="WZ325" s="24"/>
      <c r="XA325" s="24"/>
      <c r="XB325" s="24"/>
      <c r="XC325" s="24"/>
      <c r="XD325" s="24"/>
      <c r="XE325" s="24"/>
      <c r="XF325" s="24"/>
      <c r="XG325" s="24"/>
      <c r="XH325" s="24"/>
      <c r="XI325" s="24"/>
      <c r="XJ325" s="24"/>
      <c r="XK325" s="24"/>
      <c r="XL325" s="24"/>
      <c r="XM325" s="24"/>
      <c r="XN325" s="24"/>
      <c r="XO325" s="24"/>
      <c r="XP325" s="24"/>
      <c r="XQ325" s="24"/>
      <c r="XR325" s="24"/>
      <c r="XS325" s="24"/>
      <c r="XT325" s="24"/>
      <c r="XU325" s="24"/>
      <c r="XV325" s="24"/>
      <c r="XW325" s="24"/>
      <c r="XX325" s="24"/>
      <c r="XY325" s="24"/>
      <c r="XZ325" s="24"/>
      <c r="YA325" s="24"/>
      <c r="YB325" s="24"/>
      <c r="YC325" s="24"/>
      <c r="YD325" s="24"/>
      <c r="YE325" s="24"/>
      <c r="YF325" s="24"/>
      <c r="YG325" s="24"/>
      <c r="YH325" s="24"/>
      <c r="YI325" s="24"/>
      <c r="YJ325" s="24"/>
      <c r="YK325" s="24"/>
      <c r="YL325" s="24"/>
      <c r="YM325" s="24"/>
      <c r="YN325" s="24"/>
      <c r="YO325" s="24"/>
      <c r="YP325" s="24"/>
      <c r="YQ325" s="24"/>
      <c r="YR325" s="24"/>
      <c r="YS325" s="24"/>
      <c r="YT325" s="24"/>
      <c r="YU325" s="24"/>
      <c r="YV325" s="24"/>
      <c r="YW325" s="24"/>
      <c r="YX325" s="24"/>
      <c r="YY325" s="24"/>
      <c r="YZ325" s="24"/>
      <c r="ZA325" s="24"/>
      <c r="ZB325" s="24"/>
      <c r="ZC325" s="24"/>
      <c r="ZD325" s="24"/>
      <c r="ZE325" s="24"/>
      <c r="ZF325" s="24"/>
      <c r="ZG325" s="24"/>
      <c r="ZH325" s="24"/>
      <c r="ZI325" s="24"/>
      <c r="ZJ325" s="24"/>
      <c r="ZK325" s="24"/>
      <c r="ZL325" s="24"/>
      <c r="ZM325" s="24"/>
      <c r="ZN325" s="24"/>
      <c r="ZO325" s="24"/>
      <c r="ZP325" s="24"/>
      <c r="ZQ325" s="24"/>
      <c r="ZR325" s="24"/>
      <c r="ZS325" s="24"/>
      <c r="ZT325" s="24"/>
      <c r="ZU325" s="24"/>
      <c r="ZV325" s="24"/>
      <c r="ZW325" s="24"/>
      <c r="ZX325" s="24"/>
      <c r="ZY325" s="24"/>
      <c r="ZZ325" s="24"/>
      <c r="AAA325" s="24"/>
      <c r="AAB325" s="24"/>
      <c r="AAC325" s="24"/>
      <c r="AAD325" s="24"/>
      <c r="AAE325" s="24"/>
      <c r="AAF325" s="24"/>
      <c r="AAG325" s="24"/>
      <c r="AAH325" s="24"/>
      <c r="AAI325" s="24"/>
      <c r="AAJ325" s="24"/>
      <c r="AAK325" s="24"/>
      <c r="AAL325" s="24"/>
      <c r="AAM325" s="24"/>
      <c r="AAN325" s="24"/>
      <c r="AAO325" s="24"/>
      <c r="AAP325" s="24"/>
      <c r="AAQ325" s="24"/>
      <c r="AAR325" s="24"/>
      <c r="AAS325" s="24"/>
      <c r="AAT325" s="24"/>
      <c r="AAU325" s="24"/>
      <c r="AAV325" s="24"/>
      <c r="AAW325" s="24"/>
      <c r="AAX325" s="24"/>
      <c r="AAY325" s="24"/>
      <c r="AAZ325" s="24"/>
      <c r="ABA325" s="24"/>
      <c r="ABB325" s="24"/>
      <c r="ABC325" s="24"/>
      <c r="ABD325" s="24"/>
      <c r="ABE325" s="24"/>
      <c r="ABF325" s="24"/>
      <c r="ABG325" s="24"/>
      <c r="ABH325" s="24"/>
      <c r="ABI325" s="24"/>
      <c r="ABJ325" s="24"/>
      <c r="ABK325" s="24"/>
      <c r="ABL325" s="24"/>
      <c r="ABM325" s="24"/>
      <c r="ABN325" s="24"/>
      <c r="ABO325" s="24"/>
      <c r="ABP325" s="24"/>
      <c r="ABQ325" s="24"/>
      <c r="ABR325" s="24"/>
      <c r="ABS325" s="24"/>
      <c r="ABT325" s="24"/>
      <c r="ABU325" s="24"/>
      <c r="ABV325" s="24"/>
      <c r="ABW325" s="24"/>
      <c r="ABX325" s="24"/>
      <c r="ABY325" s="24"/>
      <c r="ABZ325" s="24"/>
      <c r="ACA325" s="24"/>
      <c r="ACB325" s="24"/>
      <c r="ACC325" s="24"/>
      <c r="ACD325" s="24"/>
      <c r="ACE325" s="24"/>
      <c r="ACF325" s="24"/>
      <c r="ACG325" s="24"/>
      <c r="ACH325" s="24"/>
      <c r="ACI325" s="24"/>
      <c r="ACJ325" s="24"/>
      <c r="ACK325" s="24"/>
      <c r="ACL325" s="24"/>
      <c r="ACM325" s="24"/>
      <c r="ACN325" s="24"/>
      <c r="ACO325" s="24"/>
      <c r="ACP325" s="24"/>
      <c r="ACQ325" s="24"/>
      <c r="ACR325" s="24"/>
      <c r="ACS325" s="24"/>
      <c r="ACT325" s="24"/>
      <c r="ACU325" s="24"/>
      <c r="ACV325" s="24"/>
      <c r="ACW325" s="24"/>
      <c r="ACX325" s="24"/>
      <c r="ACY325" s="24"/>
      <c r="ACZ325" s="24"/>
      <c r="ADA325" s="24"/>
      <c r="ADB325" s="24"/>
      <c r="ADC325" s="24"/>
      <c r="ADD325" s="24"/>
      <c r="ADE325" s="24"/>
      <c r="ADF325" s="24"/>
      <c r="ADG325" s="24"/>
      <c r="ADH325" s="24"/>
      <c r="ADI325" s="24"/>
      <c r="ADJ325" s="24"/>
      <c r="ADK325" s="24"/>
      <c r="ADL325" s="24"/>
      <c r="ADM325" s="24"/>
      <c r="ADN325" s="24"/>
      <c r="ADO325" s="24"/>
      <c r="ADP325" s="24"/>
      <c r="ADQ325" s="24"/>
      <c r="ADR325" s="24"/>
      <c r="ADS325" s="24"/>
      <c r="ADT325" s="24"/>
      <c r="ADU325" s="24"/>
      <c r="ADV325" s="24"/>
      <c r="ADW325" s="24"/>
      <c r="ADX325" s="24"/>
      <c r="ADY325" s="24"/>
      <c r="ADZ325" s="24"/>
      <c r="AEA325" s="24"/>
      <c r="AEB325" s="24"/>
      <c r="AEC325" s="24"/>
      <c r="AED325" s="24"/>
      <c r="AEE325" s="24"/>
      <c r="AEF325" s="24"/>
      <c r="AEG325" s="24"/>
      <c r="AEH325" s="24"/>
      <c r="AEI325" s="24"/>
      <c r="AEJ325" s="24"/>
      <c r="AEK325" s="24"/>
      <c r="AEL325" s="24"/>
      <c r="AEM325" s="24"/>
      <c r="AEN325" s="24"/>
      <c r="AEO325" s="24"/>
      <c r="AEP325" s="24"/>
      <c r="AEQ325" s="24"/>
      <c r="AER325" s="24"/>
      <c r="AES325" s="24"/>
      <c r="AET325" s="24"/>
      <c r="AEU325" s="24"/>
      <c r="AEV325" s="24"/>
      <c r="AEW325" s="24"/>
      <c r="AEX325" s="24"/>
      <c r="AEY325" s="24"/>
      <c r="AEZ325" s="24"/>
      <c r="AFA325" s="24"/>
      <c r="AFB325" s="24"/>
      <c r="AFC325" s="24"/>
      <c r="AFD325" s="24"/>
      <c r="AFE325" s="24"/>
      <c r="AFF325" s="24"/>
      <c r="AFG325" s="24"/>
      <c r="AFH325" s="24"/>
      <c r="AFI325" s="24"/>
      <c r="AFJ325" s="24"/>
      <c r="AFK325" s="24"/>
      <c r="AFL325" s="24"/>
      <c r="AFM325" s="24"/>
      <c r="AFN325" s="24"/>
      <c r="AFO325" s="24"/>
      <c r="AFP325" s="24"/>
      <c r="AFQ325" s="24"/>
      <c r="AFR325" s="24"/>
      <c r="AFS325" s="24"/>
      <c r="AFT325" s="24"/>
      <c r="AFU325" s="24"/>
      <c r="AFV325" s="24"/>
      <c r="AFW325" s="24"/>
      <c r="AFX325" s="24"/>
      <c r="AFY325" s="24"/>
      <c r="AFZ325" s="24"/>
      <c r="AGA325" s="24"/>
      <c r="AGB325" s="24"/>
      <c r="AGC325" s="24"/>
      <c r="AGD325" s="24"/>
      <c r="AGE325" s="24"/>
      <c r="AGF325" s="24"/>
      <c r="AGG325" s="24"/>
      <c r="AGH325" s="24"/>
      <c r="AGI325" s="24"/>
      <c r="AGJ325" s="24"/>
      <c r="AGK325" s="24"/>
      <c r="AGL325" s="24"/>
      <c r="AGM325" s="24"/>
      <c r="AGN325" s="24"/>
      <c r="AGO325" s="24"/>
      <c r="AGP325" s="24"/>
      <c r="AGQ325" s="24"/>
      <c r="AGR325" s="24"/>
      <c r="AGS325" s="24"/>
      <c r="AGT325" s="24"/>
      <c r="AGU325" s="24"/>
      <c r="AGV325" s="24"/>
      <c r="AGW325" s="24"/>
      <c r="AGX325" s="24"/>
      <c r="AGY325" s="24"/>
      <c r="AGZ325" s="24"/>
      <c r="AHA325" s="24"/>
      <c r="AHB325" s="24"/>
      <c r="AHC325" s="24"/>
      <c r="AHD325" s="24"/>
      <c r="AHE325" s="24"/>
      <c r="AHF325" s="24"/>
      <c r="AHG325" s="24"/>
      <c r="AHH325" s="24"/>
      <c r="AHI325" s="24"/>
      <c r="AHJ325" s="24"/>
      <c r="AHK325" s="24"/>
      <c r="AHL325" s="24"/>
      <c r="AHM325" s="24"/>
      <c r="AHN325" s="24"/>
      <c r="AHO325" s="24"/>
      <c r="AHP325" s="24"/>
      <c r="AHQ325" s="24"/>
      <c r="AHR325" s="24"/>
      <c r="AHS325" s="24"/>
      <c r="AHT325" s="24"/>
      <c r="AHU325" s="24"/>
      <c r="AHV325" s="24"/>
      <c r="AHW325" s="24"/>
      <c r="AHX325" s="24"/>
      <c r="AHY325" s="24"/>
      <c r="AHZ325" s="24"/>
      <c r="AIA325" s="24"/>
      <c r="AIB325" s="24"/>
      <c r="AIC325" s="24"/>
      <c r="AID325" s="24"/>
      <c r="AIE325" s="24"/>
      <c r="AIF325" s="24"/>
      <c r="AIG325" s="24"/>
      <c r="AIH325" s="24"/>
      <c r="AII325" s="24"/>
      <c r="AIJ325" s="24"/>
      <c r="AIK325" s="24"/>
      <c r="AIL325" s="24"/>
      <c r="AIM325" s="24"/>
      <c r="AIN325" s="24"/>
      <c r="AIO325" s="24"/>
      <c r="AIP325" s="24"/>
      <c r="AIQ325" s="24"/>
      <c r="AIR325" s="24"/>
      <c r="AIS325" s="24"/>
      <c r="AIT325" s="24"/>
      <c r="AIU325" s="24"/>
      <c r="AIV325" s="24"/>
      <c r="AIW325" s="24"/>
      <c r="AIX325" s="24"/>
      <c r="AIY325" s="24"/>
      <c r="AIZ325" s="24"/>
      <c r="AJA325" s="24"/>
      <c r="AJB325" s="24"/>
      <c r="AJC325" s="24"/>
      <c r="AJD325" s="24"/>
      <c r="AJE325" s="24"/>
      <c r="AJF325" s="24"/>
      <c r="AJG325" s="24"/>
      <c r="AJH325" s="24"/>
      <c r="AJI325" s="24"/>
      <c r="AJJ325" s="24"/>
      <c r="AJK325" s="24"/>
      <c r="AJL325" s="24"/>
      <c r="AJM325" s="24"/>
      <c r="AJN325" s="24"/>
      <c r="AJO325" s="24"/>
      <c r="AJP325" s="24"/>
      <c r="AJQ325" s="24"/>
      <c r="AJR325" s="24"/>
      <c r="AJS325" s="24"/>
      <c r="AJT325" s="24"/>
      <c r="AJU325" s="24"/>
      <c r="AJV325" s="24"/>
      <c r="AJW325" s="24"/>
      <c r="AJX325" s="24"/>
      <c r="AJY325" s="24"/>
      <c r="AJZ325" s="24"/>
      <c r="AKA325" s="24"/>
      <c r="AKB325" s="24"/>
      <c r="AKC325" s="24"/>
      <c r="AKD325" s="24"/>
      <c r="AKE325" s="24"/>
      <c r="AKF325" s="24"/>
      <c r="AKG325" s="24"/>
      <c r="AKH325" s="24"/>
      <c r="AKI325" s="24"/>
      <c r="AKJ325" s="24"/>
      <c r="AKK325" s="24"/>
      <c r="AKL325" s="24"/>
      <c r="AKM325" s="24"/>
      <c r="AKN325" s="24"/>
      <c r="AKO325" s="24"/>
      <c r="AKP325" s="24"/>
      <c r="AKQ325" s="24"/>
      <c r="AKR325" s="24"/>
      <c r="AKS325" s="24"/>
      <c r="AKT325" s="24"/>
      <c r="AKU325" s="24"/>
      <c r="AKV325" s="24"/>
      <c r="AKW325" s="24"/>
      <c r="AKX325" s="24"/>
      <c r="AKY325" s="24"/>
      <c r="AKZ325" s="24"/>
      <c r="ALA325" s="24"/>
      <c r="ALB325" s="24"/>
      <c r="ALC325" s="24"/>
      <c r="ALD325" s="24"/>
      <c r="ALE325" s="24"/>
      <c r="ALF325" s="24"/>
      <c r="ALG325" s="24"/>
      <c r="ALH325" s="24"/>
      <c r="ALI325" s="24"/>
      <c r="ALJ325" s="24"/>
      <c r="ALK325" s="24"/>
      <c r="ALL325" s="24"/>
      <c r="ALM325" s="24"/>
      <c r="ALN325" s="24"/>
      <c r="ALO325" s="24"/>
      <c r="ALP325" s="24"/>
      <c r="ALQ325" s="24"/>
      <c r="ALR325" s="24"/>
      <c r="ALS325" s="24"/>
      <c r="ALT325" s="24"/>
      <c r="ALU325" s="24"/>
      <c r="ALV325" s="24"/>
      <c r="ALW325" s="24"/>
      <c r="ALX325" s="24"/>
      <c r="ALY325" s="24"/>
      <c r="ALZ325" s="24"/>
      <c r="AMA325" s="24"/>
      <c r="AMB325" s="24"/>
      <c r="AMC325" s="24"/>
      <c r="AMD325" s="24"/>
      <c r="AME325" s="24"/>
      <c r="AMF325" s="24"/>
      <c r="AMG325" s="24"/>
      <c r="AMH325" s="24"/>
      <c r="AMI325" s="24"/>
      <c r="AMJ325" s="24"/>
      <c r="AMK325" s="24"/>
      <c r="AML325" s="24"/>
      <c r="AMM325" s="24"/>
      <c r="AMN325" s="24"/>
      <c r="AMO325" s="24"/>
      <c r="AMP325" s="24"/>
      <c r="AMQ325" s="24"/>
      <c r="AMR325" s="24"/>
      <c r="AMS325" s="24"/>
      <c r="AMT325" s="24"/>
      <c r="AMU325" s="24"/>
      <c r="AMV325" s="24"/>
      <c r="AMW325" s="24"/>
      <c r="AMX325" s="24"/>
      <c r="AMY325" s="24"/>
      <c r="AMZ325" s="24"/>
      <c r="ANA325" s="24"/>
      <c r="ANB325" s="24"/>
      <c r="ANC325" s="24"/>
      <c r="AND325" s="24"/>
      <c r="ANE325" s="24"/>
      <c r="ANF325" s="24"/>
      <c r="ANG325" s="24"/>
      <c r="ANH325" s="24"/>
      <c r="ANI325" s="24"/>
      <c r="ANJ325" s="24"/>
      <c r="ANK325" s="24"/>
      <c r="ANL325" s="24"/>
      <c r="ANM325" s="24"/>
      <c r="ANN325" s="24"/>
      <c r="ANO325" s="24"/>
      <c r="ANP325" s="24"/>
      <c r="ANQ325" s="24"/>
      <c r="ANR325" s="24"/>
      <c r="ANS325" s="24"/>
      <c r="ANT325" s="24"/>
      <c r="ANU325" s="24"/>
      <c r="ANV325" s="24"/>
      <c r="ANW325" s="24"/>
      <c r="ANX325" s="24"/>
      <c r="ANY325" s="24"/>
      <c r="ANZ325" s="24"/>
      <c r="AOA325" s="24"/>
      <c r="AOB325" s="24"/>
      <c r="AOC325" s="24"/>
      <c r="AOD325" s="24"/>
      <c r="AOE325" s="24"/>
      <c r="AOF325" s="24"/>
      <c r="AOG325" s="24"/>
      <c r="AOH325" s="24"/>
      <c r="AOI325" s="24"/>
      <c r="AOJ325" s="24"/>
      <c r="AOK325" s="24"/>
      <c r="AOL325" s="24"/>
      <c r="AOM325" s="24"/>
      <c r="AON325" s="24"/>
      <c r="AOO325" s="24"/>
      <c r="AOP325" s="24"/>
      <c r="AOQ325" s="24"/>
      <c r="AOR325" s="24"/>
      <c r="AOS325" s="24"/>
      <c r="AOT325" s="24"/>
      <c r="AOU325" s="24"/>
      <c r="AOV325" s="24"/>
      <c r="AOW325" s="24"/>
      <c r="AOX325" s="24"/>
      <c r="AOY325" s="24"/>
      <c r="AOZ325" s="24"/>
      <c r="APA325" s="24"/>
      <c r="APB325" s="24"/>
      <c r="APC325" s="24"/>
      <c r="APD325" s="24"/>
      <c r="APE325" s="24"/>
      <c r="APF325" s="24"/>
      <c r="APG325" s="24"/>
      <c r="APH325" s="24"/>
      <c r="API325" s="24"/>
      <c r="APJ325" s="24"/>
      <c r="APK325" s="24"/>
      <c r="APL325" s="24"/>
      <c r="APM325" s="24"/>
      <c r="APN325" s="24"/>
      <c r="APO325" s="24"/>
      <c r="APP325" s="24"/>
      <c r="APQ325" s="24"/>
      <c r="APR325" s="24"/>
      <c r="APS325" s="24"/>
      <c r="APT325" s="24"/>
      <c r="APU325" s="24"/>
      <c r="APV325" s="24"/>
      <c r="APW325" s="24"/>
      <c r="APX325" s="24"/>
      <c r="APY325" s="24"/>
      <c r="APZ325" s="24"/>
      <c r="AQA325" s="24"/>
      <c r="AQB325" s="24"/>
      <c r="AQC325" s="24"/>
      <c r="AQD325" s="24"/>
      <c r="AQE325" s="24"/>
      <c r="AQF325" s="24"/>
      <c r="AQG325" s="24"/>
      <c r="AQH325" s="24"/>
      <c r="AQI325" s="24"/>
      <c r="AQJ325" s="24"/>
      <c r="AQK325" s="24"/>
      <c r="AQL325" s="24"/>
      <c r="AQM325" s="24"/>
      <c r="AQN325" s="24"/>
      <c r="AQO325" s="24"/>
      <c r="AQP325" s="24"/>
      <c r="AQQ325" s="24"/>
      <c r="AQR325" s="24"/>
      <c r="AQS325" s="24"/>
      <c r="AQT325" s="24"/>
      <c r="AQU325" s="24"/>
      <c r="AQV325" s="24"/>
      <c r="AQW325" s="24"/>
      <c r="AQX325" s="24"/>
      <c r="AQY325" s="24"/>
      <c r="AQZ325" s="24"/>
      <c r="ARA325" s="24"/>
      <c r="ARB325" s="24"/>
      <c r="ARC325" s="24"/>
      <c r="ARD325" s="24"/>
      <c r="ARE325" s="24"/>
      <c r="ARF325" s="24"/>
      <c r="ARG325" s="24"/>
      <c r="ARH325" s="24"/>
      <c r="ARI325" s="24"/>
      <c r="ARJ325" s="24"/>
      <c r="ARK325" s="24"/>
      <c r="ARL325" s="24"/>
      <c r="ARM325" s="24"/>
      <c r="ARN325" s="24"/>
      <c r="ARO325" s="24"/>
      <c r="ARP325" s="24"/>
      <c r="ARQ325" s="24"/>
      <c r="ARR325" s="24"/>
      <c r="ARS325" s="24"/>
      <c r="ART325" s="24"/>
      <c r="ARU325" s="24"/>
      <c r="ARV325" s="24"/>
      <c r="ARW325" s="24"/>
      <c r="ARX325" s="24"/>
      <c r="ARY325" s="24"/>
      <c r="ARZ325" s="24"/>
      <c r="ASA325" s="24"/>
      <c r="ASB325" s="24"/>
      <c r="ASC325" s="24"/>
      <c r="ASD325" s="24"/>
      <c r="ASE325" s="24"/>
      <c r="ASF325" s="24"/>
      <c r="ASG325" s="24"/>
      <c r="ASH325" s="24"/>
      <c r="ASI325" s="24"/>
      <c r="ASJ325" s="24"/>
      <c r="ASK325" s="24"/>
      <c r="ASL325" s="24"/>
      <c r="ASM325" s="24"/>
      <c r="ASN325" s="24"/>
      <c r="ASO325" s="24"/>
      <c r="ASP325" s="24"/>
      <c r="ASQ325" s="24"/>
      <c r="ASR325" s="24"/>
      <c r="ASS325" s="24"/>
      <c r="AST325" s="24"/>
      <c r="ASU325" s="24"/>
      <c r="ASV325" s="24"/>
      <c r="ASW325" s="24"/>
      <c r="ASX325" s="24"/>
      <c r="ASY325" s="24"/>
      <c r="ASZ325" s="24"/>
      <c r="ATA325" s="24"/>
      <c r="ATB325" s="24"/>
      <c r="ATC325" s="24"/>
      <c r="ATD325" s="24"/>
      <c r="ATE325" s="24"/>
      <c r="ATF325" s="24"/>
      <c r="ATG325" s="24"/>
      <c r="ATH325" s="24"/>
      <c r="ATI325" s="24"/>
      <c r="ATJ325" s="24"/>
      <c r="ATK325" s="24"/>
      <c r="ATL325" s="24"/>
      <c r="ATM325" s="24"/>
      <c r="ATN325" s="24"/>
      <c r="ATO325" s="24"/>
      <c r="ATP325" s="24"/>
      <c r="ATQ325" s="24"/>
      <c r="ATR325" s="24"/>
      <c r="ATS325" s="24"/>
      <c r="ATT325" s="24"/>
      <c r="ATU325" s="24"/>
      <c r="ATV325" s="24"/>
      <c r="ATW325" s="24"/>
      <c r="ATX325" s="24"/>
      <c r="ATY325" s="24"/>
      <c r="ATZ325" s="24"/>
      <c r="AUA325" s="24"/>
      <c r="AUB325" s="24"/>
      <c r="AUC325" s="24"/>
      <c r="AUD325" s="24"/>
      <c r="AUE325" s="24"/>
      <c r="AUF325" s="24"/>
      <c r="AUG325" s="24"/>
      <c r="AUH325" s="24"/>
      <c r="AUI325" s="24"/>
      <c r="AUJ325" s="24"/>
      <c r="AUK325" s="24"/>
      <c r="AUL325" s="24"/>
      <c r="AUM325" s="24"/>
      <c r="AUN325" s="24"/>
      <c r="AUO325" s="24"/>
      <c r="AUP325" s="24"/>
      <c r="AUQ325" s="24"/>
      <c r="AUR325" s="24"/>
      <c r="AUS325" s="24"/>
      <c r="AUT325" s="24"/>
      <c r="AUU325" s="24"/>
      <c r="AUV325" s="24"/>
      <c r="AUW325" s="24"/>
      <c r="AUX325" s="24"/>
      <c r="AUY325" s="24"/>
      <c r="AUZ325" s="24"/>
      <c r="AVA325" s="24"/>
      <c r="AVB325" s="24"/>
      <c r="AVC325" s="24"/>
      <c r="AVD325" s="24"/>
      <c r="AVE325" s="24"/>
      <c r="AVF325" s="24"/>
      <c r="AVG325" s="24"/>
      <c r="AVH325" s="24"/>
      <c r="AVI325" s="24"/>
      <c r="AVJ325" s="24"/>
      <c r="AVK325" s="24"/>
      <c r="AVL325" s="24"/>
      <c r="AVM325" s="24"/>
      <c r="AVN325" s="24"/>
      <c r="AVO325" s="24"/>
      <c r="AVP325" s="24"/>
      <c r="AVQ325" s="24"/>
      <c r="AVR325" s="24"/>
      <c r="AVS325" s="24"/>
      <c r="AVT325" s="24"/>
      <c r="AVU325" s="24"/>
      <c r="AVV325" s="24"/>
      <c r="AVW325" s="24"/>
      <c r="AVX325" s="24"/>
      <c r="AVY325" s="24"/>
      <c r="AVZ325" s="24"/>
      <c r="AWA325" s="24"/>
      <c r="AWB325" s="24"/>
      <c r="AWC325" s="24"/>
      <c r="AWD325" s="24"/>
      <c r="AWE325" s="24"/>
      <c r="AWF325" s="24"/>
      <c r="AWG325" s="24"/>
      <c r="AWH325" s="24"/>
      <c r="AWI325" s="24"/>
      <c r="AWJ325" s="24"/>
      <c r="AWK325" s="24"/>
      <c r="AWL325" s="24"/>
      <c r="AWM325" s="24"/>
      <c r="AWN325" s="24"/>
      <c r="AWO325" s="24"/>
      <c r="AWP325" s="24"/>
      <c r="AWQ325" s="24"/>
      <c r="AWR325" s="24"/>
      <c r="AWS325" s="24"/>
      <c r="AWT325" s="24"/>
      <c r="AWU325" s="24"/>
      <c r="AWV325" s="24"/>
      <c r="AWW325" s="24"/>
      <c r="AWX325" s="24"/>
      <c r="AWY325" s="24"/>
      <c r="AWZ325" s="24"/>
      <c r="AXA325" s="24"/>
      <c r="AXB325" s="24"/>
      <c r="AXC325" s="24"/>
      <c r="AXD325" s="24"/>
      <c r="AXE325" s="24"/>
      <c r="AXF325" s="24"/>
      <c r="AXG325" s="24"/>
      <c r="AXH325" s="24"/>
      <c r="AXI325" s="24"/>
      <c r="AXJ325" s="24"/>
      <c r="AXK325" s="24"/>
      <c r="AXL325" s="24"/>
      <c r="AXM325" s="24"/>
      <c r="AXN325" s="24"/>
      <c r="AXO325" s="24"/>
      <c r="AXP325" s="24"/>
      <c r="AXQ325" s="24"/>
      <c r="AXR325" s="24"/>
      <c r="AXS325" s="24"/>
      <c r="AXT325" s="24"/>
      <c r="AXU325" s="24"/>
      <c r="AXV325" s="24"/>
      <c r="AXW325" s="24"/>
      <c r="AXX325" s="24"/>
      <c r="AXY325" s="24"/>
      <c r="AXZ325" s="24"/>
      <c r="AYA325" s="24"/>
      <c r="AYB325" s="24"/>
      <c r="AYC325" s="24"/>
      <c r="AYD325" s="24"/>
      <c r="AYE325" s="24"/>
      <c r="AYF325" s="24"/>
      <c r="AYG325" s="24"/>
      <c r="AYH325" s="24"/>
      <c r="AYI325" s="24"/>
      <c r="AYJ325" s="24"/>
      <c r="AYK325" s="24"/>
      <c r="AYL325" s="24"/>
      <c r="AYM325" s="24"/>
      <c r="AYN325" s="24"/>
      <c r="AYO325" s="24"/>
      <c r="AYP325" s="24"/>
      <c r="AYQ325" s="24"/>
      <c r="AYR325" s="24"/>
      <c r="AYS325" s="24"/>
      <c r="AYT325" s="24"/>
      <c r="AYU325" s="24"/>
      <c r="AYV325" s="24"/>
      <c r="AYW325" s="24"/>
      <c r="AYX325" s="24"/>
      <c r="AYY325" s="24"/>
      <c r="AYZ325" s="24"/>
      <c r="AZA325" s="24"/>
      <c r="AZB325" s="24"/>
      <c r="AZC325" s="24"/>
      <c r="AZD325" s="24"/>
      <c r="AZE325" s="24"/>
      <c r="AZF325" s="24"/>
      <c r="AZG325" s="24"/>
      <c r="AZH325" s="24"/>
      <c r="AZI325" s="24"/>
      <c r="AZJ325" s="24"/>
      <c r="AZK325" s="24"/>
      <c r="AZL325" s="24"/>
      <c r="AZM325" s="24"/>
      <c r="AZN325" s="24"/>
      <c r="AZO325" s="24"/>
      <c r="AZP325" s="24"/>
      <c r="AZQ325" s="24"/>
      <c r="AZR325" s="24"/>
      <c r="AZS325" s="24"/>
      <c r="AZT325" s="24"/>
      <c r="AZU325" s="24"/>
      <c r="AZV325" s="24"/>
      <c r="AZW325" s="24"/>
      <c r="AZX325" s="24"/>
      <c r="AZY325" s="24"/>
      <c r="AZZ325" s="24"/>
      <c r="BAA325" s="24"/>
      <c r="BAB325" s="24"/>
      <c r="BAC325" s="24"/>
      <c r="BAD325" s="24"/>
      <c r="BAE325" s="24"/>
      <c r="BAF325" s="24"/>
      <c r="BAG325" s="24"/>
      <c r="BAH325" s="24"/>
      <c r="BAI325" s="24"/>
      <c r="BAJ325" s="24"/>
      <c r="BAK325" s="24"/>
      <c r="BAL325" s="24"/>
      <c r="BAM325" s="24"/>
      <c r="BAN325" s="24"/>
      <c r="BAO325" s="24"/>
      <c r="BAP325" s="24"/>
    </row>
    <row r="326" spans="1:1394" s="19" customFormat="1" x14ac:dyDescent="0.25">
      <c r="A326" s="19" t="str">
        <f>IF(YEAR(G326)=2024,#REF!,"")</f>
        <v/>
      </c>
      <c r="B326" s="19" t="str">
        <f>IF(YEAR(G326)=2025,#REF!,"")</f>
        <v/>
      </c>
      <c r="C326" s="19" t="str">
        <f t="shared" si="25"/>
        <v>Afternoon45058</v>
      </c>
      <c r="D326" s="19" t="str">
        <f>IF('by region'!$C$2="Any","Any",'Turf only'!V326)&amp;M326&amp;IF('by region'!$I$2="Any","Any",N326)&amp;G326</f>
        <v>AnyFlatAny45058</v>
      </c>
      <c r="E326" s="19" t="e">
        <f>IF(I326=#REF!,'Turf only'!G326,"")</f>
        <v>#REF!</v>
      </c>
      <c r="F326" s="19" t="e">
        <f t="shared" si="26"/>
        <v>#REF!</v>
      </c>
      <c r="G326" s="20">
        <v>45058</v>
      </c>
      <c r="H326" s="21" t="s">
        <v>35</v>
      </c>
      <c r="I326" s="21" t="s">
        <v>55</v>
      </c>
      <c r="J326" s="21" t="s">
        <v>9</v>
      </c>
      <c r="K326" s="22" t="s">
        <v>10</v>
      </c>
      <c r="L326" s="22" t="s">
        <v>19</v>
      </c>
      <c r="M326" s="21" t="s">
        <v>25</v>
      </c>
      <c r="N326" s="21" t="s">
        <v>13</v>
      </c>
      <c r="O326" s="21" t="s">
        <v>14</v>
      </c>
      <c r="P326" s="23">
        <f t="shared" si="27"/>
        <v>1</v>
      </c>
      <c r="Q326" s="23" cm="1">
        <f t="array" ref="Q326">SUMPRODUCT(($G$2:$G$2765=G326)*(P326&gt;$P$2:$P$2765))+1</f>
        <v>1</v>
      </c>
      <c r="R326" s="23" t="e">
        <f>(Q326*100000)+#REF!</f>
        <v>#REF!</v>
      </c>
      <c r="S326" s="19" t="e" cm="1">
        <f t="array" ref="S326">SUMPRODUCT(($G$2:$G$2765=G326)*(R326&gt;$R$2:$R$2765))+1</f>
        <v>#REF!</v>
      </c>
      <c r="T326" s="19" t="str">
        <f t="shared" si="28"/>
        <v xml:space="preserve">ASCOT </v>
      </c>
      <c r="U326" s="19">
        <v>0</v>
      </c>
      <c r="V326" s="19" t="s">
        <v>19</v>
      </c>
      <c r="W326" s="19">
        <f t="shared" si="29"/>
        <v>2023</v>
      </c>
      <c r="X326" s="24"/>
      <c r="Y326" s="24"/>
      <c r="Z326" s="24"/>
      <c r="AA326" s="24"/>
      <c r="AB326" s="24"/>
      <c r="AC326" s="24"/>
      <c r="AD326" s="24"/>
      <c r="AE326" s="24"/>
      <c r="AF326" s="24"/>
      <c r="AG326" s="24"/>
      <c r="AH326" s="24"/>
      <c r="AI326" s="24"/>
      <c r="AJ326" s="24"/>
      <c r="AK326" s="24"/>
      <c r="AL326" s="24"/>
      <c r="AM326" s="24"/>
      <c r="AN326" s="24"/>
      <c r="AO326" s="24"/>
      <c r="AP326" s="24"/>
      <c r="AQ326" s="24"/>
      <c r="AR326" s="24"/>
      <c r="AS326" s="24"/>
      <c r="AT326" s="24"/>
      <c r="AU326" s="24"/>
      <c r="AV326" s="24"/>
      <c r="AW326" s="24"/>
      <c r="AX326" s="24"/>
      <c r="AY326" s="24"/>
      <c r="AZ326" s="24"/>
      <c r="BA326" s="24"/>
      <c r="BB326" s="24"/>
      <c r="BC326" s="24"/>
      <c r="BD326" s="24"/>
      <c r="BE326" s="24"/>
      <c r="BF326" s="24"/>
      <c r="BG326" s="24"/>
      <c r="BH326" s="24"/>
      <c r="BI326" s="24"/>
      <c r="BJ326" s="24"/>
      <c r="BK326" s="24"/>
      <c r="BL326" s="24"/>
      <c r="BM326" s="24"/>
      <c r="BN326" s="24"/>
      <c r="BO326" s="24"/>
      <c r="BP326" s="24"/>
      <c r="BQ326" s="24"/>
      <c r="BR326" s="24"/>
      <c r="BS326" s="24"/>
      <c r="BT326" s="24"/>
      <c r="BU326" s="24"/>
      <c r="BV326" s="24"/>
      <c r="BW326" s="24"/>
      <c r="BX326" s="24"/>
      <c r="BY326" s="24"/>
      <c r="BZ326" s="24"/>
      <c r="CA326" s="24"/>
      <c r="CB326" s="24"/>
      <c r="CC326" s="24"/>
      <c r="CD326" s="24"/>
      <c r="CE326" s="24"/>
      <c r="CF326" s="24"/>
      <c r="CG326" s="24"/>
      <c r="CH326" s="24"/>
      <c r="CI326" s="24"/>
      <c r="CJ326" s="24"/>
      <c r="CK326" s="24"/>
      <c r="CL326" s="24"/>
      <c r="CM326" s="24"/>
      <c r="CN326" s="24"/>
      <c r="CO326" s="24"/>
      <c r="CP326" s="24"/>
      <c r="CQ326" s="24"/>
      <c r="CR326" s="24"/>
      <c r="CS326" s="24"/>
      <c r="CT326" s="24"/>
      <c r="CU326" s="24"/>
      <c r="CV326" s="24"/>
      <c r="CW326" s="24"/>
      <c r="CX326" s="24"/>
      <c r="CY326" s="24"/>
      <c r="CZ326" s="24"/>
      <c r="DA326" s="24"/>
      <c r="DB326" s="24"/>
      <c r="DC326" s="24"/>
      <c r="DD326" s="24"/>
      <c r="DE326" s="24"/>
      <c r="DF326" s="24"/>
      <c r="DG326" s="24"/>
      <c r="DH326" s="24"/>
      <c r="DI326" s="24"/>
      <c r="DJ326" s="24"/>
      <c r="DK326" s="24"/>
      <c r="DL326" s="24"/>
      <c r="DM326" s="24"/>
      <c r="DN326" s="24"/>
      <c r="DO326" s="24"/>
      <c r="DP326" s="24"/>
      <c r="DQ326" s="24"/>
      <c r="DR326" s="24"/>
      <c r="DS326" s="24"/>
      <c r="DT326" s="24"/>
      <c r="DU326" s="24"/>
      <c r="DV326" s="24"/>
      <c r="DW326" s="24"/>
      <c r="DX326" s="24"/>
      <c r="DY326" s="24"/>
      <c r="DZ326" s="24"/>
      <c r="EA326" s="24"/>
      <c r="EB326" s="24"/>
      <c r="EC326" s="24"/>
      <c r="ED326" s="24"/>
      <c r="EE326" s="24"/>
      <c r="EF326" s="24"/>
      <c r="EG326" s="24"/>
      <c r="EH326" s="24"/>
      <c r="EI326" s="24"/>
      <c r="EJ326" s="24"/>
      <c r="EK326" s="24"/>
      <c r="EL326" s="24"/>
      <c r="EM326" s="24"/>
      <c r="EN326" s="24"/>
      <c r="EO326" s="24"/>
      <c r="EP326" s="24"/>
      <c r="EQ326" s="24"/>
      <c r="ER326" s="24"/>
      <c r="ES326" s="24"/>
      <c r="ET326" s="24"/>
      <c r="EU326" s="24"/>
      <c r="EV326" s="24"/>
      <c r="EW326" s="24"/>
      <c r="EX326" s="24"/>
      <c r="EY326" s="24"/>
      <c r="EZ326" s="24"/>
      <c r="FA326" s="24"/>
      <c r="FB326" s="24"/>
      <c r="FC326" s="24"/>
      <c r="FD326" s="24"/>
      <c r="FE326" s="24"/>
      <c r="FF326" s="24"/>
      <c r="FG326" s="24"/>
      <c r="FH326" s="24"/>
      <c r="FI326" s="24"/>
      <c r="FJ326" s="24"/>
      <c r="FK326" s="24"/>
      <c r="FL326" s="24"/>
      <c r="FM326" s="24"/>
      <c r="FN326" s="24"/>
      <c r="FO326" s="24"/>
      <c r="FP326" s="24"/>
      <c r="FQ326" s="24"/>
      <c r="FR326" s="24"/>
      <c r="FS326" s="24"/>
      <c r="FT326" s="24"/>
      <c r="FU326" s="24"/>
      <c r="FV326" s="24"/>
      <c r="FW326" s="24"/>
      <c r="FX326" s="24"/>
      <c r="FY326" s="24"/>
      <c r="FZ326" s="24"/>
      <c r="GA326" s="24"/>
      <c r="GB326" s="24"/>
      <c r="GC326" s="24"/>
      <c r="GD326" s="24"/>
      <c r="GE326" s="24"/>
      <c r="GF326" s="24"/>
      <c r="GG326" s="24"/>
      <c r="GH326" s="24"/>
      <c r="GI326" s="24"/>
      <c r="GJ326" s="24"/>
      <c r="GK326" s="24"/>
      <c r="GL326" s="24"/>
      <c r="GM326" s="24"/>
      <c r="GN326" s="24"/>
      <c r="GO326" s="24"/>
      <c r="GP326" s="24"/>
      <c r="GQ326" s="24"/>
      <c r="GR326" s="24"/>
      <c r="GS326" s="24"/>
      <c r="GT326" s="24"/>
      <c r="GU326" s="24"/>
      <c r="GV326" s="24"/>
      <c r="GW326" s="24"/>
      <c r="GX326" s="24"/>
      <c r="GY326" s="24"/>
      <c r="GZ326" s="24"/>
      <c r="HA326" s="24"/>
      <c r="HB326" s="24"/>
      <c r="HC326" s="24"/>
      <c r="HD326" s="24"/>
      <c r="HE326" s="24"/>
      <c r="HF326" s="24"/>
      <c r="HG326" s="24"/>
      <c r="HH326" s="24"/>
      <c r="HI326" s="24"/>
      <c r="HJ326" s="24"/>
      <c r="HK326" s="24"/>
      <c r="HL326" s="24"/>
      <c r="HM326" s="24"/>
      <c r="HN326" s="24"/>
      <c r="HO326" s="24"/>
      <c r="HP326" s="24"/>
      <c r="HQ326" s="24"/>
      <c r="HR326" s="24"/>
      <c r="HS326" s="24"/>
      <c r="HT326" s="24"/>
      <c r="HU326" s="24"/>
      <c r="HV326" s="24"/>
      <c r="HW326" s="24"/>
      <c r="HX326" s="24"/>
      <c r="HY326" s="24"/>
      <c r="HZ326" s="24"/>
      <c r="IA326" s="24"/>
      <c r="IB326" s="24"/>
      <c r="IC326" s="24"/>
      <c r="ID326" s="24"/>
      <c r="IE326" s="24"/>
      <c r="IF326" s="24"/>
      <c r="IG326" s="24"/>
      <c r="IH326" s="24"/>
      <c r="II326" s="24"/>
      <c r="IJ326" s="24"/>
      <c r="IK326" s="24"/>
      <c r="IL326" s="24"/>
      <c r="IM326" s="24"/>
      <c r="IN326" s="24"/>
      <c r="IO326" s="24"/>
      <c r="IP326" s="24"/>
      <c r="IQ326" s="24"/>
      <c r="IR326" s="24"/>
      <c r="IS326" s="24"/>
      <c r="IT326" s="24"/>
      <c r="IU326" s="24"/>
      <c r="IV326" s="24"/>
      <c r="IW326" s="24"/>
      <c r="IX326" s="24"/>
      <c r="IY326" s="24"/>
      <c r="IZ326" s="24"/>
      <c r="JA326" s="24"/>
      <c r="JB326" s="24"/>
      <c r="JC326" s="24"/>
      <c r="JD326" s="24"/>
      <c r="JE326" s="24"/>
      <c r="JF326" s="24"/>
      <c r="JG326" s="24"/>
      <c r="JH326" s="24"/>
      <c r="JI326" s="24"/>
      <c r="JJ326" s="24"/>
      <c r="JK326" s="24"/>
      <c r="JL326" s="24"/>
      <c r="JM326" s="24"/>
      <c r="JN326" s="24"/>
      <c r="JO326" s="24"/>
      <c r="JP326" s="24"/>
      <c r="JQ326" s="24"/>
      <c r="JR326" s="24"/>
      <c r="JS326" s="24"/>
      <c r="JT326" s="24"/>
      <c r="JU326" s="24"/>
      <c r="JV326" s="24"/>
      <c r="JW326" s="24"/>
      <c r="JX326" s="24"/>
      <c r="JY326" s="24"/>
      <c r="JZ326" s="24"/>
      <c r="KA326" s="24"/>
      <c r="KB326" s="24"/>
      <c r="KC326" s="24"/>
      <c r="KD326" s="24"/>
      <c r="KE326" s="24"/>
      <c r="KF326" s="24"/>
      <c r="KG326" s="24"/>
      <c r="KH326" s="24"/>
      <c r="KI326" s="24"/>
      <c r="KJ326" s="24"/>
      <c r="KK326" s="24"/>
      <c r="KL326" s="24"/>
      <c r="KM326" s="24"/>
      <c r="KN326" s="24"/>
      <c r="KO326" s="24"/>
      <c r="KP326" s="24"/>
      <c r="KQ326" s="24"/>
      <c r="KR326" s="24"/>
      <c r="KS326" s="24"/>
      <c r="KT326" s="24"/>
      <c r="KU326" s="24"/>
      <c r="KV326" s="24"/>
      <c r="KW326" s="24"/>
      <c r="KX326" s="24"/>
      <c r="KY326" s="24"/>
      <c r="KZ326" s="24"/>
      <c r="LA326" s="24"/>
      <c r="LB326" s="24"/>
      <c r="LC326" s="24"/>
      <c r="LD326" s="24"/>
      <c r="LE326" s="24"/>
      <c r="LF326" s="24"/>
      <c r="LG326" s="24"/>
      <c r="LH326" s="24"/>
      <c r="LI326" s="24"/>
      <c r="LJ326" s="24"/>
      <c r="LK326" s="24"/>
      <c r="LL326" s="24"/>
      <c r="LM326" s="24"/>
      <c r="LN326" s="24"/>
      <c r="LO326" s="24"/>
      <c r="LP326" s="24"/>
      <c r="LQ326" s="24"/>
      <c r="LR326" s="24"/>
      <c r="LS326" s="24"/>
      <c r="LT326" s="24"/>
      <c r="LU326" s="24"/>
      <c r="LV326" s="24"/>
      <c r="LW326" s="24"/>
      <c r="LX326" s="24"/>
      <c r="LY326" s="24"/>
      <c r="LZ326" s="24"/>
      <c r="MA326" s="24"/>
      <c r="MB326" s="24"/>
      <c r="MC326" s="24"/>
      <c r="MD326" s="24"/>
      <c r="ME326" s="24"/>
      <c r="MF326" s="24"/>
      <c r="MG326" s="24"/>
      <c r="MH326" s="24"/>
      <c r="MI326" s="24"/>
      <c r="MJ326" s="24"/>
      <c r="MK326" s="24"/>
      <c r="ML326" s="24"/>
      <c r="MM326" s="24"/>
      <c r="MN326" s="24"/>
      <c r="MO326" s="24"/>
      <c r="MP326" s="24"/>
      <c r="MQ326" s="24"/>
      <c r="MR326" s="24"/>
      <c r="MS326" s="24"/>
      <c r="MT326" s="24"/>
      <c r="MU326" s="24"/>
      <c r="MV326" s="24"/>
      <c r="MW326" s="24"/>
      <c r="MX326" s="24"/>
      <c r="MY326" s="24"/>
      <c r="MZ326" s="24"/>
      <c r="NA326" s="24"/>
      <c r="NB326" s="24"/>
      <c r="NC326" s="24"/>
      <c r="ND326" s="24"/>
      <c r="NE326" s="24"/>
      <c r="NF326" s="24"/>
      <c r="NG326" s="24"/>
      <c r="NH326" s="24"/>
      <c r="NI326" s="24"/>
      <c r="NJ326" s="24"/>
      <c r="NK326" s="24"/>
      <c r="NL326" s="24"/>
      <c r="NM326" s="24"/>
      <c r="NN326" s="24"/>
      <c r="NO326" s="24"/>
      <c r="NP326" s="24"/>
      <c r="NQ326" s="24"/>
      <c r="NR326" s="24"/>
      <c r="NS326" s="24"/>
      <c r="NT326" s="24"/>
      <c r="NU326" s="24"/>
      <c r="NV326" s="24"/>
      <c r="NW326" s="24"/>
      <c r="NX326" s="24"/>
      <c r="NY326" s="24"/>
      <c r="NZ326" s="24"/>
      <c r="OA326" s="24"/>
      <c r="OB326" s="24"/>
      <c r="OC326" s="24"/>
      <c r="OD326" s="24"/>
      <c r="OE326" s="24"/>
      <c r="OF326" s="24"/>
      <c r="OG326" s="24"/>
      <c r="OH326" s="24"/>
      <c r="OI326" s="24"/>
      <c r="OJ326" s="24"/>
      <c r="OK326" s="24"/>
      <c r="OL326" s="24"/>
      <c r="OM326" s="24"/>
      <c r="ON326" s="24"/>
      <c r="OO326" s="24"/>
      <c r="OP326" s="24"/>
      <c r="OQ326" s="24"/>
      <c r="OR326" s="24"/>
      <c r="OS326" s="24"/>
      <c r="OT326" s="24"/>
      <c r="OU326" s="24"/>
      <c r="OV326" s="24"/>
      <c r="OW326" s="24"/>
      <c r="OX326" s="24"/>
      <c r="OY326" s="24"/>
      <c r="OZ326" s="24"/>
      <c r="PA326" s="24"/>
      <c r="PB326" s="24"/>
      <c r="PC326" s="24"/>
      <c r="PD326" s="24"/>
      <c r="PE326" s="24"/>
      <c r="PF326" s="24"/>
      <c r="PG326" s="24"/>
      <c r="PH326" s="24"/>
      <c r="PI326" s="24"/>
      <c r="PJ326" s="24"/>
      <c r="PK326" s="24"/>
      <c r="PL326" s="24"/>
      <c r="PM326" s="24"/>
      <c r="PN326" s="24"/>
      <c r="PO326" s="24"/>
      <c r="PP326" s="24"/>
      <c r="PQ326" s="24"/>
      <c r="PR326" s="24"/>
      <c r="PS326" s="24"/>
      <c r="PT326" s="24"/>
      <c r="PU326" s="24"/>
      <c r="PV326" s="24"/>
      <c r="PW326" s="24"/>
      <c r="PX326" s="24"/>
      <c r="PY326" s="24"/>
      <c r="PZ326" s="24"/>
      <c r="QA326" s="24"/>
      <c r="QB326" s="24"/>
      <c r="QC326" s="24"/>
      <c r="QD326" s="24"/>
      <c r="QE326" s="24"/>
      <c r="QF326" s="24"/>
      <c r="QG326" s="24"/>
      <c r="QH326" s="24"/>
      <c r="QI326" s="24"/>
      <c r="QJ326" s="24"/>
      <c r="QK326" s="24"/>
      <c r="QL326" s="24"/>
      <c r="QM326" s="24"/>
      <c r="QN326" s="24"/>
      <c r="QO326" s="24"/>
      <c r="QP326" s="24"/>
      <c r="QQ326" s="24"/>
      <c r="QR326" s="24"/>
      <c r="QS326" s="24"/>
      <c r="QT326" s="24"/>
      <c r="QU326" s="24"/>
      <c r="QV326" s="24"/>
      <c r="QW326" s="24"/>
      <c r="QX326" s="24"/>
      <c r="QY326" s="24"/>
      <c r="QZ326" s="24"/>
      <c r="RA326" s="24"/>
      <c r="RB326" s="24"/>
      <c r="RC326" s="24"/>
      <c r="RD326" s="24"/>
      <c r="RE326" s="24"/>
      <c r="RF326" s="24"/>
      <c r="RG326" s="24"/>
      <c r="RH326" s="24"/>
      <c r="RI326" s="24"/>
      <c r="RJ326" s="24"/>
      <c r="RK326" s="24"/>
      <c r="RL326" s="24"/>
      <c r="RM326" s="24"/>
      <c r="RN326" s="24"/>
      <c r="RO326" s="24"/>
      <c r="RP326" s="24"/>
      <c r="RQ326" s="24"/>
      <c r="RR326" s="24"/>
      <c r="RS326" s="24"/>
      <c r="RT326" s="24"/>
      <c r="RU326" s="24"/>
      <c r="RV326" s="24"/>
      <c r="RW326" s="24"/>
      <c r="RX326" s="24"/>
      <c r="RY326" s="24"/>
      <c r="RZ326" s="24"/>
      <c r="SA326" s="24"/>
      <c r="SB326" s="24"/>
      <c r="SC326" s="24"/>
      <c r="SD326" s="24"/>
      <c r="SE326" s="24"/>
      <c r="SF326" s="24"/>
      <c r="SG326" s="24"/>
      <c r="SH326" s="24"/>
      <c r="SI326" s="24"/>
      <c r="SJ326" s="24"/>
      <c r="SK326" s="24"/>
      <c r="SL326" s="24"/>
      <c r="SM326" s="24"/>
      <c r="SN326" s="24"/>
      <c r="SO326" s="24"/>
      <c r="SP326" s="24"/>
      <c r="SQ326" s="24"/>
      <c r="SR326" s="24"/>
      <c r="SS326" s="24"/>
      <c r="ST326" s="24"/>
      <c r="SU326" s="24"/>
      <c r="SV326" s="24"/>
      <c r="SW326" s="24"/>
      <c r="SX326" s="24"/>
      <c r="SY326" s="24"/>
      <c r="SZ326" s="24"/>
      <c r="TA326" s="24"/>
      <c r="TB326" s="24"/>
      <c r="TC326" s="24"/>
      <c r="TD326" s="24"/>
      <c r="TE326" s="24"/>
      <c r="TF326" s="24"/>
      <c r="TG326" s="24"/>
      <c r="TH326" s="24"/>
      <c r="TI326" s="24"/>
      <c r="TJ326" s="24"/>
      <c r="TK326" s="24"/>
      <c r="TL326" s="24"/>
      <c r="TM326" s="24"/>
      <c r="TN326" s="24"/>
      <c r="TO326" s="24"/>
      <c r="TP326" s="24"/>
      <c r="TQ326" s="24"/>
      <c r="TR326" s="24"/>
      <c r="TS326" s="24"/>
      <c r="TT326" s="24"/>
      <c r="TU326" s="24"/>
      <c r="TV326" s="24"/>
      <c r="TW326" s="24"/>
      <c r="TX326" s="24"/>
      <c r="TY326" s="24"/>
      <c r="TZ326" s="24"/>
      <c r="UA326" s="24"/>
      <c r="UB326" s="24"/>
      <c r="UC326" s="24"/>
      <c r="UD326" s="24"/>
      <c r="UE326" s="24"/>
      <c r="UF326" s="24"/>
      <c r="UG326" s="24"/>
      <c r="UH326" s="24"/>
      <c r="UI326" s="24"/>
      <c r="UJ326" s="24"/>
      <c r="UK326" s="24"/>
      <c r="UL326" s="24"/>
      <c r="UM326" s="24"/>
      <c r="UN326" s="24"/>
      <c r="UO326" s="24"/>
      <c r="UP326" s="24"/>
      <c r="UQ326" s="24"/>
      <c r="UR326" s="24"/>
      <c r="US326" s="24"/>
      <c r="UT326" s="24"/>
      <c r="UU326" s="24"/>
      <c r="UV326" s="24"/>
      <c r="UW326" s="24"/>
      <c r="UX326" s="24"/>
      <c r="UY326" s="24"/>
      <c r="UZ326" s="24"/>
      <c r="VA326" s="24"/>
      <c r="VB326" s="24"/>
      <c r="VC326" s="24"/>
      <c r="VD326" s="24"/>
      <c r="VE326" s="24"/>
      <c r="VF326" s="24"/>
      <c r="VG326" s="24"/>
      <c r="VH326" s="24"/>
      <c r="VI326" s="24"/>
      <c r="VJ326" s="24"/>
      <c r="VK326" s="24"/>
      <c r="VL326" s="24"/>
      <c r="VM326" s="24"/>
      <c r="VN326" s="24"/>
      <c r="VO326" s="24"/>
      <c r="VP326" s="24"/>
      <c r="VQ326" s="24"/>
      <c r="VR326" s="24"/>
      <c r="VS326" s="24"/>
      <c r="VT326" s="24"/>
      <c r="VU326" s="24"/>
      <c r="VV326" s="24"/>
      <c r="VW326" s="24"/>
      <c r="VX326" s="24"/>
      <c r="VY326" s="24"/>
      <c r="VZ326" s="24"/>
      <c r="WA326" s="24"/>
      <c r="WB326" s="24"/>
      <c r="WC326" s="24"/>
      <c r="WD326" s="24"/>
      <c r="WE326" s="24"/>
      <c r="WF326" s="24"/>
      <c r="WG326" s="24"/>
      <c r="WH326" s="24"/>
      <c r="WI326" s="24"/>
      <c r="WJ326" s="24"/>
      <c r="WK326" s="24"/>
      <c r="WL326" s="24"/>
      <c r="WM326" s="24"/>
      <c r="WN326" s="24"/>
      <c r="WO326" s="24"/>
      <c r="WP326" s="24"/>
      <c r="WQ326" s="24"/>
      <c r="WR326" s="24"/>
      <c r="WS326" s="24"/>
      <c r="WT326" s="24"/>
      <c r="WU326" s="24"/>
      <c r="WV326" s="24"/>
      <c r="WW326" s="24"/>
      <c r="WX326" s="24"/>
      <c r="WY326" s="24"/>
      <c r="WZ326" s="24"/>
      <c r="XA326" s="24"/>
      <c r="XB326" s="24"/>
      <c r="XC326" s="24"/>
      <c r="XD326" s="24"/>
      <c r="XE326" s="24"/>
      <c r="XF326" s="24"/>
      <c r="XG326" s="24"/>
      <c r="XH326" s="24"/>
      <c r="XI326" s="24"/>
      <c r="XJ326" s="24"/>
      <c r="XK326" s="24"/>
      <c r="XL326" s="24"/>
      <c r="XM326" s="24"/>
      <c r="XN326" s="24"/>
      <c r="XO326" s="24"/>
      <c r="XP326" s="24"/>
      <c r="XQ326" s="24"/>
      <c r="XR326" s="24"/>
      <c r="XS326" s="24"/>
      <c r="XT326" s="24"/>
      <c r="XU326" s="24"/>
      <c r="XV326" s="24"/>
      <c r="XW326" s="24"/>
      <c r="XX326" s="24"/>
      <c r="XY326" s="24"/>
      <c r="XZ326" s="24"/>
      <c r="YA326" s="24"/>
      <c r="YB326" s="24"/>
      <c r="YC326" s="24"/>
      <c r="YD326" s="24"/>
      <c r="YE326" s="24"/>
      <c r="YF326" s="24"/>
      <c r="YG326" s="24"/>
      <c r="YH326" s="24"/>
      <c r="YI326" s="24"/>
      <c r="YJ326" s="24"/>
      <c r="YK326" s="24"/>
      <c r="YL326" s="24"/>
      <c r="YM326" s="24"/>
      <c r="YN326" s="24"/>
      <c r="YO326" s="24"/>
      <c r="YP326" s="24"/>
      <c r="YQ326" s="24"/>
      <c r="YR326" s="24"/>
      <c r="YS326" s="24"/>
      <c r="YT326" s="24"/>
      <c r="YU326" s="24"/>
      <c r="YV326" s="24"/>
      <c r="YW326" s="24"/>
      <c r="YX326" s="24"/>
      <c r="YY326" s="24"/>
      <c r="YZ326" s="24"/>
      <c r="ZA326" s="24"/>
      <c r="ZB326" s="24"/>
      <c r="ZC326" s="24"/>
      <c r="ZD326" s="24"/>
      <c r="ZE326" s="24"/>
      <c r="ZF326" s="24"/>
      <c r="ZG326" s="24"/>
      <c r="ZH326" s="24"/>
      <c r="ZI326" s="24"/>
      <c r="ZJ326" s="24"/>
      <c r="ZK326" s="24"/>
      <c r="ZL326" s="24"/>
      <c r="ZM326" s="24"/>
      <c r="ZN326" s="24"/>
      <c r="ZO326" s="24"/>
      <c r="ZP326" s="24"/>
      <c r="ZQ326" s="24"/>
      <c r="ZR326" s="24"/>
      <c r="ZS326" s="24"/>
      <c r="ZT326" s="24"/>
      <c r="ZU326" s="24"/>
      <c r="ZV326" s="24"/>
      <c r="ZW326" s="24"/>
      <c r="ZX326" s="24"/>
      <c r="ZY326" s="24"/>
      <c r="ZZ326" s="24"/>
      <c r="AAA326" s="24"/>
      <c r="AAB326" s="24"/>
      <c r="AAC326" s="24"/>
      <c r="AAD326" s="24"/>
      <c r="AAE326" s="24"/>
      <c r="AAF326" s="24"/>
      <c r="AAG326" s="24"/>
      <c r="AAH326" s="24"/>
      <c r="AAI326" s="24"/>
      <c r="AAJ326" s="24"/>
      <c r="AAK326" s="24"/>
      <c r="AAL326" s="24"/>
      <c r="AAM326" s="24"/>
      <c r="AAN326" s="24"/>
      <c r="AAO326" s="24"/>
      <c r="AAP326" s="24"/>
      <c r="AAQ326" s="24"/>
      <c r="AAR326" s="24"/>
      <c r="AAS326" s="24"/>
      <c r="AAT326" s="24"/>
      <c r="AAU326" s="24"/>
      <c r="AAV326" s="24"/>
      <c r="AAW326" s="24"/>
      <c r="AAX326" s="24"/>
      <c r="AAY326" s="24"/>
      <c r="AAZ326" s="24"/>
      <c r="ABA326" s="24"/>
      <c r="ABB326" s="24"/>
      <c r="ABC326" s="24"/>
      <c r="ABD326" s="24"/>
      <c r="ABE326" s="24"/>
      <c r="ABF326" s="24"/>
      <c r="ABG326" s="24"/>
      <c r="ABH326" s="24"/>
      <c r="ABI326" s="24"/>
      <c r="ABJ326" s="24"/>
      <c r="ABK326" s="24"/>
      <c r="ABL326" s="24"/>
      <c r="ABM326" s="24"/>
      <c r="ABN326" s="24"/>
      <c r="ABO326" s="24"/>
      <c r="ABP326" s="24"/>
      <c r="ABQ326" s="24"/>
      <c r="ABR326" s="24"/>
      <c r="ABS326" s="24"/>
      <c r="ABT326" s="24"/>
      <c r="ABU326" s="24"/>
      <c r="ABV326" s="24"/>
      <c r="ABW326" s="24"/>
      <c r="ABX326" s="24"/>
      <c r="ABY326" s="24"/>
      <c r="ABZ326" s="24"/>
      <c r="ACA326" s="24"/>
      <c r="ACB326" s="24"/>
      <c r="ACC326" s="24"/>
      <c r="ACD326" s="24"/>
      <c r="ACE326" s="24"/>
      <c r="ACF326" s="24"/>
      <c r="ACG326" s="24"/>
      <c r="ACH326" s="24"/>
      <c r="ACI326" s="24"/>
      <c r="ACJ326" s="24"/>
      <c r="ACK326" s="24"/>
      <c r="ACL326" s="24"/>
      <c r="ACM326" s="24"/>
      <c r="ACN326" s="24"/>
      <c r="ACO326" s="24"/>
      <c r="ACP326" s="24"/>
      <c r="ACQ326" s="24"/>
      <c r="ACR326" s="24"/>
      <c r="ACS326" s="24"/>
      <c r="ACT326" s="24"/>
      <c r="ACU326" s="24"/>
      <c r="ACV326" s="24"/>
      <c r="ACW326" s="24"/>
      <c r="ACX326" s="24"/>
      <c r="ACY326" s="24"/>
      <c r="ACZ326" s="24"/>
      <c r="ADA326" s="24"/>
      <c r="ADB326" s="24"/>
      <c r="ADC326" s="24"/>
      <c r="ADD326" s="24"/>
      <c r="ADE326" s="24"/>
      <c r="ADF326" s="24"/>
      <c r="ADG326" s="24"/>
      <c r="ADH326" s="24"/>
      <c r="ADI326" s="24"/>
      <c r="ADJ326" s="24"/>
      <c r="ADK326" s="24"/>
      <c r="ADL326" s="24"/>
      <c r="ADM326" s="24"/>
      <c r="ADN326" s="24"/>
      <c r="ADO326" s="24"/>
      <c r="ADP326" s="24"/>
      <c r="ADQ326" s="24"/>
      <c r="ADR326" s="24"/>
      <c r="ADS326" s="24"/>
      <c r="ADT326" s="24"/>
      <c r="ADU326" s="24"/>
      <c r="ADV326" s="24"/>
      <c r="ADW326" s="24"/>
      <c r="ADX326" s="24"/>
      <c r="ADY326" s="24"/>
      <c r="ADZ326" s="24"/>
      <c r="AEA326" s="24"/>
      <c r="AEB326" s="24"/>
      <c r="AEC326" s="24"/>
      <c r="AED326" s="24"/>
      <c r="AEE326" s="24"/>
      <c r="AEF326" s="24"/>
      <c r="AEG326" s="24"/>
      <c r="AEH326" s="24"/>
      <c r="AEI326" s="24"/>
      <c r="AEJ326" s="24"/>
      <c r="AEK326" s="24"/>
      <c r="AEL326" s="24"/>
      <c r="AEM326" s="24"/>
      <c r="AEN326" s="24"/>
      <c r="AEO326" s="24"/>
      <c r="AEP326" s="24"/>
      <c r="AEQ326" s="24"/>
      <c r="AER326" s="24"/>
      <c r="AES326" s="24"/>
      <c r="AET326" s="24"/>
      <c r="AEU326" s="24"/>
      <c r="AEV326" s="24"/>
      <c r="AEW326" s="24"/>
      <c r="AEX326" s="24"/>
      <c r="AEY326" s="24"/>
      <c r="AEZ326" s="24"/>
      <c r="AFA326" s="24"/>
      <c r="AFB326" s="24"/>
      <c r="AFC326" s="24"/>
      <c r="AFD326" s="24"/>
      <c r="AFE326" s="24"/>
      <c r="AFF326" s="24"/>
      <c r="AFG326" s="24"/>
      <c r="AFH326" s="24"/>
      <c r="AFI326" s="24"/>
      <c r="AFJ326" s="24"/>
      <c r="AFK326" s="24"/>
      <c r="AFL326" s="24"/>
      <c r="AFM326" s="24"/>
      <c r="AFN326" s="24"/>
      <c r="AFO326" s="24"/>
      <c r="AFP326" s="24"/>
      <c r="AFQ326" s="24"/>
      <c r="AFR326" s="24"/>
      <c r="AFS326" s="24"/>
      <c r="AFT326" s="24"/>
      <c r="AFU326" s="24"/>
      <c r="AFV326" s="24"/>
      <c r="AFW326" s="24"/>
      <c r="AFX326" s="24"/>
      <c r="AFY326" s="24"/>
      <c r="AFZ326" s="24"/>
      <c r="AGA326" s="24"/>
      <c r="AGB326" s="24"/>
      <c r="AGC326" s="24"/>
      <c r="AGD326" s="24"/>
      <c r="AGE326" s="24"/>
      <c r="AGF326" s="24"/>
      <c r="AGG326" s="24"/>
      <c r="AGH326" s="24"/>
      <c r="AGI326" s="24"/>
      <c r="AGJ326" s="24"/>
      <c r="AGK326" s="24"/>
      <c r="AGL326" s="24"/>
      <c r="AGM326" s="24"/>
      <c r="AGN326" s="24"/>
      <c r="AGO326" s="24"/>
      <c r="AGP326" s="24"/>
      <c r="AGQ326" s="24"/>
      <c r="AGR326" s="24"/>
      <c r="AGS326" s="24"/>
      <c r="AGT326" s="24"/>
      <c r="AGU326" s="24"/>
      <c r="AGV326" s="24"/>
      <c r="AGW326" s="24"/>
      <c r="AGX326" s="24"/>
      <c r="AGY326" s="24"/>
      <c r="AGZ326" s="24"/>
      <c r="AHA326" s="24"/>
      <c r="AHB326" s="24"/>
      <c r="AHC326" s="24"/>
      <c r="AHD326" s="24"/>
      <c r="AHE326" s="24"/>
      <c r="AHF326" s="24"/>
      <c r="AHG326" s="24"/>
      <c r="AHH326" s="24"/>
      <c r="AHI326" s="24"/>
      <c r="AHJ326" s="24"/>
      <c r="AHK326" s="24"/>
      <c r="AHL326" s="24"/>
      <c r="AHM326" s="24"/>
      <c r="AHN326" s="24"/>
      <c r="AHO326" s="24"/>
      <c r="AHP326" s="24"/>
      <c r="AHQ326" s="24"/>
      <c r="AHR326" s="24"/>
      <c r="AHS326" s="24"/>
      <c r="AHT326" s="24"/>
      <c r="AHU326" s="24"/>
      <c r="AHV326" s="24"/>
      <c r="AHW326" s="24"/>
      <c r="AHX326" s="24"/>
      <c r="AHY326" s="24"/>
      <c r="AHZ326" s="24"/>
      <c r="AIA326" s="24"/>
      <c r="AIB326" s="24"/>
      <c r="AIC326" s="24"/>
      <c r="AID326" s="24"/>
      <c r="AIE326" s="24"/>
      <c r="AIF326" s="24"/>
      <c r="AIG326" s="24"/>
      <c r="AIH326" s="24"/>
      <c r="AII326" s="24"/>
      <c r="AIJ326" s="24"/>
      <c r="AIK326" s="24"/>
      <c r="AIL326" s="24"/>
      <c r="AIM326" s="24"/>
      <c r="AIN326" s="24"/>
      <c r="AIO326" s="24"/>
      <c r="AIP326" s="24"/>
      <c r="AIQ326" s="24"/>
      <c r="AIR326" s="24"/>
      <c r="AIS326" s="24"/>
      <c r="AIT326" s="24"/>
      <c r="AIU326" s="24"/>
      <c r="AIV326" s="24"/>
      <c r="AIW326" s="24"/>
      <c r="AIX326" s="24"/>
      <c r="AIY326" s="24"/>
      <c r="AIZ326" s="24"/>
      <c r="AJA326" s="24"/>
      <c r="AJB326" s="24"/>
      <c r="AJC326" s="24"/>
      <c r="AJD326" s="24"/>
      <c r="AJE326" s="24"/>
      <c r="AJF326" s="24"/>
      <c r="AJG326" s="24"/>
      <c r="AJH326" s="24"/>
      <c r="AJI326" s="24"/>
      <c r="AJJ326" s="24"/>
      <c r="AJK326" s="24"/>
      <c r="AJL326" s="24"/>
      <c r="AJM326" s="24"/>
      <c r="AJN326" s="24"/>
      <c r="AJO326" s="24"/>
      <c r="AJP326" s="24"/>
      <c r="AJQ326" s="24"/>
      <c r="AJR326" s="24"/>
      <c r="AJS326" s="24"/>
      <c r="AJT326" s="24"/>
      <c r="AJU326" s="24"/>
      <c r="AJV326" s="24"/>
      <c r="AJW326" s="24"/>
      <c r="AJX326" s="24"/>
      <c r="AJY326" s="24"/>
      <c r="AJZ326" s="24"/>
      <c r="AKA326" s="24"/>
      <c r="AKB326" s="24"/>
      <c r="AKC326" s="24"/>
      <c r="AKD326" s="24"/>
      <c r="AKE326" s="24"/>
      <c r="AKF326" s="24"/>
      <c r="AKG326" s="24"/>
      <c r="AKH326" s="24"/>
      <c r="AKI326" s="24"/>
      <c r="AKJ326" s="24"/>
      <c r="AKK326" s="24"/>
      <c r="AKL326" s="24"/>
      <c r="AKM326" s="24"/>
      <c r="AKN326" s="24"/>
      <c r="AKO326" s="24"/>
      <c r="AKP326" s="24"/>
      <c r="AKQ326" s="24"/>
      <c r="AKR326" s="24"/>
      <c r="AKS326" s="24"/>
      <c r="AKT326" s="24"/>
      <c r="AKU326" s="24"/>
      <c r="AKV326" s="24"/>
      <c r="AKW326" s="24"/>
      <c r="AKX326" s="24"/>
      <c r="AKY326" s="24"/>
      <c r="AKZ326" s="24"/>
      <c r="ALA326" s="24"/>
      <c r="ALB326" s="24"/>
      <c r="ALC326" s="24"/>
      <c r="ALD326" s="24"/>
      <c r="ALE326" s="24"/>
      <c r="ALF326" s="24"/>
      <c r="ALG326" s="24"/>
      <c r="ALH326" s="24"/>
      <c r="ALI326" s="24"/>
      <c r="ALJ326" s="24"/>
      <c r="ALK326" s="24"/>
      <c r="ALL326" s="24"/>
      <c r="ALM326" s="24"/>
      <c r="ALN326" s="24"/>
      <c r="ALO326" s="24"/>
      <c r="ALP326" s="24"/>
      <c r="ALQ326" s="24"/>
      <c r="ALR326" s="24"/>
      <c r="ALS326" s="24"/>
      <c r="ALT326" s="24"/>
      <c r="ALU326" s="24"/>
      <c r="ALV326" s="24"/>
      <c r="ALW326" s="24"/>
      <c r="ALX326" s="24"/>
      <c r="ALY326" s="24"/>
      <c r="ALZ326" s="24"/>
      <c r="AMA326" s="24"/>
      <c r="AMB326" s="24"/>
      <c r="AMC326" s="24"/>
      <c r="AMD326" s="24"/>
      <c r="AME326" s="24"/>
      <c r="AMF326" s="24"/>
      <c r="AMG326" s="24"/>
      <c r="AMH326" s="24"/>
      <c r="AMI326" s="24"/>
      <c r="AMJ326" s="24"/>
      <c r="AMK326" s="24"/>
      <c r="AML326" s="24"/>
      <c r="AMM326" s="24"/>
      <c r="AMN326" s="24"/>
      <c r="AMO326" s="24"/>
      <c r="AMP326" s="24"/>
      <c r="AMQ326" s="24"/>
      <c r="AMR326" s="24"/>
      <c r="AMS326" s="24"/>
      <c r="AMT326" s="24"/>
      <c r="AMU326" s="24"/>
      <c r="AMV326" s="24"/>
      <c r="AMW326" s="24"/>
      <c r="AMX326" s="24"/>
      <c r="AMY326" s="24"/>
      <c r="AMZ326" s="24"/>
      <c r="ANA326" s="24"/>
      <c r="ANB326" s="24"/>
      <c r="ANC326" s="24"/>
      <c r="AND326" s="24"/>
      <c r="ANE326" s="24"/>
      <c r="ANF326" s="24"/>
      <c r="ANG326" s="24"/>
      <c r="ANH326" s="24"/>
      <c r="ANI326" s="24"/>
      <c r="ANJ326" s="24"/>
      <c r="ANK326" s="24"/>
      <c r="ANL326" s="24"/>
      <c r="ANM326" s="24"/>
      <c r="ANN326" s="24"/>
      <c r="ANO326" s="24"/>
      <c r="ANP326" s="24"/>
      <c r="ANQ326" s="24"/>
      <c r="ANR326" s="24"/>
      <c r="ANS326" s="24"/>
      <c r="ANT326" s="24"/>
      <c r="ANU326" s="24"/>
      <c r="ANV326" s="24"/>
      <c r="ANW326" s="24"/>
      <c r="ANX326" s="24"/>
      <c r="ANY326" s="24"/>
      <c r="ANZ326" s="24"/>
      <c r="AOA326" s="24"/>
      <c r="AOB326" s="24"/>
      <c r="AOC326" s="24"/>
      <c r="AOD326" s="24"/>
      <c r="AOE326" s="24"/>
      <c r="AOF326" s="24"/>
      <c r="AOG326" s="24"/>
      <c r="AOH326" s="24"/>
      <c r="AOI326" s="24"/>
      <c r="AOJ326" s="24"/>
      <c r="AOK326" s="24"/>
      <c r="AOL326" s="24"/>
      <c r="AOM326" s="24"/>
      <c r="AON326" s="24"/>
      <c r="AOO326" s="24"/>
      <c r="AOP326" s="24"/>
      <c r="AOQ326" s="24"/>
      <c r="AOR326" s="24"/>
      <c r="AOS326" s="24"/>
      <c r="AOT326" s="24"/>
      <c r="AOU326" s="24"/>
      <c r="AOV326" s="24"/>
      <c r="AOW326" s="24"/>
      <c r="AOX326" s="24"/>
      <c r="AOY326" s="24"/>
      <c r="AOZ326" s="24"/>
      <c r="APA326" s="24"/>
      <c r="APB326" s="24"/>
      <c r="APC326" s="24"/>
      <c r="APD326" s="24"/>
      <c r="APE326" s="24"/>
      <c r="APF326" s="24"/>
      <c r="APG326" s="24"/>
      <c r="APH326" s="24"/>
      <c r="API326" s="24"/>
      <c r="APJ326" s="24"/>
      <c r="APK326" s="24"/>
      <c r="APL326" s="24"/>
      <c r="APM326" s="24"/>
      <c r="APN326" s="24"/>
      <c r="APO326" s="24"/>
      <c r="APP326" s="24"/>
      <c r="APQ326" s="24"/>
      <c r="APR326" s="24"/>
      <c r="APS326" s="24"/>
      <c r="APT326" s="24"/>
      <c r="APU326" s="24"/>
      <c r="APV326" s="24"/>
      <c r="APW326" s="24"/>
      <c r="APX326" s="24"/>
      <c r="APY326" s="24"/>
      <c r="APZ326" s="24"/>
      <c r="AQA326" s="24"/>
      <c r="AQB326" s="24"/>
      <c r="AQC326" s="24"/>
      <c r="AQD326" s="24"/>
      <c r="AQE326" s="24"/>
      <c r="AQF326" s="24"/>
      <c r="AQG326" s="24"/>
      <c r="AQH326" s="24"/>
      <c r="AQI326" s="24"/>
      <c r="AQJ326" s="24"/>
      <c r="AQK326" s="24"/>
      <c r="AQL326" s="24"/>
      <c r="AQM326" s="24"/>
      <c r="AQN326" s="24"/>
      <c r="AQO326" s="24"/>
      <c r="AQP326" s="24"/>
      <c r="AQQ326" s="24"/>
      <c r="AQR326" s="24"/>
      <c r="AQS326" s="24"/>
      <c r="AQT326" s="24"/>
      <c r="AQU326" s="24"/>
      <c r="AQV326" s="24"/>
      <c r="AQW326" s="24"/>
      <c r="AQX326" s="24"/>
      <c r="AQY326" s="24"/>
      <c r="AQZ326" s="24"/>
      <c r="ARA326" s="24"/>
      <c r="ARB326" s="24"/>
      <c r="ARC326" s="24"/>
      <c r="ARD326" s="24"/>
      <c r="ARE326" s="24"/>
      <c r="ARF326" s="24"/>
      <c r="ARG326" s="24"/>
      <c r="ARH326" s="24"/>
      <c r="ARI326" s="24"/>
      <c r="ARJ326" s="24"/>
      <c r="ARK326" s="24"/>
      <c r="ARL326" s="24"/>
      <c r="ARM326" s="24"/>
      <c r="ARN326" s="24"/>
      <c r="ARO326" s="24"/>
      <c r="ARP326" s="24"/>
      <c r="ARQ326" s="24"/>
      <c r="ARR326" s="24"/>
      <c r="ARS326" s="24"/>
      <c r="ART326" s="24"/>
      <c r="ARU326" s="24"/>
      <c r="ARV326" s="24"/>
      <c r="ARW326" s="24"/>
      <c r="ARX326" s="24"/>
      <c r="ARY326" s="24"/>
      <c r="ARZ326" s="24"/>
      <c r="ASA326" s="24"/>
      <c r="ASB326" s="24"/>
      <c r="ASC326" s="24"/>
      <c r="ASD326" s="24"/>
      <c r="ASE326" s="24"/>
      <c r="ASF326" s="24"/>
      <c r="ASG326" s="24"/>
      <c r="ASH326" s="24"/>
      <c r="ASI326" s="24"/>
      <c r="ASJ326" s="24"/>
      <c r="ASK326" s="24"/>
      <c r="ASL326" s="24"/>
      <c r="ASM326" s="24"/>
      <c r="ASN326" s="24"/>
      <c r="ASO326" s="24"/>
      <c r="ASP326" s="24"/>
      <c r="ASQ326" s="24"/>
      <c r="ASR326" s="24"/>
      <c r="ASS326" s="24"/>
      <c r="AST326" s="24"/>
      <c r="ASU326" s="24"/>
      <c r="ASV326" s="24"/>
      <c r="ASW326" s="24"/>
      <c r="ASX326" s="24"/>
      <c r="ASY326" s="24"/>
      <c r="ASZ326" s="24"/>
      <c r="ATA326" s="24"/>
      <c r="ATB326" s="24"/>
      <c r="ATC326" s="24"/>
      <c r="ATD326" s="24"/>
      <c r="ATE326" s="24"/>
      <c r="ATF326" s="24"/>
      <c r="ATG326" s="24"/>
      <c r="ATH326" s="24"/>
      <c r="ATI326" s="24"/>
      <c r="ATJ326" s="24"/>
      <c r="ATK326" s="24"/>
      <c r="ATL326" s="24"/>
      <c r="ATM326" s="24"/>
      <c r="ATN326" s="24"/>
      <c r="ATO326" s="24"/>
      <c r="ATP326" s="24"/>
      <c r="ATQ326" s="24"/>
      <c r="ATR326" s="24"/>
      <c r="ATS326" s="24"/>
      <c r="ATT326" s="24"/>
      <c r="ATU326" s="24"/>
      <c r="ATV326" s="24"/>
      <c r="ATW326" s="24"/>
      <c r="ATX326" s="24"/>
      <c r="ATY326" s="24"/>
      <c r="ATZ326" s="24"/>
      <c r="AUA326" s="24"/>
      <c r="AUB326" s="24"/>
      <c r="AUC326" s="24"/>
      <c r="AUD326" s="24"/>
      <c r="AUE326" s="24"/>
      <c r="AUF326" s="24"/>
      <c r="AUG326" s="24"/>
      <c r="AUH326" s="24"/>
      <c r="AUI326" s="24"/>
      <c r="AUJ326" s="24"/>
      <c r="AUK326" s="24"/>
      <c r="AUL326" s="24"/>
      <c r="AUM326" s="24"/>
      <c r="AUN326" s="24"/>
      <c r="AUO326" s="24"/>
      <c r="AUP326" s="24"/>
      <c r="AUQ326" s="24"/>
      <c r="AUR326" s="24"/>
      <c r="AUS326" s="24"/>
      <c r="AUT326" s="24"/>
      <c r="AUU326" s="24"/>
      <c r="AUV326" s="24"/>
      <c r="AUW326" s="24"/>
      <c r="AUX326" s="24"/>
      <c r="AUY326" s="24"/>
      <c r="AUZ326" s="24"/>
      <c r="AVA326" s="24"/>
      <c r="AVB326" s="24"/>
      <c r="AVC326" s="24"/>
      <c r="AVD326" s="24"/>
      <c r="AVE326" s="24"/>
      <c r="AVF326" s="24"/>
      <c r="AVG326" s="24"/>
      <c r="AVH326" s="24"/>
      <c r="AVI326" s="24"/>
      <c r="AVJ326" s="24"/>
      <c r="AVK326" s="24"/>
      <c r="AVL326" s="24"/>
      <c r="AVM326" s="24"/>
      <c r="AVN326" s="24"/>
      <c r="AVO326" s="24"/>
      <c r="AVP326" s="24"/>
      <c r="AVQ326" s="24"/>
      <c r="AVR326" s="24"/>
      <c r="AVS326" s="24"/>
      <c r="AVT326" s="24"/>
      <c r="AVU326" s="24"/>
      <c r="AVV326" s="24"/>
      <c r="AVW326" s="24"/>
      <c r="AVX326" s="24"/>
      <c r="AVY326" s="24"/>
      <c r="AVZ326" s="24"/>
      <c r="AWA326" s="24"/>
      <c r="AWB326" s="24"/>
      <c r="AWC326" s="24"/>
      <c r="AWD326" s="24"/>
      <c r="AWE326" s="24"/>
      <c r="AWF326" s="24"/>
      <c r="AWG326" s="24"/>
      <c r="AWH326" s="24"/>
      <c r="AWI326" s="24"/>
      <c r="AWJ326" s="24"/>
      <c r="AWK326" s="24"/>
      <c r="AWL326" s="24"/>
      <c r="AWM326" s="24"/>
      <c r="AWN326" s="24"/>
      <c r="AWO326" s="24"/>
      <c r="AWP326" s="24"/>
      <c r="AWQ326" s="24"/>
      <c r="AWR326" s="24"/>
      <c r="AWS326" s="24"/>
      <c r="AWT326" s="24"/>
      <c r="AWU326" s="24"/>
      <c r="AWV326" s="24"/>
      <c r="AWW326" s="24"/>
      <c r="AWX326" s="24"/>
      <c r="AWY326" s="24"/>
      <c r="AWZ326" s="24"/>
      <c r="AXA326" s="24"/>
      <c r="AXB326" s="24"/>
      <c r="AXC326" s="24"/>
      <c r="AXD326" s="24"/>
      <c r="AXE326" s="24"/>
      <c r="AXF326" s="24"/>
      <c r="AXG326" s="24"/>
      <c r="AXH326" s="24"/>
      <c r="AXI326" s="24"/>
      <c r="AXJ326" s="24"/>
      <c r="AXK326" s="24"/>
      <c r="AXL326" s="24"/>
      <c r="AXM326" s="24"/>
      <c r="AXN326" s="24"/>
      <c r="AXO326" s="24"/>
      <c r="AXP326" s="24"/>
      <c r="AXQ326" s="24"/>
      <c r="AXR326" s="24"/>
      <c r="AXS326" s="24"/>
      <c r="AXT326" s="24"/>
      <c r="AXU326" s="24"/>
      <c r="AXV326" s="24"/>
      <c r="AXW326" s="24"/>
      <c r="AXX326" s="24"/>
      <c r="AXY326" s="24"/>
      <c r="AXZ326" s="24"/>
      <c r="AYA326" s="24"/>
      <c r="AYB326" s="24"/>
      <c r="AYC326" s="24"/>
      <c r="AYD326" s="24"/>
      <c r="AYE326" s="24"/>
      <c r="AYF326" s="24"/>
      <c r="AYG326" s="24"/>
      <c r="AYH326" s="24"/>
      <c r="AYI326" s="24"/>
      <c r="AYJ326" s="24"/>
      <c r="AYK326" s="24"/>
      <c r="AYL326" s="24"/>
      <c r="AYM326" s="24"/>
      <c r="AYN326" s="24"/>
      <c r="AYO326" s="24"/>
      <c r="AYP326" s="24"/>
      <c r="AYQ326" s="24"/>
      <c r="AYR326" s="24"/>
      <c r="AYS326" s="24"/>
      <c r="AYT326" s="24"/>
      <c r="AYU326" s="24"/>
      <c r="AYV326" s="24"/>
      <c r="AYW326" s="24"/>
      <c r="AYX326" s="24"/>
      <c r="AYY326" s="24"/>
      <c r="AYZ326" s="24"/>
      <c r="AZA326" s="24"/>
      <c r="AZB326" s="24"/>
      <c r="AZC326" s="24"/>
      <c r="AZD326" s="24"/>
      <c r="AZE326" s="24"/>
      <c r="AZF326" s="24"/>
      <c r="AZG326" s="24"/>
      <c r="AZH326" s="24"/>
      <c r="AZI326" s="24"/>
      <c r="AZJ326" s="24"/>
      <c r="AZK326" s="24"/>
      <c r="AZL326" s="24"/>
      <c r="AZM326" s="24"/>
      <c r="AZN326" s="24"/>
      <c r="AZO326" s="24"/>
      <c r="AZP326" s="24"/>
      <c r="AZQ326" s="24"/>
      <c r="AZR326" s="24"/>
      <c r="AZS326" s="24"/>
      <c r="AZT326" s="24"/>
      <c r="AZU326" s="24"/>
      <c r="AZV326" s="24"/>
      <c r="AZW326" s="24"/>
      <c r="AZX326" s="24"/>
      <c r="AZY326" s="24"/>
      <c r="AZZ326" s="24"/>
      <c r="BAA326" s="24"/>
      <c r="BAB326" s="24"/>
      <c r="BAC326" s="24"/>
      <c r="BAD326" s="24"/>
      <c r="BAE326" s="24"/>
      <c r="BAF326" s="24"/>
      <c r="BAG326" s="24"/>
      <c r="BAH326" s="24"/>
      <c r="BAI326" s="24"/>
      <c r="BAJ326" s="24"/>
      <c r="BAK326" s="24"/>
      <c r="BAL326" s="24"/>
      <c r="BAM326" s="24"/>
      <c r="BAN326" s="24"/>
      <c r="BAO326" s="24"/>
      <c r="BAP326" s="24"/>
    </row>
    <row r="327" spans="1:1394" s="19" customFormat="1" x14ac:dyDescent="0.25">
      <c r="A327" s="19" t="str">
        <f>IF(YEAR(G327)=2024,#REF!,"")</f>
        <v/>
      </c>
      <c r="B327" s="19" t="str">
        <f>IF(YEAR(G327)=2025,#REF!,"")</f>
        <v/>
      </c>
      <c r="C327" s="19" t="str">
        <f t="shared" si="25"/>
        <v>Afternoon45058</v>
      </c>
      <c r="D327" s="19" t="str">
        <f>IF('by region'!$C$2="Any","Any",'Turf only'!V327)&amp;M327&amp;IF('by region'!$I$2="Any","Any",N327)&amp;G327</f>
        <v>AnyFlatAny45058</v>
      </c>
      <c r="E327" s="19" t="e">
        <f>IF(I327=#REF!,'Turf only'!G327,"")</f>
        <v>#REF!</v>
      </c>
      <c r="F327" s="19" t="e">
        <f t="shared" si="26"/>
        <v>#REF!</v>
      </c>
      <c r="G327" s="15">
        <v>45058</v>
      </c>
      <c r="H327" s="16" t="s">
        <v>35</v>
      </c>
      <c r="I327" s="16" t="s">
        <v>88</v>
      </c>
      <c r="J327" s="16" t="s">
        <v>9</v>
      </c>
      <c r="K327" s="14" t="s">
        <v>10</v>
      </c>
      <c r="L327" s="14" t="s">
        <v>17</v>
      </c>
      <c r="M327" s="16" t="s">
        <v>25</v>
      </c>
      <c r="N327" s="16" t="s">
        <v>13</v>
      </c>
      <c r="O327" s="16" t="s">
        <v>14</v>
      </c>
      <c r="P327" s="23">
        <f t="shared" si="27"/>
        <v>1</v>
      </c>
      <c r="Q327" s="23" cm="1">
        <f t="array" ref="Q327">SUMPRODUCT(($G$2:$G$2765=G327)*(P327&gt;$P$2:$P$2765))+1</f>
        <v>1</v>
      </c>
      <c r="R327" s="23" t="e">
        <f>(Q327*100000)+#REF!</f>
        <v>#REF!</v>
      </c>
      <c r="S327" s="19" t="e" cm="1">
        <f t="array" ref="S327">SUMPRODUCT(($G$2:$G$2765=G327)*(R327&gt;$R$2:$R$2765))+1</f>
        <v>#REF!</v>
      </c>
      <c r="T327" s="19" t="str">
        <f t="shared" si="28"/>
        <v xml:space="preserve">CHESTER </v>
      </c>
      <c r="U327" s="19">
        <v>0</v>
      </c>
      <c r="V327" s="19" t="s">
        <v>11</v>
      </c>
      <c r="W327" s="19">
        <f t="shared" si="29"/>
        <v>2023</v>
      </c>
      <c r="X327" s="24"/>
      <c r="Y327" s="24"/>
      <c r="Z327" s="24"/>
      <c r="AA327" s="24"/>
      <c r="AB327" s="24"/>
      <c r="AC327" s="24"/>
      <c r="AD327" s="24"/>
      <c r="AE327" s="24"/>
      <c r="AF327" s="24"/>
      <c r="AG327" s="24"/>
      <c r="AH327" s="24"/>
      <c r="AI327" s="24"/>
      <c r="AJ327" s="24"/>
      <c r="AK327" s="24"/>
      <c r="AL327" s="24"/>
      <c r="AM327" s="24"/>
      <c r="AN327" s="24"/>
      <c r="AO327" s="24"/>
      <c r="AP327" s="24"/>
      <c r="AQ327" s="24"/>
      <c r="AR327" s="24"/>
      <c r="AS327" s="24"/>
      <c r="AT327" s="24"/>
      <c r="AU327" s="24"/>
      <c r="AV327" s="24"/>
      <c r="AW327" s="24"/>
      <c r="AX327" s="24"/>
      <c r="AY327" s="24"/>
      <c r="AZ327" s="24"/>
      <c r="BA327" s="24"/>
      <c r="BB327" s="24"/>
      <c r="BC327" s="24"/>
      <c r="BD327" s="24"/>
      <c r="BE327" s="24"/>
      <c r="BF327" s="24"/>
      <c r="BG327" s="24"/>
      <c r="BH327" s="24"/>
      <c r="BI327" s="24"/>
      <c r="BJ327" s="24"/>
      <c r="BK327" s="24"/>
      <c r="BL327" s="24"/>
      <c r="BM327" s="24"/>
      <c r="BN327" s="24"/>
      <c r="BO327" s="24"/>
      <c r="BP327" s="24"/>
      <c r="BQ327" s="24"/>
      <c r="BR327" s="24"/>
      <c r="BS327" s="24"/>
      <c r="BT327" s="24"/>
      <c r="BU327" s="24"/>
      <c r="BV327" s="24"/>
      <c r="BW327" s="24"/>
      <c r="BX327" s="24"/>
      <c r="BY327" s="24"/>
      <c r="BZ327" s="24"/>
      <c r="CA327" s="24"/>
      <c r="CB327" s="24"/>
      <c r="CC327" s="24"/>
      <c r="CD327" s="24"/>
      <c r="CE327" s="24"/>
      <c r="CF327" s="24"/>
      <c r="CG327" s="24"/>
      <c r="CH327" s="24"/>
      <c r="CI327" s="24"/>
      <c r="CJ327" s="24"/>
      <c r="CK327" s="24"/>
      <c r="CL327" s="24"/>
      <c r="CM327" s="24"/>
      <c r="CN327" s="24"/>
      <c r="CO327" s="24"/>
      <c r="CP327" s="24"/>
      <c r="CQ327" s="24"/>
      <c r="CR327" s="24"/>
      <c r="CS327" s="24"/>
      <c r="CT327" s="24"/>
      <c r="CU327" s="24"/>
      <c r="CV327" s="24"/>
      <c r="CW327" s="24"/>
      <c r="CX327" s="24"/>
      <c r="CY327" s="24"/>
      <c r="CZ327" s="24"/>
      <c r="DA327" s="24"/>
      <c r="DB327" s="24"/>
      <c r="DC327" s="24"/>
      <c r="DD327" s="24"/>
      <c r="DE327" s="24"/>
      <c r="DF327" s="24"/>
      <c r="DG327" s="24"/>
      <c r="DH327" s="24"/>
      <c r="DI327" s="24"/>
      <c r="DJ327" s="24"/>
      <c r="DK327" s="24"/>
      <c r="DL327" s="24"/>
      <c r="DM327" s="24"/>
      <c r="DN327" s="24"/>
      <c r="DO327" s="24"/>
      <c r="DP327" s="24"/>
      <c r="DQ327" s="24"/>
      <c r="DR327" s="24"/>
      <c r="DS327" s="24"/>
      <c r="DT327" s="24"/>
      <c r="DU327" s="24"/>
      <c r="DV327" s="24"/>
      <c r="DW327" s="24"/>
      <c r="DX327" s="24"/>
      <c r="DY327" s="24"/>
      <c r="DZ327" s="24"/>
      <c r="EA327" s="24"/>
      <c r="EB327" s="24"/>
      <c r="EC327" s="24"/>
      <c r="ED327" s="24"/>
      <c r="EE327" s="24"/>
      <c r="EF327" s="24"/>
      <c r="EG327" s="24"/>
      <c r="EH327" s="24"/>
      <c r="EI327" s="24"/>
      <c r="EJ327" s="24"/>
      <c r="EK327" s="24"/>
      <c r="EL327" s="24"/>
      <c r="EM327" s="24"/>
      <c r="EN327" s="24"/>
      <c r="EO327" s="24"/>
      <c r="EP327" s="24"/>
      <c r="EQ327" s="24"/>
      <c r="ER327" s="24"/>
      <c r="ES327" s="24"/>
      <c r="ET327" s="24"/>
      <c r="EU327" s="24"/>
      <c r="EV327" s="24"/>
      <c r="EW327" s="24"/>
      <c r="EX327" s="24"/>
      <c r="EY327" s="24"/>
      <c r="EZ327" s="24"/>
      <c r="FA327" s="24"/>
      <c r="FB327" s="24"/>
      <c r="FC327" s="24"/>
      <c r="FD327" s="24"/>
      <c r="FE327" s="24"/>
      <c r="FF327" s="24"/>
      <c r="FG327" s="24"/>
      <c r="FH327" s="24"/>
      <c r="FI327" s="24"/>
      <c r="FJ327" s="24"/>
      <c r="FK327" s="24"/>
      <c r="FL327" s="24"/>
      <c r="FM327" s="24"/>
      <c r="FN327" s="24"/>
      <c r="FO327" s="24"/>
      <c r="FP327" s="24"/>
      <c r="FQ327" s="24"/>
      <c r="FR327" s="24"/>
      <c r="FS327" s="24"/>
      <c r="FT327" s="24"/>
      <c r="FU327" s="24"/>
      <c r="FV327" s="24"/>
      <c r="FW327" s="24"/>
      <c r="FX327" s="24"/>
      <c r="FY327" s="24"/>
      <c r="FZ327" s="24"/>
      <c r="GA327" s="24"/>
      <c r="GB327" s="24"/>
      <c r="GC327" s="24"/>
      <c r="GD327" s="24"/>
      <c r="GE327" s="24"/>
      <c r="GF327" s="24"/>
      <c r="GG327" s="24"/>
      <c r="GH327" s="24"/>
      <c r="GI327" s="24"/>
      <c r="GJ327" s="24"/>
      <c r="GK327" s="24"/>
      <c r="GL327" s="24"/>
      <c r="GM327" s="24"/>
      <c r="GN327" s="24"/>
      <c r="GO327" s="24"/>
      <c r="GP327" s="24"/>
      <c r="GQ327" s="24"/>
      <c r="GR327" s="24"/>
      <c r="GS327" s="24"/>
      <c r="GT327" s="24"/>
      <c r="GU327" s="24"/>
      <c r="GV327" s="24"/>
      <c r="GW327" s="24"/>
      <c r="GX327" s="24"/>
      <c r="GY327" s="24"/>
      <c r="GZ327" s="24"/>
      <c r="HA327" s="24"/>
      <c r="HB327" s="24"/>
      <c r="HC327" s="24"/>
      <c r="HD327" s="24"/>
      <c r="HE327" s="24"/>
      <c r="HF327" s="24"/>
      <c r="HG327" s="24"/>
      <c r="HH327" s="24"/>
      <c r="HI327" s="24"/>
      <c r="HJ327" s="24"/>
      <c r="HK327" s="24"/>
      <c r="HL327" s="24"/>
      <c r="HM327" s="24"/>
      <c r="HN327" s="24"/>
      <c r="HO327" s="24"/>
      <c r="HP327" s="24"/>
      <c r="HQ327" s="24"/>
      <c r="HR327" s="24"/>
      <c r="HS327" s="24"/>
      <c r="HT327" s="24"/>
      <c r="HU327" s="24"/>
      <c r="HV327" s="24"/>
      <c r="HW327" s="24"/>
      <c r="HX327" s="24"/>
      <c r="HY327" s="24"/>
      <c r="HZ327" s="24"/>
      <c r="IA327" s="24"/>
      <c r="IB327" s="24"/>
      <c r="IC327" s="24"/>
      <c r="ID327" s="24"/>
      <c r="IE327" s="24"/>
      <c r="IF327" s="24"/>
      <c r="IG327" s="24"/>
      <c r="IH327" s="24"/>
      <c r="II327" s="24"/>
      <c r="IJ327" s="24"/>
      <c r="IK327" s="24"/>
      <c r="IL327" s="24"/>
      <c r="IM327" s="24"/>
      <c r="IN327" s="24"/>
      <c r="IO327" s="24"/>
      <c r="IP327" s="24"/>
      <c r="IQ327" s="24"/>
      <c r="IR327" s="24"/>
      <c r="IS327" s="24"/>
      <c r="IT327" s="24"/>
      <c r="IU327" s="24"/>
      <c r="IV327" s="24"/>
      <c r="IW327" s="24"/>
      <c r="IX327" s="24"/>
      <c r="IY327" s="24"/>
      <c r="IZ327" s="24"/>
      <c r="JA327" s="24"/>
      <c r="JB327" s="24"/>
      <c r="JC327" s="24"/>
      <c r="JD327" s="24"/>
      <c r="JE327" s="24"/>
      <c r="JF327" s="24"/>
      <c r="JG327" s="24"/>
      <c r="JH327" s="24"/>
      <c r="JI327" s="24"/>
      <c r="JJ327" s="24"/>
      <c r="JK327" s="24"/>
      <c r="JL327" s="24"/>
      <c r="JM327" s="24"/>
      <c r="JN327" s="24"/>
      <c r="JO327" s="24"/>
      <c r="JP327" s="24"/>
      <c r="JQ327" s="24"/>
      <c r="JR327" s="24"/>
      <c r="JS327" s="24"/>
      <c r="JT327" s="24"/>
      <c r="JU327" s="24"/>
      <c r="JV327" s="24"/>
      <c r="JW327" s="24"/>
      <c r="JX327" s="24"/>
      <c r="JY327" s="24"/>
      <c r="JZ327" s="24"/>
      <c r="KA327" s="24"/>
      <c r="KB327" s="24"/>
      <c r="KC327" s="24"/>
      <c r="KD327" s="24"/>
      <c r="KE327" s="24"/>
      <c r="KF327" s="24"/>
      <c r="KG327" s="24"/>
      <c r="KH327" s="24"/>
      <c r="KI327" s="24"/>
      <c r="KJ327" s="24"/>
      <c r="KK327" s="24"/>
      <c r="KL327" s="24"/>
      <c r="KM327" s="24"/>
      <c r="KN327" s="24"/>
      <c r="KO327" s="24"/>
      <c r="KP327" s="24"/>
      <c r="KQ327" s="24"/>
      <c r="KR327" s="24"/>
      <c r="KS327" s="24"/>
      <c r="KT327" s="24"/>
      <c r="KU327" s="24"/>
      <c r="KV327" s="24"/>
      <c r="KW327" s="24"/>
      <c r="KX327" s="24"/>
      <c r="KY327" s="24"/>
      <c r="KZ327" s="24"/>
      <c r="LA327" s="24"/>
      <c r="LB327" s="24"/>
      <c r="LC327" s="24"/>
      <c r="LD327" s="24"/>
      <c r="LE327" s="24"/>
      <c r="LF327" s="24"/>
      <c r="LG327" s="24"/>
      <c r="LH327" s="24"/>
      <c r="LI327" s="24"/>
      <c r="LJ327" s="24"/>
      <c r="LK327" s="24"/>
      <c r="LL327" s="24"/>
      <c r="LM327" s="24"/>
      <c r="LN327" s="24"/>
      <c r="LO327" s="24"/>
      <c r="LP327" s="24"/>
      <c r="LQ327" s="24"/>
      <c r="LR327" s="24"/>
      <c r="LS327" s="24"/>
      <c r="LT327" s="24"/>
      <c r="LU327" s="24"/>
      <c r="LV327" s="24"/>
      <c r="LW327" s="24"/>
      <c r="LX327" s="24"/>
      <c r="LY327" s="24"/>
      <c r="LZ327" s="24"/>
      <c r="MA327" s="24"/>
      <c r="MB327" s="24"/>
      <c r="MC327" s="24"/>
      <c r="MD327" s="24"/>
      <c r="ME327" s="24"/>
      <c r="MF327" s="24"/>
      <c r="MG327" s="24"/>
      <c r="MH327" s="24"/>
      <c r="MI327" s="24"/>
      <c r="MJ327" s="24"/>
      <c r="MK327" s="24"/>
      <c r="ML327" s="24"/>
      <c r="MM327" s="24"/>
      <c r="MN327" s="24"/>
      <c r="MO327" s="24"/>
      <c r="MP327" s="24"/>
      <c r="MQ327" s="24"/>
      <c r="MR327" s="24"/>
      <c r="MS327" s="24"/>
      <c r="MT327" s="24"/>
      <c r="MU327" s="24"/>
      <c r="MV327" s="24"/>
      <c r="MW327" s="24"/>
      <c r="MX327" s="24"/>
      <c r="MY327" s="24"/>
      <c r="MZ327" s="24"/>
      <c r="NA327" s="24"/>
      <c r="NB327" s="24"/>
      <c r="NC327" s="24"/>
      <c r="ND327" s="24"/>
      <c r="NE327" s="24"/>
      <c r="NF327" s="24"/>
      <c r="NG327" s="24"/>
      <c r="NH327" s="24"/>
      <c r="NI327" s="24"/>
      <c r="NJ327" s="24"/>
      <c r="NK327" s="24"/>
      <c r="NL327" s="24"/>
      <c r="NM327" s="24"/>
      <c r="NN327" s="24"/>
      <c r="NO327" s="24"/>
      <c r="NP327" s="24"/>
      <c r="NQ327" s="24"/>
      <c r="NR327" s="24"/>
      <c r="NS327" s="24"/>
      <c r="NT327" s="24"/>
      <c r="NU327" s="24"/>
      <c r="NV327" s="24"/>
      <c r="NW327" s="24"/>
      <c r="NX327" s="24"/>
      <c r="NY327" s="24"/>
      <c r="NZ327" s="24"/>
      <c r="OA327" s="24"/>
      <c r="OB327" s="24"/>
      <c r="OC327" s="24"/>
      <c r="OD327" s="24"/>
      <c r="OE327" s="24"/>
      <c r="OF327" s="24"/>
      <c r="OG327" s="24"/>
      <c r="OH327" s="24"/>
      <c r="OI327" s="24"/>
      <c r="OJ327" s="24"/>
      <c r="OK327" s="24"/>
      <c r="OL327" s="24"/>
      <c r="OM327" s="24"/>
      <c r="ON327" s="24"/>
      <c r="OO327" s="24"/>
      <c r="OP327" s="24"/>
      <c r="OQ327" s="24"/>
      <c r="OR327" s="24"/>
      <c r="OS327" s="24"/>
      <c r="OT327" s="24"/>
      <c r="OU327" s="24"/>
      <c r="OV327" s="24"/>
      <c r="OW327" s="24"/>
      <c r="OX327" s="24"/>
      <c r="OY327" s="24"/>
      <c r="OZ327" s="24"/>
      <c r="PA327" s="24"/>
      <c r="PB327" s="24"/>
      <c r="PC327" s="24"/>
      <c r="PD327" s="24"/>
      <c r="PE327" s="24"/>
      <c r="PF327" s="24"/>
      <c r="PG327" s="24"/>
      <c r="PH327" s="24"/>
      <c r="PI327" s="24"/>
      <c r="PJ327" s="24"/>
      <c r="PK327" s="24"/>
      <c r="PL327" s="24"/>
      <c r="PM327" s="24"/>
      <c r="PN327" s="24"/>
      <c r="PO327" s="24"/>
      <c r="PP327" s="24"/>
      <c r="PQ327" s="24"/>
      <c r="PR327" s="24"/>
      <c r="PS327" s="24"/>
      <c r="PT327" s="24"/>
      <c r="PU327" s="24"/>
      <c r="PV327" s="24"/>
      <c r="PW327" s="24"/>
      <c r="PX327" s="24"/>
      <c r="PY327" s="24"/>
      <c r="PZ327" s="24"/>
      <c r="QA327" s="24"/>
      <c r="QB327" s="24"/>
      <c r="QC327" s="24"/>
      <c r="QD327" s="24"/>
      <c r="QE327" s="24"/>
      <c r="QF327" s="24"/>
      <c r="QG327" s="24"/>
      <c r="QH327" s="24"/>
      <c r="QI327" s="24"/>
      <c r="QJ327" s="24"/>
      <c r="QK327" s="24"/>
      <c r="QL327" s="24"/>
      <c r="QM327" s="24"/>
      <c r="QN327" s="24"/>
      <c r="QO327" s="24"/>
      <c r="QP327" s="24"/>
      <c r="QQ327" s="24"/>
      <c r="QR327" s="24"/>
      <c r="QS327" s="24"/>
      <c r="QT327" s="24"/>
      <c r="QU327" s="24"/>
      <c r="QV327" s="24"/>
      <c r="QW327" s="24"/>
      <c r="QX327" s="24"/>
      <c r="QY327" s="24"/>
      <c r="QZ327" s="24"/>
      <c r="RA327" s="24"/>
      <c r="RB327" s="24"/>
      <c r="RC327" s="24"/>
      <c r="RD327" s="24"/>
      <c r="RE327" s="24"/>
      <c r="RF327" s="24"/>
      <c r="RG327" s="24"/>
      <c r="RH327" s="24"/>
      <c r="RI327" s="24"/>
      <c r="RJ327" s="24"/>
      <c r="RK327" s="24"/>
      <c r="RL327" s="24"/>
      <c r="RM327" s="24"/>
      <c r="RN327" s="24"/>
      <c r="RO327" s="24"/>
      <c r="RP327" s="24"/>
      <c r="RQ327" s="24"/>
      <c r="RR327" s="24"/>
      <c r="RS327" s="24"/>
      <c r="RT327" s="24"/>
      <c r="RU327" s="24"/>
      <c r="RV327" s="24"/>
      <c r="RW327" s="24"/>
      <c r="RX327" s="24"/>
      <c r="RY327" s="24"/>
      <c r="RZ327" s="24"/>
      <c r="SA327" s="24"/>
      <c r="SB327" s="24"/>
      <c r="SC327" s="24"/>
      <c r="SD327" s="24"/>
      <c r="SE327" s="24"/>
      <c r="SF327" s="24"/>
      <c r="SG327" s="24"/>
      <c r="SH327" s="24"/>
      <c r="SI327" s="24"/>
      <c r="SJ327" s="24"/>
      <c r="SK327" s="24"/>
      <c r="SL327" s="24"/>
      <c r="SM327" s="24"/>
      <c r="SN327" s="24"/>
      <c r="SO327" s="24"/>
      <c r="SP327" s="24"/>
      <c r="SQ327" s="24"/>
      <c r="SR327" s="24"/>
      <c r="SS327" s="24"/>
      <c r="ST327" s="24"/>
      <c r="SU327" s="24"/>
      <c r="SV327" s="24"/>
      <c r="SW327" s="24"/>
      <c r="SX327" s="24"/>
      <c r="SY327" s="24"/>
      <c r="SZ327" s="24"/>
      <c r="TA327" s="24"/>
      <c r="TB327" s="24"/>
      <c r="TC327" s="24"/>
      <c r="TD327" s="24"/>
      <c r="TE327" s="24"/>
      <c r="TF327" s="24"/>
      <c r="TG327" s="24"/>
      <c r="TH327" s="24"/>
      <c r="TI327" s="24"/>
      <c r="TJ327" s="24"/>
      <c r="TK327" s="24"/>
      <c r="TL327" s="24"/>
      <c r="TM327" s="24"/>
      <c r="TN327" s="24"/>
      <c r="TO327" s="24"/>
      <c r="TP327" s="24"/>
      <c r="TQ327" s="24"/>
      <c r="TR327" s="24"/>
      <c r="TS327" s="24"/>
      <c r="TT327" s="24"/>
      <c r="TU327" s="24"/>
      <c r="TV327" s="24"/>
      <c r="TW327" s="24"/>
      <c r="TX327" s="24"/>
      <c r="TY327" s="24"/>
      <c r="TZ327" s="24"/>
      <c r="UA327" s="24"/>
      <c r="UB327" s="24"/>
      <c r="UC327" s="24"/>
      <c r="UD327" s="24"/>
      <c r="UE327" s="24"/>
      <c r="UF327" s="24"/>
      <c r="UG327" s="24"/>
      <c r="UH327" s="24"/>
      <c r="UI327" s="24"/>
      <c r="UJ327" s="24"/>
      <c r="UK327" s="24"/>
      <c r="UL327" s="24"/>
      <c r="UM327" s="24"/>
      <c r="UN327" s="24"/>
      <c r="UO327" s="24"/>
      <c r="UP327" s="24"/>
      <c r="UQ327" s="24"/>
      <c r="UR327" s="24"/>
      <c r="US327" s="24"/>
      <c r="UT327" s="24"/>
      <c r="UU327" s="24"/>
      <c r="UV327" s="24"/>
      <c r="UW327" s="24"/>
      <c r="UX327" s="24"/>
      <c r="UY327" s="24"/>
      <c r="UZ327" s="24"/>
      <c r="VA327" s="24"/>
      <c r="VB327" s="24"/>
      <c r="VC327" s="24"/>
      <c r="VD327" s="24"/>
      <c r="VE327" s="24"/>
      <c r="VF327" s="24"/>
      <c r="VG327" s="24"/>
      <c r="VH327" s="24"/>
      <c r="VI327" s="24"/>
      <c r="VJ327" s="24"/>
      <c r="VK327" s="24"/>
      <c r="VL327" s="24"/>
      <c r="VM327" s="24"/>
      <c r="VN327" s="24"/>
      <c r="VO327" s="24"/>
      <c r="VP327" s="24"/>
      <c r="VQ327" s="24"/>
      <c r="VR327" s="24"/>
      <c r="VS327" s="24"/>
      <c r="VT327" s="24"/>
      <c r="VU327" s="24"/>
      <c r="VV327" s="24"/>
      <c r="VW327" s="24"/>
      <c r="VX327" s="24"/>
      <c r="VY327" s="24"/>
      <c r="VZ327" s="24"/>
      <c r="WA327" s="24"/>
      <c r="WB327" s="24"/>
      <c r="WC327" s="24"/>
      <c r="WD327" s="24"/>
      <c r="WE327" s="24"/>
      <c r="WF327" s="24"/>
      <c r="WG327" s="24"/>
      <c r="WH327" s="24"/>
      <c r="WI327" s="24"/>
      <c r="WJ327" s="24"/>
      <c r="WK327" s="24"/>
      <c r="WL327" s="24"/>
      <c r="WM327" s="24"/>
      <c r="WN327" s="24"/>
      <c r="WO327" s="24"/>
      <c r="WP327" s="24"/>
      <c r="WQ327" s="24"/>
      <c r="WR327" s="24"/>
      <c r="WS327" s="24"/>
      <c r="WT327" s="24"/>
      <c r="WU327" s="24"/>
      <c r="WV327" s="24"/>
      <c r="WW327" s="24"/>
      <c r="WX327" s="24"/>
      <c r="WY327" s="24"/>
      <c r="WZ327" s="24"/>
      <c r="XA327" s="24"/>
      <c r="XB327" s="24"/>
      <c r="XC327" s="24"/>
      <c r="XD327" s="24"/>
      <c r="XE327" s="24"/>
      <c r="XF327" s="24"/>
      <c r="XG327" s="24"/>
      <c r="XH327" s="24"/>
      <c r="XI327" s="24"/>
      <c r="XJ327" s="24"/>
      <c r="XK327" s="24"/>
      <c r="XL327" s="24"/>
      <c r="XM327" s="24"/>
      <c r="XN327" s="24"/>
      <c r="XO327" s="24"/>
      <c r="XP327" s="24"/>
      <c r="XQ327" s="24"/>
      <c r="XR327" s="24"/>
      <c r="XS327" s="24"/>
      <c r="XT327" s="24"/>
      <c r="XU327" s="24"/>
      <c r="XV327" s="24"/>
      <c r="XW327" s="24"/>
      <c r="XX327" s="24"/>
      <c r="XY327" s="24"/>
      <c r="XZ327" s="24"/>
      <c r="YA327" s="24"/>
      <c r="YB327" s="24"/>
      <c r="YC327" s="24"/>
      <c r="YD327" s="24"/>
      <c r="YE327" s="24"/>
      <c r="YF327" s="24"/>
      <c r="YG327" s="24"/>
      <c r="YH327" s="24"/>
      <c r="YI327" s="24"/>
      <c r="YJ327" s="24"/>
      <c r="YK327" s="24"/>
      <c r="YL327" s="24"/>
      <c r="YM327" s="24"/>
      <c r="YN327" s="24"/>
      <c r="YO327" s="24"/>
      <c r="YP327" s="24"/>
      <c r="YQ327" s="24"/>
      <c r="YR327" s="24"/>
      <c r="YS327" s="24"/>
      <c r="YT327" s="24"/>
      <c r="YU327" s="24"/>
      <c r="YV327" s="24"/>
      <c r="YW327" s="24"/>
      <c r="YX327" s="24"/>
      <c r="YY327" s="24"/>
      <c r="YZ327" s="24"/>
      <c r="ZA327" s="24"/>
      <c r="ZB327" s="24"/>
      <c r="ZC327" s="24"/>
      <c r="ZD327" s="24"/>
      <c r="ZE327" s="24"/>
      <c r="ZF327" s="24"/>
      <c r="ZG327" s="24"/>
      <c r="ZH327" s="24"/>
      <c r="ZI327" s="24"/>
      <c r="ZJ327" s="24"/>
      <c r="ZK327" s="24"/>
      <c r="ZL327" s="24"/>
      <c r="ZM327" s="24"/>
      <c r="ZN327" s="24"/>
      <c r="ZO327" s="24"/>
      <c r="ZP327" s="24"/>
      <c r="ZQ327" s="24"/>
      <c r="ZR327" s="24"/>
      <c r="ZS327" s="24"/>
      <c r="ZT327" s="24"/>
      <c r="ZU327" s="24"/>
      <c r="ZV327" s="24"/>
      <c r="ZW327" s="24"/>
      <c r="ZX327" s="24"/>
      <c r="ZY327" s="24"/>
      <c r="ZZ327" s="24"/>
      <c r="AAA327" s="24"/>
      <c r="AAB327" s="24"/>
      <c r="AAC327" s="24"/>
      <c r="AAD327" s="24"/>
      <c r="AAE327" s="24"/>
      <c r="AAF327" s="24"/>
      <c r="AAG327" s="24"/>
      <c r="AAH327" s="24"/>
      <c r="AAI327" s="24"/>
      <c r="AAJ327" s="24"/>
      <c r="AAK327" s="24"/>
      <c r="AAL327" s="24"/>
      <c r="AAM327" s="24"/>
      <c r="AAN327" s="24"/>
      <c r="AAO327" s="24"/>
      <c r="AAP327" s="24"/>
      <c r="AAQ327" s="24"/>
      <c r="AAR327" s="24"/>
      <c r="AAS327" s="24"/>
      <c r="AAT327" s="24"/>
      <c r="AAU327" s="24"/>
      <c r="AAV327" s="24"/>
      <c r="AAW327" s="24"/>
      <c r="AAX327" s="24"/>
      <c r="AAY327" s="24"/>
      <c r="AAZ327" s="24"/>
      <c r="ABA327" s="24"/>
      <c r="ABB327" s="24"/>
      <c r="ABC327" s="24"/>
      <c r="ABD327" s="24"/>
      <c r="ABE327" s="24"/>
      <c r="ABF327" s="24"/>
      <c r="ABG327" s="24"/>
      <c r="ABH327" s="24"/>
      <c r="ABI327" s="24"/>
      <c r="ABJ327" s="24"/>
      <c r="ABK327" s="24"/>
      <c r="ABL327" s="24"/>
      <c r="ABM327" s="24"/>
      <c r="ABN327" s="24"/>
      <c r="ABO327" s="24"/>
      <c r="ABP327" s="24"/>
      <c r="ABQ327" s="24"/>
      <c r="ABR327" s="24"/>
      <c r="ABS327" s="24"/>
      <c r="ABT327" s="24"/>
      <c r="ABU327" s="24"/>
      <c r="ABV327" s="24"/>
      <c r="ABW327" s="24"/>
      <c r="ABX327" s="24"/>
      <c r="ABY327" s="24"/>
      <c r="ABZ327" s="24"/>
      <c r="ACA327" s="24"/>
      <c r="ACB327" s="24"/>
      <c r="ACC327" s="24"/>
      <c r="ACD327" s="24"/>
      <c r="ACE327" s="24"/>
      <c r="ACF327" s="24"/>
      <c r="ACG327" s="24"/>
      <c r="ACH327" s="24"/>
      <c r="ACI327" s="24"/>
      <c r="ACJ327" s="24"/>
      <c r="ACK327" s="24"/>
      <c r="ACL327" s="24"/>
      <c r="ACM327" s="24"/>
      <c r="ACN327" s="24"/>
      <c r="ACO327" s="24"/>
      <c r="ACP327" s="24"/>
      <c r="ACQ327" s="24"/>
      <c r="ACR327" s="24"/>
      <c r="ACS327" s="24"/>
      <c r="ACT327" s="24"/>
      <c r="ACU327" s="24"/>
      <c r="ACV327" s="24"/>
      <c r="ACW327" s="24"/>
      <c r="ACX327" s="24"/>
      <c r="ACY327" s="24"/>
      <c r="ACZ327" s="24"/>
      <c r="ADA327" s="24"/>
      <c r="ADB327" s="24"/>
      <c r="ADC327" s="24"/>
      <c r="ADD327" s="24"/>
      <c r="ADE327" s="24"/>
      <c r="ADF327" s="24"/>
      <c r="ADG327" s="24"/>
      <c r="ADH327" s="24"/>
      <c r="ADI327" s="24"/>
      <c r="ADJ327" s="24"/>
      <c r="ADK327" s="24"/>
      <c r="ADL327" s="24"/>
      <c r="ADM327" s="24"/>
      <c r="ADN327" s="24"/>
      <c r="ADO327" s="24"/>
      <c r="ADP327" s="24"/>
      <c r="ADQ327" s="24"/>
      <c r="ADR327" s="24"/>
      <c r="ADS327" s="24"/>
      <c r="ADT327" s="24"/>
      <c r="ADU327" s="24"/>
      <c r="ADV327" s="24"/>
      <c r="ADW327" s="24"/>
      <c r="ADX327" s="24"/>
      <c r="ADY327" s="24"/>
      <c r="ADZ327" s="24"/>
      <c r="AEA327" s="24"/>
      <c r="AEB327" s="24"/>
      <c r="AEC327" s="24"/>
      <c r="AED327" s="24"/>
      <c r="AEE327" s="24"/>
      <c r="AEF327" s="24"/>
      <c r="AEG327" s="24"/>
      <c r="AEH327" s="24"/>
      <c r="AEI327" s="24"/>
      <c r="AEJ327" s="24"/>
      <c r="AEK327" s="24"/>
      <c r="AEL327" s="24"/>
      <c r="AEM327" s="24"/>
      <c r="AEN327" s="24"/>
      <c r="AEO327" s="24"/>
      <c r="AEP327" s="24"/>
      <c r="AEQ327" s="24"/>
      <c r="AER327" s="24"/>
      <c r="AES327" s="24"/>
      <c r="AET327" s="24"/>
      <c r="AEU327" s="24"/>
      <c r="AEV327" s="24"/>
      <c r="AEW327" s="24"/>
      <c r="AEX327" s="24"/>
      <c r="AEY327" s="24"/>
      <c r="AEZ327" s="24"/>
      <c r="AFA327" s="24"/>
      <c r="AFB327" s="24"/>
      <c r="AFC327" s="24"/>
      <c r="AFD327" s="24"/>
      <c r="AFE327" s="24"/>
      <c r="AFF327" s="24"/>
      <c r="AFG327" s="24"/>
      <c r="AFH327" s="24"/>
      <c r="AFI327" s="24"/>
      <c r="AFJ327" s="24"/>
      <c r="AFK327" s="24"/>
      <c r="AFL327" s="24"/>
      <c r="AFM327" s="24"/>
      <c r="AFN327" s="24"/>
      <c r="AFO327" s="24"/>
      <c r="AFP327" s="24"/>
      <c r="AFQ327" s="24"/>
      <c r="AFR327" s="24"/>
      <c r="AFS327" s="24"/>
      <c r="AFT327" s="24"/>
      <c r="AFU327" s="24"/>
      <c r="AFV327" s="24"/>
      <c r="AFW327" s="24"/>
      <c r="AFX327" s="24"/>
      <c r="AFY327" s="24"/>
      <c r="AFZ327" s="24"/>
      <c r="AGA327" s="24"/>
      <c r="AGB327" s="24"/>
      <c r="AGC327" s="24"/>
      <c r="AGD327" s="24"/>
      <c r="AGE327" s="24"/>
      <c r="AGF327" s="24"/>
      <c r="AGG327" s="24"/>
      <c r="AGH327" s="24"/>
      <c r="AGI327" s="24"/>
      <c r="AGJ327" s="24"/>
      <c r="AGK327" s="24"/>
      <c r="AGL327" s="24"/>
      <c r="AGM327" s="24"/>
      <c r="AGN327" s="24"/>
      <c r="AGO327" s="24"/>
      <c r="AGP327" s="24"/>
      <c r="AGQ327" s="24"/>
      <c r="AGR327" s="24"/>
      <c r="AGS327" s="24"/>
      <c r="AGT327" s="24"/>
      <c r="AGU327" s="24"/>
      <c r="AGV327" s="24"/>
      <c r="AGW327" s="24"/>
      <c r="AGX327" s="24"/>
      <c r="AGY327" s="24"/>
      <c r="AGZ327" s="24"/>
      <c r="AHA327" s="24"/>
      <c r="AHB327" s="24"/>
      <c r="AHC327" s="24"/>
      <c r="AHD327" s="24"/>
      <c r="AHE327" s="24"/>
      <c r="AHF327" s="24"/>
      <c r="AHG327" s="24"/>
      <c r="AHH327" s="24"/>
      <c r="AHI327" s="24"/>
      <c r="AHJ327" s="24"/>
      <c r="AHK327" s="24"/>
      <c r="AHL327" s="24"/>
      <c r="AHM327" s="24"/>
      <c r="AHN327" s="24"/>
      <c r="AHO327" s="24"/>
      <c r="AHP327" s="24"/>
      <c r="AHQ327" s="24"/>
      <c r="AHR327" s="24"/>
      <c r="AHS327" s="24"/>
      <c r="AHT327" s="24"/>
      <c r="AHU327" s="24"/>
      <c r="AHV327" s="24"/>
      <c r="AHW327" s="24"/>
      <c r="AHX327" s="24"/>
      <c r="AHY327" s="24"/>
      <c r="AHZ327" s="24"/>
      <c r="AIA327" s="24"/>
      <c r="AIB327" s="24"/>
      <c r="AIC327" s="24"/>
      <c r="AID327" s="24"/>
      <c r="AIE327" s="24"/>
      <c r="AIF327" s="24"/>
      <c r="AIG327" s="24"/>
      <c r="AIH327" s="24"/>
      <c r="AII327" s="24"/>
      <c r="AIJ327" s="24"/>
      <c r="AIK327" s="24"/>
      <c r="AIL327" s="24"/>
      <c r="AIM327" s="24"/>
      <c r="AIN327" s="24"/>
      <c r="AIO327" s="24"/>
      <c r="AIP327" s="24"/>
      <c r="AIQ327" s="24"/>
      <c r="AIR327" s="24"/>
      <c r="AIS327" s="24"/>
      <c r="AIT327" s="24"/>
      <c r="AIU327" s="24"/>
      <c r="AIV327" s="24"/>
      <c r="AIW327" s="24"/>
      <c r="AIX327" s="24"/>
      <c r="AIY327" s="24"/>
      <c r="AIZ327" s="24"/>
      <c r="AJA327" s="24"/>
      <c r="AJB327" s="24"/>
      <c r="AJC327" s="24"/>
      <c r="AJD327" s="24"/>
      <c r="AJE327" s="24"/>
      <c r="AJF327" s="24"/>
      <c r="AJG327" s="24"/>
      <c r="AJH327" s="24"/>
      <c r="AJI327" s="24"/>
      <c r="AJJ327" s="24"/>
      <c r="AJK327" s="24"/>
      <c r="AJL327" s="24"/>
      <c r="AJM327" s="24"/>
      <c r="AJN327" s="24"/>
      <c r="AJO327" s="24"/>
      <c r="AJP327" s="24"/>
      <c r="AJQ327" s="24"/>
      <c r="AJR327" s="24"/>
      <c r="AJS327" s="24"/>
      <c r="AJT327" s="24"/>
      <c r="AJU327" s="24"/>
      <c r="AJV327" s="24"/>
      <c r="AJW327" s="24"/>
      <c r="AJX327" s="24"/>
      <c r="AJY327" s="24"/>
      <c r="AJZ327" s="24"/>
      <c r="AKA327" s="24"/>
      <c r="AKB327" s="24"/>
      <c r="AKC327" s="24"/>
      <c r="AKD327" s="24"/>
      <c r="AKE327" s="24"/>
      <c r="AKF327" s="24"/>
      <c r="AKG327" s="24"/>
      <c r="AKH327" s="24"/>
      <c r="AKI327" s="24"/>
      <c r="AKJ327" s="24"/>
      <c r="AKK327" s="24"/>
      <c r="AKL327" s="24"/>
      <c r="AKM327" s="24"/>
      <c r="AKN327" s="24"/>
      <c r="AKO327" s="24"/>
      <c r="AKP327" s="24"/>
      <c r="AKQ327" s="24"/>
      <c r="AKR327" s="24"/>
      <c r="AKS327" s="24"/>
      <c r="AKT327" s="24"/>
      <c r="AKU327" s="24"/>
      <c r="AKV327" s="24"/>
      <c r="AKW327" s="24"/>
      <c r="AKX327" s="24"/>
      <c r="AKY327" s="24"/>
      <c r="AKZ327" s="24"/>
      <c r="ALA327" s="24"/>
      <c r="ALB327" s="24"/>
      <c r="ALC327" s="24"/>
      <c r="ALD327" s="24"/>
      <c r="ALE327" s="24"/>
      <c r="ALF327" s="24"/>
      <c r="ALG327" s="24"/>
      <c r="ALH327" s="24"/>
      <c r="ALI327" s="24"/>
      <c r="ALJ327" s="24"/>
      <c r="ALK327" s="24"/>
      <c r="ALL327" s="24"/>
      <c r="ALM327" s="24"/>
      <c r="ALN327" s="24"/>
      <c r="ALO327" s="24"/>
      <c r="ALP327" s="24"/>
      <c r="ALQ327" s="24"/>
      <c r="ALR327" s="24"/>
      <c r="ALS327" s="24"/>
      <c r="ALT327" s="24"/>
      <c r="ALU327" s="24"/>
      <c r="ALV327" s="24"/>
      <c r="ALW327" s="24"/>
      <c r="ALX327" s="24"/>
      <c r="ALY327" s="24"/>
      <c r="ALZ327" s="24"/>
      <c r="AMA327" s="24"/>
      <c r="AMB327" s="24"/>
      <c r="AMC327" s="24"/>
      <c r="AMD327" s="24"/>
      <c r="AME327" s="24"/>
      <c r="AMF327" s="24"/>
      <c r="AMG327" s="24"/>
      <c r="AMH327" s="24"/>
      <c r="AMI327" s="24"/>
      <c r="AMJ327" s="24"/>
      <c r="AMK327" s="24"/>
      <c r="AML327" s="24"/>
      <c r="AMM327" s="24"/>
      <c r="AMN327" s="24"/>
      <c r="AMO327" s="24"/>
      <c r="AMP327" s="24"/>
      <c r="AMQ327" s="24"/>
      <c r="AMR327" s="24"/>
      <c r="AMS327" s="24"/>
      <c r="AMT327" s="24"/>
      <c r="AMU327" s="24"/>
      <c r="AMV327" s="24"/>
      <c r="AMW327" s="24"/>
      <c r="AMX327" s="24"/>
      <c r="AMY327" s="24"/>
      <c r="AMZ327" s="24"/>
      <c r="ANA327" s="24"/>
      <c r="ANB327" s="24"/>
      <c r="ANC327" s="24"/>
      <c r="AND327" s="24"/>
      <c r="ANE327" s="24"/>
      <c r="ANF327" s="24"/>
      <c r="ANG327" s="24"/>
      <c r="ANH327" s="24"/>
      <c r="ANI327" s="24"/>
      <c r="ANJ327" s="24"/>
      <c r="ANK327" s="24"/>
      <c r="ANL327" s="24"/>
      <c r="ANM327" s="24"/>
      <c r="ANN327" s="24"/>
      <c r="ANO327" s="24"/>
      <c r="ANP327" s="24"/>
      <c r="ANQ327" s="24"/>
      <c r="ANR327" s="24"/>
      <c r="ANS327" s="24"/>
      <c r="ANT327" s="24"/>
      <c r="ANU327" s="24"/>
      <c r="ANV327" s="24"/>
      <c r="ANW327" s="24"/>
      <c r="ANX327" s="24"/>
      <c r="ANY327" s="24"/>
      <c r="ANZ327" s="24"/>
      <c r="AOA327" s="24"/>
      <c r="AOB327" s="24"/>
      <c r="AOC327" s="24"/>
      <c r="AOD327" s="24"/>
      <c r="AOE327" s="24"/>
      <c r="AOF327" s="24"/>
      <c r="AOG327" s="24"/>
      <c r="AOH327" s="24"/>
      <c r="AOI327" s="24"/>
      <c r="AOJ327" s="24"/>
      <c r="AOK327" s="24"/>
      <c r="AOL327" s="24"/>
      <c r="AOM327" s="24"/>
      <c r="AON327" s="24"/>
      <c r="AOO327" s="24"/>
      <c r="AOP327" s="24"/>
      <c r="AOQ327" s="24"/>
      <c r="AOR327" s="24"/>
      <c r="AOS327" s="24"/>
      <c r="AOT327" s="24"/>
      <c r="AOU327" s="24"/>
      <c r="AOV327" s="24"/>
      <c r="AOW327" s="24"/>
      <c r="AOX327" s="24"/>
      <c r="AOY327" s="24"/>
      <c r="AOZ327" s="24"/>
      <c r="APA327" s="24"/>
      <c r="APB327" s="24"/>
      <c r="APC327" s="24"/>
      <c r="APD327" s="24"/>
      <c r="APE327" s="24"/>
      <c r="APF327" s="24"/>
      <c r="APG327" s="24"/>
      <c r="APH327" s="24"/>
      <c r="API327" s="24"/>
      <c r="APJ327" s="24"/>
      <c r="APK327" s="24"/>
      <c r="APL327" s="24"/>
      <c r="APM327" s="24"/>
      <c r="APN327" s="24"/>
      <c r="APO327" s="24"/>
      <c r="APP327" s="24"/>
      <c r="APQ327" s="24"/>
      <c r="APR327" s="24"/>
      <c r="APS327" s="24"/>
      <c r="APT327" s="24"/>
      <c r="APU327" s="24"/>
      <c r="APV327" s="24"/>
      <c r="APW327" s="24"/>
      <c r="APX327" s="24"/>
      <c r="APY327" s="24"/>
      <c r="APZ327" s="24"/>
      <c r="AQA327" s="24"/>
      <c r="AQB327" s="24"/>
      <c r="AQC327" s="24"/>
      <c r="AQD327" s="24"/>
      <c r="AQE327" s="24"/>
      <c r="AQF327" s="24"/>
      <c r="AQG327" s="24"/>
      <c r="AQH327" s="24"/>
      <c r="AQI327" s="24"/>
      <c r="AQJ327" s="24"/>
      <c r="AQK327" s="24"/>
      <c r="AQL327" s="24"/>
      <c r="AQM327" s="24"/>
      <c r="AQN327" s="24"/>
      <c r="AQO327" s="24"/>
      <c r="AQP327" s="24"/>
      <c r="AQQ327" s="24"/>
      <c r="AQR327" s="24"/>
      <c r="AQS327" s="24"/>
      <c r="AQT327" s="24"/>
      <c r="AQU327" s="24"/>
      <c r="AQV327" s="24"/>
      <c r="AQW327" s="24"/>
      <c r="AQX327" s="24"/>
      <c r="AQY327" s="24"/>
      <c r="AQZ327" s="24"/>
      <c r="ARA327" s="24"/>
      <c r="ARB327" s="24"/>
      <c r="ARC327" s="24"/>
      <c r="ARD327" s="24"/>
      <c r="ARE327" s="24"/>
      <c r="ARF327" s="24"/>
      <c r="ARG327" s="24"/>
      <c r="ARH327" s="24"/>
      <c r="ARI327" s="24"/>
      <c r="ARJ327" s="24"/>
      <c r="ARK327" s="24"/>
      <c r="ARL327" s="24"/>
      <c r="ARM327" s="24"/>
      <c r="ARN327" s="24"/>
      <c r="ARO327" s="24"/>
      <c r="ARP327" s="24"/>
      <c r="ARQ327" s="24"/>
      <c r="ARR327" s="24"/>
      <c r="ARS327" s="24"/>
      <c r="ART327" s="24"/>
      <c r="ARU327" s="24"/>
      <c r="ARV327" s="24"/>
      <c r="ARW327" s="24"/>
      <c r="ARX327" s="24"/>
      <c r="ARY327" s="24"/>
      <c r="ARZ327" s="24"/>
      <c r="ASA327" s="24"/>
      <c r="ASB327" s="24"/>
      <c r="ASC327" s="24"/>
      <c r="ASD327" s="24"/>
      <c r="ASE327" s="24"/>
      <c r="ASF327" s="24"/>
      <c r="ASG327" s="24"/>
      <c r="ASH327" s="24"/>
      <c r="ASI327" s="24"/>
      <c r="ASJ327" s="24"/>
      <c r="ASK327" s="24"/>
      <c r="ASL327" s="24"/>
      <c r="ASM327" s="24"/>
      <c r="ASN327" s="24"/>
      <c r="ASO327" s="24"/>
      <c r="ASP327" s="24"/>
      <c r="ASQ327" s="24"/>
      <c r="ASR327" s="24"/>
      <c r="ASS327" s="24"/>
      <c r="AST327" s="24"/>
      <c r="ASU327" s="24"/>
      <c r="ASV327" s="24"/>
      <c r="ASW327" s="24"/>
      <c r="ASX327" s="24"/>
      <c r="ASY327" s="24"/>
      <c r="ASZ327" s="24"/>
      <c r="ATA327" s="24"/>
      <c r="ATB327" s="24"/>
      <c r="ATC327" s="24"/>
      <c r="ATD327" s="24"/>
      <c r="ATE327" s="24"/>
      <c r="ATF327" s="24"/>
      <c r="ATG327" s="24"/>
      <c r="ATH327" s="24"/>
      <c r="ATI327" s="24"/>
      <c r="ATJ327" s="24"/>
      <c r="ATK327" s="24"/>
      <c r="ATL327" s="24"/>
      <c r="ATM327" s="24"/>
      <c r="ATN327" s="24"/>
      <c r="ATO327" s="24"/>
      <c r="ATP327" s="24"/>
      <c r="ATQ327" s="24"/>
      <c r="ATR327" s="24"/>
      <c r="ATS327" s="24"/>
      <c r="ATT327" s="24"/>
      <c r="ATU327" s="24"/>
      <c r="ATV327" s="24"/>
      <c r="ATW327" s="24"/>
      <c r="ATX327" s="24"/>
      <c r="ATY327" s="24"/>
      <c r="ATZ327" s="24"/>
      <c r="AUA327" s="24"/>
      <c r="AUB327" s="24"/>
      <c r="AUC327" s="24"/>
      <c r="AUD327" s="24"/>
      <c r="AUE327" s="24"/>
      <c r="AUF327" s="24"/>
      <c r="AUG327" s="24"/>
      <c r="AUH327" s="24"/>
      <c r="AUI327" s="24"/>
      <c r="AUJ327" s="24"/>
      <c r="AUK327" s="24"/>
      <c r="AUL327" s="24"/>
      <c r="AUM327" s="24"/>
      <c r="AUN327" s="24"/>
      <c r="AUO327" s="24"/>
      <c r="AUP327" s="24"/>
      <c r="AUQ327" s="24"/>
      <c r="AUR327" s="24"/>
      <c r="AUS327" s="24"/>
      <c r="AUT327" s="24"/>
      <c r="AUU327" s="24"/>
      <c r="AUV327" s="24"/>
      <c r="AUW327" s="24"/>
      <c r="AUX327" s="24"/>
      <c r="AUY327" s="24"/>
      <c r="AUZ327" s="24"/>
      <c r="AVA327" s="24"/>
      <c r="AVB327" s="24"/>
      <c r="AVC327" s="24"/>
      <c r="AVD327" s="24"/>
      <c r="AVE327" s="24"/>
      <c r="AVF327" s="24"/>
      <c r="AVG327" s="24"/>
      <c r="AVH327" s="24"/>
      <c r="AVI327" s="24"/>
      <c r="AVJ327" s="24"/>
      <c r="AVK327" s="24"/>
      <c r="AVL327" s="24"/>
      <c r="AVM327" s="24"/>
      <c r="AVN327" s="24"/>
      <c r="AVO327" s="24"/>
      <c r="AVP327" s="24"/>
      <c r="AVQ327" s="24"/>
      <c r="AVR327" s="24"/>
      <c r="AVS327" s="24"/>
      <c r="AVT327" s="24"/>
      <c r="AVU327" s="24"/>
      <c r="AVV327" s="24"/>
      <c r="AVW327" s="24"/>
      <c r="AVX327" s="24"/>
      <c r="AVY327" s="24"/>
      <c r="AVZ327" s="24"/>
      <c r="AWA327" s="24"/>
      <c r="AWB327" s="24"/>
      <c r="AWC327" s="24"/>
      <c r="AWD327" s="24"/>
      <c r="AWE327" s="24"/>
      <c r="AWF327" s="24"/>
      <c r="AWG327" s="24"/>
      <c r="AWH327" s="24"/>
      <c r="AWI327" s="24"/>
      <c r="AWJ327" s="24"/>
      <c r="AWK327" s="24"/>
      <c r="AWL327" s="24"/>
      <c r="AWM327" s="24"/>
      <c r="AWN327" s="24"/>
      <c r="AWO327" s="24"/>
      <c r="AWP327" s="24"/>
      <c r="AWQ327" s="24"/>
      <c r="AWR327" s="24"/>
      <c r="AWS327" s="24"/>
      <c r="AWT327" s="24"/>
      <c r="AWU327" s="24"/>
      <c r="AWV327" s="24"/>
      <c r="AWW327" s="24"/>
      <c r="AWX327" s="24"/>
      <c r="AWY327" s="24"/>
      <c r="AWZ327" s="24"/>
      <c r="AXA327" s="24"/>
      <c r="AXB327" s="24"/>
      <c r="AXC327" s="24"/>
      <c r="AXD327" s="24"/>
      <c r="AXE327" s="24"/>
      <c r="AXF327" s="24"/>
      <c r="AXG327" s="24"/>
      <c r="AXH327" s="24"/>
      <c r="AXI327" s="24"/>
      <c r="AXJ327" s="24"/>
      <c r="AXK327" s="24"/>
      <c r="AXL327" s="24"/>
      <c r="AXM327" s="24"/>
      <c r="AXN327" s="24"/>
      <c r="AXO327" s="24"/>
      <c r="AXP327" s="24"/>
      <c r="AXQ327" s="24"/>
      <c r="AXR327" s="24"/>
      <c r="AXS327" s="24"/>
      <c r="AXT327" s="24"/>
      <c r="AXU327" s="24"/>
      <c r="AXV327" s="24"/>
      <c r="AXW327" s="24"/>
      <c r="AXX327" s="24"/>
      <c r="AXY327" s="24"/>
      <c r="AXZ327" s="24"/>
      <c r="AYA327" s="24"/>
      <c r="AYB327" s="24"/>
      <c r="AYC327" s="24"/>
      <c r="AYD327" s="24"/>
      <c r="AYE327" s="24"/>
      <c r="AYF327" s="24"/>
      <c r="AYG327" s="24"/>
      <c r="AYH327" s="24"/>
      <c r="AYI327" s="24"/>
      <c r="AYJ327" s="24"/>
      <c r="AYK327" s="24"/>
      <c r="AYL327" s="24"/>
      <c r="AYM327" s="24"/>
      <c r="AYN327" s="24"/>
      <c r="AYO327" s="24"/>
      <c r="AYP327" s="24"/>
      <c r="AYQ327" s="24"/>
      <c r="AYR327" s="24"/>
      <c r="AYS327" s="24"/>
      <c r="AYT327" s="24"/>
      <c r="AYU327" s="24"/>
      <c r="AYV327" s="24"/>
      <c r="AYW327" s="24"/>
      <c r="AYX327" s="24"/>
      <c r="AYY327" s="24"/>
      <c r="AYZ327" s="24"/>
      <c r="AZA327" s="24"/>
      <c r="AZB327" s="24"/>
      <c r="AZC327" s="24"/>
      <c r="AZD327" s="24"/>
      <c r="AZE327" s="24"/>
      <c r="AZF327" s="24"/>
      <c r="AZG327" s="24"/>
      <c r="AZH327" s="24"/>
      <c r="AZI327" s="24"/>
      <c r="AZJ327" s="24"/>
      <c r="AZK327" s="24"/>
      <c r="AZL327" s="24"/>
      <c r="AZM327" s="24"/>
      <c r="AZN327" s="24"/>
      <c r="AZO327" s="24"/>
      <c r="AZP327" s="24"/>
      <c r="AZQ327" s="24"/>
      <c r="AZR327" s="24"/>
      <c r="AZS327" s="24"/>
      <c r="AZT327" s="24"/>
      <c r="AZU327" s="24"/>
      <c r="AZV327" s="24"/>
      <c r="AZW327" s="24"/>
      <c r="AZX327" s="24"/>
      <c r="AZY327" s="24"/>
      <c r="AZZ327" s="24"/>
      <c r="BAA327" s="24"/>
      <c r="BAB327" s="24"/>
      <c r="BAC327" s="24"/>
      <c r="BAD327" s="24"/>
      <c r="BAE327" s="24"/>
      <c r="BAF327" s="24"/>
      <c r="BAG327" s="24"/>
      <c r="BAH327" s="24"/>
      <c r="BAI327" s="24"/>
      <c r="BAJ327" s="24"/>
      <c r="BAK327" s="24"/>
      <c r="BAL327" s="24"/>
      <c r="BAM327" s="24"/>
      <c r="BAN327" s="24"/>
      <c r="BAO327" s="24"/>
      <c r="BAP327" s="24"/>
    </row>
    <row r="328" spans="1:1394" s="19" customFormat="1" x14ac:dyDescent="0.25">
      <c r="A328" s="19" t="str">
        <f>IF(YEAR(G328)=2024,#REF!,"")</f>
        <v/>
      </c>
      <c r="B328" s="19" t="str">
        <f>IF(YEAR(G328)=2025,#REF!,"")</f>
        <v/>
      </c>
      <c r="C328" s="19" t="str">
        <f t="shared" si="25"/>
        <v>Afternoon45058</v>
      </c>
      <c r="D328" s="19" t="str">
        <f>IF('by region'!$C$2="Any","Any",'Turf only'!V328)&amp;M328&amp;IF('by region'!$I$2="Any","Any",N328)&amp;G328</f>
        <v>AnyJumpAny45058</v>
      </c>
      <c r="E328" s="19" t="e">
        <f>IF(I328=#REF!,'Turf only'!G328,"")</f>
        <v>#REF!</v>
      </c>
      <c r="F328" s="19" t="e">
        <f t="shared" si="26"/>
        <v>#REF!</v>
      </c>
      <c r="G328" s="15">
        <v>45058</v>
      </c>
      <c r="H328" s="16" t="s">
        <v>35</v>
      </c>
      <c r="I328" s="16" t="s">
        <v>53</v>
      </c>
      <c r="J328" s="16" t="s">
        <v>9</v>
      </c>
      <c r="K328" s="14" t="s">
        <v>16</v>
      </c>
      <c r="L328" s="14" t="s">
        <v>17</v>
      </c>
      <c r="M328" s="16" t="s">
        <v>12</v>
      </c>
      <c r="N328" s="16" t="s">
        <v>13</v>
      </c>
      <c r="O328" s="16" t="s">
        <v>14</v>
      </c>
      <c r="P328" s="23">
        <f t="shared" si="27"/>
        <v>1</v>
      </c>
      <c r="Q328" s="23" cm="1">
        <f t="array" ref="Q328">SUMPRODUCT(($G$2:$G$2765=G328)*(P328&gt;$P$2:$P$2765))+1</f>
        <v>1</v>
      </c>
      <c r="R328" s="23" t="e">
        <f>(Q328*100000)+#REF!</f>
        <v>#REF!</v>
      </c>
      <c r="S328" s="19" t="e" cm="1">
        <f t="array" ref="S328">SUMPRODUCT(($G$2:$G$2765=G328)*(R328&gt;$R$2:$R$2765))+1</f>
        <v>#REF!</v>
      </c>
      <c r="T328" s="19" t="str">
        <f t="shared" si="28"/>
        <v xml:space="preserve">Market Rasen </v>
      </c>
      <c r="U328" s="19">
        <v>0</v>
      </c>
      <c r="V328" s="19" t="s">
        <v>17</v>
      </c>
      <c r="W328" s="19">
        <f t="shared" si="29"/>
        <v>2023</v>
      </c>
      <c r="X328" s="24"/>
      <c r="Y328" s="24"/>
      <c r="Z328" s="24"/>
      <c r="AA328" s="24"/>
      <c r="AB328" s="24"/>
      <c r="AC328" s="24"/>
      <c r="AD328" s="24"/>
      <c r="AE328" s="24"/>
      <c r="AF328" s="24"/>
      <c r="AG328" s="24"/>
      <c r="AH328" s="24"/>
      <c r="AI328" s="24"/>
      <c r="AJ328" s="24"/>
      <c r="AK328" s="24"/>
      <c r="AL328" s="24"/>
      <c r="AM328" s="24"/>
      <c r="AN328" s="24"/>
      <c r="AO328" s="24"/>
      <c r="AP328" s="24"/>
      <c r="AQ328" s="24"/>
      <c r="AR328" s="24"/>
      <c r="AS328" s="24"/>
      <c r="AT328" s="24"/>
      <c r="AU328" s="24"/>
      <c r="AV328" s="24"/>
      <c r="AW328" s="24"/>
      <c r="AX328" s="24"/>
      <c r="AY328" s="24"/>
      <c r="AZ328" s="24"/>
      <c r="BA328" s="24"/>
      <c r="BB328" s="24"/>
      <c r="BC328" s="24"/>
      <c r="BD328" s="24"/>
      <c r="BE328" s="24"/>
      <c r="BF328" s="24"/>
      <c r="BG328" s="24"/>
      <c r="BH328" s="24"/>
      <c r="BI328" s="24"/>
      <c r="BJ328" s="24"/>
      <c r="BK328" s="24"/>
      <c r="BL328" s="24"/>
      <c r="BM328" s="24"/>
      <c r="BN328" s="24"/>
      <c r="BO328" s="24"/>
      <c r="BP328" s="24"/>
      <c r="BQ328" s="24"/>
      <c r="BR328" s="24"/>
      <c r="BS328" s="24"/>
      <c r="BT328" s="24"/>
      <c r="BU328" s="24"/>
      <c r="BV328" s="24"/>
      <c r="BW328" s="24"/>
      <c r="BX328" s="24"/>
      <c r="BY328" s="24"/>
      <c r="BZ328" s="24"/>
      <c r="CA328" s="24"/>
      <c r="CB328" s="24"/>
      <c r="CC328" s="24"/>
      <c r="CD328" s="24"/>
      <c r="CE328" s="24"/>
      <c r="CF328" s="24"/>
      <c r="CG328" s="24"/>
      <c r="CH328" s="24"/>
      <c r="CI328" s="24"/>
      <c r="CJ328" s="24"/>
      <c r="CK328" s="24"/>
      <c r="CL328" s="24"/>
      <c r="CM328" s="24"/>
      <c r="CN328" s="24"/>
      <c r="CO328" s="24"/>
      <c r="CP328" s="24"/>
      <c r="CQ328" s="24"/>
      <c r="CR328" s="24"/>
      <c r="CS328" s="24"/>
      <c r="CT328" s="24"/>
      <c r="CU328" s="24"/>
      <c r="CV328" s="24"/>
      <c r="CW328" s="24"/>
      <c r="CX328" s="24"/>
      <c r="CY328" s="24"/>
      <c r="CZ328" s="24"/>
      <c r="DA328" s="24"/>
      <c r="DB328" s="24"/>
      <c r="DC328" s="24"/>
      <c r="DD328" s="24"/>
      <c r="DE328" s="24"/>
      <c r="DF328" s="24"/>
      <c r="DG328" s="24"/>
      <c r="DH328" s="24"/>
      <c r="DI328" s="24"/>
      <c r="DJ328" s="24"/>
      <c r="DK328" s="24"/>
      <c r="DL328" s="24"/>
      <c r="DM328" s="24"/>
      <c r="DN328" s="24"/>
      <c r="DO328" s="24"/>
      <c r="DP328" s="24"/>
      <c r="DQ328" s="24"/>
      <c r="DR328" s="24"/>
      <c r="DS328" s="24"/>
      <c r="DT328" s="24"/>
      <c r="DU328" s="24"/>
      <c r="DV328" s="24"/>
      <c r="DW328" s="24"/>
      <c r="DX328" s="24"/>
      <c r="DY328" s="24"/>
      <c r="DZ328" s="24"/>
      <c r="EA328" s="24"/>
      <c r="EB328" s="24"/>
      <c r="EC328" s="24"/>
      <c r="ED328" s="24"/>
      <c r="EE328" s="24"/>
      <c r="EF328" s="24"/>
      <c r="EG328" s="24"/>
      <c r="EH328" s="24"/>
      <c r="EI328" s="24"/>
      <c r="EJ328" s="24"/>
      <c r="EK328" s="24"/>
      <c r="EL328" s="24"/>
      <c r="EM328" s="24"/>
      <c r="EN328" s="24"/>
      <c r="EO328" s="24"/>
      <c r="EP328" s="24"/>
      <c r="EQ328" s="24"/>
      <c r="ER328" s="24"/>
      <c r="ES328" s="24"/>
      <c r="ET328" s="24"/>
      <c r="EU328" s="24"/>
      <c r="EV328" s="24"/>
      <c r="EW328" s="24"/>
      <c r="EX328" s="24"/>
      <c r="EY328" s="24"/>
      <c r="EZ328" s="24"/>
      <c r="FA328" s="24"/>
      <c r="FB328" s="24"/>
      <c r="FC328" s="24"/>
      <c r="FD328" s="24"/>
      <c r="FE328" s="24"/>
      <c r="FF328" s="24"/>
      <c r="FG328" s="24"/>
      <c r="FH328" s="24"/>
      <c r="FI328" s="24"/>
      <c r="FJ328" s="24"/>
      <c r="FK328" s="24"/>
      <c r="FL328" s="24"/>
      <c r="FM328" s="24"/>
      <c r="FN328" s="24"/>
      <c r="FO328" s="24"/>
      <c r="FP328" s="24"/>
      <c r="FQ328" s="24"/>
      <c r="FR328" s="24"/>
      <c r="FS328" s="24"/>
      <c r="FT328" s="24"/>
      <c r="FU328" s="24"/>
      <c r="FV328" s="24"/>
      <c r="FW328" s="24"/>
      <c r="FX328" s="24"/>
      <c r="FY328" s="24"/>
      <c r="FZ328" s="24"/>
      <c r="GA328" s="24"/>
      <c r="GB328" s="24"/>
      <c r="GC328" s="24"/>
      <c r="GD328" s="24"/>
      <c r="GE328" s="24"/>
      <c r="GF328" s="24"/>
      <c r="GG328" s="24"/>
      <c r="GH328" s="24"/>
      <c r="GI328" s="24"/>
      <c r="GJ328" s="24"/>
      <c r="GK328" s="24"/>
      <c r="GL328" s="24"/>
      <c r="GM328" s="24"/>
      <c r="GN328" s="24"/>
      <c r="GO328" s="24"/>
      <c r="GP328" s="24"/>
      <c r="GQ328" s="24"/>
      <c r="GR328" s="24"/>
      <c r="GS328" s="24"/>
      <c r="GT328" s="24"/>
      <c r="GU328" s="24"/>
      <c r="GV328" s="24"/>
      <c r="GW328" s="24"/>
      <c r="GX328" s="24"/>
      <c r="GY328" s="24"/>
      <c r="GZ328" s="24"/>
      <c r="HA328" s="24"/>
      <c r="HB328" s="24"/>
      <c r="HC328" s="24"/>
      <c r="HD328" s="24"/>
      <c r="HE328" s="24"/>
      <c r="HF328" s="24"/>
      <c r="HG328" s="24"/>
      <c r="HH328" s="24"/>
      <c r="HI328" s="24"/>
      <c r="HJ328" s="24"/>
      <c r="HK328" s="24"/>
      <c r="HL328" s="24"/>
      <c r="HM328" s="24"/>
      <c r="HN328" s="24"/>
      <c r="HO328" s="24"/>
      <c r="HP328" s="24"/>
      <c r="HQ328" s="24"/>
      <c r="HR328" s="24"/>
      <c r="HS328" s="24"/>
      <c r="HT328" s="24"/>
      <c r="HU328" s="24"/>
      <c r="HV328" s="24"/>
      <c r="HW328" s="24"/>
      <c r="HX328" s="24"/>
      <c r="HY328" s="24"/>
      <c r="HZ328" s="24"/>
      <c r="IA328" s="24"/>
      <c r="IB328" s="24"/>
      <c r="IC328" s="24"/>
      <c r="ID328" s="24"/>
      <c r="IE328" s="24"/>
      <c r="IF328" s="24"/>
      <c r="IG328" s="24"/>
      <c r="IH328" s="24"/>
      <c r="II328" s="24"/>
      <c r="IJ328" s="24"/>
      <c r="IK328" s="24"/>
      <c r="IL328" s="24"/>
      <c r="IM328" s="24"/>
      <c r="IN328" s="24"/>
      <c r="IO328" s="24"/>
      <c r="IP328" s="24"/>
      <c r="IQ328" s="24"/>
      <c r="IR328" s="24"/>
      <c r="IS328" s="24"/>
      <c r="IT328" s="24"/>
      <c r="IU328" s="24"/>
      <c r="IV328" s="24"/>
      <c r="IW328" s="24"/>
      <c r="IX328" s="24"/>
      <c r="IY328" s="24"/>
      <c r="IZ328" s="24"/>
      <c r="JA328" s="24"/>
      <c r="JB328" s="24"/>
      <c r="JC328" s="24"/>
      <c r="JD328" s="24"/>
      <c r="JE328" s="24"/>
      <c r="JF328" s="24"/>
      <c r="JG328" s="24"/>
      <c r="JH328" s="24"/>
      <c r="JI328" s="24"/>
      <c r="JJ328" s="24"/>
      <c r="JK328" s="24"/>
      <c r="JL328" s="24"/>
      <c r="JM328" s="24"/>
      <c r="JN328" s="24"/>
      <c r="JO328" s="24"/>
      <c r="JP328" s="24"/>
      <c r="JQ328" s="24"/>
      <c r="JR328" s="24"/>
      <c r="JS328" s="24"/>
      <c r="JT328" s="24"/>
      <c r="JU328" s="24"/>
      <c r="JV328" s="24"/>
      <c r="JW328" s="24"/>
      <c r="JX328" s="24"/>
      <c r="JY328" s="24"/>
      <c r="JZ328" s="24"/>
      <c r="KA328" s="24"/>
      <c r="KB328" s="24"/>
      <c r="KC328" s="24"/>
      <c r="KD328" s="24"/>
      <c r="KE328" s="24"/>
      <c r="KF328" s="24"/>
      <c r="KG328" s="24"/>
      <c r="KH328" s="24"/>
      <c r="KI328" s="24"/>
      <c r="KJ328" s="24"/>
      <c r="KK328" s="24"/>
      <c r="KL328" s="24"/>
      <c r="KM328" s="24"/>
      <c r="KN328" s="24"/>
      <c r="KO328" s="24"/>
      <c r="KP328" s="24"/>
      <c r="KQ328" s="24"/>
      <c r="KR328" s="24"/>
      <c r="KS328" s="24"/>
      <c r="KT328" s="24"/>
      <c r="KU328" s="24"/>
      <c r="KV328" s="24"/>
      <c r="KW328" s="24"/>
      <c r="KX328" s="24"/>
      <c r="KY328" s="24"/>
      <c r="KZ328" s="24"/>
      <c r="LA328" s="24"/>
      <c r="LB328" s="24"/>
      <c r="LC328" s="24"/>
      <c r="LD328" s="24"/>
      <c r="LE328" s="24"/>
      <c r="LF328" s="24"/>
      <c r="LG328" s="24"/>
      <c r="LH328" s="24"/>
      <c r="LI328" s="24"/>
      <c r="LJ328" s="24"/>
      <c r="LK328" s="24"/>
      <c r="LL328" s="24"/>
      <c r="LM328" s="24"/>
      <c r="LN328" s="24"/>
      <c r="LO328" s="24"/>
      <c r="LP328" s="24"/>
      <c r="LQ328" s="24"/>
      <c r="LR328" s="24"/>
      <c r="LS328" s="24"/>
      <c r="LT328" s="24"/>
      <c r="LU328" s="24"/>
      <c r="LV328" s="24"/>
      <c r="LW328" s="24"/>
      <c r="LX328" s="24"/>
      <c r="LY328" s="24"/>
      <c r="LZ328" s="24"/>
      <c r="MA328" s="24"/>
      <c r="MB328" s="24"/>
      <c r="MC328" s="24"/>
      <c r="MD328" s="24"/>
      <c r="ME328" s="24"/>
      <c r="MF328" s="24"/>
      <c r="MG328" s="24"/>
      <c r="MH328" s="24"/>
      <c r="MI328" s="24"/>
      <c r="MJ328" s="24"/>
      <c r="MK328" s="24"/>
      <c r="ML328" s="24"/>
      <c r="MM328" s="24"/>
      <c r="MN328" s="24"/>
      <c r="MO328" s="24"/>
      <c r="MP328" s="24"/>
      <c r="MQ328" s="24"/>
      <c r="MR328" s="24"/>
      <c r="MS328" s="24"/>
      <c r="MT328" s="24"/>
      <c r="MU328" s="24"/>
      <c r="MV328" s="24"/>
      <c r="MW328" s="24"/>
      <c r="MX328" s="24"/>
      <c r="MY328" s="24"/>
      <c r="MZ328" s="24"/>
      <c r="NA328" s="24"/>
      <c r="NB328" s="24"/>
      <c r="NC328" s="24"/>
      <c r="ND328" s="24"/>
      <c r="NE328" s="24"/>
      <c r="NF328" s="24"/>
      <c r="NG328" s="24"/>
      <c r="NH328" s="24"/>
      <c r="NI328" s="24"/>
      <c r="NJ328" s="24"/>
      <c r="NK328" s="24"/>
      <c r="NL328" s="24"/>
      <c r="NM328" s="24"/>
      <c r="NN328" s="24"/>
      <c r="NO328" s="24"/>
      <c r="NP328" s="24"/>
      <c r="NQ328" s="24"/>
      <c r="NR328" s="24"/>
      <c r="NS328" s="24"/>
      <c r="NT328" s="24"/>
      <c r="NU328" s="24"/>
      <c r="NV328" s="24"/>
      <c r="NW328" s="24"/>
      <c r="NX328" s="24"/>
      <c r="NY328" s="24"/>
      <c r="NZ328" s="24"/>
      <c r="OA328" s="24"/>
      <c r="OB328" s="24"/>
      <c r="OC328" s="24"/>
      <c r="OD328" s="24"/>
      <c r="OE328" s="24"/>
      <c r="OF328" s="24"/>
      <c r="OG328" s="24"/>
      <c r="OH328" s="24"/>
      <c r="OI328" s="24"/>
      <c r="OJ328" s="24"/>
      <c r="OK328" s="24"/>
      <c r="OL328" s="24"/>
      <c r="OM328" s="24"/>
      <c r="ON328" s="24"/>
      <c r="OO328" s="24"/>
      <c r="OP328" s="24"/>
      <c r="OQ328" s="24"/>
      <c r="OR328" s="24"/>
      <c r="OS328" s="24"/>
      <c r="OT328" s="24"/>
      <c r="OU328" s="24"/>
      <c r="OV328" s="24"/>
      <c r="OW328" s="24"/>
      <c r="OX328" s="24"/>
      <c r="OY328" s="24"/>
      <c r="OZ328" s="24"/>
      <c r="PA328" s="24"/>
      <c r="PB328" s="24"/>
      <c r="PC328" s="24"/>
      <c r="PD328" s="24"/>
      <c r="PE328" s="24"/>
      <c r="PF328" s="24"/>
      <c r="PG328" s="24"/>
      <c r="PH328" s="24"/>
      <c r="PI328" s="24"/>
      <c r="PJ328" s="24"/>
      <c r="PK328" s="24"/>
      <c r="PL328" s="24"/>
      <c r="PM328" s="24"/>
      <c r="PN328" s="24"/>
      <c r="PO328" s="24"/>
      <c r="PP328" s="24"/>
      <c r="PQ328" s="24"/>
      <c r="PR328" s="24"/>
      <c r="PS328" s="24"/>
      <c r="PT328" s="24"/>
      <c r="PU328" s="24"/>
      <c r="PV328" s="24"/>
      <c r="PW328" s="24"/>
      <c r="PX328" s="24"/>
      <c r="PY328" s="24"/>
      <c r="PZ328" s="24"/>
      <c r="QA328" s="24"/>
      <c r="QB328" s="24"/>
      <c r="QC328" s="24"/>
      <c r="QD328" s="24"/>
      <c r="QE328" s="24"/>
      <c r="QF328" s="24"/>
      <c r="QG328" s="24"/>
      <c r="QH328" s="24"/>
      <c r="QI328" s="24"/>
      <c r="QJ328" s="24"/>
      <c r="QK328" s="24"/>
      <c r="QL328" s="24"/>
      <c r="QM328" s="24"/>
      <c r="QN328" s="24"/>
      <c r="QO328" s="24"/>
      <c r="QP328" s="24"/>
      <c r="QQ328" s="24"/>
      <c r="QR328" s="24"/>
      <c r="QS328" s="24"/>
      <c r="QT328" s="24"/>
      <c r="QU328" s="24"/>
      <c r="QV328" s="24"/>
      <c r="QW328" s="24"/>
      <c r="QX328" s="24"/>
      <c r="QY328" s="24"/>
      <c r="QZ328" s="24"/>
      <c r="RA328" s="24"/>
      <c r="RB328" s="24"/>
      <c r="RC328" s="24"/>
      <c r="RD328" s="24"/>
      <c r="RE328" s="24"/>
      <c r="RF328" s="24"/>
      <c r="RG328" s="24"/>
      <c r="RH328" s="24"/>
      <c r="RI328" s="24"/>
      <c r="RJ328" s="24"/>
      <c r="RK328" s="24"/>
      <c r="RL328" s="24"/>
      <c r="RM328" s="24"/>
      <c r="RN328" s="24"/>
      <c r="RO328" s="24"/>
      <c r="RP328" s="24"/>
      <c r="RQ328" s="24"/>
      <c r="RR328" s="24"/>
      <c r="RS328" s="24"/>
      <c r="RT328" s="24"/>
      <c r="RU328" s="24"/>
      <c r="RV328" s="24"/>
      <c r="RW328" s="24"/>
      <c r="RX328" s="24"/>
      <c r="RY328" s="24"/>
      <c r="RZ328" s="24"/>
      <c r="SA328" s="24"/>
      <c r="SB328" s="24"/>
      <c r="SC328" s="24"/>
      <c r="SD328" s="24"/>
      <c r="SE328" s="24"/>
      <c r="SF328" s="24"/>
      <c r="SG328" s="24"/>
      <c r="SH328" s="24"/>
      <c r="SI328" s="24"/>
      <c r="SJ328" s="24"/>
      <c r="SK328" s="24"/>
      <c r="SL328" s="24"/>
      <c r="SM328" s="24"/>
      <c r="SN328" s="24"/>
      <c r="SO328" s="24"/>
      <c r="SP328" s="24"/>
      <c r="SQ328" s="24"/>
      <c r="SR328" s="24"/>
      <c r="SS328" s="24"/>
      <c r="ST328" s="24"/>
      <c r="SU328" s="24"/>
      <c r="SV328" s="24"/>
      <c r="SW328" s="24"/>
      <c r="SX328" s="24"/>
      <c r="SY328" s="24"/>
      <c r="SZ328" s="24"/>
      <c r="TA328" s="24"/>
      <c r="TB328" s="24"/>
      <c r="TC328" s="24"/>
      <c r="TD328" s="24"/>
      <c r="TE328" s="24"/>
      <c r="TF328" s="24"/>
      <c r="TG328" s="24"/>
      <c r="TH328" s="24"/>
      <c r="TI328" s="24"/>
      <c r="TJ328" s="24"/>
      <c r="TK328" s="24"/>
      <c r="TL328" s="24"/>
      <c r="TM328" s="24"/>
      <c r="TN328" s="24"/>
      <c r="TO328" s="24"/>
      <c r="TP328" s="24"/>
      <c r="TQ328" s="24"/>
      <c r="TR328" s="24"/>
      <c r="TS328" s="24"/>
      <c r="TT328" s="24"/>
      <c r="TU328" s="24"/>
      <c r="TV328" s="24"/>
      <c r="TW328" s="24"/>
      <c r="TX328" s="24"/>
      <c r="TY328" s="24"/>
      <c r="TZ328" s="24"/>
      <c r="UA328" s="24"/>
      <c r="UB328" s="24"/>
      <c r="UC328" s="24"/>
      <c r="UD328" s="24"/>
      <c r="UE328" s="24"/>
      <c r="UF328" s="24"/>
      <c r="UG328" s="24"/>
      <c r="UH328" s="24"/>
      <c r="UI328" s="24"/>
      <c r="UJ328" s="24"/>
      <c r="UK328" s="24"/>
      <c r="UL328" s="24"/>
      <c r="UM328" s="24"/>
      <c r="UN328" s="24"/>
      <c r="UO328" s="24"/>
      <c r="UP328" s="24"/>
      <c r="UQ328" s="24"/>
      <c r="UR328" s="24"/>
      <c r="US328" s="24"/>
      <c r="UT328" s="24"/>
      <c r="UU328" s="24"/>
      <c r="UV328" s="24"/>
      <c r="UW328" s="24"/>
      <c r="UX328" s="24"/>
      <c r="UY328" s="24"/>
      <c r="UZ328" s="24"/>
      <c r="VA328" s="24"/>
      <c r="VB328" s="24"/>
      <c r="VC328" s="24"/>
      <c r="VD328" s="24"/>
      <c r="VE328" s="24"/>
      <c r="VF328" s="24"/>
      <c r="VG328" s="24"/>
      <c r="VH328" s="24"/>
      <c r="VI328" s="24"/>
      <c r="VJ328" s="24"/>
      <c r="VK328" s="24"/>
      <c r="VL328" s="24"/>
      <c r="VM328" s="24"/>
      <c r="VN328" s="24"/>
      <c r="VO328" s="24"/>
      <c r="VP328" s="24"/>
      <c r="VQ328" s="24"/>
      <c r="VR328" s="24"/>
      <c r="VS328" s="24"/>
      <c r="VT328" s="24"/>
      <c r="VU328" s="24"/>
      <c r="VV328" s="24"/>
      <c r="VW328" s="24"/>
      <c r="VX328" s="24"/>
      <c r="VY328" s="24"/>
      <c r="VZ328" s="24"/>
      <c r="WA328" s="24"/>
      <c r="WB328" s="24"/>
      <c r="WC328" s="24"/>
      <c r="WD328" s="24"/>
      <c r="WE328" s="24"/>
      <c r="WF328" s="24"/>
      <c r="WG328" s="24"/>
      <c r="WH328" s="24"/>
      <c r="WI328" s="24"/>
      <c r="WJ328" s="24"/>
      <c r="WK328" s="24"/>
      <c r="WL328" s="24"/>
      <c r="WM328" s="24"/>
      <c r="WN328" s="24"/>
      <c r="WO328" s="24"/>
      <c r="WP328" s="24"/>
      <c r="WQ328" s="24"/>
      <c r="WR328" s="24"/>
      <c r="WS328" s="24"/>
      <c r="WT328" s="24"/>
      <c r="WU328" s="24"/>
      <c r="WV328" s="24"/>
      <c r="WW328" s="24"/>
      <c r="WX328" s="24"/>
      <c r="WY328" s="24"/>
      <c r="WZ328" s="24"/>
      <c r="XA328" s="24"/>
      <c r="XB328" s="24"/>
      <c r="XC328" s="24"/>
      <c r="XD328" s="24"/>
      <c r="XE328" s="24"/>
      <c r="XF328" s="24"/>
      <c r="XG328" s="24"/>
      <c r="XH328" s="24"/>
      <c r="XI328" s="24"/>
      <c r="XJ328" s="24"/>
      <c r="XK328" s="24"/>
      <c r="XL328" s="24"/>
      <c r="XM328" s="24"/>
      <c r="XN328" s="24"/>
      <c r="XO328" s="24"/>
      <c r="XP328" s="24"/>
      <c r="XQ328" s="24"/>
      <c r="XR328" s="24"/>
      <c r="XS328" s="24"/>
      <c r="XT328" s="24"/>
      <c r="XU328" s="24"/>
      <c r="XV328" s="24"/>
      <c r="XW328" s="24"/>
      <c r="XX328" s="24"/>
      <c r="XY328" s="24"/>
      <c r="XZ328" s="24"/>
      <c r="YA328" s="24"/>
      <c r="YB328" s="24"/>
      <c r="YC328" s="24"/>
      <c r="YD328" s="24"/>
      <c r="YE328" s="24"/>
      <c r="YF328" s="24"/>
      <c r="YG328" s="24"/>
      <c r="YH328" s="24"/>
      <c r="YI328" s="24"/>
      <c r="YJ328" s="24"/>
      <c r="YK328" s="24"/>
      <c r="YL328" s="24"/>
      <c r="YM328" s="24"/>
      <c r="YN328" s="24"/>
      <c r="YO328" s="24"/>
      <c r="YP328" s="24"/>
      <c r="YQ328" s="24"/>
      <c r="YR328" s="24"/>
      <c r="YS328" s="24"/>
      <c r="YT328" s="24"/>
      <c r="YU328" s="24"/>
      <c r="YV328" s="24"/>
      <c r="YW328" s="24"/>
      <c r="YX328" s="24"/>
      <c r="YY328" s="24"/>
      <c r="YZ328" s="24"/>
      <c r="ZA328" s="24"/>
      <c r="ZB328" s="24"/>
      <c r="ZC328" s="24"/>
      <c r="ZD328" s="24"/>
      <c r="ZE328" s="24"/>
      <c r="ZF328" s="24"/>
      <c r="ZG328" s="24"/>
      <c r="ZH328" s="24"/>
      <c r="ZI328" s="24"/>
      <c r="ZJ328" s="24"/>
      <c r="ZK328" s="24"/>
      <c r="ZL328" s="24"/>
      <c r="ZM328" s="24"/>
      <c r="ZN328" s="24"/>
      <c r="ZO328" s="24"/>
      <c r="ZP328" s="24"/>
      <c r="ZQ328" s="24"/>
      <c r="ZR328" s="24"/>
      <c r="ZS328" s="24"/>
      <c r="ZT328" s="24"/>
      <c r="ZU328" s="24"/>
      <c r="ZV328" s="24"/>
      <c r="ZW328" s="24"/>
      <c r="ZX328" s="24"/>
      <c r="ZY328" s="24"/>
      <c r="ZZ328" s="24"/>
      <c r="AAA328" s="24"/>
      <c r="AAB328" s="24"/>
      <c r="AAC328" s="24"/>
      <c r="AAD328" s="24"/>
      <c r="AAE328" s="24"/>
      <c r="AAF328" s="24"/>
      <c r="AAG328" s="24"/>
      <c r="AAH328" s="24"/>
      <c r="AAI328" s="24"/>
      <c r="AAJ328" s="24"/>
      <c r="AAK328" s="24"/>
      <c r="AAL328" s="24"/>
      <c r="AAM328" s="24"/>
      <c r="AAN328" s="24"/>
      <c r="AAO328" s="24"/>
      <c r="AAP328" s="24"/>
      <c r="AAQ328" s="24"/>
      <c r="AAR328" s="24"/>
      <c r="AAS328" s="24"/>
      <c r="AAT328" s="24"/>
      <c r="AAU328" s="24"/>
      <c r="AAV328" s="24"/>
      <c r="AAW328" s="24"/>
      <c r="AAX328" s="24"/>
      <c r="AAY328" s="24"/>
      <c r="AAZ328" s="24"/>
      <c r="ABA328" s="24"/>
      <c r="ABB328" s="24"/>
      <c r="ABC328" s="24"/>
      <c r="ABD328" s="24"/>
      <c r="ABE328" s="24"/>
      <c r="ABF328" s="24"/>
      <c r="ABG328" s="24"/>
      <c r="ABH328" s="24"/>
      <c r="ABI328" s="24"/>
      <c r="ABJ328" s="24"/>
      <c r="ABK328" s="24"/>
      <c r="ABL328" s="24"/>
      <c r="ABM328" s="24"/>
      <c r="ABN328" s="24"/>
      <c r="ABO328" s="24"/>
      <c r="ABP328" s="24"/>
      <c r="ABQ328" s="24"/>
      <c r="ABR328" s="24"/>
      <c r="ABS328" s="24"/>
      <c r="ABT328" s="24"/>
      <c r="ABU328" s="24"/>
      <c r="ABV328" s="24"/>
      <c r="ABW328" s="24"/>
      <c r="ABX328" s="24"/>
      <c r="ABY328" s="24"/>
      <c r="ABZ328" s="24"/>
      <c r="ACA328" s="24"/>
      <c r="ACB328" s="24"/>
      <c r="ACC328" s="24"/>
      <c r="ACD328" s="24"/>
      <c r="ACE328" s="24"/>
      <c r="ACF328" s="24"/>
      <c r="ACG328" s="24"/>
      <c r="ACH328" s="24"/>
      <c r="ACI328" s="24"/>
      <c r="ACJ328" s="24"/>
      <c r="ACK328" s="24"/>
      <c r="ACL328" s="24"/>
      <c r="ACM328" s="24"/>
      <c r="ACN328" s="24"/>
      <c r="ACO328" s="24"/>
      <c r="ACP328" s="24"/>
      <c r="ACQ328" s="24"/>
      <c r="ACR328" s="24"/>
      <c r="ACS328" s="24"/>
      <c r="ACT328" s="24"/>
      <c r="ACU328" s="24"/>
      <c r="ACV328" s="24"/>
      <c r="ACW328" s="24"/>
      <c r="ACX328" s="24"/>
      <c r="ACY328" s="24"/>
      <c r="ACZ328" s="24"/>
      <c r="ADA328" s="24"/>
      <c r="ADB328" s="24"/>
      <c r="ADC328" s="24"/>
      <c r="ADD328" s="24"/>
      <c r="ADE328" s="24"/>
      <c r="ADF328" s="24"/>
      <c r="ADG328" s="24"/>
      <c r="ADH328" s="24"/>
      <c r="ADI328" s="24"/>
      <c r="ADJ328" s="24"/>
      <c r="ADK328" s="24"/>
      <c r="ADL328" s="24"/>
      <c r="ADM328" s="24"/>
      <c r="ADN328" s="24"/>
      <c r="ADO328" s="24"/>
      <c r="ADP328" s="24"/>
      <c r="ADQ328" s="24"/>
      <c r="ADR328" s="24"/>
      <c r="ADS328" s="24"/>
      <c r="ADT328" s="24"/>
      <c r="ADU328" s="24"/>
      <c r="ADV328" s="24"/>
      <c r="ADW328" s="24"/>
      <c r="ADX328" s="24"/>
      <c r="ADY328" s="24"/>
      <c r="ADZ328" s="24"/>
      <c r="AEA328" s="24"/>
      <c r="AEB328" s="24"/>
      <c r="AEC328" s="24"/>
      <c r="AED328" s="24"/>
      <c r="AEE328" s="24"/>
      <c r="AEF328" s="24"/>
      <c r="AEG328" s="24"/>
      <c r="AEH328" s="24"/>
      <c r="AEI328" s="24"/>
      <c r="AEJ328" s="24"/>
      <c r="AEK328" s="24"/>
      <c r="AEL328" s="24"/>
      <c r="AEM328" s="24"/>
      <c r="AEN328" s="24"/>
      <c r="AEO328" s="24"/>
      <c r="AEP328" s="24"/>
      <c r="AEQ328" s="24"/>
      <c r="AER328" s="24"/>
      <c r="AES328" s="24"/>
      <c r="AET328" s="24"/>
      <c r="AEU328" s="24"/>
      <c r="AEV328" s="24"/>
      <c r="AEW328" s="24"/>
      <c r="AEX328" s="24"/>
      <c r="AEY328" s="24"/>
      <c r="AEZ328" s="24"/>
      <c r="AFA328" s="24"/>
      <c r="AFB328" s="24"/>
      <c r="AFC328" s="24"/>
      <c r="AFD328" s="24"/>
      <c r="AFE328" s="24"/>
      <c r="AFF328" s="24"/>
      <c r="AFG328" s="24"/>
      <c r="AFH328" s="24"/>
      <c r="AFI328" s="24"/>
      <c r="AFJ328" s="24"/>
      <c r="AFK328" s="24"/>
      <c r="AFL328" s="24"/>
      <c r="AFM328" s="24"/>
      <c r="AFN328" s="24"/>
      <c r="AFO328" s="24"/>
      <c r="AFP328" s="24"/>
      <c r="AFQ328" s="24"/>
      <c r="AFR328" s="24"/>
      <c r="AFS328" s="24"/>
      <c r="AFT328" s="24"/>
      <c r="AFU328" s="24"/>
      <c r="AFV328" s="24"/>
      <c r="AFW328" s="24"/>
      <c r="AFX328" s="24"/>
      <c r="AFY328" s="24"/>
      <c r="AFZ328" s="24"/>
      <c r="AGA328" s="24"/>
      <c r="AGB328" s="24"/>
      <c r="AGC328" s="24"/>
      <c r="AGD328" s="24"/>
      <c r="AGE328" s="24"/>
      <c r="AGF328" s="24"/>
      <c r="AGG328" s="24"/>
      <c r="AGH328" s="24"/>
      <c r="AGI328" s="24"/>
      <c r="AGJ328" s="24"/>
      <c r="AGK328" s="24"/>
      <c r="AGL328" s="24"/>
      <c r="AGM328" s="24"/>
      <c r="AGN328" s="24"/>
      <c r="AGO328" s="24"/>
      <c r="AGP328" s="24"/>
      <c r="AGQ328" s="24"/>
      <c r="AGR328" s="24"/>
      <c r="AGS328" s="24"/>
      <c r="AGT328" s="24"/>
      <c r="AGU328" s="24"/>
      <c r="AGV328" s="24"/>
      <c r="AGW328" s="24"/>
      <c r="AGX328" s="24"/>
      <c r="AGY328" s="24"/>
      <c r="AGZ328" s="24"/>
      <c r="AHA328" s="24"/>
      <c r="AHB328" s="24"/>
      <c r="AHC328" s="24"/>
      <c r="AHD328" s="24"/>
      <c r="AHE328" s="24"/>
      <c r="AHF328" s="24"/>
      <c r="AHG328" s="24"/>
      <c r="AHH328" s="24"/>
      <c r="AHI328" s="24"/>
      <c r="AHJ328" s="24"/>
      <c r="AHK328" s="24"/>
      <c r="AHL328" s="24"/>
      <c r="AHM328" s="24"/>
      <c r="AHN328" s="24"/>
      <c r="AHO328" s="24"/>
      <c r="AHP328" s="24"/>
      <c r="AHQ328" s="24"/>
      <c r="AHR328" s="24"/>
      <c r="AHS328" s="24"/>
      <c r="AHT328" s="24"/>
      <c r="AHU328" s="24"/>
      <c r="AHV328" s="24"/>
      <c r="AHW328" s="24"/>
      <c r="AHX328" s="24"/>
      <c r="AHY328" s="24"/>
      <c r="AHZ328" s="24"/>
      <c r="AIA328" s="24"/>
      <c r="AIB328" s="24"/>
      <c r="AIC328" s="24"/>
      <c r="AID328" s="24"/>
      <c r="AIE328" s="24"/>
      <c r="AIF328" s="24"/>
      <c r="AIG328" s="24"/>
      <c r="AIH328" s="24"/>
      <c r="AII328" s="24"/>
      <c r="AIJ328" s="24"/>
      <c r="AIK328" s="24"/>
      <c r="AIL328" s="24"/>
      <c r="AIM328" s="24"/>
      <c r="AIN328" s="24"/>
      <c r="AIO328" s="24"/>
      <c r="AIP328" s="24"/>
      <c r="AIQ328" s="24"/>
      <c r="AIR328" s="24"/>
      <c r="AIS328" s="24"/>
      <c r="AIT328" s="24"/>
      <c r="AIU328" s="24"/>
      <c r="AIV328" s="24"/>
      <c r="AIW328" s="24"/>
      <c r="AIX328" s="24"/>
      <c r="AIY328" s="24"/>
      <c r="AIZ328" s="24"/>
      <c r="AJA328" s="24"/>
      <c r="AJB328" s="24"/>
      <c r="AJC328" s="24"/>
      <c r="AJD328" s="24"/>
      <c r="AJE328" s="24"/>
      <c r="AJF328" s="24"/>
      <c r="AJG328" s="24"/>
      <c r="AJH328" s="24"/>
      <c r="AJI328" s="24"/>
      <c r="AJJ328" s="24"/>
      <c r="AJK328" s="24"/>
      <c r="AJL328" s="24"/>
      <c r="AJM328" s="24"/>
      <c r="AJN328" s="24"/>
      <c r="AJO328" s="24"/>
      <c r="AJP328" s="24"/>
      <c r="AJQ328" s="24"/>
      <c r="AJR328" s="24"/>
      <c r="AJS328" s="24"/>
      <c r="AJT328" s="24"/>
      <c r="AJU328" s="24"/>
      <c r="AJV328" s="24"/>
      <c r="AJW328" s="24"/>
      <c r="AJX328" s="24"/>
      <c r="AJY328" s="24"/>
      <c r="AJZ328" s="24"/>
      <c r="AKA328" s="24"/>
      <c r="AKB328" s="24"/>
      <c r="AKC328" s="24"/>
      <c r="AKD328" s="24"/>
      <c r="AKE328" s="24"/>
      <c r="AKF328" s="24"/>
      <c r="AKG328" s="24"/>
      <c r="AKH328" s="24"/>
      <c r="AKI328" s="24"/>
      <c r="AKJ328" s="24"/>
      <c r="AKK328" s="24"/>
      <c r="AKL328" s="24"/>
      <c r="AKM328" s="24"/>
      <c r="AKN328" s="24"/>
      <c r="AKO328" s="24"/>
      <c r="AKP328" s="24"/>
      <c r="AKQ328" s="24"/>
      <c r="AKR328" s="24"/>
      <c r="AKS328" s="24"/>
      <c r="AKT328" s="24"/>
      <c r="AKU328" s="24"/>
      <c r="AKV328" s="24"/>
      <c r="AKW328" s="24"/>
      <c r="AKX328" s="24"/>
      <c r="AKY328" s="24"/>
      <c r="AKZ328" s="24"/>
      <c r="ALA328" s="24"/>
      <c r="ALB328" s="24"/>
      <c r="ALC328" s="24"/>
      <c r="ALD328" s="24"/>
      <c r="ALE328" s="24"/>
      <c r="ALF328" s="24"/>
      <c r="ALG328" s="24"/>
      <c r="ALH328" s="24"/>
      <c r="ALI328" s="24"/>
      <c r="ALJ328" s="24"/>
      <c r="ALK328" s="24"/>
      <c r="ALL328" s="24"/>
      <c r="ALM328" s="24"/>
      <c r="ALN328" s="24"/>
      <c r="ALO328" s="24"/>
      <c r="ALP328" s="24"/>
      <c r="ALQ328" s="24"/>
      <c r="ALR328" s="24"/>
      <c r="ALS328" s="24"/>
      <c r="ALT328" s="24"/>
      <c r="ALU328" s="24"/>
      <c r="ALV328" s="24"/>
      <c r="ALW328" s="24"/>
      <c r="ALX328" s="24"/>
      <c r="ALY328" s="24"/>
      <c r="ALZ328" s="24"/>
      <c r="AMA328" s="24"/>
      <c r="AMB328" s="24"/>
      <c r="AMC328" s="24"/>
      <c r="AMD328" s="24"/>
      <c r="AME328" s="24"/>
      <c r="AMF328" s="24"/>
      <c r="AMG328" s="24"/>
      <c r="AMH328" s="24"/>
      <c r="AMI328" s="24"/>
      <c r="AMJ328" s="24"/>
      <c r="AMK328" s="24"/>
      <c r="AML328" s="24"/>
      <c r="AMM328" s="24"/>
      <c r="AMN328" s="24"/>
      <c r="AMO328" s="24"/>
      <c r="AMP328" s="24"/>
      <c r="AMQ328" s="24"/>
      <c r="AMR328" s="24"/>
      <c r="AMS328" s="24"/>
      <c r="AMT328" s="24"/>
      <c r="AMU328" s="24"/>
      <c r="AMV328" s="24"/>
      <c r="AMW328" s="24"/>
      <c r="AMX328" s="24"/>
      <c r="AMY328" s="24"/>
      <c r="AMZ328" s="24"/>
      <c r="ANA328" s="24"/>
      <c r="ANB328" s="24"/>
      <c r="ANC328" s="24"/>
      <c r="AND328" s="24"/>
      <c r="ANE328" s="24"/>
      <c r="ANF328" s="24"/>
      <c r="ANG328" s="24"/>
      <c r="ANH328" s="24"/>
      <c r="ANI328" s="24"/>
      <c r="ANJ328" s="24"/>
      <c r="ANK328" s="24"/>
      <c r="ANL328" s="24"/>
      <c r="ANM328" s="24"/>
      <c r="ANN328" s="24"/>
      <c r="ANO328" s="24"/>
      <c r="ANP328" s="24"/>
      <c r="ANQ328" s="24"/>
      <c r="ANR328" s="24"/>
      <c r="ANS328" s="24"/>
      <c r="ANT328" s="24"/>
      <c r="ANU328" s="24"/>
      <c r="ANV328" s="24"/>
      <c r="ANW328" s="24"/>
      <c r="ANX328" s="24"/>
      <c r="ANY328" s="24"/>
      <c r="ANZ328" s="24"/>
      <c r="AOA328" s="24"/>
      <c r="AOB328" s="24"/>
      <c r="AOC328" s="24"/>
      <c r="AOD328" s="24"/>
      <c r="AOE328" s="24"/>
      <c r="AOF328" s="24"/>
      <c r="AOG328" s="24"/>
      <c r="AOH328" s="24"/>
      <c r="AOI328" s="24"/>
      <c r="AOJ328" s="24"/>
      <c r="AOK328" s="24"/>
      <c r="AOL328" s="24"/>
      <c r="AOM328" s="24"/>
      <c r="AON328" s="24"/>
      <c r="AOO328" s="24"/>
      <c r="AOP328" s="24"/>
      <c r="AOQ328" s="24"/>
      <c r="AOR328" s="24"/>
      <c r="AOS328" s="24"/>
      <c r="AOT328" s="24"/>
      <c r="AOU328" s="24"/>
      <c r="AOV328" s="24"/>
      <c r="AOW328" s="24"/>
      <c r="AOX328" s="24"/>
      <c r="AOY328" s="24"/>
      <c r="AOZ328" s="24"/>
      <c r="APA328" s="24"/>
      <c r="APB328" s="24"/>
      <c r="APC328" s="24"/>
      <c r="APD328" s="24"/>
      <c r="APE328" s="24"/>
      <c r="APF328" s="24"/>
      <c r="APG328" s="24"/>
      <c r="APH328" s="24"/>
      <c r="API328" s="24"/>
      <c r="APJ328" s="24"/>
      <c r="APK328" s="24"/>
      <c r="APL328" s="24"/>
      <c r="APM328" s="24"/>
      <c r="APN328" s="24"/>
      <c r="APO328" s="24"/>
      <c r="APP328" s="24"/>
      <c r="APQ328" s="24"/>
      <c r="APR328" s="24"/>
      <c r="APS328" s="24"/>
      <c r="APT328" s="24"/>
      <c r="APU328" s="24"/>
      <c r="APV328" s="24"/>
      <c r="APW328" s="24"/>
      <c r="APX328" s="24"/>
      <c r="APY328" s="24"/>
      <c r="APZ328" s="24"/>
      <c r="AQA328" s="24"/>
      <c r="AQB328" s="24"/>
      <c r="AQC328" s="24"/>
      <c r="AQD328" s="24"/>
      <c r="AQE328" s="24"/>
      <c r="AQF328" s="24"/>
      <c r="AQG328" s="24"/>
      <c r="AQH328" s="24"/>
      <c r="AQI328" s="24"/>
      <c r="AQJ328" s="24"/>
      <c r="AQK328" s="24"/>
      <c r="AQL328" s="24"/>
      <c r="AQM328" s="24"/>
      <c r="AQN328" s="24"/>
      <c r="AQO328" s="24"/>
      <c r="AQP328" s="24"/>
      <c r="AQQ328" s="24"/>
      <c r="AQR328" s="24"/>
      <c r="AQS328" s="24"/>
      <c r="AQT328" s="24"/>
      <c r="AQU328" s="24"/>
      <c r="AQV328" s="24"/>
      <c r="AQW328" s="24"/>
      <c r="AQX328" s="24"/>
      <c r="AQY328" s="24"/>
      <c r="AQZ328" s="24"/>
      <c r="ARA328" s="24"/>
      <c r="ARB328" s="24"/>
      <c r="ARC328" s="24"/>
      <c r="ARD328" s="24"/>
      <c r="ARE328" s="24"/>
      <c r="ARF328" s="24"/>
      <c r="ARG328" s="24"/>
      <c r="ARH328" s="24"/>
      <c r="ARI328" s="24"/>
      <c r="ARJ328" s="24"/>
      <c r="ARK328" s="24"/>
      <c r="ARL328" s="24"/>
      <c r="ARM328" s="24"/>
      <c r="ARN328" s="24"/>
      <c r="ARO328" s="24"/>
      <c r="ARP328" s="24"/>
      <c r="ARQ328" s="24"/>
      <c r="ARR328" s="24"/>
      <c r="ARS328" s="24"/>
      <c r="ART328" s="24"/>
      <c r="ARU328" s="24"/>
      <c r="ARV328" s="24"/>
      <c r="ARW328" s="24"/>
      <c r="ARX328" s="24"/>
      <c r="ARY328" s="24"/>
      <c r="ARZ328" s="24"/>
      <c r="ASA328" s="24"/>
      <c r="ASB328" s="24"/>
      <c r="ASC328" s="24"/>
      <c r="ASD328" s="24"/>
      <c r="ASE328" s="24"/>
      <c r="ASF328" s="24"/>
      <c r="ASG328" s="24"/>
      <c r="ASH328" s="24"/>
      <c r="ASI328" s="24"/>
      <c r="ASJ328" s="24"/>
      <c r="ASK328" s="24"/>
      <c r="ASL328" s="24"/>
      <c r="ASM328" s="24"/>
      <c r="ASN328" s="24"/>
      <c r="ASO328" s="24"/>
      <c r="ASP328" s="24"/>
      <c r="ASQ328" s="24"/>
      <c r="ASR328" s="24"/>
      <c r="ASS328" s="24"/>
      <c r="AST328" s="24"/>
      <c r="ASU328" s="24"/>
      <c r="ASV328" s="24"/>
      <c r="ASW328" s="24"/>
      <c r="ASX328" s="24"/>
      <c r="ASY328" s="24"/>
      <c r="ASZ328" s="24"/>
      <c r="ATA328" s="24"/>
      <c r="ATB328" s="24"/>
      <c r="ATC328" s="24"/>
      <c r="ATD328" s="24"/>
      <c r="ATE328" s="24"/>
      <c r="ATF328" s="24"/>
      <c r="ATG328" s="24"/>
      <c r="ATH328" s="24"/>
      <c r="ATI328" s="24"/>
      <c r="ATJ328" s="24"/>
      <c r="ATK328" s="24"/>
      <c r="ATL328" s="24"/>
      <c r="ATM328" s="24"/>
      <c r="ATN328" s="24"/>
      <c r="ATO328" s="24"/>
      <c r="ATP328" s="24"/>
      <c r="ATQ328" s="24"/>
      <c r="ATR328" s="24"/>
      <c r="ATS328" s="24"/>
      <c r="ATT328" s="24"/>
      <c r="ATU328" s="24"/>
      <c r="ATV328" s="24"/>
      <c r="ATW328" s="24"/>
      <c r="ATX328" s="24"/>
      <c r="ATY328" s="24"/>
      <c r="ATZ328" s="24"/>
      <c r="AUA328" s="24"/>
      <c r="AUB328" s="24"/>
      <c r="AUC328" s="24"/>
      <c r="AUD328" s="24"/>
      <c r="AUE328" s="24"/>
      <c r="AUF328" s="24"/>
      <c r="AUG328" s="24"/>
      <c r="AUH328" s="24"/>
      <c r="AUI328" s="24"/>
      <c r="AUJ328" s="24"/>
      <c r="AUK328" s="24"/>
      <c r="AUL328" s="24"/>
      <c r="AUM328" s="24"/>
      <c r="AUN328" s="24"/>
      <c r="AUO328" s="24"/>
      <c r="AUP328" s="24"/>
      <c r="AUQ328" s="24"/>
      <c r="AUR328" s="24"/>
      <c r="AUS328" s="24"/>
      <c r="AUT328" s="24"/>
      <c r="AUU328" s="24"/>
      <c r="AUV328" s="24"/>
      <c r="AUW328" s="24"/>
      <c r="AUX328" s="24"/>
      <c r="AUY328" s="24"/>
      <c r="AUZ328" s="24"/>
      <c r="AVA328" s="24"/>
      <c r="AVB328" s="24"/>
      <c r="AVC328" s="24"/>
      <c r="AVD328" s="24"/>
      <c r="AVE328" s="24"/>
      <c r="AVF328" s="24"/>
      <c r="AVG328" s="24"/>
      <c r="AVH328" s="24"/>
      <c r="AVI328" s="24"/>
      <c r="AVJ328" s="24"/>
      <c r="AVK328" s="24"/>
      <c r="AVL328" s="24"/>
      <c r="AVM328" s="24"/>
      <c r="AVN328" s="24"/>
      <c r="AVO328" s="24"/>
      <c r="AVP328" s="24"/>
      <c r="AVQ328" s="24"/>
      <c r="AVR328" s="24"/>
      <c r="AVS328" s="24"/>
      <c r="AVT328" s="24"/>
      <c r="AVU328" s="24"/>
      <c r="AVV328" s="24"/>
      <c r="AVW328" s="24"/>
      <c r="AVX328" s="24"/>
      <c r="AVY328" s="24"/>
      <c r="AVZ328" s="24"/>
      <c r="AWA328" s="24"/>
      <c r="AWB328" s="24"/>
      <c r="AWC328" s="24"/>
      <c r="AWD328" s="24"/>
      <c r="AWE328" s="24"/>
      <c r="AWF328" s="24"/>
      <c r="AWG328" s="24"/>
      <c r="AWH328" s="24"/>
      <c r="AWI328" s="24"/>
      <c r="AWJ328" s="24"/>
      <c r="AWK328" s="24"/>
      <c r="AWL328" s="24"/>
      <c r="AWM328" s="24"/>
      <c r="AWN328" s="24"/>
      <c r="AWO328" s="24"/>
      <c r="AWP328" s="24"/>
      <c r="AWQ328" s="24"/>
      <c r="AWR328" s="24"/>
      <c r="AWS328" s="24"/>
      <c r="AWT328" s="24"/>
      <c r="AWU328" s="24"/>
      <c r="AWV328" s="24"/>
      <c r="AWW328" s="24"/>
      <c r="AWX328" s="24"/>
      <c r="AWY328" s="24"/>
      <c r="AWZ328" s="24"/>
      <c r="AXA328" s="24"/>
      <c r="AXB328" s="24"/>
      <c r="AXC328" s="24"/>
      <c r="AXD328" s="24"/>
      <c r="AXE328" s="24"/>
      <c r="AXF328" s="24"/>
      <c r="AXG328" s="24"/>
      <c r="AXH328" s="24"/>
      <c r="AXI328" s="24"/>
      <c r="AXJ328" s="24"/>
      <c r="AXK328" s="24"/>
      <c r="AXL328" s="24"/>
      <c r="AXM328" s="24"/>
      <c r="AXN328" s="24"/>
      <c r="AXO328" s="24"/>
      <c r="AXP328" s="24"/>
      <c r="AXQ328" s="24"/>
      <c r="AXR328" s="24"/>
      <c r="AXS328" s="24"/>
      <c r="AXT328" s="24"/>
      <c r="AXU328" s="24"/>
      <c r="AXV328" s="24"/>
      <c r="AXW328" s="24"/>
      <c r="AXX328" s="24"/>
      <c r="AXY328" s="24"/>
      <c r="AXZ328" s="24"/>
      <c r="AYA328" s="24"/>
      <c r="AYB328" s="24"/>
      <c r="AYC328" s="24"/>
      <c r="AYD328" s="24"/>
      <c r="AYE328" s="24"/>
      <c r="AYF328" s="24"/>
      <c r="AYG328" s="24"/>
      <c r="AYH328" s="24"/>
      <c r="AYI328" s="24"/>
      <c r="AYJ328" s="24"/>
      <c r="AYK328" s="24"/>
      <c r="AYL328" s="24"/>
      <c r="AYM328" s="24"/>
      <c r="AYN328" s="24"/>
      <c r="AYO328" s="24"/>
      <c r="AYP328" s="24"/>
      <c r="AYQ328" s="24"/>
      <c r="AYR328" s="24"/>
      <c r="AYS328" s="24"/>
      <c r="AYT328" s="24"/>
      <c r="AYU328" s="24"/>
      <c r="AYV328" s="24"/>
      <c r="AYW328" s="24"/>
      <c r="AYX328" s="24"/>
      <c r="AYY328" s="24"/>
      <c r="AYZ328" s="24"/>
      <c r="AZA328" s="24"/>
      <c r="AZB328" s="24"/>
      <c r="AZC328" s="24"/>
      <c r="AZD328" s="24"/>
      <c r="AZE328" s="24"/>
      <c r="AZF328" s="24"/>
      <c r="AZG328" s="24"/>
      <c r="AZH328" s="24"/>
      <c r="AZI328" s="24"/>
      <c r="AZJ328" s="24"/>
      <c r="AZK328" s="24"/>
      <c r="AZL328" s="24"/>
      <c r="AZM328" s="24"/>
      <c r="AZN328" s="24"/>
      <c r="AZO328" s="24"/>
      <c r="AZP328" s="24"/>
      <c r="AZQ328" s="24"/>
      <c r="AZR328" s="24"/>
      <c r="AZS328" s="24"/>
      <c r="AZT328" s="24"/>
      <c r="AZU328" s="24"/>
      <c r="AZV328" s="24"/>
      <c r="AZW328" s="24"/>
      <c r="AZX328" s="24"/>
      <c r="AZY328" s="24"/>
      <c r="AZZ328" s="24"/>
      <c r="BAA328" s="24"/>
      <c r="BAB328" s="24"/>
      <c r="BAC328" s="24"/>
      <c r="BAD328" s="24"/>
      <c r="BAE328" s="24"/>
      <c r="BAF328" s="24"/>
      <c r="BAG328" s="24"/>
      <c r="BAH328" s="24"/>
      <c r="BAI328" s="24"/>
      <c r="BAJ328" s="24"/>
      <c r="BAK328" s="24"/>
      <c r="BAL328" s="24"/>
      <c r="BAM328" s="24"/>
      <c r="BAN328" s="24"/>
      <c r="BAO328" s="24"/>
      <c r="BAP328" s="24"/>
    </row>
    <row r="329" spans="1:1394" s="19" customFormat="1" x14ac:dyDescent="0.25">
      <c r="A329" s="19" t="str">
        <f>IF(YEAR(G329)=2024,#REF!,"")</f>
        <v/>
      </c>
      <c r="B329" s="19" t="str">
        <f>IF(YEAR(G329)=2025,#REF!,"")</f>
        <v/>
      </c>
      <c r="C329" s="19" t="str">
        <f t="shared" si="25"/>
        <v>Evening45058</v>
      </c>
      <c r="D329" s="19" t="str">
        <f>IF('by region'!$C$2="Any","Any",'Turf only'!V329)&amp;M329&amp;IF('by region'!$I$2="Any","Any",N329)&amp;G329</f>
        <v>AnyFlatAny45058</v>
      </c>
      <c r="E329" s="19" t="e">
        <f>IF(I329=#REF!,'Turf only'!G329,"")</f>
        <v>#REF!</v>
      </c>
      <c r="F329" s="19" t="e">
        <f t="shared" si="26"/>
        <v>#REF!</v>
      </c>
      <c r="G329" s="15">
        <v>45058</v>
      </c>
      <c r="H329" s="16" t="s">
        <v>35</v>
      </c>
      <c r="I329" s="16" t="s">
        <v>72</v>
      </c>
      <c r="J329" s="16" t="s">
        <v>80</v>
      </c>
      <c r="K329" s="14" t="s">
        <v>16</v>
      </c>
      <c r="L329" s="14" t="s">
        <v>17</v>
      </c>
      <c r="M329" s="16" t="s">
        <v>25</v>
      </c>
      <c r="N329" s="16" t="s">
        <v>13</v>
      </c>
      <c r="O329" s="16" t="s">
        <v>14</v>
      </c>
      <c r="P329" s="23">
        <f t="shared" si="27"/>
        <v>2</v>
      </c>
      <c r="Q329" s="23" cm="1">
        <f t="array" ref="Q329">SUMPRODUCT(($G$2:$G$2765=G329)*(P329&gt;$P$2:$P$2765))+1</f>
        <v>4</v>
      </c>
      <c r="R329" s="23" t="e">
        <f>(Q329*100000)+#REF!</f>
        <v>#REF!</v>
      </c>
      <c r="S329" s="19" t="e" cm="1">
        <f t="array" ref="S329">SUMPRODUCT(($G$2:$G$2765=G329)*(R329&gt;$R$2:$R$2765))+1</f>
        <v>#REF!</v>
      </c>
      <c r="T329" s="19" t="str">
        <f t="shared" si="28"/>
        <v>NOTTINGHAM †</v>
      </c>
      <c r="U329" s="19">
        <v>0</v>
      </c>
      <c r="V329" s="19" t="s">
        <v>19</v>
      </c>
      <c r="W329" s="19">
        <f t="shared" si="29"/>
        <v>2023</v>
      </c>
      <c r="X329" s="24"/>
      <c r="Y329" s="24"/>
      <c r="Z329" s="24"/>
      <c r="AA329" s="24"/>
      <c r="AB329" s="24"/>
      <c r="AC329" s="24"/>
      <c r="AD329" s="24"/>
      <c r="AE329" s="24"/>
      <c r="AF329" s="24"/>
      <c r="AG329" s="24"/>
      <c r="AH329" s="24"/>
      <c r="AI329" s="24"/>
      <c r="AJ329" s="24"/>
      <c r="AK329" s="24"/>
      <c r="AL329" s="24"/>
      <c r="AM329" s="24"/>
      <c r="AN329" s="24"/>
      <c r="AO329" s="24"/>
      <c r="AP329" s="24"/>
      <c r="AQ329" s="24"/>
      <c r="AR329" s="24"/>
      <c r="AS329" s="24"/>
      <c r="AT329" s="24"/>
      <c r="AU329" s="24"/>
      <c r="AV329" s="24"/>
      <c r="AW329" s="24"/>
      <c r="AX329" s="24"/>
      <c r="AY329" s="24"/>
      <c r="AZ329" s="24"/>
      <c r="BA329" s="24"/>
      <c r="BB329" s="24"/>
      <c r="BC329" s="24"/>
      <c r="BD329" s="24"/>
      <c r="BE329" s="24"/>
      <c r="BF329" s="24"/>
      <c r="BG329" s="24"/>
      <c r="BH329" s="24"/>
      <c r="BI329" s="24"/>
      <c r="BJ329" s="24"/>
      <c r="BK329" s="24"/>
      <c r="BL329" s="24"/>
      <c r="BM329" s="24"/>
      <c r="BN329" s="24"/>
      <c r="BO329" s="24"/>
      <c r="BP329" s="24"/>
      <c r="BQ329" s="24"/>
      <c r="BR329" s="24"/>
      <c r="BS329" s="24"/>
      <c r="BT329" s="24"/>
      <c r="BU329" s="24"/>
      <c r="BV329" s="24"/>
      <c r="BW329" s="24"/>
      <c r="BX329" s="24"/>
      <c r="BY329" s="24"/>
      <c r="BZ329" s="24"/>
      <c r="CA329" s="24"/>
      <c r="CB329" s="24"/>
      <c r="CC329" s="24"/>
      <c r="CD329" s="24"/>
      <c r="CE329" s="24"/>
      <c r="CF329" s="24"/>
      <c r="CG329" s="24"/>
      <c r="CH329" s="24"/>
      <c r="CI329" s="24"/>
      <c r="CJ329" s="24"/>
      <c r="CK329" s="24"/>
      <c r="CL329" s="24"/>
      <c r="CM329" s="24"/>
      <c r="CN329" s="24"/>
      <c r="CO329" s="24"/>
      <c r="CP329" s="24"/>
      <c r="CQ329" s="24"/>
      <c r="CR329" s="24"/>
      <c r="CS329" s="24"/>
      <c r="CT329" s="24"/>
      <c r="CU329" s="24"/>
      <c r="CV329" s="24"/>
      <c r="CW329" s="24"/>
      <c r="CX329" s="24"/>
      <c r="CY329" s="24"/>
      <c r="CZ329" s="24"/>
      <c r="DA329" s="24"/>
      <c r="DB329" s="24"/>
      <c r="DC329" s="24"/>
      <c r="DD329" s="24"/>
      <c r="DE329" s="24"/>
      <c r="DF329" s="24"/>
      <c r="DG329" s="24"/>
      <c r="DH329" s="24"/>
      <c r="DI329" s="24"/>
      <c r="DJ329" s="24"/>
      <c r="DK329" s="24"/>
      <c r="DL329" s="24"/>
      <c r="DM329" s="24"/>
      <c r="DN329" s="24"/>
      <c r="DO329" s="24"/>
      <c r="DP329" s="24"/>
      <c r="DQ329" s="24"/>
      <c r="DR329" s="24"/>
      <c r="DS329" s="24"/>
      <c r="DT329" s="24"/>
      <c r="DU329" s="24"/>
      <c r="DV329" s="24"/>
      <c r="DW329" s="24"/>
      <c r="DX329" s="24"/>
      <c r="DY329" s="24"/>
      <c r="DZ329" s="24"/>
      <c r="EA329" s="24"/>
      <c r="EB329" s="24"/>
      <c r="EC329" s="24"/>
      <c r="ED329" s="24"/>
      <c r="EE329" s="24"/>
      <c r="EF329" s="24"/>
      <c r="EG329" s="24"/>
      <c r="EH329" s="24"/>
      <c r="EI329" s="24"/>
      <c r="EJ329" s="24"/>
      <c r="EK329" s="24"/>
      <c r="EL329" s="24"/>
      <c r="EM329" s="24"/>
      <c r="EN329" s="24"/>
      <c r="EO329" s="24"/>
      <c r="EP329" s="24"/>
      <c r="EQ329" s="24"/>
      <c r="ER329" s="24"/>
      <c r="ES329" s="24"/>
      <c r="ET329" s="24"/>
      <c r="EU329" s="24"/>
      <c r="EV329" s="24"/>
      <c r="EW329" s="24"/>
      <c r="EX329" s="24"/>
      <c r="EY329" s="24"/>
      <c r="EZ329" s="24"/>
      <c r="FA329" s="24"/>
      <c r="FB329" s="24"/>
      <c r="FC329" s="24"/>
      <c r="FD329" s="24"/>
      <c r="FE329" s="24"/>
      <c r="FF329" s="24"/>
      <c r="FG329" s="24"/>
      <c r="FH329" s="24"/>
      <c r="FI329" s="24"/>
      <c r="FJ329" s="24"/>
      <c r="FK329" s="24"/>
      <c r="FL329" s="24"/>
      <c r="FM329" s="24"/>
      <c r="FN329" s="24"/>
      <c r="FO329" s="24"/>
      <c r="FP329" s="24"/>
      <c r="FQ329" s="24"/>
      <c r="FR329" s="24"/>
      <c r="FS329" s="24"/>
      <c r="FT329" s="24"/>
      <c r="FU329" s="24"/>
      <c r="FV329" s="24"/>
      <c r="FW329" s="24"/>
      <c r="FX329" s="24"/>
      <c r="FY329" s="24"/>
      <c r="FZ329" s="24"/>
      <c r="GA329" s="24"/>
      <c r="GB329" s="24"/>
      <c r="GC329" s="24"/>
      <c r="GD329" s="24"/>
      <c r="GE329" s="24"/>
      <c r="GF329" s="24"/>
      <c r="GG329" s="24"/>
      <c r="GH329" s="24"/>
      <c r="GI329" s="24"/>
      <c r="GJ329" s="24"/>
      <c r="GK329" s="24"/>
      <c r="GL329" s="24"/>
      <c r="GM329" s="24"/>
      <c r="GN329" s="24"/>
      <c r="GO329" s="24"/>
      <c r="GP329" s="24"/>
      <c r="GQ329" s="24"/>
      <c r="GR329" s="24"/>
      <c r="GS329" s="24"/>
      <c r="GT329" s="24"/>
      <c r="GU329" s="24"/>
      <c r="GV329" s="24"/>
      <c r="GW329" s="24"/>
      <c r="GX329" s="24"/>
      <c r="GY329" s="24"/>
      <c r="GZ329" s="24"/>
      <c r="HA329" s="24"/>
      <c r="HB329" s="24"/>
      <c r="HC329" s="24"/>
      <c r="HD329" s="24"/>
      <c r="HE329" s="24"/>
      <c r="HF329" s="24"/>
      <c r="HG329" s="24"/>
      <c r="HH329" s="24"/>
      <c r="HI329" s="24"/>
      <c r="HJ329" s="24"/>
      <c r="HK329" s="24"/>
      <c r="HL329" s="24"/>
      <c r="HM329" s="24"/>
      <c r="HN329" s="24"/>
      <c r="HO329" s="24"/>
      <c r="HP329" s="24"/>
      <c r="HQ329" s="24"/>
      <c r="HR329" s="24"/>
      <c r="HS329" s="24"/>
      <c r="HT329" s="24"/>
      <c r="HU329" s="24"/>
      <c r="HV329" s="24"/>
      <c r="HW329" s="24"/>
      <c r="HX329" s="24"/>
      <c r="HY329" s="24"/>
      <c r="HZ329" s="24"/>
      <c r="IA329" s="24"/>
      <c r="IB329" s="24"/>
      <c r="IC329" s="24"/>
      <c r="ID329" s="24"/>
      <c r="IE329" s="24"/>
      <c r="IF329" s="24"/>
      <c r="IG329" s="24"/>
      <c r="IH329" s="24"/>
      <c r="II329" s="24"/>
      <c r="IJ329" s="24"/>
      <c r="IK329" s="24"/>
      <c r="IL329" s="24"/>
      <c r="IM329" s="24"/>
      <c r="IN329" s="24"/>
      <c r="IO329" s="24"/>
      <c r="IP329" s="24"/>
      <c r="IQ329" s="24"/>
      <c r="IR329" s="24"/>
      <c r="IS329" s="24"/>
      <c r="IT329" s="24"/>
      <c r="IU329" s="24"/>
      <c r="IV329" s="24"/>
      <c r="IW329" s="24"/>
      <c r="IX329" s="24"/>
      <c r="IY329" s="24"/>
      <c r="IZ329" s="24"/>
      <c r="JA329" s="24"/>
      <c r="JB329" s="24"/>
      <c r="JC329" s="24"/>
      <c r="JD329" s="24"/>
      <c r="JE329" s="24"/>
      <c r="JF329" s="24"/>
      <c r="JG329" s="24"/>
      <c r="JH329" s="24"/>
      <c r="JI329" s="24"/>
      <c r="JJ329" s="24"/>
      <c r="JK329" s="24"/>
      <c r="JL329" s="24"/>
      <c r="JM329" s="24"/>
      <c r="JN329" s="24"/>
      <c r="JO329" s="24"/>
      <c r="JP329" s="24"/>
      <c r="JQ329" s="24"/>
      <c r="JR329" s="24"/>
      <c r="JS329" s="24"/>
      <c r="JT329" s="24"/>
      <c r="JU329" s="24"/>
      <c r="JV329" s="24"/>
      <c r="JW329" s="24"/>
      <c r="JX329" s="24"/>
      <c r="JY329" s="24"/>
      <c r="JZ329" s="24"/>
      <c r="KA329" s="24"/>
      <c r="KB329" s="24"/>
      <c r="KC329" s="24"/>
      <c r="KD329" s="24"/>
      <c r="KE329" s="24"/>
      <c r="KF329" s="24"/>
      <c r="KG329" s="24"/>
      <c r="KH329" s="24"/>
      <c r="KI329" s="24"/>
      <c r="KJ329" s="24"/>
      <c r="KK329" s="24"/>
      <c r="KL329" s="24"/>
      <c r="KM329" s="24"/>
      <c r="KN329" s="24"/>
      <c r="KO329" s="24"/>
      <c r="KP329" s="24"/>
      <c r="KQ329" s="24"/>
      <c r="KR329" s="24"/>
      <c r="KS329" s="24"/>
      <c r="KT329" s="24"/>
      <c r="KU329" s="24"/>
      <c r="KV329" s="24"/>
      <c r="KW329" s="24"/>
      <c r="KX329" s="24"/>
      <c r="KY329" s="24"/>
      <c r="KZ329" s="24"/>
      <c r="LA329" s="24"/>
      <c r="LB329" s="24"/>
      <c r="LC329" s="24"/>
      <c r="LD329" s="24"/>
      <c r="LE329" s="24"/>
      <c r="LF329" s="24"/>
      <c r="LG329" s="24"/>
      <c r="LH329" s="24"/>
      <c r="LI329" s="24"/>
      <c r="LJ329" s="24"/>
      <c r="LK329" s="24"/>
      <c r="LL329" s="24"/>
      <c r="LM329" s="24"/>
      <c r="LN329" s="24"/>
      <c r="LO329" s="24"/>
      <c r="LP329" s="24"/>
      <c r="LQ329" s="24"/>
      <c r="LR329" s="24"/>
      <c r="LS329" s="24"/>
      <c r="LT329" s="24"/>
      <c r="LU329" s="24"/>
      <c r="LV329" s="24"/>
      <c r="LW329" s="24"/>
      <c r="LX329" s="24"/>
      <c r="LY329" s="24"/>
      <c r="LZ329" s="24"/>
      <c r="MA329" s="24"/>
      <c r="MB329" s="24"/>
      <c r="MC329" s="24"/>
      <c r="MD329" s="24"/>
      <c r="ME329" s="24"/>
      <c r="MF329" s="24"/>
      <c r="MG329" s="24"/>
      <c r="MH329" s="24"/>
      <c r="MI329" s="24"/>
      <c r="MJ329" s="24"/>
      <c r="MK329" s="24"/>
      <c r="ML329" s="24"/>
      <c r="MM329" s="24"/>
      <c r="MN329" s="24"/>
      <c r="MO329" s="24"/>
      <c r="MP329" s="24"/>
      <c r="MQ329" s="24"/>
      <c r="MR329" s="24"/>
      <c r="MS329" s="24"/>
      <c r="MT329" s="24"/>
      <c r="MU329" s="24"/>
      <c r="MV329" s="24"/>
      <c r="MW329" s="24"/>
      <c r="MX329" s="24"/>
      <c r="MY329" s="24"/>
      <c r="MZ329" s="24"/>
      <c r="NA329" s="24"/>
      <c r="NB329" s="24"/>
      <c r="NC329" s="24"/>
      <c r="ND329" s="24"/>
      <c r="NE329" s="24"/>
      <c r="NF329" s="24"/>
      <c r="NG329" s="24"/>
      <c r="NH329" s="24"/>
      <c r="NI329" s="24"/>
      <c r="NJ329" s="24"/>
      <c r="NK329" s="24"/>
      <c r="NL329" s="24"/>
      <c r="NM329" s="24"/>
      <c r="NN329" s="24"/>
      <c r="NO329" s="24"/>
      <c r="NP329" s="24"/>
      <c r="NQ329" s="24"/>
      <c r="NR329" s="24"/>
      <c r="NS329" s="24"/>
      <c r="NT329" s="24"/>
      <c r="NU329" s="24"/>
      <c r="NV329" s="24"/>
      <c r="NW329" s="24"/>
      <c r="NX329" s="24"/>
      <c r="NY329" s="24"/>
      <c r="NZ329" s="24"/>
      <c r="OA329" s="24"/>
      <c r="OB329" s="24"/>
      <c r="OC329" s="24"/>
      <c r="OD329" s="24"/>
      <c r="OE329" s="24"/>
      <c r="OF329" s="24"/>
      <c r="OG329" s="24"/>
      <c r="OH329" s="24"/>
      <c r="OI329" s="24"/>
      <c r="OJ329" s="24"/>
      <c r="OK329" s="24"/>
      <c r="OL329" s="24"/>
      <c r="OM329" s="24"/>
      <c r="ON329" s="24"/>
      <c r="OO329" s="24"/>
      <c r="OP329" s="24"/>
      <c r="OQ329" s="24"/>
      <c r="OR329" s="24"/>
      <c r="OS329" s="24"/>
      <c r="OT329" s="24"/>
      <c r="OU329" s="24"/>
      <c r="OV329" s="24"/>
      <c r="OW329" s="24"/>
      <c r="OX329" s="24"/>
      <c r="OY329" s="24"/>
      <c r="OZ329" s="24"/>
      <c r="PA329" s="24"/>
      <c r="PB329" s="24"/>
      <c r="PC329" s="24"/>
      <c r="PD329" s="24"/>
      <c r="PE329" s="24"/>
      <c r="PF329" s="24"/>
      <c r="PG329" s="24"/>
      <c r="PH329" s="24"/>
      <c r="PI329" s="24"/>
      <c r="PJ329" s="24"/>
      <c r="PK329" s="24"/>
      <c r="PL329" s="24"/>
      <c r="PM329" s="24"/>
      <c r="PN329" s="24"/>
      <c r="PO329" s="24"/>
      <c r="PP329" s="24"/>
      <c r="PQ329" s="24"/>
      <c r="PR329" s="24"/>
      <c r="PS329" s="24"/>
      <c r="PT329" s="24"/>
      <c r="PU329" s="24"/>
      <c r="PV329" s="24"/>
      <c r="PW329" s="24"/>
      <c r="PX329" s="24"/>
      <c r="PY329" s="24"/>
      <c r="PZ329" s="24"/>
      <c r="QA329" s="24"/>
      <c r="QB329" s="24"/>
      <c r="QC329" s="24"/>
      <c r="QD329" s="24"/>
      <c r="QE329" s="24"/>
      <c r="QF329" s="24"/>
      <c r="QG329" s="24"/>
      <c r="QH329" s="24"/>
      <c r="QI329" s="24"/>
      <c r="QJ329" s="24"/>
      <c r="QK329" s="24"/>
      <c r="QL329" s="24"/>
      <c r="QM329" s="24"/>
      <c r="QN329" s="24"/>
      <c r="QO329" s="24"/>
      <c r="QP329" s="24"/>
      <c r="QQ329" s="24"/>
      <c r="QR329" s="24"/>
      <c r="QS329" s="24"/>
      <c r="QT329" s="24"/>
      <c r="QU329" s="24"/>
      <c r="QV329" s="24"/>
      <c r="QW329" s="24"/>
      <c r="QX329" s="24"/>
      <c r="QY329" s="24"/>
      <c r="QZ329" s="24"/>
      <c r="RA329" s="24"/>
      <c r="RB329" s="24"/>
      <c r="RC329" s="24"/>
      <c r="RD329" s="24"/>
      <c r="RE329" s="24"/>
      <c r="RF329" s="24"/>
      <c r="RG329" s="24"/>
      <c r="RH329" s="24"/>
      <c r="RI329" s="24"/>
      <c r="RJ329" s="24"/>
      <c r="RK329" s="24"/>
      <c r="RL329" s="24"/>
      <c r="RM329" s="24"/>
      <c r="RN329" s="24"/>
      <c r="RO329" s="24"/>
      <c r="RP329" s="24"/>
      <c r="RQ329" s="24"/>
      <c r="RR329" s="24"/>
      <c r="RS329" s="24"/>
      <c r="RT329" s="24"/>
      <c r="RU329" s="24"/>
      <c r="RV329" s="24"/>
      <c r="RW329" s="24"/>
      <c r="RX329" s="24"/>
      <c r="RY329" s="24"/>
      <c r="RZ329" s="24"/>
      <c r="SA329" s="24"/>
      <c r="SB329" s="24"/>
      <c r="SC329" s="24"/>
      <c r="SD329" s="24"/>
      <c r="SE329" s="24"/>
      <c r="SF329" s="24"/>
      <c r="SG329" s="24"/>
      <c r="SH329" s="24"/>
      <c r="SI329" s="24"/>
      <c r="SJ329" s="24"/>
      <c r="SK329" s="24"/>
      <c r="SL329" s="24"/>
      <c r="SM329" s="24"/>
      <c r="SN329" s="24"/>
      <c r="SO329" s="24"/>
      <c r="SP329" s="24"/>
      <c r="SQ329" s="24"/>
      <c r="SR329" s="24"/>
      <c r="SS329" s="24"/>
      <c r="ST329" s="24"/>
      <c r="SU329" s="24"/>
      <c r="SV329" s="24"/>
      <c r="SW329" s="24"/>
      <c r="SX329" s="24"/>
      <c r="SY329" s="24"/>
      <c r="SZ329" s="24"/>
      <c r="TA329" s="24"/>
      <c r="TB329" s="24"/>
      <c r="TC329" s="24"/>
      <c r="TD329" s="24"/>
      <c r="TE329" s="24"/>
      <c r="TF329" s="24"/>
      <c r="TG329" s="24"/>
      <c r="TH329" s="24"/>
      <c r="TI329" s="24"/>
      <c r="TJ329" s="24"/>
      <c r="TK329" s="24"/>
      <c r="TL329" s="24"/>
      <c r="TM329" s="24"/>
      <c r="TN329" s="24"/>
      <c r="TO329" s="24"/>
      <c r="TP329" s="24"/>
      <c r="TQ329" s="24"/>
      <c r="TR329" s="24"/>
      <c r="TS329" s="24"/>
      <c r="TT329" s="24"/>
      <c r="TU329" s="24"/>
      <c r="TV329" s="24"/>
      <c r="TW329" s="24"/>
      <c r="TX329" s="24"/>
      <c r="TY329" s="24"/>
      <c r="TZ329" s="24"/>
      <c r="UA329" s="24"/>
      <c r="UB329" s="24"/>
      <c r="UC329" s="24"/>
      <c r="UD329" s="24"/>
      <c r="UE329" s="24"/>
      <c r="UF329" s="24"/>
      <c r="UG329" s="24"/>
      <c r="UH329" s="24"/>
      <c r="UI329" s="24"/>
      <c r="UJ329" s="24"/>
      <c r="UK329" s="24"/>
      <c r="UL329" s="24"/>
      <c r="UM329" s="24"/>
      <c r="UN329" s="24"/>
      <c r="UO329" s="24"/>
      <c r="UP329" s="24"/>
      <c r="UQ329" s="24"/>
      <c r="UR329" s="24"/>
      <c r="US329" s="24"/>
      <c r="UT329" s="24"/>
      <c r="UU329" s="24"/>
      <c r="UV329" s="24"/>
      <c r="UW329" s="24"/>
      <c r="UX329" s="24"/>
      <c r="UY329" s="24"/>
      <c r="UZ329" s="24"/>
      <c r="VA329" s="24"/>
      <c r="VB329" s="24"/>
      <c r="VC329" s="24"/>
      <c r="VD329" s="24"/>
      <c r="VE329" s="24"/>
      <c r="VF329" s="24"/>
      <c r="VG329" s="24"/>
      <c r="VH329" s="24"/>
      <c r="VI329" s="24"/>
      <c r="VJ329" s="24"/>
      <c r="VK329" s="24"/>
      <c r="VL329" s="24"/>
      <c r="VM329" s="24"/>
      <c r="VN329" s="24"/>
      <c r="VO329" s="24"/>
      <c r="VP329" s="24"/>
      <c r="VQ329" s="24"/>
      <c r="VR329" s="24"/>
      <c r="VS329" s="24"/>
      <c r="VT329" s="24"/>
      <c r="VU329" s="24"/>
      <c r="VV329" s="24"/>
      <c r="VW329" s="24"/>
      <c r="VX329" s="24"/>
      <c r="VY329" s="24"/>
      <c r="VZ329" s="24"/>
      <c r="WA329" s="24"/>
      <c r="WB329" s="24"/>
      <c r="WC329" s="24"/>
      <c r="WD329" s="24"/>
      <c r="WE329" s="24"/>
      <c r="WF329" s="24"/>
      <c r="WG329" s="24"/>
      <c r="WH329" s="24"/>
      <c r="WI329" s="24"/>
      <c r="WJ329" s="24"/>
      <c r="WK329" s="24"/>
      <c r="WL329" s="24"/>
      <c r="WM329" s="24"/>
      <c r="WN329" s="24"/>
      <c r="WO329" s="24"/>
      <c r="WP329" s="24"/>
      <c r="WQ329" s="24"/>
      <c r="WR329" s="24"/>
      <c r="WS329" s="24"/>
      <c r="WT329" s="24"/>
      <c r="WU329" s="24"/>
      <c r="WV329" s="24"/>
      <c r="WW329" s="24"/>
      <c r="WX329" s="24"/>
      <c r="WY329" s="24"/>
      <c r="WZ329" s="24"/>
      <c r="XA329" s="24"/>
      <c r="XB329" s="24"/>
      <c r="XC329" s="24"/>
      <c r="XD329" s="24"/>
      <c r="XE329" s="24"/>
      <c r="XF329" s="24"/>
      <c r="XG329" s="24"/>
      <c r="XH329" s="24"/>
      <c r="XI329" s="24"/>
      <c r="XJ329" s="24"/>
      <c r="XK329" s="24"/>
      <c r="XL329" s="24"/>
      <c r="XM329" s="24"/>
      <c r="XN329" s="24"/>
      <c r="XO329" s="24"/>
      <c r="XP329" s="24"/>
      <c r="XQ329" s="24"/>
      <c r="XR329" s="24"/>
      <c r="XS329" s="24"/>
      <c r="XT329" s="24"/>
      <c r="XU329" s="24"/>
      <c r="XV329" s="24"/>
      <c r="XW329" s="24"/>
      <c r="XX329" s="24"/>
      <c r="XY329" s="24"/>
      <c r="XZ329" s="24"/>
      <c r="YA329" s="24"/>
      <c r="YB329" s="24"/>
      <c r="YC329" s="24"/>
      <c r="YD329" s="24"/>
      <c r="YE329" s="24"/>
      <c r="YF329" s="24"/>
      <c r="YG329" s="24"/>
      <c r="YH329" s="24"/>
      <c r="YI329" s="24"/>
      <c r="YJ329" s="24"/>
      <c r="YK329" s="24"/>
      <c r="YL329" s="24"/>
      <c r="YM329" s="24"/>
      <c r="YN329" s="24"/>
      <c r="YO329" s="24"/>
      <c r="YP329" s="24"/>
      <c r="YQ329" s="24"/>
      <c r="YR329" s="24"/>
      <c r="YS329" s="24"/>
      <c r="YT329" s="24"/>
      <c r="YU329" s="24"/>
      <c r="YV329" s="24"/>
      <c r="YW329" s="24"/>
      <c r="YX329" s="24"/>
      <c r="YY329" s="24"/>
      <c r="YZ329" s="24"/>
      <c r="ZA329" s="24"/>
      <c r="ZB329" s="24"/>
      <c r="ZC329" s="24"/>
      <c r="ZD329" s="24"/>
      <c r="ZE329" s="24"/>
      <c r="ZF329" s="24"/>
      <c r="ZG329" s="24"/>
      <c r="ZH329" s="24"/>
      <c r="ZI329" s="24"/>
      <c r="ZJ329" s="24"/>
      <c r="ZK329" s="24"/>
      <c r="ZL329" s="24"/>
      <c r="ZM329" s="24"/>
      <c r="ZN329" s="24"/>
      <c r="ZO329" s="24"/>
      <c r="ZP329" s="24"/>
      <c r="ZQ329" s="24"/>
      <c r="ZR329" s="24"/>
      <c r="ZS329" s="24"/>
      <c r="ZT329" s="24"/>
      <c r="ZU329" s="24"/>
      <c r="ZV329" s="24"/>
      <c r="ZW329" s="24"/>
      <c r="ZX329" s="24"/>
      <c r="ZY329" s="24"/>
      <c r="ZZ329" s="24"/>
      <c r="AAA329" s="24"/>
      <c r="AAB329" s="24"/>
      <c r="AAC329" s="24"/>
      <c r="AAD329" s="24"/>
      <c r="AAE329" s="24"/>
      <c r="AAF329" s="24"/>
      <c r="AAG329" s="24"/>
      <c r="AAH329" s="24"/>
      <c r="AAI329" s="24"/>
      <c r="AAJ329" s="24"/>
      <c r="AAK329" s="24"/>
      <c r="AAL329" s="24"/>
      <c r="AAM329" s="24"/>
      <c r="AAN329" s="24"/>
      <c r="AAO329" s="24"/>
      <c r="AAP329" s="24"/>
      <c r="AAQ329" s="24"/>
      <c r="AAR329" s="24"/>
      <c r="AAS329" s="24"/>
      <c r="AAT329" s="24"/>
      <c r="AAU329" s="24"/>
      <c r="AAV329" s="24"/>
      <c r="AAW329" s="24"/>
      <c r="AAX329" s="24"/>
      <c r="AAY329" s="24"/>
      <c r="AAZ329" s="24"/>
      <c r="ABA329" s="24"/>
      <c r="ABB329" s="24"/>
      <c r="ABC329" s="24"/>
      <c r="ABD329" s="24"/>
      <c r="ABE329" s="24"/>
      <c r="ABF329" s="24"/>
      <c r="ABG329" s="24"/>
      <c r="ABH329" s="24"/>
      <c r="ABI329" s="24"/>
      <c r="ABJ329" s="24"/>
      <c r="ABK329" s="24"/>
      <c r="ABL329" s="24"/>
      <c r="ABM329" s="24"/>
      <c r="ABN329" s="24"/>
      <c r="ABO329" s="24"/>
      <c r="ABP329" s="24"/>
      <c r="ABQ329" s="24"/>
      <c r="ABR329" s="24"/>
      <c r="ABS329" s="24"/>
      <c r="ABT329" s="24"/>
      <c r="ABU329" s="24"/>
      <c r="ABV329" s="24"/>
      <c r="ABW329" s="24"/>
      <c r="ABX329" s="24"/>
      <c r="ABY329" s="24"/>
      <c r="ABZ329" s="24"/>
      <c r="ACA329" s="24"/>
      <c r="ACB329" s="24"/>
      <c r="ACC329" s="24"/>
      <c r="ACD329" s="24"/>
      <c r="ACE329" s="24"/>
      <c r="ACF329" s="24"/>
      <c r="ACG329" s="24"/>
      <c r="ACH329" s="24"/>
      <c r="ACI329" s="24"/>
      <c r="ACJ329" s="24"/>
      <c r="ACK329" s="24"/>
      <c r="ACL329" s="24"/>
      <c r="ACM329" s="24"/>
      <c r="ACN329" s="24"/>
      <c r="ACO329" s="24"/>
      <c r="ACP329" s="24"/>
      <c r="ACQ329" s="24"/>
      <c r="ACR329" s="24"/>
      <c r="ACS329" s="24"/>
      <c r="ACT329" s="24"/>
      <c r="ACU329" s="24"/>
      <c r="ACV329" s="24"/>
      <c r="ACW329" s="24"/>
      <c r="ACX329" s="24"/>
      <c r="ACY329" s="24"/>
      <c r="ACZ329" s="24"/>
      <c r="ADA329" s="24"/>
      <c r="ADB329" s="24"/>
      <c r="ADC329" s="24"/>
      <c r="ADD329" s="24"/>
      <c r="ADE329" s="24"/>
      <c r="ADF329" s="24"/>
      <c r="ADG329" s="24"/>
      <c r="ADH329" s="24"/>
      <c r="ADI329" s="24"/>
      <c r="ADJ329" s="24"/>
      <c r="ADK329" s="24"/>
      <c r="ADL329" s="24"/>
      <c r="ADM329" s="24"/>
      <c r="ADN329" s="24"/>
      <c r="ADO329" s="24"/>
      <c r="ADP329" s="24"/>
      <c r="ADQ329" s="24"/>
      <c r="ADR329" s="24"/>
      <c r="ADS329" s="24"/>
      <c r="ADT329" s="24"/>
      <c r="ADU329" s="24"/>
      <c r="ADV329" s="24"/>
      <c r="ADW329" s="24"/>
      <c r="ADX329" s="24"/>
      <c r="ADY329" s="24"/>
      <c r="ADZ329" s="24"/>
      <c r="AEA329" s="24"/>
      <c r="AEB329" s="24"/>
      <c r="AEC329" s="24"/>
      <c r="AED329" s="24"/>
      <c r="AEE329" s="24"/>
      <c r="AEF329" s="24"/>
      <c r="AEG329" s="24"/>
      <c r="AEH329" s="24"/>
      <c r="AEI329" s="24"/>
      <c r="AEJ329" s="24"/>
      <c r="AEK329" s="24"/>
      <c r="AEL329" s="24"/>
      <c r="AEM329" s="24"/>
      <c r="AEN329" s="24"/>
      <c r="AEO329" s="24"/>
      <c r="AEP329" s="24"/>
      <c r="AEQ329" s="24"/>
      <c r="AER329" s="24"/>
      <c r="AES329" s="24"/>
      <c r="AET329" s="24"/>
      <c r="AEU329" s="24"/>
      <c r="AEV329" s="24"/>
      <c r="AEW329" s="24"/>
      <c r="AEX329" s="24"/>
      <c r="AEY329" s="24"/>
      <c r="AEZ329" s="24"/>
      <c r="AFA329" s="24"/>
      <c r="AFB329" s="24"/>
      <c r="AFC329" s="24"/>
      <c r="AFD329" s="24"/>
      <c r="AFE329" s="24"/>
      <c r="AFF329" s="24"/>
      <c r="AFG329" s="24"/>
      <c r="AFH329" s="24"/>
      <c r="AFI329" s="24"/>
      <c r="AFJ329" s="24"/>
      <c r="AFK329" s="24"/>
      <c r="AFL329" s="24"/>
      <c r="AFM329" s="24"/>
      <c r="AFN329" s="24"/>
      <c r="AFO329" s="24"/>
      <c r="AFP329" s="24"/>
      <c r="AFQ329" s="24"/>
      <c r="AFR329" s="24"/>
      <c r="AFS329" s="24"/>
      <c r="AFT329" s="24"/>
      <c r="AFU329" s="24"/>
      <c r="AFV329" s="24"/>
      <c r="AFW329" s="24"/>
      <c r="AFX329" s="24"/>
      <c r="AFY329" s="24"/>
      <c r="AFZ329" s="24"/>
      <c r="AGA329" s="24"/>
      <c r="AGB329" s="24"/>
      <c r="AGC329" s="24"/>
      <c r="AGD329" s="24"/>
      <c r="AGE329" s="24"/>
      <c r="AGF329" s="24"/>
      <c r="AGG329" s="24"/>
      <c r="AGH329" s="24"/>
      <c r="AGI329" s="24"/>
      <c r="AGJ329" s="24"/>
      <c r="AGK329" s="24"/>
      <c r="AGL329" s="24"/>
      <c r="AGM329" s="24"/>
      <c r="AGN329" s="24"/>
      <c r="AGO329" s="24"/>
      <c r="AGP329" s="24"/>
      <c r="AGQ329" s="24"/>
      <c r="AGR329" s="24"/>
      <c r="AGS329" s="24"/>
      <c r="AGT329" s="24"/>
      <c r="AGU329" s="24"/>
      <c r="AGV329" s="24"/>
      <c r="AGW329" s="24"/>
      <c r="AGX329" s="24"/>
      <c r="AGY329" s="24"/>
      <c r="AGZ329" s="24"/>
      <c r="AHA329" s="24"/>
      <c r="AHB329" s="24"/>
      <c r="AHC329" s="24"/>
      <c r="AHD329" s="24"/>
      <c r="AHE329" s="24"/>
      <c r="AHF329" s="24"/>
      <c r="AHG329" s="24"/>
      <c r="AHH329" s="24"/>
      <c r="AHI329" s="24"/>
      <c r="AHJ329" s="24"/>
      <c r="AHK329" s="24"/>
      <c r="AHL329" s="24"/>
      <c r="AHM329" s="24"/>
      <c r="AHN329" s="24"/>
      <c r="AHO329" s="24"/>
      <c r="AHP329" s="24"/>
      <c r="AHQ329" s="24"/>
      <c r="AHR329" s="24"/>
      <c r="AHS329" s="24"/>
      <c r="AHT329" s="24"/>
      <c r="AHU329" s="24"/>
      <c r="AHV329" s="24"/>
      <c r="AHW329" s="24"/>
      <c r="AHX329" s="24"/>
      <c r="AHY329" s="24"/>
      <c r="AHZ329" s="24"/>
      <c r="AIA329" s="24"/>
      <c r="AIB329" s="24"/>
      <c r="AIC329" s="24"/>
      <c r="AID329" s="24"/>
      <c r="AIE329" s="24"/>
      <c r="AIF329" s="24"/>
      <c r="AIG329" s="24"/>
      <c r="AIH329" s="24"/>
      <c r="AII329" s="24"/>
      <c r="AIJ329" s="24"/>
      <c r="AIK329" s="24"/>
      <c r="AIL329" s="24"/>
      <c r="AIM329" s="24"/>
      <c r="AIN329" s="24"/>
      <c r="AIO329" s="24"/>
      <c r="AIP329" s="24"/>
      <c r="AIQ329" s="24"/>
      <c r="AIR329" s="24"/>
      <c r="AIS329" s="24"/>
      <c r="AIT329" s="24"/>
      <c r="AIU329" s="24"/>
      <c r="AIV329" s="24"/>
      <c r="AIW329" s="24"/>
      <c r="AIX329" s="24"/>
      <c r="AIY329" s="24"/>
      <c r="AIZ329" s="24"/>
      <c r="AJA329" s="24"/>
      <c r="AJB329" s="24"/>
      <c r="AJC329" s="24"/>
      <c r="AJD329" s="24"/>
      <c r="AJE329" s="24"/>
      <c r="AJF329" s="24"/>
      <c r="AJG329" s="24"/>
      <c r="AJH329" s="24"/>
      <c r="AJI329" s="24"/>
      <c r="AJJ329" s="24"/>
      <c r="AJK329" s="24"/>
      <c r="AJL329" s="24"/>
      <c r="AJM329" s="24"/>
      <c r="AJN329" s="24"/>
      <c r="AJO329" s="24"/>
      <c r="AJP329" s="24"/>
      <c r="AJQ329" s="24"/>
      <c r="AJR329" s="24"/>
      <c r="AJS329" s="24"/>
      <c r="AJT329" s="24"/>
      <c r="AJU329" s="24"/>
      <c r="AJV329" s="24"/>
      <c r="AJW329" s="24"/>
      <c r="AJX329" s="24"/>
      <c r="AJY329" s="24"/>
      <c r="AJZ329" s="24"/>
      <c r="AKA329" s="24"/>
      <c r="AKB329" s="24"/>
      <c r="AKC329" s="24"/>
      <c r="AKD329" s="24"/>
      <c r="AKE329" s="24"/>
      <c r="AKF329" s="24"/>
      <c r="AKG329" s="24"/>
      <c r="AKH329" s="24"/>
      <c r="AKI329" s="24"/>
      <c r="AKJ329" s="24"/>
      <c r="AKK329" s="24"/>
      <c r="AKL329" s="24"/>
      <c r="AKM329" s="24"/>
      <c r="AKN329" s="24"/>
      <c r="AKO329" s="24"/>
      <c r="AKP329" s="24"/>
      <c r="AKQ329" s="24"/>
      <c r="AKR329" s="24"/>
      <c r="AKS329" s="24"/>
      <c r="AKT329" s="24"/>
      <c r="AKU329" s="24"/>
      <c r="AKV329" s="24"/>
      <c r="AKW329" s="24"/>
      <c r="AKX329" s="24"/>
      <c r="AKY329" s="24"/>
      <c r="AKZ329" s="24"/>
      <c r="ALA329" s="24"/>
      <c r="ALB329" s="24"/>
      <c r="ALC329" s="24"/>
      <c r="ALD329" s="24"/>
      <c r="ALE329" s="24"/>
      <c r="ALF329" s="24"/>
      <c r="ALG329" s="24"/>
      <c r="ALH329" s="24"/>
      <c r="ALI329" s="24"/>
      <c r="ALJ329" s="24"/>
      <c r="ALK329" s="24"/>
      <c r="ALL329" s="24"/>
      <c r="ALM329" s="24"/>
      <c r="ALN329" s="24"/>
      <c r="ALO329" s="24"/>
      <c r="ALP329" s="24"/>
      <c r="ALQ329" s="24"/>
      <c r="ALR329" s="24"/>
      <c r="ALS329" s="24"/>
      <c r="ALT329" s="24"/>
      <c r="ALU329" s="24"/>
      <c r="ALV329" s="24"/>
      <c r="ALW329" s="24"/>
      <c r="ALX329" s="24"/>
      <c r="ALY329" s="24"/>
      <c r="ALZ329" s="24"/>
      <c r="AMA329" s="24"/>
      <c r="AMB329" s="24"/>
      <c r="AMC329" s="24"/>
      <c r="AMD329" s="24"/>
      <c r="AME329" s="24"/>
      <c r="AMF329" s="24"/>
      <c r="AMG329" s="24"/>
      <c r="AMH329" s="24"/>
      <c r="AMI329" s="24"/>
      <c r="AMJ329" s="24"/>
      <c r="AMK329" s="24"/>
      <c r="AML329" s="24"/>
      <c r="AMM329" s="24"/>
      <c r="AMN329" s="24"/>
      <c r="AMO329" s="24"/>
      <c r="AMP329" s="24"/>
      <c r="AMQ329" s="24"/>
      <c r="AMR329" s="24"/>
      <c r="AMS329" s="24"/>
      <c r="AMT329" s="24"/>
      <c r="AMU329" s="24"/>
      <c r="AMV329" s="24"/>
      <c r="AMW329" s="24"/>
      <c r="AMX329" s="24"/>
      <c r="AMY329" s="24"/>
      <c r="AMZ329" s="24"/>
      <c r="ANA329" s="24"/>
      <c r="ANB329" s="24"/>
      <c r="ANC329" s="24"/>
      <c r="AND329" s="24"/>
      <c r="ANE329" s="24"/>
      <c r="ANF329" s="24"/>
      <c r="ANG329" s="24"/>
      <c r="ANH329" s="24"/>
      <c r="ANI329" s="24"/>
      <c r="ANJ329" s="24"/>
      <c r="ANK329" s="24"/>
      <c r="ANL329" s="24"/>
      <c r="ANM329" s="24"/>
      <c r="ANN329" s="24"/>
      <c r="ANO329" s="24"/>
      <c r="ANP329" s="24"/>
      <c r="ANQ329" s="24"/>
      <c r="ANR329" s="24"/>
      <c r="ANS329" s="24"/>
      <c r="ANT329" s="24"/>
      <c r="ANU329" s="24"/>
      <c r="ANV329" s="24"/>
      <c r="ANW329" s="24"/>
      <c r="ANX329" s="24"/>
      <c r="ANY329" s="24"/>
      <c r="ANZ329" s="24"/>
      <c r="AOA329" s="24"/>
      <c r="AOB329" s="24"/>
      <c r="AOC329" s="24"/>
      <c r="AOD329" s="24"/>
      <c r="AOE329" s="24"/>
      <c r="AOF329" s="24"/>
      <c r="AOG329" s="24"/>
      <c r="AOH329" s="24"/>
      <c r="AOI329" s="24"/>
      <c r="AOJ329" s="24"/>
      <c r="AOK329" s="24"/>
      <c r="AOL329" s="24"/>
      <c r="AOM329" s="24"/>
      <c r="AON329" s="24"/>
      <c r="AOO329" s="24"/>
      <c r="AOP329" s="24"/>
      <c r="AOQ329" s="24"/>
      <c r="AOR329" s="24"/>
      <c r="AOS329" s="24"/>
      <c r="AOT329" s="24"/>
      <c r="AOU329" s="24"/>
      <c r="AOV329" s="24"/>
      <c r="AOW329" s="24"/>
      <c r="AOX329" s="24"/>
      <c r="AOY329" s="24"/>
      <c r="AOZ329" s="24"/>
      <c r="APA329" s="24"/>
      <c r="APB329" s="24"/>
      <c r="APC329" s="24"/>
      <c r="APD329" s="24"/>
      <c r="APE329" s="24"/>
      <c r="APF329" s="24"/>
      <c r="APG329" s="24"/>
      <c r="APH329" s="24"/>
      <c r="API329" s="24"/>
      <c r="APJ329" s="24"/>
      <c r="APK329" s="24"/>
      <c r="APL329" s="24"/>
      <c r="APM329" s="24"/>
      <c r="APN329" s="24"/>
      <c r="APO329" s="24"/>
      <c r="APP329" s="24"/>
      <c r="APQ329" s="24"/>
      <c r="APR329" s="24"/>
      <c r="APS329" s="24"/>
      <c r="APT329" s="24"/>
      <c r="APU329" s="24"/>
      <c r="APV329" s="24"/>
      <c r="APW329" s="24"/>
      <c r="APX329" s="24"/>
      <c r="APY329" s="24"/>
      <c r="APZ329" s="24"/>
      <c r="AQA329" s="24"/>
      <c r="AQB329" s="24"/>
      <c r="AQC329" s="24"/>
      <c r="AQD329" s="24"/>
      <c r="AQE329" s="24"/>
      <c r="AQF329" s="24"/>
      <c r="AQG329" s="24"/>
      <c r="AQH329" s="24"/>
      <c r="AQI329" s="24"/>
      <c r="AQJ329" s="24"/>
      <c r="AQK329" s="24"/>
      <c r="AQL329" s="24"/>
      <c r="AQM329" s="24"/>
      <c r="AQN329" s="24"/>
      <c r="AQO329" s="24"/>
      <c r="AQP329" s="24"/>
      <c r="AQQ329" s="24"/>
      <c r="AQR329" s="24"/>
      <c r="AQS329" s="24"/>
      <c r="AQT329" s="24"/>
      <c r="AQU329" s="24"/>
      <c r="AQV329" s="24"/>
      <c r="AQW329" s="24"/>
      <c r="AQX329" s="24"/>
      <c r="AQY329" s="24"/>
      <c r="AQZ329" s="24"/>
      <c r="ARA329" s="24"/>
      <c r="ARB329" s="24"/>
      <c r="ARC329" s="24"/>
      <c r="ARD329" s="24"/>
      <c r="ARE329" s="24"/>
      <c r="ARF329" s="24"/>
      <c r="ARG329" s="24"/>
      <c r="ARH329" s="24"/>
      <c r="ARI329" s="24"/>
      <c r="ARJ329" s="24"/>
      <c r="ARK329" s="24"/>
      <c r="ARL329" s="24"/>
      <c r="ARM329" s="24"/>
      <c r="ARN329" s="24"/>
      <c r="ARO329" s="24"/>
      <c r="ARP329" s="24"/>
      <c r="ARQ329" s="24"/>
      <c r="ARR329" s="24"/>
      <c r="ARS329" s="24"/>
      <c r="ART329" s="24"/>
      <c r="ARU329" s="24"/>
      <c r="ARV329" s="24"/>
      <c r="ARW329" s="24"/>
      <c r="ARX329" s="24"/>
      <c r="ARY329" s="24"/>
      <c r="ARZ329" s="24"/>
      <c r="ASA329" s="24"/>
      <c r="ASB329" s="24"/>
      <c r="ASC329" s="24"/>
      <c r="ASD329" s="24"/>
      <c r="ASE329" s="24"/>
      <c r="ASF329" s="24"/>
      <c r="ASG329" s="24"/>
      <c r="ASH329" s="24"/>
      <c r="ASI329" s="24"/>
      <c r="ASJ329" s="24"/>
      <c r="ASK329" s="24"/>
      <c r="ASL329" s="24"/>
      <c r="ASM329" s="24"/>
      <c r="ASN329" s="24"/>
      <c r="ASO329" s="24"/>
      <c r="ASP329" s="24"/>
      <c r="ASQ329" s="24"/>
      <c r="ASR329" s="24"/>
      <c r="ASS329" s="24"/>
      <c r="AST329" s="24"/>
      <c r="ASU329" s="24"/>
      <c r="ASV329" s="24"/>
      <c r="ASW329" s="24"/>
      <c r="ASX329" s="24"/>
      <c r="ASY329" s="24"/>
      <c r="ASZ329" s="24"/>
      <c r="ATA329" s="24"/>
      <c r="ATB329" s="24"/>
      <c r="ATC329" s="24"/>
      <c r="ATD329" s="24"/>
      <c r="ATE329" s="24"/>
      <c r="ATF329" s="24"/>
      <c r="ATG329" s="24"/>
      <c r="ATH329" s="24"/>
      <c r="ATI329" s="24"/>
      <c r="ATJ329" s="24"/>
      <c r="ATK329" s="24"/>
      <c r="ATL329" s="24"/>
      <c r="ATM329" s="24"/>
      <c r="ATN329" s="24"/>
      <c r="ATO329" s="24"/>
      <c r="ATP329" s="24"/>
      <c r="ATQ329" s="24"/>
      <c r="ATR329" s="24"/>
      <c r="ATS329" s="24"/>
      <c r="ATT329" s="24"/>
      <c r="ATU329" s="24"/>
      <c r="ATV329" s="24"/>
      <c r="ATW329" s="24"/>
      <c r="ATX329" s="24"/>
      <c r="ATY329" s="24"/>
      <c r="ATZ329" s="24"/>
      <c r="AUA329" s="24"/>
      <c r="AUB329" s="24"/>
      <c r="AUC329" s="24"/>
      <c r="AUD329" s="24"/>
      <c r="AUE329" s="24"/>
      <c r="AUF329" s="24"/>
      <c r="AUG329" s="24"/>
      <c r="AUH329" s="24"/>
      <c r="AUI329" s="24"/>
      <c r="AUJ329" s="24"/>
      <c r="AUK329" s="24"/>
      <c r="AUL329" s="24"/>
      <c r="AUM329" s="24"/>
      <c r="AUN329" s="24"/>
      <c r="AUO329" s="24"/>
      <c r="AUP329" s="24"/>
      <c r="AUQ329" s="24"/>
      <c r="AUR329" s="24"/>
      <c r="AUS329" s="24"/>
      <c r="AUT329" s="24"/>
      <c r="AUU329" s="24"/>
      <c r="AUV329" s="24"/>
      <c r="AUW329" s="24"/>
      <c r="AUX329" s="24"/>
      <c r="AUY329" s="24"/>
      <c r="AUZ329" s="24"/>
      <c r="AVA329" s="24"/>
      <c r="AVB329" s="24"/>
      <c r="AVC329" s="24"/>
      <c r="AVD329" s="24"/>
      <c r="AVE329" s="24"/>
      <c r="AVF329" s="24"/>
      <c r="AVG329" s="24"/>
      <c r="AVH329" s="24"/>
      <c r="AVI329" s="24"/>
      <c r="AVJ329" s="24"/>
      <c r="AVK329" s="24"/>
      <c r="AVL329" s="24"/>
      <c r="AVM329" s="24"/>
      <c r="AVN329" s="24"/>
      <c r="AVO329" s="24"/>
      <c r="AVP329" s="24"/>
      <c r="AVQ329" s="24"/>
      <c r="AVR329" s="24"/>
      <c r="AVS329" s="24"/>
      <c r="AVT329" s="24"/>
      <c r="AVU329" s="24"/>
      <c r="AVV329" s="24"/>
      <c r="AVW329" s="24"/>
      <c r="AVX329" s="24"/>
      <c r="AVY329" s="24"/>
      <c r="AVZ329" s="24"/>
      <c r="AWA329" s="24"/>
      <c r="AWB329" s="24"/>
      <c r="AWC329" s="24"/>
      <c r="AWD329" s="24"/>
      <c r="AWE329" s="24"/>
      <c r="AWF329" s="24"/>
      <c r="AWG329" s="24"/>
      <c r="AWH329" s="24"/>
      <c r="AWI329" s="24"/>
      <c r="AWJ329" s="24"/>
      <c r="AWK329" s="24"/>
      <c r="AWL329" s="24"/>
      <c r="AWM329" s="24"/>
      <c r="AWN329" s="24"/>
      <c r="AWO329" s="24"/>
      <c r="AWP329" s="24"/>
      <c r="AWQ329" s="24"/>
      <c r="AWR329" s="24"/>
      <c r="AWS329" s="24"/>
      <c r="AWT329" s="24"/>
      <c r="AWU329" s="24"/>
      <c r="AWV329" s="24"/>
      <c r="AWW329" s="24"/>
      <c r="AWX329" s="24"/>
      <c r="AWY329" s="24"/>
      <c r="AWZ329" s="24"/>
      <c r="AXA329" s="24"/>
      <c r="AXB329" s="24"/>
      <c r="AXC329" s="24"/>
      <c r="AXD329" s="24"/>
      <c r="AXE329" s="24"/>
      <c r="AXF329" s="24"/>
      <c r="AXG329" s="24"/>
      <c r="AXH329" s="24"/>
      <c r="AXI329" s="24"/>
      <c r="AXJ329" s="24"/>
      <c r="AXK329" s="24"/>
      <c r="AXL329" s="24"/>
      <c r="AXM329" s="24"/>
      <c r="AXN329" s="24"/>
      <c r="AXO329" s="24"/>
      <c r="AXP329" s="24"/>
      <c r="AXQ329" s="24"/>
      <c r="AXR329" s="24"/>
      <c r="AXS329" s="24"/>
      <c r="AXT329" s="24"/>
      <c r="AXU329" s="24"/>
      <c r="AXV329" s="24"/>
      <c r="AXW329" s="24"/>
      <c r="AXX329" s="24"/>
      <c r="AXY329" s="24"/>
      <c r="AXZ329" s="24"/>
      <c r="AYA329" s="24"/>
      <c r="AYB329" s="24"/>
      <c r="AYC329" s="24"/>
      <c r="AYD329" s="24"/>
      <c r="AYE329" s="24"/>
      <c r="AYF329" s="24"/>
      <c r="AYG329" s="24"/>
      <c r="AYH329" s="24"/>
      <c r="AYI329" s="24"/>
      <c r="AYJ329" s="24"/>
      <c r="AYK329" s="24"/>
      <c r="AYL329" s="24"/>
      <c r="AYM329" s="24"/>
      <c r="AYN329" s="24"/>
      <c r="AYO329" s="24"/>
      <c r="AYP329" s="24"/>
      <c r="AYQ329" s="24"/>
      <c r="AYR329" s="24"/>
      <c r="AYS329" s="24"/>
      <c r="AYT329" s="24"/>
      <c r="AYU329" s="24"/>
      <c r="AYV329" s="24"/>
      <c r="AYW329" s="24"/>
      <c r="AYX329" s="24"/>
      <c r="AYY329" s="24"/>
      <c r="AYZ329" s="24"/>
      <c r="AZA329" s="24"/>
      <c r="AZB329" s="24"/>
      <c r="AZC329" s="24"/>
      <c r="AZD329" s="24"/>
      <c r="AZE329" s="24"/>
      <c r="AZF329" s="24"/>
      <c r="AZG329" s="24"/>
      <c r="AZH329" s="24"/>
      <c r="AZI329" s="24"/>
      <c r="AZJ329" s="24"/>
      <c r="AZK329" s="24"/>
      <c r="AZL329" s="24"/>
      <c r="AZM329" s="24"/>
      <c r="AZN329" s="24"/>
      <c r="AZO329" s="24"/>
      <c r="AZP329" s="24"/>
      <c r="AZQ329" s="24"/>
      <c r="AZR329" s="24"/>
      <c r="AZS329" s="24"/>
      <c r="AZT329" s="24"/>
      <c r="AZU329" s="24"/>
      <c r="AZV329" s="24"/>
      <c r="AZW329" s="24"/>
      <c r="AZX329" s="24"/>
      <c r="AZY329" s="24"/>
      <c r="AZZ329" s="24"/>
      <c r="BAA329" s="24"/>
      <c r="BAB329" s="24"/>
      <c r="BAC329" s="24"/>
      <c r="BAD329" s="24"/>
      <c r="BAE329" s="24"/>
      <c r="BAF329" s="24"/>
      <c r="BAG329" s="24"/>
      <c r="BAH329" s="24"/>
      <c r="BAI329" s="24"/>
      <c r="BAJ329" s="24"/>
      <c r="BAK329" s="24"/>
      <c r="BAL329" s="24"/>
      <c r="BAM329" s="24"/>
      <c r="BAN329" s="24"/>
      <c r="BAO329" s="24"/>
      <c r="BAP329" s="24"/>
    </row>
    <row r="330" spans="1:1394" x14ac:dyDescent="0.25">
      <c r="A330" s="10" t="str">
        <f>IF(YEAR(G330)=2024,#REF!,"")</f>
        <v/>
      </c>
      <c r="B330" s="10" t="str">
        <f>IF(YEAR(G330)=2025,#REF!,"")</f>
        <v/>
      </c>
      <c r="C330" s="10" t="str">
        <f t="shared" si="25"/>
        <v>Evening45058</v>
      </c>
      <c r="D330" s="5" t="str">
        <f>IF('by region'!$C$2="Any","Any",'Turf only'!V330)&amp;M330&amp;IF('by region'!$I$2="Any","Any",N330)&amp;G330</f>
        <v>AnyFlatAny45058</v>
      </c>
      <c r="E330" s="5" t="e">
        <f>IF(I330=#REF!,'Turf only'!G330,"")</f>
        <v>#REF!</v>
      </c>
      <c r="F330" s="5" t="e">
        <f t="shared" si="26"/>
        <v>#REF!</v>
      </c>
      <c r="G330" s="15">
        <v>45058</v>
      </c>
      <c r="H330" s="16" t="s">
        <v>35</v>
      </c>
      <c r="I330" s="16" t="s">
        <v>78</v>
      </c>
      <c r="J330" s="16" t="s">
        <v>80</v>
      </c>
      <c r="K330" s="14" t="s">
        <v>10</v>
      </c>
      <c r="L330" s="14" t="s">
        <v>11</v>
      </c>
      <c r="M330" s="16" t="s">
        <v>25</v>
      </c>
      <c r="N330" s="16" t="s">
        <v>13</v>
      </c>
      <c r="O330" s="16" t="s">
        <v>21</v>
      </c>
      <c r="P330" s="12">
        <f t="shared" si="27"/>
        <v>2</v>
      </c>
      <c r="Q330" s="12" cm="1">
        <f t="array" ref="Q330">SUMPRODUCT(($G$2:$G$2765=G330)*(P330&gt;$P$2:$P$2765))+1</f>
        <v>4</v>
      </c>
      <c r="R330" s="12" t="e">
        <f>(Q330*100000)+#REF!</f>
        <v>#REF!</v>
      </c>
      <c r="S330" t="e" cm="1">
        <f t="array" ref="S330">SUMPRODUCT(($G$2:$G$2765=G330)*(R330&gt;$R$2:$R$2765))+1</f>
        <v>#REF!</v>
      </c>
      <c r="T330" t="str">
        <f t="shared" si="28"/>
        <v>RIPON †</v>
      </c>
      <c r="U330">
        <v>0</v>
      </c>
      <c r="V330" t="s">
        <v>17</v>
      </c>
      <c r="W330">
        <f t="shared" si="29"/>
        <v>2023</v>
      </c>
    </row>
    <row r="331" spans="1:1394" x14ac:dyDescent="0.25">
      <c r="A331" s="10" t="str">
        <f>IF(YEAR(G331)=2024,#REF!,"")</f>
        <v/>
      </c>
      <c r="B331" s="10" t="str">
        <f>IF(YEAR(G331)=2025,#REF!,"")</f>
        <v/>
      </c>
      <c r="C331" s="10" t="str">
        <f t="shared" si="25"/>
        <v>Afternoon45059</v>
      </c>
      <c r="D331" s="5" t="str">
        <f>IF('by region'!$C$2="Any","Any",'Turf only'!V331)&amp;M331&amp;IF('by region'!$I$2="Any","Any",N331)&amp;G331</f>
        <v>AnyFlatAny45059</v>
      </c>
      <c r="E331" s="5" t="e">
        <f>IF(I331=#REF!,'Turf only'!G331,"")</f>
        <v>#REF!</v>
      </c>
      <c r="F331" s="5" t="e">
        <f t="shared" si="26"/>
        <v>#REF!</v>
      </c>
      <c r="G331" s="20">
        <v>45059</v>
      </c>
      <c r="H331" s="21" t="s">
        <v>37</v>
      </c>
      <c r="I331" s="21" t="s">
        <v>55</v>
      </c>
      <c r="J331" s="21" t="s">
        <v>9</v>
      </c>
      <c r="K331" s="22" t="s">
        <v>10</v>
      </c>
      <c r="L331" s="22" t="s">
        <v>19</v>
      </c>
      <c r="M331" s="21" t="s">
        <v>25</v>
      </c>
      <c r="N331" s="21" t="s">
        <v>13</v>
      </c>
      <c r="O331" s="21" t="s">
        <v>14</v>
      </c>
      <c r="P331" s="12">
        <f t="shared" si="27"/>
        <v>1</v>
      </c>
      <c r="Q331" s="12" cm="1">
        <f t="array" ref="Q331">SUMPRODUCT(($G$2:$G$2765=G331)*(P331&gt;$P$2:$P$2765))+1</f>
        <v>1</v>
      </c>
      <c r="R331" s="12" t="e">
        <f>(Q331*100000)+#REF!</f>
        <v>#REF!</v>
      </c>
      <c r="S331" t="e" cm="1">
        <f t="array" ref="S331">SUMPRODUCT(($G$2:$G$2765=G331)*(R331&gt;$R$2:$R$2765))+1</f>
        <v>#REF!</v>
      </c>
      <c r="T331" t="str">
        <f t="shared" si="28"/>
        <v xml:space="preserve">ASCOT </v>
      </c>
      <c r="U331">
        <v>0</v>
      </c>
      <c r="V331" t="s">
        <v>11</v>
      </c>
      <c r="W331">
        <f t="shared" si="29"/>
        <v>2023</v>
      </c>
    </row>
    <row r="332" spans="1:1394" x14ac:dyDescent="0.25">
      <c r="A332" s="10" t="str">
        <f>IF(YEAR(G332)=2024,#REF!,"")</f>
        <v/>
      </c>
      <c r="B332" s="10" t="str">
        <f>IF(YEAR(G332)=2025,#REF!,"")</f>
        <v/>
      </c>
      <c r="C332" s="10" t="str">
        <f t="shared" si="25"/>
        <v>Afternoon45059</v>
      </c>
      <c r="D332" s="5" t="str">
        <f>IF('by region'!$C$2="Any","Any",'Turf only'!V332)&amp;M332&amp;IF('by region'!$I$2="Any","Any",N332)&amp;G332</f>
        <v>AnyBothAny45059</v>
      </c>
      <c r="E332" s="5" t="e">
        <f>IF(I332=#REF!,'Turf only'!G332,"")</f>
        <v>#REF!</v>
      </c>
      <c r="F332" s="5" t="e">
        <f t="shared" si="26"/>
        <v>#REF!</v>
      </c>
      <c r="G332" s="15">
        <v>45059</v>
      </c>
      <c r="H332" s="16" t="s">
        <v>37</v>
      </c>
      <c r="I332" s="16" t="s">
        <v>56</v>
      </c>
      <c r="J332" s="16" t="s">
        <v>9</v>
      </c>
      <c r="K332" s="14" t="s">
        <v>16</v>
      </c>
      <c r="L332" s="14" t="s">
        <v>11</v>
      </c>
      <c r="M332" s="16" t="s">
        <v>156</v>
      </c>
      <c r="N332" s="16" t="s">
        <v>13</v>
      </c>
      <c r="O332" s="16" t="s">
        <v>14</v>
      </c>
      <c r="P332" s="12">
        <f t="shared" si="27"/>
        <v>1</v>
      </c>
      <c r="Q332" s="12" cm="1">
        <f t="array" ref="Q332">SUMPRODUCT(($G$2:$G$2765=G332)*(P332&gt;$P$2:$P$2765))+1</f>
        <v>1</v>
      </c>
      <c r="R332" s="12" t="e">
        <f>(Q332*100000)+#REF!</f>
        <v>#REF!</v>
      </c>
      <c r="S332" t="e" cm="1">
        <f t="array" ref="S332">SUMPRODUCT(($G$2:$G$2765=G332)*(R332&gt;$R$2:$R$2765))+1</f>
        <v>#REF!</v>
      </c>
      <c r="T332" t="str">
        <f t="shared" si="28"/>
        <v xml:space="preserve">Haydock Park </v>
      </c>
      <c r="U332">
        <v>0</v>
      </c>
      <c r="V332" t="s">
        <v>11</v>
      </c>
      <c r="W332">
        <f t="shared" si="29"/>
        <v>2023</v>
      </c>
    </row>
    <row r="333" spans="1:1394" x14ac:dyDescent="0.25">
      <c r="A333" s="10" t="str">
        <f>IF(YEAR(G333)=2024,#REF!,"")</f>
        <v/>
      </c>
      <c r="B333" s="10" t="str">
        <f>IF(YEAR(G333)=2025,#REF!,"")</f>
        <v/>
      </c>
      <c r="C333" s="10" t="str">
        <f t="shared" si="25"/>
        <v>Afternoon45059</v>
      </c>
      <c r="D333" s="5" t="str">
        <f>IF('by region'!$C$2="Any","Any",'Turf only'!V333)&amp;M333&amp;IF('by region'!$I$2="Any","Any",N333)&amp;G333</f>
        <v>AnyJumpAny45059</v>
      </c>
      <c r="E333" s="5" t="e">
        <f>IF(I333=#REF!,'Turf only'!G333,"")</f>
        <v>#REF!</v>
      </c>
      <c r="F333" s="5" t="e">
        <f t="shared" si="26"/>
        <v>#REF!</v>
      </c>
      <c r="G333" s="15">
        <v>45059</v>
      </c>
      <c r="H333" s="16" t="s">
        <v>37</v>
      </c>
      <c r="I333" s="16" t="s">
        <v>67</v>
      </c>
      <c r="J333" s="16" t="s">
        <v>9</v>
      </c>
      <c r="K333" s="14" t="s">
        <v>10</v>
      </c>
      <c r="L333" s="14" t="s">
        <v>11</v>
      </c>
      <c r="M333" s="16" t="s">
        <v>12</v>
      </c>
      <c r="N333" s="16" t="s">
        <v>13</v>
      </c>
      <c r="O333" s="16" t="s">
        <v>14</v>
      </c>
      <c r="P333" s="12">
        <f t="shared" si="27"/>
        <v>1</v>
      </c>
      <c r="Q333" s="12" cm="1">
        <f t="array" ref="Q333">SUMPRODUCT(($G$2:$G$2765=G333)*(P333&gt;$P$2:$P$2765))+1</f>
        <v>1</v>
      </c>
      <c r="R333" s="12" t="e">
        <f>(Q333*100000)+#REF!</f>
        <v>#REF!</v>
      </c>
      <c r="S333" t="e" cm="1">
        <f t="array" ref="S333">SUMPRODUCT(($G$2:$G$2765=G333)*(R333&gt;$R$2:$R$2765))+1</f>
        <v>#REF!</v>
      </c>
      <c r="T333" t="str">
        <f t="shared" si="28"/>
        <v xml:space="preserve">Hexham </v>
      </c>
      <c r="U333">
        <v>0</v>
      </c>
      <c r="V333" t="s">
        <v>19</v>
      </c>
      <c r="W333">
        <f t="shared" si="29"/>
        <v>2023</v>
      </c>
    </row>
    <row r="334" spans="1:1394" x14ac:dyDescent="0.25">
      <c r="A334" s="10" t="str">
        <f>IF(YEAR(G334)=2024,#REF!,"")</f>
        <v/>
      </c>
      <c r="B334" s="10" t="str">
        <f>IF(YEAR(G334)=2025,#REF!,"")</f>
        <v/>
      </c>
      <c r="C334" s="10" t="str">
        <f t="shared" si="25"/>
        <v>Evening45059</v>
      </c>
      <c r="D334" s="5" t="str">
        <f>IF('by region'!$C$2="Any","Any",'Turf only'!V334)&amp;M334&amp;IF('by region'!$I$2="Any","Any",N334)&amp;G334</f>
        <v>AnyFlatAny45059</v>
      </c>
      <c r="E334" s="5" t="e">
        <f>IF(I334=#REF!,'Turf only'!G334,"")</f>
        <v>#REF!</v>
      </c>
      <c r="F334" s="5" t="e">
        <f t="shared" si="26"/>
        <v>#REF!</v>
      </c>
      <c r="G334" s="15">
        <v>45059</v>
      </c>
      <c r="H334" s="16" t="s">
        <v>37</v>
      </c>
      <c r="I334" s="16" t="s">
        <v>44</v>
      </c>
      <c r="J334" s="16" t="s">
        <v>80</v>
      </c>
      <c r="K334" s="14" t="s">
        <v>10</v>
      </c>
      <c r="L334" s="14" t="s">
        <v>17</v>
      </c>
      <c r="M334" s="16" t="s">
        <v>25</v>
      </c>
      <c r="N334" s="16" t="s">
        <v>13</v>
      </c>
      <c r="O334" s="16" t="s">
        <v>14</v>
      </c>
      <c r="P334" s="12">
        <f t="shared" si="27"/>
        <v>2</v>
      </c>
      <c r="Q334" s="12" cm="1">
        <f t="array" ref="Q334">SUMPRODUCT(($G$2:$G$2765=G334)*(P334&gt;$P$2:$P$2765))+1</f>
        <v>6</v>
      </c>
      <c r="R334" s="12" t="e">
        <f>(Q334*100000)+#REF!</f>
        <v>#REF!</v>
      </c>
      <c r="S334" t="e" cm="1">
        <f t="array" ref="S334">SUMPRODUCT(($G$2:$G$2765=G334)*(R334&gt;$R$2:$R$2765))+1</f>
        <v>#REF!</v>
      </c>
      <c r="T334" t="str">
        <f t="shared" si="28"/>
        <v>LEICESTER †</v>
      </c>
      <c r="U334">
        <v>0</v>
      </c>
      <c r="V334" t="s">
        <v>11</v>
      </c>
      <c r="W334">
        <f t="shared" si="29"/>
        <v>2023</v>
      </c>
    </row>
    <row r="335" spans="1:1394" x14ac:dyDescent="0.25">
      <c r="A335" s="10" t="str">
        <f>IF(YEAR(G335)=2024,#REF!,"")</f>
        <v/>
      </c>
      <c r="B335" s="10" t="str">
        <f>IF(YEAR(G335)=2025,#REF!,"")</f>
        <v/>
      </c>
      <c r="C335" s="10" t="str">
        <f t="shared" si="25"/>
        <v>Afternoon45059</v>
      </c>
      <c r="D335" s="5" t="str">
        <f>IF('by region'!$C$2="Any","Any",'Turf only'!V335)&amp;M335&amp;IF('by region'!$I$2="Any","Any",N335)&amp;G335</f>
        <v>AnyFlatAny45059</v>
      </c>
      <c r="E335" s="5" t="e">
        <f>IF(I335=#REF!,'Turf only'!G335,"")</f>
        <v>#REF!</v>
      </c>
      <c r="F335" s="5" t="e">
        <f t="shared" si="26"/>
        <v>#REF!</v>
      </c>
      <c r="G335" s="15">
        <v>45059</v>
      </c>
      <c r="H335" s="16" t="s">
        <v>37</v>
      </c>
      <c r="I335" s="16" t="s">
        <v>36</v>
      </c>
      <c r="J335" s="16" t="s">
        <v>9</v>
      </c>
      <c r="K335" s="14" t="s">
        <v>24</v>
      </c>
      <c r="L335" s="14" t="s">
        <v>19</v>
      </c>
      <c r="M335" s="16" t="s">
        <v>25</v>
      </c>
      <c r="N335" s="16" t="s">
        <v>13</v>
      </c>
      <c r="O335" s="16" t="s">
        <v>14</v>
      </c>
      <c r="P335" s="12">
        <f t="shared" si="27"/>
        <v>1</v>
      </c>
      <c r="Q335" s="12" cm="1">
        <f t="array" ref="Q335">SUMPRODUCT(($G$2:$G$2765=G335)*(P335&gt;$P$2:$P$2765))+1</f>
        <v>1</v>
      </c>
      <c r="R335" s="12" t="e">
        <f>(Q335*100000)+#REF!</f>
        <v>#REF!</v>
      </c>
      <c r="S335" t="e" cm="1">
        <f t="array" ref="S335">SUMPRODUCT(($G$2:$G$2765=G335)*(R335&gt;$R$2:$R$2765))+1</f>
        <v>#REF!</v>
      </c>
      <c r="T335" t="str">
        <f t="shared" si="28"/>
        <v xml:space="preserve">LINGFIELD PARK </v>
      </c>
      <c r="U335">
        <v>0</v>
      </c>
      <c r="V335" t="s">
        <v>19</v>
      </c>
      <c r="W335">
        <f t="shared" si="29"/>
        <v>2023</v>
      </c>
    </row>
    <row r="336" spans="1:1394" x14ac:dyDescent="0.25">
      <c r="A336" s="10" t="str">
        <f>IF(YEAR(G336)=2024,#REF!,"")</f>
        <v/>
      </c>
      <c r="B336" s="10" t="str">
        <f>IF(YEAR(G336)=2025,#REF!,"")</f>
        <v/>
      </c>
      <c r="C336" s="10" t="str">
        <f t="shared" si="25"/>
        <v>Afternoon45059</v>
      </c>
      <c r="D336" s="5" t="str">
        <f>IF('by region'!$C$2="Any","Any",'Turf only'!V336)&amp;M336&amp;IF('by region'!$I$2="Any","Any",N336)&amp;G336</f>
        <v>AnyFlatAny45059</v>
      </c>
      <c r="E336" s="5" t="e">
        <f>IF(I336=#REF!,'Turf only'!G336,"")</f>
        <v>#REF!</v>
      </c>
      <c r="F336" s="5" t="e">
        <f t="shared" si="26"/>
        <v>#REF!</v>
      </c>
      <c r="G336" s="15">
        <v>45059</v>
      </c>
      <c r="H336" s="16" t="s">
        <v>37</v>
      </c>
      <c r="I336" s="16" t="s">
        <v>72</v>
      </c>
      <c r="J336" s="16" t="s">
        <v>9</v>
      </c>
      <c r="K336" s="14" t="s">
        <v>16</v>
      </c>
      <c r="L336" s="14" t="s">
        <v>17</v>
      </c>
      <c r="M336" s="16" t="s">
        <v>25</v>
      </c>
      <c r="N336" s="16" t="s">
        <v>13</v>
      </c>
      <c r="O336" s="16" t="s">
        <v>14</v>
      </c>
      <c r="P336" s="12">
        <f t="shared" si="27"/>
        <v>1</v>
      </c>
      <c r="Q336" s="12" cm="1">
        <f t="array" ref="Q336">SUMPRODUCT(($G$2:$G$2765=G336)*(P336&gt;$P$2:$P$2765))+1</f>
        <v>1</v>
      </c>
      <c r="R336" s="12" t="e">
        <f>(Q336*100000)+#REF!</f>
        <v>#REF!</v>
      </c>
      <c r="S336" t="e" cm="1">
        <f t="array" ref="S336">SUMPRODUCT(($G$2:$G$2765=G336)*(R336&gt;$R$2:$R$2765))+1</f>
        <v>#REF!</v>
      </c>
      <c r="T336" t="str">
        <f t="shared" si="28"/>
        <v xml:space="preserve">NOTTINGHAM </v>
      </c>
      <c r="U336">
        <v>0</v>
      </c>
      <c r="V336" t="s">
        <v>17</v>
      </c>
      <c r="W336">
        <f t="shared" si="29"/>
        <v>2023</v>
      </c>
    </row>
    <row r="337" spans="1:23" x14ac:dyDescent="0.25">
      <c r="A337" s="10" t="str">
        <f>IF(YEAR(G337)=2024,#REF!,"")</f>
        <v/>
      </c>
      <c r="B337" s="10" t="str">
        <f>IF(YEAR(G337)=2025,#REF!,"")</f>
        <v/>
      </c>
      <c r="C337" s="10" t="str">
        <f t="shared" si="25"/>
        <v>Evening45059</v>
      </c>
      <c r="D337" s="5" t="str">
        <f>IF('by region'!$C$2="Any","Any",'Turf only'!V337)&amp;M337&amp;IF('by region'!$I$2="Any","Any",N337)&amp;G337</f>
        <v>AnyJumpAny45059</v>
      </c>
      <c r="E337" s="5" t="e">
        <f>IF(I337=#REF!,'Turf only'!G337,"")</f>
        <v>#REF!</v>
      </c>
      <c r="F337" s="5" t="e">
        <f t="shared" si="26"/>
        <v>#REF!</v>
      </c>
      <c r="G337" s="15">
        <v>45059</v>
      </c>
      <c r="H337" s="16" t="s">
        <v>37</v>
      </c>
      <c r="I337" s="16" t="s">
        <v>48</v>
      </c>
      <c r="J337" s="16" t="s">
        <v>80</v>
      </c>
      <c r="K337" s="14" t="s">
        <v>16</v>
      </c>
      <c r="L337" s="14" t="s">
        <v>17</v>
      </c>
      <c r="M337" s="16" t="s">
        <v>12</v>
      </c>
      <c r="N337" s="16" t="s">
        <v>13</v>
      </c>
      <c r="O337" s="16" t="s">
        <v>14</v>
      </c>
      <c r="P337" s="12">
        <f t="shared" si="27"/>
        <v>2</v>
      </c>
      <c r="Q337" s="12" cm="1">
        <f t="array" ref="Q337">SUMPRODUCT(($G$2:$G$2765=G337)*(P337&gt;$P$2:$P$2765))+1</f>
        <v>6</v>
      </c>
      <c r="R337" s="12" t="e">
        <f>(Q337*100000)+#REF!</f>
        <v>#REF!</v>
      </c>
      <c r="S337" t="e" cm="1">
        <f t="array" ref="S337">SUMPRODUCT(($G$2:$G$2765=G337)*(R337&gt;$R$2:$R$2765))+1</f>
        <v>#REF!</v>
      </c>
      <c r="T337" t="str">
        <f t="shared" si="28"/>
        <v>Warwick †</v>
      </c>
      <c r="U337">
        <v>0</v>
      </c>
      <c r="V337" t="s">
        <v>19</v>
      </c>
      <c r="W337">
        <f t="shared" si="29"/>
        <v>2023</v>
      </c>
    </row>
    <row r="338" spans="1:23" x14ac:dyDescent="0.25">
      <c r="A338" s="10" t="str">
        <f>IF(YEAR(G338)=2024,#REF!,"")</f>
        <v/>
      </c>
      <c r="B338" s="10" t="str">
        <f>IF(YEAR(G338)=2025,#REF!,"")</f>
        <v/>
      </c>
      <c r="C338" s="10" t="str">
        <f t="shared" si="25"/>
        <v>Afternoon45060</v>
      </c>
      <c r="D338" s="5" t="str">
        <f>IF('by region'!$C$2="Any","Any",'Turf only'!V338)&amp;M338&amp;IF('by region'!$I$2="Any","Any",N338)&amp;G338</f>
        <v>AnyJumpAny45060</v>
      </c>
      <c r="E338" s="5" t="e">
        <f>IF(I338=#REF!,'Turf only'!G338,"")</f>
        <v>#REF!</v>
      </c>
      <c r="F338" s="5" t="e">
        <f t="shared" si="26"/>
        <v>#REF!</v>
      </c>
      <c r="G338" s="15">
        <v>45060</v>
      </c>
      <c r="H338" s="16" t="s">
        <v>40</v>
      </c>
      <c r="I338" s="16" t="s">
        <v>52</v>
      </c>
      <c r="J338" s="16" t="s">
        <v>9</v>
      </c>
      <c r="K338" s="14" t="s">
        <v>10</v>
      </c>
      <c r="L338" s="14" t="s">
        <v>17</v>
      </c>
      <c r="M338" s="16" t="s">
        <v>12</v>
      </c>
      <c r="N338" s="16" t="s">
        <v>13</v>
      </c>
      <c r="O338" s="16" t="s">
        <v>14</v>
      </c>
      <c r="P338" s="12">
        <f t="shared" si="27"/>
        <v>1</v>
      </c>
      <c r="Q338" s="12" cm="1">
        <f t="array" ref="Q338">SUMPRODUCT(($G$2:$G$2765=G338)*(P338&gt;$P$2:$P$2765))+1</f>
        <v>1</v>
      </c>
      <c r="R338" s="12" t="e">
        <f>(Q338*100000)+#REF!</f>
        <v>#REF!</v>
      </c>
      <c r="S338" t="e" cm="1">
        <f t="array" ref="S338">SUMPRODUCT(($G$2:$G$2765=G338)*(R338&gt;$R$2:$R$2765))+1</f>
        <v>#REF!</v>
      </c>
      <c r="T338" t="str">
        <f t="shared" si="28"/>
        <v xml:space="preserve">Ludlow </v>
      </c>
      <c r="U338">
        <v>0</v>
      </c>
      <c r="V338" t="s">
        <v>17</v>
      </c>
      <c r="W338">
        <f t="shared" si="29"/>
        <v>2023</v>
      </c>
    </row>
    <row r="339" spans="1:23" x14ac:dyDescent="0.25">
      <c r="A339" s="10" t="str">
        <f>IF(YEAR(G339)=2024,#REF!,"")</f>
        <v/>
      </c>
      <c r="B339" s="10" t="str">
        <f>IF(YEAR(G339)=2025,#REF!,"")</f>
        <v/>
      </c>
      <c r="C339" s="10" t="str">
        <f t="shared" si="25"/>
        <v>Afternoon45060</v>
      </c>
      <c r="D339" s="5" t="str">
        <f>IF('by region'!$C$2="Any","Any",'Turf only'!V339)&amp;M339&amp;IF('by region'!$I$2="Any","Any",N339)&amp;G339</f>
        <v>AnyJumpAny45060</v>
      </c>
      <c r="E339" s="5" t="e">
        <f>IF(I339=#REF!,'Turf only'!G339,"")</f>
        <v>#REF!</v>
      </c>
      <c r="F339" s="5" t="e">
        <f t="shared" si="26"/>
        <v>#REF!</v>
      </c>
      <c r="G339" s="15">
        <v>45060</v>
      </c>
      <c r="H339" s="16" t="s">
        <v>40</v>
      </c>
      <c r="I339" s="16" t="s">
        <v>41</v>
      </c>
      <c r="J339" s="16" t="s">
        <v>9</v>
      </c>
      <c r="K339" s="14" t="s">
        <v>10</v>
      </c>
      <c r="L339" s="14" t="s">
        <v>19</v>
      </c>
      <c r="M339" s="16" t="s">
        <v>12</v>
      </c>
      <c r="N339" s="16" t="s">
        <v>13</v>
      </c>
      <c r="O339" s="16" t="s">
        <v>14</v>
      </c>
      <c r="P339" s="12">
        <f t="shared" si="27"/>
        <v>1</v>
      </c>
      <c r="Q339" s="12" cm="1">
        <f t="array" ref="Q339">SUMPRODUCT(($G$2:$G$2765=G339)*(P339&gt;$P$2:$P$2765))+1</f>
        <v>1</v>
      </c>
      <c r="R339" s="12" t="e">
        <f>(Q339*100000)+#REF!</f>
        <v>#REF!</v>
      </c>
      <c r="S339" t="e" cm="1">
        <f t="array" ref="S339">SUMPRODUCT(($G$2:$G$2765=G339)*(R339&gt;$R$2:$R$2765))+1</f>
        <v>#REF!</v>
      </c>
      <c r="T339" t="str">
        <f t="shared" si="28"/>
        <v xml:space="preserve">Plumpton </v>
      </c>
      <c r="U339">
        <v>0</v>
      </c>
      <c r="V339" t="s">
        <v>19</v>
      </c>
      <c r="W339">
        <f t="shared" si="29"/>
        <v>2023</v>
      </c>
    </row>
    <row r="340" spans="1:23" x14ac:dyDescent="0.25">
      <c r="A340" s="10" t="str">
        <f>IF(YEAR(G340)=2024,#REF!,"")</f>
        <v/>
      </c>
      <c r="B340" s="10" t="str">
        <f>IF(YEAR(G340)=2025,#REF!,"")</f>
        <v/>
      </c>
      <c r="C340" s="10" t="str">
        <f t="shared" si="25"/>
        <v>Afternoon45061</v>
      </c>
      <c r="D340" s="5" t="str">
        <f>IF('by region'!$C$2="Any","Any",'Turf only'!V340)&amp;M340&amp;IF('by region'!$I$2="Any","Any",N340)&amp;G340</f>
        <v>AnyFlatAny45061</v>
      </c>
      <c r="E340" s="5" t="e">
        <f>IF(I340=#REF!,'Turf only'!G340,"")</f>
        <v>#REF!</v>
      </c>
      <c r="F340" s="5" t="e">
        <f t="shared" si="26"/>
        <v>#REF!</v>
      </c>
      <c r="G340" s="15">
        <v>45061</v>
      </c>
      <c r="H340" s="16" t="s">
        <v>42</v>
      </c>
      <c r="I340" s="16" t="s">
        <v>8</v>
      </c>
      <c r="J340" s="16" t="s">
        <v>9</v>
      </c>
      <c r="K340" s="14" t="s">
        <v>10</v>
      </c>
      <c r="L340" s="14" t="s">
        <v>11</v>
      </c>
      <c r="M340" s="16" t="s">
        <v>25</v>
      </c>
      <c r="N340" s="16" t="s">
        <v>13</v>
      </c>
      <c r="O340" s="16" t="s">
        <v>14</v>
      </c>
      <c r="P340" s="12">
        <f t="shared" si="27"/>
        <v>1</v>
      </c>
      <c r="Q340" s="12" cm="1">
        <f t="array" ref="Q340">SUMPRODUCT(($G$2:$G$2765=G340)*(P340&gt;$P$2:$P$2765))+1</f>
        <v>1</v>
      </c>
      <c r="R340" s="12" t="e">
        <f>(Q340*100000)+#REF!</f>
        <v>#REF!</v>
      </c>
      <c r="S340" t="e" cm="1">
        <f t="array" ref="S340">SUMPRODUCT(($G$2:$G$2765=G340)*(R340&gt;$R$2:$R$2765))+1</f>
        <v>#REF!</v>
      </c>
      <c r="T340" t="str">
        <f t="shared" si="28"/>
        <v xml:space="preserve">CATTERICK BRIDGE </v>
      </c>
      <c r="U340">
        <v>0</v>
      </c>
      <c r="V340" t="s">
        <v>11</v>
      </c>
      <c r="W340">
        <f t="shared" si="29"/>
        <v>2023</v>
      </c>
    </row>
    <row r="341" spans="1:23" x14ac:dyDescent="0.25">
      <c r="A341" s="10" t="str">
        <f>IF(YEAR(G341)=2024,#REF!,"")</f>
        <v/>
      </c>
      <c r="B341" s="10" t="str">
        <f>IF(YEAR(G341)=2025,#REF!,"")</f>
        <v/>
      </c>
      <c r="C341" s="10" t="str">
        <f t="shared" si="25"/>
        <v>Afternoon45061</v>
      </c>
      <c r="D341" s="5" t="str">
        <f>IF('by region'!$C$2="Any","Any",'Turf only'!V341)&amp;M341&amp;IF('by region'!$I$2="Any","Any",N341)&amp;G341</f>
        <v>AnyFlatAny45061</v>
      </c>
      <c r="E341" s="5" t="e">
        <f>IF(I341=#REF!,'Turf only'!G341,"")</f>
        <v>#REF!</v>
      </c>
      <c r="F341" s="5" t="e">
        <f t="shared" si="26"/>
        <v>#REF!</v>
      </c>
      <c r="G341" s="15">
        <v>45061</v>
      </c>
      <c r="H341" s="16" t="s">
        <v>42</v>
      </c>
      <c r="I341" s="16" t="s">
        <v>22</v>
      </c>
      <c r="J341" s="16" t="s">
        <v>9</v>
      </c>
      <c r="K341" s="14" t="s">
        <v>10</v>
      </c>
      <c r="L341" s="14" t="s">
        <v>11</v>
      </c>
      <c r="M341" s="16" t="s">
        <v>25</v>
      </c>
      <c r="N341" s="16" t="s">
        <v>13</v>
      </c>
      <c r="O341" s="16" t="s">
        <v>14</v>
      </c>
      <c r="P341" s="12">
        <f t="shared" si="27"/>
        <v>1</v>
      </c>
      <c r="Q341" s="12" cm="1">
        <f t="array" ref="Q341">SUMPRODUCT(($G$2:$G$2765=G341)*(P341&gt;$P$2:$P$2765))+1</f>
        <v>1</v>
      </c>
      <c r="R341" s="12" t="e">
        <f>(Q341*100000)+#REF!</f>
        <v>#REF!</v>
      </c>
      <c r="S341" t="e" cm="1">
        <f t="array" ref="S341">SUMPRODUCT(($G$2:$G$2765=G341)*(R341&gt;$R$2:$R$2765))+1</f>
        <v>#REF!</v>
      </c>
      <c r="T341" t="str">
        <f t="shared" si="28"/>
        <v xml:space="preserve">MUSSELBURGH </v>
      </c>
      <c r="U341">
        <v>0</v>
      </c>
      <c r="V341" t="s">
        <v>19</v>
      </c>
      <c r="W341">
        <f t="shared" si="29"/>
        <v>2023</v>
      </c>
    </row>
    <row r="342" spans="1:23" x14ac:dyDescent="0.25">
      <c r="A342" s="10" t="str">
        <f>IF(YEAR(G342)=2024,#REF!,"")</f>
        <v/>
      </c>
      <c r="B342" s="10" t="str">
        <f>IF(YEAR(G342)=2025,#REF!,"")</f>
        <v/>
      </c>
      <c r="C342" s="10" t="str">
        <f t="shared" si="25"/>
        <v>Evening45061</v>
      </c>
      <c r="D342" s="5" t="str">
        <f>IF('by region'!$C$2="Any","Any",'Turf only'!V342)&amp;M342&amp;IF('by region'!$I$2="Any","Any",N342)&amp;G342</f>
        <v>AnyJumpAny45061</v>
      </c>
      <c r="E342" s="5" t="e">
        <f>IF(I342=#REF!,'Turf only'!G342,"")</f>
        <v>#REF!</v>
      </c>
      <c r="F342" s="5" t="e">
        <f t="shared" si="26"/>
        <v>#REF!</v>
      </c>
      <c r="G342" s="15">
        <v>45061</v>
      </c>
      <c r="H342" s="16" t="s">
        <v>42</v>
      </c>
      <c r="I342" s="16" t="s">
        <v>23</v>
      </c>
      <c r="J342" s="16" t="s">
        <v>80</v>
      </c>
      <c r="K342" s="14" t="s">
        <v>24</v>
      </c>
      <c r="L342" s="14" t="s">
        <v>17</v>
      </c>
      <c r="M342" s="16" t="s">
        <v>12</v>
      </c>
      <c r="N342" s="16" t="s">
        <v>13</v>
      </c>
      <c r="O342" s="16" t="s">
        <v>14</v>
      </c>
      <c r="P342" s="12">
        <f t="shared" si="27"/>
        <v>2</v>
      </c>
      <c r="Q342" s="12" cm="1">
        <f t="array" ref="Q342">SUMPRODUCT(($G$2:$G$2765=G342)*(P342&gt;$P$2:$P$2765))+1</f>
        <v>3</v>
      </c>
      <c r="R342" s="12" t="e">
        <f>(Q342*100000)+#REF!</f>
        <v>#REF!</v>
      </c>
      <c r="S342" t="e" cm="1">
        <f t="array" ref="S342">SUMPRODUCT(($G$2:$G$2765=G342)*(R342&gt;$R$2:$R$2765))+1</f>
        <v>#REF!</v>
      </c>
      <c r="T342" t="str">
        <f t="shared" si="28"/>
        <v>Southwell †</v>
      </c>
      <c r="U342">
        <v>0</v>
      </c>
      <c r="V342" t="s">
        <v>17</v>
      </c>
      <c r="W342">
        <f t="shared" si="29"/>
        <v>2023</v>
      </c>
    </row>
    <row r="343" spans="1:23" x14ac:dyDescent="0.25">
      <c r="A343" s="10" t="str">
        <f>IF(YEAR(G343)=2024,#REF!,"")</f>
        <v/>
      </c>
      <c r="B343" s="10" t="str">
        <f>IF(YEAR(G343)=2025,#REF!,"")</f>
        <v/>
      </c>
      <c r="C343" s="10" t="str">
        <f t="shared" si="25"/>
        <v>Evening45061</v>
      </c>
      <c r="D343" s="5" t="str">
        <f>IF('by region'!$C$2="Any","Any",'Turf only'!V343)&amp;M343&amp;IF('by region'!$I$2="Any","Any",N343)&amp;G343</f>
        <v>AnyFlatAny45061</v>
      </c>
      <c r="E343" s="5" t="e">
        <f>IF(I343=#REF!,'Turf only'!G343,"")</f>
        <v>#REF!</v>
      </c>
      <c r="F343" s="5" t="e">
        <f t="shared" si="26"/>
        <v>#REF!</v>
      </c>
      <c r="G343" s="15">
        <v>45061</v>
      </c>
      <c r="H343" s="16" t="s">
        <v>42</v>
      </c>
      <c r="I343" s="16" t="s">
        <v>70</v>
      </c>
      <c r="J343" s="16" t="s">
        <v>80</v>
      </c>
      <c r="K343" s="14" t="s">
        <v>24</v>
      </c>
      <c r="L343" s="14" t="s">
        <v>19</v>
      </c>
      <c r="M343" s="16" t="s">
        <v>25</v>
      </c>
      <c r="N343" s="16" t="s">
        <v>13</v>
      </c>
      <c r="O343" s="16" t="s">
        <v>14</v>
      </c>
      <c r="P343" s="12">
        <f t="shared" si="27"/>
        <v>2</v>
      </c>
      <c r="Q343" s="12" cm="1">
        <f t="array" ref="Q343">SUMPRODUCT(($G$2:$G$2765=G343)*(P343&gt;$P$2:$P$2765))+1</f>
        <v>3</v>
      </c>
      <c r="R343" s="12" t="e">
        <f>(Q343*100000)+#REF!</f>
        <v>#REF!</v>
      </c>
      <c r="S343" t="e" cm="1">
        <f t="array" ref="S343">SUMPRODUCT(($G$2:$G$2765=G343)*(R343&gt;$R$2:$R$2765))+1</f>
        <v>#REF!</v>
      </c>
      <c r="T343" t="str">
        <f t="shared" si="28"/>
        <v>WINDSOR †</v>
      </c>
      <c r="U343">
        <v>0</v>
      </c>
      <c r="V343" t="s">
        <v>11</v>
      </c>
      <c r="W343">
        <f t="shared" si="29"/>
        <v>2023</v>
      </c>
    </row>
    <row r="344" spans="1:23" x14ac:dyDescent="0.25">
      <c r="A344" s="10" t="str">
        <f>IF(YEAR(G344)=2024,#REF!,"")</f>
        <v/>
      </c>
      <c r="B344" s="10" t="str">
        <f>IF(YEAR(G344)=2025,#REF!,"")</f>
        <v/>
      </c>
      <c r="C344" s="10" t="str">
        <f t="shared" si="25"/>
        <v>Afternoon45062</v>
      </c>
      <c r="D344" s="5" t="str">
        <f>IF('by region'!$C$2="Any","Any",'Turf only'!V344)&amp;M344&amp;IF('by region'!$I$2="Any","Any",N344)&amp;G344</f>
        <v>AnyFlatAny45062</v>
      </c>
      <c r="E344" s="5" t="e">
        <f>IF(I344=#REF!,'Turf only'!G344,"")</f>
        <v>#REF!</v>
      </c>
      <c r="F344" s="5" t="e">
        <f t="shared" si="26"/>
        <v>#REF!</v>
      </c>
      <c r="G344" s="15">
        <v>45062</v>
      </c>
      <c r="H344" s="16" t="s">
        <v>7</v>
      </c>
      <c r="I344" s="16" t="s">
        <v>77</v>
      </c>
      <c r="J344" s="16" t="s">
        <v>9</v>
      </c>
      <c r="K344" s="14" t="s">
        <v>10</v>
      </c>
      <c r="L344" s="14" t="s">
        <v>11</v>
      </c>
      <c r="M344" s="16" t="s">
        <v>25</v>
      </c>
      <c r="N344" s="16" t="s">
        <v>13</v>
      </c>
      <c r="O344" s="16" t="s">
        <v>14</v>
      </c>
      <c r="P344" s="12">
        <f t="shared" si="27"/>
        <v>1</v>
      </c>
      <c r="Q344" s="12" cm="1">
        <f t="array" ref="Q344">SUMPRODUCT(($G$2:$G$2765=G344)*(P344&gt;$P$2:$P$2765))+1</f>
        <v>1</v>
      </c>
      <c r="R344" s="12" t="e">
        <f>(Q344*100000)+#REF!</f>
        <v>#REF!</v>
      </c>
      <c r="S344" t="e" cm="1">
        <f t="array" ref="S344">SUMPRODUCT(($G$2:$G$2765=G344)*(R344&gt;$R$2:$R$2765))+1</f>
        <v>#REF!</v>
      </c>
      <c r="T344" t="str">
        <f t="shared" si="28"/>
        <v xml:space="preserve">BEVERLEY </v>
      </c>
      <c r="U344">
        <v>0</v>
      </c>
      <c r="V344" t="s">
        <v>19</v>
      </c>
      <c r="W344">
        <f t="shared" si="29"/>
        <v>2023</v>
      </c>
    </row>
    <row r="345" spans="1:23" x14ac:dyDescent="0.25">
      <c r="A345" s="10" t="str">
        <f>IF(YEAR(G345)=2024,#REF!,"")</f>
        <v/>
      </c>
      <c r="B345" s="10" t="str">
        <f>IF(YEAR(G345)=2025,#REF!,"")</f>
        <v/>
      </c>
      <c r="C345" s="10" t="str">
        <f t="shared" si="25"/>
        <v>Afternoon45062</v>
      </c>
      <c r="D345" s="5" t="str">
        <f>IF('by region'!$C$2="Any","Any",'Turf only'!V345)&amp;M345&amp;IF('by region'!$I$2="Any","Any",N345)&amp;G345</f>
        <v>AnyFlatAny45062</v>
      </c>
      <c r="E345" s="5" t="e">
        <f>IF(I345=#REF!,'Turf only'!G345,"")</f>
        <v>#REF!</v>
      </c>
      <c r="F345" s="5" t="e">
        <f t="shared" si="26"/>
        <v>#REF!</v>
      </c>
      <c r="G345" s="15">
        <v>45062</v>
      </c>
      <c r="H345" s="16" t="s">
        <v>7</v>
      </c>
      <c r="I345" s="16" t="s">
        <v>54</v>
      </c>
      <c r="J345" s="16" t="s">
        <v>9</v>
      </c>
      <c r="K345" s="14" t="s">
        <v>24</v>
      </c>
      <c r="L345" s="14" t="s">
        <v>19</v>
      </c>
      <c r="M345" s="16" t="s">
        <v>25</v>
      </c>
      <c r="N345" s="16" t="s">
        <v>13</v>
      </c>
      <c r="O345" s="16" t="s">
        <v>14</v>
      </c>
      <c r="P345" s="12">
        <f t="shared" si="27"/>
        <v>1</v>
      </c>
      <c r="Q345" s="12" cm="1">
        <f t="array" ref="Q345">SUMPRODUCT(($G$2:$G$2765=G345)*(P345&gt;$P$2:$P$2765))+1</f>
        <v>1</v>
      </c>
      <c r="R345" s="12" t="e">
        <f>(Q345*100000)+#REF!</f>
        <v>#REF!</v>
      </c>
      <c r="S345" t="e" cm="1">
        <f t="array" ref="S345">SUMPRODUCT(($G$2:$G$2765=G345)*(R345&gt;$R$2:$R$2765))+1</f>
        <v>#REF!</v>
      </c>
      <c r="T345" t="str">
        <f t="shared" si="28"/>
        <v xml:space="preserve">CHEPSTOW </v>
      </c>
      <c r="U345">
        <v>0</v>
      </c>
      <c r="V345" t="s">
        <v>19</v>
      </c>
      <c r="W345">
        <f t="shared" si="29"/>
        <v>2023</v>
      </c>
    </row>
    <row r="346" spans="1:23" x14ac:dyDescent="0.25">
      <c r="A346" s="10" t="str">
        <f>IF(YEAR(G346)=2024,#REF!,"")</f>
        <v/>
      </c>
      <c r="B346" s="10" t="str">
        <f>IF(YEAR(G346)=2025,#REF!,"")</f>
        <v/>
      </c>
      <c r="C346" s="10" t="str">
        <f t="shared" si="25"/>
        <v>Evening45062</v>
      </c>
      <c r="D346" s="5" t="str">
        <f>IF('by region'!$C$2="Any","Any",'Turf only'!V346)&amp;M346&amp;IF('by region'!$I$2="Any","Any",N346)&amp;G346</f>
        <v>AnyFlatAny45062</v>
      </c>
      <c r="E346" s="5" t="e">
        <f>IF(I346=#REF!,'Turf only'!G346,"")</f>
        <v>#REF!</v>
      </c>
      <c r="F346" s="5" t="e">
        <f t="shared" si="26"/>
        <v>#REF!</v>
      </c>
      <c r="G346" s="20">
        <v>45062</v>
      </c>
      <c r="H346" s="21" t="s">
        <v>7</v>
      </c>
      <c r="I346" s="21" t="s">
        <v>38</v>
      </c>
      <c r="J346" s="21" t="s">
        <v>80</v>
      </c>
      <c r="K346" s="22" t="s">
        <v>16</v>
      </c>
      <c r="L346" s="22" t="s">
        <v>19</v>
      </c>
      <c r="M346" s="21" t="s">
        <v>25</v>
      </c>
      <c r="N346" s="21" t="s">
        <v>13</v>
      </c>
      <c r="O346" s="21" t="s">
        <v>14</v>
      </c>
      <c r="P346" s="12">
        <f t="shared" si="27"/>
        <v>2</v>
      </c>
      <c r="Q346" s="12" cm="1">
        <f t="array" ref="Q346">SUMPRODUCT(($G$2:$G$2765=G346)*(P346&gt;$P$2:$P$2765))+1</f>
        <v>4</v>
      </c>
      <c r="R346" s="12" t="e">
        <f>(Q346*100000)+#REF!</f>
        <v>#REF!</v>
      </c>
      <c r="S346" t="e" cm="1">
        <f t="array" ref="S346">SUMPRODUCT(($G$2:$G$2765=G346)*(R346&gt;$R$2:$R$2765))+1</f>
        <v>#REF!</v>
      </c>
      <c r="T346" t="str">
        <f t="shared" si="28"/>
        <v>SANDOWN PARK †</v>
      </c>
      <c r="U346">
        <v>0</v>
      </c>
      <c r="V346" t="s">
        <v>11</v>
      </c>
      <c r="W346">
        <f t="shared" si="29"/>
        <v>2023</v>
      </c>
    </row>
    <row r="347" spans="1:23" x14ac:dyDescent="0.25">
      <c r="A347" s="10" t="str">
        <f>IF(YEAR(G347)=2024,#REF!,"")</f>
        <v/>
      </c>
      <c r="B347" s="10" t="str">
        <f>IF(YEAR(G347)=2025,#REF!,"")</f>
        <v/>
      </c>
      <c r="C347" s="10" t="str">
        <f t="shared" si="25"/>
        <v>Afternoon45062</v>
      </c>
      <c r="D347" s="5" t="str">
        <f>IF('by region'!$C$2="Any","Any",'Turf only'!V347)&amp;M347&amp;IF('by region'!$I$2="Any","Any",N347)&amp;G347</f>
        <v>AnyJumpAny45062</v>
      </c>
      <c r="E347" s="5" t="e">
        <f>IF(I347=#REF!,'Turf only'!G347,"")</f>
        <v>#REF!</v>
      </c>
      <c r="F347" s="5" t="e">
        <f t="shared" si="26"/>
        <v>#REF!</v>
      </c>
      <c r="G347" s="15">
        <v>45062</v>
      </c>
      <c r="H347" s="16" t="s">
        <v>7</v>
      </c>
      <c r="I347" s="16" t="s">
        <v>46</v>
      </c>
      <c r="J347" s="16" t="s">
        <v>9</v>
      </c>
      <c r="K347" s="14" t="s">
        <v>24</v>
      </c>
      <c r="L347" s="14" t="s">
        <v>11</v>
      </c>
      <c r="M347" s="16" t="s">
        <v>12</v>
      </c>
      <c r="N347" s="16" t="s">
        <v>13</v>
      </c>
      <c r="O347" s="16" t="s">
        <v>14</v>
      </c>
      <c r="P347" s="12">
        <f t="shared" si="27"/>
        <v>1</v>
      </c>
      <c r="Q347" s="12" cm="1">
        <f t="array" ref="Q347">SUMPRODUCT(($G$2:$G$2765=G347)*(P347&gt;$P$2:$P$2765))+1</f>
        <v>1</v>
      </c>
      <c r="R347" s="12" t="e">
        <f>(Q347*100000)+#REF!</f>
        <v>#REF!</v>
      </c>
      <c r="S347" t="e" cm="1">
        <f t="array" ref="S347">SUMPRODUCT(($G$2:$G$2765=G347)*(R347&gt;$R$2:$R$2765))+1</f>
        <v>#REF!</v>
      </c>
      <c r="T347" t="str">
        <f t="shared" si="28"/>
        <v xml:space="preserve">Sedgefield </v>
      </c>
      <c r="U347">
        <v>0</v>
      </c>
      <c r="V347" t="s">
        <v>11</v>
      </c>
      <c r="W347">
        <f t="shared" si="29"/>
        <v>2023</v>
      </c>
    </row>
    <row r="348" spans="1:23" x14ac:dyDescent="0.25">
      <c r="A348" s="10" t="str">
        <f>IF(YEAR(G348)=2024,#REF!,"")</f>
        <v/>
      </c>
      <c r="B348" s="10" t="str">
        <f>IF(YEAR(G348)=2025,#REF!,"")</f>
        <v/>
      </c>
      <c r="C348" s="10" t="str">
        <f t="shared" si="25"/>
        <v>Evening45062</v>
      </c>
      <c r="D348" s="5" t="str">
        <f>IF('by region'!$C$2="Any","Any",'Turf only'!V348)&amp;M348&amp;IF('by region'!$I$2="Any","Any",N348)&amp;G348</f>
        <v>AnyFlatAny45062</v>
      </c>
      <c r="E348" s="5" t="e">
        <f>IF(I348=#REF!,'Turf only'!G348,"")</f>
        <v>#REF!</v>
      </c>
      <c r="F348" s="5" t="e">
        <f t="shared" si="26"/>
        <v>#REF!</v>
      </c>
      <c r="G348" s="15">
        <v>45062</v>
      </c>
      <c r="H348" s="16" t="s">
        <v>7</v>
      </c>
      <c r="I348" s="16" t="s">
        <v>49</v>
      </c>
      <c r="J348" s="16" t="s">
        <v>80</v>
      </c>
      <c r="K348" s="14" t="s">
        <v>10</v>
      </c>
      <c r="L348" s="14" t="s">
        <v>11</v>
      </c>
      <c r="M348" s="16" t="s">
        <v>25</v>
      </c>
      <c r="N348" s="16" t="s">
        <v>13</v>
      </c>
      <c r="O348" s="16" t="s">
        <v>21</v>
      </c>
      <c r="P348" s="12">
        <f t="shared" si="27"/>
        <v>2</v>
      </c>
      <c r="Q348" s="12" cm="1">
        <f t="array" ref="Q348">SUMPRODUCT(($G$2:$G$2765=G348)*(P348&gt;$P$2:$P$2765))+1</f>
        <v>4</v>
      </c>
      <c r="R348" s="12" t="e">
        <f>(Q348*100000)+#REF!</f>
        <v>#REF!</v>
      </c>
      <c r="S348" t="e" cm="1">
        <f t="array" ref="S348">SUMPRODUCT(($G$2:$G$2765=G348)*(R348&gt;$R$2:$R$2765))+1</f>
        <v>#REF!</v>
      </c>
      <c r="T348" t="str">
        <f t="shared" si="28"/>
        <v>WETHERBY †</v>
      </c>
      <c r="U348">
        <v>0</v>
      </c>
      <c r="V348" t="s">
        <v>17</v>
      </c>
      <c r="W348">
        <f t="shared" si="29"/>
        <v>2023</v>
      </c>
    </row>
    <row r="349" spans="1:23" x14ac:dyDescent="0.25">
      <c r="A349" s="10" t="str">
        <f>IF(YEAR(G349)=2024,#REF!,"")</f>
        <v/>
      </c>
      <c r="B349" s="10" t="str">
        <f>IF(YEAR(G349)=2025,#REF!,"")</f>
        <v/>
      </c>
      <c r="C349" s="10" t="str">
        <f t="shared" si="25"/>
        <v>Evening45063</v>
      </c>
      <c r="D349" s="5" t="str">
        <f>IF('by region'!$C$2="Any","Any",'Turf only'!V349)&amp;M349&amp;IF('by region'!$I$2="Any","Any",N349)&amp;G349</f>
        <v>AnyFlatAny45063</v>
      </c>
      <c r="E349" s="5" t="e">
        <f>IF(I349=#REF!,'Turf only'!G349,"")</f>
        <v>#REF!</v>
      </c>
      <c r="F349" s="5" t="e">
        <f t="shared" si="26"/>
        <v>#REF!</v>
      </c>
      <c r="G349" s="15">
        <v>45063</v>
      </c>
      <c r="H349" s="16" t="s">
        <v>27</v>
      </c>
      <c r="I349" s="16" t="s">
        <v>79</v>
      </c>
      <c r="J349" s="16" t="s">
        <v>80</v>
      </c>
      <c r="K349" s="14" t="s">
        <v>24</v>
      </c>
      <c r="L349" s="14" t="s">
        <v>19</v>
      </c>
      <c r="M349" s="16" t="s">
        <v>25</v>
      </c>
      <c r="N349" s="16" t="s">
        <v>13</v>
      </c>
      <c r="O349" s="16" t="s">
        <v>14</v>
      </c>
      <c r="P349" s="12">
        <f t="shared" si="27"/>
        <v>2</v>
      </c>
      <c r="Q349" s="12" cm="1">
        <f t="array" ref="Q349">SUMPRODUCT(($G$2:$G$2765=G349)*(P349&gt;$P$2:$P$2765))+1</f>
        <v>4</v>
      </c>
      <c r="R349" s="12" t="e">
        <f>(Q349*100000)+#REF!</f>
        <v>#REF!</v>
      </c>
      <c r="S349" t="e" cm="1">
        <f t="array" ref="S349">SUMPRODUCT(($G$2:$G$2765=G349)*(R349&gt;$R$2:$R$2765))+1</f>
        <v>#REF!</v>
      </c>
      <c r="T349" t="str">
        <f t="shared" si="28"/>
        <v>BATH †</v>
      </c>
      <c r="U349">
        <v>0</v>
      </c>
      <c r="V349" t="s">
        <v>19</v>
      </c>
      <c r="W349">
        <f t="shared" si="29"/>
        <v>2023</v>
      </c>
    </row>
    <row r="350" spans="1:23" x14ac:dyDescent="0.25">
      <c r="A350" s="10" t="str">
        <f>IF(YEAR(G350)=2024,#REF!,"")</f>
        <v/>
      </c>
      <c r="B350" s="10" t="str">
        <f>IF(YEAR(G350)=2025,#REF!,"")</f>
        <v/>
      </c>
      <c r="C350" s="10" t="str">
        <f t="shared" si="25"/>
        <v>Afternoon45063</v>
      </c>
      <c r="D350" s="5" t="str">
        <f>IF('by region'!$C$2="Any","Any",'Turf only'!V350)&amp;M350&amp;IF('by region'!$I$2="Any","Any",N350)&amp;G350</f>
        <v>AnyJumpAny45063</v>
      </c>
      <c r="E350" s="5" t="e">
        <f>IF(I350=#REF!,'Turf only'!G350,"")</f>
        <v>#REF!</v>
      </c>
      <c r="F350" s="5" t="e">
        <f t="shared" si="26"/>
        <v>#REF!</v>
      </c>
      <c r="G350" s="15">
        <v>45063</v>
      </c>
      <c r="H350" s="16" t="s">
        <v>27</v>
      </c>
      <c r="I350" s="16" t="s">
        <v>75</v>
      </c>
      <c r="J350" s="16" t="s">
        <v>9</v>
      </c>
      <c r="K350" s="14" t="s">
        <v>10</v>
      </c>
      <c r="L350" s="14" t="s">
        <v>19</v>
      </c>
      <c r="M350" s="16" t="s">
        <v>12</v>
      </c>
      <c r="N350" s="16" t="s">
        <v>13</v>
      </c>
      <c r="O350" s="16" t="s">
        <v>14</v>
      </c>
      <c r="P350" s="12">
        <f t="shared" si="27"/>
        <v>1</v>
      </c>
      <c r="Q350" s="12" cm="1">
        <f t="array" ref="Q350">SUMPRODUCT(($G$2:$G$2765=G350)*(P350&gt;$P$2:$P$2765))+1</f>
        <v>1</v>
      </c>
      <c r="R350" s="12" t="e">
        <f>(Q350*100000)+#REF!</f>
        <v>#REF!</v>
      </c>
      <c r="S350" t="e" cm="1">
        <f t="array" ref="S350">SUMPRODUCT(($G$2:$G$2765=G350)*(R350&gt;$R$2:$R$2765))+1</f>
        <v>#REF!</v>
      </c>
      <c r="T350" t="str">
        <f t="shared" si="28"/>
        <v xml:space="preserve">Newton Abbot </v>
      </c>
      <c r="U350">
        <v>0</v>
      </c>
      <c r="V350" t="s">
        <v>19</v>
      </c>
      <c r="W350">
        <f t="shared" si="29"/>
        <v>2023</v>
      </c>
    </row>
    <row r="351" spans="1:23" x14ac:dyDescent="0.25">
      <c r="A351" s="10" t="str">
        <f>IF(YEAR(G351)=2024,#REF!,"")</f>
        <v/>
      </c>
      <c r="B351" s="10" t="str">
        <f>IF(YEAR(G351)=2025,#REF!,"")</f>
        <v/>
      </c>
      <c r="C351" s="10" t="str">
        <f t="shared" si="25"/>
        <v>Evening45063</v>
      </c>
      <c r="D351" s="5" t="str">
        <f>IF('by region'!$C$2="Any","Any",'Turf only'!V351)&amp;M351&amp;IF('by region'!$I$2="Any","Any",N351)&amp;G351</f>
        <v>AnyJumpAny45063</v>
      </c>
      <c r="E351" s="5" t="e">
        <f>IF(I351=#REF!,'Turf only'!G351,"")</f>
        <v>#REF!</v>
      </c>
      <c r="F351" s="5" t="e">
        <f t="shared" si="26"/>
        <v>#REF!</v>
      </c>
      <c r="G351" s="15">
        <v>45063</v>
      </c>
      <c r="H351" s="16" t="s">
        <v>27</v>
      </c>
      <c r="I351" s="16" t="s">
        <v>84</v>
      </c>
      <c r="J351" s="16" t="s">
        <v>80</v>
      </c>
      <c r="K351" s="14" t="s">
        <v>10</v>
      </c>
      <c r="L351" s="14" t="s">
        <v>11</v>
      </c>
      <c r="M351" s="16" t="s">
        <v>12</v>
      </c>
      <c r="N351" s="16" t="s">
        <v>13</v>
      </c>
      <c r="O351" s="16" t="s">
        <v>14</v>
      </c>
      <c r="P351" s="12">
        <f t="shared" si="27"/>
        <v>2</v>
      </c>
      <c r="Q351" s="12" cm="1">
        <f t="array" ref="Q351">SUMPRODUCT(($G$2:$G$2765=G351)*(P351&gt;$P$2:$P$2765))+1</f>
        <v>4</v>
      </c>
      <c r="R351" s="12" t="e">
        <f>(Q351*100000)+#REF!</f>
        <v>#REF!</v>
      </c>
      <c r="S351" t="e" cm="1">
        <f t="array" ref="S351">SUMPRODUCT(($G$2:$G$2765=G351)*(R351&gt;$R$2:$R$2765))+1</f>
        <v>#REF!</v>
      </c>
      <c r="T351" t="str">
        <f t="shared" si="28"/>
        <v>Perth †</v>
      </c>
      <c r="U351">
        <v>0</v>
      </c>
      <c r="V351" t="s">
        <v>19</v>
      </c>
      <c r="W351">
        <f t="shared" si="29"/>
        <v>2023</v>
      </c>
    </row>
    <row r="352" spans="1:23" x14ac:dyDescent="0.25">
      <c r="A352" s="10" t="str">
        <f>IF(YEAR(G352)=2024,#REF!,"")</f>
        <v/>
      </c>
      <c r="B352" s="10" t="str">
        <f>IF(YEAR(G352)=2025,#REF!,"")</f>
        <v/>
      </c>
      <c r="C352" s="10" t="str">
        <f t="shared" si="25"/>
        <v>Afternoon45063</v>
      </c>
      <c r="D352" s="5" t="str">
        <f>IF('by region'!$C$2="Any","Any",'Turf only'!V352)&amp;M352&amp;IF('by region'!$I$2="Any","Any",N352)&amp;G352</f>
        <v>AnyJumpAny45063</v>
      </c>
      <c r="E352" s="5" t="e">
        <f>IF(I352=#REF!,'Turf only'!G352,"")</f>
        <v>#REF!</v>
      </c>
      <c r="F352" s="5" t="e">
        <f t="shared" si="26"/>
        <v>#REF!</v>
      </c>
      <c r="G352" s="15">
        <v>45063</v>
      </c>
      <c r="H352" s="16" t="s">
        <v>27</v>
      </c>
      <c r="I352" s="16" t="s">
        <v>91</v>
      </c>
      <c r="J352" s="16" t="s">
        <v>9</v>
      </c>
      <c r="K352" s="14" t="s">
        <v>24</v>
      </c>
      <c r="L352" s="14" t="s">
        <v>17</v>
      </c>
      <c r="M352" s="16" t="s">
        <v>12</v>
      </c>
      <c r="N352" s="16" t="s">
        <v>13</v>
      </c>
      <c r="O352" s="16" t="s">
        <v>14</v>
      </c>
      <c r="P352" s="12">
        <f t="shared" si="27"/>
        <v>1</v>
      </c>
      <c r="Q352" s="12" cm="1">
        <f t="array" ref="Q352">SUMPRODUCT(($G$2:$G$2765=G352)*(P352&gt;$P$2:$P$2765))+1</f>
        <v>1</v>
      </c>
      <c r="R352" s="12" t="e">
        <f>(Q352*100000)+#REF!</f>
        <v>#REF!</v>
      </c>
      <c r="S352" t="e" cm="1">
        <f t="array" ref="S352">SUMPRODUCT(($G$2:$G$2765=G352)*(R352&gt;$R$2:$R$2765))+1</f>
        <v>#REF!</v>
      </c>
      <c r="T352" t="str">
        <f t="shared" si="28"/>
        <v xml:space="preserve">Worcester </v>
      </c>
      <c r="U352">
        <v>0</v>
      </c>
      <c r="V352" t="s">
        <v>19</v>
      </c>
      <c r="W352">
        <f t="shared" si="29"/>
        <v>2023</v>
      </c>
    </row>
    <row r="353" spans="1:23" x14ac:dyDescent="0.25">
      <c r="A353" s="10" t="str">
        <f>IF(YEAR(G353)=2024,#REF!,"")</f>
        <v/>
      </c>
      <c r="B353" s="10" t="str">
        <f>IF(YEAR(G353)=2025,#REF!,"")</f>
        <v/>
      </c>
      <c r="C353" s="10" t="str">
        <f t="shared" si="25"/>
        <v>Afternoon45063</v>
      </c>
      <c r="D353" s="5" t="str">
        <f>IF('by region'!$C$2="Any","Any",'Turf only'!V353)&amp;M353&amp;IF('by region'!$I$2="Any","Any",N353)&amp;G353</f>
        <v>AnyFlatAny45063</v>
      </c>
      <c r="E353" s="5" t="e">
        <f>IF(I353=#REF!,'Turf only'!G353,"")</f>
        <v>#REF!</v>
      </c>
      <c r="F353" s="5" t="e">
        <f t="shared" si="26"/>
        <v>#REF!</v>
      </c>
      <c r="G353" s="20">
        <v>45063</v>
      </c>
      <c r="H353" s="21" t="s">
        <v>27</v>
      </c>
      <c r="I353" s="21" t="s">
        <v>90</v>
      </c>
      <c r="J353" s="21" t="s">
        <v>9</v>
      </c>
      <c r="K353" s="22" t="s">
        <v>10</v>
      </c>
      <c r="L353" s="22" t="s">
        <v>11</v>
      </c>
      <c r="M353" s="21" t="s">
        <v>25</v>
      </c>
      <c r="N353" s="21" t="s">
        <v>13</v>
      </c>
      <c r="O353" s="21" t="s">
        <v>14</v>
      </c>
      <c r="P353" s="12">
        <f t="shared" si="27"/>
        <v>1</v>
      </c>
      <c r="Q353" s="12" cm="1">
        <f t="array" ref="Q353">SUMPRODUCT(($G$2:$G$2765=G353)*(P353&gt;$P$2:$P$2765))+1</f>
        <v>1</v>
      </c>
      <c r="R353" s="12" t="e">
        <f>(Q353*100000)+#REF!</f>
        <v>#REF!</v>
      </c>
      <c r="S353" t="e" cm="1">
        <f t="array" ref="S353">SUMPRODUCT(($G$2:$G$2765=G353)*(R353&gt;$R$2:$R$2765))+1</f>
        <v>#REF!</v>
      </c>
      <c r="T353" t="str">
        <f t="shared" si="28"/>
        <v xml:space="preserve">YORK </v>
      </c>
      <c r="U353">
        <v>0</v>
      </c>
      <c r="V353" t="s">
        <v>11</v>
      </c>
      <c r="W353">
        <f t="shared" si="29"/>
        <v>2023</v>
      </c>
    </row>
    <row r="354" spans="1:23" x14ac:dyDescent="0.25">
      <c r="A354" s="10" t="str">
        <f>IF(YEAR(G354)=2024,#REF!,"")</f>
        <v/>
      </c>
      <c r="B354" s="10" t="str">
        <f>IF(YEAR(G354)=2025,#REF!,"")</f>
        <v/>
      </c>
      <c r="C354" s="10" t="str">
        <f t="shared" si="25"/>
        <v>Evening45064</v>
      </c>
      <c r="D354" s="5" t="str">
        <f>IF('by region'!$C$2="Any","Any",'Turf only'!V354)&amp;M354&amp;IF('by region'!$I$2="Any","Any",N354)&amp;G354</f>
        <v>AnyJumpAny45064</v>
      </c>
      <c r="E354" s="5" t="e">
        <f>IF(I354=#REF!,'Turf only'!G354,"")</f>
        <v>#REF!</v>
      </c>
      <c r="F354" s="5" t="e">
        <f t="shared" si="26"/>
        <v>#REF!</v>
      </c>
      <c r="G354" s="15">
        <v>45064</v>
      </c>
      <c r="H354" s="16" t="s">
        <v>34</v>
      </c>
      <c r="I354" s="16" t="s">
        <v>58</v>
      </c>
      <c r="J354" s="16" t="s">
        <v>80</v>
      </c>
      <c r="K354" s="14" t="s">
        <v>24</v>
      </c>
      <c r="L354" s="14" t="s">
        <v>19</v>
      </c>
      <c r="M354" s="16" t="s">
        <v>12</v>
      </c>
      <c r="N354" s="16" t="s">
        <v>13</v>
      </c>
      <c r="O354" s="16" t="s">
        <v>14</v>
      </c>
      <c r="P354" s="12">
        <f t="shared" si="27"/>
        <v>2</v>
      </c>
      <c r="Q354" s="12" cm="1">
        <f t="array" ref="Q354">SUMPRODUCT(($G$2:$G$2765=G354)*(P354&gt;$P$2:$P$2765))+1</f>
        <v>4</v>
      </c>
      <c r="R354" s="12" t="e">
        <f>(Q354*100000)+#REF!</f>
        <v>#REF!</v>
      </c>
      <c r="S354" t="e" cm="1">
        <f t="array" ref="S354">SUMPRODUCT(($G$2:$G$2765=G354)*(R354&gt;$R$2:$R$2765))+1</f>
        <v>#REF!</v>
      </c>
      <c r="T354" t="str">
        <f t="shared" si="28"/>
        <v>Fontwell Park †</v>
      </c>
      <c r="U354">
        <v>0</v>
      </c>
      <c r="V354" t="s">
        <v>19</v>
      </c>
      <c r="W354">
        <f t="shared" si="29"/>
        <v>2023</v>
      </c>
    </row>
    <row r="355" spans="1:23" x14ac:dyDescent="0.25">
      <c r="A355" s="10" t="str">
        <f>IF(YEAR(G355)=2024,#REF!,"")</f>
        <v/>
      </c>
      <c r="B355" s="10" t="str">
        <f>IF(YEAR(G355)=2025,#REF!,"")</f>
        <v/>
      </c>
      <c r="C355" s="10" t="str">
        <f t="shared" si="25"/>
        <v>Evening45064</v>
      </c>
      <c r="D355" s="5" t="str">
        <f>IF('by region'!$C$2="Any","Any",'Turf only'!V355)&amp;M355&amp;IF('by region'!$I$2="Any","Any",N355)&amp;G355</f>
        <v>AnyFlatAny45064</v>
      </c>
      <c r="E355" s="5" t="e">
        <f>IF(I355=#REF!,'Turf only'!G355,"")</f>
        <v>#REF!</v>
      </c>
      <c r="F355" s="5" t="e">
        <f t="shared" si="26"/>
        <v>#REF!</v>
      </c>
      <c r="G355" s="20">
        <v>45064</v>
      </c>
      <c r="H355" s="21" t="s">
        <v>34</v>
      </c>
      <c r="I355" s="21" t="s">
        <v>76</v>
      </c>
      <c r="J355" s="21" t="s">
        <v>80</v>
      </c>
      <c r="K355" s="22" t="s">
        <v>16</v>
      </c>
      <c r="L355" s="22" t="s">
        <v>17</v>
      </c>
      <c r="M355" s="21" t="s">
        <v>25</v>
      </c>
      <c r="N355" s="21" t="s">
        <v>13</v>
      </c>
      <c r="O355" s="21" t="s">
        <v>14</v>
      </c>
      <c r="P355" s="12">
        <f t="shared" si="27"/>
        <v>2</v>
      </c>
      <c r="Q355" s="12" cm="1">
        <f t="array" ref="Q355">SUMPRODUCT(($G$2:$G$2765=G355)*(P355&gt;$P$2:$P$2765))+1</f>
        <v>4</v>
      </c>
      <c r="R355" s="12" t="e">
        <f>(Q355*100000)+#REF!</f>
        <v>#REF!</v>
      </c>
      <c r="S355" t="e" cm="1">
        <f t="array" ref="S355">SUMPRODUCT(($G$2:$G$2765=G355)*(R355&gt;$R$2:$R$2765))+1</f>
        <v>#REF!</v>
      </c>
      <c r="T355" t="str">
        <f t="shared" si="28"/>
        <v>NEWMARKET †</v>
      </c>
      <c r="U355">
        <v>0</v>
      </c>
      <c r="V355" t="s">
        <v>11</v>
      </c>
      <c r="W355">
        <f t="shared" si="29"/>
        <v>2023</v>
      </c>
    </row>
    <row r="356" spans="1:23" x14ac:dyDescent="0.25">
      <c r="A356" s="10" t="str">
        <f>IF(YEAR(G356)=2024,#REF!,"")</f>
        <v/>
      </c>
      <c r="B356" s="10" t="str">
        <f>IF(YEAR(G356)=2025,#REF!,"")</f>
        <v/>
      </c>
      <c r="C356" s="10" t="str">
        <f t="shared" si="25"/>
        <v>Afternoon45064</v>
      </c>
      <c r="D356" s="5" t="str">
        <f>IF('by region'!$C$2="Any","Any",'Turf only'!V356)&amp;M356&amp;IF('by region'!$I$2="Any","Any",N356)&amp;G356</f>
        <v>AnyJumpAny45064</v>
      </c>
      <c r="E356" s="5" t="e">
        <f>IF(I356=#REF!,'Turf only'!G356,"")</f>
        <v>#REF!</v>
      </c>
      <c r="F356" s="5" t="e">
        <f t="shared" si="26"/>
        <v>#REF!</v>
      </c>
      <c r="G356" s="15">
        <v>45064</v>
      </c>
      <c r="H356" s="16" t="s">
        <v>34</v>
      </c>
      <c r="I356" s="16" t="s">
        <v>84</v>
      </c>
      <c r="J356" s="16" t="s">
        <v>9</v>
      </c>
      <c r="K356" s="14" t="s">
        <v>10</v>
      </c>
      <c r="L356" s="14" t="s">
        <v>11</v>
      </c>
      <c r="M356" s="16" t="s">
        <v>12</v>
      </c>
      <c r="N356" s="16" t="s">
        <v>13</v>
      </c>
      <c r="O356" s="16" t="s">
        <v>14</v>
      </c>
      <c r="P356" s="12">
        <f t="shared" si="27"/>
        <v>1</v>
      </c>
      <c r="Q356" s="12" cm="1">
        <f t="array" ref="Q356">SUMPRODUCT(($G$2:$G$2765=G356)*(P356&gt;$P$2:$P$2765))+1</f>
        <v>1</v>
      </c>
      <c r="R356" s="12" t="e">
        <f>(Q356*100000)+#REF!</f>
        <v>#REF!</v>
      </c>
      <c r="S356" t="e" cm="1">
        <f t="array" ref="S356">SUMPRODUCT(($G$2:$G$2765=G356)*(R356&gt;$R$2:$R$2765))+1</f>
        <v>#REF!</v>
      </c>
      <c r="T356" t="str">
        <f t="shared" si="28"/>
        <v xml:space="preserve">Perth </v>
      </c>
      <c r="U356">
        <v>0</v>
      </c>
      <c r="V356" t="s">
        <v>19</v>
      </c>
      <c r="W356">
        <f t="shared" si="29"/>
        <v>2023</v>
      </c>
    </row>
    <row r="357" spans="1:23" x14ac:dyDescent="0.25">
      <c r="A357" s="10" t="str">
        <f>IF(YEAR(G357)=2024,#REF!,"")</f>
        <v/>
      </c>
      <c r="B357" s="10" t="str">
        <f>IF(YEAR(G357)=2025,#REF!,"")</f>
        <v/>
      </c>
      <c r="C357" s="10" t="str">
        <f t="shared" si="25"/>
        <v>Afternoon45064</v>
      </c>
      <c r="D357" s="5" t="str">
        <f>IF('by region'!$C$2="Any","Any",'Turf only'!V357)&amp;M357&amp;IF('by region'!$I$2="Any","Any",N357)&amp;G357</f>
        <v>AnyFlatAny45064</v>
      </c>
      <c r="E357" s="5" t="e">
        <f>IF(I357=#REF!,'Turf only'!G357,"")</f>
        <v>#REF!</v>
      </c>
      <c r="F357" s="5" t="e">
        <f t="shared" si="26"/>
        <v>#REF!</v>
      </c>
      <c r="G357" s="15">
        <v>45064</v>
      </c>
      <c r="H357" s="16" t="s">
        <v>34</v>
      </c>
      <c r="I357" s="16" t="s">
        <v>87</v>
      </c>
      <c r="J357" s="16" t="s">
        <v>9</v>
      </c>
      <c r="K357" s="14" t="s">
        <v>10</v>
      </c>
      <c r="L357" s="14" t="s">
        <v>19</v>
      </c>
      <c r="M357" s="16" t="s">
        <v>25</v>
      </c>
      <c r="N357" s="16" t="s">
        <v>13</v>
      </c>
      <c r="O357" s="16" t="s">
        <v>14</v>
      </c>
      <c r="P357" s="12">
        <f t="shared" si="27"/>
        <v>1</v>
      </c>
      <c r="Q357" s="12" cm="1">
        <f t="array" ref="Q357">SUMPRODUCT(($G$2:$G$2765=G357)*(P357&gt;$P$2:$P$2765))+1</f>
        <v>1</v>
      </c>
      <c r="R357" s="12" t="e">
        <f>(Q357*100000)+#REF!</f>
        <v>#REF!</v>
      </c>
      <c r="S357" t="e" cm="1">
        <f t="array" ref="S357">SUMPRODUCT(($G$2:$G$2765=G357)*(R357&gt;$R$2:$R$2765))+1</f>
        <v>#REF!</v>
      </c>
      <c r="T357" t="str">
        <f t="shared" si="28"/>
        <v xml:space="preserve">SALISBURY </v>
      </c>
      <c r="U357">
        <v>0</v>
      </c>
      <c r="V357" t="s">
        <v>17</v>
      </c>
      <c r="W357">
        <f t="shared" si="29"/>
        <v>2023</v>
      </c>
    </row>
    <row r="358" spans="1:23" x14ac:dyDescent="0.25">
      <c r="A358" s="10" t="str">
        <f>IF(YEAR(G358)=2024,#REF!,"")</f>
        <v/>
      </c>
      <c r="B358" s="10" t="str">
        <f>IF(YEAR(G358)=2025,#REF!,"")</f>
        <v/>
      </c>
      <c r="C358" s="10" t="str">
        <f t="shared" si="25"/>
        <v>Afternoon45064</v>
      </c>
      <c r="D358" s="5" t="str">
        <f>IF('by region'!$C$2="Any","Any",'Turf only'!V358)&amp;M358&amp;IF('by region'!$I$2="Any","Any",N358)&amp;G358</f>
        <v>AnyFlatAny45064</v>
      </c>
      <c r="E358" s="5" t="e">
        <f>IF(I358=#REF!,'Turf only'!G358,"")</f>
        <v>#REF!</v>
      </c>
      <c r="F358" s="5" t="e">
        <f t="shared" si="26"/>
        <v>#REF!</v>
      </c>
      <c r="G358" s="20">
        <v>45064</v>
      </c>
      <c r="H358" s="21" t="s">
        <v>34</v>
      </c>
      <c r="I358" s="21" t="s">
        <v>90</v>
      </c>
      <c r="J358" s="21" t="s">
        <v>9</v>
      </c>
      <c r="K358" s="22" t="s">
        <v>10</v>
      </c>
      <c r="L358" s="22" t="s">
        <v>11</v>
      </c>
      <c r="M358" s="21" t="s">
        <v>25</v>
      </c>
      <c r="N358" s="21" t="s">
        <v>13</v>
      </c>
      <c r="O358" s="21" t="s">
        <v>14</v>
      </c>
      <c r="P358" s="12">
        <f t="shared" si="27"/>
        <v>1</v>
      </c>
      <c r="Q358" s="12" cm="1">
        <f t="array" ref="Q358">SUMPRODUCT(($G$2:$G$2765=G358)*(P358&gt;$P$2:$P$2765))+1</f>
        <v>1</v>
      </c>
      <c r="R358" s="12" t="e">
        <f>(Q358*100000)+#REF!</f>
        <v>#REF!</v>
      </c>
      <c r="S358" t="e" cm="1">
        <f t="array" ref="S358">SUMPRODUCT(($G$2:$G$2765=G358)*(R358&gt;$R$2:$R$2765))+1</f>
        <v>#REF!</v>
      </c>
      <c r="T358" t="str">
        <f t="shared" si="28"/>
        <v xml:space="preserve">YORK </v>
      </c>
      <c r="U358">
        <v>0</v>
      </c>
      <c r="V358" t="s">
        <v>17</v>
      </c>
      <c r="W358">
        <f t="shared" si="29"/>
        <v>2023</v>
      </c>
    </row>
    <row r="359" spans="1:23" x14ac:dyDescent="0.25">
      <c r="A359" s="10" t="str">
        <f>IF(YEAR(G359)=2024,#REF!,"")</f>
        <v/>
      </c>
      <c r="B359" s="10" t="str">
        <f>IF(YEAR(G359)=2025,#REF!,"")</f>
        <v/>
      </c>
      <c r="C359" s="10" t="str">
        <f t="shared" si="25"/>
        <v>Evening45065</v>
      </c>
      <c r="D359" s="5" t="str">
        <f>IF('by region'!$C$2="Any","Any",'Turf only'!V359)&amp;M359&amp;IF('by region'!$I$2="Any","Any",N359)&amp;G359</f>
        <v>AnyJumpAny45065</v>
      </c>
      <c r="E359" s="5" t="e">
        <f>IF(I359=#REF!,'Turf only'!G359,"")</f>
        <v>#REF!</v>
      </c>
      <c r="F359" s="5" t="e">
        <f t="shared" si="26"/>
        <v>#REF!</v>
      </c>
      <c r="G359" s="20">
        <v>45065</v>
      </c>
      <c r="H359" s="21" t="s">
        <v>35</v>
      </c>
      <c r="I359" s="21" t="s">
        <v>68</v>
      </c>
      <c r="J359" s="21" t="s">
        <v>80</v>
      </c>
      <c r="K359" s="22" t="s">
        <v>16</v>
      </c>
      <c r="L359" s="22" t="s">
        <v>11</v>
      </c>
      <c r="M359" s="21" t="s">
        <v>12</v>
      </c>
      <c r="N359" s="21" t="s">
        <v>13</v>
      </c>
      <c r="O359" s="21" t="s">
        <v>14</v>
      </c>
      <c r="P359" s="12">
        <f t="shared" si="27"/>
        <v>2</v>
      </c>
      <c r="Q359" s="12" cm="1">
        <f t="array" ref="Q359">SUMPRODUCT(($G$2:$G$2765=G359)*(P359&gt;$P$2:$P$2765))+1</f>
        <v>4</v>
      </c>
      <c r="R359" s="12" t="e">
        <f>(Q359*100000)+#REF!</f>
        <v>#REF!</v>
      </c>
      <c r="S359" t="e" cm="1">
        <f t="array" ref="S359">SUMPRODUCT(($G$2:$G$2765=G359)*(R359&gt;$R$2:$R$2765))+1</f>
        <v>#REF!</v>
      </c>
      <c r="T359" t="str">
        <f t="shared" si="28"/>
        <v>Aintree †</v>
      </c>
      <c r="U359">
        <v>0</v>
      </c>
      <c r="V359" t="s">
        <v>11</v>
      </c>
      <c r="W359">
        <f t="shared" si="29"/>
        <v>2023</v>
      </c>
    </row>
    <row r="360" spans="1:23" x14ac:dyDescent="0.25">
      <c r="A360" s="10" t="str">
        <f>IF(YEAR(G360)=2024,#REF!,"")</f>
        <v/>
      </c>
      <c r="B360" s="10" t="str">
        <f>IF(YEAR(G360)=2025,#REF!,"")</f>
        <v/>
      </c>
      <c r="C360" s="10" t="str">
        <f t="shared" si="25"/>
        <v>Evening45065</v>
      </c>
      <c r="D360" s="5" t="str">
        <f>IF('by region'!$C$2="Any","Any",'Turf only'!V360)&amp;M360&amp;IF('by region'!$I$2="Any","Any",N360)&amp;G360</f>
        <v>AnyFlatAny45065</v>
      </c>
      <c r="E360" s="5" t="e">
        <f>IF(I360=#REF!,'Turf only'!G360,"")</f>
        <v>#REF!</v>
      </c>
      <c r="F360" s="5" t="e">
        <f t="shared" si="26"/>
        <v>#REF!</v>
      </c>
      <c r="G360" s="15">
        <v>45065</v>
      </c>
      <c r="H360" s="16" t="s">
        <v>35</v>
      </c>
      <c r="I360" s="16" t="s">
        <v>86</v>
      </c>
      <c r="J360" s="16" t="s">
        <v>80</v>
      </c>
      <c r="K360" s="14" t="s">
        <v>10</v>
      </c>
      <c r="L360" s="14" t="s">
        <v>11</v>
      </c>
      <c r="M360" s="16" t="s">
        <v>25</v>
      </c>
      <c r="N360" s="16" t="s">
        <v>13</v>
      </c>
      <c r="O360" s="16" t="s">
        <v>14</v>
      </c>
      <c r="P360" s="12">
        <f t="shared" si="27"/>
        <v>2</v>
      </c>
      <c r="Q360" s="12" cm="1">
        <f t="array" ref="Q360">SUMPRODUCT(($G$2:$G$2765=G360)*(P360&gt;$P$2:$P$2765))+1</f>
        <v>4</v>
      </c>
      <c r="R360" s="12" t="e">
        <f>(Q360*100000)+#REF!</f>
        <v>#REF!</v>
      </c>
      <c r="S360" t="e" cm="1">
        <f t="array" ref="S360">SUMPRODUCT(($G$2:$G$2765=G360)*(R360&gt;$R$2:$R$2765))+1</f>
        <v>#REF!</v>
      </c>
      <c r="T360" t="str">
        <f t="shared" si="28"/>
        <v>HAMILTON PARK †</v>
      </c>
      <c r="U360">
        <v>0</v>
      </c>
      <c r="V360" t="s">
        <v>19</v>
      </c>
      <c r="W360">
        <f t="shared" si="29"/>
        <v>2023</v>
      </c>
    </row>
    <row r="361" spans="1:23" x14ac:dyDescent="0.25">
      <c r="A361" s="10" t="str">
        <f>IF(YEAR(G361)=2024,#REF!,"")</f>
        <v/>
      </c>
      <c r="B361" s="10" t="str">
        <f>IF(YEAR(G361)=2025,#REF!,"")</f>
        <v/>
      </c>
      <c r="C361" s="10" t="str">
        <f t="shared" si="25"/>
        <v>Afternoon45065</v>
      </c>
      <c r="D361" s="5" t="str">
        <f>IF('by region'!$C$2="Any","Any",'Turf only'!V361)&amp;M361&amp;IF('by region'!$I$2="Any","Any",N361)&amp;G361</f>
        <v>AnyFlatAny45065</v>
      </c>
      <c r="E361" s="5" t="e">
        <f>IF(I361=#REF!,'Turf only'!G361,"")</f>
        <v>#REF!</v>
      </c>
      <c r="F361" s="5" t="e">
        <f t="shared" si="26"/>
        <v>#REF!</v>
      </c>
      <c r="G361" s="15">
        <v>45065</v>
      </c>
      <c r="H361" s="16" t="s">
        <v>35</v>
      </c>
      <c r="I361" s="16" t="s">
        <v>51</v>
      </c>
      <c r="J361" s="16" t="s">
        <v>9</v>
      </c>
      <c r="K361" s="14" t="s">
        <v>10</v>
      </c>
      <c r="L361" s="14" t="s">
        <v>19</v>
      </c>
      <c r="M361" s="16" t="s">
        <v>25</v>
      </c>
      <c r="N361" s="16" t="s">
        <v>13</v>
      </c>
      <c r="O361" s="16" t="s">
        <v>14</v>
      </c>
      <c r="P361" s="12">
        <f t="shared" si="27"/>
        <v>1</v>
      </c>
      <c r="Q361" s="12" cm="1">
        <f t="array" ref="Q361">SUMPRODUCT(($G$2:$G$2765=G361)*(P361&gt;$P$2:$P$2765))+1</f>
        <v>1</v>
      </c>
      <c r="R361" s="12" t="e">
        <f>(Q361*100000)+#REF!</f>
        <v>#REF!</v>
      </c>
      <c r="S361" t="e" cm="1">
        <f t="array" ref="S361">SUMPRODUCT(($G$2:$G$2765=G361)*(R361&gt;$R$2:$R$2765))+1</f>
        <v>#REF!</v>
      </c>
      <c r="T361" t="str">
        <f t="shared" si="28"/>
        <v xml:space="preserve">NEWBURY </v>
      </c>
      <c r="U361">
        <v>0</v>
      </c>
      <c r="V361" t="s">
        <v>11</v>
      </c>
      <c r="W361">
        <f t="shared" si="29"/>
        <v>2023</v>
      </c>
    </row>
    <row r="362" spans="1:23" x14ac:dyDescent="0.25">
      <c r="A362" s="10" t="str">
        <f>IF(YEAR(G362)=2024,#REF!,"")</f>
        <v/>
      </c>
      <c r="B362" s="10" t="str">
        <f>IF(YEAR(G362)=2025,#REF!,"")</f>
        <v/>
      </c>
      <c r="C362" s="10" t="str">
        <f t="shared" si="25"/>
        <v>Afternoon45065</v>
      </c>
      <c r="D362" s="5" t="str">
        <f>IF('by region'!$C$2="Any","Any",'Turf only'!V362)&amp;M362&amp;IF('by region'!$I$2="Any","Any",N362)&amp;G362</f>
        <v>AnyFlatAny45065</v>
      </c>
      <c r="E362" s="5" t="e">
        <f>IF(I362=#REF!,'Turf only'!G362,"")</f>
        <v>#REF!</v>
      </c>
      <c r="F362" s="5" t="e">
        <f t="shared" si="26"/>
        <v>#REF!</v>
      </c>
      <c r="G362" s="20">
        <v>45065</v>
      </c>
      <c r="H362" s="21" t="s">
        <v>35</v>
      </c>
      <c r="I362" s="21" t="s">
        <v>76</v>
      </c>
      <c r="J362" s="21" t="s">
        <v>9</v>
      </c>
      <c r="K362" s="22" t="s">
        <v>16</v>
      </c>
      <c r="L362" s="22" t="s">
        <v>17</v>
      </c>
      <c r="M362" s="21" t="s">
        <v>25</v>
      </c>
      <c r="N362" s="21" t="s">
        <v>13</v>
      </c>
      <c r="O362" s="21" t="s">
        <v>14</v>
      </c>
      <c r="P362" s="12">
        <f t="shared" si="27"/>
        <v>1</v>
      </c>
      <c r="Q362" s="12" cm="1">
        <f t="array" ref="Q362">SUMPRODUCT(($G$2:$G$2765=G362)*(P362&gt;$P$2:$P$2765))+1</f>
        <v>1</v>
      </c>
      <c r="R362" s="12" t="e">
        <f>(Q362*100000)+#REF!</f>
        <v>#REF!</v>
      </c>
      <c r="S362" t="e" cm="1">
        <f t="array" ref="S362">SUMPRODUCT(($G$2:$G$2765=G362)*(R362&gt;$R$2:$R$2765))+1</f>
        <v>#REF!</v>
      </c>
      <c r="T362" t="str">
        <f t="shared" si="28"/>
        <v xml:space="preserve">NEWMARKET </v>
      </c>
      <c r="U362">
        <v>0</v>
      </c>
      <c r="V362" t="s">
        <v>11</v>
      </c>
      <c r="W362">
        <f t="shared" si="29"/>
        <v>2023</v>
      </c>
    </row>
    <row r="363" spans="1:23" x14ac:dyDescent="0.25">
      <c r="A363" s="10" t="str">
        <f>IF(YEAR(G363)=2024,#REF!,"")</f>
        <v/>
      </c>
      <c r="B363" s="10" t="str">
        <f>IF(YEAR(G363)=2025,#REF!,"")</f>
        <v/>
      </c>
      <c r="C363" s="10" t="str">
        <f t="shared" si="25"/>
        <v>Afternoon45065</v>
      </c>
      <c r="D363" s="5" t="str">
        <f>IF('by region'!$C$2="Any","Any",'Turf only'!V363)&amp;M363&amp;IF('by region'!$I$2="Any","Any",N363)&amp;G363</f>
        <v>AnyFlatAny45065</v>
      </c>
      <c r="E363" s="5" t="e">
        <f>IF(I363=#REF!,'Turf only'!G363,"")</f>
        <v>#REF!</v>
      </c>
      <c r="F363" s="5" t="e">
        <f t="shared" si="26"/>
        <v>#REF!</v>
      </c>
      <c r="G363" s="20">
        <v>45065</v>
      </c>
      <c r="H363" s="21" t="s">
        <v>35</v>
      </c>
      <c r="I363" s="21" t="s">
        <v>90</v>
      </c>
      <c r="J363" s="21" t="s">
        <v>9</v>
      </c>
      <c r="K363" s="22" t="s">
        <v>10</v>
      </c>
      <c r="L363" s="22" t="s">
        <v>11</v>
      </c>
      <c r="M363" s="21" t="s">
        <v>25</v>
      </c>
      <c r="N363" s="21" t="s">
        <v>13</v>
      </c>
      <c r="O363" s="21" t="s">
        <v>14</v>
      </c>
      <c r="P363" s="12">
        <f t="shared" si="27"/>
        <v>1</v>
      </c>
      <c r="Q363" s="12" cm="1">
        <f t="array" ref="Q363">SUMPRODUCT(($G$2:$G$2765=G363)*(P363&gt;$P$2:$P$2765))+1</f>
        <v>1</v>
      </c>
      <c r="R363" s="12" t="e">
        <f>(Q363*100000)+#REF!</f>
        <v>#REF!</v>
      </c>
      <c r="S363" t="e" cm="1">
        <f t="array" ref="S363">SUMPRODUCT(($G$2:$G$2765=G363)*(R363&gt;$R$2:$R$2765))+1</f>
        <v>#REF!</v>
      </c>
      <c r="T363" t="str">
        <f t="shared" si="28"/>
        <v xml:space="preserve">YORK </v>
      </c>
      <c r="U363">
        <v>0</v>
      </c>
      <c r="V363" t="s">
        <v>19</v>
      </c>
      <c r="W363">
        <f t="shared" si="29"/>
        <v>2023</v>
      </c>
    </row>
    <row r="364" spans="1:23" x14ac:dyDescent="0.25">
      <c r="A364" s="10" t="str">
        <f>IF(YEAR(G364)=2024,#REF!,"")</f>
        <v/>
      </c>
      <c r="B364" s="10" t="str">
        <f>IF(YEAR(G364)=2025,#REF!,"")</f>
        <v/>
      </c>
      <c r="C364" s="10" t="str">
        <f t="shared" si="25"/>
        <v>Afternoon45066</v>
      </c>
      <c r="D364" s="5" t="str">
        <f>IF('by region'!$C$2="Any","Any",'Turf only'!V364)&amp;M364&amp;IF('by region'!$I$2="Any","Any",N364)&amp;G364</f>
        <v>AnyJumpAny45066</v>
      </c>
      <c r="E364" s="5" t="e">
        <f>IF(I364=#REF!,'Turf only'!G364,"")</f>
        <v>#REF!</v>
      </c>
      <c r="F364" s="5" t="e">
        <f t="shared" si="26"/>
        <v>#REF!</v>
      </c>
      <c r="G364" s="15">
        <v>45066</v>
      </c>
      <c r="H364" s="16" t="s">
        <v>37</v>
      </c>
      <c r="I364" s="16" t="s">
        <v>64</v>
      </c>
      <c r="J364" s="16" t="s">
        <v>9</v>
      </c>
      <c r="K364" s="14" t="s">
        <v>10</v>
      </c>
      <c r="L364" s="14" t="s">
        <v>17</v>
      </c>
      <c r="M364" s="16" t="s">
        <v>12</v>
      </c>
      <c r="N364" s="16" t="s">
        <v>13</v>
      </c>
      <c r="O364" s="16" t="s">
        <v>14</v>
      </c>
      <c r="P364" s="12">
        <f t="shared" si="27"/>
        <v>1</v>
      </c>
      <c r="Q364" s="12" cm="1">
        <f t="array" ref="Q364">SUMPRODUCT(($G$2:$G$2765=G364)*(P364&gt;$P$2:$P$2765))+1</f>
        <v>1</v>
      </c>
      <c r="R364" s="12" t="e">
        <f>(Q364*100000)+#REF!</f>
        <v>#REF!</v>
      </c>
      <c r="S364" t="e" cm="1">
        <f t="array" ref="S364">SUMPRODUCT(($G$2:$G$2765=G364)*(R364&gt;$R$2:$R$2765))+1</f>
        <v>#REF!</v>
      </c>
      <c r="T364" t="str">
        <f t="shared" si="28"/>
        <v xml:space="preserve">Bangor-On-Dee </v>
      </c>
      <c r="U364">
        <v>0</v>
      </c>
      <c r="V364" t="s">
        <v>17</v>
      </c>
      <c r="W364">
        <f t="shared" si="29"/>
        <v>2023</v>
      </c>
    </row>
    <row r="365" spans="1:23" x14ac:dyDescent="0.25">
      <c r="A365" s="10" t="str">
        <f>IF(YEAR(G365)=2024,#REF!,"")</f>
        <v/>
      </c>
      <c r="B365" s="10" t="str">
        <f>IF(YEAR(G365)=2025,#REF!,"")</f>
        <v/>
      </c>
      <c r="C365" s="10" t="str">
        <f t="shared" si="25"/>
        <v>Evening45066</v>
      </c>
      <c r="D365" s="5" t="str">
        <f>IF('by region'!$C$2="Any","Any",'Turf only'!V365)&amp;M365&amp;IF('by region'!$I$2="Any","Any",N365)&amp;G365</f>
        <v>AnyFlatAny45066</v>
      </c>
      <c r="E365" s="5" t="e">
        <f>IF(I365=#REF!,'Turf only'!G365,"")</f>
        <v>#REF!</v>
      </c>
      <c r="F365" s="5" t="e">
        <f t="shared" si="26"/>
        <v>#REF!</v>
      </c>
      <c r="G365" s="15">
        <v>45066</v>
      </c>
      <c r="H365" s="16" t="s">
        <v>37</v>
      </c>
      <c r="I365" s="16" t="s">
        <v>59</v>
      </c>
      <c r="J365" s="16" t="s">
        <v>80</v>
      </c>
      <c r="K365" s="14" t="s">
        <v>24</v>
      </c>
      <c r="L365" s="14" t="s">
        <v>11</v>
      </c>
      <c r="M365" s="16" t="s">
        <v>25</v>
      </c>
      <c r="N365" s="16" t="s">
        <v>13</v>
      </c>
      <c r="O365" s="16" t="s">
        <v>14</v>
      </c>
      <c r="P365" s="12">
        <f t="shared" si="27"/>
        <v>2</v>
      </c>
      <c r="Q365" s="12" cm="1">
        <f t="array" ref="Q365">SUMPRODUCT(($G$2:$G$2765=G365)*(P365&gt;$P$2:$P$2765))+1</f>
        <v>5</v>
      </c>
      <c r="R365" s="12" t="e">
        <f>(Q365*100000)+#REF!</f>
        <v>#REF!</v>
      </c>
      <c r="S365" t="e" cm="1">
        <f t="array" ref="S365">SUMPRODUCT(($G$2:$G$2765=G365)*(R365&gt;$R$2:$R$2765))+1</f>
        <v>#REF!</v>
      </c>
      <c r="T365" t="str">
        <f t="shared" si="28"/>
        <v>DONCASTER †</v>
      </c>
      <c r="U365">
        <v>0</v>
      </c>
      <c r="V365" t="s">
        <v>11</v>
      </c>
      <c r="W365">
        <f t="shared" si="29"/>
        <v>2023</v>
      </c>
    </row>
    <row r="366" spans="1:23" x14ac:dyDescent="0.25">
      <c r="A366" s="10" t="str">
        <f>IF(YEAR(G366)=2024,#REF!,"")</f>
        <v/>
      </c>
      <c r="B366" s="10" t="str">
        <f>IF(YEAR(G366)=2025,#REF!,"")</f>
        <v/>
      </c>
      <c r="C366" s="10" t="str">
        <f t="shared" si="25"/>
        <v>Afternoon45066</v>
      </c>
      <c r="D366" s="5" t="str">
        <f>IF('by region'!$C$2="Any","Any",'Turf only'!V366)&amp;M366&amp;IF('by region'!$I$2="Any","Any",N366)&amp;G366</f>
        <v>AnyFlatAny45066</v>
      </c>
      <c r="E366" s="5" t="e">
        <f>IF(I366=#REF!,'Turf only'!G366,"")</f>
        <v>#REF!</v>
      </c>
      <c r="F366" s="5" t="e">
        <f t="shared" si="26"/>
        <v>#REF!</v>
      </c>
      <c r="G366" s="15">
        <v>45066</v>
      </c>
      <c r="H366" s="16" t="s">
        <v>37</v>
      </c>
      <c r="I366" s="16" t="s">
        <v>51</v>
      </c>
      <c r="J366" s="16" t="s">
        <v>9</v>
      </c>
      <c r="K366" s="14" t="s">
        <v>10</v>
      </c>
      <c r="L366" s="14" t="s">
        <v>19</v>
      </c>
      <c r="M366" s="16" t="s">
        <v>25</v>
      </c>
      <c r="N366" s="16" t="s">
        <v>13</v>
      </c>
      <c r="O366" s="16" t="s">
        <v>14</v>
      </c>
      <c r="P366" s="12">
        <f t="shared" si="27"/>
        <v>1</v>
      </c>
      <c r="Q366" s="12" cm="1">
        <f t="array" ref="Q366">SUMPRODUCT(($G$2:$G$2765=G366)*(P366&gt;$P$2:$P$2765))+1</f>
        <v>1</v>
      </c>
      <c r="R366" s="12" t="e">
        <f>(Q366*100000)+#REF!</f>
        <v>#REF!</v>
      </c>
      <c r="S366" t="e" cm="1">
        <f t="array" ref="S366">SUMPRODUCT(($G$2:$G$2765=G366)*(R366&gt;$R$2:$R$2765))+1</f>
        <v>#REF!</v>
      </c>
      <c r="T366" t="str">
        <f t="shared" si="28"/>
        <v xml:space="preserve">NEWBURY </v>
      </c>
      <c r="U366">
        <v>0</v>
      </c>
      <c r="V366" t="s">
        <v>11</v>
      </c>
      <c r="W366">
        <f t="shared" si="29"/>
        <v>2023</v>
      </c>
    </row>
    <row r="367" spans="1:23" x14ac:dyDescent="0.25">
      <c r="A367" s="10" t="str">
        <f>IF(YEAR(G367)=2024,#REF!,"")</f>
        <v/>
      </c>
      <c r="B367" s="10" t="str">
        <f>IF(YEAR(G367)=2025,#REF!,"")</f>
        <v/>
      </c>
      <c r="C367" s="10" t="str">
        <f t="shared" si="25"/>
        <v>Afternoon45066</v>
      </c>
      <c r="D367" s="5" t="str">
        <f>IF('by region'!$C$2="Any","Any",'Turf only'!V367)&amp;M367&amp;IF('by region'!$I$2="Any","Any",N367)&amp;G367</f>
        <v>AnyFlatAny45066</v>
      </c>
      <c r="E367" s="5" t="e">
        <f>IF(I367=#REF!,'Turf only'!G367,"")</f>
        <v>#REF!</v>
      </c>
      <c r="F367" s="5" t="e">
        <f t="shared" si="26"/>
        <v>#REF!</v>
      </c>
      <c r="G367" s="20">
        <v>45066</v>
      </c>
      <c r="H367" s="21" t="s">
        <v>37</v>
      </c>
      <c r="I367" s="21" t="s">
        <v>76</v>
      </c>
      <c r="J367" s="21" t="s">
        <v>9</v>
      </c>
      <c r="K367" s="22" t="s">
        <v>16</v>
      </c>
      <c r="L367" s="22" t="s">
        <v>17</v>
      </c>
      <c r="M367" s="21" t="s">
        <v>25</v>
      </c>
      <c r="N367" s="21" t="s">
        <v>13</v>
      </c>
      <c r="O367" s="21" t="s">
        <v>14</v>
      </c>
      <c r="P367" s="12">
        <f t="shared" si="27"/>
        <v>1</v>
      </c>
      <c r="Q367" s="12" cm="1">
        <f t="array" ref="Q367">SUMPRODUCT(($G$2:$G$2765=G367)*(P367&gt;$P$2:$P$2765))+1</f>
        <v>1</v>
      </c>
      <c r="R367" s="12" t="e">
        <f>(Q367*100000)+#REF!</f>
        <v>#REF!</v>
      </c>
      <c r="S367" t="e" cm="1">
        <f t="array" ref="S367">SUMPRODUCT(($G$2:$G$2765=G367)*(R367&gt;$R$2:$R$2765))+1</f>
        <v>#REF!</v>
      </c>
      <c r="T367" t="str">
        <f t="shared" si="28"/>
        <v xml:space="preserve">NEWMARKET </v>
      </c>
      <c r="U367">
        <v>0</v>
      </c>
      <c r="V367" t="s">
        <v>11</v>
      </c>
      <c r="W367">
        <f t="shared" si="29"/>
        <v>2023</v>
      </c>
    </row>
    <row r="368" spans="1:23" x14ac:dyDescent="0.25">
      <c r="A368" s="10" t="str">
        <f>IF(YEAR(G368)=2024,#REF!,"")</f>
        <v/>
      </c>
      <c r="B368" s="10" t="str">
        <f>IF(YEAR(G368)=2025,#REF!,"")</f>
        <v/>
      </c>
      <c r="C368" s="10" t="str">
        <f t="shared" si="25"/>
        <v>Afternoon45066</v>
      </c>
      <c r="D368" s="5" t="str">
        <f>IF('by region'!$C$2="Any","Any",'Turf only'!V368)&amp;M368&amp;IF('by region'!$I$2="Any","Any",N368)&amp;G368</f>
        <v>AnyFlatAny45066</v>
      </c>
      <c r="E368" s="5" t="e">
        <f>IF(I368=#REF!,'Turf only'!G368,"")</f>
        <v>#REF!</v>
      </c>
      <c r="F368" s="5" t="e">
        <f t="shared" si="26"/>
        <v>#REF!</v>
      </c>
      <c r="G368" s="15">
        <v>45066</v>
      </c>
      <c r="H368" s="16" t="s">
        <v>37</v>
      </c>
      <c r="I368" s="16" t="s">
        <v>74</v>
      </c>
      <c r="J368" s="16" t="s">
        <v>9</v>
      </c>
      <c r="K368" s="14" t="s">
        <v>10</v>
      </c>
      <c r="L368" s="14" t="s">
        <v>11</v>
      </c>
      <c r="M368" s="16" t="s">
        <v>25</v>
      </c>
      <c r="N368" s="16" t="s">
        <v>13</v>
      </c>
      <c r="O368" s="16" t="s">
        <v>14</v>
      </c>
      <c r="P368" s="12">
        <f t="shared" si="27"/>
        <v>1</v>
      </c>
      <c r="Q368" s="12" cm="1">
        <f t="array" ref="Q368">SUMPRODUCT(($G$2:$G$2765=G368)*(P368&gt;$P$2:$P$2765))+1</f>
        <v>1</v>
      </c>
      <c r="R368" s="12" t="e">
        <f>(Q368*100000)+#REF!</f>
        <v>#REF!</v>
      </c>
      <c r="S368" t="e" cm="1">
        <f t="array" ref="S368">SUMPRODUCT(($G$2:$G$2765=G368)*(R368&gt;$R$2:$R$2765))+1</f>
        <v>#REF!</v>
      </c>
      <c r="T368" t="str">
        <f t="shared" si="28"/>
        <v xml:space="preserve">THIRSK </v>
      </c>
      <c r="U368">
        <v>0</v>
      </c>
      <c r="V368" t="s">
        <v>17</v>
      </c>
      <c r="W368">
        <f t="shared" si="29"/>
        <v>2023</v>
      </c>
    </row>
    <row r="369" spans="1:23" x14ac:dyDescent="0.25">
      <c r="A369" s="10" t="str">
        <f>IF(YEAR(G369)=2024,#REF!,"")</f>
        <v/>
      </c>
      <c r="B369" s="10" t="str">
        <f>IF(YEAR(G369)=2025,#REF!,"")</f>
        <v/>
      </c>
      <c r="C369" s="10" t="str">
        <f t="shared" si="25"/>
        <v>Evening45066</v>
      </c>
      <c r="D369" s="5" t="str">
        <f>IF('by region'!$C$2="Any","Any",'Turf only'!V369)&amp;M369&amp;IF('by region'!$I$2="Any","Any",N369)&amp;G369</f>
        <v>AnyJumpAny45066</v>
      </c>
      <c r="E369" s="5" t="e">
        <f>IF(I369=#REF!,'Turf only'!G369,"")</f>
        <v>#REF!</v>
      </c>
      <c r="F369" s="5" t="e">
        <f t="shared" si="26"/>
        <v>#REF!</v>
      </c>
      <c r="G369" s="15">
        <v>45066</v>
      </c>
      <c r="H369" s="16" t="s">
        <v>37</v>
      </c>
      <c r="I369" s="16" t="s">
        <v>60</v>
      </c>
      <c r="J369" s="16" t="s">
        <v>80</v>
      </c>
      <c r="K369" s="14" t="s">
        <v>24</v>
      </c>
      <c r="L369" s="14" t="s">
        <v>17</v>
      </c>
      <c r="M369" s="16" t="s">
        <v>12</v>
      </c>
      <c r="N369" s="16" t="s">
        <v>13</v>
      </c>
      <c r="O369" s="16" t="s">
        <v>14</v>
      </c>
      <c r="P369" s="12">
        <f t="shared" si="27"/>
        <v>2</v>
      </c>
      <c r="Q369" s="12" cm="1">
        <f t="array" ref="Q369">SUMPRODUCT(($G$2:$G$2765=G369)*(P369&gt;$P$2:$P$2765))+1</f>
        <v>5</v>
      </c>
      <c r="R369" s="12" t="e">
        <f>(Q369*100000)+#REF!</f>
        <v>#REF!</v>
      </c>
      <c r="S369" t="e" cm="1">
        <f t="array" ref="S369">SUMPRODUCT(($G$2:$G$2765=G369)*(R369&gt;$R$2:$R$2765))+1</f>
        <v>#REF!</v>
      </c>
      <c r="T369" t="str">
        <f t="shared" si="28"/>
        <v>Uttoxeter †</v>
      </c>
      <c r="U369">
        <v>0</v>
      </c>
      <c r="V369" t="s">
        <v>19</v>
      </c>
      <c r="W369">
        <f t="shared" si="29"/>
        <v>2023</v>
      </c>
    </row>
    <row r="370" spans="1:23" x14ac:dyDescent="0.25">
      <c r="A370" s="10" t="str">
        <f>IF(YEAR(G370)=2024,#REF!,"")</f>
        <v/>
      </c>
      <c r="B370" s="10" t="str">
        <f>IF(YEAR(G370)=2025,#REF!,"")</f>
        <v/>
      </c>
      <c r="C370" s="10" t="str">
        <f t="shared" si="25"/>
        <v>Afternoon45067</v>
      </c>
      <c r="D370" s="5" t="str">
        <f>IF('by region'!$C$2="Any","Any",'Turf only'!V370)&amp;M370&amp;IF('by region'!$I$2="Any","Any",N370)&amp;G370</f>
        <v>AnyFlatAny45067</v>
      </c>
      <c r="E370" s="5" t="e">
        <f>IF(I370=#REF!,'Turf only'!G370,"")</f>
        <v>#REF!</v>
      </c>
      <c r="F370" s="5" t="e">
        <f t="shared" si="26"/>
        <v>#REF!</v>
      </c>
      <c r="G370" s="15">
        <v>45067</v>
      </c>
      <c r="H370" s="16" t="s">
        <v>40</v>
      </c>
      <c r="I370" s="16" t="s">
        <v>78</v>
      </c>
      <c r="J370" s="16" t="s">
        <v>9</v>
      </c>
      <c r="K370" s="14" t="s">
        <v>10</v>
      </c>
      <c r="L370" s="14" t="s">
        <v>11</v>
      </c>
      <c r="M370" s="16" t="s">
        <v>25</v>
      </c>
      <c r="N370" s="16" t="s">
        <v>13</v>
      </c>
      <c r="O370" s="16" t="s">
        <v>14</v>
      </c>
      <c r="P370" s="12">
        <f t="shared" si="27"/>
        <v>1</v>
      </c>
      <c r="Q370" s="12" cm="1">
        <f t="array" ref="Q370">SUMPRODUCT(($G$2:$G$2765=G370)*(P370&gt;$P$2:$P$2765))+1</f>
        <v>1</v>
      </c>
      <c r="R370" s="12" t="e">
        <f>(Q370*100000)+#REF!</f>
        <v>#REF!</v>
      </c>
      <c r="S370" t="e" cm="1">
        <f t="array" ref="S370">SUMPRODUCT(($G$2:$G$2765=G370)*(R370&gt;$R$2:$R$2765))+1</f>
        <v>#REF!</v>
      </c>
      <c r="T370" t="str">
        <f t="shared" si="28"/>
        <v xml:space="preserve">RIPON </v>
      </c>
      <c r="U370">
        <v>0</v>
      </c>
      <c r="V370" t="s">
        <v>17</v>
      </c>
      <c r="W370">
        <f t="shared" si="29"/>
        <v>2023</v>
      </c>
    </row>
    <row r="371" spans="1:23" x14ac:dyDescent="0.25">
      <c r="A371" s="10" t="str">
        <f>IF(YEAR(G371)=2024,#REF!,"")</f>
        <v/>
      </c>
      <c r="B371" s="10" t="str">
        <f>IF(YEAR(G371)=2025,#REF!,"")</f>
        <v/>
      </c>
      <c r="C371" s="10" t="str">
        <f t="shared" si="25"/>
        <v>Afternoon45067</v>
      </c>
      <c r="D371" s="5" t="str">
        <f>IF('by region'!$C$2="Any","Any",'Turf only'!V371)&amp;M371&amp;IF('by region'!$I$2="Any","Any",N371)&amp;G371</f>
        <v>AnyJumpAny45067</v>
      </c>
      <c r="E371" s="5" t="e">
        <f>IF(I371=#REF!,'Turf only'!G371,"")</f>
        <v>#REF!</v>
      </c>
      <c r="F371" s="5" t="e">
        <f t="shared" si="26"/>
        <v>#REF!</v>
      </c>
      <c r="G371" s="15">
        <v>45067</v>
      </c>
      <c r="H371" s="16" t="s">
        <v>40</v>
      </c>
      <c r="I371" s="16" t="s">
        <v>66</v>
      </c>
      <c r="J371" s="16" t="s">
        <v>9</v>
      </c>
      <c r="K371" s="14" t="s">
        <v>10</v>
      </c>
      <c r="L371" s="14" t="s">
        <v>17</v>
      </c>
      <c r="M371" s="16" t="s">
        <v>12</v>
      </c>
      <c r="N371" s="16" t="s">
        <v>13</v>
      </c>
      <c r="O371" s="16" t="s">
        <v>14</v>
      </c>
      <c r="P371" s="12">
        <f t="shared" si="27"/>
        <v>1</v>
      </c>
      <c r="Q371" s="12" cm="1">
        <f t="array" ref="Q371">SUMPRODUCT(($G$2:$G$2765=G371)*(P371&gt;$P$2:$P$2765))+1</f>
        <v>1</v>
      </c>
      <c r="R371" s="12" t="e">
        <f>(Q371*100000)+#REF!</f>
        <v>#REF!</v>
      </c>
      <c r="S371" t="e" cm="1">
        <f t="array" ref="S371">SUMPRODUCT(($G$2:$G$2765=G371)*(R371&gt;$R$2:$R$2765))+1</f>
        <v>#REF!</v>
      </c>
      <c r="T371" t="str">
        <f t="shared" si="28"/>
        <v xml:space="preserve">Stratford-On-Avon </v>
      </c>
      <c r="U371">
        <v>0</v>
      </c>
      <c r="V371" t="s">
        <v>19</v>
      </c>
      <c r="W371">
        <f t="shared" si="29"/>
        <v>2023</v>
      </c>
    </row>
    <row r="372" spans="1:23" x14ac:dyDescent="0.25">
      <c r="A372" s="10" t="str">
        <f>IF(YEAR(G372)=2024,#REF!,"")</f>
        <v/>
      </c>
      <c r="B372" s="10" t="str">
        <f>IF(YEAR(G372)=2025,#REF!,"")</f>
        <v/>
      </c>
      <c r="C372" s="10" t="str">
        <f t="shared" si="25"/>
        <v>Afternoon45068</v>
      </c>
      <c r="D372" s="5" t="str">
        <f>IF('by region'!$C$2="Any","Any",'Turf only'!V372)&amp;M372&amp;IF('by region'!$I$2="Any","Any",N372)&amp;G372</f>
        <v>AnyFlatAny45068</v>
      </c>
      <c r="E372" s="5" t="e">
        <f>IF(I372=#REF!,'Turf only'!G372,"")</f>
        <v>#REF!</v>
      </c>
      <c r="F372" s="5" t="e">
        <f t="shared" si="26"/>
        <v>#REF!</v>
      </c>
      <c r="G372" s="15">
        <v>45068</v>
      </c>
      <c r="H372" s="16" t="s">
        <v>42</v>
      </c>
      <c r="I372" s="16" t="s">
        <v>63</v>
      </c>
      <c r="J372" s="16" t="s">
        <v>9</v>
      </c>
      <c r="K372" s="14" t="s">
        <v>16</v>
      </c>
      <c r="L372" s="14" t="s">
        <v>11</v>
      </c>
      <c r="M372" s="16" t="s">
        <v>25</v>
      </c>
      <c r="N372" s="16" t="s">
        <v>13</v>
      </c>
      <c r="O372" s="16" t="s">
        <v>14</v>
      </c>
      <c r="P372" s="12">
        <f t="shared" si="27"/>
        <v>1</v>
      </c>
      <c r="Q372" s="12" cm="1">
        <f t="array" ref="Q372">SUMPRODUCT(($G$2:$G$2765=G372)*(P372&gt;$P$2:$P$2765))+1</f>
        <v>1</v>
      </c>
      <c r="R372" s="12" t="e">
        <f>(Q372*100000)+#REF!</f>
        <v>#REF!</v>
      </c>
      <c r="S372" t="e" cm="1">
        <f t="array" ref="S372">SUMPRODUCT(($G$2:$G$2765=G372)*(R372&gt;$R$2:$R$2765))+1</f>
        <v>#REF!</v>
      </c>
      <c r="T372" t="str">
        <f t="shared" si="28"/>
        <v xml:space="preserve">CARLISLE </v>
      </c>
      <c r="U372">
        <v>0</v>
      </c>
      <c r="V372" t="s">
        <v>17</v>
      </c>
      <c r="W372">
        <f t="shared" si="29"/>
        <v>2023</v>
      </c>
    </row>
    <row r="373" spans="1:23" x14ac:dyDescent="0.25">
      <c r="A373" s="10" t="str">
        <f>IF(YEAR(G373)=2024,#REF!,"")</f>
        <v/>
      </c>
      <c r="B373" s="10" t="str">
        <f>IF(YEAR(G373)=2025,#REF!,"")</f>
        <v/>
      </c>
      <c r="C373" s="10" t="str">
        <f t="shared" si="25"/>
        <v>Afternoon45068</v>
      </c>
      <c r="D373" s="5" t="str">
        <f>IF('by region'!$C$2="Any","Any",'Turf only'!V373)&amp;M373&amp;IF('by region'!$I$2="Any","Any",N373)&amp;G373</f>
        <v>AnyJumpAny45068</v>
      </c>
      <c r="E373" s="5" t="e">
        <f>IF(I373=#REF!,'Turf only'!G373,"")</f>
        <v>#REF!</v>
      </c>
      <c r="F373" s="5" t="e">
        <f t="shared" si="26"/>
        <v>#REF!</v>
      </c>
      <c r="G373" s="15">
        <v>45068</v>
      </c>
      <c r="H373" s="16" t="s">
        <v>42</v>
      </c>
      <c r="I373" s="16" t="s">
        <v>65</v>
      </c>
      <c r="J373" s="16" t="s">
        <v>9</v>
      </c>
      <c r="K373" s="14" t="s">
        <v>24</v>
      </c>
      <c r="L373" s="14" t="s">
        <v>19</v>
      </c>
      <c r="M373" s="16" t="s">
        <v>12</v>
      </c>
      <c r="N373" s="16" t="s">
        <v>13</v>
      </c>
      <c r="O373" s="16" t="s">
        <v>14</v>
      </c>
      <c r="P373" s="12">
        <f t="shared" si="27"/>
        <v>1</v>
      </c>
      <c r="Q373" s="12" cm="1">
        <f t="array" ref="Q373">SUMPRODUCT(($G$2:$G$2765=G373)*(P373&gt;$P$2:$P$2765))+1</f>
        <v>1</v>
      </c>
      <c r="R373" s="12" t="e">
        <f>(Q373*100000)+#REF!</f>
        <v>#REF!</v>
      </c>
      <c r="S373" t="e" cm="1">
        <f t="array" ref="S373">SUMPRODUCT(($G$2:$G$2765=G373)*(R373&gt;$R$2:$R$2765))+1</f>
        <v>#REF!</v>
      </c>
      <c r="T373" t="str">
        <f t="shared" si="28"/>
        <v xml:space="preserve">Ffos Las </v>
      </c>
      <c r="U373">
        <v>0</v>
      </c>
      <c r="V373" t="s">
        <v>11</v>
      </c>
      <c r="W373">
        <f t="shared" si="29"/>
        <v>2023</v>
      </c>
    </row>
    <row r="374" spans="1:23" x14ac:dyDescent="0.25">
      <c r="A374" s="10" t="str">
        <f>IF(YEAR(G374)=2024,#REF!,"")</f>
        <v/>
      </c>
      <c r="B374" s="10" t="str">
        <f>IF(YEAR(G374)=2025,#REF!,"")</f>
        <v/>
      </c>
      <c r="C374" s="10" t="str">
        <f t="shared" si="25"/>
        <v>Evening45068</v>
      </c>
      <c r="D374" s="5" t="str">
        <f>IF('by region'!$C$2="Any","Any",'Turf only'!V374)&amp;M374&amp;IF('by region'!$I$2="Any","Any",N374)&amp;G374</f>
        <v>AnyJumpAny45068</v>
      </c>
      <c r="E374" s="5" t="e">
        <f>IF(I374=#REF!,'Turf only'!G374,"")</f>
        <v>#REF!</v>
      </c>
      <c r="F374" s="5" t="e">
        <f t="shared" si="26"/>
        <v>#REF!</v>
      </c>
      <c r="G374" s="15">
        <v>45068</v>
      </c>
      <c r="H374" s="16" t="s">
        <v>42</v>
      </c>
      <c r="I374" s="16" t="s">
        <v>53</v>
      </c>
      <c r="J374" s="16" t="s">
        <v>80</v>
      </c>
      <c r="K374" s="14" t="s">
        <v>16</v>
      </c>
      <c r="L374" s="14" t="s">
        <v>17</v>
      </c>
      <c r="M374" s="16" t="s">
        <v>12</v>
      </c>
      <c r="N374" s="16" t="s">
        <v>13</v>
      </c>
      <c r="O374" s="16" t="s">
        <v>21</v>
      </c>
      <c r="P374" s="12">
        <f t="shared" si="27"/>
        <v>2</v>
      </c>
      <c r="Q374" s="12" cm="1">
        <f t="array" ref="Q374">SUMPRODUCT(($G$2:$G$2765=G374)*(P374&gt;$P$2:$P$2765))+1</f>
        <v>4</v>
      </c>
      <c r="R374" s="12" t="e">
        <f>(Q374*100000)+#REF!</f>
        <v>#REF!</v>
      </c>
      <c r="S374" t="e" cm="1">
        <f t="array" ref="S374">SUMPRODUCT(($G$2:$G$2765=G374)*(R374&gt;$R$2:$R$2765))+1</f>
        <v>#REF!</v>
      </c>
      <c r="T374" t="str">
        <f t="shared" si="28"/>
        <v>Market Rasen †</v>
      </c>
      <c r="U374">
        <v>0</v>
      </c>
      <c r="V374" t="s">
        <v>19</v>
      </c>
      <c r="W374">
        <f t="shared" si="29"/>
        <v>2023</v>
      </c>
    </row>
    <row r="375" spans="1:23" x14ac:dyDescent="0.25">
      <c r="A375" s="10" t="str">
        <f>IF(YEAR(G375)=2024,#REF!,"")</f>
        <v/>
      </c>
      <c r="B375" s="10" t="str">
        <f>IF(YEAR(G375)=2025,#REF!,"")</f>
        <v/>
      </c>
      <c r="C375" s="10" t="str">
        <f t="shared" si="25"/>
        <v>Afternoon45068</v>
      </c>
      <c r="D375" s="5" t="str">
        <f>IF('by region'!$C$2="Any","Any",'Turf only'!V375)&amp;M375&amp;IF('by region'!$I$2="Any","Any",N375)&amp;G375</f>
        <v>AnyFlatAny45068</v>
      </c>
      <c r="E375" s="5" t="e">
        <f>IF(I375=#REF!,'Turf only'!G375,"")</f>
        <v>#REF!</v>
      </c>
      <c r="F375" s="5" t="e">
        <f t="shared" si="26"/>
        <v>#REF!</v>
      </c>
      <c r="G375" s="15">
        <v>45068</v>
      </c>
      <c r="H375" s="16" t="s">
        <v>42</v>
      </c>
      <c r="I375" s="16" t="s">
        <v>69</v>
      </c>
      <c r="J375" s="16" t="s">
        <v>9</v>
      </c>
      <c r="K375" s="14" t="s">
        <v>10</v>
      </c>
      <c r="L375" s="14" t="s">
        <v>11</v>
      </c>
      <c r="M375" s="16" t="s">
        <v>25</v>
      </c>
      <c r="N375" s="16" t="s">
        <v>13</v>
      </c>
      <c r="O375" s="16" t="s">
        <v>14</v>
      </c>
      <c r="P375" s="12">
        <f t="shared" si="27"/>
        <v>1</v>
      </c>
      <c r="Q375" s="12" cm="1">
        <f t="array" ref="Q375">SUMPRODUCT(($G$2:$G$2765=G375)*(P375&gt;$P$2:$P$2765))+1</f>
        <v>1</v>
      </c>
      <c r="R375" s="12" t="e">
        <f>(Q375*100000)+#REF!</f>
        <v>#REF!</v>
      </c>
      <c r="S375" t="e" cm="1">
        <f t="array" ref="S375">SUMPRODUCT(($G$2:$G$2765=G375)*(R375&gt;$R$2:$R$2765))+1</f>
        <v>#REF!</v>
      </c>
      <c r="T375" t="str">
        <f t="shared" si="28"/>
        <v xml:space="preserve">REDCAR </v>
      </c>
      <c r="U375">
        <v>0</v>
      </c>
      <c r="V375" t="s">
        <v>19</v>
      </c>
      <c r="W375">
        <f t="shared" si="29"/>
        <v>2023</v>
      </c>
    </row>
    <row r="376" spans="1:23" x14ac:dyDescent="0.25">
      <c r="A376" s="10" t="str">
        <f>IF(YEAR(G376)=2024,#REF!,"")</f>
        <v/>
      </c>
      <c r="B376" s="10" t="str">
        <f>IF(YEAR(G376)=2025,#REF!,"")</f>
        <v/>
      </c>
      <c r="C376" s="10" t="str">
        <f t="shared" si="25"/>
        <v>Evening45068</v>
      </c>
      <c r="D376" s="5" t="str">
        <f>IF('by region'!$C$2="Any","Any",'Turf only'!V376)&amp;M376&amp;IF('by region'!$I$2="Any","Any",N376)&amp;G376</f>
        <v>AnyFlatAny45068</v>
      </c>
      <c r="E376" s="5" t="e">
        <f>IF(I376=#REF!,'Turf only'!G376,"")</f>
        <v>#REF!</v>
      </c>
      <c r="F376" s="5" t="e">
        <f t="shared" si="26"/>
        <v>#REF!</v>
      </c>
      <c r="G376" s="15">
        <v>45068</v>
      </c>
      <c r="H376" s="16" t="s">
        <v>42</v>
      </c>
      <c r="I376" s="16" t="s">
        <v>70</v>
      </c>
      <c r="J376" s="16" t="s">
        <v>80</v>
      </c>
      <c r="K376" s="14" t="s">
        <v>24</v>
      </c>
      <c r="L376" s="14" t="s">
        <v>19</v>
      </c>
      <c r="M376" s="16" t="s">
        <v>25</v>
      </c>
      <c r="N376" s="16" t="s">
        <v>13</v>
      </c>
      <c r="O376" s="16" t="s">
        <v>14</v>
      </c>
      <c r="P376" s="12">
        <f t="shared" si="27"/>
        <v>2</v>
      </c>
      <c r="Q376" s="12" cm="1">
        <f t="array" ref="Q376">SUMPRODUCT(($G$2:$G$2765=G376)*(P376&gt;$P$2:$P$2765))+1</f>
        <v>4</v>
      </c>
      <c r="R376" s="12" t="e">
        <f>(Q376*100000)+#REF!</f>
        <v>#REF!</v>
      </c>
      <c r="S376" t="e" cm="1">
        <f t="array" ref="S376">SUMPRODUCT(($G$2:$G$2765=G376)*(R376&gt;$R$2:$R$2765))+1</f>
        <v>#REF!</v>
      </c>
      <c r="T376" t="str">
        <f t="shared" si="28"/>
        <v>WINDSOR †</v>
      </c>
      <c r="U376">
        <v>0</v>
      </c>
      <c r="V376" t="s">
        <v>19</v>
      </c>
      <c r="W376">
        <f t="shared" si="29"/>
        <v>2023</v>
      </c>
    </row>
    <row r="377" spans="1:23" x14ac:dyDescent="0.25">
      <c r="A377" s="10" t="str">
        <f>IF(YEAR(G377)=2024,#REF!,"")</f>
        <v/>
      </c>
      <c r="B377" s="10" t="str">
        <f>IF(YEAR(G377)=2025,#REF!,"")</f>
        <v/>
      </c>
      <c r="C377" s="10" t="str">
        <f t="shared" ref="C377:C440" si="30">J377&amp;G377</f>
        <v>Evening45069</v>
      </c>
      <c r="D377" s="5" t="str">
        <f>IF('by region'!$C$2="Any","Any",'Turf only'!V377)&amp;M377&amp;IF('by region'!$I$2="Any","Any",N377)&amp;G377</f>
        <v>AnyFlatAny45069</v>
      </c>
      <c r="E377" s="5" t="e">
        <f>IF(I377=#REF!,'Turf only'!G377,"")</f>
        <v>#REF!</v>
      </c>
      <c r="F377" s="5" t="e">
        <f t="shared" ref="F377:F440" si="31">G377&amp;S377</f>
        <v>#REF!</v>
      </c>
      <c r="G377" s="15">
        <v>45069</v>
      </c>
      <c r="H377" s="16" t="s">
        <v>7</v>
      </c>
      <c r="I377" s="16" t="s">
        <v>28</v>
      </c>
      <c r="J377" s="16" t="s">
        <v>80</v>
      </c>
      <c r="K377" s="14" t="s">
        <v>10</v>
      </c>
      <c r="L377" s="14" t="s">
        <v>11</v>
      </c>
      <c r="M377" s="16" t="s">
        <v>25</v>
      </c>
      <c r="N377" s="16" t="s">
        <v>13</v>
      </c>
      <c r="O377" s="16" t="s">
        <v>21</v>
      </c>
      <c r="P377" s="12">
        <f t="shared" ref="P377:P440" si="32">IF(J377="Afternoon",1,IF(J377="Evening",2,IF(J377="Floodlit",3,4)))</f>
        <v>2</v>
      </c>
      <c r="Q377" s="12" cm="1">
        <f t="array" ref="Q377">SUMPRODUCT(($G$2:$G$2765=G377)*(P377&gt;$P$2:$P$2765))+1</f>
        <v>3</v>
      </c>
      <c r="R377" s="12" t="e">
        <f>(Q377*100000)+#REF!</f>
        <v>#REF!</v>
      </c>
      <c r="S377" t="e" cm="1">
        <f t="array" ref="S377">SUMPRODUCT(($G$2:$G$2765=G377)*(R377&gt;$R$2:$R$2765))+1</f>
        <v>#REF!</v>
      </c>
      <c r="T377" t="str">
        <f t="shared" ref="T377:T440" si="33">_xlfn.CONCAT(IF(M377="Flat",UPPER(I377),I377)," ",IF(J377="Evening","†",IF(J377="Floodlit","#","")))</f>
        <v>AYR †</v>
      </c>
      <c r="U377">
        <v>0</v>
      </c>
      <c r="V377" t="s">
        <v>19</v>
      </c>
      <c r="W377">
        <f t="shared" ref="W377:W440" si="34">YEAR(G377)</f>
        <v>2023</v>
      </c>
    </row>
    <row r="378" spans="1:23" x14ac:dyDescent="0.25">
      <c r="A378" s="10" t="str">
        <f>IF(YEAR(G378)=2024,#REF!,"")</f>
        <v/>
      </c>
      <c r="B378" s="10" t="str">
        <f>IF(YEAR(G378)=2025,#REF!,"")</f>
        <v/>
      </c>
      <c r="C378" s="10" t="str">
        <f t="shared" si="30"/>
        <v>Afternoon45069</v>
      </c>
      <c r="D378" s="5" t="str">
        <f>IF('by region'!$C$2="Any","Any",'Turf only'!V378)&amp;M378&amp;IF('by region'!$I$2="Any","Any",N378)&amp;G378</f>
        <v>AnyFlatAny45069</v>
      </c>
      <c r="E378" s="5" t="e">
        <f>IF(I378=#REF!,'Turf only'!G378,"")</f>
        <v>#REF!</v>
      </c>
      <c r="F378" s="5" t="e">
        <f t="shared" si="31"/>
        <v>#REF!</v>
      </c>
      <c r="G378" s="15">
        <v>45069</v>
      </c>
      <c r="H378" s="16" t="s">
        <v>7</v>
      </c>
      <c r="I378" s="16" t="s">
        <v>82</v>
      </c>
      <c r="J378" s="16" t="s">
        <v>9</v>
      </c>
      <c r="K378" s="14" t="s">
        <v>24</v>
      </c>
      <c r="L378" s="14" t="s">
        <v>19</v>
      </c>
      <c r="M378" s="16" t="s">
        <v>25</v>
      </c>
      <c r="N378" s="16" t="s">
        <v>13</v>
      </c>
      <c r="O378" s="16" t="s">
        <v>14</v>
      </c>
      <c r="P378" s="12">
        <f t="shared" si="32"/>
        <v>1</v>
      </c>
      <c r="Q378" s="12" cm="1">
        <f t="array" ref="Q378">SUMPRODUCT(($G$2:$G$2765=G378)*(P378&gt;$P$2:$P$2765))+1</f>
        <v>1</v>
      </c>
      <c r="R378" s="12" t="e">
        <f>(Q378*100000)+#REF!</f>
        <v>#REF!</v>
      </c>
      <c r="S378" t="e" cm="1">
        <f t="array" ref="S378">SUMPRODUCT(($G$2:$G$2765=G378)*(R378&gt;$R$2:$R$2765))+1</f>
        <v>#REF!</v>
      </c>
      <c r="T378" t="str">
        <f t="shared" si="33"/>
        <v xml:space="preserve">BRIGHTON </v>
      </c>
      <c r="U378">
        <v>0</v>
      </c>
      <c r="V378" t="s">
        <v>11</v>
      </c>
      <c r="W378">
        <f t="shared" si="34"/>
        <v>2023</v>
      </c>
    </row>
    <row r="379" spans="1:23" x14ac:dyDescent="0.25">
      <c r="A379" s="10" t="str">
        <f>IF(YEAR(G379)=2024,#REF!,"")</f>
        <v/>
      </c>
      <c r="B379" s="10" t="str">
        <f>IF(YEAR(G379)=2025,#REF!,"")</f>
        <v/>
      </c>
      <c r="C379" s="10" t="str">
        <f t="shared" si="30"/>
        <v>Evening45069</v>
      </c>
      <c r="D379" s="5" t="str">
        <f>IF('by region'!$C$2="Any","Any",'Turf only'!V379)&amp;M379&amp;IF('by region'!$I$2="Any","Any",N379)&amp;G379</f>
        <v>AnyJumpAny45069</v>
      </c>
      <c r="E379" s="5" t="e">
        <f>IF(I379=#REF!,'Turf only'!G379,"")</f>
        <v>#REF!</v>
      </c>
      <c r="F379" s="5" t="e">
        <f t="shared" si="31"/>
        <v>#REF!</v>
      </c>
      <c r="G379" s="15">
        <v>45069</v>
      </c>
      <c r="H379" s="16" t="s">
        <v>7</v>
      </c>
      <c r="I379" s="16" t="s">
        <v>67</v>
      </c>
      <c r="J379" s="16" t="s">
        <v>80</v>
      </c>
      <c r="K379" s="14" t="s">
        <v>10</v>
      </c>
      <c r="L379" s="14" t="s">
        <v>11</v>
      </c>
      <c r="M379" s="16" t="s">
        <v>12</v>
      </c>
      <c r="N379" s="16" t="s">
        <v>13</v>
      </c>
      <c r="O379" s="16" t="s">
        <v>14</v>
      </c>
      <c r="P379" s="12">
        <f t="shared" si="32"/>
        <v>2</v>
      </c>
      <c r="Q379" s="12" cm="1">
        <f t="array" ref="Q379">SUMPRODUCT(($G$2:$G$2765=G379)*(P379&gt;$P$2:$P$2765))+1</f>
        <v>3</v>
      </c>
      <c r="R379" s="12" t="e">
        <f>(Q379*100000)+#REF!</f>
        <v>#REF!</v>
      </c>
      <c r="S379" t="e" cm="1">
        <f t="array" ref="S379">SUMPRODUCT(($G$2:$G$2765=G379)*(R379&gt;$R$2:$R$2765))+1</f>
        <v>#REF!</v>
      </c>
      <c r="T379" t="str">
        <f t="shared" si="33"/>
        <v>Hexham †</v>
      </c>
      <c r="U379">
        <v>0</v>
      </c>
      <c r="V379" t="s">
        <v>19</v>
      </c>
      <c r="W379">
        <f t="shared" si="34"/>
        <v>2023</v>
      </c>
    </row>
    <row r="380" spans="1:23" x14ac:dyDescent="0.25">
      <c r="A380" s="10" t="str">
        <f>IF(YEAR(G380)=2024,#REF!,"")</f>
        <v/>
      </c>
      <c r="B380" s="10" t="str">
        <f>IF(YEAR(G380)=2025,#REF!,"")</f>
        <v/>
      </c>
      <c r="C380" s="10" t="str">
        <f t="shared" si="30"/>
        <v>Afternoon45069</v>
      </c>
      <c r="D380" s="5" t="str">
        <f>IF('by region'!$C$2="Any","Any",'Turf only'!V380)&amp;M380&amp;IF('by region'!$I$2="Any","Any",N380)&amp;G380</f>
        <v>AnyJumpAny45069</v>
      </c>
      <c r="E380" s="5" t="e">
        <f>IF(I380=#REF!,'Turf only'!G380,"")</f>
        <v>#REF!</v>
      </c>
      <c r="F380" s="5" t="e">
        <f t="shared" si="31"/>
        <v>#REF!</v>
      </c>
      <c r="G380" s="15">
        <v>45069</v>
      </c>
      <c r="H380" s="16" t="s">
        <v>7</v>
      </c>
      <c r="I380" s="16" t="s">
        <v>45</v>
      </c>
      <c r="J380" s="16" t="s">
        <v>9</v>
      </c>
      <c r="K380" s="14" t="s">
        <v>16</v>
      </c>
      <c r="L380" s="14" t="s">
        <v>17</v>
      </c>
      <c r="M380" s="16" t="s">
        <v>12</v>
      </c>
      <c r="N380" s="16" t="s">
        <v>13</v>
      </c>
      <c r="O380" s="16" t="s">
        <v>14</v>
      </c>
      <c r="P380" s="12">
        <f t="shared" si="32"/>
        <v>1</v>
      </c>
      <c r="Q380" s="12" cm="1">
        <f t="array" ref="Q380">SUMPRODUCT(($G$2:$G$2765=G380)*(P380&gt;$P$2:$P$2765))+1</f>
        <v>1</v>
      </c>
      <c r="R380" s="12" t="e">
        <f>(Q380*100000)+#REF!</f>
        <v>#REF!</v>
      </c>
      <c r="S380" t="e" cm="1">
        <f t="array" ref="S380">SUMPRODUCT(($G$2:$G$2765=G380)*(R380&gt;$R$2:$R$2765))+1</f>
        <v>#REF!</v>
      </c>
      <c r="T380" t="str">
        <f t="shared" si="33"/>
        <v xml:space="preserve">Huntingdon </v>
      </c>
      <c r="U380">
        <v>0</v>
      </c>
      <c r="V380" t="s">
        <v>19</v>
      </c>
      <c r="W380">
        <f t="shared" si="34"/>
        <v>2023</v>
      </c>
    </row>
    <row r="381" spans="1:23" x14ac:dyDescent="0.25">
      <c r="A381" s="10" t="str">
        <f>IF(YEAR(G381)=2024,#REF!,"")</f>
        <v/>
      </c>
      <c r="B381" s="10" t="str">
        <f>IF(YEAR(G381)=2025,#REF!,"")</f>
        <v/>
      </c>
      <c r="C381" s="10" t="str">
        <f t="shared" si="30"/>
        <v>Afternoon45070</v>
      </c>
      <c r="D381" s="5" t="str">
        <f>IF('by region'!$C$2="Any","Any",'Turf only'!V381)&amp;M381&amp;IF('by region'!$I$2="Any","Any",N381)&amp;G381</f>
        <v>AnyFlatAny45070</v>
      </c>
      <c r="E381" s="5" t="e">
        <f>IF(I381=#REF!,'Turf only'!G381,"")</f>
        <v>#REF!</v>
      </c>
      <c r="F381" s="5" t="e">
        <f t="shared" si="31"/>
        <v>#REF!</v>
      </c>
      <c r="G381" s="15">
        <v>45070</v>
      </c>
      <c r="H381" s="16" t="s">
        <v>27</v>
      </c>
      <c r="I381" s="16" t="s">
        <v>28</v>
      </c>
      <c r="J381" s="16" t="s">
        <v>9</v>
      </c>
      <c r="K381" s="14" t="s">
        <v>10</v>
      </c>
      <c r="L381" s="14" t="s">
        <v>11</v>
      </c>
      <c r="M381" s="16" t="s">
        <v>25</v>
      </c>
      <c r="N381" s="16" t="s">
        <v>13</v>
      </c>
      <c r="O381" s="16" t="s">
        <v>14</v>
      </c>
      <c r="P381" s="12">
        <f t="shared" si="32"/>
        <v>1</v>
      </c>
      <c r="Q381" s="12" cm="1">
        <f t="array" ref="Q381">SUMPRODUCT(($G$2:$G$2765=G381)*(P381&gt;$P$2:$P$2765))+1</f>
        <v>1</v>
      </c>
      <c r="R381" s="12" t="e">
        <f>(Q381*100000)+#REF!</f>
        <v>#REF!</v>
      </c>
      <c r="S381" t="e" cm="1">
        <f t="array" ref="S381">SUMPRODUCT(($G$2:$G$2765=G381)*(R381&gt;$R$2:$R$2765))+1</f>
        <v>#REF!</v>
      </c>
      <c r="T381" t="str">
        <f t="shared" si="33"/>
        <v xml:space="preserve">AYR </v>
      </c>
      <c r="U381">
        <v>0</v>
      </c>
      <c r="V381" t="s">
        <v>17</v>
      </c>
      <c r="W381">
        <f t="shared" si="34"/>
        <v>2023</v>
      </c>
    </row>
    <row r="382" spans="1:23" x14ac:dyDescent="0.25">
      <c r="A382" s="10" t="str">
        <f>IF(YEAR(G382)=2024,#REF!,"")</f>
        <v/>
      </c>
      <c r="B382" s="10" t="str">
        <f>IF(YEAR(G382)=2025,#REF!,"")</f>
        <v/>
      </c>
      <c r="C382" s="10" t="str">
        <f t="shared" si="30"/>
        <v>Evening45070</v>
      </c>
      <c r="D382" s="5" t="str">
        <f>IF('by region'!$C$2="Any","Any",'Turf only'!V382)&amp;M382&amp;IF('by region'!$I$2="Any","Any",N382)&amp;G382</f>
        <v>AnyJumpAny45070</v>
      </c>
      <c r="E382" s="5" t="e">
        <f>IF(I382=#REF!,'Turf only'!G382,"")</f>
        <v>#REF!</v>
      </c>
      <c r="F382" s="5" t="e">
        <f t="shared" si="31"/>
        <v>#REF!</v>
      </c>
      <c r="G382" s="15">
        <v>45070</v>
      </c>
      <c r="H382" s="16" t="s">
        <v>27</v>
      </c>
      <c r="I382" s="16" t="s">
        <v>23</v>
      </c>
      <c r="J382" s="16" t="s">
        <v>80</v>
      </c>
      <c r="K382" s="14" t="s">
        <v>24</v>
      </c>
      <c r="L382" s="14" t="s">
        <v>17</v>
      </c>
      <c r="M382" s="16" t="s">
        <v>12</v>
      </c>
      <c r="N382" s="16" t="s">
        <v>13</v>
      </c>
      <c r="O382" s="16" t="s">
        <v>14</v>
      </c>
      <c r="P382" s="12">
        <f t="shared" si="32"/>
        <v>2</v>
      </c>
      <c r="Q382" s="12" cm="1">
        <f t="array" ref="Q382">SUMPRODUCT(($G$2:$G$2765=G382)*(P382&gt;$P$2:$P$2765))+1</f>
        <v>4</v>
      </c>
      <c r="R382" s="12" t="e">
        <f>(Q382*100000)+#REF!</f>
        <v>#REF!</v>
      </c>
      <c r="S382" t="e" cm="1">
        <f t="array" ref="S382">SUMPRODUCT(($G$2:$G$2765=G382)*(R382&gt;$R$2:$R$2765))+1</f>
        <v>#REF!</v>
      </c>
      <c r="T382" t="str">
        <f t="shared" si="33"/>
        <v>Southwell †</v>
      </c>
      <c r="U382">
        <v>0</v>
      </c>
      <c r="V382" t="s">
        <v>11</v>
      </c>
      <c r="W382">
        <f t="shared" si="34"/>
        <v>2023</v>
      </c>
    </row>
    <row r="383" spans="1:23" x14ac:dyDescent="0.25">
      <c r="A383" s="10" t="str">
        <f>IF(YEAR(G383)=2024,#REF!,"")</f>
        <v/>
      </c>
      <c r="B383" s="10" t="str">
        <f>IF(YEAR(G383)=2025,#REF!,"")</f>
        <v/>
      </c>
      <c r="C383" s="10" t="str">
        <f t="shared" si="30"/>
        <v>Afternoon45070</v>
      </c>
      <c r="D383" s="5" t="str">
        <f>IF('by region'!$C$2="Any","Any",'Turf only'!V383)&amp;M383&amp;IF('by region'!$I$2="Any","Any",N383)&amp;G383</f>
        <v>AnyJumpAny45070</v>
      </c>
      <c r="E383" s="5" t="e">
        <f>IF(I383=#REF!,'Turf only'!G383,"")</f>
        <v>#REF!</v>
      </c>
      <c r="F383" s="5" t="e">
        <f t="shared" si="31"/>
        <v>#REF!</v>
      </c>
      <c r="G383" s="15">
        <v>45070</v>
      </c>
      <c r="H383" s="16" t="s">
        <v>27</v>
      </c>
      <c r="I383" s="16" t="s">
        <v>48</v>
      </c>
      <c r="J383" s="16" t="s">
        <v>9</v>
      </c>
      <c r="K383" s="14" t="s">
        <v>16</v>
      </c>
      <c r="L383" s="14" t="s">
        <v>17</v>
      </c>
      <c r="M383" s="16" t="s">
        <v>12</v>
      </c>
      <c r="N383" s="16" t="s">
        <v>13</v>
      </c>
      <c r="O383" s="16" t="s">
        <v>14</v>
      </c>
      <c r="P383" s="12">
        <f t="shared" si="32"/>
        <v>1</v>
      </c>
      <c r="Q383" s="12" cm="1">
        <f t="array" ref="Q383">SUMPRODUCT(($G$2:$G$2765=G383)*(P383&gt;$P$2:$P$2765))+1</f>
        <v>1</v>
      </c>
      <c r="R383" s="12" t="e">
        <f>(Q383*100000)+#REF!</f>
        <v>#REF!</v>
      </c>
      <c r="S383" t="e" cm="1">
        <f t="array" ref="S383">SUMPRODUCT(($G$2:$G$2765=G383)*(R383&gt;$R$2:$R$2765))+1</f>
        <v>#REF!</v>
      </c>
      <c r="T383" t="str">
        <f t="shared" si="33"/>
        <v xml:space="preserve">Warwick </v>
      </c>
      <c r="U383">
        <v>0</v>
      </c>
      <c r="V383" t="s">
        <v>17</v>
      </c>
      <c r="W383">
        <f t="shared" si="34"/>
        <v>2023</v>
      </c>
    </row>
    <row r="384" spans="1:23" x14ac:dyDescent="0.25">
      <c r="A384" s="10" t="str">
        <f>IF(YEAR(G384)=2024,#REF!,"")</f>
        <v/>
      </c>
      <c r="B384" s="10" t="str">
        <f>IF(YEAR(G384)=2025,#REF!,"")</f>
        <v/>
      </c>
      <c r="C384" s="10" t="str">
        <f t="shared" si="30"/>
        <v>Afternoon45070</v>
      </c>
      <c r="D384" s="5" t="str">
        <f>IF('by region'!$C$2="Any","Any",'Turf only'!V384)&amp;M384&amp;IF('by region'!$I$2="Any","Any",N384)&amp;G384</f>
        <v>AnyFlatAny45070</v>
      </c>
      <c r="E384" s="5" t="e">
        <f>IF(I384=#REF!,'Turf only'!G384,"")</f>
        <v>#REF!</v>
      </c>
      <c r="F384" s="5" t="e">
        <f t="shared" si="31"/>
        <v>#REF!</v>
      </c>
      <c r="G384" s="15">
        <v>45070</v>
      </c>
      <c r="H384" s="16" t="s">
        <v>27</v>
      </c>
      <c r="I384" s="16" t="s">
        <v>81</v>
      </c>
      <c r="J384" s="16" t="s">
        <v>9</v>
      </c>
      <c r="K384" s="14" t="s">
        <v>24</v>
      </c>
      <c r="L384" s="14" t="s">
        <v>17</v>
      </c>
      <c r="M384" s="16" t="s">
        <v>25</v>
      </c>
      <c r="N384" s="16" t="s">
        <v>13</v>
      </c>
      <c r="O384" s="16" t="s">
        <v>14</v>
      </c>
      <c r="P384" s="12">
        <f t="shared" si="32"/>
        <v>1</v>
      </c>
      <c r="Q384" s="12" cm="1">
        <f t="array" ref="Q384">SUMPRODUCT(($G$2:$G$2765=G384)*(P384&gt;$P$2:$P$2765))+1</f>
        <v>1</v>
      </c>
      <c r="R384" s="12" t="e">
        <f>(Q384*100000)+#REF!</f>
        <v>#REF!</v>
      </c>
      <c r="S384" t="e" cm="1">
        <f t="array" ref="S384">SUMPRODUCT(($G$2:$G$2765=G384)*(R384&gt;$R$2:$R$2765))+1</f>
        <v>#REF!</v>
      </c>
      <c r="T384" t="str">
        <f t="shared" si="33"/>
        <v xml:space="preserve">YARMOUTH </v>
      </c>
      <c r="U384">
        <v>0</v>
      </c>
      <c r="V384" t="s">
        <v>11</v>
      </c>
      <c r="W384">
        <f t="shared" si="34"/>
        <v>2023</v>
      </c>
    </row>
    <row r="385" spans="1:1394" x14ac:dyDescent="0.25">
      <c r="A385" s="10" t="str">
        <f>IF(YEAR(G385)=2024,#REF!,"")</f>
        <v/>
      </c>
      <c r="B385" s="10" t="str">
        <f>IF(YEAR(G385)=2025,#REF!,"")</f>
        <v/>
      </c>
      <c r="C385" s="10" t="str">
        <f t="shared" si="30"/>
        <v>Afternoon45071</v>
      </c>
      <c r="D385" s="5" t="str">
        <f>IF('by region'!$C$2="Any","Any",'Turf only'!V385)&amp;M385&amp;IF('by region'!$I$2="Any","Any",N385)&amp;G385</f>
        <v>AnyFlatAny45071</v>
      </c>
      <c r="E385" s="5" t="e">
        <f>IF(I385=#REF!,'Turf only'!G385,"")</f>
        <v>#REF!</v>
      </c>
      <c r="F385" s="5" t="e">
        <f t="shared" si="31"/>
        <v>#REF!</v>
      </c>
      <c r="G385" s="15">
        <v>45071</v>
      </c>
      <c r="H385" s="16" t="s">
        <v>34</v>
      </c>
      <c r="I385" s="16" t="s">
        <v>8</v>
      </c>
      <c r="J385" s="16" t="s">
        <v>9</v>
      </c>
      <c r="K385" s="14" t="s">
        <v>10</v>
      </c>
      <c r="L385" s="14" t="s">
        <v>11</v>
      </c>
      <c r="M385" s="16" t="s">
        <v>25</v>
      </c>
      <c r="N385" s="16" t="s">
        <v>13</v>
      </c>
      <c r="O385" s="16" t="s">
        <v>14</v>
      </c>
      <c r="P385" s="12">
        <f t="shared" si="32"/>
        <v>1</v>
      </c>
      <c r="Q385" s="12" cm="1">
        <f t="array" ref="Q385">SUMPRODUCT(($G$2:$G$2765=G385)*(P385&gt;$P$2:$P$2765))+1</f>
        <v>1</v>
      </c>
      <c r="R385" s="12" t="e">
        <f>(Q385*100000)+#REF!</f>
        <v>#REF!</v>
      </c>
      <c r="S385" t="e" cm="1">
        <f t="array" ref="S385">SUMPRODUCT(($G$2:$G$2765=G385)*(R385&gt;$R$2:$R$2765))+1</f>
        <v>#REF!</v>
      </c>
      <c r="T385" t="str">
        <f t="shared" si="33"/>
        <v xml:space="preserve">CATTERICK BRIDGE </v>
      </c>
      <c r="U385">
        <v>0</v>
      </c>
      <c r="V385" t="s">
        <v>17</v>
      </c>
      <c r="W385">
        <f t="shared" si="34"/>
        <v>2023</v>
      </c>
    </row>
    <row r="386" spans="1:1394" x14ac:dyDescent="0.25">
      <c r="A386" s="10" t="str">
        <f>IF(YEAR(G386)=2024,#REF!,"")</f>
        <v/>
      </c>
      <c r="B386" s="10" t="str">
        <f>IF(YEAR(G386)=2025,#REF!,"")</f>
        <v/>
      </c>
      <c r="C386" s="10" t="str">
        <f t="shared" si="30"/>
        <v>Afternoon45071</v>
      </c>
      <c r="D386" s="5" t="str">
        <f>IF('by region'!$C$2="Any","Any",'Turf only'!V386)&amp;M386&amp;IF('by region'!$I$2="Any","Any",N386)&amp;G386</f>
        <v>AnyFlatAny45071</v>
      </c>
      <c r="E386" s="5" t="e">
        <f>IF(I386=#REF!,'Turf only'!G386,"")</f>
        <v>#REF!</v>
      </c>
      <c r="F386" s="5" t="e">
        <f t="shared" si="31"/>
        <v>#REF!</v>
      </c>
      <c r="G386" s="15">
        <v>45071</v>
      </c>
      <c r="H386" s="16" t="s">
        <v>34</v>
      </c>
      <c r="I386" s="16" t="s">
        <v>56</v>
      </c>
      <c r="J386" s="16" t="s">
        <v>9</v>
      </c>
      <c r="K386" s="14" t="s">
        <v>16</v>
      </c>
      <c r="L386" s="14" t="s">
        <v>11</v>
      </c>
      <c r="M386" s="16" t="s">
        <v>25</v>
      </c>
      <c r="N386" s="16" t="s">
        <v>13</v>
      </c>
      <c r="O386" s="16" t="s">
        <v>14</v>
      </c>
      <c r="P386" s="12">
        <f t="shared" si="32"/>
        <v>1</v>
      </c>
      <c r="Q386" s="12" cm="1">
        <f t="array" ref="Q386">SUMPRODUCT(($G$2:$G$2765=G386)*(P386&gt;$P$2:$P$2765))+1</f>
        <v>1</v>
      </c>
      <c r="R386" s="12" t="e">
        <f>(Q386*100000)+#REF!</f>
        <v>#REF!</v>
      </c>
      <c r="S386" t="e" cm="1">
        <f t="array" ref="S386">SUMPRODUCT(($G$2:$G$2765=G386)*(R386&gt;$R$2:$R$2765))+1</f>
        <v>#REF!</v>
      </c>
      <c r="T386" t="str">
        <f t="shared" si="33"/>
        <v xml:space="preserve">HAYDOCK PARK </v>
      </c>
      <c r="U386">
        <v>0</v>
      </c>
      <c r="V386" t="s">
        <v>17</v>
      </c>
      <c r="W386">
        <f t="shared" si="34"/>
        <v>2023</v>
      </c>
    </row>
    <row r="387" spans="1:1394" x14ac:dyDescent="0.25">
      <c r="A387" s="10" t="str">
        <f>IF(YEAR(G387)=2024,#REF!,"")</f>
        <v/>
      </c>
      <c r="B387" s="10" t="str">
        <f>IF(YEAR(G387)=2025,#REF!,"")</f>
        <v/>
      </c>
      <c r="C387" s="10" t="str">
        <f t="shared" si="30"/>
        <v>Evening45071</v>
      </c>
      <c r="D387" s="5" t="str">
        <f>IF('by region'!$C$2="Any","Any",'Turf only'!V387)&amp;M387&amp;IF('by region'!$I$2="Any","Any",N387)&amp;G387</f>
        <v>AnyFlatAny45071</v>
      </c>
      <c r="E387" s="5" t="e">
        <f>IF(I387=#REF!,'Turf only'!G387,"")</f>
        <v>#REF!</v>
      </c>
      <c r="F387" s="5" t="e">
        <f t="shared" si="31"/>
        <v>#REF!</v>
      </c>
      <c r="G387" s="20">
        <v>45071</v>
      </c>
      <c r="H387" s="21" t="s">
        <v>34</v>
      </c>
      <c r="I387" s="21" t="s">
        <v>38</v>
      </c>
      <c r="J387" s="21" t="s">
        <v>80</v>
      </c>
      <c r="K387" s="22" t="s">
        <v>16</v>
      </c>
      <c r="L387" s="22" t="s">
        <v>19</v>
      </c>
      <c r="M387" s="21" t="s">
        <v>25</v>
      </c>
      <c r="N387" s="21" t="s">
        <v>13</v>
      </c>
      <c r="O387" s="21" t="s">
        <v>14</v>
      </c>
      <c r="P387" s="12">
        <f t="shared" si="32"/>
        <v>2</v>
      </c>
      <c r="Q387" s="12" cm="1">
        <f t="array" ref="Q387">SUMPRODUCT(($G$2:$G$2765=G387)*(P387&gt;$P$2:$P$2765))+1</f>
        <v>3</v>
      </c>
      <c r="R387" s="12" t="e">
        <f>(Q387*100000)+#REF!</f>
        <v>#REF!</v>
      </c>
      <c r="S387" t="e" cm="1">
        <f t="array" ref="S387">SUMPRODUCT(($G$2:$G$2765=G387)*(R387&gt;$R$2:$R$2765))+1</f>
        <v>#REF!</v>
      </c>
      <c r="T387" t="str">
        <f t="shared" si="33"/>
        <v>SANDOWN PARK †</v>
      </c>
      <c r="U387">
        <v>0</v>
      </c>
      <c r="V387" t="s">
        <v>11</v>
      </c>
      <c r="W387">
        <f t="shared" si="34"/>
        <v>2023</v>
      </c>
    </row>
    <row r="388" spans="1:1394" s="19" customFormat="1" x14ac:dyDescent="0.25">
      <c r="A388" s="19" t="str">
        <f>IF(YEAR(G388)=2024,#REF!,"")</f>
        <v/>
      </c>
      <c r="B388" s="19" t="str">
        <f>IF(YEAR(G388)=2025,#REF!,"")</f>
        <v/>
      </c>
      <c r="C388" s="19" t="str">
        <f t="shared" si="30"/>
        <v>Afternoon45072</v>
      </c>
      <c r="D388" s="19" t="str">
        <f>IF('by region'!$C$2="Any","Any",'Turf only'!V388)&amp;M388&amp;IF('by region'!$I$2="Any","Any",N388)&amp;G388</f>
        <v>AnyFlatAny45072</v>
      </c>
      <c r="E388" s="19" t="e">
        <f>IF(I388=#REF!,'Turf only'!G388,"")</f>
        <v>#REF!</v>
      </c>
      <c r="F388" s="19" t="e">
        <f t="shared" si="31"/>
        <v>#REF!</v>
      </c>
      <c r="G388" s="15">
        <v>45072</v>
      </c>
      <c r="H388" s="16" t="s">
        <v>35</v>
      </c>
      <c r="I388" s="16" t="s">
        <v>79</v>
      </c>
      <c r="J388" s="16" t="s">
        <v>9</v>
      </c>
      <c r="K388" s="14" t="s">
        <v>24</v>
      </c>
      <c r="L388" s="14" t="s">
        <v>19</v>
      </c>
      <c r="M388" s="16" t="s">
        <v>25</v>
      </c>
      <c r="N388" s="16" t="s">
        <v>13</v>
      </c>
      <c r="O388" s="16" t="s">
        <v>14</v>
      </c>
      <c r="P388" s="23">
        <f t="shared" si="32"/>
        <v>1</v>
      </c>
      <c r="Q388" s="23" cm="1">
        <f t="array" ref="Q388">SUMPRODUCT(($G$2:$G$2765=G388)*(P388&gt;$P$2:$P$2765))+1</f>
        <v>1</v>
      </c>
      <c r="R388" s="23" t="e">
        <f>(Q388*100000)+#REF!</f>
        <v>#REF!</v>
      </c>
      <c r="S388" s="19" t="e" cm="1">
        <f t="array" ref="S388">SUMPRODUCT(($G$2:$G$2765=G388)*(R388&gt;$R$2:$R$2765))+1</f>
        <v>#REF!</v>
      </c>
      <c r="T388" s="19" t="str">
        <f t="shared" si="33"/>
        <v xml:space="preserve">BATH </v>
      </c>
      <c r="U388" s="19">
        <v>0</v>
      </c>
      <c r="V388" s="19" t="s">
        <v>17</v>
      </c>
      <c r="W388" s="19">
        <f t="shared" si="34"/>
        <v>2023</v>
      </c>
      <c r="X388" s="24"/>
      <c r="Y388" s="24"/>
      <c r="Z388" s="24"/>
      <c r="AA388" s="24"/>
      <c r="AB388" s="24"/>
      <c r="AC388" s="24"/>
      <c r="AD388" s="24"/>
      <c r="AE388" s="24"/>
      <c r="AF388" s="24"/>
      <c r="AG388" s="24"/>
      <c r="AH388" s="24"/>
      <c r="AI388" s="24"/>
      <c r="AJ388" s="24"/>
      <c r="AK388" s="24"/>
      <c r="AL388" s="24"/>
      <c r="AM388" s="24"/>
      <c r="AN388" s="24"/>
      <c r="AO388" s="24"/>
      <c r="AP388" s="24"/>
      <c r="AQ388" s="24"/>
      <c r="AR388" s="24"/>
      <c r="AS388" s="24"/>
      <c r="AT388" s="24"/>
      <c r="AU388" s="24"/>
      <c r="AV388" s="24"/>
      <c r="AW388" s="24"/>
      <c r="AX388" s="24"/>
      <c r="AY388" s="24"/>
      <c r="AZ388" s="24"/>
      <c r="BA388" s="24"/>
      <c r="BB388" s="24"/>
      <c r="BC388" s="24"/>
      <c r="BD388" s="24"/>
      <c r="BE388" s="24"/>
      <c r="BF388" s="24"/>
      <c r="BG388" s="24"/>
      <c r="BH388" s="24"/>
      <c r="BI388" s="24"/>
      <c r="BJ388" s="24"/>
      <c r="BK388" s="24"/>
      <c r="BL388" s="24"/>
      <c r="BM388" s="24"/>
      <c r="BN388" s="24"/>
      <c r="BO388" s="24"/>
      <c r="BP388" s="24"/>
      <c r="BQ388" s="24"/>
      <c r="BR388" s="24"/>
      <c r="BS388" s="24"/>
      <c r="BT388" s="24"/>
      <c r="BU388" s="24"/>
      <c r="BV388" s="24"/>
      <c r="BW388" s="24"/>
      <c r="BX388" s="24"/>
      <c r="BY388" s="24"/>
      <c r="BZ388" s="24"/>
      <c r="CA388" s="24"/>
      <c r="CB388" s="24"/>
      <c r="CC388" s="24"/>
      <c r="CD388" s="24"/>
      <c r="CE388" s="24"/>
      <c r="CF388" s="24"/>
      <c r="CG388" s="24"/>
      <c r="CH388" s="24"/>
      <c r="CI388" s="24"/>
      <c r="CJ388" s="24"/>
      <c r="CK388" s="24"/>
      <c r="CL388" s="24"/>
      <c r="CM388" s="24"/>
      <c r="CN388" s="24"/>
      <c r="CO388" s="24"/>
      <c r="CP388" s="24"/>
      <c r="CQ388" s="24"/>
      <c r="CR388" s="24"/>
      <c r="CS388" s="24"/>
      <c r="CT388" s="24"/>
      <c r="CU388" s="24"/>
      <c r="CV388" s="24"/>
      <c r="CW388" s="24"/>
      <c r="CX388" s="24"/>
      <c r="CY388" s="24"/>
      <c r="CZ388" s="24"/>
      <c r="DA388" s="24"/>
      <c r="DB388" s="24"/>
      <c r="DC388" s="24"/>
      <c r="DD388" s="24"/>
      <c r="DE388" s="24"/>
      <c r="DF388" s="24"/>
      <c r="DG388" s="24"/>
      <c r="DH388" s="24"/>
      <c r="DI388" s="24"/>
      <c r="DJ388" s="24"/>
      <c r="DK388" s="24"/>
      <c r="DL388" s="24"/>
      <c r="DM388" s="24"/>
      <c r="DN388" s="24"/>
      <c r="DO388" s="24"/>
      <c r="DP388" s="24"/>
      <c r="DQ388" s="24"/>
      <c r="DR388" s="24"/>
      <c r="DS388" s="24"/>
      <c r="DT388" s="24"/>
      <c r="DU388" s="24"/>
      <c r="DV388" s="24"/>
      <c r="DW388" s="24"/>
      <c r="DX388" s="24"/>
      <c r="DY388" s="24"/>
      <c r="DZ388" s="24"/>
      <c r="EA388" s="24"/>
      <c r="EB388" s="24"/>
      <c r="EC388" s="24"/>
      <c r="ED388" s="24"/>
      <c r="EE388" s="24"/>
      <c r="EF388" s="24"/>
      <c r="EG388" s="24"/>
      <c r="EH388" s="24"/>
      <c r="EI388" s="24"/>
      <c r="EJ388" s="24"/>
      <c r="EK388" s="24"/>
      <c r="EL388" s="24"/>
      <c r="EM388" s="24"/>
      <c r="EN388" s="24"/>
      <c r="EO388" s="24"/>
      <c r="EP388" s="24"/>
      <c r="EQ388" s="24"/>
      <c r="ER388" s="24"/>
      <c r="ES388" s="24"/>
      <c r="ET388" s="24"/>
      <c r="EU388" s="24"/>
      <c r="EV388" s="24"/>
      <c r="EW388" s="24"/>
      <c r="EX388" s="24"/>
      <c r="EY388" s="24"/>
      <c r="EZ388" s="24"/>
      <c r="FA388" s="24"/>
      <c r="FB388" s="24"/>
      <c r="FC388" s="24"/>
      <c r="FD388" s="24"/>
      <c r="FE388" s="24"/>
      <c r="FF388" s="24"/>
      <c r="FG388" s="24"/>
      <c r="FH388" s="24"/>
      <c r="FI388" s="24"/>
      <c r="FJ388" s="24"/>
      <c r="FK388" s="24"/>
      <c r="FL388" s="24"/>
      <c r="FM388" s="24"/>
      <c r="FN388" s="24"/>
      <c r="FO388" s="24"/>
      <c r="FP388" s="24"/>
      <c r="FQ388" s="24"/>
      <c r="FR388" s="24"/>
      <c r="FS388" s="24"/>
      <c r="FT388" s="24"/>
      <c r="FU388" s="24"/>
      <c r="FV388" s="24"/>
      <c r="FW388" s="24"/>
      <c r="FX388" s="24"/>
      <c r="FY388" s="24"/>
      <c r="FZ388" s="24"/>
      <c r="GA388" s="24"/>
      <c r="GB388" s="24"/>
      <c r="GC388" s="24"/>
      <c r="GD388" s="24"/>
      <c r="GE388" s="24"/>
      <c r="GF388" s="24"/>
      <c r="GG388" s="24"/>
      <c r="GH388" s="24"/>
      <c r="GI388" s="24"/>
      <c r="GJ388" s="24"/>
      <c r="GK388" s="24"/>
      <c r="GL388" s="24"/>
      <c r="GM388" s="24"/>
      <c r="GN388" s="24"/>
      <c r="GO388" s="24"/>
      <c r="GP388" s="24"/>
      <c r="GQ388" s="24"/>
      <c r="GR388" s="24"/>
      <c r="GS388" s="24"/>
      <c r="GT388" s="24"/>
      <c r="GU388" s="24"/>
      <c r="GV388" s="24"/>
      <c r="GW388" s="24"/>
      <c r="GX388" s="24"/>
      <c r="GY388" s="24"/>
      <c r="GZ388" s="24"/>
      <c r="HA388" s="24"/>
      <c r="HB388" s="24"/>
      <c r="HC388" s="24"/>
      <c r="HD388" s="24"/>
      <c r="HE388" s="24"/>
      <c r="HF388" s="24"/>
      <c r="HG388" s="24"/>
      <c r="HH388" s="24"/>
      <c r="HI388" s="24"/>
      <c r="HJ388" s="24"/>
      <c r="HK388" s="24"/>
      <c r="HL388" s="24"/>
      <c r="HM388" s="24"/>
      <c r="HN388" s="24"/>
      <c r="HO388" s="24"/>
      <c r="HP388" s="24"/>
      <c r="HQ388" s="24"/>
      <c r="HR388" s="24"/>
      <c r="HS388" s="24"/>
      <c r="HT388" s="24"/>
      <c r="HU388" s="24"/>
      <c r="HV388" s="24"/>
      <c r="HW388" s="24"/>
      <c r="HX388" s="24"/>
      <c r="HY388" s="24"/>
      <c r="HZ388" s="24"/>
      <c r="IA388" s="24"/>
      <c r="IB388" s="24"/>
      <c r="IC388" s="24"/>
      <c r="ID388" s="24"/>
      <c r="IE388" s="24"/>
      <c r="IF388" s="24"/>
      <c r="IG388" s="24"/>
      <c r="IH388" s="24"/>
      <c r="II388" s="24"/>
      <c r="IJ388" s="24"/>
      <c r="IK388" s="24"/>
      <c r="IL388" s="24"/>
      <c r="IM388" s="24"/>
      <c r="IN388" s="24"/>
      <c r="IO388" s="24"/>
      <c r="IP388" s="24"/>
      <c r="IQ388" s="24"/>
      <c r="IR388" s="24"/>
      <c r="IS388" s="24"/>
      <c r="IT388" s="24"/>
      <c r="IU388" s="24"/>
      <c r="IV388" s="24"/>
      <c r="IW388" s="24"/>
      <c r="IX388" s="24"/>
      <c r="IY388" s="24"/>
      <c r="IZ388" s="24"/>
      <c r="JA388" s="24"/>
      <c r="JB388" s="24"/>
      <c r="JC388" s="24"/>
      <c r="JD388" s="24"/>
      <c r="JE388" s="24"/>
      <c r="JF388" s="24"/>
      <c r="JG388" s="24"/>
      <c r="JH388" s="24"/>
      <c r="JI388" s="24"/>
      <c r="JJ388" s="24"/>
      <c r="JK388" s="24"/>
      <c r="JL388" s="24"/>
      <c r="JM388" s="24"/>
      <c r="JN388" s="24"/>
      <c r="JO388" s="24"/>
      <c r="JP388" s="24"/>
      <c r="JQ388" s="24"/>
      <c r="JR388" s="24"/>
      <c r="JS388" s="24"/>
      <c r="JT388" s="24"/>
      <c r="JU388" s="24"/>
      <c r="JV388" s="24"/>
      <c r="JW388" s="24"/>
      <c r="JX388" s="24"/>
      <c r="JY388" s="24"/>
      <c r="JZ388" s="24"/>
      <c r="KA388" s="24"/>
      <c r="KB388" s="24"/>
      <c r="KC388" s="24"/>
      <c r="KD388" s="24"/>
      <c r="KE388" s="24"/>
      <c r="KF388" s="24"/>
      <c r="KG388" s="24"/>
      <c r="KH388" s="24"/>
      <c r="KI388" s="24"/>
      <c r="KJ388" s="24"/>
      <c r="KK388" s="24"/>
      <c r="KL388" s="24"/>
      <c r="KM388" s="24"/>
      <c r="KN388" s="24"/>
      <c r="KO388" s="24"/>
      <c r="KP388" s="24"/>
      <c r="KQ388" s="24"/>
      <c r="KR388" s="24"/>
      <c r="KS388" s="24"/>
      <c r="KT388" s="24"/>
      <c r="KU388" s="24"/>
      <c r="KV388" s="24"/>
      <c r="KW388" s="24"/>
      <c r="KX388" s="24"/>
      <c r="KY388" s="24"/>
      <c r="KZ388" s="24"/>
      <c r="LA388" s="24"/>
      <c r="LB388" s="24"/>
      <c r="LC388" s="24"/>
      <c r="LD388" s="24"/>
      <c r="LE388" s="24"/>
      <c r="LF388" s="24"/>
      <c r="LG388" s="24"/>
      <c r="LH388" s="24"/>
      <c r="LI388" s="24"/>
      <c r="LJ388" s="24"/>
      <c r="LK388" s="24"/>
      <c r="LL388" s="24"/>
      <c r="LM388" s="24"/>
      <c r="LN388" s="24"/>
      <c r="LO388" s="24"/>
      <c r="LP388" s="24"/>
      <c r="LQ388" s="24"/>
      <c r="LR388" s="24"/>
      <c r="LS388" s="24"/>
      <c r="LT388" s="24"/>
      <c r="LU388" s="24"/>
      <c r="LV388" s="24"/>
      <c r="LW388" s="24"/>
      <c r="LX388" s="24"/>
      <c r="LY388" s="24"/>
      <c r="LZ388" s="24"/>
      <c r="MA388" s="24"/>
      <c r="MB388" s="24"/>
      <c r="MC388" s="24"/>
      <c r="MD388" s="24"/>
      <c r="ME388" s="24"/>
      <c r="MF388" s="24"/>
      <c r="MG388" s="24"/>
      <c r="MH388" s="24"/>
      <c r="MI388" s="24"/>
      <c r="MJ388" s="24"/>
      <c r="MK388" s="24"/>
      <c r="ML388" s="24"/>
      <c r="MM388" s="24"/>
      <c r="MN388" s="24"/>
      <c r="MO388" s="24"/>
      <c r="MP388" s="24"/>
      <c r="MQ388" s="24"/>
      <c r="MR388" s="24"/>
      <c r="MS388" s="24"/>
      <c r="MT388" s="24"/>
      <c r="MU388" s="24"/>
      <c r="MV388" s="24"/>
      <c r="MW388" s="24"/>
      <c r="MX388" s="24"/>
      <c r="MY388" s="24"/>
      <c r="MZ388" s="24"/>
      <c r="NA388" s="24"/>
      <c r="NB388" s="24"/>
      <c r="NC388" s="24"/>
      <c r="ND388" s="24"/>
      <c r="NE388" s="24"/>
      <c r="NF388" s="24"/>
      <c r="NG388" s="24"/>
      <c r="NH388" s="24"/>
      <c r="NI388" s="24"/>
      <c r="NJ388" s="24"/>
      <c r="NK388" s="24"/>
      <c r="NL388" s="24"/>
      <c r="NM388" s="24"/>
      <c r="NN388" s="24"/>
      <c r="NO388" s="24"/>
      <c r="NP388" s="24"/>
      <c r="NQ388" s="24"/>
      <c r="NR388" s="24"/>
      <c r="NS388" s="24"/>
      <c r="NT388" s="24"/>
      <c r="NU388" s="24"/>
      <c r="NV388" s="24"/>
      <c r="NW388" s="24"/>
      <c r="NX388" s="24"/>
      <c r="NY388" s="24"/>
      <c r="NZ388" s="24"/>
      <c r="OA388" s="24"/>
      <c r="OB388" s="24"/>
      <c r="OC388" s="24"/>
      <c r="OD388" s="24"/>
      <c r="OE388" s="24"/>
      <c r="OF388" s="24"/>
      <c r="OG388" s="24"/>
      <c r="OH388" s="24"/>
      <c r="OI388" s="24"/>
      <c r="OJ388" s="24"/>
      <c r="OK388" s="24"/>
      <c r="OL388" s="24"/>
      <c r="OM388" s="24"/>
      <c r="ON388" s="24"/>
      <c r="OO388" s="24"/>
      <c r="OP388" s="24"/>
      <c r="OQ388" s="24"/>
      <c r="OR388" s="24"/>
      <c r="OS388" s="24"/>
      <c r="OT388" s="24"/>
      <c r="OU388" s="24"/>
      <c r="OV388" s="24"/>
      <c r="OW388" s="24"/>
      <c r="OX388" s="24"/>
      <c r="OY388" s="24"/>
      <c r="OZ388" s="24"/>
      <c r="PA388" s="24"/>
      <c r="PB388" s="24"/>
      <c r="PC388" s="24"/>
      <c r="PD388" s="24"/>
      <c r="PE388" s="24"/>
      <c r="PF388" s="24"/>
      <c r="PG388" s="24"/>
      <c r="PH388" s="24"/>
      <c r="PI388" s="24"/>
      <c r="PJ388" s="24"/>
      <c r="PK388" s="24"/>
      <c r="PL388" s="24"/>
      <c r="PM388" s="24"/>
      <c r="PN388" s="24"/>
      <c r="PO388" s="24"/>
      <c r="PP388" s="24"/>
      <c r="PQ388" s="24"/>
      <c r="PR388" s="24"/>
      <c r="PS388" s="24"/>
      <c r="PT388" s="24"/>
      <c r="PU388" s="24"/>
      <c r="PV388" s="24"/>
      <c r="PW388" s="24"/>
      <c r="PX388" s="24"/>
      <c r="PY388" s="24"/>
      <c r="PZ388" s="24"/>
      <c r="QA388" s="24"/>
      <c r="QB388" s="24"/>
      <c r="QC388" s="24"/>
      <c r="QD388" s="24"/>
      <c r="QE388" s="24"/>
      <c r="QF388" s="24"/>
      <c r="QG388" s="24"/>
      <c r="QH388" s="24"/>
      <c r="QI388" s="24"/>
      <c r="QJ388" s="24"/>
      <c r="QK388" s="24"/>
      <c r="QL388" s="24"/>
      <c r="QM388" s="24"/>
      <c r="QN388" s="24"/>
      <c r="QO388" s="24"/>
      <c r="QP388" s="24"/>
      <c r="QQ388" s="24"/>
      <c r="QR388" s="24"/>
      <c r="QS388" s="24"/>
      <c r="QT388" s="24"/>
      <c r="QU388" s="24"/>
      <c r="QV388" s="24"/>
      <c r="QW388" s="24"/>
      <c r="QX388" s="24"/>
      <c r="QY388" s="24"/>
      <c r="QZ388" s="24"/>
      <c r="RA388" s="24"/>
      <c r="RB388" s="24"/>
      <c r="RC388" s="24"/>
      <c r="RD388" s="24"/>
      <c r="RE388" s="24"/>
      <c r="RF388" s="24"/>
      <c r="RG388" s="24"/>
      <c r="RH388" s="24"/>
      <c r="RI388" s="24"/>
      <c r="RJ388" s="24"/>
      <c r="RK388" s="24"/>
      <c r="RL388" s="24"/>
      <c r="RM388" s="24"/>
      <c r="RN388" s="24"/>
      <c r="RO388" s="24"/>
      <c r="RP388" s="24"/>
      <c r="RQ388" s="24"/>
      <c r="RR388" s="24"/>
      <c r="RS388" s="24"/>
      <c r="RT388" s="24"/>
      <c r="RU388" s="24"/>
      <c r="RV388" s="24"/>
      <c r="RW388" s="24"/>
      <c r="RX388" s="24"/>
      <c r="RY388" s="24"/>
      <c r="RZ388" s="24"/>
      <c r="SA388" s="24"/>
      <c r="SB388" s="24"/>
      <c r="SC388" s="24"/>
      <c r="SD388" s="24"/>
      <c r="SE388" s="24"/>
      <c r="SF388" s="24"/>
      <c r="SG388" s="24"/>
      <c r="SH388" s="24"/>
      <c r="SI388" s="24"/>
      <c r="SJ388" s="24"/>
      <c r="SK388" s="24"/>
      <c r="SL388" s="24"/>
      <c r="SM388" s="24"/>
      <c r="SN388" s="24"/>
      <c r="SO388" s="24"/>
      <c r="SP388" s="24"/>
      <c r="SQ388" s="24"/>
      <c r="SR388" s="24"/>
      <c r="SS388" s="24"/>
      <c r="ST388" s="24"/>
      <c r="SU388" s="24"/>
      <c r="SV388" s="24"/>
      <c r="SW388" s="24"/>
      <c r="SX388" s="24"/>
      <c r="SY388" s="24"/>
      <c r="SZ388" s="24"/>
      <c r="TA388" s="24"/>
      <c r="TB388" s="24"/>
      <c r="TC388" s="24"/>
      <c r="TD388" s="24"/>
      <c r="TE388" s="24"/>
      <c r="TF388" s="24"/>
      <c r="TG388" s="24"/>
      <c r="TH388" s="24"/>
      <c r="TI388" s="24"/>
      <c r="TJ388" s="24"/>
      <c r="TK388" s="24"/>
      <c r="TL388" s="24"/>
      <c r="TM388" s="24"/>
      <c r="TN388" s="24"/>
      <c r="TO388" s="24"/>
      <c r="TP388" s="24"/>
      <c r="TQ388" s="24"/>
      <c r="TR388" s="24"/>
      <c r="TS388" s="24"/>
      <c r="TT388" s="24"/>
      <c r="TU388" s="24"/>
      <c r="TV388" s="24"/>
      <c r="TW388" s="24"/>
      <c r="TX388" s="24"/>
      <c r="TY388" s="24"/>
      <c r="TZ388" s="24"/>
      <c r="UA388" s="24"/>
      <c r="UB388" s="24"/>
      <c r="UC388" s="24"/>
      <c r="UD388" s="24"/>
      <c r="UE388" s="24"/>
      <c r="UF388" s="24"/>
      <c r="UG388" s="24"/>
      <c r="UH388" s="24"/>
      <c r="UI388" s="24"/>
      <c r="UJ388" s="24"/>
      <c r="UK388" s="24"/>
      <c r="UL388" s="24"/>
      <c r="UM388" s="24"/>
      <c r="UN388" s="24"/>
      <c r="UO388" s="24"/>
      <c r="UP388" s="24"/>
      <c r="UQ388" s="24"/>
      <c r="UR388" s="24"/>
      <c r="US388" s="24"/>
      <c r="UT388" s="24"/>
      <c r="UU388" s="24"/>
      <c r="UV388" s="24"/>
      <c r="UW388" s="24"/>
      <c r="UX388" s="24"/>
      <c r="UY388" s="24"/>
      <c r="UZ388" s="24"/>
      <c r="VA388" s="24"/>
      <c r="VB388" s="24"/>
      <c r="VC388" s="24"/>
      <c r="VD388" s="24"/>
      <c r="VE388" s="24"/>
      <c r="VF388" s="24"/>
      <c r="VG388" s="24"/>
      <c r="VH388" s="24"/>
      <c r="VI388" s="24"/>
      <c r="VJ388" s="24"/>
      <c r="VK388" s="24"/>
      <c r="VL388" s="24"/>
      <c r="VM388" s="24"/>
      <c r="VN388" s="24"/>
      <c r="VO388" s="24"/>
      <c r="VP388" s="24"/>
      <c r="VQ388" s="24"/>
      <c r="VR388" s="24"/>
      <c r="VS388" s="24"/>
      <c r="VT388" s="24"/>
      <c r="VU388" s="24"/>
      <c r="VV388" s="24"/>
      <c r="VW388" s="24"/>
      <c r="VX388" s="24"/>
      <c r="VY388" s="24"/>
      <c r="VZ388" s="24"/>
      <c r="WA388" s="24"/>
      <c r="WB388" s="24"/>
      <c r="WC388" s="24"/>
      <c r="WD388" s="24"/>
      <c r="WE388" s="24"/>
      <c r="WF388" s="24"/>
      <c r="WG388" s="24"/>
      <c r="WH388" s="24"/>
      <c r="WI388" s="24"/>
      <c r="WJ388" s="24"/>
      <c r="WK388" s="24"/>
      <c r="WL388" s="24"/>
      <c r="WM388" s="24"/>
      <c r="WN388" s="24"/>
      <c r="WO388" s="24"/>
      <c r="WP388" s="24"/>
      <c r="WQ388" s="24"/>
      <c r="WR388" s="24"/>
      <c r="WS388" s="24"/>
      <c r="WT388" s="24"/>
      <c r="WU388" s="24"/>
      <c r="WV388" s="24"/>
      <c r="WW388" s="24"/>
      <c r="WX388" s="24"/>
      <c r="WY388" s="24"/>
      <c r="WZ388" s="24"/>
      <c r="XA388" s="24"/>
      <c r="XB388" s="24"/>
      <c r="XC388" s="24"/>
      <c r="XD388" s="24"/>
      <c r="XE388" s="24"/>
      <c r="XF388" s="24"/>
      <c r="XG388" s="24"/>
      <c r="XH388" s="24"/>
      <c r="XI388" s="24"/>
      <c r="XJ388" s="24"/>
      <c r="XK388" s="24"/>
      <c r="XL388" s="24"/>
      <c r="XM388" s="24"/>
      <c r="XN388" s="24"/>
      <c r="XO388" s="24"/>
      <c r="XP388" s="24"/>
      <c r="XQ388" s="24"/>
      <c r="XR388" s="24"/>
      <c r="XS388" s="24"/>
      <c r="XT388" s="24"/>
      <c r="XU388" s="24"/>
      <c r="XV388" s="24"/>
      <c r="XW388" s="24"/>
      <c r="XX388" s="24"/>
      <c r="XY388" s="24"/>
      <c r="XZ388" s="24"/>
      <c r="YA388" s="24"/>
      <c r="YB388" s="24"/>
      <c r="YC388" s="24"/>
      <c r="YD388" s="24"/>
      <c r="YE388" s="24"/>
      <c r="YF388" s="24"/>
      <c r="YG388" s="24"/>
      <c r="YH388" s="24"/>
      <c r="YI388" s="24"/>
      <c r="YJ388" s="24"/>
      <c r="YK388" s="24"/>
      <c r="YL388" s="24"/>
      <c r="YM388" s="24"/>
      <c r="YN388" s="24"/>
      <c r="YO388" s="24"/>
      <c r="YP388" s="24"/>
      <c r="YQ388" s="24"/>
      <c r="YR388" s="24"/>
      <c r="YS388" s="24"/>
      <c r="YT388" s="24"/>
      <c r="YU388" s="24"/>
      <c r="YV388" s="24"/>
      <c r="YW388" s="24"/>
      <c r="YX388" s="24"/>
      <c r="YY388" s="24"/>
      <c r="YZ388" s="24"/>
      <c r="ZA388" s="24"/>
      <c r="ZB388" s="24"/>
      <c r="ZC388" s="24"/>
      <c r="ZD388" s="24"/>
      <c r="ZE388" s="24"/>
      <c r="ZF388" s="24"/>
      <c r="ZG388" s="24"/>
      <c r="ZH388" s="24"/>
      <c r="ZI388" s="24"/>
      <c r="ZJ388" s="24"/>
      <c r="ZK388" s="24"/>
      <c r="ZL388" s="24"/>
      <c r="ZM388" s="24"/>
      <c r="ZN388" s="24"/>
      <c r="ZO388" s="24"/>
      <c r="ZP388" s="24"/>
      <c r="ZQ388" s="24"/>
      <c r="ZR388" s="24"/>
      <c r="ZS388" s="24"/>
      <c r="ZT388" s="24"/>
      <c r="ZU388" s="24"/>
      <c r="ZV388" s="24"/>
      <c r="ZW388" s="24"/>
      <c r="ZX388" s="24"/>
      <c r="ZY388" s="24"/>
      <c r="ZZ388" s="24"/>
      <c r="AAA388" s="24"/>
      <c r="AAB388" s="24"/>
      <c r="AAC388" s="24"/>
      <c r="AAD388" s="24"/>
      <c r="AAE388" s="24"/>
      <c r="AAF388" s="24"/>
      <c r="AAG388" s="24"/>
      <c r="AAH388" s="24"/>
      <c r="AAI388" s="24"/>
      <c r="AAJ388" s="24"/>
      <c r="AAK388" s="24"/>
      <c r="AAL388" s="24"/>
      <c r="AAM388" s="24"/>
      <c r="AAN388" s="24"/>
      <c r="AAO388" s="24"/>
      <c r="AAP388" s="24"/>
      <c r="AAQ388" s="24"/>
      <c r="AAR388" s="24"/>
      <c r="AAS388" s="24"/>
      <c r="AAT388" s="24"/>
      <c r="AAU388" s="24"/>
      <c r="AAV388" s="24"/>
      <c r="AAW388" s="24"/>
      <c r="AAX388" s="24"/>
      <c r="AAY388" s="24"/>
      <c r="AAZ388" s="24"/>
      <c r="ABA388" s="24"/>
      <c r="ABB388" s="24"/>
      <c r="ABC388" s="24"/>
      <c r="ABD388" s="24"/>
      <c r="ABE388" s="24"/>
      <c r="ABF388" s="24"/>
      <c r="ABG388" s="24"/>
      <c r="ABH388" s="24"/>
      <c r="ABI388" s="24"/>
      <c r="ABJ388" s="24"/>
      <c r="ABK388" s="24"/>
      <c r="ABL388" s="24"/>
      <c r="ABM388" s="24"/>
      <c r="ABN388" s="24"/>
      <c r="ABO388" s="24"/>
      <c r="ABP388" s="24"/>
      <c r="ABQ388" s="24"/>
      <c r="ABR388" s="24"/>
      <c r="ABS388" s="24"/>
      <c r="ABT388" s="24"/>
      <c r="ABU388" s="24"/>
      <c r="ABV388" s="24"/>
      <c r="ABW388" s="24"/>
      <c r="ABX388" s="24"/>
      <c r="ABY388" s="24"/>
      <c r="ABZ388" s="24"/>
      <c r="ACA388" s="24"/>
      <c r="ACB388" s="24"/>
      <c r="ACC388" s="24"/>
      <c r="ACD388" s="24"/>
      <c r="ACE388" s="24"/>
      <c r="ACF388" s="24"/>
      <c r="ACG388" s="24"/>
      <c r="ACH388" s="24"/>
      <c r="ACI388" s="24"/>
      <c r="ACJ388" s="24"/>
      <c r="ACK388" s="24"/>
      <c r="ACL388" s="24"/>
      <c r="ACM388" s="24"/>
      <c r="ACN388" s="24"/>
      <c r="ACO388" s="24"/>
      <c r="ACP388" s="24"/>
      <c r="ACQ388" s="24"/>
      <c r="ACR388" s="24"/>
      <c r="ACS388" s="24"/>
      <c r="ACT388" s="24"/>
      <c r="ACU388" s="24"/>
      <c r="ACV388" s="24"/>
      <c r="ACW388" s="24"/>
      <c r="ACX388" s="24"/>
      <c r="ACY388" s="24"/>
      <c r="ACZ388" s="24"/>
      <c r="ADA388" s="24"/>
      <c r="ADB388" s="24"/>
      <c r="ADC388" s="24"/>
      <c r="ADD388" s="24"/>
      <c r="ADE388" s="24"/>
      <c r="ADF388" s="24"/>
      <c r="ADG388" s="24"/>
      <c r="ADH388" s="24"/>
      <c r="ADI388" s="24"/>
      <c r="ADJ388" s="24"/>
      <c r="ADK388" s="24"/>
      <c r="ADL388" s="24"/>
      <c r="ADM388" s="24"/>
      <c r="ADN388" s="24"/>
      <c r="ADO388" s="24"/>
      <c r="ADP388" s="24"/>
      <c r="ADQ388" s="24"/>
      <c r="ADR388" s="24"/>
      <c r="ADS388" s="24"/>
      <c r="ADT388" s="24"/>
      <c r="ADU388" s="24"/>
      <c r="ADV388" s="24"/>
      <c r="ADW388" s="24"/>
      <c r="ADX388" s="24"/>
      <c r="ADY388" s="24"/>
      <c r="ADZ388" s="24"/>
      <c r="AEA388" s="24"/>
      <c r="AEB388" s="24"/>
      <c r="AEC388" s="24"/>
      <c r="AED388" s="24"/>
      <c r="AEE388" s="24"/>
      <c r="AEF388" s="24"/>
      <c r="AEG388" s="24"/>
      <c r="AEH388" s="24"/>
      <c r="AEI388" s="24"/>
      <c r="AEJ388" s="24"/>
      <c r="AEK388" s="24"/>
      <c r="AEL388" s="24"/>
      <c r="AEM388" s="24"/>
      <c r="AEN388" s="24"/>
      <c r="AEO388" s="24"/>
      <c r="AEP388" s="24"/>
      <c r="AEQ388" s="24"/>
      <c r="AER388" s="24"/>
      <c r="AES388" s="24"/>
      <c r="AET388" s="24"/>
      <c r="AEU388" s="24"/>
      <c r="AEV388" s="24"/>
      <c r="AEW388" s="24"/>
      <c r="AEX388" s="24"/>
      <c r="AEY388" s="24"/>
      <c r="AEZ388" s="24"/>
      <c r="AFA388" s="24"/>
      <c r="AFB388" s="24"/>
      <c r="AFC388" s="24"/>
      <c r="AFD388" s="24"/>
      <c r="AFE388" s="24"/>
      <c r="AFF388" s="24"/>
      <c r="AFG388" s="24"/>
      <c r="AFH388" s="24"/>
      <c r="AFI388" s="24"/>
      <c r="AFJ388" s="24"/>
      <c r="AFK388" s="24"/>
      <c r="AFL388" s="24"/>
      <c r="AFM388" s="24"/>
      <c r="AFN388" s="24"/>
      <c r="AFO388" s="24"/>
      <c r="AFP388" s="24"/>
      <c r="AFQ388" s="24"/>
      <c r="AFR388" s="24"/>
      <c r="AFS388" s="24"/>
      <c r="AFT388" s="24"/>
      <c r="AFU388" s="24"/>
      <c r="AFV388" s="24"/>
      <c r="AFW388" s="24"/>
      <c r="AFX388" s="24"/>
      <c r="AFY388" s="24"/>
      <c r="AFZ388" s="24"/>
      <c r="AGA388" s="24"/>
      <c r="AGB388" s="24"/>
      <c r="AGC388" s="24"/>
      <c r="AGD388" s="24"/>
      <c r="AGE388" s="24"/>
      <c r="AGF388" s="24"/>
      <c r="AGG388" s="24"/>
      <c r="AGH388" s="24"/>
      <c r="AGI388" s="24"/>
      <c r="AGJ388" s="24"/>
      <c r="AGK388" s="24"/>
      <c r="AGL388" s="24"/>
      <c r="AGM388" s="24"/>
      <c r="AGN388" s="24"/>
      <c r="AGO388" s="24"/>
      <c r="AGP388" s="24"/>
      <c r="AGQ388" s="24"/>
      <c r="AGR388" s="24"/>
      <c r="AGS388" s="24"/>
      <c r="AGT388" s="24"/>
      <c r="AGU388" s="24"/>
      <c r="AGV388" s="24"/>
      <c r="AGW388" s="24"/>
      <c r="AGX388" s="24"/>
      <c r="AGY388" s="24"/>
      <c r="AGZ388" s="24"/>
      <c r="AHA388" s="24"/>
      <c r="AHB388" s="24"/>
      <c r="AHC388" s="24"/>
      <c r="AHD388" s="24"/>
      <c r="AHE388" s="24"/>
      <c r="AHF388" s="24"/>
      <c r="AHG388" s="24"/>
      <c r="AHH388" s="24"/>
      <c r="AHI388" s="24"/>
      <c r="AHJ388" s="24"/>
      <c r="AHK388" s="24"/>
      <c r="AHL388" s="24"/>
      <c r="AHM388" s="24"/>
      <c r="AHN388" s="24"/>
      <c r="AHO388" s="24"/>
      <c r="AHP388" s="24"/>
      <c r="AHQ388" s="24"/>
      <c r="AHR388" s="24"/>
      <c r="AHS388" s="24"/>
      <c r="AHT388" s="24"/>
      <c r="AHU388" s="24"/>
      <c r="AHV388" s="24"/>
      <c r="AHW388" s="24"/>
      <c r="AHX388" s="24"/>
      <c r="AHY388" s="24"/>
      <c r="AHZ388" s="24"/>
      <c r="AIA388" s="24"/>
      <c r="AIB388" s="24"/>
      <c r="AIC388" s="24"/>
      <c r="AID388" s="24"/>
      <c r="AIE388" s="24"/>
      <c r="AIF388" s="24"/>
      <c r="AIG388" s="24"/>
      <c r="AIH388" s="24"/>
      <c r="AII388" s="24"/>
      <c r="AIJ388" s="24"/>
      <c r="AIK388" s="24"/>
      <c r="AIL388" s="24"/>
      <c r="AIM388" s="24"/>
      <c r="AIN388" s="24"/>
      <c r="AIO388" s="24"/>
      <c r="AIP388" s="24"/>
      <c r="AIQ388" s="24"/>
      <c r="AIR388" s="24"/>
      <c r="AIS388" s="24"/>
      <c r="AIT388" s="24"/>
      <c r="AIU388" s="24"/>
      <c r="AIV388" s="24"/>
      <c r="AIW388" s="24"/>
      <c r="AIX388" s="24"/>
      <c r="AIY388" s="24"/>
      <c r="AIZ388" s="24"/>
      <c r="AJA388" s="24"/>
      <c r="AJB388" s="24"/>
      <c r="AJC388" s="24"/>
      <c r="AJD388" s="24"/>
      <c r="AJE388" s="24"/>
      <c r="AJF388" s="24"/>
      <c r="AJG388" s="24"/>
      <c r="AJH388" s="24"/>
      <c r="AJI388" s="24"/>
      <c r="AJJ388" s="24"/>
      <c r="AJK388" s="24"/>
      <c r="AJL388" s="24"/>
      <c r="AJM388" s="24"/>
      <c r="AJN388" s="24"/>
      <c r="AJO388" s="24"/>
      <c r="AJP388" s="24"/>
      <c r="AJQ388" s="24"/>
      <c r="AJR388" s="24"/>
      <c r="AJS388" s="24"/>
      <c r="AJT388" s="24"/>
      <c r="AJU388" s="24"/>
      <c r="AJV388" s="24"/>
      <c r="AJW388" s="24"/>
      <c r="AJX388" s="24"/>
      <c r="AJY388" s="24"/>
      <c r="AJZ388" s="24"/>
      <c r="AKA388" s="24"/>
      <c r="AKB388" s="24"/>
      <c r="AKC388" s="24"/>
      <c r="AKD388" s="24"/>
      <c r="AKE388" s="24"/>
      <c r="AKF388" s="24"/>
      <c r="AKG388" s="24"/>
      <c r="AKH388" s="24"/>
      <c r="AKI388" s="24"/>
      <c r="AKJ388" s="24"/>
      <c r="AKK388" s="24"/>
      <c r="AKL388" s="24"/>
      <c r="AKM388" s="24"/>
      <c r="AKN388" s="24"/>
      <c r="AKO388" s="24"/>
      <c r="AKP388" s="24"/>
      <c r="AKQ388" s="24"/>
      <c r="AKR388" s="24"/>
      <c r="AKS388" s="24"/>
      <c r="AKT388" s="24"/>
      <c r="AKU388" s="24"/>
      <c r="AKV388" s="24"/>
      <c r="AKW388" s="24"/>
      <c r="AKX388" s="24"/>
      <c r="AKY388" s="24"/>
      <c r="AKZ388" s="24"/>
      <c r="ALA388" s="24"/>
      <c r="ALB388" s="24"/>
      <c r="ALC388" s="24"/>
      <c r="ALD388" s="24"/>
      <c r="ALE388" s="24"/>
      <c r="ALF388" s="24"/>
      <c r="ALG388" s="24"/>
      <c r="ALH388" s="24"/>
      <c r="ALI388" s="24"/>
      <c r="ALJ388" s="24"/>
      <c r="ALK388" s="24"/>
      <c r="ALL388" s="24"/>
      <c r="ALM388" s="24"/>
      <c r="ALN388" s="24"/>
      <c r="ALO388" s="24"/>
      <c r="ALP388" s="24"/>
      <c r="ALQ388" s="24"/>
      <c r="ALR388" s="24"/>
      <c r="ALS388" s="24"/>
      <c r="ALT388" s="24"/>
      <c r="ALU388" s="24"/>
      <c r="ALV388" s="24"/>
      <c r="ALW388" s="24"/>
      <c r="ALX388" s="24"/>
      <c r="ALY388" s="24"/>
      <c r="ALZ388" s="24"/>
      <c r="AMA388" s="24"/>
      <c r="AMB388" s="24"/>
      <c r="AMC388" s="24"/>
      <c r="AMD388" s="24"/>
      <c r="AME388" s="24"/>
      <c r="AMF388" s="24"/>
      <c r="AMG388" s="24"/>
      <c r="AMH388" s="24"/>
      <c r="AMI388" s="24"/>
      <c r="AMJ388" s="24"/>
      <c r="AMK388" s="24"/>
      <c r="AML388" s="24"/>
      <c r="AMM388" s="24"/>
      <c r="AMN388" s="24"/>
      <c r="AMO388" s="24"/>
      <c r="AMP388" s="24"/>
      <c r="AMQ388" s="24"/>
      <c r="AMR388" s="24"/>
      <c r="AMS388" s="24"/>
      <c r="AMT388" s="24"/>
      <c r="AMU388" s="24"/>
      <c r="AMV388" s="24"/>
      <c r="AMW388" s="24"/>
      <c r="AMX388" s="24"/>
      <c r="AMY388" s="24"/>
      <c r="AMZ388" s="24"/>
      <c r="ANA388" s="24"/>
      <c r="ANB388" s="24"/>
      <c r="ANC388" s="24"/>
      <c r="AND388" s="24"/>
      <c r="ANE388" s="24"/>
      <c r="ANF388" s="24"/>
      <c r="ANG388" s="24"/>
      <c r="ANH388" s="24"/>
      <c r="ANI388" s="24"/>
      <c r="ANJ388" s="24"/>
      <c r="ANK388" s="24"/>
      <c r="ANL388" s="24"/>
      <c r="ANM388" s="24"/>
      <c r="ANN388" s="24"/>
      <c r="ANO388" s="24"/>
      <c r="ANP388" s="24"/>
      <c r="ANQ388" s="24"/>
      <c r="ANR388" s="24"/>
      <c r="ANS388" s="24"/>
      <c r="ANT388" s="24"/>
      <c r="ANU388" s="24"/>
      <c r="ANV388" s="24"/>
      <c r="ANW388" s="24"/>
      <c r="ANX388" s="24"/>
      <c r="ANY388" s="24"/>
      <c r="ANZ388" s="24"/>
      <c r="AOA388" s="24"/>
      <c r="AOB388" s="24"/>
      <c r="AOC388" s="24"/>
      <c r="AOD388" s="24"/>
      <c r="AOE388" s="24"/>
      <c r="AOF388" s="24"/>
      <c r="AOG388" s="24"/>
      <c r="AOH388" s="24"/>
      <c r="AOI388" s="24"/>
      <c r="AOJ388" s="24"/>
      <c r="AOK388" s="24"/>
      <c r="AOL388" s="24"/>
      <c r="AOM388" s="24"/>
      <c r="AON388" s="24"/>
      <c r="AOO388" s="24"/>
      <c r="AOP388" s="24"/>
      <c r="AOQ388" s="24"/>
      <c r="AOR388" s="24"/>
      <c r="AOS388" s="24"/>
      <c r="AOT388" s="24"/>
      <c r="AOU388" s="24"/>
      <c r="AOV388" s="24"/>
      <c r="AOW388" s="24"/>
      <c r="AOX388" s="24"/>
      <c r="AOY388" s="24"/>
      <c r="AOZ388" s="24"/>
      <c r="APA388" s="24"/>
      <c r="APB388" s="24"/>
      <c r="APC388" s="24"/>
      <c r="APD388" s="24"/>
      <c r="APE388" s="24"/>
      <c r="APF388" s="24"/>
      <c r="APG388" s="24"/>
      <c r="APH388" s="24"/>
      <c r="API388" s="24"/>
      <c r="APJ388" s="24"/>
      <c r="APK388" s="24"/>
      <c r="APL388" s="24"/>
      <c r="APM388" s="24"/>
      <c r="APN388" s="24"/>
      <c r="APO388" s="24"/>
      <c r="APP388" s="24"/>
      <c r="APQ388" s="24"/>
      <c r="APR388" s="24"/>
      <c r="APS388" s="24"/>
      <c r="APT388" s="24"/>
      <c r="APU388" s="24"/>
      <c r="APV388" s="24"/>
      <c r="APW388" s="24"/>
      <c r="APX388" s="24"/>
      <c r="APY388" s="24"/>
      <c r="APZ388" s="24"/>
      <c r="AQA388" s="24"/>
      <c r="AQB388" s="24"/>
      <c r="AQC388" s="24"/>
      <c r="AQD388" s="24"/>
      <c r="AQE388" s="24"/>
      <c r="AQF388" s="24"/>
      <c r="AQG388" s="24"/>
      <c r="AQH388" s="24"/>
      <c r="AQI388" s="24"/>
      <c r="AQJ388" s="24"/>
      <c r="AQK388" s="24"/>
      <c r="AQL388" s="24"/>
      <c r="AQM388" s="24"/>
      <c r="AQN388" s="24"/>
      <c r="AQO388" s="24"/>
      <c r="AQP388" s="24"/>
      <c r="AQQ388" s="24"/>
      <c r="AQR388" s="24"/>
      <c r="AQS388" s="24"/>
      <c r="AQT388" s="24"/>
      <c r="AQU388" s="24"/>
      <c r="AQV388" s="24"/>
      <c r="AQW388" s="24"/>
      <c r="AQX388" s="24"/>
      <c r="AQY388" s="24"/>
      <c r="AQZ388" s="24"/>
      <c r="ARA388" s="24"/>
      <c r="ARB388" s="24"/>
      <c r="ARC388" s="24"/>
      <c r="ARD388" s="24"/>
      <c r="ARE388" s="24"/>
      <c r="ARF388" s="24"/>
      <c r="ARG388" s="24"/>
      <c r="ARH388" s="24"/>
      <c r="ARI388" s="24"/>
      <c r="ARJ388" s="24"/>
      <c r="ARK388" s="24"/>
      <c r="ARL388" s="24"/>
      <c r="ARM388" s="24"/>
      <c r="ARN388" s="24"/>
      <c r="ARO388" s="24"/>
      <c r="ARP388" s="24"/>
      <c r="ARQ388" s="24"/>
      <c r="ARR388" s="24"/>
      <c r="ARS388" s="24"/>
      <c r="ART388" s="24"/>
      <c r="ARU388" s="24"/>
      <c r="ARV388" s="24"/>
      <c r="ARW388" s="24"/>
      <c r="ARX388" s="24"/>
      <c r="ARY388" s="24"/>
      <c r="ARZ388" s="24"/>
      <c r="ASA388" s="24"/>
      <c r="ASB388" s="24"/>
      <c r="ASC388" s="24"/>
      <c r="ASD388" s="24"/>
      <c r="ASE388" s="24"/>
      <c r="ASF388" s="24"/>
      <c r="ASG388" s="24"/>
      <c r="ASH388" s="24"/>
      <c r="ASI388" s="24"/>
      <c r="ASJ388" s="24"/>
      <c r="ASK388" s="24"/>
      <c r="ASL388" s="24"/>
      <c r="ASM388" s="24"/>
      <c r="ASN388" s="24"/>
      <c r="ASO388" s="24"/>
      <c r="ASP388" s="24"/>
      <c r="ASQ388" s="24"/>
      <c r="ASR388" s="24"/>
      <c r="ASS388" s="24"/>
      <c r="AST388" s="24"/>
      <c r="ASU388" s="24"/>
      <c r="ASV388" s="24"/>
      <c r="ASW388" s="24"/>
      <c r="ASX388" s="24"/>
      <c r="ASY388" s="24"/>
      <c r="ASZ388" s="24"/>
      <c r="ATA388" s="24"/>
      <c r="ATB388" s="24"/>
      <c r="ATC388" s="24"/>
      <c r="ATD388" s="24"/>
      <c r="ATE388" s="24"/>
      <c r="ATF388" s="24"/>
      <c r="ATG388" s="24"/>
      <c r="ATH388" s="24"/>
      <c r="ATI388" s="24"/>
      <c r="ATJ388" s="24"/>
      <c r="ATK388" s="24"/>
      <c r="ATL388" s="24"/>
      <c r="ATM388" s="24"/>
      <c r="ATN388" s="24"/>
      <c r="ATO388" s="24"/>
      <c r="ATP388" s="24"/>
      <c r="ATQ388" s="24"/>
      <c r="ATR388" s="24"/>
      <c r="ATS388" s="24"/>
      <c r="ATT388" s="24"/>
      <c r="ATU388" s="24"/>
      <c r="ATV388" s="24"/>
      <c r="ATW388" s="24"/>
      <c r="ATX388" s="24"/>
      <c r="ATY388" s="24"/>
      <c r="ATZ388" s="24"/>
      <c r="AUA388" s="24"/>
      <c r="AUB388" s="24"/>
      <c r="AUC388" s="24"/>
      <c r="AUD388" s="24"/>
      <c r="AUE388" s="24"/>
      <c r="AUF388" s="24"/>
      <c r="AUG388" s="24"/>
      <c r="AUH388" s="24"/>
      <c r="AUI388" s="24"/>
      <c r="AUJ388" s="24"/>
      <c r="AUK388" s="24"/>
      <c r="AUL388" s="24"/>
      <c r="AUM388" s="24"/>
      <c r="AUN388" s="24"/>
      <c r="AUO388" s="24"/>
      <c r="AUP388" s="24"/>
      <c r="AUQ388" s="24"/>
      <c r="AUR388" s="24"/>
      <c r="AUS388" s="24"/>
      <c r="AUT388" s="24"/>
      <c r="AUU388" s="24"/>
      <c r="AUV388" s="24"/>
      <c r="AUW388" s="24"/>
      <c r="AUX388" s="24"/>
      <c r="AUY388" s="24"/>
      <c r="AUZ388" s="24"/>
      <c r="AVA388" s="24"/>
      <c r="AVB388" s="24"/>
      <c r="AVC388" s="24"/>
      <c r="AVD388" s="24"/>
      <c r="AVE388" s="24"/>
      <c r="AVF388" s="24"/>
      <c r="AVG388" s="24"/>
      <c r="AVH388" s="24"/>
      <c r="AVI388" s="24"/>
      <c r="AVJ388" s="24"/>
      <c r="AVK388" s="24"/>
      <c r="AVL388" s="24"/>
      <c r="AVM388" s="24"/>
      <c r="AVN388" s="24"/>
      <c r="AVO388" s="24"/>
      <c r="AVP388" s="24"/>
      <c r="AVQ388" s="24"/>
      <c r="AVR388" s="24"/>
      <c r="AVS388" s="24"/>
      <c r="AVT388" s="24"/>
      <c r="AVU388" s="24"/>
      <c r="AVV388" s="24"/>
      <c r="AVW388" s="24"/>
      <c r="AVX388" s="24"/>
      <c r="AVY388" s="24"/>
      <c r="AVZ388" s="24"/>
      <c r="AWA388" s="24"/>
      <c r="AWB388" s="24"/>
      <c r="AWC388" s="24"/>
      <c r="AWD388" s="24"/>
      <c r="AWE388" s="24"/>
      <c r="AWF388" s="24"/>
      <c r="AWG388" s="24"/>
      <c r="AWH388" s="24"/>
      <c r="AWI388" s="24"/>
      <c r="AWJ388" s="24"/>
      <c r="AWK388" s="24"/>
      <c r="AWL388" s="24"/>
      <c r="AWM388" s="24"/>
      <c r="AWN388" s="24"/>
      <c r="AWO388" s="24"/>
      <c r="AWP388" s="24"/>
      <c r="AWQ388" s="24"/>
      <c r="AWR388" s="24"/>
      <c r="AWS388" s="24"/>
      <c r="AWT388" s="24"/>
      <c r="AWU388" s="24"/>
      <c r="AWV388" s="24"/>
      <c r="AWW388" s="24"/>
      <c r="AWX388" s="24"/>
      <c r="AWY388" s="24"/>
      <c r="AWZ388" s="24"/>
      <c r="AXA388" s="24"/>
      <c r="AXB388" s="24"/>
      <c r="AXC388" s="24"/>
      <c r="AXD388" s="24"/>
      <c r="AXE388" s="24"/>
      <c r="AXF388" s="24"/>
      <c r="AXG388" s="24"/>
      <c r="AXH388" s="24"/>
      <c r="AXI388" s="24"/>
      <c r="AXJ388" s="24"/>
      <c r="AXK388" s="24"/>
      <c r="AXL388" s="24"/>
      <c r="AXM388" s="24"/>
      <c r="AXN388" s="24"/>
      <c r="AXO388" s="24"/>
      <c r="AXP388" s="24"/>
      <c r="AXQ388" s="24"/>
      <c r="AXR388" s="24"/>
      <c r="AXS388" s="24"/>
      <c r="AXT388" s="24"/>
      <c r="AXU388" s="24"/>
      <c r="AXV388" s="24"/>
      <c r="AXW388" s="24"/>
      <c r="AXX388" s="24"/>
      <c r="AXY388" s="24"/>
      <c r="AXZ388" s="24"/>
      <c r="AYA388" s="24"/>
      <c r="AYB388" s="24"/>
      <c r="AYC388" s="24"/>
      <c r="AYD388" s="24"/>
      <c r="AYE388" s="24"/>
      <c r="AYF388" s="24"/>
      <c r="AYG388" s="24"/>
      <c r="AYH388" s="24"/>
      <c r="AYI388" s="24"/>
      <c r="AYJ388" s="24"/>
      <c r="AYK388" s="24"/>
      <c r="AYL388" s="24"/>
      <c r="AYM388" s="24"/>
      <c r="AYN388" s="24"/>
      <c r="AYO388" s="24"/>
      <c r="AYP388" s="24"/>
      <c r="AYQ388" s="24"/>
      <c r="AYR388" s="24"/>
      <c r="AYS388" s="24"/>
      <c r="AYT388" s="24"/>
      <c r="AYU388" s="24"/>
      <c r="AYV388" s="24"/>
      <c r="AYW388" s="24"/>
      <c r="AYX388" s="24"/>
      <c r="AYY388" s="24"/>
      <c r="AYZ388" s="24"/>
      <c r="AZA388" s="24"/>
      <c r="AZB388" s="24"/>
      <c r="AZC388" s="24"/>
      <c r="AZD388" s="24"/>
      <c r="AZE388" s="24"/>
      <c r="AZF388" s="24"/>
      <c r="AZG388" s="24"/>
      <c r="AZH388" s="24"/>
      <c r="AZI388" s="24"/>
      <c r="AZJ388" s="24"/>
      <c r="AZK388" s="24"/>
      <c r="AZL388" s="24"/>
      <c r="AZM388" s="24"/>
      <c r="AZN388" s="24"/>
      <c r="AZO388" s="24"/>
      <c r="AZP388" s="24"/>
      <c r="AZQ388" s="24"/>
      <c r="AZR388" s="24"/>
      <c r="AZS388" s="24"/>
      <c r="AZT388" s="24"/>
      <c r="AZU388" s="24"/>
      <c r="AZV388" s="24"/>
      <c r="AZW388" s="24"/>
      <c r="AZX388" s="24"/>
      <c r="AZY388" s="24"/>
      <c r="AZZ388" s="24"/>
      <c r="BAA388" s="24"/>
      <c r="BAB388" s="24"/>
      <c r="BAC388" s="24"/>
      <c r="BAD388" s="24"/>
      <c r="BAE388" s="24"/>
      <c r="BAF388" s="24"/>
      <c r="BAG388" s="24"/>
      <c r="BAH388" s="24"/>
      <c r="BAI388" s="24"/>
      <c r="BAJ388" s="24"/>
      <c r="BAK388" s="24"/>
      <c r="BAL388" s="24"/>
      <c r="BAM388" s="24"/>
      <c r="BAN388" s="24"/>
      <c r="BAO388" s="24"/>
      <c r="BAP388" s="24"/>
    </row>
    <row r="389" spans="1:1394" s="19" customFormat="1" x14ac:dyDescent="0.25">
      <c r="A389" s="19" t="str">
        <f>IF(YEAR(G389)=2024,#REF!,"")</f>
        <v/>
      </c>
      <c r="B389" s="19" t="str">
        <f>IF(YEAR(G389)=2025,#REF!,"")</f>
        <v/>
      </c>
      <c r="C389" s="19" t="str">
        <f t="shared" si="30"/>
        <v>Afternoon45072</v>
      </c>
      <c r="D389" s="19" t="str">
        <f>IF('by region'!$C$2="Any","Any",'Turf only'!V389)&amp;M389&amp;IF('by region'!$I$2="Any","Any",N389)&amp;G389</f>
        <v>AnyFlatAny45072</v>
      </c>
      <c r="E389" s="19" t="e">
        <f>IF(I389=#REF!,'Turf only'!G389,"")</f>
        <v>#REF!</v>
      </c>
      <c r="F389" s="19" t="e">
        <f t="shared" si="31"/>
        <v>#REF!</v>
      </c>
      <c r="G389" s="20">
        <v>45072</v>
      </c>
      <c r="H389" s="21" t="s">
        <v>35</v>
      </c>
      <c r="I389" s="21" t="s">
        <v>85</v>
      </c>
      <c r="J389" s="21" t="s">
        <v>9</v>
      </c>
      <c r="K389" s="22" t="s">
        <v>10</v>
      </c>
      <c r="L389" s="22" t="s">
        <v>19</v>
      </c>
      <c r="M389" s="21" t="s">
        <v>25</v>
      </c>
      <c r="N389" s="21" t="s">
        <v>13</v>
      </c>
      <c r="O389" s="21" t="s">
        <v>14</v>
      </c>
      <c r="P389" s="23">
        <f t="shared" si="32"/>
        <v>1</v>
      </c>
      <c r="Q389" s="23" cm="1">
        <f t="array" ref="Q389">SUMPRODUCT(($G$2:$G$2765=G389)*(P389&gt;$P$2:$P$2765))+1</f>
        <v>1</v>
      </c>
      <c r="R389" s="23" t="e">
        <f>(Q389*100000)+#REF!</f>
        <v>#REF!</v>
      </c>
      <c r="S389" s="19" t="e" cm="1">
        <f t="array" ref="S389">SUMPRODUCT(($G$2:$G$2765=G389)*(R389&gt;$R$2:$R$2765))+1</f>
        <v>#REF!</v>
      </c>
      <c r="T389" s="19" t="str">
        <f t="shared" si="33"/>
        <v xml:space="preserve">GOODWOOD </v>
      </c>
      <c r="U389" s="19">
        <v>0</v>
      </c>
      <c r="V389" s="19" t="s">
        <v>11</v>
      </c>
      <c r="W389" s="19">
        <f t="shared" si="34"/>
        <v>2023</v>
      </c>
      <c r="X389" s="24"/>
      <c r="Y389" s="24"/>
      <c r="Z389" s="24"/>
      <c r="AA389" s="24"/>
      <c r="AB389" s="24"/>
      <c r="AC389" s="24"/>
      <c r="AD389" s="24"/>
      <c r="AE389" s="24"/>
      <c r="AF389" s="24"/>
      <c r="AG389" s="24"/>
      <c r="AH389" s="24"/>
      <c r="AI389" s="24"/>
      <c r="AJ389" s="24"/>
      <c r="AK389" s="24"/>
      <c r="AL389" s="24"/>
      <c r="AM389" s="24"/>
      <c r="AN389" s="24"/>
      <c r="AO389" s="24"/>
      <c r="AP389" s="24"/>
      <c r="AQ389" s="24"/>
      <c r="AR389" s="24"/>
      <c r="AS389" s="24"/>
      <c r="AT389" s="24"/>
      <c r="AU389" s="24"/>
      <c r="AV389" s="24"/>
      <c r="AW389" s="24"/>
      <c r="AX389" s="24"/>
      <c r="AY389" s="24"/>
      <c r="AZ389" s="24"/>
      <c r="BA389" s="24"/>
      <c r="BB389" s="24"/>
      <c r="BC389" s="24"/>
      <c r="BD389" s="24"/>
      <c r="BE389" s="24"/>
      <c r="BF389" s="24"/>
      <c r="BG389" s="24"/>
      <c r="BH389" s="24"/>
      <c r="BI389" s="24"/>
      <c r="BJ389" s="24"/>
      <c r="BK389" s="24"/>
      <c r="BL389" s="24"/>
      <c r="BM389" s="24"/>
      <c r="BN389" s="24"/>
      <c r="BO389" s="24"/>
      <c r="BP389" s="24"/>
      <c r="BQ389" s="24"/>
      <c r="BR389" s="24"/>
      <c r="BS389" s="24"/>
      <c r="BT389" s="24"/>
      <c r="BU389" s="24"/>
      <c r="BV389" s="24"/>
      <c r="BW389" s="24"/>
      <c r="BX389" s="24"/>
      <c r="BY389" s="24"/>
      <c r="BZ389" s="24"/>
      <c r="CA389" s="24"/>
      <c r="CB389" s="24"/>
      <c r="CC389" s="24"/>
      <c r="CD389" s="24"/>
      <c r="CE389" s="24"/>
      <c r="CF389" s="24"/>
      <c r="CG389" s="24"/>
      <c r="CH389" s="24"/>
      <c r="CI389" s="24"/>
      <c r="CJ389" s="24"/>
      <c r="CK389" s="24"/>
      <c r="CL389" s="24"/>
      <c r="CM389" s="24"/>
      <c r="CN389" s="24"/>
      <c r="CO389" s="24"/>
      <c r="CP389" s="24"/>
      <c r="CQ389" s="24"/>
      <c r="CR389" s="24"/>
      <c r="CS389" s="24"/>
      <c r="CT389" s="24"/>
      <c r="CU389" s="24"/>
      <c r="CV389" s="24"/>
      <c r="CW389" s="24"/>
      <c r="CX389" s="24"/>
      <c r="CY389" s="24"/>
      <c r="CZ389" s="24"/>
      <c r="DA389" s="24"/>
      <c r="DB389" s="24"/>
      <c r="DC389" s="24"/>
      <c r="DD389" s="24"/>
      <c r="DE389" s="24"/>
      <c r="DF389" s="24"/>
      <c r="DG389" s="24"/>
      <c r="DH389" s="24"/>
      <c r="DI389" s="24"/>
      <c r="DJ389" s="24"/>
      <c r="DK389" s="24"/>
      <c r="DL389" s="24"/>
      <c r="DM389" s="24"/>
      <c r="DN389" s="24"/>
      <c r="DO389" s="24"/>
      <c r="DP389" s="24"/>
      <c r="DQ389" s="24"/>
      <c r="DR389" s="24"/>
      <c r="DS389" s="24"/>
      <c r="DT389" s="24"/>
      <c r="DU389" s="24"/>
      <c r="DV389" s="24"/>
      <c r="DW389" s="24"/>
      <c r="DX389" s="24"/>
      <c r="DY389" s="24"/>
      <c r="DZ389" s="24"/>
      <c r="EA389" s="24"/>
      <c r="EB389" s="24"/>
      <c r="EC389" s="24"/>
      <c r="ED389" s="24"/>
      <c r="EE389" s="24"/>
      <c r="EF389" s="24"/>
      <c r="EG389" s="24"/>
      <c r="EH389" s="24"/>
      <c r="EI389" s="24"/>
      <c r="EJ389" s="24"/>
      <c r="EK389" s="24"/>
      <c r="EL389" s="24"/>
      <c r="EM389" s="24"/>
      <c r="EN389" s="24"/>
      <c r="EO389" s="24"/>
      <c r="EP389" s="24"/>
      <c r="EQ389" s="24"/>
      <c r="ER389" s="24"/>
      <c r="ES389" s="24"/>
      <c r="ET389" s="24"/>
      <c r="EU389" s="24"/>
      <c r="EV389" s="24"/>
      <c r="EW389" s="24"/>
      <c r="EX389" s="24"/>
      <c r="EY389" s="24"/>
      <c r="EZ389" s="24"/>
      <c r="FA389" s="24"/>
      <c r="FB389" s="24"/>
      <c r="FC389" s="24"/>
      <c r="FD389" s="24"/>
      <c r="FE389" s="24"/>
      <c r="FF389" s="24"/>
      <c r="FG389" s="24"/>
      <c r="FH389" s="24"/>
      <c r="FI389" s="24"/>
      <c r="FJ389" s="24"/>
      <c r="FK389" s="24"/>
      <c r="FL389" s="24"/>
      <c r="FM389" s="24"/>
      <c r="FN389" s="24"/>
      <c r="FO389" s="24"/>
      <c r="FP389" s="24"/>
      <c r="FQ389" s="24"/>
      <c r="FR389" s="24"/>
      <c r="FS389" s="24"/>
      <c r="FT389" s="24"/>
      <c r="FU389" s="24"/>
      <c r="FV389" s="24"/>
      <c r="FW389" s="24"/>
      <c r="FX389" s="24"/>
      <c r="FY389" s="24"/>
      <c r="FZ389" s="24"/>
      <c r="GA389" s="24"/>
      <c r="GB389" s="24"/>
      <c r="GC389" s="24"/>
      <c r="GD389" s="24"/>
      <c r="GE389" s="24"/>
      <c r="GF389" s="24"/>
      <c r="GG389" s="24"/>
      <c r="GH389" s="24"/>
      <c r="GI389" s="24"/>
      <c r="GJ389" s="24"/>
      <c r="GK389" s="24"/>
      <c r="GL389" s="24"/>
      <c r="GM389" s="24"/>
      <c r="GN389" s="24"/>
      <c r="GO389" s="24"/>
      <c r="GP389" s="24"/>
      <c r="GQ389" s="24"/>
      <c r="GR389" s="24"/>
      <c r="GS389" s="24"/>
      <c r="GT389" s="24"/>
      <c r="GU389" s="24"/>
      <c r="GV389" s="24"/>
      <c r="GW389" s="24"/>
      <c r="GX389" s="24"/>
      <c r="GY389" s="24"/>
      <c r="GZ389" s="24"/>
      <c r="HA389" s="24"/>
      <c r="HB389" s="24"/>
      <c r="HC389" s="24"/>
      <c r="HD389" s="24"/>
      <c r="HE389" s="24"/>
      <c r="HF389" s="24"/>
      <c r="HG389" s="24"/>
      <c r="HH389" s="24"/>
      <c r="HI389" s="24"/>
      <c r="HJ389" s="24"/>
      <c r="HK389" s="24"/>
      <c r="HL389" s="24"/>
      <c r="HM389" s="24"/>
      <c r="HN389" s="24"/>
      <c r="HO389" s="24"/>
      <c r="HP389" s="24"/>
      <c r="HQ389" s="24"/>
      <c r="HR389" s="24"/>
      <c r="HS389" s="24"/>
      <c r="HT389" s="24"/>
      <c r="HU389" s="24"/>
      <c r="HV389" s="24"/>
      <c r="HW389" s="24"/>
      <c r="HX389" s="24"/>
      <c r="HY389" s="24"/>
      <c r="HZ389" s="24"/>
      <c r="IA389" s="24"/>
      <c r="IB389" s="24"/>
      <c r="IC389" s="24"/>
      <c r="ID389" s="24"/>
      <c r="IE389" s="24"/>
      <c r="IF389" s="24"/>
      <c r="IG389" s="24"/>
      <c r="IH389" s="24"/>
      <c r="II389" s="24"/>
      <c r="IJ389" s="24"/>
      <c r="IK389" s="24"/>
      <c r="IL389" s="24"/>
      <c r="IM389" s="24"/>
      <c r="IN389" s="24"/>
      <c r="IO389" s="24"/>
      <c r="IP389" s="24"/>
      <c r="IQ389" s="24"/>
      <c r="IR389" s="24"/>
      <c r="IS389" s="24"/>
      <c r="IT389" s="24"/>
      <c r="IU389" s="24"/>
      <c r="IV389" s="24"/>
      <c r="IW389" s="24"/>
      <c r="IX389" s="24"/>
      <c r="IY389" s="24"/>
      <c r="IZ389" s="24"/>
      <c r="JA389" s="24"/>
      <c r="JB389" s="24"/>
      <c r="JC389" s="24"/>
      <c r="JD389" s="24"/>
      <c r="JE389" s="24"/>
      <c r="JF389" s="24"/>
      <c r="JG389" s="24"/>
      <c r="JH389" s="24"/>
      <c r="JI389" s="24"/>
      <c r="JJ389" s="24"/>
      <c r="JK389" s="24"/>
      <c r="JL389" s="24"/>
      <c r="JM389" s="24"/>
      <c r="JN389" s="24"/>
      <c r="JO389" s="24"/>
      <c r="JP389" s="24"/>
      <c r="JQ389" s="24"/>
      <c r="JR389" s="24"/>
      <c r="JS389" s="24"/>
      <c r="JT389" s="24"/>
      <c r="JU389" s="24"/>
      <c r="JV389" s="24"/>
      <c r="JW389" s="24"/>
      <c r="JX389" s="24"/>
      <c r="JY389" s="24"/>
      <c r="JZ389" s="24"/>
      <c r="KA389" s="24"/>
      <c r="KB389" s="24"/>
      <c r="KC389" s="24"/>
      <c r="KD389" s="24"/>
      <c r="KE389" s="24"/>
      <c r="KF389" s="24"/>
      <c r="KG389" s="24"/>
      <c r="KH389" s="24"/>
      <c r="KI389" s="24"/>
      <c r="KJ389" s="24"/>
      <c r="KK389" s="24"/>
      <c r="KL389" s="24"/>
      <c r="KM389" s="24"/>
      <c r="KN389" s="24"/>
      <c r="KO389" s="24"/>
      <c r="KP389" s="24"/>
      <c r="KQ389" s="24"/>
      <c r="KR389" s="24"/>
      <c r="KS389" s="24"/>
      <c r="KT389" s="24"/>
      <c r="KU389" s="24"/>
      <c r="KV389" s="24"/>
      <c r="KW389" s="24"/>
      <c r="KX389" s="24"/>
      <c r="KY389" s="24"/>
      <c r="KZ389" s="24"/>
      <c r="LA389" s="24"/>
      <c r="LB389" s="24"/>
      <c r="LC389" s="24"/>
      <c r="LD389" s="24"/>
      <c r="LE389" s="24"/>
      <c r="LF389" s="24"/>
      <c r="LG389" s="24"/>
      <c r="LH389" s="24"/>
      <c r="LI389" s="24"/>
      <c r="LJ389" s="24"/>
      <c r="LK389" s="24"/>
      <c r="LL389" s="24"/>
      <c r="LM389" s="24"/>
      <c r="LN389" s="24"/>
      <c r="LO389" s="24"/>
      <c r="LP389" s="24"/>
      <c r="LQ389" s="24"/>
      <c r="LR389" s="24"/>
      <c r="LS389" s="24"/>
      <c r="LT389" s="24"/>
      <c r="LU389" s="24"/>
      <c r="LV389" s="24"/>
      <c r="LW389" s="24"/>
      <c r="LX389" s="24"/>
      <c r="LY389" s="24"/>
      <c r="LZ389" s="24"/>
      <c r="MA389" s="24"/>
      <c r="MB389" s="24"/>
      <c r="MC389" s="24"/>
      <c r="MD389" s="24"/>
      <c r="ME389" s="24"/>
      <c r="MF389" s="24"/>
      <c r="MG389" s="24"/>
      <c r="MH389" s="24"/>
      <c r="MI389" s="24"/>
      <c r="MJ389" s="24"/>
      <c r="MK389" s="24"/>
      <c r="ML389" s="24"/>
      <c r="MM389" s="24"/>
      <c r="MN389" s="24"/>
      <c r="MO389" s="24"/>
      <c r="MP389" s="24"/>
      <c r="MQ389" s="24"/>
      <c r="MR389" s="24"/>
      <c r="MS389" s="24"/>
      <c r="MT389" s="24"/>
      <c r="MU389" s="24"/>
      <c r="MV389" s="24"/>
      <c r="MW389" s="24"/>
      <c r="MX389" s="24"/>
      <c r="MY389" s="24"/>
      <c r="MZ389" s="24"/>
      <c r="NA389" s="24"/>
      <c r="NB389" s="24"/>
      <c r="NC389" s="24"/>
      <c r="ND389" s="24"/>
      <c r="NE389" s="24"/>
      <c r="NF389" s="24"/>
      <c r="NG389" s="24"/>
      <c r="NH389" s="24"/>
      <c r="NI389" s="24"/>
      <c r="NJ389" s="24"/>
      <c r="NK389" s="24"/>
      <c r="NL389" s="24"/>
      <c r="NM389" s="24"/>
      <c r="NN389" s="24"/>
      <c r="NO389" s="24"/>
      <c r="NP389" s="24"/>
      <c r="NQ389" s="24"/>
      <c r="NR389" s="24"/>
      <c r="NS389" s="24"/>
      <c r="NT389" s="24"/>
      <c r="NU389" s="24"/>
      <c r="NV389" s="24"/>
      <c r="NW389" s="24"/>
      <c r="NX389" s="24"/>
      <c r="NY389" s="24"/>
      <c r="NZ389" s="24"/>
      <c r="OA389" s="24"/>
      <c r="OB389" s="24"/>
      <c r="OC389" s="24"/>
      <c r="OD389" s="24"/>
      <c r="OE389" s="24"/>
      <c r="OF389" s="24"/>
      <c r="OG389" s="24"/>
      <c r="OH389" s="24"/>
      <c r="OI389" s="24"/>
      <c r="OJ389" s="24"/>
      <c r="OK389" s="24"/>
      <c r="OL389" s="24"/>
      <c r="OM389" s="24"/>
      <c r="ON389" s="24"/>
      <c r="OO389" s="24"/>
      <c r="OP389" s="24"/>
      <c r="OQ389" s="24"/>
      <c r="OR389" s="24"/>
      <c r="OS389" s="24"/>
      <c r="OT389" s="24"/>
      <c r="OU389" s="24"/>
      <c r="OV389" s="24"/>
      <c r="OW389" s="24"/>
      <c r="OX389" s="24"/>
      <c r="OY389" s="24"/>
      <c r="OZ389" s="24"/>
      <c r="PA389" s="24"/>
      <c r="PB389" s="24"/>
      <c r="PC389" s="24"/>
      <c r="PD389" s="24"/>
      <c r="PE389" s="24"/>
      <c r="PF389" s="24"/>
      <c r="PG389" s="24"/>
      <c r="PH389" s="24"/>
      <c r="PI389" s="24"/>
      <c r="PJ389" s="24"/>
      <c r="PK389" s="24"/>
      <c r="PL389" s="24"/>
      <c r="PM389" s="24"/>
      <c r="PN389" s="24"/>
      <c r="PO389" s="24"/>
      <c r="PP389" s="24"/>
      <c r="PQ389" s="24"/>
      <c r="PR389" s="24"/>
      <c r="PS389" s="24"/>
      <c r="PT389" s="24"/>
      <c r="PU389" s="24"/>
      <c r="PV389" s="24"/>
      <c r="PW389" s="24"/>
      <c r="PX389" s="24"/>
      <c r="PY389" s="24"/>
      <c r="PZ389" s="24"/>
      <c r="QA389" s="24"/>
      <c r="QB389" s="24"/>
      <c r="QC389" s="24"/>
      <c r="QD389" s="24"/>
      <c r="QE389" s="24"/>
      <c r="QF389" s="24"/>
      <c r="QG389" s="24"/>
      <c r="QH389" s="24"/>
      <c r="QI389" s="24"/>
      <c r="QJ389" s="24"/>
      <c r="QK389" s="24"/>
      <c r="QL389" s="24"/>
      <c r="QM389" s="24"/>
      <c r="QN389" s="24"/>
      <c r="QO389" s="24"/>
      <c r="QP389" s="24"/>
      <c r="QQ389" s="24"/>
      <c r="QR389" s="24"/>
      <c r="QS389" s="24"/>
      <c r="QT389" s="24"/>
      <c r="QU389" s="24"/>
      <c r="QV389" s="24"/>
      <c r="QW389" s="24"/>
      <c r="QX389" s="24"/>
      <c r="QY389" s="24"/>
      <c r="QZ389" s="24"/>
      <c r="RA389" s="24"/>
      <c r="RB389" s="24"/>
      <c r="RC389" s="24"/>
      <c r="RD389" s="24"/>
      <c r="RE389" s="24"/>
      <c r="RF389" s="24"/>
      <c r="RG389" s="24"/>
      <c r="RH389" s="24"/>
      <c r="RI389" s="24"/>
      <c r="RJ389" s="24"/>
      <c r="RK389" s="24"/>
      <c r="RL389" s="24"/>
      <c r="RM389" s="24"/>
      <c r="RN389" s="24"/>
      <c r="RO389" s="24"/>
      <c r="RP389" s="24"/>
      <c r="RQ389" s="24"/>
      <c r="RR389" s="24"/>
      <c r="RS389" s="24"/>
      <c r="RT389" s="24"/>
      <c r="RU389" s="24"/>
      <c r="RV389" s="24"/>
      <c r="RW389" s="24"/>
      <c r="RX389" s="24"/>
      <c r="RY389" s="24"/>
      <c r="RZ389" s="24"/>
      <c r="SA389" s="24"/>
      <c r="SB389" s="24"/>
      <c r="SC389" s="24"/>
      <c r="SD389" s="24"/>
      <c r="SE389" s="24"/>
      <c r="SF389" s="24"/>
      <c r="SG389" s="24"/>
      <c r="SH389" s="24"/>
      <c r="SI389" s="24"/>
      <c r="SJ389" s="24"/>
      <c r="SK389" s="24"/>
      <c r="SL389" s="24"/>
      <c r="SM389" s="24"/>
      <c r="SN389" s="24"/>
      <c r="SO389" s="24"/>
      <c r="SP389" s="24"/>
      <c r="SQ389" s="24"/>
      <c r="SR389" s="24"/>
      <c r="SS389" s="24"/>
      <c r="ST389" s="24"/>
      <c r="SU389" s="24"/>
      <c r="SV389" s="24"/>
      <c r="SW389" s="24"/>
      <c r="SX389" s="24"/>
      <c r="SY389" s="24"/>
      <c r="SZ389" s="24"/>
      <c r="TA389" s="24"/>
      <c r="TB389" s="24"/>
      <c r="TC389" s="24"/>
      <c r="TD389" s="24"/>
      <c r="TE389" s="24"/>
      <c r="TF389" s="24"/>
      <c r="TG389" s="24"/>
      <c r="TH389" s="24"/>
      <c r="TI389" s="24"/>
      <c r="TJ389" s="24"/>
      <c r="TK389" s="24"/>
      <c r="TL389" s="24"/>
      <c r="TM389" s="24"/>
      <c r="TN389" s="24"/>
      <c r="TO389" s="24"/>
      <c r="TP389" s="24"/>
      <c r="TQ389" s="24"/>
      <c r="TR389" s="24"/>
      <c r="TS389" s="24"/>
      <c r="TT389" s="24"/>
      <c r="TU389" s="24"/>
      <c r="TV389" s="24"/>
      <c r="TW389" s="24"/>
      <c r="TX389" s="24"/>
      <c r="TY389" s="24"/>
      <c r="TZ389" s="24"/>
      <c r="UA389" s="24"/>
      <c r="UB389" s="24"/>
      <c r="UC389" s="24"/>
      <c r="UD389" s="24"/>
      <c r="UE389" s="24"/>
      <c r="UF389" s="24"/>
      <c r="UG389" s="24"/>
      <c r="UH389" s="24"/>
      <c r="UI389" s="24"/>
      <c r="UJ389" s="24"/>
      <c r="UK389" s="24"/>
      <c r="UL389" s="24"/>
      <c r="UM389" s="24"/>
      <c r="UN389" s="24"/>
      <c r="UO389" s="24"/>
      <c r="UP389" s="24"/>
      <c r="UQ389" s="24"/>
      <c r="UR389" s="24"/>
      <c r="US389" s="24"/>
      <c r="UT389" s="24"/>
      <c r="UU389" s="24"/>
      <c r="UV389" s="24"/>
      <c r="UW389" s="24"/>
      <c r="UX389" s="24"/>
      <c r="UY389" s="24"/>
      <c r="UZ389" s="24"/>
      <c r="VA389" s="24"/>
      <c r="VB389" s="24"/>
      <c r="VC389" s="24"/>
      <c r="VD389" s="24"/>
      <c r="VE389" s="24"/>
      <c r="VF389" s="24"/>
      <c r="VG389" s="24"/>
      <c r="VH389" s="24"/>
      <c r="VI389" s="24"/>
      <c r="VJ389" s="24"/>
      <c r="VK389" s="24"/>
      <c r="VL389" s="24"/>
      <c r="VM389" s="24"/>
      <c r="VN389" s="24"/>
      <c r="VO389" s="24"/>
      <c r="VP389" s="24"/>
      <c r="VQ389" s="24"/>
      <c r="VR389" s="24"/>
      <c r="VS389" s="24"/>
      <c r="VT389" s="24"/>
      <c r="VU389" s="24"/>
      <c r="VV389" s="24"/>
      <c r="VW389" s="24"/>
      <c r="VX389" s="24"/>
      <c r="VY389" s="24"/>
      <c r="VZ389" s="24"/>
      <c r="WA389" s="24"/>
      <c r="WB389" s="24"/>
      <c r="WC389" s="24"/>
      <c r="WD389" s="24"/>
      <c r="WE389" s="24"/>
      <c r="WF389" s="24"/>
      <c r="WG389" s="24"/>
      <c r="WH389" s="24"/>
      <c r="WI389" s="24"/>
      <c r="WJ389" s="24"/>
      <c r="WK389" s="24"/>
      <c r="WL389" s="24"/>
      <c r="WM389" s="24"/>
      <c r="WN389" s="24"/>
      <c r="WO389" s="24"/>
      <c r="WP389" s="24"/>
      <c r="WQ389" s="24"/>
      <c r="WR389" s="24"/>
      <c r="WS389" s="24"/>
      <c r="WT389" s="24"/>
      <c r="WU389" s="24"/>
      <c r="WV389" s="24"/>
      <c r="WW389" s="24"/>
      <c r="WX389" s="24"/>
      <c r="WY389" s="24"/>
      <c r="WZ389" s="24"/>
      <c r="XA389" s="24"/>
      <c r="XB389" s="24"/>
      <c r="XC389" s="24"/>
      <c r="XD389" s="24"/>
      <c r="XE389" s="24"/>
      <c r="XF389" s="24"/>
      <c r="XG389" s="24"/>
      <c r="XH389" s="24"/>
      <c r="XI389" s="24"/>
      <c r="XJ389" s="24"/>
      <c r="XK389" s="24"/>
      <c r="XL389" s="24"/>
      <c r="XM389" s="24"/>
      <c r="XN389" s="24"/>
      <c r="XO389" s="24"/>
      <c r="XP389" s="24"/>
      <c r="XQ389" s="24"/>
      <c r="XR389" s="24"/>
      <c r="XS389" s="24"/>
      <c r="XT389" s="24"/>
      <c r="XU389" s="24"/>
      <c r="XV389" s="24"/>
      <c r="XW389" s="24"/>
      <c r="XX389" s="24"/>
      <c r="XY389" s="24"/>
      <c r="XZ389" s="24"/>
      <c r="YA389" s="24"/>
      <c r="YB389" s="24"/>
      <c r="YC389" s="24"/>
      <c r="YD389" s="24"/>
      <c r="YE389" s="24"/>
      <c r="YF389" s="24"/>
      <c r="YG389" s="24"/>
      <c r="YH389" s="24"/>
      <c r="YI389" s="24"/>
      <c r="YJ389" s="24"/>
      <c r="YK389" s="24"/>
      <c r="YL389" s="24"/>
      <c r="YM389" s="24"/>
      <c r="YN389" s="24"/>
      <c r="YO389" s="24"/>
      <c r="YP389" s="24"/>
      <c r="YQ389" s="24"/>
      <c r="YR389" s="24"/>
      <c r="YS389" s="24"/>
      <c r="YT389" s="24"/>
      <c r="YU389" s="24"/>
      <c r="YV389" s="24"/>
      <c r="YW389" s="24"/>
      <c r="YX389" s="24"/>
      <c r="YY389" s="24"/>
      <c r="YZ389" s="24"/>
      <c r="ZA389" s="24"/>
      <c r="ZB389" s="24"/>
      <c r="ZC389" s="24"/>
      <c r="ZD389" s="24"/>
      <c r="ZE389" s="24"/>
      <c r="ZF389" s="24"/>
      <c r="ZG389" s="24"/>
      <c r="ZH389" s="24"/>
      <c r="ZI389" s="24"/>
      <c r="ZJ389" s="24"/>
      <c r="ZK389" s="24"/>
      <c r="ZL389" s="24"/>
      <c r="ZM389" s="24"/>
      <c r="ZN389" s="24"/>
      <c r="ZO389" s="24"/>
      <c r="ZP389" s="24"/>
      <c r="ZQ389" s="24"/>
      <c r="ZR389" s="24"/>
      <c r="ZS389" s="24"/>
      <c r="ZT389" s="24"/>
      <c r="ZU389" s="24"/>
      <c r="ZV389" s="24"/>
      <c r="ZW389" s="24"/>
      <c r="ZX389" s="24"/>
      <c r="ZY389" s="24"/>
      <c r="ZZ389" s="24"/>
      <c r="AAA389" s="24"/>
      <c r="AAB389" s="24"/>
      <c r="AAC389" s="24"/>
      <c r="AAD389" s="24"/>
      <c r="AAE389" s="24"/>
      <c r="AAF389" s="24"/>
      <c r="AAG389" s="24"/>
      <c r="AAH389" s="24"/>
      <c r="AAI389" s="24"/>
      <c r="AAJ389" s="24"/>
      <c r="AAK389" s="24"/>
      <c r="AAL389" s="24"/>
      <c r="AAM389" s="24"/>
      <c r="AAN389" s="24"/>
      <c r="AAO389" s="24"/>
      <c r="AAP389" s="24"/>
      <c r="AAQ389" s="24"/>
      <c r="AAR389" s="24"/>
      <c r="AAS389" s="24"/>
      <c r="AAT389" s="24"/>
      <c r="AAU389" s="24"/>
      <c r="AAV389" s="24"/>
      <c r="AAW389" s="24"/>
      <c r="AAX389" s="24"/>
      <c r="AAY389" s="24"/>
      <c r="AAZ389" s="24"/>
      <c r="ABA389" s="24"/>
      <c r="ABB389" s="24"/>
      <c r="ABC389" s="24"/>
      <c r="ABD389" s="24"/>
      <c r="ABE389" s="24"/>
      <c r="ABF389" s="24"/>
      <c r="ABG389" s="24"/>
      <c r="ABH389" s="24"/>
      <c r="ABI389" s="24"/>
      <c r="ABJ389" s="24"/>
      <c r="ABK389" s="24"/>
      <c r="ABL389" s="24"/>
      <c r="ABM389" s="24"/>
      <c r="ABN389" s="24"/>
      <c r="ABO389" s="24"/>
      <c r="ABP389" s="24"/>
      <c r="ABQ389" s="24"/>
      <c r="ABR389" s="24"/>
      <c r="ABS389" s="24"/>
      <c r="ABT389" s="24"/>
      <c r="ABU389" s="24"/>
      <c r="ABV389" s="24"/>
      <c r="ABW389" s="24"/>
      <c r="ABX389" s="24"/>
      <c r="ABY389" s="24"/>
      <c r="ABZ389" s="24"/>
      <c r="ACA389" s="24"/>
      <c r="ACB389" s="24"/>
      <c r="ACC389" s="24"/>
      <c r="ACD389" s="24"/>
      <c r="ACE389" s="24"/>
      <c r="ACF389" s="24"/>
      <c r="ACG389" s="24"/>
      <c r="ACH389" s="24"/>
      <c r="ACI389" s="24"/>
      <c r="ACJ389" s="24"/>
      <c r="ACK389" s="24"/>
      <c r="ACL389" s="24"/>
      <c r="ACM389" s="24"/>
      <c r="ACN389" s="24"/>
      <c r="ACO389" s="24"/>
      <c r="ACP389" s="24"/>
      <c r="ACQ389" s="24"/>
      <c r="ACR389" s="24"/>
      <c r="ACS389" s="24"/>
      <c r="ACT389" s="24"/>
      <c r="ACU389" s="24"/>
      <c r="ACV389" s="24"/>
      <c r="ACW389" s="24"/>
      <c r="ACX389" s="24"/>
      <c r="ACY389" s="24"/>
      <c r="ACZ389" s="24"/>
      <c r="ADA389" s="24"/>
      <c r="ADB389" s="24"/>
      <c r="ADC389" s="24"/>
      <c r="ADD389" s="24"/>
      <c r="ADE389" s="24"/>
      <c r="ADF389" s="24"/>
      <c r="ADG389" s="24"/>
      <c r="ADH389" s="24"/>
      <c r="ADI389" s="24"/>
      <c r="ADJ389" s="24"/>
      <c r="ADK389" s="24"/>
      <c r="ADL389" s="24"/>
      <c r="ADM389" s="24"/>
      <c r="ADN389" s="24"/>
      <c r="ADO389" s="24"/>
      <c r="ADP389" s="24"/>
      <c r="ADQ389" s="24"/>
      <c r="ADR389" s="24"/>
      <c r="ADS389" s="24"/>
      <c r="ADT389" s="24"/>
      <c r="ADU389" s="24"/>
      <c r="ADV389" s="24"/>
      <c r="ADW389" s="24"/>
      <c r="ADX389" s="24"/>
      <c r="ADY389" s="24"/>
      <c r="ADZ389" s="24"/>
      <c r="AEA389" s="24"/>
      <c r="AEB389" s="24"/>
      <c r="AEC389" s="24"/>
      <c r="AED389" s="24"/>
      <c r="AEE389" s="24"/>
      <c r="AEF389" s="24"/>
      <c r="AEG389" s="24"/>
      <c r="AEH389" s="24"/>
      <c r="AEI389" s="24"/>
      <c r="AEJ389" s="24"/>
      <c r="AEK389" s="24"/>
      <c r="AEL389" s="24"/>
      <c r="AEM389" s="24"/>
      <c r="AEN389" s="24"/>
      <c r="AEO389" s="24"/>
      <c r="AEP389" s="24"/>
      <c r="AEQ389" s="24"/>
      <c r="AER389" s="24"/>
      <c r="AES389" s="24"/>
      <c r="AET389" s="24"/>
      <c r="AEU389" s="24"/>
      <c r="AEV389" s="24"/>
      <c r="AEW389" s="24"/>
      <c r="AEX389" s="24"/>
      <c r="AEY389" s="24"/>
      <c r="AEZ389" s="24"/>
      <c r="AFA389" s="24"/>
      <c r="AFB389" s="24"/>
      <c r="AFC389" s="24"/>
      <c r="AFD389" s="24"/>
      <c r="AFE389" s="24"/>
      <c r="AFF389" s="24"/>
      <c r="AFG389" s="24"/>
      <c r="AFH389" s="24"/>
      <c r="AFI389" s="24"/>
      <c r="AFJ389" s="24"/>
      <c r="AFK389" s="24"/>
      <c r="AFL389" s="24"/>
      <c r="AFM389" s="24"/>
      <c r="AFN389" s="24"/>
      <c r="AFO389" s="24"/>
      <c r="AFP389" s="24"/>
      <c r="AFQ389" s="24"/>
      <c r="AFR389" s="24"/>
      <c r="AFS389" s="24"/>
      <c r="AFT389" s="24"/>
      <c r="AFU389" s="24"/>
      <c r="AFV389" s="24"/>
      <c r="AFW389" s="24"/>
      <c r="AFX389" s="24"/>
      <c r="AFY389" s="24"/>
      <c r="AFZ389" s="24"/>
      <c r="AGA389" s="24"/>
      <c r="AGB389" s="24"/>
      <c r="AGC389" s="24"/>
      <c r="AGD389" s="24"/>
      <c r="AGE389" s="24"/>
      <c r="AGF389" s="24"/>
      <c r="AGG389" s="24"/>
      <c r="AGH389" s="24"/>
      <c r="AGI389" s="24"/>
      <c r="AGJ389" s="24"/>
      <c r="AGK389" s="24"/>
      <c r="AGL389" s="24"/>
      <c r="AGM389" s="24"/>
      <c r="AGN389" s="24"/>
      <c r="AGO389" s="24"/>
      <c r="AGP389" s="24"/>
      <c r="AGQ389" s="24"/>
      <c r="AGR389" s="24"/>
      <c r="AGS389" s="24"/>
      <c r="AGT389" s="24"/>
      <c r="AGU389" s="24"/>
      <c r="AGV389" s="24"/>
      <c r="AGW389" s="24"/>
      <c r="AGX389" s="24"/>
      <c r="AGY389" s="24"/>
      <c r="AGZ389" s="24"/>
      <c r="AHA389" s="24"/>
      <c r="AHB389" s="24"/>
      <c r="AHC389" s="24"/>
      <c r="AHD389" s="24"/>
      <c r="AHE389" s="24"/>
      <c r="AHF389" s="24"/>
      <c r="AHG389" s="24"/>
      <c r="AHH389" s="24"/>
      <c r="AHI389" s="24"/>
      <c r="AHJ389" s="24"/>
      <c r="AHK389" s="24"/>
      <c r="AHL389" s="24"/>
      <c r="AHM389" s="24"/>
      <c r="AHN389" s="24"/>
      <c r="AHO389" s="24"/>
      <c r="AHP389" s="24"/>
      <c r="AHQ389" s="24"/>
      <c r="AHR389" s="24"/>
      <c r="AHS389" s="24"/>
      <c r="AHT389" s="24"/>
      <c r="AHU389" s="24"/>
      <c r="AHV389" s="24"/>
      <c r="AHW389" s="24"/>
      <c r="AHX389" s="24"/>
      <c r="AHY389" s="24"/>
      <c r="AHZ389" s="24"/>
      <c r="AIA389" s="24"/>
      <c r="AIB389" s="24"/>
      <c r="AIC389" s="24"/>
      <c r="AID389" s="24"/>
      <c r="AIE389" s="24"/>
      <c r="AIF389" s="24"/>
      <c r="AIG389" s="24"/>
      <c r="AIH389" s="24"/>
      <c r="AII389" s="24"/>
      <c r="AIJ389" s="24"/>
      <c r="AIK389" s="24"/>
      <c r="AIL389" s="24"/>
      <c r="AIM389" s="24"/>
      <c r="AIN389" s="24"/>
      <c r="AIO389" s="24"/>
      <c r="AIP389" s="24"/>
      <c r="AIQ389" s="24"/>
      <c r="AIR389" s="24"/>
      <c r="AIS389" s="24"/>
      <c r="AIT389" s="24"/>
      <c r="AIU389" s="24"/>
      <c r="AIV389" s="24"/>
      <c r="AIW389" s="24"/>
      <c r="AIX389" s="24"/>
      <c r="AIY389" s="24"/>
      <c r="AIZ389" s="24"/>
      <c r="AJA389" s="24"/>
      <c r="AJB389" s="24"/>
      <c r="AJC389" s="24"/>
      <c r="AJD389" s="24"/>
      <c r="AJE389" s="24"/>
      <c r="AJF389" s="24"/>
      <c r="AJG389" s="24"/>
      <c r="AJH389" s="24"/>
      <c r="AJI389" s="24"/>
      <c r="AJJ389" s="24"/>
      <c r="AJK389" s="24"/>
      <c r="AJL389" s="24"/>
      <c r="AJM389" s="24"/>
      <c r="AJN389" s="24"/>
      <c r="AJO389" s="24"/>
      <c r="AJP389" s="24"/>
      <c r="AJQ389" s="24"/>
      <c r="AJR389" s="24"/>
      <c r="AJS389" s="24"/>
      <c r="AJT389" s="24"/>
      <c r="AJU389" s="24"/>
      <c r="AJV389" s="24"/>
      <c r="AJW389" s="24"/>
      <c r="AJX389" s="24"/>
      <c r="AJY389" s="24"/>
      <c r="AJZ389" s="24"/>
      <c r="AKA389" s="24"/>
      <c r="AKB389" s="24"/>
      <c r="AKC389" s="24"/>
      <c r="AKD389" s="24"/>
      <c r="AKE389" s="24"/>
      <c r="AKF389" s="24"/>
      <c r="AKG389" s="24"/>
      <c r="AKH389" s="24"/>
      <c r="AKI389" s="24"/>
      <c r="AKJ389" s="24"/>
      <c r="AKK389" s="24"/>
      <c r="AKL389" s="24"/>
      <c r="AKM389" s="24"/>
      <c r="AKN389" s="24"/>
      <c r="AKO389" s="24"/>
      <c r="AKP389" s="24"/>
      <c r="AKQ389" s="24"/>
      <c r="AKR389" s="24"/>
      <c r="AKS389" s="24"/>
      <c r="AKT389" s="24"/>
      <c r="AKU389" s="24"/>
      <c r="AKV389" s="24"/>
      <c r="AKW389" s="24"/>
      <c r="AKX389" s="24"/>
      <c r="AKY389" s="24"/>
      <c r="AKZ389" s="24"/>
      <c r="ALA389" s="24"/>
      <c r="ALB389" s="24"/>
      <c r="ALC389" s="24"/>
      <c r="ALD389" s="24"/>
      <c r="ALE389" s="24"/>
      <c r="ALF389" s="24"/>
      <c r="ALG389" s="24"/>
      <c r="ALH389" s="24"/>
      <c r="ALI389" s="24"/>
      <c r="ALJ389" s="24"/>
      <c r="ALK389" s="24"/>
      <c r="ALL389" s="24"/>
      <c r="ALM389" s="24"/>
      <c r="ALN389" s="24"/>
      <c r="ALO389" s="24"/>
      <c r="ALP389" s="24"/>
      <c r="ALQ389" s="24"/>
      <c r="ALR389" s="24"/>
      <c r="ALS389" s="24"/>
      <c r="ALT389" s="24"/>
      <c r="ALU389" s="24"/>
      <c r="ALV389" s="24"/>
      <c r="ALW389" s="24"/>
      <c r="ALX389" s="24"/>
      <c r="ALY389" s="24"/>
      <c r="ALZ389" s="24"/>
      <c r="AMA389" s="24"/>
      <c r="AMB389" s="24"/>
      <c r="AMC389" s="24"/>
      <c r="AMD389" s="24"/>
      <c r="AME389" s="24"/>
      <c r="AMF389" s="24"/>
      <c r="AMG389" s="24"/>
      <c r="AMH389" s="24"/>
      <c r="AMI389" s="24"/>
      <c r="AMJ389" s="24"/>
      <c r="AMK389" s="24"/>
      <c r="AML389" s="24"/>
      <c r="AMM389" s="24"/>
      <c r="AMN389" s="24"/>
      <c r="AMO389" s="24"/>
      <c r="AMP389" s="24"/>
      <c r="AMQ389" s="24"/>
      <c r="AMR389" s="24"/>
      <c r="AMS389" s="24"/>
      <c r="AMT389" s="24"/>
      <c r="AMU389" s="24"/>
      <c r="AMV389" s="24"/>
      <c r="AMW389" s="24"/>
      <c r="AMX389" s="24"/>
      <c r="AMY389" s="24"/>
      <c r="AMZ389" s="24"/>
      <c r="ANA389" s="24"/>
      <c r="ANB389" s="24"/>
      <c r="ANC389" s="24"/>
      <c r="AND389" s="24"/>
      <c r="ANE389" s="24"/>
      <c r="ANF389" s="24"/>
      <c r="ANG389" s="24"/>
      <c r="ANH389" s="24"/>
      <c r="ANI389" s="24"/>
      <c r="ANJ389" s="24"/>
      <c r="ANK389" s="24"/>
      <c r="ANL389" s="24"/>
      <c r="ANM389" s="24"/>
      <c r="ANN389" s="24"/>
      <c r="ANO389" s="24"/>
      <c r="ANP389" s="24"/>
      <c r="ANQ389" s="24"/>
      <c r="ANR389" s="24"/>
      <c r="ANS389" s="24"/>
      <c r="ANT389" s="24"/>
      <c r="ANU389" s="24"/>
      <c r="ANV389" s="24"/>
      <c r="ANW389" s="24"/>
      <c r="ANX389" s="24"/>
      <c r="ANY389" s="24"/>
      <c r="ANZ389" s="24"/>
      <c r="AOA389" s="24"/>
      <c r="AOB389" s="24"/>
      <c r="AOC389" s="24"/>
      <c r="AOD389" s="24"/>
      <c r="AOE389" s="24"/>
      <c r="AOF389" s="24"/>
      <c r="AOG389" s="24"/>
      <c r="AOH389" s="24"/>
      <c r="AOI389" s="24"/>
      <c r="AOJ389" s="24"/>
      <c r="AOK389" s="24"/>
      <c r="AOL389" s="24"/>
      <c r="AOM389" s="24"/>
      <c r="AON389" s="24"/>
      <c r="AOO389" s="24"/>
      <c r="AOP389" s="24"/>
      <c r="AOQ389" s="24"/>
      <c r="AOR389" s="24"/>
      <c r="AOS389" s="24"/>
      <c r="AOT389" s="24"/>
      <c r="AOU389" s="24"/>
      <c r="AOV389" s="24"/>
      <c r="AOW389" s="24"/>
      <c r="AOX389" s="24"/>
      <c r="AOY389" s="24"/>
      <c r="AOZ389" s="24"/>
      <c r="APA389" s="24"/>
      <c r="APB389" s="24"/>
      <c r="APC389" s="24"/>
      <c r="APD389" s="24"/>
      <c r="APE389" s="24"/>
      <c r="APF389" s="24"/>
      <c r="APG389" s="24"/>
      <c r="APH389" s="24"/>
      <c r="API389" s="24"/>
      <c r="APJ389" s="24"/>
      <c r="APK389" s="24"/>
      <c r="APL389" s="24"/>
      <c r="APM389" s="24"/>
      <c r="APN389" s="24"/>
      <c r="APO389" s="24"/>
      <c r="APP389" s="24"/>
      <c r="APQ389" s="24"/>
      <c r="APR389" s="24"/>
      <c r="APS389" s="24"/>
      <c r="APT389" s="24"/>
      <c r="APU389" s="24"/>
      <c r="APV389" s="24"/>
      <c r="APW389" s="24"/>
      <c r="APX389" s="24"/>
      <c r="APY389" s="24"/>
      <c r="APZ389" s="24"/>
      <c r="AQA389" s="24"/>
      <c r="AQB389" s="24"/>
      <c r="AQC389" s="24"/>
      <c r="AQD389" s="24"/>
      <c r="AQE389" s="24"/>
      <c r="AQF389" s="24"/>
      <c r="AQG389" s="24"/>
      <c r="AQH389" s="24"/>
      <c r="AQI389" s="24"/>
      <c r="AQJ389" s="24"/>
      <c r="AQK389" s="24"/>
      <c r="AQL389" s="24"/>
      <c r="AQM389" s="24"/>
      <c r="AQN389" s="24"/>
      <c r="AQO389" s="24"/>
      <c r="AQP389" s="24"/>
      <c r="AQQ389" s="24"/>
      <c r="AQR389" s="24"/>
      <c r="AQS389" s="24"/>
      <c r="AQT389" s="24"/>
      <c r="AQU389" s="24"/>
      <c r="AQV389" s="24"/>
      <c r="AQW389" s="24"/>
      <c r="AQX389" s="24"/>
      <c r="AQY389" s="24"/>
      <c r="AQZ389" s="24"/>
      <c r="ARA389" s="24"/>
      <c r="ARB389" s="24"/>
      <c r="ARC389" s="24"/>
      <c r="ARD389" s="24"/>
      <c r="ARE389" s="24"/>
      <c r="ARF389" s="24"/>
      <c r="ARG389" s="24"/>
      <c r="ARH389" s="24"/>
      <c r="ARI389" s="24"/>
      <c r="ARJ389" s="24"/>
      <c r="ARK389" s="24"/>
      <c r="ARL389" s="24"/>
      <c r="ARM389" s="24"/>
      <c r="ARN389" s="24"/>
      <c r="ARO389" s="24"/>
      <c r="ARP389" s="24"/>
      <c r="ARQ389" s="24"/>
      <c r="ARR389" s="24"/>
      <c r="ARS389" s="24"/>
      <c r="ART389" s="24"/>
      <c r="ARU389" s="24"/>
      <c r="ARV389" s="24"/>
      <c r="ARW389" s="24"/>
      <c r="ARX389" s="24"/>
      <c r="ARY389" s="24"/>
      <c r="ARZ389" s="24"/>
      <c r="ASA389" s="24"/>
      <c r="ASB389" s="24"/>
      <c r="ASC389" s="24"/>
      <c r="ASD389" s="24"/>
      <c r="ASE389" s="24"/>
      <c r="ASF389" s="24"/>
      <c r="ASG389" s="24"/>
      <c r="ASH389" s="24"/>
      <c r="ASI389" s="24"/>
      <c r="ASJ389" s="24"/>
      <c r="ASK389" s="24"/>
      <c r="ASL389" s="24"/>
      <c r="ASM389" s="24"/>
      <c r="ASN389" s="24"/>
      <c r="ASO389" s="24"/>
      <c r="ASP389" s="24"/>
      <c r="ASQ389" s="24"/>
      <c r="ASR389" s="24"/>
      <c r="ASS389" s="24"/>
      <c r="AST389" s="24"/>
      <c r="ASU389" s="24"/>
      <c r="ASV389" s="24"/>
      <c r="ASW389" s="24"/>
      <c r="ASX389" s="24"/>
      <c r="ASY389" s="24"/>
      <c r="ASZ389" s="24"/>
      <c r="ATA389" s="24"/>
      <c r="ATB389" s="24"/>
      <c r="ATC389" s="24"/>
      <c r="ATD389" s="24"/>
      <c r="ATE389" s="24"/>
      <c r="ATF389" s="24"/>
      <c r="ATG389" s="24"/>
      <c r="ATH389" s="24"/>
      <c r="ATI389" s="24"/>
      <c r="ATJ389" s="24"/>
      <c r="ATK389" s="24"/>
      <c r="ATL389" s="24"/>
      <c r="ATM389" s="24"/>
      <c r="ATN389" s="24"/>
      <c r="ATO389" s="24"/>
      <c r="ATP389" s="24"/>
      <c r="ATQ389" s="24"/>
      <c r="ATR389" s="24"/>
      <c r="ATS389" s="24"/>
      <c r="ATT389" s="24"/>
      <c r="ATU389" s="24"/>
      <c r="ATV389" s="24"/>
      <c r="ATW389" s="24"/>
      <c r="ATX389" s="24"/>
      <c r="ATY389" s="24"/>
      <c r="ATZ389" s="24"/>
      <c r="AUA389" s="24"/>
      <c r="AUB389" s="24"/>
      <c r="AUC389" s="24"/>
      <c r="AUD389" s="24"/>
      <c r="AUE389" s="24"/>
      <c r="AUF389" s="24"/>
      <c r="AUG389" s="24"/>
      <c r="AUH389" s="24"/>
      <c r="AUI389" s="24"/>
      <c r="AUJ389" s="24"/>
      <c r="AUK389" s="24"/>
      <c r="AUL389" s="24"/>
      <c r="AUM389" s="24"/>
      <c r="AUN389" s="24"/>
      <c r="AUO389" s="24"/>
      <c r="AUP389" s="24"/>
      <c r="AUQ389" s="24"/>
      <c r="AUR389" s="24"/>
      <c r="AUS389" s="24"/>
      <c r="AUT389" s="24"/>
      <c r="AUU389" s="24"/>
      <c r="AUV389" s="24"/>
      <c r="AUW389" s="24"/>
      <c r="AUX389" s="24"/>
      <c r="AUY389" s="24"/>
      <c r="AUZ389" s="24"/>
      <c r="AVA389" s="24"/>
      <c r="AVB389" s="24"/>
      <c r="AVC389" s="24"/>
      <c r="AVD389" s="24"/>
      <c r="AVE389" s="24"/>
      <c r="AVF389" s="24"/>
      <c r="AVG389" s="24"/>
      <c r="AVH389" s="24"/>
      <c r="AVI389" s="24"/>
      <c r="AVJ389" s="24"/>
      <c r="AVK389" s="24"/>
      <c r="AVL389" s="24"/>
      <c r="AVM389" s="24"/>
      <c r="AVN389" s="24"/>
      <c r="AVO389" s="24"/>
      <c r="AVP389" s="24"/>
      <c r="AVQ389" s="24"/>
      <c r="AVR389" s="24"/>
      <c r="AVS389" s="24"/>
      <c r="AVT389" s="24"/>
      <c r="AVU389" s="24"/>
      <c r="AVV389" s="24"/>
      <c r="AVW389" s="24"/>
      <c r="AVX389" s="24"/>
      <c r="AVY389" s="24"/>
      <c r="AVZ389" s="24"/>
      <c r="AWA389" s="24"/>
      <c r="AWB389" s="24"/>
      <c r="AWC389" s="24"/>
      <c r="AWD389" s="24"/>
      <c r="AWE389" s="24"/>
      <c r="AWF389" s="24"/>
      <c r="AWG389" s="24"/>
      <c r="AWH389" s="24"/>
      <c r="AWI389" s="24"/>
      <c r="AWJ389" s="24"/>
      <c r="AWK389" s="24"/>
      <c r="AWL389" s="24"/>
      <c r="AWM389" s="24"/>
      <c r="AWN389" s="24"/>
      <c r="AWO389" s="24"/>
      <c r="AWP389" s="24"/>
      <c r="AWQ389" s="24"/>
      <c r="AWR389" s="24"/>
      <c r="AWS389" s="24"/>
      <c r="AWT389" s="24"/>
      <c r="AWU389" s="24"/>
      <c r="AWV389" s="24"/>
      <c r="AWW389" s="24"/>
      <c r="AWX389" s="24"/>
      <c r="AWY389" s="24"/>
      <c r="AWZ389" s="24"/>
      <c r="AXA389" s="24"/>
      <c r="AXB389" s="24"/>
      <c r="AXC389" s="24"/>
      <c r="AXD389" s="24"/>
      <c r="AXE389" s="24"/>
      <c r="AXF389" s="24"/>
      <c r="AXG389" s="24"/>
      <c r="AXH389" s="24"/>
      <c r="AXI389" s="24"/>
      <c r="AXJ389" s="24"/>
      <c r="AXK389" s="24"/>
      <c r="AXL389" s="24"/>
      <c r="AXM389" s="24"/>
      <c r="AXN389" s="24"/>
      <c r="AXO389" s="24"/>
      <c r="AXP389" s="24"/>
      <c r="AXQ389" s="24"/>
      <c r="AXR389" s="24"/>
      <c r="AXS389" s="24"/>
      <c r="AXT389" s="24"/>
      <c r="AXU389" s="24"/>
      <c r="AXV389" s="24"/>
      <c r="AXW389" s="24"/>
      <c r="AXX389" s="24"/>
      <c r="AXY389" s="24"/>
      <c r="AXZ389" s="24"/>
      <c r="AYA389" s="24"/>
      <c r="AYB389" s="24"/>
      <c r="AYC389" s="24"/>
      <c r="AYD389" s="24"/>
      <c r="AYE389" s="24"/>
      <c r="AYF389" s="24"/>
      <c r="AYG389" s="24"/>
      <c r="AYH389" s="24"/>
      <c r="AYI389" s="24"/>
      <c r="AYJ389" s="24"/>
      <c r="AYK389" s="24"/>
      <c r="AYL389" s="24"/>
      <c r="AYM389" s="24"/>
      <c r="AYN389" s="24"/>
      <c r="AYO389" s="24"/>
      <c r="AYP389" s="24"/>
      <c r="AYQ389" s="24"/>
      <c r="AYR389" s="24"/>
      <c r="AYS389" s="24"/>
      <c r="AYT389" s="24"/>
      <c r="AYU389" s="24"/>
      <c r="AYV389" s="24"/>
      <c r="AYW389" s="24"/>
      <c r="AYX389" s="24"/>
      <c r="AYY389" s="24"/>
      <c r="AYZ389" s="24"/>
      <c r="AZA389" s="24"/>
      <c r="AZB389" s="24"/>
      <c r="AZC389" s="24"/>
      <c r="AZD389" s="24"/>
      <c r="AZE389" s="24"/>
      <c r="AZF389" s="24"/>
      <c r="AZG389" s="24"/>
      <c r="AZH389" s="24"/>
      <c r="AZI389" s="24"/>
      <c r="AZJ389" s="24"/>
      <c r="AZK389" s="24"/>
      <c r="AZL389" s="24"/>
      <c r="AZM389" s="24"/>
      <c r="AZN389" s="24"/>
      <c r="AZO389" s="24"/>
      <c r="AZP389" s="24"/>
      <c r="AZQ389" s="24"/>
      <c r="AZR389" s="24"/>
      <c r="AZS389" s="24"/>
      <c r="AZT389" s="24"/>
      <c r="AZU389" s="24"/>
      <c r="AZV389" s="24"/>
      <c r="AZW389" s="24"/>
      <c r="AZX389" s="24"/>
      <c r="AZY389" s="24"/>
      <c r="AZZ389" s="24"/>
      <c r="BAA389" s="24"/>
      <c r="BAB389" s="24"/>
      <c r="BAC389" s="24"/>
      <c r="BAD389" s="24"/>
      <c r="BAE389" s="24"/>
      <c r="BAF389" s="24"/>
      <c r="BAG389" s="24"/>
      <c r="BAH389" s="24"/>
      <c r="BAI389" s="24"/>
      <c r="BAJ389" s="24"/>
      <c r="BAK389" s="24"/>
      <c r="BAL389" s="24"/>
      <c r="BAM389" s="24"/>
      <c r="BAN389" s="24"/>
      <c r="BAO389" s="24"/>
      <c r="BAP389" s="24"/>
    </row>
    <row r="390" spans="1:1394" s="19" customFormat="1" x14ac:dyDescent="0.25">
      <c r="A390" s="19" t="str">
        <f>IF(YEAR(G390)=2024,#REF!,"")</f>
        <v/>
      </c>
      <c r="B390" s="19" t="str">
        <f>IF(YEAR(G390)=2025,#REF!,"")</f>
        <v/>
      </c>
      <c r="C390" s="19" t="str">
        <f t="shared" si="30"/>
        <v>Afternoon45072</v>
      </c>
      <c r="D390" s="19" t="str">
        <f>IF('by region'!$C$2="Any","Any",'Turf only'!V390)&amp;M390&amp;IF('by region'!$I$2="Any","Any",N390)&amp;G390</f>
        <v>AnyFlatAny45072</v>
      </c>
      <c r="E390" s="19" t="e">
        <f>IF(I390=#REF!,'Turf only'!G390,"")</f>
        <v>#REF!</v>
      </c>
      <c r="F390" s="19" t="e">
        <f t="shared" si="31"/>
        <v>#REF!</v>
      </c>
      <c r="G390" s="15">
        <v>45072</v>
      </c>
      <c r="H390" s="16" t="s">
        <v>35</v>
      </c>
      <c r="I390" s="16" t="s">
        <v>56</v>
      </c>
      <c r="J390" s="16" t="s">
        <v>9</v>
      </c>
      <c r="K390" s="14" t="s">
        <v>16</v>
      </c>
      <c r="L390" s="14" t="s">
        <v>11</v>
      </c>
      <c r="M390" s="16" t="s">
        <v>25</v>
      </c>
      <c r="N390" s="16" t="s">
        <v>13</v>
      </c>
      <c r="O390" s="16" t="s">
        <v>14</v>
      </c>
      <c r="P390" s="23">
        <f t="shared" si="32"/>
        <v>1</v>
      </c>
      <c r="Q390" s="23" cm="1">
        <f t="array" ref="Q390">SUMPRODUCT(($G$2:$G$2765=G390)*(P390&gt;$P$2:$P$2765))+1</f>
        <v>1</v>
      </c>
      <c r="R390" s="23" t="e">
        <f>(Q390*100000)+#REF!</f>
        <v>#REF!</v>
      </c>
      <c r="S390" s="19" t="e" cm="1">
        <f t="array" ref="S390">SUMPRODUCT(($G$2:$G$2765=G390)*(R390&gt;$R$2:$R$2765))+1</f>
        <v>#REF!</v>
      </c>
      <c r="T390" s="19" t="str">
        <f t="shared" si="33"/>
        <v xml:space="preserve">HAYDOCK PARK </v>
      </c>
      <c r="U390" s="19">
        <v>0</v>
      </c>
      <c r="V390" s="19" t="s">
        <v>11</v>
      </c>
      <c r="W390" s="19">
        <f t="shared" si="34"/>
        <v>2023</v>
      </c>
      <c r="X390" s="24"/>
      <c r="Y390" s="24"/>
      <c r="Z390" s="24"/>
      <c r="AA390" s="24"/>
      <c r="AB390" s="24"/>
      <c r="AC390" s="24"/>
      <c r="AD390" s="24"/>
      <c r="AE390" s="24"/>
      <c r="AF390" s="24"/>
      <c r="AG390" s="24"/>
      <c r="AH390" s="24"/>
      <c r="AI390" s="24"/>
      <c r="AJ390" s="24"/>
      <c r="AK390" s="24"/>
      <c r="AL390" s="24"/>
      <c r="AM390" s="24"/>
      <c r="AN390" s="24"/>
      <c r="AO390" s="24"/>
      <c r="AP390" s="24"/>
      <c r="AQ390" s="24"/>
      <c r="AR390" s="24"/>
      <c r="AS390" s="24"/>
      <c r="AT390" s="24"/>
      <c r="AU390" s="24"/>
      <c r="AV390" s="24"/>
      <c r="AW390" s="24"/>
      <c r="AX390" s="24"/>
      <c r="AY390" s="24"/>
      <c r="AZ390" s="24"/>
      <c r="BA390" s="24"/>
      <c r="BB390" s="24"/>
      <c r="BC390" s="24"/>
      <c r="BD390" s="24"/>
      <c r="BE390" s="24"/>
      <c r="BF390" s="24"/>
      <c r="BG390" s="24"/>
      <c r="BH390" s="24"/>
      <c r="BI390" s="24"/>
      <c r="BJ390" s="24"/>
      <c r="BK390" s="24"/>
      <c r="BL390" s="24"/>
      <c r="BM390" s="24"/>
      <c r="BN390" s="24"/>
      <c r="BO390" s="24"/>
      <c r="BP390" s="24"/>
      <c r="BQ390" s="24"/>
      <c r="BR390" s="24"/>
      <c r="BS390" s="24"/>
      <c r="BT390" s="24"/>
      <c r="BU390" s="24"/>
      <c r="BV390" s="24"/>
      <c r="BW390" s="24"/>
      <c r="BX390" s="24"/>
      <c r="BY390" s="24"/>
      <c r="BZ390" s="24"/>
      <c r="CA390" s="24"/>
      <c r="CB390" s="24"/>
      <c r="CC390" s="24"/>
      <c r="CD390" s="24"/>
      <c r="CE390" s="24"/>
      <c r="CF390" s="24"/>
      <c r="CG390" s="24"/>
      <c r="CH390" s="24"/>
      <c r="CI390" s="24"/>
      <c r="CJ390" s="24"/>
      <c r="CK390" s="24"/>
      <c r="CL390" s="24"/>
      <c r="CM390" s="24"/>
      <c r="CN390" s="24"/>
      <c r="CO390" s="24"/>
      <c r="CP390" s="24"/>
      <c r="CQ390" s="24"/>
      <c r="CR390" s="24"/>
      <c r="CS390" s="24"/>
      <c r="CT390" s="24"/>
      <c r="CU390" s="24"/>
      <c r="CV390" s="24"/>
      <c r="CW390" s="24"/>
      <c r="CX390" s="24"/>
      <c r="CY390" s="24"/>
      <c r="CZ390" s="24"/>
      <c r="DA390" s="24"/>
      <c r="DB390" s="24"/>
      <c r="DC390" s="24"/>
      <c r="DD390" s="24"/>
      <c r="DE390" s="24"/>
      <c r="DF390" s="24"/>
      <c r="DG390" s="24"/>
      <c r="DH390" s="24"/>
      <c r="DI390" s="24"/>
      <c r="DJ390" s="24"/>
      <c r="DK390" s="24"/>
      <c r="DL390" s="24"/>
      <c r="DM390" s="24"/>
      <c r="DN390" s="24"/>
      <c r="DO390" s="24"/>
      <c r="DP390" s="24"/>
      <c r="DQ390" s="24"/>
      <c r="DR390" s="24"/>
      <c r="DS390" s="24"/>
      <c r="DT390" s="24"/>
      <c r="DU390" s="24"/>
      <c r="DV390" s="24"/>
      <c r="DW390" s="24"/>
      <c r="DX390" s="24"/>
      <c r="DY390" s="24"/>
      <c r="DZ390" s="24"/>
      <c r="EA390" s="24"/>
      <c r="EB390" s="24"/>
      <c r="EC390" s="24"/>
      <c r="ED390" s="24"/>
      <c r="EE390" s="24"/>
      <c r="EF390" s="24"/>
      <c r="EG390" s="24"/>
      <c r="EH390" s="24"/>
      <c r="EI390" s="24"/>
      <c r="EJ390" s="24"/>
      <c r="EK390" s="24"/>
      <c r="EL390" s="24"/>
      <c r="EM390" s="24"/>
      <c r="EN390" s="24"/>
      <c r="EO390" s="24"/>
      <c r="EP390" s="24"/>
      <c r="EQ390" s="24"/>
      <c r="ER390" s="24"/>
      <c r="ES390" s="24"/>
      <c r="ET390" s="24"/>
      <c r="EU390" s="24"/>
      <c r="EV390" s="24"/>
      <c r="EW390" s="24"/>
      <c r="EX390" s="24"/>
      <c r="EY390" s="24"/>
      <c r="EZ390" s="24"/>
      <c r="FA390" s="24"/>
      <c r="FB390" s="24"/>
      <c r="FC390" s="24"/>
      <c r="FD390" s="24"/>
      <c r="FE390" s="24"/>
      <c r="FF390" s="24"/>
      <c r="FG390" s="24"/>
      <c r="FH390" s="24"/>
      <c r="FI390" s="24"/>
      <c r="FJ390" s="24"/>
      <c r="FK390" s="24"/>
      <c r="FL390" s="24"/>
      <c r="FM390" s="24"/>
      <c r="FN390" s="24"/>
      <c r="FO390" s="24"/>
      <c r="FP390" s="24"/>
      <c r="FQ390" s="24"/>
      <c r="FR390" s="24"/>
      <c r="FS390" s="24"/>
      <c r="FT390" s="24"/>
      <c r="FU390" s="24"/>
      <c r="FV390" s="24"/>
      <c r="FW390" s="24"/>
      <c r="FX390" s="24"/>
      <c r="FY390" s="24"/>
      <c r="FZ390" s="24"/>
      <c r="GA390" s="24"/>
      <c r="GB390" s="24"/>
      <c r="GC390" s="24"/>
      <c r="GD390" s="24"/>
      <c r="GE390" s="24"/>
      <c r="GF390" s="24"/>
      <c r="GG390" s="24"/>
      <c r="GH390" s="24"/>
      <c r="GI390" s="24"/>
      <c r="GJ390" s="24"/>
      <c r="GK390" s="24"/>
      <c r="GL390" s="24"/>
      <c r="GM390" s="24"/>
      <c r="GN390" s="24"/>
      <c r="GO390" s="24"/>
      <c r="GP390" s="24"/>
      <c r="GQ390" s="24"/>
      <c r="GR390" s="24"/>
      <c r="GS390" s="24"/>
      <c r="GT390" s="24"/>
      <c r="GU390" s="24"/>
      <c r="GV390" s="24"/>
      <c r="GW390" s="24"/>
      <c r="GX390" s="24"/>
      <c r="GY390" s="24"/>
      <c r="GZ390" s="24"/>
      <c r="HA390" s="24"/>
      <c r="HB390" s="24"/>
      <c r="HC390" s="24"/>
      <c r="HD390" s="24"/>
      <c r="HE390" s="24"/>
      <c r="HF390" s="24"/>
      <c r="HG390" s="24"/>
      <c r="HH390" s="24"/>
      <c r="HI390" s="24"/>
      <c r="HJ390" s="24"/>
      <c r="HK390" s="24"/>
      <c r="HL390" s="24"/>
      <c r="HM390" s="24"/>
      <c r="HN390" s="24"/>
      <c r="HO390" s="24"/>
      <c r="HP390" s="24"/>
      <c r="HQ390" s="24"/>
      <c r="HR390" s="24"/>
      <c r="HS390" s="24"/>
      <c r="HT390" s="24"/>
      <c r="HU390" s="24"/>
      <c r="HV390" s="24"/>
      <c r="HW390" s="24"/>
      <c r="HX390" s="24"/>
      <c r="HY390" s="24"/>
      <c r="HZ390" s="24"/>
      <c r="IA390" s="24"/>
      <c r="IB390" s="24"/>
      <c r="IC390" s="24"/>
      <c r="ID390" s="24"/>
      <c r="IE390" s="24"/>
      <c r="IF390" s="24"/>
      <c r="IG390" s="24"/>
      <c r="IH390" s="24"/>
      <c r="II390" s="24"/>
      <c r="IJ390" s="24"/>
      <c r="IK390" s="24"/>
      <c r="IL390" s="24"/>
      <c r="IM390" s="24"/>
      <c r="IN390" s="24"/>
      <c r="IO390" s="24"/>
      <c r="IP390" s="24"/>
      <c r="IQ390" s="24"/>
      <c r="IR390" s="24"/>
      <c r="IS390" s="24"/>
      <c r="IT390" s="24"/>
      <c r="IU390" s="24"/>
      <c r="IV390" s="24"/>
      <c r="IW390" s="24"/>
      <c r="IX390" s="24"/>
      <c r="IY390" s="24"/>
      <c r="IZ390" s="24"/>
      <c r="JA390" s="24"/>
      <c r="JB390" s="24"/>
      <c r="JC390" s="24"/>
      <c r="JD390" s="24"/>
      <c r="JE390" s="24"/>
      <c r="JF390" s="24"/>
      <c r="JG390" s="24"/>
      <c r="JH390" s="24"/>
      <c r="JI390" s="24"/>
      <c r="JJ390" s="24"/>
      <c r="JK390" s="24"/>
      <c r="JL390" s="24"/>
      <c r="JM390" s="24"/>
      <c r="JN390" s="24"/>
      <c r="JO390" s="24"/>
      <c r="JP390" s="24"/>
      <c r="JQ390" s="24"/>
      <c r="JR390" s="24"/>
      <c r="JS390" s="24"/>
      <c r="JT390" s="24"/>
      <c r="JU390" s="24"/>
      <c r="JV390" s="24"/>
      <c r="JW390" s="24"/>
      <c r="JX390" s="24"/>
      <c r="JY390" s="24"/>
      <c r="JZ390" s="24"/>
      <c r="KA390" s="24"/>
      <c r="KB390" s="24"/>
      <c r="KC390" s="24"/>
      <c r="KD390" s="24"/>
      <c r="KE390" s="24"/>
      <c r="KF390" s="24"/>
      <c r="KG390" s="24"/>
      <c r="KH390" s="24"/>
      <c r="KI390" s="24"/>
      <c r="KJ390" s="24"/>
      <c r="KK390" s="24"/>
      <c r="KL390" s="24"/>
      <c r="KM390" s="24"/>
      <c r="KN390" s="24"/>
      <c r="KO390" s="24"/>
      <c r="KP390" s="24"/>
      <c r="KQ390" s="24"/>
      <c r="KR390" s="24"/>
      <c r="KS390" s="24"/>
      <c r="KT390" s="24"/>
      <c r="KU390" s="24"/>
      <c r="KV390" s="24"/>
      <c r="KW390" s="24"/>
      <c r="KX390" s="24"/>
      <c r="KY390" s="24"/>
      <c r="KZ390" s="24"/>
      <c r="LA390" s="24"/>
      <c r="LB390" s="24"/>
      <c r="LC390" s="24"/>
      <c r="LD390" s="24"/>
      <c r="LE390" s="24"/>
      <c r="LF390" s="24"/>
      <c r="LG390" s="24"/>
      <c r="LH390" s="24"/>
      <c r="LI390" s="24"/>
      <c r="LJ390" s="24"/>
      <c r="LK390" s="24"/>
      <c r="LL390" s="24"/>
      <c r="LM390" s="24"/>
      <c r="LN390" s="24"/>
      <c r="LO390" s="24"/>
      <c r="LP390" s="24"/>
      <c r="LQ390" s="24"/>
      <c r="LR390" s="24"/>
      <c r="LS390" s="24"/>
      <c r="LT390" s="24"/>
      <c r="LU390" s="24"/>
      <c r="LV390" s="24"/>
      <c r="LW390" s="24"/>
      <c r="LX390" s="24"/>
      <c r="LY390" s="24"/>
      <c r="LZ390" s="24"/>
      <c r="MA390" s="24"/>
      <c r="MB390" s="24"/>
      <c r="MC390" s="24"/>
      <c r="MD390" s="24"/>
      <c r="ME390" s="24"/>
      <c r="MF390" s="24"/>
      <c r="MG390" s="24"/>
      <c r="MH390" s="24"/>
      <c r="MI390" s="24"/>
      <c r="MJ390" s="24"/>
      <c r="MK390" s="24"/>
      <c r="ML390" s="24"/>
      <c r="MM390" s="24"/>
      <c r="MN390" s="24"/>
      <c r="MO390" s="24"/>
      <c r="MP390" s="24"/>
      <c r="MQ390" s="24"/>
      <c r="MR390" s="24"/>
      <c r="MS390" s="24"/>
      <c r="MT390" s="24"/>
      <c r="MU390" s="24"/>
      <c r="MV390" s="24"/>
      <c r="MW390" s="24"/>
      <c r="MX390" s="24"/>
      <c r="MY390" s="24"/>
      <c r="MZ390" s="24"/>
      <c r="NA390" s="24"/>
      <c r="NB390" s="24"/>
      <c r="NC390" s="24"/>
      <c r="ND390" s="24"/>
      <c r="NE390" s="24"/>
      <c r="NF390" s="24"/>
      <c r="NG390" s="24"/>
      <c r="NH390" s="24"/>
      <c r="NI390" s="24"/>
      <c r="NJ390" s="24"/>
      <c r="NK390" s="24"/>
      <c r="NL390" s="24"/>
      <c r="NM390" s="24"/>
      <c r="NN390" s="24"/>
      <c r="NO390" s="24"/>
      <c r="NP390" s="24"/>
      <c r="NQ390" s="24"/>
      <c r="NR390" s="24"/>
      <c r="NS390" s="24"/>
      <c r="NT390" s="24"/>
      <c r="NU390" s="24"/>
      <c r="NV390" s="24"/>
      <c r="NW390" s="24"/>
      <c r="NX390" s="24"/>
      <c r="NY390" s="24"/>
      <c r="NZ390" s="24"/>
      <c r="OA390" s="24"/>
      <c r="OB390" s="24"/>
      <c r="OC390" s="24"/>
      <c r="OD390" s="24"/>
      <c r="OE390" s="24"/>
      <c r="OF390" s="24"/>
      <c r="OG390" s="24"/>
      <c r="OH390" s="24"/>
      <c r="OI390" s="24"/>
      <c r="OJ390" s="24"/>
      <c r="OK390" s="24"/>
      <c r="OL390" s="24"/>
      <c r="OM390" s="24"/>
      <c r="ON390" s="24"/>
      <c r="OO390" s="24"/>
      <c r="OP390" s="24"/>
      <c r="OQ390" s="24"/>
      <c r="OR390" s="24"/>
      <c r="OS390" s="24"/>
      <c r="OT390" s="24"/>
      <c r="OU390" s="24"/>
      <c r="OV390" s="24"/>
      <c r="OW390" s="24"/>
      <c r="OX390" s="24"/>
      <c r="OY390" s="24"/>
      <c r="OZ390" s="24"/>
      <c r="PA390" s="24"/>
      <c r="PB390" s="24"/>
      <c r="PC390" s="24"/>
      <c r="PD390" s="24"/>
      <c r="PE390" s="24"/>
      <c r="PF390" s="24"/>
      <c r="PG390" s="24"/>
      <c r="PH390" s="24"/>
      <c r="PI390" s="24"/>
      <c r="PJ390" s="24"/>
      <c r="PK390" s="24"/>
      <c r="PL390" s="24"/>
      <c r="PM390" s="24"/>
      <c r="PN390" s="24"/>
      <c r="PO390" s="24"/>
      <c r="PP390" s="24"/>
      <c r="PQ390" s="24"/>
      <c r="PR390" s="24"/>
      <c r="PS390" s="24"/>
      <c r="PT390" s="24"/>
      <c r="PU390" s="24"/>
      <c r="PV390" s="24"/>
      <c r="PW390" s="24"/>
      <c r="PX390" s="24"/>
      <c r="PY390" s="24"/>
      <c r="PZ390" s="24"/>
      <c r="QA390" s="24"/>
      <c r="QB390" s="24"/>
      <c r="QC390" s="24"/>
      <c r="QD390" s="24"/>
      <c r="QE390" s="24"/>
      <c r="QF390" s="24"/>
      <c r="QG390" s="24"/>
      <c r="QH390" s="24"/>
      <c r="QI390" s="24"/>
      <c r="QJ390" s="24"/>
      <c r="QK390" s="24"/>
      <c r="QL390" s="24"/>
      <c r="QM390" s="24"/>
      <c r="QN390" s="24"/>
      <c r="QO390" s="24"/>
      <c r="QP390" s="24"/>
      <c r="QQ390" s="24"/>
      <c r="QR390" s="24"/>
      <c r="QS390" s="24"/>
      <c r="QT390" s="24"/>
      <c r="QU390" s="24"/>
      <c r="QV390" s="24"/>
      <c r="QW390" s="24"/>
      <c r="QX390" s="24"/>
      <c r="QY390" s="24"/>
      <c r="QZ390" s="24"/>
      <c r="RA390" s="24"/>
      <c r="RB390" s="24"/>
      <c r="RC390" s="24"/>
      <c r="RD390" s="24"/>
      <c r="RE390" s="24"/>
      <c r="RF390" s="24"/>
      <c r="RG390" s="24"/>
      <c r="RH390" s="24"/>
      <c r="RI390" s="24"/>
      <c r="RJ390" s="24"/>
      <c r="RK390" s="24"/>
      <c r="RL390" s="24"/>
      <c r="RM390" s="24"/>
      <c r="RN390" s="24"/>
      <c r="RO390" s="24"/>
      <c r="RP390" s="24"/>
      <c r="RQ390" s="24"/>
      <c r="RR390" s="24"/>
      <c r="RS390" s="24"/>
      <c r="RT390" s="24"/>
      <c r="RU390" s="24"/>
      <c r="RV390" s="24"/>
      <c r="RW390" s="24"/>
      <c r="RX390" s="24"/>
      <c r="RY390" s="24"/>
      <c r="RZ390" s="24"/>
      <c r="SA390" s="24"/>
      <c r="SB390" s="24"/>
      <c r="SC390" s="24"/>
      <c r="SD390" s="24"/>
      <c r="SE390" s="24"/>
      <c r="SF390" s="24"/>
      <c r="SG390" s="24"/>
      <c r="SH390" s="24"/>
      <c r="SI390" s="24"/>
      <c r="SJ390" s="24"/>
      <c r="SK390" s="24"/>
      <c r="SL390" s="24"/>
      <c r="SM390" s="24"/>
      <c r="SN390" s="24"/>
      <c r="SO390" s="24"/>
      <c r="SP390" s="24"/>
      <c r="SQ390" s="24"/>
      <c r="SR390" s="24"/>
      <c r="SS390" s="24"/>
      <c r="ST390" s="24"/>
      <c r="SU390" s="24"/>
      <c r="SV390" s="24"/>
      <c r="SW390" s="24"/>
      <c r="SX390" s="24"/>
      <c r="SY390" s="24"/>
      <c r="SZ390" s="24"/>
      <c r="TA390" s="24"/>
      <c r="TB390" s="24"/>
      <c r="TC390" s="24"/>
      <c r="TD390" s="24"/>
      <c r="TE390" s="24"/>
      <c r="TF390" s="24"/>
      <c r="TG390" s="24"/>
      <c r="TH390" s="24"/>
      <c r="TI390" s="24"/>
      <c r="TJ390" s="24"/>
      <c r="TK390" s="24"/>
      <c r="TL390" s="24"/>
      <c r="TM390" s="24"/>
      <c r="TN390" s="24"/>
      <c r="TO390" s="24"/>
      <c r="TP390" s="24"/>
      <c r="TQ390" s="24"/>
      <c r="TR390" s="24"/>
      <c r="TS390" s="24"/>
      <c r="TT390" s="24"/>
      <c r="TU390" s="24"/>
      <c r="TV390" s="24"/>
      <c r="TW390" s="24"/>
      <c r="TX390" s="24"/>
      <c r="TY390" s="24"/>
      <c r="TZ390" s="24"/>
      <c r="UA390" s="24"/>
      <c r="UB390" s="24"/>
      <c r="UC390" s="24"/>
      <c r="UD390" s="24"/>
      <c r="UE390" s="24"/>
      <c r="UF390" s="24"/>
      <c r="UG390" s="24"/>
      <c r="UH390" s="24"/>
      <c r="UI390" s="24"/>
      <c r="UJ390" s="24"/>
      <c r="UK390" s="24"/>
      <c r="UL390" s="24"/>
      <c r="UM390" s="24"/>
      <c r="UN390" s="24"/>
      <c r="UO390" s="24"/>
      <c r="UP390" s="24"/>
      <c r="UQ390" s="24"/>
      <c r="UR390" s="24"/>
      <c r="US390" s="24"/>
      <c r="UT390" s="24"/>
      <c r="UU390" s="24"/>
      <c r="UV390" s="24"/>
      <c r="UW390" s="24"/>
      <c r="UX390" s="24"/>
      <c r="UY390" s="24"/>
      <c r="UZ390" s="24"/>
      <c r="VA390" s="24"/>
      <c r="VB390" s="24"/>
      <c r="VC390" s="24"/>
      <c r="VD390" s="24"/>
      <c r="VE390" s="24"/>
      <c r="VF390" s="24"/>
      <c r="VG390" s="24"/>
      <c r="VH390" s="24"/>
      <c r="VI390" s="24"/>
      <c r="VJ390" s="24"/>
      <c r="VK390" s="24"/>
      <c r="VL390" s="24"/>
      <c r="VM390" s="24"/>
      <c r="VN390" s="24"/>
      <c r="VO390" s="24"/>
      <c r="VP390" s="24"/>
      <c r="VQ390" s="24"/>
      <c r="VR390" s="24"/>
      <c r="VS390" s="24"/>
      <c r="VT390" s="24"/>
      <c r="VU390" s="24"/>
      <c r="VV390" s="24"/>
      <c r="VW390" s="24"/>
      <c r="VX390" s="24"/>
      <c r="VY390" s="24"/>
      <c r="VZ390" s="24"/>
      <c r="WA390" s="24"/>
      <c r="WB390" s="24"/>
      <c r="WC390" s="24"/>
      <c r="WD390" s="24"/>
      <c r="WE390" s="24"/>
      <c r="WF390" s="24"/>
      <c r="WG390" s="24"/>
      <c r="WH390" s="24"/>
      <c r="WI390" s="24"/>
      <c r="WJ390" s="24"/>
      <c r="WK390" s="24"/>
      <c r="WL390" s="24"/>
      <c r="WM390" s="24"/>
      <c r="WN390" s="24"/>
      <c r="WO390" s="24"/>
      <c r="WP390" s="24"/>
      <c r="WQ390" s="24"/>
      <c r="WR390" s="24"/>
      <c r="WS390" s="24"/>
      <c r="WT390" s="24"/>
      <c r="WU390" s="24"/>
      <c r="WV390" s="24"/>
      <c r="WW390" s="24"/>
      <c r="WX390" s="24"/>
      <c r="WY390" s="24"/>
      <c r="WZ390" s="24"/>
      <c r="XA390" s="24"/>
      <c r="XB390" s="24"/>
      <c r="XC390" s="24"/>
      <c r="XD390" s="24"/>
      <c r="XE390" s="24"/>
      <c r="XF390" s="24"/>
      <c r="XG390" s="24"/>
      <c r="XH390" s="24"/>
      <c r="XI390" s="24"/>
      <c r="XJ390" s="24"/>
      <c r="XK390" s="24"/>
      <c r="XL390" s="24"/>
      <c r="XM390" s="24"/>
      <c r="XN390" s="24"/>
      <c r="XO390" s="24"/>
      <c r="XP390" s="24"/>
      <c r="XQ390" s="24"/>
      <c r="XR390" s="24"/>
      <c r="XS390" s="24"/>
      <c r="XT390" s="24"/>
      <c r="XU390" s="24"/>
      <c r="XV390" s="24"/>
      <c r="XW390" s="24"/>
      <c r="XX390" s="24"/>
      <c r="XY390" s="24"/>
      <c r="XZ390" s="24"/>
      <c r="YA390" s="24"/>
      <c r="YB390" s="24"/>
      <c r="YC390" s="24"/>
      <c r="YD390" s="24"/>
      <c r="YE390" s="24"/>
      <c r="YF390" s="24"/>
      <c r="YG390" s="24"/>
      <c r="YH390" s="24"/>
      <c r="YI390" s="24"/>
      <c r="YJ390" s="24"/>
      <c r="YK390" s="24"/>
      <c r="YL390" s="24"/>
      <c r="YM390" s="24"/>
      <c r="YN390" s="24"/>
      <c r="YO390" s="24"/>
      <c r="YP390" s="24"/>
      <c r="YQ390" s="24"/>
      <c r="YR390" s="24"/>
      <c r="YS390" s="24"/>
      <c r="YT390" s="24"/>
      <c r="YU390" s="24"/>
      <c r="YV390" s="24"/>
      <c r="YW390" s="24"/>
      <c r="YX390" s="24"/>
      <c r="YY390" s="24"/>
      <c r="YZ390" s="24"/>
      <c r="ZA390" s="24"/>
      <c r="ZB390" s="24"/>
      <c r="ZC390" s="24"/>
      <c r="ZD390" s="24"/>
      <c r="ZE390" s="24"/>
      <c r="ZF390" s="24"/>
      <c r="ZG390" s="24"/>
      <c r="ZH390" s="24"/>
      <c r="ZI390" s="24"/>
      <c r="ZJ390" s="24"/>
      <c r="ZK390" s="24"/>
      <c r="ZL390" s="24"/>
      <c r="ZM390" s="24"/>
      <c r="ZN390" s="24"/>
      <c r="ZO390" s="24"/>
      <c r="ZP390" s="24"/>
      <c r="ZQ390" s="24"/>
      <c r="ZR390" s="24"/>
      <c r="ZS390" s="24"/>
      <c r="ZT390" s="24"/>
      <c r="ZU390" s="24"/>
      <c r="ZV390" s="24"/>
      <c r="ZW390" s="24"/>
      <c r="ZX390" s="24"/>
      <c r="ZY390" s="24"/>
      <c r="ZZ390" s="24"/>
      <c r="AAA390" s="24"/>
      <c r="AAB390" s="24"/>
      <c r="AAC390" s="24"/>
      <c r="AAD390" s="24"/>
      <c r="AAE390" s="24"/>
      <c r="AAF390" s="24"/>
      <c r="AAG390" s="24"/>
      <c r="AAH390" s="24"/>
      <c r="AAI390" s="24"/>
      <c r="AAJ390" s="24"/>
      <c r="AAK390" s="24"/>
      <c r="AAL390" s="24"/>
      <c r="AAM390" s="24"/>
      <c r="AAN390" s="24"/>
      <c r="AAO390" s="24"/>
      <c r="AAP390" s="24"/>
      <c r="AAQ390" s="24"/>
      <c r="AAR390" s="24"/>
      <c r="AAS390" s="24"/>
      <c r="AAT390" s="24"/>
      <c r="AAU390" s="24"/>
      <c r="AAV390" s="24"/>
      <c r="AAW390" s="24"/>
      <c r="AAX390" s="24"/>
      <c r="AAY390" s="24"/>
      <c r="AAZ390" s="24"/>
      <c r="ABA390" s="24"/>
      <c r="ABB390" s="24"/>
      <c r="ABC390" s="24"/>
      <c r="ABD390" s="24"/>
      <c r="ABE390" s="24"/>
      <c r="ABF390" s="24"/>
      <c r="ABG390" s="24"/>
      <c r="ABH390" s="24"/>
      <c r="ABI390" s="24"/>
      <c r="ABJ390" s="24"/>
      <c r="ABK390" s="24"/>
      <c r="ABL390" s="24"/>
      <c r="ABM390" s="24"/>
      <c r="ABN390" s="24"/>
      <c r="ABO390" s="24"/>
      <c r="ABP390" s="24"/>
      <c r="ABQ390" s="24"/>
      <c r="ABR390" s="24"/>
      <c r="ABS390" s="24"/>
      <c r="ABT390" s="24"/>
      <c r="ABU390" s="24"/>
      <c r="ABV390" s="24"/>
      <c r="ABW390" s="24"/>
      <c r="ABX390" s="24"/>
      <c r="ABY390" s="24"/>
      <c r="ABZ390" s="24"/>
      <c r="ACA390" s="24"/>
      <c r="ACB390" s="24"/>
      <c r="ACC390" s="24"/>
      <c r="ACD390" s="24"/>
      <c r="ACE390" s="24"/>
      <c r="ACF390" s="24"/>
      <c r="ACG390" s="24"/>
      <c r="ACH390" s="24"/>
      <c r="ACI390" s="24"/>
      <c r="ACJ390" s="24"/>
      <c r="ACK390" s="24"/>
      <c r="ACL390" s="24"/>
      <c r="ACM390" s="24"/>
      <c r="ACN390" s="24"/>
      <c r="ACO390" s="24"/>
      <c r="ACP390" s="24"/>
      <c r="ACQ390" s="24"/>
      <c r="ACR390" s="24"/>
      <c r="ACS390" s="24"/>
      <c r="ACT390" s="24"/>
      <c r="ACU390" s="24"/>
      <c r="ACV390" s="24"/>
      <c r="ACW390" s="24"/>
      <c r="ACX390" s="24"/>
      <c r="ACY390" s="24"/>
      <c r="ACZ390" s="24"/>
      <c r="ADA390" s="24"/>
      <c r="ADB390" s="24"/>
      <c r="ADC390" s="24"/>
      <c r="ADD390" s="24"/>
      <c r="ADE390" s="24"/>
      <c r="ADF390" s="24"/>
      <c r="ADG390" s="24"/>
      <c r="ADH390" s="24"/>
      <c r="ADI390" s="24"/>
      <c r="ADJ390" s="24"/>
      <c r="ADK390" s="24"/>
      <c r="ADL390" s="24"/>
      <c r="ADM390" s="24"/>
      <c r="ADN390" s="24"/>
      <c r="ADO390" s="24"/>
      <c r="ADP390" s="24"/>
      <c r="ADQ390" s="24"/>
      <c r="ADR390" s="24"/>
      <c r="ADS390" s="24"/>
      <c r="ADT390" s="24"/>
      <c r="ADU390" s="24"/>
      <c r="ADV390" s="24"/>
      <c r="ADW390" s="24"/>
      <c r="ADX390" s="24"/>
      <c r="ADY390" s="24"/>
      <c r="ADZ390" s="24"/>
      <c r="AEA390" s="24"/>
      <c r="AEB390" s="24"/>
      <c r="AEC390" s="24"/>
      <c r="AED390" s="24"/>
      <c r="AEE390" s="24"/>
      <c r="AEF390" s="24"/>
      <c r="AEG390" s="24"/>
      <c r="AEH390" s="24"/>
      <c r="AEI390" s="24"/>
      <c r="AEJ390" s="24"/>
      <c r="AEK390" s="24"/>
      <c r="AEL390" s="24"/>
      <c r="AEM390" s="24"/>
      <c r="AEN390" s="24"/>
      <c r="AEO390" s="24"/>
      <c r="AEP390" s="24"/>
      <c r="AEQ390" s="24"/>
      <c r="AER390" s="24"/>
      <c r="AES390" s="24"/>
      <c r="AET390" s="24"/>
      <c r="AEU390" s="24"/>
      <c r="AEV390" s="24"/>
      <c r="AEW390" s="24"/>
      <c r="AEX390" s="24"/>
      <c r="AEY390" s="24"/>
      <c r="AEZ390" s="24"/>
      <c r="AFA390" s="24"/>
      <c r="AFB390" s="24"/>
      <c r="AFC390" s="24"/>
      <c r="AFD390" s="24"/>
      <c r="AFE390" s="24"/>
      <c r="AFF390" s="24"/>
      <c r="AFG390" s="24"/>
      <c r="AFH390" s="24"/>
      <c r="AFI390" s="24"/>
      <c r="AFJ390" s="24"/>
      <c r="AFK390" s="24"/>
      <c r="AFL390" s="24"/>
      <c r="AFM390" s="24"/>
      <c r="AFN390" s="24"/>
      <c r="AFO390" s="24"/>
      <c r="AFP390" s="24"/>
      <c r="AFQ390" s="24"/>
      <c r="AFR390" s="24"/>
      <c r="AFS390" s="24"/>
      <c r="AFT390" s="24"/>
      <c r="AFU390" s="24"/>
      <c r="AFV390" s="24"/>
      <c r="AFW390" s="24"/>
      <c r="AFX390" s="24"/>
      <c r="AFY390" s="24"/>
      <c r="AFZ390" s="24"/>
      <c r="AGA390" s="24"/>
      <c r="AGB390" s="24"/>
      <c r="AGC390" s="24"/>
      <c r="AGD390" s="24"/>
      <c r="AGE390" s="24"/>
      <c r="AGF390" s="24"/>
      <c r="AGG390" s="24"/>
      <c r="AGH390" s="24"/>
      <c r="AGI390" s="24"/>
      <c r="AGJ390" s="24"/>
      <c r="AGK390" s="24"/>
      <c r="AGL390" s="24"/>
      <c r="AGM390" s="24"/>
      <c r="AGN390" s="24"/>
      <c r="AGO390" s="24"/>
      <c r="AGP390" s="24"/>
      <c r="AGQ390" s="24"/>
      <c r="AGR390" s="24"/>
      <c r="AGS390" s="24"/>
      <c r="AGT390" s="24"/>
      <c r="AGU390" s="24"/>
      <c r="AGV390" s="24"/>
      <c r="AGW390" s="24"/>
      <c r="AGX390" s="24"/>
      <c r="AGY390" s="24"/>
      <c r="AGZ390" s="24"/>
      <c r="AHA390" s="24"/>
      <c r="AHB390" s="24"/>
      <c r="AHC390" s="24"/>
      <c r="AHD390" s="24"/>
      <c r="AHE390" s="24"/>
      <c r="AHF390" s="24"/>
      <c r="AHG390" s="24"/>
      <c r="AHH390" s="24"/>
      <c r="AHI390" s="24"/>
      <c r="AHJ390" s="24"/>
      <c r="AHK390" s="24"/>
      <c r="AHL390" s="24"/>
      <c r="AHM390" s="24"/>
      <c r="AHN390" s="24"/>
      <c r="AHO390" s="24"/>
      <c r="AHP390" s="24"/>
      <c r="AHQ390" s="24"/>
      <c r="AHR390" s="24"/>
      <c r="AHS390" s="24"/>
      <c r="AHT390" s="24"/>
      <c r="AHU390" s="24"/>
      <c r="AHV390" s="24"/>
      <c r="AHW390" s="24"/>
      <c r="AHX390" s="24"/>
      <c r="AHY390" s="24"/>
      <c r="AHZ390" s="24"/>
      <c r="AIA390" s="24"/>
      <c r="AIB390" s="24"/>
      <c r="AIC390" s="24"/>
      <c r="AID390" s="24"/>
      <c r="AIE390" s="24"/>
      <c r="AIF390" s="24"/>
      <c r="AIG390" s="24"/>
      <c r="AIH390" s="24"/>
      <c r="AII390" s="24"/>
      <c r="AIJ390" s="24"/>
      <c r="AIK390" s="24"/>
      <c r="AIL390" s="24"/>
      <c r="AIM390" s="24"/>
      <c r="AIN390" s="24"/>
      <c r="AIO390" s="24"/>
      <c r="AIP390" s="24"/>
      <c r="AIQ390" s="24"/>
      <c r="AIR390" s="24"/>
      <c r="AIS390" s="24"/>
      <c r="AIT390" s="24"/>
      <c r="AIU390" s="24"/>
      <c r="AIV390" s="24"/>
      <c r="AIW390" s="24"/>
      <c r="AIX390" s="24"/>
      <c r="AIY390" s="24"/>
      <c r="AIZ390" s="24"/>
      <c r="AJA390" s="24"/>
      <c r="AJB390" s="24"/>
      <c r="AJC390" s="24"/>
      <c r="AJD390" s="24"/>
      <c r="AJE390" s="24"/>
      <c r="AJF390" s="24"/>
      <c r="AJG390" s="24"/>
      <c r="AJH390" s="24"/>
      <c r="AJI390" s="24"/>
      <c r="AJJ390" s="24"/>
      <c r="AJK390" s="24"/>
      <c r="AJL390" s="24"/>
      <c r="AJM390" s="24"/>
      <c r="AJN390" s="24"/>
      <c r="AJO390" s="24"/>
      <c r="AJP390" s="24"/>
      <c r="AJQ390" s="24"/>
      <c r="AJR390" s="24"/>
      <c r="AJS390" s="24"/>
      <c r="AJT390" s="24"/>
      <c r="AJU390" s="24"/>
      <c r="AJV390" s="24"/>
      <c r="AJW390" s="24"/>
      <c r="AJX390" s="24"/>
      <c r="AJY390" s="24"/>
      <c r="AJZ390" s="24"/>
      <c r="AKA390" s="24"/>
      <c r="AKB390" s="24"/>
      <c r="AKC390" s="24"/>
      <c r="AKD390" s="24"/>
      <c r="AKE390" s="24"/>
      <c r="AKF390" s="24"/>
      <c r="AKG390" s="24"/>
      <c r="AKH390" s="24"/>
      <c r="AKI390" s="24"/>
      <c r="AKJ390" s="24"/>
      <c r="AKK390" s="24"/>
      <c r="AKL390" s="24"/>
      <c r="AKM390" s="24"/>
      <c r="AKN390" s="24"/>
      <c r="AKO390" s="24"/>
      <c r="AKP390" s="24"/>
      <c r="AKQ390" s="24"/>
      <c r="AKR390" s="24"/>
      <c r="AKS390" s="24"/>
      <c r="AKT390" s="24"/>
      <c r="AKU390" s="24"/>
      <c r="AKV390" s="24"/>
      <c r="AKW390" s="24"/>
      <c r="AKX390" s="24"/>
      <c r="AKY390" s="24"/>
      <c r="AKZ390" s="24"/>
      <c r="ALA390" s="24"/>
      <c r="ALB390" s="24"/>
      <c r="ALC390" s="24"/>
      <c r="ALD390" s="24"/>
      <c r="ALE390" s="24"/>
      <c r="ALF390" s="24"/>
      <c r="ALG390" s="24"/>
      <c r="ALH390" s="24"/>
      <c r="ALI390" s="24"/>
      <c r="ALJ390" s="24"/>
      <c r="ALK390" s="24"/>
      <c r="ALL390" s="24"/>
      <c r="ALM390" s="24"/>
      <c r="ALN390" s="24"/>
      <c r="ALO390" s="24"/>
      <c r="ALP390" s="24"/>
      <c r="ALQ390" s="24"/>
      <c r="ALR390" s="24"/>
      <c r="ALS390" s="24"/>
      <c r="ALT390" s="24"/>
      <c r="ALU390" s="24"/>
      <c r="ALV390" s="24"/>
      <c r="ALW390" s="24"/>
      <c r="ALX390" s="24"/>
      <c r="ALY390" s="24"/>
      <c r="ALZ390" s="24"/>
      <c r="AMA390" s="24"/>
      <c r="AMB390" s="24"/>
      <c r="AMC390" s="24"/>
      <c r="AMD390" s="24"/>
      <c r="AME390" s="24"/>
      <c r="AMF390" s="24"/>
      <c r="AMG390" s="24"/>
      <c r="AMH390" s="24"/>
      <c r="AMI390" s="24"/>
      <c r="AMJ390" s="24"/>
      <c r="AMK390" s="24"/>
      <c r="AML390" s="24"/>
      <c r="AMM390" s="24"/>
      <c r="AMN390" s="24"/>
      <c r="AMO390" s="24"/>
      <c r="AMP390" s="24"/>
      <c r="AMQ390" s="24"/>
      <c r="AMR390" s="24"/>
      <c r="AMS390" s="24"/>
      <c r="AMT390" s="24"/>
      <c r="AMU390" s="24"/>
      <c r="AMV390" s="24"/>
      <c r="AMW390" s="24"/>
      <c r="AMX390" s="24"/>
      <c r="AMY390" s="24"/>
      <c r="AMZ390" s="24"/>
      <c r="ANA390" s="24"/>
      <c r="ANB390" s="24"/>
      <c r="ANC390" s="24"/>
      <c r="AND390" s="24"/>
      <c r="ANE390" s="24"/>
      <c r="ANF390" s="24"/>
      <c r="ANG390" s="24"/>
      <c r="ANH390" s="24"/>
      <c r="ANI390" s="24"/>
      <c r="ANJ390" s="24"/>
      <c r="ANK390" s="24"/>
      <c r="ANL390" s="24"/>
      <c r="ANM390" s="24"/>
      <c r="ANN390" s="24"/>
      <c r="ANO390" s="24"/>
      <c r="ANP390" s="24"/>
      <c r="ANQ390" s="24"/>
      <c r="ANR390" s="24"/>
      <c r="ANS390" s="24"/>
      <c r="ANT390" s="24"/>
      <c r="ANU390" s="24"/>
      <c r="ANV390" s="24"/>
      <c r="ANW390" s="24"/>
      <c r="ANX390" s="24"/>
      <c r="ANY390" s="24"/>
      <c r="ANZ390" s="24"/>
      <c r="AOA390" s="24"/>
      <c r="AOB390" s="24"/>
      <c r="AOC390" s="24"/>
      <c r="AOD390" s="24"/>
      <c r="AOE390" s="24"/>
      <c r="AOF390" s="24"/>
      <c r="AOG390" s="24"/>
      <c r="AOH390" s="24"/>
      <c r="AOI390" s="24"/>
      <c r="AOJ390" s="24"/>
      <c r="AOK390" s="24"/>
      <c r="AOL390" s="24"/>
      <c r="AOM390" s="24"/>
      <c r="AON390" s="24"/>
      <c r="AOO390" s="24"/>
      <c r="AOP390" s="24"/>
      <c r="AOQ390" s="24"/>
      <c r="AOR390" s="24"/>
      <c r="AOS390" s="24"/>
      <c r="AOT390" s="24"/>
      <c r="AOU390" s="24"/>
      <c r="AOV390" s="24"/>
      <c r="AOW390" s="24"/>
      <c r="AOX390" s="24"/>
      <c r="AOY390" s="24"/>
      <c r="AOZ390" s="24"/>
      <c r="APA390" s="24"/>
      <c r="APB390" s="24"/>
      <c r="APC390" s="24"/>
      <c r="APD390" s="24"/>
      <c r="APE390" s="24"/>
      <c r="APF390" s="24"/>
      <c r="APG390" s="24"/>
      <c r="APH390" s="24"/>
      <c r="API390" s="24"/>
      <c r="APJ390" s="24"/>
      <c r="APK390" s="24"/>
      <c r="APL390" s="24"/>
      <c r="APM390" s="24"/>
      <c r="APN390" s="24"/>
      <c r="APO390" s="24"/>
      <c r="APP390" s="24"/>
      <c r="APQ390" s="24"/>
      <c r="APR390" s="24"/>
      <c r="APS390" s="24"/>
      <c r="APT390" s="24"/>
      <c r="APU390" s="24"/>
      <c r="APV390" s="24"/>
      <c r="APW390" s="24"/>
      <c r="APX390" s="24"/>
      <c r="APY390" s="24"/>
      <c r="APZ390" s="24"/>
      <c r="AQA390" s="24"/>
      <c r="AQB390" s="24"/>
      <c r="AQC390" s="24"/>
      <c r="AQD390" s="24"/>
      <c r="AQE390" s="24"/>
      <c r="AQF390" s="24"/>
      <c r="AQG390" s="24"/>
      <c r="AQH390" s="24"/>
      <c r="AQI390" s="24"/>
      <c r="AQJ390" s="24"/>
      <c r="AQK390" s="24"/>
      <c r="AQL390" s="24"/>
      <c r="AQM390" s="24"/>
      <c r="AQN390" s="24"/>
      <c r="AQO390" s="24"/>
      <c r="AQP390" s="24"/>
      <c r="AQQ390" s="24"/>
      <c r="AQR390" s="24"/>
      <c r="AQS390" s="24"/>
      <c r="AQT390" s="24"/>
      <c r="AQU390" s="24"/>
      <c r="AQV390" s="24"/>
      <c r="AQW390" s="24"/>
      <c r="AQX390" s="24"/>
      <c r="AQY390" s="24"/>
      <c r="AQZ390" s="24"/>
      <c r="ARA390" s="24"/>
      <c r="ARB390" s="24"/>
      <c r="ARC390" s="24"/>
      <c r="ARD390" s="24"/>
      <c r="ARE390" s="24"/>
      <c r="ARF390" s="24"/>
      <c r="ARG390" s="24"/>
      <c r="ARH390" s="24"/>
      <c r="ARI390" s="24"/>
      <c r="ARJ390" s="24"/>
      <c r="ARK390" s="24"/>
      <c r="ARL390" s="24"/>
      <c r="ARM390" s="24"/>
      <c r="ARN390" s="24"/>
      <c r="ARO390" s="24"/>
      <c r="ARP390" s="24"/>
      <c r="ARQ390" s="24"/>
      <c r="ARR390" s="24"/>
      <c r="ARS390" s="24"/>
      <c r="ART390" s="24"/>
      <c r="ARU390" s="24"/>
      <c r="ARV390" s="24"/>
      <c r="ARW390" s="24"/>
      <c r="ARX390" s="24"/>
      <c r="ARY390" s="24"/>
      <c r="ARZ390" s="24"/>
      <c r="ASA390" s="24"/>
      <c r="ASB390" s="24"/>
      <c r="ASC390" s="24"/>
      <c r="ASD390" s="24"/>
      <c r="ASE390" s="24"/>
      <c r="ASF390" s="24"/>
      <c r="ASG390" s="24"/>
      <c r="ASH390" s="24"/>
      <c r="ASI390" s="24"/>
      <c r="ASJ390" s="24"/>
      <c r="ASK390" s="24"/>
      <c r="ASL390" s="24"/>
      <c r="ASM390" s="24"/>
      <c r="ASN390" s="24"/>
      <c r="ASO390" s="24"/>
      <c r="ASP390" s="24"/>
      <c r="ASQ390" s="24"/>
      <c r="ASR390" s="24"/>
      <c r="ASS390" s="24"/>
      <c r="AST390" s="24"/>
      <c r="ASU390" s="24"/>
      <c r="ASV390" s="24"/>
      <c r="ASW390" s="24"/>
      <c r="ASX390" s="24"/>
      <c r="ASY390" s="24"/>
      <c r="ASZ390" s="24"/>
      <c r="ATA390" s="24"/>
      <c r="ATB390" s="24"/>
      <c r="ATC390" s="24"/>
      <c r="ATD390" s="24"/>
      <c r="ATE390" s="24"/>
      <c r="ATF390" s="24"/>
      <c r="ATG390" s="24"/>
      <c r="ATH390" s="24"/>
      <c r="ATI390" s="24"/>
      <c r="ATJ390" s="24"/>
      <c r="ATK390" s="24"/>
      <c r="ATL390" s="24"/>
      <c r="ATM390" s="24"/>
      <c r="ATN390" s="24"/>
      <c r="ATO390" s="24"/>
      <c r="ATP390" s="24"/>
      <c r="ATQ390" s="24"/>
      <c r="ATR390" s="24"/>
      <c r="ATS390" s="24"/>
      <c r="ATT390" s="24"/>
      <c r="ATU390" s="24"/>
      <c r="ATV390" s="24"/>
      <c r="ATW390" s="24"/>
      <c r="ATX390" s="24"/>
      <c r="ATY390" s="24"/>
      <c r="ATZ390" s="24"/>
      <c r="AUA390" s="24"/>
      <c r="AUB390" s="24"/>
      <c r="AUC390" s="24"/>
      <c r="AUD390" s="24"/>
      <c r="AUE390" s="24"/>
      <c r="AUF390" s="24"/>
      <c r="AUG390" s="24"/>
      <c r="AUH390" s="24"/>
      <c r="AUI390" s="24"/>
      <c r="AUJ390" s="24"/>
      <c r="AUK390" s="24"/>
      <c r="AUL390" s="24"/>
      <c r="AUM390" s="24"/>
      <c r="AUN390" s="24"/>
      <c r="AUO390" s="24"/>
      <c r="AUP390" s="24"/>
      <c r="AUQ390" s="24"/>
      <c r="AUR390" s="24"/>
      <c r="AUS390" s="24"/>
      <c r="AUT390" s="24"/>
      <c r="AUU390" s="24"/>
      <c r="AUV390" s="24"/>
      <c r="AUW390" s="24"/>
      <c r="AUX390" s="24"/>
      <c r="AUY390" s="24"/>
      <c r="AUZ390" s="24"/>
      <c r="AVA390" s="24"/>
      <c r="AVB390" s="24"/>
      <c r="AVC390" s="24"/>
      <c r="AVD390" s="24"/>
      <c r="AVE390" s="24"/>
      <c r="AVF390" s="24"/>
      <c r="AVG390" s="24"/>
      <c r="AVH390" s="24"/>
      <c r="AVI390" s="24"/>
      <c r="AVJ390" s="24"/>
      <c r="AVK390" s="24"/>
      <c r="AVL390" s="24"/>
      <c r="AVM390" s="24"/>
      <c r="AVN390" s="24"/>
      <c r="AVO390" s="24"/>
      <c r="AVP390" s="24"/>
      <c r="AVQ390" s="24"/>
      <c r="AVR390" s="24"/>
      <c r="AVS390" s="24"/>
      <c r="AVT390" s="24"/>
      <c r="AVU390" s="24"/>
      <c r="AVV390" s="24"/>
      <c r="AVW390" s="24"/>
      <c r="AVX390" s="24"/>
      <c r="AVY390" s="24"/>
      <c r="AVZ390" s="24"/>
      <c r="AWA390" s="24"/>
      <c r="AWB390" s="24"/>
      <c r="AWC390" s="24"/>
      <c r="AWD390" s="24"/>
      <c r="AWE390" s="24"/>
      <c r="AWF390" s="24"/>
      <c r="AWG390" s="24"/>
      <c r="AWH390" s="24"/>
      <c r="AWI390" s="24"/>
      <c r="AWJ390" s="24"/>
      <c r="AWK390" s="24"/>
      <c r="AWL390" s="24"/>
      <c r="AWM390" s="24"/>
      <c r="AWN390" s="24"/>
      <c r="AWO390" s="24"/>
      <c r="AWP390" s="24"/>
      <c r="AWQ390" s="24"/>
      <c r="AWR390" s="24"/>
      <c r="AWS390" s="24"/>
      <c r="AWT390" s="24"/>
      <c r="AWU390" s="24"/>
      <c r="AWV390" s="24"/>
      <c r="AWW390" s="24"/>
      <c r="AWX390" s="24"/>
      <c r="AWY390" s="24"/>
      <c r="AWZ390" s="24"/>
      <c r="AXA390" s="24"/>
      <c r="AXB390" s="24"/>
      <c r="AXC390" s="24"/>
      <c r="AXD390" s="24"/>
      <c r="AXE390" s="24"/>
      <c r="AXF390" s="24"/>
      <c r="AXG390" s="24"/>
      <c r="AXH390" s="24"/>
      <c r="AXI390" s="24"/>
      <c r="AXJ390" s="24"/>
      <c r="AXK390" s="24"/>
      <c r="AXL390" s="24"/>
      <c r="AXM390" s="24"/>
      <c r="AXN390" s="24"/>
      <c r="AXO390" s="24"/>
      <c r="AXP390" s="24"/>
      <c r="AXQ390" s="24"/>
      <c r="AXR390" s="24"/>
      <c r="AXS390" s="24"/>
      <c r="AXT390" s="24"/>
      <c r="AXU390" s="24"/>
      <c r="AXV390" s="24"/>
      <c r="AXW390" s="24"/>
      <c r="AXX390" s="24"/>
      <c r="AXY390" s="24"/>
      <c r="AXZ390" s="24"/>
      <c r="AYA390" s="24"/>
      <c r="AYB390" s="24"/>
      <c r="AYC390" s="24"/>
      <c r="AYD390" s="24"/>
      <c r="AYE390" s="24"/>
      <c r="AYF390" s="24"/>
      <c r="AYG390" s="24"/>
      <c r="AYH390" s="24"/>
      <c r="AYI390" s="24"/>
      <c r="AYJ390" s="24"/>
      <c r="AYK390" s="24"/>
      <c r="AYL390" s="24"/>
      <c r="AYM390" s="24"/>
      <c r="AYN390" s="24"/>
      <c r="AYO390" s="24"/>
      <c r="AYP390" s="24"/>
      <c r="AYQ390" s="24"/>
      <c r="AYR390" s="24"/>
      <c r="AYS390" s="24"/>
      <c r="AYT390" s="24"/>
      <c r="AYU390" s="24"/>
      <c r="AYV390" s="24"/>
      <c r="AYW390" s="24"/>
      <c r="AYX390" s="24"/>
      <c r="AYY390" s="24"/>
      <c r="AYZ390" s="24"/>
      <c r="AZA390" s="24"/>
      <c r="AZB390" s="24"/>
      <c r="AZC390" s="24"/>
      <c r="AZD390" s="24"/>
      <c r="AZE390" s="24"/>
      <c r="AZF390" s="24"/>
      <c r="AZG390" s="24"/>
      <c r="AZH390" s="24"/>
      <c r="AZI390" s="24"/>
      <c r="AZJ390" s="24"/>
      <c r="AZK390" s="24"/>
      <c r="AZL390" s="24"/>
      <c r="AZM390" s="24"/>
      <c r="AZN390" s="24"/>
      <c r="AZO390" s="24"/>
      <c r="AZP390" s="24"/>
      <c r="AZQ390" s="24"/>
      <c r="AZR390" s="24"/>
      <c r="AZS390" s="24"/>
      <c r="AZT390" s="24"/>
      <c r="AZU390" s="24"/>
      <c r="AZV390" s="24"/>
      <c r="AZW390" s="24"/>
      <c r="AZX390" s="24"/>
      <c r="AZY390" s="24"/>
      <c r="AZZ390" s="24"/>
      <c r="BAA390" s="24"/>
      <c r="BAB390" s="24"/>
      <c r="BAC390" s="24"/>
      <c r="BAD390" s="24"/>
      <c r="BAE390" s="24"/>
      <c r="BAF390" s="24"/>
      <c r="BAG390" s="24"/>
      <c r="BAH390" s="24"/>
      <c r="BAI390" s="24"/>
      <c r="BAJ390" s="24"/>
      <c r="BAK390" s="24"/>
      <c r="BAL390" s="24"/>
      <c r="BAM390" s="24"/>
      <c r="BAN390" s="24"/>
      <c r="BAO390" s="24"/>
      <c r="BAP390" s="24"/>
    </row>
    <row r="391" spans="1:1394" s="19" customFormat="1" x14ac:dyDescent="0.25">
      <c r="A391" s="19" t="str">
        <f>IF(YEAR(G391)=2024,#REF!,"")</f>
        <v/>
      </c>
      <c r="B391" s="19" t="str">
        <f>IF(YEAR(G391)=2025,#REF!,"")</f>
        <v/>
      </c>
      <c r="C391" s="19" t="str">
        <f t="shared" si="30"/>
        <v>Evening45072</v>
      </c>
      <c r="D391" s="19" t="str">
        <f>IF('by region'!$C$2="Any","Any",'Turf only'!V391)&amp;M391&amp;IF('by region'!$I$2="Any","Any",N391)&amp;G391</f>
        <v>AnyFlatAny45072</v>
      </c>
      <c r="E391" s="19" t="e">
        <f>IF(I391=#REF!,'Turf only'!G391,"")</f>
        <v>#REF!</v>
      </c>
      <c r="F391" s="19" t="e">
        <f t="shared" si="31"/>
        <v>#REF!</v>
      </c>
      <c r="G391" s="15">
        <v>45072</v>
      </c>
      <c r="H391" s="16" t="s">
        <v>35</v>
      </c>
      <c r="I391" s="16" t="s">
        <v>71</v>
      </c>
      <c r="J391" s="16" t="s">
        <v>80</v>
      </c>
      <c r="K391" s="14" t="s">
        <v>10</v>
      </c>
      <c r="L391" s="14" t="s">
        <v>11</v>
      </c>
      <c r="M391" s="16" t="s">
        <v>25</v>
      </c>
      <c r="N391" s="16" t="s">
        <v>13</v>
      </c>
      <c r="O391" s="16" t="s">
        <v>14</v>
      </c>
      <c r="P391" s="23">
        <f t="shared" si="32"/>
        <v>2</v>
      </c>
      <c r="Q391" s="23" cm="1">
        <f t="array" ref="Q391">SUMPRODUCT(($G$2:$G$2765=G391)*(P391&gt;$P$2:$P$2765))+1</f>
        <v>4</v>
      </c>
      <c r="R391" s="23" t="e">
        <f>(Q391*100000)+#REF!</f>
        <v>#REF!</v>
      </c>
      <c r="S391" s="19" t="e" cm="1">
        <f t="array" ref="S391">SUMPRODUCT(($G$2:$G$2765=G391)*(R391&gt;$R$2:$R$2765))+1</f>
        <v>#REF!</v>
      </c>
      <c r="T391" s="19" t="str">
        <f t="shared" si="33"/>
        <v>PONTEFRACT †</v>
      </c>
      <c r="U391" s="19">
        <v>0</v>
      </c>
      <c r="V391" s="19" t="s">
        <v>17</v>
      </c>
      <c r="W391" s="19">
        <f t="shared" si="34"/>
        <v>2023</v>
      </c>
      <c r="X391" s="24"/>
      <c r="Y391" s="24"/>
      <c r="Z391" s="24"/>
      <c r="AA391" s="24"/>
      <c r="AB391" s="24"/>
      <c r="AC391" s="24"/>
      <c r="AD391" s="24"/>
      <c r="AE391" s="24"/>
      <c r="AF391" s="24"/>
      <c r="AG391" s="24"/>
      <c r="AH391" s="24"/>
      <c r="AI391" s="24"/>
      <c r="AJ391" s="24"/>
      <c r="AK391" s="24"/>
      <c r="AL391" s="24"/>
      <c r="AM391" s="24"/>
      <c r="AN391" s="24"/>
      <c r="AO391" s="24"/>
      <c r="AP391" s="24"/>
      <c r="AQ391" s="24"/>
      <c r="AR391" s="24"/>
      <c r="AS391" s="24"/>
      <c r="AT391" s="24"/>
      <c r="AU391" s="24"/>
      <c r="AV391" s="24"/>
      <c r="AW391" s="24"/>
      <c r="AX391" s="24"/>
      <c r="AY391" s="24"/>
      <c r="AZ391" s="24"/>
      <c r="BA391" s="24"/>
      <c r="BB391" s="24"/>
      <c r="BC391" s="24"/>
      <c r="BD391" s="24"/>
      <c r="BE391" s="24"/>
      <c r="BF391" s="24"/>
      <c r="BG391" s="24"/>
      <c r="BH391" s="24"/>
      <c r="BI391" s="24"/>
      <c r="BJ391" s="24"/>
      <c r="BK391" s="24"/>
      <c r="BL391" s="24"/>
      <c r="BM391" s="24"/>
      <c r="BN391" s="24"/>
      <c r="BO391" s="24"/>
      <c r="BP391" s="24"/>
      <c r="BQ391" s="24"/>
      <c r="BR391" s="24"/>
      <c r="BS391" s="24"/>
      <c r="BT391" s="24"/>
      <c r="BU391" s="24"/>
      <c r="BV391" s="24"/>
      <c r="BW391" s="24"/>
      <c r="BX391" s="24"/>
      <c r="BY391" s="24"/>
      <c r="BZ391" s="24"/>
      <c r="CA391" s="24"/>
      <c r="CB391" s="24"/>
      <c r="CC391" s="24"/>
      <c r="CD391" s="24"/>
      <c r="CE391" s="24"/>
      <c r="CF391" s="24"/>
      <c r="CG391" s="24"/>
      <c r="CH391" s="24"/>
      <c r="CI391" s="24"/>
      <c r="CJ391" s="24"/>
      <c r="CK391" s="24"/>
      <c r="CL391" s="24"/>
      <c r="CM391" s="24"/>
      <c r="CN391" s="24"/>
      <c r="CO391" s="24"/>
      <c r="CP391" s="24"/>
      <c r="CQ391" s="24"/>
      <c r="CR391" s="24"/>
      <c r="CS391" s="24"/>
      <c r="CT391" s="24"/>
      <c r="CU391" s="24"/>
      <c r="CV391" s="24"/>
      <c r="CW391" s="24"/>
      <c r="CX391" s="24"/>
      <c r="CY391" s="24"/>
      <c r="CZ391" s="24"/>
      <c r="DA391" s="24"/>
      <c r="DB391" s="24"/>
      <c r="DC391" s="24"/>
      <c r="DD391" s="24"/>
      <c r="DE391" s="24"/>
      <c r="DF391" s="24"/>
      <c r="DG391" s="24"/>
      <c r="DH391" s="24"/>
      <c r="DI391" s="24"/>
      <c r="DJ391" s="24"/>
      <c r="DK391" s="24"/>
      <c r="DL391" s="24"/>
      <c r="DM391" s="24"/>
      <c r="DN391" s="24"/>
      <c r="DO391" s="24"/>
      <c r="DP391" s="24"/>
      <c r="DQ391" s="24"/>
      <c r="DR391" s="24"/>
      <c r="DS391" s="24"/>
      <c r="DT391" s="24"/>
      <c r="DU391" s="24"/>
      <c r="DV391" s="24"/>
      <c r="DW391" s="24"/>
      <c r="DX391" s="24"/>
      <c r="DY391" s="24"/>
      <c r="DZ391" s="24"/>
      <c r="EA391" s="24"/>
      <c r="EB391" s="24"/>
      <c r="EC391" s="24"/>
      <c r="ED391" s="24"/>
      <c r="EE391" s="24"/>
      <c r="EF391" s="24"/>
      <c r="EG391" s="24"/>
      <c r="EH391" s="24"/>
      <c r="EI391" s="24"/>
      <c r="EJ391" s="24"/>
      <c r="EK391" s="24"/>
      <c r="EL391" s="24"/>
      <c r="EM391" s="24"/>
      <c r="EN391" s="24"/>
      <c r="EO391" s="24"/>
      <c r="EP391" s="24"/>
      <c r="EQ391" s="24"/>
      <c r="ER391" s="24"/>
      <c r="ES391" s="24"/>
      <c r="ET391" s="24"/>
      <c r="EU391" s="24"/>
      <c r="EV391" s="24"/>
      <c r="EW391" s="24"/>
      <c r="EX391" s="24"/>
      <c r="EY391" s="24"/>
      <c r="EZ391" s="24"/>
      <c r="FA391" s="24"/>
      <c r="FB391" s="24"/>
      <c r="FC391" s="24"/>
      <c r="FD391" s="24"/>
      <c r="FE391" s="24"/>
      <c r="FF391" s="24"/>
      <c r="FG391" s="24"/>
      <c r="FH391" s="24"/>
      <c r="FI391" s="24"/>
      <c r="FJ391" s="24"/>
      <c r="FK391" s="24"/>
      <c r="FL391" s="24"/>
      <c r="FM391" s="24"/>
      <c r="FN391" s="24"/>
      <c r="FO391" s="24"/>
      <c r="FP391" s="24"/>
      <c r="FQ391" s="24"/>
      <c r="FR391" s="24"/>
      <c r="FS391" s="24"/>
      <c r="FT391" s="24"/>
      <c r="FU391" s="24"/>
      <c r="FV391" s="24"/>
      <c r="FW391" s="24"/>
      <c r="FX391" s="24"/>
      <c r="FY391" s="24"/>
      <c r="FZ391" s="24"/>
      <c r="GA391" s="24"/>
      <c r="GB391" s="24"/>
      <c r="GC391" s="24"/>
      <c r="GD391" s="24"/>
      <c r="GE391" s="24"/>
      <c r="GF391" s="24"/>
      <c r="GG391" s="24"/>
      <c r="GH391" s="24"/>
      <c r="GI391" s="24"/>
      <c r="GJ391" s="24"/>
      <c r="GK391" s="24"/>
      <c r="GL391" s="24"/>
      <c r="GM391" s="24"/>
      <c r="GN391" s="24"/>
      <c r="GO391" s="24"/>
      <c r="GP391" s="24"/>
      <c r="GQ391" s="24"/>
      <c r="GR391" s="24"/>
      <c r="GS391" s="24"/>
      <c r="GT391" s="24"/>
      <c r="GU391" s="24"/>
      <c r="GV391" s="24"/>
      <c r="GW391" s="24"/>
      <c r="GX391" s="24"/>
      <c r="GY391" s="24"/>
      <c r="GZ391" s="24"/>
      <c r="HA391" s="24"/>
      <c r="HB391" s="24"/>
      <c r="HC391" s="24"/>
      <c r="HD391" s="24"/>
      <c r="HE391" s="24"/>
      <c r="HF391" s="24"/>
      <c r="HG391" s="24"/>
      <c r="HH391" s="24"/>
      <c r="HI391" s="24"/>
      <c r="HJ391" s="24"/>
      <c r="HK391" s="24"/>
      <c r="HL391" s="24"/>
      <c r="HM391" s="24"/>
      <c r="HN391" s="24"/>
      <c r="HO391" s="24"/>
      <c r="HP391" s="24"/>
      <c r="HQ391" s="24"/>
      <c r="HR391" s="24"/>
      <c r="HS391" s="24"/>
      <c r="HT391" s="24"/>
      <c r="HU391" s="24"/>
      <c r="HV391" s="24"/>
      <c r="HW391" s="24"/>
      <c r="HX391" s="24"/>
      <c r="HY391" s="24"/>
      <c r="HZ391" s="24"/>
      <c r="IA391" s="24"/>
      <c r="IB391" s="24"/>
      <c r="IC391" s="24"/>
      <c r="ID391" s="24"/>
      <c r="IE391" s="24"/>
      <c r="IF391" s="24"/>
      <c r="IG391" s="24"/>
      <c r="IH391" s="24"/>
      <c r="II391" s="24"/>
      <c r="IJ391" s="24"/>
      <c r="IK391" s="24"/>
      <c r="IL391" s="24"/>
      <c r="IM391" s="24"/>
      <c r="IN391" s="24"/>
      <c r="IO391" s="24"/>
      <c r="IP391" s="24"/>
      <c r="IQ391" s="24"/>
      <c r="IR391" s="24"/>
      <c r="IS391" s="24"/>
      <c r="IT391" s="24"/>
      <c r="IU391" s="24"/>
      <c r="IV391" s="24"/>
      <c r="IW391" s="24"/>
      <c r="IX391" s="24"/>
      <c r="IY391" s="24"/>
      <c r="IZ391" s="24"/>
      <c r="JA391" s="24"/>
      <c r="JB391" s="24"/>
      <c r="JC391" s="24"/>
      <c r="JD391" s="24"/>
      <c r="JE391" s="24"/>
      <c r="JF391" s="24"/>
      <c r="JG391" s="24"/>
      <c r="JH391" s="24"/>
      <c r="JI391" s="24"/>
      <c r="JJ391" s="24"/>
      <c r="JK391" s="24"/>
      <c r="JL391" s="24"/>
      <c r="JM391" s="24"/>
      <c r="JN391" s="24"/>
      <c r="JO391" s="24"/>
      <c r="JP391" s="24"/>
      <c r="JQ391" s="24"/>
      <c r="JR391" s="24"/>
      <c r="JS391" s="24"/>
      <c r="JT391" s="24"/>
      <c r="JU391" s="24"/>
      <c r="JV391" s="24"/>
      <c r="JW391" s="24"/>
      <c r="JX391" s="24"/>
      <c r="JY391" s="24"/>
      <c r="JZ391" s="24"/>
      <c r="KA391" s="24"/>
      <c r="KB391" s="24"/>
      <c r="KC391" s="24"/>
      <c r="KD391" s="24"/>
      <c r="KE391" s="24"/>
      <c r="KF391" s="24"/>
      <c r="KG391" s="24"/>
      <c r="KH391" s="24"/>
      <c r="KI391" s="24"/>
      <c r="KJ391" s="24"/>
      <c r="KK391" s="24"/>
      <c r="KL391" s="24"/>
      <c r="KM391" s="24"/>
      <c r="KN391" s="24"/>
      <c r="KO391" s="24"/>
      <c r="KP391" s="24"/>
      <c r="KQ391" s="24"/>
      <c r="KR391" s="24"/>
      <c r="KS391" s="24"/>
      <c r="KT391" s="24"/>
      <c r="KU391" s="24"/>
      <c r="KV391" s="24"/>
      <c r="KW391" s="24"/>
      <c r="KX391" s="24"/>
      <c r="KY391" s="24"/>
      <c r="KZ391" s="24"/>
      <c r="LA391" s="24"/>
      <c r="LB391" s="24"/>
      <c r="LC391" s="24"/>
      <c r="LD391" s="24"/>
      <c r="LE391" s="24"/>
      <c r="LF391" s="24"/>
      <c r="LG391" s="24"/>
      <c r="LH391" s="24"/>
      <c r="LI391" s="24"/>
      <c r="LJ391" s="24"/>
      <c r="LK391" s="24"/>
      <c r="LL391" s="24"/>
      <c r="LM391" s="24"/>
      <c r="LN391" s="24"/>
      <c r="LO391" s="24"/>
      <c r="LP391" s="24"/>
      <c r="LQ391" s="24"/>
      <c r="LR391" s="24"/>
      <c r="LS391" s="24"/>
      <c r="LT391" s="24"/>
      <c r="LU391" s="24"/>
      <c r="LV391" s="24"/>
      <c r="LW391" s="24"/>
      <c r="LX391" s="24"/>
      <c r="LY391" s="24"/>
      <c r="LZ391" s="24"/>
      <c r="MA391" s="24"/>
      <c r="MB391" s="24"/>
      <c r="MC391" s="24"/>
      <c r="MD391" s="24"/>
      <c r="ME391" s="24"/>
      <c r="MF391" s="24"/>
      <c r="MG391" s="24"/>
      <c r="MH391" s="24"/>
      <c r="MI391" s="24"/>
      <c r="MJ391" s="24"/>
      <c r="MK391" s="24"/>
      <c r="ML391" s="24"/>
      <c r="MM391" s="24"/>
      <c r="MN391" s="24"/>
      <c r="MO391" s="24"/>
      <c r="MP391" s="24"/>
      <c r="MQ391" s="24"/>
      <c r="MR391" s="24"/>
      <c r="MS391" s="24"/>
      <c r="MT391" s="24"/>
      <c r="MU391" s="24"/>
      <c r="MV391" s="24"/>
      <c r="MW391" s="24"/>
      <c r="MX391" s="24"/>
      <c r="MY391" s="24"/>
      <c r="MZ391" s="24"/>
      <c r="NA391" s="24"/>
      <c r="NB391" s="24"/>
      <c r="NC391" s="24"/>
      <c r="ND391" s="24"/>
      <c r="NE391" s="24"/>
      <c r="NF391" s="24"/>
      <c r="NG391" s="24"/>
      <c r="NH391" s="24"/>
      <c r="NI391" s="24"/>
      <c r="NJ391" s="24"/>
      <c r="NK391" s="24"/>
      <c r="NL391" s="24"/>
      <c r="NM391" s="24"/>
      <c r="NN391" s="24"/>
      <c r="NO391" s="24"/>
      <c r="NP391" s="24"/>
      <c r="NQ391" s="24"/>
      <c r="NR391" s="24"/>
      <c r="NS391" s="24"/>
      <c r="NT391" s="24"/>
      <c r="NU391" s="24"/>
      <c r="NV391" s="24"/>
      <c r="NW391" s="24"/>
      <c r="NX391" s="24"/>
      <c r="NY391" s="24"/>
      <c r="NZ391" s="24"/>
      <c r="OA391" s="24"/>
      <c r="OB391" s="24"/>
      <c r="OC391" s="24"/>
      <c r="OD391" s="24"/>
      <c r="OE391" s="24"/>
      <c r="OF391" s="24"/>
      <c r="OG391" s="24"/>
      <c r="OH391" s="24"/>
      <c r="OI391" s="24"/>
      <c r="OJ391" s="24"/>
      <c r="OK391" s="24"/>
      <c r="OL391" s="24"/>
      <c r="OM391" s="24"/>
      <c r="ON391" s="24"/>
      <c r="OO391" s="24"/>
      <c r="OP391" s="24"/>
      <c r="OQ391" s="24"/>
      <c r="OR391" s="24"/>
      <c r="OS391" s="24"/>
      <c r="OT391" s="24"/>
      <c r="OU391" s="24"/>
      <c r="OV391" s="24"/>
      <c r="OW391" s="24"/>
      <c r="OX391" s="24"/>
      <c r="OY391" s="24"/>
      <c r="OZ391" s="24"/>
      <c r="PA391" s="24"/>
      <c r="PB391" s="24"/>
      <c r="PC391" s="24"/>
      <c r="PD391" s="24"/>
      <c r="PE391" s="24"/>
      <c r="PF391" s="24"/>
      <c r="PG391" s="24"/>
      <c r="PH391" s="24"/>
      <c r="PI391" s="24"/>
      <c r="PJ391" s="24"/>
      <c r="PK391" s="24"/>
      <c r="PL391" s="24"/>
      <c r="PM391" s="24"/>
      <c r="PN391" s="24"/>
      <c r="PO391" s="24"/>
      <c r="PP391" s="24"/>
      <c r="PQ391" s="24"/>
      <c r="PR391" s="24"/>
      <c r="PS391" s="24"/>
      <c r="PT391" s="24"/>
      <c r="PU391" s="24"/>
      <c r="PV391" s="24"/>
      <c r="PW391" s="24"/>
      <c r="PX391" s="24"/>
      <c r="PY391" s="24"/>
      <c r="PZ391" s="24"/>
      <c r="QA391" s="24"/>
      <c r="QB391" s="24"/>
      <c r="QC391" s="24"/>
      <c r="QD391" s="24"/>
      <c r="QE391" s="24"/>
      <c r="QF391" s="24"/>
      <c r="QG391" s="24"/>
      <c r="QH391" s="24"/>
      <c r="QI391" s="24"/>
      <c r="QJ391" s="24"/>
      <c r="QK391" s="24"/>
      <c r="QL391" s="24"/>
      <c r="QM391" s="24"/>
      <c r="QN391" s="24"/>
      <c r="QO391" s="24"/>
      <c r="QP391" s="24"/>
      <c r="QQ391" s="24"/>
      <c r="QR391" s="24"/>
      <c r="QS391" s="24"/>
      <c r="QT391" s="24"/>
      <c r="QU391" s="24"/>
      <c r="QV391" s="24"/>
      <c r="QW391" s="24"/>
      <c r="QX391" s="24"/>
      <c r="QY391" s="24"/>
      <c r="QZ391" s="24"/>
      <c r="RA391" s="24"/>
      <c r="RB391" s="24"/>
      <c r="RC391" s="24"/>
      <c r="RD391" s="24"/>
      <c r="RE391" s="24"/>
      <c r="RF391" s="24"/>
      <c r="RG391" s="24"/>
      <c r="RH391" s="24"/>
      <c r="RI391" s="24"/>
      <c r="RJ391" s="24"/>
      <c r="RK391" s="24"/>
      <c r="RL391" s="24"/>
      <c r="RM391" s="24"/>
      <c r="RN391" s="24"/>
      <c r="RO391" s="24"/>
      <c r="RP391" s="24"/>
      <c r="RQ391" s="24"/>
      <c r="RR391" s="24"/>
      <c r="RS391" s="24"/>
      <c r="RT391" s="24"/>
      <c r="RU391" s="24"/>
      <c r="RV391" s="24"/>
      <c r="RW391" s="24"/>
      <c r="RX391" s="24"/>
      <c r="RY391" s="24"/>
      <c r="RZ391" s="24"/>
      <c r="SA391" s="24"/>
      <c r="SB391" s="24"/>
      <c r="SC391" s="24"/>
      <c r="SD391" s="24"/>
      <c r="SE391" s="24"/>
      <c r="SF391" s="24"/>
      <c r="SG391" s="24"/>
      <c r="SH391" s="24"/>
      <c r="SI391" s="24"/>
      <c r="SJ391" s="24"/>
      <c r="SK391" s="24"/>
      <c r="SL391" s="24"/>
      <c r="SM391" s="24"/>
      <c r="SN391" s="24"/>
      <c r="SO391" s="24"/>
      <c r="SP391" s="24"/>
      <c r="SQ391" s="24"/>
      <c r="SR391" s="24"/>
      <c r="SS391" s="24"/>
      <c r="ST391" s="24"/>
      <c r="SU391" s="24"/>
      <c r="SV391" s="24"/>
      <c r="SW391" s="24"/>
      <c r="SX391" s="24"/>
      <c r="SY391" s="24"/>
      <c r="SZ391" s="24"/>
      <c r="TA391" s="24"/>
      <c r="TB391" s="24"/>
      <c r="TC391" s="24"/>
      <c r="TD391" s="24"/>
      <c r="TE391" s="24"/>
      <c r="TF391" s="24"/>
      <c r="TG391" s="24"/>
      <c r="TH391" s="24"/>
      <c r="TI391" s="24"/>
      <c r="TJ391" s="24"/>
      <c r="TK391" s="24"/>
      <c r="TL391" s="24"/>
      <c r="TM391" s="24"/>
      <c r="TN391" s="24"/>
      <c r="TO391" s="24"/>
      <c r="TP391" s="24"/>
      <c r="TQ391" s="24"/>
      <c r="TR391" s="24"/>
      <c r="TS391" s="24"/>
      <c r="TT391" s="24"/>
      <c r="TU391" s="24"/>
      <c r="TV391" s="24"/>
      <c r="TW391" s="24"/>
      <c r="TX391" s="24"/>
      <c r="TY391" s="24"/>
      <c r="TZ391" s="24"/>
      <c r="UA391" s="24"/>
      <c r="UB391" s="24"/>
      <c r="UC391" s="24"/>
      <c r="UD391" s="24"/>
      <c r="UE391" s="24"/>
      <c r="UF391" s="24"/>
      <c r="UG391" s="24"/>
      <c r="UH391" s="24"/>
      <c r="UI391" s="24"/>
      <c r="UJ391" s="24"/>
      <c r="UK391" s="24"/>
      <c r="UL391" s="24"/>
      <c r="UM391" s="24"/>
      <c r="UN391" s="24"/>
      <c r="UO391" s="24"/>
      <c r="UP391" s="24"/>
      <c r="UQ391" s="24"/>
      <c r="UR391" s="24"/>
      <c r="US391" s="24"/>
      <c r="UT391" s="24"/>
      <c r="UU391" s="24"/>
      <c r="UV391" s="24"/>
      <c r="UW391" s="24"/>
      <c r="UX391" s="24"/>
      <c r="UY391" s="24"/>
      <c r="UZ391" s="24"/>
      <c r="VA391" s="24"/>
      <c r="VB391" s="24"/>
      <c r="VC391" s="24"/>
      <c r="VD391" s="24"/>
      <c r="VE391" s="24"/>
      <c r="VF391" s="24"/>
      <c r="VG391" s="24"/>
      <c r="VH391" s="24"/>
      <c r="VI391" s="24"/>
      <c r="VJ391" s="24"/>
      <c r="VK391" s="24"/>
      <c r="VL391" s="24"/>
      <c r="VM391" s="24"/>
      <c r="VN391" s="24"/>
      <c r="VO391" s="24"/>
      <c r="VP391" s="24"/>
      <c r="VQ391" s="24"/>
      <c r="VR391" s="24"/>
      <c r="VS391" s="24"/>
      <c r="VT391" s="24"/>
      <c r="VU391" s="24"/>
      <c r="VV391" s="24"/>
      <c r="VW391" s="24"/>
      <c r="VX391" s="24"/>
      <c r="VY391" s="24"/>
      <c r="VZ391" s="24"/>
      <c r="WA391" s="24"/>
      <c r="WB391" s="24"/>
      <c r="WC391" s="24"/>
      <c r="WD391" s="24"/>
      <c r="WE391" s="24"/>
      <c r="WF391" s="24"/>
      <c r="WG391" s="24"/>
      <c r="WH391" s="24"/>
      <c r="WI391" s="24"/>
      <c r="WJ391" s="24"/>
      <c r="WK391" s="24"/>
      <c r="WL391" s="24"/>
      <c r="WM391" s="24"/>
      <c r="WN391" s="24"/>
      <c r="WO391" s="24"/>
      <c r="WP391" s="24"/>
      <c r="WQ391" s="24"/>
      <c r="WR391" s="24"/>
      <c r="WS391" s="24"/>
      <c r="WT391" s="24"/>
      <c r="WU391" s="24"/>
      <c r="WV391" s="24"/>
      <c r="WW391" s="24"/>
      <c r="WX391" s="24"/>
      <c r="WY391" s="24"/>
      <c r="WZ391" s="24"/>
      <c r="XA391" s="24"/>
      <c r="XB391" s="24"/>
      <c r="XC391" s="24"/>
      <c r="XD391" s="24"/>
      <c r="XE391" s="24"/>
      <c r="XF391" s="24"/>
      <c r="XG391" s="24"/>
      <c r="XH391" s="24"/>
      <c r="XI391" s="24"/>
      <c r="XJ391" s="24"/>
      <c r="XK391" s="24"/>
      <c r="XL391" s="24"/>
      <c r="XM391" s="24"/>
      <c r="XN391" s="24"/>
      <c r="XO391" s="24"/>
      <c r="XP391" s="24"/>
      <c r="XQ391" s="24"/>
      <c r="XR391" s="24"/>
      <c r="XS391" s="24"/>
      <c r="XT391" s="24"/>
      <c r="XU391" s="24"/>
      <c r="XV391" s="24"/>
      <c r="XW391" s="24"/>
      <c r="XX391" s="24"/>
      <c r="XY391" s="24"/>
      <c r="XZ391" s="24"/>
      <c r="YA391" s="24"/>
      <c r="YB391" s="24"/>
      <c r="YC391" s="24"/>
      <c r="YD391" s="24"/>
      <c r="YE391" s="24"/>
      <c r="YF391" s="24"/>
      <c r="YG391" s="24"/>
      <c r="YH391" s="24"/>
      <c r="YI391" s="24"/>
      <c r="YJ391" s="24"/>
      <c r="YK391" s="24"/>
      <c r="YL391" s="24"/>
      <c r="YM391" s="24"/>
      <c r="YN391" s="24"/>
      <c r="YO391" s="24"/>
      <c r="YP391" s="24"/>
      <c r="YQ391" s="24"/>
      <c r="YR391" s="24"/>
      <c r="YS391" s="24"/>
      <c r="YT391" s="24"/>
      <c r="YU391" s="24"/>
      <c r="YV391" s="24"/>
      <c r="YW391" s="24"/>
      <c r="YX391" s="24"/>
      <c r="YY391" s="24"/>
      <c r="YZ391" s="24"/>
      <c r="ZA391" s="24"/>
      <c r="ZB391" s="24"/>
      <c r="ZC391" s="24"/>
      <c r="ZD391" s="24"/>
      <c r="ZE391" s="24"/>
      <c r="ZF391" s="24"/>
      <c r="ZG391" s="24"/>
      <c r="ZH391" s="24"/>
      <c r="ZI391" s="24"/>
      <c r="ZJ391" s="24"/>
      <c r="ZK391" s="24"/>
      <c r="ZL391" s="24"/>
      <c r="ZM391" s="24"/>
      <c r="ZN391" s="24"/>
      <c r="ZO391" s="24"/>
      <c r="ZP391" s="24"/>
      <c r="ZQ391" s="24"/>
      <c r="ZR391" s="24"/>
      <c r="ZS391" s="24"/>
      <c r="ZT391" s="24"/>
      <c r="ZU391" s="24"/>
      <c r="ZV391" s="24"/>
      <c r="ZW391" s="24"/>
      <c r="ZX391" s="24"/>
      <c r="ZY391" s="24"/>
      <c r="ZZ391" s="24"/>
      <c r="AAA391" s="24"/>
      <c r="AAB391" s="24"/>
      <c r="AAC391" s="24"/>
      <c r="AAD391" s="24"/>
      <c r="AAE391" s="24"/>
      <c r="AAF391" s="24"/>
      <c r="AAG391" s="24"/>
      <c r="AAH391" s="24"/>
      <c r="AAI391" s="24"/>
      <c r="AAJ391" s="24"/>
      <c r="AAK391" s="24"/>
      <c r="AAL391" s="24"/>
      <c r="AAM391" s="24"/>
      <c r="AAN391" s="24"/>
      <c r="AAO391" s="24"/>
      <c r="AAP391" s="24"/>
      <c r="AAQ391" s="24"/>
      <c r="AAR391" s="24"/>
      <c r="AAS391" s="24"/>
      <c r="AAT391" s="24"/>
      <c r="AAU391" s="24"/>
      <c r="AAV391" s="24"/>
      <c r="AAW391" s="24"/>
      <c r="AAX391" s="24"/>
      <c r="AAY391" s="24"/>
      <c r="AAZ391" s="24"/>
      <c r="ABA391" s="24"/>
      <c r="ABB391" s="24"/>
      <c r="ABC391" s="24"/>
      <c r="ABD391" s="24"/>
      <c r="ABE391" s="24"/>
      <c r="ABF391" s="24"/>
      <c r="ABG391" s="24"/>
      <c r="ABH391" s="24"/>
      <c r="ABI391" s="24"/>
      <c r="ABJ391" s="24"/>
      <c r="ABK391" s="24"/>
      <c r="ABL391" s="24"/>
      <c r="ABM391" s="24"/>
      <c r="ABN391" s="24"/>
      <c r="ABO391" s="24"/>
      <c r="ABP391" s="24"/>
      <c r="ABQ391" s="24"/>
      <c r="ABR391" s="24"/>
      <c r="ABS391" s="24"/>
      <c r="ABT391" s="24"/>
      <c r="ABU391" s="24"/>
      <c r="ABV391" s="24"/>
      <c r="ABW391" s="24"/>
      <c r="ABX391" s="24"/>
      <c r="ABY391" s="24"/>
      <c r="ABZ391" s="24"/>
      <c r="ACA391" s="24"/>
      <c r="ACB391" s="24"/>
      <c r="ACC391" s="24"/>
      <c r="ACD391" s="24"/>
      <c r="ACE391" s="24"/>
      <c r="ACF391" s="24"/>
      <c r="ACG391" s="24"/>
      <c r="ACH391" s="24"/>
      <c r="ACI391" s="24"/>
      <c r="ACJ391" s="24"/>
      <c r="ACK391" s="24"/>
      <c r="ACL391" s="24"/>
      <c r="ACM391" s="24"/>
      <c r="ACN391" s="24"/>
      <c r="ACO391" s="24"/>
      <c r="ACP391" s="24"/>
      <c r="ACQ391" s="24"/>
      <c r="ACR391" s="24"/>
      <c r="ACS391" s="24"/>
      <c r="ACT391" s="24"/>
      <c r="ACU391" s="24"/>
      <c r="ACV391" s="24"/>
      <c r="ACW391" s="24"/>
      <c r="ACX391" s="24"/>
      <c r="ACY391" s="24"/>
      <c r="ACZ391" s="24"/>
      <c r="ADA391" s="24"/>
      <c r="ADB391" s="24"/>
      <c r="ADC391" s="24"/>
      <c r="ADD391" s="24"/>
      <c r="ADE391" s="24"/>
      <c r="ADF391" s="24"/>
      <c r="ADG391" s="24"/>
      <c r="ADH391" s="24"/>
      <c r="ADI391" s="24"/>
      <c r="ADJ391" s="24"/>
      <c r="ADK391" s="24"/>
      <c r="ADL391" s="24"/>
      <c r="ADM391" s="24"/>
      <c r="ADN391" s="24"/>
      <c r="ADO391" s="24"/>
      <c r="ADP391" s="24"/>
      <c r="ADQ391" s="24"/>
      <c r="ADR391" s="24"/>
      <c r="ADS391" s="24"/>
      <c r="ADT391" s="24"/>
      <c r="ADU391" s="24"/>
      <c r="ADV391" s="24"/>
      <c r="ADW391" s="24"/>
      <c r="ADX391" s="24"/>
      <c r="ADY391" s="24"/>
      <c r="ADZ391" s="24"/>
      <c r="AEA391" s="24"/>
      <c r="AEB391" s="24"/>
      <c r="AEC391" s="24"/>
      <c r="AED391" s="24"/>
      <c r="AEE391" s="24"/>
      <c r="AEF391" s="24"/>
      <c r="AEG391" s="24"/>
      <c r="AEH391" s="24"/>
      <c r="AEI391" s="24"/>
      <c r="AEJ391" s="24"/>
      <c r="AEK391" s="24"/>
      <c r="AEL391" s="24"/>
      <c r="AEM391" s="24"/>
      <c r="AEN391" s="24"/>
      <c r="AEO391" s="24"/>
      <c r="AEP391" s="24"/>
      <c r="AEQ391" s="24"/>
      <c r="AER391" s="24"/>
      <c r="AES391" s="24"/>
      <c r="AET391" s="24"/>
      <c r="AEU391" s="24"/>
      <c r="AEV391" s="24"/>
      <c r="AEW391" s="24"/>
      <c r="AEX391" s="24"/>
      <c r="AEY391" s="24"/>
      <c r="AEZ391" s="24"/>
      <c r="AFA391" s="24"/>
      <c r="AFB391" s="24"/>
      <c r="AFC391" s="24"/>
      <c r="AFD391" s="24"/>
      <c r="AFE391" s="24"/>
      <c r="AFF391" s="24"/>
      <c r="AFG391" s="24"/>
      <c r="AFH391" s="24"/>
      <c r="AFI391" s="24"/>
      <c r="AFJ391" s="24"/>
      <c r="AFK391" s="24"/>
      <c r="AFL391" s="24"/>
      <c r="AFM391" s="24"/>
      <c r="AFN391" s="24"/>
      <c r="AFO391" s="24"/>
      <c r="AFP391" s="24"/>
      <c r="AFQ391" s="24"/>
      <c r="AFR391" s="24"/>
      <c r="AFS391" s="24"/>
      <c r="AFT391" s="24"/>
      <c r="AFU391" s="24"/>
      <c r="AFV391" s="24"/>
      <c r="AFW391" s="24"/>
      <c r="AFX391" s="24"/>
      <c r="AFY391" s="24"/>
      <c r="AFZ391" s="24"/>
      <c r="AGA391" s="24"/>
      <c r="AGB391" s="24"/>
      <c r="AGC391" s="24"/>
      <c r="AGD391" s="24"/>
      <c r="AGE391" s="24"/>
      <c r="AGF391" s="24"/>
      <c r="AGG391" s="24"/>
      <c r="AGH391" s="24"/>
      <c r="AGI391" s="24"/>
      <c r="AGJ391" s="24"/>
      <c r="AGK391" s="24"/>
      <c r="AGL391" s="24"/>
      <c r="AGM391" s="24"/>
      <c r="AGN391" s="24"/>
      <c r="AGO391" s="24"/>
      <c r="AGP391" s="24"/>
      <c r="AGQ391" s="24"/>
      <c r="AGR391" s="24"/>
      <c r="AGS391" s="24"/>
      <c r="AGT391" s="24"/>
      <c r="AGU391" s="24"/>
      <c r="AGV391" s="24"/>
      <c r="AGW391" s="24"/>
      <c r="AGX391" s="24"/>
      <c r="AGY391" s="24"/>
      <c r="AGZ391" s="24"/>
      <c r="AHA391" s="24"/>
      <c r="AHB391" s="24"/>
      <c r="AHC391" s="24"/>
      <c r="AHD391" s="24"/>
      <c r="AHE391" s="24"/>
      <c r="AHF391" s="24"/>
      <c r="AHG391" s="24"/>
      <c r="AHH391" s="24"/>
      <c r="AHI391" s="24"/>
      <c r="AHJ391" s="24"/>
      <c r="AHK391" s="24"/>
      <c r="AHL391" s="24"/>
      <c r="AHM391" s="24"/>
      <c r="AHN391" s="24"/>
      <c r="AHO391" s="24"/>
      <c r="AHP391" s="24"/>
      <c r="AHQ391" s="24"/>
      <c r="AHR391" s="24"/>
      <c r="AHS391" s="24"/>
      <c r="AHT391" s="24"/>
      <c r="AHU391" s="24"/>
      <c r="AHV391" s="24"/>
      <c r="AHW391" s="24"/>
      <c r="AHX391" s="24"/>
      <c r="AHY391" s="24"/>
      <c r="AHZ391" s="24"/>
      <c r="AIA391" s="24"/>
      <c r="AIB391" s="24"/>
      <c r="AIC391" s="24"/>
      <c r="AID391" s="24"/>
      <c r="AIE391" s="24"/>
      <c r="AIF391" s="24"/>
      <c r="AIG391" s="24"/>
      <c r="AIH391" s="24"/>
      <c r="AII391" s="24"/>
      <c r="AIJ391" s="24"/>
      <c r="AIK391" s="24"/>
      <c r="AIL391" s="24"/>
      <c r="AIM391" s="24"/>
      <c r="AIN391" s="24"/>
      <c r="AIO391" s="24"/>
      <c r="AIP391" s="24"/>
      <c r="AIQ391" s="24"/>
      <c r="AIR391" s="24"/>
      <c r="AIS391" s="24"/>
      <c r="AIT391" s="24"/>
      <c r="AIU391" s="24"/>
      <c r="AIV391" s="24"/>
      <c r="AIW391" s="24"/>
      <c r="AIX391" s="24"/>
      <c r="AIY391" s="24"/>
      <c r="AIZ391" s="24"/>
      <c r="AJA391" s="24"/>
      <c r="AJB391" s="24"/>
      <c r="AJC391" s="24"/>
      <c r="AJD391" s="24"/>
      <c r="AJE391" s="24"/>
      <c r="AJF391" s="24"/>
      <c r="AJG391" s="24"/>
      <c r="AJH391" s="24"/>
      <c r="AJI391" s="24"/>
      <c r="AJJ391" s="24"/>
      <c r="AJK391" s="24"/>
      <c r="AJL391" s="24"/>
      <c r="AJM391" s="24"/>
      <c r="AJN391" s="24"/>
      <c r="AJO391" s="24"/>
      <c r="AJP391" s="24"/>
      <c r="AJQ391" s="24"/>
      <c r="AJR391" s="24"/>
      <c r="AJS391" s="24"/>
      <c r="AJT391" s="24"/>
      <c r="AJU391" s="24"/>
      <c r="AJV391" s="24"/>
      <c r="AJW391" s="24"/>
      <c r="AJX391" s="24"/>
      <c r="AJY391" s="24"/>
      <c r="AJZ391" s="24"/>
      <c r="AKA391" s="24"/>
      <c r="AKB391" s="24"/>
      <c r="AKC391" s="24"/>
      <c r="AKD391" s="24"/>
      <c r="AKE391" s="24"/>
      <c r="AKF391" s="24"/>
      <c r="AKG391" s="24"/>
      <c r="AKH391" s="24"/>
      <c r="AKI391" s="24"/>
      <c r="AKJ391" s="24"/>
      <c r="AKK391" s="24"/>
      <c r="AKL391" s="24"/>
      <c r="AKM391" s="24"/>
      <c r="AKN391" s="24"/>
      <c r="AKO391" s="24"/>
      <c r="AKP391" s="24"/>
      <c r="AKQ391" s="24"/>
      <c r="AKR391" s="24"/>
      <c r="AKS391" s="24"/>
      <c r="AKT391" s="24"/>
      <c r="AKU391" s="24"/>
      <c r="AKV391" s="24"/>
      <c r="AKW391" s="24"/>
      <c r="AKX391" s="24"/>
      <c r="AKY391" s="24"/>
      <c r="AKZ391" s="24"/>
      <c r="ALA391" s="24"/>
      <c r="ALB391" s="24"/>
      <c r="ALC391" s="24"/>
      <c r="ALD391" s="24"/>
      <c r="ALE391" s="24"/>
      <c r="ALF391" s="24"/>
      <c r="ALG391" s="24"/>
      <c r="ALH391" s="24"/>
      <c r="ALI391" s="24"/>
      <c r="ALJ391" s="24"/>
      <c r="ALK391" s="24"/>
      <c r="ALL391" s="24"/>
      <c r="ALM391" s="24"/>
      <c r="ALN391" s="24"/>
      <c r="ALO391" s="24"/>
      <c r="ALP391" s="24"/>
      <c r="ALQ391" s="24"/>
      <c r="ALR391" s="24"/>
      <c r="ALS391" s="24"/>
      <c r="ALT391" s="24"/>
      <c r="ALU391" s="24"/>
      <c r="ALV391" s="24"/>
      <c r="ALW391" s="24"/>
      <c r="ALX391" s="24"/>
      <c r="ALY391" s="24"/>
      <c r="ALZ391" s="24"/>
      <c r="AMA391" s="24"/>
      <c r="AMB391" s="24"/>
      <c r="AMC391" s="24"/>
      <c r="AMD391" s="24"/>
      <c r="AME391" s="24"/>
      <c r="AMF391" s="24"/>
      <c r="AMG391" s="24"/>
      <c r="AMH391" s="24"/>
      <c r="AMI391" s="24"/>
      <c r="AMJ391" s="24"/>
      <c r="AMK391" s="24"/>
      <c r="AML391" s="24"/>
      <c r="AMM391" s="24"/>
      <c r="AMN391" s="24"/>
      <c r="AMO391" s="24"/>
      <c r="AMP391" s="24"/>
      <c r="AMQ391" s="24"/>
      <c r="AMR391" s="24"/>
      <c r="AMS391" s="24"/>
      <c r="AMT391" s="24"/>
      <c r="AMU391" s="24"/>
      <c r="AMV391" s="24"/>
      <c r="AMW391" s="24"/>
      <c r="AMX391" s="24"/>
      <c r="AMY391" s="24"/>
      <c r="AMZ391" s="24"/>
      <c r="ANA391" s="24"/>
      <c r="ANB391" s="24"/>
      <c r="ANC391" s="24"/>
      <c r="AND391" s="24"/>
      <c r="ANE391" s="24"/>
      <c r="ANF391" s="24"/>
      <c r="ANG391" s="24"/>
      <c r="ANH391" s="24"/>
      <c r="ANI391" s="24"/>
      <c r="ANJ391" s="24"/>
      <c r="ANK391" s="24"/>
      <c r="ANL391" s="24"/>
      <c r="ANM391" s="24"/>
      <c r="ANN391" s="24"/>
      <c r="ANO391" s="24"/>
      <c r="ANP391" s="24"/>
      <c r="ANQ391" s="24"/>
      <c r="ANR391" s="24"/>
      <c r="ANS391" s="24"/>
      <c r="ANT391" s="24"/>
      <c r="ANU391" s="24"/>
      <c r="ANV391" s="24"/>
      <c r="ANW391" s="24"/>
      <c r="ANX391" s="24"/>
      <c r="ANY391" s="24"/>
      <c r="ANZ391" s="24"/>
      <c r="AOA391" s="24"/>
      <c r="AOB391" s="24"/>
      <c r="AOC391" s="24"/>
      <c r="AOD391" s="24"/>
      <c r="AOE391" s="24"/>
      <c r="AOF391" s="24"/>
      <c r="AOG391" s="24"/>
      <c r="AOH391" s="24"/>
      <c r="AOI391" s="24"/>
      <c r="AOJ391" s="24"/>
      <c r="AOK391" s="24"/>
      <c r="AOL391" s="24"/>
      <c r="AOM391" s="24"/>
      <c r="AON391" s="24"/>
      <c r="AOO391" s="24"/>
      <c r="AOP391" s="24"/>
      <c r="AOQ391" s="24"/>
      <c r="AOR391" s="24"/>
      <c r="AOS391" s="24"/>
      <c r="AOT391" s="24"/>
      <c r="AOU391" s="24"/>
      <c r="AOV391" s="24"/>
      <c r="AOW391" s="24"/>
      <c r="AOX391" s="24"/>
      <c r="AOY391" s="24"/>
      <c r="AOZ391" s="24"/>
      <c r="APA391" s="24"/>
      <c r="APB391" s="24"/>
      <c r="APC391" s="24"/>
      <c r="APD391" s="24"/>
      <c r="APE391" s="24"/>
      <c r="APF391" s="24"/>
      <c r="APG391" s="24"/>
      <c r="APH391" s="24"/>
      <c r="API391" s="24"/>
      <c r="APJ391" s="24"/>
      <c r="APK391" s="24"/>
      <c r="APL391" s="24"/>
      <c r="APM391" s="24"/>
      <c r="APN391" s="24"/>
      <c r="APO391" s="24"/>
      <c r="APP391" s="24"/>
      <c r="APQ391" s="24"/>
      <c r="APR391" s="24"/>
      <c r="APS391" s="24"/>
      <c r="APT391" s="24"/>
      <c r="APU391" s="24"/>
      <c r="APV391" s="24"/>
      <c r="APW391" s="24"/>
      <c r="APX391" s="24"/>
      <c r="APY391" s="24"/>
      <c r="APZ391" s="24"/>
      <c r="AQA391" s="24"/>
      <c r="AQB391" s="24"/>
      <c r="AQC391" s="24"/>
      <c r="AQD391" s="24"/>
      <c r="AQE391" s="24"/>
      <c r="AQF391" s="24"/>
      <c r="AQG391" s="24"/>
      <c r="AQH391" s="24"/>
      <c r="AQI391" s="24"/>
      <c r="AQJ391" s="24"/>
      <c r="AQK391" s="24"/>
      <c r="AQL391" s="24"/>
      <c r="AQM391" s="24"/>
      <c r="AQN391" s="24"/>
      <c r="AQO391" s="24"/>
      <c r="AQP391" s="24"/>
      <c r="AQQ391" s="24"/>
      <c r="AQR391" s="24"/>
      <c r="AQS391" s="24"/>
      <c r="AQT391" s="24"/>
      <c r="AQU391" s="24"/>
      <c r="AQV391" s="24"/>
      <c r="AQW391" s="24"/>
      <c r="AQX391" s="24"/>
      <c r="AQY391" s="24"/>
      <c r="AQZ391" s="24"/>
      <c r="ARA391" s="24"/>
      <c r="ARB391" s="24"/>
      <c r="ARC391" s="24"/>
      <c r="ARD391" s="24"/>
      <c r="ARE391" s="24"/>
      <c r="ARF391" s="24"/>
      <c r="ARG391" s="24"/>
      <c r="ARH391" s="24"/>
      <c r="ARI391" s="24"/>
      <c r="ARJ391" s="24"/>
      <c r="ARK391" s="24"/>
      <c r="ARL391" s="24"/>
      <c r="ARM391" s="24"/>
      <c r="ARN391" s="24"/>
      <c r="ARO391" s="24"/>
      <c r="ARP391" s="24"/>
      <c r="ARQ391" s="24"/>
      <c r="ARR391" s="24"/>
      <c r="ARS391" s="24"/>
      <c r="ART391" s="24"/>
      <c r="ARU391" s="24"/>
      <c r="ARV391" s="24"/>
      <c r="ARW391" s="24"/>
      <c r="ARX391" s="24"/>
      <c r="ARY391" s="24"/>
      <c r="ARZ391" s="24"/>
      <c r="ASA391" s="24"/>
      <c r="ASB391" s="24"/>
      <c r="ASC391" s="24"/>
      <c r="ASD391" s="24"/>
      <c r="ASE391" s="24"/>
      <c r="ASF391" s="24"/>
      <c r="ASG391" s="24"/>
      <c r="ASH391" s="24"/>
      <c r="ASI391" s="24"/>
      <c r="ASJ391" s="24"/>
      <c r="ASK391" s="24"/>
      <c r="ASL391" s="24"/>
      <c r="ASM391" s="24"/>
      <c r="ASN391" s="24"/>
      <c r="ASO391" s="24"/>
      <c r="ASP391" s="24"/>
      <c r="ASQ391" s="24"/>
      <c r="ASR391" s="24"/>
      <c r="ASS391" s="24"/>
      <c r="AST391" s="24"/>
      <c r="ASU391" s="24"/>
      <c r="ASV391" s="24"/>
      <c r="ASW391" s="24"/>
      <c r="ASX391" s="24"/>
      <c r="ASY391" s="24"/>
      <c r="ASZ391" s="24"/>
      <c r="ATA391" s="24"/>
      <c r="ATB391" s="24"/>
      <c r="ATC391" s="24"/>
      <c r="ATD391" s="24"/>
      <c r="ATE391" s="24"/>
      <c r="ATF391" s="24"/>
      <c r="ATG391" s="24"/>
      <c r="ATH391" s="24"/>
      <c r="ATI391" s="24"/>
      <c r="ATJ391" s="24"/>
      <c r="ATK391" s="24"/>
      <c r="ATL391" s="24"/>
      <c r="ATM391" s="24"/>
      <c r="ATN391" s="24"/>
      <c r="ATO391" s="24"/>
      <c r="ATP391" s="24"/>
      <c r="ATQ391" s="24"/>
      <c r="ATR391" s="24"/>
      <c r="ATS391" s="24"/>
      <c r="ATT391" s="24"/>
      <c r="ATU391" s="24"/>
      <c r="ATV391" s="24"/>
      <c r="ATW391" s="24"/>
      <c r="ATX391" s="24"/>
      <c r="ATY391" s="24"/>
      <c r="ATZ391" s="24"/>
      <c r="AUA391" s="24"/>
      <c r="AUB391" s="24"/>
      <c r="AUC391" s="24"/>
      <c r="AUD391" s="24"/>
      <c r="AUE391" s="24"/>
      <c r="AUF391" s="24"/>
      <c r="AUG391" s="24"/>
      <c r="AUH391" s="24"/>
      <c r="AUI391" s="24"/>
      <c r="AUJ391" s="24"/>
      <c r="AUK391" s="24"/>
      <c r="AUL391" s="24"/>
      <c r="AUM391" s="24"/>
      <c r="AUN391" s="24"/>
      <c r="AUO391" s="24"/>
      <c r="AUP391" s="24"/>
      <c r="AUQ391" s="24"/>
      <c r="AUR391" s="24"/>
      <c r="AUS391" s="24"/>
      <c r="AUT391" s="24"/>
      <c r="AUU391" s="24"/>
      <c r="AUV391" s="24"/>
      <c r="AUW391" s="24"/>
      <c r="AUX391" s="24"/>
      <c r="AUY391" s="24"/>
      <c r="AUZ391" s="24"/>
      <c r="AVA391" s="24"/>
      <c r="AVB391" s="24"/>
      <c r="AVC391" s="24"/>
      <c r="AVD391" s="24"/>
      <c r="AVE391" s="24"/>
      <c r="AVF391" s="24"/>
      <c r="AVG391" s="24"/>
      <c r="AVH391" s="24"/>
      <c r="AVI391" s="24"/>
      <c r="AVJ391" s="24"/>
      <c r="AVK391" s="24"/>
      <c r="AVL391" s="24"/>
      <c r="AVM391" s="24"/>
      <c r="AVN391" s="24"/>
      <c r="AVO391" s="24"/>
      <c r="AVP391" s="24"/>
      <c r="AVQ391" s="24"/>
      <c r="AVR391" s="24"/>
      <c r="AVS391" s="24"/>
      <c r="AVT391" s="24"/>
      <c r="AVU391" s="24"/>
      <c r="AVV391" s="24"/>
      <c r="AVW391" s="24"/>
      <c r="AVX391" s="24"/>
      <c r="AVY391" s="24"/>
      <c r="AVZ391" s="24"/>
      <c r="AWA391" s="24"/>
      <c r="AWB391" s="24"/>
      <c r="AWC391" s="24"/>
      <c r="AWD391" s="24"/>
      <c r="AWE391" s="24"/>
      <c r="AWF391" s="24"/>
      <c r="AWG391" s="24"/>
      <c r="AWH391" s="24"/>
      <c r="AWI391" s="24"/>
      <c r="AWJ391" s="24"/>
      <c r="AWK391" s="24"/>
      <c r="AWL391" s="24"/>
      <c r="AWM391" s="24"/>
      <c r="AWN391" s="24"/>
      <c r="AWO391" s="24"/>
      <c r="AWP391" s="24"/>
      <c r="AWQ391" s="24"/>
      <c r="AWR391" s="24"/>
      <c r="AWS391" s="24"/>
      <c r="AWT391" s="24"/>
      <c r="AWU391" s="24"/>
      <c r="AWV391" s="24"/>
      <c r="AWW391" s="24"/>
      <c r="AWX391" s="24"/>
      <c r="AWY391" s="24"/>
      <c r="AWZ391" s="24"/>
      <c r="AXA391" s="24"/>
      <c r="AXB391" s="24"/>
      <c r="AXC391" s="24"/>
      <c r="AXD391" s="24"/>
      <c r="AXE391" s="24"/>
      <c r="AXF391" s="24"/>
      <c r="AXG391" s="24"/>
      <c r="AXH391" s="24"/>
      <c r="AXI391" s="24"/>
      <c r="AXJ391" s="24"/>
      <c r="AXK391" s="24"/>
      <c r="AXL391" s="24"/>
      <c r="AXM391" s="24"/>
      <c r="AXN391" s="24"/>
      <c r="AXO391" s="24"/>
      <c r="AXP391" s="24"/>
      <c r="AXQ391" s="24"/>
      <c r="AXR391" s="24"/>
      <c r="AXS391" s="24"/>
      <c r="AXT391" s="24"/>
      <c r="AXU391" s="24"/>
      <c r="AXV391" s="24"/>
      <c r="AXW391" s="24"/>
      <c r="AXX391" s="24"/>
      <c r="AXY391" s="24"/>
      <c r="AXZ391" s="24"/>
      <c r="AYA391" s="24"/>
      <c r="AYB391" s="24"/>
      <c r="AYC391" s="24"/>
      <c r="AYD391" s="24"/>
      <c r="AYE391" s="24"/>
      <c r="AYF391" s="24"/>
      <c r="AYG391" s="24"/>
      <c r="AYH391" s="24"/>
      <c r="AYI391" s="24"/>
      <c r="AYJ391" s="24"/>
      <c r="AYK391" s="24"/>
      <c r="AYL391" s="24"/>
      <c r="AYM391" s="24"/>
      <c r="AYN391" s="24"/>
      <c r="AYO391" s="24"/>
      <c r="AYP391" s="24"/>
      <c r="AYQ391" s="24"/>
      <c r="AYR391" s="24"/>
      <c r="AYS391" s="24"/>
      <c r="AYT391" s="24"/>
      <c r="AYU391" s="24"/>
      <c r="AYV391" s="24"/>
      <c r="AYW391" s="24"/>
      <c r="AYX391" s="24"/>
      <c r="AYY391" s="24"/>
      <c r="AYZ391" s="24"/>
      <c r="AZA391" s="24"/>
      <c r="AZB391" s="24"/>
      <c r="AZC391" s="24"/>
      <c r="AZD391" s="24"/>
      <c r="AZE391" s="24"/>
      <c r="AZF391" s="24"/>
      <c r="AZG391" s="24"/>
      <c r="AZH391" s="24"/>
      <c r="AZI391" s="24"/>
      <c r="AZJ391" s="24"/>
      <c r="AZK391" s="24"/>
      <c r="AZL391" s="24"/>
      <c r="AZM391" s="24"/>
      <c r="AZN391" s="24"/>
      <c r="AZO391" s="24"/>
      <c r="AZP391" s="24"/>
      <c r="AZQ391" s="24"/>
      <c r="AZR391" s="24"/>
      <c r="AZS391" s="24"/>
      <c r="AZT391" s="24"/>
      <c r="AZU391" s="24"/>
      <c r="AZV391" s="24"/>
      <c r="AZW391" s="24"/>
      <c r="AZX391" s="24"/>
      <c r="AZY391" s="24"/>
      <c r="AZZ391" s="24"/>
      <c r="BAA391" s="24"/>
      <c r="BAB391" s="24"/>
      <c r="BAC391" s="24"/>
      <c r="BAD391" s="24"/>
      <c r="BAE391" s="24"/>
      <c r="BAF391" s="24"/>
      <c r="BAG391" s="24"/>
      <c r="BAH391" s="24"/>
      <c r="BAI391" s="24"/>
      <c r="BAJ391" s="24"/>
      <c r="BAK391" s="24"/>
      <c r="BAL391" s="24"/>
      <c r="BAM391" s="24"/>
      <c r="BAN391" s="24"/>
      <c r="BAO391" s="24"/>
      <c r="BAP391" s="24"/>
    </row>
    <row r="392" spans="1:1394" s="19" customFormat="1" x14ac:dyDescent="0.25">
      <c r="A392" s="19" t="str">
        <f>IF(YEAR(G392)=2024,#REF!,"")</f>
        <v/>
      </c>
      <c r="B392" s="19" t="str">
        <f>IF(YEAR(G392)=2025,#REF!,"")</f>
        <v/>
      </c>
      <c r="C392" s="19" t="str">
        <f t="shared" si="30"/>
        <v>Evening45072</v>
      </c>
      <c r="D392" s="19" t="str">
        <f>IF('by region'!$C$2="Any","Any",'Turf only'!V392)&amp;M392&amp;IF('by region'!$I$2="Any","Any",N392)&amp;G392</f>
        <v>AnyJumpAny45072</v>
      </c>
      <c r="E392" s="19" t="e">
        <f>IF(I392=#REF!,'Turf only'!G392,"")</f>
        <v>#REF!</v>
      </c>
      <c r="F392" s="19" t="e">
        <f t="shared" si="31"/>
        <v>#REF!</v>
      </c>
      <c r="G392" s="15">
        <v>45072</v>
      </c>
      <c r="H392" s="16" t="s">
        <v>35</v>
      </c>
      <c r="I392" s="16" t="s">
        <v>91</v>
      </c>
      <c r="J392" s="16" t="s">
        <v>80</v>
      </c>
      <c r="K392" s="14" t="s">
        <v>24</v>
      </c>
      <c r="L392" s="14" t="s">
        <v>17</v>
      </c>
      <c r="M392" s="16" t="s">
        <v>12</v>
      </c>
      <c r="N392" s="16" t="s">
        <v>13</v>
      </c>
      <c r="O392" s="16" t="s">
        <v>14</v>
      </c>
      <c r="P392" s="23">
        <f t="shared" si="32"/>
        <v>2</v>
      </c>
      <c r="Q392" s="23" cm="1">
        <f t="array" ref="Q392">SUMPRODUCT(($G$2:$G$2765=G392)*(P392&gt;$P$2:$P$2765))+1</f>
        <v>4</v>
      </c>
      <c r="R392" s="23" t="e">
        <f>(Q392*100000)+#REF!</f>
        <v>#REF!</v>
      </c>
      <c r="S392" s="19" t="e" cm="1">
        <f t="array" ref="S392">SUMPRODUCT(($G$2:$G$2765=G392)*(R392&gt;$R$2:$R$2765))+1</f>
        <v>#REF!</v>
      </c>
      <c r="T392" s="19" t="str">
        <f t="shared" si="33"/>
        <v>Worcester †</v>
      </c>
      <c r="U392" s="19">
        <v>0</v>
      </c>
      <c r="V392" s="19" t="s">
        <v>17</v>
      </c>
      <c r="W392" s="19">
        <f t="shared" si="34"/>
        <v>2023</v>
      </c>
      <c r="X392" s="24"/>
      <c r="Y392" s="24"/>
      <c r="Z392" s="24"/>
      <c r="AA392" s="24"/>
      <c r="AB392" s="24"/>
      <c r="AC392" s="24"/>
      <c r="AD392" s="24"/>
      <c r="AE392" s="24"/>
      <c r="AF392" s="24"/>
      <c r="AG392" s="24"/>
      <c r="AH392" s="24"/>
      <c r="AI392" s="24"/>
      <c r="AJ392" s="24"/>
      <c r="AK392" s="24"/>
      <c r="AL392" s="24"/>
      <c r="AM392" s="24"/>
      <c r="AN392" s="24"/>
      <c r="AO392" s="24"/>
      <c r="AP392" s="24"/>
      <c r="AQ392" s="24"/>
      <c r="AR392" s="24"/>
      <c r="AS392" s="24"/>
      <c r="AT392" s="24"/>
      <c r="AU392" s="24"/>
      <c r="AV392" s="24"/>
      <c r="AW392" s="24"/>
      <c r="AX392" s="24"/>
      <c r="AY392" s="24"/>
      <c r="AZ392" s="24"/>
      <c r="BA392" s="24"/>
      <c r="BB392" s="24"/>
      <c r="BC392" s="24"/>
      <c r="BD392" s="24"/>
      <c r="BE392" s="24"/>
      <c r="BF392" s="24"/>
      <c r="BG392" s="24"/>
      <c r="BH392" s="24"/>
      <c r="BI392" s="24"/>
      <c r="BJ392" s="24"/>
      <c r="BK392" s="24"/>
      <c r="BL392" s="24"/>
      <c r="BM392" s="24"/>
      <c r="BN392" s="24"/>
      <c r="BO392" s="24"/>
      <c r="BP392" s="24"/>
      <c r="BQ392" s="24"/>
      <c r="BR392" s="24"/>
      <c r="BS392" s="24"/>
      <c r="BT392" s="24"/>
      <c r="BU392" s="24"/>
      <c r="BV392" s="24"/>
      <c r="BW392" s="24"/>
      <c r="BX392" s="24"/>
      <c r="BY392" s="24"/>
      <c r="BZ392" s="24"/>
      <c r="CA392" s="24"/>
      <c r="CB392" s="24"/>
      <c r="CC392" s="24"/>
      <c r="CD392" s="24"/>
      <c r="CE392" s="24"/>
      <c r="CF392" s="24"/>
      <c r="CG392" s="24"/>
      <c r="CH392" s="24"/>
      <c r="CI392" s="24"/>
      <c r="CJ392" s="24"/>
      <c r="CK392" s="24"/>
      <c r="CL392" s="24"/>
      <c r="CM392" s="24"/>
      <c r="CN392" s="24"/>
      <c r="CO392" s="24"/>
      <c r="CP392" s="24"/>
      <c r="CQ392" s="24"/>
      <c r="CR392" s="24"/>
      <c r="CS392" s="24"/>
      <c r="CT392" s="24"/>
      <c r="CU392" s="24"/>
      <c r="CV392" s="24"/>
      <c r="CW392" s="24"/>
      <c r="CX392" s="24"/>
      <c r="CY392" s="24"/>
      <c r="CZ392" s="24"/>
      <c r="DA392" s="24"/>
      <c r="DB392" s="24"/>
      <c r="DC392" s="24"/>
      <c r="DD392" s="24"/>
      <c r="DE392" s="24"/>
      <c r="DF392" s="24"/>
      <c r="DG392" s="24"/>
      <c r="DH392" s="24"/>
      <c r="DI392" s="24"/>
      <c r="DJ392" s="24"/>
      <c r="DK392" s="24"/>
      <c r="DL392" s="24"/>
      <c r="DM392" s="24"/>
      <c r="DN392" s="24"/>
      <c r="DO392" s="24"/>
      <c r="DP392" s="24"/>
      <c r="DQ392" s="24"/>
      <c r="DR392" s="24"/>
      <c r="DS392" s="24"/>
      <c r="DT392" s="24"/>
      <c r="DU392" s="24"/>
      <c r="DV392" s="24"/>
      <c r="DW392" s="24"/>
      <c r="DX392" s="24"/>
      <c r="DY392" s="24"/>
      <c r="DZ392" s="24"/>
      <c r="EA392" s="24"/>
      <c r="EB392" s="24"/>
      <c r="EC392" s="24"/>
      <c r="ED392" s="24"/>
      <c r="EE392" s="24"/>
      <c r="EF392" s="24"/>
      <c r="EG392" s="24"/>
      <c r="EH392" s="24"/>
      <c r="EI392" s="24"/>
      <c r="EJ392" s="24"/>
      <c r="EK392" s="24"/>
      <c r="EL392" s="24"/>
      <c r="EM392" s="24"/>
      <c r="EN392" s="24"/>
      <c r="EO392" s="24"/>
      <c r="EP392" s="24"/>
      <c r="EQ392" s="24"/>
      <c r="ER392" s="24"/>
      <c r="ES392" s="24"/>
      <c r="ET392" s="24"/>
      <c r="EU392" s="24"/>
      <c r="EV392" s="24"/>
      <c r="EW392" s="24"/>
      <c r="EX392" s="24"/>
      <c r="EY392" s="24"/>
      <c r="EZ392" s="24"/>
      <c r="FA392" s="24"/>
      <c r="FB392" s="24"/>
      <c r="FC392" s="24"/>
      <c r="FD392" s="24"/>
      <c r="FE392" s="24"/>
      <c r="FF392" s="24"/>
      <c r="FG392" s="24"/>
      <c r="FH392" s="24"/>
      <c r="FI392" s="24"/>
      <c r="FJ392" s="24"/>
      <c r="FK392" s="24"/>
      <c r="FL392" s="24"/>
      <c r="FM392" s="24"/>
      <c r="FN392" s="24"/>
      <c r="FO392" s="24"/>
      <c r="FP392" s="24"/>
      <c r="FQ392" s="24"/>
      <c r="FR392" s="24"/>
      <c r="FS392" s="24"/>
      <c r="FT392" s="24"/>
      <c r="FU392" s="24"/>
      <c r="FV392" s="24"/>
      <c r="FW392" s="24"/>
      <c r="FX392" s="24"/>
      <c r="FY392" s="24"/>
      <c r="FZ392" s="24"/>
      <c r="GA392" s="24"/>
      <c r="GB392" s="24"/>
      <c r="GC392" s="24"/>
      <c r="GD392" s="24"/>
      <c r="GE392" s="24"/>
      <c r="GF392" s="24"/>
      <c r="GG392" s="24"/>
      <c r="GH392" s="24"/>
      <c r="GI392" s="24"/>
      <c r="GJ392" s="24"/>
      <c r="GK392" s="24"/>
      <c r="GL392" s="24"/>
      <c r="GM392" s="24"/>
      <c r="GN392" s="24"/>
      <c r="GO392" s="24"/>
      <c r="GP392" s="24"/>
      <c r="GQ392" s="24"/>
      <c r="GR392" s="24"/>
      <c r="GS392" s="24"/>
      <c r="GT392" s="24"/>
      <c r="GU392" s="24"/>
      <c r="GV392" s="24"/>
      <c r="GW392" s="24"/>
      <c r="GX392" s="24"/>
      <c r="GY392" s="24"/>
      <c r="GZ392" s="24"/>
      <c r="HA392" s="24"/>
      <c r="HB392" s="24"/>
      <c r="HC392" s="24"/>
      <c r="HD392" s="24"/>
      <c r="HE392" s="24"/>
      <c r="HF392" s="24"/>
      <c r="HG392" s="24"/>
      <c r="HH392" s="24"/>
      <c r="HI392" s="24"/>
      <c r="HJ392" s="24"/>
      <c r="HK392" s="24"/>
      <c r="HL392" s="24"/>
      <c r="HM392" s="24"/>
      <c r="HN392" s="24"/>
      <c r="HO392" s="24"/>
      <c r="HP392" s="24"/>
      <c r="HQ392" s="24"/>
      <c r="HR392" s="24"/>
      <c r="HS392" s="24"/>
      <c r="HT392" s="24"/>
      <c r="HU392" s="24"/>
      <c r="HV392" s="24"/>
      <c r="HW392" s="24"/>
      <c r="HX392" s="24"/>
      <c r="HY392" s="24"/>
      <c r="HZ392" s="24"/>
      <c r="IA392" s="24"/>
      <c r="IB392" s="24"/>
      <c r="IC392" s="24"/>
      <c r="ID392" s="24"/>
      <c r="IE392" s="24"/>
      <c r="IF392" s="24"/>
      <c r="IG392" s="24"/>
      <c r="IH392" s="24"/>
      <c r="II392" s="24"/>
      <c r="IJ392" s="24"/>
      <c r="IK392" s="24"/>
      <c r="IL392" s="24"/>
      <c r="IM392" s="24"/>
      <c r="IN392" s="24"/>
      <c r="IO392" s="24"/>
      <c r="IP392" s="24"/>
      <c r="IQ392" s="24"/>
      <c r="IR392" s="24"/>
      <c r="IS392" s="24"/>
      <c r="IT392" s="24"/>
      <c r="IU392" s="24"/>
      <c r="IV392" s="24"/>
      <c r="IW392" s="24"/>
      <c r="IX392" s="24"/>
      <c r="IY392" s="24"/>
      <c r="IZ392" s="24"/>
      <c r="JA392" s="24"/>
      <c r="JB392" s="24"/>
      <c r="JC392" s="24"/>
      <c r="JD392" s="24"/>
      <c r="JE392" s="24"/>
      <c r="JF392" s="24"/>
      <c r="JG392" s="24"/>
      <c r="JH392" s="24"/>
      <c r="JI392" s="24"/>
      <c r="JJ392" s="24"/>
      <c r="JK392" s="24"/>
      <c r="JL392" s="24"/>
      <c r="JM392" s="24"/>
      <c r="JN392" s="24"/>
      <c r="JO392" s="24"/>
      <c r="JP392" s="24"/>
      <c r="JQ392" s="24"/>
      <c r="JR392" s="24"/>
      <c r="JS392" s="24"/>
      <c r="JT392" s="24"/>
      <c r="JU392" s="24"/>
      <c r="JV392" s="24"/>
      <c r="JW392" s="24"/>
      <c r="JX392" s="24"/>
      <c r="JY392" s="24"/>
      <c r="JZ392" s="24"/>
      <c r="KA392" s="24"/>
      <c r="KB392" s="24"/>
      <c r="KC392" s="24"/>
      <c r="KD392" s="24"/>
      <c r="KE392" s="24"/>
      <c r="KF392" s="24"/>
      <c r="KG392" s="24"/>
      <c r="KH392" s="24"/>
      <c r="KI392" s="24"/>
      <c r="KJ392" s="24"/>
      <c r="KK392" s="24"/>
      <c r="KL392" s="24"/>
      <c r="KM392" s="24"/>
      <c r="KN392" s="24"/>
      <c r="KO392" s="24"/>
      <c r="KP392" s="24"/>
      <c r="KQ392" s="24"/>
      <c r="KR392" s="24"/>
      <c r="KS392" s="24"/>
      <c r="KT392" s="24"/>
      <c r="KU392" s="24"/>
      <c r="KV392" s="24"/>
      <c r="KW392" s="24"/>
      <c r="KX392" s="24"/>
      <c r="KY392" s="24"/>
      <c r="KZ392" s="24"/>
      <c r="LA392" s="24"/>
      <c r="LB392" s="24"/>
      <c r="LC392" s="24"/>
      <c r="LD392" s="24"/>
      <c r="LE392" s="24"/>
      <c r="LF392" s="24"/>
      <c r="LG392" s="24"/>
      <c r="LH392" s="24"/>
      <c r="LI392" s="24"/>
      <c r="LJ392" s="24"/>
      <c r="LK392" s="24"/>
      <c r="LL392" s="24"/>
      <c r="LM392" s="24"/>
      <c r="LN392" s="24"/>
      <c r="LO392" s="24"/>
      <c r="LP392" s="24"/>
      <c r="LQ392" s="24"/>
      <c r="LR392" s="24"/>
      <c r="LS392" s="24"/>
      <c r="LT392" s="24"/>
      <c r="LU392" s="24"/>
      <c r="LV392" s="24"/>
      <c r="LW392" s="24"/>
      <c r="LX392" s="24"/>
      <c r="LY392" s="24"/>
      <c r="LZ392" s="24"/>
      <c r="MA392" s="24"/>
      <c r="MB392" s="24"/>
      <c r="MC392" s="24"/>
      <c r="MD392" s="24"/>
      <c r="ME392" s="24"/>
      <c r="MF392" s="24"/>
      <c r="MG392" s="24"/>
      <c r="MH392" s="24"/>
      <c r="MI392" s="24"/>
      <c r="MJ392" s="24"/>
      <c r="MK392" s="24"/>
      <c r="ML392" s="24"/>
      <c r="MM392" s="24"/>
      <c r="MN392" s="24"/>
      <c r="MO392" s="24"/>
      <c r="MP392" s="24"/>
      <c r="MQ392" s="24"/>
      <c r="MR392" s="24"/>
      <c r="MS392" s="24"/>
      <c r="MT392" s="24"/>
      <c r="MU392" s="24"/>
      <c r="MV392" s="24"/>
      <c r="MW392" s="24"/>
      <c r="MX392" s="24"/>
      <c r="MY392" s="24"/>
      <c r="MZ392" s="24"/>
      <c r="NA392" s="24"/>
      <c r="NB392" s="24"/>
      <c r="NC392" s="24"/>
      <c r="ND392" s="24"/>
      <c r="NE392" s="24"/>
      <c r="NF392" s="24"/>
      <c r="NG392" s="24"/>
      <c r="NH392" s="24"/>
      <c r="NI392" s="24"/>
      <c r="NJ392" s="24"/>
      <c r="NK392" s="24"/>
      <c r="NL392" s="24"/>
      <c r="NM392" s="24"/>
      <c r="NN392" s="24"/>
      <c r="NO392" s="24"/>
      <c r="NP392" s="24"/>
      <c r="NQ392" s="24"/>
      <c r="NR392" s="24"/>
      <c r="NS392" s="24"/>
      <c r="NT392" s="24"/>
      <c r="NU392" s="24"/>
      <c r="NV392" s="24"/>
      <c r="NW392" s="24"/>
      <c r="NX392" s="24"/>
      <c r="NY392" s="24"/>
      <c r="NZ392" s="24"/>
      <c r="OA392" s="24"/>
      <c r="OB392" s="24"/>
      <c r="OC392" s="24"/>
      <c r="OD392" s="24"/>
      <c r="OE392" s="24"/>
      <c r="OF392" s="24"/>
      <c r="OG392" s="24"/>
      <c r="OH392" s="24"/>
      <c r="OI392" s="24"/>
      <c r="OJ392" s="24"/>
      <c r="OK392" s="24"/>
      <c r="OL392" s="24"/>
      <c r="OM392" s="24"/>
      <c r="ON392" s="24"/>
      <c r="OO392" s="24"/>
      <c r="OP392" s="24"/>
      <c r="OQ392" s="24"/>
      <c r="OR392" s="24"/>
      <c r="OS392" s="24"/>
      <c r="OT392" s="24"/>
      <c r="OU392" s="24"/>
      <c r="OV392" s="24"/>
      <c r="OW392" s="24"/>
      <c r="OX392" s="24"/>
      <c r="OY392" s="24"/>
      <c r="OZ392" s="24"/>
      <c r="PA392" s="24"/>
      <c r="PB392" s="24"/>
      <c r="PC392" s="24"/>
      <c r="PD392" s="24"/>
      <c r="PE392" s="24"/>
      <c r="PF392" s="24"/>
      <c r="PG392" s="24"/>
      <c r="PH392" s="24"/>
      <c r="PI392" s="24"/>
      <c r="PJ392" s="24"/>
      <c r="PK392" s="24"/>
      <c r="PL392" s="24"/>
      <c r="PM392" s="24"/>
      <c r="PN392" s="24"/>
      <c r="PO392" s="24"/>
      <c r="PP392" s="24"/>
      <c r="PQ392" s="24"/>
      <c r="PR392" s="24"/>
      <c r="PS392" s="24"/>
      <c r="PT392" s="24"/>
      <c r="PU392" s="24"/>
      <c r="PV392" s="24"/>
      <c r="PW392" s="24"/>
      <c r="PX392" s="24"/>
      <c r="PY392" s="24"/>
      <c r="PZ392" s="24"/>
      <c r="QA392" s="24"/>
      <c r="QB392" s="24"/>
      <c r="QC392" s="24"/>
      <c r="QD392" s="24"/>
      <c r="QE392" s="24"/>
      <c r="QF392" s="24"/>
      <c r="QG392" s="24"/>
      <c r="QH392" s="24"/>
      <c r="QI392" s="24"/>
      <c r="QJ392" s="24"/>
      <c r="QK392" s="24"/>
      <c r="QL392" s="24"/>
      <c r="QM392" s="24"/>
      <c r="QN392" s="24"/>
      <c r="QO392" s="24"/>
      <c r="QP392" s="24"/>
      <c r="QQ392" s="24"/>
      <c r="QR392" s="24"/>
      <c r="QS392" s="24"/>
      <c r="QT392" s="24"/>
      <c r="QU392" s="24"/>
      <c r="QV392" s="24"/>
      <c r="QW392" s="24"/>
      <c r="QX392" s="24"/>
      <c r="QY392" s="24"/>
      <c r="QZ392" s="24"/>
      <c r="RA392" s="24"/>
      <c r="RB392" s="24"/>
      <c r="RC392" s="24"/>
      <c r="RD392" s="24"/>
      <c r="RE392" s="24"/>
      <c r="RF392" s="24"/>
      <c r="RG392" s="24"/>
      <c r="RH392" s="24"/>
      <c r="RI392" s="24"/>
      <c r="RJ392" s="24"/>
      <c r="RK392" s="24"/>
      <c r="RL392" s="24"/>
      <c r="RM392" s="24"/>
      <c r="RN392" s="24"/>
      <c r="RO392" s="24"/>
      <c r="RP392" s="24"/>
      <c r="RQ392" s="24"/>
      <c r="RR392" s="24"/>
      <c r="RS392" s="24"/>
      <c r="RT392" s="24"/>
      <c r="RU392" s="24"/>
      <c r="RV392" s="24"/>
      <c r="RW392" s="24"/>
      <c r="RX392" s="24"/>
      <c r="RY392" s="24"/>
      <c r="RZ392" s="24"/>
      <c r="SA392" s="24"/>
      <c r="SB392" s="24"/>
      <c r="SC392" s="24"/>
      <c r="SD392" s="24"/>
      <c r="SE392" s="24"/>
      <c r="SF392" s="24"/>
      <c r="SG392" s="24"/>
      <c r="SH392" s="24"/>
      <c r="SI392" s="24"/>
      <c r="SJ392" s="24"/>
      <c r="SK392" s="24"/>
      <c r="SL392" s="24"/>
      <c r="SM392" s="24"/>
      <c r="SN392" s="24"/>
      <c r="SO392" s="24"/>
      <c r="SP392" s="24"/>
      <c r="SQ392" s="24"/>
      <c r="SR392" s="24"/>
      <c r="SS392" s="24"/>
      <c r="ST392" s="24"/>
      <c r="SU392" s="24"/>
      <c r="SV392" s="24"/>
      <c r="SW392" s="24"/>
      <c r="SX392" s="24"/>
      <c r="SY392" s="24"/>
      <c r="SZ392" s="24"/>
      <c r="TA392" s="24"/>
      <c r="TB392" s="24"/>
      <c r="TC392" s="24"/>
      <c r="TD392" s="24"/>
      <c r="TE392" s="24"/>
      <c r="TF392" s="24"/>
      <c r="TG392" s="24"/>
      <c r="TH392" s="24"/>
      <c r="TI392" s="24"/>
      <c r="TJ392" s="24"/>
      <c r="TK392" s="24"/>
      <c r="TL392" s="24"/>
      <c r="TM392" s="24"/>
      <c r="TN392" s="24"/>
      <c r="TO392" s="24"/>
      <c r="TP392" s="24"/>
      <c r="TQ392" s="24"/>
      <c r="TR392" s="24"/>
      <c r="TS392" s="24"/>
      <c r="TT392" s="24"/>
      <c r="TU392" s="24"/>
      <c r="TV392" s="24"/>
      <c r="TW392" s="24"/>
      <c r="TX392" s="24"/>
      <c r="TY392" s="24"/>
      <c r="TZ392" s="24"/>
      <c r="UA392" s="24"/>
      <c r="UB392" s="24"/>
      <c r="UC392" s="24"/>
      <c r="UD392" s="24"/>
      <c r="UE392" s="24"/>
      <c r="UF392" s="24"/>
      <c r="UG392" s="24"/>
      <c r="UH392" s="24"/>
      <c r="UI392" s="24"/>
      <c r="UJ392" s="24"/>
      <c r="UK392" s="24"/>
      <c r="UL392" s="24"/>
      <c r="UM392" s="24"/>
      <c r="UN392" s="24"/>
      <c r="UO392" s="24"/>
      <c r="UP392" s="24"/>
      <c r="UQ392" s="24"/>
      <c r="UR392" s="24"/>
      <c r="US392" s="24"/>
      <c r="UT392" s="24"/>
      <c r="UU392" s="24"/>
      <c r="UV392" s="24"/>
      <c r="UW392" s="24"/>
      <c r="UX392" s="24"/>
      <c r="UY392" s="24"/>
      <c r="UZ392" s="24"/>
      <c r="VA392" s="24"/>
      <c r="VB392" s="24"/>
      <c r="VC392" s="24"/>
      <c r="VD392" s="24"/>
      <c r="VE392" s="24"/>
      <c r="VF392" s="24"/>
      <c r="VG392" s="24"/>
      <c r="VH392" s="24"/>
      <c r="VI392" s="24"/>
      <c r="VJ392" s="24"/>
      <c r="VK392" s="24"/>
      <c r="VL392" s="24"/>
      <c r="VM392" s="24"/>
      <c r="VN392" s="24"/>
      <c r="VO392" s="24"/>
      <c r="VP392" s="24"/>
      <c r="VQ392" s="24"/>
      <c r="VR392" s="24"/>
      <c r="VS392" s="24"/>
      <c r="VT392" s="24"/>
      <c r="VU392" s="24"/>
      <c r="VV392" s="24"/>
      <c r="VW392" s="24"/>
      <c r="VX392" s="24"/>
      <c r="VY392" s="24"/>
      <c r="VZ392" s="24"/>
      <c r="WA392" s="24"/>
      <c r="WB392" s="24"/>
      <c r="WC392" s="24"/>
      <c r="WD392" s="24"/>
      <c r="WE392" s="24"/>
      <c r="WF392" s="24"/>
      <c r="WG392" s="24"/>
      <c r="WH392" s="24"/>
      <c r="WI392" s="24"/>
      <c r="WJ392" s="24"/>
      <c r="WK392" s="24"/>
      <c r="WL392" s="24"/>
      <c r="WM392" s="24"/>
      <c r="WN392" s="24"/>
      <c r="WO392" s="24"/>
      <c r="WP392" s="24"/>
      <c r="WQ392" s="24"/>
      <c r="WR392" s="24"/>
      <c r="WS392" s="24"/>
      <c r="WT392" s="24"/>
      <c r="WU392" s="24"/>
      <c r="WV392" s="24"/>
      <c r="WW392" s="24"/>
      <c r="WX392" s="24"/>
      <c r="WY392" s="24"/>
      <c r="WZ392" s="24"/>
      <c r="XA392" s="24"/>
      <c r="XB392" s="24"/>
      <c r="XC392" s="24"/>
      <c r="XD392" s="24"/>
      <c r="XE392" s="24"/>
      <c r="XF392" s="24"/>
      <c r="XG392" s="24"/>
      <c r="XH392" s="24"/>
      <c r="XI392" s="24"/>
      <c r="XJ392" s="24"/>
      <c r="XK392" s="24"/>
      <c r="XL392" s="24"/>
      <c r="XM392" s="24"/>
      <c r="XN392" s="24"/>
      <c r="XO392" s="24"/>
      <c r="XP392" s="24"/>
      <c r="XQ392" s="24"/>
      <c r="XR392" s="24"/>
      <c r="XS392" s="24"/>
      <c r="XT392" s="24"/>
      <c r="XU392" s="24"/>
      <c r="XV392" s="24"/>
      <c r="XW392" s="24"/>
      <c r="XX392" s="24"/>
      <c r="XY392" s="24"/>
      <c r="XZ392" s="24"/>
      <c r="YA392" s="24"/>
      <c r="YB392" s="24"/>
      <c r="YC392" s="24"/>
      <c r="YD392" s="24"/>
      <c r="YE392" s="24"/>
      <c r="YF392" s="24"/>
      <c r="YG392" s="24"/>
      <c r="YH392" s="24"/>
      <c r="YI392" s="24"/>
      <c r="YJ392" s="24"/>
      <c r="YK392" s="24"/>
      <c r="YL392" s="24"/>
      <c r="YM392" s="24"/>
      <c r="YN392" s="24"/>
      <c r="YO392" s="24"/>
      <c r="YP392" s="24"/>
      <c r="YQ392" s="24"/>
      <c r="YR392" s="24"/>
      <c r="YS392" s="24"/>
      <c r="YT392" s="24"/>
      <c r="YU392" s="24"/>
      <c r="YV392" s="24"/>
      <c r="YW392" s="24"/>
      <c r="YX392" s="24"/>
      <c r="YY392" s="24"/>
      <c r="YZ392" s="24"/>
      <c r="ZA392" s="24"/>
      <c r="ZB392" s="24"/>
      <c r="ZC392" s="24"/>
      <c r="ZD392" s="24"/>
      <c r="ZE392" s="24"/>
      <c r="ZF392" s="24"/>
      <c r="ZG392" s="24"/>
      <c r="ZH392" s="24"/>
      <c r="ZI392" s="24"/>
      <c r="ZJ392" s="24"/>
      <c r="ZK392" s="24"/>
      <c r="ZL392" s="24"/>
      <c r="ZM392" s="24"/>
      <c r="ZN392" s="24"/>
      <c r="ZO392" s="24"/>
      <c r="ZP392" s="24"/>
      <c r="ZQ392" s="24"/>
      <c r="ZR392" s="24"/>
      <c r="ZS392" s="24"/>
      <c r="ZT392" s="24"/>
      <c r="ZU392" s="24"/>
      <c r="ZV392" s="24"/>
      <c r="ZW392" s="24"/>
      <c r="ZX392" s="24"/>
      <c r="ZY392" s="24"/>
      <c r="ZZ392" s="24"/>
      <c r="AAA392" s="24"/>
      <c r="AAB392" s="24"/>
      <c r="AAC392" s="24"/>
      <c r="AAD392" s="24"/>
      <c r="AAE392" s="24"/>
      <c r="AAF392" s="24"/>
      <c r="AAG392" s="24"/>
      <c r="AAH392" s="24"/>
      <c r="AAI392" s="24"/>
      <c r="AAJ392" s="24"/>
      <c r="AAK392" s="24"/>
      <c r="AAL392" s="24"/>
      <c r="AAM392" s="24"/>
      <c r="AAN392" s="24"/>
      <c r="AAO392" s="24"/>
      <c r="AAP392" s="24"/>
      <c r="AAQ392" s="24"/>
      <c r="AAR392" s="24"/>
      <c r="AAS392" s="24"/>
      <c r="AAT392" s="24"/>
      <c r="AAU392" s="24"/>
      <c r="AAV392" s="24"/>
      <c r="AAW392" s="24"/>
      <c r="AAX392" s="24"/>
      <c r="AAY392" s="24"/>
      <c r="AAZ392" s="24"/>
      <c r="ABA392" s="24"/>
      <c r="ABB392" s="24"/>
      <c r="ABC392" s="24"/>
      <c r="ABD392" s="24"/>
      <c r="ABE392" s="24"/>
      <c r="ABF392" s="24"/>
      <c r="ABG392" s="24"/>
      <c r="ABH392" s="24"/>
      <c r="ABI392" s="24"/>
      <c r="ABJ392" s="24"/>
      <c r="ABK392" s="24"/>
      <c r="ABL392" s="24"/>
      <c r="ABM392" s="24"/>
      <c r="ABN392" s="24"/>
      <c r="ABO392" s="24"/>
      <c r="ABP392" s="24"/>
      <c r="ABQ392" s="24"/>
      <c r="ABR392" s="24"/>
      <c r="ABS392" s="24"/>
      <c r="ABT392" s="24"/>
      <c r="ABU392" s="24"/>
      <c r="ABV392" s="24"/>
      <c r="ABW392" s="24"/>
      <c r="ABX392" s="24"/>
      <c r="ABY392" s="24"/>
      <c r="ABZ392" s="24"/>
      <c r="ACA392" s="24"/>
      <c r="ACB392" s="24"/>
      <c r="ACC392" s="24"/>
      <c r="ACD392" s="24"/>
      <c r="ACE392" s="24"/>
      <c r="ACF392" s="24"/>
      <c r="ACG392" s="24"/>
      <c r="ACH392" s="24"/>
      <c r="ACI392" s="24"/>
      <c r="ACJ392" s="24"/>
      <c r="ACK392" s="24"/>
      <c r="ACL392" s="24"/>
      <c r="ACM392" s="24"/>
      <c r="ACN392" s="24"/>
      <c r="ACO392" s="24"/>
      <c r="ACP392" s="24"/>
      <c r="ACQ392" s="24"/>
      <c r="ACR392" s="24"/>
      <c r="ACS392" s="24"/>
      <c r="ACT392" s="24"/>
      <c r="ACU392" s="24"/>
      <c r="ACV392" s="24"/>
      <c r="ACW392" s="24"/>
      <c r="ACX392" s="24"/>
      <c r="ACY392" s="24"/>
      <c r="ACZ392" s="24"/>
      <c r="ADA392" s="24"/>
      <c r="ADB392" s="24"/>
      <c r="ADC392" s="24"/>
      <c r="ADD392" s="24"/>
      <c r="ADE392" s="24"/>
      <c r="ADF392" s="24"/>
      <c r="ADG392" s="24"/>
      <c r="ADH392" s="24"/>
      <c r="ADI392" s="24"/>
      <c r="ADJ392" s="24"/>
      <c r="ADK392" s="24"/>
      <c r="ADL392" s="24"/>
      <c r="ADM392" s="24"/>
      <c r="ADN392" s="24"/>
      <c r="ADO392" s="24"/>
      <c r="ADP392" s="24"/>
      <c r="ADQ392" s="24"/>
      <c r="ADR392" s="24"/>
      <c r="ADS392" s="24"/>
      <c r="ADT392" s="24"/>
      <c r="ADU392" s="24"/>
      <c r="ADV392" s="24"/>
      <c r="ADW392" s="24"/>
      <c r="ADX392" s="24"/>
      <c r="ADY392" s="24"/>
      <c r="ADZ392" s="24"/>
      <c r="AEA392" s="24"/>
      <c r="AEB392" s="24"/>
      <c r="AEC392" s="24"/>
      <c r="AED392" s="24"/>
      <c r="AEE392" s="24"/>
      <c r="AEF392" s="24"/>
      <c r="AEG392" s="24"/>
      <c r="AEH392" s="24"/>
      <c r="AEI392" s="24"/>
      <c r="AEJ392" s="24"/>
      <c r="AEK392" s="24"/>
      <c r="AEL392" s="24"/>
      <c r="AEM392" s="24"/>
      <c r="AEN392" s="24"/>
      <c r="AEO392" s="24"/>
      <c r="AEP392" s="24"/>
      <c r="AEQ392" s="24"/>
      <c r="AER392" s="24"/>
      <c r="AES392" s="24"/>
      <c r="AET392" s="24"/>
      <c r="AEU392" s="24"/>
      <c r="AEV392" s="24"/>
      <c r="AEW392" s="24"/>
      <c r="AEX392" s="24"/>
      <c r="AEY392" s="24"/>
      <c r="AEZ392" s="24"/>
      <c r="AFA392" s="24"/>
      <c r="AFB392" s="24"/>
      <c r="AFC392" s="24"/>
      <c r="AFD392" s="24"/>
      <c r="AFE392" s="24"/>
      <c r="AFF392" s="24"/>
      <c r="AFG392" s="24"/>
      <c r="AFH392" s="24"/>
      <c r="AFI392" s="24"/>
      <c r="AFJ392" s="24"/>
      <c r="AFK392" s="24"/>
      <c r="AFL392" s="24"/>
      <c r="AFM392" s="24"/>
      <c r="AFN392" s="24"/>
      <c r="AFO392" s="24"/>
      <c r="AFP392" s="24"/>
      <c r="AFQ392" s="24"/>
      <c r="AFR392" s="24"/>
      <c r="AFS392" s="24"/>
      <c r="AFT392" s="24"/>
      <c r="AFU392" s="24"/>
      <c r="AFV392" s="24"/>
      <c r="AFW392" s="24"/>
      <c r="AFX392" s="24"/>
      <c r="AFY392" s="24"/>
      <c r="AFZ392" s="24"/>
      <c r="AGA392" s="24"/>
      <c r="AGB392" s="24"/>
      <c r="AGC392" s="24"/>
      <c r="AGD392" s="24"/>
      <c r="AGE392" s="24"/>
      <c r="AGF392" s="24"/>
      <c r="AGG392" s="24"/>
      <c r="AGH392" s="24"/>
      <c r="AGI392" s="24"/>
      <c r="AGJ392" s="24"/>
      <c r="AGK392" s="24"/>
      <c r="AGL392" s="24"/>
      <c r="AGM392" s="24"/>
      <c r="AGN392" s="24"/>
      <c r="AGO392" s="24"/>
      <c r="AGP392" s="24"/>
      <c r="AGQ392" s="24"/>
      <c r="AGR392" s="24"/>
      <c r="AGS392" s="24"/>
      <c r="AGT392" s="24"/>
      <c r="AGU392" s="24"/>
      <c r="AGV392" s="24"/>
      <c r="AGW392" s="24"/>
      <c r="AGX392" s="24"/>
      <c r="AGY392" s="24"/>
      <c r="AGZ392" s="24"/>
      <c r="AHA392" s="24"/>
      <c r="AHB392" s="24"/>
      <c r="AHC392" s="24"/>
      <c r="AHD392" s="24"/>
      <c r="AHE392" s="24"/>
      <c r="AHF392" s="24"/>
      <c r="AHG392" s="24"/>
      <c r="AHH392" s="24"/>
      <c r="AHI392" s="24"/>
      <c r="AHJ392" s="24"/>
      <c r="AHK392" s="24"/>
      <c r="AHL392" s="24"/>
      <c r="AHM392" s="24"/>
      <c r="AHN392" s="24"/>
      <c r="AHO392" s="24"/>
      <c r="AHP392" s="24"/>
      <c r="AHQ392" s="24"/>
      <c r="AHR392" s="24"/>
      <c r="AHS392" s="24"/>
      <c r="AHT392" s="24"/>
      <c r="AHU392" s="24"/>
      <c r="AHV392" s="24"/>
      <c r="AHW392" s="24"/>
      <c r="AHX392" s="24"/>
      <c r="AHY392" s="24"/>
      <c r="AHZ392" s="24"/>
      <c r="AIA392" s="24"/>
      <c r="AIB392" s="24"/>
      <c r="AIC392" s="24"/>
      <c r="AID392" s="24"/>
      <c r="AIE392" s="24"/>
      <c r="AIF392" s="24"/>
      <c r="AIG392" s="24"/>
      <c r="AIH392" s="24"/>
      <c r="AII392" s="24"/>
      <c r="AIJ392" s="24"/>
      <c r="AIK392" s="24"/>
      <c r="AIL392" s="24"/>
      <c r="AIM392" s="24"/>
      <c r="AIN392" s="24"/>
      <c r="AIO392" s="24"/>
      <c r="AIP392" s="24"/>
      <c r="AIQ392" s="24"/>
      <c r="AIR392" s="24"/>
      <c r="AIS392" s="24"/>
      <c r="AIT392" s="24"/>
      <c r="AIU392" s="24"/>
      <c r="AIV392" s="24"/>
      <c r="AIW392" s="24"/>
      <c r="AIX392" s="24"/>
      <c r="AIY392" s="24"/>
      <c r="AIZ392" s="24"/>
      <c r="AJA392" s="24"/>
      <c r="AJB392" s="24"/>
      <c r="AJC392" s="24"/>
      <c r="AJD392" s="24"/>
      <c r="AJE392" s="24"/>
      <c r="AJF392" s="24"/>
      <c r="AJG392" s="24"/>
      <c r="AJH392" s="24"/>
      <c r="AJI392" s="24"/>
      <c r="AJJ392" s="24"/>
      <c r="AJK392" s="24"/>
      <c r="AJL392" s="24"/>
      <c r="AJM392" s="24"/>
      <c r="AJN392" s="24"/>
      <c r="AJO392" s="24"/>
      <c r="AJP392" s="24"/>
      <c r="AJQ392" s="24"/>
      <c r="AJR392" s="24"/>
      <c r="AJS392" s="24"/>
      <c r="AJT392" s="24"/>
      <c r="AJU392" s="24"/>
      <c r="AJV392" s="24"/>
      <c r="AJW392" s="24"/>
      <c r="AJX392" s="24"/>
      <c r="AJY392" s="24"/>
      <c r="AJZ392" s="24"/>
      <c r="AKA392" s="24"/>
      <c r="AKB392" s="24"/>
      <c r="AKC392" s="24"/>
      <c r="AKD392" s="24"/>
      <c r="AKE392" s="24"/>
      <c r="AKF392" s="24"/>
      <c r="AKG392" s="24"/>
      <c r="AKH392" s="24"/>
      <c r="AKI392" s="24"/>
      <c r="AKJ392" s="24"/>
      <c r="AKK392" s="24"/>
      <c r="AKL392" s="24"/>
      <c r="AKM392" s="24"/>
      <c r="AKN392" s="24"/>
      <c r="AKO392" s="24"/>
      <c r="AKP392" s="24"/>
      <c r="AKQ392" s="24"/>
      <c r="AKR392" s="24"/>
      <c r="AKS392" s="24"/>
      <c r="AKT392" s="24"/>
      <c r="AKU392" s="24"/>
      <c r="AKV392" s="24"/>
      <c r="AKW392" s="24"/>
      <c r="AKX392" s="24"/>
      <c r="AKY392" s="24"/>
      <c r="AKZ392" s="24"/>
      <c r="ALA392" s="24"/>
      <c r="ALB392" s="24"/>
      <c r="ALC392" s="24"/>
      <c r="ALD392" s="24"/>
      <c r="ALE392" s="24"/>
      <c r="ALF392" s="24"/>
      <c r="ALG392" s="24"/>
      <c r="ALH392" s="24"/>
      <c r="ALI392" s="24"/>
      <c r="ALJ392" s="24"/>
      <c r="ALK392" s="24"/>
      <c r="ALL392" s="24"/>
      <c r="ALM392" s="24"/>
      <c r="ALN392" s="24"/>
      <c r="ALO392" s="24"/>
      <c r="ALP392" s="24"/>
      <c r="ALQ392" s="24"/>
      <c r="ALR392" s="24"/>
      <c r="ALS392" s="24"/>
      <c r="ALT392" s="24"/>
      <c r="ALU392" s="24"/>
      <c r="ALV392" s="24"/>
      <c r="ALW392" s="24"/>
      <c r="ALX392" s="24"/>
      <c r="ALY392" s="24"/>
      <c r="ALZ392" s="24"/>
      <c r="AMA392" s="24"/>
      <c r="AMB392" s="24"/>
      <c r="AMC392" s="24"/>
      <c r="AMD392" s="24"/>
      <c r="AME392" s="24"/>
      <c r="AMF392" s="24"/>
      <c r="AMG392" s="24"/>
      <c r="AMH392" s="24"/>
      <c r="AMI392" s="24"/>
      <c r="AMJ392" s="24"/>
      <c r="AMK392" s="24"/>
      <c r="AML392" s="24"/>
      <c r="AMM392" s="24"/>
      <c r="AMN392" s="24"/>
      <c r="AMO392" s="24"/>
      <c r="AMP392" s="24"/>
      <c r="AMQ392" s="24"/>
      <c r="AMR392" s="24"/>
      <c r="AMS392" s="24"/>
      <c r="AMT392" s="24"/>
      <c r="AMU392" s="24"/>
      <c r="AMV392" s="24"/>
      <c r="AMW392" s="24"/>
      <c r="AMX392" s="24"/>
      <c r="AMY392" s="24"/>
      <c r="AMZ392" s="24"/>
      <c r="ANA392" s="24"/>
      <c r="ANB392" s="24"/>
      <c r="ANC392" s="24"/>
      <c r="AND392" s="24"/>
      <c r="ANE392" s="24"/>
      <c r="ANF392" s="24"/>
      <c r="ANG392" s="24"/>
      <c r="ANH392" s="24"/>
      <c r="ANI392" s="24"/>
      <c r="ANJ392" s="24"/>
      <c r="ANK392" s="24"/>
      <c r="ANL392" s="24"/>
      <c r="ANM392" s="24"/>
      <c r="ANN392" s="24"/>
      <c r="ANO392" s="24"/>
      <c r="ANP392" s="24"/>
      <c r="ANQ392" s="24"/>
      <c r="ANR392" s="24"/>
      <c r="ANS392" s="24"/>
      <c r="ANT392" s="24"/>
      <c r="ANU392" s="24"/>
      <c r="ANV392" s="24"/>
      <c r="ANW392" s="24"/>
      <c r="ANX392" s="24"/>
      <c r="ANY392" s="24"/>
      <c r="ANZ392" s="24"/>
      <c r="AOA392" s="24"/>
      <c r="AOB392" s="24"/>
      <c r="AOC392" s="24"/>
      <c r="AOD392" s="24"/>
      <c r="AOE392" s="24"/>
      <c r="AOF392" s="24"/>
      <c r="AOG392" s="24"/>
      <c r="AOH392" s="24"/>
      <c r="AOI392" s="24"/>
      <c r="AOJ392" s="24"/>
      <c r="AOK392" s="24"/>
      <c r="AOL392" s="24"/>
      <c r="AOM392" s="24"/>
      <c r="AON392" s="24"/>
      <c r="AOO392" s="24"/>
      <c r="AOP392" s="24"/>
      <c r="AOQ392" s="24"/>
      <c r="AOR392" s="24"/>
      <c r="AOS392" s="24"/>
      <c r="AOT392" s="24"/>
      <c r="AOU392" s="24"/>
      <c r="AOV392" s="24"/>
      <c r="AOW392" s="24"/>
      <c r="AOX392" s="24"/>
      <c r="AOY392" s="24"/>
      <c r="AOZ392" s="24"/>
      <c r="APA392" s="24"/>
      <c r="APB392" s="24"/>
      <c r="APC392" s="24"/>
      <c r="APD392" s="24"/>
      <c r="APE392" s="24"/>
      <c r="APF392" s="24"/>
      <c r="APG392" s="24"/>
      <c r="APH392" s="24"/>
      <c r="API392" s="24"/>
      <c r="APJ392" s="24"/>
      <c r="APK392" s="24"/>
      <c r="APL392" s="24"/>
      <c r="APM392" s="24"/>
      <c r="APN392" s="24"/>
      <c r="APO392" s="24"/>
      <c r="APP392" s="24"/>
      <c r="APQ392" s="24"/>
      <c r="APR392" s="24"/>
      <c r="APS392" s="24"/>
      <c r="APT392" s="24"/>
      <c r="APU392" s="24"/>
      <c r="APV392" s="24"/>
      <c r="APW392" s="24"/>
      <c r="APX392" s="24"/>
      <c r="APY392" s="24"/>
      <c r="APZ392" s="24"/>
      <c r="AQA392" s="24"/>
      <c r="AQB392" s="24"/>
      <c r="AQC392" s="24"/>
      <c r="AQD392" s="24"/>
      <c r="AQE392" s="24"/>
      <c r="AQF392" s="24"/>
      <c r="AQG392" s="24"/>
      <c r="AQH392" s="24"/>
      <c r="AQI392" s="24"/>
      <c r="AQJ392" s="24"/>
      <c r="AQK392" s="24"/>
      <c r="AQL392" s="24"/>
      <c r="AQM392" s="24"/>
      <c r="AQN392" s="24"/>
      <c r="AQO392" s="24"/>
      <c r="AQP392" s="24"/>
      <c r="AQQ392" s="24"/>
      <c r="AQR392" s="24"/>
      <c r="AQS392" s="24"/>
      <c r="AQT392" s="24"/>
      <c r="AQU392" s="24"/>
      <c r="AQV392" s="24"/>
      <c r="AQW392" s="24"/>
      <c r="AQX392" s="24"/>
      <c r="AQY392" s="24"/>
      <c r="AQZ392" s="24"/>
      <c r="ARA392" s="24"/>
      <c r="ARB392" s="24"/>
      <c r="ARC392" s="24"/>
      <c r="ARD392" s="24"/>
      <c r="ARE392" s="24"/>
      <c r="ARF392" s="24"/>
      <c r="ARG392" s="24"/>
      <c r="ARH392" s="24"/>
      <c r="ARI392" s="24"/>
      <c r="ARJ392" s="24"/>
      <c r="ARK392" s="24"/>
      <c r="ARL392" s="24"/>
      <c r="ARM392" s="24"/>
      <c r="ARN392" s="24"/>
      <c r="ARO392" s="24"/>
      <c r="ARP392" s="24"/>
      <c r="ARQ392" s="24"/>
      <c r="ARR392" s="24"/>
      <c r="ARS392" s="24"/>
      <c r="ART392" s="24"/>
      <c r="ARU392" s="24"/>
      <c r="ARV392" s="24"/>
      <c r="ARW392" s="24"/>
      <c r="ARX392" s="24"/>
      <c r="ARY392" s="24"/>
      <c r="ARZ392" s="24"/>
      <c r="ASA392" s="24"/>
      <c r="ASB392" s="24"/>
      <c r="ASC392" s="24"/>
      <c r="ASD392" s="24"/>
      <c r="ASE392" s="24"/>
      <c r="ASF392" s="24"/>
      <c r="ASG392" s="24"/>
      <c r="ASH392" s="24"/>
      <c r="ASI392" s="24"/>
      <c r="ASJ392" s="24"/>
      <c r="ASK392" s="24"/>
      <c r="ASL392" s="24"/>
      <c r="ASM392" s="24"/>
      <c r="ASN392" s="24"/>
      <c r="ASO392" s="24"/>
      <c r="ASP392" s="24"/>
      <c r="ASQ392" s="24"/>
      <c r="ASR392" s="24"/>
      <c r="ASS392" s="24"/>
      <c r="AST392" s="24"/>
      <c r="ASU392" s="24"/>
      <c r="ASV392" s="24"/>
      <c r="ASW392" s="24"/>
      <c r="ASX392" s="24"/>
      <c r="ASY392" s="24"/>
      <c r="ASZ392" s="24"/>
      <c r="ATA392" s="24"/>
      <c r="ATB392" s="24"/>
      <c r="ATC392" s="24"/>
      <c r="ATD392" s="24"/>
      <c r="ATE392" s="24"/>
      <c r="ATF392" s="24"/>
      <c r="ATG392" s="24"/>
      <c r="ATH392" s="24"/>
      <c r="ATI392" s="24"/>
      <c r="ATJ392" s="24"/>
      <c r="ATK392" s="24"/>
      <c r="ATL392" s="24"/>
      <c r="ATM392" s="24"/>
      <c r="ATN392" s="24"/>
      <c r="ATO392" s="24"/>
      <c r="ATP392" s="24"/>
      <c r="ATQ392" s="24"/>
      <c r="ATR392" s="24"/>
      <c r="ATS392" s="24"/>
      <c r="ATT392" s="24"/>
      <c r="ATU392" s="24"/>
      <c r="ATV392" s="24"/>
      <c r="ATW392" s="24"/>
      <c r="ATX392" s="24"/>
      <c r="ATY392" s="24"/>
      <c r="ATZ392" s="24"/>
      <c r="AUA392" s="24"/>
      <c r="AUB392" s="24"/>
      <c r="AUC392" s="24"/>
      <c r="AUD392" s="24"/>
      <c r="AUE392" s="24"/>
      <c r="AUF392" s="24"/>
      <c r="AUG392" s="24"/>
      <c r="AUH392" s="24"/>
      <c r="AUI392" s="24"/>
      <c r="AUJ392" s="24"/>
      <c r="AUK392" s="24"/>
      <c r="AUL392" s="24"/>
      <c r="AUM392" s="24"/>
      <c r="AUN392" s="24"/>
      <c r="AUO392" s="24"/>
      <c r="AUP392" s="24"/>
      <c r="AUQ392" s="24"/>
      <c r="AUR392" s="24"/>
      <c r="AUS392" s="24"/>
      <c r="AUT392" s="24"/>
      <c r="AUU392" s="24"/>
      <c r="AUV392" s="24"/>
      <c r="AUW392" s="24"/>
      <c r="AUX392" s="24"/>
      <c r="AUY392" s="24"/>
      <c r="AUZ392" s="24"/>
      <c r="AVA392" s="24"/>
      <c r="AVB392" s="24"/>
      <c r="AVC392" s="24"/>
      <c r="AVD392" s="24"/>
      <c r="AVE392" s="24"/>
      <c r="AVF392" s="24"/>
      <c r="AVG392" s="24"/>
      <c r="AVH392" s="24"/>
      <c r="AVI392" s="24"/>
      <c r="AVJ392" s="24"/>
      <c r="AVK392" s="24"/>
      <c r="AVL392" s="24"/>
      <c r="AVM392" s="24"/>
      <c r="AVN392" s="24"/>
      <c r="AVO392" s="24"/>
      <c r="AVP392" s="24"/>
      <c r="AVQ392" s="24"/>
      <c r="AVR392" s="24"/>
      <c r="AVS392" s="24"/>
      <c r="AVT392" s="24"/>
      <c r="AVU392" s="24"/>
      <c r="AVV392" s="24"/>
      <c r="AVW392" s="24"/>
      <c r="AVX392" s="24"/>
      <c r="AVY392" s="24"/>
      <c r="AVZ392" s="24"/>
      <c r="AWA392" s="24"/>
      <c r="AWB392" s="24"/>
      <c r="AWC392" s="24"/>
      <c r="AWD392" s="24"/>
      <c r="AWE392" s="24"/>
      <c r="AWF392" s="24"/>
      <c r="AWG392" s="24"/>
      <c r="AWH392" s="24"/>
      <c r="AWI392" s="24"/>
      <c r="AWJ392" s="24"/>
      <c r="AWK392" s="24"/>
      <c r="AWL392" s="24"/>
      <c r="AWM392" s="24"/>
      <c r="AWN392" s="24"/>
      <c r="AWO392" s="24"/>
      <c r="AWP392" s="24"/>
      <c r="AWQ392" s="24"/>
      <c r="AWR392" s="24"/>
      <c r="AWS392" s="24"/>
      <c r="AWT392" s="24"/>
      <c r="AWU392" s="24"/>
      <c r="AWV392" s="24"/>
      <c r="AWW392" s="24"/>
      <c r="AWX392" s="24"/>
      <c r="AWY392" s="24"/>
      <c r="AWZ392" s="24"/>
      <c r="AXA392" s="24"/>
      <c r="AXB392" s="24"/>
      <c r="AXC392" s="24"/>
      <c r="AXD392" s="24"/>
      <c r="AXE392" s="24"/>
      <c r="AXF392" s="24"/>
      <c r="AXG392" s="24"/>
      <c r="AXH392" s="24"/>
      <c r="AXI392" s="24"/>
      <c r="AXJ392" s="24"/>
      <c r="AXK392" s="24"/>
      <c r="AXL392" s="24"/>
      <c r="AXM392" s="24"/>
      <c r="AXN392" s="24"/>
      <c r="AXO392" s="24"/>
      <c r="AXP392" s="24"/>
      <c r="AXQ392" s="24"/>
      <c r="AXR392" s="24"/>
      <c r="AXS392" s="24"/>
      <c r="AXT392" s="24"/>
      <c r="AXU392" s="24"/>
      <c r="AXV392" s="24"/>
      <c r="AXW392" s="24"/>
      <c r="AXX392" s="24"/>
      <c r="AXY392" s="24"/>
      <c r="AXZ392" s="24"/>
      <c r="AYA392" s="24"/>
      <c r="AYB392" s="24"/>
      <c r="AYC392" s="24"/>
      <c r="AYD392" s="24"/>
      <c r="AYE392" s="24"/>
      <c r="AYF392" s="24"/>
      <c r="AYG392" s="24"/>
      <c r="AYH392" s="24"/>
      <c r="AYI392" s="24"/>
      <c r="AYJ392" s="24"/>
      <c r="AYK392" s="24"/>
      <c r="AYL392" s="24"/>
      <c r="AYM392" s="24"/>
      <c r="AYN392" s="24"/>
      <c r="AYO392" s="24"/>
      <c r="AYP392" s="24"/>
      <c r="AYQ392" s="24"/>
      <c r="AYR392" s="24"/>
      <c r="AYS392" s="24"/>
      <c r="AYT392" s="24"/>
      <c r="AYU392" s="24"/>
      <c r="AYV392" s="24"/>
      <c r="AYW392" s="24"/>
      <c r="AYX392" s="24"/>
      <c r="AYY392" s="24"/>
      <c r="AYZ392" s="24"/>
      <c r="AZA392" s="24"/>
      <c r="AZB392" s="24"/>
      <c r="AZC392" s="24"/>
      <c r="AZD392" s="24"/>
      <c r="AZE392" s="24"/>
      <c r="AZF392" s="24"/>
      <c r="AZG392" s="24"/>
      <c r="AZH392" s="24"/>
      <c r="AZI392" s="24"/>
      <c r="AZJ392" s="24"/>
      <c r="AZK392" s="24"/>
      <c r="AZL392" s="24"/>
      <c r="AZM392" s="24"/>
      <c r="AZN392" s="24"/>
      <c r="AZO392" s="24"/>
      <c r="AZP392" s="24"/>
      <c r="AZQ392" s="24"/>
      <c r="AZR392" s="24"/>
      <c r="AZS392" s="24"/>
      <c r="AZT392" s="24"/>
      <c r="AZU392" s="24"/>
      <c r="AZV392" s="24"/>
      <c r="AZW392" s="24"/>
      <c r="AZX392" s="24"/>
      <c r="AZY392" s="24"/>
      <c r="AZZ392" s="24"/>
      <c r="BAA392" s="24"/>
      <c r="BAB392" s="24"/>
      <c r="BAC392" s="24"/>
      <c r="BAD392" s="24"/>
      <c r="BAE392" s="24"/>
      <c r="BAF392" s="24"/>
      <c r="BAG392" s="24"/>
      <c r="BAH392" s="24"/>
      <c r="BAI392" s="24"/>
      <c r="BAJ392" s="24"/>
      <c r="BAK392" s="24"/>
      <c r="BAL392" s="24"/>
      <c r="BAM392" s="24"/>
      <c r="BAN392" s="24"/>
      <c r="BAO392" s="24"/>
      <c r="BAP392" s="24"/>
    </row>
    <row r="393" spans="1:1394" s="19" customFormat="1" x14ac:dyDescent="0.25">
      <c r="A393" s="19" t="str">
        <f>IF(YEAR(G393)=2024,#REF!,"")</f>
        <v/>
      </c>
      <c r="B393" s="19" t="str">
        <f>IF(YEAR(G393)=2025,#REF!,"")</f>
        <v/>
      </c>
      <c r="C393" s="19" t="str">
        <f t="shared" si="30"/>
        <v>Afternoon45073</v>
      </c>
      <c r="D393" s="19" t="str">
        <f>IF('by region'!$C$2="Any","Any",'Turf only'!V393)&amp;M393&amp;IF('by region'!$I$2="Any","Any",N393)&amp;G393</f>
        <v>AnyJumpAny45073</v>
      </c>
      <c r="E393" s="19" t="e">
        <f>IF(I393=#REF!,'Turf only'!G393,"")</f>
        <v>#REF!</v>
      </c>
      <c r="F393" s="19" t="e">
        <f t="shared" si="31"/>
        <v>#REF!</v>
      </c>
      <c r="G393" s="15">
        <v>45073</v>
      </c>
      <c r="H393" s="16" t="s">
        <v>37</v>
      </c>
      <c r="I393" s="16" t="s">
        <v>92</v>
      </c>
      <c r="J393" s="16" t="s">
        <v>9</v>
      </c>
      <c r="K393" s="14" t="s">
        <v>10</v>
      </c>
      <c r="L393" s="14" t="s">
        <v>11</v>
      </c>
      <c r="M393" s="16" t="s">
        <v>12</v>
      </c>
      <c r="N393" s="16" t="s">
        <v>13</v>
      </c>
      <c r="O393" s="16" t="s">
        <v>21</v>
      </c>
      <c r="P393" s="23">
        <f t="shared" si="32"/>
        <v>1</v>
      </c>
      <c r="Q393" s="23" cm="1">
        <f t="array" ref="Q393">SUMPRODUCT(($G$2:$G$2765=G393)*(P393&gt;$P$2:$P$2765))+1</f>
        <v>1</v>
      </c>
      <c r="R393" s="23" t="e">
        <f>(Q393*100000)+#REF!</f>
        <v>#REF!</v>
      </c>
      <c r="S393" s="19" t="e" cm="1">
        <f t="array" ref="S393">SUMPRODUCT(($G$2:$G$2765=G393)*(R393&gt;$R$2:$R$2765))+1</f>
        <v>#REF!</v>
      </c>
      <c r="T393" s="19" t="str">
        <f t="shared" si="33"/>
        <v xml:space="preserve">Cartmel </v>
      </c>
      <c r="U393" s="19">
        <v>0</v>
      </c>
      <c r="V393" s="19" t="s">
        <v>17</v>
      </c>
      <c r="W393" s="19">
        <f t="shared" si="34"/>
        <v>2023</v>
      </c>
      <c r="X393" s="24"/>
      <c r="Y393" s="24"/>
      <c r="Z393" s="24"/>
      <c r="AA393" s="24"/>
      <c r="AB393" s="24"/>
      <c r="AC393" s="24"/>
      <c r="AD393" s="24"/>
      <c r="AE393" s="24"/>
      <c r="AF393" s="24"/>
      <c r="AG393" s="24"/>
      <c r="AH393" s="24"/>
      <c r="AI393" s="24"/>
      <c r="AJ393" s="24"/>
      <c r="AK393" s="24"/>
      <c r="AL393" s="24"/>
      <c r="AM393" s="24"/>
      <c r="AN393" s="24"/>
      <c r="AO393" s="24"/>
      <c r="AP393" s="24"/>
      <c r="AQ393" s="24"/>
      <c r="AR393" s="24"/>
      <c r="AS393" s="24"/>
      <c r="AT393" s="24"/>
      <c r="AU393" s="24"/>
      <c r="AV393" s="24"/>
      <c r="AW393" s="24"/>
      <c r="AX393" s="24"/>
      <c r="AY393" s="24"/>
      <c r="AZ393" s="24"/>
      <c r="BA393" s="24"/>
      <c r="BB393" s="24"/>
      <c r="BC393" s="24"/>
      <c r="BD393" s="24"/>
      <c r="BE393" s="24"/>
      <c r="BF393" s="24"/>
      <c r="BG393" s="24"/>
      <c r="BH393" s="24"/>
      <c r="BI393" s="24"/>
      <c r="BJ393" s="24"/>
      <c r="BK393" s="24"/>
      <c r="BL393" s="24"/>
      <c r="BM393" s="24"/>
      <c r="BN393" s="24"/>
      <c r="BO393" s="24"/>
      <c r="BP393" s="24"/>
      <c r="BQ393" s="24"/>
      <c r="BR393" s="24"/>
      <c r="BS393" s="24"/>
      <c r="BT393" s="24"/>
      <c r="BU393" s="24"/>
      <c r="BV393" s="24"/>
      <c r="BW393" s="24"/>
      <c r="BX393" s="24"/>
      <c r="BY393" s="24"/>
      <c r="BZ393" s="24"/>
      <c r="CA393" s="24"/>
      <c r="CB393" s="24"/>
      <c r="CC393" s="24"/>
      <c r="CD393" s="24"/>
      <c r="CE393" s="24"/>
      <c r="CF393" s="24"/>
      <c r="CG393" s="24"/>
      <c r="CH393" s="24"/>
      <c r="CI393" s="24"/>
      <c r="CJ393" s="24"/>
      <c r="CK393" s="24"/>
      <c r="CL393" s="24"/>
      <c r="CM393" s="24"/>
      <c r="CN393" s="24"/>
      <c r="CO393" s="24"/>
      <c r="CP393" s="24"/>
      <c r="CQ393" s="24"/>
      <c r="CR393" s="24"/>
      <c r="CS393" s="24"/>
      <c r="CT393" s="24"/>
      <c r="CU393" s="24"/>
      <c r="CV393" s="24"/>
      <c r="CW393" s="24"/>
      <c r="CX393" s="24"/>
      <c r="CY393" s="24"/>
      <c r="CZ393" s="24"/>
      <c r="DA393" s="24"/>
      <c r="DB393" s="24"/>
      <c r="DC393" s="24"/>
      <c r="DD393" s="24"/>
      <c r="DE393" s="24"/>
      <c r="DF393" s="24"/>
      <c r="DG393" s="24"/>
      <c r="DH393" s="24"/>
      <c r="DI393" s="24"/>
      <c r="DJ393" s="24"/>
      <c r="DK393" s="24"/>
      <c r="DL393" s="24"/>
      <c r="DM393" s="24"/>
      <c r="DN393" s="24"/>
      <c r="DO393" s="24"/>
      <c r="DP393" s="24"/>
      <c r="DQ393" s="24"/>
      <c r="DR393" s="24"/>
      <c r="DS393" s="24"/>
      <c r="DT393" s="24"/>
      <c r="DU393" s="24"/>
      <c r="DV393" s="24"/>
      <c r="DW393" s="24"/>
      <c r="DX393" s="24"/>
      <c r="DY393" s="24"/>
      <c r="DZ393" s="24"/>
      <c r="EA393" s="24"/>
      <c r="EB393" s="24"/>
      <c r="EC393" s="24"/>
      <c r="ED393" s="24"/>
      <c r="EE393" s="24"/>
      <c r="EF393" s="24"/>
      <c r="EG393" s="24"/>
      <c r="EH393" s="24"/>
      <c r="EI393" s="24"/>
      <c r="EJ393" s="24"/>
      <c r="EK393" s="24"/>
      <c r="EL393" s="24"/>
      <c r="EM393" s="24"/>
      <c r="EN393" s="24"/>
      <c r="EO393" s="24"/>
      <c r="EP393" s="24"/>
      <c r="EQ393" s="24"/>
      <c r="ER393" s="24"/>
      <c r="ES393" s="24"/>
      <c r="ET393" s="24"/>
      <c r="EU393" s="24"/>
      <c r="EV393" s="24"/>
      <c r="EW393" s="24"/>
      <c r="EX393" s="24"/>
      <c r="EY393" s="24"/>
      <c r="EZ393" s="24"/>
      <c r="FA393" s="24"/>
      <c r="FB393" s="24"/>
      <c r="FC393" s="24"/>
      <c r="FD393" s="24"/>
      <c r="FE393" s="24"/>
      <c r="FF393" s="24"/>
      <c r="FG393" s="24"/>
      <c r="FH393" s="24"/>
      <c r="FI393" s="24"/>
      <c r="FJ393" s="24"/>
      <c r="FK393" s="24"/>
      <c r="FL393" s="24"/>
      <c r="FM393" s="24"/>
      <c r="FN393" s="24"/>
      <c r="FO393" s="24"/>
      <c r="FP393" s="24"/>
      <c r="FQ393" s="24"/>
      <c r="FR393" s="24"/>
      <c r="FS393" s="24"/>
      <c r="FT393" s="24"/>
      <c r="FU393" s="24"/>
      <c r="FV393" s="24"/>
      <c r="FW393" s="24"/>
      <c r="FX393" s="24"/>
      <c r="FY393" s="24"/>
      <c r="FZ393" s="24"/>
      <c r="GA393" s="24"/>
      <c r="GB393" s="24"/>
      <c r="GC393" s="24"/>
      <c r="GD393" s="24"/>
      <c r="GE393" s="24"/>
      <c r="GF393" s="24"/>
      <c r="GG393" s="24"/>
      <c r="GH393" s="24"/>
      <c r="GI393" s="24"/>
      <c r="GJ393" s="24"/>
      <c r="GK393" s="24"/>
      <c r="GL393" s="24"/>
      <c r="GM393" s="24"/>
      <c r="GN393" s="24"/>
      <c r="GO393" s="24"/>
      <c r="GP393" s="24"/>
      <c r="GQ393" s="24"/>
      <c r="GR393" s="24"/>
      <c r="GS393" s="24"/>
      <c r="GT393" s="24"/>
      <c r="GU393" s="24"/>
      <c r="GV393" s="24"/>
      <c r="GW393" s="24"/>
      <c r="GX393" s="24"/>
      <c r="GY393" s="24"/>
      <c r="GZ393" s="24"/>
      <c r="HA393" s="24"/>
      <c r="HB393" s="24"/>
      <c r="HC393" s="24"/>
      <c r="HD393" s="24"/>
      <c r="HE393" s="24"/>
      <c r="HF393" s="24"/>
      <c r="HG393" s="24"/>
      <c r="HH393" s="24"/>
      <c r="HI393" s="24"/>
      <c r="HJ393" s="24"/>
      <c r="HK393" s="24"/>
      <c r="HL393" s="24"/>
      <c r="HM393" s="24"/>
      <c r="HN393" s="24"/>
      <c r="HO393" s="24"/>
      <c r="HP393" s="24"/>
      <c r="HQ393" s="24"/>
      <c r="HR393" s="24"/>
      <c r="HS393" s="24"/>
      <c r="HT393" s="24"/>
      <c r="HU393" s="24"/>
      <c r="HV393" s="24"/>
      <c r="HW393" s="24"/>
      <c r="HX393" s="24"/>
      <c r="HY393" s="24"/>
      <c r="HZ393" s="24"/>
      <c r="IA393" s="24"/>
      <c r="IB393" s="24"/>
      <c r="IC393" s="24"/>
      <c r="ID393" s="24"/>
      <c r="IE393" s="24"/>
      <c r="IF393" s="24"/>
      <c r="IG393" s="24"/>
      <c r="IH393" s="24"/>
      <c r="II393" s="24"/>
      <c r="IJ393" s="24"/>
      <c r="IK393" s="24"/>
      <c r="IL393" s="24"/>
      <c r="IM393" s="24"/>
      <c r="IN393" s="24"/>
      <c r="IO393" s="24"/>
      <c r="IP393" s="24"/>
      <c r="IQ393" s="24"/>
      <c r="IR393" s="24"/>
      <c r="IS393" s="24"/>
      <c r="IT393" s="24"/>
      <c r="IU393" s="24"/>
      <c r="IV393" s="24"/>
      <c r="IW393" s="24"/>
      <c r="IX393" s="24"/>
      <c r="IY393" s="24"/>
      <c r="IZ393" s="24"/>
      <c r="JA393" s="24"/>
      <c r="JB393" s="24"/>
      <c r="JC393" s="24"/>
      <c r="JD393" s="24"/>
      <c r="JE393" s="24"/>
      <c r="JF393" s="24"/>
      <c r="JG393" s="24"/>
      <c r="JH393" s="24"/>
      <c r="JI393" s="24"/>
      <c r="JJ393" s="24"/>
      <c r="JK393" s="24"/>
      <c r="JL393" s="24"/>
      <c r="JM393" s="24"/>
      <c r="JN393" s="24"/>
      <c r="JO393" s="24"/>
      <c r="JP393" s="24"/>
      <c r="JQ393" s="24"/>
      <c r="JR393" s="24"/>
      <c r="JS393" s="24"/>
      <c r="JT393" s="24"/>
      <c r="JU393" s="24"/>
      <c r="JV393" s="24"/>
      <c r="JW393" s="24"/>
      <c r="JX393" s="24"/>
      <c r="JY393" s="24"/>
      <c r="JZ393" s="24"/>
      <c r="KA393" s="24"/>
      <c r="KB393" s="24"/>
      <c r="KC393" s="24"/>
      <c r="KD393" s="24"/>
      <c r="KE393" s="24"/>
      <c r="KF393" s="24"/>
      <c r="KG393" s="24"/>
      <c r="KH393" s="24"/>
      <c r="KI393" s="24"/>
      <c r="KJ393" s="24"/>
      <c r="KK393" s="24"/>
      <c r="KL393" s="24"/>
      <c r="KM393" s="24"/>
      <c r="KN393" s="24"/>
      <c r="KO393" s="24"/>
      <c r="KP393" s="24"/>
      <c r="KQ393" s="24"/>
      <c r="KR393" s="24"/>
      <c r="KS393" s="24"/>
      <c r="KT393" s="24"/>
      <c r="KU393" s="24"/>
      <c r="KV393" s="24"/>
      <c r="KW393" s="24"/>
      <c r="KX393" s="24"/>
      <c r="KY393" s="24"/>
      <c r="KZ393" s="24"/>
      <c r="LA393" s="24"/>
      <c r="LB393" s="24"/>
      <c r="LC393" s="24"/>
      <c r="LD393" s="24"/>
      <c r="LE393" s="24"/>
      <c r="LF393" s="24"/>
      <c r="LG393" s="24"/>
      <c r="LH393" s="24"/>
      <c r="LI393" s="24"/>
      <c r="LJ393" s="24"/>
      <c r="LK393" s="24"/>
      <c r="LL393" s="24"/>
      <c r="LM393" s="24"/>
      <c r="LN393" s="24"/>
      <c r="LO393" s="24"/>
      <c r="LP393" s="24"/>
      <c r="LQ393" s="24"/>
      <c r="LR393" s="24"/>
      <c r="LS393" s="24"/>
      <c r="LT393" s="24"/>
      <c r="LU393" s="24"/>
      <c r="LV393" s="24"/>
      <c r="LW393" s="24"/>
      <c r="LX393" s="24"/>
      <c r="LY393" s="24"/>
      <c r="LZ393" s="24"/>
      <c r="MA393" s="24"/>
      <c r="MB393" s="24"/>
      <c r="MC393" s="24"/>
      <c r="MD393" s="24"/>
      <c r="ME393" s="24"/>
      <c r="MF393" s="24"/>
      <c r="MG393" s="24"/>
      <c r="MH393" s="24"/>
      <c r="MI393" s="24"/>
      <c r="MJ393" s="24"/>
      <c r="MK393" s="24"/>
      <c r="ML393" s="24"/>
      <c r="MM393" s="24"/>
      <c r="MN393" s="24"/>
      <c r="MO393" s="24"/>
      <c r="MP393" s="24"/>
      <c r="MQ393" s="24"/>
      <c r="MR393" s="24"/>
      <c r="MS393" s="24"/>
      <c r="MT393" s="24"/>
      <c r="MU393" s="24"/>
      <c r="MV393" s="24"/>
      <c r="MW393" s="24"/>
      <c r="MX393" s="24"/>
      <c r="MY393" s="24"/>
      <c r="MZ393" s="24"/>
      <c r="NA393" s="24"/>
      <c r="NB393" s="24"/>
      <c r="NC393" s="24"/>
      <c r="ND393" s="24"/>
      <c r="NE393" s="24"/>
      <c r="NF393" s="24"/>
      <c r="NG393" s="24"/>
      <c r="NH393" s="24"/>
      <c r="NI393" s="24"/>
      <c r="NJ393" s="24"/>
      <c r="NK393" s="24"/>
      <c r="NL393" s="24"/>
      <c r="NM393" s="24"/>
      <c r="NN393" s="24"/>
      <c r="NO393" s="24"/>
      <c r="NP393" s="24"/>
      <c r="NQ393" s="24"/>
      <c r="NR393" s="24"/>
      <c r="NS393" s="24"/>
      <c r="NT393" s="24"/>
      <c r="NU393" s="24"/>
      <c r="NV393" s="24"/>
      <c r="NW393" s="24"/>
      <c r="NX393" s="24"/>
      <c r="NY393" s="24"/>
      <c r="NZ393" s="24"/>
      <c r="OA393" s="24"/>
      <c r="OB393" s="24"/>
      <c r="OC393" s="24"/>
      <c r="OD393" s="24"/>
      <c r="OE393" s="24"/>
      <c r="OF393" s="24"/>
      <c r="OG393" s="24"/>
      <c r="OH393" s="24"/>
      <c r="OI393" s="24"/>
      <c r="OJ393" s="24"/>
      <c r="OK393" s="24"/>
      <c r="OL393" s="24"/>
      <c r="OM393" s="24"/>
      <c r="ON393" s="24"/>
      <c r="OO393" s="24"/>
      <c r="OP393" s="24"/>
      <c r="OQ393" s="24"/>
      <c r="OR393" s="24"/>
      <c r="OS393" s="24"/>
      <c r="OT393" s="24"/>
      <c r="OU393" s="24"/>
      <c r="OV393" s="24"/>
      <c r="OW393" s="24"/>
      <c r="OX393" s="24"/>
      <c r="OY393" s="24"/>
      <c r="OZ393" s="24"/>
      <c r="PA393" s="24"/>
      <c r="PB393" s="24"/>
      <c r="PC393" s="24"/>
      <c r="PD393" s="24"/>
      <c r="PE393" s="24"/>
      <c r="PF393" s="24"/>
      <c r="PG393" s="24"/>
      <c r="PH393" s="24"/>
      <c r="PI393" s="24"/>
      <c r="PJ393" s="24"/>
      <c r="PK393" s="24"/>
      <c r="PL393" s="24"/>
      <c r="PM393" s="24"/>
      <c r="PN393" s="24"/>
      <c r="PO393" s="24"/>
      <c r="PP393" s="24"/>
      <c r="PQ393" s="24"/>
      <c r="PR393" s="24"/>
      <c r="PS393" s="24"/>
      <c r="PT393" s="24"/>
      <c r="PU393" s="24"/>
      <c r="PV393" s="24"/>
      <c r="PW393" s="24"/>
      <c r="PX393" s="24"/>
      <c r="PY393" s="24"/>
      <c r="PZ393" s="24"/>
      <c r="QA393" s="24"/>
      <c r="QB393" s="24"/>
      <c r="QC393" s="24"/>
      <c r="QD393" s="24"/>
      <c r="QE393" s="24"/>
      <c r="QF393" s="24"/>
      <c r="QG393" s="24"/>
      <c r="QH393" s="24"/>
      <c r="QI393" s="24"/>
      <c r="QJ393" s="24"/>
      <c r="QK393" s="24"/>
      <c r="QL393" s="24"/>
      <c r="QM393" s="24"/>
      <c r="QN393" s="24"/>
      <c r="QO393" s="24"/>
      <c r="QP393" s="24"/>
      <c r="QQ393" s="24"/>
      <c r="QR393" s="24"/>
      <c r="QS393" s="24"/>
      <c r="QT393" s="24"/>
      <c r="QU393" s="24"/>
      <c r="QV393" s="24"/>
      <c r="QW393" s="24"/>
      <c r="QX393" s="24"/>
      <c r="QY393" s="24"/>
      <c r="QZ393" s="24"/>
      <c r="RA393" s="24"/>
      <c r="RB393" s="24"/>
      <c r="RC393" s="24"/>
      <c r="RD393" s="24"/>
      <c r="RE393" s="24"/>
      <c r="RF393" s="24"/>
      <c r="RG393" s="24"/>
      <c r="RH393" s="24"/>
      <c r="RI393" s="24"/>
      <c r="RJ393" s="24"/>
      <c r="RK393" s="24"/>
      <c r="RL393" s="24"/>
      <c r="RM393" s="24"/>
      <c r="RN393" s="24"/>
      <c r="RO393" s="24"/>
      <c r="RP393" s="24"/>
      <c r="RQ393" s="24"/>
      <c r="RR393" s="24"/>
      <c r="RS393" s="24"/>
      <c r="RT393" s="24"/>
      <c r="RU393" s="24"/>
      <c r="RV393" s="24"/>
      <c r="RW393" s="24"/>
      <c r="RX393" s="24"/>
      <c r="RY393" s="24"/>
      <c r="RZ393" s="24"/>
      <c r="SA393" s="24"/>
      <c r="SB393" s="24"/>
      <c r="SC393" s="24"/>
      <c r="SD393" s="24"/>
      <c r="SE393" s="24"/>
      <c r="SF393" s="24"/>
      <c r="SG393" s="24"/>
      <c r="SH393" s="24"/>
      <c r="SI393" s="24"/>
      <c r="SJ393" s="24"/>
      <c r="SK393" s="24"/>
      <c r="SL393" s="24"/>
      <c r="SM393" s="24"/>
      <c r="SN393" s="24"/>
      <c r="SO393" s="24"/>
      <c r="SP393" s="24"/>
      <c r="SQ393" s="24"/>
      <c r="SR393" s="24"/>
      <c r="SS393" s="24"/>
      <c r="ST393" s="24"/>
      <c r="SU393" s="24"/>
      <c r="SV393" s="24"/>
      <c r="SW393" s="24"/>
      <c r="SX393" s="24"/>
      <c r="SY393" s="24"/>
      <c r="SZ393" s="24"/>
      <c r="TA393" s="24"/>
      <c r="TB393" s="24"/>
      <c r="TC393" s="24"/>
      <c r="TD393" s="24"/>
      <c r="TE393" s="24"/>
      <c r="TF393" s="24"/>
      <c r="TG393" s="24"/>
      <c r="TH393" s="24"/>
      <c r="TI393" s="24"/>
      <c r="TJ393" s="24"/>
      <c r="TK393" s="24"/>
      <c r="TL393" s="24"/>
      <c r="TM393" s="24"/>
      <c r="TN393" s="24"/>
      <c r="TO393" s="24"/>
      <c r="TP393" s="24"/>
      <c r="TQ393" s="24"/>
      <c r="TR393" s="24"/>
      <c r="TS393" s="24"/>
      <c r="TT393" s="24"/>
      <c r="TU393" s="24"/>
      <c r="TV393" s="24"/>
      <c r="TW393" s="24"/>
      <c r="TX393" s="24"/>
      <c r="TY393" s="24"/>
      <c r="TZ393" s="24"/>
      <c r="UA393" s="24"/>
      <c r="UB393" s="24"/>
      <c r="UC393" s="24"/>
      <c r="UD393" s="24"/>
      <c r="UE393" s="24"/>
      <c r="UF393" s="24"/>
      <c r="UG393" s="24"/>
      <c r="UH393" s="24"/>
      <c r="UI393" s="24"/>
      <c r="UJ393" s="24"/>
      <c r="UK393" s="24"/>
      <c r="UL393" s="24"/>
      <c r="UM393" s="24"/>
      <c r="UN393" s="24"/>
      <c r="UO393" s="24"/>
      <c r="UP393" s="24"/>
      <c r="UQ393" s="24"/>
      <c r="UR393" s="24"/>
      <c r="US393" s="24"/>
      <c r="UT393" s="24"/>
      <c r="UU393" s="24"/>
      <c r="UV393" s="24"/>
      <c r="UW393" s="24"/>
      <c r="UX393" s="24"/>
      <c r="UY393" s="24"/>
      <c r="UZ393" s="24"/>
      <c r="VA393" s="24"/>
      <c r="VB393" s="24"/>
      <c r="VC393" s="24"/>
      <c r="VD393" s="24"/>
      <c r="VE393" s="24"/>
      <c r="VF393" s="24"/>
      <c r="VG393" s="24"/>
      <c r="VH393" s="24"/>
      <c r="VI393" s="24"/>
      <c r="VJ393" s="24"/>
      <c r="VK393" s="24"/>
      <c r="VL393" s="24"/>
      <c r="VM393" s="24"/>
      <c r="VN393" s="24"/>
      <c r="VO393" s="24"/>
      <c r="VP393" s="24"/>
      <c r="VQ393" s="24"/>
      <c r="VR393" s="24"/>
      <c r="VS393" s="24"/>
      <c r="VT393" s="24"/>
      <c r="VU393" s="24"/>
      <c r="VV393" s="24"/>
      <c r="VW393" s="24"/>
      <c r="VX393" s="24"/>
      <c r="VY393" s="24"/>
      <c r="VZ393" s="24"/>
      <c r="WA393" s="24"/>
      <c r="WB393" s="24"/>
      <c r="WC393" s="24"/>
      <c r="WD393" s="24"/>
      <c r="WE393" s="24"/>
      <c r="WF393" s="24"/>
      <c r="WG393" s="24"/>
      <c r="WH393" s="24"/>
      <c r="WI393" s="24"/>
      <c r="WJ393" s="24"/>
      <c r="WK393" s="24"/>
      <c r="WL393" s="24"/>
      <c r="WM393" s="24"/>
      <c r="WN393" s="24"/>
      <c r="WO393" s="24"/>
      <c r="WP393" s="24"/>
      <c r="WQ393" s="24"/>
      <c r="WR393" s="24"/>
      <c r="WS393" s="24"/>
      <c r="WT393" s="24"/>
      <c r="WU393" s="24"/>
      <c r="WV393" s="24"/>
      <c r="WW393" s="24"/>
      <c r="WX393" s="24"/>
      <c r="WY393" s="24"/>
      <c r="WZ393" s="24"/>
      <c r="XA393" s="24"/>
      <c r="XB393" s="24"/>
      <c r="XC393" s="24"/>
      <c r="XD393" s="24"/>
      <c r="XE393" s="24"/>
      <c r="XF393" s="24"/>
      <c r="XG393" s="24"/>
      <c r="XH393" s="24"/>
      <c r="XI393" s="24"/>
      <c r="XJ393" s="24"/>
      <c r="XK393" s="24"/>
      <c r="XL393" s="24"/>
      <c r="XM393" s="24"/>
      <c r="XN393" s="24"/>
      <c r="XO393" s="24"/>
      <c r="XP393" s="24"/>
      <c r="XQ393" s="24"/>
      <c r="XR393" s="24"/>
      <c r="XS393" s="24"/>
      <c r="XT393" s="24"/>
      <c r="XU393" s="24"/>
      <c r="XV393" s="24"/>
      <c r="XW393" s="24"/>
      <c r="XX393" s="24"/>
      <c r="XY393" s="24"/>
      <c r="XZ393" s="24"/>
      <c r="YA393" s="24"/>
      <c r="YB393" s="24"/>
      <c r="YC393" s="24"/>
      <c r="YD393" s="24"/>
      <c r="YE393" s="24"/>
      <c r="YF393" s="24"/>
      <c r="YG393" s="24"/>
      <c r="YH393" s="24"/>
      <c r="YI393" s="24"/>
      <c r="YJ393" s="24"/>
      <c r="YK393" s="24"/>
      <c r="YL393" s="24"/>
      <c r="YM393" s="24"/>
      <c r="YN393" s="24"/>
      <c r="YO393" s="24"/>
      <c r="YP393" s="24"/>
      <c r="YQ393" s="24"/>
      <c r="YR393" s="24"/>
      <c r="YS393" s="24"/>
      <c r="YT393" s="24"/>
      <c r="YU393" s="24"/>
      <c r="YV393" s="24"/>
      <c r="YW393" s="24"/>
      <c r="YX393" s="24"/>
      <c r="YY393" s="24"/>
      <c r="YZ393" s="24"/>
      <c r="ZA393" s="24"/>
      <c r="ZB393" s="24"/>
      <c r="ZC393" s="24"/>
      <c r="ZD393" s="24"/>
      <c r="ZE393" s="24"/>
      <c r="ZF393" s="24"/>
      <c r="ZG393" s="24"/>
      <c r="ZH393" s="24"/>
      <c r="ZI393" s="24"/>
      <c r="ZJ393" s="24"/>
      <c r="ZK393" s="24"/>
      <c r="ZL393" s="24"/>
      <c r="ZM393" s="24"/>
      <c r="ZN393" s="24"/>
      <c r="ZO393" s="24"/>
      <c r="ZP393" s="24"/>
      <c r="ZQ393" s="24"/>
      <c r="ZR393" s="24"/>
      <c r="ZS393" s="24"/>
      <c r="ZT393" s="24"/>
      <c r="ZU393" s="24"/>
      <c r="ZV393" s="24"/>
      <c r="ZW393" s="24"/>
      <c r="ZX393" s="24"/>
      <c r="ZY393" s="24"/>
      <c r="ZZ393" s="24"/>
      <c r="AAA393" s="24"/>
      <c r="AAB393" s="24"/>
      <c r="AAC393" s="24"/>
      <c r="AAD393" s="24"/>
      <c r="AAE393" s="24"/>
      <c r="AAF393" s="24"/>
      <c r="AAG393" s="24"/>
      <c r="AAH393" s="24"/>
      <c r="AAI393" s="24"/>
      <c r="AAJ393" s="24"/>
      <c r="AAK393" s="24"/>
      <c r="AAL393" s="24"/>
      <c r="AAM393" s="24"/>
      <c r="AAN393" s="24"/>
      <c r="AAO393" s="24"/>
      <c r="AAP393" s="24"/>
      <c r="AAQ393" s="24"/>
      <c r="AAR393" s="24"/>
      <c r="AAS393" s="24"/>
      <c r="AAT393" s="24"/>
      <c r="AAU393" s="24"/>
      <c r="AAV393" s="24"/>
      <c r="AAW393" s="24"/>
      <c r="AAX393" s="24"/>
      <c r="AAY393" s="24"/>
      <c r="AAZ393" s="24"/>
      <c r="ABA393" s="24"/>
      <c r="ABB393" s="24"/>
      <c r="ABC393" s="24"/>
      <c r="ABD393" s="24"/>
      <c r="ABE393" s="24"/>
      <c r="ABF393" s="24"/>
      <c r="ABG393" s="24"/>
      <c r="ABH393" s="24"/>
      <c r="ABI393" s="24"/>
      <c r="ABJ393" s="24"/>
      <c r="ABK393" s="24"/>
      <c r="ABL393" s="24"/>
      <c r="ABM393" s="24"/>
      <c r="ABN393" s="24"/>
      <c r="ABO393" s="24"/>
      <c r="ABP393" s="24"/>
      <c r="ABQ393" s="24"/>
      <c r="ABR393" s="24"/>
      <c r="ABS393" s="24"/>
      <c r="ABT393" s="24"/>
      <c r="ABU393" s="24"/>
      <c r="ABV393" s="24"/>
      <c r="ABW393" s="24"/>
      <c r="ABX393" s="24"/>
      <c r="ABY393" s="24"/>
      <c r="ABZ393" s="24"/>
      <c r="ACA393" s="24"/>
      <c r="ACB393" s="24"/>
      <c r="ACC393" s="24"/>
      <c r="ACD393" s="24"/>
      <c r="ACE393" s="24"/>
      <c r="ACF393" s="24"/>
      <c r="ACG393" s="24"/>
      <c r="ACH393" s="24"/>
      <c r="ACI393" s="24"/>
      <c r="ACJ393" s="24"/>
      <c r="ACK393" s="24"/>
      <c r="ACL393" s="24"/>
      <c r="ACM393" s="24"/>
      <c r="ACN393" s="24"/>
      <c r="ACO393" s="24"/>
      <c r="ACP393" s="24"/>
      <c r="ACQ393" s="24"/>
      <c r="ACR393" s="24"/>
      <c r="ACS393" s="24"/>
      <c r="ACT393" s="24"/>
      <c r="ACU393" s="24"/>
      <c r="ACV393" s="24"/>
      <c r="ACW393" s="24"/>
      <c r="ACX393" s="24"/>
      <c r="ACY393" s="24"/>
      <c r="ACZ393" s="24"/>
      <c r="ADA393" s="24"/>
      <c r="ADB393" s="24"/>
      <c r="ADC393" s="24"/>
      <c r="ADD393" s="24"/>
      <c r="ADE393" s="24"/>
      <c r="ADF393" s="24"/>
      <c r="ADG393" s="24"/>
      <c r="ADH393" s="24"/>
      <c r="ADI393" s="24"/>
      <c r="ADJ393" s="24"/>
      <c r="ADK393" s="24"/>
      <c r="ADL393" s="24"/>
      <c r="ADM393" s="24"/>
      <c r="ADN393" s="24"/>
      <c r="ADO393" s="24"/>
      <c r="ADP393" s="24"/>
      <c r="ADQ393" s="24"/>
      <c r="ADR393" s="24"/>
      <c r="ADS393" s="24"/>
      <c r="ADT393" s="24"/>
      <c r="ADU393" s="24"/>
      <c r="ADV393" s="24"/>
      <c r="ADW393" s="24"/>
      <c r="ADX393" s="24"/>
      <c r="ADY393" s="24"/>
      <c r="ADZ393" s="24"/>
      <c r="AEA393" s="24"/>
      <c r="AEB393" s="24"/>
      <c r="AEC393" s="24"/>
      <c r="AED393" s="24"/>
      <c r="AEE393" s="24"/>
      <c r="AEF393" s="24"/>
      <c r="AEG393" s="24"/>
      <c r="AEH393" s="24"/>
      <c r="AEI393" s="24"/>
      <c r="AEJ393" s="24"/>
      <c r="AEK393" s="24"/>
      <c r="AEL393" s="24"/>
      <c r="AEM393" s="24"/>
      <c r="AEN393" s="24"/>
      <c r="AEO393" s="24"/>
      <c r="AEP393" s="24"/>
      <c r="AEQ393" s="24"/>
      <c r="AER393" s="24"/>
      <c r="AES393" s="24"/>
      <c r="AET393" s="24"/>
      <c r="AEU393" s="24"/>
      <c r="AEV393" s="24"/>
      <c r="AEW393" s="24"/>
      <c r="AEX393" s="24"/>
      <c r="AEY393" s="24"/>
      <c r="AEZ393" s="24"/>
      <c r="AFA393" s="24"/>
      <c r="AFB393" s="24"/>
      <c r="AFC393" s="24"/>
      <c r="AFD393" s="24"/>
      <c r="AFE393" s="24"/>
      <c r="AFF393" s="24"/>
      <c r="AFG393" s="24"/>
      <c r="AFH393" s="24"/>
      <c r="AFI393" s="24"/>
      <c r="AFJ393" s="24"/>
      <c r="AFK393" s="24"/>
      <c r="AFL393" s="24"/>
      <c r="AFM393" s="24"/>
      <c r="AFN393" s="24"/>
      <c r="AFO393" s="24"/>
      <c r="AFP393" s="24"/>
      <c r="AFQ393" s="24"/>
      <c r="AFR393" s="24"/>
      <c r="AFS393" s="24"/>
      <c r="AFT393" s="24"/>
      <c r="AFU393" s="24"/>
      <c r="AFV393" s="24"/>
      <c r="AFW393" s="24"/>
      <c r="AFX393" s="24"/>
      <c r="AFY393" s="24"/>
      <c r="AFZ393" s="24"/>
      <c r="AGA393" s="24"/>
      <c r="AGB393" s="24"/>
      <c r="AGC393" s="24"/>
      <c r="AGD393" s="24"/>
      <c r="AGE393" s="24"/>
      <c r="AGF393" s="24"/>
      <c r="AGG393" s="24"/>
      <c r="AGH393" s="24"/>
      <c r="AGI393" s="24"/>
      <c r="AGJ393" s="24"/>
      <c r="AGK393" s="24"/>
      <c r="AGL393" s="24"/>
      <c r="AGM393" s="24"/>
      <c r="AGN393" s="24"/>
      <c r="AGO393" s="24"/>
      <c r="AGP393" s="24"/>
      <c r="AGQ393" s="24"/>
      <c r="AGR393" s="24"/>
      <c r="AGS393" s="24"/>
      <c r="AGT393" s="24"/>
      <c r="AGU393" s="24"/>
      <c r="AGV393" s="24"/>
      <c r="AGW393" s="24"/>
      <c r="AGX393" s="24"/>
      <c r="AGY393" s="24"/>
      <c r="AGZ393" s="24"/>
      <c r="AHA393" s="24"/>
      <c r="AHB393" s="24"/>
      <c r="AHC393" s="24"/>
      <c r="AHD393" s="24"/>
      <c r="AHE393" s="24"/>
      <c r="AHF393" s="24"/>
      <c r="AHG393" s="24"/>
      <c r="AHH393" s="24"/>
      <c r="AHI393" s="24"/>
      <c r="AHJ393" s="24"/>
      <c r="AHK393" s="24"/>
      <c r="AHL393" s="24"/>
      <c r="AHM393" s="24"/>
      <c r="AHN393" s="24"/>
      <c r="AHO393" s="24"/>
      <c r="AHP393" s="24"/>
      <c r="AHQ393" s="24"/>
      <c r="AHR393" s="24"/>
      <c r="AHS393" s="24"/>
      <c r="AHT393" s="24"/>
      <c r="AHU393" s="24"/>
      <c r="AHV393" s="24"/>
      <c r="AHW393" s="24"/>
      <c r="AHX393" s="24"/>
      <c r="AHY393" s="24"/>
      <c r="AHZ393" s="24"/>
      <c r="AIA393" s="24"/>
      <c r="AIB393" s="24"/>
      <c r="AIC393" s="24"/>
      <c r="AID393" s="24"/>
      <c r="AIE393" s="24"/>
      <c r="AIF393" s="24"/>
      <c r="AIG393" s="24"/>
      <c r="AIH393" s="24"/>
      <c r="AII393" s="24"/>
      <c r="AIJ393" s="24"/>
      <c r="AIK393" s="24"/>
      <c r="AIL393" s="24"/>
      <c r="AIM393" s="24"/>
      <c r="AIN393" s="24"/>
      <c r="AIO393" s="24"/>
      <c r="AIP393" s="24"/>
      <c r="AIQ393" s="24"/>
      <c r="AIR393" s="24"/>
      <c r="AIS393" s="24"/>
      <c r="AIT393" s="24"/>
      <c r="AIU393" s="24"/>
      <c r="AIV393" s="24"/>
      <c r="AIW393" s="24"/>
      <c r="AIX393" s="24"/>
      <c r="AIY393" s="24"/>
      <c r="AIZ393" s="24"/>
      <c r="AJA393" s="24"/>
      <c r="AJB393" s="24"/>
      <c r="AJC393" s="24"/>
      <c r="AJD393" s="24"/>
      <c r="AJE393" s="24"/>
      <c r="AJF393" s="24"/>
      <c r="AJG393" s="24"/>
      <c r="AJH393" s="24"/>
      <c r="AJI393" s="24"/>
      <c r="AJJ393" s="24"/>
      <c r="AJK393" s="24"/>
      <c r="AJL393" s="24"/>
      <c r="AJM393" s="24"/>
      <c r="AJN393" s="24"/>
      <c r="AJO393" s="24"/>
      <c r="AJP393" s="24"/>
      <c r="AJQ393" s="24"/>
      <c r="AJR393" s="24"/>
      <c r="AJS393" s="24"/>
      <c r="AJT393" s="24"/>
      <c r="AJU393" s="24"/>
      <c r="AJV393" s="24"/>
      <c r="AJW393" s="24"/>
      <c r="AJX393" s="24"/>
      <c r="AJY393" s="24"/>
      <c r="AJZ393" s="24"/>
      <c r="AKA393" s="24"/>
      <c r="AKB393" s="24"/>
      <c r="AKC393" s="24"/>
      <c r="AKD393" s="24"/>
      <c r="AKE393" s="24"/>
      <c r="AKF393" s="24"/>
      <c r="AKG393" s="24"/>
      <c r="AKH393" s="24"/>
      <c r="AKI393" s="24"/>
      <c r="AKJ393" s="24"/>
      <c r="AKK393" s="24"/>
      <c r="AKL393" s="24"/>
      <c r="AKM393" s="24"/>
      <c r="AKN393" s="24"/>
      <c r="AKO393" s="24"/>
      <c r="AKP393" s="24"/>
      <c r="AKQ393" s="24"/>
      <c r="AKR393" s="24"/>
      <c r="AKS393" s="24"/>
      <c r="AKT393" s="24"/>
      <c r="AKU393" s="24"/>
      <c r="AKV393" s="24"/>
      <c r="AKW393" s="24"/>
      <c r="AKX393" s="24"/>
      <c r="AKY393" s="24"/>
      <c r="AKZ393" s="24"/>
      <c r="ALA393" s="24"/>
      <c r="ALB393" s="24"/>
      <c r="ALC393" s="24"/>
      <c r="ALD393" s="24"/>
      <c r="ALE393" s="24"/>
      <c r="ALF393" s="24"/>
      <c r="ALG393" s="24"/>
      <c r="ALH393" s="24"/>
      <c r="ALI393" s="24"/>
      <c r="ALJ393" s="24"/>
      <c r="ALK393" s="24"/>
      <c r="ALL393" s="24"/>
      <c r="ALM393" s="24"/>
      <c r="ALN393" s="24"/>
      <c r="ALO393" s="24"/>
      <c r="ALP393" s="24"/>
      <c r="ALQ393" s="24"/>
      <c r="ALR393" s="24"/>
      <c r="ALS393" s="24"/>
      <c r="ALT393" s="24"/>
      <c r="ALU393" s="24"/>
      <c r="ALV393" s="24"/>
      <c r="ALW393" s="24"/>
      <c r="ALX393" s="24"/>
      <c r="ALY393" s="24"/>
      <c r="ALZ393" s="24"/>
      <c r="AMA393" s="24"/>
      <c r="AMB393" s="24"/>
      <c r="AMC393" s="24"/>
      <c r="AMD393" s="24"/>
      <c r="AME393" s="24"/>
      <c r="AMF393" s="24"/>
      <c r="AMG393" s="24"/>
      <c r="AMH393" s="24"/>
      <c r="AMI393" s="24"/>
      <c r="AMJ393" s="24"/>
      <c r="AMK393" s="24"/>
      <c r="AML393" s="24"/>
      <c r="AMM393" s="24"/>
      <c r="AMN393" s="24"/>
      <c r="AMO393" s="24"/>
      <c r="AMP393" s="24"/>
      <c r="AMQ393" s="24"/>
      <c r="AMR393" s="24"/>
      <c r="AMS393" s="24"/>
      <c r="AMT393" s="24"/>
      <c r="AMU393" s="24"/>
      <c r="AMV393" s="24"/>
      <c r="AMW393" s="24"/>
      <c r="AMX393" s="24"/>
      <c r="AMY393" s="24"/>
      <c r="AMZ393" s="24"/>
      <c r="ANA393" s="24"/>
      <c r="ANB393" s="24"/>
      <c r="ANC393" s="24"/>
      <c r="AND393" s="24"/>
      <c r="ANE393" s="24"/>
      <c r="ANF393" s="24"/>
      <c r="ANG393" s="24"/>
      <c r="ANH393" s="24"/>
      <c r="ANI393" s="24"/>
      <c r="ANJ393" s="24"/>
      <c r="ANK393" s="24"/>
      <c r="ANL393" s="24"/>
      <c r="ANM393" s="24"/>
      <c r="ANN393" s="24"/>
      <c r="ANO393" s="24"/>
      <c r="ANP393" s="24"/>
      <c r="ANQ393" s="24"/>
      <c r="ANR393" s="24"/>
      <c r="ANS393" s="24"/>
      <c r="ANT393" s="24"/>
      <c r="ANU393" s="24"/>
      <c r="ANV393" s="24"/>
      <c r="ANW393" s="24"/>
      <c r="ANX393" s="24"/>
      <c r="ANY393" s="24"/>
      <c r="ANZ393" s="24"/>
      <c r="AOA393" s="24"/>
      <c r="AOB393" s="24"/>
      <c r="AOC393" s="24"/>
      <c r="AOD393" s="24"/>
      <c r="AOE393" s="24"/>
      <c r="AOF393" s="24"/>
      <c r="AOG393" s="24"/>
      <c r="AOH393" s="24"/>
      <c r="AOI393" s="24"/>
      <c r="AOJ393" s="24"/>
      <c r="AOK393" s="24"/>
      <c r="AOL393" s="24"/>
      <c r="AOM393" s="24"/>
      <c r="AON393" s="24"/>
      <c r="AOO393" s="24"/>
      <c r="AOP393" s="24"/>
      <c r="AOQ393" s="24"/>
      <c r="AOR393" s="24"/>
      <c r="AOS393" s="24"/>
      <c r="AOT393" s="24"/>
      <c r="AOU393" s="24"/>
      <c r="AOV393" s="24"/>
      <c r="AOW393" s="24"/>
      <c r="AOX393" s="24"/>
      <c r="AOY393" s="24"/>
      <c r="AOZ393" s="24"/>
      <c r="APA393" s="24"/>
      <c r="APB393" s="24"/>
      <c r="APC393" s="24"/>
      <c r="APD393" s="24"/>
      <c r="APE393" s="24"/>
      <c r="APF393" s="24"/>
      <c r="APG393" s="24"/>
      <c r="APH393" s="24"/>
      <c r="API393" s="24"/>
      <c r="APJ393" s="24"/>
      <c r="APK393" s="24"/>
      <c r="APL393" s="24"/>
      <c r="APM393" s="24"/>
      <c r="APN393" s="24"/>
      <c r="APO393" s="24"/>
      <c r="APP393" s="24"/>
      <c r="APQ393" s="24"/>
      <c r="APR393" s="24"/>
      <c r="APS393" s="24"/>
      <c r="APT393" s="24"/>
      <c r="APU393" s="24"/>
      <c r="APV393" s="24"/>
      <c r="APW393" s="24"/>
      <c r="APX393" s="24"/>
      <c r="APY393" s="24"/>
      <c r="APZ393" s="24"/>
      <c r="AQA393" s="24"/>
      <c r="AQB393" s="24"/>
      <c r="AQC393" s="24"/>
      <c r="AQD393" s="24"/>
      <c r="AQE393" s="24"/>
      <c r="AQF393" s="24"/>
      <c r="AQG393" s="24"/>
      <c r="AQH393" s="24"/>
      <c r="AQI393" s="24"/>
      <c r="AQJ393" s="24"/>
      <c r="AQK393" s="24"/>
      <c r="AQL393" s="24"/>
      <c r="AQM393" s="24"/>
      <c r="AQN393" s="24"/>
      <c r="AQO393" s="24"/>
      <c r="AQP393" s="24"/>
      <c r="AQQ393" s="24"/>
      <c r="AQR393" s="24"/>
      <c r="AQS393" s="24"/>
      <c r="AQT393" s="24"/>
      <c r="AQU393" s="24"/>
      <c r="AQV393" s="24"/>
      <c r="AQW393" s="24"/>
      <c r="AQX393" s="24"/>
      <c r="AQY393" s="24"/>
      <c r="AQZ393" s="24"/>
      <c r="ARA393" s="24"/>
      <c r="ARB393" s="24"/>
      <c r="ARC393" s="24"/>
      <c r="ARD393" s="24"/>
      <c r="ARE393" s="24"/>
      <c r="ARF393" s="24"/>
      <c r="ARG393" s="24"/>
      <c r="ARH393" s="24"/>
      <c r="ARI393" s="24"/>
      <c r="ARJ393" s="24"/>
      <c r="ARK393" s="24"/>
      <c r="ARL393" s="24"/>
      <c r="ARM393" s="24"/>
      <c r="ARN393" s="24"/>
      <c r="ARO393" s="24"/>
      <c r="ARP393" s="24"/>
      <c r="ARQ393" s="24"/>
      <c r="ARR393" s="24"/>
      <c r="ARS393" s="24"/>
      <c r="ART393" s="24"/>
      <c r="ARU393" s="24"/>
      <c r="ARV393" s="24"/>
      <c r="ARW393" s="24"/>
      <c r="ARX393" s="24"/>
      <c r="ARY393" s="24"/>
      <c r="ARZ393" s="24"/>
      <c r="ASA393" s="24"/>
      <c r="ASB393" s="24"/>
      <c r="ASC393" s="24"/>
      <c r="ASD393" s="24"/>
      <c r="ASE393" s="24"/>
      <c r="ASF393" s="24"/>
      <c r="ASG393" s="24"/>
      <c r="ASH393" s="24"/>
      <c r="ASI393" s="24"/>
      <c r="ASJ393" s="24"/>
      <c r="ASK393" s="24"/>
      <c r="ASL393" s="24"/>
      <c r="ASM393" s="24"/>
      <c r="ASN393" s="24"/>
      <c r="ASO393" s="24"/>
      <c r="ASP393" s="24"/>
      <c r="ASQ393" s="24"/>
      <c r="ASR393" s="24"/>
      <c r="ASS393" s="24"/>
      <c r="AST393" s="24"/>
      <c r="ASU393" s="24"/>
      <c r="ASV393" s="24"/>
      <c r="ASW393" s="24"/>
      <c r="ASX393" s="24"/>
      <c r="ASY393" s="24"/>
      <c r="ASZ393" s="24"/>
      <c r="ATA393" s="24"/>
      <c r="ATB393" s="24"/>
      <c r="ATC393" s="24"/>
      <c r="ATD393" s="24"/>
      <c r="ATE393" s="24"/>
      <c r="ATF393" s="24"/>
      <c r="ATG393" s="24"/>
      <c r="ATH393" s="24"/>
      <c r="ATI393" s="24"/>
      <c r="ATJ393" s="24"/>
      <c r="ATK393" s="24"/>
      <c r="ATL393" s="24"/>
      <c r="ATM393" s="24"/>
      <c r="ATN393" s="24"/>
      <c r="ATO393" s="24"/>
      <c r="ATP393" s="24"/>
      <c r="ATQ393" s="24"/>
      <c r="ATR393" s="24"/>
      <c r="ATS393" s="24"/>
      <c r="ATT393" s="24"/>
      <c r="ATU393" s="24"/>
      <c r="ATV393" s="24"/>
      <c r="ATW393" s="24"/>
      <c r="ATX393" s="24"/>
      <c r="ATY393" s="24"/>
      <c r="ATZ393" s="24"/>
      <c r="AUA393" s="24"/>
      <c r="AUB393" s="24"/>
      <c r="AUC393" s="24"/>
      <c r="AUD393" s="24"/>
      <c r="AUE393" s="24"/>
      <c r="AUF393" s="24"/>
      <c r="AUG393" s="24"/>
      <c r="AUH393" s="24"/>
      <c r="AUI393" s="24"/>
      <c r="AUJ393" s="24"/>
      <c r="AUK393" s="24"/>
      <c r="AUL393" s="24"/>
      <c r="AUM393" s="24"/>
      <c r="AUN393" s="24"/>
      <c r="AUO393" s="24"/>
      <c r="AUP393" s="24"/>
      <c r="AUQ393" s="24"/>
      <c r="AUR393" s="24"/>
      <c r="AUS393" s="24"/>
      <c r="AUT393" s="24"/>
      <c r="AUU393" s="24"/>
      <c r="AUV393" s="24"/>
      <c r="AUW393" s="24"/>
      <c r="AUX393" s="24"/>
      <c r="AUY393" s="24"/>
      <c r="AUZ393" s="24"/>
      <c r="AVA393" s="24"/>
      <c r="AVB393" s="24"/>
      <c r="AVC393" s="24"/>
      <c r="AVD393" s="24"/>
      <c r="AVE393" s="24"/>
      <c r="AVF393" s="24"/>
      <c r="AVG393" s="24"/>
      <c r="AVH393" s="24"/>
      <c r="AVI393" s="24"/>
      <c r="AVJ393" s="24"/>
      <c r="AVK393" s="24"/>
      <c r="AVL393" s="24"/>
      <c r="AVM393" s="24"/>
      <c r="AVN393" s="24"/>
      <c r="AVO393" s="24"/>
      <c r="AVP393" s="24"/>
      <c r="AVQ393" s="24"/>
      <c r="AVR393" s="24"/>
      <c r="AVS393" s="24"/>
      <c r="AVT393" s="24"/>
      <c r="AVU393" s="24"/>
      <c r="AVV393" s="24"/>
      <c r="AVW393" s="24"/>
      <c r="AVX393" s="24"/>
      <c r="AVY393" s="24"/>
      <c r="AVZ393" s="24"/>
      <c r="AWA393" s="24"/>
      <c r="AWB393" s="24"/>
      <c r="AWC393" s="24"/>
      <c r="AWD393" s="24"/>
      <c r="AWE393" s="24"/>
      <c r="AWF393" s="24"/>
      <c r="AWG393" s="24"/>
      <c r="AWH393" s="24"/>
      <c r="AWI393" s="24"/>
      <c r="AWJ393" s="24"/>
      <c r="AWK393" s="24"/>
      <c r="AWL393" s="24"/>
      <c r="AWM393" s="24"/>
      <c r="AWN393" s="24"/>
      <c r="AWO393" s="24"/>
      <c r="AWP393" s="24"/>
      <c r="AWQ393" s="24"/>
      <c r="AWR393" s="24"/>
      <c r="AWS393" s="24"/>
      <c r="AWT393" s="24"/>
      <c r="AWU393" s="24"/>
      <c r="AWV393" s="24"/>
      <c r="AWW393" s="24"/>
      <c r="AWX393" s="24"/>
      <c r="AWY393" s="24"/>
      <c r="AWZ393" s="24"/>
      <c r="AXA393" s="24"/>
      <c r="AXB393" s="24"/>
      <c r="AXC393" s="24"/>
      <c r="AXD393" s="24"/>
      <c r="AXE393" s="24"/>
      <c r="AXF393" s="24"/>
      <c r="AXG393" s="24"/>
      <c r="AXH393" s="24"/>
      <c r="AXI393" s="24"/>
      <c r="AXJ393" s="24"/>
      <c r="AXK393" s="24"/>
      <c r="AXL393" s="24"/>
      <c r="AXM393" s="24"/>
      <c r="AXN393" s="24"/>
      <c r="AXO393" s="24"/>
      <c r="AXP393" s="24"/>
      <c r="AXQ393" s="24"/>
      <c r="AXR393" s="24"/>
      <c r="AXS393" s="24"/>
      <c r="AXT393" s="24"/>
      <c r="AXU393" s="24"/>
      <c r="AXV393" s="24"/>
      <c r="AXW393" s="24"/>
      <c r="AXX393" s="24"/>
      <c r="AXY393" s="24"/>
      <c r="AXZ393" s="24"/>
      <c r="AYA393" s="24"/>
      <c r="AYB393" s="24"/>
      <c r="AYC393" s="24"/>
      <c r="AYD393" s="24"/>
      <c r="AYE393" s="24"/>
      <c r="AYF393" s="24"/>
      <c r="AYG393" s="24"/>
      <c r="AYH393" s="24"/>
      <c r="AYI393" s="24"/>
      <c r="AYJ393" s="24"/>
      <c r="AYK393" s="24"/>
      <c r="AYL393" s="24"/>
      <c r="AYM393" s="24"/>
      <c r="AYN393" s="24"/>
      <c r="AYO393" s="24"/>
      <c r="AYP393" s="24"/>
      <c r="AYQ393" s="24"/>
      <c r="AYR393" s="24"/>
      <c r="AYS393" s="24"/>
      <c r="AYT393" s="24"/>
      <c r="AYU393" s="24"/>
      <c r="AYV393" s="24"/>
      <c r="AYW393" s="24"/>
      <c r="AYX393" s="24"/>
      <c r="AYY393" s="24"/>
      <c r="AYZ393" s="24"/>
      <c r="AZA393" s="24"/>
      <c r="AZB393" s="24"/>
      <c r="AZC393" s="24"/>
      <c r="AZD393" s="24"/>
      <c r="AZE393" s="24"/>
      <c r="AZF393" s="24"/>
      <c r="AZG393" s="24"/>
      <c r="AZH393" s="24"/>
      <c r="AZI393" s="24"/>
      <c r="AZJ393" s="24"/>
      <c r="AZK393" s="24"/>
      <c r="AZL393" s="24"/>
      <c r="AZM393" s="24"/>
      <c r="AZN393" s="24"/>
      <c r="AZO393" s="24"/>
      <c r="AZP393" s="24"/>
      <c r="AZQ393" s="24"/>
      <c r="AZR393" s="24"/>
      <c r="AZS393" s="24"/>
      <c r="AZT393" s="24"/>
      <c r="AZU393" s="24"/>
      <c r="AZV393" s="24"/>
      <c r="AZW393" s="24"/>
      <c r="AZX393" s="24"/>
      <c r="AZY393" s="24"/>
      <c r="AZZ393" s="24"/>
      <c r="BAA393" s="24"/>
      <c r="BAB393" s="24"/>
      <c r="BAC393" s="24"/>
      <c r="BAD393" s="24"/>
      <c r="BAE393" s="24"/>
      <c r="BAF393" s="24"/>
      <c r="BAG393" s="24"/>
      <c r="BAH393" s="24"/>
      <c r="BAI393" s="24"/>
      <c r="BAJ393" s="24"/>
      <c r="BAK393" s="24"/>
      <c r="BAL393" s="24"/>
      <c r="BAM393" s="24"/>
      <c r="BAN393" s="24"/>
      <c r="BAO393" s="24"/>
      <c r="BAP393" s="24"/>
    </row>
    <row r="394" spans="1:1394" s="19" customFormat="1" x14ac:dyDescent="0.25">
      <c r="A394" s="19" t="str">
        <f>IF(YEAR(G394)=2024,#REF!,"")</f>
        <v/>
      </c>
      <c r="B394" s="19" t="str">
        <f>IF(YEAR(G394)=2025,#REF!,"")</f>
        <v/>
      </c>
      <c r="C394" s="19" t="str">
        <f t="shared" si="30"/>
        <v>Afternoon45073</v>
      </c>
      <c r="D394" s="19" t="str">
        <f>IF('by region'!$C$2="Any","Any",'Turf only'!V394)&amp;M394&amp;IF('by region'!$I$2="Any","Any",N394)&amp;G394</f>
        <v>AnyFlatAny45073</v>
      </c>
      <c r="E394" s="19" t="e">
        <f>IF(I394=#REF!,'Turf only'!G394,"")</f>
        <v>#REF!</v>
      </c>
      <c r="F394" s="19" t="e">
        <f t="shared" si="31"/>
        <v>#REF!</v>
      </c>
      <c r="G394" s="15">
        <v>45073</v>
      </c>
      <c r="H394" s="16" t="s">
        <v>37</v>
      </c>
      <c r="I394" s="16" t="s">
        <v>88</v>
      </c>
      <c r="J394" s="16" t="s">
        <v>9</v>
      </c>
      <c r="K394" s="14" t="s">
        <v>10</v>
      </c>
      <c r="L394" s="14" t="s">
        <v>17</v>
      </c>
      <c r="M394" s="16" t="s">
        <v>25</v>
      </c>
      <c r="N394" s="16" t="s">
        <v>13</v>
      </c>
      <c r="O394" s="16" t="s">
        <v>14</v>
      </c>
      <c r="P394" s="23">
        <f t="shared" si="32"/>
        <v>1</v>
      </c>
      <c r="Q394" s="23" cm="1">
        <f t="array" ref="Q394">SUMPRODUCT(($G$2:$G$2765=G394)*(P394&gt;$P$2:$P$2765))+1</f>
        <v>1</v>
      </c>
      <c r="R394" s="23" t="e">
        <f>(Q394*100000)+#REF!</f>
        <v>#REF!</v>
      </c>
      <c r="S394" s="19" t="e" cm="1">
        <f t="array" ref="S394">SUMPRODUCT(($G$2:$G$2765=G394)*(R394&gt;$R$2:$R$2765))+1</f>
        <v>#REF!</v>
      </c>
      <c r="T394" s="19" t="str">
        <f t="shared" si="33"/>
        <v xml:space="preserve">CHESTER </v>
      </c>
      <c r="U394" s="19">
        <v>0</v>
      </c>
      <c r="V394" s="19" t="s">
        <v>11</v>
      </c>
      <c r="W394" s="19">
        <f t="shared" si="34"/>
        <v>2023</v>
      </c>
      <c r="X394" s="24"/>
      <c r="Y394" s="24"/>
      <c r="Z394" s="24"/>
      <c r="AA394" s="24"/>
      <c r="AB394" s="24"/>
      <c r="AC394" s="24"/>
      <c r="AD394" s="24"/>
      <c r="AE394" s="24"/>
      <c r="AF394" s="24"/>
      <c r="AG394" s="24"/>
      <c r="AH394" s="24"/>
      <c r="AI394" s="24"/>
      <c r="AJ394" s="24"/>
      <c r="AK394" s="24"/>
      <c r="AL394" s="24"/>
      <c r="AM394" s="24"/>
      <c r="AN394" s="24"/>
      <c r="AO394" s="24"/>
      <c r="AP394" s="24"/>
      <c r="AQ394" s="24"/>
      <c r="AR394" s="24"/>
      <c r="AS394" s="24"/>
      <c r="AT394" s="24"/>
      <c r="AU394" s="24"/>
      <c r="AV394" s="24"/>
      <c r="AW394" s="24"/>
      <c r="AX394" s="24"/>
      <c r="AY394" s="24"/>
      <c r="AZ394" s="24"/>
      <c r="BA394" s="24"/>
      <c r="BB394" s="24"/>
      <c r="BC394" s="24"/>
      <c r="BD394" s="24"/>
      <c r="BE394" s="24"/>
      <c r="BF394" s="24"/>
      <c r="BG394" s="24"/>
      <c r="BH394" s="24"/>
      <c r="BI394" s="24"/>
      <c r="BJ394" s="24"/>
      <c r="BK394" s="24"/>
      <c r="BL394" s="24"/>
      <c r="BM394" s="24"/>
      <c r="BN394" s="24"/>
      <c r="BO394" s="24"/>
      <c r="BP394" s="24"/>
      <c r="BQ394" s="24"/>
      <c r="BR394" s="24"/>
      <c r="BS394" s="24"/>
      <c r="BT394" s="24"/>
      <c r="BU394" s="24"/>
      <c r="BV394" s="24"/>
      <c r="BW394" s="24"/>
      <c r="BX394" s="24"/>
      <c r="BY394" s="24"/>
      <c r="BZ394" s="24"/>
      <c r="CA394" s="24"/>
      <c r="CB394" s="24"/>
      <c r="CC394" s="24"/>
      <c r="CD394" s="24"/>
      <c r="CE394" s="24"/>
      <c r="CF394" s="24"/>
      <c r="CG394" s="24"/>
      <c r="CH394" s="24"/>
      <c r="CI394" s="24"/>
      <c r="CJ394" s="24"/>
      <c r="CK394" s="24"/>
      <c r="CL394" s="24"/>
      <c r="CM394" s="24"/>
      <c r="CN394" s="24"/>
      <c r="CO394" s="24"/>
      <c r="CP394" s="24"/>
      <c r="CQ394" s="24"/>
      <c r="CR394" s="24"/>
      <c r="CS394" s="24"/>
      <c r="CT394" s="24"/>
      <c r="CU394" s="24"/>
      <c r="CV394" s="24"/>
      <c r="CW394" s="24"/>
      <c r="CX394" s="24"/>
      <c r="CY394" s="24"/>
      <c r="CZ394" s="24"/>
      <c r="DA394" s="24"/>
      <c r="DB394" s="24"/>
      <c r="DC394" s="24"/>
      <c r="DD394" s="24"/>
      <c r="DE394" s="24"/>
      <c r="DF394" s="24"/>
      <c r="DG394" s="24"/>
      <c r="DH394" s="24"/>
      <c r="DI394" s="24"/>
      <c r="DJ394" s="24"/>
      <c r="DK394" s="24"/>
      <c r="DL394" s="24"/>
      <c r="DM394" s="24"/>
      <c r="DN394" s="24"/>
      <c r="DO394" s="24"/>
      <c r="DP394" s="24"/>
      <c r="DQ394" s="24"/>
      <c r="DR394" s="24"/>
      <c r="DS394" s="24"/>
      <c r="DT394" s="24"/>
      <c r="DU394" s="24"/>
      <c r="DV394" s="24"/>
      <c r="DW394" s="24"/>
      <c r="DX394" s="24"/>
      <c r="DY394" s="24"/>
      <c r="DZ394" s="24"/>
      <c r="EA394" s="24"/>
      <c r="EB394" s="24"/>
      <c r="EC394" s="24"/>
      <c r="ED394" s="24"/>
      <c r="EE394" s="24"/>
      <c r="EF394" s="24"/>
      <c r="EG394" s="24"/>
      <c r="EH394" s="24"/>
      <c r="EI394" s="24"/>
      <c r="EJ394" s="24"/>
      <c r="EK394" s="24"/>
      <c r="EL394" s="24"/>
      <c r="EM394" s="24"/>
      <c r="EN394" s="24"/>
      <c r="EO394" s="24"/>
      <c r="EP394" s="24"/>
      <c r="EQ394" s="24"/>
      <c r="ER394" s="24"/>
      <c r="ES394" s="24"/>
      <c r="ET394" s="24"/>
      <c r="EU394" s="24"/>
      <c r="EV394" s="24"/>
      <c r="EW394" s="24"/>
      <c r="EX394" s="24"/>
      <c r="EY394" s="24"/>
      <c r="EZ394" s="24"/>
      <c r="FA394" s="24"/>
      <c r="FB394" s="24"/>
      <c r="FC394" s="24"/>
      <c r="FD394" s="24"/>
      <c r="FE394" s="24"/>
      <c r="FF394" s="24"/>
      <c r="FG394" s="24"/>
      <c r="FH394" s="24"/>
      <c r="FI394" s="24"/>
      <c r="FJ394" s="24"/>
      <c r="FK394" s="24"/>
      <c r="FL394" s="24"/>
      <c r="FM394" s="24"/>
      <c r="FN394" s="24"/>
      <c r="FO394" s="24"/>
      <c r="FP394" s="24"/>
      <c r="FQ394" s="24"/>
      <c r="FR394" s="24"/>
      <c r="FS394" s="24"/>
      <c r="FT394" s="24"/>
      <c r="FU394" s="24"/>
      <c r="FV394" s="24"/>
      <c r="FW394" s="24"/>
      <c r="FX394" s="24"/>
      <c r="FY394" s="24"/>
      <c r="FZ394" s="24"/>
      <c r="GA394" s="24"/>
      <c r="GB394" s="24"/>
      <c r="GC394" s="24"/>
      <c r="GD394" s="24"/>
      <c r="GE394" s="24"/>
      <c r="GF394" s="24"/>
      <c r="GG394" s="24"/>
      <c r="GH394" s="24"/>
      <c r="GI394" s="24"/>
      <c r="GJ394" s="24"/>
      <c r="GK394" s="24"/>
      <c r="GL394" s="24"/>
      <c r="GM394" s="24"/>
      <c r="GN394" s="24"/>
      <c r="GO394" s="24"/>
      <c r="GP394" s="24"/>
      <c r="GQ394" s="24"/>
      <c r="GR394" s="24"/>
      <c r="GS394" s="24"/>
      <c r="GT394" s="24"/>
      <c r="GU394" s="24"/>
      <c r="GV394" s="24"/>
      <c r="GW394" s="24"/>
      <c r="GX394" s="24"/>
      <c r="GY394" s="24"/>
      <c r="GZ394" s="24"/>
      <c r="HA394" s="24"/>
      <c r="HB394" s="24"/>
      <c r="HC394" s="24"/>
      <c r="HD394" s="24"/>
      <c r="HE394" s="24"/>
      <c r="HF394" s="24"/>
      <c r="HG394" s="24"/>
      <c r="HH394" s="24"/>
      <c r="HI394" s="24"/>
      <c r="HJ394" s="24"/>
      <c r="HK394" s="24"/>
      <c r="HL394" s="24"/>
      <c r="HM394" s="24"/>
      <c r="HN394" s="24"/>
      <c r="HO394" s="24"/>
      <c r="HP394" s="24"/>
      <c r="HQ394" s="24"/>
      <c r="HR394" s="24"/>
      <c r="HS394" s="24"/>
      <c r="HT394" s="24"/>
      <c r="HU394" s="24"/>
      <c r="HV394" s="24"/>
      <c r="HW394" s="24"/>
      <c r="HX394" s="24"/>
      <c r="HY394" s="24"/>
      <c r="HZ394" s="24"/>
      <c r="IA394" s="24"/>
      <c r="IB394" s="24"/>
      <c r="IC394" s="24"/>
      <c r="ID394" s="24"/>
      <c r="IE394" s="24"/>
      <c r="IF394" s="24"/>
      <c r="IG394" s="24"/>
      <c r="IH394" s="24"/>
      <c r="II394" s="24"/>
      <c r="IJ394" s="24"/>
      <c r="IK394" s="24"/>
      <c r="IL394" s="24"/>
      <c r="IM394" s="24"/>
      <c r="IN394" s="24"/>
      <c r="IO394" s="24"/>
      <c r="IP394" s="24"/>
      <c r="IQ394" s="24"/>
      <c r="IR394" s="24"/>
      <c r="IS394" s="24"/>
      <c r="IT394" s="24"/>
      <c r="IU394" s="24"/>
      <c r="IV394" s="24"/>
      <c r="IW394" s="24"/>
      <c r="IX394" s="24"/>
      <c r="IY394" s="24"/>
      <c r="IZ394" s="24"/>
      <c r="JA394" s="24"/>
      <c r="JB394" s="24"/>
      <c r="JC394" s="24"/>
      <c r="JD394" s="24"/>
      <c r="JE394" s="24"/>
      <c r="JF394" s="24"/>
      <c r="JG394" s="24"/>
      <c r="JH394" s="24"/>
      <c r="JI394" s="24"/>
      <c r="JJ394" s="24"/>
      <c r="JK394" s="24"/>
      <c r="JL394" s="24"/>
      <c r="JM394" s="24"/>
      <c r="JN394" s="24"/>
      <c r="JO394" s="24"/>
      <c r="JP394" s="24"/>
      <c r="JQ394" s="24"/>
      <c r="JR394" s="24"/>
      <c r="JS394" s="24"/>
      <c r="JT394" s="24"/>
      <c r="JU394" s="24"/>
      <c r="JV394" s="24"/>
      <c r="JW394" s="24"/>
      <c r="JX394" s="24"/>
      <c r="JY394" s="24"/>
      <c r="JZ394" s="24"/>
      <c r="KA394" s="24"/>
      <c r="KB394" s="24"/>
      <c r="KC394" s="24"/>
      <c r="KD394" s="24"/>
      <c r="KE394" s="24"/>
      <c r="KF394" s="24"/>
      <c r="KG394" s="24"/>
      <c r="KH394" s="24"/>
      <c r="KI394" s="24"/>
      <c r="KJ394" s="24"/>
      <c r="KK394" s="24"/>
      <c r="KL394" s="24"/>
      <c r="KM394" s="24"/>
      <c r="KN394" s="24"/>
      <c r="KO394" s="24"/>
      <c r="KP394" s="24"/>
      <c r="KQ394" s="24"/>
      <c r="KR394" s="24"/>
      <c r="KS394" s="24"/>
      <c r="KT394" s="24"/>
      <c r="KU394" s="24"/>
      <c r="KV394" s="24"/>
      <c r="KW394" s="24"/>
      <c r="KX394" s="24"/>
      <c r="KY394" s="24"/>
      <c r="KZ394" s="24"/>
      <c r="LA394" s="24"/>
      <c r="LB394" s="24"/>
      <c r="LC394" s="24"/>
      <c r="LD394" s="24"/>
      <c r="LE394" s="24"/>
      <c r="LF394" s="24"/>
      <c r="LG394" s="24"/>
      <c r="LH394" s="24"/>
      <c r="LI394" s="24"/>
      <c r="LJ394" s="24"/>
      <c r="LK394" s="24"/>
      <c r="LL394" s="24"/>
      <c r="LM394" s="24"/>
      <c r="LN394" s="24"/>
      <c r="LO394" s="24"/>
      <c r="LP394" s="24"/>
      <c r="LQ394" s="24"/>
      <c r="LR394" s="24"/>
      <c r="LS394" s="24"/>
      <c r="LT394" s="24"/>
      <c r="LU394" s="24"/>
      <c r="LV394" s="24"/>
      <c r="LW394" s="24"/>
      <c r="LX394" s="24"/>
      <c r="LY394" s="24"/>
      <c r="LZ394" s="24"/>
      <c r="MA394" s="24"/>
      <c r="MB394" s="24"/>
      <c r="MC394" s="24"/>
      <c r="MD394" s="24"/>
      <c r="ME394" s="24"/>
      <c r="MF394" s="24"/>
      <c r="MG394" s="24"/>
      <c r="MH394" s="24"/>
      <c r="MI394" s="24"/>
      <c r="MJ394" s="24"/>
      <c r="MK394" s="24"/>
      <c r="ML394" s="24"/>
      <c r="MM394" s="24"/>
      <c r="MN394" s="24"/>
      <c r="MO394" s="24"/>
      <c r="MP394" s="24"/>
      <c r="MQ394" s="24"/>
      <c r="MR394" s="24"/>
      <c r="MS394" s="24"/>
      <c r="MT394" s="24"/>
      <c r="MU394" s="24"/>
      <c r="MV394" s="24"/>
      <c r="MW394" s="24"/>
      <c r="MX394" s="24"/>
      <c r="MY394" s="24"/>
      <c r="MZ394" s="24"/>
      <c r="NA394" s="24"/>
      <c r="NB394" s="24"/>
      <c r="NC394" s="24"/>
      <c r="ND394" s="24"/>
      <c r="NE394" s="24"/>
      <c r="NF394" s="24"/>
      <c r="NG394" s="24"/>
      <c r="NH394" s="24"/>
      <c r="NI394" s="24"/>
      <c r="NJ394" s="24"/>
      <c r="NK394" s="24"/>
      <c r="NL394" s="24"/>
      <c r="NM394" s="24"/>
      <c r="NN394" s="24"/>
      <c r="NO394" s="24"/>
      <c r="NP394" s="24"/>
      <c r="NQ394" s="24"/>
      <c r="NR394" s="24"/>
      <c r="NS394" s="24"/>
      <c r="NT394" s="24"/>
      <c r="NU394" s="24"/>
      <c r="NV394" s="24"/>
      <c r="NW394" s="24"/>
      <c r="NX394" s="24"/>
      <c r="NY394" s="24"/>
      <c r="NZ394" s="24"/>
      <c r="OA394" s="24"/>
      <c r="OB394" s="24"/>
      <c r="OC394" s="24"/>
      <c r="OD394" s="24"/>
      <c r="OE394" s="24"/>
      <c r="OF394" s="24"/>
      <c r="OG394" s="24"/>
      <c r="OH394" s="24"/>
      <c r="OI394" s="24"/>
      <c r="OJ394" s="24"/>
      <c r="OK394" s="24"/>
      <c r="OL394" s="24"/>
      <c r="OM394" s="24"/>
      <c r="ON394" s="24"/>
      <c r="OO394" s="24"/>
      <c r="OP394" s="24"/>
      <c r="OQ394" s="24"/>
      <c r="OR394" s="24"/>
      <c r="OS394" s="24"/>
      <c r="OT394" s="24"/>
      <c r="OU394" s="24"/>
      <c r="OV394" s="24"/>
      <c r="OW394" s="24"/>
      <c r="OX394" s="24"/>
      <c r="OY394" s="24"/>
      <c r="OZ394" s="24"/>
      <c r="PA394" s="24"/>
      <c r="PB394" s="24"/>
      <c r="PC394" s="24"/>
      <c r="PD394" s="24"/>
      <c r="PE394" s="24"/>
      <c r="PF394" s="24"/>
      <c r="PG394" s="24"/>
      <c r="PH394" s="24"/>
      <c r="PI394" s="24"/>
      <c r="PJ394" s="24"/>
      <c r="PK394" s="24"/>
      <c r="PL394" s="24"/>
      <c r="PM394" s="24"/>
      <c r="PN394" s="24"/>
      <c r="PO394" s="24"/>
      <c r="PP394" s="24"/>
      <c r="PQ394" s="24"/>
      <c r="PR394" s="24"/>
      <c r="PS394" s="24"/>
      <c r="PT394" s="24"/>
      <c r="PU394" s="24"/>
      <c r="PV394" s="24"/>
      <c r="PW394" s="24"/>
      <c r="PX394" s="24"/>
      <c r="PY394" s="24"/>
      <c r="PZ394" s="24"/>
      <c r="QA394" s="24"/>
      <c r="QB394" s="24"/>
      <c r="QC394" s="24"/>
      <c r="QD394" s="24"/>
      <c r="QE394" s="24"/>
      <c r="QF394" s="24"/>
      <c r="QG394" s="24"/>
      <c r="QH394" s="24"/>
      <c r="QI394" s="24"/>
      <c r="QJ394" s="24"/>
      <c r="QK394" s="24"/>
      <c r="QL394" s="24"/>
      <c r="QM394" s="24"/>
      <c r="QN394" s="24"/>
      <c r="QO394" s="24"/>
      <c r="QP394" s="24"/>
      <c r="QQ394" s="24"/>
      <c r="QR394" s="24"/>
      <c r="QS394" s="24"/>
      <c r="QT394" s="24"/>
      <c r="QU394" s="24"/>
      <c r="QV394" s="24"/>
      <c r="QW394" s="24"/>
      <c r="QX394" s="24"/>
      <c r="QY394" s="24"/>
      <c r="QZ394" s="24"/>
      <c r="RA394" s="24"/>
      <c r="RB394" s="24"/>
      <c r="RC394" s="24"/>
      <c r="RD394" s="24"/>
      <c r="RE394" s="24"/>
      <c r="RF394" s="24"/>
      <c r="RG394" s="24"/>
      <c r="RH394" s="24"/>
      <c r="RI394" s="24"/>
      <c r="RJ394" s="24"/>
      <c r="RK394" s="24"/>
      <c r="RL394" s="24"/>
      <c r="RM394" s="24"/>
      <c r="RN394" s="24"/>
      <c r="RO394" s="24"/>
      <c r="RP394" s="24"/>
      <c r="RQ394" s="24"/>
      <c r="RR394" s="24"/>
      <c r="RS394" s="24"/>
      <c r="RT394" s="24"/>
      <c r="RU394" s="24"/>
      <c r="RV394" s="24"/>
      <c r="RW394" s="24"/>
      <c r="RX394" s="24"/>
      <c r="RY394" s="24"/>
      <c r="RZ394" s="24"/>
      <c r="SA394" s="24"/>
      <c r="SB394" s="24"/>
      <c r="SC394" s="24"/>
      <c r="SD394" s="24"/>
      <c r="SE394" s="24"/>
      <c r="SF394" s="24"/>
      <c r="SG394" s="24"/>
      <c r="SH394" s="24"/>
      <c r="SI394" s="24"/>
      <c r="SJ394" s="24"/>
      <c r="SK394" s="24"/>
      <c r="SL394" s="24"/>
      <c r="SM394" s="24"/>
      <c r="SN394" s="24"/>
      <c r="SO394" s="24"/>
      <c r="SP394" s="24"/>
      <c r="SQ394" s="24"/>
      <c r="SR394" s="24"/>
      <c r="SS394" s="24"/>
      <c r="ST394" s="24"/>
      <c r="SU394" s="24"/>
      <c r="SV394" s="24"/>
      <c r="SW394" s="24"/>
      <c r="SX394" s="24"/>
      <c r="SY394" s="24"/>
      <c r="SZ394" s="24"/>
      <c r="TA394" s="24"/>
      <c r="TB394" s="24"/>
      <c r="TC394" s="24"/>
      <c r="TD394" s="24"/>
      <c r="TE394" s="24"/>
      <c r="TF394" s="24"/>
      <c r="TG394" s="24"/>
      <c r="TH394" s="24"/>
      <c r="TI394" s="24"/>
      <c r="TJ394" s="24"/>
      <c r="TK394" s="24"/>
      <c r="TL394" s="24"/>
      <c r="TM394" s="24"/>
      <c r="TN394" s="24"/>
      <c r="TO394" s="24"/>
      <c r="TP394" s="24"/>
      <c r="TQ394" s="24"/>
      <c r="TR394" s="24"/>
      <c r="TS394" s="24"/>
      <c r="TT394" s="24"/>
      <c r="TU394" s="24"/>
      <c r="TV394" s="24"/>
      <c r="TW394" s="24"/>
      <c r="TX394" s="24"/>
      <c r="TY394" s="24"/>
      <c r="TZ394" s="24"/>
      <c r="UA394" s="24"/>
      <c r="UB394" s="24"/>
      <c r="UC394" s="24"/>
      <c r="UD394" s="24"/>
      <c r="UE394" s="24"/>
      <c r="UF394" s="24"/>
      <c r="UG394" s="24"/>
      <c r="UH394" s="24"/>
      <c r="UI394" s="24"/>
      <c r="UJ394" s="24"/>
      <c r="UK394" s="24"/>
      <c r="UL394" s="24"/>
      <c r="UM394" s="24"/>
      <c r="UN394" s="24"/>
      <c r="UO394" s="24"/>
      <c r="UP394" s="24"/>
      <c r="UQ394" s="24"/>
      <c r="UR394" s="24"/>
      <c r="US394" s="24"/>
      <c r="UT394" s="24"/>
      <c r="UU394" s="24"/>
      <c r="UV394" s="24"/>
      <c r="UW394" s="24"/>
      <c r="UX394" s="24"/>
      <c r="UY394" s="24"/>
      <c r="UZ394" s="24"/>
      <c r="VA394" s="24"/>
      <c r="VB394" s="24"/>
      <c r="VC394" s="24"/>
      <c r="VD394" s="24"/>
      <c r="VE394" s="24"/>
      <c r="VF394" s="24"/>
      <c r="VG394" s="24"/>
      <c r="VH394" s="24"/>
      <c r="VI394" s="24"/>
      <c r="VJ394" s="24"/>
      <c r="VK394" s="24"/>
      <c r="VL394" s="24"/>
      <c r="VM394" s="24"/>
      <c r="VN394" s="24"/>
      <c r="VO394" s="24"/>
      <c r="VP394" s="24"/>
      <c r="VQ394" s="24"/>
      <c r="VR394" s="24"/>
      <c r="VS394" s="24"/>
      <c r="VT394" s="24"/>
      <c r="VU394" s="24"/>
      <c r="VV394" s="24"/>
      <c r="VW394" s="24"/>
      <c r="VX394" s="24"/>
      <c r="VY394" s="24"/>
      <c r="VZ394" s="24"/>
      <c r="WA394" s="24"/>
      <c r="WB394" s="24"/>
      <c r="WC394" s="24"/>
      <c r="WD394" s="24"/>
      <c r="WE394" s="24"/>
      <c r="WF394" s="24"/>
      <c r="WG394" s="24"/>
      <c r="WH394" s="24"/>
      <c r="WI394" s="24"/>
      <c r="WJ394" s="24"/>
      <c r="WK394" s="24"/>
      <c r="WL394" s="24"/>
      <c r="WM394" s="24"/>
      <c r="WN394" s="24"/>
      <c r="WO394" s="24"/>
      <c r="WP394" s="24"/>
      <c r="WQ394" s="24"/>
      <c r="WR394" s="24"/>
      <c r="WS394" s="24"/>
      <c r="WT394" s="24"/>
      <c r="WU394" s="24"/>
      <c r="WV394" s="24"/>
      <c r="WW394" s="24"/>
      <c r="WX394" s="24"/>
      <c r="WY394" s="24"/>
      <c r="WZ394" s="24"/>
      <c r="XA394" s="24"/>
      <c r="XB394" s="24"/>
      <c r="XC394" s="24"/>
      <c r="XD394" s="24"/>
      <c r="XE394" s="24"/>
      <c r="XF394" s="24"/>
      <c r="XG394" s="24"/>
      <c r="XH394" s="24"/>
      <c r="XI394" s="24"/>
      <c r="XJ394" s="24"/>
      <c r="XK394" s="24"/>
      <c r="XL394" s="24"/>
      <c r="XM394" s="24"/>
      <c r="XN394" s="24"/>
      <c r="XO394" s="24"/>
      <c r="XP394" s="24"/>
      <c r="XQ394" s="24"/>
      <c r="XR394" s="24"/>
      <c r="XS394" s="24"/>
      <c r="XT394" s="24"/>
      <c r="XU394" s="24"/>
      <c r="XV394" s="24"/>
      <c r="XW394" s="24"/>
      <c r="XX394" s="24"/>
      <c r="XY394" s="24"/>
      <c r="XZ394" s="24"/>
      <c r="YA394" s="24"/>
      <c r="YB394" s="24"/>
      <c r="YC394" s="24"/>
      <c r="YD394" s="24"/>
      <c r="YE394" s="24"/>
      <c r="YF394" s="24"/>
      <c r="YG394" s="24"/>
      <c r="YH394" s="24"/>
      <c r="YI394" s="24"/>
      <c r="YJ394" s="24"/>
      <c r="YK394" s="24"/>
      <c r="YL394" s="24"/>
      <c r="YM394" s="24"/>
      <c r="YN394" s="24"/>
      <c r="YO394" s="24"/>
      <c r="YP394" s="24"/>
      <c r="YQ394" s="24"/>
      <c r="YR394" s="24"/>
      <c r="YS394" s="24"/>
      <c r="YT394" s="24"/>
      <c r="YU394" s="24"/>
      <c r="YV394" s="24"/>
      <c r="YW394" s="24"/>
      <c r="YX394" s="24"/>
      <c r="YY394" s="24"/>
      <c r="YZ394" s="24"/>
      <c r="ZA394" s="24"/>
      <c r="ZB394" s="24"/>
      <c r="ZC394" s="24"/>
      <c r="ZD394" s="24"/>
      <c r="ZE394" s="24"/>
      <c r="ZF394" s="24"/>
      <c r="ZG394" s="24"/>
      <c r="ZH394" s="24"/>
      <c r="ZI394" s="24"/>
      <c r="ZJ394" s="24"/>
      <c r="ZK394" s="24"/>
      <c r="ZL394" s="24"/>
      <c r="ZM394" s="24"/>
      <c r="ZN394" s="24"/>
      <c r="ZO394" s="24"/>
      <c r="ZP394" s="24"/>
      <c r="ZQ394" s="24"/>
      <c r="ZR394" s="24"/>
      <c r="ZS394" s="24"/>
      <c r="ZT394" s="24"/>
      <c r="ZU394" s="24"/>
      <c r="ZV394" s="24"/>
      <c r="ZW394" s="24"/>
      <c r="ZX394" s="24"/>
      <c r="ZY394" s="24"/>
      <c r="ZZ394" s="24"/>
      <c r="AAA394" s="24"/>
      <c r="AAB394" s="24"/>
      <c r="AAC394" s="24"/>
      <c r="AAD394" s="24"/>
      <c r="AAE394" s="24"/>
      <c r="AAF394" s="24"/>
      <c r="AAG394" s="24"/>
      <c r="AAH394" s="24"/>
      <c r="AAI394" s="24"/>
      <c r="AAJ394" s="24"/>
      <c r="AAK394" s="24"/>
      <c r="AAL394" s="24"/>
      <c r="AAM394" s="24"/>
      <c r="AAN394" s="24"/>
      <c r="AAO394" s="24"/>
      <c r="AAP394" s="24"/>
      <c r="AAQ394" s="24"/>
      <c r="AAR394" s="24"/>
      <c r="AAS394" s="24"/>
      <c r="AAT394" s="24"/>
      <c r="AAU394" s="24"/>
      <c r="AAV394" s="24"/>
      <c r="AAW394" s="24"/>
      <c r="AAX394" s="24"/>
      <c r="AAY394" s="24"/>
      <c r="AAZ394" s="24"/>
      <c r="ABA394" s="24"/>
      <c r="ABB394" s="24"/>
      <c r="ABC394" s="24"/>
      <c r="ABD394" s="24"/>
      <c r="ABE394" s="24"/>
      <c r="ABF394" s="24"/>
      <c r="ABG394" s="24"/>
      <c r="ABH394" s="24"/>
      <c r="ABI394" s="24"/>
      <c r="ABJ394" s="24"/>
      <c r="ABK394" s="24"/>
      <c r="ABL394" s="24"/>
      <c r="ABM394" s="24"/>
      <c r="ABN394" s="24"/>
      <c r="ABO394" s="24"/>
      <c r="ABP394" s="24"/>
      <c r="ABQ394" s="24"/>
      <c r="ABR394" s="24"/>
      <c r="ABS394" s="24"/>
      <c r="ABT394" s="24"/>
      <c r="ABU394" s="24"/>
      <c r="ABV394" s="24"/>
      <c r="ABW394" s="24"/>
      <c r="ABX394" s="24"/>
      <c r="ABY394" s="24"/>
      <c r="ABZ394" s="24"/>
      <c r="ACA394" s="24"/>
      <c r="ACB394" s="24"/>
      <c r="ACC394" s="24"/>
      <c r="ACD394" s="24"/>
      <c r="ACE394" s="24"/>
      <c r="ACF394" s="24"/>
      <c r="ACG394" s="24"/>
      <c r="ACH394" s="24"/>
      <c r="ACI394" s="24"/>
      <c r="ACJ394" s="24"/>
      <c r="ACK394" s="24"/>
      <c r="ACL394" s="24"/>
      <c r="ACM394" s="24"/>
      <c r="ACN394" s="24"/>
      <c r="ACO394" s="24"/>
      <c r="ACP394" s="24"/>
      <c r="ACQ394" s="24"/>
      <c r="ACR394" s="24"/>
      <c r="ACS394" s="24"/>
      <c r="ACT394" s="24"/>
      <c r="ACU394" s="24"/>
      <c r="ACV394" s="24"/>
      <c r="ACW394" s="24"/>
      <c r="ACX394" s="24"/>
      <c r="ACY394" s="24"/>
      <c r="ACZ394" s="24"/>
      <c r="ADA394" s="24"/>
      <c r="ADB394" s="24"/>
      <c r="ADC394" s="24"/>
      <c r="ADD394" s="24"/>
      <c r="ADE394" s="24"/>
      <c r="ADF394" s="24"/>
      <c r="ADG394" s="24"/>
      <c r="ADH394" s="24"/>
      <c r="ADI394" s="24"/>
      <c r="ADJ394" s="24"/>
      <c r="ADK394" s="24"/>
      <c r="ADL394" s="24"/>
      <c r="ADM394" s="24"/>
      <c r="ADN394" s="24"/>
      <c r="ADO394" s="24"/>
      <c r="ADP394" s="24"/>
      <c r="ADQ394" s="24"/>
      <c r="ADR394" s="24"/>
      <c r="ADS394" s="24"/>
      <c r="ADT394" s="24"/>
      <c r="ADU394" s="24"/>
      <c r="ADV394" s="24"/>
      <c r="ADW394" s="24"/>
      <c r="ADX394" s="24"/>
      <c r="ADY394" s="24"/>
      <c r="ADZ394" s="24"/>
      <c r="AEA394" s="24"/>
      <c r="AEB394" s="24"/>
      <c r="AEC394" s="24"/>
      <c r="AED394" s="24"/>
      <c r="AEE394" s="24"/>
      <c r="AEF394" s="24"/>
      <c r="AEG394" s="24"/>
      <c r="AEH394" s="24"/>
      <c r="AEI394" s="24"/>
      <c r="AEJ394" s="24"/>
      <c r="AEK394" s="24"/>
      <c r="AEL394" s="24"/>
      <c r="AEM394" s="24"/>
      <c r="AEN394" s="24"/>
      <c r="AEO394" s="24"/>
      <c r="AEP394" s="24"/>
      <c r="AEQ394" s="24"/>
      <c r="AER394" s="24"/>
      <c r="AES394" s="24"/>
      <c r="AET394" s="24"/>
      <c r="AEU394" s="24"/>
      <c r="AEV394" s="24"/>
      <c r="AEW394" s="24"/>
      <c r="AEX394" s="24"/>
      <c r="AEY394" s="24"/>
      <c r="AEZ394" s="24"/>
      <c r="AFA394" s="24"/>
      <c r="AFB394" s="24"/>
      <c r="AFC394" s="24"/>
      <c r="AFD394" s="24"/>
      <c r="AFE394" s="24"/>
      <c r="AFF394" s="24"/>
      <c r="AFG394" s="24"/>
      <c r="AFH394" s="24"/>
      <c r="AFI394" s="24"/>
      <c r="AFJ394" s="24"/>
      <c r="AFK394" s="24"/>
      <c r="AFL394" s="24"/>
      <c r="AFM394" s="24"/>
      <c r="AFN394" s="24"/>
      <c r="AFO394" s="24"/>
      <c r="AFP394" s="24"/>
      <c r="AFQ394" s="24"/>
      <c r="AFR394" s="24"/>
      <c r="AFS394" s="24"/>
      <c r="AFT394" s="24"/>
      <c r="AFU394" s="24"/>
      <c r="AFV394" s="24"/>
      <c r="AFW394" s="24"/>
      <c r="AFX394" s="24"/>
      <c r="AFY394" s="24"/>
      <c r="AFZ394" s="24"/>
      <c r="AGA394" s="24"/>
      <c r="AGB394" s="24"/>
      <c r="AGC394" s="24"/>
      <c r="AGD394" s="24"/>
      <c r="AGE394" s="24"/>
      <c r="AGF394" s="24"/>
      <c r="AGG394" s="24"/>
      <c r="AGH394" s="24"/>
      <c r="AGI394" s="24"/>
      <c r="AGJ394" s="24"/>
      <c r="AGK394" s="24"/>
      <c r="AGL394" s="24"/>
      <c r="AGM394" s="24"/>
      <c r="AGN394" s="24"/>
      <c r="AGO394" s="24"/>
      <c r="AGP394" s="24"/>
      <c r="AGQ394" s="24"/>
      <c r="AGR394" s="24"/>
      <c r="AGS394" s="24"/>
      <c r="AGT394" s="24"/>
      <c r="AGU394" s="24"/>
      <c r="AGV394" s="24"/>
      <c r="AGW394" s="24"/>
      <c r="AGX394" s="24"/>
      <c r="AGY394" s="24"/>
      <c r="AGZ394" s="24"/>
      <c r="AHA394" s="24"/>
      <c r="AHB394" s="24"/>
      <c r="AHC394" s="24"/>
      <c r="AHD394" s="24"/>
      <c r="AHE394" s="24"/>
      <c r="AHF394" s="24"/>
      <c r="AHG394" s="24"/>
      <c r="AHH394" s="24"/>
      <c r="AHI394" s="24"/>
      <c r="AHJ394" s="24"/>
      <c r="AHK394" s="24"/>
      <c r="AHL394" s="24"/>
      <c r="AHM394" s="24"/>
      <c r="AHN394" s="24"/>
      <c r="AHO394" s="24"/>
      <c r="AHP394" s="24"/>
      <c r="AHQ394" s="24"/>
      <c r="AHR394" s="24"/>
      <c r="AHS394" s="24"/>
      <c r="AHT394" s="24"/>
      <c r="AHU394" s="24"/>
      <c r="AHV394" s="24"/>
      <c r="AHW394" s="24"/>
      <c r="AHX394" s="24"/>
      <c r="AHY394" s="24"/>
      <c r="AHZ394" s="24"/>
      <c r="AIA394" s="24"/>
      <c r="AIB394" s="24"/>
      <c r="AIC394" s="24"/>
      <c r="AID394" s="24"/>
      <c r="AIE394" s="24"/>
      <c r="AIF394" s="24"/>
      <c r="AIG394" s="24"/>
      <c r="AIH394" s="24"/>
      <c r="AII394" s="24"/>
      <c r="AIJ394" s="24"/>
      <c r="AIK394" s="24"/>
      <c r="AIL394" s="24"/>
      <c r="AIM394" s="24"/>
      <c r="AIN394" s="24"/>
      <c r="AIO394" s="24"/>
      <c r="AIP394" s="24"/>
      <c r="AIQ394" s="24"/>
      <c r="AIR394" s="24"/>
      <c r="AIS394" s="24"/>
      <c r="AIT394" s="24"/>
      <c r="AIU394" s="24"/>
      <c r="AIV394" s="24"/>
      <c r="AIW394" s="24"/>
      <c r="AIX394" s="24"/>
      <c r="AIY394" s="24"/>
      <c r="AIZ394" s="24"/>
      <c r="AJA394" s="24"/>
      <c r="AJB394" s="24"/>
      <c r="AJC394" s="24"/>
      <c r="AJD394" s="24"/>
      <c r="AJE394" s="24"/>
      <c r="AJF394" s="24"/>
      <c r="AJG394" s="24"/>
      <c r="AJH394" s="24"/>
      <c r="AJI394" s="24"/>
      <c r="AJJ394" s="24"/>
      <c r="AJK394" s="24"/>
      <c r="AJL394" s="24"/>
      <c r="AJM394" s="24"/>
      <c r="AJN394" s="24"/>
      <c r="AJO394" s="24"/>
      <c r="AJP394" s="24"/>
      <c r="AJQ394" s="24"/>
      <c r="AJR394" s="24"/>
      <c r="AJS394" s="24"/>
      <c r="AJT394" s="24"/>
      <c r="AJU394" s="24"/>
      <c r="AJV394" s="24"/>
      <c r="AJW394" s="24"/>
      <c r="AJX394" s="24"/>
      <c r="AJY394" s="24"/>
      <c r="AJZ394" s="24"/>
      <c r="AKA394" s="24"/>
      <c r="AKB394" s="24"/>
      <c r="AKC394" s="24"/>
      <c r="AKD394" s="24"/>
      <c r="AKE394" s="24"/>
      <c r="AKF394" s="24"/>
      <c r="AKG394" s="24"/>
      <c r="AKH394" s="24"/>
      <c r="AKI394" s="24"/>
      <c r="AKJ394" s="24"/>
      <c r="AKK394" s="24"/>
      <c r="AKL394" s="24"/>
      <c r="AKM394" s="24"/>
      <c r="AKN394" s="24"/>
      <c r="AKO394" s="24"/>
      <c r="AKP394" s="24"/>
      <c r="AKQ394" s="24"/>
      <c r="AKR394" s="24"/>
      <c r="AKS394" s="24"/>
      <c r="AKT394" s="24"/>
      <c r="AKU394" s="24"/>
      <c r="AKV394" s="24"/>
      <c r="AKW394" s="24"/>
      <c r="AKX394" s="24"/>
      <c r="AKY394" s="24"/>
      <c r="AKZ394" s="24"/>
      <c r="ALA394" s="24"/>
      <c r="ALB394" s="24"/>
      <c r="ALC394" s="24"/>
      <c r="ALD394" s="24"/>
      <c r="ALE394" s="24"/>
      <c r="ALF394" s="24"/>
      <c r="ALG394" s="24"/>
      <c r="ALH394" s="24"/>
      <c r="ALI394" s="24"/>
      <c r="ALJ394" s="24"/>
      <c r="ALK394" s="24"/>
      <c r="ALL394" s="24"/>
      <c r="ALM394" s="24"/>
      <c r="ALN394" s="24"/>
      <c r="ALO394" s="24"/>
      <c r="ALP394" s="24"/>
      <c r="ALQ394" s="24"/>
      <c r="ALR394" s="24"/>
      <c r="ALS394" s="24"/>
      <c r="ALT394" s="24"/>
      <c r="ALU394" s="24"/>
      <c r="ALV394" s="24"/>
      <c r="ALW394" s="24"/>
      <c r="ALX394" s="24"/>
      <c r="ALY394" s="24"/>
      <c r="ALZ394" s="24"/>
      <c r="AMA394" s="24"/>
      <c r="AMB394" s="24"/>
      <c r="AMC394" s="24"/>
      <c r="AMD394" s="24"/>
      <c r="AME394" s="24"/>
      <c r="AMF394" s="24"/>
      <c r="AMG394" s="24"/>
      <c r="AMH394" s="24"/>
      <c r="AMI394" s="24"/>
      <c r="AMJ394" s="24"/>
      <c r="AMK394" s="24"/>
      <c r="AML394" s="24"/>
      <c r="AMM394" s="24"/>
      <c r="AMN394" s="24"/>
      <c r="AMO394" s="24"/>
      <c r="AMP394" s="24"/>
      <c r="AMQ394" s="24"/>
      <c r="AMR394" s="24"/>
      <c r="AMS394" s="24"/>
      <c r="AMT394" s="24"/>
      <c r="AMU394" s="24"/>
      <c r="AMV394" s="24"/>
      <c r="AMW394" s="24"/>
      <c r="AMX394" s="24"/>
      <c r="AMY394" s="24"/>
      <c r="AMZ394" s="24"/>
      <c r="ANA394" s="24"/>
      <c r="ANB394" s="24"/>
      <c r="ANC394" s="24"/>
      <c r="AND394" s="24"/>
      <c r="ANE394" s="24"/>
      <c r="ANF394" s="24"/>
      <c r="ANG394" s="24"/>
      <c r="ANH394" s="24"/>
      <c r="ANI394" s="24"/>
      <c r="ANJ394" s="24"/>
      <c r="ANK394" s="24"/>
      <c r="ANL394" s="24"/>
      <c r="ANM394" s="24"/>
      <c r="ANN394" s="24"/>
      <c r="ANO394" s="24"/>
      <c r="ANP394" s="24"/>
      <c r="ANQ394" s="24"/>
      <c r="ANR394" s="24"/>
      <c r="ANS394" s="24"/>
      <c r="ANT394" s="24"/>
      <c r="ANU394" s="24"/>
      <c r="ANV394" s="24"/>
      <c r="ANW394" s="24"/>
      <c r="ANX394" s="24"/>
      <c r="ANY394" s="24"/>
      <c r="ANZ394" s="24"/>
      <c r="AOA394" s="24"/>
      <c r="AOB394" s="24"/>
      <c r="AOC394" s="24"/>
      <c r="AOD394" s="24"/>
      <c r="AOE394" s="24"/>
      <c r="AOF394" s="24"/>
      <c r="AOG394" s="24"/>
      <c r="AOH394" s="24"/>
      <c r="AOI394" s="24"/>
      <c r="AOJ394" s="24"/>
      <c r="AOK394" s="24"/>
      <c r="AOL394" s="24"/>
      <c r="AOM394" s="24"/>
      <c r="AON394" s="24"/>
      <c r="AOO394" s="24"/>
      <c r="AOP394" s="24"/>
      <c r="AOQ394" s="24"/>
      <c r="AOR394" s="24"/>
      <c r="AOS394" s="24"/>
      <c r="AOT394" s="24"/>
      <c r="AOU394" s="24"/>
      <c r="AOV394" s="24"/>
      <c r="AOW394" s="24"/>
      <c r="AOX394" s="24"/>
      <c r="AOY394" s="24"/>
      <c r="AOZ394" s="24"/>
      <c r="APA394" s="24"/>
      <c r="APB394" s="24"/>
      <c r="APC394" s="24"/>
      <c r="APD394" s="24"/>
      <c r="APE394" s="24"/>
      <c r="APF394" s="24"/>
      <c r="APG394" s="24"/>
      <c r="APH394" s="24"/>
      <c r="API394" s="24"/>
      <c r="APJ394" s="24"/>
      <c r="APK394" s="24"/>
      <c r="APL394" s="24"/>
      <c r="APM394" s="24"/>
      <c r="APN394" s="24"/>
      <c r="APO394" s="24"/>
      <c r="APP394" s="24"/>
      <c r="APQ394" s="24"/>
      <c r="APR394" s="24"/>
      <c r="APS394" s="24"/>
      <c r="APT394" s="24"/>
      <c r="APU394" s="24"/>
      <c r="APV394" s="24"/>
      <c r="APW394" s="24"/>
      <c r="APX394" s="24"/>
      <c r="APY394" s="24"/>
      <c r="APZ394" s="24"/>
      <c r="AQA394" s="24"/>
      <c r="AQB394" s="24"/>
      <c r="AQC394" s="24"/>
      <c r="AQD394" s="24"/>
      <c r="AQE394" s="24"/>
      <c r="AQF394" s="24"/>
      <c r="AQG394" s="24"/>
      <c r="AQH394" s="24"/>
      <c r="AQI394" s="24"/>
      <c r="AQJ394" s="24"/>
      <c r="AQK394" s="24"/>
      <c r="AQL394" s="24"/>
      <c r="AQM394" s="24"/>
      <c r="AQN394" s="24"/>
      <c r="AQO394" s="24"/>
      <c r="AQP394" s="24"/>
      <c r="AQQ394" s="24"/>
      <c r="AQR394" s="24"/>
      <c r="AQS394" s="24"/>
      <c r="AQT394" s="24"/>
      <c r="AQU394" s="24"/>
      <c r="AQV394" s="24"/>
      <c r="AQW394" s="24"/>
      <c r="AQX394" s="24"/>
      <c r="AQY394" s="24"/>
      <c r="AQZ394" s="24"/>
      <c r="ARA394" s="24"/>
      <c r="ARB394" s="24"/>
      <c r="ARC394" s="24"/>
      <c r="ARD394" s="24"/>
      <c r="ARE394" s="24"/>
      <c r="ARF394" s="24"/>
      <c r="ARG394" s="24"/>
      <c r="ARH394" s="24"/>
      <c r="ARI394" s="24"/>
      <c r="ARJ394" s="24"/>
      <c r="ARK394" s="24"/>
      <c r="ARL394" s="24"/>
      <c r="ARM394" s="24"/>
      <c r="ARN394" s="24"/>
      <c r="ARO394" s="24"/>
      <c r="ARP394" s="24"/>
      <c r="ARQ394" s="24"/>
      <c r="ARR394" s="24"/>
      <c r="ARS394" s="24"/>
      <c r="ART394" s="24"/>
      <c r="ARU394" s="24"/>
      <c r="ARV394" s="24"/>
      <c r="ARW394" s="24"/>
      <c r="ARX394" s="24"/>
      <c r="ARY394" s="24"/>
      <c r="ARZ394" s="24"/>
      <c r="ASA394" s="24"/>
      <c r="ASB394" s="24"/>
      <c r="ASC394" s="24"/>
      <c r="ASD394" s="24"/>
      <c r="ASE394" s="24"/>
      <c r="ASF394" s="24"/>
      <c r="ASG394" s="24"/>
      <c r="ASH394" s="24"/>
      <c r="ASI394" s="24"/>
      <c r="ASJ394" s="24"/>
      <c r="ASK394" s="24"/>
      <c r="ASL394" s="24"/>
      <c r="ASM394" s="24"/>
      <c r="ASN394" s="24"/>
      <c r="ASO394" s="24"/>
      <c r="ASP394" s="24"/>
      <c r="ASQ394" s="24"/>
      <c r="ASR394" s="24"/>
      <c r="ASS394" s="24"/>
      <c r="AST394" s="24"/>
      <c r="ASU394" s="24"/>
      <c r="ASV394" s="24"/>
      <c r="ASW394" s="24"/>
      <c r="ASX394" s="24"/>
      <c r="ASY394" s="24"/>
      <c r="ASZ394" s="24"/>
      <c r="ATA394" s="24"/>
      <c r="ATB394" s="24"/>
      <c r="ATC394" s="24"/>
      <c r="ATD394" s="24"/>
      <c r="ATE394" s="24"/>
      <c r="ATF394" s="24"/>
      <c r="ATG394" s="24"/>
      <c r="ATH394" s="24"/>
      <c r="ATI394" s="24"/>
      <c r="ATJ394" s="24"/>
      <c r="ATK394" s="24"/>
      <c r="ATL394" s="24"/>
      <c r="ATM394" s="24"/>
      <c r="ATN394" s="24"/>
      <c r="ATO394" s="24"/>
      <c r="ATP394" s="24"/>
      <c r="ATQ394" s="24"/>
      <c r="ATR394" s="24"/>
      <c r="ATS394" s="24"/>
      <c r="ATT394" s="24"/>
      <c r="ATU394" s="24"/>
      <c r="ATV394" s="24"/>
      <c r="ATW394" s="24"/>
      <c r="ATX394" s="24"/>
      <c r="ATY394" s="24"/>
      <c r="ATZ394" s="24"/>
      <c r="AUA394" s="24"/>
      <c r="AUB394" s="24"/>
      <c r="AUC394" s="24"/>
      <c r="AUD394" s="24"/>
      <c r="AUE394" s="24"/>
      <c r="AUF394" s="24"/>
      <c r="AUG394" s="24"/>
      <c r="AUH394" s="24"/>
      <c r="AUI394" s="24"/>
      <c r="AUJ394" s="24"/>
      <c r="AUK394" s="24"/>
      <c r="AUL394" s="24"/>
      <c r="AUM394" s="24"/>
      <c r="AUN394" s="24"/>
      <c r="AUO394" s="24"/>
      <c r="AUP394" s="24"/>
      <c r="AUQ394" s="24"/>
      <c r="AUR394" s="24"/>
      <c r="AUS394" s="24"/>
      <c r="AUT394" s="24"/>
      <c r="AUU394" s="24"/>
      <c r="AUV394" s="24"/>
      <c r="AUW394" s="24"/>
      <c r="AUX394" s="24"/>
      <c r="AUY394" s="24"/>
      <c r="AUZ394" s="24"/>
      <c r="AVA394" s="24"/>
      <c r="AVB394" s="24"/>
      <c r="AVC394" s="24"/>
      <c r="AVD394" s="24"/>
      <c r="AVE394" s="24"/>
      <c r="AVF394" s="24"/>
      <c r="AVG394" s="24"/>
      <c r="AVH394" s="24"/>
      <c r="AVI394" s="24"/>
      <c r="AVJ394" s="24"/>
      <c r="AVK394" s="24"/>
      <c r="AVL394" s="24"/>
      <c r="AVM394" s="24"/>
      <c r="AVN394" s="24"/>
      <c r="AVO394" s="24"/>
      <c r="AVP394" s="24"/>
      <c r="AVQ394" s="24"/>
      <c r="AVR394" s="24"/>
      <c r="AVS394" s="24"/>
      <c r="AVT394" s="24"/>
      <c r="AVU394" s="24"/>
      <c r="AVV394" s="24"/>
      <c r="AVW394" s="24"/>
      <c r="AVX394" s="24"/>
      <c r="AVY394" s="24"/>
      <c r="AVZ394" s="24"/>
      <c r="AWA394" s="24"/>
      <c r="AWB394" s="24"/>
      <c r="AWC394" s="24"/>
      <c r="AWD394" s="24"/>
      <c r="AWE394" s="24"/>
      <c r="AWF394" s="24"/>
      <c r="AWG394" s="24"/>
      <c r="AWH394" s="24"/>
      <c r="AWI394" s="24"/>
      <c r="AWJ394" s="24"/>
      <c r="AWK394" s="24"/>
      <c r="AWL394" s="24"/>
      <c r="AWM394" s="24"/>
      <c r="AWN394" s="24"/>
      <c r="AWO394" s="24"/>
      <c r="AWP394" s="24"/>
      <c r="AWQ394" s="24"/>
      <c r="AWR394" s="24"/>
      <c r="AWS394" s="24"/>
      <c r="AWT394" s="24"/>
      <c r="AWU394" s="24"/>
      <c r="AWV394" s="24"/>
      <c r="AWW394" s="24"/>
      <c r="AWX394" s="24"/>
      <c r="AWY394" s="24"/>
      <c r="AWZ394" s="24"/>
      <c r="AXA394" s="24"/>
      <c r="AXB394" s="24"/>
      <c r="AXC394" s="24"/>
      <c r="AXD394" s="24"/>
      <c r="AXE394" s="24"/>
      <c r="AXF394" s="24"/>
      <c r="AXG394" s="24"/>
      <c r="AXH394" s="24"/>
      <c r="AXI394" s="24"/>
      <c r="AXJ394" s="24"/>
      <c r="AXK394" s="24"/>
      <c r="AXL394" s="24"/>
      <c r="AXM394" s="24"/>
      <c r="AXN394" s="24"/>
      <c r="AXO394" s="24"/>
      <c r="AXP394" s="24"/>
      <c r="AXQ394" s="24"/>
      <c r="AXR394" s="24"/>
      <c r="AXS394" s="24"/>
      <c r="AXT394" s="24"/>
      <c r="AXU394" s="24"/>
      <c r="AXV394" s="24"/>
      <c r="AXW394" s="24"/>
      <c r="AXX394" s="24"/>
      <c r="AXY394" s="24"/>
      <c r="AXZ394" s="24"/>
      <c r="AYA394" s="24"/>
      <c r="AYB394" s="24"/>
      <c r="AYC394" s="24"/>
      <c r="AYD394" s="24"/>
      <c r="AYE394" s="24"/>
      <c r="AYF394" s="24"/>
      <c r="AYG394" s="24"/>
      <c r="AYH394" s="24"/>
      <c r="AYI394" s="24"/>
      <c r="AYJ394" s="24"/>
      <c r="AYK394" s="24"/>
      <c r="AYL394" s="24"/>
      <c r="AYM394" s="24"/>
      <c r="AYN394" s="24"/>
      <c r="AYO394" s="24"/>
      <c r="AYP394" s="24"/>
      <c r="AYQ394" s="24"/>
      <c r="AYR394" s="24"/>
      <c r="AYS394" s="24"/>
      <c r="AYT394" s="24"/>
      <c r="AYU394" s="24"/>
      <c r="AYV394" s="24"/>
      <c r="AYW394" s="24"/>
      <c r="AYX394" s="24"/>
      <c r="AYY394" s="24"/>
      <c r="AYZ394" s="24"/>
      <c r="AZA394" s="24"/>
      <c r="AZB394" s="24"/>
      <c r="AZC394" s="24"/>
      <c r="AZD394" s="24"/>
      <c r="AZE394" s="24"/>
      <c r="AZF394" s="24"/>
      <c r="AZG394" s="24"/>
      <c r="AZH394" s="24"/>
      <c r="AZI394" s="24"/>
      <c r="AZJ394" s="24"/>
      <c r="AZK394" s="24"/>
      <c r="AZL394" s="24"/>
      <c r="AZM394" s="24"/>
      <c r="AZN394" s="24"/>
      <c r="AZO394" s="24"/>
      <c r="AZP394" s="24"/>
      <c r="AZQ394" s="24"/>
      <c r="AZR394" s="24"/>
      <c r="AZS394" s="24"/>
      <c r="AZT394" s="24"/>
      <c r="AZU394" s="24"/>
      <c r="AZV394" s="24"/>
      <c r="AZW394" s="24"/>
      <c r="AZX394" s="24"/>
      <c r="AZY394" s="24"/>
      <c r="AZZ394" s="24"/>
      <c r="BAA394" s="24"/>
      <c r="BAB394" s="24"/>
      <c r="BAC394" s="24"/>
      <c r="BAD394" s="24"/>
      <c r="BAE394" s="24"/>
      <c r="BAF394" s="24"/>
      <c r="BAG394" s="24"/>
      <c r="BAH394" s="24"/>
      <c r="BAI394" s="24"/>
      <c r="BAJ394" s="24"/>
      <c r="BAK394" s="24"/>
      <c r="BAL394" s="24"/>
      <c r="BAM394" s="24"/>
      <c r="BAN394" s="24"/>
      <c r="BAO394" s="24"/>
      <c r="BAP394" s="24"/>
    </row>
    <row r="395" spans="1:1394" s="19" customFormat="1" x14ac:dyDescent="0.25">
      <c r="A395" s="19" t="str">
        <f>IF(YEAR(G395)=2024,#REF!,"")</f>
        <v/>
      </c>
      <c r="B395" s="19" t="str">
        <f>IF(YEAR(G395)=2025,#REF!,"")</f>
        <v/>
      </c>
      <c r="C395" s="19" t="str">
        <f t="shared" si="30"/>
        <v>Evening45073</v>
      </c>
      <c r="D395" s="19" t="str">
        <f>IF('by region'!$C$2="Any","Any",'Turf only'!V395)&amp;M395&amp;IF('by region'!$I$2="Any","Any",N395)&amp;G395</f>
        <v>AnyJumpAny45073</v>
      </c>
      <c r="E395" s="19" t="e">
        <f>IF(I395=#REF!,'Turf only'!G395,"")</f>
        <v>#REF!</v>
      </c>
      <c r="F395" s="19" t="e">
        <f t="shared" si="31"/>
        <v>#REF!</v>
      </c>
      <c r="G395" s="15">
        <v>45073</v>
      </c>
      <c r="H395" s="16" t="s">
        <v>37</v>
      </c>
      <c r="I395" s="16" t="s">
        <v>65</v>
      </c>
      <c r="J395" s="16" t="s">
        <v>80</v>
      </c>
      <c r="K395" s="14" t="s">
        <v>24</v>
      </c>
      <c r="L395" s="14" t="s">
        <v>19</v>
      </c>
      <c r="M395" s="16" t="s">
        <v>12</v>
      </c>
      <c r="N395" s="16" t="s">
        <v>13</v>
      </c>
      <c r="O395" s="16" t="s">
        <v>14</v>
      </c>
      <c r="P395" s="23">
        <f t="shared" si="32"/>
        <v>2</v>
      </c>
      <c r="Q395" s="23" cm="1">
        <f t="array" ref="Q395">SUMPRODUCT(($G$2:$G$2765=G395)*(P395&gt;$P$2:$P$2765))+1</f>
        <v>6</v>
      </c>
      <c r="R395" s="23" t="e">
        <f>(Q395*100000)+#REF!</f>
        <v>#REF!</v>
      </c>
      <c r="S395" s="19" t="e" cm="1">
        <f t="array" ref="S395">SUMPRODUCT(($G$2:$G$2765=G395)*(R395&gt;$R$2:$R$2765))+1</f>
        <v>#REF!</v>
      </c>
      <c r="T395" s="19" t="str">
        <f t="shared" si="33"/>
        <v>Ffos Las †</v>
      </c>
      <c r="U395" s="19">
        <v>0</v>
      </c>
      <c r="V395" s="19" t="s">
        <v>19</v>
      </c>
      <c r="W395" s="19">
        <f t="shared" si="34"/>
        <v>2023</v>
      </c>
      <c r="X395" s="24"/>
      <c r="Y395" s="24"/>
      <c r="Z395" s="24"/>
      <c r="AA395" s="24"/>
      <c r="AB395" s="24"/>
      <c r="AC395" s="24"/>
      <c r="AD395" s="24"/>
      <c r="AE395" s="24"/>
      <c r="AF395" s="24"/>
      <c r="AG395" s="24"/>
      <c r="AH395" s="24"/>
      <c r="AI395" s="24"/>
      <c r="AJ395" s="24"/>
      <c r="AK395" s="24"/>
      <c r="AL395" s="24"/>
      <c r="AM395" s="24"/>
      <c r="AN395" s="24"/>
      <c r="AO395" s="24"/>
      <c r="AP395" s="24"/>
      <c r="AQ395" s="24"/>
      <c r="AR395" s="24"/>
      <c r="AS395" s="24"/>
      <c r="AT395" s="24"/>
      <c r="AU395" s="24"/>
      <c r="AV395" s="24"/>
      <c r="AW395" s="24"/>
      <c r="AX395" s="24"/>
      <c r="AY395" s="24"/>
      <c r="AZ395" s="24"/>
      <c r="BA395" s="24"/>
      <c r="BB395" s="24"/>
      <c r="BC395" s="24"/>
      <c r="BD395" s="24"/>
      <c r="BE395" s="24"/>
      <c r="BF395" s="24"/>
      <c r="BG395" s="24"/>
      <c r="BH395" s="24"/>
      <c r="BI395" s="24"/>
      <c r="BJ395" s="24"/>
      <c r="BK395" s="24"/>
      <c r="BL395" s="24"/>
      <c r="BM395" s="24"/>
      <c r="BN395" s="24"/>
      <c r="BO395" s="24"/>
      <c r="BP395" s="24"/>
      <c r="BQ395" s="24"/>
      <c r="BR395" s="24"/>
      <c r="BS395" s="24"/>
      <c r="BT395" s="24"/>
      <c r="BU395" s="24"/>
      <c r="BV395" s="24"/>
      <c r="BW395" s="24"/>
      <c r="BX395" s="24"/>
      <c r="BY395" s="24"/>
      <c r="BZ395" s="24"/>
      <c r="CA395" s="24"/>
      <c r="CB395" s="24"/>
      <c r="CC395" s="24"/>
      <c r="CD395" s="24"/>
      <c r="CE395" s="24"/>
      <c r="CF395" s="24"/>
      <c r="CG395" s="24"/>
      <c r="CH395" s="24"/>
      <c r="CI395" s="24"/>
      <c r="CJ395" s="24"/>
      <c r="CK395" s="24"/>
      <c r="CL395" s="24"/>
      <c r="CM395" s="24"/>
      <c r="CN395" s="24"/>
      <c r="CO395" s="24"/>
      <c r="CP395" s="24"/>
      <c r="CQ395" s="24"/>
      <c r="CR395" s="24"/>
      <c r="CS395" s="24"/>
      <c r="CT395" s="24"/>
      <c r="CU395" s="24"/>
      <c r="CV395" s="24"/>
      <c r="CW395" s="24"/>
      <c r="CX395" s="24"/>
      <c r="CY395" s="24"/>
      <c r="CZ395" s="24"/>
      <c r="DA395" s="24"/>
      <c r="DB395" s="24"/>
      <c r="DC395" s="24"/>
      <c r="DD395" s="24"/>
      <c r="DE395" s="24"/>
      <c r="DF395" s="24"/>
      <c r="DG395" s="24"/>
      <c r="DH395" s="24"/>
      <c r="DI395" s="24"/>
      <c r="DJ395" s="24"/>
      <c r="DK395" s="24"/>
      <c r="DL395" s="24"/>
      <c r="DM395" s="24"/>
      <c r="DN395" s="24"/>
      <c r="DO395" s="24"/>
      <c r="DP395" s="24"/>
      <c r="DQ395" s="24"/>
      <c r="DR395" s="24"/>
      <c r="DS395" s="24"/>
      <c r="DT395" s="24"/>
      <c r="DU395" s="24"/>
      <c r="DV395" s="24"/>
      <c r="DW395" s="24"/>
      <c r="DX395" s="24"/>
      <c r="DY395" s="24"/>
      <c r="DZ395" s="24"/>
      <c r="EA395" s="24"/>
      <c r="EB395" s="24"/>
      <c r="EC395" s="24"/>
      <c r="ED395" s="24"/>
      <c r="EE395" s="24"/>
      <c r="EF395" s="24"/>
      <c r="EG395" s="24"/>
      <c r="EH395" s="24"/>
      <c r="EI395" s="24"/>
      <c r="EJ395" s="24"/>
      <c r="EK395" s="24"/>
      <c r="EL395" s="24"/>
      <c r="EM395" s="24"/>
      <c r="EN395" s="24"/>
      <c r="EO395" s="24"/>
      <c r="EP395" s="24"/>
      <c r="EQ395" s="24"/>
      <c r="ER395" s="24"/>
      <c r="ES395" s="24"/>
      <c r="ET395" s="24"/>
      <c r="EU395" s="24"/>
      <c r="EV395" s="24"/>
      <c r="EW395" s="24"/>
      <c r="EX395" s="24"/>
      <c r="EY395" s="24"/>
      <c r="EZ395" s="24"/>
      <c r="FA395" s="24"/>
      <c r="FB395" s="24"/>
      <c r="FC395" s="24"/>
      <c r="FD395" s="24"/>
      <c r="FE395" s="24"/>
      <c r="FF395" s="24"/>
      <c r="FG395" s="24"/>
      <c r="FH395" s="24"/>
      <c r="FI395" s="24"/>
      <c r="FJ395" s="24"/>
      <c r="FK395" s="24"/>
      <c r="FL395" s="24"/>
      <c r="FM395" s="24"/>
      <c r="FN395" s="24"/>
      <c r="FO395" s="24"/>
      <c r="FP395" s="24"/>
      <c r="FQ395" s="24"/>
      <c r="FR395" s="24"/>
      <c r="FS395" s="24"/>
      <c r="FT395" s="24"/>
      <c r="FU395" s="24"/>
      <c r="FV395" s="24"/>
      <c r="FW395" s="24"/>
      <c r="FX395" s="24"/>
      <c r="FY395" s="24"/>
      <c r="FZ395" s="24"/>
      <c r="GA395" s="24"/>
      <c r="GB395" s="24"/>
      <c r="GC395" s="24"/>
      <c r="GD395" s="24"/>
      <c r="GE395" s="24"/>
      <c r="GF395" s="24"/>
      <c r="GG395" s="24"/>
      <c r="GH395" s="24"/>
      <c r="GI395" s="24"/>
      <c r="GJ395" s="24"/>
      <c r="GK395" s="24"/>
      <c r="GL395" s="24"/>
      <c r="GM395" s="24"/>
      <c r="GN395" s="24"/>
      <c r="GO395" s="24"/>
      <c r="GP395" s="24"/>
      <c r="GQ395" s="24"/>
      <c r="GR395" s="24"/>
      <c r="GS395" s="24"/>
      <c r="GT395" s="24"/>
      <c r="GU395" s="24"/>
      <c r="GV395" s="24"/>
      <c r="GW395" s="24"/>
      <c r="GX395" s="24"/>
      <c r="GY395" s="24"/>
      <c r="GZ395" s="24"/>
      <c r="HA395" s="24"/>
      <c r="HB395" s="24"/>
      <c r="HC395" s="24"/>
      <c r="HD395" s="24"/>
      <c r="HE395" s="24"/>
      <c r="HF395" s="24"/>
      <c r="HG395" s="24"/>
      <c r="HH395" s="24"/>
      <c r="HI395" s="24"/>
      <c r="HJ395" s="24"/>
      <c r="HK395" s="24"/>
      <c r="HL395" s="24"/>
      <c r="HM395" s="24"/>
      <c r="HN395" s="24"/>
      <c r="HO395" s="24"/>
      <c r="HP395" s="24"/>
      <c r="HQ395" s="24"/>
      <c r="HR395" s="24"/>
      <c r="HS395" s="24"/>
      <c r="HT395" s="24"/>
      <c r="HU395" s="24"/>
      <c r="HV395" s="24"/>
      <c r="HW395" s="24"/>
      <c r="HX395" s="24"/>
      <c r="HY395" s="24"/>
      <c r="HZ395" s="24"/>
      <c r="IA395" s="24"/>
      <c r="IB395" s="24"/>
      <c r="IC395" s="24"/>
      <c r="ID395" s="24"/>
      <c r="IE395" s="24"/>
      <c r="IF395" s="24"/>
      <c r="IG395" s="24"/>
      <c r="IH395" s="24"/>
      <c r="II395" s="24"/>
      <c r="IJ395" s="24"/>
      <c r="IK395" s="24"/>
      <c r="IL395" s="24"/>
      <c r="IM395" s="24"/>
      <c r="IN395" s="24"/>
      <c r="IO395" s="24"/>
      <c r="IP395" s="24"/>
      <c r="IQ395" s="24"/>
      <c r="IR395" s="24"/>
      <c r="IS395" s="24"/>
      <c r="IT395" s="24"/>
      <c r="IU395" s="24"/>
      <c r="IV395" s="24"/>
      <c r="IW395" s="24"/>
      <c r="IX395" s="24"/>
      <c r="IY395" s="24"/>
      <c r="IZ395" s="24"/>
      <c r="JA395" s="24"/>
      <c r="JB395" s="24"/>
      <c r="JC395" s="24"/>
      <c r="JD395" s="24"/>
      <c r="JE395" s="24"/>
      <c r="JF395" s="24"/>
      <c r="JG395" s="24"/>
      <c r="JH395" s="24"/>
      <c r="JI395" s="24"/>
      <c r="JJ395" s="24"/>
      <c r="JK395" s="24"/>
      <c r="JL395" s="24"/>
      <c r="JM395" s="24"/>
      <c r="JN395" s="24"/>
      <c r="JO395" s="24"/>
      <c r="JP395" s="24"/>
      <c r="JQ395" s="24"/>
      <c r="JR395" s="24"/>
      <c r="JS395" s="24"/>
      <c r="JT395" s="24"/>
      <c r="JU395" s="24"/>
      <c r="JV395" s="24"/>
      <c r="JW395" s="24"/>
      <c r="JX395" s="24"/>
      <c r="JY395" s="24"/>
      <c r="JZ395" s="24"/>
      <c r="KA395" s="24"/>
      <c r="KB395" s="24"/>
      <c r="KC395" s="24"/>
      <c r="KD395" s="24"/>
      <c r="KE395" s="24"/>
      <c r="KF395" s="24"/>
      <c r="KG395" s="24"/>
      <c r="KH395" s="24"/>
      <c r="KI395" s="24"/>
      <c r="KJ395" s="24"/>
      <c r="KK395" s="24"/>
      <c r="KL395" s="24"/>
      <c r="KM395" s="24"/>
      <c r="KN395" s="24"/>
      <c r="KO395" s="24"/>
      <c r="KP395" s="24"/>
      <c r="KQ395" s="24"/>
      <c r="KR395" s="24"/>
      <c r="KS395" s="24"/>
      <c r="KT395" s="24"/>
      <c r="KU395" s="24"/>
      <c r="KV395" s="24"/>
      <c r="KW395" s="24"/>
      <c r="KX395" s="24"/>
      <c r="KY395" s="24"/>
      <c r="KZ395" s="24"/>
      <c r="LA395" s="24"/>
      <c r="LB395" s="24"/>
      <c r="LC395" s="24"/>
      <c r="LD395" s="24"/>
      <c r="LE395" s="24"/>
      <c r="LF395" s="24"/>
      <c r="LG395" s="24"/>
      <c r="LH395" s="24"/>
      <c r="LI395" s="24"/>
      <c r="LJ395" s="24"/>
      <c r="LK395" s="24"/>
      <c r="LL395" s="24"/>
      <c r="LM395" s="24"/>
      <c r="LN395" s="24"/>
      <c r="LO395" s="24"/>
      <c r="LP395" s="24"/>
      <c r="LQ395" s="24"/>
      <c r="LR395" s="24"/>
      <c r="LS395" s="24"/>
      <c r="LT395" s="24"/>
      <c r="LU395" s="24"/>
      <c r="LV395" s="24"/>
      <c r="LW395" s="24"/>
      <c r="LX395" s="24"/>
      <c r="LY395" s="24"/>
      <c r="LZ395" s="24"/>
      <c r="MA395" s="24"/>
      <c r="MB395" s="24"/>
      <c r="MC395" s="24"/>
      <c r="MD395" s="24"/>
      <c r="ME395" s="24"/>
      <c r="MF395" s="24"/>
      <c r="MG395" s="24"/>
      <c r="MH395" s="24"/>
      <c r="MI395" s="24"/>
      <c r="MJ395" s="24"/>
      <c r="MK395" s="24"/>
      <c r="ML395" s="24"/>
      <c r="MM395" s="24"/>
      <c r="MN395" s="24"/>
      <c r="MO395" s="24"/>
      <c r="MP395" s="24"/>
      <c r="MQ395" s="24"/>
      <c r="MR395" s="24"/>
      <c r="MS395" s="24"/>
      <c r="MT395" s="24"/>
      <c r="MU395" s="24"/>
      <c r="MV395" s="24"/>
      <c r="MW395" s="24"/>
      <c r="MX395" s="24"/>
      <c r="MY395" s="24"/>
      <c r="MZ395" s="24"/>
      <c r="NA395" s="24"/>
      <c r="NB395" s="24"/>
      <c r="NC395" s="24"/>
      <c r="ND395" s="24"/>
      <c r="NE395" s="24"/>
      <c r="NF395" s="24"/>
      <c r="NG395" s="24"/>
      <c r="NH395" s="24"/>
      <c r="NI395" s="24"/>
      <c r="NJ395" s="24"/>
      <c r="NK395" s="24"/>
      <c r="NL395" s="24"/>
      <c r="NM395" s="24"/>
      <c r="NN395" s="24"/>
      <c r="NO395" s="24"/>
      <c r="NP395" s="24"/>
      <c r="NQ395" s="24"/>
      <c r="NR395" s="24"/>
      <c r="NS395" s="24"/>
      <c r="NT395" s="24"/>
      <c r="NU395" s="24"/>
      <c r="NV395" s="24"/>
      <c r="NW395" s="24"/>
      <c r="NX395" s="24"/>
      <c r="NY395" s="24"/>
      <c r="NZ395" s="24"/>
      <c r="OA395" s="24"/>
      <c r="OB395" s="24"/>
      <c r="OC395" s="24"/>
      <c r="OD395" s="24"/>
      <c r="OE395" s="24"/>
      <c r="OF395" s="24"/>
      <c r="OG395" s="24"/>
      <c r="OH395" s="24"/>
      <c r="OI395" s="24"/>
      <c r="OJ395" s="24"/>
      <c r="OK395" s="24"/>
      <c r="OL395" s="24"/>
      <c r="OM395" s="24"/>
      <c r="ON395" s="24"/>
      <c r="OO395" s="24"/>
      <c r="OP395" s="24"/>
      <c r="OQ395" s="24"/>
      <c r="OR395" s="24"/>
      <c r="OS395" s="24"/>
      <c r="OT395" s="24"/>
      <c r="OU395" s="24"/>
      <c r="OV395" s="24"/>
      <c r="OW395" s="24"/>
      <c r="OX395" s="24"/>
      <c r="OY395" s="24"/>
      <c r="OZ395" s="24"/>
      <c r="PA395" s="24"/>
      <c r="PB395" s="24"/>
      <c r="PC395" s="24"/>
      <c r="PD395" s="24"/>
      <c r="PE395" s="24"/>
      <c r="PF395" s="24"/>
      <c r="PG395" s="24"/>
      <c r="PH395" s="24"/>
      <c r="PI395" s="24"/>
      <c r="PJ395" s="24"/>
      <c r="PK395" s="24"/>
      <c r="PL395" s="24"/>
      <c r="PM395" s="24"/>
      <c r="PN395" s="24"/>
      <c r="PO395" s="24"/>
      <c r="PP395" s="24"/>
      <c r="PQ395" s="24"/>
      <c r="PR395" s="24"/>
      <c r="PS395" s="24"/>
      <c r="PT395" s="24"/>
      <c r="PU395" s="24"/>
      <c r="PV395" s="24"/>
      <c r="PW395" s="24"/>
      <c r="PX395" s="24"/>
      <c r="PY395" s="24"/>
      <c r="PZ395" s="24"/>
      <c r="QA395" s="24"/>
      <c r="QB395" s="24"/>
      <c r="QC395" s="24"/>
      <c r="QD395" s="24"/>
      <c r="QE395" s="24"/>
      <c r="QF395" s="24"/>
      <c r="QG395" s="24"/>
      <c r="QH395" s="24"/>
      <c r="QI395" s="24"/>
      <c r="QJ395" s="24"/>
      <c r="QK395" s="24"/>
      <c r="QL395" s="24"/>
      <c r="QM395" s="24"/>
      <c r="QN395" s="24"/>
      <c r="QO395" s="24"/>
      <c r="QP395" s="24"/>
      <c r="QQ395" s="24"/>
      <c r="QR395" s="24"/>
      <c r="QS395" s="24"/>
      <c r="QT395" s="24"/>
      <c r="QU395" s="24"/>
      <c r="QV395" s="24"/>
      <c r="QW395" s="24"/>
      <c r="QX395" s="24"/>
      <c r="QY395" s="24"/>
      <c r="QZ395" s="24"/>
      <c r="RA395" s="24"/>
      <c r="RB395" s="24"/>
      <c r="RC395" s="24"/>
      <c r="RD395" s="24"/>
      <c r="RE395" s="24"/>
      <c r="RF395" s="24"/>
      <c r="RG395" s="24"/>
      <c r="RH395" s="24"/>
      <c r="RI395" s="24"/>
      <c r="RJ395" s="24"/>
      <c r="RK395" s="24"/>
      <c r="RL395" s="24"/>
      <c r="RM395" s="24"/>
      <c r="RN395" s="24"/>
      <c r="RO395" s="24"/>
      <c r="RP395" s="24"/>
      <c r="RQ395" s="24"/>
      <c r="RR395" s="24"/>
      <c r="RS395" s="24"/>
      <c r="RT395" s="24"/>
      <c r="RU395" s="24"/>
      <c r="RV395" s="24"/>
      <c r="RW395" s="24"/>
      <c r="RX395" s="24"/>
      <c r="RY395" s="24"/>
      <c r="RZ395" s="24"/>
      <c r="SA395" s="24"/>
      <c r="SB395" s="24"/>
      <c r="SC395" s="24"/>
      <c r="SD395" s="24"/>
      <c r="SE395" s="24"/>
      <c r="SF395" s="24"/>
      <c r="SG395" s="24"/>
      <c r="SH395" s="24"/>
      <c r="SI395" s="24"/>
      <c r="SJ395" s="24"/>
      <c r="SK395" s="24"/>
      <c r="SL395" s="24"/>
      <c r="SM395" s="24"/>
      <c r="SN395" s="24"/>
      <c r="SO395" s="24"/>
      <c r="SP395" s="24"/>
      <c r="SQ395" s="24"/>
      <c r="SR395" s="24"/>
      <c r="SS395" s="24"/>
      <c r="ST395" s="24"/>
      <c r="SU395" s="24"/>
      <c r="SV395" s="24"/>
      <c r="SW395" s="24"/>
      <c r="SX395" s="24"/>
      <c r="SY395" s="24"/>
      <c r="SZ395" s="24"/>
      <c r="TA395" s="24"/>
      <c r="TB395" s="24"/>
      <c r="TC395" s="24"/>
      <c r="TD395" s="24"/>
      <c r="TE395" s="24"/>
      <c r="TF395" s="24"/>
      <c r="TG395" s="24"/>
      <c r="TH395" s="24"/>
      <c r="TI395" s="24"/>
      <c r="TJ395" s="24"/>
      <c r="TK395" s="24"/>
      <c r="TL395" s="24"/>
      <c r="TM395" s="24"/>
      <c r="TN395" s="24"/>
      <c r="TO395" s="24"/>
      <c r="TP395" s="24"/>
      <c r="TQ395" s="24"/>
      <c r="TR395" s="24"/>
      <c r="TS395" s="24"/>
      <c r="TT395" s="24"/>
      <c r="TU395" s="24"/>
      <c r="TV395" s="24"/>
      <c r="TW395" s="24"/>
      <c r="TX395" s="24"/>
      <c r="TY395" s="24"/>
      <c r="TZ395" s="24"/>
      <c r="UA395" s="24"/>
      <c r="UB395" s="24"/>
      <c r="UC395" s="24"/>
      <c r="UD395" s="24"/>
      <c r="UE395" s="24"/>
      <c r="UF395" s="24"/>
      <c r="UG395" s="24"/>
      <c r="UH395" s="24"/>
      <c r="UI395" s="24"/>
      <c r="UJ395" s="24"/>
      <c r="UK395" s="24"/>
      <c r="UL395" s="24"/>
      <c r="UM395" s="24"/>
      <c r="UN395" s="24"/>
      <c r="UO395" s="24"/>
      <c r="UP395" s="24"/>
      <c r="UQ395" s="24"/>
      <c r="UR395" s="24"/>
      <c r="US395" s="24"/>
      <c r="UT395" s="24"/>
      <c r="UU395" s="24"/>
      <c r="UV395" s="24"/>
      <c r="UW395" s="24"/>
      <c r="UX395" s="24"/>
      <c r="UY395" s="24"/>
      <c r="UZ395" s="24"/>
      <c r="VA395" s="24"/>
      <c r="VB395" s="24"/>
      <c r="VC395" s="24"/>
      <c r="VD395" s="24"/>
      <c r="VE395" s="24"/>
      <c r="VF395" s="24"/>
      <c r="VG395" s="24"/>
      <c r="VH395" s="24"/>
      <c r="VI395" s="24"/>
      <c r="VJ395" s="24"/>
      <c r="VK395" s="24"/>
      <c r="VL395" s="24"/>
      <c r="VM395" s="24"/>
      <c r="VN395" s="24"/>
      <c r="VO395" s="24"/>
      <c r="VP395" s="24"/>
      <c r="VQ395" s="24"/>
      <c r="VR395" s="24"/>
      <c r="VS395" s="24"/>
      <c r="VT395" s="24"/>
      <c r="VU395" s="24"/>
      <c r="VV395" s="24"/>
      <c r="VW395" s="24"/>
      <c r="VX395" s="24"/>
      <c r="VY395" s="24"/>
      <c r="VZ395" s="24"/>
      <c r="WA395" s="24"/>
      <c r="WB395" s="24"/>
      <c r="WC395" s="24"/>
      <c r="WD395" s="24"/>
      <c r="WE395" s="24"/>
      <c r="WF395" s="24"/>
      <c r="WG395" s="24"/>
      <c r="WH395" s="24"/>
      <c r="WI395" s="24"/>
      <c r="WJ395" s="24"/>
      <c r="WK395" s="24"/>
      <c r="WL395" s="24"/>
      <c r="WM395" s="24"/>
      <c r="WN395" s="24"/>
      <c r="WO395" s="24"/>
      <c r="WP395" s="24"/>
      <c r="WQ395" s="24"/>
      <c r="WR395" s="24"/>
      <c r="WS395" s="24"/>
      <c r="WT395" s="24"/>
      <c r="WU395" s="24"/>
      <c r="WV395" s="24"/>
      <c r="WW395" s="24"/>
      <c r="WX395" s="24"/>
      <c r="WY395" s="24"/>
      <c r="WZ395" s="24"/>
      <c r="XA395" s="24"/>
      <c r="XB395" s="24"/>
      <c r="XC395" s="24"/>
      <c r="XD395" s="24"/>
      <c r="XE395" s="24"/>
      <c r="XF395" s="24"/>
      <c r="XG395" s="24"/>
      <c r="XH395" s="24"/>
      <c r="XI395" s="24"/>
      <c r="XJ395" s="24"/>
      <c r="XK395" s="24"/>
      <c r="XL395" s="24"/>
      <c r="XM395" s="24"/>
      <c r="XN395" s="24"/>
      <c r="XO395" s="24"/>
      <c r="XP395" s="24"/>
      <c r="XQ395" s="24"/>
      <c r="XR395" s="24"/>
      <c r="XS395" s="24"/>
      <c r="XT395" s="24"/>
      <c r="XU395" s="24"/>
      <c r="XV395" s="24"/>
      <c r="XW395" s="24"/>
      <c r="XX395" s="24"/>
      <c r="XY395" s="24"/>
      <c r="XZ395" s="24"/>
      <c r="YA395" s="24"/>
      <c r="YB395" s="24"/>
      <c r="YC395" s="24"/>
      <c r="YD395" s="24"/>
      <c r="YE395" s="24"/>
      <c r="YF395" s="24"/>
      <c r="YG395" s="24"/>
      <c r="YH395" s="24"/>
      <c r="YI395" s="24"/>
      <c r="YJ395" s="24"/>
      <c r="YK395" s="24"/>
      <c r="YL395" s="24"/>
      <c r="YM395" s="24"/>
      <c r="YN395" s="24"/>
      <c r="YO395" s="24"/>
      <c r="YP395" s="24"/>
      <c r="YQ395" s="24"/>
      <c r="YR395" s="24"/>
      <c r="YS395" s="24"/>
      <c r="YT395" s="24"/>
      <c r="YU395" s="24"/>
      <c r="YV395" s="24"/>
      <c r="YW395" s="24"/>
      <c r="YX395" s="24"/>
      <c r="YY395" s="24"/>
      <c r="YZ395" s="24"/>
      <c r="ZA395" s="24"/>
      <c r="ZB395" s="24"/>
      <c r="ZC395" s="24"/>
      <c r="ZD395" s="24"/>
      <c r="ZE395" s="24"/>
      <c r="ZF395" s="24"/>
      <c r="ZG395" s="24"/>
      <c r="ZH395" s="24"/>
      <c r="ZI395" s="24"/>
      <c r="ZJ395" s="24"/>
      <c r="ZK395" s="24"/>
      <c r="ZL395" s="24"/>
      <c r="ZM395" s="24"/>
      <c r="ZN395" s="24"/>
      <c r="ZO395" s="24"/>
      <c r="ZP395" s="24"/>
      <c r="ZQ395" s="24"/>
      <c r="ZR395" s="24"/>
      <c r="ZS395" s="24"/>
      <c r="ZT395" s="24"/>
      <c r="ZU395" s="24"/>
      <c r="ZV395" s="24"/>
      <c r="ZW395" s="24"/>
      <c r="ZX395" s="24"/>
      <c r="ZY395" s="24"/>
      <c r="ZZ395" s="24"/>
      <c r="AAA395" s="24"/>
      <c r="AAB395" s="24"/>
      <c r="AAC395" s="24"/>
      <c r="AAD395" s="24"/>
      <c r="AAE395" s="24"/>
      <c r="AAF395" s="24"/>
      <c r="AAG395" s="24"/>
      <c r="AAH395" s="24"/>
      <c r="AAI395" s="24"/>
      <c r="AAJ395" s="24"/>
      <c r="AAK395" s="24"/>
      <c r="AAL395" s="24"/>
      <c r="AAM395" s="24"/>
      <c r="AAN395" s="24"/>
      <c r="AAO395" s="24"/>
      <c r="AAP395" s="24"/>
      <c r="AAQ395" s="24"/>
      <c r="AAR395" s="24"/>
      <c r="AAS395" s="24"/>
      <c r="AAT395" s="24"/>
      <c r="AAU395" s="24"/>
      <c r="AAV395" s="24"/>
      <c r="AAW395" s="24"/>
      <c r="AAX395" s="24"/>
      <c r="AAY395" s="24"/>
      <c r="AAZ395" s="24"/>
      <c r="ABA395" s="24"/>
      <c r="ABB395" s="24"/>
      <c r="ABC395" s="24"/>
      <c r="ABD395" s="24"/>
      <c r="ABE395" s="24"/>
      <c r="ABF395" s="24"/>
      <c r="ABG395" s="24"/>
      <c r="ABH395" s="24"/>
      <c r="ABI395" s="24"/>
      <c r="ABJ395" s="24"/>
      <c r="ABK395" s="24"/>
      <c r="ABL395" s="24"/>
      <c r="ABM395" s="24"/>
      <c r="ABN395" s="24"/>
      <c r="ABO395" s="24"/>
      <c r="ABP395" s="24"/>
      <c r="ABQ395" s="24"/>
      <c r="ABR395" s="24"/>
      <c r="ABS395" s="24"/>
      <c r="ABT395" s="24"/>
      <c r="ABU395" s="24"/>
      <c r="ABV395" s="24"/>
      <c r="ABW395" s="24"/>
      <c r="ABX395" s="24"/>
      <c r="ABY395" s="24"/>
      <c r="ABZ395" s="24"/>
      <c r="ACA395" s="24"/>
      <c r="ACB395" s="24"/>
      <c r="ACC395" s="24"/>
      <c r="ACD395" s="24"/>
      <c r="ACE395" s="24"/>
      <c r="ACF395" s="24"/>
      <c r="ACG395" s="24"/>
      <c r="ACH395" s="24"/>
      <c r="ACI395" s="24"/>
      <c r="ACJ395" s="24"/>
      <c r="ACK395" s="24"/>
      <c r="ACL395" s="24"/>
      <c r="ACM395" s="24"/>
      <c r="ACN395" s="24"/>
      <c r="ACO395" s="24"/>
      <c r="ACP395" s="24"/>
      <c r="ACQ395" s="24"/>
      <c r="ACR395" s="24"/>
      <c r="ACS395" s="24"/>
      <c r="ACT395" s="24"/>
      <c r="ACU395" s="24"/>
      <c r="ACV395" s="24"/>
      <c r="ACW395" s="24"/>
      <c r="ACX395" s="24"/>
      <c r="ACY395" s="24"/>
      <c r="ACZ395" s="24"/>
      <c r="ADA395" s="24"/>
      <c r="ADB395" s="24"/>
      <c r="ADC395" s="24"/>
      <c r="ADD395" s="24"/>
      <c r="ADE395" s="24"/>
      <c r="ADF395" s="24"/>
      <c r="ADG395" s="24"/>
      <c r="ADH395" s="24"/>
      <c r="ADI395" s="24"/>
      <c r="ADJ395" s="24"/>
      <c r="ADK395" s="24"/>
      <c r="ADL395" s="24"/>
      <c r="ADM395" s="24"/>
      <c r="ADN395" s="24"/>
      <c r="ADO395" s="24"/>
      <c r="ADP395" s="24"/>
      <c r="ADQ395" s="24"/>
      <c r="ADR395" s="24"/>
      <c r="ADS395" s="24"/>
      <c r="ADT395" s="24"/>
      <c r="ADU395" s="24"/>
      <c r="ADV395" s="24"/>
      <c r="ADW395" s="24"/>
      <c r="ADX395" s="24"/>
      <c r="ADY395" s="24"/>
      <c r="ADZ395" s="24"/>
      <c r="AEA395" s="24"/>
      <c r="AEB395" s="24"/>
      <c r="AEC395" s="24"/>
      <c r="AED395" s="24"/>
      <c r="AEE395" s="24"/>
      <c r="AEF395" s="24"/>
      <c r="AEG395" s="24"/>
      <c r="AEH395" s="24"/>
      <c r="AEI395" s="24"/>
      <c r="AEJ395" s="24"/>
      <c r="AEK395" s="24"/>
      <c r="AEL395" s="24"/>
      <c r="AEM395" s="24"/>
      <c r="AEN395" s="24"/>
      <c r="AEO395" s="24"/>
      <c r="AEP395" s="24"/>
      <c r="AEQ395" s="24"/>
      <c r="AER395" s="24"/>
      <c r="AES395" s="24"/>
      <c r="AET395" s="24"/>
      <c r="AEU395" s="24"/>
      <c r="AEV395" s="24"/>
      <c r="AEW395" s="24"/>
      <c r="AEX395" s="24"/>
      <c r="AEY395" s="24"/>
      <c r="AEZ395" s="24"/>
      <c r="AFA395" s="24"/>
      <c r="AFB395" s="24"/>
      <c r="AFC395" s="24"/>
      <c r="AFD395" s="24"/>
      <c r="AFE395" s="24"/>
      <c r="AFF395" s="24"/>
      <c r="AFG395" s="24"/>
      <c r="AFH395" s="24"/>
      <c r="AFI395" s="24"/>
      <c r="AFJ395" s="24"/>
      <c r="AFK395" s="24"/>
      <c r="AFL395" s="24"/>
      <c r="AFM395" s="24"/>
      <c r="AFN395" s="24"/>
      <c r="AFO395" s="24"/>
      <c r="AFP395" s="24"/>
      <c r="AFQ395" s="24"/>
      <c r="AFR395" s="24"/>
      <c r="AFS395" s="24"/>
      <c r="AFT395" s="24"/>
      <c r="AFU395" s="24"/>
      <c r="AFV395" s="24"/>
      <c r="AFW395" s="24"/>
      <c r="AFX395" s="24"/>
      <c r="AFY395" s="24"/>
      <c r="AFZ395" s="24"/>
      <c r="AGA395" s="24"/>
      <c r="AGB395" s="24"/>
      <c r="AGC395" s="24"/>
      <c r="AGD395" s="24"/>
      <c r="AGE395" s="24"/>
      <c r="AGF395" s="24"/>
      <c r="AGG395" s="24"/>
      <c r="AGH395" s="24"/>
      <c r="AGI395" s="24"/>
      <c r="AGJ395" s="24"/>
      <c r="AGK395" s="24"/>
      <c r="AGL395" s="24"/>
      <c r="AGM395" s="24"/>
      <c r="AGN395" s="24"/>
      <c r="AGO395" s="24"/>
      <c r="AGP395" s="24"/>
      <c r="AGQ395" s="24"/>
      <c r="AGR395" s="24"/>
      <c r="AGS395" s="24"/>
      <c r="AGT395" s="24"/>
      <c r="AGU395" s="24"/>
      <c r="AGV395" s="24"/>
      <c r="AGW395" s="24"/>
      <c r="AGX395" s="24"/>
      <c r="AGY395" s="24"/>
      <c r="AGZ395" s="24"/>
      <c r="AHA395" s="24"/>
      <c r="AHB395" s="24"/>
      <c r="AHC395" s="24"/>
      <c r="AHD395" s="24"/>
      <c r="AHE395" s="24"/>
      <c r="AHF395" s="24"/>
      <c r="AHG395" s="24"/>
      <c r="AHH395" s="24"/>
      <c r="AHI395" s="24"/>
      <c r="AHJ395" s="24"/>
      <c r="AHK395" s="24"/>
      <c r="AHL395" s="24"/>
      <c r="AHM395" s="24"/>
      <c r="AHN395" s="24"/>
      <c r="AHO395" s="24"/>
      <c r="AHP395" s="24"/>
      <c r="AHQ395" s="24"/>
      <c r="AHR395" s="24"/>
      <c r="AHS395" s="24"/>
      <c r="AHT395" s="24"/>
      <c r="AHU395" s="24"/>
      <c r="AHV395" s="24"/>
      <c r="AHW395" s="24"/>
      <c r="AHX395" s="24"/>
      <c r="AHY395" s="24"/>
      <c r="AHZ395" s="24"/>
      <c r="AIA395" s="24"/>
      <c r="AIB395" s="24"/>
      <c r="AIC395" s="24"/>
      <c r="AID395" s="24"/>
      <c r="AIE395" s="24"/>
      <c r="AIF395" s="24"/>
      <c r="AIG395" s="24"/>
      <c r="AIH395" s="24"/>
      <c r="AII395" s="24"/>
      <c r="AIJ395" s="24"/>
      <c r="AIK395" s="24"/>
      <c r="AIL395" s="24"/>
      <c r="AIM395" s="24"/>
      <c r="AIN395" s="24"/>
      <c r="AIO395" s="24"/>
      <c r="AIP395" s="24"/>
      <c r="AIQ395" s="24"/>
      <c r="AIR395" s="24"/>
      <c r="AIS395" s="24"/>
      <c r="AIT395" s="24"/>
      <c r="AIU395" s="24"/>
      <c r="AIV395" s="24"/>
      <c r="AIW395" s="24"/>
      <c r="AIX395" s="24"/>
      <c r="AIY395" s="24"/>
      <c r="AIZ395" s="24"/>
      <c r="AJA395" s="24"/>
      <c r="AJB395" s="24"/>
      <c r="AJC395" s="24"/>
      <c r="AJD395" s="24"/>
      <c r="AJE395" s="24"/>
      <c r="AJF395" s="24"/>
      <c r="AJG395" s="24"/>
      <c r="AJH395" s="24"/>
      <c r="AJI395" s="24"/>
      <c r="AJJ395" s="24"/>
      <c r="AJK395" s="24"/>
      <c r="AJL395" s="24"/>
      <c r="AJM395" s="24"/>
      <c r="AJN395" s="24"/>
      <c r="AJO395" s="24"/>
      <c r="AJP395" s="24"/>
      <c r="AJQ395" s="24"/>
      <c r="AJR395" s="24"/>
      <c r="AJS395" s="24"/>
      <c r="AJT395" s="24"/>
      <c r="AJU395" s="24"/>
      <c r="AJV395" s="24"/>
      <c r="AJW395" s="24"/>
      <c r="AJX395" s="24"/>
      <c r="AJY395" s="24"/>
      <c r="AJZ395" s="24"/>
      <c r="AKA395" s="24"/>
      <c r="AKB395" s="24"/>
      <c r="AKC395" s="24"/>
      <c r="AKD395" s="24"/>
      <c r="AKE395" s="24"/>
      <c r="AKF395" s="24"/>
      <c r="AKG395" s="24"/>
      <c r="AKH395" s="24"/>
      <c r="AKI395" s="24"/>
      <c r="AKJ395" s="24"/>
      <c r="AKK395" s="24"/>
      <c r="AKL395" s="24"/>
      <c r="AKM395" s="24"/>
      <c r="AKN395" s="24"/>
      <c r="AKO395" s="24"/>
      <c r="AKP395" s="24"/>
      <c r="AKQ395" s="24"/>
      <c r="AKR395" s="24"/>
      <c r="AKS395" s="24"/>
      <c r="AKT395" s="24"/>
      <c r="AKU395" s="24"/>
      <c r="AKV395" s="24"/>
      <c r="AKW395" s="24"/>
      <c r="AKX395" s="24"/>
      <c r="AKY395" s="24"/>
      <c r="AKZ395" s="24"/>
      <c r="ALA395" s="24"/>
      <c r="ALB395" s="24"/>
      <c r="ALC395" s="24"/>
      <c r="ALD395" s="24"/>
      <c r="ALE395" s="24"/>
      <c r="ALF395" s="24"/>
      <c r="ALG395" s="24"/>
      <c r="ALH395" s="24"/>
      <c r="ALI395" s="24"/>
      <c r="ALJ395" s="24"/>
      <c r="ALK395" s="24"/>
      <c r="ALL395" s="24"/>
      <c r="ALM395" s="24"/>
      <c r="ALN395" s="24"/>
      <c r="ALO395" s="24"/>
      <c r="ALP395" s="24"/>
      <c r="ALQ395" s="24"/>
      <c r="ALR395" s="24"/>
      <c r="ALS395" s="24"/>
      <c r="ALT395" s="24"/>
      <c r="ALU395" s="24"/>
      <c r="ALV395" s="24"/>
      <c r="ALW395" s="24"/>
      <c r="ALX395" s="24"/>
      <c r="ALY395" s="24"/>
      <c r="ALZ395" s="24"/>
      <c r="AMA395" s="24"/>
      <c r="AMB395" s="24"/>
      <c r="AMC395" s="24"/>
      <c r="AMD395" s="24"/>
      <c r="AME395" s="24"/>
      <c r="AMF395" s="24"/>
      <c r="AMG395" s="24"/>
      <c r="AMH395" s="24"/>
      <c r="AMI395" s="24"/>
      <c r="AMJ395" s="24"/>
      <c r="AMK395" s="24"/>
      <c r="AML395" s="24"/>
      <c r="AMM395" s="24"/>
      <c r="AMN395" s="24"/>
      <c r="AMO395" s="24"/>
      <c r="AMP395" s="24"/>
      <c r="AMQ395" s="24"/>
      <c r="AMR395" s="24"/>
      <c r="AMS395" s="24"/>
      <c r="AMT395" s="24"/>
      <c r="AMU395" s="24"/>
      <c r="AMV395" s="24"/>
      <c r="AMW395" s="24"/>
      <c r="AMX395" s="24"/>
      <c r="AMY395" s="24"/>
      <c r="AMZ395" s="24"/>
      <c r="ANA395" s="24"/>
      <c r="ANB395" s="24"/>
      <c r="ANC395" s="24"/>
      <c r="AND395" s="24"/>
      <c r="ANE395" s="24"/>
      <c r="ANF395" s="24"/>
      <c r="ANG395" s="24"/>
      <c r="ANH395" s="24"/>
      <c r="ANI395" s="24"/>
      <c r="ANJ395" s="24"/>
      <c r="ANK395" s="24"/>
      <c r="ANL395" s="24"/>
      <c r="ANM395" s="24"/>
      <c r="ANN395" s="24"/>
      <c r="ANO395" s="24"/>
      <c r="ANP395" s="24"/>
      <c r="ANQ395" s="24"/>
      <c r="ANR395" s="24"/>
      <c r="ANS395" s="24"/>
      <c r="ANT395" s="24"/>
      <c r="ANU395" s="24"/>
      <c r="ANV395" s="24"/>
      <c r="ANW395" s="24"/>
      <c r="ANX395" s="24"/>
      <c r="ANY395" s="24"/>
      <c r="ANZ395" s="24"/>
      <c r="AOA395" s="24"/>
      <c r="AOB395" s="24"/>
      <c r="AOC395" s="24"/>
      <c r="AOD395" s="24"/>
      <c r="AOE395" s="24"/>
      <c r="AOF395" s="24"/>
      <c r="AOG395" s="24"/>
      <c r="AOH395" s="24"/>
      <c r="AOI395" s="24"/>
      <c r="AOJ395" s="24"/>
      <c r="AOK395" s="24"/>
      <c r="AOL395" s="24"/>
      <c r="AOM395" s="24"/>
      <c r="AON395" s="24"/>
      <c r="AOO395" s="24"/>
      <c r="AOP395" s="24"/>
      <c r="AOQ395" s="24"/>
      <c r="AOR395" s="24"/>
      <c r="AOS395" s="24"/>
      <c r="AOT395" s="24"/>
      <c r="AOU395" s="24"/>
      <c r="AOV395" s="24"/>
      <c r="AOW395" s="24"/>
      <c r="AOX395" s="24"/>
      <c r="AOY395" s="24"/>
      <c r="AOZ395" s="24"/>
      <c r="APA395" s="24"/>
      <c r="APB395" s="24"/>
      <c r="APC395" s="24"/>
      <c r="APD395" s="24"/>
      <c r="APE395" s="24"/>
      <c r="APF395" s="24"/>
      <c r="APG395" s="24"/>
      <c r="APH395" s="24"/>
      <c r="API395" s="24"/>
      <c r="APJ395" s="24"/>
      <c r="APK395" s="24"/>
      <c r="APL395" s="24"/>
      <c r="APM395" s="24"/>
      <c r="APN395" s="24"/>
      <c r="APO395" s="24"/>
      <c r="APP395" s="24"/>
      <c r="APQ395" s="24"/>
      <c r="APR395" s="24"/>
      <c r="APS395" s="24"/>
      <c r="APT395" s="24"/>
      <c r="APU395" s="24"/>
      <c r="APV395" s="24"/>
      <c r="APW395" s="24"/>
      <c r="APX395" s="24"/>
      <c r="APY395" s="24"/>
      <c r="APZ395" s="24"/>
      <c r="AQA395" s="24"/>
      <c r="AQB395" s="24"/>
      <c r="AQC395" s="24"/>
      <c r="AQD395" s="24"/>
      <c r="AQE395" s="24"/>
      <c r="AQF395" s="24"/>
      <c r="AQG395" s="24"/>
      <c r="AQH395" s="24"/>
      <c r="AQI395" s="24"/>
      <c r="AQJ395" s="24"/>
      <c r="AQK395" s="24"/>
      <c r="AQL395" s="24"/>
      <c r="AQM395" s="24"/>
      <c r="AQN395" s="24"/>
      <c r="AQO395" s="24"/>
      <c r="AQP395" s="24"/>
      <c r="AQQ395" s="24"/>
      <c r="AQR395" s="24"/>
      <c r="AQS395" s="24"/>
      <c r="AQT395" s="24"/>
      <c r="AQU395" s="24"/>
      <c r="AQV395" s="24"/>
      <c r="AQW395" s="24"/>
      <c r="AQX395" s="24"/>
      <c r="AQY395" s="24"/>
      <c r="AQZ395" s="24"/>
      <c r="ARA395" s="24"/>
      <c r="ARB395" s="24"/>
      <c r="ARC395" s="24"/>
      <c r="ARD395" s="24"/>
      <c r="ARE395" s="24"/>
      <c r="ARF395" s="24"/>
      <c r="ARG395" s="24"/>
      <c r="ARH395" s="24"/>
      <c r="ARI395" s="24"/>
      <c r="ARJ395" s="24"/>
      <c r="ARK395" s="24"/>
      <c r="ARL395" s="24"/>
      <c r="ARM395" s="24"/>
      <c r="ARN395" s="24"/>
      <c r="ARO395" s="24"/>
      <c r="ARP395" s="24"/>
      <c r="ARQ395" s="24"/>
      <c r="ARR395" s="24"/>
      <c r="ARS395" s="24"/>
      <c r="ART395" s="24"/>
      <c r="ARU395" s="24"/>
      <c r="ARV395" s="24"/>
      <c r="ARW395" s="24"/>
      <c r="ARX395" s="24"/>
      <c r="ARY395" s="24"/>
      <c r="ARZ395" s="24"/>
      <c r="ASA395" s="24"/>
      <c r="ASB395" s="24"/>
      <c r="ASC395" s="24"/>
      <c r="ASD395" s="24"/>
      <c r="ASE395" s="24"/>
      <c r="ASF395" s="24"/>
      <c r="ASG395" s="24"/>
      <c r="ASH395" s="24"/>
      <c r="ASI395" s="24"/>
      <c r="ASJ395" s="24"/>
      <c r="ASK395" s="24"/>
      <c r="ASL395" s="24"/>
      <c r="ASM395" s="24"/>
      <c r="ASN395" s="24"/>
      <c r="ASO395" s="24"/>
      <c r="ASP395" s="24"/>
      <c r="ASQ395" s="24"/>
      <c r="ASR395" s="24"/>
      <c r="ASS395" s="24"/>
      <c r="AST395" s="24"/>
      <c r="ASU395" s="24"/>
      <c r="ASV395" s="24"/>
      <c r="ASW395" s="24"/>
      <c r="ASX395" s="24"/>
      <c r="ASY395" s="24"/>
      <c r="ASZ395" s="24"/>
      <c r="ATA395" s="24"/>
      <c r="ATB395" s="24"/>
      <c r="ATC395" s="24"/>
      <c r="ATD395" s="24"/>
      <c r="ATE395" s="24"/>
      <c r="ATF395" s="24"/>
      <c r="ATG395" s="24"/>
      <c r="ATH395" s="24"/>
      <c r="ATI395" s="24"/>
      <c r="ATJ395" s="24"/>
      <c r="ATK395" s="24"/>
      <c r="ATL395" s="24"/>
      <c r="ATM395" s="24"/>
      <c r="ATN395" s="24"/>
      <c r="ATO395" s="24"/>
      <c r="ATP395" s="24"/>
      <c r="ATQ395" s="24"/>
      <c r="ATR395" s="24"/>
      <c r="ATS395" s="24"/>
      <c r="ATT395" s="24"/>
      <c r="ATU395" s="24"/>
      <c r="ATV395" s="24"/>
      <c r="ATW395" s="24"/>
      <c r="ATX395" s="24"/>
      <c r="ATY395" s="24"/>
      <c r="ATZ395" s="24"/>
      <c r="AUA395" s="24"/>
      <c r="AUB395" s="24"/>
      <c r="AUC395" s="24"/>
      <c r="AUD395" s="24"/>
      <c r="AUE395" s="24"/>
      <c r="AUF395" s="24"/>
      <c r="AUG395" s="24"/>
      <c r="AUH395" s="24"/>
      <c r="AUI395" s="24"/>
      <c r="AUJ395" s="24"/>
      <c r="AUK395" s="24"/>
      <c r="AUL395" s="24"/>
      <c r="AUM395" s="24"/>
      <c r="AUN395" s="24"/>
      <c r="AUO395" s="24"/>
      <c r="AUP395" s="24"/>
      <c r="AUQ395" s="24"/>
      <c r="AUR395" s="24"/>
      <c r="AUS395" s="24"/>
      <c r="AUT395" s="24"/>
      <c r="AUU395" s="24"/>
      <c r="AUV395" s="24"/>
      <c r="AUW395" s="24"/>
      <c r="AUX395" s="24"/>
      <c r="AUY395" s="24"/>
      <c r="AUZ395" s="24"/>
      <c r="AVA395" s="24"/>
      <c r="AVB395" s="24"/>
      <c r="AVC395" s="24"/>
      <c r="AVD395" s="24"/>
      <c r="AVE395" s="24"/>
      <c r="AVF395" s="24"/>
      <c r="AVG395" s="24"/>
      <c r="AVH395" s="24"/>
      <c r="AVI395" s="24"/>
      <c r="AVJ395" s="24"/>
      <c r="AVK395" s="24"/>
      <c r="AVL395" s="24"/>
      <c r="AVM395" s="24"/>
      <c r="AVN395" s="24"/>
      <c r="AVO395" s="24"/>
      <c r="AVP395" s="24"/>
      <c r="AVQ395" s="24"/>
      <c r="AVR395" s="24"/>
      <c r="AVS395" s="24"/>
      <c r="AVT395" s="24"/>
      <c r="AVU395" s="24"/>
      <c r="AVV395" s="24"/>
      <c r="AVW395" s="24"/>
      <c r="AVX395" s="24"/>
      <c r="AVY395" s="24"/>
      <c r="AVZ395" s="24"/>
      <c r="AWA395" s="24"/>
      <c r="AWB395" s="24"/>
      <c r="AWC395" s="24"/>
      <c r="AWD395" s="24"/>
      <c r="AWE395" s="24"/>
      <c r="AWF395" s="24"/>
      <c r="AWG395" s="24"/>
      <c r="AWH395" s="24"/>
      <c r="AWI395" s="24"/>
      <c r="AWJ395" s="24"/>
      <c r="AWK395" s="24"/>
      <c r="AWL395" s="24"/>
      <c r="AWM395" s="24"/>
      <c r="AWN395" s="24"/>
      <c r="AWO395" s="24"/>
      <c r="AWP395" s="24"/>
      <c r="AWQ395" s="24"/>
      <c r="AWR395" s="24"/>
      <c r="AWS395" s="24"/>
      <c r="AWT395" s="24"/>
      <c r="AWU395" s="24"/>
      <c r="AWV395" s="24"/>
      <c r="AWW395" s="24"/>
      <c r="AWX395" s="24"/>
      <c r="AWY395" s="24"/>
      <c r="AWZ395" s="24"/>
      <c r="AXA395" s="24"/>
      <c r="AXB395" s="24"/>
      <c r="AXC395" s="24"/>
      <c r="AXD395" s="24"/>
      <c r="AXE395" s="24"/>
      <c r="AXF395" s="24"/>
      <c r="AXG395" s="24"/>
      <c r="AXH395" s="24"/>
      <c r="AXI395" s="24"/>
      <c r="AXJ395" s="24"/>
      <c r="AXK395" s="24"/>
      <c r="AXL395" s="24"/>
      <c r="AXM395" s="24"/>
      <c r="AXN395" s="24"/>
      <c r="AXO395" s="24"/>
      <c r="AXP395" s="24"/>
      <c r="AXQ395" s="24"/>
      <c r="AXR395" s="24"/>
      <c r="AXS395" s="24"/>
      <c r="AXT395" s="24"/>
      <c r="AXU395" s="24"/>
      <c r="AXV395" s="24"/>
      <c r="AXW395" s="24"/>
      <c r="AXX395" s="24"/>
      <c r="AXY395" s="24"/>
      <c r="AXZ395" s="24"/>
      <c r="AYA395" s="24"/>
      <c r="AYB395" s="24"/>
      <c r="AYC395" s="24"/>
      <c r="AYD395" s="24"/>
      <c r="AYE395" s="24"/>
      <c r="AYF395" s="24"/>
      <c r="AYG395" s="24"/>
      <c r="AYH395" s="24"/>
      <c r="AYI395" s="24"/>
      <c r="AYJ395" s="24"/>
      <c r="AYK395" s="24"/>
      <c r="AYL395" s="24"/>
      <c r="AYM395" s="24"/>
      <c r="AYN395" s="24"/>
      <c r="AYO395" s="24"/>
      <c r="AYP395" s="24"/>
      <c r="AYQ395" s="24"/>
      <c r="AYR395" s="24"/>
      <c r="AYS395" s="24"/>
      <c r="AYT395" s="24"/>
      <c r="AYU395" s="24"/>
      <c r="AYV395" s="24"/>
      <c r="AYW395" s="24"/>
      <c r="AYX395" s="24"/>
      <c r="AYY395" s="24"/>
      <c r="AYZ395" s="24"/>
      <c r="AZA395" s="24"/>
      <c r="AZB395" s="24"/>
      <c r="AZC395" s="24"/>
      <c r="AZD395" s="24"/>
      <c r="AZE395" s="24"/>
      <c r="AZF395" s="24"/>
      <c r="AZG395" s="24"/>
      <c r="AZH395" s="24"/>
      <c r="AZI395" s="24"/>
      <c r="AZJ395" s="24"/>
      <c r="AZK395" s="24"/>
      <c r="AZL395" s="24"/>
      <c r="AZM395" s="24"/>
      <c r="AZN395" s="24"/>
      <c r="AZO395" s="24"/>
      <c r="AZP395" s="24"/>
      <c r="AZQ395" s="24"/>
      <c r="AZR395" s="24"/>
      <c r="AZS395" s="24"/>
      <c r="AZT395" s="24"/>
      <c r="AZU395" s="24"/>
      <c r="AZV395" s="24"/>
      <c r="AZW395" s="24"/>
      <c r="AZX395" s="24"/>
      <c r="AZY395" s="24"/>
      <c r="AZZ395" s="24"/>
      <c r="BAA395" s="24"/>
      <c r="BAB395" s="24"/>
      <c r="BAC395" s="24"/>
      <c r="BAD395" s="24"/>
      <c r="BAE395" s="24"/>
      <c r="BAF395" s="24"/>
      <c r="BAG395" s="24"/>
      <c r="BAH395" s="24"/>
      <c r="BAI395" s="24"/>
      <c r="BAJ395" s="24"/>
      <c r="BAK395" s="24"/>
      <c r="BAL395" s="24"/>
      <c r="BAM395" s="24"/>
      <c r="BAN395" s="24"/>
      <c r="BAO395" s="24"/>
      <c r="BAP395" s="24"/>
    </row>
    <row r="396" spans="1:1394" s="19" customFormat="1" x14ac:dyDescent="0.25">
      <c r="A396" s="19" t="str">
        <f>IF(YEAR(G396)=2024,#REF!,"")</f>
        <v/>
      </c>
      <c r="B396" s="19" t="str">
        <f>IF(YEAR(G396)=2025,#REF!,"")</f>
        <v/>
      </c>
      <c r="C396" s="19" t="str">
        <f t="shared" si="30"/>
        <v>Afternoon45073</v>
      </c>
      <c r="D396" s="19" t="str">
        <f>IF('by region'!$C$2="Any","Any",'Turf only'!V396)&amp;M396&amp;IF('by region'!$I$2="Any","Any",N396)&amp;G396</f>
        <v>AnyFlatAny45073</v>
      </c>
      <c r="E396" s="19" t="e">
        <f>IF(I396=#REF!,'Turf only'!G396,"")</f>
        <v>#REF!</v>
      </c>
      <c r="F396" s="19" t="e">
        <f t="shared" si="31"/>
        <v>#REF!</v>
      </c>
      <c r="G396" s="20">
        <v>45073</v>
      </c>
      <c r="H396" s="21" t="s">
        <v>37</v>
      </c>
      <c r="I396" s="21" t="s">
        <v>85</v>
      </c>
      <c r="J396" s="21" t="s">
        <v>9</v>
      </c>
      <c r="K396" s="22" t="s">
        <v>10</v>
      </c>
      <c r="L396" s="22" t="s">
        <v>19</v>
      </c>
      <c r="M396" s="21" t="s">
        <v>25</v>
      </c>
      <c r="N396" s="21" t="s">
        <v>13</v>
      </c>
      <c r="O396" s="21" t="s">
        <v>14</v>
      </c>
      <c r="P396" s="23">
        <f t="shared" si="32"/>
        <v>1</v>
      </c>
      <c r="Q396" s="23" cm="1">
        <f t="array" ref="Q396">SUMPRODUCT(($G$2:$G$2765=G396)*(P396&gt;$P$2:$P$2765))+1</f>
        <v>1</v>
      </c>
      <c r="R396" s="23" t="e">
        <f>(Q396*100000)+#REF!</f>
        <v>#REF!</v>
      </c>
      <c r="S396" s="19" t="e" cm="1">
        <f t="array" ref="S396">SUMPRODUCT(($G$2:$G$2765=G396)*(R396&gt;$R$2:$R$2765))+1</f>
        <v>#REF!</v>
      </c>
      <c r="T396" s="19" t="str">
        <f t="shared" si="33"/>
        <v xml:space="preserve">GOODWOOD </v>
      </c>
      <c r="U396" s="19">
        <v>0</v>
      </c>
      <c r="V396" s="19" t="s">
        <v>11</v>
      </c>
      <c r="W396" s="19">
        <f t="shared" si="34"/>
        <v>2023</v>
      </c>
      <c r="X396" s="24"/>
      <c r="Y396" s="24"/>
      <c r="Z396" s="24"/>
      <c r="AA396" s="24"/>
      <c r="AB396" s="24"/>
      <c r="AC396" s="24"/>
      <c r="AD396" s="24"/>
      <c r="AE396" s="24"/>
      <c r="AF396" s="24"/>
      <c r="AG396" s="24"/>
      <c r="AH396" s="24"/>
      <c r="AI396" s="24"/>
      <c r="AJ396" s="24"/>
      <c r="AK396" s="24"/>
      <c r="AL396" s="24"/>
      <c r="AM396" s="24"/>
      <c r="AN396" s="24"/>
      <c r="AO396" s="24"/>
      <c r="AP396" s="24"/>
      <c r="AQ396" s="24"/>
      <c r="AR396" s="24"/>
      <c r="AS396" s="24"/>
      <c r="AT396" s="24"/>
      <c r="AU396" s="24"/>
      <c r="AV396" s="24"/>
      <c r="AW396" s="24"/>
      <c r="AX396" s="24"/>
      <c r="AY396" s="24"/>
      <c r="AZ396" s="24"/>
      <c r="BA396" s="24"/>
      <c r="BB396" s="24"/>
      <c r="BC396" s="24"/>
      <c r="BD396" s="24"/>
      <c r="BE396" s="24"/>
      <c r="BF396" s="24"/>
      <c r="BG396" s="24"/>
      <c r="BH396" s="24"/>
      <c r="BI396" s="24"/>
      <c r="BJ396" s="24"/>
      <c r="BK396" s="24"/>
      <c r="BL396" s="24"/>
      <c r="BM396" s="24"/>
      <c r="BN396" s="24"/>
      <c r="BO396" s="24"/>
      <c r="BP396" s="24"/>
      <c r="BQ396" s="24"/>
      <c r="BR396" s="24"/>
      <c r="BS396" s="24"/>
      <c r="BT396" s="24"/>
      <c r="BU396" s="24"/>
      <c r="BV396" s="24"/>
      <c r="BW396" s="24"/>
      <c r="BX396" s="24"/>
      <c r="BY396" s="24"/>
      <c r="BZ396" s="24"/>
      <c r="CA396" s="24"/>
      <c r="CB396" s="24"/>
      <c r="CC396" s="24"/>
      <c r="CD396" s="24"/>
      <c r="CE396" s="24"/>
      <c r="CF396" s="24"/>
      <c r="CG396" s="24"/>
      <c r="CH396" s="24"/>
      <c r="CI396" s="24"/>
      <c r="CJ396" s="24"/>
      <c r="CK396" s="24"/>
      <c r="CL396" s="24"/>
      <c r="CM396" s="24"/>
      <c r="CN396" s="24"/>
      <c r="CO396" s="24"/>
      <c r="CP396" s="24"/>
      <c r="CQ396" s="24"/>
      <c r="CR396" s="24"/>
      <c r="CS396" s="24"/>
      <c r="CT396" s="24"/>
      <c r="CU396" s="24"/>
      <c r="CV396" s="24"/>
      <c r="CW396" s="24"/>
      <c r="CX396" s="24"/>
      <c r="CY396" s="24"/>
      <c r="CZ396" s="24"/>
      <c r="DA396" s="24"/>
      <c r="DB396" s="24"/>
      <c r="DC396" s="24"/>
      <c r="DD396" s="24"/>
      <c r="DE396" s="24"/>
      <c r="DF396" s="24"/>
      <c r="DG396" s="24"/>
      <c r="DH396" s="24"/>
      <c r="DI396" s="24"/>
      <c r="DJ396" s="24"/>
      <c r="DK396" s="24"/>
      <c r="DL396" s="24"/>
      <c r="DM396" s="24"/>
      <c r="DN396" s="24"/>
      <c r="DO396" s="24"/>
      <c r="DP396" s="24"/>
      <c r="DQ396" s="24"/>
      <c r="DR396" s="24"/>
      <c r="DS396" s="24"/>
      <c r="DT396" s="24"/>
      <c r="DU396" s="24"/>
      <c r="DV396" s="24"/>
      <c r="DW396" s="24"/>
      <c r="DX396" s="24"/>
      <c r="DY396" s="24"/>
      <c r="DZ396" s="24"/>
      <c r="EA396" s="24"/>
      <c r="EB396" s="24"/>
      <c r="EC396" s="24"/>
      <c r="ED396" s="24"/>
      <c r="EE396" s="24"/>
      <c r="EF396" s="24"/>
      <c r="EG396" s="24"/>
      <c r="EH396" s="24"/>
      <c r="EI396" s="24"/>
      <c r="EJ396" s="24"/>
      <c r="EK396" s="24"/>
      <c r="EL396" s="24"/>
      <c r="EM396" s="24"/>
      <c r="EN396" s="24"/>
      <c r="EO396" s="24"/>
      <c r="EP396" s="24"/>
      <c r="EQ396" s="24"/>
      <c r="ER396" s="24"/>
      <c r="ES396" s="24"/>
      <c r="ET396" s="24"/>
      <c r="EU396" s="24"/>
      <c r="EV396" s="24"/>
      <c r="EW396" s="24"/>
      <c r="EX396" s="24"/>
      <c r="EY396" s="24"/>
      <c r="EZ396" s="24"/>
      <c r="FA396" s="24"/>
      <c r="FB396" s="24"/>
      <c r="FC396" s="24"/>
      <c r="FD396" s="24"/>
      <c r="FE396" s="24"/>
      <c r="FF396" s="24"/>
      <c r="FG396" s="24"/>
      <c r="FH396" s="24"/>
      <c r="FI396" s="24"/>
      <c r="FJ396" s="24"/>
      <c r="FK396" s="24"/>
      <c r="FL396" s="24"/>
      <c r="FM396" s="24"/>
      <c r="FN396" s="24"/>
      <c r="FO396" s="24"/>
      <c r="FP396" s="24"/>
      <c r="FQ396" s="24"/>
      <c r="FR396" s="24"/>
      <c r="FS396" s="24"/>
      <c r="FT396" s="24"/>
      <c r="FU396" s="24"/>
      <c r="FV396" s="24"/>
      <c r="FW396" s="24"/>
      <c r="FX396" s="24"/>
      <c r="FY396" s="24"/>
      <c r="FZ396" s="24"/>
      <c r="GA396" s="24"/>
      <c r="GB396" s="24"/>
      <c r="GC396" s="24"/>
      <c r="GD396" s="24"/>
      <c r="GE396" s="24"/>
      <c r="GF396" s="24"/>
      <c r="GG396" s="24"/>
      <c r="GH396" s="24"/>
      <c r="GI396" s="24"/>
      <c r="GJ396" s="24"/>
      <c r="GK396" s="24"/>
      <c r="GL396" s="24"/>
      <c r="GM396" s="24"/>
      <c r="GN396" s="24"/>
      <c r="GO396" s="24"/>
      <c r="GP396" s="24"/>
      <c r="GQ396" s="24"/>
      <c r="GR396" s="24"/>
      <c r="GS396" s="24"/>
      <c r="GT396" s="24"/>
      <c r="GU396" s="24"/>
      <c r="GV396" s="24"/>
      <c r="GW396" s="24"/>
      <c r="GX396" s="24"/>
      <c r="GY396" s="24"/>
      <c r="GZ396" s="24"/>
      <c r="HA396" s="24"/>
      <c r="HB396" s="24"/>
      <c r="HC396" s="24"/>
      <c r="HD396" s="24"/>
      <c r="HE396" s="24"/>
      <c r="HF396" s="24"/>
      <c r="HG396" s="24"/>
      <c r="HH396" s="24"/>
      <c r="HI396" s="24"/>
      <c r="HJ396" s="24"/>
      <c r="HK396" s="24"/>
      <c r="HL396" s="24"/>
      <c r="HM396" s="24"/>
      <c r="HN396" s="24"/>
      <c r="HO396" s="24"/>
      <c r="HP396" s="24"/>
      <c r="HQ396" s="24"/>
      <c r="HR396" s="24"/>
      <c r="HS396" s="24"/>
      <c r="HT396" s="24"/>
      <c r="HU396" s="24"/>
      <c r="HV396" s="24"/>
      <c r="HW396" s="24"/>
      <c r="HX396" s="24"/>
      <c r="HY396" s="24"/>
      <c r="HZ396" s="24"/>
      <c r="IA396" s="24"/>
      <c r="IB396" s="24"/>
      <c r="IC396" s="24"/>
      <c r="ID396" s="24"/>
      <c r="IE396" s="24"/>
      <c r="IF396" s="24"/>
      <c r="IG396" s="24"/>
      <c r="IH396" s="24"/>
      <c r="II396" s="24"/>
      <c r="IJ396" s="24"/>
      <c r="IK396" s="24"/>
      <c r="IL396" s="24"/>
      <c r="IM396" s="24"/>
      <c r="IN396" s="24"/>
      <c r="IO396" s="24"/>
      <c r="IP396" s="24"/>
      <c r="IQ396" s="24"/>
      <c r="IR396" s="24"/>
      <c r="IS396" s="24"/>
      <c r="IT396" s="24"/>
      <c r="IU396" s="24"/>
      <c r="IV396" s="24"/>
      <c r="IW396" s="24"/>
      <c r="IX396" s="24"/>
      <c r="IY396" s="24"/>
      <c r="IZ396" s="24"/>
      <c r="JA396" s="24"/>
      <c r="JB396" s="24"/>
      <c r="JC396" s="24"/>
      <c r="JD396" s="24"/>
      <c r="JE396" s="24"/>
      <c r="JF396" s="24"/>
      <c r="JG396" s="24"/>
      <c r="JH396" s="24"/>
      <c r="JI396" s="24"/>
      <c r="JJ396" s="24"/>
      <c r="JK396" s="24"/>
      <c r="JL396" s="24"/>
      <c r="JM396" s="24"/>
      <c r="JN396" s="24"/>
      <c r="JO396" s="24"/>
      <c r="JP396" s="24"/>
      <c r="JQ396" s="24"/>
      <c r="JR396" s="24"/>
      <c r="JS396" s="24"/>
      <c r="JT396" s="24"/>
      <c r="JU396" s="24"/>
      <c r="JV396" s="24"/>
      <c r="JW396" s="24"/>
      <c r="JX396" s="24"/>
      <c r="JY396" s="24"/>
      <c r="JZ396" s="24"/>
      <c r="KA396" s="24"/>
      <c r="KB396" s="24"/>
      <c r="KC396" s="24"/>
      <c r="KD396" s="24"/>
      <c r="KE396" s="24"/>
      <c r="KF396" s="24"/>
      <c r="KG396" s="24"/>
      <c r="KH396" s="24"/>
      <c r="KI396" s="24"/>
      <c r="KJ396" s="24"/>
      <c r="KK396" s="24"/>
      <c r="KL396" s="24"/>
      <c r="KM396" s="24"/>
      <c r="KN396" s="24"/>
      <c r="KO396" s="24"/>
      <c r="KP396" s="24"/>
      <c r="KQ396" s="24"/>
      <c r="KR396" s="24"/>
      <c r="KS396" s="24"/>
      <c r="KT396" s="24"/>
      <c r="KU396" s="24"/>
      <c r="KV396" s="24"/>
      <c r="KW396" s="24"/>
      <c r="KX396" s="24"/>
      <c r="KY396" s="24"/>
      <c r="KZ396" s="24"/>
      <c r="LA396" s="24"/>
      <c r="LB396" s="24"/>
      <c r="LC396" s="24"/>
      <c r="LD396" s="24"/>
      <c r="LE396" s="24"/>
      <c r="LF396" s="24"/>
      <c r="LG396" s="24"/>
      <c r="LH396" s="24"/>
      <c r="LI396" s="24"/>
      <c r="LJ396" s="24"/>
      <c r="LK396" s="24"/>
      <c r="LL396" s="24"/>
      <c r="LM396" s="24"/>
      <c r="LN396" s="24"/>
      <c r="LO396" s="24"/>
      <c r="LP396" s="24"/>
      <c r="LQ396" s="24"/>
      <c r="LR396" s="24"/>
      <c r="LS396" s="24"/>
      <c r="LT396" s="24"/>
      <c r="LU396" s="24"/>
      <c r="LV396" s="24"/>
      <c r="LW396" s="24"/>
      <c r="LX396" s="24"/>
      <c r="LY396" s="24"/>
      <c r="LZ396" s="24"/>
      <c r="MA396" s="24"/>
      <c r="MB396" s="24"/>
      <c r="MC396" s="24"/>
      <c r="MD396" s="24"/>
      <c r="ME396" s="24"/>
      <c r="MF396" s="24"/>
      <c r="MG396" s="24"/>
      <c r="MH396" s="24"/>
      <c r="MI396" s="24"/>
      <c r="MJ396" s="24"/>
      <c r="MK396" s="24"/>
      <c r="ML396" s="24"/>
      <c r="MM396" s="24"/>
      <c r="MN396" s="24"/>
      <c r="MO396" s="24"/>
      <c r="MP396" s="24"/>
      <c r="MQ396" s="24"/>
      <c r="MR396" s="24"/>
      <c r="MS396" s="24"/>
      <c r="MT396" s="24"/>
      <c r="MU396" s="24"/>
      <c r="MV396" s="24"/>
      <c r="MW396" s="24"/>
      <c r="MX396" s="24"/>
      <c r="MY396" s="24"/>
      <c r="MZ396" s="24"/>
      <c r="NA396" s="24"/>
      <c r="NB396" s="24"/>
      <c r="NC396" s="24"/>
      <c r="ND396" s="24"/>
      <c r="NE396" s="24"/>
      <c r="NF396" s="24"/>
      <c r="NG396" s="24"/>
      <c r="NH396" s="24"/>
      <c r="NI396" s="24"/>
      <c r="NJ396" s="24"/>
      <c r="NK396" s="24"/>
      <c r="NL396" s="24"/>
      <c r="NM396" s="24"/>
      <c r="NN396" s="24"/>
      <c r="NO396" s="24"/>
      <c r="NP396" s="24"/>
      <c r="NQ396" s="24"/>
      <c r="NR396" s="24"/>
      <c r="NS396" s="24"/>
      <c r="NT396" s="24"/>
      <c r="NU396" s="24"/>
      <c r="NV396" s="24"/>
      <c r="NW396" s="24"/>
      <c r="NX396" s="24"/>
      <c r="NY396" s="24"/>
      <c r="NZ396" s="24"/>
      <c r="OA396" s="24"/>
      <c r="OB396" s="24"/>
      <c r="OC396" s="24"/>
      <c r="OD396" s="24"/>
      <c r="OE396" s="24"/>
      <c r="OF396" s="24"/>
      <c r="OG396" s="24"/>
      <c r="OH396" s="24"/>
      <c r="OI396" s="24"/>
      <c r="OJ396" s="24"/>
      <c r="OK396" s="24"/>
      <c r="OL396" s="24"/>
      <c r="OM396" s="24"/>
      <c r="ON396" s="24"/>
      <c r="OO396" s="24"/>
      <c r="OP396" s="24"/>
      <c r="OQ396" s="24"/>
      <c r="OR396" s="24"/>
      <c r="OS396" s="24"/>
      <c r="OT396" s="24"/>
      <c r="OU396" s="24"/>
      <c r="OV396" s="24"/>
      <c r="OW396" s="24"/>
      <c r="OX396" s="24"/>
      <c r="OY396" s="24"/>
      <c r="OZ396" s="24"/>
      <c r="PA396" s="24"/>
      <c r="PB396" s="24"/>
      <c r="PC396" s="24"/>
      <c r="PD396" s="24"/>
      <c r="PE396" s="24"/>
      <c r="PF396" s="24"/>
      <c r="PG396" s="24"/>
      <c r="PH396" s="24"/>
      <c r="PI396" s="24"/>
      <c r="PJ396" s="24"/>
      <c r="PK396" s="24"/>
      <c r="PL396" s="24"/>
      <c r="PM396" s="24"/>
      <c r="PN396" s="24"/>
      <c r="PO396" s="24"/>
      <c r="PP396" s="24"/>
      <c r="PQ396" s="24"/>
      <c r="PR396" s="24"/>
      <c r="PS396" s="24"/>
      <c r="PT396" s="24"/>
      <c r="PU396" s="24"/>
      <c r="PV396" s="24"/>
      <c r="PW396" s="24"/>
      <c r="PX396" s="24"/>
      <c r="PY396" s="24"/>
      <c r="PZ396" s="24"/>
      <c r="QA396" s="24"/>
      <c r="QB396" s="24"/>
      <c r="QC396" s="24"/>
      <c r="QD396" s="24"/>
      <c r="QE396" s="24"/>
      <c r="QF396" s="24"/>
      <c r="QG396" s="24"/>
      <c r="QH396" s="24"/>
      <c r="QI396" s="24"/>
      <c r="QJ396" s="24"/>
      <c r="QK396" s="24"/>
      <c r="QL396" s="24"/>
      <c r="QM396" s="24"/>
      <c r="QN396" s="24"/>
      <c r="QO396" s="24"/>
      <c r="QP396" s="24"/>
      <c r="QQ396" s="24"/>
      <c r="QR396" s="24"/>
      <c r="QS396" s="24"/>
      <c r="QT396" s="24"/>
      <c r="QU396" s="24"/>
      <c r="QV396" s="24"/>
      <c r="QW396" s="24"/>
      <c r="QX396" s="24"/>
      <c r="QY396" s="24"/>
      <c r="QZ396" s="24"/>
      <c r="RA396" s="24"/>
      <c r="RB396" s="24"/>
      <c r="RC396" s="24"/>
      <c r="RD396" s="24"/>
      <c r="RE396" s="24"/>
      <c r="RF396" s="24"/>
      <c r="RG396" s="24"/>
      <c r="RH396" s="24"/>
      <c r="RI396" s="24"/>
      <c r="RJ396" s="24"/>
      <c r="RK396" s="24"/>
      <c r="RL396" s="24"/>
      <c r="RM396" s="24"/>
      <c r="RN396" s="24"/>
      <c r="RO396" s="24"/>
      <c r="RP396" s="24"/>
      <c r="RQ396" s="24"/>
      <c r="RR396" s="24"/>
      <c r="RS396" s="24"/>
      <c r="RT396" s="24"/>
      <c r="RU396" s="24"/>
      <c r="RV396" s="24"/>
      <c r="RW396" s="24"/>
      <c r="RX396" s="24"/>
      <c r="RY396" s="24"/>
      <c r="RZ396" s="24"/>
      <c r="SA396" s="24"/>
      <c r="SB396" s="24"/>
      <c r="SC396" s="24"/>
      <c r="SD396" s="24"/>
      <c r="SE396" s="24"/>
      <c r="SF396" s="24"/>
      <c r="SG396" s="24"/>
      <c r="SH396" s="24"/>
      <c r="SI396" s="24"/>
      <c r="SJ396" s="24"/>
      <c r="SK396" s="24"/>
      <c r="SL396" s="24"/>
      <c r="SM396" s="24"/>
      <c r="SN396" s="24"/>
      <c r="SO396" s="24"/>
      <c r="SP396" s="24"/>
      <c r="SQ396" s="24"/>
      <c r="SR396" s="24"/>
      <c r="SS396" s="24"/>
      <c r="ST396" s="24"/>
      <c r="SU396" s="24"/>
      <c r="SV396" s="24"/>
      <c r="SW396" s="24"/>
      <c r="SX396" s="24"/>
      <c r="SY396" s="24"/>
      <c r="SZ396" s="24"/>
      <c r="TA396" s="24"/>
      <c r="TB396" s="24"/>
      <c r="TC396" s="24"/>
      <c r="TD396" s="24"/>
      <c r="TE396" s="24"/>
      <c r="TF396" s="24"/>
      <c r="TG396" s="24"/>
      <c r="TH396" s="24"/>
      <c r="TI396" s="24"/>
      <c r="TJ396" s="24"/>
      <c r="TK396" s="24"/>
      <c r="TL396" s="24"/>
      <c r="TM396" s="24"/>
      <c r="TN396" s="24"/>
      <c r="TO396" s="24"/>
      <c r="TP396" s="24"/>
      <c r="TQ396" s="24"/>
      <c r="TR396" s="24"/>
      <c r="TS396" s="24"/>
      <c r="TT396" s="24"/>
      <c r="TU396" s="24"/>
      <c r="TV396" s="24"/>
      <c r="TW396" s="24"/>
      <c r="TX396" s="24"/>
      <c r="TY396" s="24"/>
      <c r="TZ396" s="24"/>
      <c r="UA396" s="24"/>
      <c r="UB396" s="24"/>
      <c r="UC396" s="24"/>
      <c r="UD396" s="24"/>
      <c r="UE396" s="24"/>
      <c r="UF396" s="24"/>
      <c r="UG396" s="24"/>
      <c r="UH396" s="24"/>
      <c r="UI396" s="24"/>
      <c r="UJ396" s="24"/>
      <c r="UK396" s="24"/>
      <c r="UL396" s="24"/>
      <c r="UM396" s="24"/>
      <c r="UN396" s="24"/>
      <c r="UO396" s="24"/>
      <c r="UP396" s="24"/>
      <c r="UQ396" s="24"/>
      <c r="UR396" s="24"/>
      <c r="US396" s="24"/>
      <c r="UT396" s="24"/>
      <c r="UU396" s="24"/>
      <c r="UV396" s="24"/>
      <c r="UW396" s="24"/>
      <c r="UX396" s="24"/>
      <c r="UY396" s="24"/>
      <c r="UZ396" s="24"/>
      <c r="VA396" s="24"/>
      <c r="VB396" s="24"/>
      <c r="VC396" s="24"/>
      <c r="VD396" s="24"/>
      <c r="VE396" s="24"/>
      <c r="VF396" s="24"/>
      <c r="VG396" s="24"/>
      <c r="VH396" s="24"/>
      <c r="VI396" s="24"/>
      <c r="VJ396" s="24"/>
      <c r="VK396" s="24"/>
      <c r="VL396" s="24"/>
      <c r="VM396" s="24"/>
      <c r="VN396" s="24"/>
      <c r="VO396" s="24"/>
      <c r="VP396" s="24"/>
      <c r="VQ396" s="24"/>
      <c r="VR396" s="24"/>
      <c r="VS396" s="24"/>
      <c r="VT396" s="24"/>
      <c r="VU396" s="24"/>
      <c r="VV396" s="24"/>
      <c r="VW396" s="24"/>
      <c r="VX396" s="24"/>
      <c r="VY396" s="24"/>
      <c r="VZ396" s="24"/>
      <c r="WA396" s="24"/>
      <c r="WB396" s="24"/>
      <c r="WC396" s="24"/>
      <c r="WD396" s="24"/>
      <c r="WE396" s="24"/>
      <c r="WF396" s="24"/>
      <c r="WG396" s="24"/>
      <c r="WH396" s="24"/>
      <c r="WI396" s="24"/>
      <c r="WJ396" s="24"/>
      <c r="WK396" s="24"/>
      <c r="WL396" s="24"/>
      <c r="WM396" s="24"/>
      <c r="WN396" s="24"/>
      <c r="WO396" s="24"/>
      <c r="WP396" s="24"/>
      <c r="WQ396" s="24"/>
      <c r="WR396" s="24"/>
      <c r="WS396" s="24"/>
      <c r="WT396" s="24"/>
      <c r="WU396" s="24"/>
      <c r="WV396" s="24"/>
      <c r="WW396" s="24"/>
      <c r="WX396" s="24"/>
      <c r="WY396" s="24"/>
      <c r="WZ396" s="24"/>
      <c r="XA396" s="24"/>
      <c r="XB396" s="24"/>
      <c r="XC396" s="24"/>
      <c r="XD396" s="24"/>
      <c r="XE396" s="24"/>
      <c r="XF396" s="24"/>
      <c r="XG396" s="24"/>
      <c r="XH396" s="24"/>
      <c r="XI396" s="24"/>
      <c r="XJ396" s="24"/>
      <c r="XK396" s="24"/>
      <c r="XL396" s="24"/>
      <c r="XM396" s="24"/>
      <c r="XN396" s="24"/>
      <c r="XO396" s="24"/>
      <c r="XP396" s="24"/>
      <c r="XQ396" s="24"/>
      <c r="XR396" s="24"/>
      <c r="XS396" s="24"/>
      <c r="XT396" s="24"/>
      <c r="XU396" s="24"/>
      <c r="XV396" s="24"/>
      <c r="XW396" s="24"/>
      <c r="XX396" s="24"/>
      <c r="XY396" s="24"/>
      <c r="XZ396" s="24"/>
      <c r="YA396" s="24"/>
      <c r="YB396" s="24"/>
      <c r="YC396" s="24"/>
      <c r="YD396" s="24"/>
      <c r="YE396" s="24"/>
      <c r="YF396" s="24"/>
      <c r="YG396" s="24"/>
      <c r="YH396" s="24"/>
      <c r="YI396" s="24"/>
      <c r="YJ396" s="24"/>
      <c r="YK396" s="24"/>
      <c r="YL396" s="24"/>
      <c r="YM396" s="24"/>
      <c r="YN396" s="24"/>
      <c r="YO396" s="24"/>
      <c r="YP396" s="24"/>
      <c r="YQ396" s="24"/>
      <c r="YR396" s="24"/>
      <c r="YS396" s="24"/>
      <c r="YT396" s="24"/>
      <c r="YU396" s="24"/>
      <c r="YV396" s="24"/>
      <c r="YW396" s="24"/>
      <c r="YX396" s="24"/>
      <c r="YY396" s="24"/>
      <c r="YZ396" s="24"/>
      <c r="ZA396" s="24"/>
      <c r="ZB396" s="24"/>
      <c r="ZC396" s="24"/>
      <c r="ZD396" s="24"/>
      <c r="ZE396" s="24"/>
      <c r="ZF396" s="24"/>
      <c r="ZG396" s="24"/>
      <c r="ZH396" s="24"/>
      <c r="ZI396" s="24"/>
      <c r="ZJ396" s="24"/>
      <c r="ZK396" s="24"/>
      <c r="ZL396" s="24"/>
      <c r="ZM396" s="24"/>
      <c r="ZN396" s="24"/>
      <c r="ZO396" s="24"/>
      <c r="ZP396" s="24"/>
      <c r="ZQ396" s="24"/>
      <c r="ZR396" s="24"/>
      <c r="ZS396" s="24"/>
      <c r="ZT396" s="24"/>
      <c r="ZU396" s="24"/>
      <c r="ZV396" s="24"/>
      <c r="ZW396" s="24"/>
      <c r="ZX396" s="24"/>
      <c r="ZY396" s="24"/>
      <c r="ZZ396" s="24"/>
      <c r="AAA396" s="24"/>
      <c r="AAB396" s="24"/>
      <c r="AAC396" s="24"/>
      <c r="AAD396" s="24"/>
      <c r="AAE396" s="24"/>
      <c r="AAF396" s="24"/>
      <c r="AAG396" s="24"/>
      <c r="AAH396" s="24"/>
      <c r="AAI396" s="24"/>
      <c r="AAJ396" s="24"/>
      <c r="AAK396" s="24"/>
      <c r="AAL396" s="24"/>
      <c r="AAM396" s="24"/>
      <c r="AAN396" s="24"/>
      <c r="AAO396" s="24"/>
      <c r="AAP396" s="24"/>
      <c r="AAQ396" s="24"/>
      <c r="AAR396" s="24"/>
      <c r="AAS396" s="24"/>
      <c r="AAT396" s="24"/>
      <c r="AAU396" s="24"/>
      <c r="AAV396" s="24"/>
      <c r="AAW396" s="24"/>
      <c r="AAX396" s="24"/>
      <c r="AAY396" s="24"/>
      <c r="AAZ396" s="24"/>
      <c r="ABA396" s="24"/>
      <c r="ABB396" s="24"/>
      <c r="ABC396" s="24"/>
      <c r="ABD396" s="24"/>
      <c r="ABE396" s="24"/>
      <c r="ABF396" s="24"/>
      <c r="ABG396" s="24"/>
      <c r="ABH396" s="24"/>
      <c r="ABI396" s="24"/>
      <c r="ABJ396" s="24"/>
      <c r="ABK396" s="24"/>
      <c r="ABL396" s="24"/>
      <c r="ABM396" s="24"/>
      <c r="ABN396" s="24"/>
      <c r="ABO396" s="24"/>
      <c r="ABP396" s="24"/>
      <c r="ABQ396" s="24"/>
      <c r="ABR396" s="24"/>
      <c r="ABS396" s="24"/>
      <c r="ABT396" s="24"/>
      <c r="ABU396" s="24"/>
      <c r="ABV396" s="24"/>
      <c r="ABW396" s="24"/>
      <c r="ABX396" s="24"/>
      <c r="ABY396" s="24"/>
      <c r="ABZ396" s="24"/>
      <c r="ACA396" s="24"/>
      <c r="ACB396" s="24"/>
      <c r="ACC396" s="24"/>
      <c r="ACD396" s="24"/>
      <c r="ACE396" s="24"/>
      <c r="ACF396" s="24"/>
      <c r="ACG396" s="24"/>
      <c r="ACH396" s="24"/>
      <c r="ACI396" s="24"/>
      <c r="ACJ396" s="24"/>
      <c r="ACK396" s="24"/>
      <c r="ACL396" s="24"/>
      <c r="ACM396" s="24"/>
      <c r="ACN396" s="24"/>
      <c r="ACO396" s="24"/>
      <c r="ACP396" s="24"/>
      <c r="ACQ396" s="24"/>
      <c r="ACR396" s="24"/>
      <c r="ACS396" s="24"/>
      <c r="ACT396" s="24"/>
      <c r="ACU396" s="24"/>
      <c r="ACV396" s="24"/>
      <c r="ACW396" s="24"/>
      <c r="ACX396" s="24"/>
      <c r="ACY396" s="24"/>
      <c r="ACZ396" s="24"/>
      <c r="ADA396" s="24"/>
      <c r="ADB396" s="24"/>
      <c r="ADC396" s="24"/>
      <c r="ADD396" s="24"/>
      <c r="ADE396" s="24"/>
      <c r="ADF396" s="24"/>
      <c r="ADG396" s="24"/>
      <c r="ADH396" s="24"/>
      <c r="ADI396" s="24"/>
      <c r="ADJ396" s="24"/>
      <c r="ADK396" s="24"/>
      <c r="ADL396" s="24"/>
      <c r="ADM396" s="24"/>
      <c r="ADN396" s="24"/>
      <c r="ADO396" s="24"/>
      <c r="ADP396" s="24"/>
      <c r="ADQ396" s="24"/>
      <c r="ADR396" s="24"/>
      <c r="ADS396" s="24"/>
      <c r="ADT396" s="24"/>
      <c r="ADU396" s="24"/>
      <c r="ADV396" s="24"/>
      <c r="ADW396" s="24"/>
      <c r="ADX396" s="24"/>
      <c r="ADY396" s="24"/>
      <c r="ADZ396" s="24"/>
      <c r="AEA396" s="24"/>
      <c r="AEB396" s="24"/>
      <c r="AEC396" s="24"/>
      <c r="AED396" s="24"/>
      <c r="AEE396" s="24"/>
      <c r="AEF396" s="24"/>
      <c r="AEG396" s="24"/>
      <c r="AEH396" s="24"/>
      <c r="AEI396" s="24"/>
      <c r="AEJ396" s="24"/>
      <c r="AEK396" s="24"/>
      <c r="AEL396" s="24"/>
      <c r="AEM396" s="24"/>
      <c r="AEN396" s="24"/>
      <c r="AEO396" s="24"/>
      <c r="AEP396" s="24"/>
      <c r="AEQ396" s="24"/>
      <c r="AER396" s="24"/>
      <c r="AES396" s="24"/>
      <c r="AET396" s="24"/>
      <c r="AEU396" s="24"/>
      <c r="AEV396" s="24"/>
      <c r="AEW396" s="24"/>
      <c r="AEX396" s="24"/>
      <c r="AEY396" s="24"/>
      <c r="AEZ396" s="24"/>
      <c r="AFA396" s="24"/>
      <c r="AFB396" s="24"/>
      <c r="AFC396" s="24"/>
      <c r="AFD396" s="24"/>
      <c r="AFE396" s="24"/>
      <c r="AFF396" s="24"/>
      <c r="AFG396" s="24"/>
      <c r="AFH396" s="24"/>
      <c r="AFI396" s="24"/>
      <c r="AFJ396" s="24"/>
      <c r="AFK396" s="24"/>
      <c r="AFL396" s="24"/>
      <c r="AFM396" s="24"/>
      <c r="AFN396" s="24"/>
      <c r="AFO396" s="24"/>
      <c r="AFP396" s="24"/>
      <c r="AFQ396" s="24"/>
      <c r="AFR396" s="24"/>
      <c r="AFS396" s="24"/>
      <c r="AFT396" s="24"/>
      <c r="AFU396" s="24"/>
      <c r="AFV396" s="24"/>
      <c r="AFW396" s="24"/>
      <c r="AFX396" s="24"/>
      <c r="AFY396" s="24"/>
      <c r="AFZ396" s="24"/>
      <c r="AGA396" s="24"/>
      <c r="AGB396" s="24"/>
      <c r="AGC396" s="24"/>
      <c r="AGD396" s="24"/>
      <c r="AGE396" s="24"/>
      <c r="AGF396" s="24"/>
      <c r="AGG396" s="24"/>
      <c r="AGH396" s="24"/>
      <c r="AGI396" s="24"/>
      <c r="AGJ396" s="24"/>
      <c r="AGK396" s="24"/>
      <c r="AGL396" s="24"/>
      <c r="AGM396" s="24"/>
      <c r="AGN396" s="24"/>
      <c r="AGO396" s="24"/>
      <c r="AGP396" s="24"/>
      <c r="AGQ396" s="24"/>
      <c r="AGR396" s="24"/>
      <c r="AGS396" s="24"/>
      <c r="AGT396" s="24"/>
      <c r="AGU396" s="24"/>
      <c r="AGV396" s="24"/>
      <c r="AGW396" s="24"/>
      <c r="AGX396" s="24"/>
      <c r="AGY396" s="24"/>
      <c r="AGZ396" s="24"/>
      <c r="AHA396" s="24"/>
      <c r="AHB396" s="24"/>
      <c r="AHC396" s="24"/>
      <c r="AHD396" s="24"/>
      <c r="AHE396" s="24"/>
      <c r="AHF396" s="24"/>
      <c r="AHG396" s="24"/>
      <c r="AHH396" s="24"/>
      <c r="AHI396" s="24"/>
      <c r="AHJ396" s="24"/>
      <c r="AHK396" s="24"/>
      <c r="AHL396" s="24"/>
      <c r="AHM396" s="24"/>
      <c r="AHN396" s="24"/>
      <c r="AHO396" s="24"/>
      <c r="AHP396" s="24"/>
      <c r="AHQ396" s="24"/>
      <c r="AHR396" s="24"/>
      <c r="AHS396" s="24"/>
      <c r="AHT396" s="24"/>
      <c r="AHU396" s="24"/>
      <c r="AHV396" s="24"/>
      <c r="AHW396" s="24"/>
      <c r="AHX396" s="24"/>
      <c r="AHY396" s="24"/>
      <c r="AHZ396" s="24"/>
      <c r="AIA396" s="24"/>
      <c r="AIB396" s="24"/>
      <c r="AIC396" s="24"/>
      <c r="AID396" s="24"/>
      <c r="AIE396" s="24"/>
      <c r="AIF396" s="24"/>
      <c r="AIG396" s="24"/>
      <c r="AIH396" s="24"/>
      <c r="AII396" s="24"/>
      <c r="AIJ396" s="24"/>
      <c r="AIK396" s="24"/>
      <c r="AIL396" s="24"/>
      <c r="AIM396" s="24"/>
      <c r="AIN396" s="24"/>
      <c r="AIO396" s="24"/>
      <c r="AIP396" s="24"/>
      <c r="AIQ396" s="24"/>
      <c r="AIR396" s="24"/>
      <c r="AIS396" s="24"/>
      <c r="AIT396" s="24"/>
      <c r="AIU396" s="24"/>
      <c r="AIV396" s="24"/>
      <c r="AIW396" s="24"/>
      <c r="AIX396" s="24"/>
      <c r="AIY396" s="24"/>
      <c r="AIZ396" s="24"/>
      <c r="AJA396" s="24"/>
      <c r="AJB396" s="24"/>
      <c r="AJC396" s="24"/>
      <c r="AJD396" s="24"/>
      <c r="AJE396" s="24"/>
      <c r="AJF396" s="24"/>
      <c r="AJG396" s="24"/>
      <c r="AJH396" s="24"/>
      <c r="AJI396" s="24"/>
      <c r="AJJ396" s="24"/>
      <c r="AJK396" s="24"/>
      <c r="AJL396" s="24"/>
      <c r="AJM396" s="24"/>
      <c r="AJN396" s="24"/>
      <c r="AJO396" s="24"/>
      <c r="AJP396" s="24"/>
      <c r="AJQ396" s="24"/>
      <c r="AJR396" s="24"/>
      <c r="AJS396" s="24"/>
      <c r="AJT396" s="24"/>
      <c r="AJU396" s="24"/>
      <c r="AJV396" s="24"/>
      <c r="AJW396" s="24"/>
      <c r="AJX396" s="24"/>
      <c r="AJY396" s="24"/>
      <c r="AJZ396" s="24"/>
      <c r="AKA396" s="24"/>
      <c r="AKB396" s="24"/>
      <c r="AKC396" s="24"/>
      <c r="AKD396" s="24"/>
      <c r="AKE396" s="24"/>
      <c r="AKF396" s="24"/>
      <c r="AKG396" s="24"/>
      <c r="AKH396" s="24"/>
      <c r="AKI396" s="24"/>
      <c r="AKJ396" s="24"/>
      <c r="AKK396" s="24"/>
      <c r="AKL396" s="24"/>
      <c r="AKM396" s="24"/>
      <c r="AKN396" s="24"/>
      <c r="AKO396" s="24"/>
      <c r="AKP396" s="24"/>
      <c r="AKQ396" s="24"/>
      <c r="AKR396" s="24"/>
      <c r="AKS396" s="24"/>
      <c r="AKT396" s="24"/>
      <c r="AKU396" s="24"/>
      <c r="AKV396" s="24"/>
      <c r="AKW396" s="24"/>
      <c r="AKX396" s="24"/>
      <c r="AKY396" s="24"/>
      <c r="AKZ396" s="24"/>
      <c r="ALA396" s="24"/>
      <c r="ALB396" s="24"/>
      <c r="ALC396" s="24"/>
      <c r="ALD396" s="24"/>
      <c r="ALE396" s="24"/>
      <c r="ALF396" s="24"/>
      <c r="ALG396" s="24"/>
      <c r="ALH396" s="24"/>
      <c r="ALI396" s="24"/>
      <c r="ALJ396" s="24"/>
      <c r="ALK396" s="24"/>
      <c r="ALL396" s="24"/>
      <c r="ALM396" s="24"/>
      <c r="ALN396" s="24"/>
      <c r="ALO396" s="24"/>
      <c r="ALP396" s="24"/>
      <c r="ALQ396" s="24"/>
      <c r="ALR396" s="24"/>
      <c r="ALS396" s="24"/>
      <c r="ALT396" s="24"/>
      <c r="ALU396" s="24"/>
      <c r="ALV396" s="24"/>
      <c r="ALW396" s="24"/>
      <c r="ALX396" s="24"/>
      <c r="ALY396" s="24"/>
      <c r="ALZ396" s="24"/>
      <c r="AMA396" s="24"/>
      <c r="AMB396" s="24"/>
      <c r="AMC396" s="24"/>
      <c r="AMD396" s="24"/>
      <c r="AME396" s="24"/>
      <c r="AMF396" s="24"/>
      <c r="AMG396" s="24"/>
      <c r="AMH396" s="24"/>
      <c r="AMI396" s="24"/>
      <c r="AMJ396" s="24"/>
      <c r="AMK396" s="24"/>
      <c r="AML396" s="24"/>
      <c r="AMM396" s="24"/>
      <c r="AMN396" s="24"/>
      <c r="AMO396" s="24"/>
      <c r="AMP396" s="24"/>
      <c r="AMQ396" s="24"/>
      <c r="AMR396" s="24"/>
      <c r="AMS396" s="24"/>
      <c r="AMT396" s="24"/>
      <c r="AMU396" s="24"/>
      <c r="AMV396" s="24"/>
      <c r="AMW396" s="24"/>
      <c r="AMX396" s="24"/>
      <c r="AMY396" s="24"/>
      <c r="AMZ396" s="24"/>
      <c r="ANA396" s="24"/>
      <c r="ANB396" s="24"/>
      <c r="ANC396" s="24"/>
      <c r="AND396" s="24"/>
      <c r="ANE396" s="24"/>
      <c r="ANF396" s="24"/>
      <c r="ANG396" s="24"/>
      <c r="ANH396" s="24"/>
      <c r="ANI396" s="24"/>
      <c r="ANJ396" s="24"/>
      <c r="ANK396" s="24"/>
      <c r="ANL396" s="24"/>
      <c r="ANM396" s="24"/>
      <c r="ANN396" s="24"/>
      <c r="ANO396" s="24"/>
      <c r="ANP396" s="24"/>
      <c r="ANQ396" s="24"/>
      <c r="ANR396" s="24"/>
      <c r="ANS396" s="24"/>
      <c r="ANT396" s="24"/>
      <c r="ANU396" s="24"/>
      <c r="ANV396" s="24"/>
      <c r="ANW396" s="24"/>
      <c r="ANX396" s="24"/>
      <c r="ANY396" s="24"/>
      <c r="ANZ396" s="24"/>
      <c r="AOA396" s="24"/>
      <c r="AOB396" s="24"/>
      <c r="AOC396" s="24"/>
      <c r="AOD396" s="24"/>
      <c r="AOE396" s="24"/>
      <c r="AOF396" s="24"/>
      <c r="AOG396" s="24"/>
      <c r="AOH396" s="24"/>
      <c r="AOI396" s="24"/>
      <c r="AOJ396" s="24"/>
      <c r="AOK396" s="24"/>
      <c r="AOL396" s="24"/>
      <c r="AOM396" s="24"/>
      <c r="AON396" s="24"/>
      <c r="AOO396" s="24"/>
      <c r="AOP396" s="24"/>
      <c r="AOQ396" s="24"/>
      <c r="AOR396" s="24"/>
      <c r="AOS396" s="24"/>
      <c r="AOT396" s="24"/>
      <c r="AOU396" s="24"/>
      <c r="AOV396" s="24"/>
      <c r="AOW396" s="24"/>
      <c r="AOX396" s="24"/>
      <c r="AOY396" s="24"/>
      <c r="AOZ396" s="24"/>
      <c r="APA396" s="24"/>
      <c r="APB396" s="24"/>
      <c r="APC396" s="24"/>
      <c r="APD396" s="24"/>
      <c r="APE396" s="24"/>
      <c r="APF396" s="24"/>
      <c r="APG396" s="24"/>
      <c r="APH396" s="24"/>
      <c r="API396" s="24"/>
      <c r="APJ396" s="24"/>
      <c r="APK396" s="24"/>
      <c r="APL396" s="24"/>
      <c r="APM396" s="24"/>
      <c r="APN396" s="24"/>
      <c r="APO396" s="24"/>
      <c r="APP396" s="24"/>
      <c r="APQ396" s="24"/>
      <c r="APR396" s="24"/>
      <c r="APS396" s="24"/>
      <c r="APT396" s="24"/>
      <c r="APU396" s="24"/>
      <c r="APV396" s="24"/>
      <c r="APW396" s="24"/>
      <c r="APX396" s="24"/>
      <c r="APY396" s="24"/>
      <c r="APZ396" s="24"/>
      <c r="AQA396" s="24"/>
      <c r="AQB396" s="24"/>
      <c r="AQC396" s="24"/>
      <c r="AQD396" s="24"/>
      <c r="AQE396" s="24"/>
      <c r="AQF396" s="24"/>
      <c r="AQG396" s="24"/>
      <c r="AQH396" s="24"/>
      <c r="AQI396" s="24"/>
      <c r="AQJ396" s="24"/>
      <c r="AQK396" s="24"/>
      <c r="AQL396" s="24"/>
      <c r="AQM396" s="24"/>
      <c r="AQN396" s="24"/>
      <c r="AQO396" s="24"/>
      <c r="AQP396" s="24"/>
      <c r="AQQ396" s="24"/>
      <c r="AQR396" s="24"/>
      <c r="AQS396" s="24"/>
      <c r="AQT396" s="24"/>
      <c r="AQU396" s="24"/>
      <c r="AQV396" s="24"/>
      <c r="AQW396" s="24"/>
      <c r="AQX396" s="24"/>
      <c r="AQY396" s="24"/>
      <c r="AQZ396" s="24"/>
      <c r="ARA396" s="24"/>
      <c r="ARB396" s="24"/>
      <c r="ARC396" s="24"/>
      <c r="ARD396" s="24"/>
      <c r="ARE396" s="24"/>
      <c r="ARF396" s="24"/>
      <c r="ARG396" s="24"/>
      <c r="ARH396" s="24"/>
      <c r="ARI396" s="24"/>
      <c r="ARJ396" s="24"/>
      <c r="ARK396" s="24"/>
      <c r="ARL396" s="24"/>
      <c r="ARM396" s="24"/>
      <c r="ARN396" s="24"/>
      <c r="ARO396" s="24"/>
      <c r="ARP396" s="24"/>
      <c r="ARQ396" s="24"/>
      <c r="ARR396" s="24"/>
      <c r="ARS396" s="24"/>
      <c r="ART396" s="24"/>
      <c r="ARU396" s="24"/>
      <c r="ARV396" s="24"/>
      <c r="ARW396" s="24"/>
      <c r="ARX396" s="24"/>
      <c r="ARY396" s="24"/>
      <c r="ARZ396" s="24"/>
      <c r="ASA396" s="24"/>
      <c r="ASB396" s="24"/>
      <c r="ASC396" s="24"/>
      <c r="ASD396" s="24"/>
      <c r="ASE396" s="24"/>
      <c r="ASF396" s="24"/>
      <c r="ASG396" s="24"/>
      <c r="ASH396" s="24"/>
      <c r="ASI396" s="24"/>
      <c r="ASJ396" s="24"/>
      <c r="ASK396" s="24"/>
      <c r="ASL396" s="24"/>
      <c r="ASM396" s="24"/>
      <c r="ASN396" s="24"/>
      <c r="ASO396" s="24"/>
      <c r="ASP396" s="24"/>
      <c r="ASQ396" s="24"/>
      <c r="ASR396" s="24"/>
      <c r="ASS396" s="24"/>
      <c r="AST396" s="24"/>
      <c r="ASU396" s="24"/>
      <c r="ASV396" s="24"/>
      <c r="ASW396" s="24"/>
      <c r="ASX396" s="24"/>
      <c r="ASY396" s="24"/>
      <c r="ASZ396" s="24"/>
      <c r="ATA396" s="24"/>
      <c r="ATB396" s="24"/>
      <c r="ATC396" s="24"/>
      <c r="ATD396" s="24"/>
      <c r="ATE396" s="24"/>
      <c r="ATF396" s="24"/>
      <c r="ATG396" s="24"/>
      <c r="ATH396" s="24"/>
      <c r="ATI396" s="24"/>
      <c r="ATJ396" s="24"/>
      <c r="ATK396" s="24"/>
      <c r="ATL396" s="24"/>
      <c r="ATM396" s="24"/>
      <c r="ATN396" s="24"/>
      <c r="ATO396" s="24"/>
      <c r="ATP396" s="24"/>
      <c r="ATQ396" s="24"/>
      <c r="ATR396" s="24"/>
      <c r="ATS396" s="24"/>
      <c r="ATT396" s="24"/>
      <c r="ATU396" s="24"/>
      <c r="ATV396" s="24"/>
      <c r="ATW396" s="24"/>
      <c r="ATX396" s="24"/>
      <c r="ATY396" s="24"/>
      <c r="ATZ396" s="24"/>
      <c r="AUA396" s="24"/>
      <c r="AUB396" s="24"/>
      <c r="AUC396" s="24"/>
      <c r="AUD396" s="24"/>
      <c r="AUE396" s="24"/>
      <c r="AUF396" s="24"/>
      <c r="AUG396" s="24"/>
      <c r="AUH396" s="24"/>
      <c r="AUI396" s="24"/>
      <c r="AUJ396" s="24"/>
      <c r="AUK396" s="24"/>
      <c r="AUL396" s="24"/>
      <c r="AUM396" s="24"/>
      <c r="AUN396" s="24"/>
      <c r="AUO396" s="24"/>
      <c r="AUP396" s="24"/>
      <c r="AUQ396" s="24"/>
      <c r="AUR396" s="24"/>
      <c r="AUS396" s="24"/>
      <c r="AUT396" s="24"/>
      <c r="AUU396" s="24"/>
      <c r="AUV396" s="24"/>
      <c r="AUW396" s="24"/>
      <c r="AUX396" s="24"/>
      <c r="AUY396" s="24"/>
      <c r="AUZ396" s="24"/>
      <c r="AVA396" s="24"/>
      <c r="AVB396" s="24"/>
      <c r="AVC396" s="24"/>
      <c r="AVD396" s="24"/>
      <c r="AVE396" s="24"/>
      <c r="AVF396" s="24"/>
      <c r="AVG396" s="24"/>
      <c r="AVH396" s="24"/>
      <c r="AVI396" s="24"/>
      <c r="AVJ396" s="24"/>
      <c r="AVK396" s="24"/>
      <c r="AVL396" s="24"/>
      <c r="AVM396" s="24"/>
      <c r="AVN396" s="24"/>
      <c r="AVO396" s="24"/>
      <c r="AVP396" s="24"/>
      <c r="AVQ396" s="24"/>
      <c r="AVR396" s="24"/>
      <c r="AVS396" s="24"/>
      <c r="AVT396" s="24"/>
      <c r="AVU396" s="24"/>
      <c r="AVV396" s="24"/>
      <c r="AVW396" s="24"/>
      <c r="AVX396" s="24"/>
      <c r="AVY396" s="24"/>
      <c r="AVZ396" s="24"/>
      <c r="AWA396" s="24"/>
      <c r="AWB396" s="24"/>
      <c r="AWC396" s="24"/>
      <c r="AWD396" s="24"/>
      <c r="AWE396" s="24"/>
      <c r="AWF396" s="24"/>
      <c r="AWG396" s="24"/>
      <c r="AWH396" s="24"/>
      <c r="AWI396" s="24"/>
      <c r="AWJ396" s="24"/>
      <c r="AWK396" s="24"/>
      <c r="AWL396" s="24"/>
      <c r="AWM396" s="24"/>
      <c r="AWN396" s="24"/>
      <c r="AWO396" s="24"/>
      <c r="AWP396" s="24"/>
      <c r="AWQ396" s="24"/>
      <c r="AWR396" s="24"/>
      <c r="AWS396" s="24"/>
      <c r="AWT396" s="24"/>
      <c r="AWU396" s="24"/>
      <c r="AWV396" s="24"/>
      <c r="AWW396" s="24"/>
      <c r="AWX396" s="24"/>
      <c r="AWY396" s="24"/>
      <c r="AWZ396" s="24"/>
      <c r="AXA396" s="24"/>
      <c r="AXB396" s="24"/>
      <c r="AXC396" s="24"/>
      <c r="AXD396" s="24"/>
      <c r="AXE396" s="24"/>
      <c r="AXF396" s="24"/>
      <c r="AXG396" s="24"/>
      <c r="AXH396" s="24"/>
      <c r="AXI396" s="24"/>
      <c r="AXJ396" s="24"/>
      <c r="AXK396" s="24"/>
      <c r="AXL396" s="24"/>
      <c r="AXM396" s="24"/>
      <c r="AXN396" s="24"/>
      <c r="AXO396" s="24"/>
      <c r="AXP396" s="24"/>
      <c r="AXQ396" s="24"/>
      <c r="AXR396" s="24"/>
      <c r="AXS396" s="24"/>
      <c r="AXT396" s="24"/>
      <c r="AXU396" s="24"/>
      <c r="AXV396" s="24"/>
      <c r="AXW396" s="24"/>
      <c r="AXX396" s="24"/>
      <c r="AXY396" s="24"/>
      <c r="AXZ396" s="24"/>
      <c r="AYA396" s="24"/>
      <c r="AYB396" s="24"/>
      <c r="AYC396" s="24"/>
      <c r="AYD396" s="24"/>
      <c r="AYE396" s="24"/>
      <c r="AYF396" s="24"/>
      <c r="AYG396" s="24"/>
      <c r="AYH396" s="24"/>
      <c r="AYI396" s="24"/>
      <c r="AYJ396" s="24"/>
      <c r="AYK396" s="24"/>
      <c r="AYL396" s="24"/>
      <c r="AYM396" s="24"/>
      <c r="AYN396" s="24"/>
      <c r="AYO396" s="24"/>
      <c r="AYP396" s="24"/>
      <c r="AYQ396" s="24"/>
      <c r="AYR396" s="24"/>
      <c r="AYS396" s="24"/>
      <c r="AYT396" s="24"/>
      <c r="AYU396" s="24"/>
      <c r="AYV396" s="24"/>
      <c r="AYW396" s="24"/>
      <c r="AYX396" s="24"/>
      <c r="AYY396" s="24"/>
      <c r="AYZ396" s="24"/>
      <c r="AZA396" s="24"/>
      <c r="AZB396" s="24"/>
      <c r="AZC396" s="24"/>
      <c r="AZD396" s="24"/>
      <c r="AZE396" s="24"/>
      <c r="AZF396" s="24"/>
      <c r="AZG396" s="24"/>
      <c r="AZH396" s="24"/>
      <c r="AZI396" s="24"/>
      <c r="AZJ396" s="24"/>
      <c r="AZK396" s="24"/>
      <c r="AZL396" s="24"/>
      <c r="AZM396" s="24"/>
      <c r="AZN396" s="24"/>
      <c r="AZO396" s="24"/>
      <c r="AZP396" s="24"/>
      <c r="AZQ396" s="24"/>
      <c r="AZR396" s="24"/>
      <c r="AZS396" s="24"/>
      <c r="AZT396" s="24"/>
      <c r="AZU396" s="24"/>
      <c r="AZV396" s="24"/>
      <c r="AZW396" s="24"/>
      <c r="AZX396" s="24"/>
      <c r="AZY396" s="24"/>
      <c r="AZZ396" s="24"/>
      <c r="BAA396" s="24"/>
      <c r="BAB396" s="24"/>
      <c r="BAC396" s="24"/>
      <c r="BAD396" s="24"/>
      <c r="BAE396" s="24"/>
      <c r="BAF396" s="24"/>
      <c r="BAG396" s="24"/>
      <c r="BAH396" s="24"/>
      <c r="BAI396" s="24"/>
      <c r="BAJ396" s="24"/>
      <c r="BAK396" s="24"/>
      <c r="BAL396" s="24"/>
      <c r="BAM396" s="24"/>
      <c r="BAN396" s="24"/>
      <c r="BAO396" s="24"/>
      <c r="BAP396" s="24"/>
    </row>
    <row r="397" spans="1:1394" s="19" customFormat="1" x14ac:dyDescent="0.25">
      <c r="A397" s="19" t="str">
        <f>IF(YEAR(G397)=2024,#REF!,"")</f>
        <v/>
      </c>
      <c r="B397" s="19" t="str">
        <f>IF(YEAR(G397)=2025,#REF!,"")</f>
        <v/>
      </c>
      <c r="C397" s="19" t="str">
        <f t="shared" si="30"/>
        <v>Afternoon45073</v>
      </c>
      <c r="D397" s="19" t="str">
        <f>IF('by region'!$C$2="Any","Any",'Turf only'!V397)&amp;M397&amp;IF('by region'!$I$2="Any","Any",N397)&amp;G397</f>
        <v>AnyFlatAny45073</v>
      </c>
      <c r="E397" s="19" t="e">
        <f>IF(I397=#REF!,'Turf only'!G397,"")</f>
        <v>#REF!</v>
      </c>
      <c r="F397" s="19" t="e">
        <f t="shared" si="31"/>
        <v>#REF!</v>
      </c>
      <c r="G397" s="15">
        <v>45073</v>
      </c>
      <c r="H397" s="16" t="s">
        <v>37</v>
      </c>
      <c r="I397" s="16" t="s">
        <v>56</v>
      </c>
      <c r="J397" s="16" t="s">
        <v>9</v>
      </c>
      <c r="K397" s="14" t="s">
        <v>16</v>
      </c>
      <c r="L397" s="14" t="s">
        <v>11</v>
      </c>
      <c r="M397" s="16" t="s">
        <v>25</v>
      </c>
      <c r="N397" s="16" t="s">
        <v>13</v>
      </c>
      <c r="O397" s="16" t="s">
        <v>14</v>
      </c>
      <c r="P397" s="23">
        <f t="shared" si="32"/>
        <v>1</v>
      </c>
      <c r="Q397" s="23" cm="1">
        <f t="array" ref="Q397">SUMPRODUCT(($G$2:$G$2765=G397)*(P397&gt;$P$2:$P$2765))+1</f>
        <v>1</v>
      </c>
      <c r="R397" s="23" t="e">
        <f>(Q397*100000)+#REF!</f>
        <v>#REF!</v>
      </c>
      <c r="S397" s="19" t="e" cm="1">
        <f t="array" ref="S397">SUMPRODUCT(($G$2:$G$2765=G397)*(R397&gt;$R$2:$R$2765))+1</f>
        <v>#REF!</v>
      </c>
      <c r="T397" s="19" t="str">
        <f t="shared" si="33"/>
        <v xml:space="preserve">HAYDOCK PARK </v>
      </c>
      <c r="U397" s="19">
        <v>0</v>
      </c>
      <c r="V397" s="19" t="s">
        <v>17</v>
      </c>
      <c r="W397" s="19">
        <f t="shared" si="34"/>
        <v>2023</v>
      </c>
      <c r="X397" s="24"/>
      <c r="Y397" s="24"/>
      <c r="Z397" s="24"/>
      <c r="AA397" s="24"/>
      <c r="AB397" s="24"/>
      <c r="AC397" s="24"/>
      <c r="AD397" s="24"/>
      <c r="AE397" s="24"/>
      <c r="AF397" s="24"/>
      <c r="AG397" s="24"/>
      <c r="AH397" s="24"/>
      <c r="AI397" s="24"/>
      <c r="AJ397" s="24"/>
      <c r="AK397" s="24"/>
      <c r="AL397" s="24"/>
      <c r="AM397" s="24"/>
      <c r="AN397" s="24"/>
      <c r="AO397" s="24"/>
      <c r="AP397" s="24"/>
      <c r="AQ397" s="24"/>
      <c r="AR397" s="24"/>
      <c r="AS397" s="24"/>
      <c r="AT397" s="24"/>
      <c r="AU397" s="24"/>
      <c r="AV397" s="24"/>
      <c r="AW397" s="24"/>
      <c r="AX397" s="24"/>
      <c r="AY397" s="24"/>
      <c r="AZ397" s="24"/>
      <c r="BA397" s="24"/>
      <c r="BB397" s="24"/>
      <c r="BC397" s="24"/>
      <c r="BD397" s="24"/>
      <c r="BE397" s="24"/>
      <c r="BF397" s="24"/>
      <c r="BG397" s="24"/>
      <c r="BH397" s="24"/>
      <c r="BI397" s="24"/>
      <c r="BJ397" s="24"/>
      <c r="BK397" s="24"/>
      <c r="BL397" s="24"/>
      <c r="BM397" s="24"/>
      <c r="BN397" s="24"/>
      <c r="BO397" s="24"/>
      <c r="BP397" s="24"/>
      <c r="BQ397" s="24"/>
      <c r="BR397" s="24"/>
      <c r="BS397" s="24"/>
      <c r="BT397" s="24"/>
      <c r="BU397" s="24"/>
      <c r="BV397" s="24"/>
      <c r="BW397" s="24"/>
      <c r="BX397" s="24"/>
      <c r="BY397" s="24"/>
      <c r="BZ397" s="24"/>
      <c r="CA397" s="24"/>
      <c r="CB397" s="24"/>
      <c r="CC397" s="24"/>
      <c r="CD397" s="24"/>
      <c r="CE397" s="24"/>
      <c r="CF397" s="24"/>
      <c r="CG397" s="24"/>
      <c r="CH397" s="24"/>
      <c r="CI397" s="24"/>
      <c r="CJ397" s="24"/>
      <c r="CK397" s="24"/>
      <c r="CL397" s="24"/>
      <c r="CM397" s="24"/>
      <c r="CN397" s="24"/>
      <c r="CO397" s="24"/>
      <c r="CP397" s="24"/>
      <c r="CQ397" s="24"/>
      <c r="CR397" s="24"/>
      <c r="CS397" s="24"/>
      <c r="CT397" s="24"/>
      <c r="CU397" s="24"/>
      <c r="CV397" s="24"/>
      <c r="CW397" s="24"/>
      <c r="CX397" s="24"/>
      <c r="CY397" s="24"/>
      <c r="CZ397" s="24"/>
      <c r="DA397" s="24"/>
      <c r="DB397" s="24"/>
      <c r="DC397" s="24"/>
      <c r="DD397" s="24"/>
      <c r="DE397" s="24"/>
      <c r="DF397" s="24"/>
      <c r="DG397" s="24"/>
      <c r="DH397" s="24"/>
      <c r="DI397" s="24"/>
      <c r="DJ397" s="24"/>
      <c r="DK397" s="24"/>
      <c r="DL397" s="24"/>
      <c r="DM397" s="24"/>
      <c r="DN397" s="24"/>
      <c r="DO397" s="24"/>
      <c r="DP397" s="24"/>
      <c r="DQ397" s="24"/>
      <c r="DR397" s="24"/>
      <c r="DS397" s="24"/>
      <c r="DT397" s="24"/>
      <c r="DU397" s="24"/>
      <c r="DV397" s="24"/>
      <c r="DW397" s="24"/>
      <c r="DX397" s="24"/>
      <c r="DY397" s="24"/>
      <c r="DZ397" s="24"/>
      <c r="EA397" s="24"/>
      <c r="EB397" s="24"/>
      <c r="EC397" s="24"/>
      <c r="ED397" s="24"/>
      <c r="EE397" s="24"/>
      <c r="EF397" s="24"/>
      <c r="EG397" s="24"/>
      <c r="EH397" s="24"/>
      <c r="EI397" s="24"/>
      <c r="EJ397" s="24"/>
      <c r="EK397" s="24"/>
      <c r="EL397" s="24"/>
      <c r="EM397" s="24"/>
      <c r="EN397" s="24"/>
      <c r="EO397" s="24"/>
      <c r="EP397" s="24"/>
      <c r="EQ397" s="24"/>
      <c r="ER397" s="24"/>
      <c r="ES397" s="24"/>
      <c r="ET397" s="24"/>
      <c r="EU397" s="24"/>
      <c r="EV397" s="24"/>
      <c r="EW397" s="24"/>
      <c r="EX397" s="24"/>
      <c r="EY397" s="24"/>
      <c r="EZ397" s="24"/>
      <c r="FA397" s="24"/>
      <c r="FB397" s="24"/>
      <c r="FC397" s="24"/>
      <c r="FD397" s="24"/>
      <c r="FE397" s="24"/>
      <c r="FF397" s="24"/>
      <c r="FG397" s="24"/>
      <c r="FH397" s="24"/>
      <c r="FI397" s="24"/>
      <c r="FJ397" s="24"/>
      <c r="FK397" s="24"/>
      <c r="FL397" s="24"/>
      <c r="FM397" s="24"/>
      <c r="FN397" s="24"/>
      <c r="FO397" s="24"/>
      <c r="FP397" s="24"/>
      <c r="FQ397" s="24"/>
      <c r="FR397" s="24"/>
      <c r="FS397" s="24"/>
      <c r="FT397" s="24"/>
      <c r="FU397" s="24"/>
      <c r="FV397" s="24"/>
      <c r="FW397" s="24"/>
      <c r="FX397" s="24"/>
      <c r="FY397" s="24"/>
      <c r="FZ397" s="24"/>
      <c r="GA397" s="24"/>
      <c r="GB397" s="24"/>
      <c r="GC397" s="24"/>
      <c r="GD397" s="24"/>
      <c r="GE397" s="24"/>
      <c r="GF397" s="24"/>
      <c r="GG397" s="24"/>
      <c r="GH397" s="24"/>
      <c r="GI397" s="24"/>
      <c r="GJ397" s="24"/>
      <c r="GK397" s="24"/>
      <c r="GL397" s="24"/>
      <c r="GM397" s="24"/>
      <c r="GN397" s="24"/>
      <c r="GO397" s="24"/>
      <c r="GP397" s="24"/>
      <c r="GQ397" s="24"/>
      <c r="GR397" s="24"/>
      <c r="GS397" s="24"/>
      <c r="GT397" s="24"/>
      <c r="GU397" s="24"/>
      <c r="GV397" s="24"/>
      <c r="GW397" s="24"/>
      <c r="GX397" s="24"/>
      <c r="GY397" s="24"/>
      <c r="GZ397" s="24"/>
      <c r="HA397" s="24"/>
      <c r="HB397" s="24"/>
      <c r="HC397" s="24"/>
      <c r="HD397" s="24"/>
      <c r="HE397" s="24"/>
      <c r="HF397" s="24"/>
      <c r="HG397" s="24"/>
      <c r="HH397" s="24"/>
      <c r="HI397" s="24"/>
      <c r="HJ397" s="24"/>
      <c r="HK397" s="24"/>
      <c r="HL397" s="24"/>
      <c r="HM397" s="24"/>
      <c r="HN397" s="24"/>
      <c r="HO397" s="24"/>
      <c r="HP397" s="24"/>
      <c r="HQ397" s="24"/>
      <c r="HR397" s="24"/>
      <c r="HS397" s="24"/>
      <c r="HT397" s="24"/>
      <c r="HU397" s="24"/>
      <c r="HV397" s="24"/>
      <c r="HW397" s="24"/>
      <c r="HX397" s="24"/>
      <c r="HY397" s="24"/>
      <c r="HZ397" s="24"/>
      <c r="IA397" s="24"/>
      <c r="IB397" s="24"/>
      <c r="IC397" s="24"/>
      <c r="ID397" s="24"/>
      <c r="IE397" s="24"/>
      <c r="IF397" s="24"/>
      <c r="IG397" s="24"/>
      <c r="IH397" s="24"/>
      <c r="II397" s="24"/>
      <c r="IJ397" s="24"/>
      <c r="IK397" s="24"/>
      <c r="IL397" s="24"/>
      <c r="IM397" s="24"/>
      <c r="IN397" s="24"/>
      <c r="IO397" s="24"/>
      <c r="IP397" s="24"/>
      <c r="IQ397" s="24"/>
      <c r="IR397" s="24"/>
      <c r="IS397" s="24"/>
      <c r="IT397" s="24"/>
      <c r="IU397" s="24"/>
      <c r="IV397" s="24"/>
      <c r="IW397" s="24"/>
      <c r="IX397" s="24"/>
      <c r="IY397" s="24"/>
      <c r="IZ397" s="24"/>
      <c r="JA397" s="24"/>
      <c r="JB397" s="24"/>
      <c r="JC397" s="24"/>
      <c r="JD397" s="24"/>
      <c r="JE397" s="24"/>
      <c r="JF397" s="24"/>
      <c r="JG397" s="24"/>
      <c r="JH397" s="24"/>
      <c r="JI397" s="24"/>
      <c r="JJ397" s="24"/>
      <c r="JK397" s="24"/>
      <c r="JL397" s="24"/>
      <c r="JM397" s="24"/>
      <c r="JN397" s="24"/>
      <c r="JO397" s="24"/>
      <c r="JP397" s="24"/>
      <c r="JQ397" s="24"/>
      <c r="JR397" s="24"/>
      <c r="JS397" s="24"/>
      <c r="JT397" s="24"/>
      <c r="JU397" s="24"/>
      <c r="JV397" s="24"/>
      <c r="JW397" s="24"/>
      <c r="JX397" s="24"/>
      <c r="JY397" s="24"/>
      <c r="JZ397" s="24"/>
      <c r="KA397" s="24"/>
      <c r="KB397" s="24"/>
      <c r="KC397" s="24"/>
      <c r="KD397" s="24"/>
      <c r="KE397" s="24"/>
      <c r="KF397" s="24"/>
      <c r="KG397" s="24"/>
      <c r="KH397" s="24"/>
      <c r="KI397" s="24"/>
      <c r="KJ397" s="24"/>
      <c r="KK397" s="24"/>
      <c r="KL397" s="24"/>
      <c r="KM397" s="24"/>
      <c r="KN397" s="24"/>
      <c r="KO397" s="24"/>
      <c r="KP397" s="24"/>
      <c r="KQ397" s="24"/>
      <c r="KR397" s="24"/>
      <c r="KS397" s="24"/>
      <c r="KT397" s="24"/>
      <c r="KU397" s="24"/>
      <c r="KV397" s="24"/>
      <c r="KW397" s="24"/>
      <c r="KX397" s="24"/>
      <c r="KY397" s="24"/>
      <c r="KZ397" s="24"/>
      <c r="LA397" s="24"/>
      <c r="LB397" s="24"/>
      <c r="LC397" s="24"/>
      <c r="LD397" s="24"/>
      <c r="LE397" s="24"/>
      <c r="LF397" s="24"/>
      <c r="LG397" s="24"/>
      <c r="LH397" s="24"/>
      <c r="LI397" s="24"/>
      <c r="LJ397" s="24"/>
      <c r="LK397" s="24"/>
      <c r="LL397" s="24"/>
      <c r="LM397" s="24"/>
      <c r="LN397" s="24"/>
      <c r="LO397" s="24"/>
      <c r="LP397" s="24"/>
      <c r="LQ397" s="24"/>
      <c r="LR397" s="24"/>
      <c r="LS397" s="24"/>
      <c r="LT397" s="24"/>
      <c r="LU397" s="24"/>
      <c r="LV397" s="24"/>
      <c r="LW397" s="24"/>
      <c r="LX397" s="24"/>
      <c r="LY397" s="24"/>
      <c r="LZ397" s="24"/>
      <c r="MA397" s="24"/>
      <c r="MB397" s="24"/>
      <c r="MC397" s="24"/>
      <c r="MD397" s="24"/>
      <c r="ME397" s="24"/>
      <c r="MF397" s="24"/>
      <c r="MG397" s="24"/>
      <c r="MH397" s="24"/>
      <c r="MI397" s="24"/>
      <c r="MJ397" s="24"/>
      <c r="MK397" s="24"/>
      <c r="ML397" s="24"/>
      <c r="MM397" s="24"/>
      <c r="MN397" s="24"/>
      <c r="MO397" s="24"/>
      <c r="MP397" s="24"/>
      <c r="MQ397" s="24"/>
      <c r="MR397" s="24"/>
      <c r="MS397" s="24"/>
      <c r="MT397" s="24"/>
      <c r="MU397" s="24"/>
      <c r="MV397" s="24"/>
      <c r="MW397" s="24"/>
      <c r="MX397" s="24"/>
      <c r="MY397" s="24"/>
      <c r="MZ397" s="24"/>
      <c r="NA397" s="24"/>
      <c r="NB397" s="24"/>
      <c r="NC397" s="24"/>
      <c r="ND397" s="24"/>
      <c r="NE397" s="24"/>
      <c r="NF397" s="24"/>
      <c r="NG397" s="24"/>
      <c r="NH397" s="24"/>
      <c r="NI397" s="24"/>
      <c r="NJ397" s="24"/>
      <c r="NK397" s="24"/>
      <c r="NL397" s="24"/>
      <c r="NM397" s="24"/>
      <c r="NN397" s="24"/>
      <c r="NO397" s="24"/>
      <c r="NP397" s="24"/>
      <c r="NQ397" s="24"/>
      <c r="NR397" s="24"/>
      <c r="NS397" s="24"/>
      <c r="NT397" s="24"/>
      <c r="NU397" s="24"/>
      <c r="NV397" s="24"/>
      <c r="NW397" s="24"/>
      <c r="NX397" s="24"/>
      <c r="NY397" s="24"/>
      <c r="NZ397" s="24"/>
      <c r="OA397" s="24"/>
      <c r="OB397" s="24"/>
      <c r="OC397" s="24"/>
      <c r="OD397" s="24"/>
      <c r="OE397" s="24"/>
      <c r="OF397" s="24"/>
      <c r="OG397" s="24"/>
      <c r="OH397" s="24"/>
      <c r="OI397" s="24"/>
      <c r="OJ397" s="24"/>
      <c r="OK397" s="24"/>
      <c r="OL397" s="24"/>
      <c r="OM397" s="24"/>
      <c r="ON397" s="24"/>
      <c r="OO397" s="24"/>
      <c r="OP397" s="24"/>
      <c r="OQ397" s="24"/>
      <c r="OR397" s="24"/>
      <c r="OS397" s="24"/>
      <c r="OT397" s="24"/>
      <c r="OU397" s="24"/>
      <c r="OV397" s="24"/>
      <c r="OW397" s="24"/>
      <c r="OX397" s="24"/>
      <c r="OY397" s="24"/>
      <c r="OZ397" s="24"/>
      <c r="PA397" s="24"/>
      <c r="PB397" s="24"/>
      <c r="PC397" s="24"/>
      <c r="PD397" s="24"/>
      <c r="PE397" s="24"/>
      <c r="PF397" s="24"/>
      <c r="PG397" s="24"/>
      <c r="PH397" s="24"/>
      <c r="PI397" s="24"/>
      <c r="PJ397" s="24"/>
      <c r="PK397" s="24"/>
      <c r="PL397" s="24"/>
      <c r="PM397" s="24"/>
      <c r="PN397" s="24"/>
      <c r="PO397" s="24"/>
      <c r="PP397" s="24"/>
      <c r="PQ397" s="24"/>
      <c r="PR397" s="24"/>
      <c r="PS397" s="24"/>
      <c r="PT397" s="24"/>
      <c r="PU397" s="24"/>
      <c r="PV397" s="24"/>
      <c r="PW397" s="24"/>
      <c r="PX397" s="24"/>
      <c r="PY397" s="24"/>
      <c r="PZ397" s="24"/>
      <c r="QA397" s="24"/>
      <c r="QB397" s="24"/>
      <c r="QC397" s="24"/>
      <c r="QD397" s="24"/>
      <c r="QE397" s="24"/>
      <c r="QF397" s="24"/>
      <c r="QG397" s="24"/>
      <c r="QH397" s="24"/>
      <c r="QI397" s="24"/>
      <c r="QJ397" s="24"/>
      <c r="QK397" s="24"/>
      <c r="QL397" s="24"/>
      <c r="QM397" s="24"/>
      <c r="QN397" s="24"/>
      <c r="QO397" s="24"/>
      <c r="QP397" s="24"/>
      <c r="QQ397" s="24"/>
      <c r="QR397" s="24"/>
      <c r="QS397" s="24"/>
      <c r="QT397" s="24"/>
      <c r="QU397" s="24"/>
      <c r="QV397" s="24"/>
      <c r="QW397" s="24"/>
      <c r="QX397" s="24"/>
      <c r="QY397" s="24"/>
      <c r="QZ397" s="24"/>
      <c r="RA397" s="24"/>
      <c r="RB397" s="24"/>
      <c r="RC397" s="24"/>
      <c r="RD397" s="24"/>
      <c r="RE397" s="24"/>
      <c r="RF397" s="24"/>
      <c r="RG397" s="24"/>
      <c r="RH397" s="24"/>
      <c r="RI397" s="24"/>
      <c r="RJ397" s="24"/>
      <c r="RK397" s="24"/>
      <c r="RL397" s="24"/>
      <c r="RM397" s="24"/>
      <c r="RN397" s="24"/>
      <c r="RO397" s="24"/>
      <c r="RP397" s="24"/>
      <c r="RQ397" s="24"/>
      <c r="RR397" s="24"/>
      <c r="RS397" s="24"/>
      <c r="RT397" s="24"/>
      <c r="RU397" s="24"/>
      <c r="RV397" s="24"/>
      <c r="RW397" s="24"/>
      <c r="RX397" s="24"/>
      <c r="RY397" s="24"/>
      <c r="RZ397" s="24"/>
      <c r="SA397" s="24"/>
      <c r="SB397" s="24"/>
      <c r="SC397" s="24"/>
      <c r="SD397" s="24"/>
      <c r="SE397" s="24"/>
      <c r="SF397" s="24"/>
      <c r="SG397" s="24"/>
      <c r="SH397" s="24"/>
      <c r="SI397" s="24"/>
      <c r="SJ397" s="24"/>
      <c r="SK397" s="24"/>
      <c r="SL397" s="24"/>
      <c r="SM397" s="24"/>
      <c r="SN397" s="24"/>
      <c r="SO397" s="24"/>
      <c r="SP397" s="24"/>
      <c r="SQ397" s="24"/>
      <c r="SR397" s="24"/>
      <c r="SS397" s="24"/>
      <c r="ST397" s="24"/>
      <c r="SU397" s="24"/>
      <c r="SV397" s="24"/>
      <c r="SW397" s="24"/>
      <c r="SX397" s="24"/>
      <c r="SY397" s="24"/>
      <c r="SZ397" s="24"/>
      <c r="TA397" s="24"/>
      <c r="TB397" s="24"/>
      <c r="TC397" s="24"/>
      <c r="TD397" s="24"/>
      <c r="TE397" s="24"/>
      <c r="TF397" s="24"/>
      <c r="TG397" s="24"/>
      <c r="TH397" s="24"/>
      <c r="TI397" s="24"/>
      <c r="TJ397" s="24"/>
      <c r="TK397" s="24"/>
      <c r="TL397" s="24"/>
      <c r="TM397" s="24"/>
      <c r="TN397" s="24"/>
      <c r="TO397" s="24"/>
      <c r="TP397" s="24"/>
      <c r="TQ397" s="24"/>
      <c r="TR397" s="24"/>
      <c r="TS397" s="24"/>
      <c r="TT397" s="24"/>
      <c r="TU397" s="24"/>
      <c r="TV397" s="24"/>
      <c r="TW397" s="24"/>
      <c r="TX397" s="24"/>
      <c r="TY397" s="24"/>
      <c r="TZ397" s="24"/>
      <c r="UA397" s="24"/>
      <c r="UB397" s="24"/>
      <c r="UC397" s="24"/>
      <c r="UD397" s="24"/>
      <c r="UE397" s="24"/>
      <c r="UF397" s="24"/>
      <c r="UG397" s="24"/>
      <c r="UH397" s="24"/>
      <c r="UI397" s="24"/>
      <c r="UJ397" s="24"/>
      <c r="UK397" s="24"/>
      <c r="UL397" s="24"/>
      <c r="UM397" s="24"/>
      <c r="UN397" s="24"/>
      <c r="UO397" s="24"/>
      <c r="UP397" s="24"/>
      <c r="UQ397" s="24"/>
      <c r="UR397" s="24"/>
      <c r="US397" s="24"/>
      <c r="UT397" s="24"/>
      <c r="UU397" s="24"/>
      <c r="UV397" s="24"/>
      <c r="UW397" s="24"/>
      <c r="UX397" s="24"/>
      <c r="UY397" s="24"/>
      <c r="UZ397" s="24"/>
      <c r="VA397" s="24"/>
      <c r="VB397" s="24"/>
      <c r="VC397" s="24"/>
      <c r="VD397" s="24"/>
      <c r="VE397" s="24"/>
      <c r="VF397" s="24"/>
      <c r="VG397" s="24"/>
      <c r="VH397" s="24"/>
      <c r="VI397" s="24"/>
      <c r="VJ397" s="24"/>
      <c r="VK397" s="24"/>
      <c r="VL397" s="24"/>
      <c r="VM397" s="24"/>
      <c r="VN397" s="24"/>
      <c r="VO397" s="24"/>
      <c r="VP397" s="24"/>
      <c r="VQ397" s="24"/>
      <c r="VR397" s="24"/>
      <c r="VS397" s="24"/>
      <c r="VT397" s="24"/>
      <c r="VU397" s="24"/>
      <c r="VV397" s="24"/>
      <c r="VW397" s="24"/>
      <c r="VX397" s="24"/>
      <c r="VY397" s="24"/>
      <c r="VZ397" s="24"/>
      <c r="WA397" s="24"/>
      <c r="WB397" s="24"/>
      <c r="WC397" s="24"/>
      <c r="WD397" s="24"/>
      <c r="WE397" s="24"/>
      <c r="WF397" s="24"/>
      <c r="WG397" s="24"/>
      <c r="WH397" s="24"/>
      <c r="WI397" s="24"/>
      <c r="WJ397" s="24"/>
      <c r="WK397" s="24"/>
      <c r="WL397" s="24"/>
      <c r="WM397" s="24"/>
      <c r="WN397" s="24"/>
      <c r="WO397" s="24"/>
      <c r="WP397" s="24"/>
      <c r="WQ397" s="24"/>
      <c r="WR397" s="24"/>
      <c r="WS397" s="24"/>
      <c r="WT397" s="24"/>
      <c r="WU397" s="24"/>
      <c r="WV397" s="24"/>
      <c r="WW397" s="24"/>
      <c r="WX397" s="24"/>
      <c r="WY397" s="24"/>
      <c r="WZ397" s="24"/>
      <c r="XA397" s="24"/>
      <c r="XB397" s="24"/>
      <c r="XC397" s="24"/>
      <c r="XD397" s="24"/>
      <c r="XE397" s="24"/>
      <c r="XF397" s="24"/>
      <c r="XG397" s="24"/>
      <c r="XH397" s="24"/>
      <c r="XI397" s="24"/>
      <c r="XJ397" s="24"/>
      <c r="XK397" s="24"/>
      <c r="XL397" s="24"/>
      <c r="XM397" s="24"/>
      <c r="XN397" s="24"/>
      <c r="XO397" s="24"/>
      <c r="XP397" s="24"/>
      <c r="XQ397" s="24"/>
      <c r="XR397" s="24"/>
      <c r="XS397" s="24"/>
      <c r="XT397" s="24"/>
      <c r="XU397" s="24"/>
      <c r="XV397" s="24"/>
      <c r="XW397" s="24"/>
      <c r="XX397" s="24"/>
      <c r="XY397" s="24"/>
      <c r="XZ397" s="24"/>
      <c r="YA397" s="24"/>
      <c r="YB397" s="24"/>
      <c r="YC397" s="24"/>
      <c r="YD397" s="24"/>
      <c r="YE397" s="24"/>
      <c r="YF397" s="24"/>
      <c r="YG397" s="24"/>
      <c r="YH397" s="24"/>
      <c r="YI397" s="24"/>
      <c r="YJ397" s="24"/>
      <c r="YK397" s="24"/>
      <c r="YL397" s="24"/>
      <c r="YM397" s="24"/>
      <c r="YN397" s="24"/>
      <c r="YO397" s="24"/>
      <c r="YP397" s="24"/>
      <c r="YQ397" s="24"/>
      <c r="YR397" s="24"/>
      <c r="YS397" s="24"/>
      <c r="YT397" s="24"/>
      <c r="YU397" s="24"/>
      <c r="YV397" s="24"/>
      <c r="YW397" s="24"/>
      <c r="YX397" s="24"/>
      <c r="YY397" s="24"/>
      <c r="YZ397" s="24"/>
      <c r="ZA397" s="24"/>
      <c r="ZB397" s="24"/>
      <c r="ZC397" s="24"/>
      <c r="ZD397" s="24"/>
      <c r="ZE397" s="24"/>
      <c r="ZF397" s="24"/>
      <c r="ZG397" s="24"/>
      <c r="ZH397" s="24"/>
      <c r="ZI397" s="24"/>
      <c r="ZJ397" s="24"/>
      <c r="ZK397" s="24"/>
      <c r="ZL397" s="24"/>
      <c r="ZM397" s="24"/>
      <c r="ZN397" s="24"/>
      <c r="ZO397" s="24"/>
      <c r="ZP397" s="24"/>
      <c r="ZQ397" s="24"/>
      <c r="ZR397" s="24"/>
      <c r="ZS397" s="24"/>
      <c r="ZT397" s="24"/>
      <c r="ZU397" s="24"/>
      <c r="ZV397" s="24"/>
      <c r="ZW397" s="24"/>
      <c r="ZX397" s="24"/>
      <c r="ZY397" s="24"/>
      <c r="ZZ397" s="24"/>
      <c r="AAA397" s="24"/>
      <c r="AAB397" s="24"/>
      <c r="AAC397" s="24"/>
      <c r="AAD397" s="24"/>
      <c r="AAE397" s="24"/>
      <c r="AAF397" s="24"/>
      <c r="AAG397" s="24"/>
      <c r="AAH397" s="24"/>
      <c r="AAI397" s="24"/>
      <c r="AAJ397" s="24"/>
      <c r="AAK397" s="24"/>
      <c r="AAL397" s="24"/>
      <c r="AAM397" s="24"/>
      <c r="AAN397" s="24"/>
      <c r="AAO397" s="24"/>
      <c r="AAP397" s="24"/>
      <c r="AAQ397" s="24"/>
      <c r="AAR397" s="24"/>
      <c r="AAS397" s="24"/>
      <c r="AAT397" s="24"/>
      <c r="AAU397" s="24"/>
      <c r="AAV397" s="24"/>
      <c r="AAW397" s="24"/>
      <c r="AAX397" s="24"/>
      <c r="AAY397" s="24"/>
      <c r="AAZ397" s="24"/>
      <c r="ABA397" s="24"/>
      <c r="ABB397" s="24"/>
      <c r="ABC397" s="24"/>
      <c r="ABD397" s="24"/>
      <c r="ABE397" s="24"/>
      <c r="ABF397" s="24"/>
      <c r="ABG397" s="24"/>
      <c r="ABH397" s="24"/>
      <c r="ABI397" s="24"/>
      <c r="ABJ397" s="24"/>
      <c r="ABK397" s="24"/>
      <c r="ABL397" s="24"/>
      <c r="ABM397" s="24"/>
      <c r="ABN397" s="24"/>
      <c r="ABO397" s="24"/>
      <c r="ABP397" s="24"/>
      <c r="ABQ397" s="24"/>
      <c r="ABR397" s="24"/>
      <c r="ABS397" s="24"/>
      <c r="ABT397" s="24"/>
      <c r="ABU397" s="24"/>
      <c r="ABV397" s="24"/>
      <c r="ABW397" s="24"/>
      <c r="ABX397" s="24"/>
      <c r="ABY397" s="24"/>
      <c r="ABZ397" s="24"/>
      <c r="ACA397" s="24"/>
      <c r="ACB397" s="24"/>
      <c r="ACC397" s="24"/>
      <c r="ACD397" s="24"/>
      <c r="ACE397" s="24"/>
      <c r="ACF397" s="24"/>
      <c r="ACG397" s="24"/>
      <c r="ACH397" s="24"/>
      <c r="ACI397" s="24"/>
      <c r="ACJ397" s="24"/>
      <c r="ACK397" s="24"/>
      <c r="ACL397" s="24"/>
      <c r="ACM397" s="24"/>
      <c r="ACN397" s="24"/>
      <c r="ACO397" s="24"/>
      <c r="ACP397" s="24"/>
      <c r="ACQ397" s="24"/>
      <c r="ACR397" s="24"/>
      <c r="ACS397" s="24"/>
      <c r="ACT397" s="24"/>
      <c r="ACU397" s="24"/>
      <c r="ACV397" s="24"/>
      <c r="ACW397" s="24"/>
      <c r="ACX397" s="24"/>
      <c r="ACY397" s="24"/>
      <c r="ACZ397" s="24"/>
      <c r="ADA397" s="24"/>
      <c r="ADB397" s="24"/>
      <c r="ADC397" s="24"/>
      <c r="ADD397" s="24"/>
      <c r="ADE397" s="24"/>
      <c r="ADF397" s="24"/>
      <c r="ADG397" s="24"/>
      <c r="ADH397" s="24"/>
      <c r="ADI397" s="24"/>
      <c r="ADJ397" s="24"/>
      <c r="ADK397" s="24"/>
      <c r="ADL397" s="24"/>
      <c r="ADM397" s="24"/>
      <c r="ADN397" s="24"/>
      <c r="ADO397" s="24"/>
      <c r="ADP397" s="24"/>
      <c r="ADQ397" s="24"/>
      <c r="ADR397" s="24"/>
      <c r="ADS397" s="24"/>
      <c r="ADT397" s="24"/>
      <c r="ADU397" s="24"/>
      <c r="ADV397" s="24"/>
      <c r="ADW397" s="24"/>
      <c r="ADX397" s="24"/>
      <c r="ADY397" s="24"/>
      <c r="ADZ397" s="24"/>
      <c r="AEA397" s="24"/>
      <c r="AEB397" s="24"/>
      <c r="AEC397" s="24"/>
      <c r="AED397" s="24"/>
      <c r="AEE397" s="24"/>
      <c r="AEF397" s="24"/>
      <c r="AEG397" s="24"/>
      <c r="AEH397" s="24"/>
      <c r="AEI397" s="24"/>
      <c r="AEJ397" s="24"/>
      <c r="AEK397" s="24"/>
      <c r="AEL397" s="24"/>
      <c r="AEM397" s="24"/>
      <c r="AEN397" s="24"/>
      <c r="AEO397" s="24"/>
      <c r="AEP397" s="24"/>
      <c r="AEQ397" s="24"/>
      <c r="AER397" s="24"/>
      <c r="AES397" s="24"/>
      <c r="AET397" s="24"/>
      <c r="AEU397" s="24"/>
      <c r="AEV397" s="24"/>
      <c r="AEW397" s="24"/>
      <c r="AEX397" s="24"/>
      <c r="AEY397" s="24"/>
      <c r="AEZ397" s="24"/>
      <c r="AFA397" s="24"/>
      <c r="AFB397" s="24"/>
      <c r="AFC397" s="24"/>
      <c r="AFD397" s="24"/>
      <c r="AFE397" s="24"/>
      <c r="AFF397" s="24"/>
      <c r="AFG397" s="24"/>
      <c r="AFH397" s="24"/>
      <c r="AFI397" s="24"/>
      <c r="AFJ397" s="24"/>
      <c r="AFK397" s="24"/>
      <c r="AFL397" s="24"/>
      <c r="AFM397" s="24"/>
      <c r="AFN397" s="24"/>
      <c r="AFO397" s="24"/>
      <c r="AFP397" s="24"/>
      <c r="AFQ397" s="24"/>
      <c r="AFR397" s="24"/>
      <c r="AFS397" s="24"/>
      <c r="AFT397" s="24"/>
      <c r="AFU397" s="24"/>
      <c r="AFV397" s="24"/>
      <c r="AFW397" s="24"/>
      <c r="AFX397" s="24"/>
      <c r="AFY397" s="24"/>
      <c r="AFZ397" s="24"/>
      <c r="AGA397" s="24"/>
      <c r="AGB397" s="24"/>
      <c r="AGC397" s="24"/>
      <c r="AGD397" s="24"/>
      <c r="AGE397" s="24"/>
      <c r="AGF397" s="24"/>
      <c r="AGG397" s="24"/>
      <c r="AGH397" s="24"/>
      <c r="AGI397" s="24"/>
      <c r="AGJ397" s="24"/>
      <c r="AGK397" s="24"/>
      <c r="AGL397" s="24"/>
      <c r="AGM397" s="24"/>
      <c r="AGN397" s="24"/>
      <c r="AGO397" s="24"/>
      <c r="AGP397" s="24"/>
      <c r="AGQ397" s="24"/>
      <c r="AGR397" s="24"/>
      <c r="AGS397" s="24"/>
      <c r="AGT397" s="24"/>
      <c r="AGU397" s="24"/>
      <c r="AGV397" s="24"/>
      <c r="AGW397" s="24"/>
      <c r="AGX397" s="24"/>
      <c r="AGY397" s="24"/>
      <c r="AGZ397" s="24"/>
      <c r="AHA397" s="24"/>
      <c r="AHB397" s="24"/>
      <c r="AHC397" s="24"/>
      <c r="AHD397" s="24"/>
      <c r="AHE397" s="24"/>
      <c r="AHF397" s="24"/>
      <c r="AHG397" s="24"/>
      <c r="AHH397" s="24"/>
      <c r="AHI397" s="24"/>
      <c r="AHJ397" s="24"/>
      <c r="AHK397" s="24"/>
      <c r="AHL397" s="24"/>
      <c r="AHM397" s="24"/>
      <c r="AHN397" s="24"/>
      <c r="AHO397" s="24"/>
      <c r="AHP397" s="24"/>
      <c r="AHQ397" s="24"/>
      <c r="AHR397" s="24"/>
      <c r="AHS397" s="24"/>
      <c r="AHT397" s="24"/>
      <c r="AHU397" s="24"/>
      <c r="AHV397" s="24"/>
      <c r="AHW397" s="24"/>
      <c r="AHX397" s="24"/>
      <c r="AHY397" s="24"/>
      <c r="AHZ397" s="24"/>
      <c r="AIA397" s="24"/>
      <c r="AIB397" s="24"/>
      <c r="AIC397" s="24"/>
      <c r="AID397" s="24"/>
      <c r="AIE397" s="24"/>
      <c r="AIF397" s="24"/>
      <c r="AIG397" s="24"/>
      <c r="AIH397" s="24"/>
      <c r="AII397" s="24"/>
      <c r="AIJ397" s="24"/>
      <c r="AIK397" s="24"/>
      <c r="AIL397" s="24"/>
      <c r="AIM397" s="24"/>
      <c r="AIN397" s="24"/>
      <c r="AIO397" s="24"/>
      <c r="AIP397" s="24"/>
      <c r="AIQ397" s="24"/>
      <c r="AIR397" s="24"/>
      <c r="AIS397" s="24"/>
      <c r="AIT397" s="24"/>
      <c r="AIU397" s="24"/>
      <c r="AIV397" s="24"/>
      <c r="AIW397" s="24"/>
      <c r="AIX397" s="24"/>
      <c r="AIY397" s="24"/>
      <c r="AIZ397" s="24"/>
      <c r="AJA397" s="24"/>
      <c r="AJB397" s="24"/>
      <c r="AJC397" s="24"/>
      <c r="AJD397" s="24"/>
      <c r="AJE397" s="24"/>
      <c r="AJF397" s="24"/>
      <c r="AJG397" s="24"/>
      <c r="AJH397" s="24"/>
      <c r="AJI397" s="24"/>
      <c r="AJJ397" s="24"/>
      <c r="AJK397" s="24"/>
      <c r="AJL397" s="24"/>
      <c r="AJM397" s="24"/>
      <c r="AJN397" s="24"/>
      <c r="AJO397" s="24"/>
      <c r="AJP397" s="24"/>
      <c r="AJQ397" s="24"/>
      <c r="AJR397" s="24"/>
      <c r="AJS397" s="24"/>
      <c r="AJT397" s="24"/>
      <c r="AJU397" s="24"/>
      <c r="AJV397" s="24"/>
      <c r="AJW397" s="24"/>
      <c r="AJX397" s="24"/>
      <c r="AJY397" s="24"/>
      <c r="AJZ397" s="24"/>
      <c r="AKA397" s="24"/>
      <c r="AKB397" s="24"/>
      <c r="AKC397" s="24"/>
      <c r="AKD397" s="24"/>
      <c r="AKE397" s="24"/>
      <c r="AKF397" s="24"/>
      <c r="AKG397" s="24"/>
      <c r="AKH397" s="24"/>
      <c r="AKI397" s="24"/>
      <c r="AKJ397" s="24"/>
      <c r="AKK397" s="24"/>
      <c r="AKL397" s="24"/>
      <c r="AKM397" s="24"/>
      <c r="AKN397" s="24"/>
      <c r="AKO397" s="24"/>
      <c r="AKP397" s="24"/>
      <c r="AKQ397" s="24"/>
      <c r="AKR397" s="24"/>
      <c r="AKS397" s="24"/>
      <c r="AKT397" s="24"/>
      <c r="AKU397" s="24"/>
      <c r="AKV397" s="24"/>
      <c r="AKW397" s="24"/>
      <c r="AKX397" s="24"/>
      <c r="AKY397" s="24"/>
      <c r="AKZ397" s="24"/>
      <c r="ALA397" s="24"/>
      <c r="ALB397" s="24"/>
      <c r="ALC397" s="24"/>
      <c r="ALD397" s="24"/>
      <c r="ALE397" s="24"/>
      <c r="ALF397" s="24"/>
      <c r="ALG397" s="24"/>
      <c r="ALH397" s="24"/>
      <c r="ALI397" s="24"/>
      <c r="ALJ397" s="24"/>
      <c r="ALK397" s="24"/>
      <c r="ALL397" s="24"/>
      <c r="ALM397" s="24"/>
      <c r="ALN397" s="24"/>
      <c r="ALO397" s="24"/>
      <c r="ALP397" s="24"/>
      <c r="ALQ397" s="24"/>
      <c r="ALR397" s="24"/>
      <c r="ALS397" s="24"/>
      <c r="ALT397" s="24"/>
      <c r="ALU397" s="24"/>
      <c r="ALV397" s="24"/>
      <c r="ALW397" s="24"/>
      <c r="ALX397" s="24"/>
      <c r="ALY397" s="24"/>
      <c r="ALZ397" s="24"/>
      <c r="AMA397" s="24"/>
      <c r="AMB397" s="24"/>
      <c r="AMC397" s="24"/>
      <c r="AMD397" s="24"/>
      <c r="AME397" s="24"/>
      <c r="AMF397" s="24"/>
      <c r="AMG397" s="24"/>
      <c r="AMH397" s="24"/>
      <c r="AMI397" s="24"/>
      <c r="AMJ397" s="24"/>
      <c r="AMK397" s="24"/>
      <c r="AML397" s="24"/>
      <c r="AMM397" s="24"/>
      <c r="AMN397" s="24"/>
      <c r="AMO397" s="24"/>
      <c r="AMP397" s="24"/>
      <c r="AMQ397" s="24"/>
      <c r="AMR397" s="24"/>
      <c r="AMS397" s="24"/>
      <c r="AMT397" s="24"/>
      <c r="AMU397" s="24"/>
      <c r="AMV397" s="24"/>
      <c r="AMW397" s="24"/>
      <c r="AMX397" s="24"/>
      <c r="AMY397" s="24"/>
      <c r="AMZ397" s="24"/>
      <c r="ANA397" s="24"/>
      <c r="ANB397" s="24"/>
      <c r="ANC397" s="24"/>
      <c r="AND397" s="24"/>
      <c r="ANE397" s="24"/>
      <c r="ANF397" s="24"/>
      <c r="ANG397" s="24"/>
      <c r="ANH397" s="24"/>
      <c r="ANI397" s="24"/>
      <c r="ANJ397" s="24"/>
      <c r="ANK397" s="24"/>
      <c r="ANL397" s="24"/>
      <c r="ANM397" s="24"/>
      <c r="ANN397" s="24"/>
      <c r="ANO397" s="24"/>
      <c r="ANP397" s="24"/>
      <c r="ANQ397" s="24"/>
      <c r="ANR397" s="24"/>
      <c r="ANS397" s="24"/>
      <c r="ANT397" s="24"/>
      <c r="ANU397" s="24"/>
      <c r="ANV397" s="24"/>
      <c r="ANW397" s="24"/>
      <c r="ANX397" s="24"/>
      <c r="ANY397" s="24"/>
      <c r="ANZ397" s="24"/>
      <c r="AOA397" s="24"/>
      <c r="AOB397" s="24"/>
      <c r="AOC397" s="24"/>
      <c r="AOD397" s="24"/>
      <c r="AOE397" s="24"/>
      <c r="AOF397" s="24"/>
      <c r="AOG397" s="24"/>
      <c r="AOH397" s="24"/>
      <c r="AOI397" s="24"/>
      <c r="AOJ397" s="24"/>
      <c r="AOK397" s="24"/>
      <c r="AOL397" s="24"/>
      <c r="AOM397" s="24"/>
      <c r="AON397" s="24"/>
      <c r="AOO397" s="24"/>
      <c r="AOP397" s="24"/>
      <c r="AOQ397" s="24"/>
      <c r="AOR397" s="24"/>
      <c r="AOS397" s="24"/>
      <c r="AOT397" s="24"/>
      <c r="AOU397" s="24"/>
      <c r="AOV397" s="24"/>
      <c r="AOW397" s="24"/>
      <c r="AOX397" s="24"/>
      <c r="AOY397" s="24"/>
      <c r="AOZ397" s="24"/>
      <c r="APA397" s="24"/>
      <c r="APB397" s="24"/>
      <c r="APC397" s="24"/>
      <c r="APD397" s="24"/>
      <c r="APE397" s="24"/>
      <c r="APF397" s="24"/>
      <c r="APG397" s="24"/>
      <c r="APH397" s="24"/>
      <c r="API397" s="24"/>
      <c r="APJ397" s="24"/>
      <c r="APK397" s="24"/>
      <c r="APL397" s="24"/>
      <c r="APM397" s="24"/>
      <c r="APN397" s="24"/>
      <c r="APO397" s="24"/>
      <c r="APP397" s="24"/>
      <c r="APQ397" s="24"/>
      <c r="APR397" s="24"/>
      <c r="APS397" s="24"/>
      <c r="APT397" s="24"/>
      <c r="APU397" s="24"/>
      <c r="APV397" s="24"/>
      <c r="APW397" s="24"/>
      <c r="APX397" s="24"/>
      <c r="APY397" s="24"/>
      <c r="APZ397" s="24"/>
      <c r="AQA397" s="24"/>
      <c r="AQB397" s="24"/>
      <c r="AQC397" s="24"/>
      <c r="AQD397" s="24"/>
      <c r="AQE397" s="24"/>
      <c r="AQF397" s="24"/>
      <c r="AQG397" s="24"/>
      <c r="AQH397" s="24"/>
      <c r="AQI397" s="24"/>
      <c r="AQJ397" s="24"/>
      <c r="AQK397" s="24"/>
      <c r="AQL397" s="24"/>
      <c r="AQM397" s="24"/>
      <c r="AQN397" s="24"/>
      <c r="AQO397" s="24"/>
      <c r="AQP397" s="24"/>
      <c r="AQQ397" s="24"/>
      <c r="AQR397" s="24"/>
      <c r="AQS397" s="24"/>
      <c r="AQT397" s="24"/>
      <c r="AQU397" s="24"/>
      <c r="AQV397" s="24"/>
      <c r="AQW397" s="24"/>
      <c r="AQX397" s="24"/>
      <c r="AQY397" s="24"/>
      <c r="AQZ397" s="24"/>
      <c r="ARA397" s="24"/>
      <c r="ARB397" s="24"/>
      <c r="ARC397" s="24"/>
      <c r="ARD397" s="24"/>
      <c r="ARE397" s="24"/>
      <c r="ARF397" s="24"/>
      <c r="ARG397" s="24"/>
      <c r="ARH397" s="24"/>
      <c r="ARI397" s="24"/>
      <c r="ARJ397" s="24"/>
      <c r="ARK397" s="24"/>
      <c r="ARL397" s="24"/>
      <c r="ARM397" s="24"/>
      <c r="ARN397" s="24"/>
      <c r="ARO397" s="24"/>
      <c r="ARP397" s="24"/>
      <c r="ARQ397" s="24"/>
      <c r="ARR397" s="24"/>
      <c r="ARS397" s="24"/>
      <c r="ART397" s="24"/>
      <c r="ARU397" s="24"/>
      <c r="ARV397" s="24"/>
      <c r="ARW397" s="24"/>
      <c r="ARX397" s="24"/>
      <c r="ARY397" s="24"/>
      <c r="ARZ397" s="24"/>
      <c r="ASA397" s="24"/>
      <c r="ASB397" s="24"/>
      <c r="ASC397" s="24"/>
      <c r="ASD397" s="24"/>
      <c r="ASE397" s="24"/>
      <c r="ASF397" s="24"/>
      <c r="ASG397" s="24"/>
      <c r="ASH397" s="24"/>
      <c r="ASI397" s="24"/>
      <c r="ASJ397" s="24"/>
      <c r="ASK397" s="24"/>
      <c r="ASL397" s="24"/>
      <c r="ASM397" s="24"/>
      <c r="ASN397" s="24"/>
      <c r="ASO397" s="24"/>
      <c r="ASP397" s="24"/>
      <c r="ASQ397" s="24"/>
      <c r="ASR397" s="24"/>
      <c r="ASS397" s="24"/>
      <c r="AST397" s="24"/>
      <c r="ASU397" s="24"/>
      <c r="ASV397" s="24"/>
      <c r="ASW397" s="24"/>
      <c r="ASX397" s="24"/>
      <c r="ASY397" s="24"/>
      <c r="ASZ397" s="24"/>
      <c r="ATA397" s="24"/>
      <c r="ATB397" s="24"/>
      <c r="ATC397" s="24"/>
      <c r="ATD397" s="24"/>
      <c r="ATE397" s="24"/>
      <c r="ATF397" s="24"/>
      <c r="ATG397" s="24"/>
      <c r="ATH397" s="24"/>
      <c r="ATI397" s="24"/>
      <c r="ATJ397" s="24"/>
      <c r="ATK397" s="24"/>
      <c r="ATL397" s="24"/>
      <c r="ATM397" s="24"/>
      <c r="ATN397" s="24"/>
      <c r="ATO397" s="24"/>
      <c r="ATP397" s="24"/>
      <c r="ATQ397" s="24"/>
      <c r="ATR397" s="24"/>
      <c r="ATS397" s="24"/>
      <c r="ATT397" s="24"/>
      <c r="ATU397" s="24"/>
      <c r="ATV397" s="24"/>
      <c r="ATW397" s="24"/>
      <c r="ATX397" s="24"/>
      <c r="ATY397" s="24"/>
      <c r="ATZ397" s="24"/>
      <c r="AUA397" s="24"/>
      <c r="AUB397" s="24"/>
      <c r="AUC397" s="24"/>
      <c r="AUD397" s="24"/>
      <c r="AUE397" s="24"/>
      <c r="AUF397" s="24"/>
      <c r="AUG397" s="24"/>
      <c r="AUH397" s="24"/>
      <c r="AUI397" s="24"/>
      <c r="AUJ397" s="24"/>
      <c r="AUK397" s="24"/>
      <c r="AUL397" s="24"/>
      <c r="AUM397" s="24"/>
      <c r="AUN397" s="24"/>
      <c r="AUO397" s="24"/>
      <c r="AUP397" s="24"/>
      <c r="AUQ397" s="24"/>
      <c r="AUR397" s="24"/>
      <c r="AUS397" s="24"/>
      <c r="AUT397" s="24"/>
      <c r="AUU397" s="24"/>
      <c r="AUV397" s="24"/>
      <c r="AUW397" s="24"/>
      <c r="AUX397" s="24"/>
      <c r="AUY397" s="24"/>
      <c r="AUZ397" s="24"/>
      <c r="AVA397" s="24"/>
      <c r="AVB397" s="24"/>
      <c r="AVC397" s="24"/>
      <c r="AVD397" s="24"/>
      <c r="AVE397" s="24"/>
      <c r="AVF397" s="24"/>
      <c r="AVG397" s="24"/>
      <c r="AVH397" s="24"/>
      <c r="AVI397" s="24"/>
      <c r="AVJ397" s="24"/>
      <c r="AVK397" s="24"/>
      <c r="AVL397" s="24"/>
      <c r="AVM397" s="24"/>
      <c r="AVN397" s="24"/>
      <c r="AVO397" s="24"/>
      <c r="AVP397" s="24"/>
      <c r="AVQ397" s="24"/>
      <c r="AVR397" s="24"/>
      <c r="AVS397" s="24"/>
      <c r="AVT397" s="24"/>
      <c r="AVU397" s="24"/>
      <c r="AVV397" s="24"/>
      <c r="AVW397" s="24"/>
      <c r="AVX397" s="24"/>
      <c r="AVY397" s="24"/>
      <c r="AVZ397" s="24"/>
      <c r="AWA397" s="24"/>
      <c r="AWB397" s="24"/>
      <c r="AWC397" s="24"/>
      <c r="AWD397" s="24"/>
      <c r="AWE397" s="24"/>
      <c r="AWF397" s="24"/>
      <c r="AWG397" s="24"/>
      <c r="AWH397" s="24"/>
      <c r="AWI397" s="24"/>
      <c r="AWJ397" s="24"/>
      <c r="AWK397" s="24"/>
      <c r="AWL397" s="24"/>
      <c r="AWM397" s="24"/>
      <c r="AWN397" s="24"/>
      <c r="AWO397" s="24"/>
      <c r="AWP397" s="24"/>
      <c r="AWQ397" s="24"/>
      <c r="AWR397" s="24"/>
      <c r="AWS397" s="24"/>
      <c r="AWT397" s="24"/>
      <c r="AWU397" s="24"/>
      <c r="AWV397" s="24"/>
      <c r="AWW397" s="24"/>
      <c r="AWX397" s="24"/>
      <c r="AWY397" s="24"/>
      <c r="AWZ397" s="24"/>
      <c r="AXA397" s="24"/>
      <c r="AXB397" s="24"/>
      <c r="AXC397" s="24"/>
      <c r="AXD397" s="24"/>
      <c r="AXE397" s="24"/>
      <c r="AXF397" s="24"/>
      <c r="AXG397" s="24"/>
      <c r="AXH397" s="24"/>
      <c r="AXI397" s="24"/>
      <c r="AXJ397" s="24"/>
      <c r="AXK397" s="24"/>
      <c r="AXL397" s="24"/>
      <c r="AXM397" s="24"/>
      <c r="AXN397" s="24"/>
      <c r="AXO397" s="24"/>
      <c r="AXP397" s="24"/>
      <c r="AXQ397" s="24"/>
      <c r="AXR397" s="24"/>
      <c r="AXS397" s="24"/>
      <c r="AXT397" s="24"/>
      <c r="AXU397" s="24"/>
      <c r="AXV397" s="24"/>
      <c r="AXW397" s="24"/>
      <c r="AXX397" s="24"/>
      <c r="AXY397" s="24"/>
      <c r="AXZ397" s="24"/>
      <c r="AYA397" s="24"/>
      <c r="AYB397" s="24"/>
      <c r="AYC397" s="24"/>
      <c r="AYD397" s="24"/>
      <c r="AYE397" s="24"/>
      <c r="AYF397" s="24"/>
      <c r="AYG397" s="24"/>
      <c r="AYH397" s="24"/>
      <c r="AYI397" s="24"/>
      <c r="AYJ397" s="24"/>
      <c r="AYK397" s="24"/>
      <c r="AYL397" s="24"/>
      <c r="AYM397" s="24"/>
      <c r="AYN397" s="24"/>
      <c r="AYO397" s="24"/>
      <c r="AYP397" s="24"/>
      <c r="AYQ397" s="24"/>
      <c r="AYR397" s="24"/>
      <c r="AYS397" s="24"/>
      <c r="AYT397" s="24"/>
      <c r="AYU397" s="24"/>
      <c r="AYV397" s="24"/>
      <c r="AYW397" s="24"/>
      <c r="AYX397" s="24"/>
      <c r="AYY397" s="24"/>
      <c r="AYZ397" s="24"/>
      <c r="AZA397" s="24"/>
      <c r="AZB397" s="24"/>
      <c r="AZC397" s="24"/>
      <c r="AZD397" s="24"/>
      <c r="AZE397" s="24"/>
      <c r="AZF397" s="24"/>
      <c r="AZG397" s="24"/>
      <c r="AZH397" s="24"/>
      <c r="AZI397" s="24"/>
      <c r="AZJ397" s="24"/>
      <c r="AZK397" s="24"/>
      <c r="AZL397" s="24"/>
      <c r="AZM397" s="24"/>
      <c r="AZN397" s="24"/>
      <c r="AZO397" s="24"/>
      <c r="AZP397" s="24"/>
      <c r="AZQ397" s="24"/>
      <c r="AZR397" s="24"/>
      <c r="AZS397" s="24"/>
      <c r="AZT397" s="24"/>
      <c r="AZU397" s="24"/>
      <c r="AZV397" s="24"/>
      <c r="AZW397" s="24"/>
      <c r="AZX397" s="24"/>
      <c r="AZY397" s="24"/>
      <c r="AZZ397" s="24"/>
      <c r="BAA397" s="24"/>
      <c r="BAB397" s="24"/>
      <c r="BAC397" s="24"/>
      <c r="BAD397" s="24"/>
      <c r="BAE397" s="24"/>
      <c r="BAF397" s="24"/>
      <c r="BAG397" s="24"/>
      <c r="BAH397" s="24"/>
      <c r="BAI397" s="24"/>
      <c r="BAJ397" s="24"/>
      <c r="BAK397" s="24"/>
      <c r="BAL397" s="24"/>
      <c r="BAM397" s="24"/>
      <c r="BAN397" s="24"/>
      <c r="BAO397" s="24"/>
      <c r="BAP397" s="24"/>
    </row>
    <row r="398" spans="1:1394" s="19" customFormat="1" x14ac:dyDescent="0.25">
      <c r="A398" s="19" t="str">
        <f>IF(YEAR(G398)=2024,#REF!,"")</f>
        <v/>
      </c>
      <c r="B398" s="19" t="str">
        <f>IF(YEAR(G398)=2025,#REF!,"")</f>
        <v/>
      </c>
      <c r="C398" s="19" t="str">
        <f t="shared" si="30"/>
        <v>Evening45073</v>
      </c>
      <c r="D398" s="19" t="str">
        <f>IF('by region'!$C$2="Any","Any",'Turf only'!V398)&amp;M398&amp;IF('by region'!$I$2="Any","Any",N398)&amp;G398</f>
        <v>AnyFlatAny45073</v>
      </c>
      <c r="E398" s="19" t="e">
        <f>IF(I398=#REF!,'Turf only'!G398,"")</f>
        <v>#REF!</v>
      </c>
      <c r="F398" s="19" t="e">
        <f t="shared" si="31"/>
        <v>#REF!</v>
      </c>
      <c r="G398" s="15">
        <v>45073</v>
      </c>
      <c r="H398" s="16" t="s">
        <v>37</v>
      </c>
      <c r="I398" s="16" t="s">
        <v>87</v>
      </c>
      <c r="J398" s="16" t="s">
        <v>80</v>
      </c>
      <c r="K398" s="14" t="s">
        <v>10</v>
      </c>
      <c r="L398" s="14" t="s">
        <v>19</v>
      </c>
      <c r="M398" s="16" t="s">
        <v>25</v>
      </c>
      <c r="N398" s="16" t="s">
        <v>13</v>
      </c>
      <c r="O398" s="16" t="s">
        <v>14</v>
      </c>
      <c r="P398" s="23">
        <f t="shared" si="32"/>
        <v>2</v>
      </c>
      <c r="Q398" s="23" cm="1">
        <f t="array" ref="Q398">SUMPRODUCT(($G$2:$G$2765=G398)*(P398&gt;$P$2:$P$2765))+1</f>
        <v>6</v>
      </c>
      <c r="R398" s="23" t="e">
        <f>(Q398*100000)+#REF!</f>
        <v>#REF!</v>
      </c>
      <c r="S398" s="19" t="e" cm="1">
        <f t="array" ref="S398">SUMPRODUCT(($G$2:$G$2765=G398)*(R398&gt;$R$2:$R$2765))+1</f>
        <v>#REF!</v>
      </c>
      <c r="T398" s="19" t="str">
        <f t="shared" si="33"/>
        <v>SALISBURY †</v>
      </c>
      <c r="U398" s="19">
        <v>0</v>
      </c>
      <c r="V398" s="19" t="s">
        <v>19</v>
      </c>
      <c r="W398" s="19">
        <f t="shared" si="34"/>
        <v>2023</v>
      </c>
      <c r="X398" s="24"/>
      <c r="Y398" s="24"/>
      <c r="Z398" s="24"/>
      <c r="AA398" s="24"/>
      <c r="AB398" s="24"/>
      <c r="AC398" s="24"/>
      <c r="AD398" s="24"/>
      <c r="AE398" s="24"/>
      <c r="AF398" s="24"/>
      <c r="AG398" s="24"/>
      <c r="AH398" s="24"/>
      <c r="AI398" s="24"/>
      <c r="AJ398" s="24"/>
      <c r="AK398" s="24"/>
      <c r="AL398" s="24"/>
      <c r="AM398" s="24"/>
      <c r="AN398" s="24"/>
      <c r="AO398" s="24"/>
      <c r="AP398" s="24"/>
      <c r="AQ398" s="24"/>
      <c r="AR398" s="24"/>
      <c r="AS398" s="24"/>
      <c r="AT398" s="24"/>
      <c r="AU398" s="24"/>
      <c r="AV398" s="24"/>
      <c r="AW398" s="24"/>
      <c r="AX398" s="24"/>
      <c r="AY398" s="24"/>
      <c r="AZ398" s="24"/>
      <c r="BA398" s="24"/>
      <c r="BB398" s="24"/>
      <c r="BC398" s="24"/>
      <c r="BD398" s="24"/>
      <c r="BE398" s="24"/>
      <c r="BF398" s="24"/>
      <c r="BG398" s="24"/>
      <c r="BH398" s="24"/>
      <c r="BI398" s="24"/>
      <c r="BJ398" s="24"/>
      <c r="BK398" s="24"/>
      <c r="BL398" s="24"/>
      <c r="BM398" s="24"/>
      <c r="BN398" s="24"/>
      <c r="BO398" s="24"/>
      <c r="BP398" s="24"/>
      <c r="BQ398" s="24"/>
      <c r="BR398" s="24"/>
      <c r="BS398" s="24"/>
      <c r="BT398" s="24"/>
      <c r="BU398" s="24"/>
      <c r="BV398" s="24"/>
      <c r="BW398" s="24"/>
      <c r="BX398" s="24"/>
      <c r="BY398" s="24"/>
      <c r="BZ398" s="24"/>
      <c r="CA398" s="24"/>
      <c r="CB398" s="24"/>
      <c r="CC398" s="24"/>
      <c r="CD398" s="24"/>
      <c r="CE398" s="24"/>
      <c r="CF398" s="24"/>
      <c r="CG398" s="24"/>
      <c r="CH398" s="24"/>
      <c r="CI398" s="24"/>
      <c r="CJ398" s="24"/>
      <c r="CK398" s="24"/>
      <c r="CL398" s="24"/>
      <c r="CM398" s="24"/>
      <c r="CN398" s="24"/>
      <c r="CO398" s="24"/>
      <c r="CP398" s="24"/>
      <c r="CQ398" s="24"/>
      <c r="CR398" s="24"/>
      <c r="CS398" s="24"/>
      <c r="CT398" s="24"/>
      <c r="CU398" s="24"/>
      <c r="CV398" s="24"/>
      <c r="CW398" s="24"/>
      <c r="CX398" s="24"/>
      <c r="CY398" s="24"/>
      <c r="CZ398" s="24"/>
      <c r="DA398" s="24"/>
      <c r="DB398" s="24"/>
      <c r="DC398" s="24"/>
      <c r="DD398" s="24"/>
      <c r="DE398" s="24"/>
      <c r="DF398" s="24"/>
      <c r="DG398" s="24"/>
      <c r="DH398" s="24"/>
      <c r="DI398" s="24"/>
      <c r="DJ398" s="24"/>
      <c r="DK398" s="24"/>
      <c r="DL398" s="24"/>
      <c r="DM398" s="24"/>
      <c r="DN398" s="24"/>
      <c r="DO398" s="24"/>
      <c r="DP398" s="24"/>
      <c r="DQ398" s="24"/>
      <c r="DR398" s="24"/>
      <c r="DS398" s="24"/>
      <c r="DT398" s="24"/>
      <c r="DU398" s="24"/>
      <c r="DV398" s="24"/>
      <c r="DW398" s="24"/>
      <c r="DX398" s="24"/>
      <c r="DY398" s="24"/>
      <c r="DZ398" s="24"/>
      <c r="EA398" s="24"/>
      <c r="EB398" s="24"/>
      <c r="EC398" s="24"/>
      <c r="ED398" s="24"/>
      <c r="EE398" s="24"/>
      <c r="EF398" s="24"/>
      <c r="EG398" s="24"/>
      <c r="EH398" s="24"/>
      <c r="EI398" s="24"/>
      <c r="EJ398" s="24"/>
      <c r="EK398" s="24"/>
      <c r="EL398" s="24"/>
      <c r="EM398" s="24"/>
      <c r="EN398" s="24"/>
      <c r="EO398" s="24"/>
      <c r="EP398" s="24"/>
      <c r="EQ398" s="24"/>
      <c r="ER398" s="24"/>
      <c r="ES398" s="24"/>
      <c r="ET398" s="24"/>
      <c r="EU398" s="24"/>
      <c r="EV398" s="24"/>
      <c r="EW398" s="24"/>
      <c r="EX398" s="24"/>
      <c r="EY398" s="24"/>
      <c r="EZ398" s="24"/>
      <c r="FA398" s="24"/>
      <c r="FB398" s="24"/>
      <c r="FC398" s="24"/>
      <c r="FD398" s="24"/>
      <c r="FE398" s="24"/>
      <c r="FF398" s="24"/>
      <c r="FG398" s="24"/>
      <c r="FH398" s="24"/>
      <c r="FI398" s="24"/>
      <c r="FJ398" s="24"/>
      <c r="FK398" s="24"/>
      <c r="FL398" s="24"/>
      <c r="FM398" s="24"/>
      <c r="FN398" s="24"/>
      <c r="FO398" s="24"/>
      <c r="FP398" s="24"/>
      <c r="FQ398" s="24"/>
      <c r="FR398" s="24"/>
      <c r="FS398" s="24"/>
      <c r="FT398" s="24"/>
      <c r="FU398" s="24"/>
      <c r="FV398" s="24"/>
      <c r="FW398" s="24"/>
      <c r="FX398" s="24"/>
      <c r="FY398" s="24"/>
      <c r="FZ398" s="24"/>
      <c r="GA398" s="24"/>
      <c r="GB398" s="24"/>
      <c r="GC398" s="24"/>
      <c r="GD398" s="24"/>
      <c r="GE398" s="24"/>
      <c r="GF398" s="24"/>
      <c r="GG398" s="24"/>
      <c r="GH398" s="24"/>
      <c r="GI398" s="24"/>
      <c r="GJ398" s="24"/>
      <c r="GK398" s="24"/>
      <c r="GL398" s="24"/>
      <c r="GM398" s="24"/>
      <c r="GN398" s="24"/>
      <c r="GO398" s="24"/>
      <c r="GP398" s="24"/>
      <c r="GQ398" s="24"/>
      <c r="GR398" s="24"/>
      <c r="GS398" s="24"/>
      <c r="GT398" s="24"/>
      <c r="GU398" s="24"/>
      <c r="GV398" s="24"/>
      <c r="GW398" s="24"/>
      <c r="GX398" s="24"/>
      <c r="GY398" s="24"/>
      <c r="GZ398" s="24"/>
      <c r="HA398" s="24"/>
      <c r="HB398" s="24"/>
      <c r="HC398" s="24"/>
      <c r="HD398" s="24"/>
      <c r="HE398" s="24"/>
      <c r="HF398" s="24"/>
      <c r="HG398" s="24"/>
      <c r="HH398" s="24"/>
      <c r="HI398" s="24"/>
      <c r="HJ398" s="24"/>
      <c r="HK398" s="24"/>
      <c r="HL398" s="24"/>
      <c r="HM398" s="24"/>
      <c r="HN398" s="24"/>
      <c r="HO398" s="24"/>
      <c r="HP398" s="24"/>
      <c r="HQ398" s="24"/>
      <c r="HR398" s="24"/>
      <c r="HS398" s="24"/>
      <c r="HT398" s="24"/>
      <c r="HU398" s="24"/>
      <c r="HV398" s="24"/>
      <c r="HW398" s="24"/>
      <c r="HX398" s="24"/>
      <c r="HY398" s="24"/>
      <c r="HZ398" s="24"/>
      <c r="IA398" s="24"/>
      <c r="IB398" s="24"/>
      <c r="IC398" s="24"/>
      <c r="ID398" s="24"/>
      <c r="IE398" s="24"/>
      <c r="IF398" s="24"/>
      <c r="IG398" s="24"/>
      <c r="IH398" s="24"/>
      <c r="II398" s="24"/>
      <c r="IJ398" s="24"/>
      <c r="IK398" s="24"/>
      <c r="IL398" s="24"/>
      <c r="IM398" s="24"/>
      <c r="IN398" s="24"/>
      <c r="IO398" s="24"/>
      <c r="IP398" s="24"/>
      <c r="IQ398" s="24"/>
      <c r="IR398" s="24"/>
      <c r="IS398" s="24"/>
      <c r="IT398" s="24"/>
      <c r="IU398" s="24"/>
      <c r="IV398" s="24"/>
      <c r="IW398" s="24"/>
      <c r="IX398" s="24"/>
      <c r="IY398" s="24"/>
      <c r="IZ398" s="24"/>
      <c r="JA398" s="24"/>
      <c r="JB398" s="24"/>
      <c r="JC398" s="24"/>
      <c r="JD398" s="24"/>
      <c r="JE398" s="24"/>
      <c r="JF398" s="24"/>
      <c r="JG398" s="24"/>
      <c r="JH398" s="24"/>
      <c r="JI398" s="24"/>
      <c r="JJ398" s="24"/>
      <c r="JK398" s="24"/>
      <c r="JL398" s="24"/>
      <c r="JM398" s="24"/>
      <c r="JN398" s="24"/>
      <c r="JO398" s="24"/>
      <c r="JP398" s="24"/>
      <c r="JQ398" s="24"/>
      <c r="JR398" s="24"/>
      <c r="JS398" s="24"/>
      <c r="JT398" s="24"/>
      <c r="JU398" s="24"/>
      <c r="JV398" s="24"/>
      <c r="JW398" s="24"/>
      <c r="JX398" s="24"/>
      <c r="JY398" s="24"/>
      <c r="JZ398" s="24"/>
      <c r="KA398" s="24"/>
      <c r="KB398" s="24"/>
      <c r="KC398" s="24"/>
      <c r="KD398" s="24"/>
      <c r="KE398" s="24"/>
      <c r="KF398" s="24"/>
      <c r="KG398" s="24"/>
      <c r="KH398" s="24"/>
      <c r="KI398" s="24"/>
      <c r="KJ398" s="24"/>
      <c r="KK398" s="24"/>
      <c r="KL398" s="24"/>
      <c r="KM398" s="24"/>
      <c r="KN398" s="24"/>
      <c r="KO398" s="24"/>
      <c r="KP398" s="24"/>
      <c r="KQ398" s="24"/>
      <c r="KR398" s="24"/>
      <c r="KS398" s="24"/>
      <c r="KT398" s="24"/>
      <c r="KU398" s="24"/>
      <c r="KV398" s="24"/>
      <c r="KW398" s="24"/>
      <c r="KX398" s="24"/>
      <c r="KY398" s="24"/>
      <c r="KZ398" s="24"/>
      <c r="LA398" s="24"/>
      <c r="LB398" s="24"/>
      <c r="LC398" s="24"/>
      <c r="LD398" s="24"/>
      <c r="LE398" s="24"/>
      <c r="LF398" s="24"/>
      <c r="LG398" s="24"/>
      <c r="LH398" s="24"/>
      <c r="LI398" s="24"/>
      <c r="LJ398" s="24"/>
      <c r="LK398" s="24"/>
      <c r="LL398" s="24"/>
      <c r="LM398" s="24"/>
      <c r="LN398" s="24"/>
      <c r="LO398" s="24"/>
      <c r="LP398" s="24"/>
      <c r="LQ398" s="24"/>
      <c r="LR398" s="24"/>
      <c r="LS398" s="24"/>
      <c r="LT398" s="24"/>
      <c r="LU398" s="24"/>
      <c r="LV398" s="24"/>
      <c r="LW398" s="24"/>
      <c r="LX398" s="24"/>
      <c r="LY398" s="24"/>
      <c r="LZ398" s="24"/>
      <c r="MA398" s="24"/>
      <c r="MB398" s="24"/>
      <c r="MC398" s="24"/>
      <c r="MD398" s="24"/>
      <c r="ME398" s="24"/>
      <c r="MF398" s="24"/>
      <c r="MG398" s="24"/>
      <c r="MH398" s="24"/>
      <c r="MI398" s="24"/>
      <c r="MJ398" s="24"/>
      <c r="MK398" s="24"/>
      <c r="ML398" s="24"/>
      <c r="MM398" s="24"/>
      <c r="MN398" s="24"/>
      <c r="MO398" s="24"/>
      <c r="MP398" s="24"/>
      <c r="MQ398" s="24"/>
      <c r="MR398" s="24"/>
      <c r="MS398" s="24"/>
      <c r="MT398" s="24"/>
      <c r="MU398" s="24"/>
      <c r="MV398" s="24"/>
      <c r="MW398" s="24"/>
      <c r="MX398" s="24"/>
      <c r="MY398" s="24"/>
      <c r="MZ398" s="24"/>
      <c r="NA398" s="24"/>
      <c r="NB398" s="24"/>
      <c r="NC398" s="24"/>
      <c r="ND398" s="24"/>
      <c r="NE398" s="24"/>
      <c r="NF398" s="24"/>
      <c r="NG398" s="24"/>
      <c r="NH398" s="24"/>
      <c r="NI398" s="24"/>
      <c r="NJ398" s="24"/>
      <c r="NK398" s="24"/>
      <c r="NL398" s="24"/>
      <c r="NM398" s="24"/>
      <c r="NN398" s="24"/>
      <c r="NO398" s="24"/>
      <c r="NP398" s="24"/>
      <c r="NQ398" s="24"/>
      <c r="NR398" s="24"/>
      <c r="NS398" s="24"/>
      <c r="NT398" s="24"/>
      <c r="NU398" s="24"/>
      <c r="NV398" s="24"/>
      <c r="NW398" s="24"/>
      <c r="NX398" s="24"/>
      <c r="NY398" s="24"/>
      <c r="NZ398" s="24"/>
      <c r="OA398" s="24"/>
      <c r="OB398" s="24"/>
      <c r="OC398" s="24"/>
      <c r="OD398" s="24"/>
      <c r="OE398" s="24"/>
      <c r="OF398" s="24"/>
      <c r="OG398" s="24"/>
      <c r="OH398" s="24"/>
      <c r="OI398" s="24"/>
      <c r="OJ398" s="24"/>
      <c r="OK398" s="24"/>
      <c r="OL398" s="24"/>
      <c r="OM398" s="24"/>
      <c r="ON398" s="24"/>
      <c r="OO398" s="24"/>
      <c r="OP398" s="24"/>
      <c r="OQ398" s="24"/>
      <c r="OR398" s="24"/>
      <c r="OS398" s="24"/>
      <c r="OT398" s="24"/>
      <c r="OU398" s="24"/>
      <c r="OV398" s="24"/>
      <c r="OW398" s="24"/>
      <c r="OX398" s="24"/>
      <c r="OY398" s="24"/>
      <c r="OZ398" s="24"/>
      <c r="PA398" s="24"/>
      <c r="PB398" s="24"/>
      <c r="PC398" s="24"/>
      <c r="PD398" s="24"/>
      <c r="PE398" s="24"/>
      <c r="PF398" s="24"/>
      <c r="PG398" s="24"/>
      <c r="PH398" s="24"/>
      <c r="PI398" s="24"/>
      <c r="PJ398" s="24"/>
      <c r="PK398" s="24"/>
      <c r="PL398" s="24"/>
      <c r="PM398" s="24"/>
      <c r="PN398" s="24"/>
      <c r="PO398" s="24"/>
      <c r="PP398" s="24"/>
      <c r="PQ398" s="24"/>
      <c r="PR398" s="24"/>
      <c r="PS398" s="24"/>
      <c r="PT398" s="24"/>
      <c r="PU398" s="24"/>
      <c r="PV398" s="24"/>
      <c r="PW398" s="24"/>
      <c r="PX398" s="24"/>
      <c r="PY398" s="24"/>
      <c r="PZ398" s="24"/>
      <c r="QA398" s="24"/>
      <c r="QB398" s="24"/>
      <c r="QC398" s="24"/>
      <c r="QD398" s="24"/>
      <c r="QE398" s="24"/>
      <c r="QF398" s="24"/>
      <c r="QG398" s="24"/>
      <c r="QH398" s="24"/>
      <c r="QI398" s="24"/>
      <c r="QJ398" s="24"/>
      <c r="QK398" s="24"/>
      <c r="QL398" s="24"/>
      <c r="QM398" s="24"/>
      <c r="QN398" s="24"/>
      <c r="QO398" s="24"/>
      <c r="QP398" s="24"/>
      <c r="QQ398" s="24"/>
      <c r="QR398" s="24"/>
      <c r="QS398" s="24"/>
      <c r="QT398" s="24"/>
      <c r="QU398" s="24"/>
      <c r="QV398" s="24"/>
      <c r="QW398" s="24"/>
      <c r="QX398" s="24"/>
      <c r="QY398" s="24"/>
      <c r="QZ398" s="24"/>
      <c r="RA398" s="24"/>
      <c r="RB398" s="24"/>
      <c r="RC398" s="24"/>
      <c r="RD398" s="24"/>
      <c r="RE398" s="24"/>
      <c r="RF398" s="24"/>
      <c r="RG398" s="24"/>
      <c r="RH398" s="24"/>
      <c r="RI398" s="24"/>
      <c r="RJ398" s="24"/>
      <c r="RK398" s="24"/>
      <c r="RL398" s="24"/>
      <c r="RM398" s="24"/>
      <c r="RN398" s="24"/>
      <c r="RO398" s="24"/>
      <c r="RP398" s="24"/>
      <c r="RQ398" s="24"/>
      <c r="RR398" s="24"/>
      <c r="RS398" s="24"/>
      <c r="RT398" s="24"/>
      <c r="RU398" s="24"/>
      <c r="RV398" s="24"/>
      <c r="RW398" s="24"/>
      <c r="RX398" s="24"/>
      <c r="RY398" s="24"/>
      <c r="RZ398" s="24"/>
      <c r="SA398" s="24"/>
      <c r="SB398" s="24"/>
      <c r="SC398" s="24"/>
      <c r="SD398" s="24"/>
      <c r="SE398" s="24"/>
      <c r="SF398" s="24"/>
      <c r="SG398" s="24"/>
      <c r="SH398" s="24"/>
      <c r="SI398" s="24"/>
      <c r="SJ398" s="24"/>
      <c r="SK398" s="24"/>
      <c r="SL398" s="24"/>
      <c r="SM398" s="24"/>
      <c r="SN398" s="24"/>
      <c r="SO398" s="24"/>
      <c r="SP398" s="24"/>
      <c r="SQ398" s="24"/>
      <c r="SR398" s="24"/>
      <c r="SS398" s="24"/>
      <c r="ST398" s="24"/>
      <c r="SU398" s="24"/>
      <c r="SV398" s="24"/>
      <c r="SW398" s="24"/>
      <c r="SX398" s="24"/>
      <c r="SY398" s="24"/>
      <c r="SZ398" s="24"/>
      <c r="TA398" s="24"/>
      <c r="TB398" s="24"/>
      <c r="TC398" s="24"/>
      <c r="TD398" s="24"/>
      <c r="TE398" s="24"/>
      <c r="TF398" s="24"/>
      <c r="TG398" s="24"/>
      <c r="TH398" s="24"/>
      <c r="TI398" s="24"/>
      <c r="TJ398" s="24"/>
      <c r="TK398" s="24"/>
      <c r="TL398" s="24"/>
      <c r="TM398" s="24"/>
      <c r="TN398" s="24"/>
      <c r="TO398" s="24"/>
      <c r="TP398" s="24"/>
      <c r="TQ398" s="24"/>
      <c r="TR398" s="24"/>
      <c r="TS398" s="24"/>
      <c r="TT398" s="24"/>
      <c r="TU398" s="24"/>
      <c r="TV398" s="24"/>
      <c r="TW398" s="24"/>
      <c r="TX398" s="24"/>
      <c r="TY398" s="24"/>
      <c r="TZ398" s="24"/>
      <c r="UA398" s="24"/>
      <c r="UB398" s="24"/>
      <c r="UC398" s="24"/>
      <c r="UD398" s="24"/>
      <c r="UE398" s="24"/>
      <c r="UF398" s="24"/>
      <c r="UG398" s="24"/>
      <c r="UH398" s="24"/>
      <c r="UI398" s="24"/>
      <c r="UJ398" s="24"/>
      <c r="UK398" s="24"/>
      <c r="UL398" s="24"/>
      <c r="UM398" s="24"/>
      <c r="UN398" s="24"/>
      <c r="UO398" s="24"/>
      <c r="UP398" s="24"/>
      <c r="UQ398" s="24"/>
      <c r="UR398" s="24"/>
      <c r="US398" s="24"/>
      <c r="UT398" s="24"/>
      <c r="UU398" s="24"/>
      <c r="UV398" s="24"/>
      <c r="UW398" s="24"/>
      <c r="UX398" s="24"/>
      <c r="UY398" s="24"/>
      <c r="UZ398" s="24"/>
      <c r="VA398" s="24"/>
      <c r="VB398" s="24"/>
      <c r="VC398" s="24"/>
      <c r="VD398" s="24"/>
      <c r="VE398" s="24"/>
      <c r="VF398" s="24"/>
      <c r="VG398" s="24"/>
      <c r="VH398" s="24"/>
      <c r="VI398" s="24"/>
      <c r="VJ398" s="24"/>
      <c r="VK398" s="24"/>
      <c r="VL398" s="24"/>
      <c r="VM398" s="24"/>
      <c r="VN398" s="24"/>
      <c r="VO398" s="24"/>
      <c r="VP398" s="24"/>
      <c r="VQ398" s="24"/>
      <c r="VR398" s="24"/>
      <c r="VS398" s="24"/>
      <c r="VT398" s="24"/>
      <c r="VU398" s="24"/>
      <c r="VV398" s="24"/>
      <c r="VW398" s="24"/>
      <c r="VX398" s="24"/>
      <c r="VY398" s="24"/>
      <c r="VZ398" s="24"/>
      <c r="WA398" s="24"/>
      <c r="WB398" s="24"/>
      <c r="WC398" s="24"/>
      <c r="WD398" s="24"/>
      <c r="WE398" s="24"/>
      <c r="WF398" s="24"/>
      <c r="WG398" s="24"/>
      <c r="WH398" s="24"/>
      <c r="WI398" s="24"/>
      <c r="WJ398" s="24"/>
      <c r="WK398" s="24"/>
      <c r="WL398" s="24"/>
      <c r="WM398" s="24"/>
      <c r="WN398" s="24"/>
      <c r="WO398" s="24"/>
      <c r="WP398" s="24"/>
      <c r="WQ398" s="24"/>
      <c r="WR398" s="24"/>
      <c r="WS398" s="24"/>
      <c r="WT398" s="24"/>
      <c r="WU398" s="24"/>
      <c r="WV398" s="24"/>
      <c r="WW398" s="24"/>
      <c r="WX398" s="24"/>
      <c r="WY398" s="24"/>
      <c r="WZ398" s="24"/>
      <c r="XA398" s="24"/>
      <c r="XB398" s="24"/>
      <c r="XC398" s="24"/>
      <c r="XD398" s="24"/>
      <c r="XE398" s="24"/>
      <c r="XF398" s="24"/>
      <c r="XG398" s="24"/>
      <c r="XH398" s="24"/>
      <c r="XI398" s="24"/>
      <c r="XJ398" s="24"/>
      <c r="XK398" s="24"/>
      <c r="XL398" s="24"/>
      <c r="XM398" s="24"/>
      <c r="XN398" s="24"/>
      <c r="XO398" s="24"/>
      <c r="XP398" s="24"/>
      <c r="XQ398" s="24"/>
      <c r="XR398" s="24"/>
      <c r="XS398" s="24"/>
      <c r="XT398" s="24"/>
      <c r="XU398" s="24"/>
      <c r="XV398" s="24"/>
      <c r="XW398" s="24"/>
      <c r="XX398" s="24"/>
      <c r="XY398" s="24"/>
      <c r="XZ398" s="24"/>
      <c r="YA398" s="24"/>
      <c r="YB398" s="24"/>
      <c r="YC398" s="24"/>
      <c r="YD398" s="24"/>
      <c r="YE398" s="24"/>
      <c r="YF398" s="24"/>
      <c r="YG398" s="24"/>
      <c r="YH398" s="24"/>
      <c r="YI398" s="24"/>
      <c r="YJ398" s="24"/>
      <c r="YK398" s="24"/>
      <c r="YL398" s="24"/>
      <c r="YM398" s="24"/>
      <c r="YN398" s="24"/>
      <c r="YO398" s="24"/>
      <c r="YP398" s="24"/>
      <c r="YQ398" s="24"/>
      <c r="YR398" s="24"/>
      <c r="YS398" s="24"/>
      <c r="YT398" s="24"/>
      <c r="YU398" s="24"/>
      <c r="YV398" s="24"/>
      <c r="YW398" s="24"/>
      <c r="YX398" s="24"/>
      <c r="YY398" s="24"/>
      <c r="YZ398" s="24"/>
      <c r="ZA398" s="24"/>
      <c r="ZB398" s="24"/>
      <c r="ZC398" s="24"/>
      <c r="ZD398" s="24"/>
      <c r="ZE398" s="24"/>
      <c r="ZF398" s="24"/>
      <c r="ZG398" s="24"/>
      <c r="ZH398" s="24"/>
      <c r="ZI398" s="24"/>
      <c r="ZJ398" s="24"/>
      <c r="ZK398" s="24"/>
      <c r="ZL398" s="24"/>
      <c r="ZM398" s="24"/>
      <c r="ZN398" s="24"/>
      <c r="ZO398" s="24"/>
      <c r="ZP398" s="24"/>
      <c r="ZQ398" s="24"/>
      <c r="ZR398" s="24"/>
      <c r="ZS398" s="24"/>
      <c r="ZT398" s="24"/>
      <c r="ZU398" s="24"/>
      <c r="ZV398" s="24"/>
      <c r="ZW398" s="24"/>
      <c r="ZX398" s="24"/>
      <c r="ZY398" s="24"/>
      <c r="ZZ398" s="24"/>
      <c r="AAA398" s="24"/>
      <c r="AAB398" s="24"/>
      <c r="AAC398" s="24"/>
      <c r="AAD398" s="24"/>
      <c r="AAE398" s="24"/>
      <c r="AAF398" s="24"/>
      <c r="AAG398" s="24"/>
      <c r="AAH398" s="24"/>
      <c r="AAI398" s="24"/>
      <c r="AAJ398" s="24"/>
      <c r="AAK398" s="24"/>
      <c r="AAL398" s="24"/>
      <c r="AAM398" s="24"/>
      <c r="AAN398" s="24"/>
      <c r="AAO398" s="24"/>
      <c r="AAP398" s="24"/>
      <c r="AAQ398" s="24"/>
      <c r="AAR398" s="24"/>
      <c r="AAS398" s="24"/>
      <c r="AAT398" s="24"/>
      <c r="AAU398" s="24"/>
      <c r="AAV398" s="24"/>
      <c r="AAW398" s="24"/>
      <c r="AAX398" s="24"/>
      <c r="AAY398" s="24"/>
      <c r="AAZ398" s="24"/>
      <c r="ABA398" s="24"/>
      <c r="ABB398" s="24"/>
      <c r="ABC398" s="24"/>
      <c r="ABD398" s="24"/>
      <c r="ABE398" s="24"/>
      <c r="ABF398" s="24"/>
      <c r="ABG398" s="24"/>
      <c r="ABH398" s="24"/>
      <c r="ABI398" s="24"/>
      <c r="ABJ398" s="24"/>
      <c r="ABK398" s="24"/>
      <c r="ABL398" s="24"/>
      <c r="ABM398" s="24"/>
      <c r="ABN398" s="24"/>
      <c r="ABO398" s="24"/>
      <c r="ABP398" s="24"/>
      <c r="ABQ398" s="24"/>
      <c r="ABR398" s="24"/>
      <c r="ABS398" s="24"/>
      <c r="ABT398" s="24"/>
      <c r="ABU398" s="24"/>
      <c r="ABV398" s="24"/>
      <c r="ABW398" s="24"/>
      <c r="ABX398" s="24"/>
      <c r="ABY398" s="24"/>
      <c r="ABZ398" s="24"/>
      <c r="ACA398" s="24"/>
      <c r="ACB398" s="24"/>
      <c r="ACC398" s="24"/>
      <c r="ACD398" s="24"/>
      <c r="ACE398" s="24"/>
      <c r="ACF398" s="24"/>
      <c r="ACG398" s="24"/>
      <c r="ACH398" s="24"/>
      <c r="ACI398" s="24"/>
      <c r="ACJ398" s="24"/>
      <c r="ACK398" s="24"/>
      <c r="ACL398" s="24"/>
      <c r="ACM398" s="24"/>
      <c r="ACN398" s="24"/>
      <c r="ACO398" s="24"/>
      <c r="ACP398" s="24"/>
      <c r="ACQ398" s="24"/>
      <c r="ACR398" s="24"/>
      <c r="ACS398" s="24"/>
      <c r="ACT398" s="24"/>
      <c r="ACU398" s="24"/>
      <c r="ACV398" s="24"/>
      <c r="ACW398" s="24"/>
      <c r="ACX398" s="24"/>
      <c r="ACY398" s="24"/>
      <c r="ACZ398" s="24"/>
      <c r="ADA398" s="24"/>
      <c r="ADB398" s="24"/>
      <c r="ADC398" s="24"/>
      <c r="ADD398" s="24"/>
      <c r="ADE398" s="24"/>
      <c r="ADF398" s="24"/>
      <c r="ADG398" s="24"/>
      <c r="ADH398" s="24"/>
      <c r="ADI398" s="24"/>
      <c r="ADJ398" s="24"/>
      <c r="ADK398" s="24"/>
      <c r="ADL398" s="24"/>
      <c r="ADM398" s="24"/>
      <c r="ADN398" s="24"/>
      <c r="ADO398" s="24"/>
      <c r="ADP398" s="24"/>
      <c r="ADQ398" s="24"/>
      <c r="ADR398" s="24"/>
      <c r="ADS398" s="24"/>
      <c r="ADT398" s="24"/>
      <c r="ADU398" s="24"/>
      <c r="ADV398" s="24"/>
      <c r="ADW398" s="24"/>
      <c r="ADX398" s="24"/>
      <c r="ADY398" s="24"/>
      <c r="ADZ398" s="24"/>
      <c r="AEA398" s="24"/>
      <c r="AEB398" s="24"/>
      <c r="AEC398" s="24"/>
      <c r="AED398" s="24"/>
      <c r="AEE398" s="24"/>
      <c r="AEF398" s="24"/>
      <c r="AEG398" s="24"/>
      <c r="AEH398" s="24"/>
      <c r="AEI398" s="24"/>
      <c r="AEJ398" s="24"/>
      <c r="AEK398" s="24"/>
      <c r="AEL398" s="24"/>
      <c r="AEM398" s="24"/>
      <c r="AEN398" s="24"/>
      <c r="AEO398" s="24"/>
      <c r="AEP398" s="24"/>
      <c r="AEQ398" s="24"/>
      <c r="AER398" s="24"/>
      <c r="AES398" s="24"/>
      <c r="AET398" s="24"/>
      <c r="AEU398" s="24"/>
      <c r="AEV398" s="24"/>
      <c r="AEW398" s="24"/>
      <c r="AEX398" s="24"/>
      <c r="AEY398" s="24"/>
      <c r="AEZ398" s="24"/>
      <c r="AFA398" s="24"/>
      <c r="AFB398" s="24"/>
      <c r="AFC398" s="24"/>
      <c r="AFD398" s="24"/>
      <c r="AFE398" s="24"/>
      <c r="AFF398" s="24"/>
      <c r="AFG398" s="24"/>
      <c r="AFH398" s="24"/>
      <c r="AFI398" s="24"/>
      <c r="AFJ398" s="24"/>
      <c r="AFK398" s="24"/>
      <c r="AFL398" s="24"/>
      <c r="AFM398" s="24"/>
      <c r="AFN398" s="24"/>
      <c r="AFO398" s="24"/>
      <c r="AFP398" s="24"/>
      <c r="AFQ398" s="24"/>
      <c r="AFR398" s="24"/>
      <c r="AFS398" s="24"/>
      <c r="AFT398" s="24"/>
      <c r="AFU398" s="24"/>
      <c r="AFV398" s="24"/>
      <c r="AFW398" s="24"/>
      <c r="AFX398" s="24"/>
      <c r="AFY398" s="24"/>
      <c r="AFZ398" s="24"/>
      <c r="AGA398" s="24"/>
      <c r="AGB398" s="24"/>
      <c r="AGC398" s="24"/>
      <c r="AGD398" s="24"/>
      <c r="AGE398" s="24"/>
      <c r="AGF398" s="24"/>
      <c r="AGG398" s="24"/>
      <c r="AGH398" s="24"/>
      <c r="AGI398" s="24"/>
      <c r="AGJ398" s="24"/>
      <c r="AGK398" s="24"/>
      <c r="AGL398" s="24"/>
      <c r="AGM398" s="24"/>
      <c r="AGN398" s="24"/>
      <c r="AGO398" s="24"/>
      <c r="AGP398" s="24"/>
      <c r="AGQ398" s="24"/>
      <c r="AGR398" s="24"/>
      <c r="AGS398" s="24"/>
      <c r="AGT398" s="24"/>
      <c r="AGU398" s="24"/>
      <c r="AGV398" s="24"/>
      <c r="AGW398" s="24"/>
      <c r="AGX398" s="24"/>
      <c r="AGY398" s="24"/>
      <c r="AGZ398" s="24"/>
      <c r="AHA398" s="24"/>
      <c r="AHB398" s="24"/>
      <c r="AHC398" s="24"/>
      <c r="AHD398" s="24"/>
      <c r="AHE398" s="24"/>
      <c r="AHF398" s="24"/>
      <c r="AHG398" s="24"/>
      <c r="AHH398" s="24"/>
      <c r="AHI398" s="24"/>
      <c r="AHJ398" s="24"/>
      <c r="AHK398" s="24"/>
      <c r="AHL398" s="24"/>
      <c r="AHM398" s="24"/>
      <c r="AHN398" s="24"/>
      <c r="AHO398" s="24"/>
      <c r="AHP398" s="24"/>
      <c r="AHQ398" s="24"/>
      <c r="AHR398" s="24"/>
      <c r="AHS398" s="24"/>
      <c r="AHT398" s="24"/>
      <c r="AHU398" s="24"/>
      <c r="AHV398" s="24"/>
      <c r="AHW398" s="24"/>
      <c r="AHX398" s="24"/>
      <c r="AHY398" s="24"/>
      <c r="AHZ398" s="24"/>
      <c r="AIA398" s="24"/>
      <c r="AIB398" s="24"/>
      <c r="AIC398" s="24"/>
      <c r="AID398" s="24"/>
      <c r="AIE398" s="24"/>
      <c r="AIF398" s="24"/>
      <c r="AIG398" s="24"/>
      <c r="AIH398" s="24"/>
      <c r="AII398" s="24"/>
      <c r="AIJ398" s="24"/>
      <c r="AIK398" s="24"/>
      <c r="AIL398" s="24"/>
      <c r="AIM398" s="24"/>
      <c r="AIN398" s="24"/>
      <c r="AIO398" s="24"/>
      <c r="AIP398" s="24"/>
      <c r="AIQ398" s="24"/>
      <c r="AIR398" s="24"/>
      <c r="AIS398" s="24"/>
      <c r="AIT398" s="24"/>
      <c r="AIU398" s="24"/>
      <c r="AIV398" s="24"/>
      <c r="AIW398" s="24"/>
      <c r="AIX398" s="24"/>
      <c r="AIY398" s="24"/>
      <c r="AIZ398" s="24"/>
      <c r="AJA398" s="24"/>
      <c r="AJB398" s="24"/>
      <c r="AJC398" s="24"/>
      <c r="AJD398" s="24"/>
      <c r="AJE398" s="24"/>
      <c r="AJF398" s="24"/>
      <c r="AJG398" s="24"/>
      <c r="AJH398" s="24"/>
      <c r="AJI398" s="24"/>
      <c r="AJJ398" s="24"/>
      <c r="AJK398" s="24"/>
      <c r="AJL398" s="24"/>
      <c r="AJM398" s="24"/>
      <c r="AJN398" s="24"/>
      <c r="AJO398" s="24"/>
      <c r="AJP398" s="24"/>
      <c r="AJQ398" s="24"/>
      <c r="AJR398" s="24"/>
      <c r="AJS398" s="24"/>
      <c r="AJT398" s="24"/>
      <c r="AJU398" s="24"/>
      <c r="AJV398" s="24"/>
      <c r="AJW398" s="24"/>
      <c r="AJX398" s="24"/>
      <c r="AJY398" s="24"/>
      <c r="AJZ398" s="24"/>
      <c r="AKA398" s="24"/>
      <c r="AKB398" s="24"/>
      <c r="AKC398" s="24"/>
      <c r="AKD398" s="24"/>
      <c r="AKE398" s="24"/>
      <c r="AKF398" s="24"/>
      <c r="AKG398" s="24"/>
      <c r="AKH398" s="24"/>
      <c r="AKI398" s="24"/>
      <c r="AKJ398" s="24"/>
      <c r="AKK398" s="24"/>
      <c r="AKL398" s="24"/>
      <c r="AKM398" s="24"/>
      <c r="AKN398" s="24"/>
      <c r="AKO398" s="24"/>
      <c r="AKP398" s="24"/>
      <c r="AKQ398" s="24"/>
      <c r="AKR398" s="24"/>
      <c r="AKS398" s="24"/>
      <c r="AKT398" s="24"/>
      <c r="AKU398" s="24"/>
      <c r="AKV398" s="24"/>
      <c r="AKW398" s="24"/>
      <c r="AKX398" s="24"/>
      <c r="AKY398" s="24"/>
      <c r="AKZ398" s="24"/>
      <c r="ALA398" s="24"/>
      <c r="ALB398" s="24"/>
      <c r="ALC398" s="24"/>
      <c r="ALD398" s="24"/>
      <c r="ALE398" s="24"/>
      <c r="ALF398" s="24"/>
      <c r="ALG398" s="24"/>
      <c r="ALH398" s="24"/>
      <c r="ALI398" s="24"/>
      <c r="ALJ398" s="24"/>
      <c r="ALK398" s="24"/>
      <c r="ALL398" s="24"/>
      <c r="ALM398" s="24"/>
      <c r="ALN398" s="24"/>
      <c r="ALO398" s="24"/>
      <c r="ALP398" s="24"/>
      <c r="ALQ398" s="24"/>
      <c r="ALR398" s="24"/>
      <c r="ALS398" s="24"/>
      <c r="ALT398" s="24"/>
      <c r="ALU398" s="24"/>
      <c r="ALV398" s="24"/>
      <c r="ALW398" s="24"/>
      <c r="ALX398" s="24"/>
      <c r="ALY398" s="24"/>
      <c r="ALZ398" s="24"/>
      <c r="AMA398" s="24"/>
      <c r="AMB398" s="24"/>
      <c r="AMC398" s="24"/>
      <c r="AMD398" s="24"/>
      <c r="AME398" s="24"/>
      <c r="AMF398" s="24"/>
      <c r="AMG398" s="24"/>
      <c r="AMH398" s="24"/>
      <c r="AMI398" s="24"/>
      <c r="AMJ398" s="24"/>
      <c r="AMK398" s="24"/>
      <c r="AML398" s="24"/>
      <c r="AMM398" s="24"/>
      <c r="AMN398" s="24"/>
      <c r="AMO398" s="24"/>
      <c r="AMP398" s="24"/>
      <c r="AMQ398" s="24"/>
      <c r="AMR398" s="24"/>
      <c r="AMS398" s="24"/>
      <c r="AMT398" s="24"/>
      <c r="AMU398" s="24"/>
      <c r="AMV398" s="24"/>
      <c r="AMW398" s="24"/>
      <c r="AMX398" s="24"/>
      <c r="AMY398" s="24"/>
      <c r="AMZ398" s="24"/>
      <c r="ANA398" s="24"/>
      <c r="ANB398" s="24"/>
      <c r="ANC398" s="24"/>
      <c r="AND398" s="24"/>
      <c r="ANE398" s="24"/>
      <c r="ANF398" s="24"/>
      <c r="ANG398" s="24"/>
      <c r="ANH398" s="24"/>
      <c r="ANI398" s="24"/>
      <c r="ANJ398" s="24"/>
      <c r="ANK398" s="24"/>
      <c r="ANL398" s="24"/>
      <c r="ANM398" s="24"/>
      <c r="ANN398" s="24"/>
      <c r="ANO398" s="24"/>
      <c r="ANP398" s="24"/>
      <c r="ANQ398" s="24"/>
      <c r="ANR398" s="24"/>
      <c r="ANS398" s="24"/>
      <c r="ANT398" s="24"/>
      <c r="ANU398" s="24"/>
      <c r="ANV398" s="24"/>
      <c r="ANW398" s="24"/>
      <c r="ANX398" s="24"/>
      <c r="ANY398" s="24"/>
      <c r="ANZ398" s="24"/>
      <c r="AOA398" s="24"/>
      <c r="AOB398" s="24"/>
      <c r="AOC398" s="24"/>
      <c r="AOD398" s="24"/>
      <c r="AOE398" s="24"/>
      <c r="AOF398" s="24"/>
      <c r="AOG398" s="24"/>
      <c r="AOH398" s="24"/>
      <c r="AOI398" s="24"/>
      <c r="AOJ398" s="24"/>
      <c r="AOK398" s="24"/>
      <c r="AOL398" s="24"/>
      <c r="AOM398" s="24"/>
      <c r="AON398" s="24"/>
      <c r="AOO398" s="24"/>
      <c r="AOP398" s="24"/>
      <c r="AOQ398" s="24"/>
      <c r="AOR398" s="24"/>
      <c r="AOS398" s="24"/>
      <c r="AOT398" s="24"/>
      <c r="AOU398" s="24"/>
      <c r="AOV398" s="24"/>
      <c r="AOW398" s="24"/>
      <c r="AOX398" s="24"/>
      <c r="AOY398" s="24"/>
      <c r="AOZ398" s="24"/>
      <c r="APA398" s="24"/>
      <c r="APB398" s="24"/>
      <c r="APC398" s="24"/>
      <c r="APD398" s="24"/>
      <c r="APE398" s="24"/>
      <c r="APF398" s="24"/>
      <c r="APG398" s="24"/>
      <c r="APH398" s="24"/>
      <c r="API398" s="24"/>
      <c r="APJ398" s="24"/>
      <c r="APK398" s="24"/>
      <c r="APL398" s="24"/>
      <c r="APM398" s="24"/>
      <c r="APN398" s="24"/>
      <c r="APO398" s="24"/>
      <c r="APP398" s="24"/>
      <c r="APQ398" s="24"/>
      <c r="APR398" s="24"/>
      <c r="APS398" s="24"/>
      <c r="APT398" s="24"/>
      <c r="APU398" s="24"/>
      <c r="APV398" s="24"/>
      <c r="APW398" s="24"/>
      <c r="APX398" s="24"/>
      <c r="APY398" s="24"/>
      <c r="APZ398" s="24"/>
      <c r="AQA398" s="24"/>
      <c r="AQB398" s="24"/>
      <c r="AQC398" s="24"/>
      <c r="AQD398" s="24"/>
      <c r="AQE398" s="24"/>
      <c r="AQF398" s="24"/>
      <c r="AQG398" s="24"/>
      <c r="AQH398" s="24"/>
      <c r="AQI398" s="24"/>
      <c r="AQJ398" s="24"/>
      <c r="AQK398" s="24"/>
      <c r="AQL398" s="24"/>
      <c r="AQM398" s="24"/>
      <c r="AQN398" s="24"/>
      <c r="AQO398" s="24"/>
      <c r="AQP398" s="24"/>
      <c r="AQQ398" s="24"/>
      <c r="AQR398" s="24"/>
      <c r="AQS398" s="24"/>
      <c r="AQT398" s="24"/>
      <c r="AQU398" s="24"/>
      <c r="AQV398" s="24"/>
      <c r="AQW398" s="24"/>
      <c r="AQX398" s="24"/>
      <c r="AQY398" s="24"/>
      <c r="AQZ398" s="24"/>
      <c r="ARA398" s="24"/>
      <c r="ARB398" s="24"/>
      <c r="ARC398" s="24"/>
      <c r="ARD398" s="24"/>
      <c r="ARE398" s="24"/>
      <c r="ARF398" s="24"/>
      <c r="ARG398" s="24"/>
      <c r="ARH398" s="24"/>
      <c r="ARI398" s="24"/>
      <c r="ARJ398" s="24"/>
      <c r="ARK398" s="24"/>
      <c r="ARL398" s="24"/>
      <c r="ARM398" s="24"/>
      <c r="ARN398" s="24"/>
      <c r="ARO398" s="24"/>
      <c r="ARP398" s="24"/>
      <c r="ARQ398" s="24"/>
      <c r="ARR398" s="24"/>
      <c r="ARS398" s="24"/>
      <c r="ART398" s="24"/>
      <c r="ARU398" s="24"/>
      <c r="ARV398" s="24"/>
      <c r="ARW398" s="24"/>
      <c r="ARX398" s="24"/>
      <c r="ARY398" s="24"/>
      <c r="ARZ398" s="24"/>
      <c r="ASA398" s="24"/>
      <c r="ASB398" s="24"/>
      <c r="ASC398" s="24"/>
      <c r="ASD398" s="24"/>
      <c r="ASE398" s="24"/>
      <c r="ASF398" s="24"/>
      <c r="ASG398" s="24"/>
      <c r="ASH398" s="24"/>
      <c r="ASI398" s="24"/>
      <c r="ASJ398" s="24"/>
      <c r="ASK398" s="24"/>
      <c r="ASL398" s="24"/>
      <c r="ASM398" s="24"/>
      <c r="ASN398" s="24"/>
      <c r="ASO398" s="24"/>
      <c r="ASP398" s="24"/>
      <c r="ASQ398" s="24"/>
      <c r="ASR398" s="24"/>
      <c r="ASS398" s="24"/>
      <c r="AST398" s="24"/>
      <c r="ASU398" s="24"/>
      <c r="ASV398" s="24"/>
      <c r="ASW398" s="24"/>
      <c r="ASX398" s="24"/>
      <c r="ASY398" s="24"/>
      <c r="ASZ398" s="24"/>
      <c r="ATA398" s="24"/>
      <c r="ATB398" s="24"/>
      <c r="ATC398" s="24"/>
      <c r="ATD398" s="24"/>
      <c r="ATE398" s="24"/>
      <c r="ATF398" s="24"/>
      <c r="ATG398" s="24"/>
      <c r="ATH398" s="24"/>
      <c r="ATI398" s="24"/>
      <c r="ATJ398" s="24"/>
      <c r="ATK398" s="24"/>
      <c r="ATL398" s="24"/>
      <c r="ATM398" s="24"/>
      <c r="ATN398" s="24"/>
      <c r="ATO398" s="24"/>
      <c r="ATP398" s="24"/>
      <c r="ATQ398" s="24"/>
      <c r="ATR398" s="24"/>
      <c r="ATS398" s="24"/>
      <c r="ATT398" s="24"/>
      <c r="ATU398" s="24"/>
      <c r="ATV398" s="24"/>
      <c r="ATW398" s="24"/>
      <c r="ATX398" s="24"/>
      <c r="ATY398" s="24"/>
      <c r="ATZ398" s="24"/>
      <c r="AUA398" s="24"/>
      <c r="AUB398" s="24"/>
      <c r="AUC398" s="24"/>
      <c r="AUD398" s="24"/>
      <c r="AUE398" s="24"/>
      <c r="AUF398" s="24"/>
      <c r="AUG398" s="24"/>
      <c r="AUH398" s="24"/>
      <c r="AUI398" s="24"/>
      <c r="AUJ398" s="24"/>
      <c r="AUK398" s="24"/>
      <c r="AUL398" s="24"/>
      <c r="AUM398" s="24"/>
      <c r="AUN398" s="24"/>
      <c r="AUO398" s="24"/>
      <c r="AUP398" s="24"/>
      <c r="AUQ398" s="24"/>
      <c r="AUR398" s="24"/>
      <c r="AUS398" s="24"/>
      <c r="AUT398" s="24"/>
      <c r="AUU398" s="24"/>
      <c r="AUV398" s="24"/>
      <c r="AUW398" s="24"/>
      <c r="AUX398" s="24"/>
      <c r="AUY398" s="24"/>
      <c r="AUZ398" s="24"/>
      <c r="AVA398" s="24"/>
      <c r="AVB398" s="24"/>
      <c r="AVC398" s="24"/>
      <c r="AVD398" s="24"/>
      <c r="AVE398" s="24"/>
      <c r="AVF398" s="24"/>
      <c r="AVG398" s="24"/>
      <c r="AVH398" s="24"/>
      <c r="AVI398" s="24"/>
      <c r="AVJ398" s="24"/>
      <c r="AVK398" s="24"/>
      <c r="AVL398" s="24"/>
      <c r="AVM398" s="24"/>
      <c r="AVN398" s="24"/>
      <c r="AVO398" s="24"/>
      <c r="AVP398" s="24"/>
      <c r="AVQ398" s="24"/>
      <c r="AVR398" s="24"/>
      <c r="AVS398" s="24"/>
      <c r="AVT398" s="24"/>
      <c r="AVU398" s="24"/>
      <c r="AVV398" s="24"/>
      <c r="AVW398" s="24"/>
      <c r="AVX398" s="24"/>
      <c r="AVY398" s="24"/>
      <c r="AVZ398" s="24"/>
      <c r="AWA398" s="24"/>
      <c r="AWB398" s="24"/>
      <c r="AWC398" s="24"/>
      <c r="AWD398" s="24"/>
      <c r="AWE398" s="24"/>
      <c r="AWF398" s="24"/>
      <c r="AWG398" s="24"/>
      <c r="AWH398" s="24"/>
      <c r="AWI398" s="24"/>
      <c r="AWJ398" s="24"/>
      <c r="AWK398" s="24"/>
      <c r="AWL398" s="24"/>
      <c r="AWM398" s="24"/>
      <c r="AWN398" s="24"/>
      <c r="AWO398" s="24"/>
      <c r="AWP398" s="24"/>
      <c r="AWQ398" s="24"/>
      <c r="AWR398" s="24"/>
      <c r="AWS398" s="24"/>
      <c r="AWT398" s="24"/>
      <c r="AWU398" s="24"/>
      <c r="AWV398" s="24"/>
      <c r="AWW398" s="24"/>
      <c r="AWX398" s="24"/>
      <c r="AWY398" s="24"/>
      <c r="AWZ398" s="24"/>
      <c r="AXA398" s="24"/>
      <c r="AXB398" s="24"/>
      <c r="AXC398" s="24"/>
      <c r="AXD398" s="24"/>
      <c r="AXE398" s="24"/>
      <c r="AXF398" s="24"/>
      <c r="AXG398" s="24"/>
      <c r="AXH398" s="24"/>
      <c r="AXI398" s="24"/>
      <c r="AXJ398" s="24"/>
      <c r="AXK398" s="24"/>
      <c r="AXL398" s="24"/>
      <c r="AXM398" s="24"/>
      <c r="AXN398" s="24"/>
      <c r="AXO398" s="24"/>
      <c r="AXP398" s="24"/>
      <c r="AXQ398" s="24"/>
      <c r="AXR398" s="24"/>
      <c r="AXS398" s="24"/>
      <c r="AXT398" s="24"/>
      <c r="AXU398" s="24"/>
      <c r="AXV398" s="24"/>
      <c r="AXW398" s="24"/>
      <c r="AXX398" s="24"/>
      <c r="AXY398" s="24"/>
      <c r="AXZ398" s="24"/>
      <c r="AYA398" s="24"/>
      <c r="AYB398" s="24"/>
      <c r="AYC398" s="24"/>
      <c r="AYD398" s="24"/>
      <c r="AYE398" s="24"/>
      <c r="AYF398" s="24"/>
      <c r="AYG398" s="24"/>
      <c r="AYH398" s="24"/>
      <c r="AYI398" s="24"/>
      <c r="AYJ398" s="24"/>
      <c r="AYK398" s="24"/>
      <c r="AYL398" s="24"/>
      <c r="AYM398" s="24"/>
      <c r="AYN398" s="24"/>
      <c r="AYO398" s="24"/>
      <c r="AYP398" s="24"/>
      <c r="AYQ398" s="24"/>
      <c r="AYR398" s="24"/>
      <c r="AYS398" s="24"/>
      <c r="AYT398" s="24"/>
      <c r="AYU398" s="24"/>
      <c r="AYV398" s="24"/>
      <c r="AYW398" s="24"/>
      <c r="AYX398" s="24"/>
      <c r="AYY398" s="24"/>
      <c r="AYZ398" s="24"/>
      <c r="AZA398" s="24"/>
      <c r="AZB398" s="24"/>
      <c r="AZC398" s="24"/>
      <c r="AZD398" s="24"/>
      <c r="AZE398" s="24"/>
      <c r="AZF398" s="24"/>
      <c r="AZG398" s="24"/>
      <c r="AZH398" s="24"/>
      <c r="AZI398" s="24"/>
      <c r="AZJ398" s="24"/>
      <c r="AZK398" s="24"/>
      <c r="AZL398" s="24"/>
      <c r="AZM398" s="24"/>
      <c r="AZN398" s="24"/>
      <c r="AZO398" s="24"/>
      <c r="AZP398" s="24"/>
      <c r="AZQ398" s="24"/>
      <c r="AZR398" s="24"/>
      <c r="AZS398" s="24"/>
      <c r="AZT398" s="24"/>
      <c r="AZU398" s="24"/>
      <c r="AZV398" s="24"/>
      <c r="AZW398" s="24"/>
      <c r="AZX398" s="24"/>
      <c r="AZY398" s="24"/>
      <c r="AZZ398" s="24"/>
      <c r="BAA398" s="24"/>
      <c r="BAB398" s="24"/>
      <c r="BAC398" s="24"/>
      <c r="BAD398" s="24"/>
      <c r="BAE398" s="24"/>
      <c r="BAF398" s="24"/>
      <c r="BAG398" s="24"/>
      <c r="BAH398" s="24"/>
      <c r="BAI398" s="24"/>
      <c r="BAJ398" s="24"/>
      <c r="BAK398" s="24"/>
      <c r="BAL398" s="24"/>
      <c r="BAM398" s="24"/>
      <c r="BAN398" s="24"/>
      <c r="BAO398" s="24"/>
      <c r="BAP398" s="24"/>
    </row>
    <row r="399" spans="1:1394" s="19" customFormat="1" x14ac:dyDescent="0.25">
      <c r="A399" s="19" t="str">
        <f>IF(YEAR(G399)=2024,#REF!,"")</f>
        <v/>
      </c>
      <c r="B399" s="19" t="str">
        <f>IF(YEAR(G399)=2025,#REF!,"")</f>
        <v/>
      </c>
      <c r="C399" s="19" t="str">
        <f t="shared" si="30"/>
        <v>Afternoon45073</v>
      </c>
      <c r="D399" s="19" t="str">
        <f>IF('by region'!$C$2="Any","Any",'Turf only'!V399)&amp;M399&amp;IF('by region'!$I$2="Any","Any",N399)&amp;G399</f>
        <v>AnyFlatAny45073</v>
      </c>
      <c r="E399" s="19" t="e">
        <f>IF(I399=#REF!,'Turf only'!G399,"")</f>
        <v>#REF!</v>
      </c>
      <c r="F399" s="19" t="e">
        <f t="shared" si="31"/>
        <v>#REF!</v>
      </c>
      <c r="G399" s="20">
        <v>45073</v>
      </c>
      <c r="H399" s="21" t="s">
        <v>37</v>
      </c>
      <c r="I399" s="21" t="s">
        <v>90</v>
      </c>
      <c r="J399" s="21" t="s">
        <v>9</v>
      </c>
      <c r="K399" s="22" t="s">
        <v>10</v>
      </c>
      <c r="L399" s="22" t="s">
        <v>11</v>
      </c>
      <c r="M399" s="21" t="s">
        <v>25</v>
      </c>
      <c r="N399" s="21" t="s">
        <v>13</v>
      </c>
      <c r="O399" s="21" t="s">
        <v>14</v>
      </c>
      <c r="P399" s="23">
        <f t="shared" si="32"/>
        <v>1</v>
      </c>
      <c r="Q399" s="23" cm="1">
        <f t="array" ref="Q399">SUMPRODUCT(($G$2:$G$2765=G399)*(P399&gt;$P$2:$P$2765))+1</f>
        <v>1</v>
      </c>
      <c r="R399" s="23" t="e">
        <f>(Q399*100000)+#REF!</f>
        <v>#REF!</v>
      </c>
      <c r="S399" s="19" t="e" cm="1">
        <f t="array" ref="S399">SUMPRODUCT(($G$2:$G$2765=G399)*(R399&gt;$R$2:$R$2765))+1</f>
        <v>#REF!</v>
      </c>
      <c r="T399" s="19" t="str">
        <f t="shared" si="33"/>
        <v xml:space="preserve">YORK </v>
      </c>
      <c r="U399" s="19">
        <v>0</v>
      </c>
      <c r="V399" s="19" t="s">
        <v>11</v>
      </c>
      <c r="W399" s="19">
        <f t="shared" si="34"/>
        <v>2023</v>
      </c>
      <c r="X399" s="24"/>
      <c r="Y399" s="24"/>
      <c r="Z399" s="24"/>
      <c r="AA399" s="24"/>
      <c r="AB399" s="24"/>
      <c r="AC399" s="24"/>
      <c r="AD399" s="24"/>
      <c r="AE399" s="24"/>
      <c r="AF399" s="24"/>
      <c r="AG399" s="24"/>
      <c r="AH399" s="24"/>
      <c r="AI399" s="24"/>
      <c r="AJ399" s="24"/>
      <c r="AK399" s="24"/>
      <c r="AL399" s="24"/>
      <c r="AM399" s="24"/>
      <c r="AN399" s="24"/>
      <c r="AO399" s="24"/>
      <c r="AP399" s="24"/>
      <c r="AQ399" s="24"/>
      <c r="AR399" s="24"/>
      <c r="AS399" s="24"/>
      <c r="AT399" s="24"/>
      <c r="AU399" s="24"/>
      <c r="AV399" s="24"/>
      <c r="AW399" s="24"/>
      <c r="AX399" s="24"/>
      <c r="AY399" s="24"/>
      <c r="AZ399" s="24"/>
      <c r="BA399" s="24"/>
      <c r="BB399" s="24"/>
      <c r="BC399" s="24"/>
      <c r="BD399" s="24"/>
      <c r="BE399" s="24"/>
      <c r="BF399" s="24"/>
      <c r="BG399" s="24"/>
      <c r="BH399" s="24"/>
      <c r="BI399" s="24"/>
      <c r="BJ399" s="24"/>
      <c r="BK399" s="24"/>
      <c r="BL399" s="24"/>
      <c r="BM399" s="24"/>
      <c r="BN399" s="24"/>
      <c r="BO399" s="24"/>
      <c r="BP399" s="24"/>
      <c r="BQ399" s="24"/>
      <c r="BR399" s="24"/>
      <c r="BS399" s="24"/>
      <c r="BT399" s="24"/>
      <c r="BU399" s="24"/>
      <c r="BV399" s="24"/>
      <c r="BW399" s="24"/>
      <c r="BX399" s="24"/>
      <c r="BY399" s="24"/>
      <c r="BZ399" s="24"/>
      <c r="CA399" s="24"/>
      <c r="CB399" s="24"/>
      <c r="CC399" s="24"/>
      <c r="CD399" s="24"/>
      <c r="CE399" s="24"/>
      <c r="CF399" s="24"/>
      <c r="CG399" s="24"/>
      <c r="CH399" s="24"/>
      <c r="CI399" s="24"/>
      <c r="CJ399" s="24"/>
      <c r="CK399" s="24"/>
      <c r="CL399" s="24"/>
      <c r="CM399" s="24"/>
      <c r="CN399" s="24"/>
      <c r="CO399" s="24"/>
      <c r="CP399" s="24"/>
      <c r="CQ399" s="24"/>
      <c r="CR399" s="24"/>
      <c r="CS399" s="24"/>
      <c r="CT399" s="24"/>
      <c r="CU399" s="24"/>
      <c r="CV399" s="24"/>
      <c r="CW399" s="24"/>
      <c r="CX399" s="24"/>
      <c r="CY399" s="24"/>
      <c r="CZ399" s="24"/>
      <c r="DA399" s="24"/>
      <c r="DB399" s="24"/>
      <c r="DC399" s="24"/>
      <c r="DD399" s="24"/>
      <c r="DE399" s="24"/>
      <c r="DF399" s="24"/>
      <c r="DG399" s="24"/>
      <c r="DH399" s="24"/>
      <c r="DI399" s="24"/>
      <c r="DJ399" s="24"/>
      <c r="DK399" s="24"/>
      <c r="DL399" s="24"/>
      <c r="DM399" s="24"/>
      <c r="DN399" s="24"/>
      <c r="DO399" s="24"/>
      <c r="DP399" s="24"/>
      <c r="DQ399" s="24"/>
      <c r="DR399" s="24"/>
      <c r="DS399" s="24"/>
      <c r="DT399" s="24"/>
      <c r="DU399" s="24"/>
      <c r="DV399" s="24"/>
      <c r="DW399" s="24"/>
      <c r="DX399" s="24"/>
      <c r="DY399" s="24"/>
      <c r="DZ399" s="24"/>
      <c r="EA399" s="24"/>
      <c r="EB399" s="24"/>
      <c r="EC399" s="24"/>
      <c r="ED399" s="24"/>
      <c r="EE399" s="24"/>
      <c r="EF399" s="24"/>
      <c r="EG399" s="24"/>
      <c r="EH399" s="24"/>
      <c r="EI399" s="24"/>
      <c r="EJ399" s="24"/>
      <c r="EK399" s="24"/>
      <c r="EL399" s="24"/>
      <c r="EM399" s="24"/>
      <c r="EN399" s="24"/>
      <c r="EO399" s="24"/>
      <c r="EP399" s="24"/>
      <c r="EQ399" s="24"/>
      <c r="ER399" s="24"/>
      <c r="ES399" s="24"/>
      <c r="ET399" s="24"/>
      <c r="EU399" s="24"/>
      <c r="EV399" s="24"/>
      <c r="EW399" s="24"/>
      <c r="EX399" s="24"/>
      <c r="EY399" s="24"/>
      <c r="EZ399" s="24"/>
      <c r="FA399" s="24"/>
      <c r="FB399" s="24"/>
      <c r="FC399" s="24"/>
      <c r="FD399" s="24"/>
      <c r="FE399" s="24"/>
      <c r="FF399" s="24"/>
      <c r="FG399" s="24"/>
      <c r="FH399" s="24"/>
      <c r="FI399" s="24"/>
      <c r="FJ399" s="24"/>
      <c r="FK399" s="24"/>
      <c r="FL399" s="24"/>
      <c r="FM399" s="24"/>
      <c r="FN399" s="24"/>
      <c r="FO399" s="24"/>
      <c r="FP399" s="24"/>
      <c r="FQ399" s="24"/>
      <c r="FR399" s="24"/>
      <c r="FS399" s="24"/>
      <c r="FT399" s="24"/>
      <c r="FU399" s="24"/>
      <c r="FV399" s="24"/>
      <c r="FW399" s="24"/>
      <c r="FX399" s="24"/>
      <c r="FY399" s="24"/>
      <c r="FZ399" s="24"/>
      <c r="GA399" s="24"/>
      <c r="GB399" s="24"/>
      <c r="GC399" s="24"/>
      <c r="GD399" s="24"/>
      <c r="GE399" s="24"/>
      <c r="GF399" s="24"/>
      <c r="GG399" s="24"/>
      <c r="GH399" s="24"/>
      <c r="GI399" s="24"/>
      <c r="GJ399" s="24"/>
      <c r="GK399" s="24"/>
      <c r="GL399" s="24"/>
      <c r="GM399" s="24"/>
      <c r="GN399" s="24"/>
      <c r="GO399" s="24"/>
      <c r="GP399" s="24"/>
      <c r="GQ399" s="24"/>
      <c r="GR399" s="24"/>
      <c r="GS399" s="24"/>
      <c r="GT399" s="24"/>
      <c r="GU399" s="24"/>
      <c r="GV399" s="24"/>
      <c r="GW399" s="24"/>
      <c r="GX399" s="24"/>
      <c r="GY399" s="24"/>
      <c r="GZ399" s="24"/>
      <c r="HA399" s="24"/>
      <c r="HB399" s="24"/>
      <c r="HC399" s="24"/>
      <c r="HD399" s="24"/>
      <c r="HE399" s="24"/>
      <c r="HF399" s="24"/>
      <c r="HG399" s="24"/>
      <c r="HH399" s="24"/>
      <c r="HI399" s="24"/>
      <c r="HJ399" s="24"/>
      <c r="HK399" s="24"/>
      <c r="HL399" s="24"/>
      <c r="HM399" s="24"/>
      <c r="HN399" s="24"/>
      <c r="HO399" s="24"/>
      <c r="HP399" s="24"/>
      <c r="HQ399" s="24"/>
      <c r="HR399" s="24"/>
      <c r="HS399" s="24"/>
      <c r="HT399" s="24"/>
      <c r="HU399" s="24"/>
      <c r="HV399" s="24"/>
      <c r="HW399" s="24"/>
      <c r="HX399" s="24"/>
      <c r="HY399" s="24"/>
      <c r="HZ399" s="24"/>
      <c r="IA399" s="24"/>
      <c r="IB399" s="24"/>
      <c r="IC399" s="24"/>
      <c r="ID399" s="24"/>
      <c r="IE399" s="24"/>
      <c r="IF399" s="24"/>
      <c r="IG399" s="24"/>
      <c r="IH399" s="24"/>
      <c r="II399" s="24"/>
      <c r="IJ399" s="24"/>
      <c r="IK399" s="24"/>
      <c r="IL399" s="24"/>
      <c r="IM399" s="24"/>
      <c r="IN399" s="24"/>
      <c r="IO399" s="24"/>
      <c r="IP399" s="24"/>
      <c r="IQ399" s="24"/>
      <c r="IR399" s="24"/>
      <c r="IS399" s="24"/>
      <c r="IT399" s="24"/>
      <c r="IU399" s="24"/>
      <c r="IV399" s="24"/>
      <c r="IW399" s="24"/>
      <c r="IX399" s="24"/>
      <c r="IY399" s="24"/>
      <c r="IZ399" s="24"/>
      <c r="JA399" s="24"/>
      <c r="JB399" s="24"/>
      <c r="JC399" s="24"/>
      <c r="JD399" s="24"/>
      <c r="JE399" s="24"/>
      <c r="JF399" s="24"/>
      <c r="JG399" s="24"/>
      <c r="JH399" s="24"/>
      <c r="JI399" s="24"/>
      <c r="JJ399" s="24"/>
      <c r="JK399" s="24"/>
      <c r="JL399" s="24"/>
      <c r="JM399" s="24"/>
      <c r="JN399" s="24"/>
      <c r="JO399" s="24"/>
      <c r="JP399" s="24"/>
      <c r="JQ399" s="24"/>
      <c r="JR399" s="24"/>
      <c r="JS399" s="24"/>
      <c r="JT399" s="24"/>
      <c r="JU399" s="24"/>
      <c r="JV399" s="24"/>
      <c r="JW399" s="24"/>
      <c r="JX399" s="24"/>
      <c r="JY399" s="24"/>
      <c r="JZ399" s="24"/>
      <c r="KA399" s="24"/>
      <c r="KB399" s="24"/>
      <c r="KC399" s="24"/>
      <c r="KD399" s="24"/>
      <c r="KE399" s="24"/>
      <c r="KF399" s="24"/>
      <c r="KG399" s="24"/>
      <c r="KH399" s="24"/>
      <c r="KI399" s="24"/>
      <c r="KJ399" s="24"/>
      <c r="KK399" s="24"/>
      <c r="KL399" s="24"/>
      <c r="KM399" s="24"/>
      <c r="KN399" s="24"/>
      <c r="KO399" s="24"/>
      <c r="KP399" s="24"/>
      <c r="KQ399" s="24"/>
      <c r="KR399" s="24"/>
      <c r="KS399" s="24"/>
      <c r="KT399" s="24"/>
      <c r="KU399" s="24"/>
      <c r="KV399" s="24"/>
      <c r="KW399" s="24"/>
      <c r="KX399" s="24"/>
      <c r="KY399" s="24"/>
      <c r="KZ399" s="24"/>
      <c r="LA399" s="24"/>
      <c r="LB399" s="24"/>
      <c r="LC399" s="24"/>
      <c r="LD399" s="24"/>
      <c r="LE399" s="24"/>
      <c r="LF399" s="24"/>
      <c r="LG399" s="24"/>
      <c r="LH399" s="24"/>
      <c r="LI399" s="24"/>
      <c r="LJ399" s="24"/>
      <c r="LK399" s="24"/>
      <c r="LL399" s="24"/>
      <c r="LM399" s="24"/>
      <c r="LN399" s="24"/>
      <c r="LO399" s="24"/>
      <c r="LP399" s="24"/>
      <c r="LQ399" s="24"/>
      <c r="LR399" s="24"/>
      <c r="LS399" s="24"/>
      <c r="LT399" s="24"/>
      <c r="LU399" s="24"/>
      <c r="LV399" s="24"/>
      <c r="LW399" s="24"/>
      <c r="LX399" s="24"/>
      <c r="LY399" s="24"/>
      <c r="LZ399" s="24"/>
      <c r="MA399" s="24"/>
      <c r="MB399" s="24"/>
      <c r="MC399" s="24"/>
      <c r="MD399" s="24"/>
      <c r="ME399" s="24"/>
      <c r="MF399" s="24"/>
      <c r="MG399" s="24"/>
      <c r="MH399" s="24"/>
      <c r="MI399" s="24"/>
      <c r="MJ399" s="24"/>
      <c r="MK399" s="24"/>
      <c r="ML399" s="24"/>
      <c r="MM399" s="24"/>
      <c r="MN399" s="24"/>
      <c r="MO399" s="24"/>
      <c r="MP399" s="24"/>
      <c r="MQ399" s="24"/>
      <c r="MR399" s="24"/>
      <c r="MS399" s="24"/>
      <c r="MT399" s="24"/>
      <c r="MU399" s="24"/>
      <c r="MV399" s="24"/>
      <c r="MW399" s="24"/>
      <c r="MX399" s="24"/>
      <c r="MY399" s="24"/>
      <c r="MZ399" s="24"/>
      <c r="NA399" s="24"/>
      <c r="NB399" s="24"/>
      <c r="NC399" s="24"/>
      <c r="ND399" s="24"/>
      <c r="NE399" s="24"/>
      <c r="NF399" s="24"/>
      <c r="NG399" s="24"/>
      <c r="NH399" s="24"/>
      <c r="NI399" s="24"/>
      <c r="NJ399" s="24"/>
      <c r="NK399" s="24"/>
      <c r="NL399" s="24"/>
      <c r="NM399" s="24"/>
      <c r="NN399" s="24"/>
      <c r="NO399" s="24"/>
      <c r="NP399" s="24"/>
      <c r="NQ399" s="24"/>
      <c r="NR399" s="24"/>
      <c r="NS399" s="24"/>
      <c r="NT399" s="24"/>
      <c r="NU399" s="24"/>
      <c r="NV399" s="24"/>
      <c r="NW399" s="24"/>
      <c r="NX399" s="24"/>
      <c r="NY399" s="24"/>
      <c r="NZ399" s="24"/>
      <c r="OA399" s="24"/>
      <c r="OB399" s="24"/>
      <c r="OC399" s="24"/>
      <c r="OD399" s="24"/>
      <c r="OE399" s="24"/>
      <c r="OF399" s="24"/>
      <c r="OG399" s="24"/>
      <c r="OH399" s="24"/>
      <c r="OI399" s="24"/>
      <c r="OJ399" s="24"/>
      <c r="OK399" s="24"/>
      <c r="OL399" s="24"/>
      <c r="OM399" s="24"/>
      <c r="ON399" s="24"/>
      <c r="OO399" s="24"/>
      <c r="OP399" s="24"/>
      <c r="OQ399" s="24"/>
      <c r="OR399" s="24"/>
      <c r="OS399" s="24"/>
      <c r="OT399" s="24"/>
      <c r="OU399" s="24"/>
      <c r="OV399" s="24"/>
      <c r="OW399" s="24"/>
      <c r="OX399" s="24"/>
      <c r="OY399" s="24"/>
      <c r="OZ399" s="24"/>
      <c r="PA399" s="24"/>
      <c r="PB399" s="24"/>
      <c r="PC399" s="24"/>
      <c r="PD399" s="24"/>
      <c r="PE399" s="24"/>
      <c r="PF399" s="24"/>
      <c r="PG399" s="24"/>
      <c r="PH399" s="24"/>
      <c r="PI399" s="24"/>
      <c r="PJ399" s="24"/>
      <c r="PK399" s="24"/>
      <c r="PL399" s="24"/>
      <c r="PM399" s="24"/>
      <c r="PN399" s="24"/>
      <c r="PO399" s="24"/>
      <c r="PP399" s="24"/>
      <c r="PQ399" s="24"/>
      <c r="PR399" s="24"/>
      <c r="PS399" s="24"/>
      <c r="PT399" s="24"/>
      <c r="PU399" s="24"/>
      <c r="PV399" s="24"/>
      <c r="PW399" s="24"/>
      <c r="PX399" s="24"/>
      <c r="PY399" s="24"/>
      <c r="PZ399" s="24"/>
      <c r="QA399" s="24"/>
      <c r="QB399" s="24"/>
      <c r="QC399" s="24"/>
      <c r="QD399" s="24"/>
      <c r="QE399" s="24"/>
      <c r="QF399" s="24"/>
      <c r="QG399" s="24"/>
      <c r="QH399" s="24"/>
      <c r="QI399" s="24"/>
      <c r="QJ399" s="24"/>
      <c r="QK399" s="24"/>
      <c r="QL399" s="24"/>
      <c r="QM399" s="24"/>
      <c r="QN399" s="24"/>
      <c r="QO399" s="24"/>
      <c r="QP399" s="24"/>
      <c r="QQ399" s="24"/>
      <c r="QR399" s="24"/>
      <c r="QS399" s="24"/>
      <c r="QT399" s="24"/>
      <c r="QU399" s="24"/>
      <c r="QV399" s="24"/>
      <c r="QW399" s="24"/>
      <c r="QX399" s="24"/>
      <c r="QY399" s="24"/>
      <c r="QZ399" s="24"/>
      <c r="RA399" s="24"/>
      <c r="RB399" s="24"/>
      <c r="RC399" s="24"/>
      <c r="RD399" s="24"/>
      <c r="RE399" s="24"/>
      <c r="RF399" s="24"/>
      <c r="RG399" s="24"/>
      <c r="RH399" s="24"/>
      <c r="RI399" s="24"/>
      <c r="RJ399" s="24"/>
      <c r="RK399" s="24"/>
      <c r="RL399" s="24"/>
      <c r="RM399" s="24"/>
      <c r="RN399" s="24"/>
      <c r="RO399" s="24"/>
      <c r="RP399" s="24"/>
      <c r="RQ399" s="24"/>
      <c r="RR399" s="24"/>
      <c r="RS399" s="24"/>
      <c r="RT399" s="24"/>
      <c r="RU399" s="24"/>
      <c r="RV399" s="24"/>
      <c r="RW399" s="24"/>
      <c r="RX399" s="24"/>
      <c r="RY399" s="24"/>
      <c r="RZ399" s="24"/>
      <c r="SA399" s="24"/>
      <c r="SB399" s="24"/>
      <c r="SC399" s="24"/>
      <c r="SD399" s="24"/>
      <c r="SE399" s="24"/>
      <c r="SF399" s="24"/>
      <c r="SG399" s="24"/>
      <c r="SH399" s="24"/>
      <c r="SI399" s="24"/>
      <c r="SJ399" s="24"/>
      <c r="SK399" s="24"/>
      <c r="SL399" s="24"/>
      <c r="SM399" s="24"/>
      <c r="SN399" s="24"/>
      <c r="SO399" s="24"/>
      <c r="SP399" s="24"/>
      <c r="SQ399" s="24"/>
      <c r="SR399" s="24"/>
      <c r="SS399" s="24"/>
      <c r="ST399" s="24"/>
      <c r="SU399" s="24"/>
      <c r="SV399" s="24"/>
      <c r="SW399" s="24"/>
      <c r="SX399" s="24"/>
      <c r="SY399" s="24"/>
      <c r="SZ399" s="24"/>
      <c r="TA399" s="24"/>
      <c r="TB399" s="24"/>
      <c r="TC399" s="24"/>
      <c r="TD399" s="24"/>
      <c r="TE399" s="24"/>
      <c r="TF399" s="24"/>
      <c r="TG399" s="24"/>
      <c r="TH399" s="24"/>
      <c r="TI399" s="24"/>
      <c r="TJ399" s="24"/>
      <c r="TK399" s="24"/>
      <c r="TL399" s="24"/>
      <c r="TM399" s="24"/>
      <c r="TN399" s="24"/>
      <c r="TO399" s="24"/>
      <c r="TP399" s="24"/>
      <c r="TQ399" s="24"/>
      <c r="TR399" s="24"/>
      <c r="TS399" s="24"/>
      <c r="TT399" s="24"/>
      <c r="TU399" s="24"/>
      <c r="TV399" s="24"/>
      <c r="TW399" s="24"/>
      <c r="TX399" s="24"/>
      <c r="TY399" s="24"/>
      <c r="TZ399" s="24"/>
      <c r="UA399" s="24"/>
      <c r="UB399" s="24"/>
      <c r="UC399" s="24"/>
      <c r="UD399" s="24"/>
      <c r="UE399" s="24"/>
      <c r="UF399" s="24"/>
      <c r="UG399" s="24"/>
      <c r="UH399" s="24"/>
      <c r="UI399" s="24"/>
      <c r="UJ399" s="24"/>
      <c r="UK399" s="24"/>
      <c r="UL399" s="24"/>
      <c r="UM399" s="24"/>
      <c r="UN399" s="24"/>
      <c r="UO399" s="24"/>
      <c r="UP399" s="24"/>
      <c r="UQ399" s="24"/>
      <c r="UR399" s="24"/>
      <c r="US399" s="24"/>
      <c r="UT399" s="24"/>
      <c r="UU399" s="24"/>
      <c r="UV399" s="24"/>
      <c r="UW399" s="24"/>
      <c r="UX399" s="24"/>
      <c r="UY399" s="24"/>
      <c r="UZ399" s="24"/>
      <c r="VA399" s="24"/>
      <c r="VB399" s="24"/>
      <c r="VC399" s="24"/>
      <c r="VD399" s="24"/>
      <c r="VE399" s="24"/>
      <c r="VF399" s="24"/>
      <c r="VG399" s="24"/>
      <c r="VH399" s="24"/>
      <c r="VI399" s="24"/>
      <c r="VJ399" s="24"/>
      <c r="VK399" s="24"/>
      <c r="VL399" s="24"/>
      <c r="VM399" s="24"/>
      <c r="VN399" s="24"/>
      <c r="VO399" s="24"/>
      <c r="VP399" s="24"/>
      <c r="VQ399" s="24"/>
      <c r="VR399" s="24"/>
      <c r="VS399" s="24"/>
      <c r="VT399" s="24"/>
      <c r="VU399" s="24"/>
      <c r="VV399" s="24"/>
      <c r="VW399" s="24"/>
      <c r="VX399" s="24"/>
      <c r="VY399" s="24"/>
      <c r="VZ399" s="24"/>
      <c r="WA399" s="24"/>
      <c r="WB399" s="24"/>
      <c r="WC399" s="24"/>
      <c r="WD399" s="24"/>
      <c r="WE399" s="24"/>
      <c r="WF399" s="24"/>
      <c r="WG399" s="24"/>
      <c r="WH399" s="24"/>
      <c r="WI399" s="24"/>
      <c r="WJ399" s="24"/>
      <c r="WK399" s="24"/>
      <c r="WL399" s="24"/>
      <c r="WM399" s="24"/>
      <c r="WN399" s="24"/>
      <c r="WO399" s="24"/>
      <c r="WP399" s="24"/>
      <c r="WQ399" s="24"/>
      <c r="WR399" s="24"/>
      <c r="WS399" s="24"/>
      <c r="WT399" s="24"/>
      <c r="WU399" s="24"/>
      <c r="WV399" s="24"/>
      <c r="WW399" s="24"/>
      <c r="WX399" s="24"/>
      <c r="WY399" s="24"/>
      <c r="WZ399" s="24"/>
      <c r="XA399" s="24"/>
      <c r="XB399" s="24"/>
      <c r="XC399" s="24"/>
      <c r="XD399" s="24"/>
      <c r="XE399" s="24"/>
      <c r="XF399" s="24"/>
      <c r="XG399" s="24"/>
      <c r="XH399" s="24"/>
      <c r="XI399" s="24"/>
      <c r="XJ399" s="24"/>
      <c r="XK399" s="24"/>
      <c r="XL399" s="24"/>
      <c r="XM399" s="24"/>
      <c r="XN399" s="24"/>
      <c r="XO399" s="24"/>
      <c r="XP399" s="24"/>
      <c r="XQ399" s="24"/>
      <c r="XR399" s="24"/>
      <c r="XS399" s="24"/>
      <c r="XT399" s="24"/>
      <c r="XU399" s="24"/>
      <c r="XV399" s="24"/>
      <c r="XW399" s="24"/>
      <c r="XX399" s="24"/>
      <c r="XY399" s="24"/>
      <c r="XZ399" s="24"/>
      <c r="YA399" s="24"/>
      <c r="YB399" s="24"/>
      <c r="YC399" s="24"/>
      <c r="YD399" s="24"/>
      <c r="YE399" s="24"/>
      <c r="YF399" s="24"/>
      <c r="YG399" s="24"/>
      <c r="YH399" s="24"/>
      <c r="YI399" s="24"/>
      <c r="YJ399" s="24"/>
      <c r="YK399" s="24"/>
      <c r="YL399" s="24"/>
      <c r="YM399" s="24"/>
      <c r="YN399" s="24"/>
      <c r="YO399" s="24"/>
      <c r="YP399" s="24"/>
      <c r="YQ399" s="24"/>
      <c r="YR399" s="24"/>
      <c r="YS399" s="24"/>
      <c r="YT399" s="24"/>
      <c r="YU399" s="24"/>
      <c r="YV399" s="24"/>
      <c r="YW399" s="24"/>
      <c r="YX399" s="24"/>
      <c r="YY399" s="24"/>
      <c r="YZ399" s="24"/>
      <c r="ZA399" s="24"/>
      <c r="ZB399" s="24"/>
      <c r="ZC399" s="24"/>
      <c r="ZD399" s="24"/>
      <c r="ZE399" s="24"/>
      <c r="ZF399" s="24"/>
      <c r="ZG399" s="24"/>
      <c r="ZH399" s="24"/>
      <c r="ZI399" s="24"/>
      <c r="ZJ399" s="24"/>
      <c r="ZK399" s="24"/>
      <c r="ZL399" s="24"/>
      <c r="ZM399" s="24"/>
      <c r="ZN399" s="24"/>
      <c r="ZO399" s="24"/>
      <c r="ZP399" s="24"/>
      <c r="ZQ399" s="24"/>
      <c r="ZR399" s="24"/>
      <c r="ZS399" s="24"/>
      <c r="ZT399" s="24"/>
      <c r="ZU399" s="24"/>
      <c r="ZV399" s="24"/>
      <c r="ZW399" s="24"/>
      <c r="ZX399" s="24"/>
      <c r="ZY399" s="24"/>
      <c r="ZZ399" s="24"/>
      <c r="AAA399" s="24"/>
      <c r="AAB399" s="24"/>
      <c r="AAC399" s="24"/>
      <c r="AAD399" s="24"/>
      <c r="AAE399" s="24"/>
      <c r="AAF399" s="24"/>
      <c r="AAG399" s="24"/>
      <c r="AAH399" s="24"/>
      <c r="AAI399" s="24"/>
      <c r="AAJ399" s="24"/>
      <c r="AAK399" s="24"/>
      <c r="AAL399" s="24"/>
      <c r="AAM399" s="24"/>
      <c r="AAN399" s="24"/>
      <c r="AAO399" s="24"/>
      <c r="AAP399" s="24"/>
      <c r="AAQ399" s="24"/>
      <c r="AAR399" s="24"/>
      <c r="AAS399" s="24"/>
      <c r="AAT399" s="24"/>
      <c r="AAU399" s="24"/>
      <c r="AAV399" s="24"/>
      <c r="AAW399" s="24"/>
      <c r="AAX399" s="24"/>
      <c r="AAY399" s="24"/>
      <c r="AAZ399" s="24"/>
      <c r="ABA399" s="24"/>
      <c r="ABB399" s="24"/>
      <c r="ABC399" s="24"/>
      <c r="ABD399" s="24"/>
      <c r="ABE399" s="24"/>
      <c r="ABF399" s="24"/>
      <c r="ABG399" s="24"/>
      <c r="ABH399" s="24"/>
      <c r="ABI399" s="24"/>
      <c r="ABJ399" s="24"/>
      <c r="ABK399" s="24"/>
      <c r="ABL399" s="24"/>
      <c r="ABM399" s="24"/>
      <c r="ABN399" s="24"/>
      <c r="ABO399" s="24"/>
      <c r="ABP399" s="24"/>
      <c r="ABQ399" s="24"/>
      <c r="ABR399" s="24"/>
      <c r="ABS399" s="24"/>
      <c r="ABT399" s="24"/>
      <c r="ABU399" s="24"/>
      <c r="ABV399" s="24"/>
      <c r="ABW399" s="24"/>
      <c r="ABX399" s="24"/>
      <c r="ABY399" s="24"/>
      <c r="ABZ399" s="24"/>
      <c r="ACA399" s="24"/>
      <c r="ACB399" s="24"/>
      <c r="ACC399" s="24"/>
      <c r="ACD399" s="24"/>
      <c r="ACE399" s="24"/>
      <c r="ACF399" s="24"/>
      <c r="ACG399" s="24"/>
      <c r="ACH399" s="24"/>
      <c r="ACI399" s="24"/>
      <c r="ACJ399" s="24"/>
      <c r="ACK399" s="24"/>
      <c r="ACL399" s="24"/>
      <c r="ACM399" s="24"/>
      <c r="ACN399" s="24"/>
      <c r="ACO399" s="24"/>
      <c r="ACP399" s="24"/>
      <c r="ACQ399" s="24"/>
      <c r="ACR399" s="24"/>
      <c r="ACS399" s="24"/>
      <c r="ACT399" s="24"/>
      <c r="ACU399" s="24"/>
      <c r="ACV399" s="24"/>
      <c r="ACW399" s="24"/>
      <c r="ACX399" s="24"/>
      <c r="ACY399" s="24"/>
      <c r="ACZ399" s="24"/>
      <c r="ADA399" s="24"/>
      <c r="ADB399" s="24"/>
      <c r="ADC399" s="24"/>
      <c r="ADD399" s="24"/>
      <c r="ADE399" s="24"/>
      <c r="ADF399" s="24"/>
      <c r="ADG399" s="24"/>
      <c r="ADH399" s="24"/>
      <c r="ADI399" s="24"/>
      <c r="ADJ399" s="24"/>
      <c r="ADK399" s="24"/>
      <c r="ADL399" s="24"/>
      <c r="ADM399" s="24"/>
      <c r="ADN399" s="24"/>
      <c r="ADO399" s="24"/>
      <c r="ADP399" s="24"/>
      <c r="ADQ399" s="24"/>
      <c r="ADR399" s="24"/>
      <c r="ADS399" s="24"/>
      <c r="ADT399" s="24"/>
      <c r="ADU399" s="24"/>
      <c r="ADV399" s="24"/>
      <c r="ADW399" s="24"/>
      <c r="ADX399" s="24"/>
      <c r="ADY399" s="24"/>
      <c r="ADZ399" s="24"/>
      <c r="AEA399" s="24"/>
      <c r="AEB399" s="24"/>
      <c r="AEC399" s="24"/>
      <c r="AED399" s="24"/>
      <c r="AEE399" s="24"/>
      <c r="AEF399" s="24"/>
      <c r="AEG399" s="24"/>
      <c r="AEH399" s="24"/>
      <c r="AEI399" s="24"/>
      <c r="AEJ399" s="24"/>
      <c r="AEK399" s="24"/>
      <c r="AEL399" s="24"/>
      <c r="AEM399" s="24"/>
      <c r="AEN399" s="24"/>
      <c r="AEO399" s="24"/>
      <c r="AEP399" s="24"/>
      <c r="AEQ399" s="24"/>
      <c r="AER399" s="24"/>
      <c r="AES399" s="24"/>
      <c r="AET399" s="24"/>
      <c r="AEU399" s="24"/>
      <c r="AEV399" s="24"/>
      <c r="AEW399" s="24"/>
      <c r="AEX399" s="24"/>
      <c r="AEY399" s="24"/>
      <c r="AEZ399" s="24"/>
      <c r="AFA399" s="24"/>
      <c r="AFB399" s="24"/>
      <c r="AFC399" s="24"/>
      <c r="AFD399" s="24"/>
      <c r="AFE399" s="24"/>
      <c r="AFF399" s="24"/>
      <c r="AFG399" s="24"/>
      <c r="AFH399" s="24"/>
      <c r="AFI399" s="24"/>
      <c r="AFJ399" s="24"/>
      <c r="AFK399" s="24"/>
      <c r="AFL399" s="24"/>
      <c r="AFM399" s="24"/>
      <c r="AFN399" s="24"/>
      <c r="AFO399" s="24"/>
      <c r="AFP399" s="24"/>
      <c r="AFQ399" s="24"/>
      <c r="AFR399" s="24"/>
      <c r="AFS399" s="24"/>
      <c r="AFT399" s="24"/>
      <c r="AFU399" s="24"/>
      <c r="AFV399" s="24"/>
      <c r="AFW399" s="24"/>
      <c r="AFX399" s="24"/>
      <c r="AFY399" s="24"/>
      <c r="AFZ399" s="24"/>
      <c r="AGA399" s="24"/>
      <c r="AGB399" s="24"/>
      <c r="AGC399" s="24"/>
      <c r="AGD399" s="24"/>
      <c r="AGE399" s="24"/>
      <c r="AGF399" s="24"/>
      <c r="AGG399" s="24"/>
      <c r="AGH399" s="24"/>
      <c r="AGI399" s="24"/>
      <c r="AGJ399" s="24"/>
      <c r="AGK399" s="24"/>
      <c r="AGL399" s="24"/>
      <c r="AGM399" s="24"/>
      <c r="AGN399" s="24"/>
      <c r="AGO399" s="24"/>
      <c r="AGP399" s="24"/>
      <c r="AGQ399" s="24"/>
      <c r="AGR399" s="24"/>
      <c r="AGS399" s="24"/>
      <c r="AGT399" s="24"/>
      <c r="AGU399" s="24"/>
      <c r="AGV399" s="24"/>
      <c r="AGW399" s="24"/>
      <c r="AGX399" s="24"/>
      <c r="AGY399" s="24"/>
      <c r="AGZ399" s="24"/>
      <c r="AHA399" s="24"/>
      <c r="AHB399" s="24"/>
      <c r="AHC399" s="24"/>
      <c r="AHD399" s="24"/>
      <c r="AHE399" s="24"/>
      <c r="AHF399" s="24"/>
      <c r="AHG399" s="24"/>
      <c r="AHH399" s="24"/>
      <c r="AHI399" s="24"/>
      <c r="AHJ399" s="24"/>
      <c r="AHK399" s="24"/>
      <c r="AHL399" s="24"/>
      <c r="AHM399" s="24"/>
      <c r="AHN399" s="24"/>
      <c r="AHO399" s="24"/>
      <c r="AHP399" s="24"/>
      <c r="AHQ399" s="24"/>
      <c r="AHR399" s="24"/>
      <c r="AHS399" s="24"/>
      <c r="AHT399" s="24"/>
      <c r="AHU399" s="24"/>
      <c r="AHV399" s="24"/>
      <c r="AHW399" s="24"/>
      <c r="AHX399" s="24"/>
      <c r="AHY399" s="24"/>
      <c r="AHZ399" s="24"/>
      <c r="AIA399" s="24"/>
      <c r="AIB399" s="24"/>
      <c r="AIC399" s="24"/>
      <c r="AID399" s="24"/>
      <c r="AIE399" s="24"/>
      <c r="AIF399" s="24"/>
      <c r="AIG399" s="24"/>
      <c r="AIH399" s="24"/>
      <c r="AII399" s="24"/>
      <c r="AIJ399" s="24"/>
      <c r="AIK399" s="24"/>
      <c r="AIL399" s="24"/>
      <c r="AIM399" s="24"/>
      <c r="AIN399" s="24"/>
      <c r="AIO399" s="24"/>
      <c r="AIP399" s="24"/>
      <c r="AIQ399" s="24"/>
      <c r="AIR399" s="24"/>
      <c r="AIS399" s="24"/>
      <c r="AIT399" s="24"/>
      <c r="AIU399" s="24"/>
      <c r="AIV399" s="24"/>
      <c r="AIW399" s="24"/>
      <c r="AIX399" s="24"/>
      <c r="AIY399" s="24"/>
      <c r="AIZ399" s="24"/>
      <c r="AJA399" s="24"/>
      <c r="AJB399" s="24"/>
      <c r="AJC399" s="24"/>
      <c r="AJD399" s="24"/>
      <c r="AJE399" s="24"/>
      <c r="AJF399" s="24"/>
      <c r="AJG399" s="24"/>
      <c r="AJH399" s="24"/>
      <c r="AJI399" s="24"/>
      <c r="AJJ399" s="24"/>
      <c r="AJK399" s="24"/>
      <c r="AJL399" s="24"/>
      <c r="AJM399" s="24"/>
      <c r="AJN399" s="24"/>
      <c r="AJO399" s="24"/>
      <c r="AJP399" s="24"/>
      <c r="AJQ399" s="24"/>
      <c r="AJR399" s="24"/>
      <c r="AJS399" s="24"/>
      <c r="AJT399" s="24"/>
      <c r="AJU399" s="24"/>
      <c r="AJV399" s="24"/>
      <c r="AJW399" s="24"/>
      <c r="AJX399" s="24"/>
      <c r="AJY399" s="24"/>
      <c r="AJZ399" s="24"/>
      <c r="AKA399" s="24"/>
      <c r="AKB399" s="24"/>
      <c r="AKC399" s="24"/>
      <c r="AKD399" s="24"/>
      <c r="AKE399" s="24"/>
      <c r="AKF399" s="24"/>
      <c r="AKG399" s="24"/>
      <c r="AKH399" s="24"/>
      <c r="AKI399" s="24"/>
      <c r="AKJ399" s="24"/>
      <c r="AKK399" s="24"/>
      <c r="AKL399" s="24"/>
      <c r="AKM399" s="24"/>
      <c r="AKN399" s="24"/>
      <c r="AKO399" s="24"/>
      <c r="AKP399" s="24"/>
      <c r="AKQ399" s="24"/>
      <c r="AKR399" s="24"/>
      <c r="AKS399" s="24"/>
      <c r="AKT399" s="24"/>
      <c r="AKU399" s="24"/>
      <c r="AKV399" s="24"/>
      <c r="AKW399" s="24"/>
      <c r="AKX399" s="24"/>
      <c r="AKY399" s="24"/>
      <c r="AKZ399" s="24"/>
      <c r="ALA399" s="24"/>
      <c r="ALB399" s="24"/>
      <c r="ALC399" s="24"/>
      <c r="ALD399" s="24"/>
      <c r="ALE399" s="24"/>
      <c r="ALF399" s="24"/>
      <c r="ALG399" s="24"/>
      <c r="ALH399" s="24"/>
      <c r="ALI399" s="24"/>
      <c r="ALJ399" s="24"/>
      <c r="ALK399" s="24"/>
      <c r="ALL399" s="24"/>
      <c r="ALM399" s="24"/>
      <c r="ALN399" s="24"/>
      <c r="ALO399" s="24"/>
      <c r="ALP399" s="24"/>
      <c r="ALQ399" s="24"/>
      <c r="ALR399" s="24"/>
      <c r="ALS399" s="24"/>
      <c r="ALT399" s="24"/>
      <c r="ALU399" s="24"/>
      <c r="ALV399" s="24"/>
      <c r="ALW399" s="24"/>
      <c r="ALX399" s="24"/>
      <c r="ALY399" s="24"/>
      <c r="ALZ399" s="24"/>
      <c r="AMA399" s="24"/>
      <c r="AMB399" s="24"/>
      <c r="AMC399" s="24"/>
      <c r="AMD399" s="24"/>
      <c r="AME399" s="24"/>
      <c r="AMF399" s="24"/>
      <c r="AMG399" s="24"/>
      <c r="AMH399" s="24"/>
      <c r="AMI399" s="24"/>
      <c r="AMJ399" s="24"/>
      <c r="AMK399" s="24"/>
      <c r="AML399" s="24"/>
      <c r="AMM399" s="24"/>
      <c r="AMN399" s="24"/>
      <c r="AMO399" s="24"/>
      <c r="AMP399" s="24"/>
      <c r="AMQ399" s="24"/>
      <c r="AMR399" s="24"/>
      <c r="AMS399" s="24"/>
      <c r="AMT399" s="24"/>
      <c r="AMU399" s="24"/>
      <c r="AMV399" s="24"/>
      <c r="AMW399" s="24"/>
      <c r="AMX399" s="24"/>
      <c r="AMY399" s="24"/>
      <c r="AMZ399" s="24"/>
      <c r="ANA399" s="24"/>
      <c r="ANB399" s="24"/>
      <c r="ANC399" s="24"/>
      <c r="AND399" s="24"/>
      <c r="ANE399" s="24"/>
      <c r="ANF399" s="24"/>
      <c r="ANG399" s="24"/>
      <c r="ANH399" s="24"/>
      <c r="ANI399" s="24"/>
      <c r="ANJ399" s="24"/>
      <c r="ANK399" s="24"/>
      <c r="ANL399" s="24"/>
      <c r="ANM399" s="24"/>
      <c r="ANN399" s="24"/>
      <c r="ANO399" s="24"/>
      <c r="ANP399" s="24"/>
      <c r="ANQ399" s="24"/>
      <c r="ANR399" s="24"/>
      <c r="ANS399" s="24"/>
      <c r="ANT399" s="24"/>
      <c r="ANU399" s="24"/>
      <c r="ANV399" s="24"/>
      <c r="ANW399" s="24"/>
      <c r="ANX399" s="24"/>
      <c r="ANY399" s="24"/>
      <c r="ANZ399" s="24"/>
      <c r="AOA399" s="24"/>
      <c r="AOB399" s="24"/>
      <c r="AOC399" s="24"/>
      <c r="AOD399" s="24"/>
      <c r="AOE399" s="24"/>
      <c r="AOF399" s="24"/>
      <c r="AOG399" s="24"/>
      <c r="AOH399" s="24"/>
      <c r="AOI399" s="24"/>
      <c r="AOJ399" s="24"/>
      <c r="AOK399" s="24"/>
      <c r="AOL399" s="24"/>
      <c r="AOM399" s="24"/>
      <c r="AON399" s="24"/>
      <c r="AOO399" s="24"/>
      <c r="AOP399" s="24"/>
      <c r="AOQ399" s="24"/>
      <c r="AOR399" s="24"/>
      <c r="AOS399" s="24"/>
      <c r="AOT399" s="24"/>
      <c r="AOU399" s="24"/>
      <c r="AOV399" s="24"/>
      <c r="AOW399" s="24"/>
      <c r="AOX399" s="24"/>
      <c r="AOY399" s="24"/>
      <c r="AOZ399" s="24"/>
      <c r="APA399" s="24"/>
      <c r="APB399" s="24"/>
      <c r="APC399" s="24"/>
      <c r="APD399" s="24"/>
      <c r="APE399" s="24"/>
      <c r="APF399" s="24"/>
      <c r="APG399" s="24"/>
      <c r="APH399" s="24"/>
      <c r="API399" s="24"/>
      <c r="APJ399" s="24"/>
      <c r="APK399" s="24"/>
      <c r="APL399" s="24"/>
      <c r="APM399" s="24"/>
      <c r="APN399" s="24"/>
      <c r="APO399" s="24"/>
      <c r="APP399" s="24"/>
      <c r="APQ399" s="24"/>
      <c r="APR399" s="24"/>
      <c r="APS399" s="24"/>
      <c r="APT399" s="24"/>
      <c r="APU399" s="24"/>
      <c r="APV399" s="24"/>
      <c r="APW399" s="24"/>
      <c r="APX399" s="24"/>
      <c r="APY399" s="24"/>
      <c r="APZ399" s="24"/>
      <c r="AQA399" s="24"/>
      <c r="AQB399" s="24"/>
      <c r="AQC399" s="24"/>
      <c r="AQD399" s="24"/>
      <c r="AQE399" s="24"/>
      <c r="AQF399" s="24"/>
      <c r="AQG399" s="24"/>
      <c r="AQH399" s="24"/>
      <c r="AQI399" s="24"/>
      <c r="AQJ399" s="24"/>
      <c r="AQK399" s="24"/>
      <c r="AQL399" s="24"/>
      <c r="AQM399" s="24"/>
      <c r="AQN399" s="24"/>
      <c r="AQO399" s="24"/>
      <c r="AQP399" s="24"/>
      <c r="AQQ399" s="24"/>
      <c r="AQR399" s="24"/>
      <c r="AQS399" s="24"/>
      <c r="AQT399" s="24"/>
      <c r="AQU399" s="24"/>
      <c r="AQV399" s="24"/>
      <c r="AQW399" s="24"/>
      <c r="AQX399" s="24"/>
      <c r="AQY399" s="24"/>
      <c r="AQZ399" s="24"/>
      <c r="ARA399" s="24"/>
      <c r="ARB399" s="24"/>
      <c r="ARC399" s="24"/>
      <c r="ARD399" s="24"/>
      <c r="ARE399" s="24"/>
      <c r="ARF399" s="24"/>
      <c r="ARG399" s="24"/>
      <c r="ARH399" s="24"/>
      <c r="ARI399" s="24"/>
      <c r="ARJ399" s="24"/>
      <c r="ARK399" s="24"/>
      <c r="ARL399" s="24"/>
      <c r="ARM399" s="24"/>
      <c r="ARN399" s="24"/>
      <c r="ARO399" s="24"/>
      <c r="ARP399" s="24"/>
      <c r="ARQ399" s="24"/>
      <c r="ARR399" s="24"/>
      <c r="ARS399" s="24"/>
      <c r="ART399" s="24"/>
      <c r="ARU399" s="24"/>
      <c r="ARV399" s="24"/>
      <c r="ARW399" s="24"/>
      <c r="ARX399" s="24"/>
      <c r="ARY399" s="24"/>
      <c r="ARZ399" s="24"/>
      <c r="ASA399" s="24"/>
      <c r="ASB399" s="24"/>
      <c r="ASC399" s="24"/>
      <c r="ASD399" s="24"/>
      <c r="ASE399" s="24"/>
      <c r="ASF399" s="24"/>
      <c r="ASG399" s="24"/>
      <c r="ASH399" s="24"/>
      <c r="ASI399" s="24"/>
      <c r="ASJ399" s="24"/>
      <c r="ASK399" s="24"/>
      <c r="ASL399" s="24"/>
      <c r="ASM399" s="24"/>
      <c r="ASN399" s="24"/>
      <c r="ASO399" s="24"/>
      <c r="ASP399" s="24"/>
      <c r="ASQ399" s="24"/>
      <c r="ASR399" s="24"/>
      <c r="ASS399" s="24"/>
      <c r="AST399" s="24"/>
      <c r="ASU399" s="24"/>
      <c r="ASV399" s="24"/>
      <c r="ASW399" s="24"/>
      <c r="ASX399" s="24"/>
      <c r="ASY399" s="24"/>
      <c r="ASZ399" s="24"/>
      <c r="ATA399" s="24"/>
      <c r="ATB399" s="24"/>
      <c r="ATC399" s="24"/>
      <c r="ATD399" s="24"/>
      <c r="ATE399" s="24"/>
      <c r="ATF399" s="24"/>
      <c r="ATG399" s="24"/>
      <c r="ATH399" s="24"/>
      <c r="ATI399" s="24"/>
      <c r="ATJ399" s="24"/>
      <c r="ATK399" s="24"/>
      <c r="ATL399" s="24"/>
      <c r="ATM399" s="24"/>
      <c r="ATN399" s="24"/>
      <c r="ATO399" s="24"/>
      <c r="ATP399" s="24"/>
      <c r="ATQ399" s="24"/>
      <c r="ATR399" s="24"/>
      <c r="ATS399" s="24"/>
      <c r="ATT399" s="24"/>
      <c r="ATU399" s="24"/>
      <c r="ATV399" s="24"/>
      <c r="ATW399" s="24"/>
      <c r="ATX399" s="24"/>
      <c r="ATY399" s="24"/>
      <c r="ATZ399" s="24"/>
      <c r="AUA399" s="24"/>
      <c r="AUB399" s="24"/>
      <c r="AUC399" s="24"/>
      <c r="AUD399" s="24"/>
      <c r="AUE399" s="24"/>
      <c r="AUF399" s="24"/>
      <c r="AUG399" s="24"/>
      <c r="AUH399" s="24"/>
      <c r="AUI399" s="24"/>
      <c r="AUJ399" s="24"/>
      <c r="AUK399" s="24"/>
      <c r="AUL399" s="24"/>
      <c r="AUM399" s="24"/>
      <c r="AUN399" s="24"/>
      <c r="AUO399" s="24"/>
      <c r="AUP399" s="24"/>
      <c r="AUQ399" s="24"/>
      <c r="AUR399" s="24"/>
      <c r="AUS399" s="24"/>
      <c r="AUT399" s="24"/>
      <c r="AUU399" s="24"/>
      <c r="AUV399" s="24"/>
      <c r="AUW399" s="24"/>
      <c r="AUX399" s="24"/>
      <c r="AUY399" s="24"/>
      <c r="AUZ399" s="24"/>
      <c r="AVA399" s="24"/>
      <c r="AVB399" s="24"/>
      <c r="AVC399" s="24"/>
      <c r="AVD399" s="24"/>
      <c r="AVE399" s="24"/>
      <c r="AVF399" s="24"/>
      <c r="AVG399" s="24"/>
      <c r="AVH399" s="24"/>
      <c r="AVI399" s="24"/>
      <c r="AVJ399" s="24"/>
      <c r="AVK399" s="24"/>
      <c r="AVL399" s="24"/>
      <c r="AVM399" s="24"/>
      <c r="AVN399" s="24"/>
      <c r="AVO399" s="24"/>
      <c r="AVP399" s="24"/>
      <c r="AVQ399" s="24"/>
      <c r="AVR399" s="24"/>
      <c r="AVS399" s="24"/>
      <c r="AVT399" s="24"/>
      <c r="AVU399" s="24"/>
      <c r="AVV399" s="24"/>
      <c r="AVW399" s="24"/>
      <c r="AVX399" s="24"/>
      <c r="AVY399" s="24"/>
      <c r="AVZ399" s="24"/>
      <c r="AWA399" s="24"/>
      <c r="AWB399" s="24"/>
      <c r="AWC399" s="24"/>
      <c r="AWD399" s="24"/>
      <c r="AWE399" s="24"/>
      <c r="AWF399" s="24"/>
      <c r="AWG399" s="24"/>
      <c r="AWH399" s="24"/>
      <c r="AWI399" s="24"/>
      <c r="AWJ399" s="24"/>
      <c r="AWK399" s="24"/>
      <c r="AWL399" s="24"/>
      <c r="AWM399" s="24"/>
      <c r="AWN399" s="24"/>
      <c r="AWO399" s="24"/>
      <c r="AWP399" s="24"/>
      <c r="AWQ399" s="24"/>
      <c r="AWR399" s="24"/>
      <c r="AWS399" s="24"/>
      <c r="AWT399" s="24"/>
      <c r="AWU399" s="24"/>
      <c r="AWV399" s="24"/>
      <c r="AWW399" s="24"/>
      <c r="AWX399" s="24"/>
      <c r="AWY399" s="24"/>
      <c r="AWZ399" s="24"/>
      <c r="AXA399" s="24"/>
      <c r="AXB399" s="24"/>
      <c r="AXC399" s="24"/>
      <c r="AXD399" s="24"/>
      <c r="AXE399" s="24"/>
      <c r="AXF399" s="24"/>
      <c r="AXG399" s="24"/>
      <c r="AXH399" s="24"/>
      <c r="AXI399" s="24"/>
      <c r="AXJ399" s="24"/>
      <c r="AXK399" s="24"/>
      <c r="AXL399" s="24"/>
      <c r="AXM399" s="24"/>
      <c r="AXN399" s="24"/>
      <c r="AXO399" s="24"/>
      <c r="AXP399" s="24"/>
      <c r="AXQ399" s="24"/>
      <c r="AXR399" s="24"/>
      <c r="AXS399" s="24"/>
      <c r="AXT399" s="24"/>
      <c r="AXU399" s="24"/>
      <c r="AXV399" s="24"/>
      <c r="AXW399" s="24"/>
      <c r="AXX399" s="24"/>
      <c r="AXY399" s="24"/>
      <c r="AXZ399" s="24"/>
      <c r="AYA399" s="24"/>
      <c r="AYB399" s="24"/>
      <c r="AYC399" s="24"/>
      <c r="AYD399" s="24"/>
      <c r="AYE399" s="24"/>
      <c r="AYF399" s="24"/>
      <c r="AYG399" s="24"/>
      <c r="AYH399" s="24"/>
      <c r="AYI399" s="24"/>
      <c r="AYJ399" s="24"/>
      <c r="AYK399" s="24"/>
      <c r="AYL399" s="24"/>
      <c r="AYM399" s="24"/>
      <c r="AYN399" s="24"/>
      <c r="AYO399" s="24"/>
      <c r="AYP399" s="24"/>
      <c r="AYQ399" s="24"/>
      <c r="AYR399" s="24"/>
      <c r="AYS399" s="24"/>
      <c r="AYT399" s="24"/>
      <c r="AYU399" s="24"/>
      <c r="AYV399" s="24"/>
      <c r="AYW399" s="24"/>
      <c r="AYX399" s="24"/>
      <c r="AYY399" s="24"/>
      <c r="AYZ399" s="24"/>
      <c r="AZA399" s="24"/>
      <c r="AZB399" s="24"/>
      <c r="AZC399" s="24"/>
      <c r="AZD399" s="24"/>
      <c r="AZE399" s="24"/>
      <c r="AZF399" s="24"/>
      <c r="AZG399" s="24"/>
      <c r="AZH399" s="24"/>
      <c r="AZI399" s="24"/>
      <c r="AZJ399" s="24"/>
      <c r="AZK399" s="24"/>
      <c r="AZL399" s="24"/>
      <c r="AZM399" s="24"/>
      <c r="AZN399" s="24"/>
      <c r="AZO399" s="24"/>
      <c r="AZP399" s="24"/>
      <c r="AZQ399" s="24"/>
      <c r="AZR399" s="24"/>
      <c r="AZS399" s="24"/>
      <c r="AZT399" s="24"/>
      <c r="AZU399" s="24"/>
      <c r="AZV399" s="24"/>
      <c r="AZW399" s="24"/>
      <c r="AZX399" s="24"/>
      <c r="AZY399" s="24"/>
      <c r="AZZ399" s="24"/>
      <c r="BAA399" s="24"/>
      <c r="BAB399" s="24"/>
      <c r="BAC399" s="24"/>
      <c r="BAD399" s="24"/>
      <c r="BAE399" s="24"/>
      <c r="BAF399" s="24"/>
      <c r="BAG399" s="24"/>
      <c r="BAH399" s="24"/>
      <c r="BAI399" s="24"/>
      <c r="BAJ399" s="24"/>
      <c r="BAK399" s="24"/>
      <c r="BAL399" s="24"/>
      <c r="BAM399" s="24"/>
      <c r="BAN399" s="24"/>
      <c r="BAO399" s="24"/>
      <c r="BAP399" s="24"/>
    </row>
    <row r="400" spans="1:1394" s="19" customFormat="1" x14ac:dyDescent="0.25">
      <c r="A400" s="19" t="str">
        <f>IF(YEAR(G400)=2024,#REF!,"")</f>
        <v/>
      </c>
      <c r="B400" s="19" t="str">
        <f>IF(YEAR(G400)=2025,#REF!,"")</f>
        <v/>
      </c>
      <c r="C400" s="19" t="str">
        <f t="shared" si="30"/>
        <v>Afternoon45074</v>
      </c>
      <c r="D400" s="19" t="str">
        <f>IF('by region'!$C$2="Any","Any",'Turf only'!V400)&amp;M400&amp;IF('by region'!$I$2="Any","Any",N400)&amp;G400</f>
        <v>AnyJumpAny45074</v>
      </c>
      <c r="E400" s="19" t="e">
        <f>IF(I400=#REF!,'Turf only'!G400,"")</f>
        <v>#REF!</v>
      </c>
      <c r="F400" s="19" t="e">
        <f t="shared" si="31"/>
        <v>#REF!</v>
      </c>
      <c r="G400" s="15">
        <v>45074</v>
      </c>
      <c r="H400" s="16" t="s">
        <v>40</v>
      </c>
      <c r="I400" s="16" t="s">
        <v>58</v>
      </c>
      <c r="J400" s="16" t="s">
        <v>9</v>
      </c>
      <c r="K400" s="14" t="s">
        <v>24</v>
      </c>
      <c r="L400" s="14" t="s">
        <v>19</v>
      </c>
      <c r="M400" s="16" t="s">
        <v>12</v>
      </c>
      <c r="N400" s="16" t="s">
        <v>13</v>
      </c>
      <c r="O400" s="16" t="s">
        <v>14</v>
      </c>
      <c r="P400" s="23">
        <f t="shared" si="32"/>
        <v>1</v>
      </c>
      <c r="Q400" s="23" cm="1">
        <f t="array" ref="Q400">SUMPRODUCT(($G$2:$G$2765=G400)*(P400&gt;$P$2:$P$2765))+1</f>
        <v>1</v>
      </c>
      <c r="R400" s="23" t="e">
        <f>(Q400*100000)+#REF!</f>
        <v>#REF!</v>
      </c>
      <c r="S400" s="19" t="e" cm="1">
        <f t="array" ref="S400">SUMPRODUCT(($G$2:$G$2765=G400)*(R400&gt;$R$2:$R$2765))+1</f>
        <v>#REF!</v>
      </c>
      <c r="T400" s="19" t="str">
        <f t="shared" si="33"/>
        <v xml:space="preserve">Fontwell Park </v>
      </c>
      <c r="U400" s="19">
        <v>1</v>
      </c>
      <c r="V400" s="19" t="s">
        <v>17</v>
      </c>
      <c r="W400" s="19">
        <f t="shared" si="34"/>
        <v>2023</v>
      </c>
      <c r="X400" s="24"/>
      <c r="Y400" s="24"/>
      <c r="Z400" s="24"/>
      <c r="AA400" s="24"/>
      <c r="AB400" s="24"/>
      <c r="AC400" s="24"/>
      <c r="AD400" s="24"/>
      <c r="AE400" s="24"/>
      <c r="AF400" s="24"/>
      <c r="AG400" s="24"/>
      <c r="AH400" s="24"/>
      <c r="AI400" s="24"/>
      <c r="AJ400" s="24"/>
      <c r="AK400" s="24"/>
      <c r="AL400" s="24"/>
      <c r="AM400" s="24"/>
      <c r="AN400" s="24"/>
      <c r="AO400" s="24"/>
      <c r="AP400" s="24"/>
      <c r="AQ400" s="24"/>
      <c r="AR400" s="24"/>
      <c r="AS400" s="24"/>
      <c r="AT400" s="24"/>
      <c r="AU400" s="24"/>
      <c r="AV400" s="24"/>
      <c r="AW400" s="24"/>
      <c r="AX400" s="24"/>
      <c r="AY400" s="24"/>
      <c r="AZ400" s="24"/>
      <c r="BA400" s="24"/>
      <c r="BB400" s="24"/>
      <c r="BC400" s="24"/>
      <c r="BD400" s="24"/>
      <c r="BE400" s="24"/>
      <c r="BF400" s="24"/>
      <c r="BG400" s="24"/>
      <c r="BH400" s="24"/>
      <c r="BI400" s="24"/>
      <c r="BJ400" s="24"/>
      <c r="BK400" s="24"/>
      <c r="BL400" s="24"/>
      <c r="BM400" s="24"/>
      <c r="BN400" s="24"/>
      <c r="BO400" s="24"/>
      <c r="BP400" s="24"/>
      <c r="BQ400" s="24"/>
      <c r="BR400" s="24"/>
      <c r="BS400" s="24"/>
      <c r="BT400" s="24"/>
      <c r="BU400" s="24"/>
      <c r="BV400" s="24"/>
      <c r="BW400" s="24"/>
      <c r="BX400" s="24"/>
      <c r="BY400" s="24"/>
      <c r="BZ400" s="24"/>
      <c r="CA400" s="24"/>
      <c r="CB400" s="24"/>
      <c r="CC400" s="24"/>
      <c r="CD400" s="24"/>
      <c r="CE400" s="24"/>
      <c r="CF400" s="24"/>
      <c r="CG400" s="24"/>
      <c r="CH400" s="24"/>
      <c r="CI400" s="24"/>
      <c r="CJ400" s="24"/>
      <c r="CK400" s="24"/>
      <c r="CL400" s="24"/>
      <c r="CM400" s="24"/>
      <c r="CN400" s="24"/>
      <c r="CO400" s="24"/>
      <c r="CP400" s="24"/>
      <c r="CQ400" s="24"/>
      <c r="CR400" s="24"/>
      <c r="CS400" s="24"/>
      <c r="CT400" s="24"/>
      <c r="CU400" s="24"/>
      <c r="CV400" s="24"/>
      <c r="CW400" s="24"/>
      <c r="CX400" s="24"/>
      <c r="CY400" s="24"/>
      <c r="CZ400" s="24"/>
      <c r="DA400" s="24"/>
      <c r="DB400" s="24"/>
      <c r="DC400" s="24"/>
      <c r="DD400" s="24"/>
      <c r="DE400" s="24"/>
      <c r="DF400" s="24"/>
      <c r="DG400" s="24"/>
      <c r="DH400" s="24"/>
      <c r="DI400" s="24"/>
      <c r="DJ400" s="24"/>
      <c r="DK400" s="24"/>
      <c r="DL400" s="24"/>
      <c r="DM400" s="24"/>
      <c r="DN400" s="24"/>
      <c r="DO400" s="24"/>
      <c r="DP400" s="24"/>
      <c r="DQ400" s="24"/>
      <c r="DR400" s="24"/>
      <c r="DS400" s="24"/>
      <c r="DT400" s="24"/>
      <c r="DU400" s="24"/>
      <c r="DV400" s="24"/>
      <c r="DW400" s="24"/>
      <c r="DX400" s="24"/>
      <c r="DY400" s="24"/>
      <c r="DZ400" s="24"/>
      <c r="EA400" s="24"/>
      <c r="EB400" s="24"/>
      <c r="EC400" s="24"/>
      <c r="ED400" s="24"/>
      <c r="EE400" s="24"/>
      <c r="EF400" s="24"/>
      <c r="EG400" s="24"/>
      <c r="EH400" s="24"/>
      <c r="EI400" s="24"/>
      <c r="EJ400" s="24"/>
      <c r="EK400" s="24"/>
      <c r="EL400" s="24"/>
      <c r="EM400" s="24"/>
      <c r="EN400" s="24"/>
      <c r="EO400" s="24"/>
      <c r="EP400" s="24"/>
      <c r="EQ400" s="24"/>
      <c r="ER400" s="24"/>
      <c r="ES400" s="24"/>
      <c r="ET400" s="24"/>
      <c r="EU400" s="24"/>
      <c r="EV400" s="24"/>
      <c r="EW400" s="24"/>
      <c r="EX400" s="24"/>
      <c r="EY400" s="24"/>
      <c r="EZ400" s="24"/>
      <c r="FA400" s="24"/>
      <c r="FB400" s="24"/>
      <c r="FC400" s="24"/>
      <c r="FD400" s="24"/>
      <c r="FE400" s="24"/>
      <c r="FF400" s="24"/>
      <c r="FG400" s="24"/>
      <c r="FH400" s="24"/>
      <c r="FI400" s="24"/>
      <c r="FJ400" s="24"/>
      <c r="FK400" s="24"/>
      <c r="FL400" s="24"/>
      <c r="FM400" s="24"/>
      <c r="FN400" s="24"/>
      <c r="FO400" s="24"/>
      <c r="FP400" s="24"/>
      <c r="FQ400" s="24"/>
      <c r="FR400" s="24"/>
      <c r="FS400" s="24"/>
      <c r="FT400" s="24"/>
      <c r="FU400" s="24"/>
      <c r="FV400" s="24"/>
      <c r="FW400" s="24"/>
      <c r="FX400" s="24"/>
      <c r="FY400" s="24"/>
      <c r="FZ400" s="24"/>
      <c r="GA400" s="24"/>
      <c r="GB400" s="24"/>
      <c r="GC400" s="24"/>
      <c r="GD400" s="24"/>
      <c r="GE400" s="24"/>
      <c r="GF400" s="24"/>
      <c r="GG400" s="24"/>
      <c r="GH400" s="24"/>
      <c r="GI400" s="24"/>
      <c r="GJ400" s="24"/>
      <c r="GK400" s="24"/>
      <c r="GL400" s="24"/>
      <c r="GM400" s="24"/>
      <c r="GN400" s="24"/>
      <c r="GO400" s="24"/>
      <c r="GP400" s="24"/>
      <c r="GQ400" s="24"/>
      <c r="GR400" s="24"/>
      <c r="GS400" s="24"/>
      <c r="GT400" s="24"/>
      <c r="GU400" s="24"/>
      <c r="GV400" s="24"/>
      <c r="GW400" s="24"/>
      <c r="GX400" s="24"/>
      <c r="GY400" s="24"/>
      <c r="GZ400" s="24"/>
      <c r="HA400" s="24"/>
      <c r="HB400" s="24"/>
      <c r="HC400" s="24"/>
      <c r="HD400" s="24"/>
      <c r="HE400" s="24"/>
      <c r="HF400" s="24"/>
      <c r="HG400" s="24"/>
      <c r="HH400" s="24"/>
      <c r="HI400" s="24"/>
      <c r="HJ400" s="24"/>
      <c r="HK400" s="24"/>
      <c r="HL400" s="24"/>
      <c r="HM400" s="24"/>
      <c r="HN400" s="24"/>
      <c r="HO400" s="24"/>
      <c r="HP400" s="24"/>
      <c r="HQ400" s="24"/>
      <c r="HR400" s="24"/>
      <c r="HS400" s="24"/>
      <c r="HT400" s="24"/>
      <c r="HU400" s="24"/>
      <c r="HV400" s="24"/>
      <c r="HW400" s="24"/>
      <c r="HX400" s="24"/>
      <c r="HY400" s="24"/>
      <c r="HZ400" s="24"/>
      <c r="IA400" s="24"/>
      <c r="IB400" s="24"/>
      <c r="IC400" s="24"/>
      <c r="ID400" s="24"/>
      <c r="IE400" s="24"/>
      <c r="IF400" s="24"/>
      <c r="IG400" s="24"/>
      <c r="IH400" s="24"/>
      <c r="II400" s="24"/>
      <c r="IJ400" s="24"/>
      <c r="IK400" s="24"/>
      <c r="IL400" s="24"/>
      <c r="IM400" s="24"/>
      <c r="IN400" s="24"/>
      <c r="IO400" s="24"/>
      <c r="IP400" s="24"/>
      <c r="IQ400" s="24"/>
      <c r="IR400" s="24"/>
      <c r="IS400" s="24"/>
      <c r="IT400" s="24"/>
      <c r="IU400" s="24"/>
      <c r="IV400" s="24"/>
      <c r="IW400" s="24"/>
      <c r="IX400" s="24"/>
      <c r="IY400" s="24"/>
      <c r="IZ400" s="24"/>
      <c r="JA400" s="24"/>
      <c r="JB400" s="24"/>
      <c r="JC400" s="24"/>
      <c r="JD400" s="24"/>
      <c r="JE400" s="24"/>
      <c r="JF400" s="24"/>
      <c r="JG400" s="24"/>
      <c r="JH400" s="24"/>
      <c r="JI400" s="24"/>
      <c r="JJ400" s="24"/>
      <c r="JK400" s="24"/>
      <c r="JL400" s="24"/>
      <c r="JM400" s="24"/>
      <c r="JN400" s="24"/>
      <c r="JO400" s="24"/>
      <c r="JP400" s="24"/>
      <c r="JQ400" s="24"/>
      <c r="JR400" s="24"/>
      <c r="JS400" s="24"/>
      <c r="JT400" s="24"/>
      <c r="JU400" s="24"/>
      <c r="JV400" s="24"/>
      <c r="JW400" s="24"/>
      <c r="JX400" s="24"/>
      <c r="JY400" s="24"/>
      <c r="JZ400" s="24"/>
      <c r="KA400" s="24"/>
      <c r="KB400" s="24"/>
      <c r="KC400" s="24"/>
      <c r="KD400" s="24"/>
      <c r="KE400" s="24"/>
      <c r="KF400" s="24"/>
      <c r="KG400" s="24"/>
      <c r="KH400" s="24"/>
      <c r="KI400" s="24"/>
      <c r="KJ400" s="24"/>
      <c r="KK400" s="24"/>
      <c r="KL400" s="24"/>
      <c r="KM400" s="24"/>
      <c r="KN400" s="24"/>
      <c r="KO400" s="24"/>
      <c r="KP400" s="24"/>
      <c r="KQ400" s="24"/>
      <c r="KR400" s="24"/>
      <c r="KS400" s="24"/>
      <c r="KT400" s="24"/>
      <c r="KU400" s="24"/>
      <c r="KV400" s="24"/>
      <c r="KW400" s="24"/>
      <c r="KX400" s="24"/>
      <c r="KY400" s="24"/>
      <c r="KZ400" s="24"/>
      <c r="LA400" s="24"/>
      <c r="LB400" s="24"/>
      <c r="LC400" s="24"/>
      <c r="LD400" s="24"/>
      <c r="LE400" s="24"/>
      <c r="LF400" s="24"/>
      <c r="LG400" s="24"/>
      <c r="LH400" s="24"/>
      <c r="LI400" s="24"/>
      <c r="LJ400" s="24"/>
      <c r="LK400" s="24"/>
      <c r="LL400" s="24"/>
      <c r="LM400" s="24"/>
      <c r="LN400" s="24"/>
      <c r="LO400" s="24"/>
      <c r="LP400" s="24"/>
      <c r="LQ400" s="24"/>
      <c r="LR400" s="24"/>
      <c r="LS400" s="24"/>
      <c r="LT400" s="24"/>
      <c r="LU400" s="24"/>
      <c r="LV400" s="24"/>
      <c r="LW400" s="24"/>
      <c r="LX400" s="24"/>
      <c r="LY400" s="24"/>
      <c r="LZ400" s="24"/>
      <c r="MA400" s="24"/>
      <c r="MB400" s="24"/>
      <c r="MC400" s="24"/>
      <c r="MD400" s="24"/>
      <c r="ME400" s="24"/>
      <c r="MF400" s="24"/>
      <c r="MG400" s="24"/>
      <c r="MH400" s="24"/>
      <c r="MI400" s="24"/>
      <c r="MJ400" s="24"/>
      <c r="MK400" s="24"/>
      <c r="ML400" s="24"/>
      <c r="MM400" s="24"/>
      <c r="MN400" s="24"/>
      <c r="MO400" s="24"/>
      <c r="MP400" s="24"/>
      <c r="MQ400" s="24"/>
      <c r="MR400" s="24"/>
      <c r="MS400" s="24"/>
      <c r="MT400" s="24"/>
      <c r="MU400" s="24"/>
      <c r="MV400" s="24"/>
      <c r="MW400" s="24"/>
      <c r="MX400" s="24"/>
      <c r="MY400" s="24"/>
      <c r="MZ400" s="24"/>
      <c r="NA400" s="24"/>
      <c r="NB400" s="24"/>
      <c r="NC400" s="24"/>
      <c r="ND400" s="24"/>
      <c r="NE400" s="24"/>
      <c r="NF400" s="24"/>
      <c r="NG400" s="24"/>
      <c r="NH400" s="24"/>
      <c r="NI400" s="24"/>
      <c r="NJ400" s="24"/>
      <c r="NK400" s="24"/>
      <c r="NL400" s="24"/>
      <c r="NM400" s="24"/>
      <c r="NN400" s="24"/>
      <c r="NO400" s="24"/>
      <c r="NP400" s="24"/>
      <c r="NQ400" s="24"/>
      <c r="NR400" s="24"/>
      <c r="NS400" s="24"/>
      <c r="NT400" s="24"/>
      <c r="NU400" s="24"/>
      <c r="NV400" s="24"/>
      <c r="NW400" s="24"/>
      <c r="NX400" s="24"/>
      <c r="NY400" s="24"/>
      <c r="NZ400" s="24"/>
      <c r="OA400" s="24"/>
      <c r="OB400" s="24"/>
      <c r="OC400" s="24"/>
      <c r="OD400" s="24"/>
      <c r="OE400" s="24"/>
      <c r="OF400" s="24"/>
      <c r="OG400" s="24"/>
      <c r="OH400" s="24"/>
      <c r="OI400" s="24"/>
      <c r="OJ400" s="24"/>
      <c r="OK400" s="24"/>
      <c r="OL400" s="24"/>
      <c r="OM400" s="24"/>
      <c r="ON400" s="24"/>
      <c r="OO400" s="24"/>
      <c r="OP400" s="24"/>
      <c r="OQ400" s="24"/>
      <c r="OR400" s="24"/>
      <c r="OS400" s="24"/>
      <c r="OT400" s="24"/>
      <c r="OU400" s="24"/>
      <c r="OV400" s="24"/>
      <c r="OW400" s="24"/>
      <c r="OX400" s="24"/>
      <c r="OY400" s="24"/>
      <c r="OZ400" s="24"/>
      <c r="PA400" s="24"/>
      <c r="PB400" s="24"/>
      <c r="PC400" s="24"/>
      <c r="PD400" s="24"/>
      <c r="PE400" s="24"/>
      <c r="PF400" s="24"/>
      <c r="PG400" s="24"/>
      <c r="PH400" s="24"/>
      <c r="PI400" s="24"/>
      <c r="PJ400" s="24"/>
      <c r="PK400" s="24"/>
      <c r="PL400" s="24"/>
      <c r="PM400" s="24"/>
      <c r="PN400" s="24"/>
      <c r="PO400" s="24"/>
      <c r="PP400" s="24"/>
      <c r="PQ400" s="24"/>
      <c r="PR400" s="24"/>
      <c r="PS400" s="24"/>
      <c r="PT400" s="24"/>
      <c r="PU400" s="24"/>
      <c r="PV400" s="24"/>
      <c r="PW400" s="24"/>
      <c r="PX400" s="24"/>
      <c r="PY400" s="24"/>
      <c r="PZ400" s="24"/>
      <c r="QA400" s="24"/>
      <c r="QB400" s="24"/>
      <c r="QC400" s="24"/>
      <c r="QD400" s="24"/>
      <c r="QE400" s="24"/>
      <c r="QF400" s="24"/>
      <c r="QG400" s="24"/>
      <c r="QH400" s="24"/>
      <c r="QI400" s="24"/>
      <c r="QJ400" s="24"/>
      <c r="QK400" s="24"/>
      <c r="QL400" s="24"/>
      <c r="QM400" s="24"/>
      <c r="QN400" s="24"/>
      <c r="QO400" s="24"/>
      <c r="QP400" s="24"/>
      <c r="QQ400" s="24"/>
      <c r="QR400" s="24"/>
      <c r="QS400" s="24"/>
      <c r="QT400" s="24"/>
      <c r="QU400" s="24"/>
      <c r="QV400" s="24"/>
      <c r="QW400" s="24"/>
      <c r="QX400" s="24"/>
      <c r="QY400" s="24"/>
      <c r="QZ400" s="24"/>
      <c r="RA400" s="24"/>
      <c r="RB400" s="24"/>
      <c r="RC400" s="24"/>
      <c r="RD400" s="24"/>
      <c r="RE400" s="24"/>
      <c r="RF400" s="24"/>
      <c r="RG400" s="24"/>
      <c r="RH400" s="24"/>
      <c r="RI400" s="24"/>
      <c r="RJ400" s="24"/>
      <c r="RK400" s="24"/>
      <c r="RL400" s="24"/>
      <c r="RM400" s="24"/>
      <c r="RN400" s="24"/>
      <c r="RO400" s="24"/>
      <c r="RP400" s="24"/>
      <c r="RQ400" s="24"/>
      <c r="RR400" s="24"/>
      <c r="RS400" s="24"/>
      <c r="RT400" s="24"/>
      <c r="RU400" s="24"/>
      <c r="RV400" s="24"/>
      <c r="RW400" s="24"/>
      <c r="RX400" s="24"/>
      <c r="RY400" s="24"/>
      <c r="RZ400" s="24"/>
      <c r="SA400" s="24"/>
      <c r="SB400" s="24"/>
      <c r="SC400" s="24"/>
      <c r="SD400" s="24"/>
      <c r="SE400" s="24"/>
      <c r="SF400" s="24"/>
      <c r="SG400" s="24"/>
      <c r="SH400" s="24"/>
      <c r="SI400" s="24"/>
      <c r="SJ400" s="24"/>
      <c r="SK400" s="24"/>
      <c r="SL400" s="24"/>
      <c r="SM400" s="24"/>
      <c r="SN400" s="24"/>
      <c r="SO400" s="24"/>
      <c r="SP400" s="24"/>
      <c r="SQ400" s="24"/>
      <c r="SR400" s="24"/>
      <c r="SS400" s="24"/>
      <c r="ST400" s="24"/>
      <c r="SU400" s="24"/>
      <c r="SV400" s="24"/>
      <c r="SW400" s="24"/>
      <c r="SX400" s="24"/>
      <c r="SY400" s="24"/>
      <c r="SZ400" s="24"/>
      <c r="TA400" s="24"/>
      <c r="TB400" s="24"/>
      <c r="TC400" s="24"/>
      <c r="TD400" s="24"/>
      <c r="TE400" s="24"/>
      <c r="TF400" s="24"/>
      <c r="TG400" s="24"/>
      <c r="TH400" s="24"/>
      <c r="TI400" s="24"/>
      <c r="TJ400" s="24"/>
      <c r="TK400" s="24"/>
      <c r="TL400" s="24"/>
      <c r="TM400" s="24"/>
      <c r="TN400" s="24"/>
      <c r="TO400" s="24"/>
      <c r="TP400" s="24"/>
      <c r="TQ400" s="24"/>
      <c r="TR400" s="24"/>
      <c r="TS400" s="24"/>
      <c r="TT400" s="24"/>
      <c r="TU400" s="24"/>
      <c r="TV400" s="24"/>
      <c r="TW400" s="24"/>
      <c r="TX400" s="24"/>
      <c r="TY400" s="24"/>
      <c r="TZ400" s="24"/>
      <c r="UA400" s="24"/>
      <c r="UB400" s="24"/>
      <c r="UC400" s="24"/>
      <c r="UD400" s="24"/>
      <c r="UE400" s="24"/>
      <c r="UF400" s="24"/>
      <c r="UG400" s="24"/>
      <c r="UH400" s="24"/>
      <c r="UI400" s="24"/>
      <c r="UJ400" s="24"/>
      <c r="UK400" s="24"/>
      <c r="UL400" s="24"/>
      <c r="UM400" s="24"/>
      <c r="UN400" s="24"/>
      <c r="UO400" s="24"/>
      <c r="UP400" s="24"/>
      <c r="UQ400" s="24"/>
      <c r="UR400" s="24"/>
      <c r="US400" s="24"/>
      <c r="UT400" s="24"/>
      <c r="UU400" s="24"/>
      <c r="UV400" s="24"/>
      <c r="UW400" s="24"/>
      <c r="UX400" s="24"/>
      <c r="UY400" s="24"/>
      <c r="UZ400" s="24"/>
      <c r="VA400" s="24"/>
      <c r="VB400" s="24"/>
      <c r="VC400" s="24"/>
      <c r="VD400" s="24"/>
      <c r="VE400" s="24"/>
      <c r="VF400" s="24"/>
      <c r="VG400" s="24"/>
      <c r="VH400" s="24"/>
      <c r="VI400" s="24"/>
      <c r="VJ400" s="24"/>
      <c r="VK400" s="24"/>
      <c r="VL400" s="24"/>
      <c r="VM400" s="24"/>
      <c r="VN400" s="24"/>
      <c r="VO400" s="24"/>
      <c r="VP400" s="24"/>
      <c r="VQ400" s="24"/>
      <c r="VR400" s="24"/>
      <c r="VS400" s="24"/>
      <c r="VT400" s="24"/>
      <c r="VU400" s="24"/>
      <c r="VV400" s="24"/>
      <c r="VW400" s="24"/>
      <c r="VX400" s="24"/>
      <c r="VY400" s="24"/>
      <c r="VZ400" s="24"/>
      <c r="WA400" s="24"/>
      <c r="WB400" s="24"/>
      <c r="WC400" s="24"/>
      <c r="WD400" s="24"/>
      <c r="WE400" s="24"/>
      <c r="WF400" s="24"/>
      <c r="WG400" s="24"/>
      <c r="WH400" s="24"/>
      <c r="WI400" s="24"/>
      <c r="WJ400" s="24"/>
      <c r="WK400" s="24"/>
      <c r="WL400" s="24"/>
      <c r="WM400" s="24"/>
      <c r="WN400" s="24"/>
      <c r="WO400" s="24"/>
      <c r="WP400" s="24"/>
      <c r="WQ400" s="24"/>
      <c r="WR400" s="24"/>
      <c r="WS400" s="24"/>
      <c r="WT400" s="24"/>
      <c r="WU400" s="24"/>
      <c r="WV400" s="24"/>
      <c r="WW400" s="24"/>
      <c r="WX400" s="24"/>
      <c r="WY400" s="24"/>
      <c r="WZ400" s="24"/>
      <c r="XA400" s="24"/>
      <c r="XB400" s="24"/>
      <c r="XC400" s="24"/>
      <c r="XD400" s="24"/>
      <c r="XE400" s="24"/>
      <c r="XF400" s="24"/>
      <c r="XG400" s="24"/>
      <c r="XH400" s="24"/>
      <c r="XI400" s="24"/>
      <c r="XJ400" s="24"/>
      <c r="XK400" s="24"/>
      <c r="XL400" s="24"/>
      <c r="XM400" s="24"/>
      <c r="XN400" s="24"/>
      <c r="XO400" s="24"/>
      <c r="XP400" s="24"/>
      <c r="XQ400" s="24"/>
      <c r="XR400" s="24"/>
      <c r="XS400" s="24"/>
      <c r="XT400" s="24"/>
      <c r="XU400" s="24"/>
      <c r="XV400" s="24"/>
      <c r="XW400" s="24"/>
      <c r="XX400" s="24"/>
      <c r="XY400" s="24"/>
      <c r="XZ400" s="24"/>
      <c r="YA400" s="24"/>
      <c r="YB400" s="24"/>
      <c r="YC400" s="24"/>
      <c r="YD400" s="24"/>
      <c r="YE400" s="24"/>
      <c r="YF400" s="24"/>
      <c r="YG400" s="24"/>
      <c r="YH400" s="24"/>
      <c r="YI400" s="24"/>
      <c r="YJ400" s="24"/>
      <c r="YK400" s="24"/>
      <c r="YL400" s="24"/>
      <c r="YM400" s="24"/>
      <c r="YN400" s="24"/>
      <c r="YO400" s="24"/>
      <c r="YP400" s="24"/>
      <c r="YQ400" s="24"/>
      <c r="YR400" s="24"/>
      <c r="YS400" s="24"/>
      <c r="YT400" s="24"/>
      <c r="YU400" s="24"/>
      <c r="YV400" s="24"/>
      <c r="YW400" s="24"/>
      <c r="YX400" s="24"/>
      <c r="YY400" s="24"/>
      <c r="YZ400" s="24"/>
      <c r="ZA400" s="24"/>
      <c r="ZB400" s="24"/>
      <c r="ZC400" s="24"/>
      <c r="ZD400" s="24"/>
      <c r="ZE400" s="24"/>
      <c r="ZF400" s="24"/>
      <c r="ZG400" s="24"/>
      <c r="ZH400" s="24"/>
      <c r="ZI400" s="24"/>
      <c r="ZJ400" s="24"/>
      <c r="ZK400" s="24"/>
      <c r="ZL400" s="24"/>
      <c r="ZM400" s="24"/>
      <c r="ZN400" s="24"/>
      <c r="ZO400" s="24"/>
      <c r="ZP400" s="24"/>
      <c r="ZQ400" s="24"/>
      <c r="ZR400" s="24"/>
      <c r="ZS400" s="24"/>
      <c r="ZT400" s="24"/>
      <c r="ZU400" s="24"/>
      <c r="ZV400" s="24"/>
      <c r="ZW400" s="24"/>
      <c r="ZX400" s="24"/>
      <c r="ZY400" s="24"/>
      <c r="ZZ400" s="24"/>
      <c r="AAA400" s="24"/>
      <c r="AAB400" s="24"/>
      <c r="AAC400" s="24"/>
      <c r="AAD400" s="24"/>
      <c r="AAE400" s="24"/>
      <c r="AAF400" s="24"/>
      <c r="AAG400" s="24"/>
      <c r="AAH400" s="24"/>
      <c r="AAI400" s="24"/>
      <c r="AAJ400" s="24"/>
      <c r="AAK400" s="24"/>
      <c r="AAL400" s="24"/>
      <c r="AAM400" s="24"/>
      <c r="AAN400" s="24"/>
      <c r="AAO400" s="24"/>
      <c r="AAP400" s="24"/>
      <c r="AAQ400" s="24"/>
      <c r="AAR400" s="24"/>
      <c r="AAS400" s="24"/>
      <c r="AAT400" s="24"/>
      <c r="AAU400" s="24"/>
      <c r="AAV400" s="24"/>
      <c r="AAW400" s="24"/>
      <c r="AAX400" s="24"/>
      <c r="AAY400" s="24"/>
      <c r="AAZ400" s="24"/>
      <c r="ABA400" s="24"/>
      <c r="ABB400" s="24"/>
      <c r="ABC400" s="24"/>
      <c r="ABD400" s="24"/>
      <c r="ABE400" s="24"/>
      <c r="ABF400" s="24"/>
      <c r="ABG400" s="24"/>
      <c r="ABH400" s="24"/>
      <c r="ABI400" s="24"/>
      <c r="ABJ400" s="24"/>
      <c r="ABK400" s="24"/>
      <c r="ABL400" s="24"/>
      <c r="ABM400" s="24"/>
      <c r="ABN400" s="24"/>
      <c r="ABO400" s="24"/>
      <c r="ABP400" s="24"/>
      <c r="ABQ400" s="24"/>
      <c r="ABR400" s="24"/>
      <c r="ABS400" s="24"/>
      <c r="ABT400" s="24"/>
      <c r="ABU400" s="24"/>
      <c r="ABV400" s="24"/>
      <c r="ABW400" s="24"/>
      <c r="ABX400" s="24"/>
      <c r="ABY400" s="24"/>
      <c r="ABZ400" s="24"/>
      <c r="ACA400" s="24"/>
      <c r="ACB400" s="24"/>
      <c r="ACC400" s="24"/>
      <c r="ACD400" s="24"/>
      <c r="ACE400" s="24"/>
      <c r="ACF400" s="24"/>
      <c r="ACG400" s="24"/>
      <c r="ACH400" s="24"/>
      <c r="ACI400" s="24"/>
      <c r="ACJ400" s="24"/>
      <c r="ACK400" s="24"/>
      <c r="ACL400" s="24"/>
      <c r="ACM400" s="24"/>
      <c r="ACN400" s="24"/>
      <c r="ACO400" s="24"/>
      <c r="ACP400" s="24"/>
      <c r="ACQ400" s="24"/>
      <c r="ACR400" s="24"/>
      <c r="ACS400" s="24"/>
      <c r="ACT400" s="24"/>
      <c r="ACU400" s="24"/>
      <c r="ACV400" s="24"/>
      <c r="ACW400" s="24"/>
      <c r="ACX400" s="24"/>
      <c r="ACY400" s="24"/>
      <c r="ACZ400" s="24"/>
      <c r="ADA400" s="24"/>
      <c r="ADB400" s="24"/>
      <c r="ADC400" s="24"/>
      <c r="ADD400" s="24"/>
      <c r="ADE400" s="24"/>
      <c r="ADF400" s="24"/>
      <c r="ADG400" s="24"/>
      <c r="ADH400" s="24"/>
      <c r="ADI400" s="24"/>
      <c r="ADJ400" s="24"/>
      <c r="ADK400" s="24"/>
      <c r="ADL400" s="24"/>
      <c r="ADM400" s="24"/>
      <c r="ADN400" s="24"/>
      <c r="ADO400" s="24"/>
      <c r="ADP400" s="24"/>
      <c r="ADQ400" s="24"/>
      <c r="ADR400" s="24"/>
      <c r="ADS400" s="24"/>
      <c r="ADT400" s="24"/>
      <c r="ADU400" s="24"/>
      <c r="ADV400" s="24"/>
      <c r="ADW400" s="24"/>
      <c r="ADX400" s="24"/>
      <c r="ADY400" s="24"/>
      <c r="ADZ400" s="24"/>
      <c r="AEA400" s="24"/>
      <c r="AEB400" s="24"/>
      <c r="AEC400" s="24"/>
      <c r="AED400" s="24"/>
      <c r="AEE400" s="24"/>
      <c r="AEF400" s="24"/>
      <c r="AEG400" s="24"/>
      <c r="AEH400" s="24"/>
      <c r="AEI400" s="24"/>
      <c r="AEJ400" s="24"/>
      <c r="AEK400" s="24"/>
      <c r="AEL400" s="24"/>
      <c r="AEM400" s="24"/>
      <c r="AEN400" s="24"/>
      <c r="AEO400" s="24"/>
      <c r="AEP400" s="24"/>
      <c r="AEQ400" s="24"/>
      <c r="AER400" s="24"/>
      <c r="AES400" s="24"/>
      <c r="AET400" s="24"/>
      <c r="AEU400" s="24"/>
      <c r="AEV400" s="24"/>
      <c r="AEW400" s="24"/>
      <c r="AEX400" s="24"/>
      <c r="AEY400" s="24"/>
      <c r="AEZ400" s="24"/>
      <c r="AFA400" s="24"/>
      <c r="AFB400" s="24"/>
      <c r="AFC400" s="24"/>
      <c r="AFD400" s="24"/>
      <c r="AFE400" s="24"/>
      <c r="AFF400" s="24"/>
      <c r="AFG400" s="24"/>
      <c r="AFH400" s="24"/>
      <c r="AFI400" s="24"/>
      <c r="AFJ400" s="24"/>
      <c r="AFK400" s="24"/>
      <c r="AFL400" s="24"/>
      <c r="AFM400" s="24"/>
      <c r="AFN400" s="24"/>
      <c r="AFO400" s="24"/>
      <c r="AFP400" s="24"/>
      <c r="AFQ400" s="24"/>
      <c r="AFR400" s="24"/>
      <c r="AFS400" s="24"/>
      <c r="AFT400" s="24"/>
      <c r="AFU400" s="24"/>
      <c r="AFV400" s="24"/>
      <c r="AFW400" s="24"/>
      <c r="AFX400" s="24"/>
      <c r="AFY400" s="24"/>
      <c r="AFZ400" s="24"/>
      <c r="AGA400" s="24"/>
      <c r="AGB400" s="24"/>
      <c r="AGC400" s="24"/>
      <c r="AGD400" s="24"/>
      <c r="AGE400" s="24"/>
      <c r="AGF400" s="24"/>
      <c r="AGG400" s="24"/>
      <c r="AGH400" s="24"/>
      <c r="AGI400" s="24"/>
      <c r="AGJ400" s="24"/>
      <c r="AGK400" s="24"/>
      <c r="AGL400" s="24"/>
      <c r="AGM400" s="24"/>
      <c r="AGN400" s="24"/>
      <c r="AGO400" s="24"/>
      <c r="AGP400" s="24"/>
      <c r="AGQ400" s="24"/>
      <c r="AGR400" s="24"/>
      <c r="AGS400" s="24"/>
      <c r="AGT400" s="24"/>
      <c r="AGU400" s="24"/>
      <c r="AGV400" s="24"/>
      <c r="AGW400" s="24"/>
      <c r="AGX400" s="24"/>
      <c r="AGY400" s="24"/>
      <c r="AGZ400" s="24"/>
      <c r="AHA400" s="24"/>
      <c r="AHB400" s="24"/>
      <c r="AHC400" s="24"/>
      <c r="AHD400" s="24"/>
      <c r="AHE400" s="24"/>
      <c r="AHF400" s="24"/>
      <c r="AHG400" s="24"/>
      <c r="AHH400" s="24"/>
      <c r="AHI400" s="24"/>
      <c r="AHJ400" s="24"/>
      <c r="AHK400" s="24"/>
      <c r="AHL400" s="24"/>
      <c r="AHM400" s="24"/>
      <c r="AHN400" s="24"/>
      <c r="AHO400" s="24"/>
      <c r="AHP400" s="24"/>
      <c r="AHQ400" s="24"/>
      <c r="AHR400" s="24"/>
      <c r="AHS400" s="24"/>
      <c r="AHT400" s="24"/>
      <c r="AHU400" s="24"/>
      <c r="AHV400" s="24"/>
      <c r="AHW400" s="24"/>
      <c r="AHX400" s="24"/>
      <c r="AHY400" s="24"/>
      <c r="AHZ400" s="24"/>
      <c r="AIA400" s="24"/>
      <c r="AIB400" s="24"/>
      <c r="AIC400" s="24"/>
      <c r="AID400" s="24"/>
      <c r="AIE400" s="24"/>
      <c r="AIF400" s="24"/>
      <c r="AIG400" s="24"/>
      <c r="AIH400" s="24"/>
      <c r="AII400" s="24"/>
      <c r="AIJ400" s="24"/>
      <c r="AIK400" s="24"/>
      <c r="AIL400" s="24"/>
      <c r="AIM400" s="24"/>
      <c r="AIN400" s="24"/>
      <c r="AIO400" s="24"/>
      <c r="AIP400" s="24"/>
      <c r="AIQ400" s="24"/>
      <c r="AIR400" s="24"/>
      <c r="AIS400" s="24"/>
      <c r="AIT400" s="24"/>
      <c r="AIU400" s="24"/>
      <c r="AIV400" s="24"/>
      <c r="AIW400" s="24"/>
      <c r="AIX400" s="24"/>
      <c r="AIY400" s="24"/>
      <c r="AIZ400" s="24"/>
      <c r="AJA400" s="24"/>
      <c r="AJB400" s="24"/>
      <c r="AJC400" s="24"/>
      <c r="AJD400" s="24"/>
      <c r="AJE400" s="24"/>
      <c r="AJF400" s="24"/>
      <c r="AJG400" s="24"/>
      <c r="AJH400" s="24"/>
      <c r="AJI400" s="24"/>
      <c r="AJJ400" s="24"/>
      <c r="AJK400" s="24"/>
      <c r="AJL400" s="24"/>
      <c r="AJM400" s="24"/>
      <c r="AJN400" s="24"/>
      <c r="AJO400" s="24"/>
      <c r="AJP400" s="24"/>
      <c r="AJQ400" s="24"/>
      <c r="AJR400" s="24"/>
      <c r="AJS400" s="24"/>
      <c r="AJT400" s="24"/>
      <c r="AJU400" s="24"/>
      <c r="AJV400" s="24"/>
      <c r="AJW400" s="24"/>
      <c r="AJX400" s="24"/>
      <c r="AJY400" s="24"/>
      <c r="AJZ400" s="24"/>
      <c r="AKA400" s="24"/>
      <c r="AKB400" s="24"/>
      <c r="AKC400" s="24"/>
      <c r="AKD400" s="24"/>
      <c r="AKE400" s="24"/>
      <c r="AKF400" s="24"/>
      <c r="AKG400" s="24"/>
      <c r="AKH400" s="24"/>
      <c r="AKI400" s="24"/>
      <c r="AKJ400" s="24"/>
      <c r="AKK400" s="24"/>
      <c r="AKL400" s="24"/>
      <c r="AKM400" s="24"/>
      <c r="AKN400" s="24"/>
      <c r="AKO400" s="24"/>
      <c r="AKP400" s="24"/>
      <c r="AKQ400" s="24"/>
      <c r="AKR400" s="24"/>
      <c r="AKS400" s="24"/>
      <c r="AKT400" s="24"/>
      <c r="AKU400" s="24"/>
      <c r="AKV400" s="24"/>
      <c r="AKW400" s="24"/>
      <c r="AKX400" s="24"/>
      <c r="AKY400" s="24"/>
      <c r="AKZ400" s="24"/>
      <c r="ALA400" s="24"/>
      <c r="ALB400" s="24"/>
      <c r="ALC400" s="24"/>
      <c r="ALD400" s="24"/>
      <c r="ALE400" s="24"/>
      <c r="ALF400" s="24"/>
      <c r="ALG400" s="24"/>
      <c r="ALH400" s="24"/>
      <c r="ALI400" s="24"/>
      <c r="ALJ400" s="24"/>
      <c r="ALK400" s="24"/>
      <c r="ALL400" s="24"/>
      <c r="ALM400" s="24"/>
      <c r="ALN400" s="24"/>
      <c r="ALO400" s="24"/>
      <c r="ALP400" s="24"/>
      <c r="ALQ400" s="24"/>
      <c r="ALR400" s="24"/>
      <c r="ALS400" s="24"/>
      <c r="ALT400" s="24"/>
      <c r="ALU400" s="24"/>
      <c r="ALV400" s="24"/>
      <c r="ALW400" s="24"/>
      <c r="ALX400" s="24"/>
      <c r="ALY400" s="24"/>
      <c r="ALZ400" s="24"/>
      <c r="AMA400" s="24"/>
      <c r="AMB400" s="24"/>
      <c r="AMC400" s="24"/>
      <c r="AMD400" s="24"/>
      <c r="AME400" s="24"/>
      <c r="AMF400" s="24"/>
      <c r="AMG400" s="24"/>
      <c r="AMH400" s="24"/>
      <c r="AMI400" s="24"/>
      <c r="AMJ400" s="24"/>
      <c r="AMK400" s="24"/>
      <c r="AML400" s="24"/>
      <c r="AMM400" s="24"/>
      <c r="AMN400" s="24"/>
      <c r="AMO400" s="24"/>
      <c r="AMP400" s="24"/>
      <c r="AMQ400" s="24"/>
      <c r="AMR400" s="24"/>
      <c r="AMS400" s="24"/>
      <c r="AMT400" s="24"/>
      <c r="AMU400" s="24"/>
      <c r="AMV400" s="24"/>
      <c r="AMW400" s="24"/>
      <c r="AMX400" s="24"/>
      <c r="AMY400" s="24"/>
      <c r="AMZ400" s="24"/>
      <c r="ANA400" s="24"/>
      <c r="ANB400" s="24"/>
      <c r="ANC400" s="24"/>
      <c r="AND400" s="24"/>
      <c r="ANE400" s="24"/>
      <c r="ANF400" s="24"/>
      <c r="ANG400" s="24"/>
      <c r="ANH400" s="24"/>
      <c r="ANI400" s="24"/>
      <c r="ANJ400" s="24"/>
      <c r="ANK400" s="24"/>
      <c r="ANL400" s="24"/>
      <c r="ANM400" s="24"/>
      <c r="ANN400" s="24"/>
      <c r="ANO400" s="24"/>
      <c r="ANP400" s="24"/>
      <c r="ANQ400" s="24"/>
      <c r="ANR400" s="24"/>
      <c r="ANS400" s="24"/>
      <c r="ANT400" s="24"/>
      <c r="ANU400" s="24"/>
      <c r="ANV400" s="24"/>
      <c r="ANW400" s="24"/>
      <c r="ANX400" s="24"/>
      <c r="ANY400" s="24"/>
      <c r="ANZ400" s="24"/>
      <c r="AOA400" s="24"/>
      <c r="AOB400" s="24"/>
      <c r="AOC400" s="24"/>
      <c r="AOD400" s="24"/>
      <c r="AOE400" s="24"/>
      <c r="AOF400" s="24"/>
      <c r="AOG400" s="24"/>
      <c r="AOH400" s="24"/>
      <c r="AOI400" s="24"/>
      <c r="AOJ400" s="24"/>
      <c r="AOK400" s="24"/>
      <c r="AOL400" s="24"/>
      <c r="AOM400" s="24"/>
      <c r="AON400" s="24"/>
      <c r="AOO400" s="24"/>
      <c r="AOP400" s="24"/>
      <c r="AOQ400" s="24"/>
      <c r="AOR400" s="24"/>
      <c r="AOS400" s="24"/>
      <c r="AOT400" s="24"/>
      <c r="AOU400" s="24"/>
      <c r="AOV400" s="24"/>
      <c r="AOW400" s="24"/>
      <c r="AOX400" s="24"/>
      <c r="AOY400" s="24"/>
      <c r="AOZ400" s="24"/>
      <c r="APA400" s="24"/>
      <c r="APB400" s="24"/>
      <c r="APC400" s="24"/>
      <c r="APD400" s="24"/>
      <c r="APE400" s="24"/>
      <c r="APF400" s="24"/>
      <c r="APG400" s="24"/>
      <c r="APH400" s="24"/>
      <c r="API400" s="24"/>
      <c r="APJ400" s="24"/>
      <c r="APK400" s="24"/>
      <c r="APL400" s="24"/>
      <c r="APM400" s="24"/>
      <c r="APN400" s="24"/>
      <c r="APO400" s="24"/>
      <c r="APP400" s="24"/>
      <c r="APQ400" s="24"/>
      <c r="APR400" s="24"/>
      <c r="APS400" s="24"/>
      <c r="APT400" s="24"/>
      <c r="APU400" s="24"/>
      <c r="APV400" s="24"/>
      <c r="APW400" s="24"/>
      <c r="APX400" s="24"/>
      <c r="APY400" s="24"/>
      <c r="APZ400" s="24"/>
      <c r="AQA400" s="24"/>
      <c r="AQB400" s="24"/>
      <c r="AQC400" s="24"/>
      <c r="AQD400" s="24"/>
      <c r="AQE400" s="24"/>
      <c r="AQF400" s="24"/>
      <c r="AQG400" s="24"/>
      <c r="AQH400" s="24"/>
      <c r="AQI400" s="24"/>
      <c r="AQJ400" s="24"/>
      <c r="AQK400" s="24"/>
      <c r="AQL400" s="24"/>
      <c r="AQM400" s="24"/>
      <c r="AQN400" s="24"/>
      <c r="AQO400" s="24"/>
      <c r="AQP400" s="24"/>
      <c r="AQQ400" s="24"/>
      <c r="AQR400" s="24"/>
      <c r="AQS400" s="24"/>
      <c r="AQT400" s="24"/>
      <c r="AQU400" s="24"/>
      <c r="AQV400" s="24"/>
      <c r="AQW400" s="24"/>
      <c r="AQX400" s="24"/>
      <c r="AQY400" s="24"/>
      <c r="AQZ400" s="24"/>
      <c r="ARA400" s="24"/>
      <c r="ARB400" s="24"/>
      <c r="ARC400" s="24"/>
      <c r="ARD400" s="24"/>
      <c r="ARE400" s="24"/>
      <c r="ARF400" s="24"/>
      <c r="ARG400" s="24"/>
      <c r="ARH400" s="24"/>
      <c r="ARI400" s="24"/>
      <c r="ARJ400" s="24"/>
      <c r="ARK400" s="24"/>
      <c r="ARL400" s="24"/>
      <c r="ARM400" s="24"/>
      <c r="ARN400" s="24"/>
      <c r="ARO400" s="24"/>
      <c r="ARP400" s="24"/>
      <c r="ARQ400" s="24"/>
      <c r="ARR400" s="24"/>
      <c r="ARS400" s="24"/>
      <c r="ART400" s="24"/>
      <c r="ARU400" s="24"/>
      <c r="ARV400" s="24"/>
      <c r="ARW400" s="24"/>
      <c r="ARX400" s="24"/>
      <c r="ARY400" s="24"/>
      <c r="ARZ400" s="24"/>
      <c r="ASA400" s="24"/>
      <c r="ASB400" s="24"/>
      <c r="ASC400" s="24"/>
      <c r="ASD400" s="24"/>
      <c r="ASE400" s="24"/>
      <c r="ASF400" s="24"/>
      <c r="ASG400" s="24"/>
      <c r="ASH400" s="24"/>
      <c r="ASI400" s="24"/>
      <c r="ASJ400" s="24"/>
      <c r="ASK400" s="24"/>
      <c r="ASL400" s="24"/>
      <c r="ASM400" s="24"/>
      <c r="ASN400" s="24"/>
      <c r="ASO400" s="24"/>
      <c r="ASP400" s="24"/>
      <c r="ASQ400" s="24"/>
      <c r="ASR400" s="24"/>
      <c r="ASS400" s="24"/>
      <c r="AST400" s="24"/>
      <c r="ASU400" s="24"/>
      <c r="ASV400" s="24"/>
      <c r="ASW400" s="24"/>
      <c r="ASX400" s="24"/>
      <c r="ASY400" s="24"/>
      <c r="ASZ400" s="24"/>
      <c r="ATA400" s="24"/>
      <c r="ATB400" s="24"/>
      <c r="ATC400" s="24"/>
      <c r="ATD400" s="24"/>
      <c r="ATE400" s="24"/>
      <c r="ATF400" s="24"/>
      <c r="ATG400" s="24"/>
      <c r="ATH400" s="24"/>
      <c r="ATI400" s="24"/>
      <c r="ATJ400" s="24"/>
      <c r="ATK400" s="24"/>
      <c r="ATL400" s="24"/>
      <c r="ATM400" s="24"/>
      <c r="ATN400" s="24"/>
      <c r="ATO400" s="24"/>
      <c r="ATP400" s="24"/>
      <c r="ATQ400" s="24"/>
      <c r="ATR400" s="24"/>
      <c r="ATS400" s="24"/>
      <c r="ATT400" s="24"/>
      <c r="ATU400" s="24"/>
      <c r="ATV400" s="24"/>
      <c r="ATW400" s="24"/>
      <c r="ATX400" s="24"/>
      <c r="ATY400" s="24"/>
      <c r="ATZ400" s="24"/>
      <c r="AUA400" s="24"/>
      <c r="AUB400" s="24"/>
      <c r="AUC400" s="24"/>
      <c r="AUD400" s="24"/>
      <c r="AUE400" s="24"/>
      <c r="AUF400" s="24"/>
      <c r="AUG400" s="24"/>
      <c r="AUH400" s="24"/>
      <c r="AUI400" s="24"/>
      <c r="AUJ400" s="24"/>
      <c r="AUK400" s="24"/>
      <c r="AUL400" s="24"/>
      <c r="AUM400" s="24"/>
      <c r="AUN400" s="24"/>
      <c r="AUO400" s="24"/>
      <c r="AUP400" s="24"/>
      <c r="AUQ400" s="24"/>
      <c r="AUR400" s="24"/>
      <c r="AUS400" s="24"/>
      <c r="AUT400" s="24"/>
      <c r="AUU400" s="24"/>
      <c r="AUV400" s="24"/>
      <c r="AUW400" s="24"/>
      <c r="AUX400" s="24"/>
      <c r="AUY400" s="24"/>
      <c r="AUZ400" s="24"/>
      <c r="AVA400" s="24"/>
      <c r="AVB400" s="24"/>
      <c r="AVC400" s="24"/>
      <c r="AVD400" s="24"/>
      <c r="AVE400" s="24"/>
      <c r="AVF400" s="24"/>
      <c r="AVG400" s="24"/>
      <c r="AVH400" s="24"/>
      <c r="AVI400" s="24"/>
      <c r="AVJ400" s="24"/>
      <c r="AVK400" s="24"/>
      <c r="AVL400" s="24"/>
      <c r="AVM400" s="24"/>
      <c r="AVN400" s="24"/>
      <c r="AVO400" s="24"/>
      <c r="AVP400" s="24"/>
      <c r="AVQ400" s="24"/>
      <c r="AVR400" s="24"/>
      <c r="AVS400" s="24"/>
      <c r="AVT400" s="24"/>
      <c r="AVU400" s="24"/>
      <c r="AVV400" s="24"/>
      <c r="AVW400" s="24"/>
      <c r="AVX400" s="24"/>
      <c r="AVY400" s="24"/>
      <c r="AVZ400" s="24"/>
      <c r="AWA400" s="24"/>
      <c r="AWB400" s="24"/>
      <c r="AWC400" s="24"/>
      <c r="AWD400" s="24"/>
      <c r="AWE400" s="24"/>
      <c r="AWF400" s="24"/>
      <c r="AWG400" s="24"/>
      <c r="AWH400" s="24"/>
      <c r="AWI400" s="24"/>
      <c r="AWJ400" s="24"/>
      <c r="AWK400" s="24"/>
      <c r="AWL400" s="24"/>
      <c r="AWM400" s="24"/>
      <c r="AWN400" s="24"/>
      <c r="AWO400" s="24"/>
      <c r="AWP400" s="24"/>
      <c r="AWQ400" s="24"/>
      <c r="AWR400" s="24"/>
      <c r="AWS400" s="24"/>
      <c r="AWT400" s="24"/>
      <c r="AWU400" s="24"/>
      <c r="AWV400" s="24"/>
      <c r="AWW400" s="24"/>
      <c r="AWX400" s="24"/>
      <c r="AWY400" s="24"/>
      <c r="AWZ400" s="24"/>
      <c r="AXA400" s="24"/>
      <c r="AXB400" s="24"/>
      <c r="AXC400" s="24"/>
      <c r="AXD400" s="24"/>
      <c r="AXE400" s="24"/>
      <c r="AXF400" s="24"/>
      <c r="AXG400" s="24"/>
      <c r="AXH400" s="24"/>
      <c r="AXI400" s="24"/>
      <c r="AXJ400" s="24"/>
      <c r="AXK400" s="24"/>
      <c r="AXL400" s="24"/>
      <c r="AXM400" s="24"/>
      <c r="AXN400" s="24"/>
      <c r="AXO400" s="24"/>
      <c r="AXP400" s="24"/>
      <c r="AXQ400" s="24"/>
      <c r="AXR400" s="24"/>
      <c r="AXS400" s="24"/>
      <c r="AXT400" s="24"/>
      <c r="AXU400" s="24"/>
      <c r="AXV400" s="24"/>
      <c r="AXW400" s="24"/>
      <c r="AXX400" s="24"/>
      <c r="AXY400" s="24"/>
      <c r="AXZ400" s="24"/>
      <c r="AYA400" s="24"/>
      <c r="AYB400" s="24"/>
      <c r="AYC400" s="24"/>
      <c r="AYD400" s="24"/>
      <c r="AYE400" s="24"/>
      <c r="AYF400" s="24"/>
      <c r="AYG400" s="24"/>
      <c r="AYH400" s="24"/>
      <c r="AYI400" s="24"/>
      <c r="AYJ400" s="24"/>
      <c r="AYK400" s="24"/>
      <c r="AYL400" s="24"/>
      <c r="AYM400" s="24"/>
      <c r="AYN400" s="24"/>
      <c r="AYO400" s="24"/>
      <c r="AYP400" s="24"/>
      <c r="AYQ400" s="24"/>
      <c r="AYR400" s="24"/>
      <c r="AYS400" s="24"/>
      <c r="AYT400" s="24"/>
      <c r="AYU400" s="24"/>
      <c r="AYV400" s="24"/>
      <c r="AYW400" s="24"/>
      <c r="AYX400" s="24"/>
      <c r="AYY400" s="24"/>
      <c r="AYZ400" s="24"/>
      <c r="AZA400" s="24"/>
      <c r="AZB400" s="24"/>
      <c r="AZC400" s="24"/>
      <c r="AZD400" s="24"/>
      <c r="AZE400" s="24"/>
      <c r="AZF400" s="24"/>
      <c r="AZG400" s="24"/>
      <c r="AZH400" s="24"/>
      <c r="AZI400" s="24"/>
      <c r="AZJ400" s="24"/>
      <c r="AZK400" s="24"/>
      <c r="AZL400" s="24"/>
      <c r="AZM400" s="24"/>
      <c r="AZN400" s="24"/>
      <c r="AZO400" s="24"/>
      <c r="AZP400" s="24"/>
      <c r="AZQ400" s="24"/>
      <c r="AZR400" s="24"/>
      <c r="AZS400" s="24"/>
      <c r="AZT400" s="24"/>
      <c r="AZU400" s="24"/>
      <c r="AZV400" s="24"/>
      <c r="AZW400" s="24"/>
      <c r="AZX400" s="24"/>
      <c r="AZY400" s="24"/>
      <c r="AZZ400" s="24"/>
      <c r="BAA400" s="24"/>
      <c r="BAB400" s="24"/>
      <c r="BAC400" s="24"/>
      <c r="BAD400" s="24"/>
      <c r="BAE400" s="24"/>
      <c r="BAF400" s="24"/>
      <c r="BAG400" s="24"/>
      <c r="BAH400" s="24"/>
      <c r="BAI400" s="24"/>
      <c r="BAJ400" s="24"/>
      <c r="BAK400" s="24"/>
      <c r="BAL400" s="24"/>
      <c r="BAM400" s="24"/>
      <c r="BAN400" s="24"/>
      <c r="BAO400" s="24"/>
      <c r="BAP400" s="24"/>
    </row>
    <row r="401" spans="1:1394" s="19" customFormat="1" x14ac:dyDescent="0.25">
      <c r="A401" s="19" t="str">
        <f>IF(YEAR(G401)=2024,#REF!,"")</f>
        <v/>
      </c>
      <c r="B401" s="19" t="str">
        <f>IF(YEAR(G401)=2025,#REF!,"")</f>
        <v/>
      </c>
      <c r="C401" s="19" t="str">
        <f t="shared" si="30"/>
        <v>Afternoon45074</v>
      </c>
      <c r="D401" s="19" t="str">
        <f>IF('by region'!$C$2="Any","Any",'Turf only'!V401)&amp;M401&amp;IF('by region'!$I$2="Any","Any",N401)&amp;G401</f>
        <v>AnyJumpAny45074</v>
      </c>
      <c r="E401" s="19" t="e">
        <f>IF(I401=#REF!,'Turf only'!G401,"")</f>
        <v>#REF!</v>
      </c>
      <c r="F401" s="19" t="e">
        <f t="shared" si="31"/>
        <v>#REF!</v>
      </c>
      <c r="G401" s="15">
        <v>45074</v>
      </c>
      <c r="H401" s="16" t="s">
        <v>40</v>
      </c>
      <c r="I401" s="16" t="s">
        <v>50</v>
      </c>
      <c r="J401" s="16" t="s">
        <v>9</v>
      </c>
      <c r="K401" s="14" t="s">
        <v>10</v>
      </c>
      <c r="L401" s="14" t="s">
        <v>11</v>
      </c>
      <c r="M401" s="16" t="s">
        <v>12</v>
      </c>
      <c r="N401" s="16" t="s">
        <v>13</v>
      </c>
      <c r="O401" s="16" t="s">
        <v>14</v>
      </c>
      <c r="P401" s="23">
        <f t="shared" si="32"/>
        <v>1</v>
      </c>
      <c r="Q401" s="23" cm="1">
        <f t="array" ref="Q401">SUMPRODUCT(($G$2:$G$2765=G401)*(P401&gt;$P$2:$P$2765))+1</f>
        <v>1</v>
      </c>
      <c r="R401" s="23" t="e">
        <f>(Q401*100000)+#REF!</f>
        <v>#REF!</v>
      </c>
      <c r="S401" s="19" t="e" cm="1">
        <f t="array" ref="S401">SUMPRODUCT(($G$2:$G$2765=G401)*(R401&gt;$R$2:$R$2765))+1</f>
        <v>#REF!</v>
      </c>
      <c r="T401" s="19" t="str">
        <f t="shared" si="33"/>
        <v xml:space="preserve">Kelso </v>
      </c>
      <c r="U401" s="19">
        <v>0</v>
      </c>
      <c r="V401" s="19" t="s">
        <v>19</v>
      </c>
      <c r="W401" s="19">
        <f t="shared" si="34"/>
        <v>2023</v>
      </c>
      <c r="X401" s="24"/>
      <c r="Y401" s="24"/>
      <c r="Z401" s="24"/>
      <c r="AA401" s="24"/>
      <c r="AB401" s="24"/>
      <c r="AC401" s="24"/>
      <c r="AD401" s="24"/>
      <c r="AE401" s="24"/>
      <c r="AF401" s="24"/>
      <c r="AG401" s="24"/>
      <c r="AH401" s="24"/>
      <c r="AI401" s="24"/>
      <c r="AJ401" s="24"/>
      <c r="AK401" s="24"/>
      <c r="AL401" s="24"/>
      <c r="AM401" s="24"/>
      <c r="AN401" s="24"/>
      <c r="AO401" s="24"/>
      <c r="AP401" s="24"/>
      <c r="AQ401" s="24"/>
      <c r="AR401" s="24"/>
      <c r="AS401" s="24"/>
      <c r="AT401" s="24"/>
      <c r="AU401" s="24"/>
      <c r="AV401" s="24"/>
      <c r="AW401" s="24"/>
      <c r="AX401" s="24"/>
      <c r="AY401" s="24"/>
      <c r="AZ401" s="24"/>
      <c r="BA401" s="24"/>
      <c r="BB401" s="24"/>
      <c r="BC401" s="24"/>
      <c r="BD401" s="24"/>
      <c r="BE401" s="24"/>
      <c r="BF401" s="24"/>
      <c r="BG401" s="24"/>
      <c r="BH401" s="24"/>
      <c r="BI401" s="24"/>
      <c r="BJ401" s="24"/>
      <c r="BK401" s="24"/>
      <c r="BL401" s="24"/>
      <c r="BM401" s="24"/>
      <c r="BN401" s="24"/>
      <c r="BO401" s="24"/>
      <c r="BP401" s="24"/>
      <c r="BQ401" s="24"/>
      <c r="BR401" s="24"/>
      <c r="BS401" s="24"/>
      <c r="BT401" s="24"/>
      <c r="BU401" s="24"/>
      <c r="BV401" s="24"/>
      <c r="BW401" s="24"/>
      <c r="BX401" s="24"/>
      <c r="BY401" s="24"/>
      <c r="BZ401" s="24"/>
      <c r="CA401" s="24"/>
      <c r="CB401" s="24"/>
      <c r="CC401" s="24"/>
      <c r="CD401" s="24"/>
      <c r="CE401" s="24"/>
      <c r="CF401" s="24"/>
      <c r="CG401" s="24"/>
      <c r="CH401" s="24"/>
      <c r="CI401" s="24"/>
      <c r="CJ401" s="24"/>
      <c r="CK401" s="24"/>
      <c r="CL401" s="24"/>
      <c r="CM401" s="24"/>
      <c r="CN401" s="24"/>
      <c r="CO401" s="24"/>
      <c r="CP401" s="24"/>
      <c r="CQ401" s="24"/>
      <c r="CR401" s="24"/>
      <c r="CS401" s="24"/>
      <c r="CT401" s="24"/>
      <c r="CU401" s="24"/>
      <c r="CV401" s="24"/>
      <c r="CW401" s="24"/>
      <c r="CX401" s="24"/>
      <c r="CY401" s="24"/>
      <c r="CZ401" s="24"/>
      <c r="DA401" s="24"/>
      <c r="DB401" s="24"/>
      <c r="DC401" s="24"/>
      <c r="DD401" s="24"/>
      <c r="DE401" s="24"/>
      <c r="DF401" s="24"/>
      <c r="DG401" s="24"/>
      <c r="DH401" s="24"/>
      <c r="DI401" s="24"/>
      <c r="DJ401" s="24"/>
      <c r="DK401" s="24"/>
      <c r="DL401" s="24"/>
      <c r="DM401" s="24"/>
      <c r="DN401" s="24"/>
      <c r="DO401" s="24"/>
      <c r="DP401" s="24"/>
      <c r="DQ401" s="24"/>
      <c r="DR401" s="24"/>
      <c r="DS401" s="24"/>
      <c r="DT401" s="24"/>
      <c r="DU401" s="24"/>
      <c r="DV401" s="24"/>
      <c r="DW401" s="24"/>
      <c r="DX401" s="24"/>
      <c r="DY401" s="24"/>
      <c r="DZ401" s="24"/>
      <c r="EA401" s="24"/>
      <c r="EB401" s="24"/>
      <c r="EC401" s="24"/>
      <c r="ED401" s="24"/>
      <c r="EE401" s="24"/>
      <c r="EF401" s="24"/>
      <c r="EG401" s="24"/>
      <c r="EH401" s="24"/>
      <c r="EI401" s="24"/>
      <c r="EJ401" s="24"/>
      <c r="EK401" s="24"/>
      <c r="EL401" s="24"/>
      <c r="EM401" s="24"/>
      <c r="EN401" s="24"/>
      <c r="EO401" s="24"/>
      <c r="EP401" s="24"/>
      <c r="EQ401" s="24"/>
      <c r="ER401" s="24"/>
      <c r="ES401" s="24"/>
      <c r="ET401" s="24"/>
      <c r="EU401" s="24"/>
      <c r="EV401" s="24"/>
      <c r="EW401" s="24"/>
      <c r="EX401" s="24"/>
      <c r="EY401" s="24"/>
      <c r="EZ401" s="24"/>
      <c r="FA401" s="24"/>
      <c r="FB401" s="24"/>
      <c r="FC401" s="24"/>
      <c r="FD401" s="24"/>
      <c r="FE401" s="24"/>
      <c r="FF401" s="24"/>
      <c r="FG401" s="24"/>
      <c r="FH401" s="24"/>
      <c r="FI401" s="24"/>
      <c r="FJ401" s="24"/>
      <c r="FK401" s="24"/>
      <c r="FL401" s="24"/>
      <c r="FM401" s="24"/>
      <c r="FN401" s="24"/>
      <c r="FO401" s="24"/>
      <c r="FP401" s="24"/>
      <c r="FQ401" s="24"/>
      <c r="FR401" s="24"/>
      <c r="FS401" s="24"/>
      <c r="FT401" s="24"/>
      <c r="FU401" s="24"/>
      <c r="FV401" s="24"/>
      <c r="FW401" s="24"/>
      <c r="FX401" s="24"/>
      <c r="FY401" s="24"/>
      <c r="FZ401" s="24"/>
      <c r="GA401" s="24"/>
      <c r="GB401" s="24"/>
      <c r="GC401" s="24"/>
      <c r="GD401" s="24"/>
      <c r="GE401" s="24"/>
      <c r="GF401" s="24"/>
      <c r="GG401" s="24"/>
      <c r="GH401" s="24"/>
      <c r="GI401" s="24"/>
      <c r="GJ401" s="24"/>
      <c r="GK401" s="24"/>
      <c r="GL401" s="24"/>
      <c r="GM401" s="24"/>
      <c r="GN401" s="24"/>
      <c r="GO401" s="24"/>
      <c r="GP401" s="24"/>
      <c r="GQ401" s="24"/>
      <c r="GR401" s="24"/>
      <c r="GS401" s="24"/>
      <c r="GT401" s="24"/>
      <c r="GU401" s="24"/>
      <c r="GV401" s="24"/>
      <c r="GW401" s="24"/>
      <c r="GX401" s="24"/>
      <c r="GY401" s="24"/>
      <c r="GZ401" s="24"/>
      <c r="HA401" s="24"/>
      <c r="HB401" s="24"/>
      <c r="HC401" s="24"/>
      <c r="HD401" s="24"/>
      <c r="HE401" s="24"/>
      <c r="HF401" s="24"/>
      <c r="HG401" s="24"/>
      <c r="HH401" s="24"/>
      <c r="HI401" s="24"/>
      <c r="HJ401" s="24"/>
      <c r="HK401" s="24"/>
      <c r="HL401" s="24"/>
      <c r="HM401" s="24"/>
      <c r="HN401" s="24"/>
      <c r="HO401" s="24"/>
      <c r="HP401" s="24"/>
      <c r="HQ401" s="24"/>
      <c r="HR401" s="24"/>
      <c r="HS401" s="24"/>
      <c r="HT401" s="24"/>
      <c r="HU401" s="24"/>
      <c r="HV401" s="24"/>
      <c r="HW401" s="24"/>
      <c r="HX401" s="24"/>
      <c r="HY401" s="24"/>
      <c r="HZ401" s="24"/>
      <c r="IA401" s="24"/>
      <c r="IB401" s="24"/>
      <c r="IC401" s="24"/>
      <c r="ID401" s="24"/>
      <c r="IE401" s="24"/>
      <c r="IF401" s="24"/>
      <c r="IG401" s="24"/>
      <c r="IH401" s="24"/>
      <c r="II401" s="24"/>
      <c r="IJ401" s="24"/>
      <c r="IK401" s="24"/>
      <c r="IL401" s="24"/>
      <c r="IM401" s="24"/>
      <c r="IN401" s="24"/>
      <c r="IO401" s="24"/>
      <c r="IP401" s="24"/>
      <c r="IQ401" s="24"/>
      <c r="IR401" s="24"/>
      <c r="IS401" s="24"/>
      <c r="IT401" s="24"/>
      <c r="IU401" s="24"/>
      <c r="IV401" s="24"/>
      <c r="IW401" s="24"/>
      <c r="IX401" s="24"/>
      <c r="IY401" s="24"/>
      <c r="IZ401" s="24"/>
      <c r="JA401" s="24"/>
      <c r="JB401" s="24"/>
      <c r="JC401" s="24"/>
      <c r="JD401" s="24"/>
      <c r="JE401" s="24"/>
      <c r="JF401" s="24"/>
      <c r="JG401" s="24"/>
      <c r="JH401" s="24"/>
      <c r="JI401" s="24"/>
      <c r="JJ401" s="24"/>
      <c r="JK401" s="24"/>
      <c r="JL401" s="24"/>
      <c r="JM401" s="24"/>
      <c r="JN401" s="24"/>
      <c r="JO401" s="24"/>
      <c r="JP401" s="24"/>
      <c r="JQ401" s="24"/>
      <c r="JR401" s="24"/>
      <c r="JS401" s="24"/>
      <c r="JT401" s="24"/>
      <c r="JU401" s="24"/>
      <c r="JV401" s="24"/>
      <c r="JW401" s="24"/>
      <c r="JX401" s="24"/>
      <c r="JY401" s="24"/>
      <c r="JZ401" s="24"/>
      <c r="KA401" s="24"/>
      <c r="KB401" s="24"/>
      <c r="KC401" s="24"/>
      <c r="KD401" s="24"/>
      <c r="KE401" s="24"/>
      <c r="KF401" s="24"/>
      <c r="KG401" s="24"/>
      <c r="KH401" s="24"/>
      <c r="KI401" s="24"/>
      <c r="KJ401" s="24"/>
      <c r="KK401" s="24"/>
      <c r="KL401" s="24"/>
      <c r="KM401" s="24"/>
      <c r="KN401" s="24"/>
      <c r="KO401" s="24"/>
      <c r="KP401" s="24"/>
      <c r="KQ401" s="24"/>
      <c r="KR401" s="24"/>
      <c r="KS401" s="24"/>
      <c r="KT401" s="24"/>
      <c r="KU401" s="24"/>
      <c r="KV401" s="24"/>
      <c r="KW401" s="24"/>
      <c r="KX401" s="24"/>
      <c r="KY401" s="24"/>
      <c r="KZ401" s="24"/>
      <c r="LA401" s="24"/>
      <c r="LB401" s="24"/>
      <c r="LC401" s="24"/>
      <c r="LD401" s="24"/>
      <c r="LE401" s="24"/>
      <c r="LF401" s="24"/>
      <c r="LG401" s="24"/>
      <c r="LH401" s="24"/>
      <c r="LI401" s="24"/>
      <c r="LJ401" s="24"/>
      <c r="LK401" s="24"/>
      <c r="LL401" s="24"/>
      <c r="LM401" s="24"/>
      <c r="LN401" s="24"/>
      <c r="LO401" s="24"/>
      <c r="LP401" s="24"/>
      <c r="LQ401" s="24"/>
      <c r="LR401" s="24"/>
      <c r="LS401" s="24"/>
      <c r="LT401" s="24"/>
      <c r="LU401" s="24"/>
      <c r="LV401" s="24"/>
      <c r="LW401" s="24"/>
      <c r="LX401" s="24"/>
      <c r="LY401" s="24"/>
      <c r="LZ401" s="24"/>
      <c r="MA401" s="24"/>
      <c r="MB401" s="24"/>
      <c r="MC401" s="24"/>
      <c r="MD401" s="24"/>
      <c r="ME401" s="24"/>
      <c r="MF401" s="24"/>
      <c r="MG401" s="24"/>
      <c r="MH401" s="24"/>
      <c r="MI401" s="24"/>
      <c r="MJ401" s="24"/>
      <c r="MK401" s="24"/>
      <c r="ML401" s="24"/>
      <c r="MM401" s="24"/>
      <c r="MN401" s="24"/>
      <c r="MO401" s="24"/>
      <c r="MP401" s="24"/>
      <c r="MQ401" s="24"/>
      <c r="MR401" s="24"/>
      <c r="MS401" s="24"/>
      <c r="MT401" s="24"/>
      <c r="MU401" s="24"/>
      <c r="MV401" s="24"/>
      <c r="MW401" s="24"/>
      <c r="MX401" s="24"/>
      <c r="MY401" s="24"/>
      <c r="MZ401" s="24"/>
      <c r="NA401" s="24"/>
      <c r="NB401" s="24"/>
      <c r="NC401" s="24"/>
      <c r="ND401" s="24"/>
      <c r="NE401" s="24"/>
      <c r="NF401" s="24"/>
      <c r="NG401" s="24"/>
      <c r="NH401" s="24"/>
      <c r="NI401" s="24"/>
      <c r="NJ401" s="24"/>
      <c r="NK401" s="24"/>
      <c r="NL401" s="24"/>
      <c r="NM401" s="24"/>
      <c r="NN401" s="24"/>
      <c r="NO401" s="24"/>
      <c r="NP401" s="24"/>
      <c r="NQ401" s="24"/>
      <c r="NR401" s="24"/>
      <c r="NS401" s="24"/>
      <c r="NT401" s="24"/>
      <c r="NU401" s="24"/>
      <c r="NV401" s="24"/>
      <c r="NW401" s="24"/>
      <c r="NX401" s="24"/>
      <c r="NY401" s="24"/>
      <c r="NZ401" s="24"/>
      <c r="OA401" s="24"/>
      <c r="OB401" s="24"/>
      <c r="OC401" s="24"/>
      <c r="OD401" s="24"/>
      <c r="OE401" s="24"/>
      <c r="OF401" s="24"/>
      <c r="OG401" s="24"/>
      <c r="OH401" s="24"/>
      <c r="OI401" s="24"/>
      <c r="OJ401" s="24"/>
      <c r="OK401" s="24"/>
      <c r="OL401" s="24"/>
      <c r="OM401" s="24"/>
      <c r="ON401" s="24"/>
      <c r="OO401" s="24"/>
      <c r="OP401" s="24"/>
      <c r="OQ401" s="24"/>
      <c r="OR401" s="24"/>
      <c r="OS401" s="24"/>
      <c r="OT401" s="24"/>
      <c r="OU401" s="24"/>
      <c r="OV401" s="24"/>
      <c r="OW401" s="24"/>
      <c r="OX401" s="24"/>
      <c r="OY401" s="24"/>
      <c r="OZ401" s="24"/>
      <c r="PA401" s="24"/>
      <c r="PB401" s="24"/>
      <c r="PC401" s="24"/>
      <c r="PD401" s="24"/>
      <c r="PE401" s="24"/>
      <c r="PF401" s="24"/>
      <c r="PG401" s="24"/>
      <c r="PH401" s="24"/>
      <c r="PI401" s="24"/>
      <c r="PJ401" s="24"/>
      <c r="PK401" s="24"/>
      <c r="PL401" s="24"/>
      <c r="PM401" s="24"/>
      <c r="PN401" s="24"/>
      <c r="PO401" s="24"/>
      <c r="PP401" s="24"/>
      <c r="PQ401" s="24"/>
      <c r="PR401" s="24"/>
      <c r="PS401" s="24"/>
      <c r="PT401" s="24"/>
      <c r="PU401" s="24"/>
      <c r="PV401" s="24"/>
      <c r="PW401" s="24"/>
      <c r="PX401" s="24"/>
      <c r="PY401" s="24"/>
      <c r="PZ401" s="24"/>
      <c r="QA401" s="24"/>
      <c r="QB401" s="24"/>
      <c r="QC401" s="24"/>
      <c r="QD401" s="24"/>
      <c r="QE401" s="24"/>
      <c r="QF401" s="24"/>
      <c r="QG401" s="24"/>
      <c r="QH401" s="24"/>
      <c r="QI401" s="24"/>
      <c r="QJ401" s="24"/>
      <c r="QK401" s="24"/>
      <c r="QL401" s="24"/>
      <c r="QM401" s="24"/>
      <c r="QN401" s="24"/>
      <c r="QO401" s="24"/>
      <c r="QP401" s="24"/>
      <c r="QQ401" s="24"/>
      <c r="QR401" s="24"/>
      <c r="QS401" s="24"/>
      <c r="QT401" s="24"/>
      <c r="QU401" s="24"/>
      <c r="QV401" s="24"/>
      <c r="QW401" s="24"/>
      <c r="QX401" s="24"/>
      <c r="QY401" s="24"/>
      <c r="QZ401" s="24"/>
      <c r="RA401" s="24"/>
      <c r="RB401" s="24"/>
      <c r="RC401" s="24"/>
      <c r="RD401" s="24"/>
      <c r="RE401" s="24"/>
      <c r="RF401" s="24"/>
      <c r="RG401" s="24"/>
      <c r="RH401" s="24"/>
      <c r="RI401" s="24"/>
      <c r="RJ401" s="24"/>
      <c r="RK401" s="24"/>
      <c r="RL401" s="24"/>
      <c r="RM401" s="24"/>
      <c r="RN401" s="24"/>
      <c r="RO401" s="24"/>
      <c r="RP401" s="24"/>
      <c r="RQ401" s="24"/>
      <c r="RR401" s="24"/>
      <c r="RS401" s="24"/>
      <c r="RT401" s="24"/>
      <c r="RU401" s="24"/>
      <c r="RV401" s="24"/>
      <c r="RW401" s="24"/>
      <c r="RX401" s="24"/>
      <c r="RY401" s="24"/>
      <c r="RZ401" s="24"/>
      <c r="SA401" s="24"/>
      <c r="SB401" s="24"/>
      <c r="SC401" s="24"/>
      <c r="SD401" s="24"/>
      <c r="SE401" s="24"/>
      <c r="SF401" s="24"/>
      <c r="SG401" s="24"/>
      <c r="SH401" s="24"/>
      <c r="SI401" s="24"/>
      <c r="SJ401" s="24"/>
      <c r="SK401" s="24"/>
      <c r="SL401" s="24"/>
      <c r="SM401" s="24"/>
      <c r="SN401" s="24"/>
      <c r="SO401" s="24"/>
      <c r="SP401" s="24"/>
      <c r="SQ401" s="24"/>
      <c r="SR401" s="24"/>
      <c r="SS401" s="24"/>
      <c r="ST401" s="24"/>
      <c r="SU401" s="24"/>
      <c r="SV401" s="24"/>
      <c r="SW401" s="24"/>
      <c r="SX401" s="24"/>
      <c r="SY401" s="24"/>
      <c r="SZ401" s="24"/>
      <c r="TA401" s="24"/>
      <c r="TB401" s="24"/>
      <c r="TC401" s="24"/>
      <c r="TD401" s="24"/>
      <c r="TE401" s="24"/>
      <c r="TF401" s="24"/>
      <c r="TG401" s="24"/>
      <c r="TH401" s="24"/>
      <c r="TI401" s="24"/>
      <c r="TJ401" s="24"/>
      <c r="TK401" s="24"/>
      <c r="TL401" s="24"/>
      <c r="TM401" s="24"/>
      <c r="TN401" s="24"/>
      <c r="TO401" s="24"/>
      <c r="TP401" s="24"/>
      <c r="TQ401" s="24"/>
      <c r="TR401" s="24"/>
      <c r="TS401" s="24"/>
      <c r="TT401" s="24"/>
      <c r="TU401" s="24"/>
      <c r="TV401" s="24"/>
      <c r="TW401" s="24"/>
      <c r="TX401" s="24"/>
      <c r="TY401" s="24"/>
      <c r="TZ401" s="24"/>
      <c r="UA401" s="24"/>
      <c r="UB401" s="24"/>
      <c r="UC401" s="24"/>
      <c r="UD401" s="24"/>
      <c r="UE401" s="24"/>
      <c r="UF401" s="24"/>
      <c r="UG401" s="24"/>
      <c r="UH401" s="24"/>
      <c r="UI401" s="24"/>
      <c r="UJ401" s="24"/>
      <c r="UK401" s="24"/>
      <c r="UL401" s="24"/>
      <c r="UM401" s="24"/>
      <c r="UN401" s="24"/>
      <c r="UO401" s="24"/>
      <c r="UP401" s="24"/>
      <c r="UQ401" s="24"/>
      <c r="UR401" s="24"/>
      <c r="US401" s="24"/>
      <c r="UT401" s="24"/>
      <c r="UU401" s="24"/>
      <c r="UV401" s="24"/>
      <c r="UW401" s="24"/>
      <c r="UX401" s="24"/>
      <c r="UY401" s="24"/>
      <c r="UZ401" s="24"/>
      <c r="VA401" s="24"/>
      <c r="VB401" s="24"/>
      <c r="VC401" s="24"/>
      <c r="VD401" s="24"/>
      <c r="VE401" s="24"/>
      <c r="VF401" s="24"/>
      <c r="VG401" s="24"/>
      <c r="VH401" s="24"/>
      <c r="VI401" s="24"/>
      <c r="VJ401" s="24"/>
      <c r="VK401" s="24"/>
      <c r="VL401" s="24"/>
      <c r="VM401" s="24"/>
      <c r="VN401" s="24"/>
      <c r="VO401" s="24"/>
      <c r="VP401" s="24"/>
      <c r="VQ401" s="24"/>
      <c r="VR401" s="24"/>
      <c r="VS401" s="24"/>
      <c r="VT401" s="24"/>
      <c r="VU401" s="24"/>
      <c r="VV401" s="24"/>
      <c r="VW401" s="24"/>
      <c r="VX401" s="24"/>
      <c r="VY401" s="24"/>
      <c r="VZ401" s="24"/>
      <c r="WA401" s="24"/>
      <c r="WB401" s="24"/>
      <c r="WC401" s="24"/>
      <c r="WD401" s="24"/>
      <c r="WE401" s="24"/>
      <c r="WF401" s="24"/>
      <c r="WG401" s="24"/>
      <c r="WH401" s="24"/>
      <c r="WI401" s="24"/>
      <c r="WJ401" s="24"/>
      <c r="WK401" s="24"/>
      <c r="WL401" s="24"/>
      <c r="WM401" s="24"/>
      <c r="WN401" s="24"/>
      <c r="WO401" s="24"/>
      <c r="WP401" s="24"/>
      <c r="WQ401" s="24"/>
      <c r="WR401" s="24"/>
      <c r="WS401" s="24"/>
      <c r="WT401" s="24"/>
      <c r="WU401" s="24"/>
      <c r="WV401" s="24"/>
      <c r="WW401" s="24"/>
      <c r="WX401" s="24"/>
      <c r="WY401" s="24"/>
      <c r="WZ401" s="24"/>
      <c r="XA401" s="24"/>
      <c r="XB401" s="24"/>
      <c r="XC401" s="24"/>
      <c r="XD401" s="24"/>
      <c r="XE401" s="24"/>
      <c r="XF401" s="24"/>
      <c r="XG401" s="24"/>
      <c r="XH401" s="24"/>
      <c r="XI401" s="24"/>
      <c r="XJ401" s="24"/>
      <c r="XK401" s="24"/>
      <c r="XL401" s="24"/>
      <c r="XM401" s="24"/>
      <c r="XN401" s="24"/>
      <c r="XO401" s="24"/>
      <c r="XP401" s="24"/>
      <c r="XQ401" s="24"/>
      <c r="XR401" s="24"/>
      <c r="XS401" s="24"/>
      <c r="XT401" s="24"/>
      <c r="XU401" s="24"/>
      <c r="XV401" s="24"/>
      <c r="XW401" s="24"/>
      <c r="XX401" s="24"/>
      <c r="XY401" s="24"/>
      <c r="XZ401" s="24"/>
      <c r="YA401" s="24"/>
      <c r="YB401" s="24"/>
      <c r="YC401" s="24"/>
      <c r="YD401" s="24"/>
      <c r="YE401" s="24"/>
      <c r="YF401" s="24"/>
      <c r="YG401" s="24"/>
      <c r="YH401" s="24"/>
      <c r="YI401" s="24"/>
      <c r="YJ401" s="24"/>
      <c r="YK401" s="24"/>
      <c r="YL401" s="24"/>
      <c r="YM401" s="24"/>
      <c r="YN401" s="24"/>
      <c r="YO401" s="24"/>
      <c r="YP401" s="24"/>
      <c r="YQ401" s="24"/>
      <c r="YR401" s="24"/>
      <c r="YS401" s="24"/>
      <c r="YT401" s="24"/>
      <c r="YU401" s="24"/>
      <c r="YV401" s="24"/>
      <c r="YW401" s="24"/>
      <c r="YX401" s="24"/>
      <c r="YY401" s="24"/>
      <c r="YZ401" s="24"/>
      <c r="ZA401" s="24"/>
      <c r="ZB401" s="24"/>
      <c r="ZC401" s="24"/>
      <c r="ZD401" s="24"/>
      <c r="ZE401" s="24"/>
      <c r="ZF401" s="24"/>
      <c r="ZG401" s="24"/>
      <c r="ZH401" s="24"/>
      <c r="ZI401" s="24"/>
      <c r="ZJ401" s="24"/>
      <c r="ZK401" s="24"/>
      <c r="ZL401" s="24"/>
      <c r="ZM401" s="24"/>
      <c r="ZN401" s="24"/>
      <c r="ZO401" s="24"/>
      <c r="ZP401" s="24"/>
      <c r="ZQ401" s="24"/>
      <c r="ZR401" s="24"/>
      <c r="ZS401" s="24"/>
      <c r="ZT401" s="24"/>
      <c r="ZU401" s="24"/>
      <c r="ZV401" s="24"/>
      <c r="ZW401" s="24"/>
      <c r="ZX401" s="24"/>
      <c r="ZY401" s="24"/>
      <c r="ZZ401" s="24"/>
      <c r="AAA401" s="24"/>
      <c r="AAB401" s="24"/>
      <c r="AAC401" s="24"/>
      <c r="AAD401" s="24"/>
      <c r="AAE401" s="24"/>
      <c r="AAF401" s="24"/>
      <c r="AAG401" s="24"/>
      <c r="AAH401" s="24"/>
      <c r="AAI401" s="24"/>
      <c r="AAJ401" s="24"/>
      <c r="AAK401" s="24"/>
      <c r="AAL401" s="24"/>
      <c r="AAM401" s="24"/>
      <c r="AAN401" s="24"/>
      <c r="AAO401" s="24"/>
      <c r="AAP401" s="24"/>
      <c r="AAQ401" s="24"/>
      <c r="AAR401" s="24"/>
      <c r="AAS401" s="24"/>
      <c r="AAT401" s="24"/>
      <c r="AAU401" s="24"/>
      <c r="AAV401" s="24"/>
      <c r="AAW401" s="24"/>
      <c r="AAX401" s="24"/>
      <c r="AAY401" s="24"/>
      <c r="AAZ401" s="24"/>
      <c r="ABA401" s="24"/>
      <c r="ABB401" s="24"/>
      <c r="ABC401" s="24"/>
      <c r="ABD401" s="24"/>
      <c r="ABE401" s="24"/>
      <c r="ABF401" s="24"/>
      <c r="ABG401" s="24"/>
      <c r="ABH401" s="24"/>
      <c r="ABI401" s="24"/>
      <c r="ABJ401" s="24"/>
      <c r="ABK401" s="24"/>
      <c r="ABL401" s="24"/>
      <c r="ABM401" s="24"/>
      <c r="ABN401" s="24"/>
      <c r="ABO401" s="24"/>
      <c r="ABP401" s="24"/>
      <c r="ABQ401" s="24"/>
      <c r="ABR401" s="24"/>
      <c r="ABS401" s="24"/>
      <c r="ABT401" s="24"/>
      <c r="ABU401" s="24"/>
      <c r="ABV401" s="24"/>
      <c r="ABW401" s="24"/>
      <c r="ABX401" s="24"/>
      <c r="ABY401" s="24"/>
      <c r="ABZ401" s="24"/>
      <c r="ACA401" s="24"/>
      <c r="ACB401" s="24"/>
      <c r="ACC401" s="24"/>
      <c r="ACD401" s="24"/>
      <c r="ACE401" s="24"/>
      <c r="ACF401" s="24"/>
      <c r="ACG401" s="24"/>
      <c r="ACH401" s="24"/>
      <c r="ACI401" s="24"/>
      <c r="ACJ401" s="24"/>
      <c r="ACK401" s="24"/>
      <c r="ACL401" s="24"/>
      <c r="ACM401" s="24"/>
      <c r="ACN401" s="24"/>
      <c r="ACO401" s="24"/>
      <c r="ACP401" s="24"/>
      <c r="ACQ401" s="24"/>
      <c r="ACR401" s="24"/>
      <c r="ACS401" s="24"/>
      <c r="ACT401" s="24"/>
      <c r="ACU401" s="24"/>
      <c r="ACV401" s="24"/>
      <c r="ACW401" s="24"/>
      <c r="ACX401" s="24"/>
      <c r="ACY401" s="24"/>
      <c r="ACZ401" s="24"/>
      <c r="ADA401" s="24"/>
      <c r="ADB401" s="24"/>
      <c r="ADC401" s="24"/>
      <c r="ADD401" s="24"/>
      <c r="ADE401" s="24"/>
      <c r="ADF401" s="24"/>
      <c r="ADG401" s="24"/>
      <c r="ADH401" s="24"/>
      <c r="ADI401" s="24"/>
      <c r="ADJ401" s="24"/>
      <c r="ADK401" s="24"/>
      <c r="ADL401" s="24"/>
      <c r="ADM401" s="24"/>
      <c r="ADN401" s="24"/>
      <c r="ADO401" s="24"/>
      <c r="ADP401" s="24"/>
      <c r="ADQ401" s="24"/>
      <c r="ADR401" s="24"/>
      <c r="ADS401" s="24"/>
      <c r="ADT401" s="24"/>
      <c r="ADU401" s="24"/>
      <c r="ADV401" s="24"/>
      <c r="ADW401" s="24"/>
      <c r="ADX401" s="24"/>
      <c r="ADY401" s="24"/>
      <c r="ADZ401" s="24"/>
      <c r="AEA401" s="24"/>
      <c r="AEB401" s="24"/>
      <c r="AEC401" s="24"/>
      <c r="AED401" s="24"/>
      <c r="AEE401" s="24"/>
      <c r="AEF401" s="24"/>
      <c r="AEG401" s="24"/>
      <c r="AEH401" s="24"/>
      <c r="AEI401" s="24"/>
      <c r="AEJ401" s="24"/>
      <c r="AEK401" s="24"/>
      <c r="AEL401" s="24"/>
      <c r="AEM401" s="24"/>
      <c r="AEN401" s="24"/>
      <c r="AEO401" s="24"/>
      <c r="AEP401" s="24"/>
      <c r="AEQ401" s="24"/>
      <c r="AER401" s="24"/>
      <c r="AES401" s="24"/>
      <c r="AET401" s="24"/>
      <c r="AEU401" s="24"/>
      <c r="AEV401" s="24"/>
      <c r="AEW401" s="24"/>
      <c r="AEX401" s="24"/>
      <c r="AEY401" s="24"/>
      <c r="AEZ401" s="24"/>
      <c r="AFA401" s="24"/>
      <c r="AFB401" s="24"/>
      <c r="AFC401" s="24"/>
      <c r="AFD401" s="24"/>
      <c r="AFE401" s="24"/>
      <c r="AFF401" s="24"/>
      <c r="AFG401" s="24"/>
      <c r="AFH401" s="24"/>
      <c r="AFI401" s="24"/>
      <c r="AFJ401" s="24"/>
      <c r="AFK401" s="24"/>
      <c r="AFL401" s="24"/>
      <c r="AFM401" s="24"/>
      <c r="AFN401" s="24"/>
      <c r="AFO401" s="24"/>
      <c r="AFP401" s="24"/>
      <c r="AFQ401" s="24"/>
      <c r="AFR401" s="24"/>
      <c r="AFS401" s="24"/>
      <c r="AFT401" s="24"/>
      <c r="AFU401" s="24"/>
      <c r="AFV401" s="24"/>
      <c r="AFW401" s="24"/>
      <c r="AFX401" s="24"/>
      <c r="AFY401" s="24"/>
      <c r="AFZ401" s="24"/>
      <c r="AGA401" s="24"/>
      <c r="AGB401" s="24"/>
      <c r="AGC401" s="24"/>
      <c r="AGD401" s="24"/>
      <c r="AGE401" s="24"/>
      <c r="AGF401" s="24"/>
      <c r="AGG401" s="24"/>
      <c r="AGH401" s="24"/>
      <c r="AGI401" s="24"/>
      <c r="AGJ401" s="24"/>
      <c r="AGK401" s="24"/>
      <c r="AGL401" s="24"/>
      <c r="AGM401" s="24"/>
      <c r="AGN401" s="24"/>
      <c r="AGO401" s="24"/>
      <c r="AGP401" s="24"/>
      <c r="AGQ401" s="24"/>
      <c r="AGR401" s="24"/>
      <c r="AGS401" s="24"/>
      <c r="AGT401" s="24"/>
      <c r="AGU401" s="24"/>
      <c r="AGV401" s="24"/>
      <c r="AGW401" s="24"/>
      <c r="AGX401" s="24"/>
      <c r="AGY401" s="24"/>
      <c r="AGZ401" s="24"/>
      <c r="AHA401" s="24"/>
      <c r="AHB401" s="24"/>
      <c r="AHC401" s="24"/>
      <c r="AHD401" s="24"/>
      <c r="AHE401" s="24"/>
      <c r="AHF401" s="24"/>
      <c r="AHG401" s="24"/>
      <c r="AHH401" s="24"/>
      <c r="AHI401" s="24"/>
      <c r="AHJ401" s="24"/>
      <c r="AHK401" s="24"/>
      <c r="AHL401" s="24"/>
      <c r="AHM401" s="24"/>
      <c r="AHN401" s="24"/>
      <c r="AHO401" s="24"/>
      <c r="AHP401" s="24"/>
      <c r="AHQ401" s="24"/>
      <c r="AHR401" s="24"/>
      <c r="AHS401" s="24"/>
      <c r="AHT401" s="24"/>
      <c r="AHU401" s="24"/>
      <c r="AHV401" s="24"/>
      <c r="AHW401" s="24"/>
      <c r="AHX401" s="24"/>
      <c r="AHY401" s="24"/>
      <c r="AHZ401" s="24"/>
      <c r="AIA401" s="24"/>
      <c r="AIB401" s="24"/>
      <c r="AIC401" s="24"/>
      <c r="AID401" s="24"/>
      <c r="AIE401" s="24"/>
      <c r="AIF401" s="24"/>
      <c r="AIG401" s="24"/>
      <c r="AIH401" s="24"/>
      <c r="AII401" s="24"/>
      <c r="AIJ401" s="24"/>
      <c r="AIK401" s="24"/>
      <c r="AIL401" s="24"/>
      <c r="AIM401" s="24"/>
      <c r="AIN401" s="24"/>
      <c r="AIO401" s="24"/>
      <c r="AIP401" s="24"/>
      <c r="AIQ401" s="24"/>
      <c r="AIR401" s="24"/>
      <c r="AIS401" s="24"/>
      <c r="AIT401" s="24"/>
      <c r="AIU401" s="24"/>
      <c r="AIV401" s="24"/>
      <c r="AIW401" s="24"/>
      <c r="AIX401" s="24"/>
      <c r="AIY401" s="24"/>
      <c r="AIZ401" s="24"/>
      <c r="AJA401" s="24"/>
      <c r="AJB401" s="24"/>
      <c r="AJC401" s="24"/>
      <c r="AJD401" s="24"/>
      <c r="AJE401" s="24"/>
      <c r="AJF401" s="24"/>
      <c r="AJG401" s="24"/>
      <c r="AJH401" s="24"/>
      <c r="AJI401" s="24"/>
      <c r="AJJ401" s="24"/>
      <c r="AJK401" s="24"/>
      <c r="AJL401" s="24"/>
      <c r="AJM401" s="24"/>
      <c r="AJN401" s="24"/>
      <c r="AJO401" s="24"/>
      <c r="AJP401" s="24"/>
      <c r="AJQ401" s="24"/>
      <c r="AJR401" s="24"/>
      <c r="AJS401" s="24"/>
      <c r="AJT401" s="24"/>
      <c r="AJU401" s="24"/>
      <c r="AJV401" s="24"/>
      <c r="AJW401" s="24"/>
      <c r="AJX401" s="24"/>
      <c r="AJY401" s="24"/>
      <c r="AJZ401" s="24"/>
      <c r="AKA401" s="24"/>
      <c r="AKB401" s="24"/>
      <c r="AKC401" s="24"/>
      <c r="AKD401" s="24"/>
      <c r="AKE401" s="24"/>
      <c r="AKF401" s="24"/>
      <c r="AKG401" s="24"/>
      <c r="AKH401" s="24"/>
      <c r="AKI401" s="24"/>
      <c r="AKJ401" s="24"/>
      <c r="AKK401" s="24"/>
      <c r="AKL401" s="24"/>
      <c r="AKM401" s="24"/>
      <c r="AKN401" s="24"/>
      <c r="AKO401" s="24"/>
      <c r="AKP401" s="24"/>
      <c r="AKQ401" s="24"/>
      <c r="AKR401" s="24"/>
      <c r="AKS401" s="24"/>
      <c r="AKT401" s="24"/>
      <c r="AKU401" s="24"/>
      <c r="AKV401" s="24"/>
      <c r="AKW401" s="24"/>
      <c r="AKX401" s="24"/>
      <c r="AKY401" s="24"/>
      <c r="AKZ401" s="24"/>
      <c r="ALA401" s="24"/>
      <c r="ALB401" s="24"/>
      <c r="ALC401" s="24"/>
      <c r="ALD401" s="24"/>
      <c r="ALE401" s="24"/>
      <c r="ALF401" s="24"/>
      <c r="ALG401" s="24"/>
      <c r="ALH401" s="24"/>
      <c r="ALI401" s="24"/>
      <c r="ALJ401" s="24"/>
      <c r="ALK401" s="24"/>
      <c r="ALL401" s="24"/>
      <c r="ALM401" s="24"/>
      <c r="ALN401" s="24"/>
      <c r="ALO401" s="24"/>
      <c r="ALP401" s="24"/>
      <c r="ALQ401" s="24"/>
      <c r="ALR401" s="24"/>
      <c r="ALS401" s="24"/>
      <c r="ALT401" s="24"/>
      <c r="ALU401" s="24"/>
      <c r="ALV401" s="24"/>
      <c r="ALW401" s="24"/>
      <c r="ALX401" s="24"/>
      <c r="ALY401" s="24"/>
      <c r="ALZ401" s="24"/>
      <c r="AMA401" s="24"/>
      <c r="AMB401" s="24"/>
      <c r="AMC401" s="24"/>
      <c r="AMD401" s="24"/>
      <c r="AME401" s="24"/>
      <c r="AMF401" s="24"/>
      <c r="AMG401" s="24"/>
      <c r="AMH401" s="24"/>
      <c r="AMI401" s="24"/>
      <c r="AMJ401" s="24"/>
      <c r="AMK401" s="24"/>
      <c r="AML401" s="24"/>
      <c r="AMM401" s="24"/>
      <c r="AMN401" s="24"/>
      <c r="AMO401" s="24"/>
      <c r="AMP401" s="24"/>
      <c r="AMQ401" s="24"/>
      <c r="AMR401" s="24"/>
      <c r="AMS401" s="24"/>
      <c r="AMT401" s="24"/>
      <c r="AMU401" s="24"/>
      <c r="AMV401" s="24"/>
      <c r="AMW401" s="24"/>
      <c r="AMX401" s="24"/>
      <c r="AMY401" s="24"/>
      <c r="AMZ401" s="24"/>
      <c r="ANA401" s="24"/>
      <c r="ANB401" s="24"/>
      <c r="ANC401" s="24"/>
      <c r="AND401" s="24"/>
      <c r="ANE401" s="24"/>
      <c r="ANF401" s="24"/>
      <c r="ANG401" s="24"/>
      <c r="ANH401" s="24"/>
      <c r="ANI401" s="24"/>
      <c r="ANJ401" s="24"/>
      <c r="ANK401" s="24"/>
      <c r="ANL401" s="24"/>
      <c r="ANM401" s="24"/>
      <c r="ANN401" s="24"/>
      <c r="ANO401" s="24"/>
      <c r="ANP401" s="24"/>
      <c r="ANQ401" s="24"/>
      <c r="ANR401" s="24"/>
      <c r="ANS401" s="24"/>
      <c r="ANT401" s="24"/>
      <c r="ANU401" s="24"/>
      <c r="ANV401" s="24"/>
      <c r="ANW401" s="24"/>
      <c r="ANX401" s="24"/>
      <c r="ANY401" s="24"/>
      <c r="ANZ401" s="24"/>
      <c r="AOA401" s="24"/>
      <c r="AOB401" s="24"/>
      <c r="AOC401" s="24"/>
      <c r="AOD401" s="24"/>
      <c r="AOE401" s="24"/>
      <c r="AOF401" s="24"/>
      <c r="AOG401" s="24"/>
      <c r="AOH401" s="24"/>
      <c r="AOI401" s="24"/>
      <c r="AOJ401" s="24"/>
      <c r="AOK401" s="24"/>
      <c r="AOL401" s="24"/>
      <c r="AOM401" s="24"/>
      <c r="AON401" s="24"/>
      <c r="AOO401" s="24"/>
      <c r="AOP401" s="24"/>
      <c r="AOQ401" s="24"/>
      <c r="AOR401" s="24"/>
      <c r="AOS401" s="24"/>
      <c r="AOT401" s="24"/>
      <c r="AOU401" s="24"/>
      <c r="AOV401" s="24"/>
      <c r="AOW401" s="24"/>
      <c r="AOX401" s="24"/>
      <c r="AOY401" s="24"/>
      <c r="AOZ401" s="24"/>
      <c r="APA401" s="24"/>
      <c r="APB401" s="24"/>
      <c r="APC401" s="24"/>
      <c r="APD401" s="24"/>
      <c r="APE401" s="24"/>
      <c r="APF401" s="24"/>
      <c r="APG401" s="24"/>
      <c r="APH401" s="24"/>
      <c r="API401" s="24"/>
      <c r="APJ401" s="24"/>
      <c r="APK401" s="24"/>
      <c r="APL401" s="24"/>
      <c r="APM401" s="24"/>
      <c r="APN401" s="24"/>
      <c r="APO401" s="24"/>
      <c r="APP401" s="24"/>
      <c r="APQ401" s="24"/>
      <c r="APR401" s="24"/>
      <c r="APS401" s="24"/>
      <c r="APT401" s="24"/>
      <c r="APU401" s="24"/>
      <c r="APV401" s="24"/>
      <c r="APW401" s="24"/>
      <c r="APX401" s="24"/>
      <c r="APY401" s="24"/>
      <c r="APZ401" s="24"/>
      <c r="AQA401" s="24"/>
      <c r="AQB401" s="24"/>
      <c r="AQC401" s="24"/>
      <c r="AQD401" s="24"/>
      <c r="AQE401" s="24"/>
      <c r="AQF401" s="24"/>
      <c r="AQG401" s="24"/>
      <c r="AQH401" s="24"/>
      <c r="AQI401" s="24"/>
      <c r="AQJ401" s="24"/>
      <c r="AQK401" s="24"/>
      <c r="AQL401" s="24"/>
      <c r="AQM401" s="24"/>
      <c r="AQN401" s="24"/>
      <c r="AQO401" s="24"/>
      <c r="AQP401" s="24"/>
      <c r="AQQ401" s="24"/>
      <c r="AQR401" s="24"/>
      <c r="AQS401" s="24"/>
      <c r="AQT401" s="24"/>
      <c r="AQU401" s="24"/>
      <c r="AQV401" s="24"/>
      <c r="AQW401" s="24"/>
      <c r="AQX401" s="24"/>
      <c r="AQY401" s="24"/>
      <c r="AQZ401" s="24"/>
      <c r="ARA401" s="24"/>
      <c r="ARB401" s="24"/>
      <c r="ARC401" s="24"/>
      <c r="ARD401" s="24"/>
      <c r="ARE401" s="24"/>
      <c r="ARF401" s="24"/>
      <c r="ARG401" s="24"/>
      <c r="ARH401" s="24"/>
      <c r="ARI401" s="24"/>
      <c r="ARJ401" s="24"/>
      <c r="ARK401" s="24"/>
      <c r="ARL401" s="24"/>
      <c r="ARM401" s="24"/>
      <c r="ARN401" s="24"/>
      <c r="ARO401" s="24"/>
      <c r="ARP401" s="24"/>
      <c r="ARQ401" s="24"/>
      <c r="ARR401" s="24"/>
      <c r="ARS401" s="24"/>
      <c r="ART401" s="24"/>
      <c r="ARU401" s="24"/>
      <c r="ARV401" s="24"/>
      <c r="ARW401" s="24"/>
      <c r="ARX401" s="24"/>
      <c r="ARY401" s="24"/>
      <c r="ARZ401" s="24"/>
      <c r="ASA401" s="24"/>
      <c r="ASB401" s="24"/>
      <c r="ASC401" s="24"/>
      <c r="ASD401" s="24"/>
      <c r="ASE401" s="24"/>
      <c r="ASF401" s="24"/>
      <c r="ASG401" s="24"/>
      <c r="ASH401" s="24"/>
      <c r="ASI401" s="24"/>
      <c r="ASJ401" s="24"/>
      <c r="ASK401" s="24"/>
      <c r="ASL401" s="24"/>
      <c r="ASM401" s="24"/>
      <c r="ASN401" s="24"/>
      <c r="ASO401" s="24"/>
      <c r="ASP401" s="24"/>
      <c r="ASQ401" s="24"/>
      <c r="ASR401" s="24"/>
      <c r="ASS401" s="24"/>
      <c r="AST401" s="24"/>
      <c r="ASU401" s="24"/>
      <c r="ASV401" s="24"/>
      <c r="ASW401" s="24"/>
      <c r="ASX401" s="24"/>
      <c r="ASY401" s="24"/>
      <c r="ASZ401" s="24"/>
      <c r="ATA401" s="24"/>
      <c r="ATB401" s="24"/>
      <c r="ATC401" s="24"/>
      <c r="ATD401" s="24"/>
      <c r="ATE401" s="24"/>
      <c r="ATF401" s="24"/>
      <c r="ATG401" s="24"/>
      <c r="ATH401" s="24"/>
      <c r="ATI401" s="24"/>
      <c r="ATJ401" s="24"/>
      <c r="ATK401" s="24"/>
      <c r="ATL401" s="24"/>
      <c r="ATM401" s="24"/>
      <c r="ATN401" s="24"/>
      <c r="ATO401" s="24"/>
      <c r="ATP401" s="24"/>
      <c r="ATQ401" s="24"/>
      <c r="ATR401" s="24"/>
      <c r="ATS401" s="24"/>
      <c r="ATT401" s="24"/>
      <c r="ATU401" s="24"/>
      <c r="ATV401" s="24"/>
      <c r="ATW401" s="24"/>
      <c r="ATX401" s="24"/>
      <c r="ATY401" s="24"/>
      <c r="ATZ401" s="24"/>
      <c r="AUA401" s="24"/>
      <c r="AUB401" s="24"/>
      <c r="AUC401" s="24"/>
      <c r="AUD401" s="24"/>
      <c r="AUE401" s="24"/>
      <c r="AUF401" s="24"/>
      <c r="AUG401" s="24"/>
      <c r="AUH401" s="24"/>
      <c r="AUI401" s="24"/>
      <c r="AUJ401" s="24"/>
      <c r="AUK401" s="24"/>
      <c r="AUL401" s="24"/>
      <c r="AUM401" s="24"/>
      <c r="AUN401" s="24"/>
      <c r="AUO401" s="24"/>
      <c r="AUP401" s="24"/>
      <c r="AUQ401" s="24"/>
      <c r="AUR401" s="24"/>
      <c r="AUS401" s="24"/>
      <c r="AUT401" s="24"/>
      <c r="AUU401" s="24"/>
      <c r="AUV401" s="24"/>
      <c r="AUW401" s="24"/>
      <c r="AUX401" s="24"/>
      <c r="AUY401" s="24"/>
      <c r="AUZ401" s="24"/>
      <c r="AVA401" s="24"/>
      <c r="AVB401" s="24"/>
      <c r="AVC401" s="24"/>
      <c r="AVD401" s="24"/>
      <c r="AVE401" s="24"/>
      <c r="AVF401" s="24"/>
      <c r="AVG401" s="24"/>
      <c r="AVH401" s="24"/>
      <c r="AVI401" s="24"/>
      <c r="AVJ401" s="24"/>
      <c r="AVK401" s="24"/>
      <c r="AVL401" s="24"/>
      <c r="AVM401" s="24"/>
      <c r="AVN401" s="24"/>
      <c r="AVO401" s="24"/>
      <c r="AVP401" s="24"/>
      <c r="AVQ401" s="24"/>
      <c r="AVR401" s="24"/>
      <c r="AVS401" s="24"/>
      <c r="AVT401" s="24"/>
      <c r="AVU401" s="24"/>
      <c r="AVV401" s="24"/>
      <c r="AVW401" s="24"/>
      <c r="AVX401" s="24"/>
      <c r="AVY401" s="24"/>
      <c r="AVZ401" s="24"/>
      <c r="AWA401" s="24"/>
      <c r="AWB401" s="24"/>
      <c r="AWC401" s="24"/>
      <c r="AWD401" s="24"/>
      <c r="AWE401" s="24"/>
      <c r="AWF401" s="24"/>
      <c r="AWG401" s="24"/>
      <c r="AWH401" s="24"/>
      <c r="AWI401" s="24"/>
      <c r="AWJ401" s="24"/>
      <c r="AWK401" s="24"/>
      <c r="AWL401" s="24"/>
      <c r="AWM401" s="24"/>
      <c r="AWN401" s="24"/>
      <c r="AWO401" s="24"/>
      <c r="AWP401" s="24"/>
      <c r="AWQ401" s="24"/>
      <c r="AWR401" s="24"/>
      <c r="AWS401" s="24"/>
      <c r="AWT401" s="24"/>
      <c r="AWU401" s="24"/>
      <c r="AWV401" s="24"/>
      <c r="AWW401" s="24"/>
      <c r="AWX401" s="24"/>
      <c r="AWY401" s="24"/>
      <c r="AWZ401" s="24"/>
      <c r="AXA401" s="24"/>
      <c r="AXB401" s="24"/>
      <c r="AXC401" s="24"/>
      <c r="AXD401" s="24"/>
      <c r="AXE401" s="24"/>
      <c r="AXF401" s="24"/>
      <c r="AXG401" s="24"/>
      <c r="AXH401" s="24"/>
      <c r="AXI401" s="24"/>
      <c r="AXJ401" s="24"/>
      <c r="AXK401" s="24"/>
      <c r="AXL401" s="24"/>
      <c r="AXM401" s="24"/>
      <c r="AXN401" s="24"/>
      <c r="AXO401" s="24"/>
      <c r="AXP401" s="24"/>
      <c r="AXQ401" s="24"/>
      <c r="AXR401" s="24"/>
      <c r="AXS401" s="24"/>
      <c r="AXT401" s="24"/>
      <c r="AXU401" s="24"/>
      <c r="AXV401" s="24"/>
      <c r="AXW401" s="24"/>
      <c r="AXX401" s="24"/>
      <c r="AXY401" s="24"/>
      <c r="AXZ401" s="24"/>
      <c r="AYA401" s="24"/>
      <c r="AYB401" s="24"/>
      <c r="AYC401" s="24"/>
      <c r="AYD401" s="24"/>
      <c r="AYE401" s="24"/>
      <c r="AYF401" s="24"/>
      <c r="AYG401" s="24"/>
      <c r="AYH401" s="24"/>
      <c r="AYI401" s="24"/>
      <c r="AYJ401" s="24"/>
      <c r="AYK401" s="24"/>
      <c r="AYL401" s="24"/>
      <c r="AYM401" s="24"/>
      <c r="AYN401" s="24"/>
      <c r="AYO401" s="24"/>
      <c r="AYP401" s="24"/>
      <c r="AYQ401" s="24"/>
      <c r="AYR401" s="24"/>
      <c r="AYS401" s="24"/>
      <c r="AYT401" s="24"/>
      <c r="AYU401" s="24"/>
      <c r="AYV401" s="24"/>
      <c r="AYW401" s="24"/>
      <c r="AYX401" s="24"/>
      <c r="AYY401" s="24"/>
      <c r="AYZ401" s="24"/>
      <c r="AZA401" s="24"/>
      <c r="AZB401" s="24"/>
      <c r="AZC401" s="24"/>
      <c r="AZD401" s="24"/>
      <c r="AZE401" s="24"/>
      <c r="AZF401" s="24"/>
      <c r="AZG401" s="24"/>
      <c r="AZH401" s="24"/>
      <c r="AZI401" s="24"/>
      <c r="AZJ401" s="24"/>
      <c r="AZK401" s="24"/>
      <c r="AZL401" s="24"/>
      <c r="AZM401" s="24"/>
      <c r="AZN401" s="24"/>
      <c r="AZO401" s="24"/>
      <c r="AZP401" s="24"/>
      <c r="AZQ401" s="24"/>
      <c r="AZR401" s="24"/>
      <c r="AZS401" s="24"/>
      <c r="AZT401" s="24"/>
      <c r="AZU401" s="24"/>
      <c r="AZV401" s="24"/>
      <c r="AZW401" s="24"/>
      <c r="AZX401" s="24"/>
      <c r="AZY401" s="24"/>
      <c r="AZZ401" s="24"/>
      <c r="BAA401" s="24"/>
      <c r="BAB401" s="24"/>
      <c r="BAC401" s="24"/>
      <c r="BAD401" s="24"/>
      <c r="BAE401" s="24"/>
      <c r="BAF401" s="24"/>
      <c r="BAG401" s="24"/>
      <c r="BAH401" s="24"/>
      <c r="BAI401" s="24"/>
      <c r="BAJ401" s="24"/>
      <c r="BAK401" s="24"/>
      <c r="BAL401" s="24"/>
      <c r="BAM401" s="24"/>
      <c r="BAN401" s="24"/>
      <c r="BAO401" s="24"/>
      <c r="BAP401" s="24"/>
    </row>
    <row r="402" spans="1:1394" s="19" customFormat="1" x14ac:dyDescent="0.25">
      <c r="A402" s="19" t="str">
        <f>IF(YEAR(G402)=2024,#REF!,"")</f>
        <v/>
      </c>
      <c r="B402" s="19" t="str">
        <f>IF(YEAR(G402)=2025,#REF!,"")</f>
        <v/>
      </c>
      <c r="C402" s="19" t="str">
        <f t="shared" si="30"/>
        <v>Afternoon45074</v>
      </c>
      <c r="D402" s="19" t="str">
        <f>IF('by region'!$C$2="Any","Any",'Turf only'!V402)&amp;M402&amp;IF('by region'!$I$2="Any","Any",N402)&amp;G402</f>
        <v>AnyJumpAny45074</v>
      </c>
      <c r="E402" s="19" t="e">
        <f>IF(I402=#REF!,'Turf only'!G402,"")</f>
        <v>#REF!</v>
      </c>
      <c r="F402" s="19" t="e">
        <f t="shared" si="31"/>
        <v>#REF!</v>
      </c>
      <c r="G402" s="15">
        <v>45074</v>
      </c>
      <c r="H402" s="16" t="s">
        <v>40</v>
      </c>
      <c r="I402" s="16" t="s">
        <v>60</v>
      </c>
      <c r="J402" s="16" t="s">
        <v>9</v>
      </c>
      <c r="K402" s="14" t="s">
        <v>24</v>
      </c>
      <c r="L402" s="14" t="s">
        <v>17</v>
      </c>
      <c r="M402" s="16" t="s">
        <v>12</v>
      </c>
      <c r="N402" s="16" t="s">
        <v>13</v>
      </c>
      <c r="O402" s="16" t="s">
        <v>14</v>
      </c>
      <c r="P402" s="23">
        <f t="shared" si="32"/>
        <v>1</v>
      </c>
      <c r="Q402" s="23" cm="1">
        <f t="array" ref="Q402">SUMPRODUCT(($G$2:$G$2765=G402)*(P402&gt;$P$2:$P$2765))+1</f>
        <v>1</v>
      </c>
      <c r="R402" s="23" t="e">
        <f>(Q402*100000)+#REF!</f>
        <v>#REF!</v>
      </c>
      <c r="S402" s="19" t="e" cm="1">
        <f t="array" ref="S402">SUMPRODUCT(($G$2:$G$2765=G402)*(R402&gt;$R$2:$R$2765))+1</f>
        <v>#REF!</v>
      </c>
      <c r="T402" s="19" t="str">
        <f t="shared" si="33"/>
        <v xml:space="preserve">Uttoxeter </v>
      </c>
      <c r="U402" s="19">
        <v>0</v>
      </c>
      <c r="V402" s="19" t="s">
        <v>11</v>
      </c>
      <c r="W402" s="19">
        <f t="shared" si="34"/>
        <v>2023</v>
      </c>
      <c r="X402" s="24"/>
      <c r="Y402" s="24"/>
      <c r="Z402" s="24"/>
      <c r="AA402" s="24"/>
      <c r="AB402" s="24"/>
      <c r="AC402" s="24"/>
      <c r="AD402" s="24"/>
      <c r="AE402" s="24"/>
      <c r="AF402" s="24"/>
      <c r="AG402" s="24"/>
      <c r="AH402" s="24"/>
      <c r="AI402" s="24"/>
      <c r="AJ402" s="24"/>
      <c r="AK402" s="24"/>
      <c r="AL402" s="24"/>
      <c r="AM402" s="24"/>
      <c r="AN402" s="24"/>
      <c r="AO402" s="24"/>
      <c r="AP402" s="24"/>
      <c r="AQ402" s="24"/>
      <c r="AR402" s="24"/>
      <c r="AS402" s="24"/>
      <c r="AT402" s="24"/>
      <c r="AU402" s="24"/>
      <c r="AV402" s="24"/>
      <c r="AW402" s="24"/>
      <c r="AX402" s="24"/>
      <c r="AY402" s="24"/>
      <c r="AZ402" s="24"/>
      <c r="BA402" s="24"/>
      <c r="BB402" s="24"/>
      <c r="BC402" s="24"/>
      <c r="BD402" s="24"/>
      <c r="BE402" s="24"/>
      <c r="BF402" s="24"/>
      <c r="BG402" s="24"/>
      <c r="BH402" s="24"/>
      <c r="BI402" s="24"/>
      <c r="BJ402" s="24"/>
      <c r="BK402" s="24"/>
      <c r="BL402" s="24"/>
      <c r="BM402" s="24"/>
      <c r="BN402" s="24"/>
      <c r="BO402" s="24"/>
      <c r="BP402" s="24"/>
      <c r="BQ402" s="24"/>
      <c r="BR402" s="24"/>
      <c r="BS402" s="24"/>
      <c r="BT402" s="24"/>
      <c r="BU402" s="24"/>
      <c r="BV402" s="24"/>
      <c r="BW402" s="24"/>
      <c r="BX402" s="24"/>
      <c r="BY402" s="24"/>
      <c r="BZ402" s="24"/>
      <c r="CA402" s="24"/>
      <c r="CB402" s="24"/>
      <c r="CC402" s="24"/>
      <c r="CD402" s="24"/>
      <c r="CE402" s="24"/>
      <c r="CF402" s="24"/>
      <c r="CG402" s="24"/>
      <c r="CH402" s="24"/>
      <c r="CI402" s="24"/>
      <c r="CJ402" s="24"/>
      <c r="CK402" s="24"/>
      <c r="CL402" s="24"/>
      <c r="CM402" s="24"/>
      <c r="CN402" s="24"/>
      <c r="CO402" s="24"/>
      <c r="CP402" s="24"/>
      <c r="CQ402" s="24"/>
      <c r="CR402" s="24"/>
      <c r="CS402" s="24"/>
      <c r="CT402" s="24"/>
      <c r="CU402" s="24"/>
      <c r="CV402" s="24"/>
      <c r="CW402" s="24"/>
      <c r="CX402" s="24"/>
      <c r="CY402" s="24"/>
      <c r="CZ402" s="24"/>
      <c r="DA402" s="24"/>
      <c r="DB402" s="24"/>
      <c r="DC402" s="24"/>
      <c r="DD402" s="24"/>
      <c r="DE402" s="24"/>
      <c r="DF402" s="24"/>
      <c r="DG402" s="24"/>
      <c r="DH402" s="24"/>
      <c r="DI402" s="24"/>
      <c r="DJ402" s="24"/>
      <c r="DK402" s="24"/>
      <c r="DL402" s="24"/>
      <c r="DM402" s="24"/>
      <c r="DN402" s="24"/>
      <c r="DO402" s="24"/>
      <c r="DP402" s="24"/>
      <c r="DQ402" s="24"/>
      <c r="DR402" s="24"/>
      <c r="DS402" s="24"/>
      <c r="DT402" s="24"/>
      <c r="DU402" s="24"/>
      <c r="DV402" s="24"/>
      <c r="DW402" s="24"/>
      <c r="DX402" s="24"/>
      <c r="DY402" s="24"/>
      <c r="DZ402" s="24"/>
      <c r="EA402" s="24"/>
      <c r="EB402" s="24"/>
      <c r="EC402" s="24"/>
      <c r="ED402" s="24"/>
      <c r="EE402" s="24"/>
      <c r="EF402" s="24"/>
      <c r="EG402" s="24"/>
      <c r="EH402" s="24"/>
      <c r="EI402" s="24"/>
      <c r="EJ402" s="24"/>
      <c r="EK402" s="24"/>
      <c r="EL402" s="24"/>
      <c r="EM402" s="24"/>
      <c r="EN402" s="24"/>
      <c r="EO402" s="24"/>
      <c r="EP402" s="24"/>
      <c r="EQ402" s="24"/>
      <c r="ER402" s="24"/>
      <c r="ES402" s="24"/>
      <c r="ET402" s="24"/>
      <c r="EU402" s="24"/>
      <c r="EV402" s="24"/>
      <c r="EW402" s="24"/>
      <c r="EX402" s="24"/>
      <c r="EY402" s="24"/>
      <c r="EZ402" s="24"/>
      <c r="FA402" s="24"/>
      <c r="FB402" s="24"/>
      <c r="FC402" s="24"/>
      <c r="FD402" s="24"/>
      <c r="FE402" s="24"/>
      <c r="FF402" s="24"/>
      <c r="FG402" s="24"/>
      <c r="FH402" s="24"/>
      <c r="FI402" s="24"/>
      <c r="FJ402" s="24"/>
      <c r="FK402" s="24"/>
      <c r="FL402" s="24"/>
      <c r="FM402" s="24"/>
      <c r="FN402" s="24"/>
      <c r="FO402" s="24"/>
      <c r="FP402" s="24"/>
      <c r="FQ402" s="24"/>
      <c r="FR402" s="24"/>
      <c r="FS402" s="24"/>
      <c r="FT402" s="24"/>
      <c r="FU402" s="24"/>
      <c r="FV402" s="24"/>
      <c r="FW402" s="24"/>
      <c r="FX402" s="24"/>
      <c r="FY402" s="24"/>
      <c r="FZ402" s="24"/>
      <c r="GA402" s="24"/>
      <c r="GB402" s="24"/>
      <c r="GC402" s="24"/>
      <c r="GD402" s="24"/>
      <c r="GE402" s="24"/>
      <c r="GF402" s="24"/>
      <c r="GG402" s="24"/>
      <c r="GH402" s="24"/>
      <c r="GI402" s="24"/>
      <c r="GJ402" s="24"/>
      <c r="GK402" s="24"/>
      <c r="GL402" s="24"/>
      <c r="GM402" s="24"/>
      <c r="GN402" s="24"/>
      <c r="GO402" s="24"/>
      <c r="GP402" s="24"/>
      <c r="GQ402" s="24"/>
      <c r="GR402" s="24"/>
      <c r="GS402" s="24"/>
      <c r="GT402" s="24"/>
      <c r="GU402" s="24"/>
      <c r="GV402" s="24"/>
      <c r="GW402" s="24"/>
      <c r="GX402" s="24"/>
      <c r="GY402" s="24"/>
      <c r="GZ402" s="24"/>
      <c r="HA402" s="24"/>
      <c r="HB402" s="24"/>
      <c r="HC402" s="24"/>
      <c r="HD402" s="24"/>
      <c r="HE402" s="24"/>
      <c r="HF402" s="24"/>
      <c r="HG402" s="24"/>
      <c r="HH402" s="24"/>
      <c r="HI402" s="24"/>
      <c r="HJ402" s="24"/>
      <c r="HK402" s="24"/>
      <c r="HL402" s="24"/>
      <c r="HM402" s="24"/>
      <c r="HN402" s="24"/>
      <c r="HO402" s="24"/>
      <c r="HP402" s="24"/>
      <c r="HQ402" s="24"/>
      <c r="HR402" s="24"/>
      <c r="HS402" s="24"/>
      <c r="HT402" s="24"/>
      <c r="HU402" s="24"/>
      <c r="HV402" s="24"/>
      <c r="HW402" s="24"/>
      <c r="HX402" s="24"/>
      <c r="HY402" s="24"/>
      <c r="HZ402" s="24"/>
      <c r="IA402" s="24"/>
      <c r="IB402" s="24"/>
      <c r="IC402" s="24"/>
      <c r="ID402" s="24"/>
      <c r="IE402" s="24"/>
      <c r="IF402" s="24"/>
      <c r="IG402" s="24"/>
      <c r="IH402" s="24"/>
      <c r="II402" s="24"/>
      <c r="IJ402" s="24"/>
      <c r="IK402" s="24"/>
      <c r="IL402" s="24"/>
      <c r="IM402" s="24"/>
      <c r="IN402" s="24"/>
      <c r="IO402" s="24"/>
      <c r="IP402" s="24"/>
      <c r="IQ402" s="24"/>
      <c r="IR402" s="24"/>
      <c r="IS402" s="24"/>
      <c r="IT402" s="24"/>
      <c r="IU402" s="24"/>
      <c r="IV402" s="24"/>
      <c r="IW402" s="24"/>
      <c r="IX402" s="24"/>
      <c r="IY402" s="24"/>
      <c r="IZ402" s="24"/>
      <c r="JA402" s="24"/>
      <c r="JB402" s="24"/>
      <c r="JC402" s="24"/>
      <c r="JD402" s="24"/>
      <c r="JE402" s="24"/>
      <c r="JF402" s="24"/>
      <c r="JG402" s="24"/>
      <c r="JH402" s="24"/>
      <c r="JI402" s="24"/>
      <c r="JJ402" s="24"/>
      <c r="JK402" s="24"/>
      <c r="JL402" s="24"/>
      <c r="JM402" s="24"/>
      <c r="JN402" s="24"/>
      <c r="JO402" s="24"/>
      <c r="JP402" s="24"/>
      <c r="JQ402" s="24"/>
      <c r="JR402" s="24"/>
      <c r="JS402" s="24"/>
      <c r="JT402" s="24"/>
      <c r="JU402" s="24"/>
      <c r="JV402" s="24"/>
      <c r="JW402" s="24"/>
      <c r="JX402" s="24"/>
      <c r="JY402" s="24"/>
      <c r="JZ402" s="24"/>
      <c r="KA402" s="24"/>
      <c r="KB402" s="24"/>
      <c r="KC402" s="24"/>
      <c r="KD402" s="24"/>
      <c r="KE402" s="24"/>
      <c r="KF402" s="24"/>
      <c r="KG402" s="24"/>
      <c r="KH402" s="24"/>
      <c r="KI402" s="24"/>
      <c r="KJ402" s="24"/>
      <c r="KK402" s="24"/>
      <c r="KL402" s="24"/>
      <c r="KM402" s="24"/>
      <c r="KN402" s="24"/>
      <c r="KO402" s="24"/>
      <c r="KP402" s="24"/>
      <c r="KQ402" s="24"/>
      <c r="KR402" s="24"/>
      <c r="KS402" s="24"/>
      <c r="KT402" s="24"/>
      <c r="KU402" s="24"/>
      <c r="KV402" s="24"/>
      <c r="KW402" s="24"/>
      <c r="KX402" s="24"/>
      <c r="KY402" s="24"/>
      <c r="KZ402" s="24"/>
      <c r="LA402" s="24"/>
      <c r="LB402" s="24"/>
      <c r="LC402" s="24"/>
      <c r="LD402" s="24"/>
      <c r="LE402" s="24"/>
      <c r="LF402" s="24"/>
      <c r="LG402" s="24"/>
      <c r="LH402" s="24"/>
      <c r="LI402" s="24"/>
      <c r="LJ402" s="24"/>
      <c r="LK402" s="24"/>
      <c r="LL402" s="24"/>
      <c r="LM402" s="24"/>
      <c r="LN402" s="24"/>
      <c r="LO402" s="24"/>
      <c r="LP402" s="24"/>
      <c r="LQ402" s="24"/>
      <c r="LR402" s="24"/>
      <c r="LS402" s="24"/>
      <c r="LT402" s="24"/>
      <c r="LU402" s="24"/>
      <c r="LV402" s="24"/>
      <c r="LW402" s="24"/>
      <c r="LX402" s="24"/>
      <c r="LY402" s="24"/>
      <c r="LZ402" s="24"/>
      <c r="MA402" s="24"/>
      <c r="MB402" s="24"/>
      <c r="MC402" s="24"/>
      <c r="MD402" s="24"/>
      <c r="ME402" s="24"/>
      <c r="MF402" s="24"/>
      <c r="MG402" s="24"/>
      <c r="MH402" s="24"/>
      <c r="MI402" s="24"/>
      <c r="MJ402" s="24"/>
      <c r="MK402" s="24"/>
      <c r="ML402" s="24"/>
      <c r="MM402" s="24"/>
      <c r="MN402" s="24"/>
      <c r="MO402" s="24"/>
      <c r="MP402" s="24"/>
      <c r="MQ402" s="24"/>
      <c r="MR402" s="24"/>
      <c r="MS402" s="24"/>
      <c r="MT402" s="24"/>
      <c r="MU402" s="24"/>
      <c r="MV402" s="24"/>
      <c r="MW402" s="24"/>
      <c r="MX402" s="24"/>
      <c r="MY402" s="24"/>
      <c r="MZ402" s="24"/>
      <c r="NA402" s="24"/>
      <c r="NB402" s="24"/>
      <c r="NC402" s="24"/>
      <c r="ND402" s="24"/>
      <c r="NE402" s="24"/>
      <c r="NF402" s="24"/>
      <c r="NG402" s="24"/>
      <c r="NH402" s="24"/>
      <c r="NI402" s="24"/>
      <c r="NJ402" s="24"/>
      <c r="NK402" s="24"/>
      <c r="NL402" s="24"/>
      <c r="NM402" s="24"/>
      <c r="NN402" s="24"/>
      <c r="NO402" s="24"/>
      <c r="NP402" s="24"/>
      <c r="NQ402" s="24"/>
      <c r="NR402" s="24"/>
      <c r="NS402" s="24"/>
      <c r="NT402" s="24"/>
      <c r="NU402" s="24"/>
      <c r="NV402" s="24"/>
      <c r="NW402" s="24"/>
      <c r="NX402" s="24"/>
      <c r="NY402" s="24"/>
      <c r="NZ402" s="24"/>
      <c r="OA402" s="24"/>
      <c r="OB402" s="24"/>
      <c r="OC402" s="24"/>
      <c r="OD402" s="24"/>
      <c r="OE402" s="24"/>
      <c r="OF402" s="24"/>
      <c r="OG402" s="24"/>
      <c r="OH402" s="24"/>
      <c r="OI402" s="24"/>
      <c r="OJ402" s="24"/>
      <c r="OK402" s="24"/>
      <c r="OL402" s="24"/>
      <c r="OM402" s="24"/>
      <c r="ON402" s="24"/>
      <c r="OO402" s="24"/>
      <c r="OP402" s="24"/>
      <c r="OQ402" s="24"/>
      <c r="OR402" s="24"/>
      <c r="OS402" s="24"/>
      <c r="OT402" s="24"/>
      <c r="OU402" s="24"/>
      <c r="OV402" s="24"/>
      <c r="OW402" s="24"/>
      <c r="OX402" s="24"/>
      <c r="OY402" s="24"/>
      <c r="OZ402" s="24"/>
      <c r="PA402" s="24"/>
      <c r="PB402" s="24"/>
      <c r="PC402" s="24"/>
      <c r="PD402" s="24"/>
      <c r="PE402" s="24"/>
      <c r="PF402" s="24"/>
      <c r="PG402" s="24"/>
      <c r="PH402" s="24"/>
      <c r="PI402" s="24"/>
      <c r="PJ402" s="24"/>
      <c r="PK402" s="24"/>
      <c r="PL402" s="24"/>
      <c r="PM402" s="24"/>
      <c r="PN402" s="24"/>
      <c r="PO402" s="24"/>
      <c r="PP402" s="24"/>
      <c r="PQ402" s="24"/>
      <c r="PR402" s="24"/>
      <c r="PS402" s="24"/>
      <c r="PT402" s="24"/>
      <c r="PU402" s="24"/>
      <c r="PV402" s="24"/>
      <c r="PW402" s="24"/>
      <c r="PX402" s="24"/>
      <c r="PY402" s="24"/>
      <c r="PZ402" s="24"/>
      <c r="QA402" s="24"/>
      <c r="QB402" s="24"/>
      <c r="QC402" s="24"/>
      <c r="QD402" s="24"/>
      <c r="QE402" s="24"/>
      <c r="QF402" s="24"/>
      <c r="QG402" s="24"/>
      <c r="QH402" s="24"/>
      <c r="QI402" s="24"/>
      <c r="QJ402" s="24"/>
      <c r="QK402" s="24"/>
      <c r="QL402" s="24"/>
      <c r="QM402" s="24"/>
      <c r="QN402" s="24"/>
      <c r="QO402" s="24"/>
      <c r="QP402" s="24"/>
      <c r="QQ402" s="24"/>
      <c r="QR402" s="24"/>
      <c r="QS402" s="24"/>
      <c r="QT402" s="24"/>
      <c r="QU402" s="24"/>
      <c r="QV402" s="24"/>
      <c r="QW402" s="24"/>
      <c r="QX402" s="24"/>
      <c r="QY402" s="24"/>
      <c r="QZ402" s="24"/>
      <c r="RA402" s="24"/>
      <c r="RB402" s="24"/>
      <c r="RC402" s="24"/>
      <c r="RD402" s="24"/>
      <c r="RE402" s="24"/>
      <c r="RF402" s="24"/>
      <c r="RG402" s="24"/>
      <c r="RH402" s="24"/>
      <c r="RI402" s="24"/>
      <c r="RJ402" s="24"/>
      <c r="RK402" s="24"/>
      <c r="RL402" s="24"/>
      <c r="RM402" s="24"/>
      <c r="RN402" s="24"/>
      <c r="RO402" s="24"/>
      <c r="RP402" s="24"/>
      <c r="RQ402" s="24"/>
      <c r="RR402" s="24"/>
      <c r="RS402" s="24"/>
      <c r="RT402" s="24"/>
      <c r="RU402" s="24"/>
      <c r="RV402" s="24"/>
      <c r="RW402" s="24"/>
      <c r="RX402" s="24"/>
      <c r="RY402" s="24"/>
      <c r="RZ402" s="24"/>
      <c r="SA402" s="24"/>
      <c r="SB402" s="24"/>
      <c r="SC402" s="24"/>
      <c r="SD402" s="24"/>
      <c r="SE402" s="24"/>
      <c r="SF402" s="24"/>
      <c r="SG402" s="24"/>
      <c r="SH402" s="24"/>
      <c r="SI402" s="24"/>
      <c r="SJ402" s="24"/>
      <c r="SK402" s="24"/>
      <c r="SL402" s="24"/>
      <c r="SM402" s="24"/>
      <c r="SN402" s="24"/>
      <c r="SO402" s="24"/>
      <c r="SP402" s="24"/>
      <c r="SQ402" s="24"/>
      <c r="SR402" s="24"/>
      <c r="SS402" s="24"/>
      <c r="ST402" s="24"/>
      <c r="SU402" s="24"/>
      <c r="SV402" s="24"/>
      <c r="SW402" s="24"/>
      <c r="SX402" s="24"/>
      <c r="SY402" s="24"/>
      <c r="SZ402" s="24"/>
      <c r="TA402" s="24"/>
      <c r="TB402" s="24"/>
      <c r="TC402" s="24"/>
      <c r="TD402" s="24"/>
      <c r="TE402" s="24"/>
      <c r="TF402" s="24"/>
      <c r="TG402" s="24"/>
      <c r="TH402" s="24"/>
      <c r="TI402" s="24"/>
      <c r="TJ402" s="24"/>
      <c r="TK402" s="24"/>
      <c r="TL402" s="24"/>
      <c r="TM402" s="24"/>
      <c r="TN402" s="24"/>
      <c r="TO402" s="24"/>
      <c r="TP402" s="24"/>
      <c r="TQ402" s="24"/>
      <c r="TR402" s="24"/>
      <c r="TS402" s="24"/>
      <c r="TT402" s="24"/>
      <c r="TU402" s="24"/>
      <c r="TV402" s="24"/>
      <c r="TW402" s="24"/>
      <c r="TX402" s="24"/>
      <c r="TY402" s="24"/>
      <c r="TZ402" s="24"/>
      <c r="UA402" s="24"/>
      <c r="UB402" s="24"/>
      <c r="UC402" s="24"/>
      <c r="UD402" s="24"/>
      <c r="UE402" s="24"/>
      <c r="UF402" s="24"/>
      <c r="UG402" s="24"/>
      <c r="UH402" s="24"/>
      <c r="UI402" s="24"/>
      <c r="UJ402" s="24"/>
      <c r="UK402" s="24"/>
      <c r="UL402" s="24"/>
      <c r="UM402" s="24"/>
      <c r="UN402" s="24"/>
      <c r="UO402" s="24"/>
      <c r="UP402" s="24"/>
      <c r="UQ402" s="24"/>
      <c r="UR402" s="24"/>
      <c r="US402" s="24"/>
      <c r="UT402" s="24"/>
      <c r="UU402" s="24"/>
      <c r="UV402" s="24"/>
      <c r="UW402" s="24"/>
      <c r="UX402" s="24"/>
      <c r="UY402" s="24"/>
      <c r="UZ402" s="24"/>
      <c r="VA402" s="24"/>
      <c r="VB402" s="24"/>
      <c r="VC402" s="24"/>
      <c r="VD402" s="24"/>
      <c r="VE402" s="24"/>
      <c r="VF402" s="24"/>
      <c r="VG402" s="24"/>
      <c r="VH402" s="24"/>
      <c r="VI402" s="24"/>
      <c r="VJ402" s="24"/>
      <c r="VK402" s="24"/>
      <c r="VL402" s="24"/>
      <c r="VM402" s="24"/>
      <c r="VN402" s="24"/>
      <c r="VO402" s="24"/>
      <c r="VP402" s="24"/>
      <c r="VQ402" s="24"/>
      <c r="VR402" s="24"/>
      <c r="VS402" s="24"/>
      <c r="VT402" s="24"/>
      <c r="VU402" s="24"/>
      <c r="VV402" s="24"/>
      <c r="VW402" s="24"/>
      <c r="VX402" s="24"/>
      <c r="VY402" s="24"/>
      <c r="VZ402" s="24"/>
      <c r="WA402" s="24"/>
      <c r="WB402" s="24"/>
      <c r="WC402" s="24"/>
      <c r="WD402" s="24"/>
      <c r="WE402" s="24"/>
      <c r="WF402" s="24"/>
      <c r="WG402" s="24"/>
      <c r="WH402" s="24"/>
      <c r="WI402" s="24"/>
      <c r="WJ402" s="24"/>
      <c r="WK402" s="24"/>
      <c r="WL402" s="24"/>
      <c r="WM402" s="24"/>
      <c r="WN402" s="24"/>
      <c r="WO402" s="24"/>
      <c r="WP402" s="24"/>
      <c r="WQ402" s="24"/>
      <c r="WR402" s="24"/>
      <c r="WS402" s="24"/>
      <c r="WT402" s="24"/>
      <c r="WU402" s="24"/>
      <c r="WV402" s="24"/>
      <c r="WW402" s="24"/>
      <c r="WX402" s="24"/>
      <c r="WY402" s="24"/>
      <c r="WZ402" s="24"/>
      <c r="XA402" s="24"/>
      <c r="XB402" s="24"/>
      <c r="XC402" s="24"/>
      <c r="XD402" s="24"/>
      <c r="XE402" s="24"/>
      <c r="XF402" s="24"/>
      <c r="XG402" s="24"/>
      <c r="XH402" s="24"/>
      <c r="XI402" s="24"/>
      <c r="XJ402" s="24"/>
      <c r="XK402" s="24"/>
      <c r="XL402" s="24"/>
      <c r="XM402" s="24"/>
      <c r="XN402" s="24"/>
      <c r="XO402" s="24"/>
      <c r="XP402" s="24"/>
      <c r="XQ402" s="24"/>
      <c r="XR402" s="24"/>
      <c r="XS402" s="24"/>
      <c r="XT402" s="24"/>
      <c r="XU402" s="24"/>
      <c r="XV402" s="24"/>
      <c r="XW402" s="24"/>
      <c r="XX402" s="24"/>
      <c r="XY402" s="24"/>
      <c r="XZ402" s="24"/>
      <c r="YA402" s="24"/>
      <c r="YB402" s="24"/>
      <c r="YC402" s="24"/>
      <c r="YD402" s="24"/>
      <c r="YE402" s="24"/>
      <c r="YF402" s="24"/>
      <c r="YG402" s="24"/>
      <c r="YH402" s="24"/>
      <c r="YI402" s="24"/>
      <c r="YJ402" s="24"/>
      <c r="YK402" s="24"/>
      <c r="YL402" s="24"/>
      <c r="YM402" s="24"/>
      <c r="YN402" s="24"/>
      <c r="YO402" s="24"/>
      <c r="YP402" s="24"/>
      <c r="YQ402" s="24"/>
      <c r="YR402" s="24"/>
      <c r="YS402" s="24"/>
      <c r="YT402" s="24"/>
      <c r="YU402" s="24"/>
      <c r="YV402" s="24"/>
      <c r="YW402" s="24"/>
      <c r="YX402" s="24"/>
      <c r="YY402" s="24"/>
      <c r="YZ402" s="24"/>
      <c r="ZA402" s="24"/>
      <c r="ZB402" s="24"/>
      <c r="ZC402" s="24"/>
      <c r="ZD402" s="24"/>
      <c r="ZE402" s="24"/>
      <c r="ZF402" s="24"/>
      <c r="ZG402" s="24"/>
      <c r="ZH402" s="24"/>
      <c r="ZI402" s="24"/>
      <c r="ZJ402" s="24"/>
      <c r="ZK402" s="24"/>
      <c r="ZL402" s="24"/>
      <c r="ZM402" s="24"/>
      <c r="ZN402" s="24"/>
      <c r="ZO402" s="24"/>
      <c r="ZP402" s="24"/>
      <c r="ZQ402" s="24"/>
      <c r="ZR402" s="24"/>
      <c r="ZS402" s="24"/>
      <c r="ZT402" s="24"/>
      <c r="ZU402" s="24"/>
      <c r="ZV402" s="24"/>
      <c r="ZW402" s="24"/>
      <c r="ZX402" s="24"/>
      <c r="ZY402" s="24"/>
      <c r="ZZ402" s="24"/>
      <c r="AAA402" s="24"/>
      <c r="AAB402" s="24"/>
      <c r="AAC402" s="24"/>
      <c r="AAD402" s="24"/>
      <c r="AAE402" s="24"/>
      <c r="AAF402" s="24"/>
      <c r="AAG402" s="24"/>
      <c r="AAH402" s="24"/>
      <c r="AAI402" s="24"/>
      <c r="AAJ402" s="24"/>
      <c r="AAK402" s="24"/>
      <c r="AAL402" s="24"/>
      <c r="AAM402" s="24"/>
      <c r="AAN402" s="24"/>
      <c r="AAO402" s="24"/>
      <c r="AAP402" s="24"/>
      <c r="AAQ402" s="24"/>
      <c r="AAR402" s="24"/>
      <c r="AAS402" s="24"/>
      <c r="AAT402" s="24"/>
      <c r="AAU402" s="24"/>
      <c r="AAV402" s="24"/>
      <c r="AAW402" s="24"/>
      <c r="AAX402" s="24"/>
      <c r="AAY402" s="24"/>
      <c r="AAZ402" s="24"/>
      <c r="ABA402" s="24"/>
      <c r="ABB402" s="24"/>
      <c r="ABC402" s="24"/>
      <c r="ABD402" s="24"/>
      <c r="ABE402" s="24"/>
      <c r="ABF402" s="24"/>
      <c r="ABG402" s="24"/>
      <c r="ABH402" s="24"/>
      <c r="ABI402" s="24"/>
      <c r="ABJ402" s="24"/>
      <c r="ABK402" s="24"/>
      <c r="ABL402" s="24"/>
      <c r="ABM402" s="24"/>
      <c r="ABN402" s="24"/>
      <c r="ABO402" s="24"/>
      <c r="ABP402" s="24"/>
      <c r="ABQ402" s="24"/>
      <c r="ABR402" s="24"/>
      <c r="ABS402" s="24"/>
      <c r="ABT402" s="24"/>
      <c r="ABU402" s="24"/>
      <c r="ABV402" s="24"/>
      <c r="ABW402" s="24"/>
      <c r="ABX402" s="24"/>
      <c r="ABY402" s="24"/>
      <c r="ABZ402" s="24"/>
      <c r="ACA402" s="24"/>
      <c r="ACB402" s="24"/>
      <c r="ACC402" s="24"/>
      <c r="ACD402" s="24"/>
      <c r="ACE402" s="24"/>
      <c r="ACF402" s="24"/>
      <c r="ACG402" s="24"/>
      <c r="ACH402" s="24"/>
      <c r="ACI402" s="24"/>
      <c r="ACJ402" s="24"/>
      <c r="ACK402" s="24"/>
      <c r="ACL402" s="24"/>
      <c r="ACM402" s="24"/>
      <c r="ACN402" s="24"/>
      <c r="ACO402" s="24"/>
      <c r="ACP402" s="24"/>
      <c r="ACQ402" s="24"/>
      <c r="ACR402" s="24"/>
      <c r="ACS402" s="24"/>
      <c r="ACT402" s="24"/>
      <c r="ACU402" s="24"/>
      <c r="ACV402" s="24"/>
      <c r="ACW402" s="24"/>
      <c r="ACX402" s="24"/>
      <c r="ACY402" s="24"/>
      <c r="ACZ402" s="24"/>
      <c r="ADA402" s="24"/>
      <c r="ADB402" s="24"/>
      <c r="ADC402" s="24"/>
      <c r="ADD402" s="24"/>
      <c r="ADE402" s="24"/>
      <c r="ADF402" s="24"/>
      <c r="ADG402" s="24"/>
      <c r="ADH402" s="24"/>
      <c r="ADI402" s="24"/>
      <c r="ADJ402" s="24"/>
      <c r="ADK402" s="24"/>
      <c r="ADL402" s="24"/>
      <c r="ADM402" s="24"/>
      <c r="ADN402" s="24"/>
      <c r="ADO402" s="24"/>
      <c r="ADP402" s="24"/>
      <c r="ADQ402" s="24"/>
      <c r="ADR402" s="24"/>
      <c r="ADS402" s="24"/>
      <c r="ADT402" s="24"/>
      <c r="ADU402" s="24"/>
      <c r="ADV402" s="24"/>
      <c r="ADW402" s="24"/>
      <c r="ADX402" s="24"/>
      <c r="ADY402" s="24"/>
      <c r="ADZ402" s="24"/>
      <c r="AEA402" s="24"/>
      <c r="AEB402" s="24"/>
      <c r="AEC402" s="24"/>
      <c r="AED402" s="24"/>
      <c r="AEE402" s="24"/>
      <c r="AEF402" s="24"/>
      <c r="AEG402" s="24"/>
      <c r="AEH402" s="24"/>
      <c r="AEI402" s="24"/>
      <c r="AEJ402" s="24"/>
      <c r="AEK402" s="24"/>
      <c r="AEL402" s="24"/>
      <c r="AEM402" s="24"/>
      <c r="AEN402" s="24"/>
      <c r="AEO402" s="24"/>
      <c r="AEP402" s="24"/>
      <c r="AEQ402" s="24"/>
      <c r="AER402" s="24"/>
      <c r="AES402" s="24"/>
      <c r="AET402" s="24"/>
      <c r="AEU402" s="24"/>
      <c r="AEV402" s="24"/>
      <c r="AEW402" s="24"/>
      <c r="AEX402" s="24"/>
      <c r="AEY402" s="24"/>
      <c r="AEZ402" s="24"/>
      <c r="AFA402" s="24"/>
      <c r="AFB402" s="24"/>
      <c r="AFC402" s="24"/>
      <c r="AFD402" s="24"/>
      <c r="AFE402" s="24"/>
      <c r="AFF402" s="24"/>
      <c r="AFG402" s="24"/>
      <c r="AFH402" s="24"/>
      <c r="AFI402" s="24"/>
      <c r="AFJ402" s="24"/>
      <c r="AFK402" s="24"/>
      <c r="AFL402" s="24"/>
      <c r="AFM402" s="24"/>
      <c r="AFN402" s="24"/>
      <c r="AFO402" s="24"/>
      <c r="AFP402" s="24"/>
      <c r="AFQ402" s="24"/>
      <c r="AFR402" s="24"/>
      <c r="AFS402" s="24"/>
      <c r="AFT402" s="24"/>
      <c r="AFU402" s="24"/>
      <c r="AFV402" s="24"/>
      <c r="AFW402" s="24"/>
      <c r="AFX402" s="24"/>
      <c r="AFY402" s="24"/>
      <c r="AFZ402" s="24"/>
      <c r="AGA402" s="24"/>
      <c r="AGB402" s="24"/>
      <c r="AGC402" s="24"/>
      <c r="AGD402" s="24"/>
      <c r="AGE402" s="24"/>
      <c r="AGF402" s="24"/>
      <c r="AGG402" s="24"/>
      <c r="AGH402" s="24"/>
      <c r="AGI402" s="24"/>
      <c r="AGJ402" s="24"/>
      <c r="AGK402" s="24"/>
      <c r="AGL402" s="24"/>
      <c r="AGM402" s="24"/>
      <c r="AGN402" s="24"/>
      <c r="AGO402" s="24"/>
      <c r="AGP402" s="24"/>
      <c r="AGQ402" s="24"/>
      <c r="AGR402" s="24"/>
      <c r="AGS402" s="24"/>
      <c r="AGT402" s="24"/>
      <c r="AGU402" s="24"/>
      <c r="AGV402" s="24"/>
      <c r="AGW402" s="24"/>
      <c r="AGX402" s="24"/>
      <c r="AGY402" s="24"/>
      <c r="AGZ402" s="24"/>
      <c r="AHA402" s="24"/>
      <c r="AHB402" s="24"/>
      <c r="AHC402" s="24"/>
      <c r="AHD402" s="24"/>
      <c r="AHE402" s="24"/>
      <c r="AHF402" s="24"/>
      <c r="AHG402" s="24"/>
      <c r="AHH402" s="24"/>
      <c r="AHI402" s="24"/>
      <c r="AHJ402" s="24"/>
      <c r="AHK402" s="24"/>
      <c r="AHL402" s="24"/>
      <c r="AHM402" s="24"/>
      <c r="AHN402" s="24"/>
      <c r="AHO402" s="24"/>
      <c r="AHP402" s="24"/>
      <c r="AHQ402" s="24"/>
      <c r="AHR402" s="24"/>
      <c r="AHS402" s="24"/>
      <c r="AHT402" s="24"/>
      <c r="AHU402" s="24"/>
      <c r="AHV402" s="24"/>
      <c r="AHW402" s="24"/>
      <c r="AHX402" s="24"/>
      <c r="AHY402" s="24"/>
      <c r="AHZ402" s="24"/>
      <c r="AIA402" s="24"/>
      <c r="AIB402" s="24"/>
      <c r="AIC402" s="24"/>
      <c r="AID402" s="24"/>
      <c r="AIE402" s="24"/>
      <c r="AIF402" s="24"/>
      <c r="AIG402" s="24"/>
      <c r="AIH402" s="24"/>
      <c r="AII402" s="24"/>
      <c r="AIJ402" s="24"/>
      <c r="AIK402" s="24"/>
      <c r="AIL402" s="24"/>
      <c r="AIM402" s="24"/>
      <c r="AIN402" s="24"/>
      <c r="AIO402" s="24"/>
      <c r="AIP402" s="24"/>
      <c r="AIQ402" s="24"/>
      <c r="AIR402" s="24"/>
      <c r="AIS402" s="24"/>
      <c r="AIT402" s="24"/>
      <c r="AIU402" s="24"/>
      <c r="AIV402" s="24"/>
      <c r="AIW402" s="24"/>
      <c r="AIX402" s="24"/>
      <c r="AIY402" s="24"/>
      <c r="AIZ402" s="24"/>
      <c r="AJA402" s="24"/>
      <c r="AJB402" s="24"/>
      <c r="AJC402" s="24"/>
      <c r="AJD402" s="24"/>
      <c r="AJE402" s="24"/>
      <c r="AJF402" s="24"/>
      <c r="AJG402" s="24"/>
      <c r="AJH402" s="24"/>
      <c r="AJI402" s="24"/>
      <c r="AJJ402" s="24"/>
      <c r="AJK402" s="24"/>
      <c r="AJL402" s="24"/>
      <c r="AJM402" s="24"/>
      <c r="AJN402" s="24"/>
      <c r="AJO402" s="24"/>
      <c r="AJP402" s="24"/>
      <c r="AJQ402" s="24"/>
      <c r="AJR402" s="24"/>
      <c r="AJS402" s="24"/>
      <c r="AJT402" s="24"/>
      <c r="AJU402" s="24"/>
      <c r="AJV402" s="24"/>
      <c r="AJW402" s="24"/>
      <c r="AJX402" s="24"/>
      <c r="AJY402" s="24"/>
      <c r="AJZ402" s="24"/>
      <c r="AKA402" s="24"/>
      <c r="AKB402" s="24"/>
      <c r="AKC402" s="24"/>
      <c r="AKD402" s="24"/>
      <c r="AKE402" s="24"/>
      <c r="AKF402" s="24"/>
      <c r="AKG402" s="24"/>
      <c r="AKH402" s="24"/>
      <c r="AKI402" s="24"/>
      <c r="AKJ402" s="24"/>
      <c r="AKK402" s="24"/>
      <c r="AKL402" s="24"/>
      <c r="AKM402" s="24"/>
      <c r="AKN402" s="24"/>
      <c r="AKO402" s="24"/>
      <c r="AKP402" s="24"/>
      <c r="AKQ402" s="24"/>
      <c r="AKR402" s="24"/>
      <c r="AKS402" s="24"/>
      <c r="AKT402" s="24"/>
      <c r="AKU402" s="24"/>
      <c r="AKV402" s="24"/>
      <c r="AKW402" s="24"/>
      <c r="AKX402" s="24"/>
      <c r="AKY402" s="24"/>
      <c r="AKZ402" s="24"/>
      <c r="ALA402" s="24"/>
      <c r="ALB402" s="24"/>
      <c r="ALC402" s="24"/>
      <c r="ALD402" s="24"/>
      <c r="ALE402" s="24"/>
      <c r="ALF402" s="24"/>
      <c r="ALG402" s="24"/>
      <c r="ALH402" s="24"/>
      <c r="ALI402" s="24"/>
      <c r="ALJ402" s="24"/>
      <c r="ALK402" s="24"/>
      <c r="ALL402" s="24"/>
      <c r="ALM402" s="24"/>
      <c r="ALN402" s="24"/>
      <c r="ALO402" s="24"/>
      <c r="ALP402" s="24"/>
      <c r="ALQ402" s="24"/>
      <c r="ALR402" s="24"/>
      <c r="ALS402" s="24"/>
      <c r="ALT402" s="24"/>
      <c r="ALU402" s="24"/>
      <c r="ALV402" s="24"/>
      <c r="ALW402" s="24"/>
      <c r="ALX402" s="24"/>
      <c r="ALY402" s="24"/>
      <c r="ALZ402" s="24"/>
      <c r="AMA402" s="24"/>
      <c r="AMB402" s="24"/>
      <c r="AMC402" s="24"/>
      <c r="AMD402" s="24"/>
      <c r="AME402" s="24"/>
      <c r="AMF402" s="24"/>
      <c r="AMG402" s="24"/>
      <c r="AMH402" s="24"/>
      <c r="AMI402" s="24"/>
      <c r="AMJ402" s="24"/>
      <c r="AMK402" s="24"/>
      <c r="AML402" s="24"/>
      <c r="AMM402" s="24"/>
      <c r="AMN402" s="24"/>
      <c r="AMO402" s="24"/>
      <c r="AMP402" s="24"/>
      <c r="AMQ402" s="24"/>
      <c r="AMR402" s="24"/>
      <c r="AMS402" s="24"/>
      <c r="AMT402" s="24"/>
      <c r="AMU402" s="24"/>
      <c r="AMV402" s="24"/>
      <c r="AMW402" s="24"/>
      <c r="AMX402" s="24"/>
      <c r="AMY402" s="24"/>
      <c r="AMZ402" s="24"/>
      <c r="ANA402" s="24"/>
      <c r="ANB402" s="24"/>
      <c r="ANC402" s="24"/>
      <c r="AND402" s="24"/>
      <c r="ANE402" s="24"/>
      <c r="ANF402" s="24"/>
      <c r="ANG402" s="24"/>
      <c r="ANH402" s="24"/>
      <c r="ANI402" s="24"/>
      <c r="ANJ402" s="24"/>
      <c r="ANK402" s="24"/>
      <c r="ANL402" s="24"/>
      <c r="ANM402" s="24"/>
      <c r="ANN402" s="24"/>
      <c r="ANO402" s="24"/>
      <c r="ANP402" s="24"/>
      <c r="ANQ402" s="24"/>
      <c r="ANR402" s="24"/>
      <c r="ANS402" s="24"/>
      <c r="ANT402" s="24"/>
      <c r="ANU402" s="24"/>
      <c r="ANV402" s="24"/>
      <c r="ANW402" s="24"/>
      <c r="ANX402" s="24"/>
      <c r="ANY402" s="24"/>
      <c r="ANZ402" s="24"/>
      <c r="AOA402" s="24"/>
      <c r="AOB402" s="24"/>
      <c r="AOC402" s="24"/>
      <c r="AOD402" s="24"/>
      <c r="AOE402" s="24"/>
      <c r="AOF402" s="24"/>
      <c r="AOG402" s="24"/>
      <c r="AOH402" s="24"/>
      <c r="AOI402" s="24"/>
      <c r="AOJ402" s="24"/>
      <c r="AOK402" s="24"/>
      <c r="AOL402" s="24"/>
      <c r="AOM402" s="24"/>
      <c r="AON402" s="24"/>
      <c r="AOO402" s="24"/>
      <c r="AOP402" s="24"/>
      <c r="AOQ402" s="24"/>
      <c r="AOR402" s="24"/>
      <c r="AOS402" s="24"/>
      <c r="AOT402" s="24"/>
      <c r="AOU402" s="24"/>
      <c r="AOV402" s="24"/>
      <c r="AOW402" s="24"/>
      <c r="AOX402" s="24"/>
      <c r="AOY402" s="24"/>
      <c r="AOZ402" s="24"/>
      <c r="APA402" s="24"/>
      <c r="APB402" s="24"/>
      <c r="APC402" s="24"/>
      <c r="APD402" s="24"/>
      <c r="APE402" s="24"/>
      <c r="APF402" s="24"/>
      <c r="APG402" s="24"/>
      <c r="APH402" s="24"/>
      <c r="API402" s="24"/>
      <c r="APJ402" s="24"/>
      <c r="APK402" s="24"/>
      <c r="APL402" s="24"/>
      <c r="APM402" s="24"/>
      <c r="APN402" s="24"/>
      <c r="APO402" s="24"/>
      <c r="APP402" s="24"/>
      <c r="APQ402" s="24"/>
      <c r="APR402" s="24"/>
      <c r="APS402" s="24"/>
      <c r="APT402" s="24"/>
      <c r="APU402" s="24"/>
      <c r="APV402" s="24"/>
      <c r="APW402" s="24"/>
      <c r="APX402" s="24"/>
      <c r="APY402" s="24"/>
      <c r="APZ402" s="24"/>
      <c r="AQA402" s="24"/>
      <c r="AQB402" s="24"/>
      <c r="AQC402" s="24"/>
      <c r="AQD402" s="24"/>
      <c r="AQE402" s="24"/>
      <c r="AQF402" s="24"/>
      <c r="AQG402" s="24"/>
      <c r="AQH402" s="24"/>
      <c r="AQI402" s="24"/>
      <c r="AQJ402" s="24"/>
      <c r="AQK402" s="24"/>
      <c r="AQL402" s="24"/>
      <c r="AQM402" s="24"/>
      <c r="AQN402" s="24"/>
      <c r="AQO402" s="24"/>
      <c r="AQP402" s="24"/>
      <c r="AQQ402" s="24"/>
      <c r="AQR402" s="24"/>
      <c r="AQS402" s="24"/>
      <c r="AQT402" s="24"/>
      <c r="AQU402" s="24"/>
      <c r="AQV402" s="24"/>
      <c r="AQW402" s="24"/>
      <c r="AQX402" s="24"/>
      <c r="AQY402" s="24"/>
      <c r="AQZ402" s="24"/>
      <c r="ARA402" s="24"/>
      <c r="ARB402" s="24"/>
      <c r="ARC402" s="24"/>
      <c r="ARD402" s="24"/>
      <c r="ARE402" s="24"/>
      <c r="ARF402" s="24"/>
      <c r="ARG402" s="24"/>
      <c r="ARH402" s="24"/>
      <c r="ARI402" s="24"/>
      <c r="ARJ402" s="24"/>
      <c r="ARK402" s="24"/>
      <c r="ARL402" s="24"/>
      <c r="ARM402" s="24"/>
      <c r="ARN402" s="24"/>
      <c r="ARO402" s="24"/>
      <c r="ARP402" s="24"/>
      <c r="ARQ402" s="24"/>
      <c r="ARR402" s="24"/>
      <c r="ARS402" s="24"/>
      <c r="ART402" s="24"/>
      <c r="ARU402" s="24"/>
      <c r="ARV402" s="24"/>
      <c r="ARW402" s="24"/>
      <c r="ARX402" s="24"/>
      <c r="ARY402" s="24"/>
      <c r="ARZ402" s="24"/>
      <c r="ASA402" s="24"/>
      <c r="ASB402" s="24"/>
      <c r="ASC402" s="24"/>
      <c r="ASD402" s="24"/>
      <c r="ASE402" s="24"/>
      <c r="ASF402" s="24"/>
      <c r="ASG402" s="24"/>
      <c r="ASH402" s="24"/>
      <c r="ASI402" s="24"/>
      <c r="ASJ402" s="24"/>
      <c r="ASK402" s="24"/>
      <c r="ASL402" s="24"/>
      <c r="ASM402" s="24"/>
      <c r="ASN402" s="24"/>
      <c r="ASO402" s="24"/>
      <c r="ASP402" s="24"/>
      <c r="ASQ402" s="24"/>
      <c r="ASR402" s="24"/>
      <c r="ASS402" s="24"/>
      <c r="AST402" s="24"/>
      <c r="ASU402" s="24"/>
      <c r="ASV402" s="24"/>
      <c r="ASW402" s="24"/>
      <c r="ASX402" s="24"/>
      <c r="ASY402" s="24"/>
      <c r="ASZ402" s="24"/>
      <c r="ATA402" s="24"/>
      <c r="ATB402" s="24"/>
      <c r="ATC402" s="24"/>
      <c r="ATD402" s="24"/>
      <c r="ATE402" s="24"/>
      <c r="ATF402" s="24"/>
      <c r="ATG402" s="24"/>
      <c r="ATH402" s="24"/>
      <c r="ATI402" s="24"/>
      <c r="ATJ402" s="24"/>
      <c r="ATK402" s="24"/>
      <c r="ATL402" s="24"/>
      <c r="ATM402" s="24"/>
      <c r="ATN402" s="24"/>
      <c r="ATO402" s="24"/>
      <c r="ATP402" s="24"/>
      <c r="ATQ402" s="24"/>
      <c r="ATR402" s="24"/>
      <c r="ATS402" s="24"/>
      <c r="ATT402" s="24"/>
      <c r="ATU402" s="24"/>
      <c r="ATV402" s="24"/>
      <c r="ATW402" s="24"/>
      <c r="ATX402" s="24"/>
      <c r="ATY402" s="24"/>
      <c r="ATZ402" s="24"/>
      <c r="AUA402" s="24"/>
      <c r="AUB402" s="24"/>
      <c r="AUC402" s="24"/>
      <c r="AUD402" s="24"/>
      <c r="AUE402" s="24"/>
      <c r="AUF402" s="24"/>
      <c r="AUG402" s="24"/>
      <c r="AUH402" s="24"/>
      <c r="AUI402" s="24"/>
      <c r="AUJ402" s="24"/>
      <c r="AUK402" s="24"/>
      <c r="AUL402" s="24"/>
      <c r="AUM402" s="24"/>
      <c r="AUN402" s="24"/>
      <c r="AUO402" s="24"/>
      <c r="AUP402" s="24"/>
      <c r="AUQ402" s="24"/>
      <c r="AUR402" s="24"/>
      <c r="AUS402" s="24"/>
      <c r="AUT402" s="24"/>
      <c r="AUU402" s="24"/>
      <c r="AUV402" s="24"/>
      <c r="AUW402" s="24"/>
      <c r="AUX402" s="24"/>
      <c r="AUY402" s="24"/>
      <c r="AUZ402" s="24"/>
      <c r="AVA402" s="24"/>
      <c r="AVB402" s="24"/>
      <c r="AVC402" s="24"/>
      <c r="AVD402" s="24"/>
      <c r="AVE402" s="24"/>
      <c r="AVF402" s="24"/>
      <c r="AVG402" s="24"/>
      <c r="AVH402" s="24"/>
      <c r="AVI402" s="24"/>
      <c r="AVJ402" s="24"/>
      <c r="AVK402" s="24"/>
      <c r="AVL402" s="24"/>
      <c r="AVM402" s="24"/>
      <c r="AVN402" s="24"/>
      <c r="AVO402" s="24"/>
      <c r="AVP402" s="24"/>
      <c r="AVQ402" s="24"/>
      <c r="AVR402" s="24"/>
      <c r="AVS402" s="24"/>
      <c r="AVT402" s="24"/>
      <c r="AVU402" s="24"/>
      <c r="AVV402" s="24"/>
      <c r="AVW402" s="24"/>
      <c r="AVX402" s="24"/>
      <c r="AVY402" s="24"/>
      <c r="AVZ402" s="24"/>
      <c r="AWA402" s="24"/>
      <c r="AWB402" s="24"/>
      <c r="AWC402" s="24"/>
      <c r="AWD402" s="24"/>
      <c r="AWE402" s="24"/>
      <c r="AWF402" s="24"/>
      <c r="AWG402" s="24"/>
      <c r="AWH402" s="24"/>
      <c r="AWI402" s="24"/>
      <c r="AWJ402" s="24"/>
      <c r="AWK402" s="24"/>
      <c r="AWL402" s="24"/>
      <c r="AWM402" s="24"/>
      <c r="AWN402" s="24"/>
      <c r="AWO402" s="24"/>
      <c r="AWP402" s="24"/>
      <c r="AWQ402" s="24"/>
      <c r="AWR402" s="24"/>
      <c r="AWS402" s="24"/>
      <c r="AWT402" s="24"/>
      <c r="AWU402" s="24"/>
      <c r="AWV402" s="24"/>
      <c r="AWW402" s="24"/>
      <c r="AWX402" s="24"/>
      <c r="AWY402" s="24"/>
      <c r="AWZ402" s="24"/>
      <c r="AXA402" s="24"/>
      <c r="AXB402" s="24"/>
      <c r="AXC402" s="24"/>
      <c r="AXD402" s="24"/>
      <c r="AXE402" s="24"/>
      <c r="AXF402" s="24"/>
      <c r="AXG402" s="24"/>
      <c r="AXH402" s="24"/>
      <c r="AXI402" s="24"/>
      <c r="AXJ402" s="24"/>
      <c r="AXK402" s="24"/>
      <c r="AXL402" s="24"/>
      <c r="AXM402" s="24"/>
      <c r="AXN402" s="24"/>
      <c r="AXO402" s="24"/>
      <c r="AXP402" s="24"/>
      <c r="AXQ402" s="24"/>
      <c r="AXR402" s="24"/>
      <c r="AXS402" s="24"/>
      <c r="AXT402" s="24"/>
      <c r="AXU402" s="24"/>
      <c r="AXV402" s="24"/>
      <c r="AXW402" s="24"/>
      <c r="AXX402" s="24"/>
      <c r="AXY402" s="24"/>
      <c r="AXZ402" s="24"/>
      <c r="AYA402" s="24"/>
      <c r="AYB402" s="24"/>
      <c r="AYC402" s="24"/>
      <c r="AYD402" s="24"/>
      <c r="AYE402" s="24"/>
      <c r="AYF402" s="24"/>
      <c r="AYG402" s="24"/>
      <c r="AYH402" s="24"/>
      <c r="AYI402" s="24"/>
      <c r="AYJ402" s="24"/>
      <c r="AYK402" s="24"/>
      <c r="AYL402" s="24"/>
      <c r="AYM402" s="24"/>
      <c r="AYN402" s="24"/>
      <c r="AYO402" s="24"/>
      <c r="AYP402" s="24"/>
      <c r="AYQ402" s="24"/>
      <c r="AYR402" s="24"/>
      <c r="AYS402" s="24"/>
      <c r="AYT402" s="24"/>
      <c r="AYU402" s="24"/>
      <c r="AYV402" s="24"/>
      <c r="AYW402" s="24"/>
      <c r="AYX402" s="24"/>
      <c r="AYY402" s="24"/>
      <c r="AYZ402" s="24"/>
      <c r="AZA402" s="24"/>
      <c r="AZB402" s="24"/>
      <c r="AZC402" s="24"/>
      <c r="AZD402" s="24"/>
      <c r="AZE402" s="24"/>
      <c r="AZF402" s="24"/>
      <c r="AZG402" s="24"/>
      <c r="AZH402" s="24"/>
      <c r="AZI402" s="24"/>
      <c r="AZJ402" s="24"/>
      <c r="AZK402" s="24"/>
      <c r="AZL402" s="24"/>
      <c r="AZM402" s="24"/>
      <c r="AZN402" s="24"/>
      <c r="AZO402" s="24"/>
      <c r="AZP402" s="24"/>
      <c r="AZQ402" s="24"/>
      <c r="AZR402" s="24"/>
      <c r="AZS402" s="24"/>
      <c r="AZT402" s="24"/>
      <c r="AZU402" s="24"/>
      <c r="AZV402" s="24"/>
      <c r="AZW402" s="24"/>
      <c r="AZX402" s="24"/>
      <c r="AZY402" s="24"/>
      <c r="AZZ402" s="24"/>
      <c r="BAA402" s="24"/>
      <c r="BAB402" s="24"/>
      <c r="BAC402" s="24"/>
      <c r="BAD402" s="24"/>
      <c r="BAE402" s="24"/>
      <c r="BAF402" s="24"/>
      <c r="BAG402" s="24"/>
      <c r="BAH402" s="24"/>
      <c r="BAI402" s="24"/>
      <c r="BAJ402" s="24"/>
      <c r="BAK402" s="24"/>
      <c r="BAL402" s="24"/>
      <c r="BAM402" s="24"/>
      <c r="BAN402" s="24"/>
      <c r="BAO402" s="24"/>
      <c r="BAP402" s="24"/>
    </row>
    <row r="403" spans="1:1394" s="19" customFormat="1" x14ac:dyDescent="0.25">
      <c r="A403" s="19" t="str">
        <f>IF(YEAR(G403)=2024,#REF!,"")</f>
        <v/>
      </c>
      <c r="B403" s="19" t="str">
        <f>IF(YEAR(G403)=2025,#REF!,"")</f>
        <v/>
      </c>
      <c r="C403" s="19" t="str">
        <f t="shared" si="30"/>
        <v>Afternoon45075</v>
      </c>
      <c r="D403" s="19" t="str">
        <f>IF('by region'!$C$2="Any","Any",'Turf only'!V403)&amp;M403&amp;IF('by region'!$I$2="Any","Any",N403)&amp;G403</f>
        <v>AnyJumpAny45075</v>
      </c>
      <c r="E403" s="19" t="e">
        <f>IF(I403=#REF!,'Turf only'!G403,"")</f>
        <v>#REF!</v>
      </c>
      <c r="F403" s="19" t="e">
        <f t="shared" si="31"/>
        <v>#REF!</v>
      </c>
      <c r="G403" s="15">
        <v>45075</v>
      </c>
      <c r="H403" s="16" t="s">
        <v>42</v>
      </c>
      <c r="I403" s="16" t="s">
        <v>92</v>
      </c>
      <c r="J403" s="16" t="s">
        <v>9</v>
      </c>
      <c r="K403" s="14" t="s">
        <v>10</v>
      </c>
      <c r="L403" s="14" t="s">
        <v>11</v>
      </c>
      <c r="M403" s="16" t="s">
        <v>12</v>
      </c>
      <c r="N403" s="16" t="s">
        <v>13</v>
      </c>
      <c r="O403" s="16" t="s">
        <v>14</v>
      </c>
      <c r="P403" s="23">
        <f t="shared" si="32"/>
        <v>1</v>
      </c>
      <c r="Q403" s="23" cm="1">
        <f t="array" ref="Q403">SUMPRODUCT(($G$2:$G$2765=G403)*(P403&gt;$P$2:$P$2765))+1</f>
        <v>1</v>
      </c>
      <c r="R403" s="23" t="e">
        <f>(Q403*100000)+#REF!</f>
        <v>#REF!</v>
      </c>
      <c r="S403" s="19" t="e" cm="1">
        <f t="array" ref="S403">SUMPRODUCT(($G$2:$G$2765=G403)*(R403&gt;$R$2:$R$2765))+1</f>
        <v>#REF!</v>
      </c>
      <c r="T403" s="19" t="str">
        <f t="shared" si="33"/>
        <v xml:space="preserve">Cartmel </v>
      </c>
      <c r="U403" s="19">
        <v>0</v>
      </c>
      <c r="V403" s="19" t="s">
        <v>11</v>
      </c>
      <c r="W403" s="19">
        <f t="shared" si="34"/>
        <v>2023</v>
      </c>
      <c r="X403" s="24"/>
      <c r="Y403" s="24"/>
      <c r="Z403" s="24"/>
      <c r="AA403" s="24"/>
      <c r="AB403" s="24"/>
      <c r="AC403" s="24"/>
      <c r="AD403" s="24"/>
      <c r="AE403" s="24"/>
      <c r="AF403" s="24"/>
      <c r="AG403" s="24"/>
      <c r="AH403" s="24"/>
      <c r="AI403" s="24"/>
      <c r="AJ403" s="24"/>
      <c r="AK403" s="24"/>
      <c r="AL403" s="24"/>
      <c r="AM403" s="24"/>
      <c r="AN403" s="24"/>
      <c r="AO403" s="24"/>
      <c r="AP403" s="24"/>
      <c r="AQ403" s="24"/>
      <c r="AR403" s="24"/>
      <c r="AS403" s="24"/>
      <c r="AT403" s="24"/>
      <c r="AU403" s="24"/>
      <c r="AV403" s="24"/>
      <c r="AW403" s="24"/>
      <c r="AX403" s="24"/>
      <c r="AY403" s="24"/>
      <c r="AZ403" s="24"/>
      <c r="BA403" s="24"/>
      <c r="BB403" s="24"/>
      <c r="BC403" s="24"/>
      <c r="BD403" s="24"/>
      <c r="BE403" s="24"/>
      <c r="BF403" s="24"/>
      <c r="BG403" s="24"/>
      <c r="BH403" s="24"/>
      <c r="BI403" s="24"/>
      <c r="BJ403" s="24"/>
      <c r="BK403" s="24"/>
      <c r="BL403" s="24"/>
      <c r="BM403" s="24"/>
      <c r="BN403" s="24"/>
      <c r="BO403" s="24"/>
      <c r="BP403" s="24"/>
      <c r="BQ403" s="24"/>
      <c r="BR403" s="24"/>
      <c r="BS403" s="24"/>
      <c r="BT403" s="24"/>
      <c r="BU403" s="24"/>
      <c r="BV403" s="24"/>
      <c r="BW403" s="24"/>
      <c r="BX403" s="24"/>
      <c r="BY403" s="24"/>
      <c r="BZ403" s="24"/>
      <c r="CA403" s="24"/>
      <c r="CB403" s="24"/>
      <c r="CC403" s="24"/>
      <c r="CD403" s="24"/>
      <c r="CE403" s="24"/>
      <c r="CF403" s="24"/>
      <c r="CG403" s="24"/>
      <c r="CH403" s="24"/>
      <c r="CI403" s="24"/>
      <c r="CJ403" s="24"/>
      <c r="CK403" s="24"/>
      <c r="CL403" s="24"/>
      <c r="CM403" s="24"/>
      <c r="CN403" s="24"/>
      <c r="CO403" s="24"/>
      <c r="CP403" s="24"/>
      <c r="CQ403" s="24"/>
      <c r="CR403" s="24"/>
      <c r="CS403" s="24"/>
      <c r="CT403" s="24"/>
      <c r="CU403" s="24"/>
      <c r="CV403" s="24"/>
      <c r="CW403" s="24"/>
      <c r="CX403" s="24"/>
      <c r="CY403" s="24"/>
      <c r="CZ403" s="24"/>
      <c r="DA403" s="24"/>
      <c r="DB403" s="24"/>
      <c r="DC403" s="24"/>
      <c r="DD403" s="24"/>
      <c r="DE403" s="24"/>
      <c r="DF403" s="24"/>
      <c r="DG403" s="24"/>
      <c r="DH403" s="24"/>
      <c r="DI403" s="24"/>
      <c r="DJ403" s="24"/>
      <c r="DK403" s="24"/>
      <c r="DL403" s="24"/>
      <c r="DM403" s="24"/>
      <c r="DN403" s="24"/>
      <c r="DO403" s="24"/>
      <c r="DP403" s="24"/>
      <c r="DQ403" s="24"/>
      <c r="DR403" s="24"/>
      <c r="DS403" s="24"/>
      <c r="DT403" s="24"/>
      <c r="DU403" s="24"/>
      <c r="DV403" s="24"/>
      <c r="DW403" s="24"/>
      <c r="DX403" s="24"/>
      <c r="DY403" s="24"/>
      <c r="DZ403" s="24"/>
      <c r="EA403" s="24"/>
      <c r="EB403" s="24"/>
      <c r="EC403" s="24"/>
      <c r="ED403" s="24"/>
      <c r="EE403" s="24"/>
      <c r="EF403" s="24"/>
      <c r="EG403" s="24"/>
      <c r="EH403" s="24"/>
      <c r="EI403" s="24"/>
      <c r="EJ403" s="24"/>
      <c r="EK403" s="24"/>
      <c r="EL403" s="24"/>
      <c r="EM403" s="24"/>
      <c r="EN403" s="24"/>
      <c r="EO403" s="24"/>
      <c r="EP403" s="24"/>
      <c r="EQ403" s="24"/>
      <c r="ER403" s="24"/>
      <c r="ES403" s="24"/>
      <c r="ET403" s="24"/>
      <c r="EU403" s="24"/>
      <c r="EV403" s="24"/>
      <c r="EW403" s="24"/>
      <c r="EX403" s="24"/>
      <c r="EY403" s="24"/>
      <c r="EZ403" s="24"/>
      <c r="FA403" s="24"/>
      <c r="FB403" s="24"/>
      <c r="FC403" s="24"/>
      <c r="FD403" s="24"/>
      <c r="FE403" s="24"/>
      <c r="FF403" s="24"/>
      <c r="FG403" s="24"/>
      <c r="FH403" s="24"/>
      <c r="FI403" s="24"/>
      <c r="FJ403" s="24"/>
      <c r="FK403" s="24"/>
      <c r="FL403" s="24"/>
      <c r="FM403" s="24"/>
      <c r="FN403" s="24"/>
      <c r="FO403" s="24"/>
      <c r="FP403" s="24"/>
      <c r="FQ403" s="24"/>
      <c r="FR403" s="24"/>
      <c r="FS403" s="24"/>
      <c r="FT403" s="24"/>
      <c r="FU403" s="24"/>
      <c r="FV403" s="24"/>
      <c r="FW403" s="24"/>
      <c r="FX403" s="24"/>
      <c r="FY403" s="24"/>
      <c r="FZ403" s="24"/>
      <c r="GA403" s="24"/>
      <c r="GB403" s="24"/>
      <c r="GC403" s="24"/>
      <c r="GD403" s="24"/>
      <c r="GE403" s="24"/>
      <c r="GF403" s="24"/>
      <c r="GG403" s="24"/>
      <c r="GH403" s="24"/>
      <c r="GI403" s="24"/>
      <c r="GJ403" s="24"/>
      <c r="GK403" s="24"/>
      <c r="GL403" s="24"/>
      <c r="GM403" s="24"/>
      <c r="GN403" s="24"/>
      <c r="GO403" s="24"/>
      <c r="GP403" s="24"/>
      <c r="GQ403" s="24"/>
      <c r="GR403" s="24"/>
      <c r="GS403" s="24"/>
      <c r="GT403" s="24"/>
      <c r="GU403" s="24"/>
      <c r="GV403" s="24"/>
      <c r="GW403" s="24"/>
      <c r="GX403" s="24"/>
      <c r="GY403" s="24"/>
      <c r="GZ403" s="24"/>
      <c r="HA403" s="24"/>
      <c r="HB403" s="24"/>
      <c r="HC403" s="24"/>
      <c r="HD403" s="24"/>
      <c r="HE403" s="24"/>
      <c r="HF403" s="24"/>
      <c r="HG403" s="24"/>
      <c r="HH403" s="24"/>
      <c r="HI403" s="24"/>
      <c r="HJ403" s="24"/>
      <c r="HK403" s="24"/>
      <c r="HL403" s="24"/>
      <c r="HM403" s="24"/>
      <c r="HN403" s="24"/>
      <c r="HO403" s="24"/>
      <c r="HP403" s="24"/>
      <c r="HQ403" s="24"/>
      <c r="HR403" s="24"/>
      <c r="HS403" s="24"/>
      <c r="HT403" s="24"/>
      <c r="HU403" s="24"/>
      <c r="HV403" s="24"/>
      <c r="HW403" s="24"/>
      <c r="HX403" s="24"/>
      <c r="HY403" s="24"/>
      <c r="HZ403" s="24"/>
      <c r="IA403" s="24"/>
      <c r="IB403" s="24"/>
      <c r="IC403" s="24"/>
      <c r="ID403" s="24"/>
      <c r="IE403" s="24"/>
      <c r="IF403" s="24"/>
      <c r="IG403" s="24"/>
      <c r="IH403" s="24"/>
      <c r="II403" s="24"/>
      <c r="IJ403" s="24"/>
      <c r="IK403" s="24"/>
      <c r="IL403" s="24"/>
      <c r="IM403" s="24"/>
      <c r="IN403" s="24"/>
      <c r="IO403" s="24"/>
      <c r="IP403" s="24"/>
      <c r="IQ403" s="24"/>
      <c r="IR403" s="24"/>
      <c r="IS403" s="24"/>
      <c r="IT403" s="24"/>
      <c r="IU403" s="24"/>
      <c r="IV403" s="24"/>
      <c r="IW403" s="24"/>
      <c r="IX403" s="24"/>
      <c r="IY403" s="24"/>
      <c r="IZ403" s="24"/>
      <c r="JA403" s="24"/>
      <c r="JB403" s="24"/>
      <c r="JC403" s="24"/>
      <c r="JD403" s="24"/>
      <c r="JE403" s="24"/>
      <c r="JF403" s="24"/>
      <c r="JG403" s="24"/>
      <c r="JH403" s="24"/>
      <c r="JI403" s="24"/>
      <c r="JJ403" s="24"/>
      <c r="JK403" s="24"/>
      <c r="JL403" s="24"/>
      <c r="JM403" s="24"/>
      <c r="JN403" s="24"/>
      <c r="JO403" s="24"/>
      <c r="JP403" s="24"/>
      <c r="JQ403" s="24"/>
      <c r="JR403" s="24"/>
      <c r="JS403" s="24"/>
      <c r="JT403" s="24"/>
      <c r="JU403" s="24"/>
      <c r="JV403" s="24"/>
      <c r="JW403" s="24"/>
      <c r="JX403" s="24"/>
      <c r="JY403" s="24"/>
      <c r="JZ403" s="24"/>
      <c r="KA403" s="24"/>
      <c r="KB403" s="24"/>
      <c r="KC403" s="24"/>
      <c r="KD403" s="24"/>
      <c r="KE403" s="24"/>
      <c r="KF403" s="24"/>
      <c r="KG403" s="24"/>
      <c r="KH403" s="24"/>
      <c r="KI403" s="24"/>
      <c r="KJ403" s="24"/>
      <c r="KK403" s="24"/>
      <c r="KL403" s="24"/>
      <c r="KM403" s="24"/>
      <c r="KN403" s="24"/>
      <c r="KO403" s="24"/>
      <c r="KP403" s="24"/>
      <c r="KQ403" s="24"/>
      <c r="KR403" s="24"/>
      <c r="KS403" s="24"/>
      <c r="KT403" s="24"/>
      <c r="KU403" s="24"/>
      <c r="KV403" s="24"/>
      <c r="KW403" s="24"/>
      <c r="KX403" s="24"/>
      <c r="KY403" s="24"/>
      <c r="KZ403" s="24"/>
      <c r="LA403" s="24"/>
      <c r="LB403" s="24"/>
      <c r="LC403" s="24"/>
      <c r="LD403" s="24"/>
      <c r="LE403" s="24"/>
      <c r="LF403" s="24"/>
      <c r="LG403" s="24"/>
      <c r="LH403" s="24"/>
      <c r="LI403" s="24"/>
      <c r="LJ403" s="24"/>
      <c r="LK403" s="24"/>
      <c r="LL403" s="24"/>
      <c r="LM403" s="24"/>
      <c r="LN403" s="24"/>
      <c r="LO403" s="24"/>
      <c r="LP403" s="24"/>
      <c r="LQ403" s="24"/>
      <c r="LR403" s="24"/>
      <c r="LS403" s="24"/>
      <c r="LT403" s="24"/>
      <c r="LU403" s="24"/>
      <c r="LV403" s="24"/>
      <c r="LW403" s="24"/>
      <c r="LX403" s="24"/>
      <c r="LY403" s="24"/>
      <c r="LZ403" s="24"/>
      <c r="MA403" s="24"/>
      <c r="MB403" s="24"/>
      <c r="MC403" s="24"/>
      <c r="MD403" s="24"/>
      <c r="ME403" s="24"/>
      <c r="MF403" s="24"/>
      <c r="MG403" s="24"/>
      <c r="MH403" s="24"/>
      <c r="MI403" s="24"/>
      <c r="MJ403" s="24"/>
      <c r="MK403" s="24"/>
      <c r="ML403" s="24"/>
      <c r="MM403" s="24"/>
      <c r="MN403" s="24"/>
      <c r="MO403" s="24"/>
      <c r="MP403" s="24"/>
      <c r="MQ403" s="24"/>
      <c r="MR403" s="24"/>
      <c r="MS403" s="24"/>
      <c r="MT403" s="24"/>
      <c r="MU403" s="24"/>
      <c r="MV403" s="24"/>
      <c r="MW403" s="24"/>
      <c r="MX403" s="24"/>
      <c r="MY403" s="24"/>
      <c r="MZ403" s="24"/>
      <c r="NA403" s="24"/>
      <c r="NB403" s="24"/>
      <c r="NC403" s="24"/>
      <c r="ND403" s="24"/>
      <c r="NE403" s="24"/>
      <c r="NF403" s="24"/>
      <c r="NG403" s="24"/>
      <c r="NH403" s="24"/>
      <c r="NI403" s="24"/>
      <c r="NJ403" s="24"/>
      <c r="NK403" s="24"/>
      <c r="NL403" s="24"/>
      <c r="NM403" s="24"/>
      <c r="NN403" s="24"/>
      <c r="NO403" s="24"/>
      <c r="NP403" s="24"/>
      <c r="NQ403" s="24"/>
      <c r="NR403" s="24"/>
      <c r="NS403" s="24"/>
      <c r="NT403" s="24"/>
      <c r="NU403" s="24"/>
      <c r="NV403" s="24"/>
      <c r="NW403" s="24"/>
      <c r="NX403" s="24"/>
      <c r="NY403" s="24"/>
      <c r="NZ403" s="24"/>
      <c r="OA403" s="24"/>
      <c r="OB403" s="24"/>
      <c r="OC403" s="24"/>
      <c r="OD403" s="24"/>
      <c r="OE403" s="24"/>
      <c r="OF403" s="24"/>
      <c r="OG403" s="24"/>
      <c r="OH403" s="24"/>
      <c r="OI403" s="24"/>
      <c r="OJ403" s="24"/>
      <c r="OK403" s="24"/>
      <c r="OL403" s="24"/>
      <c r="OM403" s="24"/>
      <c r="ON403" s="24"/>
      <c r="OO403" s="24"/>
      <c r="OP403" s="24"/>
      <c r="OQ403" s="24"/>
      <c r="OR403" s="24"/>
      <c r="OS403" s="24"/>
      <c r="OT403" s="24"/>
      <c r="OU403" s="24"/>
      <c r="OV403" s="24"/>
      <c r="OW403" s="24"/>
      <c r="OX403" s="24"/>
      <c r="OY403" s="24"/>
      <c r="OZ403" s="24"/>
      <c r="PA403" s="24"/>
      <c r="PB403" s="24"/>
      <c r="PC403" s="24"/>
      <c r="PD403" s="24"/>
      <c r="PE403" s="24"/>
      <c r="PF403" s="24"/>
      <c r="PG403" s="24"/>
      <c r="PH403" s="24"/>
      <c r="PI403" s="24"/>
      <c r="PJ403" s="24"/>
      <c r="PK403" s="24"/>
      <c r="PL403" s="24"/>
      <c r="PM403" s="24"/>
      <c r="PN403" s="24"/>
      <c r="PO403" s="24"/>
      <c r="PP403" s="24"/>
      <c r="PQ403" s="24"/>
      <c r="PR403" s="24"/>
      <c r="PS403" s="24"/>
      <c r="PT403" s="24"/>
      <c r="PU403" s="24"/>
      <c r="PV403" s="24"/>
      <c r="PW403" s="24"/>
      <c r="PX403" s="24"/>
      <c r="PY403" s="24"/>
      <c r="PZ403" s="24"/>
      <c r="QA403" s="24"/>
      <c r="QB403" s="24"/>
      <c r="QC403" s="24"/>
      <c r="QD403" s="24"/>
      <c r="QE403" s="24"/>
      <c r="QF403" s="24"/>
      <c r="QG403" s="24"/>
      <c r="QH403" s="24"/>
      <c r="QI403" s="24"/>
      <c r="QJ403" s="24"/>
      <c r="QK403" s="24"/>
      <c r="QL403" s="24"/>
      <c r="QM403" s="24"/>
      <c r="QN403" s="24"/>
      <c r="QO403" s="24"/>
      <c r="QP403" s="24"/>
      <c r="QQ403" s="24"/>
      <c r="QR403" s="24"/>
      <c r="QS403" s="24"/>
      <c r="QT403" s="24"/>
      <c r="QU403" s="24"/>
      <c r="QV403" s="24"/>
      <c r="QW403" s="24"/>
      <c r="QX403" s="24"/>
      <c r="QY403" s="24"/>
      <c r="QZ403" s="24"/>
      <c r="RA403" s="24"/>
      <c r="RB403" s="24"/>
      <c r="RC403" s="24"/>
      <c r="RD403" s="24"/>
      <c r="RE403" s="24"/>
      <c r="RF403" s="24"/>
      <c r="RG403" s="24"/>
      <c r="RH403" s="24"/>
      <c r="RI403" s="24"/>
      <c r="RJ403" s="24"/>
      <c r="RK403" s="24"/>
      <c r="RL403" s="24"/>
      <c r="RM403" s="24"/>
      <c r="RN403" s="24"/>
      <c r="RO403" s="24"/>
      <c r="RP403" s="24"/>
      <c r="RQ403" s="24"/>
      <c r="RR403" s="24"/>
      <c r="RS403" s="24"/>
      <c r="RT403" s="24"/>
      <c r="RU403" s="24"/>
      <c r="RV403" s="24"/>
      <c r="RW403" s="24"/>
      <c r="RX403" s="24"/>
      <c r="RY403" s="24"/>
      <c r="RZ403" s="24"/>
      <c r="SA403" s="24"/>
      <c r="SB403" s="24"/>
      <c r="SC403" s="24"/>
      <c r="SD403" s="24"/>
      <c r="SE403" s="24"/>
      <c r="SF403" s="24"/>
      <c r="SG403" s="24"/>
      <c r="SH403" s="24"/>
      <c r="SI403" s="24"/>
      <c r="SJ403" s="24"/>
      <c r="SK403" s="24"/>
      <c r="SL403" s="24"/>
      <c r="SM403" s="24"/>
      <c r="SN403" s="24"/>
      <c r="SO403" s="24"/>
      <c r="SP403" s="24"/>
      <c r="SQ403" s="24"/>
      <c r="SR403" s="24"/>
      <c r="SS403" s="24"/>
      <c r="ST403" s="24"/>
      <c r="SU403" s="24"/>
      <c r="SV403" s="24"/>
      <c r="SW403" s="24"/>
      <c r="SX403" s="24"/>
      <c r="SY403" s="24"/>
      <c r="SZ403" s="24"/>
      <c r="TA403" s="24"/>
      <c r="TB403" s="24"/>
      <c r="TC403" s="24"/>
      <c r="TD403" s="24"/>
      <c r="TE403" s="24"/>
      <c r="TF403" s="24"/>
      <c r="TG403" s="24"/>
      <c r="TH403" s="24"/>
      <c r="TI403" s="24"/>
      <c r="TJ403" s="24"/>
      <c r="TK403" s="24"/>
      <c r="TL403" s="24"/>
      <c r="TM403" s="24"/>
      <c r="TN403" s="24"/>
      <c r="TO403" s="24"/>
      <c r="TP403" s="24"/>
      <c r="TQ403" s="24"/>
      <c r="TR403" s="24"/>
      <c r="TS403" s="24"/>
      <c r="TT403" s="24"/>
      <c r="TU403" s="24"/>
      <c r="TV403" s="24"/>
      <c r="TW403" s="24"/>
      <c r="TX403" s="24"/>
      <c r="TY403" s="24"/>
      <c r="TZ403" s="24"/>
      <c r="UA403" s="24"/>
      <c r="UB403" s="24"/>
      <c r="UC403" s="24"/>
      <c r="UD403" s="24"/>
      <c r="UE403" s="24"/>
      <c r="UF403" s="24"/>
      <c r="UG403" s="24"/>
      <c r="UH403" s="24"/>
      <c r="UI403" s="24"/>
      <c r="UJ403" s="24"/>
      <c r="UK403" s="24"/>
      <c r="UL403" s="24"/>
      <c r="UM403" s="24"/>
      <c r="UN403" s="24"/>
      <c r="UO403" s="24"/>
      <c r="UP403" s="24"/>
      <c r="UQ403" s="24"/>
      <c r="UR403" s="24"/>
      <c r="US403" s="24"/>
      <c r="UT403" s="24"/>
      <c r="UU403" s="24"/>
      <c r="UV403" s="24"/>
      <c r="UW403" s="24"/>
      <c r="UX403" s="24"/>
      <c r="UY403" s="24"/>
      <c r="UZ403" s="24"/>
      <c r="VA403" s="24"/>
      <c r="VB403" s="24"/>
      <c r="VC403" s="24"/>
      <c r="VD403" s="24"/>
      <c r="VE403" s="24"/>
      <c r="VF403" s="24"/>
      <c r="VG403" s="24"/>
      <c r="VH403" s="24"/>
      <c r="VI403" s="24"/>
      <c r="VJ403" s="24"/>
      <c r="VK403" s="24"/>
      <c r="VL403" s="24"/>
      <c r="VM403" s="24"/>
      <c r="VN403" s="24"/>
      <c r="VO403" s="24"/>
      <c r="VP403" s="24"/>
      <c r="VQ403" s="24"/>
      <c r="VR403" s="24"/>
      <c r="VS403" s="24"/>
      <c r="VT403" s="24"/>
      <c r="VU403" s="24"/>
      <c r="VV403" s="24"/>
      <c r="VW403" s="24"/>
      <c r="VX403" s="24"/>
      <c r="VY403" s="24"/>
      <c r="VZ403" s="24"/>
      <c r="WA403" s="24"/>
      <c r="WB403" s="24"/>
      <c r="WC403" s="24"/>
      <c r="WD403" s="24"/>
      <c r="WE403" s="24"/>
      <c r="WF403" s="24"/>
      <c r="WG403" s="24"/>
      <c r="WH403" s="24"/>
      <c r="WI403" s="24"/>
      <c r="WJ403" s="24"/>
      <c r="WK403" s="24"/>
      <c r="WL403" s="24"/>
      <c r="WM403" s="24"/>
      <c r="WN403" s="24"/>
      <c r="WO403" s="24"/>
      <c r="WP403" s="24"/>
      <c r="WQ403" s="24"/>
      <c r="WR403" s="24"/>
      <c r="WS403" s="24"/>
      <c r="WT403" s="24"/>
      <c r="WU403" s="24"/>
      <c r="WV403" s="24"/>
      <c r="WW403" s="24"/>
      <c r="WX403" s="24"/>
      <c r="WY403" s="24"/>
      <c r="WZ403" s="24"/>
      <c r="XA403" s="24"/>
      <c r="XB403" s="24"/>
      <c r="XC403" s="24"/>
      <c r="XD403" s="24"/>
      <c r="XE403" s="24"/>
      <c r="XF403" s="24"/>
      <c r="XG403" s="24"/>
      <c r="XH403" s="24"/>
      <c r="XI403" s="24"/>
      <c r="XJ403" s="24"/>
      <c r="XK403" s="24"/>
      <c r="XL403" s="24"/>
      <c r="XM403" s="24"/>
      <c r="XN403" s="24"/>
      <c r="XO403" s="24"/>
      <c r="XP403" s="24"/>
      <c r="XQ403" s="24"/>
      <c r="XR403" s="24"/>
      <c r="XS403" s="24"/>
      <c r="XT403" s="24"/>
      <c r="XU403" s="24"/>
      <c r="XV403" s="24"/>
      <c r="XW403" s="24"/>
      <c r="XX403" s="24"/>
      <c r="XY403" s="24"/>
      <c r="XZ403" s="24"/>
      <c r="YA403" s="24"/>
      <c r="YB403" s="24"/>
      <c r="YC403" s="24"/>
      <c r="YD403" s="24"/>
      <c r="YE403" s="24"/>
      <c r="YF403" s="24"/>
      <c r="YG403" s="24"/>
      <c r="YH403" s="24"/>
      <c r="YI403" s="24"/>
      <c r="YJ403" s="24"/>
      <c r="YK403" s="24"/>
      <c r="YL403" s="24"/>
      <c r="YM403" s="24"/>
      <c r="YN403" s="24"/>
      <c r="YO403" s="24"/>
      <c r="YP403" s="24"/>
      <c r="YQ403" s="24"/>
      <c r="YR403" s="24"/>
      <c r="YS403" s="24"/>
      <c r="YT403" s="24"/>
      <c r="YU403" s="24"/>
      <c r="YV403" s="24"/>
      <c r="YW403" s="24"/>
      <c r="YX403" s="24"/>
      <c r="YY403" s="24"/>
      <c r="YZ403" s="24"/>
      <c r="ZA403" s="24"/>
      <c r="ZB403" s="24"/>
      <c r="ZC403" s="24"/>
      <c r="ZD403" s="24"/>
      <c r="ZE403" s="24"/>
      <c r="ZF403" s="24"/>
      <c r="ZG403" s="24"/>
      <c r="ZH403" s="24"/>
      <c r="ZI403" s="24"/>
      <c r="ZJ403" s="24"/>
      <c r="ZK403" s="24"/>
      <c r="ZL403" s="24"/>
      <c r="ZM403" s="24"/>
      <c r="ZN403" s="24"/>
      <c r="ZO403" s="24"/>
      <c r="ZP403" s="24"/>
      <c r="ZQ403" s="24"/>
      <c r="ZR403" s="24"/>
      <c r="ZS403" s="24"/>
      <c r="ZT403" s="24"/>
      <c r="ZU403" s="24"/>
      <c r="ZV403" s="24"/>
      <c r="ZW403" s="24"/>
      <c r="ZX403" s="24"/>
      <c r="ZY403" s="24"/>
      <c r="ZZ403" s="24"/>
      <c r="AAA403" s="24"/>
      <c r="AAB403" s="24"/>
      <c r="AAC403" s="24"/>
      <c r="AAD403" s="24"/>
      <c r="AAE403" s="24"/>
      <c r="AAF403" s="24"/>
      <c r="AAG403" s="24"/>
      <c r="AAH403" s="24"/>
      <c r="AAI403" s="24"/>
      <c r="AAJ403" s="24"/>
      <c r="AAK403" s="24"/>
      <c r="AAL403" s="24"/>
      <c r="AAM403" s="24"/>
      <c r="AAN403" s="24"/>
      <c r="AAO403" s="24"/>
      <c r="AAP403" s="24"/>
      <c r="AAQ403" s="24"/>
      <c r="AAR403" s="24"/>
      <c r="AAS403" s="24"/>
      <c r="AAT403" s="24"/>
      <c r="AAU403" s="24"/>
      <c r="AAV403" s="24"/>
      <c r="AAW403" s="24"/>
      <c r="AAX403" s="24"/>
      <c r="AAY403" s="24"/>
      <c r="AAZ403" s="24"/>
      <c r="ABA403" s="24"/>
      <c r="ABB403" s="24"/>
      <c r="ABC403" s="24"/>
      <c r="ABD403" s="24"/>
      <c r="ABE403" s="24"/>
      <c r="ABF403" s="24"/>
      <c r="ABG403" s="24"/>
      <c r="ABH403" s="24"/>
      <c r="ABI403" s="24"/>
      <c r="ABJ403" s="24"/>
      <c r="ABK403" s="24"/>
      <c r="ABL403" s="24"/>
      <c r="ABM403" s="24"/>
      <c r="ABN403" s="24"/>
      <c r="ABO403" s="24"/>
      <c r="ABP403" s="24"/>
      <c r="ABQ403" s="24"/>
      <c r="ABR403" s="24"/>
      <c r="ABS403" s="24"/>
      <c r="ABT403" s="24"/>
      <c r="ABU403" s="24"/>
      <c r="ABV403" s="24"/>
      <c r="ABW403" s="24"/>
      <c r="ABX403" s="24"/>
      <c r="ABY403" s="24"/>
      <c r="ABZ403" s="24"/>
      <c r="ACA403" s="24"/>
      <c r="ACB403" s="24"/>
      <c r="ACC403" s="24"/>
      <c r="ACD403" s="24"/>
      <c r="ACE403" s="24"/>
      <c r="ACF403" s="24"/>
      <c r="ACG403" s="24"/>
      <c r="ACH403" s="24"/>
      <c r="ACI403" s="24"/>
      <c r="ACJ403" s="24"/>
      <c r="ACK403" s="24"/>
      <c r="ACL403" s="24"/>
      <c r="ACM403" s="24"/>
      <c r="ACN403" s="24"/>
      <c r="ACO403" s="24"/>
      <c r="ACP403" s="24"/>
      <c r="ACQ403" s="24"/>
      <c r="ACR403" s="24"/>
      <c r="ACS403" s="24"/>
      <c r="ACT403" s="24"/>
      <c r="ACU403" s="24"/>
      <c r="ACV403" s="24"/>
      <c r="ACW403" s="24"/>
      <c r="ACX403" s="24"/>
      <c r="ACY403" s="24"/>
      <c r="ACZ403" s="24"/>
      <c r="ADA403" s="24"/>
      <c r="ADB403" s="24"/>
      <c r="ADC403" s="24"/>
      <c r="ADD403" s="24"/>
      <c r="ADE403" s="24"/>
      <c r="ADF403" s="24"/>
      <c r="ADG403" s="24"/>
      <c r="ADH403" s="24"/>
      <c r="ADI403" s="24"/>
      <c r="ADJ403" s="24"/>
      <c r="ADK403" s="24"/>
      <c r="ADL403" s="24"/>
      <c r="ADM403" s="24"/>
      <c r="ADN403" s="24"/>
      <c r="ADO403" s="24"/>
      <c r="ADP403" s="24"/>
      <c r="ADQ403" s="24"/>
      <c r="ADR403" s="24"/>
      <c r="ADS403" s="24"/>
      <c r="ADT403" s="24"/>
      <c r="ADU403" s="24"/>
      <c r="ADV403" s="24"/>
      <c r="ADW403" s="24"/>
      <c r="ADX403" s="24"/>
      <c r="ADY403" s="24"/>
      <c r="ADZ403" s="24"/>
      <c r="AEA403" s="24"/>
      <c r="AEB403" s="24"/>
      <c r="AEC403" s="24"/>
      <c r="AED403" s="24"/>
      <c r="AEE403" s="24"/>
      <c r="AEF403" s="24"/>
      <c r="AEG403" s="24"/>
      <c r="AEH403" s="24"/>
      <c r="AEI403" s="24"/>
      <c r="AEJ403" s="24"/>
      <c r="AEK403" s="24"/>
      <c r="AEL403" s="24"/>
      <c r="AEM403" s="24"/>
      <c r="AEN403" s="24"/>
      <c r="AEO403" s="24"/>
      <c r="AEP403" s="24"/>
      <c r="AEQ403" s="24"/>
      <c r="AER403" s="24"/>
      <c r="AES403" s="24"/>
      <c r="AET403" s="24"/>
      <c r="AEU403" s="24"/>
      <c r="AEV403" s="24"/>
      <c r="AEW403" s="24"/>
      <c r="AEX403" s="24"/>
      <c r="AEY403" s="24"/>
      <c r="AEZ403" s="24"/>
      <c r="AFA403" s="24"/>
      <c r="AFB403" s="24"/>
      <c r="AFC403" s="24"/>
      <c r="AFD403" s="24"/>
      <c r="AFE403" s="24"/>
      <c r="AFF403" s="24"/>
      <c r="AFG403" s="24"/>
      <c r="AFH403" s="24"/>
      <c r="AFI403" s="24"/>
      <c r="AFJ403" s="24"/>
      <c r="AFK403" s="24"/>
      <c r="AFL403" s="24"/>
      <c r="AFM403" s="24"/>
      <c r="AFN403" s="24"/>
      <c r="AFO403" s="24"/>
      <c r="AFP403" s="24"/>
      <c r="AFQ403" s="24"/>
      <c r="AFR403" s="24"/>
      <c r="AFS403" s="24"/>
      <c r="AFT403" s="24"/>
      <c r="AFU403" s="24"/>
      <c r="AFV403" s="24"/>
      <c r="AFW403" s="24"/>
      <c r="AFX403" s="24"/>
      <c r="AFY403" s="24"/>
      <c r="AFZ403" s="24"/>
      <c r="AGA403" s="24"/>
      <c r="AGB403" s="24"/>
      <c r="AGC403" s="24"/>
      <c r="AGD403" s="24"/>
      <c r="AGE403" s="24"/>
      <c r="AGF403" s="24"/>
      <c r="AGG403" s="24"/>
      <c r="AGH403" s="24"/>
      <c r="AGI403" s="24"/>
      <c r="AGJ403" s="24"/>
      <c r="AGK403" s="24"/>
      <c r="AGL403" s="24"/>
      <c r="AGM403" s="24"/>
      <c r="AGN403" s="24"/>
      <c r="AGO403" s="24"/>
      <c r="AGP403" s="24"/>
      <c r="AGQ403" s="24"/>
      <c r="AGR403" s="24"/>
      <c r="AGS403" s="24"/>
      <c r="AGT403" s="24"/>
      <c r="AGU403" s="24"/>
      <c r="AGV403" s="24"/>
      <c r="AGW403" s="24"/>
      <c r="AGX403" s="24"/>
      <c r="AGY403" s="24"/>
      <c r="AGZ403" s="24"/>
      <c r="AHA403" s="24"/>
      <c r="AHB403" s="24"/>
      <c r="AHC403" s="24"/>
      <c r="AHD403" s="24"/>
      <c r="AHE403" s="24"/>
      <c r="AHF403" s="24"/>
      <c r="AHG403" s="24"/>
      <c r="AHH403" s="24"/>
      <c r="AHI403" s="24"/>
      <c r="AHJ403" s="24"/>
      <c r="AHK403" s="24"/>
      <c r="AHL403" s="24"/>
      <c r="AHM403" s="24"/>
      <c r="AHN403" s="24"/>
      <c r="AHO403" s="24"/>
      <c r="AHP403" s="24"/>
      <c r="AHQ403" s="24"/>
      <c r="AHR403" s="24"/>
      <c r="AHS403" s="24"/>
      <c r="AHT403" s="24"/>
      <c r="AHU403" s="24"/>
      <c r="AHV403" s="24"/>
      <c r="AHW403" s="24"/>
      <c r="AHX403" s="24"/>
      <c r="AHY403" s="24"/>
      <c r="AHZ403" s="24"/>
      <c r="AIA403" s="24"/>
      <c r="AIB403" s="24"/>
      <c r="AIC403" s="24"/>
      <c r="AID403" s="24"/>
      <c r="AIE403" s="24"/>
      <c r="AIF403" s="24"/>
      <c r="AIG403" s="24"/>
      <c r="AIH403" s="24"/>
      <c r="AII403" s="24"/>
      <c r="AIJ403" s="24"/>
      <c r="AIK403" s="24"/>
      <c r="AIL403" s="24"/>
      <c r="AIM403" s="24"/>
      <c r="AIN403" s="24"/>
      <c r="AIO403" s="24"/>
      <c r="AIP403" s="24"/>
      <c r="AIQ403" s="24"/>
      <c r="AIR403" s="24"/>
      <c r="AIS403" s="24"/>
      <c r="AIT403" s="24"/>
      <c r="AIU403" s="24"/>
      <c r="AIV403" s="24"/>
      <c r="AIW403" s="24"/>
      <c r="AIX403" s="24"/>
      <c r="AIY403" s="24"/>
      <c r="AIZ403" s="24"/>
      <c r="AJA403" s="24"/>
      <c r="AJB403" s="24"/>
      <c r="AJC403" s="24"/>
      <c r="AJD403" s="24"/>
      <c r="AJE403" s="24"/>
      <c r="AJF403" s="24"/>
      <c r="AJG403" s="24"/>
      <c r="AJH403" s="24"/>
      <c r="AJI403" s="24"/>
      <c r="AJJ403" s="24"/>
      <c r="AJK403" s="24"/>
      <c r="AJL403" s="24"/>
      <c r="AJM403" s="24"/>
      <c r="AJN403" s="24"/>
      <c r="AJO403" s="24"/>
      <c r="AJP403" s="24"/>
      <c r="AJQ403" s="24"/>
      <c r="AJR403" s="24"/>
      <c r="AJS403" s="24"/>
      <c r="AJT403" s="24"/>
      <c r="AJU403" s="24"/>
      <c r="AJV403" s="24"/>
      <c r="AJW403" s="24"/>
      <c r="AJX403" s="24"/>
      <c r="AJY403" s="24"/>
      <c r="AJZ403" s="24"/>
      <c r="AKA403" s="24"/>
      <c r="AKB403" s="24"/>
      <c r="AKC403" s="24"/>
      <c r="AKD403" s="24"/>
      <c r="AKE403" s="24"/>
      <c r="AKF403" s="24"/>
      <c r="AKG403" s="24"/>
      <c r="AKH403" s="24"/>
      <c r="AKI403" s="24"/>
      <c r="AKJ403" s="24"/>
      <c r="AKK403" s="24"/>
      <c r="AKL403" s="24"/>
      <c r="AKM403" s="24"/>
      <c r="AKN403" s="24"/>
      <c r="AKO403" s="24"/>
      <c r="AKP403" s="24"/>
      <c r="AKQ403" s="24"/>
      <c r="AKR403" s="24"/>
      <c r="AKS403" s="24"/>
      <c r="AKT403" s="24"/>
      <c r="AKU403" s="24"/>
      <c r="AKV403" s="24"/>
      <c r="AKW403" s="24"/>
      <c r="AKX403" s="24"/>
      <c r="AKY403" s="24"/>
      <c r="AKZ403" s="24"/>
      <c r="ALA403" s="24"/>
      <c r="ALB403" s="24"/>
      <c r="ALC403" s="24"/>
      <c r="ALD403" s="24"/>
      <c r="ALE403" s="24"/>
      <c r="ALF403" s="24"/>
      <c r="ALG403" s="24"/>
      <c r="ALH403" s="24"/>
      <c r="ALI403" s="24"/>
      <c r="ALJ403" s="24"/>
      <c r="ALK403" s="24"/>
      <c r="ALL403" s="24"/>
      <c r="ALM403" s="24"/>
      <c r="ALN403" s="24"/>
      <c r="ALO403" s="24"/>
      <c r="ALP403" s="24"/>
      <c r="ALQ403" s="24"/>
      <c r="ALR403" s="24"/>
      <c r="ALS403" s="24"/>
      <c r="ALT403" s="24"/>
      <c r="ALU403" s="24"/>
      <c r="ALV403" s="24"/>
      <c r="ALW403" s="24"/>
      <c r="ALX403" s="24"/>
      <c r="ALY403" s="24"/>
      <c r="ALZ403" s="24"/>
      <c r="AMA403" s="24"/>
      <c r="AMB403" s="24"/>
      <c r="AMC403" s="24"/>
      <c r="AMD403" s="24"/>
      <c r="AME403" s="24"/>
      <c r="AMF403" s="24"/>
      <c r="AMG403" s="24"/>
      <c r="AMH403" s="24"/>
      <c r="AMI403" s="24"/>
      <c r="AMJ403" s="24"/>
      <c r="AMK403" s="24"/>
      <c r="AML403" s="24"/>
      <c r="AMM403" s="24"/>
      <c r="AMN403" s="24"/>
      <c r="AMO403" s="24"/>
      <c r="AMP403" s="24"/>
      <c r="AMQ403" s="24"/>
      <c r="AMR403" s="24"/>
      <c r="AMS403" s="24"/>
      <c r="AMT403" s="24"/>
      <c r="AMU403" s="24"/>
      <c r="AMV403" s="24"/>
      <c r="AMW403" s="24"/>
      <c r="AMX403" s="24"/>
      <c r="AMY403" s="24"/>
      <c r="AMZ403" s="24"/>
      <c r="ANA403" s="24"/>
      <c r="ANB403" s="24"/>
      <c r="ANC403" s="24"/>
      <c r="AND403" s="24"/>
      <c r="ANE403" s="24"/>
      <c r="ANF403" s="24"/>
      <c r="ANG403" s="24"/>
      <c r="ANH403" s="24"/>
      <c r="ANI403" s="24"/>
      <c r="ANJ403" s="24"/>
      <c r="ANK403" s="24"/>
      <c r="ANL403" s="24"/>
      <c r="ANM403" s="24"/>
      <c r="ANN403" s="24"/>
      <c r="ANO403" s="24"/>
      <c r="ANP403" s="24"/>
      <c r="ANQ403" s="24"/>
      <c r="ANR403" s="24"/>
      <c r="ANS403" s="24"/>
      <c r="ANT403" s="24"/>
      <c r="ANU403" s="24"/>
      <c r="ANV403" s="24"/>
      <c r="ANW403" s="24"/>
      <c r="ANX403" s="24"/>
      <c r="ANY403" s="24"/>
      <c r="ANZ403" s="24"/>
      <c r="AOA403" s="24"/>
      <c r="AOB403" s="24"/>
      <c r="AOC403" s="24"/>
      <c r="AOD403" s="24"/>
      <c r="AOE403" s="24"/>
      <c r="AOF403" s="24"/>
      <c r="AOG403" s="24"/>
      <c r="AOH403" s="24"/>
      <c r="AOI403" s="24"/>
      <c r="AOJ403" s="24"/>
      <c r="AOK403" s="24"/>
      <c r="AOL403" s="24"/>
      <c r="AOM403" s="24"/>
      <c r="AON403" s="24"/>
      <c r="AOO403" s="24"/>
      <c r="AOP403" s="24"/>
      <c r="AOQ403" s="24"/>
      <c r="AOR403" s="24"/>
      <c r="AOS403" s="24"/>
      <c r="AOT403" s="24"/>
      <c r="AOU403" s="24"/>
      <c r="AOV403" s="24"/>
      <c r="AOW403" s="24"/>
      <c r="AOX403" s="24"/>
      <c r="AOY403" s="24"/>
      <c r="AOZ403" s="24"/>
      <c r="APA403" s="24"/>
      <c r="APB403" s="24"/>
      <c r="APC403" s="24"/>
      <c r="APD403" s="24"/>
      <c r="APE403" s="24"/>
      <c r="APF403" s="24"/>
      <c r="APG403" s="24"/>
      <c r="APH403" s="24"/>
      <c r="API403" s="24"/>
      <c r="APJ403" s="24"/>
      <c r="APK403" s="24"/>
      <c r="APL403" s="24"/>
      <c r="APM403" s="24"/>
      <c r="APN403" s="24"/>
      <c r="APO403" s="24"/>
      <c r="APP403" s="24"/>
      <c r="APQ403" s="24"/>
      <c r="APR403" s="24"/>
      <c r="APS403" s="24"/>
      <c r="APT403" s="24"/>
      <c r="APU403" s="24"/>
      <c r="APV403" s="24"/>
      <c r="APW403" s="24"/>
      <c r="APX403" s="24"/>
      <c r="APY403" s="24"/>
      <c r="APZ403" s="24"/>
      <c r="AQA403" s="24"/>
      <c r="AQB403" s="24"/>
      <c r="AQC403" s="24"/>
      <c r="AQD403" s="24"/>
      <c r="AQE403" s="24"/>
      <c r="AQF403" s="24"/>
      <c r="AQG403" s="24"/>
      <c r="AQH403" s="24"/>
      <c r="AQI403" s="24"/>
      <c r="AQJ403" s="24"/>
      <c r="AQK403" s="24"/>
      <c r="AQL403" s="24"/>
      <c r="AQM403" s="24"/>
      <c r="AQN403" s="24"/>
      <c r="AQO403" s="24"/>
      <c r="AQP403" s="24"/>
      <c r="AQQ403" s="24"/>
      <c r="AQR403" s="24"/>
      <c r="AQS403" s="24"/>
      <c r="AQT403" s="24"/>
      <c r="AQU403" s="24"/>
      <c r="AQV403" s="24"/>
      <c r="AQW403" s="24"/>
      <c r="AQX403" s="24"/>
      <c r="AQY403" s="24"/>
      <c r="AQZ403" s="24"/>
      <c r="ARA403" s="24"/>
      <c r="ARB403" s="24"/>
      <c r="ARC403" s="24"/>
      <c r="ARD403" s="24"/>
      <c r="ARE403" s="24"/>
      <c r="ARF403" s="24"/>
      <c r="ARG403" s="24"/>
      <c r="ARH403" s="24"/>
      <c r="ARI403" s="24"/>
      <c r="ARJ403" s="24"/>
      <c r="ARK403" s="24"/>
      <c r="ARL403" s="24"/>
      <c r="ARM403" s="24"/>
      <c r="ARN403" s="24"/>
      <c r="ARO403" s="24"/>
      <c r="ARP403" s="24"/>
      <c r="ARQ403" s="24"/>
      <c r="ARR403" s="24"/>
      <c r="ARS403" s="24"/>
      <c r="ART403" s="24"/>
      <c r="ARU403" s="24"/>
      <c r="ARV403" s="24"/>
      <c r="ARW403" s="24"/>
      <c r="ARX403" s="24"/>
      <c r="ARY403" s="24"/>
      <c r="ARZ403" s="24"/>
      <c r="ASA403" s="24"/>
      <c r="ASB403" s="24"/>
      <c r="ASC403" s="24"/>
      <c r="ASD403" s="24"/>
      <c r="ASE403" s="24"/>
      <c r="ASF403" s="24"/>
      <c r="ASG403" s="24"/>
      <c r="ASH403" s="24"/>
      <c r="ASI403" s="24"/>
      <c r="ASJ403" s="24"/>
      <c r="ASK403" s="24"/>
      <c r="ASL403" s="24"/>
      <c r="ASM403" s="24"/>
      <c r="ASN403" s="24"/>
      <c r="ASO403" s="24"/>
      <c r="ASP403" s="24"/>
      <c r="ASQ403" s="24"/>
      <c r="ASR403" s="24"/>
      <c r="ASS403" s="24"/>
      <c r="AST403" s="24"/>
      <c r="ASU403" s="24"/>
      <c r="ASV403" s="24"/>
      <c r="ASW403" s="24"/>
      <c r="ASX403" s="24"/>
      <c r="ASY403" s="24"/>
      <c r="ASZ403" s="24"/>
      <c r="ATA403" s="24"/>
      <c r="ATB403" s="24"/>
      <c r="ATC403" s="24"/>
      <c r="ATD403" s="24"/>
      <c r="ATE403" s="24"/>
      <c r="ATF403" s="24"/>
      <c r="ATG403" s="24"/>
      <c r="ATH403" s="24"/>
      <c r="ATI403" s="24"/>
      <c r="ATJ403" s="24"/>
      <c r="ATK403" s="24"/>
      <c r="ATL403" s="24"/>
      <c r="ATM403" s="24"/>
      <c r="ATN403" s="24"/>
      <c r="ATO403" s="24"/>
      <c r="ATP403" s="24"/>
      <c r="ATQ403" s="24"/>
      <c r="ATR403" s="24"/>
      <c r="ATS403" s="24"/>
      <c r="ATT403" s="24"/>
      <c r="ATU403" s="24"/>
      <c r="ATV403" s="24"/>
      <c r="ATW403" s="24"/>
      <c r="ATX403" s="24"/>
      <c r="ATY403" s="24"/>
      <c r="ATZ403" s="24"/>
      <c r="AUA403" s="24"/>
      <c r="AUB403" s="24"/>
      <c r="AUC403" s="24"/>
      <c r="AUD403" s="24"/>
      <c r="AUE403" s="24"/>
      <c r="AUF403" s="24"/>
      <c r="AUG403" s="24"/>
      <c r="AUH403" s="24"/>
      <c r="AUI403" s="24"/>
      <c r="AUJ403" s="24"/>
      <c r="AUK403" s="24"/>
      <c r="AUL403" s="24"/>
      <c r="AUM403" s="24"/>
      <c r="AUN403" s="24"/>
      <c r="AUO403" s="24"/>
      <c r="AUP403" s="24"/>
      <c r="AUQ403" s="24"/>
      <c r="AUR403" s="24"/>
      <c r="AUS403" s="24"/>
      <c r="AUT403" s="24"/>
      <c r="AUU403" s="24"/>
      <c r="AUV403" s="24"/>
      <c r="AUW403" s="24"/>
      <c r="AUX403" s="24"/>
      <c r="AUY403" s="24"/>
      <c r="AUZ403" s="24"/>
      <c r="AVA403" s="24"/>
      <c r="AVB403" s="24"/>
      <c r="AVC403" s="24"/>
      <c r="AVD403" s="24"/>
      <c r="AVE403" s="24"/>
      <c r="AVF403" s="24"/>
      <c r="AVG403" s="24"/>
      <c r="AVH403" s="24"/>
      <c r="AVI403" s="24"/>
      <c r="AVJ403" s="24"/>
      <c r="AVK403" s="24"/>
      <c r="AVL403" s="24"/>
      <c r="AVM403" s="24"/>
      <c r="AVN403" s="24"/>
      <c r="AVO403" s="24"/>
      <c r="AVP403" s="24"/>
      <c r="AVQ403" s="24"/>
      <c r="AVR403" s="24"/>
      <c r="AVS403" s="24"/>
      <c r="AVT403" s="24"/>
      <c r="AVU403" s="24"/>
      <c r="AVV403" s="24"/>
      <c r="AVW403" s="24"/>
      <c r="AVX403" s="24"/>
      <c r="AVY403" s="24"/>
      <c r="AVZ403" s="24"/>
      <c r="AWA403" s="24"/>
      <c r="AWB403" s="24"/>
      <c r="AWC403" s="24"/>
      <c r="AWD403" s="24"/>
      <c r="AWE403" s="24"/>
      <c r="AWF403" s="24"/>
      <c r="AWG403" s="24"/>
      <c r="AWH403" s="24"/>
      <c r="AWI403" s="24"/>
      <c r="AWJ403" s="24"/>
      <c r="AWK403" s="24"/>
      <c r="AWL403" s="24"/>
      <c r="AWM403" s="24"/>
      <c r="AWN403" s="24"/>
      <c r="AWO403" s="24"/>
      <c r="AWP403" s="24"/>
      <c r="AWQ403" s="24"/>
      <c r="AWR403" s="24"/>
      <c r="AWS403" s="24"/>
      <c r="AWT403" s="24"/>
      <c r="AWU403" s="24"/>
      <c r="AWV403" s="24"/>
      <c r="AWW403" s="24"/>
      <c r="AWX403" s="24"/>
      <c r="AWY403" s="24"/>
      <c r="AWZ403" s="24"/>
      <c r="AXA403" s="24"/>
      <c r="AXB403" s="24"/>
      <c r="AXC403" s="24"/>
      <c r="AXD403" s="24"/>
      <c r="AXE403" s="24"/>
      <c r="AXF403" s="24"/>
      <c r="AXG403" s="24"/>
      <c r="AXH403" s="24"/>
      <c r="AXI403" s="24"/>
      <c r="AXJ403" s="24"/>
      <c r="AXK403" s="24"/>
      <c r="AXL403" s="24"/>
      <c r="AXM403" s="24"/>
      <c r="AXN403" s="24"/>
      <c r="AXO403" s="24"/>
      <c r="AXP403" s="24"/>
      <c r="AXQ403" s="24"/>
      <c r="AXR403" s="24"/>
      <c r="AXS403" s="24"/>
      <c r="AXT403" s="24"/>
      <c r="AXU403" s="24"/>
      <c r="AXV403" s="24"/>
      <c r="AXW403" s="24"/>
      <c r="AXX403" s="24"/>
      <c r="AXY403" s="24"/>
      <c r="AXZ403" s="24"/>
      <c r="AYA403" s="24"/>
      <c r="AYB403" s="24"/>
      <c r="AYC403" s="24"/>
      <c r="AYD403" s="24"/>
      <c r="AYE403" s="24"/>
      <c r="AYF403" s="24"/>
      <c r="AYG403" s="24"/>
      <c r="AYH403" s="24"/>
      <c r="AYI403" s="24"/>
      <c r="AYJ403" s="24"/>
      <c r="AYK403" s="24"/>
      <c r="AYL403" s="24"/>
      <c r="AYM403" s="24"/>
      <c r="AYN403" s="24"/>
      <c r="AYO403" s="24"/>
      <c r="AYP403" s="24"/>
      <c r="AYQ403" s="24"/>
      <c r="AYR403" s="24"/>
      <c r="AYS403" s="24"/>
      <c r="AYT403" s="24"/>
      <c r="AYU403" s="24"/>
      <c r="AYV403" s="24"/>
      <c r="AYW403" s="24"/>
      <c r="AYX403" s="24"/>
      <c r="AYY403" s="24"/>
      <c r="AYZ403" s="24"/>
      <c r="AZA403" s="24"/>
      <c r="AZB403" s="24"/>
      <c r="AZC403" s="24"/>
      <c r="AZD403" s="24"/>
      <c r="AZE403" s="24"/>
      <c r="AZF403" s="24"/>
      <c r="AZG403" s="24"/>
      <c r="AZH403" s="24"/>
      <c r="AZI403" s="24"/>
      <c r="AZJ403" s="24"/>
      <c r="AZK403" s="24"/>
      <c r="AZL403" s="24"/>
      <c r="AZM403" s="24"/>
      <c r="AZN403" s="24"/>
      <c r="AZO403" s="24"/>
      <c r="AZP403" s="24"/>
      <c r="AZQ403" s="24"/>
      <c r="AZR403" s="24"/>
      <c r="AZS403" s="24"/>
      <c r="AZT403" s="24"/>
      <c r="AZU403" s="24"/>
      <c r="AZV403" s="24"/>
      <c r="AZW403" s="24"/>
      <c r="AZX403" s="24"/>
      <c r="AZY403" s="24"/>
      <c r="AZZ403" s="24"/>
      <c r="BAA403" s="24"/>
      <c r="BAB403" s="24"/>
      <c r="BAC403" s="24"/>
      <c r="BAD403" s="24"/>
      <c r="BAE403" s="24"/>
      <c r="BAF403" s="24"/>
      <c r="BAG403" s="24"/>
      <c r="BAH403" s="24"/>
      <c r="BAI403" s="24"/>
      <c r="BAJ403" s="24"/>
      <c r="BAK403" s="24"/>
      <c r="BAL403" s="24"/>
      <c r="BAM403" s="24"/>
      <c r="BAN403" s="24"/>
      <c r="BAO403" s="24"/>
      <c r="BAP403" s="24"/>
    </row>
    <row r="404" spans="1:1394" s="19" customFormat="1" x14ac:dyDescent="0.25">
      <c r="A404" s="19" t="str">
        <f>IF(YEAR(G404)=2024,#REF!,"")</f>
        <v/>
      </c>
      <c r="B404" s="19" t="str">
        <f>IF(YEAR(G404)=2025,#REF!,"")</f>
        <v/>
      </c>
      <c r="C404" s="19" t="str">
        <f t="shared" si="30"/>
        <v>Afternoon45075</v>
      </c>
      <c r="D404" s="19" t="str">
        <f>IF('by region'!$C$2="Any","Any",'Turf only'!V404)&amp;M404&amp;IF('by region'!$I$2="Any","Any",N404)&amp;G404</f>
        <v>AnyJumpAny45075</v>
      </c>
      <c r="E404" s="19" t="e">
        <f>IF(I404=#REF!,'Turf only'!G404,"")</f>
        <v>#REF!</v>
      </c>
      <c r="F404" s="19" t="e">
        <f t="shared" si="31"/>
        <v>#REF!</v>
      </c>
      <c r="G404" s="15">
        <v>45075</v>
      </c>
      <c r="H404" s="16" t="s">
        <v>42</v>
      </c>
      <c r="I404" s="16" t="s">
        <v>45</v>
      </c>
      <c r="J404" s="16" t="s">
        <v>9</v>
      </c>
      <c r="K404" s="14" t="s">
        <v>16</v>
      </c>
      <c r="L404" s="14" t="s">
        <v>17</v>
      </c>
      <c r="M404" s="16" t="s">
        <v>12</v>
      </c>
      <c r="N404" s="16" t="s">
        <v>13</v>
      </c>
      <c r="O404" s="16" t="s">
        <v>14</v>
      </c>
      <c r="P404" s="23">
        <f t="shared" si="32"/>
        <v>1</v>
      </c>
      <c r="Q404" s="23" cm="1">
        <f t="array" ref="Q404">SUMPRODUCT(($G$2:$G$2765=G404)*(P404&gt;$P$2:$P$2765))+1</f>
        <v>1</v>
      </c>
      <c r="R404" s="23" t="e">
        <f>(Q404*100000)+#REF!</f>
        <v>#REF!</v>
      </c>
      <c r="S404" s="19" t="e" cm="1">
        <f t="array" ref="S404">SUMPRODUCT(($G$2:$G$2765=G404)*(R404&gt;$R$2:$R$2765))+1</f>
        <v>#REF!</v>
      </c>
      <c r="T404" s="19" t="str">
        <f t="shared" si="33"/>
        <v xml:space="preserve">Huntingdon </v>
      </c>
      <c r="U404" s="19">
        <v>0</v>
      </c>
      <c r="V404" s="19" t="s">
        <v>17</v>
      </c>
      <c r="W404" s="19">
        <f t="shared" si="34"/>
        <v>2023</v>
      </c>
      <c r="X404" s="24"/>
      <c r="Y404" s="24"/>
      <c r="Z404" s="24"/>
      <c r="AA404" s="24"/>
      <c r="AB404" s="24"/>
      <c r="AC404" s="24"/>
      <c r="AD404" s="24"/>
      <c r="AE404" s="24"/>
      <c r="AF404" s="24"/>
      <c r="AG404" s="24"/>
      <c r="AH404" s="24"/>
      <c r="AI404" s="24"/>
      <c r="AJ404" s="24"/>
      <c r="AK404" s="24"/>
      <c r="AL404" s="24"/>
      <c r="AM404" s="24"/>
      <c r="AN404" s="24"/>
      <c r="AO404" s="24"/>
      <c r="AP404" s="24"/>
      <c r="AQ404" s="24"/>
      <c r="AR404" s="24"/>
      <c r="AS404" s="24"/>
      <c r="AT404" s="24"/>
      <c r="AU404" s="24"/>
      <c r="AV404" s="24"/>
      <c r="AW404" s="24"/>
      <c r="AX404" s="24"/>
      <c r="AY404" s="24"/>
      <c r="AZ404" s="24"/>
      <c r="BA404" s="24"/>
      <c r="BB404" s="24"/>
      <c r="BC404" s="24"/>
      <c r="BD404" s="24"/>
      <c r="BE404" s="24"/>
      <c r="BF404" s="24"/>
      <c r="BG404" s="24"/>
      <c r="BH404" s="24"/>
      <c r="BI404" s="24"/>
      <c r="BJ404" s="24"/>
      <c r="BK404" s="24"/>
      <c r="BL404" s="24"/>
      <c r="BM404" s="24"/>
      <c r="BN404" s="24"/>
      <c r="BO404" s="24"/>
      <c r="BP404" s="24"/>
      <c r="BQ404" s="24"/>
      <c r="BR404" s="24"/>
      <c r="BS404" s="24"/>
      <c r="BT404" s="24"/>
      <c r="BU404" s="24"/>
      <c r="BV404" s="24"/>
      <c r="BW404" s="24"/>
      <c r="BX404" s="24"/>
      <c r="BY404" s="24"/>
      <c r="BZ404" s="24"/>
      <c r="CA404" s="24"/>
      <c r="CB404" s="24"/>
      <c r="CC404" s="24"/>
      <c r="CD404" s="24"/>
      <c r="CE404" s="24"/>
      <c r="CF404" s="24"/>
      <c r="CG404" s="24"/>
      <c r="CH404" s="24"/>
      <c r="CI404" s="24"/>
      <c r="CJ404" s="24"/>
      <c r="CK404" s="24"/>
      <c r="CL404" s="24"/>
      <c r="CM404" s="24"/>
      <c r="CN404" s="24"/>
      <c r="CO404" s="24"/>
      <c r="CP404" s="24"/>
      <c r="CQ404" s="24"/>
      <c r="CR404" s="24"/>
      <c r="CS404" s="24"/>
      <c r="CT404" s="24"/>
      <c r="CU404" s="24"/>
      <c r="CV404" s="24"/>
      <c r="CW404" s="24"/>
      <c r="CX404" s="24"/>
      <c r="CY404" s="24"/>
      <c r="CZ404" s="24"/>
      <c r="DA404" s="24"/>
      <c r="DB404" s="24"/>
      <c r="DC404" s="24"/>
      <c r="DD404" s="24"/>
      <c r="DE404" s="24"/>
      <c r="DF404" s="24"/>
      <c r="DG404" s="24"/>
      <c r="DH404" s="24"/>
      <c r="DI404" s="24"/>
      <c r="DJ404" s="24"/>
      <c r="DK404" s="24"/>
      <c r="DL404" s="24"/>
      <c r="DM404" s="24"/>
      <c r="DN404" s="24"/>
      <c r="DO404" s="24"/>
      <c r="DP404" s="24"/>
      <c r="DQ404" s="24"/>
      <c r="DR404" s="24"/>
      <c r="DS404" s="24"/>
      <c r="DT404" s="24"/>
      <c r="DU404" s="24"/>
      <c r="DV404" s="24"/>
      <c r="DW404" s="24"/>
      <c r="DX404" s="24"/>
      <c r="DY404" s="24"/>
      <c r="DZ404" s="24"/>
      <c r="EA404" s="24"/>
      <c r="EB404" s="24"/>
      <c r="EC404" s="24"/>
      <c r="ED404" s="24"/>
      <c r="EE404" s="24"/>
      <c r="EF404" s="24"/>
      <c r="EG404" s="24"/>
      <c r="EH404" s="24"/>
      <c r="EI404" s="24"/>
      <c r="EJ404" s="24"/>
      <c r="EK404" s="24"/>
      <c r="EL404" s="24"/>
      <c r="EM404" s="24"/>
      <c r="EN404" s="24"/>
      <c r="EO404" s="24"/>
      <c r="EP404" s="24"/>
      <c r="EQ404" s="24"/>
      <c r="ER404" s="24"/>
      <c r="ES404" s="24"/>
      <c r="ET404" s="24"/>
      <c r="EU404" s="24"/>
      <c r="EV404" s="24"/>
      <c r="EW404" s="24"/>
      <c r="EX404" s="24"/>
      <c r="EY404" s="24"/>
      <c r="EZ404" s="24"/>
      <c r="FA404" s="24"/>
      <c r="FB404" s="24"/>
      <c r="FC404" s="24"/>
      <c r="FD404" s="24"/>
      <c r="FE404" s="24"/>
      <c r="FF404" s="24"/>
      <c r="FG404" s="24"/>
      <c r="FH404" s="24"/>
      <c r="FI404" s="24"/>
      <c r="FJ404" s="24"/>
      <c r="FK404" s="24"/>
      <c r="FL404" s="24"/>
      <c r="FM404" s="24"/>
      <c r="FN404" s="24"/>
      <c r="FO404" s="24"/>
      <c r="FP404" s="24"/>
      <c r="FQ404" s="24"/>
      <c r="FR404" s="24"/>
      <c r="FS404" s="24"/>
      <c r="FT404" s="24"/>
      <c r="FU404" s="24"/>
      <c r="FV404" s="24"/>
      <c r="FW404" s="24"/>
      <c r="FX404" s="24"/>
      <c r="FY404" s="24"/>
      <c r="FZ404" s="24"/>
      <c r="GA404" s="24"/>
      <c r="GB404" s="24"/>
      <c r="GC404" s="24"/>
      <c r="GD404" s="24"/>
      <c r="GE404" s="24"/>
      <c r="GF404" s="24"/>
      <c r="GG404" s="24"/>
      <c r="GH404" s="24"/>
      <c r="GI404" s="24"/>
      <c r="GJ404" s="24"/>
      <c r="GK404" s="24"/>
      <c r="GL404" s="24"/>
      <c r="GM404" s="24"/>
      <c r="GN404" s="24"/>
      <c r="GO404" s="24"/>
      <c r="GP404" s="24"/>
      <c r="GQ404" s="24"/>
      <c r="GR404" s="24"/>
      <c r="GS404" s="24"/>
      <c r="GT404" s="24"/>
      <c r="GU404" s="24"/>
      <c r="GV404" s="24"/>
      <c r="GW404" s="24"/>
      <c r="GX404" s="24"/>
      <c r="GY404" s="24"/>
      <c r="GZ404" s="24"/>
      <c r="HA404" s="24"/>
      <c r="HB404" s="24"/>
      <c r="HC404" s="24"/>
      <c r="HD404" s="24"/>
      <c r="HE404" s="24"/>
      <c r="HF404" s="24"/>
      <c r="HG404" s="24"/>
      <c r="HH404" s="24"/>
      <c r="HI404" s="24"/>
      <c r="HJ404" s="24"/>
      <c r="HK404" s="24"/>
      <c r="HL404" s="24"/>
      <c r="HM404" s="24"/>
      <c r="HN404" s="24"/>
      <c r="HO404" s="24"/>
      <c r="HP404" s="24"/>
      <c r="HQ404" s="24"/>
      <c r="HR404" s="24"/>
      <c r="HS404" s="24"/>
      <c r="HT404" s="24"/>
      <c r="HU404" s="24"/>
      <c r="HV404" s="24"/>
      <c r="HW404" s="24"/>
      <c r="HX404" s="24"/>
      <c r="HY404" s="24"/>
      <c r="HZ404" s="24"/>
      <c r="IA404" s="24"/>
      <c r="IB404" s="24"/>
      <c r="IC404" s="24"/>
      <c r="ID404" s="24"/>
      <c r="IE404" s="24"/>
      <c r="IF404" s="24"/>
      <c r="IG404" s="24"/>
      <c r="IH404" s="24"/>
      <c r="II404" s="24"/>
      <c r="IJ404" s="24"/>
      <c r="IK404" s="24"/>
      <c r="IL404" s="24"/>
      <c r="IM404" s="24"/>
      <c r="IN404" s="24"/>
      <c r="IO404" s="24"/>
      <c r="IP404" s="24"/>
      <c r="IQ404" s="24"/>
      <c r="IR404" s="24"/>
      <c r="IS404" s="24"/>
      <c r="IT404" s="24"/>
      <c r="IU404" s="24"/>
      <c r="IV404" s="24"/>
      <c r="IW404" s="24"/>
      <c r="IX404" s="24"/>
      <c r="IY404" s="24"/>
      <c r="IZ404" s="24"/>
      <c r="JA404" s="24"/>
      <c r="JB404" s="24"/>
      <c r="JC404" s="24"/>
      <c r="JD404" s="24"/>
      <c r="JE404" s="24"/>
      <c r="JF404" s="24"/>
      <c r="JG404" s="24"/>
      <c r="JH404" s="24"/>
      <c r="JI404" s="24"/>
      <c r="JJ404" s="24"/>
      <c r="JK404" s="24"/>
      <c r="JL404" s="24"/>
      <c r="JM404" s="24"/>
      <c r="JN404" s="24"/>
      <c r="JO404" s="24"/>
      <c r="JP404" s="24"/>
      <c r="JQ404" s="24"/>
      <c r="JR404" s="24"/>
      <c r="JS404" s="24"/>
      <c r="JT404" s="24"/>
      <c r="JU404" s="24"/>
      <c r="JV404" s="24"/>
      <c r="JW404" s="24"/>
      <c r="JX404" s="24"/>
      <c r="JY404" s="24"/>
      <c r="JZ404" s="24"/>
      <c r="KA404" s="24"/>
      <c r="KB404" s="24"/>
      <c r="KC404" s="24"/>
      <c r="KD404" s="24"/>
      <c r="KE404" s="24"/>
      <c r="KF404" s="24"/>
      <c r="KG404" s="24"/>
      <c r="KH404" s="24"/>
      <c r="KI404" s="24"/>
      <c r="KJ404" s="24"/>
      <c r="KK404" s="24"/>
      <c r="KL404" s="24"/>
      <c r="KM404" s="24"/>
      <c r="KN404" s="24"/>
      <c r="KO404" s="24"/>
      <c r="KP404" s="24"/>
      <c r="KQ404" s="24"/>
      <c r="KR404" s="24"/>
      <c r="KS404" s="24"/>
      <c r="KT404" s="24"/>
      <c r="KU404" s="24"/>
      <c r="KV404" s="24"/>
      <c r="KW404" s="24"/>
      <c r="KX404" s="24"/>
      <c r="KY404" s="24"/>
      <c r="KZ404" s="24"/>
      <c r="LA404" s="24"/>
      <c r="LB404" s="24"/>
      <c r="LC404" s="24"/>
      <c r="LD404" s="24"/>
      <c r="LE404" s="24"/>
      <c r="LF404" s="24"/>
      <c r="LG404" s="24"/>
      <c r="LH404" s="24"/>
      <c r="LI404" s="24"/>
      <c r="LJ404" s="24"/>
      <c r="LK404" s="24"/>
      <c r="LL404" s="24"/>
      <c r="LM404" s="24"/>
      <c r="LN404" s="24"/>
      <c r="LO404" s="24"/>
      <c r="LP404" s="24"/>
      <c r="LQ404" s="24"/>
      <c r="LR404" s="24"/>
      <c r="LS404" s="24"/>
      <c r="LT404" s="24"/>
      <c r="LU404" s="24"/>
      <c r="LV404" s="24"/>
      <c r="LW404" s="24"/>
      <c r="LX404" s="24"/>
      <c r="LY404" s="24"/>
      <c r="LZ404" s="24"/>
      <c r="MA404" s="24"/>
      <c r="MB404" s="24"/>
      <c r="MC404" s="24"/>
      <c r="MD404" s="24"/>
      <c r="ME404" s="24"/>
      <c r="MF404" s="24"/>
      <c r="MG404" s="24"/>
      <c r="MH404" s="24"/>
      <c r="MI404" s="24"/>
      <c r="MJ404" s="24"/>
      <c r="MK404" s="24"/>
      <c r="ML404" s="24"/>
      <c r="MM404" s="24"/>
      <c r="MN404" s="24"/>
      <c r="MO404" s="24"/>
      <c r="MP404" s="24"/>
      <c r="MQ404" s="24"/>
      <c r="MR404" s="24"/>
      <c r="MS404" s="24"/>
      <c r="MT404" s="24"/>
      <c r="MU404" s="24"/>
      <c r="MV404" s="24"/>
      <c r="MW404" s="24"/>
      <c r="MX404" s="24"/>
      <c r="MY404" s="24"/>
      <c r="MZ404" s="24"/>
      <c r="NA404" s="24"/>
      <c r="NB404" s="24"/>
      <c r="NC404" s="24"/>
      <c r="ND404" s="24"/>
      <c r="NE404" s="24"/>
      <c r="NF404" s="24"/>
      <c r="NG404" s="24"/>
      <c r="NH404" s="24"/>
      <c r="NI404" s="24"/>
      <c r="NJ404" s="24"/>
      <c r="NK404" s="24"/>
      <c r="NL404" s="24"/>
      <c r="NM404" s="24"/>
      <c r="NN404" s="24"/>
      <c r="NO404" s="24"/>
      <c r="NP404" s="24"/>
      <c r="NQ404" s="24"/>
      <c r="NR404" s="24"/>
      <c r="NS404" s="24"/>
      <c r="NT404" s="24"/>
      <c r="NU404" s="24"/>
      <c r="NV404" s="24"/>
      <c r="NW404" s="24"/>
      <c r="NX404" s="24"/>
      <c r="NY404" s="24"/>
      <c r="NZ404" s="24"/>
      <c r="OA404" s="24"/>
      <c r="OB404" s="24"/>
      <c r="OC404" s="24"/>
      <c r="OD404" s="24"/>
      <c r="OE404" s="24"/>
      <c r="OF404" s="24"/>
      <c r="OG404" s="24"/>
      <c r="OH404" s="24"/>
      <c r="OI404" s="24"/>
      <c r="OJ404" s="24"/>
      <c r="OK404" s="24"/>
      <c r="OL404" s="24"/>
      <c r="OM404" s="24"/>
      <c r="ON404" s="24"/>
      <c r="OO404" s="24"/>
      <c r="OP404" s="24"/>
      <c r="OQ404" s="24"/>
      <c r="OR404" s="24"/>
      <c r="OS404" s="24"/>
      <c r="OT404" s="24"/>
      <c r="OU404" s="24"/>
      <c r="OV404" s="24"/>
      <c r="OW404" s="24"/>
      <c r="OX404" s="24"/>
      <c r="OY404" s="24"/>
      <c r="OZ404" s="24"/>
      <c r="PA404" s="24"/>
      <c r="PB404" s="24"/>
      <c r="PC404" s="24"/>
      <c r="PD404" s="24"/>
      <c r="PE404" s="24"/>
      <c r="PF404" s="24"/>
      <c r="PG404" s="24"/>
      <c r="PH404" s="24"/>
      <c r="PI404" s="24"/>
      <c r="PJ404" s="24"/>
      <c r="PK404" s="24"/>
      <c r="PL404" s="24"/>
      <c r="PM404" s="24"/>
      <c r="PN404" s="24"/>
      <c r="PO404" s="24"/>
      <c r="PP404" s="24"/>
      <c r="PQ404" s="24"/>
      <c r="PR404" s="24"/>
      <c r="PS404" s="24"/>
      <c r="PT404" s="24"/>
      <c r="PU404" s="24"/>
      <c r="PV404" s="24"/>
      <c r="PW404" s="24"/>
      <c r="PX404" s="24"/>
      <c r="PY404" s="24"/>
      <c r="PZ404" s="24"/>
      <c r="QA404" s="24"/>
      <c r="QB404" s="24"/>
      <c r="QC404" s="24"/>
      <c r="QD404" s="24"/>
      <c r="QE404" s="24"/>
      <c r="QF404" s="24"/>
      <c r="QG404" s="24"/>
      <c r="QH404" s="24"/>
      <c r="QI404" s="24"/>
      <c r="QJ404" s="24"/>
      <c r="QK404" s="24"/>
      <c r="QL404" s="24"/>
      <c r="QM404" s="24"/>
      <c r="QN404" s="24"/>
      <c r="QO404" s="24"/>
      <c r="QP404" s="24"/>
      <c r="QQ404" s="24"/>
      <c r="QR404" s="24"/>
      <c r="QS404" s="24"/>
      <c r="QT404" s="24"/>
      <c r="QU404" s="24"/>
      <c r="QV404" s="24"/>
      <c r="QW404" s="24"/>
      <c r="QX404" s="24"/>
      <c r="QY404" s="24"/>
      <c r="QZ404" s="24"/>
      <c r="RA404" s="24"/>
      <c r="RB404" s="24"/>
      <c r="RC404" s="24"/>
      <c r="RD404" s="24"/>
      <c r="RE404" s="24"/>
      <c r="RF404" s="24"/>
      <c r="RG404" s="24"/>
      <c r="RH404" s="24"/>
      <c r="RI404" s="24"/>
      <c r="RJ404" s="24"/>
      <c r="RK404" s="24"/>
      <c r="RL404" s="24"/>
      <c r="RM404" s="24"/>
      <c r="RN404" s="24"/>
      <c r="RO404" s="24"/>
      <c r="RP404" s="24"/>
      <c r="RQ404" s="24"/>
      <c r="RR404" s="24"/>
      <c r="RS404" s="24"/>
      <c r="RT404" s="24"/>
      <c r="RU404" s="24"/>
      <c r="RV404" s="24"/>
      <c r="RW404" s="24"/>
      <c r="RX404" s="24"/>
      <c r="RY404" s="24"/>
      <c r="RZ404" s="24"/>
      <c r="SA404" s="24"/>
      <c r="SB404" s="24"/>
      <c r="SC404" s="24"/>
      <c r="SD404" s="24"/>
      <c r="SE404" s="24"/>
      <c r="SF404" s="24"/>
      <c r="SG404" s="24"/>
      <c r="SH404" s="24"/>
      <c r="SI404" s="24"/>
      <c r="SJ404" s="24"/>
      <c r="SK404" s="24"/>
      <c r="SL404" s="24"/>
      <c r="SM404" s="24"/>
      <c r="SN404" s="24"/>
      <c r="SO404" s="24"/>
      <c r="SP404" s="24"/>
      <c r="SQ404" s="24"/>
      <c r="SR404" s="24"/>
      <c r="SS404" s="24"/>
      <c r="ST404" s="24"/>
      <c r="SU404" s="24"/>
      <c r="SV404" s="24"/>
      <c r="SW404" s="24"/>
      <c r="SX404" s="24"/>
      <c r="SY404" s="24"/>
      <c r="SZ404" s="24"/>
      <c r="TA404" s="24"/>
      <c r="TB404" s="24"/>
      <c r="TC404" s="24"/>
      <c r="TD404" s="24"/>
      <c r="TE404" s="24"/>
      <c r="TF404" s="24"/>
      <c r="TG404" s="24"/>
      <c r="TH404" s="24"/>
      <c r="TI404" s="24"/>
      <c r="TJ404" s="24"/>
      <c r="TK404" s="24"/>
      <c r="TL404" s="24"/>
      <c r="TM404" s="24"/>
      <c r="TN404" s="24"/>
      <c r="TO404" s="24"/>
      <c r="TP404" s="24"/>
      <c r="TQ404" s="24"/>
      <c r="TR404" s="24"/>
      <c r="TS404" s="24"/>
      <c r="TT404" s="24"/>
      <c r="TU404" s="24"/>
      <c r="TV404" s="24"/>
      <c r="TW404" s="24"/>
      <c r="TX404" s="24"/>
      <c r="TY404" s="24"/>
      <c r="TZ404" s="24"/>
      <c r="UA404" s="24"/>
      <c r="UB404" s="24"/>
      <c r="UC404" s="24"/>
      <c r="UD404" s="24"/>
      <c r="UE404" s="24"/>
      <c r="UF404" s="24"/>
      <c r="UG404" s="24"/>
      <c r="UH404" s="24"/>
      <c r="UI404" s="24"/>
      <c r="UJ404" s="24"/>
      <c r="UK404" s="24"/>
      <c r="UL404" s="24"/>
      <c r="UM404" s="24"/>
      <c r="UN404" s="24"/>
      <c r="UO404" s="24"/>
      <c r="UP404" s="24"/>
      <c r="UQ404" s="24"/>
      <c r="UR404" s="24"/>
      <c r="US404" s="24"/>
      <c r="UT404" s="24"/>
      <c r="UU404" s="24"/>
      <c r="UV404" s="24"/>
      <c r="UW404" s="24"/>
      <c r="UX404" s="24"/>
      <c r="UY404" s="24"/>
      <c r="UZ404" s="24"/>
      <c r="VA404" s="24"/>
      <c r="VB404" s="24"/>
      <c r="VC404" s="24"/>
      <c r="VD404" s="24"/>
      <c r="VE404" s="24"/>
      <c r="VF404" s="24"/>
      <c r="VG404" s="24"/>
      <c r="VH404" s="24"/>
      <c r="VI404" s="24"/>
      <c r="VJ404" s="24"/>
      <c r="VK404" s="24"/>
      <c r="VL404" s="24"/>
      <c r="VM404" s="24"/>
      <c r="VN404" s="24"/>
      <c r="VO404" s="24"/>
      <c r="VP404" s="24"/>
      <c r="VQ404" s="24"/>
      <c r="VR404" s="24"/>
      <c r="VS404" s="24"/>
      <c r="VT404" s="24"/>
      <c r="VU404" s="24"/>
      <c r="VV404" s="24"/>
      <c r="VW404" s="24"/>
      <c r="VX404" s="24"/>
      <c r="VY404" s="24"/>
      <c r="VZ404" s="24"/>
      <c r="WA404" s="24"/>
      <c r="WB404" s="24"/>
      <c r="WC404" s="24"/>
      <c r="WD404" s="24"/>
      <c r="WE404" s="24"/>
      <c r="WF404" s="24"/>
      <c r="WG404" s="24"/>
      <c r="WH404" s="24"/>
      <c r="WI404" s="24"/>
      <c r="WJ404" s="24"/>
      <c r="WK404" s="24"/>
      <c r="WL404" s="24"/>
      <c r="WM404" s="24"/>
      <c r="WN404" s="24"/>
      <c r="WO404" s="24"/>
      <c r="WP404" s="24"/>
      <c r="WQ404" s="24"/>
      <c r="WR404" s="24"/>
      <c r="WS404" s="24"/>
      <c r="WT404" s="24"/>
      <c r="WU404" s="24"/>
      <c r="WV404" s="24"/>
      <c r="WW404" s="24"/>
      <c r="WX404" s="24"/>
      <c r="WY404" s="24"/>
      <c r="WZ404" s="24"/>
      <c r="XA404" s="24"/>
      <c r="XB404" s="24"/>
      <c r="XC404" s="24"/>
      <c r="XD404" s="24"/>
      <c r="XE404" s="24"/>
      <c r="XF404" s="24"/>
      <c r="XG404" s="24"/>
      <c r="XH404" s="24"/>
      <c r="XI404" s="24"/>
      <c r="XJ404" s="24"/>
      <c r="XK404" s="24"/>
      <c r="XL404" s="24"/>
      <c r="XM404" s="24"/>
      <c r="XN404" s="24"/>
      <c r="XO404" s="24"/>
      <c r="XP404" s="24"/>
      <c r="XQ404" s="24"/>
      <c r="XR404" s="24"/>
      <c r="XS404" s="24"/>
      <c r="XT404" s="24"/>
      <c r="XU404" s="24"/>
      <c r="XV404" s="24"/>
      <c r="XW404" s="24"/>
      <c r="XX404" s="24"/>
      <c r="XY404" s="24"/>
      <c r="XZ404" s="24"/>
      <c r="YA404" s="24"/>
      <c r="YB404" s="24"/>
      <c r="YC404" s="24"/>
      <c r="YD404" s="24"/>
      <c r="YE404" s="24"/>
      <c r="YF404" s="24"/>
      <c r="YG404" s="24"/>
      <c r="YH404" s="24"/>
      <c r="YI404" s="24"/>
      <c r="YJ404" s="24"/>
      <c r="YK404" s="24"/>
      <c r="YL404" s="24"/>
      <c r="YM404" s="24"/>
      <c r="YN404" s="24"/>
      <c r="YO404" s="24"/>
      <c r="YP404" s="24"/>
      <c r="YQ404" s="24"/>
      <c r="YR404" s="24"/>
      <c r="YS404" s="24"/>
      <c r="YT404" s="24"/>
      <c r="YU404" s="24"/>
      <c r="YV404" s="24"/>
      <c r="YW404" s="24"/>
      <c r="YX404" s="24"/>
      <c r="YY404" s="24"/>
      <c r="YZ404" s="24"/>
      <c r="ZA404" s="24"/>
      <c r="ZB404" s="24"/>
      <c r="ZC404" s="24"/>
      <c r="ZD404" s="24"/>
      <c r="ZE404" s="24"/>
      <c r="ZF404" s="24"/>
      <c r="ZG404" s="24"/>
      <c r="ZH404" s="24"/>
      <c r="ZI404" s="24"/>
      <c r="ZJ404" s="24"/>
      <c r="ZK404" s="24"/>
      <c r="ZL404" s="24"/>
      <c r="ZM404" s="24"/>
      <c r="ZN404" s="24"/>
      <c r="ZO404" s="24"/>
      <c r="ZP404" s="24"/>
      <c r="ZQ404" s="24"/>
      <c r="ZR404" s="24"/>
      <c r="ZS404" s="24"/>
      <c r="ZT404" s="24"/>
      <c r="ZU404" s="24"/>
      <c r="ZV404" s="24"/>
      <c r="ZW404" s="24"/>
      <c r="ZX404" s="24"/>
      <c r="ZY404" s="24"/>
      <c r="ZZ404" s="24"/>
      <c r="AAA404" s="24"/>
      <c r="AAB404" s="24"/>
      <c r="AAC404" s="24"/>
      <c r="AAD404" s="24"/>
      <c r="AAE404" s="24"/>
      <c r="AAF404" s="24"/>
      <c r="AAG404" s="24"/>
      <c r="AAH404" s="24"/>
      <c r="AAI404" s="24"/>
      <c r="AAJ404" s="24"/>
      <c r="AAK404" s="24"/>
      <c r="AAL404" s="24"/>
      <c r="AAM404" s="24"/>
      <c r="AAN404" s="24"/>
      <c r="AAO404" s="24"/>
      <c r="AAP404" s="24"/>
      <c r="AAQ404" s="24"/>
      <c r="AAR404" s="24"/>
      <c r="AAS404" s="24"/>
      <c r="AAT404" s="24"/>
      <c r="AAU404" s="24"/>
      <c r="AAV404" s="24"/>
      <c r="AAW404" s="24"/>
      <c r="AAX404" s="24"/>
      <c r="AAY404" s="24"/>
      <c r="AAZ404" s="24"/>
      <c r="ABA404" s="24"/>
      <c r="ABB404" s="24"/>
      <c r="ABC404" s="24"/>
      <c r="ABD404" s="24"/>
      <c r="ABE404" s="24"/>
      <c r="ABF404" s="24"/>
      <c r="ABG404" s="24"/>
      <c r="ABH404" s="24"/>
      <c r="ABI404" s="24"/>
      <c r="ABJ404" s="24"/>
      <c r="ABK404" s="24"/>
      <c r="ABL404" s="24"/>
      <c r="ABM404" s="24"/>
      <c r="ABN404" s="24"/>
      <c r="ABO404" s="24"/>
      <c r="ABP404" s="24"/>
      <c r="ABQ404" s="24"/>
      <c r="ABR404" s="24"/>
      <c r="ABS404" s="24"/>
      <c r="ABT404" s="24"/>
      <c r="ABU404" s="24"/>
      <c r="ABV404" s="24"/>
      <c r="ABW404" s="24"/>
      <c r="ABX404" s="24"/>
      <c r="ABY404" s="24"/>
      <c r="ABZ404" s="24"/>
      <c r="ACA404" s="24"/>
      <c r="ACB404" s="24"/>
      <c r="ACC404" s="24"/>
      <c r="ACD404" s="24"/>
      <c r="ACE404" s="24"/>
      <c r="ACF404" s="24"/>
      <c r="ACG404" s="24"/>
      <c r="ACH404" s="24"/>
      <c r="ACI404" s="24"/>
      <c r="ACJ404" s="24"/>
      <c r="ACK404" s="24"/>
      <c r="ACL404" s="24"/>
      <c r="ACM404" s="24"/>
      <c r="ACN404" s="24"/>
      <c r="ACO404" s="24"/>
      <c r="ACP404" s="24"/>
      <c r="ACQ404" s="24"/>
      <c r="ACR404" s="24"/>
      <c r="ACS404" s="24"/>
      <c r="ACT404" s="24"/>
      <c r="ACU404" s="24"/>
      <c r="ACV404" s="24"/>
      <c r="ACW404" s="24"/>
      <c r="ACX404" s="24"/>
      <c r="ACY404" s="24"/>
      <c r="ACZ404" s="24"/>
      <c r="ADA404" s="24"/>
      <c r="ADB404" s="24"/>
      <c r="ADC404" s="24"/>
      <c r="ADD404" s="24"/>
      <c r="ADE404" s="24"/>
      <c r="ADF404" s="24"/>
      <c r="ADG404" s="24"/>
      <c r="ADH404" s="24"/>
      <c r="ADI404" s="24"/>
      <c r="ADJ404" s="24"/>
      <c r="ADK404" s="24"/>
      <c r="ADL404" s="24"/>
      <c r="ADM404" s="24"/>
      <c r="ADN404" s="24"/>
      <c r="ADO404" s="24"/>
      <c r="ADP404" s="24"/>
      <c r="ADQ404" s="24"/>
      <c r="ADR404" s="24"/>
      <c r="ADS404" s="24"/>
      <c r="ADT404" s="24"/>
      <c r="ADU404" s="24"/>
      <c r="ADV404" s="24"/>
      <c r="ADW404" s="24"/>
      <c r="ADX404" s="24"/>
      <c r="ADY404" s="24"/>
      <c r="ADZ404" s="24"/>
      <c r="AEA404" s="24"/>
      <c r="AEB404" s="24"/>
      <c r="AEC404" s="24"/>
      <c r="AED404" s="24"/>
      <c r="AEE404" s="24"/>
      <c r="AEF404" s="24"/>
      <c r="AEG404" s="24"/>
      <c r="AEH404" s="24"/>
      <c r="AEI404" s="24"/>
      <c r="AEJ404" s="24"/>
      <c r="AEK404" s="24"/>
      <c r="AEL404" s="24"/>
      <c r="AEM404" s="24"/>
      <c r="AEN404" s="24"/>
      <c r="AEO404" s="24"/>
      <c r="AEP404" s="24"/>
      <c r="AEQ404" s="24"/>
      <c r="AER404" s="24"/>
      <c r="AES404" s="24"/>
      <c r="AET404" s="24"/>
      <c r="AEU404" s="24"/>
      <c r="AEV404" s="24"/>
      <c r="AEW404" s="24"/>
      <c r="AEX404" s="24"/>
      <c r="AEY404" s="24"/>
      <c r="AEZ404" s="24"/>
      <c r="AFA404" s="24"/>
      <c r="AFB404" s="24"/>
      <c r="AFC404" s="24"/>
      <c r="AFD404" s="24"/>
      <c r="AFE404" s="24"/>
      <c r="AFF404" s="24"/>
      <c r="AFG404" s="24"/>
      <c r="AFH404" s="24"/>
      <c r="AFI404" s="24"/>
      <c r="AFJ404" s="24"/>
      <c r="AFK404" s="24"/>
      <c r="AFL404" s="24"/>
      <c r="AFM404" s="24"/>
      <c r="AFN404" s="24"/>
      <c r="AFO404" s="24"/>
      <c r="AFP404" s="24"/>
      <c r="AFQ404" s="24"/>
      <c r="AFR404" s="24"/>
      <c r="AFS404" s="24"/>
      <c r="AFT404" s="24"/>
      <c r="AFU404" s="24"/>
      <c r="AFV404" s="24"/>
      <c r="AFW404" s="24"/>
      <c r="AFX404" s="24"/>
      <c r="AFY404" s="24"/>
      <c r="AFZ404" s="24"/>
      <c r="AGA404" s="24"/>
      <c r="AGB404" s="24"/>
      <c r="AGC404" s="24"/>
      <c r="AGD404" s="24"/>
      <c r="AGE404" s="24"/>
      <c r="AGF404" s="24"/>
      <c r="AGG404" s="24"/>
      <c r="AGH404" s="24"/>
      <c r="AGI404" s="24"/>
      <c r="AGJ404" s="24"/>
      <c r="AGK404" s="24"/>
      <c r="AGL404" s="24"/>
      <c r="AGM404" s="24"/>
      <c r="AGN404" s="24"/>
      <c r="AGO404" s="24"/>
      <c r="AGP404" s="24"/>
      <c r="AGQ404" s="24"/>
      <c r="AGR404" s="24"/>
      <c r="AGS404" s="24"/>
      <c r="AGT404" s="24"/>
      <c r="AGU404" s="24"/>
      <c r="AGV404" s="24"/>
      <c r="AGW404" s="24"/>
      <c r="AGX404" s="24"/>
      <c r="AGY404" s="24"/>
      <c r="AGZ404" s="24"/>
      <c r="AHA404" s="24"/>
      <c r="AHB404" s="24"/>
      <c r="AHC404" s="24"/>
      <c r="AHD404" s="24"/>
      <c r="AHE404" s="24"/>
      <c r="AHF404" s="24"/>
      <c r="AHG404" s="24"/>
      <c r="AHH404" s="24"/>
      <c r="AHI404" s="24"/>
      <c r="AHJ404" s="24"/>
      <c r="AHK404" s="24"/>
      <c r="AHL404" s="24"/>
      <c r="AHM404" s="24"/>
      <c r="AHN404" s="24"/>
      <c r="AHO404" s="24"/>
      <c r="AHP404" s="24"/>
      <c r="AHQ404" s="24"/>
      <c r="AHR404" s="24"/>
      <c r="AHS404" s="24"/>
      <c r="AHT404" s="24"/>
      <c r="AHU404" s="24"/>
      <c r="AHV404" s="24"/>
      <c r="AHW404" s="24"/>
      <c r="AHX404" s="24"/>
      <c r="AHY404" s="24"/>
      <c r="AHZ404" s="24"/>
      <c r="AIA404" s="24"/>
      <c r="AIB404" s="24"/>
      <c r="AIC404" s="24"/>
      <c r="AID404" s="24"/>
      <c r="AIE404" s="24"/>
      <c r="AIF404" s="24"/>
      <c r="AIG404" s="24"/>
      <c r="AIH404" s="24"/>
      <c r="AII404" s="24"/>
      <c r="AIJ404" s="24"/>
      <c r="AIK404" s="24"/>
      <c r="AIL404" s="24"/>
      <c r="AIM404" s="24"/>
      <c r="AIN404" s="24"/>
      <c r="AIO404" s="24"/>
      <c r="AIP404" s="24"/>
      <c r="AIQ404" s="24"/>
      <c r="AIR404" s="24"/>
      <c r="AIS404" s="24"/>
      <c r="AIT404" s="24"/>
      <c r="AIU404" s="24"/>
      <c r="AIV404" s="24"/>
      <c r="AIW404" s="24"/>
      <c r="AIX404" s="24"/>
      <c r="AIY404" s="24"/>
      <c r="AIZ404" s="24"/>
      <c r="AJA404" s="24"/>
      <c r="AJB404" s="24"/>
      <c r="AJC404" s="24"/>
      <c r="AJD404" s="24"/>
      <c r="AJE404" s="24"/>
      <c r="AJF404" s="24"/>
      <c r="AJG404" s="24"/>
      <c r="AJH404" s="24"/>
      <c r="AJI404" s="24"/>
      <c r="AJJ404" s="24"/>
      <c r="AJK404" s="24"/>
      <c r="AJL404" s="24"/>
      <c r="AJM404" s="24"/>
      <c r="AJN404" s="24"/>
      <c r="AJO404" s="24"/>
      <c r="AJP404" s="24"/>
      <c r="AJQ404" s="24"/>
      <c r="AJR404" s="24"/>
      <c r="AJS404" s="24"/>
      <c r="AJT404" s="24"/>
      <c r="AJU404" s="24"/>
      <c r="AJV404" s="24"/>
      <c r="AJW404" s="24"/>
      <c r="AJX404" s="24"/>
      <c r="AJY404" s="24"/>
      <c r="AJZ404" s="24"/>
      <c r="AKA404" s="24"/>
      <c r="AKB404" s="24"/>
      <c r="AKC404" s="24"/>
      <c r="AKD404" s="24"/>
      <c r="AKE404" s="24"/>
      <c r="AKF404" s="24"/>
      <c r="AKG404" s="24"/>
      <c r="AKH404" s="24"/>
      <c r="AKI404" s="24"/>
      <c r="AKJ404" s="24"/>
      <c r="AKK404" s="24"/>
      <c r="AKL404" s="24"/>
      <c r="AKM404" s="24"/>
      <c r="AKN404" s="24"/>
      <c r="AKO404" s="24"/>
      <c r="AKP404" s="24"/>
      <c r="AKQ404" s="24"/>
      <c r="AKR404" s="24"/>
      <c r="AKS404" s="24"/>
      <c r="AKT404" s="24"/>
      <c r="AKU404" s="24"/>
      <c r="AKV404" s="24"/>
      <c r="AKW404" s="24"/>
      <c r="AKX404" s="24"/>
      <c r="AKY404" s="24"/>
      <c r="AKZ404" s="24"/>
      <c r="ALA404" s="24"/>
      <c r="ALB404" s="24"/>
      <c r="ALC404" s="24"/>
      <c r="ALD404" s="24"/>
      <c r="ALE404" s="24"/>
      <c r="ALF404" s="24"/>
      <c r="ALG404" s="24"/>
      <c r="ALH404" s="24"/>
      <c r="ALI404" s="24"/>
      <c r="ALJ404" s="24"/>
      <c r="ALK404" s="24"/>
      <c r="ALL404" s="24"/>
      <c r="ALM404" s="24"/>
      <c r="ALN404" s="24"/>
      <c r="ALO404" s="24"/>
      <c r="ALP404" s="24"/>
      <c r="ALQ404" s="24"/>
      <c r="ALR404" s="24"/>
      <c r="ALS404" s="24"/>
      <c r="ALT404" s="24"/>
      <c r="ALU404" s="24"/>
      <c r="ALV404" s="24"/>
      <c r="ALW404" s="24"/>
      <c r="ALX404" s="24"/>
      <c r="ALY404" s="24"/>
      <c r="ALZ404" s="24"/>
      <c r="AMA404" s="24"/>
      <c r="AMB404" s="24"/>
      <c r="AMC404" s="24"/>
      <c r="AMD404" s="24"/>
      <c r="AME404" s="24"/>
      <c r="AMF404" s="24"/>
      <c r="AMG404" s="24"/>
      <c r="AMH404" s="24"/>
      <c r="AMI404" s="24"/>
      <c r="AMJ404" s="24"/>
      <c r="AMK404" s="24"/>
      <c r="AML404" s="24"/>
      <c r="AMM404" s="24"/>
      <c r="AMN404" s="24"/>
      <c r="AMO404" s="24"/>
      <c r="AMP404" s="24"/>
      <c r="AMQ404" s="24"/>
      <c r="AMR404" s="24"/>
      <c r="AMS404" s="24"/>
      <c r="AMT404" s="24"/>
      <c r="AMU404" s="24"/>
      <c r="AMV404" s="24"/>
      <c r="AMW404" s="24"/>
      <c r="AMX404" s="24"/>
      <c r="AMY404" s="24"/>
      <c r="AMZ404" s="24"/>
      <c r="ANA404" s="24"/>
      <c r="ANB404" s="24"/>
      <c r="ANC404" s="24"/>
      <c r="AND404" s="24"/>
      <c r="ANE404" s="24"/>
      <c r="ANF404" s="24"/>
      <c r="ANG404" s="24"/>
      <c r="ANH404" s="24"/>
      <c r="ANI404" s="24"/>
      <c r="ANJ404" s="24"/>
      <c r="ANK404" s="24"/>
      <c r="ANL404" s="24"/>
      <c r="ANM404" s="24"/>
      <c r="ANN404" s="24"/>
      <c r="ANO404" s="24"/>
      <c r="ANP404" s="24"/>
      <c r="ANQ404" s="24"/>
      <c r="ANR404" s="24"/>
      <c r="ANS404" s="24"/>
      <c r="ANT404" s="24"/>
      <c r="ANU404" s="24"/>
      <c r="ANV404" s="24"/>
      <c r="ANW404" s="24"/>
      <c r="ANX404" s="24"/>
      <c r="ANY404" s="24"/>
      <c r="ANZ404" s="24"/>
      <c r="AOA404" s="24"/>
      <c r="AOB404" s="24"/>
      <c r="AOC404" s="24"/>
      <c r="AOD404" s="24"/>
      <c r="AOE404" s="24"/>
      <c r="AOF404" s="24"/>
      <c r="AOG404" s="24"/>
      <c r="AOH404" s="24"/>
      <c r="AOI404" s="24"/>
      <c r="AOJ404" s="24"/>
      <c r="AOK404" s="24"/>
      <c r="AOL404" s="24"/>
      <c r="AOM404" s="24"/>
      <c r="AON404" s="24"/>
      <c r="AOO404" s="24"/>
      <c r="AOP404" s="24"/>
      <c r="AOQ404" s="24"/>
      <c r="AOR404" s="24"/>
      <c r="AOS404" s="24"/>
      <c r="AOT404" s="24"/>
      <c r="AOU404" s="24"/>
      <c r="AOV404" s="24"/>
      <c r="AOW404" s="24"/>
      <c r="AOX404" s="24"/>
      <c r="AOY404" s="24"/>
      <c r="AOZ404" s="24"/>
      <c r="APA404" s="24"/>
      <c r="APB404" s="24"/>
      <c r="APC404" s="24"/>
      <c r="APD404" s="24"/>
      <c r="APE404" s="24"/>
      <c r="APF404" s="24"/>
      <c r="APG404" s="24"/>
      <c r="APH404" s="24"/>
      <c r="API404" s="24"/>
      <c r="APJ404" s="24"/>
      <c r="APK404" s="24"/>
      <c r="APL404" s="24"/>
      <c r="APM404" s="24"/>
      <c r="APN404" s="24"/>
      <c r="APO404" s="24"/>
      <c r="APP404" s="24"/>
      <c r="APQ404" s="24"/>
      <c r="APR404" s="24"/>
      <c r="APS404" s="24"/>
      <c r="APT404" s="24"/>
      <c r="APU404" s="24"/>
      <c r="APV404" s="24"/>
      <c r="APW404" s="24"/>
      <c r="APX404" s="24"/>
      <c r="APY404" s="24"/>
      <c r="APZ404" s="24"/>
      <c r="AQA404" s="24"/>
      <c r="AQB404" s="24"/>
      <c r="AQC404" s="24"/>
      <c r="AQD404" s="24"/>
      <c r="AQE404" s="24"/>
      <c r="AQF404" s="24"/>
      <c r="AQG404" s="24"/>
      <c r="AQH404" s="24"/>
      <c r="AQI404" s="24"/>
      <c r="AQJ404" s="24"/>
      <c r="AQK404" s="24"/>
      <c r="AQL404" s="24"/>
      <c r="AQM404" s="24"/>
      <c r="AQN404" s="24"/>
      <c r="AQO404" s="24"/>
      <c r="AQP404" s="24"/>
      <c r="AQQ404" s="24"/>
      <c r="AQR404" s="24"/>
      <c r="AQS404" s="24"/>
      <c r="AQT404" s="24"/>
      <c r="AQU404" s="24"/>
      <c r="AQV404" s="24"/>
      <c r="AQW404" s="24"/>
      <c r="AQX404" s="24"/>
      <c r="AQY404" s="24"/>
      <c r="AQZ404" s="24"/>
      <c r="ARA404" s="24"/>
      <c r="ARB404" s="24"/>
      <c r="ARC404" s="24"/>
      <c r="ARD404" s="24"/>
      <c r="ARE404" s="24"/>
      <c r="ARF404" s="24"/>
      <c r="ARG404" s="24"/>
      <c r="ARH404" s="24"/>
      <c r="ARI404" s="24"/>
      <c r="ARJ404" s="24"/>
      <c r="ARK404" s="24"/>
      <c r="ARL404" s="24"/>
      <c r="ARM404" s="24"/>
      <c r="ARN404" s="24"/>
      <c r="ARO404" s="24"/>
      <c r="ARP404" s="24"/>
      <c r="ARQ404" s="24"/>
      <c r="ARR404" s="24"/>
      <c r="ARS404" s="24"/>
      <c r="ART404" s="24"/>
      <c r="ARU404" s="24"/>
      <c r="ARV404" s="24"/>
      <c r="ARW404" s="24"/>
      <c r="ARX404" s="24"/>
      <c r="ARY404" s="24"/>
      <c r="ARZ404" s="24"/>
      <c r="ASA404" s="24"/>
      <c r="ASB404" s="24"/>
      <c r="ASC404" s="24"/>
      <c r="ASD404" s="24"/>
      <c r="ASE404" s="24"/>
      <c r="ASF404" s="24"/>
      <c r="ASG404" s="24"/>
      <c r="ASH404" s="24"/>
      <c r="ASI404" s="24"/>
      <c r="ASJ404" s="24"/>
      <c r="ASK404" s="24"/>
      <c r="ASL404" s="24"/>
      <c r="ASM404" s="24"/>
      <c r="ASN404" s="24"/>
      <c r="ASO404" s="24"/>
      <c r="ASP404" s="24"/>
      <c r="ASQ404" s="24"/>
      <c r="ASR404" s="24"/>
      <c r="ASS404" s="24"/>
      <c r="AST404" s="24"/>
      <c r="ASU404" s="24"/>
      <c r="ASV404" s="24"/>
      <c r="ASW404" s="24"/>
      <c r="ASX404" s="24"/>
      <c r="ASY404" s="24"/>
      <c r="ASZ404" s="24"/>
      <c r="ATA404" s="24"/>
      <c r="ATB404" s="24"/>
      <c r="ATC404" s="24"/>
      <c r="ATD404" s="24"/>
      <c r="ATE404" s="24"/>
      <c r="ATF404" s="24"/>
      <c r="ATG404" s="24"/>
      <c r="ATH404" s="24"/>
      <c r="ATI404" s="24"/>
      <c r="ATJ404" s="24"/>
      <c r="ATK404" s="24"/>
      <c r="ATL404" s="24"/>
      <c r="ATM404" s="24"/>
      <c r="ATN404" s="24"/>
      <c r="ATO404" s="24"/>
      <c r="ATP404" s="24"/>
      <c r="ATQ404" s="24"/>
      <c r="ATR404" s="24"/>
      <c r="ATS404" s="24"/>
      <c r="ATT404" s="24"/>
      <c r="ATU404" s="24"/>
      <c r="ATV404" s="24"/>
      <c r="ATW404" s="24"/>
      <c r="ATX404" s="24"/>
      <c r="ATY404" s="24"/>
      <c r="ATZ404" s="24"/>
      <c r="AUA404" s="24"/>
      <c r="AUB404" s="24"/>
      <c r="AUC404" s="24"/>
      <c r="AUD404" s="24"/>
      <c r="AUE404" s="24"/>
      <c r="AUF404" s="24"/>
      <c r="AUG404" s="24"/>
      <c r="AUH404" s="24"/>
      <c r="AUI404" s="24"/>
      <c r="AUJ404" s="24"/>
      <c r="AUK404" s="24"/>
      <c r="AUL404" s="24"/>
      <c r="AUM404" s="24"/>
      <c r="AUN404" s="24"/>
      <c r="AUO404" s="24"/>
      <c r="AUP404" s="24"/>
      <c r="AUQ404" s="24"/>
      <c r="AUR404" s="24"/>
      <c r="AUS404" s="24"/>
      <c r="AUT404" s="24"/>
      <c r="AUU404" s="24"/>
      <c r="AUV404" s="24"/>
      <c r="AUW404" s="24"/>
      <c r="AUX404" s="24"/>
      <c r="AUY404" s="24"/>
      <c r="AUZ404" s="24"/>
      <c r="AVA404" s="24"/>
      <c r="AVB404" s="24"/>
      <c r="AVC404" s="24"/>
      <c r="AVD404" s="24"/>
      <c r="AVE404" s="24"/>
      <c r="AVF404" s="24"/>
      <c r="AVG404" s="24"/>
      <c r="AVH404" s="24"/>
      <c r="AVI404" s="24"/>
      <c r="AVJ404" s="24"/>
      <c r="AVK404" s="24"/>
      <c r="AVL404" s="24"/>
      <c r="AVM404" s="24"/>
      <c r="AVN404" s="24"/>
      <c r="AVO404" s="24"/>
      <c r="AVP404" s="24"/>
      <c r="AVQ404" s="24"/>
      <c r="AVR404" s="24"/>
      <c r="AVS404" s="24"/>
      <c r="AVT404" s="24"/>
      <c r="AVU404" s="24"/>
      <c r="AVV404" s="24"/>
      <c r="AVW404" s="24"/>
      <c r="AVX404" s="24"/>
      <c r="AVY404" s="24"/>
      <c r="AVZ404" s="24"/>
      <c r="AWA404" s="24"/>
      <c r="AWB404" s="24"/>
      <c r="AWC404" s="24"/>
      <c r="AWD404" s="24"/>
      <c r="AWE404" s="24"/>
      <c r="AWF404" s="24"/>
      <c r="AWG404" s="24"/>
      <c r="AWH404" s="24"/>
      <c r="AWI404" s="24"/>
      <c r="AWJ404" s="24"/>
      <c r="AWK404" s="24"/>
      <c r="AWL404" s="24"/>
      <c r="AWM404" s="24"/>
      <c r="AWN404" s="24"/>
      <c r="AWO404" s="24"/>
      <c r="AWP404" s="24"/>
      <c r="AWQ404" s="24"/>
      <c r="AWR404" s="24"/>
      <c r="AWS404" s="24"/>
      <c r="AWT404" s="24"/>
      <c r="AWU404" s="24"/>
      <c r="AWV404" s="24"/>
      <c r="AWW404" s="24"/>
      <c r="AWX404" s="24"/>
      <c r="AWY404" s="24"/>
      <c r="AWZ404" s="24"/>
      <c r="AXA404" s="24"/>
      <c r="AXB404" s="24"/>
      <c r="AXC404" s="24"/>
      <c r="AXD404" s="24"/>
      <c r="AXE404" s="24"/>
      <c r="AXF404" s="24"/>
      <c r="AXG404" s="24"/>
      <c r="AXH404" s="24"/>
      <c r="AXI404" s="24"/>
      <c r="AXJ404" s="24"/>
      <c r="AXK404" s="24"/>
      <c r="AXL404" s="24"/>
      <c r="AXM404" s="24"/>
      <c r="AXN404" s="24"/>
      <c r="AXO404" s="24"/>
      <c r="AXP404" s="24"/>
      <c r="AXQ404" s="24"/>
      <c r="AXR404" s="24"/>
      <c r="AXS404" s="24"/>
      <c r="AXT404" s="24"/>
      <c r="AXU404" s="24"/>
      <c r="AXV404" s="24"/>
      <c r="AXW404" s="24"/>
      <c r="AXX404" s="24"/>
      <c r="AXY404" s="24"/>
      <c r="AXZ404" s="24"/>
      <c r="AYA404" s="24"/>
      <c r="AYB404" s="24"/>
      <c r="AYC404" s="24"/>
      <c r="AYD404" s="24"/>
      <c r="AYE404" s="24"/>
      <c r="AYF404" s="24"/>
      <c r="AYG404" s="24"/>
      <c r="AYH404" s="24"/>
      <c r="AYI404" s="24"/>
      <c r="AYJ404" s="24"/>
      <c r="AYK404" s="24"/>
      <c r="AYL404" s="24"/>
      <c r="AYM404" s="24"/>
      <c r="AYN404" s="24"/>
      <c r="AYO404" s="24"/>
      <c r="AYP404" s="24"/>
      <c r="AYQ404" s="24"/>
      <c r="AYR404" s="24"/>
      <c r="AYS404" s="24"/>
      <c r="AYT404" s="24"/>
      <c r="AYU404" s="24"/>
      <c r="AYV404" s="24"/>
      <c r="AYW404" s="24"/>
      <c r="AYX404" s="24"/>
      <c r="AYY404" s="24"/>
      <c r="AYZ404" s="24"/>
      <c r="AZA404" s="24"/>
      <c r="AZB404" s="24"/>
      <c r="AZC404" s="24"/>
      <c r="AZD404" s="24"/>
      <c r="AZE404" s="24"/>
      <c r="AZF404" s="24"/>
      <c r="AZG404" s="24"/>
      <c r="AZH404" s="24"/>
      <c r="AZI404" s="24"/>
      <c r="AZJ404" s="24"/>
      <c r="AZK404" s="24"/>
      <c r="AZL404" s="24"/>
      <c r="AZM404" s="24"/>
      <c r="AZN404" s="24"/>
      <c r="AZO404" s="24"/>
      <c r="AZP404" s="24"/>
      <c r="AZQ404" s="24"/>
      <c r="AZR404" s="24"/>
      <c r="AZS404" s="24"/>
      <c r="AZT404" s="24"/>
      <c r="AZU404" s="24"/>
      <c r="AZV404" s="24"/>
      <c r="AZW404" s="24"/>
      <c r="AZX404" s="24"/>
      <c r="AZY404" s="24"/>
      <c r="AZZ404" s="24"/>
      <c r="BAA404" s="24"/>
      <c r="BAB404" s="24"/>
      <c r="BAC404" s="24"/>
      <c r="BAD404" s="24"/>
      <c r="BAE404" s="24"/>
      <c r="BAF404" s="24"/>
      <c r="BAG404" s="24"/>
      <c r="BAH404" s="24"/>
      <c r="BAI404" s="24"/>
      <c r="BAJ404" s="24"/>
      <c r="BAK404" s="24"/>
      <c r="BAL404" s="24"/>
      <c r="BAM404" s="24"/>
      <c r="BAN404" s="24"/>
      <c r="BAO404" s="24"/>
      <c r="BAP404" s="24"/>
    </row>
    <row r="405" spans="1:1394" s="19" customFormat="1" x14ac:dyDescent="0.25">
      <c r="A405" s="19" t="str">
        <f>IF(YEAR(G405)=2024,#REF!,"")</f>
        <v/>
      </c>
      <c r="B405" s="19" t="str">
        <f>IF(YEAR(G405)=2025,#REF!,"")</f>
        <v/>
      </c>
      <c r="C405" s="19" t="str">
        <f t="shared" si="30"/>
        <v>Afternoon45075</v>
      </c>
      <c r="D405" s="19" t="str">
        <f>IF('by region'!$C$2="Any","Any",'Turf only'!V405)&amp;M405&amp;IF('by region'!$I$2="Any","Any",N405)&amp;G405</f>
        <v>AnyFlatAny45075</v>
      </c>
      <c r="E405" s="19" t="e">
        <f>IF(I405=#REF!,'Turf only'!G405,"")</f>
        <v>#REF!</v>
      </c>
      <c r="F405" s="19" t="e">
        <f t="shared" si="31"/>
        <v>#REF!</v>
      </c>
      <c r="G405" s="15">
        <v>45075</v>
      </c>
      <c r="H405" s="16" t="s">
        <v>42</v>
      </c>
      <c r="I405" s="16" t="s">
        <v>44</v>
      </c>
      <c r="J405" s="16" t="s">
        <v>9</v>
      </c>
      <c r="K405" s="14" t="s">
        <v>10</v>
      </c>
      <c r="L405" s="14" t="s">
        <v>17</v>
      </c>
      <c r="M405" s="16" t="s">
        <v>25</v>
      </c>
      <c r="N405" s="16" t="s">
        <v>13</v>
      </c>
      <c r="O405" s="16" t="s">
        <v>14</v>
      </c>
      <c r="P405" s="23">
        <f t="shared" si="32"/>
        <v>1</v>
      </c>
      <c r="Q405" s="23" cm="1">
        <f t="array" ref="Q405">SUMPRODUCT(($G$2:$G$2765=G405)*(P405&gt;$P$2:$P$2765))+1</f>
        <v>1</v>
      </c>
      <c r="R405" s="23" t="e">
        <f>(Q405*100000)+#REF!</f>
        <v>#REF!</v>
      </c>
      <c r="S405" s="19" t="e" cm="1">
        <f t="array" ref="S405">SUMPRODUCT(($G$2:$G$2765=G405)*(R405&gt;$R$2:$R$2765))+1</f>
        <v>#REF!</v>
      </c>
      <c r="T405" s="19" t="str">
        <f t="shared" si="33"/>
        <v xml:space="preserve">LEICESTER </v>
      </c>
      <c r="U405" s="19">
        <v>0</v>
      </c>
      <c r="V405" s="19" t="s">
        <v>19</v>
      </c>
      <c r="W405" s="19">
        <f t="shared" si="34"/>
        <v>2023</v>
      </c>
      <c r="X405" s="24"/>
      <c r="Y405" s="24"/>
      <c r="Z405" s="24"/>
      <c r="AA405" s="24"/>
      <c r="AB405" s="24"/>
      <c r="AC405" s="24"/>
      <c r="AD405" s="24"/>
      <c r="AE405" s="24"/>
      <c r="AF405" s="24"/>
      <c r="AG405" s="24"/>
      <c r="AH405" s="24"/>
      <c r="AI405" s="24"/>
      <c r="AJ405" s="24"/>
      <c r="AK405" s="24"/>
      <c r="AL405" s="24"/>
      <c r="AM405" s="24"/>
      <c r="AN405" s="24"/>
      <c r="AO405" s="24"/>
      <c r="AP405" s="24"/>
      <c r="AQ405" s="24"/>
      <c r="AR405" s="24"/>
      <c r="AS405" s="24"/>
      <c r="AT405" s="24"/>
      <c r="AU405" s="24"/>
      <c r="AV405" s="24"/>
      <c r="AW405" s="24"/>
      <c r="AX405" s="24"/>
      <c r="AY405" s="24"/>
      <c r="AZ405" s="24"/>
      <c r="BA405" s="24"/>
      <c r="BB405" s="24"/>
      <c r="BC405" s="24"/>
      <c r="BD405" s="24"/>
      <c r="BE405" s="24"/>
      <c r="BF405" s="24"/>
      <c r="BG405" s="24"/>
      <c r="BH405" s="24"/>
      <c r="BI405" s="24"/>
      <c r="BJ405" s="24"/>
      <c r="BK405" s="24"/>
      <c r="BL405" s="24"/>
      <c r="BM405" s="24"/>
      <c r="BN405" s="24"/>
      <c r="BO405" s="24"/>
      <c r="BP405" s="24"/>
      <c r="BQ405" s="24"/>
      <c r="BR405" s="24"/>
      <c r="BS405" s="24"/>
      <c r="BT405" s="24"/>
      <c r="BU405" s="24"/>
      <c r="BV405" s="24"/>
      <c r="BW405" s="24"/>
      <c r="BX405" s="24"/>
      <c r="BY405" s="24"/>
      <c r="BZ405" s="24"/>
      <c r="CA405" s="24"/>
      <c r="CB405" s="24"/>
      <c r="CC405" s="24"/>
      <c r="CD405" s="24"/>
      <c r="CE405" s="24"/>
      <c r="CF405" s="24"/>
      <c r="CG405" s="24"/>
      <c r="CH405" s="24"/>
      <c r="CI405" s="24"/>
      <c r="CJ405" s="24"/>
      <c r="CK405" s="24"/>
      <c r="CL405" s="24"/>
      <c r="CM405" s="24"/>
      <c r="CN405" s="24"/>
      <c r="CO405" s="24"/>
      <c r="CP405" s="24"/>
      <c r="CQ405" s="24"/>
      <c r="CR405" s="24"/>
      <c r="CS405" s="24"/>
      <c r="CT405" s="24"/>
      <c r="CU405" s="24"/>
      <c r="CV405" s="24"/>
      <c r="CW405" s="24"/>
      <c r="CX405" s="24"/>
      <c r="CY405" s="24"/>
      <c r="CZ405" s="24"/>
      <c r="DA405" s="24"/>
      <c r="DB405" s="24"/>
      <c r="DC405" s="24"/>
      <c r="DD405" s="24"/>
      <c r="DE405" s="24"/>
      <c r="DF405" s="24"/>
      <c r="DG405" s="24"/>
      <c r="DH405" s="24"/>
      <c r="DI405" s="24"/>
      <c r="DJ405" s="24"/>
      <c r="DK405" s="24"/>
      <c r="DL405" s="24"/>
      <c r="DM405" s="24"/>
      <c r="DN405" s="24"/>
      <c r="DO405" s="24"/>
      <c r="DP405" s="24"/>
      <c r="DQ405" s="24"/>
      <c r="DR405" s="24"/>
      <c r="DS405" s="24"/>
      <c r="DT405" s="24"/>
      <c r="DU405" s="24"/>
      <c r="DV405" s="24"/>
      <c r="DW405" s="24"/>
      <c r="DX405" s="24"/>
      <c r="DY405" s="24"/>
      <c r="DZ405" s="24"/>
      <c r="EA405" s="24"/>
      <c r="EB405" s="24"/>
      <c r="EC405" s="24"/>
      <c r="ED405" s="24"/>
      <c r="EE405" s="24"/>
      <c r="EF405" s="24"/>
      <c r="EG405" s="24"/>
      <c r="EH405" s="24"/>
      <c r="EI405" s="24"/>
      <c r="EJ405" s="24"/>
      <c r="EK405" s="24"/>
      <c r="EL405" s="24"/>
      <c r="EM405" s="24"/>
      <c r="EN405" s="24"/>
      <c r="EO405" s="24"/>
      <c r="EP405" s="24"/>
      <c r="EQ405" s="24"/>
      <c r="ER405" s="24"/>
      <c r="ES405" s="24"/>
      <c r="ET405" s="24"/>
      <c r="EU405" s="24"/>
      <c r="EV405" s="24"/>
      <c r="EW405" s="24"/>
      <c r="EX405" s="24"/>
      <c r="EY405" s="24"/>
      <c r="EZ405" s="24"/>
      <c r="FA405" s="24"/>
      <c r="FB405" s="24"/>
      <c r="FC405" s="24"/>
      <c r="FD405" s="24"/>
      <c r="FE405" s="24"/>
      <c r="FF405" s="24"/>
      <c r="FG405" s="24"/>
      <c r="FH405" s="24"/>
      <c r="FI405" s="24"/>
      <c r="FJ405" s="24"/>
      <c r="FK405" s="24"/>
      <c r="FL405" s="24"/>
      <c r="FM405" s="24"/>
      <c r="FN405" s="24"/>
      <c r="FO405" s="24"/>
      <c r="FP405" s="24"/>
      <c r="FQ405" s="24"/>
      <c r="FR405" s="24"/>
      <c r="FS405" s="24"/>
      <c r="FT405" s="24"/>
      <c r="FU405" s="24"/>
      <c r="FV405" s="24"/>
      <c r="FW405" s="24"/>
      <c r="FX405" s="24"/>
      <c r="FY405" s="24"/>
      <c r="FZ405" s="24"/>
      <c r="GA405" s="24"/>
      <c r="GB405" s="24"/>
      <c r="GC405" s="24"/>
      <c r="GD405" s="24"/>
      <c r="GE405" s="24"/>
      <c r="GF405" s="24"/>
      <c r="GG405" s="24"/>
      <c r="GH405" s="24"/>
      <c r="GI405" s="24"/>
      <c r="GJ405" s="24"/>
      <c r="GK405" s="24"/>
      <c r="GL405" s="24"/>
      <c r="GM405" s="24"/>
      <c r="GN405" s="24"/>
      <c r="GO405" s="24"/>
      <c r="GP405" s="24"/>
      <c r="GQ405" s="24"/>
      <c r="GR405" s="24"/>
      <c r="GS405" s="24"/>
      <c r="GT405" s="24"/>
      <c r="GU405" s="24"/>
      <c r="GV405" s="24"/>
      <c r="GW405" s="24"/>
      <c r="GX405" s="24"/>
      <c r="GY405" s="24"/>
      <c r="GZ405" s="24"/>
      <c r="HA405" s="24"/>
      <c r="HB405" s="24"/>
      <c r="HC405" s="24"/>
      <c r="HD405" s="24"/>
      <c r="HE405" s="24"/>
      <c r="HF405" s="24"/>
      <c r="HG405" s="24"/>
      <c r="HH405" s="24"/>
      <c r="HI405" s="24"/>
      <c r="HJ405" s="24"/>
      <c r="HK405" s="24"/>
      <c r="HL405" s="24"/>
      <c r="HM405" s="24"/>
      <c r="HN405" s="24"/>
      <c r="HO405" s="24"/>
      <c r="HP405" s="24"/>
      <c r="HQ405" s="24"/>
      <c r="HR405" s="24"/>
      <c r="HS405" s="24"/>
      <c r="HT405" s="24"/>
      <c r="HU405" s="24"/>
      <c r="HV405" s="24"/>
      <c r="HW405" s="24"/>
      <c r="HX405" s="24"/>
      <c r="HY405" s="24"/>
      <c r="HZ405" s="24"/>
      <c r="IA405" s="24"/>
      <c r="IB405" s="24"/>
      <c r="IC405" s="24"/>
      <c r="ID405" s="24"/>
      <c r="IE405" s="24"/>
      <c r="IF405" s="24"/>
      <c r="IG405" s="24"/>
      <c r="IH405" s="24"/>
      <c r="II405" s="24"/>
      <c r="IJ405" s="24"/>
      <c r="IK405" s="24"/>
      <c r="IL405" s="24"/>
      <c r="IM405" s="24"/>
      <c r="IN405" s="24"/>
      <c r="IO405" s="24"/>
      <c r="IP405" s="24"/>
      <c r="IQ405" s="24"/>
      <c r="IR405" s="24"/>
      <c r="IS405" s="24"/>
      <c r="IT405" s="24"/>
      <c r="IU405" s="24"/>
      <c r="IV405" s="24"/>
      <c r="IW405" s="24"/>
      <c r="IX405" s="24"/>
      <c r="IY405" s="24"/>
      <c r="IZ405" s="24"/>
      <c r="JA405" s="24"/>
      <c r="JB405" s="24"/>
      <c r="JC405" s="24"/>
      <c r="JD405" s="24"/>
      <c r="JE405" s="24"/>
      <c r="JF405" s="24"/>
      <c r="JG405" s="24"/>
      <c r="JH405" s="24"/>
      <c r="JI405" s="24"/>
      <c r="JJ405" s="24"/>
      <c r="JK405" s="24"/>
      <c r="JL405" s="24"/>
      <c r="JM405" s="24"/>
      <c r="JN405" s="24"/>
      <c r="JO405" s="24"/>
      <c r="JP405" s="24"/>
      <c r="JQ405" s="24"/>
      <c r="JR405" s="24"/>
      <c r="JS405" s="24"/>
      <c r="JT405" s="24"/>
      <c r="JU405" s="24"/>
      <c r="JV405" s="24"/>
      <c r="JW405" s="24"/>
      <c r="JX405" s="24"/>
      <c r="JY405" s="24"/>
      <c r="JZ405" s="24"/>
      <c r="KA405" s="24"/>
      <c r="KB405" s="24"/>
      <c r="KC405" s="24"/>
      <c r="KD405" s="24"/>
      <c r="KE405" s="24"/>
      <c r="KF405" s="24"/>
      <c r="KG405" s="24"/>
      <c r="KH405" s="24"/>
      <c r="KI405" s="24"/>
      <c r="KJ405" s="24"/>
      <c r="KK405" s="24"/>
      <c r="KL405" s="24"/>
      <c r="KM405" s="24"/>
      <c r="KN405" s="24"/>
      <c r="KO405" s="24"/>
      <c r="KP405" s="24"/>
      <c r="KQ405" s="24"/>
      <c r="KR405" s="24"/>
      <c r="KS405" s="24"/>
      <c r="KT405" s="24"/>
      <c r="KU405" s="24"/>
      <c r="KV405" s="24"/>
      <c r="KW405" s="24"/>
      <c r="KX405" s="24"/>
      <c r="KY405" s="24"/>
      <c r="KZ405" s="24"/>
      <c r="LA405" s="24"/>
      <c r="LB405" s="24"/>
      <c r="LC405" s="24"/>
      <c r="LD405" s="24"/>
      <c r="LE405" s="24"/>
      <c r="LF405" s="24"/>
      <c r="LG405" s="24"/>
      <c r="LH405" s="24"/>
      <c r="LI405" s="24"/>
      <c r="LJ405" s="24"/>
      <c r="LK405" s="24"/>
      <c r="LL405" s="24"/>
      <c r="LM405" s="24"/>
      <c r="LN405" s="24"/>
      <c r="LO405" s="24"/>
      <c r="LP405" s="24"/>
      <c r="LQ405" s="24"/>
      <c r="LR405" s="24"/>
      <c r="LS405" s="24"/>
      <c r="LT405" s="24"/>
      <c r="LU405" s="24"/>
      <c r="LV405" s="24"/>
      <c r="LW405" s="24"/>
      <c r="LX405" s="24"/>
      <c r="LY405" s="24"/>
      <c r="LZ405" s="24"/>
      <c r="MA405" s="24"/>
      <c r="MB405" s="24"/>
      <c r="MC405" s="24"/>
      <c r="MD405" s="24"/>
      <c r="ME405" s="24"/>
      <c r="MF405" s="24"/>
      <c r="MG405" s="24"/>
      <c r="MH405" s="24"/>
      <c r="MI405" s="24"/>
      <c r="MJ405" s="24"/>
      <c r="MK405" s="24"/>
      <c r="ML405" s="24"/>
      <c r="MM405" s="24"/>
      <c r="MN405" s="24"/>
      <c r="MO405" s="24"/>
      <c r="MP405" s="24"/>
      <c r="MQ405" s="24"/>
      <c r="MR405" s="24"/>
      <c r="MS405" s="24"/>
      <c r="MT405" s="24"/>
      <c r="MU405" s="24"/>
      <c r="MV405" s="24"/>
      <c r="MW405" s="24"/>
      <c r="MX405" s="24"/>
      <c r="MY405" s="24"/>
      <c r="MZ405" s="24"/>
      <c r="NA405" s="24"/>
      <c r="NB405" s="24"/>
      <c r="NC405" s="24"/>
      <c r="ND405" s="24"/>
      <c r="NE405" s="24"/>
      <c r="NF405" s="24"/>
      <c r="NG405" s="24"/>
      <c r="NH405" s="24"/>
      <c r="NI405" s="24"/>
      <c r="NJ405" s="24"/>
      <c r="NK405" s="24"/>
      <c r="NL405" s="24"/>
      <c r="NM405" s="24"/>
      <c r="NN405" s="24"/>
      <c r="NO405" s="24"/>
      <c r="NP405" s="24"/>
      <c r="NQ405" s="24"/>
      <c r="NR405" s="24"/>
      <c r="NS405" s="24"/>
      <c r="NT405" s="24"/>
      <c r="NU405" s="24"/>
      <c r="NV405" s="24"/>
      <c r="NW405" s="24"/>
      <c r="NX405" s="24"/>
      <c r="NY405" s="24"/>
      <c r="NZ405" s="24"/>
      <c r="OA405" s="24"/>
      <c r="OB405" s="24"/>
      <c r="OC405" s="24"/>
      <c r="OD405" s="24"/>
      <c r="OE405" s="24"/>
      <c r="OF405" s="24"/>
      <c r="OG405" s="24"/>
      <c r="OH405" s="24"/>
      <c r="OI405" s="24"/>
      <c r="OJ405" s="24"/>
      <c r="OK405" s="24"/>
      <c r="OL405" s="24"/>
      <c r="OM405" s="24"/>
      <c r="ON405" s="24"/>
      <c r="OO405" s="24"/>
      <c r="OP405" s="24"/>
      <c r="OQ405" s="24"/>
      <c r="OR405" s="24"/>
      <c r="OS405" s="24"/>
      <c r="OT405" s="24"/>
      <c r="OU405" s="24"/>
      <c r="OV405" s="24"/>
      <c r="OW405" s="24"/>
      <c r="OX405" s="24"/>
      <c r="OY405" s="24"/>
      <c r="OZ405" s="24"/>
      <c r="PA405" s="24"/>
      <c r="PB405" s="24"/>
      <c r="PC405" s="24"/>
      <c r="PD405" s="24"/>
      <c r="PE405" s="24"/>
      <c r="PF405" s="24"/>
      <c r="PG405" s="24"/>
      <c r="PH405" s="24"/>
      <c r="PI405" s="24"/>
      <c r="PJ405" s="24"/>
      <c r="PK405" s="24"/>
      <c r="PL405" s="24"/>
      <c r="PM405" s="24"/>
      <c r="PN405" s="24"/>
      <c r="PO405" s="24"/>
      <c r="PP405" s="24"/>
      <c r="PQ405" s="24"/>
      <c r="PR405" s="24"/>
      <c r="PS405" s="24"/>
      <c r="PT405" s="24"/>
      <c r="PU405" s="24"/>
      <c r="PV405" s="24"/>
      <c r="PW405" s="24"/>
      <c r="PX405" s="24"/>
      <c r="PY405" s="24"/>
      <c r="PZ405" s="24"/>
      <c r="QA405" s="24"/>
      <c r="QB405" s="24"/>
      <c r="QC405" s="24"/>
      <c r="QD405" s="24"/>
      <c r="QE405" s="24"/>
      <c r="QF405" s="24"/>
      <c r="QG405" s="24"/>
      <c r="QH405" s="24"/>
      <c r="QI405" s="24"/>
      <c r="QJ405" s="24"/>
      <c r="QK405" s="24"/>
      <c r="QL405" s="24"/>
      <c r="QM405" s="24"/>
      <c r="QN405" s="24"/>
      <c r="QO405" s="24"/>
      <c r="QP405" s="24"/>
      <c r="QQ405" s="24"/>
      <c r="QR405" s="24"/>
      <c r="QS405" s="24"/>
      <c r="QT405" s="24"/>
      <c r="QU405" s="24"/>
      <c r="QV405" s="24"/>
      <c r="QW405" s="24"/>
      <c r="QX405" s="24"/>
      <c r="QY405" s="24"/>
      <c r="QZ405" s="24"/>
      <c r="RA405" s="24"/>
      <c r="RB405" s="24"/>
      <c r="RC405" s="24"/>
      <c r="RD405" s="24"/>
      <c r="RE405" s="24"/>
      <c r="RF405" s="24"/>
      <c r="RG405" s="24"/>
      <c r="RH405" s="24"/>
      <c r="RI405" s="24"/>
      <c r="RJ405" s="24"/>
      <c r="RK405" s="24"/>
      <c r="RL405" s="24"/>
      <c r="RM405" s="24"/>
      <c r="RN405" s="24"/>
      <c r="RO405" s="24"/>
      <c r="RP405" s="24"/>
      <c r="RQ405" s="24"/>
      <c r="RR405" s="24"/>
      <c r="RS405" s="24"/>
      <c r="RT405" s="24"/>
      <c r="RU405" s="24"/>
      <c r="RV405" s="24"/>
      <c r="RW405" s="24"/>
      <c r="RX405" s="24"/>
      <c r="RY405" s="24"/>
      <c r="RZ405" s="24"/>
      <c r="SA405" s="24"/>
      <c r="SB405" s="24"/>
      <c r="SC405" s="24"/>
      <c r="SD405" s="24"/>
      <c r="SE405" s="24"/>
      <c r="SF405" s="24"/>
      <c r="SG405" s="24"/>
      <c r="SH405" s="24"/>
      <c r="SI405" s="24"/>
      <c r="SJ405" s="24"/>
      <c r="SK405" s="24"/>
      <c r="SL405" s="24"/>
      <c r="SM405" s="24"/>
      <c r="SN405" s="24"/>
      <c r="SO405" s="24"/>
      <c r="SP405" s="24"/>
      <c r="SQ405" s="24"/>
      <c r="SR405" s="24"/>
      <c r="SS405" s="24"/>
      <c r="ST405" s="24"/>
      <c r="SU405" s="24"/>
      <c r="SV405" s="24"/>
      <c r="SW405" s="24"/>
      <c r="SX405" s="24"/>
      <c r="SY405" s="24"/>
      <c r="SZ405" s="24"/>
      <c r="TA405" s="24"/>
      <c r="TB405" s="24"/>
      <c r="TC405" s="24"/>
      <c r="TD405" s="24"/>
      <c r="TE405" s="24"/>
      <c r="TF405" s="24"/>
      <c r="TG405" s="24"/>
      <c r="TH405" s="24"/>
      <c r="TI405" s="24"/>
      <c r="TJ405" s="24"/>
      <c r="TK405" s="24"/>
      <c r="TL405" s="24"/>
      <c r="TM405" s="24"/>
      <c r="TN405" s="24"/>
      <c r="TO405" s="24"/>
      <c r="TP405" s="24"/>
      <c r="TQ405" s="24"/>
      <c r="TR405" s="24"/>
      <c r="TS405" s="24"/>
      <c r="TT405" s="24"/>
      <c r="TU405" s="24"/>
      <c r="TV405" s="24"/>
      <c r="TW405" s="24"/>
      <c r="TX405" s="24"/>
      <c r="TY405" s="24"/>
      <c r="TZ405" s="24"/>
      <c r="UA405" s="24"/>
      <c r="UB405" s="24"/>
      <c r="UC405" s="24"/>
      <c r="UD405" s="24"/>
      <c r="UE405" s="24"/>
      <c r="UF405" s="24"/>
      <c r="UG405" s="24"/>
      <c r="UH405" s="24"/>
      <c r="UI405" s="24"/>
      <c r="UJ405" s="24"/>
      <c r="UK405" s="24"/>
      <c r="UL405" s="24"/>
      <c r="UM405" s="24"/>
      <c r="UN405" s="24"/>
      <c r="UO405" s="24"/>
      <c r="UP405" s="24"/>
      <c r="UQ405" s="24"/>
      <c r="UR405" s="24"/>
      <c r="US405" s="24"/>
      <c r="UT405" s="24"/>
      <c r="UU405" s="24"/>
      <c r="UV405" s="24"/>
      <c r="UW405" s="24"/>
      <c r="UX405" s="24"/>
      <c r="UY405" s="24"/>
      <c r="UZ405" s="24"/>
      <c r="VA405" s="24"/>
      <c r="VB405" s="24"/>
      <c r="VC405" s="24"/>
      <c r="VD405" s="24"/>
      <c r="VE405" s="24"/>
      <c r="VF405" s="24"/>
      <c r="VG405" s="24"/>
      <c r="VH405" s="24"/>
      <c r="VI405" s="24"/>
      <c r="VJ405" s="24"/>
      <c r="VK405" s="24"/>
      <c r="VL405" s="24"/>
      <c r="VM405" s="24"/>
      <c r="VN405" s="24"/>
      <c r="VO405" s="24"/>
      <c r="VP405" s="24"/>
      <c r="VQ405" s="24"/>
      <c r="VR405" s="24"/>
      <c r="VS405" s="24"/>
      <c r="VT405" s="24"/>
      <c r="VU405" s="24"/>
      <c r="VV405" s="24"/>
      <c r="VW405" s="24"/>
      <c r="VX405" s="24"/>
      <c r="VY405" s="24"/>
      <c r="VZ405" s="24"/>
      <c r="WA405" s="24"/>
      <c r="WB405" s="24"/>
      <c r="WC405" s="24"/>
      <c r="WD405" s="24"/>
      <c r="WE405" s="24"/>
      <c r="WF405" s="24"/>
      <c r="WG405" s="24"/>
      <c r="WH405" s="24"/>
      <c r="WI405" s="24"/>
      <c r="WJ405" s="24"/>
      <c r="WK405" s="24"/>
      <c r="WL405" s="24"/>
      <c r="WM405" s="24"/>
      <c r="WN405" s="24"/>
      <c r="WO405" s="24"/>
      <c r="WP405" s="24"/>
      <c r="WQ405" s="24"/>
      <c r="WR405" s="24"/>
      <c r="WS405" s="24"/>
      <c r="WT405" s="24"/>
      <c r="WU405" s="24"/>
      <c r="WV405" s="24"/>
      <c r="WW405" s="24"/>
      <c r="WX405" s="24"/>
      <c r="WY405" s="24"/>
      <c r="WZ405" s="24"/>
      <c r="XA405" s="24"/>
      <c r="XB405" s="24"/>
      <c r="XC405" s="24"/>
      <c r="XD405" s="24"/>
      <c r="XE405" s="24"/>
      <c r="XF405" s="24"/>
      <c r="XG405" s="24"/>
      <c r="XH405" s="24"/>
      <c r="XI405" s="24"/>
      <c r="XJ405" s="24"/>
      <c r="XK405" s="24"/>
      <c r="XL405" s="24"/>
      <c r="XM405" s="24"/>
      <c r="XN405" s="24"/>
      <c r="XO405" s="24"/>
      <c r="XP405" s="24"/>
      <c r="XQ405" s="24"/>
      <c r="XR405" s="24"/>
      <c r="XS405" s="24"/>
      <c r="XT405" s="24"/>
      <c r="XU405" s="24"/>
      <c r="XV405" s="24"/>
      <c r="XW405" s="24"/>
      <c r="XX405" s="24"/>
      <c r="XY405" s="24"/>
      <c r="XZ405" s="24"/>
      <c r="YA405" s="24"/>
      <c r="YB405" s="24"/>
      <c r="YC405" s="24"/>
      <c r="YD405" s="24"/>
      <c r="YE405" s="24"/>
      <c r="YF405" s="24"/>
      <c r="YG405" s="24"/>
      <c r="YH405" s="24"/>
      <c r="YI405" s="24"/>
      <c r="YJ405" s="24"/>
      <c r="YK405" s="24"/>
      <c r="YL405" s="24"/>
      <c r="YM405" s="24"/>
      <c r="YN405" s="24"/>
      <c r="YO405" s="24"/>
      <c r="YP405" s="24"/>
      <c r="YQ405" s="24"/>
      <c r="YR405" s="24"/>
      <c r="YS405" s="24"/>
      <c r="YT405" s="24"/>
      <c r="YU405" s="24"/>
      <c r="YV405" s="24"/>
      <c r="YW405" s="24"/>
      <c r="YX405" s="24"/>
      <c r="YY405" s="24"/>
      <c r="YZ405" s="24"/>
      <c r="ZA405" s="24"/>
      <c r="ZB405" s="24"/>
      <c r="ZC405" s="24"/>
      <c r="ZD405" s="24"/>
      <c r="ZE405" s="24"/>
      <c r="ZF405" s="24"/>
      <c r="ZG405" s="24"/>
      <c r="ZH405" s="24"/>
      <c r="ZI405" s="24"/>
      <c r="ZJ405" s="24"/>
      <c r="ZK405" s="24"/>
      <c r="ZL405" s="24"/>
      <c r="ZM405" s="24"/>
      <c r="ZN405" s="24"/>
      <c r="ZO405" s="24"/>
      <c r="ZP405" s="24"/>
      <c r="ZQ405" s="24"/>
      <c r="ZR405" s="24"/>
      <c r="ZS405" s="24"/>
      <c r="ZT405" s="24"/>
      <c r="ZU405" s="24"/>
      <c r="ZV405" s="24"/>
      <c r="ZW405" s="24"/>
      <c r="ZX405" s="24"/>
      <c r="ZY405" s="24"/>
      <c r="ZZ405" s="24"/>
      <c r="AAA405" s="24"/>
      <c r="AAB405" s="24"/>
      <c r="AAC405" s="24"/>
      <c r="AAD405" s="24"/>
      <c r="AAE405" s="24"/>
      <c r="AAF405" s="24"/>
      <c r="AAG405" s="24"/>
      <c r="AAH405" s="24"/>
      <c r="AAI405" s="24"/>
      <c r="AAJ405" s="24"/>
      <c r="AAK405" s="24"/>
      <c r="AAL405" s="24"/>
      <c r="AAM405" s="24"/>
      <c r="AAN405" s="24"/>
      <c r="AAO405" s="24"/>
      <c r="AAP405" s="24"/>
      <c r="AAQ405" s="24"/>
      <c r="AAR405" s="24"/>
      <c r="AAS405" s="24"/>
      <c r="AAT405" s="24"/>
      <c r="AAU405" s="24"/>
      <c r="AAV405" s="24"/>
      <c r="AAW405" s="24"/>
      <c r="AAX405" s="24"/>
      <c r="AAY405" s="24"/>
      <c r="AAZ405" s="24"/>
      <c r="ABA405" s="24"/>
      <c r="ABB405" s="24"/>
      <c r="ABC405" s="24"/>
      <c r="ABD405" s="24"/>
      <c r="ABE405" s="24"/>
      <c r="ABF405" s="24"/>
      <c r="ABG405" s="24"/>
      <c r="ABH405" s="24"/>
      <c r="ABI405" s="24"/>
      <c r="ABJ405" s="24"/>
      <c r="ABK405" s="24"/>
      <c r="ABL405" s="24"/>
      <c r="ABM405" s="24"/>
      <c r="ABN405" s="24"/>
      <c r="ABO405" s="24"/>
      <c r="ABP405" s="24"/>
      <c r="ABQ405" s="24"/>
      <c r="ABR405" s="24"/>
      <c r="ABS405" s="24"/>
      <c r="ABT405" s="24"/>
      <c r="ABU405" s="24"/>
      <c r="ABV405" s="24"/>
      <c r="ABW405" s="24"/>
      <c r="ABX405" s="24"/>
      <c r="ABY405" s="24"/>
      <c r="ABZ405" s="24"/>
      <c r="ACA405" s="24"/>
      <c r="ACB405" s="24"/>
      <c r="ACC405" s="24"/>
      <c r="ACD405" s="24"/>
      <c r="ACE405" s="24"/>
      <c r="ACF405" s="24"/>
      <c r="ACG405" s="24"/>
      <c r="ACH405" s="24"/>
      <c r="ACI405" s="24"/>
      <c r="ACJ405" s="24"/>
      <c r="ACK405" s="24"/>
      <c r="ACL405" s="24"/>
      <c r="ACM405" s="24"/>
      <c r="ACN405" s="24"/>
      <c r="ACO405" s="24"/>
      <c r="ACP405" s="24"/>
      <c r="ACQ405" s="24"/>
      <c r="ACR405" s="24"/>
      <c r="ACS405" s="24"/>
      <c r="ACT405" s="24"/>
      <c r="ACU405" s="24"/>
      <c r="ACV405" s="24"/>
      <c r="ACW405" s="24"/>
      <c r="ACX405" s="24"/>
      <c r="ACY405" s="24"/>
      <c r="ACZ405" s="24"/>
      <c r="ADA405" s="24"/>
      <c r="ADB405" s="24"/>
      <c r="ADC405" s="24"/>
      <c r="ADD405" s="24"/>
      <c r="ADE405" s="24"/>
      <c r="ADF405" s="24"/>
      <c r="ADG405" s="24"/>
      <c r="ADH405" s="24"/>
      <c r="ADI405" s="24"/>
      <c r="ADJ405" s="24"/>
      <c r="ADK405" s="24"/>
      <c r="ADL405" s="24"/>
      <c r="ADM405" s="24"/>
      <c r="ADN405" s="24"/>
      <c r="ADO405" s="24"/>
      <c r="ADP405" s="24"/>
      <c r="ADQ405" s="24"/>
      <c r="ADR405" s="24"/>
      <c r="ADS405" s="24"/>
      <c r="ADT405" s="24"/>
      <c r="ADU405" s="24"/>
      <c r="ADV405" s="24"/>
      <c r="ADW405" s="24"/>
      <c r="ADX405" s="24"/>
      <c r="ADY405" s="24"/>
      <c r="ADZ405" s="24"/>
      <c r="AEA405" s="24"/>
      <c r="AEB405" s="24"/>
      <c r="AEC405" s="24"/>
      <c r="AED405" s="24"/>
      <c r="AEE405" s="24"/>
      <c r="AEF405" s="24"/>
      <c r="AEG405" s="24"/>
      <c r="AEH405" s="24"/>
      <c r="AEI405" s="24"/>
      <c r="AEJ405" s="24"/>
      <c r="AEK405" s="24"/>
      <c r="AEL405" s="24"/>
      <c r="AEM405" s="24"/>
      <c r="AEN405" s="24"/>
      <c r="AEO405" s="24"/>
      <c r="AEP405" s="24"/>
      <c r="AEQ405" s="24"/>
      <c r="AER405" s="24"/>
      <c r="AES405" s="24"/>
      <c r="AET405" s="24"/>
      <c r="AEU405" s="24"/>
      <c r="AEV405" s="24"/>
      <c r="AEW405" s="24"/>
      <c r="AEX405" s="24"/>
      <c r="AEY405" s="24"/>
      <c r="AEZ405" s="24"/>
      <c r="AFA405" s="24"/>
      <c r="AFB405" s="24"/>
      <c r="AFC405" s="24"/>
      <c r="AFD405" s="24"/>
      <c r="AFE405" s="24"/>
      <c r="AFF405" s="24"/>
      <c r="AFG405" s="24"/>
      <c r="AFH405" s="24"/>
      <c r="AFI405" s="24"/>
      <c r="AFJ405" s="24"/>
      <c r="AFK405" s="24"/>
      <c r="AFL405" s="24"/>
      <c r="AFM405" s="24"/>
      <c r="AFN405" s="24"/>
      <c r="AFO405" s="24"/>
      <c r="AFP405" s="24"/>
      <c r="AFQ405" s="24"/>
      <c r="AFR405" s="24"/>
      <c r="AFS405" s="24"/>
      <c r="AFT405" s="24"/>
      <c r="AFU405" s="24"/>
      <c r="AFV405" s="24"/>
      <c r="AFW405" s="24"/>
      <c r="AFX405" s="24"/>
      <c r="AFY405" s="24"/>
      <c r="AFZ405" s="24"/>
      <c r="AGA405" s="24"/>
      <c r="AGB405" s="24"/>
      <c r="AGC405" s="24"/>
      <c r="AGD405" s="24"/>
      <c r="AGE405" s="24"/>
      <c r="AGF405" s="24"/>
      <c r="AGG405" s="24"/>
      <c r="AGH405" s="24"/>
      <c r="AGI405" s="24"/>
      <c r="AGJ405" s="24"/>
      <c r="AGK405" s="24"/>
      <c r="AGL405" s="24"/>
      <c r="AGM405" s="24"/>
      <c r="AGN405" s="24"/>
      <c r="AGO405" s="24"/>
      <c r="AGP405" s="24"/>
      <c r="AGQ405" s="24"/>
      <c r="AGR405" s="24"/>
      <c r="AGS405" s="24"/>
      <c r="AGT405" s="24"/>
      <c r="AGU405" s="24"/>
      <c r="AGV405" s="24"/>
      <c r="AGW405" s="24"/>
      <c r="AGX405" s="24"/>
      <c r="AGY405" s="24"/>
      <c r="AGZ405" s="24"/>
      <c r="AHA405" s="24"/>
      <c r="AHB405" s="24"/>
      <c r="AHC405" s="24"/>
      <c r="AHD405" s="24"/>
      <c r="AHE405" s="24"/>
      <c r="AHF405" s="24"/>
      <c r="AHG405" s="24"/>
      <c r="AHH405" s="24"/>
      <c r="AHI405" s="24"/>
      <c r="AHJ405" s="24"/>
      <c r="AHK405" s="24"/>
      <c r="AHL405" s="24"/>
      <c r="AHM405" s="24"/>
      <c r="AHN405" s="24"/>
      <c r="AHO405" s="24"/>
      <c r="AHP405" s="24"/>
      <c r="AHQ405" s="24"/>
      <c r="AHR405" s="24"/>
      <c r="AHS405" s="24"/>
      <c r="AHT405" s="24"/>
      <c r="AHU405" s="24"/>
      <c r="AHV405" s="24"/>
      <c r="AHW405" s="24"/>
      <c r="AHX405" s="24"/>
      <c r="AHY405" s="24"/>
      <c r="AHZ405" s="24"/>
      <c r="AIA405" s="24"/>
      <c r="AIB405" s="24"/>
      <c r="AIC405" s="24"/>
      <c r="AID405" s="24"/>
      <c r="AIE405" s="24"/>
      <c r="AIF405" s="24"/>
      <c r="AIG405" s="24"/>
      <c r="AIH405" s="24"/>
      <c r="AII405" s="24"/>
      <c r="AIJ405" s="24"/>
      <c r="AIK405" s="24"/>
      <c r="AIL405" s="24"/>
      <c r="AIM405" s="24"/>
      <c r="AIN405" s="24"/>
      <c r="AIO405" s="24"/>
      <c r="AIP405" s="24"/>
      <c r="AIQ405" s="24"/>
      <c r="AIR405" s="24"/>
      <c r="AIS405" s="24"/>
      <c r="AIT405" s="24"/>
      <c r="AIU405" s="24"/>
      <c r="AIV405" s="24"/>
      <c r="AIW405" s="24"/>
      <c r="AIX405" s="24"/>
      <c r="AIY405" s="24"/>
      <c r="AIZ405" s="24"/>
      <c r="AJA405" s="24"/>
      <c r="AJB405" s="24"/>
      <c r="AJC405" s="24"/>
      <c r="AJD405" s="24"/>
      <c r="AJE405" s="24"/>
      <c r="AJF405" s="24"/>
      <c r="AJG405" s="24"/>
      <c r="AJH405" s="24"/>
      <c r="AJI405" s="24"/>
      <c r="AJJ405" s="24"/>
      <c r="AJK405" s="24"/>
      <c r="AJL405" s="24"/>
      <c r="AJM405" s="24"/>
      <c r="AJN405" s="24"/>
      <c r="AJO405" s="24"/>
      <c r="AJP405" s="24"/>
      <c r="AJQ405" s="24"/>
      <c r="AJR405" s="24"/>
      <c r="AJS405" s="24"/>
      <c r="AJT405" s="24"/>
      <c r="AJU405" s="24"/>
      <c r="AJV405" s="24"/>
      <c r="AJW405" s="24"/>
      <c r="AJX405" s="24"/>
      <c r="AJY405" s="24"/>
      <c r="AJZ405" s="24"/>
      <c r="AKA405" s="24"/>
      <c r="AKB405" s="24"/>
      <c r="AKC405" s="24"/>
      <c r="AKD405" s="24"/>
      <c r="AKE405" s="24"/>
      <c r="AKF405" s="24"/>
      <c r="AKG405" s="24"/>
      <c r="AKH405" s="24"/>
      <c r="AKI405" s="24"/>
      <c r="AKJ405" s="24"/>
      <c r="AKK405" s="24"/>
      <c r="AKL405" s="24"/>
      <c r="AKM405" s="24"/>
      <c r="AKN405" s="24"/>
      <c r="AKO405" s="24"/>
      <c r="AKP405" s="24"/>
      <c r="AKQ405" s="24"/>
      <c r="AKR405" s="24"/>
      <c r="AKS405" s="24"/>
      <c r="AKT405" s="24"/>
      <c r="AKU405" s="24"/>
      <c r="AKV405" s="24"/>
      <c r="AKW405" s="24"/>
      <c r="AKX405" s="24"/>
      <c r="AKY405" s="24"/>
      <c r="AKZ405" s="24"/>
      <c r="ALA405" s="24"/>
      <c r="ALB405" s="24"/>
      <c r="ALC405" s="24"/>
      <c r="ALD405" s="24"/>
      <c r="ALE405" s="24"/>
      <c r="ALF405" s="24"/>
      <c r="ALG405" s="24"/>
      <c r="ALH405" s="24"/>
      <c r="ALI405" s="24"/>
      <c r="ALJ405" s="24"/>
      <c r="ALK405" s="24"/>
      <c r="ALL405" s="24"/>
      <c r="ALM405" s="24"/>
      <c r="ALN405" s="24"/>
      <c r="ALO405" s="24"/>
      <c r="ALP405" s="24"/>
      <c r="ALQ405" s="24"/>
      <c r="ALR405" s="24"/>
      <c r="ALS405" s="24"/>
      <c r="ALT405" s="24"/>
      <c r="ALU405" s="24"/>
      <c r="ALV405" s="24"/>
      <c r="ALW405" s="24"/>
      <c r="ALX405" s="24"/>
      <c r="ALY405" s="24"/>
      <c r="ALZ405" s="24"/>
      <c r="AMA405" s="24"/>
      <c r="AMB405" s="24"/>
      <c r="AMC405" s="24"/>
      <c r="AMD405" s="24"/>
      <c r="AME405" s="24"/>
      <c r="AMF405" s="24"/>
      <c r="AMG405" s="24"/>
      <c r="AMH405" s="24"/>
      <c r="AMI405" s="24"/>
      <c r="AMJ405" s="24"/>
      <c r="AMK405" s="24"/>
      <c r="AML405" s="24"/>
      <c r="AMM405" s="24"/>
      <c r="AMN405" s="24"/>
      <c r="AMO405" s="24"/>
      <c r="AMP405" s="24"/>
      <c r="AMQ405" s="24"/>
      <c r="AMR405" s="24"/>
      <c r="AMS405" s="24"/>
      <c r="AMT405" s="24"/>
      <c r="AMU405" s="24"/>
      <c r="AMV405" s="24"/>
      <c r="AMW405" s="24"/>
      <c r="AMX405" s="24"/>
      <c r="AMY405" s="24"/>
      <c r="AMZ405" s="24"/>
      <c r="ANA405" s="24"/>
      <c r="ANB405" s="24"/>
      <c r="ANC405" s="24"/>
      <c r="AND405" s="24"/>
      <c r="ANE405" s="24"/>
      <c r="ANF405" s="24"/>
      <c r="ANG405" s="24"/>
      <c r="ANH405" s="24"/>
      <c r="ANI405" s="24"/>
      <c r="ANJ405" s="24"/>
      <c r="ANK405" s="24"/>
      <c r="ANL405" s="24"/>
      <c r="ANM405" s="24"/>
      <c r="ANN405" s="24"/>
      <c r="ANO405" s="24"/>
      <c r="ANP405" s="24"/>
      <c r="ANQ405" s="24"/>
      <c r="ANR405" s="24"/>
      <c r="ANS405" s="24"/>
      <c r="ANT405" s="24"/>
      <c r="ANU405" s="24"/>
      <c r="ANV405" s="24"/>
      <c r="ANW405" s="24"/>
      <c r="ANX405" s="24"/>
      <c r="ANY405" s="24"/>
      <c r="ANZ405" s="24"/>
      <c r="AOA405" s="24"/>
      <c r="AOB405" s="24"/>
      <c r="AOC405" s="24"/>
      <c r="AOD405" s="24"/>
      <c r="AOE405" s="24"/>
      <c r="AOF405" s="24"/>
      <c r="AOG405" s="24"/>
      <c r="AOH405" s="24"/>
      <c r="AOI405" s="24"/>
      <c r="AOJ405" s="24"/>
      <c r="AOK405" s="24"/>
      <c r="AOL405" s="24"/>
      <c r="AOM405" s="24"/>
      <c r="AON405" s="24"/>
      <c r="AOO405" s="24"/>
      <c r="AOP405" s="24"/>
      <c r="AOQ405" s="24"/>
      <c r="AOR405" s="24"/>
      <c r="AOS405" s="24"/>
      <c r="AOT405" s="24"/>
      <c r="AOU405" s="24"/>
      <c r="AOV405" s="24"/>
      <c r="AOW405" s="24"/>
      <c r="AOX405" s="24"/>
      <c r="AOY405" s="24"/>
      <c r="AOZ405" s="24"/>
      <c r="APA405" s="24"/>
      <c r="APB405" s="24"/>
      <c r="APC405" s="24"/>
      <c r="APD405" s="24"/>
      <c r="APE405" s="24"/>
      <c r="APF405" s="24"/>
      <c r="APG405" s="24"/>
      <c r="APH405" s="24"/>
      <c r="API405" s="24"/>
      <c r="APJ405" s="24"/>
      <c r="APK405" s="24"/>
      <c r="APL405" s="24"/>
      <c r="APM405" s="24"/>
      <c r="APN405" s="24"/>
      <c r="APO405" s="24"/>
      <c r="APP405" s="24"/>
      <c r="APQ405" s="24"/>
      <c r="APR405" s="24"/>
      <c r="APS405" s="24"/>
      <c r="APT405" s="24"/>
      <c r="APU405" s="24"/>
      <c r="APV405" s="24"/>
      <c r="APW405" s="24"/>
      <c r="APX405" s="24"/>
      <c r="APY405" s="24"/>
      <c r="APZ405" s="24"/>
      <c r="AQA405" s="24"/>
      <c r="AQB405" s="24"/>
      <c r="AQC405" s="24"/>
      <c r="AQD405" s="24"/>
      <c r="AQE405" s="24"/>
      <c r="AQF405" s="24"/>
      <c r="AQG405" s="24"/>
      <c r="AQH405" s="24"/>
      <c r="AQI405" s="24"/>
      <c r="AQJ405" s="24"/>
      <c r="AQK405" s="24"/>
      <c r="AQL405" s="24"/>
      <c r="AQM405" s="24"/>
      <c r="AQN405" s="24"/>
      <c r="AQO405" s="24"/>
      <c r="AQP405" s="24"/>
      <c r="AQQ405" s="24"/>
      <c r="AQR405" s="24"/>
      <c r="AQS405" s="24"/>
      <c r="AQT405" s="24"/>
      <c r="AQU405" s="24"/>
      <c r="AQV405" s="24"/>
      <c r="AQW405" s="24"/>
      <c r="AQX405" s="24"/>
      <c r="AQY405" s="24"/>
      <c r="AQZ405" s="24"/>
      <c r="ARA405" s="24"/>
      <c r="ARB405" s="24"/>
      <c r="ARC405" s="24"/>
      <c r="ARD405" s="24"/>
      <c r="ARE405" s="24"/>
      <c r="ARF405" s="24"/>
      <c r="ARG405" s="24"/>
      <c r="ARH405" s="24"/>
      <c r="ARI405" s="24"/>
      <c r="ARJ405" s="24"/>
      <c r="ARK405" s="24"/>
      <c r="ARL405" s="24"/>
      <c r="ARM405" s="24"/>
      <c r="ARN405" s="24"/>
      <c r="ARO405" s="24"/>
      <c r="ARP405" s="24"/>
      <c r="ARQ405" s="24"/>
      <c r="ARR405" s="24"/>
      <c r="ARS405" s="24"/>
      <c r="ART405" s="24"/>
      <c r="ARU405" s="24"/>
      <c r="ARV405" s="24"/>
      <c r="ARW405" s="24"/>
      <c r="ARX405" s="24"/>
      <c r="ARY405" s="24"/>
      <c r="ARZ405" s="24"/>
      <c r="ASA405" s="24"/>
      <c r="ASB405" s="24"/>
      <c r="ASC405" s="24"/>
      <c r="ASD405" s="24"/>
      <c r="ASE405" s="24"/>
      <c r="ASF405" s="24"/>
      <c r="ASG405" s="24"/>
      <c r="ASH405" s="24"/>
      <c r="ASI405" s="24"/>
      <c r="ASJ405" s="24"/>
      <c r="ASK405" s="24"/>
      <c r="ASL405" s="24"/>
      <c r="ASM405" s="24"/>
      <c r="ASN405" s="24"/>
      <c r="ASO405" s="24"/>
      <c r="ASP405" s="24"/>
      <c r="ASQ405" s="24"/>
      <c r="ASR405" s="24"/>
      <c r="ASS405" s="24"/>
      <c r="AST405" s="24"/>
      <c r="ASU405" s="24"/>
      <c r="ASV405" s="24"/>
      <c r="ASW405" s="24"/>
      <c r="ASX405" s="24"/>
      <c r="ASY405" s="24"/>
      <c r="ASZ405" s="24"/>
      <c r="ATA405" s="24"/>
      <c r="ATB405" s="24"/>
      <c r="ATC405" s="24"/>
      <c r="ATD405" s="24"/>
      <c r="ATE405" s="24"/>
      <c r="ATF405" s="24"/>
      <c r="ATG405" s="24"/>
      <c r="ATH405" s="24"/>
      <c r="ATI405" s="24"/>
      <c r="ATJ405" s="24"/>
      <c r="ATK405" s="24"/>
      <c r="ATL405" s="24"/>
      <c r="ATM405" s="24"/>
      <c r="ATN405" s="24"/>
      <c r="ATO405" s="24"/>
      <c r="ATP405" s="24"/>
      <c r="ATQ405" s="24"/>
      <c r="ATR405" s="24"/>
      <c r="ATS405" s="24"/>
      <c r="ATT405" s="24"/>
      <c r="ATU405" s="24"/>
      <c r="ATV405" s="24"/>
      <c r="ATW405" s="24"/>
      <c r="ATX405" s="24"/>
      <c r="ATY405" s="24"/>
      <c r="ATZ405" s="24"/>
      <c r="AUA405" s="24"/>
      <c r="AUB405" s="24"/>
      <c r="AUC405" s="24"/>
      <c r="AUD405" s="24"/>
      <c r="AUE405" s="24"/>
      <c r="AUF405" s="24"/>
      <c r="AUG405" s="24"/>
      <c r="AUH405" s="24"/>
      <c r="AUI405" s="24"/>
      <c r="AUJ405" s="24"/>
      <c r="AUK405" s="24"/>
      <c r="AUL405" s="24"/>
      <c r="AUM405" s="24"/>
      <c r="AUN405" s="24"/>
      <c r="AUO405" s="24"/>
      <c r="AUP405" s="24"/>
      <c r="AUQ405" s="24"/>
      <c r="AUR405" s="24"/>
      <c r="AUS405" s="24"/>
      <c r="AUT405" s="24"/>
      <c r="AUU405" s="24"/>
      <c r="AUV405" s="24"/>
      <c r="AUW405" s="24"/>
      <c r="AUX405" s="24"/>
      <c r="AUY405" s="24"/>
      <c r="AUZ405" s="24"/>
      <c r="AVA405" s="24"/>
      <c r="AVB405" s="24"/>
      <c r="AVC405" s="24"/>
      <c r="AVD405" s="24"/>
      <c r="AVE405" s="24"/>
      <c r="AVF405" s="24"/>
      <c r="AVG405" s="24"/>
      <c r="AVH405" s="24"/>
      <c r="AVI405" s="24"/>
      <c r="AVJ405" s="24"/>
      <c r="AVK405" s="24"/>
      <c r="AVL405" s="24"/>
      <c r="AVM405" s="24"/>
      <c r="AVN405" s="24"/>
      <c r="AVO405" s="24"/>
      <c r="AVP405" s="24"/>
      <c r="AVQ405" s="24"/>
      <c r="AVR405" s="24"/>
      <c r="AVS405" s="24"/>
      <c r="AVT405" s="24"/>
      <c r="AVU405" s="24"/>
      <c r="AVV405" s="24"/>
      <c r="AVW405" s="24"/>
      <c r="AVX405" s="24"/>
      <c r="AVY405" s="24"/>
      <c r="AVZ405" s="24"/>
      <c r="AWA405" s="24"/>
      <c r="AWB405" s="24"/>
      <c r="AWC405" s="24"/>
      <c r="AWD405" s="24"/>
      <c r="AWE405" s="24"/>
      <c r="AWF405" s="24"/>
      <c r="AWG405" s="24"/>
      <c r="AWH405" s="24"/>
      <c r="AWI405" s="24"/>
      <c r="AWJ405" s="24"/>
      <c r="AWK405" s="24"/>
      <c r="AWL405" s="24"/>
      <c r="AWM405" s="24"/>
      <c r="AWN405" s="24"/>
      <c r="AWO405" s="24"/>
      <c r="AWP405" s="24"/>
      <c r="AWQ405" s="24"/>
      <c r="AWR405" s="24"/>
      <c r="AWS405" s="24"/>
      <c r="AWT405" s="24"/>
      <c r="AWU405" s="24"/>
      <c r="AWV405" s="24"/>
      <c r="AWW405" s="24"/>
      <c r="AWX405" s="24"/>
      <c r="AWY405" s="24"/>
      <c r="AWZ405" s="24"/>
      <c r="AXA405" s="24"/>
      <c r="AXB405" s="24"/>
      <c r="AXC405" s="24"/>
      <c r="AXD405" s="24"/>
      <c r="AXE405" s="24"/>
      <c r="AXF405" s="24"/>
      <c r="AXG405" s="24"/>
      <c r="AXH405" s="24"/>
      <c r="AXI405" s="24"/>
      <c r="AXJ405" s="24"/>
      <c r="AXK405" s="24"/>
      <c r="AXL405" s="24"/>
      <c r="AXM405" s="24"/>
      <c r="AXN405" s="24"/>
      <c r="AXO405" s="24"/>
      <c r="AXP405" s="24"/>
      <c r="AXQ405" s="24"/>
      <c r="AXR405" s="24"/>
      <c r="AXS405" s="24"/>
      <c r="AXT405" s="24"/>
      <c r="AXU405" s="24"/>
      <c r="AXV405" s="24"/>
      <c r="AXW405" s="24"/>
      <c r="AXX405" s="24"/>
      <c r="AXY405" s="24"/>
      <c r="AXZ405" s="24"/>
      <c r="AYA405" s="24"/>
      <c r="AYB405" s="24"/>
      <c r="AYC405" s="24"/>
      <c r="AYD405" s="24"/>
      <c r="AYE405" s="24"/>
      <c r="AYF405" s="24"/>
      <c r="AYG405" s="24"/>
      <c r="AYH405" s="24"/>
      <c r="AYI405" s="24"/>
      <c r="AYJ405" s="24"/>
      <c r="AYK405" s="24"/>
      <c r="AYL405" s="24"/>
      <c r="AYM405" s="24"/>
      <c r="AYN405" s="24"/>
      <c r="AYO405" s="24"/>
      <c r="AYP405" s="24"/>
      <c r="AYQ405" s="24"/>
      <c r="AYR405" s="24"/>
      <c r="AYS405" s="24"/>
      <c r="AYT405" s="24"/>
      <c r="AYU405" s="24"/>
      <c r="AYV405" s="24"/>
      <c r="AYW405" s="24"/>
      <c r="AYX405" s="24"/>
      <c r="AYY405" s="24"/>
      <c r="AYZ405" s="24"/>
      <c r="AZA405" s="24"/>
      <c r="AZB405" s="24"/>
      <c r="AZC405" s="24"/>
      <c r="AZD405" s="24"/>
      <c r="AZE405" s="24"/>
      <c r="AZF405" s="24"/>
      <c r="AZG405" s="24"/>
      <c r="AZH405" s="24"/>
      <c r="AZI405" s="24"/>
      <c r="AZJ405" s="24"/>
      <c r="AZK405" s="24"/>
      <c r="AZL405" s="24"/>
      <c r="AZM405" s="24"/>
      <c r="AZN405" s="24"/>
      <c r="AZO405" s="24"/>
      <c r="AZP405" s="24"/>
      <c r="AZQ405" s="24"/>
      <c r="AZR405" s="24"/>
      <c r="AZS405" s="24"/>
      <c r="AZT405" s="24"/>
      <c r="AZU405" s="24"/>
      <c r="AZV405" s="24"/>
      <c r="AZW405" s="24"/>
      <c r="AZX405" s="24"/>
      <c r="AZY405" s="24"/>
      <c r="AZZ405" s="24"/>
      <c r="BAA405" s="24"/>
      <c r="BAB405" s="24"/>
      <c r="BAC405" s="24"/>
      <c r="BAD405" s="24"/>
      <c r="BAE405" s="24"/>
      <c r="BAF405" s="24"/>
      <c r="BAG405" s="24"/>
      <c r="BAH405" s="24"/>
      <c r="BAI405" s="24"/>
      <c r="BAJ405" s="24"/>
      <c r="BAK405" s="24"/>
      <c r="BAL405" s="24"/>
      <c r="BAM405" s="24"/>
      <c r="BAN405" s="24"/>
      <c r="BAO405" s="24"/>
      <c r="BAP405" s="24"/>
    </row>
    <row r="406" spans="1:1394" s="19" customFormat="1" x14ac:dyDescent="0.25">
      <c r="A406" s="19" t="str">
        <f>IF(YEAR(G406)=2024,#REF!,"")</f>
        <v/>
      </c>
      <c r="B406" s="19" t="str">
        <f>IF(YEAR(G406)=2025,#REF!,"")</f>
        <v/>
      </c>
      <c r="C406" s="19" t="str">
        <f t="shared" si="30"/>
        <v>Afternoon45075</v>
      </c>
      <c r="D406" s="19" t="str">
        <f>IF('by region'!$C$2="Any","Any",'Turf only'!V406)&amp;M406&amp;IF('by region'!$I$2="Any","Any",N406)&amp;G406</f>
        <v>AnyFlatAny45075</v>
      </c>
      <c r="E406" s="19" t="e">
        <f>IF(I406=#REF!,'Turf only'!G406,"")</f>
        <v>#REF!</v>
      </c>
      <c r="F406" s="19" t="e">
        <f t="shared" si="31"/>
        <v>#REF!</v>
      </c>
      <c r="G406" s="15">
        <v>45075</v>
      </c>
      <c r="H406" s="16" t="s">
        <v>42</v>
      </c>
      <c r="I406" s="16" t="s">
        <v>69</v>
      </c>
      <c r="J406" s="16" t="s">
        <v>9</v>
      </c>
      <c r="K406" s="14" t="s">
        <v>10</v>
      </c>
      <c r="L406" s="14" t="s">
        <v>11</v>
      </c>
      <c r="M406" s="16" t="s">
        <v>25</v>
      </c>
      <c r="N406" s="16" t="s">
        <v>13</v>
      </c>
      <c r="O406" s="16" t="s">
        <v>14</v>
      </c>
      <c r="P406" s="23">
        <f t="shared" si="32"/>
        <v>1</v>
      </c>
      <c r="Q406" s="23" cm="1">
        <f t="array" ref="Q406">SUMPRODUCT(($G$2:$G$2765=G406)*(P406&gt;$P$2:$P$2765))+1</f>
        <v>1</v>
      </c>
      <c r="R406" s="23" t="e">
        <f>(Q406*100000)+#REF!</f>
        <v>#REF!</v>
      </c>
      <c r="S406" s="19" t="e" cm="1">
        <f t="array" ref="S406">SUMPRODUCT(($G$2:$G$2765=G406)*(R406&gt;$R$2:$R$2765))+1</f>
        <v>#REF!</v>
      </c>
      <c r="T406" s="19" t="str">
        <f t="shared" si="33"/>
        <v xml:space="preserve">REDCAR </v>
      </c>
      <c r="U406" s="19">
        <v>0</v>
      </c>
      <c r="V406" s="19" t="s">
        <v>19</v>
      </c>
      <c r="W406" s="19">
        <f t="shared" si="34"/>
        <v>2023</v>
      </c>
      <c r="X406" s="24"/>
      <c r="Y406" s="24"/>
      <c r="Z406" s="24"/>
      <c r="AA406" s="24"/>
      <c r="AB406" s="24"/>
      <c r="AC406" s="24"/>
      <c r="AD406" s="24"/>
      <c r="AE406" s="24"/>
      <c r="AF406" s="24"/>
      <c r="AG406" s="24"/>
      <c r="AH406" s="24"/>
      <c r="AI406" s="24"/>
      <c r="AJ406" s="24"/>
      <c r="AK406" s="24"/>
      <c r="AL406" s="24"/>
      <c r="AM406" s="24"/>
      <c r="AN406" s="24"/>
      <c r="AO406" s="24"/>
      <c r="AP406" s="24"/>
      <c r="AQ406" s="24"/>
      <c r="AR406" s="24"/>
      <c r="AS406" s="24"/>
      <c r="AT406" s="24"/>
      <c r="AU406" s="24"/>
      <c r="AV406" s="24"/>
      <c r="AW406" s="24"/>
      <c r="AX406" s="24"/>
      <c r="AY406" s="24"/>
      <c r="AZ406" s="24"/>
      <c r="BA406" s="24"/>
      <c r="BB406" s="24"/>
      <c r="BC406" s="24"/>
      <c r="BD406" s="24"/>
      <c r="BE406" s="24"/>
      <c r="BF406" s="24"/>
      <c r="BG406" s="24"/>
      <c r="BH406" s="24"/>
      <c r="BI406" s="24"/>
      <c r="BJ406" s="24"/>
      <c r="BK406" s="24"/>
      <c r="BL406" s="24"/>
      <c r="BM406" s="24"/>
      <c r="BN406" s="24"/>
      <c r="BO406" s="24"/>
      <c r="BP406" s="24"/>
      <c r="BQ406" s="24"/>
      <c r="BR406" s="24"/>
      <c r="BS406" s="24"/>
      <c r="BT406" s="24"/>
      <c r="BU406" s="24"/>
      <c r="BV406" s="24"/>
      <c r="BW406" s="24"/>
      <c r="BX406" s="24"/>
      <c r="BY406" s="24"/>
      <c r="BZ406" s="24"/>
      <c r="CA406" s="24"/>
      <c r="CB406" s="24"/>
      <c r="CC406" s="24"/>
      <c r="CD406" s="24"/>
      <c r="CE406" s="24"/>
      <c r="CF406" s="24"/>
      <c r="CG406" s="24"/>
      <c r="CH406" s="24"/>
      <c r="CI406" s="24"/>
      <c r="CJ406" s="24"/>
      <c r="CK406" s="24"/>
      <c r="CL406" s="24"/>
      <c r="CM406" s="24"/>
      <c r="CN406" s="24"/>
      <c r="CO406" s="24"/>
      <c r="CP406" s="24"/>
      <c r="CQ406" s="24"/>
      <c r="CR406" s="24"/>
      <c r="CS406" s="24"/>
      <c r="CT406" s="24"/>
      <c r="CU406" s="24"/>
      <c r="CV406" s="24"/>
      <c r="CW406" s="24"/>
      <c r="CX406" s="24"/>
      <c r="CY406" s="24"/>
      <c r="CZ406" s="24"/>
      <c r="DA406" s="24"/>
      <c r="DB406" s="24"/>
      <c r="DC406" s="24"/>
      <c r="DD406" s="24"/>
      <c r="DE406" s="24"/>
      <c r="DF406" s="24"/>
      <c r="DG406" s="24"/>
      <c r="DH406" s="24"/>
      <c r="DI406" s="24"/>
      <c r="DJ406" s="24"/>
      <c r="DK406" s="24"/>
      <c r="DL406" s="24"/>
      <c r="DM406" s="24"/>
      <c r="DN406" s="24"/>
      <c r="DO406" s="24"/>
      <c r="DP406" s="24"/>
      <c r="DQ406" s="24"/>
      <c r="DR406" s="24"/>
      <c r="DS406" s="24"/>
      <c r="DT406" s="24"/>
      <c r="DU406" s="24"/>
      <c r="DV406" s="24"/>
      <c r="DW406" s="24"/>
      <c r="DX406" s="24"/>
      <c r="DY406" s="24"/>
      <c r="DZ406" s="24"/>
      <c r="EA406" s="24"/>
      <c r="EB406" s="24"/>
      <c r="EC406" s="24"/>
      <c r="ED406" s="24"/>
      <c r="EE406" s="24"/>
      <c r="EF406" s="24"/>
      <c r="EG406" s="24"/>
      <c r="EH406" s="24"/>
      <c r="EI406" s="24"/>
      <c r="EJ406" s="24"/>
      <c r="EK406" s="24"/>
      <c r="EL406" s="24"/>
      <c r="EM406" s="24"/>
      <c r="EN406" s="24"/>
      <c r="EO406" s="24"/>
      <c r="EP406" s="24"/>
      <c r="EQ406" s="24"/>
      <c r="ER406" s="24"/>
      <c r="ES406" s="24"/>
      <c r="ET406" s="24"/>
      <c r="EU406" s="24"/>
      <c r="EV406" s="24"/>
      <c r="EW406" s="24"/>
      <c r="EX406" s="24"/>
      <c r="EY406" s="24"/>
      <c r="EZ406" s="24"/>
      <c r="FA406" s="24"/>
      <c r="FB406" s="24"/>
      <c r="FC406" s="24"/>
      <c r="FD406" s="24"/>
      <c r="FE406" s="24"/>
      <c r="FF406" s="24"/>
      <c r="FG406" s="24"/>
      <c r="FH406" s="24"/>
      <c r="FI406" s="24"/>
      <c r="FJ406" s="24"/>
      <c r="FK406" s="24"/>
      <c r="FL406" s="24"/>
      <c r="FM406" s="24"/>
      <c r="FN406" s="24"/>
      <c r="FO406" s="24"/>
      <c r="FP406" s="24"/>
      <c r="FQ406" s="24"/>
      <c r="FR406" s="24"/>
      <c r="FS406" s="24"/>
      <c r="FT406" s="24"/>
      <c r="FU406" s="24"/>
      <c r="FV406" s="24"/>
      <c r="FW406" s="24"/>
      <c r="FX406" s="24"/>
      <c r="FY406" s="24"/>
      <c r="FZ406" s="24"/>
      <c r="GA406" s="24"/>
      <c r="GB406" s="24"/>
      <c r="GC406" s="24"/>
      <c r="GD406" s="24"/>
      <c r="GE406" s="24"/>
      <c r="GF406" s="24"/>
      <c r="GG406" s="24"/>
      <c r="GH406" s="24"/>
      <c r="GI406" s="24"/>
      <c r="GJ406" s="24"/>
      <c r="GK406" s="24"/>
      <c r="GL406" s="24"/>
      <c r="GM406" s="24"/>
      <c r="GN406" s="24"/>
      <c r="GO406" s="24"/>
      <c r="GP406" s="24"/>
      <c r="GQ406" s="24"/>
      <c r="GR406" s="24"/>
      <c r="GS406" s="24"/>
      <c r="GT406" s="24"/>
      <c r="GU406" s="24"/>
      <c r="GV406" s="24"/>
      <c r="GW406" s="24"/>
      <c r="GX406" s="24"/>
      <c r="GY406" s="24"/>
      <c r="GZ406" s="24"/>
      <c r="HA406" s="24"/>
      <c r="HB406" s="24"/>
      <c r="HC406" s="24"/>
      <c r="HD406" s="24"/>
      <c r="HE406" s="24"/>
      <c r="HF406" s="24"/>
      <c r="HG406" s="24"/>
      <c r="HH406" s="24"/>
      <c r="HI406" s="24"/>
      <c r="HJ406" s="24"/>
      <c r="HK406" s="24"/>
      <c r="HL406" s="24"/>
      <c r="HM406" s="24"/>
      <c r="HN406" s="24"/>
      <c r="HO406" s="24"/>
      <c r="HP406" s="24"/>
      <c r="HQ406" s="24"/>
      <c r="HR406" s="24"/>
      <c r="HS406" s="24"/>
      <c r="HT406" s="24"/>
      <c r="HU406" s="24"/>
      <c r="HV406" s="24"/>
      <c r="HW406" s="24"/>
      <c r="HX406" s="24"/>
      <c r="HY406" s="24"/>
      <c r="HZ406" s="24"/>
      <c r="IA406" s="24"/>
      <c r="IB406" s="24"/>
      <c r="IC406" s="24"/>
      <c r="ID406" s="24"/>
      <c r="IE406" s="24"/>
      <c r="IF406" s="24"/>
      <c r="IG406" s="24"/>
      <c r="IH406" s="24"/>
      <c r="II406" s="24"/>
      <c r="IJ406" s="24"/>
      <c r="IK406" s="24"/>
      <c r="IL406" s="24"/>
      <c r="IM406" s="24"/>
      <c r="IN406" s="24"/>
      <c r="IO406" s="24"/>
      <c r="IP406" s="24"/>
      <c r="IQ406" s="24"/>
      <c r="IR406" s="24"/>
      <c r="IS406" s="24"/>
      <c r="IT406" s="24"/>
      <c r="IU406" s="24"/>
      <c r="IV406" s="24"/>
      <c r="IW406" s="24"/>
      <c r="IX406" s="24"/>
      <c r="IY406" s="24"/>
      <c r="IZ406" s="24"/>
      <c r="JA406" s="24"/>
      <c r="JB406" s="24"/>
      <c r="JC406" s="24"/>
      <c r="JD406" s="24"/>
      <c r="JE406" s="24"/>
      <c r="JF406" s="24"/>
      <c r="JG406" s="24"/>
      <c r="JH406" s="24"/>
      <c r="JI406" s="24"/>
      <c r="JJ406" s="24"/>
      <c r="JK406" s="24"/>
      <c r="JL406" s="24"/>
      <c r="JM406" s="24"/>
      <c r="JN406" s="24"/>
      <c r="JO406" s="24"/>
      <c r="JP406" s="24"/>
      <c r="JQ406" s="24"/>
      <c r="JR406" s="24"/>
      <c r="JS406" s="24"/>
      <c r="JT406" s="24"/>
      <c r="JU406" s="24"/>
      <c r="JV406" s="24"/>
      <c r="JW406" s="24"/>
      <c r="JX406" s="24"/>
      <c r="JY406" s="24"/>
      <c r="JZ406" s="24"/>
      <c r="KA406" s="24"/>
      <c r="KB406" s="24"/>
      <c r="KC406" s="24"/>
      <c r="KD406" s="24"/>
      <c r="KE406" s="24"/>
      <c r="KF406" s="24"/>
      <c r="KG406" s="24"/>
      <c r="KH406" s="24"/>
      <c r="KI406" s="24"/>
      <c r="KJ406" s="24"/>
      <c r="KK406" s="24"/>
      <c r="KL406" s="24"/>
      <c r="KM406" s="24"/>
      <c r="KN406" s="24"/>
      <c r="KO406" s="24"/>
      <c r="KP406" s="24"/>
      <c r="KQ406" s="24"/>
      <c r="KR406" s="24"/>
      <c r="KS406" s="24"/>
      <c r="KT406" s="24"/>
      <c r="KU406" s="24"/>
      <c r="KV406" s="24"/>
      <c r="KW406" s="24"/>
      <c r="KX406" s="24"/>
      <c r="KY406" s="24"/>
      <c r="KZ406" s="24"/>
      <c r="LA406" s="24"/>
      <c r="LB406" s="24"/>
      <c r="LC406" s="24"/>
      <c r="LD406" s="24"/>
      <c r="LE406" s="24"/>
      <c r="LF406" s="24"/>
      <c r="LG406" s="24"/>
      <c r="LH406" s="24"/>
      <c r="LI406" s="24"/>
      <c r="LJ406" s="24"/>
      <c r="LK406" s="24"/>
      <c r="LL406" s="24"/>
      <c r="LM406" s="24"/>
      <c r="LN406" s="24"/>
      <c r="LO406" s="24"/>
      <c r="LP406" s="24"/>
      <c r="LQ406" s="24"/>
      <c r="LR406" s="24"/>
      <c r="LS406" s="24"/>
      <c r="LT406" s="24"/>
      <c r="LU406" s="24"/>
      <c r="LV406" s="24"/>
      <c r="LW406" s="24"/>
      <c r="LX406" s="24"/>
      <c r="LY406" s="24"/>
      <c r="LZ406" s="24"/>
      <c r="MA406" s="24"/>
      <c r="MB406" s="24"/>
      <c r="MC406" s="24"/>
      <c r="MD406" s="24"/>
      <c r="ME406" s="24"/>
      <c r="MF406" s="24"/>
      <c r="MG406" s="24"/>
      <c r="MH406" s="24"/>
      <c r="MI406" s="24"/>
      <c r="MJ406" s="24"/>
      <c r="MK406" s="24"/>
      <c r="ML406" s="24"/>
      <c r="MM406" s="24"/>
      <c r="MN406" s="24"/>
      <c r="MO406" s="24"/>
      <c r="MP406" s="24"/>
      <c r="MQ406" s="24"/>
      <c r="MR406" s="24"/>
      <c r="MS406" s="24"/>
      <c r="MT406" s="24"/>
      <c r="MU406" s="24"/>
      <c r="MV406" s="24"/>
      <c r="MW406" s="24"/>
      <c r="MX406" s="24"/>
      <c r="MY406" s="24"/>
      <c r="MZ406" s="24"/>
      <c r="NA406" s="24"/>
      <c r="NB406" s="24"/>
      <c r="NC406" s="24"/>
      <c r="ND406" s="24"/>
      <c r="NE406" s="24"/>
      <c r="NF406" s="24"/>
      <c r="NG406" s="24"/>
      <c r="NH406" s="24"/>
      <c r="NI406" s="24"/>
      <c r="NJ406" s="24"/>
      <c r="NK406" s="24"/>
      <c r="NL406" s="24"/>
      <c r="NM406" s="24"/>
      <c r="NN406" s="24"/>
      <c r="NO406" s="24"/>
      <c r="NP406" s="24"/>
      <c r="NQ406" s="24"/>
      <c r="NR406" s="24"/>
      <c r="NS406" s="24"/>
      <c r="NT406" s="24"/>
      <c r="NU406" s="24"/>
      <c r="NV406" s="24"/>
      <c r="NW406" s="24"/>
      <c r="NX406" s="24"/>
      <c r="NY406" s="24"/>
      <c r="NZ406" s="24"/>
      <c r="OA406" s="24"/>
      <c r="OB406" s="24"/>
      <c r="OC406" s="24"/>
      <c r="OD406" s="24"/>
      <c r="OE406" s="24"/>
      <c r="OF406" s="24"/>
      <c r="OG406" s="24"/>
      <c r="OH406" s="24"/>
      <c r="OI406" s="24"/>
      <c r="OJ406" s="24"/>
      <c r="OK406" s="24"/>
      <c r="OL406" s="24"/>
      <c r="OM406" s="24"/>
      <c r="ON406" s="24"/>
      <c r="OO406" s="24"/>
      <c r="OP406" s="24"/>
      <c r="OQ406" s="24"/>
      <c r="OR406" s="24"/>
      <c r="OS406" s="24"/>
      <c r="OT406" s="24"/>
      <c r="OU406" s="24"/>
      <c r="OV406" s="24"/>
      <c r="OW406" s="24"/>
      <c r="OX406" s="24"/>
      <c r="OY406" s="24"/>
      <c r="OZ406" s="24"/>
      <c r="PA406" s="24"/>
      <c r="PB406" s="24"/>
      <c r="PC406" s="24"/>
      <c r="PD406" s="24"/>
      <c r="PE406" s="24"/>
      <c r="PF406" s="24"/>
      <c r="PG406" s="24"/>
      <c r="PH406" s="24"/>
      <c r="PI406" s="24"/>
      <c r="PJ406" s="24"/>
      <c r="PK406" s="24"/>
      <c r="PL406" s="24"/>
      <c r="PM406" s="24"/>
      <c r="PN406" s="24"/>
      <c r="PO406" s="24"/>
      <c r="PP406" s="24"/>
      <c r="PQ406" s="24"/>
      <c r="PR406" s="24"/>
      <c r="PS406" s="24"/>
      <c r="PT406" s="24"/>
      <c r="PU406" s="24"/>
      <c r="PV406" s="24"/>
      <c r="PW406" s="24"/>
      <c r="PX406" s="24"/>
      <c r="PY406" s="24"/>
      <c r="PZ406" s="24"/>
      <c r="QA406" s="24"/>
      <c r="QB406" s="24"/>
      <c r="QC406" s="24"/>
      <c r="QD406" s="24"/>
      <c r="QE406" s="24"/>
      <c r="QF406" s="24"/>
      <c r="QG406" s="24"/>
      <c r="QH406" s="24"/>
      <c r="QI406" s="24"/>
      <c r="QJ406" s="24"/>
      <c r="QK406" s="24"/>
      <c r="QL406" s="24"/>
      <c r="QM406" s="24"/>
      <c r="QN406" s="24"/>
      <c r="QO406" s="24"/>
      <c r="QP406" s="24"/>
      <c r="QQ406" s="24"/>
      <c r="QR406" s="24"/>
      <c r="QS406" s="24"/>
      <c r="QT406" s="24"/>
      <c r="QU406" s="24"/>
      <c r="QV406" s="24"/>
      <c r="QW406" s="24"/>
      <c r="QX406" s="24"/>
      <c r="QY406" s="24"/>
      <c r="QZ406" s="24"/>
      <c r="RA406" s="24"/>
      <c r="RB406" s="24"/>
      <c r="RC406" s="24"/>
      <c r="RD406" s="24"/>
      <c r="RE406" s="24"/>
      <c r="RF406" s="24"/>
      <c r="RG406" s="24"/>
      <c r="RH406" s="24"/>
      <c r="RI406" s="24"/>
      <c r="RJ406" s="24"/>
      <c r="RK406" s="24"/>
      <c r="RL406" s="24"/>
      <c r="RM406" s="24"/>
      <c r="RN406" s="24"/>
      <c r="RO406" s="24"/>
      <c r="RP406" s="24"/>
      <c r="RQ406" s="24"/>
      <c r="RR406" s="24"/>
      <c r="RS406" s="24"/>
      <c r="RT406" s="24"/>
      <c r="RU406" s="24"/>
      <c r="RV406" s="24"/>
      <c r="RW406" s="24"/>
      <c r="RX406" s="24"/>
      <c r="RY406" s="24"/>
      <c r="RZ406" s="24"/>
      <c r="SA406" s="24"/>
      <c r="SB406" s="24"/>
      <c r="SC406" s="24"/>
      <c r="SD406" s="24"/>
      <c r="SE406" s="24"/>
      <c r="SF406" s="24"/>
      <c r="SG406" s="24"/>
      <c r="SH406" s="24"/>
      <c r="SI406" s="24"/>
      <c r="SJ406" s="24"/>
      <c r="SK406" s="24"/>
      <c r="SL406" s="24"/>
      <c r="SM406" s="24"/>
      <c r="SN406" s="24"/>
      <c r="SO406" s="24"/>
      <c r="SP406" s="24"/>
      <c r="SQ406" s="24"/>
      <c r="SR406" s="24"/>
      <c r="SS406" s="24"/>
      <c r="ST406" s="24"/>
      <c r="SU406" s="24"/>
      <c r="SV406" s="24"/>
      <c r="SW406" s="24"/>
      <c r="SX406" s="24"/>
      <c r="SY406" s="24"/>
      <c r="SZ406" s="24"/>
      <c r="TA406" s="24"/>
      <c r="TB406" s="24"/>
      <c r="TC406" s="24"/>
      <c r="TD406" s="24"/>
      <c r="TE406" s="24"/>
      <c r="TF406" s="24"/>
      <c r="TG406" s="24"/>
      <c r="TH406" s="24"/>
      <c r="TI406" s="24"/>
      <c r="TJ406" s="24"/>
      <c r="TK406" s="24"/>
      <c r="TL406" s="24"/>
      <c r="TM406" s="24"/>
      <c r="TN406" s="24"/>
      <c r="TO406" s="24"/>
      <c r="TP406" s="24"/>
      <c r="TQ406" s="24"/>
      <c r="TR406" s="24"/>
      <c r="TS406" s="24"/>
      <c r="TT406" s="24"/>
      <c r="TU406" s="24"/>
      <c r="TV406" s="24"/>
      <c r="TW406" s="24"/>
      <c r="TX406" s="24"/>
      <c r="TY406" s="24"/>
      <c r="TZ406" s="24"/>
      <c r="UA406" s="24"/>
      <c r="UB406" s="24"/>
      <c r="UC406" s="24"/>
      <c r="UD406" s="24"/>
      <c r="UE406" s="24"/>
      <c r="UF406" s="24"/>
      <c r="UG406" s="24"/>
      <c r="UH406" s="24"/>
      <c r="UI406" s="24"/>
      <c r="UJ406" s="24"/>
      <c r="UK406" s="24"/>
      <c r="UL406" s="24"/>
      <c r="UM406" s="24"/>
      <c r="UN406" s="24"/>
      <c r="UO406" s="24"/>
      <c r="UP406" s="24"/>
      <c r="UQ406" s="24"/>
      <c r="UR406" s="24"/>
      <c r="US406" s="24"/>
      <c r="UT406" s="24"/>
      <c r="UU406" s="24"/>
      <c r="UV406" s="24"/>
      <c r="UW406" s="24"/>
      <c r="UX406" s="24"/>
      <c r="UY406" s="24"/>
      <c r="UZ406" s="24"/>
      <c r="VA406" s="24"/>
      <c r="VB406" s="24"/>
      <c r="VC406" s="24"/>
      <c r="VD406" s="24"/>
      <c r="VE406" s="24"/>
      <c r="VF406" s="24"/>
      <c r="VG406" s="24"/>
      <c r="VH406" s="24"/>
      <c r="VI406" s="24"/>
      <c r="VJ406" s="24"/>
      <c r="VK406" s="24"/>
      <c r="VL406" s="24"/>
      <c r="VM406" s="24"/>
      <c r="VN406" s="24"/>
      <c r="VO406" s="24"/>
      <c r="VP406" s="24"/>
      <c r="VQ406" s="24"/>
      <c r="VR406" s="24"/>
      <c r="VS406" s="24"/>
      <c r="VT406" s="24"/>
      <c r="VU406" s="24"/>
      <c r="VV406" s="24"/>
      <c r="VW406" s="24"/>
      <c r="VX406" s="24"/>
      <c r="VY406" s="24"/>
      <c r="VZ406" s="24"/>
      <c r="WA406" s="24"/>
      <c r="WB406" s="24"/>
      <c r="WC406" s="24"/>
      <c r="WD406" s="24"/>
      <c r="WE406" s="24"/>
      <c r="WF406" s="24"/>
      <c r="WG406" s="24"/>
      <c r="WH406" s="24"/>
      <c r="WI406" s="24"/>
      <c r="WJ406" s="24"/>
      <c r="WK406" s="24"/>
      <c r="WL406" s="24"/>
      <c r="WM406" s="24"/>
      <c r="WN406" s="24"/>
      <c r="WO406" s="24"/>
      <c r="WP406" s="24"/>
      <c r="WQ406" s="24"/>
      <c r="WR406" s="24"/>
      <c r="WS406" s="24"/>
      <c r="WT406" s="24"/>
      <c r="WU406" s="24"/>
      <c r="WV406" s="24"/>
      <c r="WW406" s="24"/>
      <c r="WX406" s="24"/>
      <c r="WY406" s="24"/>
      <c r="WZ406" s="24"/>
      <c r="XA406" s="24"/>
      <c r="XB406" s="24"/>
      <c r="XC406" s="24"/>
      <c r="XD406" s="24"/>
      <c r="XE406" s="24"/>
      <c r="XF406" s="24"/>
      <c r="XG406" s="24"/>
      <c r="XH406" s="24"/>
      <c r="XI406" s="24"/>
      <c r="XJ406" s="24"/>
      <c r="XK406" s="24"/>
      <c r="XL406" s="24"/>
      <c r="XM406" s="24"/>
      <c r="XN406" s="24"/>
      <c r="XO406" s="24"/>
      <c r="XP406" s="24"/>
      <c r="XQ406" s="24"/>
      <c r="XR406" s="24"/>
      <c r="XS406" s="24"/>
      <c r="XT406" s="24"/>
      <c r="XU406" s="24"/>
      <c r="XV406" s="24"/>
      <c r="XW406" s="24"/>
      <c r="XX406" s="24"/>
      <c r="XY406" s="24"/>
      <c r="XZ406" s="24"/>
      <c r="YA406" s="24"/>
      <c r="YB406" s="24"/>
      <c r="YC406" s="24"/>
      <c r="YD406" s="24"/>
      <c r="YE406" s="24"/>
      <c r="YF406" s="24"/>
      <c r="YG406" s="24"/>
      <c r="YH406" s="24"/>
      <c r="YI406" s="24"/>
      <c r="YJ406" s="24"/>
      <c r="YK406" s="24"/>
      <c r="YL406" s="24"/>
      <c r="YM406" s="24"/>
      <c r="YN406" s="24"/>
      <c r="YO406" s="24"/>
      <c r="YP406" s="24"/>
      <c r="YQ406" s="24"/>
      <c r="YR406" s="24"/>
      <c r="YS406" s="24"/>
      <c r="YT406" s="24"/>
      <c r="YU406" s="24"/>
      <c r="YV406" s="24"/>
      <c r="YW406" s="24"/>
      <c r="YX406" s="24"/>
      <c r="YY406" s="24"/>
      <c r="YZ406" s="24"/>
      <c r="ZA406" s="24"/>
      <c r="ZB406" s="24"/>
      <c r="ZC406" s="24"/>
      <c r="ZD406" s="24"/>
      <c r="ZE406" s="24"/>
      <c r="ZF406" s="24"/>
      <c r="ZG406" s="24"/>
      <c r="ZH406" s="24"/>
      <c r="ZI406" s="24"/>
      <c r="ZJ406" s="24"/>
      <c r="ZK406" s="24"/>
      <c r="ZL406" s="24"/>
      <c r="ZM406" s="24"/>
      <c r="ZN406" s="24"/>
      <c r="ZO406" s="24"/>
      <c r="ZP406" s="24"/>
      <c r="ZQ406" s="24"/>
      <c r="ZR406" s="24"/>
      <c r="ZS406" s="24"/>
      <c r="ZT406" s="24"/>
      <c r="ZU406" s="24"/>
      <c r="ZV406" s="24"/>
      <c r="ZW406" s="24"/>
      <c r="ZX406" s="24"/>
      <c r="ZY406" s="24"/>
      <c r="ZZ406" s="24"/>
      <c r="AAA406" s="24"/>
      <c r="AAB406" s="24"/>
      <c r="AAC406" s="24"/>
      <c r="AAD406" s="24"/>
      <c r="AAE406" s="24"/>
      <c r="AAF406" s="24"/>
      <c r="AAG406" s="24"/>
      <c r="AAH406" s="24"/>
      <c r="AAI406" s="24"/>
      <c r="AAJ406" s="24"/>
      <c r="AAK406" s="24"/>
      <c r="AAL406" s="24"/>
      <c r="AAM406" s="24"/>
      <c r="AAN406" s="24"/>
      <c r="AAO406" s="24"/>
      <c r="AAP406" s="24"/>
      <c r="AAQ406" s="24"/>
      <c r="AAR406" s="24"/>
      <c r="AAS406" s="24"/>
      <c r="AAT406" s="24"/>
      <c r="AAU406" s="24"/>
      <c r="AAV406" s="24"/>
      <c r="AAW406" s="24"/>
      <c r="AAX406" s="24"/>
      <c r="AAY406" s="24"/>
      <c r="AAZ406" s="24"/>
      <c r="ABA406" s="24"/>
      <c r="ABB406" s="24"/>
      <c r="ABC406" s="24"/>
      <c r="ABD406" s="24"/>
      <c r="ABE406" s="24"/>
      <c r="ABF406" s="24"/>
      <c r="ABG406" s="24"/>
      <c r="ABH406" s="24"/>
      <c r="ABI406" s="24"/>
      <c r="ABJ406" s="24"/>
      <c r="ABK406" s="24"/>
      <c r="ABL406" s="24"/>
      <c r="ABM406" s="24"/>
      <c r="ABN406" s="24"/>
      <c r="ABO406" s="24"/>
      <c r="ABP406" s="24"/>
      <c r="ABQ406" s="24"/>
      <c r="ABR406" s="24"/>
      <c r="ABS406" s="24"/>
      <c r="ABT406" s="24"/>
      <c r="ABU406" s="24"/>
      <c r="ABV406" s="24"/>
      <c r="ABW406" s="24"/>
      <c r="ABX406" s="24"/>
      <c r="ABY406" s="24"/>
      <c r="ABZ406" s="24"/>
      <c r="ACA406" s="24"/>
      <c r="ACB406" s="24"/>
      <c r="ACC406" s="24"/>
      <c r="ACD406" s="24"/>
      <c r="ACE406" s="24"/>
      <c r="ACF406" s="24"/>
      <c r="ACG406" s="24"/>
      <c r="ACH406" s="24"/>
      <c r="ACI406" s="24"/>
      <c r="ACJ406" s="24"/>
      <c r="ACK406" s="24"/>
      <c r="ACL406" s="24"/>
      <c r="ACM406" s="24"/>
      <c r="ACN406" s="24"/>
      <c r="ACO406" s="24"/>
      <c r="ACP406" s="24"/>
      <c r="ACQ406" s="24"/>
      <c r="ACR406" s="24"/>
      <c r="ACS406" s="24"/>
      <c r="ACT406" s="24"/>
      <c r="ACU406" s="24"/>
      <c r="ACV406" s="24"/>
      <c r="ACW406" s="24"/>
      <c r="ACX406" s="24"/>
      <c r="ACY406" s="24"/>
      <c r="ACZ406" s="24"/>
      <c r="ADA406" s="24"/>
      <c r="ADB406" s="24"/>
      <c r="ADC406" s="24"/>
      <c r="ADD406" s="24"/>
      <c r="ADE406" s="24"/>
      <c r="ADF406" s="24"/>
      <c r="ADG406" s="24"/>
      <c r="ADH406" s="24"/>
      <c r="ADI406" s="24"/>
      <c r="ADJ406" s="24"/>
      <c r="ADK406" s="24"/>
      <c r="ADL406" s="24"/>
      <c r="ADM406" s="24"/>
      <c r="ADN406" s="24"/>
      <c r="ADO406" s="24"/>
      <c r="ADP406" s="24"/>
      <c r="ADQ406" s="24"/>
      <c r="ADR406" s="24"/>
      <c r="ADS406" s="24"/>
      <c r="ADT406" s="24"/>
      <c r="ADU406" s="24"/>
      <c r="ADV406" s="24"/>
      <c r="ADW406" s="24"/>
      <c r="ADX406" s="24"/>
      <c r="ADY406" s="24"/>
      <c r="ADZ406" s="24"/>
      <c r="AEA406" s="24"/>
      <c r="AEB406" s="24"/>
      <c r="AEC406" s="24"/>
      <c r="AED406" s="24"/>
      <c r="AEE406" s="24"/>
      <c r="AEF406" s="24"/>
      <c r="AEG406" s="24"/>
      <c r="AEH406" s="24"/>
      <c r="AEI406" s="24"/>
      <c r="AEJ406" s="24"/>
      <c r="AEK406" s="24"/>
      <c r="AEL406" s="24"/>
      <c r="AEM406" s="24"/>
      <c r="AEN406" s="24"/>
      <c r="AEO406" s="24"/>
      <c r="AEP406" s="24"/>
      <c r="AEQ406" s="24"/>
      <c r="AER406" s="24"/>
      <c r="AES406" s="24"/>
      <c r="AET406" s="24"/>
      <c r="AEU406" s="24"/>
      <c r="AEV406" s="24"/>
      <c r="AEW406" s="24"/>
      <c r="AEX406" s="24"/>
      <c r="AEY406" s="24"/>
      <c r="AEZ406" s="24"/>
      <c r="AFA406" s="24"/>
      <c r="AFB406" s="24"/>
      <c r="AFC406" s="24"/>
      <c r="AFD406" s="24"/>
      <c r="AFE406" s="24"/>
      <c r="AFF406" s="24"/>
      <c r="AFG406" s="24"/>
      <c r="AFH406" s="24"/>
      <c r="AFI406" s="24"/>
      <c r="AFJ406" s="24"/>
      <c r="AFK406" s="24"/>
      <c r="AFL406" s="24"/>
      <c r="AFM406" s="24"/>
      <c r="AFN406" s="24"/>
      <c r="AFO406" s="24"/>
      <c r="AFP406" s="24"/>
      <c r="AFQ406" s="24"/>
      <c r="AFR406" s="24"/>
      <c r="AFS406" s="24"/>
      <c r="AFT406" s="24"/>
      <c r="AFU406" s="24"/>
      <c r="AFV406" s="24"/>
      <c r="AFW406" s="24"/>
      <c r="AFX406" s="24"/>
      <c r="AFY406" s="24"/>
      <c r="AFZ406" s="24"/>
      <c r="AGA406" s="24"/>
      <c r="AGB406" s="24"/>
      <c r="AGC406" s="24"/>
      <c r="AGD406" s="24"/>
      <c r="AGE406" s="24"/>
      <c r="AGF406" s="24"/>
      <c r="AGG406" s="24"/>
      <c r="AGH406" s="24"/>
      <c r="AGI406" s="24"/>
      <c r="AGJ406" s="24"/>
      <c r="AGK406" s="24"/>
      <c r="AGL406" s="24"/>
      <c r="AGM406" s="24"/>
      <c r="AGN406" s="24"/>
      <c r="AGO406" s="24"/>
      <c r="AGP406" s="24"/>
      <c r="AGQ406" s="24"/>
      <c r="AGR406" s="24"/>
      <c r="AGS406" s="24"/>
      <c r="AGT406" s="24"/>
      <c r="AGU406" s="24"/>
      <c r="AGV406" s="24"/>
      <c r="AGW406" s="24"/>
      <c r="AGX406" s="24"/>
      <c r="AGY406" s="24"/>
      <c r="AGZ406" s="24"/>
      <c r="AHA406" s="24"/>
      <c r="AHB406" s="24"/>
      <c r="AHC406" s="24"/>
      <c r="AHD406" s="24"/>
      <c r="AHE406" s="24"/>
      <c r="AHF406" s="24"/>
      <c r="AHG406" s="24"/>
      <c r="AHH406" s="24"/>
      <c r="AHI406" s="24"/>
      <c r="AHJ406" s="24"/>
      <c r="AHK406" s="24"/>
      <c r="AHL406" s="24"/>
      <c r="AHM406" s="24"/>
      <c r="AHN406" s="24"/>
      <c r="AHO406" s="24"/>
      <c r="AHP406" s="24"/>
      <c r="AHQ406" s="24"/>
      <c r="AHR406" s="24"/>
      <c r="AHS406" s="24"/>
      <c r="AHT406" s="24"/>
      <c r="AHU406" s="24"/>
      <c r="AHV406" s="24"/>
      <c r="AHW406" s="24"/>
      <c r="AHX406" s="24"/>
      <c r="AHY406" s="24"/>
      <c r="AHZ406" s="24"/>
      <c r="AIA406" s="24"/>
      <c r="AIB406" s="24"/>
      <c r="AIC406" s="24"/>
      <c r="AID406" s="24"/>
      <c r="AIE406" s="24"/>
      <c r="AIF406" s="24"/>
      <c r="AIG406" s="24"/>
      <c r="AIH406" s="24"/>
      <c r="AII406" s="24"/>
      <c r="AIJ406" s="24"/>
      <c r="AIK406" s="24"/>
      <c r="AIL406" s="24"/>
      <c r="AIM406" s="24"/>
      <c r="AIN406" s="24"/>
      <c r="AIO406" s="24"/>
      <c r="AIP406" s="24"/>
      <c r="AIQ406" s="24"/>
      <c r="AIR406" s="24"/>
      <c r="AIS406" s="24"/>
      <c r="AIT406" s="24"/>
      <c r="AIU406" s="24"/>
      <c r="AIV406" s="24"/>
      <c r="AIW406" s="24"/>
      <c r="AIX406" s="24"/>
      <c r="AIY406" s="24"/>
      <c r="AIZ406" s="24"/>
      <c r="AJA406" s="24"/>
      <c r="AJB406" s="24"/>
      <c r="AJC406" s="24"/>
      <c r="AJD406" s="24"/>
      <c r="AJE406" s="24"/>
      <c r="AJF406" s="24"/>
      <c r="AJG406" s="24"/>
      <c r="AJH406" s="24"/>
      <c r="AJI406" s="24"/>
      <c r="AJJ406" s="24"/>
      <c r="AJK406" s="24"/>
      <c r="AJL406" s="24"/>
      <c r="AJM406" s="24"/>
      <c r="AJN406" s="24"/>
      <c r="AJO406" s="24"/>
      <c r="AJP406" s="24"/>
      <c r="AJQ406" s="24"/>
      <c r="AJR406" s="24"/>
      <c r="AJS406" s="24"/>
      <c r="AJT406" s="24"/>
      <c r="AJU406" s="24"/>
      <c r="AJV406" s="24"/>
      <c r="AJW406" s="24"/>
      <c r="AJX406" s="24"/>
      <c r="AJY406" s="24"/>
      <c r="AJZ406" s="24"/>
      <c r="AKA406" s="24"/>
      <c r="AKB406" s="24"/>
      <c r="AKC406" s="24"/>
      <c r="AKD406" s="24"/>
      <c r="AKE406" s="24"/>
      <c r="AKF406" s="24"/>
      <c r="AKG406" s="24"/>
      <c r="AKH406" s="24"/>
      <c r="AKI406" s="24"/>
      <c r="AKJ406" s="24"/>
      <c r="AKK406" s="24"/>
      <c r="AKL406" s="24"/>
      <c r="AKM406" s="24"/>
      <c r="AKN406" s="24"/>
      <c r="AKO406" s="24"/>
      <c r="AKP406" s="24"/>
      <c r="AKQ406" s="24"/>
      <c r="AKR406" s="24"/>
      <c r="AKS406" s="24"/>
      <c r="AKT406" s="24"/>
      <c r="AKU406" s="24"/>
      <c r="AKV406" s="24"/>
      <c r="AKW406" s="24"/>
      <c r="AKX406" s="24"/>
      <c r="AKY406" s="24"/>
      <c r="AKZ406" s="24"/>
      <c r="ALA406" s="24"/>
      <c r="ALB406" s="24"/>
      <c r="ALC406" s="24"/>
      <c r="ALD406" s="24"/>
      <c r="ALE406" s="24"/>
      <c r="ALF406" s="24"/>
      <c r="ALG406" s="24"/>
      <c r="ALH406" s="24"/>
      <c r="ALI406" s="24"/>
      <c r="ALJ406" s="24"/>
      <c r="ALK406" s="24"/>
      <c r="ALL406" s="24"/>
      <c r="ALM406" s="24"/>
      <c r="ALN406" s="24"/>
      <c r="ALO406" s="24"/>
      <c r="ALP406" s="24"/>
      <c r="ALQ406" s="24"/>
      <c r="ALR406" s="24"/>
      <c r="ALS406" s="24"/>
      <c r="ALT406" s="24"/>
      <c r="ALU406" s="24"/>
      <c r="ALV406" s="24"/>
      <c r="ALW406" s="24"/>
      <c r="ALX406" s="24"/>
      <c r="ALY406" s="24"/>
      <c r="ALZ406" s="24"/>
      <c r="AMA406" s="24"/>
      <c r="AMB406" s="24"/>
      <c r="AMC406" s="24"/>
      <c r="AMD406" s="24"/>
      <c r="AME406" s="24"/>
      <c r="AMF406" s="24"/>
      <c r="AMG406" s="24"/>
      <c r="AMH406" s="24"/>
      <c r="AMI406" s="24"/>
      <c r="AMJ406" s="24"/>
      <c r="AMK406" s="24"/>
      <c r="AML406" s="24"/>
      <c r="AMM406" s="24"/>
      <c r="AMN406" s="24"/>
      <c r="AMO406" s="24"/>
      <c r="AMP406" s="24"/>
      <c r="AMQ406" s="24"/>
      <c r="AMR406" s="24"/>
      <c r="AMS406" s="24"/>
      <c r="AMT406" s="24"/>
      <c r="AMU406" s="24"/>
      <c r="AMV406" s="24"/>
      <c r="AMW406" s="24"/>
      <c r="AMX406" s="24"/>
      <c r="AMY406" s="24"/>
      <c r="AMZ406" s="24"/>
      <c r="ANA406" s="24"/>
      <c r="ANB406" s="24"/>
      <c r="ANC406" s="24"/>
      <c r="AND406" s="24"/>
      <c r="ANE406" s="24"/>
      <c r="ANF406" s="24"/>
      <c r="ANG406" s="24"/>
      <c r="ANH406" s="24"/>
      <c r="ANI406" s="24"/>
      <c r="ANJ406" s="24"/>
      <c r="ANK406" s="24"/>
      <c r="ANL406" s="24"/>
      <c r="ANM406" s="24"/>
      <c r="ANN406" s="24"/>
      <c r="ANO406" s="24"/>
      <c r="ANP406" s="24"/>
      <c r="ANQ406" s="24"/>
      <c r="ANR406" s="24"/>
      <c r="ANS406" s="24"/>
      <c r="ANT406" s="24"/>
      <c r="ANU406" s="24"/>
      <c r="ANV406" s="24"/>
      <c r="ANW406" s="24"/>
      <c r="ANX406" s="24"/>
      <c r="ANY406" s="24"/>
      <c r="ANZ406" s="24"/>
      <c r="AOA406" s="24"/>
      <c r="AOB406" s="24"/>
      <c r="AOC406" s="24"/>
      <c r="AOD406" s="24"/>
      <c r="AOE406" s="24"/>
      <c r="AOF406" s="24"/>
      <c r="AOG406" s="24"/>
      <c r="AOH406" s="24"/>
      <c r="AOI406" s="24"/>
      <c r="AOJ406" s="24"/>
      <c r="AOK406" s="24"/>
      <c r="AOL406" s="24"/>
      <c r="AOM406" s="24"/>
      <c r="AON406" s="24"/>
      <c r="AOO406" s="24"/>
      <c r="AOP406" s="24"/>
      <c r="AOQ406" s="24"/>
      <c r="AOR406" s="24"/>
      <c r="AOS406" s="24"/>
      <c r="AOT406" s="24"/>
      <c r="AOU406" s="24"/>
      <c r="AOV406" s="24"/>
      <c r="AOW406" s="24"/>
      <c r="AOX406" s="24"/>
      <c r="AOY406" s="24"/>
      <c r="AOZ406" s="24"/>
      <c r="APA406" s="24"/>
      <c r="APB406" s="24"/>
      <c r="APC406" s="24"/>
      <c r="APD406" s="24"/>
      <c r="APE406" s="24"/>
      <c r="APF406" s="24"/>
      <c r="APG406" s="24"/>
      <c r="APH406" s="24"/>
      <c r="API406" s="24"/>
      <c r="APJ406" s="24"/>
      <c r="APK406" s="24"/>
      <c r="APL406" s="24"/>
      <c r="APM406" s="24"/>
      <c r="APN406" s="24"/>
      <c r="APO406" s="24"/>
      <c r="APP406" s="24"/>
      <c r="APQ406" s="24"/>
      <c r="APR406" s="24"/>
      <c r="APS406" s="24"/>
      <c r="APT406" s="24"/>
      <c r="APU406" s="24"/>
      <c r="APV406" s="24"/>
      <c r="APW406" s="24"/>
      <c r="APX406" s="24"/>
      <c r="APY406" s="24"/>
      <c r="APZ406" s="24"/>
      <c r="AQA406" s="24"/>
      <c r="AQB406" s="24"/>
      <c r="AQC406" s="24"/>
      <c r="AQD406" s="24"/>
      <c r="AQE406" s="24"/>
      <c r="AQF406" s="24"/>
      <c r="AQG406" s="24"/>
      <c r="AQH406" s="24"/>
      <c r="AQI406" s="24"/>
      <c r="AQJ406" s="24"/>
      <c r="AQK406" s="24"/>
      <c r="AQL406" s="24"/>
      <c r="AQM406" s="24"/>
      <c r="AQN406" s="24"/>
      <c r="AQO406" s="24"/>
      <c r="AQP406" s="24"/>
      <c r="AQQ406" s="24"/>
      <c r="AQR406" s="24"/>
      <c r="AQS406" s="24"/>
      <c r="AQT406" s="24"/>
      <c r="AQU406" s="24"/>
      <c r="AQV406" s="24"/>
      <c r="AQW406" s="24"/>
      <c r="AQX406" s="24"/>
      <c r="AQY406" s="24"/>
      <c r="AQZ406" s="24"/>
      <c r="ARA406" s="24"/>
      <c r="ARB406" s="24"/>
      <c r="ARC406" s="24"/>
      <c r="ARD406" s="24"/>
      <c r="ARE406" s="24"/>
      <c r="ARF406" s="24"/>
      <c r="ARG406" s="24"/>
      <c r="ARH406" s="24"/>
      <c r="ARI406" s="24"/>
      <c r="ARJ406" s="24"/>
      <c r="ARK406" s="24"/>
      <c r="ARL406" s="24"/>
      <c r="ARM406" s="24"/>
      <c r="ARN406" s="24"/>
      <c r="ARO406" s="24"/>
      <c r="ARP406" s="24"/>
      <c r="ARQ406" s="24"/>
      <c r="ARR406" s="24"/>
      <c r="ARS406" s="24"/>
      <c r="ART406" s="24"/>
      <c r="ARU406" s="24"/>
      <c r="ARV406" s="24"/>
      <c r="ARW406" s="24"/>
      <c r="ARX406" s="24"/>
      <c r="ARY406" s="24"/>
      <c r="ARZ406" s="24"/>
      <c r="ASA406" s="24"/>
      <c r="ASB406" s="24"/>
      <c r="ASC406" s="24"/>
      <c r="ASD406" s="24"/>
      <c r="ASE406" s="24"/>
      <c r="ASF406" s="24"/>
      <c r="ASG406" s="24"/>
      <c r="ASH406" s="24"/>
      <c r="ASI406" s="24"/>
      <c r="ASJ406" s="24"/>
      <c r="ASK406" s="24"/>
      <c r="ASL406" s="24"/>
      <c r="ASM406" s="24"/>
      <c r="ASN406" s="24"/>
      <c r="ASO406" s="24"/>
      <c r="ASP406" s="24"/>
      <c r="ASQ406" s="24"/>
      <c r="ASR406" s="24"/>
      <c r="ASS406" s="24"/>
      <c r="AST406" s="24"/>
      <c r="ASU406" s="24"/>
      <c r="ASV406" s="24"/>
      <c r="ASW406" s="24"/>
      <c r="ASX406" s="24"/>
      <c r="ASY406" s="24"/>
      <c r="ASZ406" s="24"/>
      <c r="ATA406" s="24"/>
      <c r="ATB406" s="24"/>
      <c r="ATC406" s="24"/>
      <c r="ATD406" s="24"/>
      <c r="ATE406" s="24"/>
      <c r="ATF406" s="24"/>
      <c r="ATG406" s="24"/>
      <c r="ATH406" s="24"/>
      <c r="ATI406" s="24"/>
      <c r="ATJ406" s="24"/>
      <c r="ATK406" s="24"/>
      <c r="ATL406" s="24"/>
      <c r="ATM406" s="24"/>
      <c r="ATN406" s="24"/>
      <c r="ATO406" s="24"/>
      <c r="ATP406" s="24"/>
      <c r="ATQ406" s="24"/>
      <c r="ATR406" s="24"/>
      <c r="ATS406" s="24"/>
      <c r="ATT406" s="24"/>
      <c r="ATU406" s="24"/>
      <c r="ATV406" s="24"/>
      <c r="ATW406" s="24"/>
      <c r="ATX406" s="24"/>
      <c r="ATY406" s="24"/>
      <c r="ATZ406" s="24"/>
      <c r="AUA406" s="24"/>
      <c r="AUB406" s="24"/>
      <c r="AUC406" s="24"/>
      <c r="AUD406" s="24"/>
      <c r="AUE406" s="24"/>
      <c r="AUF406" s="24"/>
      <c r="AUG406" s="24"/>
      <c r="AUH406" s="24"/>
      <c r="AUI406" s="24"/>
      <c r="AUJ406" s="24"/>
      <c r="AUK406" s="24"/>
      <c r="AUL406" s="24"/>
      <c r="AUM406" s="24"/>
      <c r="AUN406" s="24"/>
      <c r="AUO406" s="24"/>
      <c r="AUP406" s="24"/>
      <c r="AUQ406" s="24"/>
      <c r="AUR406" s="24"/>
      <c r="AUS406" s="24"/>
      <c r="AUT406" s="24"/>
      <c r="AUU406" s="24"/>
      <c r="AUV406" s="24"/>
      <c r="AUW406" s="24"/>
      <c r="AUX406" s="24"/>
      <c r="AUY406" s="24"/>
      <c r="AUZ406" s="24"/>
      <c r="AVA406" s="24"/>
      <c r="AVB406" s="24"/>
      <c r="AVC406" s="24"/>
      <c r="AVD406" s="24"/>
      <c r="AVE406" s="24"/>
      <c r="AVF406" s="24"/>
      <c r="AVG406" s="24"/>
      <c r="AVH406" s="24"/>
      <c r="AVI406" s="24"/>
      <c r="AVJ406" s="24"/>
      <c r="AVK406" s="24"/>
      <c r="AVL406" s="24"/>
      <c r="AVM406" s="24"/>
      <c r="AVN406" s="24"/>
      <c r="AVO406" s="24"/>
      <c r="AVP406" s="24"/>
      <c r="AVQ406" s="24"/>
      <c r="AVR406" s="24"/>
      <c r="AVS406" s="24"/>
      <c r="AVT406" s="24"/>
      <c r="AVU406" s="24"/>
      <c r="AVV406" s="24"/>
      <c r="AVW406" s="24"/>
      <c r="AVX406" s="24"/>
      <c r="AVY406" s="24"/>
      <c r="AVZ406" s="24"/>
      <c r="AWA406" s="24"/>
      <c r="AWB406" s="24"/>
      <c r="AWC406" s="24"/>
      <c r="AWD406" s="24"/>
      <c r="AWE406" s="24"/>
      <c r="AWF406" s="24"/>
      <c r="AWG406" s="24"/>
      <c r="AWH406" s="24"/>
      <c r="AWI406" s="24"/>
      <c r="AWJ406" s="24"/>
      <c r="AWK406" s="24"/>
      <c r="AWL406" s="24"/>
      <c r="AWM406" s="24"/>
      <c r="AWN406" s="24"/>
      <c r="AWO406" s="24"/>
      <c r="AWP406" s="24"/>
      <c r="AWQ406" s="24"/>
      <c r="AWR406" s="24"/>
      <c r="AWS406" s="24"/>
      <c r="AWT406" s="24"/>
      <c r="AWU406" s="24"/>
      <c r="AWV406" s="24"/>
      <c r="AWW406" s="24"/>
      <c r="AWX406" s="24"/>
      <c r="AWY406" s="24"/>
      <c r="AWZ406" s="24"/>
      <c r="AXA406" s="24"/>
      <c r="AXB406" s="24"/>
      <c r="AXC406" s="24"/>
      <c r="AXD406" s="24"/>
      <c r="AXE406" s="24"/>
      <c r="AXF406" s="24"/>
      <c r="AXG406" s="24"/>
      <c r="AXH406" s="24"/>
      <c r="AXI406" s="24"/>
      <c r="AXJ406" s="24"/>
      <c r="AXK406" s="24"/>
      <c r="AXL406" s="24"/>
      <c r="AXM406" s="24"/>
      <c r="AXN406" s="24"/>
      <c r="AXO406" s="24"/>
      <c r="AXP406" s="24"/>
      <c r="AXQ406" s="24"/>
      <c r="AXR406" s="24"/>
      <c r="AXS406" s="24"/>
      <c r="AXT406" s="24"/>
      <c r="AXU406" s="24"/>
      <c r="AXV406" s="24"/>
      <c r="AXW406" s="24"/>
      <c r="AXX406" s="24"/>
      <c r="AXY406" s="24"/>
      <c r="AXZ406" s="24"/>
      <c r="AYA406" s="24"/>
      <c r="AYB406" s="24"/>
      <c r="AYC406" s="24"/>
      <c r="AYD406" s="24"/>
      <c r="AYE406" s="24"/>
      <c r="AYF406" s="24"/>
      <c r="AYG406" s="24"/>
      <c r="AYH406" s="24"/>
      <c r="AYI406" s="24"/>
      <c r="AYJ406" s="24"/>
      <c r="AYK406" s="24"/>
      <c r="AYL406" s="24"/>
      <c r="AYM406" s="24"/>
      <c r="AYN406" s="24"/>
      <c r="AYO406" s="24"/>
      <c r="AYP406" s="24"/>
      <c r="AYQ406" s="24"/>
      <c r="AYR406" s="24"/>
      <c r="AYS406" s="24"/>
      <c r="AYT406" s="24"/>
      <c r="AYU406" s="24"/>
      <c r="AYV406" s="24"/>
      <c r="AYW406" s="24"/>
      <c r="AYX406" s="24"/>
      <c r="AYY406" s="24"/>
      <c r="AYZ406" s="24"/>
      <c r="AZA406" s="24"/>
      <c r="AZB406" s="24"/>
      <c r="AZC406" s="24"/>
      <c r="AZD406" s="24"/>
      <c r="AZE406" s="24"/>
      <c r="AZF406" s="24"/>
      <c r="AZG406" s="24"/>
      <c r="AZH406" s="24"/>
      <c r="AZI406" s="24"/>
      <c r="AZJ406" s="24"/>
      <c r="AZK406" s="24"/>
      <c r="AZL406" s="24"/>
      <c r="AZM406" s="24"/>
      <c r="AZN406" s="24"/>
      <c r="AZO406" s="24"/>
      <c r="AZP406" s="24"/>
      <c r="AZQ406" s="24"/>
      <c r="AZR406" s="24"/>
      <c r="AZS406" s="24"/>
      <c r="AZT406" s="24"/>
      <c r="AZU406" s="24"/>
      <c r="AZV406" s="24"/>
      <c r="AZW406" s="24"/>
      <c r="AZX406" s="24"/>
      <c r="AZY406" s="24"/>
      <c r="AZZ406" s="24"/>
      <c r="BAA406" s="24"/>
      <c r="BAB406" s="24"/>
      <c r="BAC406" s="24"/>
      <c r="BAD406" s="24"/>
      <c r="BAE406" s="24"/>
      <c r="BAF406" s="24"/>
      <c r="BAG406" s="24"/>
      <c r="BAH406" s="24"/>
      <c r="BAI406" s="24"/>
      <c r="BAJ406" s="24"/>
      <c r="BAK406" s="24"/>
      <c r="BAL406" s="24"/>
      <c r="BAM406" s="24"/>
      <c r="BAN406" s="24"/>
      <c r="BAO406" s="24"/>
      <c r="BAP406" s="24"/>
    </row>
    <row r="407" spans="1:1394" x14ac:dyDescent="0.25">
      <c r="A407" s="10" t="str">
        <f>IF(YEAR(G407)=2024,#REF!,"")</f>
        <v/>
      </c>
      <c r="B407" s="10" t="str">
        <f>IF(YEAR(G407)=2025,#REF!,"")</f>
        <v/>
      </c>
      <c r="C407" s="10" t="str">
        <f t="shared" si="30"/>
        <v>Afternoon45075</v>
      </c>
      <c r="D407" s="5" t="str">
        <f>IF('by region'!$C$2="Any","Any",'Turf only'!V407)&amp;M407&amp;IF('by region'!$I$2="Any","Any",N407)&amp;G407</f>
        <v>AnyFlatAny45075</v>
      </c>
      <c r="E407" s="5" t="e">
        <f>IF(I407=#REF!,'Turf only'!G407,"")</f>
        <v>#REF!</v>
      </c>
      <c r="F407" s="5" t="e">
        <f t="shared" si="31"/>
        <v>#REF!</v>
      </c>
      <c r="G407" s="15">
        <v>45075</v>
      </c>
      <c r="H407" s="16" t="s">
        <v>42</v>
      </c>
      <c r="I407" s="16" t="s">
        <v>70</v>
      </c>
      <c r="J407" s="16" t="s">
        <v>9</v>
      </c>
      <c r="K407" s="14" t="s">
        <v>24</v>
      </c>
      <c r="L407" s="14" t="s">
        <v>19</v>
      </c>
      <c r="M407" s="16" t="s">
        <v>25</v>
      </c>
      <c r="N407" s="16" t="s">
        <v>13</v>
      </c>
      <c r="O407" s="16" t="s">
        <v>14</v>
      </c>
      <c r="P407" s="12">
        <f t="shared" si="32"/>
        <v>1</v>
      </c>
      <c r="Q407" s="12" cm="1">
        <f t="array" ref="Q407">SUMPRODUCT(($G$2:$G$2765=G407)*(P407&gt;$P$2:$P$2765))+1</f>
        <v>1</v>
      </c>
      <c r="R407" s="12" t="e">
        <f>(Q407*100000)+#REF!</f>
        <v>#REF!</v>
      </c>
      <c r="S407" t="e" cm="1">
        <f t="array" ref="S407">SUMPRODUCT(($G$2:$G$2765=G407)*(R407&gt;$R$2:$R$2765))+1</f>
        <v>#REF!</v>
      </c>
      <c r="T407" t="str">
        <f t="shared" si="33"/>
        <v xml:space="preserve">WINDSOR </v>
      </c>
      <c r="U407">
        <v>0</v>
      </c>
      <c r="V407" t="s">
        <v>19</v>
      </c>
      <c r="W407">
        <f t="shared" si="34"/>
        <v>2023</v>
      </c>
    </row>
    <row r="408" spans="1:1394" x14ac:dyDescent="0.25">
      <c r="A408" s="10" t="str">
        <f>IF(YEAR(G408)=2024,#REF!,"")</f>
        <v/>
      </c>
      <c r="B408" s="10" t="str">
        <f>IF(YEAR(G408)=2025,#REF!,"")</f>
        <v/>
      </c>
      <c r="C408" s="10" t="str">
        <f t="shared" si="30"/>
        <v>Afternoon45076</v>
      </c>
      <c r="D408" s="5" t="str">
        <f>IF('by region'!$C$2="Any","Any",'Turf only'!V408)&amp;M408&amp;IF('by region'!$I$2="Any","Any",N408)&amp;G408</f>
        <v>AnyFlatAny45076</v>
      </c>
      <c r="E408" s="5" t="e">
        <f>IF(I408=#REF!,'Turf only'!G408,"")</f>
        <v>#REF!</v>
      </c>
      <c r="F408" s="5" t="e">
        <f t="shared" si="31"/>
        <v>#REF!</v>
      </c>
      <c r="G408" s="15">
        <v>45076</v>
      </c>
      <c r="H408" s="16" t="s">
        <v>7</v>
      </c>
      <c r="I408" s="16" t="s">
        <v>82</v>
      </c>
      <c r="J408" s="16" t="s">
        <v>9</v>
      </c>
      <c r="K408" s="14" t="s">
        <v>24</v>
      </c>
      <c r="L408" s="14" t="s">
        <v>19</v>
      </c>
      <c r="M408" s="16" t="s">
        <v>25</v>
      </c>
      <c r="N408" s="16" t="s">
        <v>13</v>
      </c>
      <c r="O408" s="16" t="s">
        <v>14</v>
      </c>
      <c r="P408" s="12">
        <f t="shared" si="32"/>
        <v>1</v>
      </c>
      <c r="Q408" s="12" cm="1">
        <f t="array" ref="Q408">SUMPRODUCT(($G$2:$G$2765=G408)*(P408&gt;$P$2:$P$2765))+1</f>
        <v>1</v>
      </c>
      <c r="R408" s="12" t="e">
        <f>(Q408*100000)+#REF!</f>
        <v>#REF!</v>
      </c>
      <c r="S408" t="e" cm="1">
        <f t="array" ref="S408">SUMPRODUCT(($G$2:$G$2765=G408)*(R408&gt;$R$2:$R$2765))+1</f>
        <v>#REF!</v>
      </c>
      <c r="T408" t="str">
        <f t="shared" si="33"/>
        <v xml:space="preserve">BRIGHTON </v>
      </c>
      <c r="U408">
        <v>0</v>
      </c>
      <c r="V408" t="s">
        <v>11</v>
      </c>
      <c r="W408">
        <f t="shared" si="34"/>
        <v>2023</v>
      </c>
    </row>
    <row r="409" spans="1:1394" x14ac:dyDescent="0.25">
      <c r="A409" s="10" t="str">
        <f>IF(YEAR(G409)=2024,#REF!,"")</f>
        <v/>
      </c>
      <c r="B409" s="10" t="str">
        <f>IF(YEAR(G409)=2025,#REF!,"")</f>
        <v/>
      </c>
      <c r="C409" s="10" t="str">
        <f t="shared" si="30"/>
        <v>Afternoon45076</v>
      </c>
      <c r="D409" s="5" t="str">
        <f>IF('by region'!$C$2="Any","Any",'Turf only'!V409)&amp;M409&amp;IF('by region'!$I$2="Any","Any",N409)&amp;G409</f>
        <v>AnyFlatAny45076</v>
      </c>
      <c r="E409" s="5" t="e">
        <f>IF(I409=#REF!,'Turf only'!G409,"")</f>
        <v>#REF!</v>
      </c>
      <c r="F409" s="5" t="e">
        <f t="shared" si="31"/>
        <v>#REF!</v>
      </c>
      <c r="G409" s="15">
        <v>45076</v>
      </c>
      <c r="H409" s="16" t="s">
        <v>7</v>
      </c>
      <c r="I409" s="16" t="s">
        <v>44</v>
      </c>
      <c r="J409" s="16" t="s">
        <v>9</v>
      </c>
      <c r="K409" s="14" t="s">
        <v>10</v>
      </c>
      <c r="L409" s="14" t="s">
        <v>17</v>
      </c>
      <c r="M409" s="16" t="s">
        <v>25</v>
      </c>
      <c r="N409" s="16" t="s">
        <v>13</v>
      </c>
      <c r="O409" s="16" t="s">
        <v>14</v>
      </c>
      <c r="P409" s="12">
        <f t="shared" si="32"/>
        <v>1</v>
      </c>
      <c r="Q409" s="12" cm="1">
        <f t="array" ref="Q409">SUMPRODUCT(($G$2:$G$2765=G409)*(P409&gt;$P$2:$P$2765))+1</f>
        <v>1</v>
      </c>
      <c r="R409" s="12" t="e">
        <f>(Q409*100000)+#REF!</f>
        <v>#REF!</v>
      </c>
      <c r="S409" t="e" cm="1">
        <f t="array" ref="S409">SUMPRODUCT(($G$2:$G$2765=G409)*(R409&gt;$R$2:$R$2765))+1</f>
        <v>#REF!</v>
      </c>
      <c r="T409" t="str">
        <f t="shared" si="33"/>
        <v xml:space="preserve">LEICESTER </v>
      </c>
      <c r="U409">
        <v>0</v>
      </c>
      <c r="V409" t="s">
        <v>17</v>
      </c>
      <c r="W409">
        <f t="shared" si="34"/>
        <v>2023</v>
      </c>
    </row>
    <row r="410" spans="1:1394" x14ac:dyDescent="0.25">
      <c r="A410" s="10" t="str">
        <f>IF(YEAR(G410)=2024,#REF!,"")</f>
        <v/>
      </c>
      <c r="B410" s="10" t="str">
        <f>IF(YEAR(G410)=2025,#REF!,"")</f>
        <v/>
      </c>
      <c r="C410" s="10" t="str">
        <f t="shared" si="30"/>
        <v>Evening45076</v>
      </c>
      <c r="D410" s="5" t="str">
        <f>IF('by region'!$C$2="Any","Any",'Turf only'!V410)&amp;M410&amp;IF('by region'!$I$2="Any","Any",N410)&amp;G410</f>
        <v>AnyFlatAny45076</v>
      </c>
      <c r="E410" s="5" t="e">
        <f>IF(I410=#REF!,'Turf only'!G410,"")</f>
        <v>#REF!</v>
      </c>
      <c r="F410" s="5" t="e">
        <f t="shared" si="31"/>
        <v>#REF!</v>
      </c>
      <c r="G410" s="15">
        <v>45076</v>
      </c>
      <c r="H410" s="16" t="s">
        <v>7</v>
      </c>
      <c r="I410" s="16" t="s">
        <v>36</v>
      </c>
      <c r="J410" s="16" t="s">
        <v>80</v>
      </c>
      <c r="K410" s="14" t="s">
        <v>24</v>
      </c>
      <c r="L410" s="14" t="s">
        <v>19</v>
      </c>
      <c r="M410" s="16" t="s">
        <v>25</v>
      </c>
      <c r="N410" s="16" t="s">
        <v>13</v>
      </c>
      <c r="O410" s="16" t="s">
        <v>14</v>
      </c>
      <c r="P410" s="12">
        <f t="shared" si="32"/>
        <v>2</v>
      </c>
      <c r="Q410" s="12" cm="1">
        <f t="array" ref="Q410">SUMPRODUCT(($G$2:$G$2765=G410)*(P410&gt;$P$2:$P$2765))+1</f>
        <v>4</v>
      </c>
      <c r="R410" s="12" t="e">
        <f>(Q410*100000)+#REF!</f>
        <v>#REF!</v>
      </c>
      <c r="S410" t="e" cm="1">
        <f t="array" ref="S410">SUMPRODUCT(($G$2:$G$2765=G410)*(R410&gt;$R$2:$R$2765))+1</f>
        <v>#REF!</v>
      </c>
      <c r="T410" t="str">
        <f t="shared" si="33"/>
        <v>LINGFIELD PARK †</v>
      </c>
      <c r="U410">
        <v>0</v>
      </c>
      <c r="V410" t="s">
        <v>19</v>
      </c>
      <c r="W410">
        <f t="shared" si="34"/>
        <v>2023</v>
      </c>
    </row>
    <row r="411" spans="1:1394" x14ac:dyDescent="0.25">
      <c r="A411" s="10" t="str">
        <f>IF(YEAR(G411)=2024,#REF!,"")</f>
        <v/>
      </c>
      <c r="B411" s="10" t="str">
        <f>IF(YEAR(G411)=2025,#REF!,"")</f>
        <v/>
      </c>
      <c r="C411" s="10" t="str">
        <f t="shared" si="30"/>
        <v>Evening45076</v>
      </c>
      <c r="D411" s="5" t="str">
        <f>IF('by region'!$C$2="Any","Any",'Turf only'!V411)&amp;M411&amp;IF('by region'!$I$2="Any","Any",N411)&amp;G411</f>
        <v>AnyFlatAny45076</v>
      </c>
      <c r="E411" s="5" t="e">
        <f>IF(I411=#REF!,'Turf only'!G411,"")</f>
        <v>#REF!</v>
      </c>
      <c r="F411" s="5" t="e">
        <f t="shared" si="31"/>
        <v>#REF!</v>
      </c>
      <c r="G411" s="15">
        <v>45076</v>
      </c>
      <c r="H411" s="16" t="s">
        <v>7</v>
      </c>
      <c r="I411" s="16" t="s">
        <v>72</v>
      </c>
      <c r="J411" s="16" t="s">
        <v>80</v>
      </c>
      <c r="K411" s="14" t="s">
        <v>16</v>
      </c>
      <c r="L411" s="14" t="s">
        <v>17</v>
      </c>
      <c r="M411" s="16" t="s">
        <v>25</v>
      </c>
      <c r="N411" s="16" t="s">
        <v>13</v>
      </c>
      <c r="O411" s="16" t="s">
        <v>21</v>
      </c>
      <c r="P411" s="12">
        <f t="shared" si="32"/>
        <v>2</v>
      </c>
      <c r="Q411" s="12" cm="1">
        <f t="array" ref="Q411">SUMPRODUCT(($G$2:$G$2765=G411)*(P411&gt;$P$2:$P$2765))+1</f>
        <v>4</v>
      </c>
      <c r="R411" s="12" t="e">
        <f>(Q411*100000)+#REF!</f>
        <v>#REF!</v>
      </c>
      <c r="S411" t="e" cm="1">
        <f t="array" ref="S411">SUMPRODUCT(($G$2:$G$2765=G411)*(R411&gt;$R$2:$R$2765))+1</f>
        <v>#REF!</v>
      </c>
      <c r="T411" t="str">
        <f t="shared" si="33"/>
        <v>NOTTINGHAM †</v>
      </c>
      <c r="U411">
        <v>0</v>
      </c>
      <c r="V411" t="s">
        <v>19</v>
      </c>
      <c r="W411">
        <f t="shared" si="34"/>
        <v>2023</v>
      </c>
    </row>
    <row r="412" spans="1:1394" x14ac:dyDescent="0.25">
      <c r="A412" s="10" t="str">
        <f>IF(YEAR(G412)=2024,#REF!,"")</f>
        <v/>
      </c>
      <c r="B412" s="10" t="str">
        <f>IF(YEAR(G412)=2025,#REF!,"")</f>
        <v/>
      </c>
      <c r="C412" s="10" t="str">
        <f t="shared" si="30"/>
        <v>Afternoon45076</v>
      </c>
      <c r="D412" s="5" t="str">
        <f>IF('by region'!$C$2="Any","Any",'Turf only'!V412)&amp;M412&amp;IF('by region'!$I$2="Any","Any",N412)&amp;G412</f>
        <v>AnyFlatAny45076</v>
      </c>
      <c r="E412" s="5" t="e">
        <f>IF(I412=#REF!,'Turf only'!G412,"")</f>
        <v>#REF!</v>
      </c>
      <c r="F412" s="5" t="e">
        <f t="shared" si="31"/>
        <v>#REF!</v>
      </c>
      <c r="G412" s="15">
        <v>45076</v>
      </c>
      <c r="H412" s="16" t="s">
        <v>7</v>
      </c>
      <c r="I412" s="16" t="s">
        <v>69</v>
      </c>
      <c r="J412" s="16" t="s">
        <v>9</v>
      </c>
      <c r="K412" s="14" t="s">
        <v>10</v>
      </c>
      <c r="L412" s="14" t="s">
        <v>11</v>
      </c>
      <c r="M412" s="16" t="s">
        <v>25</v>
      </c>
      <c r="N412" s="16" t="s">
        <v>13</v>
      </c>
      <c r="O412" s="16" t="s">
        <v>14</v>
      </c>
      <c r="P412" s="12">
        <f t="shared" si="32"/>
        <v>1</v>
      </c>
      <c r="Q412" s="12" cm="1">
        <f t="array" ref="Q412">SUMPRODUCT(($G$2:$G$2765=G412)*(P412&gt;$P$2:$P$2765))+1</f>
        <v>1</v>
      </c>
      <c r="R412" s="12" t="e">
        <f>(Q412*100000)+#REF!</f>
        <v>#REF!</v>
      </c>
      <c r="S412" t="e" cm="1">
        <f t="array" ref="S412">SUMPRODUCT(($G$2:$G$2765=G412)*(R412&gt;$R$2:$R$2765))+1</f>
        <v>#REF!</v>
      </c>
      <c r="T412" t="str">
        <f t="shared" si="33"/>
        <v xml:space="preserve">REDCAR </v>
      </c>
      <c r="U412">
        <v>0</v>
      </c>
      <c r="V412" t="s">
        <v>11</v>
      </c>
      <c r="W412">
        <f t="shared" si="34"/>
        <v>2023</v>
      </c>
    </row>
    <row r="413" spans="1:1394" x14ac:dyDescent="0.25">
      <c r="A413" s="10" t="str">
        <f>IF(YEAR(G413)=2024,#REF!,"")</f>
        <v/>
      </c>
      <c r="B413" s="10" t="str">
        <f>IF(YEAR(G413)=2025,#REF!,"")</f>
        <v/>
      </c>
      <c r="C413" s="10" t="str">
        <f t="shared" si="30"/>
        <v>Afternoon45077</v>
      </c>
      <c r="D413" s="5" t="str">
        <f>IF('by region'!$C$2="Any","Any",'Turf only'!V413)&amp;M413&amp;IF('by region'!$I$2="Any","Any",N413)&amp;G413</f>
        <v>AnyFlatAny45077</v>
      </c>
      <c r="E413" s="5" t="e">
        <f>IF(I413=#REF!,'Turf only'!G413,"")</f>
        <v>#REF!</v>
      </c>
      <c r="F413" s="5" t="e">
        <f t="shared" si="31"/>
        <v>#REF!</v>
      </c>
      <c r="G413" s="15">
        <v>45077</v>
      </c>
      <c r="H413" s="16" t="s">
        <v>27</v>
      </c>
      <c r="I413" s="16" t="s">
        <v>77</v>
      </c>
      <c r="J413" s="16" t="s">
        <v>9</v>
      </c>
      <c r="K413" s="14" t="s">
        <v>10</v>
      </c>
      <c r="L413" s="14" t="s">
        <v>11</v>
      </c>
      <c r="M413" s="16" t="s">
        <v>25</v>
      </c>
      <c r="N413" s="16" t="s">
        <v>13</v>
      </c>
      <c r="O413" s="16" t="s">
        <v>14</v>
      </c>
      <c r="P413" s="12">
        <f t="shared" si="32"/>
        <v>1</v>
      </c>
      <c r="Q413" s="12" cm="1">
        <f t="array" ref="Q413">SUMPRODUCT(($G$2:$G$2765=G413)*(P413&gt;$P$2:$P$2765))+1</f>
        <v>1</v>
      </c>
      <c r="R413" s="12" t="e">
        <f>(Q413*100000)+#REF!</f>
        <v>#REF!</v>
      </c>
      <c r="S413" t="e" cm="1">
        <f t="array" ref="S413">SUMPRODUCT(($G$2:$G$2765=G413)*(R413&gt;$R$2:$R$2765))+1</f>
        <v>#REF!</v>
      </c>
      <c r="T413" t="str">
        <f t="shared" si="33"/>
        <v xml:space="preserve">BEVERLEY </v>
      </c>
      <c r="U413">
        <v>0</v>
      </c>
      <c r="V413" t="s">
        <v>11</v>
      </c>
      <c r="W413">
        <f t="shared" si="34"/>
        <v>2023</v>
      </c>
    </row>
    <row r="414" spans="1:1394" x14ac:dyDescent="0.25">
      <c r="A414" s="10" t="str">
        <f>IF(YEAR(G414)=2024,#REF!,"")</f>
        <v/>
      </c>
      <c r="B414" s="10" t="str">
        <f>IF(YEAR(G414)=2025,#REF!,"")</f>
        <v/>
      </c>
      <c r="C414" s="10" t="str">
        <f t="shared" si="30"/>
        <v>Evening45077</v>
      </c>
      <c r="D414" s="5" t="str">
        <f>IF('by region'!$C$2="Any","Any",'Turf only'!V414)&amp;M414&amp;IF('by region'!$I$2="Any","Any",N414)&amp;G414</f>
        <v>AnyJumpAny45077</v>
      </c>
      <c r="E414" s="5" t="e">
        <f>IF(I414=#REF!,'Turf only'!G414,"")</f>
        <v>#REF!</v>
      </c>
      <c r="F414" s="5" t="e">
        <f t="shared" si="31"/>
        <v>#REF!</v>
      </c>
      <c r="G414" s="15">
        <v>45077</v>
      </c>
      <c r="H414" s="16" t="s">
        <v>27</v>
      </c>
      <c r="I414" s="16" t="s">
        <v>92</v>
      </c>
      <c r="J414" s="16" t="s">
        <v>80</v>
      </c>
      <c r="K414" s="14" t="s">
        <v>10</v>
      </c>
      <c r="L414" s="14" t="s">
        <v>11</v>
      </c>
      <c r="M414" s="16" t="s">
        <v>12</v>
      </c>
      <c r="N414" s="16" t="s">
        <v>13</v>
      </c>
      <c r="O414" s="16" t="s">
        <v>14</v>
      </c>
      <c r="P414" s="12">
        <f t="shared" si="32"/>
        <v>2</v>
      </c>
      <c r="Q414" s="12" cm="1">
        <f t="array" ref="Q414">SUMPRODUCT(($G$2:$G$2765=G414)*(P414&gt;$P$2:$P$2765))+1</f>
        <v>4</v>
      </c>
      <c r="R414" s="12" t="e">
        <f>(Q414*100000)+#REF!</f>
        <v>#REF!</v>
      </c>
      <c r="S414" t="e" cm="1">
        <f t="array" ref="S414">SUMPRODUCT(($G$2:$G$2765=G414)*(R414&gt;$R$2:$R$2765))+1</f>
        <v>#REF!</v>
      </c>
      <c r="T414" t="str">
        <f t="shared" si="33"/>
        <v>Cartmel †</v>
      </c>
      <c r="U414">
        <v>0</v>
      </c>
      <c r="V414" t="s">
        <v>17</v>
      </c>
      <c r="W414">
        <f t="shared" si="34"/>
        <v>2023</v>
      </c>
    </row>
    <row r="415" spans="1:1394" x14ac:dyDescent="0.25">
      <c r="A415" s="10" t="str">
        <f>IF(YEAR(G415)=2024,#REF!,"")</f>
        <v/>
      </c>
      <c r="B415" s="10" t="str">
        <f>IF(YEAR(G415)=2025,#REF!,"")</f>
        <v/>
      </c>
      <c r="C415" s="10" t="str">
        <f t="shared" si="30"/>
        <v>Afternoon45077</v>
      </c>
      <c r="D415" s="5" t="str">
        <f>IF('by region'!$C$2="Any","Any",'Turf only'!V415)&amp;M415&amp;IF('by region'!$I$2="Any","Any",N415)&amp;G415</f>
        <v>AnyFlatAny45077</v>
      </c>
      <c r="E415" s="5" t="e">
        <f>IF(I415=#REF!,'Turf only'!G415,"")</f>
        <v>#REF!</v>
      </c>
      <c r="F415" s="5" t="e">
        <f t="shared" si="31"/>
        <v>#REF!</v>
      </c>
      <c r="G415" s="15">
        <v>45077</v>
      </c>
      <c r="H415" s="16" t="s">
        <v>27</v>
      </c>
      <c r="I415" s="16" t="s">
        <v>86</v>
      </c>
      <c r="J415" s="16" t="s">
        <v>9</v>
      </c>
      <c r="K415" s="14" t="s">
        <v>10</v>
      </c>
      <c r="L415" s="14" t="s">
        <v>11</v>
      </c>
      <c r="M415" s="16" t="s">
        <v>25</v>
      </c>
      <c r="N415" s="16" t="s">
        <v>13</v>
      </c>
      <c r="O415" s="16" t="s">
        <v>14</v>
      </c>
      <c r="P415" s="12">
        <f t="shared" si="32"/>
        <v>1</v>
      </c>
      <c r="Q415" s="12" cm="1">
        <f t="array" ref="Q415">SUMPRODUCT(($G$2:$G$2765=G415)*(P415&gt;$P$2:$P$2765))+1</f>
        <v>1</v>
      </c>
      <c r="R415" s="12" t="e">
        <f>(Q415*100000)+#REF!</f>
        <v>#REF!</v>
      </c>
      <c r="S415" t="e" cm="1">
        <f t="array" ref="S415">SUMPRODUCT(($G$2:$G$2765=G415)*(R415&gt;$R$2:$R$2765))+1</f>
        <v>#REF!</v>
      </c>
      <c r="T415" t="str">
        <f t="shared" si="33"/>
        <v xml:space="preserve">HAMILTON PARK </v>
      </c>
      <c r="U415">
        <v>0</v>
      </c>
      <c r="V415" t="s">
        <v>19</v>
      </c>
      <c r="W415">
        <f t="shared" si="34"/>
        <v>2023</v>
      </c>
    </row>
    <row r="416" spans="1:1394" x14ac:dyDescent="0.25">
      <c r="A416" s="10" t="str">
        <f>IF(YEAR(G416)=2024,#REF!,"")</f>
        <v/>
      </c>
      <c r="B416" s="10" t="str">
        <f>IF(YEAR(G416)=2025,#REF!,"")</f>
        <v/>
      </c>
      <c r="C416" s="10" t="str">
        <f t="shared" si="30"/>
        <v>Afternoon45077</v>
      </c>
      <c r="D416" s="5" t="str">
        <f>IF('by region'!$C$2="Any","Any",'Turf only'!V416)&amp;M416&amp;IF('by region'!$I$2="Any","Any",N416)&amp;G416</f>
        <v>AnyJumpAny45077</v>
      </c>
      <c r="E416" s="5" t="e">
        <f>IF(I416=#REF!,'Turf only'!G416,"")</f>
        <v>#REF!</v>
      </c>
      <c r="F416" s="5" t="e">
        <f t="shared" si="31"/>
        <v>#REF!</v>
      </c>
      <c r="G416" s="15">
        <v>45077</v>
      </c>
      <c r="H416" s="16" t="s">
        <v>27</v>
      </c>
      <c r="I416" s="16" t="s">
        <v>75</v>
      </c>
      <c r="J416" s="16" t="s">
        <v>9</v>
      </c>
      <c r="K416" s="14" t="s">
        <v>10</v>
      </c>
      <c r="L416" s="14" t="s">
        <v>19</v>
      </c>
      <c r="M416" s="16" t="s">
        <v>12</v>
      </c>
      <c r="N416" s="16" t="s">
        <v>13</v>
      </c>
      <c r="O416" s="16" t="s">
        <v>14</v>
      </c>
      <c r="P416" s="12">
        <f t="shared" si="32"/>
        <v>1</v>
      </c>
      <c r="Q416" s="12" cm="1">
        <f t="array" ref="Q416">SUMPRODUCT(($G$2:$G$2765=G416)*(P416&gt;$P$2:$P$2765))+1</f>
        <v>1</v>
      </c>
      <c r="R416" s="12" t="e">
        <f>(Q416*100000)+#REF!</f>
        <v>#REF!</v>
      </c>
      <c r="S416" t="e" cm="1">
        <f t="array" ref="S416">SUMPRODUCT(($G$2:$G$2765=G416)*(R416&gt;$R$2:$R$2765))+1</f>
        <v>#REF!</v>
      </c>
      <c r="T416" t="str">
        <f t="shared" si="33"/>
        <v xml:space="preserve">Newton Abbot </v>
      </c>
      <c r="U416">
        <v>0</v>
      </c>
      <c r="V416" t="s">
        <v>11</v>
      </c>
      <c r="W416">
        <f t="shared" si="34"/>
        <v>2023</v>
      </c>
    </row>
    <row r="417" spans="1:23" x14ac:dyDescent="0.25">
      <c r="A417" s="10" t="str">
        <f>IF(YEAR(G417)=2024,#REF!,"")</f>
        <v/>
      </c>
      <c r="B417" s="10" t="str">
        <f>IF(YEAR(G417)=2025,#REF!,"")</f>
        <v/>
      </c>
      <c r="C417" s="10" t="str">
        <f t="shared" si="30"/>
        <v>Evening45077</v>
      </c>
      <c r="D417" s="5" t="str">
        <f>IF('by region'!$C$2="Any","Any",'Turf only'!V417)&amp;M417&amp;IF('by region'!$I$2="Any","Any",N417)&amp;G417</f>
        <v>AnyJumpAny45077</v>
      </c>
      <c r="E417" s="5" t="e">
        <f>IF(I417=#REF!,'Turf only'!G417,"")</f>
        <v>#REF!</v>
      </c>
      <c r="F417" s="5" t="e">
        <f t="shared" si="31"/>
        <v>#REF!</v>
      </c>
      <c r="G417" s="15">
        <v>45077</v>
      </c>
      <c r="H417" s="16" t="s">
        <v>27</v>
      </c>
      <c r="I417" s="16" t="s">
        <v>48</v>
      </c>
      <c r="J417" s="16" t="s">
        <v>80</v>
      </c>
      <c r="K417" s="14" t="s">
        <v>16</v>
      </c>
      <c r="L417" s="14" t="s">
        <v>17</v>
      </c>
      <c r="M417" s="16" t="s">
        <v>12</v>
      </c>
      <c r="N417" s="16" t="s">
        <v>13</v>
      </c>
      <c r="O417" s="16" t="s">
        <v>14</v>
      </c>
      <c r="P417" s="12">
        <f t="shared" si="32"/>
        <v>2</v>
      </c>
      <c r="Q417" s="12" cm="1">
        <f t="array" ref="Q417">SUMPRODUCT(($G$2:$G$2765=G417)*(P417&gt;$P$2:$P$2765))+1</f>
        <v>4</v>
      </c>
      <c r="R417" s="12" t="e">
        <f>(Q417*100000)+#REF!</f>
        <v>#REF!</v>
      </c>
      <c r="S417" t="e" cm="1">
        <f t="array" ref="S417">SUMPRODUCT(($G$2:$G$2765=G417)*(R417&gt;$R$2:$R$2765))+1</f>
        <v>#REF!</v>
      </c>
      <c r="T417" t="str">
        <f t="shared" si="33"/>
        <v>Warwick †</v>
      </c>
      <c r="U417">
        <v>0</v>
      </c>
      <c r="V417" t="s">
        <v>19</v>
      </c>
      <c r="W417">
        <f t="shared" si="34"/>
        <v>2023</v>
      </c>
    </row>
    <row r="418" spans="1:23" x14ac:dyDescent="0.25">
      <c r="A418" s="10" t="str">
        <f>IF(YEAR(G418)=2024,#REF!,"")</f>
        <v/>
      </c>
      <c r="B418" s="10" t="str">
        <f>IF(YEAR(G418)=2025,#REF!,"")</f>
        <v/>
      </c>
      <c r="C418" s="10" t="str">
        <f t="shared" si="30"/>
        <v>Evening45078</v>
      </c>
      <c r="D418" s="5" t="str">
        <f>IF('by region'!$C$2="Any","Any",'Turf only'!V418)&amp;M418&amp;IF('by region'!$I$2="Any","Any",N418)&amp;G418</f>
        <v>AnyFlatAny45078</v>
      </c>
      <c r="E418" s="5" t="e">
        <f>IF(I418=#REF!,'Turf only'!G418,"")</f>
        <v>#REF!</v>
      </c>
      <c r="F418" s="5" t="e">
        <f t="shared" si="31"/>
        <v>#REF!</v>
      </c>
      <c r="G418" s="15">
        <v>45078</v>
      </c>
      <c r="H418" s="16" t="s">
        <v>34</v>
      </c>
      <c r="I418" s="16" t="s">
        <v>63</v>
      </c>
      <c r="J418" s="16" t="s">
        <v>80</v>
      </c>
      <c r="K418" s="14" t="s">
        <v>16</v>
      </c>
      <c r="L418" s="14" t="s">
        <v>11</v>
      </c>
      <c r="M418" s="16" t="s">
        <v>25</v>
      </c>
      <c r="N418" s="16" t="s">
        <v>13</v>
      </c>
      <c r="O418" s="16" t="s">
        <v>14</v>
      </c>
      <c r="P418" s="12">
        <f t="shared" si="32"/>
        <v>2</v>
      </c>
      <c r="Q418" s="12" cm="1">
        <f t="array" ref="Q418">SUMPRODUCT(($G$2:$G$2765=G418)*(P418&gt;$P$2:$P$2765))+1</f>
        <v>4</v>
      </c>
      <c r="R418" s="12" t="e">
        <f>(Q418*100000)+#REF!</f>
        <v>#REF!</v>
      </c>
      <c r="S418" t="e" cm="1">
        <f t="array" ref="S418">SUMPRODUCT(($G$2:$G$2765=G418)*(R418&gt;$R$2:$R$2765))+1</f>
        <v>#REF!</v>
      </c>
      <c r="T418" t="str">
        <f t="shared" si="33"/>
        <v>CARLISLE †</v>
      </c>
      <c r="U418">
        <v>0</v>
      </c>
      <c r="V418" t="s">
        <v>11</v>
      </c>
      <c r="W418">
        <f t="shared" si="34"/>
        <v>2023</v>
      </c>
    </row>
    <row r="419" spans="1:23" x14ac:dyDescent="0.25">
      <c r="A419" s="10" t="str">
        <f>IF(YEAR(G419)=2024,#REF!,"")</f>
        <v/>
      </c>
      <c r="B419" s="10" t="str">
        <f>IF(YEAR(G419)=2025,#REF!,"")</f>
        <v/>
      </c>
      <c r="C419" s="10" t="str">
        <f t="shared" si="30"/>
        <v>Afternoon45078</v>
      </c>
      <c r="D419" s="5" t="str">
        <f>IF('by region'!$C$2="Any","Any",'Turf only'!V419)&amp;M419&amp;IF('by region'!$I$2="Any","Any",N419)&amp;G419</f>
        <v>AnyFlatAny45078</v>
      </c>
      <c r="E419" s="5" t="e">
        <f>IF(I419=#REF!,'Turf only'!G419,"")</f>
        <v>#REF!</v>
      </c>
      <c r="F419" s="5" t="e">
        <f t="shared" si="31"/>
        <v>#REF!</v>
      </c>
      <c r="G419" s="15">
        <v>45078</v>
      </c>
      <c r="H419" s="16" t="s">
        <v>34</v>
      </c>
      <c r="I419" s="16" t="s">
        <v>36</v>
      </c>
      <c r="J419" s="16" t="s">
        <v>9</v>
      </c>
      <c r="K419" s="14" t="s">
        <v>24</v>
      </c>
      <c r="L419" s="14" t="s">
        <v>19</v>
      </c>
      <c r="M419" s="16" t="s">
        <v>25</v>
      </c>
      <c r="N419" s="16" t="s">
        <v>13</v>
      </c>
      <c r="O419" s="16" t="s">
        <v>14</v>
      </c>
      <c r="P419" s="12">
        <f t="shared" si="32"/>
        <v>1</v>
      </c>
      <c r="Q419" s="12" cm="1">
        <f t="array" ref="Q419">SUMPRODUCT(($G$2:$G$2765=G419)*(P419&gt;$P$2:$P$2765))+1</f>
        <v>1</v>
      </c>
      <c r="R419" s="12" t="e">
        <f>(Q419*100000)+#REF!</f>
        <v>#REF!</v>
      </c>
      <c r="S419" t="e" cm="1">
        <f t="array" ref="S419">SUMPRODUCT(($G$2:$G$2765=G419)*(R419&gt;$R$2:$R$2765))+1</f>
        <v>#REF!</v>
      </c>
      <c r="T419" t="str">
        <f t="shared" si="33"/>
        <v xml:space="preserve">LINGFIELD PARK </v>
      </c>
      <c r="U419">
        <v>0</v>
      </c>
      <c r="V419" t="s">
        <v>17</v>
      </c>
      <c r="W419">
        <f t="shared" si="34"/>
        <v>2023</v>
      </c>
    </row>
    <row r="420" spans="1:23" x14ac:dyDescent="0.25">
      <c r="A420" s="10" t="str">
        <f>IF(YEAR(G420)=2024,#REF!,"")</f>
        <v/>
      </c>
      <c r="B420" s="10" t="str">
        <f>IF(YEAR(G420)=2025,#REF!,"")</f>
        <v/>
      </c>
      <c r="C420" s="10" t="str">
        <f t="shared" si="30"/>
        <v>Evening45078</v>
      </c>
      <c r="D420" s="5" t="str">
        <f>IF('by region'!$C$2="Any","Any",'Turf only'!V420)&amp;M420&amp;IF('by region'!$I$2="Any","Any",N420)&amp;G420</f>
        <v>AnyJumpAny45078</v>
      </c>
      <c r="E420" s="5" t="e">
        <f>IF(I420=#REF!,'Turf only'!G420,"")</f>
        <v>#REF!</v>
      </c>
      <c r="F420" s="5" t="e">
        <f t="shared" si="31"/>
        <v>#REF!</v>
      </c>
      <c r="G420" s="15">
        <v>45078</v>
      </c>
      <c r="H420" s="16" t="s">
        <v>34</v>
      </c>
      <c r="I420" s="16" t="s">
        <v>53</v>
      </c>
      <c r="J420" s="16" t="s">
        <v>80</v>
      </c>
      <c r="K420" s="14" t="s">
        <v>16</v>
      </c>
      <c r="L420" s="14" t="s">
        <v>17</v>
      </c>
      <c r="M420" s="16" t="s">
        <v>12</v>
      </c>
      <c r="N420" s="16" t="s">
        <v>13</v>
      </c>
      <c r="O420" s="16" t="s">
        <v>14</v>
      </c>
      <c r="P420" s="12">
        <f t="shared" si="32"/>
        <v>2</v>
      </c>
      <c r="Q420" s="12" cm="1">
        <f t="array" ref="Q420">SUMPRODUCT(($G$2:$G$2765=G420)*(P420&gt;$P$2:$P$2765))+1</f>
        <v>4</v>
      </c>
      <c r="R420" s="12" t="e">
        <f>(Q420*100000)+#REF!</f>
        <v>#REF!</v>
      </c>
      <c r="S420" t="e" cm="1">
        <f t="array" ref="S420">SUMPRODUCT(($G$2:$G$2765=G420)*(R420&gt;$R$2:$R$2765))+1</f>
        <v>#REF!</v>
      </c>
      <c r="T420" t="str">
        <f t="shared" si="33"/>
        <v>Market Rasen †</v>
      </c>
      <c r="U420">
        <v>0</v>
      </c>
      <c r="V420" t="s">
        <v>11</v>
      </c>
      <c r="W420">
        <f t="shared" si="34"/>
        <v>2023</v>
      </c>
    </row>
    <row r="421" spans="1:23" x14ac:dyDescent="0.25">
      <c r="A421" s="10" t="str">
        <f>IF(YEAR(G421)=2024,#REF!,"")</f>
        <v/>
      </c>
      <c r="B421" s="10" t="str">
        <f>IF(YEAR(G421)=2025,#REF!,"")</f>
        <v/>
      </c>
      <c r="C421" s="10" t="str">
        <f t="shared" si="30"/>
        <v>Afternoon45078</v>
      </c>
      <c r="D421" s="5" t="str">
        <f>IF('by region'!$C$2="Any","Any",'Turf only'!V421)&amp;M421&amp;IF('by region'!$I$2="Any","Any",N421)&amp;G421</f>
        <v>AnyFlatAny45078</v>
      </c>
      <c r="E421" s="5" t="e">
        <f>IF(I421=#REF!,'Turf only'!G421,"")</f>
        <v>#REF!</v>
      </c>
      <c r="F421" s="5" t="e">
        <f t="shared" si="31"/>
        <v>#REF!</v>
      </c>
      <c r="G421" s="15">
        <v>45078</v>
      </c>
      <c r="H421" s="16" t="s">
        <v>34</v>
      </c>
      <c r="I421" s="16" t="s">
        <v>78</v>
      </c>
      <c r="J421" s="16" t="s">
        <v>9</v>
      </c>
      <c r="K421" s="14" t="s">
        <v>10</v>
      </c>
      <c r="L421" s="14" t="s">
        <v>11</v>
      </c>
      <c r="M421" s="16" t="s">
        <v>25</v>
      </c>
      <c r="N421" s="16" t="s">
        <v>13</v>
      </c>
      <c r="O421" s="16" t="s">
        <v>14</v>
      </c>
      <c r="P421" s="12">
        <f t="shared" si="32"/>
        <v>1</v>
      </c>
      <c r="Q421" s="12" cm="1">
        <f t="array" ref="Q421">SUMPRODUCT(($G$2:$G$2765=G421)*(P421&gt;$P$2:$P$2765))+1</f>
        <v>1</v>
      </c>
      <c r="R421" s="12" t="e">
        <f>(Q421*100000)+#REF!</f>
        <v>#REF!</v>
      </c>
      <c r="S421" t="e" cm="1">
        <f t="array" ref="S421">SUMPRODUCT(($G$2:$G$2765=G421)*(R421&gt;$R$2:$R$2765))+1</f>
        <v>#REF!</v>
      </c>
      <c r="T421" t="str">
        <f t="shared" si="33"/>
        <v xml:space="preserve">RIPON </v>
      </c>
      <c r="U421">
        <v>0</v>
      </c>
      <c r="V421" t="s">
        <v>11</v>
      </c>
      <c r="W421">
        <f t="shared" si="34"/>
        <v>2023</v>
      </c>
    </row>
    <row r="422" spans="1:23" x14ac:dyDescent="0.25">
      <c r="A422" s="10" t="str">
        <f>IF(YEAR(G422)=2024,#REF!,"")</f>
        <v/>
      </c>
      <c r="B422" s="10" t="str">
        <f>IF(YEAR(G422)=2025,#REF!,"")</f>
        <v/>
      </c>
      <c r="C422" s="10" t="str">
        <f t="shared" si="30"/>
        <v>Afternoon45078</v>
      </c>
      <c r="D422" s="5" t="str">
        <f>IF('by region'!$C$2="Any","Any",'Turf only'!V422)&amp;M422&amp;IF('by region'!$I$2="Any","Any",N422)&amp;G422</f>
        <v>AnyFlatAny45078</v>
      </c>
      <c r="E422" s="5" t="e">
        <f>IF(I422=#REF!,'Turf only'!G422,"")</f>
        <v>#REF!</v>
      </c>
      <c r="F422" s="5" t="e">
        <f t="shared" si="31"/>
        <v>#REF!</v>
      </c>
      <c r="G422" s="15">
        <v>45078</v>
      </c>
      <c r="H422" s="16" t="s">
        <v>34</v>
      </c>
      <c r="I422" s="16" t="s">
        <v>81</v>
      </c>
      <c r="J422" s="16" t="s">
        <v>9</v>
      </c>
      <c r="K422" s="14" t="s">
        <v>24</v>
      </c>
      <c r="L422" s="14" t="s">
        <v>17</v>
      </c>
      <c r="M422" s="16" t="s">
        <v>25</v>
      </c>
      <c r="N422" s="16" t="s">
        <v>13</v>
      </c>
      <c r="O422" s="16" t="s">
        <v>14</v>
      </c>
      <c r="P422" s="12">
        <f t="shared" si="32"/>
        <v>1</v>
      </c>
      <c r="Q422" s="12" cm="1">
        <f t="array" ref="Q422">SUMPRODUCT(($G$2:$G$2765=G422)*(P422&gt;$P$2:$P$2765))+1</f>
        <v>1</v>
      </c>
      <c r="R422" s="12" t="e">
        <f>(Q422*100000)+#REF!</f>
        <v>#REF!</v>
      </c>
      <c r="S422" t="e" cm="1">
        <f t="array" ref="S422">SUMPRODUCT(($G$2:$G$2765=G422)*(R422&gt;$R$2:$R$2765))+1</f>
        <v>#REF!</v>
      </c>
      <c r="T422" t="str">
        <f t="shared" si="33"/>
        <v xml:space="preserve">YARMOUTH </v>
      </c>
      <c r="U422">
        <v>0</v>
      </c>
      <c r="V422" t="s">
        <v>11</v>
      </c>
      <c r="W422">
        <f t="shared" si="34"/>
        <v>2023</v>
      </c>
    </row>
    <row r="423" spans="1:23" x14ac:dyDescent="0.25">
      <c r="A423" s="10" t="str">
        <f>IF(YEAR(G423)=2024,#REF!,"")</f>
        <v/>
      </c>
      <c r="B423" s="10" t="str">
        <f>IF(YEAR(G423)=2025,#REF!,"")</f>
        <v/>
      </c>
      <c r="C423" s="10" t="str">
        <f t="shared" si="30"/>
        <v>Afternoon45079</v>
      </c>
      <c r="D423" s="5" t="str">
        <f>IF('by region'!$C$2="Any","Any",'Turf only'!V423)&amp;M423&amp;IF('by region'!$I$2="Any","Any",N423)&amp;G423</f>
        <v>AnyFlatAny45079</v>
      </c>
      <c r="E423" s="5" t="e">
        <f>IF(I423=#REF!,'Turf only'!G423,"")</f>
        <v>#REF!</v>
      </c>
      <c r="F423" s="5" t="e">
        <f t="shared" si="31"/>
        <v>#REF!</v>
      </c>
      <c r="G423" s="15">
        <v>45079</v>
      </c>
      <c r="H423" s="16" t="s">
        <v>35</v>
      </c>
      <c r="I423" s="16" t="s">
        <v>63</v>
      </c>
      <c r="J423" s="16" t="s">
        <v>9</v>
      </c>
      <c r="K423" s="14" t="s">
        <v>16</v>
      </c>
      <c r="L423" s="14" t="s">
        <v>11</v>
      </c>
      <c r="M423" s="16" t="s">
        <v>25</v>
      </c>
      <c r="N423" s="16" t="s">
        <v>13</v>
      </c>
      <c r="O423" s="16" t="s">
        <v>14</v>
      </c>
      <c r="P423" s="12">
        <f t="shared" si="32"/>
        <v>1</v>
      </c>
      <c r="Q423" s="12" cm="1">
        <f t="array" ref="Q423">SUMPRODUCT(($G$2:$G$2765=G423)*(P423&gt;$P$2:$P$2765))+1</f>
        <v>1</v>
      </c>
      <c r="R423" s="12" t="e">
        <f>(Q423*100000)+#REF!</f>
        <v>#REF!</v>
      </c>
      <c r="S423" t="e" cm="1">
        <f t="array" ref="S423">SUMPRODUCT(($G$2:$G$2765=G423)*(R423&gt;$R$2:$R$2765))+1</f>
        <v>#REF!</v>
      </c>
      <c r="T423" t="str">
        <f t="shared" si="33"/>
        <v xml:space="preserve">CARLISLE </v>
      </c>
      <c r="U423">
        <v>0</v>
      </c>
      <c r="V423" t="s">
        <v>19</v>
      </c>
      <c r="W423">
        <f t="shared" si="34"/>
        <v>2023</v>
      </c>
    </row>
    <row r="424" spans="1:23" x14ac:dyDescent="0.25">
      <c r="A424" s="10" t="str">
        <f>IF(YEAR(G424)=2024,#REF!,"")</f>
        <v/>
      </c>
      <c r="B424" s="10" t="str">
        <f>IF(YEAR(G424)=2025,#REF!,"")</f>
        <v/>
      </c>
      <c r="C424" s="10" t="str">
        <f t="shared" si="30"/>
        <v>Evening45079</v>
      </c>
      <c r="D424" s="5" t="str">
        <f>IF('by region'!$C$2="Any","Any",'Turf only'!V424)&amp;M424&amp;IF('by region'!$I$2="Any","Any",N424)&amp;G424</f>
        <v>AnyFlatAny45079</v>
      </c>
      <c r="E424" s="5" t="e">
        <f>IF(I424=#REF!,'Turf only'!G424,"")</f>
        <v>#REF!</v>
      </c>
      <c r="F424" s="5" t="e">
        <f t="shared" si="31"/>
        <v>#REF!</v>
      </c>
      <c r="G424" s="15">
        <v>45079</v>
      </c>
      <c r="H424" s="16" t="s">
        <v>35</v>
      </c>
      <c r="I424" s="16" t="s">
        <v>8</v>
      </c>
      <c r="J424" s="16" t="s">
        <v>80</v>
      </c>
      <c r="K424" s="14" t="s">
        <v>10</v>
      </c>
      <c r="L424" s="14" t="s">
        <v>11</v>
      </c>
      <c r="M424" s="16" t="s">
        <v>25</v>
      </c>
      <c r="N424" s="16" t="s">
        <v>13</v>
      </c>
      <c r="O424" s="16" t="s">
        <v>14</v>
      </c>
      <c r="P424" s="12">
        <f t="shared" si="32"/>
        <v>2</v>
      </c>
      <c r="Q424" s="12" cm="1">
        <f t="array" ref="Q424">SUMPRODUCT(($G$2:$G$2765=G424)*(P424&gt;$P$2:$P$2765))+1</f>
        <v>4</v>
      </c>
      <c r="R424" s="12" t="e">
        <f>(Q424*100000)+#REF!</f>
        <v>#REF!</v>
      </c>
      <c r="S424" t="e" cm="1">
        <f t="array" ref="S424">SUMPRODUCT(($G$2:$G$2765=G424)*(R424&gt;$R$2:$R$2765))+1</f>
        <v>#REF!</v>
      </c>
      <c r="T424" t="str">
        <f t="shared" si="33"/>
        <v>CATTERICK BRIDGE †</v>
      </c>
      <c r="U424">
        <v>0</v>
      </c>
      <c r="V424" t="s">
        <v>19</v>
      </c>
      <c r="W424">
        <f t="shared" si="34"/>
        <v>2023</v>
      </c>
    </row>
    <row r="425" spans="1:23" x14ac:dyDescent="0.25">
      <c r="A425" s="10" t="str">
        <f>IF(YEAR(G425)=2024,#REF!,"")</f>
        <v/>
      </c>
      <c r="B425" s="10" t="str">
        <f>IF(YEAR(G425)=2025,#REF!,"")</f>
        <v/>
      </c>
      <c r="C425" s="10" t="str">
        <f t="shared" si="30"/>
        <v>Afternoon45079</v>
      </c>
      <c r="D425" s="5" t="str">
        <f>IF('by region'!$C$2="Any","Any",'Turf only'!V425)&amp;M425&amp;IF('by region'!$I$2="Any","Any",N425)&amp;G425</f>
        <v>AnyFlatAny45079</v>
      </c>
      <c r="E425" s="5" t="e">
        <f>IF(I425=#REF!,'Turf only'!G425,"")</f>
        <v>#REF!</v>
      </c>
      <c r="F425" s="5" t="e">
        <f t="shared" si="31"/>
        <v>#REF!</v>
      </c>
      <c r="G425" s="15">
        <v>45079</v>
      </c>
      <c r="H425" s="16" t="s">
        <v>35</v>
      </c>
      <c r="I425" s="16" t="s">
        <v>54</v>
      </c>
      <c r="J425" s="16" t="s">
        <v>9</v>
      </c>
      <c r="K425" s="14" t="s">
        <v>24</v>
      </c>
      <c r="L425" s="14" t="s">
        <v>19</v>
      </c>
      <c r="M425" s="16" t="s">
        <v>25</v>
      </c>
      <c r="N425" s="16" t="s">
        <v>13</v>
      </c>
      <c r="O425" s="16" t="s">
        <v>14</v>
      </c>
      <c r="P425" s="12">
        <f t="shared" si="32"/>
        <v>1</v>
      </c>
      <c r="Q425" s="12" cm="1">
        <f t="array" ref="Q425">SUMPRODUCT(($G$2:$G$2765=G425)*(P425&gt;$P$2:$P$2765))+1</f>
        <v>1</v>
      </c>
      <c r="R425" s="12" t="e">
        <f>(Q425*100000)+#REF!</f>
        <v>#REF!</v>
      </c>
      <c r="S425" t="e" cm="1">
        <f t="array" ref="S425">SUMPRODUCT(($G$2:$G$2765=G425)*(R425&gt;$R$2:$R$2765))+1</f>
        <v>#REF!</v>
      </c>
      <c r="T425" t="str">
        <f t="shared" si="33"/>
        <v xml:space="preserve">CHEPSTOW </v>
      </c>
      <c r="U425">
        <v>0</v>
      </c>
      <c r="V425" t="s">
        <v>11</v>
      </c>
      <c r="W425">
        <f t="shared" si="34"/>
        <v>2023</v>
      </c>
    </row>
    <row r="426" spans="1:23" x14ac:dyDescent="0.25">
      <c r="A426" s="10" t="str">
        <f>IF(YEAR(G426)=2024,#REF!,"")</f>
        <v/>
      </c>
      <c r="B426" s="10" t="str">
        <f>IF(YEAR(G426)=2025,#REF!,"")</f>
        <v/>
      </c>
      <c r="C426" s="10" t="str">
        <f t="shared" si="30"/>
        <v>Evening45079</v>
      </c>
      <c r="D426" s="5" t="str">
        <f>IF('by region'!$C$2="Any","Any",'Turf only'!V426)&amp;M426&amp;IF('by region'!$I$2="Any","Any",N426)&amp;G426</f>
        <v>AnyFlatAny45079</v>
      </c>
      <c r="E426" s="5" t="e">
        <f>IF(I426=#REF!,'Turf only'!G426,"")</f>
        <v>#REF!</v>
      </c>
      <c r="F426" s="5" t="e">
        <f t="shared" si="31"/>
        <v>#REF!</v>
      </c>
      <c r="G426" s="15">
        <v>45079</v>
      </c>
      <c r="H426" s="16" t="s">
        <v>35</v>
      </c>
      <c r="I426" s="16" t="s">
        <v>59</v>
      </c>
      <c r="J426" s="16" t="s">
        <v>80</v>
      </c>
      <c r="K426" s="14" t="s">
        <v>24</v>
      </c>
      <c r="L426" s="14" t="s">
        <v>11</v>
      </c>
      <c r="M426" s="16" t="s">
        <v>25</v>
      </c>
      <c r="N426" s="16" t="s">
        <v>13</v>
      </c>
      <c r="O426" s="16" t="s">
        <v>14</v>
      </c>
      <c r="P426" s="12">
        <f t="shared" si="32"/>
        <v>2</v>
      </c>
      <c r="Q426" s="12" cm="1">
        <f t="array" ref="Q426">SUMPRODUCT(($G$2:$G$2765=G426)*(P426&gt;$P$2:$P$2765))+1</f>
        <v>4</v>
      </c>
      <c r="R426" s="12" t="e">
        <f>(Q426*100000)+#REF!</f>
        <v>#REF!</v>
      </c>
      <c r="S426" t="e" cm="1">
        <f t="array" ref="S426">SUMPRODUCT(($G$2:$G$2765=G426)*(R426&gt;$R$2:$R$2765))+1</f>
        <v>#REF!</v>
      </c>
      <c r="T426" t="str">
        <f t="shared" si="33"/>
        <v>DONCASTER †</v>
      </c>
      <c r="U426">
        <v>0</v>
      </c>
      <c r="V426" t="s">
        <v>11</v>
      </c>
      <c r="W426">
        <f t="shared" si="34"/>
        <v>2023</v>
      </c>
    </row>
    <row r="427" spans="1:23" x14ac:dyDescent="0.25">
      <c r="A427" s="10" t="str">
        <f>IF(YEAR(G427)=2024,#REF!,"")</f>
        <v/>
      </c>
      <c r="B427" s="10" t="str">
        <f>IF(YEAR(G427)=2025,#REF!,"")</f>
        <v/>
      </c>
      <c r="C427" s="10" t="str">
        <f t="shared" si="30"/>
        <v>Afternoon45079</v>
      </c>
      <c r="D427" s="5" t="str">
        <f>IF('by region'!$C$2="Any","Any",'Turf only'!V427)&amp;M427&amp;IF('by region'!$I$2="Any","Any",N427)&amp;G427</f>
        <v>AnyFlatAny45079</v>
      </c>
      <c r="E427" s="5" t="e">
        <f>IF(I427=#REF!,'Turf only'!G427,"")</f>
        <v>#REF!</v>
      </c>
      <c r="F427" s="5" t="e">
        <f t="shared" si="31"/>
        <v>#REF!</v>
      </c>
      <c r="G427" s="20">
        <v>45079</v>
      </c>
      <c r="H427" s="21" t="s">
        <v>35</v>
      </c>
      <c r="I427" s="21" t="s">
        <v>83</v>
      </c>
      <c r="J427" s="21" t="s">
        <v>9</v>
      </c>
      <c r="K427" s="22" t="s">
        <v>16</v>
      </c>
      <c r="L427" s="22" t="s">
        <v>19</v>
      </c>
      <c r="M427" s="21" t="s">
        <v>25</v>
      </c>
      <c r="N427" s="21" t="s">
        <v>13</v>
      </c>
      <c r="O427" s="21" t="s">
        <v>14</v>
      </c>
      <c r="P427" s="12">
        <f t="shared" si="32"/>
        <v>1</v>
      </c>
      <c r="Q427" s="12" cm="1">
        <f t="array" ref="Q427">SUMPRODUCT(($G$2:$G$2765=G427)*(P427&gt;$P$2:$P$2765))+1</f>
        <v>1</v>
      </c>
      <c r="R427" s="12" t="e">
        <f>(Q427*100000)+#REF!</f>
        <v>#REF!</v>
      </c>
      <c r="S427" t="e" cm="1">
        <f t="array" ref="S427">SUMPRODUCT(($G$2:$G$2765=G427)*(R427&gt;$R$2:$R$2765))+1</f>
        <v>#REF!</v>
      </c>
      <c r="T427" t="str">
        <f t="shared" si="33"/>
        <v xml:space="preserve">EPSOM DOWNS </v>
      </c>
      <c r="U427">
        <v>0</v>
      </c>
      <c r="V427" t="s">
        <v>11</v>
      </c>
      <c r="W427">
        <f t="shared" si="34"/>
        <v>2023</v>
      </c>
    </row>
    <row r="428" spans="1:23" x14ac:dyDescent="0.25">
      <c r="A428" s="10" t="str">
        <f>IF(YEAR(G428)=2024,#REF!,"")</f>
        <v/>
      </c>
      <c r="B428" s="10" t="str">
        <f>IF(YEAR(G428)=2025,#REF!,"")</f>
        <v/>
      </c>
      <c r="C428" s="10" t="str">
        <f t="shared" si="30"/>
        <v>Evening45079</v>
      </c>
      <c r="D428" s="5" t="str">
        <f>IF('by region'!$C$2="Any","Any",'Turf only'!V428)&amp;M428&amp;IF('by region'!$I$2="Any","Any",N428)&amp;G428</f>
        <v>AnyJumpAny45079</v>
      </c>
      <c r="E428" s="5" t="e">
        <f>IF(I428=#REF!,'Turf only'!G428,"")</f>
        <v>#REF!</v>
      </c>
      <c r="F428" s="5" t="e">
        <f t="shared" si="31"/>
        <v>#REF!</v>
      </c>
      <c r="G428" s="15">
        <v>45079</v>
      </c>
      <c r="H428" s="16" t="s">
        <v>35</v>
      </c>
      <c r="I428" s="16" t="s">
        <v>66</v>
      </c>
      <c r="J428" s="16" t="s">
        <v>80</v>
      </c>
      <c r="K428" s="14" t="s">
        <v>10</v>
      </c>
      <c r="L428" s="14" t="s">
        <v>17</v>
      </c>
      <c r="M428" s="16" t="s">
        <v>12</v>
      </c>
      <c r="N428" s="16" t="s">
        <v>13</v>
      </c>
      <c r="O428" s="16" t="s">
        <v>14</v>
      </c>
      <c r="P428" s="12">
        <f t="shared" si="32"/>
        <v>2</v>
      </c>
      <c r="Q428" s="12" cm="1">
        <f t="array" ref="Q428">SUMPRODUCT(($G$2:$G$2765=G428)*(P428&gt;$P$2:$P$2765))+1</f>
        <v>4</v>
      </c>
      <c r="R428" s="12" t="e">
        <f>(Q428*100000)+#REF!</f>
        <v>#REF!</v>
      </c>
      <c r="S428" t="e" cm="1">
        <f t="array" ref="S428">SUMPRODUCT(($G$2:$G$2765=G428)*(R428&gt;$R$2:$R$2765))+1</f>
        <v>#REF!</v>
      </c>
      <c r="T428" t="str">
        <f t="shared" si="33"/>
        <v>Stratford-On-Avon †</v>
      </c>
      <c r="U428">
        <v>0</v>
      </c>
      <c r="V428" t="s">
        <v>17</v>
      </c>
      <c r="W428">
        <f t="shared" si="34"/>
        <v>2023</v>
      </c>
    </row>
    <row r="429" spans="1:23" x14ac:dyDescent="0.25">
      <c r="A429" s="10" t="str">
        <f>IF(YEAR(G429)=2024,#REF!,"")</f>
        <v/>
      </c>
      <c r="B429" s="10" t="str">
        <f>IF(YEAR(G429)=2025,#REF!,"")</f>
        <v/>
      </c>
      <c r="C429" s="10" t="str">
        <f t="shared" si="30"/>
        <v>Afternoon45080</v>
      </c>
      <c r="D429" s="5" t="str">
        <f>IF('by region'!$C$2="Any","Any",'Turf only'!V429)&amp;M429&amp;IF('by region'!$I$2="Any","Any",N429)&amp;G429</f>
        <v>AnyFlatAny45080</v>
      </c>
      <c r="E429" s="5" t="e">
        <f>IF(I429=#REF!,'Turf only'!G429,"")</f>
        <v>#REF!</v>
      </c>
      <c r="F429" s="5" t="e">
        <f t="shared" si="31"/>
        <v>#REF!</v>
      </c>
      <c r="G429" s="15">
        <v>45080</v>
      </c>
      <c r="H429" s="16" t="s">
        <v>37</v>
      </c>
      <c r="I429" s="16" t="s">
        <v>59</v>
      </c>
      <c r="J429" s="16" t="s">
        <v>9</v>
      </c>
      <c r="K429" s="14" t="s">
        <v>24</v>
      </c>
      <c r="L429" s="14" t="s">
        <v>11</v>
      </c>
      <c r="M429" s="16" t="s">
        <v>25</v>
      </c>
      <c r="N429" s="16" t="s">
        <v>13</v>
      </c>
      <c r="O429" s="16" t="s">
        <v>14</v>
      </c>
      <c r="P429" s="12">
        <f t="shared" si="32"/>
        <v>1</v>
      </c>
      <c r="Q429" s="12" cm="1">
        <f t="array" ref="Q429">SUMPRODUCT(($G$2:$G$2765=G429)*(P429&gt;$P$2:$P$2765))+1</f>
        <v>1</v>
      </c>
      <c r="R429" s="12" t="e">
        <f>(Q429*100000)+#REF!</f>
        <v>#REF!</v>
      </c>
      <c r="S429" t="e" cm="1">
        <f t="array" ref="S429">SUMPRODUCT(($G$2:$G$2765=G429)*(R429&gt;$R$2:$R$2765))+1</f>
        <v>#REF!</v>
      </c>
      <c r="T429" t="str">
        <f t="shared" si="33"/>
        <v xml:space="preserve">DONCASTER </v>
      </c>
      <c r="U429">
        <v>0</v>
      </c>
      <c r="V429" t="s">
        <v>17</v>
      </c>
      <c r="W429">
        <f t="shared" si="34"/>
        <v>2023</v>
      </c>
    </row>
    <row r="430" spans="1:23" x14ac:dyDescent="0.25">
      <c r="A430" s="10" t="str">
        <f>IF(YEAR(G430)=2024,#REF!,"")</f>
        <v/>
      </c>
      <c r="B430" s="10" t="str">
        <f>IF(YEAR(G430)=2025,#REF!,"")</f>
        <v/>
      </c>
      <c r="C430" s="10" t="str">
        <f t="shared" si="30"/>
        <v>Afternoon45080</v>
      </c>
      <c r="D430" s="5" t="str">
        <f>IF('by region'!$C$2="Any","Any",'Turf only'!V430)&amp;M430&amp;IF('by region'!$I$2="Any","Any",N430)&amp;G430</f>
        <v>AnyFlatAny45080</v>
      </c>
      <c r="E430" s="5" t="e">
        <f>IF(I430=#REF!,'Turf only'!G430,"")</f>
        <v>#REF!</v>
      </c>
      <c r="F430" s="5" t="e">
        <f t="shared" si="31"/>
        <v>#REF!</v>
      </c>
      <c r="G430" s="20">
        <v>45080</v>
      </c>
      <c r="H430" s="21" t="s">
        <v>37</v>
      </c>
      <c r="I430" s="21" t="s">
        <v>83</v>
      </c>
      <c r="J430" s="21" t="s">
        <v>9</v>
      </c>
      <c r="K430" s="22" t="s">
        <v>16</v>
      </c>
      <c r="L430" s="22" t="s">
        <v>19</v>
      </c>
      <c r="M430" s="21" t="s">
        <v>25</v>
      </c>
      <c r="N430" s="21" t="s">
        <v>13</v>
      </c>
      <c r="O430" s="21" t="s">
        <v>14</v>
      </c>
      <c r="P430" s="12">
        <f t="shared" si="32"/>
        <v>1</v>
      </c>
      <c r="Q430" s="12" cm="1">
        <f t="array" ref="Q430">SUMPRODUCT(($G$2:$G$2765=G430)*(P430&gt;$P$2:$P$2765))+1</f>
        <v>1</v>
      </c>
      <c r="R430" s="12" t="e">
        <f>(Q430*100000)+#REF!</f>
        <v>#REF!</v>
      </c>
      <c r="S430" t="e" cm="1">
        <f t="array" ref="S430">SUMPRODUCT(($G$2:$G$2765=G430)*(R430&gt;$R$2:$R$2765))+1</f>
        <v>#REF!</v>
      </c>
      <c r="T430" t="str">
        <f t="shared" si="33"/>
        <v xml:space="preserve">EPSOM DOWNS </v>
      </c>
      <c r="U430">
        <v>0</v>
      </c>
      <c r="V430" t="s">
        <v>19</v>
      </c>
      <c r="W430">
        <f t="shared" si="34"/>
        <v>2023</v>
      </c>
    </row>
    <row r="431" spans="1:23" x14ac:dyDescent="0.25">
      <c r="A431" s="10" t="str">
        <f>IF(YEAR(G431)=2024,#REF!,"")</f>
        <v/>
      </c>
      <c r="B431" s="10" t="str">
        <f>IF(YEAR(G431)=2025,#REF!,"")</f>
        <v/>
      </c>
      <c r="C431" s="10" t="str">
        <f t="shared" si="30"/>
        <v>Afternoon45080</v>
      </c>
      <c r="D431" s="5" t="str">
        <f>IF('by region'!$C$2="Any","Any",'Turf only'!V431)&amp;M431&amp;IF('by region'!$I$2="Any","Any",N431)&amp;G431</f>
        <v>AnyJumpAny45080</v>
      </c>
      <c r="E431" s="5" t="e">
        <f>IF(I431=#REF!,'Turf only'!G431,"")</f>
        <v>#REF!</v>
      </c>
      <c r="F431" s="5" t="e">
        <f t="shared" si="31"/>
        <v>#REF!</v>
      </c>
      <c r="G431" s="15">
        <v>45080</v>
      </c>
      <c r="H431" s="16" t="s">
        <v>37</v>
      </c>
      <c r="I431" s="16" t="s">
        <v>67</v>
      </c>
      <c r="J431" s="16" t="s">
        <v>9</v>
      </c>
      <c r="K431" s="14" t="s">
        <v>10</v>
      </c>
      <c r="L431" s="14" t="s">
        <v>11</v>
      </c>
      <c r="M431" s="16" t="s">
        <v>12</v>
      </c>
      <c r="N431" s="16" t="s">
        <v>13</v>
      </c>
      <c r="O431" s="16" t="s">
        <v>14</v>
      </c>
      <c r="P431" s="12">
        <f t="shared" si="32"/>
        <v>1</v>
      </c>
      <c r="Q431" s="12" cm="1">
        <f t="array" ref="Q431">SUMPRODUCT(($G$2:$G$2765=G431)*(P431&gt;$P$2:$P$2765))+1</f>
        <v>1</v>
      </c>
      <c r="R431" s="12" t="e">
        <f>(Q431*100000)+#REF!</f>
        <v>#REF!</v>
      </c>
      <c r="S431" t="e" cm="1">
        <f t="array" ref="S431">SUMPRODUCT(($G$2:$G$2765=G431)*(R431&gt;$R$2:$R$2765))+1</f>
        <v>#REF!</v>
      </c>
      <c r="T431" t="str">
        <f t="shared" si="33"/>
        <v xml:space="preserve">Hexham </v>
      </c>
      <c r="U431">
        <v>0</v>
      </c>
      <c r="V431" t="s">
        <v>11</v>
      </c>
      <c r="W431">
        <f t="shared" si="34"/>
        <v>2023</v>
      </c>
    </row>
    <row r="432" spans="1:23" x14ac:dyDescent="0.25">
      <c r="A432" s="10" t="str">
        <f>IF(YEAR(G432)=2024,#REF!,"")</f>
        <v/>
      </c>
      <c r="B432" s="10" t="str">
        <f>IF(YEAR(G432)=2025,#REF!,"")</f>
        <v/>
      </c>
      <c r="C432" s="10" t="str">
        <f t="shared" si="30"/>
        <v>Evening45080</v>
      </c>
      <c r="D432" s="5" t="str">
        <f>IF('by region'!$C$2="Any","Any",'Turf only'!V432)&amp;M432&amp;IF('by region'!$I$2="Any","Any",N432)&amp;G432</f>
        <v>AnyFlatAny45080</v>
      </c>
      <c r="E432" s="5" t="e">
        <f>IF(I432=#REF!,'Turf only'!G432,"")</f>
        <v>#REF!</v>
      </c>
      <c r="F432" s="5" t="e">
        <f t="shared" si="31"/>
        <v>#REF!</v>
      </c>
      <c r="G432" s="15">
        <v>45080</v>
      </c>
      <c r="H432" s="16" t="s">
        <v>37</v>
      </c>
      <c r="I432" s="16" t="s">
        <v>36</v>
      </c>
      <c r="J432" s="16" t="s">
        <v>80</v>
      </c>
      <c r="K432" s="14" t="s">
        <v>24</v>
      </c>
      <c r="L432" s="14" t="s">
        <v>19</v>
      </c>
      <c r="M432" s="16" t="s">
        <v>25</v>
      </c>
      <c r="N432" s="16" t="s">
        <v>13</v>
      </c>
      <c r="O432" s="16" t="s">
        <v>14</v>
      </c>
      <c r="P432" s="12">
        <f t="shared" si="32"/>
        <v>2</v>
      </c>
      <c r="Q432" s="12" cm="1">
        <f t="array" ref="Q432">SUMPRODUCT(($G$2:$G$2765=G432)*(P432&gt;$P$2:$P$2765))+1</f>
        <v>6</v>
      </c>
      <c r="R432" s="12" t="e">
        <f>(Q432*100000)+#REF!</f>
        <v>#REF!</v>
      </c>
      <c r="S432" t="e" cm="1">
        <f t="array" ref="S432">SUMPRODUCT(($G$2:$G$2765=G432)*(R432&gt;$R$2:$R$2765))+1</f>
        <v>#REF!</v>
      </c>
      <c r="T432" t="str">
        <f t="shared" si="33"/>
        <v>LINGFIELD PARK †</v>
      </c>
      <c r="U432">
        <v>0</v>
      </c>
      <c r="V432" t="s">
        <v>17</v>
      </c>
      <c r="W432">
        <f t="shared" si="34"/>
        <v>2023</v>
      </c>
    </row>
    <row r="433" spans="1:23" x14ac:dyDescent="0.25">
      <c r="A433" s="10" t="str">
        <f>IF(YEAR(G433)=2024,#REF!,"")</f>
        <v/>
      </c>
      <c r="B433" s="10" t="str">
        <f>IF(YEAR(G433)=2025,#REF!,"")</f>
        <v/>
      </c>
      <c r="C433" s="10" t="str">
        <f t="shared" si="30"/>
        <v>Afternoon45080</v>
      </c>
      <c r="D433" s="5" t="str">
        <f>IF('by region'!$C$2="Any","Any",'Turf only'!V433)&amp;M433&amp;IF('by region'!$I$2="Any","Any",N433)&amp;G433</f>
        <v>AnyFlatAny45080</v>
      </c>
      <c r="E433" s="5" t="e">
        <f>IF(I433=#REF!,'Turf only'!G433,"")</f>
        <v>#REF!</v>
      </c>
      <c r="F433" s="5" t="e">
        <f t="shared" si="31"/>
        <v>#REF!</v>
      </c>
      <c r="G433" s="15">
        <v>45080</v>
      </c>
      <c r="H433" s="16" t="s">
        <v>37</v>
      </c>
      <c r="I433" s="16" t="s">
        <v>22</v>
      </c>
      <c r="J433" s="16" t="s">
        <v>9</v>
      </c>
      <c r="K433" s="14" t="s">
        <v>10</v>
      </c>
      <c r="L433" s="14" t="s">
        <v>11</v>
      </c>
      <c r="M433" s="16" t="s">
        <v>25</v>
      </c>
      <c r="N433" s="16" t="s">
        <v>13</v>
      </c>
      <c r="O433" s="16" t="s">
        <v>14</v>
      </c>
      <c r="P433" s="12">
        <f t="shared" si="32"/>
        <v>1</v>
      </c>
      <c r="Q433" s="12" cm="1">
        <f t="array" ref="Q433">SUMPRODUCT(($G$2:$G$2765=G433)*(P433&gt;$P$2:$P$2765))+1</f>
        <v>1</v>
      </c>
      <c r="R433" s="12" t="e">
        <f>(Q433*100000)+#REF!</f>
        <v>#REF!</v>
      </c>
      <c r="S433" t="e" cm="1">
        <f t="array" ref="S433">SUMPRODUCT(($G$2:$G$2765=G433)*(R433&gt;$R$2:$R$2765))+1</f>
        <v>#REF!</v>
      </c>
      <c r="T433" t="str">
        <f t="shared" si="33"/>
        <v xml:space="preserve">MUSSELBURGH </v>
      </c>
      <c r="U433">
        <v>0</v>
      </c>
      <c r="V433" t="s">
        <v>11</v>
      </c>
      <c r="W433">
        <f t="shared" si="34"/>
        <v>2023</v>
      </c>
    </row>
    <row r="434" spans="1:23" x14ac:dyDescent="0.25">
      <c r="A434" s="10" t="str">
        <f>IF(YEAR(G434)=2024,#REF!,"")</f>
        <v/>
      </c>
      <c r="B434" s="10" t="str">
        <f>IF(YEAR(G434)=2025,#REF!,"")</f>
        <v/>
      </c>
      <c r="C434" s="10" t="str">
        <f t="shared" si="30"/>
        <v>Evening45080</v>
      </c>
      <c r="D434" s="5" t="str">
        <f>IF('by region'!$C$2="Any","Any",'Turf only'!V434)&amp;M434&amp;IF('by region'!$I$2="Any","Any",N434)&amp;G434</f>
        <v>AnyJumpAny45080</v>
      </c>
      <c r="E434" s="5" t="e">
        <f>IF(I434=#REF!,'Turf only'!G434,"")</f>
        <v>#REF!</v>
      </c>
      <c r="F434" s="5" t="e">
        <f t="shared" si="31"/>
        <v>#REF!</v>
      </c>
      <c r="G434" s="15">
        <v>45080</v>
      </c>
      <c r="H434" s="16" t="s">
        <v>37</v>
      </c>
      <c r="I434" s="16" t="s">
        <v>66</v>
      </c>
      <c r="J434" s="16" t="s">
        <v>80</v>
      </c>
      <c r="K434" s="14" t="s">
        <v>10</v>
      </c>
      <c r="L434" s="14" t="s">
        <v>17</v>
      </c>
      <c r="M434" s="16" t="s">
        <v>12</v>
      </c>
      <c r="N434" s="16" t="s">
        <v>13</v>
      </c>
      <c r="O434" s="16" t="s">
        <v>14</v>
      </c>
      <c r="P434" s="12">
        <f t="shared" si="32"/>
        <v>2</v>
      </c>
      <c r="Q434" s="12" cm="1">
        <f t="array" ref="Q434">SUMPRODUCT(($G$2:$G$2765=G434)*(P434&gt;$P$2:$P$2765))+1</f>
        <v>6</v>
      </c>
      <c r="R434" s="12" t="e">
        <f>(Q434*100000)+#REF!</f>
        <v>#REF!</v>
      </c>
      <c r="S434" t="e" cm="1">
        <f t="array" ref="S434">SUMPRODUCT(($G$2:$G$2765=G434)*(R434&gt;$R$2:$R$2765))+1</f>
        <v>#REF!</v>
      </c>
      <c r="T434" t="str">
        <f t="shared" si="33"/>
        <v>Stratford-On-Avon †</v>
      </c>
      <c r="U434">
        <v>0</v>
      </c>
      <c r="V434" t="s">
        <v>19</v>
      </c>
      <c r="W434">
        <f t="shared" si="34"/>
        <v>2023</v>
      </c>
    </row>
    <row r="435" spans="1:23" x14ac:dyDescent="0.25">
      <c r="A435" s="10" t="str">
        <f>IF(YEAR(G435)=2024,#REF!,"")</f>
        <v/>
      </c>
      <c r="B435" s="10" t="str">
        <f>IF(YEAR(G435)=2025,#REF!,"")</f>
        <v/>
      </c>
      <c r="C435" s="10" t="str">
        <f t="shared" si="30"/>
        <v>Afternoon45080</v>
      </c>
      <c r="D435" s="5" t="str">
        <f>IF('by region'!$C$2="Any","Any",'Turf only'!V435)&amp;M435&amp;IF('by region'!$I$2="Any","Any",N435)&amp;G435</f>
        <v>AnyJumpAny45080</v>
      </c>
      <c r="E435" s="5" t="e">
        <f>IF(I435=#REF!,'Turf only'!G435,"")</f>
        <v>#REF!</v>
      </c>
      <c r="F435" s="5" t="e">
        <f t="shared" si="31"/>
        <v>#REF!</v>
      </c>
      <c r="G435" s="15">
        <v>45080</v>
      </c>
      <c r="H435" s="16" t="s">
        <v>37</v>
      </c>
      <c r="I435" s="16" t="s">
        <v>91</v>
      </c>
      <c r="J435" s="16" t="s">
        <v>9</v>
      </c>
      <c r="K435" s="14" t="s">
        <v>24</v>
      </c>
      <c r="L435" s="14" t="s">
        <v>17</v>
      </c>
      <c r="M435" s="16" t="s">
        <v>12</v>
      </c>
      <c r="N435" s="16" t="s">
        <v>13</v>
      </c>
      <c r="O435" s="16" t="s">
        <v>14</v>
      </c>
      <c r="P435" s="12">
        <f t="shared" si="32"/>
        <v>1</v>
      </c>
      <c r="Q435" s="12" cm="1">
        <f t="array" ref="Q435">SUMPRODUCT(($G$2:$G$2765=G435)*(P435&gt;$P$2:$P$2765))+1</f>
        <v>1</v>
      </c>
      <c r="R435" s="12" t="e">
        <f>(Q435*100000)+#REF!</f>
        <v>#REF!</v>
      </c>
      <c r="S435" t="e" cm="1">
        <f t="array" ref="S435">SUMPRODUCT(($G$2:$G$2765=G435)*(R435&gt;$R$2:$R$2765))+1</f>
        <v>#REF!</v>
      </c>
      <c r="T435" t="str">
        <f t="shared" si="33"/>
        <v xml:space="preserve">Worcester </v>
      </c>
      <c r="U435">
        <v>0</v>
      </c>
      <c r="V435" t="s">
        <v>11</v>
      </c>
      <c r="W435">
        <f t="shared" si="34"/>
        <v>2023</v>
      </c>
    </row>
    <row r="436" spans="1:23" x14ac:dyDescent="0.25">
      <c r="A436" s="10" t="str">
        <f>IF(YEAR(G436)=2024,#REF!,"")</f>
        <v/>
      </c>
      <c r="B436" s="10" t="str">
        <f>IF(YEAR(G436)=2025,#REF!,"")</f>
        <v/>
      </c>
      <c r="C436" s="10" t="str">
        <f t="shared" si="30"/>
        <v>Afternoon45081</v>
      </c>
      <c r="D436" s="5" t="str">
        <f>IF('by region'!$C$2="Any","Any",'Turf only'!V436)&amp;M436&amp;IF('by region'!$I$2="Any","Any",N436)&amp;G436</f>
        <v>AnyJumpAny45081</v>
      </c>
      <c r="E436" s="5" t="e">
        <f>IF(I436=#REF!,'Turf only'!G436,"")</f>
        <v>#REF!</v>
      </c>
      <c r="F436" s="5" t="e">
        <f t="shared" si="31"/>
        <v>#REF!</v>
      </c>
      <c r="G436" s="15">
        <v>45081</v>
      </c>
      <c r="H436" s="16" t="s">
        <v>40</v>
      </c>
      <c r="I436" s="16" t="s">
        <v>20</v>
      </c>
      <c r="J436" s="16" t="s">
        <v>9</v>
      </c>
      <c r="K436" s="14" t="s">
        <v>10</v>
      </c>
      <c r="L436" s="14" t="s">
        <v>17</v>
      </c>
      <c r="M436" s="16" t="s">
        <v>12</v>
      </c>
      <c r="N436" s="16" t="s">
        <v>13</v>
      </c>
      <c r="O436" s="16" t="s">
        <v>14</v>
      </c>
      <c r="P436" s="12">
        <f t="shared" si="32"/>
        <v>1</v>
      </c>
      <c r="Q436" s="12" cm="1">
        <f t="array" ref="Q436">SUMPRODUCT(($G$2:$G$2765=G436)*(P436&gt;$P$2:$P$2765))+1</f>
        <v>1</v>
      </c>
      <c r="R436" s="12" t="e">
        <f>(Q436*100000)+#REF!</f>
        <v>#REF!</v>
      </c>
      <c r="S436" t="e" cm="1">
        <f t="array" ref="S436">SUMPRODUCT(($G$2:$G$2765=G436)*(R436&gt;$R$2:$R$2765))+1</f>
        <v>#REF!</v>
      </c>
      <c r="T436" t="str">
        <f t="shared" si="33"/>
        <v xml:space="preserve">Fakenham </v>
      </c>
      <c r="U436">
        <v>0</v>
      </c>
      <c r="V436" t="s">
        <v>17</v>
      </c>
      <c r="W436">
        <f t="shared" si="34"/>
        <v>2023</v>
      </c>
    </row>
    <row r="437" spans="1:23" x14ac:dyDescent="0.25">
      <c r="A437" s="10" t="str">
        <f>IF(YEAR(G437)=2024,#REF!,"")</f>
        <v/>
      </c>
      <c r="B437" s="10" t="str">
        <f>IF(YEAR(G437)=2025,#REF!,"")</f>
        <v/>
      </c>
      <c r="C437" s="10" t="str">
        <f t="shared" si="30"/>
        <v>Afternoon45081</v>
      </c>
      <c r="D437" s="5" t="str">
        <f>IF('by region'!$C$2="Any","Any",'Turf only'!V437)&amp;M437&amp;IF('by region'!$I$2="Any","Any",N437)&amp;G437</f>
        <v>AnyFlatAny45081</v>
      </c>
      <c r="E437" s="5" t="e">
        <f>IF(I437=#REF!,'Turf only'!G437,"")</f>
        <v>#REF!</v>
      </c>
      <c r="F437" s="5" t="e">
        <f t="shared" si="31"/>
        <v>#REF!</v>
      </c>
      <c r="G437" s="15">
        <v>45081</v>
      </c>
      <c r="H437" s="16" t="s">
        <v>40</v>
      </c>
      <c r="I437" s="16" t="s">
        <v>72</v>
      </c>
      <c r="J437" s="16" t="s">
        <v>9</v>
      </c>
      <c r="K437" s="14" t="s">
        <v>16</v>
      </c>
      <c r="L437" s="14" t="s">
        <v>17</v>
      </c>
      <c r="M437" s="16" t="s">
        <v>25</v>
      </c>
      <c r="N437" s="16" t="s">
        <v>13</v>
      </c>
      <c r="O437" s="16" t="s">
        <v>14</v>
      </c>
      <c r="P437" s="12">
        <f t="shared" si="32"/>
        <v>1</v>
      </c>
      <c r="Q437" s="12" cm="1">
        <f t="array" ref="Q437">SUMPRODUCT(($G$2:$G$2765=G437)*(P437&gt;$P$2:$P$2765))+1</f>
        <v>1</v>
      </c>
      <c r="R437" s="12" t="e">
        <f>(Q437*100000)+#REF!</f>
        <v>#REF!</v>
      </c>
      <c r="S437" t="e" cm="1">
        <f t="array" ref="S437">SUMPRODUCT(($G$2:$G$2765=G437)*(R437&gt;$R$2:$R$2765))+1</f>
        <v>#REF!</v>
      </c>
      <c r="T437" t="str">
        <f t="shared" si="33"/>
        <v xml:space="preserve">NOTTINGHAM </v>
      </c>
      <c r="U437">
        <v>0</v>
      </c>
      <c r="V437" t="s">
        <v>19</v>
      </c>
      <c r="W437">
        <f t="shared" si="34"/>
        <v>2023</v>
      </c>
    </row>
    <row r="438" spans="1:23" x14ac:dyDescent="0.25">
      <c r="A438" s="10" t="str">
        <f>IF(YEAR(G438)=2024,#REF!,"")</f>
        <v/>
      </c>
      <c r="B438" s="10" t="str">
        <f>IF(YEAR(G438)=2025,#REF!,"")</f>
        <v/>
      </c>
      <c r="C438" s="10" t="str">
        <f t="shared" si="30"/>
        <v>Afternoon45082</v>
      </c>
      <c r="D438" s="5" t="str">
        <f>IF('by region'!$C$2="Any","Any",'Turf only'!V438)&amp;M438&amp;IF('by region'!$I$2="Any","Any",N438)&amp;G438</f>
        <v>AnyFlatAny45082</v>
      </c>
      <c r="E438" s="5" t="e">
        <f>IF(I438=#REF!,'Turf only'!G438,"")</f>
        <v>#REF!</v>
      </c>
      <c r="F438" s="5" t="e">
        <f t="shared" si="31"/>
        <v>#REF!</v>
      </c>
      <c r="G438" s="15">
        <v>45082</v>
      </c>
      <c r="H438" s="16" t="s">
        <v>42</v>
      </c>
      <c r="I438" s="16" t="s">
        <v>28</v>
      </c>
      <c r="J438" s="16" t="s">
        <v>9</v>
      </c>
      <c r="K438" s="14" t="s">
        <v>10</v>
      </c>
      <c r="L438" s="14" t="s">
        <v>11</v>
      </c>
      <c r="M438" s="16" t="s">
        <v>25</v>
      </c>
      <c r="N438" s="16" t="s">
        <v>13</v>
      </c>
      <c r="O438" s="16" t="s">
        <v>14</v>
      </c>
      <c r="P438" s="12">
        <f t="shared" si="32"/>
        <v>1</v>
      </c>
      <c r="Q438" s="12" cm="1">
        <f t="array" ref="Q438">SUMPRODUCT(($G$2:$G$2765=G438)*(P438&gt;$P$2:$P$2765))+1</f>
        <v>1</v>
      </c>
      <c r="R438" s="12" t="e">
        <f>(Q438*100000)+#REF!</f>
        <v>#REF!</v>
      </c>
      <c r="S438" t="e" cm="1">
        <f t="array" ref="S438">SUMPRODUCT(($G$2:$G$2765=G438)*(R438&gt;$R$2:$R$2765))+1</f>
        <v>#REF!</v>
      </c>
      <c r="T438" t="str">
        <f t="shared" si="33"/>
        <v xml:space="preserve">AYR </v>
      </c>
      <c r="U438">
        <v>0</v>
      </c>
      <c r="V438" t="s">
        <v>11</v>
      </c>
      <c r="W438">
        <f t="shared" si="34"/>
        <v>2023</v>
      </c>
    </row>
    <row r="439" spans="1:23" x14ac:dyDescent="0.25">
      <c r="A439" s="10" t="str">
        <f>IF(YEAR(G439)=2024,#REF!,"")</f>
        <v/>
      </c>
      <c r="B439" s="10" t="str">
        <f>IF(YEAR(G439)=2025,#REF!,"")</f>
        <v/>
      </c>
      <c r="C439" s="10" t="str">
        <f t="shared" si="30"/>
        <v>Afternoon45082</v>
      </c>
      <c r="D439" s="5" t="str">
        <f>IF('by region'!$C$2="Any","Any",'Turf only'!V439)&amp;M439&amp;IF('by region'!$I$2="Any","Any",N439)&amp;G439</f>
        <v>AnyFlatAny45082</v>
      </c>
      <c r="E439" s="5" t="e">
        <f>IF(I439=#REF!,'Turf only'!G439,"")</f>
        <v>#REF!</v>
      </c>
      <c r="F439" s="5" t="e">
        <f t="shared" si="31"/>
        <v>#REF!</v>
      </c>
      <c r="G439" s="15">
        <v>45082</v>
      </c>
      <c r="H439" s="16" t="s">
        <v>42</v>
      </c>
      <c r="I439" s="16" t="s">
        <v>74</v>
      </c>
      <c r="J439" s="16" t="s">
        <v>9</v>
      </c>
      <c r="K439" s="14" t="s">
        <v>10</v>
      </c>
      <c r="L439" s="14" t="s">
        <v>11</v>
      </c>
      <c r="M439" s="16" t="s">
        <v>25</v>
      </c>
      <c r="N439" s="16" t="s">
        <v>13</v>
      </c>
      <c r="O439" s="16" t="s">
        <v>21</v>
      </c>
      <c r="P439" s="12">
        <f t="shared" si="32"/>
        <v>1</v>
      </c>
      <c r="Q439" s="12" cm="1">
        <f t="array" ref="Q439">SUMPRODUCT(($G$2:$G$2765=G439)*(P439&gt;$P$2:$P$2765))+1</f>
        <v>1</v>
      </c>
      <c r="R439" s="12" t="e">
        <f>(Q439*100000)+#REF!</f>
        <v>#REF!</v>
      </c>
      <c r="S439" t="e" cm="1">
        <f t="array" ref="S439">SUMPRODUCT(($G$2:$G$2765=G439)*(R439&gt;$R$2:$R$2765))+1</f>
        <v>#REF!</v>
      </c>
      <c r="T439" t="str">
        <f t="shared" si="33"/>
        <v xml:space="preserve">THIRSK </v>
      </c>
      <c r="U439">
        <v>0</v>
      </c>
      <c r="V439" t="s">
        <v>17</v>
      </c>
      <c r="W439">
        <f t="shared" si="34"/>
        <v>2023</v>
      </c>
    </row>
    <row r="440" spans="1:23" x14ac:dyDescent="0.25">
      <c r="A440" s="10" t="str">
        <f>IF(YEAR(G440)=2024,#REF!,"")</f>
        <v/>
      </c>
      <c r="B440" s="10" t="str">
        <f>IF(YEAR(G440)=2025,#REF!,"")</f>
        <v/>
      </c>
      <c r="C440" s="10" t="str">
        <f t="shared" si="30"/>
        <v>Evening45082</v>
      </c>
      <c r="D440" s="5" t="str">
        <f>IF('by region'!$C$2="Any","Any",'Turf only'!V440)&amp;M440&amp;IF('by region'!$I$2="Any","Any",N440)&amp;G440</f>
        <v>AnyFlatAny45082</v>
      </c>
      <c r="E440" s="5" t="e">
        <f>IF(I440=#REF!,'Turf only'!G440,"")</f>
        <v>#REF!</v>
      </c>
      <c r="F440" s="5" t="e">
        <f t="shared" si="31"/>
        <v>#REF!</v>
      </c>
      <c r="G440" s="15">
        <v>45082</v>
      </c>
      <c r="H440" s="16" t="s">
        <v>42</v>
      </c>
      <c r="I440" s="16" t="s">
        <v>70</v>
      </c>
      <c r="J440" s="16" t="s">
        <v>80</v>
      </c>
      <c r="K440" s="14" t="s">
        <v>24</v>
      </c>
      <c r="L440" s="14" t="s">
        <v>19</v>
      </c>
      <c r="M440" s="16" t="s">
        <v>25</v>
      </c>
      <c r="N440" s="16" t="s">
        <v>13</v>
      </c>
      <c r="O440" s="16" t="s">
        <v>14</v>
      </c>
      <c r="P440" s="12">
        <f t="shared" si="32"/>
        <v>2</v>
      </c>
      <c r="Q440" s="12" cm="1">
        <f t="array" ref="Q440">SUMPRODUCT(($G$2:$G$2765=G440)*(P440&gt;$P$2:$P$2765))+1</f>
        <v>3</v>
      </c>
      <c r="R440" s="12" t="e">
        <f>(Q440*100000)+#REF!</f>
        <v>#REF!</v>
      </c>
      <c r="S440" t="e" cm="1">
        <f t="array" ref="S440">SUMPRODUCT(($G$2:$G$2765=G440)*(R440&gt;$R$2:$R$2765))+1</f>
        <v>#REF!</v>
      </c>
      <c r="T440" t="str">
        <f t="shared" si="33"/>
        <v>WINDSOR †</v>
      </c>
      <c r="U440">
        <v>0</v>
      </c>
      <c r="V440" t="s">
        <v>17</v>
      </c>
      <c r="W440">
        <f t="shared" si="34"/>
        <v>2023</v>
      </c>
    </row>
    <row r="441" spans="1:23" x14ac:dyDescent="0.25">
      <c r="A441" s="10" t="str">
        <f>IF(YEAR(G441)=2024,#REF!,"")</f>
        <v/>
      </c>
      <c r="B441" s="10" t="str">
        <f>IF(YEAR(G441)=2025,#REF!,"")</f>
        <v/>
      </c>
      <c r="C441" s="10" t="str">
        <f t="shared" ref="C441:C504" si="35">J441&amp;G441</f>
        <v>Afternoon45083</v>
      </c>
      <c r="D441" s="5" t="str">
        <f>IF('by region'!$C$2="Any","Any",'Turf only'!V441)&amp;M441&amp;IF('by region'!$I$2="Any","Any",N441)&amp;G441</f>
        <v>AnyFlatAny45083</v>
      </c>
      <c r="E441" s="5" t="e">
        <f>IF(I441=#REF!,'Turf only'!G441,"")</f>
        <v>#REF!</v>
      </c>
      <c r="F441" s="5" t="e">
        <f t="shared" ref="F441:F504" si="36">G441&amp;S441</f>
        <v>#REF!</v>
      </c>
      <c r="G441" s="15">
        <v>45083</v>
      </c>
      <c r="H441" s="16" t="s">
        <v>7</v>
      </c>
      <c r="I441" s="16" t="s">
        <v>44</v>
      </c>
      <c r="J441" s="16" t="s">
        <v>9</v>
      </c>
      <c r="K441" s="14" t="s">
        <v>10</v>
      </c>
      <c r="L441" s="14" t="s">
        <v>17</v>
      </c>
      <c r="M441" s="16" t="s">
        <v>25</v>
      </c>
      <c r="N441" s="16" t="s">
        <v>13</v>
      </c>
      <c r="O441" s="16" t="s">
        <v>14</v>
      </c>
      <c r="P441" s="12">
        <f t="shared" ref="P441:P504" si="37">IF(J441="Afternoon",1,IF(J441="Evening",2,IF(J441="Floodlit",3,4)))</f>
        <v>1</v>
      </c>
      <c r="Q441" s="12" cm="1">
        <f t="array" ref="Q441">SUMPRODUCT(($G$2:$G$2765=G441)*(P441&gt;$P$2:$P$2765))+1</f>
        <v>1</v>
      </c>
      <c r="R441" s="12" t="e">
        <f>(Q441*100000)+#REF!</f>
        <v>#REF!</v>
      </c>
      <c r="S441" t="e" cm="1">
        <f t="array" ref="S441">SUMPRODUCT(($G$2:$G$2765=G441)*(R441&gt;$R$2:$R$2765))+1</f>
        <v>#REF!</v>
      </c>
      <c r="T441" t="str">
        <f t="shared" ref="T441:T504" si="38">_xlfn.CONCAT(IF(M441="Flat",UPPER(I441),I441)," ",IF(J441="Evening","†",IF(J441="Floodlit","#","")))</f>
        <v xml:space="preserve">LEICESTER </v>
      </c>
      <c r="U441">
        <v>0</v>
      </c>
      <c r="V441" t="s">
        <v>19</v>
      </c>
      <c r="W441">
        <f t="shared" ref="W441:W504" si="39">YEAR(G441)</f>
        <v>2023</v>
      </c>
    </row>
    <row r="442" spans="1:23" x14ac:dyDescent="0.25">
      <c r="A442" s="10" t="str">
        <f>IF(YEAR(G442)=2024,#REF!,"")</f>
        <v/>
      </c>
      <c r="B442" s="10" t="str">
        <f>IF(YEAR(G442)=2025,#REF!,"")</f>
        <v/>
      </c>
      <c r="C442" s="10" t="str">
        <f t="shared" si="35"/>
        <v>Afternoon45083</v>
      </c>
      <c r="D442" s="5" t="str">
        <f>IF('by region'!$C$2="Any","Any",'Turf only'!V442)&amp;M442&amp;IF('by region'!$I$2="Any","Any",N442)&amp;G442</f>
        <v>AnyJumpAny45083</v>
      </c>
      <c r="E442" s="5" t="e">
        <f>IF(I442=#REF!,'Turf only'!G442,"")</f>
        <v>#REF!</v>
      </c>
      <c r="F442" s="5" t="e">
        <f t="shared" si="36"/>
        <v>#REF!</v>
      </c>
      <c r="G442" s="15">
        <v>45083</v>
      </c>
      <c r="H442" s="16" t="s">
        <v>7</v>
      </c>
      <c r="I442" s="16" t="s">
        <v>23</v>
      </c>
      <c r="J442" s="16" t="s">
        <v>9</v>
      </c>
      <c r="K442" s="14" t="s">
        <v>24</v>
      </c>
      <c r="L442" s="14" t="s">
        <v>17</v>
      </c>
      <c r="M442" s="16" t="s">
        <v>12</v>
      </c>
      <c r="N442" s="16" t="s">
        <v>13</v>
      </c>
      <c r="O442" s="16" t="s">
        <v>14</v>
      </c>
      <c r="P442" s="12">
        <f t="shared" si="37"/>
        <v>1</v>
      </c>
      <c r="Q442" s="12" cm="1">
        <f t="array" ref="Q442">SUMPRODUCT(($G$2:$G$2765=G442)*(P442&gt;$P$2:$P$2765))+1</f>
        <v>1</v>
      </c>
      <c r="R442" s="12" t="e">
        <f>(Q442*100000)+#REF!</f>
        <v>#REF!</v>
      </c>
      <c r="S442" t="e" cm="1">
        <f t="array" ref="S442">SUMPRODUCT(($G$2:$G$2765=G442)*(R442&gt;$R$2:$R$2765))+1</f>
        <v>#REF!</v>
      </c>
      <c r="T442" t="str">
        <f t="shared" si="38"/>
        <v xml:space="preserve">Southwell </v>
      </c>
      <c r="U442">
        <v>0</v>
      </c>
      <c r="V442" t="s">
        <v>11</v>
      </c>
      <c r="W442">
        <f t="shared" si="39"/>
        <v>2023</v>
      </c>
    </row>
    <row r="443" spans="1:23" x14ac:dyDescent="0.25">
      <c r="A443" s="10" t="str">
        <f>IF(YEAR(G443)=2024,#REF!,"")</f>
        <v/>
      </c>
      <c r="B443" s="10" t="str">
        <f>IF(YEAR(G443)=2025,#REF!,"")</f>
        <v/>
      </c>
      <c r="C443" s="10" t="str">
        <f t="shared" si="35"/>
        <v>Evening45083</v>
      </c>
      <c r="D443" s="5" t="str">
        <f>IF('by region'!$C$2="Any","Any",'Turf only'!V443)&amp;M443&amp;IF('by region'!$I$2="Any","Any",N443)&amp;G443</f>
        <v>AnyFlatAny45083</v>
      </c>
      <c r="E443" s="5" t="e">
        <f>IF(I443=#REF!,'Turf only'!G443,"")</f>
        <v>#REF!</v>
      </c>
      <c r="F443" s="5" t="e">
        <f t="shared" si="36"/>
        <v>#REF!</v>
      </c>
      <c r="G443" s="15">
        <v>45083</v>
      </c>
      <c r="H443" s="16" t="s">
        <v>7</v>
      </c>
      <c r="I443" s="16" t="s">
        <v>49</v>
      </c>
      <c r="J443" s="16" t="s">
        <v>80</v>
      </c>
      <c r="K443" s="14" t="s">
        <v>10</v>
      </c>
      <c r="L443" s="14" t="s">
        <v>11</v>
      </c>
      <c r="M443" s="16" t="s">
        <v>25</v>
      </c>
      <c r="N443" s="16" t="s">
        <v>13</v>
      </c>
      <c r="O443" s="16" t="s">
        <v>21</v>
      </c>
      <c r="P443" s="12">
        <f t="shared" si="37"/>
        <v>2</v>
      </c>
      <c r="Q443" s="12" cm="1">
        <f t="array" ref="Q443">SUMPRODUCT(($G$2:$G$2765=G443)*(P443&gt;$P$2:$P$2765))+1</f>
        <v>3</v>
      </c>
      <c r="R443" s="12" t="e">
        <f>(Q443*100000)+#REF!</f>
        <v>#REF!</v>
      </c>
      <c r="S443" t="e" cm="1">
        <f t="array" ref="S443">SUMPRODUCT(($G$2:$G$2765=G443)*(R443&gt;$R$2:$R$2765))+1</f>
        <v>#REF!</v>
      </c>
      <c r="T443" t="str">
        <f t="shared" si="38"/>
        <v>WETHERBY †</v>
      </c>
      <c r="U443">
        <v>0</v>
      </c>
      <c r="V443" t="s">
        <v>19</v>
      </c>
      <c r="W443">
        <f t="shared" si="39"/>
        <v>2023</v>
      </c>
    </row>
    <row r="444" spans="1:23" x14ac:dyDescent="0.25">
      <c r="A444" s="10" t="str">
        <f>IF(YEAR(G444)=2024,#REF!,"")</f>
        <v/>
      </c>
      <c r="B444" s="10" t="str">
        <f>IF(YEAR(G444)=2025,#REF!,"")</f>
        <v/>
      </c>
      <c r="C444" s="10" t="str">
        <f t="shared" si="35"/>
        <v>Afternoon45084</v>
      </c>
      <c r="D444" s="5" t="str">
        <f>IF('by region'!$C$2="Any","Any",'Turf only'!V444)&amp;M444&amp;IF('by region'!$I$2="Any","Any",N444)&amp;G444</f>
        <v>AnyFlatAny45084</v>
      </c>
      <c r="E444" s="5" t="e">
        <f>IF(I444=#REF!,'Turf only'!G444,"")</f>
        <v>#REF!</v>
      </c>
      <c r="F444" s="5" t="e">
        <f t="shared" si="36"/>
        <v>#REF!</v>
      </c>
      <c r="G444" s="15">
        <v>45084</v>
      </c>
      <c r="H444" s="16" t="s">
        <v>27</v>
      </c>
      <c r="I444" s="16" t="s">
        <v>51</v>
      </c>
      <c r="J444" s="16" t="s">
        <v>9</v>
      </c>
      <c r="K444" s="14" t="s">
        <v>10</v>
      </c>
      <c r="L444" s="14" t="s">
        <v>19</v>
      </c>
      <c r="M444" s="16" t="s">
        <v>25</v>
      </c>
      <c r="N444" s="16" t="s">
        <v>13</v>
      </c>
      <c r="O444" s="16" t="s">
        <v>21</v>
      </c>
      <c r="P444" s="12">
        <f t="shared" si="37"/>
        <v>1</v>
      </c>
      <c r="Q444" s="12" cm="1">
        <f t="array" ref="Q444">SUMPRODUCT(($G$2:$G$2765=G444)*(P444&gt;$P$2:$P$2765))+1</f>
        <v>1</v>
      </c>
      <c r="R444" s="12" t="e">
        <f>(Q444*100000)+#REF!</f>
        <v>#REF!</v>
      </c>
      <c r="S444" t="e" cm="1">
        <f t="array" ref="S444">SUMPRODUCT(($G$2:$G$2765=G444)*(R444&gt;$R$2:$R$2765))+1</f>
        <v>#REF!</v>
      </c>
      <c r="T444" t="str">
        <f t="shared" si="38"/>
        <v xml:space="preserve">NEWBURY </v>
      </c>
      <c r="U444">
        <v>0</v>
      </c>
      <c r="V444" t="s">
        <v>19</v>
      </c>
      <c r="W444">
        <f t="shared" si="39"/>
        <v>2023</v>
      </c>
    </row>
    <row r="445" spans="1:23" x14ac:dyDescent="0.25">
      <c r="A445" s="10" t="str">
        <f>IF(YEAR(G445)=2024,#REF!,"")</f>
        <v/>
      </c>
      <c r="B445" s="10" t="str">
        <f>IF(YEAR(G445)=2025,#REF!,"")</f>
        <v/>
      </c>
      <c r="C445" s="10" t="str">
        <f t="shared" si="35"/>
        <v>Afternoon45084</v>
      </c>
      <c r="D445" s="5" t="str">
        <f>IF('by region'!$C$2="Any","Any",'Turf only'!V445)&amp;M445&amp;IF('by region'!$I$2="Any","Any",N445)&amp;G445</f>
        <v>AnyJumpAny45084</v>
      </c>
      <c r="E445" s="5" t="e">
        <f>IF(I445=#REF!,'Turf only'!G445,"")</f>
        <v>#REF!</v>
      </c>
      <c r="F445" s="5" t="e">
        <f t="shared" si="36"/>
        <v>#REF!</v>
      </c>
      <c r="G445" s="15">
        <v>45084</v>
      </c>
      <c r="H445" s="16" t="s">
        <v>27</v>
      </c>
      <c r="I445" s="16" t="s">
        <v>75</v>
      </c>
      <c r="J445" s="16" t="s">
        <v>9</v>
      </c>
      <c r="K445" s="14" t="s">
        <v>10</v>
      </c>
      <c r="L445" s="14" t="s">
        <v>19</v>
      </c>
      <c r="M445" s="16" t="s">
        <v>12</v>
      </c>
      <c r="N445" s="16" t="s">
        <v>13</v>
      </c>
      <c r="O445" s="16" t="s">
        <v>14</v>
      </c>
      <c r="P445" s="12">
        <f t="shared" si="37"/>
        <v>1</v>
      </c>
      <c r="Q445" s="12" cm="1">
        <f t="array" ref="Q445">SUMPRODUCT(($G$2:$G$2765=G445)*(P445&gt;$P$2:$P$2765))+1</f>
        <v>1</v>
      </c>
      <c r="R445" s="12" t="e">
        <f>(Q445*100000)+#REF!</f>
        <v>#REF!</v>
      </c>
      <c r="S445" t="e" cm="1">
        <f t="array" ref="S445">SUMPRODUCT(($G$2:$G$2765=G445)*(R445&gt;$R$2:$R$2765))+1</f>
        <v>#REF!</v>
      </c>
      <c r="T445" t="str">
        <f t="shared" si="38"/>
        <v xml:space="preserve">Newton Abbot </v>
      </c>
      <c r="U445">
        <v>0</v>
      </c>
      <c r="V445" t="s">
        <v>17</v>
      </c>
      <c r="W445">
        <f t="shared" si="39"/>
        <v>2023</v>
      </c>
    </row>
    <row r="446" spans="1:23" x14ac:dyDescent="0.25">
      <c r="A446" s="10" t="str">
        <f>IF(YEAR(G446)=2024,#REF!,"")</f>
        <v/>
      </c>
      <c r="B446" s="10" t="str">
        <f>IF(YEAR(G446)=2025,#REF!,"")</f>
        <v/>
      </c>
      <c r="C446" s="10" t="str">
        <f t="shared" si="35"/>
        <v>Afternoon45084</v>
      </c>
      <c r="D446" s="5" t="str">
        <f>IF('by region'!$C$2="Any","Any",'Turf only'!V446)&amp;M446&amp;IF('by region'!$I$2="Any","Any",N446)&amp;G446</f>
        <v>AnyFlatAny45084</v>
      </c>
      <c r="E446" s="5" t="e">
        <f>IF(I446=#REF!,'Turf only'!G446,"")</f>
        <v>#REF!</v>
      </c>
      <c r="F446" s="5" t="e">
        <f t="shared" si="36"/>
        <v>#REF!</v>
      </c>
      <c r="G446" s="15">
        <v>45084</v>
      </c>
      <c r="H446" s="16" t="s">
        <v>27</v>
      </c>
      <c r="I446" s="16" t="s">
        <v>72</v>
      </c>
      <c r="J446" s="16" t="s">
        <v>9</v>
      </c>
      <c r="K446" s="14" t="s">
        <v>16</v>
      </c>
      <c r="L446" s="14" t="s">
        <v>17</v>
      </c>
      <c r="M446" s="16" t="s">
        <v>25</v>
      </c>
      <c r="N446" s="16" t="s">
        <v>13</v>
      </c>
      <c r="O446" s="16" t="s">
        <v>14</v>
      </c>
      <c r="P446" s="12">
        <f t="shared" si="37"/>
        <v>1</v>
      </c>
      <c r="Q446" s="12" cm="1">
        <f t="array" ref="Q446">SUMPRODUCT(($G$2:$G$2765=G446)*(P446&gt;$P$2:$P$2765))+1</f>
        <v>1</v>
      </c>
      <c r="R446" s="12" t="e">
        <f>(Q446*100000)+#REF!</f>
        <v>#REF!</v>
      </c>
      <c r="S446" t="e" cm="1">
        <f t="array" ref="S446">SUMPRODUCT(($G$2:$G$2765=G446)*(R446&gt;$R$2:$R$2765))+1</f>
        <v>#REF!</v>
      </c>
      <c r="T446" t="str">
        <f t="shared" si="38"/>
        <v xml:space="preserve">NOTTINGHAM </v>
      </c>
      <c r="U446">
        <v>0</v>
      </c>
      <c r="V446" t="s">
        <v>11</v>
      </c>
      <c r="W446">
        <f t="shared" si="39"/>
        <v>2023</v>
      </c>
    </row>
    <row r="447" spans="1:23" x14ac:dyDescent="0.25">
      <c r="A447" s="10" t="str">
        <f>IF(YEAR(G447)=2024,#REF!,"")</f>
        <v/>
      </c>
      <c r="B447" s="10" t="str">
        <f>IF(YEAR(G447)=2025,#REF!,"")</f>
        <v/>
      </c>
      <c r="C447" s="10" t="str">
        <f t="shared" si="35"/>
        <v>Evening45084</v>
      </c>
      <c r="D447" s="5" t="str">
        <f>IF('by region'!$C$2="Any","Any",'Turf only'!V447)&amp;M447&amp;IF('by region'!$I$2="Any","Any",N447)&amp;G447</f>
        <v>AnyFlatAny45084</v>
      </c>
      <c r="E447" s="5" t="e">
        <f>IF(I447=#REF!,'Turf only'!G447,"")</f>
        <v>#REF!</v>
      </c>
      <c r="F447" s="5" t="e">
        <f t="shared" si="36"/>
        <v>#REF!</v>
      </c>
      <c r="G447" s="15">
        <v>45084</v>
      </c>
      <c r="H447" s="16" t="s">
        <v>27</v>
      </c>
      <c r="I447" s="16" t="s">
        <v>78</v>
      </c>
      <c r="J447" s="16" t="s">
        <v>80</v>
      </c>
      <c r="K447" s="14" t="s">
        <v>10</v>
      </c>
      <c r="L447" s="14" t="s">
        <v>11</v>
      </c>
      <c r="M447" s="16" t="s">
        <v>25</v>
      </c>
      <c r="N447" s="16" t="s">
        <v>13</v>
      </c>
      <c r="O447" s="16" t="s">
        <v>14</v>
      </c>
      <c r="P447" s="12">
        <f t="shared" si="37"/>
        <v>2</v>
      </c>
      <c r="Q447" s="12" cm="1">
        <f t="array" ref="Q447">SUMPRODUCT(($G$2:$G$2765=G447)*(P447&gt;$P$2:$P$2765))+1</f>
        <v>4</v>
      </c>
      <c r="R447" s="12" t="e">
        <f>(Q447*100000)+#REF!</f>
        <v>#REF!</v>
      </c>
      <c r="S447" t="e" cm="1">
        <f t="array" ref="S447">SUMPRODUCT(($G$2:$G$2765=G447)*(R447&gt;$R$2:$R$2765))+1</f>
        <v>#REF!</v>
      </c>
      <c r="T447" t="str">
        <f t="shared" si="38"/>
        <v>RIPON †</v>
      </c>
      <c r="U447">
        <v>0</v>
      </c>
      <c r="V447" t="s">
        <v>11</v>
      </c>
      <c r="W447">
        <f t="shared" si="39"/>
        <v>2023</v>
      </c>
    </row>
    <row r="448" spans="1:23" x14ac:dyDescent="0.25">
      <c r="A448" s="10" t="str">
        <f>IF(YEAR(G448)=2024,#REF!,"")</f>
        <v/>
      </c>
      <c r="B448" s="10" t="str">
        <f>IF(YEAR(G448)=2025,#REF!,"")</f>
        <v/>
      </c>
      <c r="C448" s="10" t="str">
        <f t="shared" si="35"/>
        <v>Afternoon45085</v>
      </c>
      <c r="D448" s="5" t="str">
        <f>IF('by region'!$C$2="Any","Any",'Turf only'!V448)&amp;M448&amp;IF('by region'!$I$2="Any","Any",N448)&amp;G448</f>
        <v>AnyJumpAny45085</v>
      </c>
      <c r="E448" s="5" t="e">
        <f>IF(I448=#REF!,'Turf only'!G448,"")</f>
        <v>#REF!</v>
      </c>
      <c r="F448" s="5" t="e">
        <f t="shared" si="36"/>
        <v>#REF!</v>
      </c>
      <c r="G448" s="15">
        <v>45085</v>
      </c>
      <c r="H448" s="16" t="s">
        <v>34</v>
      </c>
      <c r="I448" s="16" t="s">
        <v>65</v>
      </c>
      <c r="J448" s="16" t="s">
        <v>9</v>
      </c>
      <c r="K448" s="14" t="s">
        <v>24</v>
      </c>
      <c r="L448" s="14" t="s">
        <v>19</v>
      </c>
      <c r="M448" s="16" t="s">
        <v>12</v>
      </c>
      <c r="N448" s="16" t="s">
        <v>13</v>
      </c>
      <c r="O448" s="16" t="s">
        <v>14</v>
      </c>
      <c r="P448" s="12">
        <f t="shared" si="37"/>
        <v>1</v>
      </c>
      <c r="Q448" s="12" cm="1">
        <f t="array" ref="Q448">SUMPRODUCT(($G$2:$G$2765=G448)*(P448&gt;$P$2:$P$2765))+1</f>
        <v>1</v>
      </c>
      <c r="R448" s="12" t="e">
        <f>(Q448*100000)+#REF!</f>
        <v>#REF!</v>
      </c>
      <c r="S448" t="e" cm="1">
        <f t="array" ref="S448">SUMPRODUCT(($G$2:$G$2765=G448)*(R448&gt;$R$2:$R$2765))+1</f>
        <v>#REF!</v>
      </c>
      <c r="T448" t="str">
        <f t="shared" si="38"/>
        <v xml:space="preserve">Ffos Las </v>
      </c>
      <c r="U448">
        <v>0</v>
      </c>
      <c r="V448" t="s">
        <v>19</v>
      </c>
      <c r="W448">
        <f t="shared" si="39"/>
        <v>2023</v>
      </c>
    </row>
    <row r="449" spans="1:23" x14ac:dyDescent="0.25">
      <c r="A449" s="10" t="str">
        <f>IF(YEAR(G449)=2024,#REF!,"")</f>
        <v/>
      </c>
      <c r="B449" s="10" t="str">
        <f>IF(YEAR(G449)=2025,#REF!,"")</f>
        <v/>
      </c>
      <c r="C449" s="10" t="str">
        <f t="shared" si="35"/>
        <v>Afternoon45085</v>
      </c>
      <c r="D449" s="5" t="str">
        <f>IF('by region'!$C$2="Any","Any",'Turf only'!V449)&amp;M449&amp;IF('by region'!$I$2="Any","Any",N449)&amp;G449</f>
        <v>AnyFlatAny45085</v>
      </c>
      <c r="E449" s="5" t="e">
        <f>IF(I449=#REF!,'Turf only'!G449,"")</f>
        <v>#REF!</v>
      </c>
      <c r="F449" s="5" t="e">
        <f t="shared" si="36"/>
        <v>#REF!</v>
      </c>
      <c r="G449" s="15">
        <v>45085</v>
      </c>
      <c r="H449" s="16" t="s">
        <v>34</v>
      </c>
      <c r="I449" s="16" t="s">
        <v>86</v>
      </c>
      <c r="J449" s="16" t="s">
        <v>9</v>
      </c>
      <c r="K449" s="14" t="s">
        <v>10</v>
      </c>
      <c r="L449" s="14" t="s">
        <v>11</v>
      </c>
      <c r="M449" s="16" t="s">
        <v>25</v>
      </c>
      <c r="N449" s="16" t="s">
        <v>13</v>
      </c>
      <c r="O449" s="16" t="s">
        <v>14</v>
      </c>
      <c r="P449" s="12">
        <f t="shared" si="37"/>
        <v>1</v>
      </c>
      <c r="Q449" s="12" cm="1">
        <f t="array" ref="Q449">SUMPRODUCT(($G$2:$G$2765=G449)*(P449&gt;$P$2:$P$2765))+1</f>
        <v>1</v>
      </c>
      <c r="R449" s="12" t="e">
        <f>(Q449*100000)+#REF!</f>
        <v>#REF!</v>
      </c>
      <c r="S449" t="e" cm="1">
        <f t="array" ref="S449">SUMPRODUCT(($G$2:$G$2765=G449)*(R449&gt;$R$2:$R$2765))+1</f>
        <v>#REF!</v>
      </c>
      <c r="T449" t="str">
        <f t="shared" si="38"/>
        <v xml:space="preserve">HAMILTON PARK </v>
      </c>
      <c r="U449">
        <v>0</v>
      </c>
      <c r="V449" t="s">
        <v>19</v>
      </c>
      <c r="W449">
        <f t="shared" si="39"/>
        <v>2023</v>
      </c>
    </row>
    <row r="450" spans="1:23" x14ac:dyDescent="0.25">
      <c r="A450" s="10" t="str">
        <f>IF(YEAR(G450)=2024,#REF!,"")</f>
        <v/>
      </c>
      <c r="B450" s="10" t="str">
        <f>IF(YEAR(G450)=2025,#REF!,"")</f>
        <v/>
      </c>
      <c r="C450" s="10" t="str">
        <f t="shared" si="35"/>
        <v>Afternoon45085</v>
      </c>
      <c r="D450" s="5" t="str">
        <f>IF('by region'!$C$2="Any","Any",'Turf only'!V450)&amp;M450&amp;IF('by region'!$I$2="Any","Any",N450)&amp;G450</f>
        <v>AnyJumpAny45085</v>
      </c>
      <c r="E450" s="5" t="e">
        <f>IF(I450=#REF!,'Turf only'!G450,"")</f>
        <v>#REF!</v>
      </c>
      <c r="F450" s="5" t="e">
        <f t="shared" si="36"/>
        <v>#REF!</v>
      </c>
      <c r="G450" s="15">
        <v>45085</v>
      </c>
      <c r="H450" s="16" t="s">
        <v>34</v>
      </c>
      <c r="I450" s="16" t="s">
        <v>60</v>
      </c>
      <c r="J450" s="16" t="s">
        <v>9</v>
      </c>
      <c r="K450" s="14" t="s">
        <v>24</v>
      </c>
      <c r="L450" s="14" t="s">
        <v>17</v>
      </c>
      <c r="M450" s="16" t="s">
        <v>12</v>
      </c>
      <c r="N450" s="16" t="s">
        <v>13</v>
      </c>
      <c r="O450" s="16" t="s">
        <v>14</v>
      </c>
      <c r="P450" s="12">
        <f t="shared" si="37"/>
        <v>1</v>
      </c>
      <c r="Q450" s="12" cm="1">
        <f t="array" ref="Q450">SUMPRODUCT(($G$2:$G$2765=G450)*(P450&gt;$P$2:$P$2765))+1</f>
        <v>1</v>
      </c>
      <c r="R450" s="12" t="e">
        <f>(Q450*100000)+#REF!</f>
        <v>#REF!</v>
      </c>
      <c r="S450" t="e" cm="1">
        <f t="array" ref="S450">SUMPRODUCT(($G$2:$G$2765=G450)*(R450&gt;$R$2:$R$2765))+1</f>
        <v>#REF!</v>
      </c>
      <c r="T450" t="str">
        <f t="shared" si="38"/>
        <v xml:space="preserve">Uttoxeter </v>
      </c>
      <c r="U450">
        <v>0</v>
      </c>
      <c r="V450" t="s">
        <v>17</v>
      </c>
      <c r="W450">
        <f t="shared" si="39"/>
        <v>2023</v>
      </c>
    </row>
    <row r="451" spans="1:23" x14ac:dyDescent="0.25">
      <c r="A451" s="10" t="str">
        <f>IF(YEAR(G451)=2024,#REF!,"")</f>
        <v/>
      </c>
      <c r="B451" s="10" t="str">
        <f>IF(YEAR(G451)=2025,#REF!,"")</f>
        <v/>
      </c>
      <c r="C451" s="10" t="str">
        <f t="shared" si="35"/>
        <v>Evening45085</v>
      </c>
      <c r="D451" s="5" t="str">
        <f>IF('by region'!$C$2="Any","Any",'Turf only'!V451)&amp;M451&amp;IF('by region'!$I$2="Any","Any",N451)&amp;G451</f>
        <v>AnyFlatAny45085</v>
      </c>
      <c r="E451" s="5" t="e">
        <f>IF(I451=#REF!,'Turf only'!G451,"")</f>
        <v>#REF!</v>
      </c>
      <c r="F451" s="5" t="e">
        <f t="shared" si="36"/>
        <v>#REF!</v>
      </c>
      <c r="G451" s="15">
        <v>45085</v>
      </c>
      <c r="H451" s="16" t="s">
        <v>34</v>
      </c>
      <c r="I451" s="16" t="s">
        <v>81</v>
      </c>
      <c r="J451" s="16" t="s">
        <v>80</v>
      </c>
      <c r="K451" s="14" t="s">
        <v>24</v>
      </c>
      <c r="L451" s="14" t="s">
        <v>17</v>
      </c>
      <c r="M451" s="16" t="s">
        <v>25</v>
      </c>
      <c r="N451" s="16" t="s">
        <v>13</v>
      </c>
      <c r="O451" s="16" t="s">
        <v>21</v>
      </c>
      <c r="P451" s="12">
        <f t="shared" si="37"/>
        <v>2</v>
      </c>
      <c r="Q451" s="12" cm="1">
        <f t="array" ref="Q451">SUMPRODUCT(($G$2:$G$2765=G451)*(P451&gt;$P$2:$P$2765))+1</f>
        <v>4</v>
      </c>
      <c r="R451" s="12" t="e">
        <f>(Q451*100000)+#REF!</f>
        <v>#REF!</v>
      </c>
      <c r="S451" t="e" cm="1">
        <f t="array" ref="S451">SUMPRODUCT(($G$2:$G$2765=G451)*(R451&gt;$R$2:$R$2765))+1</f>
        <v>#REF!</v>
      </c>
      <c r="T451" t="str">
        <f t="shared" si="38"/>
        <v>YARMOUTH †</v>
      </c>
      <c r="U451">
        <v>0</v>
      </c>
      <c r="V451" t="s">
        <v>19</v>
      </c>
      <c r="W451">
        <f t="shared" si="39"/>
        <v>2023</v>
      </c>
    </row>
    <row r="452" spans="1:23" x14ac:dyDescent="0.25">
      <c r="A452" s="10" t="str">
        <f>IF(YEAR(G452)=2024,#REF!,"")</f>
        <v/>
      </c>
      <c r="B452" s="10" t="str">
        <f>IF(YEAR(G452)=2025,#REF!,"")</f>
        <v/>
      </c>
      <c r="C452" s="10" t="str">
        <f t="shared" si="35"/>
        <v>Evening45086</v>
      </c>
      <c r="D452" s="5" t="str">
        <f>IF('by region'!$C$2="Any","Any",'Turf only'!V452)&amp;M452&amp;IF('by region'!$I$2="Any","Any",N452)&amp;G452</f>
        <v>AnyFlatAny45086</v>
      </c>
      <c r="E452" s="5" t="e">
        <f>IF(I452=#REF!,'Turf only'!G452,"")</f>
        <v>#REF!</v>
      </c>
      <c r="F452" s="5" t="e">
        <f t="shared" si="36"/>
        <v>#REF!</v>
      </c>
      <c r="G452" s="15">
        <v>45086</v>
      </c>
      <c r="H452" s="16" t="s">
        <v>35</v>
      </c>
      <c r="I452" s="16" t="s">
        <v>79</v>
      </c>
      <c r="J452" s="16" t="s">
        <v>80</v>
      </c>
      <c r="K452" s="14" t="s">
        <v>24</v>
      </c>
      <c r="L452" s="14" t="s">
        <v>19</v>
      </c>
      <c r="M452" s="16" t="s">
        <v>25</v>
      </c>
      <c r="N452" s="16" t="s">
        <v>13</v>
      </c>
      <c r="O452" s="16" t="s">
        <v>14</v>
      </c>
      <c r="P452" s="12">
        <f t="shared" si="37"/>
        <v>2</v>
      </c>
      <c r="Q452" s="12" cm="1">
        <f t="array" ref="Q452">SUMPRODUCT(($G$2:$G$2765=G452)*(P452&gt;$P$2:$P$2765))+1</f>
        <v>4</v>
      </c>
      <c r="R452" s="12" t="e">
        <f>(Q452*100000)+#REF!</f>
        <v>#REF!</v>
      </c>
      <c r="S452" t="e" cm="1">
        <f t="array" ref="S452">SUMPRODUCT(($G$2:$G$2765=G452)*(R452&gt;$R$2:$R$2765))+1</f>
        <v>#REF!</v>
      </c>
      <c r="T452" t="str">
        <f t="shared" si="38"/>
        <v>BATH †</v>
      </c>
      <c r="U452">
        <v>0</v>
      </c>
      <c r="V452" t="s">
        <v>19</v>
      </c>
      <c r="W452">
        <f t="shared" si="39"/>
        <v>2023</v>
      </c>
    </row>
    <row r="453" spans="1:23" x14ac:dyDescent="0.25">
      <c r="A453" s="10" t="str">
        <f>IF(YEAR(G453)=2024,#REF!,"")</f>
        <v/>
      </c>
      <c r="B453" s="10" t="str">
        <f>IF(YEAR(G453)=2025,#REF!,"")</f>
        <v/>
      </c>
      <c r="C453" s="10" t="str">
        <f t="shared" si="35"/>
        <v>Afternoon45086</v>
      </c>
      <c r="D453" s="5" t="str">
        <f>IF('by region'!$C$2="Any","Any",'Turf only'!V453)&amp;M453&amp;IF('by region'!$I$2="Any","Any",N453)&amp;G453</f>
        <v>AnyFlatAny45086</v>
      </c>
      <c r="E453" s="5" t="e">
        <f>IF(I453=#REF!,'Turf only'!G453,"")</f>
        <v>#REF!</v>
      </c>
      <c r="F453" s="5" t="e">
        <f t="shared" si="36"/>
        <v>#REF!</v>
      </c>
      <c r="G453" s="15">
        <v>45086</v>
      </c>
      <c r="H453" s="16" t="s">
        <v>35</v>
      </c>
      <c r="I453" s="16" t="s">
        <v>82</v>
      </c>
      <c r="J453" s="16" t="s">
        <v>9</v>
      </c>
      <c r="K453" s="14" t="s">
        <v>24</v>
      </c>
      <c r="L453" s="14" t="s">
        <v>19</v>
      </c>
      <c r="M453" s="16" t="s">
        <v>25</v>
      </c>
      <c r="N453" s="16" t="s">
        <v>13</v>
      </c>
      <c r="O453" s="16" t="s">
        <v>14</v>
      </c>
      <c r="P453" s="12">
        <f t="shared" si="37"/>
        <v>1</v>
      </c>
      <c r="Q453" s="12" cm="1">
        <f t="array" ref="Q453">SUMPRODUCT(($G$2:$G$2765=G453)*(P453&gt;$P$2:$P$2765))+1</f>
        <v>1</v>
      </c>
      <c r="R453" s="12" t="e">
        <f>(Q453*100000)+#REF!</f>
        <v>#REF!</v>
      </c>
      <c r="S453" t="e" cm="1">
        <f t="array" ref="S453">SUMPRODUCT(($G$2:$G$2765=G453)*(R453&gt;$R$2:$R$2765))+1</f>
        <v>#REF!</v>
      </c>
      <c r="T453" t="str">
        <f t="shared" si="38"/>
        <v xml:space="preserve">BRIGHTON </v>
      </c>
      <c r="U453">
        <v>0</v>
      </c>
      <c r="V453" t="s">
        <v>17</v>
      </c>
      <c r="W453">
        <f t="shared" si="39"/>
        <v>2023</v>
      </c>
    </row>
    <row r="454" spans="1:23" x14ac:dyDescent="0.25">
      <c r="A454" s="10" t="str">
        <f>IF(YEAR(G454)=2024,#REF!,"")</f>
        <v/>
      </c>
      <c r="B454" s="10" t="str">
        <f>IF(YEAR(G454)=2025,#REF!,"")</f>
        <v/>
      </c>
      <c r="C454" s="10" t="str">
        <f t="shared" si="35"/>
        <v>Evening45086</v>
      </c>
      <c r="D454" s="5" t="str">
        <f>IF('by region'!$C$2="Any","Any",'Turf only'!V454)&amp;M454&amp;IF('by region'!$I$2="Any","Any",N454)&amp;G454</f>
        <v>AnyFlatAny45086</v>
      </c>
      <c r="E454" s="5" t="e">
        <f>IF(I454=#REF!,'Turf only'!G454,"")</f>
        <v>#REF!</v>
      </c>
      <c r="F454" s="5" t="e">
        <f t="shared" si="36"/>
        <v>#REF!</v>
      </c>
      <c r="G454" s="20">
        <v>45086</v>
      </c>
      <c r="H454" s="21" t="s">
        <v>35</v>
      </c>
      <c r="I454" s="21" t="s">
        <v>85</v>
      </c>
      <c r="J454" s="21" t="s">
        <v>80</v>
      </c>
      <c r="K454" s="22" t="s">
        <v>10</v>
      </c>
      <c r="L454" s="22" t="s">
        <v>19</v>
      </c>
      <c r="M454" s="21" t="s">
        <v>25</v>
      </c>
      <c r="N454" s="21" t="s">
        <v>13</v>
      </c>
      <c r="O454" s="21" t="s">
        <v>14</v>
      </c>
      <c r="P454" s="12">
        <f t="shared" si="37"/>
        <v>2</v>
      </c>
      <c r="Q454" s="12" cm="1">
        <f t="array" ref="Q454">SUMPRODUCT(($G$2:$G$2765=G454)*(P454&gt;$P$2:$P$2765))+1</f>
        <v>4</v>
      </c>
      <c r="R454" s="12" t="e">
        <f>(Q454*100000)+#REF!</f>
        <v>#REF!</v>
      </c>
      <c r="S454" t="e" cm="1">
        <f t="array" ref="S454">SUMPRODUCT(($G$2:$G$2765=G454)*(R454&gt;$R$2:$R$2765))+1</f>
        <v>#REF!</v>
      </c>
      <c r="T454" t="str">
        <f t="shared" si="38"/>
        <v>GOODWOOD †</v>
      </c>
      <c r="U454">
        <v>0</v>
      </c>
      <c r="V454" t="s">
        <v>17</v>
      </c>
      <c r="W454">
        <f t="shared" si="39"/>
        <v>2023</v>
      </c>
    </row>
    <row r="455" spans="1:23" x14ac:dyDescent="0.25">
      <c r="A455" s="10" t="str">
        <f>IF(YEAR(G455)=2024,#REF!,"")</f>
        <v/>
      </c>
      <c r="B455" s="10" t="str">
        <f>IF(YEAR(G455)=2025,#REF!,"")</f>
        <v/>
      </c>
      <c r="C455" s="10" t="str">
        <f t="shared" si="35"/>
        <v>Evening45086</v>
      </c>
      <c r="D455" s="5" t="str">
        <f>IF('by region'!$C$2="Any","Any",'Turf only'!V455)&amp;M455&amp;IF('by region'!$I$2="Any","Any",N455)&amp;G455</f>
        <v>AnyFlatAny45086</v>
      </c>
      <c r="E455" s="5" t="e">
        <f>IF(I455=#REF!,'Turf only'!G455,"")</f>
        <v>#REF!</v>
      </c>
      <c r="F455" s="5" t="e">
        <f t="shared" si="36"/>
        <v>#REF!</v>
      </c>
      <c r="G455" s="15">
        <v>45086</v>
      </c>
      <c r="H455" s="16" t="s">
        <v>35</v>
      </c>
      <c r="I455" s="16" t="s">
        <v>56</v>
      </c>
      <c r="J455" s="16" t="s">
        <v>80</v>
      </c>
      <c r="K455" s="14" t="s">
        <v>16</v>
      </c>
      <c r="L455" s="14" t="s">
        <v>11</v>
      </c>
      <c r="M455" s="16" t="s">
        <v>25</v>
      </c>
      <c r="N455" s="16" t="s">
        <v>13</v>
      </c>
      <c r="O455" s="16" t="s">
        <v>14</v>
      </c>
      <c r="P455" s="12">
        <f t="shared" si="37"/>
        <v>2</v>
      </c>
      <c r="Q455" s="12" cm="1">
        <f t="array" ref="Q455">SUMPRODUCT(($G$2:$G$2765=G455)*(P455&gt;$P$2:$P$2765))+1</f>
        <v>4</v>
      </c>
      <c r="R455" s="12" t="e">
        <f>(Q455*100000)+#REF!</f>
        <v>#REF!</v>
      </c>
      <c r="S455" t="e" cm="1">
        <f t="array" ref="S455">SUMPRODUCT(($G$2:$G$2765=G455)*(R455&gt;$R$2:$R$2765))+1</f>
        <v>#REF!</v>
      </c>
      <c r="T455" t="str">
        <f t="shared" si="38"/>
        <v>HAYDOCK PARK †</v>
      </c>
      <c r="U455">
        <v>0</v>
      </c>
      <c r="V455" t="s">
        <v>11</v>
      </c>
      <c r="W455">
        <f t="shared" si="39"/>
        <v>2023</v>
      </c>
    </row>
    <row r="456" spans="1:23" x14ac:dyDescent="0.25">
      <c r="A456" s="10" t="str">
        <f>IF(YEAR(G456)=2024,#REF!,"")</f>
        <v/>
      </c>
      <c r="B456" s="10" t="str">
        <f>IF(YEAR(G456)=2025,#REF!,"")</f>
        <v/>
      </c>
      <c r="C456" s="10" t="str">
        <f t="shared" si="35"/>
        <v>Afternoon45086</v>
      </c>
      <c r="D456" s="5" t="str">
        <f>IF('by region'!$C$2="Any","Any",'Turf only'!V456)&amp;M456&amp;IF('by region'!$I$2="Any","Any",N456)&amp;G456</f>
        <v>AnyJumpAny45086</v>
      </c>
      <c r="E456" s="5" t="e">
        <f>IF(I456=#REF!,'Turf only'!G456,"")</f>
        <v>#REF!</v>
      </c>
      <c r="F456" s="5" t="e">
        <f t="shared" si="36"/>
        <v>#REF!</v>
      </c>
      <c r="G456" s="15">
        <v>45086</v>
      </c>
      <c r="H456" s="16" t="s">
        <v>35</v>
      </c>
      <c r="I456" s="16" t="s">
        <v>53</v>
      </c>
      <c r="J456" s="16" t="s">
        <v>9</v>
      </c>
      <c r="K456" s="14" t="s">
        <v>16</v>
      </c>
      <c r="L456" s="14" t="s">
        <v>17</v>
      </c>
      <c r="M456" s="16" t="s">
        <v>12</v>
      </c>
      <c r="N456" s="16" t="s">
        <v>13</v>
      </c>
      <c r="O456" s="16" t="s">
        <v>14</v>
      </c>
      <c r="P456" s="12">
        <f t="shared" si="37"/>
        <v>1</v>
      </c>
      <c r="Q456" s="12" cm="1">
        <f t="array" ref="Q456">SUMPRODUCT(($G$2:$G$2765=G456)*(P456&gt;$P$2:$P$2765))+1</f>
        <v>1</v>
      </c>
      <c r="R456" s="12" t="e">
        <f>(Q456*100000)+#REF!</f>
        <v>#REF!</v>
      </c>
      <c r="S456" t="e" cm="1">
        <f t="array" ref="S456">SUMPRODUCT(($G$2:$G$2765=G456)*(R456&gt;$R$2:$R$2765))+1</f>
        <v>#REF!</v>
      </c>
      <c r="T456" t="str">
        <f t="shared" si="38"/>
        <v xml:space="preserve">Market Rasen </v>
      </c>
      <c r="U456">
        <v>0</v>
      </c>
      <c r="V456" t="s">
        <v>19</v>
      </c>
      <c r="W456">
        <f t="shared" si="39"/>
        <v>2023</v>
      </c>
    </row>
    <row r="457" spans="1:23" x14ac:dyDescent="0.25">
      <c r="A457" s="10" t="str">
        <f>IF(YEAR(G457)=2024,#REF!,"")</f>
        <v/>
      </c>
      <c r="B457" s="10" t="str">
        <f>IF(YEAR(G457)=2025,#REF!,"")</f>
        <v/>
      </c>
      <c r="C457" s="10" t="str">
        <f t="shared" si="35"/>
        <v>Afternoon45086</v>
      </c>
      <c r="D457" s="5" t="str">
        <f>IF('by region'!$C$2="Any","Any",'Turf only'!V457)&amp;M457&amp;IF('by region'!$I$2="Any","Any",N457)&amp;G457</f>
        <v>AnyFlatAny45086</v>
      </c>
      <c r="E457" s="5" t="e">
        <f>IF(I457=#REF!,'Turf only'!G457,"")</f>
        <v>#REF!</v>
      </c>
      <c r="F457" s="5" t="e">
        <f t="shared" si="36"/>
        <v>#REF!</v>
      </c>
      <c r="G457" s="15">
        <v>45086</v>
      </c>
      <c r="H457" s="16" t="s">
        <v>35</v>
      </c>
      <c r="I457" s="16" t="s">
        <v>74</v>
      </c>
      <c r="J457" s="16" t="s">
        <v>9</v>
      </c>
      <c r="K457" s="14" t="s">
        <v>10</v>
      </c>
      <c r="L457" s="14" t="s">
        <v>11</v>
      </c>
      <c r="M457" s="16" t="s">
        <v>25</v>
      </c>
      <c r="N457" s="16" t="s">
        <v>13</v>
      </c>
      <c r="O457" s="16" t="s">
        <v>14</v>
      </c>
      <c r="P457" s="12">
        <f t="shared" si="37"/>
        <v>1</v>
      </c>
      <c r="Q457" s="12" cm="1">
        <f t="array" ref="Q457">SUMPRODUCT(($G$2:$G$2765=G457)*(P457&gt;$P$2:$P$2765))+1</f>
        <v>1</v>
      </c>
      <c r="R457" s="12" t="e">
        <f>(Q457*100000)+#REF!</f>
        <v>#REF!</v>
      </c>
      <c r="S457" t="e" cm="1">
        <f t="array" ref="S457">SUMPRODUCT(($G$2:$G$2765=G457)*(R457&gt;$R$2:$R$2765))+1</f>
        <v>#REF!</v>
      </c>
      <c r="T457" t="str">
        <f t="shared" si="38"/>
        <v xml:space="preserve">THIRSK </v>
      </c>
      <c r="U457">
        <v>0</v>
      </c>
      <c r="V457" t="s">
        <v>17</v>
      </c>
      <c r="W457">
        <f t="shared" si="39"/>
        <v>2023</v>
      </c>
    </row>
    <row r="458" spans="1:23" x14ac:dyDescent="0.25">
      <c r="A458" s="10" t="str">
        <f>IF(YEAR(G458)=2024,#REF!,"")</f>
        <v/>
      </c>
      <c r="B458" s="10" t="str">
        <f>IF(YEAR(G458)=2025,#REF!,"")</f>
        <v/>
      </c>
      <c r="C458" s="10" t="str">
        <f t="shared" si="35"/>
        <v>Afternoon45087</v>
      </c>
      <c r="D458" s="5" t="str">
        <f>IF('by region'!$C$2="Any","Any",'Turf only'!V458)&amp;M458&amp;IF('by region'!$I$2="Any","Any",N458)&amp;G458</f>
        <v>AnyJumpAny45087</v>
      </c>
      <c r="E458" s="5" t="e">
        <f>IF(I458=#REF!,'Turf only'!G458,"")</f>
        <v>#REF!</v>
      </c>
      <c r="F458" s="5" t="e">
        <f t="shared" si="36"/>
        <v>#REF!</v>
      </c>
      <c r="G458" s="15">
        <v>45087</v>
      </c>
      <c r="H458" s="16" t="s">
        <v>37</v>
      </c>
      <c r="I458" s="16" t="s">
        <v>64</v>
      </c>
      <c r="J458" s="16" t="s">
        <v>9</v>
      </c>
      <c r="K458" s="14" t="s">
        <v>10</v>
      </c>
      <c r="L458" s="14" t="s">
        <v>17</v>
      </c>
      <c r="M458" s="16" t="s">
        <v>12</v>
      </c>
      <c r="N458" s="16" t="s">
        <v>13</v>
      </c>
      <c r="O458" s="16" t="s">
        <v>14</v>
      </c>
      <c r="P458" s="12">
        <f t="shared" si="37"/>
        <v>1</v>
      </c>
      <c r="Q458" s="12" cm="1">
        <f t="array" ref="Q458">SUMPRODUCT(($G$2:$G$2765=G458)*(P458&gt;$P$2:$P$2765))+1</f>
        <v>1</v>
      </c>
      <c r="R458" s="12" t="e">
        <f>(Q458*100000)+#REF!</f>
        <v>#REF!</v>
      </c>
      <c r="S458" t="e" cm="1">
        <f t="array" ref="S458">SUMPRODUCT(($G$2:$G$2765=G458)*(R458&gt;$R$2:$R$2765))+1</f>
        <v>#REF!</v>
      </c>
      <c r="T458" t="str">
        <f t="shared" si="38"/>
        <v xml:space="preserve">Bangor-On-Dee </v>
      </c>
      <c r="U458">
        <v>0</v>
      </c>
      <c r="V458" t="s">
        <v>11</v>
      </c>
      <c r="W458">
        <f t="shared" si="39"/>
        <v>2023</v>
      </c>
    </row>
    <row r="459" spans="1:23" x14ac:dyDescent="0.25">
      <c r="A459" s="10" t="str">
        <f>IF(YEAR(G459)=2024,#REF!,"")</f>
        <v/>
      </c>
      <c r="B459" s="10" t="str">
        <f>IF(YEAR(G459)=2025,#REF!,"")</f>
        <v/>
      </c>
      <c r="C459" s="10" t="str">
        <f t="shared" si="35"/>
        <v>Afternoon45087</v>
      </c>
      <c r="D459" s="5" t="str">
        <f>IF('by region'!$C$2="Any","Any",'Turf only'!V459)&amp;M459&amp;IF('by region'!$I$2="Any","Any",N459)&amp;G459</f>
        <v>AnyFlatAny45087</v>
      </c>
      <c r="E459" s="5" t="e">
        <f>IF(I459=#REF!,'Turf only'!G459,"")</f>
        <v>#REF!</v>
      </c>
      <c r="F459" s="5" t="e">
        <f t="shared" si="36"/>
        <v>#REF!</v>
      </c>
      <c r="G459" s="15">
        <v>45087</v>
      </c>
      <c r="H459" s="16" t="s">
        <v>37</v>
      </c>
      <c r="I459" s="16" t="s">
        <v>77</v>
      </c>
      <c r="J459" s="16" t="s">
        <v>9</v>
      </c>
      <c r="K459" s="14" t="s">
        <v>10</v>
      </c>
      <c r="L459" s="14" t="s">
        <v>11</v>
      </c>
      <c r="M459" s="16" t="s">
        <v>25</v>
      </c>
      <c r="N459" s="16" t="s">
        <v>13</v>
      </c>
      <c r="O459" s="16" t="s">
        <v>14</v>
      </c>
      <c r="P459" s="12">
        <f t="shared" si="37"/>
        <v>1</v>
      </c>
      <c r="Q459" s="12" cm="1">
        <f t="array" ref="Q459">SUMPRODUCT(($G$2:$G$2765=G459)*(P459&gt;$P$2:$P$2765))+1</f>
        <v>1</v>
      </c>
      <c r="R459" s="12" t="e">
        <f>(Q459*100000)+#REF!</f>
        <v>#REF!</v>
      </c>
      <c r="S459" t="e" cm="1">
        <f t="array" ref="S459">SUMPRODUCT(($G$2:$G$2765=G459)*(R459&gt;$R$2:$R$2765))+1</f>
        <v>#REF!</v>
      </c>
      <c r="T459" t="str">
        <f t="shared" si="38"/>
        <v xml:space="preserve">BEVERLEY </v>
      </c>
      <c r="U459">
        <v>0</v>
      </c>
      <c r="V459" t="s">
        <v>17</v>
      </c>
      <c r="W459">
        <f t="shared" si="39"/>
        <v>2023</v>
      </c>
    </row>
    <row r="460" spans="1:23" x14ac:dyDescent="0.25">
      <c r="A460" s="10" t="str">
        <f>IF(YEAR(G460)=2024,#REF!,"")</f>
        <v/>
      </c>
      <c r="B460" s="10" t="str">
        <f>IF(YEAR(G460)=2025,#REF!,"")</f>
        <v/>
      </c>
      <c r="C460" s="10" t="str">
        <f t="shared" si="35"/>
        <v>Afternoon45087</v>
      </c>
      <c r="D460" s="5" t="str">
        <f>IF('by region'!$C$2="Any","Any",'Turf only'!V460)&amp;M460&amp;IF('by region'!$I$2="Any","Any",N460)&amp;G460</f>
        <v>AnyFlatAny45087</v>
      </c>
      <c r="E460" s="5" t="e">
        <f>IF(I460=#REF!,'Turf only'!G460,"")</f>
        <v>#REF!</v>
      </c>
      <c r="F460" s="5" t="e">
        <f t="shared" si="36"/>
        <v>#REF!</v>
      </c>
      <c r="G460" s="15">
        <v>45087</v>
      </c>
      <c r="H460" s="16" t="s">
        <v>37</v>
      </c>
      <c r="I460" s="16" t="s">
        <v>8</v>
      </c>
      <c r="J460" s="16" t="s">
        <v>9</v>
      </c>
      <c r="K460" s="14" t="s">
        <v>10</v>
      </c>
      <c r="L460" s="14" t="s">
        <v>11</v>
      </c>
      <c r="M460" s="16" t="s">
        <v>25</v>
      </c>
      <c r="N460" s="16" t="s">
        <v>13</v>
      </c>
      <c r="O460" s="16" t="s">
        <v>14</v>
      </c>
      <c r="P460" s="12">
        <f t="shared" si="37"/>
        <v>1</v>
      </c>
      <c r="Q460" s="12" cm="1">
        <f t="array" ref="Q460">SUMPRODUCT(($G$2:$G$2765=G460)*(P460&gt;$P$2:$P$2765))+1</f>
        <v>1</v>
      </c>
      <c r="R460" s="12" t="e">
        <f>(Q460*100000)+#REF!</f>
        <v>#REF!</v>
      </c>
      <c r="S460" t="e" cm="1">
        <f t="array" ref="S460">SUMPRODUCT(($G$2:$G$2765=G460)*(R460&gt;$R$2:$R$2765))+1</f>
        <v>#REF!</v>
      </c>
      <c r="T460" t="str">
        <f t="shared" si="38"/>
        <v xml:space="preserve">CATTERICK BRIDGE </v>
      </c>
      <c r="U460">
        <v>0</v>
      </c>
      <c r="V460" t="s">
        <v>19</v>
      </c>
      <c r="W460">
        <f t="shared" si="39"/>
        <v>2023</v>
      </c>
    </row>
    <row r="461" spans="1:23" x14ac:dyDescent="0.25">
      <c r="A461" s="10" t="str">
        <f>IF(YEAR(G461)=2024,#REF!,"")</f>
        <v/>
      </c>
      <c r="B461" s="10" t="str">
        <f>IF(YEAR(G461)=2025,#REF!,"")</f>
        <v/>
      </c>
      <c r="C461" s="10" t="str">
        <f t="shared" si="35"/>
        <v>Evening45087</v>
      </c>
      <c r="D461" s="5" t="str">
        <f>IF('by region'!$C$2="Any","Any",'Turf only'!V461)&amp;M461&amp;IF('by region'!$I$2="Any","Any",N461)&amp;G461</f>
        <v>AnyFlatAny45087</v>
      </c>
      <c r="E461" s="5" t="e">
        <f>IF(I461=#REF!,'Turf only'!G461,"")</f>
        <v>#REF!</v>
      </c>
      <c r="F461" s="5" t="e">
        <f t="shared" si="36"/>
        <v>#REF!</v>
      </c>
      <c r="G461" s="15">
        <v>45087</v>
      </c>
      <c r="H461" s="16" t="s">
        <v>37</v>
      </c>
      <c r="I461" s="16" t="s">
        <v>54</v>
      </c>
      <c r="J461" s="16" t="s">
        <v>80</v>
      </c>
      <c r="K461" s="14" t="s">
        <v>24</v>
      </c>
      <c r="L461" s="14" t="s">
        <v>19</v>
      </c>
      <c r="M461" s="16" t="s">
        <v>25</v>
      </c>
      <c r="N461" s="16" t="s">
        <v>13</v>
      </c>
      <c r="O461" s="16" t="s">
        <v>14</v>
      </c>
      <c r="P461" s="12">
        <f t="shared" si="37"/>
        <v>2</v>
      </c>
      <c r="Q461" s="12" cm="1">
        <f t="array" ref="Q461">SUMPRODUCT(($G$2:$G$2765=G461)*(P461&gt;$P$2:$P$2765))+1</f>
        <v>5</v>
      </c>
      <c r="R461" s="12" t="e">
        <f>(Q461*100000)+#REF!</f>
        <v>#REF!</v>
      </c>
      <c r="S461" t="e" cm="1">
        <f t="array" ref="S461">SUMPRODUCT(($G$2:$G$2765=G461)*(R461&gt;$R$2:$R$2765))+1</f>
        <v>#REF!</v>
      </c>
      <c r="T461" t="str">
        <f t="shared" si="38"/>
        <v>CHEPSTOW †</v>
      </c>
      <c r="U461">
        <v>0</v>
      </c>
      <c r="V461" t="s">
        <v>11</v>
      </c>
      <c r="W461">
        <f t="shared" si="39"/>
        <v>2023</v>
      </c>
    </row>
    <row r="462" spans="1:23" x14ac:dyDescent="0.25">
      <c r="A462" s="10" t="str">
        <f>IF(YEAR(G462)=2024,#REF!,"")</f>
        <v/>
      </c>
      <c r="B462" s="10" t="str">
        <f>IF(YEAR(G462)=2025,#REF!,"")</f>
        <v/>
      </c>
      <c r="C462" s="10" t="str">
        <f t="shared" si="35"/>
        <v>Afternoon45087</v>
      </c>
      <c r="D462" s="5" t="str">
        <f>IF('by region'!$C$2="Any","Any",'Turf only'!V462)&amp;M462&amp;IF('by region'!$I$2="Any","Any",N462)&amp;G462</f>
        <v>AnyFlatAny45087</v>
      </c>
      <c r="E462" s="5" t="e">
        <f>IF(I462=#REF!,'Turf only'!G462,"")</f>
        <v>#REF!</v>
      </c>
      <c r="F462" s="5" t="e">
        <f t="shared" si="36"/>
        <v>#REF!</v>
      </c>
      <c r="G462" s="15">
        <v>45087</v>
      </c>
      <c r="H462" s="16" t="s">
        <v>37</v>
      </c>
      <c r="I462" s="16" t="s">
        <v>56</v>
      </c>
      <c r="J462" s="16" t="s">
        <v>9</v>
      </c>
      <c r="K462" s="14" t="s">
        <v>16</v>
      </c>
      <c r="L462" s="14" t="s">
        <v>11</v>
      </c>
      <c r="M462" s="16" t="s">
        <v>25</v>
      </c>
      <c r="N462" s="16" t="s">
        <v>13</v>
      </c>
      <c r="O462" s="16" t="s">
        <v>14</v>
      </c>
      <c r="P462" s="12">
        <f t="shared" si="37"/>
        <v>1</v>
      </c>
      <c r="Q462" s="12" cm="1">
        <f t="array" ref="Q462">SUMPRODUCT(($G$2:$G$2765=G462)*(P462&gt;$P$2:$P$2765))+1</f>
        <v>1</v>
      </c>
      <c r="R462" s="12" t="e">
        <f>(Q462*100000)+#REF!</f>
        <v>#REF!</v>
      </c>
      <c r="S462" t="e" cm="1">
        <f t="array" ref="S462">SUMPRODUCT(($G$2:$G$2765=G462)*(R462&gt;$R$2:$R$2765))+1</f>
        <v>#REF!</v>
      </c>
      <c r="T462" t="str">
        <f t="shared" si="38"/>
        <v xml:space="preserve">HAYDOCK PARK </v>
      </c>
      <c r="U462">
        <v>0</v>
      </c>
      <c r="V462" t="s">
        <v>11</v>
      </c>
      <c r="W462">
        <f t="shared" si="39"/>
        <v>2023</v>
      </c>
    </row>
    <row r="463" spans="1:23" x14ac:dyDescent="0.25">
      <c r="A463" s="10" t="str">
        <f>IF(YEAR(G463)=2024,#REF!,"")</f>
        <v/>
      </c>
      <c r="B463" s="10" t="str">
        <f>IF(YEAR(G463)=2025,#REF!,"")</f>
        <v/>
      </c>
      <c r="C463" s="10" t="str">
        <f t="shared" si="35"/>
        <v>Evening45087</v>
      </c>
      <c r="D463" s="5" t="str">
        <f>IF('by region'!$C$2="Any","Any",'Turf only'!V463)&amp;M463&amp;IF('by region'!$I$2="Any","Any",N463)&amp;G463</f>
        <v>AnyFlatAny45087</v>
      </c>
      <c r="E463" s="5" t="e">
        <f>IF(I463=#REF!,'Turf only'!G463,"")</f>
        <v>#REF!</v>
      </c>
      <c r="F463" s="5" t="e">
        <f t="shared" si="36"/>
        <v>#REF!</v>
      </c>
      <c r="G463" s="15">
        <v>45087</v>
      </c>
      <c r="H463" s="16" t="s">
        <v>37</v>
      </c>
      <c r="I463" s="16" t="s">
        <v>36</v>
      </c>
      <c r="J463" s="16" t="s">
        <v>80</v>
      </c>
      <c r="K463" s="14" t="s">
        <v>24</v>
      </c>
      <c r="L463" s="14" t="s">
        <v>19</v>
      </c>
      <c r="M463" s="16" t="s">
        <v>25</v>
      </c>
      <c r="N463" s="16" t="s">
        <v>13</v>
      </c>
      <c r="O463" s="16" t="s">
        <v>14</v>
      </c>
      <c r="P463" s="12">
        <f t="shared" si="37"/>
        <v>2</v>
      </c>
      <c r="Q463" s="12" cm="1">
        <f t="array" ref="Q463">SUMPRODUCT(($G$2:$G$2765=G463)*(P463&gt;$P$2:$P$2765))+1</f>
        <v>5</v>
      </c>
      <c r="R463" s="12" t="e">
        <f>(Q463*100000)+#REF!</f>
        <v>#REF!</v>
      </c>
      <c r="S463" t="e" cm="1">
        <f t="array" ref="S463">SUMPRODUCT(($G$2:$G$2765=G463)*(R463&gt;$R$2:$R$2765))+1</f>
        <v>#REF!</v>
      </c>
      <c r="T463" t="str">
        <f t="shared" si="38"/>
        <v>LINGFIELD PARK †</v>
      </c>
      <c r="U463">
        <v>0</v>
      </c>
      <c r="V463" t="s">
        <v>17</v>
      </c>
      <c r="W463">
        <f t="shared" si="39"/>
        <v>2023</v>
      </c>
    </row>
    <row r="464" spans="1:23" x14ac:dyDescent="0.25">
      <c r="A464" s="10" t="str">
        <f>IF(YEAR(G464)=2024,#REF!,"")</f>
        <v/>
      </c>
      <c r="B464" s="10" t="str">
        <f>IF(YEAR(G464)=2025,#REF!,"")</f>
        <v/>
      </c>
      <c r="C464" s="10" t="str">
        <f t="shared" si="35"/>
        <v>Afternoon45088</v>
      </c>
      <c r="D464" s="5" t="str">
        <f>IF('by region'!$C$2="Any","Any",'Turf only'!V464)&amp;M464&amp;IF('by region'!$I$2="Any","Any",N464)&amp;G464</f>
        <v>AnyFlatAny45088</v>
      </c>
      <c r="E464" s="5" t="e">
        <f>IF(I464=#REF!,'Turf only'!G464,"")</f>
        <v>#REF!</v>
      </c>
      <c r="F464" s="5" t="e">
        <f t="shared" si="36"/>
        <v>#REF!</v>
      </c>
      <c r="G464" s="20">
        <v>45088</v>
      </c>
      <c r="H464" s="21" t="s">
        <v>40</v>
      </c>
      <c r="I464" s="21" t="s">
        <v>85</v>
      </c>
      <c r="J464" s="21" t="s">
        <v>9</v>
      </c>
      <c r="K464" s="22" t="s">
        <v>10</v>
      </c>
      <c r="L464" s="22" t="s">
        <v>19</v>
      </c>
      <c r="M464" s="21" t="s">
        <v>25</v>
      </c>
      <c r="N464" s="21" t="s">
        <v>13</v>
      </c>
      <c r="O464" s="21" t="s">
        <v>14</v>
      </c>
      <c r="P464" s="12">
        <f t="shared" si="37"/>
        <v>1</v>
      </c>
      <c r="Q464" s="12" cm="1">
        <f t="array" ref="Q464">SUMPRODUCT(($G$2:$G$2765=G464)*(P464&gt;$P$2:$P$2765))+1</f>
        <v>1</v>
      </c>
      <c r="R464" s="12" t="e">
        <f>(Q464*100000)+#REF!</f>
        <v>#REF!</v>
      </c>
      <c r="S464" t="e" cm="1">
        <f t="array" ref="S464">SUMPRODUCT(($G$2:$G$2765=G464)*(R464&gt;$R$2:$R$2765))+1</f>
        <v>#REF!</v>
      </c>
      <c r="T464" t="str">
        <f t="shared" si="38"/>
        <v xml:space="preserve">GOODWOOD </v>
      </c>
      <c r="U464">
        <v>0</v>
      </c>
      <c r="V464" t="s">
        <v>11</v>
      </c>
      <c r="W464">
        <f t="shared" si="39"/>
        <v>2023</v>
      </c>
    </row>
    <row r="465" spans="1:23" x14ac:dyDescent="0.25">
      <c r="A465" s="10" t="str">
        <f>IF(YEAR(G465)=2024,#REF!,"")</f>
        <v/>
      </c>
      <c r="B465" s="10" t="str">
        <f>IF(YEAR(G465)=2025,#REF!,"")</f>
        <v/>
      </c>
      <c r="C465" s="10" t="str">
        <f t="shared" si="35"/>
        <v>Afternoon45088</v>
      </c>
      <c r="D465" s="5" t="str">
        <f>IF('by region'!$C$2="Any","Any",'Turf only'!V465)&amp;M465&amp;IF('by region'!$I$2="Any","Any",N465)&amp;G465</f>
        <v>AnyJumpAny45088</v>
      </c>
      <c r="E465" s="5" t="e">
        <f>IF(I465=#REF!,'Turf only'!G465,"")</f>
        <v>#REF!</v>
      </c>
      <c r="F465" s="5" t="e">
        <f t="shared" si="36"/>
        <v>#REF!</v>
      </c>
      <c r="G465" s="15">
        <v>45088</v>
      </c>
      <c r="H465" s="16" t="s">
        <v>40</v>
      </c>
      <c r="I465" s="16" t="s">
        <v>84</v>
      </c>
      <c r="J465" s="16" t="s">
        <v>9</v>
      </c>
      <c r="K465" s="14" t="s">
        <v>10</v>
      </c>
      <c r="L465" s="14" t="s">
        <v>11</v>
      </c>
      <c r="M465" s="16" t="s">
        <v>12</v>
      </c>
      <c r="N465" s="16" t="s">
        <v>13</v>
      </c>
      <c r="O465" s="16" t="s">
        <v>14</v>
      </c>
      <c r="P465" s="12">
        <f t="shared" si="37"/>
        <v>1</v>
      </c>
      <c r="Q465" s="12" cm="1">
        <f t="array" ref="Q465">SUMPRODUCT(($G$2:$G$2765=G465)*(P465&gt;$P$2:$P$2765))+1</f>
        <v>1</v>
      </c>
      <c r="R465" s="12" t="e">
        <f>(Q465*100000)+#REF!</f>
        <v>#REF!</v>
      </c>
      <c r="S465" t="e" cm="1">
        <f t="array" ref="S465">SUMPRODUCT(($G$2:$G$2765=G465)*(R465&gt;$R$2:$R$2765))+1</f>
        <v>#REF!</v>
      </c>
      <c r="T465" t="str">
        <f t="shared" si="38"/>
        <v xml:space="preserve">Perth </v>
      </c>
      <c r="U465">
        <v>0</v>
      </c>
      <c r="V465" t="s">
        <v>19</v>
      </c>
      <c r="W465">
        <f t="shared" si="39"/>
        <v>2023</v>
      </c>
    </row>
    <row r="466" spans="1:23" x14ac:dyDescent="0.25">
      <c r="A466" s="10" t="str">
        <f>IF(YEAR(G466)=2024,#REF!,"")</f>
        <v/>
      </c>
      <c r="B466" s="10" t="str">
        <f>IF(YEAR(G466)=2025,#REF!,"")</f>
        <v/>
      </c>
      <c r="C466" s="10" t="str">
        <f t="shared" si="35"/>
        <v>Afternoon45089</v>
      </c>
      <c r="D466" s="5" t="str">
        <f>IF('by region'!$C$2="Any","Any",'Turf only'!V466)&amp;M466&amp;IF('by region'!$I$2="Any","Any",N466)&amp;G466</f>
        <v>AnyFlatAny45089</v>
      </c>
      <c r="E466" s="5" t="e">
        <f>IF(I466=#REF!,'Turf only'!G466,"")</f>
        <v>#REF!</v>
      </c>
      <c r="F466" s="5" t="e">
        <f t="shared" si="36"/>
        <v>#REF!</v>
      </c>
      <c r="G466" s="15">
        <v>45089</v>
      </c>
      <c r="H466" s="16" t="s">
        <v>42</v>
      </c>
      <c r="I466" s="16" t="s">
        <v>36</v>
      </c>
      <c r="J466" s="16" t="s">
        <v>9</v>
      </c>
      <c r="K466" s="14" t="s">
        <v>24</v>
      </c>
      <c r="L466" s="14" t="s">
        <v>19</v>
      </c>
      <c r="M466" s="16" t="s">
        <v>25</v>
      </c>
      <c r="N466" s="16" t="s">
        <v>13</v>
      </c>
      <c r="O466" s="16" t="s">
        <v>14</v>
      </c>
      <c r="P466" s="12">
        <f t="shared" si="37"/>
        <v>1</v>
      </c>
      <c r="Q466" s="12" cm="1">
        <f t="array" ref="Q466">SUMPRODUCT(($G$2:$G$2765=G466)*(P466&gt;$P$2:$P$2765))+1</f>
        <v>1</v>
      </c>
      <c r="R466" s="12" t="e">
        <f>(Q466*100000)+#REF!</f>
        <v>#REF!</v>
      </c>
      <c r="S466" t="e" cm="1">
        <f t="array" ref="S466">SUMPRODUCT(($G$2:$G$2765=G466)*(R466&gt;$R$2:$R$2765))+1</f>
        <v>#REF!</v>
      </c>
      <c r="T466" t="str">
        <f t="shared" si="38"/>
        <v xml:space="preserve">LINGFIELD PARK </v>
      </c>
      <c r="U466">
        <v>0</v>
      </c>
      <c r="V466" t="s">
        <v>19</v>
      </c>
      <c r="W466">
        <f t="shared" si="39"/>
        <v>2023</v>
      </c>
    </row>
    <row r="467" spans="1:23" x14ac:dyDescent="0.25">
      <c r="A467" s="10" t="str">
        <f>IF(YEAR(G467)=2024,#REF!,"")</f>
        <v/>
      </c>
      <c r="B467" s="10" t="str">
        <f>IF(YEAR(G467)=2025,#REF!,"")</f>
        <v/>
      </c>
      <c r="C467" s="10" t="str">
        <f t="shared" si="35"/>
        <v>Evening45089</v>
      </c>
      <c r="D467" s="5" t="str">
        <f>IF('by region'!$C$2="Any","Any",'Turf only'!V467)&amp;M467&amp;IF('by region'!$I$2="Any","Any",N467)&amp;G467</f>
        <v>AnyFlatAny45089</v>
      </c>
      <c r="E467" s="5" t="e">
        <f>IF(I467=#REF!,'Turf only'!G467,"")</f>
        <v>#REF!</v>
      </c>
      <c r="F467" s="5" t="e">
        <f t="shared" si="36"/>
        <v>#REF!</v>
      </c>
      <c r="G467" s="15">
        <v>45089</v>
      </c>
      <c r="H467" s="16" t="s">
        <v>42</v>
      </c>
      <c r="I467" s="16" t="s">
        <v>71</v>
      </c>
      <c r="J467" s="16" t="s">
        <v>80</v>
      </c>
      <c r="K467" s="14" t="s">
        <v>10</v>
      </c>
      <c r="L467" s="14" t="s">
        <v>11</v>
      </c>
      <c r="M467" s="16" t="s">
        <v>25</v>
      </c>
      <c r="N467" s="16" t="s">
        <v>13</v>
      </c>
      <c r="O467" s="16" t="s">
        <v>14</v>
      </c>
      <c r="P467" s="12">
        <f t="shared" si="37"/>
        <v>2</v>
      </c>
      <c r="Q467" s="12" cm="1">
        <f t="array" ref="Q467">SUMPRODUCT(($G$2:$G$2765=G467)*(P467&gt;$P$2:$P$2765))+1</f>
        <v>3</v>
      </c>
      <c r="R467" s="12" t="e">
        <f>(Q467*100000)+#REF!</f>
        <v>#REF!</v>
      </c>
      <c r="S467" t="e" cm="1">
        <f t="array" ref="S467">SUMPRODUCT(($G$2:$G$2765=G467)*(R467&gt;$R$2:$R$2765))+1</f>
        <v>#REF!</v>
      </c>
      <c r="T467" t="str">
        <f t="shared" si="38"/>
        <v>PONTEFRACT †</v>
      </c>
      <c r="U467">
        <v>0</v>
      </c>
      <c r="V467" t="s">
        <v>17</v>
      </c>
      <c r="W467">
        <f t="shared" si="39"/>
        <v>2023</v>
      </c>
    </row>
    <row r="468" spans="1:23" x14ac:dyDescent="0.25">
      <c r="A468" s="10" t="str">
        <f>IF(YEAR(G468)=2024,#REF!,"")</f>
        <v/>
      </c>
      <c r="B468" s="10" t="str">
        <f>IF(YEAR(G468)=2025,#REF!,"")</f>
        <v/>
      </c>
      <c r="C468" s="10" t="str">
        <f t="shared" si="35"/>
        <v>Afternoon45089</v>
      </c>
      <c r="D468" s="5" t="str">
        <f>IF('by region'!$C$2="Any","Any",'Turf only'!V468)&amp;M468&amp;IF('by region'!$I$2="Any","Any",N468)&amp;G468</f>
        <v>AnyJumpAny45089</v>
      </c>
      <c r="E468" s="5" t="e">
        <f>IF(I468=#REF!,'Turf only'!G468,"")</f>
        <v>#REF!</v>
      </c>
      <c r="F468" s="5" t="e">
        <f t="shared" si="36"/>
        <v>#REF!</v>
      </c>
      <c r="G468" s="15">
        <v>45089</v>
      </c>
      <c r="H468" s="16" t="s">
        <v>42</v>
      </c>
      <c r="I468" s="16" t="s">
        <v>23</v>
      </c>
      <c r="J468" s="16" t="s">
        <v>9</v>
      </c>
      <c r="K468" s="14" t="s">
        <v>24</v>
      </c>
      <c r="L468" s="14" t="s">
        <v>17</v>
      </c>
      <c r="M468" s="16" t="s">
        <v>12</v>
      </c>
      <c r="N468" s="16" t="s">
        <v>13</v>
      </c>
      <c r="O468" s="16" t="s">
        <v>14</v>
      </c>
      <c r="P468" s="12">
        <f t="shared" si="37"/>
        <v>1</v>
      </c>
      <c r="Q468" s="12" cm="1">
        <f t="array" ref="Q468">SUMPRODUCT(($G$2:$G$2765=G468)*(P468&gt;$P$2:$P$2765))+1</f>
        <v>1</v>
      </c>
      <c r="R468" s="12" t="e">
        <f>(Q468*100000)+#REF!</f>
        <v>#REF!</v>
      </c>
      <c r="S468" t="e" cm="1">
        <f t="array" ref="S468">SUMPRODUCT(($G$2:$G$2765=G468)*(R468&gt;$R$2:$R$2765))+1</f>
        <v>#REF!</v>
      </c>
      <c r="T468" t="str">
        <f t="shared" si="38"/>
        <v xml:space="preserve">Southwell </v>
      </c>
      <c r="U468">
        <v>0</v>
      </c>
      <c r="V468" t="s">
        <v>19</v>
      </c>
      <c r="W468">
        <f t="shared" si="39"/>
        <v>2023</v>
      </c>
    </row>
    <row r="469" spans="1:23" x14ac:dyDescent="0.25">
      <c r="A469" s="10" t="str">
        <f>IF(YEAR(G469)=2024,#REF!,"")</f>
        <v/>
      </c>
      <c r="B469" s="10" t="str">
        <f>IF(YEAR(G469)=2025,#REF!,"")</f>
        <v/>
      </c>
      <c r="C469" s="10" t="str">
        <f t="shared" si="35"/>
        <v>Evening45089</v>
      </c>
      <c r="D469" s="5" t="str">
        <f>IF('by region'!$C$2="Any","Any",'Turf only'!V469)&amp;M469&amp;IF('by region'!$I$2="Any","Any",N469)&amp;G469</f>
        <v>AnyFlatAny45089</v>
      </c>
      <c r="E469" s="5" t="e">
        <f>IF(I469=#REF!,'Turf only'!G469,"")</f>
        <v>#REF!</v>
      </c>
      <c r="F469" s="5" t="e">
        <f t="shared" si="36"/>
        <v>#REF!</v>
      </c>
      <c r="G469" s="15">
        <v>45089</v>
      </c>
      <c r="H469" s="16" t="s">
        <v>42</v>
      </c>
      <c r="I469" s="16" t="s">
        <v>70</v>
      </c>
      <c r="J469" s="16" t="s">
        <v>80</v>
      </c>
      <c r="K469" s="14" t="s">
        <v>24</v>
      </c>
      <c r="L469" s="14" t="s">
        <v>19</v>
      </c>
      <c r="M469" s="16" t="s">
        <v>25</v>
      </c>
      <c r="N469" s="16" t="s">
        <v>13</v>
      </c>
      <c r="O469" s="16" t="s">
        <v>14</v>
      </c>
      <c r="P469" s="12">
        <f t="shared" si="37"/>
        <v>2</v>
      </c>
      <c r="Q469" s="12" cm="1">
        <f t="array" ref="Q469">SUMPRODUCT(($G$2:$G$2765=G469)*(P469&gt;$P$2:$P$2765))+1</f>
        <v>3</v>
      </c>
      <c r="R469" s="12" t="e">
        <f>(Q469*100000)+#REF!</f>
        <v>#REF!</v>
      </c>
      <c r="S469" t="e" cm="1">
        <f t="array" ref="S469">SUMPRODUCT(($G$2:$G$2765=G469)*(R469&gt;$R$2:$R$2765))+1</f>
        <v>#REF!</v>
      </c>
      <c r="T469" t="str">
        <f t="shared" si="38"/>
        <v>WINDSOR †</v>
      </c>
      <c r="U469">
        <v>0</v>
      </c>
      <c r="V469" t="s">
        <v>11</v>
      </c>
      <c r="W469">
        <f t="shared" si="39"/>
        <v>2023</v>
      </c>
    </row>
    <row r="470" spans="1:23" x14ac:dyDescent="0.25">
      <c r="A470" s="10" t="str">
        <f>IF(YEAR(G470)=2024,#REF!,"")</f>
        <v/>
      </c>
      <c r="B470" s="10" t="str">
        <f>IF(YEAR(G470)=2025,#REF!,"")</f>
        <v/>
      </c>
      <c r="C470" s="10" t="str">
        <f t="shared" si="35"/>
        <v>Evening45090</v>
      </c>
      <c r="D470" s="5" t="str">
        <f>IF('by region'!$C$2="Any","Any",'Turf only'!V470)&amp;M470&amp;IF('by region'!$I$2="Any","Any",N470)&amp;G470</f>
        <v>AnyFlatAny45090</v>
      </c>
      <c r="E470" s="5" t="e">
        <f>IF(I470=#REF!,'Turf only'!G470,"")</f>
        <v>#REF!</v>
      </c>
      <c r="F470" s="5" t="e">
        <f t="shared" si="36"/>
        <v>#REF!</v>
      </c>
      <c r="G470" s="15">
        <v>45090</v>
      </c>
      <c r="H470" s="16" t="s">
        <v>7</v>
      </c>
      <c r="I470" s="16" t="s">
        <v>28</v>
      </c>
      <c r="J470" s="16" t="s">
        <v>80</v>
      </c>
      <c r="K470" s="14" t="s">
        <v>10</v>
      </c>
      <c r="L470" s="14" t="s">
        <v>11</v>
      </c>
      <c r="M470" s="16" t="s">
        <v>25</v>
      </c>
      <c r="N470" s="16" t="s">
        <v>13</v>
      </c>
      <c r="O470" s="16" t="s">
        <v>21</v>
      </c>
      <c r="P470" s="12">
        <f t="shared" si="37"/>
        <v>2</v>
      </c>
      <c r="Q470" s="12" cm="1">
        <f t="array" ref="Q470">SUMPRODUCT(($G$2:$G$2765=G470)*(P470&gt;$P$2:$P$2765))+1</f>
        <v>3</v>
      </c>
      <c r="R470" s="12" t="e">
        <f>(Q470*100000)+#REF!</f>
        <v>#REF!</v>
      </c>
      <c r="S470" t="e" cm="1">
        <f t="array" ref="S470">SUMPRODUCT(($G$2:$G$2765=G470)*(R470&gt;$R$2:$R$2765))+1</f>
        <v>#REF!</v>
      </c>
      <c r="T470" t="str">
        <f t="shared" si="38"/>
        <v>AYR †</v>
      </c>
      <c r="U470">
        <v>0</v>
      </c>
      <c r="V470" t="s">
        <v>17</v>
      </c>
      <c r="W470">
        <f t="shared" si="39"/>
        <v>2023</v>
      </c>
    </row>
    <row r="471" spans="1:23" x14ac:dyDescent="0.25">
      <c r="A471" s="10" t="str">
        <f>IF(YEAR(G471)=2024,#REF!,"")</f>
        <v/>
      </c>
      <c r="B471" s="10" t="str">
        <f>IF(YEAR(G471)=2025,#REF!,"")</f>
        <v/>
      </c>
      <c r="C471" s="10" t="str">
        <f t="shared" si="35"/>
        <v>Afternoon45090</v>
      </c>
      <c r="D471" s="5" t="str">
        <f>IF('by region'!$C$2="Any","Any",'Turf only'!V471)&amp;M471&amp;IF('by region'!$I$2="Any","Any",N471)&amp;G471</f>
        <v>AnyFlatAny45090</v>
      </c>
      <c r="E471" s="5" t="e">
        <f>IF(I471=#REF!,'Turf only'!G471,"")</f>
        <v>#REF!</v>
      </c>
      <c r="F471" s="5" t="e">
        <f t="shared" si="36"/>
        <v>#REF!</v>
      </c>
      <c r="G471" s="15">
        <v>45090</v>
      </c>
      <c r="H471" s="16" t="s">
        <v>7</v>
      </c>
      <c r="I471" s="16" t="s">
        <v>82</v>
      </c>
      <c r="J471" s="16" t="s">
        <v>9</v>
      </c>
      <c r="K471" s="14" t="s">
        <v>24</v>
      </c>
      <c r="L471" s="14" t="s">
        <v>19</v>
      </c>
      <c r="M471" s="16" t="s">
        <v>25</v>
      </c>
      <c r="N471" s="16" t="s">
        <v>13</v>
      </c>
      <c r="O471" s="16" t="s">
        <v>14</v>
      </c>
      <c r="P471" s="12">
        <f t="shared" si="37"/>
        <v>1</v>
      </c>
      <c r="Q471" s="12" cm="1">
        <f t="array" ref="Q471">SUMPRODUCT(($G$2:$G$2765=G471)*(P471&gt;$P$2:$P$2765))+1</f>
        <v>1</v>
      </c>
      <c r="R471" s="12" t="e">
        <f>(Q471*100000)+#REF!</f>
        <v>#REF!</v>
      </c>
      <c r="S471" t="e" cm="1">
        <f t="array" ref="S471">SUMPRODUCT(($G$2:$G$2765=G471)*(R471&gt;$R$2:$R$2765))+1</f>
        <v>#REF!</v>
      </c>
      <c r="T471" t="str">
        <f t="shared" si="38"/>
        <v xml:space="preserve">BRIGHTON </v>
      </c>
      <c r="U471">
        <v>0</v>
      </c>
      <c r="V471" t="s">
        <v>11</v>
      </c>
      <c r="W471">
        <f t="shared" si="39"/>
        <v>2023</v>
      </c>
    </row>
    <row r="472" spans="1:23" x14ac:dyDescent="0.25">
      <c r="A472" s="10" t="str">
        <f>IF(YEAR(G472)=2024,#REF!,"")</f>
        <v/>
      </c>
      <c r="B472" s="10" t="str">
        <f>IF(YEAR(G472)=2025,#REF!,"")</f>
        <v/>
      </c>
      <c r="C472" s="10" t="str">
        <f t="shared" si="35"/>
        <v>Afternoon45090</v>
      </c>
      <c r="D472" s="5" t="str">
        <f>IF('by region'!$C$2="Any","Any",'Turf only'!V472)&amp;M472&amp;IF('by region'!$I$2="Any","Any",N472)&amp;G472</f>
        <v>AnyFlatAny45090</v>
      </c>
      <c r="E472" s="5" t="e">
        <f>IF(I472=#REF!,'Turf only'!G472,"")</f>
        <v>#REF!</v>
      </c>
      <c r="F472" s="5" t="e">
        <f t="shared" si="36"/>
        <v>#REF!</v>
      </c>
      <c r="G472" s="15">
        <v>45090</v>
      </c>
      <c r="H472" s="16" t="s">
        <v>7</v>
      </c>
      <c r="I472" s="16" t="s">
        <v>87</v>
      </c>
      <c r="J472" s="16" t="s">
        <v>9</v>
      </c>
      <c r="K472" s="14" t="s">
        <v>10</v>
      </c>
      <c r="L472" s="14" t="s">
        <v>19</v>
      </c>
      <c r="M472" s="16" t="s">
        <v>25</v>
      </c>
      <c r="N472" s="16" t="s">
        <v>13</v>
      </c>
      <c r="O472" s="16" t="s">
        <v>14</v>
      </c>
      <c r="P472" s="12">
        <f t="shared" si="37"/>
        <v>1</v>
      </c>
      <c r="Q472" s="12" cm="1">
        <f t="array" ref="Q472">SUMPRODUCT(($G$2:$G$2765=G472)*(P472&gt;$P$2:$P$2765))+1</f>
        <v>1</v>
      </c>
      <c r="R472" s="12" t="e">
        <f>(Q472*100000)+#REF!</f>
        <v>#REF!</v>
      </c>
      <c r="S472" t="e" cm="1">
        <f t="array" ref="S472">SUMPRODUCT(($G$2:$G$2765=G472)*(R472&gt;$R$2:$R$2765))+1</f>
        <v>#REF!</v>
      </c>
      <c r="T472" t="str">
        <f t="shared" si="38"/>
        <v xml:space="preserve">SALISBURY </v>
      </c>
      <c r="U472">
        <v>0</v>
      </c>
      <c r="V472" t="s">
        <v>30</v>
      </c>
      <c r="W472">
        <f t="shared" si="39"/>
        <v>2023</v>
      </c>
    </row>
    <row r="473" spans="1:23" x14ac:dyDescent="0.25">
      <c r="A473" s="10" t="str">
        <f>IF(YEAR(G473)=2024,#REF!,"")</f>
        <v/>
      </c>
      <c r="B473" s="10" t="str">
        <f>IF(YEAR(G473)=2025,#REF!,"")</f>
        <v/>
      </c>
      <c r="C473" s="10" t="str">
        <f t="shared" si="35"/>
        <v>Evening45090</v>
      </c>
      <c r="D473" s="5" t="str">
        <f>IF('by region'!$C$2="Any","Any",'Turf only'!V473)&amp;M473&amp;IF('by region'!$I$2="Any","Any",N473)&amp;G473</f>
        <v>AnyFlatAny45090</v>
      </c>
      <c r="E473" s="5" t="e">
        <f>IF(I473=#REF!,'Turf only'!G473,"")</f>
        <v>#REF!</v>
      </c>
      <c r="F473" s="5" t="e">
        <f t="shared" si="36"/>
        <v>#REF!</v>
      </c>
      <c r="G473" s="15">
        <v>45090</v>
      </c>
      <c r="H473" s="16" t="s">
        <v>7</v>
      </c>
      <c r="I473" s="16" t="s">
        <v>49</v>
      </c>
      <c r="J473" s="16" t="s">
        <v>80</v>
      </c>
      <c r="K473" s="14" t="s">
        <v>10</v>
      </c>
      <c r="L473" s="14" t="s">
        <v>11</v>
      </c>
      <c r="M473" s="16" t="s">
        <v>25</v>
      </c>
      <c r="N473" s="16" t="s">
        <v>13</v>
      </c>
      <c r="O473" s="16" t="s">
        <v>21</v>
      </c>
      <c r="P473" s="12">
        <f t="shared" si="37"/>
        <v>2</v>
      </c>
      <c r="Q473" s="12" cm="1">
        <f t="array" ref="Q473">SUMPRODUCT(($G$2:$G$2765=G473)*(P473&gt;$P$2:$P$2765))+1</f>
        <v>3</v>
      </c>
      <c r="R473" s="12" t="e">
        <f>(Q473*100000)+#REF!</f>
        <v>#REF!</v>
      </c>
      <c r="S473" t="e" cm="1">
        <f t="array" ref="S473">SUMPRODUCT(($G$2:$G$2765=G473)*(R473&gt;$R$2:$R$2765))+1</f>
        <v>#REF!</v>
      </c>
      <c r="T473" t="str">
        <f t="shared" si="38"/>
        <v>WETHERBY †</v>
      </c>
      <c r="U473">
        <v>0</v>
      </c>
      <c r="V473" t="s">
        <v>19</v>
      </c>
      <c r="W473">
        <f t="shared" si="39"/>
        <v>2023</v>
      </c>
    </row>
    <row r="474" spans="1:23" x14ac:dyDescent="0.25">
      <c r="A474" s="10" t="str">
        <f>IF(YEAR(G474)=2024,#REF!,"")</f>
        <v/>
      </c>
      <c r="B474" s="10" t="str">
        <f>IF(YEAR(G474)=2025,#REF!,"")</f>
        <v/>
      </c>
      <c r="C474" s="10" t="str">
        <f t="shared" si="35"/>
        <v>Evening45091</v>
      </c>
      <c r="D474" s="5" t="str">
        <f>IF('by region'!$C$2="Any","Any",'Turf only'!V474)&amp;M474&amp;IF('by region'!$I$2="Any","Any",N474)&amp;G474</f>
        <v>AnyFlatAny45091</v>
      </c>
      <c r="E474" s="5" t="e">
        <f>IF(I474=#REF!,'Turf only'!G474,"")</f>
        <v>#REF!</v>
      </c>
      <c r="F474" s="5" t="e">
        <f t="shared" si="36"/>
        <v>#REF!</v>
      </c>
      <c r="G474" s="15">
        <v>45091</v>
      </c>
      <c r="H474" s="16" t="s">
        <v>27</v>
      </c>
      <c r="I474" s="16" t="s">
        <v>86</v>
      </c>
      <c r="J474" s="16" t="s">
        <v>80</v>
      </c>
      <c r="K474" s="14" t="s">
        <v>10</v>
      </c>
      <c r="L474" s="14" t="s">
        <v>11</v>
      </c>
      <c r="M474" s="16" t="s">
        <v>25</v>
      </c>
      <c r="N474" s="16" t="s">
        <v>13</v>
      </c>
      <c r="O474" s="16" t="s">
        <v>14</v>
      </c>
      <c r="P474" s="12">
        <f t="shared" si="37"/>
        <v>2</v>
      </c>
      <c r="Q474" s="12" cm="1">
        <f t="array" ref="Q474">SUMPRODUCT(($G$2:$G$2765=G474)*(P474&gt;$P$2:$P$2765))+1</f>
        <v>4</v>
      </c>
      <c r="R474" s="12" t="e">
        <f>(Q474*100000)+#REF!</f>
        <v>#REF!</v>
      </c>
      <c r="S474" t="e" cm="1">
        <f t="array" ref="S474">SUMPRODUCT(($G$2:$G$2765=G474)*(R474&gt;$R$2:$R$2765))+1</f>
        <v>#REF!</v>
      </c>
      <c r="T474" t="str">
        <f t="shared" si="38"/>
        <v>HAMILTON PARK †</v>
      </c>
      <c r="U474">
        <v>0</v>
      </c>
      <c r="V474" t="s">
        <v>17</v>
      </c>
      <c r="W474">
        <f t="shared" si="39"/>
        <v>2023</v>
      </c>
    </row>
    <row r="475" spans="1:23" x14ac:dyDescent="0.25">
      <c r="A475" s="10" t="str">
        <f>IF(YEAR(G475)=2024,#REF!,"")</f>
        <v/>
      </c>
      <c r="B475" s="10" t="str">
        <f>IF(YEAR(G475)=2025,#REF!,"")</f>
        <v/>
      </c>
      <c r="C475" s="10" t="str">
        <f t="shared" si="35"/>
        <v>Afternoon45091</v>
      </c>
      <c r="D475" s="5" t="str">
        <f>IF('by region'!$C$2="Any","Any",'Turf only'!V475)&amp;M475&amp;IF('by region'!$I$2="Any","Any",N475)&amp;G475</f>
        <v>AnyFlatAny45091</v>
      </c>
      <c r="E475" s="5" t="e">
        <f>IF(I475=#REF!,'Turf only'!G475,"")</f>
        <v>#REF!</v>
      </c>
      <c r="F475" s="5" t="e">
        <f t="shared" si="36"/>
        <v>#REF!</v>
      </c>
      <c r="G475" s="15">
        <v>45091</v>
      </c>
      <c r="H475" s="16" t="s">
        <v>27</v>
      </c>
      <c r="I475" s="16" t="s">
        <v>56</v>
      </c>
      <c r="J475" s="16" t="s">
        <v>9</v>
      </c>
      <c r="K475" s="14" t="s">
        <v>16</v>
      </c>
      <c r="L475" s="14" t="s">
        <v>11</v>
      </c>
      <c r="M475" s="16" t="s">
        <v>25</v>
      </c>
      <c r="N475" s="16" t="s">
        <v>13</v>
      </c>
      <c r="O475" s="16" t="s">
        <v>14</v>
      </c>
      <c r="P475" s="12">
        <f t="shared" si="37"/>
        <v>1</v>
      </c>
      <c r="Q475" s="12" cm="1">
        <f t="array" ref="Q475">SUMPRODUCT(($G$2:$G$2765=G475)*(P475&gt;$P$2:$P$2765))+1</f>
        <v>1</v>
      </c>
      <c r="R475" s="12" t="e">
        <f>(Q475*100000)+#REF!</f>
        <v>#REF!</v>
      </c>
      <c r="S475" t="e" cm="1">
        <f t="array" ref="S475">SUMPRODUCT(($G$2:$G$2765=G475)*(R475&gt;$R$2:$R$2765))+1</f>
        <v>#REF!</v>
      </c>
      <c r="T475" t="str">
        <f t="shared" si="38"/>
        <v xml:space="preserve">HAYDOCK PARK </v>
      </c>
      <c r="U475">
        <v>0</v>
      </c>
      <c r="V475" t="s">
        <v>17</v>
      </c>
      <c r="W475">
        <f t="shared" si="39"/>
        <v>2023</v>
      </c>
    </row>
    <row r="476" spans="1:23" x14ac:dyDescent="0.25">
      <c r="A476" s="10" t="str">
        <f>IF(YEAR(G476)=2024,#REF!,"")</f>
        <v/>
      </c>
      <c r="B476" s="10" t="str">
        <f>IF(YEAR(G476)=2025,#REF!,"")</f>
        <v/>
      </c>
      <c r="C476" s="10" t="str">
        <f t="shared" si="35"/>
        <v>Afternoon45091</v>
      </c>
      <c r="D476" s="5" t="str">
        <f>IF('by region'!$C$2="Any","Any",'Turf only'!V476)&amp;M476&amp;IF('by region'!$I$2="Any","Any",N476)&amp;G476</f>
        <v>AnyJumpAny45091</v>
      </c>
      <c r="E476" s="5" t="e">
        <f>IF(I476=#REF!,'Turf only'!G476,"")</f>
        <v>#REF!</v>
      </c>
      <c r="F476" s="5" t="e">
        <f t="shared" si="36"/>
        <v>#REF!</v>
      </c>
      <c r="G476" s="15">
        <v>45091</v>
      </c>
      <c r="H476" s="16" t="s">
        <v>27</v>
      </c>
      <c r="I476" s="16" t="s">
        <v>75</v>
      </c>
      <c r="J476" s="16" t="s">
        <v>9</v>
      </c>
      <c r="K476" s="14" t="s">
        <v>10</v>
      </c>
      <c r="L476" s="14" t="s">
        <v>19</v>
      </c>
      <c r="M476" s="16" t="s">
        <v>12</v>
      </c>
      <c r="N476" s="16" t="s">
        <v>13</v>
      </c>
      <c r="O476" s="16" t="s">
        <v>14</v>
      </c>
      <c r="P476" s="12">
        <f t="shared" si="37"/>
        <v>1</v>
      </c>
      <c r="Q476" s="12" cm="1">
        <f t="array" ref="Q476">SUMPRODUCT(($G$2:$G$2765=G476)*(P476&gt;$P$2:$P$2765))+1</f>
        <v>1</v>
      </c>
      <c r="R476" s="12" t="e">
        <f>(Q476*100000)+#REF!</f>
        <v>#REF!</v>
      </c>
      <c r="S476" t="e" cm="1">
        <f t="array" ref="S476">SUMPRODUCT(($G$2:$G$2765=G476)*(R476&gt;$R$2:$R$2765))+1</f>
        <v>#REF!</v>
      </c>
      <c r="T476" t="str">
        <f t="shared" si="38"/>
        <v xml:space="preserve">Newton Abbot </v>
      </c>
      <c r="U476">
        <v>0</v>
      </c>
      <c r="V476" t="s">
        <v>17</v>
      </c>
      <c r="W476">
        <f t="shared" si="39"/>
        <v>2023</v>
      </c>
    </row>
    <row r="477" spans="1:23" x14ac:dyDescent="0.25">
      <c r="A477" s="10" t="str">
        <f>IF(YEAR(G477)=2024,#REF!,"")</f>
        <v/>
      </c>
      <c r="B477" s="10" t="str">
        <f>IF(YEAR(G477)=2025,#REF!,"")</f>
        <v/>
      </c>
      <c r="C477" s="10" t="str">
        <f t="shared" si="35"/>
        <v>Afternoon45091</v>
      </c>
      <c r="D477" s="5" t="str">
        <f>IF('by region'!$C$2="Any","Any",'Turf only'!V477)&amp;M477&amp;IF('by region'!$I$2="Any","Any",N477)&amp;G477</f>
        <v>AnyFlatAny45091</v>
      </c>
      <c r="E477" s="5" t="e">
        <f>IF(I477=#REF!,'Turf only'!G477,"")</f>
        <v>#REF!</v>
      </c>
      <c r="F477" s="5" t="e">
        <f t="shared" si="36"/>
        <v>#REF!</v>
      </c>
      <c r="G477" s="15">
        <v>45091</v>
      </c>
      <c r="H477" s="16" t="s">
        <v>27</v>
      </c>
      <c r="I477" s="16" t="s">
        <v>81</v>
      </c>
      <c r="J477" s="16" t="s">
        <v>9</v>
      </c>
      <c r="K477" s="14" t="s">
        <v>24</v>
      </c>
      <c r="L477" s="14" t="s">
        <v>17</v>
      </c>
      <c r="M477" s="16" t="s">
        <v>25</v>
      </c>
      <c r="N477" s="16" t="s">
        <v>13</v>
      </c>
      <c r="O477" s="16" t="s">
        <v>14</v>
      </c>
      <c r="P477" s="12">
        <f t="shared" si="37"/>
        <v>1</v>
      </c>
      <c r="Q477" s="12" cm="1">
        <f t="array" ref="Q477">SUMPRODUCT(($G$2:$G$2765=G477)*(P477&gt;$P$2:$P$2765))+1</f>
        <v>1</v>
      </c>
      <c r="R477" s="12" t="e">
        <f>(Q477*100000)+#REF!</f>
        <v>#REF!</v>
      </c>
      <c r="S477" t="e" cm="1">
        <f t="array" ref="S477">SUMPRODUCT(($G$2:$G$2765=G477)*(R477&gt;$R$2:$R$2765))+1</f>
        <v>#REF!</v>
      </c>
      <c r="T477" t="str">
        <f t="shared" si="38"/>
        <v xml:space="preserve">YARMOUTH </v>
      </c>
      <c r="U477">
        <v>0</v>
      </c>
      <c r="V477" t="s">
        <v>19</v>
      </c>
      <c r="W477">
        <f t="shared" si="39"/>
        <v>2023</v>
      </c>
    </row>
    <row r="478" spans="1:23" x14ac:dyDescent="0.25">
      <c r="A478" s="10" t="str">
        <f>IF(YEAR(G478)=2024,#REF!,"")</f>
        <v/>
      </c>
      <c r="B478" s="10" t="str">
        <f>IF(YEAR(G478)=2025,#REF!,"")</f>
        <v/>
      </c>
      <c r="C478" s="10" t="str">
        <f t="shared" si="35"/>
        <v>Evening45092</v>
      </c>
      <c r="D478" s="5" t="str">
        <f>IF('by region'!$C$2="Any","Any",'Turf only'!V478)&amp;M478&amp;IF('by region'!$I$2="Any","Any",N478)&amp;G478</f>
        <v>AnyFlatAny45092</v>
      </c>
      <c r="E478" s="5" t="e">
        <f>IF(I478=#REF!,'Turf only'!G478,"")</f>
        <v>#REF!</v>
      </c>
      <c r="F478" s="5" t="e">
        <f t="shared" si="36"/>
        <v>#REF!</v>
      </c>
      <c r="G478" s="15">
        <v>45092</v>
      </c>
      <c r="H478" s="16" t="s">
        <v>34</v>
      </c>
      <c r="I478" s="16" t="s">
        <v>56</v>
      </c>
      <c r="J478" s="16" t="s">
        <v>80</v>
      </c>
      <c r="K478" s="14" t="s">
        <v>16</v>
      </c>
      <c r="L478" s="14" t="s">
        <v>11</v>
      </c>
      <c r="M478" s="16" t="s">
        <v>25</v>
      </c>
      <c r="N478" s="16" t="s">
        <v>13</v>
      </c>
      <c r="O478" s="16" t="s">
        <v>14</v>
      </c>
      <c r="P478" s="12">
        <f t="shared" si="37"/>
        <v>2</v>
      </c>
      <c r="Q478" s="12" cm="1">
        <f t="array" ref="Q478">SUMPRODUCT(($G$2:$G$2765=G478)*(P478&gt;$P$2:$P$2765))+1</f>
        <v>4</v>
      </c>
      <c r="R478" s="12" t="e">
        <f>(Q478*100000)+#REF!</f>
        <v>#REF!</v>
      </c>
      <c r="S478" t="e" cm="1">
        <f t="array" ref="S478">SUMPRODUCT(($G$2:$G$2765=G478)*(R478&gt;$R$2:$R$2765))+1</f>
        <v>#REF!</v>
      </c>
      <c r="T478" t="str">
        <f t="shared" si="38"/>
        <v>HAYDOCK PARK †</v>
      </c>
      <c r="U478">
        <v>0</v>
      </c>
      <c r="V478" t="s">
        <v>19</v>
      </c>
      <c r="W478">
        <f t="shared" si="39"/>
        <v>2023</v>
      </c>
    </row>
    <row r="479" spans="1:23" x14ac:dyDescent="0.25">
      <c r="A479" s="10" t="str">
        <f>IF(YEAR(G479)=2024,#REF!,"")</f>
        <v/>
      </c>
      <c r="B479" s="10" t="str">
        <f>IF(YEAR(G479)=2025,#REF!,"")</f>
        <v/>
      </c>
      <c r="C479" s="10" t="str">
        <f t="shared" si="35"/>
        <v>Afternoon45092</v>
      </c>
      <c r="D479" s="5" t="str">
        <f>IF('by region'!$C$2="Any","Any",'Turf only'!V479)&amp;M479&amp;IF('by region'!$I$2="Any","Any",N479)&amp;G479</f>
        <v>AnyFlatAny45092</v>
      </c>
      <c r="E479" s="5" t="e">
        <f>IF(I479=#REF!,'Turf only'!G479,"")</f>
        <v>#REF!</v>
      </c>
      <c r="F479" s="5" t="e">
        <f t="shared" si="36"/>
        <v>#REF!</v>
      </c>
      <c r="G479" s="15">
        <v>45092</v>
      </c>
      <c r="H479" s="16" t="s">
        <v>34</v>
      </c>
      <c r="I479" s="16" t="s">
        <v>51</v>
      </c>
      <c r="J479" s="16" t="s">
        <v>9</v>
      </c>
      <c r="K479" s="14" t="s">
        <v>10</v>
      </c>
      <c r="L479" s="14" t="s">
        <v>19</v>
      </c>
      <c r="M479" s="16" t="s">
        <v>25</v>
      </c>
      <c r="N479" s="16" t="s">
        <v>13</v>
      </c>
      <c r="O479" s="16" t="s">
        <v>14</v>
      </c>
      <c r="P479" s="12">
        <f t="shared" si="37"/>
        <v>1</v>
      </c>
      <c r="Q479" s="12" cm="1">
        <f t="array" ref="Q479">SUMPRODUCT(($G$2:$G$2765=G479)*(P479&gt;$P$2:$P$2765))+1</f>
        <v>1</v>
      </c>
      <c r="R479" s="12" t="e">
        <f>(Q479*100000)+#REF!</f>
        <v>#REF!</v>
      </c>
      <c r="S479" t="e" cm="1">
        <f t="array" ref="S479">SUMPRODUCT(($G$2:$G$2765=G479)*(R479&gt;$R$2:$R$2765))+1</f>
        <v>#REF!</v>
      </c>
      <c r="T479" t="str">
        <f t="shared" si="38"/>
        <v xml:space="preserve">NEWBURY </v>
      </c>
      <c r="U479">
        <v>0</v>
      </c>
      <c r="V479" t="s">
        <v>11</v>
      </c>
      <c r="W479">
        <f t="shared" si="39"/>
        <v>2023</v>
      </c>
    </row>
    <row r="480" spans="1:23" x14ac:dyDescent="0.25">
      <c r="A480" s="10" t="str">
        <f>IF(YEAR(G480)=2024,#REF!,"")</f>
        <v/>
      </c>
      <c r="B480" s="10" t="str">
        <f>IF(YEAR(G480)=2025,#REF!,"")</f>
        <v/>
      </c>
      <c r="C480" s="10" t="str">
        <f t="shared" si="35"/>
        <v>Afternoon45092</v>
      </c>
      <c r="D480" s="5" t="str">
        <f>IF('by region'!$C$2="Any","Any",'Turf only'!V480)&amp;M480&amp;IF('by region'!$I$2="Any","Any",N480)&amp;G480</f>
        <v>AnyFlatAny45092</v>
      </c>
      <c r="E480" s="5" t="e">
        <f>IF(I480=#REF!,'Turf only'!G480,"")</f>
        <v>#REF!</v>
      </c>
      <c r="F480" s="5" t="e">
        <f t="shared" si="36"/>
        <v>#REF!</v>
      </c>
      <c r="G480" s="15">
        <v>45092</v>
      </c>
      <c r="H480" s="16" t="s">
        <v>34</v>
      </c>
      <c r="I480" s="16" t="s">
        <v>72</v>
      </c>
      <c r="J480" s="16" t="s">
        <v>9</v>
      </c>
      <c r="K480" s="14" t="s">
        <v>16</v>
      </c>
      <c r="L480" s="14" t="s">
        <v>17</v>
      </c>
      <c r="M480" s="16" t="s">
        <v>25</v>
      </c>
      <c r="N480" s="16" t="s">
        <v>13</v>
      </c>
      <c r="O480" s="16" t="s">
        <v>14</v>
      </c>
      <c r="P480" s="12">
        <f t="shared" si="37"/>
        <v>1</v>
      </c>
      <c r="Q480" s="12" cm="1">
        <f t="array" ref="Q480">SUMPRODUCT(($G$2:$G$2765=G480)*(P480&gt;$P$2:$P$2765))+1</f>
        <v>1</v>
      </c>
      <c r="R480" s="12" t="e">
        <f>(Q480*100000)+#REF!</f>
        <v>#REF!</v>
      </c>
      <c r="S480" t="e" cm="1">
        <f t="array" ref="S480">SUMPRODUCT(($G$2:$G$2765=G480)*(R480&gt;$R$2:$R$2765))+1</f>
        <v>#REF!</v>
      </c>
      <c r="T480" t="str">
        <f t="shared" si="38"/>
        <v xml:space="preserve">NOTTINGHAM </v>
      </c>
      <c r="U480">
        <v>0</v>
      </c>
      <c r="V480" t="s">
        <v>17</v>
      </c>
      <c r="W480">
        <f t="shared" si="39"/>
        <v>2023</v>
      </c>
    </row>
    <row r="481" spans="1:23" x14ac:dyDescent="0.25">
      <c r="A481" s="10" t="str">
        <f>IF(YEAR(G481)=2024,#REF!,"")</f>
        <v/>
      </c>
      <c r="B481" s="10" t="str">
        <f>IF(YEAR(G481)=2025,#REF!,"")</f>
        <v/>
      </c>
      <c r="C481" s="10" t="str">
        <f t="shared" si="35"/>
        <v>Evening45092</v>
      </c>
      <c r="D481" s="5" t="str">
        <f>IF('by region'!$C$2="Any","Any",'Turf only'!V481)&amp;M481&amp;IF('by region'!$I$2="Any","Any",N481)&amp;G481</f>
        <v>AnyJumpAny45092</v>
      </c>
      <c r="E481" s="5" t="e">
        <f>IF(I481=#REF!,'Turf only'!G481,"")</f>
        <v>#REF!</v>
      </c>
      <c r="F481" s="5" t="e">
        <f t="shared" si="36"/>
        <v>#REF!</v>
      </c>
      <c r="G481" s="15">
        <v>45092</v>
      </c>
      <c r="H481" s="16" t="s">
        <v>34</v>
      </c>
      <c r="I481" s="16" t="s">
        <v>91</v>
      </c>
      <c r="J481" s="16" t="s">
        <v>80</v>
      </c>
      <c r="K481" s="14" t="s">
        <v>24</v>
      </c>
      <c r="L481" s="14" t="s">
        <v>17</v>
      </c>
      <c r="M481" s="16" t="s">
        <v>12</v>
      </c>
      <c r="N481" s="16" t="s">
        <v>13</v>
      </c>
      <c r="O481" s="16" t="s">
        <v>14</v>
      </c>
      <c r="P481" s="12">
        <f t="shared" si="37"/>
        <v>2</v>
      </c>
      <c r="Q481" s="12" cm="1">
        <f t="array" ref="Q481">SUMPRODUCT(($G$2:$G$2765=G481)*(P481&gt;$P$2:$P$2765))+1</f>
        <v>4</v>
      </c>
      <c r="R481" s="12" t="e">
        <f>(Q481*100000)+#REF!</f>
        <v>#REF!</v>
      </c>
      <c r="S481" t="e" cm="1">
        <f t="array" ref="S481">SUMPRODUCT(($G$2:$G$2765=G481)*(R481&gt;$R$2:$R$2765))+1</f>
        <v>#REF!</v>
      </c>
      <c r="T481" t="str">
        <f t="shared" si="38"/>
        <v>Worcester †</v>
      </c>
      <c r="U481">
        <v>0</v>
      </c>
      <c r="V481" t="s">
        <v>17</v>
      </c>
      <c r="W481">
        <f t="shared" si="39"/>
        <v>2023</v>
      </c>
    </row>
    <row r="482" spans="1:23" x14ac:dyDescent="0.25">
      <c r="A482" s="10" t="str">
        <f>IF(YEAR(G482)=2024,#REF!,"")</f>
        <v/>
      </c>
      <c r="B482" s="10" t="str">
        <f>IF(YEAR(G482)=2025,#REF!,"")</f>
        <v/>
      </c>
      <c r="C482" s="10" t="str">
        <f t="shared" si="35"/>
        <v>Afternoon45092</v>
      </c>
      <c r="D482" s="5" t="str">
        <f>IF('by region'!$C$2="Any","Any",'Turf only'!V482)&amp;M482&amp;IF('by region'!$I$2="Any","Any",N482)&amp;G482</f>
        <v>AnyFlatAny45092</v>
      </c>
      <c r="E482" s="5" t="e">
        <f>IF(I482=#REF!,'Turf only'!G482,"")</f>
        <v>#REF!</v>
      </c>
      <c r="F482" s="5" t="e">
        <f t="shared" si="36"/>
        <v>#REF!</v>
      </c>
      <c r="G482" s="15">
        <v>45092</v>
      </c>
      <c r="H482" s="16" t="s">
        <v>34</v>
      </c>
      <c r="I482" s="16" t="s">
        <v>81</v>
      </c>
      <c r="J482" s="16" t="s">
        <v>9</v>
      </c>
      <c r="K482" s="14" t="s">
        <v>24</v>
      </c>
      <c r="L482" s="14" t="s">
        <v>17</v>
      </c>
      <c r="M482" s="16" t="s">
        <v>25</v>
      </c>
      <c r="N482" s="16" t="s">
        <v>13</v>
      </c>
      <c r="O482" s="16" t="s">
        <v>14</v>
      </c>
      <c r="P482" s="12">
        <f t="shared" si="37"/>
        <v>1</v>
      </c>
      <c r="Q482" s="12" cm="1">
        <f t="array" ref="Q482">SUMPRODUCT(($G$2:$G$2765=G482)*(P482&gt;$P$2:$P$2765))+1</f>
        <v>1</v>
      </c>
      <c r="R482" s="12" t="e">
        <f>(Q482*100000)+#REF!</f>
        <v>#REF!</v>
      </c>
      <c r="S482" t="e" cm="1">
        <f t="array" ref="S482">SUMPRODUCT(($G$2:$G$2765=G482)*(R482&gt;$R$2:$R$2765))+1</f>
        <v>#REF!</v>
      </c>
      <c r="T482" t="str">
        <f t="shared" si="38"/>
        <v xml:space="preserve">YARMOUTH </v>
      </c>
      <c r="U482">
        <v>0</v>
      </c>
      <c r="V482" t="s">
        <v>11</v>
      </c>
      <c r="W482">
        <f t="shared" si="39"/>
        <v>2023</v>
      </c>
    </row>
    <row r="483" spans="1:23" x14ac:dyDescent="0.25">
      <c r="A483" s="10" t="str">
        <f>IF(YEAR(G483)=2024,#REF!,"")</f>
        <v/>
      </c>
      <c r="B483" s="10" t="str">
        <f>IF(YEAR(G483)=2025,#REF!,"")</f>
        <v/>
      </c>
      <c r="C483" s="10" t="str">
        <f t="shared" si="35"/>
        <v>Evening45093</v>
      </c>
      <c r="D483" s="5" t="str">
        <f>IF('by region'!$C$2="Any","Any",'Turf only'!V483)&amp;M483&amp;IF('by region'!$I$2="Any","Any",N483)&amp;G483</f>
        <v>AnyJumpAny45093</v>
      </c>
      <c r="E483" s="5" t="e">
        <f>IF(I483=#REF!,'Turf only'!G483,"")</f>
        <v>#REF!</v>
      </c>
      <c r="F483" s="5" t="e">
        <f t="shared" si="36"/>
        <v>#REF!</v>
      </c>
      <c r="G483" s="20">
        <v>45093</v>
      </c>
      <c r="H483" s="21" t="s">
        <v>35</v>
      </c>
      <c r="I483" s="21" t="s">
        <v>68</v>
      </c>
      <c r="J483" s="21" t="s">
        <v>80</v>
      </c>
      <c r="K483" s="22" t="s">
        <v>16</v>
      </c>
      <c r="L483" s="22" t="s">
        <v>11</v>
      </c>
      <c r="M483" s="21" t="s">
        <v>12</v>
      </c>
      <c r="N483" s="21" t="s">
        <v>13</v>
      </c>
      <c r="O483" s="21" t="s">
        <v>14</v>
      </c>
      <c r="P483" s="12">
        <f t="shared" si="37"/>
        <v>2</v>
      </c>
      <c r="Q483" s="12" cm="1">
        <f t="array" ref="Q483">SUMPRODUCT(($G$2:$G$2765=G483)*(P483&gt;$P$2:$P$2765))+1</f>
        <v>4</v>
      </c>
      <c r="R483" s="12" t="e">
        <f>(Q483*100000)+#REF!</f>
        <v>#REF!</v>
      </c>
      <c r="S483" t="e" cm="1">
        <f t="array" ref="S483">SUMPRODUCT(($G$2:$G$2765=G483)*(R483&gt;$R$2:$R$2765))+1</f>
        <v>#REF!</v>
      </c>
      <c r="T483" t="str">
        <f t="shared" si="38"/>
        <v>Aintree †</v>
      </c>
      <c r="U483">
        <v>0</v>
      </c>
      <c r="V483" t="s">
        <v>11</v>
      </c>
      <c r="W483">
        <f t="shared" si="39"/>
        <v>2023</v>
      </c>
    </row>
    <row r="484" spans="1:23" x14ac:dyDescent="0.25">
      <c r="A484" s="10" t="str">
        <f>IF(YEAR(G484)=2024,#REF!,"")</f>
        <v/>
      </c>
      <c r="B484" s="10" t="str">
        <f>IF(YEAR(G484)=2025,#REF!,"")</f>
        <v/>
      </c>
      <c r="C484" s="10" t="str">
        <f t="shared" si="35"/>
        <v>Afternoon45093</v>
      </c>
      <c r="D484" s="5" t="str">
        <f>IF('by region'!$C$2="Any","Any",'Turf only'!V484)&amp;M484&amp;IF('by region'!$I$2="Any","Any",N484)&amp;G484</f>
        <v>AnyFlatAny45093</v>
      </c>
      <c r="E484" s="5" t="e">
        <f>IF(I484=#REF!,'Turf only'!G484,"")</f>
        <v>#REF!</v>
      </c>
      <c r="F484" s="5" t="e">
        <f t="shared" si="36"/>
        <v>#REF!</v>
      </c>
      <c r="G484" s="15">
        <v>45093</v>
      </c>
      <c r="H484" s="16" t="s">
        <v>35</v>
      </c>
      <c r="I484" s="16" t="s">
        <v>54</v>
      </c>
      <c r="J484" s="16" t="s">
        <v>9</v>
      </c>
      <c r="K484" s="14" t="s">
        <v>24</v>
      </c>
      <c r="L484" s="14" t="s">
        <v>19</v>
      </c>
      <c r="M484" s="16" t="s">
        <v>25</v>
      </c>
      <c r="N484" s="16" t="s">
        <v>13</v>
      </c>
      <c r="O484" s="16" t="s">
        <v>14</v>
      </c>
      <c r="P484" s="12">
        <f t="shared" si="37"/>
        <v>1</v>
      </c>
      <c r="Q484" s="12" cm="1">
        <f t="array" ref="Q484">SUMPRODUCT(($G$2:$G$2765=G484)*(P484&gt;$P$2:$P$2765))+1</f>
        <v>1</v>
      </c>
      <c r="R484" s="12" t="e">
        <f>(Q484*100000)+#REF!</f>
        <v>#REF!</v>
      </c>
      <c r="S484" t="e" cm="1">
        <f t="array" ref="S484">SUMPRODUCT(($G$2:$G$2765=G484)*(R484&gt;$R$2:$R$2765))+1</f>
        <v>#REF!</v>
      </c>
      <c r="T484" t="str">
        <f t="shared" si="38"/>
        <v xml:space="preserve">CHEPSTOW </v>
      </c>
      <c r="U484">
        <v>0</v>
      </c>
      <c r="V484" t="s">
        <v>19</v>
      </c>
      <c r="W484">
        <f t="shared" si="39"/>
        <v>2023</v>
      </c>
    </row>
    <row r="485" spans="1:23" x14ac:dyDescent="0.25">
      <c r="A485" s="10" t="str">
        <f>IF(YEAR(G485)=2024,#REF!,"")</f>
        <v/>
      </c>
      <c r="B485" s="10" t="str">
        <f>IF(YEAR(G485)=2025,#REF!,"")</f>
        <v/>
      </c>
      <c r="C485" s="10" t="str">
        <f t="shared" si="35"/>
        <v>Evening45093</v>
      </c>
      <c r="D485" s="5" t="str">
        <f>IF('by region'!$C$2="Any","Any",'Turf only'!V485)&amp;M485&amp;IF('by region'!$I$2="Any","Any",N485)&amp;G485</f>
        <v>AnyJumpAny45093</v>
      </c>
      <c r="E485" s="5" t="e">
        <f>IF(I485=#REF!,'Turf only'!G485,"")</f>
        <v>#REF!</v>
      </c>
      <c r="F485" s="5" t="e">
        <f t="shared" si="36"/>
        <v>#REF!</v>
      </c>
      <c r="G485" s="15">
        <v>45093</v>
      </c>
      <c r="H485" s="16" t="s">
        <v>35</v>
      </c>
      <c r="I485" s="16" t="s">
        <v>58</v>
      </c>
      <c r="J485" s="16" t="s">
        <v>80</v>
      </c>
      <c r="K485" s="14" t="s">
        <v>24</v>
      </c>
      <c r="L485" s="14" t="s">
        <v>19</v>
      </c>
      <c r="M485" s="16" t="s">
        <v>12</v>
      </c>
      <c r="N485" s="16" t="s">
        <v>13</v>
      </c>
      <c r="O485" s="16" t="s">
        <v>14</v>
      </c>
      <c r="P485" s="12">
        <f t="shared" si="37"/>
        <v>2</v>
      </c>
      <c r="Q485" s="12" cm="1">
        <f t="array" ref="Q485">SUMPRODUCT(($G$2:$G$2765=G485)*(P485&gt;$P$2:$P$2765))+1</f>
        <v>4</v>
      </c>
      <c r="R485" s="12" t="e">
        <f>(Q485*100000)+#REF!</f>
        <v>#REF!</v>
      </c>
      <c r="S485" t="e" cm="1">
        <f t="array" ref="S485">SUMPRODUCT(($G$2:$G$2765=G485)*(R485&gt;$R$2:$R$2765))+1</f>
        <v>#REF!</v>
      </c>
      <c r="T485" t="str">
        <f t="shared" si="38"/>
        <v>Fontwell Park †</v>
      </c>
      <c r="U485">
        <v>0</v>
      </c>
      <c r="V485" t="s">
        <v>17</v>
      </c>
      <c r="W485">
        <f t="shared" si="39"/>
        <v>2023</v>
      </c>
    </row>
    <row r="486" spans="1:23" x14ac:dyDescent="0.25">
      <c r="A486" s="10" t="str">
        <f>IF(YEAR(G486)=2024,#REF!,"")</f>
        <v/>
      </c>
      <c r="B486" s="10" t="str">
        <f>IF(YEAR(G486)=2025,#REF!,"")</f>
        <v/>
      </c>
      <c r="C486" s="10" t="str">
        <f t="shared" si="35"/>
        <v>Evening45093</v>
      </c>
      <c r="D486" s="5" t="str">
        <f>IF('by region'!$C$2="Any","Any",'Turf only'!V486)&amp;M486&amp;IF('by region'!$I$2="Any","Any",N486)&amp;G486</f>
        <v>AnyFlatAny45093</v>
      </c>
      <c r="E486" s="5" t="e">
        <f>IF(I486=#REF!,'Turf only'!G486,"")</f>
        <v>#REF!</v>
      </c>
      <c r="F486" s="5" t="e">
        <f t="shared" si="36"/>
        <v>#REF!</v>
      </c>
      <c r="G486" s="20">
        <v>45093</v>
      </c>
      <c r="H486" s="21" t="s">
        <v>35</v>
      </c>
      <c r="I486" s="21" t="s">
        <v>85</v>
      </c>
      <c r="J486" s="21" t="s">
        <v>80</v>
      </c>
      <c r="K486" s="22" t="s">
        <v>10</v>
      </c>
      <c r="L486" s="22" t="s">
        <v>19</v>
      </c>
      <c r="M486" s="21" t="s">
        <v>25</v>
      </c>
      <c r="N486" s="21" t="s">
        <v>13</v>
      </c>
      <c r="O486" s="21" t="s">
        <v>14</v>
      </c>
      <c r="P486" s="12">
        <f t="shared" si="37"/>
        <v>2</v>
      </c>
      <c r="Q486" s="12" cm="1">
        <f t="array" ref="Q486">SUMPRODUCT(($G$2:$G$2765=G486)*(P486&gt;$P$2:$P$2765))+1</f>
        <v>4</v>
      </c>
      <c r="R486" s="12" t="e">
        <f>(Q486*100000)+#REF!</f>
        <v>#REF!</v>
      </c>
      <c r="S486" t="e" cm="1">
        <f t="array" ref="S486">SUMPRODUCT(($G$2:$G$2765=G486)*(R486&gt;$R$2:$R$2765))+1</f>
        <v>#REF!</v>
      </c>
      <c r="T486" t="str">
        <f t="shared" si="38"/>
        <v>GOODWOOD †</v>
      </c>
      <c r="U486">
        <v>0</v>
      </c>
      <c r="V486" t="s">
        <v>17</v>
      </c>
      <c r="W486">
        <f t="shared" si="39"/>
        <v>2023</v>
      </c>
    </row>
    <row r="487" spans="1:23" x14ac:dyDescent="0.25">
      <c r="A487" s="10" t="str">
        <f>IF(YEAR(G487)=2024,#REF!,"")</f>
        <v/>
      </c>
      <c r="B487" s="10" t="str">
        <f>IF(YEAR(G487)=2025,#REF!,"")</f>
        <v/>
      </c>
      <c r="C487" s="10" t="str">
        <f t="shared" si="35"/>
        <v>Afternoon45093</v>
      </c>
      <c r="D487" s="5" t="str">
        <f>IF('by region'!$C$2="Any","Any",'Turf only'!V487)&amp;M487&amp;IF('by region'!$I$2="Any","Any",N487)&amp;G487</f>
        <v>AnyFlatAny45093</v>
      </c>
      <c r="E487" s="5" t="e">
        <f>IF(I487=#REF!,'Turf only'!G487,"")</f>
        <v>#REF!</v>
      </c>
      <c r="F487" s="5" t="e">
        <f t="shared" si="36"/>
        <v>#REF!</v>
      </c>
      <c r="G487" s="20">
        <v>45093</v>
      </c>
      <c r="H487" s="21" t="s">
        <v>35</v>
      </c>
      <c r="I487" s="21" t="s">
        <v>38</v>
      </c>
      <c r="J487" s="21" t="s">
        <v>9</v>
      </c>
      <c r="K487" s="22" t="s">
        <v>16</v>
      </c>
      <c r="L487" s="22" t="s">
        <v>19</v>
      </c>
      <c r="M487" s="21" t="s">
        <v>25</v>
      </c>
      <c r="N487" s="21" t="s">
        <v>13</v>
      </c>
      <c r="O487" s="21" t="s">
        <v>14</v>
      </c>
      <c r="P487" s="12">
        <f t="shared" si="37"/>
        <v>1</v>
      </c>
      <c r="Q487" s="12" cm="1">
        <f t="array" ref="Q487">SUMPRODUCT(($G$2:$G$2765=G487)*(P487&gt;$P$2:$P$2765))+1</f>
        <v>1</v>
      </c>
      <c r="R487" s="12" t="e">
        <f>(Q487*100000)+#REF!</f>
        <v>#REF!</v>
      </c>
      <c r="S487" t="e" cm="1">
        <f t="array" ref="S487">SUMPRODUCT(($G$2:$G$2765=G487)*(R487&gt;$R$2:$R$2765))+1</f>
        <v>#REF!</v>
      </c>
      <c r="T487" t="str">
        <f t="shared" si="38"/>
        <v xml:space="preserve">SANDOWN PARK </v>
      </c>
      <c r="U487">
        <v>0</v>
      </c>
      <c r="V487" t="s">
        <v>11</v>
      </c>
      <c r="W487">
        <f t="shared" si="39"/>
        <v>2023</v>
      </c>
    </row>
    <row r="488" spans="1:23" x14ac:dyDescent="0.25">
      <c r="A488" s="10" t="str">
        <f>IF(YEAR(G488)=2024,#REF!,"")</f>
        <v/>
      </c>
      <c r="B488" s="10" t="str">
        <f>IF(YEAR(G488)=2025,#REF!,"")</f>
        <v/>
      </c>
      <c r="C488" s="10" t="str">
        <f t="shared" si="35"/>
        <v>Afternoon45093</v>
      </c>
      <c r="D488" s="5" t="str">
        <f>IF('by region'!$C$2="Any","Any",'Turf only'!V488)&amp;M488&amp;IF('by region'!$I$2="Any","Any",N488)&amp;G488</f>
        <v>AnyFlatAny45093</v>
      </c>
      <c r="E488" s="5" t="e">
        <f>IF(I488=#REF!,'Turf only'!G488,"")</f>
        <v>#REF!</v>
      </c>
      <c r="F488" s="5" t="e">
        <f t="shared" si="36"/>
        <v>#REF!</v>
      </c>
      <c r="G488" s="20">
        <v>45093</v>
      </c>
      <c r="H488" s="21" t="s">
        <v>35</v>
      </c>
      <c r="I488" s="21" t="s">
        <v>90</v>
      </c>
      <c r="J488" s="21" t="s">
        <v>9</v>
      </c>
      <c r="K488" s="22" t="s">
        <v>10</v>
      </c>
      <c r="L488" s="22" t="s">
        <v>11</v>
      </c>
      <c r="M488" s="21" t="s">
        <v>25</v>
      </c>
      <c r="N488" s="21" t="s">
        <v>13</v>
      </c>
      <c r="O488" s="21" t="s">
        <v>14</v>
      </c>
      <c r="P488" s="12">
        <f t="shared" si="37"/>
        <v>1</v>
      </c>
      <c r="Q488" s="12" cm="1">
        <f t="array" ref="Q488">SUMPRODUCT(($G$2:$G$2765=G488)*(P488&gt;$P$2:$P$2765))+1</f>
        <v>1</v>
      </c>
      <c r="R488" s="12" t="e">
        <f>(Q488*100000)+#REF!</f>
        <v>#REF!</v>
      </c>
      <c r="S488" t="e" cm="1">
        <f t="array" ref="S488">SUMPRODUCT(($G$2:$G$2765=G488)*(R488&gt;$R$2:$R$2765))+1</f>
        <v>#REF!</v>
      </c>
      <c r="T488" t="str">
        <f t="shared" si="38"/>
        <v xml:space="preserve">YORK </v>
      </c>
      <c r="U488">
        <v>0</v>
      </c>
      <c r="V488" t="s">
        <v>11</v>
      </c>
      <c r="W488">
        <f t="shared" si="39"/>
        <v>2023</v>
      </c>
    </row>
    <row r="489" spans="1:23" x14ac:dyDescent="0.25">
      <c r="A489" s="10" t="str">
        <f>IF(YEAR(G489)=2024,#REF!,"")</f>
        <v/>
      </c>
      <c r="B489" s="10" t="str">
        <f>IF(YEAR(G489)=2025,#REF!,"")</f>
        <v/>
      </c>
      <c r="C489" s="10" t="str">
        <f t="shared" si="35"/>
        <v>Afternoon45094</v>
      </c>
      <c r="D489" s="5" t="str">
        <f>IF('by region'!$C$2="Any","Any",'Turf only'!V489)&amp;M489&amp;IF('by region'!$I$2="Any","Any",N489)&amp;G489</f>
        <v>AnyFlatAny45094</v>
      </c>
      <c r="E489" s="5" t="e">
        <f>IF(I489=#REF!,'Turf only'!G489,"")</f>
        <v>#REF!</v>
      </c>
      <c r="F489" s="5" t="e">
        <f t="shared" si="36"/>
        <v>#REF!</v>
      </c>
      <c r="G489" s="15">
        <v>45094</v>
      </c>
      <c r="H489" s="16" t="s">
        <v>37</v>
      </c>
      <c r="I489" s="16" t="s">
        <v>79</v>
      </c>
      <c r="J489" s="16" t="s">
        <v>9</v>
      </c>
      <c r="K489" s="14" t="s">
        <v>24</v>
      </c>
      <c r="L489" s="14" t="s">
        <v>19</v>
      </c>
      <c r="M489" s="16" t="s">
        <v>25</v>
      </c>
      <c r="N489" s="16" t="s">
        <v>13</v>
      </c>
      <c r="O489" s="16" t="s">
        <v>14</v>
      </c>
      <c r="P489" s="12">
        <f t="shared" si="37"/>
        <v>1</v>
      </c>
      <c r="Q489" s="12" cm="1">
        <f t="array" ref="Q489">SUMPRODUCT(($G$2:$G$2765=G489)*(P489&gt;$P$2:$P$2765))+1</f>
        <v>1</v>
      </c>
      <c r="R489" s="12" t="e">
        <f>(Q489*100000)+#REF!</f>
        <v>#REF!</v>
      </c>
      <c r="S489" t="e" cm="1">
        <f t="array" ref="S489">SUMPRODUCT(($G$2:$G$2765=G489)*(R489&gt;$R$2:$R$2765))+1</f>
        <v>#REF!</v>
      </c>
      <c r="T489" t="str">
        <f t="shared" si="38"/>
        <v xml:space="preserve">BATH </v>
      </c>
      <c r="U489">
        <v>0</v>
      </c>
      <c r="V489" t="s">
        <v>11</v>
      </c>
      <c r="W489">
        <f t="shared" si="39"/>
        <v>2023</v>
      </c>
    </row>
    <row r="490" spans="1:23" x14ac:dyDescent="0.25">
      <c r="A490" s="10" t="str">
        <f>IF(YEAR(G490)=2024,#REF!,"")</f>
        <v/>
      </c>
      <c r="B490" s="10" t="str">
        <f>IF(YEAR(G490)=2025,#REF!,"")</f>
        <v/>
      </c>
      <c r="C490" s="10" t="str">
        <f t="shared" si="35"/>
        <v>Afternoon45094</v>
      </c>
      <c r="D490" s="5" t="str">
        <f>IF('by region'!$C$2="Any","Any",'Turf only'!V490)&amp;M490&amp;IF('by region'!$I$2="Any","Any",N490)&amp;G490</f>
        <v>AnyFlatAny45094</v>
      </c>
      <c r="E490" s="5" t="e">
        <f>IF(I490=#REF!,'Turf only'!G490,"")</f>
        <v>#REF!</v>
      </c>
      <c r="F490" s="5" t="e">
        <f t="shared" si="36"/>
        <v>#REF!</v>
      </c>
      <c r="G490" s="15">
        <v>45094</v>
      </c>
      <c r="H490" s="16" t="s">
        <v>37</v>
      </c>
      <c r="I490" s="16" t="s">
        <v>88</v>
      </c>
      <c r="J490" s="16" t="s">
        <v>9</v>
      </c>
      <c r="K490" s="14" t="s">
        <v>10</v>
      </c>
      <c r="L490" s="14" t="s">
        <v>17</v>
      </c>
      <c r="M490" s="16" t="s">
        <v>25</v>
      </c>
      <c r="N490" s="16" t="s">
        <v>13</v>
      </c>
      <c r="O490" s="16" t="s">
        <v>21</v>
      </c>
      <c r="P490" s="12">
        <f t="shared" si="37"/>
        <v>1</v>
      </c>
      <c r="Q490" s="12" cm="1">
        <f t="array" ref="Q490">SUMPRODUCT(($G$2:$G$2765=G490)*(P490&gt;$P$2:$P$2765))+1</f>
        <v>1</v>
      </c>
      <c r="R490" s="12" t="e">
        <f>(Q490*100000)+#REF!</f>
        <v>#REF!</v>
      </c>
      <c r="S490" t="e" cm="1">
        <f t="array" ref="S490">SUMPRODUCT(($G$2:$G$2765=G490)*(R490&gt;$R$2:$R$2765))+1</f>
        <v>#REF!</v>
      </c>
      <c r="T490" t="str">
        <f t="shared" si="38"/>
        <v xml:space="preserve">CHESTER </v>
      </c>
      <c r="U490">
        <v>0</v>
      </c>
      <c r="V490" t="s">
        <v>17</v>
      </c>
      <c r="W490">
        <f t="shared" si="39"/>
        <v>2023</v>
      </c>
    </row>
    <row r="491" spans="1:23" x14ac:dyDescent="0.25">
      <c r="A491" s="10" t="str">
        <f>IF(YEAR(G491)=2024,#REF!,"")</f>
        <v/>
      </c>
      <c r="B491" s="10" t="str">
        <f>IF(YEAR(G491)=2025,#REF!,"")</f>
        <v/>
      </c>
      <c r="C491" s="10" t="str">
        <f t="shared" si="35"/>
        <v>Afternoon45094</v>
      </c>
      <c r="D491" s="5" t="str">
        <f>IF('by region'!$C$2="Any","Any",'Turf only'!V491)&amp;M491&amp;IF('by region'!$I$2="Any","Any",N491)&amp;G491</f>
        <v>AnyJumpAny45094</v>
      </c>
      <c r="E491" s="5" t="e">
        <f>IF(I491=#REF!,'Turf only'!G491,"")</f>
        <v>#REF!</v>
      </c>
      <c r="F491" s="5" t="e">
        <f t="shared" si="36"/>
        <v>#REF!</v>
      </c>
      <c r="G491" s="15">
        <v>45094</v>
      </c>
      <c r="H491" s="16" t="s">
        <v>37</v>
      </c>
      <c r="I491" s="16" t="s">
        <v>67</v>
      </c>
      <c r="J491" s="16" t="s">
        <v>9</v>
      </c>
      <c r="K491" s="14" t="s">
        <v>10</v>
      </c>
      <c r="L491" s="14" t="s">
        <v>11</v>
      </c>
      <c r="M491" s="16" t="s">
        <v>12</v>
      </c>
      <c r="N491" s="16" t="s">
        <v>13</v>
      </c>
      <c r="O491" s="16" t="s">
        <v>14</v>
      </c>
      <c r="P491" s="12">
        <f t="shared" si="37"/>
        <v>1</v>
      </c>
      <c r="Q491" s="12" cm="1">
        <f t="array" ref="Q491">SUMPRODUCT(($G$2:$G$2765=G491)*(P491&gt;$P$2:$P$2765))+1</f>
        <v>1</v>
      </c>
      <c r="R491" s="12" t="e">
        <f>(Q491*100000)+#REF!</f>
        <v>#REF!</v>
      </c>
      <c r="S491" t="e" cm="1">
        <f t="array" ref="S491">SUMPRODUCT(($G$2:$G$2765=G491)*(R491&gt;$R$2:$R$2765))+1</f>
        <v>#REF!</v>
      </c>
      <c r="T491" t="str">
        <f t="shared" si="38"/>
        <v xml:space="preserve">Hexham </v>
      </c>
      <c r="U491">
        <v>0</v>
      </c>
      <c r="V491" t="s">
        <v>19</v>
      </c>
      <c r="W491">
        <f t="shared" si="39"/>
        <v>2023</v>
      </c>
    </row>
    <row r="492" spans="1:23" x14ac:dyDescent="0.25">
      <c r="A492" s="10" t="str">
        <f>IF(YEAR(G492)=2024,#REF!,"")</f>
        <v/>
      </c>
      <c r="B492" s="10" t="str">
        <f>IF(YEAR(G492)=2025,#REF!,"")</f>
        <v/>
      </c>
      <c r="C492" s="10" t="str">
        <f t="shared" si="35"/>
        <v>Evening45094</v>
      </c>
      <c r="D492" s="5" t="str">
        <f>IF('by region'!$C$2="Any","Any",'Turf only'!V492)&amp;M492&amp;IF('by region'!$I$2="Any","Any",N492)&amp;G492</f>
        <v>AnyFlatAny45094</v>
      </c>
      <c r="E492" s="5" t="e">
        <f>IF(I492=#REF!,'Turf only'!G492,"")</f>
        <v>#REF!</v>
      </c>
      <c r="F492" s="5" t="e">
        <f t="shared" si="36"/>
        <v>#REF!</v>
      </c>
      <c r="G492" s="15">
        <v>45094</v>
      </c>
      <c r="H492" s="16" t="s">
        <v>37</v>
      </c>
      <c r="I492" s="16" t="s">
        <v>44</v>
      </c>
      <c r="J492" s="16" t="s">
        <v>80</v>
      </c>
      <c r="K492" s="14" t="s">
        <v>10</v>
      </c>
      <c r="L492" s="14" t="s">
        <v>17</v>
      </c>
      <c r="M492" s="16" t="s">
        <v>25</v>
      </c>
      <c r="N492" s="16" t="s">
        <v>13</v>
      </c>
      <c r="O492" s="16" t="s">
        <v>14</v>
      </c>
      <c r="P492" s="12">
        <f t="shared" si="37"/>
        <v>2</v>
      </c>
      <c r="Q492" s="12" cm="1">
        <f t="array" ref="Q492">SUMPRODUCT(($G$2:$G$2765=G492)*(P492&gt;$P$2:$P$2765))+1</f>
        <v>6</v>
      </c>
      <c r="R492" s="12" t="e">
        <f>(Q492*100000)+#REF!</f>
        <v>#REF!</v>
      </c>
      <c r="S492" t="e" cm="1">
        <f t="array" ref="S492">SUMPRODUCT(($G$2:$G$2765=G492)*(R492&gt;$R$2:$R$2765))+1</f>
        <v>#REF!</v>
      </c>
      <c r="T492" t="str">
        <f t="shared" si="38"/>
        <v>LEICESTER †</v>
      </c>
      <c r="U492">
        <v>0</v>
      </c>
      <c r="V492" t="s">
        <v>17</v>
      </c>
      <c r="W492">
        <f t="shared" si="39"/>
        <v>2023</v>
      </c>
    </row>
    <row r="493" spans="1:23" x14ac:dyDescent="0.25">
      <c r="A493" s="10" t="str">
        <f>IF(YEAR(G493)=2024,#REF!,"")</f>
        <v/>
      </c>
      <c r="B493" s="10" t="str">
        <f>IF(YEAR(G493)=2025,#REF!,"")</f>
        <v/>
      </c>
      <c r="C493" s="10" t="str">
        <f t="shared" si="35"/>
        <v>Afternoon45094</v>
      </c>
      <c r="D493" s="5" t="str">
        <f>IF('by region'!$C$2="Any","Any",'Turf only'!V493)&amp;M493&amp;IF('by region'!$I$2="Any","Any",N493)&amp;G493</f>
        <v>AnyFlatAny45094</v>
      </c>
      <c r="E493" s="5" t="e">
        <f>IF(I493=#REF!,'Turf only'!G493,"")</f>
        <v>#REF!</v>
      </c>
      <c r="F493" s="5" t="e">
        <f t="shared" si="36"/>
        <v>#REF!</v>
      </c>
      <c r="G493" s="20">
        <v>45094</v>
      </c>
      <c r="H493" s="21" t="s">
        <v>37</v>
      </c>
      <c r="I493" s="21" t="s">
        <v>38</v>
      </c>
      <c r="J493" s="21" t="s">
        <v>9</v>
      </c>
      <c r="K493" s="22" t="s">
        <v>16</v>
      </c>
      <c r="L493" s="22" t="s">
        <v>19</v>
      </c>
      <c r="M493" s="21" t="s">
        <v>25</v>
      </c>
      <c r="N493" s="21" t="s">
        <v>13</v>
      </c>
      <c r="O493" s="21" t="s">
        <v>14</v>
      </c>
      <c r="P493" s="12">
        <f t="shared" si="37"/>
        <v>1</v>
      </c>
      <c r="Q493" s="12" cm="1">
        <f t="array" ref="Q493">SUMPRODUCT(($G$2:$G$2765=G493)*(P493&gt;$P$2:$P$2765))+1</f>
        <v>1</v>
      </c>
      <c r="R493" s="12" t="e">
        <f>(Q493*100000)+#REF!</f>
        <v>#REF!</v>
      </c>
      <c r="S493" t="e" cm="1">
        <f t="array" ref="S493">SUMPRODUCT(($G$2:$G$2765=G493)*(R493&gt;$R$2:$R$2765))+1</f>
        <v>#REF!</v>
      </c>
      <c r="T493" t="str">
        <f t="shared" si="38"/>
        <v xml:space="preserve">SANDOWN PARK </v>
      </c>
      <c r="U493">
        <v>0</v>
      </c>
      <c r="V493" t="s">
        <v>11</v>
      </c>
      <c r="W493">
        <f t="shared" si="39"/>
        <v>2023</v>
      </c>
    </row>
    <row r="494" spans="1:23" x14ac:dyDescent="0.25">
      <c r="A494" s="10" t="str">
        <f>IF(YEAR(G494)=2024,#REF!,"")</f>
        <v/>
      </c>
      <c r="B494" s="10" t="str">
        <f>IF(YEAR(G494)=2025,#REF!,"")</f>
        <v/>
      </c>
      <c r="C494" s="10" t="str">
        <f t="shared" si="35"/>
        <v>Evening45094</v>
      </c>
      <c r="D494" s="5" t="str">
        <f>IF('by region'!$C$2="Any","Any",'Turf only'!V494)&amp;M494&amp;IF('by region'!$I$2="Any","Any",N494)&amp;G494</f>
        <v>AnyJumpAny45094</v>
      </c>
      <c r="E494" s="5" t="e">
        <f>IF(I494=#REF!,'Turf only'!G494,"")</f>
        <v>#REF!</v>
      </c>
      <c r="F494" s="5" t="e">
        <f t="shared" si="36"/>
        <v>#REF!</v>
      </c>
      <c r="G494" s="15">
        <v>45094</v>
      </c>
      <c r="H494" s="16" t="s">
        <v>37</v>
      </c>
      <c r="I494" s="16" t="s">
        <v>60</v>
      </c>
      <c r="J494" s="16" t="s">
        <v>80</v>
      </c>
      <c r="K494" s="14" t="s">
        <v>24</v>
      </c>
      <c r="L494" s="14" t="s">
        <v>17</v>
      </c>
      <c r="M494" s="16" t="s">
        <v>12</v>
      </c>
      <c r="N494" s="16" t="s">
        <v>13</v>
      </c>
      <c r="O494" s="16" t="s">
        <v>14</v>
      </c>
      <c r="P494" s="12">
        <f t="shared" si="37"/>
        <v>2</v>
      </c>
      <c r="Q494" s="12" cm="1">
        <f t="array" ref="Q494">SUMPRODUCT(($G$2:$G$2765=G494)*(P494&gt;$P$2:$P$2765))+1</f>
        <v>6</v>
      </c>
      <c r="R494" s="12" t="e">
        <f>(Q494*100000)+#REF!</f>
        <v>#REF!</v>
      </c>
      <c r="S494" t="e" cm="1">
        <f t="array" ref="S494">SUMPRODUCT(($G$2:$G$2765=G494)*(R494&gt;$R$2:$R$2765))+1</f>
        <v>#REF!</v>
      </c>
      <c r="T494" t="str">
        <f t="shared" si="38"/>
        <v>Uttoxeter †</v>
      </c>
      <c r="U494">
        <v>0</v>
      </c>
      <c r="V494" t="s">
        <v>19</v>
      </c>
      <c r="W494">
        <f t="shared" si="39"/>
        <v>2023</v>
      </c>
    </row>
    <row r="495" spans="1:23" x14ac:dyDescent="0.25">
      <c r="A495" s="10" t="str">
        <f>IF(YEAR(G495)=2024,#REF!,"")</f>
        <v/>
      </c>
      <c r="B495" s="10" t="str">
        <f>IF(YEAR(G495)=2025,#REF!,"")</f>
        <v/>
      </c>
      <c r="C495" s="10" t="str">
        <f t="shared" si="35"/>
        <v>Afternoon45094</v>
      </c>
      <c r="D495" s="5" t="str">
        <f>IF('by region'!$C$2="Any","Any",'Turf only'!V495)&amp;M495&amp;IF('by region'!$I$2="Any","Any",N495)&amp;G495</f>
        <v>AnyFlatAny45094</v>
      </c>
      <c r="E495" s="5" t="e">
        <f>IF(I495=#REF!,'Turf only'!G495,"")</f>
        <v>#REF!</v>
      </c>
      <c r="F495" s="5" t="e">
        <f t="shared" si="36"/>
        <v>#REF!</v>
      </c>
      <c r="G495" s="20">
        <v>45094</v>
      </c>
      <c r="H495" s="21" t="s">
        <v>37</v>
      </c>
      <c r="I495" s="21" t="s">
        <v>90</v>
      </c>
      <c r="J495" s="21" t="s">
        <v>9</v>
      </c>
      <c r="K495" s="22" t="s">
        <v>10</v>
      </c>
      <c r="L495" s="22" t="s">
        <v>11</v>
      </c>
      <c r="M495" s="21" t="s">
        <v>25</v>
      </c>
      <c r="N495" s="21" t="s">
        <v>13</v>
      </c>
      <c r="O495" s="21" t="s">
        <v>14</v>
      </c>
      <c r="P495" s="12">
        <f t="shared" si="37"/>
        <v>1</v>
      </c>
      <c r="Q495" s="12" cm="1">
        <f t="array" ref="Q495">SUMPRODUCT(($G$2:$G$2765=G495)*(P495&gt;$P$2:$P$2765))+1</f>
        <v>1</v>
      </c>
      <c r="R495" s="12" t="e">
        <f>(Q495*100000)+#REF!</f>
        <v>#REF!</v>
      </c>
      <c r="S495" t="e" cm="1">
        <f t="array" ref="S495">SUMPRODUCT(($G$2:$G$2765=G495)*(R495&gt;$R$2:$R$2765))+1</f>
        <v>#REF!</v>
      </c>
      <c r="T495" t="str">
        <f t="shared" si="38"/>
        <v xml:space="preserve">YORK </v>
      </c>
      <c r="U495">
        <v>0</v>
      </c>
      <c r="V495" t="s">
        <v>11</v>
      </c>
      <c r="W495">
        <f t="shared" si="39"/>
        <v>2023</v>
      </c>
    </row>
    <row r="496" spans="1:23" x14ac:dyDescent="0.25">
      <c r="A496" s="10" t="str">
        <f>IF(YEAR(G496)=2024,#REF!,"")</f>
        <v/>
      </c>
      <c r="B496" s="10" t="str">
        <f>IF(YEAR(G496)=2025,#REF!,"")</f>
        <v/>
      </c>
      <c r="C496" s="10" t="str">
        <f t="shared" si="35"/>
        <v>Afternoon45095</v>
      </c>
      <c r="D496" s="5" t="str">
        <f>IF('by region'!$C$2="Any","Any",'Turf only'!V496)&amp;M496&amp;IF('by region'!$I$2="Any","Any",N496)&amp;G496</f>
        <v>AnyFlatAny45095</v>
      </c>
      <c r="E496" s="5" t="e">
        <f>IF(I496=#REF!,'Turf only'!G496,"")</f>
        <v>#REF!</v>
      </c>
      <c r="F496" s="5" t="e">
        <f t="shared" si="36"/>
        <v>#REF!</v>
      </c>
      <c r="G496" s="15">
        <v>45095</v>
      </c>
      <c r="H496" s="16" t="s">
        <v>40</v>
      </c>
      <c r="I496" s="16" t="s">
        <v>59</v>
      </c>
      <c r="J496" s="16" t="s">
        <v>9</v>
      </c>
      <c r="K496" s="14" t="s">
        <v>24</v>
      </c>
      <c r="L496" s="14" t="s">
        <v>11</v>
      </c>
      <c r="M496" s="16" t="s">
        <v>25</v>
      </c>
      <c r="N496" s="16" t="s">
        <v>13</v>
      </c>
      <c r="O496" s="16" t="s">
        <v>14</v>
      </c>
      <c r="P496" s="12">
        <f t="shared" si="37"/>
        <v>1</v>
      </c>
      <c r="Q496" s="12" cm="1">
        <f t="array" ref="Q496">SUMPRODUCT(($G$2:$G$2765=G496)*(P496&gt;$P$2:$P$2765))+1</f>
        <v>1</v>
      </c>
      <c r="R496" s="12" t="e">
        <f>(Q496*100000)+#REF!</f>
        <v>#REF!</v>
      </c>
      <c r="S496" t="e" cm="1">
        <f t="array" ref="S496">SUMPRODUCT(($G$2:$G$2765=G496)*(R496&gt;$R$2:$R$2765))+1</f>
        <v>#REF!</v>
      </c>
      <c r="T496" t="str">
        <f t="shared" si="38"/>
        <v xml:space="preserve">DONCASTER </v>
      </c>
      <c r="U496">
        <v>0</v>
      </c>
      <c r="V496" t="s">
        <v>17</v>
      </c>
      <c r="W496">
        <f t="shared" si="39"/>
        <v>2023</v>
      </c>
    </row>
    <row r="497" spans="1:23" x14ac:dyDescent="0.25">
      <c r="A497" s="10" t="str">
        <f>IF(YEAR(G497)=2024,#REF!,"")</f>
        <v/>
      </c>
      <c r="B497" s="10" t="str">
        <f>IF(YEAR(G497)=2025,#REF!,"")</f>
        <v/>
      </c>
      <c r="C497" s="10" t="str">
        <f t="shared" si="35"/>
        <v>Afternoon45095</v>
      </c>
      <c r="D497" s="5" t="str">
        <f>IF('by region'!$C$2="Any","Any",'Turf only'!V497)&amp;M497&amp;IF('by region'!$I$2="Any","Any",N497)&amp;G497</f>
        <v>AnyFlatAny45095</v>
      </c>
      <c r="E497" s="5" t="e">
        <f>IF(I497=#REF!,'Turf only'!G497,"")</f>
        <v>#REF!</v>
      </c>
      <c r="F497" s="5" t="e">
        <f t="shared" si="36"/>
        <v>#REF!</v>
      </c>
      <c r="G497" s="15">
        <v>45095</v>
      </c>
      <c r="H497" s="16" t="s">
        <v>40</v>
      </c>
      <c r="I497" s="16" t="s">
        <v>87</v>
      </c>
      <c r="J497" s="16" t="s">
        <v>9</v>
      </c>
      <c r="K497" s="14" t="s">
        <v>10</v>
      </c>
      <c r="L497" s="14" t="s">
        <v>19</v>
      </c>
      <c r="M497" s="16" t="s">
        <v>25</v>
      </c>
      <c r="N497" s="16" t="s">
        <v>13</v>
      </c>
      <c r="O497" s="16" t="s">
        <v>14</v>
      </c>
      <c r="P497" s="12">
        <f t="shared" si="37"/>
        <v>1</v>
      </c>
      <c r="Q497" s="12" cm="1">
        <f t="array" ref="Q497">SUMPRODUCT(($G$2:$G$2765=G497)*(P497&gt;$P$2:$P$2765))+1</f>
        <v>1</v>
      </c>
      <c r="R497" s="12" t="e">
        <f>(Q497*100000)+#REF!</f>
        <v>#REF!</v>
      </c>
      <c r="S497" t="e" cm="1">
        <f t="array" ref="S497">SUMPRODUCT(($G$2:$G$2765=G497)*(R497&gt;$R$2:$R$2765))+1</f>
        <v>#REF!</v>
      </c>
      <c r="T497" t="str">
        <f t="shared" si="38"/>
        <v xml:space="preserve">SALISBURY </v>
      </c>
      <c r="U497">
        <v>0</v>
      </c>
      <c r="V497" t="s">
        <v>11</v>
      </c>
      <c r="W497">
        <f t="shared" si="39"/>
        <v>2023</v>
      </c>
    </row>
    <row r="498" spans="1:23" x14ac:dyDescent="0.25">
      <c r="A498" s="10" t="str">
        <f>IF(YEAR(G498)=2024,#REF!,"")</f>
        <v/>
      </c>
      <c r="B498" s="10" t="str">
        <f>IF(YEAR(G498)=2025,#REF!,"")</f>
        <v/>
      </c>
      <c r="C498" s="10" t="str">
        <f t="shared" si="35"/>
        <v>Afternoon45096</v>
      </c>
      <c r="D498" s="5" t="str">
        <f>IF('by region'!$C$2="Any","Any",'Turf only'!V498)&amp;M498&amp;IF('by region'!$I$2="Any","Any",N498)&amp;G498</f>
        <v>AnyFlatAny45096</v>
      </c>
      <c r="E498" s="5" t="e">
        <f>IF(I498=#REF!,'Turf only'!G498,"")</f>
        <v>#REF!</v>
      </c>
      <c r="F498" s="5" t="e">
        <f t="shared" si="36"/>
        <v>#REF!</v>
      </c>
      <c r="G498" s="15">
        <v>45096</v>
      </c>
      <c r="H498" s="16" t="s">
        <v>42</v>
      </c>
      <c r="I498" s="16" t="s">
        <v>63</v>
      </c>
      <c r="J498" s="16" t="s">
        <v>9</v>
      </c>
      <c r="K498" s="14" t="s">
        <v>16</v>
      </c>
      <c r="L498" s="14" t="s">
        <v>11</v>
      </c>
      <c r="M498" s="16" t="s">
        <v>25</v>
      </c>
      <c r="N498" s="16" t="s">
        <v>13</v>
      </c>
      <c r="O498" s="16" t="s">
        <v>14</v>
      </c>
      <c r="P498" s="12">
        <f t="shared" si="37"/>
        <v>1</v>
      </c>
      <c r="Q498" s="12" cm="1">
        <f t="array" ref="Q498">SUMPRODUCT(($G$2:$G$2765=G498)*(P498&gt;$P$2:$P$2765))+1</f>
        <v>1</v>
      </c>
      <c r="R498" s="12" t="e">
        <f>(Q498*100000)+#REF!</f>
        <v>#REF!</v>
      </c>
      <c r="S498" t="e" cm="1">
        <f t="array" ref="S498">SUMPRODUCT(($G$2:$G$2765=G498)*(R498&gt;$R$2:$R$2765))+1</f>
        <v>#REF!</v>
      </c>
      <c r="T498" t="str">
        <f t="shared" si="38"/>
        <v xml:space="preserve">CARLISLE </v>
      </c>
      <c r="U498">
        <v>0</v>
      </c>
      <c r="V498" t="s">
        <v>11</v>
      </c>
      <c r="W498">
        <f t="shared" si="39"/>
        <v>2023</v>
      </c>
    </row>
    <row r="499" spans="1:23" x14ac:dyDescent="0.25">
      <c r="A499" s="10" t="str">
        <f>IF(YEAR(G499)=2024,#REF!,"")</f>
        <v/>
      </c>
      <c r="B499" s="10" t="str">
        <f>IF(YEAR(G499)=2025,#REF!,"")</f>
        <v/>
      </c>
      <c r="C499" s="10" t="str">
        <f t="shared" si="35"/>
        <v>Evening45096</v>
      </c>
      <c r="D499" s="5" t="str">
        <f>IF('by region'!$C$2="Any","Any",'Turf only'!V499)&amp;M499&amp;IF('by region'!$I$2="Any","Any",N499)&amp;G499</f>
        <v>AnyFlatAny45096</v>
      </c>
      <c r="E499" s="5" t="e">
        <f>IF(I499=#REF!,'Turf only'!G499,"")</f>
        <v>#REF!</v>
      </c>
      <c r="F499" s="5" t="e">
        <f t="shared" si="36"/>
        <v>#REF!</v>
      </c>
      <c r="G499" s="15">
        <v>45096</v>
      </c>
      <c r="H499" s="16" t="s">
        <v>42</v>
      </c>
      <c r="I499" s="16" t="s">
        <v>72</v>
      </c>
      <c r="J499" s="16" t="s">
        <v>80</v>
      </c>
      <c r="K499" s="14" t="s">
        <v>16</v>
      </c>
      <c r="L499" s="14" t="s">
        <v>17</v>
      </c>
      <c r="M499" s="16" t="s">
        <v>25</v>
      </c>
      <c r="N499" s="16" t="s">
        <v>13</v>
      </c>
      <c r="O499" s="16" t="s">
        <v>14</v>
      </c>
      <c r="P499" s="12">
        <f t="shared" si="37"/>
        <v>2</v>
      </c>
      <c r="Q499" s="12" cm="1">
        <f t="array" ref="Q499">SUMPRODUCT(($G$2:$G$2765=G499)*(P499&gt;$P$2:$P$2765))+1</f>
        <v>2</v>
      </c>
      <c r="R499" s="12" t="e">
        <f>(Q499*100000)+#REF!</f>
        <v>#REF!</v>
      </c>
      <c r="S499" t="e" cm="1">
        <f t="array" ref="S499">SUMPRODUCT(($G$2:$G$2765=G499)*(R499&gt;$R$2:$R$2765))+1</f>
        <v>#REF!</v>
      </c>
      <c r="T499" t="str">
        <f t="shared" si="38"/>
        <v>NOTTINGHAM †</v>
      </c>
      <c r="U499">
        <v>0</v>
      </c>
      <c r="V499" t="s">
        <v>11</v>
      </c>
      <c r="W499">
        <f t="shared" si="39"/>
        <v>2023</v>
      </c>
    </row>
    <row r="500" spans="1:23" x14ac:dyDescent="0.25">
      <c r="A500" s="10" t="str">
        <f>IF(YEAR(G500)=2024,#REF!,"")</f>
        <v/>
      </c>
      <c r="B500" s="10" t="str">
        <f>IF(YEAR(G500)=2025,#REF!,"")</f>
        <v/>
      </c>
      <c r="C500" s="10" t="str">
        <f t="shared" si="35"/>
        <v>Evening45096</v>
      </c>
      <c r="D500" s="5" t="str">
        <f>IF('by region'!$C$2="Any","Any",'Turf only'!V500)&amp;M500&amp;IF('by region'!$I$2="Any","Any",N500)&amp;G500</f>
        <v>AnyFlatAny45096</v>
      </c>
      <c r="E500" s="5" t="e">
        <f>IF(I500=#REF!,'Turf only'!G500,"")</f>
        <v>#REF!</v>
      </c>
      <c r="F500" s="5" t="e">
        <f t="shared" si="36"/>
        <v>#REF!</v>
      </c>
      <c r="G500" s="15">
        <v>45096</v>
      </c>
      <c r="H500" s="16" t="s">
        <v>42</v>
      </c>
      <c r="I500" s="16" t="s">
        <v>70</v>
      </c>
      <c r="J500" s="16" t="s">
        <v>80</v>
      </c>
      <c r="K500" s="14" t="s">
        <v>24</v>
      </c>
      <c r="L500" s="14" t="s">
        <v>19</v>
      </c>
      <c r="M500" s="16" t="s">
        <v>25</v>
      </c>
      <c r="N500" s="16" t="s">
        <v>13</v>
      </c>
      <c r="O500" s="16" t="s">
        <v>14</v>
      </c>
      <c r="P500" s="12">
        <f t="shared" si="37"/>
        <v>2</v>
      </c>
      <c r="Q500" s="12" cm="1">
        <f t="array" ref="Q500">SUMPRODUCT(($G$2:$G$2765=G500)*(P500&gt;$P$2:$P$2765))+1</f>
        <v>2</v>
      </c>
      <c r="R500" s="12" t="e">
        <f>(Q500*100000)+#REF!</f>
        <v>#REF!</v>
      </c>
      <c r="S500" t="e" cm="1">
        <f t="array" ref="S500">SUMPRODUCT(($G$2:$G$2765=G500)*(R500&gt;$R$2:$R$2765))+1</f>
        <v>#REF!</v>
      </c>
      <c r="T500" t="str">
        <f t="shared" si="38"/>
        <v>WINDSOR †</v>
      </c>
      <c r="U500">
        <v>0</v>
      </c>
      <c r="V500" t="s">
        <v>19</v>
      </c>
      <c r="W500">
        <f t="shared" si="39"/>
        <v>2023</v>
      </c>
    </row>
    <row r="501" spans="1:23" x14ac:dyDescent="0.25">
      <c r="A501" s="10" t="str">
        <f>IF(YEAR(G501)=2024,#REF!,"")</f>
        <v/>
      </c>
      <c r="B501" s="10" t="str">
        <f>IF(YEAR(G501)=2025,#REF!,"")</f>
        <v/>
      </c>
      <c r="C501" s="10" t="str">
        <f t="shared" si="35"/>
        <v>Afternoon45097</v>
      </c>
      <c r="D501" s="5" t="str">
        <f>IF('by region'!$C$2="Any","Any",'Turf only'!V501)&amp;M501&amp;IF('by region'!$I$2="Any","Any",N501)&amp;G501</f>
        <v>AnyFlatAny45097</v>
      </c>
      <c r="E501" s="5" t="e">
        <f>IF(I501=#REF!,'Turf only'!G501,"")</f>
        <v>#REF!</v>
      </c>
      <c r="F501" s="5" t="e">
        <f t="shared" si="36"/>
        <v>#REF!</v>
      </c>
      <c r="G501" s="20">
        <v>45097</v>
      </c>
      <c r="H501" s="21" t="s">
        <v>7</v>
      </c>
      <c r="I501" s="21" t="s">
        <v>55</v>
      </c>
      <c r="J501" s="21" t="s">
        <v>9</v>
      </c>
      <c r="K501" s="22" t="s">
        <v>10</v>
      </c>
      <c r="L501" s="22" t="s">
        <v>19</v>
      </c>
      <c r="M501" s="21" t="s">
        <v>25</v>
      </c>
      <c r="N501" s="21" t="s">
        <v>13</v>
      </c>
      <c r="O501" s="21" t="s">
        <v>14</v>
      </c>
      <c r="P501" s="12">
        <f t="shared" si="37"/>
        <v>1</v>
      </c>
      <c r="Q501" s="12" cm="1">
        <f t="array" ref="Q501">SUMPRODUCT(($G$2:$G$2765=G501)*(P501&gt;$P$2:$P$2765))+1</f>
        <v>1</v>
      </c>
      <c r="R501" s="12" t="e">
        <f>(Q501*100000)+#REF!</f>
        <v>#REF!</v>
      </c>
      <c r="S501" t="e" cm="1">
        <f t="array" ref="S501">SUMPRODUCT(($G$2:$G$2765=G501)*(R501&gt;$R$2:$R$2765))+1</f>
        <v>#REF!</v>
      </c>
      <c r="T501" t="str">
        <f t="shared" si="38"/>
        <v xml:space="preserve">ASCOT </v>
      </c>
      <c r="U501">
        <v>0</v>
      </c>
      <c r="V501" t="s">
        <v>19</v>
      </c>
      <c r="W501">
        <f t="shared" si="39"/>
        <v>2023</v>
      </c>
    </row>
    <row r="502" spans="1:23" x14ac:dyDescent="0.25">
      <c r="A502" s="10" t="str">
        <f>IF(YEAR(G502)=2024,#REF!,"")</f>
        <v/>
      </c>
      <c r="B502" s="10" t="str">
        <f>IF(YEAR(G502)=2025,#REF!,"")</f>
        <v/>
      </c>
      <c r="C502" s="10" t="str">
        <f t="shared" si="35"/>
        <v>Evening45097</v>
      </c>
      <c r="D502" s="5" t="str">
        <f>IF('by region'!$C$2="Any","Any",'Turf only'!V502)&amp;M502&amp;IF('by region'!$I$2="Any","Any",N502)&amp;G502</f>
        <v>AnyFlatAny45097</v>
      </c>
      <c r="E502" s="5" t="e">
        <f>IF(I502=#REF!,'Turf only'!G502,"")</f>
        <v>#REF!</v>
      </c>
      <c r="F502" s="5" t="e">
        <f t="shared" si="36"/>
        <v>#REF!</v>
      </c>
      <c r="G502" s="15">
        <v>45097</v>
      </c>
      <c r="H502" s="16" t="s">
        <v>7</v>
      </c>
      <c r="I502" s="16" t="s">
        <v>77</v>
      </c>
      <c r="J502" s="16" t="s">
        <v>80</v>
      </c>
      <c r="K502" s="14" t="s">
        <v>10</v>
      </c>
      <c r="L502" s="14" t="s">
        <v>11</v>
      </c>
      <c r="M502" s="16" t="s">
        <v>25</v>
      </c>
      <c r="N502" s="16" t="s">
        <v>13</v>
      </c>
      <c r="O502" s="16" t="s">
        <v>14</v>
      </c>
      <c r="P502" s="12">
        <f t="shared" si="37"/>
        <v>2</v>
      </c>
      <c r="Q502" s="12" cm="1">
        <f t="array" ref="Q502">SUMPRODUCT(($G$2:$G$2765=G502)*(P502&gt;$P$2:$P$2765))+1</f>
        <v>4</v>
      </c>
      <c r="R502" s="12" t="e">
        <f>(Q502*100000)+#REF!</f>
        <v>#REF!</v>
      </c>
      <c r="S502" t="e" cm="1">
        <f t="array" ref="S502">SUMPRODUCT(($G$2:$G$2765=G502)*(R502&gt;$R$2:$R$2765))+1</f>
        <v>#REF!</v>
      </c>
      <c r="T502" t="str">
        <f t="shared" si="38"/>
        <v>BEVERLEY †</v>
      </c>
      <c r="U502">
        <v>0</v>
      </c>
      <c r="V502" t="s">
        <v>11</v>
      </c>
      <c r="W502">
        <f t="shared" si="39"/>
        <v>2023</v>
      </c>
    </row>
    <row r="503" spans="1:23" x14ac:dyDescent="0.25">
      <c r="A503" s="10" t="str">
        <f>IF(YEAR(G503)=2024,#REF!,"")</f>
        <v/>
      </c>
      <c r="B503" s="10" t="str">
        <f>IF(YEAR(G503)=2025,#REF!,"")</f>
        <v/>
      </c>
      <c r="C503" s="10" t="str">
        <f t="shared" si="35"/>
        <v>Evening45097</v>
      </c>
      <c r="D503" s="5" t="str">
        <f>IF('by region'!$C$2="Any","Any",'Turf only'!V503)&amp;M503&amp;IF('by region'!$I$2="Any","Any",N503)&amp;G503</f>
        <v>AnyFlatAny45097</v>
      </c>
      <c r="E503" s="5" t="e">
        <f>IF(I503=#REF!,'Turf only'!G503,"")</f>
        <v>#REF!</v>
      </c>
      <c r="F503" s="5" t="e">
        <f t="shared" si="36"/>
        <v>#REF!</v>
      </c>
      <c r="G503" s="15">
        <v>45097</v>
      </c>
      <c r="H503" s="16" t="s">
        <v>7</v>
      </c>
      <c r="I503" s="16" t="s">
        <v>82</v>
      </c>
      <c r="J503" s="16" t="s">
        <v>80</v>
      </c>
      <c r="K503" s="14" t="s">
        <v>24</v>
      </c>
      <c r="L503" s="14" t="s">
        <v>19</v>
      </c>
      <c r="M503" s="16" t="s">
        <v>25</v>
      </c>
      <c r="N503" s="16" t="s">
        <v>13</v>
      </c>
      <c r="O503" s="16" t="s">
        <v>14</v>
      </c>
      <c r="P503" s="12">
        <f t="shared" si="37"/>
        <v>2</v>
      </c>
      <c r="Q503" s="12" cm="1">
        <f t="array" ref="Q503">SUMPRODUCT(($G$2:$G$2765=G503)*(P503&gt;$P$2:$P$2765))+1</f>
        <v>4</v>
      </c>
      <c r="R503" s="12" t="e">
        <f>(Q503*100000)+#REF!</f>
        <v>#REF!</v>
      </c>
      <c r="S503" t="e" cm="1">
        <f t="array" ref="S503">SUMPRODUCT(($G$2:$G$2765=G503)*(R503&gt;$R$2:$R$2765))+1</f>
        <v>#REF!</v>
      </c>
      <c r="T503" t="str">
        <f t="shared" si="38"/>
        <v>BRIGHTON †</v>
      </c>
      <c r="U503">
        <v>0</v>
      </c>
      <c r="V503" t="s">
        <v>17</v>
      </c>
      <c r="W503">
        <f t="shared" si="39"/>
        <v>2023</v>
      </c>
    </row>
    <row r="504" spans="1:23" x14ac:dyDescent="0.25">
      <c r="A504" s="10" t="str">
        <f>IF(YEAR(G504)=2024,#REF!,"")</f>
        <v/>
      </c>
      <c r="B504" s="10" t="str">
        <f>IF(YEAR(G504)=2025,#REF!,"")</f>
        <v/>
      </c>
      <c r="C504" s="10" t="str">
        <f t="shared" si="35"/>
        <v>Afternoon45097</v>
      </c>
      <c r="D504" s="5" t="str">
        <f>IF('by region'!$C$2="Any","Any",'Turf only'!V504)&amp;M504&amp;IF('by region'!$I$2="Any","Any",N504)&amp;G504</f>
        <v>AnyJumpAny45097</v>
      </c>
      <c r="E504" s="5" t="e">
        <f>IF(I504=#REF!,'Turf only'!G504,"")</f>
        <v>#REF!</v>
      </c>
      <c r="F504" s="5" t="e">
        <f t="shared" si="36"/>
        <v>#REF!</v>
      </c>
      <c r="G504" s="15">
        <v>45097</v>
      </c>
      <c r="H504" s="16" t="s">
        <v>7</v>
      </c>
      <c r="I504" s="16" t="s">
        <v>66</v>
      </c>
      <c r="J504" s="16" t="s">
        <v>9</v>
      </c>
      <c r="K504" s="14" t="s">
        <v>10</v>
      </c>
      <c r="L504" s="14" t="s">
        <v>17</v>
      </c>
      <c r="M504" s="16" t="s">
        <v>12</v>
      </c>
      <c r="N504" s="16" t="s">
        <v>13</v>
      </c>
      <c r="O504" s="16" t="s">
        <v>14</v>
      </c>
      <c r="P504" s="12">
        <f t="shared" si="37"/>
        <v>1</v>
      </c>
      <c r="Q504" s="12" cm="1">
        <f t="array" ref="Q504">SUMPRODUCT(($G$2:$G$2765=G504)*(P504&gt;$P$2:$P$2765))+1</f>
        <v>1</v>
      </c>
      <c r="R504" s="12" t="e">
        <f>(Q504*100000)+#REF!</f>
        <v>#REF!</v>
      </c>
      <c r="S504" t="e" cm="1">
        <f t="array" ref="S504">SUMPRODUCT(($G$2:$G$2765=G504)*(R504&gt;$R$2:$R$2765))+1</f>
        <v>#REF!</v>
      </c>
      <c r="T504" t="str">
        <f t="shared" si="38"/>
        <v xml:space="preserve">Stratford-On-Avon </v>
      </c>
      <c r="U504">
        <v>0</v>
      </c>
      <c r="V504" t="s">
        <v>17</v>
      </c>
      <c r="W504">
        <f t="shared" si="39"/>
        <v>2023</v>
      </c>
    </row>
    <row r="505" spans="1:23" x14ac:dyDescent="0.25">
      <c r="A505" s="10" t="str">
        <f>IF(YEAR(G505)=2024,#REF!,"")</f>
        <v/>
      </c>
      <c r="B505" s="10" t="str">
        <f>IF(YEAR(G505)=2025,#REF!,"")</f>
        <v/>
      </c>
      <c r="C505" s="10" t="str">
        <f t="shared" ref="C505:C568" si="40">J505&amp;G505</f>
        <v>Afternoon45097</v>
      </c>
      <c r="D505" s="5" t="str">
        <f>IF('by region'!$C$2="Any","Any",'Turf only'!V505)&amp;M505&amp;IF('by region'!$I$2="Any","Any",N505)&amp;G505</f>
        <v>AnyFlatAny45097</v>
      </c>
      <c r="E505" s="5" t="e">
        <f>IF(I505=#REF!,'Turf only'!G505,"")</f>
        <v>#REF!</v>
      </c>
      <c r="F505" s="5" t="e">
        <f t="shared" ref="F505:F568" si="41">G505&amp;S505</f>
        <v>#REF!</v>
      </c>
      <c r="G505" s="15">
        <v>45097</v>
      </c>
      <c r="H505" s="16" t="s">
        <v>7</v>
      </c>
      <c r="I505" s="16" t="s">
        <v>74</v>
      </c>
      <c r="J505" s="16" t="s">
        <v>9</v>
      </c>
      <c r="K505" s="14" t="s">
        <v>10</v>
      </c>
      <c r="L505" s="14" t="s">
        <v>11</v>
      </c>
      <c r="M505" s="16" t="s">
        <v>25</v>
      </c>
      <c r="N505" s="16" t="s">
        <v>13</v>
      </c>
      <c r="O505" s="16" t="s">
        <v>14</v>
      </c>
      <c r="P505" s="12">
        <f t="shared" ref="P505:P568" si="42">IF(J505="Afternoon",1,IF(J505="Evening",2,IF(J505="Floodlit",3,4)))</f>
        <v>1</v>
      </c>
      <c r="Q505" s="12" cm="1">
        <f t="array" ref="Q505">SUMPRODUCT(($G$2:$G$2765=G505)*(P505&gt;$P$2:$P$2765))+1</f>
        <v>1</v>
      </c>
      <c r="R505" s="12" t="e">
        <f>(Q505*100000)+#REF!</f>
        <v>#REF!</v>
      </c>
      <c r="S505" t="e" cm="1">
        <f t="array" ref="S505">SUMPRODUCT(($G$2:$G$2765=G505)*(R505&gt;$R$2:$R$2765))+1</f>
        <v>#REF!</v>
      </c>
      <c r="T505" t="str">
        <f t="shared" ref="T505:T568" si="43">_xlfn.CONCAT(IF(M505="Flat",UPPER(I505),I505)," ",IF(J505="Evening","†",IF(J505="Floodlit","#","")))</f>
        <v xml:space="preserve">THIRSK </v>
      </c>
      <c r="U505">
        <v>0</v>
      </c>
      <c r="V505" t="s">
        <v>19</v>
      </c>
      <c r="W505">
        <f t="shared" ref="W505:W568" si="44">YEAR(G505)</f>
        <v>2023</v>
      </c>
    </row>
    <row r="506" spans="1:23" x14ac:dyDescent="0.25">
      <c r="A506" s="10" t="str">
        <f>IF(YEAR(G506)=2024,#REF!,"")</f>
        <v/>
      </c>
      <c r="B506" s="10" t="str">
        <f>IF(YEAR(G506)=2025,#REF!,"")</f>
        <v/>
      </c>
      <c r="C506" s="10" t="str">
        <f t="shared" si="40"/>
        <v>Afternoon45098</v>
      </c>
      <c r="D506" s="5" t="str">
        <f>IF('by region'!$C$2="Any","Any",'Turf only'!V506)&amp;M506&amp;IF('by region'!$I$2="Any","Any",N506)&amp;G506</f>
        <v>AnyFlatAny45098</v>
      </c>
      <c r="E506" s="5" t="e">
        <f>IF(I506=#REF!,'Turf only'!G506,"")</f>
        <v>#REF!</v>
      </c>
      <c r="F506" s="5" t="e">
        <f t="shared" si="41"/>
        <v>#REF!</v>
      </c>
      <c r="G506" s="20">
        <v>45098</v>
      </c>
      <c r="H506" s="21" t="s">
        <v>27</v>
      </c>
      <c r="I506" s="21" t="s">
        <v>55</v>
      </c>
      <c r="J506" s="21" t="s">
        <v>9</v>
      </c>
      <c r="K506" s="22" t="s">
        <v>10</v>
      </c>
      <c r="L506" s="22" t="s">
        <v>19</v>
      </c>
      <c r="M506" s="21" t="s">
        <v>25</v>
      </c>
      <c r="N506" s="21" t="s">
        <v>13</v>
      </c>
      <c r="O506" s="21" t="s">
        <v>14</v>
      </c>
      <c r="P506" s="12">
        <f t="shared" si="42"/>
        <v>1</v>
      </c>
      <c r="Q506" s="12" cm="1">
        <f t="array" ref="Q506">SUMPRODUCT(($G$2:$G$2765=G506)*(P506&gt;$P$2:$P$2765))+1</f>
        <v>1</v>
      </c>
      <c r="R506" s="12" t="e">
        <f>(Q506*100000)+#REF!</f>
        <v>#REF!</v>
      </c>
      <c r="S506" t="e" cm="1">
        <f t="array" ref="S506">SUMPRODUCT(($G$2:$G$2765=G506)*(R506&gt;$R$2:$R$2765))+1</f>
        <v>#REF!</v>
      </c>
      <c r="T506" t="str">
        <f t="shared" si="43"/>
        <v xml:space="preserve">ASCOT </v>
      </c>
      <c r="U506">
        <v>0</v>
      </c>
      <c r="V506" t="s">
        <v>11</v>
      </c>
      <c r="W506">
        <f t="shared" si="44"/>
        <v>2023</v>
      </c>
    </row>
    <row r="507" spans="1:23" x14ac:dyDescent="0.25">
      <c r="A507" s="10" t="str">
        <f>IF(YEAR(G507)=2024,#REF!,"")</f>
        <v/>
      </c>
      <c r="B507" s="10" t="str">
        <f>IF(YEAR(G507)=2025,#REF!,"")</f>
        <v/>
      </c>
      <c r="C507" s="10" t="str">
        <f t="shared" si="40"/>
        <v>Afternoon45098</v>
      </c>
      <c r="D507" s="5" t="str">
        <f>IF('by region'!$C$2="Any","Any",'Turf only'!V507)&amp;M507&amp;IF('by region'!$I$2="Any","Any",N507)&amp;G507</f>
        <v>AnyFlatAny45098</v>
      </c>
      <c r="E507" s="5" t="e">
        <f>IF(I507=#REF!,'Turf only'!G507,"")</f>
        <v>#REF!</v>
      </c>
      <c r="F507" s="5" t="e">
        <f t="shared" si="41"/>
        <v>#REF!</v>
      </c>
      <c r="G507" s="15">
        <v>45098</v>
      </c>
      <c r="H507" s="16" t="s">
        <v>27</v>
      </c>
      <c r="I507" s="16" t="s">
        <v>86</v>
      </c>
      <c r="J507" s="16" t="s">
        <v>9</v>
      </c>
      <c r="K507" s="14" t="s">
        <v>10</v>
      </c>
      <c r="L507" s="14" t="s">
        <v>11</v>
      </c>
      <c r="M507" s="16" t="s">
        <v>25</v>
      </c>
      <c r="N507" s="16" t="s">
        <v>13</v>
      </c>
      <c r="O507" s="16" t="s">
        <v>14</v>
      </c>
      <c r="P507" s="12">
        <f t="shared" si="42"/>
        <v>1</v>
      </c>
      <c r="Q507" s="12" cm="1">
        <f t="array" ref="Q507">SUMPRODUCT(($G$2:$G$2765=G507)*(P507&gt;$P$2:$P$2765))+1</f>
        <v>1</v>
      </c>
      <c r="R507" s="12" t="e">
        <f>(Q507*100000)+#REF!</f>
        <v>#REF!</v>
      </c>
      <c r="S507" t="e" cm="1">
        <f t="array" ref="S507">SUMPRODUCT(($G$2:$G$2765=G507)*(R507&gt;$R$2:$R$2765))+1</f>
        <v>#REF!</v>
      </c>
      <c r="T507" t="str">
        <f t="shared" si="43"/>
        <v xml:space="preserve">HAMILTON PARK </v>
      </c>
      <c r="U507">
        <v>0</v>
      </c>
      <c r="V507" t="s">
        <v>17</v>
      </c>
      <c r="W507">
        <f t="shared" si="44"/>
        <v>2023</v>
      </c>
    </row>
    <row r="508" spans="1:23" x14ac:dyDescent="0.25">
      <c r="A508" s="10" t="str">
        <f>IF(YEAR(G508)=2024,#REF!,"")</f>
        <v/>
      </c>
      <c r="B508" s="10" t="str">
        <f>IF(YEAR(G508)=2025,#REF!,"")</f>
        <v/>
      </c>
      <c r="C508" s="10" t="str">
        <f t="shared" si="40"/>
        <v>Evening45098</v>
      </c>
      <c r="D508" s="5" t="str">
        <f>IF('by region'!$C$2="Any","Any",'Turf only'!V508)&amp;M508&amp;IF('by region'!$I$2="Any","Any",N508)&amp;G508</f>
        <v>AnyFlatAny45098</v>
      </c>
      <c r="E508" s="5" t="e">
        <f>IF(I508=#REF!,'Turf only'!G508,"")</f>
        <v>#REF!</v>
      </c>
      <c r="F508" s="5" t="e">
        <f t="shared" si="41"/>
        <v>#REF!</v>
      </c>
      <c r="G508" s="15">
        <v>45098</v>
      </c>
      <c r="H508" s="16" t="s">
        <v>27</v>
      </c>
      <c r="I508" s="16" t="s">
        <v>78</v>
      </c>
      <c r="J508" s="16" t="s">
        <v>80</v>
      </c>
      <c r="K508" s="14" t="s">
        <v>10</v>
      </c>
      <c r="L508" s="14" t="s">
        <v>11</v>
      </c>
      <c r="M508" s="16" t="s">
        <v>25</v>
      </c>
      <c r="N508" s="16" t="s">
        <v>13</v>
      </c>
      <c r="O508" s="16" t="s">
        <v>14</v>
      </c>
      <c r="P508" s="12">
        <f t="shared" si="42"/>
        <v>2</v>
      </c>
      <c r="Q508" s="12" cm="1">
        <f t="array" ref="Q508">SUMPRODUCT(($G$2:$G$2765=G508)*(P508&gt;$P$2:$P$2765))+1</f>
        <v>4</v>
      </c>
      <c r="R508" s="12" t="e">
        <f>(Q508*100000)+#REF!</f>
        <v>#REF!</v>
      </c>
      <c r="S508" t="e" cm="1">
        <f t="array" ref="S508">SUMPRODUCT(($G$2:$G$2765=G508)*(R508&gt;$R$2:$R$2765))+1</f>
        <v>#REF!</v>
      </c>
      <c r="T508" t="str">
        <f t="shared" si="43"/>
        <v>RIPON †</v>
      </c>
      <c r="U508">
        <v>0</v>
      </c>
      <c r="V508" t="s">
        <v>19</v>
      </c>
      <c r="W508">
        <f t="shared" si="44"/>
        <v>2023</v>
      </c>
    </row>
    <row r="509" spans="1:23" x14ac:dyDescent="0.25">
      <c r="A509" s="10" t="str">
        <f>IF(YEAR(G509)=2024,#REF!,"")</f>
        <v/>
      </c>
      <c r="B509" s="10" t="str">
        <f>IF(YEAR(G509)=2025,#REF!,"")</f>
        <v/>
      </c>
      <c r="C509" s="10" t="str">
        <f t="shared" si="40"/>
        <v>Afternoon45098</v>
      </c>
      <c r="D509" s="5" t="str">
        <f>IF('by region'!$C$2="Any","Any",'Turf only'!V509)&amp;M509&amp;IF('by region'!$I$2="Any","Any",N509)&amp;G509</f>
        <v>AnyJumpAny45098</v>
      </c>
      <c r="E509" s="5" t="e">
        <f>IF(I509=#REF!,'Turf only'!G509,"")</f>
        <v>#REF!</v>
      </c>
      <c r="F509" s="5" t="e">
        <f t="shared" si="41"/>
        <v>#REF!</v>
      </c>
      <c r="G509" s="15">
        <v>45098</v>
      </c>
      <c r="H509" s="16" t="s">
        <v>27</v>
      </c>
      <c r="I509" s="16" t="s">
        <v>91</v>
      </c>
      <c r="J509" s="16" t="s">
        <v>9</v>
      </c>
      <c r="K509" s="14" t="s">
        <v>24</v>
      </c>
      <c r="L509" s="14" t="s">
        <v>17</v>
      </c>
      <c r="M509" s="16" t="s">
        <v>12</v>
      </c>
      <c r="N509" s="16" t="s">
        <v>13</v>
      </c>
      <c r="O509" s="16" t="s">
        <v>14</v>
      </c>
      <c r="P509" s="12">
        <f t="shared" si="42"/>
        <v>1</v>
      </c>
      <c r="Q509" s="12" cm="1">
        <f t="array" ref="Q509">SUMPRODUCT(($G$2:$G$2765=G509)*(P509&gt;$P$2:$P$2765))+1</f>
        <v>1</v>
      </c>
      <c r="R509" s="12" t="e">
        <f>(Q509*100000)+#REF!</f>
        <v>#REF!</v>
      </c>
      <c r="S509" t="e" cm="1">
        <f t="array" ref="S509">SUMPRODUCT(($G$2:$G$2765=G509)*(R509&gt;$R$2:$R$2765))+1</f>
        <v>#REF!</v>
      </c>
      <c r="T509" t="str">
        <f t="shared" si="43"/>
        <v xml:space="preserve">Worcester </v>
      </c>
      <c r="U509">
        <v>0</v>
      </c>
      <c r="V509" t="s">
        <v>19</v>
      </c>
      <c r="W509">
        <f t="shared" si="44"/>
        <v>2023</v>
      </c>
    </row>
    <row r="510" spans="1:23" x14ac:dyDescent="0.25">
      <c r="A510" s="10" t="str">
        <f>IF(YEAR(G510)=2024,#REF!,"")</f>
        <v/>
      </c>
      <c r="B510" s="10" t="str">
        <f>IF(YEAR(G510)=2025,#REF!,"")</f>
        <v/>
      </c>
      <c r="C510" s="10" t="str">
        <f t="shared" si="40"/>
        <v>Afternoon45099</v>
      </c>
      <c r="D510" s="5" t="str">
        <f>IF('by region'!$C$2="Any","Any",'Turf only'!V510)&amp;M510&amp;IF('by region'!$I$2="Any","Any",N510)&amp;G510</f>
        <v>AnyFlatAny45099</v>
      </c>
      <c r="E510" s="5" t="e">
        <f>IF(I510=#REF!,'Turf only'!G510,"")</f>
        <v>#REF!</v>
      </c>
      <c r="F510" s="5" t="e">
        <f t="shared" si="41"/>
        <v>#REF!</v>
      </c>
      <c r="G510" s="20">
        <v>45099</v>
      </c>
      <c r="H510" s="21" t="s">
        <v>34</v>
      </c>
      <c r="I510" s="21" t="s">
        <v>55</v>
      </c>
      <c r="J510" s="21" t="s">
        <v>9</v>
      </c>
      <c r="K510" s="22" t="s">
        <v>10</v>
      </c>
      <c r="L510" s="22" t="s">
        <v>19</v>
      </c>
      <c r="M510" s="21" t="s">
        <v>25</v>
      </c>
      <c r="N510" s="21" t="s">
        <v>13</v>
      </c>
      <c r="O510" s="21" t="s">
        <v>14</v>
      </c>
      <c r="P510" s="12">
        <f t="shared" si="42"/>
        <v>1</v>
      </c>
      <c r="Q510" s="12" cm="1">
        <f t="array" ref="Q510">SUMPRODUCT(($G$2:$G$2765=G510)*(P510&gt;$P$2:$P$2765))+1</f>
        <v>1</v>
      </c>
      <c r="R510" s="12" t="e">
        <f>(Q510*100000)+#REF!</f>
        <v>#REF!</v>
      </c>
      <c r="S510" t="e" cm="1">
        <f t="array" ref="S510">SUMPRODUCT(($G$2:$G$2765=G510)*(R510&gt;$R$2:$R$2765))+1</f>
        <v>#REF!</v>
      </c>
      <c r="T510" t="str">
        <f t="shared" si="43"/>
        <v xml:space="preserve">ASCOT </v>
      </c>
      <c r="U510">
        <v>0</v>
      </c>
      <c r="V510" t="s">
        <v>11</v>
      </c>
      <c r="W510">
        <f t="shared" si="44"/>
        <v>2023</v>
      </c>
    </row>
    <row r="511" spans="1:23" x14ac:dyDescent="0.25">
      <c r="A511" s="10" t="str">
        <f>IF(YEAR(G511)=2024,#REF!,"")</f>
        <v/>
      </c>
      <c r="B511" s="10" t="str">
        <f>IF(YEAR(G511)=2025,#REF!,"")</f>
        <v/>
      </c>
      <c r="C511" s="10" t="str">
        <f t="shared" si="40"/>
        <v>Afternoon45099</v>
      </c>
      <c r="D511" s="5" t="str">
        <f>IF('by region'!$C$2="Any","Any",'Turf only'!V511)&amp;M511&amp;IF('by region'!$I$2="Any","Any",N511)&amp;G511</f>
        <v>AnyFlatAny45099</v>
      </c>
      <c r="E511" s="5" t="e">
        <f>IF(I511=#REF!,'Turf only'!G511,"")</f>
        <v>#REF!</v>
      </c>
      <c r="F511" s="5" t="e">
        <f t="shared" si="41"/>
        <v>#REF!</v>
      </c>
      <c r="G511" s="15">
        <v>45099</v>
      </c>
      <c r="H511" s="16" t="s">
        <v>34</v>
      </c>
      <c r="I511" s="16" t="s">
        <v>78</v>
      </c>
      <c r="J511" s="16" t="s">
        <v>9</v>
      </c>
      <c r="K511" s="14" t="s">
        <v>10</v>
      </c>
      <c r="L511" s="14" t="s">
        <v>11</v>
      </c>
      <c r="M511" s="16" t="s">
        <v>25</v>
      </c>
      <c r="N511" s="16" t="s">
        <v>13</v>
      </c>
      <c r="O511" s="16" t="s">
        <v>14</v>
      </c>
      <c r="P511" s="12">
        <f t="shared" si="42"/>
        <v>1</v>
      </c>
      <c r="Q511" s="12" cm="1">
        <f t="array" ref="Q511">SUMPRODUCT(($G$2:$G$2765=G511)*(P511&gt;$P$2:$P$2765))+1</f>
        <v>1</v>
      </c>
      <c r="R511" s="12" t="e">
        <f>(Q511*100000)+#REF!</f>
        <v>#REF!</v>
      </c>
      <c r="S511" t="e" cm="1">
        <f t="array" ref="S511">SUMPRODUCT(($G$2:$G$2765=G511)*(R511&gt;$R$2:$R$2765))+1</f>
        <v>#REF!</v>
      </c>
      <c r="T511" t="str">
        <f t="shared" si="43"/>
        <v xml:space="preserve">RIPON </v>
      </c>
      <c r="U511">
        <v>0</v>
      </c>
      <c r="V511" t="s">
        <v>19</v>
      </c>
      <c r="W511">
        <f t="shared" si="44"/>
        <v>2023</v>
      </c>
    </row>
    <row r="512" spans="1:23" x14ac:dyDescent="0.25">
      <c r="A512" s="10" t="str">
        <f>IF(YEAR(G512)=2024,#REF!,"")</f>
        <v/>
      </c>
      <c r="B512" s="10" t="str">
        <f>IF(YEAR(G512)=2025,#REF!,"")</f>
        <v/>
      </c>
      <c r="C512" s="10" t="str">
        <f t="shared" si="40"/>
        <v>Evening45099</v>
      </c>
      <c r="D512" s="5" t="str">
        <f>IF('by region'!$C$2="Any","Any",'Turf only'!V512)&amp;M512&amp;IF('by region'!$I$2="Any","Any",N512)&amp;G512</f>
        <v>AnyJumpAny45099</v>
      </c>
      <c r="E512" s="5" t="e">
        <f>IF(I512=#REF!,'Turf only'!G512,"")</f>
        <v>#REF!</v>
      </c>
      <c r="F512" s="5" t="e">
        <f t="shared" si="41"/>
        <v>#REF!</v>
      </c>
      <c r="G512" s="15">
        <v>45099</v>
      </c>
      <c r="H512" s="16" t="s">
        <v>34</v>
      </c>
      <c r="I512" s="16" t="s">
        <v>60</v>
      </c>
      <c r="J512" s="16" t="s">
        <v>80</v>
      </c>
      <c r="K512" s="14" t="s">
        <v>24</v>
      </c>
      <c r="L512" s="14" t="s">
        <v>17</v>
      </c>
      <c r="M512" s="16" t="s">
        <v>12</v>
      </c>
      <c r="N512" s="16" t="s">
        <v>13</v>
      </c>
      <c r="O512" s="16" t="s">
        <v>14</v>
      </c>
      <c r="P512" s="12">
        <f t="shared" si="42"/>
        <v>2</v>
      </c>
      <c r="Q512" s="12" cm="1">
        <f t="array" ref="Q512">SUMPRODUCT(($G$2:$G$2765=G512)*(P512&gt;$P$2:$P$2765))+1</f>
        <v>3</v>
      </c>
      <c r="R512" s="12" t="e">
        <f>(Q512*100000)+#REF!</f>
        <v>#REF!</v>
      </c>
      <c r="S512" t="e" cm="1">
        <f t="array" ref="S512">SUMPRODUCT(($G$2:$G$2765=G512)*(R512&gt;$R$2:$R$2765))+1</f>
        <v>#REF!</v>
      </c>
      <c r="T512" t="str">
        <f t="shared" si="43"/>
        <v>Uttoxeter †</v>
      </c>
      <c r="U512">
        <v>0</v>
      </c>
      <c r="V512" t="s">
        <v>19</v>
      </c>
      <c r="W512">
        <f t="shared" si="44"/>
        <v>2023</v>
      </c>
    </row>
    <row r="513" spans="1:1394" x14ac:dyDescent="0.25">
      <c r="A513" s="10" t="str">
        <f>IF(YEAR(G513)=2024,#REF!,"")</f>
        <v/>
      </c>
      <c r="B513" s="10" t="str">
        <f>IF(YEAR(G513)=2025,#REF!,"")</f>
        <v/>
      </c>
      <c r="C513" s="10" t="str">
        <f t="shared" si="40"/>
        <v>Afternoon45100</v>
      </c>
      <c r="D513" s="5" t="str">
        <f>IF('by region'!$C$2="Any","Any",'Turf only'!V513)&amp;M513&amp;IF('by region'!$I$2="Any","Any",N513)&amp;G513</f>
        <v>AnyFlatAny45100</v>
      </c>
      <c r="E513" s="5" t="e">
        <f>IF(I513=#REF!,'Turf only'!G513,"")</f>
        <v>#REF!</v>
      </c>
      <c r="F513" s="5" t="e">
        <f t="shared" si="41"/>
        <v>#REF!</v>
      </c>
      <c r="G513" s="20">
        <v>45100</v>
      </c>
      <c r="H513" s="21" t="s">
        <v>35</v>
      </c>
      <c r="I513" s="21" t="s">
        <v>55</v>
      </c>
      <c r="J513" s="21" t="s">
        <v>9</v>
      </c>
      <c r="K513" s="22" t="s">
        <v>10</v>
      </c>
      <c r="L513" s="22" t="s">
        <v>19</v>
      </c>
      <c r="M513" s="21" t="s">
        <v>25</v>
      </c>
      <c r="N513" s="21" t="s">
        <v>13</v>
      </c>
      <c r="O513" s="21" t="s">
        <v>14</v>
      </c>
      <c r="P513" s="12">
        <f t="shared" si="42"/>
        <v>1</v>
      </c>
      <c r="Q513" s="12" cm="1">
        <f t="array" ref="Q513">SUMPRODUCT(($G$2:$G$2765=G513)*(P513&gt;$P$2:$P$2765))+1</f>
        <v>1</v>
      </c>
      <c r="R513" s="12" t="e">
        <f>(Q513*100000)+#REF!</f>
        <v>#REF!</v>
      </c>
      <c r="S513" t="e" cm="1">
        <f t="array" ref="S513">SUMPRODUCT(($G$2:$G$2765=G513)*(R513&gt;$R$2:$R$2765))+1</f>
        <v>#REF!</v>
      </c>
      <c r="T513" t="str">
        <f t="shared" si="43"/>
        <v xml:space="preserve">ASCOT </v>
      </c>
      <c r="U513">
        <v>0</v>
      </c>
      <c r="V513" t="s">
        <v>17</v>
      </c>
      <c r="W513">
        <f t="shared" si="44"/>
        <v>2023</v>
      </c>
    </row>
    <row r="514" spans="1:1394" x14ac:dyDescent="0.25">
      <c r="A514" s="10" t="str">
        <f>IF(YEAR(G514)=2024,#REF!,"")</f>
        <v/>
      </c>
      <c r="B514" s="10" t="str">
        <f>IF(YEAR(G514)=2025,#REF!,"")</f>
        <v/>
      </c>
      <c r="C514" s="10" t="str">
        <f t="shared" si="40"/>
        <v>Evening45100</v>
      </c>
      <c r="D514" s="5" t="str">
        <f>IF('by region'!$C$2="Any","Any",'Turf only'!V514)&amp;M514&amp;IF('by region'!$I$2="Any","Any",N514)&amp;G514</f>
        <v>AnyFlatAny45100</v>
      </c>
      <c r="E514" s="5" t="e">
        <f>IF(I514=#REF!,'Turf only'!G514,"")</f>
        <v>#REF!</v>
      </c>
      <c r="F514" s="5" t="e">
        <f t="shared" si="41"/>
        <v>#REF!</v>
      </c>
      <c r="G514" s="20">
        <v>45100</v>
      </c>
      <c r="H514" s="21" t="s">
        <v>35</v>
      </c>
      <c r="I514" s="21" t="s">
        <v>85</v>
      </c>
      <c r="J514" s="21" t="s">
        <v>80</v>
      </c>
      <c r="K514" s="22" t="s">
        <v>10</v>
      </c>
      <c r="L514" s="22" t="s">
        <v>19</v>
      </c>
      <c r="M514" s="21" t="s">
        <v>25</v>
      </c>
      <c r="N514" s="21" t="s">
        <v>13</v>
      </c>
      <c r="O514" s="21" t="s">
        <v>14</v>
      </c>
      <c r="P514" s="12">
        <f t="shared" si="42"/>
        <v>2</v>
      </c>
      <c r="Q514" s="12" cm="1">
        <f t="array" ref="Q514">SUMPRODUCT(($G$2:$G$2765=G514)*(P514&gt;$P$2:$P$2765))+1</f>
        <v>4</v>
      </c>
      <c r="R514" s="12" t="e">
        <f>(Q514*100000)+#REF!</f>
        <v>#REF!</v>
      </c>
      <c r="S514" t="e" cm="1">
        <f t="array" ref="S514">SUMPRODUCT(($G$2:$G$2765=G514)*(R514&gt;$R$2:$R$2765))+1</f>
        <v>#REF!</v>
      </c>
      <c r="T514" t="str">
        <f t="shared" si="43"/>
        <v>GOODWOOD †</v>
      </c>
      <c r="U514">
        <v>0</v>
      </c>
      <c r="V514" t="s">
        <v>17</v>
      </c>
      <c r="W514">
        <f t="shared" si="44"/>
        <v>2023</v>
      </c>
    </row>
    <row r="515" spans="1:1394" x14ac:dyDescent="0.25">
      <c r="A515" s="10" t="str">
        <f>IF(YEAR(G515)=2024,#REF!,"")</f>
        <v/>
      </c>
      <c r="B515" s="10" t="str">
        <f>IF(YEAR(G515)=2025,#REF!,"")</f>
        <v/>
      </c>
      <c r="C515" s="10" t="str">
        <f t="shared" si="40"/>
        <v>Afternoon45100</v>
      </c>
      <c r="D515" s="5" t="str">
        <f>IF('by region'!$C$2="Any","Any",'Turf only'!V515)&amp;M515&amp;IF('by region'!$I$2="Any","Any",N515)&amp;G515</f>
        <v>AnyJumpAny45100</v>
      </c>
      <c r="E515" s="5" t="e">
        <f>IF(I515=#REF!,'Turf only'!G515,"")</f>
        <v>#REF!</v>
      </c>
      <c r="F515" s="5" t="e">
        <f t="shared" si="41"/>
        <v>#REF!</v>
      </c>
      <c r="G515" s="15">
        <v>45100</v>
      </c>
      <c r="H515" s="16" t="s">
        <v>35</v>
      </c>
      <c r="I515" s="16" t="s">
        <v>53</v>
      </c>
      <c r="J515" s="16" t="s">
        <v>9</v>
      </c>
      <c r="K515" s="14" t="s">
        <v>16</v>
      </c>
      <c r="L515" s="14" t="s">
        <v>17</v>
      </c>
      <c r="M515" s="16" t="s">
        <v>12</v>
      </c>
      <c r="N515" s="16" t="s">
        <v>13</v>
      </c>
      <c r="O515" s="16" t="s">
        <v>14</v>
      </c>
      <c r="P515" s="12">
        <f t="shared" si="42"/>
        <v>1</v>
      </c>
      <c r="Q515" s="12" cm="1">
        <f t="array" ref="Q515">SUMPRODUCT(($G$2:$G$2765=G515)*(P515&gt;$P$2:$P$2765))+1</f>
        <v>1</v>
      </c>
      <c r="R515" s="12" t="e">
        <f>(Q515*100000)+#REF!</f>
        <v>#REF!</v>
      </c>
      <c r="S515" t="e" cm="1">
        <f t="array" ref="S515">SUMPRODUCT(($G$2:$G$2765=G515)*(R515&gt;$R$2:$R$2765))+1</f>
        <v>#REF!</v>
      </c>
      <c r="T515" t="str">
        <f t="shared" si="43"/>
        <v xml:space="preserve">Market Rasen </v>
      </c>
      <c r="U515">
        <v>0</v>
      </c>
      <c r="V515" t="s">
        <v>19</v>
      </c>
      <c r="W515">
        <f t="shared" si="44"/>
        <v>2023</v>
      </c>
    </row>
    <row r="516" spans="1:1394" x14ac:dyDescent="0.25">
      <c r="A516" s="10" t="str">
        <f>IF(YEAR(G516)=2024,#REF!,"")</f>
        <v/>
      </c>
      <c r="B516" s="10" t="str">
        <f>IF(YEAR(G516)=2025,#REF!,"")</f>
        <v/>
      </c>
      <c r="C516" s="10" t="str">
        <f t="shared" si="40"/>
        <v>Evening45100</v>
      </c>
      <c r="D516" s="5" t="str">
        <f>IF('by region'!$C$2="Any","Any",'Turf only'!V516)&amp;M516&amp;IF('by region'!$I$2="Any","Any",N516)&amp;G516</f>
        <v>AnyFlatAny45100</v>
      </c>
      <c r="E516" s="5" t="e">
        <f>IF(I516=#REF!,'Turf only'!G516,"")</f>
        <v>#REF!</v>
      </c>
      <c r="F516" s="5" t="e">
        <f t="shared" si="41"/>
        <v>#REF!</v>
      </c>
      <c r="G516" s="15">
        <v>45100</v>
      </c>
      <c r="H516" s="16" t="s">
        <v>35</v>
      </c>
      <c r="I516" s="16" t="s">
        <v>22</v>
      </c>
      <c r="J516" s="16" t="s">
        <v>80</v>
      </c>
      <c r="K516" s="14" t="s">
        <v>10</v>
      </c>
      <c r="L516" s="14" t="s">
        <v>11</v>
      </c>
      <c r="M516" s="16" t="s">
        <v>25</v>
      </c>
      <c r="N516" s="16" t="s">
        <v>13</v>
      </c>
      <c r="O516" s="16" t="s">
        <v>21</v>
      </c>
      <c r="P516" s="12">
        <f t="shared" si="42"/>
        <v>2</v>
      </c>
      <c r="Q516" s="12" cm="1">
        <f t="array" ref="Q516">SUMPRODUCT(($G$2:$G$2765=G516)*(P516&gt;$P$2:$P$2765))+1</f>
        <v>4</v>
      </c>
      <c r="R516" s="12" t="e">
        <f>(Q516*100000)+#REF!</f>
        <v>#REF!</v>
      </c>
      <c r="S516" t="e" cm="1">
        <f t="array" ref="S516">SUMPRODUCT(($G$2:$G$2765=G516)*(R516&gt;$R$2:$R$2765))+1</f>
        <v>#REF!</v>
      </c>
      <c r="T516" t="str">
        <f t="shared" si="43"/>
        <v>MUSSELBURGH †</v>
      </c>
      <c r="U516">
        <v>0</v>
      </c>
      <c r="V516" t="s">
        <v>19</v>
      </c>
      <c r="W516">
        <f t="shared" si="44"/>
        <v>2023</v>
      </c>
    </row>
    <row r="517" spans="1:1394" x14ac:dyDescent="0.25">
      <c r="A517" s="10" t="str">
        <f>IF(YEAR(G517)=2024,#REF!,"")</f>
        <v/>
      </c>
      <c r="B517" s="10" t="str">
        <f>IF(YEAR(G517)=2025,#REF!,"")</f>
        <v/>
      </c>
      <c r="C517" s="10" t="str">
        <f t="shared" si="40"/>
        <v>Evening45100</v>
      </c>
      <c r="D517" s="5" t="str">
        <f>IF('by region'!$C$2="Any","Any",'Turf only'!V517)&amp;M517&amp;IF('by region'!$I$2="Any","Any",N517)&amp;G517</f>
        <v>AnyFlatAny45100</v>
      </c>
      <c r="E517" s="5" t="e">
        <f>IF(I517=#REF!,'Turf only'!G517,"")</f>
        <v>#REF!</v>
      </c>
      <c r="F517" s="5" t="e">
        <f t="shared" si="41"/>
        <v>#REF!</v>
      </c>
      <c r="G517" s="20">
        <v>45100</v>
      </c>
      <c r="H517" s="21" t="s">
        <v>35</v>
      </c>
      <c r="I517" s="21" t="s">
        <v>76</v>
      </c>
      <c r="J517" s="21" t="s">
        <v>80</v>
      </c>
      <c r="K517" s="22" t="s">
        <v>16</v>
      </c>
      <c r="L517" s="22" t="s">
        <v>17</v>
      </c>
      <c r="M517" s="21" t="s">
        <v>25</v>
      </c>
      <c r="N517" s="21" t="s">
        <v>13</v>
      </c>
      <c r="O517" s="21" t="s">
        <v>14</v>
      </c>
      <c r="P517" s="12">
        <f t="shared" si="42"/>
        <v>2</v>
      </c>
      <c r="Q517" s="12" cm="1">
        <f t="array" ref="Q517">SUMPRODUCT(($G$2:$G$2765=G517)*(P517&gt;$P$2:$P$2765))+1</f>
        <v>4</v>
      </c>
      <c r="R517" s="12" t="e">
        <f>(Q517*100000)+#REF!</f>
        <v>#REF!</v>
      </c>
      <c r="S517" t="e" cm="1">
        <f t="array" ref="S517">SUMPRODUCT(($G$2:$G$2765=G517)*(R517&gt;$R$2:$R$2765))+1</f>
        <v>#REF!</v>
      </c>
      <c r="T517" t="str">
        <f t="shared" si="43"/>
        <v>NEWMARKET †</v>
      </c>
      <c r="U517">
        <v>0</v>
      </c>
      <c r="V517" t="s">
        <v>17</v>
      </c>
      <c r="W517">
        <f t="shared" si="44"/>
        <v>2023</v>
      </c>
    </row>
    <row r="518" spans="1:1394" x14ac:dyDescent="0.25">
      <c r="A518" s="10" t="str">
        <f>IF(YEAR(G518)=2024,#REF!,"")</f>
        <v/>
      </c>
      <c r="B518" s="10" t="str">
        <f>IF(YEAR(G518)=2025,#REF!,"")</f>
        <v/>
      </c>
      <c r="C518" s="10" t="str">
        <f t="shared" si="40"/>
        <v>Afternoon45100</v>
      </c>
      <c r="D518" s="5" t="str">
        <f>IF('by region'!$C$2="Any","Any",'Turf only'!V518)&amp;M518&amp;IF('by region'!$I$2="Any","Any",N518)&amp;G518</f>
        <v>AnyFlatAny45100</v>
      </c>
      <c r="E518" s="5" t="e">
        <f>IF(I518=#REF!,'Turf only'!G518,"")</f>
        <v>#REF!</v>
      </c>
      <c r="F518" s="5" t="e">
        <f t="shared" si="41"/>
        <v>#REF!</v>
      </c>
      <c r="G518" s="15">
        <v>45100</v>
      </c>
      <c r="H518" s="16" t="s">
        <v>35</v>
      </c>
      <c r="I518" s="16" t="s">
        <v>69</v>
      </c>
      <c r="J518" s="16" t="s">
        <v>9</v>
      </c>
      <c r="K518" s="14" t="s">
        <v>10</v>
      </c>
      <c r="L518" s="14" t="s">
        <v>11</v>
      </c>
      <c r="M518" s="16" t="s">
        <v>25</v>
      </c>
      <c r="N518" s="16" t="s">
        <v>13</v>
      </c>
      <c r="O518" s="16" t="s">
        <v>14</v>
      </c>
      <c r="P518" s="12">
        <f t="shared" si="42"/>
        <v>1</v>
      </c>
      <c r="Q518" s="12" cm="1">
        <f t="array" ref="Q518">SUMPRODUCT(($G$2:$G$2765=G518)*(P518&gt;$P$2:$P$2765))+1</f>
        <v>1</v>
      </c>
      <c r="R518" s="12" t="e">
        <f>(Q518*100000)+#REF!</f>
        <v>#REF!</v>
      </c>
      <c r="S518" t="e" cm="1">
        <f t="array" ref="S518">SUMPRODUCT(($G$2:$G$2765=G518)*(R518&gt;$R$2:$R$2765))+1</f>
        <v>#REF!</v>
      </c>
      <c r="T518" t="str">
        <f t="shared" si="43"/>
        <v xml:space="preserve">REDCAR </v>
      </c>
      <c r="U518">
        <v>0</v>
      </c>
      <c r="V518" t="s">
        <v>11</v>
      </c>
      <c r="W518">
        <f t="shared" si="44"/>
        <v>2023</v>
      </c>
    </row>
    <row r="519" spans="1:1394" x14ac:dyDescent="0.25">
      <c r="A519" s="10" t="str">
        <f>IF(YEAR(G519)=2024,#REF!,"")</f>
        <v/>
      </c>
      <c r="B519" s="10" t="str">
        <f>IF(YEAR(G519)=2025,#REF!,"")</f>
        <v/>
      </c>
      <c r="C519" s="10" t="str">
        <f t="shared" si="40"/>
        <v>Afternoon45101</v>
      </c>
      <c r="D519" s="5" t="str">
        <f>IF('by region'!$C$2="Any","Any",'Turf only'!V519)&amp;M519&amp;IF('by region'!$I$2="Any","Any",N519)&amp;G519</f>
        <v>AnyFlatAny45101</v>
      </c>
      <c r="E519" s="5" t="e">
        <f>IF(I519=#REF!,'Turf only'!G519,"")</f>
        <v>#REF!</v>
      </c>
      <c r="F519" s="5" t="e">
        <f t="shared" si="41"/>
        <v>#REF!</v>
      </c>
      <c r="G519" s="20">
        <v>45101</v>
      </c>
      <c r="H519" s="21" t="s">
        <v>37</v>
      </c>
      <c r="I519" s="21" t="s">
        <v>55</v>
      </c>
      <c r="J519" s="21" t="s">
        <v>9</v>
      </c>
      <c r="K519" s="22" t="s">
        <v>10</v>
      </c>
      <c r="L519" s="22" t="s">
        <v>19</v>
      </c>
      <c r="M519" s="21" t="s">
        <v>25</v>
      </c>
      <c r="N519" s="21" t="s">
        <v>13</v>
      </c>
      <c r="O519" s="21" t="s">
        <v>14</v>
      </c>
      <c r="P519" s="12">
        <f t="shared" si="42"/>
        <v>1</v>
      </c>
      <c r="Q519" s="12" cm="1">
        <f t="array" ref="Q519">SUMPRODUCT(($G$2:$G$2765=G519)*(P519&gt;$P$2:$P$2765))+1</f>
        <v>1</v>
      </c>
      <c r="R519" s="12" t="e">
        <f>(Q519*100000)+#REF!</f>
        <v>#REF!</v>
      </c>
      <c r="S519" t="e" cm="1">
        <f t="array" ref="S519">SUMPRODUCT(($G$2:$G$2765=G519)*(R519&gt;$R$2:$R$2765))+1</f>
        <v>#REF!</v>
      </c>
      <c r="T519" t="str">
        <f t="shared" si="43"/>
        <v xml:space="preserve">ASCOT </v>
      </c>
      <c r="U519">
        <v>0</v>
      </c>
      <c r="V519" t="s">
        <v>17</v>
      </c>
      <c r="W519">
        <f t="shared" si="44"/>
        <v>2023</v>
      </c>
    </row>
    <row r="520" spans="1:1394" s="19" customFormat="1" x14ac:dyDescent="0.25">
      <c r="A520" s="19" t="str">
        <f>IF(YEAR(G520)=2024,#REF!,"")</f>
        <v/>
      </c>
      <c r="B520" s="19" t="str">
        <f>IF(YEAR(G520)=2025,#REF!,"")</f>
        <v/>
      </c>
      <c r="C520" s="19" t="str">
        <f t="shared" si="40"/>
        <v>Afternoon45101</v>
      </c>
      <c r="D520" s="19" t="str">
        <f>IF('by region'!$C$2="Any","Any",'Turf only'!V520)&amp;M520&amp;IF('by region'!$I$2="Any","Any",N520)&amp;G520</f>
        <v>AnyFlatAny45101</v>
      </c>
      <c r="E520" s="19" t="e">
        <f>IF(I520=#REF!,'Turf only'!G520,"")</f>
        <v>#REF!</v>
      </c>
      <c r="F520" s="19" t="e">
        <f t="shared" si="41"/>
        <v>#REF!</v>
      </c>
      <c r="G520" s="15">
        <v>45101</v>
      </c>
      <c r="H520" s="16" t="s">
        <v>37</v>
      </c>
      <c r="I520" s="16" t="s">
        <v>28</v>
      </c>
      <c r="J520" s="16" t="s">
        <v>9</v>
      </c>
      <c r="K520" s="14" t="s">
        <v>10</v>
      </c>
      <c r="L520" s="14" t="s">
        <v>11</v>
      </c>
      <c r="M520" s="16" t="s">
        <v>25</v>
      </c>
      <c r="N520" s="16" t="s">
        <v>13</v>
      </c>
      <c r="O520" s="16" t="s">
        <v>14</v>
      </c>
      <c r="P520" s="23">
        <f t="shared" si="42"/>
        <v>1</v>
      </c>
      <c r="Q520" s="23" cm="1">
        <f t="array" ref="Q520">SUMPRODUCT(($G$2:$G$2765=G520)*(P520&gt;$P$2:$P$2765))+1</f>
        <v>1</v>
      </c>
      <c r="R520" s="23" t="e">
        <f>(Q520*100000)+#REF!</f>
        <v>#REF!</v>
      </c>
      <c r="S520" s="19" t="e" cm="1">
        <f t="array" ref="S520">SUMPRODUCT(($G$2:$G$2765=G520)*(R520&gt;$R$2:$R$2765))+1</f>
        <v>#REF!</v>
      </c>
      <c r="T520" s="19" t="str">
        <f t="shared" si="43"/>
        <v xml:space="preserve">AYR </v>
      </c>
      <c r="U520" s="19">
        <v>0</v>
      </c>
      <c r="V520" s="19" t="s">
        <v>11</v>
      </c>
      <c r="W520" s="19">
        <f t="shared" si="44"/>
        <v>2023</v>
      </c>
      <c r="X520" s="24"/>
      <c r="Y520" s="24"/>
      <c r="Z520" s="24"/>
      <c r="AA520" s="24"/>
      <c r="AB520" s="24"/>
      <c r="AC520" s="24"/>
      <c r="AD520" s="24"/>
      <c r="AE520" s="24"/>
      <c r="AF520" s="24"/>
      <c r="AG520" s="24"/>
      <c r="AH520" s="24"/>
      <c r="AI520" s="24"/>
      <c r="AJ520" s="24"/>
      <c r="AK520" s="24"/>
      <c r="AL520" s="24"/>
      <c r="AM520" s="24"/>
      <c r="AN520" s="24"/>
      <c r="AO520" s="24"/>
      <c r="AP520" s="24"/>
      <c r="AQ520" s="24"/>
      <c r="AR520" s="24"/>
      <c r="AS520" s="24"/>
      <c r="AT520" s="24"/>
      <c r="AU520" s="24"/>
      <c r="AV520" s="24"/>
      <c r="AW520" s="24"/>
      <c r="AX520" s="24"/>
      <c r="AY520" s="24"/>
      <c r="AZ520" s="24"/>
      <c r="BA520" s="24"/>
      <c r="BB520" s="24"/>
      <c r="BC520" s="24"/>
      <c r="BD520" s="24"/>
      <c r="BE520" s="24"/>
      <c r="BF520" s="24"/>
      <c r="BG520" s="24"/>
      <c r="BH520" s="24"/>
      <c r="BI520" s="24"/>
      <c r="BJ520" s="24"/>
      <c r="BK520" s="24"/>
      <c r="BL520" s="24"/>
      <c r="BM520" s="24"/>
      <c r="BN520" s="24"/>
      <c r="BO520" s="24"/>
      <c r="BP520" s="24"/>
      <c r="BQ520" s="24"/>
      <c r="BR520" s="24"/>
      <c r="BS520" s="24"/>
      <c r="BT520" s="24"/>
      <c r="BU520" s="24"/>
      <c r="BV520" s="24"/>
      <c r="BW520" s="24"/>
      <c r="BX520" s="24"/>
      <c r="BY520" s="24"/>
      <c r="BZ520" s="24"/>
      <c r="CA520" s="24"/>
      <c r="CB520" s="24"/>
      <c r="CC520" s="24"/>
      <c r="CD520" s="24"/>
      <c r="CE520" s="24"/>
      <c r="CF520" s="24"/>
      <c r="CG520" s="24"/>
      <c r="CH520" s="24"/>
      <c r="CI520" s="24"/>
      <c r="CJ520" s="24"/>
      <c r="CK520" s="24"/>
      <c r="CL520" s="24"/>
      <c r="CM520" s="24"/>
      <c r="CN520" s="24"/>
      <c r="CO520" s="24"/>
      <c r="CP520" s="24"/>
      <c r="CQ520" s="24"/>
      <c r="CR520" s="24"/>
      <c r="CS520" s="24"/>
      <c r="CT520" s="24"/>
      <c r="CU520" s="24"/>
      <c r="CV520" s="24"/>
      <c r="CW520" s="24"/>
      <c r="CX520" s="24"/>
      <c r="CY520" s="24"/>
      <c r="CZ520" s="24"/>
      <c r="DA520" s="24"/>
      <c r="DB520" s="24"/>
      <c r="DC520" s="24"/>
      <c r="DD520" s="24"/>
      <c r="DE520" s="24"/>
      <c r="DF520" s="24"/>
      <c r="DG520" s="24"/>
      <c r="DH520" s="24"/>
      <c r="DI520" s="24"/>
      <c r="DJ520" s="24"/>
      <c r="DK520" s="24"/>
      <c r="DL520" s="24"/>
      <c r="DM520" s="24"/>
      <c r="DN520" s="24"/>
      <c r="DO520" s="24"/>
      <c r="DP520" s="24"/>
      <c r="DQ520" s="24"/>
      <c r="DR520" s="24"/>
      <c r="DS520" s="24"/>
      <c r="DT520" s="24"/>
      <c r="DU520" s="24"/>
      <c r="DV520" s="24"/>
      <c r="DW520" s="24"/>
      <c r="DX520" s="24"/>
      <c r="DY520" s="24"/>
      <c r="DZ520" s="24"/>
      <c r="EA520" s="24"/>
      <c r="EB520" s="24"/>
      <c r="EC520" s="24"/>
      <c r="ED520" s="24"/>
      <c r="EE520" s="24"/>
      <c r="EF520" s="24"/>
      <c r="EG520" s="24"/>
      <c r="EH520" s="24"/>
      <c r="EI520" s="24"/>
      <c r="EJ520" s="24"/>
      <c r="EK520" s="24"/>
      <c r="EL520" s="24"/>
      <c r="EM520" s="24"/>
      <c r="EN520" s="24"/>
      <c r="EO520" s="24"/>
      <c r="EP520" s="24"/>
      <c r="EQ520" s="24"/>
      <c r="ER520" s="24"/>
      <c r="ES520" s="24"/>
      <c r="ET520" s="24"/>
      <c r="EU520" s="24"/>
      <c r="EV520" s="24"/>
      <c r="EW520" s="24"/>
      <c r="EX520" s="24"/>
      <c r="EY520" s="24"/>
      <c r="EZ520" s="24"/>
      <c r="FA520" s="24"/>
      <c r="FB520" s="24"/>
      <c r="FC520" s="24"/>
      <c r="FD520" s="24"/>
      <c r="FE520" s="24"/>
      <c r="FF520" s="24"/>
      <c r="FG520" s="24"/>
      <c r="FH520" s="24"/>
      <c r="FI520" s="24"/>
      <c r="FJ520" s="24"/>
      <c r="FK520" s="24"/>
      <c r="FL520" s="24"/>
      <c r="FM520" s="24"/>
      <c r="FN520" s="24"/>
      <c r="FO520" s="24"/>
      <c r="FP520" s="24"/>
      <c r="FQ520" s="24"/>
      <c r="FR520" s="24"/>
      <c r="FS520" s="24"/>
      <c r="FT520" s="24"/>
      <c r="FU520" s="24"/>
      <c r="FV520" s="24"/>
      <c r="FW520" s="24"/>
      <c r="FX520" s="24"/>
      <c r="FY520" s="24"/>
      <c r="FZ520" s="24"/>
      <c r="GA520" s="24"/>
      <c r="GB520" s="24"/>
      <c r="GC520" s="24"/>
      <c r="GD520" s="24"/>
      <c r="GE520" s="24"/>
      <c r="GF520" s="24"/>
      <c r="GG520" s="24"/>
      <c r="GH520" s="24"/>
      <c r="GI520" s="24"/>
      <c r="GJ520" s="24"/>
      <c r="GK520" s="24"/>
      <c r="GL520" s="24"/>
      <c r="GM520" s="24"/>
      <c r="GN520" s="24"/>
      <c r="GO520" s="24"/>
      <c r="GP520" s="24"/>
      <c r="GQ520" s="24"/>
      <c r="GR520" s="24"/>
      <c r="GS520" s="24"/>
      <c r="GT520" s="24"/>
      <c r="GU520" s="24"/>
      <c r="GV520" s="24"/>
      <c r="GW520" s="24"/>
      <c r="GX520" s="24"/>
      <c r="GY520" s="24"/>
      <c r="GZ520" s="24"/>
      <c r="HA520" s="24"/>
      <c r="HB520" s="24"/>
      <c r="HC520" s="24"/>
      <c r="HD520" s="24"/>
      <c r="HE520" s="24"/>
      <c r="HF520" s="24"/>
      <c r="HG520" s="24"/>
      <c r="HH520" s="24"/>
      <c r="HI520" s="24"/>
      <c r="HJ520" s="24"/>
      <c r="HK520" s="24"/>
      <c r="HL520" s="24"/>
      <c r="HM520" s="24"/>
      <c r="HN520" s="24"/>
      <c r="HO520" s="24"/>
      <c r="HP520" s="24"/>
      <c r="HQ520" s="24"/>
      <c r="HR520" s="24"/>
      <c r="HS520" s="24"/>
      <c r="HT520" s="24"/>
      <c r="HU520" s="24"/>
      <c r="HV520" s="24"/>
      <c r="HW520" s="24"/>
      <c r="HX520" s="24"/>
      <c r="HY520" s="24"/>
      <c r="HZ520" s="24"/>
      <c r="IA520" s="24"/>
      <c r="IB520" s="24"/>
      <c r="IC520" s="24"/>
      <c r="ID520" s="24"/>
      <c r="IE520" s="24"/>
      <c r="IF520" s="24"/>
      <c r="IG520" s="24"/>
      <c r="IH520" s="24"/>
      <c r="II520" s="24"/>
      <c r="IJ520" s="24"/>
      <c r="IK520" s="24"/>
      <c r="IL520" s="24"/>
      <c r="IM520" s="24"/>
      <c r="IN520" s="24"/>
      <c r="IO520" s="24"/>
      <c r="IP520" s="24"/>
      <c r="IQ520" s="24"/>
      <c r="IR520" s="24"/>
      <c r="IS520" s="24"/>
      <c r="IT520" s="24"/>
      <c r="IU520" s="24"/>
      <c r="IV520" s="24"/>
      <c r="IW520" s="24"/>
      <c r="IX520" s="24"/>
      <c r="IY520" s="24"/>
      <c r="IZ520" s="24"/>
      <c r="JA520" s="24"/>
      <c r="JB520" s="24"/>
      <c r="JC520" s="24"/>
      <c r="JD520" s="24"/>
      <c r="JE520" s="24"/>
      <c r="JF520" s="24"/>
      <c r="JG520" s="24"/>
      <c r="JH520" s="24"/>
      <c r="JI520" s="24"/>
      <c r="JJ520" s="24"/>
      <c r="JK520" s="24"/>
      <c r="JL520" s="24"/>
      <c r="JM520" s="24"/>
      <c r="JN520" s="24"/>
      <c r="JO520" s="24"/>
      <c r="JP520" s="24"/>
      <c r="JQ520" s="24"/>
      <c r="JR520" s="24"/>
      <c r="JS520" s="24"/>
      <c r="JT520" s="24"/>
      <c r="JU520" s="24"/>
      <c r="JV520" s="24"/>
      <c r="JW520" s="24"/>
      <c r="JX520" s="24"/>
      <c r="JY520" s="24"/>
      <c r="JZ520" s="24"/>
      <c r="KA520" s="24"/>
      <c r="KB520" s="24"/>
      <c r="KC520" s="24"/>
      <c r="KD520" s="24"/>
      <c r="KE520" s="24"/>
      <c r="KF520" s="24"/>
      <c r="KG520" s="24"/>
      <c r="KH520" s="24"/>
      <c r="KI520" s="24"/>
      <c r="KJ520" s="24"/>
      <c r="KK520" s="24"/>
      <c r="KL520" s="24"/>
      <c r="KM520" s="24"/>
      <c r="KN520" s="24"/>
      <c r="KO520" s="24"/>
      <c r="KP520" s="24"/>
      <c r="KQ520" s="24"/>
      <c r="KR520" s="24"/>
      <c r="KS520" s="24"/>
      <c r="KT520" s="24"/>
      <c r="KU520" s="24"/>
      <c r="KV520" s="24"/>
      <c r="KW520" s="24"/>
      <c r="KX520" s="24"/>
      <c r="KY520" s="24"/>
      <c r="KZ520" s="24"/>
      <c r="LA520" s="24"/>
      <c r="LB520" s="24"/>
      <c r="LC520" s="24"/>
      <c r="LD520" s="24"/>
      <c r="LE520" s="24"/>
      <c r="LF520" s="24"/>
      <c r="LG520" s="24"/>
      <c r="LH520" s="24"/>
      <c r="LI520" s="24"/>
      <c r="LJ520" s="24"/>
      <c r="LK520" s="24"/>
      <c r="LL520" s="24"/>
      <c r="LM520" s="24"/>
      <c r="LN520" s="24"/>
      <c r="LO520" s="24"/>
      <c r="LP520" s="24"/>
      <c r="LQ520" s="24"/>
      <c r="LR520" s="24"/>
      <c r="LS520" s="24"/>
      <c r="LT520" s="24"/>
      <c r="LU520" s="24"/>
      <c r="LV520" s="24"/>
      <c r="LW520" s="24"/>
      <c r="LX520" s="24"/>
      <c r="LY520" s="24"/>
      <c r="LZ520" s="24"/>
      <c r="MA520" s="24"/>
      <c r="MB520" s="24"/>
      <c r="MC520" s="24"/>
      <c r="MD520" s="24"/>
      <c r="ME520" s="24"/>
      <c r="MF520" s="24"/>
      <c r="MG520" s="24"/>
      <c r="MH520" s="24"/>
      <c r="MI520" s="24"/>
      <c r="MJ520" s="24"/>
      <c r="MK520" s="24"/>
      <c r="ML520" s="24"/>
      <c r="MM520" s="24"/>
      <c r="MN520" s="24"/>
      <c r="MO520" s="24"/>
      <c r="MP520" s="24"/>
      <c r="MQ520" s="24"/>
      <c r="MR520" s="24"/>
      <c r="MS520" s="24"/>
      <c r="MT520" s="24"/>
      <c r="MU520" s="24"/>
      <c r="MV520" s="24"/>
      <c r="MW520" s="24"/>
      <c r="MX520" s="24"/>
      <c r="MY520" s="24"/>
      <c r="MZ520" s="24"/>
      <c r="NA520" s="24"/>
      <c r="NB520" s="24"/>
      <c r="NC520" s="24"/>
      <c r="ND520" s="24"/>
      <c r="NE520" s="24"/>
      <c r="NF520" s="24"/>
      <c r="NG520" s="24"/>
      <c r="NH520" s="24"/>
      <c r="NI520" s="24"/>
      <c r="NJ520" s="24"/>
      <c r="NK520" s="24"/>
      <c r="NL520" s="24"/>
      <c r="NM520" s="24"/>
      <c r="NN520" s="24"/>
      <c r="NO520" s="24"/>
      <c r="NP520" s="24"/>
      <c r="NQ520" s="24"/>
      <c r="NR520" s="24"/>
      <c r="NS520" s="24"/>
      <c r="NT520" s="24"/>
      <c r="NU520" s="24"/>
      <c r="NV520" s="24"/>
      <c r="NW520" s="24"/>
      <c r="NX520" s="24"/>
      <c r="NY520" s="24"/>
      <c r="NZ520" s="24"/>
      <c r="OA520" s="24"/>
      <c r="OB520" s="24"/>
      <c r="OC520" s="24"/>
      <c r="OD520" s="24"/>
      <c r="OE520" s="24"/>
      <c r="OF520" s="24"/>
      <c r="OG520" s="24"/>
      <c r="OH520" s="24"/>
      <c r="OI520" s="24"/>
      <c r="OJ520" s="24"/>
      <c r="OK520" s="24"/>
      <c r="OL520" s="24"/>
      <c r="OM520" s="24"/>
      <c r="ON520" s="24"/>
      <c r="OO520" s="24"/>
      <c r="OP520" s="24"/>
      <c r="OQ520" s="24"/>
      <c r="OR520" s="24"/>
      <c r="OS520" s="24"/>
      <c r="OT520" s="24"/>
      <c r="OU520" s="24"/>
      <c r="OV520" s="24"/>
      <c r="OW520" s="24"/>
      <c r="OX520" s="24"/>
      <c r="OY520" s="24"/>
      <c r="OZ520" s="24"/>
      <c r="PA520" s="24"/>
      <c r="PB520" s="24"/>
      <c r="PC520" s="24"/>
      <c r="PD520" s="24"/>
      <c r="PE520" s="24"/>
      <c r="PF520" s="24"/>
      <c r="PG520" s="24"/>
      <c r="PH520" s="24"/>
      <c r="PI520" s="24"/>
      <c r="PJ520" s="24"/>
      <c r="PK520" s="24"/>
      <c r="PL520" s="24"/>
      <c r="PM520" s="24"/>
      <c r="PN520" s="24"/>
      <c r="PO520" s="24"/>
      <c r="PP520" s="24"/>
      <c r="PQ520" s="24"/>
      <c r="PR520" s="24"/>
      <c r="PS520" s="24"/>
      <c r="PT520" s="24"/>
      <c r="PU520" s="24"/>
      <c r="PV520" s="24"/>
      <c r="PW520" s="24"/>
      <c r="PX520" s="24"/>
      <c r="PY520" s="24"/>
      <c r="PZ520" s="24"/>
      <c r="QA520" s="24"/>
      <c r="QB520" s="24"/>
      <c r="QC520" s="24"/>
      <c r="QD520" s="24"/>
      <c r="QE520" s="24"/>
      <c r="QF520" s="24"/>
      <c r="QG520" s="24"/>
      <c r="QH520" s="24"/>
      <c r="QI520" s="24"/>
      <c r="QJ520" s="24"/>
      <c r="QK520" s="24"/>
      <c r="QL520" s="24"/>
      <c r="QM520" s="24"/>
      <c r="QN520" s="24"/>
      <c r="QO520" s="24"/>
      <c r="QP520" s="24"/>
      <c r="QQ520" s="24"/>
      <c r="QR520" s="24"/>
      <c r="QS520" s="24"/>
      <c r="QT520" s="24"/>
      <c r="QU520" s="24"/>
      <c r="QV520" s="24"/>
      <c r="QW520" s="24"/>
      <c r="QX520" s="24"/>
      <c r="QY520" s="24"/>
      <c r="QZ520" s="24"/>
      <c r="RA520" s="24"/>
      <c r="RB520" s="24"/>
      <c r="RC520" s="24"/>
      <c r="RD520" s="24"/>
      <c r="RE520" s="24"/>
      <c r="RF520" s="24"/>
      <c r="RG520" s="24"/>
      <c r="RH520" s="24"/>
      <c r="RI520" s="24"/>
      <c r="RJ520" s="24"/>
      <c r="RK520" s="24"/>
      <c r="RL520" s="24"/>
      <c r="RM520" s="24"/>
      <c r="RN520" s="24"/>
      <c r="RO520" s="24"/>
      <c r="RP520" s="24"/>
      <c r="RQ520" s="24"/>
      <c r="RR520" s="24"/>
      <c r="RS520" s="24"/>
      <c r="RT520" s="24"/>
      <c r="RU520" s="24"/>
      <c r="RV520" s="24"/>
      <c r="RW520" s="24"/>
      <c r="RX520" s="24"/>
      <c r="RY520" s="24"/>
      <c r="RZ520" s="24"/>
      <c r="SA520" s="24"/>
      <c r="SB520" s="24"/>
      <c r="SC520" s="24"/>
      <c r="SD520" s="24"/>
      <c r="SE520" s="24"/>
      <c r="SF520" s="24"/>
      <c r="SG520" s="24"/>
      <c r="SH520" s="24"/>
      <c r="SI520" s="24"/>
      <c r="SJ520" s="24"/>
      <c r="SK520" s="24"/>
      <c r="SL520" s="24"/>
      <c r="SM520" s="24"/>
      <c r="SN520" s="24"/>
      <c r="SO520" s="24"/>
      <c r="SP520" s="24"/>
      <c r="SQ520" s="24"/>
      <c r="SR520" s="24"/>
      <c r="SS520" s="24"/>
      <c r="ST520" s="24"/>
      <c r="SU520" s="24"/>
      <c r="SV520" s="24"/>
      <c r="SW520" s="24"/>
      <c r="SX520" s="24"/>
      <c r="SY520" s="24"/>
      <c r="SZ520" s="24"/>
      <c r="TA520" s="24"/>
      <c r="TB520" s="24"/>
      <c r="TC520" s="24"/>
      <c r="TD520" s="24"/>
      <c r="TE520" s="24"/>
      <c r="TF520" s="24"/>
      <c r="TG520" s="24"/>
      <c r="TH520" s="24"/>
      <c r="TI520" s="24"/>
      <c r="TJ520" s="24"/>
      <c r="TK520" s="24"/>
      <c r="TL520" s="24"/>
      <c r="TM520" s="24"/>
      <c r="TN520" s="24"/>
      <c r="TO520" s="24"/>
      <c r="TP520" s="24"/>
      <c r="TQ520" s="24"/>
      <c r="TR520" s="24"/>
      <c r="TS520" s="24"/>
      <c r="TT520" s="24"/>
      <c r="TU520" s="24"/>
      <c r="TV520" s="24"/>
      <c r="TW520" s="24"/>
      <c r="TX520" s="24"/>
      <c r="TY520" s="24"/>
      <c r="TZ520" s="24"/>
      <c r="UA520" s="24"/>
      <c r="UB520" s="24"/>
      <c r="UC520" s="24"/>
      <c r="UD520" s="24"/>
      <c r="UE520" s="24"/>
      <c r="UF520" s="24"/>
      <c r="UG520" s="24"/>
      <c r="UH520" s="24"/>
      <c r="UI520" s="24"/>
      <c r="UJ520" s="24"/>
      <c r="UK520" s="24"/>
      <c r="UL520" s="24"/>
      <c r="UM520" s="24"/>
      <c r="UN520" s="24"/>
      <c r="UO520" s="24"/>
      <c r="UP520" s="24"/>
      <c r="UQ520" s="24"/>
      <c r="UR520" s="24"/>
      <c r="US520" s="24"/>
      <c r="UT520" s="24"/>
      <c r="UU520" s="24"/>
      <c r="UV520" s="24"/>
      <c r="UW520" s="24"/>
      <c r="UX520" s="24"/>
      <c r="UY520" s="24"/>
      <c r="UZ520" s="24"/>
      <c r="VA520" s="24"/>
      <c r="VB520" s="24"/>
      <c r="VC520" s="24"/>
      <c r="VD520" s="24"/>
      <c r="VE520" s="24"/>
      <c r="VF520" s="24"/>
      <c r="VG520" s="24"/>
      <c r="VH520" s="24"/>
      <c r="VI520" s="24"/>
      <c r="VJ520" s="24"/>
      <c r="VK520" s="24"/>
      <c r="VL520" s="24"/>
      <c r="VM520" s="24"/>
      <c r="VN520" s="24"/>
      <c r="VO520" s="24"/>
      <c r="VP520" s="24"/>
      <c r="VQ520" s="24"/>
      <c r="VR520" s="24"/>
      <c r="VS520" s="24"/>
      <c r="VT520" s="24"/>
      <c r="VU520" s="24"/>
      <c r="VV520" s="24"/>
      <c r="VW520" s="24"/>
      <c r="VX520" s="24"/>
      <c r="VY520" s="24"/>
      <c r="VZ520" s="24"/>
      <c r="WA520" s="24"/>
      <c r="WB520" s="24"/>
      <c r="WC520" s="24"/>
      <c r="WD520" s="24"/>
      <c r="WE520" s="24"/>
      <c r="WF520" s="24"/>
      <c r="WG520" s="24"/>
      <c r="WH520" s="24"/>
      <c r="WI520" s="24"/>
      <c r="WJ520" s="24"/>
      <c r="WK520" s="24"/>
      <c r="WL520" s="24"/>
      <c r="WM520" s="24"/>
      <c r="WN520" s="24"/>
      <c r="WO520" s="24"/>
      <c r="WP520" s="24"/>
      <c r="WQ520" s="24"/>
      <c r="WR520" s="24"/>
      <c r="WS520" s="24"/>
      <c r="WT520" s="24"/>
      <c r="WU520" s="24"/>
      <c r="WV520" s="24"/>
      <c r="WW520" s="24"/>
      <c r="WX520" s="24"/>
      <c r="WY520" s="24"/>
      <c r="WZ520" s="24"/>
      <c r="XA520" s="24"/>
      <c r="XB520" s="24"/>
      <c r="XC520" s="24"/>
      <c r="XD520" s="24"/>
      <c r="XE520" s="24"/>
      <c r="XF520" s="24"/>
      <c r="XG520" s="24"/>
      <c r="XH520" s="24"/>
      <c r="XI520" s="24"/>
      <c r="XJ520" s="24"/>
      <c r="XK520" s="24"/>
      <c r="XL520" s="24"/>
      <c r="XM520" s="24"/>
      <c r="XN520" s="24"/>
      <c r="XO520" s="24"/>
      <c r="XP520" s="24"/>
      <c r="XQ520" s="24"/>
      <c r="XR520" s="24"/>
      <c r="XS520" s="24"/>
      <c r="XT520" s="24"/>
      <c r="XU520" s="24"/>
      <c r="XV520" s="24"/>
      <c r="XW520" s="24"/>
      <c r="XX520" s="24"/>
      <c r="XY520" s="24"/>
      <c r="XZ520" s="24"/>
      <c r="YA520" s="24"/>
      <c r="YB520" s="24"/>
      <c r="YC520" s="24"/>
      <c r="YD520" s="24"/>
      <c r="YE520" s="24"/>
      <c r="YF520" s="24"/>
      <c r="YG520" s="24"/>
      <c r="YH520" s="24"/>
      <c r="YI520" s="24"/>
      <c r="YJ520" s="24"/>
      <c r="YK520" s="24"/>
      <c r="YL520" s="24"/>
      <c r="YM520" s="24"/>
      <c r="YN520" s="24"/>
      <c r="YO520" s="24"/>
      <c r="YP520" s="24"/>
      <c r="YQ520" s="24"/>
      <c r="YR520" s="24"/>
      <c r="YS520" s="24"/>
      <c r="YT520" s="24"/>
      <c r="YU520" s="24"/>
      <c r="YV520" s="24"/>
      <c r="YW520" s="24"/>
      <c r="YX520" s="24"/>
      <c r="YY520" s="24"/>
      <c r="YZ520" s="24"/>
      <c r="ZA520" s="24"/>
      <c r="ZB520" s="24"/>
      <c r="ZC520" s="24"/>
      <c r="ZD520" s="24"/>
      <c r="ZE520" s="24"/>
      <c r="ZF520" s="24"/>
      <c r="ZG520" s="24"/>
      <c r="ZH520" s="24"/>
      <c r="ZI520" s="24"/>
      <c r="ZJ520" s="24"/>
      <c r="ZK520" s="24"/>
      <c r="ZL520" s="24"/>
      <c r="ZM520" s="24"/>
      <c r="ZN520" s="24"/>
      <c r="ZO520" s="24"/>
      <c r="ZP520" s="24"/>
      <c r="ZQ520" s="24"/>
      <c r="ZR520" s="24"/>
      <c r="ZS520" s="24"/>
      <c r="ZT520" s="24"/>
      <c r="ZU520" s="24"/>
      <c r="ZV520" s="24"/>
      <c r="ZW520" s="24"/>
      <c r="ZX520" s="24"/>
      <c r="ZY520" s="24"/>
      <c r="ZZ520" s="24"/>
      <c r="AAA520" s="24"/>
      <c r="AAB520" s="24"/>
      <c r="AAC520" s="24"/>
      <c r="AAD520" s="24"/>
      <c r="AAE520" s="24"/>
      <c r="AAF520" s="24"/>
      <c r="AAG520" s="24"/>
      <c r="AAH520" s="24"/>
      <c r="AAI520" s="24"/>
      <c r="AAJ520" s="24"/>
      <c r="AAK520" s="24"/>
      <c r="AAL520" s="24"/>
      <c r="AAM520" s="24"/>
      <c r="AAN520" s="24"/>
      <c r="AAO520" s="24"/>
      <c r="AAP520" s="24"/>
      <c r="AAQ520" s="24"/>
      <c r="AAR520" s="24"/>
      <c r="AAS520" s="24"/>
      <c r="AAT520" s="24"/>
      <c r="AAU520" s="24"/>
      <c r="AAV520" s="24"/>
      <c r="AAW520" s="24"/>
      <c r="AAX520" s="24"/>
      <c r="AAY520" s="24"/>
      <c r="AAZ520" s="24"/>
      <c r="ABA520" s="24"/>
      <c r="ABB520" s="24"/>
      <c r="ABC520" s="24"/>
      <c r="ABD520" s="24"/>
      <c r="ABE520" s="24"/>
      <c r="ABF520" s="24"/>
      <c r="ABG520" s="24"/>
      <c r="ABH520" s="24"/>
      <c r="ABI520" s="24"/>
      <c r="ABJ520" s="24"/>
      <c r="ABK520" s="24"/>
      <c r="ABL520" s="24"/>
      <c r="ABM520" s="24"/>
      <c r="ABN520" s="24"/>
      <c r="ABO520" s="24"/>
      <c r="ABP520" s="24"/>
      <c r="ABQ520" s="24"/>
      <c r="ABR520" s="24"/>
      <c r="ABS520" s="24"/>
      <c r="ABT520" s="24"/>
      <c r="ABU520" s="24"/>
      <c r="ABV520" s="24"/>
      <c r="ABW520" s="24"/>
      <c r="ABX520" s="24"/>
      <c r="ABY520" s="24"/>
      <c r="ABZ520" s="24"/>
      <c r="ACA520" s="24"/>
      <c r="ACB520" s="24"/>
      <c r="ACC520" s="24"/>
      <c r="ACD520" s="24"/>
      <c r="ACE520" s="24"/>
      <c r="ACF520" s="24"/>
      <c r="ACG520" s="24"/>
      <c r="ACH520" s="24"/>
      <c r="ACI520" s="24"/>
      <c r="ACJ520" s="24"/>
      <c r="ACK520" s="24"/>
      <c r="ACL520" s="24"/>
      <c r="ACM520" s="24"/>
      <c r="ACN520" s="24"/>
      <c r="ACO520" s="24"/>
      <c r="ACP520" s="24"/>
      <c r="ACQ520" s="24"/>
      <c r="ACR520" s="24"/>
      <c r="ACS520" s="24"/>
      <c r="ACT520" s="24"/>
      <c r="ACU520" s="24"/>
      <c r="ACV520" s="24"/>
      <c r="ACW520" s="24"/>
      <c r="ACX520" s="24"/>
      <c r="ACY520" s="24"/>
      <c r="ACZ520" s="24"/>
      <c r="ADA520" s="24"/>
      <c r="ADB520" s="24"/>
      <c r="ADC520" s="24"/>
      <c r="ADD520" s="24"/>
      <c r="ADE520" s="24"/>
      <c r="ADF520" s="24"/>
      <c r="ADG520" s="24"/>
      <c r="ADH520" s="24"/>
      <c r="ADI520" s="24"/>
      <c r="ADJ520" s="24"/>
      <c r="ADK520" s="24"/>
      <c r="ADL520" s="24"/>
      <c r="ADM520" s="24"/>
      <c r="ADN520" s="24"/>
      <c r="ADO520" s="24"/>
      <c r="ADP520" s="24"/>
      <c r="ADQ520" s="24"/>
      <c r="ADR520" s="24"/>
      <c r="ADS520" s="24"/>
      <c r="ADT520" s="24"/>
      <c r="ADU520" s="24"/>
      <c r="ADV520" s="24"/>
      <c r="ADW520" s="24"/>
      <c r="ADX520" s="24"/>
      <c r="ADY520" s="24"/>
      <c r="ADZ520" s="24"/>
      <c r="AEA520" s="24"/>
      <c r="AEB520" s="24"/>
      <c r="AEC520" s="24"/>
      <c r="AED520" s="24"/>
      <c r="AEE520" s="24"/>
      <c r="AEF520" s="24"/>
      <c r="AEG520" s="24"/>
      <c r="AEH520" s="24"/>
      <c r="AEI520" s="24"/>
      <c r="AEJ520" s="24"/>
      <c r="AEK520" s="24"/>
      <c r="AEL520" s="24"/>
      <c r="AEM520" s="24"/>
      <c r="AEN520" s="24"/>
      <c r="AEO520" s="24"/>
      <c r="AEP520" s="24"/>
      <c r="AEQ520" s="24"/>
      <c r="AER520" s="24"/>
      <c r="AES520" s="24"/>
      <c r="AET520" s="24"/>
      <c r="AEU520" s="24"/>
      <c r="AEV520" s="24"/>
      <c r="AEW520" s="24"/>
      <c r="AEX520" s="24"/>
      <c r="AEY520" s="24"/>
      <c r="AEZ520" s="24"/>
      <c r="AFA520" s="24"/>
      <c r="AFB520" s="24"/>
      <c r="AFC520" s="24"/>
      <c r="AFD520" s="24"/>
      <c r="AFE520" s="24"/>
      <c r="AFF520" s="24"/>
      <c r="AFG520" s="24"/>
      <c r="AFH520" s="24"/>
      <c r="AFI520" s="24"/>
      <c r="AFJ520" s="24"/>
      <c r="AFK520" s="24"/>
      <c r="AFL520" s="24"/>
      <c r="AFM520" s="24"/>
      <c r="AFN520" s="24"/>
      <c r="AFO520" s="24"/>
      <c r="AFP520" s="24"/>
      <c r="AFQ520" s="24"/>
      <c r="AFR520" s="24"/>
      <c r="AFS520" s="24"/>
      <c r="AFT520" s="24"/>
      <c r="AFU520" s="24"/>
      <c r="AFV520" s="24"/>
      <c r="AFW520" s="24"/>
      <c r="AFX520" s="24"/>
      <c r="AFY520" s="24"/>
      <c r="AFZ520" s="24"/>
      <c r="AGA520" s="24"/>
      <c r="AGB520" s="24"/>
      <c r="AGC520" s="24"/>
      <c r="AGD520" s="24"/>
      <c r="AGE520" s="24"/>
      <c r="AGF520" s="24"/>
      <c r="AGG520" s="24"/>
      <c r="AGH520" s="24"/>
      <c r="AGI520" s="24"/>
      <c r="AGJ520" s="24"/>
      <c r="AGK520" s="24"/>
      <c r="AGL520" s="24"/>
      <c r="AGM520" s="24"/>
      <c r="AGN520" s="24"/>
      <c r="AGO520" s="24"/>
      <c r="AGP520" s="24"/>
      <c r="AGQ520" s="24"/>
      <c r="AGR520" s="24"/>
      <c r="AGS520" s="24"/>
      <c r="AGT520" s="24"/>
      <c r="AGU520" s="24"/>
      <c r="AGV520" s="24"/>
      <c r="AGW520" s="24"/>
      <c r="AGX520" s="24"/>
      <c r="AGY520" s="24"/>
      <c r="AGZ520" s="24"/>
      <c r="AHA520" s="24"/>
      <c r="AHB520" s="24"/>
      <c r="AHC520" s="24"/>
      <c r="AHD520" s="24"/>
      <c r="AHE520" s="24"/>
      <c r="AHF520" s="24"/>
      <c r="AHG520" s="24"/>
      <c r="AHH520" s="24"/>
      <c r="AHI520" s="24"/>
      <c r="AHJ520" s="24"/>
      <c r="AHK520" s="24"/>
      <c r="AHL520" s="24"/>
      <c r="AHM520" s="24"/>
      <c r="AHN520" s="24"/>
      <c r="AHO520" s="24"/>
      <c r="AHP520" s="24"/>
      <c r="AHQ520" s="24"/>
      <c r="AHR520" s="24"/>
      <c r="AHS520" s="24"/>
      <c r="AHT520" s="24"/>
      <c r="AHU520" s="24"/>
      <c r="AHV520" s="24"/>
      <c r="AHW520" s="24"/>
      <c r="AHX520" s="24"/>
      <c r="AHY520" s="24"/>
      <c r="AHZ520" s="24"/>
      <c r="AIA520" s="24"/>
      <c r="AIB520" s="24"/>
      <c r="AIC520" s="24"/>
      <c r="AID520" s="24"/>
      <c r="AIE520" s="24"/>
      <c r="AIF520" s="24"/>
      <c r="AIG520" s="24"/>
      <c r="AIH520" s="24"/>
      <c r="AII520" s="24"/>
      <c r="AIJ520" s="24"/>
      <c r="AIK520" s="24"/>
      <c r="AIL520" s="24"/>
      <c r="AIM520" s="24"/>
      <c r="AIN520" s="24"/>
      <c r="AIO520" s="24"/>
      <c r="AIP520" s="24"/>
      <c r="AIQ520" s="24"/>
      <c r="AIR520" s="24"/>
      <c r="AIS520" s="24"/>
      <c r="AIT520" s="24"/>
      <c r="AIU520" s="24"/>
      <c r="AIV520" s="24"/>
      <c r="AIW520" s="24"/>
      <c r="AIX520" s="24"/>
      <c r="AIY520" s="24"/>
      <c r="AIZ520" s="24"/>
      <c r="AJA520" s="24"/>
      <c r="AJB520" s="24"/>
      <c r="AJC520" s="24"/>
      <c r="AJD520" s="24"/>
      <c r="AJE520" s="24"/>
      <c r="AJF520" s="24"/>
      <c r="AJG520" s="24"/>
      <c r="AJH520" s="24"/>
      <c r="AJI520" s="24"/>
      <c r="AJJ520" s="24"/>
      <c r="AJK520" s="24"/>
      <c r="AJL520" s="24"/>
      <c r="AJM520" s="24"/>
      <c r="AJN520" s="24"/>
      <c r="AJO520" s="24"/>
      <c r="AJP520" s="24"/>
      <c r="AJQ520" s="24"/>
      <c r="AJR520" s="24"/>
      <c r="AJS520" s="24"/>
      <c r="AJT520" s="24"/>
      <c r="AJU520" s="24"/>
      <c r="AJV520" s="24"/>
      <c r="AJW520" s="24"/>
      <c r="AJX520" s="24"/>
      <c r="AJY520" s="24"/>
      <c r="AJZ520" s="24"/>
      <c r="AKA520" s="24"/>
      <c r="AKB520" s="24"/>
      <c r="AKC520" s="24"/>
      <c r="AKD520" s="24"/>
      <c r="AKE520" s="24"/>
      <c r="AKF520" s="24"/>
      <c r="AKG520" s="24"/>
      <c r="AKH520" s="24"/>
      <c r="AKI520" s="24"/>
      <c r="AKJ520" s="24"/>
      <c r="AKK520" s="24"/>
      <c r="AKL520" s="24"/>
      <c r="AKM520" s="24"/>
      <c r="AKN520" s="24"/>
      <c r="AKO520" s="24"/>
      <c r="AKP520" s="24"/>
      <c r="AKQ520" s="24"/>
      <c r="AKR520" s="24"/>
      <c r="AKS520" s="24"/>
      <c r="AKT520" s="24"/>
      <c r="AKU520" s="24"/>
      <c r="AKV520" s="24"/>
      <c r="AKW520" s="24"/>
      <c r="AKX520" s="24"/>
      <c r="AKY520" s="24"/>
      <c r="AKZ520" s="24"/>
      <c r="ALA520" s="24"/>
      <c r="ALB520" s="24"/>
      <c r="ALC520" s="24"/>
      <c r="ALD520" s="24"/>
      <c r="ALE520" s="24"/>
      <c r="ALF520" s="24"/>
      <c r="ALG520" s="24"/>
      <c r="ALH520" s="24"/>
      <c r="ALI520" s="24"/>
      <c r="ALJ520" s="24"/>
      <c r="ALK520" s="24"/>
      <c r="ALL520" s="24"/>
      <c r="ALM520" s="24"/>
      <c r="ALN520" s="24"/>
      <c r="ALO520" s="24"/>
      <c r="ALP520" s="24"/>
      <c r="ALQ520" s="24"/>
      <c r="ALR520" s="24"/>
      <c r="ALS520" s="24"/>
      <c r="ALT520" s="24"/>
      <c r="ALU520" s="24"/>
      <c r="ALV520" s="24"/>
      <c r="ALW520" s="24"/>
      <c r="ALX520" s="24"/>
      <c r="ALY520" s="24"/>
      <c r="ALZ520" s="24"/>
      <c r="AMA520" s="24"/>
      <c r="AMB520" s="24"/>
      <c r="AMC520" s="24"/>
      <c r="AMD520" s="24"/>
      <c r="AME520" s="24"/>
      <c r="AMF520" s="24"/>
      <c r="AMG520" s="24"/>
      <c r="AMH520" s="24"/>
      <c r="AMI520" s="24"/>
      <c r="AMJ520" s="24"/>
      <c r="AMK520" s="24"/>
      <c r="AML520" s="24"/>
      <c r="AMM520" s="24"/>
      <c r="AMN520" s="24"/>
      <c r="AMO520" s="24"/>
      <c r="AMP520" s="24"/>
      <c r="AMQ520" s="24"/>
      <c r="AMR520" s="24"/>
      <c r="AMS520" s="24"/>
      <c r="AMT520" s="24"/>
      <c r="AMU520" s="24"/>
      <c r="AMV520" s="24"/>
      <c r="AMW520" s="24"/>
      <c r="AMX520" s="24"/>
      <c r="AMY520" s="24"/>
      <c r="AMZ520" s="24"/>
      <c r="ANA520" s="24"/>
      <c r="ANB520" s="24"/>
      <c r="ANC520" s="24"/>
      <c r="AND520" s="24"/>
      <c r="ANE520" s="24"/>
      <c r="ANF520" s="24"/>
      <c r="ANG520" s="24"/>
      <c r="ANH520" s="24"/>
      <c r="ANI520" s="24"/>
      <c r="ANJ520" s="24"/>
      <c r="ANK520" s="24"/>
      <c r="ANL520" s="24"/>
      <c r="ANM520" s="24"/>
      <c r="ANN520" s="24"/>
      <c r="ANO520" s="24"/>
      <c r="ANP520" s="24"/>
      <c r="ANQ520" s="24"/>
      <c r="ANR520" s="24"/>
      <c r="ANS520" s="24"/>
      <c r="ANT520" s="24"/>
      <c r="ANU520" s="24"/>
      <c r="ANV520" s="24"/>
      <c r="ANW520" s="24"/>
      <c r="ANX520" s="24"/>
      <c r="ANY520" s="24"/>
      <c r="ANZ520" s="24"/>
      <c r="AOA520" s="24"/>
      <c r="AOB520" s="24"/>
      <c r="AOC520" s="24"/>
      <c r="AOD520" s="24"/>
      <c r="AOE520" s="24"/>
      <c r="AOF520" s="24"/>
      <c r="AOG520" s="24"/>
      <c r="AOH520" s="24"/>
      <c r="AOI520" s="24"/>
      <c r="AOJ520" s="24"/>
      <c r="AOK520" s="24"/>
      <c r="AOL520" s="24"/>
      <c r="AOM520" s="24"/>
      <c r="AON520" s="24"/>
      <c r="AOO520" s="24"/>
      <c r="AOP520" s="24"/>
      <c r="AOQ520" s="24"/>
      <c r="AOR520" s="24"/>
      <c r="AOS520" s="24"/>
      <c r="AOT520" s="24"/>
      <c r="AOU520" s="24"/>
      <c r="AOV520" s="24"/>
      <c r="AOW520" s="24"/>
      <c r="AOX520" s="24"/>
      <c r="AOY520" s="24"/>
      <c r="AOZ520" s="24"/>
      <c r="APA520" s="24"/>
      <c r="APB520" s="24"/>
      <c r="APC520" s="24"/>
      <c r="APD520" s="24"/>
      <c r="APE520" s="24"/>
      <c r="APF520" s="24"/>
      <c r="APG520" s="24"/>
      <c r="APH520" s="24"/>
      <c r="API520" s="24"/>
      <c r="APJ520" s="24"/>
      <c r="APK520" s="24"/>
      <c r="APL520" s="24"/>
      <c r="APM520" s="24"/>
      <c r="APN520" s="24"/>
      <c r="APO520" s="24"/>
      <c r="APP520" s="24"/>
      <c r="APQ520" s="24"/>
      <c r="APR520" s="24"/>
      <c r="APS520" s="24"/>
      <c r="APT520" s="24"/>
      <c r="APU520" s="24"/>
      <c r="APV520" s="24"/>
      <c r="APW520" s="24"/>
      <c r="APX520" s="24"/>
      <c r="APY520" s="24"/>
      <c r="APZ520" s="24"/>
      <c r="AQA520" s="24"/>
      <c r="AQB520" s="24"/>
      <c r="AQC520" s="24"/>
      <c r="AQD520" s="24"/>
      <c r="AQE520" s="24"/>
      <c r="AQF520" s="24"/>
      <c r="AQG520" s="24"/>
      <c r="AQH520" s="24"/>
      <c r="AQI520" s="24"/>
      <c r="AQJ520" s="24"/>
      <c r="AQK520" s="24"/>
      <c r="AQL520" s="24"/>
      <c r="AQM520" s="24"/>
      <c r="AQN520" s="24"/>
      <c r="AQO520" s="24"/>
      <c r="AQP520" s="24"/>
      <c r="AQQ520" s="24"/>
      <c r="AQR520" s="24"/>
      <c r="AQS520" s="24"/>
      <c r="AQT520" s="24"/>
      <c r="AQU520" s="24"/>
      <c r="AQV520" s="24"/>
      <c r="AQW520" s="24"/>
      <c r="AQX520" s="24"/>
      <c r="AQY520" s="24"/>
      <c r="AQZ520" s="24"/>
      <c r="ARA520" s="24"/>
      <c r="ARB520" s="24"/>
      <c r="ARC520" s="24"/>
      <c r="ARD520" s="24"/>
      <c r="ARE520" s="24"/>
      <c r="ARF520" s="24"/>
      <c r="ARG520" s="24"/>
      <c r="ARH520" s="24"/>
      <c r="ARI520" s="24"/>
      <c r="ARJ520" s="24"/>
      <c r="ARK520" s="24"/>
      <c r="ARL520" s="24"/>
      <c r="ARM520" s="24"/>
      <c r="ARN520" s="24"/>
      <c r="ARO520" s="24"/>
      <c r="ARP520" s="24"/>
      <c r="ARQ520" s="24"/>
      <c r="ARR520" s="24"/>
      <c r="ARS520" s="24"/>
      <c r="ART520" s="24"/>
      <c r="ARU520" s="24"/>
      <c r="ARV520" s="24"/>
      <c r="ARW520" s="24"/>
      <c r="ARX520" s="24"/>
      <c r="ARY520" s="24"/>
      <c r="ARZ520" s="24"/>
      <c r="ASA520" s="24"/>
      <c r="ASB520" s="24"/>
      <c r="ASC520" s="24"/>
      <c r="ASD520" s="24"/>
      <c r="ASE520" s="24"/>
      <c r="ASF520" s="24"/>
      <c r="ASG520" s="24"/>
      <c r="ASH520" s="24"/>
      <c r="ASI520" s="24"/>
      <c r="ASJ520" s="24"/>
      <c r="ASK520" s="24"/>
      <c r="ASL520" s="24"/>
      <c r="ASM520" s="24"/>
      <c r="ASN520" s="24"/>
      <c r="ASO520" s="24"/>
      <c r="ASP520" s="24"/>
      <c r="ASQ520" s="24"/>
      <c r="ASR520" s="24"/>
      <c r="ASS520" s="24"/>
      <c r="AST520" s="24"/>
      <c r="ASU520" s="24"/>
      <c r="ASV520" s="24"/>
      <c r="ASW520" s="24"/>
      <c r="ASX520" s="24"/>
      <c r="ASY520" s="24"/>
      <c r="ASZ520" s="24"/>
      <c r="ATA520" s="24"/>
      <c r="ATB520" s="24"/>
      <c r="ATC520" s="24"/>
      <c r="ATD520" s="24"/>
      <c r="ATE520" s="24"/>
      <c r="ATF520" s="24"/>
      <c r="ATG520" s="24"/>
      <c r="ATH520" s="24"/>
      <c r="ATI520" s="24"/>
      <c r="ATJ520" s="24"/>
      <c r="ATK520" s="24"/>
      <c r="ATL520" s="24"/>
      <c r="ATM520" s="24"/>
      <c r="ATN520" s="24"/>
      <c r="ATO520" s="24"/>
      <c r="ATP520" s="24"/>
      <c r="ATQ520" s="24"/>
      <c r="ATR520" s="24"/>
      <c r="ATS520" s="24"/>
      <c r="ATT520" s="24"/>
      <c r="ATU520" s="24"/>
      <c r="ATV520" s="24"/>
      <c r="ATW520" s="24"/>
      <c r="ATX520" s="24"/>
      <c r="ATY520" s="24"/>
      <c r="ATZ520" s="24"/>
      <c r="AUA520" s="24"/>
      <c r="AUB520" s="24"/>
      <c r="AUC520" s="24"/>
      <c r="AUD520" s="24"/>
      <c r="AUE520" s="24"/>
      <c r="AUF520" s="24"/>
      <c r="AUG520" s="24"/>
      <c r="AUH520" s="24"/>
      <c r="AUI520" s="24"/>
      <c r="AUJ520" s="24"/>
      <c r="AUK520" s="24"/>
      <c r="AUL520" s="24"/>
      <c r="AUM520" s="24"/>
      <c r="AUN520" s="24"/>
      <c r="AUO520" s="24"/>
      <c r="AUP520" s="24"/>
      <c r="AUQ520" s="24"/>
      <c r="AUR520" s="24"/>
      <c r="AUS520" s="24"/>
      <c r="AUT520" s="24"/>
      <c r="AUU520" s="24"/>
      <c r="AUV520" s="24"/>
      <c r="AUW520" s="24"/>
      <c r="AUX520" s="24"/>
      <c r="AUY520" s="24"/>
      <c r="AUZ520" s="24"/>
      <c r="AVA520" s="24"/>
      <c r="AVB520" s="24"/>
      <c r="AVC520" s="24"/>
      <c r="AVD520" s="24"/>
      <c r="AVE520" s="24"/>
      <c r="AVF520" s="24"/>
      <c r="AVG520" s="24"/>
      <c r="AVH520" s="24"/>
      <c r="AVI520" s="24"/>
      <c r="AVJ520" s="24"/>
      <c r="AVK520" s="24"/>
      <c r="AVL520" s="24"/>
      <c r="AVM520" s="24"/>
      <c r="AVN520" s="24"/>
      <c r="AVO520" s="24"/>
      <c r="AVP520" s="24"/>
      <c r="AVQ520" s="24"/>
      <c r="AVR520" s="24"/>
      <c r="AVS520" s="24"/>
      <c r="AVT520" s="24"/>
      <c r="AVU520" s="24"/>
      <c r="AVV520" s="24"/>
      <c r="AVW520" s="24"/>
      <c r="AVX520" s="24"/>
      <c r="AVY520" s="24"/>
      <c r="AVZ520" s="24"/>
      <c r="AWA520" s="24"/>
      <c r="AWB520" s="24"/>
      <c r="AWC520" s="24"/>
      <c r="AWD520" s="24"/>
      <c r="AWE520" s="24"/>
      <c r="AWF520" s="24"/>
      <c r="AWG520" s="24"/>
      <c r="AWH520" s="24"/>
      <c r="AWI520" s="24"/>
      <c r="AWJ520" s="24"/>
      <c r="AWK520" s="24"/>
      <c r="AWL520" s="24"/>
      <c r="AWM520" s="24"/>
      <c r="AWN520" s="24"/>
      <c r="AWO520" s="24"/>
      <c r="AWP520" s="24"/>
      <c r="AWQ520" s="24"/>
      <c r="AWR520" s="24"/>
      <c r="AWS520" s="24"/>
      <c r="AWT520" s="24"/>
      <c r="AWU520" s="24"/>
      <c r="AWV520" s="24"/>
      <c r="AWW520" s="24"/>
      <c r="AWX520" s="24"/>
      <c r="AWY520" s="24"/>
      <c r="AWZ520" s="24"/>
      <c r="AXA520" s="24"/>
      <c r="AXB520" s="24"/>
      <c r="AXC520" s="24"/>
      <c r="AXD520" s="24"/>
      <c r="AXE520" s="24"/>
      <c r="AXF520" s="24"/>
      <c r="AXG520" s="24"/>
      <c r="AXH520" s="24"/>
      <c r="AXI520" s="24"/>
      <c r="AXJ520" s="24"/>
      <c r="AXK520" s="24"/>
      <c r="AXL520" s="24"/>
      <c r="AXM520" s="24"/>
      <c r="AXN520" s="24"/>
      <c r="AXO520" s="24"/>
      <c r="AXP520" s="24"/>
      <c r="AXQ520" s="24"/>
      <c r="AXR520" s="24"/>
      <c r="AXS520" s="24"/>
      <c r="AXT520" s="24"/>
      <c r="AXU520" s="24"/>
      <c r="AXV520" s="24"/>
      <c r="AXW520" s="24"/>
      <c r="AXX520" s="24"/>
      <c r="AXY520" s="24"/>
      <c r="AXZ520" s="24"/>
      <c r="AYA520" s="24"/>
      <c r="AYB520" s="24"/>
      <c r="AYC520" s="24"/>
      <c r="AYD520" s="24"/>
      <c r="AYE520" s="24"/>
      <c r="AYF520" s="24"/>
      <c r="AYG520" s="24"/>
      <c r="AYH520" s="24"/>
      <c r="AYI520" s="24"/>
      <c r="AYJ520" s="24"/>
      <c r="AYK520" s="24"/>
      <c r="AYL520" s="24"/>
      <c r="AYM520" s="24"/>
      <c r="AYN520" s="24"/>
      <c r="AYO520" s="24"/>
      <c r="AYP520" s="24"/>
      <c r="AYQ520" s="24"/>
      <c r="AYR520" s="24"/>
      <c r="AYS520" s="24"/>
      <c r="AYT520" s="24"/>
      <c r="AYU520" s="24"/>
      <c r="AYV520" s="24"/>
      <c r="AYW520" s="24"/>
      <c r="AYX520" s="24"/>
      <c r="AYY520" s="24"/>
      <c r="AYZ520" s="24"/>
      <c r="AZA520" s="24"/>
      <c r="AZB520" s="24"/>
      <c r="AZC520" s="24"/>
      <c r="AZD520" s="24"/>
      <c r="AZE520" s="24"/>
      <c r="AZF520" s="24"/>
      <c r="AZG520" s="24"/>
      <c r="AZH520" s="24"/>
      <c r="AZI520" s="24"/>
      <c r="AZJ520" s="24"/>
      <c r="AZK520" s="24"/>
      <c r="AZL520" s="24"/>
      <c r="AZM520" s="24"/>
      <c r="AZN520" s="24"/>
      <c r="AZO520" s="24"/>
      <c r="AZP520" s="24"/>
      <c r="AZQ520" s="24"/>
      <c r="AZR520" s="24"/>
      <c r="AZS520" s="24"/>
      <c r="AZT520" s="24"/>
      <c r="AZU520" s="24"/>
      <c r="AZV520" s="24"/>
      <c r="AZW520" s="24"/>
      <c r="AZX520" s="24"/>
      <c r="AZY520" s="24"/>
      <c r="AZZ520" s="24"/>
      <c r="BAA520" s="24"/>
      <c r="BAB520" s="24"/>
      <c r="BAC520" s="24"/>
      <c r="BAD520" s="24"/>
      <c r="BAE520" s="24"/>
      <c r="BAF520" s="24"/>
      <c r="BAG520" s="24"/>
      <c r="BAH520" s="24"/>
      <c r="BAI520" s="24"/>
      <c r="BAJ520" s="24"/>
      <c r="BAK520" s="24"/>
      <c r="BAL520" s="24"/>
      <c r="BAM520" s="24"/>
      <c r="BAN520" s="24"/>
      <c r="BAO520" s="24"/>
      <c r="BAP520" s="24"/>
    </row>
    <row r="521" spans="1:1394" s="19" customFormat="1" x14ac:dyDescent="0.25">
      <c r="A521" s="19" t="str">
        <f>IF(YEAR(G521)=2024,#REF!,"")</f>
        <v/>
      </c>
      <c r="B521" s="19" t="str">
        <f>IF(YEAR(G521)=2025,#REF!,"")</f>
        <v/>
      </c>
      <c r="C521" s="19" t="str">
        <f t="shared" si="40"/>
        <v>Evening45101</v>
      </c>
      <c r="D521" s="19" t="str">
        <f>IF('by region'!$C$2="Any","Any",'Turf only'!V521)&amp;M521&amp;IF('by region'!$I$2="Any","Any",N521)&amp;G521</f>
        <v>AnyFlatAny45101</v>
      </c>
      <c r="E521" s="19" t="e">
        <f>IF(I521=#REF!,'Turf only'!G521,"")</f>
        <v>#REF!</v>
      </c>
      <c r="F521" s="19" t="e">
        <f t="shared" si="41"/>
        <v>#REF!</v>
      </c>
      <c r="G521" s="15">
        <v>45101</v>
      </c>
      <c r="H521" s="16" t="s">
        <v>37</v>
      </c>
      <c r="I521" s="16" t="s">
        <v>56</v>
      </c>
      <c r="J521" s="16" t="s">
        <v>80</v>
      </c>
      <c r="K521" s="14" t="s">
        <v>16</v>
      </c>
      <c r="L521" s="14" t="s">
        <v>11</v>
      </c>
      <c r="M521" s="16" t="s">
        <v>25</v>
      </c>
      <c r="N521" s="16" t="s">
        <v>13</v>
      </c>
      <c r="O521" s="16" t="s">
        <v>14</v>
      </c>
      <c r="P521" s="23">
        <f t="shared" si="42"/>
        <v>2</v>
      </c>
      <c r="Q521" s="23" cm="1">
        <f t="array" ref="Q521">SUMPRODUCT(($G$2:$G$2765=G521)*(P521&gt;$P$2:$P$2765))+1</f>
        <v>6</v>
      </c>
      <c r="R521" s="23" t="e">
        <f>(Q521*100000)+#REF!</f>
        <v>#REF!</v>
      </c>
      <c r="S521" s="19" t="e" cm="1">
        <f t="array" ref="S521">SUMPRODUCT(($G$2:$G$2765=G521)*(R521&gt;$R$2:$R$2765))+1</f>
        <v>#REF!</v>
      </c>
      <c r="T521" s="19" t="str">
        <f t="shared" si="43"/>
        <v>HAYDOCK PARK †</v>
      </c>
      <c r="U521" s="19">
        <v>0</v>
      </c>
      <c r="V521" s="19" t="s">
        <v>19</v>
      </c>
      <c r="W521" s="19">
        <f t="shared" si="44"/>
        <v>2023</v>
      </c>
      <c r="X521" s="24"/>
      <c r="Y521" s="24"/>
      <c r="Z521" s="24"/>
      <c r="AA521" s="24"/>
      <c r="AB521" s="24"/>
      <c r="AC521" s="24"/>
      <c r="AD521" s="24"/>
      <c r="AE521" s="24"/>
      <c r="AF521" s="24"/>
      <c r="AG521" s="24"/>
      <c r="AH521" s="24"/>
      <c r="AI521" s="24"/>
      <c r="AJ521" s="24"/>
      <c r="AK521" s="24"/>
      <c r="AL521" s="24"/>
      <c r="AM521" s="24"/>
      <c r="AN521" s="24"/>
      <c r="AO521" s="24"/>
      <c r="AP521" s="24"/>
      <c r="AQ521" s="24"/>
      <c r="AR521" s="24"/>
      <c r="AS521" s="24"/>
      <c r="AT521" s="24"/>
      <c r="AU521" s="24"/>
      <c r="AV521" s="24"/>
      <c r="AW521" s="24"/>
      <c r="AX521" s="24"/>
      <c r="AY521" s="24"/>
      <c r="AZ521" s="24"/>
      <c r="BA521" s="24"/>
      <c r="BB521" s="24"/>
      <c r="BC521" s="24"/>
      <c r="BD521" s="24"/>
      <c r="BE521" s="24"/>
      <c r="BF521" s="24"/>
      <c r="BG521" s="24"/>
      <c r="BH521" s="24"/>
      <c r="BI521" s="24"/>
      <c r="BJ521" s="24"/>
      <c r="BK521" s="24"/>
      <c r="BL521" s="24"/>
      <c r="BM521" s="24"/>
      <c r="BN521" s="24"/>
      <c r="BO521" s="24"/>
      <c r="BP521" s="24"/>
      <c r="BQ521" s="24"/>
      <c r="BR521" s="24"/>
      <c r="BS521" s="24"/>
      <c r="BT521" s="24"/>
      <c r="BU521" s="24"/>
      <c r="BV521" s="24"/>
      <c r="BW521" s="24"/>
      <c r="BX521" s="24"/>
      <c r="BY521" s="24"/>
      <c r="BZ521" s="24"/>
      <c r="CA521" s="24"/>
      <c r="CB521" s="24"/>
      <c r="CC521" s="24"/>
      <c r="CD521" s="24"/>
      <c r="CE521" s="24"/>
      <c r="CF521" s="24"/>
      <c r="CG521" s="24"/>
      <c r="CH521" s="24"/>
      <c r="CI521" s="24"/>
      <c r="CJ521" s="24"/>
      <c r="CK521" s="24"/>
      <c r="CL521" s="24"/>
      <c r="CM521" s="24"/>
      <c r="CN521" s="24"/>
      <c r="CO521" s="24"/>
      <c r="CP521" s="24"/>
      <c r="CQ521" s="24"/>
      <c r="CR521" s="24"/>
      <c r="CS521" s="24"/>
      <c r="CT521" s="24"/>
      <c r="CU521" s="24"/>
      <c r="CV521" s="24"/>
      <c r="CW521" s="24"/>
      <c r="CX521" s="24"/>
      <c r="CY521" s="24"/>
      <c r="CZ521" s="24"/>
      <c r="DA521" s="24"/>
      <c r="DB521" s="24"/>
      <c r="DC521" s="24"/>
      <c r="DD521" s="24"/>
      <c r="DE521" s="24"/>
      <c r="DF521" s="24"/>
      <c r="DG521" s="24"/>
      <c r="DH521" s="24"/>
      <c r="DI521" s="24"/>
      <c r="DJ521" s="24"/>
      <c r="DK521" s="24"/>
      <c r="DL521" s="24"/>
      <c r="DM521" s="24"/>
      <c r="DN521" s="24"/>
      <c r="DO521" s="24"/>
      <c r="DP521" s="24"/>
      <c r="DQ521" s="24"/>
      <c r="DR521" s="24"/>
      <c r="DS521" s="24"/>
      <c r="DT521" s="24"/>
      <c r="DU521" s="24"/>
      <c r="DV521" s="24"/>
      <c r="DW521" s="24"/>
      <c r="DX521" s="24"/>
      <c r="DY521" s="24"/>
      <c r="DZ521" s="24"/>
      <c r="EA521" s="24"/>
      <c r="EB521" s="24"/>
      <c r="EC521" s="24"/>
      <c r="ED521" s="24"/>
      <c r="EE521" s="24"/>
      <c r="EF521" s="24"/>
      <c r="EG521" s="24"/>
      <c r="EH521" s="24"/>
      <c r="EI521" s="24"/>
      <c r="EJ521" s="24"/>
      <c r="EK521" s="24"/>
      <c r="EL521" s="24"/>
      <c r="EM521" s="24"/>
      <c r="EN521" s="24"/>
      <c r="EO521" s="24"/>
      <c r="EP521" s="24"/>
      <c r="EQ521" s="24"/>
      <c r="ER521" s="24"/>
      <c r="ES521" s="24"/>
      <c r="ET521" s="24"/>
      <c r="EU521" s="24"/>
      <c r="EV521" s="24"/>
      <c r="EW521" s="24"/>
      <c r="EX521" s="24"/>
      <c r="EY521" s="24"/>
      <c r="EZ521" s="24"/>
      <c r="FA521" s="24"/>
      <c r="FB521" s="24"/>
      <c r="FC521" s="24"/>
      <c r="FD521" s="24"/>
      <c r="FE521" s="24"/>
      <c r="FF521" s="24"/>
      <c r="FG521" s="24"/>
      <c r="FH521" s="24"/>
      <c r="FI521" s="24"/>
      <c r="FJ521" s="24"/>
      <c r="FK521" s="24"/>
      <c r="FL521" s="24"/>
      <c r="FM521" s="24"/>
      <c r="FN521" s="24"/>
      <c r="FO521" s="24"/>
      <c r="FP521" s="24"/>
      <c r="FQ521" s="24"/>
      <c r="FR521" s="24"/>
      <c r="FS521" s="24"/>
      <c r="FT521" s="24"/>
      <c r="FU521" s="24"/>
      <c r="FV521" s="24"/>
      <c r="FW521" s="24"/>
      <c r="FX521" s="24"/>
      <c r="FY521" s="24"/>
      <c r="FZ521" s="24"/>
      <c r="GA521" s="24"/>
      <c r="GB521" s="24"/>
      <c r="GC521" s="24"/>
      <c r="GD521" s="24"/>
      <c r="GE521" s="24"/>
      <c r="GF521" s="24"/>
      <c r="GG521" s="24"/>
      <c r="GH521" s="24"/>
      <c r="GI521" s="24"/>
      <c r="GJ521" s="24"/>
      <c r="GK521" s="24"/>
      <c r="GL521" s="24"/>
      <c r="GM521" s="24"/>
      <c r="GN521" s="24"/>
      <c r="GO521" s="24"/>
      <c r="GP521" s="24"/>
      <c r="GQ521" s="24"/>
      <c r="GR521" s="24"/>
      <c r="GS521" s="24"/>
      <c r="GT521" s="24"/>
      <c r="GU521" s="24"/>
      <c r="GV521" s="24"/>
      <c r="GW521" s="24"/>
      <c r="GX521" s="24"/>
      <c r="GY521" s="24"/>
      <c r="GZ521" s="24"/>
      <c r="HA521" s="24"/>
      <c r="HB521" s="24"/>
      <c r="HC521" s="24"/>
      <c r="HD521" s="24"/>
      <c r="HE521" s="24"/>
      <c r="HF521" s="24"/>
      <c r="HG521" s="24"/>
      <c r="HH521" s="24"/>
      <c r="HI521" s="24"/>
      <c r="HJ521" s="24"/>
      <c r="HK521" s="24"/>
      <c r="HL521" s="24"/>
      <c r="HM521" s="24"/>
      <c r="HN521" s="24"/>
      <c r="HO521" s="24"/>
      <c r="HP521" s="24"/>
      <c r="HQ521" s="24"/>
      <c r="HR521" s="24"/>
      <c r="HS521" s="24"/>
      <c r="HT521" s="24"/>
      <c r="HU521" s="24"/>
      <c r="HV521" s="24"/>
      <c r="HW521" s="24"/>
      <c r="HX521" s="24"/>
      <c r="HY521" s="24"/>
      <c r="HZ521" s="24"/>
      <c r="IA521" s="24"/>
      <c r="IB521" s="24"/>
      <c r="IC521" s="24"/>
      <c r="ID521" s="24"/>
      <c r="IE521" s="24"/>
      <c r="IF521" s="24"/>
      <c r="IG521" s="24"/>
      <c r="IH521" s="24"/>
      <c r="II521" s="24"/>
      <c r="IJ521" s="24"/>
      <c r="IK521" s="24"/>
      <c r="IL521" s="24"/>
      <c r="IM521" s="24"/>
      <c r="IN521" s="24"/>
      <c r="IO521" s="24"/>
      <c r="IP521" s="24"/>
      <c r="IQ521" s="24"/>
      <c r="IR521" s="24"/>
      <c r="IS521" s="24"/>
      <c r="IT521" s="24"/>
      <c r="IU521" s="24"/>
      <c r="IV521" s="24"/>
      <c r="IW521" s="24"/>
      <c r="IX521" s="24"/>
      <c r="IY521" s="24"/>
      <c r="IZ521" s="24"/>
      <c r="JA521" s="24"/>
      <c r="JB521" s="24"/>
      <c r="JC521" s="24"/>
      <c r="JD521" s="24"/>
      <c r="JE521" s="24"/>
      <c r="JF521" s="24"/>
      <c r="JG521" s="24"/>
      <c r="JH521" s="24"/>
      <c r="JI521" s="24"/>
      <c r="JJ521" s="24"/>
      <c r="JK521" s="24"/>
      <c r="JL521" s="24"/>
      <c r="JM521" s="24"/>
      <c r="JN521" s="24"/>
      <c r="JO521" s="24"/>
      <c r="JP521" s="24"/>
      <c r="JQ521" s="24"/>
      <c r="JR521" s="24"/>
      <c r="JS521" s="24"/>
      <c r="JT521" s="24"/>
      <c r="JU521" s="24"/>
      <c r="JV521" s="24"/>
      <c r="JW521" s="24"/>
      <c r="JX521" s="24"/>
      <c r="JY521" s="24"/>
      <c r="JZ521" s="24"/>
      <c r="KA521" s="24"/>
      <c r="KB521" s="24"/>
      <c r="KC521" s="24"/>
      <c r="KD521" s="24"/>
      <c r="KE521" s="24"/>
      <c r="KF521" s="24"/>
      <c r="KG521" s="24"/>
      <c r="KH521" s="24"/>
      <c r="KI521" s="24"/>
      <c r="KJ521" s="24"/>
      <c r="KK521" s="24"/>
      <c r="KL521" s="24"/>
      <c r="KM521" s="24"/>
      <c r="KN521" s="24"/>
      <c r="KO521" s="24"/>
      <c r="KP521" s="24"/>
      <c r="KQ521" s="24"/>
      <c r="KR521" s="24"/>
      <c r="KS521" s="24"/>
      <c r="KT521" s="24"/>
      <c r="KU521" s="24"/>
      <c r="KV521" s="24"/>
      <c r="KW521" s="24"/>
      <c r="KX521" s="24"/>
      <c r="KY521" s="24"/>
      <c r="KZ521" s="24"/>
      <c r="LA521" s="24"/>
      <c r="LB521" s="24"/>
      <c r="LC521" s="24"/>
      <c r="LD521" s="24"/>
      <c r="LE521" s="24"/>
      <c r="LF521" s="24"/>
      <c r="LG521" s="24"/>
      <c r="LH521" s="24"/>
      <c r="LI521" s="24"/>
      <c r="LJ521" s="24"/>
      <c r="LK521" s="24"/>
      <c r="LL521" s="24"/>
      <c r="LM521" s="24"/>
      <c r="LN521" s="24"/>
      <c r="LO521" s="24"/>
      <c r="LP521" s="24"/>
      <c r="LQ521" s="24"/>
      <c r="LR521" s="24"/>
      <c r="LS521" s="24"/>
      <c r="LT521" s="24"/>
      <c r="LU521" s="24"/>
      <c r="LV521" s="24"/>
      <c r="LW521" s="24"/>
      <c r="LX521" s="24"/>
      <c r="LY521" s="24"/>
      <c r="LZ521" s="24"/>
      <c r="MA521" s="24"/>
      <c r="MB521" s="24"/>
      <c r="MC521" s="24"/>
      <c r="MD521" s="24"/>
      <c r="ME521" s="24"/>
      <c r="MF521" s="24"/>
      <c r="MG521" s="24"/>
      <c r="MH521" s="24"/>
      <c r="MI521" s="24"/>
      <c r="MJ521" s="24"/>
      <c r="MK521" s="24"/>
      <c r="ML521" s="24"/>
      <c r="MM521" s="24"/>
      <c r="MN521" s="24"/>
      <c r="MO521" s="24"/>
      <c r="MP521" s="24"/>
      <c r="MQ521" s="24"/>
      <c r="MR521" s="24"/>
      <c r="MS521" s="24"/>
      <c r="MT521" s="24"/>
      <c r="MU521" s="24"/>
      <c r="MV521" s="24"/>
      <c r="MW521" s="24"/>
      <c r="MX521" s="24"/>
      <c r="MY521" s="24"/>
      <c r="MZ521" s="24"/>
      <c r="NA521" s="24"/>
      <c r="NB521" s="24"/>
      <c r="NC521" s="24"/>
      <c r="ND521" s="24"/>
      <c r="NE521" s="24"/>
      <c r="NF521" s="24"/>
      <c r="NG521" s="24"/>
      <c r="NH521" s="24"/>
      <c r="NI521" s="24"/>
      <c r="NJ521" s="24"/>
      <c r="NK521" s="24"/>
      <c r="NL521" s="24"/>
      <c r="NM521" s="24"/>
      <c r="NN521" s="24"/>
      <c r="NO521" s="24"/>
      <c r="NP521" s="24"/>
      <c r="NQ521" s="24"/>
      <c r="NR521" s="24"/>
      <c r="NS521" s="24"/>
      <c r="NT521" s="24"/>
      <c r="NU521" s="24"/>
      <c r="NV521" s="24"/>
      <c r="NW521" s="24"/>
      <c r="NX521" s="24"/>
      <c r="NY521" s="24"/>
      <c r="NZ521" s="24"/>
      <c r="OA521" s="24"/>
      <c r="OB521" s="24"/>
      <c r="OC521" s="24"/>
      <c r="OD521" s="24"/>
      <c r="OE521" s="24"/>
      <c r="OF521" s="24"/>
      <c r="OG521" s="24"/>
      <c r="OH521" s="24"/>
      <c r="OI521" s="24"/>
      <c r="OJ521" s="24"/>
      <c r="OK521" s="24"/>
      <c r="OL521" s="24"/>
      <c r="OM521" s="24"/>
      <c r="ON521" s="24"/>
      <c r="OO521" s="24"/>
      <c r="OP521" s="24"/>
      <c r="OQ521" s="24"/>
      <c r="OR521" s="24"/>
      <c r="OS521" s="24"/>
      <c r="OT521" s="24"/>
      <c r="OU521" s="24"/>
      <c r="OV521" s="24"/>
      <c r="OW521" s="24"/>
      <c r="OX521" s="24"/>
      <c r="OY521" s="24"/>
      <c r="OZ521" s="24"/>
      <c r="PA521" s="24"/>
      <c r="PB521" s="24"/>
      <c r="PC521" s="24"/>
      <c r="PD521" s="24"/>
      <c r="PE521" s="24"/>
      <c r="PF521" s="24"/>
      <c r="PG521" s="24"/>
      <c r="PH521" s="24"/>
      <c r="PI521" s="24"/>
      <c r="PJ521" s="24"/>
      <c r="PK521" s="24"/>
      <c r="PL521" s="24"/>
      <c r="PM521" s="24"/>
      <c r="PN521" s="24"/>
      <c r="PO521" s="24"/>
      <c r="PP521" s="24"/>
      <c r="PQ521" s="24"/>
      <c r="PR521" s="24"/>
      <c r="PS521" s="24"/>
      <c r="PT521" s="24"/>
      <c r="PU521" s="24"/>
      <c r="PV521" s="24"/>
      <c r="PW521" s="24"/>
      <c r="PX521" s="24"/>
      <c r="PY521" s="24"/>
      <c r="PZ521" s="24"/>
      <c r="QA521" s="24"/>
      <c r="QB521" s="24"/>
      <c r="QC521" s="24"/>
      <c r="QD521" s="24"/>
      <c r="QE521" s="24"/>
      <c r="QF521" s="24"/>
      <c r="QG521" s="24"/>
      <c r="QH521" s="24"/>
      <c r="QI521" s="24"/>
      <c r="QJ521" s="24"/>
      <c r="QK521" s="24"/>
      <c r="QL521" s="24"/>
      <c r="QM521" s="24"/>
      <c r="QN521" s="24"/>
      <c r="QO521" s="24"/>
      <c r="QP521" s="24"/>
      <c r="QQ521" s="24"/>
      <c r="QR521" s="24"/>
      <c r="QS521" s="24"/>
      <c r="QT521" s="24"/>
      <c r="QU521" s="24"/>
      <c r="QV521" s="24"/>
      <c r="QW521" s="24"/>
      <c r="QX521" s="24"/>
      <c r="QY521" s="24"/>
      <c r="QZ521" s="24"/>
      <c r="RA521" s="24"/>
      <c r="RB521" s="24"/>
      <c r="RC521" s="24"/>
      <c r="RD521" s="24"/>
      <c r="RE521" s="24"/>
      <c r="RF521" s="24"/>
      <c r="RG521" s="24"/>
      <c r="RH521" s="24"/>
      <c r="RI521" s="24"/>
      <c r="RJ521" s="24"/>
      <c r="RK521" s="24"/>
      <c r="RL521" s="24"/>
      <c r="RM521" s="24"/>
      <c r="RN521" s="24"/>
      <c r="RO521" s="24"/>
      <c r="RP521" s="24"/>
      <c r="RQ521" s="24"/>
      <c r="RR521" s="24"/>
      <c r="RS521" s="24"/>
      <c r="RT521" s="24"/>
      <c r="RU521" s="24"/>
      <c r="RV521" s="24"/>
      <c r="RW521" s="24"/>
      <c r="RX521" s="24"/>
      <c r="RY521" s="24"/>
      <c r="RZ521" s="24"/>
      <c r="SA521" s="24"/>
      <c r="SB521" s="24"/>
      <c r="SC521" s="24"/>
      <c r="SD521" s="24"/>
      <c r="SE521" s="24"/>
      <c r="SF521" s="24"/>
      <c r="SG521" s="24"/>
      <c r="SH521" s="24"/>
      <c r="SI521" s="24"/>
      <c r="SJ521" s="24"/>
      <c r="SK521" s="24"/>
      <c r="SL521" s="24"/>
      <c r="SM521" s="24"/>
      <c r="SN521" s="24"/>
      <c r="SO521" s="24"/>
      <c r="SP521" s="24"/>
      <c r="SQ521" s="24"/>
      <c r="SR521" s="24"/>
      <c r="SS521" s="24"/>
      <c r="ST521" s="24"/>
      <c r="SU521" s="24"/>
      <c r="SV521" s="24"/>
      <c r="SW521" s="24"/>
      <c r="SX521" s="24"/>
      <c r="SY521" s="24"/>
      <c r="SZ521" s="24"/>
      <c r="TA521" s="24"/>
      <c r="TB521" s="24"/>
      <c r="TC521" s="24"/>
      <c r="TD521" s="24"/>
      <c r="TE521" s="24"/>
      <c r="TF521" s="24"/>
      <c r="TG521" s="24"/>
      <c r="TH521" s="24"/>
      <c r="TI521" s="24"/>
      <c r="TJ521" s="24"/>
      <c r="TK521" s="24"/>
      <c r="TL521" s="24"/>
      <c r="TM521" s="24"/>
      <c r="TN521" s="24"/>
      <c r="TO521" s="24"/>
      <c r="TP521" s="24"/>
      <c r="TQ521" s="24"/>
      <c r="TR521" s="24"/>
      <c r="TS521" s="24"/>
      <c r="TT521" s="24"/>
      <c r="TU521" s="24"/>
      <c r="TV521" s="24"/>
      <c r="TW521" s="24"/>
      <c r="TX521" s="24"/>
      <c r="TY521" s="24"/>
      <c r="TZ521" s="24"/>
      <c r="UA521" s="24"/>
      <c r="UB521" s="24"/>
      <c r="UC521" s="24"/>
      <c r="UD521" s="24"/>
      <c r="UE521" s="24"/>
      <c r="UF521" s="24"/>
      <c r="UG521" s="24"/>
      <c r="UH521" s="24"/>
      <c r="UI521" s="24"/>
      <c r="UJ521" s="24"/>
      <c r="UK521" s="24"/>
      <c r="UL521" s="24"/>
      <c r="UM521" s="24"/>
      <c r="UN521" s="24"/>
      <c r="UO521" s="24"/>
      <c r="UP521" s="24"/>
      <c r="UQ521" s="24"/>
      <c r="UR521" s="24"/>
      <c r="US521" s="24"/>
      <c r="UT521" s="24"/>
      <c r="UU521" s="24"/>
      <c r="UV521" s="24"/>
      <c r="UW521" s="24"/>
      <c r="UX521" s="24"/>
      <c r="UY521" s="24"/>
      <c r="UZ521" s="24"/>
      <c r="VA521" s="24"/>
      <c r="VB521" s="24"/>
      <c r="VC521" s="24"/>
      <c r="VD521" s="24"/>
      <c r="VE521" s="24"/>
      <c r="VF521" s="24"/>
      <c r="VG521" s="24"/>
      <c r="VH521" s="24"/>
      <c r="VI521" s="24"/>
      <c r="VJ521" s="24"/>
      <c r="VK521" s="24"/>
      <c r="VL521" s="24"/>
      <c r="VM521" s="24"/>
      <c r="VN521" s="24"/>
      <c r="VO521" s="24"/>
      <c r="VP521" s="24"/>
      <c r="VQ521" s="24"/>
      <c r="VR521" s="24"/>
      <c r="VS521" s="24"/>
      <c r="VT521" s="24"/>
      <c r="VU521" s="24"/>
      <c r="VV521" s="24"/>
      <c r="VW521" s="24"/>
      <c r="VX521" s="24"/>
      <c r="VY521" s="24"/>
      <c r="VZ521" s="24"/>
      <c r="WA521" s="24"/>
      <c r="WB521" s="24"/>
      <c r="WC521" s="24"/>
      <c r="WD521" s="24"/>
      <c r="WE521" s="24"/>
      <c r="WF521" s="24"/>
      <c r="WG521" s="24"/>
      <c r="WH521" s="24"/>
      <c r="WI521" s="24"/>
      <c r="WJ521" s="24"/>
      <c r="WK521" s="24"/>
      <c r="WL521" s="24"/>
      <c r="WM521" s="24"/>
      <c r="WN521" s="24"/>
      <c r="WO521" s="24"/>
      <c r="WP521" s="24"/>
      <c r="WQ521" s="24"/>
      <c r="WR521" s="24"/>
      <c r="WS521" s="24"/>
      <c r="WT521" s="24"/>
      <c r="WU521" s="24"/>
      <c r="WV521" s="24"/>
      <c r="WW521" s="24"/>
      <c r="WX521" s="24"/>
      <c r="WY521" s="24"/>
      <c r="WZ521" s="24"/>
      <c r="XA521" s="24"/>
      <c r="XB521" s="24"/>
      <c r="XC521" s="24"/>
      <c r="XD521" s="24"/>
      <c r="XE521" s="24"/>
      <c r="XF521" s="24"/>
      <c r="XG521" s="24"/>
      <c r="XH521" s="24"/>
      <c r="XI521" s="24"/>
      <c r="XJ521" s="24"/>
      <c r="XK521" s="24"/>
      <c r="XL521" s="24"/>
      <c r="XM521" s="24"/>
      <c r="XN521" s="24"/>
      <c r="XO521" s="24"/>
      <c r="XP521" s="24"/>
      <c r="XQ521" s="24"/>
      <c r="XR521" s="24"/>
      <c r="XS521" s="24"/>
      <c r="XT521" s="24"/>
      <c r="XU521" s="24"/>
      <c r="XV521" s="24"/>
      <c r="XW521" s="24"/>
      <c r="XX521" s="24"/>
      <c r="XY521" s="24"/>
      <c r="XZ521" s="24"/>
      <c r="YA521" s="24"/>
      <c r="YB521" s="24"/>
      <c r="YC521" s="24"/>
      <c r="YD521" s="24"/>
      <c r="YE521" s="24"/>
      <c r="YF521" s="24"/>
      <c r="YG521" s="24"/>
      <c r="YH521" s="24"/>
      <c r="YI521" s="24"/>
      <c r="YJ521" s="24"/>
      <c r="YK521" s="24"/>
      <c r="YL521" s="24"/>
      <c r="YM521" s="24"/>
      <c r="YN521" s="24"/>
      <c r="YO521" s="24"/>
      <c r="YP521" s="24"/>
      <c r="YQ521" s="24"/>
      <c r="YR521" s="24"/>
      <c r="YS521" s="24"/>
      <c r="YT521" s="24"/>
      <c r="YU521" s="24"/>
      <c r="YV521" s="24"/>
      <c r="YW521" s="24"/>
      <c r="YX521" s="24"/>
      <c r="YY521" s="24"/>
      <c r="YZ521" s="24"/>
      <c r="ZA521" s="24"/>
      <c r="ZB521" s="24"/>
      <c r="ZC521" s="24"/>
      <c r="ZD521" s="24"/>
      <c r="ZE521" s="24"/>
      <c r="ZF521" s="24"/>
      <c r="ZG521" s="24"/>
      <c r="ZH521" s="24"/>
      <c r="ZI521" s="24"/>
      <c r="ZJ521" s="24"/>
      <c r="ZK521" s="24"/>
      <c r="ZL521" s="24"/>
      <c r="ZM521" s="24"/>
      <c r="ZN521" s="24"/>
      <c r="ZO521" s="24"/>
      <c r="ZP521" s="24"/>
      <c r="ZQ521" s="24"/>
      <c r="ZR521" s="24"/>
      <c r="ZS521" s="24"/>
      <c r="ZT521" s="24"/>
      <c r="ZU521" s="24"/>
      <c r="ZV521" s="24"/>
      <c r="ZW521" s="24"/>
      <c r="ZX521" s="24"/>
      <c r="ZY521" s="24"/>
      <c r="ZZ521" s="24"/>
      <c r="AAA521" s="24"/>
      <c r="AAB521" s="24"/>
      <c r="AAC521" s="24"/>
      <c r="AAD521" s="24"/>
      <c r="AAE521" s="24"/>
      <c r="AAF521" s="24"/>
      <c r="AAG521" s="24"/>
      <c r="AAH521" s="24"/>
      <c r="AAI521" s="24"/>
      <c r="AAJ521" s="24"/>
      <c r="AAK521" s="24"/>
      <c r="AAL521" s="24"/>
      <c r="AAM521" s="24"/>
      <c r="AAN521" s="24"/>
      <c r="AAO521" s="24"/>
      <c r="AAP521" s="24"/>
      <c r="AAQ521" s="24"/>
      <c r="AAR521" s="24"/>
      <c r="AAS521" s="24"/>
      <c r="AAT521" s="24"/>
      <c r="AAU521" s="24"/>
      <c r="AAV521" s="24"/>
      <c r="AAW521" s="24"/>
      <c r="AAX521" s="24"/>
      <c r="AAY521" s="24"/>
      <c r="AAZ521" s="24"/>
      <c r="ABA521" s="24"/>
      <c r="ABB521" s="24"/>
      <c r="ABC521" s="24"/>
      <c r="ABD521" s="24"/>
      <c r="ABE521" s="24"/>
      <c r="ABF521" s="24"/>
      <c r="ABG521" s="24"/>
      <c r="ABH521" s="24"/>
      <c r="ABI521" s="24"/>
      <c r="ABJ521" s="24"/>
      <c r="ABK521" s="24"/>
      <c r="ABL521" s="24"/>
      <c r="ABM521" s="24"/>
      <c r="ABN521" s="24"/>
      <c r="ABO521" s="24"/>
      <c r="ABP521" s="24"/>
      <c r="ABQ521" s="24"/>
      <c r="ABR521" s="24"/>
      <c r="ABS521" s="24"/>
      <c r="ABT521" s="24"/>
      <c r="ABU521" s="24"/>
      <c r="ABV521" s="24"/>
      <c r="ABW521" s="24"/>
      <c r="ABX521" s="24"/>
      <c r="ABY521" s="24"/>
      <c r="ABZ521" s="24"/>
      <c r="ACA521" s="24"/>
      <c r="ACB521" s="24"/>
      <c r="ACC521" s="24"/>
      <c r="ACD521" s="24"/>
      <c r="ACE521" s="24"/>
      <c r="ACF521" s="24"/>
      <c r="ACG521" s="24"/>
      <c r="ACH521" s="24"/>
      <c r="ACI521" s="24"/>
      <c r="ACJ521" s="24"/>
      <c r="ACK521" s="24"/>
      <c r="ACL521" s="24"/>
      <c r="ACM521" s="24"/>
      <c r="ACN521" s="24"/>
      <c r="ACO521" s="24"/>
      <c r="ACP521" s="24"/>
      <c r="ACQ521" s="24"/>
      <c r="ACR521" s="24"/>
      <c r="ACS521" s="24"/>
      <c r="ACT521" s="24"/>
      <c r="ACU521" s="24"/>
      <c r="ACV521" s="24"/>
      <c r="ACW521" s="24"/>
      <c r="ACX521" s="24"/>
      <c r="ACY521" s="24"/>
      <c r="ACZ521" s="24"/>
      <c r="ADA521" s="24"/>
      <c r="ADB521" s="24"/>
      <c r="ADC521" s="24"/>
      <c r="ADD521" s="24"/>
      <c r="ADE521" s="24"/>
      <c r="ADF521" s="24"/>
      <c r="ADG521" s="24"/>
      <c r="ADH521" s="24"/>
      <c r="ADI521" s="24"/>
      <c r="ADJ521" s="24"/>
      <c r="ADK521" s="24"/>
      <c r="ADL521" s="24"/>
      <c r="ADM521" s="24"/>
      <c r="ADN521" s="24"/>
      <c r="ADO521" s="24"/>
      <c r="ADP521" s="24"/>
      <c r="ADQ521" s="24"/>
      <c r="ADR521" s="24"/>
      <c r="ADS521" s="24"/>
      <c r="ADT521" s="24"/>
      <c r="ADU521" s="24"/>
      <c r="ADV521" s="24"/>
      <c r="ADW521" s="24"/>
      <c r="ADX521" s="24"/>
      <c r="ADY521" s="24"/>
      <c r="ADZ521" s="24"/>
      <c r="AEA521" s="24"/>
      <c r="AEB521" s="24"/>
      <c r="AEC521" s="24"/>
      <c r="AED521" s="24"/>
      <c r="AEE521" s="24"/>
      <c r="AEF521" s="24"/>
      <c r="AEG521" s="24"/>
      <c r="AEH521" s="24"/>
      <c r="AEI521" s="24"/>
      <c r="AEJ521" s="24"/>
      <c r="AEK521" s="24"/>
      <c r="AEL521" s="24"/>
      <c r="AEM521" s="24"/>
      <c r="AEN521" s="24"/>
      <c r="AEO521" s="24"/>
      <c r="AEP521" s="24"/>
      <c r="AEQ521" s="24"/>
      <c r="AER521" s="24"/>
      <c r="AES521" s="24"/>
      <c r="AET521" s="24"/>
      <c r="AEU521" s="24"/>
      <c r="AEV521" s="24"/>
      <c r="AEW521" s="24"/>
      <c r="AEX521" s="24"/>
      <c r="AEY521" s="24"/>
      <c r="AEZ521" s="24"/>
      <c r="AFA521" s="24"/>
      <c r="AFB521" s="24"/>
      <c r="AFC521" s="24"/>
      <c r="AFD521" s="24"/>
      <c r="AFE521" s="24"/>
      <c r="AFF521" s="24"/>
      <c r="AFG521" s="24"/>
      <c r="AFH521" s="24"/>
      <c r="AFI521" s="24"/>
      <c r="AFJ521" s="24"/>
      <c r="AFK521" s="24"/>
      <c r="AFL521" s="24"/>
      <c r="AFM521" s="24"/>
      <c r="AFN521" s="24"/>
      <c r="AFO521" s="24"/>
      <c r="AFP521" s="24"/>
      <c r="AFQ521" s="24"/>
      <c r="AFR521" s="24"/>
      <c r="AFS521" s="24"/>
      <c r="AFT521" s="24"/>
      <c r="AFU521" s="24"/>
      <c r="AFV521" s="24"/>
      <c r="AFW521" s="24"/>
      <c r="AFX521" s="24"/>
      <c r="AFY521" s="24"/>
      <c r="AFZ521" s="24"/>
      <c r="AGA521" s="24"/>
      <c r="AGB521" s="24"/>
      <c r="AGC521" s="24"/>
      <c r="AGD521" s="24"/>
      <c r="AGE521" s="24"/>
      <c r="AGF521" s="24"/>
      <c r="AGG521" s="24"/>
      <c r="AGH521" s="24"/>
      <c r="AGI521" s="24"/>
      <c r="AGJ521" s="24"/>
      <c r="AGK521" s="24"/>
      <c r="AGL521" s="24"/>
      <c r="AGM521" s="24"/>
      <c r="AGN521" s="24"/>
      <c r="AGO521" s="24"/>
      <c r="AGP521" s="24"/>
      <c r="AGQ521" s="24"/>
      <c r="AGR521" s="24"/>
      <c r="AGS521" s="24"/>
      <c r="AGT521" s="24"/>
      <c r="AGU521" s="24"/>
      <c r="AGV521" s="24"/>
      <c r="AGW521" s="24"/>
      <c r="AGX521" s="24"/>
      <c r="AGY521" s="24"/>
      <c r="AGZ521" s="24"/>
      <c r="AHA521" s="24"/>
      <c r="AHB521" s="24"/>
      <c r="AHC521" s="24"/>
      <c r="AHD521" s="24"/>
      <c r="AHE521" s="24"/>
      <c r="AHF521" s="24"/>
      <c r="AHG521" s="24"/>
      <c r="AHH521" s="24"/>
      <c r="AHI521" s="24"/>
      <c r="AHJ521" s="24"/>
      <c r="AHK521" s="24"/>
      <c r="AHL521" s="24"/>
      <c r="AHM521" s="24"/>
      <c r="AHN521" s="24"/>
      <c r="AHO521" s="24"/>
      <c r="AHP521" s="24"/>
      <c r="AHQ521" s="24"/>
      <c r="AHR521" s="24"/>
      <c r="AHS521" s="24"/>
      <c r="AHT521" s="24"/>
      <c r="AHU521" s="24"/>
      <c r="AHV521" s="24"/>
      <c r="AHW521" s="24"/>
      <c r="AHX521" s="24"/>
      <c r="AHY521" s="24"/>
      <c r="AHZ521" s="24"/>
      <c r="AIA521" s="24"/>
      <c r="AIB521" s="24"/>
      <c r="AIC521" s="24"/>
      <c r="AID521" s="24"/>
      <c r="AIE521" s="24"/>
      <c r="AIF521" s="24"/>
      <c r="AIG521" s="24"/>
      <c r="AIH521" s="24"/>
      <c r="AII521" s="24"/>
      <c r="AIJ521" s="24"/>
      <c r="AIK521" s="24"/>
      <c r="AIL521" s="24"/>
      <c r="AIM521" s="24"/>
      <c r="AIN521" s="24"/>
      <c r="AIO521" s="24"/>
      <c r="AIP521" s="24"/>
      <c r="AIQ521" s="24"/>
      <c r="AIR521" s="24"/>
      <c r="AIS521" s="24"/>
      <c r="AIT521" s="24"/>
      <c r="AIU521" s="24"/>
      <c r="AIV521" s="24"/>
      <c r="AIW521" s="24"/>
      <c r="AIX521" s="24"/>
      <c r="AIY521" s="24"/>
      <c r="AIZ521" s="24"/>
      <c r="AJA521" s="24"/>
      <c r="AJB521" s="24"/>
      <c r="AJC521" s="24"/>
      <c r="AJD521" s="24"/>
      <c r="AJE521" s="24"/>
      <c r="AJF521" s="24"/>
      <c r="AJG521" s="24"/>
      <c r="AJH521" s="24"/>
      <c r="AJI521" s="24"/>
      <c r="AJJ521" s="24"/>
      <c r="AJK521" s="24"/>
      <c r="AJL521" s="24"/>
      <c r="AJM521" s="24"/>
      <c r="AJN521" s="24"/>
      <c r="AJO521" s="24"/>
      <c r="AJP521" s="24"/>
      <c r="AJQ521" s="24"/>
      <c r="AJR521" s="24"/>
      <c r="AJS521" s="24"/>
      <c r="AJT521" s="24"/>
      <c r="AJU521" s="24"/>
      <c r="AJV521" s="24"/>
      <c r="AJW521" s="24"/>
      <c r="AJX521" s="24"/>
      <c r="AJY521" s="24"/>
      <c r="AJZ521" s="24"/>
      <c r="AKA521" s="24"/>
      <c r="AKB521" s="24"/>
      <c r="AKC521" s="24"/>
      <c r="AKD521" s="24"/>
      <c r="AKE521" s="24"/>
      <c r="AKF521" s="24"/>
      <c r="AKG521" s="24"/>
      <c r="AKH521" s="24"/>
      <c r="AKI521" s="24"/>
      <c r="AKJ521" s="24"/>
      <c r="AKK521" s="24"/>
      <c r="AKL521" s="24"/>
      <c r="AKM521" s="24"/>
      <c r="AKN521" s="24"/>
      <c r="AKO521" s="24"/>
      <c r="AKP521" s="24"/>
      <c r="AKQ521" s="24"/>
      <c r="AKR521" s="24"/>
      <c r="AKS521" s="24"/>
      <c r="AKT521" s="24"/>
      <c r="AKU521" s="24"/>
      <c r="AKV521" s="24"/>
      <c r="AKW521" s="24"/>
      <c r="AKX521" s="24"/>
      <c r="AKY521" s="24"/>
      <c r="AKZ521" s="24"/>
      <c r="ALA521" s="24"/>
      <c r="ALB521" s="24"/>
      <c r="ALC521" s="24"/>
      <c r="ALD521" s="24"/>
      <c r="ALE521" s="24"/>
      <c r="ALF521" s="24"/>
      <c r="ALG521" s="24"/>
      <c r="ALH521" s="24"/>
      <c r="ALI521" s="24"/>
      <c r="ALJ521" s="24"/>
      <c r="ALK521" s="24"/>
      <c r="ALL521" s="24"/>
      <c r="ALM521" s="24"/>
      <c r="ALN521" s="24"/>
      <c r="ALO521" s="24"/>
      <c r="ALP521" s="24"/>
      <c r="ALQ521" s="24"/>
      <c r="ALR521" s="24"/>
      <c r="ALS521" s="24"/>
      <c r="ALT521" s="24"/>
      <c r="ALU521" s="24"/>
      <c r="ALV521" s="24"/>
      <c r="ALW521" s="24"/>
      <c r="ALX521" s="24"/>
      <c r="ALY521" s="24"/>
      <c r="ALZ521" s="24"/>
      <c r="AMA521" s="24"/>
      <c r="AMB521" s="24"/>
      <c r="AMC521" s="24"/>
      <c r="AMD521" s="24"/>
      <c r="AME521" s="24"/>
      <c r="AMF521" s="24"/>
      <c r="AMG521" s="24"/>
      <c r="AMH521" s="24"/>
      <c r="AMI521" s="24"/>
      <c r="AMJ521" s="24"/>
      <c r="AMK521" s="24"/>
      <c r="AML521" s="24"/>
      <c r="AMM521" s="24"/>
      <c r="AMN521" s="24"/>
      <c r="AMO521" s="24"/>
      <c r="AMP521" s="24"/>
      <c r="AMQ521" s="24"/>
      <c r="AMR521" s="24"/>
      <c r="AMS521" s="24"/>
      <c r="AMT521" s="24"/>
      <c r="AMU521" s="24"/>
      <c r="AMV521" s="24"/>
      <c r="AMW521" s="24"/>
      <c r="AMX521" s="24"/>
      <c r="AMY521" s="24"/>
      <c r="AMZ521" s="24"/>
      <c r="ANA521" s="24"/>
      <c r="ANB521" s="24"/>
      <c r="ANC521" s="24"/>
      <c r="AND521" s="24"/>
      <c r="ANE521" s="24"/>
      <c r="ANF521" s="24"/>
      <c r="ANG521" s="24"/>
      <c r="ANH521" s="24"/>
      <c r="ANI521" s="24"/>
      <c r="ANJ521" s="24"/>
      <c r="ANK521" s="24"/>
      <c r="ANL521" s="24"/>
      <c r="ANM521" s="24"/>
      <c r="ANN521" s="24"/>
      <c r="ANO521" s="24"/>
      <c r="ANP521" s="24"/>
      <c r="ANQ521" s="24"/>
      <c r="ANR521" s="24"/>
      <c r="ANS521" s="24"/>
      <c r="ANT521" s="24"/>
      <c r="ANU521" s="24"/>
      <c r="ANV521" s="24"/>
      <c r="ANW521" s="24"/>
      <c r="ANX521" s="24"/>
      <c r="ANY521" s="24"/>
      <c r="ANZ521" s="24"/>
      <c r="AOA521" s="24"/>
      <c r="AOB521" s="24"/>
      <c r="AOC521" s="24"/>
      <c r="AOD521" s="24"/>
      <c r="AOE521" s="24"/>
      <c r="AOF521" s="24"/>
      <c r="AOG521" s="24"/>
      <c r="AOH521" s="24"/>
      <c r="AOI521" s="24"/>
      <c r="AOJ521" s="24"/>
      <c r="AOK521" s="24"/>
      <c r="AOL521" s="24"/>
      <c r="AOM521" s="24"/>
      <c r="AON521" s="24"/>
      <c r="AOO521" s="24"/>
      <c r="AOP521" s="24"/>
      <c r="AOQ521" s="24"/>
      <c r="AOR521" s="24"/>
      <c r="AOS521" s="24"/>
      <c r="AOT521" s="24"/>
      <c r="AOU521" s="24"/>
      <c r="AOV521" s="24"/>
      <c r="AOW521" s="24"/>
      <c r="AOX521" s="24"/>
      <c r="AOY521" s="24"/>
      <c r="AOZ521" s="24"/>
      <c r="APA521" s="24"/>
      <c r="APB521" s="24"/>
      <c r="APC521" s="24"/>
      <c r="APD521" s="24"/>
      <c r="APE521" s="24"/>
      <c r="APF521" s="24"/>
      <c r="APG521" s="24"/>
      <c r="APH521" s="24"/>
      <c r="API521" s="24"/>
      <c r="APJ521" s="24"/>
      <c r="APK521" s="24"/>
      <c r="APL521" s="24"/>
      <c r="APM521" s="24"/>
      <c r="APN521" s="24"/>
      <c r="APO521" s="24"/>
      <c r="APP521" s="24"/>
      <c r="APQ521" s="24"/>
      <c r="APR521" s="24"/>
      <c r="APS521" s="24"/>
      <c r="APT521" s="24"/>
      <c r="APU521" s="24"/>
      <c r="APV521" s="24"/>
      <c r="APW521" s="24"/>
      <c r="APX521" s="24"/>
      <c r="APY521" s="24"/>
      <c r="APZ521" s="24"/>
      <c r="AQA521" s="24"/>
      <c r="AQB521" s="24"/>
      <c r="AQC521" s="24"/>
      <c r="AQD521" s="24"/>
      <c r="AQE521" s="24"/>
      <c r="AQF521" s="24"/>
      <c r="AQG521" s="24"/>
      <c r="AQH521" s="24"/>
      <c r="AQI521" s="24"/>
      <c r="AQJ521" s="24"/>
      <c r="AQK521" s="24"/>
      <c r="AQL521" s="24"/>
      <c r="AQM521" s="24"/>
      <c r="AQN521" s="24"/>
      <c r="AQO521" s="24"/>
      <c r="AQP521" s="24"/>
      <c r="AQQ521" s="24"/>
      <c r="AQR521" s="24"/>
      <c r="AQS521" s="24"/>
      <c r="AQT521" s="24"/>
      <c r="AQU521" s="24"/>
      <c r="AQV521" s="24"/>
      <c r="AQW521" s="24"/>
      <c r="AQX521" s="24"/>
      <c r="AQY521" s="24"/>
      <c r="AQZ521" s="24"/>
      <c r="ARA521" s="24"/>
      <c r="ARB521" s="24"/>
      <c r="ARC521" s="24"/>
      <c r="ARD521" s="24"/>
      <c r="ARE521" s="24"/>
      <c r="ARF521" s="24"/>
      <c r="ARG521" s="24"/>
      <c r="ARH521" s="24"/>
      <c r="ARI521" s="24"/>
      <c r="ARJ521" s="24"/>
      <c r="ARK521" s="24"/>
      <c r="ARL521" s="24"/>
      <c r="ARM521" s="24"/>
      <c r="ARN521" s="24"/>
      <c r="ARO521" s="24"/>
      <c r="ARP521" s="24"/>
      <c r="ARQ521" s="24"/>
      <c r="ARR521" s="24"/>
      <c r="ARS521" s="24"/>
      <c r="ART521" s="24"/>
      <c r="ARU521" s="24"/>
      <c r="ARV521" s="24"/>
      <c r="ARW521" s="24"/>
      <c r="ARX521" s="24"/>
      <c r="ARY521" s="24"/>
      <c r="ARZ521" s="24"/>
      <c r="ASA521" s="24"/>
      <c r="ASB521" s="24"/>
      <c r="ASC521" s="24"/>
      <c r="ASD521" s="24"/>
      <c r="ASE521" s="24"/>
      <c r="ASF521" s="24"/>
      <c r="ASG521" s="24"/>
      <c r="ASH521" s="24"/>
      <c r="ASI521" s="24"/>
      <c r="ASJ521" s="24"/>
      <c r="ASK521" s="24"/>
      <c r="ASL521" s="24"/>
      <c r="ASM521" s="24"/>
      <c r="ASN521" s="24"/>
      <c r="ASO521" s="24"/>
      <c r="ASP521" s="24"/>
      <c r="ASQ521" s="24"/>
      <c r="ASR521" s="24"/>
      <c r="ASS521" s="24"/>
      <c r="AST521" s="24"/>
      <c r="ASU521" s="24"/>
      <c r="ASV521" s="24"/>
      <c r="ASW521" s="24"/>
      <c r="ASX521" s="24"/>
      <c r="ASY521" s="24"/>
      <c r="ASZ521" s="24"/>
      <c r="ATA521" s="24"/>
      <c r="ATB521" s="24"/>
      <c r="ATC521" s="24"/>
      <c r="ATD521" s="24"/>
      <c r="ATE521" s="24"/>
      <c r="ATF521" s="24"/>
      <c r="ATG521" s="24"/>
      <c r="ATH521" s="24"/>
      <c r="ATI521" s="24"/>
      <c r="ATJ521" s="24"/>
      <c r="ATK521" s="24"/>
      <c r="ATL521" s="24"/>
      <c r="ATM521" s="24"/>
      <c r="ATN521" s="24"/>
      <c r="ATO521" s="24"/>
      <c r="ATP521" s="24"/>
      <c r="ATQ521" s="24"/>
      <c r="ATR521" s="24"/>
      <c r="ATS521" s="24"/>
      <c r="ATT521" s="24"/>
      <c r="ATU521" s="24"/>
      <c r="ATV521" s="24"/>
      <c r="ATW521" s="24"/>
      <c r="ATX521" s="24"/>
      <c r="ATY521" s="24"/>
      <c r="ATZ521" s="24"/>
      <c r="AUA521" s="24"/>
      <c r="AUB521" s="24"/>
      <c r="AUC521" s="24"/>
      <c r="AUD521" s="24"/>
      <c r="AUE521" s="24"/>
      <c r="AUF521" s="24"/>
      <c r="AUG521" s="24"/>
      <c r="AUH521" s="24"/>
      <c r="AUI521" s="24"/>
      <c r="AUJ521" s="24"/>
      <c r="AUK521" s="24"/>
      <c r="AUL521" s="24"/>
      <c r="AUM521" s="24"/>
      <c r="AUN521" s="24"/>
      <c r="AUO521" s="24"/>
      <c r="AUP521" s="24"/>
      <c r="AUQ521" s="24"/>
      <c r="AUR521" s="24"/>
      <c r="AUS521" s="24"/>
      <c r="AUT521" s="24"/>
      <c r="AUU521" s="24"/>
      <c r="AUV521" s="24"/>
      <c r="AUW521" s="24"/>
      <c r="AUX521" s="24"/>
      <c r="AUY521" s="24"/>
      <c r="AUZ521" s="24"/>
      <c r="AVA521" s="24"/>
      <c r="AVB521" s="24"/>
      <c r="AVC521" s="24"/>
      <c r="AVD521" s="24"/>
      <c r="AVE521" s="24"/>
      <c r="AVF521" s="24"/>
      <c r="AVG521" s="24"/>
      <c r="AVH521" s="24"/>
      <c r="AVI521" s="24"/>
      <c r="AVJ521" s="24"/>
      <c r="AVK521" s="24"/>
      <c r="AVL521" s="24"/>
      <c r="AVM521" s="24"/>
      <c r="AVN521" s="24"/>
      <c r="AVO521" s="24"/>
      <c r="AVP521" s="24"/>
      <c r="AVQ521" s="24"/>
      <c r="AVR521" s="24"/>
      <c r="AVS521" s="24"/>
      <c r="AVT521" s="24"/>
      <c r="AVU521" s="24"/>
      <c r="AVV521" s="24"/>
      <c r="AVW521" s="24"/>
      <c r="AVX521" s="24"/>
      <c r="AVY521" s="24"/>
      <c r="AVZ521" s="24"/>
      <c r="AWA521" s="24"/>
      <c r="AWB521" s="24"/>
      <c r="AWC521" s="24"/>
      <c r="AWD521" s="24"/>
      <c r="AWE521" s="24"/>
      <c r="AWF521" s="24"/>
      <c r="AWG521" s="24"/>
      <c r="AWH521" s="24"/>
      <c r="AWI521" s="24"/>
      <c r="AWJ521" s="24"/>
      <c r="AWK521" s="24"/>
      <c r="AWL521" s="24"/>
      <c r="AWM521" s="24"/>
      <c r="AWN521" s="24"/>
      <c r="AWO521" s="24"/>
      <c r="AWP521" s="24"/>
      <c r="AWQ521" s="24"/>
      <c r="AWR521" s="24"/>
      <c r="AWS521" s="24"/>
      <c r="AWT521" s="24"/>
      <c r="AWU521" s="24"/>
      <c r="AWV521" s="24"/>
      <c r="AWW521" s="24"/>
      <c r="AWX521" s="24"/>
      <c r="AWY521" s="24"/>
      <c r="AWZ521" s="24"/>
      <c r="AXA521" s="24"/>
      <c r="AXB521" s="24"/>
      <c r="AXC521" s="24"/>
      <c r="AXD521" s="24"/>
      <c r="AXE521" s="24"/>
      <c r="AXF521" s="24"/>
      <c r="AXG521" s="24"/>
      <c r="AXH521" s="24"/>
      <c r="AXI521" s="24"/>
      <c r="AXJ521" s="24"/>
      <c r="AXK521" s="24"/>
      <c r="AXL521" s="24"/>
      <c r="AXM521" s="24"/>
      <c r="AXN521" s="24"/>
      <c r="AXO521" s="24"/>
      <c r="AXP521" s="24"/>
      <c r="AXQ521" s="24"/>
      <c r="AXR521" s="24"/>
      <c r="AXS521" s="24"/>
      <c r="AXT521" s="24"/>
      <c r="AXU521" s="24"/>
      <c r="AXV521" s="24"/>
      <c r="AXW521" s="24"/>
      <c r="AXX521" s="24"/>
      <c r="AXY521" s="24"/>
      <c r="AXZ521" s="24"/>
      <c r="AYA521" s="24"/>
      <c r="AYB521" s="24"/>
      <c r="AYC521" s="24"/>
      <c r="AYD521" s="24"/>
      <c r="AYE521" s="24"/>
      <c r="AYF521" s="24"/>
      <c r="AYG521" s="24"/>
      <c r="AYH521" s="24"/>
      <c r="AYI521" s="24"/>
      <c r="AYJ521" s="24"/>
      <c r="AYK521" s="24"/>
      <c r="AYL521" s="24"/>
      <c r="AYM521" s="24"/>
      <c r="AYN521" s="24"/>
      <c r="AYO521" s="24"/>
      <c r="AYP521" s="24"/>
      <c r="AYQ521" s="24"/>
      <c r="AYR521" s="24"/>
      <c r="AYS521" s="24"/>
      <c r="AYT521" s="24"/>
      <c r="AYU521" s="24"/>
      <c r="AYV521" s="24"/>
      <c r="AYW521" s="24"/>
      <c r="AYX521" s="24"/>
      <c r="AYY521" s="24"/>
      <c r="AYZ521" s="24"/>
      <c r="AZA521" s="24"/>
      <c r="AZB521" s="24"/>
      <c r="AZC521" s="24"/>
      <c r="AZD521" s="24"/>
      <c r="AZE521" s="24"/>
      <c r="AZF521" s="24"/>
      <c r="AZG521" s="24"/>
      <c r="AZH521" s="24"/>
      <c r="AZI521" s="24"/>
      <c r="AZJ521" s="24"/>
      <c r="AZK521" s="24"/>
      <c r="AZL521" s="24"/>
      <c r="AZM521" s="24"/>
      <c r="AZN521" s="24"/>
      <c r="AZO521" s="24"/>
      <c r="AZP521" s="24"/>
      <c r="AZQ521" s="24"/>
      <c r="AZR521" s="24"/>
      <c r="AZS521" s="24"/>
      <c r="AZT521" s="24"/>
      <c r="AZU521" s="24"/>
      <c r="AZV521" s="24"/>
      <c r="AZW521" s="24"/>
      <c r="AZX521" s="24"/>
      <c r="AZY521" s="24"/>
      <c r="AZZ521" s="24"/>
      <c r="BAA521" s="24"/>
      <c r="BAB521" s="24"/>
      <c r="BAC521" s="24"/>
      <c r="BAD521" s="24"/>
      <c r="BAE521" s="24"/>
      <c r="BAF521" s="24"/>
      <c r="BAG521" s="24"/>
      <c r="BAH521" s="24"/>
      <c r="BAI521" s="24"/>
      <c r="BAJ521" s="24"/>
      <c r="BAK521" s="24"/>
      <c r="BAL521" s="24"/>
      <c r="BAM521" s="24"/>
      <c r="BAN521" s="24"/>
      <c r="BAO521" s="24"/>
      <c r="BAP521" s="24"/>
    </row>
    <row r="522" spans="1:1394" s="19" customFormat="1" x14ac:dyDescent="0.25">
      <c r="A522" s="19" t="str">
        <f>IF(YEAR(G522)=2024,#REF!,"")</f>
        <v/>
      </c>
      <c r="B522" s="19" t="str">
        <f>IF(YEAR(G522)=2025,#REF!,"")</f>
        <v/>
      </c>
      <c r="C522" s="19" t="str">
        <f t="shared" si="40"/>
        <v>Evening45101</v>
      </c>
      <c r="D522" s="19" t="str">
        <f>IF('by region'!$C$2="Any","Any",'Turf only'!V522)&amp;M522&amp;IF('by region'!$I$2="Any","Any",N522)&amp;G522</f>
        <v>AnyFlatAny45101</v>
      </c>
      <c r="E522" s="19" t="e">
        <f>IF(I522=#REF!,'Turf only'!G522,"")</f>
        <v>#REF!</v>
      </c>
      <c r="F522" s="19" t="e">
        <f t="shared" si="41"/>
        <v>#REF!</v>
      </c>
      <c r="G522" s="15">
        <v>45101</v>
      </c>
      <c r="H522" s="16" t="s">
        <v>37</v>
      </c>
      <c r="I522" s="16" t="s">
        <v>36</v>
      </c>
      <c r="J522" s="16" t="s">
        <v>80</v>
      </c>
      <c r="K522" s="14" t="s">
        <v>24</v>
      </c>
      <c r="L522" s="14" t="s">
        <v>19</v>
      </c>
      <c r="M522" s="16" t="s">
        <v>25</v>
      </c>
      <c r="N522" s="16" t="s">
        <v>13</v>
      </c>
      <c r="O522" s="16" t="s">
        <v>14</v>
      </c>
      <c r="P522" s="23">
        <f t="shared" si="42"/>
        <v>2</v>
      </c>
      <c r="Q522" s="23" cm="1">
        <f t="array" ref="Q522">SUMPRODUCT(($G$2:$G$2765=G522)*(P522&gt;$P$2:$P$2765))+1</f>
        <v>6</v>
      </c>
      <c r="R522" s="23" t="e">
        <f>(Q522*100000)+#REF!</f>
        <v>#REF!</v>
      </c>
      <c r="S522" s="19" t="e" cm="1">
        <f t="array" ref="S522">SUMPRODUCT(($G$2:$G$2765=G522)*(R522&gt;$R$2:$R$2765))+1</f>
        <v>#REF!</v>
      </c>
      <c r="T522" s="19" t="str">
        <f t="shared" si="43"/>
        <v>LINGFIELD PARK †</v>
      </c>
      <c r="U522" s="19">
        <v>0</v>
      </c>
      <c r="V522" s="19" t="s">
        <v>19</v>
      </c>
      <c r="W522" s="19">
        <f t="shared" si="44"/>
        <v>2023</v>
      </c>
      <c r="X522" s="24"/>
      <c r="Y522" s="24"/>
      <c r="Z522" s="24"/>
      <c r="AA522" s="24"/>
      <c r="AB522" s="24"/>
      <c r="AC522" s="24"/>
      <c r="AD522" s="24"/>
      <c r="AE522" s="24"/>
      <c r="AF522" s="24"/>
      <c r="AG522" s="24"/>
      <c r="AH522" s="24"/>
      <c r="AI522" s="24"/>
      <c r="AJ522" s="24"/>
      <c r="AK522" s="24"/>
      <c r="AL522" s="24"/>
      <c r="AM522" s="24"/>
      <c r="AN522" s="24"/>
      <c r="AO522" s="24"/>
      <c r="AP522" s="24"/>
      <c r="AQ522" s="24"/>
      <c r="AR522" s="24"/>
      <c r="AS522" s="24"/>
      <c r="AT522" s="24"/>
      <c r="AU522" s="24"/>
      <c r="AV522" s="24"/>
      <c r="AW522" s="24"/>
      <c r="AX522" s="24"/>
      <c r="AY522" s="24"/>
      <c r="AZ522" s="24"/>
      <c r="BA522" s="24"/>
      <c r="BB522" s="24"/>
      <c r="BC522" s="24"/>
      <c r="BD522" s="24"/>
      <c r="BE522" s="24"/>
      <c r="BF522" s="24"/>
      <c r="BG522" s="24"/>
      <c r="BH522" s="24"/>
      <c r="BI522" s="24"/>
      <c r="BJ522" s="24"/>
      <c r="BK522" s="24"/>
      <c r="BL522" s="24"/>
      <c r="BM522" s="24"/>
      <c r="BN522" s="24"/>
      <c r="BO522" s="24"/>
      <c r="BP522" s="24"/>
      <c r="BQ522" s="24"/>
      <c r="BR522" s="24"/>
      <c r="BS522" s="24"/>
      <c r="BT522" s="24"/>
      <c r="BU522" s="24"/>
      <c r="BV522" s="24"/>
      <c r="BW522" s="24"/>
      <c r="BX522" s="24"/>
      <c r="BY522" s="24"/>
      <c r="BZ522" s="24"/>
      <c r="CA522" s="24"/>
      <c r="CB522" s="24"/>
      <c r="CC522" s="24"/>
      <c r="CD522" s="24"/>
      <c r="CE522" s="24"/>
      <c r="CF522" s="24"/>
      <c r="CG522" s="24"/>
      <c r="CH522" s="24"/>
      <c r="CI522" s="24"/>
      <c r="CJ522" s="24"/>
      <c r="CK522" s="24"/>
      <c r="CL522" s="24"/>
      <c r="CM522" s="24"/>
      <c r="CN522" s="24"/>
      <c r="CO522" s="24"/>
      <c r="CP522" s="24"/>
      <c r="CQ522" s="24"/>
      <c r="CR522" s="24"/>
      <c r="CS522" s="24"/>
      <c r="CT522" s="24"/>
      <c r="CU522" s="24"/>
      <c r="CV522" s="24"/>
      <c r="CW522" s="24"/>
      <c r="CX522" s="24"/>
      <c r="CY522" s="24"/>
      <c r="CZ522" s="24"/>
      <c r="DA522" s="24"/>
      <c r="DB522" s="24"/>
      <c r="DC522" s="24"/>
      <c r="DD522" s="24"/>
      <c r="DE522" s="24"/>
      <c r="DF522" s="24"/>
      <c r="DG522" s="24"/>
      <c r="DH522" s="24"/>
      <c r="DI522" s="24"/>
      <c r="DJ522" s="24"/>
      <c r="DK522" s="24"/>
      <c r="DL522" s="24"/>
      <c r="DM522" s="24"/>
      <c r="DN522" s="24"/>
      <c r="DO522" s="24"/>
      <c r="DP522" s="24"/>
      <c r="DQ522" s="24"/>
      <c r="DR522" s="24"/>
      <c r="DS522" s="24"/>
      <c r="DT522" s="24"/>
      <c r="DU522" s="24"/>
      <c r="DV522" s="24"/>
      <c r="DW522" s="24"/>
      <c r="DX522" s="24"/>
      <c r="DY522" s="24"/>
      <c r="DZ522" s="24"/>
      <c r="EA522" s="24"/>
      <c r="EB522" s="24"/>
      <c r="EC522" s="24"/>
      <c r="ED522" s="24"/>
      <c r="EE522" s="24"/>
      <c r="EF522" s="24"/>
      <c r="EG522" s="24"/>
      <c r="EH522" s="24"/>
      <c r="EI522" s="24"/>
      <c r="EJ522" s="24"/>
      <c r="EK522" s="24"/>
      <c r="EL522" s="24"/>
      <c r="EM522" s="24"/>
      <c r="EN522" s="24"/>
      <c r="EO522" s="24"/>
      <c r="EP522" s="24"/>
      <c r="EQ522" s="24"/>
      <c r="ER522" s="24"/>
      <c r="ES522" s="24"/>
      <c r="ET522" s="24"/>
      <c r="EU522" s="24"/>
      <c r="EV522" s="24"/>
      <c r="EW522" s="24"/>
      <c r="EX522" s="24"/>
      <c r="EY522" s="24"/>
      <c r="EZ522" s="24"/>
      <c r="FA522" s="24"/>
      <c r="FB522" s="24"/>
      <c r="FC522" s="24"/>
      <c r="FD522" s="24"/>
      <c r="FE522" s="24"/>
      <c r="FF522" s="24"/>
      <c r="FG522" s="24"/>
      <c r="FH522" s="24"/>
      <c r="FI522" s="24"/>
      <c r="FJ522" s="24"/>
      <c r="FK522" s="24"/>
      <c r="FL522" s="24"/>
      <c r="FM522" s="24"/>
      <c r="FN522" s="24"/>
      <c r="FO522" s="24"/>
      <c r="FP522" s="24"/>
      <c r="FQ522" s="24"/>
      <c r="FR522" s="24"/>
      <c r="FS522" s="24"/>
      <c r="FT522" s="24"/>
      <c r="FU522" s="24"/>
      <c r="FV522" s="24"/>
      <c r="FW522" s="24"/>
      <c r="FX522" s="24"/>
      <c r="FY522" s="24"/>
      <c r="FZ522" s="24"/>
      <c r="GA522" s="24"/>
      <c r="GB522" s="24"/>
      <c r="GC522" s="24"/>
      <c r="GD522" s="24"/>
      <c r="GE522" s="24"/>
      <c r="GF522" s="24"/>
      <c r="GG522" s="24"/>
      <c r="GH522" s="24"/>
      <c r="GI522" s="24"/>
      <c r="GJ522" s="24"/>
      <c r="GK522" s="24"/>
      <c r="GL522" s="24"/>
      <c r="GM522" s="24"/>
      <c r="GN522" s="24"/>
      <c r="GO522" s="24"/>
      <c r="GP522" s="24"/>
      <c r="GQ522" s="24"/>
      <c r="GR522" s="24"/>
      <c r="GS522" s="24"/>
      <c r="GT522" s="24"/>
      <c r="GU522" s="24"/>
      <c r="GV522" s="24"/>
      <c r="GW522" s="24"/>
      <c r="GX522" s="24"/>
      <c r="GY522" s="24"/>
      <c r="GZ522" s="24"/>
      <c r="HA522" s="24"/>
      <c r="HB522" s="24"/>
      <c r="HC522" s="24"/>
      <c r="HD522" s="24"/>
      <c r="HE522" s="24"/>
      <c r="HF522" s="24"/>
      <c r="HG522" s="24"/>
      <c r="HH522" s="24"/>
      <c r="HI522" s="24"/>
      <c r="HJ522" s="24"/>
      <c r="HK522" s="24"/>
      <c r="HL522" s="24"/>
      <c r="HM522" s="24"/>
      <c r="HN522" s="24"/>
      <c r="HO522" s="24"/>
      <c r="HP522" s="24"/>
      <c r="HQ522" s="24"/>
      <c r="HR522" s="24"/>
      <c r="HS522" s="24"/>
      <c r="HT522" s="24"/>
      <c r="HU522" s="24"/>
      <c r="HV522" s="24"/>
      <c r="HW522" s="24"/>
      <c r="HX522" s="24"/>
      <c r="HY522" s="24"/>
      <c r="HZ522" s="24"/>
      <c r="IA522" s="24"/>
      <c r="IB522" s="24"/>
      <c r="IC522" s="24"/>
      <c r="ID522" s="24"/>
      <c r="IE522" s="24"/>
      <c r="IF522" s="24"/>
      <c r="IG522" s="24"/>
      <c r="IH522" s="24"/>
      <c r="II522" s="24"/>
      <c r="IJ522" s="24"/>
      <c r="IK522" s="24"/>
      <c r="IL522" s="24"/>
      <c r="IM522" s="24"/>
      <c r="IN522" s="24"/>
      <c r="IO522" s="24"/>
      <c r="IP522" s="24"/>
      <c r="IQ522" s="24"/>
      <c r="IR522" s="24"/>
      <c r="IS522" s="24"/>
      <c r="IT522" s="24"/>
      <c r="IU522" s="24"/>
      <c r="IV522" s="24"/>
      <c r="IW522" s="24"/>
      <c r="IX522" s="24"/>
      <c r="IY522" s="24"/>
      <c r="IZ522" s="24"/>
      <c r="JA522" s="24"/>
      <c r="JB522" s="24"/>
      <c r="JC522" s="24"/>
      <c r="JD522" s="24"/>
      <c r="JE522" s="24"/>
      <c r="JF522" s="24"/>
      <c r="JG522" s="24"/>
      <c r="JH522" s="24"/>
      <c r="JI522" s="24"/>
      <c r="JJ522" s="24"/>
      <c r="JK522" s="24"/>
      <c r="JL522" s="24"/>
      <c r="JM522" s="24"/>
      <c r="JN522" s="24"/>
      <c r="JO522" s="24"/>
      <c r="JP522" s="24"/>
      <c r="JQ522" s="24"/>
      <c r="JR522" s="24"/>
      <c r="JS522" s="24"/>
      <c r="JT522" s="24"/>
      <c r="JU522" s="24"/>
      <c r="JV522" s="24"/>
      <c r="JW522" s="24"/>
      <c r="JX522" s="24"/>
      <c r="JY522" s="24"/>
      <c r="JZ522" s="24"/>
      <c r="KA522" s="24"/>
      <c r="KB522" s="24"/>
      <c r="KC522" s="24"/>
      <c r="KD522" s="24"/>
      <c r="KE522" s="24"/>
      <c r="KF522" s="24"/>
      <c r="KG522" s="24"/>
      <c r="KH522" s="24"/>
      <c r="KI522" s="24"/>
      <c r="KJ522" s="24"/>
      <c r="KK522" s="24"/>
      <c r="KL522" s="24"/>
      <c r="KM522" s="24"/>
      <c r="KN522" s="24"/>
      <c r="KO522" s="24"/>
      <c r="KP522" s="24"/>
      <c r="KQ522" s="24"/>
      <c r="KR522" s="24"/>
      <c r="KS522" s="24"/>
      <c r="KT522" s="24"/>
      <c r="KU522" s="24"/>
      <c r="KV522" s="24"/>
      <c r="KW522" s="24"/>
      <c r="KX522" s="24"/>
      <c r="KY522" s="24"/>
      <c r="KZ522" s="24"/>
      <c r="LA522" s="24"/>
      <c r="LB522" s="24"/>
      <c r="LC522" s="24"/>
      <c r="LD522" s="24"/>
      <c r="LE522" s="24"/>
      <c r="LF522" s="24"/>
      <c r="LG522" s="24"/>
      <c r="LH522" s="24"/>
      <c r="LI522" s="24"/>
      <c r="LJ522" s="24"/>
      <c r="LK522" s="24"/>
      <c r="LL522" s="24"/>
      <c r="LM522" s="24"/>
      <c r="LN522" s="24"/>
      <c r="LO522" s="24"/>
      <c r="LP522" s="24"/>
      <c r="LQ522" s="24"/>
      <c r="LR522" s="24"/>
      <c r="LS522" s="24"/>
      <c r="LT522" s="24"/>
      <c r="LU522" s="24"/>
      <c r="LV522" s="24"/>
      <c r="LW522" s="24"/>
      <c r="LX522" s="24"/>
      <c r="LY522" s="24"/>
      <c r="LZ522" s="24"/>
      <c r="MA522" s="24"/>
      <c r="MB522" s="24"/>
      <c r="MC522" s="24"/>
      <c r="MD522" s="24"/>
      <c r="ME522" s="24"/>
      <c r="MF522" s="24"/>
      <c r="MG522" s="24"/>
      <c r="MH522" s="24"/>
      <c r="MI522" s="24"/>
      <c r="MJ522" s="24"/>
      <c r="MK522" s="24"/>
      <c r="ML522" s="24"/>
      <c r="MM522" s="24"/>
      <c r="MN522" s="24"/>
      <c r="MO522" s="24"/>
      <c r="MP522" s="24"/>
      <c r="MQ522" s="24"/>
      <c r="MR522" s="24"/>
      <c r="MS522" s="24"/>
      <c r="MT522" s="24"/>
      <c r="MU522" s="24"/>
      <c r="MV522" s="24"/>
      <c r="MW522" s="24"/>
      <c r="MX522" s="24"/>
      <c r="MY522" s="24"/>
      <c r="MZ522" s="24"/>
      <c r="NA522" s="24"/>
      <c r="NB522" s="24"/>
      <c r="NC522" s="24"/>
      <c r="ND522" s="24"/>
      <c r="NE522" s="24"/>
      <c r="NF522" s="24"/>
      <c r="NG522" s="24"/>
      <c r="NH522" s="24"/>
      <c r="NI522" s="24"/>
      <c r="NJ522" s="24"/>
      <c r="NK522" s="24"/>
      <c r="NL522" s="24"/>
      <c r="NM522" s="24"/>
      <c r="NN522" s="24"/>
      <c r="NO522" s="24"/>
      <c r="NP522" s="24"/>
      <c r="NQ522" s="24"/>
      <c r="NR522" s="24"/>
      <c r="NS522" s="24"/>
      <c r="NT522" s="24"/>
      <c r="NU522" s="24"/>
      <c r="NV522" s="24"/>
      <c r="NW522" s="24"/>
      <c r="NX522" s="24"/>
      <c r="NY522" s="24"/>
      <c r="NZ522" s="24"/>
      <c r="OA522" s="24"/>
      <c r="OB522" s="24"/>
      <c r="OC522" s="24"/>
      <c r="OD522" s="24"/>
      <c r="OE522" s="24"/>
      <c r="OF522" s="24"/>
      <c r="OG522" s="24"/>
      <c r="OH522" s="24"/>
      <c r="OI522" s="24"/>
      <c r="OJ522" s="24"/>
      <c r="OK522" s="24"/>
      <c r="OL522" s="24"/>
      <c r="OM522" s="24"/>
      <c r="ON522" s="24"/>
      <c r="OO522" s="24"/>
      <c r="OP522" s="24"/>
      <c r="OQ522" s="24"/>
      <c r="OR522" s="24"/>
      <c r="OS522" s="24"/>
      <c r="OT522" s="24"/>
      <c r="OU522" s="24"/>
      <c r="OV522" s="24"/>
      <c r="OW522" s="24"/>
      <c r="OX522" s="24"/>
      <c r="OY522" s="24"/>
      <c r="OZ522" s="24"/>
      <c r="PA522" s="24"/>
      <c r="PB522" s="24"/>
      <c r="PC522" s="24"/>
      <c r="PD522" s="24"/>
      <c r="PE522" s="24"/>
      <c r="PF522" s="24"/>
      <c r="PG522" s="24"/>
      <c r="PH522" s="24"/>
      <c r="PI522" s="24"/>
      <c r="PJ522" s="24"/>
      <c r="PK522" s="24"/>
      <c r="PL522" s="24"/>
      <c r="PM522" s="24"/>
      <c r="PN522" s="24"/>
      <c r="PO522" s="24"/>
      <c r="PP522" s="24"/>
      <c r="PQ522" s="24"/>
      <c r="PR522" s="24"/>
      <c r="PS522" s="24"/>
      <c r="PT522" s="24"/>
      <c r="PU522" s="24"/>
      <c r="PV522" s="24"/>
      <c r="PW522" s="24"/>
      <c r="PX522" s="24"/>
      <c r="PY522" s="24"/>
      <c r="PZ522" s="24"/>
      <c r="QA522" s="24"/>
      <c r="QB522" s="24"/>
      <c r="QC522" s="24"/>
      <c r="QD522" s="24"/>
      <c r="QE522" s="24"/>
      <c r="QF522" s="24"/>
      <c r="QG522" s="24"/>
      <c r="QH522" s="24"/>
      <c r="QI522" s="24"/>
      <c r="QJ522" s="24"/>
      <c r="QK522" s="24"/>
      <c r="QL522" s="24"/>
      <c r="QM522" s="24"/>
      <c r="QN522" s="24"/>
      <c r="QO522" s="24"/>
      <c r="QP522" s="24"/>
      <c r="QQ522" s="24"/>
      <c r="QR522" s="24"/>
      <c r="QS522" s="24"/>
      <c r="QT522" s="24"/>
      <c r="QU522" s="24"/>
      <c r="QV522" s="24"/>
      <c r="QW522" s="24"/>
      <c r="QX522" s="24"/>
      <c r="QY522" s="24"/>
      <c r="QZ522" s="24"/>
      <c r="RA522" s="24"/>
      <c r="RB522" s="24"/>
      <c r="RC522" s="24"/>
      <c r="RD522" s="24"/>
      <c r="RE522" s="24"/>
      <c r="RF522" s="24"/>
      <c r="RG522" s="24"/>
      <c r="RH522" s="24"/>
      <c r="RI522" s="24"/>
      <c r="RJ522" s="24"/>
      <c r="RK522" s="24"/>
      <c r="RL522" s="24"/>
      <c r="RM522" s="24"/>
      <c r="RN522" s="24"/>
      <c r="RO522" s="24"/>
      <c r="RP522" s="24"/>
      <c r="RQ522" s="24"/>
      <c r="RR522" s="24"/>
      <c r="RS522" s="24"/>
      <c r="RT522" s="24"/>
      <c r="RU522" s="24"/>
      <c r="RV522" s="24"/>
      <c r="RW522" s="24"/>
      <c r="RX522" s="24"/>
      <c r="RY522" s="24"/>
      <c r="RZ522" s="24"/>
      <c r="SA522" s="24"/>
      <c r="SB522" s="24"/>
      <c r="SC522" s="24"/>
      <c r="SD522" s="24"/>
      <c r="SE522" s="24"/>
      <c r="SF522" s="24"/>
      <c r="SG522" s="24"/>
      <c r="SH522" s="24"/>
      <c r="SI522" s="24"/>
      <c r="SJ522" s="24"/>
      <c r="SK522" s="24"/>
      <c r="SL522" s="24"/>
      <c r="SM522" s="24"/>
      <c r="SN522" s="24"/>
      <c r="SO522" s="24"/>
      <c r="SP522" s="24"/>
      <c r="SQ522" s="24"/>
      <c r="SR522" s="24"/>
      <c r="SS522" s="24"/>
      <c r="ST522" s="24"/>
      <c r="SU522" s="24"/>
      <c r="SV522" s="24"/>
      <c r="SW522" s="24"/>
      <c r="SX522" s="24"/>
      <c r="SY522" s="24"/>
      <c r="SZ522" s="24"/>
      <c r="TA522" s="24"/>
      <c r="TB522" s="24"/>
      <c r="TC522" s="24"/>
      <c r="TD522" s="24"/>
      <c r="TE522" s="24"/>
      <c r="TF522" s="24"/>
      <c r="TG522" s="24"/>
      <c r="TH522" s="24"/>
      <c r="TI522" s="24"/>
      <c r="TJ522" s="24"/>
      <c r="TK522" s="24"/>
      <c r="TL522" s="24"/>
      <c r="TM522" s="24"/>
      <c r="TN522" s="24"/>
      <c r="TO522" s="24"/>
      <c r="TP522" s="24"/>
      <c r="TQ522" s="24"/>
      <c r="TR522" s="24"/>
      <c r="TS522" s="24"/>
      <c r="TT522" s="24"/>
      <c r="TU522" s="24"/>
      <c r="TV522" s="24"/>
      <c r="TW522" s="24"/>
      <c r="TX522" s="24"/>
      <c r="TY522" s="24"/>
      <c r="TZ522" s="24"/>
      <c r="UA522" s="24"/>
      <c r="UB522" s="24"/>
      <c r="UC522" s="24"/>
      <c r="UD522" s="24"/>
      <c r="UE522" s="24"/>
      <c r="UF522" s="24"/>
      <c r="UG522" s="24"/>
      <c r="UH522" s="24"/>
      <c r="UI522" s="24"/>
      <c r="UJ522" s="24"/>
      <c r="UK522" s="24"/>
      <c r="UL522" s="24"/>
      <c r="UM522" s="24"/>
      <c r="UN522" s="24"/>
      <c r="UO522" s="24"/>
      <c r="UP522" s="24"/>
      <c r="UQ522" s="24"/>
      <c r="UR522" s="24"/>
      <c r="US522" s="24"/>
      <c r="UT522" s="24"/>
      <c r="UU522" s="24"/>
      <c r="UV522" s="24"/>
      <c r="UW522" s="24"/>
      <c r="UX522" s="24"/>
      <c r="UY522" s="24"/>
      <c r="UZ522" s="24"/>
      <c r="VA522" s="24"/>
      <c r="VB522" s="24"/>
      <c r="VC522" s="24"/>
      <c r="VD522" s="24"/>
      <c r="VE522" s="24"/>
      <c r="VF522" s="24"/>
      <c r="VG522" s="24"/>
      <c r="VH522" s="24"/>
      <c r="VI522" s="24"/>
      <c r="VJ522" s="24"/>
      <c r="VK522" s="24"/>
      <c r="VL522" s="24"/>
      <c r="VM522" s="24"/>
      <c r="VN522" s="24"/>
      <c r="VO522" s="24"/>
      <c r="VP522" s="24"/>
      <c r="VQ522" s="24"/>
      <c r="VR522" s="24"/>
      <c r="VS522" s="24"/>
      <c r="VT522" s="24"/>
      <c r="VU522" s="24"/>
      <c r="VV522" s="24"/>
      <c r="VW522" s="24"/>
      <c r="VX522" s="24"/>
      <c r="VY522" s="24"/>
      <c r="VZ522" s="24"/>
      <c r="WA522" s="24"/>
      <c r="WB522" s="24"/>
      <c r="WC522" s="24"/>
      <c r="WD522" s="24"/>
      <c r="WE522" s="24"/>
      <c r="WF522" s="24"/>
      <c r="WG522" s="24"/>
      <c r="WH522" s="24"/>
      <c r="WI522" s="24"/>
      <c r="WJ522" s="24"/>
      <c r="WK522" s="24"/>
      <c r="WL522" s="24"/>
      <c r="WM522" s="24"/>
      <c r="WN522" s="24"/>
      <c r="WO522" s="24"/>
      <c r="WP522" s="24"/>
      <c r="WQ522" s="24"/>
      <c r="WR522" s="24"/>
      <c r="WS522" s="24"/>
      <c r="WT522" s="24"/>
      <c r="WU522" s="24"/>
      <c r="WV522" s="24"/>
      <c r="WW522" s="24"/>
      <c r="WX522" s="24"/>
      <c r="WY522" s="24"/>
      <c r="WZ522" s="24"/>
      <c r="XA522" s="24"/>
      <c r="XB522" s="24"/>
      <c r="XC522" s="24"/>
      <c r="XD522" s="24"/>
      <c r="XE522" s="24"/>
      <c r="XF522" s="24"/>
      <c r="XG522" s="24"/>
      <c r="XH522" s="24"/>
      <c r="XI522" s="24"/>
      <c r="XJ522" s="24"/>
      <c r="XK522" s="24"/>
      <c r="XL522" s="24"/>
      <c r="XM522" s="24"/>
      <c r="XN522" s="24"/>
      <c r="XO522" s="24"/>
      <c r="XP522" s="24"/>
      <c r="XQ522" s="24"/>
      <c r="XR522" s="24"/>
      <c r="XS522" s="24"/>
      <c r="XT522" s="24"/>
      <c r="XU522" s="24"/>
      <c r="XV522" s="24"/>
      <c r="XW522" s="24"/>
      <c r="XX522" s="24"/>
      <c r="XY522" s="24"/>
      <c r="XZ522" s="24"/>
      <c r="YA522" s="24"/>
      <c r="YB522" s="24"/>
      <c r="YC522" s="24"/>
      <c r="YD522" s="24"/>
      <c r="YE522" s="24"/>
      <c r="YF522" s="24"/>
      <c r="YG522" s="24"/>
      <c r="YH522" s="24"/>
      <c r="YI522" s="24"/>
      <c r="YJ522" s="24"/>
      <c r="YK522" s="24"/>
      <c r="YL522" s="24"/>
      <c r="YM522" s="24"/>
      <c r="YN522" s="24"/>
      <c r="YO522" s="24"/>
      <c r="YP522" s="24"/>
      <c r="YQ522" s="24"/>
      <c r="YR522" s="24"/>
      <c r="YS522" s="24"/>
      <c r="YT522" s="24"/>
      <c r="YU522" s="24"/>
      <c r="YV522" s="24"/>
      <c r="YW522" s="24"/>
      <c r="YX522" s="24"/>
      <c r="YY522" s="24"/>
      <c r="YZ522" s="24"/>
      <c r="ZA522" s="24"/>
      <c r="ZB522" s="24"/>
      <c r="ZC522" s="24"/>
      <c r="ZD522" s="24"/>
      <c r="ZE522" s="24"/>
      <c r="ZF522" s="24"/>
      <c r="ZG522" s="24"/>
      <c r="ZH522" s="24"/>
      <c r="ZI522" s="24"/>
      <c r="ZJ522" s="24"/>
      <c r="ZK522" s="24"/>
      <c r="ZL522" s="24"/>
      <c r="ZM522" s="24"/>
      <c r="ZN522" s="24"/>
      <c r="ZO522" s="24"/>
      <c r="ZP522" s="24"/>
      <c r="ZQ522" s="24"/>
      <c r="ZR522" s="24"/>
      <c r="ZS522" s="24"/>
      <c r="ZT522" s="24"/>
      <c r="ZU522" s="24"/>
      <c r="ZV522" s="24"/>
      <c r="ZW522" s="24"/>
      <c r="ZX522" s="24"/>
      <c r="ZY522" s="24"/>
      <c r="ZZ522" s="24"/>
      <c r="AAA522" s="24"/>
      <c r="AAB522" s="24"/>
      <c r="AAC522" s="24"/>
      <c r="AAD522" s="24"/>
      <c r="AAE522" s="24"/>
      <c r="AAF522" s="24"/>
      <c r="AAG522" s="24"/>
      <c r="AAH522" s="24"/>
      <c r="AAI522" s="24"/>
      <c r="AAJ522" s="24"/>
      <c r="AAK522" s="24"/>
      <c r="AAL522" s="24"/>
      <c r="AAM522" s="24"/>
      <c r="AAN522" s="24"/>
      <c r="AAO522" s="24"/>
      <c r="AAP522" s="24"/>
      <c r="AAQ522" s="24"/>
      <c r="AAR522" s="24"/>
      <c r="AAS522" s="24"/>
      <c r="AAT522" s="24"/>
      <c r="AAU522" s="24"/>
      <c r="AAV522" s="24"/>
      <c r="AAW522" s="24"/>
      <c r="AAX522" s="24"/>
      <c r="AAY522" s="24"/>
      <c r="AAZ522" s="24"/>
      <c r="ABA522" s="24"/>
      <c r="ABB522" s="24"/>
      <c r="ABC522" s="24"/>
      <c r="ABD522" s="24"/>
      <c r="ABE522" s="24"/>
      <c r="ABF522" s="24"/>
      <c r="ABG522" s="24"/>
      <c r="ABH522" s="24"/>
      <c r="ABI522" s="24"/>
      <c r="ABJ522" s="24"/>
      <c r="ABK522" s="24"/>
      <c r="ABL522" s="24"/>
      <c r="ABM522" s="24"/>
      <c r="ABN522" s="24"/>
      <c r="ABO522" s="24"/>
      <c r="ABP522" s="24"/>
      <c r="ABQ522" s="24"/>
      <c r="ABR522" s="24"/>
      <c r="ABS522" s="24"/>
      <c r="ABT522" s="24"/>
      <c r="ABU522" s="24"/>
      <c r="ABV522" s="24"/>
      <c r="ABW522" s="24"/>
      <c r="ABX522" s="24"/>
      <c r="ABY522" s="24"/>
      <c r="ABZ522" s="24"/>
      <c r="ACA522" s="24"/>
      <c r="ACB522" s="24"/>
      <c r="ACC522" s="24"/>
      <c r="ACD522" s="24"/>
      <c r="ACE522" s="24"/>
      <c r="ACF522" s="24"/>
      <c r="ACG522" s="24"/>
      <c r="ACH522" s="24"/>
      <c r="ACI522" s="24"/>
      <c r="ACJ522" s="24"/>
      <c r="ACK522" s="24"/>
      <c r="ACL522" s="24"/>
      <c r="ACM522" s="24"/>
      <c r="ACN522" s="24"/>
      <c r="ACO522" s="24"/>
      <c r="ACP522" s="24"/>
      <c r="ACQ522" s="24"/>
      <c r="ACR522" s="24"/>
      <c r="ACS522" s="24"/>
      <c r="ACT522" s="24"/>
      <c r="ACU522" s="24"/>
      <c r="ACV522" s="24"/>
      <c r="ACW522" s="24"/>
      <c r="ACX522" s="24"/>
      <c r="ACY522" s="24"/>
      <c r="ACZ522" s="24"/>
      <c r="ADA522" s="24"/>
      <c r="ADB522" s="24"/>
      <c r="ADC522" s="24"/>
      <c r="ADD522" s="24"/>
      <c r="ADE522" s="24"/>
      <c r="ADF522" s="24"/>
      <c r="ADG522" s="24"/>
      <c r="ADH522" s="24"/>
      <c r="ADI522" s="24"/>
      <c r="ADJ522" s="24"/>
      <c r="ADK522" s="24"/>
      <c r="ADL522" s="24"/>
      <c r="ADM522" s="24"/>
      <c r="ADN522" s="24"/>
      <c r="ADO522" s="24"/>
      <c r="ADP522" s="24"/>
      <c r="ADQ522" s="24"/>
      <c r="ADR522" s="24"/>
      <c r="ADS522" s="24"/>
      <c r="ADT522" s="24"/>
      <c r="ADU522" s="24"/>
      <c r="ADV522" s="24"/>
      <c r="ADW522" s="24"/>
      <c r="ADX522" s="24"/>
      <c r="ADY522" s="24"/>
      <c r="ADZ522" s="24"/>
      <c r="AEA522" s="24"/>
      <c r="AEB522" s="24"/>
      <c r="AEC522" s="24"/>
      <c r="AED522" s="24"/>
      <c r="AEE522" s="24"/>
      <c r="AEF522" s="24"/>
      <c r="AEG522" s="24"/>
      <c r="AEH522" s="24"/>
      <c r="AEI522" s="24"/>
      <c r="AEJ522" s="24"/>
      <c r="AEK522" s="24"/>
      <c r="AEL522" s="24"/>
      <c r="AEM522" s="24"/>
      <c r="AEN522" s="24"/>
      <c r="AEO522" s="24"/>
      <c r="AEP522" s="24"/>
      <c r="AEQ522" s="24"/>
      <c r="AER522" s="24"/>
      <c r="AES522" s="24"/>
      <c r="AET522" s="24"/>
      <c r="AEU522" s="24"/>
      <c r="AEV522" s="24"/>
      <c r="AEW522" s="24"/>
      <c r="AEX522" s="24"/>
      <c r="AEY522" s="24"/>
      <c r="AEZ522" s="24"/>
      <c r="AFA522" s="24"/>
      <c r="AFB522" s="24"/>
      <c r="AFC522" s="24"/>
      <c r="AFD522" s="24"/>
      <c r="AFE522" s="24"/>
      <c r="AFF522" s="24"/>
      <c r="AFG522" s="24"/>
      <c r="AFH522" s="24"/>
      <c r="AFI522" s="24"/>
      <c r="AFJ522" s="24"/>
      <c r="AFK522" s="24"/>
      <c r="AFL522" s="24"/>
      <c r="AFM522" s="24"/>
      <c r="AFN522" s="24"/>
      <c r="AFO522" s="24"/>
      <c r="AFP522" s="24"/>
      <c r="AFQ522" s="24"/>
      <c r="AFR522" s="24"/>
      <c r="AFS522" s="24"/>
      <c r="AFT522" s="24"/>
      <c r="AFU522" s="24"/>
      <c r="AFV522" s="24"/>
      <c r="AFW522" s="24"/>
      <c r="AFX522" s="24"/>
      <c r="AFY522" s="24"/>
      <c r="AFZ522" s="24"/>
      <c r="AGA522" s="24"/>
      <c r="AGB522" s="24"/>
      <c r="AGC522" s="24"/>
      <c r="AGD522" s="24"/>
      <c r="AGE522" s="24"/>
      <c r="AGF522" s="24"/>
      <c r="AGG522" s="24"/>
      <c r="AGH522" s="24"/>
      <c r="AGI522" s="24"/>
      <c r="AGJ522" s="24"/>
      <c r="AGK522" s="24"/>
      <c r="AGL522" s="24"/>
      <c r="AGM522" s="24"/>
      <c r="AGN522" s="24"/>
      <c r="AGO522" s="24"/>
      <c r="AGP522" s="24"/>
      <c r="AGQ522" s="24"/>
      <c r="AGR522" s="24"/>
      <c r="AGS522" s="24"/>
      <c r="AGT522" s="24"/>
      <c r="AGU522" s="24"/>
      <c r="AGV522" s="24"/>
      <c r="AGW522" s="24"/>
      <c r="AGX522" s="24"/>
      <c r="AGY522" s="24"/>
      <c r="AGZ522" s="24"/>
      <c r="AHA522" s="24"/>
      <c r="AHB522" s="24"/>
      <c r="AHC522" s="24"/>
      <c r="AHD522" s="24"/>
      <c r="AHE522" s="24"/>
      <c r="AHF522" s="24"/>
      <c r="AHG522" s="24"/>
      <c r="AHH522" s="24"/>
      <c r="AHI522" s="24"/>
      <c r="AHJ522" s="24"/>
      <c r="AHK522" s="24"/>
      <c r="AHL522" s="24"/>
      <c r="AHM522" s="24"/>
      <c r="AHN522" s="24"/>
      <c r="AHO522" s="24"/>
      <c r="AHP522" s="24"/>
      <c r="AHQ522" s="24"/>
      <c r="AHR522" s="24"/>
      <c r="AHS522" s="24"/>
      <c r="AHT522" s="24"/>
      <c r="AHU522" s="24"/>
      <c r="AHV522" s="24"/>
      <c r="AHW522" s="24"/>
      <c r="AHX522" s="24"/>
      <c r="AHY522" s="24"/>
      <c r="AHZ522" s="24"/>
      <c r="AIA522" s="24"/>
      <c r="AIB522" s="24"/>
      <c r="AIC522" s="24"/>
      <c r="AID522" s="24"/>
      <c r="AIE522" s="24"/>
      <c r="AIF522" s="24"/>
      <c r="AIG522" s="24"/>
      <c r="AIH522" s="24"/>
      <c r="AII522" s="24"/>
      <c r="AIJ522" s="24"/>
      <c r="AIK522" s="24"/>
      <c r="AIL522" s="24"/>
      <c r="AIM522" s="24"/>
      <c r="AIN522" s="24"/>
      <c r="AIO522" s="24"/>
      <c r="AIP522" s="24"/>
      <c r="AIQ522" s="24"/>
      <c r="AIR522" s="24"/>
      <c r="AIS522" s="24"/>
      <c r="AIT522" s="24"/>
      <c r="AIU522" s="24"/>
      <c r="AIV522" s="24"/>
      <c r="AIW522" s="24"/>
      <c r="AIX522" s="24"/>
      <c r="AIY522" s="24"/>
      <c r="AIZ522" s="24"/>
      <c r="AJA522" s="24"/>
      <c r="AJB522" s="24"/>
      <c r="AJC522" s="24"/>
      <c r="AJD522" s="24"/>
      <c r="AJE522" s="24"/>
      <c r="AJF522" s="24"/>
      <c r="AJG522" s="24"/>
      <c r="AJH522" s="24"/>
      <c r="AJI522" s="24"/>
      <c r="AJJ522" s="24"/>
      <c r="AJK522" s="24"/>
      <c r="AJL522" s="24"/>
      <c r="AJM522" s="24"/>
      <c r="AJN522" s="24"/>
      <c r="AJO522" s="24"/>
      <c r="AJP522" s="24"/>
      <c r="AJQ522" s="24"/>
      <c r="AJR522" s="24"/>
      <c r="AJS522" s="24"/>
      <c r="AJT522" s="24"/>
      <c r="AJU522" s="24"/>
      <c r="AJV522" s="24"/>
      <c r="AJW522" s="24"/>
      <c r="AJX522" s="24"/>
      <c r="AJY522" s="24"/>
      <c r="AJZ522" s="24"/>
      <c r="AKA522" s="24"/>
      <c r="AKB522" s="24"/>
      <c r="AKC522" s="24"/>
      <c r="AKD522" s="24"/>
      <c r="AKE522" s="24"/>
      <c r="AKF522" s="24"/>
      <c r="AKG522" s="24"/>
      <c r="AKH522" s="24"/>
      <c r="AKI522" s="24"/>
      <c r="AKJ522" s="24"/>
      <c r="AKK522" s="24"/>
      <c r="AKL522" s="24"/>
      <c r="AKM522" s="24"/>
      <c r="AKN522" s="24"/>
      <c r="AKO522" s="24"/>
      <c r="AKP522" s="24"/>
      <c r="AKQ522" s="24"/>
      <c r="AKR522" s="24"/>
      <c r="AKS522" s="24"/>
      <c r="AKT522" s="24"/>
      <c r="AKU522" s="24"/>
      <c r="AKV522" s="24"/>
      <c r="AKW522" s="24"/>
      <c r="AKX522" s="24"/>
      <c r="AKY522" s="24"/>
      <c r="AKZ522" s="24"/>
      <c r="ALA522" s="24"/>
      <c r="ALB522" s="24"/>
      <c r="ALC522" s="24"/>
      <c r="ALD522" s="24"/>
      <c r="ALE522" s="24"/>
      <c r="ALF522" s="24"/>
      <c r="ALG522" s="24"/>
      <c r="ALH522" s="24"/>
      <c r="ALI522" s="24"/>
      <c r="ALJ522" s="24"/>
      <c r="ALK522" s="24"/>
      <c r="ALL522" s="24"/>
      <c r="ALM522" s="24"/>
      <c r="ALN522" s="24"/>
      <c r="ALO522" s="24"/>
      <c r="ALP522" s="24"/>
      <c r="ALQ522" s="24"/>
      <c r="ALR522" s="24"/>
      <c r="ALS522" s="24"/>
      <c r="ALT522" s="24"/>
      <c r="ALU522" s="24"/>
      <c r="ALV522" s="24"/>
      <c r="ALW522" s="24"/>
      <c r="ALX522" s="24"/>
      <c r="ALY522" s="24"/>
      <c r="ALZ522" s="24"/>
      <c r="AMA522" s="24"/>
      <c r="AMB522" s="24"/>
      <c r="AMC522" s="24"/>
      <c r="AMD522" s="24"/>
      <c r="AME522" s="24"/>
      <c r="AMF522" s="24"/>
      <c r="AMG522" s="24"/>
      <c r="AMH522" s="24"/>
      <c r="AMI522" s="24"/>
      <c r="AMJ522" s="24"/>
      <c r="AMK522" s="24"/>
      <c r="AML522" s="24"/>
      <c r="AMM522" s="24"/>
      <c r="AMN522" s="24"/>
      <c r="AMO522" s="24"/>
      <c r="AMP522" s="24"/>
      <c r="AMQ522" s="24"/>
      <c r="AMR522" s="24"/>
      <c r="AMS522" s="24"/>
      <c r="AMT522" s="24"/>
      <c r="AMU522" s="24"/>
      <c r="AMV522" s="24"/>
      <c r="AMW522" s="24"/>
      <c r="AMX522" s="24"/>
      <c r="AMY522" s="24"/>
      <c r="AMZ522" s="24"/>
      <c r="ANA522" s="24"/>
      <c r="ANB522" s="24"/>
      <c r="ANC522" s="24"/>
      <c r="AND522" s="24"/>
      <c r="ANE522" s="24"/>
      <c r="ANF522" s="24"/>
      <c r="ANG522" s="24"/>
      <c r="ANH522" s="24"/>
      <c r="ANI522" s="24"/>
      <c r="ANJ522" s="24"/>
      <c r="ANK522" s="24"/>
      <c r="ANL522" s="24"/>
      <c r="ANM522" s="24"/>
      <c r="ANN522" s="24"/>
      <c r="ANO522" s="24"/>
      <c r="ANP522" s="24"/>
      <c r="ANQ522" s="24"/>
      <c r="ANR522" s="24"/>
      <c r="ANS522" s="24"/>
      <c r="ANT522" s="24"/>
      <c r="ANU522" s="24"/>
      <c r="ANV522" s="24"/>
      <c r="ANW522" s="24"/>
      <c r="ANX522" s="24"/>
      <c r="ANY522" s="24"/>
      <c r="ANZ522" s="24"/>
      <c r="AOA522" s="24"/>
      <c r="AOB522" s="24"/>
      <c r="AOC522" s="24"/>
      <c r="AOD522" s="24"/>
      <c r="AOE522" s="24"/>
      <c r="AOF522" s="24"/>
      <c r="AOG522" s="24"/>
      <c r="AOH522" s="24"/>
      <c r="AOI522" s="24"/>
      <c r="AOJ522" s="24"/>
      <c r="AOK522" s="24"/>
      <c r="AOL522" s="24"/>
      <c r="AOM522" s="24"/>
      <c r="AON522" s="24"/>
      <c r="AOO522" s="24"/>
      <c r="AOP522" s="24"/>
      <c r="AOQ522" s="24"/>
      <c r="AOR522" s="24"/>
      <c r="AOS522" s="24"/>
      <c r="AOT522" s="24"/>
      <c r="AOU522" s="24"/>
      <c r="AOV522" s="24"/>
      <c r="AOW522" s="24"/>
      <c r="AOX522" s="24"/>
      <c r="AOY522" s="24"/>
      <c r="AOZ522" s="24"/>
      <c r="APA522" s="24"/>
      <c r="APB522" s="24"/>
      <c r="APC522" s="24"/>
      <c r="APD522" s="24"/>
      <c r="APE522" s="24"/>
      <c r="APF522" s="24"/>
      <c r="APG522" s="24"/>
      <c r="APH522" s="24"/>
      <c r="API522" s="24"/>
      <c r="APJ522" s="24"/>
      <c r="APK522" s="24"/>
      <c r="APL522" s="24"/>
      <c r="APM522" s="24"/>
      <c r="APN522" s="24"/>
      <c r="APO522" s="24"/>
      <c r="APP522" s="24"/>
      <c r="APQ522" s="24"/>
      <c r="APR522" s="24"/>
      <c r="APS522" s="24"/>
      <c r="APT522" s="24"/>
      <c r="APU522" s="24"/>
      <c r="APV522" s="24"/>
      <c r="APW522" s="24"/>
      <c r="APX522" s="24"/>
      <c r="APY522" s="24"/>
      <c r="APZ522" s="24"/>
      <c r="AQA522" s="24"/>
      <c r="AQB522" s="24"/>
      <c r="AQC522" s="24"/>
      <c r="AQD522" s="24"/>
      <c r="AQE522" s="24"/>
      <c r="AQF522" s="24"/>
      <c r="AQG522" s="24"/>
      <c r="AQH522" s="24"/>
      <c r="AQI522" s="24"/>
      <c r="AQJ522" s="24"/>
      <c r="AQK522" s="24"/>
      <c r="AQL522" s="24"/>
      <c r="AQM522" s="24"/>
      <c r="AQN522" s="24"/>
      <c r="AQO522" s="24"/>
      <c r="AQP522" s="24"/>
      <c r="AQQ522" s="24"/>
      <c r="AQR522" s="24"/>
      <c r="AQS522" s="24"/>
      <c r="AQT522" s="24"/>
      <c r="AQU522" s="24"/>
      <c r="AQV522" s="24"/>
      <c r="AQW522" s="24"/>
      <c r="AQX522" s="24"/>
      <c r="AQY522" s="24"/>
      <c r="AQZ522" s="24"/>
      <c r="ARA522" s="24"/>
      <c r="ARB522" s="24"/>
      <c r="ARC522" s="24"/>
      <c r="ARD522" s="24"/>
      <c r="ARE522" s="24"/>
      <c r="ARF522" s="24"/>
      <c r="ARG522" s="24"/>
      <c r="ARH522" s="24"/>
      <c r="ARI522" s="24"/>
      <c r="ARJ522" s="24"/>
      <c r="ARK522" s="24"/>
      <c r="ARL522" s="24"/>
      <c r="ARM522" s="24"/>
      <c r="ARN522" s="24"/>
      <c r="ARO522" s="24"/>
      <c r="ARP522" s="24"/>
      <c r="ARQ522" s="24"/>
      <c r="ARR522" s="24"/>
      <c r="ARS522" s="24"/>
      <c r="ART522" s="24"/>
      <c r="ARU522" s="24"/>
      <c r="ARV522" s="24"/>
      <c r="ARW522" s="24"/>
      <c r="ARX522" s="24"/>
      <c r="ARY522" s="24"/>
      <c r="ARZ522" s="24"/>
      <c r="ASA522" s="24"/>
      <c r="ASB522" s="24"/>
      <c r="ASC522" s="24"/>
      <c r="ASD522" s="24"/>
      <c r="ASE522" s="24"/>
      <c r="ASF522" s="24"/>
      <c r="ASG522" s="24"/>
      <c r="ASH522" s="24"/>
      <c r="ASI522" s="24"/>
      <c r="ASJ522" s="24"/>
      <c r="ASK522" s="24"/>
      <c r="ASL522" s="24"/>
      <c r="ASM522" s="24"/>
      <c r="ASN522" s="24"/>
      <c r="ASO522" s="24"/>
      <c r="ASP522" s="24"/>
      <c r="ASQ522" s="24"/>
      <c r="ASR522" s="24"/>
      <c r="ASS522" s="24"/>
      <c r="AST522" s="24"/>
      <c r="ASU522" s="24"/>
      <c r="ASV522" s="24"/>
      <c r="ASW522" s="24"/>
      <c r="ASX522" s="24"/>
      <c r="ASY522" s="24"/>
      <c r="ASZ522" s="24"/>
      <c r="ATA522" s="24"/>
      <c r="ATB522" s="24"/>
      <c r="ATC522" s="24"/>
      <c r="ATD522" s="24"/>
      <c r="ATE522" s="24"/>
      <c r="ATF522" s="24"/>
      <c r="ATG522" s="24"/>
      <c r="ATH522" s="24"/>
      <c r="ATI522" s="24"/>
      <c r="ATJ522" s="24"/>
      <c r="ATK522" s="24"/>
      <c r="ATL522" s="24"/>
      <c r="ATM522" s="24"/>
      <c r="ATN522" s="24"/>
      <c r="ATO522" s="24"/>
      <c r="ATP522" s="24"/>
      <c r="ATQ522" s="24"/>
      <c r="ATR522" s="24"/>
      <c r="ATS522" s="24"/>
      <c r="ATT522" s="24"/>
      <c r="ATU522" s="24"/>
      <c r="ATV522" s="24"/>
      <c r="ATW522" s="24"/>
      <c r="ATX522" s="24"/>
      <c r="ATY522" s="24"/>
      <c r="ATZ522" s="24"/>
      <c r="AUA522" s="24"/>
      <c r="AUB522" s="24"/>
      <c r="AUC522" s="24"/>
      <c r="AUD522" s="24"/>
      <c r="AUE522" s="24"/>
      <c r="AUF522" s="24"/>
      <c r="AUG522" s="24"/>
      <c r="AUH522" s="24"/>
      <c r="AUI522" s="24"/>
      <c r="AUJ522" s="24"/>
      <c r="AUK522" s="24"/>
      <c r="AUL522" s="24"/>
      <c r="AUM522" s="24"/>
      <c r="AUN522" s="24"/>
      <c r="AUO522" s="24"/>
      <c r="AUP522" s="24"/>
      <c r="AUQ522" s="24"/>
      <c r="AUR522" s="24"/>
      <c r="AUS522" s="24"/>
      <c r="AUT522" s="24"/>
      <c r="AUU522" s="24"/>
      <c r="AUV522" s="24"/>
      <c r="AUW522" s="24"/>
      <c r="AUX522" s="24"/>
      <c r="AUY522" s="24"/>
      <c r="AUZ522" s="24"/>
      <c r="AVA522" s="24"/>
      <c r="AVB522" s="24"/>
      <c r="AVC522" s="24"/>
      <c r="AVD522" s="24"/>
      <c r="AVE522" s="24"/>
      <c r="AVF522" s="24"/>
      <c r="AVG522" s="24"/>
      <c r="AVH522" s="24"/>
      <c r="AVI522" s="24"/>
      <c r="AVJ522" s="24"/>
      <c r="AVK522" s="24"/>
      <c r="AVL522" s="24"/>
      <c r="AVM522" s="24"/>
      <c r="AVN522" s="24"/>
      <c r="AVO522" s="24"/>
      <c r="AVP522" s="24"/>
      <c r="AVQ522" s="24"/>
      <c r="AVR522" s="24"/>
      <c r="AVS522" s="24"/>
      <c r="AVT522" s="24"/>
      <c r="AVU522" s="24"/>
      <c r="AVV522" s="24"/>
      <c r="AVW522" s="24"/>
      <c r="AVX522" s="24"/>
      <c r="AVY522" s="24"/>
      <c r="AVZ522" s="24"/>
      <c r="AWA522" s="24"/>
      <c r="AWB522" s="24"/>
      <c r="AWC522" s="24"/>
      <c r="AWD522" s="24"/>
      <c r="AWE522" s="24"/>
      <c r="AWF522" s="24"/>
      <c r="AWG522" s="24"/>
      <c r="AWH522" s="24"/>
      <c r="AWI522" s="24"/>
      <c r="AWJ522" s="24"/>
      <c r="AWK522" s="24"/>
      <c r="AWL522" s="24"/>
      <c r="AWM522" s="24"/>
      <c r="AWN522" s="24"/>
      <c r="AWO522" s="24"/>
      <c r="AWP522" s="24"/>
      <c r="AWQ522" s="24"/>
      <c r="AWR522" s="24"/>
      <c r="AWS522" s="24"/>
      <c r="AWT522" s="24"/>
      <c r="AWU522" s="24"/>
      <c r="AWV522" s="24"/>
      <c r="AWW522" s="24"/>
      <c r="AWX522" s="24"/>
      <c r="AWY522" s="24"/>
      <c r="AWZ522" s="24"/>
      <c r="AXA522" s="24"/>
      <c r="AXB522" s="24"/>
      <c r="AXC522" s="24"/>
      <c r="AXD522" s="24"/>
      <c r="AXE522" s="24"/>
      <c r="AXF522" s="24"/>
      <c r="AXG522" s="24"/>
      <c r="AXH522" s="24"/>
      <c r="AXI522" s="24"/>
      <c r="AXJ522" s="24"/>
      <c r="AXK522" s="24"/>
      <c r="AXL522" s="24"/>
      <c r="AXM522" s="24"/>
      <c r="AXN522" s="24"/>
      <c r="AXO522" s="24"/>
      <c r="AXP522" s="24"/>
      <c r="AXQ522" s="24"/>
      <c r="AXR522" s="24"/>
      <c r="AXS522" s="24"/>
      <c r="AXT522" s="24"/>
      <c r="AXU522" s="24"/>
      <c r="AXV522" s="24"/>
      <c r="AXW522" s="24"/>
      <c r="AXX522" s="24"/>
      <c r="AXY522" s="24"/>
      <c r="AXZ522" s="24"/>
      <c r="AYA522" s="24"/>
      <c r="AYB522" s="24"/>
      <c r="AYC522" s="24"/>
      <c r="AYD522" s="24"/>
      <c r="AYE522" s="24"/>
      <c r="AYF522" s="24"/>
      <c r="AYG522" s="24"/>
      <c r="AYH522" s="24"/>
      <c r="AYI522" s="24"/>
      <c r="AYJ522" s="24"/>
      <c r="AYK522" s="24"/>
      <c r="AYL522" s="24"/>
      <c r="AYM522" s="24"/>
      <c r="AYN522" s="24"/>
      <c r="AYO522" s="24"/>
      <c r="AYP522" s="24"/>
      <c r="AYQ522" s="24"/>
      <c r="AYR522" s="24"/>
      <c r="AYS522" s="24"/>
      <c r="AYT522" s="24"/>
      <c r="AYU522" s="24"/>
      <c r="AYV522" s="24"/>
      <c r="AYW522" s="24"/>
      <c r="AYX522" s="24"/>
      <c r="AYY522" s="24"/>
      <c r="AYZ522" s="24"/>
      <c r="AZA522" s="24"/>
      <c r="AZB522" s="24"/>
      <c r="AZC522" s="24"/>
      <c r="AZD522" s="24"/>
      <c r="AZE522" s="24"/>
      <c r="AZF522" s="24"/>
      <c r="AZG522" s="24"/>
      <c r="AZH522" s="24"/>
      <c r="AZI522" s="24"/>
      <c r="AZJ522" s="24"/>
      <c r="AZK522" s="24"/>
      <c r="AZL522" s="24"/>
      <c r="AZM522" s="24"/>
      <c r="AZN522" s="24"/>
      <c r="AZO522" s="24"/>
      <c r="AZP522" s="24"/>
      <c r="AZQ522" s="24"/>
      <c r="AZR522" s="24"/>
      <c r="AZS522" s="24"/>
      <c r="AZT522" s="24"/>
      <c r="AZU522" s="24"/>
      <c r="AZV522" s="24"/>
      <c r="AZW522" s="24"/>
      <c r="AZX522" s="24"/>
      <c r="AZY522" s="24"/>
      <c r="AZZ522" s="24"/>
      <c r="BAA522" s="24"/>
      <c r="BAB522" s="24"/>
      <c r="BAC522" s="24"/>
      <c r="BAD522" s="24"/>
      <c r="BAE522" s="24"/>
      <c r="BAF522" s="24"/>
      <c r="BAG522" s="24"/>
      <c r="BAH522" s="24"/>
      <c r="BAI522" s="24"/>
      <c r="BAJ522" s="24"/>
      <c r="BAK522" s="24"/>
      <c r="BAL522" s="24"/>
      <c r="BAM522" s="24"/>
      <c r="BAN522" s="24"/>
      <c r="BAO522" s="24"/>
      <c r="BAP522" s="24"/>
    </row>
    <row r="523" spans="1:1394" s="19" customFormat="1" x14ac:dyDescent="0.25">
      <c r="A523" s="19" t="str">
        <f>IF(YEAR(G523)=2024,#REF!,"")</f>
        <v/>
      </c>
      <c r="B523" s="19" t="str">
        <f>IF(YEAR(G523)=2025,#REF!,"")</f>
        <v/>
      </c>
      <c r="C523" s="19" t="str">
        <f t="shared" si="40"/>
        <v>Afternoon45101</v>
      </c>
      <c r="D523" s="19" t="str">
        <f>IF('by region'!$C$2="Any","Any",'Turf only'!V523)&amp;M523&amp;IF('by region'!$I$2="Any","Any",N523)&amp;G523</f>
        <v>AnyFlatAny45101</v>
      </c>
      <c r="E523" s="19" t="e">
        <f>IF(I523=#REF!,'Turf only'!G523,"")</f>
        <v>#REF!</v>
      </c>
      <c r="F523" s="19" t="e">
        <f t="shared" si="41"/>
        <v>#REF!</v>
      </c>
      <c r="G523" s="20">
        <v>45101</v>
      </c>
      <c r="H523" s="21" t="s">
        <v>37</v>
      </c>
      <c r="I523" s="21" t="s">
        <v>76</v>
      </c>
      <c r="J523" s="21" t="s">
        <v>9</v>
      </c>
      <c r="K523" s="22" t="s">
        <v>16</v>
      </c>
      <c r="L523" s="22" t="s">
        <v>17</v>
      </c>
      <c r="M523" s="21" t="s">
        <v>25</v>
      </c>
      <c r="N523" s="21" t="s">
        <v>13</v>
      </c>
      <c r="O523" s="21" t="s">
        <v>14</v>
      </c>
      <c r="P523" s="23">
        <f t="shared" si="42"/>
        <v>1</v>
      </c>
      <c r="Q523" s="23" cm="1">
        <f t="array" ref="Q523">SUMPRODUCT(($G$2:$G$2765=G523)*(P523&gt;$P$2:$P$2765))+1</f>
        <v>1</v>
      </c>
      <c r="R523" s="23" t="e">
        <f>(Q523*100000)+#REF!</f>
        <v>#REF!</v>
      </c>
      <c r="S523" s="19" t="e" cm="1">
        <f t="array" ref="S523">SUMPRODUCT(($G$2:$G$2765=G523)*(R523&gt;$R$2:$R$2765))+1</f>
        <v>#REF!</v>
      </c>
      <c r="T523" s="19" t="str">
        <f t="shared" si="43"/>
        <v xml:space="preserve">NEWMARKET </v>
      </c>
      <c r="U523" s="19">
        <v>0</v>
      </c>
      <c r="V523" s="19" t="s">
        <v>11</v>
      </c>
      <c r="W523" s="19">
        <f t="shared" si="44"/>
        <v>2023</v>
      </c>
      <c r="X523" s="24"/>
      <c r="Y523" s="24"/>
      <c r="Z523" s="24"/>
      <c r="AA523" s="24"/>
      <c r="AB523" s="24"/>
      <c r="AC523" s="24"/>
      <c r="AD523" s="24"/>
      <c r="AE523" s="24"/>
      <c r="AF523" s="24"/>
      <c r="AG523" s="24"/>
      <c r="AH523" s="24"/>
      <c r="AI523" s="24"/>
      <c r="AJ523" s="24"/>
      <c r="AK523" s="24"/>
      <c r="AL523" s="24"/>
      <c r="AM523" s="24"/>
      <c r="AN523" s="24"/>
      <c r="AO523" s="24"/>
      <c r="AP523" s="24"/>
      <c r="AQ523" s="24"/>
      <c r="AR523" s="24"/>
      <c r="AS523" s="24"/>
      <c r="AT523" s="24"/>
      <c r="AU523" s="24"/>
      <c r="AV523" s="24"/>
      <c r="AW523" s="24"/>
      <c r="AX523" s="24"/>
      <c r="AY523" s="24"/>
      <c r="AZ523" s="24"/>
      <c r="BA523" s="24"/>
      <c r="BB523" s="24"/>
      <c r="BC523" s="24"/>
      <c r="BD523" s="24"/>
      <c r="BE523" s="24"/>
      <c r="BF523" s="24"/>
      <c r="BG523" s="24"/>
      <c r="BH523" s="24"/>
      <c r="BI523" s="24"/>
      <c r="BJ523" s="24"/>
      <c r="BK523" s="24"/>
      <c r="BL523" s="24"/>
      <c r="BM523" s="24"/>
      <c r="BN523" s="24"/>
      <c r="BO523" s="24"/>
      <c r="BP523" s="24"/>
      <c r="BQ523" s="24"/>
      <c r="BR523" s="24"/>
      <c r="BS523" s="24"/>
      <c r="BT523" s="24"/>
      <c r="BU523" s="24"/>
      <c r="BV523" s="24"/>
      <c r="BW523" s="24"/>
      <c r="BX523" s="24"/>
      <c r="BY523" s="24"/>
      <c r="BZ523" s="24"/>
      <c r="CA523" s="24"/>
      <c r="CB523" s="24"/>
      <c r="CC523" s="24"/>
      <c r="CD523" s="24"/>
      <c r="CE523" s="24"/>
      <c r="CF523" s="24"/>
      <c r="CG523" s="24"/>
      <c r="CH523" s="24"/>
      <c r="CI523" s="24"/>
      <c r="CJ523" s="24"/>
      <c r="CK523" s="24"/>
      <c r="CL523" s="24"/>
      <c r="CM523" s="24"/>
      <c r="CN523" s="24"/>
      <c r="CO523" s="24"/>
      <c r="CP523" s="24"/>
      <c r="CQ523" s="24"/>
      <c r="CR523" s="24"/>
      <c r="CS523" s="24"/>
      <c r="CT523" s="24"/>
      <c r="CU523" s="24"/>
      <c r="CV523" s="24"/>
      <c r="CW523" s="24"/>
      <c r="CX523" s="24"/>
      <c r="CY523" s="24"/>
      <c r="CZ523" s="24"/>
      <c r="DA523" s="24"/>
      <c r="DB523" s="24"/>
      <c r="DC523" s="24"/>
      <c r="DD523" s="24"/>
      <c r="DE523" s="24"/>
      <c r="DF523" s="24"/>
      <c r="DG523" s="24"/>
      <c r="DH523" s="24"/>
      <c r="DI523" s="24"/>
      <c r="DJ523" s="24"/>
      <c r="DK523" s="24"/>
      <c r="DL523" s="24"/>
      <c r="DM523" s="24"/>
      <c r="DN523" s="24"/>
      <c r="DO523" s="24"/>
      <c r="DP523" s="24"/>
      <c r="DQ523" s="24"/>
      <c r="DR523" s="24"/>
      <c r="DS523" s="24"/>
      <c r="DT523" s="24"/>
      <c r="DU523" s="24"/>
      <c r="DV523" s="24"/>
      <c r="DW523" s="24"/>
      <c r="DX523" s="24"/>
      <c r="DY523" s="24"/>
      <c r="DZ523" s="24"/>
      <c r="EA523" s="24"/>
      <c r="EB523" s="24"/>
      <c r="EC523" s="24"/>
      <c r="ED523" s="24"/>
      <c r="EE523" s="24"/>
      <c r="EF523" s="24"/>
      <c r="EG523" s="24"/>
      <c r="EH523" s="24"/>
      <c r="EI523" s="24"/>
      <c r="EJ523" s="24"/>
      <c r="EK523" s="24"/>
      <c r="EL523" s="24"/>
      <c r="EM523" s="24"/>
      <c r="EN523" s="24"/>
      <c r="EO523" s="24"/>
      <c r="EP523" s="24"/>
      <c r="EQ523" s="24"/>
      <c r="ER523" s="24"/>
      <c r="ES523" s="24"/>
      <c r="ET523" s="24"/>
      <c r="EU523" s="24"/>
      <c r="EV523" s="24"/>
      <c r="EW523" s="24"/>
      <c r="EX523" s="24"/>
      <c r="EY523" s="24"/>
      <c r="EZ523" s="24"/>
      <c r="FA523" s="24"/>
      <c r="FB523" s="24"/>
      <c r="FC523" s="24"/>
      <c r="FD523" s="24"/>
      <c r="FE523" s="24"/>
      <c r="FF523" s="24"/>
      <c r="FG523" s="24"/>
      <c r="FH523" s="24"/>
      <c r="FI523" s="24"/>
      <c r="FJ523" s="24"/>
      <c r="FK523" s="24"/>
      <c r="FL523" s="24"/>
      <c r="FM523" s="24"/>
      <c r="FN523" s="24"/>
      <c r="FO523" s="24"/>
      <c r="FP523" s="24"/>
      <c r="FQ523" s="24"/>
      <c r="FR523" s="24"/>
      <c r="FS523" s="24"/>
      <c r="FT523" s="24"/>
      <c r="FU523" s="24"/>
      <c r="FV523" s="24"/>
      <c r="FW523" s="24"/>
      <c r="FX523" s="24"/>
      <c r="FY523" s="24"/>
      <c r="FZ523" s="24"/>
      <c r="GA523" s="24"/>
      <c r="GB523" s="24"/>
      <c r="GC523" s="24"/>
      <c r="GD523" s="24"/>
      <c r="GE523" s="24"/>
      <c r="GF523" s="24"/>
      <c r="GG523" s="24"/>
      <c r="GH523" s="24"/>
      <c r="GI523" s="24"/>
      <c r="GJ523" s="24"/>
      <c r="GK523" s="24"/>
      <c r="GL523" s="24"/>
      <c r="GM523" s="24"/>
      <c r="GN523" s="24"/>
      <c r="GO523" s="24"/>
      <c r="GP523" s="24"/>
      <c r="GQ523" s="24"/>
      <c r="GR523" s="24"/>
      <c r="GS523" s="24"/>
      <c r="GT523" s="24"/>
      <c r="GU523" s="24"/>
      <c r="GV523" s="24"/>
      <c r="GW523" s="24"/>
      <c r="GX523" s="24"/>
      <c r="GY523" s="24"/>
      <c r="GZ523" s="24"/>
      <c r="HA523" s="24"/>
      <c r="HB523" s="24"/>
      <c r="HC523" s="24"/>
      <c r="HD523" s="24"/>
      <c r="HE523" s="24"/>
      <c r="HF523" s="24"/>
      <c r="HG523" s="24"/>
      <c r="HH523" s="24"/>
      <c r="HI523" s="24"/>
      <c r="HJ523" s="24"/>
      <c r="HK523" s="24"/>
      <c r="HL523" s="24"/>
      <c r="HM523" s="24"/>
      <c r="HN523" s="24"/>
      <c r="HO523" s="24"/>
      <c r="HP523" s="24"/>
      <c r="HQ523" s="24"/>
      <c r="HR523" s="24"/>
      <c r="HS523" s="24"/>
      <c r="HT523" s="24"/>
      <c r="HU523" s="24"/>
      <c r="HV523" s="24"/>
      <c r="HW523" s="24"/>
      <c r="HX523" s="24"/>
      <c r="HY523" s="24"/>
      <c r="HZ523" s="24"/>
      <c r="IA523" s="24"/>
      <c r="IB523" s="24"/>
      <c r="IC523" s="24"/>
      <c r="ID523" s="24"/>
      <c r="IE523" s="24"/>
      <c r="IF523" s="24"/>
      <c r="IG523" s="24"/>
      <c r="IH523" s="24"/>
      <c r="II523" s="24"/>
      <c r="IJ523" s="24"/>
      <c r="IK523" s="24"/>
      <c r="IL523" s="24"/>
      <c r="IM523" s="24"/>
      <c r="IN523" s="24"/>
      <c r="IO523" s="24"/>
      <c r="IP523" s="24"/>
      <c r="IQ523" s="24"/>
      <c r="IR523" s="24"/>
      <c r="IS523" s="24"/>
      <c r="IT523" s="24"/>
      <c r="IU523" s="24"/>
      <c r="IV523" s="24"/>
      <c r="IW523" s="24"/>
      <c r="IX523" s="24"/>
      <c r="IY523" s="24"/>
      <c r="IZ523" s="24"/>
      <c r="JA523" s="24"/>
      <c r="JB523" s="24"/>
      <c r="JC523" s="24"/>
      <c r="JD523" s="24"/>
      <c r="JE523" s="24"/>
      <c r="JF523" s="24"/>
      <c r="JG523" s="24"/>
      <c r="JH523" s="24"/>
      <c r="JI523" s="24"/>
      <c r="JJ523" s="24"/>
      <c r="JK523" s="24"/>
      <c r="JL523" s="24"/>
      <c r="JM523" s="24"/>
      <c r="JN523" s="24"/>
      <c r="JO523" s="24"/>
      <c r="JP523" s="24"/>
      <c r="JQ523" s="24"/>
      <c r="JR523" s="24"/>
      <c r="JS523" s="24"/>
      <c r="JT523" s="24"/>
      <c r="JU523" s="24"/>
      <c r="JV523" s="24"/>
      <c r="JW523" s="24"/>
      <c r="JX523" s="24"/>
      <c r="JY523" s="24"/>
      <c r="JZ523" s="24"/>
      <c r="KA523" s="24"/>
      <c r="KB523" s="24"/>
      <c r="KC523" s="24"/>
      <c r="KD523" s="24"/>
      <c r="KE523" s="24"/>
      <c r="KF523" s="24"/>
      <c r="KG523" s="24"/>
      <c r="KH523" s="24"/>
      <c r="KI523" s="24"/>
      <c r="KJ523" s="24"/>
      <c r="KK523" s="24"/>
      <c r="KL523" s="24"/>
      <c r="KM523" s="24"/>
      <c r="KN523" s="24"/>
      <c r="KO523" s="24"/>
      <c r="KP523" s="24"/>
      <c r="KQ523" s="24"/>
      <c r="KR523" s="24"/>
      <c r="KS523" s="24"/>
      <c r="KT523" s="24"/>
      <c r="KU523" s="24"/>
      <c r="KV523" s="24"/>
      <c r="KW523" s="24"/>
      <c r="KX523" s="24"/>
      <c r="KY523" s="24"/>
      <c r="KZ523" s="24"/>
      <c r="LA523" s="24"/>
      <c r="LB523" s="24"/>
      <c r="LC523" s="24"/>
      <c r="LD523" s="24"/>
      <c r="LE523" s="24"/>
      <c r="LF523" s="24"/>
      <c r="LG523" s="24"/>
      <c r="LH523" s="24"/>
      <c r="LI523" s="24"/>
      <c r="LJ523" s="24"/>
      <c r="LK523" s="24"/>
      <c r="LL523" s="24"/>
      <c r="LM523" s="24"/>
      <c r="LN523" s="24"/>
      <c r="LO523" s="24"/>
      <c r="LP523" s="24"/>
      <c r="LQ523" s="24"/>
      <c r="LR523" s="24"/>
      <c r="LS523" s="24"/>
      <c r="LT523" s="24"/>
      <c r="LU523" s="24"/>
      <c r="LV523" s="24"/>
      <c r="LW523" s="24"/>
      <c r="LX523" s="24"/>
      <c r="LY523" s="24"/>
      <c r="LZ523" s="24"/>
      <c r="MA523" s="24"/>
      <c r="MB523" s="24"/>
      <c r="MC523" s="24"/>
      <c r="MD523" s="24"/>
      <c r="ME523" s="24"/>
      <c r="MF523" s="24"/>
      <c r="MG523" s="24"/>
      <c r="MH523" s="24"/>
      <c r="MI523" s="24"/>
      <c r="MJ523" s="24"/>
      <c r="MK523" s="24"/>
      <c r="ML523" s="24"/>
      <c r="MM523" s="24"/>
      <c r="MN523" s="24"/>
      <c r="MO523" s="24"/>
      <c r="MP523" s="24"/>
      <c r="MQ523" s="24"/>
      <c r="MR523" s="24"/>
      <c r="MS523" s="24"/>
      <c r="MT523" s="24"/>
      <c r="MU523" s="24"/>
      <c r="MV523" s="24"/>
      <c r="MW523" s="24"/>
      <c r="MX523" s="24"/>
      <c r="MY523" s="24"/>
      <c r="MZ523" s="24"/>
      <c r="NA523" s="24"/>
      <c r="NB523" s="24"/>
      <c r="NC523" s="24"/>
      <c r="ND523" s="24"/>
      <c r="NE523" s="24"/>
      <c r="NF523" s="24"/>
      <c r="NG523" s="24"/>
      <c r="NH523" s="24"/>
      <c r="NI523" s="24"/>
      <c r="NJ523" s="24"/>
      <c r="NK523" s="24"/>
      <c r="NL523" s="24"/>
      <c r="NM523" s="24"/>
      <c r="NN523" s="24"/>
      <c r="NO523" s="24"/>
      <c r="NP523" s="24"/>
      <c r="NQ523" s="24"/>
      <c r="NR523" s="24"/>
      <c r="NS523" s="24"/>
      <c r="NT523" s="24"/>
      <c r="NU523" s="24"/>
      <c r="NV523" s="24"/>
      <c r="NW523" s="24"/>
      <c r="NX523" s="24"/>
      <c r="NY523" s="24"/>
      <c r="NZ523" s="24"/>
      <c r="OA523" s="24"/>
      <c r="OB523" s="24"/>
      <c r="OC523" s="24"/>
      <c r="OD523" s="24"/>
      <c r="OE523" s="24"/>
      <c r="OF523" s="24"/>
      <c r="OG523" s="24"/>
      <c r="OH523" s="24"/>
      <c r="OI523" s="24"/>
      <c r="OJ523" s="24"/>
      <c r="OK523" s="24"/>
      <c r="OL523" s="24"/>
      <c r="OM523" s="24"/>
      <c r="ON523" s="24"/>
      <c r="OO523" s="24"/>
      <c r="OP523" s="24"/>
      <c r="OQ523" s="24"/>
      <c r="OR523" s="24"/>
      <c r="OS523" s="24"/>
      <c r="OT523" s="24"/>
      <c r="OU523" s="24"/>
      <c r="OV523" s="24"/>
      <c r="OW523" s="24"/>
      <c r="OX523" s="24"/>
      <c r="OY523" s="24"/>
      <c r="OZ523" s="24"/>
      <c r="PA523" s="24"/>
      <c r="PB523" s="24"/>
      <c r="PC523" s="24"/>
      <c r="PD523" s="24"/>
      <c r="PE523" s="24"/>
      <c r="PF523" s="24"/>
      <c r="PG523" s="24"/>
      <c r="PH523" s="24"/>
      <c r="PI523" s="24"/>
      <c r="PJ523" s="24"/>
      <c r="PK523" s="24"/>
      <c r="PL523" s="24"/>
      <c r="PM523" s="24"/>
      <c r="PN523" s="24"/>
      <c r="PO523" s="24"/>
      <c r="PP523" s="24"/>
      <c r="PQ523" s="24"/>
      <c r="PR523" s="24"/>
      <c r="PS523" s="24"/>
      <c r="PT523" s="24"/>
      <c r="PU523" s="24"/>
      <c r="PV523" s="24"/>
      <c r="PW523" s="24"/>
      <c r="PX523" s="24"/>
      <c r="PY523" s="24"/>
      <c r="PZ523" s="24"/>
      <c r="QA523" s="24"/>
      <c r="QB523" s="24"/>
      <c r="QC523" s="24"/>
      <c r="QD523" s="24"/>
      <c r="QE523" s="24"/>
      <c r="QF523" s="24"/>
      <c r="QG523" s="24"/>
      <c r="QH523" s="24"/>
      <c r="QI523" s="24"/>
      <c r="QJ523" s="24"/>
      <c r="QK523" s="24"/>
      <c r="QL523" s="24"/>
      <c r="QM523" s="24"/>
      <c r="QN523" s="24"/>
      <c r="QO523" s="24"/>
      <c r="QP523" s="24"/>
      <c r="QQ523" s="24"/>
      <c r="QR523" s="24"/>
      <c r="QS523" s="24"/>
      <c r="QT523" s="24"/>
      <c r="QU523" s="24"/>
      <c r="QV523" s="24"/>
      <c r="QW523" s="24"/>
      <c r="QX523" s="24"/>
      <c r="QY523" s="24"/>
      <c r="QZ523" s="24"/>
      <c r="RA523" s="24"/>
      <c r="RB523" s="24"/>
      <c r="RC523" s="24"/>
      <c r="RD523" s="24"/>
      <c r="RE523" s="24"/>
      <c r="RF523" s="24"/>
      <c r="RG523" s="24"/>
      <c r="RH523" s="24"/>
      <c r="RI523" s="24"/>
      <c r="RJ523" s="24"/>
      <c r="RK523" s="24"/>
      <c r="RL523" s="24"/>
      <c r="RM523" s="24"/>
      <c r="RN523" s="24"/>
      <c r="RO523" s="24"/>
      <c r="RP523" s="24"/>
      <c r="RQ523" s="24"/>
      <c r="RR523" s="24"/>
      <c r="RS523" s="24"/>
      <c r="RT523" s="24"/>
      <c r="RU523" s="24"/>
      <c r="RV523" s="24"/>
      <c r="RW523" s="24"/>
      <c r="RX523" s="24"/>
      <c r="RY523" s="24"/>
      <c r="RZ523" s="24"/>
      <c r="SA523" s="24"/>
      <c r="SB523" s="24"/>
      <c r="SC523" s="24"/>
      <c r="SD523" s="24"/>
      <c r="SE523" s="24"/>
      <c r="SF523" s="24"/>
      <c r="SG523" s="24"/>
      <c r="SH523" s="24"/>
      <c r="SI523" s="24"/>
      <c r="SJ523" s="24"/>
      <c r="SK523" s="24"/>
      <c r="SL523" s="24"/>
      <c r="SM523" s="24"/>
      <c r="SN523" s="24"/>
      <c r="SO523" s="24"/>
      <c r="SP523" s="24"/>
      <c r="SQ523" s="24"/>
      <c r="SR523" s="24"/>
      <c r="SS523" s="24"/>
      <c r="ST523" s="24"/>
      <c r="SU523" s="24"/>
      <c r="SV523" s="24"/>
      <c r="SW523" s="24"/>
      <c r="SX523" s="24"/>
      <c r="SY523" s="24"/>
      <c r="SZ523" s="24"/>
      <c r="TA523" s="24"/>
      <c r="TB523" s="24"/>
      <c r="TC523" s="24"/>
      <c r="TD523" s="24"/>
      <c r="TE523" s="24"/>
      <c r="TF523" s="24"/>
      <c r="TG523" s="24"/>
      <c r="TH523" s="24"/>
      <c r="TI523" s="24"/>
      <c r="TJ523" s="24"/>
      <c r="TK523" s="24"/>
      <c r="TL523" s="24"/>
      <c r="TM523" s="24"/>
      <c r="TN523" s="24"/>
      <c r="TO523" s="24"/>
      <c r="TP523" s="24"/>
      <c r="TQ523" s="24"/>
      <c r="TR523" s="24"/>
      <c r="TS523" s="24"/>
      <c r="TT523" s="24"/>
      <c r="TU523" s="24"/>
      <c r="TV523" s="24"/>
      <c r="TW523" s="24"/>
      <c r="TX523" s="24"/>
      <c r="TY523" s="24"/>
      <c r="TZ523" s="24"/>
      <c r="UA523" s="24"/>
      <c r="UB523" s="24"/>
      <c r="UC523" s="24"/>
      <c r="UD523" s="24"/>
      <c r="UE523" s="24"/>
      <c r="UF523" s="24"/>
      <c r="UG523" s="24"/>
      <c r="UH523" s="24"/>
      <c r="UI523" s="24"/>
      <c r="UJ523" s="24"/>
      <c r="UK523" s="24"/>
      <c r="UL523" s="24"/>
      <c r="UM523" s="24"/>
      <c r="UN523" s="24"/>
      <c r="UO523" s="24"/>
      <c r="UP523" s="24"/>
      <c r="UQ523" s="24"/>
      <c r="UR523" s="24"/>
      <c r="US523" s="24"/>
      <c r="UT523" s="24"/>
      <c r="UU523" s="24"/>
      <c r="UV523" s="24"/>
      <c r="UW523" s="24"/>
      <c r="UX523" s="24"/>
      <c r="UY523" s="24"/>
      <c r="UZ523" s="24"/>
      <c r="VA523" s="24"/>
      <c r="VB523" s="24"/>
      <c r="VC523" s="24"/>
      <c r="VD523" s="24"/>
      <c r="VE523" s="24"/>
      <c r="VF523" s="24"/>
      <c r="VG523" s="24"/>
      <c r="VH523" s="24"/>
      <c r="VI523" s="24"/>
      <c r="VJ523" s="24"/>
      <c r="VK523" s="24"/>
      <c r="VL523" s="24"/>
      <c r="VM523" s="24"/>
      <c r="VN523" s="24"/>
      <c r="VO523" s="24"/>
      <c r="VP523" s="24"/>
      <c r="VQ523" s="24"/>
      <c r="VR523" s="24"/>
      <c r="VS523" s="24"/>
      <c r="VT523" s="24"/>
      <c r="VU523" s="24"/>
      <c r="VV523" s="24"/>
      <c r="VW523" s="24"/>
      <c r="VX523" s="24"/>
      <c r="VY523" s="24"/>
      <c r="VZ523" s="24"/>
      <c r="WA523" s="24"/>
      <c r="WB523" s="24"/>
      <c r="WC523" s="24"/>
      <c r="WD523" s="24"/>
      <c r="WE523" s="24"/>
      <c r="WF523" s="24"/>
      <c r="WG523" s="24"/>
      <c r="WH523" s="24"/>
      <c r="WI523" s="24"/>
      <c r="WJ523" s="24"/>
      <c r="WK523" s="24"/>
      <c r="WL523" s="24"/>
      <c r="WM523" s="24"/>
      <c r="WN523" s="24"/>
      <c r="WO523" s="24"/>
      <c r="WP523" s="24"/>
      <c r="WQ523" s="24"/>
      <c r="WR523" s="24"/>
      <c r="WS523" s="24"/>
      <c r="WT523" s="24"/>
      <c r="WU523" s="24"/>
      <c r="WV523" s="24"/>
      <c r="WW523" s="24"/>
      <c r="WX523" s="24"/>
      <c r="WY523" s="24"/>
      <c r="WZ523" s="24"/>
      <c r="XA523" s="24"/>
      <c r="XB523" s="24"/>
      <c r="XC523" s="24"/>
      <c r="XD523" s="24"/>
      <c r="XE523" s="24"/>
      <c r="XF523" s="24"/>
      <c r="XG523" s="24"/>
      <c r="XH523" s="24"/>
      <c r="XI523" s="24"/>
      <c r="XJ523" s="24"/>
      <c r="XK523" s="24"/>
      <c r="XL523" s="24"/>
      <c r="XM523" s="24"/>
      <c r="XN523" s="24"/>
      <c r="XO523" s="24"/>
      <c r="XP523" s="24"/>
      <c r="XQ523" s="24"/>
      <c r="XR523" s="24"/>
      <c r="XS523" s="24"/>
      <c r="XT523" s="24"/>
      <c r="XU523" s="24"/>
      <c r="XV523" s="24"/>
      <c r="XW523" s="24"/>
      <c r="XX523" s="24"/>
      <c r="XY523" s="24"/>
      <c r="XZ523" s="24"/>
      <c r="YA523" s="24"/>
      <c r="YB523" s="24"/>
      <c r="YC523" s="24"/>
      <c r="YD523" s="24"/>
      <c r="YE523" s="24"/>
      <c r="YF523" s="24"/>
      <c r="YG523" s="24"/>
      <c r="YH523" s="24"/>
      <c r="YI523" s="24"/>
      <c r="YJ523" s="24"/>
      <c r="YK523" s="24"/>
      <c r="YL523" s="24"/>
      <c r="YM523" s="24"/>
      <c r="YN523" s="24"/>
      <c r="YO523" s="24"/>
      <c r="YP523" s="24"/>
      <c r="YQ523" s="24"/>
      <c r="YR523" s="24"/>
      <c r="YS523" s="24"/>
      <c r="YT523" s="24"/>
      <c r="YU523" s="24"/>
      <c r="YV523" s="24"/>
      <c r="YW523" s="24"/>
      <c r="YX523" s="24"/>
      <c r="YY523" s="24"/>
      <c r="YZ523" s="24"/>
      <c r="ZA523" s="24"/>
      <c r="ZB523" s="24"/>
      <c r="ZC523" s="24"/>
      <c r="ZD523" s="24"/>
      <c r="ZE523" s="24"/>
      <c r="ZF523" s="24"/>
      <c r="ZG523" s="24"/>
      <c r="ZH523" s="24"/>
      <c r="ZI523" s="24"/>
      <c r="ZJ523" s="24"/>
      <c r="ZK523" s="24"/>
      <c r="ZL523" s="24"/>
      <c r="ZM523" s="24"/>
      <c r="ZN523" s="24"/>
      <c r="ZO523" s="24"/>
      <c r="ZP523" s="24"/>
      <c r="ZQ523" s="24"/>
      <c r="ZR523" s="24"/>
      <c r="ZS523" s="24"/>
      <c r="ZT523" s="24"/>
      <c r="ZU523" s="24"/>
      <c r="ZV523" s="24"/>
      <c r="ZW523" s="24"/>
      <c r="ZX523" s="24"/>
      <c r="ZY523" s="24"/>
      <c r="ZZ523" s="24"/>
      <c r="AAA523" s="24"/>
      <c r="AAB523" s="24"/>
      <c r="AAC523" s="24"/>
      <c r="AAD523" s="24"/>
      <c r="AAE523" s="24"/>
      <c r="AAF523" s="24"/>
      <c r="AAG523" s="24"/>
      <c r="AAH523" s="24"/>
      <c r="AAI523" s="24"/>
      <c r="AAJ523" s="24"/>
      <c r="AAK523" s="24"/>
      <c r="AAL523" s="24"/>
      <c r="AAM523" s="24"/>
      <c r="AAN523" s="24"/>
      <c r="AAO523" s="24"/>
      <c r="AAP523" s="24"/>
      <c r="AAQ523" s="24"/>
      <c r="AAR523" s="24"/>
      <c r="AAS523" s="24"/>
      <c r="AAT523" s="24"/>
      <c r="AAU523" s="24"/>
      <c r="AAV523" s="24"/>
      <c r="AAW523" s="24"/>
      <c r="AAX523" s="24"/>
      <c r="AAY523" s="24"/>
      <c r="AAZ523" s="24"/>
      <c r="ABA523" s="24"/>
      <c r="ABB523" s="24"/>
      <c r="ABC523" s="24"/>
      <c r="ABD523" s="24"/>
      <c r="ABE523" s="24"/>
      <c r="ABF523" s="24"/>
      <c r="ABG523" s="24"/>
      <c r="ABH523" s="24"/>
      <c r="ABI523" s="24"/>
      <c r="ABJ523" s="24"/>
      <c r="ABK523" s="24"/>
      <c r="ABL523" s="24"/>
      <c r="ABM523" s="24"/>
      <c r="ABN523" s="24"/>
      <c r="ABO523" s="24"/>
      <c r="ABP523" s="24"/>
      <c r="ABQ523" s="24"/>
      <c r="ABR523" s="24"/>
      <c r="ABS523" s="24"/>
      <c r="ABT523" s="24"/>
      <c r="ABU523" s="24"/>
      <c r="ABV523" s="24"/>
      <c r="ABW523" s="24"/>
      <c r="ABX523" s="24"/>
      <c r="ABY523" s="24"/>
      <c r="ABZ523" s="24"/>
      <c r="ACA523" s="24"/>
      <c r="ACB523" s="24"/>
      <c r="ACC523" s="24"/>
      <c r="ACD523" s="24"/>
      <c r="ACE523" s="24"/>
      <c r="ACF523" s="24"/>
      <c r="ACG523" s="24"/>
      <c r="ACH523" s="24"/>
      <c r="ACI523" s="24"/>
      <c r="ACJ523" s="24"/>
      <c r="ACK523" s="24"/>
      <c r="ACL523" s="24"/>
      <c r="ACM523" s="24"/>
      <c r="ACN523" s="24"/>
      <c r="ACO523" s="24"/>
      <c r="ACP523" s="24"/>
      <c r="ACQ523" s="24"/>
      <c r="ACR523" s="24"/>
      <c r="ACS523" s="24"/>
      <c r="ACT523" s="24"/>
      <c r="ACU523" s="24"/>
      <c r="ACV523" s="24"/>
      <c r="ACW523" s="24"/>
      <c r="ACX523" s="24"/>
      <c r="ACY523" s="24"/>
      <c r="ACZ523" s="24"/>
      <c r="ADA523" s="24"/>
      <c r="ADB523" s="24"/>
      <c r="ADC523" s="24"/>
      <c r="ADD523" s="24"/>
      <c r="ADE523" s="24"/>
      <c r="ADF523" s="24"/>
      <c r="ADG523" s="24"/>
      <c r="ADH523" s="24"/>
      <c r="ADI523" s="24"/>
      <c r="ADJ523" s="24"/>
      <c r="ADK523" s="24"/>
      <c r="ADL523" s="24"/>
      <c r="ADM523" s="24"/>
      <c r="ADN523" s="24"/>
      <c r="ADO523" s="24"/>
      <c r="ADP523" s="24"/>
      <c r="ADQ523" s="24"/>
      <c r="ADR523" s="24"/>
      <c r="ADS523" s="24"/>
      <c r="ADT523" s="24"/>
      <c r="ADU523" s="24"/>
      <c r="ADV523" s="24"/>
      <c r="ADW523" s="24"/>
      <c r="ADX523" s="24"/>
      <c r="ADY523" s="24"/>
      <c r="ADZ523" s="24"/>
      <c r="AEA523" s="24"/>
      <c r="AEB523" s="24"/>
      <c r="AEC523" s="24"/>
      <c r="AED523" s="24"/>
      <c r="AEE523" s="24"/>
      <c r="AEF523" s="24"/>
      <c r="AEG523" s="24"/>
      <c r="AEH523" s="24"/>
      <c r="AEI523" s="24"/>
      <c r="AEJ523" s="24"/>
      <c r="AEK523" s="24"/>
      <c r="AEL523" s="24"/>
      <c r="AEM523" s="24"/>
      <c r="AEN523" s="24"/>
      <c r="AEO523" s="24"/>
      <c r="AEP523" s="24"/>
      <c r="AEQ523" s="24"/>
      <c r="AER523" s="24"/>
      <c r="AES523" s="24"/>
      <c r="AET523" s="24"/>
      <c r="AEU523" s="24"/>
      <c r="AEV523" s="24"/>
      <c r="AEW523" s="24"/>
      <c r="AEX523" s="24"/>
      <c r="AEY523" s="24"/>
      <c r="AEZ523" s="24"/>
      <c r="AFA523" s="24"/>
      <c r="AFB523" s="24"/>
      <c r="AFC523" s="24"/>
      <c r="AFD523" s="24"/>
      <c r="AFE523" s="24"/>
      <c r="AFF523" s="24"/>
      <c r="AFG523" s="24"/>
      <c r="AFH523" s="24"/>
      <c r="AFI523" s="24"/>
      <c r="AFJ523" s="24"/>
      <c r="AFK523" s="24"/>
      <c r="AFL523" s="24"/>
      <c r="AFM523" s="24"/>
      <c r="AFN523" s="24"/>
      <c r="AFO523" s="24"/>
      <c r="AFP523" s="24"/>
      <c r="AFQ523" s="24"/>
      <c r="AFR523" s="24"/>
      <c r="AFS523" s="24"/>
      <c r="AFT523" s="24"/>
      <c r="AFU523" s="24"/>
      <c r="AFV523" s="24"/>
      <c r="AFW523" s="24"/>
      <c r="AFX523" s="24"/>
      <c r="AFY523" s="24"/>
      <c r="AFZ523" s="24"/>
      <c r="AGA523" s="24"/>
      <c r="AGB523" s="24"/>
      <c r="AGC523" s="24"/>
      <c r="AGD523" s="24"/>
      <c r="AGE523" s="24"/>
      <c r="AGF523" s="24"/>
      <c r="AGG523" s="24"/>
      <c r="AGH523" s="24"/>
      <c r="AGI523" s="24"/>
      <c r="AGJ523" s="24"/>
      <c r="AGK523" s="24"/>
      <c r="AGL523" s="24"/>
      <c r="AGM523" s="24"/>
      <c r="AGN523" s="24"/>
      <c r="AGO523" s="24"/>
      <c r="AGP523" s="24"/>
      <c r="AGQ523" s="24"/>
      <c r="AGR523" s="24"/>
      <c r="AGS523" s="24"/>
      <c r="AGT523" s="24"/>
      <c r="AGU523" s="24"/>
      <c r="AGV523" s="24"/>
      <c r="AGW523" s="24"/>
      <c r="AGX523" s="24"/>
      <c r="AGY523" s="24"/>
      <c r="AGZ523" s="24"/>
      <c r="AHA523" s="24"/>
      <c r="AHB523" s="24"/>
      <c r="AHC523" s="24"/>
      <c r="AHD523" s="24"/>
      <c r="AHE523" s="24"/>
      <c r="AHF523" s="24"/>
      <c r="AHG523" s="24"/>
      <c r="AHH523" s="24"/>
      <c r="AHI523" s="24"/>
      <c r="AHJ523" s="24"/>
      <c r="AHK523" s="24"/>
      <c r="AHL523" s="24"/>
      <c r="AHM523" s="24"/>
      <c r="AHN523" s="24"/>
      <c r="AHO523" s="24"/>
      <c r="AHP523" s="24"/>
      <c r="AHQ523" s="24"/>
      <c r="AHR523" s="24"/>
      <c r="AHS523" s="24"/>
      <c r="AHT523" s="24"/>
      <c r="AHU523" s="24"/>
      <c r="AHV523" s="24"/>
      <c r="AHW523" s="24"/>
      <c r="AHX523" s="24"/>
      <c r="AHY523" s="24"/>
      <c r="AHZ523" s="24"/>
      <c r="AIA523" s="24"/>
      <c r="AIB523" s="24"/>
      <c r="AIC523" s="24"/>
      <c r="AID523" s="24"/>
      <c r="AIE523" s="24"/>
      <c r="AIF523" s="24"/>
      <c r="AIG523" s="24"/>
      <c r="AIH523" s="24"/>
      <c r="AII523" s="24"/>
      <c r="AIJ523" s="24"/>
      <c r="AIK523" s="24"/>
      <c r="AIL523" s="24"/>
      <c r="AIM523" s="24"/>
      <c r="AIN523" s="24"/>
      <c r="AIO523" s="24"/>
      <c r="AIP523" s="24"/>
      <c r="AIQ523" s="24"/>
      <c r="AIR523" s="24"/>
      <c r="AIS523" s="24"/>
      <c r="AIT523" s="24"/>
      <c r="AIU523" s="24"/>
      <c r="AIV523" s="24"/>
      <c r="AIW523" s="24"/>
      <c r="AIX523" s="24"/>
      <c r="AIY523" s="24"/>
      <c r="AIZ523" s="24"/>
      <c r="AJA523" s="24"/>
      <c r="AJB523" s="24"/>
      <c r="AJC523" s="24"/>
      <c r="AJD523" s="24"/>
      <c r="AJE523" s="24"/>
      <c r="AJF523" s="24"/>
      <c r="AJG523" s="24"/>
      <c r="AJH523" s="24"/>
      <c r="AJI523" s="24"/>
      <c r="AJJ523" s="24"/>
      <c r="AJK523" s="24"/>
      <c r="AJL523" s="24"/>
      <c r="AJM523" s="24"/>
      <c r="AJN523" s="24"/>
      <c r="AJO523" s="24"/>
      <c r="AJP523" s="24"/>
      <c r="AJQ523" s="24"/>
      <c r="AJR523" s="24"/>
      <c r="AJS523" s="24"/>
      <c r="AJT523" s="24"/>
      <c r="AJU523" s="24"/>
      <c r="AJV523" s="24"/>
      <c r="AJW523" s="24"/>
      <c r="AJX523" s="24"/>
      <c r="AJY523" s="24"/>
      <c r="AJZ523" s="24"/>
      <c r="AKA523" s="24"/>
      <c r="AKB523" s="24"/>
      <c r="AKC523" s="24"/>
      <c r="AKD523" s="24"/>
      <c r="AKE523" s="24"/>
      <c r="AKF523" s="24"/>
      <c r="AKG523" s="24"/>
      <c r="AKH523" s="24"/>
      <c r="AKI523" s="24"/>
      <c r="AKJ523" s="24"/>
      <c r="AKK523" s="24"/>
      <c r="AKL523" s="24"/>
      <c r="AKM523" s="24"/>
      <c r="AKN523" s="24"/>
      <c r="AKO523" s="24"/>
      <c r="AKP523" s="24"/>
      <c r="AKQ523" s="24"/>
      <c r="AKR523" s="24"/>
      <c r="AKS523" s="24"/>
      <c r="AKT523" s="24"/>
      <c r="AKU523" s="24"/>
      <c r="AKV523" s="24"/>
      <c r="AKW523" s="24"/>
      <c r="AKX523" s="24"/>
      <c r="AKY523" s="24"/>
      <c r="AKZ523" s="24"/>
      <c r="ALA523" s="24"/>
      <c r="ALB523" s="24"/>
      <c r="ALC523" s="24"/>
      <c r="ALD523" s="24"/>
      <c r="ALE523" s="24"/>
      <c r="ALF523" s="24"/>
      <c r="ALG523" s="24"/>
      <c r="ALH523" s="24"/>
      <c r="ALI523" s="24"/>
      <c r="ALJ523" s="24"/>
      <c r="ALK523" s="24"/>
      <c r="ALL523" s="24"/>
      <c r="ALM523" s="24"/>
      <c r="ALN523" s="24"/>
      <c r="ALO523" s="24"/>
      <c r="ALP523" s="24"/>
      <c r="ALQ523" s="24"/>
      <c r="ALR523" s="24"/>
      <c r="ALS523" s="24"/>
      <c r="ALT523" s="24"/>
      <c r="ALU523" s="24"/>
      <c r="ALV523" s="24"/>
      <c r="ALW523" s="24"/>
      <c r="ALX523" s="24"/>
      <c r="ALY523" s="24"/>
      <c r="ALZ523" s="24"/>
      <c r="AMA523" s="24"/>
      <c r="AMB523" s="24"/>
      <c r="AMC523" s="24"/>
      <c r="AMD523" s="24"/>
      <c r="AME523" s="24"/>
      <c r="AMF523" s="24"/>
      <c r="AMG523" s="24"/>
      <c r="AMH523" s="24"/>
      <c r="AMI523" s="24"/>
      <c r="AMJ523" s="24"/>
      <c r="AMK523" s="24"/>
      <c r="AML523" s="24"/>
      <c r="AMM523" s="24"/>
      <c r="AMN523" s="24"/>
      <c r="AMO523" s="24"/>
      <c r="AMP523" s="24"/>
      <c r="AMQ523" s="24"/>
      <c r="AMR523" s="24"/>
      <c r="AMS523" s="24"/>
      <c r="AMT523" s="24"/>
      <c r="AMU523" s="24"/>
      <c r="AMV523" s="24"/>
      <c r="AMW523" s="24"/>
      <c r="AMX523" s="24"/>
      <c r="AMY523" s="24"/>
      <c r="AMZ523" s="24"/>
      <c r="ANA523" s="24"/>
      <c r="ANB523" s="24"/>
      <c r="ANC523" s="24"/>
      <c r="AND523" s="24"/>
      <c r="ANE523" s="24"/>
      <c r="ANF523" s="24"/>
      <c r="ANG523" s="24"/>
      <c r="ANH523" s="24"/>
      <c r="ANI523" s="24"/>
      <c r="ANJ523" s="24"/>
      <c r="ANK523" s="24"/>
      <c r="ANL523" s="24"/>
      <c r="ANM523" s="24"/>
      <c r="ANN523" s="24"/>
      <c r="ANO523" s="24"/>
      <c r="ANP523" s="24"/>
      <c r="ANQ523" s="24"/>
      <c r="ANR523" s="24"/>
      <c r="ANS523" s="24"/>
      <c r="ANT523" s="24"/>
      <c r="ANU523" s="24"/>
      <c r="ANV523" s="24"/>
      <c r="ANW523" s="24"/>
      <c r="ANX523" s="24"/>
      <c r="ANY523" s="24"/>
      <c r="ANZ523" s="24"/>
      <c r="AOA523" s="24"/>
      <c r="AOB523" s="24"/>
      <c r="AOC523" s="24"/>
      <c r="AOD523" s="24"/>
      <c r="AOE523" s="24"/>
      <c r="AOF523" s="24"/>
      <c r="AOG523" s="24"/>
      <c r="AOH523" s="24"/>
      <c r="AOI523" s="24"/>
      <c r="AOJ523" s="24"/>
      <c r="AOK523" s="24"/>
      <c r="AOL523" s="24"/>
      <c r="AOM523" s="24"/>
      <c r="AON523" s="24"/>
      <c r="AOO523" s="24"/>
      <c r="AOP523" s="24"/>
      <c r="AOQ523" s="24"/>
      <c r="AOR523" s="24"/>
      <c r="AOS523" s="24"/>
      <c r="AOT523" s="24"/>
      <c r="AOU523" s="24"/>
      <c r="AOV523" s="24"/>
      <c r="AOW523" s="24"/>
      <c r="AOX523" s="24"/>
      <c r="AOY523" s="24"/>
      <c r="AOZ523" s="24"/>
      <c r="APA523" s="24"/>
      <c r="APB523" s="24"/>
      <c r="APC523" s="24"/>
      <c r="APD523" s="24"/>
      <c r="APE523" s="24"/>
      <c r="APF523" s="24"/>
      <c r="APG523" s="24"/>
      <c r="APH523" s="24"/>
      <c r="API523" s="24"/>
      <c r="APJ523" s="24"/>
      <c r="APK523" s="24"/>
      <c r="APL523" s="24"/>
      <c r="APM523" s="24"/>
      <c r="APN523" s="24"/>
      <c r="APO523" s="24"/>
      <c r="APP523" s="24"/>
      <c r="APQ523" s="24"/>
      <c r="APR523" s="24"/>
      <c r="APS523" s="24"/>
      <c r="APT523" s="24"/>
      <c r="APU523" s="24"/>
      <c r="APV523" s="24"/>
      <c r="APW523" s="24"/>
      <c r="APX523" s="24"/>
      <c r="APY523" s="24"/>
      <c r="APZ523" s="24"/>
      <c r="AQA523" s="24"/>
      <c r="AQB523" s="24"/>
      <c r="AQC523" s="24"/>
      <c r="AQD523" s="24"/>
      <c r="AQE523" s="24"/>
      <c r="AQF523" s="24"/>
      <c r="AQG523" s="24"/>
      <c r="AQH523" s="24"/>
      <c r="AQI523" s="24"/>
      <c r="AQJ523" s="24"/>
      <c r="AQK523" s="24"/>
      <c r="AQL523" s="24"/>
      <c r="AQM523" s="24"/>
      <c r="AQN523" s="24"/>
      <c r="AQO523" s="24"/>
      <c r="AQP523" s="24"/>
      <c r="AQQ523" s="24"/>
      <c r="AQR523" s="24"/>
      <c r="AQS523" s="24"/>
      <c r="AQT523" s="24"/>
      <c r="AQU523" s="24"/>
      <c r="AQV523" s="24"/>
      <c r="AQW523" s="24"/>
      <c r="AQX523" s="24"/>
      <c r="AQY523" s="24"/>
      <c r="AQZ523" s="24"/>
      <c r="ARA523" s="24"/>
      <c r="ARB523" s="24"/>
      <c r="ARC523" s="24"/>
      <c r="ARD523" s="24"/>
      <c r="ARE523" s="24"/>
      <c r="ARF523" s="24"/>
      <c r="ARG523" s="24"/>
      <c r="ARH523" s="24"/>
      <c r="ARI523" s="24"/>
      <c r="ARJ523" s="24"/>
      <c r="ARK523" s="24"/>
      <c r="ARL523" s="24"/>
      <c r="ARM523" s="24"/>
      <c r="ARN523" s="24"/>
      <c r="ARO523" s="24"/>
      <c r="ARP523" s="24"/>
      <c r="ARQ523" s="24"/>
      <c r="ARR523" s="24"/>
      <c r="ARS523" s="24"/>
      <c r="ART523" s="24"/>
      <c r="ARU523" s="24"/>
      <c r="ARV523" s="24"/>
      <c r="ARW523" s="24"/>
      <c r="ARX523" s="24"/>
      <c r="ARY523" s="24"/>
      <c r="ARZ523" s="24"/>
      <c r="ASA523" s="24"/>
      <c r="ASB523" s="24"/>
      <c r="ASC523" s="24"/>
      <c r="ASD523" s="24"/>
      <c r="ASE523" s="24"/>
      <c r="ASF523" s="24"/>
      <c r="ASG523" s="24"/>
      <c r="ASH523" s="24"/>
      <c r="ASI523" s="24"/>
      <c r="ASJ523" s="24"/>
      <c r="ASK523" s="24"/>
      <c r="ASL523" s="24"/>
      <c r="ASM523" s="24"/>
      <c r="ASN523" s="24"/>
      <c r="ASO523" s="24"/>
      <c r="ASP523" s="24"/>
      <c r="ASQ523" s="24"/>
      <c r="ASR523" s="24"/>
      <c r="ASS523" s="24"/>
      <c r="AST523" s="24"/>
      <c r="ASU523" s="24"/>
      <c r="ASV523" s="24"/>
      <c r="ASW523" s="24"/>
      <c r="ASX523" s="24"/>
      <c r="ASY523" s="24"/>
      <c r="ASZ523" s="24"/>
      <c r="ATA523" s="24"/>
      <c r="ATB523" s="24"/>
      <c r="ATC523" s="24"/>
      <c r="ATD523" s="24"/>
      <c r="ATE523" s="24"/>
      <c r="ATF523" s="24"/>
      <c r="ATG523" s="24"/>
      <c r="ATH523" s="24"/>
      <c r="ATI523" s="24"/>
      <c r="ATJ523" s="24"/>
      <c r="ATK523" s="24"/>
      <c r="ATL523" s="24"/>
      <c r="ATM523" s="24"/>
      <c r="ATN523" s="24"/>
      <c r="ATO523" s="24"/>
      <c r="ATP523" s="24"/>
      <c r="ATQ523" s="24"/>
      <c r="ATR523" s="24"/>
      <c r="ATS523" s="24"/>
      <c r="ATT523" s="24"/>
      <c r="ATU523" s="24"/>
      <c r="ATV523" s="24"/>
      <c r="ATW523" s="24"/>
      <c r="ATX523" s="24"/>
      <c r="ATY523" s="24"/>
      <c r="ATZ523" s="24"/>
      <c r="AUA523" s="24"/>
      <c r="AUB523" s="24"/>
      <c r="AUC523" s="24"/>
      <c r="AUD523" s="24"/>
      <c r="AUE523" s="24"/>
      <c r="AUF523" s="24"/>
      <c r="AUG523" s="24"/>
      <c r="AUH523" s="24"/>
      <c r="AUI523" s="24"/>
      <c r="AUJ523" s="24"/>
      <c r="AUK523" s="24"/>
      <c r="AUL523" s="24"/>
      <c r="AUM523" s="24"/>
      <c r="AUN523" s="24"/>
      <c r="AUO523" s="24"/>
      <c r="AUP523" s="24"/>
      <c r="AUQ523" s="24"/>
      <c r="AUR523" s="24"/>
      <c r="AUS523" s="24"/>
      <c r="AUT523" s="24"/>
      <c r="AUU523" s="24"/>
      <c r="AUV523" s="24"/>
      <c r="AUW523" s="24"/>
      <c r="AUX523" s="24"/>
      <c r="AUY523" s="24"/>
      <c r="AUZ523" s="24"/>
      <c r="AVA523" s="24"/>
      <c r="AVB523" s="24"/>
      <c r="AVC523" s="24"/>
      <c r="AVD523" s="24"/>
      <c r="AVE523" s="24"/>
      <c r="AVF523" s="24"/>
      <c r="AVG523" s="24"/>
      <c r="AVH523" s="24"/>
      <c r="AVI523" s="24"/>
      <c r="AVJ523" s="24"/>
      <c r="AVK523" s="24"/>
      <c r="AVL523" s="24"/>
      <c r="AVM523" s="24"/>
      <c r="AVN523" s="24"/>
      <c r="AVO523" s="24"/>
      <c r="AVP523" s="24"/>
      <c r="AVQ523" s="24"/>
      <c r="AVR523" s="24"/>
      <c r="AVS523" s="24"/>
      <c r="AVT523" s="24"/>
      <c r="AVU523" s="24"/>
      <c r="AVV523" s="24"/>
      <c r="AVW523" s="24"/>
      <c r="AVX523" s="24"/>
      <c r="AVY523" s="24"/>
      <c r="AVZ523" s="24"/>
      <c r="AWA523" s="24"/>
      <c r="AWB523" s="24"/>
      <c r="AWC523" s="24"/>
      <c r="AWD523" s="24"/>
      <c r="AWE523" s="24"/>
      <c r="AWF523" s="24"/>
      <c r="AWG523" s="24"/>
      <c r="AWH523" s="24"/>
      <c r="AWI523" s="24"/>
      <c r="AWJ523" s="24"/>
      <c r="AWK523" s="24"/>
      <c r="AWL523" s="24"/>
      <c r="AWM523" s="24"/>
      <c r="AWN523" s="24"/>
      <c r="AWO523" s="24"/>
      <c r="AWP523" s="24"/>
      <c r="AWQ523" s="24"/>
      <c r="AWR523" s="24"/>
      <c r="AWS523" s="24"/>
      <c r="AWT523" s="24"/>
      <c r="AWU523" s="24"/>
      <c r="AWV523" s="24"/>
      <c r="AWW523" s="24"/>
      <c r="AWX523" s="24"/>
      <c r="AWY523" s="24"/>
      <c r="AWZ523" s="24"/>
      <c r="AXA523" s="24"/>
      <c r="AXB523" s="24"/>
      <c r="AXC523" s="24"/>
      <c r="AXD523" s="24"/>
      <c r="AXE523" s="24"/>
      <c r="AXF523" s="24"/>
      <c r="AXG523" s="24"/>
      <c r="AXH523" s="24"/>
      <c r="AXI523" s="24"/>
      <c r="AXJ523" s="24"/>
      <c r="AXK523" s="24"/>
      <c r="AXL523" s="24"/>
      <c r="AXM523" s="24"/>
      <c r="AXN523" s="24"/>
      <c r="AXO523" s="24"/>
      <c r="AXP523" s="24"/>
      <c r="AXQ523" s="24"/>
      <c r="AXR523" s="24"/>
      <c r="AXS523" s="24"/>
      <c r="AXT523" s="24"/>
      <c r="AXU523" s="24"/>
      <c r="AXV523" s="24"/>
      <c r="AXW523" s="24"/>
      <c r="AXX523" s="24"/>
      <c r="AXY523" s="24"/>
      <c r="AXZ523" s="24"/>
      <c r="AYA523" s="24"/>
      <c r="AYB523" s="24"/>
      <c r="AYC523" s="24"/>
      <c r="AYD523" s="24"/>
      <c r="AYE523" s="24"/>
      <c r="AYF523" s="24"/>
      <c r="AYG523" s="24"/>
      <c r="AYH523" s="24"/>
      <c r="AYI523" s="24"/>
      <c r="AYJ523" s="24"/>
      <c r="AYK523" s="24"/>
      <c r="AYL523" s="24"/>
      <c r="AYM523" s="24"/>
      <c r="AYN523" s="24"/>
      <c r="AYO523" s="24"/>
      <c r="AYP523" s="24"/>
      <c r="AYQ523" s="24"/>
      <c r="AYR523" s="24"/>
      <c r="AYS523" s="24"/>
      <c r="AYT523" s="24"/>
      <c r="AYU523" s="24"/>
      <c r="AYV523" s="24"/>
      <c r="AYW523" s="24"/>
      <c r="AYX523" s="24"/>
      <c r="AYY523" s="24"/>
      <c r="AYZ523" s="24"/>
      <c r="AZA523" s="24"/>
      <c r="AZB523" s="24"/>
      <c r="AZC523" s="24"/>
      <c r="AZD523" s="24"/>
      <c r="AZE523" s="24"/>
      <c r="AZF523" s="24"/>
      <c r="AZG523" s="24"/>
      <c r="AZH523" s="24"/>
      <c r="AZI523" s="24"/>
      <c r="AZJ523" s="24"/>
      <c r="AZK523" s="24"/>
      <c r="AZL523" s="24"/>
      <c r="AZM523" s="24"/>
      <c r="AZN523" s="24"/>
      <c r="AZO523" s="24"/>
      <c r="AZP523" s="24"/>
      <c r="AZQ523" s="24"/>
      <c r="AZR523" s="24"/>
      <c r="AZS523" s="24"/>
      <c r="AZT523" s="24"/>
      <c r="AZU523" s="24"/>
      <c r="AZV523" s="24"/>
      <c r="AZW523" s="24"/>
      <c r="AZX523" s="24"/>
      <c r="AZY523" s="24"/>
      <c r="AZZ523" s="24"/>
      <c r="BAA523" s="24"/>
      <c r="BAB523" s="24"/>
      <c r="BAC523" s="24"/>
      <c r="BAD523" s="24"/>
      <c r="BAE523" s="24"/>
      <c r="BAF523" s="24"/>
      <c r="BAG523" s="24"/>
      <c r="BAH523" s="24"/>
      <c r="BAI523" s="24"/>
      <c r="BAJ523" s="24"/>
      <c r="BAK523" s="24"/>
      <c r="BAL523" s="24"/>
      <c r="BAM523" s="24"/>
      <c r="BAN523" s="24"/>
      <c r="BAO523" s="24"/>
      <c r="BAP523" s="24"/>
    </row>
    <row r="524" spans="1:1394" s="19" customFormat="1" x14ac:dyDescent="0.25">
      <c r="A524" s="19" t="str">
        <f>IF(YEAR(G524)=2024,#REF!,"")</f>
        <v/>
      </c>
      <c r="B524" s="19" t="str">
        <f>IF(YEAR(G524)=2025,#REF!,"")</f>
        <v/>
      </c>
      <c r="C524" s="19" t="str">
        <f t="shared" si="40"/>
        <v>Afternoon45101</v>
      </c>
      <c r="D524" s="19" t="str">
        <f>IF('by region'!$C$2="Any","Any",'Turf only'!V524)&amp;M524&amp;IF('by region'!$I$2="Any","Any",N524)&amp;G524</f>
        <v>AnyJumpAny45101</v>
      </c>
      <c r="E524" s="19" t="e">
        <f>IF(I524=#REF!,'Turf only'!G524,"")</f>
        <v>#REF!</v>
      </c>
      <c r="F524" s="19" t="e">
        <f t="shared" si="41"/>
        <v>#REF!</v>
      </c>
      <c r="G524" s="15">
        <v>45101</v>
      </c>
      <c r="H524" s="16" t="s">
        <v>37</v>
      </c>
      <c r="I524" s="16" t="s">
        <v>84</v>
      </c>
      <c r="J524" s="16" t="s">
        <v>9</v>
      </c>
      <c r="K524" s="14" t="s">
        <v>10</v>
      </c>
      <c r="L524" s="14" t="s">
        <v>11</v>
      </c>
      <c r="M524" s="16" t="s">
        <v>12</v>
      </c>
      <c r="N524" s="16" t="s">
        <v>13</v>
      </c>
      <c r="O524" s="16" t="s">
        <v>21</v>
      </c>
      <c r="P524" s="23">
        <f t="shared" si="42"/>
        <v>1</v>
      </c>
      <c r="Q524" s="23" cm="1">
        <f t="array" ref="Q524">SUMPRODUCT(($G$2:$G$2765=G524)*(P524&gt;$P$2:$P$2765))+1</f>
        <v>1</v>
      </c>
      <c r="R524" s="23" t="e">
        <f>(Q524*100000)+#REF!</f>
        <v>#REF!</v>
      </c>
      <c r="S524" s="19" t="e" cm="1">
        <f t="array" ref="S524">SUMPRODUCT(($G$2:$G$2765=G524)*(R524&gt;$R$2:$R$2765))+1</f>
        <v>#REF!</v>
      </c>
      <c r="T524" s="19" t="str">
        <f t="shared" si="43"/>
        <v xml:space="preserve">Perth </v>
      </c>
      <c r="U524" s="19">
        <v>0</v>
      </c>
      <c r="V524" s="19" t="s">
        <v>17</v>
      </c>
      <c r="W524" s="19">
        <f t="shared" si="44"/>
        <v>2023</v>
      </c>
      <c r="X524" s="24"/>
      <c r="Y524" s="24"/>
      <c r="Z524" s="24"/>
      <c r="AA524" s="24"/>
      <c r="AB524" s="24"/>
      <c r="AC524" s="24"/>
      <c r="AD524" s="24"/>
      <c r="AE524" s="24"/>
      <c r="AF524" s="24"/>
      <c r="AG524" s="24"/>
      <c r="AH524" s="24"/>
      <c r="AI524" s="24"/>
      <c r="AJ524" s="24"/>
      <c r="AK524" s="24"/>
      <c r="AL524" s="24"/>
      <c r="AM524" s="24"/>
      <c r="AN524" s="24"/>
      <c r="AO524" s="24"/>
      <c r="AP524" s="24"/>
      <c r="AQ524" s="24"/>
      <c r="AR524" s="24"/>
      <c r="AS524" s="24"/>
      <c r="AT524" s="24"/>
      <c r="AU524" s="24"/>
      <c r="AV524" s="24"/>
      <c r="AW524" s="24"/>
      <c r="AX524" s="24"/>
      <c r="AY524" s="24"/>
      <c r="AZ524" s="24"/>
      <c r="BA524" s="24"/>
      <c r="BB524" s="24"/>
      <c r="BC524" s="24"/>
      <c r="BD524" s="24"/>
      <c r="BE524" s="24"/>
      <c r="BF524" s="24"/>
      <c r="BG524" s="24"/>
      <c r="BH524" s="24"/>
      <c r="BI524" s="24"/>
      <c r="BJ524" s="24"/>
      <c r="BK524" s="24"/>
      <c r="BL524" s="24"/>
      <c r="BM524" s="24"/>
      <c r="BN524" s="24"/>
      <c r="BO524" s="24"/>
      <c r="BP524" s="24"/>
      <c r="BQ524" s="24"/>
      <c r="BR524" s="24"/>
      <c r="BS524" s="24"/>
      <c r="BT524" s="24"/>
      <c r="BU524" s="24"/>
      <c r="BV524" s="24"/>
      <c r="BW524" s="24"/>
      <c r="BX524" s="24"/>
      <c r="BY524" s="24"/>
      <c r="BZ524" s="24"/>
      <c r="CA524" s="24"/>
      <c r="CB524" s="24"/>
      <c r="CC524" s="24"/>
      <c r="CD524" s="24"/>
      <c r="CE524" s="24"/>
      <c r="CF524" s="24"/>
      <c r="CG524" s="24"/>
      <c r="CH524" s="24"/>
      <c r="CI524" s="24"/>
      <c r="CJ524" s="24"/>
      <c r="CK524" s="24"/>
      <c r="CL524" s="24"/>
      <c r="CM524" s="24"/>
      <c r="CN524" s="24"/>
      <c r="CO524" s="24"/>
      <c r="CP524" s="24"/>
      <c r="CQ524" s="24"/>
      <c r="CR524" s="24"/>
      <c r="CS524" s="24"/>
      <c r="CT524" s="24"/>
      <c r="CU524" s="24"/>
      <c r="CV524" s="24"/>
      <c r="CW524" s="24"/>
      <c r="CX524" s="24"/>
      <c r="CY524" s="24"/>
      <c r="CZ524" s="24"/>
      <c r="DA524" s="24"/>
      <c r="DB524" s="24"/>
      <c r="DC524" s="24"/>
      <c r="DD524" s="24"/>
      <c r="DE524" s="24"/>
      <c r="DF524" s="24"/>
      <c r="DG524" s="24"/>
      <c r="DH524" s="24"/>
      <c r="DI524" s="24"/>
      <c r="DJ524" s="24"/>
      <c r="DK524" s="24"/>
      <c r="DL524" s="24"/>
      <c r="DM524" s="24"/>
      <c r="DN524" s="24"/>
      <c r="DO524" s="24"/>
      <c r="DP524" s="24"/>
      <c r="DQ524" s="24"/>
      <c r="DR524" s="24"/>
      <c r="DS524" s="24"/>
      <c r="DT524" s="24"/>
      <c r="DU524" s="24"/>
      <c r="DV524" s="24"/>
      <c r="DW524" s="24"/>
      <c r="DX524" s="24"/>
      <c r="DY524" s="24"/>
      <c r="DZ524" s="24"/>
      <c r="EA524" s="24"/>
      <c r="EB524" s="24"/>
      <c r="EC524" s="24"/>
      <c r="ED524" s="24"/>
      <c r="EE524" s="24"/>
      <c r="EF524" s="24"/>
      <c r="EG524" s="24"/>
      <c r="EH524" s="24"/>
      <c r="EI524" s="24"/>
      <c r="EJ524" s="24"/>
      <c r="EK524" s="24"/>
      <c r="EL524" s="24"/>
      <c r="EM524" s="24"/>
      <c r="EN524" s="24"/>
      <c r="EO524" s="24"/>
      <c r="EP524" s="24"/>
      <c r="EQ524" s="24"/>
      <c r="ER524" s="24"/>
      <c r="ES524" s="24"/>
      <c r="ET524" s="24"/>
      <c r="EU524" s="24"/>
      <c r="EV524" s="24"/>
      <c r="EW524" s="24"/>
      <c r="EX524" s="24"/>
      <c r="EY524" s="24"/>
      <c r="EZ524" s="24"/>
      <c r="FA524" s="24"/>
      <c r="FB524" s="24"/>
      <c r="FC524" s="24"/>
      <c r="FD524" s="24"/>
      <c r="FE524" s="24"/>
      <c r="FF524" s="24"/>
      <c r="FG524" s="24"/>
      <c r="FH524" s="24"/>
      <c r="FI524" s="24"/>
      <c r="FJ524" s="24"/>
      <c r="FK524" s="24"/>
      <c r="FL524" s="24"/>
      <c r="FM524" s="24"/>
      <c r="FN524" s="24"/>
      <c r="FO524" s="24"/>
      <c r="FP524" s="24"/>
      <c r="FQ524" s="24"/>
      <c r="FR524" s="24"/>
      <c r="FS524" s="24"/>
      <c r="FT524" s="24"/>
      <c r="FU524" s="24"/>
      <c r="FV524" s="24"/>
      <c r="FW524" s="24"/>
      <c r="FX524" s="24"/>
      <c r="FY524" s="24"/>
      <c r="FZ524" s="24"/>
      <c r="GA524" s="24"/>
      <c r="GB524" s="24"/>
      <c r="GC524" s="24"/>
      <c r="GD524" s="24"/>
      <c r="GE524" s="24"/>
      <c r="GF524" s="24"/>
      <c r="GG524" s="24"/>
      <c r="GH524" s="24"/>
      <c r="GI524" s="24"/>
      <c r="GJ524" s="24"/>
      <c r="GK524" s="24"/>
      <c r="GL524" s="24"/>
      <c r="GM524" s="24"/>
      <c r="GN524" s="24"/>
      <c r="GO524" s="24"/>
      <c r="GP524" s="24"/>
      <c r="GQ524" s="24"/>
      <c r="GR524" s="24"/>
      <c r="GS524" s="24"/>
      <c r="GT524" s="24"/>
      <c r="GU524" s="24"/>
      <c r="GV524" s="24"/>
      <c r="GW524" s="24"/>
      <c r="GX524" s="24"/>
      <c r="GY524" s="24"/>
      <c r="GZ524" s="24"/>
      <c r="HA524" s="24"/>
      <c r="HB524" s="24"/>
      <c r="HC524" s="24"/>
      <c r="HD524" s="24"/>
      <c r="HE524" s="24"/>
      <c r="HF524" s="24"/>
      <c r="HG524" s="24"/>
      <c r="HH524" s="24"/>
      <c r="HI524" s="24"/>
      <c r="HJ524" s="24"/>
      <c r="HK524" s="24"/>
      <c r="HL524" s="24"/>
      <c r="HM524" s="24"/>
      <c r="HN524" s="24"/>
      <c r="HO524" s="24"/>
      <c r="HP524" s="24"/>
      <c r="HQ524" s="24"/>
      <c r="HR524" s="24"/>
      <c r="HS524" s="24"/>
      <c r="HT524" s="24"/>
      <c r="HU524" s="24"/>
      <c r="HV524" s="24"/>
      <c r="HW524" s="24"/>
      <c r="HX524" s="24"/>
      <c r="HY524" s="24"/>
      <c r="HZ524" s="24"/>
      <c r="IA524" s="24"/>
      <c r="IB524" s="24"/>
      <c r="IC524" s="24"/>
      <c r="ID524" s="24"/>
      <c r="IE524" s="24"/>
      <c r="IF524" s="24"/>
      <c r="IG524" s="24"/>
      <c r="IH524" s="24"/>
      <c r="II524" s="24"/>
      <c r="IJ524" s="24"/>
      <c r="IK524" s="24"/>
      <c r="IL524" s="24"/>
      <c r="IM524" s="24"/>
      <c r="IN524" s="24"/>
      <c r="IO524" s="24"/>
      <c r="IP524" s="24"/>
      <c r="IQ524" s="24"/>
      <c r="IR524" s="24"/>
      <c r="IS524" s="24"/>
      <c r="IT524" s="24"/>
      <c r="IU524" s="24"/>
      <c r="IV524" s="24"/>
      <c r="IW524" s="24"/>
      <c r="IX524" s="24"/>
      <c r="IY524" s="24"/>
      <c r="IZ524" s="24"/>
      <c r="JA524" s="24"/>
      <c r="JB524" s="24"/>
      <c r="JC524" s="24"/>
      <c r="JD524" s="24"/>
      <c r="JE524" s="24"/>
      <c r="JF524" s="24"/>
      <c r="JG524" s="24"/>
      <c r="JH524" s="24"/>
      <c r="JI524" s="24"/>
      <c r="JJ524" s="24"/>
      <c r="JK524" s="24"/>
      <c r="JL524" s="24"/>
      <c r="JM524" s="24"/>
      <c r="JN524" s="24"/>
      <c r="JO524" s="24"/>
      <c r="JP524" s="24"/>
      <c r="JQ524" s="24"/>
      <c r="JR524" s="24"/>
      <c r="JS524" s="24"/>
      <c r="JT524" s="24"/>
      <c r="JU524" s="24"/>
      <c r="JV524" s="24"/>
      <c r="JW524" s="24"/>
      <c r="JX524" s="24"/>
      <c r="JY524" s="24"/>
      <c r="JZ524" s="24"/>
      <c r="KA524" s="24"/>
      <c r="KB524" s="24"/>
      <c r="KC524" s="24"/>
      <c r="KD524" s="24"/>
      <c r="KE524" s="24"/>
      <c r="KF524" s="24"/>
      <c r="KG524" s="24"/>
      <c r="KH524" s="24"/>
      <c r="KI524" s="24"/>
      <c r="KJ524" s="24"/>
      <c r="KK524" s="24"/>
      <c r="KL524" s="24"/>
      <c r="KM524" s="24"/>
      <c r="KN524" s="24"/>
      <c r="KO524" s="24"/>
      <c r="KP524" s="24"/>
      <c r="KQ524" s="24"/>
      <c r="KR524" s="24"/>
      <c r="KS524" s="24"/>
      <c r="KT524" s="24"/>
      <c r="KU524" s="24"/>
      <c r="KV524" s="24"/>
      <c r="KW524" s="24"/>
      <c r="KX524" s="24"/>
      <c r="KY524" s="24"/>
      <c r="KZ524" s="24"/>
      <c r="LA524" s="24"/>
      <c r="LB524" s="24"/>
      <c r="LC524" s="24"/>
      <c r="LD524" s="24"/>
      <c r="LE524" s="24"/>
      <c r="LF524" s="24"/>
      <c r="LG524" s="24"/>
      <c r="LH524" s="24"/>
      <c r="LI524" s="24"/>
      <c r="LJ524" s="24"/>
      <c r="LK524" s="24"/>
      <c r="LL524" s="24"/>
      <c r="LM524" s="24"/>
      <c r="LN524" s="24"/>
      <c r="LO524" s="24"/>
      <c r="LP524" s="24"/>
      <c r="LQ524" s="24"/>
      <c r="LR524" s="24"/>
      <c r="LS524" s="24"/>
      <c r="LT524" s="24"/>
      <c r="LU524" s="24"/>
      <c r="LV524" s="24"/>
      <c r="LW524" s="24"/>
      <c r="LX524" s="24"/>
      <c r="LY524" s="24"/>
      <c r="LZ524" s="24"/>
      <c r="MA524" s="24"/>
      <c r="MB524" s="24"/>
      <c r="MC524" s="24"/>
      <c r="MD524" s="24"/>
      <c r="ME524" s="24"/>
      <c r="MF524" s="24"/>
      <c r="MG524" s="24"/>
      <c r="MH524" s="24"/>
      <c r="MI524" s="24"/>
      <c r="MJ524" s="24"/>
      <c r="MK524" s="24"/>
      <c r="ML524" s="24"/>
      <c r="MM524" s="24"/>
      <c r="MN524" s="24"/>
      <c r="MO524" s="24"/>
      <c r="MP524" s="24"/>
      <c r="MQ524" s="24"/>
      <c r="MR524" s="24"/>
      <c r="MS524" s="24"/>
      <c r="MT524" s="24"/>
      <c r="MU524" s="24"/>
      <c r="MV524" s="24"/>
      <c r="MW524" s="24"/>
      <c r="MX524" s="24"/>
      <c r="MY524" s="24"/>
      <c r="MZ524" s="24"/>
      <c r="NA524" s="24"/>
      <c r="NB524" s="24"/>
      <c r="NC524" s="24"/>
      <c r="ND524" s="24"/>
      <c r="NE524" s="24"/>
      <c r="NF524" s="24"/>
      <c r="NG524" s="24"/>
      <c r="NH524" s="24"/>
      <c r="NI524" s="24"/>
      <c r="NJ524" s="24"/>
      <c r="NK524" s="24"/>
      <c r="NL524" s="24"/>
      <c r="NM524" s="24"/>
      <c r="NN524" s="24"/>
      <c r="NO524" s="24"/>
      <c r="NP524" s="24"/>
      <c r="NQ524" s="24"/>
      <c r="NR524" s="24"/>
      <c r="NS524" s="24"/>
      <c r="NT524" s="24"/>
      <c r="NU524" s="24"/>
      <c r="NV524" s="24"/>
      <c r="NW524" s="24"/>
      <c r="NX524" s="24"/>
      <c r="NY524" s="24"/>
      <c r="NZ524" s="24"/>
      <c r="OA524" s="24"/>
      <c r="OB524" s="24"/>
      <c r="OC524" s="24"/>
      <c r="OD524" s="24"/>
      <c r="OE524" s="24"/>
      <c r="OF524" s="24"/>
      <c r="OG524" s="24"/>
      <c r="OH524" s="24"/>
      <c r="OI524" s="24"/>
      <c r="OJ524" s="24"/>
      <c r="OK524" s="24"/>
      <c r="OL524" s="24"/>
      <c r="OM524" s="24"/>
      <c r="ON524" s="24"/>
      <c r="OO524" s="24"/>
      <c r="OP524" s="24"/>
      <c r="OQ524" s="24"/>
      <c r="OR524" s="24"/>
      <c r="OS524" s="24"/>
      <c r="OT524" s="24"/>
      <c r="OU524" s="24"/>
      <c r="OV524" s="24"/>
      <c r="OW524" s="24"/>
      <c r="OX524" s="24"/>
      <c r="OY524" s="24"/>
      <c r="OZ524" s="24"/>
      <c r="PA524" s="24"/>
      <c r="PB524" s="24"/>
      <c r="PC524" s="24"/>
      <c r="PD524" s="24"/>
      <c r="PE524" s="24"/>
      <c r="PF524" s="24"/>
      <c r="PG524" s="24"/>
      <c r="PH524" s="24"/>
      <c r="PI524" s="24"/>
      <c r="PJ524" s="24"/>
      <c r="PK524" s="24"/>
      <c r="PL524" s="24"/>
      <c r="PM524" s="24"/>
      <c r="PN524" s="24"/>
      <c r="PO524" s="24"/>
      <c r="PP524" s="24"/>
      <c r="PQ524" s="24"/>
      <c r="PR524" s="24"/>
      <c r="PS524" s="24"/>
      <c r="PT524" s="24"/>
      <c r="PU524" s="24"/>
      <c r="PV524" s="24"/>
      <c r="PW524" s="24"/>
      <c r="PX524" s="24"/>
      <c r="PY524" s="24"/>
      <c r="PZ524" s="24"/>
      <c r="QA524" s="24"/>
      <c r="QB524" s="24"/>
      <c r="QC524" s="24"/>
      <c r="QD524" s="24"/>
      <c r="QE524" s="24"/>
      <c r="QF524" s="24"/>
      <c r="QG524" s="24"/>
      <c r="QH524" s="24"/>
      <c r="QI524" s="24"/>
      <c r="QJ524" s="24"/>
      <c r="QK524" s="24"/>
      <c r="QL524" s="24"/>
      <c r="QM524" s="24"/>
      <c r="QN524" s="24"/>
      <c r="QO524" s="24"/>
      <c r="QP524" s="24"/>
      <c r="QQ524" s="24"/>
      <c r="QR524" s="24"/>
      <c r="QS524" s="24"/>
      <c r="QT524" s="24"/>
      <c r="QU524" s="24"/>
      <c r="QV524" s="24"/>
      <c r="QW524" s="24"/>
      <c r="QX524" s="24"/>
      <c r="QY524" s="24"/>
      <c r="QZ524" s="24"/>
      <c r="RA524" s="24"/>
      <c r="RB524" s="24"/>
      <c r="RC524" s="24"/>
      <c r="RD524" s="24"/>
      <c r="RE524" s="24"/>
      <c r="RF524" s="24"/>
      <c r="RG524" s="24"/>
      <c r="RH524" s="24"/>
      <c r="RI524" s="24"/>
      <c r="RJ524" s="24"/>
      <c r="RK524" s="24"/>
      <c r="RL524" s="24"/>
      <c r="RM524" s="24"/>
      <c r="RN524" s="24"/>
      <c r="RO524" s="24"/>
      <c r="RP524" s="24"/>
      <c r="RQ524" s="24"/>
      <c r="RR524" s="24"/>
      <c r="RS524" s="24"/>
      <c r="RT524" s="24"/>
      <c r="RU524" s="24"/>
      <c r="RV524" s="24"/>
      <c r="RW524" s="24"/>
      <c r="RX524" s="24"/>
      <c r="RY524" s="24"/>
      <c r="RZ524" s="24"/>
      <c r="SA524" s="24"/>
      <c r="SB524" s="24"/>
      <c r="SC524" s="24"/>
      <c r="SD524" s="24"/>
      <c r="SE524" s="24"/>
      <c r="SF524" s="24"/>
      <c r="SG524" s="24"/>
      <c r="SH524" s="24"/>
      <c r="SI524" s="24"/>
      <c r="SJ524" s="24"/>
      <c r="SK524" s="24"/>
      <c r="SL524" s="24"/>
      <c r="SM524" s="24"/>
      <c r="SN524" s="24"/>
      <c r="SO524" s="24"/>
      <c r="SP524" s="24"/>
      <c r="SQ524" s="24"/>
      <c r="SR524" s="24"/>
      <c r="SS524" s="24"/>
      <c r="ST524" s="24"/>
      <c r="SU524" s="24"/>
      <c r="SV524" s="24"/>
      <c r="SW524" s="24"/>
      <c r="SX524" s="24"/>
      <c r="SY524" s="24"/>
      <c r="SZ524" s="24"/>
      <c r="TA524" s="24"/>
      <c r="TB524" s="24"/>
      <c r="TC524" s="24"/>
      <c r="TD524" s="24"/>
      <c r="TE524" s="24"/>
      <c r="TF524" s="24"/>
      <c r="TG524" s="24"/>
      <c r="TH524" s="24"/>
      <c r="TI524" s="24"/>
      <c r="TJ524" s="24"/>
      <c r="TK524" s="24"/>
      <c r="TL524" s="24"/>
      <c r="TM524" s="24"/>
      <c r="TN524" s="24"/>
      <c r="TO524" s="24"/>
      <c r="TP524" s="24"/>
      <c r="TQ524" s="24"/>
      <c r="TR524" s="24"/>
      <c r="TS524" s="24"/>
      <c r="TT524" s="24"/>
      <c r="TU524" s="24"/>
      <c r="TV524" s="24"/>
      <c r="TW524" s="24"/>
      <c r="TX524" s="24"/>
      <c r="TY524" s="24"/>
      <c r="TZ524" s="24"/>
      <c r="UA524" s="24"/>
      <c r="UB524" s="24"/>
      <c r="UC524" s="24"/>
      <c r="UD524" s="24"/>
      <c r="UE524" s="24"/>
      <c r="UF524" s="24"/>
      <c r="UG524" s="24"/>
      <c r="UH524" s="24"/>
      <c r="UI524" s="24"/>
      <c r="UJ524" s="24"/>
      <c r="UK524" s="24"/>
      <c r="UL524" s="24"/>
      <c r="UM524" s="24"/>
      <c r="UN524" s="24"/>
      <c r="UO524" s="24"/>
      <c r="UP524" s="24"/>
      <c r="UQ524" s="24"/>
      <c r="UR524" s="24"/>
      <c r="US524" s="24"/>
      <c r="UT524" s="24"/>
      <c r="UU524" s="24"/>
      <c r="UV524" s="24"/>
      <c r="UW524" s="24"/>
      <c r="UX524" s="24"/>
      <c r="UY524" s="24"/>
      <c r="UZ524" s="24"/>
      <c r="VA524" s="24"/>
      <c r="VB524" s="24"/>
      <c r="VC524" s="24"/>
      <c r="VD524" s="24"/>
      <c r="VE524" s="24"/>
      <c r="VF524" s="24"/>
      <c r="VG524" s="24"/>
      <c r="VH524" s="24"/>
      <c r="VI524" s="24"/>
      <c r="VJ524" s="24"/>
      <c r="VK524" s="24"/>
      <c r="VL524" s="24"/>
      <c r="VM524" s="24"/>
      <c r="VN524" s="24"/>
      <c r="VO524" s="24"/>
      <c r="VP524" s="24"/>
      <c r="VQ524" s="24"/>
      <c r="VR524" s="24"/>
      <c r="VS524" s="24"/>
      <c r="VT524" s="24"/>
      <c r="VU524" s="24"/>
      <c r="VV524" s="24"/>
      <c r="VW524" s="24"/>
      <c r="VX524" s="24"/>
      <c r="VY524" s="24"/>
      <c r="VZ524" s="24"/>
      <c r="WA524" s="24"/>
      <c r="WB524" s="24"/>
      <c r="WC524" s="24"/>
      <c r="WD524" s="24"/>
      <c r="WE524" s="24"/>
      <c r="WF524" s="24"/>
      <c r="WG524" s="24"/>
      <c r="WH524" s="24"/>
      <c r="WI524" s="24"/>
      <c r="WJ524" s="24"/>
      <c r="WK524" s="24"/>
      <c r="WL524" s="24"/>
      <c r="WM524" s="24"/>
      <c r="WN524" s="24"/>
      <c r="WO524" s="24"/>
      <c r="WP524" s="24"/>
      <c r="WQ524" s="24"/>
      <c r="WR524" s="24"/>
      <c r="WS524" s="24"/>
      <c r="WT524" s="24"/>
      <c r="WU524" s="24"/>
      <c r="WV524" s="24"/>
      <c r="WW524" s="24"/>
      <c r="WX524" s="24"/>
      <c r="WY524" s="24"/>
      <c r="WZ524" s="24"/>
      <c r="XA524" s="24"/>
      <c r="XB524" s="24"/>
      <c r="XC524" s="24"/>
      <c r="XD524" s="24"/>
      <c r="XE524" s="24"/>
      <c r="XF524" s="24"/>
      <c r="XG524" s="24"/>
      <c r="XH524" s="24"/>
      <c r="XI524" s="24"/>
      <c r="XJ524" s="24"/>
      <c r="XK524" s="24"/>
      <c r="XL524" s="24"/>
      <c r="XM524" s="24"/>
      <c r="XN524" s="24"/>
      <c r="XO524" s="24"/>
      <c r="XP524" s="24"/>
      <c r="XQ524" s="24"/>
      <c r="XR524" s="24"/>
      <c r="XS524" s="24"/>
      <c r="XT524" s="24"/>
      <c r="XU524" s="24"/>
      <c r="XV524" s="24"/>
      <c r="XW524" s="24"/>
      <c r="XX524" s="24"/>
      <c r="XY524" s="24"/>
      <c r="XZ524" s="24"/>
      <c r="YA524" s="24"/>
      <c r="YB524" s="24"/>
      <c r="YC524" s="24"/>
      <c r="YD524" s="24"/>
      <c r="YE524" s="24"/>
      <c r="YF524" s="24"/>
      <c r="YG524" s="24"/>
      <c r="YH524" s="24"/>
      <c r="YI524" s="24"/>
      <c r="YJ524" s="24"/>
      <c r="YK524" s="24"/>
      <c r="YL524" s="24"/>
      <c r="YM524" s="24"/>
      <c r="YN524" s="24"/>
      <c r="YO524" s="24"/>
      <c r="YP524" s="24"/>
      <c r="YQ524" s="24"/>
      <c r="YR524" s="24"/>
      <c r="YS524" s="24"/>
      <c r="YT524" s="24"/>
      <c r="YU524" s="24"/>
      <c r="YV524" s="24"/>
      <c r="YW524" s="24"/>
      <c r="YX524" s="24"/>
      <c r="YY524" s="24"/>
      <c r="YZ524" s="24"/>
      <c r="ZA524" s="24"/>
      <c r="ZB524" s="24"/>
      <c r="ZC524" s="24"/>
      <c r="ZD524" s="24"/>
      <c r="ZE524" s="24"/>
      <c r="ZF524" s="24"/>
      <c r="ZG524" s="24"/>
      <c r="ZH524" s="24"/>
      <c r="ZI524" s="24"/>
      <c r="ZJ524" s="24"/>
      <c r="ZK524" s="24"/>
      <c r="ZL524" s="24"/>
      <c r="ZM524" s="24"/>
      <c r="ZN524" s="24"/>
      <c r="ZO524" s="24"/>
      <c r="ZP524" s="24"/>
      <c r="ZQ524" s="24"/>
      <c r="ZR524" s="24"/>
      <c r="ZS524" s="24"/>
      <c r="ZT524" s="24"/>
      <c r="ZU524" s="24"/>
      <c r="ZV524" s="24"/>
      <c r="ZW524" s="24"/>
      <c r="ZX524" s="24"/>
      <c r="ZY524" s="24"/>
      <c r="ZZ524" s="24"/>
      <c r="AAA524" s="24"/>
      <c r="AAB524" s="24"/>
      <c r="AAC524" s="24"/>
      <c r="AAD524" s="24"/>
      <c r="AAE524" s="24"/>
      <c r="AAF524" s="24"/>
      <c r="AAG524" s="24"/>
      <c r="AAH524" s="24"/>
      <c r="AAI524" s="24"/>
      <c r="AAJ524" s="24"/>
      <c r="AAK524" s="24"/>
      <c r="AAL524" s="24"/>
      <c r="AAM524" s="24"/>
      <c r="AAN524" s="24"/>
      <c r="AAO524" s="24"/>
      <c r="AAP524" s="24"/>
      <c r="AAQ524" s="24"/>
      <c r="AAR524" s="24"/>
      <c r="AAS524" s="24"/>
      <c r="AAT524" s="24"/>
      <c r="AAU524" s="24"/>
      <c r="AAV524" s="24"/>
      <c r="AAW524" s="24"/>
      <c r="AAX524" s="24"/>
      <c r="AAY524" s="24"/>
      <c r="AAZ524" s="24"/>
      <c r="ABA524" s="24"/>
      <c r="ABB524" s="24"/>
      <c r="ABC524" s="24"/>
      <c r="ABD524" s="24"/>
      <c r="ABE524" s="24"/>
      <c r="ABF524" s="24"/>
      <c r="ABG524" s="24"/>
      <c r="ABH524" s="24"/>
      <c r="ABI524" s="24"/>
      <c r="ABJ524" s="24"/>
      <c r="ABK524" s="24"/>
      <c r="ABL524" s="24"/>
      <c r="ABM524" s="24"/>
      <c r="ABN524" s="24"/>
      <c r="ABO524" s="24"/>
      <c r="ABP524" s="24"/>
      <c r="ABQ524" s="24"/>
      <c r="ABR524" s="24"/>
      <c r="ABS524" s="24"/>
      <c r="ABT524" s="24"/>
      <c r="ABU524" s="24"/>
      <c r="ABV524" s="24"/>
      <c r="ABW524" s="24"/>
      <c r="ABX524" s="24"/>
      <c r="ABY524" s="24"/>
      <c r="ABZ524" s="24"/>
      <c r="ACA524" s="24"/>
      <c r="ACB524" s="24"/>
      <c r="ACC524" s="24"/>
      <c r="ACD524" s="24"/>
      <c r="ACE524" s="24"/>
      <c r="ACF524" s="24"/>
      <c r="ACG524" s="24"/>
      <c r="ACH524" s="24"/>
      <c r="ACI524" s="24"/>
      <c r="ACJ524" s="24"/>
      <c r="ACK524" s="24"/>
      <c r="ACL524" s="24"/>
      <c r="ACM524" s="24"/>
      <c r="ACN524" s="24"/>
      <c r="ACO524" s="24"/>
      <c r="ACP524" s="24"/>
      <c r="ACQ524" s="24"/>
      <c r="ACR524" s="24"/>
      <c r="ACS524" s="24"/>
      <c r="ACT524" s="24"/>
      <c r="ACU524" s="24"/>
      <c r="ACV524" s="24"/>
      <c r="ACW524" s="24"/>
      <c r="ACX524" s="24"/>
      <c r="ACY524" s="24"/>
      <c r="ACZ524" s="24"/>
      <c r="ADA524" s="24"/>
      <c r="ADB524" s="24"/>
      <c r="ADC524" s="24"/>
      <c r="ADD524" s="24"/>
      <c r="ADE524" s="24"/>
      <c r="ADF524" s="24"/>
      <c r="ADG524" s="24"/>
      <c r="ADH524" s="24"/>
      <c r="ADI524" s="24"/>
      <c r="ADJ524" s="24"/>
      <c r="ADK524" s="24"/>
      <c r="ADL524" s="24"/>
      <c r="ADM524" s="24"/>
      <c r="ADN524" s="24"/>
      <c r="ADO524" s="24"/>
      <c r="ADP524" s="24"/>
      <c r="ADQ524" s="24"/>
      <c r="ADR524" s="24"/>
      <c r="ADS524" s="24"/>
      <c r="ADT524" s="24"/>
      <c r="ADU524" s="24"/>
      <c r="ADV524" s="24"/>
      <c r="ADW524" s="24"/>
      <c r="ADX524" s="24"/>
      <c r="ADY524" s="24"/>
      <c r="ADZ524" s="24"/>
      <c r="AEA524" s="24"/>
      <c r="AEB524" s="24"/>
      <c r="AEC524" s="24"/>
      <c r="AED524" s="24"/>
      <c r="AEE524" s="24"/>
      <c r="AEF524" s="24"/>
      <c r="AEG524" s="24"/>
      <c r="AEH524" s="24"/>
      <c r="AEI524" s="24"/>
      <c r="AEJ524" s="24"/>
      <c r="AEK524" s="24"/>
      <c r="AEL524" s="24"/>
      <c r="AEM524" s="24"/>
      <c r="AEN524" s="24"/>
      <c r="AEO524" s="24"/>
      <c r="AEP524" s="24"/>
      <c r="AEQ524" s="24"/>
      <c r="AER524" s="24"/>
      <c r="AES524" s="24"/>
      <c r="AET524" s="24"/>
      <c r="AEU524" s="24"/>
      <c r="AEV524" s="24"/>
      <c r="AEW524" s="24"/>
      <c r="AEX524" s="24"/>
      <c r="AEY524" s="24"/>
      <c r="AEZ524" s="24"/>
      <c r="AFA524" s="24"/>
      <c r="AFB524" s="24"/>
      <c r="AFC524" s="24"/>
      <c r="AFD524" s="24"/>
      <c r="AFE524" s="24"/>
      <c r="AFF524" s="24"/>
      <c r="AFG524" s="24"/>
      <c r="AFH524" s="24"/>
      <c r="AFI524" s="24"/>
      <c r="AFJ524" s="24"/>
      <c r="AFK524" s="24"/>
      <c r="AFL524" s="24"/>
      <c r="AFM524" s="24"/>
      <c r="AFN524" s="24"/>
      <c r="AFO524" s="24"/>
      <c r="AFP524" s="24"/>
      <c r="AFQ524" s="24"/>
      <c r="AFR524" s="24"/>
      <c r="AFS524" s="24"/>
      <c r="AFT524" s="24"/>
      <c r="AFU524" s="24"/>
      <c r="AFV524" s="24"/>
      <c r="AFW524" s="24"/>
      <c r="AFX524" s="24"/>
      <c r="AFY524" s="24"/>
      <c r="AFZ524" s="24"/>
      <c r="AGA524" s="24"/>
      <c r="AGB524" s="24"/>
      <c r="AGC524" s="24"/>
      <c r="AGD524" s="24"/>
      <c r="AGE524" s="24"/>
      <c r="AGF524" s="24"/>
      <c r="AGG524" s="24"/>
      <c r="AGH524" s="24"/>
      <c r="AGI524" s="24"/>
      <c r="AGJ524" s="24"/>
      <c r="AGK524" s="24"/>
      <c r="AGL524" s="24"/>
      <c r="AGM524" s="24"/>
      <c r="AGN524" s="24"/>
      <c r="AGO524" s="24"/>
      <c r="AGP524" s="24"/>
      <c r="AGQ524" s="24"/>
      <c r="AGR524" s="24"/>
      <c r="AGS524" s="24"/>
      <c r="AGT524" s="24"/>
      <c r="AGU524" s="24"/>
      <c r="AGV524" s="24"/>
      <c r="AGW524" s="24"/>
      <c r="AGX524" s="24"/>
      <c r="AGY524" s="24"/>
      <c r="AGZ524" s="24"/>
      <c r="AHA524" s="24"/>
      <c r="AHB524" s="24"/>
      <c r="AHC524" s="24"/>
      <c r="AHD524" s="24"/>
      <c r="AHE524" s="24"/>
      <c r="AHF524" s="24"/>
      <c r="AHG524" s="24"/>
      <c r="AHH524" s="24"/>
      <c r="AHI524" s="24"/>
      <c r="AHJ524" s="24"/>
      <c r="AHK524" s="24"/>
      <c r="AHL524" s="24"/>
      <c r="AHM524" s="24"/>
      <c r="AHN524" s="24"/>
      <c r="AHO524" s="24"/>
      <c r="AHP524" s="24"/>
      <c r="AHQ524" s="24"/>
      <c r="AHR524" s="24"/>
      <c r="AHS524" s="24"/>
      <c r="AHT524" s="24"/>
      <c r="AHU524" s="24"/>
      <c r="AHV524" s="24"/>
      <c r="AHW524" s="24"/>
      <c r="AHX524" s="24"/>
      <c r="AHY524" s="24"/>
      <c r="AHZ524" s="24"/>
      <c r="AIA524" s="24"/>
      <c r="AIB524" s="24"/>
      <c r="AIC524" s="24"/>
      <c r="AID524" s="24"/>
      <c r="AIE524" s="24"/>
      <c r="AIF524" s="24"/>
      <c r="AIG524" s="24"/>
      <c r="AIH524" s="24"/>
      <c r="AII524" s="24"/>
      <c r="AIJ524" s="24"/>
      <c r="AIK524" s="24"/>
      <c r="AIL524" s="24"/>
      <c r="AIM524" s="24"/>
      <c r="AIN524" s="24"/>
      <c r="AIO524" s="24"/>
      <c r="AIP524" s="24"/>
      <c r="AIQ524" s="24"/>
      <c r="AIR524" s="24"/>
      <c r="AIS524" s="24"/>
      <c r="AIT524" s="24"/>
      <c r="AIU524" s="24"/>
      <c r="AIV524" s="24"/>
      <c r="AIW524" s="24"/>
      <c r="AIX524" s="24"/>
      <c r="AIY524" s="24"/>
      <c r="AIZ524" s="24"/>
      <c r="AJA524" s="24"/>
      <c r="AJB524" s="24"/>
      <c r="AJC524" s="24"/>
      <c r="AJD524" s="24"/>
      <c r="AJE524" s="24"/>
      <c r="AJF524" s="24"/>
      <c r="AJG524" s="24"/>
      <c r="AJH524" s="24"/>
      <c r="AJI524" s="24"/>
      <c r="AJJ524" s="24"/>
      <c r="AJK524" s="24"/>
      <c r="AJL524" s="24"/>
      <c r="AJM524" s="24"/>
      <c r="AJN524" s="24"/>
      <c r="AJO524" s="24"/>
      <c r="AJP524" s="24"/>
      <c r="AJQ524" s="24"/>
      <c r="AJR524" s="24"/>
      <c r="AJS524" s="24"/>
      <c r="AJT524" s="24"/>
      <c r="AJU524" s="24"/>
      <c r="AJV524" s="24"/>
      <c r="AJW524" s="24"/>
      <c r="AJX524" s="24"/>
      <c r="AJY524" s="24"/>
      <c r="AJZ524" s="24"/>
      <c r="AKA524" s="24"/>
      <c r="AKB524" s="24"/>
      <c r="AKC524" s="24"/>
      <c r="AKD524" s="24"/>
      <c r="AKE524" s="24"/>
      <c r="AKF524" s="24"/>
      <c r="AKG524" s="24"/>
      <c r="AKH524" s="24"/>
      <c r="AKI524" s="24"/>
      <c r="AKJ524" s="24"/>
      <c r="AKK524" s="24"/>
      <c r="AKL524" s="24"/>
      <c r="AKM524" s="24"/>
      <c r="AKN524" s="24"/>
      <c r="AKO524" s="24"/>
      <c r="AKP524" s="24"/>
      <c r="AKQ524" s="24"/>
      <c r="AKR524" s="24"/>
      <c r="AKS524" s="24"/>
      <c r="AKT524" s="24"/>
      <c r="AKU524" s="24"/>
      <c r="AKV524" s="24"/>
      <c r="AKW524" s="24"/>
      <c r="AKX524" s="24"/>
      <c r="AKY524" s="24"/>
      <c r="AKZ524" s="24"/>
      <c r="ALA524" s="24"/>
      <c r="ALB524" s="24"/>
      <c r="ALC524" s="24"/>
      <c r="ALD524" s="24"/>
      <c r="ALE524" s="24"/>
      <c r="ALF524" s="24"/>
      <c r="ALG524" s="24"/>
      <c r="ALH524" s="24"/>
      <c r="ALI524" s="24"/>
      <c r="ALJ524" s="24"/>
      <c r="ALK524" s="24"/>
      <c r="ALL524" s="24"/>
      <c r="ALM524" s="24"/>
      <c r="ALN524" s="24"/>
      <c r="ALO524" s="24"/>
      <c r="ALP524" s="24"/>
      <c r="ALQ524" s="24"/>
      <c r="ALR524" s="24"/>
      <c r="ALS524" s="24"/>
      <c r="ALT524" s="24"/>
      <c r="ALU524" s="24"/>
      <c r="ALV524" s="24"/>
      <c r="ALW524" s="24"/>
      <c r="ALX524" s="24"/>
      <c r="ALY524" s="24"/>
      <c r="ALZ524" s="24"/>
      <c r="AMA524" s="24"/>
      <c r="AMB524" s="24"/>
      <c r="AMC524" s="24"/>
      <c r="AMD524" s="24"/>
      <c r="AME524" s="24"/>
      <c r="AMF524" s="24"/>
      <c r="AMG524" s="24"/>
      <c r="AMH524" s="24"/>
      <c r="AMI524" s="24"/>
      <c r="AMJ524" s="24"/>
      <c r="AMK524" s="24"/>
      <c r="AML524" s="24"/>
      <c r="AMM524" s="24"/>
      <c r="AMN524" s="24"/>
      <c r="AMO524" s="24"/>
      <c r="AMP524" s="24"/>
      <c r="AMQ524" s="24"/>
      <c r="AMR524" s="24"/>
      <c r="AMS524" s="24"/>
      <c r="AMT524" s="24"/>
      <c r="AMU524" s="24"/>
      <c r="AMV524" s="24"/>
      <c r="AMW524" s="24"/>
      <c r="AMX524" s="24"/>
      <c r="AMY524" s="24"/>
      <c r="AMZ524" s="24"/>
      <c r="ANA524" s="24"/>
      <c r="ANB524" s="24"/>
      <c r="ANC524" s="24"/>
      <c r="AND524" s="24"/>
      <c r="ANE524" s="24"/>
      <c r="ANF524" s="24"/>
      <c r="ANG524" s="24"/>
      <c r="ANH524" s="24"/>
      <c r="ANI524" s="24"/>
      <c r="ANJ524" s="24"/>
      <c r="ANK524" s="24"/>
      <c r="ANL524" s="24"/>
      <c r="ANM524" s="24"/>
      <c r="ANN524" s="24"/>
      <c r="ANO524" s="24"/>
      <c r="ANP524" s="24"/>
      <c r="ANQ524" s="24"/>
      <c r="ANR524" s="24"/>
      <c r="ANS524" s="24"/>
      <c r="ANT524" s="24"/>
      <c r="ANU524" s="24"/>
      <c r="ANV524" s="24"/>
      <c r="ANW524" s="24"/>
      <c r="ANX524" s="24"/>
      <c r="ANY524" s="24"/>
      <c r="ANZ524" s="24"/>
      <c r="AOA524" s="24"/>
      <c r="AOB524" s="24"/>
      <c r="AOC524" s="24"/>
      <c r="AOD524" s="24"/>
      <c r="AOE524" s="24"/>
      <c r="AOF524" s="24"/>
      <c r="AOG524" s="24"/>
      <c r="AOH524" s="24"/>
      <c r="AOI524" s="24"/>
      <c r="AOJ524" s="24"/>
      <c r="AOK524" s="24"/>
      <c r="AOL524" s="24"/>
      <c r="AOM524" s="24"/>
      <c r="AON524" s="24"/>
      <c r="AOO524" s="24"/>
      <c r="AOP524" s="24"/>
      <c r="AOQ524" s="24"/>
      <c r="AOR524" s="24"/>
      <c r="AOS524" s="24"/>
      <c r="AOT524" s="24"/>
      <c r="AOU524" s="24"/>
      <c r="AOV524" s="24"/>
      <c r="AOW524" s="24"/>
      <c r="AOX524" s="24"/>
      <c r="AOY524" s="24"/>
      <c r="AOZ524" s="24"/>
      <c r="APA524" s="24"/>
      <c r="APB524" s="24"/>
      <c r="APC524" s="24"/>
      <c r="APD524" s="24"/>
      <c r="APE524" s="24"/>
      <c r="APF524" s="24"/>
      <c r="APG524" s="24"/>
      <c r="APH524" s="24"/>
      <c r="API524" s="24"/>
      <c r="APJ524" s="24"/>
      <c r="APK524" s="24"/>
      <c r="APL524" s="24"/>
      <c r="APM524" s="24"/>
      <c r="APN524" s="24"/>
      <c r="APO524" s="24"/>
      <c r="APP524" s="24"/>
      <c r="APQ524" s="24"/>
      <c r="APR524" s="24"/>
      <c r="APS524" s="24"/>
      <c r="APT524" s="24"/>
      <c r="APU524" s="24"/>
      <c r="APV524" s="24"/>
      <c r="APW524" s="24"/>
      <c r="APX524" s="24"/>
      <c r="APY524" s="24"/>
      <c r="APZ524" s="24"/>
      <c r="AQA524" s="24"/>
      <c r="AQB524" s="24"/>
      <c r="AQC524" s="24"/>
      <c r="AQD524" s="24"/>
      <c r="AQE524" s="24"/>
      <c r="AQF524" s="24"/>
      <c r="AQG524" s="24"/>
      <c r="AQH524" s="24"/>
      <c r="AQI524" s="24"/>
      <c r="AQJ524" s="24"/>
      <c r="AQK524" s="24"/>
      <c r="AQL524" s="24"/>
      <c r="AQM524" s="24"/>
      <c r="AQN524" s="24"/>
      <c r="AQO524" s="24"/>
      <c r="AQP524" s="24"/>
      <c r="AQQ524" s="24"/>
      <c r="AQR524" s="24"/>
      <c r="AQS524" s="24"/>
      <c r="AQT524" s="24"/>
      <c r="AQU524" s="24"/>
      <c r="AQV524" s="24"/>
      <c r="AQW524" s="24"/>
      <c r="AQX524" s="24"/>
      <c r="AQY524" s="24"/>
      <c r="AQZ524" s="24"/>
      <c r="ARA524" s="24"/>
      <c r="ARB524" s="24"/>
      <c r="ARC524" s="24"/>
      <c r="ARD524" s="24"/>
      <c r="ARE524" s="24"/>
      <c r="ARF524" s="24"/>
      <c r="ARG524" s="24"/>
      <c r="ARH524" s="24"/>
      <c r="ARI524" s="24"/>
      <c r="ARJ524" s="24"/>
      <c r="ARK524" s="24"/>
      <c r="ARL524" s="24"/>
      <c r="ARM524" s="24"/>
      <c r="ARN524" s="24"/>
      <c r="ARO524" s="24"/>
      <c r="ARP524" s="24"/>
      <c r="ARQ524" s="24"/>
      <c r="ARR524" s="24"/>
      <c r="ARS524" s="24"/>
      <c r="ART524" s="24"/>
      <c r="ARU524" s="24"/>
      <c r="ARV524" s="24"/>
      <c r="ARW524" s="24"/>
      <c r="ARX524" s="24"/>
      <c r="ARY524" s="24"/>
      <c r="ARZ524" s="24"/>
      <c r="ASA524" s="24"/>
      <c r="ASB524" s="24"/>
      <c r="ASC524" s="24"/>
      <c r="ASD524" s="24"/>
      <c r="ASE524" s="24"/>
      <c r="ASF524" s="24"/>
      <c r="ASG524" s="24"/>
      <c r="ASH524" s="24"/>
      <c r="ASI524" s="24"/>
      <c r="ASJ524" s="24"/>
      <c r="ASK524" s="24"/>
      <c r="ASL524" s="24"/>
      <c r="ASM524" s="24"/>
      <c r="ASN524" s="24"/>
      <c r="ASO524" s="24"/>
      <c r="ASP524" s="24"/>
      <c r="ASQ524" s="24"/>
      <c r="ASR524" s="24"/>
      <c r="ASS524" s="24"/>
      <c r="AST524" s="24"/>
      <c r="ASU524" s="24"/>
      <c r="ASV524" s="24"/>
      <c r="ASW524" s="24"/>
      <c r="ASX524" s="24"/>
      <c r="ASY524" s="24"/>
      <c r="ASZ524" s="24"/>
      <c r="ATA524" s="24"/>
      <c r="ATB524" s="24"/>
      <c r="ATC524" s="24"/>
      <c r="ATD524" s="24"/>
      <c r="ATE524" s="24"/>
      <c r="ATF524" s="24"/>
      <c r="ATG524" s="24"/>
      <c r="ATH524" s="24"/>
      <c r="ATI524" s="24"/>
      <c r="ATJ524" s="24"/>
      <c r="ATK524" s="24"/>
      <c r="ATL524" s="24"/>
      <c r="ATM524" s="24"/>
      <c r="ATN524" s="24"/>
      <c r="ATO524" s="24"/>
      <c r="ATP524" s="24"/>
      <c r="ATQ524" s="24"/>
      <c r="ATR524" s="24"/>
      <c r="ATS524" s="24"/>
      <c r="ATT524" s="24"/>
      <c r="ATU524" s="24"/>
      <c r="ATV524" s="24"/>
      <c r="ATW524" s="24"/>
      <c r="ATX524" s="24"/>
      <c r="ATY524" s="24"/>
      <c r="ATZ524" s="24"/>
      <c r="AUA524" s="24"/>
      <c r="AUB524" s="24"/>
      <c r="AUC524" s="24"/>
      <c r="AUD524" s="24"/>
      <c r="AUE524" s="24"/>
      <c r="AUF524" s="24"/>
      <c r="AUG524" s="24"/>
      <c r="AUH524" s="24"/>
      <c r="AUI524" s="24"/>
      <c r="AUJ524" s="24"/>
      <c r="AUK524" s="24"/>
      <c r="AUL524" s="24"/>
      <c r="AUM524" s="24"/>
      <c r="AUN524" s="24"/>
      <c r="AUO524" s="24"/>
      <c r="AUP524" s="24"/>
      <c r="AUQ524" s="24"/>
      <c r="AUR524" s="24"/>
      <c r="AUS524" s="24"/>
      <c r="AUT524" s="24"/>
      <c r="AUU524" s="24"/>
      <c r="AUV524" s="24"/>
      <c r="AUW524" s="24"/>
      <c r="AUX524" s="24"/>
      <c r="AUY524" s="24"/>
      <c r="AUZ524" s="24"/>
      <c r="AVA524" s="24"/>
      <c r="AVB524" s="24"/>
      <c r="AVC524" s="24"/>
      <c r="AVD524" s="24"/>
      <c r="AVE524" s="24"/>
      <c r="AVF524" s="24"/>
      <c r="AVG524" s="24"/>
      <c r="AVH524" s="24"/>
      <c r="AVI524" s="24"/>
      <c r="AVJ524" s="24"/>
      <c r="AVK524" s="24"/>
      <c r="AVL524" s="24"/>
      <c r="AVM524" s="24"/>
      <c r="AVN524" s="24"/>
      <c r="AVO524" s="24"/>
      <c r="AVP524" s="24"/>
      <c r="AVQ524" s="24"/>
      <c r="AVR524" s="24"/>
      <c r="AVS524" s="24"/>
      <c r="AVT524" s="24"/>
      <c r="AVU524" s="24"/>
      <c r="AVV524" s="24"/>
      <c r="AVW524" s="24"/>
      <c r="AVX524" s="24"/>
      <c r="AVY524" s="24"/>
      <c r="AVZ524" s="24"/>
      <c r="AWA524" s="24"/>
      <c r="AWB524" s="24"/>
      <c r="AWC524" s="24"/>
      <c r="AWD524" s="24"/>
      <c r="AWE524" s="24"/>
      <c r="AWF524" s="24"/>
      <c r="AWG524" s="24"/>
      <c r="AWH524" s="24"/>
      <c r="AWI524" s="24"/>
      <c r="AWJ524" s="24"/>
      <c r="AWK524" s="24"/>
      <c r="AWL524" s="24"/>
      <c r="AWM524" s="24"/>
      <c r="AWN524" s="24"/>
      <c r="AWO524" s="24"/>
      <c r="AWP524" s="24"/>
      <c r="AWQ524" s="24"/>
      <c r="AWR524" s="24"/>
      <c r="AWS524" s="24"/>
      <c r="AWT524" s="24"/>
      <c r="AWU524" s="24"/>
      <c r="AWV524" s="24"/>
      <c r="AWW524" s="24"/>
      <c r="AWX524" s="24"/>
      <c r="AWY524" s="24"/>
      <c r="AWZ524" s="24"/>
      <c r="AXA524" s="24"/>
      <c r="AXB524" s="24"/>
      <c r="AXC524" s="24"/>
      <c r="AXD524" s="24"/>
      <c r="AXE524" s="24"/>
      <c r="AXF524" s="24"/>
      <c r="AXG524" s="24"/>
      <c r="AXH524" s="24"/>
      <c r="AXI524" s="24"/>
      <c r="AXJ524" s="24"/>
      <c r="AXK524" s="24"/>
      <c r="AXL524" s="24"/>
      <c r="AXM524" s="24"/>
      <c r="AXN524" s="24"/>
      <c r="AXO524" s="24"/>
      <c r="AXP524" s="24"/>
      <c r="AXQ524" s="24"/>
      <c r="AXR524" s="24"/>
      <c r="AXS524" s="24"/>
      <c r="AXT524" s="24"/>
      <c r="AXU524" s="24"/>
      <c r="AXV524" s="24"/>
      <c r="AXW524" s="24"/>
      <c r="AXX524" s="24"/>
      <c r="AXY524" s="24"/>
      <c r="AXZ524" s="24"/>
      <c r="AYA524" s="24"/>
      <c r="AYB524" s="24"/>
      <c r="AYC524" s="24"/>
      <c r="AYD524" s="24"/>
      <c r="AYE524" s="24"/>
      <c r="AYF524" s="24"/>
      <c r="AYG524" s="24"/>
      <c r="AYH524" s="24"/>
      <c r="AYI524" s="24"/>
      <c r="AYJ524" s="24"/>
      <c r="AYK524" s="24"/>
      <c r="AYL524" s="24"/>
      <c r="AYM524" s="24"/>
      <c r="AYN524" s="24"/>
      <c r="AYO524" s="24"/>
      <c r="AYP524" s="24"/>
      <c r="AYQ524" s="24"/>
      <c r="AYR524" s="24"/>
      <c r="AYS524" s="24"/>
      <c r="AYT524" s="24"/>
      <c r="AYU524" s="24"/>
      <c r="AYV524" s="24"/>
      <c r="AYW524" s="24"/>
      <c r="AYX524" s="24"/>
      <c r="AYY524" s="24"/>
      <c r="AYZ524" s="24"/>
      <c r="AZA524" s="24"/>
      <c r="AZB524" s="24"/>
      <c r="AZC524" s="24"/>
      <c r="AZD524" s="24"/>
      <c r="AZE524" s="24"/>
      <c r="AZF524" s="24"/>
      <c r="AZG524" s="24"/>
      <c r="AZH524" s="24"/>
      <c r="AZI524" s="24"/>
      <c r="AZJ524" s="24"/>
      <c r="AZK524" s="24"/>
      <c r="AZL524" s="24"/>
      <c r="AZM524" s="24"/>
      <c r="AZN524" s="24"/>
      <c r="AZO524" s="24"/>
      <c r="AZP524" s="24"/>
      <c r="AZQ524" s="24"/>
      <c r="AZR524" s="24"/>
      <c r="AZS524" s="24"/>
      <c r="AZT524" s="24"/>
      <c r="AZU524" s="24"/>
      <c r="AZV524" s="24"/>
      <c r="AZW524" s="24"/>
      <c r="AZX524" s="24"/>
      <c r="AZY524" s="24"/>
      <c r="AZZ524" s="24"/>
      <c r="BAA524" s="24"/>
      <c r="BAB524" s="24"/>
      <c r="BAC524" s="24"/>
      <c r="BAD524" s="24"/>
      <c r="BAE524" s="24"/>
      <c r="BAF524" s="24"/>
      <c r="BAG524" s="24"/>
      <c r="BAH524" s="24"/>
      <c r="BAI524" s="24"/>
      <c r="BAJ524" s="24"/>
      <c r="BAK524" s="24"/>
      <c r="BAL524" s="24"/>
      <c r="BAM524" s="24"/>
      <c r="BAN524" s="24"/>
      <c r="BAO524" s="24"/>
      <c r="BAP524" s="24"/>
    </row>
    <row r="525" spans="1:1394" s="19" customFormat="1" x14ac:dyDescent="0.25">
      <c r="A525" s="19" t="str">
        <f>IF(YEAR(G525)=2024,#REF!,"")</f>
        <v/>
      </c>
      <c r="B525" s="19" t="str">
        <f>IF(YEAR(G525)=2025,#REF!,"")</f>
        <v/>
      </c>
      <c r="C525" s="19" t="str">
        <f t="shared" si="40"/>
        <v>Afternoon45101</v>
      </c>
      <c r="D525" s="19" t="str">
        <f>IF('by region'!$C$2="Any","Any",'Turf only'!V525)&amp;M525&amp;IF('by region'!$I$2="Any","Any",N525)&amp;G525</f>
        <v>AnyFlatAny45101</v>
      </c>
      <c r="E525" s="19" t="e">
        <f>IF(I525=#REF!,'Turf only'!G525,"")</f>
        <v>#REF!</v>
      </c>
      <c r="F525" s="19" t="e">
        <f t="shared" si="41"/>
        <v>#REF!</v>
      </c>
      <c r="G525" s="15">
        <v>45101</v>
      </c>
      <c r="H525" s="16" t="s">
        <v>37</v>
      </c>
      <c r="I525" s="16" t="s">
        <v>69</v>
      </c>
      <c r="J525" s="16" t="s">
        <v>9</v>
      </c>
      <c r="K525" s="14" t="s">
        <v>10</v>
      </c>
      <c r="L525" s="14" t="s">
        <v>11</v>
      </c>
      <c r="M525" s="16" t="s">
        <v>25</v>
      </c>
      <c r="N525" s="16" t="s">
        <v>13</v>
      </c>
      <c r="O525" s="16" t="s">
        <v>14</v>
      </c>
      <c r="P525" s="23">
        <f t="shared" si="42"/>
        <v>1</v>
      </c>
      <c r="Q525" s="23" cm="1">
        <f t="array" ref="Q525">SUMPRODUCT(($G$2:$G$2765=G525)*(P525&gt;$P$2:$P$2765))+1</f>
        <v>1</v>
      </c>
      <c r="R525" s="23" t="e">
        <f>(Q525*100000)+#REF!</f>
        <v>#REF!</v>
      </c>
      <c r="S525" s="19" t="e" cm="1">
        <f t="array" ref="S525">SUMPRODUCT(($G$2:$G$2765=G525)*(R525&gt;$R$2:$R$2765))+1</f>
        <v>#REF!</v>
      </c>
      <c r="T525" s="19" t="str">
        <f t="shared" si="43"/>
        <v xml:space="preserve">REDCAR </v>
      </c>
      <c r="U525" s="19">
        <v>0</v>
      </c>
      <c r="V525" s="19" t="s">
        <v>19</v>
      </c>
      <c r="W525" s="19">
        <f t="shared" si="44"/>
        <v>2023</v>
      </c>
      <c r="X525" s="24"/>
      <c r="Y525" s="24"/>
      <c r="Z525" s="24"/>
      <c r="AA525" s="24"/>
      <c r="AB525" s="24"/>
      <c r="AC525" s="24"/>
      <c r="AD525" s="24"/>
      <c r="AE525" s="24"/>
      <c r="AF525" s="24"/>
      <c r="AG525" s="24"/>
      <c r="AH525" s="24"/>
      <c r="AI525" s="24"/>
      <c r="AJ525" s="24"/>
      <c r="AK525" s="24"/>
      <c r="AL525" s="24"/>
      <c r="AM525" s="24"/>
      <c r="AN525" s="24"/>
      <c r="AO525" s="24"/>
      <c r="AP525" s="24"/>
      <c r="AQ525" s="24"/>
      <c r="AR525" s="24"/>
      <c r="AS525" s="24"/>
      <c r="AT525" s="24"/>
      <c r="AU525" s="24"/>
      <c r="AV525" s="24"/>
      <c r="AW525" s="24"/>
      <c r="AX525" s="24"/>
      <c r="AY525" s="24"/>
      <c r="AZ525" s="24"/>
      <c r="BA525" s="24"/>
      <c r="BB525" s="24"/>
      <c r="BC525" s="24"/>
      <c r="BD525" s="24"/>
      <c r="BE525" s="24"/>
      <c r="BF525" s="24"/>
      <c r="BG525" s="24"/>
      <c r="BH525" s="24"/>
      <c r="BI525" s="24"/>
      <c r="BJ525" s="24"/>
      <c r="BK525" s="24"/>
      <c r="BL525" s="24"/>
      <c r="BM525" s="24"/>
      <c r="BN525" s="24"/>
      <c r="BO525" s="24"/>
      <c r="BP525" s="24"/>
      <c r="BQ525" s="24"/>
      <c r="BR525" s="24"/>
      <c r="BS525" s="24"/>
      <c r="BT525" s="24"/>
      <c r="BU525" s="24"/>
      <c r="BV525" s="24"/>
      <c r="BW525" s="24"/>
      <c r="BX525" s="24"/>
      <c r="BY525" s="24"/>
      <c r="BZ525" s="24"/>
      <c r="CA525" s="24"/>
      <c r="CB525" s="24"/>
      <c r="CC525" s="24"/>
      <c r="CD525" s="24"/>
      <c r="CE525" s="24"/>
      <c r="CF525" s="24"/>
      <c r="CG525" s="24"/>
      <c r="CH525" s="24"/>
      <c r="CI525" s="24"/>
      <c r="CJ525" s="24"/>
      <c r="CK525" s="24"/>
      <c r="CL525" s="24"/>
      <c r="CM525" s="24"/>
      <c r="CN525" s="24"/>
      <c r="CO525" s="24"/>
      <c r="CP525" s="24"/>
      <c r="CQ525" s="24"/>
      <c r="CR525" s="24"/>
      <c r="CS525" s="24"/>
      <c r="CT525" s="24"/>
      <c r="CU525" s="24"/>
      <c r="CV525" s="24"/>
      <c r="CW525" s="24"/>
      <c r="CX525" s="24"/>
      <c r="CY525" s="24"/>
      <c r="CZ525" s="24"/>
      <c r="DA525" s="24"/>
      <c r="DB525" s="24"/>
      <c r="DC525" s="24"/>
      <c r="DD525" s="24"/>
      <c r="DE525" s="24"/>
      <c r="DF525" s="24"/>
      <c r="DG525" s="24"/>
      <c r="DH525" s="24"/>
      <c r="DI525" s="24"/>
      <c r="DJ525" s="24"/>
      <c r="DK525" s="24"/>
      <c r="DL525" s="24"/>
      <c r="DM525" s="24"/>
      <c r="DN525" s="24"/>
      <c r="DO525" s="24"/>
      <c r="DP525" s="24"/>
      <c r="DQ525" s="24"/>
      <c r="DR525" s="24"/>
      <c r="DS525" s="24"/>
      <c r="DT525" s="24"/>
      <c r="DU525" s="24"/>
      <c r="DV525" s="24"/>
      <c r="DW525" s="24"/>
      <c r="DX525" s="24"/>
      <c r="DY525" s="24"/>
      <c r="DZ525" s="24"/>
      <c r="EA525" s="24"/>
      <c r="EB525" s="24"/>
      <c r="EC525" s="24"/>
      <c r="ED525" s="24"/>
      <c r="EE525" s="24"/>
      <c r="EF525" s="24"/>
      <c r="EG525" s="24"/>
      <c r="EH525" s="24"/>
      <c r="EI525" s="24"/>
      <c r="EJ525" s="24"/>
      <c r="EK525" s="24"/>
      <c r="EL525" s="24"/>
      <c r="EM525" s="24"/>
      <c r="EN525" s="24"/>
      <c r="EO525" s="24"/>
      <c r="EP525" s="24"/>
      <c r="EQ525" s="24"/>
      <c r="ER525" s="24"/>
      <c r="ES525" s="24"/>
      <c r="ET525" s="24"/>
      <c r="EU525" s="24"/>
      <c r="EV525" s="24"/>
      <c r="EW525" s="24"/>
      <c r="EX525" s="24"/>
      <c r="EY525" s="24"/>
      <c r="EZ525" s="24"/>
      <c r="FA525" s="24"/>
      <c r="FB525" s="24"/>
      <c r="FC525" s="24"/>
      <c r="FD525" s="24"/>
      <c r="FE525" s="24"/>
      <c r="FF525" s="24"/>
      <c r="FG525" s="24"/>
      <c r="FH525" s="24"/>
      <c r="FI525" s="24"/>
      <c r="FJ525" s="24"/>
      <c r="FK525" s="24"/>
      <c r="FL525" s="24"/>
      <c r="FM525" s="24"/>
      <c r="FN525" s="24"/>
      <c r="FO525" s="24"/>
      <c r="FP525" s="24"/>
      <c r="FQ525" s="24"/>
      <c r="FR525" s="24"/>
      <c r="FS525" s="24"/>
      <c r="FT525" s="24"/>
      <c r="FU525" s="24"/>
      <c r="FV525" s="24"/>
      <c r="FW525" s="24"/>
      <c r="FX525" s="24"/>
      <c r="FY525" s="24"/>
      <c r="FZ525" s="24"/>
      <c r="GA525" s="24"/>
      <c r="GB525" s="24"/>
      <c r="GC525" s="24"/>
      <c r="GD525" s="24"/>
      <c r="GE525" s="24"/>
      <c r="GF525" s="24"/>
      <c r="GG525" s="24"/>
      <c r="GH525" s="24"/>
      <c r="GI525" s="24"/>
      <c r="GJ525" s="24"/>
      <c r="GK525" s="24"/>
      <c r="GL525" s="24"/>
      <c r="GM525" s="24"/>
      <c r="GN525" s="24"/>
      <c r="GO525" s="24"/>
      <c r="GP525" s="24"/>
      <c r="GQ525" s="24"/>
      <c r="GR525" s="24"/>
      <c r="GS525" s="24"/>
      <c r="GT525" s="24"/>
      <c r="GU525" s="24"/>
      <c r="GV525" s="24"/>
      <c r="GW525" s="24"/>
      <c r="GX525" s="24"/>
      <c r="GY525" s="24"/>
      <c r="GZ525" s="24"/>
      <c r="HA525" s="24"/>
      <c r="HB525" s="24"/>
      <c r="HC525" s="24"/>
      <c r="HD525" s="24"/>
      <c r="HE525" s="24"/>
      <c r="HF525" s="24"/>
      <c r="HG525" s="24"/>
      <c r="HH525" s="24"/>
      <c r="HI525" s="24"/>
      <c r="HJ525" s="24"/>
      <c r="HK525" s="24"/>
      <c r="HL525" s="24"/>
      <c r="HM525" s="24"/>
      <c r="HN525" s="24"/>
      <c r="HO525" s="24"/>
      <c r="HP525" s="24"/>
      <c r="HQ525" s="24"/>
      <c r="HR525" s="24"/>
      <c r="HS525" s="24"/>
      <c r="HT525" s="24"/>
      <c r="HU525" s="24"/>
      <c r="HV525" s="24"/>
      <c r="HW525" s="24"/>
      <c r="HX525" s="24"/>
      <c r="HY525" s="24"/>
      <c r="HZ525" s="24"/>
      <c r="IA525" s="24"/>
      <c r="IB525" s="24"/>
      <c r="IC525" s="24"/>
      <c r="ID525" s="24"/>
      <c r="IE525" s="24"/>
      <c r="IF525" s="24"/>
      <c r="IG525" s="24"/>
      <c r="IH525" s="24"/>
      <c r="II525" s="24"/>
      <c r="IJ525" s="24"/>
      <c r="IK525" s="24"/>
      <c r="IL525" s="24"/>
      <c r="IM525" s="24"/>
      <c r="IN525" s="24"/>
      <c r="IO525" s="24"/>
      <c r="IP525" s="24"/>
      <c r="IQ525" s="24"/>
      <c r="IR525" s="24"/>
      <c r="IS525" s="24"/>
      <c r="IT525" s="24"/>
      <c r="IU525" s="24"/>
      <c r="IV525" s="24"/>
      <c r="IW525" s="24"/>
      <c r="IX525" s="24"/>
      <c r="IY525" s="24"/>
      <c r="IZ525" s="24"/>
      <c r="JA525" s="24"/>
      <c r="JB525" s="24"/>
      <c r="JC525" s="24"/>
      <c r="JD525" s="24"/>
      <c r="JE525" s="24"/>
      <c r="JF525" s="24"/>
      <c r="JG525" s="24"/>
      <c r="JH525" s="24"/>
      <c r="JI525" s="24"/>
      <c r="JJ525" s="24"/>
      <c r="JK525" s="24"/>
      <c r="JL525" s="24"/>
      <c r="JM525" s="24"/>
      <c r="JN525" s="24"/>
      <c r="JO525" s="24"/>
      <c r="JP525" s="24"/>
      <c r="JQ525" s="24"/>
      <c r="JR525" s="24"/>
      <c r="JS525" s="24"/>
      <c r="JT525" s="24"/>
      <c r="JU525" s="24"/>
      <c r="JV525" s="24"/>
      <c r="JW525" s="24"/>
      <c r="JX525" s="24"/>
      <c r="JY525" s="24"/>
      <c r="JZ525" s="24"/>
      <c r="KA525" s="24"/>
      <c r="KB525" s="24"/>
      <c r="KC525" s="24"/>
      <c r="KD525" s="24"/>
      <c r="KE525" s="24"/>
      <c r="KF525" s="24"/>
      <c r="KG525" s="24"/>
      <c r="KH525" s="24"/>
      <c r="KI525" s="24"/>
      <c r="KJ525" s="24"/>
      <c r="KK525" s="24"/>
      <c r="KL525" s="24"/>
      <c r="KM525" s="24"/>
      <c r="KN525" s="24"/>
      <c r="KO525" s="24"/>
      <c r="KP525" s="24"/>
      <c r="KQ525" s="24"/>
      <c r="KR525" s="24"/>
      <c r="KS525" s="24"/>
      <c r="KT525" s="24"/>
      <c r="KU525" s="24"/>
      <c r="KV525" s="24"/>
      <c r="KW525" s="24"/>
      <c r="KX525" s="24"/>
      <c r="KY525" s="24"/>
      <c r="KZ525" s="24"/>
      <c r="LA525" s="24"/>
      <c r="LB525" s="24"/>
      <c r="LC525" s="24"/>
      <c r="LD525" s="24"/>
      <c r="LE525" s="24"/>
      <c r="LF525" s="24"/>
      <c r="LG525" s="24"/>
      <c r="LH525" s="24"/>
      <c r="LI525" s="24"/>
      <c r="LJ525" s="24"/>
      <c r="LK525" s="24"/>
      <c r="LL525" s="24"/>
      <c r="LM525" s="24"/>
      <c r="LN525" s="24"/>
      <c r="LO525" s="24"/>
      <c r="LP525" s="24"/>
      <c r="LQ525" s="24"/>
      <c r="LR525" s="24"/>
      <c r="LS525" s="24"/>
      <c r="LT525" s="24"/>
      <c r="LU525" s="24"/>
      <c r="LV525" s="24"/>
      <c r="LW525" s="24"/>
      <c r="LX525" s="24"/>
      <c r="LY525" s="24"/>
      <c r="LZ525" s="24"/>
      <c r="MA525" s="24"/>
      <c r="MB525" s="24"/>
      <c r="MC525" s="24"/>
      <c r="MD525" s="24"/>
      <c r="ME525" s="24"/>
      <c r="MF525" s="24"/>
      <c r="MG525" s="24"/>
      <c r="MH525" s="24"/>
      <c r="MI525" s="24"/>
      <c r="MJ525" s="24"/>
      <c r="MK525" s="24"/>
      <c r="ML525" s="24"/>
      <c r="MM525" s="24"/>
      <c r="MN525" s="24"/>
      <c r="MO525" s="24"/>
      <c r="MP525" s="24"/>
      <c r="MQ525" s="24"/>
      <c r="MR525" s="24"/>
      <c r="MS525" s="24"/>
      <c r="MT525" s="24"/>
      <c r="MU525" s="24"/>
      <c r="MV525" s="24"/>
      <c r="MW525" s="24"/>
      <c r="MX525" s="24"/>
      <c r="MY525" s="24"/>
      <c r="MZ525" s="24"/>
      <c r="NA525" s="24"/>
      <c r="NB525" s="24"/>
      <c r="NC525" s="24"/>
      <c r="ND525" s="24"/>
      <c r="NE525" s="24"/>
      <c r="NF525" s="24"/>
      <c r="NG525" s="24"/>
      <c r="NH525" s="24"/>
      <c r="NI525" s="24"/>
      <c r="NJ525" s="24"/>
      <c r="NK525" s="24"/>
      <c r="NL525" s="24"/>
      <c r="NM525" s="24"/>
      <c r="NN525" s="24"/>
      <c r="NO525" s="24"/>
      <c r="NP525" s="24"/>
      <c r="NQ525" s="24"/>
      <c r="NR525" s="24"/>
      <c r="NS525" s="24"/>
      <c r="NT525" s="24"/>
      <c r="NU525" s="24"/>
      <c r="NV525" s="24"/>
      <c r="NW525" s="24"/>
      <c r="NX525" s="24"/>
      <c r="NY525" s="24"/>
      <c r="NZ525" s="24"/>
      <c r="OA525" s="24"/>
      <c r="OB525" s="24"/>
      <c r="OC525" s="24"/>
      <c r="OD525" s="24"/>
      <c r="OE525" s="24"/>
      <c r="OF525" s="24"/>
      <c r="OG525" s="24"/>
      <c r="OH525" s="24"/>
      <c r="OI525" s="24"/>
      <c r="OJ525" s="24"/>
      <c r="OK525" s="24"/>
      <c r="OL525" s="24"/>
      <c r="OM525" s="24"/>
      <c r="ON525" s="24"/>
      <c r="OO525" s="24"/>
      <c r="OP525" s="24"/>
      <c r="OQ525" s="24"/>
      <c r="OR525" s="24"/>
      <c r="OS525" s="24"/>
      <c r="OT525" s="24"/>
      <c r="OU525" s="24"/>
      <c r="OV525" s="24"/>
      <c r="OW525" s="24"/>
      <c r="OX525" s="24"/>
      <c r="OY525" s="24"/>
      <c r="OZ525" s="24"/>
      <c r="PA525" s="24"/>
      <c r="PB525" s="24"/>
      <c r="PC525" s="24"/>
      <c r="PD525" s="24"/>
      <c r="PE525" s="24"/>
      <c r="PF525" s="24"/>
      <c r="PG525" s="24"/>
      <c r="PH525" s="24"/>
      <c r="PI525" s="24"/>
      <c r="PJ525" s="24"/>
      <c r="PK525" s="24"/>
      <c r="PL525" s="24"/>
      <c r="PM525" s="24"/>
      <c r="PN525" s="24"/>
      <c r="PO525" s="24"/>
      <c r="PP525" s="24"/>
      <c r="PQ525" s="24"/>
      <c r="PR525" s="24"/>
      <c r="PS525" s="24"/>
      <c r="PT525" s="24"/>
      <c r="PU525" s="24"/>
      <c r="PV525" s="24"/>
      <c r="PW525" s="24"/>
      <c r="PX525" s="24"/>
      <c r="PY525" s="24"/>
      <c r="PZ525" s="24"/>
      <c r="QA525" s="24"/>
      <c r="QB525" s="24"/>
      <c r="QC525" s="24"/>
      <c r="QD525" s="24"/>
      <c r="QE525" s="24"/>
      <c r="QF525" s="24"/>
      <c r="QG525" s="24"/>
      <c r="QH525" s="24"/>
      <c r="QI525" s="24"/>
      <c r="QJ525" s="24"/>
      <c r="QK525" s="24"/>
      <c r="QL525" s="24"/>
      <c r="QM525" s="24"/>
      <c r="QN525" s="24"/>
      <c r="QO525" s="24"/>
      <c r="QP525" s="24"/>
      <c r="QQ525" s="24"/>
      <c r="QR525" s="24"/>
      <c r="QS525" s="24"/>
      <c r="QT525" s="24"/>
      <c r="QU525" s="24"/>
      <c r="QV525" s="24"/>
      <c r="QW525" s="24"/>
      <c r="QX525" s="24"/>
      <c r="QY525" s="24"/>
      <c r="QZ525" s="24"/>
      <c r="RA525" s="24"/>
      <c r="RB525" s="24"/>
      <c r="RC525" s="24"/>
      <c r="RD525" s="24"/>
      <c r="RE525" s="24"/>
      <c r="RF525" s="24"/>
      <c r="RG525" s="24"/>
      <c r="RH525" s="24"/>
      <c r="RI525" s="24"/>
      <c r="RJ525" s="24"/>
      <c r="RK525" s="24"/>
      <c r="RL525" s="24"/>
      <c r="RM525" s="24"/>
      <c r="RN525" s="24"/>
      <c r="RO525" s="24"/>
      <c r="RP525" s="24"/>
      <c r="RQ525" s="24"/>
      <c r="RR525" s="24"/>
      <c r="RS525" s="24"/>
      <c r="RT525" s="24"/>
      <c r="RU525" s="24"/>
      <c r="RV525" s="24"/>
      <c r="RW525" s="24"/>
      <c r="RX525" s="24"/>
      <c r="RY525" s="24"/>
      <c r="RZ525" s="24"/>
      <c r="SA525" s="24"/>
      <c r="SB525" s="24"/>
      <c r="SC525" s="24"/>
      <c r="SD525" s="24"/>
      <c r="SE525" s="24"/>
      <c r="SF525" s="24"/>
      <c r="SG525" s="24"/>
      <c r="SH525" s="24"/>
      <c r="SI525" s="24"/>
      <c r="SJ525" s="24"/>
      <c r="SK525" s="24"/>
      <c r="SL525" s="24"/>
      <c r="SM525" s="24"/>
      <c r="SN525" s="24"/>
      <c r="SO525" s="24"/>
      <c r="SP525" s="24"/>
      <c r="SQ525" s="24"/>
      <c r="SR525" s="24"/>
      <c r="SS525" s="24"/>
      <c r="ST525" s="24"/>
      <c r="SU525" s="24"/>
      <c r="SV525" s="24"/>
      <c r="SW525" s="24"/>
      <c r="SX525" s="24"/>
      <c r="SY525" s="24"/>
      <c r="SZ525" s="24"/>
      <c r="TA525" s="24"/>
      <c r="TB525" s="24"/>
      <c r="TC525" s="24"/>
      <c r="TD525" s="24"/>
      <c r="TE525" s="24"/>
      <c r="TF525" s="24"/>
      <c r="TG525" s="24"/>
      <c r="TH525" s="24"/>
      <c r="TI525" s="24"/>
      <c r="TJ525" s="24"/>
      <c r="TK525" s="24"/>
      <c r="TL525" s="24"/>
      <c r="TM525" s="24"/>
      <c r="TN525" s="24"/>
      <c r="TO525" s="24"/>
      <c r="TP525" s="24"/>
      <c r="TQ525" s="24"/>
      <c r="TR525" s="24"/>
      <c r="TS525" s="24"/>
      <c r="TT525" s="24"/>
      <c r="TU525" s="24"/>
      <c r="TV525" s="24"/>
      <c r="TW525" s="24"/>
      <c r="TX525" s="24"/>
      <c r="TY525" s="24"/>
      <c r="TZ525" s="24"/>
      <c r="UA525" s="24"/>
      <c r="UB525" s="24"/>
      <c r="UC525" s="24"/>
      <c r="UD525" s="24"/>
      <c r="UE525" s="24"/>
      <c r="UF525" s="24"/>
      <c r="UG525" s="24"/>
      <c r="UH525" s="24"/>
      <c r="UI525" s="24"/>
      <c r="UJ525" s="24"/>
      <c r="UK525" s="24"/>
      <c r="UL525" s="24"/>
      <c r="UM525" s="24"/>
      <c r="UN525" s="24"/>
      <c r="UO525" s="24"/>
      <c r="UP525" s="24"/>
      <c r="UQ525" s="24"/>
      <c r="UR525" s="24"/>
      <c r="US525" s="24"/>
      <c r="UT525" s="24"/>
      <c r="UU525" s="24"/>
      <c r="UV525" s="24"/>
      <c r="UW525" s="24"/>
      <c r="UX525" s="24"/>
      <c r="UY525" s="24"/>
      <c r="UZ525" s="24"/>
      <c r="VA525" s="24"/>
      <c r="VB525" s="24"/>
      <c r="VC525" s="24"/>
      <c r="VD525" s="24"/>
      <c r="VE525" s="24"/>
      <c r="VF525" s="24"/>
      <c r="VG525" s="24"/>
      <c r="VH525" s="24"/>
      <c r="VI525" s="24"/>
      <c r="VJ525" s="24"/>
      <c r="VK525" s="24"/>
      <c r="VL525" s="24"/>
      <c r="VM525" s="24"/>
      <c r="VN525" s="24"/>
      <c r="VO525" s="24"/>
      <c r="VP525" s="24"/>
      <c r="VQ525" s="24"/>
      <c r="VR525" s="24"/>
      <c r="VS525" s="24"/>
      <c r="VT525" s="24"/>
      <c r="VU525" s="24"/>
      <c r="VV525" s="24"/>
      <c r="VW525" s="24"/>
      <c r="VX525" s="24"/>
      <c r="VY525" s="24"/>
      <c r="VZ525" s="24"/>
      <c r="WA525" s="24"/>
      <c r="WB525" s="24"/>
      <c r="WC525" s="24"/>
      <c r="WD525" s="24"/>
      <c r="WE525" s="24"/>
      <c r="WF525" s="24"/>
      <c r="WG525" s="24"/>
      <c r="WH525" s="24"/>
      <c r="WI525" s="24"/>
      <c r="WJ525" s="24"/>
      <c r="WK525" s="24"/>
      <c r="WL525" s="24"/>
      <c r="WM525" s="24"/>
      <c r="WN525" s="24"/>
      <c r="WO525" s="24"/>
      <c r="WP525" s="24"/>
      <c r="WQ525" s="24"/>
      <c r="WR525" s="24"/>
      <c r="WS525" s="24"/>
      <c r="WT525" s="24"/>
      <c r="WU525" s="24"/>
      <c r="WV525" s="24"/>
      <c r="WW525" s="24"/>
      <c r="WX525" s="24"/>
      <c r="WY525" s="24"/>
      <c r="WZ525" s="24"/>
      <c r="XA525" s="24"/>
      <c r="XB525" s="24"/>
      <c r="XC525" s="24"/>
      <c r="XD525" s="24"/>
      <c r="XE525" s="24"/>
      <c r="XF525" s="24"/>
      <c r="XG525" s="24"/>
      <c r="XH525" s="24"/>
      <c r="XI525" s="24"/>
      <c r="XJ525" s="24"/>
      <c r="XK525" s="24"/>
      <c r="XL525" s="24"/>
      <c r="XM525" s="24"/>
      <c r="XN525" s="24"/>
      <c r="XO525" s="24"/>
      <c r="XP525" s="24"/>
      <c r="XQ525" s="24"/>
      <c r="XR525" s="24"/>
      <c r="XS525" s="24"/>
      <c r="XT525" s="24"/>
      <c r="XU525" s="24"/>
      <c r="XV525" s="24"/>
      <c r="XW525" s="24"/>
      <c r="XX525" s="24"/>
      <c r="XY525" s="24"/>
      <c r="XZ525" s="24"/>
      <c r="YA525" s="24"/>
      <c r="YB525" s="24"/>
      <c r="YC525" s="24"/>
      <c r="YD525" s="24"/>
      <c r="YE525" s="24"/>
      <c r="YF525" s="24"/>
      <c r="YG525" s="24"/>
      <c r="YH525" s="24"/>
      <c r="YI525" s="24"/>
      <c r="YJ525" s="24"/>
      <c r="YK525" s="24"/>
      <c r="YL525" s="24"/>
      <c r="YM525" s="24"/>
      <c r="YN525" s="24"/>
      <c r="YO525" s="24"/>
      <c r="YP525" s="24"/>
      <c r="YQ525" s="24"/>
      <c r="YR525" s="24"/>
      <c r="YS525" s="24"/>
      <c r="YT525" s="24"/>
      <c r="YU525" s="24"/>
      <c r="YV525" s="24"/>
      <c r="YW525" s="24"/>
      <c r="YX525" s="24"/>
      <c r="YY525" s="24"/>
      <c r="YZ525" s="24"/>
      <c r="ZA525" s="24"/>
      <c r="ZB525" s="24"/>
      <c r="ZC525" s="24"/>
      <c r="ZD525" s="24"/>
      <c r="ZE525" s="24"/>
      <c r="ZF525" s="24"/>
      <c r="ZG525" s="24"/>
      <c r="ZH525" s="24"/>
      <c r="ZI525" s="24"/>
      <c r="ZJ525" s="24"/>
      <c r="ZK525" s="24"/>
      <c r="ZL525" s="24"/>
      <c r="ZM525" s="24"/>
      <c r="ZN525" s="24"/>
      <c r="ZO525" s="24"/>
      <c r="ZP525" s="24"/>
      <c r="ZQ525" s="24"/>
      <c r="ZR525" s="24"/>
      <c r="ZS525" s="24"/>
      <c r="ZT525" s="24"/>
      <c r="ZU525" s="24"/>
      <c r="ZV525" s="24"/>
      <c r="ZW525" s="24"/>
      <c r="ZX525" s="24"/>
      <c r="ZY525" s="24"/>
      <c r="ZZ525" s="24"/>
      <c r="AAA525" s="24"/>
      <c r="AAB525" s="24"/>
      <c r="AAC525" s="24"/>
      <c r="AAD525" s="24"/>
      <c r="AAE525" s="24"/>
      <c r="AAF525" s="24"/>
      <c r="AAG525" s="24"/>
      <c r="AAH525" s="24"/>
      <c r="AAI525" s="24"/>
      <c r="AAJ525" s="24"/>
      <c r="AAK525" s="24"/>
      <c r="AAL525" s="24"/>
      <c r="AAM525" s="24"/>
      <c r="AAN525" s="24"/>
      <c r="AAO525" s="24"/>
      <c r="AAP525" s="24"/>
      <c r="AAQ525" s="24"/>
      <c r="AAR525" s="24"/>
      <c r="AAS525" s="24"/>
      <c r="AAT525" s="24"/>
      <c r="AAU525" s="24"/>
      <c r="AAV525" s="24"/>
      <c r="AAW525" s="24"/>
      <c r="AAX525" s="24"/>
      <c r="AAY525" s="24"/>
      <c r="AAZ525" s="24"/>
      <c r="ABA525" s="24"/>
      <c r="ABB525" s="24"/>
      <c r="ABC525" s="24"/>
      <c r="ABD525" s="24"/>
      <c r="ABE525" s="24"/>
      <c r="ABF525" s="24"/>
      <c r="ABG525" s="24"/>
      <c r="ABH525" s="24"/>
      <c r="ABI525" s="24"/>
      <c r="ABJ525" s="24"/>
      <c r="ABK525" s="24"/>
      <c r="ABL525" s="24"/>
      <c r="ABM525" s="24"/>
      <c r="ABN525" s="24"/>
      <c r="ABO525" s="24"/>
      <c r="ABP525" s="24"/>
      <c r="ABQ525" s="24"/>
      <c r="ABR525" s="24"/>
      <c r="ABS525" s="24"/>
      <c r="ABT525" s="24"/>
      <c r="ABU525" s="24"/>
      <c r="ABV525" s="24"/>
      <c r="ABW525" s="24"/>
      <c r="ABX525" s="24"/>
      <c r="ABY525" s="24"/>
      <c r="ABZ525" s="24"/>
      <c r="ACA525" s="24"/>
      <c r="ACB525" s="24"/>
      <c r="ACC525" s="24"/>
      <c r="ACD525" s="24"/>
      <c r="ACE525" s="24"/>
      <c r="ACF525" s="24"/>
      <c r="ACG525" s="24"/>
      <c r="ACH525" s="24"/>
      <c r="ACI525" s="24"/>
      <c r="ACJ525" s="24"/>
      <c r="ACK525" s="24"/>
      <c r="ACL525" s="24"/>
      <c r="ACM525" s="24"/>
      <c r="ACN525" s="24"/>
      <c r="ACO525" s="24"/>
      <c r="ACP525" s="24"/>
      <c r="ACQ525" s="24"/>
      <c r="ACR525" s="24"/>
      <c r="ACS525" s="24"/>
      <c r="ACT525" s="24"/>
      <c r="ACU525" s="24"/>
      <c r="ACV525" s="24"/>
      <c r="ACW525" s="24"/>
      <c r="ACX525" s="24"/>
      <c r="ACY525" s="24"/>
      <c r="ACZ525" s="24"/>
      <c r="ADA525" s="24"/>
      <c r="ADB525" s="24"/>
      <c r="ADC525" s="24"/>
      <c r="ADD525" s="24"/>
      <c r="ADE525" s="24"/>
      <c r="ADF525" s="24"/>
      <c r="ADG525" s="24"/>
      <c r="ADH525" s="24"/>
      <c r="ADI525" s="24"/>
      <c r="ADJ525" s="24"/>
      <c r="ADK525" s="24"/>
      <c r="ADL525" s="24"/>
      <c r="ADM525" s="24"/>
      <c r="ADN525" s="24"/>
      <c r="ADO525" s="24"/>
      <c r="ADP525" s="24"/>
      <c r="ADQ525" s="24"/>
      <c r="ADR525" s="24"/>
      <c r="ADS525" s="24"/>
      <c r="ADT525" s="24"/>
      <c r="ADU525" s="24"/>
      <c r="ADV525" s="24"/>
      <c r="ADW525" s="24"/>
      <c r="ADX525" s="24"/>
      <c r="ADY525" s="24"/>
      <c r="ADZ525" s="24"/>
      <c r="AEA525" s="24"/>
      <c r="AEB525" s="24"/>
      <c r="AEC525" s="24"/>
      <c r="AED525" s="24"/>
      <c r="AEE525" s="24"/>
      <c r="AEF525" s="24"/>
      <c r="AEG525" s="24"/>
      <c r="AEH525" s="24"/>
      <c r="AEI525" s="24"/>
      <c r="AEJ525" s="24"/>
      <c r="AEK525" s="24"/>
      <c r="AEL525" s="24"/>
      <c r="AEM525" s="24"/>
      <c r="AEN525" s="24"/>
      <c r="AEO525" s="24"/>
      <c r="AEP525" s="24"/>
      <c r="AEQ525" s="24"/>
      <c r="AER525" s="24"/>
      <c r="AES525" s="24"/>
      <c r="AET525" s="24"/>
      <c r="AEU525" s="24"/>
      <c r="AEV525" s="24"/>
      <c r="AEW525" s="24"/>
      <c r="AEX525" s="24"/>
      <c r="AEY525" s="24"/>
      <c r="AEZ525" s="24"/>
      <c r="AFA525" s="24"/>
      <c r="AFB525" s="24"/>
      <c r="AFC525" s="24"/>
      <c r="AFD525" s="24"/>
      <c r="AFE525" s="24"/>
      <c r="AFF525" s="24"/>
      <c r="AFG525" s="24"/>
      <c r="AFH525" s="24"/>
      <c r="AFI525" s="24"/>
      <c r="AFJ525" s="24"/>
      <c r="AFK525" s="24"/>
      <c r="AFL525" s="24"/>
      <c r="AFM525" s="24"/>
      <c r="AFN525" s="24"/>
      <c r="AFO525" s="24"/>
      <c r="AFP525" s="24"/>
      <c r="AFQ525" s="24"/>
      <c r="AFR525" s="24"/>
      <c r="AFS525" s="24"/>
      <c r="AFT525" s="24"/>
      <c r="AFU525" s="24"/>
      <c r="AFV525" s="24"/>
      <c r="AFW525" s="24"/>
      <c r="AFX525" s="24"/>
      <c r="AFY525" s="24"/>
      <c r="AFZ525" s="24"/>
      <c r="AGA525" s="24"/>
      <c r="AGB525" s="24"/>
      <c r="AGC525" s="24"/>
      <c r="AGD525" s="24"/>
      <c r="AGE525" s="24"/>
      <c r="AGF525" s="24"/>
      <c r="AGG525" s="24"/>
      <c r="AGH525" s="24"/>
      <c r="AGI525" s="24"/>
      <c r="AGJ525" s="24"/>
      <c r="AGK525" s="24"/>
      <c r="AGL525" s="24"/>
      <c r="AGM525" s="24"/>
      <c r="AGN525" s="24"/>
      <c r="AGO525" s="24"/>
      <c r="AGP525" s="24"/>
      <c r="AGQ525" s="24"/>
      <c r="AGR525" s="24"/>
      <c r="AGS525" s="24"/>
      <c r="AGT525" s="24"/>
      <c r="AGU525" s="24"/>
      <c r="AGV525" s="24"/>
      <c r="AGW525" s="24"/>
      <c r="AGX525" s="24"/>
      <c r="AGY525" s="24"/>
      <c r="AGZ525" s="24"/>
      <c r="AHA525" s="24"/>
      <c r="AHB525" s="24"/>
      <c r="AHC525" s="24"/>
      <c r="AHD525" s="24"/>
      <c r="AHE525" s="24"/>
      <c r="AHF525" s="24"/>
      <c r="AHG525" s="24"/>
      <c r="AHH525" s="24"/>
      <c r="AHI525" s="24"/>
      <c r="AHJ525" s="24"/>
      <c r="AHK525" s="24"/>
      <c r="AHL525" s="24"/>
      <c r="AHM525" s="24"/>
      <c r="AHN525" s="24"/>
      <c r="AHO525" s="24"/>
      <c r="AHP525" s="24"/>
      <c r="AHQ525" s="24"/>
      <c r="AHR525" s="24"/>
      <c r="AHS525" s="24"/>
      <c r="AHT525" s="24"/>
      <c r="AHU525" s="24"/>
      <c r="AHV525" s="24"/>
      <c r="AHW525" s="24"/>
      <c r="AHX525" s="24"/>
      <c r="AHY525" s="24"/>
      <c r="AHZ525" s="24"/>
      <c r="AIA525" s="24"/>
      <c r="AIB525" s="24"/>
      <c r="AIC525" s="24"/>
      <c r="AID525" s="24"/>
      <c r="AIE525" s="24"/>
      <c r="AIF525" s="24"/>
      <c r="AIG525" s="24"/>
      <c r="AIH525" s="24"/>
      <c r="AII525" s="24"/>
      <c r="AIJ525" s="24"/>
      <c r="AIK525" s="24"/>
      <c r="AIL525" s="24"/>
      <c r="AIM525" s="24"/>
      <c r="AIN525" s="24"/>
      <c r="AIO525" s="24"/>
      <c r="AIP525" s="24"/>
      <c r="AIQ525" s="24"/>
      <c r="AIR525" s="24"/>
      <c r="AIS525" s="24"/>
      <c r="AIT525" s="24"/>
      <c r="AIU525" s="24"/>
      <c r="AIV525" s="24"/>
      <c r="AIW525" s="24"/>
      <c r="AIX525" s="24"/>
      <c r="AIY525" s="24"/>
      <c r="AIZ525" s="24"/>
      <c r="AJA525" s="24"/>
      <c r="AJB525" s="24"/>
      <c r="AJC525" s="24"/>
      <c r="AJD525" s="24"/>
      <c r="AJE525" s="24"/>
      <c r="AJF525" s="24"/>
      <c r="AJG525" s="24"/>
      <c r="AJH525" s="24"/>
      <c r="AJI525" s="24"/>
      <c r="AJJ525" s="24"/>
      <c r="AJK525" s="24"/>
      <c r="AJL525" s="24"/>
      <c r="AJM525" s="24"/>
      <c r="AJN525" s="24"/>
      <c r="AJO525" s="24"/>
      <c r="AJP525" s="24"/>
      <c r="AJQ525" s="24"/>
      <c r="AJR525" s="24"/>
      <c r="AJS525" s="24"/>
      <c r="AJT525" s="24"/>
      <c r="AJU525" s="24"/>
      <c r="AJV525" s="24"/>
      <c r="AJW525" s="24"/>
      <c r="AJX525" s="24"/>
      <c r="AJY525" s="24"/>
      <c r="AJZ525" s="24"/>
      <c r="AKA525" s="24"/>
      <c r="AKB525" s="24"/>
      <c r="AKC525" s="24"/>
      <c r="AKD525" s="24"/>
      <c r="AKE525" s="24"/>
      <c r="AKF525" s="24"/>
      <c r="AKG525" s="24"/>
      <c r="AKH525" s="24"/>
      <c r="AKI525" s="24"/>
      <c r="AKJ525" s="24"/>
      <c r="AKK525" s="24"/>
      <c r="AKL525" s="24"/>
      <c r="AKM525" s="24"/>
      <c r="AKN525" s="24"/>
      <c r="AKO525" s="24"/>
      <c r="AKP525" s="24"/>
      <c r="AKQ525" s="24"/>
      <c r="AKR525" s="24"/>
      <c r="AKS525" s="24"/>
      <c r="AKT525" s="24"/>
      <c r="AKU525" s="24"/>
      <c r="AKV525" s="24"/>
      <c r="AKW525" s="24"/>
      <c r="AKX525" s="24"/>
      <c r="AKY525" s="24"/>
      <c r="AKZ525" s="24"/>
      <c r="ALA525" s="24"/>
      <c r="ALB525" s="24"/>
      <c r="ALC525" s="24"/>
      <c r="ALD525" s="24"/>
      <c r="ALE525" s="24"/>
      <c r="ALF525" s="24"/>
      <c r="ALG525" s="24"/>
      <c r="ALH525" s="24"/>
      <c r="ALI525" s="24"/>
      <c r="ALJ525" s="24"/>
      <c r="ALK525" s="24"/>
      <c r="ALL525" s="24"/>
      <c r="ALM525" s="24"/>
      <c r="ALN525" s="24"/>
      <c r="ALO525" s="24"/>
      <c r="ALP525" s="24"/>
      <c r="ALQ525" s="24"/>
      <c r="ALR525" s="24"/>
      <c r="ALS525" s="24"/>
      <c r="ALT525" s="24"/>
      <c r="ALU525" s="24"/>
      <c r="ALV525" s="24"/>
      <c r="ALW525" s="24"/>
      <c r="ALX525" s="24"/>
      <c r="ALY525" s="24"/>
      <c r="ALZ525" s="24"/>
      <c r="AMA525" s="24"/>
      <c r="AMB525" s="24"/>
      <c r="AMC525" s="24"/>
      <c r="AMD525" s="24"/>
      <c r="AME525" s="24"/>
      <c r="AMF525" s="24"/>
      <c r="AMG525" s="24"/>
      <c r="AMH525" s="24"/>
      <c r="AMI525" s="24"/>
      <c r="AMJ525" s="24"/>
      <c r="AMK525" s="24"/>
      <c r="AML525" s="24"/>
      <c r="AMM525" s="24"/>
      <c r="AMN525" s="24"/>
      <c r="AMO525" s="24"/>
      <c r="AMP525" s="24"/>
      <c r="AMQ525" s="24"/>
      <c r="AMR525" s="24"/>
      <c r="AMS525" s="24"/>
      <c r="AMT525" s="24"/>
      <c r="AMU525" s="24"/>
      <c r="AMV525" s="24"/>
      <c r="AMW525" s="24"/>
      <c r="AMX525" s="24"/>
      <c r="AMY525" s="24"/>
      <c r="AMZ525" s="24"/>
      <c r="ANA525" s="24"/>
      <c r="ANB525" s="24"/>
      <c r="ANC525" s="24"/>
      <c r="AND525" s="24"/>
      <c r="ANE525" s="24"/>
      <c r="ANF525" s="24"/>
      <c r="ANG525" s="24"/>
      <c r="ANH525" s="24"/>
      <c r="ANI525" s="24"/>
      <c r="ANJ525" s="24"/>
      <c r="ANK525" s="24"/>
      <c r="ANL525" s="24"/>
      <c r="ANM525" s="24"/>
      <c r="ANN525" s="24"/>
      <c r="ANO525" s="24"/>
      <c r="ANP525" s="24"/>
      <c r="ANQ525" s="24"/>
      <c r="ANR525" s="24"/>
      <c r="ANS525" s="24"/>
      <c r="ANT525" s="24"/>
      <c r="ANU525" s="24"/>
      <c r="ANV525" s="24"/>
      <c r="ANW525" s="24"/>
      <c r="ANX525" s="24"/>
      <c r="ANY525" s="24"/>
      <c r="ANZ525" s="24"/>
      <c r="AOA525" s="24"/>
      <c r="AOB525" s="24"/>
      <c r="AOC525" s="24"/>
      <c r="AOD525" s="24"/>
      <c r="AOE525" s="24"/>
      <c r="AOF525" s="24"/>
      <c r="AOG525" s="24"/>
      <c r="AOH525" s="24"/>
      <c r="AOI525" s="24"/>
      <c r="AOJ525" s="24"/>
      <c r="AOK525" s="24"/>
      <c r="AOL525" s="24"/>
      <c r="AOM525" s="24"/>
      <c r="AON525" s="24"/>
      <c r="AOO525" s="24"/>
      <c r="AOP525" s="24"/>
      <c r="AOQ525" s="24"/>
      <c r="AOR525" s="24"/>
      <c r="AOS525" s="24"/>
      <c r="AOT525" s="24"/>
      <c r="AOU525" s="24"/>
      <c r="AOV525" s="24"/>
      <c r="AOW525" s="24"/>
      <c r="AOX525" s="24"/>
      <c r="AOY525" s="24"/>
      <c r="AOZ525" s="24"/>
      <c r="APA525" s="24"/>
      <c r="APB525" s="24"/>
      <c r="APC525" s="24"/>
      <c r="APD525" s="24"/>
      <c r="APE525" s="24"/>
      <c r="APF525" s="24"/>
      <c r="APG525" s="24"/>
      <c r="APH525" s="24"/>
      <c r="API525" s="24"/>
      <c r="APJ525" s="24"/>
      <c r="APK525" s="24"/>
      <c r="APL525" s="24"/>
      <c r="APM525" s="24"/>
      <c r="APN525" s="24"/>
      <c r="APO525" s="24"/>
      <c r="APP525" s="24"/>
      <c r="APQ525" s="24"/>
      <c r="APR525" s="24"/>
      <c r="APS525" s="24"/>
      <c r="APT525" s="24"/>
      <c r="APU525" s="24"/>
      <c r="APV525" s="24"/>
      <c r="APW525" s="24"/>
      <c r="APX525" s="24"/>
      <c r="APY525" s="24"/>
      <c r="APZ525" s="24"/>
      <c r="AQA525" s="24"/>
      <c r="AQB525" s="24"/>
      <c r="AQC525" s="24"/>
      <c r="AQD525" s="24"/>
      <c r="AQE525" s="24"/>
      <c r="AQF525" s="24"/>
      <c r="AQG525" s="24"/>
      <c r="AQH525" s="24"/>
      <c r="AQI525" s="24"/>
      <c r="AQJ525" s="24"/>
      <c r="AQK525" s="24"/>
      <c r="AQL525" s="24"/>
      <c r="AQM525" s="24"/>
      <c r="AQN525" s="24"/>
      <c r="AQO525" s="24"/>
      <c r="AQP525" s="24"/>
      <c r="AQQ525" s="24"/>
      <c r="AQR525" s="24"/>
      <c r="AQS525" s="24"/>
      <c r="AQT525" s="24"/>
      <c r="AQU525" s="24"/>
      <c r="AQV525" s="24"/>
      <c r="AQW525" s="24"/>
      <c r="AQX525" s="24"/>
      <c r="AQY525" s="24"/>
      <c r="AQZ525" s="24"/>
      <c r="ARA525" s="24"/>
      <c r="ARB525" s="24"/>
      <c r="ARC525" s="24"/>
      <c r="ARD525" s="24"/>
      <c r="ARE525" s="24"/>
      <c r="ARF525" s="24"/>
      <c r="ARG525" s="24"/>
      <c r="ARH525" s="24"/>
      <c r="ARI525" s="24"/>
      <c r="ARJ525" s="24"/>
      <c r="ARK525" s="24"/>
      <c r="ARL525" s="24"/>
      <c r="ARM525" s="24"/>
      <c r="ARN525" s="24"/>
      <c r="ARO525" s="24"/>
      <c r="ARP525" s="24"/>
      <c r="ARQ525" s="24"/>
      <c r="ARR525" s="24"/>
      <c r="ARS525" s="24"/>
      <c r="ART525" s="24"/>
      <c r="ARU525" s="24"/>
      <c r="ARV525" s="24"/>
      <c r="ARW525" s="24"/>
      <c r="ARX525" s="24"/>
      <c r="ARY525" s="24"/>
      <c r="ARZ525" s="24"/>
      <c r="ASA525" s="24"/>
      <c r="ASB525" s="24"/>
      <c r="ASC525" s="24"/>
      <c r="ASD525" s="24"/>
      <c r="ASE525" s="24"/>
      <c r="ASF525" s="24"/>
      <c r="ASG525" s="24"/>
      <c r="ASH525" s="24"/>
      <c r="ASI525" s="24"/>
      <c r="ASJ525" s="24"/>
      <c r="ASK525" s="24"/>
      <c r="ASL525" s="24"/>
      <c r="ASM525" s="24"/>
      <c r="ASN525" s="24"/>
      <c r="ASO525" s="24"/>
      <c r="ASP525" s="24"/>
      <c r="ASQ525" s="24"/>
      <c r="ASR525" s="24"/>
      <c r="ASS525" s="24"/>
      <c r="AST525" s="24"/>
      <c r="ASU525" s="24"/>
      <c r="ASV525" s="24"/>
      <c r="ASW525" s="24"/>
      <c r="ASX525" s="24"/>
      <c r="ASY525" s="24"/>
      <c r="ASZ525" s="24"/>
      <c r="ATA525" s="24"/>
      <c r="ATB525" s="24"/>
      <c r="ATC525" s="24"/>
      <c r="ATD525" s="24"/>
      <c r="ATE525" s="24"/>
      <c r="ATF525" s="24"/>
      <c r="ATG525" s="24"/>
      <c r="ATH525" s="24"/>
      <c r="ATI525" s="24"/>
      <c r="ATJ525" s="24"/>
      <c r="ATK525" s="24"/>
      <c r="ATL525" s="24"/>
      <c r="ATM525" s="24"/>
      <c r="ATN525" s="24"/>
      <c r="ATO525" s="24"/>
      <c r="ATP525" s="24"/>
      <c r="ATQ525" s="24"/>
      <c r="ATR525" s="24"/>
      <c r="ATS525" s="24"/>
      <c r="ATT525" s="24"/>
      <c r="ATU525" s="24"/>
      <c r="ATV525" s="24"/>
      <c r="ATW525" s="24"/>
      <c r="ATX525" s="24"/>
      <c r="ATY525" s="24"/>
      <c r="ATZ525" s="24"/>
      <c r="AUA525" s="24"/>
      <c r="AUB525" s="24"/>
      <c r="AUC525" s="24"/>
      <c r="AUD525" s="24"/>
      <c r="AUE525" s="24"/>
      <c r="AUF525" s="24"/>
      <c r="AUG525" s="24"/>
      <c r="AUH525" s="24"/>
      <c r="AUI525" s="24"/>
      <c r="AUJ525" s="24"/>
      <c r="AUK525" s="24"/>
      <c r="AUL525" s="24"/>
      <c r="AUM525" s="24"/>
      <c r="AUN525" s="24"/>
      <c r="AUO525" s="24"/>
      <c r="AUP525" s="24"/>
      <c r="AUQ525" s="24"/>
      <c r="AUR525" s="24"/>
      <c r="AUS525" s="24"/>
      <c r="AUT525" s="24"/>
      <c r="AUU525" s="24"/>
      <c r="AUV525" s="24"/>
      <c r="AUW525" s="24"/>
      <c r="AUX525" s="24"/>
      <c r="AUY525" s="24"/>
      <c r="AUZ525" s="24"/>
      <c r="AVA525" s="24"/>
      <c r="AVB525" s="24"/>
      <c r="AVC525" s="24"/>
      <c r="AVD525" s="24"/>
      <c r="AVE525" s="24"/>
      <c r="AVF525" s="24"/>
      <c r="AVG525" s="24"/>
      <c r="AVH525" s="24"/>
      <c r="AVI525" s="24"/>
      <c r="AVJ525" s="24"/>
      <c r="AVK525" s="24"/>
      <c r="AVL525" s="24"/>
      <c r="AVM525" s="24"/>
      <c r="AVN525" s="24"/>
      <c r="AVO525" s="24"/>
      <c r="AVP525" s="24"/>
      <c r="AVQ525" s="24"/>
      <c r="AVR525" s="24"/>
      <c r="AVS525" s="24"/>
      <c r="AVT525" s="24"/>
      <c r="AVU525" s="24"/>
      <c r="AVV525" s="24"/>
      <c r="AVW525" s="24"/>
      <c r="AVX525" s="24"/>
      <c r="AVY525" s="24"/>
      <c r="AVZ525" s="24"/>
      <c r="AWA525" s="24"/>
      <c r="AWB525" s="24"/>
      <c r="AWC525" s="24"/>
      <c r="AWD525" s="24"/>
      <c r="AWE525" s="24"/>
      <c r="AWF525" s="24"/>
      <c r="AWG525" s="24"/>
      <c r="AWH525" s="24"/>
      <c r="AWI525" s="24"/>
      <c r="AWJ525" s="24"/>
      <c r="AWK525" s="24"/>
      <c r="AWL525" s="24"/>
      <c r="AWM525" s="24"/>
      <c r="AWN525" s="24"/>
      <c r="AWO525" s="24"/>
      <c r="AWP525" s="24"/>
      <c r="AWQ525" s="24"/>
      <c r="AWR525" s="24"/>
      <c r="AWS525" s="24"/>
      <c r="AWT525" s="24"/>
      <c r="AWU525" s="24"/>
      <c r="AWV525" s="24"/>
      <c r="AWW525" s="24"/>
      <c r="AWX525" s="24"/>
      <c r="AWY525" s="24"/>
      <c r="AWZ525" s="24"/>
      <c r="AXA525" s="24"/>
      <c r="AXB525" s="24"/>
      <c r="AXC525" s="24"/>
      <c r="AXD525" s="24"/>
      <c r="AXE525" s="24"/>
      <c r="AXF525" s="24"/>
      <c r="AXG525" s="24"/>
      <c r="AXH525" s="24"/>
      <c r="AXI525" s="24"/>
      <c r="AXJ525" s="24"/>
      <c r="AXK525" s="24"/>
      <c r="AXL525" s="24"/>
      <c r="AXM525" s="24"/>
      <c r="AXN525" s="24"/>
      <c r="AXO525" s="24"/>
      <c r="AXP525" s="24"/>
      <c r="AXQ525" s="24"/>
      <c r="AXR525" s="24"/>
      <c r="AXS525" s="24"/>
      <c r="AXT525" s="24"/>
      <c r="AXU525" s="24"/>
      <c r="AXV525" s="24"/>
      <c r="AXW525" s="24"/>
      <c r="AXX525" s="24"/>
      <c r="AXY525" s="24"/>
      <c r="AXZ525" s="24"/>
      <c r="AYA525" s="24"/>
      <c r="AYB525" s="24"/>
      <c r="AYC525" s="24"/>
      <c r="AYD525" s="24"/>
      <c r="AYE525" s="24"/>
      <c r="AYF525" s="24"/>
      <c r="AYG525" s="24"/>
      <c r="AYH525" s="24"/>
      <c r="AYI525" s="24"/>
      <c r="AYJ525" s="24"/>
      <c r="AYK525" s="24"/>
      <c r="AYL525" s="24"/>
      <c r="AYM525" s="24"/>
      <c r="AYN525" s="24"/>
      <c r="AYO525" s="24"/>
      <c r="AYP525" s="24"/>
      <c r="AYQ525" s="24"/>
      <c r="AYR525" s="24"/>
      <c r="AYS525" s="24"/>
      <c r="AYT525" s="24"/>
      <c r="AYU525" s="24"/>
      <c r="AYV525" s="24"/>
      <c r="AYW525" s="24"/>
      <c r="AYX525" s="24"/>
      <c r="AYY525" s="24"/>
      <c r="AYZ525" s="24"/>
      <c r="AZA525" s="24"/>
      <c r="AZB525" s="24"/>
      <c r="AZC525" s="24"/>
      <c r="AZD525" s="24"/>
      <c r="AZE525" s="24"/>
      <c r="AZF525" s="24"/>
      <c r="AZG525" s="24"/>
      <c r="AZH525" s="24"/>
      <c r="AZI525" s="24"/>
      <c r="AZJ525" s="24"/>
      <c r="AZK525" s="24"/>
      <c r="AZL525" s="24"/>
      <c r="AZM525" s="24"/>
      <c r="AZN525" s="24"/>
      <c r="AZO525" s="24"/>
      <c r="AZP525" s="24"/>
      <c r="AZQ525" s="24"/>
      <c r="AZR525" s="24"/>
      <c r="AZS525" s="24"/>
      <c r="AZT525" s="24"/>
      <c r="AZU525" s="24"/>
      <c r="AZV525" s="24"/>
      <c r="AZW525" s="24"/>
      <c r="AZX525" s="24"/>
      <c r="AZY525" s="24"/>
      <c r="AZZ525" s="24"/>
      <c r="BAA525" s="24"/>
      <c r="BAB525" s="24"/>
      <c r="BAC525" s="24"/>
      <c r="BAD525" s="24"/>
      <c r="BAE525" s="24"/>
      <c r="BAF525" s="24"/>
      <c r="BAG525" s="24"/>
      <c r="BAH525" s="24"/>
      <c r="BAI525" s="24"/>
      <c r="BAJ525" s="24"/>
      <c r="BAK525" s="24"/>
      <c r="BAL525" s="24"/>
      <c r="BAM525" s="24"/>
      <c r="BAN525" s="24"/>
      <c r="BAO525" s="24"/>
      <c r="BAP525" s="24"/>
    </row>
    <row r="526" spans="1:1394" s="19" customFormat="1" x14ac:dyDescent="0.25">
      <c r="A526" s="19" t="str">
        <f>IF(YEAR(G526)=2024,#REF!,"")</f>
        <v/>
      </c>
      <c r="B526" s="19" t="str">
        <f>IF(YEAR(G526)=2025,#REF!,"")</f>
        <v/>
      </c>
      <c r="C526" s="19" t="str">
        <f t="shared" si="40"/>
        <v>Afternoon45102</v>
      </c>
      <c r="D526" s="19" t="str">
        <f>IF('by region'!$C$2="Any","Any",'Turf only'!V526)&amp;M526&amp;IF('by region'!$I$2="Any","Any",N526)&amp;G526</f>
        <v>AnyFlatAny45102</v>
      </c>
      <c r="E526" s="19" t="e">
        <f>IF(I526=#REF!,'Turf only'!G526,"")</f>
        <v>#REF!</v>
      </c>
      <c r="F526" s="19" t="e">
        <f t="shared" si="41"/>
        <v>#REF!</v>
      </c>
      <c r="G526" s="15">
        <v>45102</v>
      </c>
      <c r="H526" s="16" t="s">
        <v>40</v>
      </c>
      <c r="I526" s="16" t="s">
        <v>65</v>
      </c>
      <c r="J526" s="16" t="s">
        <v>9</v>
      </c>
      <c r="K526" s="14" t="s">
        <v>24</v>
      </c>
      <c r="L526" s="14" t="s">
        <v>19</v>
      </c>
      <c r="M526" s="16" t="s">
        <v>25</v>
      </c>
      <c r="N526" s="16" t="s">
        <v>13</v>
      </c>
      <c r="O526" s="16" t="s">
        <v>14</v>
      </c>
      <c r="P526" s="23">
        <f t="shared" si="42"/>
        <v>1</v>
      </c>
      <c r="Q526" s="23" cm="1">
        <f t="array" ref="Q526">SUMPRODUCT(($G$2:$G$2765=G526)*(P526&gt;$P$2:$P$2765))+1</f>
        <v>1</v>
      </c>
      <c r="R526" s="23" t="e">
        <f>(Q526*100000)+#REF!</f>
        <v>#REF!</v>
      </c>
      <c r="S526" s="19" t="e" cm="1">
        <f t="array" ref="S526">SUMPRODUCT(($G$2:$G$2765=G526)*(R526&gt;$R$2:$R$2765))+1</f>
        <v>#REF!</v>
      </c>
      <c r="T526" s="19" t="str">
        <f t="shared" si="43"/>
        <v xml:space="preserve">FFOS LAS </v>
      </c>
      <c r="U526" s="19">
        <v>0</v>
      </c>
      <c r="V526" s="19" t="s">
        <v>11</v>
      </c>
      <c r="W526" s="19">
        <f t="shared" si="44"/>
        <v>2023</v>
      </c>
      <c r="X526" s="24"/>
      <c r="Y526" s="24"/>
      <c r="Z526" s="24"/>
      <c r="AA526" s="24"/>
      <c r="AB526" s="24"/>
      <c r="AC526" s="24"/>
      <c r="AD526" s="24"/>
      <c r="AE526" s="24"/>
      <c r="AF526" s="24"/>
      <c r="AG526" s="24"/>
      <c r="AH526" s="24"/>
      <c r="AI526" s="24"/>
      <c r="AJ526" s="24"/>
      <c r="AK526" s="24"/>
      <c r="AL526" s="24"/>
      <c r="AM526" s="24"/>
      <c r="AN526" s="24"/>
      <c r="AO526" s="24"/>
      <c r="AP526" s="24"/>
      <c r="AQ526" s="24"/>
      <c r="AR526" s="24"/>
      <c r="AS526" s="24"/>
      <c r="AT526" s="24"/>
      <c r="AU526" s="24"/>
      <c r="AV526" s="24"/>
      <c r="AW526" s="24"/>
      <c r="AX526" s="24"/>
      <c r="AY526" s="24"/>
      <c r="AZ526" s="24"/>
      <c r="BA526" s="24"/>
      <c r="BB526" s="24"/>
      <c r="BC526" s="24"/>
      <c r="BD526" s="24"/>
      <c r="BE526" s="24"/>
      <c r="BF526" s="24"/>
      <c r="BG526" s="24"/>
      <c r="BH526" s="24"/>
      <c r="BI526" s="24"/>
      <c r="BJ526" s="24"/>
      <c r="BK526" s="24"/>
      <c r="BL526" s="24"/>
      <c r="BM526" s="24"/>
      <c r="BN526" s="24"/>
      <c r="BO526" s="24"/>
      <c r="BP526" s="24"/>
      <c r="BQ526" s="24"/>
      <c r="BR526" s="24"/>
      <c r="BS526" s="24"/>
      <c r="BT526" s="24"/>
      <c r="BU526" s="24"/>
      <c r="BV526" s="24"/>
      <c r="BW526" s="24"/>
      <c r="BX526" s="24"/>
      <c r="BY526" s="24"/>
      <c r="BZ526" s="24"/>
      <c r="CA526" s="24"/>
      <c r="CB526" s="24"/>
      <c r="CC526" s="24"/>
      <c r="CD526" s="24"/>
      <c r="CE526" s="24"/>
      <c r="CF526" s="24"/>
      <c r="CG526" s="24"/>
      <c r="CH526" s="24"/>
      <c r="CI526" s="24"/>
      <c r="CJ526" s="24"/>
      <c r="CK526" s="24"/>
      <c r="CL526" s="24"/>
      <c r="CM526" s="24"/>
      <c r="CN526" s="24"/>
      <c r="CO526" s="24"/>
      <c r="CP526" s="24"/>
      <c r="CQ526" s="24"/>
      <c r="CR526" s="24"/>
      <c r="CS526" s="24"/>
      <c r="CT526" s="24"/>
      <c r="CU526" s="24"/>
      <c r="CV526" s="24"/>
      <c r="CW526" s="24"/>
      <c r="CX526" s="24"/>
      <c r="CY526" s="24"/>
      <c r="CZ526" s="24"/>
      <c r="DA526" s="24"/>
      <c r="DB526" s="24"/>
      <c r="DC526" s="24"/>
      <c r="DD526" s="24"/>
      <c r="DE526" s="24"/>
      <c r="DF526" s="24"/>
      <c r="DG526" s="24"/>
      <c r="DH526" s="24"/>
      <c r="DI526" s="24"/>
      <c r="DJ526" s="24"/>
      <c r="DK526" s="24"/>
      <c r="DL526" s="24"/>
      <c r="DM526" s="24"/>
      <c r="DN526" s="24"/>
      <c r="DO526" s="24"/>
      <c r="DP526" s="24"/>
      <c r="DQ526" s="24"/>
      <c r="DR526" s="24"/>
      <c r="DS526" s="24"/>
      <c r="DT526" s="24"/>
      <c r="DU526" s="24"/>
      <c r="DV526" s="24"/>
      <c r="DW526" s="24"/>
      <c r="DX526" s="24"/>
      <c r="DY526" s="24"/>
      <c r="DZ526" s="24"/>
      <c r="EA526" s="24"/>
      <c r="EB526" s="24"/>
      <c r="EC526" s="24"/>
      <c r="ED526" s="24"/>
      <c r="EE526" s="24"/>
      <c r="EF526" s="24"/>
      <c r="EG526" s="24"/>
      <c r="EH526" s="24"/>
      <c r="EI526" s="24"/>
      <c r="EJ526" s="24"/>
      <c r="EK526" s="24"/>
      <c r="EL526" s="24"/>
      <c r="EM526" s="24"/>
      <c r="EN526" s="24"/>
      <c r="EO526" s="24"/>
      <c r="EP526" s="24"/>
      <c r="EQ526" s="24"/>
      <c r="ER526" s="24"/>
      <c r="ES526" s="24"/>
      <c r="ET526" s="24"/>
      <c r="EU526" s="24"/>
      <c r="EV526" s="24"/>
      <c r="EW526" s="24"/>
      <c r="EX526" s="24"/>
      <c r="EY526" s="24"/>
      <c r="EZ526" s="24"/>
      <c r="FA526" s="24"/>
      <c r="FB526" s="24"/>
      <c r="FC526" s="24"/>
      <c r="FD526" s="24"/>
      <c r="FE526" s="24"/>
      <c r="FF526" s="24"/>
      <c r="FG526" s="24"/>
      <c r="FH526" s="24"/>
      <c r="FI526" s="24"/>
      <c r="FJ526" s="24"/>
      <c r="FK526" s="24"/>
      <c r="FL526" s="24"/>
      <c r="FM526" s="24"/>
      <c r="FN526" s="24"/>
      <c r="FO526" s="24"/>
      <c r="FP526" s="24"/>
      <c r="FQ526" s="24"/>
      <c r="FR526" s="24"/>
      <c r="FS526" s="24"/>
      <c r="FT526" s="24"/>
      <c r="FU526" s="24"/>
      <c r="FV526" s="24"/>
      <c r="FW526" s="24"/>
      <c r="FX526" s="24"/>
      <c r="FY526" s="24"/>
      <c r="FZ526" s="24"/>
      <c r="GA526" s="24"/>
      <c r="GB526" s="24"/>
      <c r="GC526" s="24"/>
      <c r="GD526" s="24"/>
      <c r="GE526" s="24"/>
      <c r="GF526" s="24"/>
      <c r="GG526" s="24"/>
      <c r="GH526" s="24"/>
      <c r="GI526" s="24"/>
      <c r="GJ526" s="24"/>
      <c r="GK526" s="24"/>
      <c r="GL526" s="24"/>
      <c r="GM526" s="24"/>
      <c r="GN526" s="24"/>
      <c r="GO526" s="24"/>
      <c r="GP526" s="24"/>
      <c r="GQ526" s="24"/>
      <c r="GR526" s="24"/>
      <c r="GS526" s="24"/>
      <c r="GT526" s="24"/>
      <c r="GU526" s="24"/>
      <c r="GV526" s="24"/>
      <c r="GW526" s="24"/>
      <c r="GX526" s="24"/>
      <c r="GY526" s="24"/>
      <c r="GZ526" s="24"/>
      <c r="HA526" s="24"/>
      <c r="HB526" s="24"/>
      <c r="HC526" s="24"/>
      <c r="HD526" s="24"/>
      <c r="HE526" s="24"/>
      <c r="HF526" s="24"/>
      <c r="HG526" s="24"/>
      <c r="HH526" s="24"/>
      <c r="HI526" s="24"/>
      <c r="HJ526" s="24"/>
      <c r="HK526" s="24"/>
      <c r="HL526" s="24"/>
      <c r="HM526" s="24"/>
      <c r="HN526" s="24"/>
      <c r="HO526" s="24"/>
      <c r="HP526" s="24"/>
      <c r="HQ526" s="24"/>
      <c r="HR526" s="24"/>
      <c r="HS526" s="24"/>
      <c r="HT526" s="24"/>
      <c r="HU526" s="24"/>
      <c r="HV526" s="24"/>
      <c r="HW526" s="24"/>
      <c r="HX526" s="24"/>
      <c r="HY526" s="24"/>
      <c r="HZ526" s="24"/>
      <c r="IA526" s="24"/>
      <c r="IB526" s="24"/>
      <c r="IC526" s="24"/>
      <c r="ID526" s="24"/>
      <c r="IE526" s="24"/>
      <c r="IF526" s="24"/>
      <c r="IG526" s="24"/>
      <c r="IH526" s="24"/>
      <c r="II526" s="24"/>
      <c r="IJ526" s="24"/>
      <c r="IK526" s="24"/>
      <c r="IL526" s="24"/>
      <c r="IM526" s="24"/>
      <c r="IN526" s="24"/>
      <c r="IO526" s="24"/>
      <c r="IP526" s="24"/>
      <c r="IQ526" s="24"/>
      <c r="IR526" s="24"/>
      <c r="IS526" s="24"/>
      <c r="IT526" s="24"/>
      <c r="IU526" s="24"/>
      <c r="IV526" s="24"/>
      <c r="IW526" s="24"/>
      <c r="IX526" s="24"/>
      <c r="IY526" s="24"/>
      <c r="IZ526" s="24"/>
      <c r="JA526" s="24"/>
      <c r="JB526" s="24"/>
      <c r="JC526" s="24"/>
      <c r="JD526" s="24"/>
      <c r="JE526" s="24"/>
      <c r="JF526" s="24"/>
      <c r="JG526" s="24"/>
      <c r="JH526" s="24"/>
      <c r="JI526" s="24"/>
      <c r="JJ526" s="24"/>
      <c r="JK526" s="24"/>
      <c r="JL526" s="24"/>
      <c r="JM526" s="24"/>
      <c r="JN526" s="24"/>
      <c r="JO526" s="24"/>
      <c r="JP526" s="24"/>
      <c r="JQ526" s="24"/>
      <c r="JR526" s="24"/>
      <c r="JS526" s="24"/>
      <c r="JT526" s="24"/>
      <c r="JU526" s="24"/>
      <c r="JV526" s="24"/>
      <c r="JW526" s="24"/>
      <c r="JX526" s="24"/>
      <c r="JY526" s="24"/>
      <c r="JZ526" s="24"/>
      <c r="KA526" s="24"/>
      <c r="KB526" s="24"/>
      <c r="KC526" s="24"/>
      <c r="KD526" s="24"/>
      <c r="KE526" s="24"/>
      <c r="KF526" s="24"/>
      <c r="KG526" s="24"/>
      <c r="KH526" s="24"/>
      <c r="KI526" s="24"/>
      <c r="KJ526" s="24"/>
      <c r="KK526" s="24"/>
      <c r="KL526" s="24"/>
      <c r="KM526" s="24"/>
      <c r="KN526" s="24"/>
      <c r="KO526" s="24"/>
      <c r="KP526" s="24"/>
      <c r="KQ526" s="24"/>
      <c r="KR526" s="24"/>
      <c r="KS526" s="24"/>
      <c r="KT526" s="24"/>
      <c r="KU526" s="24"/>
      <c r="KV526" s="24"/>
      <c r="KW526" s="24"/>
      <c r="KX526" s="24"/>
      <c r="KY526" s="24"/>
      <c r="KZ526" s="24"/>
      <c r="LA526" s="24"/>
      <c r="LB526" s="24"/>
      <c r="LC526" s="24"/>
      <c r="LD526" s="24"/>
      <c r="LE526" s="24"/>
      <c r="LF526" s="24"/>
      <c r="LG526" s="24"/>
      <c r="LH526" s="24"/>
      <c r="LI526" s="24"/>
      <c r="LJ526" s="24"/>
      <c r="LK526" s="24"/>
      <c r="LL526" s="24"/>
      <c r="LM526" s="24"/>
      <c r="LN526" s="24"/>
      <c r="LO526" s="24"/>
      <c r="LP526" s="24"/>
      <c r="LQ526" s="24"/>
      <c r="LR526" s="24"/>
      <c r="LS526" s="24"/>
      <c r="LT526" s="24"/>
      <c r="LU526" s="24"/>
      <c r="LV526" s="24"/>
      <c r="LW526" s="24"/>
      <c r="LX526" s="24"/>
      <c r="LY526" s="24"/>
      <c r="LZ526" s="24"/>
      <c r="MA526" s="24"/>
      <c r="MB526" s="24"/>
      <c r="MC526" s="24"/>
      <c r="MD526" s="24"/>
      <c r="ME526" s="24"/>
      <c r="MF526" s="24"/>
      <c r="MG526" s="24"/>
      <c r="MH526" s="24"/>
      <c r="MI526" s="24"/>
      <c r="MJ526" s="24"/>
      <c r="MK526" s="24"/>
      <c r="ML526" s="24"/>
      <c r="MM526" s="24"/>
      <c r="MN526" s="24"/>
      <c r="MO526" s="24"/>
      <c r="MP526" s="24"/>
      <c r="MQ526" s="24"/>
      <c r="MR526" s="24"/>
      <c r="MS526" s="24"/>
      <c r="MT526" s="24"/>
      <c r="MU526" s="24"/>
      <c r="MV526" s="24"/>
      <c r="MW526" s="24"/>
      <c r="MX526" s="24"/>
      <c r="MY526" s="24"/>
      <c r="MZ526" s="24"/>
      <c r="NA526" s="24"/>
      <c r="NB526" s="24"/>
      <c r="NC526" s="24"/>
      <c r="ND526" s="24"/>
      <c r="NE526" s="24"/>
      <c r="NF526" s="24"/>
      <c r="NG526" s="24"/>
      <c r="NH526" s="24"/>
      <c r="NI526" s="24"/>
      <c r="NJ526" s="24"/>
      <c r="NK526" s="24"/>
      <c r="NL526" s="24"/>
      <c r="NM526" s="24"/>
      <c r="NN526" s="24"/>
      <c r="NO526" s="24"/>
      <c r="NP526" s="24"/>
      <c r="NQ526" s="24"/>
      <c r="NR526" s="24"/>
      <c r="NS526" s="24"/>
      <c r="NT526" s="24"/>
      <c r="NU526" s="24"/>
      <c r="NV526" s="24"/>
      <c r="NW526" s="24"/>
      <c r="NX526" s="24"/>
      <c r="NY526" s="24"/>
      <c r="NZ526" s="24"/>
      <c r="OA526" s="24"/>
      <c r="OB526" s="24"/>
      <c r="OC526" s="24"/>
      <c r="OD526" s="24"/>
      <c r="OE526" s="24"/>
      <c r="OF526" s="24"/>
      <c r="OG526" s="24"/>
      <c r="OH526" s="24"/>
      <c r="OI526" s="24"/>
      <c r="OJ526" s="24"/>
      <c r="OK526" s="24"/>
      <c r="OL526" s="24"/>
      <c r="OM526" s="24"/>
      <c r="ON526" s="24"/>
      <c r="OO526" s="24"/>
      <c r="OP526" s="24"/>
      <c r="OQ526" s="24"/>
      <c r="OR526" s="24"/>
      <c r="OS526" s="24"/>
      <c r="OT526" s="24"/>
      <c r="OU526" s="24"/>
      <c r="OV526" s="24"/>
      <c r="OW526" s="24"/>
      <c r="OX526" s="24"/>
      <c r="OY526" s="24"/>
      <c r="OZ526" s="24"/>
      <c r="PA526" s="24"/>
      <c r="PB526" s="24"/>
      <c r="PC526" s="24"/>
      <c r="PD526" s="24"/>
      <c r="PE526" s="24"/>
      <c r="PF526" s="24"/>
      <c r="PG526" s="24"/>
      <c r="PH526" s="24"/>
      <c r="PI526" s="24"/>
      <c r="PJ526" s="24"/>
      <c r="PK526" s="24"/>
      <c r="PL526" s="24"/>
      <c r="PM526" s="24"/>
      <c r="PN526" s="24"/>
      <c r="PO526" s="24"/>
      <c r="PP526" s="24"/>
      <c r="PQ526" s="24"/>
      <c r="PR526" s="24"/>
      <c r="PS526" s="24"/>
      <c r="PT526" s="24"/>
      <c r="PU526" s="24"/>
      <c r="PV526" s="24"/>
      <c r="PW526" s="24"/>
      <c r="PX526" s="24"/>
      <c r="PY526" s="24"/>
      <c r="PZ526" s="24"/>
      <c r="QA526" s="24"/>
      <c r="QB526" s="24"/>
      <c r="QC526" s="24"/>
      <c r="QD526" s="24"/>
      <c r="QE526" s="24"/>
      <c r="QF526" s="24"/>
      <c r="QG526" s="24"/>
      <c r="QH526" s="24"/>
      <c r="QI526" s="24"/>
      <c r="QJ526" s="24"/>
      <c r="QK526" s="24"/>
      <c r="QL526" s="24"/>
      <c r="QM526" s="24"/>
      <c r="QN526" s="24"/>
      <c r="QO526" s="24"/>
      <c r="QP526" s="24"/>
      <c r="QQ526" s="24"/>
      <c r="QR526" s="24"/>
      <c r="QS526" s="24"/>
      <c r="QT526" s="24"/>
      <c r="QU526" s="24"/>
      <c r="QV526" s="24"/>
      <c r="QW526" s="24"/>
      <c r="QX526" s="24"/>
      <c r="QY526" s="24"/>
      <c r="QZ526" s="24"/>
      <c r="RA526" s="24"/>
      <c r="RB526" s="24"/>
      <c r="RC526" s="24"/>
      <c r="RD526" s="24"/>
      <c r="RE526" s="24"/>
      <c r="RF526" s="24"/>
      <c r="RG526" s="24"/>
      <c r="RH526" s="24"/>
      <c r="RI526" s="24"/>
      <c r="RJ526" s="24"/>
      <c r="RK526" s="24"/>
      <c r="RL526" s="24"/>
      <c r="RM526" s="24"/>
      <c r="RN526" s="24"/>
      <c r="RO526" s="24"/>
      <c r="RP526" s="24"/>
      <c r="RQ526" s="24"/>
      <c r="RR526" s="24"/>
      <c r="RS526" s="24"/>
      <c r="RT526" s="24"/>
      <c r="RU526" s="24"/>
      <c r="RV526" s="24"/>
      <c r="RW526" s="24"/>
      <c r="RX526" s="24"/>
      <c r="RY526" s="24"/>
      <c r="RZ526" s="24"/>
      <c r="SA526" s="24"/>
      <c r="SB526" s="24"/>
      <c r="SC526" s="24"/>
      <c r="SD526" s="24"/>
      <c r="SE526" s="24"/>
      <c r="SF526" s="24"/>
      <c r="SG526" s="24"/>
      <c r="SH526" s="24"/>
      <c r="SI526" s="24"/>
      <c r="SJ526" s="24"/>
      <c r="SK526" s="24"/>
      <c r="SL526" s="24"/>
      <c r="SM526" s="24"/>
      <c r="SN526" s="24"/>
      <c r="SO526" s="24"/>
      <c r="SP526" s="24"/>
      <c r="SQ526" s="24"/>
      <c r="SR526" s="24"/>
      <c r="SS526" s="24"/>
      <c r="ST526" s="24"/>
      <c r="SU526" s="24"/>
      <c r="SV526" s="24"/>
      <c r="SW526" s="24"/>
      <c r="SX526" s="24"/>
      <c r="SY526" s="24"/>
      <c r="SZ526" s="24"/>
      <c r="TA526" s="24"/>
      <c r="TB526" s="24"/>
      <c r="TC526" s="24"/>
      <c r="TD526" s="24"/>
      <c r="TE526" s="24"/>
      <c r="TF526" s="24"/>
      <c r="TG526" s="24"/>
      <c r="TH526" s="24"/>
      <c r="TI526" s="24"/>
      <c r="TJ526" s="24"/>
      <c r="TK526" s="24"/>
      <c r="TL526" s="24"/>
      <c r="TM526" s="24"/>
      <c r="TN526" s="24"/>
      <c r="TO526" s="24"/>
      <c r="TP526" s="24"/>
      <c r="TQ526" s="24"/>
      <c r="TR526" s="24"/>
      <c r="TS526" s="24"/>
      <c r="TT526" s="24"/>
      <c r="TU526" s="24"/>
      <c r="TV526" s="24"/>
      <c r="TW526" s="24"/>
      <c r="TX526" s="24"/>
      <c r="TY526" s="24"/>
      <c r="TZ526" s="24"/>
      <c r="UA526" s="24"/>
      <c r="UB526" s="24"/>
      <c r="UC526" s="24"/>
      <c r="UD526" s="24"/>
      <c r="UE526" s="24"/>
      <c r="UF526" s="24"/>
      <c r="UG526" s="24"/>
      <c r="UH526" s="24"/>
      <c r="UI526" s="24"/>
      <c r="UJ526" s="24"/>
      <c r="UK526" s="24"/>
      <c r="UL526" s="24"/>
      <c r="UM526" s="24"/>
      <c r="UN526" s="24"/>
      <c r="UO526" s="24"/>
      <c r="UP526" s="24"/>
      <c r="UQ526" s="24"/>
      <c r="UR526" s="24"/>
      <c r="US526" s="24"/>
      <c r="UT526" s="24"/>
      <c r="UU526" s="24"/>
      <c r="UV526" s="24"/>
      <c r="UW526" s="24"/>
      <c r="UX526" s="24"/>
      <c r="UY526" s="24"/>
      <c r="UZ526" s="24"/>
      <c r="VA526" s="24"/>
      <c r="VB526" s="24"/>
      <c r="VC526" s="24"/>
      <c r="VD526" s="24"/>
      <c r="VE526" s="24"/>
      <c r="VF526" s="24"/>
      <c r="VG526" s="24"/>
      <c r="VH526" s="24"/>
      <c r="VI526" s="24"/>
      <c r="VJ526" s="24"/>
      <c r="VK526" s="24"/>
      <c r="VL526" s="24"/>
      <c r="VM526" s="24"/>
      <c r="VN526" s="24"/>
      <c r="VO526" s="24"/>
      <c r="VP526" s="24"/>
      <c r="VQ526" s="24"/>
      <c r="VR526" s="24"/>
      <c r="VS526" s="24"/>
      <c r="VT526" s="24"/>
      <c r="VU526" s="24"/>
      <c r="VV526" s="24"/>
      <c r="VW526" s="24"/>
      <c r="VX526" s="24"/>
      <c r="VY526" s="24"/>
      <c r="VZ526" s="24"/>
      <c r="WA526" s="24"/>
      <c r="WB526" s="24"/>
      <c r="WC526" s="24"/>
      <c r="WD526" s="24"/>
      <c r="WE526" s="24"/>
      <c r="WF526" s="24"/>
      <c r="WG526" s="24"/>
      <c r="WH526" s="24"/>
      <c r="WI526" s="24"/>
      <c r="WJ526" s="24"/>
      <c r="WK526" s="24"/>
      <c r="WL526" s="24"/>
      <c r="WM526" s="24"/>
      <c r="WN526" s="24"/>
      <c r="WO526" s="24"/>
      <c r="WP526" s="24"/>
      <c r="WQ526" s="24"/>
      <c r="WR526" s="24"/>
      <c r="WS526" s="24"/>
      <c r="WT526" s="24"/>
      <c r="WU526" s="24"/>
      <c r="WV526" s="24"/>
      <c r="WW526" s="24"/>
      <c r="WX526" s="24"/>
      <c r="WY526" s="24"/>
      <c r="WZ526" s="24"/>
      <c r="XA526" s="24"/>
      <c r="XB526" s="24"/>
      <c r="XC526" s="24"/>
      <c r="XD526" s="24"/>
      <c r="XE526" s="24"/>
      <c r="XF526" s="24"/>
      <c r="XG526" s="24"/>
      <c r="XH526" s="24"/>
      <c r="XI526" s="24"/>
      <c r="XJ526" s="24"/>
      <c r="XK526" s="24"/>
      <c r="XL526" s="24"/>
      <c r="XM526" s="24"/>
      <c r="XN526" s="24"/>
      <c r="XO526" s="24"/>
      <c r="XP526" s="24"/>
      <c r="XQ526" s="24"/>
      <c r="XR526" s="24"/>
      <c r="XS526" s="24"/>
      <c r="XT526" s="24"/>
      <c r="XU526" s="24"/>
      <c r="XV526" s="24"/>
      <c r="XW526" s="24"/>
      <c r="XX526" s="24"/>
      <c r="XY526" s="24"/>
      <c r="XZ526" s="24"/>
      <c r="YA526" s="24"/>
      <c r="YB526" s="24"/>
      <c r="YC526" s="24"/>
      <c r="YD526" s="24"/>
      <c r="YE526" s="24"/>
      <c r="YF526" s="24"/>
      <c r="YG526" s="24"/>
      <c r="YH526" s="24"/>
      <c r="YI526" s="24"/>
      <c r="YJ526" s="24"/>
      <c r="YK526" s="24"/>
      <c r="YL526" s="24"/>
      <c r="YM526" s="24"/>
      <c r="YN526" s="24"/>
      <c r="YO526" s="24"/>
      <c r="YP526" s="24"/>
      <c r="YQ526" s="24"/>
      <c r="YR526" s="24"/>
      <c r="YS526" s="24"/>
      <c r="YT526" s="24"/>
      <c r="YU526" s="24"/>
      <c r="YV526" s="24"/>
      <c r="YW526" s="24"/>
      <c r="YX526" s="24"/>
      <c r="YY526" s="24"/>
      <c r="YZ526" s="24"/>
      <c r="ZA526" s="24"/>
      <c r="ZB526" s="24"/>
      <c r="ZC526" s="24"/>
      <c r="ZD526" s="24"/>
      <c r="ZE526" s="24"/>
      <c r="ZF526" s="24"/>
      <c r="ZG526" s="24"/>
      <c r="ZH526" s="24"/>
      <c r="ZI526" s="24"/>
      <c r="ZJ526" s="24"/>
      <c r="ZK526" s="24"/>
      <c r="ZL526" s="24"/>
      <c r="ZM526" s="24"/>
      <c r="ZN526" s="24"/>
      <c r="ZO526" s="24"/>
      <c r="ZP526" s="24"/>
      <c r="ZQ526" s="24"/>
      <c r="ZR526" s="24"/>
      <c r="ZS526" s="24"/>
      <c r="ZT526" s="24"/>
      <c r="ZU526" s="24"/>
      <c r="ZV526" s="24"/>
      <c r="ZW526" s="24"/>
      <c r="ZX526" s="24"/>
      <c r="ZY526" s="24"/>
      <c r="ZZ526" s="24"/>
      <c r="AAA526" s="24"/>
      <c r="AAB526" s="24"/>
      <c r="AAC526" s="24"/>
      <c r="AAD526" s="24"/>
      <c r="AAE526" s="24"/>
      <c r="AAF526" s="24"/>
      <c r="AAG526" s="24"/>
      <c r="AAH526" s="24"/>
      <c r="AAI526" s="24"/>
      <c r="AAJ526" s="24"/>
      <c r="AAK526" s="24"/>
      <c r="AAL526" s="24"/>
      <c r="AAM526" s="24"/>
      <c r="AAN526" s="24"/>
      <c r="AAO526" s="24"/>
      <c r="AAP526" s="24"/>
      <c r="AAQ526" s="24"/>
      <c r="AAR526" s="24"/>
      <c r="AAS526" s="24"/>
      <c r="AAT526" s="24"/>
      <c r="AAU526" s="24"/>
      <c r="AAV526" s="24"/>
      <c r="AAW526" s="24"/>
      <c r="AAX526" s="24"/>
      <c r="AAY526" s="24"/>
      <c r="AAZ526" s="24"/>
      <c r="ABA526" s="24"/>
      <c r="ABB526" s="24"/>
      <c r="ABC526" s="24"/>
      <c r="ABD526" s="24"/>
      <c r="ABE526" s="24"/>
      <c r="ABF526" s="24"/>
      <c r="ABG526" s="24"/>
      <c r="ABH526" s="24"/>
      <c r="ABI526" s="24"/>
      <c r="ABJ526" s="24"/>
      <c r="ABK526" s="24"/>
      <c r="ABL526" s="24"/>
      <c r="ABM526" s="24"/>
      <c r="ABN526" s="24"/>
      <c r="ABO526" s="24"/>
      <c r="ABP526" s="24"/>
      <c r="ABQ526" s="24"/>
      <c r="ABR526" s="24"/>
      <c r="ABS526" s="24"/>
      <c r="ABT526" s="24"/>
      <c r="ABU526" s="24"/>
      <c r="ABV526" s="24"/>
      <c r="ABW526" s="24"/>
      <c r="ABX526" s="24"/>
      <c r="ABY526" s="24"/>
      <c r="ABZ526" s="24"/>
      <c r="ACA526" s="24"/>
      <c r="ACB526" s="24"/>
      <c r="ACC526" s="24"/>
      <c r="ACD526" s="24"/>
      <c r="ACE526" s="24"/>
      <c r="ACF526" s="24"/>
      <c r="ACG526" s="24"/>
      <c r="ACH526" s="24"/>
      <c r="ACI526" s="24"/>
      <c r="ACJ526" s="24"/>
      <c r="ACK526" s="24"/>
      <c r="ACL526" s="24"/>
      <c r="ACM526" s="24"/>
      <c r="ACN526" s="24"/>
      <c r="ACO526" s="24"/>
      <c r="ACP526" s="24"/>
      <c r="ACQ526" s="24"/>
      <c r="ACR526" s="24"/>
      <c r="ACS526" s="24"/>
      <c r="ACT526" s="24"/>
      <c r="ACU526" s="24"/>
      <c r="ACV526" s="24"/>
      <c r="ACW526" s="24"/>
      <c r="ACX526" s="24"/>
      <c r="ACY526" s="24"/>
      <c r="ACZ526" s="24"/>
      <c r="ADA526" s="24"/>
      <c r="ADB526" s="24"/>
      <c r="ADC526" s="24"/>
      <c r="ADD526" s="24"/>
      <c r="ADE526" s="24"/>
      <c r="ADF526" s="24"/>
      <c r="ADG526" s="24"/>
      <c r="ADH526" s="24"/>
      <c r="ADI526" s="24"/>
      <c r="ADJ526" s="24"/>
      <c r="ADK526" s="24"/>
      <c r="ADL526" s="24"/>
      <c r="ADM526" s="24"/>
      <c r="ADN526" s="24"/>
      <c r="ADO526" s="24"/>
      <c r="ADP526" s="24"/>
      <c r="ADQ526" s="24"/>
      <c r="ADR526" s="24"/>
      <c r="ADS526" s="24"/>
      <c r="ADT526" s="24"/>
      <c r="ADU526" s="24"/>
      <c r="ADV526" s="24"/>
      <c r="ADW526" s="24"/>
      <c r="ADX526" s="24"/>
      <c r="ADY526" s="24"/>
      <c r="ADZ526" s="24"/>
      <c r="AEA526" s="24"/>
      <c r="AEB526" s="24"/>
      <c r="AEC526" s="24"/>
      <c r="AED526" s="24"/>
      <c r="AEE526" s="24"/>
      <c r="AEF526" s="24"/>
      <c r="AEG526" s="24"/>
      <c r="AEH526" s="24"/>
      <c r="AEI526" s="24"/>
      <c r="AEJ526" s="24"/>
      <c r="AEK526" s="24"/>
      <c r="AEL526" s="24"/>
      <c r="AEM526" s="24"/>
      <c r="AEN526" s="24"/>
      <c r="AEO526" s="24"/>
      <c r="AEP526" s="24"/>
      <c r="AEQ526" s="24"/>
      <c r="AER526" s="24"/>
      <c r="AES526" s="24"/>
      <c r="AET526" s="24"/>
      <c r="AEU526" s="24"/>
      <c r="AEV526" s="24"/>
      <c r="AEW526" s="24"/>
      <c r="AEX526" s="24"/>
      <c r="AEY526" s="24"/>
      <c r="AEZ526" s="24"/>
      <c r="AFA526" s="24"/>
      <c r="AFB526" s="24"/>
      <c r="AFC526" s="24"/>
      <c r="AFD526" s="24"/>
      <c r="AFE526" s="24"/>
      <c r="AFF526" s="24"/>
      <c r="AFG526" s="24"/>
      <c r="AFH526" s="24"/>
      <c r="AFI526" s="24"/>
      <c r="AFJ526" s="24"/>
      <c r="AFK526" s="24"/>
      <c r="AFL526" s="24"/>
      <c r="AFM526" s="24"/>
      <c r="AFN526" s="24"/>
      <c r="AFO526" s="24"/>
      <c r="AFP526" s="24"/>
      <c r="AFQ526" s="24"/>
      <c r="AFR526" s="24"/>
      <c r="AFS526" s="24"/>
      <c r="AFT526" s="24"/>
      <c r="AFU526" s="24"/>
      <c r="AFV526" s="24"/>
      <c r="AFW526" s="24"/>
      <c r="AFX526" s="24"/>
      <c r="AFY526" s="24"/>
      <c r="AFZ526" s="24"/>
      <c r="AGA526" s="24"/>
      <c r="AGB526" s="24"/>
      <c r="AGC526" s="24"/>
      <c r="AGD526" s="24"/>
      <c r="AGE526" s="24"/>
      <c r="AGF526" s="24"/>
      <c r="AGG526" s="24"/>
      <c r="AGH526" s="24"/>
      <c r="AGI526" s="24"/>
      <c r="AGJ526" s="24"/>
      <c r="AGK526" s="24"/>
      <c r="AGL526" s="24"/>
      <c r="AGM526" s="24"/>
      <c r="AGN526" s="24"/>
      <c r="AGO526" s="24"/>
      <c r="AGP526" s="24"/>
      <c r="AGQ526" s="24"/>
      <c r="AGR526" s="24"/>
      <c r="AGS526" s="24"/>
      <c r="AGT526" s="24"/>
      <c r="AGU526" s="24"/>
      <c r="AGV526" s="24"/>
      <c r="AGW526" s="24"/>
      <c r="AGX526" s="24"/>
      <c r="AGY526" s="24"/>
      <c r="AGZ526" s="24"/>
      <c r="AHA526" s="24"/>
      <c r="AHB526" s="24"/>
      <c r="AHC526" s="24"/>
      <c r="AHD526" s="24"/>
      <c r="AHE526" s="24"/>
      <c r="AHF526" s="24"/>
      <c r="AHG526" s="24"/>
      <c r="AHH526" s="24"/>
      <c r="AHI526" s="24"/>
      <c r="AHJ526" s="24"/>
      <c r="AHK526" s="24"/>
      <c r="AHL526" s="24"/>
      <c r="AHM526" s="24"/>
      <c r="AHN526" s="24"/>
      <c r="AHO526" s="24"/>
      <c r="AHP526" s="24"/>
      <c r="AHQ526" s="24"/>
      <c r="AHR526" s="24"/>
      <c r="AHS526" s="24"/>
      <c r="AHT526" s="24"/>
      <c r="AHU526" s="24"/>
      <c r="AHV526" s="24"/>
      <c r="AHW526" s="24"/>
      <c r="AHX526" s="24"/>
      <c r="AHY526" s="24"/>
      <c r="AHZ526" s="24"/>
      <c r="AIA526" s="24"/>
      <c r="AIB526" s="24"/>
      <c r="AIC526" s="24"/>
      <c r="AID526" s="24"/>
      <c r="AIE526" s="24"/>
      <c r="AIF526" s="24"/>
      <c r="AIG526" s="24"/>
      <c r="AIH526" s="24"/>
      <c r="AII526" s="24"/>
      <c r="AIJ526" s="24"/>
      <c r="AIK526" s="24"/>
      <c r="AIL526" s="24"/>
      <c r="AIM526" s="24"/>
      <c r="AIN526" s="24"/>
      <c r="AIO526" s="24"/>
      <c r="AIP526" s="24"/>
      <c r="AIQ526" s="24"/>
      <c r="AIR526" s="24"/>
      <c r="AIS526" s="24"/>
      <c r="AIT526" s="24"/>
      <c r="AIU526" s="24"/>
      <c r="AIV526" s="24"/>
      <c r="AIW526" s="24"/>
      <c r="AIX526" s="24"/>
      <c r="AIY526" s="24"/>
      <c r="AIZ526" s="24"/>
      <c r="AJA526" s="24"/>
      <c r="AJB526" s="24"/>
      <c r="AJC526" s="24"/>
      <c r="AJD526" s="24"/>
      <c r="AJE526" s="24"/>
      <c r="AJF526" s="24"/>
      <c r="AJG526" s="24"/>
      <c r="AJH526" s="24"/>
      <c r="AJI526" s="24"/>
      <c r="AJJ526" s="24"/>
      <c r="AJK526" s="24"/>
      <c r="AJL526" s="24"/>
      <c r="AJM526" s="24"/>
      <c r="AJN526" s="24"/>
      <c r="AJO526" s="24"/>
      <c r="AJP526" s="24"/>
      <c r="AJQ526" s="24"/>
      <c r="AJR526" s="24"/>
      <c r="AJS526" s="24"/>
      <c r="AJT526" s="24"/>
      <c r="AJU526" s="24"/>
      <c r="AJV526" s="24"/>
      <c r="AJW526" s="24"/>
      <c r="AJX526" s="24"/>
      <c r="AJY526" s="24"/>
      <c r="AJZ526" s="24"/>
      <c r="AKA526" s="24"/>
      <c r="AKB526" s="24"/>
      <c r="AKC526" s="24"/>
      <c r="AKD526" s="24"/>
      <c r="AKE526" s="24"/>
      <c r="AKF526" s="24"/>
      <c r="AKG526" s="24"/>
      <c r="AKH526" s="24"/>
      <c r="AKI526" s="24"/>
      <c r="AKJ526" s="24"/>
      <c r="AKK526" s="24"/>
      <c r="AKL526" s="24"/>
      <c r="AKM526" s="24"/>
      <c r="AKN526" s="24"/>
      <c r="AKO526" s="24"/>
      <c r="AKP526" s="24"/>
      <c r="AKQ526" s="24"/>
      <c r="AKR526" s="24"/>
      <c r="AKS526" s="24"/>
      <c r="AKT526" s="24"/>
      <c r="AKU526" s="24"/>
      <c r="AKV526" s="24"/>
      <c r="AKW526" s="24"/>
      <c r="AKX526" s="24"/>
      <c r="AKY526" s="24"/>
      <c r="AKZ526" s="24"/>
      <c r="ALA526" s="24"/>
      <c r="ALB526" s="24"/>
      <c r="ALC526" s="24"/>
      <c r="ALD526" s="24"/>
      <c r="ALE526" s="24"/>
      <c r="ALF526" s="24"/>
      <c r="ALG526" s="24"/>
      <c r="ALH526" s="24"/>
      <c r="ALI526" s="24"/>
      <c r="ALJ526" s="24"/>
      <c r="ALK526" s="24"/>
      <c r="ALL526" s="24"/>
      <c r="ALM526" s="24"/>
      <c r="ALN526" s="24"/>
      <c r="ALO526" s="24"/>
      <c r="ALP526" s="24"/>
      <c r="ALQ526" s="24"/>
      <c r="ALR526" s="24"/>
      <c r="ALS526" s="24"/>
      <c r="ALT526" s="24"/>
      <c r="ALU526" s="24"/>
      <c r="ALV526" s="24"/>
      <c r="ALW526" s="24"/>
      <c r="ALX526" s="24"/>
      <c r="ALY526" s="24"/>
      <c r="ALZ526" s="24"/>
      <c r="AMA526" s="24"/>
      <c r="AMB526" s="24"/>
      <c r="AMC526" s="24"/>
      <c r="AMD526" s="24"/>
      <c r="AME526" s="24"/>
      <c r="AMF526" s="24"/>
      <c r="AMG526" s="24"/>
      <c r="AMH526" s="24"/>
      <c r="AMI526" s="24"/>
      <c r="AMJ526" s="24"/>
      <c r="AMK526" s="24"/>
      <c r="AML526" s="24"/>
      <c r="AMM526" s="24"/>
      <c r="AMN526" s="24"/>
      <c r="AMO526" s="24"/>
      <c r="AMP526" s="24"/>
      <c r="AMQ526" s="24"/>
      <c r="AMR526" s="24"/>
      <c r="AMS526" s="24"/>
      <c r="AMT526" s="24"/>
      <c r="AMU526" s="24"/>
      <c r="AMV526" s="24"/>
      <c r="AMW526" s="24"/>
      <c r="AMX526" s="24"/>
      <c r="AMY526" s="24"/>
      <c r="AMZ526" s="24"/>
      <c r="ANA526" s="24"/>
      <c r="ANB526" s="24"/>
      <c r="ANC526" s="24"/>
      <c r="AND526" s="24"/>
      <c r="ANE526" s="24"/>
      <c r="ANF526" s="24"/>
      <c r="ANG526" s="24"/>
      <c r="ANH526" s="24"/>
      <c r="ANI526" s="24"/>
      <c r="ANJ526" s="24"/>
      <c r="ANK526" s="24"/>
      <c r="ANL526" s="24"/>
      <c r="ANM526" s="24"/>
      <c r="ANN526" s="24"/>
      <c r="ANO526" s="24"/>
      <c r="ANP526" s="24"/>
      <c r="ANQ526" s="24"/>
      <c r="ANR526" s="24"/>
      <c r="ANS526" s="24"/>
      <c r="ANT526" s="24"/>
      <c r="ANU526" s="24"/>
      <c r="ANV526" s="24"/>
      <c r="ANW526" s="24"/>
      <c r="ANX526" s="24"/>
      <c r="ANY526" s="24"/>
      <c r="ANZ526" s="24"/>
      <c r="AOA526" s="24"/>
      <c r="AOB526" s="24"/>
      <c r="AOC526" s="24"/>
      <c r="AOD526" s="24"/>
      <c r="AOE526" s="24"/>
      <c r="AOF526" s="24"/>
      <c r="AOG526" s="24"/>
      <c r="AOH526" s="24"/>
      <c r="AOI526" s="24"/>
      <c r="AOJ526" s="24"/>
      <c r="AOK526" s="24"/>
      <c r="AOL526" s="24"/>
      <c r="AOM526" s="24"/>
      <c r="AON526" s="24"/>
      <c r="AOO526" s="24"/>
      <c r="AOP526" s="24"/>
      <c r="AOQ526" s="24"/>
      <c r="AOR526" s="24"/>
      <c r="AOS526" s="24"/>
      <c r="AOT526" s="24"/>
      <c r="AOU526" s="24"/>
      <c r="AOV526" s="24"/>
      <c r="AOW526" s="24"/>
      <c r="AOX526" s="24"/>
      <c r="AOY526" s="24"/>
      <c r="AOZ526" s="24"/>
      <c r="APA526" s="24"/>
      <c r="APB526" s="24"/>
      <c r="APC526" s="24"/>
      <c r="APD526" s="24"/>
      <c r="APE526" s="24"/>
      <c r="APF526" s="24"/>
      <c r="APG526" s="24"/>
      <c r="APH526" s="24"/>
      <c r="API526" s="24"/>
      <c r="APJ526" s="24"/>
      <c r="APK526" s="24"/>
      <c r="APL526" s="24"/>
      <c r="APM526" s="24"/>
      <c r="APN526" s="24"/>
      <c r="APO526" s="24"/>
      <c r="APP526" s="24"/>
      <c r="APQ526" s="24"/>
      <c r="APR526" s="24"/>
      <c r="APS526" s="24"/>
      <c r="APT526" s="24"/>
      <c r="APU526" s="24"/>
      <c r="APV526" s="24"/>
      <c r="APW526" s="24"/>
      <c r="APX526" s="24"/>
      <c r="APY526" s="24"/>
      <c r="APZ526" s="24"/>
      <c r="AQA526" s="24"/>
      <c r="AQB526" s="24"/>
      <c r="AQC526" s="24"/>
      <c r="AQD526" s="24"/>
      <c r="AQE526" s="24"/>
      <c r="AQF526" s="24"/>
      <c r="AQG526" s="24"/>
      <c r="AQH526" s="24"/>
      <c r="AQI526" s="24"/>
      <c r="AQJ526" s="24"/>
      <c r="AQK526" s="24"/>
      <c r="AQL526" s="24"/>
      <c r="AQM526" s="24"/>
      <c r="AQN526" s="24"/>
      <c r="AQO526" s="24"/>
      <c r="AQP526" s="24"/>
      <c r="AQQ526" s="24"/>
      <c r="AQR526" s="24"/>
      <c r="AQS526" s="24"/>
      <c r="AQT526" s="24"/>
      <c r="AQU526" s="24"/>
      <c r="AQV526" s="24"/>
      <c r="AQW526" s="24"/>
      <c r="AQX526" s="24"/>
      <c r="AQY526" s="24"/>
      <c r="AQZ526" s="24"/>
      <c r="ARA526" s="24"/>
      <c r="ARB526" s="24"/>
      <c r="ARC526" s="24"/>
      <c r="ARD526" s="24"/>
      <c r="ARE526" s="24"/>
      <c r="ARF526" s="24"/>
      <c r="ARG526" s="24"/>
      <c r="ARH526" s="24"/>
      <c r="ARI526" s="24"/>
      <c r="ARJ526" s="24"/>
      <c r="ARK526" s="24"/>
      <c r="ARL526" s="24"/>
      <c r="ARM526" s="24"/>
      <c r="ARN526" s="24"/>
      <c r="ARO526" s="24"/>
      <c r="ARP526" s="24"/>
      <c r="ARQ526" s="24"/>
      <c r="ARR526" s="24"/>
      <c r="ARS526" s="24"/>
      <c r="ART526" s="24"/>
      <c r="ARU526" s="24"/>
      <c r="ARV526" s="24"/>
      <c r="ARW526" s="24"/>
      <c r="ARX526" s="24"/>
      <c r="ARY526" s="24"/>
      <c r="ARZ526" s="24"/>
      <c r="ASA526" s="24"/>
      <c r="ASB526" s="24"/>
      <c r="ASC526" s="24"/>
      <c r="ASD526" s="24"/>
      <c r="ASE526" s="24"/>
      <c r="ASF526" s="24"/>
      <c r="ASG526" s="24"/>
      <c r="ASH526" s="24"/>
      <c r="ASI526" s="24"/>
      <c r="ASJ526" s="24"/>
      <c r="ASK526" s="24"/>
      <c r="ASL526" s="24"/>
      <c r="ASM526" s="24"/>
      <c r="ASN526" s="24"/>
      <c r="ASO526" s="24"/>
      <c r="ASP526" s="24"/>
      <c r="ASQ526" s="24"/>
      <c r="ASR526" s="24"/>
      <c r="ASS526" s="24"/>
      <c r="AST526" s="24"/>
      <c r="ASU526" s="24"/>
      <c r="ASV526" s="24"/>
      <c r="ASW526" s="24"/>
      <c r="ASX526" s="24"/>
      <c r="ASY526" s="24"/>
      <c r="ASZ526" s="24"/>
      <c r="ATA526" s="24"/>
      <c r="ATB526" s="24"/>
      <c r="ATC526" s="24"/>
      <c r="ATD526" s="24"/>
      <c r="ATE526" s="24"/>
      <c r="ATF526" s="24"/>
      <c r="ATG526" s="24"/>
      <c r="ATH526" s="24"/>
      <c r="ATI526" s="24"/>
      <c r="ATJ526" s="24"/>
      <c r="ATK526" s="24"/>
      <c r="ATL526" s="24"/>
      <c r="ATM526" s="24"/>
      <c r="ATN526" s="24"/>
      <c r="ATO526" s="24"/>
      <c r="ATP526" s="24"/>
      <c r="ATQ526" s="24"/>
      <c r="ATR526" s="24"/>
      <c r="ATS526" s="24"/>
      <c r="ATT526" s="24"/>
      <c r="ATU526" s="24"/>
      <c r="ATV526" s="24"/>
      <c r="ATW526" s="24"/>
      <c r="ATX526" s="24"/>
      <c r="ATY526" s="24"/>
      <c r="ATZ526" s="24"/>
      <c r="AUA526" s="24"/>
      <c r="AUB526" s="24"/>
      <c r="AUC526" s="24"/>
      <c r="AUD526" s="24"/>
      <c r="AUE526" s="24"/>
      <c r="AUF526" s="24"/>
      <c r="AUG526" s="24"/>
      <c r="AUH526" s="24"/>
      <c r="AUI526" s="24"/>
      <c r="AUJ526" s="24"/>
      <c r="AUK526" s="24"/>
      <c r="AUL526" s="24"/>
      <c r="AUM526" s="24"/>
      <c r="AUN526" s="24"/>
      <c r="AUO526" s="24"/>
      <c r="AUP526" s="24"/>
      <c r="AUQ526" s="24"/>
      <c r="AUR526" s="24"/>
      <c r="AUS526" s="24"/>
      <c r="AUT526" s="24"/>
      <c r="AUU526" s="24"/>
      <c r="AUV526" s="24"/>
      <c r="AUW526" s="24"/>
      <c r="AUX526" s="24"/>
      <c r="AUY526" s="24"/>
      <c r="AUZ526" s="24"/>
      <c r="AVA526" s="24"/>
      <c r="AVB526" s="24"/>
      <c r="AVC526" s="24"/>
      <c r="AVD526" s="24"/>
      <c r="AVE526" s="24"/>
      <c r="AVF526" s="24"/>
      <c r="AVG526" s="24"/>
      <c r="AVH526" s="24"/>
      <c r="AVI526" s="24"/>
      <c r="AVJ526" s="24"/>
      <c r="AVK526" s="24"/>
      <c r="AVL526" s="24"/>
      <c r="AVM526" s="24"/>
      <c r="AVN526" s="24"/>
      <c r="AVO526" s="24"/>
      <c r="AVP526" s="24"/>
      <c r="AVQ526" s="24"/>
      <c r="AVR526" s="24"/>
      <c r="AVS526" s="24"/>
      <c r="AVT526" s="24"/>
      <c r="AVU526" s="24"/>
      <c r="AVV526" s="24"/>
      <c r="AVW526" s="24"/>
      <c r="AVX526" s="24"/>
      <c r="AVY526" s="24"/>
      <c r="AVZ526" s="24"/>
      <c r="AWA526" s="24"/>
      <c r="AWB526" s="24"/>
      <c r="AWC526" s="24"/>
      <c r="AWD526" s="24"/>
      <c r="AWE526" s="24"/>
      <c r="AWF526" s="24"/>
      <c r="AWG526" s="24"/>
      <c r="AWH526" s="24"/>
      <c r="AWI526" s="24"/>
      <c r="AWJ526" s="24"/>
      <c r="AWK526" s="24"/>
      <c r="AWL526" s="24"/>
      <c r="AWM526" s="24"/>
      <c r="AWN526" s="24"/>
      <c r="AWO526" s="24"/>
      <c r="AWP526" s="24"/>
      <c r="AWQ526" s="24"/>
      <c r="AWR526" s="24"/>
      <c r="AWS526" s="24"/>
      <c r="AWT526" s="24"/>
      <c r="AWU526" s="24"/>
      <c r="AWV526" s="24"/>
      <c r="AWW526" s="24"/>
      <c r="AWX526" s="24"/>
      <c r="AWY526" s="24"/>
      <c r="AWZ526" s="24"/>
      <c r="AXA526" s="24"/>
      <c r="AXB526" s="24"/>
      <c r="AXC526" s="24"/>
      <c r="AXD526" s="24"/>
      <c r="AXE526" s="24"/>
      <c r="AXF526" s="24"/>
      <c r="AXG526" s="24"/>
      <c r="AXH526" s="24"/>
      <c r="AXI526" s="24"/>
      <c r="AXJ526" s="24"/>
      <c r="AXK526" s="24"/>
      <c r="AXL526" s="24"/>
      <c r="AXM526" s="24"/>
      <c r="AXN526" s="24"/>
      <c r="AXO526" s="24"/>
      <c r="AXP526" s="24"/>
      <c r="AXQ526" s="24"/>
      <c r="AXR526" s="24"/>
      <c r="AXS526" s="24"/>
      <c r="AXT526" s="24"/>
      <c r="AXU526" s="24"/>
      <c r="AXV526" s="24"/>
      <c r="AXW526" s="24"/>
      <c r="AXX526" s="24"/>
      <c r="AXY526" s="24"/>
      <c r="AXZ526" s="24"/>
      <c r="AYA526" s="24"/>
      <c r="AYB526" s="24"/>
      <c r="AYC526" s="24"/>
      <c r="AYD526" s="24"/>
      <c r="AYE526" s="24"/>
      <c r="AYF526" s="24"/>
      <c r="AYG526" s="24"/>
      <c r="AYH526" s="24"/>
      <c r="AYI526" s="24"/>
      <c r="AYJ526" s="24"/>
      <c r="AYK526" s="24"/>
      <c r="AYL526" s="24"/>
      <c r="AYM526" s="24"/>
      <c r="AYN526" s="24"/>
      <c r="AYO526" s="24"/>
      <c r="AYP526" s="24"/>
      <c r="AYQ526" s="24"/>
      <c r="AYR526" s="24"/>
      <c r="AYS526" s="24"/>
      <c r="AYT526" s="24"/>
      <c r="AYU526" s="24"/>
      <c r="AYV526" s="24"/>
      <c r="AYW526" s="24"/>
      <c r="AYX526" s="24"/>
      <c r="AYY526" s="24"/>
      <c r="AYZ526" s="24"/>
      <c r="AZA526" s="24"/>
      <c r="AZB526" s="24"/>
      <c r="AZC526" s="24"/>
      <c r="AZD526" s="24"/>
      <c r="AZE526" s="24"/>
      <c r="AZF526" s="24"/>
      <c r="AZG526" s="24"/>
      <c r="AZH526" s="24"/>
      <c r="AZI526" s="24"/>
      <c r="AZJ526" s="24"/>
      <c r="AZK526" s="24"/>
      <c r="AZL526" s="24"/>
      <c r="AZM526" s="24"/>
      <c r="AZN526" s="24"/>
      <c r="AZO526" s="24"/>
      <c r="AZP526" s="24"/>
      <c r="AZQ526" s="24"/>
      <c r="AZR526" s="24"/>
      <c r="AZS526" s="24"/>
      <c r="AZT526" s="24"/>
      <c r="AZU526" s="24"/>
      <c r="AZV526" s="24"/>
      <c r="AZW526" s="24"/>
      <c r="AZX526" s="24"/>
      <c r="AZY526" s="24"/>
      <c r="AZZ526" s="24"/>
      <c r="BAA526" s="24"/>
      <c r="BAB526" s="24"/>
      <c r="BAC526" s="24"/>
      <c r="BAD526" s="24"/>
      <c r="BAE526" s="24"/>
      <c r="BAF526" s="24"/>
      <c r="BAG526" s="24"/>
      <c r="BAH526" s="24"/>
      <c r="BAI526" s="24"/>
      <c r="BAJ526" s="24"/>
      <c r="BAK526" s="24"/>
      <c r="BAL526" s="24"/>
      <c r="BAM526" s="24"/>
      <c r="BAN526" s="24"/>
      <c r="BAO526" s="24"/>
      <c r="BAP526" s="24"/>
    </row>
    <row r="527" spans="1:1394" s="19" customFormat="1" x14ac:dyDescent="0.25">
      <c r="A527" s="19" t="str">
        <f>IF(YEAR(G527)=2024,#REF!,"")</f>
        <v/>
      </c>
      <c r="B527" s="19" t="str">
        <f>IF(YEAR(G527)=2025,#REF!,"")</f>
        <v/>
      </c>
      <c r="C527" s="19" t="str">
        <f t="shared" si="40"/>
        <v>Afternoon45102</v>
      </c>
      <c r="D527" s="19" t="str">
        <f>IF('by region'!$C$2="Any","Any",'Turf only'!V527)&amp;M527&amp;IF('by region'!$I$2="Any","Any",N527)&amp;G527</f>
        <v>AnyJumpAny45102</v>
      </c>
      <c r="E527" s="19" t="e">
        <f>IF(I527=#REF!,'Turf only'!G527,"")</f>
        <v>#REF!</v>
      </c>
      <c r="F527" s="19" t="e">
        <f t="shared" si="41"/>
        <v>#REF!</v>
      </c>
      <c r="G527" s="15">
        <v>45102</v>
      </c>
      <c r="H527" s="16" t="s">
        <v>40</v>
      </c>
      <c r="I527" s="16" t="s">
        <v>67</v>
      </c>
      <c r="J527" s="16" t="s">
        <v>9</v>
      </c>
      <c r="K527" s="14" t="s">
        <v>10</v>
      </c>
      <c r="L527" s="14" t="s">
        <v>11</v>
      </c>
      <c r="M527" s="16" t="s">
        <v>12</v>
      </c>
      <c r="N527" s="16" t="s">
        <v>13</v>
      </c>
      <c r="O527" s="16" t="s">
        <v>14</v>
      </c>
      <c r="P527" s="23">
        <f t="shared" si="42"/>
        <v>1</v>
      </c>
      <c r="Q527" s="23" cm="1">
        <f t="array" ref="Q527">SUMPRODUCT(($G$2:$G$2765=G527)*(P527&gt;$P$2:$P$2765))+1</f>
        <v>1</v>
      </c>
      <c r="R527" s="23" t="e">
        <f>(Q527*100000)+#REF!</f>
        <v>#REF!</v>
      </c>
      <c r="S527" s="19" t="e" cm="1">
        <f t="array" ref="S527">SUMPRODUCT(($G$2:$G$2765=G527)*(R527&gt;$R$2:$R$2765))+1</f>
        <v>#REF!</v>
      </c>
      <c r="T527" s="19" t="str">
        <f t="shared" si="43"/>
        <v xml:space="preserve">Hexham </v>
      </c>
      <c r="U527" s="19">
        <v>0</v>
      </c>
      <c r="V527" s="19" t="s">
        <v>11</v>
      </c>
      <c r="W527" s="19">
        <f t="shared" si="44"/>
        <v>2023</v>
      </c>
      <c r="X527" s="24"/>
      <c r="Y527" s="24"/>
      <c r="Z527" s="24"/>
      <c r="AA527" s="24"/>
      <c r="AB527" s="24"/>
      <c r="AC527" s="24"/>
      <c r="AD527" s="24"/>
      <c r="AE527" s="24"/>
      <c r="AF527" s="24"/>
      <c r="AG527" s="24"/>
      <c r="AH527" s="24"/>
      <c r="AI527" s="24"/>
      <c r="AJ527" s="24"/>
      <c r="AK527" s="24"/>
      <c r="AL527" s="24"/>
      <c r="AM527" s="24"/>
      <c r="AN527" s="24"/>
      <c r="AO527" s="24"/>
      <c r="AP527" s="24"/>
      <c r="AQ527" s="24"/>
      <c r="AR527" s="24"/>
      <c r="AS527" s="24"/>
      <c r="AT527" s="24"/>
      <c r="AU527" s="24"/>
      <c r="AV527" s="24"/>
      <c r="AW527" s="24"/>
      <c r="AX527" s="24"/>
      <c r="AY527" s="24"/>
      <c r="AZ527" s="24"/>
      <c r="BA527" s="24"/>
      <c r="BB527" s="24"/>
      <c r="BC527" s="24"/>
      <c r="BD527" s="24"/>
      <c r="BE527" s="24"/>
      <c r="BF527" s="24"/>
      <c r="BG527" s="24"/>
      <c r="BH527" s="24"/>
      <c r="BI527" s="24"/>
      <c r="BJ527" s="24"/>
      <c r="BK527" s="24"/>
      <c r="BL527" s="24"/>
      <c r="BM527" s="24"/>
      <c r="BN527" s="24"/>
      <c r="BO527" s="24"/>
      <c r="BP527" s="24"/>
      <c r="BQ527" s="24"/>
      <c r="BR527" s="24"/>
      <c r="BS527" s="24"/>
      <c r="BT527" s="24"/>
      <c r="BU527" s="24"/>
      <c r="BV527" s="24"/>
      <c r="BW527" s="24"/>
      <c r="BX527" s="24"/>
      <c r="BY527" s="24"/>
      <c r="BZ527" s="24"/>
      <c r="CA527" s="24"/>
      <c r="CB527" s="24"/>
      <c r="CC527" s="24"/>
      <c r="CD527" s="24"/>
      <c r="CE527" s="24"/>
      <c r="CF527" s="24"/>
      <c r="CG527" s="24"/>
      <c r="CH527" s="24"/>
      <c r="CI527" s="24"/>
      <c r="CJ527" s="24"/>
      <c r="CK527" s="24"/>
      <c r="CL527" s="24"/>
      <c r="CM527" s="24"/>
      <c r="CN527" s="24"/>
      <c r="CO527" s="24"/>
      <c r="CP527" s="24"/>
      <c r="CQ527" s="24"/>
      <c r="CR527" s="24"/>
      <c r="CS527" s="24"/>
      <c r="CT527" s="24"/>
      <c r="CU527" s="24"/>
      <c r="CV527" s="24"/>
      <c r="CW527" s="24"/>
      <c r="CX527" s="24"/>
      <c r="CY527" s="24"/>
      <c r="CZ527" s="24"/>
      <c r="DA527" s="24"/>
      <c r="DB527" s="24"/>
      <c r="DC527" s="24"/>
      <c r="DD527" s="24"/>
      <c r="DE527" s="24"/>
      <c r="DF527" s="24"/>
      <c r="DG527" s="24"/>
      <c r="DH527" s="24"/>
      <c r="DI527" s="24"/>
      <c r="DJ527" s="24"/>
      <c r="DK527" s="24"/>
      <c r="DL527" s="24"/>
      <c r="DM527" s="24"/>
      <c r="DN527" s="24"/>
      <c r="DO527" s="24"/>
      <c r="DP527" s="24"/>
      <c r="DQ527" s="24"/>
      <c r="DR527" s="24"/>
      <c r="DS527" s="24"/>
      <c r="DT527" s="24"/>
      <c r="DU527" s="24"/>
      <c r="DV527" s="24"/>
      <c r="DW527" s="24"/>
      <c r="DX527" s="24"/>
      <c r="DY527" s="24"/>
      <c r="DZ527" s="24"/>
      <c r="EA527" s="24"/>
      <c r="EB527" s="24"/>
      <c r="EC527" s="24"/>
      <c r="ED527" s="24"/>
      <c r="EE527" s="24"/>
      <c r="EF527" s="24"/>
      <c r="EG527" s="24"/>
      <c r="EH527" s="24"/>
      <c r="EI527" s="24"/>
      <c r="EJ527" s="24"/>
      <c r="EK527" s="24"/>
      <c r="EL527" s="24"/>
      <c r="EM527" s="24"/>
      <c r="EN527" s="24"/>
      <c r="EO527" s="24"/>
      <c r="EP527" s="24"/>
      <c r="EQ527" s="24"/>
      <c r="ER527" s="24"/>
      <c r="ES527" s="24"/>
      <c r="ET527" s="24"/>
      <c r="EU527" s="24"/>
      <c r="EV527" s="24"/>
      <c r="EW527" s="24"/>
      <c r="EX527" s="24"/>
      <c r="EY527" s="24"/>
      <c r="EZ527" s="24"/>
      <c r="FA527" s="24"/>
      <c r="FB527" s="24"/>
      <c r="FC527" s="24"/>
      <c r="FD527" s="24"/>
      <c r="FE527" s="24"/>
      <c r="FF527" s="24"/>
      <c r="FG527" s="24"/>
      <c r="FH527" s="24"/>
      <c r="FI527" s="24"/>
      <c r="FJ527" s="24"/>
      <c r="FK527" s="24"/>
      <c r="FL527" s="24"/>
      <c r="FM527" s="24"/>
      <c r="FN527" s="24"/>
      <c r="FO527" s="24"/>
      <c r="FP527" s="24"/>
      <c r="FQ527" s="24"/>
      <c r="FR527" s="24"/>
      <c r="FS527" s="24"/>
      <c r="FT527" s="24"/>
      <c r="FU527" s="24"/>
      <c r="FV527" s="24"/>
      <c r="FW527" s="24"/>
      <c r="FX527" s="24"/>
      <c r="FY527" s="24"/>
      <c r="FZ527" s="24"/>
      <c r="GA527" s="24"/>
      <c r="GB527" s="24"/>
      <c r="GC527" s="24"/>
      <c r="GD527" s="24"/>
      <c r="GE527" s="24"/>
      <c r="GF527" s="24"/>
      <c r="GG527" s="24"/>
      <c r="GH527" s="24"/>
      <c r="GI527" s="24"/>
      <c r="GJ527" s="24"/>
      <c r="GK527" s="24"/>
      <c r="GL527" s="24"/>
      <c r="GM527" s="24"/>
      <c r="GN527" s="24"/>
      <c r="GO527" s="24"/>
      <c r="GP527" s="24"/>
      <c r="GQ527" s="24"/>
      <c r="GR527" s="24"/>
      <c r="GS527" s="24"/>
      <c r="GT527" s="24"/>
      <c r="GU527" s="24"/>
      <c r="GV527" s="24"/>
      <c r="GW527" s="24"/>
      <c r="GX527" s="24"/>
      <c r="GY527" s="24"/>
      <c r="GZ527" s="24"/>
      <c r="HA527" s="24"/>
      <c r="HB527" s="24"/>
      <c r="HC527" s="24"/>
      <c r="HD527" s="24"/>
      <c r="HE527" s="24"/>
      <c r="HF527" s="24"/>
      <c r="HG527" s="24"/>
      <c r="HH527" s="24"/>
      <c r="HI527" s="24"/>
      <c r="HJ527" s="24"/>
      <c r="HK527" s="24"/>
      <c r="HL527" s="24"/>
      <c r="HM527" s="24"/>
      <c r="HN527" s="24"/>
      <c r="HO527" s="24"/>
      <c r="HP527" s="24"/>
      <c r="HQ527" s="24"/>
      <c r="HR527" s="24"/>
      <c r="HS527" s="24"/>
      <c r="HT527" s="24"/>
      <c r="HU527" s="24"/>
      <c r="HV527" s="24"/>
      <c r="HW527" s="24"/>
      <c r="HX527" s="24"/>
      <c r="HY527" s="24"/>
      <c r="HZ527" s="24"/>
      <c r="IA527" s="24"/>
      <c r="IB527" s="24"/>
      <c r="IC527" s="24"/>
      <c r="ID527" s="24"/>
      <c r="IE527" s="24"/>
      <c r="IF527" s="24"/>
      <c r="IG527" s="24"/>
      <c r="IH527" s="24"/>
      <c r="II527" s="24"/>
      <c r="IJ527" s="24"/>
      <c r="IK527" s="24"/>
      <c r="IL527" s="24"/>
      <c r="IM527" s="24"/>
      <c r="IN527" s="24"/>
      <c r="IO527" s="24"/>
      <c r="IP527" s="24"/>
      <c r="IQ527" s="24"/>
      <c r="IR527" s="24"/>
      <c r="IS527" s="24"/>
      <c r="IT527" s="24"/>
      <c r="IU527" s="24"/>
      <c r="IV527" s="24"/>
      <c r="IW527" s="24"/>
      <c r="IX527" s="24"/>
      <c r="IY527" s="24"/>
      <c r="IZ527" s="24"/>
      <c r="JA527" s="24"/>
      <c r="JB527" s="24"/>
      <c r="JC527" s="24"/>
      <c r="JD527" s="24"/>
      <c r="JE527" s="24"/>
      <c r="JF527" s="24"/>
      <c r="JG527" s="24"/>
      <c r="JH527" s="24"/>
      <c r="JI527" s="24"/>
      <c r="JJ527" s="24"/>
      <c r="JK527" s="24"/>
      <c r="JL527" s="24"/>
      <c r="JM527" s="24"/>
      <c r="JN527" s="24"/>
      <c r="JO527" s="24"/>
      <c r="JP527" s="24"/>
      <c r="JQ527" s="24"/>
      <c r="JR527" s="24"/>
      <c r="JS527" s="24"/>
      <c r="JT527" s="24"/>
      <c r="JU527" s="24"/>
      <c r="JV527" s="24"/>
      <c r="JW527" s="24"/>
      <c r="JX527" s="24"/>
      <c r="JY527" s="24"/>
      <c r="JZ527" s="24"/>
      <c r="KA527" s="24"/>
      <c r="KB527" s="24"/>
      <c r="KC527" s="24"/>
      <c r="KD527" s="24"/>
      <c r="KE527" s="24"/>
      <c r="KF527" s="24"/>
      <c r="KG527" s="24"/>
      <c r="KH527" s="24"/>
      <c r="KI527" s="24"/>
      <c r="KJ527" s="24"/>
      <c r="KK527" s="24"/>
      <c r="KL527" s="24"/>
      <c r="KM527" s="24"/>
      <c r="KN527" s="24"/>
      <c r="KO527" s="24"/>
      <c r="KP527" s="24"/>
      <c r="KQ527" s="24"/>
      <c r="KR527" s="24"/>
      <c r="KS527" s="24"/>
      <c r="KT527" s="24"/>
      <c r="KU527" s="24"/>
      <c r="KV527" s="24"/>
      <c r="KW527" s="24"/>
      <c r="KX527" s="24"/>
      <c r="KY527" s="24"/>
      <c r="KZ527" s="24"/>
      <c r="LA527" s="24"/>
      <c r="LB527" s="24"/>
      <c r="LC527" s="24"/>
      <c r="LD527" s="24"/>
      <c r="LE527" s="24"/>
      <c r="LF527" s="24"/>
      <c r="LG527" s="24"/>
      <c r="LH527" s="24"/>
      <c r="LI527" s="24"/>
      <c r="LJ527" s="24"/>
      <c r="LK527" s="24"/>
      <c r="LL527" s="24"/>
      <c r="LM527" s="24"/>
      <c r="LN527" s="24"/>
      <c r="LO527" s="24"/>
      <c r="LP527" s="24"/>
      <c r="LQ527" s="24"/>
      <c r="LR527" s="24"/>
      <c r="LS527" s="24"/>
      <c r="LT527" s="24"/>
      <c r="LU527" s="24"/>
      <c r="LV527" s="24"/>
      <c r="LW527" s="24"/>
      <c r="LX527" s="24"/>
      <c r="LY527" s="24"/>
      <c r="LZ527" s="24"/>
      <c r="MA527" s="24"/>
      <c r="MB527" s="24"/>
      <c r="MC527" s="24"/>
      <c r="MD527" s="24"/>
      <c r="ME527" s="24"/>
      <c r="MF527" s="24"/>
      <c r="MG527" s="24"/>
      <c r="MH527" s="24"/>
      <c r="MI527" s="24"/>
      <c r="MJ527" s="24"/>
      <c r="MK527" s="24"/>
      <c r="ML527" s="24"/>
      <c r="MM527" s="24"/>
      <c r="MN527" s="24"/>
      <c r="MO527" s="24"/>
      <c r="MP527" s="24"/>
      <c r="MQ527" s="24"/>
      <c r="MR527" s="24"/>
      <c r="MS527" s="24"/>
      <c r="MT527" s="24"/>
      <c r="MU527" s="24"/>
      <c r="MV527" s="24"/>
      <c r="MW527" s="24"/>
      <c r="MX527" s="24"/>
      <c r="MY527" s="24"/>
      <c r="MZ527" s="24"/>
      <c r="NA527" s="24"/>
      <c r="NB527" s="24"/>
      <c r="NC527" s="24"/>
      <c r="ND527" s="24"/>
      <c r="NE527" s="24"/>
      <c r="NF527" s="24"/>
      <c r="NG527" s="24"/>
      <c r="NH527" s="24"/>
      <c r="NI527" s="24"/>
      <c r="NJ527" s="24"/>
      <c r="NK527" s="24"/>
      <c r="NL527" s="24"/>
      <c r="NM527" s="24"/>
      <c r="NN527" s="24"/>
      <c r="NO527" s="24"/>
      <c r="NP527" s="24"/>
      <c r="NQ527" s="24"/>
      <c r="NR527" s="24"/>
      <c r="NS527" s="24"/>
      <c r="NT527" s="24"/>
      <c r="NU527" s="24"/>
      <c r="NV527" s="24"/>
      <c r="NW527" s="24"/>
      <c r="NX527" s="24"/>
      <c r="NY527" s="24"/>
      <c r="NZ527" s="24"/>
      <c r="OA527" s="24"/>
      <c r="OB527" s="24"/>
      <c r="OC527" s="24"/>
      <c r="OD527" s="24"/>
      <c r="OE527" s="24"/>
      <c r="OF527" s="24"/>
      <c r="OG527" s="24"/>
      <c r="OH527" s="24"/>
      <c r="OI527" s="24"/>
      <c r="OJ527" s="24"/>
      <c r="OK527" s="24"/>
      <c r="OL527" s="24"/>
      <c r="OM527" s="24"/>
      <c r="ON527" s="24"/>
      <c r="OO527" s="24"/>
      <c r="OP527" s="24"/>
      <c r="OQ527" s="24"/>
      <c r="OR527" s="24"/>
      <c r="OS527" s="24"/>
      <c r="OT527" s="24"/>
      <c r="OU527" s="24"/>
      <c r="OV527" s="24"/>
      <c r="OW527" s="24"/>
      <c r="OX527" s="24"/>
      <c r="OY527" s="24"/>
      <c r="OZ527" s="24"/>
      <c r="PA527" s="24"/>
      <c r="PB527" s="24"/>
      <c r="PC527" s="24"/>
      <c r="PD527" s="24"/>
      <c r="PE527" s="24"/>
      <c r="PF527" s="24"/>
      <c r="PG527" s="24"/>
      <c r="PH527" s="24"/>
      <c r="PI527" s="24"/>
      <c r="PJ527" s="24"/>
      <c r="PK527" s="24"/>
      <c r="PL527" s="24"/>
      <c r="PM527" s="24"/>
      <c r="PN527" s="24"/>
      <c r="PO527" s="24"/>
      <c r="PP527" s="24"/>
      <c r="PQ527" s="24"/>
      <c r="PR527" s="24"/>
      <c r="PS527" s="24"/>
      <c r="PT527" s="24"/>
      <c r="PU527" s="24"/>
      <c r="PV527" s="24"/>
      <c r="PW527" s="24"/>
      <c r="PX527" s="24"/>
      <c r="PY527" s="24"/>
      <c r="PZ527" s="24"/>
      <c r="QA527" s="24"/>
      <c r="QB527" s="24"/>
      <c r="QC527" s="24"/>
      <c r="QD527" s="24"/>
      <c r="QE527" s="24"/>
      <c r="QF527" s="24"/>
      <c r="QG527" s="24"/>
      <c r="QH527" s="24"/>
      <c r="QI527" s="24"/>
      <c r="QJ527" s="24"/>
      <c r="QK527" s="24"/>
      <c r="QL527" s="24"/>
      <c r="QM527" s="24"/>
      <c r="QN527" s="24"/>
      <c r="QO527" s="24"/>
      <c r="QP527" s="24"/>
      <c r="QQ527" s="24"/>
      <c r="QR527" s="24"/>
      <c r="QS527" s="24"/>
      <c r="QT527" s="24"/>
      <c r="QU527" s="24"/>
      <c r="QV527" s="24"/>
      <c r="QW527" s="24"/>
      <c r="QX527" s="24"/>
      <c r="QY527" s="24"/>
      <c r="QZ527" s="24"/>
      <c r="RA527" s="24"/>
      <c r="RB527" s="24"/>
      <c r="RC527" s="24"/>
      <c r="RD527" s="24"/>
      <c r="RE527" s="24"/>
      <c r="RF527" s="24"/>
      <c r="RG527" s="24"/>
      <c r="RH527" s="24"/>
      <c r="RI527" s="24"/>
      <c r="RJ527" s="24"/>
      <c r="RK527" s="24"/>
      <c r="RL527" s="24"/>
      <c r="RM527" s="24"/>
      <c r="RN527" s="24"/>
      <c r="RO527" s="24"/>
      <c r="RP527" s="24"/>
      <c r="RQ527" s="24"/>
      <c r="RR527" s="24"/>
      <c r="RS527" s="24"/>
      <c r="RT527" s="24"/>
      <c r="RU527" s="24"/>
      <c r="RV527" s="24"/>
      <c r="RW527" s="24"/>
      <c r="RX527" s="24"/>
      <c r="RY527" s="24"/>
      <c r="RZ527" s="24"/>
      <c r="SA527" s="24"/>
      <c r="SB527" s="24"/>
      <c r="SC527" s="24"/>
      <c r="SD527" s="24"/>
      <c r="SE527" s="24"/>
      <c r="SF527" s="24"/>
      <c r="SG527" s="24"/>
      <c r="SH527" s="24"/>
      <c r="SI527" s="24"/>
      <c r="SJ527" s="24"/>
      <c r="SK527" s="24"/>
      <c r="SL527" s="24"/>
      <c r="SM527" s="24"/>
      <c r="SN527" s="24"/>
      <c r="SO527" s="24"/>
      <c r="SP527" s="24"/>
      <c r="SQ527" s="24"/>
      <c r="SR527" s="24"/>
      <c r="SS527" s="24"/>
      <c r="ST527" s="24"/>
      <c r="SU527" s="24"/>
      <c r="SV527" s="24"/>
      <c r="SW527" s="24"/>
      <c r="SX527" s="24"/>
      <c r="SY527" s="24"/>
      <c r="SZ527" s="24"/>
      <c r="TA527" s="24"/>
      <c r="TB527" s="24"/>
      <c r="TC527" s="24"/>
      <c r="TD527" s="24"/>
      <c r="TE527" s="24"/>
      <c r="TF527" s="24"/>
      <c r="TG527" s="24"/>
      <c r="TH527" s="24"/>
      <c r="TI527" s="24"/>
      <c r="TJ527" s="24"/>
      <c r="TK527" s="24"/>
      <c r="TL527" s="24"/>
      <c r="TM527" s="24"/>
      <c r="TN527" s="24"/>
      <c r="TO527" s="24"/>
      <c r="TP527" s="24"/>
      <c r="TQ527" s="24"/>
      <c r="TR527" s="24"/>
      <c r="TS527" s="24"/>
      <c r="TT527" s="24"/>
      <c r="TU527" s="24"/>
      <c r="TV527" s="24"/>
      <c r="TW527" s="24"/>
      <c r="TX527" s="24"/>
      <c r="TY527" s="24"/>
      <c r="TZ527" s="24"/>
      <c r="UA527" s="24"/>
      <c r="UB527" s="24"/>
      <c r="UC527" s="24"/>
      <c r="UD527" s="24"/>
      <c r="UE527" s="24"/>
      <c r="UF527" s="24"/>
      <c r="UG527" s="24"/>
      <c r="UH527" s="24"/>
      <c r="UI527" s="24"/>
      <c r="UJ527" s="24"/>
      <c r="UK527" s="24"/>
      <c r="UL527" s="24"/>
      <c r="UM527" s="24"/>
      <c r="UN527" s="24"/>
      <c r="UO527" s="24"/>
      <c r="UP527" s="24"/>
      <c r="UQ527" s="24"/>
      <c r="UR527" s="24"/>
      <c r="US527" s="24"/>
      <c r="UT527" s="24"/>
      <c r="UU527" s="24"/>
      <c r="UV527" s="24"/>
      <c r="UW527" s="24"/>
      <c r="UX527" s="24"/>
      <c r="UY527" s="24"/>
      <c r="UZ527" s="24"/>
      <c r="VA527" s="24"/>
      <c r="VB527" s="24"/>
      <c r="VC527" s="24"/>
      <c r="VD527" s="24"/>
      <c r="VE527" s="24"/>
      <c r="VF527" s="24"/>
      <c r="VG527" s="24"/>
      <c r="VH527" s="24"/>
      <c r="VI527" s="24"/>
      <c r="VJ527" s="24"/>
      <c r="VK527" s="24"/>
      <c r="VL527" s="24"/>
      <c r="VM527" s="24"/>
      <c r="VN527" s="24"/>
      <c r="VO527" s="24"/>
      <c r="VP527" s="24"/>
      <c r="VQ527" s="24"/>
      <c r="VR527" s="24"/>
      <c r="VS527" s="24"/>
      <c r="VT527" s="24"/>
      <c r="VU527" s="24"/>
      <c r="VV527" s="24"/>
      <c r="VW527" s="24"/>
      <c r="VX527" s="24"/>
      <c r="VY527" s="24"/>
      <c r="VZ527" s="24"/>
      <c r="WA527" s="24"/>
      <c r="WB527" s="24"/>
      <c r="WC527" s="24"/>
      <c r="WD527" s="24"/>
      <c r="WE527" s="24"/>
      <c r="WF527" s="24"/>
      <c r="WG527" s="24"/>
      <c r="WH527" s="24"/>
      <c r="WI527" s="24"/>
      <c r="WJ527" s="24"/>
      <c r="WK527" s="24"/>
      <c r="WL527" s="24"/>
      <c r="WM527" s="24"/>
      <c r="WN527" s="24"/>
      <c r="WO527" s="24"/>
      <c r="WP527" s="24"/>
      <c r="WQ527" s="24"/>
      <c r="WR527" s="24"/>
      <c r="WS527" s="24"/>
      <c r="WT527" s="24"/>
      <c r="WU527" s="24"/>
      <c r="WV527" s="24"/>
      <c r="WW527" s="24"/>
      <c r="WX527" s="24"/>
      <c r="WY527" s="24"/>
      <c r="WZ527" s="24"/>
      <c r="XA527" s="24"/>
      <c r="XB527" s="24"/>
      <c r="XC527" s="24"/>
      <c r="XD527" s="24"/>
      <c r="XE527" s="24"/>
      <c r="XF527" s="24"/>
      <c r="XG527" s="24"/>
      <c r="XH527" s="24"/>
      <c r="XI527" s="24"/>
      <c r="XJ527" s="24"/>
      <c r="XK527" s="24"/>
      <c r="XL527" s="24"/>
      <c r="XM527" s="24"/>
      <c r="XN527" s="24"/>
      <c r="XO527" s="24"/>
      <c r="XP527" s="24"/>
      <c r="XQ527" s="24"/>
      <c r="XR527" s="24"/>
      <c r="XS527" s="24"/>
      <c r="XT527" s="24"/>
      <c r="XU527" s="24"/>
      <c r="XV527" s="24"/>
      <c r="XW527" s="24"/>
      <c r="XX527" s="24"/>
      <c r="XY527" s="24"/>
      <c r="XZ527" s="24"/>
      <c r="YA527" s="24"/>
      <c r="YB527" s="24"/>
      <c r="YC527" s="24"/>
      <c r="YD527" s="24"/>
      <c r="YE527" s="24"/>
      <c r="YF527" s="24"/>
      <c r="YG527" s="24"/>
      <c r="YH527" s="24"/>
      <c r="YI527" s="24"/>
      <c r="YJ527" s="24"/>
      <c r="YK527" s="24"/>
      <c r="YL527" s="24"/>
      <c r="YM527" s="24"/>
      <c r="YN527" s="24"/>
      <c r="YO527" s="24"/>
      <c r="YP527" s="24"/>
      <c r="YQ527" s="24"/>
      <c r="YR527" s="24"/>
      <c r="YS527" s="24"/>
      <c r="YT527" s="24"/>
      <c r="YU527" s="24"/>
      <c r="YV527" s="24"/>
      <c r="YW527" s="24"/>
      <c r="YX527" s="24"/>
      <c r="YY527" s="24"/>
      <c r="YZ527" s="24"/>
      <c r="ZA527" s="24"/>
      <c r="ZB527" s="24"/>
      <c r="ZC527" s="24"/>
      <c r="ZD527" s="24"/>
      <c r="ZE527" s="24"/>
      <c r="ZF527" s="24"/>
      <c r="ZG527" s="24"/>
      <c r="ZH527" s="24"/>
      <c r="ZI527" s="24"/>
      <c r="ZJ527" s="24"/>
      <c r="ZK527" s="24"/>
      <c r="ZL527" s="24"/>
      <c r="ZM527" s="24"/>
      <c r="ZN527" s="24"/>
      <c r="ZO527" s="24"/>
      <c r="ZP527" s="24"/>
      <c r="ZQ527" s="24"/>
      <c r="ZR527" s="24"/>
      <c r="ZS527" s="24"/>
      <c r="ZT527" s="24"/>
      <c r="ZU527" s="24"/>
      <c r="ZV527" s="24"/>
      <c r="ZW527" s="24"/>
      <c r="ZX527" s="24"/>
      <c r="ZY527" s="24"/>
      <c r="ZZ527" s="24"/>
      <c r="AAA527" s="24"/>
      <c r="AAB527" s="24"/>
      <c r="AAC527" s="24"/>
      <c r="AAD527" s="24"/>
      <c r="AAE527" s="24"/>
      <c r="AAF527" s="24"/>
      <c r="AAG527" s="24"/>
      <c r="AAH527" s="24"/>
      <c r="AAI527" s="24"/>
      <c r="AAJ527" s="24"/>
      <c r="AAK527" s="24"/>
      <c r="AAL527" s="24"/>
      <c r="AAM527" s="24"/>
      <c r="AAN527" s="24"/>
      <c r="AAO527" s="24"/>
      <c r="AAP527" s="24"/>
      <c r="AAQ527" s="24"/>
      <c r="AAR527" s="24"/>
      <c r="AAS527" s="24"/>
      <c r="AAT527" s="24"/>
      <c r="AAU527" s="24"/>
      <c r="AAV527" s="24"/>
      <c r="AAW527" s="24"/>
      <c r="AAX527" s="24"/>
      <c r="AAY527" s="24"/>
      <c r="AAZ527" s="24"/>
      <c r="ABA527" s="24"/>
      <c r="ABB527" s="24"/>
      <c r="ABC527" s="24"/>
      <c r="ABD527" s="24"/>
      <c r="ABE527" s="24"/>
      <c r="ABF527" s="24"/>
      <c r="ABG527" s="24"/>
      <c r="ABH527" s="24"/>
      <c r="ABI527" s="24"/>
      <c r="ABJ527" s="24"/>
      <c r="ABK527" s="24"/>
      <c r="ABL527" s="24"/>
      <c r="ABM527" s="24"/>
      <c r="ABN527" s="24"/>
      <c r="ABO527" s="24"/>
      <c r="ABP527" s="24"/>
      <c r="ABQ527" s="24"/>
      <c r="ABR527" s="24"/>
      <c r="ABS527" s="24"/>
      <c r="ABT527" s="24"/>
      <c r="ABU527" s="24"/>
      <c r="ABV527" s="24"/>
      <c r="ABW527" s="24"/>
      <c r="ABX527" s="24"/>
      <c r="ABY527" s="24"/>
      <c r="ABZ527" s="24"/>
      <c r="ACA527" s="24"/>
      <c r="ACB527" s="24"/>
      <c r="ACC527" s="24"/>
      <c r="ACD527" s="24"/>
      <c r="ACE527" s="24"/>
      <c r="ACF527" s="24"/>
      <c r="ACG527" s="24"/>
      <c r="ACH527" s="24"/>
      <c r="ACI527" s="24"/>
      <c r="ACJ527" s="24"/>
      <c r="ACK527" s="24"/>
      <c r="ACL527" s="24"/>
      <c r="ACM527" s="24"/>
      <c r="ACN527" s="24"/>
      <c r="ACO527" s="24"/>
      <c r="ACP527" s="24"/>
      <c r="ACQ527" s="24"/>
      <c r="ACR527" s="24"/>
      <c r="ACS527" s="24"/>
      <c r="ACT527" s="24"/>
      <c r="ACU527" s="24"/>
      <c r="ACV527" s="24"/>
      <c r="ACW527" s="24"/>
      <c r="ACX527" s="24"/>
      <c r="ACY527" s="24"/>
      <c r="ACZ527" s="24"/>
      <c r="ADA527" s="24"/>
      <c r="ADB527" s="24"/>
      <c r="ADC527" s="24"/>
      <c r="ADD527" s="24"/>
      <c r="ADE527" s="24"/>
      <c r="ADF527" s="24"/>
      <c r="ADG527" s="24"/>
      <c r="ADH527" s="24"/>
      <c r="ADI527" s="24"/>
      <c r="ADJ527" s="24"/>
      <c r="ADK527" s="24"/>
      <c r="ADL527" s="24"/>
      <c r="ADM527" s="24"/>
      <c r="ADN527" s="24"/>
      <c r="ADO527" s="24"/>
      <c r="ADP527" s="24"/>
      <c r="ADQ527" s="24"/>
      <c r="ADR527" s="24"/>
      <c r="ADS527" s="24"/>
      <c r="ADT527" s="24"/>
      <c r="ADU527" s="24"/>
      <c r="ADV527" s="24"/>
      <c r="ADW527" s="24"/>
      <c r="ADX527" s="24"/>
      <c r="ADY527" s="24"/>
      <c r="ADZ527" s="24"/>
      <c r="AEA527" s="24"/>
      <c r="AEB527" s="24"/>
      <c r="AEC527" s="24"/>
      <c r="AED527" s="24"/>
      <c r="AEE527" s="24"/>
      <c r="AEF527" s="24"/>
      <c r="AEG527" s="24"/>
      <c r="AEH527" s="24"/>
      <c r="AEI527" s="24"/>
      <c r="AEJ527" s="24"/>
      <c r="AEK527" s="24"/>
      <c r="AEL527" s="24"/>
      <c r="AEM527" s="24"/>
      <c r="AEN527" s="24"/>
      <c r="AEO527" s="24"/>
      <c r="AEP527" s="24"/>
      <c r="AEQ527" s="24"/>
      <c r="AER527" s="24"/>
      <c r="AES527" s="24"/>
      <c r="AET527" s="24"/>
      <c r="AEU527" s="24"/>
      <c r="AEV527" s="24"/>
      <c r="AEW527" s="24"/>
      <c r="AEX527" s="24"/>
      <c r="AEY527" s="24"/>
      <c r="AEZ527" s="24"/>
      <c r="AFA527" s="24"/>
      <c r="AFB527" s="24"/>
      <c r="AFC527" s="24"/>
      <c r="AFD527" s="24"/>
      <c r="AFE527" s="24"/>
      <c r="AFF527" s="24"/>
      <c r="AFG527" s="24"/>
      <c r="AFH527" s="24"/>
      <c r="AFI527" s="24"/>
      <c r="AFJ527" s="24"/>
      <c r="AFK527" s="24"/>
      <c r="AFL527" s="24"/>
      <c r="AFM527" s="24"/>
      <c r="AFN527" s="24"/>
      <c r="AFO527" s="24"/>
      <c r="AFP527" s="24"/>
      <c r="AFQ527" s="24"/>
      <c r="AFR527" s="24"/>
      <c r="AFS527" s="24"/>
      <c r="AFT527" s="24"/>
      <c r="AFU527" s="24"/>
      <c r="AFV527" s="24"/>
      <c r="AFW527" s="24"/>
      <c r="AFX527" s="24"/>
      <c r="AFY527" s="24"/>
      <c r="AFZ527" s="24"/>
      <c r="AGA527" s="24"/>
      <c r="AGB527" s="24"/>
      <c r="AGC527" s="24"/>
      <c r="AGD527" s="24"/>
      <c r="AGE527" s="24"/>
      <c r="AGF527" s="24"/>
      <c r="AGG527" s="24"/>
      <c r="AGH527" s="24"/>
      <c r="AGI527" s="24"/>
      <c r="AGJ527" s="24"/>
      <c r="AGK527" s="24"/>
      <c r="AGL527" s="24"/>
      <c r="AGM527" s="24"/>
      <c r="AGN527" s="24"/>
      <c r="AGO527" s="24"/>
      <c r="AGP527" s="24"/>
      <c r="AGQ527" s="24"/>
      <c r="AGR527" s="24"/>
      <c r="AGS527" s="24"/>
      <c r="AGT527" s="24"/>
      <c r="AGU527" s="24"/>
      <c r="AGV527" s="24"/>
      <c r="AGW527" s="24"/>
      <c r="AGX527" s="24"/>
      <c r="AGY527" s="24"/>
      <c r="AGZ527" s="24"/>
      <c r="AHA527" s="24"/>
      <c r="AHB527" s="24"/>
      <c r="AHC527" s="24"/>
      <c r="AHD527" s="24"/>
      <c r="AHE527" s="24"/>
      <c r="AHF527" s="24"/>
      <c r="AHG527" s="24"/>
      <c r="AHH527" s="24"/>
      <c r="AHI527" s="24"/>
      <c r="AHJ527" s="24"/>
      <c r="AHK527" s="24"/>
      <c r="AHL527" s="24"/>
      <c r="AHM527" s="24"/>
      <c r="AHN527" s="24"/>
      <c r="AHO527" s="24"/>
      <c r="AHP527" s="24"/>
      <c r="AHQ527" s="24"/>
      <c r="AHR527" s="24"/>
      <c r="AHS527" s="24"/>
      <c r="AHT527" s="24"/>
      <c r="AHU527" s="24"/>
      <c r="AHV527" s="24"/>
      <c r="AHW527" s="24"/>
      <c r="AHX527" s="24"/>
      <c r="AHY527" s="24"/>
      <c r="AHZ527" s="24"/>
      <c r="AIA527" s="24"/>
      <c r="AIB527" s="24"/>
      <c r="AIC527" s="24"/>
      <c r="AID527" s="24"/>
      <c r="AIE527" s="24"/>
      <c r="AIF527" s="24"/>
      <c r="AIG527" s="24"/>
      <c r="AIH527" s="24"/>
      <c r="AII527" s="24"/>
      <c r="AIJ527" s="24"/>
      <c r="AIK527" s="24"/>
      <c r="AIL527" s="24"/>
      <c r="AIM527" s="24"/>
      <c r="AIN527" s="24"/>
      <c r="AIO527" s="24"/>
      <c r="AIP527" s="24"/>
      <c r="AIQ527" s="24"/>
      <c r="AIR527" s="24"/>
      <c r="AIS527" s="24"/>
      <c r="AIT527" s="24"/>
      <c r="AIU527" s="24"/>
      <c r="AIV527" s="24"/>
      <c r="AIW527" s="24"/>
      <c r="AIX527" s="24"/>
      <c r="AIY527" s="24"/>
      <c r="AIZ527" s="24"/>
      <c r="AJA527" s="24"/>
      <c r="AJB527" s="24"/>
      <c r="AJC527" s="24"/>
      <c r="AJD527" s="24"/>
      <c r="AJE527" s="24"/>
      <c r="AJF527" s="24"/>
      <c r="AJG527" s="24"/>
      <c r="AJH527" s="24"/>
      <c r="AJI527" s="24"/>
      <c r="AJJ527" s="24"/>
      <c r="AJK527" s="24"/>
      <c r="AJL527" s="24"/>
      <c r="AJM527" s="24"/>
      <c r="AJN527" s="24"/>
      <c r="AJO527" s="24"/>
      <c r="AJP527" s="24"/>
      <c r="AJQ527" s="24"/>
      <c r="AJR527" s="24"/>
      <c r="AJS527" s="24"/>
      <c r="AJT527" s="24"/>
      <c r="AJU527" s="24"/>
      <c r="AJV527" s="24"/>
      <c r="AJW527" s="24"/>
      <c r="AJX527" s="24"/>
      <c r="AJY527" s="24"/>
      <c r="AJZ527" s="24"/>
      <c r="AKA527" s="24"/>
      <c r="AKB527" s="24"/>
      <c r="AKC527" s="24"/>
      <c r="AKD527" s="24"/>
      <c r="AKE527" s="24"/>
      <c r="AKF527" s="24"/>
      <c r="AKG527" s="24"/>
      <c r="AKH527" s="24"/>
      <c r="AKI527" s="24"/>
      <c r="AKJ527" s="24"/>
      <c r="AKK527" s="24"/>
      <c r="AKL527" s="24"/>
      <c r="AKM527" s="24"/>
      <c r="AKN527" s="24"/>
      <c r="AKO527" s="24"/>
      <c r="AKP527" s="24"/>
      <c r="AKQ527" s="24"/>
      <c r="AKR527" s="24"/>
      <c r="AKS527" s="24"/>
      <c r="AKT527" s="24"/>
      <c r="AKU527" s="24"/>
      <c r="AKV527" s="24"/>
      <c r="AKW527" s="24"/>
      <c r="AKX527" s="24"/>
      <c r="AKY527" s="24"/>
      <c r="AKZ527" s="24"/>
      <c r="ALA527" s="24"/>
      <c r="ALB527" s="24"/>
      <c r="ALC527" s="24"/>
      <c r="ALD527" s="24"/>
      <c r="ALE527" s="24"/>
      <c r="ALF527" s="24"/>
      <c r="ALG527" s="24"/>
      <c r="ALH527" s="24"/>
      <c r="ALI527" s="24"/>
      <c r="ALJ527" s="24"/>
      <c r="ALK527" s="24"/>
      <c r="ALL527" s="24"/>
      <c r="ALM527" s="24"/>
      <c r="ALN527" s="24"/>
      <c r="ALO527" s="24"/>
      <c r="ALP527" s="24"/>
      <c r="ALQ527" s="24"/>
      <c r="ALR527" s="24"/>
      <c r="ALS527" s="24"/>
      <c r="ALT527" s="24"/>
      <c r="ALU527" s="24"/>
      <c r="ALV527" s="24"/>
      <c r="ALW527" s="24"/>
      <c r="ALX527" s="24"/>
      <c r="ALY527" s="24"/>
      <c r="ALZ527" s="24"/>
      <c r="AMA527" s="24"/>
      <c r="AMB527" s="24"/>
      <c r="AMC527" s="24"/>
      <c r="AMD527" s="24"/>
      <c r="AME527" s="24"/>
      <c r="AMF527" s="24"/>
      <c r="AMG527" s="24"/>
      <c r="AMH527" s="24"/>
      <c r="AMI527" s="24"/>
      <c r="AMJ527" s="24"/>
      <c r="AMK527" s="24"/>
      <c r="AML527" s="24"/>
      <c r="AMM527" s="24"/>
      <c r="AMN527" s="24"/>
      <c r="AMO527" s="24"/>
      <c r="AMP527" s="24"/>
      <c r="AMQ527" s="24"/>
      <c r="AMR527" s="24"/>
      <c r="AMS527" s="24"/>
      <c r="AMT527" s="24"/>
      <c r="AMU527" s="24"/>
      <c r="AMV527" s="24"/>
      <c r="AMW527" s="24"/>
      <c r="AMX527" s="24"/>
      <c r="AMY527" s="24"/>
      <c r="AMZ527" s="24"/>
      <c r="ANA527" s="24"/>
      <c r="ANB527" s="24"/>
      <c r="ANC527" s="24"/>
      <c r="AND527" s="24"/>
      <c r="ANE527" s="24"/>
      <c r="ANF527" s="24"/>
      <c r="ANG527" s="24"/>
      <c r="ANH527" s="24"/>
      <c r="ANI527" s="24"/>
      <c r="ANJ527" s="24"/>
      <c r="ANK527" s="24"/>
      <c r="ANL527" s="24"/>
      <c r="ANM527" s="24"/>
      <c r="ANN527" s="24"/>
      <c r="ANO527" s="24"/>
      <c r="ANP527" s="24"/>
      <c r="ANQ527" s="24"/>
      <c r="ANR527" s="24"/>
      <c r="ANS527" s="24"/>
      <c r="ANT527" s="24"/>
      <c r="ANU527" s="24"/>
      <c r="ANV527" s="24"/>
      <c r="ANW527" s="24"/>
      <c r="ANX527" s="24"/>
      <c r="ANY527" s="24"/>
      <c r="ANZ527" s="24"/>
      <c r="AOA527" s="24"/>
      <c r="AOB527" s="24"/>
      <c r="AOC527" s="24"/>
      <c r="AOD527" s="24"/>
      <c r="AOE527" s="24"/>
      <c r="AOF527" s="24"/>
      <c r="AOG527" s="24"/>
      <c r="AOH527" s="24"/>
      <c r="AOI527" s="24"/>
      <c r="AOJ527" s="24"/>
      <c r="AOK527" s="24"/>
      <c r="AOL527" s="24"/>
      <c r="AOM527" s="24"/>
      <c r="AON527" s="24"/>
      <c r="AOO527" s="24"/>
      <c r="AOP527" s="24"/>
      <c r="AOQ527" s="24"/>
      <c r="AOR527" s="24"/>
      <c r="AOS527" s="24"/>
      <c r="AOT527" s="24"/>
      <c r="AOU527" s="24"/>
      <c r="AOV527" s="24"/>
      <c r="AOW527" s="24"/>
      <c r="AOX527" s="24"/>
      <c r="AOY527" s="24"/>
      <c r="AOZ527" s="24"/>
      <c r="APA527" s="24"/>
      <c r="APB527" s="24"/>
      <c r="APC527" s="24"/>
      <c r="APD527" s="24"/>
      <c r="APE527" s="24"/>
      <c r="APF527" s="24"/>
      <c r="APG527" s="24"/>
      <c r="APH527" s="24"/>
      <c r="API527" s="24"/>
      <c r="APJ527" s="24"/>
      <c r="APK527" s="24"/>
      <c r="APL527" s="24"/>
      <c r="APM527" s="24"/>
      <c r="APN527" s="24"/>
      <c r="APO527" s="24"/>
      <c r="APP527" s="24"/>
      <c r="APQ527" s="24"/>
      <c r="APR527" s="24"/>
      <c r="APS527" s="24"/>
      <c r="APT527" s="24"/>
      <c r="APU527" s="24"/>
      <c r="APV527" s="24"/>
      <c r="APW527" s="24"/>
      <c r="APX527" s="24"/>
      <c r="APY527" s="24"/>
      <c r="APZ527" s="24"/>
      <c r="AQA527" s="24"/>
      <c r="AQB527" s="24"/>
      <c r="AQC527" s="24"/>
      <c r="AQD527" s="24"/>
      <c r="AQE527" s="24"/>
      <c r="AQF527" s="24"/>
      <c r="AQG527" s="24"/>
      <c r="AQH527" s="24"/>
      <c r="AQI527" s="24"/>
      <c r="AQJ527" s="24"/>
      <c r="AQK527" s="24"/>
      <c r="AQL527" s="24"/>
      <c r="AQM527" s="24"/>
      <c r="AQN527" s="24"/>
      <c r="AQO527" s="24"/>
      <c r="AQP527" s="24"/>
      <c r="AQQ527" s="24"/>
      <c r="AQR527" s="24"/>
      <c r="AQS527" s="24"/>
      <c r="AQT527" s="24"/>
      <c r="AQU527" s="24"/>
      <c r="AQV527" s="24"/>
      <c r="AQW527" s="24"/>
      <c r="AQX527" s="24"/>
      <c r="AQY527" s="24"/>
      <c r="AQZ527" s="24"/>
      <c r="ARA527" s="24"/>
      <c r="ARB527" s="24"/>
      <c r="ARC527" s="24"/>
      <c r="ARD527" s="24"/>
      <c r="ARE527" s="24"/>
      <c r="ARF527" s="24"/>
      <c r="ARG527" s="24"/>
      <c r="ARH527" s="24"/>
      <c r="ARI527" s="24"/>
      <c r="ARJ527" s="24"/>
      <c r="ARK527" s="24"/>
      <c r="ARL527" s="24"/>
      <c r="ARM527" s="24"/>
      <c r="ARN527" s="24"/>
      <c r="ARO527" s="24"/>
      <c r="ARP527" s="24"/>
      <c r="ARQ527" s="24"/>
      <c r="ARR527" s="24"/>
      <c r="ARS527" s="24"/>
      <c r="ART527" s="24"/>
      <c r="ARU527" s="24"/>
      <c r="ARV527" s="24"/>
      <c r="ARW527" s="24"/>
      <c r="ARX527" s="24"/>
      <c r="ARY527" s="24"/>
      <c r="ARZ527" s="24"/>
      <c r="ASA527" s="24"/>
      <c r="ASB527" s="24"/>
      <c r="ASC527" s="24"/>
      <c r="ASD527" s="24"/>
      <c r="ASE527" s="24"/>
      <c r="ASF527" s="24"/>
      <c r="ASG527" s="24"/>
      <c r="ASH527" s="24"/>
      <c r="ASI527" s="24"/>
      <c r="ASJ527" s="24"/>
      <c r="ASK527" s="24"/>
      <c r="ASL527" s="24"/>
      <c r="ASM527" s="24"/>
      <c r="ASN527" s="24"/>
      <c r="ASO527" s="24"/>
      <c r="ASP527" s="24"/>
      <c r="ASQ527" s="24"/>
      <c r="ASR527" s="24"/>
      <c r="ASS527" s="24"/>
      <c r="AST527" s="24"/>
      <c r="ASU527" s="24"/>
      <c r="ASV527" s="24"/>
      <c r="ASW527" s="24"/>
      <c r="ASX527" s="24"/>
      <c r="ASY527" s="24"/>
      <c r="ASZ527" s="24"/>
      <c r="ATA527" s="24"/>
      <c r="ATB527" s="24"/>
      <c r="ATC527" s="24"/>
      <c r="ATD527" s="24"/>
      <c r="ATE527" s="24"/>
      <c r="ATF527" s="24"/>
      <c r="ATG527" s="24"/>
      <c r="ATH527" s="24"/>
      <c r="ATI527" s="24"/>
      <c r="ATJ527" s="24"/>
      <c r="ATK527" s="24"/>
      <c r="ATL527" s="24"/>
      <c r="ATM527" s="24"/>
      <c r="ATN527" s="24"/>
      <c r="ATO527" s="24"/>
      <c r="ATP527" s="24"/>
      <c r="ATQ527" s="24"/>
      <c r="ATR527" s="24"/>
      <c r="ATS527" s="24"/>
      <c r="ATT527" s="24"/>
      <c r="ATU527" s="24"/>
      <c r="ATV527" s="24"/>
      <c r="ATW527" s="24"/>
      <c r="ATX527" s="24"/>
      <c r="ATY527" s="24"/>
      <c r="ATZ527" s="24"/>
      <c r="AUA527" s="24"/>
      <c r="AUB527" s="24"/>
      <c r="AUC527" s="24"/>
      <c r="AUD527" s="24"/>
      <c r="AUE527" s="24"/>
      <c r="AUF527" s="24"/>
      <c r="AUG527" s="24"/>
      <c r="AUH527" s="24"/>
      <c r="AUI527" s="24"/>
      <c r="AUJ527" s="24"/>
      <c r="AUK527" s="24"/>
      <c r="AUL527" s="24"/>
      <c r="AUM527" s="24"/>
      <c r="AUN527" s="24"/>
      <c r="AUO527" s="24"/>
      <c r="AUP527" s="24"/>
      <c r="AUQ527" s="24"/>
      <c r="AUR527" s="24"/>
      <c r="AUS527" s="24"/>
      <c r="AUT527" s="24"/>
      <c r="AUU527" s="24"/>
      <c r="AUV527" s="24"/>
      <c r="AUW527" s="24"/>
      <c r="AUX527" s="24"/>
      <c r="AUY527" s="24"/>
      <c r="AUZ527" s="24"/>
      <c r="AVA527" s="24"/>
      <c r="AVB527" s="24"/>
      <c r="AVC527" s="24"/>
      <c r="AVD527" s="24"/>
      <c r="AVE527" s="24"/>
      <c r="AVF527" s="24"/>
      <c r="AVG527" s="24"/>
      <c r="AVH527" s="24"/>
      <c r="AVI527" s="24"/>
      <c r="AVJ527" s="24"/>
      <c r="AVK527" s="24"/>
      <c r="AVL527" s="24"/>
      <c r="AVM527" s="24"/>
      <c r="AVN527" s="24"/>
      <c r="AVO527" s="24"/>
      <c r="AVP527" s="24"/>
      <c r="AVQ527" s="24"/>
      <c r="AVR527" s="24"/>
      <c r="AVS527" s="24"/>
      <c r="AVT527" s="24"/>
      <c r="AVU527" s="24"/>
      <c r="AVV527" s="24"/>
      <c r="AVW527" s="24"/>
      <c r="AVX527" s="24"/>
      <c r="AVY527" s="24"/>
      <c r="AVZ527" s="24"/>
      <c r="AWA527" s="24"/>
      <c r="AWB527" s="24"/>
      <c r="AWC527" s="24"/>
      <c r="AWD527" s="24"/>
      <c r="AWE527" s="24"/>
      <c r="AWF527" s="24"/>
      <c r="AWG527" s="24"/>
      <c r="AWH527" s="24"/>
      <c r="AWI527" s="24"/>
      <c r="AWJ527" s="24"/>
      <c r="AWK527" s="24"/>
      <c r="AWL527" s="24"/>
      <c r="AWM527" s="24"/>
      <c r="AWN527" s="24"/>
      <c r="AWO527" s="24"/>
      <c r="AWP527" s="24"/>
      <c r="AWQ527" s="24"/>
      <c r="AWR527" s="24"/>
      <c r="AWS527" s="24"/>
      <c r="AWT527" s="24"/>
      <c r="AWU527" s="24"/>
      <c r="AWV527" s="24"/>
      <c r="AWW527" s="24"/>
      <c r="AWX527" s="24"/>
      <c r="AWY527" s="24"/>
      <c r="AWZ527" s="24"/>
      <c r="AXA527" s="24"/>
      <c r="AXB527" s="24"/>
      <c r="AXC527" s="24"/>
      <c r="AXD527" s="24"/>
      <c r="AXE527" s="24"/>
      <c r="AXF527" s="24"/>
      <c r="AXG527" s="24"/>
      <c r="AXH527" s="24"/>
      <c r="AXI527" s="24"/>
      <c r="AXJ527" s="24"/>
      <c r="AXK527" s="24"/>
      <c r="AXL527" s="24"/>
      <c r="AXM527" s="24"/>
      <c r="AXN527" s="24"/>
      <c r="AXO527" s="24"/>
      <c r="AXP527" s="24"/>
      <c r="AXQ527" s="24"/>
      <c r="AXR527" s="24"/>
      <c r="AXS527" s="24"/>
      <c r="AXT527" s="24"/>
      <c r="AXU527" s="24"/>
      <c r="AXV527" s="24"/>
      <c r="AXW527" s="24"/>
      <c r="AXX527" s="24"/>
      <c r="AXY527" s="24"/>
      <c r="AXZ527" s="24"/>
      <c r="AYA527" s="24"/>
      <c r="AYB527" s="24"/>
      <c r="AYC527" s="24"/>
      <c r="AYD527" s="24"/>
      <c r="AYE527" s="24"/>
      <c r="AYF527" s="24"/>
      <c r="AYG527" s="24"/>
      <c r="AYH527" s="24"/>
      <c r="AYI527" s="24"/>
      <c r="AYJ527" s="24"/>
      <c r="AYK527" s="24"/>
      <c r="AYL527" s="24"/>
      <c r="AYM527" s="24"/>
      <c r="AYN527" s="24"/>
      <c r="AYO527" s="24"/>
      <c r="AYP527" s="24"/>
      <c r="AYQ527" s="24"/>
      <c r="AYR527" s="24"/>
      <c r="AYS527" s="24"/>
      <c r="AYT527" s="24"/>
      <c r="AYU527" s="24"/>
      <c r="AYV527" s="24"/>
      <c r="AYW527" s="24"/>
      <c r="AYX527" s="24"/>
      <c r="AYY527" s="24"/>
      <c r="AYZ527" s="24"/>
      <c r="AZA527" s="24"/>
      <c r="AZB527" s="24"/>
      <c r="AZC527" s="24"/>
      <c r="AZD527" s="24"/>
      <c r="AZE527" s="24"/>
      <c r="AZF527" s="24"/>
      <c r="AZG527" s="24"/>
      <c r="AZH527" s="24"/>
      <c r="AZI527" s="24"/>
      <c r="AZJ527" s="24"/>
      <c r="AZK527" s="24"/>
      <c r="AZL527" s="24"/>
      <c r="AZM527" s="24"/>
      <c r="AZN527" s="24"/>
      <c r="AZO527" s="24"/>
      <c r="AZP527" s="24"/>
      <c r="AZQ527" s="24"/>
      <c r="AZR527" s="24"/>
      <c r="AZS527" s="24"/>
      <c r="AZT527" s="24"/>
      <c r="AZU527" s="24"/>
      <c r="AZV527" s="24"/>
      <c r="AZW527" s="24"/>
      <c r="AZX527" s="24"/>
      <c r="AZY527" s="24"/>
      <c r="AZZ527" s="24"/>
      <c r="BAA527" s="24"/>
      <c r="BAB527" s="24"/>
      <c r="BAC527" s="24"/>
      <c r="BAD527" s="24"/>
      <c r="BAE527" s="24"/>
      <c r="BAF527" s="24"/>
      <c r="BAG527" s="24"/>
      <c r="BAH527" s="24"/>
      <c r="BAI527" s="24"/>
      <c r="BAJ527" s="24"/>
      <c r="BAK527" s="24"/>
      <c r="BAL527" s="24"/>
      <c r="BAM527" s="24"/>
      <c r="BAN527" s="24"/>
      <c r="BAO527" s="24"/>
      <c r="BAP527" s="24"/>
    </row>
    <row r="528" spans="1:1394" s="19" customFormat="1" x14ac:dyDescent="0.25">
      <c r="A528" s="19" t="str">
        <f>IF(YEAR(G528)=2024,#REF!,"")</f>
        <v/>
      </c>
      <c r="B528" s="19" t="str">
        <f>IF(YEAR(G528)=2025,#REF!,"")</f>
        <v/>
      </c>
      <c r="C528" s="19" t="str">
        <f t="shared" si="40"/>
        <v>Afternoon45102</v>
      </c>
      <c r="D528" s="19" t="str">
        <f>IF('by region'!$C$2="Any","Any",'Turf only'!V528)&amp;M528&amp;IF('by region'!$I$2="Any","Any",N528)&amp;G528</f>
        <v>AnyFlatAny45102</v>
      </c>
      <c r="E528" s="19" t="e">
        <f>IF(I528=#REF!,'Turf only'!G528,"")</f>
        <v>#REF!</v>
      </c>
      <c r="F528" s="19" t="e">
        <f t="shared" si="41"/>
        <v>#REF!</v>
      </c>
      <c r="G528" s="15">
        <v>45102</v>
      </c>
      <c r="H528" s="16" t="s">
        <v>40</v>
      </c>
      <c r="I528" s="16" t="s">
        <v>71</v>
      </c>
      <c r="J528" s="16" t="s">
        <v>9</v>
      </c>
      <c r="K528" s="14" t="s">
        <v>10</v>
      </c>
      <c r="L528" s="14" t="s">
        <v>11</v>
      </c>
      <c r="M528" s="16" t="s">
        <v>25</v>
      </c>
      <c r="N528" s="16" t="s">
        <v>13</v>
      </c>
      <c r="O528" s="16" t="s">
        <v>14</v>
      </c>
      <c r="P528" s="23">
        <f t="shared" si="42"/>
        <v>1</v>
      </c>
      <c r="Q528" s="23" cm="1">
        <f t="array" ref="Q528">SUMPRODUCT(($G$2:$G$2765=G528)*(P528&gt;$P$2:$P$2765))+1</f>
        <v>1</v>
      </c>
      <c r="R528" s="23" t="e">
        <f>(Q528*100000)+#REF!</f>
        <v>#REF!</v>
      </c>
      <c r="S528" s="19" t="e" cm="1">
        <f t="array" ref="S528">SUMPRODUCT(($G$2:$G$2765=G528)*(R528&gt;$R$2:$R$2765))+1</f>
        <v>#REF!</v>
      </c>
      <c r="T528" s="19" t="str">
        <f t="shared" si="43"/>
        <v xml:space="preserve">PONTEFRACT </v>
      </c>
      <c r="U528" s="19">
        <v>0</v>
      </c>
      <c r="V528" s="19" t="s">
        <v>17</v>
      </c>
      <c r="W528" s="19">
        <f t="shared" si="44"/>
        <v>2023</v>
      </c>
      <c r="X528" s="24"/>
      <c r="Y528" s="24"/>
      <c r="Z528" s="24"/>
      <c r="AA528" s="24"/>
      <c r="AB528" s="24"/>
      <c r="AC528" s="24"/>
      <c r="AD528" s="24"/>
      <c r="AE528" s="24"/>
      <c r="AF528" s="24"/>
      <c r="AG528" s="24"/>
      <c r="AH528" s="24"/>
      <c r="AI528" s="24"/>
      <c r="AJ528" s="24"/>
      <c r="AK528" s="24"/>
      <c r="AL528" s="24"/>
      <c r="AM528" s="24"/>
      <c r="AN528" s="24"/>
      <c r="AO528" s="24"/>
      <c r="AP528" s="24"/>
      <c r="AQ528" s="24"/>
      <c r="AR528" s="24"/>
      <c r="AS528" s="24"/>
      <c r="AT528" s="24"/>
      <c r="AU528" s="24"/>
      <c r="AV528" s="24"/>
      <c r="AW528" s="24"/>
      <c r="AX528" s="24"/>
      <c r="AY528" s="24"/>
      <c r="AZ528" s="24"/>
      <c r="BA528" s="24"/>
      <c r="BB528" s="24"/>
      <c r="BC528" s="24"/>
      <c r="BD528" s="24"/>
      <c r="BE528" s="24"/>
      <c r="BF528" s="24"/>
      <c r="BG528" s="24"/>
      <c r="BH528" s="24"/>
      <c r="BI528" s="24"/>
      <c r="BJ528" s="24"/>
      <c r="BK528" s="24"/>
      <c r="BL528" s="24"/>
      <c r="BM528" s="24"/>
      <c r="BN528" s="24"/>
      <c r="BO528" s="24"/>
      <c r="BP528" s="24"/>
      <c r="BQ528" s="24"/>
      <c r="BR528" s="24"/>
      <c r="BS528" s="24"/>
      <c r="BT528" s="24"/>
      <c r="BU528" s="24"/>
      <c r="BV528" s="24"/>
      <c r="BW528" s="24"/>
      <c r="BX528" s="24"/>
      <c r="BY528" s="24"/>
      <c r="BZ528" s="24"/>
      <c r="CA528" s="24"/>
      <c r="CB528" s="24"/>
      <c r="CC528" s="24"/>
      <c r="CD528" s="24"/>
      <c r="CE528" s="24"/>
      <c r="CF528" s="24"/>
      <c r="CG528" s="24"/>
      <c r="CH528" s="24"/>
      <c r="CI528" s="24"/>
      <c r="CJ528" s="24"/>
      <c r="CK528" s="24"/>
      <c r="CL528" s="24"/>
      <c r="CM528" s="24"/>
      <c r="CN528" s="24"/>
      <c r="CO528" s="24"/>
      <c r="CP528" s="24"/>
      <c r="CQ528" s="24"/>
      <c r="CR528" s="24"/>
      <c r="CS528" s="24"/>
      <c r="CT528" s="24"/>
      <c r="CU528" s="24"/>
      <c r="CV528" s="24"/>
      <c r="CW528" s="24"/>
      <c r="CX528" s="24"/>
      <c r="CY528" s="24"/>
      <c r="CZ528" s="24"/>
      <c r="DA528" s="24"/>
      <c r="DB528" s="24"/>
      <c r="DC528" s="24"/>
      <c r="DD528" s="24"/>
      <c r="DE528" s="24"/>
      <c r="DF528" s="24"/>
      <c r="DG528" s="24"/>
      <c r="DH528" s="24"/>
      <c r="DI528" s="24"/>
      <c r="DJ528" s="24"/>
      <c r="DK528" s="24"/>
      <c r="DL528" s="24"/>
      <c r="DM528" s="24"/>
      <c r="DN528" s="24"/>
      <c r="DO528" s="24"/>
      <c r="DP528" s="24"/>
      <c r="DQ528" s="24"/>
      <c r="DR528" s="24"/>
      <c r="DS528" s="24"/>
      <c r="DT528" s="24"/>
      <c r="DU528" s="24"/>
      <c r="DV528" s="24"/>
      <c r="DW528" s="24"/>
      <c r="DX528" s="24"/>
      <c r="DY528" s="24"/>
      <c r="DZ528" s="24"/>
      <c r="EA528" s="24"/>
      <c r="EB528" s="24"/>
      <c r="EC528" s="24"/>
      <c r="ED528" s="24"/>
      <c r="EE528" s="24"/>
      <c r="EF528" s="24"/>
      <c r="EG528" s="24"/>
      <c r="EH528" s="24"/>
      <c r="EI528" s="24"/>
      <c r="EJ528" s="24"/>
      <c r="EK528" s="24"/>
      <c r="EL528" s="24"/>
      <c r="EM528" s="24"/>
      <c r="EN528" s="24"/>
      <c r="EO528" s="24"/>
      <c r="EP528" s="24"/>
      <c r="EQ528" s="24"/>
      <c r="ER528" s="24"/>
      <c r="ES528" s="24"/>
      <c r="ET528" s="24"/>
      <c r="EU528" s="24"/>
      <c r="EV528" s="24"/>
      <c r="EW528" s="24"/>
      <c r="EX528" s="24"/>
      <c r="EY528" s="24"/>
      <c r="EZ528" s="24"/>
      <c r="FA528" s="24"/>
      <c r="FB528" s="24"/>
      <c r="FC528" s="24"/>
      <c r="FD528" s="24"/>
      <c r="FE528" s="24"/>
      <c r="FF528" s="24"/>
      <c r="FG528" s="24"/>
      <c r="FH528" s="24"/>
      <c r="FI528" s="24"/>
      <c r="FJ528" s="24"/>
      <c r="FK528" s="24"/>
      <c r="FL528" s="24"/>
      <c r="FM528" s="24"/>
      <c r="FN528" s="24"/>
      <c r="FO528" s="24"/>
      <c r="FP528" s="24"/>
      <c r="FQ528" s="24"/>
      <c r="FR528" s="24"/>
      <c r="FS528" s="24"/>
      <c r="FT528" s="24"/>
      <c r="FU528" s="24"/>
      <c r="FV528" s="24"/>
      <c r="FW528" s="24"/>
      <c r="FX528" s="24"/>
      <c r="FY528" s="24"/>
      <c r="FZ528" s="24"/>
      <c r="GA528" s="24"/>
      <c r="GB528" s="24"/>
      <c r="GC528" s="24"/>
      <c r="GD528" s="24"/>
      <c r="GE528" s="24"/>
      <c r="GF528" s="24"/>
      <c r="GG528" s="24"/>
      <c r="GH528" s="24"/>
      <c r="GI528" s="24"/>
      <c r="GJ528" s="24"/>
      <c r="GK528" s="24"/>
      <c r="GL528" s="24"/>
      <c r="GM528" s="24"/>
      <c r="GN528" s="24"/>
      <c r="GO528" s="24"/>
      <c r="GP528" s="24"/>
      <c r="GQ528" s="24"/>
      <c r="GR528" s="24"/>
      <c r="GS528" s="24"/>
      <c r="GT528" s="24"/>
      <c r="GU528" s="24"/>
      <c r="GV528" s="24"/>
      <c r="GW528" s="24"/>
      <c r="GX528" s="24"/>
      <c r="GY528" s="24"/>
      <c r="GZ528" s="24"/>
      <c r="HA528" s="24"/>
      <c r="HB528" s="24"/>
      <c r="HC528" s="24"/>
      <c r="HD528" s="24"/>
      <c r="HE528" s="24"/>
      <c r="HF528" s="24"/>
      <c r="HG528" s="24"/>
      <c r="HH528" s="24"/>
      <c r="HI528" s="24"/>
      <c r="HJ528" s="24"/>
      <c r="HK528" s="24"/>
      <c r="HL528" s="24"/>
      <c r="HM528" s="24"/>
      <c r="HN528" s="24"/>
      <c r="HO528" s="24"/>
      <c r="HP528" s="24"/>
      <c r="HQ528" s="24"/>
      <c r="HR528" s="24"/>
      <c r="HS528" s="24"/>
      <c r="HT528" s="24"/>
      <c r="HU528" s="24"/>
      <c r="HV528" s="24"/>
      <c r="HW528" s="24"/>
      <c r="HX528" s="24"/>
      <c r="HY528" s="24"/>
      <c r="HZ528" s="24"/>
      <c r="IA528" s="24"/>
      <c r="IB528" s="24"/>
      <c r="IC528" s="24"/>
      <c r="ID528" s="24"/>
      <c r="IE528" s="24"/>
      <c r="IF528" s="24"/>
      <c r="IG528" s="24"/>
      <c r="IH528" s="24"/>
      <c r="II528" s="24"/>
      <c r="IJ528" s="24"/>
      <c r="IK528" s="24"/>
      <c r="IL528" s="24"/>
      <c r="IM528" s="24"/>
      <c r="IN528" s="24"/>
      <c r="IO528" s="24"/>
      <c r="IP528" s="24"/>
      <c r="IQ528" s="24"/>
      <c r="IR528" s="24"/>
      <c r="IS528" s="24"/>
      <c r="IT528" s="24"/>
      <c r="IU528" s="24"/>
      <c r="IV528" s="24"/>
      <c r="IW528" s="24"/>
      <c r="IX528" s="24"/>
      <c r="IY528" s="24"/>
      <c r="IZ528" s="24"/>
      <c r="JA528" s="24"/>
      <c r="JB528" s="24"/>
      <c r="JC528" s="24"/>
      <c r="JD528" s="24"/>
      <c r="JE528" s="24"/>
      <c r="JF528" s="24"/>
      <c r="JG528" s="24"/>
      <c r="JH528" s="24"/>
      <c r="JI528" s="24"/>
      <c r="JJ528" s="24"/>
      <c r="JK528" s="24"/>
      <c r="JL528" s="24"/>
      <c r="JM528" s="24"/>
      <c r="JN528" s="24"/>
      <c r="JO528" s="24"/>
      <c r="JP528" s="24"/>
      <c r="JQ528" s="24"/>
      <c r="JR528" s="24"/>
      <c r="JS528" s="24"/>
      <c r="JT528" s="24"/>
      <c r="JU528" s="24"/>
      <c r="JV528" s="24"/>
      <c r="JW528" s="24"/>
      <c r="JX528" s="24"/>
      <c r="JY528" s="24"/>
      <c r="JZ528" s="24"/>
      <c r="KA528" s="24"/>
      <c r="KB528" s="24"/>
      <c r="KC528" s="24"/>
      <c r="KD528" s="24"/>
      <c r="KE528" s="24"/>
      <c r="KF528" s="24"/>
      <c r="KG528" s="24"/>
      <c r="KH528" s="24"/>
      <c r="KI528" s="24"/>
      <c r="KJ528" s="24"/>
      <c r="KK528" s="24"/>
      <c r="KL528" s="24"/>
      <c r="KM528" s="24"/>
      <c r="KN528" s="24"/>
      <c r="KO528" s="24"/>
      <c r="KP528" s="24"/>
      <c r="KQ528" s="24"/>
      <c r="KR528" s="24"/>
      <c r="KS528" s="24"/>
      <c r="KT528" s="24"/>
      <c r="KU528" s="24"/>
      <c r="KV528" s="24"/>
      <c r="KW528" s="24"/>
      <c r="KX528" s="24"/>
      <c r="KY528" s="24"/>
      <c r="KZ528" s="24"/>
      <c r="LA528" s="24"/>
      <c r="LB528" s="24"/>
      <c r="LC528" s="24"/>
      <c r="LD528" s="24"/>
      <c r="LE528" s="24"/>
      <c r="LF528" s="24"/>
      <c r="LG528" s="24"/>
      <c r="LH528" s="24"/>
      <c r="LI528" s="24"/>
      <c r="LJ528" s="24"/>
      <c r="LK528" s="24"/>
      <c r="LL528" s="24"/>
      <c r="LM528" s="24"/>
      <c r="LN528" s="24"/>
      <c r="LO528" s="24"/>
      <c r="LP528" s="24"/>
      <c r="LQ528" s="24"/>
      <c r="LR528" s="24"/>
      <c r="LS528" s="24"/>
      <c r="LT528" s="24"/>
      <c r="LU528" s="24"/>
      <c r="LV528" s="24"/>
      <c r="LW528" s="24"/>
      <c r="LX528" s="24"/>
      <c r="LY528" s="24"/>
      <c r="LZ528" s="24"/>
      <c r="MA528" s="24"/>
      <c r="MB528" s="24"/>
      <c r="MC528" s="24"/>
      <c r="MD528" s="24"/>
      <c r="ME528" s="24"/>
      <c r="MF528" s="24"/>
      <c r="MG528" s="24"/>
      <c r="MH528" s="24"/>
      <c r="MI528" s="24"/>
      <c r="MJ528" s="24"/>
      <c r="MK528" s="24"/>
      <c r="ML528" s="24"/>
      <c r="MM528" s="24"/>
      <c r="MN528" s="24"/>
      <c r="MO528" s="24"/>
      <c r="MP528" s="24"/>
      <c r="MQ528" s="24"/>
      <c r="MR528" s="24"/>
      <c r="MS528" s="24"/>
      <c r="MT528" s="24"/>
      <c r="MU528" s="24"/>
      <c r="MV528" s="24"/>
      <c r="MW528" s="24"/>
      <c r="MX528" s="24"/>
      <c r="MY528" s="24"/>
      <c r="MZ528" s="24"/>
      <c r="NA528" s="24"/>
      <c r="NB528" s="24"/>
      <c r="NC528" s="24"/>
      <c r="ND528" s="24"/>
      <c r="NE528" s="24"/>
      <c r="NF528" s="24"/>
      <c r="NG528" s="24"/>
      <c r="NH528" s="24"/>
      <c r="NI528" s="24"/>
      <c r="NJ528" s="24"/>
      <c r="NK528" s="24"/>
      <c r="NL528" s="24"/>
      <c r="NM528" s="24"/>
      <c r="NN528" s="24"/>
      <c r="NO528" s="24"/>
      <c r="NP528" s="24"/>
      <c r="NQ528" s="24"/>
      <c r="NR528" s="24"/>
      <c r="NS528" s="24"/>
      <c r="NT528" s="24"/>
      <c r="NU528" s="24"/>
      <c r="NV528" s="24"/>
      <c r="NW528" s="24"/>
      <c r="NX528" s="24"/>
      <c r="NY528" s="24"/>
      <c r="NZ528" s="24"/>
      <c r="OA528" s="24"/>
      <c r="OB528" s="24"/>
      <c r="OC528" s="24"/>
      <c r="OD528" s="24"/>
      <c r="OE528" s="24"/>
      <c r="OF528" s="24"/>
      <c r="OG528" s="24"/>
      <c r="OH528" s="24"/>
      <c r="OI528" s="24"/>
      <c r="OJ528" s="24"/>
      <c r="OK528" s="24"/>
      <c r="OL528" s="24"/>
      <c r="OM528" s="24"/>
      <c r="ON528" s="24"/>
      <c r="OO528" s="24"/>
      <c r="OP528" s="24"/>
      <c r="OQ528" s="24"/>
      <c r="OR528" s="24"/>
      <c r="OS528" s="24"/>
      <c r="OT528" s="24"/>
      <c r="OU528" s="24"/>
      <c r="OV528" s="24"/>
      <c r="OW528" s="24"/>
      <c r="OX528" s="24"/>
      <c r="OY528" s="24"/>
      <c r="OZ528" s="24"/>
      <c r="PA528" s="24"/>
      <c r="PB528" s="24"/>
      <c r="PC528" s="24"/>
      <c r="PD528" s="24"/>
      <c r="PE528" s="24"/>
      <c r="PF528" s="24"/>
      <c r="PG528" s="24"/>
      <c r="PH528" s="24"/>
      <c r="PI528" s="24"/>
      <c r="PJ528" s="24"/>
      <c r="PK528" s="24"/>
      <c r="PL528" s="24"/>
      <c r="PM528" s="24"/>
      <c r="PN528" s="24"/>
      <c r="PO528" s="24"/>
      <c r="PP528" s="24"/>
      <c r="PQ528" s="24"/>
      <c r="PR528" s="24"/>
      <c r="PS528" s="24"/>
      <c r="PT528" s="24"/>
      <c r="PU528" s="24"/>
      <c r="PV528" s="24"/>
      <c r="PW528" s="24"/>
      <c r="PX528" s="24"/>
      <c r="PY528" s="24"/>
      <c r="PZ528" s="24"/>
      <c r="QA528" s="24"/>
      <c r="QB528" s="24"/>
      <c r="QC528" s="24"/>
      <c r="QD528" s="24"/>
      <c r="QE528" s="24"/>
      <c r="QF528" s="24"/>
      <c r="QG528" s="24"/>
      <c r="QH528" s="24"/>
      <c r="QI528" s="24"/>
      <c r="QJ528" s="24"/>
      <c r="QK528" s="24"/>
      <c r="QL528" s="24"/>
      <c r="QM528" s="24"/>
      <c r="QN528" s="24"/>
      <c r="QO528" s="24"/>
      <c r="QP528" s="24"/>
      <c r="QQ528" s="24"/>
      <c r="QR528" s="24"/>
      <c r="QS528" s="24"/>
      <c r="QT528" s="24"/>
      <c r="QU528" s="24"/>
      <c r="QV528" s="24"/>
      <c r="QW528" s="24"/>
      <c r="QX528" s="24"/>
      <c r="QY528" s="24"/>
      <c r="QZ528" s="24"/>
      <c r="RA528" s="24"/>
      <c r="RB528" s="24"/>
      <c r="RC528" s="24"/>
      <c r="RD528" s="24"/>
      <c r="RE528" s="24"/>
      <c r="RF528" s="24"/>
      <c r="RG528" s="24"/>
      <c r="RH528" s="24"/>
      <c r="RI528" s="24"/>
      <c r="RJ528" s="24"/>
      <c r="RK528" s="24"/>
      <c r="RL528" s="24"/>
      <c r="RM528" s="24"/>
      <c r="RN528" s="24"/>
      <c r="RO528" s="24"/>
      <c r="RP528" s="24"/>
      <c r="RQ528" s="24"/>
      <c r="RR528" s="24"/>
      <c r="RS528" s="24"/>
      <c r="RT528" s="24"/>
      <c r="RU528" s="24"/>
      <c r="RV528" s="24"/>
      <c r="RW528" s="24"/>
      <c r="RX528" s="24"/>
      <c r="RY528" s="24"/>
      <c r="RZ528" s="24"/>
      <c r="SA528" s="24"/>
      <c r="SB528" s="24"/>
      <c r="SC528" s="24"/>
      <c r="SD528" s="24"/>
      <c r="SE528" s="24"/>
      <c r="SF528" s="24"/>
      <c r="SG528" s="24"/>
      <c r="SH528" s="24"/>
      <c r="SI528" s="24"/>
      <c r="SJ528" s="24"/>
      <c r="SK528" s="24"/>
      <c r="SL528" s="24"/>
      <c r="SM528" s="24"/>
      <c r="SN528" s="24"/>
      <c r="SO528" s="24"/>
      <c r="SP528" s="24"/>
      <c r="SQ528" s="24"/>
      <c r="SR528" s="24"/>
      <c r="SS528" s="24"/>
      <c r="ST528" s="24"/>
      <c r="SU528" s="24"/>
      <c r="SV528" s="24"/>
      <c r="SW528" s="24"/>
      <c r="SX528" s="24"/>
      <c r="SY528" s="24"/>
      <c r="SZ528" s="24"/>
      <c r="TA528" s="24"/>
      <c r="TB528" s="24"/>
      <c r="TC528" s="24"/>
      <c r="TD528" s="24"/>
      <c r="TE528" s="24"/>
      <c r="TF528" s="24"/>
      <c r="TG528" s="24"/>
      <c r="TH528" s="24"/>
      <c r="TI528" s="24"/>
      <c r="TJ528" s="24"/>
      <c r="TK528" s="24"/>
      <c r="TL528" s="24"/>
      <c r="TM528" s="24"/>
      <c r="TN528" s="24"/>
      <c r="TO528" s="24"/>
      <c r="TP528" s="24"/>
      <c r="TQ528" s="24"/>
      <c r="TR528" s="24"/>
      <c r="TS528" s="24"/>
      <c r="TT528" s="24"/>
      <c r="TU528" s="24"/>
      <c r="TV528" s="24"/>
      <c r="TW528" s="24"/>
      <c r="TX528" s="24"/>
      <c r="TY528" s="24"/>
      <c r="TZ528" s="24"/>
      <c r="UA528" s="24"/>
      <c r="UB528" s="24"/>
      <c r="UC528" s="24"/>
      <c r="UD528" s="24"/>
      <c r="UE528" s="24"/>
      <c r="UF528" s="24"/>
      <c r="UG528" s="24"/>
      <c r="UH528" s="24"/>
      <c r="UI528" s="24"/>
      <c r="UJ528" s="24"/>
      <c r="UK528" s="24"/>
      <c r="UL528" s="24"/>
      <c r="UM528" s="24"/>
      <c r="UN528" s="24"/>
      <c r="UO528" s="24"/>
      <c r="UP528" s="24"/>
      <c r="UQ528" s="24"/>
      <c r="UR528" s="24"/>
      <c r="US528" s="24"/>
      <c r="UT528" s="24"/>
      <c r="UU528" s="24"/>
      <c r="UV528" s="24"/>
      <c r="UW528" s="24"/>
      <c r="UX528" s="24"/>
      <c r="UY528" s="24"/>
      <c r="UZ528" s="24"/>
      <c r="VA528" s="24"/>
      <c r="VB528" s="24"/>
      <c r="VC528" s="24"/>
      <c r="VD528" s="24"/>
      <c r="VE528" s="24"/>
      <c r="VF528" s="24"/>
      <c r="VG528" s="24"/>
      <c r="VH528" s="24"/>
      <c r="VI528" s="24"/>
      <c r="VJ528" s="24"/>
      <c r="VK528" s="24"/>
      <c r="VL528" s="24"/>
      <c r="VM528" s="24"/>
      <c r="VN528" s="24"/>
      <c r="VO528" s="24"/>
      <c r="VP528" s="24"/>
      <c r="VQ528" s="24"/>
      <c r="VR528" s="24"/>
      <c r="VS528" s="24"/>
      <c r="VT528" s="24"/>
      <c r="VU528" s="24"/>
      <c r="VV528" s="24"/>
      <c r="VW528" s="24"/>
      <c r="VX528" s="24"/>
      <c r="VY528" s="24"/>
      <c r="VZ528" s="24"/>
      <c r="WA528" s="24"/>
      <c r="WB528" s="24"/>
      <c r="WC528" s="24"/>
      <c r="WD528" s="24"/>
      <c r="WE528" s="24"/>
      <c r="WF528" s="24"/>
      <c r="WG528" s="24"/>
      <c r="WH528" s="24"/>
      <c r="WI528" s="24"/>
      <c r="WJ528" s="24"/>
      <c r="WK528" s="24"/>
      <c r="WL528" s="24"/>
      <c r="WM528" s="24"/>
      <c r="WN528" s="24"/>
      <c r="WO528" s="24"/>
      <c r="WP528" s="24"/>
      <c r="WQ528" s="24"/>
      <c r="WR528" s="24"/>
      <c r="WS528" s="24"/>
      <c r="WT528" s="24"/>
      <c r="WU528" s="24"/>
      <c r="WV528" s="24"/>
      <c r="WW528" s="24"/>
      <c r="WX528" s="24"/>
      <c r="WY528" s="24"/>
      <c r="WZ528" s="24"/>
      <c r="XA528" s="24"/>
      <c r="XB528" s="24"/>
      <c r="XC528" s="24"/>
      <c r="XD528" s="24"/>
      <c r="XE528" s="24"/>
      <c r="XF528" s="24"/>
      <c r="XG528" s="24"/>
      <c r="XH528" s="24"/>
      <c r="XI528" s="24"/>
      <c r="XJ528" s="24"/>
      <c r="XK528" s="24"/>
      <c r="XL528" s="24"/>
      <c r="XM528" s="24"/>
      <c r="XN528" s="24"/>
      <c r="XO528" s="24"/>
      <c r="XP528" s="24"/>
      <c r="XQ528" s="24"/>
      <c r="XR528" s="24"/>
      <c r="XS528" s="24"/>
      <c r="XT528" s="24"/>
      <c r="XU528" s="24"/>
      <c r="XV528" s="24"/>
      <c r="XW528" s="24"/>
      <c r="XX528" s="24"/>
      <c r="XY528" s="24"/>
      <c r="XZ528" s="24"/>
      <c r="YA528" s="24"/>
      <c r="YB528" s="24"/>
      <c r="YC528" s="24"/>
      <c r="YD528" s="24"/>
      <c r="YE528" s="24"/>
      <c r="YF528" s="24"/>
      <c r="YG528" s="24"/>
      <c r="YH528" s="24"/>
      <c r="YI528" s="24"/>
      <c r="YJ528" s="24"/>
      <c r="YK528" s="24"/>
      <c r="YL528" s="24"/>
      <c r="YM528" s="24"/>
      <c r="YN528" s="24"/>
      <c r="YO528" s="24"/>
      <c r="YP528" s="24"/>
      <c r="YQ528" s="24"/>
      <c r="YR528" s="24"/>
      <c r="YS528" s="24"/>
      <c r="YT528" s="24"/>
      <c r="YU528" s="24"/>
      <c r="YV528" s="24"/>
      <c r="YW528" s="24"/>
      <c r="YX528" s="24"/>
      <c r="YY528" s="24"/>
      <c r="YZ528" s="24"/>
      <c r="ZA528" s="24"/>
      <c r="ZB528" s="24"/>
      <c r="ZC528" s="24"/>
      <c r="ZD528" s="24"/>
      <c r="ZE528" s="24"/>
      <c r="ZF528" s="24"/>
      <c r="ZG528" s="24"/>
      <c r="ZH528" s="24"/>
      <c r="ZI528" s="24"/>
      <c r="ZJ528" s="24"/>
      <c r="ZK528" s="24"/>
      <c r="ZL528" s="24"/>
      <c r="ZM528" s="24"/>
      <c r="ZN528" s="24"/>
      <c r="ZO528" s="24"/>
      <c r="ZP528" s="24"/>
      <c r="ZQ528" s="24"/>
      <c r="ZR528" s="24"/>
      <c r="ZS528" s="24"/>
      <c r="ZT528" s="24"/>
      <c r="ZU528" s="24"/>
      <c r="ZV528" s="24"/>
      <c r="ZW528" s="24"/>
      <c r="ZX528" s="24"/>
      <c r="ZY528" s="24"/>
      <c r="ZZ528" s="24"/>
      <c r="AAA528" s="24"/>
      <c r="AAB528" s="24"/>
      <c r="AAC528" s="24"/>
      <c r="AAD528" s="24"/>
      <c r="AAE528" s="24"/>
      <c r="AAF528" s="24"/>
      <c r="AAG528" s="24"/>
      <c r="AAH528" s="24"/>
      <c r="AAI528" s="24"/>
      <c r="AAJ528" s="24"/>
      <c r="AAK528" s="24"/>
      <c r="AAL528" s="24"/>
      <c r="AAM528" s="24"/>
      <c r="AAN528" s="24"/>
      <c r="AAO528" s="24"/>
      <c r="AAP528" s="24"/>
      <c r="AAQ528" s="24"/>
      <c r="AAR528" s="24"/>
      <c r="AAS528" s="24"/>
      <c r="AAT528" s="24"/>
      <c r="AAU528" s="24"/>
      <c r="AAV528" s="24"/>
      <c r="AAW528" s="24"/>
      <c r="AAX528" s="24"/>
      <c r="AAY528" s="24"/>
      <c r="AAZ528" s="24"/>
      <c r="ABA528" s="24"/>
      <c r="ABB528" s="24"/>
      <c r="ABC528" s="24"/>
      <c r="ABD528" s="24"/>
      <c r="ABE528" s="24"/>
      <c r="ABF528" s="24"/>
      <c r="ABG528" s="24"/>
      <c r="ABH528" s="24"/>
      <c r="ABI528" s="24"/>
      <c r="ABJ528" s="24"/>
      <c r="ABK528" s="24"/>
      <c r="ABL528" s="24"/>
      <c r="ABM528" s="24"/>
      <c r="ABN528" s="24"/>
      <c r="ABO528" s="24"/>
      <c r="ABP528" s="24"/>
      <c r="ABQ528" s="24"/>
      <c r="ABR528" s="24"/>
      <c r="ABS528" s="24"/>
      <c r="ABT528" s="24"/>
      <c r="ABU528" s="24"/>
      <c r="ABV528" s="24"/>
      <c r="ABW528" s="24"/>
      <c r="ABX528" s="24"/>
      <c r="ABY528" s="24"/>
      <c r="ABZ528" s="24"/>
      <c r="ACA528" s="24"/>
      <c r="ACB528" s="24"/>
      <c r="ACC528" s="24"/>
      <c r="ACD528" s="24"/>
      <c r="ACE528" s="24"/>
      <c r="ACF528" s="24"/>
      <c r="ACG528" s="24"/>
      <c r="ACH528" s="24"/>
      <c r="ACI528" s="24"/>
      <c r="ACJ528" s="24"/>
      <c r="ACK528" s="24"/>
      <c r="ACL528" s="24"/>
      <c r="ACM528" s="24"/>
      <c r="ACN528" s="24"/>
      <c r="ACO528" s="24"/>
      <c r="ACP528" s="24"/>
      <c r="ACQ528" s="24"/>
      <c r="ACR528" s="24"/>
      <c r="ACS528" s="24"/>
      <c r="ACT528" s="24"/>
      <c r="ACU528" s="24"/>
      <c r="ACV528" s="24"/>
      <c r="ACW528" s="24"/>
      <c r="ACX528" s="24"/>
      <c r="ACY528" s="24"/>
      <c r="ACZ528" s="24"/>
      <c r="ADA528" s="24"/>
      <c r="ADB528" s="24"/>
      <c r="ADC528" s="24"/>
      <c r="ADD528" s="24"/>
      <c r="ADE528" s="24"/>
      <c r="ADF528" s="24"/>
      <c r="ADG528" s="24"/>
      <c r="ADH528" s="24"/>
      <c r="ADI528" s="24"/>
      <c r="ADJ528" s="24"/>
      <c r="ADK528" s="24"/>
      <c r="ADL528" s="24"/>
      <c r="ADM528" s="24"/>
      <c r="ADN528" s="24"/>
      <c r="ADO528" s="24"/>
      <c r="ADP528" s="24"/>
      <c r="ADQ528" s="24"/>
      <c r="ADR528" s="24"/>
      <c r="ADS528" s="24"/>
      <c r="ADT528" s="24"/>
      <c r="ADU528" s="24"/>
      <c r="ADV528" s="24"/>
      <c r="ADW528" s="24"/>
      <c r="ADX528" s="24"/>
      <c r="ADY528" s="24"/>
      <c r="ADZ528" s="24"/>
      <c r="AEA528" s="24"/>
      <c r="AEB528" s="24"/>
      <c r="AEC528" s="24"/>
      <c r="AED528" s="24"/>
      <c r="AEE528" s="24"/>
      <c r="AEF528" s="24"/>
      <c r="AEG528" s="24"/>
      <c r="AEH528" s="24"/>
      <c r="AEI528" s="24"/>
      <c r="AEJ528" s="24"/>
      <c r="AEK528" s="24"/>
      <c r="AEL528" s="24"/>
      <c r="AEM528" s="24"/>
      <c r="AEN528" s="24"/>
      <c r="AEO528" s="24"/>
      <c r="AEP528" s="24"/>
      <c r="AEQ528" s="24"/>
      <c r="AER528" s="24"/>
      <c r="AES528" s="24"/>
      <c r="AET528" s="24"/>
      <c r="AEU528" s="24"/>
      <c r="AEV528" s="24"/>
      <c r="AEW528" s="24"/>
      <c r="AEX528" s="24"/>
      <c r="AEY528" s="24"/>
      <c r="AEZ528" s="24"/>
      <c r="AFA528" s="24"/>
      <c r="AFB528" s="24"/>
      <c r="AFC528" s="24"/>
      <c r="AFD528" s="24"/>
      <c r="AFE528" s="24"/>
      <c r="AFF528" s="24"/>
      <c r="AFG528" s="24"/>
      <c r="AFH528" s="24"/>
      <c r="AFI528" s="24"/>
      <c r="AFJ528" s="24"/>
      <c r="AFK528" s="24"/>
      <c r="AFL528" s="24"/>
      <c r="AFM528" s="24"/>
      <c r="AFN528" s="24"/>
      <c r="AFO528" s="24"/>
      <c r="AFP528" s="24"/>
      <c r="AFQ528" s="24"/>
      <c r="AFR528" s="24"/>
      <c r="AFS528" s="24"/>
      <c r="AFT528" s="24"/>
      <c r="AFU528" s="24"/>
      <c r="AFV528" s="24"/>
      <c r="AFW528" s="24"/>
      <c r="AFX528" s="24"/>
      <c r="AFY528" s="24"/>
      <c r="AFZ528" s="24"/>
      <c r="AGA528" s="24"/>
      <c r="AGB528" s="24"/>
      <c r="AGC528" s="24"/>
      <c r="AGD528" s="24"/>
      <c r="AGE528" s="24"/>
      <c r="AGF528" s="24"/>
      <c r="AGG528" s="24"/>
      <c r="AGH528" s="24"/>
      <c r="AGI528" s="24"/>
      <c r="AGJ528" s="24"/>
      <c r="AGK528" s="24"/>
      <c r="AGL528" s="24"/>
      <c r="AGM528" s="24"/>
      <c r="AGN528" s="24"/>
      <c r="AGO528" s="24"/>
      <c r="AGP528" s="24"/>
      <c r="AGQ528" s="24"/>
      <c r="AGR528" s="24"/>
      <c r="AGS528" s="24"/>
      <c r="AGT528" s="24"/>
      <c r="AGU528" s="24"/>
      <c r="AGV528" s="24"/>
      <c r="AGW528" s="24"/>
      <c r="AGX528" s="24"/>
      <c r="AGY528" s="24"/>
      <c r="AGZ528" s="24"/>
      <c r="AHA528" s="24"/>
      <c r="AHB528" s="24"/>
      <c r="AHC528" s="24"/>
      <c r="AHD528" s="24"/>
      <c r="AHE528" s="24"/>
      <c r="AHF528" s="24"/>
      <c r="AHG528" s="24"/>
      <c r="AHH528" s="24"/>
      <c r="AHI528" s="24"/>
      <c r="AHJ528" s="24"/>
      <c r="AHK528" s="24"/>
      <c r="AHL528" s="24"/>
      <c r="AHM528" s="24"/>
      <c r="AHN528" s="24"/>
      <c r="AHO528" s="24"/>
      <c r="AHP528" s="24"/>
      <c r="AHQ528" s="24"/>
      <c r="AHR528" s="24"/>
      <c r="AHS528" s="24"/>
      <c r="AHT528" s="24"/>
      <c r="AHU528" s="24"/>
      <c r="AHV528" s="24"/>
      <c r="AHW528" s="24"/>
      <c r="AHX528" s="24"/>
      <c r="AHY528" s="24"/>
      <c r="AHZ528" s="24"/>
      <c r="AIA528" s="24"/>
      <c r="AIB528" s="24"/>
      <c r="AIC528" s="24"/>
      <c r="AID528" s="24"/>
      <c r="AIE528" s="24"/>
      <c r="AIF528" s="24"/>
      <c r="AIG528" s="24"/>
      <c r="AIH528" s="24"/>
      <c r="AII528" s="24"/>
      <c r="AIJ528" s="24"/>
      <c r="AIK528" s="24"/>
      <c r="AIL528" s="24"/>
      <c r="AIM528" s="24"/>
      <c r="AIN528" s="24"/>
      <c r="AIO528" s="24"/>
      <c r="AIP528" s="24"/>
      <c r="AIQ528" s="24"/>
      <c r="AIR528" s="24"/>
      <c r="AIS528" s="24"/>
      <c r="AIT528" s="24"/>
      <c r="AIU528" s="24"/>
      <c r="AIV528" s="24"/>
      <c r="AIW528" s="24"/>
      <c r="AIX528" s="24"/>
      <c r="AIY528" s="24"/>
      <c r="AIZ528" s="24"/>
      <c r="AJA528" s="24"/>
      <c r="AJB528" s="24"/>
      <c r="AJC528" s="24"/>
      <c r="AJD528" s="24"/>
      <c r="AJE528" s="24"/>
      <c r="AJF528" s="24"/>
      <c r="AJG528" s="24"/>
      <c r="AJH528" s="24"/>
      <c r="AJI528" s="24"/>
      <c r="AJJ528" s="24"/>
      <c r="AJK528" s="24"/>
      <c r="AJL528" s="24"/>
      <c r="AJM528" s="24"/>
      <c r="AJN528" s="24"/>
      <c r="AJO528" s="24"/>
      <c r="AJP528" s="24"/>
      <c r="AJQ528" s="24"/>
      <c r="AJR528" s="24"/>
      <c r="AJS528" s="24"/>
      <c r="AJT528" s="24"/>
      <c r="AJU528" s="24"/>
      <c r="AJV528" s="24"/>
      <c r="AJW528" s="24"/>
      <c r="AJX528" s="24"/>
      <c r="AJY528" s="24"/>
      <c r="AJZ528" s="24"/>
      <c r="AKA528" s="24"/>
      <c r="AKB528" s="24"/>
      <c r="AKC528" s="24"/>
      <c r="AKD528" s="24"/>
      <c r="AKE528" s="24"/>
      <c r="AKF528" s="24"/>
      <c r="AKG528" s="24"/>
      <c r="AKH528" s="24"/>
      <c r="AKI528" s="24"/>
      <c r="AKJ528" s="24"/>
      <c r="AKK528" s="24"/>
      <c r="AKL528" s="24"/>
      <c r="AKM528" s="24"/>
      <c r="AKN528" s="24"/>
      <c r="AKO528" s="24"/>
      <c r="AKP528" s="24"/>
      <c r="AKQ528" s="24"/>
      <c r="AKR528" s="24"/>
      <c r="AKS528" s="24"/>
      <c r="AKT528" s="24"/>
      <c r="AKU528" s="24"/>
      <c r="AKV528" s="24"/>
      <c r="AKW528" s="24"/>
      <c r="AKX528" s="24"/>
      <c r="AKY528" s="24"/>
      <c r="AKZ528" s="24"/>
      <c r="ALA528" s="24"/>
      <c r="ALB528" s="24"/>
      <c r="ALC528" s="24"/>
      <c r="ALD528" s="24"/>
      <c r="ALE528" s="24"/>
      <c r="ALF528" s="24"/>
      <c r="ALG528" s="24"/>
      <c r="ALH528" s="24"/>
      <c r="ALI528" s="24"/>
      <c r="ALJ528" s="24"/>
      <c r="ALK528" s="24"/>
      <c r="ALL528" s="24"/>
      <c r="ALM528" s="24"/>
      <c r="ALN528" s="24"/>
      <c r="ALO528" s="24"/>
      <c r="ALP528" s="24"/>
      <c r="ALQ528" s="24"/>
      <c r="ALR528" s="24"/>
      <c r="ALS528" s="24"/>
      <c r="ALT528" s="24"/>
      <c r="ALU528" s="24"/>
      <c r="ALV528" s="24"/>
      <c r="ALW528" s="24"/>
      <c r="ALX528" s="24"/>
      <c r="ALY528" s="24"/>
      <c r="ALZ528" s="24"/>
      <c r="AMA528" s="24"/>
      <c r="AMB528" s="24"/>
      <c r="AMC528" s="24"/>
      <c r="AMD528" s="24"/>
      <c r="AME528" s="24"/>
      <c r="AMF528" s="24"/>
      <c r="AMG528" s="24"/>
      <c r="AMH528" s="24"/>
      <c r="AMI528" s="24"/>
      <c r="AMJ528" s="24"/>
      <c r="AMK528" s="24"/>
      <c r="AML528" s="24"/>
      <c r="AMM528" s="24"/>
      <c r="AMN528" s="24"/>
      <c r="AMO528" s="24"/>
      <c r="AMP528" s="24"/>
      <c r="AMQ528" s="24"/>
      <c r="AMR528" s="24"/>
      <c r="AMS528" s="24"/>
      <c r="AMT528" s="24"/>
      <c r="AMU528" s="24"/>
      <c r="AMV528" s="24"/>
      <c r="AMW528" s="24"/>
      <c r="AMX528" s="24"/>
      <c r="AMY528" s="24"/>
      <c r="AMZ528" s="24"/>
      <c r="ANA528" s="24"/>
      <c r="ANB528" s="24"/>
      <c r="ANC528" s="24"/>
      <c r="AND528" s="24"/>
      <c r="ANE528" s="24"/>
      <c r="ANF528" s="24"/>
      <c r="ANG528" s="24"/>
      <c r="ANH528" s="24"/>
      <c r="ANI528" s="24"/>
      <c r="ANJ528" s="24"/>
      <c r="ANK528" s="24"/>
      <c r="ANL528" s="24"/>
      <c r="ANM528" s="24"/>
      <c r="ANN528" s="24"/>
      <c r="ANO528" s="24"/>
      <c r="ANP528" s="24"/>
      <c r="ANQ528" s="24"/>
      <c r="ANR528" s="24"/>
      <c r="ANS528" s="24"/>
      <c r="ANT528" s="24"/>
      <c r="ANU528" s="24"/>
      <c r="ANV528" s="24"/>
      <c r="ANW528" s="24"/>
      <c r="ANX528" s="24"/>
      <c r="ANY528" s="24"/>
      <c r="ANZ528" s="24"/>
      <c r="AOA528" s="24"/>
      <c r="AOB528" s="24"/>
      <c r="AOC528" s="24"/>
      <c r="AOD528" s="24"/>
      <c r="AOE528" s="24"/>
      <c r="AOF528" s="24"/>
      <c r="AOG528" s="24"/>
      <c r="AOH528" s="24"/>
      <c r="AOI528" s="24"/>
      <c r="AOJ528" s="24"/>
      <c r="AOK528" s="24"/>
      <c r="AOL528" s="24"/>
      <c r="AOM528" s="24"/>
      <c r="AON528" s="24"/>
      <c r="AOO528" s="24"/>
      <c r="AOP528" s="24"/>
      <c r="AOQ528" s="24"/>
      <c r="AOR528" s="24"/>
      <c r="AOS528" s="24"/>
      <c r="AOT528" s="24"/>
      <c r="AOU528" s="24"/>
      <c r="AOV528" s="24"/>
      <c r="AOW528" s="24"/>
      <c r="AOX528" s="24"/>
      <c r="AOY528" s="24"/>
      <c r="AOZ528" s="24"/>
      <c r="APA528" s="24"/>
      <c r="APB528" s="24"/>
      <c r="APC528" s="24"/>
      <c r="APD528" s="24"/>
      <c r="APE528" s="24"/>
      <c r="APF528" s="24"/>
      <c r="APG528" s="24"/>
      <c r="APH528" s="24"/>
      <c r="API528" s="24"/>
      <c r="APJ528" s="24"/>
      <c r="APK528" s="24"/>
      <c r="APL528" s="24"/>
      <c r="APM528" s="24"/>
      <c r="APN528" s="24"/>
      <c r="APO528" s="24"/>
      <c r="APP528" s="24"/>
      <c r="APQ528" s="24"/>
      <c r="APR528" s="24"/>
      <c r="APS528" s="24"/>
      <c r="APT528" s="24"/>
      <c r="APU528" s="24"/>
      <c r="APV528" s="24"/>
      <c r="APW528" s="24"/>
      <c r="APX528" s="24"/>
      <c r="APY528" s="24"/>
      <c r="APZ528" s="24"/>
      <c r="AQA528" s="24"/>
      <c r="AQB528" s="24"/>
      <c r="AQC528" s="24"/>
      <c r="AQD528" s="24"/>
      <c r="AQE528" s="24"/>
      <c r="AQF528" s="24"/>
      <c r="AQG528" s="24"/>
      <c r="AQH528" s="24"/>
      <c r="AQI528" s="24"/>
      <c r="AQJ528" s="24"/>
      <c r="AQK528" s="24"/>
      <c r="AQL528" s="24"/>
      <c r="AQM528" s="24"/>
      <c r="AQN528" s="24"/>
      <c r="AQO528" s="24"/>
      <c r="AQP528" s="24"/>
      <c r="AQQ528" s="24"/>
      <c r="AQR528" s="24"/>
      <c r="AQS528" s="24"/>
      <c r="AQT528" s="24"/>
      <c r="AQU528" s="24"/>
      <c r="AQV528" s="24"/>
      <c r="AQW528" s="24"/>
      <c r="AQX528" s="24"/>
      <c r="AQY528" s="24"/>
      <c r="AQZ528" s="24"/>
      <c r="ARA528" s="24"/>
      <c r="ARB528" s="24"/>
      <c r="ARC528" s="24"/>
      <c r="ARD528" s="24"/>
      <c r="ARE528" s="24"/>
      <c r="ARF528" s="24"/>
      <c r="ARG528" s="24"/>
      <c r="ARH528" s="24"/>
      <c r="ARI528" s="24"/>
      <c r="ARJ528" s="24"/>
      <c r="ARK528" s="24"/>
      <c r="ARL528" s="24"/>
      <c r="ARM528" s="24"/>
      <c r="ARN528" s="24"/>
      <c r="ARO528" s="24"/>
      <c r="ARP528" s="24"/>
      <c r="ARQ528" s="24"/>
      <c r="ARR528" s="24"/>
      <c r="ARS528" s="24"/>
      <c r="ART528" s="24"/>
      <c r="ARU528" s="24"/>
      <c r="ARV528" s="24"/>
      <c r="ARW528" s="24"/>
      <c r="ARX528" s="24"/>
      <c r="ARY528" s="24"/>
      <c r="ARZ528" s="24"/>
      <c r="ASA528" s="24"/>
      <c r="ASB528" s="24"/>
      <c r="ASC528" s="24"/>
      <c r="ASD528" s="24"/>
      <c r="ASE528" s="24"/>
      <c r="ASF528" s="24"/>
      <c r="ASG528" s="24"/>
      <c r="ASH528" s="24"/>
      <c r="ASI528" s="24"/>
      <c r="ASJ528" s="24"/>
      <c r="ASK528" s="24"/>
      <c r="ASL528" s="24"/>
      <c r="ASM528" s="24"/>
      <c r="ASN528" s="24"/>
      <c r="ASO528" s="24"/>
      <c r="ASP528" s="24"/>
      <c r="ASQ528" s="24"/>
      <c r="ASR528" s="24"/>
      <c r="ASS528" s="24"/>
      <c r="AST528" s="24"/>
      <c r="ASU528" s="24"/>
      <c r="ASV528" s="24"/>
      <c r="ASW528" s="24"/>
      <c r="ASX528" s="24"/>
      <c r="ASY528" s="24"/>
      <c r="ASZ528" s="24"/>
      <c r="ATA528" s="24"/>
      <c r="ATB528" s="24"/>
      <c r="ATC528" s="24"/>
      <c r="ATD528" s="24"/>
      <c r="ATE528" s="24"/>
      <c r="ATF528" s="24"/>
      <c r="ATG528" s="24"/>
      <c r="ATH528" s="24"/>
      <c r="ATI528" s="24"/>
      <c r="ATJ528" s="24"/>
      <c r="ATK528" s="24"/>
      <c r="ATL528" s="24"/>
      <c r="ATM528" s="24"/>
      <c r="ATN528" s="24"/>
      <c r="ATO528" s="24"/>
      <c r="ATP528" s="24"/>
      <c r="ATQ528" s="24"/>
      <c r="ATR528" s="24"/>
      <c r="ATS528" s="24"/>
      <c r="ATT528" s="24"/>
      <c r="ATU528" s="24"/>
      <c r="ATV528" s="24"/>
      <c r="ATW528" s="24"/>
      <c r="ATX528" s="24"/>
      <c r="ATY528" s="24"/>
      <c r="ATZ528" s="24"/>
      <c r="AUA528" s="24"/>
      <c r="AUB528" s="24"/>
      <c r="AUC528" s="24"/>
      <c r="AUD528" s="24"/>
      <c r="AUE528" s="24"/>
      <c r="AUF528" s="24"/>
      <c r="AUG528" s="24"/>
      <c r="AUH528" s="24"/>
      <c r="AUI528" s="24"/>
      <c r="AUJ528" s="24"/>
      <c r="AUK528" s="24"/>
      <c r="AUL528" s="24"/>
      <c r="AUM528" s="24"/>
      <c r="AUN528" s="24"/>
      <c r="AUO528" s="24"/>
      <c r="AUP528" s="24"/>
      <c r="AUQ528" s="24"/>
      <c r="AUR528" s="24"/>
      <c r="AUS528" s="24"/>
      <c r="AUT528" s="24"/>
      <c r="AUU528" s="24"/>
      <c r="AUV528" s="24"/>
      <c r="AUW528" s="24"/>
      <c r="AUX528" s="24"/>
      <c r="AUY528" s="24"/>
      <c r="AUZ528" s="24"/>
      <c r="AVA528" s="24"/>
      <c r="AVB528" s="24"/>
      <c r="AVC528" s="24"/>
      <c r="AVD528" s="24"/>
      <c r="AVE528" s="24"/>
      <c r="AVF528" s="24"/>
      <c r="AVG528" s="24"/>
      <c r="AVH528" s="24"/>
      <c r="AVI528" s="24"/>
      <c r="AVJ528" s="24"/>
      <c r="AVK528" s="24"/>
      <c r="AVL528" s="24"/>
      <c r="AVM528" s="24"/>
      <c r="AVN528" s="24"/>
      <c r="AVO528" s="24"/>
      <c r="AVP528" s="24"/>
      <c r="AVQ528" s="24"/>
      <c r="AVR528" s="24"/>
      <c r="AVS528" s="24"/>
      <c r="AVT528" s="24"/>
      <c r="AVU528" s="24"/>
      <c r="AVV528" s="24"/>
      <c r="AVW528" s="24"/>
      <c r="AVX528" s="24"/>
      <c r="AVY528" s="24"/>
      <c r="AVZ528" s="24"/>
      <c r="AWA528" s="24"/>
      <c r="AWB528" s="24"/>
      <c r="AWC528" s="24"/>
      <c r="AWD528" s="24"/>
      <c r="AWE528" s="24"/>
      <c r="AWF528" s="24"/>
      <c r="AWG528" s="24"/>
      <c r="AWH528" s="24"/>
      <c r="AWI528" s="24"/>
      <c r="AWJ528" s="24"/>
      <c r="AWK528" s="24"/>
      <c r="AWL528" s="24"/>
      <c r="AWM528" s="24"/>
      <c r="AWN528" s="24"/>
      <c r="AWO528" s="24"/>
      <c r="AWP528" s="24"/>
      <c r="AWQ528" s="24"/>
      <c r="AWR528" s="24"/>
      <c r="AWS528" s="24"/>
      <c r="AWT528" s="24"/>
      <c r="AWU528" s="24"/>
      <c r="AWV528" s="24"/>
      <c r="AWW528" s="24"/>
      <c r="AWX528" s="24"/>
      <c r="AWY528" s="24"/>
      <c r="AWZ528" s="24"/>
      <c r="AXA528" s="24"/>
      <c r="AXB528" s="24"/>
      <c r="AXC528" s="24"/>
      <c r="AXD528" s="24"/>
      <c r="AXE528" s="24"/>
      <c r="AXF528" s="24"/>
      <c r="AXG528" s="24"/>
      <c r="AXH528" s="24"/>
      <c r="AXI528" s="24"/>
      <c r="AXJ528" s="24"/>
      <c r="AXK528" s="24"/>
      <c r="AXL528" s="24"/>
      <c r="AXM528" s="24"/>
      <c r="AXN528" s="24"/>
      <c r="AXO528" s="24"/>
      <c r="AXP528" s="24"/>
      <c r="AXQ528" s="24"/>
      <c r="AXR528" s="24"/>
      <c r="AXS528" s="24"/>
      <c r="AXT528" s="24"/>
      <c r="AXU528" s="24"/>
      <c r="AXV528" s="24"/>
      <c r="AXW528" s="24"/>
      <c r="AXX528" s="24"/>
      <c r="AXY528" s="24"/>
      <c r="AXZ528" s="24"/>
      <c r="AYA528" s="24"/>
      <c r="AYB528" s="24"/>
      <c r="AYC528" s="24"/>
      <c r="AYD528" s="24"/>
      <c r="AYE528" s="24"/>
      <c r="AYF528" s="24"/>
      <c r="AYG528" s="24"/>
      <c r="AYH528" s="24"/>
      <c r="AYI528" s="24"/>
      <c r="AYJ528" s="24"/>
      <c r="AYK528" s="24"/>
      <c r="AYL528" s="24"/>
      <c r="AYM528" s="24"/>
      <c r="AYN528" s="24"/>
      <c r="AYO528" s="24"/>
      <c r="AYP528" s="24"/>
      <c r="AYQ528" s="24"/>
      <c r="AYR528" s="24"/>
      <c r="AYS528" s="24"/>
      <c r="AYT528" s="24"/>
      <c r="AYU528" s="24"/>
      <c r="AYV528" s="24"/>
      <c r="AYW528" s="24"/>
      <c r="AYX528" s="24"/>
      <c r="AYY528" s="24"/>
      <c r="AYZ528" s="24"/>
      <c r="AZA528" s="24"/>
      <c r="AZB528" s="24"/>
      <c r="AZC528" s="24"/>
      <c r="AZD528" s="24"/>
      <c r="AZE528" s="24"/>
      <c r="AZF528" s="24"/>
      <c r="AZG528" s="24"/>
      <c r="AZH528" s="24"/>
      <c r="AZI528" s="24"/>
      <c r="AZJ528" s="24"/>
      <c r="AZK528" s="24"/>
      <c r="AZL528" s="24"/>
      <c r="AZM528" s="24"/>
      <c r="AZN528" s="24"/>
      <c r="AZO528" s="24"/>
      <c r="AZP528" s="24"/>
      <c r="AZQ528" s="24"/>
      <c r="AZR528" s="24"/>
      <c r="AZS528" s="24"/>
      <c r="AZT528" s="24"/>
      <c r="AZU528" s="24"/>
      <c r="AZV528" s="24"/>
      <c r="AZW528" s="24"/>
      <c r="AZX528" s="24"/>
      <c r="AZY528" s="24"/>
      <c r="AZZ528" s="24"/>
      <c r="BAA528" s="24"/>
      <c r="BAB528" s="24"/>
      <c r="BAC528" s="24"/>
      <c r="BAD528" s="24"/>
      <c r="BAE528" s="24"/>
      <c r="BAF528" s="24"/>
      <c r="BAG528" s="24"/>
      <c r="BAH528" s="24"/>
      <c r="BAI528" s="24"/>
      <c r="BAJ528" s="24"/>
      <c r="BAK528" s="24"/>
      <c r="BAL528" s="24"/>
      <c r="BAM528" s="24"/>
      <c r="BAN528" s="24"/>
      <c r="BAO528" s="24"/>
      <c r="BAP528" s="24"/>
    </row>
    <row r="529" spans="1:1394" s="19" customFormat="1" x14ac:dyDescent="0.25">
      <c r="A529" s="19" t="str">
        <f>IF(YEAR(G529)=2024,#REF!,"")</f>
        <v/>
      </c>
      <c r="B529" s="19" t="str">
        <f>IF(YEAR(G529)=2025,#REF!,"")</f>
        <v/>
      </c>
      <c r="C529" s="19" t="str">
        <f t="shared" si="40"/>
        <v>Afternoon45103</v>
      </c>
      <c r="D529" s="19" t="str">
        <f>IF('by region'!$C$2="Any","Any",'Turf only'!V529)&amp;M529&amp;IF('by region'!$I$2="Any","Any",N529)&amp;G529</f>
        <v>AnyFlatAny45103</v>
      </c>
      <c r="E529" s="19" t="e">
        <f>IF(I529=#REF!,'Turf only'!G529,"")</f>
        <v>#REF!</v>
      </c>
      <c r="F529" s="19" t="e">
        <f t="shared" si="41"/>
        <v>#REF!</v>
      </c>
      <c r="G529" s="15">
        <v>45103</v>
      </c>
      <c r="H529" s="16" t="s">
        <v>42</v>
      </c>
      <c r="I529" s="16" t="s">
        <v>54</v>
      </c>
      <c r="J529" s="16" t="s">
        <v>9</v>
      </c>
      <c r="K529" s="14" t="s">
        <v>24</v>
      </c>
      <c r="L529" s="14" t="s">
        <v>19</v>
      </c>
      <c r="M529" s="16" t="s">
        <v>25</v>
      </c>
      <c r="N529" s="16" t="s">
        <v>13</v>
      </c>
      <c r="O529" s="16" t="s">
        <v>14</v>
      </c>
      <c r="P529" s="23">
        <f t="shared" si="42"/>
        <v>1</v>
      </c>
      <c r="Q529" s="23" cm="1">
        <f t="array" ref="Q529">SUMPRODUCT(($G$2:$G$2765=G529)*(P529&gt;$P$2:$P$2765))+1</f>
        <v>1</v>
      </c>
      <c r="R529" s="23" t="e">
        <f>(Q529*100000)+#REF!</f>
        <v>#REF!</v>
      </c>
      <c r="S529" s="19" t="e" cm="1">
        <f t="array" ref="S529">SUMPRODUCT(($G$2:$G$2765=G529)*(R529&gt;$R$2:$R$2765))+1</f>
        <v>#REF!</v>
      </c>
      <c r="T529" s="19" t="str">
        <f t="shared" si="43"/>
        <v xml:space="preserve">CHEPSTOW </v>
      </c>
      <c r="U529" s="19">
        <v>0</v>
      </c>
      <c r="V529" s="19" t="s">
        <v>11</v>
      </c>
      <c r="W529" s="19">
        <f t="shared" si="44"/>
        <v>2023</v>
      </c>
      <c r="X529" s="24"/>
      <c r="Y529" s="24"/>
      <c r="Z529" s="24"/>
      <c r="AA529" s="24"/>
      <c r="AB529" s="24"/>
      <c r="AC529" s="24"/>
      <c r="AD529" s="24"/>
      <c r="AE529" s="24"/>
      <c r="AF529" s="24"/>
      <c r="AG529" s="24"/>
      <c r="AH529" s="24"/>
      <c r="AI529" s="24"/>
      <c r="AJ529" s="24"/>
      <c r="AK529" s="24"/>
      <c r="AL529" s="24"/>
      <c r="AM529" s="24"/>
      <c r="AN529" s="24"/>
      <c r="AO529" s="24"/>
      <c r="AP529" s="24"/>
      <c r="AQ529" s="24"/>
      <c r="AR529" s="24"/>
      <c r="AS529" s="24"/>
      <c r="AT529" s="24"/>
      <c r="AU529" s="24"/>
      <c r="AV529" s="24"/>
      <c r="AW529" s="24"/>
      <c r="AX529" s="24"/>
      <c r="AY529" s="24"/>
      <c r="AZ529" s="24"/>
      <c r="BA529" s="24"/>
      <c r="BB529" s="24"/>
      <c r="BC529" s="24"/>
      <c r="BD529" s="24"/>
      <c r="BE529" s="24"/>
      <c r="BF529" s="24"/>
      <c r="BG529" s="24"/>
      <c r="BH529" s="24"/>
      <c r="BI529" s="24"/>
      <c r="BJ529" s="24"/>
      <c r="BK529" s="24"/>
      <c r="BL529" s="24"/>
      <c r="BM529" s="24"/>
      <c r="BN529" s="24"/>
      <c r="BO529" s="24"/>
      <c r="BP529" s="24"/>
      <c r="BQ529" s="24"/>
      <c r="BR529" s="24"/>
      <c r="BS529" s="24"/>
      <c r="BT529" s="24"/>
      <c r="BU529" s="24"/>
      <c r="BV529" s="24"/>
      <c r="BW529" s="24"/>
      <c r="BX529" s="24"/>
      <c r="BY529" s="24"/>
      <c r="BZ529" s="24"/>
      <c r="CA529" s="24"/>
      <c r="CB529" s="24"/>
      <c r="CC529" s="24"/>
      <c r="CD529" s="24"/>
      <c r="CE529" s="24"/>
      <c r="CF529" s="24"/>
      <c r="CG529" s="24"/>
      <c r="CH529" s="24"/>
      <c r="CI529" s="24"/>
      <c r="CJ529" s="24"/>
      <c r="CK529" s="24"/>
      <c r="CL529" s="24"/>
      <c r="CM529" s="24"/>
      <c r="CN529" s="24"/>
      <c r="CO529" s="24"/>
      <c r="CP529" s="24"/>
      <c r="CQ529" s="24"/>
      <c r="CR529" s="24"/>
      <c r="CS529" s="24"/>
      <c r="CT529" s="24"/>
      <c r="CU529" s="24"/>
      <c r="CV529" s="24"/>
      <c r="CW529" s="24"/>
      <c r="CX529" s="24"/>
      <c r="CY529" s="24"/>
      <c r="CZ529" s="24"/>
      <c r="DA529" s="24"/>
      <c r="DB529" s="24"/>
      <c r="DC529" s="24"/>
      <c r="DD529" s="24"/>
      <c r="DE529" s="24"/>
      <c r="DF529" s="24"/>
      <c r="DG529" s="24"/>
      <c r="DH529" s="24"/>
      <c r="DI529" s="24"/>
      <c r="DJ529" s="24"/>
      <c r="DK529" s="24"/>
      <c r="DL529" s="24"/>
      <c r="DM529" s="24"/>
      <c r="DN529" s="24"/>
      <c r="DO529" s="24"/>
      <c r="DP529" s="24"/>
      <c r="DQ529" s="24"/>
      <c r="DR529" s="24"/>
      <c r="DS529" s="24"/>
      <c r="DT529" s="24"/>
      <c r="DU529" s="24"/>
      <c r="DV529" s="24"/>
      <c r="DW529" s="24"/>
      <c r="DX529" s="24"/>
      <c r="DY529" s="24"/>
      <c r="DZ529" s="24"/>
      <c r="EA529" s="24"/>
      <c r="EB529" s="24"/>
      <c r="EC529" s="24"/>
      <c r="ED529" s="24"/>
      <c r="EE529" s="24"/>
      <c r="EF529" s="24"/>
      <c r="EG529" s="24"/>
      <c r="EH529" s="24"/>
      <c r="EI529" s="24"/>
      <c r="EJ529" s="24"/>
      <c r="EK529" s="24"/>
      <c r="EL529" s="24"/>
      <c r="EM529" s="24"/>
      <c r="EN529" s="24"/>
      <c r="EO529" s="24"/>
      <c r="EP529" s="24"/>
      <c r="EQ529" s="24"/>
      <c r="ER529" s="24"/>
      <c r="ES529" s="24"/>
      <c r="ET529" s="24"/>
      <c r="EU529" s="24"/>
      <c r="EV529" s="24"/>
      <c r="EW529" s="24"/>
      <c r="EX529" s="24"/>
      <c r="EY529" s="24"/>
      <c r="EZ529" s="24"/>
      <c r="FA529" s="24"/>
      <c r="FB529" s="24"/>
      <c r="FC529" s="24"/>
      <c r="FD529" s="24"/>
      <c r="FE529" s="24"/>
      <c r="FF529" s="24"/>
      <c r="FG529" s="24"/>
      <c r="FH529" s="24"/>
      <c r="FI529" s="24"/>
      <c r="FJ529" s="24"/>
      <c r="FK529" s="24"/>
      <c r="FL529" s="24"/>
      <c r="FM529" s="24"/>
      <c r="FN529" s="24"/>
      <c r="FO529" s="24"/>
      <c r="FP529" s="24"/>
      <c r="FQ529" s="24"/>
      <c r="FR529" s="24"/>
      <c r="FS529" s="24"/>
      <c r="FT529" s="24"/>
      <c r="FU529" s="24"/>
      <c r="FV529" s="24"/>
      <c r="FW529" s="24"/>
      <c r="FX529" s="24"/>
      <c r="FY529" s="24"/>
      <c r="FZ529" s="24"/>
      <c r="GA529" s="24"/>
      <c r="GB529" s="24"/>
      <c r="GC529" s="24"/>
      <c r="GD529" s="24"/>
      <c r="GE529" s="24"/>
      <c r="GF529" s="24"/>
      <c r="GG529" s="24"/>
      <c r="GH529" s="24"/>
      <c r="GI529" s="24"/>
      <c r="GJ529" s="24"/>
      <c r="GK529" s="24"/>
      <c r="GL529" s="24"/>
      <c r="GM529" s="24"/>
      <c r="GN529" s="24"/>
      <c r="GO529" s="24"/>
      <c r="GP529" s="24"/>
      <c r="GQ529" s="24"/>
      <c r="GR529" s="24"/>
      <c r="GS529" s="24"/>
      <c r="GT529" s="24"/>
      <c r="GU529" s="24"/>
      <c r="GV529" s="24"/>
      <c r="GW529" s="24"/>
      <c r="GX529" s="24"/>
      <c r="GY529" s="24"/>
      <c r="GZ529" s="24"/>
      <c r="HA529" s="24"/>
      <c r="HB529" s="24"/>
      <c r="HC529" s="24"/>
      <c r="HD529" s="24"/>
      <c r="HE529" s="24"/>
      <c r="HF529" s="24"/>
      <c r="HG529" s="24"/>
      <c r="HH529" s="24"/>
      <c r="HI529" s="24"/>
      <c r="HJ529" s="24"/>
      <c r="HK529" s="24"/>
      <c r="HL529" s="24"/>
      <c r="HM529" s="24"/>
      <c r="HN529" s="24"/>
      <c r="HO529" s="24"/>
      <c r="HP529" s="24"/>
      <c r="HQ529" s="24"/>
      <c r="HR529" s="24"/>
      <c r="HS529" s="24"/>
      <c r="HT529" s="24"/>
      <c r="HU529" s="24"/>
      <c r="HV529" s="24"/>
      <c r="HW529" s="24"/>
      <c r="HX529" s="24"/>
      <c r="HY529" s="24"/>
      <c r="HZ529" s="24"/>
      <c r="IA529" s="24"/>
      <c r="IB529" s="24"/>
      <c r="IC529" s="24"/>
      <c r="ID529" s="24"/>
      <c r="IE529" s="24"/>
      <c r="IF529" s="24"/>
      <c r="IG529" s="24"/>
      <c r="IH529" s="24"/>
      <c r="II529" s="24"/>
      <c r="IJ529" s="24"/>
      <c r="IK529" s="24"/>
      <c r="IL529" s="24"/>
      <c r="IM529" s="24"/>
      <c r="IN529" s="24"/>
      <c r="IO529" s="24"/>
      <c r="IP529" s="24"/>
      <c r="IQ529" s="24"/>
      <c r="IR529" s="24"/>
      <c r="IS529" s="24"/>
      <c r="IT529" s="24"/>
      <c r="IU529" s="24"/>
      <c r="IV529" s="24"/>
      <c r="IW529" s="24"/>
      <c r="IX529" s="24"/>
      <c r="IY529" s="24"/>
      <c r="IZ529" s="24"/>
      <c r="JA529" s="24"/>
      <c r="JB529" s="24"/>
      <c r="JC529" s="24"/>
      <c r="JD529" s="24"/>
      <c r="JE529" s="24"/>
      <c r="JF529" s="24"/>
      <c r="JG529" s="24"/>
      <c r="JH529" s="24"/>
      <c r="JI529" s="24"/>
      <c r="JJ529" s="24"/>
      <c r="JK529" s="24"/>
      <c r="JL529" s="24"/>
      <c r="JM529" s="24"/>
      <c r="JN529" s="24"/>
      <c r="JO529" s="24"/>
      <c r="JP529" s="24"/>
      <c r="JQ529" s="24"/>
      <c r="JR529" s="24"/>
      <c r="JS529" s="24"/>
      <c r="JT529" s="24"/>
      <c r="JU529" s="24"/>
      <c r="JV529" s="24"/>
      <c r="JW529" s="24"/>
      <c r="JX529" s="24"/>
      <c r="JY529" s="24"/>
      <c r="JZ529" s="24"/>
      <c r="KA529" s="24"/>
      <c r="KB529" s="24"/>
      <c r="KC529" s="24"/>
      <c r="KD529" s="24"/>
      <c r="KE529" s="24"/>
      <c r="KF529" s="24"/>
      <c r="KG529" s="24"/>
      <c r="KH529" s="24"/>
      <c r="KI529" s="24"/>
      <c r="KJ529" s="24"/>
      <c r="KK529" s="24"/>
      <c r="KL529" s="24"/>
      <c r="KM529" s="24"/>
      <c r="KN529" s="24"/>
      <c r="KO529" s="24"/>
      <c r="KP529" s="24"/>
      <c r="KQ529" s="24"/>
      <c r="KR529" s="24"/>
      <c r="KS529" s="24"/>
      <c r="KT529" s="24"/>
      <c r="KU529" s="24"/>
      <c r="KV529" s="24"/>
      <c r="KW529" s="24"/>
      <c r="KX529" s="24"/>
      <c r="KY529" s="24"/>
      <c r="KZ529" s="24"/>
      <c r="LA529" s="24"/>
      <c r="LB529" s="24"/>
      <c r="LC529" s="24"/>
      <c r="LD529" s="24"/>
      <c r="LE529" s="24"/>
      <c r="LF529" s="24"/>
      <c r="LG529" s="24"/>
      <c r="LH529" s="24"/>
      <c r="LI529" s="24"/>
      <c r="LJ529" s="24"/>
      <c r="LK529" s="24"/>
      <c r="LL529" s="24"/>
      <c r="LM529" s="24"/>
      <c r="LN529" s="24"/>
      <c r="LO529" s="24"/>
      <c r="LP529" s="24"/>
      <c r="LQ529" s="24"/>
      <c r="LR529" s="24"/>
      <c r="LS529" s="24"/>
      <c r="LT529" s="24"/>
      <c r="LU529" s="24"/>
      <c r="LV529" s="24"/>
      <c r="LW529" s="24"/>
      <c r="LX529" s="24"/>
      <c r="LY529" s="24"/>
      <c r="LZ529" s="24"/>
      <c r="MA529" s="24"/>
      <c r="MB529" s="24"/>
      <c r="MC529" s="24"/>
      <c r="MD529" s="24"/>
      <c r="ME529" s="24"/>
      <c r="MF529" s="24"/>
      <c r="MG529" s="24"/>
      <c r="MH529" s="24"/>
      <c r="MI529" s="24"/>
      <c r="MJ529" s="24"/>
      <c r="MK529" s="24"/>
      <c r="ML529" s="24"/>
      <c r="MM529" s="24"/>
      <c r="MN529" s="24"/>
      <c r="MO529" s="24"/>
      <c r="MP529" s="24"/>
      <c r="MQ529" s="24"/>
      <c r="MR529" s="24"/>
      <c r="MS529" s="24"/>
      <c r="MT529" s="24"/>
      <c r="MU529" s="24"/>
      <c r="MV529" s="24"/>
      <c r="MW529" s="24"/>
      <c r="MX529" s="24"/>
      <c r="MY529" s="24"/>
      <c r="MZ529" s="24"/>
      <c r="NA529" s="24"/>
      <c r="NB529" s="24"/>
      <c r="NC529" s="24"/>
      <c r="ND529" s="24"/>
      <c r="NE529" s="24"/>
      <c r="NF529" s="24"/>
      <c r="NG529" s="24"/>
      <c r="NH529" s="24"/>
      <c r="NI529" s="24"/>
      <c r="NJ529" s="24"/>
      <c r="NK529" s="24"/>
      <c r="NL529" s="24"/>
      <c r="NM529" s="24"/>
      <c r="NN529" s="24"/>
      <c r="NO529" s="24"/>
      <c r="NP529" s="24"/>
      <c r="NQ529" s="24"/>
      <c r="NR529" s="24"/>
      <c r="NS529" s="24"/>
      <c r="NT529" s="24"/>
      <c r="NU529" s="24"/>
      <c r="NV529" s="24"/>
      <c r="NW529" s="24"/>
      <c r="NX529" s="24"/>
      <c r="NY529" s="24"/>
      <c r="NZ529" s="24"/>
      <c r="OA529" s="24"/>
      <c r="OB529" s="24"/>
      <c r="OC529" s="24"/>
      <c r="OD529" s="24"/>
      <c r="OE529" s="24"/>
      <c r="OF529" s="24"/>
      <c r="OG529" s="24"/>
      <c r="OH529" s="24"/>
      <c r="OI529" s="24"/>
      <c r="OJ529" s="24"/>
      <c r="OK529" s="24"/>
      <c r="OL529" s="24"/>
      <c r="OM529" s="24"/>
      <c r="ON529" s="24"/>
      <c r="OO529" s="24"/>
      <c r="OP529" s="24"/>
      <c r="OQ529" s="24"/>
      <c r="OR529" s="24"/>
      <c r="OS529" s="24"/>
      <c r="OT529" s="24"/>
      <c r="OU529" s="24"/>
      <c r="OV529" s="24"/>
      <c r="OW529" s="24"/>
      <c r="OX529" s="24"/>
      <c r="OY529" s="24"/>
      <c r="OZ529" s="24"/>
      <c r="PA529" s="24"/>
      <c r="PB529" s="24"/>
      <c r="PC529" s="24"/>
      <c r="PD529" s="24"/>
      <c r="PE529" s="24"/>
      <c r="PF529" s="24"/>
      <c r="PG529" s="24"/>
      <c r="PH529" s="24"/>
      <c r="PI529" s="24"/>
      <c r="PJ529" s="24"/>
      <c r="PK529" s="24"/>
      <c r="PL529" s="24"/>
      <c r="PM529" s="24"/>
      <c r="PN529" s="24"/>
      <c r="PO529" s="24"/>
      <c r="PP529" s="24"/>
      <c r="PQ529" s="24"/>
      <c r="PR529" s="24"/>
      <c r="PS529" s="24"/>
      <c r="PT529" s="24"/>
      <c r="PU529" s="24"/>
      <c r="PV529" s="24"/>
      <c r="PW529" s="24"/>
      <c r="PX529" s="24"/>
      <c r="PY529" s="24"/>
      <c r="PZ529" s="24"/>
      <c r="QA529" s="24"/>
      <c r="QB529" s="24"/>
      <c r="QC529" s="24"/>
      <c r="QD529" s="24"/>
      <c r="QE529" s="24"/>
      <c r="QF529" s="24"/>
      <c r="QG529" s="24"/>
      <c r="QH529" s="24"/>
      <c r="QI529" s="24"/>
      <c r="QJ529" s="24"/>
      <c r="QK529" s="24"/>
      <c r="QL529" s="24"/>
      <c r="QM529" s="24"/>
      <c r="QN529" s="24"/>
      <c r="QO529" s="24"/>
      <c r="QP529" s="24"/>
      <c r="QQ529" s="24"/>
      <c r="QR529" s="24"/>
      <c r="QS529" s="24"/>
      <c r="QT529" s="24"/>
      <c r="QU529" s="24"/>
      <c r="QV529" s="24"/>
      <c r="QW529" s="24"/>
      <c r="QX529" s="24"/>
      <c r="QY529" s="24"/>
      <c r="QZ529" s="24"/>
      <c r="RA529" s="24"/>
      <c r="RB529" s="24"/>
      <c r="RC529" s="24"/>
      <c r="RD529" s="24"/>
      <c r="RE529" s="24"/>
      <c r="RF529" s="24"/>
      <c r="RG529" s="24"/>
      <c r="RH529" s="24"/>
      <c r="RI529" s="24"/>
      <c r="RJ529" s="24"/>
      <c r="RK529" s="24"/>
      <c r="RL529" s="24"/>
      <c r="RM529" s="24"/>
      <c r="RN529" s="24"/>
      <c r="RO529" s="24"/>
      <c r="RP529" s="24"/>
      <c r="RQ529" s="24"/>
      <c r="RR529" s="24"/>
      <c r="RS529" s="24"/>
      <c r="RT529" s="24"/>
      <c r="RU529" s="24"/>
      <c r="RV529" s="24"/>
      <c r="RW529" s="24"/>
      <c r="RX529" s="24"/>
      <c r="RY529" s="24"/>
      <c r="RZ529" s="24"/>
      <c r="SA529" s="24"/>
      <c r="SB529" s="24"/>
      <c r="SC529" s="24"/>
      <c r="SD529" s="24"/>
      <c r="SE529" s="24"/>
      <c r="SF529" s="24"/>
      <c r="SG529" s="24"/>
      <c r="SH529" s="24"/>
      <c r="SI529" s="24"/>
      <c r="SJ529" s="24"/>
      <c r="SK529" s="24"/>
      <c r="SL529" s="24"/>
      <c r="SM529" s="24"/>
      <c r="SN529" s="24"/>
      <c r="SO529" s="24"/>
      <c r="SP529" s="24"/>
      <c r="SQ529" s="24"/>
      <c r="SR529" s="24"/>
      <c r="SS529" s="24"/>
      <c r="ST529" s="24"/>
      <c r="SU529" s="24"/>
      <c r="SV529" s="24"/>
      <c r="SW529" s="24"/>
      <c r="SX529" s="24"/>
      <c r="SY529" s="24"/>
      <c r="SZ529" s="24"/>
      <c r="TA529" s="24"/>
      <c r="TB529" s="24"/>
      <c r="TC529" s="24"/>
      <c r="TD529" s="24"/>
      <c r="TE529" s="24"/>
      <c r="TF529" s="24"/>
      <c r="TG529" s="24"/>
      <c r="TH529" s="24"/>
      <c r="TI529" s="24"/>
      <c r="TJ529" s="24"/>
      <c r="TK529" s="24"/>
      <c r="TL529" s="24"/>
      <c r="TM529" s="24"/>
      <c r="TN529" s="24"/>
      <c r="TO529" s="24"/>
      <c r="TP529" s="24"/>
      <c r="TQ529" s="24"/>
      <c r="TR529" s="24"/>
      <c r="TS529" s="24"/>
      <c r="TT529" s="24"/>
      <c r="TU529" s="24"/>
      <c r="TV529" s="24"/>
      <c r="TW529" s="24"/>
      <c r="TX529" s="24"/>
      <c r="TY529" s="24"/>
      <c r="TZ529" s="24"/>
      <c r="UA529" s="24"/>
      <c r="UB529" s="24"/>
      <c r="UC529" s="24"/>
      <c r="UD529" s="24"/>
      <c r="UE529" s="24"/>
      <c r="UF529" s="24"/>
      <c r="UG529" s="24"/>
      <c r="UH529" s="24"/>
      <c r="UI529" s="24"/>
      <c r="UJ529" s="24"/>
      <c r="UK529" s="24"/>
      <c r="UL529" s="24"/>
      <c r="UM529" s="24"/>
      <c r="UN529" s="24"/>
      <c r="UO529" s="24"/>
      <c r="UP529" s="24"/>
      <c r="UQ529" s="24"/>
      <c r="UR529" s="24"/>
      <c r="US529" s="24"/>
      <c r="UT529" s="24"/>
      <c r="UU529" s="24"/>
      <c r="UV529" s="24"/>
      <c r="UW529" s="24"/>
      <c r="UX529" s="24"/>
      <c r="UY529" s="24"/>
      <c r="UZ529" s="24"/>
      <c r="VA529" s="24"/>
      <c r="VB529" s="24"/>
      <c r="VC529" s="24"/>
      <c r="VD529" s="24"/>
      <c r="VE529" s="24"/>
      <c r="VF529" s="24"/>
      <c r="VG529" s="24"/>
      <c r="VH529" s="24"/>
      <c r="VI529" s="24"/>
      <c r="VJ529" s="24"/>
      <c r="VK529" s="24"/>
      <c r="VL529" s="24"/>
      <c r="VM529" s="24"/>
      <c r="VN529" s="24"/>
      <c r="VO529" s="24"/>
      <c r="VP529" s="24"/>
      <c r="VQ529" s="24"/>
      <c r="VR529" s="24"/>
      <c r="VS529" s="24"/>
      <c r="VT529" s="24"/>
      <c r="VU529" s="24"/>
      <c r="VV529" s="24"/>
      <c r="VW529" s="24"/>
      <c r="VX529" s="24"/>
      <c r="VY529" s="24"/>
      <c r="VZ529" s="24"/>
      <c r="WA529" s="24"/>
      <c r="WB529" s="24"/>
      <c r="WC529" s="24"/>
      <c r="WD529" s="24"/>
      <c r="WE529" s="24"/>
      <c r="WF529" s="24"/>
      <c r="WG529" s="24"/>
      <c r="WH529" s="24"/>
      <c r="WI529" s="24"/>
      <c r="WJ529" s="24"/>
      <c r="WK529" s="24"/>
      <c r="WL529" s="24"/>
      <c r="WM529" s="24"/>
      <c r="WN529" s="24"/>
      <c r="WO529" s="24"/>
      <c r="WP529" s="24"/>
      <c r="WQ529" s="24"/>
      <c r="WR529" s="24"/>
      <c r="WS529" s="24"/>
      <c r="WT529" s="24"/>
      <c r="WU529" s="24"/>
      <c r="WV529" s="24"/>
      <c r="WW529" s="24"/>
      <c r="WX529" s="24"/>
      <c r="WY529" s="24"/>
      <c r="WZ529" s="24"/>
      <c r="XA529" s="24"/>
      <c r="XB529" s="24"/>
      <c r="XC529" s="24"/>
      <c r="XD529" s="24"/>
      <c r="XE529" s="24"/>
      <c r="XF529" s="24"/>
      <c r="XG529" s="24"/>
      <c r="XH529" s="24"/>
      <c r="XI529" s="24"/>
      <c r="XJ529" s="24"/>
      <c r="XK529" s="24"/>
      <c r="XL529" s="24"/>
      <c r="XM529" s="24"/>
      <c r="XN529" s="24"/>
      <c r="XO529" s="24"/>
      <c r="XP529" s="24"/>
      <c r="XQ529" s="24"/>
      <c r="XR529" s="24"/>
      <c r="XS529" s="24"/>
      <c r="XT529" s="24"/>
      <c r="XU529" s="24"/>
      <c r="XV529" s="24"/>
      <c r="XW529" s="24"/>
      <c r="XX529" s="24"/>
      <c r="XY529" s="24"/>
      <c r="XZ529" s="24"/>
      <c r="YA529" s="24"/>
      <c r="YB529" s="24"/>
      <c r="YC529" s="24"/>
      <c r="YD529" s="24"/>
      <c r="YE529" s="24"/>
      <c r="YF529" s="24"/>
      <c r="YG529" s="24"/>
      <c r="YH529" s="24"/>
      <c r="YI529" s="24"/>
      <c r="YJ529" s="24"/>
      <c r="YK529" s="24"/>
      <c r="YL529" s="24"/>
      <c r="YM529" s="24"/>
      <c r="YN529" s="24"/>
      <c r="YO529" s="24"/>
      <c r="YP529" s="24"/>
      <c r="YQ529" s="24"/>
      <c r="YR529" s="24"/>
      <c r="YS529" s="24"/>
      <c r="YT529" s="24"/>
      <c r="YU529" s="24"/>
      <c r="YV529" s="24"/>
      <c r="YW529" s="24"/>
      <c r="YX529" s="24"/>
      <c r="YY529" s="24"/>
      <c r="YZ529" s="24"/>
      <c r="ZA529" s="24"/>
      <c r="ZB529" s="24"/>
      <c r="ZC529" s="24"/>
      <c r="ZD529" s="24"/>
      <c r="ZE529" s="24"/>
      <c r="ZF529" s="24"/>
      <c r="ZG529" s="24"/>
      <c r="ZH529" s="24"/>
      <c r="ZI529" s="24"/>
      <c r="ZJ529" s="24"/>
      <c r="ZK529" s="24"/>
      <c r="ZL529" s="24"/>
      <c r="ZM529" s="24"/>
      <c r="ZN529" s="24"/>
      <c r="ZO529" s="24"/>
      <c r="ZP529" s="24"/>
      <c r="ZQ529" s="24"/>
      <c r="ZR529" s="24"/>
      <c r="ZS529" s="24"/>
      <c r="ZT529" s="24"/>
      <c r="ZU529" s="24"/>
      <c r="ZV529" s="24"/>
      <c r="ZW529" s="24"/>
      <c r="ZX529" s="24"/>
      <c r="ZY529" s="24"/>
      <c r="ZZ529" s="24"/>
      <c r="AAA529" s="24"/>
      <c r="AAB529" s="24"/>
      <c r="AAC529" s="24"/>
      <c r="AAD529" s="24"/>
      <c r="AAE529" s="24"/>
      <c r="AAF529" s="24"/>
      <c r="AAG529" s="24"/>
      <c r="AAH529" s="24"/>
      <c r="AAI529" s="24"/>
      <c r="AAJ529" s="24"/>
      <c r="AAK529" s="24"/>
      <c r="AAL529" s="24"/>
      <c r="AAM529" s="24"/>
      <c r="AAN529" s="24"/>
      <c r="AAO529" s="24"/>
      <c r="AAP529" s="24"/>
      <c r="AAQ529" s="24"/>
      <c r="AAR529" s="24"/>
      <c r="AAS529" s="24"/>
      <c r="AAT529" s="24"/>
      <c r="AAU529" s="24"/>
      <c r="AAV529" s="24"/>
      <c r="AAW529" s="24"/>
      <c r="AAX529" s="24"/>
      <c r="AAY529" s="24"/>
      <c r="AAZ529" s="24"/>
      <c r="ABA529" s="24"/>
      <c r="ABB529" s="24"/>
      <c r="ABC529" s="24"/>
      <c r="ABD529" s="24"/>
      <c r="ABE529" s="24"/>
      <c r="ABF529" s="24"/>
      <c r="ABG529" s="24"/>
      <c r="ABH529" s="24"/>
      <c r="ABI529" s="24"/>
      <c r="ABJ529" s="24"/>
      <c r="ABK529" s="24"/>
      <c r="ABL529" s="24"/>
      <c r="ABM529" s="24"/>
      <c r="ABN529" s="24"/>
      <c r="ABO529" s="24"/>
      <c r="ABP529" s="24"/>
      <c r="ABQ529" s="24"/>
      <c r="ABR529" s="24"/>
      <c r="ABS529" s="24"/>
      <c r="ABT529" s="24"/>
      <c r="ABU529" s="24"/>
      <c r="ABV529" s="24"/>
      <c r="ABW529" s="24"/>
      <c r="ABX529" s="24"/>
      <c r="ABY529" s="24"/>
      <c r="ABZ529" s="24"/>
      <c r="ACA529" s="24"/>
      <c r="ACB529" s="24"/>
      <c r="ACC529" s="24"/>
      <c r="ACD529" s="24"/>
      <c r="ACE529" s="24"/>
      <c r="ACF529" s="24"/>
      <c r="ACG529" s="24"/>
      <c r="ACH529" s="24"/>
      <c r="ACI529" s="24"/>
      <c r="ACJ529" s="24"/>
      <c r="ACK529" s="24"/>
      <c r="ACL529" s="24"/>
      <c r="ACM529" s="24"/>
      <c r="ACN529" s="24"/>
      <c r="ACO529" s="24"/>
      <c r="ACP529" s="24"/>
      <c r="ACQ529" s="24"/>
      <c r="ACR529" s="24"/>
      <c r="ACS529" s="24"/>
      <c r="ACT529" s="24"/>
      <c r="ACU529" s="24"/>
      <c r="ACV529" s="24"/>
      <c r="ACW529" s="24"/>
      <c r="ACX529" s="24"/>
      <c r="ACY529" s="24"/>
      <c r="ACZ529" s="24"/>
      <c r="ADA529" s="24"/>
      <c r="ADB529" s="24"/>
      <c r="ADC529" s="24"/>
      <c r="ADD529" s="24"/>
      <c r="ADE529" s="24"/>
      <c r="ADF529" s="24"/>
      <c r="ADG529" s="24"/>
      <c r="ADH529" s="24"/>
      <c r="ADI529" s="24"/>
      <c r="ADJ529" s="24"/>
      <c r="ADK529" s="24"/>
      <c r="ADL529" s="24"/>
      <c r="ADM529" s="24"/>
      <c r="ADN529" s="24"/>
      <c r="ADO529" s="24"/>
      <c r="ADP529" s="24"/>
      <c r="ADQ529" s="24"/>
      <c r="ADR529" s="24"/>
      <c r="ADS529" s="24"/>
      <c r="ADT529" s="24"/>
      <c r="ADU529" s="24"/>
      <c r="ADV529" s="24"/>
      <c r="ADW529" s="24"/>
      <c r="ADX529" s="24"/>
      <c r="ADY529" s="24"/>
      <c r="ADZ529" s="24"/>
      <c r="AEA529" s="24"/>
      <c r="AEB529" s="24"/>
      <c r="AEC529" s="24"/>
      <c r="AED529" s="24"/>
      <c r="AEE529" s="24"/>
      <c r="AEF529" s="24"/>
      <c r="AEG529" s="24"/>
      <c r="AEH529" s="24"/>
      <c r="AEI529" s="24"/>
      <c r="AEJ529" s="24"/>
      <c r="AEK529" s="24"/>
      <c r="AEL529" s="24"/>
      <c r="AEM529" s="24"/>
      <c r="AEN529" s="24"/>
      <c r="AEO529" s="24"/>
      <c r="AEP529" s="24"/>
      <c r="AEQ529" s="24"/>
      <c r="AER529" s="24"/>
      <c r="AES529" s="24"/>
      <c r="AET529" s="24"/>
      <c r="AEU529" s="24"/>
      <c r="AEV529" s="24"/>
      <c r="AEW529" s="24"/>
      <c r="AEX529" s="24"/>
      <c r="AEY529" s="24"/>
      <c r="AEZ529" s="24"/>
      <c r="AFA529" s="24"/>
      <c r="AFB529" s="24"/>
      <c r="AFC529" s="24"/>
      <c r="AFD529" s="24"/>
      <c r="AFE529" s="24"/>
      <c r="AFF529" s="24"/>
      <c r="AFG529" s="24"/>
      <c r="AFH529" s="24"/>
      <c r="AFI529" s="24"/>
      <c r="AFJ529" s="24"/>
      <c r="AFK529" s="24"/>
      <c r="AFL529" s="24"/>
      <c r="AFM529" s="24"/>
      <c r="AFN529" s="24"/>
      <c r="AFO529" s="24"/>
      <c r="AFP529" s="24"/>
      <c r="AFQ529" s="24"/>
      <c r="AFR529" s="24"/>
      <c r="AFS529" s="24"/>
      <c r="AFT529" s="24"/>
      <c r="AFU529" s="24"/>
      <c r="AFV529" s="24"/>
      <c r="AFW529" s="24"/>
      <c r="AFX529" s="24"/>
      <c r="AFY529" s="24"/>
      <c r="AFZ529" s="24"/>
      <c r="AGA529" s="24"/>
      <c r="AGB529" s="24"/>
      <c r="AGC529" s="24"/>
      <c r="AGD529" s="24"/>
      <c r="AGE529" s="24"/>
      <c r="AGF529" s="24"/>
      <c r="AGG529" s="24"/>
      <c r="AGH529" s="24"/>
      <c r="AGI529" s="24"/>
      <c r="AGJ529" s="24"/>
      <c r="AGK529" s="24"/>
      <c r="AGL529" s="24"/>
      <c r="AGM529" s="24"/>
      <c r="AGN529" s="24"/>
      <c r="AGO529" s="24"/>
      <c r="AGP529" s="24"/>
      <c r="AGQ529" s="24"/>
      <c r="AGR529" s="24"/>
      <c r="AGS529" s="24"/>
      <c r="AGT529" s="24"/>
      <c r="AGU529" s="24"/>
      <c r="AGV529" s="24"/>
      <c r="AGW529" s="24"/>
      <c r="AGX529" s="24"/>
      <c r="AGY529" s="24"/>
      <c r="AGZ529" s="24"/>
      <c r="AHA529" s="24"/>
      <c r="AHB529" s="24"/>
      <c r="AHC529" s="24"/>
      <c r="AHD529" s="24"/>
      <c r="AHE529" s="24"/>
      <c r="AHF529" s="24"/>
      <c r="AHG529" s="24"/>
      <c r="AHH529" s="24"/>
      <c r="AHI529" s="24"/>
      <c r="AHJ529" s="24"/>
      <c r="AHK529" s="24"/>
      <c r="AHL529" s="24"/>
      <c r="AHM529" s="24"/>
      <c r="AHN529" s="24"/>
      <c r="AHO529" s="24"/>
      <c r="AHP529" s="24"/>
      <c r="AHQ529" s="24"/>
      <c r="AHR529" s="24"/>
      <c r="AHS529" s="24"/>
      <c r="AHT529" s="24"/>
      <c r="AHU529" s="24"/>
      <c r="AHV529" s="24"/>
      <c r="AHW529" s="24"/>
      <c r="AHX529" s="24"/>
      <c r="AHY529" s="24"/>
      <c r="AHZ529" s="24"/>
      <c r="AIA529" s="24"/>
      <c r="AIB529" s="24"/>
      <c r="AIC529" s="24"/>
      <c r="AID529" s="24"/>
      <c r="AIE529" s="24"/>
      <c r="AIF529" s="24"/>
      <c r="AIG529" s="24"/>
      <c r="AIH529" s="24"/>
      <c r="AII529" s="24"/>
      <c r="AIJ529" s="24"/>
      <c r="AIK529" s="24"/>
      <c r="AIL529" s="24"/>
      <c r="AIM529" s="24"/>
      <c r="AIN529" s="24"/>
      <c r="AIO529" s="24"/>
      <c r="AIP529" s="24"/>
      <c r="AIQ529" s="24"/>
      <c r="AIR529" s="24"/>
      <c r="AIS529" s="24"/>
      <c r="AIT529" s="24"/>
      <c r="AIU529" s="24"/>
      <c r="AIV529" s="24"/>
      <c r="AIW529" s="24"/>
      <c r="AIX529" s="24"/>
      <c r="AIY529" s="24"/>
      <c r="AIZ529" s="24"/>
      <c r="AJA529" s="24"/>
      <c r="AJB529" s="24"/>
      <c r="AJC529" s="24"/>
      <c r="AJD529" s="24"/>
      <c r="AJE529" s="24"/>
      <c r="AJF529" s="24"/>
      <c r="AJG529" s="24"/>
      <c r="AJH529" s="24"/>
      <c r="AJI529" s="24"/>
      <c r="AJJ529" s="24"/>
      <c r="AJK529" s="24"/>
      <c r="AJL529" s="24"/>
      <c r="AJM529" s="24"/>
      <c r="AJN529" s="24"/>
      <c r="AJO529" s="24"/>
      <c r="AJP529" s="24"/>
      <c r="AJQ529" s="24"/>
      <c r="AJR529" s="24"/>
      <c r="AJS529" s="24"/>
      <c r="AJT529" s="24"/>
      <c r="AJU529" s="24"/>
      <c r="AJV529" s="24"/>
      <c r="AJW529" s="24"/>
      <c r="AJX529" s="24"/>
      <c r="AJY529" s="24"/>
      <c r="AJZ529" s="24"/>
      <c r="AKA529" s="24"/>
      <c r="AKB529" s="24"/>
      <c r="AKC529" s="24"/>
      <c r="AKD529" s="24"/>
      <c r="AKE529" s="24"/>
      <c r="AKF529" s="24"/>
      <c r="AKG529" s="24"/>
      <c r="AKH529" s="24"/>
      <c r="AKI529" s="24"/>
      <c r="AKJ529" s="24"/>
      <c r="AKK529" s="24"/>
      <c r="AKL529" s="24"/>
      <c r="AKM529" s="24"/>
      <c r="AKN529" s="24"/>
      <c r="AKO529" s="24"/>
      <c r="AKP529" s="24"/>
      <c r="AKQ529" s="24"/>
      <c r="AKR529" s="24"/>
      <c r="AKS529" s="24"/>
      <c r="AKT529" s="24"/>
      <c r="AKU529" s="24"/>
      <c r="AKV529" s="24"/>
      <c r="AKW529" s="24"/>
      <c r="AKX529" s="24"/>
      <c r="AKY529" s="24"/>
      <c r="AKZ529" s="24"/>
      <c r="ALA529" s="24"/>
      <c r="ALB529" s="24"/>
      <c r="ALC529" s="24"/>
      <c r="ALD529" s="24"/>
      <c r="ALE529" s="24"/>
      <c r="ALF529" s="24"/>
      <c r="ALG529" s="24"/>
      <c r="ALH529" s="24"/>
      <c r="ALI529" s="24"/>
      <c r="ALJ529" s="24"/>
      <c r="ALK529" s="24"/>
      <c r="ALL529" s="24"/>
      <c r="ALM529" s="24"/>
      <c r="ALN529" s="24"/>
      <c r="ALO529" s="24"/>
      <c r="ALP529" s="24"/>
      <c r="ALQ529" s="24"/>
      <c r="ALR529" s="24"/>
      <c r="ALS529" s="24"/>
      <c r="ALT529" s="24"/>
      <c r="ALU529" s="24"/>
      <c r="ALV529" s="24"/>
      <c r="ALW529" s="24"/>
      <c r="ALX529" s="24"/>
      <c r="ALY529" s="24"/>
      <c r="ALZ529" s="24"/>
      <c r="AMA529" s="24"/>
      <c r="AMB529" s="24"/>
      <c r="AMC529" s="24"/>
      <c r="AMD529" s="24"/>
      <c r="AME529" s="24"/>
      <c r="AMF529" s="24"/>
      <c r="AMG529" s="24"/>
      <c r="AMH529" s="24"/>
      <c r="AMI529" s="24"/>
      <c r="AMJ529" s="24"/>
      <c r="AMK529" s="24"/>
      <c r="AML529" s="24"/>
      <c r="AMM529" s="24"/>
      <c r="AMN529" s="24"/>
      <c r="AMO529" s="24"/>
      <c r="AMP529" s="24"/>
      <c r="AMQ529" s="24"/>
      <c r="AMR529" s="24"/>
      <c r="AMS529" s="24"/>
      <c r="AMT529" s="24"/>
      <c r="AMU529" s="24"/>
      <c r="AMV529" s="24"/>
      <c r="AMW529" s="24"/>
      <c r="AMX529" s="24"/>
      <c r="AMY529" s="24"/>
      <c r="AMZ529" s="24"/>
      <c r="ANA529" s="24"/>
      <c r="ANB529" s="24"/>
      <c r="ANC529" s="24"/>
      <c r="AND529" s="24"/>
      <c r="ANE529" s="24"/>
      <c r="ANF529" s="24"/>
      <c r="ANG529" s="24"/>
      <c r="ANH529" s="24"/>
      <c r="ANI529" s="24"/>
      <c r="ANJ529" s="24"/>
      <c r="ANK529" s="24"/>
      <c r="ANL529" s="24"/>
      <c r="ANM529" s="24"/>
      <c r="ANN529" s="24"/>
      <c r="ANO529" s="24"/>
      <c r="ANP529" s="24"/>
      <c r="ANQ529" s="24"/>
      <c r="ANR529" s="24"/>
      <c r="ANS529" s="24"/>
      <c r="ANT529" s="24"/>
      <c r="ANU529" s="24"/>
      <c r="ANV529" s="24"/>
      <c r="ANW529" s="24"/>
      <c r="ANX529" s="24"/>
      <c r="ANY529" s="24"/>
      <c r="ANZ529" s="24"/>
      <c r="AOA529" s="24"/>
      <c r="AOB529" s="24"/>
      <c r="AOC529" s="24"/>
      <c r="AOD529" s="24"/>
      <c r="AOE529" s="24"/>
      <c r="AOF529" s="24"/>
      <c r="AOG529" s="24"/>
      <c r="AOH529" s="24"/>
      <c r="AOI529" s="24"/>
      <c r="AOJ529" s="24"/>
      <c r="AOK529" s="24"/>
      <c r="AOL529" s="24"/>
      <c r="AOM529" s="24"/>
      <c r="AON529" s="24"/>
      <c r="AOO529" s="24"/>
      <c r="AOP529" s="24"/>
      <c r="AOQ529" s="24"/>
      <c r="AOR529" s="24"/>
      <c r="AOS529" s="24"/>
      <c r="AOT529" s="24"/>
      <c r="AOU529" s="24"/>
      <c r="AOV529" s="24"/>
      <c r="AOW529" s="24"/>
      <c r="AOX529" s="24"/>
      <c r="AOY529" s="24"/>
      <c r="AOZ529" s="24"/>
      <c r="APA529" s="24"/>
      <c r="APB529" s="24"/>
      <c r="APC529" s="24"/>
      <c r="APD529" s="24"/>
      <c r="APE529" s="24"/>
      <c r="APF529" s="24"/>
      <c r="APG529" s="24"/>
      <c r="APH529" s="24"/>
      <c r="API529" s="24"/>
      <c r="APJ529" s="24"/>
      <c r="APK529" s="24"/>
      <c r="APL529" s="24"/>
      <c r="APM529" s="24"/>
      <c r="APN529" s="24"/>
      <c r="APO529" s="24"/>
      <c r="APP529" s="24"/>
      <c r="APQ529" s="24"/>
      <c r="APR529" s="24"/>
      <c r="APS529" s="24"/>
      <c r="APT529" s="24"/>
      <c r="APU529" s="24"/>
      <c r="APV529" s="24"/>
      <c r="APW529" s="24"/>
      <c r="APX529" s="24"/>
      <c r="APY529" s="24"/>
      <c r="APZ529" s="24"/>
      <c r="AQA529" s="24"/>
      <c r="AQB529" s="24"/>
      <c r="AQC529" s="24"/>
      <c r="AQD529" s="24"/>
      <c r="AQE529" s="24"/>
      <c r="AQF529" s="24"/>
      <c r="AQG529" s="24"/>
      <c r="AQH529" s="24"/>
      <c r="AQI529" s="24"/>
      <c r="AQJ529" s="24"/>
      <c r="AQK529" s="24"/>
      <c r="AQL529" s="24"/>
      <c r="AQM529" s="24"/>
      <c r="AQN529" s="24"/>
      <c r="AQO529" s="24"/>
      <c r="AQP529" s="24"/>
      <c r="AQQ529" s="24"/>
      <c r="AQR529" s="24"/>
      <c r="AQS529" s="24"/>
      <c r="AQT529" s="24"/>
      <c r="AQU529" s="24"/>
      <c r="AQV529" s="24"/>
      <c r="AQW529" s="24"/>
      <c r="AQX529" s="24"/>
      <c r="AQY529" s="24"/>
      <c r="AQZ529" s="24"/>
      <c r="ARA529" s="24"/>
      <c r="ARB529" s="24"/>
      <c r="ARC529" s="24"/>
      <c r="ARD529" s="24"/>
      <c r="ARE529" s="24"/>
      <c r="ARF529" s="24"/>
      <c r="ARG529" s="24"/>
      <c r="ARH529" s="24"/>
      <c r="ARI529" s="24"/>
      <c r="ARJ529" s="24"/>
      <c r="ARK529" s="24"/>
      <c r="ARL529" s="24"/>
      <c r="ARM529" s="24"/>
      <c r="ARN529" s="24"/>
      <c r="ARO529" s="24"/>
      <c r="ARP529" s="24"/>
      <c r="ARQ529" s="24"/>
      <c r="ARR529" s="24"/>
      <c r="ARS529" s="24"/>
      <c r="ART529" s="24"/>
      <c r="ARU529" s="24"/>
      <c r="ARV529" s="24"/>
      <c r="ARW529" s="24"/>
      <c r="ARX529" s="24"/>
      <c r="ARY529" s="24"/>
      <c r="ARZ529" s="24"/>
      <c r="ASA529" s="24"/>
      <c r="ASB529" s="24"/>
      <c r="ASC529" s="24"/>
      <c r="ASD529" s="24"/>
      <c r="ASE529" s="24"/>
      <c r="ASF529" s="24"/>
      <c r="ASG529" s="24"/>
      <c r="ASH529" s="24"/>
      <c r="ASI529" s="24"/>
      <c r="ASJ529" s="24"/>
      <c r="ASK529" s="24"/>
      <c r="ASL529" s="24"/>
      <c r="ASM529" s="24"/>
      <c r="ASN529" s="24"/>
      <c r="ASO529" s="24"/>
      <c r="ASP529" s="24"/>
      <c r="ASQ529" s="24"/>
      <c r="ASR529" s="24"/>
      <c r="ASS529" s="24"/>
      <c r="AST529" s="24"/>
      <c r="ASU529" s="24"/>
      <c r="ASV529" s="24"/>
      <c r="ASW529" s="24"/>
      <c r="ASX529" s="24"/>
      <c r="ASY529" s="24"/>
      <c r="ASZ529" s="24"/>
      <c r="ATA529" s="24"/>
      <c r="ATB529" s="24"/>
      <c r="ATC529" s="24"/>
      <c r="ATD529" s="24"/>
      <c r="ATE529" s="24"/>
      <c r="ATF529" s="24"/>
      <c r="ATG529" s="24"/>
      <c r="ATH529" s="24"/>
      <c r="ATI529" s="24"/>
      <c r="ATJ529" s="24"/>
      <c r="ATK529" s="24"/>
      <c r="ATL529" s="24"/>
      <c r="ATM529" s="24"/>
      <c r="ATN529" s="24"/>
      <c r="ATO529" s="24"/>
      <c r="ATP529" s="24"/>
      <c r="ATQ529" s="24"/>
      <c r="ATR529" s="24"/>
      <c r="ATS529" s="24"/>
      <c r="ATT529" s="24"/>
      <c r="ATU529" s="24"/>
      <c r="ATV529" s="24"/>
      <c r="ATW529" s="24"/>
      <c r="ATX529" s="24"/>
      <c r="ATY529" s="24"/>
      <c r="ATZ529" s="24"/>
      <c r="AUA529" s="24"/>
      <c r="AUB529" s="24"/>
      <c r="AUC529" s="24"/>
      <c r="AUD529" s="24"/>
      <c r="AUE529" s="24"/>
      <c r="AUF529" s="24"/>
      <c r="AUG529" s="24"/>
      <c r="AUH529" s="24"/>
      <c r="AUI529" s="24"/>
      <c r="AUJ529" s="24"/>
      <c r="AUK529" s="24"/>
      <c r="AUL529" s="24"/>
      <c r="AUM529" s="24"/>
      <c r="AUN529" s="24"/>
      <c r="AUO529" s="24"/>
      <c r="AUP529" s="24"/>
      <c r="AUQ529" s="24"/>
      <c r="AUR529" s="24"/>
      <c r="AUS529" s="24"/>
      <c r="AUT529" s="24"/>
      <c r="AUU529" s="24"/>
      <c r="AUV529" s="24"/>
      <c r="AUW529" s="24"/>
      <c r="AUX529" s="24"/>
      <c r="AUY529" s="24"/>
      <c r="AUZ529" s="24"/>
      <c r="AVA529" s="24"/>
      <c r="AVB529" s="24"/>
      <c r="AVC529" s="24"/>
      <c r="AVD529" s="24"/>
      <c r="AVE529" s="24"/>
      <c r="AVF529" s="24"/>
      <c r="AVG529" s="24"/>
      <c r="AVH529" s="24"/>
      <c r="AVI529" s="24"/>
      <c r="AVJ529" s="24"/>
      <c r="AVK529" s="24"/>
      <c r="AVL529" s="24"/>
      <c r="AVM529" s="24"/>
      <c r="AVN529" s="24"/>
      <c r="AVO529" s="24"/>
      <c r="AVP529" s="24"/>
      <c r="AVQ529" s="24"/>
      <c r="AVR529" s="24"/>
      <c r="AVS529" s="24"/>
      <c r="AVT529" s="24"/>
      <c r="AVU529" s="24"/>
      <c r="AVV529" s="24"/>
      <c r="AVW529" s="24"/>
      <c r="AVX529" s="24"/>
      <c r="AVY529" s="24"/>
      <c r="AVZ529" s="24"/>
      <c r="AWA529" s="24"/>
      <c r="AWB529" s="24"/>
      <c r="AWC529" s="24"/>
      <c r="AWD529" s="24"/>
      <c r="AWE529" s="24"/>
      <c r="AWF529" s="24"/>
      <c r="AWG529" s="24"/>
      <c r="AWH529" s="24"/>
      <c r="AWI529" s="24"/>
      <c r="AWJ529" s="24"/>
      <c r="AWK529" s="24"/>
      <c r="AWL529" s="24"/>
      <c r="AWM529" s="24"/>
      <c r="AWN529" s="24"/>
      <c r="AWO529" s="24"/>
      <c r="AWP529" s="24"/>
      <c r="AWQ529" s="24"/>
      <c r="AWR529" s="24"/>
      <c r="AWS529" s="24"/>
      <c r="AWT529" s="24"/>
      <c r="AWU529" s="24"/>
      <c r="AWV529" s="24"/>
      <c r="AWW529" s="24"/>
      <c r="AWX529" s="24"/>
      <c r="AWY529" s="24"/>
      <c r="AWZ529" s="24"/>
      <c r="AXA529" s="24"/>
      <c r="AXB529" s="24"/>
      <c r="AXC529" s="24"/>
      <c r="AXD529" s="24"/>
      <c r="AXE529" s="24"/>
      <c r="AXF529" s="24"/>
      <c r="AXG529" s="24"/>
      <c r="AXH529" s="24"/>
      <c r="AXI529" s="24"/>
      <c r="AXJ529" s="24"/>
      <c r="AXK529" s="24"/>
      <c r="AXL529" s="24"/>
      <c r="AXM529" s="24"/>
      <c r="AXN529" s="24"/>
      <c r="AXO529" s="24"/>
      <c r="AXP529" s="24"/>
      <c r="AXQ529" s="24"/>
      <c r="AXR529" s="24"/>
      <c r="AXS529" s="24"/>
      <c r="AXT529" s="24"/>
      <c r="AXU529" s="24"/>
      <c r="AXV529" s="24"/>
      <c r="AXW529" s="24"/>
      <c r="AXX529" s="24"/>
      <c r="AXY529" s="24"/>
      <c r="AXZ529" s="24"/>
      <c r="AYA529" s="24"/>
      <c r="AYB529" s="24"/>
      <c r="AYC529" s="24"/>
      <c r="AYD529" s="24"/>
      <c r="AYE529" s="24"/>
      <c r="AYF529" s="24"/>
      <c r="AYG529" s="24"/>
      <c r="AYH529" s="24"/>
      <c r="AYI529" s="24"/>
      <c r="AYJ529" s="24"/>
      <c r="AYK529" s="24"/>
      <c r="AYL529" s="24"/>
      <c r="AYM529" s="24"/>
      <c r="AYN529" s="24"/>
      <c r="AYO529" s="24"/>
      <c r="AYP529" s="24"/>
      <c r="AYQ529" s="24"/>
      <c r="AYR529" s="24"/>
      <c r="AYS529" s="24"/>
      <c r="AYT529" s="24"/>
      <c r="AYU529" s="24"/>
      <c r="AYV529" s="24"/>
      <c r="AYW529" s="24"/>
      <c r="AYX529" s="24"/>
      <c r="AYY529" s="24"/>
      <c r="AYZ529" s="24"/>
      <c r="AZA529" s="24"/>
      <c r="AZB529" s="24"/>
      <c r="AZC529" s="24"/>
      <c r="AZD529" s="24"/>
      <c r="AZE529" s="24"/>
      <c r="AZF529" s="24"/>
      <c r="AZG529" s="24"/>
      <c r="AZH529" s="24"/>
      <c r="AZI529" s="24"/>
      <c r="AZJ529" s="24"/>
      <c r="AZK529" s="24"/>
      <c r="AZL529" s="24"/>
      <c r="AZM529" s="24"/>
      <c r="AZN529" s="24"/>
      <c r="AZO529" s="24"/>
      <c r="AZP529" s="24"/>
      <c r="AZQ529" s="24"/>
      <c r="AZR529" s="24"/>
      <c r="AZS529" s="24"/>
      <c r="AZT529" s="24"/>
      <c r="AZU529" s="24"/>
      <c r="AZV529" s="24"/>
      <c r="AZW529" s="24"/>
      <c r="AZX529" s="24"/>
      <c r="AZY529" s="24"/>
      <c r="AZZ529" s="24"/>
      <c r="BAA529" s="24"/>
      <c r="BAB529" s="24"/>
      <c r="BAC529" s="24"/>
      <c r="BAD529" s="24"/>
      <c r="BAE529" s="24"/>
      <c r="BAF529" s="24"/>
      <c r="BAG529" s="24"/>
      <c r="BAH529" s="24"/>
      <c r="BAI529" s="24"/>
      <c r="BAJ529" s="24"/>
      <c r="BAK529" s="24"/>
      <c r="BAL529" s="24"/>
      <c r="BAM529" s="24"/>
      <c r="BAN529" s="24"/>
      <c r="BAO529" s="24"/>
      <c r="BAP529" s="24"/>
    </row>
    <row r="530" spans="1:1394" s="19" customFormat="1" x14ac:dyDescent="0.25">
      <c r="A530" s="19" t="str">
        <f>IF(YEAR(G530)=2024,#REF!,"")</f>
        <v/>
      </c>
      <c r="B530" s="19" t="str">
        <f>IF(YEAR(G530)=2025,#REF!,"")</f>
        <v/>
      </c>
      <c r="C530" s="19" t="str">
        <f t="shared" si="40"/>
        <v>Afternoon45103</v>
      </c>
      <c r="D530" s="19" t="str">
        <f>IF('by region'!$C$2="Any","Any",'Turf only'!V530)&amp;M530&amp;IF('by region'!$I$2="Any","Any",N530)&amp;G530</f>
        <v>AnyJumpAny45103</v>
      </c>
      <c r="E530" s="19" t="e">
        <f>IF(I530=#REF!,'Turf only'!G530,"")</f>
        <v>#REF!</v>
      </c>
      <c r="F530" s="19" t="e">
        <f t="shared" si="41"/>
        <v>#REF!</v>
      </c>
      <c r="G530" s="15">
        <v>45103</v>
      </c>
      <c r="H530" s="16" t="s">
        <v>42</v>
      </c>
      <c r="I530" s="16" t="s">
        <v>23</v>
      </c>
      <c r="J530" s="16" t="s">
        <v>9</v>
      </c>
      <c r="K530" s="14" t="s">
        <v>24</v>
      </c>
      <c r="L530" s="14" t="s">
        <v>17</v>
      </c>
      <c r="M530" s="16" t="s">
        <v>12</v>
      </c>
      <c r="N530" s="16" t="s">
        <v>13</v>
      </c>
      <c r="O530" s="16" t="s">
        <v>14</v>
      </c>
      <c r="P530" s="23">
        <f t="shared" si="42"/>
        <v>1</v>
      </c>
      <c r="Q530" s="23" cm="1">
        <f t="array" ref="Q530">SUMPRODUCT(($G$2:$G$2765=G530)*(P530&gt;$P$2:$P$2765))+1</f>
        <v>1</v>
      </c>
      <c r="R530" s="23" t="e">
        <f>(Q530*100000)+#REF!</f>
        <v>#REF!</v>
      </c>
      <c r="S530" s="19" t="e" cm="1">
        <f t="array" ref="S530">SUMPRODUCT(($G$2:$G$2765=G530)*(R530&gt;$R$2:$R$2765))+1</f>
        <v>#REF!</v>
      </c>
      <c r="T530" s="19" t="str">
        <f t="shared" si="43"/>
        <v xml:space="preserve">Southwell </v>
      </c>
      <c r="U530" s="19">
        <v>0</v>
      </c>
      <c r="V530" s="19" t="s">
        <v>19</v>
      </c>
      <c r="W530" s="19">
        <f t="shared" si="44"/>
        <v>2023</v>
      </c>
      <c r="X530" s="24"/>
      <c r="Y530" s="24"/>
      <c r="Z530" s="24"/>
      <c r="AA530" s="24"/>
      <c r="AB530" s="24"/>
      <c r="AC530" s="24"/>
      <c r="AD530" s="24"/>
      <c r="AE530" s="24"/>
      <c r="AF530" s="24"/>
      <c r="AG530" s="24"/>
      <c r="AH530" s="24"/>
      <c r="AI530" s="24"/>
      <c r="AJ530" s="24"/>
      <c r="AK530" s="24"/>
      <c r="AL530" s="24"/>
      <c r="AM530" s="24"/>
      <c r="AN530" s="24"/>
      <c r="AO530" s="24"/>
      <c r="AP530" s="24"/>
      <c r="AQ530" s="24"/>
      <c r="AR530" s="24"/>
      <c r="AS530" s="24"/>
      <c r="AT530" s="24"/>
      <c r="AU530" s="24"/>
      <c r="AV530" s="24"/>
      <c r="AW530" s="24"/>
      <c r="AX530" s="24"/>
      <c r="AY530" s="24"/>
      <c r="AZ530" s="24"/>
      <c r="BA530" s="24"/>
      <c r="BB530" s="24"/>
      <c r="BC530" s="24"/>
      <c r="BD530" s="24"/>
      <c r="BE530" s="24"/>
      <c r="BF530" s="24"/>
      <c r="BG530" s="24"/>
      <c r="BH530" s="24"/>
      <c r="BI530" s="24"/>
      <c r="BJ530" s="24"/>
      <c r="BK530" s="24"/>
      <c r="BL530" s="24"/>
      <c r="BM530" s="24"/>
      <c r="BN530" s="24"/>
      <c r="BO530" s="24"/>
      <c r="BP530" s="24"/>
      <c r="BQ530" s="24"/>
      <c r="BR530" s="24"/>
      <c r="BS530" s="24"/>
      <c r="BT530" s="24"/>
      <c r="BU530" s="24"/>
      <c r="BV530" s="24"/>
      <c r="BW530" s="24"/>
      <c r="BX530" s="24"/>
      <c r="BY530" s="24"/>
      <c r="BZ530" s="24"/>
      <c r="CA530" s="24"/>
      <c r="CB530" s="24"/>
      <c r="CC530" s="24"/>
      <c r="CD530" s="24"/>
      <c r="CE530" s="24"/>
      <c r="CF530" s="24"/>
      <c r="CG530" s="24"/>
      <c r="CH530" s="24"/>
      <c r="CI530" s="24"/>
      <c r="CJ530" s="24"/>
      <c r="CK530" s="24"/>
      <c r="CL530" s="24"/>
      <c r="CM530" s="24"/>
      <c r="CN530" s="24"/>
      <c r="CO530" s="24"/>
      <c r="CP530" s="24"/>
      <c r="CQ530" s="24"/>
      <c r="CR530" s="24"/>
      <c r="CS530" s="24"/>
      <c r="CT530" s="24"/>
      <c r="CU530" s="24"/>
      <c r="CV530" s="24"/>
      <c r="CW530" s="24"/>
      <c r="CX530" s="24"/>
      <c r="CY530" s="24"/>
      <c r="CZ530" s="24"/>
      <c r="DA530" s="24"/>
      <c r="DB530" s="24"/>
      <c r="DC530" s="24"/>
      <c r="DD530" s="24"/>
      <c r="DE530" s="24"/>
      <c r="DF530" s="24"/>
      <c r="DG530" s="24"/>
      <c r="DH530" s="24"/>
      <c r="DI530" s="24"/>
      <c r="DJ530" s="24"/>
      <c r="DK530" s="24"/>
      <c r="DL530" s="24"/>
      <c r="DM530" s="24"/>
      <c r="DN530" s="24"/>
      <c r="DO530" s="24"/>
      <c r="DP530" s="24"/>
      <c r="DQ530" s="24"/>
      <c r="DR530" s="24"/>
      <c r="DS530" s="24"/>
      <c r="DT530" s="24"/>
      <c r="DU530" s="24"/>
      <c r="DV530" s="24"/>
      <c r="DW530" s="24"/>
      <c r="DX530" s="24"/>
      <c r="DY530" s="24"/>
      <c r="DZ530" s="24"/>
      <c r="EA530" s="24"/>
      <c r="EB530" s="24"/>
      <c r="EC530" s="24"/>
      <c r="ED530" s="24"/>
      <c r="EE530" s="24"/>
      <c r="EF530" s="24"/>
      <c r="EG530" s="24"/>
      <c r="EH530" s="24"/>
      <c r="EI530" s="24"/>
      <c r="EJ530" s="24"/>
      <c r="EK530" s="24"/>
      <c r="EL530" s="24"/>
      <c r="EM530" s="24"/>
      <c r="EN530" s="24"/>
      <c r="EO530" s="24"/>
      <c r="EP530" s="24"/>
      <c r="EQ530" s="24"/>
      <c r="ER530" s="24"/>
      <c r="ES530" s="24"/>
      <c r="ET530" s="24"/>
      <c r="EU530" s="24"/>
      <c r="EV530" s="24"/>
      <c r="EW530" s="24"/>
      <c r="EX530" s="24"/>
      <c r="EY530" s="24"/>
      <c r="EZ530" s="24"/>
      <c r="FA530" s="24"/>
      <c r="FB530" s="24"/>
      <c r="FC530" s="24"/>
      <c r="FD530" s="24"/>
      <c r="FE530" s="24"/>
      <c r="FF530" s="24"/>
      <c r="FG530" s="24"/>
      <c r="FH530" s="24"/>
      <c r="FI530" s="24"/>
      <c r="FJ530" s="24"/>
      <c r="FK530" s="24"/>
      <c r="FL530" s="24"/>
      <c r="FM530" s="24"/>
      <c r="FN530" s="24"/>
      <c r="FO530" s="24"/>
      <c r="FP530" s="24"/>
      <c r="FQ530" s="24"/>
      <c r="FR530" s="24"/>
      <c r="FS530" s="24"/>
      <c r="FT530" s="24"/>
      <c r="FU530" s="24"/>
      <c r="FV530" s="24"/>
      <c r="FW530" s="24"/>
      <c r="FX530" s="24"/>
      <c r="FY530" s="24"/>
      <c r="FZ530" s="24"/>
      <c r="GA530" s="24"/>
      <c r="GB530" s="24"/>
      <c r="GC530" s="24"/>
      <c r="GD530" s="24"/>
      <c r="GE530" s="24"/>
      <c r="GF530" s="24"/>
      <c r="GG530" s="24"/>
      <c r="GH530" s="24"/>
      <c r="GI530" s="24"/>
      <c r="GJ530" s="24"/>
      <c r="GK530" s="24"/>
      <c r="GL530" s="24"/>
      <c r="GM530" s="24"/>
      <c r="GN530" s="24"/>
      <c r="GO530" s="24"/>
      <c r="GP530" s="24"/>
      <c r="GQ530" s="24"/>
      <c r="GR530" s="24"/>
      <c r="GS530" s="24"/>
      <c r="GT530" s="24"/>
      <c r="GU530" s="24"/>
      <c r="GV530" s="24"/>
      <c r="GW530" s="24"/>
      <c r="GX530" s="24"/>
      <c r="GY530" s="24"/>
      <c r="GZ530" s="24"/>
      <c r="HA530" s="24"/>
      <c r="HB530" s="24"/>
      <c r="HC530" s="24"/>
      <c r="HD530" s="24"/>
      <c r="HE530" s="24"/>
      <c r="HF530" s="24"/>
      <c r="HG530" s="24"/>
      <c r="HH530" s="24"/>
      <c r="HI530" s="24"/>
      <c r="HJ530" s="24"/>
      <c r="HK530" s="24"/>
      <c r="HL530" s="24"/>
      <c r="HM530" s="24"/>
      <c r="HN530" s="24"/>
      <c r="HO530" s="24"/>
      <c r="HP530" s="24"/>
      <c r="HQ530" s="24"/>
      <c r="HR530" s="24"/>
      <c r="HS530" s="24"/>
      <c r="HT530" s="24"/>
      <c r="HU530" s="24"/>
      <c r="HV530" s="24"/>
      <c r="HW530" s="24"/>
      <c r="HX530" s="24"/>
      <c r="HY530" s="24"/>
      <c r="HZ530" s="24"/>
      <c r="IA530" s="24"/>
      <c r="IB530" s="24"/>
      <c r="IC530" s="24"/>
      <c r="ID530" s="24"/>
      <c r="IE530" s="24"/>
      <c r="IF530" s="24"/>
      <c r="IG530" s="24"/>
      <c r="IH530" s="24"/>
      <c r="II530" s="24"/>
      <c r="IJ530" s="24"/>
      <c r="IK530" s="24"/>
      <c r="IL530" s="24"/>
      <c r="IM530" s="24"/>
      <c r="IN530" s="24"/>
      <c r="IO530" s="24"/>
      <c r="IP530" s="24"/>
      <c r="IQ530" s="24"/>
      <c r="IR530" s="24"/>
      <c r="IS530" s="24"/>
      <c r="IT530" s="24"/>
      <c r="IU530" s="24"/>
      <c r="IV530" s="24"/>
      <c r="IW530" s="24"/>
      <c r="IX530" s="24"/>
      <c r="IY530" s="24"/>
      <c r="IZ530" s="24"/>
      <c r="JA530" s="24"/>
      <c r="JB530" s="24"/>
      <c r="JC530" s="24"/>
      <c r="JD530" s="24"/>
      <c r="JE530" s="24"/>
      <c r="JF530" s="24"/>
      <c r="JG530" s="24"/>
      <c r="JH530" s="24"/>
      <c r="JI530" s="24"/>
      <c r="JJ530" s="24"/>
      <c r="JK530" s="24"/>
      <c r="JL530" s="24"/>
      <c r="JM530" s="24"/>
      <c r="JN530" s="24"/>
      <c r="JO530" s="24"/>
      <c r="JP530" s="24"/>
      <c r="JQ530" s="24"/>
      <c r="JR530" s="24"/>
      <c r="JS530" s="24"/>
      <c r="JT530" s="24"/>
      <c r="JU530" s="24"/>
      <c r="JV530" s="24"/>
      <c r="JW530" s="24"/>
      <c r="JX530" s="24"/>
      <c r="JY530" s="24"/>
      <c r="JZ530" s="24"/>
      <c r="KA530" s="24"/>
      <c r="KB530" s="24"/>
      <c r="KC530" s="24"/>
      <c r="KD530" s="24"/>
      <c r="KE530" s="24"/>
      <c r="KF530" s="24"/>
      <c r="KG530" s="24"/>
      <c r="KH530" s="24"/>
      <c r="KI530" s="24"/>
      <c r="KJ530" s="24"/>
      <c r="KK530" s="24"/>
      <c r="KL530" s="24"/>
      <c r="KM530" s="24"/>
      <c r="KN530" s="24"/>
      <c r="KO530" s="24"/>
      <c r="KP530" s="24"/>
      <c r="KQ530" s="24"/>
      <c r="KR530" s="24"/>
      <c r="KS530" s="24"/>
      <c r="KT530" s="24"/>
      <c r="KU530" s="24"/>
      <c r="KV530" s="24"/>
      <c r="KW530" s="24"/>
      <c r="KX530" s="24"/>
      <c r="KY530" s="24"/>
      <c r="KZ530" s="24"/>
      <c r="LA530" s="24"/>
      <c r="LB530" s="24"/>
      <c r="LC530" s="24"/>
      <c r="LD530" s="24"/>
      <c r="LE530" s="24"/>
      <c r="LF530" s="24"/>
      <c r="LG530" s="24"/>
      <c r="LH530" s="24"/>
      <c r="LI530" s="24"/>
      <c r="LJ530" s="24"/>
      <c r="LK530" s="24"/>
      <c r="LL530" s="24"/>
      <c r="LM530" s="24"/>
      <c r="LN530" s="24"/>
      <c r="LO530" s="24"/>
      <c r="LP530" s="24"/>
      <c r="LQ530" s="24"/>
      <c r="LR530" s="24"/>
      <c r="LS530" s="24"/>
      <c r="LT530" s="24"/>
      <c r="LU530" s="24"/>
      <c r="LV530" s="24"/>
      <c r="LW530" s="24"/>
      <c r="LX530" s="24"/>
      <c r="LY530" s="24"/>
      <c r="LZ530" s="24"/>
      <c r="MA530" s="24"/>
      <c r="MB530" s="24"/>
      <c r="MC530" s="24"/>
      <c r="MD530" s="24"/>
      <c r="ME530" s="24"/>
      <c r="MF530" s="24"/>
      <c r="MG530" s="24"/>
      <c r="MH530" s="24"/>
      <c r="MI530" s="24"/>
      <c r="MJ530" s="24"/>
      <c r="MK530" s="24"/>
      <c r="ML530" s="24"/>
      <c r="MM530" s="24"/>
      <c r="MN530" s="24"/>
      <c r="MO530" s="24"/>
      <c r="MP530" s="24"/>
      <c r="MQ530" s="24"/>
      <c r="MR530" s="24"/>
      <c r="MS530" s="24"/>
      <c r="MT530" s="24"/>
      <c r="MU530" s="24"/>
      <c r="MV530" s="24"/>
      <c r="MW530" s="24"/>
      <c r="MX530" s="24"/>
      <c r="MY530" s="24"/>
      <c r="MZ530" s="24"/>
      <c r="NA530" s="24"/>
      <c r="NB530" s="24"/>
      <c r="NC530" s="24"/>
      <c r="ND530" s="24"/>
      <c r="NE530" s="24"/>
      <c r="NF530" s="24"/>
      <c r="NG530" s="24"/>
      <c r="NH530" s="24"/>
      <c r="NI530" s="24"/>
      <c r="NJ530" s="24"/>
      <c r="NK530" s="24"/>
      <c r="NL530" s="24"/>
      <c r="NM530" s="24"/>
      <c r="NN530" s="24"/>
      <c r="NO530" s="24"/>
      <c r="NP530" s="24"/>
      <c r="NQ530" s="24"/>
      <c r="NR530" s="24"/>
      <c r="NS530" s="24"/>
      <c r="NT530" s="24"/>
      <c r="NU530" s="24"/>
      <c r="NV530" s="24"/>
      <c r="NW530" s="24"/>
      <c r="NX530" s="24"/>
      <c r="NY530" s="24"/>
      <c r="NZ530" s="24"/>
      <c r="OA530" s="24"/>
      <c r="OB530" s="24"/>
      <c r="OC530" s="24"/>
      <c r="OD530" s="24"/>
      <c r="OE530" s="24"/>
      <c r="OF530" s="24"/>
      <c r="OG530" s="24"/>
      <c r="OH530" s="24"/>
      <c r="OI530" s="24"/>
      <c r="OJ530" s="24"/>
      <c r="OK530" s="24"/>
      <c r="OL530" s="24"/>
      <c r="OM530" s="24"/>
      <c r="ON530" s="24"/>
      <c r="OO530" s="24"/>
      <c r="OP530" s="24"/>
      <c r="OQ530" s="24"/>
      <c r="OR530" s="24"/>
      <c r="OS530" s="24"/>
      <c r="OT530" s="24"/>
      <c r="OU530" s="24"/>
      <c r="OV530" s="24"/>
      <c r="OW530" s="24"/>
      <c r="OX530" s="24"/>
      <c r="OY530" s="24"/>
      <c r="OZ530" s="24"/>
      <c r="PA530" s="24"/>
      <c r="PB530" s="24"/>
      <c r="PC530" s="24"/>
      <c r="PD530" s="24"/>
      <c r="PE530" s="24"/>
      <c r="PF530" s="24"/>
      <c r="PG530" s="24"/>
      <c r="PH530" s="24"/>
      <c r="PI530" s="24"/>
      <c r="PJ530" s="24"/>
      <c r="PK530" s="24"/>
      <c r="PL530" s="24"/>
      <c r="PM530" s="24"/>
      <c r="PN530" s="24"/>
      <c r="PO530" s="24"/>
      <c r="PP530" s="24"/>
      <c r="PQ530" s="24"/>
      <c r="PR530" s="24"/>
      <c r="PS530" s="24"/>
      <c r="PT530" s="24"/>
      <c r="PU530" s="24"/>
      <c r="PV530" s="24"/>
      <c r="PW530" s="24"/>
      <c r="PX530" s="24"/>
      <c r="PY530" s="24"/>
      <c r="PZ530" s="24"/>
      <c r="QA530" s="24"/>
      <c r="QB530" s="24"/>
      <c r="QC530" s="24"/>
      <c r="QD530" s="24"/>
      <c r="QE530" s="24"/>
      <c r="QF530" s="24"/>
      <c r="QG530" s="24"/>
      <c r="QH530" s="24"/>
      <c r="QI530" s="24"/>
      <c r="QJ530" s="24"/>
      <c r="QK530" s="24"/>
      <c r="QL530" s="24"/>
      <c r="QM530" s="24"/>
      <c r="QN530" s="24"/>
      <c r="QO530" s="24"/>
      <c r="QP530" s="24"/>
      <c r="QQ530" s="24"/>
      <c r="QR530" s="24"/>
      <c r="QS530" s="24"/>
      <c r="QT530" s="24"/>
      <c r="QU530" s="24"/>
      <c r="QV530" s="24"/>
      <c r="QW530" s="24"/>
      <c r="QX530" s="24"/>
      <c r="QY530" s="24"/>
      <c r="QZ530" s="24"/>
      <c r="RA530" s="24"/>
      <c r="RB530" s="24"/>
      <c r="RC530" s="24"/>
      <c r="RD530" s="24"/>
      <c r="RE530" s="24"/>
      <c r="RF530" s="24"/>
      <c r="RG530" s="24"/>
      <c r="RH530" s="24"/>
      <c r="RI530" s="24"/>
      <c r="RJ530" s="24"/>
      <c r="RK530" s="24"/>
      <c r="RL530" s="24"/>
      <c r="RM530" s="24"/>
      <c r="RN530" s="24"/>
      <c r="RO530" s="24"/>
      <c r="RP530" s="24"/>
      <c r="RQ530" s="24"/>
      <c r="RR530" s="24"/>
      <c r="RS530" s="24"/>
      <c r="RT530" s="24"/>
      <c r="RU530" s="24"/>
      <c r="RV530" s="24"/>
      <c r="RW530" s="24"/>
      <c r="RX530" s="24"/>
      <c r="RY530" s="24"/>
      <c r="RZ530" s="24"/>
      <c r="SA530" s="24"/>
      <c r="SB530" s="24"/>
      <c r="SC530" s="24"/>
      <c r="SD530" s="24"/>
      <c r="SE530" s="24"/>
      <c r="SF530" s="24"/>
      <c r="SG530" s="24"/>
      <c r="SH530" s="24"/>
      <c r="SI530" s="24"/>
      <c r="SJ530" s="24"/>
      <c r="SK530" s="24"/>
      <c r="SL530" s="24"/>
      <c r="SM530" s="24"/>
      <c r="SN530" s="24"/>
      <c r="SO530" s="24"/>
      <c r="SP530" s="24"/>
      <c r="SQ530" s="24"/>
      <c r="SR530" s="24"/>
      <c r="SS530" s="24"/>
      <c r="ST530" s="24"/>
      <c r="SU530" s="24"/>
      <c r="SV530" s="24"/>
      <c r="SW530" s="24"/>
      <c r="SX530" s="24"/>
      <c r="SY530" s="24"/>
      <c r="SZ530" s="24"/>
      <c r="TA530" s="24"/>
      <c r="TB530" s="24"/>
      <c r="TC530" s="24"/>
      <c r="TD530" s="24"/>
      <c r="TE530" s="24"/>
      <c r="TF530" s="24"/>
      <c r="TG530" s="24"/>
      <c r="TH530" s="24"/>
      <c r="TI530" s="24"/>
      <c r="TJ530" s="24"/>
      <c r="TK530" s="24"/>
      <c r="TL530" s="24"/>
      <c r="TM530" s="24"/>
      <c r="TN530" s="24"/>
      <c r="TO530" s="24"/>
      <c r="TP530" s="24"/>
      <c r="TQ530" s="24"/>
      <c r="TR530" s="24"/>
      <c r="TS530" s="24"/>
      <c r="TT530" s="24"/>
      <c r="TU530" s="24"/>
      <c r="TV530" s="24"/>
      <c r="TW530" s="24"/>
      <c r="TX530" s="24"/>
      <c r="TY530" s="24"/>
      <c r="TZ530" s="24"/>
      <c r="UA530" s="24"/>
      <c r="UB530" s="24"/>
      <c r="UC530" s="24"/>
      <c r="UD530" s="24"/>
      <c r="UE530" s="24"/>
      <c r="UF530" s="24"/>
      <c r="UG530" s="24"/>
      <c r="UH530" s="24"/>
      <c r="UI530" s="24"/>
      <c r="UJ530" s="24"/>
      <c r="UK530" s="24"/>
      <c r="UL530" s="24"/>
      <c r="UM530" s="24"/>
      <c r="UN530" s="24"/>
      <c r="UO530" s="24"/>
      <c r="UP530" s="24"/>
      <c r="UQ530" s="24"/>
      <c r="UR530" s="24"/>
      <c r="US530" s="24"/>
      <c r="UT530" s="24"/>
      <c r="UU530" s="24"/>
      <c r="UV530" s="24"/>
      <c r="UW530" s="24"/>
      <c r="UX530" s="24"/>
      <c r="UY530" s="24"/>
      <c r="UZ530" s="24"/>
      <c r="VA530" s="24"/>
      <c r="VB530" s="24"/>
      <c r="VC530" s="24"/>
      <c r="VD530" s="24"/>
      <c r="VE530" s="24"/>
      <c r="VF530" s="24"/>
      <c r="VG530" s="24"/>
      <c r="VH530" s="24"/>
      <c r="VI530" s="24"/>
      <c r="VJ530" s="24"/>
      <c r="VK530" s="24"/>
      <c r="VL530" s="24"/>
      <c r="VM530" s="24"/>
      <c r="VN530" s="24"/>
      <c r="VO530" s="24"/>
      <c r="VP530" s="24"/>
      <c r="VQ530" s="24"/>
      <c r="VR530" s="24"/>
      <c r="VS530" s="24"/>
      <c r="VT530" s="24"/>
      <c r="VU530" s="24"/>
      <c r="VV530" s="24"/>
      <c r="VW530" s="24"/>
      <c r="VX530" s="24"/>
      <c r="VY530" s="24"/>
      <c r="VZ530" s="24"/>
      <c r="WA530" s="24"/>
      <c r="WB530" s="24"/>
      <c r="WC530" s="24"/>
      <c r="WD530" s="24"/>
      <c r="WE530" s="24"/>
      <c r="WF530" s="24"/>
      <c r="WG530" s="24"/>
      <c r="WH530" s="24"/>
      <c r="WI530" s="24"/>
      <c r="WJ530" s="24"/>
      <c r="WK530" s="24"/>
      <c r="WL530" s="24"/>
      <c r="WM530" s="24"/>
      <c r="WN530" s="24"/>
      <c r="WO530" s="24"/>
      <c r="WP530" s="24"/>
      <c r="WQ530" s="24"/>
      <c r="WR530" s="24"/>
      <c r="WS530" s="24"/>
      <c r="WT530" s="24"/>
      <c r="WU530" s="24"/>
      <c r="WV530" s="24"/>
      <c r="WW530" s="24"/>
      <c r="WX530" s="24"/>
      <c r="WY530" s="24"/>
      <c r="WZ530" s="24"/>
      <c r="XA530" s="24"/>
      <c r="XB530" s="24"/>
      <c r="XC530" s="24"/>
      <c r="XD530" s="24"/>
      <c r="XE530" s="24"/>
      <c r="XF530" s="24"/>
      <c r="XG530" s="24"/>
      <c r="XH530" s="24"/>
      <c r="XI530" s="24"/>
      <c r="XJ530" s="24"/>
      <c r="XK530" s="24"/>
      <c r="XL530" s="24"/>
      <c r="XM530" s="24"/>
      <c r="XN530" s="24"/>
      <c r="XO530" s="24"/>
      <c r="XP530" s="24"/>
      <c r="XQ530" s="24"/>
      <c r="XR530" s="24"/>
      <c r="XS530" s="24"/>
      <c r="XT530" s="24"/>
      <c r="XU530" s="24"/>
      <c r="XV530" s="24"/>
      <c r="XW530" s="24"/>
      <c r="XX530" s="24"/>
      <c r="XY530" s="24"/>
      <c r="XZ530" s="24"/>
      <c r="YA530" s="24"/>
      <c r="YB530" s="24"/>
      <c r="YC530" s="24"/>
      <c r="YD530" s="24"/>
      <c r="YE530" s="24"/>
      <c r="YF530" s="24"/>
      <c r="YG530" s="24"/>
      <c r="YH530" s="24"/>
      <c r="YI530" s="24"/>
      <c r="YJ530" s="24"/>
      <c r="YK530" s="24"/>
      <c r="YL530" s="24"/>
      <c r="YM530" s="24"/>
      <c r="YN530" s="24"/>
      <c r="YO530" s="24"/>
      <c r="YP530" s="24"/>
      <c r="YQ530" s="24"/>
      <c r="YR530" s="24"/>
      <c r="YS530" s="24"/>
      <c r="YT530" s="24"/>
      <c r="YU530" s="24"/>
      <c r="YV530" s="24"/>
      <c r="YW530" s="24"/>
      <c r="YX530" s="24"/>
      <c r="YY530" s="24"/>
      <c r="YZ530" s="24"/>
      <c r="ZA530" s="24"/>
      <c r="ZB530" s="24"/>
      <c r="ZC530" s="24"/>
      <c r="ZD530" s="24"/>
      <c r="ZE530" s="24"/>
      <c r="ZF530" s="24"/>
      <c r="ZG530" s="24"/>
      <c r="ZH530" s="24"/>
      <c r="ZI530" s="24"/>
      <c r="ZJ530" s="24"/>
      <c r="ZK530" s="24"/>
      <c r="ZL530" s="24"/>
      <c r="ZM530" s="24"/>
      <c r="ZN530" s="24"/>
      <c r="ZO530" s="24"/>
      <c r="ZP530" s="24"/>
      <c r="ZQ530" s="24"/>
      <c r="ZR530" s="24"/>
      <c r="ZS530" s="24"/>
      <c r="ZT530" s="24"/>
      <c r="ZU530" s="24"/>
      <c r="ZV530" s="24"/>
      <c r="ZW530" s="24"/>
      <c r="ZX530" s="24"/>
      <c r="ZY530" s="24"/>
      <c r="ZZ530" s="24"/>
      <c r="AAA530" s="24"/>
      <c r="AAB530" s="24"/>
      <c r="AAC530" s="24"/>
      <c r="AAD530" s="24"/>
      <c r="AAE530" s="24"/>
      <c r="AAF530" s="24"/>
      <c r="AAG530" s="24"/>
      <c r="AAH530" s="24"/>
      <c r="AAI530" s="24"/>
      <c r="AAJ530" s="24"/>
      <c r="AAK530" s="24"/>
      <c r="AAL530" s="24"/>
      <c r="AAM530" s="24"/>
      <c r="AAN530" s="24"/>
      <c r="AAO530" s="24"/>
      <c r="AAP530" s="24"/>
      <c r="AAQ530" s="24"/>
      <c r="AAR530" s="24"/>
      <c r="AAS530" s="24"/>
      <c r="AAT530" s="24"/>
      <c r="AAU530" s="24"/>
      <c r="AAV530" s="24"/>
      <c r="AAW530" s="24"/>
      <c r="AAX530" s="24"/>
      <c r="AAY530" s="24"/>
      <c r="AAZ530" s="24"/>
      <c r="ABA530" s="24"/>
      <c r="ABB530" s="24"/>
      <c r="ABC530" s="24"/>
      <c r="ABD530" s="24"/>
      <c r="ABE530" s="24"/>
      <c r="ABF530" s="24"/>
      <c r="ABG530" s="24"/>
      <c r="ABH530" s="24"/>
      <c r="ABI530" s="24"/>
      <c r="ABJ530" s="24"/>
      <c r="ABK530" s="24"/>
      <c r="ABL530" s="24"/>
      <c r="ABM530" s="24"/>
      <c r="ABN530" s="24"/>
      <c r="ABO530" s="24"/>
      <c r="ABP530" s="24"/>
      <c r="ABQ530" s="24"/>
      <c r="ABR530" s="24"/>
      <c r="ABS530" s="24"/>
      <c r="ABT530" s="24"/>
      <c r="ABU530" s="24"/>
      <c r="ABV530" s="24"/>
      <c r="ABW530" s="24"/>
      <c r="ABX530" s="24"/>
      <c r="ABY530" s="24"/>
      <c r="ABZ530" s="24"/>
      <c r="ACA530" s="24"/>
      <c r="ACB530" s="24"/>
      <c r="ACC530" s="24"/>
      <c r="ACD530" s="24"/>
      <c r="ACE530" s="24"/>
      <c r="ACF530" s="24"/>
      <c r="ACG530" s="24"/>
      <c r="ACH530" s="24"/>
      <c r="ACI530" s="24"/>
      <c r="ACJ530" s="24"/>
      <c r="ACK530" s="24"/>
      <c r="ACL530" s="24"/>
      <c r="ACM530" s="24"/>
      <c r="ACN530" s="24"/>
      <c r="ACO530" s="24"/>
      <c r="ACP530" s="24"/>
      <c r="ACQ530" s="24"/>
      <c r="ACR530" s="24"/>
      <c r="ACS530" s="24"/>
      <c r="ACT530" s="24"/>
      <c r="ACU530" s="24"/>
      <c r="ACV530" s="24"/>
      <c r="ACW530" s="24"/>
      <c r="ACX530" s="24"/>
      <c r="ACY530" s="24"/>
      <c r="ACZ530" s="24"/>
      <c r="ADA530" s="24"/>
      <c r="ADB530" s="24"/>
      <c r="ADC530" s="24"/>
      <c r="ADD530" s="24"/>
      <c r="ADE530" s="24"/>
      <c r="ADF530" s="24"/>
      <c r="ADG530" s="24"/>
      <c r="ADH530" s="24"/>
      <c r="ADI530" s="24"/>
      <c r="ADJ530" s="24"/>
      <c r="ADK530" s="24"/>
      <c r="ADL530" s="24"/>
      <c r="ADM530" s="24"/>
      <c r="ADN530" s="24"/>
      <c r="ADO530" s="24"/>
      <c r="ADP530" s="24"/>
      <c r="ADQ530" s="24"/>
      <c r="ADR530" s="24"/>
      <c r="ADS530" s="24"/>
      <c r="ADT530" s="24"/>
      <c r="ADU530" s="24"/>
      <c r="ADV530" s="24"/>
      <c r="ADW530" s="24"/>
      <c r="ADX530" s="24"/>
      <c r="ADY530" s="24"/>
      <c r="ADZ530" s="24"/>
      <c r="AEA530" s="24"/>
      <c r="AEB530" s="24"/>
      <c r="AEC530" s="24"/>
      <c r="AED530" s="24"/>
      <c r="AEE530" s="24"/>
      <c r="AEF530" s="24"/>
      <c r="AEG530" s="24"/>
      <c r="AEH530" s="24"/>
      <c r="AEI530" s="24"/>
      <c r="AEJ530" s="24"/>
      <c r="AEK530" s="24"/>
      <c r="AEL530" s="24"/>
      <c r="AEM530" s="24"/>
      <c r="AEN530" s="24"/>
      <c r="AEO530" s="24"/>
      <c r="AEP530" s="24"/>
      <c r="AEQ530" s="24"/>
      <c r="AER530" s="24"/>
      <c r="AES530" s="24"/>
      <c r="AET530" s="24"/>
      <c r="AEU530" s="24"/>
      <c r="AEV530" s="24"/>
      <c r="AEW530" s="24"/>
      <c r="AEX530" s="24"/>
      <c r="AEY530" s="24"/>
      <c r="AEZ530" s="24"/>
      <c r="AFA530" s="24"/>
      <c r="AFB530" s="24"/>
      <c r="AFC530" s="24"/>
      <c r="AFD530" s="24"/>
      <c r="AFE530" s="24"/>
      <c r="AFF530" s="24"/>
      <c r="AFG530" s="24"/>
      <c r="AFH530" s="24"/>
      <c r="AFI530" s="24"/>
      <c r="AFJ530" s="24"/>
      <c r="AFK530" s="24"/>
      <c r="AFL530" s="24"/>
      <c r="AFM530" s="24"/>
      <c r="AFN530" s="24"/>
      <c r="AFO530" s="24"/>
      <c r="AFP530" s="24"/>
      <c r="AFQ530" s="24"/>
      <c r="AFR530" s="24"/>
      <c r="AFS530" s="24"/>
      <c r="AFT530" s="24"/>
      <c r="AFU530" s="24"/>
      <c r="AFV530" s="24"/>
      <c r="AFW530" s="24"/>
      <c r="AFX530" s="24"/>
      <c r="AFY530" s="24"/>
      <c r="AFZ530" s="24"/>
      <c r="AGA530" s="24"/>
      <c r="AGB530" s="24"/>
      <c r="AGC530" s="24"/>
      <c r="AGD530" s="24"/>
      <c r="AGE530" s="24"/>
      <c r="AGF530" s="24"/>
      <c r="AGG530" s="24"/>
      <c r="AGH530" s="24"/>
      <c r="AGI530" s="24"/>
      <c r="AGJ530" s="24"/>
      <c r="AGK530" s="24"/>
      <c r="AGL530" s="24"/>
      <c r="AGM530" s="24"/>
      <c r="AGN530" s="24"/>
      <c r="AGO530" s="24"/>
      <c r="AGP530" s="24"/>
      <c r="AGQ530" s="24"/>
      <c r="AGR530" s="24"/>
      <c r="AGS530" s="24"/>
      <c r="AGT530" s="24"/>
      <c r="AGU530" s="24"/>
      <c r="AGV530" s="24"/>
      <c r="AGW530" s="24"/>
      <c r="AGX530" s="24"/>
      <c r="AGY530" s="24"/>
      <c r="AGZ530" s="24"/>
      <c r="AHA530" s="24"/>
      <c r="AHB530" s="24"/>
      <c r="AHC530" s="24"/>
      <c r="AHD530" s="24"/>
      <c r="AHE530" s="24"/>
      <c r="AHF530" s="24"/>
      <c r="AHG530" s="24"/>
      <c r="AHH530" s="24"/>
      <c r="AHI530" s="24"/>
      <c r="AHJ530" s="24"/>
      <c r="AHK530" s="24"/>
      <c r="AHL530" s="24"/>
      <c r="AHM530" s="24"/>
      <c r="AHN530" s="24"/>
      <c r="AHO530" s="24"/>
      <c r="AHP530" s="24"/>
      <c r="AHQ530" s="24"/>
      <c r="AHR530" s="24"/>
      <c r="AHS530" s="24"/>
      <c r="AHT530" s="24"/>
      <c r="AHU530" s="24"/>
      <c r="AHV530" s="24"/>
      <c r="AHW530" s="24"/>
      <c r="AHX530" s="24"/>
      <c r="AHY530" s="24"/>
      <c r="AHZ530" s="24"/>
      <c r="AIA530" s="24"/>
      <c r="AIB530" s="24"/>
      <c r="AIC530" s="24"/>
      <c r="AID530" s="24"/>
      <c r="AIE530" s="24"/>
      <c r="AIF530" s="24"/>
      <c r="AIG530" s="24"/>
      <c r="AIH530" s="24"/>
      <c r="AII530" s="24"/>
      <c r="AIJ530" s="24"/>
      <c r="AIK530" s="24"/>
      <c r="AIL530" s="24"/>
      <c r="AIM530" s="24"/>
      <c r="AIN530" s="24"/>
      <c r="AIO530" s="24"/>
      <c r="AIP530" s="24"/>
      <c r="AIQ530" s="24"/>
      <c r="AIR530" s="24"/>
      <c r="AIS530" s="24"/>
      <c r="AIT530" s="24"/>
      <c r="AIU530" s="24"/>
      <c r="AIV530" s="24"/>
      <c r="AIW530" s="24"/>
      <c r="AIX530" s="24"/>
      <c r="AIY530" s="24"/>
      <c r="AIZ530" s="24"/>
      <c r="AJA530" s="24"/>
      <c r="AJB530" s="24"/>
      <c r="AJC530" s="24"/>
      <c r="AJD530" s="24"/>
      <c r="AJE530" s="24"/>
      <c r="AJF530" s="24"/>
      <c r="AJG530" s="24"/>
      <c r="AJH530" s="24"/>
      <c r="AJI530" s="24"/>
      <c r="AJJ530" s="24"/>
      <c r="AJK530" s="24"/>
      <c r="AJL530" s="24"/>
      <c r="AJM530" s="24"/>
      <c r="AJN530" s="24"/>
      <c r="AJO530" s="24"/>
      <c r="AJP530" s="24"/>
      <c r="AJQ530" s="24"/>
      <c r="AJR530" s="24"/>
      <c r="AJS530" s="24"/>
      <c r="AJT530" s="24"/>
      <c r="AJU530" s="24"/>
      <c r="AJV530" s="24"/>
      <c r="AJW530" s="24"/>
      <c r="AJX530" s="24"/>
      <c r="AJY530" s="24"/>
      <c r="AJZ530" s="24"/>
      <c r="AKA530" s="24"/>
      <c r="AKB530" s="24"/>
      <c r="AKC530" s="24"/>
      <c r="AKD530" s="24"/>
      <c r="AKE530" s="24"/>
      <c r="AKF530" s="24"/>
      <c r="AKG530" s="24"/>
      <c r="AKH530" s="24"/>
      <c r="AKI530" s="24"/>
      <c r="AKJ530" s="24"/>
      <c r="AKK530" s="24"/>
      <c r="AKL530" s="24"/>
      <c r="AKM530" s="24"/>
      <c r="AKN530" s="24"/>
      <c r="AKO530" s="24"/>
      <c r="AKP530" s="24"/>
      <c r="AKQ530" s="24"/>
      <c r="AKR530" s="24"/>
      <c r="AKS530" s="24"/>
      <c r="AKT530" s="24"/>
      <c r="AKU530" s="24"/>
      <c r="AKV530" s="24"/>
      <c r="AKW530" s="24"/>
      <c r="AKX530" s="24"/>
      <c r="AKY530" s="24"/>
      <c r="AKZ530" s="24"/>
      <c r="ALA530" s="24"/>
      <c r="ALB530" s="24"/>
      <c r="ALC530" s="24"/>
      <c r="ALD530" s="24"/>
      <c r="ALE530" s="24"/>
      <c r="ALF530" s="24"/>
      <c r="ALG530" s="24"/>
      <c r="ALH530" s="24"/>
      <c r="ALI530" s="24"/>
      <c r="ALJ530" s="24"/>
      <c r="ALK530" s="24"/>
      <c r="ALL530" s="24"/>
      <c r="ALM530" s="24"/>
      <c r="ALN530" s="24"/>
      <c r="ALO530" s="24"/>
      <c r="ALP530" s="24"/>
      <c r="ALQ530" s="24"/>
      <c r="ALR530" s="24"/>
      <c r="ALS530" s="24"/>
      <c r="ALT530" s="24"/>
      <c r="ALU530" s="24"/>
      <c r="ALV530" s="24"/>
      <c r="ALW530" s="24"/>
      <c r="ALX530" s="24"/>
      <c r="ALY530" s="24"/>
      <c r="ALZ530" s="24"/>
      <c r="AMA530" s="24"/>
      <c r="AMB530" s="24"/>
      <c r="AMC530" s="24"/>
      <c r="AMD530" s="24"/>
      <c r="AME530" s="24"/>
      <c r="AMF530" s="24"/>
      <c r="AMG530" s="24"/>
      <c r="AMH530" s="24"/>
      <c r="AMI530" s="24"/>
      <c r="AMJ530" s="24"/>
      <c r="AMK530" s="24"/>
      <c r="AML530" s="24"/>
      <c r="AMM530" s="24"/>
      <c r="AMN530" s="24"/>
      <c r="AMO530" s="24"/>
      <c r="AMP530" s="24"/>
      <c r="AMQ530" s="24"/>
      <c r="AMR530" s="24"/>
      <c r="AMS530" s="24"/>
      <c r="AMT530" s="24"/>
      <c r="AMU530" s="24"/>
      <c r="AMV530" s="24"/>
      <c r="AMW530" s="24"/>
      <c r="AMX530" s="24"/>
      <c r="AMY530" s="24"/>
      <c r="AMZ530" s="24"/>
      <c r="ANA530" s="24"/>
      <c r="ANB530" s="24"/>
      <c r="ANC530" s="24"/>
      <c r="AND530" s="24"/>
      <c r="ANE530" s="24"/>
      <c r="ANF530" s="24"/>
      <c r="ANG530" s="24"/>
      <c r="ANH530" s="24"/>
      <c r="ANI530" s="24"/>
      <c r="ANJ530" s="24"/>
      <c r="ANK530" s="24"/>
      <c r="ANL530" s="24"/>
      <c r="ANM530" s="24"/>
      <c r="ANN530" s="24"/>
      <c r="ANO530" s="24"/>
      <c r="ANP530" s="24"/>
      <c r="ANQ530" s="24"/>
      <c r="ANR530" s="24"/>
      <c r="ANS530" s="24"/>
      <c r="ANT530" s="24"/>
      <c r="ANU530" s="24"/>
      <c r="ANV530" s="24"/>
      <c r="ANW530" s="24"/>
      <c r="ANX530" s="24"/>
      <c r="ANY530" s="24"/>
      <c r="ANZ530" s="24"/>
      <c r="AOA530" s="24"/>
      <c r="AOB530" s="24"/>
      <c r="AOC530" s="24"/>
      <c r="AOD530" s="24"/>
      <c r="AOE530" s="24"/>
      <c r="AOF530" s="24"/>
      <c r="AOG530" s="24"/>
      <c r="AOH530" s="24"/>
      <c r="AOI530" s="24"/>
      <c r="AOJ530" s="24"/>
      <c r="AOK530" s="24"/>
      <c r="AOL530" s="24"/>
      <c r="AOM530" s="24"/>
      <c r="AON530" s="24"/>
      <c r="AOO530" s="24"/>
      <c r="AOP530" s="24"/>
      <c r="AOQ530" s="24"/>
      <c r="AOR530" s="24"/>
      <c r="AOS530" s="24"/>
      <c r="AOT530" s="24"/>
      <c r="AOU530" s="24"/>
      <c r="AOV530" s="24"/>
      <c r="AOW530" s="24"/>
      <c r="AOX530" s="24"/>
      <c r="AOY530" s="24"/>
      <c r="AOZ530" s="24"/>
      <c r="APA530" s="24"/>
      <c r="APB530" s="24"/>
      <c r="APC530" s="24"/>
      <c r="APD530" s="24"/>
      <c r="APE530" s="24"/>
      <c r="APF530" s="24"/>
      <c r="APG530" s="24"/>
      <c r="APH530" s="24"/>
      <c r="API530" s="24"/>
      <c r="APJ530" s="24"/>
      <c r="APK530" s="24"/>
      <c r="APL530" s="24"/>
      <c r="APM530" s="24"/>
      <c r="APN530" s="24"/>
      <c r="APO530" s="24"/>
      <c r="APP530" s="24"/>
      <c r="APQ530" s="24"/>
      <c r="APR530" s="24"/>
      <c r="APS530" s="24"/>
      <c r="APT530" s="24"/>
      <c r="APU530" s="24"/>
      <c r="APV530" s="24"/>
      <c r="APW530" s="24"/>
      <c r="APX530" s="24"/>
      <c r="APY530" s="24"/>
      <c r="APZ530" s="24"/>
      <c r="AQA530" s="24"/>
      <c r="AQB530" s="24"/>
      <c r="AQC530" s="24"/>
      <c r="AQD530" s="24"/>
      <c r="AQE530" s="24"/>
      <c r="AQF530" s="24"/>
      <c r="AQG530" s="24"/>
      <c r="AQH530" s="24"/>
      <c r="AQI530" s="24"/>
      <c r="AQJ530" s="24"/>
      <c r="AQK530" s="24"/>
      <c r="AQL530" s="24"/>
      <c r="AQM530" s="24"/>
      <c r="AQN530" s="24"/>
      <c r="AQO530" s="24"/>
      <c r="AQP530" s="24"/>
      <c r="AQQ530" s="24"/>
      <c r="AQR530" s="24"/>
      <c r="AQS530" s="24"/>
      <c r="AQT530" s="24"/>
      <c r="AQU530" s="24"/>
      <c r="AQV530" s="24"/>
      <c r="AQW530" s="24"/>
      <c r="AQX530" s="24"/>
      <c r="AQY530" s="24"/>
      <c r="AQZ530" s="24"/>
      <c r="ARA530" s="24"/>
      <c r="ARB530" s="24"/>
      <c r="ARC530" s="24"/>
      <c r="ARD530" s="24"/>
      <c r="ARE530" s="24"/>
      <c r="ARF530" s="24"/>
      <c r="ARG530" s="24"/>
      <c r="ARH530" s="24"/>
      <c r="ARI530" s="24"/>
      <c r="ARJ530" s="24"/>
      <c r="ARK530" s="24"/>
      <c r="ARL530" s="24"/>
      <c r="ARM530" s="24"/>
      <c r="ARN530" s="24"/>
      <c r="ARO530" s="24"/>
      <c r="ARP530" s="24"/>
      <c r="ARQ530" s="24"/>
      <c r="ARR530" s="24"/>
      <c r="ARS530" s="24"/>
      <c r="ART530" s="24"/>
      <c r="ARU530" s="24"/>
      <c r="ARV530" s="24"/>
      <c r="ARW530" s="24"/>
      <c r="ARX530" s="24"/>
      <c r="ARY530" s="24"/>
      <c r="ARZ530" s="24"/>
      <c r="ASA530" s="24"/>
      <c r="ASB530" s="24"/>
      <c r="ASC530" s="24"/>
      <c r="ASD530" s="24"/>
      <c r="ASE530" s="24"/>
      <c r="ASF530" s="24"/>
      <c r="ASG530" s="24"/>
      <c r="ASH530" s="24"/>
      <c r="ASI530" s="24"/>
      <c r="ASJ530" s="24"/>
      <c r="ASK530" s="24"/>
      <c r="ASL530" s="24"/>
      <c r="ASM530" s="24"/>
      <c r="ASN530" s="24"/>
      <c r="ASO530" s="24"/>
      <c r="ASP530" s="24"/>
      <c r="ASQ530" s="24"/>
      <c r="ASR530" s="24"/>
      <c r="ASS530" s="24"/>
      <c r="AST530" s="24"/>
      <c r="ASU530" s="24"/>
      <c r="ASV530" s="24"/>
      <c r="ASW530" s="24"/>
      <c r="ASX530" s="24"/>
      <c r="ASY530" s="24"/>
      <c r="ASZ530" s="24"/>
      <c r="ATA530" s="24"/>
      <c r="ATB530" s="24"/>
      <c r="ATC530" s="24"/>
      <c r="ATD530" s="24"/>
      <c r="ATE530" s="24"/>
      <c r="ATF530" s="24"/>
      <c r="ATG530" s="24"/>
      <c r="ATH530" s="24"/>
      <c r="ATI530" s="24"/>
      <c r="ATJ530" s="24"/>
      <c r="ATK530" s="24"/>
      <c r="ATL530" s="24"/>
      <c r="ATM530" s="24"/>
      <c r="ATN530" s="24"/>
      <c r="ATO530" s="24"/>
      <c r="ATP530" s="24"/>
      <c r="ATQ530" s="24"/>
      <c r="ATR530" s="24"/>
      <c r="ATS530" s="24"/>
      <c r="ATT530" s="24"/>
      <c r="ATU530" s="24"/>
      <c r="ATV530" s="24"/>
      <c r="ATW530" s="24"/>
      <c r="ATX530" s="24"/>
      <c r="ATY530" s="24"/>
      <c r="ATZ530" s="24"/>
      <c r="AUA530" s="24"/>
      <c r="AUB530" s="24"/>
      <c r="AUC530" s="24"/>
      <c r="AUD530" s="24"/>
      <c r="AUE530" s="24"/>
      <c r="AUF530" s="24"/>
      <c r="AUG530" s="24"/>
      <c r="AUH530" s="24"/>
      <c r="AUI530" s="24"/>
      <c r="AUJ530" s="24"/>
      <c r="AUK530" s="24"/>
      <c r="AUL530" s="24"/>
      <c r="AUM530" s="24"/>
      <c r="AUN530" s="24"/>
      <c r="AUO530" s="24"/>
      <c r="AUP530" s="24"/>
      <c r="AUQ530" s="24"/>
      <c r="AUR530" s="24"/>
      <c r="AUS530" s="24"/>
      <c r="AUT530" s="24"/>
      <c r="AUU530" s="24"/>
      <c r="AUV530" s="24"/>
      <c r="AUW530" s="24"/>
      <c r="AUX530" s="24"/>
      <c r="AUY530" s="24"/>
      <c r="AUZ530" s="24"/>
      <c r="AVA530" s="24"/>
      <c r="AVB530" s="24"/>
      <c r="AVC530" s="24"/>
      <c r="AVD530" s="24"/>
      <c r="AVE530" s="24"/>
      <c r="AVF530" s="24"/>
      <c r="AVG530" s="24"/>
      <c r="AVH530" s="24"/>
      <c r="AVI530" s="24"/>
      <c r="AVJ530" s="24"/>
      <c r="AVK530" s="24"/>
      <c r="AVL530" s="24"/>
      <c r="AVM530" s="24"/>
      <c r="AVN530" s="24"/>
      <c r="AVO530" s="24"/>
      <c r="AVP530" s="24"/>
      <c r="AVQ530" s="24"/>
      <c r="AVR530" s="24"/>
      <c r="AVS530" s="24"/>
      <c r="AVT530" s="24"/>
      <c r="AVU530" s="24"/>
      <c r="AVV530" s="24"/>
      <c r="AVW530" s="24"/>
      <c r="AVX530" s="24"/>
      <c r="AVY530" s="24"/>
      <c r="AVZ530" s="24"/>
      <c r="AWA530" s="24"/>
      <c r="AWB530" s="24"/>
      <c r="AWC530" s="24"/>
      <c r="AWD530" s="24"/>
      <c r="AWE530" s="24"/>
      <c r="AWF530" s="24"/>
      <c r="AWG530" s="24"/>
      <c r="AWH530" s="24"/>
      <c r="AWI530" s="24"/>
      <c r="AWJ530" s="24"/>
      <c r="AWK530" s="24"/>
      <c r="AWL530" s="24"/>
      <c r="AWM530" s="24"/>
      <c r="AWN530" s="24"/>
      <c r="AWO530" s="24"/>
      <c r="AWP530" s="24"/>
      <c r="AWQ530" s="24"/>
      <c r="AWR530" s="24"/>
      <c r="AWS530" s="24"/>
      <c r="AWT530" s="24"/>
      <c r="AWU530" s="24"/>
      <c r="AWV530" s="24"/>
      <c r="AWW530" s="24"/>
      <c r="AWX530" s="24"/>
      <c r="AWY530" s="24"/>
      <c r="AWZ530" s="24"/>
      <c r="AXA530" s="24"/>
      <c r="AXB530" s="24"/>
      <c r="AXC530" s="24"/>
      <c r="AXD530" s="24"/>
      <c r="AXE530" s="24"/>
      <c r="AXF530" s="24"/>
      <c r="AXG530" s="24"/>
      <c r="AXH530" s="24"/>
      <c r="AXI530" s="24"/>
      <c r="AXJ530" s="24"/>
      <c r="AXK530" s="24"/>
      <c r="AXL530" s="24"/>
      <c r="AXM530" s="24"/>
      <c r="AXN530" s="24"/>
      <c r="AXO530" s="24"/>
      <c r="AXP530" s="24"/>
      <c r="AXQ530" s="24"/>
      <c r="AXR530" s="24"/>
      <c r="AXS530" s="24"/>
      <c r="AXT530" s="24"/>
      <c r="AXU530" s="24"/>
      <c r="AXV530" s="24"/>
      <c r="AXW530" s="24"/>
      <c r="AXX530" s="24"/>
      <c r="AXY530" s="24"/>
      <c r="AXZ530" s="24"/>
      <c r="AYA530" s="24"/>
      <c r="AYB530" s="24"/>
      <c r="AYC530" s="24"/>
      <c r="AYD530" s="24"/>
      <c r="AYE530" s="24"/>
      <c r="AYF530" s="24"/>
      <c r="AYG530" s="24"/>
      <c r="AYH530" s="24"/>
      <c r="AYI530" s="24"/>
      <c r="AYJ530" s="24"/>
      <c r="AYK530" s="24"/>
      <c r="AYL530" s="24"/>
      <c r="AYM530" s="24"/>
      <c r="AYN530" s="24"/>
      <c r="AYO530" s="24"/>
      <c r="AYP530" s="24"/>
      <c r="AYQ530" s="24"/>
      <c r="AYR530" s="24"/>
      <c r="AYS530" s="24"/>
      <c r="AYT530" s="24"/>
      <c r="AYU530" s="24"/>
      <c r="AYV530" s="24"/>
      <c r="AYW530" s="24"/>
      <c r="AYX530" s="24"/>
      <c r="AYY530" s="24"/>
      <c r="AYZ530" s="24"/>
      <c r="AZA530" s="24"/>
      <c r="AZB530" s="24"/>
      <c r="AZC530" s="24"/>
      <c r="AZD530" s="24"/>
      <c r="AZE530" s="24"/>
      <c r="AZF530" s="24"/>
      <c r="AZG530" s="24"/>
      <c r="AZH530" s="24"/>
      <c r="AZI530" s="24"/>
      <c r="AZJ530" s="24"/>
      <c r="AZK530" s="24"/>
      <c r="AZL530" s="24"/>
      <c r="AZM530" s="24"/>
      <c r="AZN530" s="24"/>
      <c r="AZO530" s="24"/>
      <c r="AZP530" s="24"/>
      <c r="AZQ530" s="24"/>
      <c r="AZR530" s="24"/>
      <c r="AZS530" s="24"/>
      <c r="AZT530" s="24"/>
      <c r="AZU530" s="24"/>
      <c r="AZV530" s="24"/>
      <c r="AZW530" s="24"/>
      <c r="AZX530" s="24"/>
      <c r="AZY530" s="24"/>
      <c r="AZZ530" s="24"/>
      <c r="BAA530" s="24"/>
      <c r="BAB530" s="24"/>
      <c r="BAC530" s="24"/>
      <c r="BAD530" s="24"/>
      <c r="BAE530" s="24"/>
      <c r="BAF530" s="24"/>
      <c r="BAG530" s="24"/>
      <c r="BAH530" s="24"/>
      <c r="BAI530" s="24"/>
      <c r="BAJ530" s="24"/>
      <c r="BAK530" s="24"/>
      <c r="BAL530" s="24"/>
      <c r="BAM530" s="24"/>
      <c r="BAN530" s="24"/>
      <c r="BAO530" s="24"/>
      <c r="BAP530" s="24"/>
    </row>
    <row r="531" spans="1:1394" x14ac:dyDescent="0.25">
      <c r="A531" s="10" t="str">
        <f>IF(YEAR(G531)=2024,#REF!,"")</f>
        <v/>
      </c>
      <c r="B531" s="10" t="str">
        <f>IF(YEAR(G531)=2025,#REF!,"")</f>
        <v/>
      </c>
      <c r="C531" s="10" t="str">
        <f t="shared" si="40"/>
        <v>Evening45103</v>
      </c>
      <c r="D531" s="5" t="str">
        <f>IF('by region'!$C$2="Any","Any",'Turf only'!V531)&amp;M531&amp;IF('by region'!$I$2="Any","Any",N531)&amp;G531</f>
        <v>AnyFlatAny45103</v>
      </c>
      <c r="E531" s="5" t="e">
        <f>IF(I531=#REF!,'Turf only'!G531,"")</f>
        <v>#REF!</v>
      </c>
      <c r="F531" s="5" t="e">
        <f t="shared" si="41"/>
        <v>#REF!</v>
      </c>
      <c r="G531" s="15">
        <v>45103</v>
      </c>
      <c r="H531" s="16" t="s">
        <v>42</v>
      </c>
      <c r="I531" s="16" t="s">
        <v>70</v>
      </c>
      <c r="J531" s="16" t="s">
        <v>80</v>
      </c>
      <c r="K531" s="14" t="s">
        <v>24</v>
      </c>
      <c r="L531" s="14" t="s">
        <v>19</v>
      </c>
      <c r="M531" s="16" t="s">
        <v>25</v>
      </c>
      <c r="N531" s="16" t="s">
        <v>13</v>
      </c>
      <c r="O531" s="16" t="s">
        <v>14</v>
      </c>
      <c r="P531" s="12">
        <f t="shared" si="42"/>
        <v>2</v>
      </c>
      <c r="Q531" s="12" cm="1">
        <f t="array" ref="Q531">SUMPRODUCT(($G$2:$G$2765=G531)*(P531&gt;$P$2:$P$2765))+1</f>
        <v>3</v>
      </c>
      <c r="R531" s="12" t="e">
        <f>(Q531*100000)+#REF!</f>
        <v>#REF!</v>
      </c>
      <c r="S531" t="e" cm="1">
        <f t="array" ref="S531">SUMPRODUCT(($G$2:$G$2765=G531)*(R531&gt;$R$2:$R$2765))+1</f>
        <v>#REF!</v>
      </c>
      <c r="T531" t="str">
        <f t="shared" si="43"/>
        <v>WINDSOR †</v>
      </c>
      <c r="U531">
        <v>0</v>
      </c>
      <c r="V531" t="s">
        <v>19</v>
      </c>
      <c r="W531">
        <f t="shared" si="44"/>
        <v>2023</v>
      </c>
    </row>
    <row r="532" spans="1:1394" x14ac:dyDescent="0.25">
      <c r="A532" s="10" t="str">
        <f>IF(YEAR(G532)=2024,#REF!,"")</f>
        <v/>
      </c>
      <c r="B532" s="10" t="str">
        <f>IF(YEAR(G532)=2025,#REF!,"")</f>
        <v/>
      </c>
      <c r="C532" s="10" t="str">
        <f t="shared" si="40"/>
        <v>Afternoon45104</v>
      </c>
      <c r="D532" s="5" t="str">
        <f>IF('by region'!$C$2="Any","Any",'Turf only'!V532)&amp;M532&amp;IF('by region'!$I$2="Any","Any",N532)&amp;G532</f>
        <v>AnyFlatAny45104</v>
      </c>
      <c r="E532" s="5" t="e">
        <f>IF(I532=#REF!,'Turf only'!G532,"")</f>
        <v>#REF!</v>
      </c>
      <c r="F532" s="5" t="e">
        <f t="shared" si="41"/>
        <v>#REF!</v>
      </c>
      <c r="G532" s="15">
        <v>45104</v>
      </c>
      <c r="H532" s="16" t="s">
        <v>7</v>
      </c>
      <c r="I532" s="16" t="s">
        <v>77</v>
      </c>
      <c r="J532" s="16" t="s">
        <v>9</v>
      </c>
      <c r="K532" s="14" t="s">
        <v>10</v>
      </c>
      <c r="L532" s="14" t="s">
        <v>11</v>
      </c>
      <c r="M532" s="16" t="s">
        <v>25</v>
      </c>
      <c r="N532" s="16" t="s">
        <v>13</v>
      </c>
      <c r="O532" s="16" t="s">
        <v>14</v>
      </c>
      <c r="P532" s="12">
        <f t="shared" si="42"/>
        <v>1</v>
      </c>
      <c r="Q532" s="12" cm="1">
        <f t="array" ref="Q532">SUMPRODUCT(($G$2:$G$2765=G532)*(P532&gt;$P$2:$P$2765))+1</f>
        <v>1</v>
      </c>
      <c r="R532" s="12" t="e">
        <f>(Q532*100000)+#REF!</f>
        <v>#REF!</v>
      </c>
      <c r="S532" t="e" cm="1">
        <f t="array" ref="S532">SUMPRODUCT(($G$2:$G$2765=G532)*(R532&gt;$R$2:$R$2765))+1</f>
        <v>#REF!</v>
      </c>
      <c r="T532" t="str">
        <f t="shared" si="43"/>
        <v xml:space="preserve">BEVERLEY </v>
      </c>
      <c r="U532">
        <v>0</v>
      </c>
      <c r="V532" t="s">
        <v>19</v>
      </c>
      <c r="W532">
        <f t="shared" si="44"/>
        <v>2023</v>
      </c>
    </row>
    <row r="533" spans="1:1394" x14ac:dyDescent="0.25">
      <c r="A533" s="10" t="str">
        <f>IF(YEAR(G533)=2024,#REF!,"")</f>
        <v/>
      </c>
      <c r="B533" s="10" t="str">
        <f>IF(YEAR(G533)=2025,#REF!,"")</f>
        <v/>
      </c>
      <c r="C533" s="10" t="str">
        <f t="shared" si="40"/>
        <v>Afternoon45104</v>
      </c>
      <c r="D533" s="5" t="str">
        <f>IF('by region'!$C$2="Any","Any",'Turf only'!V533)&amp;M533&amp;IF('by region'!$I$2="Any","Any",N533)&amp;G533</f>
        <v>AnyFlatAny45104</v>
      </c>
      <c r="E533" s="5" t="e">
        <f>IF(I533=#REF!,'Turf only'!G533,"")</f>
        <v>#REF!</v>
      </c>
      <c r="F533" s="5" t="e">
        <f t="shared" si="41"/>
        <v>#REF!</v>
      </c>
      <c r="G533" s="15">
        <v>45104</v>
      </c>
      <c r="H533" s="16" t="s">
        <v>7</v>
      </c>
      <c r="I533" s="16" t="s">
        <v>82</v>
      </c>
      <c r="J533" s="16" t="s">
        <v>9</v>
      </c>
      <c r="K533" s="14" t="s">
        <v>24</v>
      </c>
      <c r="L533" s="14" t="s">
        <v>19</v>
      </c>
      <c r="M533" s="16" t="s">
        <v>25</v>
      </c>
      <c r="N533" s="16" t="s">
        <v>13</v>
      </c>
      <c r="O533" s="16" t="s">
        <v>14</v>
      </c>
      <c r="P533" s="12">
        <f t="shared" si="42"/>
        <v>1</v>
      </c>
      <c r="Q533" s="12" cm="1">
        <f t="array" ref="Q533">SUMPRODUCT(($G$2:$G$2765=G533)*(P533&gt;$P$2:$P$2765))+1</f>
        <v>1</v>
      </c>
      <c r="R533" s="12" t="e">
        <f>(Q533*100000)+#REF!</f>
        <v>#REF!</v>
      </c>
      <c r="S533" t="e" cm="1">
        <f t="array" ref="S533">SUMPRODUCT(($G$2:$G$2765=G533)*(R533&gt;$R$2:$R$2765))+1</f>
        <v>#REF!</v>
      </c>
      <c r="T533" t="str">
        <f t="shared" si="43"/>
        <v xml:space="preserve">BRIGHTON </v>
      </c>
      <c r="U533">
        <v>0</v>
      </c>
      <c r="V533" t="s">
        <v>11</v>
      </c>
      <c r="W533">
        <f t="shared" si="44"/>
        <v>2023</v>
      </c>
    </row>
    <row r="534" spans="1:1394" x14ac:dyDescent="0.25">
      <c r="A534" s="10" t="str">
        <f>IF(YEAR(G534)=2024,#REF!,"")</f>
        <v/>
      </c>
      <c r="B534" s="10" t="str">
        <f>IF(YEAR(G534)=2025,#REF!,"")</f>
        <v/>
      </c>
      <c r="C534" s="10" t="str">
        <f t="shared" si="40"/>
        <v>Evening45104</v>
      </c>
      <c r="D534" s="5" t="str">
        <f>IF('by region'!$C$2="Any","Any",'Turf only'!V534)&amp;M534&amp;IF('by region'!$I$2="Any","Any",N534)&amp;G534</f>
        <v>AnyFlatAny45104</v>
      </c>
      <c r="E534" s="5" t="e">
        <f>IF(I534=#REF!,'Turf only'!G534,"")</f>
        <v>#REF!</v>
      </c>
      <c r="F534" s="5" t="e">
        <f t="shared" si="41"/>
        <v>#REF!</v>
      </c>
      <c r="G534" s="15">
        <v>45104</v>
      </c>
      <c r="H534" s="16" t="s">
        <v>7</v>
      </c>
      <c r="I534" s="16" t="s">
        <v>51</v>
      </c>
      <c r="J534" s="16" t="s">
        <v>80</v>
      </c>
      <c r="K534" s="14" t="s">
        <v>10</v>
      </c>
      <c r="L534" s="14" t="s">
        <v>19</v>
      </c>
      <c r="M534" s="16" t="s">
        <v>25</v>
      </c>
      <c r="N534" s="16" t="s">
        <v>13</v>
      </c>
      <c r="O534" s="16" t="s">
        <v>14</v>
      </c>
      <c r="P534" s="12">
        <f t="shared" si="42"/>
        <v>2</v>
      </c>
      <c r="Q534" s="12" cm="1">
        <f t="array" ref="Q534">SUMPRODUCT(($G$2:$G$2765=G534)*(P534&gt;$P$2:$P$2765))+1</f>
        <v>3</v>
      </c>
      <c r="R534" s="12" t="e">
        <f>(Q534*100000)+#REF!</f>
        <v>#REF!</v>
      </c>
      <c r="S534" t="e" cm="1">
        <f t="array" ref="S534">SUMPRODUCT(($G$2:$G$2765=G534)*(R534&gt;$R$2:$R$2765))+1</f>
        <v>#REF!</v>
      </c>
      <c r="T534" t="str">
        <f t="shared" si="43"/>
        <v>NEWBURY †</v>
      </c>
      <c r="U534">
        <v>0</v>
      </c>
      <c r="V534" t="s">
        <v>19</v>
      </c>
      <c r="W534">
        <f t="shared" si="44"/>
        <v>2023</v>
      </c>
    </row>
    <row r="535" spans="1:1394" x14ac:dyDescent="0.25">
      <c r="A535" s="10" t="str">
        <f>IF(YEAR(G535)=2024,#REF!,"")</f>
        <v/>
      </c>
      <c r="B535" s="10" t="str">
        <f>IF(YEAR(G535)=2025,#REF!,"")</f>
        <v/>
      </c>
      <c r="C535" s="10" t="str">
        <f t="shared" si="40"/>
        <v>Evening45104</v>
      </c>
      <c r="D535" s="5" t="str">
        <f>IF('by region'!$C$2="Any","Any",'Turf only'!V535)&amp;M535&amp;IF('by region'!$I$2="Any","Any",N535)&amp;G535</f>
        <v>AnyJumpAny45104</v>
      </c>
      <c r="E535" s="5" t="e">
        <f>IF(I535=#REF!,'Turf only'!G535,"")</f>
        <v>#REF!</v>
      </c>
      <c r="F535" s="5" t="e">
        <f t="shared" si="41"/>
        <v>#REF!</v>
      </c>
      <c r="G535" s="15">
        <v>45104</v>
      </c>
      <c r="H535" s="16" t="s">
        <v>7</v>
      </c>
      <c r="I535" s="16" t="s">
        <v>75</v>
      </c>
      <c r="J535" s="16" t="s">
        <v>80</v>
      </c>
      <c r="K535" s="14" t="s">
        <v>10</v>
      </c>
      <c r="L535" s="14" t="s">
        <v>19</v>
      </c>
      <c r="M535" s="16" t="s">
        <v>12</v>
      </c>
      <c r="N535" s="16" t="s">
        <v>13</v>
      </c>
      <c r="O535" s="16" t="s">
        <v>14</v>
      </c>
      <c r="P535" s="12">
        <f t="shared" si="42"/>
        <v>2</v>
      </c>
      <c r="Q535" s="12" cm="1">
        <f t="array" ref="Q535">SUMPRODUCT(($G$2:$G$2765=G535)*(P535&gt;$P$2:$P$2765))+1</f>
        <v>3</v>
      </c>
      <c r="R535" s="12" t="e">
        <f>(Q535*100000)+#REF!</f>
        <v>#REF!</v>
      </c>
      <c r="S535" t="e" cm="1">
        <f t="array" ref="S535">SUMPRODUCT(($G$2:$G$2765=G535)*(R535&gt;$R$2:$R$2765))+1</f>
        <v>#REF!</v>
      </c>
      <c r="T535" t="str">
        <f t="shared" si="43"/>
        <v>Newton Abbot †</v>
      </c>
      <c r="U535">
        <v>0</v>
      </c>
      <c r="V535" t="s">
        <v>30</v>
      </c>
      <c r="W535">
        <f t="shared" si="44"/>
        <v>2023</v>
      </c>
    </row>
    <row r="536" spans="1:1394" x14ac:dyDescent="0.25">
      <c r="A536" s="10" t="str">
        <f>IF(YEAR(G536)=2024,#REF!,"")</f>
        <v/>
      </c>
      <c r="B536" s="10" t="str">
        <f>IF(YEAR(G536)=2025,#REF!,"")</f>
        <v/>
      </c>
      <c r="C536" s="10" t="str">
        <f t="shared" si="40"/>
        <v>Evening45105</v>
      </c>
      <c r="D536" s="5" t="str">
        <f>IF('by region'!$C$2="Any","Any",'Turf only'!V536)&amp;M536&amp;IF('by region'!$I$2="Any","Any",N536)&amp;G536</f>
        <v>AnyFlatAny45105</v>
      </c>
      <c r="E536" s="5" t="e">
        <f>IF(I536=#REF!,'Turf only'!G536,"")</f>
        <v>#REF!</v>
      </c>
      <c r="F536" s="5" t="e">
        <f t="shared" si="41"/>
        <v>#REF!</v>
      </c>
      <c r="G536" s="15">
        <v>45105</v>
      </c>
      <c r="H536" s="16" t="s">
        <v>27</v>
      </c>
      <c r="I536" s="16" t="s">
        <v>79</v>
      </c>
      <c r="J536" s="16" t="s">
        <v>80</v>
      </c>
      <c r="K536" s="14" t="s">
        <v>24</v>
      </c>
      <c r="L536" s="14" t="s">
        <v>19</v>
      </c>
      <c r="M536" s="16" t="s">
        <v>25</v>
      </c>
      <c r="N536" s="16" t="s">
        <v>13</v>
      </c>
      <c r="O536" s="16" t="s">
        <v>14</v>
      </c>
      <c r="P536" s="12">
        <f t="shared" si="42"/>
        <v>2</v>
      </c>
      <c r="Q536" s="12" cm="1">
        <f t="array" ref="Q536">SUMPRODUCT(($G$2:$G$2765=G536)*(P536&gt;$P$2:$P$2765))+1</f>
        <v>4</v>
      </c>
      <c r="R536" s="12" t="e">
        <f>(Q536*100000)+#REF!</f>
        <v>#REF!</v>
      </c>
      <c r="S536" t="e" cm="1">
        <f t="array" ref="S536">SUMPRODUCT(($G$2:$G$2765=G536)*(R536&gt;$R$2:$R$2765))+1</f>
        <v>#REF!</v>
      </c>
      <c r="T536" t="str">
        <f t="shared" si="43"/>
        <v>BATH †</v>
      </c>
      <c r="U536">
        <v>0</v>
      </c>
      <c r="V536" t="s">
        <v>17</v>
      </c>
      <c r="W536">
        <f t="shared" si="44"/>
        <v>2023</v>
      </c>
    </row>
    <row r="537" spans="1:1394" x14ac:dyDescent="0.25">
      <c r="A537" s="10" t="str">
        <f>IF(YEAR(G537)=2024,#REF!,"")</f>
        <v/>
      </c>
      <c r="B537" s="10" t="str">
        <f>IF(YEAR(G537)=2025,#REF!,"")</f>
        <v/>
      </c>
      <c r="C537" s="10" t="str">
        <f t="shared" si="40"/>
        <v>Afternoon45105</v>
      </c>
      <c r="D537" s="5" t="str">
        <f>IF('by region'!$C$2="Any","Any",'Turf only'!V537)&amp;M537&amp;IF('by region'!$I$2="Any","Any",N537)&amp;G537</f>
        <v>AnyFlatAny45105</v>
      </c>
      <c r="E537" s="5" t="e">
        <f>IF(I537=#REF!,'Turf only'!G537,"")</f>
        <v>#REF!</v>
      </c>
      <c r="F537" s="5" t="e">
        <f t="shared" si="41"/>
        <v>#REF!</v>
      </c>
      <c r="G537" s="15">
        <v>45105</v>
      </c>
      <c r="H537" s="16" t="s">
        <v>27</v>
      </c>
      <c r="I537" s="16" t="s">
        <v>63</v>
      </c>
      <c r="J537" s="16" t="s">
        <v>9</v>
      </c>
      <c r="K537" s="14" t="s">
        <v>16</v>
      </c>
      <c r="L537" s="14" t="s">
        <v>11</v>
      </c>
      <c r="M537" s="16" t="s">
        <v>25</v>
      </c>
      <c r="N537" s="16" t="s">
        <v>13</v>
      </c>
      <c r="O537" s="16" t="s">
        <v>14</v>
      </c>
      <c r="P537" s="12">
        <f t="shared" si="42"/>
        <v>1</v>
      </c>
      <c r="Q537" s="12" cm="1">
        <f t="array" ref="Q537">SUMPRODUCT(($G$2:$G$2765=G537)*(P537&gt;$P$2:$P$2765))+1</f>
        <v>1</v>
      </c>
      <c r="R537" s="12" t="e">
        <f>(Q537*100000)+#REF!</f>
        <v>#REF!</v>
      </c>
      <c r="S537" t="e" cm="1">
        <f t="array" ref="S537">SUMPRODUCT(($G$2:$G$2765=G537)*(R537&gt;$R$2:$R$2765))+1</f>
        <v>#REF!</v>
      </c>
      <c r="T537" t="str">
        <f t="shared" si="43"/>
        <v xml:space="preserve">CARLISLE </v>
      </c>
      <c r="U537">
        <v>0</v>
      </c>
      <c r="V537" t="s">
        <v>17</v>
      </c>
      <c r="W537">
        <f t="shared" si="44"/>
        <v>2023</v>
      </c>
    </row>
    <row r="538" spans="1:1394" x14ac:dyDescent="0.25">
      <c r="A538" s="10" t="str">
        <f>IF(YEAR(G538)=2024,#REF!,"")</f>
        <v/>
      </c>
      <c r="B538" s="10" t="str">
        <f>IF(YEAR(G538)=2025,#REF!,"")</f>
        <v/>
      </c>
      <c r="C538" s="10" t="str">
        <f t="shared" si="40"/>
        <v>Afternoon45105</v>
      </c>
      <c r="D538" s="5" t="str">
        <f>IF('by region'!$C$2="Any","Any",'Turf only'!V538)&amp;M538&amp;IF('by region'!$I$2="Any","Any",N538)&amp;G538</f>
        <v>AnyFlatAny45105</v>
      </c>
      <c r="E538" s="5" t="e">
        <f>IF(I538=#REF!,'Turf only'!G538,"")</f>
        <v>#REF!</v>
      </c>
      <c r="F538" s="5" t="e">
        <f t="shared" si="41"/>
        <v>#REF!</v>
      </c>
      <c r="G538" s="15">
        <v>45105</v>
      </c>
      <c r="H538" s="16" t="s">
        <v>27</v>
      </c>
      <c r="I538" s="16" t="s">
        <v>87</v>
      </c>
      <c r="J538" s="16" t="s">
        <v>9</v>
      </c>
      <c r="K538" s="14" t="s">
        <v>10</v>
      </c>
      <c r="L538" s="14" t="s">
        <v>19</v>
      </c>
      <c r="M538" s="16" t="s">
        <v>25</v>
      </c>
      <c r="N538" s="16" t="s">
        <v>13</v>
      </c>
      <c r="O538" s="16" t="s">
        <v>14</v>
      </c>
      <c r="P538" s="12">
        <f t="shared" si="42"/>
        <v>1</v>
      </c>
      <c r="Q538" s="12" cm="1">
        <f t="array" ref="Q538">SUMPRODUCT(($G$2:$G$2765=G538)*(P538&gt;$P$2:$P$2765))+1</f>
        <v>1</v>
      </c>
      <c r="R538" s="12" t="e">
        <f>(Q538*100000)+#REF!</f>
        <v>#REF!</v>
      </c>
      <c r="S538" t="e" cm="1">
        <f t="array" ref="S538">SUMPRODUCT(($G$2:$G$2765=G538)*(R538&gt;$R$2:$R$2765))+1</f>
        <v>#REF!</v>
      </c>
      <c r="T538" t="str">
        <f t="shared" si="43"/>
        <v xml:space="preserve">SALISBURY </v>
      </c>
      <c r="U538">
        <v>0</v>
      </c>
      <c r="V538" t="s">
        <v>19</v>
      </c>
      <c r="W538">
        <f t="shared" si="44"/>
        <v>2023</v>
      </c>
    </row>
    <row r="539" spans="1:1394" x14ac:dyDescent="0.25">
      <c r="A539" s="10" t="str">
        <f>IF(YEAR(G539)=2024,#REF!,"")</f>
        <v/>
      </c>
      <c r="B539" s="10" t="str">
        <f>IF(YEAR(G539)=2025,#REF!,"")</f>
        <v/>
      </c>
      <c r="C539" s="10" t="str">
        <f t="shared" si="40"/>
        <v>Afternoon45105</v>
      </c>
      <c r="D539" s="5" t="str">
        <f>IF('by region'!$C$2="Any","Any",'Turf only'!V539)&amp;M539&amp;IF('by region'!$I$2="Any","Any",N539)&amp;G539</f>
        <v>AnyJumpAny45105</v>
      </c>
      <c r="E539" s="5" t="e">
        <f>IF(I539=#REF!,'Turf only'!G539,"")</f>
        <v>#REF!</v>
      </c>
      <c r="F539" s="5" t="e">
        <f t="shared" si="41"/>
        <v>#REF!</v>
      </c>
      <c r="G539" s="15">
        <v>45105</v>
      </c>
      <c r="H539" s="16" t="s">
        <v>27</v>
      </c>
      <c r="I539" s="16" t="s">
        <v>91</v>
      </c>
      <c r="J539" s="16" t="s">
        <v>9</v>
      </c>
      <c r="K539" s="14" t="s">
        <v>24</v>
      </c>
      <c r="L539" s="14" t="s">
        <v>17</v>
      </c>
      <c r="M539" s="16" t="s">
        <v>12</v>
      </c>
      <c r="N539" s="16" t="s">
        <v>13</v>
      </c>
      <c r="O539" s="16" t="s">
        <v>14</v>
      </c>
      <c r="P539" s="12">
        <f t="shared" si="42"/>
        <v>1</v>
      </c>
      <c r="Q539" s="12" cm="1">
        <f t="array" ref="Q539">SUMPRODUCT(($G$2:$G$2765=G539)*(P539&gt;$P$2:$P$2765))+1</f>
        <v>1</v>
      </c>
      <c r="R539" s="12" t="e">
        <f>(Q539*100000)+#REF!</f>
        <v>#REF!</v>
      </c>
      <c r="S539" t="e" cm="1">
        <f t="array" ref="S539">SUMPRODUCT(($G$2:$G$2765=G539)*(R539&gt;$R$2:$R$2765))+1</f>
        <v>#REF!</v>
      </c>
      <c r="T539" t="str">
        <f t="shared" si="43"/>
        <v xml:space="preserve">Worcester </v>
      </c>
      <c r="U539">
        <v>0</v>
      </c>
      <c r="V539" t="s">
        <v>17</v>
      </c>
      <c r="W539">
        <f t="shared" si="44"/>
        <v>2023</v>
      </c>
    </row>
    <row r="540" spans="1:1394" x14ac:dyDescent="0.25">
      <c r="A540" s="10" t="str">
        <f>IF(YEAR(G540)=2024,#REF!,"")</f>
        <v/>
      </c>
      <c r="B540" s="10" t="str">
        <f>IF(YEAR(G540)=2025,#REF!,"")</f>
        <v/>
      </c>
      <c r="C540" s="10" t="str">
        <f t="shared" si="40"/>
        <v>Evening45106</v>
      </c>
      <c r="D540" s="5" t="str">
        <f>IF('by region'!$C$2="Any","Any",'Turf only'!V540)&amp;M540&amp;IF('by region'!$I$2="Any","Any",N540)&amp;G540</f>
        <v>AnyFlatAny45106</v>
      </c>
      <c r="E540" s="5" t="e">
        <f>IF(I540=#REF!,'Turf only'!G540,"")</f>
        <v>#REF!</v>
      </c>
      <c r="F540" s="5" t="e">
        <f t="shared" si="41"/>
        <v>#REF!</v>
      </c>
      <c r="G540" s="15">
        <v>45106</v>
      </c>
      <c r="H540" s="16" t="s">
        <v>34</v>
      </c>
      <c r="I540" s="16" t="s">
        <v>86</v>
      </c>
      <c r="J540" s="16" t="s">
        <v>80</v>
      </c>
      <c r="K540" s="14" t="s">
        <v>10</v>
      </c>
      <c r="L540" s="14" t="s">
        <v>11</v>
      </c>
      <c r="M540" s="16" t="s">
        <v>25</v>
      </c>
      <c r="N540" s="16" t="s">
        <v>13</v>
      </c>
      <c r="O540" s="16" t="s">
        <v>14</v>
      </c>
      <c r="P540" s="12">
        <f t="shared" si="42"/>
        <v>2</v>
      </c>
      <c r="Q540" s="12" cm="1">
        <f t="array" ref="Q540">SUMPRODUCT(($G$2:$G$2765=G540)*(P540&gt;$P$2:$P$2765))+1</f>
        <v>3</v>
      </c>
      <c r="R540" s="12" t="e">
        <f>(Q540*100000)+#REF!</f>
        <v>#REF!</v>
      </c>
      <c r="S540" t="e" cm="1">
        <f t="array" ref="S540">SUMPRODUCT(($G$2:$G$2765=G540)*(R540&gt;$R$2:$R$2765))+1</f>
        <v>#REF!</v>
      </c>
      <c r="T540" t="str">
        <f t="shared" si="43"/>
        <v>HAMILTON PARK †</v>
      </c>
      <c r="U540">
        <v>0</v>
      </c>
      <c r="V540" t="s">
        <v>11</v>
      </c>
      <c r="W540">
        <f t="shared" si="44"/>
        <v>2023</v>
      </c>
    </row>
    <row r="541" spans="1:1394" x14ac:dyDescent="0.25">
      <c r="A541" s="10" t="str">
        <f>IF(YEAR(G541)=2024,#REF!,"")</f>
        <v/>
      </c>
      <c r="B541" s="10" t="str">
        <f>IF(YEAR(G541)=2025,#REF!,"")</f>
        <v/>
      </c>
      <c r="C541" s="10" t="str">
        <f t="shared" si="40"/>
        <v>Evening45106</v>
      </c>
      <c r="D541" s="5" t="str">
        <f>IF('by region'!$C$2="Any","Any",'Turf only'!V541)&amp;M541&amp;IF('by region'!$I$2="Any","Any",N541)&amp;G541</f>
        <v>AnyFlatAny45106</v>
      </c>
      <c r="E541" s="5" t="e">
        <f>IF(I541=#REF!,'Turf only'!G541,"")</f>
        <v>#REF!</v>
      </c>
      <c r="F541" s="5" t="e">
        <f t="shared" si="41"/>
        <v>#REF!</v>
      </c>
      <c r="G541" s="15">
        <v>45106</v>
      </c>
      <c r="H541" s="16" t="s">
        <v>34</v>
      </c>
      <c r="I541" s="16" t="s">
        <v>44</v>
      </c>
      <c r="J541" s="16" t="s">
        <v>80</v>
      </c>
      <c r="K541" s="14" t="s">
        <v>10</v>
      </c>
      <c r="L541" s="14" t="s">
        <v>17</v>
      </c>
      <c r="M541" s="16" t="s">
        <v>25</v>
      </c>
      <c r="N541" s="16" t="s">
        <v>13</v>
      </c>
      <c r="O541" s="16" t="s">
        <v>14</v>
      </c>
      <c r="P541" s="12">
        <f t="shared" si="42"/>
        <v>2</v>
      </c>
      <c r="Q541" s="12" cm="1">
        <f t="array" ref="Q541">SUMPRODUCT(($G$2:$G$2765=G541)*(P541&gt;$P$2:$P$2765))+1</f>
        <v>3</v>
      </c>
      <c r="R541" s="12" t="e">
        <f>(Q541*100000)+#REF!</f>
        <v>#REF!</v>
      </c>
      <c r="S541" t="e" cm="1">
        <f t="array" ref="S541">SUMPRODUCT(($G$2:$G$2765=G541)*(R541&gt;$R$2:$R$2765))+1</f>
        <v>#REF!</v>
      </c>
      <c r="T541" t="str">
        <f t="shared" si="43"/>
        <v>LEICESTER †</v>
      </c>
      <c r="U541">
        <v>0</v>
      </c>
      <c r="V541" t="s">
        <v>30</v>
      </c>
      <c r="W541">
        <f t="shared" si="44"/>
        <v>2023</v>
      </c>
    </row>
    <row r="542" spans="1:1394" x14ac:dyDescent="0.25">
      <c r="A542" s="10" t="str">
        <f>IF(YEAR(G542)=2024,#REF!,"")</f>
        <v/>
      </c>
      <c r="B542" s="10" t="str">
        <f>IF(YEAR(G542)=2025,#REF!,"")</f>
        <v/>
      </c>
      <c r="C542" s="10" t="str">
        <f t="shared" si="40"/>
        <v>Afternoon45106</v>
      </c>
      <c r="D542" s="5" t="str">
        <f>IF('by region'!$C$2="Any","Any",'Turf only'!V542)&amp;M542&amp;IF('by region'!$I$2="Any","Any",N542)&amp;G542</f>
        <v>AnyFlatAny45106</v>
      </c>
      <c r="E542" s="5" t="e">
        <f>IF(I542=#REF!,'Turf only'!G542,"")</f>
        <v>#REF!</v>
      </c>
      <c r="F542" s="5" t="e">
        <f t="shared" si="41"/>
        <v>#REF!</v>
      </c>
      <c r="G542" s="20">
        <v>45106</v>
      </c>
      <c r="H542" s="21" t="s">
        <v>34</v>
      </c>
      <c r="I542" s="21" t="s">
        <v>76</v>
      </c>
      <c r="J542" s="21" t="s">
        <v>9</v>
      </c>
      <c r="K542" s="22" t="s">
        <v>16</v>
      </c>
      <c r="L542" s="22" t="s">
        <v>17</v>
      </c>
      <c r="M542" s="21" t="s">
        <v>25</v>
      </c>
      <c r="N542" s="21" t="s">
        <v>13</v>
      </c>
      <c r="O542" s="21" t="s">
        <v>14</v>
      </c>
      <c r="P542" s="12">
        <f t="shared" si="42"/>
        <v>1</v>
      </c>
      <c r="Q542" s="12" cm="1">
        <f t="array" ref="Q542">SUMPRODUCT(($G$2:$G$2765=G542)*(P542&gt;$P$2:$P$2765))+1</f>
        <v>1</v>
      </c>
      <c r="R542" s="12" t="e">
        <f>(Q542*100000)+#REF!</f>
        <v>#REF!</v>
      </c>
      <c r="S542" t="e" cm="1">
        <f t="array" ref="S542">SUMPRODUCT(($G$2:$G$2765=G542)*(R542&gt;$R$2:$R$2765))+1</f>
        <v>#REF!</v>
      </c>
      <c r="T542" t="str">
        <f t="shared" si="43"/>
        <v xml:space="preserve">NEWMARKET </v>
      </c>
      <c r="U542">
        <v>0</v>
      </c>
      <c r="V542" t="s">
        <v>19</v>
      </c>
      <c r="W542">
        <f t="shared" si="44"/>
        <v>2023</v>
      </c>
    </row>
    <row r="543" spans="1:1394" x14ac:dyDescent="0.25">
      <c r="A543" s="10" t="str">
        <f>IF(YEAR(G543)=2024,#REF!,"")</f>
        <v/>
      </c>
      <c r="B543" s="10" t="str">
        <f>IF(YEAR(G543)=2025,#REF!,"")</f>
        <v/>
      </c>
      <c r="C543" s="10" t="str">
        <f t="shared" si="40"/>
        <v>Afternoon45106</v>
      </c>
      <c r="D543" s="5" t="str">
        <f>IF('by region'!$C$2="Any","Any",'Turf only'!V543)&amp;M543&amp;IF('by region'!$I$2="Any","Any",N543)&amp;G543</f>
        <v>AnyFlatAny45106</v>
      </c>
      <c r="E543" s="5" t="e">
        <f>IF(I543=#REF!,'Turf only'!G543,"")</f>
        <v>#REF!</v>
      </c>
      <c r="F543" s="5" t="e">
        <f t="shared" si="41"/>
        <v>#REF!</v>
      </c>
      <c r="G543" s="15">
        <v>45106</v>
      </c>
      <c r="H543" s="16" t="s">
        <v>34</v>
      </c>
      <c r="I543" s="16" t="s">
        <v>72</v>
      </c>
      <c r="J543" s="16" t="s">
        <v>9</v>
      </c>
      <c r="K543" s="14" t="s">
        <v>16</v>
      </c>
      <c r="L543" s="14" t="s">
        <v>17</v>
      </c>
      <c r="M543" s="16" t="s">
        <v>25</v>
      </c>
      <c r="N543" s="16" t="s">
        <v>13</v>
      </c>
      <c r="O543" s="16" t="s">
        <v>14</v>
      </c>
      <c r="P543" s="12">
        <f t="shared" si="42"/>
        <v>1</v>
      </c>
      <c r="Q543" s="12" cm="1">
        <f t="array" ref="Q543">SUMPRODUCT(($G$2:$G$2765=G543)*(P543&gt;$P$2:$P$2765))+1</f>
        <v>1</v>
      </c>
      <c r="R543" s="12" t="e">
        <f>(Q543*100000)+#REF!</f>
        <v>#REF!</v>
      </c>
      <c r="S543" t="e" cm="1">
        <f t="array" ref="S543">SUMPRODUCT(($G$2:$G$2765=G543)*(R543&gt;$R$2:$R$2765))+1</f>
        <v>#REF!</v>
      </c>
      <c r="T543" t="str">
        <f t="shared" si="43"/>
        <v xml:space="preserve">NOTTINGHAM </v>
      </c>
      <c r="U543">
        <v>0</v>
      </c>
      <c r="V543" t="s">
        <v>30</v>
      </c>
      <c r="W543">
        <f t="shared" si="44"/>
        <v>2023</v>
      </c>
    </row>
    <row r="544" spans="1:1394" x14ac:dyDescent="0.25">
      <c r="A544" s="10" t="str">
        <f>IF(YEAR(G544)=2024,#REF!,"")</f>
        <v/>
      </c>
      <c r="B544" s="10" t="str">
        <f>IF(YEAR(G544)=2025,#REF!,"")</f>
        <v/>
      </c>
      <c r="C544" s="10" t="str">
        <f t="shared" si="40"/>
        <v>Afternoon45107</v>
      </c>
      <c r="D544" s="5" t="str">
        <f>IF('by region'!$C$2="Any","Any",'Turf only'!V544)&amp;M544&amp;IF('by region'!$I$2="Any","Any",N544)&amp;G544</f>
        <v>AnyJumpAny45107</v>
      </c>
      <c r="E544" s="5" t="e">
        <f>IF(I544=#REF!,'Turf only'!G544,"")</f>
        <v>#REF!</v>
      </c>
      <c r="F544" s="5" t="e">
        <f t="shared" si="41"/>
        <v>#REF!</v>
      </c>
      <c r="G544" s="15">
        <v>45107</v>
      </c>
      <c r="H544" s="16" t="s">
        <v>35</v>
      </c>
      <c r="I544" s="16" t="s">
        <v>92</v>
      </c>
      <c r="J544" s="16" t="s">
        <v>9</v>
      </c>
      <c r="K544" s="14" t="s">
        <v>10</v>
      </c>
      <c r="L544" s="14" t="s">
        <v>11</v>
      </c>
      <c r="M544" s="16" t="s">
        <v>12</v>
      </c>
      <c r="N544" s="16" t="s">
        <v>13</v>
      </c>
      <c r="O544" s="16" t="s">
        <v>21</v>
      </c>
      <c r="P544" s="12">
        <f t="shared" si="42"/>
        <v>1</v>
      </c>
      <c r="Q544" s="12" cm="1">
        <f t="array" ref="Q544">SUMPRODUCT(($G$2:$G$2765=G544)*(P544&gt;$P$2:$P$2765))+1</f>
        <v>1</v>
      </c>
      <c r="R544" s="12" t="e">
        <f>(Q544*100000)+#REF!</f>
        <v>#REF!</v>
      </c>
      <c r="S544" t="e" cm="1">
        <f t="array" ref="S544">SUMPRODUCT(($G$2:$G$2765=G544)*(R544&gt;$R$2:$R$2765))+1</f>
        <v>#REF!</v>
      </c>
      <c r="T544" t="str">
        <f t="shared" si="43"/>
        <v xml:space="preserve">Cartmel </v>
      </c>
      <c r="U544">
        <v>0</v>
      </c>
      <c r="V544" t="s">
        <v>19</v>
      </c>
      <c r="W544">
        <f t="shared" si="44"/>
        <v>2023</v>
      </c>
    </row>
    <row r="545" spans="1:23" x14ac:dyDescent="0.25">
      <c r="A545" s="10" t="str">
        <f>IF(YEAR(G545)=2024,#REF!,"")</f>
        <v/>
      </c>
      <c r="B545" s="10" t="str">
        <f>IF(YEAR(G545)=2025,#REF!,"")</f>
        <v/>
      </c>
      <c r="C545" s="10" t="str">
        <f t="shared" si="40"/>
        <v>Evening45107</v>
      </c>
      <c r="D545" s="5" t="str">
        <f>IF('by region'!$C$2="Any","Any",'Turf only'!V545)&amp;M545&amp;IF('by region'!$I$2="Any","Any",N545)&amp;G545</f>
        <v>AnyFlatAny45107</v>
      </c>
      <c r="E545" s="5" t="e">
        <f>IF(I545=#REF!,'Turf only'!G545,"")</f>
        <v>#REF!</v>
      </c>
      <c r="F545" s="5" t="e">
        <f t="shared" si="41"/>
        <v>#REF!</v>
      </c>
      <c r="G545" s="15">
        <v>45107</v>
      </c>
      <c r="H545" s="16" t="s">
        <v>35</v>
      </c>
      <c r="I545" s="16" t="s">
        <v>88</v>
      </c>
      <c r="J545" s="16" t="s">
        <v>80</v>
      </c>
      <c r="K545" s="14" t="s">
        <v>10</v>
      </c>
      <c r="L545" s="14" t="s">
        <v>17</v>
      </c>
      <c r="M545" s="16" t="s">
        <v>25</v>
      </c>
      <c r="N545" s="16" t="s">
        <v>13</v>
      </c>
      <c r="O545" s="16" t="s">
        <v>14</v>
      </c>
      <c r="P545" s="12">
        <f t="shared" si="42"/>
        <v>2</v>
      </c>
      <c r="Q545" s="12" cm="1">
        <f t="array" ref="Q545">SUMPRODUCT(($G$2:$G$2765=G545)*(P545&gt;$P$2:$P$2765))+1</f>
        <v>4</v>
      </c>
      <c r="R545" s="12" t="e">
        <f>(Q545*100000)+#REF!</f>
        <v>#REF!</v>
      </c>
      <c r="S545" t="e" cm="1">
        <f t="array" ref="S545">SUMPRODUCT(($G$2:$G$2765=G545)*(R545&gt;$R$2:$R$2765))+1</f>
        <v>#REF!</v>
      </c>
      <c r="T545" t="str">
        <f t="shared" si="43"/>
        <v>CHESTER †</v>
      </c>
      <c r="U545">
        <v>0</v>
      </c>
      <c r="V545" t="s">
        <v>19</v>
      </c>
      <c r="W545">
        <f t="shared" si="44"/>
        <v>2023</v>
      </c>
    </row>
    <row r="546" spans="1:23" x14ac:dyDescent="0.25">
      <c r="A546" s="10" t="str">
        <f>IF(YEAR(G546)=2024,#REF!,"")</f>
        <v/>
      </c>
      <c r="B546" s="10" t="str">
        <f>IF(YEAR(G546)=2025,#REF!,"")</f>
        <v/>
      </c>
      <c r="C546" s="10" t="str">
        <f t="shared" si="40"/>
        <v>Afternoon45107</v>
      </c>
      <c r="D546" s="5" t="str">
        <f>IF('by region'!$C$2="Any","Any",'Turf only'!V546)&amp;M546&amp;IF('by region'!$I$2="Any","Any",N546)&amp;G546</f>
        <v>AnyFlatAny45107</v>
      </c>
      <c r="E546" s="5" t="e">
        <f>IF(I546=#REF!,'Turf only'!G546,"")</f>
        <v>#REF!</v>
      </c>
      <c r="F546" s="5" t="e">
        <f t="shared" si="41"/>
        <v>#REF!</v>
      </c>
      <c r="G546" s="15">
        <v>45107</v>
      </c>
      <c r="H546" s="16" t="s">
        <v>35</v>
      </c>
      <c r="I546" s="16" t="s">
        <v>59</v>
      </c>
      <c r="J546" s="16" t="s">
        <v>9</v>
      </c>
      <c r="K546" s="14" t="s">
        <v>24</v>
      </c>
      <c r="L546" s="14" t="s">
        <v>11</v>
      </c>
      <c r="M546" s="16" t="s">
        <v>25</v>
      </c>
      <c r="N546" s="16" t="s">
        <v>13</v>
      </c>
      <c r="O546" s="16" t="s">
        <v>14</v>
      </c>
      <c r="P546" s="12">
        <f t="shared" si="42"/>
        <v>1</v>
      </c>
      <c r="Q546" s="12" cm="1">
        <f t="array" ref="Q546">SUMPRODUCT(($G$2:$G$2765=G546)*(P546&gt;$P$2:$P$2765))+1</f>
        <v>1</v>
      </c>
      <c r="R546" s="12" t="e">
        <f>(Q546*100000)+#REF!</f>
        <v>#REF!</v>
      </c>
      <c r="S546" t="e" cm="1">
        <f t="array" ref="S546">SUMPRODUCT(($G$2:$G$2765=G546)*(R546&gt;$R$2:$R$2765))+1</f>
        <v>#REF!</v>
      </c>
      <c r="T546" t="str">
        <f t="shared" si="43"/>
        <v xml:space="preserve">DONCASTER </v>
      </c>
      <c r="U546">
        <v>0</v>
      </c>
      <c r="V546" t="s">
        <v>17</v>
      </c>
      <c r="W546">
        <f t="shared" si="44"/>
        <v>2023</v>
      </c>
    </row>
    <row r="547" spans="1:23" x14ac:dyDescent="0.25">
      <c r="A547" s="10" t="str">
        <f>IF(YEAR(G547)=2024,#REF!,"")</f>
        <v/>
      </c>
      <c r="B547" s="10" t="str">
        <f>IF(YEAR(G547)=2025,#REF!,"")</f>
        <v/>
      </c>
      <c r="C547" s="10" t="str">
        <f t="shared" si="40"/>
        <v>Evening45107</v>
      </c>
      <c r="D547" s="5" t="str">
        <f>IF('by region'!$C$2="Any","Any",'Turf only'!V547)&amp;M547&amp;IF('by region'!$I$2="Any","Any",N547)&amp;G547</f>
        <v>AnyFlatAny45107</v>
      </c>
      <c r="E547" s="5" t="e">
        <f>IF(I547=#REF!,'Turf only'!G547,"")</f>
        <v>#REF!</v>
      </c>
      <c r="F547" s="5" t="e">
        <f t="shared" si="41"/>
        <v>#REF!</v>
      </c>
      <c r="G547" s="20">
        <v>45107</v>
      </c>
      <c r="H547" s="21" t="s">
        <v>35</v>
      </c>
      <c r="I547" s="21" t="s">
        <v>76</v>
      </c>
      <c r="J547" s="21" t="s">
        <v>80</v>
      </c>
      <c r="K547" s="22" t="s">
        <v>16</v>
      </c>
      <c r="L547" s="22" t="s">
        <v>17</v>
      </c>
      <c r="M547" s="21" t="s">
        <v>25</v>
      </c>
      <c r="N547" s="21" t="s">
        <v>13</v>
      </c>
      <c r="O547" s="21" t="s">
        <v>14</v>
      </c>
      <c r="P547" s="12">
        <f t="shared" si="42"/>
        <v>2</v>
      </c>
      <c r="Q547" s="12" cm="1">
        <f t="array" ref="Q547">SUMPRODUCT(($G$2:$G$2765=G547)*(P547&gt;$P$2:$P$2765))+1</f>
        <v>4</v>
      </c>
      <c r="R547" s="12" t="e">
        <f>(Q547*100000)+#REF!</f>
        <v>#REF!</v>
      </c>
      <c r="S547" t="e" cm="1">
        <f t="array" ref="S547">SUMPRODUCT(($G$2:$G$2765=G547)*(R547&gt;$R$2:$R$2765))+1</f>
        <v>#REF!</v>
      </c>
      <c r="T547" t="str">
        <f t="shared" si="43"/>
        <v>NEWMARKET †</v>
      </c>
      <c r="U547">
        <v>0</v>
      </c>
      <c r="V547" t="s">
        <v>17</v>
      </c>
      <c r="W547">
        <f t="shared" si="44"/>
        <v>2023</v>
      </c>
    </row>
    <row r="548" spans="1:23" x14ac:dyDescent="0.25">
      <c r="A548" s="10" t="str">
        <f>IF(YEAR(G548)=2024,#REF!,"")</f>
        <v/>
      </c>
      <c r="B548" s="10" t="str">
        <f>IF(YEAR(G548)=2025,#REF!,"")</f>
        <v/>
      </c>
      <c r="C548" s="10" t="str">
        <f t="shared" si="40"/>
        <v>Afternoon45107</v>
      </c>
      <c r="D548" s="5" t="str">
        <f>IF('by region'!$C$2="Any","Any",'Turf only'!V548)&amp;M548&amp;IF('by region'!$I$2="Any","Any",N548)&amp;G548</f>
        <v>AnyFlatAny45107</v>
      </c>
      <c r="E548" s="5" t="e">
        <f>IF(I548=#REF!,'Turf only'!G548,"")</f>
        <v>#REF!</v>
      </c>
      <c r="F548" s="5" t="e">
        <f t="shared" si="41"/>
        <v>#REF!</v>
      </c>
      <c r="G548" s="15">
        <v>45107</v>
      </c>
      <c r="H548" s="16" t="s">
        <v>35</v>
      </c>
      <c r="I548" s="16" t="s">
        <v>81</v>
      </c>
      <c r="J548" s="16" t="s">
        <v>9</v>
      </c>
      <c r="K548" s="14" t="s">
        <v>24</v>
      </c>
      <c r="L548" s="14" t="s">
        <v>17</v>
      </c>
      <c r="M548" s="16" t="s">
        <v>25</v>
      </c>
      <c r="N548" s="16" t="s">
        <v>13</v>
      </c>
      <c r="O548" s="16" t="s">
        <v>14</v>
      </c>
      <c r="P548" s="12">
        <f t="shared" si="42"/>
        <v>1</v>
      </c>
      <c r="Q548" s="12" cm="1">
        <f t="array" ref="Q548">SUMPRODUCT(($G$2:$G$2765=G548)*(P548&gt;$P$2:$P$2765))+1</f>
        <v>1</v>
      </c>
      <c r="R548" s="12" t="e">
        <f>(Q548*100000)+#REF!</f>
        <v>#REF!</v>
      </c>
      <c r="S548" t="e" cm="1">
        <f t="array" ref="S548">SUMPRODUCT(($G$2:$G$2765=G548)*(R548&gt;$R$2:$R$2765))+1</f>
        <v>#REF!</v>
      </c>
      <c r="T548" t="str">
        <f t="shared" si="43"/>
        <v xml:space="preserve">YARMOUTH </v>
      </c>
      <c r="U548">
        <v>0</v>
      </c>
      <c r="V548" t="s">
        <v>17</v>
      </c>
      <c r="W548">
        <f t="shared" si="44"/>
        <v>2023</v>
      </c>
    </row>
    <row r="549" spans="1:23" x14ac:dyDescent="0.25">
      <c r="A549" s="10" t="str">
        <f>IF(YEAR(G549)=2024,#REF!,"")</f>
        <v/>
      </c>
      <c r="B549" s="10" t="str">
        <f>IF(YEAR(G549)=2025,#REF!,"")</f>
        <v/>
      </c>
      <c r="C549" s="10" t="str">
        <f t="shared" si="40"/>
        <v>Afternoon45108</v>
      </c>
      <c r="D549" s="5" t="str">
        <f>IF('by region'!$C$2="Any","Any",'Turf only'!V549)&amp;M549&amp;IF('by region'!$I$2="Any","Any",N549)&amp;G549</f>
        <v>AnyFlatAny45108</v>
      </c>
      <c r="E549" s="5" t="e">
        <f>IF(I549=#REF!,'Turf only'!G549,"")</f>
        <v>#REF!</v>
      </c>
      <c r="F549" s="5" t="e">
        <f t="shared" si="41"/>
        <v>#REF!</v>
      </c>
      <c r="G549" s="15">
        <v>45108</v>
      </c>
      <c r="H549" s="16" t="s">
        <v>37</v>
      </c>
      <c r="I549" s="16" t="s">
        <v>88</v>
      </c>
      <c r="J549" s="16" t="s">
        <v>9</v>
      </c>
      <c r="K549" s="14" t="s">
        <v>10</v>
      </c>
      <c r="L549" s="14" t="s">
        <v>17</v>
      </c>
      <c r="M549" s="16" t="s">
        <v>25</v>
      </c>
      <c r="N549" s="16" t="s">
        <v>13</v>
      </c>
      <c r="O549" s="16" t="s">
        <v>14</v>
      </c>
      <c r="P549" s="12">
        <f t="shared" si="42"/>
        <v>1</v>
      </c>
      <c r="Q549" s="12" cm="1">
        <f t="array" ref="Q549">SUMPRODUCT(($G$2:$G$2765=G549)*(P549&gt;$P$2:$P$2765))+1</f>
        <v>1</v>
      </c>
      <c r="R549" s="12" t="e">
        <f>(Q549*100000)+#REF!</f>
        <v>#REF!</v>
      </c>
      <c r="S549" t="e" cm="1">
        <f t="array" ref="S549">SUMPRODUCT(($G$2:$G$2765=G549)*(R549&gt;$R$2:$R$2765))+1</f>
        <v>#REF!</v>
      </c>
      <c r="T549" t="str">
        <f t="shared" si="43"/>
        <v xml:space="preserve">CHESTER </v>
      </c>
      <c r="U549">
        <v>0</v>
      </c>
      <c r="V549" t="s">
        <v>19</v>
      </c>
      <c r="W549">
        <f t="shared" si="44"/>
        <v>2023</v>
      </c>
    </row>
    <row r="550" spans="1:23" x14ac:dyDescent="0.25">
      <c r="A550" s="10" t="str">
        <f>IF(YEAR(G550)=2024,#REF!,"")</f>
        <v/>
      </c>
      <c r="B550" s="10" t="str">
        <f>IF(YEAR(G550)=2025,#REF!,"")</f>
        <v/>
      </c>
      <c r="C550" s="10" t="str">
        <f t="shared" si="40"/>
        <v>Evening45108</v>
      </c>
      <c r="D550" s="5" t="str">
        <f>IF('by region'!$C$2="Any","Any",'Turf only'!V550)&amp;M550&amp;IF('by region'!$I$2="Any","Any",N550)&amp;G550</f>
        <v>AnyFlatAny45108</v>
      </c>
      <c r="E550" s="5" t="e">
        <f>IF(I550=#REF!,'Turf only'!G550,"")</f>
        <v>#REF!</v>
      </c>
      <c r="F550" s="5" t="e">
        <f t="shared" si="41"/>
        <v>#REF!</v>
      </c>
      <c r="G550" s="15">
        <v>45108</v>
      </c>
      <c r="H550" s="16" t="s">
        <v>37</v>
      </c>
      <c r="I550" s="16" t="s">
        <v>59</v>
      </c>
      <c r="J550" s="16" t="s">
        <v>80</v>
      </c>
      <c r="K550" s="14" t="s">
        <v>24</v>
      </c>
      <c r="L550" s="14" t="s">
        <v>11</v>
      </c>
      <c r="M550" s="16" t="s">
        <v>25</v>
      </c>
      <c r="N550" s="16" t="s">
        <v>13</v>
      </c>
      <c r="O550" s="16" t="s">
        <v>14</v>
      </c>
      <c r="P550" s="12">
        <f t="shared" si="42"/>
        <v>2</v>
      </c>
      <c r="Q550" s="12" cm="1">
        <f t="array" ref="Q550">SUMPRODUCT(($G$2:$G$2765=G550)*(P550&gt;$P$2:$P$2765))+1</f>
        <v>4</v>
      </c>
      <c r="R550" s="12" t="e">
        <f>(Q550*100000)+#REF!</f>
        <v>#REF!</v>
      </c>
      <c r="S550" t="e" cm="1">
        <f t="array" ref="S550">SUMPRODUCT(($G$2:$G$2765=G550)*(R550&gt;$R$2:$R$2765))+1</f>
        <v>#REF!</v>
      </c>
      <c r="T550" t="str">
        <f t="shared" si="43"/>
        <v>DONCASTER †</v>
      </c>
      <c r="U550">
        <v>0</v>
      </c>
      <c r="V550" t="s">
        <v>19</v>
      </c>
      <c r="W550">
        <f t="shared" si="44"/>
        <v>2023</v>
      </c>
    </row>
    <row r="551" spans="1:23" x14ac:dyDescent="0.25">
      <c r="A551" s="10" t="str">
        <f>IF(YEAR(G551)=2024,#REF!,"")</f>
        <v/>
      </c>
      <c r="B551" s="10" t="str">
        <f>IF(YEAR(G551)=2025,#REF!,"")</f>
        <v/>
      </c>
      <c r="C551" s="10" t="str">
        <f t="shared" si="40"/>
        <v>Evening45108</v>
      </c>
      <c r="D551" s="5" t="str">
        <f>IF('by region'!$C$2="Any","Any",'Turf only'!V551)&amp;M551&amp;IF('by region'!$I$2="Any","Any",N551)&amp;G551</f>
        <v>AnyFlatAny45108</v>
      </c>
      <c r="E551" s="5" t="e">
        <f>IF(I551=#REF!,'Turf only'!G551,"")</f>
        <v>#REF!</v>
      </c>
      <c r="F551" s="5" t="e">
        <f t="shared" si="41"/>
        <v>#REF!</v>
      </c>
      <c r="G551" s="15">
        <v>45108</v>
      </c>
      <c r="H551" s="16" t="s">
        <v>37</v>
      </c>
      <c r="I551" s="16" t="s">
        <v>36</v>
      </c>
      <c r="J551" s="16" t="s">
        <v>80</v>
      </c>
      <c r="K551" s="14" t="s">
        <v>24</v>
      </c>
      <c r="L551" s="14" t="s">
        <v>19</v>
      </c>
      <c r="M551" s="16" t="s">
        <v>25</v>
      </c>
      <c r="N551" s="16" t="s">
        <v>13</v>
      </c>
      <c r="O551" s="16" t="s">
        <v>14</v>
      </c>
      <c r="P551" s="12">
        <f t="shared" si="42"/>
        <v>2</v>
      </c>
      <c r="Q551" s="12" cm="1">
        <f t="array" ref="Q551">SUMPRODUCT(($G$2:$G$2765=G551)*(P551&gt;$P$2:$P$2765))+1</f>
        <v>4</v>
      </c>
      <c r="R551" s="12" t="e">
        <f>(Q551*100000)+#REF!</f>
        <v>#REF!</v>
      </c>
      <c r="S551" t="e" cm="1">
        <f t="array" ref="S551">SUMPRODUCT(($G$2:$G$2765=G551)*(R551&gt;$R$2:$R$2765))+1</f>
        <v>#REF!</v>
      </c>
      <c r="T551" t="str">
        <f t="shared" si="43"/>
        <v>LINGFIELD PARK †</v>
      </c>
      <c r="U551">
        <v>0</v>
      </c>
      <c r="V551" t="s">
        <v>11</v>
      </c>
      <c r="W551">
        <f t="shared" si="44"/>
        <v>2023</v>
      </c>
    </row>
    <row r="552" spans="1:23" x14ac:dyDescent="0.25">
      <c r="A552" s="10" t="str">
        <f>IF(YEAR(G552)=2024,#REF!,"")</f>
        <v/>
      </c>
      <c r="B552" s="10" t="str">
        <f>IF(YEAR(G552)=2025,#REF!,"")</f>
        <v/>
      </c>
      <c r="C552" s="10" t="str">
        <f t="shared" si="40"/>
        <v>Afternoon45108</v>
      </c>
      <c r="D552" s="5" t="str">
        <f>IF('by region'!$C$2="Any","Any",'Turf only'!V552)&amp;M552&amp;IF('by region'!$I$2="Any","Any",N552)&amp;G552</f>
        <v>AnyFlatAny45108</v>
      </c>
      <c r="E552" s="5" t="e">
        <f>IF(I552=#REF!,'Turf only'!G552,"")</f>
        <v>#REF!</v>
      </c>
      <c r="F552" s="5" t="e">
        <f t="shared" si="41"/>
        <v>#REF!</v>
      </c>
      <c r="G552" s="20">
        <v>45108</v>
      </c>
      <c r="H552" s="21" t="s">
        <v>37</v>
      </c>
      <c r="I552" s="21" t="s">
        <v>76</v>
      </c>
      <c r="J552" s="21" t="s">
        <v>9</v>
      </c>
      <c r="K552" s="22" t="s">
        <v>16</v>
      </c>
      <c r="L552" s="22" t="s">
        <v>17</v>
      </c>
      <c r="M552" s="21" t="s">
        <v>25</v>
      </c>
      <c r="N552" s="21" t="s">
        <v>13</v>
      </c>
      <c r="O552" s="21" t="s">
        <v>14</v>
      </c>
      <c r="P552" s="12">
        <f t="shared" si="42"/>
        <v>1</v>
      </c>
      <c r="Q552" s="12" cm="1">
        <f t="array" ref="Q552">SUMPRODUCT(($G$2:$G$2765=G552)*(P552&gt;$P$2:$P$2765))+1</f>
        <v>1</v>
      </c>
      <c r="R552" s="12" t="e">
        <f>(Q552*100000)+#REF!</f>
        <v>#REF!</v>
      </c>
      <c r="S552" t="e" cm="1">
        <f t="array" ref="S552">SUMPRODUCT(($G$2:$G$2765=G552)*(R552&gt;$R$2:$R$2765))+1</f>
        <v>#REF!</v>
      </c>
      <c r="T552" t="str">
        <f t="shared" si="43"/>
        <v xml:space="preserve">NEWMARKET </v>
      </c>
      <c r="U552">
        <v>0</v>
      </c>
      <c r="V552" t="s">
        <v>17</v>
      </c>
      <c r="W552">
        <f t="shared" si="44"/>
        <v>2023</v>
      </c>
    </row>
    <row r="553" spans="1:23" x14ac:dyDescent="0.25">
      <c r="A553" s="10" t="str">
        <f>IF(YEAR(G553)=2024,#REF!,"")</f>
        <v/>
      </c>
      <c r="B553" s="10" t="str">
        <f>IF(YEAR(G553)=2025,#REF!,"")</f>
        <v/>
      </c>
      <c r="C553" s="10" t="str">
        <f t="shared" si="40"/>
        <v>Afternoon45108</v>
      </c>
      <c r="D553" s="5" t="str">
        <f>IF('by region'!$C$2="Any","Any",'Turf only'!V553)&amp;M553&amp;IF('by region'!$I$2="Any","Any",N553)&amp;G553</f>
        <v>AnyFlatAny45108</v>
      </c>
      <c r="E553" s="5" t="e">
        <f>IF(I553=#REF!,'Turf only'!G553,"")</f>
        <v>#REF!</v>
      </c>
      <c r="F553" s="5" t="e">
        <f t="shared" si="41"/>
        <v>#REF!</v>
      </c>
      <c r="G553" s="15">
        <v>45108</v>
      </c>
      <c r="H553" s="16" t="s">
        <v>37</v>
      </c>
      <c r="I553" s="16" t="s">
        <v>70</v>
      </c>
      <c r="J553" s="16" t="s">
        <v>9</v>
      </c>
      <c r="K553" s="14" t="s">
        <v>24</v>
      </c>
      <c r="L553" s="14" t="s">
        <v>19</v>
      </c>
      <c r="M553" s="16" t="s">
        <v>25</v>
      </c>
      <c r="N553" s="16" t="s">
        <v>13</v>
      </c>
      <c r="O553" s="16" t="s">
        <v>14</v>
      </c>
      <c r="P553" s="12">
        <f t="shared" si="42"/>
        <v>1</v>
      </c>
      <c r="Q553" s="12" cm="1">
        <f t="array" ref="Q553">SUMPRODUCT(($G$2:$G$2765=G553)*(P553&gt;$P$2:$P$2765))+1</f>
        <v>1</v>
      </c>
      <c r="R553" s="12" t="e">
        <f>(Q553*100000)+#REF!</f>
        <v>#REF!</v>
      </c>
      <c r="S553" t="e" cm="1">
        <f t="array" ref="S553">SUMPRODUCT(($G$2:$G$2765=G553)*(R553&gt;$R$2:$R$2765))+1</f>
        <v>#REF!</v>
      </c>
      <c r="T553" t="str">
        <f t="shared" si="43"/>
        <v xml:space="preserve">WINDSOR </v>
      </c>
      <c r="U553">
        <v>0</v>
      </c>
      <c r="V553" t="s">
        <v>17</v>
      </c>
      <c r="W553">
        <f t="shared" si="44"/>
        <v>2023</v>
      </c>
    </row>
    <row r="554" spans="1:23" x14ac:dyDescent="0.25">
      <c r="A554" s="10" t="str">
        <f>IF(YEAR(G554)=2024,#REF!,"")</f>
        <v/>
      </c>
      <c r="B554" s="10" t="str">
        <f>IF(YEAR(G554)=2025,#REF!,"")</f>
        <v/>
      </c>
      <c r="C554" s="10" t="str">
        <f t="shared" si="40"/>
        <v>Afternoon45109</v>
      </c>
      <c r="D554" s="5" t="str">
        <f>IF('by region'!$C$2="Any","Any",'Turf only'!V554)&amp;M554&amp;IF('by region'!$I$2="Any","Any",N554)&amp;G554</f>
        <v>AnyJumpAny45109</v>
      </c>
      <c r="E554" s="5" t="e">
        <f>IF(I554=#REF!,'Turf only'!G554,"")</f>
        <v>#REF!</v>
      </c>
      <c r="F554" s="5" t="e">
        <f t="shared" si="41"/>
        <v>#REF!</v>
      </c>
      <c r="G554" s="15">
        <v>45109</v>
      </c>
      <c r="H554" s="16" t="s">
        <v>40</v>
      </c>
      <c r="I554" s="16" t="s">
        <v>92</v>
      </c>
      <c r="J554" s="16" t="s">
        <v>9</v>
      </c>
      <c r="K554" s="14" t="s">
        <v>10</v>
      </c>
      <c r="L554" s="14" t="s">
        <v>11</v>
      </c>
      <c r="M554" s="16" t="s">
        <v>12</v>
      </c>
      <c r="N554" s="16" t="s">
        <v>13</v>
      </c>
      <c r="O554" s="16" t="s">
        <v>14</v>
      </c>
      <c r="P554" s="12">
        <f t="shared" si="42"/>
        <v>1</v>
      </c>
      <c r="Q554" s="12" cm="1">
        <f t="array" ref="Q554">SUMPRODUCT(($G$2:$G$2765=G554)*(P554&gt;$P$2:$P$2765))+1</f>
        <v>1</v>
      </c>
      <c r="R554" s="12" t="e">
        <f>(Q554*100000)+#REF!</f>
        <v>#REF!</v>
      </c>
      <c r="S554" t="e" cm="1">
        <f t="array" ref="S554">SUMPRODUCT(($G$2:$G$2765=G554)*(R554&gt;$R$2:$R$2765))+1</f>
        <v>#REF!</v>
      </c>
      <c r="T554" t="str">
        <f t="shared" si="43"/>
        <v xml:space="preserve">Cartmel </v>
      </c>
      <c r="U554">
        <v>1</v>
      </c>
      <c r="V554" t="s">
        <v>11</v>
      </c>
      <c r="W554">
        <f t="shared" si="44"/>
        <v>2023</v>
      </c>
    </row>
    <row r="555" spans="1:23" x14ac:dyDescent="0.25">
      <c r="A555" s="10" t="str">
        <f>IF(YEAR(G555)=2024,#REF!,"")</f>
        <v/>
      </c>
      <c r="B555" s="10" t="str">
        <f>IF(YEAR(G555)=2025,#REF!,"")</f>
        <v/>
      </c>
      <c r="C555" s="10" t="str">
        <f t="shared" si="40"/>
        <v>Afternoon45109</v>
      </c>
      <c r="D555" s="5" t="str">
        <f>IF('by region'!$C$2="Any","Any",'Turf only'!V555)&amp;M555&amp;IF('by region'!$I$2="Any","Any",N555)&amp;G555</f>
        <v>AnyJumpAny45109</v>
      </c>
      <c r="E555" s="5" t="e">
        <f>IF(I555=#REF!,'Turf only'!G555,"")</f>
        <v>#REF!</v>
      </c>
      <c r="F555" s="5" t="e">
        <f t="shared" si="41"/>
        <v>#REF!</v>
      </c>
      <c r="G555" s="15">
        <v>45109</v>
      </c>
      <c r="H555" s="16" t="s">
        <v>40</v>
      </c>
      <c r="I555" s="16" t="s">
        <v>60</v>
      </c>
      <c r="J555" s="16" t="s">
        <v>9</v>
      </c>
      <c r="K555" s="14" t="s">
        <v>24</v>
      </c>
      <c r="L555" s="14" t="s">
        <v>17</v>
      </c>
      <c r="M555" s="16" t="s">
        <v>12</v>
      </c>
      <c r="N555" s="16" t="s">
        <v>13</v>
      </c>
      <c r="O555" s="16" t="s">
        <v>14</v>
      </c>
      <c r="P555" s="12">
        <f t="shared" si="42"/>
        <v>1</v>
      </c>
      <c r="Q555" s="12" cm="1">
        <f t="array" ref="Q555">SUMPRODUCT(($G$2:$G$2765=G555)*(P555&gt;$P$2:$P$2765))+1</f>
        <v>1</v>
      </c>
      <c r="R555" s="12" t="e">
        <f>(Q555*100000)+#REF!</f>
        <v>#REF!</v>
      </c>
      <c r="S555" t="e" cm="1">
        <f t="array" ref="S555">SUMPRODUCT(($G$2:$G$2765=G555)*(R555&gt;$R$2:$R$2765))+1</f>
        <v>#REF!</v>
      </c>
      <c r="T555" t="str">
        <f t="shared" si="43"/>
        <v xml:space="preserve">Uttoxeter </v>
      </c>
      <c r="U555">
        <v>0</v>
      </c>
      <c r="V555" t="s">
        <v>19</v>
      </c>
      <c r="W555">
        <f t="shared" si="44"/>
        <v>2023</v>
      </c>
    </row>
    <row r="556" spans="1:23" x14ac:dyDescent="0.25">
      <c r="A556" s="10" t="str">
        <f>IF(YEAR(G556)=2024,#REF!,"")</f>
        <v/>
      </c>
      <c r="B556" s="10" t="str">
        <f>IF(YEAR(G556)=2025,#REF!,"")</f>
        <v/>
      </c>
      <c r="C556" s="10" t="str">
        <f t="shared" si="40"/>
        <v>Afternoon45109</v>
      </c>
      <c r="D556" s="5" t="str">
        <f>IF('by region'!$C$2="Any","Any",'Turf only'!V556)&amp;M556&amp;IF('by region'!$I$2="Any","Any",N556)&amp;G556</f>
        <v>AnyFlatAny45109</v>
      </c>
      <c r="E556" s="5" t="e">
        <f>IF(I556=#REF!,'Turf only'!G556,"")</f>
        <v>#REF!</v>
      </c>
      <c r="F556" s="5" t="e">
        <f t="shared" si="41"/>
        <v>#REF!</v>
      </c>
      <c r="G556" s="15">
        <v>45109</v>
      </c>
      <c r="H556" s="16" t="s">
        <v>40</v>
      </c>
      <c r="I556" s="16" t="s">
        <v>70</v>
      </c>
      <c r="J556" s="16" t="s">
        <v>9</v>
      </c>
      <c r="K556" s="14" t="s">
        <v>24</v>
      </c>
      <c r="L556" s="14" t="s">
        <v>19</v>
      </c>
      <c r="M556" s="16" t="s">
        <v>25</v>
      </c>
      <c r="N556" s="16" t="s">
        <v>13</v>
      </c>
      <c r="O556" s="16" t="s">
        <v>14</v>
      </c>
      <c r="P556" s="12">
        <f t="shared" si="42"/>
        <v>1</v>
      </c>
      <c r="Q556" s="12" cm="1">
        <f t="array" ref="Q556">SUMPRODUCT(($G$2:$G$2765=G556)*(P556&gt;$P$2:$P$2765))+1</f>
        <v>1</v>
      </c>
      <c r="R556" s="12" t="e">
        <f>(Q556*100000)+#REF!</f>
        <v>#REF!</v>
      </c>
      <c r="S556" t="e" cm="1">
        <f t="array" ref="S556">SUMPRODUCT(($G$2:$G$2765=G556)*(R556&gt;$R$2:$R$2765))+1</f>
        <v>#REF!</v>
      </c>
      <c r="T556" t="str">
        <f t="shared" si="43"/>
        <v xml:space="preserve">WINDSOR </v>
      </c>
      <c r="U556">
        <v>0</v>
      </c>
      <c r="V556" t="s">
        <v>11</v>
      </c>
      <c r="W556">
        <f t="shared" si="44"/>
        <v>2023</v>
      </c>
    </row>
    <row r="557" spans="1:23" x14ac:dyDescent="0.25">
      <c r="A557" s="10" t="str">
        <f>IF(YEAR(G557)=2024,#REF!,"")</f>
        <v/>
      </c>
      <c r="B557" s="10" t="str">
        <f>IF(YEAR(G557)=2025,#REF!,"")</f>
        <v/>
      </c>
      <c r="C557" s="10" t="str">
        <f t="shared" si="40"/>
        <v>Evening45110</v>
      </c>
      <c r="D557" s="5" t="str">
        <f>IF('by region'!$C$2="Any","Any",'Turf only'!V557)&amp;M557&amp;IF('by region'!$I$2="Any","Any",N557)&amp;G557</f>
        <v>AnyFlatAny45110</v>
      </c>
      <c r="E557" s="5" t="e">
        <f>IF(I557=#REF!,'Turf only'!G557,"")</f>
        <v>#REF!</v>
      </c>
      <c r="F557" s="5" t="e">
        <f t="shared" si="41"/>
        <v>#REF!</v>
      </c>
      <c r="G557" s="15">
        <v>45110</v>
      </c>
      <c r="H557" s="16" t="s">
        <v>42</v>
      </c>
      <c r="I557" s="16" t="s">
        <v>22</v>
      </c>
      <c r="J557" s="16" t="s">
        <v>80</v>
      </c>
      <c r="K557" s="14" t="s">
        <v>10</v>
      </c>
      <c r="L557" s="14" t="s">
        <v>11</v>
      </c>
      <c r="M557" s="16" t="s">
        <v>25</v>
      </c>
      <c r="N557" s="16" t="s">
        <v>13</v>
      </c>
      <c r="O557" s="16" t="s">
        <v>14</v>
      </c>
      <c r="P557" s="12">
        <f t="shared" si="42"/>
        <v>2</v>
      </c>
      <c r="Q557" s="12" cm="1">
        <f t="array" ref="Q557">SUMPRODUCT(($G$2:$G$2765=G557)*(P557&gt;$P$2:$P$2765))+1</f>
        <v>3</v>
      </c>
      <c r="R557" s="12" t="e">
        <f>(Q557*100000)+#REF!</f>
        <v>#REF!</v>
      </c>
      <c r="S557" t="e" cm="1">
        <f t="array" ref="S557">SUMPRODUCT(($G$2:$G$2765=G557)*(R557&gt;$R$2:$R$2765))+1</f>
        <v>#REF!</v>
      </c>
      <c r="T557" t="str">
        <f t="shared" si="43"/>
        <v>MUSSELBURGH †</v>
      </c>
      <c r="U557">
        <v>0</v>
      </c>
      <c r="V557" t="s">
        <v>19</v>
      </c>
      <c r="W557">
        <f t="shared" si="44"/>
        <v>2023</v>
      </c>
    </row>
    <row r="558" spans="1:23" x14ac:dyDescent="0.25">
      <c r="A558" s="10" t="str">
        <f>IF(YEAR(G558)=2024,#REF!,"")</f>
        <v/>
      </c>
      <c r="B558" s="10" t="str">
        <f>IF(YEAR(G558)=2025,#REF!,"")</f>
        <v/>
      </c>
      <c r="C558" s="10" t="str">
        <f t="shared" si="40"/>
        <v>Afternoon45110</v>
      </c>
      <c r="D558" s="5" t="str">
        <f>IF('by region'!$C$2="Any","Any",'Turf only'!V558)&amp;M558&amp;IF('by region'!$I$2="Any","Any",N558)&amp;G558</f>
        <v>AnyFlatAny45110</v>
      </c>
      <c r="E558" s="5" t="e">
        <f>IF(I558=#REF!,'Turf only'!G558,"")</f>
        <v>#REF!</v>
      </c>
      <c r="F558" s="5" t="e">
        <f t="shared" si="41"/>
        <v>#REF!</v>
      </c>
      <c r="G558" s="15">
        <v>45110</v>
      </c>
      <c r="H558" s="16" t="s">
        <v>42</v>
      </c>
      <c r="I558" s="16" t="s">
        <v>71</v>
      </c>
      <c r="J558" s="16" t="s">
        <v>9</v>
      </c>
      <c r="K558" s="14" t="s">
        <v>10</v>
      </c>
      <c r="L558" s="14" t="s">
        <v>11</v>
      </c>
      <c r="M558" s="16" t="s">
        <v>25</v>
      </c>
      <c r="N558" s="16" t="s">
        <v>13</v>
      </c>
      <c r="O558" s="16" t="s">
        <v>14</v>
      </c>
      <c r="P558" s="12">
        <f t="shared" si="42"/>
        <v>1</v>
      </c>
      <c r="Q558" s="12" cm="1">
        <f t="array" ref="Q558">SUMPRODUCT(($G$2:$G$2765=G558)*(P558&gt;$P$2:$P$2765))+1</f>
        <v>1</v>
      </c>
      <c r="R558" s="12" t="e">
        <f>(Q558*100000)+#REF!</f>
        <v>#REF!</v>
      </c>
      <c r="S558" t="e" cm="1">
        <f t="array" ref="S558">SUMPRODUCT(($G$2:$G$2765=G558)*(R558&gt;$R$2:$R$2765))+1</f>
        <v>#REF!</v>
      </c>
      <c r="T558" t="str">
        <f t="shared" si="43"/>
        <v xml:space="preserve">PONTEFRACT </v>
      </c>
      <c r="U558">
        <v>0</v>
      </c>
      <c r="V558" t="s">
        <v>17</v>
      </c>
      <c r="W558">
        <f t="shared" si="44"/>
        <v>2023</v>
      </c>
    </row>
    <row r="559" spans="1:23" x14ac:dyDescent="0.25">
      <c r="A559" s="10" t="str">
        <f>IF(YEAR(G559)=2024,#REF!,"")</f>
        <v/>
      </c>
      <c r="B559" s="10" t="str">
        <f>IF(YEAR(G559)=2025,#REF!,"")</f>
        <v/>
      </c>
      <c r="C559" s="10" t="str">
        <f t="shared" si="40"/>
        <v>Afternoon45110</v>
      </c>
      <c r="D559" s="5" t="str">
        <f>IF('by region'!$C$2="Any","Any",'Turf only'!V559)&amp;M559&amp;IF('by region'!$I$2="Any","Any",N559)&amp;G559</f>
        <v>AnyJumpAny45110</v>
      </c>
      <c r="E559" s="5" t="e">
        <f>IF(I559=#REF!,'Turf only'!G559,"")</f>
        <v>#REF!</v>
      </c>
      <c r="F559" s="5" t="e">
        <f t="shared" si="41"/>
        <v>#REF!</v>
      </c>
      <c r="G559" s="15">
        <v>45110</v>
      </c>
      <c r="H559" s="16" t="s">
        <v>42</v>
      </c>
      <c r="I559" s="16" t="s">
        <v>23</v>
      </c>
      <c r="J559" s="16" t="s">
        <v>9</v>
      </c>
      <c r="K559" s="14" t="s">
        <v>24</v>
      </c>
      <c r="L559" s="14" t="s">
        <v>17</v>
      </c>
      <c r="M559" s="16" t="s">
        <v>12</v>
      </c>
      <c r="N559" s="16" t="s">
        <v>13</v>
      </c>
      <c r="O559" s="16" t="s">
        <v>14</v>
      </c>
      <c r="P559" s="12">
        <f t="shared" si="42"/>
        <v>1</v>
      </c>
      <c r="Q559" s="12" cm="1">
        <f t="array" ref="Q559">SUMPRODUCT(($G$2:$G$2765=G559)*(P559&gt;$P$2:$P$2765))+1</f>
        <v>1</v>
      </c>
      <c r="R559" s="12" t="e">
        <f>(Q559*100000)+#REF!</f>
        <v>#REF!</v>
      </c>
      <c r="S559" t="e" cm="1">
        <f t="array" ref="S559">SUMPRODUCT(($G$2:$G$2765=G559)*(R559&gt;$R$2:$R$2765))+1</f>
        <v>#REF!</v>
      </c>
      <c r="T559" t="str">
        <f t="shared" si="43"/>
        <v xml:space="preserve">Southwell </v>
      </c>
      <c r="U559">
        <v>1</v>
      </c>
      <c r="V559" t="s">
        <v>11</v>
      </c>
      <c r="W559">
        <f t="shared" si="44"/>
        <v>2023</v>
      </c>
    </row>
    <row r="560" spans="1:23" x14ac:dyDescent="0.25">
      <c r="A560" s="10" t="str">
        <f>IF(YEAR(G560)=2024,#REF!,"")</f>
        <v/>
      </c>
      <c r="B560" s="10" t="str">
        <f>IF(YEAR(G560)=2025,#REF!,"")</f>
        <v/>
      </c>
      <c r="C560" s="10" t="str">
        <f t="shared" si="40"/>
        <v>Evening45110</v>
      </c>
      <c r="D560" s="5" t="str">
        <f>IF('by region'!$C$2="Any","Any",'Turf only'!V560)&amp;M560&amp;IF('by region'!$I$2="Any","Any",N560)&amp;G560</f>
        <v>AnyFlatAny45110</v>
      </c>
      <c r="E560" s="5" t="e">
        <f>IF(I560=#REF!,'Turf only'!G560,"")</f>
        <v>#REF!</v>
      </c>
      <c r="F560" s="5" t="e">
        <f t="shared" si="41"/>
        <v>#REF!</v>
      </c>
      <c r="G560" s="15">
        <v>45110</v>
      </c>
      <c r="H560" s="16" t="s">
        <v>42</v>
      </c>
      <c r="I560" s="16" t="s">
        <v>70</v>
      </c>
      <c r="J560" s="16" t="s">
        <v>80</v>
      </c>
      <c r="K560" s="14" t="s">
        <v>24</v>
      </c>
      <c r="L560" s="14" t="s">
        <v>19</v>
      </c>
      <c r="M560" s="16" t="s">
        <v>25</v>
      </c>
      <c r="N560" s="16" t="s">
        <v>13</v>
      </c>
      <c r="O560" s="16" t="s">
        <v>14</v>
      </c>
      <c r="P560" s="12">
        <f t="shared" si="42"/>
        <v>2</v>
      </c>
      <c r="Q560" s="12" cm="1">
        <f t="array" ref="Q560">SUMPRODUCT(($G$2:$G$2765=G560)*(P560&gt;$P$2:$P$2765))+1</f>
        <v>3</v>
      </c>
      <c r="R560" s="12" t="e">
        <f>(Q560*100000)+#REF!</f>
        <v>#REF!</v>
      </c>
      <c r="S560" t="e" cm="1">
        <f t="array" ref="S560">SUMPRODUCT(($G$2:$G$2765=G560)*(R560&gt;$R$2:$R$2765))+1</f>
        <v>#REF!</v>
      </c>
      <c r="T560" t="str">
        <f t="shared" si="43"/>
        <v>WINDSOR †</v>
      </c>
      <c r="U560">
        <v>0</v>
      </c>
      <c r="V560" t="s">
        <v>17</v>
      </c>
      <c r="W560">
        <f t="shared" si="44"/>
        <v>2023</v>
      </c>
    </row>
    <row r="561" spans="1:23" x14ac:dyDescent="0.25">
      <c r="A561" s="10" t="str">
        <f>IF(YEAR(G561)=2024,#REF!,"")</f>
        <v/>
      </c>
      <c r="B561" s="10" t="str">
        <f>IF(YEAR(G561)=2025,#REF!,"")</f>
        <v/>
      </c>
      <c r="C561" s="10" t="str">
        <f t="shared" si="40"/>
        <v>Afternoon45111</v>
      </c>
      <c r="D561" s="5" t="str">
        <f>IF('by region'!$C$2="Any","Any",'Turf only'!V561)&amp;M561&amp;IF('by region'!$I$2="Any","Any",N561)&amp;G561</f>
        <v>AnyFlatAny45111</v>
      </c>
      <c r="E561" s="5" t="e">
        <f>IF(I561=#REF!,'Turf only'!G561,"")</f>
        <v>#REF!</v>
      </c>
      <c r="F561" s="5" t="e">
        <f t="shared" si="41"/>
        <v>#REF!</v>
      </c>
      <c r="G561" s="15">
        <v>45111</v>
      </c>
      <c r="H561" s="16" t="s">
        <v>7</v>
      </c>
      <c r="I561" s="16" t="s">
        <v>82</v>
      </c>
      <c r="J561" s="16" t="s">
        <v>9</v>
      </c>
      <c r="K561" s="14" t="s">
        <v>24</v>
      </c>
      <c r="L561" s="14" t="s">
        <v>19</v>
      </c>
      <c r="M561" s="16" t="s">
        <v>25</v>
      </c>
      <c r="N561" s="16" t="s">
        <v>13</v>
      </c>
      <c r="O561" s="16" t="s">
        <v>14</v>
      </c>
      <c r="P561" s="12">
        <f t="shared" si="42"/>
        <v>1</v>
      </c>
      <c r="Q561" s="12" cm="1">
        <f t="array" ref="Q561">SUMPRODUCT(($G$2:$G$2765=G561)*(P561&gt;$P$2:$P$2765))+1</f>
        <v>1</v>
      </c>
      <c r="R561" s="12" t="e">
        <f>(Q561*100000)+#REF!</f>
        <v>#REF!</v>
      </c>
      <c r="S561" t="e" cm="1">
        <f t="array" ref="S561">SUMPRODUCT(($G$2:$G$2765=G561)*(R561&gt;$R$2:$R$2765))+1</f>
        <v>#REF!</v>
      </c>
      <c r="T561" t="str">
        <f t="shared" si="43"/>
        <v xml:space="preserve">BRIGHTON </v>
      </c>
      <c r="U561">
        <v>0</v>
      </c>
      <c r="V561" t="s">
        <v>17</v>
      </c>
      <c r="W561">
        <f t="shared" si="44"/>
        <v>2023</v>
      </c>
    </row>
    <row r="562" spans="1:23" x14ac:dyDescent="0.25">
      <c r="A562" s="10" t="str">
        <f>IF(YEAR(G562)=2024,#REF!,"")</f>
        <v/>
      </c>
      <c r="B562" s="10" t="str">
        <f>IF(YEAR(G562)=2025,#REF!,"")</f>
        <v/>
      </c>
      <c r="C562" s="10" t="str">
        <f t="shared" si="40"/>
        <v>Evening45111</v>
      </c>
      <c r="D562" s="5" t="str">
        <f>IF('by region'!$C$2="Any","Any",'Turf only'!V562)&amp;M562&amp;IF('by region'!$I$2="Any","Any",N562)&amp;G562</f>
        <v>AnyFlatAny45111</v>
      </c>
      <c r="E562" s="5" t="e">
        <f>IF(I562=#REF!,'Turf only'!G562,"")</f>
        <v>#REF!</v>
      </c>
      <c r="F562" s="5" t="e">
        <f t="shared" si="41"/>
        <v>#REF!</v>
      </c>
      <c r="G562" s="15">
        <v>45111</v>
      </c>
      <c r="H562" s="16" t="s">
        <v>7</v>
      </c>
      <c r="I562" s="16" t="s">
        <v>65</v>
      </c>
      <c r="J562" s="16" t="s">
        <v>80</v>
      </c>
      <c r="K562" s="14" t="s">
        <v>24</v>
      </c>
      <c r="L562" s="14" t="s">
        <v>19</v>
      </c>
      <c r="M562" s="16" t="s">
        <v>25</v>
      </c>
      <c r="N562" s="16" t="s">
        <v>13</v>
      </c>
      <c r="O562" s="16" t="s">
        <v>14</v>
      </c>
      <c r="P562" s="12">
        <f t="shared" si="42"/>
        <v>2</v>
      </c>
      <c r="Q562" s="12" cm="1">
        <f t="array" ref="Q562">SUMPRODUCT(($G$2:$G$2765=G562)*(P562&gt;$P$2:$P$2765))+1</f>
        <v>3</v>
      </c>
      <c r="R562" s="12" t="e">
        <f>(Q562*100000)+#REF!</f>
        <v>#REF!</v>
      </c>
      <c r="S562" t="e" cm="1">
        <f t="array" ref="S562">SUMPRODUCT(($G$2:$G$2765=G562)*(R562&gt;$R$2:$R$2765))+1</f>
        <v>#REF!</v>
      </c>
      <c r="T562" t="str">
        <f t="shared" si="43"/>
        <v>FFOS LAS †</v>
      </c>
      <c r="U562">
        <v>0</v>
      </c>
      <c r="V562" t="s">
        <v>11</v>
      </c>
      <c r="W562">
        <f t="shared" si="44"/>
        <v>2023</v>
      </c>
    </row>
    <row r="563" spans="1:23" x14ac:dyDescent="0.25">
      <c r="A563" s="10" t="str">
        <f>IF(YEAR(G563)=2024,#REF!,"")</f>
        <v/>
      </c>
      <c r="B563" s="10" t="str">
        <f>IF(YEAR(G563)=2025,#REF!,"")</f>
        <v/>
      </c>
      <c r="C563" s="10" t="str">
        <f t="shared" si="40"/>
        <v>Afternoon45111</v>
      </c>
      <c r="D563" s="5" t="str">
        <f>IF('by region'!$C$2="Any","Any",'Turf only'!V563)&amp;M563&amp;IF('by region'!$I$2="Any","Any",N563)&amp;G563</f>
        <v>AnyFlatAny45111</v>
      </c>
      <c r="E563" s="5" t="e">
        <f>IF(I563=#REF!,'Turf only'!G563,"")</f>
        <v>#REF!</v>
      </c>
      <c r="F563" s="5" t="e">
        <f t="shared" si="41"/>
        <v>#REF!</v>
      </c>
      <c r="G563" s="15">
        <v>45111</v>
      </c>
      <c r="H563" s="16" t="s">
        <v>7</v>
      </c>
      <c r="I563" s="16" t="s">
        <v>86</v>
      </c>
      <c r="J563" s="16" t="s">
        <v>9</v>
      </c>
      <c r="K563" s="14" t="s">
        <v>10</v>
      </c>
      <c r="L563" s="14" t="s">
        <v>11</v>
      </c>
      <c r="M563" s="16" t="s">
        <v>25</v>
      </c>
      <c r="N563" s="16" t="s">
        <v>13</v>
      </c>
      <c r="O563" s="16" t="s">
        <v>14</v>
      </c>
      <c r="P563" s="12">
        <f t="shared" si="42"/>
        <v>1</v>
      </c>
      <c r="Q563" s="12" cm="1">
        <f t="array" ref="Q563">SUMPRODUCT(($G$2:$G$2765=G563)*(P563&gt;$P$2:$P$2765))+1</f>
        <v>1</v>
      </c>
      <c r="R563" s="12" t="e">
        <f>(Q563*100000)+#REF!</f>
        <v>#REF!</v>
      </c>
      <c r="S563" t="e" cm="1">
        <f t="array" ref="S563">SUMPRODUCT(($G$2:$G$2765=G563)*(R563&gt;$R$2:$R$2765))+1</f>
        <v>#REF!</v>
      </c>
      <c r="T563" t="str">
        <f t="shared" si="43"/>
        <v xml:space="preserve">HAMILTON PARK </v>
      </c>
      <c r="U563">
        <v>0</v>
      </c>
      <c r="V563" t="s">
        <v>11</v>
      </c>
      <c r="W563">
        <f t="shared" si="44"/>
        <v>2023</v>
      </c>
    </row>
    <row r="564" spans="1:23" x14ac:dyDescent="0.25">
      <c r="A564" s="10" t="str">
        <f>IF(YEAR(G564)=2024,#REF!,"")</f>
        <v/>
      </c>
      <c r="B564" s="10" t="str">
        <f>IF(YEAR(G564)=2025,#REF!,"")</f>
        <v/>
      </c>
      <c r="C564" s="10" t="str">
        <f t="shared" si="40"/>
        <v>Evening45111</v>
      </c>
      <c r="D564" s="5" t="str">
        <f>IF('by region'!$C$2="Any","Any",'Turf only'!V564)&amp;M564&amp;IF('by region'!$I$2="Any","Any",N564)&amp;G564</f>
        <v>AnyJumpAny45111</v>
      </c>
      <c r="E564" s="5" t="e">
        <f>IF(I564=#REF!,'Turf only'!G564,"")</f>
        <v>#REF!</v>
      </c>
      <c r="F564" s="5" t="e">
        <f t="shared" si="41"/>
        <v>#REF!</v>
      </c>
      <c r="G564" s="15">
        <v>45111</v>
      </c>
      <c r="H564" s="16" t="s">
        <v>7</v>
      </c>
      <c r="I564" s="16" t="s">
        <v>66</v>
      </c>
      <c r="J564" s="16" t="s">
        <v>80</v>
      </c>
      <c r="K564" s="14" t="s">
        <v>10</v>
      </c>
      <c r="L564" s="14" t="s">
        <v>17</v>
      </c>
      <c r="M564" s="16" t="s">
        <v>12</v>
      </c>
      <c r="N564" s="16" t="s">
        <v>13</v>
      </c>
      <c r="O564" s="16" t="s">
        <v>14</v>
      </c>
      <c r="P564" s="12">
        <f t="shared" si="42"/>
        <v>2</v>
      </c>
      <c r="Q564" s="12" cm="1">
        <f t="array" ref="Q564">SUMPRODUCT(($G$2:$G$2765=G564)*(P564&gt;$P$2:$P$2765))+1</f>
        <v>3</v>
      </c>
      <c r="R564" s="12" t="e">
        <f>(Q564*100000)+#REF!</f>
        <v>#REF!</v>
      </c>
      <c r="S564" t="e" cm="1">
        <f t="array" ref="S564">SUMPRODUCT(($G$2:$G$2765=G564)*(R564&gt;$R$2:$R$2765))+1</f>
        <v>#REF!</v>
      </c>
      <c r="T564" t="str">
        <f t="shared" si="43"/>
        <v>Stratford-On-Avon †</v>
      </c>
      <c r="U564">
        <v>0</v>
      </c>
      <c r="V564" t="s">
        <v>11</v>
      </c>
      <c r="W564">
        <f t="shared" si="44"/>
        <v>2023</v>
      </c>
    </row>
    <row r="565" spans="1:23" x14ac:dyDescent="0.25">
      <c r="A565" s="10" t="str">
        <f>IF(YEAR(G565)=2024,#REF!,"")</f>
        <v/>
      </c>
      <c r="B565" s="10" t="str">
        <f>IF(YEAR(G565)=2025,#REF!,"")</f>
        <v/>
      </c>
      <c r="C565" s="10" t="str">
        <f t="shared" si="40"/>
        <v>Evening45112</v>
      </c>
      <c r="D565" s="5" t="str">
        <f>IF('by region'!$C$2="Any","Any",'Turf only'!V565)&amp;M565&amp;IF('by region'!$I$2="Any","Any",N565)&amp;G565</f>
        <v>AnyFlatAny45112</v>
      </c>
      <c r="E565" s="5" t="e">
        <f>IF(I565=#REF!,'Turf only'!G565,"")</f>
        <v>#REF!</v>
      </c>
      <c r="F565" s="5" t="e">
        <f t="shared" si="41"/>
        <v>#REF!</v>
      </c>
      <c r="G565" s="15">
        <v>45112</v>
      </c>
      <c r="H565" s="16" t="s">
        <v>27</v>
      </c>
      <c r="I565" s="16" t="s">
        <v>79</v>
      </c>
      <c r="J565" s="16" t="s">
        <v>80</v>
      </c>
      <c r="K565" s="14" t="s">
        <v>24</v>
      </c>
      <c r="L565" s="14" t="s">
        <v>19</v>
      </c>
      <c r="M565" s="16" t="s">
        <v>25</v>
      </c>
      <c r="N565" s="16" t="s">
        <v>13</v>
      </c>
      <c r="O565" s="16" t="s">
        <v>14</v>
      </c>
      <c r="P565" s="12">
        <f t="shared" si="42"/>
        <v>2</v>
      </c>
      <c r="Q565" s="12" cm="1">
        <f t="array" ref="Q565">SUMPRODUCT(($G$2:$G$2765=G565)*(P565&gt;$P$2:$P$2765))+1</f>
        <v>4</v>
      </c>
      <c r="R565" s="12" t="e">
        <f>(Q565*100000)+#REF!</f>
        <v>#REF!</v>
      </c>
      <c r="S565" t="e" cm="1">
        <f t="array" ref="S565">SUMPRODUCT(($G$2:$G$2765=G565)*(R565&gt;$R$2:$R$2765))+1</f>
        <v>#REF!</v>
      </c>
      <c r="T565" t="str">
        <f t="shared" si="43"/>
        <v>BATH †</v>
      </c>
      <c r="U565">
        <v>0</v>
      </c>
      <c r="V565" t="s">
        <v>19</v>
      </c>
      <c r="W565">
        <f t="shared" si="44"/>
        <v>2023</v>
      </c>
    </row>
    <row r="566" spans="1:23" x14ac:dyDescent="0.25">
      <c r="A566" s="10" t="str">
        <f>IF(YEAR(G566)=2024,#REF!,"")</f>
        <v/>
      </c>
      <c r="B566" s="10" t="str">
        <f>IF(YEAR(G566)=2025,#REF!,"")</f>
        <v/>
      </c>
      <c r="C566" s="10" t="str">
        <f t="shared" si="40"/>
        <v>Evening45112</v>
      </c>
      <c r="D566" s="5" t="str">
        <f>IF('by region'!$C$2="Any","Any",'Turf only'!V566)&amp;M566&amp;IF('by region'!$I$2="Any","Any",N566)&amp;G566</f>
        <v>AnyFlatAny45112</v>
      </c>
      <c r="E566" s="5" t="e">
        <f>IF(I566=#REF!,'Turf only'!G566,"")</f>
        <v>#REF!</v>
      </c>
      <c r="F566" s="5" t="e">
        <f t="shared" si="41"/>
        <v>#REF!</v>
      </c>
      <c r="G566" s="20">
        <v>45112</v>
      </c>
      <c r="H566" s="21" t="s">
        <v>27</v>
      </c>
      <c r="I566" s="21" t="s">
        <v>83</v>
      </c>
      <c r="J566" s="21" t="s">
        <v>80</v>
      </c>
      <c r="K566" s="22" t="s">
        <v>16</v>
      </c>
      <c r="L566" s="22" t="s">
        <v>19</v>
      </c>
      <c r="M566" s="21" t="s">
        <v>25</v>
      </c>
      <c r="N566" s="21" t="s">
        <v>13</v>
      </c>
      <c r="O566" s="21" t="s">
        <v>14</v>
      </c>
      <c r="P566" s="12">
        <f t="shared" si="42"/>
        <v>2</v>
      </c>
      <c r="Q566" s="12" cm="1">
        <f t="array" ref="Q566">SUMPRODUCT(($G$2:$G$2765=G566)*(P566&gt;$P$2:$P$2765))+1</f>
        <v>4</v>
      </c>
      <c r="R566" s="12" t="e">
        <f>(Q566*100000)+#REF!</f>
        <v>#REF!</v>
      </c>
      <c r="S566" t="e" cm="1">
        <f t="array" ref="S566">SUMPRODUCT(($G$2:$G$2765=G566)*(R566&gt;$R$2:$R$2765))+1</f>
        <v>#REF!</v>
      </c>
      <c r="T566" t="str">
        <f t="shared" si="43"/>
        <v>EPSOM DOWNS †</v>
      </c>
      <c r="U566">
        <v>0</v>
      </c>
      <c r="V566" t="s">
        <v>30</v>
      </c>
      <c r="W566">
        <f t="shared" si="44"/>
        <v>2023</v>
      </c>
    </row>
    <row r="567" spans="1:23" x14ac:dyDescent="0.25">
      <c r="A567" s="10" t="str">
        <f>IF(YEAR(G567)=2024,#REF!,"")</f>
        <v/>
      </c>
      <c r="B567" s="10" t="str">
        <f>IF(YEAR(G567)=2025,#REF!,"")</f>
        <v/>
      </c>
      <c r="C567" s="10" t="str">
        <f t="shared" si="40"/>
        <v>Afternoon45112</v>
      </c>
      <c r="D567" s="5" t="str">
        <f>IF('by region'!$C$2="Any","Any",'Turf only'!V567)&amp;M567&amp;IF('by region'!$I$2="Any","Any",N567)&amp;G567</f>
        <v>AnyFlatAny45112</v>
      </c>
      <c r="E567" s="5" t="e">
        <f>IF(I567=#REF!,'Turf only'!G567,"")</f>
        <v>#REF!</v>
      </c>
      <c r="F567" s="5" t="e">
        <f t="shared" si="41"/>
        <v>#REF!</v>
      </c>
      <c r="G567" s="15">
        <v>45112</v>
      </c>
      <c r="H567" s="16" t="s">
        <v>27</v>
      </c>
      <c r="I567" s="16" t="s">
        <v>22</v>
      </c>
      <c r="J567" s="16" t="s">
        <v>9</v>
      </c>
      <c r="K567" s="14" t="s">
        <v>10</v>
      </c>
      <c r="L567" s="14" t="s">
        <v>11</v>
      </c>
      <c r="M567" s="16" t="s">
        <v>25</v>
      </c>
      <c r="N567" s="16" t="s">
        <v>13</v>
      </c>
      <c r="O567" s="16" t="s">
        <v>14</v>
      </c>
      <c r="P567" s="12">
        <f t="shared" si="42"/>
        <v>1</v>
      </c>
      <c r="Q567" s="12" cm="1">
        <f t="array" ref="Q567">SUMPRODUCT(($G$2:$G$2765=G567)*(P567&gt;$P$2:$P$2765))+1</f>
        <v>1</v>
      </c>
      <c r="R567" s="12" t="e">
        <f>(Q567*100000)+#REF!</f>
        <v>#REF!</v>
      </c>
      <c r="S567" t="e" cm="1">
        <f t="array" ref="S567">SUMPRODUCT(($G$2:$G$2765=G567)*(R567&gt;$R$2:$R$2765))+1</f>
        <v>#REF!</v>
      </c>
      <c r="T567" t="str">
        <f t="shared" si="43"/>
        <v xml:space="preserve">MUSSELBURGH </v>
      </c>
      <c r="U567">
        <v>0</v>
      </c>
      <c r="V567" t="s">
        <v>11</v>
      </c>
      <c r="W567">
        <f t="shared" si="44"/>
        <v>2023</v>
      </c>
    </row>
    <row r="568" spans="1:23" x14ac:dyDescent="0.25">
      <c r="A568" s="10" t="str">
        <f>IF(YEAR(G568)=2024,#REF!,"")</f>
        <v/>
      </c>
      <c r="B568" s="10" t="str">
        <f>IF(YEAR(G568)=2025,#REF!,"")</f>
        <v/>
      </c>
      <c r="C568" s="10" t="str">
        <f t="shared" si="40"/>
        <v>Afternoon45112</v>
      </c>
      <c r="D568" s="5" t="str">
        <f>IF('by region'!$C$2="Any","Any",'Turf only'!V568)&amp;M568&amp;IF('by region'!$I$2="Any","Any",N568)&amp;G568</f>
        <v>AnyFlatAny45112</v>
      </c>
      <c r="E568" s="5" t="e">
        <f>IF(I568=#REF!,'Turf only'!G568,"")</f>
        <v>#REF!</v>
      </c>
      <c r="F568" s="5" t="e">
        <f t="shared" si="41"/>
        <v>#REF!</v>
      </c>
      <c r="G568" s="15">
        <v>45112</v>
      </c>
      <c r="H568" s="16" t="s">
        <v>27</v>
      </c>
      <c r="I568" s="16" t="s">
        <v>74</v>
      </c>
      <c r="J568" s="16" t="s">
        <v>9</v>
      </c>
      <c r="K568" s="14" t="s">
        <v>10</v>
      </c>
      <c r="L568" s="14" t="s">
        <v>11</v>
      </c>
      <c r="M568" s="16" t="s">
        <v>25</v>
      </c>
      <c r="N568" s="16" t="s">
        <v>13</v>
      </c>
      <c r="O568" s="16" t="s">
        <v>14</v>
      </c>
      <c r="P568" s="12">
        <f t="shared" si="42"/>
        <v>1</v>
      </c>
      <c r="Q568" s="12" cm="1">
        <f t="array" ref="Q568">SUMPRODUCT(($G$2:$G$2765=G568)*(P568&gt;$P$2:$P$2765))+1</f>
        <v>1</v>
      </c>
      <c r="R568" s="12" t="e">
        <f>(Q568*100000)+#REF!</f>
        <v>#REF!</v>
      </c>
      <c r="S568" t="e" cm="1">
        <f t="array" ref="S568">SUMPRODUCT(($G$2:$G$2765=G568)*(R568&gt;$R$2:$R$2765))+1</f>
        <v>#REF!</v>
      </c>
      <c r="T568" t="str">
        <f t="shared" si="43"/>
        <v xml:space="preserve">THIRSK </v>
      </c>
      <c r="U568">
        <v>0</v>
      </c>
      <c r="V568" t="s">
        <v>19</v>
      </c>
      <c r="W568">
        <f t="shared" si="44"/>
        <v>2023</v>
      </c>
    </row>
    <row r="569" spans="1:23" x14ac:dyDescent="0.25">
      <c r="A569" s="10" t="str">
        <f>IF(YEAR(G569)=2024,#REF!,"")</f>
        <v/>
      </c>
      <c r="B569" s="10" t="str">
        <f>IF(YEAR(G569)=2025,#REF!,"")</f>
        <v/>
      </c>
      <c r="C569" s="10" t="str">
        <f t="shared" ref="C569:C632" si="45">J569&amp;G569</f>
        <v>Afternoon45112</v>
      </c>
      <c r="D569" s="5" t="str">
        <f>IF('by region'!$C$2="Any","Any",'Turf only'!V569)&amp;M569&amp;IF('by region'!$I$2="Any","Any",N569)&amp;G569</f>
        <v>AnyJumpAny45112</v>
      </c>
      <c r="E569" s="5" t="e">
        <f>IF(I569=#REF!,'Turf only'!G569,"")</f>
        <v>#REF!</v>
      </c>
      <c r="F569" s="5" t="e">
        <f t="shared" ref="F569:F632" si="46">G569&amp;S569</f>
        <v>#REF!</v>
      </c>
      <c r="G569" s="15">
        <v>45112</v>
      </c>
      <c r="H569" s="16" t="s">
        <v>27</v>
      </c>
      <c r="I569" s="16" t="s">
        <v>91</v>
      </c>
      <c r="J569" s="16" t="s">
        <v>9</v>
      </c>
      <c r="K569" s="14" t="s">
        <v>24</v>
      </c>
      <c r="L569" s="14" t="s">
        <v>17</v>
      </c>
      <c r="M569" s="16" t="s">
        <v>12</v>
      </c>
      <c r="N569" s="16" t="s">
        <v>13</v>
      </c>
      <c r="O569" s="16" t="s">
        <v>14</v>
      </c>
      <c r="P569" s="12">
        <f t="shared" ref="P569:P632" si="47">IF(J569="Afternoon",1,IF(J569="Evening",2,IF(J569="Floodlit",3,4)))</f>
        <v>1</v>
      </c>
      <c r="Q569" s="12" cm="1">
        <f t="array" ref="Q569">SUMPRODUCT(($G$2:$G$2765=G569)*(P569&gt;$P$2:$P$2765))+1</f>
        <v>1</v>
      </c>
      <c r="R569" s="12" t="e">
        <f>(Q569*100000)+#REF!</f>
        <v>#REF!</v>
      </c>
      <c r="S569" t="e" cm="1">
        <f t="array" ref="S569">SUMPRODUCT(($G$2:$G$2765=G569)*(R569&gt;$R$2:$R$2765))+1</f>
        <v>#REF!</v>
      </c>
      <c r="T569" t="str">
        <f t="shared" ref="T569:T632" si="48">_xlfn.CONCAT(IF(M569="Flat",UPPER(I569),I569)," ",IF(J569="Evening","†",IF(J569="Floodlit","#","")))</f>
        <v xml:space="preserve">Worcester </v>
      </c>
      <c r="U569">
        <v>0</v>
      </c>
      <c r="V569" t="s">
        <v>19</v>
      </c>
      <c r="W569">
        <f t="shared" ref="W569:W632" si="49">YEAR(G569)</f>
        <v>2023</v>
      </c>
    </row>
    <row r="570" spans="1:23" x14ac:dyDescent="0.25">
      <c r="A570" s="10" t="str">
        <f>IF(YEAR(G570)=2024,#REF!,"")</f>
        <v/>
      </c>
      <c r="B570" s="10" t="str">
        <f>IF(YEAR(G570)=2025,#REF!,"")</f>
        <v/>
      </c>
      <c r="C570" s="10" t="str">
        <f t="shared" si="45"/>
        <v>Afternoon45113</v>
      </c>
      <c r="D570" s="5" t="str">
        <f>IF('by region'!$C$2="Any","Any",'Turf only'!V570)&amp;M570&amp;IF('by region'!$I$2="Any","Any",N570)&amp;G570</f>
        <v>AnyFlatAny45113</v>
      </c>
      <c r="E570" s="5" t="e">
        <f>IF(I570=#REF!,'Turf only'!G570,"")</f>
        <v>#REF!</v>
      </c>
      <c r="F570" s="5" t="e">
        <f t="shared" si="46"/>
        <v>#REF!</v>
      </c>
      <c r="G570" s="15">
        <v>45113</v>
      </c>
      <c r="H570" s="16" t="s">
        <v>34</v>
      </c>
      <c r="I570" s="16" t="s">
        <v>56</v>
      </c>
      <c r="J570" s="16" t="s">
        <v>9</v>
      </c>
      <c r="K570" s="14" t="s">
        <v>16</v>
      </c>
      <c r="L570" s="14" t="s">
        <v>11</v>
      </c>
      <c r="M570" s="16" t="s">
        <v>25</v>
      </c>
      <c r="N570" s="16" t="s">
        <v>13</v>
      </c>
      <c r="O570" s="16" t="s">
        <v>14</v>
      </c>
      <c r="P570" s="12">
        <f t="shared" si="47"/>
        <v>1</v>
      </c>
      <c r="Q570" s="12" cm="1">
        <f t="array" ref="Q570">SUMPRODUCT(($G$2:$G$2765=G570)*(P570&gt;$P$2:$P$2765))+1</f>
        <v>1</v>
      </c>
      <c r="R570" s="12" t="e">
        <f>(Q570*100000)+#REF!</f>
        <v>#REF!</v>
      </c>
      <c r="S570" t="e" cm="1">
        <f t="array" ref="S570">SUMPRODUCT(($G$2:$G$2765=G570)*(R570&gt;$R$2:$R$2765))+1</f>
        <v>#REF!</v>
      </c>
      <c r="T570" t="str">
        <f t="shared" si="48"/>
        <v xml:space="preserve">HAYDOCK PARK </v>
      </c>
      <c r="U570">
        <v>0</v>
      </c>
      <c r="V570" t="s">
        <v>19</v>
      </c>
      <c r="W570">
        <f t="shared" si="49"/>
        <v>2023</v>
      </c>
    </row>
    <row r="571" spans="1:23" x14ac:dyDescent="0.25">
      <c r="A571" s="10" t="str">
        <f>IF(YEAR(G571)=2024,#REF!,"")</f>
        <v/>
      </c>
      <c r="B571" s="10" t="str">
        <f>IF(YEAR(G571)=2025,#REF!,"")</f>
        <v/>
      </c>
      <c r="C571" s="10" t="str">
        <f t="shared" si="45"/>
        <v>Evening45113</v>
      </c>
      <c r="D571" s="5" t="str">
        <f>IF('by region'!$C$2="Any","Any",'Turf only'!V571)&amp;M571&amp;IF('by region'!$I$2="Any","Any",N571)&amp;G571</f>
        <v>AnyFlatAny45113</v>
      </c>
      <c r="E571" s="5" t="e">
        <f>IF(I571=#REF!,'Turf only'!G571,"")</f>
        <v>#REF!</v>
      </c>
      <c r="F571" s="5" t="e">
        <f t="shared" si="46"/>
        <v>#REF!</v>
      </c>
      <c r="G571" s="15">
        <v>45113</v>
      </c>
      <c r="H571" s="16" t="s">
        <v>34</v>
      </c>
      <c r="I571" s="16" t="s">
        <v>51</v>
      </c>
      <c r="J571" s="16" t="s">
        <v>80</v>
      </c>
      <c r="K571" s="14" t="s">
        <v>10</v>
      </c>
      <c r="L571" s="14" t="s">
        <v>19</v>
      </c>
      <c r="M571" s="16" t="s">
        <v>25</v>
      </c>
      <c r="N571" s="16" t="s">
        <v>13</v>
      </c>
      <c r="O571" s="16" t="s">
        <v>14</v>
      </c>
      <c r="P571" s="12">
        <f t="shared" si="47"/>
        <v>2</v>
      </c>
      <c r="Q571" s="12" cm="1">
        <f t="array" ref="Q571">SUMPRODUCT(($G$2:$G$2765=G571)*(P571&gt;$P$2:$P$2765))+1</f>
        <v>4</v>
      </c>
      <c r="R571" s="12" t="e">
        <f>(Q571*100000)+#REF!</f>
        <v>#REF!</v>
      </c>
      <c r="S571" t="e" cm="1">
        <f t="array" ref="S571">SUMPRODUCT(($G$2:$G$2765=G571)*(R571&gt;$R$2:$R$2765))+1</f>
        <v>#REF!</v>
      </c>
      <c r="T571" t="str">
        <f t="shared" si="48"/>
        <v>NEWBURY †</v>
      </c>
      <c r="U571">
        <v>0</v>
      </c>
      <c r="V571" t="s">
        <v>19</v>
      </c>
      <c r="W571">
        <f t="shared" si="49"/>
        <v>2023</v>
      </c>
    </row>
    <row r="572" spans="1:23" x14ac:dyDescent="0.25">
      <c r="A572" s="10" t="str">
        <f>IF(YEAR(G572)=2024,#REF!,"")</f>
        <v/>
      </c>
      <c r="B572" s="10" t="str">
        <f>IF(YEAR(G572)=2025,#REF!,"")</f>
        <v/>
      </c>
      <c r="C572" s="10" t="str">
        <f t="shared" si="45"/>
        <v>Afternoon45113</v>
      </c>
      <c r="D572" s="5" t="str">
        <f>IF('by region'!$C$2="Any","Any",'Turf only'!V572)&amp;M572&amp;IF('by region'!$I$2="Any","Any",N572)&amp;G572</f>
        <v>AnyJumpAny45113</v>
      </c>
      <c r="E572" s="5" t="e">
        <f>IF(I572=#REF!,'Turf only'!G572,"")</f>
        <v>#REF!</v>
      </c>
      <c r="F572" s="5" t="e">
        <f t="shared" si="46"/>
        <v>#REF!</v>
      </c>
      <c r="G572" s="15">
        <v>45113</v>
      </c>
      <c r="H572" s="16" t="s">
        <v>34</v>
      </c>
      <c r="I572" s="16" t="s">
        <v>84</v>
      </c>
      <c r="J572" s="16" t="s">
        <v>9</v>
      </c>
      <c r="K572" s="14" t="s">
        <v>10</v>
      </c>
      <c r="L572" s="14" t="s">
        <v>11</v>
      </c>
      <c r="M572" s="16" t="s">
        <v>12</v>
      </c>
      <c r="N572" s="16" t="s">
        <v>13</v>
      </c>
      <c r="O572" s="16" t="s">
        <v>14</v>
      </c>
      <c r="P572" s="12">
        <f t="shared" si="47"/>
        <v>1</v>
      </c>
      <c r="Q572" s="12" cm="1">
        <f t="array" ref="Q572">SUMPRODUCT(($G$2:$G$2765=G572)*(P572&gt;$P$2:$P$2765))+1</f>
        <v>1</v>
      </c>
      <c r="R572" s="12" t="e">
        <f>(Q572*100000)+#REF!</f>
        <v>#REF!</v>
      </c>
      <c r="S572" t="e" cm="1">
        <f t="array" ref="S572">SUMPRODUCT(($G$2:$G$2765=G572)*(R572&gt;$R$2:$R$2765))+1</f>
        <v>#REF!</v>
      </c>
      <c r="T572" t="str">
        <f t="shared" si="48"/>
        <v xml:space="preserve">Perth </v>
      </c>
      <c r="U572">
        <v>0</v>
      </c>
      <c r="V572" t="s">
        <v>19</v>
      </c>
      <c r="W572">
        <f t="shared" si="49"/>
        <v>2023</v>
      </c>
    </row>
    <row r="573" spans="1:23" x14ac:dyDescent="0.25">
      <c r="A573" s="10" t="str">
        <f>IF(YEAR(G573)=2024,#REF!,"")</f>
        <v/>
      </c>
      <c r="B573" s="10" t="str">
        <f>IF(YEAR(G573)=2025,#REF!,"")</f>
        <v/>
      </c>
      <c r="C573" s="10" t="str">
        <f t="shared" si="45"/>
        <v>Afternoon45113</v>
      </c>
      <c r="D573" s="5" t="str">
        <f>IF('by region'!$C$2="Any","Any",'Turf only'!V573)&amp;M573&amp;IF('by region'!$I$2="Any","Any",N573)&amp;G573</f>
        <v>AnyFlatAny45113</v>
      </c>
      <c r="E573" s="5" t="e">
        <f>IF(I573=#REF!,'Turf only'!G573,"")</f>
        <v>#REF!</v>
      </c>
      <c r="F573" s="5" t="e">
        <f t="shared" si="46"/>
        <v>#REF!</v>
      </c>
      <c r="G573" s="15">
        <v>45113</v>
      </c>
      <c r="H573" s="16" t="s">
        <v>34</v>
      </c>
      <c r="I573" s="16" t="s">
        <v>81</v>
      </c>
      <c r="J573" s="16" t="s">
        <v>9</v>
      </c>
      <c r="K573" s="14" t="s">
        <v>24</v>
      </c>
      <c r="L573" s="14" t="s">
        <v>17</v>
      </c>
      <c r="M573" s="16" t="s">
        <v>25</v>
      </c>
      <c r="N573" s="16" t="s">
        <v>13</v>
      </c>
      <c r="O573" s="16" t="s">
        <v>14</v>
      </c>
      <c r="P573" s="12">
        <f t="shared" si="47"/>
        <v>1</v>
      </c>
      <c r="Q573" s="12" cm="1">
        <f t="array" ref="Q573">SUMPRODUCT(($G$2:$G$2765=G573)*(P573&gt;$P$2:$P$2765))+1</f>
        <v>1</v>
      </c>
      <c r="R573" s="12" t="e">
        <f>(Q573*100000)+#REF!</f>
        <v>#REF!</v>
      </c>
      <c r="S573" t="e" cm="1">
        <f t="array" ref="S573">SUMPRODUCT(($G$2:$G$2765=G573)*(R573&gt;$R$2:$R$2765))+1</f>
        <v>#REF!</v>
      </c>
      <c r="T573" t="str">
        <f t="shared" si="48"/>
        <v xml:space="preserve">YARMOUTH </v>
      </c>
      <c r="U573">
        <v>0</v>
      </c>
      <c r="V573" t="s">
        <v>11</v>
      </c>
      <c r="W573">
        <f t="shared" si="49"/>
        <v>2023</v>
      </c>
    </row>
    <row r="574" spans="1:23" x14ac:dyDescent="0.25">
      <c r="A574" s="10" t="str">
        <f>IF(YEAR(G574)=2024,#REF!,"")</f>
        <v/>
      </c>
      <c r="B574" s="10" t="str">
        <f>IF(YEAR(G574)=2025,#REF!,"")</f>
        <v/>
      </c>
      <c r="C574" s="10" t="str">
        <f t="shared" si="45"/>
        <v>Evening45114</v>
      </c>
      <c r="D574" s="5" t="str">
        <f>IF('by region'!$C$2="Any","Any",'Turf only'!V574)&amp;M574&amp;IF('by region'!$I$2="Any","Any",N574)&amp;G574</f>
        <v>AnyFlatAny45114</v>
      </c>
      <c r="E574" s="5" t="e">
        <f>IF(I574=#REF!,'Turf only'!G574,"")</f>
        <v>#REF!</v>
      </c>
      <c r="F574" s="5" t="e">
        <f t="shared" si="46"/>
        <v>#REF!</v>
      </c>
      <c r="G574" s="15">
        <v>45114</v>
      </c>
      <c r="H574" s="16" t="s">
        <v>35</v>
      </c>
      <c r="I574" s="16" t="s">
        <v>77</v>
      </c>
      <c r="J574" s="16" t="s">
        <v>80</v>
      </c>
      <c r="K574" s="14" t="s">
        <v>10</v>
      </c>
      <c r="L574" s="14" t="s">
        <v>11</v>
      </c>
      <c r="M574" s="16" t="s">
        <v>25</v>
      </c>
      <c r="N574" s="16" t="s">
        <v>13</v>
      </c>
      <c r="O574" s="16" t="s">
        <v>14</v>
      </c>
      <c r="P574" s="12">
        <f t="shared" si="47"/>
        <v>2</v>
      </c>
      <c r="Q574" s="12" cm="1">
        <f t="array" ref="Q574">SUMPRODUCT(($G$2:$G$2765=G574)*(P574&gt;$P$2:$P$2765))+1</f>
        <v>4</v>
      </c>
      <c r="R574" s="12" t="e">
        <f>(Q574*100000)+#REF!</f>
        <v>#REF!</v>
      </c>
      <c r="S574" t="e" cm="1">
        <f t="array" ref="S574">SUMPRODUCT(($G$2:$G$2765=G574)*(R574&gt;$R$2:$R$2765))+1</f>
        <v>#REF!</v>
      </c>
      <c r="T574" t="str">
        <f t="shared" si="48"/>
        <v>BEVERLEY †</v>
      </c>
      <c r="U574">
        <v>0</v>
      </c>
      <c r="V574" t="s">
        <v>17</v>
      </c>
      <c r="W574">
        <f t="shared" si="49"/>
        <v>2023</v>
      </c>
    </row>
    <row r="575" spans="1:23" x14ac:dyDescent="0.25">
      <c r="A575" s="10" t="str">
        <f>IF(YEAR(G575)=2024,#REF!,"")</f>
        <v/>
      </c>
      <c r="B575" s="10" t="str">
        <f>IF(YEAR(G575)=2025,#REF!,"")</f>
        <v/>
      </c>
      <c r="C575" s="10" t="str">
        <f t="shared" si="45"/>
        <v>Afternoon45114</v>
      </c>
      <c r="D575" s="5" t="str">
        <f>IF('by region'!$C$2="Any","Any",'Turf only'!V575)&amp;M575&amp;IF('by region'!$I$2="Any","Any",N575)&amp;G575</f>
        <v>AnyFlatAny45114</v>
      </c>
      <c r="E575" s="5" t="e">
        <f>IF(I575=#REF!,'Turf only'!G575,"")</f>
        <v>#REF!</v>
      </c>
      <c r="F575" s="5" t="e">
        <f t="shared" si="46"/>
        <v>#REF!</v>
      </c>
      <c r="G575" s="15">
        <v>45114</v>
      </c>
      <c r="H575" s="16" t="s">
        <v>35</v>
      </c>
      <c r="I575" s="16" t="s">
        <v>59</v>
      </c>
      <c r="J575" s="16" t="s">
        <v>9</v>
      </c>
      <c r="K575" s="14" t="s">
        <v>24</v>
      </c>
      <c r="L575" s="14" t="s">
        <v>11</v>
      </c>
      <c r="M575" s="16" t="s">
        <v>25</v>
      </c>
      <c r="N575" s="16" t="s">
        <v>13</v>
      </c>
      <c r="O575" s="16" t="s">
        <v>14</v>
      </c>
      <c r="P575" s="12">
        <f t="shared" si="47"/>
        <v>1</v>
      </c>
      <c r="Q575" s="12" cm="1">
        <f t="array" ref="Q575">SUMPRODUCT(($G$2:$G$2765=G575)*(P575&gt;$P$2:$P$2765))+1</f>
        <v>1</v>
      </c>
      <c r="R575" s="12" t="e">
        <f>(Q575*100000)+#REF!</f>
        <v>#REF!</v>
      </c>
      <c r="S575" t="e" cm="1">
        <f t="array" ref="S575">SUMPRODUCT(($G$2:$G$2765=G575)*(R575&gt;$R$2:$R$2765))+1</f>
        <v>#REF!</v>
      </c>
      <c r="T575" t="str">
        <f t="shared" si="48"/>
        <v xml:space="preserve">DONCASTER </v>
      </c>
      <c r="U575">
        <v>0</v>
      </c>
      <c r="V575" t="s">
        <v>19</v>
      </c>
      <c r="W575">
        <f t="shared" si="49"/>
        <v>2023</v>
      </c>
    </row>
    <row r="576" spans="1:23" x14ac:dyDescent="0.25">
      <c r="A576" s="10" t="str">
        <f>IF(YEAR(G576)=2024,#REF!,"")</f>
        <v/>
      </c>
      <c r="B576" s="10" t="str">
        <f>IF(YEAR(G576)=2025,#REF!,"")</f>
        <v/>
      </c>
      <c r="C576" s="10" t="str">
        <f t="shared" si="45"/>
        <v>Evening45114</v>
      </c>
      <c r="D576" s="5" t="str">
        <f>IF('by region'!$C$2="Any","Any",'Turf only'!V576)&amp;M576&amp;IF('by region'!$I$2="Any","Any",N576)&amp;G576</f>
        <v>AnyFlatAny45114</v>
      </c>
      <c r="E576" s="5" t="e">
        <f>IF(I576=#REF!,'Turf only'!G576,"")</f>
        <v>#REF!</v>
      </c>
      <c r="F576" s="5" t="e">
        <f t="shared" si="46"/>
        <v>#REF!</v>
      </c>
      <c r="G576" s="15">
        <v>45114</v>
      </c>
      <c r="H576" s="16" t="s">
        <v>35</v>
      </c>
      <c r="I576" s="16" t="s">
        <v>56</v>
      </c>
      <c r="J576" s="16" t="s">
        <v>80</v>
      </c>
      <c r="K576" s="14" t="s">
        <v>16</v>
      </c>
      <c r="L576" s="14" t="s">
        <v>11</v>
      </c>
      <c r="M576" s="16" t="s">
        <v>25</v>
      </c>
      <c r="N576" s="16" t="s">
        <v>13</v>
      </c>
      <c r="O576" s="16" t="s">
        <v>14</v>
      </c>
      <c r="P576" s="12">
        <f t="shared" si="47"/>
        <v>2</v>
      </c>
      <c r="Q576" s="12" cm="1">
        <f t="array" ref="Q576">SUMPRODUCT(($G$2:$G$2765=G576)*(P576&gt;$P$2:$P$2765))+1</f>
        <v>4</v>
      </c>
      <c r="R576" s="12" t="e">
        <f>(Q576*100000)+#REF!</f>
        <v>#REF!</v>
      </c>
      <c r="S576" t="e" cm="1">
        <f t="array" ref="S576">SUMPRODUCT(($G$2:$G$2765=G576)*(R576&gt;$R$2:$R$2765))+1</f>
        <v>#REF!</v>
      </c>
      <c r="T576" t="str">
        <f t="shared" si="48"/>
        <v>HAYDOCK PARK †</v>
      </c>
      <c r="U576">
        <v>0</v>
      </c>
      <c r="V576" t="s">
        <v>11</v>
      </c>
      <c r="W576">
        <f t="shared" si="49"/>
        <v>2023</v>
      </c>
    </row>
    <row r="577" spans="1:23" x14ac:dyDescent="0.25">
      <c r="A577" s="10" t="str">
        <f>IF(YEAR(G577)=2024,#REF!,"")</f>
        <v/>
      </c>
      <c r="B577" s="10" t="str">
        <f>IF(YEAR(G577)=2025,#REF!,"")</f>
        <v/>
      </c>
      <c r="C577" s="10" t="str">
        <f t="shared" si="45"/>
        <v>Afternoon45114</v>
      </c>
      <c r="D577" s="5" t="str">
        <f>IF('by region'!$C$2="Any","Any",'Turf only'!V577)&amp;M577&amp;IF('by region'!$I$2="Any","Any",N577)&amp;G577</f>
        <v>AnyJumpAny45114</v>
      </c>
      <c r="E577" s="5" t="e">
        <f>IF(I577=#REF!,'Turf only'!G577,"")</f>
        <v>#REF!</v>
      </c>
      <c r="F577" s="5" t="e">
        <f t="shared" si="46"/>
        <v>#REF!</v>
      </c>
      <c r="G577" s="15">
        <v>45114</v>
      </c>
      <c r="H577" s="16" t="s">
        <v>35</v>
      </c>
      <c r="I577" s="16" t="s">
        <v>75</v>
      </c>
      <c r="J577" s="16" t="s">
        <v>9</v>
      </c>
      <c r="K577" s="14" t="s">
        <v>10</v>
      </c>
      <c r="L577" s="14" t="s">
        <v>19</v>
      </c>
      <c r="M577" s="16" t="s">
        <v>12</v>
      </c>
      <c r="N577" s="16" t="s">
        <v>13</v>
      </c>
      <c r="O577" s="16" t="s">
        <v>14</v>
      </c>
      <c r="P577" s="12">
        <f t="shared" si="47"/>
        <v>1</v>
      </c>
      <c r="Q577" s="12" cm="1">
        <f t="array" ref="Q577">SUMPRODUCT(($G$2:$G$2765=G577)*(P577&gt;$P$2:$P$2765))+1</f>
        <v>1</v>
      </c>
      <c r="R577" s="12" t="e">
        <f>(Q577*100000)+#REF!</f>
        <v>#REF!</v>
      </c>
      <c r="S577" t="e" cm="1">
        <f t="array" ref="S577">SUMPRODUCT(($G$2:$G$2765=G577)*(R577&gt;$R$2:$R$2765))+1</f>
        <v>#REF!</v>
      </c>
      <c r="T577" t="str">
        <f t="shared" si="48"/>
        <v xml:space="preserve">Newton Abbot </v>
      </c>
      <c r="U577">
        <v>0</v>
      </c>
      <c r="V577" t="s">
        <v>11</v>
      </c>
      <c r="W577">
        <f t="shared" si="49"/>
        <v>2023</v>
      </c>
    </row>
    <row r="578" spans="1:23" x14ac:dyDescent="0.25">
      <c r="A578" s="10" t="str">
        <f>IF(YEAR(G578)=2024,#REF!,"")</f>
        <v/>
      </c>
      <c r="B578" s="10" t="str">
        <f>IF(YEAR(G578)=2025,#REF!,"")</f>
        <v/>
      </c>
      <c r="C578" s="10" t="str">
        <f t="shared" si="45"/>
        <v>Afternoon45114</v>
      </c>
      <c r="D578" s="5" t="str">
        <f>IF('by region'!$C$2="Any","Any",'Turf only'!V578)&amp;M578&amp;IF('by region'!$I$2="Any","Any",N578)&amp;G578</f>
        <v>AnyFlatAny45114</v>
      </c>
      <c r="E578" s="5" t="e">
        <f>IF(I578=#REF!,'Turf only'!G578,"")</f>
        <v>#REF!</v>
      </c>
      <c r="F578" s="5" t="e">
        <f t="shared" si="46"/>
        <v>#REF!</v>
      </c>
      <c r="G578" s="20">
        <v>45114</v>
      </c>
      <c r="H578" s="21" t="s">
        <v>35</v>
      </c>
      <c r="I578" s="21" t="s">
        <v>38</v>
      </c>
      <c r="J578" s="21" t="s">
        <v>9</v>
      </c>
      <c r="K578" s="22" t="s">
        <v>16</v>
      </c>
      <c r="L578" s="22" t="s">
        <v>19</v>
      </c>
      <c r="M578" s="21" t="s">
        <v>25</v>
      </c>
      <c r="N578" s="21" t="s">
        <v>13</v>
      </c>
      <c r="O578" s="21" t="s">
        <v>14</v>
      </c>
      <c r="P578" s="12">
        <f t="shared" si="47"/>
        <v>1</v>
      </c>
      <c r="Q578" s="12" cm="1">
        <f t="array" ref="Q578">SUMPRODUCT(($G$2:$G$2765=G578)*(P578&gt;$P$2:$P$2765))+1</f>
        <v>1</v>
      </c>
      <c r="R578" s="12" t="e">
        <f>(Q578*100000)+#REF!</f>
        <v>#REF!</v>
      </c>
      <c r="S578" t="e" cm="1">
        <f t="array" ref="S578">SUMPRODUCT(($G$2:$G$2765=G578)*(R578&gt;$R$2:$R$2765))+1</f>
        <v>#REF!</v>
      </c>
      <c r="T578" t="str">
        <f t="shared" si="48"/>
        <v xml:space="preserve">SANDOWN PARK </v>
      </c>
      <c r="U578">
        <v>0</v>
      </c>
      <c r="V578" t="s">
        <v>19</v>
      </c>
      <c r="W578">
        <f t="shared" si="49"/>
        <v>2023</v>
      </c>
    </row>
    <row r="579" spans="1:23" x14ac:dyDescent="0.25">
      <c r="A579" s="10" t="str">
        <f>IF(YEAR(G579)=2024,#REF!,"")</f>
        <v/>
      </c>
      <c r="B579" s="10" t="str">
        <f>IF(YEAR(G579)=2025,#REF!,"")</f>
        <v/>
      </c>
      <c r="C579" s="10" t="str">
        <f t="shared" si="45"/>
        <v>Afternoon45115</v>
      </c>
      <c r="D579" s="5" t="str">
        <f>IF('by region'!$C$2="Any","Any",'Turf only'!V579)&amp;M579&amp;IF('by region'!$I$2="Any","Any",N579)&amp;G579</f>
        <v>AnyFlatAny45115</v>
      </c>
      <c r="E579" s="5" t="e">
        <f>IF(I579=#REF!,'Turf only'!G579,"")</f>
        <v>#REF!</v>
      </c>
      <c r="F579" s="5" t="e">
        <f t="shared" si="46"/>
        <v>#REF!</v>
      </c>
      <c r="G579" s="15">
        <v>45115</v>
      </c>
      <c r="H579" s="16" t="s">
        <v>37</v>
      </c>
      <c r="I579" s="16" t="s">
        <v>77</v>
      </c>
      <c r="J579" s="16" t="s">
        <v>9</v>
      </c>
      <c r="K579" s="14" t="s">
        <v>10</v>
      </c>
      <c r="L579" s="14" t="s">
        <v>11</v>
      </c>
      <c r="M579" s="16" t="s">
        <v>25</v>
      </c>
      <c r="N579" s="16" t="s">
        <v>13</v>
      </c>
      <c r="O579" s="16" t="s">
        <v>14</v>
      </c>
      <c r="P579" s="12">
        <f t="shared" si="47"/>
        <v>1</v>
      </c>
      <c r="Q579" s="12" cm="1">
        <f t="array" ref="Q579">SUMPRODUCT(($G$2:$G$2765=G579)*(P579&gt;$P$2:$P$2765))+1</f>
        <v>1</v>
      </c>
      <c r="R579" s="12" t="e">
        <f>(Q579*100000)+#REF!</f>
        <v>#REF!</v>
      </c>
      <c r="S579" t="e" cm="1">
        <f t="array" ref="S579">SUMPRODUCT(($G$2:$G$2765=G579)*(R579&gt;$R$2:$R$2765))+1</f>
        <v>#REF!</v>
      </c>
      <c r="T579" t="str">
        <f t="shared" si="48"/>
        <v xml:space="preserve">BEVERLEY </v>
      </c>
      <c r="U579">
        <v>0</v>
      </c>
      <c r="V579" t="s">
        <v>17</v>
      </c>
      <c r="W579">
        <f t="shared" si="49"/>
        <v>2023</v>
      </c>
    </row>
    <row r="580" spans="1:23" x14ac:dyDescent="0.25">
      <c r="A580" s="10" t="str">
        <f>IF(YEAR(G580)=2024,#REF!,"")</f>
        <v/>
      </c>
      <c r="B580" s="10" t="str">
        <f>IF(YEAR(G580)=2025,#REF!,"")</f>
        <v/>
      </c>
      <c r="C580" s="10" t="str">
        <f t="shared" si="45"/>
        <v>Evening45115</v>
      </c>
      <c r="D580" s="5" t="str">
        <f>IF('by region'!$C$2="Any","Any",'Turf only'!V580)&amp;M580&amp;IF('by region'!$I$2="Any","Any",N580)&amp;G580</f>
        <v>AnyFlatAny45115</v>
      </c>
      <c r="E580" s="5" t="e">
        <f>IF(I580=#REF!,'Turf only'!G580,"")</f>
        <v>#REF!</v>
      </c>
      <c r="F580" s="5" t="e">
        <f t="shared" si="46"/>
        <v>#REF!</v>
      </c>
      <c r="G580" s="15">
        <v>45115</v>
      </c>
      <c r="H580" s="16" t="s">
        <v>37</v>
      </c>
      <c r="I580" s="16" t="s">
        <v>63</v>
      </c>
      <c r="J580" s="16" t="s">
        <v>80</v>
      </c>
      <c r="K580" s="14" t="s">
        <v>16</v>
      </c>
      <c r="L580" s="14" t="s">
        <v>11</v>
      </c>
      <c r="M580" s="16" t="s">
        <v>25</v>
      </c>
      <c r="N580" s="16" t="s">
        <v>13</v>
      </c>
      <c r="O580" s="16" t="s">
        <v>14</v>
      </c>
      <c r="P580" s="12">
        <f t="shared" si="47"/>
        <v>2</v>
      </c>
      <c r="Q580" s="12" cm="1">
        <f t="array" ref="Q580">SUMPRODUCT(($G$2:$G$2765=G580)*(P580&gt;$P$2:$P$2765))+1</f>
        <v>5</v>
      </c>
      <c r="R580" s="12" t="e">
        <f>(Q580*100000)+#REF!</f>
        <v>#REF!</v>
      </c>
      <c r="S580" t="e" cm="1">
        <f t="array" ref="S580">SUMPRODUCT(($G$2:$G$2765=G580)*(R580&gt;$R$2:$R$2765))+1</f>
        <v>#REF!</v>
      </c>
      <c r="T580" t="str">
        <f t="shared" si="48"/>
        <v>CARLISLE †</v>
      </c>
      <c r="U580">
        <v>0</v>
      </c>
      <c r="V580" t="s">
        <v>19</v>
      </c>
      <c r="W580">
        <f t="shared" si="49"/>
        <v>2023</v>
      </c>
    </row>
    <row r="581" spans="1:23" x14ac:dyDescent="0.25">
      <c r="A581" s="10" t="str">
        <f>IF(YEAR(G581)=2024,#REF!,"")</f>
        <v/>
      </c>
      <c r="B581" s="10" t="str">
        <f>IF(YEAR(G581)=2025,#REF!,"")</f>
        <v/>
      </c>
      <c r="C581" s="10" t="str">
        <f t="shared" si="45"/>
        <v>Afternoon45115</v>
      </c>
      <c r="D581" s="5" t="str">
        <f>IF('by region'!$C$2="Any","Any",'Turf only'!V581)&amp;M581&amp;IF('by region'!$I$2="Any","Any",N581)&amp;G581</f>
        <v>AnyFlatAny45115</v>
      </c>
      <c r="E581" s="5" t="e">
        <f>IF(I581=#REF!,'Turf only'!G581,"")</f>
        <v>#REF!</v>
      </c>
      <c r="F581" s="5" t="e">
        <f t="shared" si="46"/>
        <v>#REF!</v>
      </c>
      <c r="G581" s="15">
        <v>45115</v>
      </c>
      <c r="H581" s="16" t="s">
        <v>37</v>
      </c>
      <c r="I581" s="16" t="s">
        <v>56</v>
      </c>
      <c r="J581" s="16" t="s">
        <v>9</v>
      </c>
      <c r="K581" s="14" t="s">
        <v>16</v>
      </c>
      <c r="L581" s="14" t="s">
        <v>11</v>
      </c>
      <c r="M581" s="16" t="s">
        <v>25</v>
      </c>
      <c r="N581" s="16" t="s">
        <v>13</v>
      </c>
      <c r="O581" s="16" t="s">
        <v>14</v>
      </c>
      <c r="P581" s="12">
        <f t="shared" si="47"/>
        <v>1</v>
      </c>
      <c r="Q581" s="12" cm="1">
        <f t="array" ref="Q581">SUMPRODUCT(($G$2:$G$2765=G581)*(P581&gt;$P$2:$P$2765))+1</f>
        <v>1</v>
      </c>
      <c r="R581" s="12" t="e">
        <f>(Q581*100000)+#REF!</f>
        <v>#REF!</v>
      </c>
      <c r="S581" t="e" cm="1">
        <f t="array" ref="S581">SUMPRODUCT(($G$2:$G$2765=G581)*(R581&gt;$R$2:$R$2765))+1</f>
        <v>#REF!</v>
      </c>
      <c r="T581" t="str">
        <f t="shared" si="48"/>
        <v xml:space="preserve">HAYDOCK PARK </v>
      </c>
      <c r="U581">
        <v>0</v>
      </c>
      <c r="V581" t="s">
        <v>11</v>
      </c>
      <c r="W581">
        <f t="shared" si="49"/>
        <v>2023</v>
      </c>
    </row>
    <row r="582" spans="1:23" x14ac:dyDescent="0.25">
      <c r="A582" s="10" t="str">
        <f>IF(YEAR(G582)=2024,#REF!,"")</f>
        <v/>
      </c>
      <c r="B582" s="10" t="str">
        <f>IF(YEAR(G582)=2025,#REF!,"")</f>
        <v/>
      </c>
      <c r="C582" s="10" t="str">
        <f t="shared" si="45"/>
        <v>Afternoon45115</v>
      </c>
      <c r="D582" s="5" t="str">
        <f>IF('by region'!$C$2="Any","Any",'Turf only'!V582)&amp;M582&amp;IF('by region'!$I$2="Any","Any",N582)&amp;G582</f>
        <v>AnyFlatAny45115</v>
      </c>
      <c r="E582" s="5" t="e">
        <f>IF(I582=#REF!,'Turf only'!G582,"")</f>
        <v>#REF!</v>
      </c>
      <c r="F582" s="5" t="e">
        <f t="shared" si="46"/>
        <v>#REF!</v>
      </c>
      <c r="G582" s="15">
        <v>45115</v>
      </c>
      <c r="H582" s="16" t="s">
        <v>37</v>
      </c>
      <c r="I582" s="16" t="s">
        <v>44</v>
      </c>
      <c r="J582" s="16" t="s">
        <v>9</v>
      </c>
      <c r="K582" s="14" t="s">
        <v>10</v>
      </c>
      <c r="L582" s="14" t="s">
        <v>17</v>
      </c>
      <c r="M582" s="16" t="s">
        <v>25</v>
      </c>
      <c r="N582" s="16" t="s">
        <v>13</v>
      </c>
      <c r="O582" s="16" t="s">
        <v>14</v>
      </c>
      <c r="P582" s="12">
        <f t="shared" si="47"/>
        <v>1</v>
      </c>
      <c r="Q582" s="12" cm="1">
        <f t="array" ref="Q582">SUMPRODUCT(($G$2:$G$2765=G582)*(P582&gt;$P$2:$P$2765))+1</f>
        <v>1</v>
      </c>
      <c r="R582" s="12" t="e">
        <f>(Q582*100000)+#REF!</f>
        <v>#REF!</v>
      </c>
      <c r="S582" t="e" cm="1">
        <f t="array" ref="S582">SUMPRODUCT(($G$2:$G$2765=G582)*(R582&gt;$R$2:$R$2765))+1</f>
        <v>#REF!</v>
      </c>
      <c r="T582" t="str">
        <f t="shared" si="48"/>
        <v xml:space="preserve">LEICESTER </v>
      </c>
      <c r="U582">
        <v>0</v>
      </c>
      <c r="V582" t="s">
        <v>11</v>
      </c>
      <c r="W582">
        <f t="shared" si="49"/>
        <v>2023</v>
      </c>
    </row>
    <row r="583" spans="1:23" x14ac:dyDescent="0.25">
      <c r="A583" s="10" t="str">
        <f>IF(YEAR(G583)=2024,#REF!,"")</f>
        <v/>
      </c>
      <c r="B583" s="10" t="str">
        <f>IF(YEAR(G583)=2025,#REF!,"")</f>
        <v/>
      </c>
      <c r="C583" s="10" t="str">
        <f t="shared" si="45"/>
        <v>Evening45115</v>
      </c>
      <c r="D583" s="5" t="str">
        <f>IF('by region'!$C$2="Any","Any",'Turf only'!V583)&amp;M583&amp;IF('by region'!$I$2="Any","Any",N583)&amp;G583</f>
        <v>AnyFlatAny45115</v>
      </c>
      <c r="E583" s="5" t="e">
        <f>IF(I583=#REF!,'Turf only'!G583,"")</f>
        <v>#REF!</v>
      </c>
      <c r="F583" s="5" t="e">
        <f t="shared" si="46"/>
        <v>#REF!</v>
      </c>
      <c r="G583" s="15">
        <v>45115</v>
      </c>
      <c r="H583" s="16" t="s">
        <v>37</v>
      </c>
      <c r="I583" s="16" t="s">
        <v>72</v>
      </c>
      <c r="J583" s="16" t="s">
        <v>80</v>
      </c>
      <c r="K583" s="14" t="s">
        <v>16</v>
      </c>
      <c r="L583" s="14" t="s">
        <v>17</v>
      </c>
      <c r="M583" s="16" t="s">
        <v>25</v>
      </c>
      <c r="N583" s="16" t="s">
        <v>13</v>
      </c>
      <c r="O583" s="16" t="s">
        <v>14</v>
      </c>
      <c r="P583" s="12">
        <f t="shared" si="47"/>
        <v>2</v>
      </c>
      <c r="Q583" s="12" cm="1">
        <f t="array" ref="Q583">SUMPRODUCT(($G$2:$G$2765=G583)*(P583&gt;$P$2:$P$2765))+1</f>
        <v>5</v>
      </c>
      <c r="R583" s="12" t="e">
        <f>(Q583*100000)+#REF!</f>
        <v>#REF!</v>
      </c>
      <c r="S583" t="e" cm="1">
        <f t="array" ref="S583">SUMPRODUCT(($G$2:$G$2765=G583)*(R583&gt;$R$2:$R$2765))+1</f>
        <v>#REF!</v>
      </c>
      <c r="T583" t="str">
        <f t="shared" si="48"/>
        <v>NOTTINGHAM †</v>
      </c>
      <c r="U583">
        <v>0</v>
      </c>
      <c r="V583" t="s">
        <v>17</v>
      </c>
      <c r="W583">
        <f t="shared" si="49"/>
        <v>2023</v>
      </c>
    </row>
    <row r="584" spans="1:23" x14ac:dyDescent="0.25">
      <c r="A584" s="10" t="str">
        <f>IF(YEAR(G584)=2024,#REF!,"")</f>
        <v/>
      </c>
      <c r="B584" s="10" t="str">
        <f>IF(YEAR(G584)=2025,#REF!,"")</f>
        <v/>
      </c>
      <c r="C584" s="10" t="str">
        <f t="shared" si="45"/>
        <v>Afternoon45115</v>
      </c>
      <c r="D584" s="5" t="str">
        <f>IF('by region'!$C$2="Any","Any",'Turf only'!V584)&amp;M584&amp;IF('by region'!$I$2="Any","Any",N584)&amp;G584</f>
        <v>AnyFlatAny45115</v>
      </c>
      <c r="E584" s="5" t="e">
        <f>IF(I584=#REF!,'Turf only'!G584,"")</f>
        <v>#REF!</v>
      </c>
      <c r="F584" s="5" t="e">
        <f t="shared" si="46"/>
        <v>#REF!</v>
      </c>
      <c r="G584" s="20">
        <v>45115</v>
      </c>
      <c r="H584" s="21" t="s">
        <v>37</v>
      </c>
      <c r="I584" s="21" t="s">
        <v>38</v>
      </c>
      <c r="J584" s="21" t="s">
        <v>9</v>
      </c>
      <c r="K584" s="22" t="s">
        <v>16</v>
      </c>
      <c r="L584" s="22" t="s">
        <v>19</v>
      </c>
      <c r="M584" s="21" t="s">
        <v>25</v>
      </c>
      <c r="N584" s="21" t="s">
        <v>13</v>
      </c>
      <c r="O584" s="21" t="s">
        <v>14</v>
      </c>
      <c r="P584" s="12">
        <f t="shared" si="47"/>
        <v>1</v>
      </c>
      <c r="Q584" s="12" cm="1">
        <f t="array" ref="Q584">SUMPRODUCT(($G$2:$G$2765=G584)*(P584&gt;$P$2:$P$2765))+1</f>
        <v>1</v>
      </c>
      <c r="R584" s="12" t="e">
        <f>(Q584*100000)+#REF!</f>
        <v>#REF!</v>
      </c>
      <c r="S584" t="e" cm="1">
        <f t="array" ref="S584">SUMPRODUCT(($G$2:$G$2765=G584)*(R584&gt;$R$2:$R$2765))+1</f>
        <v>#REF!</v>
      </c>
      <c r="T584" t="str">
        <f t="shared" si="48"/>
        <v xml:space="preserve">SANDOWN PARK </v>
      </c>
      <c r="U584">
        <v>0</v>
      </c>
      <c r="V584" t="s">
        <v>11</v>
      </c>
      <c r="W584">
        <f t="shared" si="49"/>
        <v>2023</v>
      </c>
    </row>
    <row r="585" spans="1:23" x14ac:dyDescent="0.25">
      <c r="A585" s="10" t="str">
        <f>IF(YEAR(G585)=2024,#REF!,"")</f>
        <v/>
      </c>
      <c r="B585" s="10" t="str">
        <f>IF(YEAR(G585)=2025,#REF!,"")</f>
        <v/>
      </c>
      <c r="C585" s="10" t="str">
        <f t="shared" si="45"/>
        <v>Afternoon45116</v>
      </c>
      <c r="D585" s="5" t="str">
        <f>IF('by region'!$C$2="Any","Any",'Turf only'!V585)&amp;M585&amp;IF('by region'!$I$2="Any","Any",N585)&amp;G585</f>
        <v>AnyFlatAny45116</v>
      </c>
      <c r="E585" s="5" t="e">
        <f>IF(I585=#REF!,'Turf only'!G585,"")</f>
        <v>#REF!</v>
      </c>
      <c r="F585" s="5" t="e">
        <f t="shared" si="46"/>
        <v>#REF!</v>
      </c>
      <c r="G585" s="15">
        <v>45116</v>
      </c>
      <c r="H585" s="16" t="s">
        <v>40</v>
      </c>
      <c r="I585" s="16" t="s">
        <v>28</v>
      </c>
      <c r="J585" s="16" t="s">
        <v>9</v>
      </c>
      <c r="K585" s="14" t="s">
        <v>10</v>
      </c>
      <c r="L585" s="14" t="s">
        <v>11</v>
      </c>
      <c r="M585" s="16" t="s">
        <v>25</v>
      </c>
      <c r="N585" s="16" t="s">
        <v>13</v>
      </c>
      <c r="O585" s="16" t="s">
        <v>14</v>
      </c>
      <c r="P585" s="12">
        <f t="shared" si="47"/>
        <v>1</v>
      </c>
      <c r="Q585" s="12" cm="1">
        <f t="array" ref="Q585">SUMPRODUCT(($G$2:$G$2765=G585)*(P585&gt;$P$2:$P$2765))+1</f>
        <v>1</v>
      </c>
      <c r="R585" s="12" t="e">
        <f>(Q585*100000)+#REF!</f>
        <v>#REF!</v>
      </c>
      <c r="S585" t="e" cm="1">
        <f t="array" ref="S585">SUMPRODUCT(($G$2:$G$2765=G585)*(R585&gt;$R$2:$R$2765))+1</f>
        <v>#REF!</v>
      </c>
      <c r="T585" t="str">
        <f t="shared" si="48"/>
        <v xml:space="preserve">AYR </v>
      </c>
      <c r="U585">
        <v>0</v>
      </c>
      <c r="V585" t="s">
        <v>19</v>
      </c>
      <c r="W585">
        <f t="shared" si="49"/>
        <v>2023</v>
      </c>
    </row>
    <row r="586" spans="1:23" x14ac:dyDescent="0.25">
      <c r="A586" s="10" t="str">
        <f>IF(YEAR(G586)=2024,#REF!,"")</f>
        <v/>
      </c>
      <c r="B586" s="10" t="str">
        <f>IF(YEAR(G586)=2025,#REF!,"")</f>
        <v/>
      </c>
      <c r="C586" s="10" t="str">
        <f t="shared" si="45"/>
        <v>Afternoon45116</v>
      </c>
      <c r="D586" s="5" t="str">
        <f>IF('by region'!$C$2="Any","Any",'Turf only'!V586)&amp;M586&amp;IF('by region'!$I$2="Any","Any",N586)&amp;G586</f>
        <v>AnyJumpAny45116</v>
      </c>
      <c r="E586" s="5" t="e">
        <f>IF(I586=#REF!,'Turf only'!G586,"")</f>
        <v>#REF!</v>
      </c>
      <c r="F586" s="5" t="e">
        <f t="shared" si="46"/>
        <v>#REF!</v>
      </c>
      <c r="G586" s="15">
        <v>45116</v>
      </c>
      <c r="H586" s="16" t="s">
        <v>40</v>
      </c>
      <c r="I586" s="16" t="s">
        <v>53</v>
      </c>
      <c r="J586" s="16" t="s">
        <v>9</v>
      </c>
      <c r="K586" s="14" t="s">
        <v>16</v>
      </c>
      <c r="L586" s="14" t="s">
        <v>17</v>
      </c>
      <c r="M586" s="16" t="s">
        <v>12</v>
      </c>
      <c r="N586" s="16" t="s">
        <v>13</v>
      </c>
      <c r="O586" s="16" t="s">
        <v>14</v>
      </c>
      <c r="P586" s="12">
        <f t="shared" si="47"/>
        <v>1</v>
      </c>
      <c r="Q586" s="12" cm="1">
        <f t="array" ref="Q586">SUMPRODUCT(($G$2:$G$2765=G586)*(P586&gt;$P$2:$P$2765))+1</f>
        <v>1</v>
      </c>
      <c r="R586" s="12" t="e">
        <f>(Q586*100000)+#REF!</f>
        <v>#REF!</v>
      </c>
      <c r="S586" t="e" cm="1">
        <f t="array" ref="S586">SUMPRODUCT(($G$2:$G$2765=G586)*(R586&gt;$R$2:$R$2765))+1</f>
        <v>#REF!</v>
      </c>
      <c r="T586" t="str">
        <f t="shared" si="48"/>
        <v xml:space="preserve">Market Rasen </v>
      </c>
      <c r="U586">
        <v>0</v>
      </c>
      <c r="V586" t="s">
        <v>11</v>
      </c>
      <c r="W586">
        <f t="shared" si="49"/>
        <v>2023</v>
      </c>
    </row>
    <row r="587" spans="1:23" x14ac:dyDescent="0.25">
      <c r="A587" s="10" t="str">
        <f>IF(YEAR(G587)=2024,#REF!,"")</f>
        <v/>
      </c>
      <c r="B587" s="10" t="str">
        <f>IF(YEAR(G587)=2025,#REF!,"")</f>
        <v/>
      </c>
      <c r="C587" s="10" t="str">
        <f t="shared" si="45"/>
        <v>Afternoon45117</v>
      </c>
      <c r="D587" s="5" t="str">
        <f>IF('by region'!$C$2="Any","Any",'Turf only'!V587)&amp;M587&amp;IF('by region'!$I$2="Any","Any",N587)&amp;G587</f>
        <v>AnyFlatAny45117</v>
      </c>
      <c r="E587" s="5" t="e">
        <f>IF(I587=#REF!,'Turf only'!G587,"")</f>
        <v>#REF!</v>
      </c>
      <c r="F587" s="5" t="e">
        <f t="shared" si="46"/>
        <v>#REF!</v>
      </c>
      <c r="G587" s="15">
        <v>45117</v>
      </c>
      <c r="H587" s="16" t="s">
        <v>42</v>
      </c>
      <c r="I587" s="16" t="s">
        <v>28</v>
      </c>
      <c r="J587" s="16" t="s">
        <v>9</v>
      </c>
      <c r="K587" s="14" t="s">
        <v>10</v>
      </c>
      <c r="L587" s="14" t="s">
        <v>11</v>
      </c>
      <c r="M587" s="16" t="s">
        <v>25</v>
      </c>
      <c r="N587" s="16" t="s">
        <v>13</v>
      </c>
      <c r="O587" s="16" t="s">
        <v>14</v>
      </c>
      <c r="P587" s="12">
        <f t="shared" si="47"/>
        <v>1</v>
      </c>
      <c r="Q587" s="12" cm="1">
        <f t="array" ref="Q587">SUMPRODUCT(($G$2:$G$2765=G587)*(P587&gt;$P$2:$P$2765))+1</f>
        <v>1</v>
      </c>
      <c r="R587" s="12" t="e">
        <f>(Q587*100000)+#REF!</f>
        <v>#REF!</v>
      </c>
      <c r="S587" t="e" cm="1">
        <f t="array" ref="S587">SUMPRODUCT(($G$2:$G$2765=G587)*(R587&gt;$R$2:$R$2765))+1</f>
        <v>#REF!</v>
      </c>
      <c r="T587" t="str">
        <f t="shared" si="48"/>
        <v xml:space="preserve">AYR </v>
      </c>
      <c r="U587">
        <v>0</v>
      </c>
      <c r="V587" t="s">
        <v>11</v>
      </c>
      <c r="W587">
        <f t="shared" si="49"/>
        <v>2023</v>
      </c>
    </row>
    <row r="588" spans="1:23" x14ac:dyDescent="0.25">
      <c r="A588" s="10" t="str">
        <f>IF(YEAR(G588)=2024,#REF!,"")</f>
        <v/>
      </c>
      <c r="B588" s="10" t="str">
        <f>IF(YEAR(G588)=2025,#REF!,"")</f>
        <v/>
      </c>
      <c r="C588" s="10" t="str">
        <f t="shared" si="45"/>
        <v>Evening45117</v>
      </c>
      <c r="D588" s="5" t="str">
        <f>IF('by region'!$C$2="Any","Any",'Turf only'!V588)&amp;M588&amp;IF('by region'!$I$2="Any","Any",N588)&amp;G588</f>
        <v>AnyFlatAny45117</v>
      </c>
      <c r="E588" s="5" t="e">
        <f>IF(I588=#REF!,'Turf only'!G588,"")</f>
        <v>#REF!</v>
      </c>
      <c r="F588" s="5" t="e">
        <f t="shared" si="46"/>
        <v>#REF!</v>
      </c>
      <c r="G588" s="15">
        <v>45117</v>
      </c>
      <c r="H588" s="16" t="s">
        <v>42</v>
      </c>
      <c r="I588" s="16" t="s">
        <v>54</v>
      </c>
      <c r="J588" s="16" t="s">
        <v>80</v>
      </c>
      <c r="K588" s="14" t="s">
        <v>24</v>
      </c>
      <c r="L588" s="14" t="s">
        <v>19</v>
      </c>
      <c r="M588" s="16" t="s">
        <v>25</v>
      </c>
      <c r="N588" s="16" t="s">
        <v>13</v>
      </c>
      <c r="O588" s="16" t="s">
        <v>14</v>
      </c>
      <c r="P588" s="12">
        <f t="shared" si="47"/>
        <v>2</v>
      </c>
      <c r="Q588" s="12" cm="1">
        <f t="array" ref="Q588">SUMPRODUCT(($G$2:$G$2765=G588)*(P588&gt;$P$2:$P$2765))+1</f>
        <v>3</v>
      </c>
      <c r="R588" s="12" t="e">
        <f>(Q588*100000)+#REF!</f>
        <v>#REF!</v>
      </c>
      <c r="S588" t="e" cm="1">
        <f t="array" ref="S588">SUMPRODUCT(($G$2:$G$2765=G588)*(R588&gt;$R$2:$R$2765))+1</f>
        <v>#REF!</v>
      </c>
      <c r="T588" t="str">
        <f t="shared" si="48"/>
        <v>CHEPSTOW †</v>
      </c>
      <c r="U588">
        <v>0</v>
      </c>
      <c r="V588" t="s">
        <v>19</v>
      </c>
      <c r="W588">
        <f t="shared" si="49"/>
        <v>2023</v>
      </c>
    </row>
    <row r="589" spans="1:23" x14ac:dyDescent="0.25">
      <c r="A589" s="10" t="str">
        <f>IF(YEAR(G589)=2024,#REF!,"")</f>
        <v/>
      </c>
      <c r="B589" s="10" t="str">
        <f>IF(YEAR(G589)=2025,#REF!,"")</f>
        <v/>
      </c>
      <c r="C589" s="10" t="str">
        <f t="shared" si="45"/>
        <v>Evening45117</v>
      </c>
      <c r="D589" s="5" t="str">
        <f>IF('by region'!$C$2="Any","Any",'Turf only'!V589)&amp;M589&amp;IF('by region'!$I$2="Any","Any",N589)&amp;G589</f>
        <v>AnyFlatAny45117</v>
      </c>
      <c r="E589" s="5" t="e">
        <f>IF(I589=#REF!,'Turf only'!G589,"")</f>
        <v>#REF!</v>
      </c>
      <c r="F589" s="5" t="e">
        <f t="shared" si="46"/>
        <v>#REF!</v>
      </c>
      <c r="G589" s="15">
        <v>45117</v>
      </c>
      <c r="H589" s="16" t="s">
        <v>42</v>
      </c>
      <c r="I589" s="16" t="s">
        <v>78</v>
      </c>
      <c r="J589" s="16" t="s">
        <v>80</v>
      </c>
      <c r="K589" s="14" t="s">
        <v>10</v>
      </c>
      <c r="L589" s="14" t="s">
        <v>11</v>
      </c>
      <c r="M589" s="16" t="s">
        <v>25</v>
      </c>
      <c r="N589" s="16" t="s">
        <v>13</v>
      </c>
      <c r="O589" s="16" t="s">
        <v>14</v>
      </c>
      <c r="P589" s="12">
        <f t="shared" si="47"/>
        <v>2</v>
      </c>
      <c r="Q589" s="12" cm="1">
        <f t="array" ref="Q589">SUMPRODUCT(($G$2:$G$2765=G589)*(P589&gt;$P$2:$P$2765))+1</f>
        <v>3</v>
      </c>
      <c r="R589" s="12" t="e">
        <f>(Q589*100000)+#REF!</f>
        <v>#REF!</v>
      </c>
      <c r="S589" t="e" cm="1">
        <f t="array" ref="S589">SUMPRODUCT(($G$2:$G$2765=G589)*(R589&gt;$R$2:$R$2765))+1</f>
        <v>#REF!</v>
      </c>
      <c r="T589" t="str">
        <f t="shared" si="48"/>
        <v>RIPON †</v>
      </c>
      <c r="U589">
        <v>0</v>
      </c>
      <c r="V589" t="s">
        <v>17</v>
      </c>
      <c r="W589">
        <f t="shared" si="49"/>
        <v>2023</v>
      </c>
    </row>
    <row r="590" spans="1:23" x14ac:dyDescent="0.25">
      <c r="A590" s="10" t="str">
        <f>IF(YEAR(G590)=2024,#REF!,"")</f>
        <v/>
      </c>
      <c r="B590" s="10" t="str">
        <f>IF(YEAR(G590)=2025,#REF!,"")</f>
        <v/>
      </c>
      <c r="C590" s="10" t="str">
        <f t="shared" si="45"/>
        <v>Afternoon45117</v>
      </c>
      <c r="D590" s="5" t="str">
        <f>IF('by region'!$C$2="Any","Any",'Turf only'!V590)&amp;M590&amp;IF('by region'!$I$2="Any","Any",N590)&amp;G590</f>
        <v>AnyJumpAny45117</v>
      </c>
      <c r="E590" s="5" t="e">
        <f>IF(I590=#REF!,'Turf only'!G590,"")</f>
        <v>#REF!</v>
      </c>
      <c r="F590" s="5" t="e">
        <f t="shared" si="46"/>
        <v>#REF!</v>
      </c>
      <c r="G590" s="15">
        <v>45117</v>
      </c>
      <c r="H590" s="16" t="s">
        <v>42</v>
      </c>
      <c r="I590" s="16" t="s">
        <v>91</v>
      </c>
      <c r="J590" s="16" t="s">
        <v>9</v>
      </c>
      <c r="K590" s="14" t="s">
        <v>24</v>
      </c>
      <c r="L590" s="14" t="s">
        <v>17</v>
      </c>
      <c r="M590" s="16" t="s">
        <v>12</v>
      </c>
      <c r="N590" s="16" t="s">
        <v>13</v>
      </c>
      <c r="O590" s="16" t="s">
        <v>14</v>
      </c>
      <c r="P590" s="12">
        <f t="shared" si="47"/>
        <v>1</v>
      </c>
      <c r="Q590" s="12" cm="1">
        <f t="array" ref="Q590">SUMPRODUCT(($G$2:$G$2765=G590)*(P590&gt;$P$2:$P$2765))+1</f>
        <v>1</v>
      </c>
      <c r="R590" s="12" t="e">
        <f>(Q590*100000)+#REF!</f>
        <v>#REF!</v>
      </c>
      <c r="S590" t="e" cm="1">
        <f t="array" ref="S590">SUMPRODUCT(($G$2:$G$2765=G590)*(R590&gt;$R$2:$R$2765))+1</f>
        <v>#REF!</v>
      </c>
      <c r="T590" t="str">
        <f t="shared" si="48"/>
        <v xml:space="preserve">Worcester </v>
      </c>
      <c r="U590">
        <v>0</v>
      </c>
      <c r="V590" t="s">
        <v>11</v>
      </c>
      <c r="W590">
        <f t="shared" si="49"/>
        <v>2023</v>
      </c>
    </row>
    <row r="591" spans="1:23" x14ac:dyDescent="0.25">
      <c r="A591" s="10" t="str">
        <f>IF(YEAR(G591)=2024,#REF!,"")</f>
        <v/>
      </c>
      <c r="B591" s="10" t="str">
        <f>IF(YEAR(G591)=2025,#REF!,"")</f>
        <v/>
      </c>
      <c r="C591" s="10" t="str">
        <f t="shared" si="45"/>
        <v>Evening45118</v>
      </c>
      <c r="D591" s="5" t="str">
        <f>IF('by region'!$C$2="Any","Any",'Turf only'!V591)&amp;M591&amp;IF('by region'!$I$2="Any","Any",N591)&amp;G591</f>
        <v>AnyFlatAny45118</v>
      </c>
      <c r="E591" s="5" t="e">
        <f>IF(I591=#REF!,'Turf only'!G591,"")</f>
        <v>#REF!</v>
      </c>
      <c r="F591" s="5" t="e">
        <f t="shared" si="46"/>
        <v>#REF!</v>
      </c>
      <c r="G591" s="15">
        <v>45118</v>
      </c>
      <c r="H591" s="16" t="s">
        <v>7</v>
      </c>
      <c r="I591" s="16" t="s">
        <v>82</v>
      </c>
      <c r="J591" s="16" t="s">
        <v>80</v>
      </c>
      <c r="K591" s="14" t="s">
        <v>24</v>
      </c>
      <c r="L591" s="14" t="s">
        <v>19</v>
      </c>
      <c r="M591" s="16" t="s">
        <v>25</v>
      </c>
      <c r="N591" s="16" t="s">
        <v>13</v>
      </c>
      <c r="O591" s="16" t="s">
        <v>14</v>
      </c>
      <c r="P591" s="12">
        <f t="shared" si="47"/>
        <v>2</v>
      </c>
      <c r="Q591" s="12" cm="1">
        <f t="array" ref="Q591">SUMPRODUCT(($G$2:$G$2765=G591)*(P591&gt;$P$2:$P$2765))+1</f>
        <v>2</v>
      </c>
      <c r="R591" s="12" t="e">
        <f>(Q591*100000)+#REF!</f>
        <v>#REF!</v>
      </c>
      <c r="S591" t="e" cm="1">
        <f t="array" ref="S591">SUMPRODUCT(($G$2:$G$2765=G591)*(R591&gt;$R$2:$R$2765))+1</f>
        <v>#REF!</v>
      </c>
      <c r="T591" t="str">
        <f t="shared" si="48"/>
        <v>BRIGHTON †</v>
      </c>
      <c r="U591">
        <v>0</v>
      </c>
      <c r="V591" t="s">
        <v>17</v>
      </c>
      <c r="W591">
        <f t="shared" si="49"/>
        <v>2023</v>
      </c>
    </row>
    <row r="592" spans="1:23" x14ac:dyDescent="0.25">
      <c r="A592" s="10" t="str">
        <f>IF(YEAR(G592)=2024,#REF!,"")</f>
        <v/>
      </c>
      <c r="B592" s="10" t="str">
        <f>IF(YEAR(G592)=2025,#REF!,"")</f>
        <v/>
      </c>
      <c r="C592" s="10" t="str">
        <f t="shared" si="45"/>
        <v>Afternoon45118</v>
      </c>
      <c r="D592" s="5" t="str">
        <f>IF('by region'!$C$2="Any","Any",'Turf only'!V592)&amp;M592&amp;IF('by region'!$I$2="Any","Any",N592)&amp;G592</f>
        <v>AnyFlatAny45118</v>
      </c>
      <c r="E592" s="5" t="e">
        <f>IF(I592=#REF!,'Turf only'!G592,"")</f>
        <v>#REF!</v>
      </c>
      <c r="F592" s="5" t="e">
        <f t="shared" si="46"/>
        <v>#REF!</v>
      </c>
      <c r="G592" s="15">
        <v>45118</v>
      </c>
      <c r="H592" s="16" t="s">
        <v>7</v>
      </c>
      <c r="I592" s="16" t="s">
        <v>71</v>
      </c>
      <c r="J592" s="16" t="s">
        <v>9</v>
      </c>
      <c r="K592" s="14" t="s">
        <v>10</v>
      </c>
      <c r="L592" s="14" t="s">
        <v>11</v>
      </c>
      <c r="M592" s="16" t="s">
        <v>25</v>
      </c>
      <c r="N592" s="16" t="s">
        <v>13</v>
      </c>
      <c r="O592" s="16" t="s">
        <v>14</v>
      </c>
      <c r="P592" s="12">
        <f t="shared" si="47"/>
        <v>1</v>
      </c>
      <c r="Q592" s="12" cm="1">
        <f t="array" ref="Q592">SUMPRODUCT(($G$2:$G$2765=G592)*(P592&gt;$P$2:$P$2765))+1</f>
        <v>1</v>
      </c>
      <c r="R592" s="12" t="e">
        <f>(Q592*100000)+#REF!</f>
        <v>#REF!</v>
      </c>
      <c r="S592" t="e" cm="1">
        <f t="array" ref="S592">SUMPRODUCT(($G$2:$G$2765=G592)*(R592&gt;$R$2:$R$2765))+1</f>
        <v>#REF!</v>
      </c>
      <c r="T592" t="str">
        <f t="shared" si="48"/>
        <v xml:space="preserve">PONTEFRACT </v>
      </c>
      <c r="U592">
        <v>0</v>
      </c>
      <c r="V592" t="s">
        <v>19</v>
      </c>
      <c r="W592">
        <f t="shared" si="49"/>
        <v>2023</v>
      </c>
    </row>
    <row r="593" spans="1:23" x14ac:dyDescent="0.25">
      <c r="A593" s="10" t="str">
        <f>IF(YEAR(G593)=2024,#REF!,"")</f>
        <v/>
      </c>
      <c r="B593" s="10" t="str">
        <f>IF(YEAR(G593)=2025,#REF!,"")</f>
        <v/>
      </c>
      <c r="C593" s="10" t="str">
        <f t="shared" si="45"/>
        <v>Evening45118</v>
      </c>
      <c r="D593" s="5" t="str">
        <f>IF('by region'!$C$2="Any","Any",'Turf only'!V593)&amp;M593&amp;IF('by region'!$I$2="Any","Any",N593)&amp;G593</f>
        <v>AnyJumpAny45118</v>
      </c>
      <c r="E593" s="5" t="e">
        <f>IF(I593=#REF!,'Turf only'!G593,"")</f>
        <v>#REF!</v>
      </c>
      <c r="F593" s="5" t="e">
        <f t="shared" si="46"/>
        <v>#REF!</v>
      </c>
      <c r="G593" s="15">
        <v>45118</v>
      </c>
      <c r="H593" s="16" t="s">
        <v>7</v>
      </c>
      <c r="I593" s="16" t="s">
        <v>60</v>
      </c>
      <c r="J593" s="16" t="s">
        <v>80</v>
      </c>
      <c r="K593" s="14" t="s">
        <v>24</v>
      </c>
      <c r="L593" s="14" t="s">
        <v>17</v>
      </c>
      <c r="M593" s="16" t="s">
        <v>12</v>
      </c>
      <c r="N593" s="16" t="s">
        <v>13</v>
      </c>
      <c r="O593" s="16" t="s">
        <v>14</v>
      </c>
      <c r="P593" s="12">
        <f t="shared" si="47"/>
        <v>2</v>
      </c>
      <c r="Q593" s="12" cm="1">
        <f t="array" ref="Q593">SUMPRODUCT(($G$2:$G$2765=G593)*(P593&gt;$P$2:$P$2765))+1</f>
        <v>2</v>
      </c>
      <c r="R593" s="12" t="e">
        <f>(Q593*100000)+#REF!</f>
        <v>#REF!</v>
      </c>
      <c r="S593" t="e" cm="1">
        <f t="array" ref="S593">SUMPRODUCT(($G$2:$G$2765=G593)*(R593&gt;$R$2:$R$2765))+1</f>
        <v>#REF!</v>
      </c>
      <c r="T593" t="str">
        <f t="shared" si="48"/>
        <v>Uttoxeter †</v>
      </c>
      <c r="U593">
        <v>0</v>
      </c>
      <c r="V593" t="s">
        <v>30</v>
      </c>
      <c r="W593">
        <f t="shared" si="49"/>
        <v>2023</v>
      </c>
    </row>
    <row r="594" spans="1:23" x14ac:dyDescent="0.25">
      <c r="A594" s="10" t="str">
        <f>IF(YEAR(G594)=2024,#REF!,"")</f>
        <v/>
      </c>
      <c r="B594" s="10" t="str">
        <f>IF(YEAR(G594)=2025,#REF!,"")</f>
        <v/>
      </c>
      <c r="C594" s="10" t="str">
        <f t="shared" si="45"/>
        <v>Evening45119</v>
      </c>
      <c r="D594" s="5" t="str">
        <f>IF('by region'!$C$2="Any","Any",'Turf only'!V594)&amp;M594&amp;IF('by region'!$I$2="Any","Any",N594)&amp;G594</f>
        <v>AnyFlatAny45119</v>
      </c>
      <c r="E594" s="5" t="e">
        <f>IF(I594=#REF!,'Turf only'!G594,"")</f>
        <v>#REF!</v>
      </c>
      <c r="F594" s="5" t="e">
        <f t="shared" si="46"/>
        <v>#REF!</v>
      </c>
      <c r="G594" s="15">
        <v>45119</v>
      </c>
      <c r="H594" s="16" t="s">
        <v>27</v>
      </c>
      <c r="I594" s="16" t="s">
        <v>79</v>
      </c>
      <c r="J594" s="16" t="s">
        <v>80</v>
      </c>
      <c r="K594" s="14" t="s">
        <v>24</v>
      </c>
      <c r="L594" s="14" t="s">
        <v>19</v>
      </c>
      <c r="M594" s="16" t="s">
        <v>25</v>
      </c>
      <c r="N594" s="16" t="s">
        <v>13</v>
      </c>
      <c r="O594" s="16" t="s">
        <v>14</v>
      </c>
      <c r="P594" s="12">
        <f t="shared" si="47"/>
        <v>2</v>
      </c>
      <c r="Q594" s="12" cm="1">
        <f t="array" ref="Q594">SUMPRODUCT(($G$2:$G$2765=G594)*(P594&gt;$P$2:$P$2765))+1</f>
        <v>4</v>
      </c>
      <c r="R594" s="12" t="e">
        <f>(Q594*100000)+#REF!</f>
        <v>#REF!</v>
      </c>
      <c r="S594" t="e" cm="1">
        <f t="array" ref="S594">SUMPRODUCT(($G$2:$G$2765=G594)*(R594&gt;$R$2:$R$2765))+1</f>
        <v>#REF!</v>
      </c>
      <c r="T594" t="str">
        <f t="shared" si="48"/>
        <v>BATH †</v>
      </c>
      <c r="U594">
        <v>0</v>
      </c>
      <c r="V594" t="s">
        <v>19</v>
      </c>
      <c r="W594">
        <f t="shared" si="49"/>
        <v>2023</v>
      </c>
    </row>
    <row r="595" spans="1:23" x14ac:dyDescent="0.25">
      <c r="A595" s="10" t="str">
        <f>IF(YEAR(G595)=2024,#REF!,"")</f>
        <v/>
      </c>
      <c r="B595" s="10" t="str">
        <f>IF(YEAR(G595)=2025,#REF!,"")</f>
        <v/>
      </c>
      <c r="C595" s="10" t="str">
        <f t="shared" si="45"/>
        <v>Afternoon45119</v>
      </c>
      <c r="D595" s="5" t="str">
        <f>IF('by region'!$C$2="Any","Any",'Turf only'!V595)&amp;M595&amp;IF('by region'!$I$2="Any","Any",N595)&amp;G595</f>
        <v>AnyFlatAny45119</v>
      </c>
      <c r="E595" s="5" t="e">
        <f>IF(I595=#REF!,'Turf only'!G595,"")</f>
        <v>#REF!</v>
      </c>
      <c r="F595" s="5" t="e">
        <f t="shared" si="46"/>
        <v>#REF!</v>
      </c>
      <c r="G595" s="15">
        <v>45119</v>
      </c>
      <c r="H595" s="16" t="s">
        <v>27</v>
      </c>
      <c r="I595" s="16" t="s">
        <v>8</v>
      </c>
      <c r="J595" s="16" t="s">
        <v>9</v>
      </c>
      <c r="K595" s="14" t="s">
        <v>10</v>
      </c>
      <c r="L595" s="14" t="s">
        <v>11</v>
      </c>
      <c r="M595" s="16" t="s">
        <v>25</v>
      </c>
      <c r="N595" s="16" t="s">
        <v>13</v>
      </c>
      <c r="O595" s="16" t="s">
        <v>14</v>
      </c>
      <c r="P595" s="12">
        <f t="shared" si="47"/>
        <v>1</v>
      </c>
      <c r="Q595" s="12" cm="1">
        <f t="array" ref="Q595">SUMPRODUCT(($G$2:$G$2765=G595)*(P595&gt;$P$2:$P$2765))+1</f>
        <v>1</v>
      </c>
      <c r="R595" s="12" t="e">
        <f>(Q595*100000)+#REF!</f>
        <v>#REF!</v>
      </c>
      <c r="S595" t="e" cm="1">
        <f t="array" ref="S595">SUMPRODUCT(($G$2:$G$2765=G595)*(R595&gt;$R$2:$R$2765))+1</f>
        <v>#REF!</v>
      </c>
      <c r="T595" t="str">
        <f t="shared" si="48"/>
        <v xml:space="preserve">CATTERICK BRIDGE </v>
      </c>
      <c r="U595">
        <v>0</v>
      </c>
      <c r="V595" t="s">
        <v>19</v>
      </c>
      <c r="W595">
        <f t="shared" si="49"/>
        <v>2023</v>
      </c>
    </row>
    <row r="596" spans="1:23" x14ac:dyDescent="0.25">
      <c r="A596" s="10" t="str">
        <f>IF(YEAR(G596)=2024,#REF!,"")</f>
        <v/>
      </c>
      <c r="B596" s="10" t="str">
        <f>IF(YEAR(G596)=2025,#REF!,"")</f>
        <v/>
      </c>
      <c r="C596" s="10" t="str">
        <f t="shared" si="45"/>
        <v>Afternoon45119</v>
      </c>
      <c r="D596" s="5" t="str">
        <f>IF('by region'!$C$2="Any","Any",'Turf only'!V596)&amp;M596&amp;IF('by region'!$I$2="Any","Any",N596)&amp;G596</f>
        <v>AnyFlatAny45119</v>
      </c>
      <c r="E596" s="5" t="e">
        <f>IF(I596=#REF!,'Turf only'!G596,"")</f>
        <v>#REF!</v>
      </c>
      <c r="F596" s="5" t="e">
        <f t="shared" si="46"/>
        <v>#REF!</v>
      </c>
      <c r="G596" s="15">
        <v>45119</v>
      </c>
      <c r="H596" s="16" t="s">
        <v>27</v>
      </c>
      <c r="I596" s="16" t="s">
        <v>36</v>
      </c>
      <c r="J596" s="16" t="s">
        <v>9</v>
      </c>
      <c r="K596" s="14" t="s">
        <v>24</v>
      </c>
      <c r="L596" s="14" t="s">
        <v>19</v>
      </c>
      <c r="M596" s="16" t="s">
        <v>25</v>
      </c>
      <c r="N596" s="16" t="s">
        <v>13</v>
      </c>
      <c r="O596" s="16" t="s">
        <v>14</v>
      </c>
      <c r="P596" s="12">
        <f t="shared" si="47"/>
        <v>1</v>
      </c>
      <c r="Q596" s="12" cm="1">
        <f t="array" ref="Q596">SUMPRODUCT(($G$2:$G$2765=G596)*(P596&gt;$P$2:$P$2765))+1</f>
        <v>1</v>
      </c>
      <c r="R596" s="12" t="e">
        <f>(Q596*100000)+#REF!</f>
        <v>#REF!</v>
      </c>
      <c r="S596" t="e" cm="1">
        <f t="array" ref="S596">SUMPRODUCT(($G$2:$G$2765=G596)*(R596&gt;$R$2:$R$2765))+1</f>
        <v>#REF!</v>
      </c>
      <c r="T596" t="str">
        <f t="shared" si="48"/>
        <v xml:space="preserve">LINGFIELD PARK </v>
      </c>
      <c r="U596">
        <v>0</v>
      </c>
      <c r="V596" t="s">
        <v>17</v>
      </c>
      <c r="W596">
        <f t="shared" si="49"/>
        <v>2023</v>
      </c>
    </row>
    <row r="597" spans="1:23" x14ac:dyDescent="0.25">
      <c r="A597" s="10" t="str">
        <f>IF(YEAR(G597)=2024,#REF!,"")</f>
        <v/>
      </c>
      <c r="B597" s="10" t="str">
        <f>IF(YEAR(G597)=2025,#REF!,"")</f>
        <v/>
      </c>
      <c r="C597" s="10" t="str">
        <f t="shared" si="45"/>
        <v>Afternoon45119</v>
      </c>
      <c r="D597" s="5" t="str">
        <f>IF('by region'!$C$2="Any","Any",'Turf only'!V597)&amp;M597&amp;IF('by region'!$I$2="Any","Any",N597)&amp;G597</f>
        <v>AnyFlatAny45119</v>
      </c>
      <c r="E597" s="5" t="e">
        <f>IF(I597=#REF!,'Turf only'!G597,"")</f>
        <v>#REF!</v>
      </c>
      <c r="F597" s="5" t="e">
        <f t="shared" si="46"/>
        <v>#REF!</v>
      </c>
      <c r="G597" s="15">
        <v>45119</v>
      </c>
      <c r="H597" s="16" t="s">
        <v>27</v>
      </c>
      <c r="I597" s="16" t="s">
        <v>81</v>
      </c>
      <c r="J597" s="16" t="s">
        <v>9</v>
      </c>
      <c r="K597" s="14" t="s">
        <v>24</v>
      </c>
      <c r="L597" s="14" t="s">
        <v>17</v>
      </c>
      <c r="M597" s="16" t="s">
        <v>25</v>
      </c>
      <c r="N597" s="16" t="s">
        <v>13</v>
      </c>
      <c r="O597" s="16" t="s">
        <v>14</v>
      </c>
      <c r="P597" s="12">
        <f t="shared" si="47"/>
        <v>1</v>
      </c>
      <c r="Q597" s="12" cm="1">
        <f t="array" ref="Q597">SUMPRODUCT(($G$2:$G$2765=G597)*(P597&gt;$P$2:$P$2765))+1</f>
        <v>1</v>
      </c>
      <c r="R597" s="12" t="e">
        <f>(Q597*100000)+#REF!</f>
        <v>#REF!</v>
      </c>
      <c r="S597" t="e" cm="1">
        <f t="array" ref="S597">SUMPRODUCT(($G$2:$G$2765=G597)*(R597&gt;$R$2:$R$2765))+1</f>
        <v>#REF!</v>
      </c>
      <c r="T597" t="str">
        <f t="shared" si="48"/>
        <v xml:space="preserve">YARMOUTH </v>
      </c>
      <c r="U597">
        <v>0</v>
      </c>
      <c r="V597" t="s">
        <v>30</v>
      </c>
      <c r="W597">
        <f t="shared" si="49"/>
        <v>2023</v>
      </c>
    </row>
    <row r="598" spans="1:23" x14ac:dyDescent="0.25">
      <c r="A598" s="10" t="str">
        <f>IF(YEAR(G598)=2024,#REF!,"")</f>
        <v/>
      </c>
      <c r="B598" s="10" t="str">
        <f>IF(YEAR(G598)=2025,#REF!,"")</f>
        <v/>
      </c>
      <c r="C598" s="10" t="str">
        <f t="shared" si="45"/>
        <v>Afternoon45120</v>
      </c>
      <c r="D598" s="5" t="str">
        <f>IF('by region'!$C$2="Any","Any",'Turf only'!V598)&amp;M598&amp;IF('by region'!$I$2="Any","Any",N598)&amp;G598</f>
        <v>AnyFlatAny45120</v>
      </c>
      <c r="E598" s="5" t="e">
        <f>IF(I598=#REF!,'Turf only'!G598,"")</f>
        <v>#REF!</v>
      </c>
      <c r="F598" s="5" t="e">
        <f t="shared" si="46"/>
        <v>#REF!</v>
      </c>
      <c r="G598" s="15">
        <v>45120</v>
      </c>
      <c r="H598" s="16" t="s">
        <v>34</v>
      </c>
      <c r="I598" s="16" t="s">
        <v>63</v>
      </c>
      <c r="J598" s="16" t="s">
        <v>9</v>
      </c>
      <c r="K598" s="14" t="s">
        <v>16</v>
      </c>
      <c r="L598" s="14" t="s">
        <v>11</v>
      </c>
      <c r="M598" s="16" t="s">
        <v>25</v>
      </c>
      <c r="N598" s="16" t="s">
        <v>13</v>
      </c>
      <c r="O598" s="16" t="s">
        <v>14</v>
      </c>
      <c r="P598" s="12">
        <f t="shared" si="47"/>
        <v>1</v>
      </c>
      <c r="Q598" s="12" cm="1">
        <f t="array" ref="Q598">SUMPRODUCT(($G$2:$G$2765=G598)*(P598&gt;$P$2:$P$2765))+1</f>
        <v>1</v>
      </c>
      <c r="R598" s="12" t="e">
        <f>(Q598*100000)+#REF!</f>
        <v>#REF!</v>
      </c>
      <c r="S598" t="e" cm="1">
        <f t="array" ref="S598">SUMPRODUCT(($G$2:$G$2765=G598)*(R598&gt;$R$2:$R$2765))+1</f>
        <v>#REF!</v>
      </c>
      <c r="T598" t="str">
        <f t="shared" si="48"/>
        <v xml:space="preserve">CARLISLE </v>
      </c>
      <c r="U598">
        <v>0</v>
      </c>
      <c r="V598" t="s">
        <v>19</v>
      </c>
      <c r="W598">
        <f t="shared" si="49"/>
        <v>2023</v>
      </c>
    </row>
    <row r="599" spans="1:23" x14ac:dyDescent="0.25">
      <c r="A599" s="10" t="str">
        <f>IF(YEAR(G599)=2024,#REF!,"")</f>
        <v/>
      </c>
      <c r="B599" s="10" t="str">
        <f>IF(YEAR(G599)=2025,#REF!,"")</f>
        <v/>
      </c>
      <c r="C599" s="10" t="str">
        <f t="shared" si="45"/>
        <v>Afternoon45120</v>
      </c>
      <c r="D599" s="5" t="str">
        <f>IF('by region'!$C$2="Any","Any",'Turf only'!V599)&amp;M599&amp;IF('by region'!$I$2="Any","Any",N599)&amp;G599</f>
        <v>AnyFlatAny45120</v>
      </c>
      <c r="E599" s="5" t="e">
        <f>IF(I599=#REF!,'Turf only'!G599,"")</f>
        <v>#REF!</v>
      </c>
      <c r="F599" s="5" t="e">
        <f t="shared" si="46"/>
        <v>#REF!</v>
      </c>
      <c r="G599" s="15">
        <v>45120</v>
      </c>
      <c r="H599" s="16" t="s">
        <v>34</v>
      </c>
      <c r="I599" s="16" t="s">
        <v>59</v>
      </c>
      <c r="J599" s="16" t="s">
        <v>9</v>
      </c>
      <c r="K599" s="14" t="s">
        <v>24</v>
      </c>
      <c r="L599" s="14" t="s">
        <v>11</v>
      </c>
      <c r="M599" s="16" t="s">
        <v>25</v>
      </c>
      <c r="N599" s="16" t="s">
        <v>13</v>
      </c>
      <c r="O599" s="16" t="s">
        <v>14</v>
      </c>
      <c r="P599" s="12">
        <f t="shared" si="47"/>
        <v>1</v>
      </c>
      <c r="Q599" s="12" cm="1">
        <f t="array" ref="Q599">SUMPRODUCT(($G$2:$G$2765=G599)*(P599&gt;$P$2:$P$2765))+1</f>
        <v>1</v>
      </c>
      <c r="R599" s="12" t="e">
        <f>(Q599*100000)+#REF!</f>
        <v>#REF!</v>
      </c>
      <c r="S599" t="e" cm="1">
        <f t="array" ref="S599">SUMPRODUCT(($G$2:$G$2765=G599)*(R599&gt;$R$2:$R$2765))+1</f>
        <v>#REF!</v>
      </c>
      <c r="T599" t="str">
        <f t="shared" si="48"/>
        <v xml:space="preserve">DONCASTER </v>
      </c>
      <c r="U599">
        <v>0</v>
      </c>
      <c r="V599" t="s">
        <v>19</v>
      </c>
      <c r="W599">
        <f t="shared" si="49"/>
        <v>2023</v>
      </c>
    </row>
    <row r="600" spans="1:23" x14ac:dyDescent="0.25">
      <c r="A600" s="10" t="str">
        <f>IF(YEAR(G600)=2024,#REF!,"")</f>
        <v/>
      </c>
      <c r="B600" s="10" t="str">
        <f>IF(YEAR(G600)=2025,#REF!,"")</f>
        <v/>
      </c>
      <c r="C600" s="10" t="str">
        <f t="shared" si="45"/>
        <v>Evening45120</v>
      </c>
      <c r="D600" s="5" t="str">
        <f>IF('by region'!$C$2="Any","Any",'Turf only'!V600)&amp;M600&amp;IF('by region'!$I$2="Any","Any",N600)&amp;G600</f>
        <v>AnyFlatAny45120</v>
      </c>
      <c r="E600" s="5" t="e">
        <f>IF(I600=#REF!,'Turf only'!G600,"")</f>
        <v>#REF!</v>
      </c>
      <c r="F600" s="5" t="e">
        <f t="shared" si="46"/>
        <v>#REF!</v>
      </c>
      <c r="G600" s="20">
        <v>45120</v>
      </c>
      <c r="H600" s="21" t="s">
        <v>34</v>
      </c>
      <c r="I600" s="21" t="s">
        <v>83</v>
      </c>
      <c r="J600" s="21" t="s">
        <v>80</v>
      </c>
      <c r="K600" s="22" t="s">
        <v>16</v>
      </c>
      <c r="L600" s="22" t="s">
        <v>19</v>
      </c>
      <c r="M600" s="21" t="s">
        <v>25</v>
      </c>
      <c r="N600" s="21" t="s">
        <v>13</v>
      </c>
      <c r="O600" s="21" t="s">
        <v>14</v>
      </c>
      <c r="P600" s="12">
        <f t="shared" si="47"/>
        <v>2</v>
      </c>
      <c r="Q600" s="12" cm="1">
        <f t="array" ref="Q600">SUMPRODUCT(($G$2:$G$2765=G600)*(P600&gt;$P$2:$P$2765))+1</f>
        <v>4</v>
      </c>
      <c r="R600" s="12" t="e">
        <f>(Q600*100000)+#REF!</f>
        <v>#REF!</v>
      </c>
      <c r="S600" t="e" cm="1">
        <f t="array" ref="S600">SUMPRODUCT(($G$2:$G$2765=G600)*(R600&gt;$R$2:$R$2765))+1</f>
        <v>#REF!</v>
      </c>
      <c r="T600" t="str">
        <f t="shared" si="48"/>
        <v>EPSOM DOWNS †</v>
      </c>
      <c r="U600">
        <v>0</v>
      </c>
      <c r="V600" t="s">
        <v>17</v>
      </c>
      <c r="W600">
        <f t="shared" si="49"/>
        <v>2023</v>
      </c>
    </row>
    <row r="601" spans="1:23" x14ac:dyDescent="0.25">
      <c r="A601" s="10" t="str">
        <f>IF(YEAR(G601)=2024,#REF!,"")</f>
        <v/>
      </c>
      <c r="B601" s="10" t="str">
        <f>IF(YEAR(G601)=2025,#REF!,"")</f>
        <v/>
      </c>
      <c r="C601" s="10" t="str">
        <f t="shared" si="45"/>
        <v>Evening45120</v>
      </c>
      <c r="D601" s="5" t="str">
        <f>IF('by region'!$C$2="Any","Any",'Turf only'!V601)&amp;M601&amp;IF('by region'!$I$2="Any","Any",N601)&amp;G601</f>
        <v>AnyFlatAny45120</v>
      </c>
      <c r="E601" s="5" t="e">
        <f>IF(I601=#REF!,'Turf only'!G601,"")</f>
        <v>#REF!</v>
      </c>
      <c r="F601" s="5" t="e">
        <f t="shared" si="46"/>
        <v>#REF!</v>
      </c>
      <c r="G601" s="15">
        <v>45120</v>
      </c>
      <c r="H601" s="16" t="s">
        <v>34</v>
      </c>
      <c r="I601" s="16" t="s">
        <v>51</v>
      </c>
      <c r="J601" s="16" t="s">
        <v>80</v>
      </c>
      <c r="K601" s="14" t="s">
        <v>10</v>
      </c>
      <c r="L601" s="14" t="s">
        <v>19</v>
      </c>
      <c r="M601" s="16" t="s">
        <v>25</v>
      </c>
      <c r="N601" s="16" t="s">
        <v>13</v>
      </c>
      <c r="O601" s="16" t="s">
        <v>14</v>
      </c>
      <c r="P601" s="12">
        <f t="shared" si="47"/>
        <v>2</v>
      </c>
      <c r="Q601" s="12" cm="1">
        <f t="array" ref="Q601">SUMPRODUCT(($G$2:$G$2765=G601)*(P601&gt;$P$2:$P$2765))+1</f>
        <v>4</v>
      </c>
      <c r="R601" s="12" t="e">
        <f>(Q601*100000)+#REF!</f>
        <v>#REF!</v>
      </c>
      <c r="S601" t="e" cm="1">
        <f t="array" ref="S601">SUMPRODUCT(($G$2:$G$2765=G601)*(R601&gt;$R$2:$R$2765))+1</f>
        <v>#REF!</v>
      </c>
      <c r="T601" t="str">
        <f t="shared" si="48"/>
        <v>NEWBURY †</v>
      </c>
      <c r="U601">
        <v>0</v>
      </c>
      <c r="V601" t="s">
        <v>11</v>
      </c>
      <c r="W601">
        <f t="shared" si="49"/>
        <v>2023</v>
      </c>
    </row>
    <row r="602" spans="1:23" x14ac:dyDescent="0.25">
      <c r="A602" s="10" t="str">
        <f>IF(YEAR(G602)=2024,#REF!,"")</f>
        <v/>
      </c>
      <c r="B602" s="10" t="str">
        <f>IF(YEAR(G602)=2025,#REF!,"")</f>
        <v/>
      </c>
      <c r="C602" s="10" t="str">
        <f t="shared" si="45"/>
        <v>Afternoon45120</v>
      </c>
      <c r="D602" s="5" t="str">
        <f>IF('by region'!$C$2="Any","Any",'Turf only'!V602)&amp;M602&amp;IF('by region'!$I$2="Any","Any",N602)&amp;G602</f>
        <v>AnyFlatAny45120</v>
      </c>
      <c r="E602" s="5" t="e">
        <f>IF(I602=#REF!,'Turf only'!G602,"")</f>
        <v>#REF!</v>
      </c>
      <c r="F602" s="5" t="e">
        <f t="shared" si="46"/>
        <v>#REF!</v>
      </c>
      <c r="G602" s="20">
        <v>45120</v>
      </c>
      <c r="H602" s="21" t="s">
        <v>34</v>
      </c>
      <c r="I602" s="21" t="s">
        <v>76</v>
      </c>
      <c r="J602" s="21" t="s">
        <v>9</v>
      </c>
      <c r="K602" s="22" t="s">
        <v>16</v>
      </c>
      <c r="L602" s="22" t="s">
        <v>17</v>
      </c>
      <c r="M602" s="21" t="s">
        <v>25</v>
      </c>
      <c r="N602" s="21" t="s">
        <v>13</v>
      </c>
      <c r="O602" s="21" t="s">
        <v>14</v>
      </c>
      <c r="P602" s="12">
        <f t="shared" si="47"/>
        <v>1</v>
      </c>
      <c r="Q602" s="12" cm="1">
        <f t="array" ref="Q602">SUMPRODUCT(($G$2:$G$2765=G602)*(P602&gt;$P$2:$P$2765))+1</f>
        <v>1</v>
      </c>
      <c r="R602" s="12" t="e">
        <f>(Q602*100000)+#REF!</f>
        <v>#REF!</v>
      </c>
      <c r="S602" t="e" cm="1">
        <f t="array" ref="S602">SUMPRODUCT(($G$2:$G$2765=G602)*(R602&gt;$R$2:$R$2765))+1</f>
        <v>#REF!</v>
      </c>
      <c r="T602" t="str">
        <f t="shared" si="48"/>
        <v xml:space="preserve">NEWMARKET </v>
      </c>
      <c r="U602">
        <v>0</v>
      </c>
      <c r="V602" t="s">
        <v>19</v>
      </c>
      <c r="W602">
        <f t="shared" si="49"/>
        <v>2023</v>
      </c>
    </row>
    <row r="603" spans="1:23" x14ac:dyDescent="0.25">
      <c r="A603" s="10" t="str">
        <f>IF(YEAR(G603)=2024,#REF!,"")</f>
        <v/>
      </c>
      <c r="B603" s="10" t="str">
        <f>IF(YEAR(G603)=2025,#REF!,"")</f>
        <v/>
      </c>
      <c r="C603" s="10" t="str">
        <f t="shared" si="45"/>
        <v>Afternoon45121</v>
      </c>
      <c r="D603" s="5" t="str">
        <f>IF('by region'!$C$2="Any","Any",'Turf only'!V603)&amp;M603&amp;IF('by region'!$I$2="Any","Any",N603)&amp;G603</f>
        <v>AnyFlatAny45121</v>
      </c>
      <c r="E603" s="5" t="e">
        <f>IF(I603=#REF!,'Turf only'!G603,"")</f>
        <v>#REF!</v>
      </c>
      <c r="F603" s="5" t="e">
        <f t="shared" si="46"/>
        <v>#REF!</v>
      </c>
      <c r="G603" s="20">
        <v>45121</v>
      </c>
      <c r="H603" s="21" t="s">
        <v>35</v>
      </c>
      <c r="I603" s="21" t="s">
        <v>55</v>
      </c>
      <c r="J603" s="21" t="s">
        <v>9</v>
      </c>
      <c r="K603" s="22" t="s">
        <v>10</v>
      </c>
      <c r="L603" s="22" t="s">
        <v>19</v>
      </c>
      <c r="M603" s="21" t="s">
        <v>25</v>
      </c>
      <c r="N603" s="21" t="s">
        <v>13</v>
      </c>
      <c r="O603" s="21" t="s">
        <v>14</v>
      </c>
      <c r="P603" s="12">
        <f t="shared" si="47"/>
        <v>1</v>
      </c>
      <c r="Q603" s="12" cm="1">
        <f t="array" ref="Q603">SUMPRODUCT(($G$2:$G$2765=G603)*(P603&gt;$P$2:$P$2765))+1</f>
        <v>1</v>
      </c>
      <c r="R603" s="12" t="e">
        <f>(Q603*100000)+#REF!</f>
        <v>#REF!</v>
      </c>
      <c r="S603" t="e" cm="1">
        <f t="array" ref="S603">SUMPRODUCT(($G$2:$G$2765=G603)*(R603&gt;$R$2:$R$2765))+1</f>
        <v>#REF!</v>
      </c>
      <c r="T603" t="str">
        <f t="shared" si="48"/>
        <v xml:space="preserve">ASCOT </v>
      </c>
      <c r="U603">
        <v>0</v>
      </c>
      <c r="V603" t="s">
        <v>19</v>
      </c>
      <c r="W603">
        <f t="shared" si="49"/>
        <v>2023</v>
      </c>
    </row>
    <row r="604" spans="1:23" x14ac:dyDescent="0.25">
      <c r="A604" s="10" t="str">
        <f>IF(YEAR(G604)=2024,#REF!,"")</f>
        <v/>
      </c>
      <c r="B604" s="10" t="str">
        <f>IF(YEAR(G604)=2025,#REF!,"")</f>
        <v/>
      </c>
      <c r="C604" s="10" t="str">
        <f t="shared" si="45"/>
        <v>Evening45121</v>
      </c>
      <c r="D604" s="5" t="str">
        <f>IF('by region'!$C$2="Any","Any",'Turf only'!V604)&amp;M604&amp;IF('by region'!$I$2="Any","Any",N604)&amp;G604</f>
        <v>AnyFlatAny45121</v>
      </c>
      <c r="E604" s="5" t="e">
        <f>IF(I604=#REF!,'Turf only'!G604,"")</f>
        <v>#REF!</v>
      </c>
      <c r="F604" s="5" t="e">
        <f t="shared" si="46"/>
        <v>#REF!</v>
      </c>
      <c r="G604" s="15">
        <v>45121</v>
      </c>
      <c r="H604" s="16" t="s">
        <v>35</v>
      </c>
      <c r="I604" s="16" t="s">
        <v>54</v>
      </c>
      <c r="J604" s="16" t="s">
        <v>80</v>
      </c>
      <c r="K604" s="14" t="s">
        <v>24</v>
      </c>
      <c r="L604" s="14" t="s">
        <v>19</v>
      </c>
      <c r="M604" s="16" t="s">
        <v>25</v>
      </c>
      <c r="N604" s="16" t="s">
        <v>13</v>
      </c>
      <c r="O604" s="16" t="s">
        <v>14</v>
      </c>
      <c r="P604" s="12">
        <f t="shared" si="47"/>
        <v>2</v>
      </c>
      <c r="Q604" s="12" cm="1">
        <f t="array" ref="Q604">SUMPRODUCT(($G$2:$G$2765=G604)*(P604&gt;$P$2:$P$2765))+1</f>
        <v>4</v>
      </c>
      <c r="R604" s="12" t="e">
        <f>(Q604*100000)+#REF!</f>
        <v>#REF!</v>
      </c>
      <c r="S604" t="e" cm="1">
        <f t="array" ref="S604">SUMPRODUCT(($G$2:$G$2765=G604)*(R604&gt;$R$2:$R$2765))+1</f>
        <v>#REF!</v>
      </c>
      <c r="T604" t="str">
        <f t="shared" si="48"/>
        <v>CHEPSTOW †</v>
      </c>
      <c r="U604">
        <v>0</v>
      </c>
      <c r="V604" t="s">
        <v>19</v>
      </c>
      <c r="W604">
        <f t="shared" si="49"/>
        <v>2023</v>
      </c>
    </row>
    <row r="605" spans="1:23" x14ac:dyDescent="0.25">
      <c r="A605" s="10" t="str">
        <f>IF(YEAR(G605)=2024,#REF!,"")</f>
        <v/>
      </c>
      <c r="B605" s="10" t="str">
        <f>IF(YEAR(G605)=2025,#REF!,"")</f>
        <v/>
      </c>
      <c r="C605" s="10" t="str">
        <f t="shared" si="45"/>
        <v>Evening45121</v>
      </c>
      <c r="D605" s="5" t="str">
        <f>IF('by region'!$C$2="Any","Any",'Turf only'!V605)&amp;M605&amp;IF('by region'!$I$2="Any","Any",N605)&amp;G605</f>
        <v>AnyFlatAny45121</v>
      </c>
      <c r="E605" s="5" t="e">
        <f>IF(I605=#REF!,'Turf only'!G605,"")</f>
        <v>#REF!</v>
      </c>
      <c r="F605" s="5" t="e">
        <f t="shared" si="46"/>
        <v>#REF!</v>
      </c>
      <c r="G605" s="15">
        <v>45121</v>
      </c>
      <c r="H605" s="16" t="s">
        <v>35</v>
      </c>
      <c r="I605" s="16" t="s">
        <v>88</v>
      </c>
      <c r="J605" s="16" t="s">
        <v>80</v>
      </c>
      <c r="K605" s="14" t="s">
        <v>10</v>
      </c>
      <c r="L605" s="14" t="s">
        <v>17</v>
      </c>
      <c r="M605" s="16" t="s">
        <v>25</v>
      </c>
      <c r="N605" s="16" t="s">
        <v>13</v>
      </c>
      <c r="O605" s="16" t="s">
        <v>14</v>
      </c>
      <c r="P605" s="12">
        <f t="shared" si="47"/>
        <v>2</v>
      </c>
      <c r="Q605" s="12" cm="1">
        <f t="array" ref="Q605">SUMPRODUCT(($G$2:$G$2765=G605)*(P605&gt;$P$2:$P$2765))+1</f>
        <v>4</v>
      </c>
      <c r="R605" s="12" t="e">
        <f>(Q605*100000)+#REF!</f>
        <v>#REF!</v>
      </c>
      <c r="S605" t="e" cm="1">
        <f t="array" ref="S605">SUMPRODUCT(($G$2:$G$2765=G605)*(R605&gt;$R$2:$R$2765))+1</f>
        <v>#REF!</v>
      </c>
      <c r="T605" t="str">
        <f t="shared" si="48"/>
        <v>CHESTER †</v>
      </c>
      <c r="U605">
        <v>0</v>
      </c>
      <c r="V605" t="s">
        <v>17</v>
      </c>
      <c r="W605">
        <f t="shared" si="49"/>
        <v>2023</v>
      </c>
    </row>
    <row r="606" spans="1:23" x14ac:dyDescent="0.25">
      <c r="A606" s="10" t="str">
        <f>IF(YEAR(G606)=2024,#REF!,"")</f>
        <v/>
      </c>
      <c r="B606" s="10" t="str">
        <f>IF(YEAR(G606)=2025,#REF!,"")</f>
        <v/>
      </c>
      <c r="C606" s="10" t="str">
        <f t="shared" si="45"/>
        <v>Afternoon45121</v>
      </c>
      <c r="D606" s="5" t="str">
        <f>IF('by region'!$C$2="Any","Any",'Turf only'!V606)&amp;M606&amp;IF('by region'!$I$2="Any","Any",N606)&amp;G606</f>
        <v>AnyFlatAny45121</v>
      </c>
      <c r="E606" s="5" t="e">
        <f>IF(I606=#REF!,'Turf only'!G606,"")</f>
        <v>#REF!</v>
      </c>
      <c r="F606" s="5" t="e">
        <f t="shared" si="46"/>
        <v>#REF!</v>
      </c>
      <c r="G606" s="20">
        <v>45121</v>
      </c>
      <c r="H606" s="21" t="s">
        <v>35</v>
      </c>
      <c r="I606" s="21" t="s">
        <v>76</v>
      </c>
      <c r="J606" s="21" t="s">
        <v>9</v>
      </c>
      <c r="K606" s="22" t="s">
        <v>16</v>
      </c>
      <c r="L606" s="22" t="s">
        <v>17</v>
      </c>
      <c r="M606" s="21" t="s">
        <v>25</v>
      </c>
      <c r="N606" s="21" t="s">
        <v>13</v>
      </c>
      <c r="O606" s="21" t="s">
        <v>14</v>
      </c>
      <c r="P606" s="12">
        <f t="shared" si="47"/>
        <v>1</v>
      </c>
      <c r="Q606" s="12" cm="1">
        <f t="array" ref="Q606">SUMPRODUCT(($G$2:$G$2765=G606)*(P606&gt;$P$2:$P$2765))+1</f>
        <v>1</v>
      </c>
      <c r="R606" s="12" t="e">
        <f>(Q606*100000)+#REF!</f>
        <v>#REF!</v>
      </c>
      <c r="S606" t="e" cm="1">
        <f t="array" ref="S606">SUMPRODUCT(($G$2:$G$2765=G606)*(R606&gt;$R$2:$R$2765))+1</f>
        <v>#REF!</v>
      </c>
      <c r="T606" t="str">
        <f t="shared" si="48"/>
        <v xml:space="preserve">NEWMARKET </v>
      </c>
      <c r="U606">
        <v>0</v>
      </c>
      <c r="V606" t="s">
        <v>11</v>
      </c>
      <c r="W606">
        <f t="shared" si="49"/>
        <v>2023</v>
      </c>
    </row>
    <row r="607" spans="1:23" x14ac:dyDescent="0.25">
      <c r="A607" s="10" t="str">
        <f>IF(YEAR(G607)=2024,#REF!,"")</f>
        <v/>
      </c>
      <c r="B607" s="10" t="str">
        <f>IF(YEAR(G607)=2025,#REF!,"")</f>
        <v/>
      </c>
      <c r="C607" s="10" t="str">
        <f t="shared" si="45"/>
        <v>Afternoon45121</v>
      </c>
      <c r="D607" s="5" t="str">
        <f>IF('by region'!$C$2="Any","Any",'Turf only'!V607)&amp;M607&amp;IF('by region'!$I$2="Any","Any",N607)&amp;G607</f>
        <v>AnyFlatAny45121</v>
      </c>
      <c r="E607" s="5" t="e">
        <f>IF(I607=#REF!,'Turf only'!G607,"")</f>
        <v>#REF!</v>
      </c>
      <c r="F607" s="5" t="e">
        <f t="shared" si="46"/>
        <v>#REF!</v>
      </c>
      <c r="G607" s="20">
        <v>45121</v>
      </c>
      <c r="H607" s="21" t="s">
        <v>35</v>
      </c>
      <c r="I607" s="21" t="s">
        <v>90</v>
      </c>
      <c r="J607" s="21" t="s">
        <v>9</v>
      </c>
      <c r="K607" s="22" t="s">
        <v>10</v>
      </c>
      <c r="L607" s="22" t="s">
        <v>11</v>
      </c>
      <c r="M607" s="21" t="s">
        <v>25</v>
      </c>
      <c r="N607" s="21" t="s">
        <v>13</v>
      </c>
      <c r="O607" s="21" t="s">
        <v>14</v>
      </c>
      <c r="P607" s="12">
        <f t="shared" si="47"/>
        <v>1</v>
      </c>
      <c r="Q607" s="12" cm="1">
        <f t="array" ref="Q607">SUMPRODUCT(($G$2:$G$2765=G607)*(P607&gt;$P$2:$P$2765))+1</f>
        <v>1</v>
      </c>
      <c r="R607" s="12" t="e">
        <f>(Q607*100000)+#REF!</f>
        <v>#REF!</v>
      </c>
      <c r="S607" t="e" cm="1">
        <f t="array" ref="S607">SUMPRODUCT(($G$2:$G$2765=G607)*(R607&gt;$R$2:$R$2765))+1</f>
        <v>#REF!</v>
      </c>
      <c r="T607" t="str">
        <f t="shared" si="48"/>
        <v xml:space="preserve">YORK </v>
      </c>
      <c r="U607">
        <v>0</v>
      </c>
      <c r="V607" t="s">
        <v>19</v>
      </c>
      <c r="W607">
        <f t="shared" si="49"/>
        <v>2023</v>
      </c>
    </row>
    <row r="608" spans="1:23" x14ac:dyDescent="0.25">
      <c r="A608" s="10" t="str">
        <f>IF(YEAR(G608)=2024,#REF!,"")</f>
        <v/>
      </c>
      <c r="B608" s="10" t="str">
        <f>IF(YEAR(G608)=2025,#REF!,"")</f>
        <v/>
      </c>
      <c r="C608" s="10" t="str">
        <f t="shared" si="45"/>
        <v>Afternoon45122</v>
      </c>
      <c r="D608" s="5" t="str">
        <f>IF('by region'!$C$2="Any","Any",'Turf only'!V608)&amp;M608&amp;IF('by region'!$I$2="Any","Any",N608)&amp;G608</f>
        <v>AnyFlatAny45122</v>
      </c>
      <c r="E608" s="5" t="e">
        <f>IF(I608=#REF!,'Turf only'!G608,"")</f>
        <v>#REF!</v>
      </c>
      <c r="F608" s="5" t="e">
        <f t="shared" si="46"/>
        <v>#REF!</v>
      </c>
      <c r="G608" s="20">
        <v>45122</v>
      </c>
      <c r="H608" s="21" t="s">
        <v>37</v>
      </c>
      <c r="I608" s="21" t="s">
        <v>55</v>
      </c>
      <c r="J608" s="21" t="s">
        <v>9</v>
      </c>
      <c r="K608" s="22" t="s">
        <v>10</v>
      </c>
      <c r="L608" s="22" t="s">
        <v>19</v>
      </c>
      <c r="M608" s="21" t="s">
        <v>25</v>
      </c>
      <c r="N608" s="21" t="s">
        <v>13</v>
      </c>
      <c r="O608" s="21" t="s">
        <v>14</v>
      </c>
      <c r="P608" s="12">
        <f t="shared" si="47"/>
        <v>1</v>
      </c>
      <c r="Q608" s="12" cm="1">
        <f t="array" ref="Q608">SUMPRODUCT(($G$2:$G$2765=G608)*(P608&gt;$P$2:$P$2765))+1</f>
        <v>1</v>
      </c>
      <c r="R608" s="12" t="e">
        <f>(Q608*100000)+#REF!</f>
        <v>#REF!</v>
      </c>
      <c r="S608" t="e" cm="1">
        <f t="array" ref="S608">SUMPRODUCT(($G$2:$G$2765=G608)*(R608&gt;$R$2:$R$2765))+1</f>
        <v>#REF!</v>
      </c>
      <c r="T608" t="str">
        <f t="shared" si="48"/>
        <v xml:space="preserve">ASCOT </v>
      </c>
      <c r="U608">
        <v>1</v>
      </c>
      <c r="V608" t="s">
        <v>19</v>
      </c>
      <c r="W608">
        <f t="shared" si="49"/>
        <v>2023</v>
      </c>
    </row>
    <row r="609" spans="1:23" x14ac:dyDescent="0.25">
      <c r="A609" s="10" t="str">
        <f>IF(YEAR(G609)=2024,#REF!,"")</f>
        <v/>
      </c>
      <c r="B609" s="10" t="str">
        <f>IF(YEAR(G609)=2025,#REF!,"")</f>
        <v/>
      </c>
      <c r="C609" s="10" t="str">
        <f t="shared" si="45"/>
        <v>Afternoon45122</v>
      </c>
      <c r="D609" s="5" t="str">
        <f>IF('by region'!$C$2="Any","Any",'Turf only'!V609)&amp;M609&amp;IF('by region'!$I$2="Any","Any",N609)&amp;G609</f>
        <v>AnyFlatAny45122</v>
      </c>
      <c r="E609" s="5" t="e">
        <f>IF(I609=#REF!,'Turf only'!G609,"")</f>
        <v>#REF!</v>
      </c>
      <c r="F609" s="5" t="e">
        <f t="shared" si="46"/>
        <v>#REF!</v>
      </c>
      <c r="G609" s="15">
        <v>45122</v>
      </c>
      <c r="H609" s="16" t="s">
        <v>37</v>
      </c>
      <c r="I609" s="16" t="s">
        <v>88</v>
      </c>
      <c r="J609" s="16" t="s">
        <v>9</v>
      </c>
      <c r="K609" s="14" t="s">
        <v>10</v>
      </c>
      <c r="L609" s="14" t="s">
        <v>17</v>
      </c>
      <c r="M609" s="16" t="s">
        <v>25</v>
      </c>
      <c r="N609" s="16" t="s">
        <v>13</v>
      </c>
      <c r="O609" s="16" t="s">
        <v>14</v>
      </c>
      <c r="P609" s="12">
        <f t="shared" si="47"/>
        <v>1</v>
      </c>
      <c r="Q609" s="12" cm="1">
        <f t="array" ref="Q609">SUMPRODUCT(($G$2:$G$2765=G609)*(P609&gt;$P$2:$P$2765))+1</f>
        <v>1</v>
      </c>
      <c r="R609" s="12" t="e">
        <f>(Q609*100000)+#REF!</f>
        <v>#REF!</v>
      </c>
      <c r="S609" t="e" cm="1">
        <f t="array" ref="S609">SUMPRODUCT(($G$2:$G$2765=G609)*(R609&gt;$R$2:$R$2765))+1</f>
        <v>#REF!</v>
      </c>
      <c r="T609" t="str">
        <f t="shared" si="48"/>
        <v xml:space="preserve">CHESTER </v>
      </c>
      <c r="U609">
        <v>0</v>
      </c>
      <c r="V609" t="s">
        <v>19</v>
      </c>
      <c r="W609">
        <f t="shared" si="49"/>
        <v>2023</v>
      </c>
    </row>
    <row r="610" spans="1:23" x14ac:dyDescent="0.25">
      <c r="A610" s="10" t="str">
        <f>IF(YEAR(G610)=2024,#REF!,"")</f>
        <v/>
      </c>
      <c r="B610" s="10" t="str">
        <f>IF(YEAR(G610)=2025,#REF!,"")</f>
        <v/>
      </c>
      <c r="C610" s="10" t="str">
        <f t="shared" si="45"/>
        <v>Evening45122</v>
      </c>
      <c r="D610" s="5" t="str">
        <f>IF('by region'!$C$2="Any","Any",'Turf only'!V610)&amp;M610&amp;IF('by region'!$I$2="Any","Any",N610)&amp;G610</f>
        <v>AnyFlatAny45122</v>
      </c>
      <c r="E610" s="5" t="e">
        <f>IF(I610=#REF!,'Turf only'!G610,"")</f>
        <v>#REF!</v>
      </c>
      <c r="F610" s="5" t="e">
        <f t="shared" si="46"/>
        <v>#REF!</v>
      </c>
      <c r="G610" s="15">
        <v>45122</v>
      </c>
      <c r="H610" s="16" t="s">
        <v>37</v>
      </c>
      <c r="I610" s="16" t="s">
        <v>86</v>
      </c>
      <c r="J610" s="16" t="s">
        <v>80</v>
      </c>
      <c r="K610" s="14" t="s">
        <v>10</v>
      </c>
      <c r="L610" s="14" t="s">
        <v>11</v>
      </c>
      <c r="M610" s="16" t="s">
        <v>25</v>
      </c>
      <c r="N610" s="16" t="s">
        <v>13</v>
      </c>
      <c r="O610" s="16" t="s">
        <v>14</v>
      </c>
      <c r="P610" s="12">
        <f t="shared" si="47"/>
        <v>2</v>
      </c>
      <c r="Q610" s="12" cm="1">
        <f t="array" ref="Q610">SUMPRODUCT(($G$2:$G$2765=G610)*(P610&gt;$P$2:$P$2765))+1</f>
        <v>5</v>
      </c>
      <c r="R610" s="12" t="e">
        <f>(Q610*100000)+#REF!</f>
        <v>#REF!</v>
      </c>
      <c r="S610" t="e" cm="1">
        <f t="array" ref="S610">SUMPRODUCT(($G$2:$G$2765=G610)*(R610&gt;$R$2:$R$2765))+1</f>
        <v>#REF!</v>
      </c>
      <c r="T610" t="str">
        <f t="shared" si="48"/>
        <v>HAMILTON PARK †</v>
      </c>
      <c r="U610">
        <v>1</v>
      </c>
      <c r="V610" t="s">
        <v>19</v>
      </c>
      <c r="W610">
        <f t="shared" si="49"/>
        <v>2023</v>
      </c>
    </row>
    <row r="611" spans="1:23" x14ac:dyDescent="0.25">
      <c r="A611" s="10" t="str">
        <f>IF(YEAR(G611)=2024,#REF!,"")</f>
        <v/>
      </c>
      <c r="B611" s="10" t="str">
        <f>IF(YEAR(G611)=2025,#REF!,"")</f>
        <v/>
      </c>
      <c r="C611" s="10" t="str">
        <f t="shared" si="45"/>
        <v>Afternoon45122</v>
      </c>
      <c r="D611" s="5" t="str">
        <f>IF('by region'!$C$2="Any","Any",'Turf only'!V611)&amp;M611&amp;IF('by region'!$I$2="Any","Any",N611)&amp;G611</f>
        <v>AnyFlatAny45122</v>
      </c>
      <c r="E611" s="5" t="e">
        <f>IF(I611=#REF!,'Turf only'!G611,"")</f>
        <v>#REF!</v>
      </c>
      <c r="F611" s="5" t="e">
        <f t="shared" si="46"/>
        <v>#REF!</v>
      </c>
      <c r="G611" s="20">
        <v>45122</v>
      </c>
      <c r="H611" s="21" t="s">
        <v>37</v>
      </c>
      <c r="I611" s="21" t="s">
        <v>76</v>
      </c>
      <c r="J611" s="21" t="s">
        <v>9</v>
      </c>
      <c r="K611" s="22" t="s">
        <v>16</v>
      </c>
      <c r="L611" s="22" t="s">
        <v>17</v>
      </c>
      <c r="M611" s="21" t="s">
        <v>25</v>
      </c>
      <c r="N611" s="21" t="s">
        <v>13</v>
      </c>
      <c r="O611" s="21" t="s">
        <v>14</v>
      </c>
      <c r="P611" s="12">
        <f t="shared" si="47"/>
        <v>1</v>
      </c>
      <c r="Q611" s="12" cm="1">
        <f t="array" ref="Q611">SUMPRODUCT(($G$2:$G$2765=G611)*(P611&gt;$P$2:$P$2765))+1</f>
        <v>1</v>
      </c>
      <c r="R611" s="12" t="e">
        <f>(Q611*100000)+#REF!</f>
        <v>#REF!</v>
      </c>
      <c r="S611" t="e" cm="1">
        <f t="array" ref="S611">SUMPRODUCT(($G$2:$G$2765=G611)*(R611&gt;$R$2:$R$2765))+1</f>
        <v>#REF!</v>
      </c>
      <c r="T611" t="str">
        <f t="shared" si="48"/>
        <v xml:space="preserve">NEWMARKET </v>
      </c>
      <c r="U611">
        <v>0</v>
      </c>
      <c r="V611" t="s">
        <v>11</v>
      </c>
      <c r="W611">
        <f t="shared" si="49"/>
        <v>2023</v>
      </c>
    </row>
    <row r="612" spans="1:23" x14ac:dyDescent="0.25">
      <c r="A612" s="10" t="str">
        <f>IF(YEAR(G612)=2024,#REF!,"")</f>
        <v/>
      </c>
      <c r="B612" s="10" t="str">
        <f>IF(YEAR(G612)=2025,#REF!,"")</f>
        <v/>
      </c>
      <c r="C612" s="10" t="str">
        <f t="shared" si="45"/>
        <v>Evening45122</v>
      </c>
      <c r="D612" s="5" t="str">
        <f>IF('by region'!$C$2="Any","Any",'Turf only'!V612)&amp;M612&amp;IF('by region'!$I$2="Any","Any",N612)&amp;G612</f>
        <v>AnyFlatAny45122</v>
      </c>
      <c r="E612" s="5" t="e">
        <f>IF(I612=#REF!,'Turf only'!G612,"")</f>
        <v>#REF!</v>
      </c>
      <c r="F612" s="5" t="e">
        <f t="shared" si="46"/>
        <v>#REF!</v>
      </c>
      <c r="G612" s="15">
        <v>45122</v>
      </c>
      <c r="H612" s="16" t="s">
        <v>37</v>
      </c>
      <c r="I612" s="16" t="s">
        <v>87</v>
      </c>
      <c r="J612" s="16" t="s">
        <v>80</v>
      </c>
      <c r="K612" s="14" t="s">
        <v>10</v>
      </c>
      <c r="L612" s="14" t="s">
        <v>19</v>
      </c>
      <c r="M612" s="16" t="s">
        <v>25</v>
      </c>
      <c r="N612" s="16" t="s">
        <v>13</v>
      </c>
      <c r="O612" s="16" t="s">
        <v>14</v>
      </c>
      <c r="P612" s="12">
        <f t="shared" si="47"/>
        <v>2</v>
      </c>
      <c r="Q612" s="12" cm="1">
        <f t="array" ref="Q612">SUMPRODUCT(($G$2:$G$2765=G612)*(P612&gt;$P$2:$P$2765))+1</f>
        <v>5</v>
      </c>
      <c r="R612" s="12" t="e">
        <f>(Q612*100000)+#REF!</f>
        <v>#REF!</v>
      </c>
      <c r="S612" t="e" cm="1">
        <f t="array" ref="S612">SUMPRODUCT(($G$2:$G$2765=G612)*(R612&gt;$R$2:$R$2765))+1</f>
        <v>#REF!</v>
      </c>
      <c r="T612" t="str">
        <f t="shared" si="48"/>
        <v>SALISBURY †</v>
      </c>
      <c r="U612">
        <v>0</v>
      </c>
      <c r="V612" t="s">
        <v>19</v>
      </c>
      <c r="W612">
        <f t="shared" si="49"/>
        <v>2023</v>
      </c>
    </row>
    <row r="613" spans="1:23" x14ac:dyDescent="0.25">
      <c r="A613" s="10" t="str">
        <f>IF(YEAR(G613)=2024,#REF!,"")</f>
        <v/>
      </c>
      <c r="B613" s="10" t="str">
        <f>IF(YEAR(G613)=2025,#REF!,"")</f>
        <v/>
      </c>
      <c r="C613" s="10" t="str">
        <f t="shared" si="45"/>
        <v>Afternoon45122</v>
      </c>
      <c r="D613" s="5" t="str">
        <f>IF('by region'!$C$2="Any","Any",'Turf only'!V613)&amp;M613&amp;IF('by region'!$I$2="Any","Any",N613)&amp;G613</f>
        <v>AnyFlatAny45122</v>
      </c>
      <c r="E613" s="5" t="e">
        <f>IF(I613=#REF!,'Turf only'!G613,"")</f>
        <v>#REF!</v>
      </c>
      <c r="F613" s="5" t="e">
        <f t="shared" si="46"/>
        <v>#REF!</v>
      </c>
      <c r="G613" s="20">
        <v>45122</v>
      </c>
      <c r="H613" s="21" t="s">
        <v>37</v>
      </c>
      <c r="I613" s="21" t="s">
        <v>90</v>
      </c>
      <c r="J613" s="21" t="s">
        <v>9</v>
      </c>
      <c r="K613" s="22" t="s">
        <v>10</v>
      </c>
      <c r="L613" s="22" t="s">
        <v>11</v>
      </c>
      <c r="M613" s="21" t="s">
        <v>25</v>
      </c>
      <c r="N613" s="21" t="s">
        <v>13</v>
      </c>
      <c r="O613" s="21" t="s">
        <v>14</v>
      </c>
      <c r="P613" s="12">
        <f t="shared" si="47"/>
        <v>1</v>
      </c>
      <c r="Q613" s="12" cm="1">
        <f t="array" ref="Q613">SUMPRODUCT(($G$2:$G$2765=G613)*(P613&gt;$P$2:$P$2765))+1</f>
        <v>1</v>
      </c>
      <c r="R613" s="12" t="e">
        <f>(Q613*100000)+#REF!</f>
        <v>#REF!</v>
      </c>
      <c r="S613" t="e" cm="1">
        <f t="array" ref="S613">SUMPRODUCT(($G$2:$G$2765=G613)*(R613&gt;$R$2:$R$2765))+1</f>
        <v>#REF!</v>
      </c>
      <c r="T613" t="str">
        <f t="shared" si="48"/>
        <v xml:space="preserve">YORK </v>
      </c>
      <c r="U613">
        <v>0</v>
      </c>
      <c r="V613" t="s">
        <v>17</v>
      </c>
      <c r="W613">
        <f t="shared" si="49"/>
        <v>2023</v>
      </c>
    </row>
    <row r="614" spans="1:23" x14ac:dyDescent="0.25">
      <c r="A614" s="10" t="str">
        <f>IF(YEAR(G614)=2024,#REF!,"")</f>
        <v/>
      </c>
      <c r="B614" s="10" t="str">
        <f>IF(YEAR(G614)=2025,#REF!,"")</f>
        <v/>
      </c>
      <c r="C614" s="10" t="str">
        <f t="shared" si="45"/>
        <v>Afternoon45123</v>
      </c>
      <c r="D614" s="5" t="str">
        <f>IF('by region'!$C$2="Any","Any",'Turf only'!V614)&amp;M614&amp;IF('by region'!$I$2="Any","Any",N614)&amp;G614</f>
        <v>AnyJumpAny45123</v>
      </c>
      <c r="E614" s="5" t="e">
        <f>IF(I614=#REF!,'Turf only'!G614,"")</f>
        <v>#REF!</v>
      </c>
      <c r="F614" s="5" t="e">
        <f t="shared" si="46"/>
        <v>#REF!</v>
      </c>
      <c r="G614" s="15">
        <v>45123</v>
      </c>
      <c r="H614" s="16" t="s">
        <v>40</v>
      </c>
      <c r="I614" s="16" t="s">
        <v>84</v>
      </c>
      <c r="J614" s="16" t="s">
        <v>9</v>
      </c>
      <c r="K614" s="14" t="s">
        <v>10</v>
      </c>
      <c r="L614" s="14" t="s">
        <v>11</v>
      </c>
      <c r="M614" s="16" t="s">
        <v>12</v>
      </c>
      <c r="N614" s="16" t="s">
        <v>13</v>
      </c>
      <c r="O614" s="16" t="s">
        <v>14</v>
      </c>
      <c r="P614" s="12">
        <f t="shared" si="47"/>
        <v>1</v>
      </c>
      <c r="Q614" s="12" cm="1">
        <f t="array" ref="Q614">SUMPRODUCT(($G$2:$G$2765=G614)*(P614&gt;$P$2:$P$2765))+1</f>
        <v>1</v>
      </c>
      <c r="R614" s="12" t="e">
        <f>(Q614*100000)+#REF!</f>
        <v>#REF!</v>
      </c>
      <c r="S614" t="e" cm="1">
        <f t="array" ref="S614">SUMPRODUCT(($G$2:$G$2765=G614)*(R614&gt;$R$2:$R$2765))+1</f>
        <v>#REF!</v>
      </c>
      <c r="T614" t="str">
        <f t="shared" si="48"/>
        <v xml:space="preserve">Perth </v>
      </c>
      <c r="U614">
        <v>0</v>
      </c>
      <c r="V614" t="s">
        <v>17</v>
      </c>
      <c r="W614">
        <f t="shared" si="49"/>
        <v>2023</v>
      </c>
    </row>
    <row r="615" spans="1:23" x14ac:dyDescent="0.25">
      <c r="A615" s="10" t="str">
        <f>IF(YEAR(G615)=2024,#REF!,"")</f>
        <v/>
      </c>
      <c r="B615" s="10" t="str">
        <f>IF(YEAR(G615)=2025,#REF!,"")</f>
        <v/>
      </c>
      <c r="C615" s="10" t="str">
        <f t="shared" si="45"/>
        <v>Afternoon45123</v>
      </c>
      <c r="D615" s="5" t="str">
        <f>IF('by region'!$C$2="Any","Any",'Turf only'!V615)&amp;M615&amp;IF('by region'!$I$2="Any","Any",N615)&amp;G615</f>
        <v>AnyJumpAny45123</v>
      </c>
      <c r="E615" s="5" t="e">
        <f>IF(I615=#REF!,'Turf only'!G615,"")</f>
        <v>#REF!</v>
      </c>
      <c r="F615" s="5" t="e">
        <f t="shared" si="46"/>
        <v>#REF!</v>
      </c>
      <c r="G615" s="15">
        <v>45123</v>
      </c>
      <c r="H615" s="16" t="s">
        <v>40</v>
      </c>
      <c r="I615" s="16" t="s">
        <v>66</v>
      </c>
      <c r="J615" s="16" t="s">
        <v>9</v>
      </c>
      <c r="K615" s="14" t="s">
        <v>10</v>
      </c>
      <c r="L615" s="14" t="s">
        <v>17</v>
      </c>
      <c r="M615" s="16" t="s">
        <v>12</v>
      </c>
      <c r="N615" s="16" t="s">
        <v>13</v>
      </c>
      <c r="O615" s="16" t="s">
        <v>14</v>
      </c>
      <c r="P615" s="12">
        <f t="shared" si="47"/>
        <v>1</v>
      </c>
      <c r="Q615" s="12" cm="1">
        <f t="array" ref="Q615">SUMPRODUCT(($G$2:$G$2765=G615)*(P615&gt;$P$2:$P$2765))+1</f>
        <v>1</v>
      </c>
      <c r="R615" s="12" t="e">
        <f>(Q615*100000)+#REF!</f>
        <v>#REF!</v>
      </c>
      <c r="S615" t="e" cm="1">
        <f t="array" ref="S615">SUMPRODUCT(($G$2:$G$2765=G615)*(R615&gt;$R$2:$R$2765))+1</f>
        <v>#REF!</v>
      </c>
      <c r="T615" t="str">
        <f t="shared" si="48"/>
        <v xml:space="preserve">Stratford-On-Avon </v>
      </c>
      <c r="U615">
        <v>0</v>
      </c>
      <c r="V615" t="s">
        <v>17</v>
      </c>
      <c r="W615">
        <f t="shared" si="49"/>
        <v>2023</v>
      </c>
    </row>
    <row r="616" spans="1:23" x14ac:dyDescent="0.25">
      <c r="A616" s="10" t="str">
        <f>IF(YEAR(G616)=2024,#REF!,"")</f>
        <v/>
      </c>
      <c r="B616" s="10" t="str">
        <f>IF(YEAR(G616)=2025,#REF!,"")</f>
        <v/>
      </c>
      <c r="C616" s="10" t="str">
        <f t="shared" si="45"/>
        <v>Afternoon45124</v>
      </c>
      <c r="D616" s="5" t="str">
        <f>IF('by region'!$C$2="Any","Any",'Turf only'!V616)&amp;M616&amp;IF('by region'!$I$2="Any","Any",N616)&amp;G616</f>
        <v>AnyFlatAny45124</v>
      </c>
      <c r="E616" s="5" t="e">
        <f>IF(I616=#REF!,'Turf only'!G616,"")</f>
        <v>#REF!</v>
      </c>
      <c r="F616" s="5" t="e">
        <f t="shared" si="46"/>
        <v>#REF!</v>
      </c>
      <c r="G616" s="15">
        <v>45124</v>
      </c>
      <c r="H616" s="16" t="s">
        <v>42</v>
      </c>
      <c r="I616" s="16" t="s">
        <v>28</v>
      </c>
      <c r="J616" s="16" t="s">
        <v>9</v>
      </c>
      <c r="K616" s="14" t="s">
        <v>10</v>
      </c>
      <c r="L616" s="14" t="s">
        <v>11</v>
      </c>
      <c r="M616" s="16" t="s">
        <v>25</v>
      </c>
      <c r="N616" s="16" t="s">
        <v>13</v>
      </c>
      <c r="O616" s="16" t="s">
        <v>14</v>
      </c>
      <c r="P616" s="12">
        <f t="shared" si="47"/>
        <v>1</v>
      </c>
      <c r="Q616" s="12" cm="1">
        <f t="array" ref="Q616">SUMPRODUCT(($G$2:$G$2765=G616)*(P616&gt;$P$2:$P$2765))+1</f>
        <v>1</v>
      </c>
      <c r="R616" s="12" t="e">
        <f>(Q616*100000)+#REF!</f>
        <v>#REF!</v>
      </c>
      <c r="S616" t="e" cm="1">
        <f t="array" ref="S616">SUMPRODUCT(($G$2:$G$2765=G616)*(R616&gt;$R$2:$R$2765))+1</f>
        <v>#REF!</v>
      </c>
      <c r="T616" t="str">
        <f t="shared" si="48"/>
        <v xml:space="preserve">AYR </v>
      </c>
      <c r="U616">
        <v>0</v>
      </c>
      <c r="V616" t="s">
        <v>19</v>
      </c>
      <c r="W616">
        <f t="shared" si="49"/>
        <v>2023</v>
      </c>
    </row>
    <row r="617" spans="1:23" x14ac:dyDescent="0.25">
      <c r="A617" s="10" t="str">
        <f>IF(YEAR(G617)=2024,#REF!,"")</f>
        <v/>
      </c>
      <c r="B617" s="10" t="str">
        <f>IF(YEAR(G617)=2025,#REF!,"")</f>
        <v/>
      </c>
      <c r="C617" s="10" t="str">
        <f t="shared" si="45"/>
        <v>Afternoon45124</v>
      </c>
      <c r="D617" s="5" t="str">
        <f>IF('by region'!$C$2="Any","Any",'Turf only'!V617)&amp;M617&amp;IF('by region'!$I$2="Any","Any",N617)&amp;G617</f>
        <v>AnyJumpAny45124</v>
      </c>
      <c r="E617" s="5" t="e">
        <f>IF(I617=#REF!,'Turf only'!G617,"")</f>
        <v>#REF!</v>
      </c>
      <c r="F617" s="5" t="e">
        <f t="shared" si="46"/>
        <v>#REF!</v>
      </c>
      <c r="G617" s="15">
        <v>45124</v>
      </c>
      <c r="H617" s="16" t="s">
        <v>42</v>
      </c>
      <c r="I617" s="16" t="s">
        <v>75</v>
      </c>
      <c r="J617" s="16" t="s">
        <v>9</v>
      </c>
      <c r="K617" s="14" t="s">
        <v>10</v>
      </c>
      <c r="L617" s="14" t="s">
        <v>19</v>
      </c>
      <c r="M617" s="16" t="s">
        <v>12</v>
      </c>
      <c r="N617" s="16" t="s">
        <v>13</v>
      </c>
      <c r="O617" s="16" t="s">
        <v>14</v>
      </c>
      <c r="P617" s="12">
        <f t="shared" si="47"/>
        <v>1</v>
      </c>
      <c r="Q617" s="12" cm="1">
        <f t="array" ref="Q617">SUMPRODUCT(($G$2:$G$2765=G617)*(P617&gt;$P$2:$P$2765))+1</f>
        <v>1</v>
      </c>
      <c r="R617" s="12" t="e">
        <f>(Q617*100000)+#REF!</f>
        <v>#REF!</v>
      </c>
      <c r="S617" t="e" cm="1">
        <f t="array" ref="S617">SUMPRODUCT(($G$2:$G$2765=G617)*(R617&gt;$R$2:$R$2765))+1</f>
        <v>#REF!</v>
      </c>
      <c r="T617" t="str">
        <f t="shared" si="48"/>
        <v xml:space="preserve">Newton Abbot </v>
      </c>
      <c r="U617">
        <v>0</v>
      </c>
      <c r="V617" t="s">
        <v>11</v>
      </c>
      <c r="W617">
        <f t="shared" si="49"/>
        <v>2023</v>
      </c>
    </row>
    <row r="618" spans="1:23" x14ac:dyDescent="0.25">
      <c r="A618" s="10" t="str">
        <f>IF(YEAR(G618)=2024,#REF!,"")</f>
        <v/>
      </c>
      <c r="B618" s="10" t="str">
        <f>IF(YEAR(G618)=2025,#REF!,"")</f>
        <v/>
      </c>
      <c r="C618" s="10" t="str">
        <f t="shared" si="45"/>
        <v>Evening45124</v>
      </c>
      <c r="D618" s="5" t="str">
        <f>IF('by region'!$C$2="Any","Any",'Turf only'!V618)&amp;M618&amp;IF('by region'!$I$2="Any","Any",N618)&amp;G618</f>
        <v>AnyFlatAny45124</v>
      </c>
      <c r="E618" s="5" t="e">
        <f>IF(I618=#REF!,'Turf only'!G618,"")</f>
        <v>#REF!</v>
      </c>
      <c r="F618" s="5" t="e">
        <f t="shared" si="46"/>
        <v>#REF!</v>
      </c>
      <c r="G618" s="15">
        <v>45124</v>
      </c>
      <c r="H618" s="16" t="s">
        <v>42</v>
      </c>
      <c r="I618" s="16" t="s">
        <v>70</v>
      </c>
      <c r="J618" s="16" t="s">
        <v>80</v>
      </c>
      <c r="K618" s="14" t="s">
        <v>24</v>
      </c>
      <c r="L618" s="14" t="s">
        <v>19</v>
      </c>
      <c r="M618" s="16" t="s">
        <v>25</v>
      </c>
      <c r="N618" s="16" t="s">
        <v>13</v>
      </c>
      <c r="O618" s="16" t="s">
        <v>14</v>
      </c>
      <c r="P618" s="12">
        <f t="shared" si="47"/>
        <v>2</v>
      </c>
      <c r="Q618" s="12" cm="1">
        <f t="array" ref="Q618">SUMPRODUCT(($G$2:$G$2765=G618)*(P618&gt;$P$2:$P$2765))+1</f>
        <v>3</v>
      </c>
      <c r="R618" s="12" t="e">
        <f>(Q618*100000)+#REF!</f>
        <v>#REF!</v>
      </c>
      <c r="S618" t="e" cm="1">
        <f t="array" ref="S618">SUMPRODUCT(($G$2:$G$2765=G618)*(R618&gt;$R$2:$R$2765))+1</f>
        <v>#REF!</v>
      </c>
      <c r="T618" t="str">
        <f t="shared" si="48"/>
        <v>WINDSOR †</v>
      </c>
      <c r="U618">
        <v>0</v>
      </c>
      <c r="V618" t="s">
        <v>17</v>
      </c>
      <c r="W618">
        <f t="shared" si="49"/>
        <v>2023</v>
      </c>
    </row>
    <row r="619" spans="1:23" x14ac:dyDescent="0.25">
      <c r="A619" s="10" t="str">
        <f>IF(YEAR(G619)=2024,#REF!,"")</f>
        <v/>
      </c>
      <c r="B619" s="10" t="str">
        <f>IF(YEAR(G619)=2025,#REF!,"")</f>
        <v/>
      </c>
      <c r="C619" s="10" t="str">
        <f t="shared" si="45"/>
        <v>Afternoon45125</v>
      </c>
      <c r="D619" s="5" t="str">
        <f>IF('by region'!$C$2="Any","Any",'Turf only'!V619)&amp;M619&amp;IF('by region'!$I$2="Any","Any",N619)&amp;G619</f>
        <v>AnyFlatAny45125</v>
      </c>
      <c r="E619" s="5" t="e">
        <f>IF(I619=#REF!,'Turf only'!G619,"")</f>
        <v>#REF!</v>
      </c>
      <c r="F619" s="5" t="e">
        <f t="shared" si="46"/>
        <v>#REF!</v>
      </c>
      <c r="G619" s="15">
        <v>45125</v>
      </c>
      <c r="H619" s="16" t="s">
        <v>7</v>
      </c>
      <c r="I619" s="16" t="s">
        <v>77</v>
      </c>
      <c r="J619" s="16" t="s">
        <v>9</v>
      </c>
      <c r="K619" s="14" t="s">
        <v>10</v>
      </c>
      <c r="L619" s="14" t="s">
        <v>11</v>
      </c>
      <c r="M619" s="16" t="s">
        <v>25</v>
      </c>
      <c r="N619" s="16" t="s">
        <v>13</v>
      </c>
      <c r="O619" s="16" t="s">
        <v>14</v>
      </c>
      <c r="P619" s="12">
        <f t="shared" si="47"/>
        <v>1</v>
      </c>
      <c r="Q619" s="12" cm="1">
        <f t="array" ref="Q619">SUMPRODUCT(($G$2:$G$2765=G619)*(P619&gt;$P$2:$P$2765))+1</f>
        <v>1</v>
      </c>
      <c r="R619" s="12" t="e">
        <f>(Q619*100000)+#REF!</f>
        <v>#REF!</v>
      </c>
      <c r="S619" t="e" cm="1">
        <f t="array" ref="S619">SUMPRODUCT(($G$2:$G$2765=G619)*(R619&gt;$R$2:$R$2765))+1</f>
        <v>#REF!</v>
      </c>
      <c r="T619" t="str">
        <f t="shared" si="48"/>
        <v xml:space="preserve">BEVERLEY </v>
      </c>
      <c r="U619">
        <v>0</v>
      </c>
      <c r="V619" t="s">
        <v>19</v>
      </c>
      <c r="W619">
        <f t="shared" si="49"/>
        <v>2023</v>
      </c>
    </row>
    <row r="620" spans="1:23" x14ac:dyDescent="0.25">
      <c r="A620" s="10" t="str">
        <f>IF(YEAR(G620)=2024,#REF!,"")</f>
        <v/>
      </c>
      <c r="B620" s="10" t="str">
        <f>IF(YEAR(G620)=2025,#REF!,"")</f>
        <v/>
      </c>
      <c r="C620" s="10" t="str">
        <f t="shared" si="45"/>
        <v>Afternoon45125</v>
      </c>
      <c r="D620" s="5" t="str">
        <f>IF('by region'!$C$2="Any","Any",'Turf only'!V620)&amp;M620&amp;IF('by region'!$I$2="Any","Any",N620)&amp;G620</f>
        <v>AnyFlatAny45125</v>
      </c>
      <c r="E620" s="5" t="e">
        <f>IF(I620=#REF!,'Turf only'!G620,"")</f>
        <v>#REF!</v>
      </c>
      <c r="F620" s="5" t="e">
        <f t="shared" si="46"/>
        <v>#REF!</v>
      </c>
      <c r="G620" s="15">
        <v>45125</v>
      </c>
      <c r="H620" s="16" t="s">
        <v>7</v>
      </c>
      <c r="I620" s="16" t="s">
        <v>36</v>
      </c>
      <c r="J620" s="16" t="s">
        <v>9</v>
      </c>
      <c r="K620" s="14" t="s">
        <v>24</v>
      </c>
      <c r="L620" s="14" t="s">
        <v>19</v>
      </c>
      <c r="M620" s="16" t="s">
        <v>25</v>
      </c>
      <c r="N620" s="16" t="s">
        <v>13</v>
      </c>
      <c r="O620" s="16" t="s">
        <v>14</v>
      </c>
      <c r="P620" s="12">
        <f t="shared" si="47"/>
        <v>1</v>
      </c>
      <c r="Q620" s="12" cm="1">
        <f t="array" ref="Q620">SUMPRODUCT(($G$2:$G$2765=G620)*(P620&gt;$P$2:$P$2765))+1</f>
        <v>1</v>
      </c>
      <c r="R620" s="12" t="e">
        <f>(Q620*100000)+#REF!</f>
        <v>#REF!</v>
      </c>
      <c r="S620" t="e" cm="1">
        <f t="array" ref="S620">SUMPRODUCT(($G$2:$G$2765=G620)*(R620&gt;$R$2:$R$2765))+1</f>
        <v>#REF!</v>
      </c>
      <c r="T620" t="str">
        <f t="shared" si="48"/>
        <v xml:space="preserve">LINGFIELD PARK </v>
      </c>
      <c r="U620">
        <v>0</v>
      </c>
      <c r="V620" t="s">
        <v>17</v>
      </c>
      <c r="W620">
        <f t="shared" si="49"/>
        <v>2023</v>
      </c>
    </row>
    <row r="621" spans="1:23" x14ac:dyDescent="0.25">
      <c r="A621" s="10" t="str">
        <f>IF(YEAR(G621)=2024,#REF!,"")</f>
        <v/>
      </c>
      <c r="B621" s="10" t="str">
        <f>IF(YEAR(G621)=2025,#REF!,"")</f>
        <v/>
      </c>
      <c r="C621" s="10" t="str">
        <f t="shared" si="45"/>
        <v>Evening45125</v>
      </c>
      <c r="D621" s="5" t="str">
        <f>IF('by region'!$C$2="Any","Any",'Turf only'!V621)&amp;M621&amp;IF('by region'!$I$2="Any","Any",N621)&amp;G621</f>
        <v>AnyFlatAny45125</v>
      </c>
      <c r="E621" s="5" t="e">
        <f>IF(I621=#REF!,'Turf only'!G621,"")</f>
        <v>#REF!</v>
      </c>
      <c r="F621" s="5" t="e">
        <f t="shared" si="46"/>
        <v>#REF!</v>
      </c>
      <c r="G621" s="15">
        <v>45125</v>
      </c>
      <c r="H621" s="16" t="s">
        <v>7</v>
      </c>
      <c r="I621" s="16" t="s">
        <v>72</v>
      </c>
      <c r="J621" s="16" t="s">
        <v>80</v>
      </c>
      <c r="K621" s="14" t="s">
        <v>16</v>
      </c>
      <c r="L621" s="14" t="s">
        <v>17</v>
      </c>
      <c r="M621" s="16" t="s">
        <v>25</v>
      </c>
      <c r="N621" s="16" t="s">
        <v>13</v>
      </c>
      <c r="O621" s="16" t="s">
        <v>14</v>
      </c>
      <c r="P621" s="12">
        <f t="shared" si="47"/>
        <v>2</v>
      </c>
      <c r="Q621" s="12" cm="1">
        <f t="array" ref="Q621">SUMPRODUCT(($G$2:$G$2765=G621)*(P621&gt;$P$2:$P$2765))+1</f>
        <v>3</v>
      </c>
      <c r="R621" s="12" t="e">
        <f>(Q621*100000)+#REF!</f>
        <v>#REF!</v>
      </c>
      <c r="S621" t="e" cm="1">
        <f t="array" ref="S621">SUMPRODUCT(($G$2:$G$2765=G621)*(R621&gt;$R$2:$R$2765))+1</f>
        <v>#REF!</v>
      </c>
      <c r="T621" t="str">
        <f t="shared" si="48"/>
        <v>NOTTINGHAM †</v>
      </c>
      <c r="U621">
        <v>0</v>
      </c>
      <c r="V621" t="s">
        <v>11</v>
      </c>
      <c r="W621">
        <f t="shared" si="49"/>
        <v>2023</v>
      </c>
    </row>
    <row r="622" spans="1:23" x14ac:dyDescent="0.25">
      <c r="A622" s="10" t="str">
        <f>IF(YEAR(G622)=2024,#REF!,"")</f>
        <v/>
      </c>
      <c r="B622" s="10" t="str">
        <f>IF(YEAR(G622)=2025,#REF!,"")</f>
        <v/>
      </c>
      <c r="C622" s="10" t="str">
        <f t="shared" si="45"/>
        <v>Evening45125</v>
      </c>
      <c r="D622" s="5" t="str">
        <f>IF('by region'!$C$2="Any","Any",'Turf only'!V622)&amp;M622&amp;IF('by region'!$I$2="Any","Any",N622)&amp;G622</f>
        <v>AnyJumpAny45125</v>
      </c>
      <c r="E622" s="5" t="e">
        <f>IF(I622=#REF!,'Turf only'!G622,"")</f>
        <v>#REF!</v>
      </c>
      <c r="F622" s="5" t="e">
        <f t="shared" si="46"/>
        <v>#REF!</v>
      </c>
      <c r="G622" s="15">
        <v>45125</v>
      </c>
      <c r="H622" s="16" t="s">
        <v>7</v>
      </c>
      <c r="I622" s="16" t="s">
        <v>23</v>
      </c>
      <c r="J622" s="16" t="s">
        <v>80</v>
      </c>
      <c r="K622" s="14" t="s">
        <v>24</v>
      </c>
      <c r="L622" s="14" t="s">
        <v>17</v>
      </c>
      <c r="M622" s="16" t="s">
        <v>12</v>
      </c>
      <c r="N622" s="16" t="s">
        <v>13</v>
      </c>
      <c r="O622" s="16" t="s">
        <v>14</v>
      </c>
      <c r="P622" s="12">
        <f t="shared" si="47"/>
        <v>2</v>
      </c>
      <c r="Q622" s="12" cm="1">
        <f t="array" ref="Q622">SUMPRODUCT(($G$2:$G$2765=G622)*(P622&gt;$P$2:$P$2765))+1</f>
        <v>3</v>
      </c>
      <c r="R622" s="12" t="e">
        <f>(Q622*100000)+#REF!</f>
        <v>#REF!</v>
      </c>
      <c r="S622" t="e" cm="1">
        <f t="array" ref="S622">SUMPRODUCT(($G$2:$G$2765=G622)*(R622&gt;$R$2:$R$2765))+1</f>
        <v>#REF!</v>
      </c>
      <c r="T622" t="str">
        <f t="shared" si="48"/>
        <v>Southwell †</v>
      </c>
      <c r="U622">
        <v>0</v>
      </c>
      <c r="V622" t="s">
        <v>11</v>
      </c>
      <c r="W622">
        <f t="shared" si="49"/>
        <v>2023</v>
      </c>
    </row>
    <row r="623" spans="1:23" x14ac:dyDescent="0.25">
      <c r="A623" s="10" t="str">
        <f>IF(YEAR(G623)=2024,#REF!,"")</f>
        <v/>
      </c>
      <c r="B623" s="10" t="str">
        <f>IF(YEAR(G623)=2025,#REF!,"")</f>
        <v/>
      </c>
      <c r="C623" s="10" t="str">
        <f t="shared" si="45"/>
        <v>Afternoon45126</v>
      </c>
      <c r="D623" s="5" t="str">
        <f>IF('by region'!$C$2="Any","Any",'Turf only'!V623)&amp;M623&amp;IF('by region'!$I$2="Any","Any",N623)&amp;G623</f>
        <v>AnyFlatAny45126</v>
      </c>
      <c r="E623" s="5" t="e">
        <f>IF(I623=#REF!,'Turf only'!G623,"")</f>
        <v>#REF!</v>
      </c>
      <c r="F623" s="5" t="e">
        <f t="shared" si="46"/>
        <v>#REF!</v>
      </c>
      <c r="G623" s="15">
        <v>45126</v>
      </c>
      <c r="H623" s="16" t="s">
        <v>27</v>
      </c>
      <c r="I623" s="16" t="s">
        <v>79</v>
      </c>
      <c r="J623" s="16" t="s">
        <v>9</v>
      </c>
      <c r="K623" s="14" t="s">
        <v>24</v>
      </c>
      <c r="L623" s="14" t="s">
        <v>19</v>
      </c>
      <c r="M623" s="16" t="s">
        <v>25</v>
      </c>
      <c r="N623" s="16" t="s">
        <v>13</v>
      </c>
      <c r="O623" s="16" t="s">
        <v>14</v>
      </c>
      <c r="P623" s="12">
        <f t="shared" si="47"/>
        <v>1</v>
      </c>
      <c r="Q623" s="12" cm="1">
        <f t="array" ref="Q623">SUMPRODUCT(($G$2:$G$2765=G623)*(P623&gt;$P$2:$P$2765))+1</f>
        <v>1</v>
      </c>
      <c r="R623" s="12" t="e">
        <f>(Q623*100000)+#REF!</f>
        <v>#REF!</v>
      </c>
      <c r="S623" t="e" cm="1">
        <f t="array" ref="S623">SUMPRODUCT(($G$2:$G$2765=G623)*(R623&gt;$R$2:$R$2765))+1</f>
        <v>#REF!</v>
      </c>
      <c r="T623" t="str">
        <f t="shared" si="48"/>
        <v xml:space="preserve">BATH </v>
      </c>
      <c r="U623">
        <v>0</v>
      </c>
      <c r="V623" t="s">
        <v>17</v>
      </c>
      <c r="W623">
        <f t="shared" si="49"/>
        <v>2023</v>
      </c>
    </row>
    <row r="624" spans="1:23" x14ac:dyDescent="0.25">
      <c r="A624" s="10" t="str">
        <f>IF(YEAR(G624)=2024,#REF!,"")</f>
        <v/>
      </c>
      <c r="B624" s="10" t="str">
        <f>IF(YEAR(G624)=2025,#REF!,"")</f>
        <v/>
      </c>
      <c r="C624" s="10" t="str">
        <f t="shared" si="45"/>
        <v>Afternoon45126</v>
      </c>
      <c r="D624" s="5" t="str">
        <f>IF('by region'!$C$2="Any","Any",'Turf only'!V624)&amp;M624&amp;IF('by region'!$I$2="Any","Any",N624)&amp;G624</f>
        <v>AnyFlatAny45126</v>
      </c>
      <c r="E624" s="5" t="e">
        <f>IF(I624=#REF!,'Turf only'!G624,"")</f>
        <v>#REF!</v>
      </c>
      <c r="F624" s="5" t="e">
        <f t="shared" si="46"/>
        <v>#REF!</v>
      </c>
      <c r="G624" s="15">
        <v>45126</v>
      </c>
      <c r="H624" s="16" t="s">
        <v>27</v>
      </c>
      <c r="I624" s="16" t="s">
        <v>8</v>
      </c>
      <c r="J624" s="16" t="s">
        <v>9</v>
      </c>
      <c r="K624" s="14" t="s">
        <v>10</v>
      </c>
      <c r="L624" s="14" t="s">
        <v>11</v>
      </c>
      <c r="M624" s="16" t="s">
        <v>25</v>
      </c>
      <c r="N624" s="16" t="s">
        <v>13</v>
      </c>
      <c r="O624" s="16" t="s">
        <v>14</v>
      </c>
      <c r="P624" s="12">
        <f t="shared" si="47"/>
        <v>1</v>
      </c>
      <c r="Q624" s="12" cm="1">
        <f t="array" ref="Q624">SUMPRODUCT(($G$2:$G$2765=G624)*(P624&gt;$P$2:$P$2765))+1</f>
        <v>1</v>
      </c>
      <c r="R624" s="12" t="e">
        <f>(Q624*100000)+#REF!</f>
        <v>#REF!</v>
      </c>
      <c r="S624" t="e" cm="1">
        <f t="array" ref="S624">SUMPRODUCT(($G$2:$G$2765=G624)*(R624&gt;$R$2:$R$2765))+1</f>
        <v>#REF!</v>
      </c>
      <c r="T624" t="str">
        <f t="shared" si="48"/>
        <v xml:space="preserve">CATTERICK BRIDGE </v>
      </c>
      <c r="U624">
        <v>0</v>
      </c>
      <c r="V624" t="s">
        <v>17</v>
      </c>
      <c r="W624">
        <f t="shared" si="49"/>
        <v>2023</v>
      </c>
    </row>
    <row r="625" spans="1:23" x14ac:dyDescent="0.25">
      <c r="A625" s="10" t="str">
        <f>IF(YEAR(G625)=2024,#REF!,"")</f>
        <v/>
      </c>
      <c r="B625" s="10" t="str">
        <f>IF(YEAR(G625)=2025,#REF!,"")</f>
        <v/>
      </c>
      <c r="C625" s="10" t="str">
        <f t="shared" si="45"/>
        <v>Afternoon45126</v>
      </c>
      <c r="D625" s="5" t="str">
        <f>IF('by region'!$C$2="Any","Any",'Turf only'!V625)&amp;M625&amp;IF('by region'!$I$2="Any","Any",N625)&amp;G625</f>
        <v>AnyJumpAny45126</v>
      </c>
      <c r="E625" s="5" t="e">
        <f>IF(I625=#REF!,'Turf only'!G625,"")</f>
        <v>#REF!</v>
      </c>
      <c r="F625" s="5" t="e">
        <f t="shared" si="46"/>
        <v>#REF!</v>
      </c>
      <c r="G625" s="15">
        <v>45126</v>
      </c>
      <c r="H625" s="16" t="s">
        <v>27</v>
      </c>
      <c r="I625" s="16" t="s">
        <v>60</v>
      </c>
      <c r="J625" s="16" t="s">
        <v>9</v>
      </c>
      <c r="K625" s="14" t="s">
        <v>24</v>
      </c>
      <c r="L625" s="14" t="s">
        <v>17</v>
      </c>
      <c r="M625" s="16" t="s">
        <v>12</v>
      </c>
      <c r="N625" s="16" t="s">
        <v>13</v>
      </c>
      <c r="O625" s="16" t="s">
        <v>14</v>
      </c>
      <c r="P625" s="12">
        <f t="shared" si="47"/>
        <v>1</v>
      </c>
      <c r="Q625" s="12" cm="1">
        <f t="array" ref="Q625">SUMPRODUCT(($G$2:$G$2765=G625)*(P625&gt;$P$2:$P$2765))+1</f>
        <v>1</v>
      </c>
      <c r="R625" s="12" t="e">
        <f>(Q625*100000)+#REF!</f>
        <v>#REF!</v>
      </c>
      <c r="S625" t="e" cm="1">
        <f t="array" ref="S625">SUMPRODUCT(($G$2:$G$2765=G625)*(R625&gt;$R$2:$R$2765))+1</f>
        <v>#REF!</v>
      </c>
      <c r="T625" t="str">
        <f t="shared" si="48"/>
        <v xml:space="preserve">Uttoxeter </v>
      </c>
      <c r="U625">
        <v>0</v>
      </c>
      <c r="V625" t="s">
        <v>19</v>
      </c>
      <c r="W625">
        <f t="shared" si="49"/>
        <v>2023</v>
      </c>
    </row>
    <row r="626" spans="1:23" x14ac:dyDescent="0.25">
      <c r="A626" s="10" t="str">
        <f>IF(YEAR(G626)=2024,#REF!,"")</f>
        <v/>
      </c>
      <c r="B626" s="10" t="str">
        <f>IF(YEAR(G626)=2025,#REF!,"")</f>
        <v/>
      </c>
      <c r="C626" s="10" t="str">
        <f t="shared" si="45"/>
        <v>Evening45126</v>
      </c>
      <c r="D626" s="5" t="str">
        <f>IF('by region'!$C$2="Any","Any",'Turf only'!V626)&amp;M626&amp;IF('by region'!$I$2="Any","Any",N626)&amp;G626</f>
        <v>AnyFlatAny45126</v>
      </c>
      <c r="E626" s="5" t="e">
        <f>IF(I626=#REF!,'Turf only'!G626,"")</f>
        <v>#REF!</v>
      </c>
      <c r="F626" s="5" t="e">
        <f t="shared" si="46"/>
        <v>#REF!</v>
      </c>
      <c r="G626" s="15">
        <v>45126</v>
      </c>
      <c r="H626" s="16" t="s">
        <v>27</v>
      </c>
      <c r="I626" s="16" t="s">
        <v>81</v>
      </c>
      <c r="J626" s="16" t="s">
        <v>80</v>
      </c>
      <c r="K626" s="14" t="s">
        <v>24</v>
      </c>
      <c r="L626" s="14" t="s">
        <v>17</v>
      </c>
      <c r="M626" s="16" t="s">
        <v>25</v>
      </c>
      <c r="N626" s="16" t="s">
        <v>13</v>
      </c>
      <c r="O626" s="16" t="s">
        <v>14</v>
      </c>
      <c r="P626" s="12">
        <f t="shared" si="47"/>
        <v>2</v>
      </c>
      <c r="Q626" s="12" cm="1">
        <f t="array" ref="Q626">SUMPRODUCT(($G$2:$G$2765=G626)*(P626&gt;$P$2:$P$2765))+1</f>
        <v>4</v>
      </c>
      <c r="R626" s="12" t="e">
        <f>(Q626*100000)+#REF!</f>
        <v>#REF!</v>
      </c>
      <c r="S626" t="e" cm="1">
        <f t="array" ref="S626">SUMPRODUCT(($G$2:$G$2765=G626)*(R626&gt;$R$2:$R$2765))+1</f>
        <v>#REF!</v>
      </c>
      <c r="T626" t="str">
        <f t="shared" si="48"/>
        <v>YARMOUTH †</v>
      </c>
      <c r="U626">
        <v>0</v>
      </c>
      <c r="V626" t="s">
        <v>11</v>
      </c>
      <c r="W626">
        <f t="shared" si="49"/>
        <v>2023</v>
      </c>
    </row>
    <row r="627" spans="1:23" x14ac:dyDescent="0.25">
      <c r="A627" s="10" t="str">
        <f>IF(YEAR(G627)=2024,#REF!,"")</f>
        <v/>
      </c>
      <c r="B627" s="10" t="str">
        <f>IF(YEAR(G627)=2025,#REF!,"")</f>
        <v/>
      </c>
      <c r="C627" s="10" t="str">
        <f t="shared" si="45"/>
        <v>Afternoon45127</v>
      </c>
      <c r="D627" s="5" t="str">
        <f>IF('by region'!$C$2="Any","Any",'Turf only'!V627)&amp;M627&amp;IF('by region'!$I$2="Any","Any",N627)&amp;G627</f>
        <v>AnyFlatAny45127</v>
      </c>
      <c r="E627" s="5" t="e">
        <f>IF(I627=#REF!,'Turf only'!G627,"")</f>
        <v>#REF!</v>
      </c>
      <c r="F627" s="5" t="e">
        <f t="shared" si="46"/>
        <v>#REF!</v>
      </c>
      <c r="G627" s="15">
        <v>45127</v>
      </c>
      <c r="H627" s="16" t="s">
        <v>34</v>
      </c>
      <c r="I627" s="16" t="s">
        <v>54</v>
      </c>
      <c r="J627" s="16" t="s">
        <v>9</v>
      </c>
      <c r="K627" s="14" t="s">
        <v>24</v>
      </c>
      <c r="L627" s="14" t="s">
        <v>19</v>
      </c>
      <c r="M627" s="16" t="s">
        <v>25</v>
      </c>
      <c r="N627" s="16" t="s">
        <v>13</v>
      </c>
      <c r="O627" s="16" t="s">
        <v>14</v>
      </c>
      <c r="P627" s="12">
        <f t="shared" si="47"/>
        <v>1</v>
      </c>
      <c r="Q627" s="12" cm="1">
        <f t="array" ref="Q627">SUMPRODUCT(($G$2:$G$2765=G627)*(P627&gt;$P$2:$P$2765))+1</f>
        <v>1</v>
      </c>
      <c r="R627" s="12" t="e">
        <f>(Q627*100000)+#REF!</f>
        <v>#REF!</v>
      </c>
      <c r="S627" t="e" cm="1">
        <f t="array" ref="S627">SUMPRODUCT(($G$2:$G$2765=G627)*(R627&gt;$R$2:$R$2765))+1</f>
        <v>#REF!</v>
      </c>
      <c r="T627" t="str">
        <f t="shared" si="48"/>
        <v xml:space="preserve">CHEPSTOW </v>
      </c>
      <c r="U627">
        <v>0</v>
      </c>
      <c r="V627" t="s">
        <v>19</v>
      </c>
      <c r="W627">
        <f t="shared" si="49"/>
        <v>2023</v>
      </c>
    </row>
    <row r="628" spans="1:23" x14ac:dyDescent="0.25">
      <c r="A628" s="10" t="str">
        <f>IF(YEAR(G628)=2024,#REF!,"")</f>
        <v/>
      </c>
      <c r="B628" s="10" t="str">
        <f>IF(YEAR(G628)=2025,#REF!,"")</f>
        <v/>
      </c>
      <c r="C628" s="10" t="str">
        <f t="shared" si="45"/>
        <v>Evening45127</v>
      </c>
      <c r="D628" s="5" t="str">
        <f>IF('by region'!$C$2="Any","Any",'Turf only'!V628)&amp;M628&amp;IF('by region'!$I$2="Any","Any",N628)&amp;G628</f>
        <v>AnyFlatAny45127</v>
      </c>
      <c r="E628" s="5" t="e">
        <f>IF(I628=#REF!,'Turf only'!G628,"")</f>
        <v>#REF!</v>
      </c>
      <c r="F628" s="5" t="e">
        <f t="shared" si="46"/>
        <v>#REF!</v>
      </c>
      <c r="G628" s="20">
        <v>45127</v>
      </c>
      <c r="H628" s="21" t="s">
        <v>34</v>
      </c>
      <c r="I628" s="21" t="s">
        <v>83</v>
      </c>
      <c r="J628" s="21" t="s">
        <v>80</v>
      </c>
      <c r="K628" s="22" t="s">
        <v>16</v>
      </c>
      <c r="L628" s="22" t="s">
        <v>19</v>
      </c>
      <c r="M628" s="21" t="s">
        <v>25</v>
      </c>
      <c r="N628" s="21" t="s">
        <v>13</v>
      </c>
      <c r="O628" s="21" t="s">
        <v>14</v>
      </c>
      <c r="P628" s="12">
        <f t="shared" si="47"/>
        <v>2</v>
      </c>
      <c r="Q628" s="12" cm="1">
        <f t="array" ref="Q628">SUMPRODUCT(($G$2:$G$2765=G628)*(P628&gt;$P$2:$P$2765))+1</f>
        <v>4</v>
      </c>
      <c r="R628" s="12" t="e">
        <f>(Q628*100000)+#REF!</f>
        <v>#REF!</v>
      </c>
      <c r="S628" t="e" cm="1">
        <f t="array" ref="S628">SUMPRODUCT(($G$2:$G$2765=G628)*(R628&gt;$R$2:$R$2765))+1</f>
        <v>#REF!</v>
      </c>
      <c r="T628" t="str">
        <f t="shared" si="48"/>
        <v>EPSOM DOWNS †</v>
      </c>
      <c r="U628">
        <v>0</v>
      </c>
      <c r="V628" t="s">
        <v>30</v>
      </c>
      <c r="W628">
        <f t="shared" si="49"/>
        <v>2023</v>
      </c>
    </row>
    <row r="629" spans="1:23" x14ac:dyDescent="0.25">
      <c r="A629" s="10" t="str">
        <f>IF(YEAR(G629)=2024,#REF!,"")</f>
        <v/>
      </c>
      <c r="B629" s="10" t="str">
        <f>IF(YEAR(G629)=2025,#REF!,"")</f>
        <v/>
      </c>
      <c r="C629" s="10" t="str">
        <f t="shared" si="45"/>
        <v>Afternoon45127</v>
      </c>
      <c r="D629" s="5" t="str">
        <f>IF('by region'!$C$2="Any","Any",'Turf only'!V629)&amp;M629&amp;IF('by region'!$I$2="Any","Any",N629)&amp;G629</f>
        <v>AnyFlatAny45127</v>
      </c>
      <c r="E629" s="5" t="e">
        <f>IF(I629=#REF!,'Turf only'!G629,"")</f>
        <v>#REF!</v>
      </c>
      <c r="F629" s="5" t="e">
        <f t="shared" si="46"/>
        <v>#REF!</v>
      </c>
      <c r="G629" s="15">
        <v>45127</v>
      </c>
      <c r="H629" s="16" t="s">
        <v>34</v>
      </c>
      <c r="I629" s="16" t="s">
        <v>86</v>
      </c>
      <c r="J629" s="16" t="s">
        <v>9</v>
      </c>
      <c r="K629" s="14" t="s">
        <v>10</v>
      </c>
      <c r="L629" s="14" t="s">
        <v>11</v>
      </c>
      <c r="M629" s="16" t="s">
        <v>25</v>
      </c>
      <c r="N629" s="16" t="s">
        <v>13</v>
      </c>
      <c r="O629" s="16" t="s">
        <v>14</v>
      </c>
      <c r="P629" s="12">
        <f t="shared" si="47"/>
        <v>1</v>
      </c>
      <c r="Q629" s="12" cm="1">
        <f t="array" ref="Q629">SUMPRODUCT(($G$2:$G$2765=G629)*(P629&gt;$P$2:$P$2765))+1</f>
        <v>1</v>
      </c>
      <c r="R629" s="12" t="e">
        <f>(Q629*100000)+#REF!</f>
        <v>#REF!</v>
      </c>
      <c r="S629" t="e" cm="1">
        <f t="array" ref="S629">SUMPRODUCT(($G$2:$G$2765=G629)*(R629&gt;$R$2:$R$2765))+1</f>
        <v>#REF!</v>
      </c>
      <c r="T629" t="str">
        <f t="shared" si="48"/>
        <v xml:space="preserve">HAMILTON PARK </v>
      </c>
      <c r="U629">
        <v>0</v>
      </c>
      <c r="V629" t="s">
        <v>30</v>
      </c>
      <c r="W629">
        <f t="shared" si="49"/>
        <v>2023</v>
      </c>
    </row>
    <row r="630" spans="1:23" x14ac:dyDescent="0.25">
      <c r="A630" s="10" t="str">
        <f>IF(YEAR(G630)=2024,#REF!,"")</f>
        <v/>
      </c>
      <c r="B630" s="10" t="str">
        <f>IF(YEAR(G630)=2025,#REF!,"")</f>
        <v/>
      </c>
      <c r="C630" s="10" t="str">
        <f t="shared" si="45"/>
        <v>Afternoon45127</v>
      </c>
      <c r="D630" s="5" t="str">
        <f>IF('by region'!$C$2="Any","Any",'Turf only'!V630)&amp;M630&amp;IF('by region'!$I$2="Any","Any",N630)&amp;G630</f>
        <v>AnyFlatAny45127</v>
      </c>
      <c r="E630" s="5" t="e">
        <f>IF(I630=#REF!,'Turf only'!G630,"")</f>
        <v>#REF!</v>
      </c>
      <c r="F630" s="5" t="e">
        <f t="shared" si="46"/>
        <v>#REF!</v>
      </c>
      <c r="G630" s="15">
        <v>45127</v>
      </c>
      <c r="H630" s="16" t="s">
        <v>34</v>
      </c>
      <c r="I630" s="16" t="s">
        <v>44</v>
      </c>
      <c r="J630" s="16" t="s">
        <v>9</v>
      </c>
      <c r="K630" s="14" t="s">
        <v>10</v>
      </c>
      <c r="L630" s="14" t="s">
        <v>17</v>
      </c>
      <c r="M630" s="16" t="s">
        <v>25</v>
      </c>
      <c r="N630" s="16" t="s">
        <v>13</v>
      </c>
      <c r="O630" s="16" t="s">
        <v>14</v>
      </c>
      <c r="P630" s="12">
        <f t="shared" si="47"/>
        <v>1</v>
      </c>
      <c r="Q630" s="12" cm="1">
        <f t="array" ref="Q630">SUMPRODUCT(($G$2:$G$2765=G630)*(P630&gt;$P$2:$P$2765))+1</f>
        <v>1</v>
      </c>
      <c r="R630" s="12" t="e">
        <f>(Q630*100000)+#REF!</f>
        <v>#REF!</v>
      </c>
      <c r="S630" t="e" cm="1">
        <f t="array" ref="S630">SUMPRODUCT(($G$2:$G$2765=G630)*(R630&gt;$R$2:$R$2765))+1</f>
        <v>#REF!</v>
      </c>
      <c r="T630" t="str">
        <f t="shared" si="48"/>
        <v xml:space="preserve">LEICESTER </v>
      </c>
      <c r="U630">
        <v>0</v>
      </c>
      <c r="V630" t="s">
        <v>19</v>
      </c>
      <c r="W630">
        <f t="shared" si="49"/>
        <v>2023</v>
      </c>
    </row>
    <row r="631" spans="1:23" x14ac:dyDescent="0.25">
      <c r="A631" s="10" t="str">
        <f>IF(YEAR(G631)=2024,#REF!,"")</f>
        <v/>
      </c>
      <c r="B631" s="10" t="str">
        <f>IF(YEAR(G631)=2025,#REF!,"")</f>
        <v/>
      </c>
      <c r="C631" s="10" t="str">
        <f t="shared" si="45"/>
        <v>Evening45127</v>
      </c>
      <c r="D631" s="5" t="str">
        <f>IF('by region'!$C$2="Any","Any",'Turf only'!V631)&amp;M631&amp;IF('by region'!$I$2="Any","Any",N631)&amp;G631</f>
        <v>AnyJumpAny45127</v>
      </c>
      <c r="E631" s="5" t="e">
        <f>IF(I631=#REF!,'Turf only'!G631,"")</f>
        <v>#REF!</v>
      </c>
      <c r="F631" s="5" t="e">
        <f t="shared" si="46"/>
        <v>#REF!</v>
      </c>
      <c r="G631" s="15">
        <v>45127</v>
      </c>
      <c r="H631" s="16" t="s">
        <v>34</v>
      </c>
      <c r="I631" s="16" t="s">
        <v>91</v>
      </c>
      <c r="J631" s="16" t="s">
        <v>80</v>
      </c>
      <c r="K631" s="14" t="s">
        <v>24</v>
      </c>
      <c r="L631" s="14" t="s">
        <v>17</v>
      </c>
      <c r="M631" s="16" t="s">
        <v>12</v>
      </c>
      <c r="N631" s="16" t="s">
        <v>13</v>
      </c>
      <c r="O631" s="16" t="s">
        <v>14</v>
      </c>
      <c r="P631" s="12">
        <f t="shared" si="47"/>
        <v>2</v>
      </c>
      <c r="Q631" s="12" cm="1">
        <f t="array" ref="Q631">SUMPRODUCT(($G$2:$G$2765=G631)*(P631&gt;$P$2:$P$2765))+1</f>
        <v>4</v>
      </c>
      <c r="R631" s="12" t="e">
        <f>(Q631*100000)+#REF!</f>
        <v>#REF!</v>
      </c>
      <c r="S631" t="e" cm="1">
        <f t="array" ref="S631">SUMPRODUCT(($G$2:$G$2765=G631)*(R631&gt;$R$2:$R$2765))+1</f>
        <v>#REF!</v>
      </c>
      <c r="T631" t="str">
        <f t="shared" si="48"/>
        <v>Worcester †</v>
      </c>
      <c r="U631">
        <v>0</v>
      </c>
      <c r="V631" t="s">
        <v>11</v>
      </c>
      <c r="W631">
        <f t="shared" si="49"/>
        <v>2023</v>
      </c>
    </row>
    <row r="632" spans="1:23" x14ac:dyDescent="0.25">
      <c r="A632" s="10" t="str">
        <f>IF(YEAR(G632)=2024,#REF!,"")</f>
        <v/>
      </c>
      <c r="B632" s="10" t="str">
        <f>IF(YEAR(G632)=2025,#REF!,"")</f>
        <v/>
      </c>
      <c r="C632" s="10" t="str">
        <f t="shared" si="45"/>
        <v>Evening45128</v>
      </c>
      <c r="D632" s="5" t="str">
        <f>IF('by region'!$C$2="Any","Any",'Turf only'!V632)&amp;M632&amp;IF('by region'!$I$2="Any","Any",N632)&amp;G632</f>
        <v>AnyFlatAny45128</v>
      </c>
      <c r="E632" s="5" t="e">
        <f>IF(I632=#REF!,'Turf only'!G632,"")</f>
        <v>#REF!</v>
      </c>
      <c r="F632" s="5" t="e">
        <f t="shared" si="46"/>
        <v>#REF!</v>
      </c>
      <c r="G632" s="15">
        <v>45128</v>
      </c>
      <c r="H632" s="16" t="s">
        <v>35</v>
      </c>
      <c r="I632" s="16" t="s">
        <v>86</v>
      </c>
      <c r="J632" s="16" t="s">
        <v>80</v>
      </c>
      <c r="K632" s="14" t="s">
        <v>10</v>
      </c>
      <c r="L632" s="14" t="s">
        <v>11</v>
      </c>
      <c r="M632" s="16" t="s">
        <v>25</v>
      </c>
      <c r="N632" s="16" t="s">
        <v>13</v>
      </c>
      <c r="O632" s="16" t="s">
        <v>14</v>
      </c>
      <c r="P632" s="12">
        <f t="shared" si="47"/>
        <v>2</v>
      </c>
      <c r="Q632" s="12" cm="1">
        <f t="array" ref="Q632">SUMPRODUCT(($G$2:$G$2765=G632)*(P632&gt;$P$2:$P$2765))+1</f>
        <v>4</v>
      </c>
      <c r="R632" s="12" t="e">
        <f>(Q632*100000)+#REF!</f>
        <v>#REF!</v>
      </c>
      <c r="S632" t="e" cm="1">
        <f t="array" ref="S632">SUMPRODUCT(($G$2:$G$2765=G632)*(R632&gt;$R$2:$R$2765))+1</f>
        <v>#REF!</v>
      </c>
      <c r="T632" t="str">
        <f t="shared" si="48"/>
        <v>HAMILTON PARK †</v>
      </c>
      <c r="U632">
        <v>0</v>
      </c>
      <c r="V632" t="s">
        <v>19</v>
      </c>
      <c r="W632">
        <f t="shared" si="49"/>
        <v>2023</v>
      </c>
    </row>
    <row r="633" spans="1:23" x14ac:dyDescent="0.25">
      <c r="A633" s="10" t="str">
        <f>IF(YEAR(G633)=2024,#REF!,"")</f>
        <v/>
      </c>
      <c r="B633" s="10" t="str">
        <f>IF(YEAR(G633)=2025,#REF!,"")</f>
        <v/>
      </c>
      <c r="C633" s="10" t="str">
        <f t="shared" ref="C633:C696" si="50">J633&amp;G633</f>
        <v>Afternoon45128</v>
      </c>
      <c r="D633" s="5" t="str">
        <f>IF('by region'!$C$2="Any","Any",'Turf only'!V633)&amp;M633&amp;IF('by region'!$I$2="Any","Any",N633)&amp;G633</f>
        <v>AnyFlatAny45128</v>
      </c>
      <c r="E633" s="5" t="e">
        <f>IF(I633=#REF!,'Turf only'!G633,"")</f>
        <v>#REF!</v>
      </c>
      <c r="F633" s="5" t="e">
        <f t="shared" ref="F633:F696" si="51">G633&amp;S633</f>
        <v>#REF!</v>
      </c>
      <c r="G633" s="15">
        <v>45128</v>
      </c>
      <c r="H633" s="16" t="s">
        <v>35</v>
      </c>
      <c r="I633" s="16" t="s">
        <v>56</v>
      </c>
      <c r="J633" s="16" t="s">
        <v>9</v>
      </c>
      <c r="K633" s="14" t="s">
        <v>16</v>
      </c>
      <c r="L633" s="14" t="s">
        <v>11</v>
      </c>
      <c r="M633" s="16" t="s">
        <v>25</v>
      </c>
      <c r="N633" s="16" t="s">
        <v>13</v>
      </c>
      <c r="O633" s="16" t="s">
        <v>14</v>
      </c>
      <c r="P633" s="12">
        <f t="shared" ref="P633:P696" si="52">IF(J633="Afternoon",1,IF(J633="Evening",2,IF(J633="Floodlit",3,4)))</f>
        <v>1</v>
      </c>
      <c r="Q633" s="12" cm="1">
        <f t="array" ref="Q633">SUMPRODUCT(($G$2:$G$2765=G633)*(P633&gt;$P$2:$P$2765))+1</f>
        <v>1</v>
      </c>
      <c r="R633" s="12" t="e">
        <f>(Q633*100000)+#REF!</f>
        <v>#REF!</v>
      </c>
      <c r="S633" t="e" cm="1">
        <f t="array" ref="S633">SUMPRODUCT(($G$2:$G$2765=G633)*(R633&gt;$R$2:$R$2765))+1</f>
        <v>#REF!</v>
      </c>
      <c r="T633" t="str">
        <f t="shared" ref="T633:T696" si="53">_xlfn.CONCAT(IF(M633="Flat",UPPER(I633),I633)," ",IF(J633="Evening","†",IF(J633="Floodlit","#","")))</f>
        <v xml:space="preserve">HAYDOCK PARK </v>
      </c>
      <c r="U633">
        <v>0</v>
      </c>
      <c r="V633" t="s">
        <v>19</v>
      </c>
      <c r="W633">
        <f t="shared" ref="W633:W696" si="54">YEAR(G633)</f>
        <v>2023</v>
      </c>
    </row>
    <row r="634" spans="1:23" x14ac:dyDescent="0.25">
      <c r="A634" s="10" t="str">
        <f>IF(YEAR(G634)=2024,#REF!,"")</f>
        <v/>
      </c>
      <c r="B634" s="10" t="str">
        <f>IF(YEAR(G634)=2025,#REF!,"")</f>
        <v/>
      </c>
      <c r="C634" s="10" t="str">
        <f t="shared" si="50"/>
        <v>Afternoon45128</v>
      </c>
      <c r="D634" s="5" t="str">
        <f>IF('by region'!$C$2="Any","Any",'Turf only'!V634)&amp;M634&amp;IF('by region'!$I$2="Any","Any",N634)&amp;G634</f>
        <v>AnyFlatAny45128</v>
      </c>
      <c r="E634" s="5" t="e">
        <f>IF(I634=#REF!,'Turf only'!G634,"")</f>
        <v>#REF!</v>
      </c>
      <c r="F634" s="5" t="e">
        <f t="shared" si="51"/>
        <v>#REF!</v>
      </c>
      <c r="G634" s="15">
        <v>45128</v>
      </c>
      <c r="H634" s="16" t="s">
        <v>35</v>
      </c>
      <c r="I634" s="16" t="s">
        <v>51</v>
      </c>
      <c r="J634" s="16" t="s">
        <v>9</v>
      </c>
      <c r="K634" s="14" t="s">
        <v>10</v>
      </c>
      <c r="L634" s="14" t="s">
        <v>19</v>
      </c>
      <c r="M634" s="16" t="s">
        <v>25</v>
      </c>
      <c r="N634" s="16" t="s">
        <v>13</v>
      </c>
      <c r="O634" s="16" t="s">
        <v>14</v>
      </c>
      <c r="P634" s="12">
        <f t="shared" si="52"/>
        <v>1</v>
      </c>
      <c r="Q634" s="12" cm="1">
        <f t="array" ref="Q634">SUMPRODUCT(($G$2:$G$2765=G634)*(P634&gt;$P$2:$P$2765))+1</f>
        <v>1</v>
      </c>
      <c r="R634" s="12" t="e">
        <f>(Q634*100000)+#REF!</f>
        <v>#REF!</v>
      </c>
      <c r="S634" t="e" cm="1">
        <f t="array" ref="S634">SUMPRODUCT(($G$2:$G$2765=G634)*(R634&gt;$R$2:$R$2765))+1</f>
        <v>#REF!</v>
      </c>
      <c r="T634" t="str">
        <f t="shared" si="53"/>
        <v xml:space="preserve">NEWBURY </v>
      </c>
      <c r="U634">
        <v>0</v>
      </c>
      <c r="V634" t="s">
        <v>11</v>
      </c>
      <c r="W634">
        <f t="shared" si="54"/>
        <v>2023</v>
      </c>
    </row>
    <row r="635" spans="1:23" x14ac:dyDescent="0.25">
      <c r="A635" s="10" t="str">
        <f>IF(YEAR(G635)=2024,#REF!,"")</f>
        <v/>
      </c>
      <c r="B635" s="10" t="str">
        <f>IF(YEAR(G635)=2025,#REF!,"")</f>
        <v/>
      </c>
      <c r="C635" s="10" t="str">
        <f t="shared" si="50"/>
        <v>Evening45128</v>
      </c>
      <c r="D635" s="5" t="str">
        <f>IF('by region'!$C$2="Any","Any",'Turf only'!V635)&amp;M635&amp;IF('by region'!$I$2="Any","Any",N635)&amp;G635</f>
        <v>AnyFlatAny45128</v>
      </c>
      <c r="E635" s="5" t="e">
        <f>IF(I635=#REF!,'Turf only'!G635,"")</f>
        <v>#REF!</v>
      </c>
      <c r="F635" s="5" t="e">
        <f t="shared" si="51"/>
        <v>#REF!</v>
      </c>
      <c r="G635" s="20">
        <v>45128</v>
      </c>
      <c r="H635" s="21" t="s">
        <v>35</v>
      </c>
      <c r="I635" s="21" t="s">
        <v>76</v>
      </c>
      <c r="J635" s="21" t="s">
        <v>80</v>
      </c>
      <c r="K635" s="22" t="s">
        <v>16</v>
      </c>
      <c r="L635" s="22" t="s">
        <v>17</v>
      </c>
      <c r="M635" s="21" t="s">
        <v>25</v>
      </c>
      <c r="N635" s="21" t="s">
        <v>13</v>
      </c>
      <c r="O635" s="21" t="s">
        <v>14</v>
      </c>
      <c r="P635" s="12">
        <f t="shared" si="52"/>
        <v>2</v>
      </c>
      <c r="Q635" s="12" cm="1">
        <f t="array" ref="Q635">SUMPRODUCT(($G$2:$G$2765=G635)*(P635&gt;$P$2:$P$2765))+1</f>
        <v>4</v>
      </c>
      <c r="R635" s="12" t="e">
        <f>(Q635*100000)+#REF!</f>
        <v>#REF!</v>
      </c>
      <c r="S635" t="e" cm="1">
        <f t="array" ref="S635">SUMPRODUCT(($G$2:$G$2765=G635)*(R635&gt;$R$2:$R$2765))+1</f>
        <v>#REF!</v>
      </c>
      <c r="T635" t="str">
        <f t="shared" si="53"/>
        <v>NEWMARKET †</v>
      </c>
      <c r="U635">
        <v>0</v>
      </c>
      <c r="V635" t="s">
        <v>19</v>
      </c>
      <c r="W635">
        <f t="shared" si="54"/>
        <v>2023</v>
      </c>
    </row>
    <row r="636" spans="1:23" x14ac:dyDescent="0.25">
      <c r="A636" s="10" t="str">
        <f>IF(YEAR(G636)=2024,#REF!,"")</f>
        <v/>
      </c>
      <c r="B636" s="10" t="str">
        <f>IF(YEAR(G636)=2025,#REF!,"")</f>
        <v/>
      </c>
      <c r="C636" s="10" t="str">
        <f t="shared" si="50"/>
        <v>Afternoon45128</v>
      </c>
      <c r="D636" s="5" t="str">
        <f>IF('by region'!$C$2="Any","Any",'Turf only'!V636)&amp;M636&amp;IF('by region'!$I$2="Any","Any",N636)&amp;G636</f>
        <v>AnyFlatAny45128</v>
      </c>
      <c r="E636" s="5" t="e">
        <f>IF(I636=#REF!,'Turf only'!G636,"")</f>
        <v>#REF!</v>
      </c>
      <c r="F636" s="5" t="e">
        <f t="shared" si="51"/>
        <v>#REF!</v>
      </c>
      <c r="G636" s="15">
        <v>45128</v>
      </c>
      <c r="H636" s="16" t="s">
        <v>35</v>
      </c>
      <c r="I636" s="16" t="s">
        <v>72</v>
      </c>
      <c r="J636" s="16" t="s">
        <v>9</v>
      </c>
      <c r="K636" s="14" t="s">
        <v>16</v>
      </c>
      <c r="L636" s="14" t="s">
        <v>17</v>
      </c>
      <c r="M636" s="16" t="s">
        <v>25</v>
      </c>
      <c r="N636" s="16" t="s">
        <v>13</v>
      </c>
      <c r="O636" s="16" t="s">
        <v>14</v>
      </c>
      <c r="P636" s="12">
        <f t="shared" si="52"/>
        <v>1</v>
      </c>
      <c r="Q636" s="12" cm="1">
        <f t="array" ref="Q636">SUMPRODUCT(($G$2:$G$2765=G636)*(P636&gt;$P$2:$P$2765))+1</f>
        <v>1</v>
      </c>
      <c r="R636" s="12" t="e">
        <f>(Q636*100000)+#REF!</f>
        <v>#REF!</v>
      </c>
      <c r="S636" t="e" cm="1">
        <f t="array" ref="S636">SUMPRODUCT(($G$2:$G$2765=G636)*(R636&gt;$R$2:$R$2765))+1</f>
        <v>#REF!</v>
      </c>
      <c r="T636" t="str">
        <f t="shared" si="53"/>
        <v xml:space="preserve">NOTTINGHAM </v>
      </c>
      <c r="U636">
        <v>0</v>
      </c>
      <c r="V636" t="s">
        <v>17</v>
      </c>
      <c r="W636">
        <f t="shared" si="54"/>
        <v>2023</v>
      </c>
    </row>
    <row r="637" spans="1:23" x14ac:dyDescent="0.25">
      <c r="A637" s="10" t="str">
        <f>IF(YEAR(G637)=2024,#REF!,"")</f>
        <v/>
      </c>
      <c r="B637" s="10" t="str">
        <f>IF(YEAR(G637)=2025,#REF!,"")</f>
        <v/>
      </c>
      <c r="C637" s="10" t="str">
        <f t="shared" si="50"/>
        <v>Evening45128</v>
      </c>
      <c r="D637" s="5" t="str">
        <f>IF('by region'!$C$2="Any","Any",'Turf only'!V637)&amp;M637&amp;IF('by region'!$I$2="Any","Any",N637)&amp;G637</f>
        <v>AnyFlatAny45128</v>
      </c>
      <c r="E637" s="5" t="e">
        <f>IF(I637=#REF!,'Turf only'!G637,"")</f>
        <v>#REF!</v>
      </c>
      <c r="F637" s="5" t="e">
        <f t="shared" si="51"/>
        <v>#REF!</v>
      </c>
      <c r="G637" s="15">
        <v>45128</v>
      </c>
      <c r="H637" s="16" t="s">
        <v>35</v>
      </c>
      <c r="I637" s="16" t="s">
        <v>71</v>
      </c>
      <c r="J637" s="16" t="s">
        <v>80</v>
      </c>
      <c r="K637" s="14" t="s">
        <v>10</v>
      </c>
      <c r="L637" s="14" t="s">
        <v>11</v>
      </c>
      <c r="M637" s="16" t="s">
        <v>25</v>
      </c>
      <c r="N637" s="16" t="s">
        <v>13</v>
      </c>
      <c r="O637" s="16" t="s">
        <v>14</v>
      </c>
      <c r="P637" s="12">
        <f t="shared" si="52"/>
        <v>2</v>
      </c>
      <c r="Q637" s="12" cm="1">
        <f t="array" ref="Q637">SUMPRODUCT(($G$2:$G$2765=G637)*(P637&gt;$P$2:$P$2765))+1</f>
        <v>4</v>
      </c>
      <c r="R637" s="12" t="e">
        <f>(Q637*100000)+#REF!</f>
        <v>#REF!</v>
      </c>
      <c r="S637" t="e" cm="1">
        <f t="array" ref="S637">SUMPRODUCT(($G$2:$G$2765=G637)*(R637&gt;$R$2:$R$2765))+1</f>
        <v>#REF!</v>
      </c>
      <c r="T637" t="str">
        <f t="shared" si="53"/>
        <v>PONTEFRACT †</v>
      </c>
      <c r="U637">
        <v>0</v>
      </c>
      <c r="V637" t="s">
        <v>11</v>
      </c>
      <c r="W637">
        <f t="shared" si="54"/>
        <v>2023</v>
      </c>
    </row>
    <row r="638" spans="1:23" x14ac:dyDescent="0.25">
      <c r="A638" s="10" t="str">
        <f>IF(YEAR(G638)=2024,#REF!,"")</f>
        <v/>
      </c>
      <c r="B638" s="10" t="str">
        <f>IF(YEAR(G638)=2025,#REF!,"")</f>
        <v/>
      </c>
      <c r="C638" s="10" t="str">
        <f t="shared" si="50"/>
        <v>Afternoon45129</v>
      </c>
      <c r="D638" s="5" t="str">
        <f>IF('by region'!$C$2="Any","Any",'Turf only'!V638)&amp;M638&amp;IF('by region'!$I$2="Any","Any",N638)&amp;G638</f>
        <v>AnyJumpAny45129</v>
      </c>
      <c r="E638" s="5" t="e">
        <f>IF(I638=#REF!,'Turf only'!G638,"")</f>
        <v>#REF!</v>
      </c>
      <c r="F638" s="5" t="e">
        <f t="shared" si="51"/>
        <v>#REF!</v>
      </c>
      <c r="G638" s="15">
        <v>45129</v>
      </c>
      <c r="H638" s="16" t="s">
        <v>37</v>
      </c>
      <c r="I638" s="16" t="s">
        <v>92</v>
      </c>
      <c r="J638" s="16" t="s">
        <v>9</v>
      </c>
      <c r="K638" s="14" t="s">
        <v>10</v>
      </c>
      <c r="L638" s="14" t="s">
        <v>11</v>
      </c>
      <c r="M638" s="16" t="s">
        <v>12</v>
      </c>
      <c r="N638" s="16" t="s">
        <v>13</v>
      </c>
      <c r="O638" s="16" t="s">
        <v>21</v>
      </c>
      <c r="P638" s="12">
        <f t="shared" si="52"/>
        <v>1</v>
      </c>
      <c r="Q638" s="12" cm="1">
        <f t="array" ref="Q638">SUMPRODUCT(($G$2:$G$2765=G638)*(P638&gt;$P$2:$P$2765))+1</f>
        <v>1</v>
      </c>
      <c r="R638" s="12" t="e">
        <f>(Q638*100000)+#REF!</f>
        <v>#REF!</v>
      </c>
      <c r="S638" t="e" cm="1">
        <f t="array" ref="S638">SUMPRODUCT(($G$2:$G$2765=G638)*(R638&gt;$R$2:$R$2765))+1</f>
        <v>#REF!</v>
      </c>
      <c r="T638" t="str">
        <f t="shared" si="53"/>
        <v xml:space="preserve">Cartmel </v>
      </c>
      <c r="U638">
        <v>0</v>
      </c>
      <c r="V638" t="s">
        <v>19</v>
      </c>
      <c r="W638">
        <f t="shared" si="54"/>
        <v>2023</v>
      </c>
    </row>
    <row r="639" spans="1:23" x14ac:dyDescent="0.25">
      <c r="A639" s="10" t="str">
        <f>IF(YEAR(G639)=2024,#REF!,"")</f>
        <v/>
      </c>
      <c r="B639" s="10" t="str">
        <f>IF(YEAR(G639)=2025,#REF!,"")</f>
        <v/>
      </c>
      <c r="C639" s="10" t="str">
        <f t="shared" si="50"/>
        <v>Evening45129</v>
      </c>
      <c r="D639" s="5" t="str">
        <f>IF('by region'!$C$2="Any","Any",'Turf only'!V639)&amp;M639&amp;IF('by region'!$I$2="Any","Any",N639)&amp;G639</f>
        <v>AnyFlatAny45129</v>
      </c>
      <c r="E639" s="5" t="e">
        <f>IF(I639=#REF!,'Turf only'!G639,"")</f>
        <v>#REF!</v>
      </c>
      <c r="F639" s="5" t="e">
        <f t="shared" si="51"/>
        <v>#REF!</v>
      </c>
      <c r="G639" s="15">
        <v>45129</v>
      </c>
      <c r="H639" s="16" t="s">
        <v>37</v>
      </c>
      <c r="I639" s="16" t="s">
        <v>59</v>
      </c>
      <c r="J639" s="16" t="s">
        <v>80</v>
      </c>
      <c r="K639" s="14" t="s">
        <v>24</v>
      </c>
      <c r="L639" s="14" t="s">
        <v>11</v>
      </c>
      <c r="M639" s="16" t="s">
        <v>25</v>
      </c>
      <c r="N639" s="16" t="s">
        <v>13</v>
      </c>
      <c r="O639" s="16" t="s">
        <v>14</v>
      </c>
      <c r="P639" s="12">
        <f t="shared" si="52"/>
        <v>2</v>
      </c>
      <c r="Q639" s="12" cm="1">
        <f t="array" ref="Q639">SUMPRODUCT(($G$2:$G$2765=G639)*(P639&gt;$P$2:$P$2765))+1</f>
        <v>6</v>
      </c>
      <c r="R639" s="12" t="e">
        <f>(Q639*100000)+#REF!</f>
        <v>#REF!</v>
      </c>
      <c r="S639" t="e" cm="1">
        <f t="array" ref="S639">SUMPRODUCT(($G$2:$G$2765=G639)*(R639&gt;$R$2:$R$2765))+1</f>
        <v>#REF!</v>
      </c>
      <c r="T639" t="str">
        <f t="shared" si="53"/>
        <v>DONCASTER †</v>
      </c>
      <c r="U639">
        <v>0</v>
      </c>
      <c r="V639" t="s">
        <v>19</v>
      </c>
      <c r="W639">
        <f t="shared" si="54"/>
        <v>2023</v>
      </c>
    </row>
    <row r="640" spans="1:23" x14ac:dyDescent="0.25">
      <c r="A640" s="10" t="str">
        <f>IF(YEAR(G640)=2024,#REF!,"")</f>
        <v/>
      </c>
      <c r="B640" s="10" t="str">
        <f>IF(YEAR(G640)=2025,#REF!,"")</f>
        <v/>
      </c>
      <c r="C640" s="10" t="str">
        <f t="shared" si="50"/>
        <v>Evening45129</v>
      </c>
      <c r="D640" s="5" t="str">
        <f>IF('by region'!$C$2="Any","Any",'Turf only'!V640)&amp;M640&amp;IF('by region'!$I$2="Any","Any",N640)&amp;G640</f>
        <v>AnyFlatAny45129</v>
      </c>
      <c r="E640" s="5" t="e">
        <f>IF(I640=#REF!,'Turf only'!G640,"")</f>
        <v>#REF!</v>
      </c>
      <c r="F640" s="5" t="e">
        <f t="shared" si="51"/>
        <v>#REF!</v>
      </c>
      <c r="G640" s="15">
        <v>45129</v>
      </c>
      <c r="H640" s="16" t="s">
        <v>37</v>
      </c>
      <c r="I640" s="16" t="s">
        <v>56</v>
      </c>
      <c r="J640" s="16" t="s">
        <v>80</v>
      </c>
      <c r="K640" s="14" t="s">
        <v>16</v>
      </c>
      <c r="L640" s="14" t="s">
        <v>11</v>
      </c>
      <c r="M640" s="16" t="s">
        <v>25</v>
      </c>
      <c r="N640" s="16" t="s">
        <v>13</v>
      </c>
      <c r="O640" s="16" t="s">
        <v>14</v>
      </c>
      <c r="P640" s="12">
        <f t="shared" si="52"/>
        <v>2</v>
      </c>
      <c r="Q640" s="12" cm="1">
        <f t="array" ref="Q640">SUMPRODUCT(($G$2:$G$2765=G640)*(P640&gt;$P$2:$P$2765))+1</f>
        <v>6</v>
      </c>
      <c r="R640" s="12" t="e">
        <f>(Q640*100000)+#REF!</f>
        <v>#REF!</v>
      </c>
      <c r="S640" t="e" cm="1">
        <f t="array" ref="S640">SUMPRODUCT(($G$2:$G$2765=G640)*(R640&gt;$R$2:$R$2765))+1</f>
        <v>#REF!</v>
      </c>
      <c r="T640" t="str">
        <f t="shared" si="53"/>
        <v>HAYDOCK PARK †</v>
      </c>
      <c r="U640">
        <v>0</v>
      </c>
      <c r="V640" t="s">
        <v>11</v>
      </c>
      <c r="W640">
        <f t="shared" si="54"/>
        <v>2023</v>
      </c>
    </row>
    <row r="641" spans="1:23" x14ac:dyDescent="0.25">
      <c r="A641" s="10" t="str">
        <f>IF(YEAR(G641)=2024,#REF!,"")</f>
        <v/>
      </c>
      <c r="B641" s="10" t="str">
        <f>IF(YEAR(G641)=2025,#REF!,"")</f>
        <v/>
      </c>
      <c r="C641" s="10" t="str">
        <f t="shared" si="50"/>
        <v>Afternoon45129</v>
      </c>
      <c r="D641" s="5" t="str">
        <f>IF('by region'!$C$2="Any","Any",'Turf only'!V641)&amp;M641&amp;IF('by region'!$I$2="Any","Any",N641)&amp;G641</f>
        <v>AnyJumpAny45129</v>
      </c>
      <c r="E641" s="5" t="e">
        <f>IF(I641=#REF!,'Turf only'!G641,"")</f>
        <v>#REF!</v>
      </c>
      <c r="F641" s="5" t="e">
        <f t="shared" si="51"/>
        <v>#REF!</v>
      </c>
      <c r="G641" s="15">
        <v>45129</v>
      </c>
      <c r="H641" s="16" t="s">
        <v>37</v>
      </c>
      <c r="I641" s="16" t="s">
        <v>53</v>
      </c>
      <c r="J641" s="16" t="s">
        <v>9</v>
      </c>
      <c r="K641" s="14" t="s">
        <v>16</v>
      </c>
      <c r="L641" s="14" t="s">
        <v>17</v>
      </c>
      <c r="M641" s="16" t="s">
        <v>12</v>
      </c>
      <c r="N641" s="16" t="s">
        <v>13</v>
      </c>
      <c r="O641" s="16" t="s">
        <v>14</v>
      </c>
      <c r="P641" s="12">
        <f t="shared" si="52"/>
        <v>1</v>
      </c>
      <c r="Q641" s="12" cm="1">
        <f t="array" ref="Q641">SUMPRODUCT(($G$2:$G$2765=G641)*(P641&gt;$P$2:$P$2765))+1</f>
        <v>1</v>
      </c>
      <c r="R641" s="12" t="e">
        <f>(Q641*100000)+#REF!</f>
        <v>#REF!</v>
      </c>
      <c r="S641" t="e" cm="1">
        <f t="array" ref="S641">SUMPRODUCT(($G$2:$G$2765=G641)*(R641&gt;$R$2:$R$2765))+1</f>
        <v>#REF!</v>
      </c>
      <c r="T641" t="str">
        <f t="shared" si="53"/>
        <v xml:space="preserve">Market Rasen </v>
      </c>
      <c r="U641">
        <v>0</v>
      </c>
      <c r="V641" t="s">
        <v>19</v>
      </c>
      <c r="W641">
        <f t="shared" si="54"/>
        <v>2023</v>
      </c>
    </row>
    <row r="642" spans="1:23" x14ac:dyDescent="0.25">
      <c r="A642" s="10" t="str">
        <f>IF(YEAR(G642)=2024,#REF!,"")</f>
        <v/>
      </c>
      <c r="B642" s="10" t="str">
        <f>IF(YEAR(G642)=2025,#REF!,"")</f>
        <v/>
      </c>
      <c r="C642" s="10" t="str">
        <f t="shared" si="50"/>
        <v>Afternoon45129</v>
      </c>
      <c r="D642" s="5" t="str">
        <f>IF('by region'!$C$2="Any","Any",'Turf only'!V642)&amp;M642&amp;IF('by region'!$I$2="Any","Any",N642)&amp;G642</f>
        <v>AnyFlatAny45129</v>
      </c>
      <c r="E642" s="5" t="e">
        <f>IF(I642=#REF!,'Turf only'!G642,"")</f>
        <v>#REF!</v>
      </c>
      <c r="F642" s="5" t="str">
        <f t="shared" si="51"/>
        <v>451292</v>
      </c>
      <c r="G642" s="15">
        <v>45129</v>
      </c>
      <c r="H642" s="16" t="s">
        <v>37</v>
      </c>
      <c r="I642" s="16" t="s">
        <v>51</v>
      </c>
      <c r="J642" s="16" t="s">
        <v>9</v>
      </c>
      <c r="K642" s="14" t="s">
        <v>10</v>
      </c>
      <c r="L642" s="14" t="s">
        <v>19</v>
      </c>
      <c r="M642" s="16" t="s">
        <v>25</v>
      </c>
      <c r="N642" s="16" t="s">
        <v>13</v>
      </c>
      <c r="O642" s="16" t="s">
        <v>14</v>
      </c>
      <c r="P642" s="12">
        <f t="shared" si="52"/>
        <v>1</v>
      </c>
      <c r="Q642" s="12" cm="1">
        <f t="array" ref="Q642">SUMPRODUCT(($G$2:$G$2765=G642)*(P642&gt;$P$2:$P$2765))+1</f>
        <v>1</v>
      </c>
      <c r="R642" s="12" t="e">
        <f>(Q642*100000)+#REF!</f>
        <v>#REF!</v>
      </c>
      <c r="S642">
        <v>2</v>
      </c>
      <c r="T642" t="str">
        <f t="shared" si="53"/>
        <v xml:space="preserve">NEWBURY </v>
      </c>
      <c r="U642">
        <v>0</v>
      </c>
      <c r="V642" t="s">
        <v>30</v>
      </c>
      <c r="W642">
        <f t="shared" si="54"/>
        <v>2023</v>
      </c>
    </row>
    <row r="643" spans="1:23" x14ac:dyDescent="0.25">
      <c r="A643" s="10" t="str">
        <f>IF(YEAR(G643)=2024,#REF!,"")</f>
        <v/>
      </c>
      <c r="B643" s="10" t="str">
        <f>IF(YEAR(G643)=2025,#REF!,"")</f>
        <v/>
      </c>
      <c r="C643" s="10" t="str">
        <f t="shared" si="50"/>
        <v>Afternoon45129</v>
      </c>
      <c r="D643" s="5" t="str">
        <f>IF('by region'!$C$2="Any","Any",'Turf only'!V643)&amp;M643&amp;IF('by region'!$I$2="Any","Any",N643)&amp;G643</f>
        <v>AnyFlatAny45129</v>
      </c>
      <c r="E643" s="5" t="e">
        <f>IF(I643=#REF!,'Turf only'!G643,"")</f>
        <v>#REF!</v>
      </c>
      <c r="F643" s="5" t="e">
        <f t="shared" si="51"/>
        <v>#REF!</v>
      </c>
      <c r="G643" s="20">
        <v>45129</v>
      </c>
      <c r="H643" s="21" t="s">
        <v>37</v>
      </c>
      <c r="I643" s="21" t="s">
        <v>76</v>
      </c>
      <c r="J643" s="21" t="s">
        <v>9</v>
      </c>
      <c r="K643" s="22" t="s">
        <v>16</v>
      </c>
      <c r="L643" s="22" t="s">
        <v>17</v>
      </c>
      <c r="M643" s="21" t="s">
        <v>25</v>
      </c>
      <c r="N643" s="21" t="s">
        <v>13</v>
      </c>
      <c r="O643" s="21" t="s">
        <v>14</v>
      </c>
      <c r="P643" s="12">
        <f t="shared" si="52"/>
        <v>1</v>
      </c>
      <c r="Q643" s="12" cm="1">
        <f t="array" ref="Q643">SUMPRODUCT(($G$2:$G$2765=G643)*(P643&gt;$P$2:$P$2765))+1</f>
        <v>1</v>
      </c>
      <c r="R643" s="12" t="e">
        <f>(Q643*100000)+#REF!</f>
        <v>#REF!</v>
      </c>
      <c r="S643" t="e" cm="1">
        <f t="array" ref="S643">SUMPRODUCT(($G$2:$G$2765=G643)*(R643&gt;$R$2:$R$2765))+1</f>
        <v>#REF!</v>
      </c>
      <c r="T643" t="str">
        <f t="shared" si="53"/>
        <v xml:space="preserve">NEWMARKET </v>
      </c>
      <c r="U643">
        <v>0</v>
      </c>
      <c r="V643" t="s">
        <v>11</v>
      </c>
      <c r="W643">
        <f t="shared" si="54"/>
        <v>2023</v>
      </c>
    </row>
    <row r="644" spans="1:23" x14ac:dyDescent="0.25">
      <c r="A644" s="10" t="str">
        <f>IF(YEAR(G644)=2024,#REF!,"")</f>
        <v/>
      </c>
      <c r="B644" s="10" t="str">
        <f>IF(YEAR(G644)=2025,#REF!,"")</f>
        <v/>
      </c>
      <c r="C644" s="10" t="str">
        <f t="shared" si="50"/>
        <v>Afternoon45129</v>
      </c>
      <c r="D644" s="5" t="str">
        <f>IF('by region'!$C$2="Any","Any",'Turf only'!V644)&amp;M644&amp;IF('by region'!$I$2="Any","Any",N644)&amp;G644</f>
        <v>AnyFlatAny45129</v>
      </c>
      <c r="E644" s="5" t="e">
        <f>IF(I644=#REF!,'Turf only'!G644,"")</f>
        <v>#REF!</v>
      </c>
      <c r="F644" s="5" t="e">
        <f t="shared" si="51"/>
        <v>#REF!</v>
      </c>
      <c r="G644" s="15">
        <v>45129</v>
      </c>
      <c r="H644" s="16" t="s">
        <v>37</v>
      </c>
      <c r="I644" s="16" t="s">
        <v>78</v>
      </c>
      <c r="J644" s="16" t="s">
        <v>9</v>
      </c>
      <c r="K644" s="14" t="s">
        <v>10</v>
      </c>
      <c r="L644" s="14" t="s">
        <v>11</v>
      </c>
      <c r="M644" s="16" t="s">
        <v>25</v>
      </c>
      <c r="N644" s="16" t="s">
        <v>13</v>
      </c>
      <c r="O644" s="16" t="s">
        <v>14</v>
      </c>
      <c r="P644" s="12">
        <f t="shared" si="52"/>
        <v>1</v>
      </c>
      <c r="Q644" s="12" cm="1">
        <f t="array" ref="Q644">SUMPRODUCT(($G$2:$G$2765=G644)*(P644&gt;$P$2:$P$2765))+1</f>
        <v>1</v>
      </c>
      <c r="R644" s="12" t="e">
        <f>(Q644*100000)+#REF!</f>
        <v>#REF!</v>
      </c>
      <c r="S644" t="e" cm="1">
        <f t="array" ref="S644">SUMPRODUCT(($G$2:$G$2765=G644)*(R644&gt;$R$2:$R$2765))+1</f>
        <v>#REF!</v>
      </c>
      <c r="T644" t="str">
        <f t="shared" si="53"/>
        <v xml:space="preserve">RIPON </v>
      </c>
      <c r="U644">
        <v>0</v>
      </c>
      <c r="V644" t="s">
        <v>17</v>
      </c>
      <c r="W644">
        <f t="shared" si="54"/>
        <v>2023</v>
      </c>
    </row>
    <row r="645" spans="1:23" x14ac:dyDescent="0.25">
      <c r="A645" s="10" t="str">
        <f>IF(YEAR(G645)=2024,#REF!,"")</f>
        <v/>
      </c>
      <c r="B645" s="10" t="str">
        <f>IF(YEAR(G645)=2025,#REF!,"")</f>
        <v/>
      </c>
      <c r="C645" s="10" t="str">
        <f t="shared" si="50"/>
        <v>Afternoon45130</v>
      </c>
      <c r="D645" s="5" t="str">
        <f>IF('by region'!$C$2="Any","Any",'Turf only'!V645)&amp;M645&amp;IF('by region'!$I$2="Any","Any",N645)&amp;G645</f>
        <v>AnyJumpAny45130</v>
      </c>
      <c r="E645" s="5" t="e">
        <f>IF(I645=#REF!,'Turf only'!G645,"")</f>
        <v>#REF!</v>
      </c>
      <c r="F645" s="5" t="e">
        <f t="shared" si="51"/>
        <v>#REF!</v>
      </c>
      <c r="G645" s="15">
        <v>45130</v>
      </c>
      <c r="H645" s="16" t="s">
        <v>40</v>
      </c>
      <c r="I645" s="16" t="s">
        <v>75</v>
      </c>
      <c r="J645" s="16" t="s">
        <v>9</v>
      </c>
      <c r="K645" s="14" t="s">
        <v>10</v>
      </c>
      <c r="L645" s="14" t="s">
        <v>19</v>
      </c>
      <c r="M645" s="16" t="s">
        <v>12</v>
      </c>
      <c r="N645" s="16" t="s">
        <v>13</v>
      </c>
      <c r="O645" s="16" t="s">
        <v>14</v>
      </c>
      <c r="P645" s="12">
        <f t="shared" si="52"/>
        <v>1</v>
      </c>
      <c r="Q645" s="12" cm="1">
        <f t="array" ref="Q645">SUMPRODUCT(($G$2:$G$2765=G645)*(P645&gt;$P$2:$P$2765))+1</f>
        <v>1</v>
      </c>
      <c r="R645" s="12" t="e">
        <f>(Q645*100000)+#REF!</f>
        <v>#REF!</v>
      </c>
      <c r="S645" t="e" cm="1">
        <f t="array" ref="S645">SUMPRODUCT(($G$2:$G$2765=G645)*(R645&gt;$R$2:$R$2765))+1</f>
        <v>#REF!</v>
      </c>
      <c r="T645" t="str">
        <f t="shared" si="53"/>
        <v xml:space="preserve">Newton Abbot </v>
      </c>
      <c r="U645">
        <v>0</v>
      </c>
      <c r="V645" t="s">
        <v>17</v>
      </c>
      <c r="W645">
        <f t="shared" si="54"/>
        <v>2023</v>
      </c>
    </row>
    <row r="646" spans="1:23" x14ac:dyDescent="0.25">
      <c r="A646" s="10" t="str">
        <f>IF(YEAR(G646)=2024,#REF!,"")</f>
        <v/>
      </c>
      <c r="B646" s="10" t="str">
        <f>IF(YEAR(G646)=2025,#REF!,"")</f>
        <v/>
      </c>
      <c r="C646" s="10" t="str">
        <f t="shared" si="50"/>
        <v>Afternoon45130</v>
      </c>
      <c r="D646" s="5" t="str">
        <f>IF('by region'!$C$2="Any","Any",'Turf only'!V646)&amp;M646&amp;IF('by region'!$I$2="Any","Any",N646)&amp;G646</f>
        <v>AnyFlatAny45130</v>
      </c>
      <c r="E646" s="5" t="e">
        <f>IF(I646=#REF!,'Turf only'!G646,"")</f>
        <v>#REF!</v>
      </c>
      <c r="F646" s="5" t="e">
        <f t="shared" si="51"/>
        <v>#REF!</v>
      </c>
      <c r="G646" s="15">
        <v>45130</v>
      </c>
      <c r="H646" s="16" t="s">
        <v>40</v>
      </c>
      <c r="I646" s="16" t="s">
        <v>69</v>
      </c>
      <c r="J646" s="16" t="s">
        <v>9</v>
      </c>
      <c r="K646" s="14" t="s">
        <v>10</v>
      </c>
      <c r="L646" s="14" t="s">
        <v>11</v>
      </c>
      <c r="M646" s="16" t="s">
        <v>25</v>
      </c>
      <c r="N646" s="16" t="s">
        <v>13</v>
      </c>
      <c r="O646" s="16" t="s">
        <v>14</v>
      </c>
      <c r="P646" s="12">
        <f t="shared" si="52"/>
        <v>1</v>
      </c>
      <c r="Q646" s="12" cm="1">
        <f t="array" ref="Q646">SUMPRODUCT(($G$2:$G$2765=G646)*(P646&gt;$P$2:$P$2765))+1</f>
        <v>1</v>
      </c>
      <c r="R646" s="12" t="e">
        <f>(Q646*100000)+#REF!</f>
        <v>#REF!</v>
      </c>
      <c r="S646" t="e" cm="1">
        <f t="array" ref="S646">SUMPRODUCT(($G$2:$G$2765=G646)*(R646&gt;$R$2:$R$2765))+1</f>
        <v>#REF!</v>
      </c>
      <c r="T646" t="str">
        <f t="shared" si="53"/>
        <v xml:space="preserve">REDCAR </v>
      </c>
      <c r="U646">
        <v>0</v>
      </c>
      <c r="V646" t="s">
        <v>11</v>
      </c>
      <c r="W646">
        <f t="shared" si="54"/>
        <v>2023</v>
      </c>
    </row>
    <row r="647" spans="1:23" x14ac:dyDescent="0.25">
      <c r="A647" s="10" t="str">
        <f>IF(YEAR(G647)=2024,#REF!,"")</f>
        <v/>
      </c>
      <c r="B647" s="10" t="str">
        <f>IF(YEAR(G647)=2025,#REF!,"")</f>
        <v/>
      </c>
      <c r="C647" s="10" t="str">
        <f t="shared" si="50"/>
        <v>Afternoon45130</v>
      </c>
      <c r="D647" s="5" t="str">
        <f>IF('by region'!$C$2="Any","Any",'Turf only'!V647)&amp;M647&amp;IF('by region'!$I$2="Any","Any",N647)&amp;G647</f>
        <v>AnyJumpAny45130</v>
      </c>
      <c r="E647" s="5" t="e">
        <f>IF(I647=#REF!,'Turf only'!G647,"")</f>
        <v>#REF!</v>
      </c>
      <c r="F647" s="5" t="e">
        <f t="shared" si="51"/>
        <v>#REF!</v>
      </c>
      <c r="G647" s="15">
        <v>45130</v>
      </c>
      <c r="H647" s="16" t="s">
        <v>40</v>
      </c>
      <c r="I647" s="16" t="s">
        <v>66</v>
      </c>
      <c r="J647" s="16" t="s">
        <v>9</v>
      </c>
      <c r="K647" s="14" t="s">
        <v>10</v>
      </c>
      <c r="L647" s="14" t="s">
        <v>17</v>
      </c>
      <c r="M647" s="16" t="s">
        <v>12</v>
      </c>
      <c r="N647" s="16" t="s">
        <v>13</v>
      </c>
      <c r="O647" s="16" t="s">
        <v>14</v>
      </c>
      <c r="P647" s="12">
        <f t="shared" si="52"/>
        <v>1</v>
      </c>
      <c r="Q647" s="12" cm="1">
        <f t="array" ref="Q647">SUMPRODUCT(($G$2:$G$2765=G647)*(P647&gt;$P$2:$P$2765))+1</f>
        <v>1</v>
      </c>
      <c r="R647" s="12" t="e">
        <f>(Q647*100000)+#REF!</f>
        <v>#REF!</v>
      </c>
      <c r="S647" t="e" cm="1">
        <f t="array" ref="S647">SUMPRODUCT(($G$2:$G$2765=G647)*(R647&gt;$R$2:$R$2765))+1</f>
        <v>#REF!</v>
      </c>
      <c r="T647" t="str">
        <f t="shared" si="53"/>
        <v xml:space="preserve">Stratford-On-Avon </v>
      </c>
      <c r="U647">
        <v>0</v>
      </c>
      <c r="V647" t="s">
        <v>11</v>
      </c>
      <c r="W647">
        <f t="shared" si="54"/>
        <v>2023</v>
      </c>
    </row>
    <row r="648" spans="1:23" x14ac:dyDescent="0.25">
      <c r="A648" s="10" t="str">
        <f>IF(YEAR(G648)=2024,#REF!,"")</f>
        <v/>
      </c>
      <c r="B648" s="10" t="str">
        <f>IF(YEAR(G648)=2025,#REF!,"")</f>
        <v/>
      </c>
      <c r="C648" s="10" t="str">
        <f t="shared" si="50"/>
        <v>Afternoon45131</v>
      </c>
      <c r="D648" s="5" t="str">
        <f>IF('by region'!$C$2="Any","Any",'Turf only'!V648)&amp;M648&amp;IF('by region'!$I$2="Any","Any",N648)&amp;G648</f>
        <v>AnyFlatAny45131</v>
      </c>
      <c r="E648" s="5" t="e">
        <f>IF(I648=#REF!,'Turf only'!G648,"")</f>
        <v>#REF!</v>
      </c>
      <c r="F648" s="5" t="e">
        <f t="shared" si="51"/>
        <v>#REF!</v>
      </c>
      <c r="G648" s="15">
        <v>45131</v>
      </c>
      <c r="H648" s="16" t="s">
        <v>42</v>
      </c>
      <c r="I648" s="16" t="s">
        <v>28</v>
      </c>
      <c r="J648" s="16" t="s">
        <v>9</v>
      </c>
      <c r="K648" s="14" t="s">
        <v>10</v>
      </c>
      <c r="L648" s="14" t="s">
        <v>11</v>
      </c>
      <c r="M648" s="16" t="s">
        <v>25</v>
      </c>
      <c r="N648" s="16" t="s">
        <v>13</v>
      </c>
      <c r="O648" s="16" t="s">
        <v>14</v>
      </c>
      <c r="P648" s="12">
        <f t="shared" si="52"/>
        <v>1</v>
      </c>
      <c r="Q648" s="12" cm="1">
        <f t="array" ref="Q648">SUMPRODUCT(($G$2:$G$2765=G648)*(P648&gt;$P$2:$P$2765))+1</f>
        <v>1</v>
      </c>
      <c r="R648" s="12" t="e">
        <f>(Q648*100000)+#REF!</f>
        <v>#REF!</v>
      </c>
      <c r="S648" t="e" cm="1">
        <f t="array" ref="S648">SUMPRODUCT(($G$2:$G$2765=G648)*(R648&gt;$R$2:$R$2765))+1</f>
        <v>#REF!</v>
      </c>
      <c r="T648" t="str">
        <f t="shared" si="53"/>
        <v xml:space="preserve">AYR </v>
      </c>
      <c r="U648">
        <v>0</v>
      </c>
      <c r="V648" t="s">
        <v>11</v>
      </c>
      <c r="W648">
        <f t="shared" si="54"/>
        <v>2023</v>
      </c>
    </row>
    <row r="649" spans="1:23" x14ac:dyDescent="0.25">
      <c r="A649" s="10" t="str">
        <f>IF(YEAR(G649)=2024,#REF!,"")</f>
        <v/>
      </c>
      <c r="B649" s="10" t="str">
        <f>IF(YEAR(G649)=2025,#REF!,"")</f>
        <v/>
      </c>
      <c r="C649" s="10" t="str">
        <f t="shared" si="50"/>
        <v>Evening45131</v>
      </c>
      <c r="D649" s="5" t="str">
        <f>IF('by region'!$C$2="Any","Any",'Turf only'!V649)&amp;M649&amp;IF('by region'!$I$2="Any","Any",N649)&amp;G649</f>
        <v>AnyFlatAny45131</v>
      </c>
      <c r="E649" s="5" t="e">
        <f>IF(I649=#REF!,'Turf only'!G649,"")</f>
        <v>#REF!</v>
      </c>
      <c r="F649" s="5" t="e">
        <f t="shared" si="51"/>
        <v>#REF!</v>
      </c>
      <c r="G649" s="15">
        <v>45131</v>
      </c>
      <c r="H649" s="16" t="s">
        <v>42</v>
      </c>
      <c r="I649" s="16" t="s">
        <v>77</v>
      </c>
      <c r="J649" s="16" t="s">
        <v>80</v>
      </c>
      <c r="K649" s="14" t="s">
        <v>10</v>
      </c>
      <c r="L649" s="14" t="s">
        <v>11</v>
      </c>
      <c r="M649" s="16" t="s">
        <v>25</v>
      </c>
      <c r="N649" s="16" t="s">
        <v>13</v>
      </c>
      <c r="O649" s="16" t="s">
        <v>14</v>
      </c>
      <c r="P649" s="12">
        <f t="shared" si="52"/>
        <v>2</v>
      </c>
      <c r="Q649" s="12" cm="1">
        <f t="array" ref="Q649">SUMPRODUCT(($G$2:$G$2765=G649)*(P649&gt;$P$2:$P$2765))+1</f>
        <v>3</v>
      </c>
      <c r="R649" s="12" t="e">
        <f>(Q649*100000)+#REF!</f>
        <v>#REF!</v>
      </c>
      <c r="S649" t="e" cm="1">
        <f t="array" ref="S649">SUMPRODUCT(($G$2:$G$2765=G649)*(R649&gt;$R$2:$R$2765))+1</f>
        <v>#REF!</v>
      </c>
      <c r="T649" t="str">
        <f t="shared" si="53"/>
        <v>BEVERLEY †</v>
      </c>
      <c r="U649">
        <v>0</v>
      </c>
      <c r="V649" t="s">
        <v>17</v>
      </c>
      <c r="W649">
        <f t="shared" si="54"/>
        <v>2023</v>
      </c>
    </row>
    <row r="650" spans="1:23" x14ac:dyDescent="0.25">
      <c r="A650" s="10" t="str">
        <f>IF(YEAR(G650)=2024,#REF!,"")</f>
        <v/>
      </c>
      <c r="B650" s="10" t="str">
        <f>IF(YEAR(G650)=2025,#REF!,"")</f>
        <v/>
      </c>
      <c r="C650" s="10" t="str">
        <f t="shared" si="50"/>
        <v>Afternoon45131</v>
      </c>
      <c r="D650" s="5" t="str">
        <f>IF('by region'!$C$2="Any","Any",'Turf only'!V650)&amp;M650&amp;IF('by region'!$I$2="Any","Any",N650)&amp;G650</f>
        <v>AnyJumpAny45131</v>
      </c>
      <c r="E650" s="5" t="e">
        <f>IF(I650=#REF!,'Turf only'!G650,"")</f>
        <v>#REF!</v>
      </c>
      <c r="F650" s="5" t="e">
        <f t="shared" si="51"/>
        <v>#REF!</v>
      </c>
      <c r="G650" s="15">
        <v>45131</v>
      </c>
      <c r="H650" s="16" t="s">
        <v>42</v>
      </c>
      <c r="I650" s="16" t="s">
        <v>92</v>
      </c>
      <c r="J650" s="16" t="s">
        <v>9</v>
      </c>
      <c r="K650" s="14" t="s">
        <v>10</v>
      </c>
      <c r="L650" s="14" t="s">
        <v>11</v>
      </c>
      <c r="M650" s="16" t="s">
        <v>12</v>
      </c>
      <c r="N650" s="16" t="s">
        <v>13</v>
      </c>
      <c r="O650" s="16" t="s">
        <v>21</v>
      </c>
      <c r="P650" s="12">
        <f t="shared" si="52"/>
        <v>1</v>
      </c>
      <c r="Q650" s="12" cm="1">
        <f t="array" ref="Q650">SUMPRODUCT(($G$2:$G$2765=G650)*(P650&gt;$P$2:$P$2765))+1</f>
        <v>1</v>
      </c>
      <c r="R650" s="12" t="e">
        <f>(Q650*100000)+#REF!</f>
        <v>#REF!</v>
      </c>
      <c r="S650" t="e" cm="1">
        <f t="array" ref="S650">SUMPRODUCT(($G$2:$G$2765=G650)*(R650&gt;$R$2:$R$2765))+1</f>
        <v>#REF!</v>
      </c>
      <c r="T650" t="str">
        <f t="shared" si="53"/>
        <v xml:space="preserve">Cartmel </v>
      </c>
      <c r="U650">
        <v>0</v>
      </c>
      <c r="V650" t="s">
        <v>11</v>
      </c>
      <c r="W650">
        <f t="shared" si="54"/>
        <v>2023</v>
      </c>
    </row>
    <row r="651" spans="1:23" x14ac:dyDescent="0.25">
      <c r="A651" s="10" t="str">
        <f>IF(YEAR(G651)=2024,#REF!,"")</f>
        <v/>
      </c>
      <c r="B651" s="10" t="str">
        <f>IF(YEAR(G651)=2025,#REF!,"")</f>
        <v/>
      </c>
      <c r="C651" s="10" t="str">
        <f t="shared" si="50"/>
        <v>Evening45131</v>
      </c>
      <c r="D651" s="5" t="str">
        <f>IF('by region'!$C$2="Any","Any",'Turf only'!V651)&amp;M651&amp;IF('by region'!$I$2="Any","Any",N651)&amp;G651</f>
        <v>AnyFlatAny45131</v>
      </c>
      <c r="E651" s="5" t="e">
        <f>IF(I651=#REF!,'Turf only'!G651,"")</f>
        <v>#REF!</v>
      </c>
      <c r="F651" s="5" t="e">
        <f t="shared" si="51"/>
        <v>#REF!</v>
      </c>
      <c r="G651" s="15">
        <v>45131</v>
      </c>
      <c r="H651" s="16" t="s">
        <v>42</v>
      </c>
      <c r="I651" s="16" t="s">
        <v>70</v>
      </c>
      <c r="J651" s="16" t="s">
        <v>80</v>
      </c>
      <c r="K651" s="14" t="s">
        <v>24</v>
      </c>
      <c r="L651" s="14" t="s">
        <v>19</v>
      </c>
      <c r="M651" s="16" t="s">
        <v>25</v>
      </c>
      <c r="N651" s="16" t="s">
        <v>13</v>
      </c>
      <c r="O651" s="16" t="s">
        <v>14</v>
      </c>
      <c r="P651" s="12">
        <f t="shared" si="52"/>
        <v>2</v>
      </c>
      <c r="Q651" s="12" cm="1">
        <f t="array" ref="Q651">SUMPRODUCT(($G$2:$G$2765=G651)*(P651&gt;$P$2:$P$2765))+1</f>
        <v>3</v>
      </c>
      <c r="R651" s="12" t="e">
        <f>(Q651*100000)+#REF!</f>
        <v>#REF!</v>
      </c>
      <c r="S651" t="e" cm="1">
        <f t="array" ref="S651">SUMPRODUCT(($G$2:$G$2765=G651)*(R651&gt;$R$2:$R$2765))+1</f>
        <v>#REF!</v>
      </c>
      <c r="T651" t="str">
        <f t="shared" si="53"/>
        <v>WINDSOR †</v>
      </c>
      <c r="U651">
        <v>0</v>
      </c>
      <c r="V651" t="s">
        <v>19</v>
      </c>
      <c r="W651">
        <f t="shared" si="54"/>
        <v>2023</v>
      </c>
    </row>
    <row r="652" spans="1:23" x14ac:dyDescent="0.25">
      <c r="A652" s="10" t="str">
        <f>IF(YEAR(G652)=2024,#REF!,"")</f>
        <v/>
      </c>
      <c r="B652" s="10" t="str">
        <f>IF(YEAR(G652)=2025,#REF!,"")</f>
        <v/>
      </c>
      <c r="C652" s="10" t="str">
        <f t="shared" si="50"/>
        <v>Afternoon45132</v>
      </c>
      <c r="D652" s="5" t="str">
        <f>IF('by region'!$C$2="Any","Any",'Turf only'!V652)&amp;M652&amp;IF('by region'!$I$2="Any","Any",N652)&amp;G652</f>
        <v>AnyFlatAny45132</v>
      </c>
      <c r="E652" s="5" t="e">
        <f>IF(I652=#REF!,'Turf only'!G652,"")</f>
        <v>#REF!</v>
      </c>
      <c r="F652" s="5" t="e">
        <f t="shared" si="51"/>
        <v>#REF!</v>
      </c>
      <c r="G652" s="15">
        <v>45132</v>
      </c>
      <c r="H652" s="16" t="s">
        <v>7</v>
      </c>
      <c r="I652" s="16" t="s">
        <v>22</v>
      </c>
      <c r="J652" s="16" t="s">
        <v>9</v>
      </c>
      <c r="K652" s="14" t="s">
        <v>10</v>
      </c>
      <c r="L652" s="14" t="s">
        <v>11</v>
      </c>
      <c r="M652" s="16" t="s">
        <v>25</v>
      </c>
      <c r="N652" s="16" t="s">
        <v>13</v>
      </c>
      <c r="O652" s="16" t="s">
        <v>14</v>
      </c>
      <c r="P652" s="12">
        <f t="shared" si="52"/>
        <v>1</v>
      </c>
      <c r="Q652" s="12" cm="1">
        <f t="array" ref="Q652">SUMPRODUCT(($G$2:$G$2765=G652)*(P652&gt;$P$2:$P$2765))+1</f>
        <v>1</v>
      </c>
      <c r="R652" s="12" t="e">
        <f>(Q652*100000)+#REF!</f>
        <v>#REF!</v>
      </c>
      <c r="S652" t="e" cm="1">
        <f t="array" ref="S652">SUMPRODUCT(($G$2:$G$2765=G652)*(R652&gt;$R$2:$R$2765))+1</f>
        <v>#REF!</v>
      </c>
      <c r="T652" t="str">
        <f t="shared" si="53"/>
        <v xml:space="preserve">MUSSELBURGH </v>
      </c>
      <c r="U652">
        <v>0</v>
      </c>
      <c r="V652" t="s">
        <v>11</v>
      </c>
      <c r="W652">
        <f t="shared" si="54"/>
        <v>2023</v>
      </c>
    </row>
    <row r="653" spans="1:23" x14ac:dyDescent="0.25">
      <c r="A653" s="10" t="str">
        <f>IF(YEAR(G653)=2024,#REF!,"")</f>
        <v/>
      </c>
      <c r="B653" s="10" t="str">
        <f>IF(YEAR(G653)=2025,#REF!,"")</f>
        <v/>
      </c>
      <c r="C653" s="10" t="str">
        <f t="shared" si="50"/>
        <v>Afternoon45132</v>
      </c>
      <c r="D653" s="5" t="str">
        <f>IF('by region'!$C$2="Any","Any",'Turf only'!V653)&amp;M653&amp;IF('by region'!$I$2="Any","Any",N653)&amp;G653</f>
        <v>AnyJumpAny45132</v>
      </c>
      <c r="E653" s="5" t="e">
        <f>IF(I653=#REF!,'Turf only'!G653,"")</f>
        <v>#REF!</v>
      </c>
      <c r="F653" s="5" t="e">
        <f t="shared" si="51"/>
        <v>#REF!</v>
      </c>
      <c r="G653" s="15">
        <v>45132</v>
      </c>
      <c r="H653" s="16" t="s">
        <v>7</v>
      </c>
      <c r="I653" s="16" t="s">
        <v>23</v>
      </c>
      <c r="J653" s="16" t="s">
        <v>9</v>
      </c>
      <c r="K653" s="14" t="s">
        <v>24</v>
      </c>
      <c r="L653" s="14" t="s">
        <v>17</v>
      </c>
      <c r="M653" s="16" t="s">
        <v>12</v>
      </c>
      <c r="N653" s="16" t="s">
        <v>13</v>
      </c>
      <c r="O653" s="16" t="s">
        <v>14</v>
      </c>
      <c r="P653" s="12">
        <f t="shared" si="52"/>
        <v>1</v>
      </c>
      <c r="Q653" s="12" cm="1">
        <f t="array" ref="Q653">SUMPRODUCT(($G$2:$G$2765=G653)*(P653&gt;$P$2:$P$2765))+1</f>
        <v>1</v>
      </c>
      <c r="R653" s="12" t="e">
        <f>(Q653*100000)+#REF!</f>
        <v>#REF!</v>
      </c>
      <c r="S653" t="e" cm="1">
        <f t="array" ref="S653">SUMPRODUCT(($G$2:$G$2765=G653)*(R653&gt;$R$2:$R$2765))+1</f>
        <v>#REF!</v>
      </c>
      <c r="T653" t="str">
        <f t="shared" si="53"/>
        <v xml:space="preserve">Southwell </v>
      </c>
      <c r="U653">
        <v>0</v>
      </c>
      <c r="V653" t="s">
        <v>11</v>
      </c>
      <c r="W653">
        <f t="shared" si="54"/>
        <v>2023</v>
      </c>
    </row>
    <row r="654" spans="1:23" x14ac:dyDescent="0.25">
      <c r="A654" s="10" t="str">
        <f>IF(YEAR(G654)=2024,#REF!,"")</f>
        <v/>
      </c>
      <c r="B654" s="10" t="str">
        <f>IF(YEAR(G654)=2025,#REF!,"")</f>
        <v/>
      </c>
      <c r="C654" s="10" t="str">
        <f t="shared" si="50"/>
        <v>Afternoon45133</v>
      </c>
      <c r="D654" s="5" t="str">
        <f>IF('by region'!$C$2="Any","Any",'Turf only'!V654)&amp;M654&amp;IF('by region'!$I$2="Any","Any",N654)&amp;G654</f>
        <v>AnyFlatAny45133</v>
      </c>
      <c r="E654" s="5" t="e">
        <f>IF(I654=#REF!,'Turf only'!G654,"")</f>
        <v>#REF!</v>
      </c>
      <c r="F654" s="5" t="e">
        <f t="shared" si="51"/>
        <v>#REF!</v>
      </c>
      <c r="G654" s="15">
        <v>45133</v>
      </c>
      <c r="H654" s="16" t="s">
        <v>27</v>
      </c>
      <c r="I654" s="16" t="s">
        <v>79</v>
      </c>
      <c r="J654" s="16" t="s">
        <v>9</v>
      </c>
      <c r="K654" s="14" t="s">
        <v>24</v>
      </c>
      <c r="L654" s="14" t="s">
        <v>19</v>
      </c>
      <c r="M654" s="16" t="s">
        <v>25</v>
      </c>
      <c r="N654" s="16" t="s">
        <v>13</v>
      </c>
      <c r="O654" s="16" t="s">
        <v>14</v>
      </c>
      <c r="P654" s="12">
        <f t="shared" si="52"/>
        <v>1</v>
      </c>
      <c r="Q654" s="12" cm="1">
        <f t="array" ref="Q654">SUMPRODUCT(($G$2:$G$2765=G654)*(P654&gt;$P$2:$P$2765))+1</f>
        <v>1</v>
      </c>
      <c r="R654" s="12" t="e">
        <f>(Q654*100000)+#REF!</f>
        <v>#REF!</v>
      </c>
      <c r="S654" t="e" cm="1">
        <f t="array" ref="S654">SUMPRODUCT(($G$2:$G$2765=G654)*(R654&gt;$R$2:$R$2765))+1</f>
        <v>#REF!</v>
      </c>
      <c r="T654" t="str">
        <f t="shared" si="53"/>
        <v xml:space="preserve">BATH </v>
      </c>
      <c r="U654">
        <v>0</v>
      </c>
      <c r="V654" t="s">
        <v>19</v>
      </c>
      <c r="W654">
        <f t="shared" si="54"/>
        <v>2023</v>
      </c>
    </row>
    <row r="655" spans="1:23" x14ac:dyDescent="0.25">
      <c r="A655" s="10" t="str">
        <f>IF(YEAR(G655)=2024,#REF!,"")</f>
        <v/>
      </c>
      <c r="B655" s="10" t="str">
        <f>IF(YEAR(G655)=2025,#REF!,"")</f>
        <v/>
      </c>
      <c r="C655" s="10" t="str">
        <f t="shared" si="50"/>
        <v>Afternoon45133</v>
      </c>
      <c r="D655" s="5" t="str">
        <f>IF('by region'!$C$2="Any","Any",'Turf only'!V655)&amp;M655&amp;IF('by region'!$I$2="Any","Any",N655)&amp;G655</f>
        <v>AnyFlatAny45133</v>
      </c>
      <c r="E655" s="5" t="e">
        <f>IF(I655=#REF!,'Turf only'!G655,"")</f>
        <v>#REF!</v>
      </c>
      <c r="F655" s="5" t="e">
        <f t="shared" si="51"/>
        <v>#REF!</v>
      </c>
      <c r="G655" s="15">
        <v>45133</v>
      </c>
      <c r="H655" s="16" t="s">
        <v>27</v>
      </c>
      <c r="I655" s="16" t="s">
        <v>8</v>
      </c>
      <c r="J655" s="16" t="s">
        <v>9</v>
      </c>
      <c r="K655" s="14" t="s">
        <v>10</v>
      </c>
      <c r="L655" s="14" t="s">
        <v>11</v>
      </c>
      <c r="M655" s="16" t="s">
        <v>25</v>
      </c>
      <c r="N655" s="16" t="s">
        <v>13</v>
      </c>
      <c r="O655" s="16" t="s">
        <v>14</v>
      </c>
      <c r="P655" s="12">
        <f t="shared" si="52"/>
        <v>1</v>
      </c>
      <c r="Q655" s="12" cm="1">
        <f t="array" ref="Q655">SUMPRODUCT(($G$2:$G$2765=G655)*(P655&gt;$P$2:$P$2765))+1</f>
        <v>1</v>
      </c>
      <c r="R655" s="12" t="e">
        <f>(Q655*100000)+#REF!</f>
        <v>#REF!</v>
      </c>
      <c r="S655" t="e" cm="1">
        <f t="array" ref="S655">SUMPRODUCT(($G$2:$G$2765=G655)*(R655&gt;$R$2:$R$2765))+1</f>
        <v>#REF!</v>
      </c>
      <c r="T655" t="str">
        <f t="shared" si="53"/>
        <v xml:space="preserve">CATTERICK BRIDGE </v>
      </c>
      <c r="U655">
        <v>0</v>
      </c>
      <c r="V655" t="s">
        <v>17</v>
      </c>
      <c r="W655">
        <f t="shared" si="54"/>
        <v>2023</v>
      </c>
    </row>
    <row r="656" spans="1:23" x14ac:dyDescent="0.25">
      <c r="A656" s="10" t="str">
        <f>IF(YEAR(G656)=2024,#REF!,"")</f>
        <v/>
      </c>
      <c r="B656" s="10" t="str">
        <f>IF(YEAR(G656)=2025,#REF!,"")</f>
        <v/>
      </c>
      <c r="C656" s="10" t="str">
        <f t="shared" si="50"/>
        <v>Evening45133</v>
      </c>
      <c r="D656" s="5" t="str">
        <f>IF('by region'!$C$2="Any","Any",'Turf only'!V656)&amp;M656&amp;IF('by region'!$I$2="Any","Any",N656)&amp;G656</f>
        <v>AnyFlatAny45133</v>
      </c>
      <c r="E656" s="5" t="e">
        <f>IF(I656=#REF!,'Turf only'!G656,"")</f>
        <v>#REF!</v>
      </c>
      <c r="F656" s="5" t="e">
        <f t="shared" si="51"/>
        <v>#REF!</v>
      </c>
      <c r="G656" s="15">
        <v>45133</v>
      </c>
      <c r="H656" s="16" t="s">
        <v>27</v>
      </c>
      <c r="I656" s="16" t="s">
        <v>44</v>
      </c>
      <c r="J656" s="16" t="s">
        <v>80</v>
      </c>
      <c r="K656" s="14" t="s">
        <v>10</v>
      </c>
      <c r="L656" s="14" t="s">
        <v>17</v>
      </c>
      <c r="M656" s="16" t="s">
        <v>25</v>
      </c>
      <c r="N656" s="16" t="s">
        <v>13</v>
      </c>
      <c r="O656" s="16" t="s">
        <v>14</v>
      </c>
      <c r="P656" s="12">
        <f t="shared" si="52"/>
        <v>2</v>
      </c>
      <c r="Q656" s="12" cm="1">
        <f t="array" ref="Q656">SUMPRODUCT(($G$2:$G$2765=G656)*(P656&gt;$P$2:$P$2765))+1</f>
        <v>4</v>
      </c>
      <c r="R656" s="12" t="e">
        <f>(Q656*100000)+#REF!</f>
        <v>#REF!</v>
      </c>
      <c r="S656" t="e" cm="1">
        <f t="array" ref="S656">SUMPRODUCT(($G$2:$G$2765=G656)*(R656&gt;$R$2:$R$2765))+1</f>
        <v>#REF!</v>
      </c>
      <c r="T656" t="str">
        <f t="shared" si="53"/>
        <v>LEICESTER †</v>
      </c>
      <c r="U656">
        <v>0</v>
      </c>
      <c r="V656" t="s">
        <v>11</v>
      </c>
      <c r="W656">
        <f t="shared" si="54"/>
        <v>2023</v>
      </c>
    </row>
    <row r="657" spans="1:23" x14ac:dyDescent="0.25">
      <c r="A657" s="10" t="str">
        <f>IF(YEAR(G657)=2024,#REF!,"")</f>
        <v/>
      </c>
      <c r="B657" s="10" t="str">
        <f>IF(YEAR(G657)=2025,#REF!,"")</f>
        <v/>
      </c>
      <c r="C657" s="10" t="str">
        <f t="shared" si="50"/>
        <v>Afternoon45133</v>
      </c>
      <c r="D657" s="5" t="str">
        <f>IF('by region'!$C$2="Any","Any",'Turf only'!V657)&amp;M657&amp;IF('by region'!$I$2="Any","Any",N657)&amp;G657</f>
        <v>AnyFlatAny45133</v>
      </c>
      <c r="E657" s="5" t="e">
        <f>IF(I657=#REF!,'Turf only'!G657,"")</f>
        <v>#REF!</v>
      </c>
      <c r="F657" s="5" t="e">
        <f t="shared" si="51"/>
        <v>#REF!</v>
      </c>
      <c r="G657" s="15">
        <v>45133</v>
      </c>
      <c r="H657" s="16" t="s">
        <v>27</v>
      </c>
      <c r="I657" s="16" t="s">
        <v>36</v>
      </c>
      <c r="J657" s="16" t="s">
        <v>9</v>
      </c>
      <c r="K657" s="14" t="s">
        <v>24</v>
      </c>
      <c r="L657" s="14" t="s">
        <v>19</v>
      </c>
      <c r="M657" s="16" t="s">
        <v>25</v>
      </c>
      <c r="N657" s="16" t="s">
        <v>13</v>
      </c>
      <c r="O657" s="16" t="s">
        <v>14</v>
      </c>
      <c r="P657" s="12">
        <f t="shared" si="52"/>
        <v>1</v>
      </c>
      <c r="Q657" s="12" cm="1">
        <f t="array" ref="Q657">SUMPRODUCT(($G$2:$G$2765=G657)*(P657&gt;$P$2:$P$2765))+1</f>
        <v>1</v>
      </c>
      <c r="R657" s="12" t="e">
        <f>(Q657*100000)+#REF!</f>
        <v>#REF!</v>
      </c>
      <c r="S657" t="e" cm="1">
        <f t="array" ref="S657">SUMPRODUCT(($G$2:$G$2765=G657)*(R657&gt;$R$2:$R$2765))+1</f>
        <v>#REF!</v>
      </c>
      <c r="T657" t="str">
        <f t="shared" si="53"/>
        <v xml:space="preserve">LINGFIELD PARK </v>
      </c>
      <c r="U657">
        <v>0</v>
      </c>
      <c r="V657" t="s">
        <v>19</v>
      </c>
      <c r="W657">
        <f t="shared" si="54"/>
        <v>2023</v>
      </c>
    </row>
    <row r="658" spans="1:23" x14ac:dyDescent="0.25">
      <c r="A658" s="10" t="str">
        <f>IF(YEAR(G658)=2024,#REF!,"")</f>
        <v/>
      </c>
      <c r="B658" s="10" t="str">
        <f>IF(YEAR(G658)=2025,#REF!,"")</f>
        <v/>
      </c>
      <c r="C658" s="10" t="str">
        <f t="shared" si="50"/>
        <v>Evening45133</v>
      </c>
      <c r="D658" s="5" t="str">
        <f>IF('by region'!$C$2="Any","Any",'Turf only'!V658)&amp;M658&amp;IF('by region'!$I$2="Any","Any",N658)&amp;G658</f>
        <v>AnyFlatAny45133</v>
      </c>
      <c r="E658" s="5" t="e">
        <f>IF(I658=#REF!,'Turf only'!G658,"")</f>
        <v>#REF!</v>
      </c>
      <c r="F658" s="5" t="e">
        <f t="shared" si="51"/>
        <v>#REF!</v>
      </c>
      <c r="G658" s="20">
        <v>45133</v>
      </c>
      <c r="H658" s="21" t="s">
        <v>27</v>
      </c>
      <c r="I658" s="21" t="s">
        <v>38</v>
      </c>
      <c r="J658" s="21" t="s">
        <v>80</v>
      </c>
      <c r="K658" s="22" t="s">
        <v>16</v>
      </c>
      <c r="L658" s="22" t="s">
        <v>19</v>
      </c>
      <c r="M658" s="21" t="s">
        <v>25</v>
      </c>
      <c r="N658" s="21" t="s">
        <v>13</v>
      </c>
      <c r="O658" s="21" t="s">
        <v>14</v>
      </c>
      <c r="P658" s="12">
        <f t="shared" si="52"/>
        <v>2</v>
      </c>
      <c r="Q658" s="12" cm="1">
        <f t="array" ref="Q658">SUMPRODUCT(($G$2:$G$2765=G658)*(P658&gt;$P$2:$P$2765))+1</f>
        <v>4</v>
      </c>
      <c r="R658" s="12" t="e">
        <f>(Q658*100000)+#REF!</f>
        <v>#REF!</v>
      </c>
      <c r="S658" t="e" cm="1">
        <f t="array" ref="S658">SUMPRODUCT(($G$2:$G$2765=G658)*(R658&gt;$R$2:$R$2765))+1</f>
        <v>#REF!</v>
      </c>
      <c r="T658" t="str">
        <f t="shared" si="53"/>
        <v>SANDOWN PARK †</v>
      </c>
      <c r="U658">
        <v>0</v>
      </c>
      <c r="V658" t="s">
        <v>19</v>
      </c>
      <c r="W658">
        <f t="shared" si="54"/>
        <v>2023</v>
      </c>
    </row>
    <row r="659" spans="1:23" x14ac:dyDescent="0.25">
      <c r="A659" s="10" t="str">
        <f>IF(YEAR(G659)=2024,#REF!,"")</f>
        <v/>
      </c>
      <c r="B659" s="10" t="str">
        <f>IF(YEAR(G659)=2025,#REF!,"")</f>
        <v/>
      </c>
      <c r="C659" s="10" t="str">
        <f t="shared" si="50"/>
        <v>Evening45134</v>
      </c>
      <c r="D659" s="5" t="str">
        <f>IF('by region'!$C$2="Any","Any",'Turf only'!V659)&amp;M659&amp;IF('by region'!$I$2="Any","Any",N659)&amp;G659</f>
        <v>AnyFlatAny45134</v>
      </c>
      <c r="E659" s="5" t="e">
        <f>IF(I659=#REF!,'Turf only'!G659,"")</f>
        <v>#REF!</v>
      </c>
      <c r="F659" s="5" t="e">
        <f t="shared" si="51"/>
        <v>#REF!</v>
      </c>
      <c r="G659" s="15">
        <v>45134</v>
      </c>
      <c r="H659" s="16" t="s">
        <v>34</v>
      </c>
      <c r="I659" s="16" t="s">
        <v>59</v>
      </c>
      <c r="J659" s="16" t="s">
        <v>80</v>
      </c>
      <c r="K659" s="14" t="s">
        <v>24</v>
      </c>
      <c r="L659" s="14" t="s">
        <v>11</v>
      </c>
      <c r="M659" s="16" t="s">
        <v>25</v>
      </c>
      <c r="N659" s="16" t="s">
        <v>13</v>
      </c>
      <c r="O659" s="16" t="s">
        <v>14</v>
      </c>
      <c r="P659" s="12">
        <f t="shared" si="52"/>
        <v>2</v>
      </c>
      <c r="Q659" s="12" cm="1">
        <f t="array" ref="Q659">SUMPRODUCT(($G$2:$G$2765=G659)*(P659&gt;$P$2:$P$2765))+1</f>
        <v>4</v>
      </c>
      <c r="R659" s="12" t="e">
        <f>(Q659*100000)+#REF!</f>
        <v>#REF!</v>
      </c>
      <c r="S659" t="e" cm="1">
        <f t="array" ref="S659">SUMPRODUCT(($G$2:$G$2765=G659)*(R659&gt;$R$2:$R$2765))+1</f>
        <v>#REF!</v>
      </c>
      <c r="T659" t="str">
        <f t="shared" si="53"/>
        <v>DONCASTER †</v>
      </c>
      <c r="U659">
        <v>0</v>
      </c>
      <c r="V659" t="s">
        <v>11</v>
      </c>
      <c r="W659">
        <f t="shared" si="54"/>
        <v>2023</v>
      </c>
    </row>
    <row r="660" spans="1:23" x14ac:dyDescent="0.25">
      <c r="A660" s="10" t="str">
        <f>IF(YEAR(G660)=2024,#REF!,"")</f>
        <v/>
      </c>
      <c r="B660" s="10" t="str">
        <f>IF(YEAR(G660)=2025,#REF!,"")</f>
        <v/>
      </c>
      <c r="C660" s="10" t="str">
        <f t="shared" si="50"/>
        <v>Evening45134</v>
      </c>
      <c r="D660" s="5" t="str">
        <f>IF('by region'!$C$2="Any","Any",'Turf only'!V660)&amp;M660&amp;IF('by region'!$I$2="Any","Any",N660)&amp;G660</f>
        <v>AnyFlatAny45134</v>
      </c>
      <c r="E660" s="5" t="e">
        <f>IF(I660=#REF!,'Turf only'!G660,"")</f>
        <v>#REF!</v>
      </c>
      <c r="F660" s="5" t="e">
        <f t="shared" si="51"/>
        <v>#REF!</v>
      </c>
      <c r="G660" s="15">
        <v>45134</v>
      </c>
      <c r="H660" s="16" t="s">
        <v>34</v>
      </c>
      <c r="I660" s="16" t="s">
        <v>51</v>
      </c>
      <c r="J660" s="16" t="s">
        <v>80</v>
      </c>
      <c r="K660" s="14" t="s">
        <v>10</v>
      </c>
      <c r="L660" s="14" t="s">
        <v>19</v>
      </c>
      <c r="M660" s="16" t="s">
        <v>25</v>
      </c>
      <c r="N660" s="16" t="s">
        <v>13</v>
      </c>
      <c r="O660" s="16" t="s">
        <v>14</v>
      </c>
      <c r="P660" s="12">
        <f t="shared" si="52"/>
        <v>2</v>
      </c>
      <c r="Q660" s="12" cm="1">
        <f t="array" ref="Q660">SUMPRODUCT(($G$2:$G$2765=G660)*(P660&gt;$P$2:$P$2765))+1</f>
        <v>4</v>
      </c>
      <c r="R660" s="12" t="e">
        <f>(Q660*100000)+#REF!</f>
        <v>#REF!</v>
      </c>
      <c r="S660" t="e" cm="1">
        <f t="array" ref="S660">SUMPRODUCT(($G$2:$G$2765=G660)*(R660&gt;$R$2:$R$2765))+1</f>
        <v>#REF!</v>
      </c>
      <c r="T660" t="str">
        <f t="shared" si="53"/>
        <v>NEWBURY †</v>
      </c>
      <c r="U660">
        <v>0</v>
      </c>
      <c r="V660" t="s">
        <v>17</v>
      </c>
      <c r="W660">
        <f t="shared" si="54"/>
        <v>2023</v>
      </c>
    </row>
    <row r="661" spans="1:23" x14ac:dyDescent="0.25">
      <c r="A661" s="10" t="str">
        <f>IF(YEAR(G661)=2024,#REF!,"")</f>
        <v/>
      </c>
      <c r="B661" s="10" t="str">
        <f>IF(YEAR(G661)=2025,#REF!,"")</f>
        <v/>
      </c>
      <c r="C661" s="10" t="str">
        <f t="shared" si="50"/>
        <v>Afternoon45134</v>
      </c>
      <c r="D661" s="5" t="str">
        <f>IF('by region'!$C$2="Any","Any",'Turf only'!V661)&amp;M661&amp;IF('by region'!$I$2="Any","Any",N661)&amp;G661</f>
        <v>AnyFlatAny45134</v>
      </c>
      <c r="E661" s="5" t="e">
        <f>IF(I661=#REF!,'Turf only'!G661,"")</f>
        <v>#REF!</v>
      </c>
      <c r="F661" s="5" t="e">
        <f t="shared" si="51"/>
        <v>#REF!</v>
      </c>
      <c r="G661" s="20">
        <v>45134</v>
      </c>
      <c r="H661" s="21" t="s">
        <v>34</v>
      </c>
      <c r="I661" s="21" t="s">
        <v>38</v>
      </c>
      <c r="J661" s="21" t="s">
        <v>9</v>
      </c>
      <c r="K661" s="22" t="s">
        <v>16</v>
      </c>
      <c r="L661" s="22" t="s">
        <v>19</v>
      </c>
      <c r="M661" s="21" t="s">
        <v>25</v>
      </c>
      <c r="N661" s="21" t="s">
        <v>13</v>
      </c>
      <c r="O661" s="21" t="s">
        <v>14</v>
      </c>
      <c r="P661" s="12">
        <f t="shared" si="52"/>
        <v>1</v>
      </c>
      <c r="Q661" s="12" cm="1">
        <f t="array" ref="Q661">SUMPRODUCT(($G$2:$G$2765=G661)*(P661&gt;$P$2:$P$2765))+1</f>
        <v>1</v>
      </c>
      <c r="R661" s="12" t="e">
        <f>(Q661*100000)+#REF!</f>
        <v>#REF!</v>
      </c>
      <c r="S661" t="e" cm="1">
        <f t="array" ref="S661">SUMPRODUCT(($G$2:$G$2765=G661)*(R661&gt;$R$2:$R$2765))+1</f>
        <v>#REF!</v>
      </c>
      <c r="T661" t="str">
        <f t="shared" si="53"/>
        <v xml:space="preserve">SANDOWN PARK </v>
      </c>
      <c r="U661">
        <v>0</v>
      </c>
      <c r="V661" t="s">
        <v>30</v>
      </c>
      <c r="W661">
        <f t="shared" si="54"/>
        <v>2023</v>
      </c>
    </row>
    <row r="662" spans="1:23" x14ac:dyDescent="0.25">
      <c r="A662" s="10" t="str">
        <f>IF(YEAR(G662)=2024,#REF!,"")</f>
        <v/>
      </c>
      <c r="B662" s="10" t="str">
        <f>IF(YEAR(G662)=2025,#REF!,"")</f>
        <v/>
      </c>
      <c r="C662" s="10" t="str">
        <f t="shared" si="50"/>
        <v>Afternoon45134</v>
      </c>
      <c r="D662" s="5" t="str">
        <f>IF('by region'!$C$2="Any","Any",'Turf only'!V662)&amp;M662&amp;IF('by region'!$I$2="Any","Any",N662)&amp;G662</f>
        <v>AnyJumpAny45134</v>
      </c>
      <c r="E662" s="5" t="e">
        <f>IF(I662=#REF!,'Turf only'!G662,"")</f>
        <v>#REF!</v>
      </c>
      <c r="F662" s="5" t="e">
        <f t="shared" si="51"/>
        <v>#REF!</v>
      </c>
      <c r="G662" s="15">
        <v>45134</v>
      </c>
      <c r="H662" s="16" t="s">
        <v>34</v>
      </c>
      <c r="I662" s="16" t="s">
        <v>91</v>
      </c>
      <c r="J662" s="16" t="s">
        <v>9</v>
      </c>
      <c r="K662" s="14" t="s">
        <v>24</v>
      </c>
      <c r="L662" s="14" t="s">
        <v>17</v>
      </c>
      <c r="M662" s="16" t="s">
        <v>12</v>
      </c>
      <c r="N662" s="16" t="s">
        <v>13</v>
      </c>
      <c r="O662" s="16" t="s">
        <v>14</v>
      </c>
      <c r="P662" s="12">
        <f t="shared" si="52"/>
        <v>1</v>
      </c>
      <c r="Q662" s="12" cm="1">
        <f t="array" ref="Q662">SUMPRODUCT(($G$2:$G$2765=G662)*(P662&gt;$P$2:$P$2765))+1</f>
        <v>1</v>
      </c>
      <c r="R662" s="12" t="e">
        <f>(Q662*100000)+#REF!</f>
        <v>#REF!</v>
      </c>
      <c r="S662" t="e" cm="1">
        <f t="array" ref="S662">SUMPRODUCT(($G$2:$G$2765=G662)*(R662&gt;$R$2:$R$2765))+1</f>
        <v>#REF!</v>
      </c>
      <c r="T662" t="str">
        <f t="shared" si="53"/>
        <v xml:space="preserve">Worcester </v>
      </c>
      <c r="U662">
        <v>0</v>
      </c>
      <c r="V662" t="s">
        <v>19</v>
      </c>
      <c r="W662">
        <f t="shared" si="54"/>
        <v>2023</v>
      </c>
    </row>
    <row r="663" spans="1:23" x14ac:dyDescent="0.25">
      <c r="A663" s="10" t="str">
        <f>IF(YEAR(G663)=2024,#REF!,"")</f>
        <v/>
      </c>
      <c r="B663" s="10" t="str">
        <f>IF(YEAR(G663)=2025,#REF!,"")</f>
        <v/>
      </c>
      <c r="C663" s="10" t="str">
        <f t="shared" si="50"/>
        <v>Afternoon45134</v>
      </c>
      <c r="D663" s="5" t="str">
        <f>IF('by region'!$C$2="Any","Any",'Turf only'!V663)&amp;M663&amp;IF('by region'!$I$2="Any","Any",N663)&amp;G663</f>
        <v>AnyFlatAny45134</v>
      </c>
      <c r="E663" s="5" t="e">
        <f>IF(I663=#REF!,'Turf only'!G663,"")</f>
        <v>#REF!</v>
      </c>
      <c r="F663" s="5" t="e">
        <f t="shared" si="51"/>
        <v>#REF!</v>
      </c>
      <c r="G663" s="15">
        <v>45134</v>
      </c>
      <c r="H663" s="16" t="s">
        <v>34</v>
      </c>
      <c r="I663" s="16" t="s">
        <v>81</v>
      </c>
      <c r="J663" s="16" t="s">
        <v>9</v>
      </c>
      <c r="K663" s="14" t="s">
        <v>24</v>
      </c>
      <c r="L663" s="14" t="s">
        <v>17</v>
      </c>
      <c r="M663" s="16" t="s">
        <v>25</v>
      </c>
      <c r="N663" s="16" t="s">
        <v>13</v>
      </c>
      <c r="O663" s="16" t="s">
        <v>14</v>
      </c>
      <c r="P663" s="12">
        <f t="shared" si="52"/>
        <v>1</v>
      </c>
      <c r="Q663" s="12" cm="1">
        <f t="array" ref="Q663">SUMPRODUCT(($G$2:$G$2765=G663)*(P663&gt;$P$2:$P$2765))+1</f>
        <v>1</v>
      </c>
      <c r="R663" s="12" t="e">
        <f>(Q663*100000)+#REF!</f>
        <v>#REF!</v>
      </c>
      <c r="S663" t="e" cm="1">
        <f t="array" ref="S663">SUMPRODUCT(($G$2:$G$2765=G663)*(R663&gt;$R$2:$R$2765))+1</f>
        <v>#REF!</v>
      </c>
      <c r="T663" t="str">
        <f t="shared" si="53"/>
        <v xml:space="preserve">YARMOUTH </v>
      </c>
      <c r="U663">
        <v>0</v>
      </c>
      <c r="V663" t="s">
        <v>19</v>
      </c>
      <c r="W663">
        <f t="shared" si="54"/>
        <v>2023</v>
      </c>
    </row>
    <row r="664" spans="1:23" x14ac:dyDescent="0.25">
      <c r="A664" s="10" t="str">
        <f>IF(YEAR(G664)=2024,#REF!,"")</f>
        <v/>
      </c>
      <c r="B664" s="10" t="str">
        <f>IF(YEAR(G664)=2025,#REF!,"")</f>
        <v/>
      </c>
      <c r="C664" s="10" t="str">
        <f t="shared" si="50"/>
        <v>Afternoon45135</v>
      </c>
      <c r="D664" s="5" t="str">
        <f>IF('by region'!$C$2="Any","Any",'Turf only'!V664)&amp;M664&amp;IF('by region'!$I$2="Any","Any",N664)&amp;G664</f>
        <v>AnyFlatAny45135</v>
      </c>
      <c r="E664" s="5" t="e">
        <f>IF(I664=#REF!,'Turf only'!G664,"")</f>
        <v>#REF!</v>
      </c>
      <c r="F664" s="5" t="e">
        <f t="shared" si="51"/>
        <v>#REF!</v>
      </c>
      <c r="G664" s="20">
        <v>45135</v>
      </c>
      <c r="H664" s="21" t="s">
        <v>35</v>
      </c>
      <c r="I664" s="21" t="s">
        <v>55</v>
      </c>
      <c r="J664" s="21" t="s">
        <v>9</v>
      </c>
      <c r="K664" s="22" t="s">
        <v>10</v>
      </c>
      <c r="L664" s="22" t="s">
        <v>19</v>
      </c>
      <c r="M664" s="21" t="s">
        <v>25</v>
      </c>
      <c r="N664" s="21" t="s">
        <v>13</v>
      </c>
      <c r="O664" s="21" t="s">
        <v>14</v>
      </c>
      <c r="P664" s="12">
        <f t="shared" si="52"/>
        <v>1</v>
      </c>
      <c r="Q664" s="12" cm="1">
        <f t="array" ref="Q664">SUMPRODUCT(($G$2:$G$2765=G664)*(P664&gt;$P$2:$P$2765))+1</f>
        <v>1</v>
      </c>
      <c r="R664" s="12" t="e">
        <f>(Q664*100000)+#REF!</f>
        <v>#REF!</v>
      </c>
      <c r="S664" t="e" cm="1">
        <f t="array" ref="S664">SUMPRODUCT(($G$2:$G$2765=G664)*(R664&gt;$R$2:$R$2765))+1</f>
        <v>#REF!</v>
      </c>
      <c r="T664" t="str">
        <f t="shared" si="53"/>
        <v xml:space="preserve">ASCOT </v>
      </c>
      <c r="U664">
        <v>0</v>
      </c>
      <c r="V664" t="s">
        <v>11</v>
      </c>
      <c r="W664">
        <f t="shared" si="54"/>
        <v>2023</v>
      </c>
    </row>
    <row r="665" spans="1:23" x14ac:dyDescent="0.25">
      <c r="A665" s="10" t="str">
        <f>IF(YEAR(G665)=2024,#REF!,"")</f>
        <v/>
      </c>
      <c r="B665" s="10" t="str">
        <f>IF(YEAR(G665)=2025,#REF!,"")</f>
        <v/>
      </c>
      <c r="C665" s="10" t="str">
        <f t="shared" si="50"/>
        <v>Evening45135</v>
      </c>
      <c r="D665" s="5" t="str">
        <f>IF('by region'!$C$2="Any","Any",'Turf only'!V665)&amp;M665&amp;IF('by region'!$I$2="Any","Any",N665)&amp;G665</f>
        <v>AnyFlatAny45135</v>
      </c>
      <c r="E665" s="5" t="e">
        <f>IF(I665=#REF!,'Turf only'!G665,"")</f>
        <v>#REF!</v>
      </c>
      <c r="F665" s="5" t="e">
        <f t="shared" si="51"/>
        <v>#REF!</v>
      </c>
      <c r="G665" s="15">
        <v>45135</v>
      </c>
      <c r="H665" s="16" t="s">
        <v>35</v>
      </c>
      <c r="I665" s="16" t="s">
        <v>54</v>
      </c>
      <c r="J665" s="16" t="s">
        <v>80</v>
      </c>
      <c r="K665" s="14" t="s">
        <v>24</v>
      </c>
      <c r="L665" s="14" t="s">
        <v>19</v>
      </c>
      <c r="M665" s="16" t="s">
        <v>25</v>
      </c>
      <c r="N665" s="16" t="s">
        <v>13</v>
      </c>
      <c r="O665" s="16" t="s">
        <v>14</v>
      </c>
      <c r="P665" s="12">
        <f t="shared" si="52"/>
        <v>2</v>
      </c>
      <c r="Q665" s="12" cm="1">
        <f t="array" ref="Q665">SUMPRODUCT(($G$2:$G$2765=G665)*(P665&gt;$P$2:$P$2765))+1</f>
        <v>4</v>
      </c>
      <c r="R665" s="12" t="e">
        <f>(Q665*100000)+#REF!</f>
        <v>#REF!</v>
      </c>
      <c r="S665" t="e" cm="1">
        <f t="array" ref="S665">SUMPRODUCT(($G$2:$G$2765=G665)*(R665&gt;$R$2:$R$2765))+1</f>
        <v>#REF!</v>
      </c>
      <c r="T665" t="str">
        <f t="shared" si="53"/>
        <v>CHEPSTOW †</v>
      </c>
      <c r="U665">
        <v>0</v>
      </c>
      <c r="V665" t="s">
        <v>30</v>
      </c>
      <c r="W665">
        <f t="shared" si="54"/>
        <v>2023</v>
      </c>
    </row>
    <row r="666" spans="1:23" x14ac:dyDescent="0.25">
      <c r="A666" s="10" t="str">
        <f>IF(YEAR(G666)=2024,#REF!,"")</f>
        <v/>
      </c>
      <c r="B666" s="10" t="str">
        <f>IF(YEAR(G666)=2025,#REF!,"")</f>
        <v/>
      </c>
      <c r="C666" s="10" t="str">
        <f t="shared" si="50"/>
        <v>Evening45135</v>
      </c>
      <c r="D666" s="5" t="str">
        <f>IF('by region'!$C$2="Any","Any",'Turf only'!V666)&amp;M666&amp;IF('by region'!$I$2="Any","Any",N666)&amp;G666</f>
        <v>AnyFlatAny45135</v>
      </c>
      <c r="E666" s="5" t="e">
        <f>IF(I666=#REF!,'Turf only'!G666,"")</f>
        <v>#REF!</v>
      </c>
      <c r="F666" s="5" t="e">
        <f t="shared" si="51"/>
        <v>#REF!</v>
      </c>
      <c r="G666" s="20">
        <v>45135</v>
      </c>
      <c r="H666" s="21" t="s">
        <v>35</v>
      </c>
      <c r="I666" s="21" t="s">
        <v>76</v>
      </c>
      <c r="J666" s="21" t="s">
        <v>80</v>
      </c>
      <c r="K666" s="22" t="s">
        <v>16</v>
      </c>
      <c r="L666" s="22" t="s">
        <v>17</v>
      </c>
      <c r="M666" s="21" t="s">
        <v>25</v>
      </c>
      <c r="N666" s="21" t="s">
        <v>13</v>
      </c>
      <c r="O666" s="21" t="s">
        <v>14</v>
      </c>
      <c r="P666" s="12">
        <f t="shared" si="52"/>
        <v>2</v>
      </c>
      <c r="Q666" s="12" cm="1">
        <f t="array" ref="Q666">SUMPRODUCT(($G$2:$G$2765=G666)*(P666&gt;$P$2:$P$2765))+1</f>
        <v>4</v>
      </c>
      <c r="R666" s="12" t="e">
        <f>(Q666*100000)+#REF!</f>
        <v>#REF!</v>
      </c>
      <c r="S666" t="e" cm="1">
        <f t="array" ref="S666">SUMPRODUCT(($G$2:$G$2765=G666)*(R666&gt;$R$2:$R$2765))+1</f>
        <v>#REF!</v>
      </c>
      <c r="T666" t="str">
        <f t="shared" si="53"/>
        <v>NEWMARKET †</v>
      </c>
      <c r="U666">
        <v>0</v>
      </c>
      <c r="V666" t="s">
        <v>11</v>
      </c>
      <c r="W666">
        <f t="shared" si="54"/>
        <v>2023</v>
      </c>
    </row>
    <row r="667" spans="1:23" x14ac:dyDescent="0.25">
      <c r="A667" s="10" t="str">
        <f>IF(YEAR(G667)=2024,#REF!,"")</f>
        <v/>
      </c>
      <c r="B667" s="10" t="str">
        <f>IF(YEAR(G667)=2025,#REF!,"")</f>
        <v/>
      </c>
      <c r="C667" s="10" t="str">
        <f t="shared" si="50"/>
        <v>Afternoon45135</v>
      </c>
      <c r="D667" s="5" t="str">
        <f>IF('by region'!$C$2="Any","Any",'Turf only'!V667)&amp;M667&amp;IF('by region'!$I$2="Any","Any",N667)&amp;G667</f>
        <v>AnyFlatAny45135</v>
      </c>
      <c r="E667" s="5" t="e">
        <f>IF(I667=#REF!,'Turf only'!G667,"")</f>
        <v>#REF!</v>
      </c>
      <c r="F667" s="5" t="e">
        <f t="shared" si="51"/>
        <v>#REF!</v>
      </c>
      <c r="G667" s="15">
        <v>45135</v>
      </c>
      <c r="H667" s="16" t="s">
        <v>35</v>
      </c>
      <c r="I667" s="16" t="s">
        <v>74</v>
      </c>
      <c r="J667" s="16" t="s">
        <v>9</v>
      </c>
      <c r="K667" s="14" t="s">
        <v>10</v>
      </c>
      <c r="L667" s="14" t="s">
        <v>11</v>
      </c>
      <c r="M667" s="16" t="s">
        <v>25</v>
      </c>
      <c r="N667" s="16" t="s">
        <v>13</v>
      </c>
      <c r="O667" s="16" t="s">
        <v>14</v>
      </c>
      <c r="P667" s="12">
        <f t="shared" si="52"/>
        <v>1</v>
      </c>
      <c r="Q667" s="12" cm="1">
        <f t="array" ref="Q667">SUMPRODUCT(($G$2:$G$2765=G667)*(P667&gt;$P$2:$P$2765))+1</f>
        <v>1</v>
      </c>
      <c r="R667" s="12" t="e">
        <f>(Q667*100000)+#REF!</f>
        <v>#REF!</v>
      </c>
      <c r="S667" t="e" cm="1">
        <f t="array" ref="S667">SUMPRODUCT(($G$2:$G$2765=G667)*(R667&gt;$R$2:$R$2765))+1</f>
        <v>#REF!</v>
      </c>
      <c r="T667" t="str">
        <f t="shared" si="53"/>
        <v xml:space="preserve">THIRSK </v>
      </c>
      <c r="U667">
        <v>0</v>
      </c>
      <c r="V667" t="s">
        <v>19</v>
      </c>
      <c r="W667">
        <f t="shared" si="54"/>
        <v>2023</v>
      </c>
    </row>
    <row r="668" spans="1:23" x14ac:dyDescent="0.25">
      <c r="A668" s="10" t="str">
        <f>IF(YEAR(G668)=2024,#REF!,"")</f>
        <v/>
      </c>
      <c r="B668" s="10" t="str">
        <f>IF(YEAR(G668)=2025,#REF!,"")</f>
        <v/>
      </c>
      <c r="C668" s="10" t="str">
        <f t="shared" si="50"/>
        <v>Afternoon45135</v>
      </c>
      <c r="D668" s="5" t="str">
        <f>IF('by region'!$C$2="Any","Any",'Turf only'!V668)&amp;M668&amp;IF('by region'!$I$2="Any","Any",N668)&amp;G668</f>
        <v>AnyJumpAny45135</v>
      </c>
      <c r="E668" s="5" t="e">
        <f>IF(I668=#REF!,'Turf only'!G668,"")</f>
        <v>#REF!</v>
      </c>
      <c r="F668" s="5" t="e">
        <f t="shared" si="51"/>
        <v>#REF!</v>
      </c>
      <c r="G668" s="15">
        <v>45135</v>
      </c>
      <c r="H668" s="16" t="s">
        <v>35</v>
      </c>
      <c r="I668" s="16" t="s">
        <v>60</v>
      </c>
      <c r="J668" s="16" t="s">
        <v>9</v>
      </c>
      <c r="K668" s="14" t="s">
        <v>24</v>
      </c>
      <c r="L668" s="14" t="s">
        <v>17</v>
      </c>
      <c r="M668" s="16" t="s">
        <v>12</v>
      </c>
      <c r="N668" s="16" t="s">
        <v>13</v>
      </c>
      <c r="O668" s="16" t="s">
        <v>14</v>
      </c>
      <c r="P668" s="12">
        <f t="shared" si="52"/>
        <v>1</v>
      </c>
      <c r="Q668" s="12" cm="1">
        <f t="array" ref="Q668">SUMPRODUCT(($G$2:$G$2765=G668)*(P668&gt;$P$2:$P$2765))+1</f>
        <v>1</v>
      </c>
      <c r="R668" s="12" t="e">
        <f>(Q668*100000)+#REF!</f>
        <v>#REF!</v>
      </c>
      <c r="S668" t="e" cm="1">
        <f t="array" ref="S668">SUMPRODUCT(($G$2:$G$2765=G668)*(R668&gt;$R$2:$R$2765))+1</f>
        <v>#REF!</v>
      </c>
      <c r="T668" t="str">
        <f t="shared" si="53"/>
        <v xml:space="preserve">Uttoxeter </v>
      </c>
      <c r="U668">
        <v>0</v>
      </c>
      <c r="V668" t="s">
        <v>19</v>
      </c>
      <c r="W668">
        <f t="shared" si="54"/>
        <v>2023</v>
      </c>
    </row>
    <row r="669" spans="1:23" x14ac:dyDescent="0.25">
      <c r="A669" s="10" t="str">
        <f>IF(YEAR(G669)=2024,#REF!,"")</f>
        <v/>
      </c>
      <c r="B669" s="10" t="str">
        <f>IF(YEAR(G669)=2025,#REF!,"")</f>
        <v/>
      </c>
      <c r="C669" s="10" t="str">
        <f t="shared" si="50"/>
        <v>Evening45135</v>
      </c>
      <c r="D669" s="5" t="str">
        <f>IF('by region'!$C$2="Any","Any",'Turf only'!V669)&amp;M669&amp;IF('by region'!$I$2="Any","Any",N669)&amp;G669</f>
        <v>AnyFlatAny45135</v>
      </c>
      <c r="E669" s="5" t="e">
        <f>IF(I669=#REF!,'Turf only'!G669,"")</f>
        <v>#REF!</v>
      </c>
      <c r="F669" s="5" t="e">
        <f t="shared" si="51"/>
        <v>#REF!</v>
      </c>
      <c r="G669" s="20">
        <v>45135</v>
      </c>
      <c r="H669" s="21" t="s">
        <v>35</v>
      </c>
      <c r="I669" s="21" t="s">
        <v>90</v>
      </c>
      <c r="J669" s="21" t="s">
        <v>80</v>
      </c>
      <c r="K669" s="22" t="s">
        <v>10</v>
      </c>
      <c r="L669" s="22" t="s">
        <v>11</v>
      </c>
      <c r="M669" s="21" t="s">
        <v>25</v>
      </c>
      <c r="N669" s="21" t="s">
        <v>13</v>
      </c>
      <c r="O669" s="21" t="s">
        <v>14</v>
      </c>
      <c r="P669" s="12">
        <f t="shared" si="52"/>
        <v>2</v>
      </c>
      <c r="Q669" s="12" cm="1">
        <f t="array" ref="Q669">SUMPRODUCT(($G$2:$G$2765=G669)*(P669&gt;$P$2:$P$2765))+1</f>
        <v>4</v>
      </c>
      <c r="R669" s="12" t="e">
        <f>(Q669*100000)+#REF!</f>
        <v>#REF!</v>
      </c>
      <c r="S669" t="e" cm="1">
        <f t="array" ref="S669">SUMPRODUCT(($G$2:$G$2765=G669)*(R669&gt;$R$2:$R$2765))+1</f>
        <v>#REF!</v>
      </c>
      <c r="T669" t="str">
        <f t="shared" si="53"/>
        <v>YORK †</v>
      </c>
      <c r="U669">
        <v>0</v>
      </c>
      <c r="V669" t="s">
        <v>11</v>
      </c>
      <c r="W669">
        <f t="shared" si="54"/>
        <v>2023</v>
      </c>
    </row>
    <row r="670" spans="1:23" x14ac:dyDescent="0.25">
      <c r="A670" s="10" t="str">
        <f>IF(YEAR(G670)=2024,#REF!,"")</f>
        <v/>
      </c>
      <c r="B670" s="10" t="str">
        <f>IF(YEAR(G670)=2025,#REF!,"")</f>
        <v/>
      </c>
      <c r="C670" s="10" t="str">
        <f t="shared" si="50"/>
        <v>Afternoon45136</v>
      </c>
      <c r="D670" s="5" t="str">
        <f>IF('by region'!$C$2="Any","Any",'Turf only'!V670)&amp;M670&amp;IF('by region'!$I$2="Any","Any",N670)&amp;G670</f>
        <v>AnyFlatAny45136</v>
      </c>
      <c r="E670" s="5" t="e">
        <f>IF(I670=#REF!,'Turf only'!G670,"")</f>
        <v>#REF!</v>
      </c>
      <c r="F670" s="5" t="e">
        <f t="shared" si="51"/>
        <v>#REF!</v>
      </c>
      <c r="G670" s="20">
        <v>45136</v>
      </c>
      <c r="H670" s="21" t="s">
        <v>37</v>
      </c>
      <c r="I670" s="21" t="s">
        <v>55</v>
      </c>
      <c r="J670" s="21" t="s">
        <v>9</v>
      </c>
      <c r="K670" s="22" t="s">
        <v>10</v>
      </c>
      <c r="L670" s="22" t="s">
        <v>19</v>
      </c>
      <c r="M670" s="21" t="s">
        <v>25</v>
      </c>
      <c r="N670" s="21" t="s">
        <v>13</v>
      </c>
      <c r="O670" s="21" t="s">
        <v>14</v>
      </c>
      <c r="P670" s="12">
        <f t="shared" si="52"/>
        <v>1</v>
      </c>
      <c r="Q670" s="12" cm="1">
        <f t="array" ref="Q670">SUMPRODUCT(($G$2:$G$2765=G670)*(P670&gt;$P$2:$P$2765))+1</f>
        <v>1</v>
      </c>
      <c r="R670" s="12" t="e">
        <f>(Q670*100000)+#REF!</f>
        <v>#REF!</v>
      </c>
      <c r="S670" t="e" cm="1">
        <f t="array" ref="S670">SUMPRODUCT(($G$2:$G$2765=G670)*(R670&gt;$R$2:$R$2765))+1</f>
        <v>#REF!</v>
      </c>
      <c r="T670" t="str">
        <f t="shared" si="53"/>
        <v xml:space="preserve">ASCOT </v>
      </c>
      <c r="U670">
        <v>0</v>
      </c>
      <c r="V670" t="s">
        <v>11</v>
      </c>
      <c r="W670">
        <f t="shared" si="54"/>
        <v>2023</v>
      </c>
    </row>
    <row r="671" spans="1:23" x14ac:dyDescent="0.25">
      <c r="A671" s="10" t="str">
        <f>IF(YEAR(G671)=2024,#REF!,"")</f>
        <v/>
      </c>
      <c r="B671" s="10" t="str">
        <f>IF(YEAR(G671)=2025,#REF!,"")</f>
        <v/>
      </c>
      <c r="C671" s="10" t="str">
        <f t="shared" si="50"/>
        <v>Afternoon45136</v>
      </c>
      <c r="D671" s="5" t="str">
        <f>IF('by region'!$C$2="Any","Any",'Turf only'!V671)&amp;M671&amp;IF('by region'!$I$2="Any","Any",N671)&amp;G671</f>
        <v>AnyFlatAny45136</v>
      </c>
      <c r="E671" s="5" t="e">
        <f>IF(I671=#REF!,'Turf only'!G671,"")</f>
        <v>#REF!</v>
      </c>
      <c r="F671" s="5" t="e">
        <f t="shared" si="51"/>
        <v>#REF!</v>
      </c>
      <c r="G671" s="20">
        <v>45136</v>
      </c>
      <c r="H671" s="21" t="s">
        <v>37</v>
      </c>
      <c r="I671" s="21" t="s">
        <v>76</v>
      </c>
      <c r="J671" s="21" t="s">
        <v>9</v>
      </c>
      <c r="K671" s="22" t="s">
        <v>16</v>
      </c>
      <c r="L671" s="22" t="s">
        <v>17</v>
      </c>
      <c r="M671" s="21" t="s">
        <v>25</v>
      </c>
      <c r="N671" s="21" t="s">
        <v>13</v>
      </c>
      <c r="O671" s="21" t="s">
        <v>14</v>
      </c>
      <c r="P671" s="12">
        <f t="shared" si="52"/>
        <v>1</v>
      </c>
      <c r="Q671" s="12" cm="1">
        <f t="array" ref="Q671">SUMPRODUCT(($G$2:$G$2765=G671)*(P671&gt;$P$2:$P$2765))+1</f>
        <v>1</v>
      </c>
      <c r="R671" s="12" t="e">
        <f>(Q671*100000)+#REF!</f>
        <v>#REF!</v>
      </c>
      <c r="S671" t="e" cm="1">
        <f t="array" ref="S671">SUMPRODUCT(($G$2:$G$2765=G671)*(R671&gt;$R$2:$R$2765))+1</f>
        <v>#REF!</v>
      </c>
      <c r="T671" t="str">
        <f t="shared" si="53"/>
        <v xml:space="preserve">NEWMARKET </v>
      </c>
      <c r="U671">
        <v>0</v>
      </c>
      <c r="V671" t="s">
        <v>19</v>
      </c>
      <c r="W671">
        <f t="shared" si="54"/>
        <v>2023</v>
      </c>
    </row>
    <row r="672" spans="1:23" x14ac:dyDescent="0.25">
      <c r="A672" s="10" t="str">
        <f>IF(YEAR(G672)=2024,#REF!,"")</f>
        <v/>
      </c>
      <c r="B672" s="10" t="str">
        <f>IF(YEAR(G672)=2025,#REF!,"")</f>
        <v/>
      </c>
      <c r="C672" s="10" t="str">
        <f t="shared" si="50"/>
        <v>Evening45136</v>
      </c>
      <c r="D672" s="5" t="str">
        <f>IF('by region'!$C$2="Any","Any",'Turf only'!V672)&amp;M672&amp;IF('by region'!$I$2="Any","Any",N672)&amp;G672</f>
        <v>AnyFlatAny45136</v>
      </c>
      <c r="E672" s="5" t="e">
        <f>IF(I672=#REF!,'Turf only'!G672,"")</f>
        <v>#REF!</v>
      </c>
      <c r="F672" s="5" t="e">
        <f t="shared" si="51"/>
        <v>#REF!</v>
      </c>
      <c r="G672" s="15">
        <v>45136</v>
      </c>
      <c r="H672" s="16" t="s">
        <v>37</v>
      </c>
      <c r="I672" s="16" t="s">
        <v>87</v>
      </c>
      <c r="J672" s="16" t="s">
        <v>80</v>
      </c>
      <c r="K672" s="14" t="s">
        <v>10</v>
      </c>
      <c r="L672" s="14" t="s">
        <v>19</v>
      </c>
      <c r="M672" s="16" t="s">
        <v>25</v>
      </c>
      <c r="N672" s="16" t="s">
        <v>13</v>
      </c>
      <c r="O672" s="16" t="s">
        <v>14</v>
      </c>
      <c r="P672" s="12">
        <f t="shared" si="52"/>
        <v>2</v>
      </c>
      <c r="Q672" s="12" cm="1">
        <f t="array" ref="Q672">SUMPRODUCT(($G$2:$G$2765=G672)*(P672&gt;$P$2:$P$2765))+1</f>
        <v>4</v>
      </c>
      <c r="R672" s="12" t="e">
        <f>(Q672*100000)+#REF!</f>
        <v>#REF!</v>
      </c>
      <c r="S672" t="e" cm="1">
        <f t="array" ref="S672">SUMPRODUCT(($G$2:$G$2765=G672)*(R672&gt;$R$2:$R$2765))+1</f>
        <v>#REF!</v>
      </c>
      <c r="T672" t="str">
        <f t="shared" si="53"/>
        <v>SALISBURY †</v>
      </c>
      <c r="U672">
        <v>0</v>
      </c>
      <c r="V672" t="s">
        <v>19</v>
      </c>
      <c r="W672">
        <f t="shared" si="54"/>
        <v>2023</v>
      </c>
    </row>
    <row r="673" spans="1:23" x14ac:dyDescent="0.25">
      <c r="A673" s="10" t="str">
        <f>IF(YEAR(G673)=2024,#REF!,"")</f>
        <v/>
      </c>
      <c r="B673" s="10" t="str">
        <f>IF(YEAR(G673)=2025,#REF!,"")</f>
        <v/>
      </c>
      <c r="C673" s="10" t="str">
        <f t="shared" si="50"/>
        <v>Evening45136</v>
      </c>
      <c r="D673" s="5" t="str">
        <f>IF('by region'!$C$2="Any","Any",'Turf only'!V673)&amp;M673&amp;IF('by region'!$I$2="Any","Any",N673)&amp;G673</f>
        <v>AnyFlatAny45136</v>
      </c>
      <c r="E673" s="5" t="e">
        <f>IF(I673=#REF!,'Turf only'!G673,"")</f>
        <v>#REF!</v>
      </c>
      <c r="F673" s="5" t="e">
        <f t="shared" si="51"/>
        <v>#REF!</v>
      </c>
      <c r="G673" s="15">
        <v>45136</v>
      </c>
      <c r="H673" s="16" t="s">
        <v>37</v>
      </c>
      <c r="I673" s="16" t="s">
        <v>70</v>
      </c>
      <c r="J673" s="16" t="s">
        <v>80</v>
      </c>
      <c r="K673" s="14" t="s">
        <v>24</v>
      </c>
      <c r="L673" s="14" t="s">
        <v>19</v>
      </c>
      <c r="M673" s="16" t="s">
        <v>25</v>
      </c>
      <c r="N673" s="16" t="s">
        <v>13</v>
      </c>
      <c r="O673" s="16" t="s">
        <v>14</v>
      </c>
      <c r="P673" s="12">
        <f t="shared" si="52"/>
        <v>2</v>
      </c>
      <c r="Q673" s="12" cm="1">
        <f t="array" ref="Q673">SUMPRODUCT(($G$2:$G$2765=G673)*(P673&gt;$P$2:$P$2765))+1</f>
        <v>4</v>
      </c>
      <c r="R673" s="12" t="e">
        <f>(Q673*100000)+#REF!</f>
        <v>#REF!</v>
      </c>
      <c r="S673" t="e" cm="1">
        <f t="array" ref="S673">SUMPRODUCT(($G$2:$G$2765=G673)*(R673&gt;$R$2:$R$2765))+1</f>
        <v>#REF!</v>
      </c>
      <c r="T673" t="str">
        <f t="shared" si="53"/>
        <v>WINDSOR †</v>
      </c>
      <c r="U673">
        <v>0</v>
      </c>
      <c r="V673" t="s">
        <v>19</v>
      </c>
      <c r="W673">
        <f t="shared" si="54"/>
        <v>2023</v>
      </c>
    </row>
    <row r="674" spans="1:23" x14ac:dyDescent="0.25">
      <c r="A674" s="10" t="str">
        <f>IF(YEAR(G674)=2024,#REF!,"")</f>
        <v/>
      </c>
      <c r="B674" s="10" t="str">
        <f>IF(YEAR(G674)=2025,#REF!,"")</f>
        <v/>
      </c>
      <c r="C674" s="10" t="str">
        <f t="shared" si="50"/>
        <v>Afternoon45136</v>
      </c>
      <c r="D674" s="5" t="str">
        <f>IF('by region'!$C$2="Any","Any",'Turf only'!V674)&amp;M674&amp;IF('by region'!$I$2="Any","Any",N674)&amp;G674</f>
        <v>AnyFlatAny45136</v>
      </c>
      <c r="E674" s="5" t="e">
        <f>IF(I674=#REF!,'Turf only'!G674,"")</f>
        <v>#REF!</v>
      </c>
      <c r="F674" s="5" t="e">
        <f t="shared" si="51"/>
        <v>#REF!</v>
      </c>
      <c r="G674" s="20">
        <v>45136</v>
      </c>
      <c r="H674" s="21" t="s">
        <v>37</v>
      </c>
      <c r="I674" s="21" t="s">
        <v>90</v>
      </c>
      <c r="J674" s="21" t="s">
        <v>9</v>
      </c>
      <c r="K674" s="22" t="s">
        <v>10</v>
      </c>
      <c r="L674" s="22" t="s">
        <v>11</v>
      </c>
      <c r="M674" s="21" t="s">
        <v>25</v>
      </c>
      <c r="N674" s="21" t="s">
        <v>13</v>
      </c>
      <c r="O674" s="21" t="s">
        <v>14</v>
      </c>
      <c r="P674" s="12">
        <f t="shared" si="52"/>
        <v>1</v>
      </c>
      <c r="Q674" s="12" cm="1">
        <f t="array" ref="Q674">SUMPRODUCT(($G$2:$G$2765=G674)*(P674&gt;$P$2:$P$2765))+1</f>
        <v>1</v>
      </c>
      <c r="R674" s="12" t="e">
        <f>(Q674*100000)+#REF!</f>
        <v>#REF!</v>
      </c>
      <c r="S674" t="e" cm="1">
        <f t="array" ref="S674">SUMPRODUCT(($G$2:$G$2765=G674)*(R674&gt;$R$2:$R$2765))+1</f>
        <v>#REF!</v>
      </c>
      <c r="T674" t="str">
        <f t="shared" si="53"/>
        <v xml:space="preserve">YORK </v>
      </c>
      <c r="U674">
        <v>0</v>
      </c>
      <c r="V674" t="s">
        <v>11</v>
      </c>
      <c r="W674">
        <f t="shared" si="54"/>
        <v>2023</v>
      </c>
    </row>
    <row r="675" spans="1:23" x14ac:dyDescent="0.25">
      <c r="A675" s="10" t="str">
        <f>IF(YEAR(G675)=2024,#REF!,"")</f>
        <v/>
      </c>
      <c r="B675" s="10" t="str">
        <f>IF(YEAR(G675)=2025,#REF!,"")</f>
        <v/>
      </c>
      <c r="C675" s="10" t="str">
        <f t="shared" si="50"/>
        <v>Afternoon45137</v>
      </c>
      <c r="D675" s="5" t="str">
        <f>IF('by region'!$C$2="Any","Any",'Turf only'!V675)&amp;M675&amp;IF('by region'!$I$2="Any","Any",N675)&amp;G675</f>
        <v>AnyFlatAny45137</v>
      </c>
      <c r="E675" s="5" t="e">
        <f>IF(I675=#REF!,'Turf only'!G675,"")</f>
        <v>#REF!</v>
      </c>
      <c r="F675" s="5" t="e">
        <f t="shared" si="51"/>
        <v>#REF!</v>
      </c>
      <c r="G675" s="15">
        <v>45137</v>
      </c>
      <c r="H675" s="16" t="s">
        <v>40</v>
      </c>
      <c r="I675" s="16" t="s">
        <v>71</v>
      </c>
      <c r="J675" s="16" t="s">
        <v>9</v>
      </c>
      <c r="K675" s="14" t="s">
        <v>10</v>
      </c>
      <c r="L675" s="14" t="s">
        <v>11</v>
      </c>
      <c r="M675" s="16" t="s">
        <v>25</v>
      </c>
      <c r="N675" s="16" t="s">
        <v>13</v>
      </c>
      <c r="O675" s="16" t="s">
        <v>14</v>
      </c>
      <c r="P675" s="12">
        <f t="shared" si="52"/>
        <v>1</v>
      </c>
      <c r="Q675" s="12" cm="1">
        <f t="array" ref="Q675">SUMPRODUCT(($G$2:$G$2765=G675)*(P675&gt;$P$2:$P$2765))+1</f>
        <v>1</v>
      </c>
      <c r="R675" s="12" t="e">
        <f>(Q675*100000)+#REF!</f>
        <v>#REF!</v>
      </c>
      <c r="S675" t="e" cm="1">
        <f t="array" ref="S675">SUMPRODUCT(($G$2:$G$2765=G675)*(R675&gt;$R$2:$R$2765))+1</f>
        <v>#REF!</v>
      </c>
      <c r="T675" t="str">
        <f t="shared" si="53"/>
        <v xml:space="preserve">PONTEFRACT </v>
      </c>
      <c r="U675">
        <v>0</v>
      </c>
      <c r="V675" t="s">
        <v>30</v>
      </c>
      <c r="W675">
        <f t="shared" si="54"/>
        <v>2023</v>
      </c>
    </row>
    <row r="676" spans="1:23" x14ac:dyDescent="0.25">
      <c r="A676" s="10" t="str">
        <f>IF(YEAR(G676)=2024,#REF!,"")</f>
        <v/>
      </c>
      <c r="B676" s="10" t="str">
        <f>IF(YEAR(G676)=2025,#REF!,"")</f>
        <v/>
      </c>
      <c r="C676" s="10" t="str">
        <f t="shared" si="50"/>
        <v>Afternoon45137</v>
      </c>
      <c r="D676" s="5" t="str">
        <f>IF('by region'!$C$2="Any","Any",'Turf only'!V676)&amp;M676&amp;IF('by region'!$I$2="Any","Any",N676)&amp;G676</f>
        <v>AnyJumpAny45137</v>
      </c>
      <c r="E676" s="5" t="e">
        <f>IF(I676=#REF!,'Turf only'!G676,"")</f>
        <v>#REF!</v>
      </c>
      <c r="F676" s="5" t="e">
        <f t="shared" si="51"/>
        <v>#REF!</v>
      </c>
      <c r="G676" s="15">
        <v>45137</v>
      </c>
      <c r="H676" s="16" t="s">
        <v>40</v>
      </c>
      <c r="I676" s="16" t="s">
        <v>60</v>
      </c>
      <c r="J676" s="16" t="s">
        <v>9</v>
      </c>
      <c r="K676" s="14" t="s">
        <v>24</v>
      </c>
      <c r="L676" s="14" t="s">
        <v>17</v>
      </c>
      <c r="M676" s="16" t="s">
        <v>12</v>
      </c>
      <c r="N676" s="16" t="s">
        <v>13</v>
      </c>
      <c r="O676" s="16" t="s">
        <v>14</v>
      </c>
      <c r="P676" s="12">
        <f t="shared" si="52"/>
        <v>1</v>
      </c>
      <c r="Q676" s="12" cm="1">
        <f t="array" ref="Q676">SUMPRODUCT(($G$2:$G$2765=G676)*(P676&gt;$P$2:$P$2765))+1</f>
        <v>1</v>
      </c>
      <c r="R676" s="12" t="e">
        <f>(Q676*100000)+#REF!</f>
        <v>#REF!</v>
      </c>
      <c r="S676" t="e" cm="1">
        <f t="array" ref="S676">SUMPRODUCT(($G$2:$G$2765=G676)*(R676&gt;$R$2:$R$2765))+1</f>
        <v>#REF!</v>
      </c>
      <c r="T676" t="str">
        <f t="shared" si="53"/>
        <v xml:space="preserve">Uttoxeter </v>
      </c>
      <c r="U676">
        <v>0</v>
      </c>
      <c r="V676" t="s">
        <v>11</v>
      </c>
      <c r="W676">
        <f t="shared" si="54"/>
        <v>2023</v>
      </c>
    </row>
    <row r="677" spans="1:23" x14ac:dyDescent="0.25">
      <c r="A677" s="10" t="str">
        <f>IF(YEAR(G677)=2024,#REF!,"")</f>
        <v/>
      </c>
      <c r="B677" s="10" t="str">
        <f>IF(YEAR(G677)=2025,#REF!,"")</f>
        <v/>
      </c>
      <c r="C677" s="10" t="str">
        <f t="shared" si="50"/>
        <v>Afternoon45138</v>
      </c>
      <c r="D677" s="5" t="str">
        <f>IF('by region'!$C$2="Any","Any",'Turf only'!V677)&amp;M677&amp;IF('by region'!$I$2="Any","Any",N677)&amp;G677</f>
        <v>AnyFlatAny45138</v>
      </c>
      <c r="E677" s="5" t="e">
        <f>IF(I677=#REF!,'Turf only'!G677,"")</f>
        <v>#REF!</v>
      </c>
      <c r="F677" s="5" t="e">
        <f t="shared" si="51"/>
        <v>#REF!</v>
      </c>
      <c r="G677" s="15">
        <v>45138</v>
      </c>
      <c r="H677" s="16" t="s">
        <v>42</v>
      </c>
      <c r="I677" s="16" t="s">
        <v>28</v>
      </c>
      <c r="J677" s="16" t="s">
        <v>9</v>
      </c>
      <c r="K677" s="14" t="s">
        <v>10</v>
      </c>
      <c r="L677" s="14" t="s">
        <v>11</v>
      </c>
      <c r="M677" s="16" t="s">
        <v>25</v>
      </c>
      <c r="N677" s="16" t="s">
        <v>13</v>
      </c>
      <c r="O677" s="16" t="s">
        <v>14</v>
      </c>
      <c r="P677" s="12">
        <f t="shared" si="52"/>
        <v>1</v>
      </c>
      <c r="Q677" s="12" cm="1">
        <f t="array" ref="Q677">SUMPRODUCT(($G$2:$G$2765=G677)*(P677&gt;$P$2:$P$2765))+1</f>
        <v>1</v>
      </c>
      <c r="R677" s="12" t="e">
        <f>(Q677*100000)+#REF!</f>
        <v>#REF!</v>
      </c>
      <c r="S677" t="e" cm="1">
        <f t="array" ref="S677">SUMPRODUCT(($G$2:$G$2765=G677)*(R677&gt;$R$2:$R$2765))+1</f>
        <v>#REF!</v>
      </c>
      <c r="T677" t="str">
        <f t="shared" si="53"/>
        <v xml:space="preserve">AYR </v>
      </c>
      <c r="U677">
        <v>0</v>
      </c>
      <c r="V677" t="s">
        <v>19</v>
      </c>
      <c r="W677">
        <f t="shared" si="54"/>
        <v>2023</v>
      </c>
    </row>
    <row r="678" spans="1:23" x14ac:dyDescent="0.25">
      <c r="A678" s="10" t="str">
        <f>IF(YEAR(G678)=2024,#REF!,"")</f>
        <v/>
      </c>
      <c r="B678" s="10" t="str">
        <f>IF(YEAR(G678)=2025,#REF!,"")</f>
        <v/>
      </c>
      <c r="C678" s="10" t="str">
        <f t="shared" si="50"/>
        <v>Evening45138</v>
      </c>
      <c r="D678" s="5" t="str">
        <f>IF('by region'!$C$2="Any","Any",'Turf only'!V678)&amp;M678&amp;IF('by region'!$I$2="Any","Any",N678)&amp;G678</f>
        <v>AnyFlatAny45138</v>
      </c>
      <c r="E678" s="5" t="e">
        <f>IF(I678=#REF!,'Turf only'!G678,"")</f>
        <v>#REF!</v>
      </c>
      <c r="F678" s="5" t="e">
        <f t="shared" si="51"/>
        <v>#REF!</v>
      </c>
      <c r="G678" s="15">
        <v>45138</v>
      </c>
      <c r="H678" s="16" t="s">
        <v>42</v>
      </c>
      <c r="I678" s="16" t="s">
        <v>65</v>
      </c>
      <c r="J678" s="16" t="s">
        <v>80</v>
      </c>
      <c r="K678" s="14" t="s">
        <v>24</v>
      </c>
      <c r="L678" s="14" t="s">
        <v>19</v>
      </c>
      <c r="M678" s="16" t="s">
        <v>25</v>
      </c>
      <c r="N678" s="16" t="s">
        <v>13</v>
      </c>
      <c r="O678" s="16" t="s">
        <v>14</v>
      </c>
      <c r="P678" s="12">
        <f t="shared" si="52"/>
        <v>2</v>
      </c>
      <c r="Q678" s="12" cm="1">
        <f t="array" ref="Q678">SUMPRODUCT(($G$2:$G$2765=G678)*(P678&gt;$P$2:$P$2765))+1</f>
        <v>3</v>
      </c>
      <c r="R678" s="12" t="e">
        <f>(Q678*100000)+#REF!</f>
        <v>#REF!</v>
      </c>
      <c r="S678" t="e" cm="1">
        <f t="array" ref="S678">SUMPRODUCT(($G$2:$G$2765=G678)*(R678&gt;$R$2:$R$2765))+1</f>
        <v>#REF!</v>
      </c>
      <c r="T678" t="str">
        <f t="shared" si="53"/>
        <v>FFOS LAS †</v>
      </c>
      <c r="U678">
        <v>0</v>
      </c>
      <c r="V678" t="s">
        <v>19</v>
      </c>
      <c r="W678">
        <f t="shared" si="54"/>
        <v>2023</v>
      </c>
    </row>
    <row r="679" spans="1:23" x14ac:dyDescent="0.25">
      <c r="A679" s="10" t="str">
        <f>IF(YEAR(G679)=2024,#REF!,"")</f>
        <v/>
      </c>
      <c r="B679" s="10" t="str">
        <f>IF(YEAR(G679)=2025,#REF!,"")</f>
        <v/>
      </c>
      <c r="C679" s="10" t="str">
        <f t="shared" si="50"/>
        <v>Evening45138</v>
      </c>
      <c r="D679" s="5" t="str">
        <f>IF('by region'!$C$2="Any","Any",'Turf only'!V679)&amp;M679&amp;IF('by region'!$I$2="Any","Any",N679)&amp;G679</f>
        <v>AnyFlatAny45138</v>
      </c>
      <c r="E679" s="5" t="e">
        <f>IF(I679=#REF!,'Turf only'!G679,"")</f>
        <v>#REF!</v>
      </c>
      <c r="F679" s="5" t="e">
        <f t="shared" si="51"/>
        <v>#REF!</v>
      </c>
      <c r="G679" s="15">
        <v>45138</v>
      </c>
      <c r="H679" s="16" t="s">
        <v>42</v>
      </c>
      <c r="I679" s="16" t="s">
        <v>36</v>
      </c>
      <c r="J679" s="16" t="s">
        <v>80</v>
      </c>
      <c r="K679" s="14" t="s">
        <v>24</v>
      </c>
      <c r="L679" s="14" t="s">
        <v>19</v>
      </c>
      <c r="M679" s="16" t="s">
        <v>25</v>
      </c>
      <c r="N679" s="16" t="s">
        <v>13</v>
      </c>
      <c r="O679" s="16" t="s">
        <v>14</v>
      </c>
      <c r="P679" s="12">
        <f t="shared" si="52"/>
        <v>2</v>
      </c>
      <c r="Q679" s="12" cm="1">
        <f t="array" ref="Q679">SUMPRODUCT(($G$2:$G$2765=G679)*(P679&gt;$P$2:$P$2765))+1</f>
        <v>3</v>
      </c>
      <c r="R679" s="12" t="e">
        <f>(Q679*100000)+#REF!</f>
        <v>#REF!</v>
      </c>
      <c r="S679" t="e" cm="1">
        <f t="array" ref="S679">SUMPRODUCT(($G$2:$G$2765=G679)*(R679&gt;$R$2:$R$2765))+1</f>
        <v>#REF!</v>
      </c>
      <c r="T679" t="str">
        <f t="shared" si="53"/>
        <v>LINGFIELD PARK †</v>
      </c>
      <c r="U679">
        <v>0</v>
      </c>
      <c r="V679" t="s">
        <v>11</v>
      </c>
      <c r="W679">
        <f t="shared" si="54"/>
        <v>2023</v>
      </c>
    </row>
    <row r="680" spans="1:23" x14ac:dyDescent="0.25">
      <c r="A680" s="10" t="str">
        <f>IF(YEAR(G680)=2024,#REF!,"")</f>
        <v/>
      </c>
      <c r="B680" s="10" t="str">
        <f>IF(YEAR(G680)=2025,#REF!,"")</f>
        <v/>
      </c>
      <c r="C680" s="10" t="str">
        <f t="shared" si="50"/>
        <v>Afternoon45138</v>
      </c>
      <c r="D680" s="5" t="str">
        <f>IF('by region'!$C$2="Any","Any",'Turf only'!V680)&amp;M680&amp;IF('by region'!$I$2="Any","Any",N680)&amp;G680</f>
        <v>AnyJumpAny45138</v>
      </c>
      <c r="E680" s="5" t="e">
        <f>IF(I680=#REF!,'Turf only'!G680,"")</f>
        <v>#REF!</v>
      </c>
      <c r="F680" s="5" t="e">
        <f t="shared" si="51"/>
        <v>#REF!</v>
      </c>
      <c r="G680" s="15">
        <v>45138</v>
      </c>
      <c r="H680" s="16" t="s">
        <v>42</v>
      </c>
      <c r="I680" s="16" t="s">
        <v>75</v>
      </c>
      <c r="J680" s="16" t="s">
        <v>9</v>
      </c>
      <c r="K680" s="14" t="s">
        <v>10</v>
      </c>
      <c r="L680" s="14" t="s">
        <v>19</v>
      </c>
      <c r="M680" s="16" t="s">
        <v>12</v>
      </c>
      <c r="N680" s="16" t="s">
        <v>13</v>
      </c>
      <c r="O680" s="16" t="s">
        <v>14</v>
      </c>
      <c r="P680" s="12">
        <f t="shared" si="52"/>
        <v>1</v>
      </c>
      <c r="Q680" s="12" cm="1">
        <f t="array" ref="Q680">SUMPRODUCT(($G$2:$G$2765=G680)*(P680&gt;$P$2:$P$2765))+1</f>
        <v>1</v>
      </c>
      <c r="R680" s="12" t="e">
        <f>(Q680*100000)+#REF!</f>
        <v>#REF!</v>
      </c>
      <c r="S680" t="e" cm="1">
        <f t="array" ref="S680">SUMPRODUCT(($G$2:$G$2765=G680)*(R680&gt;$R$2:$R$2765))+1</f>
        <v>#REF!</v>
      </c>
      <c r="T680" t="str">
        <f t="shared" si="53"/>
        <v xml:space="preserve">Newton Abbot </v>
      </c>
      <c r="U680">
        <v>0</v>
      </c>
      <c r="V680" t="s">
        <v>17</v>
      </c>
      <c r="W680">
        <f t="shared" si="54"/>
        <v>2023</v>
      </c>
    </row>
    <row r="681" spans="1:23" x14ac:dyDescent="0.25">
      <c r="A681" s="10" t="str">
        <f>IF(YEAR(G681)=2024,#REF!,"")</f>
        <v/>
      </c>
      <c r="B681" s="10" t="str">
        <f>IF(YEAR(G681)=2025,#REF!,"")</f>
        <v/>
      </c>
      <c r="C681" s="10" t="str">
        <f t="shared" si="50"/>
        <v>Afternoon45139</v>
      </c>
      <c r="D681" s="5" t="str">
        <f>IF('by region'!$C$2="Any","Any",'Turf only'!V681)&amp;M681&amp;IF('by region'!$I$2="Any","Any",N681)&amp;G681</f>
        <v>AnyFlatAny45139</v>
      </c>
      <c r="E681" s="5" t="e">
        <f>IF(I681=#REF!,'Turf only'!G681,"")</f>
        <v>#REF!</v>
      </c>
      <c r="F681" s="5" t="e">
        <f t="shared" si="51"/>
        <v>#REF!</v>
      </c>
      <c r="G681" s="15">
        <v>45139</v>
      </c>
      <c r="H681" s="16" t="s">
        <v>7</v>
      </c>
      <c r="I681" s="16" t="s">
        <v>77</v>
      </c>
      <c r="J681" s="16" t="s">
        <v>9</v>
      </c>
      <c r="K681" s="14" t="s">
        <v>10</v>
      </c>
      <c r="L681" s="14" t="s">
        <v>11</v>
      </c>
      <c r="M681" s="16" t="s">
        <v>25</v>
      </c>
      <c r="N681" s="16" t="s">
        <v>13</v>
      </c>
      <c r="O681" s="16" t="s">
        <v>14</v>
      </c>
      <c r="P681" s="12">
        <f t="shared" si="52"/>
        <v>1</v>
      </c>
      <c r="Q681" s="12" cm="1">
        <f t="array" ref="Q681">SUMPRODUCT(($G$2:$G$2765=G681)*(P681&gt;$P$2:$P$2765))+1</f>
        <v>1</v>
      </c>
      <c r="R681" s="12" t="e">
        <f>(Q681*100000)+#REF!</f>
        <v>#REF!</v>
      </c>
      <c r="S681" t="e" cm="1">
        <f t="array" ref="S681">SUMPRODUCT(($G$2:$G$2765=G681)*(R681&gt;$R$2:$R$2765))+1</f>
        <v>#REF!</v>
      </c>
      <c r="T681" t="str">
        <f t="shared" si="53"/>
        <v xml:space="preserve">BEVERLEY </v>
      </c>
      <c r="U681">
        <v>0</v>
      </c>
      <c r="V681" t="s">
        <v>11</v>
      </c>
      <c r="W681">
        <f t="shared" si="54"/>
        <v>2023</v>
      </c>
    </row>
    <row r="682" spans="1:23" x14ac:dyDescent="0.25">
      <c r="A682" s="10" t="str">
        <f>IF(YEAR(G682)=2024,#REF!,"")</f>
        <v/>
      </c>
      <c r="B682" s="10" t="str">
        <f>IF(YEAR(G682)=2025,#REF!,"")</f>
        <v/>
      </c>
      <c r="C682" s="10" t="str">
        <f t="shared" si="50"/>
        <v>Afternoon45139</v>
      </c>
      <c r="D682" s="5" t="str">
        <f>IF('by region'!$C$2="Any","Any",'Turf only'!V682)&amp;M682&amp;IF('by region'!$I$2="Any","Any",N682)&amp;G682</f>
        <v>AnyFlatAny45139</v>
      </c>
      <c r="E682" s="5" t="e">
        <f>IF(I682=#REF!,'Turf only'!G682,"")</f>
        <v>#REF!</v>
      </c>
      <c r="F682" s="5" t="e">
        <f t="shared" si="51"/>
        <v>#REF!</v>
      </c>
      <c r="G682" s="20">
        <v>45139</v>
      </c>
      <c r="H682" s="21" t="s">
        <v>7</v>
      </c>
      <c r="I682" s="21" t="s">
        <v>85</v>
      </c>
      <c r="J682" s="21" t="s">
        <v>9</v>
      </c>
      <c r="K682" s="22" t="s">
        <v>10</v>
      </c>
      <c r="L682" s="22" t="s">
        <v>19</v>
      </c>
      <c r="M682" s="21" t="s">
        <v>25</v>
      </c>
      <c r="N682" s="21" t="s">
        <v>13</v>
      </c>
      <c r="O682" s="21" t="s">
        <v>14</v>
      </c>
      <c r="P682" s="12">
        <f t="shared" si="52"/>
        <v>1</v>
      </c>
      <c r="Q682" s="12" cm="1">
        <f t="array" ref="Q682">SUMPRODUCT(($G$2:$G$2765=G682)*(P682&gt;$P$2:$P$2765))+1</f>
        <v>1</v>
      </c>
      <c r="R682" s="12" t="e">
        <f>(Q682*100000)+#REF!</f>
        <v>#REF!</v>
      </c>
      <c r="S682" t="e" cm="1">
        <f t="array" ref="S682">SUMPRODUCT(($G$2:$G$2765=G682)*(R682&gt;$R$2:$R$2765))+1</f>
        <v>#REF!</v>
      </c>
      <c r="T682" t="str">
        <f t="shared" si="53"/>
        <v xml:space="preserve">GOODWOOD </v>
      </c>
      <c r="U682">
        <v>0</v>
      </c>
      <c r="V682" t="s">
        <v>19</v>
      </c>
      <c r="W682">
        <f t="shared" si="54"/>
        <v>2023</v>
      </c>
    </row>
    <row r="683" spans="1:23" x14ac:dyDescent="0.25">
      <c r="A683" s="10" t="str">
        <f>IF(YEAR(G683)=2024,#REF!,"")</f>
        <v/>
      </c>
      <c r="B683" s="10" t="str">
        <f>IF(YEAR(G683)=2025,#REF!,"")</f>
        <v/>
      </c>
      <c r="C683" s="10" t="str">
        <f t="shared" si="50"/>
        <v>Evening45139</v>
      </c>
      <c r="D683" s="5" t="str">
        <f>IF('by region'!$C$2="Any","Any",'Turf only'!V683)&amp;M683&amp;IF('by region'!$I$2="Any","Any",N683)&amp;G683</f>
        <v>AnyJumpAny45139</v>
      </c>
      <c r="E683" s="5" t="e">
        <f>IF(I683=#REF!,'Turf only'!G683,"")</f>
        <v>#REF!</v>
      </c>
      <c r="F683" s="5" t="e">
        <f t="shared" si="51"/>
        <v>#REF!</v>
      </c>
      <c r="G683" s="15">
        <v>45139</v>
      </c>
      <c r="H683" s="16" t="s">
        <v>7</v>
      </c>
      <c r="I683" s="16" t="s">
        <v>84</v>
      </c>
      <c r="J683" s="16" t="s">
        <v>80</v>
      </c>
      <c r="K683" s="14" t="s">
        <v>10</v>
      </c>
      <c r="L683" s="14" t="s">
        <v>11</v>
      </c>
      <c r="M683" s="16" t="s">
        <v>12</v>
      </c>
      <c r="N683" s="16" t="s">
        <v>13</v>
      </c>
      <c r="O683" s="16" t="s">
        <v>21</v>
      </c>
      <c r="P683" s="12">
        <f t="shared" si="52"/>
        <v>2</v>
      </c>
      <c r="Q683" s="12" cm="1">
        <f t="array" ref="Q683">SUMPRODUCT(($G$2:$G$2765=G683)*(P683&gt;$P$2:$P$2765))+1</f>
        <v>4</v>
      </c>
      <c r="R683" s="12" t="e">
        <f>(Q683*100000)+#REF!</f>
        <v>#REF!</v>
      </c>
      <c r="S683" t="e" cm="1">
        <f t="array" ref="S683">SUMPRODUCT(($G$2:$G$2765=G683)*(R683&gt;$R$2:$R$2765))+1</f>
        <v>#REF!</v>
      </c>
      <c r="T683" t="str">
        <f t="shared" si="53"/>
        <v>Perth †</v>
      </c>
      <c r="U683">
        <v>0</v>
      </c>
      <c r="V683" t="s">
        <v>17</v>
      </c>
      <c r="W683">
        <f t="shared" si="54"/>
        <v>2023</v>
      </c>
    </row>
    <row r="684" spans="1:23" x14ac:dyDescent="0.25">
      <c r="A684" s="10" t="str">
        <f>IF(YEAR(G684)=2024,#REF!,"")</f>
        <v/>
      </c>
      <c r="B684" s="10" t="str">
        <f>IF(YEAR(G684)=2025,#REF!,"")</f>
        <v/>
      </c>
      <c r="C684" s="10" t="str">
        <f t="shared" si="50"/>
        <v>Evening45139</v>
      </c>
      <c r="D684" s="5" t="str">
        <f>IF('by region'!$C$2="Any","Any",'Turf only'!V684)&amp;M684&amp;IF('by region'!$I$2="Any","Any",N684)&amp;G684</f>
        <v>AnyJumpAny45139</v>
      </c>
      <c r="E684" s="5" t="e">
        <f>IF(I684=#REF!,'Turf only'!G684,"")</f>
        <v>#REF!</v>
      </c>
      <c r="F684" s="5" t="e">
        <f t="shared" si="51"/>
        <v>#REF!</v>
      </c>
      <c r="G684" s="15">
        <v>45139</v>
      </c>
      <c r="H684" s="16" t="s">
        <v>7</v>
      </c>
      <c r="I684" s="16" t="s">
        <v>91</v>
      </c>
      <c r="J684" s="16" t="s">
        <v>80</v>
      </c>
      <c r="K684" s="14" t="s">
        <v>24</v>
      </c>
      <c r="L684" s="14" t="s">
        <v>17</v>
      </c>
      <c r="M684" s="16" t="s">
        <v>12</v>
      </c>
      <c r="N684" s="16" t="s">
        <v>13</v>
      </c>
      <c r="O684" s="16" t="s">
        <v>14</v>
      </c>
      <c r="P684" s="12">
        <f t="shared" si="52"/>
        <v>2</v>
      </c>
      <c r="Q684" s="12" cm="1">
        <f t="array" ref="Q684">SUMPRODUCT(($G$2:$G$2765=G684)*(P684&gt;$P$2:$P$2765))+1</f>
        <v>4</v>
      </c>
      <c r="R684" s="12" t="e">
        <f>(Q684*100000)+#REF!</f>
        <v>#REF!</v>
      </c>
      <c r="S684" t="e" cm="1">
        <f t="array" ref="S684">SUMPRODUCT(($G$2:$G$2765=G684)*(R684&gt;$R$2:$R$2765))+1</f>
        <v>#REF!</v>
      </c>
      <c r="T684" t="str">
        <f t="shared" si="53"/>
        <v>Worcester †</v>
      </c>
      <c r="U684">
        <v>0</v>
      </c>
      <c r="V684" t="s">
        <v>19</v>
      </c>
      <c r="W684">
        <f t="shared" si="54"/>
        <v>2023</v>
      </c>
    </row>
    <row r="685" spans="1:23" x14ac:dyDescent="0.25">
      <c r="A685" s="10" t="str">
        <f>IF(YEAR(G685)=2024,#REF!,"")</f>
        <v/>
      </c>
      <c r="B685" s="10" t="str">
        <f>IF(YEAR(G685)=2025,#REF!,"")</f>
        <v/>
      </c>
      <c r="C685" s="10" t="str">
        <f t="shared" si="50"/>
        <v>Afternoon45139</v>
      </c>
      <c r="D685" s="5" t="str">
        <f>IF('by region'!$C$2="Any","Any",'Turf only'!V685)&amp;M685&amp;IF('by region'!$I$2="Any","Any",N685)&amp;G685</f>
        <v>AnyFlatAny45139</v>
      </c>
      <c r="E685" s="5" t="e">
        <f>IF(I685=#REF!,'Turf only'!G685,"")</f>
        <v>#REF!</v>
      </c>
      <c r="F685" s="5" t="e">
        <f t="shared" si="51"/>
        <v>#REF!</v>
      </c>
      <c r="G685" s="15">
        <v>45139</v>
      </c>
      <c r="H685" s="16" t="s">
        <v>7</v>
      </c>
      <c r="I685" s="16" t="s">
        <v>81</v>
      </c>
      <c r="J685" s="16" t="s">
        <v>9</v>
      </c>
      <c r="K685" s="14" t="s">
        <v>24</v>
      </c>
      <c r="L685" s="14" t="s">
        <v>17</v>
      </c>
      <c r="M685" s="16" t="s">
        <v>25</v>
      </c>
      <c r="N685" s="16" t="s">
        <v>13</v>
      </c>
      <c r="O685" s="16" t="s">
        <v>14</v>
      </c>
      <c r="P685" s="12">
        <f t="shared" si="52"/>
        <v>1</v>
      </c>
      <c r="Q685" s="12" cm="1">
        <f t="array" ref="Q685">SUMPRODUCT(($G$2:$G$2765=G685)*(P685&gt;$P$2:$P$2765))+1</f>
        <v>1</v>
      </c>
      <c r="R685" s="12" t="e">
        <f>(Q685*100000)+#REF!</f>
        <v>#REF!</v>
      </c>
      <c r="S685" t="e" cm="1">
        <f t="array" ref="S685">SUMPRODUCT(($G$2:$G$2765=G685)*(R685&gt;$R$2:$R$2765))+1</f>
        <v>#REF!</v>
      </c>
      <c r="T685" t="str">
        <f t="shared" si="53"/>
        <v xml:space="preserve">YARMOUTH </v>
      </c>
      <c r="U685">
        <v>0</v>
      </c>
      <c r="V685" t="s">
        <v>19</v>
      </c>
      <c r="W685">
        <f t="shared" si="54"/>
        <v>2023</v>
      </c>
    </row>
    <row r="686" spans="1:23" x14ac:dyDescent="0.25">
      <c r="A686" s="10" t="str">
        <f>IF(YEAR(G686)=2024,#REF!,"")</f>
        <v/>
      </c>
      <c r="B686" s="10" t="str">
        <f>IF(YEAR(G686)=2025,#REF!,"")</f>
        <v/>
      </c>
      <c r="C686" s="10" t="str">
        <f t="shared" si="50"/>
        <v>Afternoon45140</v>
      </c>
      <c r="D686" s="5" t="str">
        <f>IF('by region'!$C$2="Any","Any",'Turf only'!V686)&amp;M686&amp;IF('by region'!$I$2="Any","Any",N686)&amp;G686</f>
        <v>AnyFlatAny45140</v>
      </c>
      <c r="E686" s="5" t="e">
        <f>IF(I686=#REF!,'Turf only'!G686,"")</f>
        <v>#REF!</v>
      </c>
      <c r="F686" s="5" t="e">
        <f t="shared" si="51"/>
        <v>#REF!</v>
      </c>
      <c r="G686" s="20">
        <v>45140</v>
      </c>
      <c r="H686" s="21" t="s">
        <v>27</v>
      </c>
      <c r="I686" s="21" t="s">
        <v>85</v>
      </c>
      <c r="J686" s="21" t="s">
        <v>9</v>
      </c>
      <c r="K686" s="22" t="s">
        <v>10</v>
      </c>
      <c r="L686" s="22" t="s">
        <v>19</v>
      </c>
      <c r="M686" s="21" t="s">
        <v>25</v>
      </c>
      <c r="N686" s="21" t="s">
        <v>13</v>
      </c>
      <c r="O686" s="21" t="s">
        <v>14</v>
      </c>
      <c r="P686" s="12">
        <f t="shared" si="52"/>
        <v>1</v>
      </c>
      <c r="Q686" s="12" cm="1">
        <f t="array" ref="Q686">SUMPRODUCT(($G$2:$G$2765=G686)*(P686&gt;$P$2:$P$2765))+1</f>
        <v>1</v>
      </c>
      <c r="R686" s="12" t="e">
        <f>(Q686*100000)+#REF!</f>
        <v>#REF!</v>
      </c>
      <c r="S686" t="e" cm="1">
        <f t="array" ref="S686">SUMPRODUCT(($G$2:$G$2765=G686)*(R686&gt;$R$2:$R$2765))+1</f>
        <v>#REF!</v>
      </c>
      <c r="T686" t="str">
        <f t="shared" si="53"/>
        <v xml:space="preserve">GOODWOOD </v>
      </c>
      <c r="U686">
        <v>0</v>
      </c>
      <c r="V686" t="s">
        <v>19</v>
      </c>
      <c r="W686">
        <f t="shared" si="54"/>
        <v>2023</v>
      </c>
    </row>
    <row r="687" spans="1:23" x14ac:dyDescent="0.25">
      <c r="A687" s="10" t="str">
        <f>IF(YEAR(G687)=2024,#REF!,"")</f>
        <v/>
      </c>
      <c r="B687" s="10" t="str">
        <f>IF(YEAR(G687)=2025,#REF!,"")</f>
        <v/>
      </c>
      <c r="C687" s="10" t="str">
        <f t="shared" si="50"/>
        <v>Evening45140</v>
      </c>
      <c r="D687" s="5" t="str">
        <f>IF('by region'!$C$2="Any","Any",'Turf only'!V687)&amp;M687&amp;IF('by region'!$I$2="Any","Any",N687)&amp;G687</f>
        <v>AnyFlatAny45140</v>
      </c>
      <c r="E687" s="5" t="e">
        <f>IF(I687=#REF!,'Turf only'!G687,"")</f>
        <v>#REF!</v>
      </c>
      <c r="F687" s="5" t="e">
        <f t="shared" si="51"/>
        <v>#REF!</v>
      </c>
      <c r="G687" s="15">
        <v>45140</v>
      </c>
      <c r="H687" s="16" t="s">
        <v>27</v>
      </c>
      <c r="I687" s="16" t="s">
        <v>44</v>
      </c>
      <c r="J687" s="16" t="s">
        <v>80</v>
      </c>
      <c r="K687" s="14" t="s">
        <v>10</v>
      </c>
      <c r="L687" s="14" t="s">
        <v>17</v>
      </c>
      <c r="M687" s="16" t="s">
        <v>25</v>
      </c>
      <c r="N687" s="16" t="s">
        <v>13</v>
      </c>
      <c r="O687" s="16" t="s">
        <v>14</v>
      </c>
      <c r="P687" s="12">
        <f t="shared" si="52"/>
        <v>2</v>
      </c>
      <c r="Q687" s="12" cm="1">
        <f t="array" ref="Q687">SUMPRODUCT(($G$2:$G$2765=G687)*(P687&gt;$P$2:$P$2765))+1</f>
        <v>4</v>
      </c>
      <c r="R687" s="12" t="e">
        <f>(Q687*100000)+#REF!</f>
        <v>#REF!</v>
      </c>
      <c r="S687" t="e" cm="1">
        <f t="array" ref="S687">SUMPRODUCT(($G$2:$G$2765=G687)*(R687&gt;$R$2:$R$2765))+1</f>
        <v>#REF!</v>
      </c>
      <c r="T687" t="str">
        <f t="shared" si="53"/>
        <v>LEICESTER †</v>
      </c>
      <c r="U687">
        <v>0</v>
      </c>
      <c r="V687" t="s">
        <v>19</v>
      </c>
      <c r="W687">
        <f t="shared" si="54"/>
        <v>2023</v>
      </c>
    </row>
    <row r="688" spans="1:23" x14ac:dyDescent="0.25">
      <c r="A688" s="10" t="str">
        <f>IF(YEAR(G688)=2024,#REF!,"")</f>
        <v/>
      </c>
      <c r="B688" s="10" t="str">
        <f>IF(YEAR(G688)=2025,#REF!,"")</f>
        <v/>
      </c>
      <c r="C688" s="10" t="str">
        <f t="shared" si="50"/>
        <v>Afternoon45140</v>
      </c>
      <c r="D688" s="5" t="str">
        <f>IF('by region'!$C$2="Any","Any",'Turf only'!V688)&amp;M688&amp;IF('by region'!$I$2="Any","Any",N688)&amp;G688</f>
        <v>AnyJumpAny45140</v>
      </c>
      <c r="E688" s="5" t="e">
        <f>IF(I688=#REF!,'Turf only'!G688,"")</f>
        <v>#REF!</v>
      </c>
      <c r="F688" s="5" t="e">
        <f t="shared" si="51"/>
        <v>#REF!</v>
      </c>
      <c r="G688" s="15">
        <v>45140</v>
      </c>
      <c r="H688" s="16" t="s">
        <v>27</v>
      </c>
      <c r="I688" s="16" t="s">
        <v>84</v>
      </c>
      <c r="J688" s="16" t="s">
        <v>9</v>
      </c>
      <c r="K688" s="14" t="s">
        <v>10</v>
      </c>
      <c r="L688" s="14" t="s">
        <v>11</v>
      </c>
      <c r="M688" s="16" t="s">
        <v>12</v>
      </c>
      <c r="N688" s="16" t="s">
        <v>13</v>
      </c>
      <c r="O688" s="16" t="s">
        <v>21</v>
      </c>
      <c r="P688" s="12">
        <f t="shared" si="52"/>
        <v>1</v>
      </c>
      <c r="Q688" s="12" cm="1">
        <f t="array" ref="Q688">SUMPRODUCT(($G$2:$G$2765=G688)*(P688&gt;$P$2:$P$2765))+1</f>
        <v>1</v>
      </c>
      <c r="R688" s="12" t="e">
        <f>(Q688*100000)+#REF!</f>
        <v>#REF!</v>
      </c>
      <c r="S688" t="e" cm="1">
        <f t="array" ref="S688">SUMPRODUCT(($G$2:$G$2765=G688)*(R688&gt;$R$2:$R$2765))+1</f>
        <v>#REF!</v>
      </c>
      <c r="T688" t="str">
        <f t="shared" si="53"/>
        <v xml:space="preserve">Perth </v>
      </c>
      <c r="U688">
        <v>0</v>
      </c>
      <c r="V688" t="s">
        <v>17</v>
      </c>
      <c r="W688">
        <f t="shared" si="54"/>
        <v>2023</v>
      </c>
    </row>
    <row r="689" spans="1:1394" x14ac:dyDescent="0.25">
      <c r="A689" s="10" t="str">
        <f>IF(YEAR(G689)=2024,#REF!,"")</f>
        <v/>
      </c>
      <c r="B689" s="10" t="str">
        <f>IF(YEAR(G689)=2025,#REF!,"")</f>
        <v/>
      </c>
      <c r="C689" s="10" t="str">
        <f t="shared" si="50"/>
        <v>Afternoon45140</v>
      </c>
      <c r="D689" s="5" t="str">
        <f>IF('by region'!$C$2="Any","Any",'Turf only'!V689)&amp;M689&amp;IF('by region'!$I$2="Any","Any",N689)&amp;G689</f>
        <v>AnyFlatAny45140</v>
      </c>
      <c r="E689" s="5" t="e">
        <f>IF(I689=#REF!,'Turf only'!G689,"")</f>
        <v>#REF!</v>
      </c>
      <c r="F689" s="5" t="e">
        <f t="shared" si="51"/>
        <v>#REF!</v>
      </c>
      <c r="G689" s="15">
        <v>45140</v>
      </c>
      <c r="H689" s="16" t="s">
        <v>27</v>
      </c>
      <c r="I689" s="16" t="s">
        <v>69</v>
      </c>
      <c r="J689" s="16" t="s">
        <v>9</v>
      </c>
      <c r="K689" s="14" t="s">
        <v>10</v>
      </c>
      <c r="L689" s="14" t="s">
        <v>11</v>
      </c>
      <c r="M689" s="16" t="s">
        <v>25</v>
      </c>
      <c r="N689" s="16" t="s">
        <v>13</v>
      </c>
      <c r="O689" s="16" t="s">
        <v>14</v>
      </c>
      <c r="P689" s="12">
        <f t="shared" si="52"/>
        <v>1</v>
      </c>
      <c r="Q689" s="12" cm="1">
        <f t="array" ref="Q689">SUMPRODUCT(($G$2:$G$2765=G689)*(P689&gt;$P$2:$P$2765))+1</f>
        <v>1</v>
      </c>
      <c r="R689" s="12" t="e">
        <f>(Q689*100000)+#REF!</f>
        <v>#REF!</v>
      </c>
      <c r="S689" t="e" cm="1">
        <f t="array" ref="S689">SUMPRODUCT(($G$2:$G$2765=G689)*(R689&gt;$R$2:$R$2765))+1</f>
        <v>#REF!</v>
      </c>
      <c r="T689" t="str">
        <f t="shared" si="53"/>
        <v xml:space="preserve">REDCAR </v>
      </c>
      <c r="U689">
        <v>0</v>
      </c>
      <c r="V689" t="s">
        <v>30</v>
      </c>
      <c r="W689">
        <f t="shared" si="54"/>
        <v>2023</v>
      </c>
    </row>
    <row r="690" spans="1:1394" x14ac:dyDescent="0.25">
      <c r="A690" s="10" t="str">
        <f>IF(YEAR(G690)=2024,#REF!,"")</f>
        <v/>
      </c>
      <c r="B690" s="10" t="str">
        <f>IF(YEAR(G690)=2025,#REF!,"")</f>
        <v/>
      </c>
      <c r="C690" s="10" t="str">
        <f t="shared" si="50"/>
        <v>Evening45140</v>
      </c>
      <c r="D690" s="5" t="str">
        <f>IF('by region'!$C$2="Any","Any",'Turf only'!V690)&amp;M690&amp;IF('by region'!$I$2="Any","Any",N690)&amp;G690</f>
        <v>AnyFlatAny45140</v>
      </c>
      <c r="E690" s="5" t="e">
        <f>IF(I690=#REF!,'Turf only'!G690,"")</f>
        <v>#REF!</v>
      </c>
      <c r="F690" s="5" t="e">
        <f t="shared" si="51"/>
        <v>#REF!</v>
      </c>
      <c r="G690" s="20">
        <v>45140</v>
      </c>
      <c r="H690" s="21" t="s">
        <v>27</v>
      </c>
      <c r="I690" s="21" t="s">
        <v>38</v>
      </c>
      <c r="J690" s="21" t="s">
        <v>80</v>
      </c>
      <c r="K690" s="22" t="s">
        <v>16</v>
      </c>
      <c r="L690" s="22" t="s">
        <v>19</v>
      </c>
      <c r="M690" s="21" t="s">
        <v>25</v>
      </c>
      <c r="N690" s="21" t="s">
        <v>13</v>
      </c>
      <c r="O690" s="21" t="s">
        <v>14</v>
      </c>
      <c r="P690" s="12">
        <f t="shared" si="52"/>
        <v>2</v>
      </c>
      <c r="Q690" s="12" cm="1">
        <f t="array" ref="Q690">SUMPRODUCT(($G$2:$G$2765=G690)*(P690&gt;$P$2:$P$2765))+1</f>
        <v>4</v>
      </c>
      <c r="R690" s="12" t="e">
        <f>(Q690*100000)+#REF!</f>
        <v>#REF!</v>
      </c>
      <c r="S690" t="e" cm="1">
        <f t="array" ref="S690">SUMPRODUCT(($G$2:$G$2765=G690)*(R690&gt;$R$2:$R$2765))+1</f>
        <v>#REF!</v>
      </c>
      <c r="T690" t="str">
        <f t="shared" si="53"/>
        <v>SANDOWN PARK †</v>
      </c>
      <c r="U690">
        <v>0</v>
      </c>
      <c r="V690" t="s">
        <v>19</v>
      </c>
      <c r="W690">
        <f t="shared" si="54"/>
        <v>2023</v>
      </c>
    </row>
    <row r="691" spans="1:1394" x14ac:dyDescent="0.25">
      <c r="A691" s="10" t="str">
        <f>IF(YEAR(G691)=2024,#REF!,"")</f>
        <v/>
      </c>
      <c r="B691" s="10" t="str">
        <f>IF(YEAR(G691)=2025,#REF!,"")</f>
        <v/>
      </c>
      <c r="C691" s="10" t="str">
        <f t="shared" si="50"/>
        <v>Evening45141</v>
      </c>
      <c r="D691" s="5" t="str">
        <f>IF('by region'!$C$2="Any","Any",'Turf only'!V691)&amp;M691&amp;IF('by region'!$I$2="Any","Any",N691)&amp;G691</f>
        <v>AnyFlatAny45141</v>
      </c>
      <c r="E691" s="5" t="e">
        <f>IF(I691=#REF!,'Turf only'!G691,"")</f>
        <v>#REF!</v>
      </c>
      <c r="F691" s="5" t="e">
        <f t="shared" si="51"/>
        <v>#REF!</v>
      </c>
      <c r="G691" s="20">
        <v>45141</v>
      </c>
      <c r="H691" s="21" t="s">
        <v>34</v>
      </c>
      <c r="I691" s="21" t="s">
        <v>83</v>
      </c>
      <c r="J691" s="21" t="s">
        <v>80</v>
      </c>
      <c r="K691" s="22" t="s">
        <v>16</v>
      </c>
      <c r="L691" s="22" t="s">
        <v>19</v>
      </c>
      <c r="M691" s="21" t="s">
        <v>25</v>
      </c>
      <c r="N691" s="21" t="s">
        <v>13</v>
      </c>
      <c r="O691" s="21" t="s">
        <v>14</v>
      </c>
      <c r="P691" s="12">
        <f t="shared" si="52"/>
        <v>2</v>
      </c>
      <c r="Q691" s="12" cm="1">
        <f t="array" ref="Q691">SUMPRODUCT(($G$2:$G$2765=G691)*(P691&gt;$P$2:$P$2765))+1</f>
        <v>4</v>
      </c>
      <c r="R691" s="12" t="e">
        <f>(Q691*100000)+#REF!</f>
        <v>#REF!</v>
      </c>
      <c r="S691" t="e" cm="1">
        <f t="array" ref="S691">SUMPRODUCT(($G$2:$G$2765=G691)*(R691&gt;$R$2:$R$2765))+1</f>
        <v>#REF!</v>
      </c>
      <c r="T691" t="str">
        <f t="shared" si="53"/>
        <v>EPSOM DOWNS †</v>
      </c>
      <c r="U691">
        <v>0</v>
      </c>
      <c r="V691" t="s">
        <v>19</v>
      </c>
      <c r="W691">
        <f t="shared" si="54"/>
        <v>2023</v>
      </c>
    </row>
    <row r="692" spans="1:1394" x14ac:dyDescent="0.25">
      <c r="A692" s="10" t="str">
        <f>IF(YEAR(G692)=2024,#REF!,"")</f>
        <v/>
      </c>
      <c r="B692" s="10" t="str">
        <f>IF(YEAR(G692)=2025,#REF!,"")</f>
        <v/>
      </c>
      <c r="C692" s="10" t="str">
        <f t="shared" si="50"/>
        <v>Afternoon45141</v>
      </c>
      <c r="D692" s="5" t="str">
        <f>IF('by region'!$C$2="Any","Any",'Turf only'!V692)&amp;M692&amp;IF('by region'!$I$2="Any","Any",N692)&amp;G692</f>
        <v>AnyFlatAny45141</v>
      </c>
      <c r="E692" s="5" t="e">
        <f>IF(I692=#REF!,'Turf only'!G692,"")</f>
        <v>#REF!</v>
      </c>
      <c r="F692" s="5" t="e">
        <f t="shared" si="51"/>
        <v>#REF!</v>
      </c>
      <c r="G692" s="20">
        <v>45141</v>
      </c>
      <c r="H692" s="21" t="s">
        <v>34</v>
      </c>
      <c r="I692" s="21" t="s">
        <v>85</v>
      </c>
      <c r="J692" s="21" t="s">
        <v>9</v>
      </c>
      <c r="K692" s="22" t="s">
        <v>10</v>
      </c>
      <c r="L692" s="22" t="s">
        <v>19</v>
      </c>
      <c r="M692" s="21" t="s">
        <v>25</v>
      </c>
      <c r="N692" s="21" t="s">
        <v>13</v>
      </c>
      <c r="O692" s="21" t="s">
        <v>14</v>
      </c>
      <c r="P692" s="12">
        <f t="shared" si="52"/>
        <v>1</v>
      </c>
      <c r="Q692" s="12" cm="1">
        <f t="array" ref="Q692">SUMPRODUCT(($G$2:$G$2765=G692)*(P692&gt;$P$2:$P$2765))+1</f>
        <v>1</v>
      </c>
      <c r="R692" s="12" t="e">
        <f>(Q692*100000)+#REF!</f>
        <v>#REF!</v>
      </c>
      <c r="S692" t="e" cm="1">
        <f t="array" ref="S692">SUMPRODUCT(($G$2:$G$2765=G692)*(R692&gt;$R$2:$R$2765))+1</f>
        <v>#REF!</v>
      </c>
      <c r="T692" t="str">
        <f t="shared" si="53"/>
        <v xml:space="preserve">GOODWOOD </v>
      </c>
      <c r="U692">
        <v>0</v>
      </c>
      <c r="V692" t="s">
        <v>17</v>
      </c>
      <c r="W692">
        <f t="shared" si="54"/>
        <v>2023</v>
      </c>
    </row>
    <row r="693" spans="1:1394" x14ac:dyDescent="0.25">
      <c r="A693" s="10" t="str">
        <f>IF(YEAR(G693)=2024,#REF!,"")</f>
        <v/>
      </c>
      <c r="B693" s="10" t="str">
        <f>IF(YEAR(G693)=2025,#REF!,"")</f>
        <v/>
      </c>
      <c r="C693" s="10" t="str">
        <f t="shared" si="50"/>
        <v>Afternoon45141</v>
      </c>
      <c r="D693" s="5" t="str">
        <f>IF('by region'!$C$2="Any","Any",'Turf only'!V693)&amp;M693&amp;IF('by region'!$I$2="Any","Any",N693)&amp;G693</f>
        <v>AnyFlatAny45141</v>
      </c>
      <c r="E693" s="5" t="e">
        <f>IF(I693=#REF!,'Turf only'!G693,"")</f>
        <v>#REF!</v>
      </c>
      <c r="F693" s="5" t="str">
        <f t="shared" si="51"/>
        <v>451414</v>
      </c>
      <c r="G693" s="15">
        <v>45141</v>
      </c>
      <c r="H693" s="16" t="s">
        <v>34</v>
      </c>
      <c r="I693" s="16" t="s">
        <v>72</v>
      </c>
      <c r="J693" s="16" t="s">
        <v>9</v>
      </c>
      <c r="K693" s="14" t="s">
        <v>16</v>
      </c>
      <c r="L693" s="14" t="s">
        <v>17</v>
      </c>
      <c r="M693" s="16" t="s">
        <v>25</v>
      </c>
      <c r="N693" s="16" t="s">
        <v>13</v>
      </c>
      <c r="O693" s="16" t="s">
        <v>14</v>
      </c>
      <c r="P693" s="12">
        <f t="shared" si="52"/>
        <v>1</v>
      </c>
      <c r="Q693" s="12" cm="1">
        <f t="array" ref="Q693">SUMPRODUCT(($G$2:$G$2765=G693)*(P693&gt;$P$2:$P$2765))+1</f>
        <v>1</v>
      </c>
      <c r="R693" s="12" t="e">
        <f>(Q693*100000)+#REF!</f>
        <v>#REF!</v>
      </c>
      <c r="S693">
        <v>4</v>
      </c>
      <c r="T693" t="str">
        <f t="shared" si="53"/>
        <v xml:space="preserve">NOTTINGHAM </v>
      </c>
      <c r="U693">
        <v>0</v>
      </c>
      <c r="V693" t="s">
        <v>17</v>
      </c>
      <c r="W693">
        <f t="shared" si="54"/>
        <v>2023</v>
      </c>
    </row>
    <row r="694" spans="1:1394" x14ac:dyDescent="0.25">
      <c r="A694" s="10" t="str">
        <f>IF(YEAR(G694)=2024,#REF!,"")</f>
        <v/>
      </c>
      <c r="B694" s="10" t="str">
        <f>IF(YEAR(G694)=2025,#REF!,"")</f>
        <v/>
      </c>
      <c r="C694" s="10" t="str">
        <f t="shared" si="50"/>
        <v>Afternoon45141</v>
      </c>
      <c r="D694" s="5" t="str">
        <f>IF('by region'!$C$2="Any","Any",'Turf only'!V694)&amp;M694&amp;IF('by region'!$I$2="Any","Any",N694)&amp;G694</f>
        <v>AnyJumpAny45141</v>
      </c>
      <c r="E694" s="5" t="e">
        <f>IF(I694=#REF!,'Turf only'!G694,"")</f>
        <v>#REF!</v>
      </c>
      <c r="F694" s="5" t="str">
        <f t="shared" si="51"/>
        <v>451413</v>
      </c>
      <c r="G694" s="15">
        <v>45141</v>
      </c>
      <c r="H694" s="16" t="s">
        <v>34</v>
      </c>
      <c r="I694" s="16" t="s">
        <v>66</v>
      </c>
      <c r="J694" s="16" t="s">
        <v>9</v>
      </c>
      <c r="K694" s="14" t="s">
        <v>10</v>
      </c>
      <c r="L694" s="14" t="s">
        <v>17</v>
      </c>
      <c r="M694" s="16" t="s">
        <v>12</v>
      </c>
      <c r="N694" s="16" t="s">
        <v>13</v>
      </c>
      <c r="O694" s="16" t="s">
        <v>14</v>
      </c>
      <c r="P694" s="12">
        <f t="shared" si="52"/>
        <v>1</v>
      </c>
      <c r="Q694" s="12" cm="1">
        <f t="array" ref="Q694">SUMPRODUCT(($G$2:$G$2765=G694)*(P694&gt;$P$2:$P$2765))+1</f>
        <v>1</v>
      </c>
      <c r="R694" s="12" t="e">
        <f>(Q694*100000)+#REF!</f>
        <v>#REF!</v>
      </c>
      <c r="S694">
        <v>3</v>
      </c>
      <c r="T694" t="str">
        <f t="shared" si="53"/>
        <v xml:space="preserve">Stratford-On-Avon </v>
      </c>
      <c r="U694">
        <v>0</v>
      </c>
      <c r="V694" t="s">
        <v>17</v>
      </c>
      <c r="W694">
        <f t="shared" si="54"/>
        <v>2023</v>
      </c>
    </row>
    <row r="695" spans="1:1394" x14ac:dyDescent="0.25">
      <c r="A695" s="10" t="str">
        <f>IF(YEAR(G695)=2024,#REF!,"")</f>
        <v/>
      </c>
      <c r="B695" s="10" t="str">
        <f>IF(YEAR(G695)=2025,#REF!,"")</f>
        <v/>
      </c>
      <c r="C695" s="10" t="str">
        <f t="shared" si="50"/>
        <v>Afternoon45142</v>
      </c>
      <c r="D695" s="5" t="str">
        <f>IF('by region'!$C$2="Any","Any",'Turf only'!V695)&amp;M695&amp;IF('by region'!$I$2="Any","Any",N695)&amp;G695</f>
        <v>AnyJumpAny45142</v>
      </c>
      <c r="E695" s="5" t="e">
        <f>IF(I695=#REF!,'Turf only'!G695,"")</f>
        <v>#REF!</v>
      </c>
      <c r="F695" s="5" t="e">
        <f t="shared" si="51"/>
        <v>#REF!</v>
      </c>
      <c r="G695" s="15">
        <v>45142</v>
      </c>
      <c r="H695" s="16" t="s">
        <v>35</v>
      </c>
      <c r="I695" s="16" t="s">
        <v>64</v>
      </c>
      <c r="J695" s="16" t="s">
        <v>9</v>
      </c>
      <c r="K695" s="14" t="s">
        <v>10</v>
      </c>
      <c r="L695" s="14" t="s">
        <v>17</v>
      </c>
      <c r="M695" s="16" t="s">
        <v>12</v>
      </c>
      <c r="N695" s="16" t="s">
        <v>13</v>
      </c>
      <c r="O695" s="16" t="s">
        <v>14</v>
      </c>
      <c r="P695" s="12">
        <f t="shared" si="52"/>
        <v>1</v>
      </c>
      <c r="Q695" s="12" cm="1">
        <f t="array" ref="Q695">SUMPRODUCT(($G$2:$G$2765=G695)*(P695&gt;$P$2:$P$2765))+1</f>
        <v>1</v>
      </c>
      <c r="R695" s="12" t="e">
        <f>(Q695*100000)+#REF!</f>
        <v>#REF!</v>
      </c>
      <c r="S695" t="e" cm="1">
        <f t="array" ref="S695">SUMPRODUCT(($G$2:$G$2765=G695)*(R695&gt;$R$2:$R$2765))+1</f>
        <v>#REF!</v>
      </c>
      <c r="T695" t="str">
        <f t="shared" si="53"/>
        <v xml:space="preserve">Bangor-On-Dee </v>
      </c>
      <c r="U695">
        <v>0</v>
      </c>
      <c r="V695" t="s">
        <v>30</v>
      </c>
      <c r="W695">
        <f t="shared" si="54"/>
        <v>2023</v>
      </c>
    </row>
    <row r="696" spans="1:1394" x14ac:dyDescent="0.25">
      <c r="A696" s="10" t="str">
        <f>IF(YEAR(G696)=2024,#REF!,"")</f>
        <v/>
      </c>
      <c r="B696" s="10" t="str">
        <f>IF(YEAR(G696)=2025,#REF!,"")</f>
        <v/>
      </c>
      <c r="C696" s="10" t="str">
        <f t="shared" si="50"/>
        <v>Evening45142</v>
      </c>
      <c r="D696" s="5" t="str">
        <f>IF('by region'!$C$2="Any","Any",'Turf only'!V696)&amp;M696&amp;IF('by region'!$I$2="Any","Any",N696)&amp;G696</f>
        <v>AnyFlatAny45142</v>
      </c>
      <c r="E696" s="5" t="e">
        <f>IF(I696=#REF!,'Turf only'!G696,"")</f>
        <v>#REF!</v>
      </c>
      <c r="F696" s="5" t="e">
        <f t="shared" si="51"/>
        <v>#REF!</v>
      </c>
      <c r="G696" s="15">
        <v>45142</v>
      </c>
      <c r="H696" s="16" t="s">
        <v>35</v>
      </c>
      <c r="I696" s="16" t="s">
        <v>79</v>
      </c>
      <c r="J696" s="16" t="s">
        <v>80</v>
      </c>
      <c r="K696" s="14" t="s">
        <v>24</v>
      </c>
      <c r="L696" s="14" t="s">
        <v>19</v>
      </c>
      <c r="M696" s="16" t="s">
        <v>25</v>
      </c>
      <c r="N696" s="16" t="s">
        <v>13</v>
      </c>
      <c r="O696" s="16" t="s">
        <v>14</v>
      </c>
      <c r="P696" s="12">
        <f t="shared" si="52"/>
        <v>2</v>
      </c>
      <c r="Q696" s="12" cm="1">
        <f t="array" ref="Q696">SUMPRODUCT(($G$2:$G$2765=G696)*(P696&gt;$P$2:$P$2765))+1</f>
        <v>3</v>
      </c>
      <c r="R696" s="12" t="e">
        <f>(Q696*100000)+#REF!</f>
        <v>#REF!</v>
      </c>
      <c r="S696" t="e" cm="1">
        <f t="array" ref="S696">SUMPRODUCT(($G$2:$G$2765=G696)*(R696&gt;$R$2:$R$2765))+1</f>
        <v>#REF!</v>
      </c>
      <c r="T696" t="str">
        <f t="shared" si="53"/>
        <v>BATH †</v>
      </c>
      <c r="U696">
        <v>0</v>
      </c>
      <c r="V696" t="s">
        <v>17</v>
      </c>
      <c r="W696">
        <f t="shared" si="54"/>
        <v>2023</v>
      </c>
    </row>
    <row r="697" spans="1:1394" x14ac:dyDescent="0.25">
      <c r="A697" s="10" t="str">
        <f>IF(YEAR(G697)=2024,#REF!,"")</f>
        <v/>
      </c>
      <c r="B697" s="10" t="str">
        <f>IF(YEAR(G697)=2025,#REF!,"")</f>
        <v/>
      </c>
      <c r="C697" s="10" t="str">
        <f t="shared" ref="C697:C760" si="55">J697&amp;G697</f>
        <v>Afternoon45142</v>
      </c>
      <c r="D697" s="5" t="str">
        <f>IF('by region'!$C$2="Any","Any",'Turf only'!V697)&amp;M697&amp;IF('by region'!$I$2="Any","Any",N697)&amp;G697</f>
        <v>AnyFlatAny45142</v>
      </c>
      <c r="E697" s="5" t="e">
        <f>IF(I697=#REF!,'Turf only'!G697,"")</f>
        <v>#REF!</v>
      </c>
      <c r="F697" s="5" t="e">
        <f t="shared" ref="F697:F760" si="56">G697&amp;S697</f>
        <v>#REF!</v>
      </c>
      <c r="G697" s="20">
        <v>45142</v>
      </c>
      <c r="H697" s="21" t="s">
        <v>35</v>
      </c>
      <c r="I697" s="21" t="s">
        <v>85</v>
      </c>
      <c r="J697" s="21" t="s">
        <v>9</v>
      </c>
      <c r="K697" s="22" t="s">
        <v>10</v>
      </c>
      <c r="L697" s="22" t="s">
        <v>19</v>
      </c>
      <c r="M697" s="21" t="s">
        <v>25</v>
      </c>
      <c r="N697" s="21" t="s">
        <v>13</v>
      </c>
      <c r="O697" s="21" t="s">
        <v>14</v>
      </c>
      <c r="P697" s="12">
        <f t="shared" ref="P697:P760" si="57">IF(J697="Afternoon",1,IF(J697="Evening",2,IF(J697="Floodlit",3,4)))</f>
        <v>1</v>
      </c>
      <c r="Q697" s="12" cm="1">
        <f t="array" ref="Q697">SUMPRODUCT(($G$2:$G$2765=G697)*(P697&gt;$P$2:$P$2765))+1</f>
        <v>1</v>
      </c>
      <c r="R697" s="12" t="e">
        <f>(Q697*100000)+#REF!</f>
        <v>#REF!</v>
      </c>
      <c r="S697" t="e" cm="1">
        <f t="array" ref="S697">SUMPRODUCT(($G$2:$G$2765=G697)*(R697&gt;$R$2:$R$2765))+1</f>
        <v>#REF!</v>
      </c>
      <c r="T697" t="str">
        <f t="shared" ref="T697:T760" si="58">_xlfn.CONCAT(IF(M697="Flat",UPPER(I697),I697)," ",IF(J697="Evening","†",IF(J697="Floodlit","#","")))</f>
        <v xml:space="preserve">GOODWOOD </v>
      </c>
      <c r="U697">
        <v>0</v>
      </c>
      <c r="V697" t="s">
        <v>19</v>
      </c>
      <c r="W697">
        <f t="shared" ref="W697:W760" si="59">YEAR(G697)</f>
        <v>2023</v>
      </c>
    </row>
    <row r="698" spans="1:1394" s="19" customFormat="1" x14ac:dyDescent="0.25">
      <c r="A698" s="19" t="str">
        <f>IF(YEAR(G698)=2024,#REF!,"")</f>
        <v/>
      </c>
      <c r="B698" s="19" t="str">
        <f>IF(YEAR(G698)=2025,#REF!,"")</f>
        <v/>
      </c>
      <c r="C698" s="19" t="str">
        <f t="shared" si="55"/>
        <v>Evening45142</v>
      </c>
      <c r="D698" s="19" t="str">
        <f>IF('by region'!$C$2="Any","Any",'Turf only'!V698)&amp;M698&amp;IF('by region'!$I$2="Any","Any",N698)&amp;G698</f>
        <v>AnyFlatAny45142</v>
      </c>
      <c r="E698" s="19" t="e">
        <f>IF(I698=#REF!,'Turf only'!G698,"")</f>
        <v>#REF!</v>
      </c>
      <c r="F698" s="19" t="e">
        <f t="shared" si="56"/>
        <v>#REF!</v>
      </c>
      <c r="G698" s="15">
        <v>45142</v>
      </c>
      <c r="H698" s="16" t="s">
        <v>35</v>
      </c>
      <c r="I698" s="16" t="s">
        <v>22</v>
      </c>
      <c r="J698" s="16" t="s">
        <v>80</v>
      </c>
      <c r="K698" s="14" t="s">
        <v>10</v>
      </c>
      <c r="L698" s="14" t="s">
        <v>11</v>
      </c>
      <c r="M698" s="16" t="s">
        <v>25</v>
      </c>
      <c r="N698" s="16" t="s">
        <v>13</v>
      </c>
      <c r="O698" s="16" t="s">
        <v>14</v>
      </c>
      <c r="P698" s="23">
        <f t="shared" si="57"/>
        <v>2</v>
      </c>
      <c r="Q698" s="23" cm="1">
        <f t="array" ref="Q698">SUMPRODUCT(($G$2:$G$2765=G698)*(P698&gt;$P$2:$P$2765))+1</f>
        <v>3</v>
      </c>
      <c r="R698" s="23" t="e">
        <f>(Q698*100000)+#REF!</f>
        <v>#REF!</v>
      </c>
      <c r="S698" s="19" t="e" cm="1">
        <f t="array" ref="S698">SUMPRODUCT(($G$2:$G$2765=G698)*(R698&gt;$R$2:$R$2765))+1</f>
        <v>#REF!</v>
      </c>
      <c r="T698" s="19" t="str">
        <f t="shared" si="58"/>
        <v>MUSSELBURGH †</v>
      </c>
      <c r="U698" s="19">
        <v>0</v>
      </c>
      <c r="V698" s="19" t="s">
        <v>30</v>
      </c>
      <c r="W698" s="19">
        <f t="shared" si="59"/>
        <v>2023</v>
      </c>
      <c r="X698" s="24"/>
      <c r="Y698" s="24"/>
      <c r="Z698" s="24"/>
      <c r="AA698" s="24"/>
      <c r="AB698" s="24"/>
      <c r="AC698" s="24"/>
      <c r="AD698" s="24"/>
      <c r="AE698" s="24"/>
      <c r="AF698" s="24"/>
      <c r="AG698" s="24"/>
      <c r="AH698" s="24"/>
      <c r="AI698" s="24"/>
      <c r="AJ698" s="24"/>
      <c r="AK698" s="24"/>
      <c r="AL698" s="24"/>
      <c r="AM698" s="24"/>
      <c r="AN698" s="24"/>
      <c r="AO698" s="24"/>
      <c r="AP698" s="24"/>
      <c r="AQ698" s="24"/>
      <c r="AR698" s="24"/>
      <c r="AS698" s="24"/>
      <c r="AT698" s="24"/>
      <c r="AU698" s="24"/>
      <c r="AV698" s="24"/>
      <c r="AW698" s="24"/>
      <c r="AX698" s="24"/>
      <c r="AY698" s="24"/>
      <c r="AZ698" s="24"/>
      <c r="BA698" s="24"/>
      <c r="BB698" s="24"/>
      <c r="BC698" s="24"/>
      <c r="BD698" s="24"/>
      <c r="BE698" s="24"/>
      <c r="BF698" s="24"/>
      <c r="BG698" s="24"/>
      <c r="BH698" s="24"/>
      <c r="BI698" s="24"/>
      <c r="BJ698" s="24"/>
      <c r="BK698" s="24"/>
      <c r="BL698" s="24"/>
      <c r="BM698" s="24"/>
      <c r="BN698" s="24"/>
      <c r="BO698" s="24"/>
      <c r="BP698" s="24"/>
      <c r="BQ698" s="24"/>
      <c r="BR698" s="24"/>
      <c r="BS698" s="24"/>
      <c r="BT698" s="24"/>
      <c r="BU698" s="24"/>
      <c r="BV698" s="24"/>
      <c r="BW698" s="24"/>
      <c r="BX698" s="24"/>
      <c r="BY698" s="24"/>
      <c r="BZ698" s="24"/>
      <c r="CA698" s="24"/>
      <c r="CB698" s="24"/>
      <c r="CC698" s="24"/>
      <c r="CD698" s="24"/>
      <c r="CE698" s="24"/>
      <c r="CF698" s="24"/>
      <c r="CG698" s="24"/>
      <c r="CH698" s="24"/>
      <c r="CI698" s="24"/>
      <c r="CJ698" s="24"/>
      <c r="CK698" s="24"/>
      <c r="CL698" s="24"/>
      <c r="CM698" s="24"/>
      <c r="CN698" s="24"/>
      <c r="CO698" s="24"/>
      <c r="CP698" s="24"/>
      <c r="CQ698" s="24"/>
      <c r="CR698" s="24"/>
      <c r="CS698" s="24"/>
      <c r="CT698" s="24"/>
      <c r="CU698" s="24"/>
      <c r="CV698" s="24"/>
      <c r="CW698" s="24"/>
      <c r="CX698" s="24"/>
      <c r="CY698" s="24"/>
      <c r="CZ698" s="24"/>
      <c r="DA698" s="24"/>
      <c r="DB698" s="24"/>
      <c r="DC698" s="24"/>
      <c r="DD698" s="24"/>
      <c r="DE698" s="24"/>
      <c r="DF698" s="24"/>
      <c r="DG698" s="24"/>
      <c r="DH698" s="24"/>
      <c r="DI698" s="24"/>
      <c r="DJ698" s="24"/>
      <c r="DK698" s="24"/>
      <c r="DL698" s="24"/>
      <c r="DM698" s="24"/>
      <c r="DN698" s="24"/>
      <c r="DO698" s="24"/>
      <c r="DP698" s="24"/>
      <c r="DQ698" s="24"/>
      <c r="DR698" s="24"/>
      <c r="DS698" s="24"/>
      <c r="DT698" s="24"/>
      <c r="DU698" s="24"/>
      <c r="DV698" s="24"/>
      <c r="DW698" s="24"/>
      <c r="DX698" s="24"/>
      <c r="DY698" s="24"/>
      <c r="DZ698" s="24"/>
      <c r="EA698" s="24"/>
      <c r="EB698" s="24"/>
      <c r="EC698" s="24"/>
      <c r="ED698" s="24"/>
      <c r="EE698" s="24"/>
      <c r="EF698" s="24"/>
      <c r="EG698" s="24"/>
      <c r="EH698" s="24"/>
      <c r="EI698" s="24"/>
      <c r="EJ698" s="24"/>
      <c r="EK698" s="24"/>
      <c r="EL698" s="24"/>
      <c r="EM698" s="24"/>
      <c r="EN698" s="24"/>
      <c r="EO698" s="24"/>
      <c r="EP698" s="24"/>
      <c r="EQ698" s="24"/>
      <c r="ER698" s="24"/>
      <c r="ES698" s="24"/>
      <c r="ET698" s="24"/>
      <c r="EU698" s="24"/>
      <c r="EV698" s="24"/>
      <c r="EW698" s="24"/>
      <c r="EX698" s="24"/>
      <c r="EY698" s="24"/>
      <c r="EZ698" s="24"/>
      <c r="FA698" s="24"/>
      <c r="FB698" s="24"/>
      <c r="FC698" s="24"/>
      <c r="FD698" s="24"/>
      <c r="FE698" s="24"/>
      <c r="FF698" s="24"/>
      <c r="FG698" s="24"/>
      <c r="FH698" s="24"/>
      <c r="FI698" s="24"/>
      <c r="FJ698" s="24"/>
      <c r="FK698" s="24"/>
      <c r="FL698" s="24"/>
      <c r="FM698" s="24"/>
      <c r="FN698" s="24"/>
      <c r="FO698" s="24"/>
      <c r="FP698" s="24"/>
      <c r="FQ698" s="24"/>
      <c r="FR698" s="24"/>
      <c r="FS698" s="24"/>
      <c r="FT698" s="24"/>
      <c r="FU698" s="24"/>
      <c r="FV698" s="24"/>
      <c r="FW698" s="24"/>
      <c r="FX698" s="24"/>
      <c r="FY698" s="24"/>
      <c r="FZ698" s="24"/>
      <c r="GA698" s="24"/>
      <c r="GB698" s="24"/>
      <c r="GC698" s="24"/>
      <c r="GD698" s="24"/>
      <c r="GE698" s="24"/>
      <c r="GF698" s="24"/>
      <c r="GG698" s="24"/>
      <c r="GH698" s="24"/>
      <c r="GI698" s="24"/>
      <c r="GJ698" s="24"/>
      <c r="GK698" s="24"/>
      <c r="GL698" s="24"/>
      <c r="GM698" s="24"/>
      <c r="GN698" s="24"/>
      <c r="GO698" s="24"/>
      <c r="GP698" s="24"/>
      <c r="GQ698" s="24"/>
      <c r="GR698" s="24"/>
      <c r="GS698" s="24"/>
      <c r="GT698" s="24"/>
      <c r="GU698" s="24"/>
      <c r="GV698" s="24"/>
      <c r="GW698" s="24"/>
      <c r="GX698" s="24"/>
      <c r="GY698" s="24"/>
      <c r="GZ698" s="24"/>
      <c r="HA698" s="24"/>
      <c r="HB698" s="24"/>
      <c r="HC698" s="24"/>
      <c r="HD698" s="24"/>
      <c r="HE698" s="24"/>
      <c r="HF698" s="24"/>
      <c r="HG698" s="24"/>
      <c r="HH698" s="24"/>
      <c r="HI698" s="24"/>
      <c r="HJ698" s="24"/>
      <c r="HK698" s="24"/>
      <c r="HL698" s="24"/>
      <c r="HM698" s="24"/>
      <c r="HN698" s="24"/>
      <c r="HO698" s="24"/>
      <c r="HP698" s="24"/>
      <c r="HQ698" s="24"/>
      <c r="HR698" s="24"/>
      <c r="HS698" s="24"/>
      <c r="HT698" s="24"/>
      <c r="HU698" s="24"/>
      <c r="HV698" s="24"/>
      <c r="HW698" s="24"/>
      <c r="HX698" s="24"/>
      <c r="HY698" s="24"/>
      <c r="HZ698" s="24"/>
      <c r="IA698" s="24"/>
      <c r="IB698" s="24"/>
      <c r="IC698" s="24"/>
      <c r="ID698" s="24"/>
      <c r="IE698" s="24"/>
      <c r="IF698" s="24"/>
      <c r="IG698" s="24"/>
      <c r="IH698" s="24"/>
      <c r="II698" s="24"/>
      <c r="IJ698" s="24"/>
      <c r="IK698" s="24"/>
      <c r="IL698" s="24"/>
      <c r="IM698" s="24"/>
      <c r="IN698" s="24"/>
      <c r="IO698" s="24"/>
      <c r="IP698" s="24"/>
      <c r="IQ698" s="24"/>
      <c r="IR698" s="24"/>
      <c r="IS698" s="24"/>
      <c r="IT698" s="24"/>
      <c r="IU698" s="24"/>
      <c r="IV698" s="24"/>
      <c r="IW698" s="24"/>
      <c r="IX698" s="24"/>
      <c r="IY698" s="24"/>
      <c r="IZ698" s="24"/>
      <c r="JA698" s="24"/>
      <c r="JB698" s="24"/>
      <c r="JC698" s="24"/>
      <c r="JD698" s="24"/>
      <c r="JE698" s="24"/>
      <c r="JF698" s="24"/>
      <c r="JG698" s="24"/>
      <c r="JH698" s="24"/>
      <c r="JI698" s="24"/>
      <c r="JJ698" s="24"/>
      <c r="JK698" s="24"/>
      <c r="JL698" s="24"/>
      <c r="JM698" s="24"/>
      <c r="JN698" s="24"/>
      <c r="JO698" s="24"/>
      <c r="JP698" s="24"/>
      <c r="JQ698" s="24"/>
      <c r="JR698" s="24"/>
      <c r="JS698" s="24"/>
      <c r="JT698" s="24"/>
      <c r="JU698" s="24"/>
      <c r="JV698" s="24"/>
      <c r="JW698" s="24"/>
      <c r="JX698" s="24"/>
      <c r="JY698" s="24"/>
      <c r="JZ698" s="24"/>
      <c r="KA698" s="24"/>
      <c r="KB698" s="24"/>
      <c r="KC698" s="24"/>
      <c r="KD698" s="24"/>
      <c r="KE698" s="24"/>
      <c r="KF698" s="24"/>
      <c r="KG698" s="24"/>
      <c r="KH698" s="24"/>
      <c r="KI698" s="24"/>
      <c r="KJ698" s="24"/>
      <c r="KK698" s="24"/>
      <c r="KL698" s="24"/>
      <c r="KM698" s="24"/>
      <c r="KN698" s="24"/>
      <c r="KO698" s="24"/>
      <c r="KP698" s="24"/>
      <c r="KQ698" s="24"/>
      <c r="KR698" s="24"/>
      <c r="KS698" s="24"/>
      <c r="KT698" s="24"/>
      <c r="KU698" s="24"/>
      <c r="KV698" s="24"/>
      <c r="KW698" s="24"/>
      <c r="KX698" s="24"/>
      <c r="KY698" s="24"/>
      <c r="KZ698" s="24"/>
      <c r="LA698" s="24"/>
      <c r="LB698" s="24"/>
      <c r="LC698" s="24"/>
      <c r="LD698" s="24"/>
      <c r="LE698" s="24"/>
      <c r="LF698" s="24"/>
      <c r="LG698" s="24"/>
      <c r="LH698" s="24"/>
      <c r="LI698" s="24"/>
      <c r="LJ698" s="24"/>
      <c r="LK698" s="24"/>
      <c r="LL698" s="24"/>
      <c r="LM698" s="24"/>
      <c r="LN698" s="24"/>
      <c r="LO698" s="24"/>
      <c r="LP698" s="24"/>
      <c r="LQ698" s="24"/>
      <c r="LR698" s="24"/>
      <c r="LS698" s="24"/>
      <c r="LT698" s="24"/>
      <c r="LU698" s="24"/>
      <c r="LV698" s="24"/>
      <c r="LW698" s="24"/>
      <c r="LX698" s="24"/>
      <c r="LY698" s="24"/>
      <c r="LZ698" s="24"/>
      <c r="MA698" s="24"/>
      <c r="MB698" s="24"/>
      <c r="MC698" s="24"/>
      <c r="MD698" s="24"/>
      <c r="ME698" s="24"/>
      <c r="MF698" s="24"/>
      <c r="MG698" s="24"/>
      <c r="MH698" s="24"/>
      <c r="MI698" s="24"/>
      <c r="MJ698" s="24"/>
      <c r="MK698" s="24"/>
      <c r="ML698" s="24"/>
      <c r="MM698" s="24"/>
      <c r="MN698" s="24"/>
      <c r="MO698" s="24"/>
      <c r="MP698" s="24"/>
      <c r="MQ698" s="24"/>
      <c r="MR698" s="24"/>
      <c r="MS698" s="24"/>
      <c r="MT698" s="24"/>
      <c r="MU698" s="24"/>
      <c r="MV698" s="24"/>
      <c r="MW698" s="24"/>
      <c r="MX698" s="24"/>
      <c r="MY698" s="24"/>
      <c r="MZ698" s="24"/>
      <c r="NA698" s="24"/>
      <c r="NB698" s="24"/>
      <c r="NC698" s="24"/>
      <c r="ND698" s="24"/>
      <c r="NE698" s="24"/>
      <c r="NF698" s="24"/>
      <c r="NG698" s="24"/>
      <c r="NH698" s="24"/>
      <c r="NI698" s="24"/>
      <c r="NJ698" s="24"/>
      <c r="NK698" s="24"/>
      <c r="NL698" s="24"/>
      <c r="NM698" s="24"/>
      <c r="NN698" s="24"/>
      <c r="NO698" s="24"/>
      <c r="NP698" s="24"/>
      <c r="NQ698" s="24"/>
      <c r="NR698" s="24"/>
      <c r="NS698" s="24"/>
      <c r="NT698" s="24"/>
      <c r="NU698" s="24"/>
      <c r="NV698" s="24"/>
      <c r="NW698" s="24"/>
      <c r="NX698" s="24"/>
      <c r="NY698" s="24"/>
      <c r="NZ698" s="24"/>
      <c r="OA698" s="24"/>
      <c r="OB698" s="24"/>
      <c r="OC698" s="24"/>
      <c r="OD698" s="24"/>
      <c r="OE698" s="24"/>
      <c r="OF698" s="24"/>
      <c r="OG698" s="24"/>
      <c r="OH698" s="24"/>
      <c r="OI698" s="24"/>
      <c r="OJ698" s="24"/>
      <c r="OK698" s="24"/>
      <c r="OL698" s="24"/>
      <c r="OM698" s="24"/>
      <c r="ON698" s="24"/>
      <c r="OO698" s="24"/>
      <c r="OP698" s="24"/>
      <c r="OQ698" s="24"/>
      <c r="OR698" s="24"/>
      <c r="OS698" s="24"/>
      <c r="OT698" s="24"/>
      <c r="OU698" s="24"/>
      <c r="OV698" s="24"/>
      <c r="OW698" s="24"/>
      <c r="OX698" s="24"/>
      <c r="OY698" s="24"/>
      <c r="OZ698" s="24"/>
      <c r="PA698" s="24"/>
      <c r="PB698" s="24"/>
      <c r="PC698" s="24"/>
      <c r="PD698" s="24"/>
      <c r="PE698" s="24"/>
      <c r="PF698" s="24"/>
      <c r="PG698" s="24"/>
      <c r="PH698" s="24"/>
      <c r="PI698" s="24"/>
      <c r="PJ698" s="24"/>
      <c r="PK698" s="24"/>
      <c r="PL698" s="24"/>
      <c r="PM698" s="24"/>
      <c r="PN698" s="24"/>
      <c r="PO698" s="24"/>
      <c r="PP698" s="24"/>
      <c r="PQ698" s="24"/>
      <c r="PR698" s="24"/>
      <c r="PS698" s="24"/>
      <c r="PT698" s="24"/>
      <c r="PU698" s="24"/>
      <c r="PV698" s="24"/>
      <c r="PW698" s="24"/>
      <c r="PX698" s="24"/>
      <c r="PY698" s="24"/>
      <c r="PZ698" s="24"/>
      <c r="QA698" s="24"/>
      <c r="QB698" s="24"/>
      <c r="QC698" s="24"/>
      <c r="QD698" s="24"/>
      <c r="QE698" s="24"/>
      <c r="QF698" s="24"/>
      <c r="QG698" s="24"/>
      <c r="QH698" s="24"/>
      <c r="QI698" s="24"/>
      <c r="QJ698" s="24"/>
      <c r="QK698" s="24"/>
      <c r="QL698" s="24"/>
      <c r="QM698" s="24"/>
      <c r="QN698" s="24"/>
      <c r="QO698" s="24"/>
      <c r="QP698" s="24"/>
      <c r="QQ698" s="24"/>
      <c r="QR698" s="24"/>
      <c r="QS698" s="24"/>
      <c r="QT698" s="24"/>
      <c r="QU698" s="24"/>
      <c r="QV698" s="24"/>
      <c r="QW698" s="24"/>
      <c r="QX698" s="24"/>
      <c r="QY698" s="24"/>
      <c r="QZ698" s="24"/>
      <c r="RA698" s="24"/>
      <c r="RB698" s="24"/>
      <c r="RC698" s="24"/>
      <c r="RD698" s="24"/>
      <c r="RE698" s="24"/>
      <c r="RF698" s="24"/>
      <c r="RG698" s="24"/>
      <c r="RH698" s="24"/>
      <c r="RI698" s="24"/>
      <c r="RJ698" s="24"/>
      <c r="RK698" s="24"/>
      <c r="RL698" s="24"/>
      <c r="RM698" s="24"/>
      <c r="RN698" s="24"/>
      <c r="RO698" s="24"/>
      <c r="RP698" s="24"/>
      <c r="RQ698" s="24"/>
      <c r="RR698" s="24"/>
      <c r="RS698" s="24"/>
      <c r="RT698" s="24"/>
      <c r="RU698" s="24"/>
      <c r="RV698" s="24"/>
      <c r="RW698" s="24"/>
      <c r="RX698" s="24"/>
      <c r="RY698" s="24"/>
      <c r="RZ698" s="24"/>
      <c r="SA698" s="24"/>
      <c r="SB698" s="24"/>
      <c r="SC698" s="24"/>
      <c r="SD698" s="24"/>
      <c r="SE698" s="24"/>
      <c r="SF698" s="24"/>
      <c r="SG698" s="24"/>
      <c r="SH698" s="24"/>
      <c r="SI698" s="24"/>
      <c r="SJ698" s="24"/>
      <c r="SK698" s="24"/>
      <c r="SL698" s="24"/>
      <c r="SM698" s="24"/>
      <c r="SN698" s="24"/>
      <c r="SO698" s="24"/>
      <c r="SP698" s="24"/>
      <c r="SQ698" s="24"/>
      <c r="SR698" s="24"/>
      <c r="SS698" s="24"/>
      <c r="ST698" s="24"/>
      <c r="SU698" s="24"/>
      <c r="SV698" s="24"/>
      <c r="SW698" s="24"/>
      <c r="SX698" s="24"/>
      <c r="SY698" s="24"/>
      <c r="SZ698" s="24"/>
      <c r="TA698" s="24"/>
      <c r="TB698" s="24"/>
      <c r="TC698" s="24"/>
      <c r="TD698" s="24"/>
      <c r="TE698" s="24"/>
      <c r="TF698" s="24"/>
      <c r="TG698" s="24"/>
      <c r="TH698" s="24"/>
      <c r="TI698" s="24"/>
      <c r="TJ698" s="24"/>
      <c r="TK698" s="24"/>
      <c r="TL698" s="24"/>
      <c r="TM698" s="24"/>
      <c r="TN698" s="24"/>
      <c r="TO698" s="24"/>
      <c r="TP698" s="24"/>
      <c r="TQ698" s="24"/>
      <c r="TR698" s="24"/>
      <c r="TS698" s="24"/>
      <c r="TT698" s="24"/>
      <c r="TU698" s="24"/>
      <c r="TV698" s="24"/>
      <c r="TW698" s="24"/>
      <c r="TX698" s="24"/>
      <c r="TY698" s="24"/>
      <c r="TZ698" s="24"/>
      <c r="UA698" s="24"/>
      <c r="UB698" s="24"/>
      <c r="UC698" s="24"/>
      <c r="UD698" s="24"/>
      <c r="UE698" s="24"/>
      <c r="UF698" s="24"/>
      <c r="UG698" s="24"/>
      <c r="UH698" s="24"/>
      <c r="UI698" s="24"/>
      <c r="UJ698" s="24"/>
      <c r="UK698" s="24"/>
      <c r="UL698" s="24"/>
      <c r="UM698" s="24"/>
      <c r="UN698" s="24"/>
      <c r="UO698" s="24"/>
      <c r="UP698" s="24"/>
      <c r="UQ698" s="24"/>
      <c r="UR698" s="24"/>
      <c r="US698" s="24"/>
      <c r="UT698" s="24"/>
      <c r="UU698" s="24"/>
      <c r="UV698" s="24"/>
      <c r="UW698" s="24"/>
      <c r="UX698" s="24"/>
      <c r="UY698" s="24"/>
      <c r="UZ698" s="24"/>
      <c r="VA698" s="24"/>
      <c r="VB698" s="24"/>
      <c r="VC698" s="24"/>
      <c r="VD698" s="24"/>
      <c r="VE698" s="24"/>
      <c r="VF698" s="24"/>
      <c r="VG698" s="24"/>
      <c r="VH698" s="24"/>
      <c r="VI698" s="24"/>
      <c r="VJ698" s="24"/>
      <c r="VK698" s="24"/>
      <c r="VL698" s="24"/>
      <c r="VM698" s="24"/>
      <c r="VN698" s="24"/>
      <c r="VO698" s="24"/>
      <c r="VP698" s="24"/>
      <c r="VQ698" s="24"/>
      <c r="VR698" s="24"/>
      <c r="VS698" s="24"/>
      <c r="VT698" s="24"/>
      <c r="VU698" s="24"/>
      <c r="VV698" s="24"/>
      <c r="VW698" s="24"/>
      <c r="VX698" s="24"/>
      <c r="VY698" s="24"/>
      <c r="VZ698" s="24"/>
      <c r="WA698" s="24"/>
      <c r="WB698" s="24"/>
      <c r="WC698" s="24"/>
      <c r="WD698" s="24"/>
      <c r="WE698" s="24"/>
      <c r="WF698" s="24"/>
      <c r="WG698" s="24"/>
      <c r="WH698" s="24"/>
      <c r="WI698" s="24"/>
      <c r="WJ698" s="24"/>
      <c r="WK698" s="24"/>
      <c r="WL698" s="24"/>
      <c r="WM698" s="24"/>
      <c r="WN698" s="24"/>
      <c r="WO698" s="24"/>
      <c r="WP698" s="24"/>
      <c r="WQ698" s="24"/>
      <c r="WR698" s="24"/>
      <c r="WS698" s="24"/>
      <c r="WT698" s="24"/>
      <c r="WU698" s="24"/>
      <c r="WV698" s="24"/>
      <c r="WW698" s="24"/>
      <c r="WX698" s="24"/>
      <c r="WY698" s="24"/>
      <c r="WZ698" s="24"/>
      <c r="XA698" s="24"/>
      <c r="XB698" s="24"/>
      <c r="XC698" s="24"/>
      <c r="XD698" s="24"/>
      <c r="XE698" s="24"/>
      <c r="XF698" s="24"/>
      <c r="XG698" s="24"/>
      <c r="XH698" s="24"/>
      <c r="XI698" s="24"/>
      <c r="XJ698" s="24"/>
      <c r="XK698" s="24"/>
      <c r="XL698" s="24"/>
      <c r="XM698" s="24"/>
      <c r="XN698" s="24"/>
      <c r="XO698" s="24"/>
      <c r="XP698" s="24"/>
      <c r="XQ698" s="24"/>
      <c r="XR698" s="24"/>
      <c r="XS698" s="24"/>
      <c r="XT698" s="24"/>
      <c r="XU698" s="24"/>
      <c r="XV698" s="24"/>
      <c r="XW698" s="24"/>
      <c r="XX698" s="24"/>
      <c r="XY698" s="24"/>
      <c r="XZ698" s="24"/>
      <c r="YA698" s="24"/>
      <c r="YB698" s="24"/>
      <c r="YC698" s="24"/>
      <c r="YD698" s="24"/>
      <c r="YE698" s="24"/>
      <c r="YF698" s="24"/>
      <c r="YG698" s="24"/>
      <c r="YH698" s="24"/>
      <c r="YI698" s="24"/>
      <c r="YJ698" s="24"/>
      <c r="YK698" s="24"/>
      <c r="YL698" s="24"/>
      <c r="YM698" s="24"/>
      <c r="YN698" s="24"/>
      <c r="YO698" s="24"/>
      <c r="YP698" s="24"/>
      <c r="YQ698" s="24"/>
      <c r="YR698" s="24"/>
      <c r="YS698" s="24"/>
      <c r="YT698" s="24"/>
      <c r="YU698" s="24"/>
      <c r="YV698" s="24"/>
      <c r="YW698" s="24"/>
      <c r="YX698" s="24"/>
      <c r="YY698" s="24"/>
      <c r="YZ698" s="24"/>
      <c r="ZA698" s="24"/>
      <c r="ZB698" s="24"/>
      <c r="ZC698" s="24"/>
      <c r="ZD698" s="24"/>
      <c r="ZE698" s="24"/>
      <c r="ZF698" s="24"/>
      <c r="ZG698" s="24"/>
      <c r="ZH698" s="24"/>
      <c r="ZI698" s="24"/>
      <c r="ZJ698" s="24"/>
      <c r="ZK698" s="24"/>
      <c r="ZL698" s="24"/>
      <c r="ZM698" s="24"/>
      <c r="ZN698" s="24"/>
      <c r="ZO698" s="24"/>
      <c r="ZP698" s="24"/>
      <c r="ZQ698" s="24"/>
      <c r="ZR698" s="24"/>
      <c r="ZS698" s="24"/>
      <c r="ZT698" s="24"/>
      <c r="ZU698" s="24"/>
      <c r="ZV698" s="24"/>
      <c r="ZW698" s="24"/>
      <c r="ZX698" s="24"/>
      <c r="ZY698" s="24"/>
      <c r="ZZ698" s="24"/>
      <c r="AAA698" s="24"/>
      <c r="AAB698" s="24"/>
      <c r="AAC698" s="24"/>
      <c r="AAD698" s="24"/>
      <c r="AAE698" s="24"/>
      <c r="AAF698" s="24"/>
      <c r="AAG698" s="24"/>
      <c r="AAH698" s="24"/>
      <c r="AAI698" s="24"/>
      <c r="AAJ698" s="24"/>
      <c r="AAK698" s="24"/>
      <c r="AAL698" s="24"/>
      <c r="AAM698" s="24"/>
      <c r="AAN698" s="24"/>
      <c r="AAO698" s="24"/>
      <c r="AAP698" s="24"/>
      <c r="AAQ698" s="24"/>
      <c r="AAR698" s="24"/>
      <c r="AAS698" s="24"/>
      <c r="AAT698" s="24"/>
      <c r="AAU698" s="24"/>
      <c r="AAV698" s="24"/>
      <c r="AAW698" s="24"/>
      <c r="AAX698" s="24"/>
      <c r="AAY698" s="24"/>
      <c r="AAZ698" s="24"/>
      <c r="ABA698" s="24"/>
      <c r="ABB698" s="24"/>
      <c r="ABC698" s="24"/>
      <c r="ABD698" s="24"/>
      <c r="ABE698" s="24"/>
      <c r="ABF698" s="24"/>
      <c r="ABG698" s="24"/>
      <c r="ABH698" s="24"/>
      <c r="ABI698" s="24"/>
      <c r="ABJ698" s="24"/>
      <c r="ABK698" s="24"/>
      <c r="ABL698" s="24"/>
      <c r="ABM698" s="24"/>
      <c r="ABN698" s="24"/>
      <c r="ABO698" s="24"/>
      <c r="ABP698" s="24"/>
      <c r="ABQ698" s="24"/>
      <c r="ABR698" s="24"/>
      <c r="ABS698" s="24"/>
      <c r="ABT698" s="24"/>
      <c r="ABU698" s="24"/>
      <c r="ABV698" s="24"/>
      <c r="ABW698" s="24"/>
      <c r="ABX698" s="24"/>
      <c r="ABY698" s="24"/>
      <c r="ABZ698" s="24"/>
      <c r="ACA698" s="24"/>
      <c r="ACB698" s="24"/>
      <c r="ACC698" s="24"/>
      <c r="ACD698" s="24"/>
      <c r="ACE698" s="24"/>
      <c r="ACF698" s="24"/>
      <c r="ACG698" s="24"/>
      <c r="ACH698" s="24"/>
      <c r="ACI698" s="24"/>
      <c r="ACJ698" s="24"/>
      <c r="ACK698" s="24"/>
      <c r="ACL698" s="24"/>
      <c r="ACM698" s="24"/>
      <c r="ACN698" s="24"/>
      <c r="ACO698" s="24"/>
      <c r="ACP698" s="24"/>
      <c r="ACQ698" s="24"/>
      <c r="ACR698" s="24"/>
      <c r="ACS698" s="24"/>
      <c r="ACT698" s="24"/>
      <c r="ACU698" s="24"/>
      <c r="ACV698" s="24"/>
      <c r="ACW698" s="24"/>
      <c r="ACX698" s="24"/>
      <c r="ACY698" s="24"/>
      <c r="ACZ698" s="24"/>
      <c r="ADA698" s="24"/>
      <c r="ADB698" s="24"/>
      <c r="ADC698" s="24"/>
      <c r="ADD698" s="24"/>
      <c r="ADE698" s="24"/>
      <c r="ADF698" s="24"/>
      <c r="ADG698" s="24"/>
      <c r="ADH698" s="24"/>
      <c r="ADI698" s="24"/>
      <c r="ADJ698" s="24"/>
      <c r="ADK698" s="24"/>
      <c r="ADL698" s="24"/>
      <c r="ADM698" s="24"/>
      <c r="ADN698" s="24"/>
      <c r="ADO698" s="24"/>
      <c r="ADP698" s="24"/>
      <c r="ADQ698" s="24"/>
      <c r="ADR698" s="24"/>
      <c r="ADS698" s="24"/>
      <c r="ADT698" s="24"/>
      <c r="ADU698" s="24"/>
      <c r="ADV698" s="24"/>
      <c r="ADW698" s="24"/>
      <c r="ADX698" s="24"/>
      <c r="ADY698" s="24"/>
      <c r="ADZ698" s="24"/>
      <c r="AEA698" s="24"/>
      <c r="AEB698" s="24"/>
      <c r="AEC698" s="24"/>
      <c r="AED698" s="24"/>
      <c r="AEE698" s="24"/>
      <c r="AEF698" s="24"/>
      <c r="AEG698" s="24"/>
      <c r="AEH698" s="24"/>
      <c r="AEI698" s="24"/>
      <c r="AEJ698" s="24"/>
      <c r="AEK698" s="24"/>
      <c r="AEL698" s="24"/>
      <c r="AEM698" s="24"/>
      <c r="AEN698" s="24"/>
      <c r="AEO698" s="24"/>
      <c r="AEP698" s="24"/>
      <c r="AEQ698" s="24"/>
      <c r="AER698" s="24"/>
      <c r="AES698" s="24"/>
      <c r="AET698" s="24"/>
      <c r="AEU698" s="24"/>
      <c r="AEV698" s="24"/>
      <c r="AEW698" s="24"/>
      <c r="AEX698" s="24"/>
      <c r="AEY698" s="24"/>
      <c r="AEZ698" s="24"/>
      <c r="AFA698" s="24"/>
      <c r="AFB698" s="24"/>
      <c r="AFC698" s="24"/>
      <c r="AFD698" s="24"/>
      <c r="AFE698" s="24"/>
      <c r="AFF698" s="24"/>
      <c r="AFG698" s="24"/>
      <c r="AFH698" s="24"/>
      <c r="AFI698" s="24"/>
      <c r="AFJ698" s="24"/>
      <c r="AFK698" s="24"/>
      <c r="AFL698" s="24"/>
      <c r="AFM698" s="24"/>
      <c r="AFN698" s="24"/>
      <c r="AFO698" s="24"/>
      <c r="AFP698" s="24"/>
      <c r="AFQ698" s="24"/>
      <c r="AFR698" s="24"/>
      <c r="AFS698" s="24"/>
      <c r="AFT698" s="24"/>
      <c r="AFU698" s="24"/>
      <c r="AFV698" s="24"/>
      <c r="AFW698" s="24"/>
      <c r="AFX698" s="24"/>
      <c r="AFY698" s="24"/>
      <c r="AFZ698" s="24"/>
      <c r="AGA698" s="24"/>
      <c r="AGB698" s="24"/>
      <c r="AGC698" s="24"/>
      <c r="AGD698" s="24"/>
      <c r="AGE698" s="24"/>
      <c r="AGF698" s="24"/>
      <c r="AGG698" s="24"/>
      <c r="AGH698" s="24"/>
      <c r="AGI698" s="24"/>
      <c r="AGJ698" s="24"/>
      <c r="AGK698" s="24"/>
      <c r="AGL698" s="24"/>
      <c r="AGM698" s="24"/>
      <c r="AGN698" s="24"/>
      <c r="AGO698" s="24"/>
      <c r="AGP698" s="24"/>
      <c r="AGQ698" s="24"/>
      <c r="AGR698" s="24"/>
      <c r="AGS698" s="24"/>
      <c r="AGT698" s="24"/>
      <c r="AGU698" s="24"/>
      <c r="AGV698" s="24"/>
      <c r="AGW698" s="24"/>
      <c r="AGX698" s="24"/>
      <c r="AGY698" s="24"/>
      <c r="AGZ698" s="24"/>
      <c r="AHA698" s="24"/>
      <c r="AHB698" s="24"/>
      <c r="AHC698" s="24"/>
      <c r="AHD698" s="24"/>
      <c r="AHE698" s="24"/>
      <c r="AHF698" s="24"/>
      <c r="AHG698" s="24"/>
      <c r="AHH698" s="24"/>
      <c r="AHI698" s="24"/>
      <c r="AHJ698" s="24"/>
      <c r="AHK698" s="24"/>
      <c r="AHL698" s="24"/>
      <c r="AHM698" s="24"/>
      <c r="AHN698" s="24"/>
      <c r="AHO698" s="24"/>
      <c r="AHP698" s="24"/>
      <c r="AHQ698" s="24"/>
      <c r="AHR698" s="24"/>
      <c r="AHS698" s="24"/>
      <c r="AHT698" s="24"/>
      <c r="AHU698" s="24"/>
      <c r="AHV698" s="24"/>
      <c r="AHW698" s="24"/>
      <c r="AHX698" s="24"/>
      <c r="AHY698" s="24"/>
      <c r="AHZ698" s="24"/>
      <c r="AIA698" s="24"/>
      <c r="AIB698" s="24"/>
      <c r="AIC698" s="24"/>
      <c r="AID698" s="24"/>
      <c r="AIE698" s="24"/>
      <c r="AIF698" s="24"/>
      <c r="AIG698" s="24"/>
      <c r="AIH698" s="24"/>
      <c r="AII698" s="24"/>
      <c r="AIJ698" s="24"/>
      <c r="AIK698" s="24"/>
      <c r="AIL698" s="24"/>
      <c r="AIM698" s="24"/>
      <c r="AIN698" s="24"/>
      <c r="AIO698" s="24"/>
      <c r="AIP698" s="24"/>
      <c r="AIQ698" s="24"/>
      <c r="AIR698" s="24"/>
      <c r="AIS698" s="24"/>
      <c r="AIT698" s="24"/>
      <c r="AIU698" s="24"/>
      <c r="AIV698" s="24"/>
      <c r="AIW698" s="24"/>
      <c r="AIX698" s="24"/>
      <c r="AIY698" s="24"/>
      <c r="AIZ698" s="24"/>
      <c r="AJA698" s="24"/>
      <c r="AJB698" s="24"/>
      <c r="AJC698" s="24"/>
      <c r="AJD698" s="24"/>
      <c r="AJE698" s="24"/>
      <c r="AJF698" s="24"/>
      <c r="AJG698" s="24"/>
      <c r="AJH698" s="24"/>
      <c r="AJI698" s="24"/>
      <c r="AJJ698" s="24"/>
      <c r="AJK698" s="24"/>
      <c r="AJL698" s="24"/>
      <c r="AJM698" s="24"/>
      <c r="AJN698" s="24"/>
      <c r="AJO698" s="24"/>
      <c r="AJP698" s="24"/>
      <c r="AJQ698" s="24"/>
      <c r="AJR698" s="24"/>
      <c r="AJS698" s="24"/>
      <c r="AJT698" s="24"/>
      <c r="AJU698" s="24"/>
      <c r="AJV698" s="24"/>
      <c r="AJW698" s="24"/>
      <c r="AJX698" s="24"/>
      <c r="AJY698" s="24"/>
      <c r="AJZ698" s="24"/>
      <c r="AKA698" s="24"/>
      <c r="AKB698" s="24"/>
      <c r="AKC698" s="24"/>
      <c r="AKD698" s="24"/>
      <c r="AKE698" s="24"/>
      <c r="AKF698" s="24"/>
      <c r="AKG698" s="24"/>
      <c r="AKH698" s="24"/>
      <c r="AKI698" s="24"/>
      <c r="AKJ698" s="24"/>
      <c r="AKK698" s="24"/>
      <c r="AKL698" s="24"/>
      <c r="AKM698" s="24"/>
      <c r="AKN698" s="24"/>
      <c r="AKO698" s="24"/>
      <c r="AKP698" s="24"/>
      <c r="AKQ698" s="24"/>
      <c r="AKR698" s="24"/>
      <c r="AKS698" s="24"/>
      <c r="AKT698" s="24"/>
      <c r="AKU698" s="24"/>
      <c r="AKV698" s="24"/>
      <c r="AKW698" s="24"/>
      <c r="AKX698" s="24"/>
      <c r="AKY698" s="24"/>
      <c r="AKZ698" s="24"/>
      <c r="ALA698" s="24"/>
      <c r="ALB698" s="24"/>
      <c r="ALC698" s="24"/>
      <c r="ALD698" s="24"/>
      <c r="ALE698" s="24"/>
      <c r="ALF698" s="24"/>
      <c r="ALG698" s="24"/>
      <c r="ALH698" s="24"/>
      <c r="ALI698" s="24"/>
      <c r="ALJ698" s="24"/>
      <c r="ALK698" s="24"/>
      <c r="ALL698" s="24"/>
      <c r="ALM698" s="24"/>
      <c r="ALN698" s="24"/>
      <c r="ALO698" s="24"/>
      <c r="ALP698" s="24"/>
      <c r="ALQ698" s="24"/>
      <c r="ALR698" s="24"/>
      <c r="ALS698" s="24"/>
      <c r="ALT698" s="24"/>
      <c r="ALU698" s="24"/>
      <c r="ALV698" s="24"/>
      <c r="ALW698" s="24"/>
      <c r="ALX698" s="24"/>
      <c r="ALY698" s="24"/>
      <c r="ALZ698" s="24"/>
      <c r="AMA698" s="24"/>
      <c r="AMB698" s="24"/>
      <c r="AMC698" s="24"/>
      <c r="AMD698" s="24"/>
      <c r="AME698" s="24"/>
      <c r="AMF698" s="24"/>
      <c r="AMG698" s="24"/>
      <c r="AMH698" s="24"/>
      <c r="AMI698" s="24"/>
      <c r="AMJ698" s="24"/>
      <c r="AMK698" s="24"/>
      <c r="AML698" s="24"/>
      <c r="AMM698" s="24"/>
      <c r="AMN698" s="24"/>
      <c r="AMO698" s="24"/>
      <c r="AMP698" s="24"/>
      <c r="AMQ698" s="24"/>
      <c r="AMR698" s="24"/>
      <c r="AMS698" s="24"/>
      <c r="AMT698" s="24"/>
      <c r="AMU698" s="24"/>
      <c r="AMV698" s="24"/>
      <c r="AMW698" s="24"/>
      <c r="AMX698" s="24"/>
      <c r="AMY698" s="24"/>
      <c r="AMZ698" s="24"/>
      <c r="ANA698" s="24"/>
      <c r="ANB698" s="24"/>
      <c r="ANC698" s="24"/>
      <c r="AND698" s="24"/>
      <c r="ANE698" s="24"/>
      <c r="ANF698" s="24"/>
      <c r="ANG698" s="24"/>
      <c r="ANH698" s="24"/>
      <c r="ANI698" s="24"/>
      <c r="ANJ698" s="24"/>
      <c r="ANK698" s="24"/>
      <c r="ANL698" s="24"/>
      <c r="ANM698" s="24"/>
      <c r="ANN698" s="24"/>
      <c r="ANO698" s="24"/>
      <c r="ANP698" s="24"/>
      <c r="ANQ698" s="24"/>
      <c r="ANR698" s="24"/>
      <c r="ANS698" s="24"/>
      <c r="ANT698" s="24"/>
      <c r="ANU698" s="24"/>
      <c r="ANV698" s="24"/>
      <c r="ANW698" s="24"/>
      <c r="ANX698" s="24"/>
      <c r="ANY698" s="24"/>
      <c r="ANZ698" s="24"/>
      <c r="AOA698" s="24"/>
      <c r="AOB698" s="24"/>
      <c r="AOC698" s="24"/>
      <c r="AOD698" s="24"/>
      <c r="AOE698" s="24"/>
      <c r="AOF698" s="24"/>
      <c r="AOG698" s="24"/>
      <c r="AOH698" s="24"/>
      <c r="AOI698" s="24"/>
      <c r="AOJ698" s="24"/>
      <c r="AOK698" s="24"/>
      <c r="AOL698" s="24"/>
      <c r="AOM698" s="24"/>
      <c r="AON698" s="24"/>
      <c r="AOO698" s="24"/>
      <c r="AOP698" s="24"/>
      <c r="AOQ698" s="24"/>
      <c r="AOR698" s="24"/>
      <c r="AOS698" s="24"/>
      <c r="AOT698" s="24"/>
      <c r="AOU698" s="24"/>
      <c r="AOV698" s="24"/>
      <c r="AOW698" s="24"/>
      <c r="AOX698" s="24"/>
      <c r="AOY698" s="24"/>
      <c r="AOZ698" s="24"/>
      <c r="APA698" s="24"/>
      <c r="APB698" s="24"/>
      <c r="APC698" s="24"/>
      <c r="APD698" s="24"/>
      <c r="APE698" s="24"/>
      <c r="APF698" s="24"/>
      <c r="APG698" s="24"/>
      <c r="APH698" s="24"/>
      <c r="API698" s="24"/>
      <c r="APJ698" s="24"/>
      <c r="APK698" s="24"/>
      <c r="APL698" s="24"/>
      <c r="APM698" s="24"/>
      <c r="APN698" s="24"/>
      <c r="APO698" s="24"/>
      <c r="APP698" s="24"/>
      <c r="APQ698" s="24"/>
      <c r="APR698" s="24"/>
      <c r="APS698" s="24"/>
      <c r="APT698" s="24"/>
      <c r="APU698" s="24"/>
      <c r="APV698" s="24"/>
      <c r="APW698" s="24"/>
      <c r="APX698" s="24"/>
      <c r="APY698" s="24"/>
      <c r="APZ698" s="24"/>
      <c r="AQA698" s="24"/>
      <c r="AQB698" s="24"/>
      <c r="AQC698" s="24"/>
      <c r="AQD698" s="24"/>
      <c r="AQE698" s="24"/>
      <c r="AQF698" s="24"/>
      <c r="AQG698" s="24"/>
      <c r="AQH698" s="24"/>
      <c r="AQI698" s="24"/>
      <c r="AQJ698" s="24"/>
      <c r="AQK698" s="24"/>
      <c r="AQL698" s="24"/>
      <c r="AQM698" s="24"/>
      <c r="AQN698" s="24"/>
      <c r="AQO698" s="24"/>
      <c r="AQP698" s="24"/>
      <c r="AQQ698" s="24"/>
      <c r="AQR698" s="24"/>
      <c r="AQS698" s="24"/>
      <c r="AQT698" s="24"/>
      <c r="AQU698" s="24"/>
      <c r="AQV698" s="24"/>
      <c r="AQW698" s="24"/>
      <c r="AQX698" s="24"/>
      <c r="AQY698" s="24"/>
      <c r="AQZ698" s="24"/>
      <c r="ARA698" s="24"/>
      <c r="ARB698" s="24"/>
      <c r="ARC698" s="24"/>
      <c r="ARD698" s="24"/>
      <c r="ARE698" s="24"/>
      <c r="ARF698" s="24"/>
      <c r="ARG698" s="24"/>
      <c r="ARH698" s="24"/>
      <c r="ARI698" s="24"/>
      <c r="ARJ698" s="24"/>
      <c r="ARK698" s="24"/>
      <c r="ARL698" s="24"/>
      <c r="ARM698" s="24"/>
      <c r="ARN698" s="24"/>
      <c r="ARO698" s="24"/>
      <c r="ARP698" s="24"/>
      <c r="ARQ698" s="24"/>
      <c r="ARR698" s="24"/>
      <c r="ARS698" s="24"/>
      <c r="ART698" s="24"/>
      <c r="ARU698" s="24"/>
      <c r="ARV698" s="24"/>
      <c r="ARW698" s="24"/>
      <c r="ARX698" s="24"/>
      <c r="ARY698" s="24"/>
      <c r="ARZ698" s="24"/>
      <c r="ASA698" s="24"/>
      <c r="ASB698" s="24"/>
      <c r="ASC698" s="24"/>
      <c r="ASD698" s="24"/>
      <c r="ASE698" s="24"/>
      <c r="ASF698" s="24"/>
      <c r="ASG698" s="24"/>
      <c r="ASH698" s="24"/>
      <c r="ASI698" s="24"/>
      <c r="ASJ698" s="24"/>
      <c r="ASK698" s="24"/>
      <c r="ASL698" s="24"/>
      <c r="ASM698" s="24"/>
      <c r="ASN698" s="24"/>
      <c r="ASO698" s="24"/>
      <c r="ASP698" s="24"/>
      <c r="ASQ698" s="24"/>
      <c r="ASR698" s="24"/>
      <c r="ASS698" s="24"/>
      <c r="AST698" s="24"/>
      <c r="ASU698" s="24"/>
      <c r="ASV698" s="24"/>
      <c r="ASW698" s="24"/>
      <c r="ASX698" s="24"/>
      <c r="ASY698" s="24"/>
      <c r="ASZ698" s="24"/>
      <c r="ATA698" s="24"/>
      <c r="ATB698" s="24"/>
      <c r="ATC698" s="24"/>
      <c r="ATD698" s="24"/>
      <c r="ATE698" s="24"/>
      <c r="ATF698" s="24"/>
      <c r="ATG698" s="24"/>
      <c r="ATH698" s="24"/>
      <c r="ATI698" s="24"/>
      <c r="ATJ698" s="24"/>
      <c r="ATK698" s="24"/>
      <c r="ATL698" s="24"/>
      <c r="ATM698" s="24"/>
      <c r="ATN698" s="24"/>
      <c r="ATO698" s="24"/>
      <c r="ATP698" s="24"/>
      <c r="ATQ698" s="24"/>
      <c r="ATR698" s="24"/>
      <c r="ATS698" s="24"/>
      <c r="ATT698" s="24"/>
      <c r="ATU698" s="24"/>
      <c r="ATV698" s="24"/>
      <c r="ATW698" s="24"/>
      <c r="ATX698" s="24"/>
      <c r="ATY698" s="24"/>
      <c r="ATZ698" s="24"/>
      <c r="AUA698" s="24"/>
      <c r="AUB698" s="24"/>
      <c r="AUC698" s="24"/>
      <c r="AUD698" s="24"/>
      <c r="AUE698" s="24"/>
      <c r="AUF698" s="24"/>
      <c r="AUG698" s="24"/>
      <c r="AUH698" s="24"/>
      <c r="AUI698" s="24"/>
      <c r="AUJ698" s="24"/>
      <c r="AUK698" s="24"/>
      <c r="AUL698" s="24"/>
      <c r="AUM698" s="24"/>
      <c r="AUN698" s="24"/>
      <c r="AUO698" s="24"/>
      <c r="AUP698" s="24"/>
      <c r="AUQ698" s="24"/>
      <c r="AUR698" s="24"/>
      <c r="AUS698" s="24"/>
      <c r="AUT698" s="24"/>
      <c r="AUU698" s="24"/>
      <c r="AUV698" s="24"/>
      <c r="AUW698" s="24"/>
      <c r="AUX698" s="24"/>
      <c r="AUY698" s="24"/>
      <c r="AUZ698" s="24"/>
      <c r="AVA698" s="24"/>
      <c r="AVB698" s="24"/>
      <c r="AVC698" s="24"/>
      <c r="AVD698" s="24"/>
      <c r="AVE698" s="24"/>
      <c r="AVF698" s="24"/>
      <c r="AVG698" s="24"/>
      <c r="AVH698" s="24"/>
      <c r="AVI698" s="24"/>
      <c r="AVJ698" s="24"/>
      <c r="AVK698" s="24"/>
      <c r="AVL698" s="24"/>
      <c r="AVM698" s="24"/>
      <c r="AVN698" s="24"/>
      <c r="AVO698" s="24"/>
      <c r="AVP698" s="24"/>
      <c r="AVQ698" s="24"/>
      <c r="AVR698" s="24"/>
      <c r="AVS698" s="24"/>
      <c r="AVT698" s="24"/>
      <c r="AVU698" s="24"/>
      <c r="AVV698" s="24"/>
      <c r="AVW698" s="24"/>
      <c r="AVX698" s="24"/>
      <c r="AVY698" s="24"/>
      <c r="AVZ698" s="24"/>
      <c r="AWA698" s="24"/>
      <c r="AWB698" s="24"/>
      <c r="AWC698" s="24"/>
      <c r="AWD698" s="24"/>
      <c r="AWE698" s="24"/>
      <c r="AWF698" s="24"/>
      <c r="AWG698" s="24"/>
      <c r="AWH698" s="24"/>
      <c r="AWI698" s="24"/>
      <c r="AWJ698" s="24"/>
      <c r="AWK698" s="24"/>
      <c r="AWL698" s="24"/>
      <c r="AWM698" s="24"/>
      <c r="AWN698" s="24"/>
      <c r="AWO698" s="24"/>
      <c r="AWP698" s="24"/>
      <c r="AWQ698" s="24"/>
      <c r="AWR698" s="24"/>
      <c r="AWS698" s="24"/>
      <c r="AWT698" s="24"/>
      <c r="AWU698" s="24"/>
      <c r="AWV698" s="24"/>
      <c r="AWW698" s="24"/>
      <c r="AWX698" s="24"/>
      <c r="AWY698" s="24"/>
      <c r="AWZ698" s="24"/>
      <c r="AXA698" s="24"/>
      <c r="AXB698" s="24"/>
      <c r="AXC698" s="24"/>
      <c r="AXD698" s="24"/>
      <c r="AXE698" s="24"/>
      <c r="AXF698" s="24"/>
      <c r="AXG698" s="24"/>
      <c r="AXH698" s="24"/>
      <c r="AXI698" s="24"/>
      <c r="AXJ698" s="24"/>
      <c r="AXK698" s="24"/>
      <c r="AXL698" s="24"/>
      <c r="AXM698" s="24"/>
      <c r="AXN698" s="24"/>
      <c r="AXO698" s="24"/>
      <c r="AXP698" s="24"/>
      <c r="AXQ698" s="24"/>
      <c r="AXR698" s="24"/>
      <c r="AXS698" s="24"/>
      <c r="AXT698" s="24"/>
      <c r="AXU698" s="24"/>
      <c r="AXV698" s="24"/>
      <c r="AXW698" s="24"/>
      <c r="AXX698" s="24"/>
      <c r="AXY698" s="24"/>
      <c r="AXZ698" s="24"/>
      <c r="AYA698" s="24"/>
      <c r="AYB698" s="24"/>
      <c r="AYC698" s="24"/>
      <c r="AYD698" s="24"/>
      <c r="AYE698" s="24"/>
      <c r="AYF698" s="24"/>
      <c r="AYG698" s="24"/>
      <c r="AYH698" s="24"/>
      <c r="AYI698" s="24"/>
      <c r="AYJ698" s="24"/>
      <c r="AYK698" s="24"/>
      <c r="AYL698" s="24"/>
      <c r="AYM698" s="24"/>
      <c r="AYN698" s="24"/>
      <c r="AYO698" s="24"/>
      <c r="AYP698" s="24"/>
      <c r="AYQ698" s="24"/>
      <c r="AYR698" s="24"/>
      <c r="AYS698" s="24"/>
      <c r="AYT698" s="24"/>
      <c r="AYU698" s="24"/>
      <c r="AYV698" s="24"/>
      <c r="AYW698" s="24"/>
      <c r="AYX698" s="24"/>
      <c r="AYY698" s="24"/>
      <c r="AYZ698" s="24"/>
      <c r="AZA698" s="24"/>
      <c r="AZB698" s="24"/>
      <c r="AZC698" s="24"/>
      <c r="AZD698" s="24"/>
      <c r="AZE698" s="24"/>
      <c r="AZF698" s="24"/>
      <c r="AZG698" s="24"/>
      <c r="AZH698" s="24"/>
      <c r="AZI698" s="24"/>
      <c r="AZJ698" s="24"/>
      <c r="AZK698" s="24"/>
      <c r="AZL698" s="24"/>
      <c r="AZM698" s="24"/>
      <c r="AZN698" s="24"/>
      <c r="AZO698" s="24"/>
      <c r="AZP698" s="24"/>
      <c r="AZQ698" s="24"/>
      <c r="AZR698" s="24"/>
      <c r="AZS698" s="24"/>
      <c r="AZT698" s="24"/>
      <c r="AZU698" s="24"/>
      <c r="AZV698" s="24"/>
      <c r="AZW698" s="24"/>
      <c r="AZX698" s="24"/>
      <c r="AZY698" s="24"/>
      <c r="AZZ698" s="24"/>
      <c r="BAA698" s="24"/>
      <c r="BAB698" s="24"/>
      <c r="BAC698" s="24"/>
      <c r="BAD698" s="24"/>
      <c r="BAE698" s="24"/>
      <c r="BAF698" s="24"/>
      <c r="BAG698" s="24"/>
      <c r="BAH698" s="24"/>
      <c r="BAI698" s="24"/>
      <c r="BAJ698" s="24"/>
      <c r="BAK698" s="24"/>
      <c r="BAL698" s="24"/>
      <c r="BAM698" s="24"/>
      <c r="BAN698" s="24"/>
      <c r="BAO698" s="24"/>
      <c r="BAP698" s="24"/>
    </row>
    <row r="699" spans="1:1394" s="19" customFormat="1" x14ac:dyDescent="0.25">
      <c r="A699" s="19" t="str">
        <f>IF(YEAR(G699)=2024,#REF!,"")</f>
        <v/>
      </c>
      <c r="B699" s="19" t="str">
        <f>IF(YEAR(G699)=2025,#REF!,"")</f>
        <v/>
      </c>
      <c r="C699" s="19" t="str">
        <f t="shared" si="55"/>
        <v>Evening45142</v>
      </c>
      <c r="D699" s="19" t="str">
        <f>IF('by region'!$C$2="Any","Any",'Turf only'!V699)&amp;M699&amp;IF('by region'!$I$2="Any","Any",N699)&amp;G699</f>
        <v>AnyFlatAny45142</v>
      </c>
      <c r="E699" s="19" t="e">
        <f>IF(I699=#REF!,'Turf only'!G699,"")</f>
        <v>#REF!</v>
      </c>
      <c r="F699" s="19" t="e">
        <f t="shared" si="56"/>
        <v>#REF!</v>
      </c>
      <c r="G699" s="20">
        <v>45142</v>
      </c>
      <c r="H699" s="21" t="s">
        <v>35</v>
      </c>
      <c r="I699" s="21" t="s">
        <v>76</v>
      </c>
      <c r="J699" s="21" t="s">
        <v>80</v>
      </c>
      <c r="K699" s="22" t="s">
        <v>16</v>
      </c>
      <c r="L699" s="22" t="s">
        <v>17</v>
      </c>
      <c r="M699" s="21" t="s">
        <v>25</v>
      </c>
      <c r="N699" s="21" t="s">
        <v>13</v>
      </c>
      <c r="O699" s="21" t="s">
        <v>14</v>
      </c>
      <c r="P699" s="23">
        <f t="shared" si="57"/>
        <v>2</v>
      </c>
      <c r="Q699" s="23" cm="1">
        <f t="array" ref="Q699">SUMPRODUCT(($G$2:$G$2765=G699)*(P699&gt;$P$2:$P$2765))+1</f>
        <v>3</v>
      </c>
      <c r="R699" s="23" t="e">
        <f>(Q699*100000)+#REF!</f>
        <v>#REF!</v>
      </c>
      <c r="S699" s="19" t="e" cm="1">
        <f t="array" ref="S699">SUMPRODUCT(($G$2:$G$2765=G699)*(R699&gt;$R$2:$R$2765))+1</f>
        <v>#REF!</v>
      </c>
      <c r="T699" s="19" t="str">
        <f t="shared" si="58"/>
        <v>NEWMARKET †</v>
      </c>
      <c r="U699" s="19">
        <v>0</v>
      </c>
      <c r="V699" s="19" t="s">
        <v>19</v>
      </c>
      <c r="W699" s="19">
        <f t="shared" si="59"/>
        <v>2023</v>
      </c>
      <c r="X699" s="24"/>
      <c r="Y699" s="24"/>
      <c r="Z699" s="24"/>
      <c r="AA699" s="24"/>
      <c r="AB699" s="24"/>
      <c r="AC699" s="24"/>
      <c r="AD699" s="24"/>
      <c r="AE699" s="24"/>
      <c r="AF699" s="24"/>
      <c r="AG699" s="24"/>
      <c r="AH699" s="24"/>
      <c r="AI699" s="24"/>
      <c r="AJ699" s="24"/>
      <c r="AK699" s="24"/>
      <c r="AL699" s="24"/>
      <c r="AM699" s="24"/>
      <c r="AN699" s="24"/>
      <c r="AO699" s="24"/>
      <c r="AP699" s="24"/>
      <c r="AQ699" s="24"/>
      <c r="AR699" s="24"/>
      <c r="AS699" s="24"/>
      <c r="AT699" s="24"/>
      <c r="AU699" s="24"/>
      <c r="AV699" s="24"/>
      <c r="AW699" s="24"/>
      <c r="AX699" s="24"/>
      <c r="AY699" s="24"/>
      <c r="AZ699" s="24"/>
      <c r="BA699" s="24"/>
      <c r="BB699" s="24"/>
      <c r="BC699" s="24"/>
      <c r="BD699" s="24"/>
      <c r="BE699" s="24"/>
      <c r="BF699" s="24"/>
      <c r="BG699" s="24"/>
      <c r="BH699" s="24"/>
      <c r="BI699" s="24"/>
      <c r="BJ699" s="24"/>
      <c r="BK699" s="24"/>
      <c r="BL699" s="24"/>
      <c r="BM699" s="24"/>
      <c r="BN699" s="24"/>
      <c r="BO699" s="24"/>
      <c r="BP699" s="24"/>
      <c r="BQ699" s="24"/>
      <c r="BR699" s="24"/>
      <c r="BS699" s="24"/>
      <c r="BT699" s="24"/>
      <c r="BU699" s="24"/>
      <c r="BV699" s="24"/>
      <c r="BW699" s="24"/>
      <c r="BX699" s="24"/>
      <c r="BY699" s="24"/>
      <c r="BZ699" s="24"/>
      <c r="CA699" s="24"/>
      <c r="CB699" s="24"/>
      <c r="CC699" s="24"/>
      <c r="CD699" s="24"/>
      <c r="CE699" s="24"/>
      <c r="CF699" s="24"/>
      <c r="CG699" s="24"/>
      <c r="CH699" s="24"/>
      <c r="CI699" s="24"/>
      <c r="CJ699" s="24"/>
      <c r="CK699" s="24"/>
      <c r="CL699" s="24"/>
      <c r="CM699" s="24"/>
      <c r="CN699" s="24"/>
      <c r="CO699" s="24"/>
      <c r="CP699" s="24"/>
      <c r="CQ699" s="24"/>
      <c r="CR699" s="24"/>
      <c r="CS699" s="24"/>
      <c r="CT699" s="24"/>
      <c r="CU699" s="24"/>
      <c r="CV699" s="24"/>
      <c r="CW699" s="24"/>
      <c r="CX699" s="24"/>
      <c r="CY699" s="24"/>
      <c r="CZ699" s="24"/>
      <c r="DA699" s="24"/>
      <c r="DB699" s="24"/>
      <c r="DC699" s="24"/>
      <c r="DD699" s="24"/>
      <c r="DE699" s="24"/>
      <c r="DF699" s="24"/>
      <c r="DG699" s="24"/>
      <c r="DH699" s="24"/>
      <c r="DI699" s="24"/>
      <c r="DJ699" s="24"/>
      <c r="DK699" s="24"/>
      <c r="DL699" s="24"/>
      <c r="DM699" s="24"/>
      <c r="DN699" s="24"/>
      <c r="DO699" s="24"/>
      <c r="DP699" s="24"/>
      <c r="DQ699" s="24"/>
      <c r="DR699" s="24"/>
      <c r="DS699" s="24"/>
      <c r="DT699" s="24"/>
      <c r="DU699" s="24"/>
      <c r="DV699" s="24"/>
      <c r="DW699" s="24"/>
      <c r="DX699" s="24"/>
      <c r="DY699" s="24"/>
      <c r="DZ699" s="24"/>
      <c r="EA699" s="24"/>
      <c r="EB699" s="24"/>
      <c r="EC699" s="24"/>
      <c r="ED699" s="24"/>
      <c r="EE699" s="24"/>
      <c r="EF699" s="24"/>
      <c r="EG699" s="24"/>
      <c r="EH699" s="24"/>
      <c r="EI699" s="24"/>
      <c r="EJ699" s="24"/>
      <c r="EK699" s="24"/>
      <c r="EL699" s="24"/>
      <c r="EM699" s="24"/>
      <c r="EN699" s="24"/>
      <c r="EO699" s="24"/>
      <c r="EP699" s="24"/>
      <c r="EQ699" s="24"/>
      <c r="ER699" s="24"/>
      <c r="ES699" s="24"/>
      <c r="ET699" s="24"/>
      <c r="EU699" s="24"/>
      <c r="EV699" s="24"/>
      <c r="EW699" s="24"/>
      <c r="EX699" s="24"/>
      <c r="EY699" s="24"/>
      <c r="EZ699" s="24"/>
      <c r="FA699" s="24"/>
      <c r="FB699" s="24"/>
      <c r="FC699" s="24"/>
      <c r="FD699" s="24"/>
      <c r="FE699" s="24"/>
      <c r="FF699" s="24"/>
      <c r="FG699" s="24"/>
      <c r="FH699" s="24"/>
      <c r="FI699" s="24"/>
      <c r="FJ699" s="24"/>
      <c r="FK699" s="24"/>
      <c r="FL699" s="24"/>
      <c r="FM699" s="24"/>
      <c r="FN699" s="24"/>
      <c r="FO699" s="24"/>
      <c r="FP699" s="24"/>
      <c r="FQ699" s="24"/>
      <c r="FR699" s="24"/>
      <c r="FS699" s="24"/>
      <c r="FT699" s="24"/>
      <c r="FU699" s="24"/>
      <c r="FV699" s="24"/>
      <c r="FW699" s="24"/>
      <c r="FX699" s="24"/>
      <c r="FY699" s="24"/>
      <c r="FZ699" s="24"/>
      <c r="GA699" s="24"/>
      <c r="GB699" s="24"/>
      <c r="GC699" s="24"/>
      <c r="GD699" s="24"/>
      <c r="GE699" s="24"/>
      <c r="GF699" s="24"/>
      <c r="GG699" s="24"/>
      <c r="GH699" s="24"/>
      <c r="GI699" s="24"/>
      <c r="GJ699" s="24"/>
      <c r="GK699" s="24"/>
      <c r="GL699" s="24"/>
      <c r="GM699" s="24"/>
      <c r="GN699" s="24"/>
      <c r="GO699" s="24"/>
      <c r="GP699" s="24"/>
      <c r="GQ699" s="24"/>
      <c r="GR699" s="24"/>
      <c r="GS699" s="24"/>
      <c r="GT699" s="24"/>
      <c r="GU699" s="24"/>
      <c r="GV699" s="24"/>
      <c r="GW699" s="24"/>
      <c r="GX699" s="24"/>
      <c r="GY699" s="24"/>
      <c r="GZ699" s="24"/>
      <c r="HA699" s="24"/>
      <c r="HB699" s="24"/>
      <c r="HC699" s="24"/>
      <c r="HD699" s="24"/>
      <c r="HE699" s="24"/>
      <c r="HF699" s="24"/>
      <c r="HG699" s="24"/>
      <c r="HH699" s="24"/>
      <c r="HI699" s="24"/>
      <c r="HJ699" s="24"/>
      <c r="HK699" s="24"/>
      <c r="HL699" s="24"/>
      <c r="HM699" s="24"/>
      <c r="HN699" s="24"/>
      <c r="HO699" s="24"/>
      <c r="HP699" s="24"/>
      <c r="HQ699" s="24"/>
      <c r="HR699" s="24"/>
      <c r="HS699" s="24"/>
      <c r="HT699" s="24"/>
      <c r="HU699" s="24"/>
      <c r="HV699" s="24"/>
      <c r="HW699" s="24"/>
      <c r="HX699" s="24"/>
      <c r="HY699" s="24"/>
      <c r="HZ699" s="24"/>
      <c r="IA699" s="24"/>
      <c r="IB699" s="24"/>
      <c r="IC699" s="24"/>
      <c r="ID699" s="24"/>
      <c r="IE699" s="24"/>
      <c r="IF699" s="24"/>
      <c r="IG699" s="24"/>
      <c r="IH699" s="24"/>
      <c r="II699" s="24"/>
      <c r="IJ699" s="24"/>
      <c r="IK699" s="24"/>
      <c r="IL699" s="24"/>
      <c r="IM699" s="24"/>
      <c r="IN699" s="24"/>
      <c r="IO699" s="24"/>
      <c r="IP699" s="24"/>
      <c r="IQ699" s="24"/>
      <c r="IR699" s="24"/>
      <c r="IS699" s="24"/>
      <c r="IT699" s="24"/>
      <c r="IU699" s="24"/>
      <c r="IV699" s="24"/>
      <c r="IW699" s="24"/>
      <c r="IX699" s="24"/>
      <c r="IY699" s="24"/>
      <c r="IZ699" s="24"/>
      <c r="JA699" s="24"/>
      <c r="JB699" s="24"/>
      <c r="JC699" s="24"/>
      <c r="JD699" s="24"/>
      <c r="JE699" s="24"/>
      <c r="JF699" s="24"/>
      <c r="JG699" s="24"/>
      <c r="JH699" s="24"/>
      <c r="JI699" s="24"/>
      <c r="JJ699" s="24"/>
      <c r="JK699" s="24"/>
      <c r="JL699" s="24"/>
      <c r="JM699" s="24"/>
      <c r="JN699" s="24"/>
      <c r="JO699" s="24"/>
      <c r="JP699" s="24"/>
      <c r="JQ699" s="24"/>
      <c r="JR699" s="24"/>
      <c r="JS699" s="24"/>
      <c r="JT699" s="24"/>
      <c r="JU699" s="24"/>
      <c r="JV699" s="24"/>
      <c r="JW699" s="24"/>
      <c r="JX699" s="24"/>
      <c r="JY699" s="24"/>
      <c r="JZ699" s="24"/>
      <c r="KA699" s="24"/>
      <c r="KB699" s="24"/>
      <c r="KC699" s="24"/>
      <c r="KD699" s="24"/>
      <c r="KE699" s="24"/>
      <c r="KF699" s="24"/>
      <c r="KG699" s="24"/>
      <c r="KH699" s="24"/>
      <c r="KI699" s="24"/>
      <c r="KJ699" s="24"/>
      <c r="KK699" s="24"/>
      <c r="KL699" s="24"/>
      <c r="KM699" s="24"/>
      <c r="KN699" s="24"/>
      <c r="KO699" s="24"/>
      <c r="KP699" s="24"/>
      <c r="KQ699" s="24"/>
      <c r="KR699" s="24"/>
      <c r="KS699" s="24"/>
      <c r="KT699" s="24"/>
      <c r="KU699" s="24"/>
      <c r="KV699" s="24"/>
      <c r="KW699" s="24"/>
      <c r="KX699" s="24"/>
      <c r="KY699" s="24"/>
      <c r="KZ699" s="24"/>
      <c r="LA699" s="24"/>
      <c r="LB699" s="24"/>
      <c r="LC699" s="24"/>
      <c r="LD699" s="24"/>
      <c r="LE699" s="24"/>
      <c r="LF699" s="24"/>
      <c r="LG699" s="24"/>
      <c r="LH699" s="24"/>
      <c r="LI699" s="24"/>
      <c r="LJ699" s="24"/>
      <c r="LK699" s="24"/>
      <c r="LL699" s="24"/>
      <c r="LM699" s="24"/>
      <c r="LN699" s="24"/>
      <c r="LO699" s="24"/>
      <c r="LP699" s="24"/>
      <c r="LQ699" s="24"/>
      <c r="LR699" s="24"/>
      <c r="LS699" s="24"/>
      <c r="LT699" s="24"/>
      <c r="LU699" s="24"/>
      <c r="LV699" s="24"/>
      <c r="LW699" s="24"/>
      <c r="LX699" s="24"/>
      <c r="LY699" s="24"/>
      <c r="LZ699" s="24"/>
      <c r="MA699" s="24"/>
      <c r="MB699" s="24"/>
      <c r="MC699" s="24"/>
      <c r="MD699" s="24"/>
      <c r="ME699" s="24"/>
      <c r="MF699" s="24"/>
      <c r="MG699" s="24"/>
      <c r="MH699" s="24"/>
      <c r="MI699" s="24"/>
      <c r="MJ699" s="24"/>
      <c r="MK699" s="24"/>
      <c r="ML699" s="24"/>
      <c r="MM699" s="24"/>
      <c r="MN699" s="24"/>
      <c r="MO699" s="24"/>
      <c r="MP699" s="24"/>
      <c r="MQ699" s="24"/>
      <c r="MR699" s="24"/>
      <c r="MS699" s="24"/>
      <c r="MT699" s="24"/>
      <c r="MU699" s="24"/>
      <c r="MV699" s="24"/>
      <c r="MW699" s="24"/>
      <c r="MX699" s="24"/>
      <c r="MY699" s="24"/>
      <c r="MZ699" s="24"/>
      <c r="NA699" s="24"/>
      <c r="NB699" s="24"/>
      <c r="NC699" s="24"/>
      <c r="ND699" s="24"/>
      <c r="NE699" s="24"/>
      <c r="NF699" s="24"/>
      <c r="NG699" s="24"/>
      <c r="NH699" s="24"/>
      <c r="NI699" s="24"/>
      <c r="NJ699" s="24"/>
      <c r="NK699" s="24"/>
      <c r="NL699" s="24"/>
      <c r="NM699" s="24"/>
      <c r="NN699" s="24"/>
      <c r="NO699" s="24"/>
      <c r="NP699" s="24"/>
      <c r="NQ699" s="24"/>
      <c r="NR699" s="24"/>
      <c r="NS699" s="24"/>
      <c r="NT699" s="24"/>
      <c r="NU699" s="24"/>
      <c r="NV699" s="24"/>
      <c r="NW699" s="24"/>
      <c r="NX699" s="24"/>
      <c r="NY699" s="24"/>
      <c r="NZ699" s="24"/>
      <c r="OA699" s="24"/>
      <c r="OB699" s="24"/>
      <c r="OC699" s="24"/>
      <c r="OD699" s="24"/>
      <c r="OE699" s="24"/>
      <c r="OF699" s="24"/>
      <c r="OG699" s="24"/>
      <c r="OH699" s="24"/>
      <c r="OI699" s="24"/>
      <c r="OJ699" s="24"/>
      <c r="OK699" s="24"/>
      <c r="OL699" s="24"/>
      <c r="OM699" s="24"/>
      <c r="ON699" s="24"/>
      <c r="OO699" s="24"/>
      <c r="OP699" s="24"/>
      <c r="OQ699" s="24"/>
      <c r="OR699" s="24"/>
      <c r="OS699" s="24"/>
      <c r="OT699" s="24"/>
      <c r="OU699" s="24"/>
      <c r="OV699" s="24"/>
      <c r="OW699" s="24"/>
      <c r="OX699" s="24"/>
      <c r="OY699" s="24"/>
      <c r="OZ699" s="24"/>
      <c r="PA699" s="24"/>
      <c r="PB699" s="24"/>
      <c r="PC699" s="24"/>
      <c r="PD699" s="24"/>
      <c r="PE699" s="24"/>
      <c r="PF699" s="24"/>
      <c r="PG699" s="24"/>
      <c r="PH699" s="24"/>
      <c r="PI699" s="24"/>
      <c r="PJ699" s="24"/>
      <c r="PK699" s="24"/>
      <c r="PL699" s="24"/>
      <c r="PM699" s="24"/>
      <c r="PN699" s="24"/>
      <c r="PO699" s="24"/>
      <c r="PP699" s="24"/>
      <c r="PQ699" s="24"/>
      <c r="PR699" s="24"/>
      <c r="PS699" s="24"/>
      <c r="PT699" s="24"/>
      <c r="PU699" s="24"/>
      <c r="PV699" s="24"/>
      <c r="PW699" s="24"/>
      <c r="PX699" s="24"/>
      <c r="PY699" s="24"/>
      <c r="PZ699" s="24"/>
      <c r="QA699" s="24"/>
      <c r="QB699" s="24"/>
      <c r="QC699" s="24"/>
      <c r="QD699" s="24"/>
      <c r="QE699" s="24"/>
      <c r="QF699" s="24"/>
      <c r="QG699" s="24"/>
      <c r="QH699" s="24"/>
      <c r="QI699" s="24"/>
      <c r="QJ699" s="24"/>
      <c r="QK699" s="24"/>
      <c r="QL699" s="24"/>
      <c r="QM699" s="24"/>
      <c r="QN699" s="24"/>
      <c r="QO699" s="24"/>
      <c r="QP699" s="24"/>
      <c r="QQ699" s="24"/>
      <c r="QR699" s="24"/>
      <c r="QS699" s="24"/>
      <c r="QT699" s="24"/>
      <c r="QU699" s="24"/>
      <c r="QV699" s="24"/>
      <c r="QW699" s="24"/>
      <c r="QX699" s="24"/>
      <c r="QY699" s="24"/>
      <c r="QZ699" s="24"/>
      <c r="RA699" s="24"/>
      <c r="RB699" s="24"/>
      <c r="RC699" s="24"/>
      <c r="RD699" s="24"/>
      <c r="RE699" s="24"/>
      <c r="RF699" s="24"/>
      <c r="RG699" s="24"/>
      <c r="RH699" s="24"/>
      <c r="RI699" s="24"/>
      <c r="RJ699" s="24"/>
      <c r="RK699" s="24"/>
      <c r="RL699" s="24"/>
      <c r="RM699" s="24"/>
      <c r="RN699" s="24"/>
      <c r="RO699" s="24"/>
      <c r="RP699" s="24"/>
      <c r="RQ699" s="24"/>
      <c r="RR699" s="24"/>
      <c r="RS699" s="24"/>
      <c r="RT699" s="24"/>
      <c r="RU699" s="24"/>
      <c r="RV699" s="24"/>
      <c r="RW699" s="24"/>
      <c r="RX699" s="24"/>
      <c r="RY699" s="24"/>
      <c r="RZ699" s="24"/>
      <c r="SA699" s="24"/>
      <c r="SB699" s="24"/>
      <c r="SC699" s="24"/>
      <c r="SD699" s="24"/>
      <c r="SE699" s="24"/>
      <c r="SF699" s="24"/>
      <c r="SG699" s="24"/>
      <c r="SH699" s="24"/>
      <c r="SI699" s="24"/>
      <c r="SJ699" s="24"/>
      <c r="SK699" s="24"/>
      <c r="SL699" s="24"/>
      <c r="SM699" s="24"/>
      <c r="SN699" s="24"/>
      <c r="SO699" s="24"/>
      <c r="SP699" s="24"/>
      <c r="SQ699" s="24"/>
      <c r="SR699" s="24"/>
      <c r="SS699" s="24"/>
      <c r="ST699" s="24"/>
      <c r="SU699" s="24"/>
      <c r="SV699" s="24"/>
      <c r="SW699" s="24"/>
      <c r="SX699" s="24"/>
      <c r="SY699" s="24"/>
      <c r="SZ699" s="24"/>
      <c r="TA699" s="24"/>
      <c r="TB699" s="24"/>
      <c r="TC699" s="24"/>
      <c r="TD699" s="24"/>
      <c r="TE699" s="24"/>
      <c r="TF699" s="24"/>
      <c r="TG699" s="24"/>
      <c r="TH699" s="24"/>
      <c r="TI699" s="24"/>
      <c r="TJ699" s="24"/>
      <c r="TK699" s="24"/>
      <c r="TL699" s="24"/>
      <c r="TM699" s="24"/>
      <c r="TN699" s="24"/>
      <c r="TO699" s="24"/>
      <c r="TP699" s="24"/>
      <c r="TQ699" s="24"/>
      <c r="TR699" s="24"/>
      <c r="TS699" s="24"/>
      <c r="TT699" s="24"/>
      <c r="TU699" s="24"/>
      <c r="TV699" s="24"/>
      <c r="TW699" s="24"/>
      <c r="TX699" s="24"/>
      <c r="TY699" s="24"/>
      <c r="TZ699" s="24"/>
      <c r="UA699" s="24"/>
      <c r="UB699" s="24"/>
      <c r="UC699" s="24"/>
      <c r="UD699" s="24"/>
      <c r="UE699" s="24"/>
      <c r="UF699" s="24"/>
      <c r="UG699" s="24"/>
      <c r="UH699" s="24"/>
      <c r="UI699" s="24"/>
      <c r="UJ699" s="24"/>
      <c r="UK699" s="24"/>
      <c r="UL699" s="24"/>
      <c r="UM699" s="24"/>
      <c r="UN699" s="24"/>
      <c r="UO699" s="24"/>
      <c r="UP699" s="24"/>
      <c r="UQ699" s="24"/>
      <c r="UR699" s="24"/>
      <c r="US699" s="24"/>
      <c r="UT699" s="24"/>
      <c r="UU699" s="24"/>
      <c r="UV699" s="24"/>
      <c r="UW699" s="24"/>
      <c r="UX699" s="24"/>
      <c r="UY699" s="24"/>
      <c r="UZ699" s="24"/>
      <c r="VA699" s="24"/>
      <c r="VB699" s="24"/>
      <c r="VC699" s="24"/>
      <c r="VD699" s="24"/>
      <c r="VE699" s="24"/>
      <c r="VF699" s="24"/>
      <c r="VG699" s="24"/>
      <c r="VH699" s="24"/>
      <c r="VI699" s="24"/>
      <c r="VJ699" s="24"/>
      <c r="VK699" s="24"/>
      <c r="VL699" s="24"/>
      <c r="VM699" s="24"/>
      <c r="VN699" s="24"/>
      <c r="VO699" s="24"/>
      <c r="VP699" s="24"/>
      <c r="VQ699" s="24"/>
      <c r="VR699" s="24"/>
      <c r="VS699" s="24"/>
      <c r="VT699" s="24"/>
      <c r="VU699" s="24"/>
      <c r="VV699" s="24"/>
      <c r="VW699" s="24"/>
      <c r="VX699" s="24"/>
      <c r="VY699" s="24"/>
      <c r="VZ699" s="24"/>
      <c r="WA699" s="24"/>
      <c r="WB699" s="24"/>
      <c r="WC699" s="24"/>
      <c r="WD699" s="24"/>
      <c r="WE699" s="24"/>
      <c r="WF699" s="24"/>
      <c r="WG699" s="24"/>
      <c r="WH699" s="24"/>
      <c r="WI699" s="24"/>
      <c r="WJ699" s="24"/>
      <c r="WK699" s="24"/>
      <c r="WL699" s="24"/>
      <c r="WM699" s="24"/>
      <c r="WN699" s="24"/>
      <c r="WO699" s="24"/>
      <c r="WP699" s="24"/>
      <c r="WQ699" s="24"/>
      <c r="WR699" s="24"/>
      <c r="WS699" s="24"/>
      <c r="WT699" s="24"/>
      <c r="WU699" s="24"/>
      <c r="WV699" s="24"/>
      <c r="WW699" s="24"/>
      <c r="WX699" s="24"/>
      <c r="WY699" s="24"/>
      <c r="WZ699" s="24"/>
      <c r="XA699" s="24"/>
      <c r="XB699" s="24"/>
      <c r="XC699" s="24"/>
      <c r="XD699" s="24"/>
      <c r="XE699" s="24"/>
      <c r="XF699" s="24"/>
      <c r="XG699" s="24"/>
      <c r="XH699" s="24"/>
      <c r="XI699" s="24"/>
      <c r="XJ699" s="24"/>
      <c r="XK699" s="24"/>
      <c r="XL699" s="24"/>
      <c r="XM699" s="24"/>
      <c r="XN699" s="24"/>
      <c r="XO699" s="24"/>
      <c r="XP699" s="24"/>
      <c r="XQ699" s="24"/>
      <c r="XR699" s="24"/>
      <c r="XS699" s="24"/>
      <c r="XT699" s="24"/>
      <c r="XU699" s="24"/>
      <c r="XV699" s="24"/>
      <c r="XW699" s="24"/>
      <c r="XX699" s="24"/>
      <c r="XY699" s="24"/>
      <c r="XZ699" s="24"/>
      <c r="YA699" s="24"/>
      <c r="YB699" s="24"/>
      <c r="YC699" s="24"/>
      <c r="YD699" s="24"/>
      <c r="YE699" s="24"/>
      <c r="YF699" s="24"/>
      <c r="YG699" s="24"/>
      <c r="YH699" s="24"/>
      <c r="YI699" s="24"/>
      <c r="YJ699" s="24"/>
      <c r="YK699" s="24"/>
      <c r="YL699" s="24"/>
      <c r="YM699" s="24"/>
      <c r="YN699" s="24"/>
      <c r="YO699" s="24"/>
      <c r="YP699" s="24"/>
      <c r="YQ699" s="24"/>
      <c r="YR699" s="24"/>
      <c r="YS699" s="24"/>
      <c r="YT699" s="24"/>
      <c r="YU699" s="24"/>
      <c r="YV699" s="24"/>
      <c r="YW699" s="24"/>
      <c r="YX699" s="24"/>
      <c r="YY699" s="24"/>
      <c r="YZ699" s="24"/>
      <c r="ZA699" s="24"/>
      <c r="ZB699" s="24"/>
      <c r="ZC699" s="24"/>
      <c r="ZD699" s="24"/>
      <c r="ZE699" s="24"/>
      <c r="ZF699" s="24"/>
      <c r="ZG699" s="24"/>
      <c r="ZH699" s="24"/>
      <c r="ZI699" s="24"/>
      <c r="ZJ699" s="24"/>
      <c r="ZK699" s="24"/>
      <c r="ZL699" s="24"/>
      <c r="ZM699" s="24"/>
      <c r="ZN699" s="24"/>
      <c r="ZO699" s="24"/>
      <c r="ZP699" s="24"/>
      <c r="ZQ699" s="24"/>
      <c r="ZR699" s="24"/>
      <c r="ZS699" s="24"/>
      <c r="ZT699" s="24"/>
      <c r="ZU699" s="24"/>
      <c r="ZV699" s="24"/>
      <c r="ZW699" s="24"/>
      <c r="ZX699" s="24"/>
      <c r="ZY699" s="24"/>
      <c r="ZZ699" s="24"/>
      <c r="AAA699" s="24"/>
      <c r="AAB699" s="24"/>
      <c r="AAC699" s="24"/>
      <c r="AAD699" s="24"/>
      <c r="AAE699" s="24"/>
      <c r="AAF699" s="24"/>
      <c r="AAG699" s="24"/>
      <c r="AAH699" s="24"/>
      <c r="AAI699" s="24"/>
      <c r="AAJ699" s="24"/>
      <c r="AAK699" s="24"/>
      <c r="AAL699" s="24"/>
      <c r="AAM699" s="24"/>
      <c r="AAN699" s="24"/>
      <c r="AAO699" s="24"/>
      <c r="AAP699" s="24"/>
      <c r="AAQ699" s="24"/>
      <c r="AAR699" s="24"/>
      <c r="AAS699" s="24"/>
      <c r="AAT699" s="24"/>
      <c r="AAU699" s="24"/>
      <c r="AAV699" s="24"/>
      <c r="AAW699" s="24"/>
      <c r="AAX699" s="24"/>
      <c r="AAY699" s="24"/>
      <c r="AAZ699" s="24"/>
      <c r="ABA699" s="24"/>
      <c r="ABB699" s="24"/>
      <c r="ABC699" s="24"/>
      <c r="ABD699" s="24"/>
      <c r="ABE699" s="24"/>
      <c r="ABF699" s="24"/>
      <c r="ABG699" s="24"/>
      <c r="ABH699" s="24"/>
      <c r="ABI699" s="24"/>
      <c r="ABJ699" s="24"/>
      <c r="ABK699" s="24"/>
      <c r="ABL699" s="24"/>
      <c r="ABM699" s="24"/>
      <c r="ABN699" s="24"/>
      <c r="ABO699" s="24"/>
      <c r="ABP699" s="24"/>
      <c r="ABQ699" s="24"/>
      <c r="ABR699" s="24"/>
      <c r="ABS699" s="24"/>
      <c r="ABT699" s="24"/>
      <c r="ABU699" s="24"/>
      <c r="ABV699" s="24"/>
      <c r="ABW699" s="24"/>
      <c r="ABX699" s="24"/>
      <c r="ABY699" s="24"/>
      <c r="ABZ699" s="24"/>
      <c r="ACA699" s="24"/>
      <c r="ACB699" s="24"/>
      <c r="ACC699" s="24"/>
      <c r="ACD699" s="24"/>
      <c r="ACE699" s="24"/>
      <c r="ACF699" s="24"/>
      <c r="ACG699" s="24"/>
      <c r="ACH699" s="24"/>
      <c r="ACI699" s="24"/>
      <c r="ACJ699" s="24"/>
      <c r="ACK699" s="24"/>
      <c r="ACL699" s="24"/>
      <c r="ACM699" s="24"/>
      <c r="ACN699" s="24"/>
      <c r="ACO699" s="24"/>
      <c r="ACP699" s="24"/>
      <c r="ACQ699" s="24"/>
      <c r="ACR699" s="24"/>
      <c r="ACS699" s="24"/>
      <c r="ACT699" s="24"/>
      <c r="ACU699" s="24"/>
      <c r="ACV699" s="24"/>
      <c r="ACW699" s="24"/>
      <c r="ACX699" s="24"/>
      <c r="ACY699" s="24"/>
      <c r="ACZ699" s="24"/>
      <c r="ADA699" s="24"/>
      <c r="ADB699" s="24"/>
      <c r="ADC699" s="24"/>
      <c r="ADD699" s="24"/>
      <c r="ADE699" s="24"/>
      <c r="ADF699" s="24"/>
      <c r="ADG699" s="24"/>
      <c r="ADH699" s="24"/>
      <c r="ADI699" s="24"/>
      <c r="ADJ699" s="24"/>
      <c r="ADK699" s="24"/>
      <c r="ADL699" s="24"/>
      <c r="ADM699" s="24"/>
      <c r="ADN699" s="24"/>
      <c r="ADO699" s="24"/>
      <c r="ADP699" s="24"/>
      <c r="ADQ699" s="24"/>
      <c r="ADR699" s="24"/>
      <c r="ADS699" s="24"/>
      <c r="ADT699" s="24"/>
      <c r="ADU699" s="24"/>
      <c r="ADV699" s="24"/>
      <c r="ADW699" s="24"/>
      <c r="ADX699" s="24"/>
      <c r="ADY699" s="24"/>
      <c r="ADZ699" s="24"/>
      <c r="AEA699" s="24"/>
      <c r="AEB699" s="24"/>
      <c r="AEC699" s="24"/>
      <c r="AED699" s="24"/>
      <c r="AEE699" s="24"/>
      <c r="AEF699" s="24"/>
      <c r="AEG699" s="24"/>
      <c r="AEH699" s="24"/>
      <c r="AEI699" s="24"/>
      <c r="AEJ699" s="24"/>
      <c r="AEK699" s="24"/>
      <c r="AEL699" s="24"/>
      <c r="AEM699" s="24"/>
      <c r="AEN699" s="24"/>
      <c r="AEO699" s="24"/>
      <c r="AEP699" s="24"/>
      <c r="AEQ699" s="24"/>
      <c r="AER699" s="24"/>
      <c r="AES699" s="24"/>
      <c r="AET699" s="24"/>
      <c r="AEU699" s="24"/>
      <c r="AEV699" s="24"/>
      <c r="AEW699" s="24"/>
      <c r="AEX699" s="24"/>
      <c r="AEY699" s="24"/>
      <c r="AEZ699" s="24"/>
      <c r="AFA699" s="24"/>
      <c r="AFB699" s="24"/>
      <c r="AFC699" s="24"/>
      <c r="AFD699" s="24"/>
      <c r="AFE699" s="24"/>
      <c r="AFF699" s="24"/>
      <c r="AFG699" s="24"/>
      <c r="AFH699" s="24"/>
      <c r="AFI699" s="24"/>
      <c r="AFJ699" s="24"/>
      <c r="AFK699" s="24"/>
      <c r="AFL699" s="24"/>
      <c r="AFM699" s="24"/>
      <c r="AFN699" s="24"/>
      <c r="AFO699" s="24"/>
      <c r="AFP699" s="24"/>
      <c r="AFQ699" s="24"/>
      <c r="AFR699" s="24"/>
      <c r="AFS699" s="24"/>
      <c r="AFT699" s="24"/>
      <c r="AFU699" s="24"/>
      <c r="AFV699" s="24"/>
      <c r="AFW699" s="24"/>
      <c r="AFX699" s="24"/>
      <c r="AFY699" s="24"/>
      <c r="AFZ699" s="24"/>
      <c r="AGA699" s="24"/>
      <c r="AGB699" s="24"/>
      <c r="AGC699" s="24"/>
      <c r="AGD699" s="24"/>
      <c r="AGE699" s="24"/>
      <c r="AGF699" s="24"/>
      <c r="AGG699" s="24"/>
      <c r="AGH699" s="24"/>
      <c r="AGI699" s="24"/>
      <c r="AGJ699" s="24"/>
      <c r="AGK699" s="24"/>
      <c r="AGL699" s="24"/>
      <c r="AGM699" s="24"/>
      <c r="AGN699" s="24"/>
      <c r="AGO699" s="24"/>
      <c r="AGP699" s="24"/>
      <c r="AGQ699" s="24"/>
      <c r="AGR699" s="24"/>
      <c r="AGS699" s="24"/>
      <c r="AGT699" s="24"/>
      <c r="AGU699" s="24"/>
      <c r="AGV699" s="24"/>
      <c r="AGW699" s="24"/>
      <c r="AGX699" s="24"/>
      <c r="AGY699" s="24"/>
      <c r="AGZ699" s="24"/>
      <c r="AHA699" s="24"/>
      <c r="AHB699" s="24"/>
      <c r="AHC699" s="24"/>
      <c r="AHD699" s="24"/>
      <c r="AHE699" s="24"/>
      <c r="AHF699" s="24"/>
      <c r="AHG699" s="24"/>
      <c r="AHH699" s="24"/>
      <c r="AHI699" s="24"/>
      <c r="AHJ699" s="24"/>
      <c r="AHK699" s="24"/>
      <c r="AHL699" s="24"/>
      <c r="AHM699" s="24"/>
      <c r="AHN699" s="24"/>
      <c r="AHO699" s="24"/>
      <c r="AHP699" s="24"/>
      <c r="AHQ699" s="24"/>
      <c r="AHR699" s="24"/>
      <c r="AHS699" s="24"/>
      <c r="AHT699" s="24"/>
      <c r="AHU699" s="24"/>
      <c r="AHV699" s="24"/>
      <c r="AHW699" s="24"/>
      <c r="AHX699" s="24"/>
      <c r="AHY699" s="24"/>
      <c r="AHZ699" s="24"/>
      <c r="AIA699" s="24"/>
      <c r="AIB699" s="24"/>
      <c r="AIC699" s="24"/>
      <c r="AID699" s="24"/>
      <c r="AIE699" s="24"/>
      <c r="AIF699" s="24"/>
      <c r="AIG699" s="24"/>
      <c r="AIH699" s="24"/>
      <c r="AII699" s="24"/>
      <c r="AIJ699" s="24"/>
      <c r="AIK699" s="24"/>
      <c r="AIL699" s="24"/>
      <c r="AIM699" s="24"/>
      <c r="AIN699" s="24"/>
      <c r="AIO699" s="24"/>
      <c r="AIP699" s="24"/>
      <c r="AIQ699" s="24"/>
      <c r="AIR699" s="24"/>
      <c r="AIS699" s="24"/>
      <c r="AIT699" s="24"/>
      <c r="AIU699" s="24"/>
      <c r="AIV699" s="24"/>
      <c r="AIW699" s="24"/>
      <c r="AIX699" s="24"/>
      <c r="AIY699" s="24"/>
      <c r="AIZ699" s="24"/>
      <c r="AJA699" s="24"/>
      <c r="AJB699" s="24"/>
      <c r="AJC699" s="24"/>
      <c r="AJD699" s="24"/>
      <c r="AJE699" s="24"/>
      <c r="AJF699" s="24"/>
      <c r="AJG699" s="24"/>
      <c r="AJH699" s="24"/>
      <c r="AJI699" s="24"/>
      <c r="AJJ699" s="24"/>
      <c r="AJK699" s="24"/>
      <c r="AJL699" s="24"/>
      <c r="AJM699" s="24"/>
      <c r="AJN699" s="24"/>
      <c r="AJO699" s="24"/>
      <c r="AJP699" s="24"/>
      <c r="AJQ699" s="24"/>
      <c r="AJR699" s="24"/>
      <c r="AJS699" s="24"/>
      <c r="AJT699" s="24"/>
      <c r="AJU699" s="24"/>
      <c r="AJV699" s="24"/>
      <c r="AJW699" s="24"/>
      <c r="AJX699" s="24"/>
      <c r="AJY699" s="24"/>
      <c r="AJZ699" s="24"/>
      <c r="AKA699" s="24"/>
      <c r="AKB699" s="24"/>
      <c r="AKC699" s="24"/>
      <c r="AKD699" s="24"/>
      <c r="AKE699" s="24"/>
      <c r="AKF699" s="24"/>
      <c r="AKG699" s="24"/>
      <c r="AKH699" s="24"/>
      <c r="AKI699" s="24"/>
      <c r="AKJ699" s="24"/>
      <c r="AKK699" s="24"/>
      <c r="AKL699" s="24"/>
      <c r="AKM699" s="24"/>
      <c r="AKN699" s="24"/>
      <c r="AKO699" s="24"/>
      <c r="AKP699" s="24"/>
      <c r="AKQ699" s="24"/>
      <c r="AKR699" s="24"/>
      <c r="AKS699" s="24"/>
      <c r="AKT699" s="24"/>
      <c r="AKU699" s="24"/>
      <c r="AKV699" s="24"/>
      <c r="AKW699" s="24"/>
      <c r="AKX699" s="24"/>
      <c r="AKY699" s="24"/>
      <c r="AKZ699" s="24"/>
      <c r="ALA699" s="24"/>
      <c r="ALB699" s="24"/>
      <c r="ALC699" s="24"/>
      <c r="ALD699" s="24"/>
      <c r="ALE699" s="24"/>
      <c r="ALF699" s="24"/>
      <c r="ALG699" s="24"/>
      <c r="ALH699" s="24"/>
      <c r="ALI699" s="24"/>
      <c r="ALJ699" s="24"/>
      <c r="ALK699" s="24"/>
      <c r="ALL699" s="24"/>
      <c r="ALM699" s="24"/>
      <c r="ALN699" s="24"/>
      <c r="ALO699" s="24"/>
      <c r="ALP699" s="24"/>
      <c r="ALQ699" s="24"/>
      <c r="ALR699" s="24"/>
      <c r="ALS699" s="24"/>
      <c r="ALT699" s="24"/>
      <c r="ALU699" s="24"/>
      <c r="ALV699" s="24"/>
      <c r="ALW699" s="24"/>
      <c r="ALX699" s="24"/>
      <c r="ALY699" s="24"/>
      <c r="ALZ699" s="24"/>
      <c r="AMA699" s="24"/>
      <c r="AMB699" s="24"/>
      <c r="AMC699" s="24"/>
      <c r="AMD699" s="24"/>
      <c r="AME699" s="24"/>
      <c r="AMF699" s="24"/>
      <c r="AMG699" s="24"/>
      <c r="AMH699" s="24"/>
      <c r="AMI699" s="24"/>
      <c r="AMJ699" s="24"/>
      <c r="AMK699" s="24"/>
      <c r="AML699" s="24"/>
      <c r="AMM699" s="24"/>
      <c r="AMN699" s="24"/>
      <c r="AMO699" s="24"/>
      <c r="AMP699" s="24"/>
      <c r="AMQ699" s="24"/>
      <c r="AMR699" s="24"/>
      <c r="AMS699" s="24"/>
      <c r="AMT699" s="24"/>
      <c r="AMU699" s="24"/>
      <c r="AMV699" s="24"/>
      <c r="AMW699" s="24"/>
      <c r="AMX699" s="24"/>
      <c r="AMY699" s="24"/>
      <c r="AMZ699" s="24"/>
      <c r="ANA699" s="24"/>
      <c r="ANB699" s="24"/>
      <c r="ANC699" s="24"/>
      <c r="AND699" s="24"/>
      <c r="ANE699" s="24"/>
      <c r="ANF699" s="24"/>
      <c r="ANG699" s="24"/>
      <c r="ANH699" s="24"/>
      <c r="ANI699" s="24"/>
      <c r="ANJ699" s="24"/>
      <c r="ANK699" s="24"/>
      <c r="ANL699" s="24"/>
      <c r="ANM699" s="24"/>
      <c r="ANN699" s="24"/>
      <c r="ANO699" s="24"/>
      <c r="ANP699" s="24"/>
      <c r="ANQ699" s="24"/>
      <c r="ANR699" s="24"/>
      <c r="ANS699" s="24"/>
      <c r="ANT699" s="24"/>
      <c r="ANU699" s="24"/>
      <c r="ANV699" s="24"/>
      <c r="ANW699" s="24"/>
      <c r="ANX699" s="24"/>
      <c r="ANY699" s="24"/>
      <c r="ANZ699" s="24"/>
      <c r="AOA699" s="24"/>
      <c r="AOB699" s="24"/>
      <c r="AOC699" s="24"/>
      <c r="AOD699" s="24"/>
      <c r="AOE699" s="24"/>
      <c r="AOF699" s="24"/>
      <c r="AOG699" s="24"/>
      <c r="AOH699" s="24"/>
      <c r="AOI699" s="24"/>
      <c r="AOJ699" s="24"/>
      <c r="AOK699" s="24"/>
      <c r="AOL699" s="24"/>
      <c r="AOM699" s="24"/>
      <c r="AON699" s="24"/>
      <c r="AOO699" s="24"/>
      <c r="AOP699" s="24"/>
      <c r="AOQ699" s="24"/>
      <c r="AOR699" s="24"/>
      <c r="AOS699" s="24"/>
      <c r="AOT699" s="24"/>
      <c r="AOU699" s="24"/>
      <c r="AOV699" s="24"/>
      <c r="AOW699" s="24"/>
      <c r="AOX699" s="24"/>
      <c r="AOY699" s="24"/>
      <c r="AOZ699" s="24"/>
      <c r="APA699" s="24"/>
      <c r="APB699" s="24"/>
      <c r="APC699" s="24"/>
      <c r="APD699" s="24"/>
      <c r="APE699" s="24"/>
      <c r="APF699" s="24"/>
      <c r="APG699" s="24"/>
      <c r="APH699" s="24"/>
      <c r="API699" s="24"/>
      <c r="APJ699" s="24"/>
      <c r="APK699" s="24"/>
      <c r="APL699" s="24"/>
      <c r="APM699" s="24"/>
      <c r="APN699" s="24"/>
      <c r="APO699" s="24"/>
      <c r="APP699" s="24"/>
      <c r="APQ699" s="24"/>
      <c r="APR699" s="24"/>
      <c r="APS699" s="24"/>
      <c r="APT699" s="24"/>
      <c r="APU699" s="24"/>
      <c r="APV699" s="24"/>
      <c r="APW699" s="24"/>
      <c r="APX699" s="24"/>
      <c r="APY699" s="24"/>
      <c r="APZ699" s="24"/>
      <c r="AQA699" s="24"/>
      <c r="AQB699" s="24"/>
      <c r="AQC699" s="24"/>
      <c r="AQD699" s="24"/>
      <c r="AQE699" s="24"/>
      <c r="AQF699" s="24"/>
      <c r="AQG699" s="24"/>
      <c r="AQH699" s="24"/>
      <c r="AQI699" s="24"/>
      <c r="AQJ699" s="24"/>
      <c r="AQK699" s="24"/>
      <c r="AQL699" s="24"/>
      <c r="AQM699" s="24"/>
      <c r="AQN699" s="24"/>
      <c r="AQO699" s="24"/>
      <c r="AQP699" s="24"/>
      <c r="AQQ699" s="24"/>
      <c r="AQR699" s="24"/>
      <c r="AQS699" s="24"/>
      <c r="AQT699" s="24"/>
      <c r="AQU699" s="24"/>
      <c r="AQV699" s="24"/>
      <c r="AQW699" s="24"/>
      <c r="AQX699" s="24"/>
      <c r="AQY699" s="24"/>
      <c r="AQZ699" s="24"/>
      <c r="ARA699" s="24"/>
      <c r="ARB699" s="24"/>
      <c r="ARC699" s="24"/>
      <c r="ARD699" s="24"/>
      <c r="ARE699" s="24"/>
      <c r="ARF699" s="24"/>
      <c r="ARG699" s="24"/>
      <c r="ARH699" s="24"/>
      <c r="ARI699" s="24"/>
      <c r="ARJ699" s="24"/>
      <c r="ARK699" s="24"/>
      <c r="ARL699" s="24"/>
      <c r="ARM699" s="24"/>
      <c r="ARN699" s="24"/>
      <c r="ARO699" s="24"/>
      <c r="ARP699" s="24"/>
      <c r="ARQ699" s="24"/>
      <c r="ARR699" s="24"/>
      <c r="ARS699" s="24"/>
      <c r="ART699" s="24"/>
      <c r="ARU699" s="24"/>
      <c r="ARV699" s="24"/>
      <c r="ARW699" s="24"/>
      <c r="ARX699" s="24"/>
      <c r="ARY699" s="24"/>
      <c r="ARZ699" s="24"/>
      <c r="ASA699" s="24"/>
      <c r="ASB699" s="24"/>
      <c r="ASC699" s="24"/>
      <c r="ASD699" s="24"/>
      <c r="ASE699" s="24"/>
      <c r="ASF699" s="24"/>
      <c r="ASG699" s="24"/>
      <c r="ASH699" s="24"/>
      <c r="ASI699" s="24"/>
      <c r="ASJ699" s="24"/>
      <c r="ASK699" s="24"/>
      <c r="ASL699" s="24"/>
      <c r="ASM699" s="24"/>
      <c r="ASN699" s="24"/>
      <c r="ASO699" s="24"/>
      <c r="ASP699" s="24"/>
      <c r="ASQ699" s="24"/>
      <c r="ASR699" s="24"/>
      <c r="ASS699" s="24"/>
      <c r="AST699" s="24"/>
      <c r="ASU699" s="24"/>
      <c r="ASV699" s="24"/>
      <c r="ASW699" s="24"/>
      <c r="ASX699" s="24"/>
      <c r="ASY699" s="24"/>
      <c r="ASZ699" s="24"/>
      <c r="ATA699" s="24"/>
      <c r="ATB699" s="24"/>
      <c r="ATC699" s="24"/>
      <c r="ATD699" s="24"/>
      <c r="ATE699" s="24"/>
      <c r="ATF699" s="24"/>
      <c r="ATG699" s="24"/>
      <c r="ATH699" s="24"/>
      <c r="ATI699" s="24"/>
      <c r="ATJ699" s="24"/>
      <c r="ATK699" s="24"/>
      <c r="ATL699" s="24"/>
      <c r="ATM699" s="24"/>
      <c r="ATN699" s="24"/>
      <c r="ATO699" s="24"/>
      <c r="ATP699" s="24"/>
      <c r="ATQ699" s="24"/>
      <c r="ATR699" s="24"/>
      <c r="ATS699" s="24"/>
      <c r="ATT699" s="24"/>
      <c r="ATU699" s="24"/>
      <c r="ATV699" s="24"/>
      <c r="ATW699" s="24"/>
      <c r="ATX699" s="24"/>
      <c r="ATY699" s="24"/>
      <c r="ATZ699" s="24"/>
      <c r="AUA699" s="24"/>
      <c r="AUB699" s="24"/>
      <c r="AUC699" s="24"/>
      <c r="AUD699" s="24"/>
      <c r="AUE699" s="24"/>
      <c r="AUF699" s="24"/>
      <c r="AUG699" s="24"/>
      <c r="AUH699" s="24"/>
      <c r="AUI699" s="24"/>
      <c r="AUJ699" s="24"/>
      <c r="AUK699" s="24"/>
      <c r="AUL699" s="24"/>
      <c r="AUM699" s="24"/>
      <c r="AUN699" s="24"/>
      <c r="AUO699" s="24"/>
      <c r="AUP699" s="24"/>
      <c r="AUQ699" s="24"/>
      <c r="AUR699" s="24"/>
      <c r="AUS699" s="24"/>
      <c r="AUT699" s="24"/>
      <c r="AUU699" s="24"/>
      <c r="AUV699" s="24"/>
      <c r="AUW699" s="24"/>
      <c r="AUX699" s="24"/>
      <c r="AUY699" s="24"/>
      <c r="AUZ699" s="24"/>
      <c r="AVA699" s="24"/>
      <c r="AVB699" s="24"/>
      <c r="AVC699" s="24"/>
      <c r="AVD699" s="24"/>
      <c r="AVE699" s="24"/>
      <c r="AVF699" s="24"/>
      <c r="AVG699" s="24"/>
      <c r="AVH699" s="24"/>
      <c r="AVI699" s="24"/>
      <c r="AVJ699" s="24"/>
      <c r="AVK699" s="24"/>
      <c r="AVL699" s="24"/>
      <c r="AVM699" s="24"/>
      <c r="AVN699" s="24"/>
      <c r="AVO699" s="24"/>
      <c r="AVP699" s="24"/>
      <c r="AVQ699" s="24"/>
      <c r="AVR699" s="24"/>
      <c r="AVS699" s="24"/>
      <c r="AVT699" s="24"/>
      <c r="AVU699" s="24"/>
      <c r="AVV699" s="24"/>
      <c r="AVW699" s="24"/>
      <c r="AVX699" s="24"/>
      <c r="AVY699" s="24"/>
      <c r="AVZ699" s="24"/>
      <c r="AWA699" s="24"/>
      <c r="AWB699" s="24"/>
      <c r="AWC699" s="24"/>
      <c r="AWD699" s="24"/>
      <c r="AWE699" s="24"/>
      <c r="AWF699" s="24"/>
      <c r="AWG699" s="24"/>
      <c r="AWH699" s="24"/>
      <c r="AWI699" s="24"/>
      <c r="AWJ699" s="24"/>
      <c r="AWK699" s="24"/>
      <c r="AWL699" s="24"/>
      <c r="AWM699" s="24"/>
      <c r="AWN699" s="24"/>
      <c r="AWO699" s="24"/>
      <c r="AWP699" s="24"/>
      <c r="AWQ699" s="24"/>
      <c r="AWR699" s="24"/>
      <c r="AWS699" s="24"/>
      <c r="AWT699" s="24"/>
      <c r="AWU699" s="24"/>
      <c r="AWV699" s="24"/>
      <c r="AWW699" s="24"/>
      <c r="AWX699" s="24"/>
      <c r="AWY699" s="24"/>
      <c r="AWZ699" s="24"/>
      <c r="AXA699" s="24"/>
      <c r="AXB699" s="24"/>
      <c r="AXC699" s="24"/>
      <c r="AXD699" s="24"/>
      <c r="AXE699" s="24"/>
      <c r="AXF699" s="24"/>
      <c r="AXG699" s="24"/>
      <c r="AXH699" s="24"/>
      <c r="AXI699" s="24"/>
      <c r="AXJ699" s="24"/>
      <c r="AXK699" s="24"/>
      <c r="AXL699" s="24"/>
      <c r="AXM699" s="24"/>
      <c r="AXN699" s="24"/>
      <c r="AXO699" s="24"/>
      <c r="AXP699" s="24"/>
      <c r="AXQ699" s="24"/>
      <c r="AXR699" s="24"/>
      <c r="AXS699" s="24"/>
      <c r="AXT699" s="24"/>
      <c r="AXU699" s="24"/>
      <c r="AXV699" s="24"/>
      <c r="AXW699" s="24"/>
      <c r="AXX699" s="24"/>
      <c r="AXY699" s="24"/>
      <c r="AXZ699" s="24"/>
      <c r="AYA699" s="24"/>
      <c r="AYB699" s="24"/>
      <c r="AYC699" s="24"/>
      <c r="AYD699" s="24"/>
      <c r="AYE699" s="24"/>
      <c r="AYF699" s="24"/>
      <c r="AYG699" s="24"/>
      <c r="AYH699" s="24"/>
      <c r="AYI699" s="24"/>
      <c r="AYJ699" s="24"/>
      <c r="AYK699" s="24"/>
      <c r="AYL699" s="24"/>
      <c r="AYM699" s="24"/>
      <c r="AYN699" s="24"/>
      <c r="AYO699" s="24"/>
      <c r="AYP699" s="24"/>
      <c r="AYQ699" s="24"/>
      <c r="AYR699" s="24"/>
      <c r="AYS699" s="24"/>
      <c r="AYT699" s="24"/>
      <c r="AYU699" s="24"/>
      <c r="AYV699" s="24"/>
      <c r="AYW699" s="24"/>
      <c r="AYX699" s="24"/>
      <c r="AYY699" s="24"/>
      <c r="AYZ699" s="24"/>
      <c r="AZA699" s="24"/>
      <c r="AZB699" s="24"/>
      <c r="AZC699" s="24"/>
      <c r="AZD699" s="24"/>
      <c r="AZE699" s="24"/>
      <c r="AZF699" s="24"/>
      <c r="AZG699" s="24"/>
      <c r="AZH699" s="24"/>
      <c r="AZI699" s="24"/>
      <c r="AZJ699" s="24"/>
      <c r="AZK699" s="24"/>
      <c r="AZL699" s="24"/>
      <c r="AZM699" s="24"/>
      <c r="AZN699" s="24"/>
      <c r="AZO699" s="24"/>
      <c r="AZP699" s="24"/>
      <c r="AZQ699" s="24"/>
      <c r="AZR699" s="24"/>
      <c r="AZS699" s="24"/>
      <c r="AZT699" s="24"/>
      <c r="AZU699" s="24"/>
      <c r="AZV699" s="24"/>
      <c r="AZW699" s="24"/>
      <c r="AZX699" s="24"/>
      <c r="AZY699" s="24"/>
      <c r="AZZ699" s="24"/>
      <c r="BAA699" s="24"/>
      <c r="BAB699" s="24"/>
      <c r="BAC699" s="24"/>
      <c r="BAD699" s="24"/>
      <c r="BAE699" s="24"/>
      <c r="BAF699" s="24"/>
      <c r="BAG699" s="24"/>
      <c r="BAH699" s="24"/>
      <c r="BAI699" s="24"/>
      <c r="BAJ699" s="24"/>
      <c r="BAK699" s="24"/>
      <c r="BAL699" s="24"/>
      <c r="BAM699" s="24"/>
      <c r="BAN699" s="24"/>
      <c r="BAO699" s="24"/>
      <c r="BAP699" s="24"/>
    </row>
    <row r="700" spans="1:1394" s="19" customFormat="1" x14ac:dyDescent="0.25">
      <c r="A700" s="19" t="str">
        <f>IF(YEAR(G700)=2024,#REF!,"")</f>
        <v/>
      </c>
      <c r="B700" s="19" t="str">
        <f>IF(YEAR(G700)=2025,#REF!,"")</f>
        <v/>
      </c>
      <c r="C700" s="19" t="str">
        <f t="shared" si="55"/>
        <v>Afternoon45143</v>
      </c>
      <c r="D700" s="19" t="str">
        <f>IF('by region'!$C$2="Any","Any",'Turf only'!V700)&amp;M700&amp;IF('by region'!$I$2="Any","Any",N700)&amp;G700</f>
        <v>AnyFlatAny45143</v>
      </c>
      <c r="E700" s="19" t="e">
        <f>IF(I700=#REF!,'Turf only'!G700,"")</f>
        <v>#REF!</v>
      </c>
      <c r="F700" s="19" t="e">
        <f t="shared" si="56"/>
        <v>#REF!</v>
      </c>
      <c r="G700" s="15">
        <v>45143</v>
      </c>
      <c r="H700" s="16" t="s">
        <v>37</v>
      </c>
      <c r="I700" s="16" t="s">
        <v>59</v>
      </c>
      <c r="J700" s="16" t="s">
        <v>9</v>
      </c>
      <c r="K700" s="14" t="s">
        <v>24</v>
      </c>
      <c r="L700" s="14" t="s">
        <v>11</v>
      </c>
      <c r="M700" s="16" t="s">
        <v>25</v>
      </c>
      <c r="N700" s="16" t="s">
        <v>13</v>
      </c>
      <c r="O700" s="16" t="s">
        <v>14</v>
      </c>
      <c r="P700" s="23">
        <f t="shared" si="57"/>
        <v>1</v>
      </c>
      <c r="Q700" s="23" cm="1">
        <f t="array" ref="Q700">SUMPRODUCT(($G$2:$G$2765=G700)*(P700&gt;$P$2:$P$2765))+1</f>
        <v>1</v>
      </c>
      <c r="R700" s="23" t="e">
        <f>(Q700*100000)+#REF!</f>
        <v>#REF!</v>
      </c>
      <c r="S700" s="19" t="e" cm="1">
        <f t="array" ref="S700">SUMPRODUCT(($G$2:$G$2765=G700)*(R700&gt;$R$2:$R$2765))+1</f>
        <v>#REF!</v>
      </c>
      <c r="T700" s="19" t="str">
        <f t="shared" si="58"/>
        <v xml:space="preserve">DONCASTER </v>
      </c>
      <c r="U700" s="19">
        <v>0</v>
      </c>
      <c r="V700" s="19" t="s">
        <v>17</v>
      </c>
      <c r="W700" s="19">
        <f t="shared" si="59"/>
        <v>2023</v>
      </c>
      <c r="X700" s="24"/>
      <c r="Y700" s="24"/>
      <c r="Z700" s="24"/>
      <c r="AA700" s="24"/>
      <c r="AB700" s="24"/>
      <c r="AC700" s="24"/>
      <c r="AD700" s="24"/>
      <c r="AE700" s="24"/>
      <c r="AF700" s="24"/>
      <c r="AG700" s="24"/>
      <c r="AH700" s="24"/>
      <c r="AI700" s="24"/>
      <c r="AJ700" s="24"/>
      <c r="AK700" s="24"/>
      <c r="AL700" s="24"/>
      <c r="AM700" s="24"/>
      <c r="AN700" s="24"/>
      <c r="AO700" s="24"/>
      <c r="AP700" s="24"/>
      <c r="AQ700" s="24"/>
      <c r="AR700" s="24"/>
      <c r="AS700" s="24"/>
      <c r="AT700" s="24"/>
      <c r="AU700" s="24"/>
      <c r="AV700" s="24"/>
      <c r="AW700" s="24"/>
      <c r="AX700" s="24"/>
      <c r="AY700" s="24"/>
      <c r="AZ700" s="24"/>
      <c r="BA700" s="24"/>
      <c r="BB700" s="24"/>
      <c r="BC700" s="24"/>
      <c r="BD700" s="24"/>
      <c r="BE700" s="24"/>
      <c r="BF700" s="24"/>
      <c r="BG700" s="24"/>
      <c r="BH700" s="24"/>
      <c r="BI700" s="24"/>
      <c r="BJ700" s="24"/>
      <c r="BK700" s="24"/>
      <c r="BL700" s="24"/>
      <c r="BM700" s="24"/>
      <c r="BN700" s="24"/>
      <c r="BO700" s="24"/>
      <c r="BP700" s="24"/>
      <c r="BQ700" s="24"/>
      <c r="BR700" s="24"/>
      <c r="BS700" s="24"/>
      <c r="BT700" s="24"/>
      <c r="BU700" s="24"/>
      <c r="BV700" s="24"/>
      <c r="BW700" s="24"/>
      <c r="BX700" s="24"/>
      <c r="BY700" s="24"/>
      <c r="BZ700" s="24"/>
      <c r="CA700" s="24"/>
      <c r="CB700" s="24"/>
      <c r="CC700" s="24"/>
      <c r="CD700" s="24"/>
      <c r="CE700" s="24"/>
      <c r="CF700" s="24"/>
      <c r="CG700" s="24"/>
      <c r="CH700" s="24"/>
      <c r="CI700" s="24"/>
      <c r="CJ700" s="24"/>
      <c r="CK700" s="24"/>
      <c r="CL700" s="24"/>
      <c r="CM700" s="24"/>
      <c r="CN700" s="24"/>
      <c r="CO700" s="24"/>
      <c r="CP700" s="24"/>
      <c r="CQ700" s="24"/>
      <c r="CR700" s="24"/>
      <c r="CS700" s="24"/>
      <c r="CT700" s="24"/>
      <c r="CU700" s="24"/>
      <c r="CV700" s="24"/>
      <c r="CW700" s="24"/>
      <c r="CX700" s="24"/>
      <c r="CY700" s="24"/>
      <c r="CZ700" s="24"/>
      <c r="DA700" s="24"/>
      <c r="DB700" s="24"/>
      <c r="DC700" s="24"/>
      <c r="DD700" s="24"/>
      <c r="DE700" s="24"/>
      <c r="DF700" s="24"/>
      <c r="DG700" s="24"/>
      <c r="DH700" s="24"/>
      <c r="DI700" s="24"/>
      <c r="DJ700" s="24"/>
      <c r="DK700" s="24"/>
      <c r="DL700" s="24"/>
      <c r="DM700" s="24"/>
      <c r="DN700" s="24"/>
      <c r="DO700" s="24"/>
      <c r="DP700" s="24"/>
      <c r="DQ700" s="24"/>
      <c r="DR700" s="24"/>
      <c r="DS700" s="24"/>
      <c r="DT700" s="24"/>
      <c r="DU700" s="24"/>
      <c r="DV700" s="24"/>
      <c r="DW700" s="24"/>
      <c r="DX700" s="24"/>
      <c r="DY700" s="24"/>
      <c r="DZ700" s="24"/>
      <c r="EA700" s="24"/>
      <c r="EB700" s="24"/>
      <c r="EC700" s="24"/>
      <c r="ED700" s="24"/>
      <c r="EE700" s="24"/>
      <c r="EF700" s="24"/>
      <c r="EG700" s="24"/>
      <c r="EH700" s="24"/>
      <c r="EI700" s="24"/>
      <c r="EJ700" s="24"/>
      <c r="EK700" s="24"/>
      <c r="EL700" s="24"/>
      <c r="EM700" s="24"/>
      <c r="EN700" s="24"/>
      <c r="EO700" s="24"/>
      <c r="EP700" s="24"/>
      <c r="EQ700" s="24"/>
      <c r="ER700" s="24"/>
      <c r="ES700" s="24"/>
      <c r="ET700" s="24"/>
      <c r="EU700" s="24"/>
      <c r="EV700" s="24"/>
      <c r="EW700" s="24"/>
      <c r="EX700" s="24"/>
      <c r="EY700" s="24"/>
      <c r="EZ700" s="24"/>
      <c r="FA700" s="24"/>
      <c r="FB700" s="24"/>
      <c r="FC700" s="24"/>
      <c r="FD700" s="24"/>
      <c r="FE700" s="24"/>
      <c r="FF700" s="24"/>
      <c r="FG700" s="24"/>
      <c r="FH700" s="24"/>
      <c r="FI700" s="24"/>
      <c r="FJ700" s="24"/>
      <c r="FK700" s="24"/>
      <c r="FL700" s="24"/>
      <c r="FM700" s="24"/>
      <c r="FN700" s="24"/>
      <c r="FO700" s="24"/>
      <c r="FP700" s="24"/>
      <c r="FQ700" s="24"/>
      <c r="FR700" s="24"/>
      <c r="FS700" s="24"/>
      <c r="FT700" s="24"/>
      <c r="FU700" s="24"/>
      <c r="FV700" s="24"/>
      <c r="FW700" s="24"/>
      <c r="FX700" s="24"/>
      <c r="FY700" s="24"/>
      <c r="FZ700" s="24"/>
      <c r="GA700" s="24"/>
      <c r="GB700" s="24"/>
      <c r="GC700" s="24"/>
      <c r="GD700" s="24"/>
      <c r="GE700" s="24"/>
      <c r="GF700" s="24"/>
      <c r="GG700" s="24"/>
      <c r="GH700" s="24"/>
      <c r="GI700" s="24"/>
      <c r="GJ700" s="24"/>
      <c r="GK700" s="24"/>
      <c r="GL700" s="24"/>
      <c r="GM700" s="24"/>
      <c r="GN700" s="24"/>
      <c r="GO700" s="24"/>
      <c r="GP700" s="24"/>
      <c r="GQ700" s="24"/>
      <c r="GR700" s="24"/>
      <c r="GS700" s="24"/>
      <c r="GT700" s="24"/>
      <c r="GU700" s="24"/>
      <c r="GV700" s="24"/>
      <c r="GW700" s="24"/>
      <c r="GX700" s="24"/>
      <c r="GY700" s="24"/>
      <c r="GZ700" s="24"/>
      <c r="HA700" s="24"/>
      <c r="HB700" s="24"/>
      <c r="HC700" s="24"/>
      <c r="HD700" s="24"/>
      <c r="HE700" s="24"/>
      <c r="HF700" s="24"/>
      <c r="HG700" s="24"/>
      <c r="HH700" s="24"/>
      <c r="HI700" s="24"/>
      <c r="HJ700" s="24"/>
      <c r="HK700" s="24"/>
      <c r="HL700" s="24"/>
      <c r="HM700" s="24"/>
      <c r="HN700" s="24"/>
      <c r="HO700" s="24"/>
      <c r="HP700" s="24"/>
      <c r="HQ700" s="24"/>
      <c r="HR700" s="24"/>
      <c r="HS700" s="24"/>
      <c r="HT700" s="24"/>
      <c r="HU700" s="24"/>
      <c r="HV700" s="24"/>
      <c r="HW700" s="24"/>
      <c r="HX700" s="24"/>
      <c r="HY700" s="24"/>
      <c r="HZ700" s="24"/>
      <c r="IA700" s="24"/>
      <c r="IB700" s="24"/>
      <c r="IC700" s="24"/>
      <c r="ID700" s="24"/>
      <c r="IE700" s="24"/>
      <c r="IF700" s="24"/>
      <c r="IG700" s="24"/>
      <c r="IH700" s="24"/>
      <c r="II700" s="24"/>
      <c r="IJ700" s="24"/>
      <c r="IK700" s="24"/>
      <c r="IL700" s="24"/>
      <c r="IM700" s="24"/>
      <c r="IN700" s="24"/>
      <c r="IO700" s="24"/>
      <c r="IP700" s="24"/>
      <c r="IQ700" s="24"/>
      <c r="IR700" s="24"/>
      <c r="IS700" s="24"/>
      <c r="IT700" s="24"/>
      <c r="IU700" s="24"/>
      <c r="IV700" s="24"/>
      <c r="IW700" s="24"/>
      <c r="IX700" s="24"/>
      <c r="IY700" s="24"/>
      <c r="IZ700" s="24"/>
      <c r="JA700" s="24"/>
      <c r="JB700" s="24"/>
      <c r="JC700" s="24"/>
      <c r="JD700" s="24"/>
      <c r="JE700" s="24"/>
      <c r="JF700" s="24"/>
      <c r="JG700" s="24"/>
      <c r="JH700" s="24"/>
      <c r="JI700" s="24"/>
      <c r="JJ700" s="24"/>
      <c r="JK700" s="24"/>
      <c r="JL700" s="24"/>
      <c r="JM700" s="24"/>
      <c r="JN700" s="24"/>
      <c r="JO700" s="24"/>
      <c r="JP700" s="24"/>
      <c r="JQ700" s="24"/>
      <c r="JR700" s="24"/>
      <c r="JS700" s="24"/>
      <c r="JT700" s="24"/>
      <c r="JU700" s="24"/>
      <c r="JV700" s="24"/>
      <c r="JW700" s="24"/>
      <c r="JX700" s="24"/>
      <c r="JY700" s="24"/>
      <c r="JZ700" s="24"/>
      <c r="KA700" s="24"/>
      <c r="KB700" s="24"/>
      <c r="KC700" s="24"/>
      <c r="KD700" s="24"/>
      <c r="KE700" s="24"/>
      <c r="KF700" s="24"/>
      <c r="KG700" s="24"/>
      <c r="KH700" s="24"/>
      <c r="KI700" s="24"/>
      <c r="KJ700" s="24"/>
      <c r="KK700" s="24"/>
      <c r="KL700" s="24"/>
      <c r="KM700" s="24"/>
      <c r="KN700" s="24"/>
      <c r="KO700" s="24"/>
      <c r="KP700" s="24"/>
      <c r="KQ700" s="24"/>
      <c r="KR700" s="24"/>
      <c r="KS700" s="24"/>
      <c r="KT700" s="24"/>
      <c r="KU700" s="24"/>
      <c r="KV700" s="24"/>
      <c r="KW700" s="24"/>
      <c r="KX700" s="24"/>
      <c r="KY700" s="24"/>
      <c r="KZ700" s="24"/>
      <c r="LA700" s="24"/>
      <c r="LB700" s="24"/>
      <c r="LC700" s="24"/>
      <c r="LD700" s="24"/>
      <c r="LE700" s="24"/>
      <c r="LF700" s="24"/>
      <c r="LG700" s="24"/>
      <c r="LH700" s="24"/>
      <c r="LI700" s="24"/>
      <c r="LJ700" s="24"/>
      <c r="LK700" s="24"/>
      <c r="LL700" s="24"/>
      <c r="LM700" s="24"/>
      <c r="LN700" s="24"/>
      <c r="LO700" s="24"/>
      <c r="LP700" s="24"/>
      <c r="LQ700" s="24"/>
      <c r="LR700" s="24"/>
      <c r="LS700" s="24"/>
      <c r="LT700" s="24"/>
      <c r="LU700" s="24"/>
      <c r="LV700" s="24"/>
      <c r="LW700" s="24"/>
      <c r="LX700" s="24"/>
      <c r="LY700" s="24"/>
      <c r="LZ700" s="24"/>
      <c r="MA700" s="24"/>
      <c r="MB700" s="24"/>
      <c r="MC700" s="24"/>
      <c r="MD700" s="24"/>
      <c r="ME700" s="24"/>
      <c r="MF700" s="24"/>
      <c r="MG700" s="24"/>
      <c r="MH700" s="24"/>
      <c r="MI700" s="24"/>
      <c r="MJ700" s="24"/>
      <c r="MK700" s="24"/>
      <c r="ML700" s="24"/>
      <c r="MM700" s="24"/>
      <c r="MN700" s="24"/>
      <c r="MO700" s="24"/>
      <c r="MP700" s="24"/>
      <c r="MQ700" s="24"/>
      <c r="MR700" s="24"/>
      <c r="MS700" s="24"/>
      <c r="MT700" s="24"/>
      <c r="MU700" s="24"/>
      <c r="MV700" s="24"/>
      <c r="MW700" s="24"/>
      <c r="MX700" s="24"/>
      <c r="MY700" s="24"/>
      <c r="MZ700" s="24"/>
      <c r="NA700" s="24"/>
      <c r="NB700" s="24"/>
      <c r="NC700" s="24"/>
      <c r="ND700" s="24"/>
      <c r="NE700" s="24"/>
      <c r="NF700" s="24"/>
      <c r="NG700" s="24"/>
      <c r="NH700" s="24"/>
      <c r="NI700" s="24"/>
      <c r="NJ700" s="24"/>
      <c r="NK700" s="24"/>
      <c r="NL700" s="24"/>
      <c r="NM700" s="24"/>
      <c r="NN700" s="24"/>
      <c r="NO700" s="24"/>
      <c r="NP700" s="24"/>
      <c r="NQ700" s="24"/>
      <c r="NR700" s="24"/>
      <c r="NS700" s="24"/>
      <c r="NT700" s="24"/>
      <c r="NU700" s="24"/>
      <c r="NV700" s="24"/>
      <c r="NW700" s="24"/>
      <c r="NX700" s="24"/>
      <c r="NY700" s="24"/>
      <c r="NZ700" s="24"/>
      <c r="OA700" s="24"/>
      <c r="OB700" s="24"/>
      <c r="OC700" s="24"/>
      <c r="OD700" s="24"/>
      <c r="OE700" s="24"/>
      <c r="OF700" s="24"/>
      <c r="OG700" s="24"/>
      <c r="OH700" s="24"/>
      <c r="OI700" s="24"/>
      <c r="OJ700" s="24"/>
      <c r="OK700" s="24"/>
      <c r="OL700" s="24"/>
      <c r="OM700" s="24"/>
      <c r="ON700" s="24"/>
      <c r="OO700" s="24"/>
      <c r="OP700" s="24"/>
      <c r="OQ700" s="24"/>
      <c r="OR700" s="24"/>
      <c r="OS700" s="24"/>
      <c r="OT700" s="24"/>
      <c r="OU700" s="24"/>
      <c r="OV700" s="24"/>
      <c r="OW700" s="24"/>
      <c r="OX700" s="24"/>
      <c r="OY700" s="24"/>
      <c r="OZ700" s="24"/>
      <c r="PA700" s="24"/>
      <c r="PB700" s="24"/>
      <c r="PC700" s="24"/>
      <c r="PD700" s="24"/>
      <c r="PE700" s="24"/>
      <c r="PF700" s="24"/>
      <c r="PG700" s="24"/>
      <c r="PH700" s="24"/>
      <c r="PI700" s="24"/>
      <c r="PJ700" s="24"/>
      <c r="PK700" s="24"/>
      <c r="PL700" s="24"/>
      <c r="PM700" s="24"/>
      <c r="PN700" s="24"/>
      <c r="PO700" s="24"/>
      <c r="PP700" s="24"/>
      <c r="PQ700" s="24"/>
      <c r="PR700" s="24"/>
      <c r="PS700" s="24"/>
      <c r="PT700" s="24"/>
      <c r="PU700" s="24"/>
      <c r="PV700" s="24"/>
      <c r="PW700" s="24"/>
      <c r="PX700" s="24"/>
      <c r="PY700" s="24"/>
      <c r="PZ700" s="24"/>
      <c r="QA700" s="24"/>
      <c r="QB700" s="24"/>
      <c r="QC700" s="24"/>
      <c r="QD700" s="24"/>
      <c r="QE700" s="24"/>
      <c r="QF700" s="24"/>
      <c r="QG700" s="24"/>
      <c r="QH700" s="24"/>
      <c r="QI700" s="24"/>
      <c r="QJ700" s="24"/>
      <c r="QK700" s="24"/>
      <c r="QL700" s="24"/>
      <c r="QM700" s="24"/>
      <c r="QN700" s="24"/>
      <c r="QO700" s="24"/>
      <c r="QP700" s="24"/>
      <c r="QQ700" s="24"/>
      <c r="QR700" s="24"/>
      <c r="QS700" s="24"/>
      <c r="QT700" s="24"/>
      <c r="QU700" s="24"/>
      <c r="QV700" s="24"/>
      <c r="QW700" s="24"/>
      <c r="QX700" s="24"/>
      <c r="QY700" s="24"/>
      <c r="QZ700" s="24"/>
      <c r="RA700" s="24"/>
      <c r="RB700" s="24"/>
      <c r="RC700" s="24"/>
      <c r="RD700" s="24"/>
      <c r="RE700" s="24"/>
      <c r="RF700" s="24"/>
      <c r="RG700" s="24"/>
      <c r="RH700" s="24"/>
      <c r="RI700" s="24"/>
      <c r="RJ700" s="24"/>
      <c r="RK700" s="24"/>
      <c r="RL700" s="24"/>
      <c r="RM700" s="24"/>
      <c r="RN700" s="24"/>
      <c r="RO700" s="24"/>
      <c r="RP700" s="24"/>
      <c r="RQ700" s="24"/>
      <c r="RR700" s="24"/>
      <c r="RS700" s="24"/>
      <c r="RT700" s="24"/>
      <c r="RU700" s="24"/>
      <c r="RV700" s="24"/>
      <c r="RW700" s="24"/>
      <c r="RX700" s="24"/>
      <c r="RY700" s="24"/>
      <c r="RZ700" s="24"/>
      <c r="SA700" s="24"/>
      <c r="SB700" s="24"/>
      <c r="SC700" s="24"/>
      <c r="SD700" s="24"/>
      <c r="SE700" s="24"/>
      <c r="SF700" s="24"/>
      <c r="SG700" s="24"/>
      <c r="SH700" s="24"/>
      <c r="SI700" s="24"/>
      <c r="SJ700" s="24"/>
      <c r="SK700" s="24"/>
      <c r="SL700" s="24"/>
      <c r="SM700" s="24"/>
      <c r="SN700" s="24"/>
      <c r="SO700" s="24"/>
      <c r="SP700" s="24"/>
      <c r="SQ700" s="24"/>
      <c r="SR700" s="24"/>
      <c r="SS700" s="24"/>
      <c r="ST700" s="24"/>
      <c r="SU700" s="24"/>
      <c r="SV700" s="24"/>
      <c r="SW700" s="24"/>
      <c r="SX700" s="24"/>
      <c r="SY700" s="24"/>
      <c r="SZ700" s="24"/>
      <c r="TA700" s="24"/>
      <c r="TB700" s="24"/>
      <c r="TC700" s="24"/>
      <c r="TD700" s="24"/>
      <c r="TE700" s="24"/>
      <c r="TF700" s="24"/>
      <c r="TG700" s="24"/>
      <c r="TH700" s="24"/>
      <c r="TI700" s="24"/>
      <c r="TJ700" s="24"/>
      <c r="TK700" s="24"/>
      <c r="TL700" s="24"/>
      <c r="TM700" s="24"/>
      <c r="TN700" s="24"/>
      <c r="TO700" s="24"/>
      <c r="TP700" s="24"/>
      <c r="TQ700" s="24"/>
      <c r="TR700" s="24"/>
      <c r="TS700" s="24"/>
      <c r="TT700" s="24"/>
      <c r="TU700" s="24"/>
      <c r="TV700" s="24"/>
      <c r="TW700" s="24"/>
      <c r="TX700" s="24"/>
      <c r="TY700" s="24"/>
      <c r="TZ700" s="24"/>
      <c r="UA700" s="24"/>
      <c r="UB700" s="24"/>
      <c r="UC700" s="24"/>
      <c r="UD700" s="24"/>
      <c r="UE700" s="24"/>
      <c r="UF700" s="24"/>
      <c r="UG700" s="24"/>
      <c r="UH700" s="24"/>
      <c r="UI700" s="24"/>
      <c r="UJ700" s="24"/>
      <c r="UK700" s="24"/>
      <c r="UL700" s="24"/>
      <c r="UM700" s="24"/>
      <c r="UN700" s="24"/>
      <c r="UO700" s="24"/>
      <c r="UP700" s="24"/>
      <c r="UQ700" s="24"/>
      <c r="UR700" s="24"/>
      <c r="US700" s="24"/>
      <c r="UT700" s="24"/>
      <c r="UU700" s="24"/>
      <c r="UV700" s="24"/>
      <c r="UW700" s="24"/>
      <c r="UX700" s="24"/>
      <c r="UY700" s="24"/>
      <c r="UZ700" s="24"/>
      <c r="VA700" s="24"/>
      <c r="VB700" s="24"/>
      <c r="VC700" s="24"/>
      <c r="VD700" s="24"/>
      <c r="VE700" s="24"/>
      <c r="VF700" s="24"/>
      <c r="VG700" s="24"/>
      <c r="VH700" s="24"/>
      <c r="VI700" s="24"/>
      <c r="VJ700" s="24"/>
      <c r="VK700" s="24"/>
      <c r="VL700" s="24"/>
      <c r="VM700" s="24"/>
      <c r="VN700" s="24"/>
      <c r="VO700" s="24"/>
      <c r="VP700" s="24"/>
      <c r="VQ700" s="24"/>
      <c r="VR700" s="24"/>
      <c r="VS700" s="24"/>
      <c r="VT700" s="24"/>
      <c r="VU700" s="24"/>
      <c r="VV700" s="24"/>
      <c r="VW700" s="24"/>
      <c r="VX700" s="24"/>
      <c r="VY700" s="24"/>
      <c r="VZ700" s="24"/>
      <c r="WA700" s="24"/>
      <c r="WB700" s="24"/>
      <c r="WC700" s="24"/>
      <c r="WD700" s="24"/>
      <c r="WE700" s="24"/>
      <c r="WF700" s="24"/>
      <c r="WG700" s="24"/>
      <c r="WH700" s="24"/>
      <c r="WI700" s="24"/>
      <c r="WJ700" s="24"/>
      <c r="WK700" s="24"/>
      <c r="WL700" s="24"/>
      <c r="WM700" s="24"/>
      <c r="WN700" s="24"/>
      <c r="WO700" s="24"/>
      <c r="WP700" s="24"/>
      <c r="WQ700" s="24"/>
      <c r="WR700" s="24"/>
      <c r="WS700" s="24"/>
      <c r="WT700" s="24"/>
      <c r="WU700" s="24"/>
      <c r="WV700" s="24"/>
      <c r="WW700" s="24"/>
      <c r="WX700" s="24"/>
      <c r="WY700" s="24"/>
      <c r="WZ700" s="24"/>
      <c r="XA700" s="24"/>
      <c r="XB700" s="24"/>
      <c r="XC700" s="24"/>
      <c r="XD700" s="24"/>
      <c r="XE700" s="24"/>
      <c r="XF700" s="24"/>
      <c r="XG700" s="24"/>
      <c r="XH700" s="24"/>
      <c r="XI700" s="24"/>
      <c r="XJ700" s="24"/>
      <c r="XK700" s="24"/>
      <c r="XL700" s="24"/>
      <c r="XM700" s="24"/>
      <c r="XN700" s="24"/>
      <c r="XO700" s="24"/>
      <c r="XP700" s="24"/>
      <c r="XQ700" s="24"/>
      <c r="XR700" s="24"/>
      <c r="XS700" s="24"/>
      <c r="XT700" s="24"/>
      <c r="XU700" s="24"/>
      <c r="XV700" s="24"/>
      <c r="XW700" s="24"/>
      <c r="XX700" s="24"/>
      <c r="XY700" s="24"/>
      <c r="XZ700" s="24"/>
      <c r="YA700" s="24"/>
      <c r="YB700" s="24"/>
      <c r="YC700" s="24"/>
      <c r="YD700" s="24"/>
      <c r="YE700" s="24"/>
      <c r="YF700" s="24"/>
      <c r="YG700" s="24"/>
      <c r="YH700" s="24"/>
      <c r="YI700" s="24"/>
      <c r="YJ700" s="24"/>
      <c r="YK700" s="24"/>
      <c r="YL700" s="24"/>
      <c r="YM700" s="24"/>
      <c r="YN700" s="24"/>
      <c r="YO700" s="24"/>
      <c r="YP700" s="24"/>
      <c r="YQ700" s="24"/>
      <c r="YR700" s="24"/>
      <c r="YS700" s="24"/>
      <c r="YT700" s="24"/>
      <c r="YU700" s="24"/>
      <c r="YV700" s="24"/>
      <c r="YW700" s="24"/>
      <c r="YX700" s="24"/>
      <c r="YY700" s="24"/>
      <c r="YZ700" s="24"/>
      <c r="ZA700" s="24"/>
      <c r="ZB700" s="24"/>
      <c r="ZC700" s="24"/>
      <c r="ZD700" s="24"/>
      <c r="ZE700" s="24"/>
      <c r="ZF700" s="24"/>
      <c r="ZG700" s="24"/>
      <c r="ZH700" s="24"/>
      <c r="ZI700" s="24"/>
      <c r="ZJ700" s="24"/>
      <c r="ZK700" s="24"/>
      <c r="ZL700" s="24"/>
      <c r="ZM700" s="24"/>
      <c r="ZN700" s="24"/>
      <c r="ZO700" s="24"/>
      <c r="ZP700" s="24"/>
      <c r="ZQ700" s="24"/>
      <c r="ZR700" s="24"/>
      <c r="ZS700" s="24"/>
      <c r="ZT700" s="24"/>
      <c r="ZU700" s="24"/>
      <c r="ZV700" s="24"/>
      <c r="ZW700" s="24"/>
      <c r="ZX700" s="24"/>
      <c r="ZY700" s="24"/>
      <c r="ZZ700" s="24"/>
      <c r="AAA700" s="24"/>
      <c r="AAB700" s="24"/>
      <c r="AAC700" s="24"/>
      <c r="AAD700" s="24"/>
      <c r="AAE700" s="24"/>
      <c r="AAF700" s="24"/>
      <c r="AAG700" s="24"/>
      <c r="AAH700" s="24"/>
      <c r="AAI700" s="24"/>
      <c r="AAJ700" s="24"/>
      <c r="AAK700" s="24"/>
      <c r="AAL700" s="24"/>
      <c r="AAM700" s="24"/>
      <c r="AAN700" s="24"/>
      <c r="AAO700" s="24"/>
      <c r="AAP700" s="24"/>
      <c r="AAQ700" s="24"/>
      <c r="AAR700" s="24"/>
      <c r="AAS700" s="24"/>
      <c r="AAT700" s="24"/>
      <c r="AAU700" s="24"/>
      <c r="AAV700" s="24"/>
      <c r="AAW700" s="24"/>
      <c r="AAX700" s="24"/>
      <c r="AAY700" s="24"/>
      <c r="AAZ700" s="24"/>
      <c r="ABA700" s="24"/>
      <c r="ABB700" s="24"/>
      <c r="ABC700" s="24"/>
      <c r="ABD700" s="24"/>
      <c r="ABE700" s="24"/>
      <c r="ABF700" s="24"/>
      <c r="ABG700" s="24"/>
      <c r="ABH700" s="24"/>
      <c r="ABI700" s="24"/>
      <c r="ABJ700" s="24"/>
      <c r="ABK700" s="24"/>
      <c r="ABL700" s="24"/>
      <c r="ABM700" s="24"/>
      <c r="ABN700" s="24"/>
      <c r="ABO700" s="24"/>
      <c r="ABP700" s="24"/>
      <c r="ABQ700" s="24"/>
      <c r="ABR700" s="24"/>
      <c r="ABS700" s="24"/>
      <c r="ABT700" s="24"/>
      <c r="ABU700" s="24"/>
      <c r="ABV700" s="24"/>
      <c r="ABW700" s="24"/>
      <c r="ABX700" s="24"/>
      <c r="ABY700" s="24"/>
      <c r="ABZ700" s="24"/>
      <c r="ACA700" s="24"/>
      <c r="ACB700" s="24"/>
      <c r="ACC700" s="24"/>
      <c r="ACD700" s="24"/>
      <c r="ACE700" s="24"/>
      <c r="ACF700" s="24"/>
      <c r="ACG700" s="24"/>
      <c r="ACH700" s="24"/>
      <c r="ACI700" s="24"/>
      <c r="ACJ700" s="24"/>
      <c r="ACK700" s="24"/>
      <c r="ACL700" s="24"/>
      <c r="ACM700" s="24"/>
      <c r="ACN700" s="24"/>
      <c r="ACO700" s="24"/>
      <c r="ACP700" s="24"/>
      <c r="ACQ700" s="24"/>
      <c r="ACR700" s="24"/>
      <c r="ACS700" s="24"/>
      <c r="ACT700" s="24"/>
      <c r="ACU700" s="24"/>
      <c r="ACV700" s="24"/>
      <c r="ACW700" s="24"/>
      <c r="ACX700" s="24"/>
      <c r="ACY700" s="24"/>
      <c r="ACZ700" s="24"/>
      <c r="ADA700" s="24"/>
      <c r="ADB700" s="24"/>
      <c r="ADC700" s="24"/>
      <c r="ADD700" s="24"/>
      <c r="ADE700" s="24"/>
      <c r="ADF700" s="24"/>
      <c r="ADG700" s="24"/>
      <c r="ADH700" s="24"/>
      <c r="ADI700" s="24"/>
      <c r="ADJ700" s="24"/>
      <c r="ADK700" s="24"/>
      <c r="ADL700" s="24"/>
      <c r="ADM700" s="24"/>
      <c r="ADN700" s="24"/>
      <c r="ADO700" s="24"/>
      <c r="ADP700" s="24"/>
      <c r="ADQ700" s="24"/>
      <c r="ADR700" s="24"/>
      <c r="ADS700" s="24"/>
      <c r="ADT700" s="24"/>
      <c r="ADU700" s="24"/>
      <c r="ADV700" s="24"/>
      <c r="ADW700" s="24"/>
      <c r="ADX700" s="24"/>
      <c r="ADY700" s="24"/>
      <c r="ADZ700" s="24"/>
      <c r="AEA700" s="24"/>
      <c r="AEB700" s="24"/>
      <c r="AEC700" s="24"/>
      <c r="AED700" s="24"/>
      <c r="AEE700" s="24"/>
      <c r="AEF700" s="24"/>
      <c r="AEG700" s="24"/>
      <c r="AEH700" s="24"/>
      <c r="AEI700" s="24"/>
      <c r="AEJ700" s="24"/>
      <c r="AEK700" s="24"/>
      <c r="AEL700" s="24"/>
      <c r="AEM700" s="24"/>
      <c r="AEN700" s="24"/>
      <c r="AEO700" s="24"/>
      <c r="AEP700" s="24"/>
      <c r="AEQ700" s="24"/>
      <c r="AER700" s="24"/>
      <c r="AES700" s="24"/>
      <c r="AET700" s="24"/>
      <c r="AEU700" s="24"/>
      <c r="AEV700" s="24"/>
      <c r="AEW700" s="24"/>
      <c r="AEX700" s="24"/>
      <c r="AEY700" s="24"/>
      <c r="AEZ700" s="24"/>
      <c r="AFA700" s="24"/>
      <c r="AFB700" s="24"/>
      <c r="AFC700" s="24"/>
      <c r="AFD700" s="24"/>
      <c r="AFE700" s="24"/>
      <c r="AFF700" s="24"/>
      <c r="AFG700" s="24"/>
      <c r="AFH700" s="24"/>
      <c r="AFI700" s="24"/>
      <c r="AFJ700" s="24"/>
      <c r="AFK700" s="24"/>
      <c r="AFL700" s="24"/>
      <c r="AFM700" s="24"/>
      <c r="AFN700" s="24"/>
      <c r="AFO700" s="24"/>
      <c r="AFP700" s="24"/>
      <c r="AFQ700" s="24"/>
      <c r="AFR700" s="24"/>
      <c r="AFS700" s="24"/>
      <c r="AFT700" s="24"/>
      <c r="AFU700" s="24"/>
      <c r="AFV700" s="24"/>
      <c r="AFW700" s="24"/>
      <c r="AFX700" s="24"/>
      <c r="AFY700" s="24"/>
      <c r="AFZ700" s="24"/>
      <c r="AGA700" s="24"/>
      <c r="AGB700" s="24"/>
      <c r="AGC700" s="24"/>
      <c r="AGD700" s="24"/>
      <c r="AGE700" s="24"/>
      <c r="AGF700" s="24"/>
      <c r="AGG700" s="24"/>
      <c r="AGH700" s="24"/>
      <c r="AGI700" s="24"/>
      <c r="AGJ700" s="24"/>
      <c r="AGK700" s="24"/>
      <c r="AGL700" s="24"/>
      <c r="AGM700" s="24"/>
      <c r="AGN700" s="24"/>
      <c r="AGO700" s="24"/>
      <c r="AGP700" s="24"/>
      <c r="AGQ700" s="24"/>
      <c r="AGR700" s="24"/>
      <c r="AGS700" s="24"/>
      <c r="AGT700" s="24"/>
      <c r="AGU700" s="24"/>
      <c r="AGV700" s="24"/>
      <c r="AGW700" s="24"/>
      <c r="AGX700" s="24"/>
      <c r="AGY700" s="24"/>
      <c r="AGZ700" s="24"/>
      <c r="AHA700" s="24"/>
      <c r="AHB700" s="24"/>
      <c r="AHC700" s="24"/>
      <c r="AHD700" s="24"/>
      <c r="AHE700" s="24"/>
      <c r="AHF700" s="24"/>
      <c r="AHG700" s="24"/>
      <c r="AHH700" s="24"/>
      <c r="AHI700" s="24"/>
      <c r="AHJ700" s="24"/>
      <c r="AHK700" s="24"/>
      <c r="AHL700" s="24"/>
      <c r="AHM700" s="24"/>
      <c r="AHN700" s="24"/>
      <c r="AHO700" s="24"/>
      <c r="AHP700" s="24"/>
      <c r="AHQ700" s="24"/>
      <c r="AHR700" s="24"/>
      <c r="AHS700" s="24"/>
      <c r="AHT700" s="24"/>
      <c r="AHU700" s="24"/>
      <c r="AHV700" s="24"/>
      <c r="AHW700" s="24"/>
      <c r="AHX700" s="24"/>
      <c r="AHY700" s="24"/>
      <c r="AHZ700" s="24"/>
      <c r="AIA700" s="24"/>
      <c r="AIB700" s="24"/>
      <c r="AIC700" s="24"/>
      <c r="AID700" s="24"/>
      <c r="AIE700" s="24"/>
      <c r="AIF700" s="24"/>
      <c r="AIG700" s="24"/>
      <c r="AIH700" s="24"/>
      <c r="AII700" s="24"/>
      <c r="AIJ700" s="24"/>
      <c r="AIK700" s="24"/>
      <c r="AIL700" s="24"/>
      <c r="AIM700" s="24"/>
      <c r="AIN700" s="24"/>
      <c r="AIO700" s="24"/>
      <c r="AIP700" s="24"/>
      <c r="AIQ700" s="24"/>
      <c r="AIR700" s="24"/>
      <c r="AIS700" s="24"/>
      <c r="AIT700" s="24"/>
      <c r="AIU700" s="24"/>
      <c r="AIV700" s="24"/>
      <c r="AIW700" s="24"/>
      <c r="AIX700" s="24"/>
      <c r="AIY700" s="24"/>
      <c r="AIZ700" s="24"/>
      <c r="AJA700" s="24"/>
      <c r="AJB700" s="24"/>
      <c r="AJC700" s="24"/>
      <c r="AJD700" s="24"/>
      <c r="AJE700" s="24"/>
      <c r="AJF700" s="24"/>
      <c r="AJG700" s="24"/>
      <c r="AJH700" s="24"/>
      <c r="AJI700" s="24"/>
      <c r="AJJ700" s="24"/>
      <c r="AJK700" s="24"/>
      <c r="AJL700" s="24"/>
      <c r="AJM700" s="24"/>
      <c r="AJN700" s="24"/>
      <c r="AJO700" s="24"/>
      <c r="AJP700" s="24"/>
      <c r="AJQ700" s="24"/>
      <c r="AJR700" s="24"/>
      <c r="AJS700" s="24"/>
      <c r="AJT700" s="24"/>
      <c r="AJU700" s="24"/>
      <c r="AJV700" s="24"/>
      <c r="AJW700" s="24"/>
      <c r="AJX700" s="24"/>
      <c r="AJY700" s="24"/>
      <c r="AJZ700" s="24"/>
      <c r="AKA700" s="24"/>
      <c r="AKB700" s="24"/>
      <c r="AKC700" s="24"/>
      <c r="AKD700" s="24"/>
      <c r="AKE700" s="24"/>
      <c r="AKF700" s="24"/>
      <c r="AKG700" s="24"/>
      <c r="AKH700" s="24"/>
      <c r="AKI700" s="24"/>
      <c r="AKJ700" s="24"/>
      <c r="AKK700" s="24"/>
      <c r="AKL700" s="24"/>
      <c r="AKM700" s="24"/>
      <c r="AKN700" s="24"/>
      <c r="AKO700" s="24"/>
      <c r="AKP700" s="24"/>
      <c r="AKQ700" s="24"/>
      <c r="AKR700" s="24"/>
      <c r="AKS700" s="24"/>
      <c r="AKT700" s="24"/>
      <c r="AKU700" s="24"/>
      <c r="AKV700" s="24"/>
      <c r="AKW700" s="24"/>
      <c r="AKX700" s="24"/>
      <c r="AKY700" s="24"/>
      <c r="AKZ700" s="24"/>
      <c r="ALA700" s="24"/>
      <c r="ALB700" s="24"/>
      <c r="ALC700" s="24"/>
      <c r="ALD700" s="24"/>
      <c r="ALE700" s="24"/>
      <c r="ALF700" s="24"/>
      <c r="ALG700" s="24"/>
      <c r="ALH700" s="24"/>
      <c r="ALI700" s="24"/>
      <c r="ALJ700" s="24"/>
      <c r="ALK700" s="24"/>
      <c r="ALL700" s="24"/>
      <c r="ALM700" s="24"/>
      <c r="ALN700" s="24"/>
      <c r="ALO700" s="24"/>
      <c r="ALP700" s="24"/>
      <c r="ALQ700" s="24"/>
      <c r="ALR700" s="24"/>
      <c r="ALS700" s="24"/>
      <c r="ALT700" s="24"/>
      <c r="ALU700" s="24"/>
      <c r="ALV700" s="24"/>
      <c r="ALW700" s="24"/>
      <c r="ALX700" s="24"/>
      <c r="ALY700" s="24"/>
      <c r="ALZ700" s="24"/>
      <c r="AMA700" s="24"/>
      <c r="AMB700" s="24"/>
      <c r="AMC700" s="24"/>
      <c r="AMD700" s="24"/>
      <c r="AME700" s="24"/>
      <c r="AMF700" s="24"/>
      <c r="AMG700" s="24"/>
      <c r="AMH700" s="24"/>
      <c r="AMI700" s="24"/>
      <c r="AMJ700" s="24"/>
      <c r="AMK700" s="24"/>
      <c r="AML700" s="24"/>
      <c r="AMM700" s="24"/>
      <c r="AMN700" s="24"/>
      <c r="AMO700" s="24"/>
      <c r="AMP700" s="24"/>
      <c r="AMQ700" s="24"/>
      <c r="AMR700" s="24"/>
      <c r="AMS700" s="24"/>
      <c r="AMT700" s="24"/>
      <c r="AMU700" s="24"/>
      <c r="AMV700" s="24"/>
      <c r="AMW700" s="24"/>
      <c r="AMX700" s="24"/>
      <c r="AMY700" s="24"/>
      <c r="AMZ700" s="24"/>
      <c r="ANA700" s="24"/>
      <c r="ANB700" s="24"/>
      <c r="ANC700" s="24"/>
      <c r="AND700" s="24"/>
      <c r="ANE700" s="24"/>
      <c r="ANF700" s="24"/>
      <c r="ANG700" s="24"/>
      <c r="ANH700" s="24"/>
      <c r="ANI700" s="24"/>
      <c r="ANJ700" s="24"/>
      <c r="ANK700" s="24"/>
      <c r="ANL700" s="24"/>
      <c r="ANM700" s="24"/>
      <c r="ANN700" s="24"/>
      <c r="ANO700" s="24"/>
      <c r="ANP700" s="24"/>
      <c r="ANQ700" s="24"/>
      <c r="ANR700" s="24"/>
      <c r="ANS700" s="24"/>
      <c r="ANT700" s="24"/>
      <c r="ANU700" s="24"/>
      <c r="ANV700" s="24"/>
      <c r="ANW700" s="24"/>
      <c r="ANX700" s="24"/>
      <c r="ANY700" s="24"/>
      <c r="ANZ700" s="24"/>
      <c r="AOA700" s="24"/>
      <c r="AOB700" s="24"/>
      <c r="AOC700" s="24"/>
      <c r="AOD700" s="24"/>
      <c r="AOE700" s="24"/>
      <c r="AOF700" s="24"/>
      <c r="AOG700" s="24"/>
      <c r="AOH700" s="24"/>
      <c r="AOI700" s="24"/>
      <c r="AOJ700" s="24"/>
      <c r="AOK700" s="24"/>
      <c r="AOL700" s="24"/>
      <c r="AOM700" s="24"/>
      <c r="AON700" s="24"/>
      <c r="AOO700" s="24"/>
      <c r="AOP700" s="24"/>
      <c r="AOQ700" s="24"/>
      <c r="AOR700" s="24"/>
      <c r="AOS700" s="24"/>
      <c r="AOT700" s="24"/>
      <c r="AOU700" s="24"/>
      <c r="AOV700" s="24"/>
      <c r="AOW700" s="24"/>
      <c r="AOX700" s="24"/>
      <c r="AOY700" s="24"/>
      <c r="AOZ700" s="24"/>
      <c r="APA700" s="24"/>
      <c r="APB700" s="24"/>
      <c r="APC700" s="24"/>
      <c r="APD700" s="24"/>
      <c r="APE700" s="24"/>
      <c r="APF700" s="24"/>
      <c r="APG700" s="24"/>
      <c r="APH700" s="24"/>
      <c r="API700" s="24"/>
      <c r="APJ700" s="24"/>
      <c r="APK700" s="24"/>
      <c r="APL700" s="24"/>
      <c r="APM700" s="24"/>
      <c r="APN700" s="24"/>
      <c r="APO700" s="24"/>
      <c r="APP700" s="24"/>
      <c r="APQ700" s="24"/>
      <c r="APR700" s="24"/>
      <c r="APS700" s="24"/>
      <c r="APT700" s="24"/>
      <c r="APU700" s="24"/>
      <c r="APV700" s="24"/>
      <c r="APW700" s="24"/>
      <c r="APX700" s="24"/>
      <c r="APY700" s="24"/>
      <c r="APZ700" s="24"/>
      <c r="AQA700" s="24"/>
      <c r="AQB700" s="24"/>
      <c r="AQC700" s="24"/>
      <c r="AQD700" s="24"/>
      <c r="AQE700" s="24"/>
      <c r="AQF700" s="24"/>
      <c r="AQG700" s="24"/>
      <c r="AQH700" s="24"/>
      <c r="AQI700" s="24"/>
      <c r="AQJ700" s="24"/>
      <c r="AQK700" s="24"/>
      <c r="AQL700" s="24"/>
      <c r="AQM700" s="24"/>
      <c r="AQN700" s="24"/>
      <c r="AQO700" s="24"/>
      <c r="AQP700" s="24"/>
      <c r="AQQ700" s="24"/>
      <c r="AQR700" s="24"/>
      <c r="AQS700" s="24"/>
      <c r="AQT700" s="24"/>
      <c r="AQU700" s="24"/>
      <c r="AQV700" s="24"/>
      <c r="AQW700" s="24"/>
      <c r="AQX700" s="24"/>
      <c r="AQY700" s="24"/>
      <c r="AQZ700" s="24"/>
      <c r="ARA700" s="24"/>
      <c r="ARB700" s="24"/>
      <c r="ARC700" s="24"/>
      <c r="ARD700" s="24"/>
      <c r="ARE700" s="24"/>
      <c r="ARF700" s="24"/>
      <c r="ARG700" s="24"/>
      <c r="ARH700" s="24"/>
      <c r="ARI700" s="24"/>
      <c r="ARJ700" s="24"/>
      <c r="ARK700" s="24"/>
      <c r="ARL700" s="24"/>
      <c r="ARM700" s="24"/>
      <c r="ARN700" s="24"/>
      <c r="ARO700" s="24"/>
      <c r="ARP700" s="24"/>
      <c r="ARQ700" s="24"/>
      <c r="ARR700" s="24"/>
      <c r="ARS700" s="24"/>
      <c r="ART700" s="24"/>
      <c r="ARU700" s="24"/>
      <c r="ARV700" s="24"/>
      <c r="ARW700" s="24"/>
      <c r="ARX700" s="24"/>
      <c r="ARY700" s="24"/>
      <c r="ARZ700" s="24"/>
      <c r="ASA700" s="24"/>
      <c r="ASB700" s="24"/>
      <c r="ASC700" s="24"/>
      <c r="ASD700" s="24"/>
      <c r="ASE700" s="24"/>
      <c r="ASF700" s="24"/>
      <c r="ASG700" s="24"/>
      <c r="ASH700" s="24"/>
      <c r="ASI700" s="24"/>
      <c r="ASJ700" s="24"/>
      <c r="ASK700" s="24"/>
      <c r="ASL700" s="24"/>
      <c r="ASM700" s="24"/>
      <c r="ASN700" s="24"/>
      <c r="ASO700" s="24"/>
      <c r="ASP700" s="24"/>
      <c r="ASQ700" s="24"/>
      <c r="ASR700" s="24"/>
      <c r="ASS700" s="24"/>
      <c r="AST700" s="24"/>
      <c r="ASU700" s="24"/>
      <c r="ASV700" s="24"/>
      <c r="ASW700" s="24"/>
      <c r="ASX700" s="24"/>
      <c r="ASY700" s="24"/>
      <c r="ASZ700" s="24"/>
      <c r="ATA700" s="24"/>
      <c r="ATB700" s="24"/>
      <c r="ATC700" s="24"/>
      <c r="ATD700" s="24"/>
      <c r="ATE700" s="24"/>
      <c r="ATF700" s="24"/>
      <c r="ATG700" s="24"/>
      <c r="ATH700" s="24"/>
      <c r="ATI700" s="24"/>
      <c r="ATJ700" s="24"/>
      <c r="ATK700" s="24"/>
      <c r="ATL700" s="24"/>
      <c r="ATM700" s="24"/>
      <c r="ATN700" s="24"/>
      <c r="ATO700" s="24"/>
      <c r="ATP700" s="24"/>
      <c r="ATQ700" s="24"/>
      <c r="ATR700" s="24"/>
      <c r="ATS700" s="24"/>
      <c r="ATT700" s="24"/>
      <c r="ATU700" s="24"/>
      <c r="ATV700" s="24"/>
      <c r="ATW700" s="24"/>
      <c r="ATX700" s="24"/>
      <c r="ATY700" s="24"/>
      <c r="ATZ700" s="24"/>
      <c r="AUA700" s="24"/>
      <c r="AUB700" s="24"/>
      <c r="AUC700" s="24"/>
      <c r="AUD700" s="24"/>
      <c r="AUE700" s="24"/>
      <c r="AUF700" s="24"/>
      <c r="AUG700" s="24"/>
      <c r="AUH700" s="24"/>
      <c r="AUI700" s="24"/>
      <c r="AUJ700" s="24"/>
      <c r="AUK700" s="24"/>
      <c r="AUL700" s="24"/>
      <c r="AUM700" s="24"/>
      <c r="AUN700" s="24"/>
      <c r="AUO700" s="24"/>
      <c r="AUP700" s="24"/>
      <c r="AUQ700" s="24"/>
      <c r="AUR700" s="24"/>
      <c r="AUS700" s="24"/>
      <c r="AUT700" s="24"/>
      <c r="AUU700" s="24"/>
      <c r="AUV700" s="24"/>
      <c r="AUW700" s="24"/>
      <c r="AUX700" s="24"/>
      <c r="AUY700" s="24"/>
      <c r="AUZ700" s="24"/>
      <c r="AVA700" s="24"/>
      <c r="AVB700" s="24"/>
      <c r="AVC700" s="24"/>
      <c r="AVD700" s="24"/>
      <c r="AVE700" s="24"/>
      <c r="AVF700" s="24"/>
      <c r="AVG700" s="24"/>
      <c r="AVH700" s="24"/>
      <c r="AVI700" s="24"/>
      <c r="AVJ700" s="24"/>
      <c r="AVK700" s="24"/>
      <c r="AVL700" s="24"/>
      <c r="AVM700" s="24"/>
      <c r="AVN700" s="24"/>
      <c r="AVO700" s="24"/>
      <c r="AVP700" s="24"/>
      <c r="AVQ700" s="24"/>
      <c r="AVR700" s="24"/>
      <c r="AVS700" s="24"/>
      <c r="AVT700" s="24"/>
      <c r="AVU700" s="24"/>
      <c r="AVV700" s="24"/>
      <c r="AVW700" s="24"/>
      <c r="AVX700" s="24"/>
      <c r="AVY700" s="24"/>
      <c r="AVZ700" s="24"/>
      <c r="AWA700" s="24"/>
      <c r="AWB700" s="24"/>
      <c r="AWC700" s="24"/>
      <c r="AWD700" s="24"/>
      <c r="AWE700" s="24"/>
      <c r="AWF700" s="24"/>
      <c r="AWG700" s="24"/>
      <c r="AWH700" s="24"/>
      <c r="AWI700" s="24"/>
      <c r="AWJ700" s="24"/>
      <c r="AWK700" s="24"/>
      <c r="AWL700" s="24"/>
      <c r="AWM700" s="24"/>
      <c r="AWN700" s="24"/>
      <c r="AWO700" s="24"/>
      <c r="AWP700" s="24"/>
      <c r="AWQ700" s="24"/>
      <c r="AWR700" s="24"/>
      <c r="AWS700" s="24"/>
      <c r="AWT700" s="24"/>
      <c r="AWU700" s="24"/>
      <c r="AWV700" s="24"/>
      <c r="AWW700" s="24"/>
      <c r="AWX700" s="24"/>
      <c r="AWY700" s="24"/>
      <c r="AWZ700" s="24"/>
      <c r="AXA700" s="24"/>
      <c r="AXB700" s="24"/>
      <c r="AXC700" s="24"/>
      <c r="AXD700" s="24"/>
      <c r="AXE700" s="24"/>
      <c r="AXF700" s="24"/>
      <c r="AXG700" s="24"/>
      <c r="AXH700" s="24"/>
      <c r="AXI700" s="24"/>
      <c r="AXJ700" s="24"/>
      <c r="AXK700" s="24"/>
      <c r="AXL700" s="24"/>
      <c r="AXM700" s="24"/>
      <c r="AXN700" s="24"/>
      <c r="AXO700" s="24"/>
      <c r="AXP700" s="24"/>
      <c r="AXQ700" s="24"/>
      <c r="AXR700" s="24"/>
      <c r="AXS700" s="24"/>
      <c r="AXT700" s="24"/>
      <c r="AXU700" s="24"/>
      <c r="AXV700" s="24"/>
      <c r="AXW700" s="24"/>
      <c r="AXX700" s="24"/>
      <c r="AXY700" s="24"/>
      <c r="AXZ700" s="24"/>
      <c r="AYA700" s="24"/>
      <c r="AYB700" s="24"/>
      <c r="AYC700" s="24"/>
      <c r="AYD700" s="24"/>
      <c r="AYE700" s="24"/>
      <c r="AYF700" s="24"/>
      <c r="AYG700" s="24"/>
      <c r="AYH700" s="24"/>
      <c r="AYI700" s="24"/>
      <c r="AYJ700" s="24"/>
      <c r="AYK700" s="24"/>
      <c r="AYL700" s="24"/>
      <c r="AYM700" s="24"/>
      <c r="AYN700" s="24"/>
      <c r="AYO700" s="24"/>
      <c r="AYP700" s="24"/>
      <c r="AYQ700" s="24"/>
      <c r="AYR700" s="24"/>
      <c r="AYS700" s="24"/>
      <c r="AYT700" s="24"/>
      <c r="AYU700" s="24"/>
      <c r="AYV700" s="24"/>
      <c r="AYW700" s="24"/>
      <c r="AYX700" s="24"/>
      <c r="AYY700" s="24"/>
      <c r="AYZ700" s="24"/>
      <c r="AZA700" s="24"/>
      <c r="AZB700" s="24"/>
      <c r="AZC700" s="24"/>
      <c r="AZD700" s="24"/>
      <c r="AZE700" s="24"/>
      <c r="AZF700" s="24"/>
      <c r="AZG700" s="24"/>
      <c r="AZH700" s="24"/>
      <c r="AZI700" s="24"/>
      <c r="AZJ700" s="24"/>
      <c r="AZK700" s="24"/>
      <c r="AZL700" s="24"/>
      <c r="AZM700" s="24"/>
      <c r="AZN700" s="24"/>
      <c r="AZO700" s="24"/>
      <c r="AZP700" s="24"/>
      <c r="AZQ700" s="24"/>
      <c r="AZR700" s="24"/>
      <c r="AZS700" s="24"/>
      <c r="AZT700" s="24"/>
      <c r="AZU700" s="24"/>
      <c r="AZV700" s="24"/>
      <c r="AZW700" s="24"/>
      <c r="AZX700" s="24"/>
      <c r="AZY700" s="24"/>
      <c r="AZZ700" s="24"/>
      <c r="BAA700" s="24"/>
      <c r="BAB700" s="24"/>
      <c r="BAC700" s="24"/>
      <c r="BAD700" s="24"/>
      <c r="BAE700" s="24"/>
      <c r="BAF700" s="24"/>
      <c r="BAG700" s="24"/>
      <c r="BAH700" s="24"/>
      <c r="BAI700" s="24"/>
      <c r="BAJ700" s="24"/>
      <c r="BAK700" s="24"/>
      <c r="BAL700" s="24"/>
      <c r="BAM700" s="24"/>
      <c r="BAN700" s="24"/>
      <c r="BAO700" s="24"/>
      <c r="BAP700" s="24"/>
    </row>
    <row r="701" spans="1:1394" s="19" customFormat="1" x14ac:dyDescent="0.25">
      <c r="A701" s="19" t="str">
        <f>IF(YEAR(G701)=2024,#REF!,"")</f>
        <v/>
      </c>
      <c r="B701" s="19" t="str">
        <f>IF(YEAR(G701)=2025,#REF!,"")</f>
        <v/>
      </c>
      <c r="C701" s="19" t="str">
        <f t="shared" si="55"/>
        <v>Afternoon45143</v>
      </c>
      <c r="D701" s="19" t="str">
        <f>IF('by region'!$C$2="Any","Any",'Turf only'!V701)&amp;M701&amp;IF('by region'!$I$2="Any","Any",N701)&amp;G701</f>
        <v>AnyFlatAny45143</v>
      </c>
      <c r="E701" s="19" t="e">
        <f>IF(I701=#REF!,'Turf only'!G701,"")</f>
        <v>#REF!</v>
      </c>
      <c r="F701" s="19" t="e">
        <f t="shared" si="56"/>
        <v>#REF!</v>
      </c>
      <c r="G701" s="20">
        <v>45143</v>
      </c>
      <c r="H701" s="21" t="s">
        <v>37</v>
      </c>
      <c r="I701" s="21" t="s">
        <v>85</v>
      </c>
      <c r="J701" s="21" t="s">
        <v>9</v>
      </c>
      <c r="K701" s="22" t="s">
        <v>10</v>
      </c>
      <c r="L701" s="22" t="s">
        <v>19</v>
      </c>
      <c r="M701" s="21" t="s">
        <v>25</v>
      </c>
      <c r="N701" s="21" t="s">
        <v>13</v>
      </c>
      <c r="O701" s="21" t="s">
        <v>14</v>
      </c>
      <c r="P701" s="23">
        <f t="shared" si="57"/>
        <v>1</v>
      </c>
      <c r="Q701" s="23" cm="1">
        <f t="array" ref="Q701">SUMPRODUCT(($G$2:$G$2765=G701)*(P701&gt;$P$2:$P$2765))+1</f>
        <v>1</v>
      </c>
      <c r="R701" s="23" t="e">
        <f>(Q701*100000)+#REF!</f>
        <v>#REF!</v>
      </c>
      <c r="S701" s="19" t="e" cm="1">
        <f t="array" ref="S701">SUMPRODUCT(($G$2:$G$2765=G701)*(R701&gt;$R$2:$R$2765))+1</f>
        <v>#REF!</v>
      </c>
      <c r="T701" s="19" t="str">
        <f t="shared" si="58"/>
        <v xml:space="preserve">GOODWOOD </v>
      </c>
      <c r="U701" s="19">
        <v>0</v>
      </c>
      <c r="V701" s="19" t="s">
        <v>30</v>
      </c>
      <c r="W701" s="19">
        <f t="shared" si="59"/>
        <v>2023</v>
      </c>
      <c r="X701" s="24"/>
      <c r="Y701" s="24"/>
      <c r="Z701" s="24"/>
      <c r="AA701" s="24"/>
      <c r="AB701" s="24"/>
      <c r="AC701" s="24"/>
      <c r="AD701" s="24"/>
      <c r="AE701" s="24"/>
      <c r="AF701" s="24"/>
      <c r="AG701" s="24"/>
      <c r="AH701" s="24"/>
      <c r="AI701" s="24"/>
      <c r="AJ701" s="24"/>
      <c r="AK701" s="24"/>
      <c r="AL701" s="24"/>
      <c r="AM701" s="24"/>
      <c r="AN701" s="24"/>
      <c r="AO701" s="24"/>
      <c r="AP701" s="24"/>
      <c r="AQ701" s="24"/>
      <c r="AR701" s="24"/>
      <c r="AS701" s="24"/>
      <c r="AT701" s="24"/>
      <c r="AU701" s="24"/>
      <c r="AV701" s="24"/>
      <c r="AW701" s="24"/>
      <c r="AX701" s="24"/>
      <c r="AY701" s="24"/>
      <c r="AZ701" s="24"/>
      <c r="BA701" s="24"/>
      <c r="BB701" s="24"/>
      <c r="BC701" s="24"/>
      <c r="BD701" s="24"/>
      <c r="BE701" s="24"/>
      <c r="BF701" s="24"/>
      <c r="BG701" s="24"/>
      <c r="BH701" s="24"/>
      <c r="BI701" s="24"/>
      <c r="BJ701" s="24"/>
      <c r="BK701" s="24"/>
      <c r="BL701" s="24"/>
      <c r="BM701" s="24"/>
      <c r="BN701" s="24"/>
      <c r="BO701" s="24"/>
      <c r="BP701" s="24"/>
      <c r="BQ701" s="24"/>
      <c r="BR701" s="24"/>
      <c r="BS701" s="24"/>
      <c r="BT701" s="24"/>
      <c r="BU701" s="24"/>
      <c r="BV701" s="24"/>
      <c r="BW701" s="24"/>
      <c r="BX701" s="24"/>
      <c r="BY701" s="24"/>
      <c r="BZ701" s="24"/>
      <c r="CA701" s="24"/>
      <c r="CB701" s="24"/>
      <c r="CC701" s="24"/>
      <c r="CD701" s="24"/>
      <c r="CE701" s="24"/>
      <c r="CF701" s="24"/>
      <c r="CG701" s="24"/>
      <c r="CH701" s="24"/>
      <c r="CI701" s="24"/>
      <c r="CJ701" s="24"/>
      <c r="CK701" s="24"/>
      <c r="CL701" s="24"/>
      <c r="CM701" s="24"/>
      <c r="CN701" s="24"/>
      <c r="CO701" s="24"/>
      <c r="CP701" s="24"/>
      <c r="CQ701" s="24"/>
      <c r="CR701" s="24"/>
      <c r="CS701" s="24"/>
      <c r="CT701" s="24"/>
      <c r="CU701" s="24"/>
      <c r="CV701" s="24"/>
      <c r="CW701" s="24"/>
      <c r="CX701" s="24"/>
      <c r="CY701" s="24"/>
      <c r="CZ701" s="24"/>
      <c r="DA701" s="24"/>
      <c r="DB701" s="24"/>
      <c r="DC701" s="24"/>
      <c r="DD701" s="24"/>
      <c r="DE701" s="24"/>
      <c r="DF701" s="24"/>
      <c r="DG701" s="24"/>
      <c r="DH701" s="24"/>
      <c r="DI701" s="24"/>
      <c r="DJ701" s="24"/>
      <c r="DK701" s="24"/>
      <c r="DL701" s="24"/>
      <c r="DM701" s="24"/>
      <c r="DN701" s="24"/>
      <c r="DO701" s="24"/>
      <c r="DP701" s="24"/>
      <c r="DQ701" s="24"/>
      <c r="DR701" s="24"/>
      <c r="DS701" s="24"/>
      <c r="DT701" s="24"/>
      <c r="DU701" s="24"/>
      <c r="DV701" s="24"/>
      <c r="DW701" s="24"/>
      <c r="DX701" s="24"/>
      <c r="DY701" s="24"/>
      <c r="DZ701" s="24"/>
      <c r="EA701" s="24"/>
      <c r="EB701" s="24"/>
      <c r="EC701" s="24"/>
      <c r="ED701" s="24"/>
      <c r="EE701" s="24"/>
      <c r="EF701" s="24"/>
      <c r="EG701" s="24"/>
      <c r="EH701" s="24"/>
      <c r="EI701" s="24"/>
      <c r="EJ701" s="24"/>
      <c r="EK701" s="24"/>
      <c r="EL701" s="24"/>
      <c r="EM701" s="24"/>
      <c r="EN701" s="24"/>
      <c r="EO701" s="24"/>
      <c r="EP701" s="24"/>
      <c r="EQ701" s="24"/>
      <c r="ER701" s="24"/>
      <c r="ES701" s="24"/>
      <c r="ET701" s="24"/>
      <c r="EU701" s="24"/>
      <c r="EV701" s="24"/>
      <c r="EW701" s="24"/>
      <c r="EX701" s="24"/>
      <c r="EY701" s="24"/>
      <c r="EZ701" s="24"/>
      <c r="FA701" s="24"/>
      <c r="FB701" s="24"/>
      <c r="FC701" s="24"/>
      <c r="FD701" s="24"/>
      <c r="FE701" s="24"/>
      <c r="FF701" s="24"/>
      <c r="FG701" s="24"/>
      <c r="FH701" s="24"/>
      <c r="FI701" s="24"/>
      <c r="FJ701" s="24"/>
      <c r="FK701" s="24"/>
      <c r="FL701" s="24"/>
      <c r="FM701" s="24"/>
      <c r="FN701" s="24"/>
      <c r="FO701" s="24"/>
      <c r="FP701" s="24"/>
      <c r="FQ701" s="24"/>
      <c r="FR701" s="24"/>
      <c r="FS701" s="24"/>
      <c r="FT701" s="24"/>
      <c r="FU701" s="24"/>
      <c r="FV701" s="24"/>
      <c r="FW701" s="24"/>
      <c r="FX701" s="24"/>
      <c r="FY701" s="24"/>
      <c r="FZ701" s="24"/>
      <c r="GA701" s="24"/>
      <c r="GB701" s="24"/>
      <c r="GC701" s="24"/>
      <c r="GD701" s="24"/>
      <c r="GE701" s="24"/>
      <c r="GF701" s="24"/>
      <c r="GG701" s="24"/>
      <c r="GH701" s="24"/>
      <c r="GI701" s="24"/>
      <c r="GJ701" s="24"/>
      <c r="GK701" s="24"/>
      <c r="GL701" s="24"/>
      <c r="GM701" s="24"/>
      <c r="GN701" s="24"/>
      <c r="GO701" s="24"/>
      <c r="GP701" s="24"/>
      <c r="GQ701" s="24"/>
      <c r="GR701" s="24"/>
      <c r="GS701" s="24"/>
      <c r="GT701" s="24"/>
      <c r="GU701" s="24"/>
      <c r="GV701" s="24"/>
      <c r="GW701" s="24"/>
      <c r="GX701" s="24"/>
      <c r="GY701" s="24"/>
      <c r="GZ701" s="24"/>
      <c r="HA701" s="24"/>
      <c r="HB701" s="24"/>
      <c r="HC701" s="24"/>
      <c r="HD701" s="24"/>
      <c r="HE701" s="24"/>
      <c r="HF701" s="24"/>
      <c r="HG701" s="24"/>
      <c r="HH701" s="24"/>
      <c r="HI701" s="24"/>
      <c r="HJ701" s="24"/>
      <c r="HK701" s="24"/>
      <c r="HL701" s="24"/>
      <c r="HM701" s="24"/>
      <c r="HN701" s="24"/>
      <c r="HO701" s="24"/>
      <c r="HP701" s="24"/>
      <c r="HQ701" s="24"/>
      <c r="HR701" s="24"/>
      <c r="HS701" s="24"/>
      <c r="HT701" s="24"/>
      <c r="HU701" s="24"/>
      <c r="HV701" s="24"/>
      <c r="HW701" s="24"/>
      <c r="HX701" s="24"/>
      <c r="HY701" s="24"/>
      <c r="HZ701" s="24"/>
      <c r="IA701" s="24"/>
      <c r="IB701" s="24"/>
      <c r="IC701" s="24"/>
      <c r="ID701" s="24"/>
      <c r="IE701" s="24"/>
      <c r="IF701" s="24"/>
      <c r="IG701" s="24"/>
      <c r="IH701" s="24"/>
      <c r="II701" s="24"/>
      <c r="IJ701" s="24"/>
      <c r="IK701" s="24"/>
      <c r="IL701" s="24"/>
      <c r="IM701" s="24"/>
      <c r="IN701" s="24"/>
      <c r="IO701" s="24"/>
      <c r="IP701" s="24"/>
      <c r="IQ701" s="24"/>
      <c r="IR701" s="24"/>
      <c r="IS701" s="24"/>
      <c r="IT701" s="24"/>
      <c r="IU701" s="24"/>
      <c r="IV701" s="24"/>
      <c r="IW701" s="24"/>
      <c r="IX701" s="24"/>
      <c r="IY701" s="24"/>
      <c r="IZ701" s="24"/>
      <c r="JA701" s="24"/>
      <c r="JB701" s="24"/>
      <c r="JC701" s="24"/>
      <c r="JD701" s="24"/>
      <c r="JE701" s="24"/>
      <c r="JF701" s="24"/>
      <c r="JG701" s="24"/>
      <c r="JH701" s="24"/>
      <c r="JI701" s="24"/>
      <c r="JJ701" s="24"/>
      <c r="JK701" s="24"/>
      <c r="JL701" s="24"/>
      <c r="JM701" s="24"/>
      <c r="JN701" s="24"/>
      <c r="JO701" s="24"/>
      <c r="JP701" s="24"/>
      <c r="JQ701" s="24"/>
      <c r="JR701" s="24"/>
      <c r="JS701" s="24"/>
      <c r="JT701" s="24"/>
      <c r="JU701" s="24"/>
      <c r="JV701" s="24"/>
      <c r="JW701" s="24"/>
      <c r="JX701" s="24"/>
      <c r="JY701" s="24"/>
      <c r="JZ701" s="24"/>
      <c r="KA701" s="24"/>
      <c r="KB701" s="24"/>
      <c r="KC701" s="24"/>
      <c r="KD701" s="24"/>
      <c r="KE701" s="24"/>
      <c r="KF701" s="24"/>
      <c r="KG701" s="24"/>
      <c r="KH701" s="24"/>
      <c r="KI701" s="24"/>
      <c r="KJ701" s="24"/>
      <c r="KK701" s="24"/>
      <c r="KL701" s="24"/>
      <c r="KM701" s="24"/>
      <c r="KN701" s="24"/>
      <c r="KO701" s="24"/>
      <c r="KP701" s="24"/>
      <c r="KQ701" s="24"/>
      <c r="KR701" s="24"/>
      <c r="KS701" s="24"/>
      <c r="KT701" s="24"/>
      <c r="KU701" s="24"/>
      <c r="KV701" s="24"/>
      <c r="KW701" s="24"/>
      <c r="KX701" s="24"/>
      <c r="KY701" s="24"/>
      <c r="KZ701" s="24"/>
      <c r="LA701" s="24"/>
      <c r="LB701" s="24"/>
      <c r="LC701" s="24"/>
      <c r="LD701" s="24"/>
      <c r="LE701" s="24"/>
      <c r="LF701" s="24"/>
      <c r="LG701" s="24"/>
      <c r="LH701" s="24"/>
      <c r="LI701" s="24"/>
      <c r="LJ701" s="24"/>
      <c r="LK701" s="24"/>
      <c r="LL701" s="24"/>
      <c r="LM701" s="24"/>
      <c r="LN701" s="24"/>
      <c r="LO701" s="24"/>
      <c r="LP701" s="24"/>
      <c r="LQ701" s="24"/>
      <c r="LR701" s="24"/>
      <c r="LS701" s="24"/>
      <c r="LT701" s="24"/>
      <c r="LU701" s="24"/>
      <c r="LV701" s="24"/>
      <c r="LW701" s="24"/>
      <c r="LX701" s="24"/>
      <c r="LY701" s="24"/>
      <c r="LZ701" s="24"/>
      <c r="MA701" s="24"/>
      <c r="MB701" s="24"/>
      <c r="MC701" s="24"/>
      <c r="MD701" s="24"/>
      <c r="ME701" s="24"/>
      <c r="MF701" s="24"/>
      <c r="MG701" s="24"/>
      <c r="MH701" s="24"/>
      <c r="MI701" s="24"/>
      <c r="MJ701" s="24"/>
      <c r="MK701" s="24"/>
      <c r="ML701" s="24"/>
      <c r="MM701" s="24"/>
      <c r="MN701" s="24"/>
      <c r="MO701" s="24"/>
      <c r="MP701" s="24"/>
      <c r="MQ701" s="24"/>
      <c r="MR701" s="24"/>
      <c r="MS701" s="24"/>
      <c r="MT701" s="24"/>
      <c r="MU701" s="24"/>
      <c r="MV701" s="24"/>
      <c r="MW701" s="24"/>
      <c r="MX701" s="24"/>
      <c r="MY701" s="24"/>
      <c r="MZ701" s="24"/>
      <c r="NA701" s="24"/>
      <c r="NB701" s="24"/>
      <c r="NC701" s="24"/>
      <c r="ND701" s="24"/>
      <c r="NE701" s="24"/>
      <c r="NF701" s="24"/>
      <c r="NG701" s="24"/>
      <c r="NH701" s="24"/>
      <c r="NI701" s="24"/>
      <c r="NJ701" s="24"/>
      <c r="NK701" s="24"/>
      <c r="NL701" s="24"/>
      <c r="NM701" s="24"/>
      <c r="NN701" s="24"/>
      <c r="NO701" s="24"/>
      <c r="NP701" s="24"/>
      <c r="NQ701" s="24"/>
      <c r="NR701" s="24"/>
      <c r="NS701" s="24"/>
      <c r="NT701" s="24"/>
      <c r="NU701" s="24"/>
      <c r="NV701" s="24"/>
      <c r="NW701" s="24"/>
      <c r="NX701" s="24"/>
      <c r="NY701" s="24"/>
      <c r="NZ701" s="24"/>
      <c r="OA701" s="24"/>
      <c r="OB701" s="24"/>
      <c r="OC701" s="24"/>
      <c r="OD701" s="24"/>
      <c r="OE701" s="24"/>
      <c r="OF701" s="24"/>
      <c r="OG701" s="24"/>
      <c r="OH701" s="24"/>
      <c r="OI701" s="24"/>
      <c r="OJ701" s="24"/>
      <c r="OK701" s="24"/>
      <c r="OL701" s="24"/>
      <c r="OM701" s="24"/>
      <c r="ON701" s="24"/>
      <c r="OO701" s="24"/>
      <c r="OP701" s="24"/>
      <c r="OQ701" s="24"/>
      <c r="OR701" s="24"/>
      <c r="OS701" s="24"/>
      <c r="OT701" s="24"/>
      <c r="OU701" s="24"/>
      <c r="OV701" s="24"/>
      <c r="OW701" s="24"/>
      <c r="OX701" s="24"/>
      <c r="OY701" s="24"/>
      <c r="OZ701" s="24"/>
      <c r="PA701" s="24"/>
      <c r="PB701" s="24"/>
      <c r="PC701" s="24"/>
      <c r="PD701" s="24"/>
      <c r="PE701" s="24"/>
      <c r="PF701" s="24"/>
      <c r="PG701" s="24"/>
      <c r="PH701" s="24"/>
      <c r="PI701" s="24"/>
      <c r="PJ701" s="24"/>
      <c r="PK701" s="24"/>
      <c r="PL701" s="24"/>
      <c r="PM701" s="24"/>
      <c r="PN701" s="24"/>
      <c r="PO701" s="24"/>
      <c r="PP701" s="24"/>
      <c r="PQ701" s="24"/>
      <c r="PR701" s="24"/>
      <c r="PS701" s="24"/>
      <c r="PT701" s="24"/>
      <c r="PU701" s="24"/>
      <c r="PV701" s="24"/>
      <c r="PW701" s="24"/>
      <c r="PX701" s="24"/>
      <c r="PY701" s="24"/>
      <c r="PZ701" s="24"/>
      <c r="QA701" s="24"/>
      <c r="QB701" s="24"/>
      <c r="QC701" s="24"/>
      <c r="QD701" s="24"/>
      <c r="QE701" s="24"/>
      <c r="QF701" s="24"/>
      <c r="QG701" s="24"/>
      <c r="QH701" s="24"/>
      <c r="QI701" s="24"/>
      <c r="QJ701" s="24"/>
      <c r="QK701" s="24"/>
      <c r="QL701" s="24"/>
      <c r="QM701" s="24"/>
      <c r="QN701" s="24"/>
      <c r="QO701" s="24"/>
      <c r="QP701" s="24"/>
      <c r="QQ701" s="24"/>
      <c r="QR701" s="24"/>
      <c r="QS701" s="24"/>
      <c r="QT701" s="24"/>
      <c r="QU701" s="24"/>
      <c r="QV701" s="24"/>
      <c r="QW701" s="24"/>
      <c r="QX701" s="24"/>
      <c r="QY701" s="24"/>
      <c r="QZ701" s="24"/>
      <c r="RA701" s="24"/>
      <c r="RB701" s="24"/>
      <c r="RC701" s="24"/>
      <c r="RD701" s="24"/>
      <c r="RE701" s="24"/>
      <c r="RF701" s="24"/>
      <c r="RG701" s="24"/>
      <c r="RH701" s="24"/>
      <c r="RI701" s="24"/>
      <c r="RJ701" s="24"/>
      <c r="RK701" s="24"/>
      <c r="RL701" s="24"/>
      <c r="RM701" s="24"/>
      <c r="RN701" s="24"/>
      <c r="RO701" s="24"/>
      <c r="RP701" s="24"/>
      <c r="RQ701" s="24"/>
      <c r="RR701" s="24"/>
      <c r="RS701" s="24"/>
      <c r="RT701" s="24"/>
      <c r="RU701" s="24"/>
      <c r="RV701" s="24"/>
      <c r="RW701" s="24"/>
      <c r="RX701" s="24"/>
      <c r="RY701" s="24"/>
      <c r="RZ701" s="24"/>
      <c r="SA701" s="24"/>
      <c r="SB701" s="24"/>
      <c r="SC701" s="24"/>
      <c r="SD701" s="24"/>
      <c r="SE701" s="24"/>
      <c r="SF701" s="24"/>
      <c r="SG701" s="24"/>
      <c r="SH701" s="24"/>
      <c r="SI701" s="24"/>
      <c r="SJ701" s="24"/>
      <c r="SK701" s="24"/>
      <c r="SL701" s="24"/>
      <c r="SM701" s="24"/>
      <c r="SN701" s="24"/>
      <c r="SO701" s="24"/>
      <c r="SP701" s="24"/>
      <c r="SQ701" s="24"/>
      <c r="SR701" s="24"/>
      <c r="SS701" s="24"/>
      <c r="ST701" s="24"/>
      <c r="SU701" s="24"/>
      <c r="SV701" s="24"/>
      <c r="SW701" s="24"/>
      <c r="SX701" s="24"/>
      <c r="SY701" s="24"/>
      <c r="SZ701" s="24"/>
      <c r="TA701" s="24"/>
      <c r="TB701" s="24"/>
      <c r="TC701" s="24"/>
      <c r="TD701" s="24"/>
      <c r="TE701" s="24"/>
      <c r="TF701" s="24"/>
      <c r="TG701" s="24"/>
      <c r="TH701" s="24"/>
      <c r="TI701" s="24"/>
      <c r="TJ701" s="24"/>
      <c r="TK701" s="24"/>
      <c r="TL701" s="24"/>
      <c r="TM701" s="24"/>
      <c r="TN701" s="24"/>
      <c r="TO701" s="24"/>
      <c r="TP701" s="24"/>
      <c r="TQ701" s="24"/>
      <c r="TR701" s="24"/>
      <c r="TS701" s="24"/>
      <c r="TT701" s="24"/>
      <c r="TU701" s="24"/>
      <c r="TV701" s="24"/>
      <c r="TW701" s="24"/>
      <c r="TX701" s="24"/>
      <c r="TY701" s="24"/>
      <c r="TZ701" s="24"/>
      <c r="UA701" s="24"/>
      <c r="UB701" s="24"/>
      <c r="UC701" s="24"/>
      <c r="UD701" s="24"/>
      <c r="UE701" s="24"/>
      <c r="UF701" s="24"/>
      <c r="UG701" s="24"/>
      <c r="UH701" s="24"/>
      <c r="UI701" s="24"/>
      <c r="UJ701" s="24"/>
      <c r="UK701" s="24"/>
      <c r="UL701" s="24"/>
      <c r="UM701" s="24"/>
      <c r="UN701" s="24"/>
      <c r="UO701" s="24"/>
      <c r="UP701" s="24"/>
      <c r="UQ701" s="24"/>
      <c r="UR701" s="24"/>
      <c r="US701" s="24"/>
      <c r="UT701" s="24"/>
      <c r="UU701" s="24"/>
      <c r="UV701" s="24"/>
      <c r="UW701" s="24"/>
      <c r="UX701" s="24"/>
      <c r="UY701" s="24"/>
      <c r="UZ701" s="24"/>
      <c r="VA701" s="24"/>
      <c r="VB701" s="24"/>
      <c r="VC701" s="24"/>
      <c r="VD701" s="24"/>
      <c r="VE701" s="24"/>
      <c r="VF701" s="24"/>
      <c r="VG701" s="24"/>
      <c r="VH701" s="24"/>
      <c r="VI701" s="24"/>
      <c r="VJ701" s="24"/>
      <c r="VK701" s="24"/>
      <c r="VL701" s="24"/>
      <c r="VM701" s="24"/>
      <c r="VN701" s="24"/>
      <c r="VO701" s="24"/>
      <c r="VP701" s="24"/>
      <c r="VQ701" s="24"/>
      <c r="VR701" s="24"/>
      <c r="VS701" s="24"/>
      <c r="VT701" s="24"/>
      <c r="VU701" s="24"/>
      <c r="VV701" s="24"/>
      <c r="VW701" s="24"/>
      <c r="VX701" s="24"/>
      <c r="VY701" s="24"/>
      <c r="VZ701" s="24"/>
      <c r="WA701" s="24"/>
      <c r="WB701" s="24"/>
      <c r="WC701" s="24"/>
      <c r="WD701" s="24"/>
      <c r="WE701" s="24"/>
      <c r="WF701" s="24"/>
      <c r="WG701" s="24"/>
      <c r="WH701" s="24"/>
      <c r="WI701" s="24"/>
      <c r="WJ701" s="24"/>
      <c r="WK701" s="24"/>
      <c r="WL701" s="24"/>
      <c r="WM701" s="24"/>
      <c r="WN701" s="24"/>
      <c r="WO701" s="24"/>
      <c r="WP701" s="24"/>
      <c r="WQ701" s="24"/>
      <c r="WR701" s="24"/>
      <c r="WS701" s="24"/>
      <c r="WT701" s="24"/>
      <c r="WU701" s="24"/>
      <c r="WV701" s="24"/>
      <c r="WW701" s="24"/>
      <c r="WX701" s="24"/>
      <c r="WY701" s="24"/>
      <c r="WZ701" s="24"/>
      <c r="XA701" s="24"/>
      <c r="XB701" s="24"/>
      <c r="XC701" s="24"/>
      <c r="XD701" s="24"/>
      <c r="XE701" s="24"/>
      <c r="XF701" s="24"/>
      <c r="XG701" s="24"/>
      <c r="XH701" s="24"/>
      <c r="XI701" s="24"/>
      <c r="XJ701" s="24"/>
      <c r="XK701" s="24"/>
      <c r="XL701" s="24"/>
      <c r="XM701" s="24"/>
      <c r="XN701" s="24"/>
      <c r="XO701" s="24"/>
      <c r="XP701" s="24"/>
      <c r="XQ701" s="24"/>
      <c r="XR701" s="24"/>
      <c r="XS701" s="24"/>
      <c r="XT701" s="24"/>
      <c r="XU701" s="24"/>
      <c r="XV701" s="24"/>
      <c r="XW701" s="24"/>
      <c r="XX701" s="24"/>
      <c r="XY701" s="24"/>
      <c r="XZ701" s="24"/>
      <c r="YA701" s="24"/>
      <c r="YB701" s="24"/>
      <c r="YC701" s="24"/>
      <c r="YD701" s="24"/>
      <c r="YE701" s="24"/>
      <c r="YF701" s="24"/>
      <c r="YG701" s="24"/>
      <c r="YH701" s="24"/>
      <c r="YI701" s="24"/>
      <c r="YJ701" s="24"/>
      <c r="YK701" s="24"/>
      <c r="YL701" s="24"/>
      <c r="YM701" s="24"/>
      <c r="YN701" s="24"/>
      <c r="YO701" s="24"/>
      <c r="YP701" s="24"/>
      <c r="YQ701" s="24"/>
      <c r="YR701" s="24"/>
      <c r="YS701" s="24"/>
      <c r="YT701" s="24"/>
      <c r="YU701" s="24"/>
      <c r="YV701" s="24"/>
      <c r="YW701" s="24"/>
      <c r="YX701" s="24"/>
      <c r="YY701" s="24"/>
      <c r="YZ701" s="24"/>
      <c r="ZA701" s="24"/>
      <c r="ZB701" s="24"/>
      <c r="ZC701" s="24"/>
      <c r="ZD701" s="24"/>
      <c r="ZE701" s="24"/>
      <c r="ZF701" s="24"/>
      <c r="ZG701" s="24"/>
      <c r="ZH701" s="24"/>
      <c r="ZI701" s="24"/>
      <c r="ZJ701" s="24"/>
      <c r="ZK701" s="24"/>
      <c r="ZL701" s="24"/>
      <c r="ZM701" s="24"/>
      <c r="ZN701" s="24"/>
      <c r="ZO701" s="24"/>
      <c r="ZP701" s="24"/>
      <c r="ZQ701" s="24"/>
      <c r="ZR701" s="24"/>
      <c r="ZS701" s="24"/>
      <c r="ZT701" s="24"/>
      <c r="ZU701" s="24"/>
      <c r="ZV701" s="24"/>
      <c r="ZW701" s="24"/>
      <c r="ZX701" s="24"/>
      <c r="ZY701" s="24"/>
      <c r="ZZ701" s="24"/>
      <c r="AAA701" s="24"/>
      <c r="AAB701" s="24"/>
      <c r="AAC701" s="24"/>
      <c r="AAD701" s="24"/>
      <c r="AAE701" s="24"/>
      <c r="AAF701" s="24"/>
      <c r="AAG701" s="24"/>
      <c r="AAH701" s="24"/>
      <c r="AAI701" s="24"/>
      <c r="AAJ701" s="24"/>
      <c r="AAK701" s="24"/>
      <c r="AAL701" s="24"/>
      <c r="AAM701" s="24"/>
      <c r="AAN701" s="24"/>
      <c r="AAO701" s="24"/>
      <c r="AAP701" s="24"/>
      <c r="AAQ701" s="24"/>
      <c r="AAR701" s="24"/>
      <c r="AAS701" s="24"/>
      <c r="AAT701" s="24"/>
      <c r="AAU701" s="24"/>
      <c r="AAV701" s="24"/>
      <c r="AAW701" s="24"/>
      <c r="AAX701" s="24"/>
      <c r="AAY701" s="24"/>
      <c r="AAZ701" s="24"/>
      <c r="ABA701" s="24"/>
      <c r="ABB701" s="24"/>
      <c r="ABC701" s="24"/>
      <c r="ABD701" s="24"/>
      <c r="ABE701" s="24"/>
      <c r="ABF701" s="24"/>
      <c r="ABG701" s="24"/>
      <c r="ABH701" s="24"/>
      <c r="ABI701" s="24"/>
      <c r="ABJ701" s="24"/>
      <c r="ABK701" s="24"/>
      <c r="ABL701" s="24"/>
      <c r="ABM701" s="24"/>
      <c r="ABN701" s="24"/>
      <c r="ABO701" s="24"/>
      <c r="ABP701" s="24"/>
      <c r="ABQ701" s="24"/>
      <c r="ABR701" s="24"/>
      <c r="ABS701" s="24"/>
      <c r="ABT701" s="24"/>
      <c r="ABU701" s="24"/>
      <c r="ABV701" s="24"/>
      <c r="ABW701" s="24"/>
      <c r="ABX701" s="24"/>
      <c r="ABY701" s="24"/>
      <c r="ABZ701" s="24"/>
      <c r="ACA701" s="24"/>
      <c r="ACB701" s="24"/>
      <c r="ACC701" s="24"/>
      <c r="ACD701" s="24"/>
      <c r="ACE701" s="24"/>
      <c r="ACF701" s="24"/>
      <c r="ACG701" s="24"/>
      <c r="ACH701" s="24"/>
      <c r="ACI701" s="24"/>
      <c r="ACJ701" s="24"/>
      <c r="ACK701" s="24"/>
      <c r="ACL701" s="24"/>
      <c r="ACM701" s="24"/>
      <c r="ACN701" s="24"/>
      <c r="ACO701" s="24"/>
      <c r="ACP701" s="24"/>
      <c r="ACQ701" s="24"/>
      <c r="ACR701" s="24"/>
      <c r="ACS701" s="24"/>
      <c r="ACT701" s="24"/>
      <c r="ACU701" s="24"/>
      <c r="ACV701" s="24"/>
      <c r="ACW701" s="24"/>
      <c r="ACX701" s="24"/>
      <c r="ACY701" s="24"/>
      <c r="ACZ701" s="24"/>
      <c r="ADA701" s="24"/>
      <c r="ADB701" s="24"/>
      <c r="ADC701" s="24"/>
      <c r="ADD701" s="24"/>
      <c r="ADE701" s="24"/>
      <c r="ADF701" s="24"/>
      <c r="ADG701" s="24"/>
      <c r="ADH701" s="24"/>
      <c r="ADI701" s="24"/>
      <c r="ADJ701" s="24"/>
      <c r="ADK701" s="24"/>
      <c r="ADL701" s="24"/>
      <c r="ADM701" s="24"/>
      <c r="ADN701" s="24"/>
      <c r="ADO701" s="24"/>
      <c r="ADP701" s="24"/>
      <c r="ADQ701" s="24"/>
      <c r="ADR701" s="24"/>
      <c r="ADS701" s="24"/>
      <c r="ADT701" s="24"/>
      <c r="ADU701" s="24"/>
      <c r="ADV701" s="24"/>
      <c r="ADW701" s="24"/>
      <c r="ADX701" s="24"/>
      <c r="ADY701" s="24"/>
      <c r="ADZ701" s="24"/>
      <c r="AEA701" s="24"/>
      <c r="AEB701" s="24"/>
      <c r="AEC701" s="24"/>
      <c r="AED701" s="24"/>
      <c r="AEE701" s="24"/>
      <c r="AEF701" s="24"/>
      <c r="AEG701" s="24"/>
      <c r="AEH701" s="24"/>
      <c r="AEI701" s="24"/>
      <c r="AEJ701" s="24"/>
      <c r="AEK701" s="24"/>
      <c r="AEL701" s="24"/>
      <c r="AEM701" s="24"/>
      <c r="AEN701" s="24"/>
      <c r="AEO701" s="24"/>
      <c r="AEP701" s="24"/>
      <c r="AEQ701" s="24"/>
      <c r="AER701" s="24"/>
      <c r="AES701" s="24"/>
      <c r="AET701" s="24"/>
      <c r="AEU701" s="24"/>
      <c r="AEV701" s="24"/>
      <c r="AEW701" s="24"/>
      <c r="AEX701" s="24"/>
      <c r="AEY701" s="24"/>
      <c r="AEZ701" s="24"/>
      <c r="AFA701" s="24"/>
      <c r="AFB701" s="24"/>
      <c r="AFC701" s="24"/>
      <c r="AFD701" s="24"/>
      <c r="AFE701" s="24"/>
      <c r="AFF701" s="24"/>
      <c r="AFG701" s="24"/>
      <c r="AFH701" s="24"/>
      <c r="AFI701" s="24"/>
      <c r="AFJ701" s="24"/>
      <c r="AFK701" s="24"/>
      <c r="AFL701" s="24"/>
      <c r="AFM701" s="24"/>
      <c r="AFN701" s="24"/>
      <c r="AFO701" s="24"/>
      <c r="AFP701" s="24"/>
      <c r="AFQ701" s="24"/>
      <c r="AFR701" s="24"/>
      <c r="AFS701" s="24"/>
      <c r="AFT701" s="24"/>
      <c r="AFU701" s="24"/>
      <c r="AFV701" s="24"/>
      <c r="AFW701" s="24"/>
      <c r="AFX701" s="24"/>
      <c r="AFY701" s="24"/>
      <c r="AFZ701" s="24"/>
      <c r="AGA701" s="24"/>
      <c r="AGB701" s="24"/>
      <c r="AGC701" s="24"/>
      <c r="AGD701" s="24"/>
      <c r="AGE701" s="24"/>
      <c r="AGF701" s="24"/>
      <c r="AGG701" s="24"/>
      <c r="AGH701" s="24"/>
      <c r="AGI701" s="24"/>
      <c r="AGJ701" s="24"/>
      <c r="AGK701" s="24"/>
      <c r="AGL701" s="24"/>
      <c r="AGM701" s="24"/>
      <c r="AGN701" s="24"/>
      <c r="AGO701" s="24"/>
      <c r="AGP701" s="24"/>
      <c r="AGQ701" s="24"/>
      <c r="AGR701" s="24"/>
      <c r="AGS701" s="24"/>
      <c r="AGT701" s="24"/>
      <c r="AGU701" s="24"/>
      <c r="AGV701" s="24"/>
      <c r="AGW701" s="24"/>
      <c r="AGX701" s="24"/>
      <c r="AGY701" s="24"/>
      <c r="AGZ701" s="24"/>
      <c r="AHA701" s="24"/>
      <c r="AHB701" s="24"/>
      <c r="AHC701" s="24"/>
      <c r="AHD701" s="24"/>
      <c r="AHE701" s="24"/>
      <c r="AHF701" s="24"/>
      <c r="AHG701" s="24"/>
      <c r="AHH701" s="24"/>
      <c r="AHI701" s="24"/>
      <c r="AHJ701" s="24"/>
      <c r="AHK701" s="24"/>
      <c r="AHL701" s="24"/>
      <c r="AHM701" s="24"/>
      <c r="AHN701" s="24"/>
      <c r="AHO701" s="24"/>
      <c r="AHP701" s="24"/>
      <c r="AHQ701" s="24"/>
      <c r="AHR701" s="24"/>
      <c r="AHS701" s="24"/>
      <c r="AHT701" s="24"/>
      <c r="AHU701" s="24"/>
      <c r="AHV701" s="24"/>
      <c r="AHW701" s="24"/>
      <c r="AHX701" s="24"/>
      <c r="AHY701" s="24"/>
      <c r="AHZ701" s="24"/>
      <c r="AIA701" s="24"/>
      <c r="AIB701" s="24"/>
      <c r="AIC701" s="24"/>
      <c r="AID701" s="24"/>
      <c r="AIE701" s="24"/>
      <c r="AIF701" s="24"/>
      <c r="AIG701" s="24"/>
      <c r="AIH701" s="24"/>
      <c r="AII701" s="24"/>
      <c r="AIJ701" s="24"/>
      <c r="AIK701" s="24"/>
      <c r="AIL701" s="24"/>
      <c r="AIM701" s="24"/>
      <c r="AIN701" s="24"/>
      <c r="AIO701" s="24"/>
      <c r="AIP701" s="24"/>
      <c r="AIQ701" s="24"/>
      <c r="AIR701" s="24"/>
      <c r="AIS701" s="24"/>
      <c r="AIT701" s="24"/>
      <c r="AIU701" s="24"/>
      <c r="AIV701" s="24"/>
      <c r="AIW701" s="24"/>
      <c r="AIX701" s="24"/>
      <c r="AIY701" s="24"/>
      <c r="AIZ701" s="24"/>
      <c r="AJA701" s="24"/>
      <c r="AJB701" s="24"/>
      <c r="AJC701" s="24"/>
      <c r="AJD701" s="24"/>
      <c r="AJE701" s="24"/>
      <c r="AJF701" s="24"/>
      <c r="AJG701" s="24"/>
      <c r="AJH701" s="24"/>
      <c r="AJI701" s="24"/>
      <c r="AJJ701" s="24"/>
      <c r="AJK701" s="24"/>
      <c r="AJL701" s="24"/>
      <c r="AJM701" s="24"/>
      <c r="AJN701" s="24"/>
      <c r="AJO701" s="24"/>
      <c r="AJP701" s="24"/>
      <c r="AJQ701" s="24"/>
      <c r="AJR701" s="24"/>
      <c r="AJS701" s="24"/>
      <c r="AJT701" s="24"/>
      <c r="AJU701" s="24"/>
      <c r="AJV701" s="24"/>
      <c r="AJW701" s="24"/>
      <c r="AJX701" s="24"/>
      <c r="AJY701" s="24"/>
      <c r="AJZ701" s="24"/>
      <c r="AKA701" s="24"/>
      <c r="AKB701" s="24"/>
      <c r="AKC701" s="24"/>
      <c r="AKD701" s="24"/>
      <c r="AKE701" s="24"/>
      <c r="AKF701" s="24"/>
      <c r="AKG701" s="24"/>
      <c r="AKH701" s="24"/>
      <c r="AKI701" s="24"/>
      <c r="AKJ701" s="24"/>
      <c r="AKK701" s="24"/>
      <c r="AKL701" s="24"/>
      <c r="AKM701" s="24"/>
      <c r="AKN701" s="24"/>
      <c r="AKO701" s="24"/>
      <c r="AKP701" s="24"/>
      <c r="AKQ701" s="24"/>
      <c r="AKR701" s="24"/>
      <c r="AKS701" s="24"/>
      <c r="AKT701" s="24"/>
      <c r="AKU701" s="24"/>
      <c r="AKV701" s="24"/>
      <c r="AKW701" s="24"/>
      <c r="AKX701" s="24"/>
      <c r="AKY701" s="24"/>
      <c r="AKZ701" s="24"/>
      <c r="ALA701" s="24"/>
      <c r="ALB701" s="24"/>
      <c r="ALC701" s="24"/>
      <c r="ALD701" s="24"/>
      <c r="ALE701" s="24"/>
      <c r="ALF701" s="24"/>
      <c r="ALG701" s="24"/>
      <c r="ALH701" s="24"/>
      <c r="ALI701" s="24"/>
      <c r="ALJ701" s="24"/>
      <c r="ALK701" s="24"/>
      <c r="ALL701" s="24"/>
      <c r="ALM701" s="24"/>
      <c r="ALN701" s="24"/>
      <c r="ALO701" s="24"/>
      <c r="ALP701" s="24"/>
      <c r="ALQ701" s="24"/>
      <c r="ALR701" s="24"/>
      <c r="ALS701" s="24"/>
      <c r="ALT701" s="24"/>
      <c r="ALU701" s="24"/>
      <c r="ALV701" s="24"/>
      <c r="ALW701" s="24"/>
      <c r="ALX701" s="24"/>
      <c r="ALY701" s="24"/>
      <c r="ALZ701" s="24"/>
      <c r="AMA701" s="24"/>
      <c r="AMB701" s="24"/>
      <c r="AMC701" s="24"/>
      <c r="AMD701" s="24"/>
      <c r="AME701" s="24"/>
      <c r="AMF701" s="24"/>
      <c r="AMG701" s="24"/>
      <c r="AMH701" s="24"/>
      <c r="AMI701" s="24"/>
      <c r="AMJ701" s="24"/>
      <c r="AMK701" s="24"/>
      <c r="AML701" s="24"/>
      <c r="AMM701" s="24"/>
      <c r="AMN701" s="24"/>
      <c r="AMO701" s="24"/>
      <c r="AMP701" s="24"/>
      <c r="AMQ701" s="24"/>
      <c r="AMR701" s="24"/>
      <c r="AMS701" s="24"/>
      <c r="AMT701" s="24"/>
      <c r="AMU701" s="24"/>
      <c r="AMV701" s="24"/>
      <c r="AMW701" s="24"/>
      <c r="AMX701" s="24"/>
      <c r="AMY701" s="24"/>
      <c r="AMZ701" s="24"/>
      <c r="ANA701" s="24"/>
      <c r="ANB701" s="24"/>
      <c r="ANC701" s="24"/>
      <c r="AND701" s="24"/>
      <c r="ANE701" s="24"/>
      <c r="ANF701" s="24"/>
      <c r="ANG701" s="24"/>
      <c r="ANH701" s="24"/>
      <c r="ANI701" s="24"/>
      <c r="ANJ701" s="24"/>
      <c r="ANK701" s="24"/>
      <c r="ANL701" s="24"/>
      <c r="ANM701" s="24"/>
      <c r="ANN701" s="24"/>
      <c r="ANO701" s="24"/>
      <c r="ANP701" s="24"/>
      <c r="ANQ701" s="24"/>
      <c r="ANR701" s="24"/>
      <c r="ANS701" s="24"/>
      <c r="ANT701" s="24"/>
      <c r="ANU701" s="24"/>
      <c r="ANV701" s="24"/>
      <c r="ANW701" s="24"/>
      <c r="ANX701" s="24"/>
      <c r="ANY701" s="24"/>
      <c r="ANZ701" s="24"/>
      <c r="AOA701" s="24"/>
      <c r="AOB701" s="24"/>
      <c r="AOC701" s="24"/>
      <c r="AOD701" s="24"/>
      <c r="AOE701" s="24"/>
      <c r="AOF701" s="24"/>
      <c r="AOG701" s="24"/>
      <c r="AOH701" s="24"/>
      <c r="AOI701" s="24"/>
      <c r="AOJ701" s="24"/>
      <c r="AOK701" s="24"/>
      <c r="AOL701" s="24"/>
      <c r="AOM701" s="24"/>
      <c r="AON701" s="24"/>
      <c r="AOO701" s="24"/>
      <c r="AOP701" s="24"/>
      <c r="AOQ701" s="24"/>
      <c r="AOR701" s="24"/>
      <c r="AOS701" s="24"/>
      <c r="AOT701" s="24"/>
      <c r="AOU701" s="24"/>
      <c r="AOV701" s="24"/>
      <c r="AOW701" s="24"/>
      <c r="AOX701" s="24"/>
      <c r="AOY701" s="24"/>
      <c r="AOZ701" s="24"/>
      <c r="APA701" s="24"/>
      <c r="APB701" s="24"/>
      <c r="APC701" s="24"/>
      <c r="APD701" s="24"/>
      <c r="APE701" s="24"/>
      <c r="APF701" s="24"/>
      <c r="APG701" s="24"/>
      <c r="APH701" s="24"/>
      <c r="API701" s="24"/>
      <c r="APJ701" s="24"/>
      <c r="APK701" s="24"/>
      <c r="APL701" s="24"/>
      <c r="APM701" s="24"/>
      <c r="APN701" s="24"/>
      <c r="APO701" s="24"/>
      <c r="APP701" s="24"/>
      <c r="APQ701" s="24"/>
      <c r="APR701" s="24"/>
      <c r="APS701" s="24"/>
      <c r="APT701" s="24"/>
      <c r="APU701" s="24"/>
      <c r="APV701" s="24"/>
      <c r="APW701" s="24"/>
      <c r="APX701" s="24"/>
      <c r="APY701" s="24"/>
      <c r="APZ701" s="24"/>
      <c r="AQA701" s="24"/>
      <c r="AQB701" s="24"/>
      <c r="AQC701" s="24"/>
      <c r="AQD701" s="24"/>
      <c r="AQE701" s="24"/>
      <c r="AQF701" s="24"/>
      <c r="AQG701" s="24"/>
      <c r="AQH701" s="24"/>
      <c r="AQI701" s="24"/>
      <c r="AQJ701" s="24"/>
      <c r="AQK701" s="24"/>
      <c r="AQL701" s="24"/>
      <c r="AQM701" s="24"/>
      <c r="AQN701" s="24"/>
      <c r="AQO701" s="24"/>
      <c r="AQP701" s="24"/>
      <c r="AQQ701" s="24"/>
      <c r="AQR701" s="24"/>
      <c r="AQS701" s="24"/>
      <c r="AQT701" s="24"/>
      <c r="AQU701" s="24"/>
      <c r="AQV701" s="24"/>
      <c r="AQW701" s="24"/>
      <c r="AQX701" s="24"/>
      <c r="AQY701" s="24"/>
      <c r="AQZ701" s="24"/>
      <c r="ARA701" s="24"/>
      <c r="ARB701" s="24"/>
      <c r="ARC701" s="24"/>
      <c r="ARD701" s="24"/>
      <c r="ARE701" s="24"/>
      <c r="ARF701" s="24"/>
      <c r="ARG701" s="24"/>
      <c r="ARH701" s="24"/>
      <c r="ARI701" s="24"/>
      <c r="ARJ701" s="24"/>
      <c r="ARK701" s="24"/>
      <c r="ARL701" s="24"/>
      <c r="ARM701" s="24"/>
      <c r="ARN701" s="24"/>
      <c r="ARO701" s="24"/>
      <c r="ARP701" s="24"/>
      <c r="ARQ701" s="24"/>
      <c r="ARR701" s="24"/>
      <c r="ARS701" s="24"/>
      <c r="ART701" s="24"/>
      <c r="ARU701" s="24"/>
      <c r="ARV701" s="24"/>
      <c r="ARW701" s="24"/>
      <c r="ARX701" s="24"/>
      <c r="ARY701" s="24"/>
      <c r="ARZ701" s="24"/>
      <c r="ASA701" s="24"/>
      <c r="ASB701" s="24"/>
      <c r="ASC701" s="24"/>
      <c r="ASD701" s="24"/>
      <c r="ASE701" s="24"/>
      <c r="ASF701" s="24"/>
      <c r="ASG701" s="24"/>
      <c r="ASH701" s="24"/>
      <c r="ASI701" s="24"/>
      <c r="ASJ701" s="24"/>
      <c r="ASK701" s="24"/>
      <c r="ASL701" s="24"/>
      <c r="ASM701" s="24"/>
      <c r="ASN701" s="24"/>
      <c r="ASO701" s="24"/>
      <c r="ASP701" s="24"/>
      <c r="ASQ701" s="24"/>
      <c r="ASR701" s="24"/>
      <c r="ASS701" s="24"/>
      <c r="AST701" s="24"/>
      <c r="ASU701" s="24"/>
      <c r="ASV701" s="24"/>
      <c r="ASW701" s="24"/>
      <c r="ASX701" s="24"/>
      <c r="ASY701" s="24"/>
      <c r="ASZ701" s="24"/>
      <c r="ATA701" s="24"/>
      <c r="ATB701" s="24"/>
      <c r="ATC701" s="24"/>
      <c r="ATD701" s="24"/>
      <c r="ATE701" s="24"/>
      <c r="ATF701" s="24"/>
      <c r="ATG701" s="24"/>
      <c r="ATH701" s="24"/>
      <c r="ATI701" s="24"/>
      <c r="ATJ701" s="24"/>
      <c r="ATK701" s="24"/>
      <c r="ATL701" s="24"/>
      <c r="ATM701" s="24"/>
      <c r="ATN701" s="24"/>
      <c r="ATO701" s="24"/>
      <c r="ATP701" s="24"/>
      <c r="ATQ701" s="24"/>
      <c r="ATR701" s="24"/>
      <c r="ATS701" s="24"/>
      <c r="ATT701" s="24"/>
      <c r="ATU701" s="24"/>
      <c r="ATV701" s="24"/>
      <c r="ATW701" s="24"/>
      <c r="ATX701" s="24"/>
      <c r="ATY701" s="24"/>
      <c r="ATZ701" s="24"/>
      <c r="AUA701" s="24"/>
      <c r="AUB701" s="24"/>
      <c r="AUC701" s="24"/>
      <c r="AUD701" s="24"/>
      <c r="AUE701" s="24"/>
      <c r="AUF701" s="24"/>
      <c r="AUG701" s="24"/>
      <c r="AUH701" s="24"/>
      <c r="AUI701" s="24"/>
      <c r="AUJ701" s="24"/>
      <c r="AUK701" s="24"/>
      <c r="AUL701" s="24"/>
      <c r="AUM701" s="24"/>
      <c r="AUN701" s="24"/>
      <c r="AUO701" s="24"/>
      <c r="AUP701" s="24"/>
      <c r="AUQ701" s="24"/>
      <c r="AUR701" s="24"/>
      <c r="AUS701" s="24"/>
      <c r="AUT701" s="24"/>
      <c r="AUU701" s="24"/>
      <c r="AUV701" s="24"/>
      <c r="AUW701" s="24"/>
      <c r="AUX701" s="24"/>
      <c r="AUY701" s="24"/>
      <c r="AUZ701" s="24"/>
      <c r="AVA701" s="24"/>
      <c r="AVB701" s="24"/>
      <c r="AVC701" s="24"/>
      <c r="AVD701" s="24"/>
      <c r="AVE701" s="24"/>
      <c r="AVF701" s="24"/>
      <c r="AVG701" s="24"/>
      <c r="AVH701" s="24"/>
      <c r="AVI701" s="24"/>
      <c r="AVJ701" s="24"/>
      <c r="AVK701" s="24"/>
      <c r="AVL701" s="24"/>
      <c r="AVM701" s="24"/>
      <c r="AVN701" s="24"/>
      <c r="AVO701" s="24"/>
      <c r="AVP701" s="24"/>
      <c r="AVQ701" s="24"/>
      <c r="AVR701" s="24"/>
      <c r="AVS701" s="24"/>
      <c r="AVT701" s="24"/>
      <c r="AVU701" s="24"/>
      <c r="AVV701" s="24"/>
      <c r="AVW701" s="24"/>
      <c r="AVX701" s="24"/>
      <c r="AVY701" s="24"/>
      <c r="AVZ701" s="24"/>
      <c r="AWA701" s="24"/>
      <c r="AWB701" s="24"/>
      <c r="AWC701" s="24"/>
      <c r="AWD701" s="24"/>
      <c r="AWE701" s="24"/>
      <c r="AWF701" s="24"/>
      <c r="AWG701" s="24"/>
      <c r="AWH701" s="24"/>
      <c r="AWI701" s="24"/>
      <c r="AWJ701" s="24"/>
      <c r="AWK701" s="24"/>
      <c r="AWL701" s="24"/>
      <c r="AWM701" s="24"/>
      <c r="AWN701" s="24"/>
      <c r="AWO701" s="24"/>
      <c r="AWP701" s="24"/>
      <c r="AWQ701" s="24"/>
      <c r="AWR701" s="24"/>
      <c r="AWS701" s="24"/>
      <c r="AWT701" s="24"/>
      <c r="AWU701" s="24"/>
      <c r="AWV701" s="24"/>
      <c r="AWW701" s="24"/>
      <c r="AWX701" s="24"/>
      <c r="AWY701" s="24"/>
      <c r="AWZ701" s="24"/>
      <c r="AXA701" s="24"/>
      <c r="AXB701" s="24"/>
      <c r="AXC701" s="24"/>
      <c r="AXD701" s="24"/>
      <c r="AXE701" s="24"/>
      <c r="AXF701" s="24"/>
      <c r="AXG701" s="24"/>
      <c r="AXH701" s="24"/>
      <c r="AXI701" s="24"/>
      <c r="AXJ701" s="24"/>
      <c r="AXK701" s="24"/>
      <c r="AXL701" s="24"/>
      <c r="AXM701" s="24"/>
      <c r="AXN701" s="24"/>
      <c r="AXO701" s="24"/>
      <c r="AXP701" s="24"/>
      <c r="AXQ701" s="24"/>
      <c r="AXR701" s="24"/>
      <c r="AXS701" s="24"/>
      <c r="AXT701" s="24"/>
      <c r="AXU701" s="24"/>
      <c r="AXV701" s="24"/>
      <c r="AXW701" s="24"/>
      <c r="AXX701" s="24"/>
      <c r="AXY701" s="24"/>
      <c r="AXZ701" s="24"/>
      <c r="AYA701" s="24"/>
      <c r="AYB701" s="24"/>
      <c r="AYC701" s="24"/>
      <c r="AYD701" s="24"/>
      <c r="AYE701" s="24"/>
      <c r="AYF701" s="24"/>
      <c r="AYG701" s="24"/>
      <c r="AYH701" s="24"/>
      <c r="AYI701" s="24"/>
      <c r="AYJ701" s="24"/>
      <c r="AYK701" s="24"/>
      <c r="AYL701" s="24"/>
      <c r="AYM701" s="24"/>
      <c r="AYN701" s="24"/>
      <c r="AYO701" s="24"/>
      <c r="AYP701" s="24"/>
      <c r="AYQ701" s="24"/>
      <c r="AYR701" s="24"/>
      <c r="AYS701" s="24"/>
      <c r="AYT701" s="24"/>
      <c r="AYU701" s="24"/>
      <c r="AYV701" s="24"/>
      <c r="AYW701" s="24"/>
      <c r="AYX701" s="24"/>
      <c r="AYY701" s="24"/>
      <c r="AYZ701" s="24"/>
      <c r="AZA701" s="24"/>
      <c r="AZB701" s="24"/>
      <c r="AZC701" s="24"/>
      <c r="AZD701" s="24"/>
      <c r="AZE701" s="24"/>
      <c r="AZF701" s="24"/>
      <c r="AZG701" s="24"/>
      <c r="AZH701" s="24"/>
      <c r="AZI701" s="24"/>
      <c r="AZJ701" s="24"/>
      <c r="AZK701" s="24"/>
      <c r="AZL701" s="24"/>
      <c r="AZM701" s="24"/>
      <c r="AZN701" s="24"/>
      <c r="AZO701" s="24"/>
      <c r="AZP701" s="24"/>
      <c r="AZQ701" s="24"/>
      <c r="AZR701" s="24"/>
      <c r="AZS701" s="24"/>
      <c r="AZT701" s="24"/>
      <c r="AZU701" s="24"/>
      <c r="AZV701" s="24"/>
      <c r="AZW701" s="24"/>
      <c r="AZX701" s="24"/>
      <c r="AZY701" s="24"/>
      <c r="AZZ701" s="24"/>
      <c r="BAA701" s="24"/>
      <c r="BAB701" s="24"/>
      <c r="BAC701" s="24"/>
      <c r="BAD701" s="24"/>
      <c r="BAE701" s="24"/>
      <c r="BAF701" s="24"/>
      <c r="BAG701" s="24"/>
      <c r="BAH701" s="24"/>
      <c r="BAI701" s="24"/>
      <c r="BAJ701" s="24"/>
      <c r="BAK701" s="24"/>
      <c r="BAL701" s="24"/>
      <c r="BAM701" s="24"/>
      <c r="BAN701" s="24"/>
      <c r="BAO701" s="24"/>
      <c r="BAP701" s="24"/>
    </row>
    <row r="702" spans="1:1394" s="19" customFormat="1" x14ac:dyDescent="0.25">
      <c r="A702" s="19" t="str">
        <f>IF(YEAR(G702)=2024,#REF!,"")</f>
        <v/>
      </c>
      <c r="B702" s="19" t="str">
        <f>IF(YEAR(G702)=2025,#REF!,"")</f>
        <v/>
      </c>
      <c r="C702" s="19" t="str">
        <f t="shared" si="55"/>
        <v>Evening45143</v>
      </c>
      <c r="D702" s="19" t="str">
        <f>IF('by region'!$C$2="Any","Any",'Turf only'!V702)&amp;M702&amp;IF('by region'!$I$2="Any","Any",N702)&amp;G702</f>
        <v>AnyFlatAny45143</v>
      </c>
      <c r="E702" s="19" t="e">
        <f>IF(I702=#REF!,'Turf only'!G702,"")</f>
        <v>#REF!</v>
      </c>
      <c r="F702" s="19" t="e">
        <f t="shared" si="56"/>
        <v>#REF!</v>
      </c>
      <c r="G702" s="15">
        <v>45143</v>
      </c>
      <c r="H702" s="16" t="s">
        <v>37</v>
      </c>
      <c r="I702" s="16" t="s">
        <v>86</v>
      </c>
      <c r="J702" s="16" t="s">
        <v>80</v>
      </c>
      <c r="K702" s="14" t="s">
        <v>10</v>
      </c>
      <c r="L702" s="14" t="s">
        <v>11</v>
      </c>
      <c r="M702" s="16" t="s">
        <v>25</v>
      </c>
      <c r="N702" s="16" t="s">
        <v>13</v>
      </c>
      <c r="O702" s="16" t="s">
        <v>14</v>
      </c>
      <c r="P702" s="23">
        <f t="shared" si="57"/>
        <v>2</v>
      </c>
      <c r="Q702" s="23" cm="1">
        <f t="array" ref="Q702">SUMPRODUCT(($G$2:$G$2765=G702)*(P702&gt;$P$2:$P$2765))+1</f>
        <v>5</v>
      </c>
      <c r="R702" s="23" t="e">
        <f>(Q702*100000)+#REF!</f>
        <v>#REF!</v>
      </c>
      <c r="S702" s="19" t="e" cm="1">
        <f t="array" ref="S702">SUMPRODUCT(($G$2:$G$2765=G702)*(R702&gt;$R$2:$R$2765))+1</f>
        <v>#REF!</v>
      </c>
      <c r="T702" s="19" t="str">
        <f t="shared" si="58"/>
        <v>HAMILTON PARK †</v>
      </c>
      <c r="U702" s="19">
        <v>0</v>
      </c>
      <c r="V702" s="19" t="s">
        <v>30</v>
      </c>
      <c r="W702" s="19">
        <f t="shared" si="59"/>
        <v>2023</v>
      </c>
      <c r="X702" s="24"/>
      <c r="Y702" s="24"/>
      <c r="Z702" s="24"/>
      <c r="AA702" s="24"/>
      <c r="AB702" s="24"/>
      <c r="AC702" s="24"/>
      <c r="AD702" s="24"/>
      <c r="AE702" s="24"/>
      <c r="AF702" s="24"/>
      <c r="AG702" s="24"/>
      <c r="AH702" s="24"/>
      <c r="AI702" s="24"/>
      <c r="AJ702" s="24"/>
      <c r="AK702" s="24"/>
      <c r="AL702" s="24"/>
      <c r="AM702" s="24"/>
      <c r="AN702" s="24"/>
      <c r="AO702" s="24"/>
      <c r="AP702" s="24"/>
      <c r="AQ702" s="24"/>
      <c r="AR702" s="24"/>
      <c r="AS702" s="24"/>
      <c r="AT702" s="24"/>
      <c r="AU702" s="24"/>
      <c r="AV702" s="24"/>
      <c r="AW702" s="24"/>
      <c r="AX702" s="24"/>
      <c r="AY702" s="24"/>
      <c r="AZ702" s="24"/>
      <c r="BA702" s="24"/>
      <c r="BB702" s="24"/>
      <c r="BC702" s="24"/>
      <c r="BD702" s="24"/>
      <c r="BE702" s="24"/>
      <c r="BF702" s="24"/>
      <c r="BG702" s="24"/>
      <c r="BH702" s="24"/>
      <c r="BI702" s="24"/>
      <c r="BJ702" s="24"/>
      <c r="BK702" s="24"/>
      <c r="BL702" s="24"/>
      <c r="BM702" s="24"/>
      <c r="BN702" s="24"/>
      <c r="BO702" s="24"/>
      <c r="BP702" s="24"/>
      <c r="BQ702" s="24"/>
      <c r="BR702" s="24"/>
      <c r="BS702" s="24"/>
      <c r="BT702" s="24"/>
      <c r="BU702" s="24"/>
      <c r="BV702" s="24"/>
      <c r="BW702" s="24"/>
      <c r="BX702" s="24"/>
      <c r="BY702" s="24"/>
      <c r="BZ702" s="24"/>
      <c r="CA702" s="24"/>
      <c r="CB702" s="24"/>
      <c r="CC702" s="24"/>
      <c r="CD702" s="24"/>
      <c r="CE702" s="24"/>
      <c r="CF702" s="24"/>
      <c r="CG702" s="24"/>
      <c r="CH702" s="24"/>
      <c r="CI702" s="24"/>
      <c r="CJ702" s="24"/>
      <c r="CK702" s="24"/>
      <c r="CL702" s="24"/>
      <c r="CM702" s="24"/>
      <c r="CN702" s="24"/>
      <c r="CO702" s="24"/>
      <c r="CP702" s="24"/>
      <c r="CQ702" s="24"/>
      <c r="CR702" s="24"/>
      <c r="CS702" s="24"/>
      <c r="CT702" s="24"/>
      <c r="CU702" s="24"/>
      <c r="CV702" s="24"/>
      <c r="CW702" s="24"/>
      <c r="CX702" s="24"/>
      <c r="CY702" s="24"/>
      <c r="CZ702" s="24"/>
      <c r="DA702" s="24"/>
      <c r="DB702" s="24"/>
      <c r="DC702" s="24"/>
      <c r="DD702" s="24"/>
      <c r="DE702" s="24"/>
      <c r="DF702" s="24"/>
      <c r="DG702" s="24"/>
      <c r="DH702" s="24"/>
      <c r="DI702" s="24"/>
      <c r="DJ702" s="24"/>
      <c r="DK702" s="24"/>
      <c r="DL702" s="24"/>
      <c r="DM702" s="24"/>
      <c r="DN702" s="24"/>
      <c r="DO702" s="24"/>
      <c r="DP702" s="24"/>
      <c r="DQ702" s="24"/>
      <c r="DR702" s="24"/>
      <c r="DS702" s="24"/>
      <c r="DT702" s="24"/>
      <c r="DU702" s="24"/>
      <c r="DV702" s="24"/>
      <c r="DW702" s="24"/>
      <c r="DX702" s="24"/>
      <c r="DY702" s="24"/>
      <c r="DZ702" s="24"/>
      <c r="EA702" s="24"/>
      <c r="EB702" s="24"/>
      <c r="EC702" s="24"/>
      <c r="ED702" s="24"/>
      <c r="EE702" s="24"/>
      <c r="EF702" s="24"/>
      <c r="EG702" s="24"/>
      <c r="EH702" s="24"/>
      <c r="EI702" s="24"/>
      <c r="EJ702" s="24"/>
      <c r="EK702" s="24"/>
      <c r="EL702" s="24"/>
      <c r="EM702" s="24"/>
      <c r="EN702" s="24"/>
      <c r="EO702" s="24"/>
      <c r="EP702" s="24"/>
      <c r="EQ702" s="24"/>
      <c r="ER702" s="24"/>
      <c r="ES702" s="24"/>
      <c r="ET702" s="24"/>
      <c r="EU702" s="24"/>
      <c r="EV702" s="24"/>
      <c r="EW702" s="24"/>
      <c r="EX702" s="24"/>
      <c r="EY702" s="24"/>
      <c r="EZ702" s="24"/>
      <c r="FA702" s="24"/>
      <c r="FB702" s="24"/>
      <c r="FC702" s="24"/>
      <c r="FD702" s="24"/>
      <c r="FE702" s="24"/>
      <c r="FF702" s="24"/>
      <c r="FG702" s="24"/>
      <c r="FH702" s="24"/>
      <c r="FI702" s="24"/>
      <c r="FJ702" s="24"/>
      <c r="FK702" s="24"/>
      <c r="FL702" s="24"/>
      <c r="FM702" s="24"/>
      <c r="FN702" s="24"/>
      <c r="FO702" s="24"/>
      <c r="FP702" s="24"/>
      <c r="FQ702" s="24"/>
      <c r="FR702" s="24"/>
      <c r="FS702" s="24"/>
      <c r="FT702" s="24"/>
      <c r="FU702" s="24"/>
      <c r="FV702" s="24"/>
      <c r="FW702" s="24"/>
      <c r="FX702" s="24"/>
      <c r="FY702" s="24"/>
      <c r="FZ702" s="24"/>
      <c r="GA702" s="24"/>
      <c r="GB702" s="24"/>
      <c r="GC702" s="24"/>
      <c r="GD702" s="24"/>
      <c r="GE702" s="24"/>
      <c r="GF702" s="24"/>
      <c r="GG702" s="24"/>
      <c r="GH702" s="24"/>
      <c r="GI702" s="24"/>
      <c r="GJ702" s="24"/>
      <c r="GK702" s="24"/>
      <c r="GL702" s="24"/>
      <c r="GM702" s="24"/>
      <c r="GN702" s="24"/>
      <c r="GO702" s="24"/>
      <c r="GP702" s="24"/>
      <c r="GQ702" s="24"/>
      <c r="GR702" s="24"/>
      <c r="GS702" s="24"/>
      <c r="GT702" s="24"/>
      <c r="GU702" s="24"/>
      <c r="GV702" s="24"/>
      <c r="GW702" s="24"/>
      <c r="GX702" s="24"/>
      <c r="GY702" s="24"/>
      <c r="GZ702" s="24"/>
      <c r="HA702" s="24"/>
      <c r="HB702" s="24"/>
      <c r="HC702" s="24"/>
      <c r="HD702" s="24"/>
      <c r="HE702" s="24"/>
      <c r="HF702" s="24"/>
      <c r="HG702" s="24"/>
      <c r="HH702" s="24"/>
      <c r="HI702" s="24"/>
      <c r="HJ702" s="24"/>
      <c r="HK702" s="24"/>
      <c r="HL702" s="24"/>
      <c r="HM702" s="24"/>
      <c r="HN702" s="24"/>
      <c r="HO702" s="24"/>
      <c r="HP702" s="24"/>
      <c r="HQ702" s="24"/>
      <c r="HR702" s="24"/>
      <c r="HS702" s="24"/>
      <c r="HT702" s="24"/>
      <c r="HU702" s="24"/>
      <c r="HV702" s="24"/>
      <c r="HW702" s="24"/>
      <c r="HX702" s="24"/>
      <c r="HY702" s="24"/>
      <c r="HZ702" s="24"/>
      <c r="IA702" s="24"/>
      <c r="IB702" s="24"/>
      <c r="IC702" s="24"/>
      <c r="ID702" s="24"/>
      <c r="IE702" s="24"/>
      <c r="IF702" s="24"/>
      <c r="IG702" s="24"/>
      <c r="IH702" s="24"/>
      <c r="II702" s="24"/>
      <c r="IJ702" s="24"/>
      <c r="IK702" s="24"/>
      <c r="IL702" s="24"/>
      <c r="IM702" s="24"/>
      <c r="IN702" s="24"/>
      <c r="IO702" s="24"/>
      <c r="IP702" s="24"/>
      <c r="IQ702" s="24"/>
      <c r="IR702" s="24"/>
      <c r="IS702" s="24"/>
      <c r="IT702" s="24"/>
      <c r="IU702" s="24"/>
      <c r="IV702" s="24"/>
      <c r="IW702" s="24"/>
      <c r="IX702" s="24"/>
      <c r="IY702" s="24"/>
      <c r="IZ702" s="24"/>
      <c r="JA702" s="24"/>
      <c r="JB702" s="24"/>
      <c r="JC702" s="24"/>
      <c r="JD702" s="24"/>
      <c r="JE702" s="24"/>
      <c r="JF702" s="24"/>
      <c r="JG702" s="24"/>
      <c r="JH702" s="24"/>
      <c r="JI702" s="24"/>
      <c r="JJ702" s="24"/>
      <c r="JK702" s="24"/>
      <c r="JL702" s="24"/>
      <c r="JM702" s="24"/>
      <c r="JN702" s="24"/>
      <c r="JO702" s="24"/>
      <c r="JP702" s="24"/>
      <c r="JQ702" s="24"/>
      <c r="JR702" s="24"/>
      <c r="JS702" s="24"/>
      <c r="JT702" s="24"/>
      <c r="JU702" s="24"/>
      <c r="JV702" s="24"/>
      <c r="JW702" s="24"/>
      <c r="JX702" s="24"/>
      <c r="JY702" s="24"/>
      <c r="JZ702" s="24"/>
      <c r="KA702" s="24"/>
      <c r="KB702" s="24"/>
      <c r="KC702" s="24"/>
      <c r="KD702" s="24"/>
      <c r="KE702" s="24"/>
      <c r="KF702" s="24"/>
      <c r="KG702" s="24"/>
      <c r="KH702" s="24"/>
      <c r="KI702" s="24"/>
      <c r="KJ702" s="24"/>
      <c r="KK702" s="24"/>
      <c r="KL702" s="24"/>
      <c r="KM702" s="24"/>
      <c r="KN702" s="24"/>
      <c r="KO702" s="24"/>
      <c r="KP702" s="24"/>
      <c r="KQ702" s="24"/>
      <c r="KR702" s="24"/>
      <c r="KS702" s="24"/>
      <c r="KT702" s="24"/>
      <c r="KU702" s="24"/>
      <c r="KV702" s="24"/>
      <c r="KW702" s="24"/>
      <c r="KX702" s="24"/>
      <c r="KY702" s="24"/>
      <c r="KZ702" s="24"/>
      <c r="LA702" s="24"/>
      <c r="LB702" s="24"/>
      <c r="LC702" s="24"/>
      <c r="LD702" s="24"/>
      <c r="LE702" s="24"/>
      <c r="LF702" s="24"/>
      <c r="LG702" s="24"/>
      <c r="LH702" s="24"/>
      <c r="LI702" s="24"/>
      <c r="LJ702" s="24"/>
      <c r="LK702" s="24"/>
      <c r="LL702" s="24"/>
      <c r="LM702" s="24"/>
      <c r="LN702" s="24"/>
      <c r="LO702" s="24"/>
      <c r="LP702" s="24"/>
      <c r="LQ702" s="24"/>
      <c r="LR702" s="24"/>
      <c r="LS702" s="24"/>
      <c r="LT702" s="24"/>
      <c r="LU702" s="24"/>
      <c r="LV702" s="24"/>
      <c r="LW702" s="24"/>
      <c r="LX702" s="24"/>
      <c r="LY702" s="24"/>
      <c r="LZ702" s="24"/>
      <c r="MA702" s="24"/>
      <c r="MB702" s="24"/>
      <c r="MC702" s="24"/>
      <c r="MD702" s="24"/>
      <c r="ME702" s="24"/>
      <c r="MF702" s="24"/>
      <c r="MG702" s="24"/>
      <c r="MH702" s="24"/>
      <c r="MI702" s="24"/>
      <c r="MJ702" s="24"/>
      <c r="MK702" s="24"/>
      <c r="ML702" s="24"/>
      <c r="MM702" s="24"/>
      <c r="MN702" s="24"/>
      <c r="MO702" s="24"/>
      <c r="MP702" s="24"/>
      <c r="MQ702" s="24"/>
      <c r="MR702" s="24"/>
      <c r="MS702" s="24"/>
      <c r="MT702" s="24"/>
      <c r="MU702" s="24"/>
      <c r="MV702" s="24"/>
      <c r="MW702" s="24"/>
      <c r="MX702" s="24"/>
      <c r="MY702" s="24"/>
      <c r="MZ702" s="24"/>
      <c r="NA702" s="24"/>
      <c r="NB702" s="24"/>
      <c r="NC702" s="24"/>
      <c r="ND702" s="24"/>
      <c r="NE702" s="24"/>
      <c r="NF702" s="24"/>
      <c r="NG702" s="24"/>
      <c r="NH702" s="24"/>
      <c r="NI702" s="24"/>
      <c r="NJ702" s="24"/>
      <c r="NK702" s="24"/>
      <c r="NL702" s="24"/>
      <c r="NM702" s="24"/>
      <c r="NN702" s="24"/>
      <c r="NO702" s="24"/>
      <c r="NP702" s="24"/>
      <c r="NQ702" s="24"/>
      <c r="NR702" s="24"/>
      <c r="NS702" s="24"/>
      <c r="NT702" s="24"/>
      <c r="NU702" s="24"/>
      <c r="NV702" s="24"/>
      <c r="NW702" s="24"/>
      <c r="NX702" s="24"/>
      <c r="NY702" s="24"/>
      <c r="NZ702" s="24"/>
      <c r="OA702" s="24"/>
      <c r="OB702" s="24"/>
      <c r="OC702" s="24"/>
      <c r="OD702" s="24"/>
      <c r="OE702" s="24"/>
      <c r="OF702" s="24"/>
      <c r="OG702" s="24"/>
      <c r="OH702" s="24"/>
      <c r="OI702" s="24"/>
      <c r="OJ702" s="24"/>
      <c r="OK702" s="24"/>
      <c r="OL702" s="24"/>
      <c r="OM702" s="24"/>
      <c r="ON702" s="24"/>
      <c r="OO702" s="24"/>
      <c r="OP702" s="24"/>
      <c r="OQ702" s="24"/>
      <c r="OR702" s="24"/>
      <c r="OS702" s="24"/>
      <c r="OT702" s="24"/>
      <c r="OU702" s="24"/>
      <c r="OV702" s="24"/>
      <c r="OW702" s="24"/>
      <c r="OX702" s="24"/>
      <c r="OY702" s="24"/>
      <c r="OZ702" s="24"/>
      <c r="PA702" s="24"/>
      <c r="PB702" s="24"/>
      <c r="PC702" s="24"/>
      <c r="PD702" s="24"/>
      <c r="PE702" s="24"/>
      <c r="PF702" s="24"/>
      <c r="PG702" s="24"/>
      <c r="PH702" s="24"/>
      <c r="PI702" s="24"/>
      <c r="PJ702" s="24"/>
      <c r="PK702" s="24"/>
      <c r="PL702" s="24"/>
      <c r="PM702" s="24"/>
      <c r="PN702" s="24"/>
      <c r="PO702" s="24"/>
      <c r="PP702" s="24"/>
      <c r="PQ702" s="24"/>
      <c r="PR702" s="24"/>
      <c r="PS702" s="24"/>
      <c r="PT702" s="24"/>
      <c r="PU702" s="24"/>
      <c r="PV702" s="24"/>
      <c r="PW702" s="24"/>
      <c r="PX702" s="24"/>
      <c r="PY702" s="24"/>
      <c r="PZ702" s="24"/>
      <c r="QA702" s="24"/>
      <c r="QB702" s="24"/>
      <c r="QC702" s="24"/>
      <c r="QD702" s="24"/>
      <c r="QE702" s="24"/>
      <c r="QF702" s="24"/>
      <c r="QG702" s="24"/>
      <c r="QH702" s="24"/>
      <c r="QI702" s="24"/>
      <c r="QJ702" s="24"/>
      <c r="QK702" s="24"/>
      <c r="QL702" s="24"/>
      <c r="QM702" s="24"/>
      <c r="QN702" s="24"/>
      <c r="QO702" s="24"/>
      <c r="QP702" s="24"/>
      <c r="QQ702" s="24"/>
      <c r="QR702" s="24"/>
      <c r="QS702" s="24"/>
      <c r="QT702" s="24"/>
      <c r="QU702" s="24"/>
      <c r="QV702" s="24"/>
      <c r="QW702" s="24"/>
      <c r="QX702" s="24"/>
      <c r="QY702" s="24"/>
      <c r="QZ702" s="24"/>
      <c r="RA702" s="24"/>
      <c r="RB702" s="24"/>
      <c r="RC702" s="24"/>
      <c r="RD702" s="24"/>
      <c r="RE702" s="24"/>
      <c r="RF702" s="24"/>
      <c r="RG702" s="24"/>
      <c r="RH702" s="24"/>
      <c r="RI702" s="24"/>
      <c r="RJ702" s="24"/>
      <c r="RK702" s="24"/>
      <c r="RL702" s="24"/>
      <c r="RM702" s="24"/>
      <c r="RN702" s="24"/>
      <c r="RO702" s="24"/>
      <c r="RP702" s="24"/>
      <c r="RQ702" s="24"/>
      <c r="RR702" s="24"/>
      <c r="RS702" s="24"/>
      <c r="RT702" s="24"/>
      <c r="RU702" s="24"/>
      <c r="RV702" s="24"/>
      <c r="RW702" s="24"/>
      <c r="RX702" s="24"/>
      <c r="RY702" s="24"/>
      <c r="RZ702" s="24"/>
      <c r="SA702" s="24"/>
      <c r="SB702" s="24"/>
      <c r="SC702" s="24"/>
      <c r="SD702" s="24"/>
      <c r="SE702" s="24"/>
      <c r="SF702" s="24"/>
      <c r="SG702" s="24"/>
      <c r="SH702" s="24"/>
      <c r="SI702" s="24"/>
      <c r="SJ702" s="24"/>
      <c r="SK702" s="24"/>
      <c r="SL702" s="24"/>
      <c r="SM702" s="24"/>
      <c r="SN702" s="24"/>
      <c r="SO702" s="24"/>
      <c r="SP702" s="24"/>
      <c r="SQ702" s="24"/>
      <c r="SR702" s="24"/>
      <c r="SS702" s="24"/>
      <c r="ST702" s="24"/>
      <c r="SU702" s="24"/>
      <c r="SV702" s="24"/>
      <c r="SW702" s="24"/>
      <c r="SX702" s="24"/>
      <c r="SY702" s="24"/>
      <c r="SZ702" s="24"/>
      <c r="TA702" s="24"/>
      <c r="TB702" s="24"/>
      <c r="TC702" s="24"/>
      <c r="TD702" s="24"/>
      <c r="TE702" s="24"/>
      <c r="TF702" s="24"/>
      <c r="TG702" s="24"/>
      <c r="TH702" s="24"/>
      <c r="TI702" s="24"/>
      <c r="TJ702" s="24"/>
      <c r="TK702" s="24"/>
      <c r="TL702" s="24"/>
      <c r="TM702" s="24"/>
      <c r="TN702" s="24"/>
      <c r="TO702" s="24"/>
      <c r="TP702" s="24"/>
      <c r="TQ702" s="24"/>
      <c r="TR702" s="24"/>
      <c r="TS702" s="24"/>
      <c r="TT702" s="24"/>
      <c r="TU702" s="24"/>
      <c r="TV702" s="24"/>
      <c r="TW702" s="24"/>
      <c r="TX702" s="24"/>
      <c r="TY702" s="24"/>
      <c r="TZ702" s="24"/>
      <c r="UA702" s="24"/>
      <c r="UB702" s="24"/>
      <c r="UC702" s="24"/>
      <c r="UD702" s="24"/>
      <c r="UE702" s="24"/>
      <c r="UF702" s="24"/>
      <c r="UG702" s="24"/>
      <c r="UH702" s="24"/>
      <c r="UI702" s="24"/>
      <c r="UJ702" s="24"/>
      <c r="UK702" s="24"/>
      <c r="UL702" s="24"/>
      <c r="UM702" s="24"/>
      <c r="UN702" s="24"/>
      <c r="UO702" s="24"/>
      <c r="UP702" s="24"/>
      <c r="UQ702" s="24"/>
      <c r="UR702" s="24"/>
      <c r="US702" s="24"/>
      <c r="UT702" s="24"/>
      <c r="UU702" s="24"/>
      <c r="UV702" s="24"/>
      <c r="UW702" s="24"/>
      <c r="UX702" s="24"/>
      <c r="UY702" s="24"/>
      <c r="UZ702" s="24"/>
      <c r="VA702" s="24"/>
      <c r="VB702" s="24"/>
      <c r="VC702" s="24"/>
      <c r="VD702" s="24"/>
      <c r="VE702" s="24"/>
      <c r="VF702" s="24"/>
      <c r="VG702" s="24"/>
      <c r="VH702" s="24"/>
      <c r="VI702" s="24"/>
      <c r="VJ702" s="24"/>
      <c r="VK702" s="24"/>
      <c r="VL702" s="24"/>
      <c r="VM702" s="24"/>
      <c r="VN702" s="24"/>
      <c r="VO702" s="24"/>
      <c r="VP702" s="24"/>
      <c r="VQ702" s="24"/>
      <c r="VR702" s="24"/>
      <c r="VS702" s="24"/>
      <c r="VT702" s="24"/>
      <c r="VU702" s="24"/>
      <c r="VV702" s="24"/>
      <c r="VW702" s="24"/>
      <c r="VX702" s="24"/>
      <c r="VY702" s="24"/>
      <c r="VZ702" s="24"/>
      <c r="WA702" s="24"/>
      <c r="WB702" s="24"/>
      <c r="WC702" s="24"/>
      <c r="WD702" s="24"/>
      <c r="WE702" s="24"/>
      <c r="WF702" s="24"/>
      <c r="WG702" s="24"/>
      <c r="WH702" s="24"/>
      <c r="WI702" s="24"/>
      <c r="WJ702" s="24"/>
      <c r="WK702" s="24"/>
      <c r="WL702" s="24"/>
      <c r="WM702" s="24"/>
      <c r="WN702" s="24"/>
      <c r="WO702" s="24"/>
      <c r="WP702" s="24"/>
      <c r="WQ702" s="24"/>
      <c r="WR702" s="24"/>
      <c r="WS702" s="24"/>
      <c r="WT702" s="24"/>
      <c r="WU702" s="24"/>
      <c r="WV702" s="24"/>
      <c r="WW702" s="24"/>
      <c r="WX702" s="24"/>
      <c r="WY702" s="24"/>
      <c r="WZ702" s="24"/>
      <c r="XA702" s="24"/>
      <c r="XB702" s="24"/>
      <c r="XC702" s="24"/>
      <c r="XD702" s="24"/>
      <c r="XE702" s="24"/>
      <c r="XF702" s="24"/>
      <c r="XG702" s="24"/>
      <c r="XH702" s="24"/>
      <c r="XI702" s="24"/>
      <c r="XJ702" s="24"/>
      <c r="XK702" s="24"/>
      <c r="XL702" s="24"/>
      <c r="XM702" s="24"/>
      <c r="XN702" s="24"/>
      <c r="XO702" s="24"/>
      <c r="XP702" s="24"/>
      <c r="XQ702" s="24"/>
      <c r="XR702" s="24"/>
      <c r="XS702" s="24"/>
      <c r="XT702" s="24"/>
      <c r="XU702" s="24"/>
      <c r="XV702" s="24"/>
      <c r="XW702" s="24"/>
      <c r="XX702" s="24"/>
      <c r="XY702" s="24"/>
      <c r="XZ702" s="24"/>
      <c r="YA702" s="24"/>
      <c r="YB702" s="24"/>
      <c r="YC702" s="24"/>
      <c r="YD702" s="24"/>
      <c r="YE702" s="24"/>
      <c r="YF702" s="24"/>
      <c r="YG702" s="24"/>
      <c r="YH702" s="24"/>
      <c r="YI702" s="24"/>
      <c r="YJ702" s="24"/>
      <c r="YK702" s="24"/>
      <c r="YL702" s="24"/>
      <c r="YM702" s="24"/>
      <c r="YN702" s="24"/>
      <c r="YO702" s="24"/>
      <c r="YP702" s="24"/>
      <c r="YQ702" s="24"/>
      <c r="YR702" s="24"/>
      <c r="YS702" s="24"/>
      <c r="YT702" s="24"/>
      <c r="YU702" s="24"/>
      <c r="YV702" s="24"/>
      <c r="YW702" s="24"/>
      <c r="YX702" s="24"/>
      <c r="YY702" s="24"/>
      <c r="YZ702" s="24"/>
      <c r="ZA702" s="24"/>
      <c r="ZB702" s="24"/>
      <c r="ZC702" s="24"/>
      <c r="ZD702" s="24"/>
      <c r="ZE702" s="24"/>
      <c r="ZF702" s="24"/>
      <c r="ZG702" s="24"/>
      <c r="ZH702" s="24"/>
      <c r="ZI702" s="24"/>
      <c r="ZJ702" s="24"/>
      <c r="ZK702" s="24"/>
      <c r="ZL702" s="24"/>
      <c r="ZM702" s="24"/>
      <c r="ZN702" s="24"/>
      <c r="ZO702" s="24"/>
      <c r="ZP702" s="24"/>
      <c r="ZQ702" s="24"/>
      <c r="ZR702" s="24"/>
      <c r="ZS702" s="24"/>
      <c r="ZT702" s="24"/>
      <c r="ZU702" s="24"/>
      <c r="ZV702" s="24"/>
      <c r="ZW702" s="24"/>
      <c r="ZX702" s="24"/>
      <c r="ZY702" s="24"/>
      <c r="ZZ702" s="24"/>
      <c r="AAA702" s="24"/>
      <c r="AAB702" s="24"/>
      <c r="AAC702" s="24"/>
      <c r="AAD702" s="24"/>
      <c r="AAE702" s="24"/>
      <c r="AAF702" s="24"/>
      <c r="AAG702" s="24"/>
      <c r="AAH702" s="24"/>
      <c r="AAI702" s="24"/>
      <c r="AAJ702" s="24"/>
      <c r="AAK702" s="24"/>
      <c r="AAL702" s="24"/>
      <c r="AAM702" s="24"/>
      <c r="AAN702" s="24"/>
      <c r="AAO702" s="24"/>
      <c r="AAP702" s="24"/>
      <c r="AAQ702" s="24"/>
      <c r="AAR702" s="24"/>
      <c r="AAS702" s="24"/>
      <c r="AAT702" s="24"/>
      <c r="AAU702" s="24"/>
      <c r="AAV702" s="24"/>
      <c r="AAW702" s="24"/>
      <c r="AAX702" s="24"/>
      <c r="AAY702" s="24"/>
      <c r="AAZ702" s="24"/>
      <c r="ABA702" s="24"/>
      <c r="ABB702" s="24"/>
      <c r="ABC702" s="24"/>
      <c r="ABD702" s="24"/>
      <c r="ABE702" s="24"/>
      <c r="ABF702" s="24"/>
      <c r="ABG702" s="24"/>
      <c r="ABH702" s="24"/>
      <c r="ABI702" s="24"/>
      <c r="ABJ702" s="24"/>
      <c r="ABK702" s="24"/>
      <c r="ABL702" s="24"/>
      <c r="ABM702" s="24"/>
      <c r="ABN702" s="24"/>
      <c r="ABO702" s="24"/>
      <c r="ABP702" s="24"/>
      <c r="ABQ702" s="24"/>
      <c r="ABR702" s="24"/>
      <c r="ABS702" s="24"/>
      <c r="ABT702" s="24"/>
      <c r="ABU702" s="24"/>
      <c r="ABV702" s="24"/>
      <c r="ABW702" s="24"/>
      <c r="ABX702" s="24"/>
      <c r="ABY702" s="24"/>
      <c r="ABZ702" s="24"/>
      <c r="ACA702" s="24"/>
      <c r="ACB702" s="24"/>
      <c r="ACC702" s="24"/>
      <c r="ACD702" s="24"/>
      <c r="ACE702" s="24"/>
      <c r="ACF702" s="24"/>
      <c r="ACG702" s="24"/>
      <c r="ACH702" s="24"/>
      <c r="ACI702" s="24"/>
      <c r="ACJ702" s="24"/>
      <c r="ACK702" s="24"/>
      <c r="ACL702" s="24"/>
      <c r="ACM702" s="24"/>
      <c r="ACN702" s="24"/>
      <c r="ACO702" s="24"/>
      <c r="ACP702" s="24"/>
      <c r="ACQ702" s="24"/>
      <c r="ACR702" s="24"/>
      <c r="ACS702" s="24"/>
      <c r="ACT702" s="24"/>
      <c r="ACU702" s="24"/>
      <c r="ACV702" s="24"/>
      <c r="ACW702" s="24"/>
      <c r="ACX702" s="24"/>
      <c r="ACY702" s="24"/>
      <c r="ACZ702" s="24"/>
      <c r="ADA702" s="24"/>
      <c r="ADB702" s="24"/>
      <c r="ADC702" s="24"/>
      <c r="ADD702" s="24"/>
      <c r="ADE702" s="24"/>
      <c r="ADF702" s="24"/>
      <c r="ADG702" s="24"/>
      <c r="ADH702" s="24"/>
      <c r="ADI702" s="24"/>
      <c r="ADJ702" s="24"/>
      <c r="ADK702" s="24"/>
      <c r="ADL702" s="24"/>
      <c r="ADM702" s="24"/>
      <c r="ADN702" s="24"/>
      <c r="ADO702" s="24"/>
      <c r="ADP702" s="24"/>
      <c r="ADQ702" s="24"/>
      <c r="ADR702" s="24"/>
      <c r="ADS702" s="24"/>
      <c r="ADT702" s="24"/>
      <c r="ADU702" s="24"/>
      <c r="ADV702" s="24"/>
      <c r="ADW702" s="24"/>
      <c r="ADX702" s="24"/>
      <c r="ADY702" s="24"/>
      <c r="ADZ702" s="24"/>
      <c r="AEA702" s="24"/>
      <c r="AEB702" s="24"/>
      <c r="AEC702" s="24"/>
      <c r="AED702" s="24"/>
      <c r="AEE702" s="24"/>
      <c r="AEF702" s="24"/>
      <c r="AEG702" s="24"/>
      <c r="AEH702" s="24"/>
      <c r="AEI702" s="24"/>
      <c r="AEJ702" s="24"/>
      <c r="AEK702" s="24"/>
      <c r="AEL702" s="24"/>
      <c r="AEM702" s="24"/>
      <c r="AEN702" s="24"/>
      <c r="AEO702" s="24"/>
      <c r="AEP702" s="24"/>
      <c r="AEQ702" s="24"/>
      <c r="AER702" s="24"/>
      <c r="AES702" s="24"/>
      <c r="AET702" s="24"/>
      <c r="AEU702" s="24"/>
      <c r="AEV702" s="24"/>
      <c r="AEW702" s="24"/>
      <c r="AEX702" s="24"/>
      <c r="AEY702" s="24"/>
      <c r="AEZ702" s="24"/>
      <c r="AFA702" s="24"/>
      <c r="AFB702" s="24"/>
      <c r="AFC702" s="24"/>
      <c r="AFD702" s="24"/>
      <c r="AFE702" s="24"/>
      <c r="AFF702" s="24"/>
      <c r="AFG702" s="24"/>
      <c r="AFH702" s="24"/>
      <c r="AFI702" s="24"/>
      <c r="AFJ702" s="24"/>
      <c r="AFK702" s="24"/>
      <c r="AFL702" s="24"/>
      <c r="AFM702" s="24"/>
      <c r="AFN702" s="24"/>
      <c r="AFO702" s="24"/>
      <c r="AFP702" s="24"/>
      <c r="AFQ702" s="24"/>
      <c r="AFR702" s="24"/>
      <c r="AFS702" s="24"/>
      <c r="AFT702" s="24"/>
      <c r="AFU702" s="24"/>
      <c r="AFV702" s="24"/>
      <c r="AFW702" s="24"/>
      <c r="AFX702" s="24"/>
      <c r="AFY702" s="24"/>
      <c r="AFZ702" s="24"/>
      <c r="AGA702" s="24"/>
      <c r="AGB702" s="24"/>
      <c r="AGC702" s="24"/>
      <c r="AGD702" s="24"/>
      <c r="AGE702" s="24"/>
      <c r="AGF702" s="24"/>
      <c r="AGG702" s="24"/>
      <c r="AGH702" s="24"/>
      <c r="AGI702" s="24"/>
      <c r="AGJ702" s="24"/>
      <c r="AGK702" s="24"/>
      <c r="AGL702" s="24"/>
      <c r="AGM702" s="24"/>
      <c r="AGN702" s="24"/>
      <c r="AGO702" s="24"/>
      <c r="AGP702" s="24"/>
      <c r="AGQ702" s="24"/>
      <c r="AGR702" s="24"/>
      <c r="AGS702" s="24"/>
      <c r="AGT702" s="24"/>
      <c r="AGU702" s="24"/>
      <c r="AGV702" s="24"/>
      <c r="AGW702" s="24"/>
      <c r="AGX702" s="24"/>
      <c r="AGY702" s="24"/>
      <c r="AGZ702" s="24"/>
      <c r="AHA702" s="24"/>
      <c r="AHB702" s="24"/>
      <c r="AHC702" s="24"/>
      <c r="AHD702" s="24"/>
      <c r="AHE702" s="24"/>
      <c r="AHF702" s="24"/>
      <c r="AHG702" s="24"/>
      <c r="AHH702" s="24"/>
      <c r="AHI702" s="24"/>
      <c r="AHJ702" s="24"/>
      <c r="AHK702" s="24"/>
      <c r="AHL702" s="24"/>
      <c r="AHM702" s="24"/>
      <c r="AHN702" s="24"/>
      <c r="AHO702" s="24"/>
      <c r="AHP702" s="24"/>
      <c r="AHQ702" s="24"/>
      <c r="AHR702" s="24"/>
      <c r="AHS702" s="24"/>
      <c r="AHT702" s="24"/>
      <c r="AHU702" s="24"/>
      <c r="AHV702" s="24"/>
      <c r="AHW702" s="24"/>
      <c r="AHX702" s="24"/>
      <c r="AHY702" s="24"/>
      <c r="AHZ702" s="24"/>
      <c r="AIA702" s="24"/>
      <c r="AIB702" s="24"/>
      <c r="AIC702" s="24"/>
      <c r="AID702" s="24"/>
      <c r="AIE702" s="24"/>
      <c r="AIF702" s="24"/>
      <c r="AIG702" s="24"/>
      <c r="AIH702" s="24"/>
      <c r="AII702" s="24"/>
      <c r="AIJ702" s="24"/>
      <c r="AIK702" s="24"/>
      <c r="AIL702" s="24"/>
      <c r="AIM702" s="24"/>
      <c r="AIN702" s="24"/>
      <c r="AIO702" s="24"/>
      <c r="AIP702" s="24"/>
      <c r="AIQ702" s="24"/>
      <c r="AIR702" s="24"/>
      <c r="AIS702" s="24"/>
      <c r="AIT702" s="24"/>
      <c r="AIU702" s="24"/>
      <c r="AIV702" s="24"/>
      <c r="AIW702" s="24"/>
      <c r="AIX702" s="24"/>
      <c r="AIY702" s="24"/>
      <c r="AIZ702" s="24"/>
      <c r="AJA702" s="24"/>
      <c r="AJB702" s="24"/>
      <c r="AJC702" s="24"/>
      <c r="AJD702" s="24"/>
      <c r="AJE702" s="24"/>
      <c r="AJF702" s="24"/>
      <c r="AJG702" s="24"/>
      <c r="AJH702" s="24"/>
      <c r="AJI702" s="24"/>
      <c r="AJJ702" s="24"/>
      <c r="AJK702" s="24"/>
      <c r="AJL702" s="24"/>
      <c r="AJM702" s="24"/>
      <c r="AJN702" s="24"/>
      <c r="AJO702" s="24"/>
      <c r="AJP702" s="24"/>
      <c r="AJQ702" s="24"/>
      <c r="AJR702" s="24"/>
      <c r="AJS702" s="24"/>
      <c r="AJT702" s="24"/>
      <c r="AJU702" s="24"/>
      <c r="AJV702" s="24"/>
      <c r="AJW702" s="24"/>
      <c r="AJX702" s="24"/>
      <c r="AJY702" s="24"/>
      <c r="AJZ702" s="24"/>
      <c r="AKA702" s="24"/>
      <c r="AKB702" s="24"/>
      <c r="AKC702" s="24"/>
      <c r="AKD702" s="24"/>
      <c r="AKE702" s="24"/>
      <c r="AKF702" s="24"/>
      <c r="AKG702" s="24"/>
      <c r="AKH702" s="24"/>
      <c r="AKI702" s="24"/>
      <c r="AKJ702" s="24"/>
      <c r="AKK702" s="24"/>
      <c r="AKL702" s="24"/>
      <c r="AKM702" s="24"/>
      <c r="AKN702" s="24"/>
      <c r="AKO702" s="24"/>
      <c r="AKP702" s="24"/>
      <c r="AKQ702" s="24"/>
      <c r="AKR702" s="24"/>
      <c r="AKS702" s="24"/>
      <c r="AKT702" s="24"/>
      <c r="AKU702" s="24"/>
      <c r="AKV702" s="24"/>
      <c r="AKW702" s="24"/>
      <c r="AKX702" s="24"/>
      <c r="AKY702" s="24"/>
      <c r="AKZ702" s="24"/>
      <c r="ALA702" s="24"/>
      <c r="ALB702" s="24"/>
      <c r="ALC702" s="24"/>
      <c r="ALD702" s="24"/>
      <c r="ALE702" s="24"/>
      <c r="ALF702" s="24"/>
      <c r="ALG702" s="24"/>
      <c r="ALH702" s="24"/>
      <c r="ALI702" s="24"/>
      <c r="ALJ702" s="24"/>
      <c r="ALK702" s="24"/>
      <c r="ALL702" s="24"/>
      <c r="ALM702" s="24"/>
      <c r="ALN702" s="24"/>
      <c r="ALO702" s="24"/>
      <c r="ALP702" s="24"/>
      <c r="ALQ702" s="24"/>
      <c r="ALR702" s="24"/>
      <c r="ALS702" s="24"/>
      <c r="ALT702" s="24"/>
      <c r="ALU702" s="24"/>
      <c r="ALV702" s="24"/>
      <c r="ALW702" s="24"/>
      <c r="ALX702" s="24"/>
      <c r="ALY702" s="24"/>
      <c r="ALZ702" s="24"/>
      <c r="AMA702" s="24"/>
      <c r="AMB702" s="24"/>
      <c r="AMC702" s="24"/>
      <c r="AMD702" s="24"/>
      <c r="AME702" s="24"/>
      <c r="AMF702" s="24"/>
      <c r="AMG702" s="24"/>
      <c r="AMH702" s="24"/>
      <c r="AMI702" s="24"/>
      <c r="AMJ702" s="24"/>
      <c r="AMK702" s="24"/>
      <c r="AML702" s="24"/>
      <c r="AMM702" s="24"/>
      <c r="AMN702" s="24"/>
      <c r="AMO702" s="24"/>
      <c r="AMP702" s="24"/>
      <c r="AMQ702" s="24"/>
      <c r="AMR702" s="24"/>
      <c r="AMS702" s="24"/>
      <c r="AMT702" s="24"/>
      <c r="AMU702" s="24"/>
      <c r="AMV702" s="24"/>
      <c r="AMW702" s="24"/>
      <c r="AMX702" s="24"/>
      <c r="AMY702" s="24"/>
      <c r="AMZ702" s="24"/>
      <c r="ANA702" s="24"/>
      <c r="ANB702" s="24"/>
      <c r="ANC702" s="24"/>
      <c r="AND702" s="24"/>
      <c r="ANE702" s="24"/>
      <c r="ANF702" s="24"/>
      <c r="ANG702" s="24"/>
      <c r="ANH702" s="24"/>
      <c r="ANI702" s="24"/>
      <c r="ANJ702" s="24"/>
      <c r="ANK702" s="24"/>
      <c r="ANL702" s="24"/>
      <c r="ANM702" s="24"/>
      <c r="ANN702" s="24"/>
      <c r="ANO702" s="24"/>
      <c r="ANP702" s="24"/>
      <c r="ANQ702" s="24"/>
      <c r="ANR702" s="24"/>
      <c r="ANS702" s="24"/>
      <c r="ANT702" s="24"/>
      <c r="ANU702" s="24"/>
      <c r="ANV702" s="24"/>
      <c r="ANW702" s="24"/>
      <c r="ANX702" s="24"/>
      <c r="ANY702" s="24"/>
      <c r="ANZ702" s="24"/>
      <c r="AOA702" s="24"/>
      <c r="AOB702" s="24"/>
      <c r="AOC702" s="24"/>
      <c r="AOD702" s="24"/>
      <c r="AOE702" s="24"/>
      <c r="AOF702" s="24"/>
      <c r="AOG702" s="24"/>
      <c r="AOH702" s="24"/>
      <c r="AOI702" s="24"/>
      <c r="AOJ702" s="24"/>
      <c r="AOK702" s="24"/>
      <c r="AOL702" s="24"/>
      <c r="AOM702" s="24"/>
      <c r="AON702" s="24"/>
      <c r="AOO702" s="24"/>
      <c r="AOP702" s="24"/>
      <c r="AOQ702" s="24"/>
      <c r="AOR702" s="24"/>
      <c r="AOS702" s="24"/>
      <c r="AOT702" s="24"/>
      <c r="AOU702" s="24"/>
      <c r="AOV702" s="24"/>
      <c r="AOW702" s="24"/>
      <c r="AOX702" s="24"/>
      <c r="AOY702" s="24"/>
      <c r="AOZ702" s="24"/>
      <c r="APA702" s="24"/>
      <c r="APB702" s="24"/>
      <c r="APC702" s="24"/>
      <c r="APD702" s="24"/>
      <c r="APE702" s="24"/>
      <c r="APF702" s="24"/>
      <c r="APG702" s="24"/>
      <c r="APH702" s="24"/>
      <c r="API702" s="24"/>
      <c r="APJ702" s="24"/>
      <c r="APK702" s="24"/>
      <c r="APL702" s="24"/>
      <c r="APM702" s="24"/>
      <c r="APN702" s="24"/>
      <c r="APO702" s="24"/>
      <c r="APP702" s="24"/>
      <c r="APQ702" s="24"/>
      <c r="APR702" s="24"/>
      <c r="APS702" s="24"/>
      <c r="APT702" s="24"/>
      <c r="APU702" s="24"/>
      <c r="APV702" s="24"/>
      <c r="APW702" s="24"/>
      <c r="APX702" s="24"/>
      <c r="APY702" s="24"/>
      <c r="APZ702" s="24"/>
      <c r="AQA702" s="24"/>
      <c r="AQB702" s="24"/>
      <c r="AQC702" s="24"/>
      <c r="AQD702" s="24"/>
      <c r="AQE702" s="24"/>
      <c r="AQF702" s="24"/>
      <c r="AQG702" s="24"/>
      <c r="AQH702" s="24"/>
      <c r="AQI702" s="24"/>
      <c r="AQJ702" s="24"/>
      <c r="AQK702" s="24"/>
      <c r="AQL702" s="24"/>
      <c r="AQM702" s="24"/>
      <c r="AQN702" s="24"/>
      <c r="AQO702" s="24"/>
      <c r="AQP702" s="24"/>
      <c r="AQQ702" s="24"/>
      <c r="AQR702" s="24"/>
      <c r="AQS702" s="24"/>
      <c r="AQT702" s="24"/>
      <c r="AQU702" s="24"/>
      <c r="AQV702" s="24"/>
      <c r="AQW702" s="24"/>
      <c r="AQX702" s="24"/>
      <c r="AQY702" s="24"/>
      <c r="AQZ702" s="24"/>
      <c r="ARA702" s="24"/>
      <c r="ARB702" s="24"/>
      <c r="ARC702" s="24"/>
      <c r="ARD702" s="24"/>
      <c r="ARE702" s="24"/>
      <c r="ARF702" s="24"/>
      <c r="ARG702" s="24"/>
      <c r="ARH702" s="24"/>
      <c r="ARI702" s="24"/>
      <c r="ARJ702" s="24"/>
      <c r="ARK702" s="24"/>
      <c r="ARL702" s="24"/>
      <c r="ARM702" s="24"/>
      <c r="ARN702" s="24"/>
      <c r="ARO702" s="24"/>
      <c r="ARP702" s="24"/>
      <c r="ARQ702" s="24"/>
      <c r="ARR702" s="24"/>
      <c r="ARS702" s="24"/>
      <c r="ART702" s="24"/>
      <c r="ARU702" s="24"/>
      <c r="ARV702" s="24"/>
      <c r="ARW702" s="24"/>
      <c r="ARX702" s="24"/>
      <c r="ARY702" s="24"/>
      <c r="ARZ702" s="24"/>
      <c r="ASA702" s="24"/>
      <c r="ASB702" s="24"/>
      <c r="ASC702" s="24"/>
      <c r="ASD702" s="24"/>
      <c r="ASE702" s="24"/>
      <c r="ASF702" s="24"/>
      <c r="ASG702" s="24"/>
      <c r="ASH702" s="24"/>
      <c r="ASI702" s="24"/>
      <c r="ASJ702" s="24"/>
      <c r="ASK702" s="24"/>
      <c r="ASL702" s="24"/>
      <c r="ASM702" s="24"/>
      <c r="ASN702" s="24"/>
      <c r="ASO702" s="24"/>
      <c r="ASP702" s="24"/>
      <c r="ASQ702" s="24"/>
      <c r="ASR702" s="24"/>
      <c r="ASS702" s="24"/>
      <c r="AST702" s="24"/>
      <c r="ASU702" s="24"/>
      <c r="ASV702" s="24"/>
      <c r="ASW702" s="24"/>
      <c r="ASX702" s="24"/>
      <c r="ASY702" s="24"/>
      <c r="ASZ702" s="24"/>
      <c r="ATA702" s="24"/>
      <c r="ATB702" s="24"/>
      <c r="ATC702" s="24"/>
      <c r="ATD702" s="24"/>
      <c r="ATE702" s="24"/>
      <c r="ATF702" s="24"/>
      <c r="ATG702" s="24"/>
      <c r="ATH702" s="24"/>
      <c r="ATI702" s="24"/>
      <c r="ATJ702" s="24"/>
      <c r="ATK702" s="24"/>
      <c r="ATL702" s="24"/>
      <c r="ATM702" s="24"/>
      <c r="ATN702" s="24"/>
      <c r="ATO702" s="24"/>
      <c r="ATP702" s="24"/>
      <c r="ATQ702" s="24"/>
      <c r="ATR702" s="24"/>
      <c r="ATS702" s="24"/>
      <c r="ATT702" s="24"/>
      <c r="ATU702" s="24"/>
      <c r="ATV702" s="24"/>
      <c r="ATW702" s="24"/>
      <c r="ATX702" s="24"/>
      <c r="ATY702" s="24"/>
      <c r="ATZ702" s="24"/>
      <c r="AUA702" s="24"/>
      <c r="AUB702" s="24"/>
      <c r="AUC702" s="24"/>
      <c r="AUD702" s="24"/>
      <c r="AUE702" s="24"/>
      <c r="AUF702" s="24"/>
      <c r="AUG702" s="24"/>
      <c r="AUH702" s="24"/>
      <c r="AUI702" s="24"/>
      <c r="AUJ702" s="24"/>
      <c r="AUK702" s="24"/>
      <c r="AUL702" s="24"/>
      <c r="AUM702" s="24"/>
      <c r="AUN702" s="24"/>
      <c r="AUO702" s="24"/>
      <c r="AUP702" s="24"/>
      <c r="AUQ702" s="24"/>
      <c r="AUR702" s="24"/>
      <c r="AUS702" s="24"/>
      <c r="AUT702" s="24"/>
      <c r="AUU702" s="24"/>
      <c r="AUV702" s="24"/>
      <c r="AUW702" s="24"/>
      <c r="AUX702" s="24"/>
      <c r="AUY702" s="24"/>
      <c r="AUZ702" s="24"/>
      <c r="AVA702" s="24"/>
      <c r="AVB702" s="24"/>
      <c r="AVC702" s="24"/>
      <c r="AVD702" s="24"/>
      <c r="AVE702" s="24"/>
      <c r="AVF702" s="24"/>
      <c r="AVG702" s="24"/>
      <c r="AVH702" s="24"/>
      <c r="AVI702" s="24"/>
      <c r="AVJ702" s="24"/>
      <c r="AVK702" s="24"/>
      <c r="AVL702" s="24"/>
      <c r="AVM702" s="24"/>
      <c r="AVN702" s="24"/>
      <c r="AVO702" s="24"/>
      <c r="AVP702" s="24"/>
      <c r="AVQ702" s="24"/>
      <c r="AVR702" s="24"/>
      <c r="AVS702" s="24"/>
      <c r="AVT702" s="24"/>
      <c r="AVU702" s="24"/>
      <c r="AVV702" s="24"/>
      <c r="AVW702" s="24"/>
      <c r="AVX702" s="24"/>
      <c r="AVY702" s="24"/>
      <c r="AVZ702" s="24"/>
      <c r="AWA702" s="24"/>
      <c r="AWB702" s="24"/>
      <c r="AWC702" s="24"/>
      <c r="AWD702" s="24"/>
      <c r="AWE702" s="24"/>
      <c r="AWF702" s="24"/>
      <c r="AWG702" s="24"/>
      <c r="AWH702" s="24"/>
      <c r="AWI702" s="24"/>
      <c r="AWJ702" s="24"/>
      <c r="AWK702" s="24"/>
      <c r="AWL702" s="24"/>
      <c r="AWM702" s="24"/>
      <c r="AWN702" s="24"/>
      <c r="AWO702" s="24"/>
      <c r="AWP702" s="24"/>
      <c r="AWQ702" s="24"/>
      <c r="AWR702" s="24"/>
      <c r="AWS702" s="24"/>
      <c r="AWT702" s="24"/>
      <c r="AWU702" s="24"/>
      <c r="AWV702" s="24"/>
      <c r="AWW702" s="24"/>
      <c r="AWX702" s="24"/>
      <c r="AWY702" s="24"/>
      <c r="AWZ702" s="24"/>
      <c r="AXA702" s="24"/>
      <c r="AXB702" s="24"/>
      <c r="AXC702" s="24"/>
      <c r="AXD702" s="24"/>
      <c r="AXE702" s="24"/>
      <c r="AXF702" s="24"/>
      <c r="AXG702" s="24"/>
      <c r="AXH702" s="24"/>
      <c r="AXI702" s="24"/>
      <c r="AXJ702" s="24"/>
      <c r="AXK702" s="24"/>
      <c r="AXL702" s="24"/>
      <c r="AXM702" s="24"/>
      <c r="AXN702" s="24"/>
      <c r="AXO702" s="24"/>
      <c r="AXP702" s="24"/>
      <c r="AXQ702" s="24"/>
      <c r="AXR702" s="24"/>
      <c r="AXS702" s="24"/>
      <c r="AXT702" s="24"/>
      <c r="AXU702" s="24"/>
      <c r="AXV702" s="24"/>
      <c r="AXW702" s="24"/>
      <c r="AXX702" s="24"/>
      <c r="AXY702" s="24"/>
      <c r="AXZ702" s="24"/>
      <c r="AYA702" s="24"/>
      <c r="AYB702" s="24"/>
      <c r="AYC702" s="24"/>
      <c r="AYD702" s="24"/>
      <c r="AYE702" s="24"/>
      <c r="AYF702" s="24"/>
      <c r="AYG702" s="24"/>
      <c r="AYH702" s="24"/>
      <c r="AYI702" s="24"/>
      <c r="AYJ702" s="24"/>
      <c r="AYK702" s="24"/>
      <c r="AYL702" s="24"/>
      <c r="AYM702" s="24"/>
      <c r="AYN702" s="24"/>
      <c r="AYO702" s="24"/>
      <c r="AYP702" s="24"/>
      <c r="AYQ702" s="24"/>
      <c r="AYR702" s="24"/>
      <c r="AYS702" s="24"/>
      <c r="AYT702" s="24"/>
      <c r="AYU702" s="24"/>
      <c r="AYV702" s="24"/>
      <c r="AYW702" s="24"/>
      <c r="AYX702" s="24"/>
      <c r="AYY702" s="24"/>
      <c r="AYZ702" s="24"/>
      <c r="AZA702" s="24"/>
      <c r="AZB702" s="24"/>
      <c r="AZC702" s="24"/>
      <c r="AZD702" s="24"/>
      <c r="AZE702" s="24"/>
      <c r="AZF702" s="24"/>
      <c r="AZG702" s="24"/>
      <c r="AZH702" s="24"/>
      <c r="AZI702" s="24"/>
      <c r="AZJ702" s="24"/>
      <c r="AZK702" s="24"/>
      <c r="AZL702" s="24"/>
      <c r="AZM702" s="24"/>
      <c r="AZN702" s="24"/>
      <c r="AZO702" s="24"/>
      <c r="AZP702" s="24"/>
      <c r="AZQ702" s="24"/>
      <c r="AZR702" s="24"/>
      <c r="AZS702" s="24"/>
      <c r="AZT702" s="24"/>
      <c r="AZU702" s="24"/>
      <c r="AZV702" s="24"/>
      <c r="AZW702" s="24"/>
      <c r="AZX702" s="24"/>
      <c r="AZY702" s="24"/>
      <c r="AZZ702" s="24"/>
      <c r="BAA702" s="24"/>
      <c r="BAB702" s="24"/>
      <c r="BAC702" s="24"/>
      <c r="BAD702" s="24"/>
      <c r="BAE702" s="24"/>
      <c r="BAF702" s="24"/>
      <c r="BAG702" s="24"/>
      <c r="BAH702" s="24"/>
      <c r="BAI702" s="24"/>
      <c r="BAJ702" s="24"/>
      <c r="BAK702" s="24"/>
      <c r="BAL702" s="24"/>
      <c r="BAM702" s="24"/>
      <c r="BAN702" s="24"/>
      <c r="BAO702" s="24"/>
      <c r="BAP702" s="24"/>
    </row>
    <row r="703" spans="1:1394" s="19" customFormat="1" x14ac:dyDescent="0.25">
      <c r="A703" s="19" t="str">
        <f>IF(YEAR(G703)=2024,#REF!,"")</f>
        <v/>
      </c>
      <c r="B703" s="19" t="str">
        <f>IF(YEAR(G703)=2025,#REF!,"")</f>
        <v/>
      </c>
      <c r="C703" s="19" t="str">
        <f t="shared" si="55"/>
        <v>Evening45143</v>
      </c>
      <c r="D703" s="19" t="str">
        <f>IF('by region'!$C$2="Any","Any",'Turf only'!V703)&amp;M703&amp;IF('by region'!$I$2="Any","Any",N703)&amp;G703</f>
        <v>AnyFlatAny45143</v>
      </c>
      <c r="E703" s="19" t="e">
        <f>IF(I703=#REF!,'Turf only'!G703,"")</f>
        <v>#REF!</v>
      </c>
      <c r="F703" s="19" t="e">
        <f t="shared" si="56"/>
        <v>#REF!</v>
      </c>
      <c r="G703" s="15">
        <v>45143</v>
      </c>
      <c r="H703" s="16" t="s">
        <v>37</v>
      </c>
      <c r="I703" s="16" t="s">
        <v>36</v>
      </c>
      <c r="J703" s="16" t="s">
        <v>80</v>
      </c>
      <c r="K703" s="14" t="s">
        <v>24</v>
      </c>
      <c r="L703" s="14" t="s">
        <v>19</v>
      </c>
      <c r="M703" s="16" t="s">
        <v>25</v>
      </c>
      <c r="N703" s="16" t="s">
        <v>13</v>
      </c>
      <c r="O703" s="16" t="s">
        <v>14</v>
      </c>
      <c r="P703" s="23">
        <f t="shared" si="57"/>
        <v>2</v>
      </c>
      <c r="Q703" s="23" cm="1">
        <f t="array" ref="Q703">SUMPRODUCT(($G$2:$G$2765=G703)*(P703&gt;$P$2:$P$2765))+1</f>
        <v>5</v>
      </c>
      <c r="R703" s="23" t="e">
        <f>(Q703*100000)+#REF!</f>
        <v>#REF!</v>
      </c>
      <c r="S703" s="19" t="e" cm="1">
        <f t="array" ref="S703">SUMPRODUCT(($G$2:$G$2765=G703)*(R703&gt;$R$2:$R$2765))+1</f>
        <v>#REF!</v>
      </c>
      <c r="T703" s="19" t="str">
        <f t="shared" si="58"/>
        <v>LINGFIELD PARK †</v>
      </c>
      <c r="U703" s="19">
        <v>0</v>
      </c>
      <c r="V703" s="19" t="s">
        <v>11</v>
      </c>
      <c r="W703" s="19">
        <f t="shared" si="59"/>
        <v>2023</v>
      </c>
      <c r="X703" s="24"/>
      <c r="Y703" s="24"/>
      <c r="Z703" s="24"/>
      <c r="AA703" s="24"/>
      <c r="AB703" s="24"/>
      <c r="AC703" s="24"/>
      <c r="AD703" s="24"/>
      <c r="AE703" s="24"/>
      <c r="AF703" s="24"/>
      <c r="AG703" s="24"/>
      <c r="AH703" s="24"/>
      <c r="AI703" s="24"/>
      <c r="AJ703" s="24"/>
      <c r="AK703" s="24"/>
      <c r="AL703" s="24"/>
      <c r="AM703" s="24"/>
      <c r="AN703" s="24"/>
      <c r="AO703" s="24"/>
      <c r="AP703" s="24"/>
      <c r="AQ703" s="24"/>
      <c r="AR703" s="24"/>
      <c r="AS703" s="24"/>
      <c r="AT703" s="24"/>
      <c r="AU703" s="24"/>
      <c r="AV703" s="24"/>
      <c r="AW703" s="24"/>
      <c r="AX703" s="24"/>
      <c r="AY703" s="24"/>
      <c r="AZ703" s="24"/>
      <c r="BA703" s="24"/>
      <c r="BB703" s="24"/>
      <c r="BC703" s="24"/>
      <c r="BD703" s="24"/>
      <c r="BE703" s="24"/>
      <c r="BF703" s="24"/>
      <c r="BG703" s="24"/>
      <c r="BH703" s="24"/>
      <c r="BI703" s="24"/>
      <c r="BJ703" s="24"/>
      <c r="BK703" s="24"/>
      <c r="BL703" s="24"/>
      <c r="BM703" s="24"/>
      <c r="BN703" s="24"/>
      <c r="BO703" s="24"/>
      <c r="BP703" s="24"/>
      <c r="BQ703" s="24"/>
      <c r="BR703" s="24"/>
      <c r="BS703" s="24"/>
      <c r="BT703" s="24"/>
      <c r="BU703" s="24"/>
      <c r="BV703" s="24"/>
      <c r="BW703" s="24"/>
      <c r="BX703" s="24"/>
      <c r="BY703" s="24"/>
      <c r="BZ703" s="24"/>
      <c r="CA703" s="24"/>
      <c r="CB703" s="24"/>
      <c r="CC703" s="24"/>
      <c r="CD703" s="24"/>
      <c r="CE703" s="24"/>
      <c r="CF703" s="24"/>
      <c r="CG703" s="24"/>
      <c r="CH703" s="24"/>
      <c r="CI703" s="24"/>
      <c r="CJ703" s="24"/>
      <c r="CK703" s="24"/>
      <c r="CL703" s="24"/>
      <c r="CM703" s="24"/>
      <c r="CN703" s="24"/>
      <c r="CO703" s="24"/>
      <c r="CP703" s="24"/>
      <c r="CQ703" s="24"/>
      <c r="CR703" s="24"/>
      <c r="CS703" s="24"/>
      <c r="CT703" s="24"/>
      <c r="CU703" s="24"/>
      <c r="CV703" s="24"/>
      <c r="CW703" s="24"/>
      <c r="CX703" s="24"/>
      <c r="CY703" s="24"/>
      <c r="CZ703" s="24"/>
      <c r="DA703" s="24"/>
      <c r="DB703" s="24"/>
      <c r="DC703" s="24"/>
      <c r="DD703" s="24"/>
      <c r="DE703" s="24"/>
      <c r="DF703" s="24"/>
      <c r="DG703" s="24"/>
      <c r="DH703" s="24"/>
      <c r="DI703" s="24"/>
      <c r="DJ703" s="24"/>
      <c r="DK703" s="24"/>
      <c r="DL703" s="24"/>
      <c r="DM703" s="24"/>
      <c r="DN703" s="24"/>
      <c r="DO703" s="24"/>
      <c r="DP703" s="24"/>
      <c r="DQ703" s="24"/>
      <c r="DR703" s="24"/>
      <c r="DS703" s="24"/>
      <c r="DT703" s="24"/>
      <c r="DU703" s="24"/>
      <c r="DV703" s="24"/>
      <c r="DW703" s="24"/>
      <c r="DX703" s="24"/>
      <c r="DY703" s="24"/>
      <c r="DZ703" s="24"/>
      <c r="EA703" s="24"/>
      <c r="EB703" s="24"/>
      <c r="EC703" s="24"/>
      <c r="ED703" s="24"/>
      <c r="EE703" s="24"/>
      <c r="EF703" s="24"/>
      <c r="EG703" s="24"/>
      <c r="EH703" s="24"/>
      <c r="EI703" s="24"/>
      <c r="EJ703" s="24"/>
      <c r="EK703" s="24"/>
      <c r="EL703" s="24"/>
      <c r="EM703" s="24"/>
      <c r="EN703" s="24"/>
      <c r="EO703" s="24"/>
      <c r="EP703" s="24"/>
      <c r="EQ703" s="24"/>
      <c r="ER703" s="24"/>
      <c r="ES703" s="24"/>
      <c r="ET703" s="24"/>
      <c r="EU703" s="24"/>
      <c r="EV703" s="24"/>
      <c r="EW703" s="24"/>
      <c r="EX703" s="24"/>
      <c r="EY703" s="24"/>
      <c r="EZ703" s="24"/>
      <c r="FA703" s="24"/>
      <c r="FB703" s="24"/>
      <c r="FC703" s="24"/>
      <c r="FD703" s="24"/>
      <c r="FE703" s="24"/>
      <c r="FF703" s="24"/>
      <c r="FG703" s="24"/>
      <c r="FH703" s="24"/>
      <c r="FI703" s="24"/>
      <c r="FJ703" s="24"/>
      <c r="FK703" s="24"/>
      <c r="FL703" s="24"/>
      <c r="FM703" s="24"/>
      <c r="FN703" s="24"/>
      <c r="FO703" s="24"/>
      <c r="FP703" s="24"/>
      <c r="FQ703" s="24"/>
      <c r="FR703" s="24"/>
      <c r="FS703" s="24"/>
      <c r="FT703" s="24"/>
      <c r="FU703" s="24"/>
      <c r="FV703" s="24"/>
      <c r="FW703" s="24"/>
      <c r="FX703" s="24"/>
      <c r="FY703" s="24"/>
      <c r="FZ703" s="24"/>
      <c r="GA703" s="24"/>
      <c r="GB703" s="24"/>
      <c r="GC703" s="24"/>
      <c r="GD703" s="24"/>
      <c r="GE703" s="24"/>
      <c r="GF703" s="24"/>
      <c r="GG703" s="24"/>
      <c r="GH703" s="24"/>
      <c r="GI703" s="24"/>
      <c r="GJ703" s="24"/>
      <c r="GK703" s="24"/>
      <c r="GL703" s="24"/>
      <c r="GM703" s="24"/>
      <c r="GN703" s="24"/>
      <c r="GO703" s="24"/>
      <c r="GP703" s="24"/>
      <c r="GQ703" s="24"/>
      <c r="GR703" s="24"/>
      <c r="GS703" s="24"/>
      <c r="GT703" s="24"/>
      <c r="GU703" s="24"/>
      <c r="GV703" s="24"/>
      <c r="GW703" s="24"/>
      <c r="GX703" s="24"/>
      <c r="GY703" s="24"/>
      <c r="GZ703" s="24"/>
      <c r="HA703" s="24"/>
      <c r="HB703" s="24"/>
      <c r="HC703" s="24"/>
      <c r="HD703" s="24"/>
      <c r="HE703" s="24"/>
      <c r="HF703" s="24"/>
      <c r="HG703" s="24"/>
      <c r="HH703" s="24"/>
      <c r="HI703" s="24"/>
      <c r="HJ703" s="24"/>
      <c r="HK703" s="24"/>
      <c r="HL703" s="24"/>
      <c r="HM703" s="24"/>
      <c r="HN703" s="24"/>
      <c r="HO703" s="24"/>
      <c r="HP703" s="24"/>
      <c r="HQ703" s="24"/>
      <c r="HR703" s="24"/>
      <c r="HS703" s="24"/>
      <c r="HT703" s="24"/>
      <c r="HU703" s="24"/>
      <c r="HV703" s="24"/>
      <c r="HW703" s="24"/>
      <c r="HX703" s="24"/>
      <c r="HY703" s="24"/>
      <c r="HZ703" s="24"/>
      <c r="IA703" s="24"/>
      <c r="IB703" s="24"/>
      <c r="IC703" s="24"/>
      <c r="ID703" s="24"/>
      <c r="IE703" s="24"/>
      <c r="IF703" s="24"/>
      <c r="IG703" s="24"/>
      <c r="IH703" s="24"/>
      <c r="II703" s="24"/>
      <c r="IJ703" s="24"/>
      <c r="IK703" s="24"/>
      <c r="IL703" s="24"/>
      <c r="IM703" s="24"/>
      <c r="IN703" s="24"/>
      <c r="IO703" s="24"/>
      <c r="IP703" s="24"/>
      <c r="IQ703" s="24"/>
      <c r="IR703" s="24"/>
      <c r="IS703" s="24"/>
      <c r="IT703" s="24"/>
      <c r="IU703" s="24"/>
      <c r="IV703" s="24"/>
      <c r="IW703" s="24"/>
      <c r="IX703" s="24"/>
      <c r="IY703" s="24"/>
      <c r="IZ703" s="24"/>
      <c r="JA703" s="24"/>
      <c r="JB703" s="24"/>
      <c r="JC703" s="24"/>
      <c r="JD703" s="24"/>
      <c r="JE703" s="24"/>
      <c r="JF703" s="24"/>
      <c r="JG703" s="24"/>
      <c r="JH703" s="24"/>
      <c r="JI703" s="24"/>
      <c r="JJ703" s="24"/>
      <c r="JK703" s="24"/>
      <c r="JL703" s="24"/>
      <c r="JM703" s="24"/>
      <c r="JN703" s="24"/>
      <c r="JO703" s="24"/>
      <c r="JP703" s="24"/>
      <c r="JQ703" s="24"/>
      <c r="JR703" s="24"/>
      <c r="JS703" s="24"/>
      <c r="JT703" s="24"/>
      <c r="JU703" s="24"/>
      <c r="JV703" s="24"/>
      <c r="JW703" s="24"/>
      <c r="JX703" s="24"/>
      <c r="JY703" s="24"/>
      <c r="JZ703" s="24"/>
      <c r="KA703" s="24"/>
      <c r="KB703" s="24"/>
      <c r="KC703" s="24"/>
      <c r="KD703" s="24"/>
      <c r="KE703" s="24"/>
      <c r="KF703" s="24"/>
      <c r="KG703" s="24"/>
      <c r="KH703" s="24"/>
      <c r="KI703" s="24"/>
      <c r="KJ703" s="24"/>
      <c r="KK703" s="24"/>
      <c r="KL703" s="24"/>
      <c r="KM703" s="24"/>
      <c r="KN703" s="24"/>
      <c r="KO703" s="24"/>
      <c r="KP703" s="24"/>
      <c r="KQ703" s="24"/>
      <c r="KR703" s="24"/>
      <c r="KS703" s="24"/>
      <c r="KT703" s="24"/>
      <c r="KU703" s="24"/>
      <c r="KV703" s="24"/>
      <c r="KW703" s="24"/>
      <c r="KX703" s="24"/>
      <c r="KY703" s="24"/>
      <c r="KZ703" s="24"/>
      <c r="LA703" s="24"/>
      <c r="LB703" s="24"/>
      <c r="LC703" s="24"/>
      <c r="LD703" s="24"/>
      <c r="LE703" s="24"/>
      <c r="LF703" s="24"/>
      <c r="LG703" s="24"/>
      <c r="LH703" s="24"/>
      <c r="LI703" s="24"/>
      <c r="LJ703" s="24"/>
      <c r="LK703" s="24"/>
      <c r="LL703" s="24"/>
      <c r="LM703" s="24"/>
      <c r="LN703" s="24"/>
      <c r="LO703" s="24"/>
      <c r="LP703" s="24"/>
      <c r="LQ703" s="24"/>
      <c r="LR703" s="24"/>
      <c r="LS703" s="24"/>
      <c r="LT703" s="24"/>
      <c r="LU703" s="24"/>
      <c r="LV703" s="24"/>
      <c r="LW703" s="24"/>
      <c r="LX703" s="24"/>
      <c r="LY703" s="24"/>
      <c r="LZ703" s="24"/>
      <c r="MA703" s="24"/>
      <c r="MB703" s="24"/>
      <c r="MC703" s="24"/>
      <c r="MD703" s="24"/>
      <c r="ME703" s="24"/>
      <c r="MF703" s="24"/>
      <c r="MG703" s="24"/>
      <c r="MH703" s="24"/>
      <c r="MI703" s="24"/>
      <c r="MJ703" s="24"/>
      <c r="MK703" s="24"/>
      <c r="ML703" s="24"/>
      <c r="MM703" s="24"/>
      <c r="MN703" s="24"/>
      <c r="MO703" s="24"/>
      <c r="MP703" s="24"/>
      <c r="MQ703" s="24"/>
      <c r="MR703" s="24"/>
      <c r="MS703" s="24"/>
      <c r="MT703" s="24"/>
      <c r="MU703" s="24"/>
      <c r="MV703" s="24"/>
      <c r="MW703" s="24"/>
      <c r="MX703" s="24"/>
      <c r="MY703" s="24"/>
      <c r="MZ703" s="24"/>
      <c r="NA703" s="24"/>
      <c r="NB703" s="24"/>
      <c r="NC703" s="24"/>
      <c r="ND703" s="24"/>
      <c r="NE703" s="24"/>
      <c r="NF703" s="24"/>
      <c r="NG703" s="24"/>
      <c r="NH703" s="24"/>
      <c r="NI703" s="24"/>
      <c r="NJ703" s="24"/>
      <c r="NK703" s="24"/>
      <c r="NL703" s="24"/>
      <c r="NM703" s="24"/>
      <c r="NN703" s="24"/>
      <c r="NO703" s="24"/>
      <c r="NP703" s="24"/>
      <c r="NQ703" s="24"/>
      <c r="NR703" s="24"/>
      <c r="NS703" s="24"/>
      <c r="NT703" s="24"/>
      <c r="NU703" s="24"/>
      <c r="NV703" s="24"/>
      <c r="NW703" s="24"/>
      <c r="NX703" s="24"/>
      <c r="NY703" s="24"/>
      <c r="NZ703" s="24"/>
      <c r="OA703" s="24"/>
      <c r="OB703" s="24"/>
      <c r="OC703" s="24"/>
      <c r="OD703" s="24"/>
      <c r="OE703" s="24"/>
      <c r="OF703" s="24"/>
      <c r="OG703" s="24"/>
      <c r="OH703" s="24"/>
      <c r="OI703" s="24"/>
      <c r="OJ703" s="24"/>
      <c r="OK703" s="24"/>
      <c r="OL703" s="24"/>
      <c r="OM703" s="24"/>
      <c r="ON703" s="24"/>
      <c r="OO703" s="24"/>
      <c r="OP703" s="24"/>
      <c r="OQ703" s="24"/>
      <c r="OR703" s="24"/>
      <c r="OS703" s="24"/>
      <c r="OT703" s="24"/>
      <c r="OU703" s="24"/>
      <c r="OV703" s="24"/>
      <c r="OW703" s="24"/>
      <c r="OX703" s="24"/>
      <c r="OY703" s="24"/>
      <c r="OZ703" s="24"/>
      <c r="PA703" s="24"/>
      <c r="PB703" s="24"/>
      <c r="PC703" s="24"/>
      <c r="PD703" s="24"/>
      <c r="PE703" s="24"/>
      <c r="PF703" s="24"/>
      <c r="PG703" s="24"/>
      <c r="PH703" s="24"/>
      <c r="PI703" s="24"/>
      <c r="PJ703" s="24"/>
      <c r="PK703" s="24"/>
      <c r="PL703" s="24"/>
      <c r="PM703" s="24"/>
      <c r="PN703" s="24"/>
      <c r="PO703" s="24"/>
      <c r="PP703" s="24"/>
      <c r="PQ703" s="24"/>
      <c r="PR703" s="24"/>
      <c r="PS703" s="24"/>
      <c r="PT703" s="24"/>
      <c r="PU703" s="24"/>
      <c r="PV703" s="24"/>
      <c r="PW703" s="24"/>
      <c r="PX703" s="24"/>
      <c r="PY703" s="24"/>
      <c r="PZ703" s="24"/>
      <c r="QA703" s="24"/>
      <c r="QB703" s="24"/>
      <c r="QC703" s="24"/>
      <c r="QD703" s="24"/>
      <c r="QE703" s="24"/>
      <c r="QF703" s="24"/>
      <c r="QG703" s="24"/>
      <c r="QH703" s="24"/>
      <c r="QI703" s="24"/>
      <c r="QJ703" s="24"/>
      <c r="QK703" s="24"/>
      <c r="QL703" s="24"/>
      <c r="QM703" s="24"/>
      <c r="QN703" s="24"/>
      <c r="QO703" s="24"/>
      <c r="QP703" s="24"/>
      <c r="QQ703" s="24"/>
      <c r="QR703" s="24"/>
      <c r="QS703" s="24"/>
      <c r="QT703" s="24"/>
      <c r="QU703" s="24"/>
      <c r="QV703" s="24"/>
      <c r="QW703" s="24"/>
      <c r="QX703" s="24"/>
      <c r="QY703" s="24"/>
      <c r="QZ703" s="24"/>
      <c r="RA703" s="24"/>
      <c r="RB703" s="24"/>
      <c r="RC703" s="24"/>
      <c r="RD703" s="24"/>
      <c r="RE703" s="24"/>
      <c r="RF703" s="24"/>
      <c r="RG703" s="24"/>
      <c r="RH703" s="24"/>
      <c r="RI703" s="24"/>
      <c r="RJ703" s="24"/>
      <c r="RK703" s="24"/>
      <c r="RL703" s="24"/>
      <c r="RM703" s="24"/>
      <c r="RN703" s="24"/>
      <c r="RO703" s="24"/>
      <c r="RP703" s="24"/>
      <c r="RQ703" s="24"/>
      <c r="RR703" s="24"/>
      <c r="RS703" s="24"/>
      <c r="RT703" s="24"/>
      <c r="RU703" s="24"/>
      <c r="RV703" s="24"/>
      <c r="RW703" s="24"/>
      <c r="RX703" s="24"/>
      <c r="RY703" s="24"/>
      <c r="RZ703" s="24"/>
      <c r="SA703" s="24"/>
      <c r="SB703" s="24"/>
      <c r="SC703" s="24"/>
      <c r="SD703" s="24"/>
      <c r="SE703" s="24"/>
      <c r="SF703" s="24"/>
      <c r="SG703" s="24"/>
      <c r="SH703" s="24"/>
      <c r="SI703" s="24"/>
      <c r="SJ703" s="24"/>
      <c r="SK703" s="24"/>
      <c r="SL703" s="24"/>
      <c r="SM703" s="24"/>
      <c r="SN703" s="24"/>
      <c r="SO703" s="24"/>
      <c r="SP703" s="24"/>
      <c r="SQ703" s="24"/>
      <c r="SR703" s="24"/>
      <c r="SS703" s="24"/>
      <c r="ST703" s="24"/>
      <c r="SU703" s="24"/>
      <c r="SV703" s="24"/>
      <c r="SW703" s="24"/>
      <c r="SX703" s="24"/>
      <c r="SY703" s="24"/>
      <c r="SZ703" s="24"/>
      <c r="TA703" s="24"/>
      <c r="TB703" s="24"/>
      <c r="TC703" s="24"/>
      <c r="TD703" s="24"/>
      <c r="TE703" s="24"/>
      <c r="TF703" s="24"/>
      <c r="TG703" s="24"/>
      <c r="TH703" s="24"/>
      <c r="TI703" s="24"/>
      <c r="TJ703" s="24"/>
      <c r="TK703" s="24"/>
      <c r="TL703" s="24"/>
      <c r="TM703" s="24"/>
      <c r="TN703" s="24"/>
      <c r="TO703" s="24"/>
      <c r="TP703" s="24"/>
      <c r="TQ703" s="24"/>
      <c r="TR703" s="24"/>
      <c r="TS703" s="24"/>
      <c r="TT703" s="24"/>
      <c r="TU703" s="24"/>
      <c r="TV703" s="24"/>
      <c r="TW703" s="24"/>
      <c r="TX703" s="24"/>
      <c r="TY703" s="24"/>
      <c r="TZ703" s="24"/>
      <c r="UA703" s="24"/>
      <c r="UB703" s="24"/>
      <c r="UC703" s="24"/>
      <c r="UD703" s="24"/>
      <c r="UE703" s="24"/>
      <c r="UF703" s="24"/>
      <c r="UG703" s="24"/>
      <c r="UH703" s="24"/>
      <c r="UI703" s="24"/>
      <c r="UJ703" s="24"/>
      <c r="UK703" s="24"/>
      <c r="UL703" s="24"/>
      <c r="UM703" s="24"/>
      <c r="UN703" s="24"/>
      <c r="UO703" s="24"/>
      <c r="UP703" s="24"/>
      <c r="UQ703" s="24"/>
      <c r="UR703" s="24"/>
      <c r="US703" s="24"/>
      <c r="UT703" s="24"/>
      <c r="UU703" s="24"/>
      <c r="UV703" s="24"/>
      <c r="UW703" s="24"/>
      <c r="UX703" s="24"/>
      <c r="UY703" s="24"/>
      <c r="UZ703" s="24"/>
      <c r="VA703" s="24"/>
      <c r="VB703" s="24"/>
      <c r="VC703" s="24"/>
      <c r="VD703" s="24"/>
      <c r="VE703" s="24"/>
      <c r="VF703" s="24"/>
      <c r="VG703" s="24"/>
      <c r="VH703" s="24"/>
      <c r="VI703" s="24"/>
      <c r="VJ703" s="24"/>
      <c r="VK703" s="24"/>
      <c r="VL703" s="24"/>
      <c r="VM703" s="24"/>
      <c r="VN703" s="24"/>
      <c r="VO703" s="24"/>
      <c r="VP703" s="24"/>
      <c r="VQ703" s="24"/>
      <c r="VR703" s="24"/>
      <c r="VS703" s="24"/>
      <c r="VT703" s="24"/>
      <c r="VU703" s="24"/>
      <c r="VV703" s="24"/>
      <c r="VW703" s="24"/>
      <c r="VX703" s="24"/>
      <c r="VY703" s="24"/>
      <c r="VZ703" s="24"/>
      <c r="WA703" s="24"/>
      <c r="WB703" s="24"/>
      <c r="WC703" s="24"/>
      <c r="WD703" s="24"/>
      <c r="WE703" s="24"/>
      <c r="WF703" s="24"/>
      <c r="WG703" s="24"/>
      <c r="WH703" s="24"/>
      <c r="WI703" s="24"/>
      <c r="WJ703" s="24"/>
      <c r="WK703" s="24"/>
      <c r="WL703" s="24"/>
      <c r="WM703" s="24"/>
      <c r="WN703" s="24"/>
      <c r="WO703" s="24"/>
      <c r="WP703" s="24"/>
      <c r="WQ703" s="24"/>
      <c r="WR703" s="24"/>
      <c r="WS703" s="24"/>
      <c r="WT703" s="24"/>
      <c r="WU703" s="24"/>
      <c r="WV703" s="24"/>
      <c r="WW703" s="24"/>
      <c r="WX703" s="24"/>
      <c r="WY703" s="24"/>
      <c r="WZ703" s="24"/>
      <c r="XA703" s="24"/>
      <c r="XB703" s="24"/>
      <c r="XC703" s="24"/>
      <c r="XD703" s="24"/>
      <c r="XE703" s="24"/>
      <c r="XF703" s="24"/>
      <c r="XG703" s="24"/>
      <c r="XH703" s="24"/>
      <c r="XI703" s="24"/>
      <c r="XJ703" s="24"/>
      <c r="XK703" s="24"/>
      <c r="XL703" s="24"/>
      <c r="XM703" s="24"/>
      <c r="XN703" s="24"/>
      <c r="XO703" s="24"/>
      <c r="XP703" s="24"/>
      <c r="XQ703" s="24"/>
      <c r="XR703" s="24"/>
      <c r="XS703" s="24"/>
      <c r="XT703" s="24"/>
      <c r="XU703" s="24"/>
      <c r="XV703" s="24"/>
      <c r="XW703" s="24"/>
      <c r="XX703" s="24"/>
      <c r="XY703" s="24"/>
      <c r="XZ703" s="24"/>
      <c r="YA703" s="24"/>
      <c r="YB703" s="24"/>
      <c r="YC703" s="24"/>
      <c r="YD703" s="24"/>
      <c r="YE703" s="24"/>
      <c r="YF703" s="24"/>
      <c r="YG703" s="24"/>
      <c r="YH703" s="24"/>
      <c r="YI703" s="24"/>
      <c r="YJ703" s="24"/>
      <c r="YK703" s="24"/>
      <c r="YL703" s="24"/>
      <c r="YM703" s="24"/>
      <c r="YN703" s="24"/>
      <c r="YO703" s="24"/>
      <c r="YP703" s="24"/>
      <c r="YQ703" s="24"/>
      <c r="YR703" s="24"/>
      <c r="YS703" s="24"/>
      <c r="YT703" s="24"/>
      <c r="YU703" s="24"/>
      <c r="YV703" s="24"/>
      <c r="YW703" s="24"/>
      <c r="YX703" s="24"/>
      <c r="YY703" s="24"/>
      <c r="YZ703" s="24"/>
      <c r="ZA703" s="24"/>
      <c r="ZB703" s="24"/>
      <c r="ZC703" s="24"/>
      <c r="ZD703" s="24"/>
      <c r="ZE703" s="24"/>
      <c r="ZF703" s="24"/>
      <c r="ZG703" s="24"/>
      <c r="ZH703" s="24"/>
      <c r="ZI703" s="24"/>
      <c r="ZJ703" s="24"/>
      <c r="ZK703" s="24"/>
      <c r="ZL703" s="24"/>
      <c r="ZM703" s="24"/>
      <c r="ZN703" s="24"/>
      <c r="ZO703" s="24"/>
      <c r="ZP703" s="24"/>
      <c r="ZQ703" s="24"/>
      <c r="ZR703" s="24"/>
      <c r="ZS703" s="24"/>
      <c r="ZT703" s="24"/>
      <c r="ZU703" s="24"/>
      <c r="ZV703" s="24"/>
      <c r="ZW703" s="24"/>
      <c r="ZX703" s="24"/>
      <c r="ZY703" s="24"/>
      <c r="ZZ703" s="24"/>
      <c r="AAA703" s="24"/>
      <c r="AAB703" s="24"/>
      <c r="AAC703" s="24"/>
      <c r="AAD703" s="24"/>
      <c r="AAE703" s="24"/>
      <c r="AAF703" s="24"/>
      <c r="AAG703" s="24"/>
      <c r="AAH703" s="24"/>
      <c r="AAI703" s="24"/>
      <c r="AAJ703" s="24"/>
      <c r="AAK703" s="24"/>
      <c r="AAL703" s="24"/>
      <c r="AAM703" s="24"/>
      <c r="AAN703" s="24"/>
      <c r="AAO703" s="24"/>
      <c r="AAP703" s="24"/>
      <c r="AAQ703" s="24"/>
      <c r="AAR703" s="24"/>
      <c r="AAS703" s="24"/>
      <c r="AAT703" s="24"/>
      <c r="AAU703" s="24"/>
      <c r="AAV703" s="24"/>
      <c r="AAW703" s="24"/>
      <c r="AAX703" s="24"/>
      <c r="AAY703" s="24"/>
      <c r="AAZ703" s="24"/>
      <c r="ABA703" s="24"/>
      <c r="ABB703" s="24"/>
      <c r="ABC703" s="24"/>
      <c r="ABD703" s="24"/>
      <c r="ABE703" s="24"/>
      <c r="ABF703" s="24"/>
      <c r="ABG703" s="24"/>
      <c r="ABH703" s="24"/>
      <c r="ABI703" s="24"/>
      <c r="ABJ703" s="24"/>
      <c r="ABK703" s="24"/>
      <c r="ABL703" s="24"/>
      <c r="ABM703" s="24"/>
      <c r="ABN703" s="24"/>
      <c r="ABO703" s="24"/>
      <c r="ABP703" s="24"/>
      <c r="ABQ703" s="24"/>
      <c r="ABR703" s="24"/>
      <c r="ABS703" s="24"/>
      <c r="ABT703" s="24"/>
      <c r="ABU703" s="24"/>
      <c r="ABV703" s="24"/>
      <c r="ABW703" s="24"/>
      <c r="ABX703" s="24"/>
      <c r="ABY703" s="24"/>
      <c r="ABZ703" s="24"/>
      <c r="ACA703" s="24"/>
      <c r="ACB703" s="24"/>
      <c r="ACC703" s="24"/>
      <c r="ACD703" s="24"/>
      <c r="ACE703" s="24"/>
      <c r="ACF703" s="24"/>
      <c r="ACG703" s="24"/>
      <c r="ACH703" s="24"/>
      <c r="ACI703" s="24"/>
      <c r="ACJ703" s="24"/>
      <c r="ACK703" s="24"/>
      <c r="ACL703" s="24"/>
      <c r="ACM703" s="24"/>
      <c r="ACN703" s="24"/>
      <c r="ACO703" s="24"/>
      <c r="ACP703" s="24"/>
      <c r="ACQ703" s="24"/>
      <c r="ACR703" s="24"/>
      <c r="ACS703" s="24"/>
      <c r="ACT703" s="24"/>
      <c r="ACU703" s="24"/>
      <c r="ACV703" s="24"/>
      <c r="ACW703" s="24"/>
      <c r="ACX703" s="24"/>
      <c r="ACY703" s="24"/>
      <c r="ACZ703" s="24"/>
      <c r="ADA703" s="24"/>
      <c r="ADB703" s="24"/>
      <c r="ADC703" s="24"/>
      <c r="ADD703" s="24"/>
      <c r="ADE703" s="24"/>
      <c r="ADF703" s="24"/>
      <c r="ADG703" s="24"/>
      <c r="ADH703" s="24"/>
      <c r="ADI703" s="24"/>
      <c r="ADJ703" s="24"/>
      <c r="ADK703" s="24"/>
      <c r="ADL703" s="24"/>
      <c r="ADM703" s="24"/>
      <c r="ADN703" s="24"/>
      <c r="ADO703" s="24"/>
      <c r="ADP703" s="24"/>
      <c r="ADQ703" s="24"/>
      <c r="ADR703" s="24"/>
      <c r="ADS703" s="24"/>
      <c r="ADT703" s="24"/>
      <c r="ADU703" s="24"/>
      <c r="ADV703" s="24"/>
      <c r="ADW703" s="24"/>
      <c r="ADX703" s="24"/>
      <c r="ADY703" s="24"/>
      <c r="ADZ703" s="24"/>
      <c r="AEA703" s="24"/>
      <c r="AEB703" s="24"/>
      <c r="AEC703" s="24"/>
      <c r="AED703" s="24"/>
      <c r="AEE703" s="24"/>
      <c r="AEF703" s="24"/>
      <c r="AEG703" s="24"/>
      <c r="AEH703" s="24"/>
      <c r="AEI703" s="24"/>
      <c r="AEJ703" s="24"/>
      <c r="AEK703" s="24"/>
      <c r="AEL703" s="24"/>
      <c r="AEM703" s="24"/>
      <c r="AEN703" s="24"/>
      <c r="AEO703" s="24"/>
      <c r="AEP703" s="24"/>
      <c r="AEQ703" s="24"/>
      <c r="AER703" s="24"/>
      <c r="AES703" s="24"/>
      <c r="AET703" s="24"/>
      <c r="AEU703" s="24"/>
      <c r="AEV703" s="24"/>
      <c r="AEW703" s="24"/>
      <c r="AEX703" s="24"/>
      <c r="AEY703" s="24"/>
      <c r="AEZ703" s="24"/>
      <c r="AFA703" s="24"/>
      <c r="AFB703" s="24"/>
      <c r="AFC703" s="24"/>
      <c r="AFD703" s="24"/>
      <c r="AFE703" s="24"/>
      <c r="AFF703" s="24"/>
      <c r="AFG703" s="24"/>
      <c r="AFH703" s="24"/>
      <c r="AFI703" s="24"/>
      <c r="AFJ703" s="24"/>
      <c r="AFK703" s="24"/>
      <c r="AFL703" s="24"/>
      <c r="AFM703" s="24"/>
      <c r="AFN703" s="24"/>
      <c r="AFO703" s="24"/>
      <c r="AFP703" s="24"/>
      <c r="AFQ703" s="24"/>
      <c r="AFR703" s="24"/>
      <c r="AFS703" s="24"/>
      <c r="AFT703" s="24"/>
      <c r="AFU703" s="24"/>
      <c r="AFV703" s="24"/>
      <c r="AFW703" s="24"/>
      <c r="AFX703" s="24"/>
      <c r="AFY703" s="24"/>
      <c r="AFZ703" s="24"/>
      <c r="AGA703" s="24"/>
      <c r="AGB703" s="24"/>
      <c r="AGC703" s="24"/>
      <c r="AGD703" s="24"/>
      <c r="AGE703" s="24"/>
      <c r="AGF703" s="24"/>
      <c r="AGG703" s="24"/>
      <c r="AGH703" s="24"/>
      <c r="AGI703" s="24"/>
      <c r="AGJ703" s="24"/>
      <c r="AGK703" s="24"/>
      <c r="AGL703" s="24"/>
      <c r="AGM703" s="24"/>
      <c r="AGN703" s="24"/>
      <c r="AGO703" s="24"/>
      <c r="AGP703" s="24"/>
      <c r="AGQ703" s="24"/>
      <c r="AGR703" s="24"/>
      <c r="AGS703" s="24"/>
      <c r="AGT703" s="24"/>
      <c r="AGU703" s="24"/>
      <c r="AGV703" s="24"/>
      <c r="AGW703" s="24"/>
      <c r="AGX703" s="24"/>
      <c r="AGY703" s="24"/>
      <c r="AGZ703" s="24"/>
      <c r="AHA703" s="24"/>
      <c r="AHB703" s="24"/>
      <c r="AHC703" s="24"/>
      <c r="AHD703" s="24"/>
      <c r="AHE703" s="24"/>
      <c r="AHF703" s="24"/>
      <c r="AHG703" s="24"/>
      <c r="AHH703" s="24"/>
      <c r="AHI703" s="24"/>
      <c r="AHJ703" s="24"/>
      <c r="AHK703" s="24"/>
      <c r="AHL703" s="24"/>
      <c r="AHM703" s="24"/>
      <c r="AHN703" s="24"/>
      <c r="AHO703" s="24"/>
      <c r="AHP703" s="24"/>
      <c r="AHQ703" s="24"/>
      <c r="AHR703" s="24"/>
      <c r="AHS703" s="24"/>
      <c r="AHT703" s="24"/>
      <c r="AHU703" s="24"/>
      <c r="AHV703" s="24"/>
      <c r="AHW703" s="24"/>
      <c r="AHX703" s="24"/>
      <c r="AHY703" s="24"/>
      <c r="AHZ703" s="24"/>
      <c r="AIA703" s="24"/>
      <c r="AIB703" s="24"/>
      <c r="AIC703" s="24"/>
      <c r="AID703" s="24"/>
      <c r="AIE703" s="24"/>
      <c r="AIF703" s="24"/>
      <c r="AIG703" s="24"/>
      <c r="AIH703" s="24"/>
      <c r="AII703" s="24"/>
      <c r="AIJ703" s="24"/>
      <c r="AIK703" s="24"/>
      <c r="AIL703" s="24"/>
      <c r="AIM703" s="24"/>
      <c r="AIN703" s="24"/>
      <c r="AIO703" s="24"/>
      <c r="AIP703" s="24"/>
      <c r="AIQ703" s="24"/>
      <c r="AIR703" s="24"/>
      <c r="AIS703" s="24"/>
      <c r="AIT703" s="24"/>
      <c r="AIU703" s="24"/>
      <c r="AIV703" s="24"/>
      <c r="AIW703" s="24"/>
      <c r="AIX703" s="24"/>
      <c r="AIY703" s="24"/>
      <c r="AIZ703" s="24"/>
      <c r="AJA703" s="24"/>
      <c r="AJB703" s="24"/>
      <c r="AJC703" s="24"/>
      <c r="AJD703" s="24"/>
      <c r="AJE703" s="24"/>
      <c r="AJF703" s="24"/>
      <c r="AJG703" s="24"/>
      <c r="AJH703" s="24"/>
      <c r="AJI703" s="24"/>
      <c r="AJJ703" s="24"/>
      <c r="AJK703" s="24"/>
      <c r="AJL703" s="24"/>
      <c r="AJM703" s="24"/>
      <c r="AJN703" s="24"/>
      <c r="AJO703" s="24"/>
      <c r="AJP703" s="24"/>
      <c r="AJQ703" s="24"/>
      <c r="AJR703" s="24"/>
      <c r="AJS703" s="24"/>
      <c r="AJT703" s="24"/>
      <c r="AJU703" s="24"/>
      <c r="AJV703" s="24"/>
      <c r="AJW703" s="24"/>
      <c r="AJX703" s="24"/>
      <c r="AJY703" s="24"/>
      <c r="AJZ703" s="24"/>
      <c r="AKA703" s="24"/>
      <c r="AKB703" s="24"/>
      <c r="AKC703" s="24"/>
      <c r="AKD703" s="24"/>
      <c r="AKE703" s="24"/>
      <c r="AKF703" s="24"/>
      <c r="AKG703" s="24"/>
      <c r="AKH703" s="24"/>
      <c r="AKI703" s="24"/>
      <c r="AKJ703" s="24"/>
      <c r="AKK703" s="24"/>
      <c r="AKL703" s="24"/>
      <c r="AKM703" s="24"/>
      <c r="AKN703" s="24"/>
      <c r="AKO703" s="24"/>
      <c r="AKP703" s="24"/>
      <c r="AKQ703" s="24"/>
      <c r="AKR703" s="24"/>
      <c r="AKS703" s="24"/>
      <c r="AKT703" s="24"/>
      <c r="AKU703" s="24"/>
      <c r="AKV703" s="24"/>
      <c r="AKW703" s="24"/>
      <c r="AKX703" s="24"/>
      <c r="AKY703" s="24"/>
      <c r="AKZ703" s="24"/>
      <c r="ALA703" s="24"/>
      <c r="ALB703" s="24"/>
      <c r="ALC703" s="24"/>
      <c r="ALD703" s="24"/>
      <c r="ALE703" s="24"/>
      <c r="ALF703" s="24"/>
      <c r="ALG703" s="24"/>
      <c r="ALH703" s="24"/>
      <c r="ALI703" s="24"/>
      <c r="ALJ703" s="24"/>
      <c r="ALK703" s="24"/>
      <c r="ALL703" s="24"/>
      <c r="ALM703" s="24"/>
      <c r="ALN703" s="24"/>
      <c r="ALO703" s="24"/>
      <c r="ALP703" s="24"/>
      <c r="ALQ703" s="24"/>
      <c r="ALR703" s="24"/>
      <c r="ALS703" s="24"/>
      <c r="ALT703" s="24"/>
      <c r="ALU703" s="24"/>
      <c r="ALV703" s="24"/>
      <c r="ALW703" s="24"/>
      <c r="ALX703" s="24"/>
      <c r="ALY703" s="24"/>
      <c r="ALZ703" s="24"/>
      <c r="AMA703" s="24"/>
      <c r="AMB703" s="24"/>
      <c r="AMC703" s="24"/>
      <c r="AMD703" s="24"/>
      <c r="AME703" s="24"/>
      <c r="AMF703" s="24"/>
      <c r="AMG703" s="24"/>
      <c r="AMH703" s="24"/>
      <c r="AMI703" s="24"/>
      <c r="AMJ703" s="24"/>
      <c r="AMK703" s="24"/>
      <c r="AML703" s="24"/>
      <c r="AMM703" s="24"/>
      <c r="AMN703" s="24"/>
      <c r="AMO703" s="24"/>
      <c r="AMP703" s="24"/>
      <c r="AMQ703" s="24"/>
      <c r="AMR703" s="24"/>
      <c r="AMS703" s="24"/>
      <c r="AMT703" s="24"/>
      <c r="AMU703" s="24"/>
      <c r="AMV703" s="24"/>
      <c r="AMW703" s="24"/>
      <c r="AMX703" s="24"/>
      <c r="AMY703" s="24"/>
      <c r="AMZ703" s="24"/>
      <c r="ANA703" s="24"/>
      <c r="ANB703" s="24"/>
      <c r="ANC703" s="24"/>
      <c r="AND703" s="24"/>
      <c r="ANE703" s="24"/>
      <c r="ANF703" s="24"/>
      <c r="ANG703" s="24"/>
      <c r="ANH703" s="24"/>
      <c r="ANI703" s="24"/>
      <c r="ANJ703" s="24"/>
      <c r="ANK703" s="24"/>
      <c r="ANL703" s="24"/>
      <c r="ANM703" s="24"/>
      <c r="ANN703" s="24"/>
      <c r="ANO703" s="24"/>
      <c r="ANP703" s="24"/>
      <c r="ANQ703" s="24"/>
      <c r="ANR703" s="24"/>
      <c r="ANS703" s="24"/>
      <c r="ANT703" s="24"/>
      <c r="ANU703" s="24"/>
      <c r="ANV703" s="24"/>
      <c r="ANW703" s="24"/>
      <c r="ANX703" s="24"/>
      <c r="ANY703" s="24"/>
      <c r="ANZ703" s="24"/>
      <c r="AOA703" s="24"/>
      <c r="AOB703" s="24"/>
      <c r="AOC703" s="24"/>
      <c r="AOD703" s="24"/>
      <c r="AOE703" s="24"/>
      <c r="AOF703" s="24"/>
      <c r="AOG703" s="24"/>
      <c r="AOH703" s="24"/>
      <c r="AOI703" s="24"/>
      <c r="AOJ703" s="24"/>
      <c r="AOK703" s="24"/>
      <c r="AOL703" s="24"/>
      <c r="AOM703" s="24"/>
      <c r="AON703" s="24"/>
      <c r="AOO703" s="24"/>
      <c r="AOP703" s="24"/>
      <c r="AOQ703" s="24"/>
      <c r="AOR703" s="24"/>
      <c r="AOS703" s="24"/>
      <c r="AOT703" s="24"/>
      <c r="AOU703" s="24"/>
      <c r="AOV703" s="24"/>
      <c r="AOW703" s="24"/>
      <c r="AOX703" s="24"/>
      <c r="AOY703" s="24"/>
      <c r="AOZ703" s="24"/>
      <c r="APA703" s="24"/>
      <c r="APB703" s="24"/>
      <c r="APC703" s="24"/>
      <c r="APD703" s="24"/>
      <c r="APE703" s="24"/>
      <c r="APF703" s="24"/>
      <c r="APG703" s="24"/>
      <c r="APH703" s="24"/>
      <c r="API703" s="24"/>
      <c r="APJ703" s="24"/>
      <c r="APK703" s="24"/>
      <c r="APL703" s="24"/>
      <c r="APM703" s="24"/>
      <c r="APN703" s="24"/>
      <c r="APO703" s="24"/>
      <c r="APP703" s="24"/>
      <c r="APQ703" s="24"/>
      <c r="APR703" s="24"/>
      <c r="APS703" s="24"/>
      <c r="APT703" s="24"/>
      <c r="APU703" s="24"/>
      <c r="APV703" s="24"/>
      <c r="APW703" s="24"/>
      <c r="APX703" s="24"/>
      <c r="APY703" s="24"/>
      <c r="APZ703" s="24"/>
      <c r="AQA703" s="24"/>
      <c r="AQB703" s="24"/>
      <c r="AQC703" s="24"/>
      <c r="AQD703" s="24"/>
      <c r="AQE703" s="24"/>
      <c r="AQF703" s="24"/>
      <c r="AQG703" s="24"/>
      <c r="AQH703" s="24"/>
      <c r="AQI703" s="24"/>
      <c r="AQJ703" s="24"/>
      <c r="AQK703" s="24"/>
      <c r="AQL703" s="24"/>
      <c r="AQM703" s="24"/>
      <c r="AQN703" s="24"/>
      <c r="AQO703" s="24"/>
      <c r="AQP703" s="24"/>
      <c r="AQQ703" s="24"/>
      <c r="AQR703" s="24"/>
      <c r="AQS703" s="24"/>
      <c r="AQT703" s="24"/>
      <c r="AQU703" s="24"/>
      <c r="AQV703" s="24"/>
      <c r="AQW703" s="24"/>
      <c r="AQX703" s="24"/>
      <c r="AQY703" s="24"/>
      <c r="AQZ703" s="24"/>
      <c r="ARA703" s="24"/>
      <c r="ARB703" s="24"/>
      <c r="ARC703" s="24"/>
      <c r="ARD703" s="24"/>
      <c r="ARE703" s="24"/>
      <c r="ARF703" s="24"/>
      <c r="ARG703" s="24"/>
      <c r="ARH703" s="24"/>
      <c r="ARI703" s="24"/>
      <c r="ARJ703" s="24"/>
      <c r="ARK703" s="24"/>
      <c r="ARL703" s="24"/>
      <c r="ARM703" s="24"/>
      <c r="ARN703" s="24"/>
      <c r="ARO703" s="24"/>
      <c r="ARP703" s="24"/>
      <c r="ARQ703" s="24"/>
      <c r="ARR703" s="24"/>
      <c r="ARS703" s="24"/>
      <c r="ART703" s="24"/>
      <c r="ARU703" s="24"/>
      <c r="ARV703" s="24"/>
      <c r="ARW703" s="24"/>
      <c r="ARX703" s="24"/>
      <c r="ARY703" s="24"/>
      <c r="ARZ703" s="24"/>
      <c r="ASA703" s="24"/>
      <c r="ASB703" s="24"/>
      <c r="ASC703" s="24"/>
      <c r="ASD703" s="24"/>
      <c r="ASE703" s="24"/>
      <c r="ASF703" s="24"/>
      <c r="ASG703" s="24"/>
      <c r="ASH703" s="24"/>
      <c r="ASI703" s="24"/>
      <c r="ASJ703" s="24"/>
      <c r="ASK703" s="24"/>
      <c r="ASL703" s="24"/>
      <c r="ASM703" s="24"/>
      <c r="ASN703" s="24"/>
      <c r="ASO703" s="24"/>
      <c r="ASP703" s="24"/>
      <c r="ASQ703" s="24"/>
      <c r="ASR703" s="24"/>
      <c r="ASS703" s="24"/>
      <c r="AST703" s="24"/>
      <c r="ASU703" s="24"/>
      <c r="ASV703" s="24"/>
      <c r="ASW703" s="24"/>
      <c r="ASX703" s="24"/>
      <c r="ASY703" s="24"/>
      <c r="ASZ703" s="24"/>
      <c r="ATA703" s="24"/>
      <c r="ATB703" s="24"/>
      <c r="ATC703" s="24"/>
      <c r="ATD703" s="24"/>
      <c r="ATE703" s="24"/>
      <c r="ATF703" s="24"/>
      <c r="ATG703" s="24"/>
      <c r="ATH703" s="24"/>
      <c r="ATI703" s="24"/>
      <c r="ATJ703" s="24"/>
      <c r="ATK703" s="24"/>
      <c r="ATL703" s="24"/>
      <c r="ATM703" s="24"/>
      <c r="ATN703" s="24"/>
      <c r="ATO703" s="24"/>
      <c r="ATP703" s="24"/>
      <c r="ATQ703" s="24"/>
      <c r="ATR703" s="24"/>
      <c r="ATS703" s="24"/>
      <c r="ATT703" s="24"/>
      <c r="ATU703" s="24"/>
      <c r="ATV703" s="24"/>
      <c r="ATW703" s="24"/>
      <c r="ATX703" s="24"/>
      <c r="ATY703" s="24"/>
      <c r="ATZ703" s="24"/>
      <c r="AUA703" s="24"/>
      <c r="AUB703" s="24"/>
      <c r="AUC703" s="24"/>
      <c r="AUD703" s="24"/>
      <c r="AUE703" s="24"/>
      <c r="AUF703" s="24"/>
      <c r="AUG703" s="24"/>
      <c r="AUH703" s="24"/>
      <c r="AUI703" s="24"/>
      <c r="AUJ703" s="24"/>
      <c r="AUK703" s="24"/>
      <c r="AUL703" s="24"/>
      <c r="AUM703" s="24"/>
      <c r="AUN703" s="24"/>
      <c r="AUO703" s="24"/>
      <c r="AUP703" s="24"/>
      <c r="AUQ703" s="24"/>
      <c r="AUR703" s="24"/>
      <c r="AUS703" s="24"/>
      <c r="AUT703" s="24"/>
      <c r="AUU703" s="24"/>
      <c r="AUV703" s="24"/>
      <c r="AUW703" s="24"/>
      <c r="AUX703" s="24"/>
      <c r="AUY703" s="24"/>
      <c r="AUZ703" s="24"/>
      <c r="AVA703" s="24"/>
      <c r="AVB703" s="24"/>
      <c r="AVC703" s="24"/>
      <c r="AVD703" s="24"/>
      <c r="AVE703" s="24"/>
      <c r="AVF703" s="24"/>
      <c r="AVG703" s="24"/>
      <c r="AVH703" s="24"/>
      <c r="AVI703" s="24"/>
      <c r="AVJ703" s="24"/>
      <c r="AVK703" s="24"/>
      <c r="AVL703" s="24"/>
      <c r="AVM703" s="24"/>
      <c r="AVN703" s="24"/>
      <c r="AVO703" s="24"/>
      <c r="AVP703" s="24"/>
      <c r="AVQ703" s="24"/>
      <c r="AVR703" s="24"/>
      <c r="AVS703" s="24"/>
      <c r="AVT703" s="24"/>
      <c r="AVU703" s="24"/>
      <c r="AVV703" s="24"/>
      <c r="AVW703" s="24"/>
      <c r="AVX703" s="24"/>
      <c r="AVY703" s="24"/>
      <c r="AVZ703" s="24"/>
      <c r="AWA703" s="24"/>
      <c r="AWB703" s="24"/>
      <c r="AWC703" s="24"/>
      <c r="AWD703" s="24"/>
      <c r="AWE703" s="24"/>
      <c r="AWF703" s="24"/>
      <c r="AWG703" s="24"/>
      <c r="AWH703" s="24"/>
      <c r="AWI703" s="24"/>
      <c r="AWJ703" s="24"/>
      <c r="AWK703" s="24"/>
      <c r="AWL703" s="24"/>
      <c r="AWM703" s="24"/>
      <c r="AWN703" s="24"/>
      <c r="AWO703" s="24"/>
      <c r="AWP703" s="24"/>
      <c r="AWQ703" s="24"/>
      <c r="AWR703" s="24"/>
      <c r="AWS703" s="24"/>
      <c r="AWT703" s="24"/>
      <c r="AWU703" s="24"/>
      <c r="AWV703" s="24"/>
      <c r="AWW703" s="24"/>
      <c r="AWX703" s="24"/>
      <c r="AWY703" s="24"/>
      <c r="AWZ703" s="24"/>
      <c r="AXA703" s="24"/>
      <c r="AXB703" s="24"/>
      <c r="AXC703" s="24"/>
      <c r="AXD703" s="24"/>
      <c r="AXE703" s="24"/>
      <c r="AXF703" s="24"/>
      <c r="AXG703" s="24"/>
      <c r="AXH703" s="24"/>
      <c r="AXI703" s="24"/>
      <c r="AXJ703" s="24"/>
      <c r="AXK703" s="24"/>
      <c r="AXL703" s="24"/>
      <c r="AXM703" s="24"/>
      <c r="AXN703" s="24"/>
      <c r="AXO703" s="24"/>
      <c r="AXP703" s="24"/>
      <c r="AXQ703" s="24"/>
      <c r="AXR703" s="24"/>
      <c r="AXS703" s="24"/>
      <c r="AXT703" s="24"/>
      <c r="AXU703" s="24"/>
      <c r="AXV703" s="24"/>
      <c r="AXW703" s="24"/>
      <c r="AXX703" s="24"/>
      <c r="AXY703" s="24"/>
      <c r="AXZ703" s="24"/>
      <c r="AYA703" s="24"/>
      <c r="AYB703" s="24"/>
      <c r="AYC703" s="24"/>
      <c r="AYD703" s="24"/>
      <c r="AYE703" s="24"/>
      <c r="AYF703" s="24"/>
      <c r="AYG703" s="24"/>
      <c r="AYH703" s="24"/>
      <c r="AYI703" s="24"/>
      <c r="AYJ703" s="24"/>
      <c r="AYK703" s="24"/>
      <c r="AYL703" s="24"/>
      <c r="AYM703" s="24"/>
      <c r="AYN703" s="24"/>
      <c r="AYO703" s="24"/>
      <c r="AYP703" s="24"/>
      <c r="AYQ703" s="24"/>
      <c r="AYR703" s="24"/>
      <c r="AYS703" s="24"/>
      <c r="AYT703" s="24"/>
      <c r="AYU703" s="24"/>
      <c r="AYV703" s="24"/>
      <c r="AYW703" s="24"/>
      <c r="AYX703" s="24"/>
      <c r="AYY703" s="24"/>
      <c r="AYZ703" s="24"/>
      <c r="AZA703" s="24"/>
      <c r="AZB703" s="24"/>
      <c r="AZC703" s="24"/>
      <c r="AZD703" s="24"/>
      <c r="AZE703" s="24"/>
      <c r="AZF703" s="24"/>
      <c r="AZG703" s="24"/>
      <c r="AZH703" s="24"/>
      <c r="AZI703" s="24"/>
      <c r="AZJ703" s="24"/>
      <c r="AZK703" s="24"/>
      <c r="AZL703" s="24"/>
      <c r="AZM703" s="24"/>
      <c r="AZN703" s="24"/>
      <c r="AZO703" s="24"/>
      <c r="AZP703" s="24"/>
      <c r="AZQ703" s="24"/>
      <c r="AZR703" s="24"/>
      <c r="AZS703" s="24"/>
      <c r="AZT703" s="24"/>
      <c r="AZU703" s="24"/>
      <c r="AZV703" s="24"/>
      <c r="AZW703" s="24"/>
      <c r="AZX703" s="24"/>
      <c r="AZY703" s="24"/>
      <c r="AZZ703" s="24"/>
      <c r="BAA703" s="24"/>
      <c r="BAB703" s="24"/>
      <c r="BAC703" s="24"/>
      <c r="BAD703" s="24"/>
      <c r="BAE703" s="24"/>
      <c r="BAF703" s="24"/>
      <c r="BAG703" s="24"/>
      <c r="BAH703" s="24"/>
      <c r="BAI703" s="24"/>
      <c r="BAJ703" s="24"/>
      <c r="BAK703" s="24"/>
      <c r="BAL703" s="24"/>
      <c r="BAM703" s="24"/>
      <c r="BAN703" s="24"/>
      <c r="BAO703" s="24"/>
      <c r="BAP703" s="24"/>
    </row>
    <row r="704" spans="1:1394" s="19" customFormat="1" x14ac:dyDescent="0.25">
      <c r="A704" s="19" t="str">
        <f>IF(YEAR(G704)=2024,#REF!,"")</f>
        <v/>
      </c>
      <c r="B704" s="19" t="str">
        <f>IF(YEAR(G704)=2025,#REF!,"")</f>
        <v/>
      </c>
      <c r="C704" s="19" t="str">
        <f t="shared" si="55"/>
        <v>Afternoon45143</v>
      </c>
      <c r="D704" s="19" t="str">
        <f>IF('by region'!$C$2="Any","Any",'Turf only'!V704)&amp;M704&amp;IF('by region'!$I$2="Any","Any",N704)&amp;G704</f>
        <v>AnyFlatAny45143</v>
      </c>
      <c r="E704" s="19" t="e">
        <f>IF(I704=#REF!,'Turf only'!G704,"")</f>
        <v>#REF!</v>
      </c>
      <c r="F704" s="19" t="e">
        <f t="shared" si="56"/>
        <v>#REF!</v>
      </c>
      <c r="G704" s="20">
        <v>45143</v>
      </c>
      <c r="H704" s="21" t="s">
        <v>37</v>
      </c>
      <c r="I704" s="21" t="s">
        <v>76</v>
      </c>
      <c r="J704" s="21" t="s">
        <v>9</v>
      </c>
      <c r="K704" s="22" t="s">
        <v>16</v>
      </c>
      <c r="L704" s="22" t="s">
        <v>17</v>
      </c>
      <c r="M704" s="21" t="s">
        <v>25</v>
      </c>
      <c r="N704" s="21" t="s">
        <v>13</v>
      </c>
      <c r="O704" s="21" t="s">
        <v>14</v>
      </c>
      <c r="P704" s="23">
        <f t="shared" si="57"/>
        <v>1</v>
      </c>
      <c r="Q704" s="23" cm="1">
        <f t="array" ref="Q704">SUMPRODUCT(($G$2:$G$2765=G704)*(P704&gt;$P$2:$P$2765))+1</f>
        <v>1</v>
      </c>
      <c r="R704" s="23" t="e">
        <f>(Q704*100000)+#REF!</f>
        <v>#REF!</v>
      </c>
      <c r="S704" s="19" t="e" cm="1">
        <f t="array" ref="S704">SUMPRODUCT(($G$2:$G$2765=G704)*(R704&gt;$R$2:$R$2765))+1</f>
        <v>#REF!</v>
      </c>
      <c r="T704" s="19" t="str">
        <f t="shared" si="58"/>
        <v xml:space="preserve">NEWMARKET </v>
      </c>
      <c r="U704" s="19">
        <v>0</v>
      </c>
      <c r="V704" s="19" t="s">
        <v>19</v>
      </c>
      <c r="W704" s="19">
        <f t="shared" si="59"/>
        <v>2023</v>
      </c>
      <c r="X704" s="24"/>
      <c r="Y704" s="24"/>
      <c r="Z704" s="24"/>
      <c r="AA704" s="24"/>
      <c r="AB704" s="24"/>
      <c r="AC704" s="24"/>
      <c r="AD704" s="24"/>
      <c r="AE704" s="24"/>
      <c r="AF704" s="24"/>
      <c r="AG704" s="24"/>
      <c r="AH704" s="24"/>
      <c r="AI704" s="24"/>
      <c r="AJ704" s="24"/>
      <c r="AK704" s="24"/>
      <c r="AL704" s="24"/>
      <c r="AM704" s="24"/>
      <c r="AN704" s="24"/>
      <c r="AO704" s="24"/>
      <c r="AP704" s="24"/>
      <c r="AQ704" s="24"/>
      <c r="AR704" s="24"/>
      <c r="AS704" s="24"/>
      <c r="AT704" s="24"/>
      <c r="AU704" s="24"/>
      <c r="AV704" s="24"/>
      <c r="AW704" s="24"/>
      <c r="AX704" s="24"/>
      <c r="AY704" s="24"/>
      <c r="AZ704" s="24"/>
      <c r="BA704" s="24"/>
      <c r="BB704" s="24"/>
      <c r="BC704" s="24"/>
      <c r="BD704" s="24"/>
      <c r="BE704" s="24"/>
      <c r="BF704" s="24"/>
      <c r="BG704" s="24"/>
      <c r="BH704" s="24"/>
      <c r="BI704" s="24"/>
      <c r="BJ704" s="24"/>
      <c r="BK704" s="24"/>
      <c r="BL704" s="24"/>
      <c r="BM704" s="24"/>
      <c r="BN704" s="24"/>
      <c r="BO704" s="24"/>
      <c r="BP704" s="24"/>
      <c r="BQ704" s="24"/>
      <c r="BR704" s="24"/>
      <c r="BS704" s="24"/>
      <c r="BT704" s="24"/>
      <c r="BU704" s="24"/>
      <c r="BV704" s="24"/>
      <c r="BW704" s="24"/>
      <c r="BX704" s="24"/>
      <c r="BY704" s="24"/>
      <c r="BZ704" s="24"/>
      <c r="CA704" s="24"/>
      <c r="CB704" s="24"/>
      <c r="CC704" s="24"/>
      <c r="CD704" s="24"/>
      <c r="CE704" s="24"/>
      <c r="CF704" s="24"/>
      <c r="CG704" s="24"/>
      <c r="CH704" s="24"/>
      <c r="CI704" s="24"/>
      <c r="CJ704" s="24"/>
      <c r="CK704" s="24"/>
      <c r="CL704" s="24"/>
      <c r="CM704" s="24"/>
      <c r="CN704" s="24"/>
      <c r="CO704" s="24"/>
      <c r="CP704" s="24"/>
      <c r="CQ704" s="24"/>
      <c r="CR704" s="24"/>
      <c r="CS704" s="24"/>
      <c r="CT704" s="24"/>
      <c r="CU704" s="24"/>
      <c r="CV704" s="24"/>
      <c r="CW704" s="24"/>
      <c r="CX704" s="24"/>
      <c r="CY704" s="24"/>
      <c r="CZ704" s="24"/>
      <c r="DA704" s="24"/>
      <c r="DB704" s="24"/>
      <c r="DC704" s="24"/>
      <c r="DD704" s="24"/>
      <c r="DE704" s="24"/>
      <c r="DF704" s="24"/>
      <c r="DG704" s="24"/>
      <c r="DH704" s="24"/>
      <c r="DI704" s="24"/>
      <c r="DJ704" s="24"/>
      <c r="DK704" s="24"/>
      <c r="DL704" s="24"/>
      <c r="DM704" s="24"/>
      <c r="DN704" s="24"/>
      <c r="DO704" s="24"/>
      <c r="DP704" s="24"/>
      <c r="DQ704" s="24"/>
      <c r="DR704" s="24"/>
      <c r="DS704" s="24"/>
      <c r="DT704" s="24"/>
      <c r="DU704" s="24"/>
      <c r="DV704" s="24"/>
      <c r="DW704" s="24"/>
      <c r="DX704" s="24"/>
      <c r="DY704" s="24"/>
      <c r="DZ704" s="24"/>
      <c r="EA704" s="24"/>
      <c r="EB704" s="24"/>
      <c r="EC704" s="24"/>
      <c r="ED704" s="24"/>
      <c r="EE704" s="24"/>
      <c r="EF704" s="24"/>
      <c r="EG704" s="24"/>
      <c r="EH704" s="24"/>
      <c r="EI704" s="24"/>
      <c r="EJ704" s="24"/>
      <c r="EK704" s="24"/>
      <c r="EL704" s="24"/>
      <c r="EM704" s="24"/>
      <c r="EN704" s="24"/>
      <c r="EO704" s="24"/>
      <c r="EP704" s="24"/>
      <c r="EQ704" s="24"/>
      <c r="ER704" s="24"/>
      <c r="ES704" s="24"/>
      <c r="ET704" s="24"/>
      <c r="EU704" s="24"/>
      <c r="EV704" s="24"/>
      <c r="EW704" s="24"/>
      <c r="EX704" s="24"/>
      <c r="EY704" s="24"/>
      <c r="EZ704" s="24"/>
      <c r="FA704" s="24"/>
      <c r="FB704" s="24"/>
      <c r="FC704" s="24"/>
      <c r="FD704" s="24"/>
      <c r="FE704" s="24"/>
      <c r="FF704" s="24"/>
      <c r="FG704" s="24"/>
      <c r="FH704" s="24"/>
      <c r="FI704" s="24"/>
      <c r="FJ704" s="24"/>
      <c r="FK704" s="24"/>
      <c r="FL704" s="24"/>
      <c r="FM704" s="24"/>
      <c r="FN704" s="24"/>
      <c r="FO704" s="24"/>
      <c r="FP704" s="24"/>
      <c r="FQ704" s="24"/>
      <c r="FR704" s="24"/>
      <c r="FS704" s="24"/>
      <c r="FT704" s="24"/>
      <c r="FU704" s="24"/>
      <c r="FV704" s="24"/>
      <c r="FW704" s="24"/>
      <c r="FX704" s="24"/>
      <c r="FY704" s="24"/>
      <c r="FZ704" s="24"/>
      <c r="GA704" s="24"/>
      <c r="GB704" s="24"/>
      <c r="GC704" s="24"/>
      <c r="GD704" s="24"/>
      <c r="GE704" s="24"/>
      <c r="GF704" s="24"/>
      <c r="GG704" s="24"/>
      <c r="GH704" s="24"/>
      <c r="GI704" s="24"/>
      <c r="GJ704" s="24"/>
      <c r="GK704" s="24"/>
      <c r="GL704" s="24"/>
      <c r="GM704" s="24"/>
      <c r="GN704" s="24"/>
      <c r="GO704" s="24"/>
      <c r="GP704" s="24"/>
      <c r="GQ704" s="24"/>
      <c r="GR704" s="24"/>
      <c r="GS704" s="24"/>
      <c r="GT704" s="24"/>
      <c r="GU704" s="24"/>
      <c r="GV704" s="24"/>
      <c r="GW704" s="24"/>
      <c r="GX704" s="24"/>
      <c r="GY704" s="24"/>
      <c r="GZ704" s="24"/>
      <c r="HA704" s="24"/>
      <c r="HB704" s="24"/>
      <c r="HC704" s="24"/>
      <c r="HD704" s="24"/>
      <c r="HE704" s="24"/>
      <c r="HF704" s="24"/>
      <c r="HG704" s="24"/>
      <c r="HH704" s="24"/>
      <c r="HI704" s="24"/>
      <c r="HJ704" s="24"/>
      <c r="HK704" s="24"/>
      <c r="HL704" s="24"/>
      <c r="HM704" s="24"/>
      <c r="HN704" s="24"/>
      <c r="HO704" s="24"/>
      <c r="HP704" s="24"/>
      <c r="HQ704" s="24"/>
      <c r="HR704" s="24"/>
      <c r="HS704" s="24"/>
      <c r="HT704" s="24"/>
      <c r="HU704" s="24"/>
      <c r="HV704" s="24"/>
      <c r="HW704" s="24"/>
      <c r="HX704" s="24"/>
      <c r="HY704" s="24"/>
      <c r="HZ704" s="24"/>
      <c r="IA704" s="24"/>
      <c r="IB704" s="24"/>
      <c r="IC704" s="24"/>
      <c r="ID704" s="24"/>
      <c r="IE704" s="24"/>
      <c r="IF704" s="24"/>
      <c r="IG704" s="24"/>
      <c r="IH704" s="24"/>
      <c r="II704" s="24"/>
      <c r="IJ704" s="24"/>
      <c r="IK704" s="24"/>
      <c r="IL704" s="24"/>
      <c r="IM704" s="24"/>
      <c r="IN704" s="24"/>
      <c r="IO704" s="24"/>
      <c r="IP704" s="24"/>
      <c r="IQ704" s="24"/>
      <c r="IR704" s="24"/>
      <c r="IS704" s="24"/>
      <c r="IT704" s="24"/>
      <c r="IU704" s="24"/>
      <c r="IV704" s="24"/>
      <c r="IW704" s="24"/>
      <c r="IX704" s="24"/>
      <c r="IY704" s="24"/>
      <c r="IZ704" s="24"/>
      <c r="JA704" s="24"/>
      <c r="JB704" s="24"/>
      <c r="JC704" s="24"/>
      <c r="JD704" s="24"/>
      <c r="JE704" s="24"/>
      <c r="JF704" s="24"/>
      <c r="JG704" s="24"/>
      <c r="JH704" s="24"/>
      <c r="JI704" s="24"/>
      <c r="JJ704" s="24"/>
      <c r="JK704" s="24"/>
      <c r="JL704" s="24"/>
      <c r="JM704" s="24"/>
      <c r="JN704" s="24"/>
      <c r="JO704" s="24"/>
      <c r="JP704" s="24"/>
      <c r="JQ704" s="24"/>
      <c r="JR704" s="24"/>
      <c r="JS704" s="24"/>
      <c r="JT704" s="24"/>
      <c r="JU704" s="24"/>
      <c r="JV704" s="24"/>
      <c r="JW704" s="24"/>
      <c r="JX704" s="24"/>
      <c r="JY704" s="24"/>
      <c r="JZ704" s="24"/>
      <c r="KA704" s="24"/>
      <c r="KB704" s="24"/>
      <c r="KC704" s="24"/>
      <c r="KD704" s="24"/>
      <c r="KE704" s="24"/>
      <c r="KF704" s="24"/>
      <c r="KG704" s="24"/>
      <c r="KH704" s="24"/>
      <c r="KI704" s="24"/>
      <c r="KJ704" s="24"/>
      <c r="KK704" s="24"/>
      <c r="KL704" s="24"/>
      <c r="KM704" s="24"/>
      <c r="KN704" s="24"/>
      <c r="KO704" s="24"/>
      <c r="KP704" s="24"/>
      <c r="KQ704" s="24"/>
      <c r="KR704" s="24"/>
      <c r="KS704" s="24"/>
      <c r="KT704" s="24"/>
      <c r="KU704" s="24"/>
      <c r="KV704" s="24"/>
      <c r="KW704" s="24"/>
      <c r="KX704" s="24"/>
      <c r="KY704" s="24"/>
      <c r="KZ704" s="24"/>
      <c r="LA704" s="24"/>
      <c r="LB704" s="24"/>
      <c r="LC704" s="24"/>
      <c r="LD704" s="24"/>
      <c r="LE704" s="24"/>
      <c r="LF704" s="24"/>
      <c r="LG704" s="24"/>
      <c r="LH704" s="24"/>
      <c r="LI704" s="24"/>
      <c r="LJ704" s="24"/>
      <c r="LK704" s="24"/>
      <c r="LL704" s="24"/>
      <c r="LM704" s="24"/>
      <c r="LN704" s="24"/>
      <c r="LO704" s="24"/>
      <c r="LP704" s="24"/>
      <c r="LQ704" s="24"/>
      <c r="LR704" s="24"/>
      <c r="LS704" s="24"/>
      <c r="LT704" s="24"/>
      <c r="LU704" s="24"/>
      <c r="LV704" s="24"/>
      <c r="LW704" s="24"/>
      <c r="LX704" s="24"/>
      <c r="LY704" s="24"/>
      <c r="LZ704" s="24"/>
      <c r="MA704" s="24"/>
      <c r="MB704" s="24"/>
      <c r="MC704" s="24"/>
      <c r="MD704" s="24"/>
      <c r="ME704" s="24"/>
      <c r="MF704" s="24"/>
      <c r="MG704" s="24"/>
      <c r="MH704" s="24"/>
      <c r="MI704" s="24"/>
      <c r="MJ704" s="24"/>
      <c r="MK704" s="24"/>
      <c r="ML704" s="24"/>
      <c r="MM704" s="24"/>
      <c r="MN704" s="24"/>
      <c r="MO704" s="24"/>
      <c r="MP704" s="24"/>
      <c r="MQ704" s="24"/>
      <c r="MR704" s="24"/>
      <c r="MS704" s="24"/>
      <c r="MT704" s="24"/>
      <c r="MU704" s="24"/>
      <c r="MV704" s="24"/>
      <c r="MW704" s="24"/>
      <c r="MX704" s="24"/>
      <c r="MY704" s="24"/>
      <c r="MZ704" s="24"/>
      <c r="NA704" s="24"/>
      <c r="NB704" s="24"/>
      <c r="NC704" s="24"/>
      <c r="ND704" s="24"/>
      <c r="NE704" s="24"/>
      <c r="NF704" s="24"/>
      <c r="NG704" s="24"/>
      <c r="NH704" s="24"/>
      <c r="NI704" s="24"/>
      <c r="NJ704" s="24"/>
      <c r="NK704" s="24"/>
      <c r="NL704" s="24"/>
      <c r="NM704" s="24"/>
      <c r="NN704" s="24"/>
      <c r="NO704" s="24"/>
      <c r="NP704" s="24"/>
      <c r="NQ704" s="24"/>
      <c r="NR704" s="24"/>
      <c r="NS704" s="24"/>
      <c r="NT704" s="24"/>
      <c r="NU704" s="24"/>
      <c r="NV704" s="24"/>
      <c r="NW704" s="24"/>
      <c r="NX704" s="24"/>
      <c r="NY704" s="24"/>
      <c r="NZ704" s="24"/>
      <c r="OA704" s="24"/>
      <c r="OB704" s="24"/>
      <c r="OC704" s="24"/>
      <c r="OD704" s="24"/>
      <c r="OE704" s="24"/>
      <c r="OF704" s="24"/>
      <c r="OG704" s="24"/>
      <c r="OH704" s="24"/>
      <c r="OI704" s="24"/>
      <c r="OJ704" s="24"/>
      <c r="OK704" s="24"/>
      <c r="OL704" s="24"/>
      <c r="OM704" s="24"/>
      <c r="ON704" s="24"/>
      <c r="OO704" s="24"/>
      <c r="OP704" s="24"/>
      <c r="OQ704" s="24"/>
      <c r="OR704" s="24"/>
      <c r="OS704" s="24"/>
      <c r="OT704" s="24"/>
      <c r="OU704" s="24"/>
      <c r="OV704" s="24"/>
      <c r="OW704" s="24"/>
      <c r="OX704" s="24"/>
      <c r="OY704" s="24"/>
      <c r="OZ704" s="24"/>
      <c r="PA704" s="24"/>
      <c r="PB704" s="24"/>
      <c r="PC704" s="24"/>
      <c r="PD704" s="24"/>
      <c r="PE704" s="24"/>
      <c r="PF704" s="24"/>
      <c r="PG704" s="24"/>
      <c r="PH704" s="24"/>
      <c r="PI704" s="24"/>
      <c r="PJ704" s="24"/>
      <c r="PK704" s="24"/>
      <c r="PL704" s="24"/>
      <c r="PM704" s="24"/>
      <c r="PN704" s="24"/>
      <c r="PO704" s="24"/>
      <c r="PP704" s="24"/>
      <c r="PQ704" s="24"/>
      <c r="PR704" s="24"/>
      <c r="PS704" s="24"/>
      <c r="PT704" s="24"/>
      <c r="PU704" s="24"/>
      <c r="PV704" s="24"/>
      <c r="PW704" s="24"/>
      <c r="PX704" s="24"/>
      <c r="PY704" s="24"/>
      <c r="PZ704" s="24"/>
      <c r="QA704" s="24"/>
      <c r="QB704" s="24"/>
      <c r="QC704" s="24"/>
      <c r="QD704" s="24"/>
      <c r="QE704" s="24"/>
      <c r="QF704" s="24"/>
      <c r="QG704" s="24"/>
      <c r="QH704" s="24"/>
      <c r="QI704" s="24"/>
      <c r="QJ704" s="24"/>
      <c r="QK704" s="24"/>
      <c r="QL704" s="24"/>
      <c r="QM704" s="24"/>
      <c r="QN704" s="24"/>
      <c r="QO704" s="24"/>
      <c r="QP704" s="24"/>
      <c r="QQ704" s="24"/>
      <c r="QR704" s="24"/>
      <c r="QS704" s="24"/>
      <c r="QT704" s="24"/>
      <c r="QU704" s="24"/>
      <c r="QV704" s="24"/>
      <c r="QW704" s="24"/>
      <c r="QX704" s="24"/>
      <c r="QY704" s="24"/>
      <c r="QZ704" s="24"/>
      <c r="RA704" s="24"/>
      <c r="RB704" s="24"/>
      <c r="RC704" s="24"/>
      <c r="RD704" s="24"/>
      <c r="RE704" s="24"/>
      <c r="RF704" s="24"/>
      <c r="RG704" s="24"/>
      <c r="RH704" s="24"/>
      <c r="RI704" s="24"/>
      <c r="RJ704" s="24"/>
      <c r="RK704" s="24"/>
      <c r="RL704" s="24"/>
      <c r="RM704" s="24"/>
      <c r="RN704" s="24"/>
      <c r="RO704" s="24"/>
      <c r="RP704" s="24"/>
      <c r="RQ704" s="24"/>
      <c r="RR704" s="24"/>
      <c r="RS704" s="24"/>
      <c r="RT704" s="24"/>
      <c r="RU704" s="24"/>
      <c r="RV704" s="24"/>
      <c r="RW704" s="24"/>
      <c r="RX704" s="24"/>
      <c r="RY704" s="24"/>
      <c r="RZ704" s="24"/>
      <c r="SA704" s="24"/>
      <c r="SB704" s="24"/>
      <c r="SC704" s="24"/>
      <c r="SD704" s="24"/>
      <c r="SE704" s="24"/>
      <c r="SF704" s="24"/>
      <c r="SG704" s="24"/>
      <c r="SH704" s="24"/>
      <c r="SI704" s="24"/>
      <c r="SJ704" s="24"/>
      <c r="SK704" s="24"/>
      <c r="SL704" s="24"/>
      <c r="SM704" s="24"/>
      <c r="SN704" s="24"/>
      <c r="SO704" s="24"/>
      <c r="SP704" s="24"/>
      <c r="SQ704" s="24"/>
      <c r="SR704" s="24"/>
      <c r="SS704" s="24"/>
      <c r="ST704" s="24"/>
      <c r="SU704" s="24"/>
      <c r="SV704" s="24"/>
      <c r="SW704" s="24"/>
      <c r="SX704" s="24"/>
      <c r="SY704" s="24"/>
      <c r="SZ704" s="24"/>
      <c r="TA704" s="24"/>
      <c r="TB704" s="24"/>
      <c r="TC704" s="24"/>
      <c r="TD704" s="24"/>
      <c r="TE704" s="24"/>
      <c r="TF704" s="24"/>
      <c r="TG704" s="24"/>
      <c r="TH704" s="24"/>
      <c r="TI704" s="24"/>
      <c r="TJ704" s="24"/>
      <c r="TK704" s="24"/>
      <c r="TL704" s="24"/>
      <c r="TM704" s="24"/>
      <c r="TN704" s="24"/>
      <c r="TO704" s="24"/>
      <c r="TP704" s="24"/>
      <c r="TQ704" s="24"/>
      <c r="TR704" s="24"/>
      <c r="TS704" s="24"/>
      <c r="TT704" s="24"/>
      <c r="TU704" s="24"/>
      <c r="TV704" s="24"/>
      <c r="TW704" s="24"/>
      <c r="TX704" s="24"/>
      <c r="TY704" s="24"/>
      <c r="TZ704" s="24"/>
      <c r="UA704" s="24"/>
      <c r="UB704" s="24"/>
      <c r="UC704" s="24"/>
      <c r="UD704" s="24"/>
      <c r="UE704" s="24"/>
      <c r="UF704" s="24"/>
      <c r="UG704" s="24"/>
      <c r="UH704" s="24"/>
      <c r="UI704" s="24"/>
      <c r="UJ704" s="24"/>
      <c r="UK704" s="24"/>
      <c r="UL704" s="24"/>
      <c r="UM704" s="24"/>
      <c r="UN704" s="24"/>
      <c r="UO704" s="24"/>
      <c r="UP704" s="24"/>
      <c r="UQ704" s="24"/>
      <c r="UR704" s="24"/>
      <c r="US704" s="24"/>
      <c r="UT704" s="24"/>
      <c r="UU704" s="24"/>
      <c r="UV704" s="24"/>
      <c r="UW704" s="24"/>
      <c r="UX704" s="24"/>
      <c r="UY704" s="24"/>
      <c r="UZ704" s="24"/>
      <c r="VA704" s="24"/>
      <c r="VB704" s="24"/>
      <c r="VC704" s="24"/>
      <c r="VD704" s="24"/>
      <c r="VE704" s="24"/>
      <c r="VF704" s="24"/>
      <c r="VG704" s="24"/>
      <c r="VH704" s="24"/>
      <c r="VI704" s="24"/>
      <c r="VJ704" s="24"/>
      <c r="VK704" s="24"/>
      <c r="VL704" s="24"/>
      <c r="VM704" s="24"/>
      <c r="VN704" s="24"/>
      <c r="VO704" s="24"/>
      <c r="VP704" s="24"/>
      <c r="VQ704" s="24"/>
      <c r="VR704" s="24"/>
      <c r="VS704" s="24"/>
      <c r="VT704" s="24"/>
      <c r="VU704" s="24"/>
      <c r="VV704" s="24"/>
      <c r="VW704" s="24"/>
      <c r="VX704" s="24"/>
      <c r="VY704" s="24"/>
      <c r="VZ704" s="24"/>
      <c r="WA704" s="24"/>
      <c r="WB704" s="24"/>
      <c r="WC704" s="24"/>
      <c r="WD704" s="24"/>
      <c r="WE704" s="24"/>
      <c r="WF704" s="24"/>
      <c r="WG704" s="24"/>
      <c r="WH704" s="24"/>
      <c r="WI704" s="24"/>
      <c r="WJ704" s="24"/>
      <c r="WK704" s="24"/>
      <c r="WL704" s="24"/>
      <c r="WM704" s="24"/>
      <c r="WN704" s="24"/>
      <c r="WO704" s="24"/>
      <c r="WP704" s="24"/>
      <c r="WQ704" s="24"/>
      <c r="WR704" s="24"/>
      <c r="WS704" s="24"/>
      <c r="WT704" s="24"/>
      <c r="WU704" s="24"/>
      <c r="WV704" s="24"/>
      <c r="WW704" s="24"/>
      <c r="WX704" s="24"/>
      <c r="WY704" s="24"/>
      <c r="WZ704" s="24"/>
      <c r="XA704" s="24"/>
      <c r="XB704" s="24"/>
      <c r="XC704" s="24"/>
      <c r="XD704" s="24"/>
      <c r="XE704" s="24"/>
      <c r="XF704" s="24"/>
      <c r="XG704" s="24"/>
      <c r="XH704" s="24"/>
      <c r="XI704" s="24"/>
      <c r="XJ704" s="24"/>
      <c r="XK704" s="24"/>
      <c r="XL704" s="24"/>
      <c r="XM704" s="24"/>
      <c r="XN704" s="24"/>
      <c r="XO704" s="24"/>
      <c r="XP704" s="24"/>
      <c r="XQ704" s="24"/>
      <c r="XR704" s="24"/>
      <c r="XS704" s="24"/>
      <c r="XT704" s="24"/>
      <c r="XU704" s="24"/>
      <c r="XV704" s="24"/>
      <c r="XW704" s="24"/>
      <c r="XX704" s="24"/>
      <c r="XY704" s="24"/>
      <c r="XZ704" s="24"/>
      <c r="YA704" s="24"/>
      <c r="YB704" s="24"/>
      <c r="YC704" s="24"/>
      <c r="YD704" s="24"/>
      <c r="YE704" s="24"/>
      <c r="YF704" s="24"/>
      <c r="YG704" s="24"/>
      <c r="YH704" s="24"/>
      <c r="YI704" s="24"/>
      <c r="YJ704" s="24"/>
      <c r="YK704" s="24"/>
      <c r="YL704" s="24"/>
      <c r="YM704" s="24"/>
      <c r="YN704" s="24"/>
      <c r="YO704" s="24"/>
      <c r="YP704" s="24"/>
      <c r="YQ704" s="24"/>
      <c r="YR704" s="24"/>
      <c r="YS704" s="24"/>
      <c r="YT704" s="24"/>
      <c r="YU704" s="24"/>
      <c r="YV704" s="24"/>
      <c r="YW704" s="24"/>
      <c r="YX704" s="24"/>
      <c r="YY704" s="24"/>
      <c r="YZ704" s="24"/>
      <c r="ZA704" s="24"/>
      <c r="ZB704" s="24"/>
      <c r="ZC704" s="24"/>
      <c r="ZD704" s="24"/>
      <c r="ZE704" s="24"/>
      <c r="ZF704" s="24"/>
      <c r="ZG704" s="24"/>
      <c r="ZH704" s="24"/>
      <c r="ZI704" s="24"/>
      <c r="ZJ704" s="24"/>
      <c r="ZK704" s="24"/>
      <c r="ZL704" s="24"/>
      <c r="ZM704" s="24"/>
      <c r="ZN704" s="24"/>
      <c r="ZO704" s="24"/>
      <c r="ZP704" s="24"/>
      <c r="ZQ704" s="24"/>
      <c r="ZR704" s="24"/>
      <c r="ZS704" s="24"/>
      <c r="ZT704" s="24"/>
      <c r="ZU704" s="24"/>
      <c r="ZV704" s="24"/>
      <c r="ZW704" s="24"/>
      <c r="ZX704" s="24"/>
      <c r="ZY704" s="24"/>
      <c r="ZZ704" s="24"/>
      <c r="AAA704" s="24"/>
      <c r="AAB704" s="24"/>
      <c r="AAC704" s="24"/>
      <c r="AAD704" s="24"/>
      <c r="AAE704" s="24"/>
      <c r="AAF704" s="24"/>
      <c r="AAG704" s="24"/>
      <c r="AAH704" s="24"/>
      <c r="AAI704" s="24"/>
      <c r="AAJ704" s="24"/>
      <c r="AAK704" s="24"/>
      <c r="AAL704" s="24"/>
      <c r="AAM704" s="24"/>
      <c r="AAN704" s="24"/>
      <c r="AAO704" s="24"/>
      <c r="AAP704" s="24"/>
      <c r="AAQ704" s="24"/>
      <c r="AAR704" s="24"/>
      <c r="AAS704" s="24"/>
      <c r="AAT704" s="24"/>
      <c r="AAU704" s="24"/>
      <c r="AAV704" s="24"/>
      <c r="AAW704" s="24"/>
      <c r="AAX704" s="24"/>
      <c r="AAY704" s="24"/>
      <c r="AAZ704" s="24"/>
      <c r="ABA704" s="24"/>
      <c r="ABB704" s="24"/>
      <c r="ABC704" s="24"/>
      <c r="ABD704" s="24"/>
      <c r="ABE704" s="24"/>
      <c r="ABF704" s="24"/>
      <c r="ABG704" s="24"/>
      <c r="ABH704" s="24"/>
      <c r="ABI704" s="24"/>
      <c r="ABJ704" s="24"/>
      <c r="ABK704" s="24"/>
      <c r="ABL704" s="24"/>
      <c r="ABM704" s="24"/>
      <c r="ABN704" s="24"/>
      <c r="ABO704" s="24"/>
      <c r="ABP704" s="24"/>
      <c r="ABQ704" s="24"/>
      <c r="ABR704" s="24"/>
      <c r="ABS704" s="24"/>
      <c r="ABT704" s="24"/>
      <c r="ABU704" s="24"/>
      <c r="ABV704" s="24"/>
      <c r="ABW704" s="24"/>
      <c r="ABX704" s="24"/>
      <c r="ABY704" s="24"/>
      <c r="ABZ704" s="24"/>
      <c r="ACA704" s="24"/>
      <c r="ACB704" s="24"/>
      <c r="ACC704" s="24"/>
      <c r="ACD704" s="24"/>
      <c r="ACE704" s="24"/>
      <c r="ACF704" s="24"/>
      <c r="ACG704" s="24"/>
      <c r="ACH704" s="24"/>
      <c r="ACI704" s="24"/>
      <c r="ACJ704" s="24"/>
      <c r="ACK704" s="24"/>
      <c r="ACL704" s="24"/>
      <c r="ACM704" s="24"/>
      <c r="ACN704" s="24"/>
      <c r="ACO704" s="24"/>
      <c r="ACP704" s="24"/>
      <c r="ACQ704" s="24"/>
      <c r="ACR704" s="24"/>
      <c r="ACS704" s="24"/>
      <c r="ACT704" s="24"/>
      <c r="ACU704" s="24"/>
      <c r="ACV704" s="24"/>
      <c r="ACW704" s="24"/>
      <c r="ACX704" s="24"/>
      <c r="ACY704" s="24"/>
      <c r="ACZ704" s="24"/>
      <c r="ADA704" s="24"/>
      <c r="ADB704" s="24"/>
      <c r="ADC704" s="24"/>
      <c r="ADD704" s="24"/>
      <c r="ADE704" s="24"/>
      <c r="ADF704" s="24"/>
      <c r="ADG704" s="24"/>
      <c r="ADH704" s="24"/>
      <c r="ADI704" s="24"/>
      <c r="ADJ704" s="24"/>
      <c r="ADK704" s="24"/>
      <c r="ADL704" s="24"/>
      <c r="ADM704" s="24"/>
      <c r="ADN704" s="24"/>
      <c r="ADO704" s="24"/>
      <c r="ADP704" s="24"/>
      <c r="ADQ704" s="24"/>
      <c r="ADR704" s="24"/>
      <c r="ADS704" s="24"/>
      <c r="ADT704" s="24"/>
      <c r="ADU704" s="24"/>
      <c r="ADV704" s="24"/>
      <c r="ADW704" s="24"/>
      <c r="ADX704" s="24"/>
      <c r="ADY704" s="24"/>
      <c r="ADZ704" s="24"/>
      <c r="AEA704" s="24"/>
      <c r="AEB704" s="24"/>
      <c r="AEC704" s="24"/>
      <c r="AED704" s="24"/>
      <c r="AEE704" s="24"/>
      <c r="AEF704" s="24"/>
      <c r="AEG704" s="24"/>
      <c r="AEH704" s="24"/>
      <c r="AEI704" s="24"/>
      <c r="AEJ704" s="24"/>
      <c r="AEK704" s="24"/>
      <c r="AEL704" s="24"/>
      <c r="AEM704" s="24"/>
      <c r="AEN704" s="24"/>
      <c r="AEO704" s="24"/>
      <c r="AEP704" s="24"/>
      <c r="AEQ704" s="24"/>
      <c r="AER704" s="24"/>
      <c r="AES704" s="24"/>
      <c r="AET704" s="24"/>
      <c r="AEU704" s="24"/>
      <c r="AEV704" s="24"/>
      <c r="AEW704" s="24"/>
      <c r="AEX704" s="24"/>
      <c r="AEY704" s="24"/>
      <c r="AEZ704" s="24"/>
      <c r="AFA704" s="24"/>
      <c r="AFB704" s="24"/>
      <c r="AFC704" s="24"/>
      <c r="AFD704" s="24"/>
      <c r="AFE704" s="24"/>
      <c r="AFF704" s="24"/>
      <c r="AFG704" s="24"/>
      <c r="AFH704" s="24"/>
      <c r="AFI704" s="24"/>
      <c r="AFJ704" s="24"/>
      <c r="AFK704" s="24"/>
      <c r="AFL704" s="24"/>
      <c r="AFM704" s="24"/>
      <c r="AFN704" s="24"/>
      <c r="AFO704" s="24"/>
      <c r="AFP704" s="24"/>
      <c r="AFQ704" s="24"/>
      <c r="AFR704" s="24"/>
      <c r="AFS704" s="24"/>
      <c r="AFT704" s="24"/>
      <c r="AFU704" s="24"/>
      <c r="AFV704" s="24"/>
      <c r="AFW704" s="24"/>
      <c r="AFX704" s="24"/>
      <c r="AFY704" s="24"/>
      <c r="AFZ704" s="24"/>
      <c r="AGA704" s="24"/>
      <c r="AGB704" s="24"/>
      <c r="AGC704" s="24"/>
      <c r="AGD704" s="24"/>
      <c r="AGE704" s="24"/>
      <c r="AGF704" s="24"/>
      <c r="AGG704" s="24"/>
      <c r="AGH704" s="24"/>
      <c r="AGI704" s="24"/>
      <c r="AGJ704" s="24"/>
      <c r="AGK704" s="24"/>
      <c r="AGL704" s="24"/>
      <c r="AGM704" s="24"/>
      <c r="AGN704" s="24"/>
      <c r="AGO704" s="24"/>
      <c r="AGP704" s="24"/>
      <c r="AGQ704" s="24"/>
      <c r="AGR704" s="24"/>
      <c r="AGS704" s="24"/>
      <c r="AGT704" s="24"/>
      <c r="AGU704" s="24"/>
      <c r="AGV704" s="24"/>
      <c r="AGW704" s="24"/>
      <c r="AGX704" s="24"/>
      <c r="AGY704" s="24"/>
      <c r="AGZ704" s="24"/>
      <c r="AHA704" s="24"/>
      <c r="AHB704" s="24"/>
      <c r="AHC704" s="24"/>
      <c r="AHD704" s="24"/>
      <c r="AHE704" s="24"/>
      <c r="AHF704" s="24"/>
      <c r="AHG704" s="24"/>
      <c r="AHH704" s="24"/>
      <c r="AHI704" s="24"/>
      <c r="AHJ704" s="24"/>
      <c r="AHK704" s="24"/>
      <c r="AHL704" s="24"/>
      <c r="AHM704" s="24"/>
      <c r="AHN704" s="24"/>
      <c r="AHO704" s="24"/>
      <c r="AHP704" s="24"/>
      <c r="AHQ704" s="24"/>
      <c r="AHR704" s="24"/>
      <c r="AHS704" s="24"/>
      <c r="AHT704" s="24"/>
      <c r="AHU704" s="24"/>
      <c r="AHV704" s="24"/>
      <c r="AHW704" s="24"/>
      <c r="AHX704" s="24"/>
      <c r="AHY704" s="24"/>
      <c r="AHZ704" s="24"/>
      <c r="AIA704" s="24"/>
      <c r="AIB704" s="24"/>
      <c r="AIC704" s="24"/>
      <c r="AID704" s="24"/>
      <c r="AIE704" s="24"/>
      <c r="AIF704" s="24"/>
      <c r="AIG704" s="24"/>
      <c r="AIH704" s="24"/>
      <c r="AII704" s="24"/>
      <c r="AIJ704" s="24"/>
      <c r="AIK704" s="24"/>
      <c r="AIL704" s="24"/>
      <c r="AIM704" s="24"/>
      <c r="AIN704" s="24"/>
      <c r="AIO704" s="24"/>
      <c r="AIP704" s="24"/>
      <c r="AIQ704" s="24"/>
      <c r="AIR704" s="24"/>
      <c r="AIS704" s="24"/>
      <c r="AIT704" s="24"/>
      <c r="AIU704" s="24"/>
      <c r="AIV704" s="24"/>
      <c r="AIW704" s="24"/>
      <c r="AIX704" s="24"/>
      <c r="AIY704" s="24"/>
      <c r="AIZ704" s="24"/>
      <c r="AJA704" s="24"/>
      <c r="AJB704" s="24"/>
      <c r="AJC704" s="24"/>
      <c r="AJD704" s="24"/>
      <c r="AJE704" s="24"/>
      <c r="AJF704" s="24"/>
      <c r="AJG704" s="24"/>
      <c r="AJH704" s="24"/>
      <c r="AJI704" s="24"/>
      <c r="AJJ704" s="24"/>
      <c r="AJK704" s="24"/>
      <c r="AJL704" s="24"/>
      <c r="AJM704" s="24"/>
      <c r="AJN704" s="24"/>
      <c r="AJO704" s="24"/>
      <c r="AJP704" s="24"/>
      <c r="AJQ704" s="24"/>
      <c r="AJR704" s="24"/>
      <c r="AJS704" s="24"/>
      <c r="AJT704" s="24"/>
      <c r="AJU704" s="24"/>
      <c r="AJV704" s="24"/>
      <c r="AJW704" s="24"/>
      <c r="AJX704" s="24"/>
      <c r="AJY704" s="24"/>
      <c r="AJZ704" s="24"/>
      <c r="AKA704" s="24"/>
      <c r="AKB704" s="24"/>
      <c r="AKC704" s="24"/>
      <c r="AKD704" s="24"/>
      <c r="AKE704" s="24"/>
      <c r="AKF704" s="24"/>
      <c r="AKG704" s="24"/>
      <c r="AKH704" s="24"/>
      <c r="AKI704" s="24"/>
      <c r="AKJ704" s="24"/>
      <c r="AKK704" s="24"/>
      <c r="AKL704" s="24"/>
      <c r="AKM704" s="24"/>
      <c r="AKN704" s="24"/>
      <c r="AKO704" s="24"/>
      <c r="AKP704" s="24"/>
      <c r="AKQ704" s="24"/>
      <c r="AKR704" s="24"/>
      <c r="AKS704" s="24"/>
      <c r="AKT704" s="24"/>
      <c r="AKU704" s="24"/>
      <c r="AKV704" s="24"/>
      <c r="AKW704" s="24"/>
      <c r="AKX704" s="24"/>
      <c r="AKY704" s="24"/>
      <c r="AKZ704" s="24"/>
      <c r="ALA704" s="24"/>
      <c r="ALB704" s="24"/>
      <c r="ALC704" s="24"/>
      <c r="ALD704" s="24"/>
      <c r="ALE704" s="24"/>
      <c r="ALF704" s="24"/>
      <c r="ALG704" s="24"/>
      <c r="ALH704" s="24"/>
      <c r="ALI704" s="24"/>
      <c r="ALJ704" s="24"/>
      <c r="ALK704" s="24"/>
      <c r="ALL704" s="24"/>
      <c r="ALM704" s="24"/>
      <c r="ALN704" s="24"/>
      <c r="ALO704" s="24"/>
      <c r="ALP704" s="24"/>
      <c r="ALQ704" s="24"/>
      <c r="ALR704" s="24"/>
      <c r="ALS704" s="24"/>
      <c r="ALT704" s="24"/>
      <c r="ALU704" s="24"/>
      <c r="ALV704" s="24"/>
      <c r="ALW704" s="24"/>
      <c r="ALX704" s="24"/>
      <c r="ALY704" s="24"/>
      <c r="ALZ704" s="24"/>
      <c r="AMA704" s="24"/>
      <c r="AMB704" s="24"/>
      <c r="AMC704" s="24"/>
      <c r="AMD704" s="24"/>
      <c r="AME704" s="24"/>
      <c r="AMF704" s="24"/>
      <c r="AMG704" s="24"/>
      <c r="AMH704" s="24"/>
      <c r="AMI704" s="24"/>
      <c r="AMJ704" s="24"/>
      <c r="AMK704" s="24"/>
      <c r="AML704" s="24"/>
      <c r="AMM704" s="24"/>
      <c r="AMN704" s="24"/>
      <c r="AMO704" s="24"/>
      <c r="AMP704" s="24"/>
      <c r="AMQ704" s="24"/>
      <c r="AMR704" s="24"/>
      <c r="AMS704" s="24"/>
      <c r="AMT704" s="24"/>
      <c r="AMU704" s="24"/>
      <c r="AMV704" s="24"/>
      <c r="AMW704" s="24"/>
      <c r="AMX704" s="24"/>
      <c r="AMY704" s="24"/>
      <c r="AMZ704" s="24"/>
      <c r="ANA704" s="24"/>
      <c r="ANB704" s="24"/>
      <c r="ANC704" s="24"/>
      <c r="AND704" s="24"/>
      <c r="ANE704" s="24"/>
      <c r="ANF704" s="24"/>
      <c r="ANG704" s="24"/>
      <c r="ANH704" s="24"/>
      <c r="ANI704" s="24"/>
      <c r="ANJ704" s="24"/>
      <c r="ANK704" s="24"/>
      <c r="ANL704" s="24"/>
      <c r="ANM704" s="24"/>
      <c r="ANN704" s="24"/>
      <c r="ANO704" s="24"/>
      <c r="ANP704" s="24"/>
      <c r="ANQ704" s="24"/>
      <c r="ANR704" s="24"/>
      <c r="ANS704" s="24"/>
      <c r="ANT704" s="24"/>
      <c r="ANU704" s="24"/>
      <c r="ANV704" s="24"/>
      <c r="ANW704" s="24"/>
      <c r="ANX704" s="24"/>
      <c r="ANY704" s="24"/>
      <c r="ANZ704" s="24"/>
      <c r="AOA704" s="24"/>
      <c r="AOB704" s="24"/>
      <c r="AOC704" s="24"/>
      <c r="AOD704" s="24"/>
      <c r="AOE704" s="24"/>
      <c r="AOF704" s="24"/>
      <c r="AOG704" s="24"/>
      <c r="AOH704" s="24"/>
      <c r="AOI704" s="24"/>
      <c r="AOJ704" s="24"/>
      <c r="AOK704" s="24"/>
      <c r="AOL704" s="24"/>
      <c r="AOM704" s="24"/>
      <c r="AON704" s="24"/>
      <c r="AOO704" s="24"/>
      <c r="AOP704" s="24"/>
      <c r="AOQ704" s="24"/>
      <c r="AOR704" s="24"/>
      <c r="AOS704" s="24"/>
      <c r="AOT704" s="24"/>
      <c r="AOU704" s="24"/>
      <c r="AOV704" s="24"/>
      <c r="AOW704" s="24"/>
      <c r="AOX704" s="24"/>
      <c r="AOY704" s="24"/>
      <c r="AOZ704" s="24"/>
      <c r="APA704" s="24"/>
      <c r="APB704" s="24"/>
      <c r="APC704" s="24"/>
      <c r="APD704" s="24"/>
      <c r="APE704" s="24"/>
      <c r="APF704" s="24"/>
      <c r="APG704" s="24"/>
      <c r="APH704" s="24"/>
      <c r="API704" s="24"/>
      <c r="APJ704" s="24"/>
      <c r="APK704" s="24"/>
      <c r="APL704" s="24"/>
      <c r="APM704" s="24"/>
      <c r="APN704" s="24"/>
      <c r="APO704" s="24"/>
      <c r="APP704" s="24"/>
      <c r="APQ704" s="24"/>
      <c r="APR704" s="24"/>
      <c r="APS704" s="24"/>
      <c r="APT704" s="24"/>
      <c r="APU704" s="24"/>
      <c r="APV704" s="24"/>
      <c r="APW704" s="24"/>
      <c r="APX704" s="24"/>
      <c r="APY704" s="24"/>
      <c r="APZ704" s="24"/>
      <c r="AQA704" s="24"/>
      <c r="AQB704" s="24"/>
      <c r="AQC704" s="24"/>
      <c r="AQD704" s="24"/>
      <c r="AQE704" s="24"/>
      <c r="AQF704" s="24"/>
      <c r="AQG704" s="24"/>
      <c r="AQH704" s="24"/>
      <c r="AQI704" s="24"/>
      <c r="AQJ704" s="24"/>
      <c r="AQK704" s="24"/>
      <c r="AQL704" s="24"/>
      <c r="AQM704" s="24"/>
      <c r="AQN704" s="24"/>
      <c r="AQO704" s="24"/>
      <c r="AQP704" s="24"/>
      <c r="AQQ704" s="24"/>
      <c r="AQR704" s="24"/>
      <c r="AQS704" s="24"/>
      <c r="AQT704" s="24"/>
      <c r="AQU704" s="24"/>
      <c r="AQV704" s="24"/>
      <c r="AQW704" s="24"/>
      <c r="AQX704" s="24"/>
      <c r="AQY704" s="24"/>
      <c r="AQZ704" s="24"/>
      <c r="ARA704" s="24"/>
      <c r="ARB704" s="24"/>
      <c r="ARC704" s="24"/>
      <c r="ARD704" s="24"/>
      <c r="ARE704" s="24"/>
      <c r="ARF704" s="24"/>
      <c r="ARG704" s="24"/>
      <c r="ARH704" s="24"/>
      <c r="ARI704" s="24"/>
      <c r="ARJ704" s="24"/>
      <c r="ARK704" s="24"/>
      <c r="ARL704" s="24"/>
      <c r="ARM704" s="24"/>
      <c r="ARN704" s="24"/>
      <c r="ARO704" s="24"/>
      <c r="ARP704" s="24"/>
      <c r="ARQ704" s="24"/>
      <c r="ARR704" s="24"/>
      <c r="ARS704" s="24"/>
      <c r="ART704" s="24"/>
      <c r="ARU704" s="24"/>
      <c r="ARV704" s="24"/>
      <c r="ARW704" s="24"/>
      <c r="ARX704" s="24"/>
      <c r="ARY704" s="24"/>
      <c r="ARZ704" s="24"/>
      <c r="ASA704" s="24"/>
      <c r="ASB704" s="24"/>
      <c r="ASC704" s="24"/>
      <c r="ASD704" s="24"/>
      <c r="ASE704" s="24"/>
      <c r="ASF704" s="24"/>
      <c r="ASG704" s="24"/>
      <c r="ASH704" s="24"/>
      <c r="ASI704" s="24"/>
      <c r="ASJ704" s="24"/>
      <c r="ASK704" s="24"/>
      <c r="ASL704" s="24"/>
      <c r="ASM704" s="24"/>
      <c r="ASN704" s="24"/>
      <c r="ASO704" s="24"/>
      <c r="ASP704" s="24"/>
      <c r="ASQ704" s="24"/>
      <c r="ASR704" s="24"/>
      <c r="ASS704" s="24"/>
      <c r="AST704" s="24"/>
      <c r="ASU704" s="24"/>
      <c r="ASV704" s="24"/>
      <c r="ASW704" s="24"/>
      <c r="ASX704" s="24"/>
      <c r="ASY704" s="24"/>
      <c r="ASZ704" s="24"/>
      <c r="ATA704" s="24"/>
      <c r="ATB704" s="24"/>
      <c r="ATC704" s="24"/>
      <c r="ATD704" s="24"/>
      <c r="ATE704" s="24"/>
      <c r="ATF704" s="24"/>
      <c r="ATG704" s="24"/>
      <c r="ATH704" s="24"/>
      <c r="ATI704" s="24"/>
      <c r="ATJ704" s="24"/>
      <c r="ATK704" s="24"/>
      <c r="ATL704" s="24"/>
      <c r="ATM704" s="24"/>
      <c r="ATN704" s="24"/>
      <c r="ATO704" s="24"/>
      <c r="ATP704" s="24"/>
      <c r="ATQ704" s="24"/>
      <c r="ATR704" s="24"/>
      <c r="ATS704" s="24"/>
      <c r="ATT704" s="24"/>
      <c r="ATU704" s="24"/>
      <c r="ATV704" s="24"/>
      <c r="ATW704" s="24"/>
      <c r="ATX704" s="24"/>
      <c r="ATY704" s="24"/>
      <c r="ATZ704" s="24"/>
      <c r="AUA704" s="24"/>
      <c r="AUB704" s="24"/>
      <c r="AUC704" s="24"/>
      <c r="AUD704" s="24"/>
      <c r="AUE704" s="24"/>
      <c r="AUF704" s="24"/>
      <c r="AUG704" s="24"/>
      <c r="AUH704" s="24"/>
      <c r="AUI704" s="24"/>
      <c r="AUJ704" s="24"/>
      <c r="AUK704" s="24"/>
      <c r="AUL704" s="24"/>
      <c r="AUM704" s="24"/>
      <c r="AUN704" s="24"/>
      <c r="AUO704" s="24"/>
      <c r="AUP704" s="24"/>
      <c r="AUQ704" s="24"/>
      <c r="AUR704" s="24"/>
      <c r="AUS704" s="24"/>
      <c r="AUT704" s="24"/>
      <c r="AUU704" s="24"/>
      <c r="AUV704" s="24"/>
      <c r="AUW704" s="24"/>
      <c r="AUX704" s="24"/>
      <c r="AUY704" s="24"/>
      <c r="AUZ704" s="24"/>
      <c r="AVA704" s="24"/>
      <c r="AVB704" s="24"/>
      <c r="AVC704" s="24"/>
      <c r="AVD704" s="24"/>
      <c r="AVE704" s="24"/>
      <c r="AVF704" s="24"/>
      <c r="AVG704" s="24"/>
      <c r="AVH704" s="24"/>
      <c r="AVI704" s="24"/>
      <c r="AVJ704" s="24"/>
      <c r="AVK704" s="24"/>
      <c r="AVL704" s="24"/>
      <c r="AVM704" s="24"/>
      <c r="AVN704" s="24"/>
      <c r="AVO704" s="24"/>
      <c r="AVP704" s="24"/>
      <c r="AVQ704" s="24"/>
      <c r="AVR704" s="24"/>
      <c r="AVS704" s="24"/>
      <c r="AVT704" s="24"/>
      <c r="AVU704" s="24"/>
      <c r="AVV704" s="24"/>
      <c r="AVW704" s="24"/>
      <c r="AVX704" s="24"/>
      <c r="AVY704" s="24"/>
      <c r="AVZ704" s="24"/>
      <c r="AWA704" s="24"/>
      <c r="AWB704" s="24"/>
      <c r="AWC704" s="24"/>
      <c r="AWD704" s="24"/>
      <c r="AWE704" s="24"/>
      <c r="AWF704" s="24"/>
      <c r="AWG704" s="24"/>
      <c r="AWH704" s="24"/>
      <c r="AWI704" s="24"/>
      <c r="AWJ704" s="24"/>
      <c r="AWK704" s="24"/>
      <c r="AWL704" s="24"/>
      <c r="AWM704" s="24"/>
      <c r="AWN704" s="24"/>
      <c r="AWO704" s="24"/>
      <c r="AWP704" s="24"/>
      <c r="AWQ704" s="24"/>
      <c r="AWR704" s="24"/>
      <c r="AWS704" s="24"/>
      <c r="AWT704" s="24"/>
      <c r="AWU704" s="24"/>
      <c r="AWV704" s="24"/>
      <c r="AWW704" s="24"/>
      <c r="AWX704" s="24"/>
      <c r="AWY704" s="24"/>
      <c r="AWZ704" s="24"/>
      <c r="AXA704" s="24"/>
      <c r="AXB704" s="24"/>
      <c r="AXC704" s="24"/>
      <c r="AXD704" s="24"/>
      <c r="AXE704" s="24"/>
      <c r="AXF704" s="24"/>
      <c r="AXG704" s="24"/>
      <c r="AXH704" s="24"/>
      <c r="AXI704" s="24"/>
      <c r="AXJ704" s="24"/>
      <c r="AXK704" s="24"/>
      <c r="AXL704" s="24"/>
      <c r="AXM704" s="24"/>
      <c r="AXN704" s="24"/>
      <c r="AXO704" s="24"/>
      <c r="AXP704" s="24"/>
      <c r="AXQ704" s="24"/>
      <c r="AXR704" s="24"/>
      <c r="AXS704" s="24"/>
      <c r="AXT704" s="24"/>
      <c r="AXU704" s="24"/>
      <c r="AXV704" s="24"/>
      <c r="AXW704" s="24"/>
      <c r="AXX704" s="24"/>
      <c r="AXY704" s="24"/>
      <c r="AXZ704" s="24"/>
      <c r="AYA704" s="24"/>
      <c r="AYB704" s="24"/>
      <c r="AYC704" s="24"/>
      <c r="AYD704" s="24"/>
      <c r="AYE704" s="24"/>
      <c r="AYF704" s="24"/>
      <c r="AYG704" s="24"/>
      <c r="AYH704" s="24"/>
      <c r="AYI704" s="24"/>
      <c r="AYJ704" s="24"/>
      <c r="AYK704" s="24"/>
      <c r="AYL704" s="24"/>
      <c r="AYM704" s="24"/>
      <c r="AYN704" s="24"/>
      <c r="AYO704" s="24"/>
      <c r="AYP704" s="24"/>
      <c r="AYQ704" s="24"/>
      <c r="AYR704" s="24"/>
      <c r="AYS704" s="24"/>
      <c r="AYT704" s="24"/>
      <c r="AYU704" s="24"/>
      <c r="AYV704" s="24"/>
      <c r="AYW704" s="24"/>
      <c r="AYX704" s="24"/>
      <c r="AYY704" s="24"/>
      <c r="AYZ704" s="24"/>
      <c r="AZA704" s="24"/>
      <c r="AZB704" s="24"/>
      <c r="AZC704" s="24"/>
      <c r="AZD704" s="24"/>
      <c r="AZE704" s="24"/>
      <c r="AZF704" s="24"/>
      <c r="AZG704" s="24"/>
      <c r="AZH704" s="24"/>
      <c r="AZI704" s="24"/>
      <c r="AZJ704" s="24"/>
      <c r="AZK704" s="24"/>
      <c r="AZL704" s="24"/>
      <c r="AZM704" s="24"/>
      <c r="AZN704" s="24"/>
      <c r="AZO704" s="24"/>
      <c r="AZP704" s="24"/>
      <c r="AZQ704" s="24"/>
      <c r="AZR704" s="24"/>
      <c r="AZS704" s="24"/>
      <c r="AZT704" s="24"/>
      <c r="AZU704" s="24"/>
      <c r="AZV704" s="24"/>
      <c r="AZW704" s="24"/>
      <c r="AZX704" s="24"/>
      <c r="AZY704" s="24"/>
      <c r="AZZ704" s="24"/>
      <c r="BAA704" s="24"/>
      <c r="BAB704" s="24"/>
      <c r="BAC704" s="24"/>
      <c r="BAD704" s="24"/>
      <c r="BAE704" s="24"/>
      <c r="BAF704" s="24"/>
      <c r="BAG704" s="24"/>
      <c r="BAH704" s="24"/>
      <c r="BAI704" s="24"/>
      <c r="BAJ704" s="24"/>
      <c r="BAK704" s="24"/>
      <c r="BAL704" s="24"/>
      <c r="BAM704" s="24"/>
      <c r="BAN704" s="24"/>
      <c r="BAO704" s="24"/>
      <c r="BAP704" s="24"/>
    </row>
    <row r="705" spans="1:1394" s="19" customFormat="1" x14ac:dyDescent="0.25">
      <c r="A705" s="19" t="str">
        <f>IF(YEAR(G705)=2024,#REF!,"")</f>
        <v/>
      </c>
      <c r="B705" s="19" t="str">
        <f>IF(YEAR(G705)=2025,#REF!,"")</f>
        <v/>
      </c>
      <c r="C705" s="19" t="str">
        <f t="shared" si="55"/>
        <v>Afternoon45143</v>
      </c>
      <c r="D705" s="19" t="str">
        <f>IF('by region'!$C$2="Any","Any",'Turf only'!V705)&amp;M705&amp;IF('by region'!$I$2="Any","Any",N705)&amp;G705</f>
        <v>AnyFlatAny45143</v>
      </c>
      <c r="E705" s="19" t="e">
        <f>IF(I705=#REF!,'Turf only'!G705,"")</f>
        <v>#REF!</v>
      </c>
      <c r="F705" s="19" t="e">
        <f t="shared" si="56"/>
        <v>#REF!</v>
      </c>
      <c r="G705" s="15">
        <v>45143</v>
      </c>
      <c r="H705" s="16" t="s">
        <v>37</v>
      </c>
      <c r="I705" s="16" t="s">
        <v>74</v>
      </c>
      <c r="J705" s="16" t="s">
        <v>9</v>
      </c>
      <c r="K705" s="14" t="s">
        <v>10</v>
      </c>
      <c r="L705" s="14" t="s">
        <v>11</v>
      </c>
      <c r="M705" s="16" t="s">
        <v>25</v>
      </c>
      <c r="N705" s="16" t="s">
        <v>13</v>
      </c>
      <c r="O705" s="16" t="s">
        <v>14</v>
      </c>
      <c r="P705" s="23">
        <f t="shared" si="57"/>
        <v>1</v>
      </c>
      <c r="Q705" s="23" cm="1">
        <f t="array" ref="Q705">SUMPRODUCT(($G$2:$G$2765=G705)*(P705&gt;$P$2:$P$2765))+1</f>
        <v>1</v>
      </c>
      <c r="R705" s="23" t="e">
        <f>(Q705*100000)+#REF!</f>
        <v>#REF!</v>
      </c>
      <c r="S705" s="19" t="e" cm="1">
        <f t="array" ref="S705">SUMPRODUCT(($G$2:$G$2765=G705)*(R705&gt;$R$2:$R$2765))+1</f>
        <v>#REF!</v>
      </c>
      <c r="T705" s="19" t="str">
        <f t="shared" si="58"/>
        <v xml:space="preserve">THIRSK </v>
      </c>
      <c r="U705" s="19">
        <v>0</v>
      </c>
      <c r="V705" s="19" t="s">
        <v>11</v>
      </c>
      <c r="W705" s="19">
        <f t="shared" si="59"/>
        <v>2023</v>
      </c>
      <c r="X705" s="24"/>
      <c r="Y705" s="24"/>
      <c r="Z705" s="24"/>
      <c r="AA705" s="24"/>
      <c r="AB705" s="24"/>
      <c r="AC705" s="24"/>
      <c r="AD705" s="24"/>
      <c r="AE705" s="24"/>
      <c r="AF705" s="24"/>
      <c r="AG705" s="24"/>
      <c r="AH705" s="24"/>
      <c r="AI705" s="24"/>
      <c r="AJ705" s="24"/>
      <c r="AK705" s="24"/>
      <c r="AL705" s="24"/>
      <c r="AM705" s="24"/>
      <c r="AN705" s="24"/>
      <c r="AO705" s="24"/>
      <c r="AP705" s="24"/>
      <c r="AQ705" s="24"/>
      <c r="AR705" s="24"/>
      <c r="AS705" s="24"/>
      <c r="AT705" s="24"/>
      <c r="AU705" s="24"/>
      <c r="AV705" s="24"/>
      <c r="AW705" s="24"/>
      <c r="AX705" s="24"/>
      <c r="AY705" s="24"/>
      <c r="AZ705" s="24"/>
      <c r="BA705" s="24"/>
      <c r="BB705" s="24"/>
      <c r="BC705" s="24"/>
      <c r="BD705" s="24"/>
      <c r="BE705" s="24"/>
      <c r="BF705" s="24"/>
      <c r="BG705" s="24"/>
      <c r="BH705" s="24"/>
      <c r="BI705" s="24"/>
      <c r="BJ705" s="24"/>
      <c r="BK705" s="24"/>
      <c r="BL705" s="24"/>
      <c r="BM705" s="24"/>
      <c r="BN705" s="24"/>
      <c r="BO705" s="24"/>
      <c r="BP705" s="24"/>
      <c r="BQ705" s="24"/>
      <c r="BR705" s="24"/>
      <c r="BS705" s="24"/>
      <c r="BT705" s="24"/>
      <c r="BU705" s="24"/>
      <c r="BV705" s="24"/>
      <c r="BW705" s="24"/>
      <c r="BX705" s="24"/>
      <c r="BY705" s="24"/>
      <c r="BZ705" s="24"/>
      <c r="CA705" s="24"/>
      <c r="CB705" s="24"/>
      <c r="CC705" s="24"/>
      <c r="CD705" s="24"/>
      <c r="CE705" s="24"/>
      <c r="CF705" s="24"/>
      <c r="CG705" s="24"/>
      <c r="CH705" s="24"/>
      <c r="CI705" s="24"/>
      <c r="CJ705" s="24"/>
      <c r="CK705" s="24"/>
      <c r="CL705" s="24"/>
      <c r="CM705" s="24"/>
      <c r="CN705" s="24"/>
      <c r="CO705" s="24"/>
      <c r="CP705" s="24"/>
      <c r="CQ705" s="24"/>
      <c r="CR705" s="24"/>
      <c r="CS705" s="24"/>
      <c r="CT705" s="24"/>
      <c r="CU705" s="24"/>
      <c r="CV705" s="24"/>
      <c r="CW705" s="24"/>
      <c r="CX705" s="24"/>
      <c r="CY705" s="24"/>
      <c r="CZ705" s="24"/>
      <c r="DA705" s="24"/>
      <c r="DB705" s="24"/>
      <c r="DC705" s="24"/>
      <c r="DD705" s="24"/>
      <c r="DE705" s="24"/>
      <c r="DF705" s="24"/>
      <c r="DG705" s="24"/>
      <c r="DH705" s="24"/>
      <c r="DI705" s="24"/>
      <c r="DJ705" s="24"/>
      <c r="DK705" s="24"/>
      <c r="DL705" s="24"/>
      <c r="DM705" s="24"/>
      <c r="DN705" s="24"/>
      <c r="DO705" s="24"/>
      <c r="DP705" s="24"/>
      <c r="DQ705" s="24"/>
      <c r="DR705" s="24"/>
      <c r="DS705" s="24"/>
      <c r="DT705" s="24"/>
      <c r="DU705" s="24"/>
      <c r="DV705" s="24"/>
      <c r="DW705" s="24"/>
      <c r="DX705" s="24"/>
      <c r="DY705" s="24"/>
      <c r="DZ705" s="24"/>
      <c r="EA705" s="24"/>
      <c r="EB705" s="24"/>
      <c r="EC705" s="24"/>
      <c r="ED705" s="24"/>
      <c r="EE705" s="24"/>
      <c r="EF705" s="24"/>
      <c r="EG705" s="24"/>
      <c r="EH705" s="24"/>
      <c r="EI705" s="24"/>
      <c r="EJ705" s="24"/>
      <c r="EK705" s="24"/>
      <c r="EL705" s="24"/>
      <c r="EM705" s="24"/>
      <c r="EN705" s="24"/>
      <c r="EO705" s="24"/>
      <c r="EP705" s="24"/>
      <c r="EQ705" s="24"/>
      <c r="ER705" s="24"/>
      <c r="ES705" s="24"/>
      <c r="ET705" s="24"/>
      <c r="EU705" s="24"/>
      <c r="EV705" s="24"/>
      <c r="EW705" s="24"/>
      <c r="EX705" s="24"/>
      <c r="EY705" s="24"/>
      <c r="EZ705" s="24"/>
      <c r="FA705" s="24"/>
      <c r="FB705" s="24"/>
      <c r="FC705" s="24"/>
      <c r="FD705" s="24"/>
      <c r="FE705" s="24"/>
      <c r="FF705" s="24"/>
      <c r="FG705" s="24"/>
      <c r="FH705" s="24"/>
      <c r="FI705" s="24"/>
      <c r="FJ705" s="24"/>
      <c r="FK705" s="24"/>
      <c r="FL705" s="24"/>
      <c r="FM705" s="24"/>
      <c r="FN705" s="24"/>
      <c r="FO705" s="24"/>
      <c r="FP705" s="24"/>
      <c r="FQ705" s="24"/>
      <c r="FR705" s="24"/>
      <c r="FS705" s="24"/>
      <c r="FT705" s="24"/>
      <c r="FU705" s="24"/>
      <c r="FV705" s="24"/>
      <c r="FW705" s="24"/>
      <c r="FX705" s="24"/>
      <c r="FY705" s="24"/>
      <c r="FZ705" s="24"/>
      <c r="GA705" s="24"/>
      <c r="GB705" s="24"/>
      <c r="GC705" s="24"/>
      <c r="GD705" s="24"/>
      <c r="GE705" s="24"/>
      <c r="GF705" s="24"/>
      <c r="GG705" s="24"/>
      <c r="GH705" s="24"/>
      <c r="GI705" s="24"/>
      <c r="GJ705" s="24"/>
      <c r="GK705" s="24"/>
      <c r="GL705" s="24"/>
      <c r="GM705" s="24"/>
      <c r="GN705" s="24"/>
      <c r="GO705" s="24"/>
      <c r="GP705" s="24"/>
      <c r="GQ705" s="24"/>
      <c r="GR705" s="24"/>
      <c r="GS705" s="24"/>
      <c r="GT705" s="24"/>
      <c r="GU705" s="24"/>
      <c r="GV705" s="24"/>
      <c r="GW705" s="24"/>
      <c r="GX705" s="24"/>
      <c r="GY705" s="24"/>
      <c r="GZ705" s="24"/>
      <c r="HA705" s="24"/>
      <c r="HB705" s="24"/>
      <c r="HC705" s="24"/>
      <c r="HD705" s="24"/>
      <c r="HE705" s="24"/>
      <c r="HF705" s="24"/>
      <c r="HG705" s="24"/>
      <c r="HH705" s="24"/>
      <c r="HI705" s="24"/>
      <c r="HJ705" s="24"/>
      <c r="HK705" s="24"/>
      <c r="HL705" s="24"/>
      <c r="HM705" s="24"/>
      <c r="HN705" s="24"/>
      <c r="HO705" s="24"/>
      <c r="HP705" s="24"/>
      <c r="HQ705" s="24"/>
      <c r="HR705" s="24"/>
      <c r="HS705" s="24"/>
      <c r="HT705" s="24"/>
      <c r="HU705" s="24"/>
      <c r="HV705" s="24"/>
      <c r="HW705" s="24"/>
      <c r="HX705" s="24"/>
      <c r="HY705" s="24"/>
      <c r="HZ705" s="24"/>
      <c r="IA705" s="24"/>
      <c r="IB705" s="24"/>
      <c r="IC705" s="24"/>
      <c r="ID705" s="24"/>
      <c r="IE705" s="24"/>
      <c r="IF705" s="24"/>
      <c r="IG705" s="24"/>
      <c r="IH705" s="24"/>
      <c r="II705" s="24"/>
      <c r="IJ705" s="24"/>
      <c r="IK705" s="24"/>
      <c r="IL705" s="24"/>
      <c r="IM705" s="24"/>
      <c r="IN705" s="24"/>
      <c r="IO705" s="24"/>
      <c r="IP705" s="24"/>
      <c r="IQ705" s="24"/>
      <c r="IR705" s="24"/>
      <c r="IS705" s="24"/>
      <c r="IT705" s="24"/>
      <c r="IU705" s="24"/>
      <c r="IV705" s="24"/>
      <c r="IW705" s="24"/>
      <c r="IX705" s="24"/>
      <c r="IY705" s="24"/>
      <c r="IZ705" s="24"/>
      <c r="JA705" s="24"/>
      <c r="JB705" s="24"/>
      <c r="JC705" s="24"/>
      <c r="JD705" s="24"/>
      <c r="JE705" s="24"/>
      <c r="JF705" s="24"/>
      <c r="JG705" s="24"/>
      <c r="JH705" s="24"/>
      <c r="JI705" s="24"/>
      <c r="JJ705" s="24"/>
      <c r="JK705" s="24"/>
      <c r="JL705" s="24"/>
      <c r="JM705" s="24"/>
      <c r="JN705" s="24"/>
      <c r="JO705" s="24"/>
      <c r="JP705" s="24"/>
      <c r="JQ705" s="24"/>
      <c r="JR705" s="24"/>
      <c r="JS705" s="24"/>
      <c r="JT705" s="24"/>
      <c r="JU705" s="24"/>
      <c r="JV705" s="24"/>
      <c r="JW705" s="24"/>
      <c r="JX705" s="24"/>
      <c r="JY705" s="24"/>
      <c r="JZ705" s="24"/>
      <c r="KA705" s="24"/>
      <c r="KB705" s="24"/>
      <c r="KC705" s="24"/>
      <c r="KD705" s="24"/>
      <c r="KE705" s="24"/>
      <c r="KF705" s="24"/>
      <c r="KG705" s="24"/>
      <c r="KH705" s="24"/>
      <c r="KI705" s="24"/>
      <c r="KJ705" s="24"/>
      <c r="KK705" s="24"/>
      <c r="KL705" s="24"/>
      <c r="KM705" s="24"/>
      <c r="KN705" s="24"/>
      <c r="KO705" s="24"/>
      <c r="KP705" s="24"/>
      <c r="KQ705" s="24"/>
      <c r="KR705" s="24"/>
      <c r="KS705" s="24"/>
      <c r="KT705" s="24"/>
      <c r="KU705" s="24"/>
      <c r="KV705" s="24"/>
      <c r="KW705" s="24"/>
      <c r="KX705" s="24"/>
      <c r="KY705" s="24"/>
      <c r="KZ705" s="24"/>
      <c r="LA705" s="24"/>
      <c r="LB705" s="24"/>
      <c r="LC705" s="24"/>
      <c r="LD705" s="24"/>
      <c r="LE705" s="24"/>
      <c r="LF705" s="24"/>
      <c r="LG705" s="24"/>
      <c r="LH705" s="24"/>
      <c r="LI705" s="24"/>
      <c r="LJ705" s="24"/>
      <c r="LK705" s="24"/>
      <c r="LL705" s="24"/>
      <c r="LM705" s="24"/>
      <c r="LN705" s="24"/>
      <c r="LO705" s="24"/>
      <c r="LP705" s="24"/>
      <c r="LQ705" s="24"/>
      <c r="LR705" s="24"/>
      <c r="LS705" s="24"/>
      <c r="LT705" s="24"/>
      <c r="LU705" s="24"/>
      <c r="LV705" s="24"/>
      <c r="LW705" s="24"/>
      <c r="LX705" s="24"/>
      <c r="LY705" s="24"/>
      <c r="LZ705" s="24"/>
      <c r="MA705" s="24"/>
      <c r="MB705" s="24"/>
      <c r="MC705" s="24"/>
      <c r="MD705" s="24"/>
      <c r="ME705" s="24"/>
      <c r="MF705" s="24"/>
      <c r="MG705" s="24"/>
      <c r="MH705" s="24"/>
      <c r="MI705" s="24"/>
      <c r="MJ705" s="24"/>
      <c r="MK705" s="24"/>
      <c r="ML705" s="24"/>
      <c r="MM705" s="24"/>
      <c r="MN705" s="24"/>
      <c r="MO705" s="24"/>
      <c r="MP705" s="24"/>
      <c r="MQ705" s="24"/>
      <c r="MR705" s="24"/>
      <c r="MS705" s="24"/>
      <c r="MT705" s="24"/>
      <c r="MU705" s="24"/>
      <c r="MV705" s="24"/>
      <c r="MW705" s="24"/>
      <c r="MX705" s="24"/>
      <c r="MY705" s="24"/>
      <c r="MZ705" s="24"/>
      <c r="NA705" s="24"/>
      <c r="NB705" s="24"/>
      <c r="NC705" s="24"/>
      <c r="ND705" s="24"/>
      <c r="NE705" s="24"/>
      <c r="NF705" s="24"/>
      <c r="NG705" s="24"/>
      <c r="NH705" s="24"/>
      <c r="NI705" s="24"/>
      <c r="NJ705" s="24"/>
      <c r="NK705" s="24"/>
      <c r="NL705" s="24"/>
      <c r="NM705" s="24"/>
      <c r="NN705" s="24"/>
      <c r="NO705" s="24"/>
      <c r="NP705" s="24"/>
      <c r="NQ705" s="24"/>
      <c r="NR705" s="24"/>
      <c r="NS705" s="24"/>
      <c r="NT705" s="24"/>
      <c r="NU705" s="24"/>
      <c r="NV705" s="24"/>
      <c r="NW705" s="24"/>
      <c r="NX705" s="24"/>
      <c r="NY705" s="24"/>
      <c r="NZ705" s="24"/>
      <c r="OA705" s="24"/>
      <c r="OB705" s="24"/>
      <c r="OC705" s="24"/>
      <c r="OD705" s="24"/>
      <c r="OE705" s="24"/>
      <c r="OF705" s="24"/>
      <c r="OG705" s="24"/>
      <c r="OH705" s="24"/>
      <c r="OI705" s="24"/>
      <c r="OJ705" s="24"/>
      <c r="OK705" s="24"/>
      <c r="OL705" s="24"/>
      <c r="OM705" s="24"/>
      <c r="ON705" s="24"/>
      <c r="OO705" s="24"/>
      <c r="OP705" s="24"/>
      <c r="OQ705" s="24"/>
      <c r="OR705" s="24"/>
      <c r="OS705" s="24"/>
      <c r="OT705" s="24"/>
      <c r="OU705" s="24"/>
      <c r="OV705" s="24"/>
      <c r="OW705" s="24"/>
      <c r="OX705" s="24"/>
      <c r="OY705" s="24"/>
      <c r="OZ705" s="24"/>
      <c r="PA705" s="24"/>
      <c r="PB705" s="24"/>
      <c r="PC705" s="24"/>
      <c r="PD705" s="24"/>
      <c r="PE705" s="24"/>
      <c r="PF705" s="24"/>
      <c r="PG705" s="24"/>
      <c r="PH705" s="24"/>
      <c r="PI705" s="24"/>
      <c r="PJ705" s="24"/>
      <c r="PK705" s="24"/>
      <c r="PL705" s="24"/>
      <c r="PM705" s="24"/>
      <c r="PN705" s="24"/>
      <c r="PO705" s="24"/>
      <c r="PP705" s="24"/>
      <c r="PQ705" s="24"/>
      <c r="PR705" s="24"/>
      <c r="PS705" s="24"/>
      <c r="PT705" s="24"/>
      <c r="PU705" s="24"/>
      <c r="PV705" s="24"/>
      <c r="PW705" s="24"/>
      <c r="PX705" s="24"/>
      <c r="PY705" s="24"/>
      <c r="PZ705" s="24"/>
      <c r="QA705" s="24"/>
      <c r="QB705" s="24"/>
      <c r="QC705" s="24"/>
      <c r="QD705" s="24"/>
      <c r="QE705" s="24"/>
      <c r="QF705" s="24"/>
      <c r="QG705" s="24"/>
      <c r="QH705" s="24"/>
      <c r="QI705" s="24"/>
      <c r="QJ705" s="24"/>
      <c r="QK705" s="24"/>
      <c r="QL705" s="24"/>
      <c r="QM705" s="24"/>
      <c r="QN705" s="24"/>
      <c r="QO705" s="24"/>
      <c r="QP705" s="24"/>
      <c r="QQ705" s="24"/>
      <c r="QR705" s="24"/>
      <c r="QS705" s="24"/>
      <c r="QT705" s="24"/>
      <c r="QU705" s="24"/>
      <c r="QV705" s="24"/>
      <c r="QW705" s="24"/>
      <c r="QX705" s="24"/>
      <c r="QY705" s="24"/>
      <c r="QZ705" s="24"/>
      <c r="RA705" s="24"/>
      <c r="RB705" s="24"/>
      <c r="RC705" s="24"/>
      <c r="RD705" s="24"/>
      <c r="RE705" s="24"/>
      <c r="RF705" s="24"/>
      <c r="RG705" s="24"/>
      <c r="RH705" s="24"/>
      <c r="RI705" s="24"/>
      <c r="RJ705" s="24"/>
      <c r="RK705" s="24"/>
      <c r="RL705" s="24"/>
      <c r="RM705" s="24"/>
      <c r="RN705" s="24"/>
      <c r="RO705" s="24"/>
      <c r="RP705" s="24"/>
      <c r="RQ705" s="24"/>
      <c r="RR705" s="24"/>
      <c r="RS705" s="24"/>
      <c r="RT705" s="24"/>
      <c r="RU705" s="24"/>
      <c r="RV705" s="24"/>
      <c r="RW705" s="24"/>
      <c r="RX705" s="24"/>
      <c r="RY705" s="24"/>
      <c r="RZ705" s="24"/>
      <c r="SA705" s="24"/>
      <c r="SB705" s="24"/>
      <c r="SC705" s="24"/>
      <c r="SD705" s="24"/>
      <c r="SE705" s="24"/>
      <c r="SF705" s="24"/>
      <c r="SG705" s="24"/>
      <c r="SH705" s="24"/>
      <c r="SI705" s="24"/>
      <c r="SJ705" s="24"/>
      <c r="SK705" s="24"/>
      <c r="SL705" s="24"/>
      <c r="SM705" s="24"/>
      <c r="SN705" s="24"/>
      <c r="SO705" s="24"/>
      <c r="SP705" s="24"/>
      <c r="SQ705" s="24"/>
      <c r="SR705" s="24"/>
      <c r="SS705" s="24"/>
      <c r="ST705" s="24"/>
      <c r="SU705" s="24"/>
      <c r="SV705" s="24"/>
      <c r="SW705" s="24"/>
      <c r="SX705" s="24"/>
      <c r="SY705" s="24"/>
      <c r="SZ705" s="24"/>
      <c r="TA705" s="24"/>
      <c r="TB705" s="24"/>
      <c r="TC705" s="24"/>
      <c r="TD705" s="24"/>
      <c r="TE705" s="24"/>
      <c r="TF705" s="24"/>
      <c r="TG705" s="24"/>
      <c r="TH705" s="24"/>
      <c r="TI705" s="24"/>
      <c r="TJ705" s="24"/>
      <c r="TK705" s="24"/>
      <c r="TL705" s="24"/>
      <c r="TM705" s="24"/>
      <c r="TN705" s="24"/>
      <c r="TO705" s="24"/>
      <c r="TP705" s="24"/>
      <c r="TQ705" s="24"/>
      <c r="TR705" s="24"/>
      <c r="TS705" s="24"/>
      <c r="TT705" s="24"/>
      <c r="TU705" s="24"/>
      <c r="TV705" s="24"/>
      <c r="TW705" s="24"/>
      <c r="TX705" s="24"/>
      <c r="TY705" s="24"/>
      <c r="TZ705" s="24"/>
      <c r="UA705" s="24"/>
      <c r="UB705" s="24"/>
      <c r="UC705" s="24"/>
      <c r="UD705" s="24"/>
      <c r="UE705" s="24"/>
      <c r="UF705" s="24"/>
      <c r="UG705" s="24"/>
      <c r="UH705" s="24"/>
      <c r="UI705" s="24"/>
      <c r="UJ705" s="24"/>
      <c r="UK705" s="24"/>
      <c r="UL705" s="24"/>
      <c r="UM705" s="24"/>
      <c r="UN705" s="24"/>
      <c r="UO705" s="24"/>
      <c r="UP705" s="24"/>
      <c r="UQ705" s="24"/>
      <c r="UR705" s="24"/>
      <c r="US705" s="24"/>
      <c r="UT705" s="24"/>
      <c r="UU705" s="24"/>
      <c r="UV705" s="24"/>
      <c r="UW705" s="24"/>
      <c r="UX705" s="24"/>
      <c r="UY705" s="24"/>
      <c r="UZ705" s="24"/>
      <c r="VA705" s="24"/>
      <c r="VB705" s="24"/>
      <c r="VC705" s="24"/>
      <c r="VD705" s="24"/>
      <c r="VE705" s="24"/>
      <c r="VF705" s="24"/>
      <c r="VG705" s="24"/>
      <c r="VH705" s="24"/>
      <c r="VI705" s="24"/>
      <c r="VJ705" s="24"/>
      <c r="VK705" s="24"/>
      <c r="VL705" s="24"/>
      <c r="VM705" s="24"/>
      <c r="VN705" s="24"/>
      <c r="VO705" s="24"/>
      <c r="VP705" s="24"/>
      <c r="VQ705" s="24"/>
      <c r="VR705" s="24"/>
      <c r="VS705" s="24"/>
      <c r="VT705" s="24"/>
      <c r="VU705" s="24"/>
      <c r="VV705" s="24"/>
      <c r="VW705" s="24"/>
      <c r="VX705" s="24"/>
      <c r="VY705" s="24"/>
      <c r="VZ705" s="24"/>
      <c r="WA705" s="24"/>
      <c r="WB705" s="24"/>
      <c r="WC705" s="24"/>
      <c r="WD705" s="24"/>
      <c r="WE705" s="24"/>
      <c r="WF705" s="24"/>
      <c r="WG705" s="24"/>
      <c r="WH705" s="24"/>
      <c r="WI705" s="24"/>
      <c r="WJ705" s="24"/>
      <c r="WK705" s="24"/>
      <c r="WL705" s="24"/>
      <c r="WM705" s="24"/>
      <c r="WN705" s="24"/>
      <c r="WO705" s="24"/>
      <c r="WP705" s="24"/>
      <c r="WQ705" s="24"/>
      <c r="WR705" s="24"/>
      <c r="WS705" s="24"/>
      <c r="WT705" s="24"/>
      <c r="WU705" s="24"/>
      <c r="WV705" s="24"/>
      <c r="WW705" s="24"/>
      <c r="WX705" s="24"/>
      <c r="WY705" s="24"/>
      <c r="WZ705" s="24"/>
      <c r="XA705" s="24"/>
      <c r="XB705" s="24"/>
      <c r="XC705" s="24"/>
      <c r="XD705" s="24"/>
      <c r="XE705" s="24"/>
      <c r="XF705" s="24"/>
      <c r="XG705" s="24"/>
      <c r="XH705" s="24"/>
      <c r="XI705" s="24"/>
      <c r="XJ705" s="24"/>
      <c r="XK705" s="24"/>
      <c r="XL705" s="24"/>
      <c r="XM705" s="24"/>
      <c r="XN705" s="24"/>
      <c r="XO705" s="24"/>
      <c r="XP705" s="24"/>
      <c r="XQ705" s="24"/>
      <c r="XR705" s="24"/>
      <c r="XS705" s="24"/>
      <c r="XT705" s="24"/>
      <c r="XU705" s="24"/>
      <c r="XV705" s="24"/>
      <c r="XW705" s="24"/>
      <c r="XX705" s="24"/>
      <c r="XY705" s="24"/>
      <c r="XZ705" s="24"/>
      <c r="YA705" s="24"/>
      <c r="YB705" s="24"/>
      <c r="YC705" s="24"/>
      <c r="YD705" s="24"/>
      <c r="YE705" s="24"/>
      <c r="YF705" s="24"/>
      <c r="YG705" s="24"/>
      <c r="YH705" s="24"/>
      <c r="YI705" s="24"/>
      <c r="YJ705" s="24"/>
      <c r="YK705" s="24"/>
      <c r="YL705" s="24"/>
      <c r="YM705" s="24"/>
      <c r="YN705" s="24"/>
      <c r="YO705" s="24"/>
      <c r="YP705" s="24"/>
      <c r="YQ705" s="24"/>
      <c r="YR705" s="24"/>
      <c r="YS705" s="24"/>
      <c r="YT705" s="24"/>
      <c r="YU705" s="24"/>
      <c r="YV705" s="24"/>
      <c r="YW705" s="24"/>
      <c r="YX705" s="24"/>
      <c r="YY705" s="24"/>
      <c r="YZ705" s="24"/>
      <c r="ZA705" s="24"/>
      <c r="ZB705" s="24"/>
      <c r="ZC705" s="24"/>
      <c r="ZD705" s="24"/>
      <c r="ZE705" s="24"/>
      <c r="ZF705" s="24"/>
      <c r="ZG705" s="24"/>
      <c r="ZH705" s="24"/>
      <c r="ZI705" s="24"/>
      <c r="ZJ705" s="24"/>
      <c r="ZK705" s="24"/>
      <c r="ZL705" s="24"/>
      <c r="ZM705" s="24"/>
      <c r="ZN705" s="24"/>
      <c r="ZO705" s="24"/>
      <c r="ZP705" s="24"/>
      <c r="ZQ705" s="24"/>
      <c r="ZR705" s="24"/>
      <c r="ZS705" s="24"/>
      <c r="ZT705" s="24"/>
      <c r="ZU705" s="24"/>
      <c r="ZV705" s="24"/>
      <c r="ZW705" s="24"/>
      <c r="ZX705" s="24"/>
      <c r="ZY705" s="24"/>
      <c r="ZZ705" s="24"/>
      <c r="AAA705" s="24"/>
      <c r="AAB705" s="24"/>
      <c r="AAC705" s="24"/>
      <c r="AAD705" s="24"/>
      <c r="AAE705" s="24"/>
      <c r="AAF705" s="24"/>
      <c r="AAG705" s="24"/>
      <c r="AAH705" s="24"/>
      <c r="AAI705" s="24"/>
      <c r="AAJ705" s="24"/>
      <c r="AAK705" s="24"/>
      <c r="AAL705" s="24"/>
      <c r="AAM705" s="24"/>
      <c r="AAN705" s="24"/>
      <c r="AAO705" s="24"/>
      <c r="AAP705" s="24"/>
      <c r="AAQ705" s="24"/>
      <c r="AAR705" s="24"/>
      <c r="AAS705" s="24"/>
      <c r="AAT705" s="24"/>
      <c r="AAU705" s="24"/>
      <c r="AAV705" s="24"/>
      <c r="AAW705" s="24"/>
      <c r="AAX705" s="24"/>
      <c r="AAY705" s="24"/>
      <c r="AAZ705" s="24"/>
      <c r="ABA705" s="24"/>
      <c r="ABB705" s="24"/>
      <c r="ABC705" s="24"/>
      <c r="ABD705" s="24"/>
      <c r="ABE705" s="24"/>
      <c r="ABF705" s="24"/>
      <c r="ABG705" s="24"/>
      <c r="ABH705" s="24"/>
      <c r="ABI705" s="24"/>
      <c r="ABJ705" s="24"/>
      <c r="ABK705" s="24"/>
      <c r="ABL705" s="24"/>
      <c r="ABM705" s="24"/>
      <c r="ABN705" s="24"/>
      <c r="ABO705" s="24"/>
      <c r="ABP705" s="24"/>
      <c r="ABQ705" s="24"/>
      <c r="ABR705" s="24"/>
      <c r="ABS705" s="24"/>
      <c r="ABT705" s="24"/>
      <c r="ABU705" s="24"/>
      <c r="ABV705" s="24"/>
      <c r="ABW705" s="24"/>
      <c r="ABX705" s="24"/>
      <c r="ABY705" s="24"/>
      <c r="ABZ705" s="24"/>
      <c r="ACA705" s="24"/>
      <c r="ACB705" s="24"/>
      <c r="ACC705" s="24"/>
      <c r="ACD705" s="24"/>
      <c r="ACE705" s="24"/>
      <c r="ACF705" s="24"/>
      <c r="ACG705" s="24"/>
      <c r="ACH705" s="24"/>
      <c r="ACI705" s="24"/>
      <c r="ACJ705" s="24"/>
      <c r="ACK705" s="24"/>
      <c r="ACL705" s="24"/>
      <c r="ACM705" s="24"/>
      <c r="ACN705" s="24"/>
      <c r="ACO705" s="24"/>
      <c r="ACP705" s="24"/>
      <c r="ACQ705" s="24"/>
      <c r="ACR705" s="24"/>
      <c r="ACS705" s="24"/>
      <c r="ACT705" s="24"/>
      <c r="ACU705" s="24"/>
      <c r="ACV705" s="24"/>
      <c r="ACW705" s="24"/>
      <c r="ACX705" s="24"/>
      <c r="ACY705" s="24"/>
      <c r="ACZ705" s="24"/>
      <c r="ADA705" s="24"/>
      <c r="ADB705" s="24"/>
      <c r="ADC705" s="24"/>
      <c r="ADD705" s="24"/>
      <c r="ADE705" s="24"/>
      <c r="ADF705" s="24"/>
      <c r="ADG705" s="24"/>
      <c r="ADH705" s="24"/>
      <c r="ADI705" s="24"/>
      <c r="ADJ705" s="24"/>
      <c r="ADK705" s="24"/>
      <c r="ADL705" s="24"/>
      <c r="ADM705" s="24"/>
      <c r="ADN705" s="24"/>
      <c r="ADO705" s="24"/>
      <c r="ADP705" s="24"/>
      <c r="ADQ705" s="24"/>
      <c r="ADR705" s="24"/>
      <c r="ADS705" s="24"/>
      <c r="ADT705" s="24"/>
      <c r="ADU705" s="24"/>
      <c r="ADV705" s="24"/>
      <c r="ADW705" s="24"/>
      <c r="ADX705" s="24"/>
      <c r="ADY705" s="24"/>
      <c r="ADZ705" s="24"/>
      <c r="AEA705" s="24"/>
      <c r="AEB705" s="24"/>
      <c r="AEC705" s="24"/>
      <c r="AED705" s="24"/>
      <c r="AEE705" s="24"/>
      <c r="AEF705" s="24"/>
      <c r="AEG705" s="24"/>
      <c r="AEH705" s="24"/>
      <c r="AEI705" s="24"/>
      <c r="AEJ705" s="24"/>
      <c r="AEK705" s="24"/>
      <c r="AEL705" s="24"/>
      <c r="AEM705" s="24"/>
      <c r="AEN705" s="24"/>
      <c r="AEO705" s="24"/>
      <c r="AEP705" s="24"/>
      <c r="AEQ705" s="24"/>
      <c r="AER705" s="24"/>
      <c r="AES705" s="24"/>
      <c r="AET705" s="24"/>
      <c r="AEU705" s="24"/>
      <c r="AEV705" s="24"/>
      <c r="AEW705" s="24"/>
      <c r="AEX705" s="24"/>
      <c r="AEY705" s="24"/>
      <c r="AEZ705" s="24"/>
      <c r="AFA705" s="24"/>
      <c r="AFB705" s="24"/>
      <c r="AFC705" s="24"/>
      <c r="AFD705" s="24"/>
      <c r="AFE705" s="24"/>
      <c r="AFF705" s="24"/>
      <c r="AFG705" s="24"/>
      <c r="AFH705" s="24"/>
      <c r="AFI705" s="24"/>
      <c r="AFJ705" s="24"/>
      <c r="AFK705" s="24"/>
      <c r="AFL705" s="24"/>
      <c r="AFM705" s="24"/>
      <c r="AFN705" s="24"/>
      <c r="AFO705" s="24"/>
      <c r="AFP705" s="24"/>
      <c r="AFQ705" s="24"/>
      <c r="AFR705" s="24"/>
      <c r="AFS705" s="24"/>
      <c r="AFT705" s="24"/>
      <c r="AFU705" s="24"/>
      <c r="AFV705" s="24"/>
      <c r="AFW705" s="24"/>
      <c r="AFX705" s="24"/>
      <c r="AFY705" s="24"/>
      <c r="AFZ705" s="24"/>
      <c r="AGA705" s="24"/>
      <c r="AGB705" s="24"/>
      <c r="AGC705" s="24"/>
      <c r="AGD705" s="24"/>
      <c r="AGE705" s="24"/>
      <c r="AGF705" s="24"/>
      <c r="AGG705" s="24"/>
      <c r="AGH705" s="24"/>
      <c r="AGI705" s="24"/>
      <c r="AGJ705" s="24"/>
      <c r="AGK705" s="24"/>
      <c r="AGL705" s="24"/>
      <c r="AGM705" s="24"/>
      <c r="AGN705" s="24"/>
      <c r="AGO705" s="24"/>
      <c r="AGP705" s="24"/>
      <c r="AGQ705" s="24"/>
      <c r="AGR705" s="24"/>
      <c r="AGS705" s="24"/>
      <c r="AGT705" s="24"/>
      <c r="AGU705" s="24"/>
      <c r="AGV705" s="24"/>
      <c r="AGW705" s="24"/>
      <c r="AGX705" s="24"/>
      <c r="AGY705" s="24"/>
      <c r="AGZ705" s="24"/>
      <c r="AHA705" s="24"/>
      <c r="AHB705" s="24"/>
      <c r="AHC705" s="24"/>
      <c r="AHD705" s="24"/>
      <c r="AHE705" s="24"/>
      <c r="AHF705" s="24"/>
      <c r="AHG705" s="24"/>
      <c r="AHH705" s="24"/>
      <c r="AHI705" s="24"/>
      <c r="AHJ705" s="24"/>
      <c r="AHK705" s="24"/>
      <c r="AHL705" s="24"/>
      <c r="AHM705" s="24"/>
      <c r="AHN705" s="24"/>
      <c r="AHO705" s="24"/>
      <c r="AHP705" s="24"/>
      <c r="AHQ705" s="24"/>
      <c r="AHR705" s="24"/>
      <c r="AHS705" s="24"/>
      <c r="AHT705" s="24"/>
      <c r="AHU705" s="24"/>
      <c r="AHV705" s="24"/>
      <c r="AHW705" s="24"/>
      <c r="AHX705" s="24"/>
      <c r="AHY705" s="24"/>
      <c r="AHZ705" s="24"/>
      <c r="AIA705" s="24"/>
      <c r="AIB705" s="24"/>
      <c r="AIC705" s="24"/>
      <c r="AID705" s="24"/>
      <c r="AIE705" s="24"/>
      <c r="AIF705" s="24"/>
      <c r="AIG705" s="24"/>
      <c r="AIH705" s="24"/>
      <c r="AII705" s="24"/>
      <c r="AIJ705" s="24"/>
      <c r="AIK705" s="24"/>
      <c r="AIL705" s="24"/>
      <c r="AIM705" s="24"/>
      <c r="AIN705" s="24"/>
      <c r="AIO705" s="24"/>
      <c r="AIP705" s="24"/>
      <c r="AIQ705" s="24"/>
      <c r="AIR705" s="24"/>
      <c r="AIS705" s="24"/>
      <c r="AIT705" s="24"/>
      <c r="AIU705" s="24"/>
      <c r="AIV705" s="24"/>
      <c r="AIW705" s="24"/>
      <c r="AIX705" s="24"/>
      <c r="AIY705" s="24"/>
      <c r="AIZ705" s="24"/>
      <c r="AJA705" s="24"/>
      <c r="AJB705" s="24"/>
      <c r="AJC705" s="24"/>
      <c r="AJD705" s="24"/>
      <c r="AJE705" s="24"/>
      <c r="AJF705" s="24"/>
      <c r="AJG705" s="24"/>
      <c r="AJH705" s="24"/>
      <c r="AJI705" s="24"/>
      <c r="AJJ705" s="24"/>
      <c r="AJK705" s="24"/>
      <c r="AJL705" s="24"/>
      <c r="AJM705" s="24"/>
      <c r="AJN705" s="24"/>
      <c r="AJO705" s="24"/>
      <c r="AJP705" s="24"/>
      <c r="AJQ705" s="24"/>
      <c r="AJR705" s="24"/>
      <c r="AJS705" s="24"/>
      <c r="AJT705" s="24"/>
      <c r="AJU705" s="24"/>
      <c r="AJV705" s="24"/>
      <c r="AJW705" s="24"/>
      <c r="AJX705" s="24"/>
      <c r="AJY705" s="24"/>
      <c r="AJZ705" s="24"/>
      <c r="AKA705" s="24"/>
      <c r="AKB705" s="24"/>
      <c r="AKC705" s="24"/>
      <c r="AKD705" s="24"/>
      <c r="AKE705" s="24"/>
      <c r="AKF705" s="24"/>
      <c r="AKG705" s="24"/>
      <c r="AKH705" s="24"/>
      <c r="AKI705" s="24"/>
      <c r="AKJ705" s="24"/>
      <c r="AKK705" s="24"/>
      <c r="AKL705" s="24"/>
      <c r="AKM705" s="24"/>
      <c r="AKN705" s="24"/>
      <c r="AKO705" s="24"/>
      <c r="AKP705" s="24"/>
      <c r="AKQ705" s="24"/>
      <c r="AKR705" s="24"/>
      <c r="AKS705" s="24"/>
      <c r="AKT705" s="24"/>
      <c r="AKU705" s="24"/>
      <c r="AKV705" s="24"/>
      <c r="AKW705" s="24"/>
      <c r="AKX705" s="24"/>
      <c r="AKY705" s="24"/>
      <c r="AKZ705" s="24"/>
      <c r="ALA705" s="24"/>
      <c r="ALB705" s="24"/>
      <c r="ALC705" s="24"/>
      <c r="ALD705" s="24"/>
      <c r="ALE705" s="24"/>
      <c r="ALF705" s="24"/>
      <c r="ALG705" s="24"/>
      <c r="ALH705" s="24"/>
      <c r="ALI705" s="24"/>
      <c r="ALJ705" s="24"/>
      <c r="ALK705" s="24"/>
      <c r="ALL705" s="24"/>
      <c r="ALM705" s="24"/>
      <c r="ALN705" s="24"/>
      <c r="ALO705" s="24"/>
      <c r="ALP705" s="24"/>
      <c r="ALQ705" s="24"/>
      <c r="ALR705" s="24"/>
      <c r="ALS705" s="24"/>
      <c r="ALT705" s="24"/>
      <c r="ALU705" s="24"/>
      <c r="ALV705" s="24"/>
      <c r="ALW705" s="24"/>
      <c r="ALX705" s="24"/>
      <c r="ALY705" s="24"/>
      <c r="ALZ705" s="24"/>
      <c r="AMA705" s="24"/>
      <c r="AMB705" s="24"/>
      <c r="AMC705" s="24"/>
      <c r="AMD705" s="24"/>
      <c r="AME705" s="24"/>
      <c r="AMF705" s="24"/>
      <c r="AMG705" s="24"/>
      <c r="AMH705" s="24"/>
      <c r="AMI705" s="24"/>
      <c r="AMJ705" s="24"/>
      <c r="AMK705" s="24"/>
      <c r="AML705" s="24"/>
      <c r="AMM705" s="24"/>
      <c r="AMN705" s="24"/>
      <c r="AMO705" s="24"/>
      <c r="AMP705" s="24"/>
      <c r="AMQ705" s="24"/>
      <c r="AMR705" s="24"/>
      <c r="AMS705" s="24"/>
      <c r="AMT705" s="24"/>
      <c r="AMU705" s="24"/>
      <c r="AMV705" s="24"/>
      <c r="AMW705" s="24"/>
      <c r="AMX705" s="24"/>
      <c r="AMY705" s="24"/>
      <c r="AMZ705" s="24"/>
      <c r="ANA705" s="24"/>
      <c r="ANB705" s="24"/>
      <c r="ANC705" s="24"/>
      <c r="AND705" s="24"/>
      <c r="ANE705" s="24"/>
      <c r="ANF705" s="24"/>
      <c r="ANG705" s="24"/>
      <c r="ANH705" s="24"/>
      <c r="ANI705" s="24"/>
      <c r="ANJ705" s="24"/>
      <c r="ANK705" s="24"/>
      <c r="ANL705" s="24"/>
      <c r="ANM705" s="24"/>
      <c r="ANN705" s="24"/>
      <c r="ANO705" s="24"/>
      <c r="ANP705" s="24"/>
      <c r="ANQ705" s="24"/>
      <c r="ANR705" s="24"/>
      <c r="ANS705" s="24"/>
      <c r="ANT705" s="24"/>
      <c r="ANU705" s="24"/>
      <c r="ANV705" s="24"/>
      <c r="ANW705" s="24"/>
      <c r="ANX705" s="24"/>
      <c r="ANY705" s="24"/>
      <c r="ANZ705" s="24"/>
      <c r="AOA705" s="24"/>
      <c r="AOB705" s="24"/>
      <c r="AOC705" s="24"/>
      <c r="AOD705" s="24"/>
      <c r="AOE705" s="24"/>
      <c r="AOF705" s="24"/>
      <c r="AOG705" s="24"/>
      <c r="AOH705" s="24"/>
      <c r="AOI705" s="24"/>
      <c r="AOJ705" s="24"/>
      <c r="AOK705" s="24"/>
      <c r="AOL705" s="24"/>
      <c r="AOM705" s="24"/>
      <c r="AON705" s="24"/>
      <c r="AOO705" s="24"/>
      <c r="AOP705" s="24"/>
      <c r="AOQ705" s="24"/>
      <c r="AOR705" s="24"/>
      <c r="AOS705" s="24"/>
      <c r="AOT705" s="24"/>
      <c r="AOU705" s="24"/>
      <c r="AOV705" s="24"/>
      <c r="AOW705" s="24"/>
      <c r="AOX705" s="24"/>
      <c r="AOY705" s="24"/>
      <c r="AOZ705" s="24"/>
      <c r="APA705" s="24"/>
      <c r="APB705" s="24"/>
      <c r="APC705" s="24"/>
      <c r="APD705" s="24"/>
      <c r="APE705" s="24"/>
      <c r="APF705" s="24"/>
      <c r="APG705" s="24"/>
      <c r="APH705" s="24"/>
      <c r="API705" s="24"/>
      <c r="APJ705" s="24"/>
      <c r="APK705" s="24"/>
      <c r="APL705" s="24"/>
      <c r="APM705" s="24"/>
      <c r="APN705" s="24"/>
      <c r="APO705" s="24"/>
      <c r="APP705" s="24"/>
      <c r="APQ705" s="24"/>
      <c r="APR705" s="24"/>
      <c r="APS705" s="24"/>
      <c r="APT705" s="24"/>
      <c r="APU705" s="24"/>
      <c r="APV705" s="24"/>
      <c r="APW705" s="24"/>
      <c r="APX705" s="24"/>
      <c r="APY705" s="24"/>
      <c r="APZ705" s="24"/>
      <c r="AQA705" s="24"/>
      <c r="AQB705" s="24"/>
      <c r="AQC705" s="24"/>
      <c r="AQD705" s="24"/>
      <c r="AQE705" s="24"/>
      <c r="AQF705" s="24"/>
      <c r="AQG705" s="24"/>
      <c r="AQH705" s="24"/>
      <c r="AQI705" s="24"/>
      <c r="AQJ705" s="24"/>
      <c r="AQK705" s="24"/>
      <c r="AQL705" s="24"/>
      <c r="AQM705" s="24"/>
      <c r="AQN705" s="24"/>
      <c r="AQO705" s="24"/>
      <c r="AQP705" s="24"/>
      <c r="AQQ705" s="24"/>
      <c r="AQR705" s="24"/>
      <c r="AQS705" s="24"/>
      <c r="AQT705" s="24"/>
      <c r="AQU705" s="24"/>
      <c r="AQV705" s="24"/>
      <c r="AQW705" s="24"/>
      <c r="AQX705" s="24"/>
      <c r="AQY705" s="24"/>
      <c r="AQZ705" s="24"/>
      <c r="ARA705" s="24"/>
      <c r="ARB705" s="24"/>
      <c r="ARC705" s="24"/>
      <c r="ARD705" s="24"/>
      <c r="ARE705" s="24"/>
      <c r="ARF705" s="24"/>
      <c r="ARG705" s="24"/>
      <c r="ARH705" s="24"/>
      <c r="ARI705" s="24"/>
      <c r="ARJ705" s="24"/>
      <c r="ARK705" s="24"/>
      <c r="ARL705" s="24"/>
      <c r="ARM705" s="24"/>
      <c r="ARN705" s="24"/>
      <c r="ARO705" s="24"/>
      <c r="ARP705" s="24"/>
      <c r="ARQ705" s="24"/>
      <c r="ARR705" s="24"/>
      <c r="ARS705" s="24"/>
      <c r="ART705" s="24"/>
      <c r="ARU705" s="24"/>
      <c r="ARV705" s="24"/>
      <c r="ARW705" s="24"/>
      <c r="ARX705" s="24"/>
      <c r="ARY705" s="24"/>
      <c r="ARZ705" s="24"/>
      <c r="ASA705" s="24"/>
      <c r="ASB705" s="24"/>
      <c r="ASC705" s="24"/>
      <c r="ASD705" s="24"/>
      <c r="ASE705" s="24"/>
      <c r="ASF705" s="24"/>
      <c r="ASG705" s="24"/>
      <c r="ASH705" s="24"/>
      <c r="ASI705" s="24"/>
      <c r="ASJ705" s="24"/>
      <c r="ASK705" s="24"/>
      <c r="ASL705" s="24"/>
      <c r="ASM705" s="24"/>
      <c r="ASN705" s="24"/>
      <c r="ASO705" s="24"/>
      <c r="ASP705" s="24"/>
      <c r="ASQ705" s="24"/>
      <c r="ASR705" s="24"/>
      <c r="ASS705" s="24"/>
      <c r="AST705" s="24"/>
      <c r="ASU705" s="24"/>
      <c r="ASV705" s="24"/>
      <c r="ASW705" s="24"/>
      <c r="ASX705" s="24"/>
      <c r="ASY705" s="24"/>
      <c r="ASZ705" s="24"/>
      <c r="ATA705" s="24"/>
      <c r="ATB705" s="24"/>
      <c r="ATC705" s="24"/>
      <c r="ATD705" s="24"/>
      <c r="ATE705" s="24"/>
      <c r="ATF705" s="24"/>
      <c r="ATG705" s="24"/>
      <c r="ATH705" s="24"/>
      <c r="ATI705" s="24"/>
      <c r="ATJ705" s="24"/>
      <c r="ATK705" s="24"/>
      <c r="ATL705" s="24"/>
      <c r="ATM705" s="24"/>
      <c r="ATN705" s="24"/>
      <c r="ATO705" s="24"/>
      <c r="ATP705" s="24"/>
      <c r="ATQ705" s="24"/>
      <c r="ATR705" s="24"/>
      <c r="ATS705" s="24"/>
      <c r="ATT705" s="24"/>
      <c r="ATU705" s="24"/>
      <c r="ATV705" s="24"/>
      <c r="ATW705" s="24"/>
      <c r="ATX705" s="24"/>
      <c r="ATY705" s="24"/>
      <c r="ATZ705" s="24"/>
      <c r="AUA705" s="24"/>
      <c r="AUB705" s="24"/>
      <c r="AUC705" s="24"/>
      <c r="AUD705" s="24"/>
      <c r="AUE705" s="24"/>
      <c r="AUF705" s="24"/>
      <c r="AUG705" s="24"/>
      <c r="AUH705" s="24"/>
      <c r="AUI705" s="24"/>
      <c r="AUJ705" s="24"/>
      <c r="AUK705" s="24"/>
      <c r="AUL705" s="24"/>
      <c r="AUM705" s="24"/>
      <c r="AUN705" s="24"/>
      <c r="AUO705" s="24"/>
      <c r="AUP705" s="24"/>
      <c r="AUQ705" s="24"/>
      <c r="AUR705" s="24"/>
      <c r="AUS705" s="24"/>
      <c r="AUT705" s="24"/>
      <c r="AUU705" s="24"/>
      <c r="AUV705" s="24"/>
      <c r="AUW705" s="24"/>
      <c r="AUX705" s="24"/>
      <c r="AUY705" s="24"/>
      <c r="AUZ705" s="24"/>
      <c r="AVA705" s="24"/>
      <c r="AVB705" s="24"/>
      <c r="AVC705" s="24"/>
      <c r="AVD705" s="24"/>
      <c r="AVE705" s="24"/>
      <c r="AVF705" s="24"/>
      <c r="AVG705" s="24"/>
      <c r="AVH705" s="24"/>
      <c r="AVI705" s="24"/>
      <c r="AVJ705" s="24"/>
      <c r="AVK705" s="24"/>
      <c r="AVL705" s="24"/>
      <c r="AVM705" s="24"/>
      <c r="AVN705" s="24"/>
      <c r="AVO705" s="24"/>
      <c r="AVP705" s="24"/>
      <c r="AVQ705" s="24"/>
      <c r="AVR705" s="24"/>
      <c r="AVS705" s="24"/>
      <c r="AVT705" s="24"/>
      <c r="AVU705" s="24"/>
      <c r="AVV705" s="24"/>
      <c r="AVW705" s="24"/>
      <c r="AVX705" s="24"/>
      <c r="AVY705" s="24"/>
      <c r="AVZ705" s="24"/>
      <c r="AWA705" s="24"/>
      <c r="AWB705" s="24"/>
      <c r="AWC705" s="24"/>
      <c r="AWD705" s="24"/>
      <c r="AWE705" s="24"/>
      <c r="AWF705" s="24"/>
      <c r="AWG705" s="24"/>
      <c r="AWH705" s="24"/>
      <c r="AWI705" s="24"/>
      <c r="AWJ705" s="24"/>
      <c r="AWK705" s="24"/>
      <c r="AWL705" s="24"/>
      <c r="AWM705" s="24"/>
      <c r="AWN705" s="24"/>
      <c r="AWO705" s="24"/>
      <c r="AWP705" s="24"/>
      <c r="AWQ705" s="24"/>
      <c r="AWR705" s="24"/>
      <c r="AWS705" s="24"/>
      <c r="AWT705" s="24"/>
      <c r="AWU705" s="24"/>
      <c r="AWV705" s="24"/>
      <c r="AWW705" s="24"/>
      <c r="AWX705" s="24"/>
      <c r="AWY705" s="24"/>
      <c r="AWZ705" s="24"/>
      <c r="AXA705" s="24"/>
      <c r="AXB705" s="24"/>
      <c r="AXC705" s="24"/>
      <c r="AXD705" s="24"/>
      <c r="AXE705" s="24"/>
      <c r="AXF705" s="24"/>
      <c r="AXG705" s="24"/>
      <c r="AXH705" s="24"/>
      <c r="AXI705" s="24"/>
      <c r="AXJ705" s="24"/>
      <c r="AXK705" s="24"/>
      <c r="AXL705" s="24"/>
      <c r="AXM705" s="24"/>
      <c r="AXN705" s="24"/>
      <c r="AXO705" s="24"/>
      <c r="AXP705" s="24"/>
      <c r="AXQ705" s="24"/>
      <c r="AXR705" s="24"/>
      <c r="AXS705" s="24"/>
      <c r="AXT705" s="24"/>
      <c r="AXU705" s="24"/>
      <c r="AXV705" s="24"/>
      <c r="AXW705" s="24"/>
      <c r="AXX705" s="24"/>
      <c r="AXY705" s="24"/>
      <c r="AXZ705" s="24"/>
      <c r="AYA705" s="24"/>
      <c r="AYB705" s="24"/>
      <c r="AYC705" s="24"/>
      <c r="AYD705" s="24"/>
      <c r="AYE705" s="24"/>
      <c r="AYF705" s="24"/>
      <c r="AYG705" s="24"/>
      <c r="AYH705" s="24"/>
      <c r="AYI705" s="24"/>
      <c r="AYJ705" s="24"/>
      <c r="AYK705" s="24"/>
      <c r="AYL705" s="24"/>
      <c r="AYM705" s="24"/>
      <c r="AYN705" s="24"/>
      <c r="AYO705" s="24"/>
      <c r="AYP705" s="24"/>
      <c r="AYQ705" s="24"/>
      <c r="AYR705" s="24"/>
      <c r="AYS705" s="24"/>
      <c r="AYT705" s="24"/>
      <c r="AYU705" s="24"/>
      <c r="AYV705" s="24"/>
      <c r="AYW705" s="24"/>
      <c r="AYX705" s="24"/>
      <c r="AYY705" s="24"/>
      <c r="AYZ705" s="24"/>
      <c r="AZA705" s="24"/>
      <c r="AZB705" s="24"/>
      <c r="AZC705" s="24"/>
      <c r="AZD705" s="24"/>
      <c r="AZE705" s="24"/>
      <c r="AZF705" s="24"/>
      <c r="AZG705" s="24"/>
      <c r="AZH705" s="24"/>
      <c r="AZI705" s="24"/>
      <c r="AZJ705" s="24"/>
      <c r="AZK705" s="24"/>
      <c r="AZL705" s="24"/>
      <c r="AZM705" s="24"/>
      <c r="AZN705" s="24"/>
      <c r="AZO705" s="24"/>
      <c r="AZP705" s="24"/>
      <c r="AZQ705" s="24"/>
      <c r="AZR705" s="24"/>
      <c r="AZS705" s="24"/>
      <c r="AZT705" s="24"/>
      <c r="AZU705" s="24"/>
      <c r="AZV705" s="24"/>
      <c r="AZW705" s="24"/>
      <c r="AZX705" s="24"/>
      <c r="AZY705" s="24"/>
      <c r="AZZ705" s="24"/>
      <c r="BAA705" s="24"/>
      <c r="BAB705" s="24"/>
      <c r="BAC705" s="24"/>
      <c r="BAD705" s="24"/>
      <c r="BAE705" s="24"/>
      <c r="BAF705" s="24"/>
      <c r="BAG705" s="24"/>
      <c r="BAH705" s="24"/>
      <c r="BAI705" s="24"/>
      <c r="BAJ705" s="24"/>
      <c r="BAK705" s="24"/>
      <c r="BAL705" s="24"/>
      <c r="BAM705" s="24"/>
      <c r="BAN705" s="24"/>
      <c r="BAO705" s="24"/>
      <c r="BAP705" s="24"/>
    </row>
    <row r="706" spans="1:1394" s="19" customFormat="1" x14ac:dyDescent="0.25">
      <c r="A706" s="19" t="str">
        <f>IF(YEAR(G706)=2024,#REF!,"")</f>
        <v/>
      </c>
      <c r="B706" s="19" t="str">
        <f>IF(YEAR(G706)=2025,#REF!,"")</f>
        <v/>
      </c>
      <c r="C706" s="19" t="str">
        <f t="shared" si="55"/>
        <v>Afternoon45144</v>
      </c>
      <c r="D706" s="19" t="str">
        <f>IF('by region'!$C$2="Any","Any",'Turf only'!V706)&amp;M706&amp;IF('by region'!$I$2="Any","Any",N706)&amp;G706</f>
        <v>AnyFlatAny45144</v>
      </c>
      <c r="E706" s="19" t="e">
        <f>IF(I706=#REF!,'Turf only'!G706,"")</f>
        <v>#REF!</v>
      </c>
      <c r="F706" s="19" t="e">
        <f t="shared" si="56"/>
        <v>#REF!</v>
      </c>
      <c r="G706" s="15">
        <v>45144</v>
      </c>
      <c r="H706" s="16" t="s">
        <v>40</v>
      </c>
      <c r="I706" s="16" t="s">
        <v>88</v>
      </c>
      <c r="J706" s="16" t="s">
        <v>9</v>
      </c>
      <c r="K706" s="14" t="s">
        <v>10</v>
      </c>
      <c r="L706" s="14" t="s">
        <v>17</v>
      </c>
      <c r="M706" s="16" t="s">
        <v>25</v>
      </c>
      <c r="N706" s="16" t="s">
        <v>13</v>
      </c>
      <c r="O706" s="16" t="s">
        <v>14</v>
      </c>
      <c r="P706" s="23">
        <f t="shared" si="57"/>
        <v>1</v>
      </c>
      <c r="Q706" s="23" cm="1">
        <f t="array" ref="Q706">SUMPRODUCT(($G$2:$G$2765=G706)*(P706&gt;$P$2:$P$2765))+1</f>
        <v>1</v>
      </c>
      <c r="R706" s="23" t="e">
        <f>(Q706*100000)+#REF!</f>
        <v>#REF!</v>
      </c>
      <c r="S706" s="19" t="e" cm="1">
        <f t="array" ref="S706">SUMPRODUCT(($G$2:$G$2765=G706)*(R706&gt;$R$2:$R$2765))+1</f>
        <v>#REF!</v>
      </c>
      <c r="T706" s="19" t="str">
        <f t="shared" si="58"/>
        <v xml:space="preserve">CHESTER </v>
      </c>
      <c r="U706" s="19">
        <v>0</v>
      </c>
      <c r="V706" s="19" t="s">
        <v>17</v>
      </c>
      <c r="W706" s="19">
        <f t="shared" si="59"/>
        <v>2023</v>
      </c>
      <c r="X706" s="24"/>
      <c r="Y706" s="24"/>
      <c r="Z706" s="24"/>
      <c r="AA706" s="24"/>
      <c r="AB706" s="24"/>
      <c r="AC706" s="24"/>
      <c r="AD706" s="24"/>
      <c r="AE706" s="24"/>
      <c r="AF706" s="24"/>
      <c r="AG706" s="24"/>
      <c r="AH706" s="24"/>
      <c r="AI706" s="24"/>
      <c r="AJ706" s="24"/>
      <c r="AK706" s="24"/>
      <c r="AL706" s="24"/>
      <c r="AM706" s="24"/>
      <c r="AN706" s="24"/>
      <c r="AO706" s="24"/>
      <c r="AP706" s="24"/>
      <c r="AQ706" s="24"/>
      <c r="AR706" s="24"/>
      <c r="AS706" s="24"/>
      <c r="AT706" s="24"/>
      <c r="AU706" s="24"/>
      <c r="AV706" s="24"/>
      <c r="AW706" s="24"/>
      <c r="AX706" s="24"/>
      <c r="AY706" s="24"/>
      <c r="AZ706" s="24"/>
      <c r="BA706" s="24"/>
      <c r="BB706" s="24"/>
      <c r="BC706" s="24"/>
      <c r="BD706" s="24"/>
      <c r="BE706" s="24"/>
      <c r="BF706" s="24"/>
      <c r="BG706" s="24"/>
      <c r="BH706" s="24"/>
      <c r="BI706" s="24"/>
      <c r="BJ706" s="24"/>
      <c r="BK706" s="24"/>
      <c r="BL706" s="24"/>
      <c r="BM706" s="24"/>
      <c r="BN706" s="24"/>
      <c r="BO706" s="24"/>
      <c r="BP706" s="24"/>
      <c r="BQ706" s="24"/>
      <c r="BR706" s="24"/>
      <c r="BS706" s="24"/>
      <c r="BT706" s="24"/>
      <c r="BU706" s="24"/>
      <c r="BV706" s="24"/>
      <c r="BW706" s="24"/>
      <c r="BX706" s="24"/>
      <c r="BY706" s="24"/>
      <c r="BZ706" s="24"/>
      <c r="CA706" s="24"/>
      <c r="CB706" s="24"/>
      <c r="CC706" s="24"/>
      <c r="CD706" s="24"/>
      <c r="CE706" s="24"/>
      <c r="CF706" s="24"/>
      <c r="CG706" s="24"/>
      <c r="CH706" s="24"/>
      <c r="CI706" s="24"/>
      <c r="CJ706" s="24"/>
      <c r="CK706" s="24"/>
      <c r="CL706" s="24"/>
      <c r="CM706" s="24"/>
      <c r="CN706" s="24"/>
      <c r="CO706" s="24"/>
      <c r="CP706" s="24"/>
      <c r="CQ706" s="24"/>
      <c r="CR706" s="24"/>
      <c r="CS706" s="24"/>
      <c r="CT706" s="24"/>
      <c r="CU706" s="24"/>
      <c r="CV706" s="24"/>
      <c r="CW706" s="24"/>
      <c r="CX706" s="24"/>
      <c r="CY706" s="24"/>
      <c r="CZ706" s="24"/>
      <c r="DA706" s="24"/>
      <c r="DB706" s="24"/>
      <c r="DC706" s="24"/>
      <c r="DD706" s="24"/>
      <c r="DE706" s="24"/>
      <c r="DF706" s="24"/>
      <c r="DG706" s="24"/>
      <c r="DH706" s="24"/>
      <c r="DI706" s="24"/>
      <c r="DJ706" s="24"/>
      <c r="DK706" s="24"/>
      <c r="DL706" s="24"/>
      <c r="DM706" s="24"/>
      <c r="DN706" s="24"/>
      <c r="DO706" s="24"/>
      <c r="DP706" s="24"/>
      <c r="DQ706" s="24"/>
      <c r="DR706" s="24"/>
      <c r="DS706" s="24"/>
      <c r="DT706" s="24"/>
      <c r="DU706" s="24"/>
      <c r="DV706" s="24"/>
      <c r="DW706" s="24"/>
      <c r="DX706" s="24"/>
      <c r="DY706" s="24"/>
      <c r="DZ706" s="24"/>
      <c r="EA706" s="24"/>
      <c r="EB706" s="24"/>
      <c r="EC706" s="24"/>
      <c r="ED706" s="24"/>
      <c r="EE706" s="24"/>
      <c r="EF706" s="24"/>
      <c r="EG706" s="24"/>
      <c r="EH706" s="24"/>
      <c r="EI706" s="24"/>
      <c r="EJ706" s="24"/>
      <c r="EK706" s="24"/>
      <c r="EL706" s="24"/>
      <c r="EM706" s="24"/>
      <c r="EN706" s="24"/>
      <c r="EO706" s="24"/>
      <c r="EP706" s="24"/>
      <c r="EQ706" s="24"/>
      <c r="ER706" s="24"/>
      <c r="ES706" s="24"/>
      <c r="ET706" s="24"/>
      <c r="EU706" s="24"/>
      <c r="EV706" s="24"/>
      <c r="EW706" s="24"/>
      <c r="EX706" s="24"/>
      <c r="EY706" s="24"/>
      <c r="EZ706" s="24"/>
      <c r="FA706" s="24"/>
      <c r="FB706" s="24"/>
      <c r="FC706" s="24"/>
      <c r="FD706" s="24"/>
      <c r="FE706" s="24"/>
      <c r="FF706" s="24"/>
      <c r="FG706" s="24"/>
      <c r="FH706" s="24"/>
      <c r="FI706" s="24"/>
      <c r="FJ706" s="24"/>
      <c r="FK706" s="24"/>
      <c r="FL706" s="24"/>
      <c r="FM706" s="24"/>
      <c r="FN706" s="24"/>
      <c r="FO706" s="24"/>
      <c r="FP706" s="24"/>
      <c r="FQ706" s="24"/>
      <c r="FR706" s="24"/>
      <c r="FS706" s="24"/>
      <c r="FT706" s="24"/>
      <c r="FU706" s="24"/>
      <c r="FV706" s="24"/>
      <c r="FW706" s="24"/>
      <c r="FX706" s="24"/>
      <c r="FY706" s="24"/>
      <c r="FZ706" s="24"/>
      <c r="GA706" s="24"/>
      <c r="GB706" s="24"/>
      <c r="GC706" s="24"/>
      <c r="GD706" s="24"/>
      <c r="GE706" s="24"/>
      <c r="GF706" s="24"/>
      <c r="GG706" s="24"/>
      <c r="GH706" s="24"/>
      <c r="GI706" s="24"/>
      <c r="GJ706" s="24"/>
      <c r="GK706" s="24"/>
      <c r="GL706" s="24"/>
      <c r="GM706" s="24"/>
      <c r="GN706" s="24"/>
      <c r="GO706" s="24"/>
      <c r="GP706" s="24"/>
      <c r="GQ706" s="24"/>
      <c r="GR706" s="24"/>
      <c r="GS706" s="24"/>
      <c r="GT706" s="24"/>
      <c r="GU706" s="24"/>
      <c r="GV706" s="24"/>
      <c r="GW706" s="24"/>
      <c r="GX706" s="24"/>
      <c r="GY706" s="24"/>
      <c r="GZ706" s="24"/>
      <c r="HA706" s="24"/>
      <c r="HB706" s="24"/>
      <c r="HC706" s="24"/>
      <c r="HD706" s="24"/>
      <c r="HE706" s="24"/>
      <c r="HF706" s="24"/>
      <c r="HG706" s="24"/>
      <c r="HH706" s="24"/>
      <c r="HI706" s="24"/>
      <c r="HJ706" s="24"/>
      <c r="HK706" s="24"/>
      <c r="HL706" s="24"/>
      <c r="HM706" s="24"/>
      <c r="HN706" s="24"/>
      <c r="HO706" s="24"/>
      <c r="HP706" s="24"/>
      <c r="HQ706" s="24"/>
      <c r="HR706" s="24"/>
      <c r="HS706" s="24"/>
      <c r="HT706" s="24"/>
      <c r="HU706" s="24"/>
      <c r="HV706" s="24"/>
      <c r="HW706" s="24"/>
      <c r="HX706" s="24"/>
      <c r="HY706" s="24"/>
      <c r="HZ706" s="24"/>
      <c r="IA706" s="24"/>
      <c r="IB706" s="24"/>
      <c r="IC706" s="24"/>
      <c r="ID706" s="24"/>
      <c r="IE706" s="24"/>
      <c r="IF706" s="24"/>
      <c r="IG706" s="24"/>
      <c r="IH706" s="24"/>
      <c r="II706" s="24"/>
      <c r="IJ706" s="24"/>
      <c r="IK706" s="24"/>
      <c r="IL706" s="24"/>
      <c r="IM706" s="24"/>
      <c r="IN706" s="24"/>
      <c r="IO706" s="24"/>
      <c r="IP706" s="24"/>
      <c r="IQ706" s="24"/>
      <c r="IR706" s="24"/>
      <c r="IS706" s="24"/>
      <c r="IT706" s="24"/>
      <c r="IU706" s="24"/>
      <c r="IV706" s="24"/>
      <c r="IW706" s="24"/>
      <c r="IX706" s="24"/>
      <c r="IY706" s="24"/>
      <c r="IZ706" s="24"/>
      <c r="JA706" s="24"/>
      <c r="JB706" s="24"/>
      <c r="JC706" s="24"/>
      <c r="JD706" s="24"/>
      <c r="JE706" s="24"/>
      <c r="JF706" s="24"/>
      <c r="JG706" s="24"/>
      <c r="JH706" s="24"/>
      <c r="JI706" s="24"/>
      <c r="JJ706" s="24"/>
      <c r="JK706" s="24"/>
      <c r="JL706" s="24"/>
      <c r="JM706" s="24"/>
      <c r="JN706" s="24"/>
      <c r="JO706" s="24"/>
      <c r="JP706" s="24"/>
      <c r="JQ706" s="24"/>
      <c r="JR706" s="24"/>
      <c r="JS706" s="24"/>
      <c r="JT706" s="24"/>
      <c r="JU706" s="24"/>
      <c r="JV706" s="24"/>
      <c r="JW706" s="24"/>
      <c r="JX706" s="24"/>
      <c r="JY706" s="24"/>
      <c r="JZ706" s="24"/>
      <c r="KA706" s="24"/>
      <c r="KB706" s="24"/>
      <c r="KC706" s="24"/>
      <c r="KD706" s="24"/>
      <c r="KE706" s="24"/>
      <c r="KF706" s="24"/>
      <c r="KG706" s="24"/>
      <c r="KH706" s="24"/>
      <c r="KI706" s="24"/>
      <c r="KJ706" s="24"/>
      <c r="KK706" s="24"/>
      <c r="KL706" s="24"/>
      <c r="KM706" s="24"/>
      <c r="KN706" s="24"/>
      <c r="KO706" s="24"/>
      <c r="KP706" s="24"/>
      <c r="KQ706" s="24"/>
      <c r="KR706" s="24"/>
      <c r="KS706" s="24"/>
      <c r="KT706" s="24"/>
      <c r="KU706" s="24"/>
      <c r="KV706" s="24"/>
      <c r="KW706" s="24"/>
      <c r="KX706" s="24"/>
      <c r="KY706" s="24"/>
      <c r="KZ706" s="24"/>
      <c r="LA706" s="24"/>
      <c r="LB706" s="24"/>
      <c r="LC706" s="24"/>
      <c r="LD706" s="24"/>
      <c r="LE706" s="24"/>
      <c r="LF706" s="24"/>
      <c r="LG706" s="24"/>
      <c r="LH706" s="24"/>
      <c r="LI706" s="24"/>
      <c r="LJ706" s="24"/>
      <c r="LK706" s="24"/>
      <c r="LL706" s="24"/>
      <c r="LM706" s="24"/>
      <c r="LN706" s="24"/>
      <c r="LO706" s="24"/>
      <c r="LP706" s="24"/>
      <c r="LQ706" s="24"/>
      <c r="LR706" s="24"/>
      <c r="LS706" s="24"/>
      <c r="LT706" s="24"/>
      <c r="LU706" s="24"/>
      <c r="LV706" s="24"/>
      <c r="LW706" s="24"/>
      <c r="LX706" s="24"/>
      <c r="LY706" s="24"/>
      <c r="LZ706" s="24"/>
      <c r="MA706" s="24"/>
      <c r="MB706" s="24"/>
      <c r="MC706" s="24"/>
      <c r="MD706" s="24"/>
      <c r="ME706" s="24"/>
      <c r="MF706" s="24"/>
      <c r="MG706" s="24"/>
      <c r="MH706" s="24"/>
      <c r="MI706" s="24"/>
      <c r="MJ706" s="24"/>
      <c r="MK706" s="24"/>
      <c r="ML706" s="24"/>
      <c r="MM706" s="24"/>
      <c r="MN706" s="24"/>
      <c r="MO706" s="24"/>
      <c r="MP706" s="24"/>
      <c r="MQ706" s="24"/>
      <c r="MR706" s="24"/>
      <c r="MS706" s="24"/>
      <c r="MT706" s="24"/>
      <c r="MU706" s="24"/>
      <c r="MV706" s="24"/>
      <c r="MW706" s="24"/>
      <c r="MX706" s="24"/>
      <c r="MY706" s="24"/>
      <c r="MZ706" s="24"/>
      <c r="NA706" s="24"/>
      <c r="NB706" s="24"/>
      <c r="NC706" s="24"/>
      <c r="ND706" s="24"/>
      <c r="NE706" s="24"/>
      <c r="NF706" s="24"/>
      <c r="NG706" s="24"/>
      <c r="NH706" s="24"/>
      <c r="NI706" s="24"/>
      <c r="NJ706" s="24"/>
      <c r="NK706" s="24"/>
      <c r="NL706" s="24"/>
      <c r="NM706" s="24"/>
      <c r="NN706" s="24"/>
      <c r="NO706" s="24"/>
      <c r="NP706" s="24"/>
      <c r="NQ706" s="24"/>
      <c r="NR706" s="24"/>
      <c r="NS706" s="24"/>
      <c r="NT706" s="24"/>
      <c r="NU706" s="24"/>
      <c r="NV706" s="24"/>
      <c r="NW706" s="24"/>
      <c r="NX706" s="24"/>
      <c r="NY706" s="24"/>
      <c r="NZ706" s="24"/>
      <c r="OA706" s="24"/>
      <c r="OB706" s="24"/>
      <c r="OC706" s="24"/>
      <c r="OD706" s="24"/>
      <c r="OE706" s="24"/>
      <c r="OF706" s="24"/>
      <c r="OG706" s="24"/>
      <c r="OH706" s="24"/>
      <c r="OI706" s="24"/>
      <c r="OJ706" s="24"/>
      <c r="OK706" s="24"/>
      <c r="OL706" s="24"/>
      <c r="OM706" s="24"/>
      <c r="ON706" s="24"/>
      <c r="OO706" s="24"/>
      <c r="OP706" s="24"/>
      <c r="OQ706" s="24"/>
      <c r="OR706" s="24"/>
      <c r="OS706" s="24"/>
      <c r="OT706" s="24"/>
      <c r="OU706" s="24"/>
      <c r="OV706" s="24"/>
      <c r="OW706" s="24"/>
      <c r="OX706" s="24"/>
      <c r="OY706" s="24"/>
      <c r="OZ706" s="24"/>
      <c r="PA706" s="24"/>
      <c r="PB706" s="24"/>
      <c r="PC706" s="24"/>
      <c r="PD706" s="24"/>
      <c r="PE706" s="24"/>
      <c r="PF706" s="24"/>
      <c r="PG706" s="24"/>
      <c r="PH706" s="24"/>
      <c r="PI706" s="24"/>
      <c r="PJ706" s="24"/>
      <c r="PK706" s="24"/>
      <c r="PL706" s="24"/>
      <c r="PM706" s="24"/>
      <c r="PN706" s="24"/>
      <c r="PO706" s="24"/>
      <c r="PP706" s="24"/>
      <c r="PQ706" s="24"/>
      <c r="PR706" s="24"/>
      <c r="PS706" s="24"/>
      <c r="PT706" s="24"/>
      <c r="PU706" s="24"/>
      <c r="PV706" s="24"/>
      <c r="PW706" s="24"/>
      <c r="PX706" s="24"/>
      <c r="PY706" s="24"/>
      <c r="PZ706" s="24"/>
      <c r="QA706" s="24"/>
      <c r="QB706" s="24"/>
      <c r="QC706" s="24"/>
      <c r="QD706" s="24"/>
      <c r="QE706" s="24"/>
      <c r="QF706" s="24"/>
      <c r="QG706" s="24"/>
      <c r="QH706" s="24"/>
      <c r="QI706" s="24"/>
      <c r="QJ706" s="24"/>
      <c r="QK706" s="24"/>
      <c r="QL706" s="24"/>
      <c r="QM706" s="24"/>
      <c r="QN706" s="24"/>
      <c r="QO706" s="24"/>
      <c r="QP706" s="24"/>
      <c r="QQ706" s="24"/>
      <c r="QR706" s="24"/>
      <c r="QS706" s="24"/>
      <c r="QT706" s="24"/>
      <c r="QU706" s="24"/>
      <c r="QV706" s="24"/>
      <c r="QW706" s="24"/>
      <c r="QX706" s="24"/>
      <c r="QY706" s="24"/>
      <c r="QZ706" s="24"/>
      <c r="RA706" s="24"/>
      <c r="RB706" s="24"/>
      <c r="RC706" s="24"/>
      <c r="RD706" s="24"/>
      <c r="RE706" s="24"/>
      <c r="RF706" s="24"/>
      <c r="RG706" s="24"/>
      <c r="RH706" s="24"/>
      <c r="RI706" s="24"/>
      <c r="RJ706" s="24"/>
      <c r="RK706" s="24"/>
      <c r="RL706" s="24"/>
      <c r="RM706" s="24"/>
      <c r="RN706" s="24"/>
      <c r="RO706" s="24"/>
      <c r="RP706" s="24"/>
      <c r="RQ706" s="24"/>
      <c r="RR706" s="24"/>
      <c r="RS706" s="24"/>
      <c r="RT706" s="24"/>
      <c r="RU706" s="24"/>
      <c r="RV706" s="24"/>
      <c r="RW706" s="24"/>
      <c r="RX706" s="24"/>
      <c r="RY706" s="24"/>
      <c r="RZ706" s="24"/>
      <c r="SA706" s="24"/>
      <c r="SB706" s="24"/>
      <c r="SC706" s="24"/>
      <c r="SD706" s="24"/>
      <c r="SE706" s="24"/>
      <c r="SF706" s="24"/>
      <c r="SG706" s="24"/>
      <c r="SH706" s="24"/>
      <c r="SI706" s="24"/>
      <c r="SJ706" s="24"/>
      <c r="SK706" s="24"/>
      <c r="SL706" s="24"/>
      <c r="SM706" s="24"/>
      <c r="SN706" s="24"/>
      <c r="SO706" s="24"/>
      <c r="SP706" s="24"/>
      <c r="SQ706" s="24"/>
      <c r="SR706" s="24"/>
      <c r="SS706" s="24"/>
      <c r="ST706" s="24"/>
      <c r="SU706" s="24"/>
      <c r="SV706" s="24"/>
      <c r="SW706" s="24"/>
      <c r="SX706" s="24"/>
      <c r="SY706" s="24"/>
      <c r="SZ706" s="24"/>
      <c r="TA706" s="24"/>
      <c r="TB706" s="24"/>
      <c r="TC706" s="24"/>
      <c r="TD706" s="24"/>
      <c r="TE706" s="24"/>
      <c r="TF706" s="24"/>
      <c r="TG706" s="24"/>
      <c r="TH706" s="24"/>
      <c r="TI706" s="24"/>
      <c r="TJ706" s="24"/>
      <c r="TK706" s="24"/>
      <c r="TL706" s="24"/>
      <c r="TM706" s="24"/>
      <c r="TN706" s="24"/>
      <c r="TO706" s="24"/>
      <c r="TP706" s="24"/>
      <c r="TQ706" s="24"/>
      <c r="TR706" s="24"/>
      <c r="TS706" s="24"/>
      <c r="TT706" s="24"/>
      <c r="TU706" s="24"/>
      <c r="TV706" s="24"/>
      <c r="TW706" s="24"/>
      <c r="TX706" s="24"/>
      <c r="TY706" s="24"/>
      <c r="TZ706" s="24"/>
      <c r="UA706" s="24"/>
      <c r="UB706" s="24"/>
      <c r="UC706" s="24"/>
      <c r="UD706" s="24"/>
      <c r="UE706" s="24"/>
      <c r="UF706" s="24"/>
      <c r="UG706" s="24"/>
      <c r="UH706" s="24"/>
      <c r="UI706" s="24"/>
      <c r="UJ706" s="24"/>
      <c r="UK706" s="24"/>
      <c r="UL706" s="24"/>
      <c r="UM706" s="24"/>
      <c r="UN706" s="24"/>
      <c r="UO706" s="24"/>
      <c r="UP706" s="24"/>
      <c r="UQ706" s="24"/>
      <c r="UR706" s="24"/>
      <c r="US706" s="24"/>
      <c r="UT706" s="24"/>
      <c r="UU706" s="24"/>
      <c r="UV706" s="24"/>
      <c r="UW706" s="24"/>
      <c r="UX706" s="24"/>
      <c r="UY706" s="24"/>
      <c r="UZ706" s="24"/>
      <c r="VA706" s="24"/>
      <c r="VB706" s="24"/>
      <c r="VC706" s="24"/>
      <c r="VD706" s="24"/>
      <c r="VE706" s="24"/>
      <c r="VF706" s="24"/>
      <c r="VG706" s="24"/>
      <c r="VH706" s="24"/>
      <c r="VI706" s="24"/>
      <c r="VJ706" s="24"/>
      <c r="VK706" s="24"/>
      <c r="VL706" s="24"/>
      <c r="VM706" s="24"/>
      <c r="VN706" s="24"/>
      <c r="VO706" s="24"/>
      <c r="VP706" s="24"/>
      <c r="VQ706" s="24"/>
      <c r="VR706" s="24"/>
      <c r="VS706" s="24"/>
      <c r="VT706" s="24"/>
      <c r="VU706" s="24"/>
      <c r="VV706" s="24"/>
      <c r="VW706" s="24"/>
      <c r="VX706" s="24"/>
      <c r="VY706" s="24"/>
      <c r="VZ706" s="24"/>
      <c r="WA706" s="24"/>
      <c r="WB706" s="24"/>
      <c r="WC706" s="24"/>
      <c r="WD706" s="24"/>
      <c r="WE706" s="24"/>
      <c r="WF706" s="24"/>
      <c r="WG706" s="24"/>
      <c r="WH706" s="24"/>
      <c r="WI706" s="24"/>
      <c r="WJ706" s="24"/>
      <c r="WK706" s="24"/>
      <c r="WL706" s="24"/>
      <c r="WM706" s="24"/>
      <c r="WN706" s="24"/>
      <c r="WO706" s="24"/>
      <c r="WP706" s="24"/>
      <c r="WQ706" s="24"/>
      <c r="WR706" s="24"/>
      <c r="WS706" s="24"/>
      <c r="WT706" s="24"/>
      <c r="WU706" s="24"/>
      <c r="WV706" s="24"/>
      <c r="WW706" s="24"/>
      <c r="WX706" s="24"/>
      <c r="WY706" s="24"/>
      <c r="WZ706" s="24"/>
      <c r="XA706" s="24"/>
      <c r="XB706" s="24"/>
      <c r="XC706" s="24"/>
      <c r="XD706" s="24"/>
      <c r="XE706" s="24"/>
      <c r="XF706" s="24"/>
      <c r="XG706" s="24"/>
      <c r="XH706" s="24"/>
      <c r="XI706" s="24"/>
      <c r="XJ706" s="24"/>
      <c r="XK706" s="24"/>
      <c r="XL706" s="24"/>
      <c r="XM706" s="24"/>
      <c r="XN706" s="24"/>
      <c r="XO706" s="24"/>
      <c r="XP706" s="24"/>
      <c r="XQ706" s="24"/>
      <c r="XR706" s="24"/>
      <c r="XS706" s="24"/>
      <c r="XT706" s="24"/>
      <c r="XU706" s="24"/>
      <c r="XV706" s="24"/>
      <c r="XW706" s="24"/>
      <c r="XX706" s="24"/>
      <c r="XY706" s="24"/>
      <c r="XZ706" s="24"/>
      <c r="YA706" s="24"/>
      <c r="YB706" s="24"/>
      <c r="YC706" s="24"/>
      <c r="YD706" s="24"/>
      <c r="YE706" s="24"/>
      <c r="YF706" s="24"/>
      <c r="YG706" s="24"/>
      <c r="YH706" s="24"/>
      <c r="YI706" s="24"/>
      <c r="YJ706" s="24"/>
      <c r="YK706" s="24"/>
      <c r="YL706" s="24"/>
      <c r="YM706" s="24"/>
      <c r="YN706" s="24"/>
      <c r="YO706" s="24"/>
      <c r="YP706" s="24"/>
      <c r="YQ706" s="24"/>
      <c r="YR706" s="24"/>
      <c r="YS706" s="24"/>
      <c r="YT706" s="24"/>
      <c r="YU706" s="24"/>
      <c r="YV706" s="24"/>
      <c r="YW706" s="24"/>
      <c r="YX706" s="24"/>
      <c r="YY706" s="24"/>
      <c r="YZ706" s="24"/>
      <c r="ZA706" s="24"/>
      <c r="ZB706" s="24"/>
      <c r="ZC706" s="24"/>
      <c r="ZD706" s="24"/>
      <c r="ZE706" s="24"/>
      <c r="ZF706" s="24"/>
      <c r="ZG706" s="24"/>
      <c r="ZH706" s="24"/>
      <c r="ZI706" s="24"/>
      <c r="ZJ706" s="24"/>
      <c r="ZK706" s="24"/>
      <c r="ZL706" s="24"/>
      <c r="ZM706" s="24"/>
      <c r="ZN706" s="24"/>
      <c r="ZO706" s="24"/>
      <c r="ZP706" s="24"/>
      <c r="ZQ706" s="24"/>
      <c r="ZR706" s="24"/>
      <c r="ZS706" s="24"/>
      <c r="ZT706" s="24"/>
      <c r="ZU706" s="24"/>
      <c r="ZV706" s="24"/>
      <c r="ZW706" s="24"/>
      <c r="ZX706" s="24"/>
      <c r="ZY706" s="24"/>
      <c r="ZZ706" s="24"/>
      <c r="AAA706" s="24"/>
      <c r="AAB706" s="24"/>
      <c r="AAC706" s="24"/>
      <c r="AAD706" s="24"/>
      <c r="AAE706" s="24"/>
      <c r="AAF706" s="24"/>
      <c r="AAG706" s="24"/>
      <c r="AAH706" s="24"/>
      <c r="AAI706" s="24"/>
      <c r="AAJ706" s="24"/>
      <c r="AAK706" s="24"/>
      <c r="AAL706" s="24"/>
      <c r="AAM706" s="24"/>
      <c r="AAN706" s="24"/>
      <c r="AAO706" s="24"/>
      <c r="AAP706" s="24"/>
      <c r="AAQ706" s="24"/>
      <c r="AAR706" s="24"/>
      <c r="AAS706" s="24"/>
      <c r="AAT706" s="24"/>
      <c r="AAU706" s="24"/>
      <c r="AAV706" s="24"/>
      <c r="AAW706" s="24"/>
      <c r="AAX706" s="24"/>
      <c r="AAY706" s="24"/>
      <c r="AAZ706" s="24"/>
      <c r="ABA706" s="24"/>
      <c r="ABB706" s="24"/>
      <c r="ABC706" s="24"/>
      <c r="ABD706" s="24"/>
      <c r="ABE706" s="24"/>
      <c r="ABF706" s="24"/>
      <c r="ABG706" s="24"/>
      <c r="ABH706" s="24"/>
      <c r="ABI706" s="24"/>
      <c r="ABJ706" s="24"/>
      <c r="ABK706" s="24"/>
      <c r="ABL706" s="24"/>
      <c r="ABM706" s="24"/>
      <c r="ABN706" s="24"/>
      <c r="ABO706" s="24"/>
      <c r="ABP706" s="24"/>
      <c r="ABQ706" s="24"/>
      <c r="ABR706" s="24"/>
      <c r="ABS706" s="24"/>
      <c r="ABT706" s="24"/>
      <c r="ABU706" s="24"/>
      <c r="ABV706" s="24"/>
      <c r="ABW706" s="24"/>
      <c r="ABX706" s="24"/>
      <c r="ABY706" s="24"/>
      <c r="ABZ706" s="24"/>
      <c r="ACA706" s="24"/>
      <c r="ACB706" s="24"/>
      <c r="ACC706" s="24"/>
      <c r="ACD706" s="24"/>
      <c r="ACE706" s="24"/>
      <c r="ACF706" s="24"/>
      <c r="ACG706" s="24"/>
      <c r="ACH706" s="24"/>
      <c r="ACI706" s="24"/>
      <c r="ACJ706" s="24"/>
      <c r="ACK706" s="24"/>
      <c r="ACL706" s="24"/>
      <c r="ACM706" s="24"/>
      <c r="ACN706" s="24"/>
      <c r="ACO706" s="24"/>
      <c r="ACP706" s="24"/>
      <c r="ACQ706" s="24"/>
      <c r="ACR706" s="24"/>
      <c r="ACS706" s="24"/>
      <c r="ACT706" s="24"/>
      <c r="ACU706" s="24"/>
      <c r="ACV706" s="24"/>
      <c r="ACW706" s="24"/>
      <c r="ACX706" s="24"/>
      <c r="ACY706" s="24"/>
      <c r="ACZ706" s="24"/>
      <c r="ADA706" s="24"/>
      <c r="ADB706" s="24"/>
      <c r="ADC706" s="24"/>
      <c r="ADD706" s="24"/>
      <c r="ADE706" s="24"/>
      <c r="ADF706" s="24"/>
      <c r="ADG706" s="24"/>
      <c r="ADH706" s="24"/>
      <c r="ADI706" s="24"/>
      <c r="ADJ706" s="24"/>
      <c r="ADK706" s="24"/>
      <c r="ADL706" s="24"/>
      <c r="ADM706" s="24"/>
      <c r="ADN706" s="24"/>
      <c r="ADO706" s="24"/>
      <c r="ADP706" s="24"/>
      <c r="ADQ706" s="24"/>
      <c r="ADR706" s="24"/>
      <c r="ADS706" s="24"/>
      <c r="ADT706" s="24"/>
      <c r="ADU706" s="24"/>
      <c r="ADV706" s="24"/>
      <c r="ADW706" s="24"/>
      <c r="ADX706" s="24"/>
      <c r="ADY706" s="24"/>
      <c r="ADZ706" s="24"/>
      <c r="AEA706" s="24"/>
      <c r="AEB706" s="24"/>
      <c r="AEC706" s="24"/>
      <c r="AED706" s="24"/>
      <c r="AEE706" s="24"/>
      <c r="AEF706" s="24"/>
      <c r="AEG706" s="24"/>
      <c r="AEH706" s="24"/>
      <c r="AEI706" s="24"/>
      <c r="AEJ706" s="24"/>
      <c r="AEK706" s="24"/>
      <c r="AEL706" s="24"/>
      <c r="AEM706" s="24"/>
      <c r="AEN706" s="24"/>
      <c r="AEO706" s="24"/>
      <c r="AEP706" s="24"/>
      <c r="AEQ706" s="24"/>
      <c r="AER706" s="24"/>
      <c r="AES706" s="24"/>
      <c r="AET706" s="24"/>
      <c r="AEU706" s="24"/>
      <c r="AEV706" s="24"/>
      <c r="AEW706" s="24"/>
      <c r="AEX706" s="24"/>
      <c r="AEY706" s="24"/>
      <c r="AEZ706" s="24"/>
      <c r="AFA706" s="24"/>
      <c r="AFB706" s="24"/>
      <c r="AFC706" s="24"/>
      <c r="AFD706" s="24"/>
      <c r="AFE706" s="24"/>
      <c r="AFF706" s="24"/>
      <c r="AFG706" s="24"/>
      <c r="AFH706" s="24"/>
      <c r="AFI706" s="24"/>
      <c r="AFJ706" s="24"/>
      <c r="AFK706" s="24"/>
      <c r="AFL706" s="24"/>
      <c r="AFM706" s="24"/>
      <c r="AFN706" s="24"/>
      <c r="AFO706" s="24"/>
      <c r="AFP706" s="24"/>
      <c r="AFQ706" s="24"/>
      <c r="AFR706" s="24"/>
      <c r="AFS706" s="24"/>
      <c r="AFT706" s="24"/>
      <c r="AFU706" s="24"/>
      <c r="AFV706" s="24"/>
      <c r="AFW706" s="24"/>
      <c r="AFX706" s="24"/>
      <c r="AFY706" s="24"/>
      <c r="AFZ706" s="24"/>
      <c r="AGA706" s="24"/>
      <c r="AGB706" s="24"/>
      <c r="AGC706" s="24"/>
      <c r="AGD706" s="24"/>
      <c r="AGE706" s="24"/>
      <c r="AGF706" s="24"/>
      <c r="AGG706" s="24"/>
      <c r="AGH706" s="24"/>
      <c r="AGI706" s="24"/>
      <c r="AGJ706" s="24"/>
      <c r="AGK706" s="24"/>
      <c r="AGL706" s="24"/>
      <c r="AGM706" s="24"/>
      <c r="AGN706" s="24"/>
      <c r="AGO706" s="24"/>
      <c r="AGP706" s="24"/>
      <c r="AGQ706" s="24"/>
      <c r="AGR706" s="24"/>
      <c r="AGS706" s="24"/>
      <c r="AGT706" s="24"/>
      <c r="AGU706" s="24"/>
      <c r="AGV706" s="24"/>
      <c r="AGW706" s="24"/>
      <c r="AGX706" s="24"/>
      <c r="AGY706" s="24"/>
      <c r="AGZ706" s="24"/>
      <c r="AHA706" s="24"/>
      <c r="AHB706" s="24"/>
      <c r="AHC706" s="24"/>
      <c r="AHD706" s="24"/>
      <c r="AHE706" s="24"/>
      <c r="AHF706" s="24"/>
      <c r="AHG706" s="24"/>
      <c r="AHH706" s="24"/>
      <c r="AHI706" s="24"/>
      <c r="AHJ706" s="24"/>
      <c r="AHK706" s="24"/>
      <c r="AHL706" s="24"/>
      <c r="AHM706" s="24"/>
      <c r="AHN706" s="24"/>
      <c r="AHO706" s="24"/>
      <c r="AHP706" s="24"/>
      <c r="AHQ706" s="24"/>
      <c r="AHR706" s="24"/>
      <c r="AHS706" s="24"/>
      <c r="AHT706" s="24"/>
      <c r="AHU706" s="24"/>
      <c r="AHV706" s="24"/>
      <c r="AHW706" s="24"/>
      <c r="AHX706" s="24"/>
      <c r="AHY706" s="24"/>
      <c r="AHZ706" s="24"/>
      <c r="AIA706" s="24"/>
      <c r="AIB706" s="24"/>
      <c r="AIC706" s="24"/>
      <c r="AID706" s="24"/>
      <c r="AIE706" s="24"/>
      <c r="AIF706" s="24"/>
      <c r="AIG706" s="24"/>
      <c r="AIH706" s="24"/>
      <c r="AII706" s="24"/>
      <c r="AIJ706" s="24"/>
      <c r="AIK706" s="24"/>
      <c r="AIL706" s="24"/>
      <c r="AIM706" s="24"/>
      <c r="AIN706" s="24"/>
      <c r="AIO706" s="24"/>
      <c r="AIP706" s="24"/>
      <c r="AIQ706" s="24"/>
      <c r="AIR706" s="24"/>
      <c r="AIS706" s="24"/>
      <c r="AIT706" s="24"/>
      <c r="AIU706" s="24"/>
      <c r="AIV706" s="24"/>
      <c r="AIW706" s="24"/>
      <c r="AIX706" s="24"/>
      <c r="AIY706" s="24"/>
      <c r="AIZ706" s="24"/>
      <c r="AJA706" s="24"/>
      <c r="AJB706" s="24"/>
      <c r="AJC706" s="24"/>
      <c r="AJD706" s="24"/>
      <c r="AJE706" s="24"/>
      <c r="AJF706" s="24"/>
      <c r="AJG706" s="24"/>
      <c r="AJH706" s="24"/>
      <c r="AJI706" s="24"/>
      <c r="AJJ706" s="24"/>
      <c r="AJK706" s="24"/>
      <c r="AJL706" s="24"/>
      <c r="AJM706" s="24"/>
      <c r="AJN706" s="24"/>
      <c r="AJO706" s="24"/>
      <c r="AJP706" s="24"/>
      <c r="AJQ706" s="24"/>
      <c r="AJR706" s="24"/>
      <c r="AJS706" s="24"/>
      <c r="AJT706" s="24"/>
      <c r="AJU706" s="24"/>
      <c r="AJV706" s="24"/>
      <c r="AJW706" s="24"/>
      <c r="AJX706" s="24"/>
      <c r="AJY706" s="24"/>
      <c r="AJZ706" s="24"/>
      <c r="AKA706" s="24"/>
      <c r="AKB706" s="24"/>
      <c r="AKC706" s="24"/>
      <c r="AKD706" s="24"/>
      <c r="AKE706" s="24"/>
      <c r="AKF706" s="24"/>
      <c r="AKG706" s="24"/>
      <c r="AKH706" s="24"/>
      <c r="AKI706" s="24"/>
      <c r="AKJ706" s="24"/>
      <c r="AKK706" s="24"/>
      <c r="AKL706" s="24"/>
      <c r="AKM706" s="24"/>
      <c r="AKN706" s="24"/>
      <c r="AKO706" s="24"/>
      <c r="AKP706" s="24"/>
      <c r="AKQ706" s="24"/>
      <c r="AKR706" s="24"/>
      <c r="AKS706" s="24"/>
      <c r="AKT706" s="24"/>
      <c r="AKU706" s="24"/>
      <c r="AKV706" s="24"/>
      <c r="AKW706" s="24"/>
      <c r="AKX706" s="24"/>
      <c r="AKY706" s="24"/>
      <c r="AKZ706" s="24"/>
      <c r="ALA706" s="24"/>
      <c r="ALB706" s="24"/>
      <c r="ALC706" s="24"/>
      <c r="ALD706" s="24"/>
      <c r="ALE706" s="24"/>
      <c r="ALF706" s="24"/>
      <c r="ALG706" s="24"/>
      <c r="ALH706" s="24"/>
      <c r="ALI706" s="24"/>
      <c r="ALJ706" s="24"/>
      <c r="ALK706" s="24"/>
      <c r="ALL706" s="24"/>
      <c r="ALM706" s="24"/>
      <c r="ALN706" s="24"/>
      <c r="ALO706" s="24"/>
      <c r="ALP706" s="24"/>
      <c r="ALQ706" s="24"/>
      <c r="ALR706" s="24"/>
      <c r="ALS706" s="24"/>
      <c r="ALT706" s="24"/>
      <c r="ALU706" s="24"/>
      <c r="ALV706" s="24"/>
      <c r="ALW706" s="24"/>
      <c r="ALX706" s="24"/>
      <c r="ALY706" s="24"/>
      <c r="ALZ706" s="24"/>
      <c r="AMA706" s="24"/>
      <c r="AMB706" s="24"/>
      <c r="AMC706" s="24"/>
      <c r="AMD706" s="24"/>
      <c r="AME706" s="24"/>
      <c r="AMF706" s="24"/>
      <c r="AMG706" s="24"/>
      <c r="AMH706" s="24"/>
      <c r="AMI706" s="24"/>
      <c r="AMJ706" s="24"/>
      <c r="AMK706" s="24"/>
      <c r="AML706" s="24"/>
      <c r="AMM706" s="24"/>
      <c r="AMN706" s="24"/>
      <c r="AMO706" s="24"/>
      <c r="AMP706" s="24"/>
      <c r="AMQ706" s="24"/>
      <c r="AMR706" s="24"/>
      <c r="AMS706" s="24"/>
      <c r="AMT706" s="24"/>
      <c r="AMU706" s="24"/>
      <c r="AMV706" s="24"/>
      <c r="AMW706" s="24"/>
      <c r="AMX706" s="24"/>
      <c r="AMY706" s="24"/>
      <c r="AMZ706" s="24"/>
      <c r="ANA706" s="24"/>
      <c r="ANB706" s="24"/>
      <c r="ANC706" s="24"/>
      <c r="AND706" s="24"/>
      <c r="ANE706" s="24"/>
      <c r="ANF706" s="24"/>
      <c r="ANG706" s="24"/>
      <c r="ANH706" s="24"/>
      <c r="ANI706" s="24"/>
      <c r="ANJ706" s="24"/>
      <c r="ANK706" s="24"/>
      <c r="ANL706" s="24"/>
      <c r="ANM706" s="24"/>
      <c r="ANN706" s="24"/>
      <c r="ANO706" s="24"/>
      <c r="ANP706" s="24"/>
      <c r="ANQ706" s="24"/>
      <c r="ANR706" s="24"/>
      <c r="ANS706" s="24"/>
      <c r="ANT706" s="24"/>
      <c r="ANU706" s="24"/>
      <c r="ANV706" s="24"/>
      <c r="ANW706" s="24"/>
      <c r="ANX706" s="24"/>
      <c r="ANY706" s="24"/>
      <c r="ANZ706" s="24"/>
      <c r="AOA706" s="24"/>
      <c r="AOB706" s="24"/>
      <c r="AOC706" s="24"/>
      <c r="AOD706" s="24"/>
      <c r="AOE706" s="24"/>
      <c r="AOF706" s="24"/>
      <c r="AOG706" s="24"/>
      <c r="AOH706" s="24"/>
      <c r="AOI706" s="24"/>
      <c r="AOJ706" s="24"/>
      <c r="AOK706" s="24"/>
      <c r="AOL706" s="24"/>
      <c r="AOM706" s="24"/>
      <c r="AON706" s="24"/>
      <c r="AOO706" s="24"/>
      <c r="AOP706" s="24"/>
      <c r="AOQ706" s="24"/>
      <c r="AOR706" s="24"/>
      <c r="AOS706" s="24"/>
      <c r="AOT706" s="24"/>
      <c r="AOU706" s="24"/>
      <c r="AOV706" s="24"/>
      <c r="AOW706" s="24"/>
      <c r="AOX706" s="24"/>
      <c r="AOY706" s="24"/>
      <c r="AOZ706" s="24"/>
      <c r="APA706" s="24"/>
      <c r="APB706" s="24"/>
      <c r="APC706" s="24"/>
      <c r="APD706" s="24"/>
      <c r="APE706" s="24"/>
      <c r="APF706" s="24"/>
      <c r="APG706" s="24"/>
      <c r="APH706" s="24"/>
      <c r="API706" s="24"/>
      <c r="APJ706" s="24"/>
      <c r="APK706" s="24"/>
      <c r="APL706" s="24"/>
      <c r="APM706" s="24"/>
      <c r="APN706" s="24"/>
      <c r="APO706" s="24"/>
      <c r="APP706" s="24"/>
      <c r="APQ706" s="24"/>
      <c r="APR706" s="24"/>
      <c r="APS706" s="24"/>
      <c r="APT706" s="24"/>
      <c r="APU706" s="24"/>
      <c r="APV706" s="24"/>
      <c r="APW706" s="24"/>
      <c r="APX706" s="24"/>
      <c r="APY706" s="24"/>
      <c r="APZ706" s="24"/>
      <c r="AQA706" s="24"/>
      <c r="AQB706" s="24"/>
      <c r="AQC706" s="24"/>
      <c r="AQD706" s="24"/>
      <c r="AQE706" s="24"/>
      <c r="AQF706" s="24"/>
      <c r="AQG706" s="24"/>
      <c r="AQH706" s="24"/>
      <c r="AQI706" s="24"/>
      <c r="AQJ706" s="24"/>
      <c r="AQK706" s="24"/>
      <c r="AQL706" s="24"/>
      <c r="AQM706" s="24"/>
      <c r="AQN706" s="24"/>
      <c r="AQO706" s="24"/>
      <c r="AQP706" s="24"/>
      <c r="AQQ706" s="24"/>
      <c r="AQR706" s="24"/>
      <c r="AQS706" s="24"/>
      <c r="AQT706" s="24"/>
      <c r="AQU706" s="24"/>
      <c r="AQV706" s="24"/>
      <c r="AQW706" s="24"/>
      <c r="AQX706" s="24"/>
      <c r="AQY706" s="24"/>
      <c r="AQZ706" s="24"/>
      <c r="ARA706" s="24"/>
      <c r="ARB706" s="24"/>
      <c r="ARC706" s="24"/>
      <c r="ARD706" s="24"/>
      <c r="ARE706" s="24"/>
      <c r="ARF706" s="24"/>
      <c r="ARG706" s="24"/>
      <c r="ARH706" s="24"/>
      <c r="ARI706" s="24"/>
      <c r="ARJ706" s="24"/>
      <c r="ARK706" s="24"/>
      <c r="ARL706" s="24"/>
      <c r="ARM706" s="24"/>
      <c r="ARN706" s="24"/>
      <c r="ARO706" s="24"/>
      <c r="ARP706" s="24"/>
      <c r="ARQ706" s="24"/>
      <c r="ARR706" s="24"/>
      <c r="ARS706" s="24"/>
      <c r="ART706" s="24"/>
      <c r="ARU706" s="24"/>
      <c r="ARV706" s="24"/>
      <c r="ARW706" s="24"/>
      <c r="ARX706" s="24"/>
      <c r="ARY706" s="24"/>
      <c r="ARZ706" s="24"/>
      <c r="ASA706" s="24"/>
      <c r="ASB706" s="24"/>
      <c r="ASC706" s="24"/>
      <c r="ASD706" s="24"/>
      <c r="ASE706" s="24"/>
      <c r="ASF706" s="24"/>
      <c r="ASG706" s="24"/>
      <c r="ASH706" s="24"/>
      <c r="ASI706" s="24"/>
      <c r="ASJ706" s="24"/>
      <c r="ASK706" s="24"/>
      <c r="ASL706" s="24"/>
      <c r="ASM706" s="24"/>
      <c r="ASN706" s="24"/>
      <c r="ASO706" s="24"/>
      <c r="ASP706" s="24"/>
      <c r="ASQ706" s="24"/>
      <c r="ASR706" s="24"/>
      <c r="ASS706" s="24"/>
      <c r="AST706" s="24"/>
      <c r="ASU706" s="24"/>
      <c r="ASV706" s="24"/>
      <c r="ASW706" s="24"/>
      <c r="ASX706" s="24"/>
      <c r="ASY706" s="24"/>
      <c r="ASZ706" s="24"/>
      <c r="ATA706" s="24"/>
      <c r="ATB706" s="24"/>
      <c r="ATC706" s="24"/>
      <c r="ATD706" s="24"/>
      <c r="ATE706" s="24"/>
      <c r="ATF706" s="24"/>
      <c r="ATG706" s="24"/>
      <c r="ATH706" s="24"/>
      <c r="ATI706" s="24"/>
      <c r="ATJ706" s="24"/>
      <c r="ATK706" s="24"/>
      <c r="ATL706" s="24"/>
      <c r="ATM706" s="24"/>
      <c r="ATN706" s="24"/>
      <c r="ATO706" s="24"/>
      <c r="ATP706" s="24"/>
      <c r="ATQ706" s="24"/>
      <c r="ATR706" s="24"/>
      <c r="ATS706" s="24"/>
      <c r="ATT706" s="24"/>
      <c r="ATU706" s="24"/>
      <c r="ATV706" s="24"/>
      <c r="ATW706" s="24"/>
      <c r="ATX706" s="24"/>
      <c r="ATY706" s="24"/>
      <c r="ATZ706" s="24"/>
      <c r="AUA706" s="24"/>
      <c r="AUB706" s="24"/>
      <c r="AUC706" s="24"/>
      <c r="AUD706" s="24"/>
      <c r="AUE706" s="24"/>
      <c r="AUF706" s="24"/>
      <c r="AUG706" s="24"/>
      <c r="AUH706" s="24"/>
      <c r="AUI706" s="24"/>
      <c r="AUJ706" s="24"/>
      <c r="AUK706" s="24"/>
      <c r="AUL706" s="24"/>
      <c r="AUM706" s="24"/>
      <c r="AUN706" s="24"/>
      <c r="AUO706" s="24"/>
      <c r="AUP706" s="24"/>
      <c r="AUQ706" s="24"/>
      <c r="AUR706" s="24"/>
      <c r="AUS706" s="24"/>
      <c r="AUT706" s="24"/>
      <c r="AUU706" s="24"/>
      <c r="AUV706" s="24"/>
      <c r="AUW706" s="24"/>
      <c r="AUX706" s="24"/>
      <c r="AUY706" s="24"/>
      <c r="AUZ706" s="24"/>
      <c r="AVA706" s="24"/>
      <c r="AVB706" s="24"/>
      <c r="AVC706" s="24"/>
      <c r="AVD706" s="24"/>
      <c r="AVE706" s="24"/>
      <c r="AVF706" s="24"/>
      <c r="AVG706" s="24"/>
      <c r="AVH706" s="24"/>
      <c r="AVI706" s="24"/>
      <c r="AVJ706" s="24"/>
      <c r="AVK706" s="24"/>
      <c r="AVL706" s="24"/>
      <c r="AVM706" s="24"/>
      <c r="AVN706" s="24"/>
      <c r="AVO706" s="24"/>
      <c r="AVP706" s="24"/>
      <c r="AVQ706" s="24"/>
      <c r="AVR706" s="24"/>
      <c r="AVS706" s="24"/>
      <c r="AVT706" s="24"/>
      <c r="AVU706" s="24"/>
      <c r="AVV706" s="24"/>
      <c r="AVW706" s="24"/>
      <c r="AVX706" s="24"/>
      <c r="AVY706" s="24"/>
      <c r="AVZ706" s="24"/>
      <c r="AWA706" s="24"/>
      <c r="AWB706" s="24"/>
      <c r="AWC706" s="24"/>
      <c r="AWD706" s="24"/>
      <c r="AWE706" s="24"/>
      <c r="AWF706" s="24"/>
      <c r="AWG706" s="24"/>
      <c r="AWH706" s="24"/>
      <c r="AWI706" s="24"/>
      <c r="AWJ706" s="24"/>
      <c r="AWK706" s="24"/>
      <c r="AWL706" s="24"/>
      <c r="AWM706" s="24"/>
      <c r="AWN706" s="24"/>
      <c r="AWO706" s="24"/>
      <c r="AWP706" s="24"/>
      <c r="AWQ706" s="24"/>
      <c r="AWR706" s="24"/>
      <c r="AWS706" s="24"/>
      <c r="AWT706" s="24"/>
      <c r="AWU706" s="24"/>
      <c r="AWV706" s="24"/>
      <c r="AWW706" s="24"/>
      <c r="AWX706" s="24"/>
      <c r="AWY706" s="24"/>
      <c r="AWZ706" s="24"/>
      <c r="AXA706" s="24"/>
      <c r="AXB706" s="24"/>
      <c r="AXC706" s="24"/>
      <c r="AXD706" s="24"/>
      <c r="AXE706" s="24"/>
      <c r="AXF706" s="24"/>
      <c r="AXG706" s="24"/>
      <c r="AXH706" s="24"/>
      <c r="AXI706" s="24"/>
      <c r="AXJ706" s="24"/>
      <c r="AXK706" s="24"/>
      <c r="AXL706" s="24"/>
      <c r="AXM706" s="24"/>
      <c r="AXN706" s="24"/>
      <c r="AXO706" s="24"/>
      <c r="AXP706" s="24"/>
      <c r="AXQ706" s="24"/>
      <c r="AXR706" s="24"/>
      <c r="AXS706" s="24"/>
      <c r="AXT706" s="24"/>
      <c r="AXU706" s="24"/>
      <c r="AXV706" s="24"/>
      <c r="AXW706" s="24"/>
      <c r="AXX706" s="24"/>
      <c r="AXY706" s="24"/>
      <c r="AXZ706" s="24"/>
      <c r="AYA706" s="24"/>
      <c r="AYB706" s="24"/>
      <c r="AYC706" s="24"/>
      <c r="AYD706" s="24"/>
      <c r="AYE706" s="24"/>
      <c r="AYF706" s="24"/>
      <c r="AYG706" s="24"/>
      <c r="AYH706" s="24"/>
      <c r="AYI706" s="24"/>
      <c r="AYJ706" s="24"/>
      <c r="AYK706" s="24"/>
      <c r="AYL706" s="24"/>
      <c r="AYM706" s="24"/>
      <c r="AYN706" s="24"/>
      <c r="AYO706" s="24"/>
      <c r="AYP706" s="24"/>
      <c r="AYQ706" s="24"/>
      <c r="AYR706" s="24"/>
      <c r="AYS706" s="24"/>
      <c r="AYT706" s="24"/>
      <c r="AYU706" s="24"/>
      <c r="AYV706" s="24"/>
      <c r="AYW706" s="24"/>
      <c r="AYX706" s="24"/>
      <c r="AYY706" s="24"/>
      <c r="AYZ706" s="24"/>
      <c r="AZA706" s="24"/>
      <c r="AZB706" s="24"/>
      <c r="AZC706" s="24"/>
      <c r="AZD706" s="24"/>
      <c r="AZE706" s="24"/>
      <c r="AZF706" s="24"/>
      <c r="AZG706" s="24"/>
      <c r="AZH706" s="24"/>
      <c r="AZI706" s="24"/>
      <c r="AZJ706" s="24"/>
      <c r="AZK706" s="24"/>
      <c r="AZL706" s="24"/>
      <c r="AZM706" s="24"/>
      <c r="AZN706" s="24"/>
      <c r="AZO706" s="24"/>
      <c r="AZP706" s="24"/>
      <c r="AZQ706" s="24"/>
      <c r="AZR706" s="24"/>
      <c r="AZS706" s="24"/>
      <c r="AZT706" s="24"/>
      <c r="AZU706" s="24"/>
      <c r="AZV706" s="24"/>
      <c r="AZW706" s="24"/>
      <c r="AZX706" s="24"/>
      <c r="AZY706" s="24"/>
      <c r="AZZ706" s="24"/>
      <c r="BAA706" s="24"/>
      <c r="BAB706" s="24"/>
      <c r="BAC706" s="24"/>
      <c r="BAD706" s="24"/>
      <c r="BAE706" s="24"/>
      <c r="BAF706" s="24"/>
      <c r="BAG706" s="24"/>
      <c r="BAH706" s="24"/>
      <c r="BAI706" s="24"/>
      <c r="BAJ706" s="24"/>
      <c r="BAK706" s="24"/>
      <c r="BAL706" s="24"/>
      <c r="BAM706" s="24"/>
      <c r="BAN706" s="24"/>
      <c r="BAO706" s="24"/>
      <c r="BAP706" s="24"/>
    </row>
    <row r="707" spans="1:1394" s="19" customFormat="1" x14ac:dyDescent="0.25">
      <c r="A707" s="19" t="str">
        <f>IF(YEAR(G707)=2024,#REF!,"")</f>
        <v/>
      </c>
      <c r="B707" s="19" t="str">
        <f>IF(YEAR(G707)=2025,#REF!,"")</f>
        <v/>
      </c>
      <c r="C707" s="19" t="str">
        <f t="shared" si="55"/>
        <v>Afternoon45144</v>
      </c>
      <c r="D707" s="19" t="str">
        <f>IF('by region'!$C$2="Any","Any",'Turf only'!V707)&amp;M707&amp;IF('by region'!$I$2="Any","Any",N707)&amp;G707</f>
        <v>AnyJumpAny45144</v>
      </c>
      <c r="E707" s="19" t="e">
        <f>IF(I707=#REF!,'Turf only'!G707,"")</f>
        <v>#REF!</v>
      </c>
      <c r="F707" s="19" t="e">
        <f t="shared" si="56"/>
        <v>#REF!</v>
      </c>
      <c r="G707" s="15">
        <v>45144</v>
      </c>
      <c r="H707" s="16" t="s">
        <v>40</v>
      </c>
      <c r="I707" s="16" t="s">
        <v>53</v>
      </c>
      <c r="J707" s="16" t="s">
        <v>9</v>
      </c>
      <c r="K707" s="14" t="s">
        <v>16</v>
      </c>
      <c r="L707" s="14" t="s">
        <v>17</v>
      </c>
      <c r="M707" s="16" t="s">
        <v>12</v>
      </c>
      <c r="N707" s="16" t="s">
        <v>13</v>
      </c>
      <c r="O707" s="16" t="s">
        <v>14</v>
      </c>
      <c r="P707" s="23">
        <f t="shared" si="57"/>
        <v>1</v>
      </c>
      <c r="Q707" s="23" cm="1">
        <f t="array" ref="Q707">SUMPRODUCT(($G$2:$G$2765=G707)*(P707&gt;$P$2:$P$2765))+1</f>
        <v>1</v>
      </c>
      <c r="R707" s="23" t="e">
        <f>(Q707*100000)+#REF!</f>
        <v>#REF!</v>
      </c>
      <c r="S707" s="19" t="e" cm="1">
        <f t="array" ref="S707">SUMPRODUCT(($G$2:$G$2765=G707)*(R707&gt;$R$2:$R$2765))+1</f>
        <v>#REF!</v>
      </c>
      <c r="T707" s="19" t="str">
        <f t="shared" si="58"/>
        <v xml:space="preserve">Market Rasen </v>
      </c>
      <c r="U707" s="19">
        <v>0</v>
      </c>
      <c r="V707" s="19" t="s">
        <v>19</v>
      </c>
      <c r="W707" s="19">
        <f t="shared" si="59"/>
        <v>2023</v>
      </c>
      <c r="X707" s="24"/>
      <c r="Y707" s="24"/>
      <c r="Z707" s="24"/>
      <c r="AA707" s="24"/>
      <c r="AB707" s="24"/>
      <c r="AC707" s="24"/>
      <c r="AD707" s="24"/>
      <c r="AE707" s="24"/>
      <c r="AF707" s="24"/>
      <c r="AG707" s="24"/>
      <c r="AH707" s="24"/>
      <c r="AI707" s="24"/>
      <c r="AJ707" s="24"/>
      <c r="AK707" s="24"/>
      <c r="AL707" s="24"/>
      <c r="AM707" s="24"/>
      <c r="AN707" s="24"/>
      <c r="AO707" s="24"/>
      <c r="AP707" s="24"/>
      <c r="AQ707" s="24"/>
      <c r="AR707" s="24"/>
      <c r="AS707" s="24"/>
      <c r="AT707" s="24"/>
      <c r="AU707" s="24"/>
      <c r="AV707" s="24"/>
      <c r="AW707" s="24"/>
      <c r="AX707" s="24"/>
      <c r="AY707" s="24"/>
      <c r="AZ707" s="24"/>
      <c r="BA707" s="24"/>
      <c r="BB707" s="24"/>
      <c r="BC707" s="24"/>
      <c r="BD707" s="24"/>
      <c r="BE707" s="24"/>
      <c r="BF707" s="24"/>
      <c r="BG707" s="24"/>
      <c r="BH707" s="24"/>
      <c r="BI707" s="24"/>
      <c r="BJ707" s="24"/>
      <c r="BK707" s="24"/>
      <c r="BL707" s="24"/>
      <c r="BM707" s="24"/>
      <c r="BN707" s="24"/>
      <c r="BO707" s="24"/>
      <c r="BP707" s="24"/>
      <c r="BQ707" s="24"/>
      <c r="BR707" s="24"/>
      <c r="BS707" s="24"/>
      <c r="BT707" s="24"/>
      <c r="BU707" s="24"/>
      <c r="BV707" s="24"/>
      <c r="BW707" s="24"/>
      <c r="BX707" s="24"/>
      <c r="BY707" s="24"/>
      <c r="BZ707" s="24"/>
      <c r="CA707" s="24"/>
      <c r="CB707" s="24"/>
      <c r="CC707" s="24"/>
      <c r="CD707" s="24"/>
      <c r="CE707" s="24"/>
      <c r="CF707" s="24"/>
      <c r="CG707" s="24"/>
      <c r="CH707" s="24"/>
      <c r="CI707" s="24"/>
      <c r="CJ707" s="24"/>
      <c r="CK707" s="24"/>
      <c r="CL707" s="24"/>
      <c r="CM707" s="24"/>
      <c r="CN707" s="24"/>
      <c r="CO707" s="24"/>
      <c r="CP707" s="24"/>
      <c r="CQ707" s="24"/>
      <c r="CR707" s="24"/>
      <c r="CS707" s="24"/>
      <c r="CT707" s="24"/>
      <c r="CU707" s="24"/>
      <c r="CV707" s="24"/>
      <c r="CW707" s="24"/>
      <c r="CX707" s="24"/>
      <c r="CY707" s="24"/>
      <c r="CZ707" s="24"/>
      <c r="DA707" s="24"/>
      <c r="DB707" s="24"/>
      <c r="DC707" s="24"/>
      <c r="DD707" s="24"/>
      <c r="DE707" s="24"/>
      <c r="DF707" s="24"/>
      <c r="DG707" s="24"/>
      <c r="DH707" s="24"/>
      <c r="DI707" s="24"/>
      <c r="DJ707" s="24"/>
      <c r="DK707" s="24"/>
      <c r="DL707" s="24"/>
      <c r="DM707" s="24"/>
      <c r="DN707" s="24"/>
      <c r="DO707" s="24"/>
      <c r="DP707" s="24"/>
      <c r="DQ707" s="24"/>
      <c r="DR707" s="24"/>
      <c r="DS707" s="24"/>
      <c r="DT707" s="24"/>
      <c r="DU707" s="24"/>
      <c r="DV707" s="24"/>
      <c r="DW707" s="24"/>
      <c r="DX707" s="24"/>
      <c r="DY707" s="24"/>
      <c r="DZ707" s="24"/>
      <c r="EA707" s="24"/>
      <c r="EB707" s="24"/>
      <c r="EC707" s="24"/>
      <c r="ED707" s="24"/>
      <c r="EE707" s="24"/>
      <c r="EF707" s="24"/>
      <c r="EG707" s="24"/>
      <c r="EH707" s="24"/>
      <c r="EI707" s="24"/>
      <c r="EJ707" s="24"/>
      <c r="EK707" s="24"/>
      <c r="EL707" s="24"/>
      <c r="EM707" s="24"/>
      <c r="EN707" s="24"/>
      <c r="EO707" s="24"/>
      <c r="EP707" s="24"/>
      <c r="EQ707" s="24"/>
      <c r="ER707" s="24"/>
      <c r="ES707" s="24"/>
      <c r="ET707" s="24"/>
      <c r="EU707" s="24"/>
      <c r="EV707" s="24"/>
      <c r="EW707" s="24"/>
      <c r="EX707" s="24"/>
      <c r="EY707" s="24"/>
      <c r="EZ707" s="24"/>
      <c r="FA707" s="24"/>
      <c r="FB707" s="24"/>
      <c r="FC707" s="24"/>
      <c r="FD707" s="24"/>
      <c r="FE707" s="24"/>
      <c r="FF707" s="24"/>
      <c r="FG707" s="24"/>
      <c r="FH707" s="24"/>
      <c r="FI707" s="24"/>
      <c r="FJ707" s="24"/>
      <c r="FK707" s="24"/>
      <c r="FL707" s="24"/>
      <c r="FM707" s="24"/>
      <c r="FN707" s="24"/>
      <c r="FO707" s="24"/>
      <c r="FP707" s="24"/>
      <c r="FQ707" s="24"/>
      <c r="FR707" s="24"/>
      <c r="FS707" s="24"/>
      <c r="FT707" s="24"/>
      <c r="FU707" s="24"/>
      <c r="FV707" s="24"/>
      <c r="FW707" s="24"/>
      <c r="FX707" s="24"/>
      <c r="FY707" s="24"/>
      <c r="FZ707" s="24"/>
      <c r="GA707" s="24"/>
      <c r="GB707" s="24"/>
      <c r="GC707" s="24"/>
      <c r="GD707" s="24"/>
      <c r="GE707" s="24"/>
      <c r="GF707" s="24"/>
      <c r="GG707" s="24"/>
      <c r="GH707" s="24"/>
      <c r="GI707" s="24"/>
      <c r="GJ707" s="24"/>
      <c r="GK707" s="24"/>
      <c r="GL707" s="24"/>
      <c r="GM707" s="24"/>
      <c r="GN707" s="24"/>
      <c r="GO707" s="24"/>
      <c r="GP707" s="24"/>
      <c r="GQ707" s="24"/>
      <c r="GR707" s="24"/>
      <c r="GS707" s="24"/>
      <c r="GT707" s="24"/>
      <c r="GU707" s="24"/>
      <c r="GV707" s="24"/>
      <c r="GW707" s="24"/>
      <c r="GX707" s="24"/>
      <c r="GY707" s="24"/>
      <c r="GZ707" s="24"/>
      <c r="HA707" s="24"/>
      <c r="HB707" s="24"/>
      <c r="HC707" s="24"/>
      <c r="HD707" s="24"/>
      <c r="HE707" s="24"/>
      <c r="HF707" s="24"/>
      <c r="HG707" s="24"/>
      <c r="HH707" s="24"/>
      <c r="HI707" s="24"/>
      <c r="HJ707" s="24"/>
      <c r="HK707" s="24"/>
      <c r="HL707" s="24"/>
      <c r="HM707" s="24"/>
      <c r="HN707" s="24"/>
      <c r="HO707" s="24"/>
      <c r="HP707" s="24"/>
      <c r="HQ707" s="24"/>
      <c r="HR707" s="24"/>
      <c r="HS707" s="24"/>
      <c r="HT707" s="24"/>
      <c r="HU707" s="24"/>
      <c r="HV707" s="24"/>
      <c r="HW707" s="24"/>
      <c r="HX707" s="24"/>
      <c r="HY707" s="24"/>
      <c r="HZ707" s="24"/>
      <c r="IA707" s="24"/>
      <c r="IB707" s="24"/>
      <c r="IC707" s="24"/>
      <c r="ID707" s="24"/>
      <c r="IE707" s="24"/>
      <c r="IF707" s="24"/>
      <c r="IG707" s="24"/>
      <c r="IH707" s="24"/>
      <c r="II707" s="24"/>
      <c r="IJ707" s="24"/>
      <c r="IK707" s="24"/>
      <c r="IL707" s="24"/>
      <c r="IM707" s="24"/>
      <c r="IN707" s="24"/>
      <c r="IO707" s="24"/>
      <c r="IP707" s="24"/>
      <c r="IQ707" s="24"/>
      <c r="IR707" s="24"/>
      <c r="IS707" s="24"/>
      <c r="IT707" s="24"/>
      <c r="IU707" s="24"/>
      <c r="IV707" s="24"/>
      <c r="IW707" s="24"/>
      <c r="IX707" s="24"/>
      <c r="IY707" s="24"/>
      <c r="IZ707" s="24"/>
      <c r="JA707" s="24"/>
      <c r="JB707" s="24"/>
      <c r="JC707" s="24"/>
      <c r="JD707" s="24"/>
      <c r="JE707" s="24"/>
      <c r="JF707" s="24"/>
      <c r="JG707" s="24"/>
      <c r="JH707" s="24"/>
      <c r="JI707" s="24"/>
      <c r="JJ707" s="24"/>
      <c r="JK707" s="24"/>
      <c r="JL707" s="24"/>
      <c r="JM707" s="24"/>
      <c r="JN707" s="24"/>
      <c r="JO707" s="24"/>
      <c r="JP707" s="24"/>
      <c r="JQ707" s="24"/>
      <c r="JR707" s="24"/>
      <c r="JS707" s="24"/>
      <c r="JT707" s="24"/>
      <c r="JU707" s="24"/>
      <c r="JV707" s="24"/>
      <c r="JW707" s="24"/>
      <c r="JX707" s="24"/>
      <c r="JY707" s="24"/>
      <c r="JZ707" s="24"/>
      <c r="KA707" s="24"/>
      <c r="KB707" s="24"/>
      <c r="KC707" s="24"/>
      <c r="KD707" s="24"/>
      <c r="KE707" s="24"/>
      <c r="KF707" s="24"/>
      <c r="KG707" s="24"/>
      <c r="KH707" s="24"/>
      <c r="KI707" s="24"/>
      <c r="KJ707" s="24"/>
      <c r="KK707" s="24"/>
      <c r="KL707" s="24"/>
      <c r="KM707" s="24"/>
      <c r="KN707" s="24"/>
      <c r="KO707" s="24"/>
      <c r="KP707" s="24"/>
      <c r="KQ707" s="24"/>
      <c r="KR707" s="24"/>
      <c r="KS707" s="24"/>
      <c r="KT707" s="24"/>
      <c r="KU707" s="24"/>
      <c r="KV707" s="24"/>
      <c r="KW707" s="24"/>
      <c r="KX707" s="24"/>
      <c r="KY707" s="24"/>
      <c r="KZ707" s="24"/>
      <c r="LA707" s="24"/>
      <c r="LB707" s="24"/>
      <c r="LC707" s="24"/>
      <c r="LD707" s="24"/>
      <c r="LE707" s="24"/>
      <c r="LF707" s="24"/>
      <c r="LG707" s="24"/>
      <c r="LH707" s="24"/>
      <c r="LI707" s="24"/>
      <c r="LJ707" s="24"/>
      <c r="LK707" s="24"/>
      <c r="LL707" s="24"/>
      <c r="LM707" s="24"/>
      <c r="LN707" s="24"/>
      <c r="LO707" s="24"/>
      <c r="LP707" s="24"/>
      <c r="LQ707" s="24"/>
      <c r="LR707" s="24"/>
      <c r="LS707" s="24"/>
      <c r="LT707" s="24"/>
      <c r="LU707" s="24"/>
      <c r="LV707" s="24"/>
      <c r="LW707" s="24"/>
      <c r="LX707" s="24"/>
      <c r="LY707" s="24"/>
      <c r="LZ707" s="24"/>
      <c r="MA707" s="24"/>
      <c r="MB707" s="24"/>
      <c r="MC707" s="24"/>
      <c r="MD707" s="24"/>
      <c r="ME707" s="24"/>
      <c r="MF707" s="24"/>
      <c r="MG707" s="24"/>
      <c r="MH707" s="24"/>
      <c r="MI707" s="24"/>
      <c r="MJ707" s="24"/>
      <c r="MK707" s="24"/>
      <c r="ML707" s="24"/>
      <c r="MM707" s="24"/>
      <c r="MN707" s="24"/>
      <c r="MO707" s="24"/>
      <c r="MP707" s="24"/>
      <c r="MQ707" s="24"/>
      <c r="MR707" s="24"/>
      <c r="MS707" s="24"/>
      <c r="MT707" s="24"/>
      <c r="MU707" s="24"/>
      <c r="MV707" s="24"/>
      <c r="MW707" s="24"/>
      <c r="MX707" s="24"/>
      <c r="MY707" s="24"/>
      <c r="MZ707" s="24"/>
      <c r="NA707" s="24"/>
      <c r="NB707" s="24"/>
      <c r="NC707" s="24"/>
      <c r="ND707" s="24"/>
      <c r="NE707" s="24"/>
      <c r="NF707" s="24"/>
      <c r="NG707" s="24"/>
      <c r="NH707" s="24"/>
      <c r="NI707" s="24"/>
      <c r="NJ707" s="24"/>
      <c r="NK707" s="24"/>
      <c r="NL707" s="24"/>
      <c r="NM707" s="24"/>
      <c r="NN707" s="24"/>
      <c r="NO707" s="24"/>
      <c r="NP707" s="24"/>
      <c r="NQ707" s="24"/>
      <c r="NR707" s="24"/>
      <c r="NS707" s="24"/>
      <c r="NT707" s="24"/>
      <c r="NU707" s="24"/>
      <c r="NV707" s="24"/>
      <c r="NW707" s="24"/>
      <c r="NX707" s="24"/>
      <c r="NY707" s="24"/>
      <c r="NZ707" s="24"/>
      <c r="OA707" s="24"/>
      <c r="OB707" s="24"/>
      <c r="OC707" s="24"/>
      <c r="OD707" s="24"/>
      <c r="OE707" s="24"/>
      <c r="OF707" s="24"/>
      <c r="OG707" s="24"/>
      <c r="OH707" s="24"/>
      <c r="OI707" s="24"/>
      <c r="OJ707" s="24"/>
      <c r="OK707" s="24"/>
      <c r="OL707" s="24"/>
      <c r="OM707" s="24"/>
      <c r="ON707" s="24"/>
      <c r="OO707" s="24"/>
      <c r="OP707" s="24"/>
      <c r="OQ707" s="24"/>
      <c r="OR707" s="24"/>
      <c r="OS707" s="24"/>
      <c r="OT707" s="24"/>
      <c r="OU707" s="24"/>
      <c r="OV707" s="24"/>
      <c r="OW707" s="24"/>
      <c r="OX707" s="24"/>
      <c r="OY707" s="24"/>
      <c r="OZ707" s="24"/>
      <c r="PA707" s="24"/>
      <c r="PB707" s="24"/>
      <c r="PC707" s="24"/>
      <c r="PD707" s="24"/>
      <c r="PE707" s="24"/>
      <c r="PF707" s="24"/>
      <c r="PG707" s="24"/>
      <c r="PH707" s="24"/>
      <c r="PI707" s="24"/>
      <c r="PJ707" s="24"/>
      <c r="PK707" s="24"/>
      <c r="PL707" s="24"/>
      <c r="PM707" s="24"/>
      <c r="PN707" s="24"/>
      <c r="PO707" s="24"/>
      <c r="PP707" s="24"/>
      <c r="PQ707" s="24"/>
      <c r="PR707" s="24"/>
      <c r="PS707" s="24"/>
      <c r="PT707" s="24"/>
      <c r="PU707" s="24"/>
      <c r="PV707" s="24"/>
      <c r="PW707" s="24"/>
      <c r="PX707" s="24"/>
      <c r="PY707" s="24"/>
      <c r="PZ707" s="24"/>
      <c r="QA707" s="24"/>
      <c r="QB707" s="24"/>
      <c r="QC707" s="24"/>
      <c r="QD707" s="24"/>
      <c r="QE707" s="24"/>
      <c r="QF707" s="24"/>
      <c r="QG707" s="24"/>
      <c r="QH707" s="24"/>
      <c r="QI707" s="24"/>
      <c r="QJ707" s="24"/>
      <c r="QK707" s="24"/>
      <c r="QL707" s="24"/>
      <c r="QM707" s="24"/>
      <c r="QN707" s="24"/>
      <c r="QO707" s="24"/>
      <c r="QP707" s="24"/>
      <c r="QQ707" s="24"/>
      <c r="QR707" s="24"/>
      <c r="QS707" s="24"/>
      <c r="QT707" s="24"/>
      <c r="QU707" s="24"/>
      <c r="QV707" s="24"/>
      <c r="QW707" s="24"/>
      <c r="QX707" s="24"/>
      <c r="QY707" s="24"/>
      <c r="QZ707" s="24"/>
      <c r="RA707" s="24"/>
      <c r="RB707" s="24"/>
      <c r="RC707" s="24"/>
      <c r="RD707" s="24"/>
      <c r="RE707" s="24"/>
      <c r="RF707" s="24"/>
      <c r="RG707" s="24"/>
      <c r="RH707" s="24"/>
      <c r="RI707" s="24"/>
      <c r="RJ707" s="24"/>
      <c r="RK707" s="24"/>
      <c r="RL707" s="24"/>
      <c r="RM707" s="24"/>
      <c r="RN707" s="24"/>
      <c r="RO707" s="24"/>
      <c r="RP707" s="24"/>
      <c r="RQ707" s="24"/>
      <c r="RR707" s="24"/>
      <c r="RS707" s="24"/>
      <c r="RT707" s="24"/>
      <c r="RU707" s="24"/>
      <c r="RV707" s="24"/>
      <c r="RW707" s="24"/>
      <c r="RX707" s="24"/>
      <c r="RY707" s="24"/>
      <c r="RZ707" s="24"/>
      <c r="SA707" s="24"/>
      <c r="SB707" s="24"/>
      <c r="SC707" s="24"/>
      <c r="SD707" s="24"/>
      <c r="SE707" s="24"/>
      <c r="SF707" s="24"/>
      <c r="SG707" s="24"/>
      <c r="SH707" s="24"/>
      <c r="SI707" s="24"/>
      <c r="SJ707" s="24"/>
      <c r="SK707" s="24"/>
      <c r="SL707" s="24"/>
      <c r="SM707" s="24"/>
      <c r="SN707" s="24"/>
      <c r="SO707" s="24"/>
      <c r="SP707" s="24"/>
      <c r="SQ707" s="24"/>
      <c r="SR707" s="24"/>
      <c r="SS707" s="24"/>
      <c r="ST707" s="24"/>
      <c r="SU707" s="24"/>
      <c r="SV707" s="24"/>
      <c r="SW707" s="24"/>
      <c r="SX707" s="24"/>
      <c r="SY707" s="24"/>
      <c r="SZ707" s="24"/>
      <c r="TA707" s="24"/>
      <c r="TB707" s="24"/>
      <c r="TC707" s="24"/>
      <c r="TD707" s="24"/>
      <c r="TE707" s="24"/>
      <c r="TF707" s="24"/>
      <c r="TG707" s="24"/>
      <c r="TH707" s="24"/>
      <c r="TI707" s="24"/>
      <c r="TJ707" s="24"/>
      <c r="TK707" s="24"/>
      <c r="TL707" s="24"/>
      <c r="TM707" s="24"/>
      <c r="TN707" s="24"/>
      <c r="TO707" s="24"/>
      <c r="TP707" s="24"/>
      <c r="TQ707" s="24"/>
      <c r="TR707" s="24"/>
      <c r="TS707" s="24"/>
      <c r="TT707" s="24"/>
      <c r="TU707" s="24"/>
      <c r="TV707" s="24"/>
      <c r="TW707" s="24"/>
      <c r="TX707" s="24"/>
      <c r="TY707" s="24"/>
      <c r="TZ707" s="24"/>
      <c r="UA707" s="24"/>
      <c r="UB707" s="24"/>
      <c r="UC707" s="24"/>
      <c r="UD707" s="24"/>
      <c r="UE707" s="24"/>
      <c r="UF707" s="24"/>
      <c r="UG707" s="24"/>
      <c r="UH707" s="24"/>
      <c r="UI707" s="24"/>
      <c r="UJ707" s="24"/>
      <c r="UK707" s="24"/>
      <c r="UL707" s="24"/>
      <c r="UM707" s="24"/>
      <c r="UN707" s="24"/>
      <c r="UO707" s="24"/>
      <c r="UP707" s="24"/>
      <c r="UQ707" s="24"/>
      <c r="UR707" s="24"/>
      <c r="US707" s="24"/>
      <c r="UT707" s="24"/>
      <c r="UU707" s="24"/>
      <c r="UV707" s="24"/>
      <c r="UW707" s="24"/>
      <c r="UX707" s="24"/>
      <c r="UY707" s="24"/>
      <c r="UZ707" s="24"/>
      <c r="VA707" s="24"/>
      <c r="VB707" s="24"/>
      <c r="VC707" s="24"/>
      <c r="VD707" s="24"/>
      <c r="VE707" s="24"/>
      <c r="VF707" s="24"/>
      <c r="VG707" s="24"/>
      <c r="VH707" s="24"/>
      <c r="VI707" s="24"/>
      <c r="VJ707" s="24"/>
      <c r="VK707" s="24"/>
      <c r="VL707" s="24"/>
      <c r="VM707" s="24"/>
      <c r="VN707" s="24"/>
      <c r="VO707" s="24"/>
      <c r="VP707" s="24"/>
      <c r="VQ707" s="24"/>
      <c r="VR707" s="24"/>
      <c r="VS707" s="24"/>
      <c r="VT707" s="24"/>
      <c r="VU707" s="24"/>
      <c r="VV707" s="24"/>
      <c r="VW707" s="24"/>
      <c r="VX707" s="24"/>
      <c r="VY707" s="24"/>
      <c r="VZ707" s="24"/>
      <c r="WA707" s="24"/>
      <c r="WB707" s="24"/>
      <c r="WC707" s="24"/>
      <c r="WD707" s="24"/>
      <c r="WE707" s="24"/>
      <c r="WF707" s="24"/>
      <c r="WG707" s="24"/>
      <c r="WH707" s="24"/>
      <c r="WI707" s="24"/>
      <c r="WJ707" s="24"/>
      <c r="WK707" s="24"/>
      <c r="WL707" s="24"/>
      <c r="WM707" s="24"/>
      <c r="WN707" s="24"/>
      <c r="WO707" s="24"/>
      <c r="WP707" s="24"/>
      <c r="WQ707" s="24"/>
      <c r="WR707" s="24"/>
      <c r="WS707" s="24"/>
      <c r="WT707" s="24"/>
      <c r="WU707" s="24"/>
      <c r="WV707" s="24"/>
      <c r="WW707" s="24"/>
      <c r="WX707" s="24"/>
      <c r="WY707" s="24"/>
      <c r="WZ707" s="24"/>
      <c r="XA707" s="24"/>
      <c r="XB707" s="24"/>
      <c r="XC707" s="24"/>
      <c r="XD707" s="24"/>
      <c r="XE707" s="24"/>
      <c r="XF707" s="24"/>
      <c r="XG707" s="24"/>
      <c r="XH707" s="24"/>
      <c r="XI707" s="24"/>
      <c r="XJ707" s="24"/>
      <c r="XK707" s="24"/>
      <c r="XL707" s="24"/>
      <c r="XM707" s="24"/>
      <c r="XN707" s="24"/>
      <c r="XO707" s="24"/>
      <c r="XP707" s="24"/>
      <c r="XQ707" s="24"/>
      <c r="XR707" s="24"/>
      <c r="XS707" s="24"/>
      <c r="XT707" s="24"/>
      <c r="XU707" s="24"/>
      <c r="XV707" s="24"/>
      <c r="XW707" s="24"/>
      <c r="XX707" s="24"/>
      <c r="XY707" s="24"/>
      <c r="XZ707" s="24"/>
      <c r="YA707" s="24"/>
      <c r="YB707" s="24"/>
      <c r="YC707" s="24"/>
      <c r="YD707" s="24"/>
      <c r="YE707" s="24"/>
      <c r="YF707" s="24"/>
      <c r="YG707" s="24"/>
      <c r="YH707" s="24"/>
      <c r="YI707" s="24"/>
      <c r="YJ707" s="24"/>
      <c r="YK707" s="24"/>
      <c r="YL707" s="24"/>
      <c r="YM707" s="24"/>
      <c r="YN707" s="24"/>
      <c r="YO707" s="24"/>
      <c r="YP707" s="24"/>
      <c r="YQ707" s="24"/>
      <c r="YR707" s="24"/>
      <c r="YS707" s="24"/>
      <c r="YT707" s="24"/>
      <c r="YU707" s="24"/>
      <c r="YV707" s="24"/>
      <c r="YW707" s="24"/>
      <c r="YX707" s="24"/>
      <c r="YY707" s="24"/>
      <c r="YZ707" s="24"/>
      <c r="ZA707" s="24"/>
      <c r="ZB707" s="24"/>
      <c r="ZC707" s="24"/>
      <c r="ZD707" s="24"/>
      <c r="ZE707" s="24"/>
      <c r="ZF707" s="24"/>
      <c r="ZG707" s="24"/>
      <c r="ZH707" s="24"/>
      <c r="ZI707" s="24"/>
      <c r="ZJ707" s="24"/>
      <c r="ZK707" s="24"/>
      <c r="ZL707" s="24"/>
      <c r="ZM707" s="24"/>
      <c r="ZN707" s="24"/>
      <c r="ZO707" s="24"/>
      <c r="ZP707" s="24"/>
      <c r="ZQ707" s="24"/>
      <c r="ZR707" s="24"/>
      <c r="ZS707" s="24"/>
      <c r="ZT707" s="24"/>
      <c r="ZU707" s="24"/>
      <c r="ZV707" s="24"/>
      <c r="ZW707" s="24"/>
      <c r="ZX707" s="24"/>
      <c r="ZY707" s="24"/>
      <c r="ZZ707" s="24"/>
      <c r="AAA707" s="24"/>
      <c r="AAB707" s="24"/>
      <c r="AAC707" s="24"/>
      <c r="AAD707" s="24"/>
      <c r="AAE707" s="24"/>
      <c r="AAF707" s="24"/>
      <c r="AAG707" s="24"/>
      <c r="AAH707" s="24"/>
      <c r="AAI707" s="24"/>
      <c r="AAJ707" s="24"/>
      <c r="AAK707" s="24"/>
      <c r="AAL707" s="24"/>
      <c r="AAM707" s="24"/>
      <c r="AAN707" s="24"/>
      <c r="AAO707" s="24"/>
      <c r="AAP707" s="24"/>
      <c r="AAQ707" s="24"/>
      <c r="AAR707" s="24"/>
      <c r="AAS707" s="24"/>
      <c r="AAT707" s="24"/>
      <c r="AAU707" s="24"/>
      <c r="AAV707" s="24"/>
      <c r="AAW707" s="24"/>
      <c r="AAX707" s="24"/>
      <c r="AAY707" s="24"/>
      <c r="AAZ707" s="24"/>
      <c r="ABA707" s="24"/>
      <c r="ABB707" s="24"/>
      <c r="ABC707" s="24"/>
      <c r="ABD707" s="24"/>
      <c r="ABE707" s="24"/>
      <c r="ABF707" s="24"/>
      <c r="ABG707" s="24"/>
      <c r="ABH707" s="24"/>
      <c r="ABI707" s="24"/>
      <c r="ABJ707" s="24"/>
      <c r="ABK707" s="24"/>
      <c r="ABL707" s="24"/>
      <c r="ABM707" s="24"/>
      <c r="ABN707" s="24"/>
      <c r="ABO707" s="24"/>
      <c r="ABP707" s="24"/>
      <c r="ABQ707" s="24"/>
      <c r="ABR707" s="24"/>
      <c r="ABS707" s="24"/>
      <c r="ABT707" s="24"/>
      <c r="ABU707" s="24"/>
      <c r="ABV707" s="24"/>
      <c r="ABW707" s="24"/>
      <c r="ABX707" s="24"/>
      <c r="ABY707" s="24"/>
      <c r="ABZ707" s="24"/>
      <c r="ACA707" s="24"/>
      <c r="ACB707" s="24"/>
      <c r="ACC707" s="24"/>
      <c r="ACD707" s="24"/>
      <c r="ACE707" s="24"/>
      <c r="ACF707" s="24"/>
      <c r="ACG707" s="24"/>
      <c r="ACH707" s="24"/>
      <c r="ACI707" s="24"/>
      <c r="ACJ707" s="24"/>
      <c r="ACK707" s="24"/>
      <c r="ACL707" s="24"/>
      <c r="ACM707" s="24"/>
      <c r="ACN707" s="24"/>
      <c r="ACO707" s="24"/>
      <c r="ACP707" s="24"/>
      <c r="ACQ707" s="24"/>
      <c r="ACR707" s="24"/>
      <c r="ACS707" s="24"/>
      <c r="ACT707" s="24"/>
      <c r="ACU707" s="24"/>
      <c r="ACV707" s="24"/>
      <c r="ACW707" s="24"/>
      <c r="ACX707" s="24"/>
      <c r="ACY707" s="24"/>
      <c r="ACZ707" s="24"/>
      <c r="ADA707" s="24"/>
      <c r="ADB707" s="24"/>
      <c r="ADC707" s="24"/>
      <c r="ADD707" s="24"/>
      <c r="ADE707" s="24"/>
      <c r="ADF707" s="24"/>
      <c r="ADG707" s="24"/>
      <c r="ADH707" s="24"/>
      <c r="ADI707" s="24"/>
      <c r="ADJ707" s="24"/>
      <c r="ADK707" s="24"/>
      <c r="ADL707" s="24"/>
      <c r="ADM707" s="24"/>
      <c r="ADN707" s="24"/>
      <c r="ADO707" s="24"/>
      <c r="ADP707" s="24"/>
      <c r="ADQ707" s="24"/>
      <c r="ADR707" s="24"/>
      <c r="ADS707" s="24"/>
      <c r="ADT707" s="24"/>
      <c r="ADU707" s="24"/>
      <c r="ADV707" s="24"/>
      <c r="ADW707" s="24"/>
      <c r="ADX707" s="24"/>
      <c r="ADY707" s="24"/>
      <c r="ADZ707" s="24"/>
      <c r="AEA707" s="24"/>
      <c r="AEB707" s="24"/>
      <c r="AEC707" s="24"/>
      <c r="AED707" s="24"/>
      <c r="AEE707" s="24"/>
      <c r="AEF707" s="24"/>
      <c r="AEG707" s="24"/>
      <c r="AEH707" s="24"/>
      <c r="AEI707" s="24"/>
      <c r="AEJ707" s="24"/>
      <c r="AEK707" s="24"/>
      <c r="AEL707" s="24"/>
      <c r="AEM707" s="24"/>
      <c r="AEN707" s="24"/>
      <c r="AEO707" s="24"/>
      <c r="AEP707" s="24"/>
      <c r="AEQ707" s="24"/>
      <c r="AER707" s="24"/>
      <c r="AES707" s="24"/>
      <c r="AET707" s="24"/>
      <c r="AEU707" s="24"/>
      <c r="AEV707" s="24"/>
      <c r="AEW707" s="24"/>
      <c r="AEX707" s="24"/>
      <c r="AEY707" s="24"/>
      <c r="AEZ707" s="24"/>
      <c r="AFA707" s="24"/>
      <c r="AFB707" s="24"/>
      <c r="AFC707" s="24"/>
      <c r="AFD707" s="24"/>
      <c r="AFE707" s="24"/>
      <c r="AFF707" s="24"/>
      <c r="AFG707" s="24"/>
      <c r="AFH707" s="24"/>
      <c r="AFI707" s="24"/>
      <c r="AFJ707" s="24"/>
      <c r="AFK707" s="24"/>
      <c r="AFL707" s="24"/>
      <c r="AFM707" s="24"/>
      <c r="AFN707" s="24"/>
      <c r="AFO707" s="24"/>
      <c r="AFP707" s="24"/>
      <c r="AFQ707" s="24"/>
      <c r="AFR707" s="24"/>
      <c r="AFS707" s="24"/>
      <c r="AFT707" s="24"/>
      <c r="AFU707" s="24"/>
      <c r="AFV707" s="24"/>
      <c r="AFW707" s="24"/>
      <c r="AFX707" s="24"/>
      <c r="AFY707" s="24"/>
      <c r="AFZ707" s="24"/>
      <c r="AGA707" s="24"/>
      <c r="AGB707" s="24"/>
      <c r="AGC707" s="24"/>
      <c r="AGD707" s="24"/>
      <c r="AGE707" s="24"/>
      <c r="AGF707" s="24"/>
      <c r="AGG707" s="24"/>
      <c r="AGH707" s="24"/>
      <c r="AGI707" s="24"/>
      <c r="AGJ707" s="24"/>
      <c r="AGK707" s="24"/>
      <c r="AGL707" s="24"/>
      <c r="AGM707" s="24"/>
      <c r="AGN707" s="24"/>
      <c r="AGO707" s="24"/>
      <c r="AGP707" s="24"/>
      <c r="AGQ707" s="24"/>
      <c r="AGR707" s="24"/>
      <c r="AGS707" s="24"/>
      <c r="AGT707" s="24"/>
      <c r="AGU707" s="24"/>
      <c r="AGV707" s="24"/>
      <c r="AGW707" s="24"/>
      <c r="AGX707" s="24"/>
      <c r="AGY707" s="24"/>
      <c r="AGZ707" s="24"/>
      <c r="AHA707" s="24"/>
      <c r="AHB707" s="24"/>
      <c r="AHC707" s="24"/>
      <c r="AHD707" s="24"/>
      <c r="AHE707" s="24"/>
      <c r="AHF707" s="24"/>
      <c r="AHG707" s="24"/>
      <c r="AHH707" s="24"/>
      <c r="AHI707" s="24"/>
      <c r="AHJ707" s="24"/>
      <c r="AHK707" s="24"/>
      <c r="AHL707" s="24"/>
      <c r="AHM707" s="24"/>
      <c r="AHN707" s="24"/>
      <c r="AHO707" s="24"/>
      <c r="AHP707" s="24"/>
      <c r="AHQ707" s="24"/>
      <c r="AHR707" s="24"/>
      <c r="AHS707" s="24"/>
      <c r="AHT707" s="24"/>
      <c r="AHU707" s="24"/>
      <c r="AHV707" s="24"/>
      <c r="AHW707" s="24"/>
      <c r="AHX707" s="24"/>
      <c r="AHY707" s="24"/>
      <c r="AHZ707" s="24"/>
      <c r="AIA707" s="24"/>
      <c r="AIB707" s="24"/>
      <c r="AIC707" s="24"/>
      <c r="AID707" s="24"/>
      <c r="AIE707" s="24"/>
      <c r="AIF707" s="24"/>
      <c r="AIG707" s="24"/>
      <c r="AIH707" s="24"/>
      <c r="AII707" s="24"/>
      <c r="AIJ707" s="24"/>
      <c r="AIK707" s="24"/>
      <c r="AIL707" s="24"/>
      <c r="AIM707" s="24"/>
      <c r="AIN707" s="24"/>
      <c r="AIO707" s="24"/>
      <c r="AIP707" s="24"/>
      <c r="AIQ707" s="24"/>
      <c r="AIR707" s="24"/>
      <c r="AIS707" s="24"/>
      <c r="AIT707" s="24"/>
      <c r="AIU707" s="24"/>
      <c r="AIV707" s="24"/>
      <c r="AIW707" s="24"/>
      <c r="AIX707" s="24"/>
      <c r="AIY707" s="24"/>
      <c r="AIZ707" s="24"/>
      <c r="AJA707" s="24"/>
      <c r="AJB707" s="24"/>
      <c r="AJC707" s="24"/>
      <c r="AJD707" s="24"/>
      <c r="AJE707" s="24"/>
      <c r="AJF707" s="24"/>
      <c r="AJG707" s="24"/>
      <c r="AJH707" s="24"/>
      <c r="AJI707" s="24"/>
      <c r="AJJ707" s="24"/>
      <c r="AJK707" s="24"/>
      <c r="AJL707" s="24"/>
      <c r="AJM707" s="24"/>
      <c r="AJN707" s="24"/>
      <c r="AJO707" s="24"/>
      <c r="AJP707" s="24"/>
      <c r="AJQ707" s="24"/>
      <c r="AJR707" s="24"/>
      <c r="AJS707" s="24"/>
      <c r="AJT707" s="24"/>
      <c r="AJU707" s="24"/>
      <c r="AJV707" s="24"/>
      <c r="AJW707" s="24"/>
      <c r="AJX707" s="24"/>
      <c r="AJY707" s="24"/>
      <c r="AJZ707" s="24"/>
      <c r="AKA707" s="24"/>
      <c r="AKB707" s="24"/>
      <c r="AKC707" s="24"/>
      <c r="AKD707" s="24"/>
      <c r="AKE707" s="24"/>
      <c r="AKF707" s="24"/>
      <c r="AKG707" s="24"/>
      <c r="AKH707" s="24"/>
      <c r="AKI707" s="24"/>
      <c r="AKJ707" s="24"/>
      <c r="AKK707" s="24"/>
      <c r="AKL707" s="24"/>
      <c r="AKM707" s="24"/>
      <c r="AKN707" s="24"/>
      <c r="AKO707" s="24"/>
      <c r="AKP707" s="24"/>
      <c r="AKQ707" s="24"/>
      <c r="AKR707" s="24"/>
      <c r="AKS707" s="24"/>
      <c r="AKT707" s="24"/>
      <c r="AKU707" s="24"/>
      <c r="AKV707" s="24"/>
      <c r="AKW707" s="24"/>
      <c r="AKX707" s="24"/>
      <c r="AKY707" s="24"/>
      <c r="AKZ707" s="24"/>
      <c r="ALA707" s="24"/>
      <c r="ALB707" s="24"/>
      <c r="ALC707" s="24"/>
      <c r="ALD707" s="24"/>
      <c r="ALE707" s="24"/>
      <c r="ALF707" s="24"/>
      <c r="ALG707" s="24"/>
      <c r="ALH707" s="24"/>
      <c r="ALI707" s="24"/>
      <c r="ALJ707" s="24"/>
      <c r="ALK707" s="24"/>
      <c r="ALL707" s="24"/>
      <c r="ALM707" s="24"/>
      <c r="ALN707" s="24"/>
      <c r="ALO707" s="24"/>
      <c r="ALP707" s="24"/>
      <c r="ALQ707" s="24"/>
      <c r="ALR707" s="24"/>
      <c r="ALS707" s="24"/>
      <c r="ALT707" s="24"/>
      <c r="ALU707" s="24"/>
      <c r="ALV707" s="24"/>
      <c r="ALW707" s="24"/>
      <c r="ALX707" s="24"/>
      <c r="ALY707" s="24"/>
      <c r="ALZ707" s="24"/>
      <c r="AMA707" s="24"/>
      <c r="AMB707" s="24"/>
      <c r="AMC707" s="24"/>
      <c r="AMD707" s="24"/>
      <c r="AME707" s="24"/>
      <c r="AMF707" s="24"/>
      <c r="AMG707" s="24"/>
      <c r="AMH707" s="24"/>
      <c r="AMI707" s="24"/>
      <c r="AMJ707" s="24"/>
      <c r="AMK707" s="24"/>
      <c r="AML707" s="24"/>
      <c r="AMM707" s="24"/>
      <c r="AMN707" s="24"/>
      <c r="AMO707" s="24"/>
      <c r="AMP707" s="24"/>
      <c r="AMQ707" s="24"/>
      <c r="AMR707" s="24"/>
      <c r="AMS707" s="24"/>
      <c r="AMT707" s="24"/>
      <c r="AMU707" s="24"/>
      <c r="AMV707" s="24"/>
      <c r="AMW707" s="24"/>
      <c r="AMX707" s="24"/>
      <c r="AMY707" s="24"/>
      <c r="AMZ707" s="24"/>
      <c r="ANA707" s="24"/>
      <c r="ANB707" s="24"/>
      <c r="ANC707" s="24"/>
      <c r="AND707" s="24"/>
      <c r="ANE707" s="24"/>
      <c r="ANF707" s="24"/>
      <c r="ANG707" s="24"/>
      <c r="ANH707" s="24"/>
      <c r="ANI707" s="24"/>
      <c r="ANJ707" s="24"/>
      <c r="ANK707" s="24"/>
      <c r="ANL707" s="24"/>
      <c r="ANM707" s="24"/>
      <c r="ANN707" s="24"/>
      <c r="ANO707" s="24"/>
      <c r="ANP707" s="24"/>
      <c r="ANQ707" s="24"/>
      <c r="ANR707" s="24"/>
      <c r="ANS707" s="24"/>
      <c r="ANT707" s="24"/>
      <c r="ANU707" s="24"/>
      <c r="ANV707" s="24"/>
      <c r="ANW707" s="24"/>
      <c r="ANX707" s="24"/>
      <c r="ANY707" s="24"/>
      <c r="ANZ707" s="24"/>
      <c r="AOA707" s="24"/>
      <c r="AOB707" s="24"/>
      <c r="AOC707" s="24"/>
      <c r="AOD707" s="24"/>
      <c r="AOE707" s="24"/>
      <c r="AOF707" s="24"/>
      <c r="AOG707" s="24"/>
      <c r="AOH707" s="24"/>
      <c r="AOI707" s="24"/>
      <c r="AOJ707" s="24"/>
      <c r="AOK707" s="24"/>
      <c r="AOL707" s="24"/>
      <c r="AOM707" s="24"/>
      <c r="AON707" s="24"/>
      <c r="AOO707" s="24"/>
      <c r="AOP707" s="24"/>
      <c r="AOQ707" s="24"/>
      <c r="AOR707" s="24"/>
      <c r="AOS707" s="24"/>
      <c r="AOT707" s="24"/>
      <c r="AOU707" s="24"/>
      <c r="AOV707" s="24"/>
      <c r="AOW707" s="24"/>
      <c r="AOX707" s="24"/>
      <c r="AOY707" s="24"/>
      <c r="AOZ707" s="24"/>
      <c r="APA707" s="24"/>
      <c r="APB707" s="24"/>
      <c r="APC707" s="24"/>
      <c r="APD707" s="24"/>
      <c r="APE707" s="24"/>
      <c r="APF707" s="24"/>
      <c r="APG707" s="24"/>
      <c r="APH707" s="24"/>
      <c r="API707" s="24"/>
      <c r="APJ707" s="24"/>
      <c r="APK707" s="24"/>
      <c r="APL707" s="24"/>
      <c r="APM707" s="24"/>
      <c r="APN707" s="24"/>
      <c r="APO707" s="24"/>
      <c r="APP707" s="24"/>
      <c r="APQ707" s="24"/>
      <c r="APR707" s="24"/>
      <c r="APS707" s="24"/>
      <c r="APT707" s="24"/>
      <c r="APU707" s="24"/>
      <c r="APV707" s="24"/>
      <c r="APW707" s="24"/>
      <c r="APX707" s="24"/>
      <c r="APY707" s="24"/>
      <c r="APZ707" s="24"/>
      <c r="AQA707" s="24"/>
      <c r="AQB707" s="24"/>
      <c r="AQC707" s="24"/>
      <c r="AQD707" s="24"/>
      <c r="AQE707" s="24"/>
      <c r="AQF707" s="24"/>
      <c r="AQG707" s="24"/>
      <c r="AQH707" s="24"/>
      <c r="AQI707" s="24"/>
      <c r="AQJ707" s="24"/>
      <c r="AQK707" s="24"/>
      <c r="AQL707" s="24"/>
      <c r="AQM707" s="24"/>
      <c r="AQN707" s="24"/>
      <c r="AQO707" s="24"/>
      <c r="AQP707" s="24"/>
      <c r="AQQ707" s="24"/>
      <c r="AQR707" s="24"/>
      <c r="AQS707" s="24"/>
      <c r="AQT707" s="24"/>
      <c r="AQU707" s="24"/>
      <c r="AQV707" s="24"/>
      <c r="AQW707" s="24"/>
      <c r="AQX707" s="24"/>
      <c r="AQY707" s="24"/>
      <c r="AQZ707" s="24"/>
      <c r="ARA707" s="24"/>
      <c r="ARB707" s="24"/>
      <c r="ARC707" s="24"/>
      <c r="ARD707" s="24"/>
      <c r="ARE707" s="24"/>
      <c r="ARF707" s="24"/>
      <c r="ARG707" s="24"/>
      <c r="ARH707" s="24"/>
      <c r="ARI707" s="24"/>
      <c r="ARJ707" s="24"/>
      <c r="ARK707" s="24"/>
      <c r="ARL707" s="24"/>
      <c r="ARM707" s="24"/>
      <c r="ARN707" s="24"/>
      <c r="ARO707" s="24"/>
      <c r="ARP707" s="24"/>
      <c r="ARQ707" s="24"/>
      <c r="ARR707" s="24"/>
      <c r="ARS707" s="24"/>
      <c r="ART707" s="24"/>
      <c r="ARU707" s="24"/>
      <c r="ARV707" s="24"/>
      <c r="ARW707" s="24"/>
      <c r="ARX707" s="24"/>
      <c r="ARY707" s="24"/>
      <c r="ARZ707" s="24"/>
      <c r="ASA707" s="24"/>
      <c r="ASB707" s="24"/>
      <c r="ASC707" s="24"/>
      <c r="ASD707" s="24"/>
      <c r="ASE707" s="24"/>
      <c r="ASF707" s="24"/>
      <c r="ASG707" s="24"/>
      <c r="ASH707" s="24"/>
      <c r="ASI707" s="24"/>
      <c r="ASJ707" s="24"/>
      <c r="ASK707" s="24"/>
      <c r="ASL707" s="24"/>
      <c r="ASM707" s="24"/>
      <c r="ASN707" s="24"/>
      <c r="ASO707" s="24"/>
      <c r="ASP707" s="24"/>
      <c r="ASQ707" s="24"/>
      <c r="ASR707" s="24"/>
      <c r="ASS707" s="24"/>
      <c r="AST707" s="24"/>
      <c r="ASU707" s="24"/>
      <c r="ASV707" s="24"/>
      <c r="ASW707" s="24"/>
      <c r="ASX707" s="24"/>
      <c r="ASY707" s="24"/>
      <c r="ASZ707" s="24"/>
      <c r="ATA707" s="24"/>
      <c r="ATB707" s="24"/>
      <c r="ATC707" s="24"/>
      <c r="ATD707" s="24"/>
      <c r="ATE707" s="24"/>
      <c r="ATF707" s="24"/>
      <c r="ATG707" s="24"/>
      <c r="ATH707" s="24"/>
      <c r="ATI707" s="24"/>
      <c r="ATJ707" s="24"/>
      <c r="ATK707" s="24"/>
      <c r="ATL707" s="24"/>
      <c r="ATM707" s="24"/>
      <c r="ATN707" s="24"/>
      <c r="ATO707" s="24"/>
      <c r="ATP707" s="24"/>
      <c r="ATQ707" s="24"/>
      <c r="ATR707" s="24"/>
      <c r="ATS707" s="24"/>
      <c r="ATT707" s="24"/>
      <c r="ATU707" s="24"/>
      <c r="ATV707" s="24"/>
      <c r="ATW707" s="24"/>
      <c r="ATX707" s="24"/>
      <c r="ATY707" s="24"/>
      <c r="ATZ707" s="24"/>
      <c r="AUA707" s="24"/>
      <c r="AUB707" s="24"/>
      <c r="AUC707" s="24"/>
      <c r="AUD707" s="24"/>
      <c r="AUE707" s="24"/>
      <c r="AUF707" s="24"/>
      <c r="AUG707" s="24"/>
      <c r="AUH707" s="24"/>
      <c r="AUI707" s="24"/>
      <c r="AUJ707" s="24"/>
      <c r="AUK707" s="24"/>
      <c r="AUL707" s="24"/>
      <c r="AUM707" s="24"/>
      <c r="AUN707" s="24"/>
      <c r="AUO707" s="24"/>
      <c r="AUP707" s="24"/>
      <c r="AUQ707" s="24"/>
      <c r="AUR707" s="24"/>
      <c r="AUS707" s="24"/>
      <c r="AUT707" s="24"/>
      <c r="AUU707" s="24"/>
      <c r="AUV707" s="24"/>
      <c r="AUW707" s="24"/>
      <c r="AUX707" s="24"/>
      <c r="AUY707" s="24"/>
      <c r="AUZ707" s="24"/>
      <c r="AVA707" s="24"/>
      <c r="AVB707" s="24"/>
      <c r="AVC707" s="24"/>
      <c r="AVD707" s="24"/>
      <c r="AVE707" s="24"/>
      <c r="AVF707" s="24"/>
      <c r="AVG707" s="24"/>
      <c r="AVH707" s="24"/>
      <c r="AVI707" s="24"/>
      <c r="AVJ707" s="24"/>
      <c r="AVK707" s="24"/>
      <c r="AVL707" s="24"/>
      <c r="AVM707" s="24"/>
      <c r="AVN707" s="24"/>
      <c r="AVO707" s="24"/>
      <c r="AVP707" s="24"/>
      <c r="AVQ707" s="24"/>
      <c r="AVR707" s="24"/>
      <c r="AVS707" s="24"/>
      <c r="AVT707" s="24"/>
      <c r="AVU707" s="24"/>
      <c r="AVV707" s="24"/>
      <c r="AVW707" s="24"/>
      <c r="AVX707" s="24"/>
      <c r="AVY707" s="24"/>
      <c r="AVZ707" s="24"/>
      <c r="AWA707" s="24"/>
      <c r="AWB707" s="24"/>
      <c r="AWC707" s="24"/>
      <c r="AWD707" s="24"/>
      <c r="AWE707" s="24"/>
      <c r="AWF707" s="24"/>
      <c r="AWG707" s="24"/>
      <c r="AWH707" s="24"/>
      <c r="AWI707" s="24"/>
      <c r="AWJ707" s="24"/>
      <c r="AWK707" s="24"/>
      <c r="AWL707" s="24"/>
      <c r="AWM707" s="24"/>
      <c r="AWN707" s="24"/>
      <c r="AWO707" s="24"/>
      <c r="AWP707" s="24"/>
      <c r="AWQ707" s="24"/>
      <c r="AWR707" s="24"/>
      <c r="AWS707" s="24"/>
      <c r="AWT707" s="24"/>
      <c r="AWU707" s="24"/>
      <c r="AWV707" s="24"/>
      <c r="AWW707" s="24"/>
      <c r="AWX707" s="24"/>
      <c r="AWY707" s="24"/>
      <c r="AWZ707" s="24"/>
      <c r="AXA707" s="24"/>
      <c r="AXB707" s="24"/>
      <c r="AXC707" s="24"/>
      <c r="AXD707" s="24"/>
      <c r="AXE707" s="24"/>
      <c r="AXF707" s="24"/>
      <c r="AXG707" s="24"/>
      <c r="AXH707" s="24"/>
      <c r="AXI707" s="24"/>
      <c r="AXJ707" s="24"/>
      <c r="AXK707" s="24"/>
      <c r="AXL707" s="24"/>
      <c r="AXM707" s="24"/>
      <c r="AXN707" s="24"/>
      <c r="AXO707" s="24"/>
      <c r="AXP707" s="24"/>
      <c r="AXQ707" s="24"/>
      <c r="AXR707" s="24"/>
      <c r="AXS707" s="24"/>
      <c r="AXT707" s="24"/>
      <c r="AXU707" s="24"/>
      <c r="AXV707" s="24"/>
      <c r="AXW707" s="24"/>
      <c r="AXX707" s="24"/>
      <c r="AXY707" s="24"/>
      <c r="AXZ707" s="24"/>
      <c r="AYA707" s="24"/>
      <c r="AYB707" s="24"/>
      <c r="AYC707" s="24"/>
      <c r="AYD707" s="24"/>
      <c r="AYE707" s="24"/>
      <c r="AYF707" s="24"/>
      <c r="AYG707" s="24"/>
      <c r="AYH707" s="24"/>
      <c r="AYI707" s="24"/>
      <c r="AYJ707" s="24"/>
      <c r="AYK707" s="24"/>
      <c r="AYL707" s="24"/>
      <c r="AYM707" s="24"/>
      <c r="AYN707" s="24"/>
      <c r="AYO707" s="24"/>
      <c r="AYP707" s="24"/>
      <c r="AYQ707" s="24"/>
      <c r="AYR707" s="24"/>
      <c r="AYS707" s="24"/>
      <c r="AYT707" s="24"/>
      <c r="AYU707" s="24"/>
      <c r="AYV707" s="24"/>
      <c r="AYW707" s="24"/>
      <c r="AYX707" s="24"/>
      <c r="AYY707" s="24"/>
      <c r="AYZ707" s="24"/>
      <c r="AZA707" s="24"/>
      <c r="AZB707" s="24"/>
      <c r="AZC707" s="24"/>
      <c r="AZD707" s="24"/>
      <c r="AZE707" s="24"/>
      <c r="AZF707" s="24"/>
      <c r="AZG707" s="24"/>
      <c r="AZH707" s="24"/>
      <c r="AZI707" s="24"/>
      <c r="AZJ707" s="24"/>
      <c r="AZK707" s="24"/>
      <c r="AZL707" s="24"/>
      <c r="AZM707" s="24"/>
      <c r="AZN707" s="24"/>
      <c r="AZO707" s="24"/>
      <c r="AZP707" s="24"/>
      <c r="AZQ707" s="24"/>
      <c r="AZR707" s="24"/>
      <c r="AZS707" s="24"/>
      <c r="AZT707" s="24"/>
      <c r="AZU707" s="24"/>
      <c r="AZV707" s="24"/>
      <c r="AZW707" s="24"/>
      <c r="AZX707" s="24"/>
      <c r="AZY707" s="24"/>
      <c r="AZZ707" s="24"/>
      <c r="BAA707" s="24"/>
      <c r="BAB707" s="24"/>
      <c r="BAC707" s="24"/>
      <c r="BAD707" s="24"/>
      <c r="BAE707" s="24"/>
      <c r="BAF707" s="24"/>
      <c r="BAG707" s="24"/>
      <c r="BAH707" s="24"/>
      <c r="BAI707" s="24"/>
      <c r="BAJ707" s="24"/>
      <c r="BAK707" s="24"/>
      <c r="BAL707" s="24"/>
      <c r="BAM707" s="24"/>
      <c r="BAN707" s="24"/>
      <c r="BAO707" s="24"/>
      <c r="BAP707" s="24"/>
    </row>
    <row r="708" spans="1:1394" s="19" customFormat="1" x14ac:dyDescent="0.25">
      <c r="A708" s="19" t="str">
        <f>IF(YEAR(G708)=2024,#REF!,"")</f>
        <v/>
      </c>
      <c r="B708" s="19" t="str">
        <f>IF(YEAR(G708)=2025,#REF!,"")</f>
        <v/>
      </c>
      <c r="C708" s="19" t="str">
        <f t="shared" si="55"/>
        <v>Afternoon45145</v>
      </c>
      <c r="D708" s="19" t="str">
        <f>IF('by region'!$C$2="Any","Any",'Turf only'!V708)&amp;M708&amp;IF('by region'!$I$2="Any","Any",N708)&amp;G708</f>
        <v>AnyFlatAny45145</v>
      </c>
      <c r="E708" s="19" t="e">
        <f>IF(I708=#REF!,'Turf only'!G708,"")</f>
        <v>#REF!</v>
      </c>
      <c r="F708" s="19" t="e">
        <f t="shared" si="56"/>
        <v>#REF!</v>
      </c>
      <c r="G708" s="15">
        <v>45145</v>
      </c>
      <c r="H708" s="16" t="s">
        <v>42</v>
      </c>
      <c r="I708" s="16" t="s">
        <v>28</v>
      </c>
      <c r="J708" s="16" t="s">
        <v>9</v>
      </c>
      <c r="K708" s="14" t="s">
        <v>10</v>
      </c>
      <c r="L708" s="14" t="s">
        <v>11</v>
      </c>
      <c r="M708" s="16" t="s">
        <v>25</v>
      </c>
      <c r="N708" s="16" t="s">
        <v>13</v>
      </c>
      <c r="O708" s="16" t="s">
        <v>14</v>
      </c>
      <c r="P708" s="23">
        <f t="shared" si="57"/>
        <v>1</v>
      </c>
      <c r="Q708" s="23" cm="1">
        <f t="array" ref="Q708">SUMPRODUCT(($G$2:$G$2765=G708)*(P708&gt;$P$2:$P$2765))+1</f>
        <v>1</v>
      </c>
      <c r="R708" s="23" t="e">
        <f>(Q708*100000)+#REF!</f>
        <v>#REF!</v>
      </c>
      <c r="S708" s="19" t="e" cm="1">
        <f t="array" ref="S708">SUMPRODUCT(($G$2:$G$2765=G708)*(R708&gt;$R$2:$R$2765))+1</f>
        <v>#REF!</v>
      </c>
      <c r="T708" s="19" t="str">
        <f t="shared" si="58"/>
        <v xml:space="preserve">AYR </v>
      </c>
      <c r="U708" s="19">
        <v>0</v>
      </c>
      <c r="V708" s="19" t="s">
        <v>11</v>
      </c>
      <c r="W708" s="19">
        <f t="shared" si="59"/>
        <v>2023</v>
      </c>
      <c r="X708" s="24"/>
      <c r="Y708" s="24"/>
      <c r="Z708" s="24"/>
      <c r="AA708" s="24"/>
      <c r="AB708" s="24"/>
      <c r="AC708" s="24"/>
      <c r="AD708" s="24"/>
      <c r="AE708" s="24"/>
      <c r="AF708" s="24"/>
      <c r="AG708" s="24"/>
      <c r="AH708" s="24"/>
      <c r="AI708" s="24"/>
      <c r="AJ708" s="24"/>
      <c r="AK708" s="24"/>
      <c r="AL708" s="24"/>
      <c r="AM708" s="24"/>
      <c r="AN708" s="24"/>
      <c r="AO708" s="24"/>
      <c r="AP708" s="24"/>
      <c r="AQ708" s="24"/>
      <c r="AR708" s="24"/>
      <c r="AS708" s="24"/>
      <c r="AT708" s="24"/>
      <c r="AU708" s="24"/>
      <c r="AV708" s="24"/>
      <c r="AW708" s="24"/>
      <c r="AX708" s="24"/>
      <c r="AY708" s="24"/>
      <c r="AZ708" s="24"/>
      <c r="BA708" s="24"/>
      <c r="BB708" s="24"/>
      <c r="BC708" s="24"/>
      <c r="BD708" s="24"/>
      <c r="BE708" s="24"/>
      <c r="BF708" s="24"/>
      <c r="BG708" s="24"/>
      <c r="BH708" s="24"/>
      <c r="BI708" s="24"/>
      <c r="BJ708" s="24"/>
      <c r="BK708" s="24"/>
      <c r="BL708" s="24"/>
      <c r="BM708" s="24"/>
      <c r="BN708" s="24"/>
      <c r="BO708" s="24"/>
      <c r="BP708" s="24"/>
      <c r="BQ708" s="24"/>
      <c r="BR708" s="24"/>
      <c r="BS708" s="24"/>
      <c r="BT708" s="24"/>
      <c r="BU708" s="24"/>
      <c r="BV708" s="24"/>
      <c r="BW708" s="24"/>
      <c r="BX708" s="24"/>
      <c r="BY708" s="24"/>
      <c r="BZ708" s="24"/>
      <c r="CA708" s="24"/>
      <c r="CB708" s="24"/>
      <c r="CC708" s="24"/>
      <c r="CD708" s="24"/>
      <c r="CE708" s="24"/>
      <c r="CF708" s="24"/>
      <c r="CG708" s="24"/>
      <c r="CH708" s="24"/>
      <c r="CI708" s="24"/>
      <c r="CJ708" s="24"/>
      <c r="CK708" s="24"/>
      <c r="CL708" s="24"/>
      <c r="CM708" s="24"/>
      <c r="CN708" s="24"/>
      <c r="CO708" s="24"/>
      <c r="CP708" s="24"/>
      <c r="CQ708" s="24"/>
      <c r="CR708" s="24"/>
      <c r="CS708" s="24"/>
      <c r="CT708" s="24"/>
      <c r="CU708" s="24"/>
      <c r="CV708" s="24"/>
      <c r="CW708" s="24"/>
      <c r="CX708" s="24"/>
      <c r="CY708" s="24"/>
      <c r="CZ708" s="24"/>
      <c r="DA708" s="24"/>
      <c r="DB708" s="24"/>
      <c r="DC708" s="24"/>
      <c r="DD708" s="24"/>
      <c r="DE708" s="24"/>
      <c r="DF708" s="24"/>
      <c r="DG708" s="24"/>
      <c r="DH708" s="24"/>
      <c r="DI708" s="24"/>
      <c r="DJ708" s="24"/>
      <c r="DK708" s="24"/>
      <c r="DL708" s="24"/>
      <c r="DM708" s="24"/>
      <c r="DN708" s="24"/>
      <c r="DO708" s="24"/>
      <c r="DP708" s="24"/>
      <c r="DQ708" s="24"/>
      <c r="DR708" s="24"/>
      <c r="DS708" s="24"/>
      <c r="DT708" s="24"/>
      <c r="DU708" s="24"/>
      <c r="DV708" s="24"/>
      <c r="DW708" s="24"/>
      <c r="DX708" s="24"/>
      <c r="DY708" s="24"/>
      <c r="DZ708" s="24"/>
      <c r="EA708" s="24"/>
      <c r="EB708" s="24"/>
      <c r="EC708" s="24"/>
      <c r="ED708" s="24"/>
      <c r="EE708" s="24"/>
      <c r="EF708" s="24"/>
      <c r="EG708" s="24"/>
      <c r="EH708" s="24"/>
      <c r="EI708" s="24"/>
      <c r="EJ708" s="24"/>
      <c r="EK708" s="24"/>
      <c r="EL708" s="24"/>
      <c r="EM708" s="24"/>
      <c r="EN708" s="24"/>
      <c r="EO708" s="24"/>
      <c r="EP708" s="24"/>
      <c r="EQ708" s="24"/>
      <c r="ER708" s="24"/>
      <c r="ES708" s="24"/>
      <c r="ET708" s="24"/>
      <c r="EU708" s="24"/>
      <c r="EV708" s="24"/>
      <c r="EW708" s="24"/>
      <c r="EX708" s="24"/>
      <c r="EY708" s="24"/>
      <c r="EZ708" s="24"/>
      <c r="FA708" s="24"/>
      <c r="FB708" s="24"/>
      <c r="FC708" s="24"/>
      <c r="FD708" s="24"/>
      <c r="FE708" s="24"/>
      <c r="FF708" s="24"/>
      <c r="FG708" s="24"/>
      <c r="FH708" s="24"/>
      <c r="FI708" s="24"/>
      <c r="FJ708" s="24"/>
      <c r="FK708" s="24"/>
      <c r="FL708" s="24"/>
      <c r="FM708" s="24"/>
      <c r="FN708" s="24"/>
      <c r="FO708" s="24"/>
      <c r="FP708" s="24"/>
      <c r="FQ708" s="24"/>
      <c r="FR708" s="24"/>
      <c r="FS708" s="24"/>
      <c r="FT708" s="24"/>
      <c r="FU708" s="24"/>
      <c r="FV708" s="24"/>
      <c r="FW708" s="24"/>
      <c r="FX708" s="24"/>
      <c r="FY708" s="24"/>
      <c r="FZ708" s="24"/>
      <c r="GA708" s="24"/>
      <c r="GB708" s="24"/>
      <c r="GC708" s="24"/>
      <c r="GD708" s="24"/>
      <c r="GE708" s="24"/>
      <c r="GF708" s="24"/>
      <c r="GG708" s="24"/>
      <c r="GH708" s="24"/>
      <c r="GI708" s="24"/>
      <c r="GJ708" s="24"/>
      <c r="GK708" s="24"/>
      <c r="GL708" s="24"/>
      <c r="GM708" s="24"/>
      <c r="GN708" s="24"/>
      <c r="GO708" s="24"/>
      <c r="GP708" s="24"/>
      <c r="GQ708" s="24"/>
      <c r="GR708" s="24"/>
      <c r="GS708" s="24"/>
      <c r="GT708" s="24"/>
      <c r="GU708" s="24"/>
      <c r="GV708" s="24"/>
      <c r="GW708" s="24"/>
      <c r="GX708" s="24"/>
      <c r="GY708" s="24"/>
      <c r="GZ708" s="24"/>
      <c r="HA708" s="24"/>
      <c r="HB708" s="24"/>
      <c r="HC708" s="24"/>
      <c r="HD708" s="24"/>
      <c r="HE708" s="24"/>
      <c r="HF708" s="24"/>
      <c r="HG708" s="24"/>
      <c r="HH708" s="24"/>
      <c r="HI708" s="24"/>
      <c r="HJ708" s="24"/>
      <c r="HK708" s="24"/>
      <c r="HL708" s="24"/>
      <c r="HM708" s="24"/>
      <c r="HN708" s="24"/>
      <c r="HO708" s="24"/>
      <c r="HP708" s="24"/>
      <c r="HQ708" s="24"/>
      <c r="HR708" s="24"/>
      <c r="HS708" s="24"/>
      <c r="HT708" s="24"/>
      <c r="HU708" s="24"/>
      <c r="HV708" s="24"/>
      <c r="HW708" s="24"/>
      <c r="HX708" s="24"/>
      <c r="HY708" s="24"/>
      <c r="HZ708" s="24"/>
      <c r="IA708" s="24"/>
      <c r="IB708" s="24"/>
      <c r="IC708" s="24"/>
      <c r="ID708" s="24"/>
      <c r="IE708" s="24"/>
      <c r="IF708" s="24"/>
      <c r="IG708" s="24"/>
      <c r="IH708" s="24"/>
      <c r="II708" s="24"/>
      <c r="IJ708" s="24"/>
      <c r="IK708" s="24"/>
      <c r="IL708" s="24"/>
      <c r="IM708" s="24"/>
      <c r="IN708" s="24"/>
      <c r="IO708" s="24"/>
      <c r="IP708" s="24"/>
      <c r="IQ708" s="24"/>
      <c r="IR708" s="24"/>
      <c r="IS708" s="24"/>
      <c r="IT708" s="24"/>
      <c r="IU708" s="24"/>
      <c r="IV708" s="24"/>
      <c r="IW708" s="24"/>
      <c r="IX708" s="24"/>
      <c r="IY708" s="24"/>
      <c r="IZ708" s="24"/>
      <c r="JA708" s="24"/>
      <c r="JB708" s="24"/>
      <c r="JC708" s="24"/>
      <c r="JD708" s="24"/>
      <c r="JE708" s="24"/>
      <c r="JF708" s="24"/>
      <c r="JG708" s="24"/>
      <c r="JH708" s="24"/>
      <c r="JI708" s="24"/>
      <c r="JJ708" s="24"/>
      <c r="JK708" s="24"/>
      <c r="JL708" s="24"/>
      <c r="JM708" s="24"/>
      <c r="JN708" s="24"/>
      <c r="JO708" s="24"/>
      <c r="JP708" s="24"/>
      <c r="JQ708" s="24"/>
      <c r="JR708" s="24"/>
      <c r="JS708" s="24"/>
      <c r="JT708" s="24"/>
      <c r="JU708" s="24"/>
      <c r="JV708" s="24"/>
      <c r="JW708" s="24"/>
      <c r="JX708" s="24"/>
      <c r="JY708" s="24"/>
      <c r="JZ708" s="24"/>
      <c r="KA708" s="24"/>
      <c r="KB708" s="24"/>
      <c r="KC708" s="24"/>
      <c r="KD708" s="24"/>
      <c r="KE708" s="24"/>
      <c r="KF708" s="24"/>
      <c r="KG708" s="24"/>
      <c r="KH708" s="24"/>
      <c r="KI708" s="24"/>
      <c r="KJ708" s="24"/>
      <c r="KK708" s="24"/>
      <c r="KL708" s="24"/>
      <c r="KM708" s="24"/>
      <c r="KN708" s="24"/>
      <c r="KO708" s="24"/>
      <c r="KP708" s="24"/>
      <c r="KQ708" s="24"/>
      <c r="KR708" s="24"/>
      <c r="KS708" s="24"/>
      <c r="KT708" s="24"/>
      <c r="KU708" s="24"/>
      <c r="KV708" s="24"/>
      <c r="KW708" s="24"/>
      <c r="KX708" s="24"/>
      <c r="KY708" s="24"/>
      <c r="KZ708" s="24"/>
      <c r="LA708" s="24"/>
      <c r="LB708" s="24"/>
      <c r="LC708" s="24"/>
      <c r="LD708" s="24"/>
      <c r="LE708" s="24"/>
      <c r="LF708" s="24"/>
      <c r="LG708" s="24"/>
      <c r="LH708" s="24"/>
      <c r="LI708" s="24"/>
      <c r="LJ708" s="24"/>
      <c r="LK708" s="24"/>
      <c r="LL708" s="24"/>
      <c r="LM708" s="24"/>
      <c r="LN708" s="24"/>
      <c r="LO708" s="24"/>
      <c r="LP708" s="24"/>
      <c r="LQ708" s="24"/>
      <c r="LR708" s="24"/>
      <c r="LS708" s="24"/>
      <c r="LT708" s="24"/>
      <c r="LU708" s="24"/>
      <c r="LV708" s="24"/>
      <c r="LW708" s="24"/>
      <c r="LX708" s="24"/>
      <c r="LY708" s="24"/>
      <c r="LZ708" s="24"/>
      <c r="MA708" s="24"/>
      <c r="MB708" s="24"/>
      <c r="MC708" s="24"/>
      <c r="MD708" s="24"/>
      <c r="ME708" s="24"/>
      <c r="MF708" s="24"/>
      <c r="MG708" s="24"/>
      <c r="MH708" s="24"/>
      <c r="MI708" s="24"/>
      <c r="MJ708" s="24"/>
      <c r="MK708" s="24"/>
      <c r="ML708" s="24"/>
      <c r="MM708" s="24"/>
      <c r="MN708" s="24"/>
      <c r="MO708" s="24"/>
      <c r="MP708" s="24"/>
      <c r="MQ708" s="24"/>
      <c r="MR708" s="24"/>
      <c r="MS708" s="24"/>
      <c r="MT708" s="24"/>
      <c r="MU708" s="24"/>
      <c r="MV708" s="24"/>
      <c r="MW708" s="24"/>
      <c r="MX708" s="24"/>
      <c r="MY708" s="24"/>
      <c r="MZ708" s="24"/>
      <c r="NA708" s="24"/>
      <c r="NB708" s="24"/>
      <c r="NC708" s="24"/>
      <c r="ND708" s="24"/>
      <c r="NE708" s="24"/>
      <c r="NF708" s="24"/>
      <c r="NG708" s="24"/>
      <c r="NH708" s="24"/>
      <c r="NI708" s="24"/>
      <c r="NJ708" s="24"/>
      <c r="NK708" s="24"/>
      <c r="NL708" s="24"/>
      <c r="NM708" s="24"/>
      <c r="NN708" s="24"/>
      <c r="NO708" s="24"/>
      <c r="NP708" s="24"/>
      <c r="NQ708" s="24"/>
      <c r="NR708" s="24"/>
      <c r="NS708" s="24"/>
      <c r="NT708" s="24"/>
      <c r="NU708" s="24"/>
      <c r="NV708" s="24"/>
      <c r="NW708" s="24"/>
      <c r="NX708" s="24"/>
      <c r="NY708" s="24"/>
      <c r="NZ708" s="24"/>
      <c r="OA708" s="24"/>
      <c r="OB708" s="24"/>
      <c r="OC708" s="24"/>
      <c r="OD708" s="24"/>
      <c r="OE708" s="24"/>
      <c r="OF708" s="24"/>
      <c r="OG708" s="24"/>
      <c r="OH708" s="24"/>
      <c r="OI708" s="24"/>
      <c r="OJ708" s="24"/>
      <c r="OK708" s="24"/>
      <c r="OL708" s="24"/>
      <c r="OM708" s="24"/>
      <c r="ON708" s="24"/>
      <c r="OO708" s="24"/>
      <c r="OP708" s="24"/>
      <c r="OQ708" s="24"/>
      <c r="OR708" s="24"/>
      <c r="OS708" s="24"/>
      <c r="OT708" s="24"/>
      <c r="OU708" s="24"/>
      <c r="OV708" s="24"/>
      <c r="OW708" s="24"/>
      <c r="OX708" s="24"/>
      <c r="OY708" s="24"/>
      <c r="OZ708" s="24"/>
      <c r="PA708" s="24"/>
      <c r="PB708" s="24"/>
      <c r="PC708" s="24"/>
      <c r="PD708" s="24"/>
      <c r="PE708" s="24"/>
      <c r="PF708" s="24"/>
      <c r="PG708" s="24"/>
      <c r="PH708" s="24"/>
      <c r="PI708" s="24"/>
      <c r="PJ708" s="24"/>
      <c r="PK708" s="24"/>
      <c r="PL708" s="24"/>
      <c r="PM708" s="24"/>
      <c r="PN708" s="24"/>
      <c r="PO708" s="24"/>
      <c r="PP708" s="24"/>
      <c r="PQ708" s="24"/>
      <c r="PR708" s="24"/>
      <c r="PS708" s="24"/>
      <c r="PT708" s="24"/>
      <c r="PU708" s="24"/>
      <c r="PV708" s="24"/>
      <c r="PW708" s="24"/>
      <c r="PX708" s="24"/>
      <c r="PY708" s="24"/>
      <c r="PZ708" s="24"/>
      <c r="QA708" s="24"/>
      <c r="QB708" s="24"/>
      <c r="QC708" s="24"/>
      <c r="QD708" s="24"/>
      <c r="QE708" s="24"/>
      <c r="QF708" s="24"/>
      <c r="QG708" s="24"/>
      <c r="QH708" s="24"/>
      <c r="QI708" s="24"/>
      <c r="QJ708" s="24"/>
      <c r="QK708" s="24"/>
      <c r="QL708" s="24"/>
      <c r="QM708" s="24"/>
      <c r="QN708" s="24"/>
      <c r="QO708" s="24"/>
      <c r="QP708" s="24"/>
      <c r="QQ708" s="24"/>
      <c r="QR708" s="24"/>
      <c r="QS708" s="24"/>
      <c r="QT708" s="24"/>
      <c r="QU708" s="24"/>
      <c r="QV708" s="24"/>
      <c r="QW708" s="24"/>
      <c r="QX708" s="24"/>
      <c r="QY708" s="24"/>
      <c r="QZ708" s="24"/>
      <c r="RA708" s="24"/>
      <c r="RB708" s="24"/>
      <c r="RC708" s="24"/>
      <c r="RD708" s="24"/>
      <c r="RE708" s="24"/>
      <c r="RF708" s="24"/>
      <c r="RG708" s="24"/>
      <c r="RH708" s="24"/>
      <c r="RI708" s="24"/>
      <c r="RJ708" s="24"/>
      <c r="RK708" s="24"/>
      <c r="RL708" s="24"/>
      <c r="RM708" s="24"/>
      <c r="RN708" s="24"/>
      <c r="RO708" s="24"/>
      <c r="RP708" s="24"/>
      <c r="RQ708" s="24"/>
      <c r="RR708" s="24"/>
      <c r="RS708" s="24"/>
      <c r="RT708" s="24"/>
      <c r="RU708" s="24"/>
      <c r="RV708" s="24"/>
      <c r="RW708" s="24"/>
      <c r="RX708" s="24"/>
      <c r="RY708" s="24"/>
      <c r="RZ708" s="24"/>
      <c r="SA708" s="24"/>
      <c r="SB708" s="24"/>
      <c r="SC708" s="24"/>
      <c r="SD708" s="24"/>
      <c r="SE708" s="24"/>
      <c r="SF708" s="24"/>
      <c r="SG708" s="24"/>
      <c r="SH708" s="24"/>
      <c r="SI708" s="24"/>
      <c r="SJ708" s="24"/>
      <c r="SK708" s="24"/>
      <c r="SL708" s="24"/>
      <c r="SM708" s="24"/>
      <c r="SN708" s="24"/>
      <c r="SO708" s="24"/>
      <c r="SP708" s="24"/>
      <c r="SQ708" s="24"/>
      <c r="SR708" s="24"/>
      <c r="SS708" s="24"/>
      <c r="ST708" s="24"/>
      <c r="SU708" s="24"/>
      <c r="SV708" s="24"/>
      <c r="SW708" s="24"/>
      <c r="SX708" s="24"/>
      <c r="SY708" s="24"/>
      <c r="SZ708" s="24"/>
      <c r="TA708" s="24"/>
      <c r="TB708" s="24"/>
      <c r="TC708" s="24"/>
      <c r="TD708" s="24"/>
      <c r="TE708" s="24"/>
      <c r="TF708" s="24"/>
      <c r="TG708" s="24"/>
      <c r="TH708" s="24"/>
      <c r="TI708" s="24"/>
      <c r="TJ708" s="24"/>
      <c r="TK708" s="24"/>
      <c r="TL708" s="24"/>
      <c r="TM708" s="24"/>
      <c r="TN708" s="24"/>
      <c r="TO708" s="24"/>
      <c r="TP708" s="24"/>
      <c r="TQ708" s="24"/>
      <c r="TR708" s="24"/>
      <c r="TS708" s="24"/>
      <c r="TT708" s="24"/>
      <c r="TU708" s="24"/>
      <c r="TV708" s="24"/>
      <c r="TW708" s="24"/>
      <c r="TX708" s="24"/>
      <c r="TY708" s="24"/>
      <c r="TZ708" s="24"/>
      <c r="UA708" s="24"/>
      <c r="UB708" s="24"/>
      <c r="UC708" s="24"/>
      <c r="UD708" s="24"/>
      <c r="UE708" s="24"/>
      <c r="UF708" s="24"/>
      <c r="UG708" s="24"/>
      <c r="UH708" s="24"/>
      <c r="UI708" s="24"/>
      <c r="UJ708" s="24"/>
      <c r="UK708" s="24"/>
      <c r="UL708" s="24"/>
      <c r="UM708" s="24"/>
      <c r="UN708" s="24"/>
      <c r="UO708" s="24"/>
      <c r="UP708" s="24"/>
      <c r="UQ708" s="24"/>
      <c r="UR708" s="24"/>
      <c r="US708" s="24"/>
      <c r="UT708" s="24"/>
      <c r="UU708" s="24"/>
      <c r="UV708" s="24"/>
      <c r="UW708" s="24"/>
      <c r="UX708" s="24"/>
      <c r="UY708" s="24"/>
      <c r="UZ708" s="24"/>
      <c r="VA708" s="24"/>
      <c r="VB708" s="24"/>
      <c r="VC708" s="24"/>
      <c r="VD708" s="24"/>
      <c r="VE708" s="24"/>
      <c r="VF708" s="24"/>
      <c r="VG708" s="24"/>
      <c r="VH708" s="24"/>
      <c r="VI708" s="24"/>
      <c r="VJ708" s="24"/>
      <c r="VK708" s="24"/>
      <c r="VL708" s="24"/>
      <c r="VM708" s="24"/>
      <c r="VN708" s="24"/>
      <c r="VO708" s="24"/>
      <c r="VP708" s="24"/>
      <c r="VQ708" s="24"/>
      <c r="VR708" s="24"/>
      <c r="VS708" s="24"/>
      <c r="VT708" s="24"/>
      <c r="VU708" s="24"/>
      <c r="VV708" s="24"/>
      <c r="VW708" s="24"/>
      <c r="VX708" s="24"/>
      <c r="VY708" s="24"/>
      <c r="VZ708" s="24"/>
      <c r="WA708" s="24"/>
      <c r="WB708" s="24"/>
      <c r="WC708" s="24"/>
      <c r="WD708" s="24"/>
      <c r="WE708" s="24"/>
      <c r="WF708" s="24"/>
      <c r="WG708" s="24"/>
      <c r="WH708" s="24"/>
      <c r="WI708" s="24"/>
      <c r="WJ708" s="24"/>
      <c r="WK708" s="24"/>
      <c r="WL708" s="24"/>
      <c r="WM708" s="24"/>
      <c r="WN708" s="24"/>
      <c r="WO708" s="24"/>
      <c r="WP708" s="24"/>
      <c r="WQ708" s="24"/>
      <c r="WR708" s="24"/>
      <c r="WS708" s="24"/>
      <c r="WT708" s="24"/>
      <c r="WU708" s="24"/>
      <c r="WV708" s="24"/>
      <c r="WW708" s="24"/>
      <c r="WX708" s="24"/>
      <c r="WY708" s="24"/>
      <c r="WZ708" s="24"/>
      <c r="XA708" s="24"/>
      <c r="XB708" s="24"/>
      <c r="XC708" s="24"/>
      <c r="XD708" s="24"/>
      <c r="XE708" s="24"/>
      <c r="XF708" s="24"/>
      <c r="XG708" s="24"/>
      <c r="XH708" s="24"/>
      <c r="XI708" s="24"/>
      <c r="XJ708" s="24"/>
      <c r="XK708" s="24"/>
      <c r="XL708" s="24"/>
      <c r="XM708" s="24"/>
      <c r="XN708" s="24"/>
      <c r="XO708" s="24"/>
      <c r="XP708" s="24"/>
      <c r="XQ708" s="24"/>
      <c r="XR708" s="24"/>
      <c r="XS708" s="24"/>
      <c r="XT708" s="24"/>
      <c r="XU708" s="24"/>
      <c r="XV708" s="24"/>
      <c r="XW708" s="24"/>
      <c r="XX708" s="24"/>
      <c r="XY708" s="24"/>
      <c r="XZ708" s="24"/>
      <c r="YA708" s="24"/>
      <c r="YB708" s="24"/>
      <c r="YC708" s="24"/>
      <c r="YD708" s="24"/>
      <c r="YE708" s="24"/>
      <c r="YF708" s="24"/>
      <c r="YG708" s="24"/>
      <c r="YH708" s="24"/>
      <c r="YI708" s="24"/>
      <c r="YJ708" s="24"/>
      <c r="YK708" s="24"/>
      <c r="YL708" s="24"/>
      <c r="YM708" s="24"/>
      <c r="YN708" s="24"/>
      <c r="YO708" s="24"/>
      <c r="YP708" s="24"/>
      <c r="YQ708" s="24"/>
      <c r="YR708" s="24"/>
      <c r="YS708" s="24"/>
      <c r="YT708" s="24"/>
      <c r="YU708" s="24"/>
      <c r="YV708" s="24"/>
      <c r="YW708" s="24"/>
      <c r="YX708" s="24"/>
      <c r="YY708" s="24"/>
      <c r="YZ708" s="24"/>
      <c r="ZA708" s="24"/>
      <c r="ZB708" s="24"/>
      <c r="ZC708" s="24"/>
      <c r="ZD708" s="24"/>
      <c r="ZE708" s="24"/>
      <c r="ZF708" s="24"/>
      <c r="ZG708" s="24"/>
      <c r="ZH708" s="24"/>
      <c r="ZI708" s="24"/>
      <c r="ZJ708" s="24"/>
      <c r="ZK708" s="24"/>
      <c r="ZL708" s="24"/>
      <c r="ZM708" s="24"/>
      <c r="ZN708" s="24"/>
      <c r="ZO708" s="24"/>
      <c r="ZP708" s="24"/>
      <c r="ZQ708" s="24"/>
      <c r="ZR708" s="24"/>
      <c r="ZS708" s="24"/>
      <c r="ZT708" s="24"/>
      <c r="ZU708" s="24"/>
      <c r="ZV708" s="24"/>
      <c r="ZW708" s="24"/>
      <c r="ZX708" s="24"/>
      <c r="ZY708" s="24"/>
      <c r="ZZ708" s="24"/>
      <c r="AAA708" s="24"/>
      <c r="AAB708" s="24"/>
      <c r="AAC708" s="24"/>
      <c r="AAD708" s="24"/>
      <c r="AAE708" s="24"/>
      <c r="AAF708" s="24"/>
      <c r="AAG708" s="24"/>
      <c r="AAH708" s="24"/>
      <c r="AAI708" s="24"/>
      <c r="AAJ708" s="24"/>
      <c r="AAK708" s="24"/>
      <c r="AAL708" s="24"/>
      <c r="AAM708" s="24"/>
      <c r="AAN708" s="24"/>
      <c r="AAO708" s="24"/>
      <c r="AAP708" s="24"/>
      <c r="AAQ708" s="24"/>
      <c r="AAR708" s="24"/>
      <c r="AAS708" s="24"/>
      <c r="AAT708" s="24"/>
      <c r="AAU708" s="24"/>
      <c r="AAV708" s="24"/>
      <c r="AAW708" s="24"/>
      <c r="AAX708" s="24"/>
      <c r="AAY708" s="24"/>
      <c r="AAZ708" s="24"/>
      <c r="ABA708" s="24"/>
      <c r="ABB708" s="24"/>
      <c r="ABC708" s="24"/>
      <c r="ABD708" s="24"/>
      <c r="ABE708" s="24"/>
      <c r="ABF708" s="24"/>
      <c r="ABG708" s="24"/>
      <c r="ABH708" s="24"/>
      <c r="ABI708" s="24"/>
      <c r="ABJ708" s="24"/>
      <c r="ABK708" s="24"/>
      <c r="ABL708" s="24"/>
      <c r="ABM708" s="24"/>
      <c r="ABN708" s="24"/>
      <c r="ABO708" s="24"/>
      <c r="ABP708" s="24"/>
      <c r="ABQ708" s="24"/>
      <c r="ABR708" s="24"/>
      <c r="ABS708" s="24"/>
      <c r="ABT708" s="24"/>
      <c r="ABU708" s="24"/>
      <c r="ABV708" s="24"/>
      <c r="ABW708" s="24"/>
      <c r="ABX708" s="24"/>
      <c r="ABY708" s="24"/>
      <c r="ABZ708" s="24"/>
      <c r="ACA708" s="24"/>
      <c r="ACB708" s="24"/>
      <c r="ACC708" s="24"/>
      <c r="ACD708" s="24"/>
      <c r="ACE708" s="24"/>
      <c r="ACF708" s="24"/>
      <c r="ACG708" s="24"/>
      <c r="ACH708" s="24"/>
      <c r="ACI708" s="24"/>
      <c r="ACJ708" s="24"/>
      <c r="ACK708" s="24"/>
      <c r="ACL708" s="24"/>
      <c r="ACM708" s="24"/>
      <c r="ACN708" s="24"/>
      <c r="ACO708" s="24"/>
      <c r="ACP708" s="24"/>
      <c r="ACQ708" s="24"/>
      <c r="ACR708" s="24"/>
      <c r="ACS708" s="24"/>
      <c r="ACT708" s="24"/>
      <c r="ACU708" s="24"/>
      <c r="ACV708" s="24"/>
      <c r="ACW708" s="24"/>
      <c r="ACX708" s="24"/>
      <c r="ACY708" s="24"/>
      <c r="ACZ708" s="24"/>
      <c r="ADA708" s="24"/>
      <c r="ADB708" s="24"/>
      <c r="ADC708" s="24"/>
      <c r="ADD708" s="24"/>
      <c r="ADE708" s="24"/>
      <c r="ADF708" s="24"/>
      <c r="ADG708" s="24"/>
      <c r="ADH708" s="24"/>
      <c r="ADI708" s="24"/>
      <c r="ADJ708" s="24"/>
      <c r="ADK708" s="24"/>
      <c r="ADL708" s="24"/>
      <c r="ADM708" s="24"/>
      <c r="ADN708" s="24"/>
      <c r="ADO708" s="24"/>
      <c r="ADP708" s="24"/>
      <c r="ADQ708" s="24"/>
      <c r="ADR708" s="24"/>
      <c r="ADS708" s="24"/>
      <c r="ADT708" s="24"/>
      <c r="ADU708" s="24"/>
      <c r="ADV708" s="24"/>
      <c r="ADW708" s="24"/>
      <c r="ADX708" s="24"/>
      <c r="ADY708" s="24"/>
      <c r="ADZ708" s="24"/>
      <c r="AEA708" s="24"/>
      <c r="AEB708" s="24"/>
      <c r="AEC708" s="24"/>
      <c r="AED708" s="24"/>
      <c r="AEE708" s="24"/>
      <c r="AEF708" s="24"/>
      <c r="AEG708" s="24"/>
      <c r="AEH708" s="24"/>
      <c r="AEI708" s="24"/>
      <c r="AEJ708" s="24"/>
      <c r="AEK708" s="24"/>
      <c r="AEL708" s="24"/>
      <c r="AEM708" s="24"/>
      <c r="AEN708" s="24"/>
      <c r="AEO708" s="24"/>
      <c r="AEP708" s="24"/>
      <c r="AEQ708" s="24"/>
      <c r="AER708" s="24"/>
      <c r="AES708" s="24"/>
      <c r="AET708" s="24"/>
      <c r="AEU708" s="24"/>
      <c r="AEV708" s="24"/>
      <c r="AEW708" s="24"/>
      <c r="AEX708" s="24"/>
      <c r="AEY708" s="24"/>
      <c r="AEZ708" s="24"/>
      <c r="AFA708" s="24"/>
      <c r="AFB708" s="24"/>
      <c r="AFC708" s="24"/>
      <c r="AFD708" s="24"/>
      <c r="AFE708" s="24"/>
      <c r="AFF708" s="24"/>
      <c r="AFG708" s="24"/>
      <c r="AFH708" s="24"/>
      <c r="AFI708" s="24"/>
      <c r="AFJ708" s="24"/>
      <c r="AFK708" s="24"/>
      <c r="AFL708" s="24"/>
      <c r="AFM708" s="24"/>
      <c r="AFN708" s="24"/>
      <c r="AFO708" s="24"/>
      <c r="AFP708" s="24"/>
      <c r="AFQ708" s="24"/>
      <c r="AFR708" s="24"/>
      <c r="AFS708" s="24"/>
      <c r="AFT708" s="24"/>
      <c r="AFU708" s="24"/>
      <c r="AFV708" s="24"/>
      <c r="AFW708" s="24"/>
      <c r="AFX708" s="24"/>
      <c r="AFY708" s="24"/>
      <c r="AFZ708" s="24"/>
      <c r="AGA708" s="24"/>
      <c r="AGB708" s="24"/>
      <c r="AGC708" s="24"/>
      <c r="AGD708" s="24"/>
      <c r="AGE708" s="24"/>
      <c r="AGF708" s="24"/>
      <c r="AGG708" s="24"/>
      <c r="AGH708" s="24"/>
      <c r="AGI708" s="24"/>
      <c r="AGJ708" s="24"/>
      <c r="AGK708" s="24"/>
      <c r="AGL708" s="24"/>
      <c r="AGM708" s="24"/>
      <c r="AGN708" s="24"/>
      <c r="AGO708" s="24"/>
      <c r="AGP708" s="24"/>
      <c r="AGQ708" s="24"/>
      <c r="AGR708" s="24"/>
      <c r="AGS708" s="24"/>
      <c r="AGT708" s="24"/>
      <c r="AGU708" s="24"/>
      <c r="AGV708" s="24"/>
      <c r="AGW708" s="24"/>
      <c r="AGX708" s="24"/>
      <c r="AGY708" s="24"/>
      <c r="AGZ708" s="24"/>
      <c r="AHA708" s="24"/>
      <c r="AHB708" s="24"/>
      <c r="AHC708" s="24"/>
      <c r="AHD708" s="24"/>
      <c r="AHE708" s="24"/>
      <c r="AHF708" s="24"/>
      <c r="AHG708" s="24"/>
      <c r="AHH708" s="24"/>
      <c r="AHI708" s="24"/>
      <c r="AHJ708" s="24"/>
      <c r="AHK708" s="24"/>
      <c r="AHL708" s="24"/>
      <c r="AHM708" s="24"/>
      <c r="AHN708" s="24"/>
      <c r="AHO708" s="24"/>
      <c r="AHP708" s="24"/>
      <c r="AHQ708" s="24"/>
      <c r="AHR708" s="24"/>
      <c r="AHS708" s="24"/>
      <c r="AHT708" s="24"/>
      <c r="AHU708" s="24"/>
      <c r="AHV708" s="24"/>
      <c r="AHW708" s="24"/>
      <c r="AHX708" s="24"/>
      <c r="AHY708" s="24"/>
      <c r="AHZ708" s="24"/>
      <c r="AIA708" s="24"/>
      <c r="AIB708" s="24"/>
      <c r="AIC708" s="24"/>
      <c r="AID708" s="24"/>
      <c r="AIE708" s="24"/>
      <c r="AIF708" s="24"/>
      <c r="AIG708" s="24"/>
      <c r="AIH708" s="24"/>
      <c r="AII708" s="24"/>
      <c r="AIJ708" s="24"/>
      <c r="AIK708" s="24"/>
      <c r="AIL708" s="24"/>
      <c r="AIM708" s="24"/>
      <c r="AIN708" s="24"/>
      <c r="AIO708" s="24"/>
      <c r="AIP708" s="24"/>
      <c r="AIQ708" s="24"/>
      <c r="AIR708" s="24"/>
      <c r="AIS708" s="24"/>
      <c r="AIT708" s="24"/>
      <c r="AIU708" s="24"/>
      <c r="AIV708" s="24"/>
      <c r="AIW708" s="24"/>
      <c r="AIX708" s="24"/>
      <c r="AIY708" s="24"/>
      <c r="AIZ708" s="24"/>
      <c r="AJA708" s="24"/>
      <c r="AJB708" s="24"/>
      <c r="AJC708" s="24"/>
      <c r="AJD708" s="24"/>
      <c r="AJE708" s="24"/>
      <c r="AJF708" s="24"/>
      <c r="AJG708" s="24"/>
      <c r="AJH708" s="24"/>
      <c r="AJI708" s="24"/>
      <c r="AJJ708" s="24"/>
      <c r="AJK708" s="24"/>
      <c r="AJL708" s="24"/>
      <c r="AJM708" s="24"/>
      <c r="AJN708" s="24"/>
      <c r="AJO708" s="24"/>
      <c r="AJP708" s="24"/>
      <c r="AJQ708" s="24"/>
      <c r="AJR708" s="24"/>
      <c r="AJS708" s="24"/>
      <c r="AJT708" s="24"/>
      <c r="AJU708" s="24"/>
      <c r="AJV708" s="24"/>
      <c r="AJW708" s="24"/>
      <c r="AJX708" s="24"/>
      <c r="AJY708" s="24"/>
      <c r="AJZ708" s="24"/>
      <c r="AKA708" s="24"/>
      <c r="AKB708" s="24"/>
      <c r="AKC708" s="24"/>
      <c r="AKD708" s="24"/>
      <c r="AKE708" s="24"/>
      <c r="AKF708" s="24"/>
      <c r="AKG708" s="24"/>
      <c r="AKH708" s="24"/>
      <c r="AKI708" s="24"/>
      <c r="AKJ708" s="24"/>
      <c r="AKK708" s="24"/>
      <c r="AKL708" s="24"/>
      <c r="AKM708" s="24"/>
      <c r="AKN708" s="24"/>
      <c r="AKO708" s="24"/>
      <c r="AKP708" s="24"/>
      <c r="AKQ708" s="24"/>
      <c r="AKR708" s="24"/>
      <c r="AKS708" s="24"/>
      <c r="AKT708" s="24"/>
      <c r="AKU708" s="24"/>
      <c r="AKV708" s="24"/>
      <c r="AKW708" s="24"/>
      <c r="AKX708" s="24"/>
      <c r="AKY708" s="24"/>
      <c r="AKZ708" s="24"/>
      <c r="ALA708" s="24"/>
      <c r="ALB708" s="24"/>
      <c r="ALC708" s="24"/>
      <c r="ALD708" s="24"/>
      <c r="ALE708" s="24"/>
      <c r="ALF708" s="24"/>
      <c r="ALG708" s="24"/>
      <c r="ALH708" s="24"/>
      <c r="ALI708" s="24"/>
      <c r="ALJ708" s="24"/>
      <c r="ALK708" s="24"/>
      <c r="ALL708" s="24"/>
      <c r="ALM708" s="24"/>
      <c r="ALN708" s="24"/>
      <c r="ALO708" s="24"/>
      <c r="ALP708" s="24"/>
      <c r="ALQ708" s="24"/>
      <c r="ALR708" s="24"/>
      <c r="ALS708" s="24"/>
      <c r="ALT708" s="24"/>
      <c r="ALU708" s="24"/>
      <c r="ALV708" s="24"/>
      <c r="ALW708" s="24"/>
      <c r="ALX708" s="24"/>
      <c r="ALY708" s="24"/>
      <c r="ALZ708" s="24"/>
      <c r="AMA708" s="24"/>
      <c r="AMB708" s="24"/>
      <c r="AMC708" s="24"/>
      <c r="AMD708" s="24"/>
      <c r="AME708" s="24"/>
      <c r="AMF708" s="24"/>
      <c r="AMG708" s="24"/>
      <c r="AMH708" s="24"/>
      <c r="AMI708" s="24"/>
      <c r="AMJ708" s="24"/>
      <c r="AMK708" s="24"/>
      <c r="AML708" s="24"/>
      <c r="AMM708" s="24"/>
      <c r="AMN708" s="24"/>
      <c r="AMO708" s="24"/>
      <c r="AMP708" s="24"/>
      <c r="AMQ708" s="24"/>
      <c r="AMR708" s="24"/>
      <c r="AMS708" s="24"/>
      <c r="AMT708" s="24"/>
      <c r="AMU708" s="24"/>
      <c r="AMV708" s="24"/>
      <c r="AMW708" s="24"/>
      <c r="AMX708" s="24"/>
      <c r="AMY708" s="24"/>
      <c r="AMZ708" s="24"/>
      <c r="ANA708" s="24"/>
      <c r="ANB708" s="24"/>
      <c r="ANC708" s="24"/>
      <c r="AND708" s="24"/>
      <c r="ANE708" s="24"/>
      <c r="ANF708" s="24"/>
      <c r="ANG708" s="24"/>
      <c r="ANH708" s="24"/>
      <c r="ANI708" s="24"/>
      <c r="ANJ708" s="24"/>
      <c r="ANK708" s="24"/>
      <c r="ANL708" s="24"/>
      <c r="ANM708" s="24"/>
      <c r="ANN708" s="24"/>
      <c r="ANO708" s="24"/>
      <c r="ANP708" s="24"/>
      <c r="ANQ708" s="24"/>
      <c r="ANR708" s="24"/>
      <c r="ANS708" s="24"/>
      <c r="ANT708" s="24"/>
      <c r="ANU708" s="24"/>
      <c r="ANV708" s="24"/>
      <c r="ANW708" s="24"/>
      <c r="ANX708" s="24"/>
      <c r="ANY708" s="24"/>
      <c r="ANZ708" s="24"/>
      <c r="AOA708" s="24"/>
      <c r="AOB708" s="24"/>
      <c r="AOC708" s="24"/>
      <c r="AOD708" s="24"/>
      <c r="AOE708" s="24"/>
      <c r="AOF708" s="24"/>
      <c r="AOG708" s="24"/>
      <c r="AOH708" s="24"/>
      <c r="AOI708" s="24"/>
      <c r="AOJ708" s="24"/>
      <c r="AOK708" s="24"/>
      <c r="AOL708" s="24"/>
      <c r="AOM708" s="24"/>
      <c r="AON708" s="24"/>
      <c r="AOO708" s="24"/>
      <c r="AOP708" s="24"/>
      <c r="AOQ708" s="24"/>
      <c r="AOR708" s="24"/>
      <c r="AOS708" s="24"/>
      <c r="AOT708" s="24"/>
      <c r="AOU708" s="24"/>
      <c r="AOV708" s="24"/>
      <c r="AOW708" s="24"/>
      <c r="AOX708" s="24"/>
      <c r="AOY708" s="24"/>
      <c r="AOZ708" s="24"/>
      <c r="APA708" s="24"/>
      <c r="APB708" s="24"/>
      <c r="APC708" s="24"/>
      <c r="APD708" s="24"/>
      <c r="APE708" s="24"/>
      <c r="APF708" s="24"/>
      <c r="APG708" s="24"/>
      <c r="APH708" s="24"/>
      <c r="API708" s="24"/>
      <c r="APJ708" s="24"/>
      <c r="APK708" s="24"/>
      <c r="APL708" s="24"/>
      <c r="APM708" s="24"/>
      <c r="APN708" s="24"/>
      <c r="APO708" s="24"/>
      <c r="APP708" s="24"/>
      <c r="APQ708" s="24"/>
      <c r="APR708" s="24"/>
      <c r="APS708" s="24"/>
      <c r="APT708" s="24"/>
      <c r="APU708" s="24"/>
      <c r="APV708" s="24"/>
      <c r="APW708" s="24"/>
      <c r="APX708" s="24"/>
      <c r="APY708" s="24"/>
      <c r="APZ708" s="24"/>
      <c r="AQA708" s="24"/>
      <c r="AQB708" s="24"/>
      <c r="AQC708" s="24"/>
      <c r="AQD708" s="24"/>
      <c r="AQE708" s="24"/>
      <c r="AQF708" s="24"/>
      <c r="AQG708" s="24"/>
      <c r="AQH708" s="24"/>
      <c r="AQI708" s="24"/>
      <c r="AQJ708" s="24"/>
      <c r="AQK708" s="24"/>
      <c r="AQL708" s="24"/>
      <c r="AQM708" s="24"/>
      <c r="AQN708" s="24"/>
      <c r="AQO708" s="24"/>
      <c r="AQP708" s="24"/>
      <c r="AQQ708" s="24"/>
      <c r="AQR708" s="24"/>
      <c r="AQS708" s="24"/>
      <c r="AQT708" s="24"/>
      <c r="AQU708" s="24"/>
      <c r="AQV708" s="24"/>
      <c r="AQW708" s="24"/>
      <c r="AQX708" s="24"/>
      <c r="AQY708" s="24"/>
      <c r="AQZ708" s="24"/>
      <c r="ARA708" s="24"/>
      <c r="ARB708" s="24"/>
      <c r="ARC708" s="24"/>
      <c r="ARD708" s="24"/>
      <c r="ARE708" s="24"/>
      <c r="ARF708" s="24"/>
      <c r="ARG708" s="24"/>
      <c r="ARH708" s="24"/>
      <c r="ARI708" s="24"/>
      <c r="ARJ708" s="24"/>
      <c r="ARK708" s="24"/>
      <c r="ARL708" s="24"/>
      <c r="ARM708" s="24"/>
      <c r="ARN708" s="24"/>
      <c r="ARO708" s="24"/>
      <c r="ARP708" s="24"/>
      <c r="ARQ708" s="24"/>
      <c r="ARR708" s="24"/>
      <c r="ARS708" s="24"/>
      <c r="ART708" s="24"/>
      <c r="ARU708" s="24"/>
      <c r="ARV708" s="24"/>
      <c r="ARW708" s="24"/>
      <c r="ARX708" s="24"/>
      <c r="ARY708" s="24"/>
      <c r="ARZ708" s="24"/>
      <c r="ASA708" s="24"/>
      <c r="ASB708" s="24"/>
      <c r="ASC708" s="24"/>
      <c r="ASD708" s="24"/>
      <c r="ASE708" s="24"/>
      <c r="ASF708" s="24"/>
      <c r="ASG708" s="24"/>
      <c r="ASH708" s="24"/>
      <c r="ASI708" s="24"/>
      <c r="ASJ708" s="24"/>
      <c r="ASK708" s="24"/>
      <c r="ASL708" s="24"/>
      <c r="ASM708" s="24"/>
      <c r="ASN708" s="24"/>
      <c r="ASO708" s="24"/>
      <c r="ASP708" s="24"/>
      <c r="ASQ708" s="24"/>
      <c r="ASR708" s="24"/>
      <c r="ASS708" s="24"/>
      <c r="AST708" s="24"/>
      <c r="ASU708" s="24"/>
      <c r="ASV708" s="24"/>
      <c r="ASW708" s="24"/>
      <c r="ASX708" s="24"/>
      <c r="ASY708" s="24"/>
      <c r="ASZ708" s="24"/>
      <c r="ATA708" s="24"/>
      <c r="ATB708" s="24"/>
      <c r="ATC708" s="24"/>
      <c r="ATD708" s="24"/>
      <c r="ATE708" s="24"/>
      <c r="ATF708" s="24"/>
      <c r="ATG708" s="24"/>
      <c r="ATH708" s="24"/>
      <c r="ATI708" s="24"/>
      <c r="ATJ708" s="24"/>
      <c r="ATK708" s="24"/>
      <c r="ATL708" s="24"/>
      <c r="ATM708" s="24"/>
      <c r="ATN708" s="24"/>
      <c r="ATO708" s="24"/>
      <c r="ATP708" s="24"/>
      <c r="ATQ708" s="24"/>
      <c r="ATR708" s="24"/>
      <c r="ATS708" s="24"/>
      <c r="ATT708" s="24"/>
      <c r="ATU708" s="24"/>
      <c r="ATV708" s="24"/>
      <c r="ATW708" s="24"/>
      <c r="ATX708" s="24"/>
      <c r="ATY708" s="24"/>
      <c r="ATZ708" s="24"/>
      <c r="AUA708" s="24"/>
      <c r="AUB708" s="24"/>
      <c r="AUC708" s="24"/>
      <c r="AUD708" s="24"/>
      <c r="AUE708" s="24"/>
      <c r="AUF708" s="24"/>
      <c r="AUG708" s="24"/>
      <c r="AUH708" s="24"/>
      <c r="AUI708" s="24"/>
      <c r="AUJ708" s="24"/>
      <c r="AUK708" s="24"/>
      <c r="AUL708" s="24"/>
      <c r="AUM708" s="24"/>
      <c r="AUN708" s="24"/>
      <c r="AUO708" s="24"/>
      <c r="AUP708" s="24"/>
      <c r="AUQ708" s="24"/>
      <c r="AUR708" s="24"/>
      <c r="AUS708" s="24"/>
      <c r="AUT708" s="24"/>
      <c r="AUU708" s="24"/>
      <c r="AUV708" s="24"/>
      <c r="AUW708" s="24"/>
      <c r="AUX708" s="24"/>
      <c r="AUY708" s="24"/>
      <c r="AUZ708" s="24"/>
      <c r="AVA708" s="24"/>
      <c r="AVB708" s="24"/>
      <c r="AVC708" s="24"/>
      <c r="AVD708" s="24"/>
      <c r="AVE708" s="24"/>
      <c r="AVF708" s="24"/>
      <c r="AVG708" s="24"/>
      <c r="AVH708" s="24"/>
      <c r="AVI708" s="24"/>
      <c r="AVJ708" s="24"/>
      <c r="AVK708" s="24"/>
      <c r="AVL708" s="24"/>
      <c r="AVM708" s="24"/>
      <c r="AVN708" s="24"/>
      <c r="AVO708" s="24"/>
      <c r="AVP708" s="24"/>
      <c r="AVQ708" s="24"/>
      <c r="AVR708" s="24"/>
      <c r="AVS708" s="24"/>
      <c r="AVT708" s="24"/>
      <c r="AVU708" s="24"/>
      <c r="AVV708" s="24"/>
      <c r="AVW708" s="24"/>
      <c r="AVX708" s="24"/>
      <c r="AVY708" s="24"/>
      <c r="AVZ708" s="24"/>
      <c r="AWA708" s="24"/>
      <c r="AWB708" s="24"/>
      <c r="AWC708" s="24"/>
      <c r="AWD708" s="24"/>
      <c r="AWE708" s="24"/>
      <c r="AWF708" s="24"/>
      <c r="AWG708" s="24"/>
      <c r="AWH708" s="24"/>
      <c r="AWI708" s="24"/>
      <c r="AWJ708" s="24"/>
      <c r="AWK708" s="24"/>
      <c r="AWL708" s="24"/>
      <c r="AWM708" s="24"/>
      <c r="AWN708" s="24"/>
      <c r="AWO708" s="24"/>
      <c r="AWP708" s="24"/>
      <c r="AWQ708" s="24"/>
      <c r="AWR708" s="24"/>
      <c r="AWS708" s="24"/>
      <c r="AWT708" s="24"/>
      <c r="AWU708" s="24"/>
      <c r="AWV708" s="24"/>
      <c r="AWW708" s="24"/>
      <c r="AWX708" s="24"/>
      <c r="AWY708" s="24"/>
      <c r="AWZ708" s="24"/>
      <c r="AXA708" s="24"/>
      <c r="AXB708" s="24"/>
      <c r="AXC708" s="24"/>
      <c r="AXD708" s="24"/>
      <c r="AXE708" s="24"/>
      <c r="AXF708" s="24"/>
      <c r="AXG708" s="24"/>
      <c r="AXH708" s="24"/>
      <c r="AXI708" s="24"/>
      <c r="AXJ708" s="24"/>
      <c r="AXK708" s="24"/>
      <c r="AXL708" s="24"/>
      <c r="AXM708" s="24"/>
      <c r="AXN708" s="24"/>
      <c r="AXO708" s="24"/>
      <c r="AXP708" s="24"/>
      <c r="AXQ708" s="24"/>
      <c r="AXR708" s="24"/>
      <c r="AXS708" s="24"/>
      <c r="AXT708" s="24"/>
      <c r="AXU708" s="24"/>
      <c r="AXV708" s="24"/>
      <c r="AXW708" s="24"/>
      <c r="AXX708" s="24"/>
      <c r="AXY708" s="24"/>
      <c r="AXZ708" s="24"/>
      <c r="AYA708" s="24"/>
      <c r="AYB708" s="24"/>
      <c r="AYC708" s="24"/>
      <c r="AYD708" s="24"/>
      <c r="AYE708" s="24"/>
      <c r="AYF708" s="24"/>
      <c r="AYG708" s="24"/>
      <c r="AYH708" s="24"/>
      <c r="AYI708" s="24"/>
      <c r="AYJ708" s="24"/>
      <c r="AYK708" s="24"/>
      <c r="AYL708" s="24"/>
      <c r="AYM708" s="24"/>
      <c r="AYN708" s="24"/>
      <c r="AYO708" s="24"/>
      <c r="AYP708" s="24"/>
      <c r="AYQ708" s="24"/>
      <c r="AYR708" s="24"/>
      <c r="AYS708" s="24"/>
      <c r="AYT708" s="24"/>
      <c r="AYU708" s="24"/>
      <c r="AYV708" s="24"/>
      <c r="AYW708" s="24"/>
      <c r="AYX708" s="24"/>
      <c r="AYY708" s="24"/>
      <c r="AYZ708" s="24"/>
      <c r="AZA708" s="24"/>
      <c r="AZB708" s="24"/>
      <c r="AZC708" s="24"/>
      <c r="AZD708" s="24"/>
      <c r="AZE708" s="24"/>
      <c r="AZF708" s="24"/>
      <c r="AZG708" s="24"/>
      <c r="AZH708" s="24"/>
      <c r="AZI708" s="24"/>
      <c r="AZJ708" s="24"/>
      <c r="AZK708" s="24"/>
      <c r="AZL708" s="24"/>
      <c r="AZM708" s="24"/>
      <c r="AZN708" s="24"/>
      <c r="AZO708" s="24"/>
      <c r="AZP708" s="24"/>
      <c r="AZQ708" s="24"/>
      <c r="AZR708" s="24"/>
      <c r="AZS708" s="24"/>
      <c r="AZT708" s="24"/>
      <c r="AZU708" s="24"/>
      <c r="AZV708" s="24"/>
      <c r="AZW708" s="24"/>
      <c r="AZX708" s="24"/>
      <c r="AZY708" s="24"/>
      <c r="AZZ708" s="24"/>
      <c r="BAA708" s="24"/>
      <c r="BAB708" s="24"/>
      <c r="BAC708" s="24"/>
      <c r="BAD708" s="24"/>
      <c r="BAE708" s="24"/>
      <c r="BAF708" s="24"/>
      <c r="BAG708" s="24"/>
      <c r="BAH708" s="24"/>
      <c r="BAI708" s="24"/>
      <c r="BAJ708" s="24"/>
      <c r="BAK708" s="24"/>
      <c r="BAL708" s="24"/>
      <c r="BAM708" s="24"/>
      <c r="BAN708" s="24"/>
      <c r="BAO708" s="24"/>
      <c r="BAP708" s="24"/>
    </row>
    <row r="709" spans="1:1394" s="19" customFormat="1" x14ac:dyDescent="0.25">
      <c r="A709" s="19" t="str">
        <f>IF(YEAR(G709)=2024,#REF!,"")</f>
        <v/>
      </c>
      <c r="B709" s="19" t="str">
        <f>IF(YEAR(G709)=2025,#REF!,"")</f>
        <v/>
      </c>
      <c r="C709" s="19" t="str">
        <f t="shared" si="55"/>
        <v>Evening45145</v>
      </c>
      <c r="D709" s="19" t="str">
        <f>IF('by region'!$C$2="Any","Any",'Turf only'!V709)&amp;M709&amp;IF('by region'!$I$2="Any","Any",N709)&amp;G709</f>
        <v>AnyFlatAny45145</v>
      </c>
      <c r="E709" s="19" t="e">
        <f>IF(I709=#REF!,'Turf only'!G709,"")</f>
        <v>#REF!</v>
      </c>
      <c r="F709" s="19" t="e">
        <f t="shared" si="56"/>
        <v>#REF!</v>
      </c>
      <c r="G709" s="15">
        <v>45145</v>
      </c>
      <c r="H709" s="16" t="s">
        <v>42</v>
      </c>
      <c r="I709" s="16" t="s">
        <v>63</v>
      </c>
      <c r="J709" s="16" t="s">
        <v>80</v>
      </c>
      <c r="K709" s="14" t="s">
        <v>16</v>
      </c>
      <c r="L709" s="14" t="s">
        <v>11</v>
      </c>
      <c r="M709" s="16" t="s">
        <v>25</v>
      </c>
      <c r="N709" s="16" t="s">
        <v>13</v>
      </c>
      <c r="O709" s="16" t="s">
        <v>14</v>
      </c>
      <c r="P709" s="23">
        <f t="shared" si="57"/>
        <v>2</v>
      </c>
      <c r="Q709" s="23" cm="1">
        <f t="array" ref="Q709">SUMPRODUCT(($G$2:$G$2765=G709)*(P709&gt;$P$2:$P$2765))+1</f>
        <v>3</v>
      </c>
      <c r="R709" s="23" t="e">
        <f>(Q709*100000)+#REF!</f>
        <v>#REF!</v>
      </c>
      <c r="S709" s="19" t="e" cm="1">
        <f t="array" ref="S709">SUMPRODUCT(($G$2:$G$2765=G709)*(R709&gt;$R$2:$R$2765))+1</f>
        <v>#REF!</v>
      </c>
      <c r="T709" s="19" t="str">
        <f t="shared" si="58"/>
        <v>CARLISLE †</v>
      </c>
      <c r="U709" s="19">
        <v>0</v>
      </c>
      <c r="V709" s="19" t="s">
        <v>19</v>
      </c>
      <c r="W709" s="19">
        <f t="shared" si="59"/>
        <v>2023</v>
      </c>
      <c r="X709" s="24"/>
      <c r="Y709" s="24"/>
      <c r="Z709" s="24"/>
      <c r="AA709" s="24"/>
      <c r="AB709" s="24"/>
      <c r="AC709" s="24"/>
      <c r="AD709" s="24"/>
      <c r="AE709" s="24"/>
      <c r="AF709" s="24"/>
      <c r="AG709" s="24"/>
      <c r="AH709" s="24"/>
      <c r="AI709" s="24"/>
      <c r="AJ709" s="24"/>
      <c r="AK709" s="24"/>
      <c r="AL709" s="24"/>
      <c r="AM709" s="24"/>
      <c r="AN709" s="24"/>
      <c r="AO709" s="24"/>
      <c r="AP709" s="24"/>
      <c r="AQ709" s="24"/>
      <c r="AR709" s="24"/>
      <c r="AS709" s="24"/>
      <c r="AT709" s="24"/>
      <c r="AU709" s="24"/>
      <c r="AV709" s="24"/>
      <c r="AW709" s="24"/>
      <c r="AX709" s="24"/>
      <c r="AY709" s="24"/>
      <c r="AZ709" s="24"/>
      <c r="BA709" s="24"/>
      <c r="BB709" s="24"/>
      <c r="BC709" s="24"/>
      <c r="BD709" s="24"/>
      <c r="BE709" s="24"/>
      <c r="BF709" s="24"/>
      <c r="BG709" s="24"/>
      <c r="BH709" s="24"/>
      <c r="BI709" s="24"/>
      <c r="BJ709" s="24"/>
      <c r="BK709" s="24"/>
      <c r="BL709" s="24"/>
      <c r="BM709" s="24"/>
      <c r="BN709" s="24"/>
      <c r="BO709" s="24"/>
      <c r="BP709" s="24"/>
      <c r="BQ709" s="24"/>
      <c r="BR709" s="24"/>
      <c r="BS709" s="24"/>
      <c r="BT709" s="24"/>
      <c r="BU709" s="24"/>
      <c r="BV709" s="24"/>
      <c r="BW709" s="24"/>
      <c r="BX709" s="24"/>
      <c r="BY709" s="24"/>
      <c r="BZ709" s="24"/>
      <c r="CA709" s="24"/>
      <c r="CB709" s="24"/>
      <c r="CC709" s="24"/>
      <c r="CD709" s="24"/>
      <c r="CE709" s="24"/>
      <c r="CF709" s="24"/>
      <c r="CG709" s="24"/>
      <c r="CH709" s="24"/>
      <c r="CI709" s="24"/>
      <c r="CJ709" s="24"/>
      <c r="CK709" s="24"/>
      <c r="CL709" s="24"/>
      <c r="CM709" s="24"/>
      <c r="CN709" s="24"/>
      <c r="CO709" s="24"/>
      <c r="CP709" s="24"/>
      <c r="CQ709" s="24"/>
      <c r="CR709" s="24"/>
      <c r="CS709" s="24"/>
      <c r="CT709" s="24"/>
      <c r="CU709" s="24"/>
      <c r="CV709" s="24"/>
      <c r="CW709" s="24"/>
      <c r="CX709" s="24"/>
      <c r="CY709" s="24"/>
      <c r="CZ709" s="24"/>
      <c r="DA709" s="24"/>
      <c r="DB709" s="24"/>
      <c r="DC709" s="24"/>
      <c r="DD709" s="24"/>
      <c r="DE709" s="24"/>
      <c r="DF709" s="24"/>
      <c r="DG709" s="24"/>
      <c r="DH709" s="24"/>
      <c r="DI709" s="24"/>
      <c r="DJ709" s="24"/>
      <c r="DK709" s="24"/>
      <c r="DL709" s="24"/>
      <c r="DM709" s="24"/>
      <c r="DN709" s="24"/>
      <c r="DO709" s="24"/>
      <c r="DP709" s="24"/>
      <c r="DQ709" s="24"/>
      <c r="DR709" s="24"/>
      <c r="DS709" s="24"/>
      <c r="DT709" s="24"/>
      <c r="DU709" s="24"/>
      <c r="DV709" s="24"/>
      <c r="DW709" s="24"/>
      <c r="DX709" s="24"/>
      <c r="DY709" s="24"/>
      <c r="DZ709" s="24"/>
      <c r="EA709" s="24"/>
      <c r="EB709" s="24"/>
      <c r="EC709" s="24"/>
      <c r="ED709" s="24"/>
      <c r="EE709" s="24"/>
      <c r="EF709" s="24"/>
      <c r="EG709" s="24"/>
      <c r="EH709" s="24"/>
      <c r="EI709" s="24"/>
      <c r="EJ709" s="24"/>
      <c r="EK709" s="24"/>
      <c r="EL709" s="24"/>
      <c r="EM709" s="24"/>
      <c r="EN709" s="24"/>
      <c r="EO709" s="24"/>
      <c r="EP709" s="24"/>
      <c r="EQ709" s="24"/>
      <c r="ER709" s="24"/>
      <c r="ES709" s="24"/>
      <c r="ET709" s="24"/>
      <c r="EU709" s="24"/>
      <c r="EV709" s="24"/>
      <c r="EW709" s="24"/>
      <c r="EX709" s="24"/>
      <c r="EY709" s="24"/>
      <c r="EZ709" s="24"/>
      <c r="FA709" s="24"/>
      <c r="FB709" s="24"/>
      <c r="FC709" s="24"/>
      <c r="FD709" s="24"/>
      <c r="FE709" s="24"/>
      <c r="FF709" s="24"/>
      <c r="FG709" s="24"/>
      <c r="FH709" s="24"/>
      <c r="FI709" s="24"/>
      <c r="FJ709" s="24"/>
      <c r="FK709" s="24"/>
      <c r="FL709" s="24"/>
      <c r="FM709" s="24"/>
      <c r="FN709" s="24"/>
      <c r="FO709" s="24"/>
      <c r="FP709" s="24"/>
      <c r="FQ709" s="24"/>
      <c r="FR709" s="24"/>
      <c r="FS709" s="24"/>
      <c r="FT709" s="24"/>
      <c r="FU709" s="24"/>
      <c r="FV709" s="24"/>
      <c r="FW709" s="24"/>
      <c r="FX709" s="24"/>
      <c r="FY709" s="24"/>
      <c r="FZ709" s="24"/>
      <c r="GA709" s="24"/>
      <c r="GB709" s="24"/>
      <c r="GC709" s="24"/>
      <c r="GD709" s="24"/>
      <c r="GE709" s="24"/>
      <c r="GF709" s="24"/>
      <c r="GG709" s="24"/>
      <c r="GH709" s="24"/>
      <c r="GI709" s="24"/>
      <c r="GJ709" s="24"/>
      <c r="GK709" s="24"/>
      <c r="GL709" s="24"/>
      <c r="GM709" s="24"/>
      <c r="GN709" s="24"/>
      <c r="GO709" s="24"/>
      <c r="GP709" s="24"/>
      <c r="GQ709" s="24"/>
      <c r="GR709" s="24"/>
      <c r="GS709" s="24"/>
      <c r="GT709" s="24"/>
      <c r="GU709" s="24"/>
      <c r="GV709" s="24"/>
      <c r="GW709" s="24"/>
      <c r="GX709" s="24"/>
      <c r="GY709" s="24"/>
      <c r="GZ709" s="24"/>
      <c r="HA709" s="24"/>
      <c r="HB709" s="24"/>
      <c r="HC709" s="24"/>
      <c r="HD709" s="24"/>
      <c r="HE709" s="24"/>
      <c r="HF709" s="24"/>
      <c r="HG709" s="24"/>
      <c r="HH709" s="24"/>
      <c r="HI709" s="24"/>
      <c r="HJ709" s="24"/>
      <c r="HK709" s="24"/>
      <c r="HL709" s="24"/>
      <c r="HM709" s="24"/>
      <c r="HN709" s="24"/>
      <c r="HO709" s="24"/>
      <c r="HP709" s="24"/>
      <c r="HQ709" s="24"/>
      <c r="HR709" s="24"/>
      <c r="HS709" s="24"/>
      <c r="HT709" s="24"/>
      <c r="HU709" s="24"/>
      <c r="HV709" s="24"/>
      <c r="HW709" s="24"/>
      <c r="HX709" s="24"/>
      <c r="HY709" s="24"/>
      <c r="HZ709" s="24"/>
      <c r="IA709" s="24"/>
      <c r="IB709" s="24"/>
      <c r="IC709" s="24"/>
      <c r="ID709" s="24"/>
      <c r="IE709" s="24"/>
      <c r="IF709" s="24"/>
      <c r="IG709" s="24"/>
      <c r="IH709" s="24"/>
      <c r="II709" s="24"/>
      <c r="IJ709" s="24"/>
      <c r="IK709" s="24"/>
      <c r="IL709" s="24"/>
      <c r="IM709" s="24"/>
      <c r="IN709" s="24"/>
      <c r="IO709" s="24"/>
      <c r="IP709" s="24"/>
      <c r="IQ709" s="24"/>
      <c r="IR709" s="24"/>
      <c r="IS709" s="24"/>
      <c r="IT709" s="24"/>
      <c r="IU709" s="24"/>
      <c r="IV709" s="24"/>
      <c r="IW709" s="24"/>
      <c r="IX709" s="24"/>
      <c r="IY709" s="24"/>
      <c r="IZ709" s="24"/>
      <c r="JA709" s="24"/>
      <c r="JB709" s="24"/>
      <c r="JC709" s="24"/>
      <c r="JD709" s="24"/>
      <c r="JE709" s="24"/>
      <c r="JF709" s="24"/>
      <c r="JG709" s="24"/>
      <c r="JH709" s="24"/>
      <c r="JI709" s="24"/>
      <c r="JJ709" s="24"/>
      <c r="JK709" s="24"/>
      <c r="JL709" s="24"/>
      <c r="JM709" s="24"/>
      <c r="JN709" s="24"/>
      <c r="JO709" s="24"/>
      <c r="JP709" s="24"/>
      <c r="JQ709" s="24"/>
      <c r="JR709" s="24"/>
      <c r="JS709" s="24"/>
      <c r="JT709" s="24"/>
      <c r="JU709" s="24"/>
      <c r="JV709" s="24"/>
      <c r="JW709" s="24"/>
      <c r="JX709" s="24"/>
      <c r="JY709" s="24"/>
      <c r="JZ709" s="24"/>
      <c r="KA709" s="24"/>
      <c r="KB709" s="24"/>
      <c r="KC709" s="24"/>
      <c r="KD709" s="24"/>
      <c r="KE709" s="24"/>
      <c r="KF709" s="24"/>
      <c r="KG709" s="24"/>
      <c r="KH709" s="24"/>
      <c r="KI709" s="24"/>
      <c r="KJ709" s="24"/>
      <c r="KK709" s="24"/>
      <c r="KL709" s="24"/>
      <c r="KM709" s="24"/>
      <c r="KN709" s="24"/>
      <c r="KO709" s="24"/>
      <c r="KP709" s="24"/>
      <c r="KQ709" s="24"/>
      <c r="KR709" s="24"/>
      <c r="KS709" s="24"/>
      <c r="KT709" s="24"/>
      <c r="KU709" s="24"/>
      <c r="KV709" s="24"/>
      <c r="KW709" s="24"/>
      <c r="KX709" s="24"/>
      <c r="KY709" s="24"/>
      <c r="KZ709" s="24"/>
      <c r="LA709" s="24"/>
      <c r="LB709" s="24"/>
      <c r="LC709" s="24"/>
      <c r="LD709" s="24"/>
      <c r="LE709" s="24"/>
      <c r="LF709" s="24"/>
      <c r="LG709" s="24"/>
      <c r="LH709" s="24"/>
      <c r="LI709" s="24"/>
      <c r="LJ709" s="24"/>
      <c r="LK709" s="24"/>
      <c r="LL709" s="24"/>
      <c r="LM709" s="24"/>
      <c r="LN709" s="24"/>
      <c r="LO709" s="24"/>
      <c r="LP709" s="24"/>
      <c r="LQ709" s="24"/>
      <c r="LR709" s="24"/>
      <c r="LS709" s="24"/>
      <c r="LT709" s="24"/>
      <c r="LU709" s="24"/>
      <c r="LV709" s="24"/>
      <c r="LW709" s="24"/>
      <c r="LX709" s="24"/>
      <c r="LY709" s="24"/>
      <c r="LZ709" s="24"/>
      <c r="MA709" s="24"/>
      <c r="MB709" s="24"/>
      <c r="MC709" s="24"/>
      <c r="MD709" s="24"/>
      <c r="ME709" s="24"/>
      <c r="MF709" s="24"/>
      <c r="MG709" s="24"/>
      <c r="MH709" s="24"/>
      <c r="MI709" s="24"/>
      <c r="MJ709" s="24"/>
      <c r="MK709" s="24"/>
      <c r="ML709" s="24"/>
      <c r="MM709" s="24"/>
      <c r="MN709" s="24"/>
      <c r="MO709" s="24"/>
      <c r="MP709" s="24"/>
      <c r="MQ709" s="24"/>
      <c r="MR709" s="24"/>
      <c r="MS709" s="24"/>
      <c r="MT709" s="24"/>
      <c r="MU709" s="24"/>
      <c r="MV709" s="24"/>
      <c r="MW709" s="24"/>
      <c r="MX709" s="24"/>
      <c r="MY709" s="24"/>
      <c r="MZ709" s="24"/>
      <c r="NA709" s="24"/>
      <c r="NB709" s="24"/>
      <c r="NC709" s="24"/>
      <c r="ND709" s="24"/>
      <c r="NE709" s="24"/>
      <c r="NF709" s="24"/>
      <c r="NG709" s="24"/>
      <c r="NH709" s="24"/>
      <c r="NI709" s="24"/>
      <c r="NJ709" s="24"/>
      <c r="NK709" s="24"/>
      <c r="NL709" s="24"/>
      <c r="NM709" s="24"/>
      <c r="NN709" s="24"/>
      <c r="NO709" s="24"/>
      <c r="NP709" s="24"/>
      <c r="NQ709" s="24"/>
      <c r="NR709" s="24"/>
      <c r="NS709" s="24"/>
      <c r="NT709" s="24"/>
      <c r="NU709" s="24"/>
      <c r="NV709" s="24"/>
      <c r="NW709" s="24"/>
      <c r="NX709" s="24"/>
      <c r="NY709" s="24"/>
      <c r="NZ709" s="24"/>
      <c r="OA709" s="24"/>
      <c r="OB709" s="24"/>
      <c r="OC709" s="24"/>
      <c r="OD709" s="24"/>
      <c r="OE709" s="24"/>
      <c r="OF709" s="24"/>
      <c r="OG709" s="24"/>
      <c r="OH709" s="24"/>
      <c r="OI709" s="24"/>
      <c r="OJ709" s="24"/>
      <c r="OK709" s="24"/>
      <c r="OL709" s="24"/>
      <c r="OM709" s="24"/>
      <c r="ON709" s="24"/>
      <c r="OO709" s="24"/>
      <c r="OP709" s="24"/>
      <c r="OQ709" s="24"/>
      <c r="OR709" s="24"/>
      <c r="OS709" s="24"/>
      <c r="OT709" s="24"/>
      <c r="OU709" s="24"/>
      <c r="OV709" s="24"/>
      <c r="OW709" s="24"/>
      <c r="OX709" s="24"/>
      <c r="OY709" s="24"/>
      <c r="OZ709" s="24"/>
      <c r="PA709" s="24"/>
      <c r="PB709" s="24"/>
      <c r="PC709" s="24"/>
      <c r="PD709" s="24"/>
      <c r="PE709" s="24"/>
      <c r="PF709" s="24"/>
      <c r="PG709" s="24"/>
      <c r="PH709" s="24"/>
      <c r="PI709" s="24"/>
      <c r="PJ709" s="24"/>
      <c r="PK709" s="24"/>
      <c r="PL709" s="24"/>
      <c r="PM709" s="24"/>
      <c r="PN709" s="24"/>
      <c r="PO709" s="24"/>
      <c r="PP709" s="24"/>
      <c r="PQ709" s="24"/>
      <c r="PR709" s="24"/>
      <c r="PS709" s="24"/>
      <c r="PT709" s="24"/>
      <c r="PU709" s="24"/>
      <c r="PV709" s="24"/>
      <c r="PW709" s="24"/>
      <c r="PX709" s="24"/>
      <c r="PY709" s="24"/>
      <c r="PZ709" s="24"/>
      <c r="QA709" s="24"/>
      <c r="QB709" s="24"/>
      <c r="QC709" s="24"/>
      <c r="QD709" s="24"/>
      <c r="QE709" s="24"/>
      <c r="QF709" s="24"/>
      <c r="QG709" s="24"/>
      <c r="QH709" s="24"/>
      <c r="QI709" s="24"/>
      <c r="QJ709" s="24"/>
      <c r="QK709" s="24"/>
      <c r="QL709" s="24"/>
      <c r="QM709" s="24"/>
      <c r="QN709" s="24"/>
      <c r="QO709" s="24"/>
      <c r="QP709" s="24"/>
      <c r="QQ709" s="24"/>
      <c r="QR709" s="24"/>
      <c r="QS709" s="24"/>
      <c r="QT709" s="24"/>
      <c r="QU709" s="24"/>
      <c r="QV709" s="24"/>
      <c r="QW709" s="24"/>
      <c r="QX709" s="24"/>
      <c r="QY709" s="24"/>
      <c r="QZ709" s="24"/>
      <c r="RA709" s="24"/>
      <c r="RB709" s="24"/>
      <c r="RC709" s="24"/>
      <c r="RD709" s="24"/>
      <c r="RE709" s="24"/>
      <c r="RF709" s="24"/>
      <c r="RG709" s="24"/>
      <c r="RH709" s="24"/>
      <c r="RI709" s="24"/>
      <c r="RJ709" s="24"/>
      <c r="RK709" s="24"/>
      <c r="RL709" s="24"/>
      <c r="RM709" s="24"/>
      <c r="RN709" s="24"/>
      <c r="RO709" s="24"/>
      <c r="RP709" s="24"/>
      <c r="RQ709" s="24"/>
      <c r="RR709" s="24"/>
      <c r="RS709" s="24"/>
      <c r="RT709" s="24"/>
      <c r="RU709" s="24"/>
      <c r="RV709" s="24"/>
      <c r="RW709" s="24"/>
      <c r="RX709" s="24"/>
      <c r="RY709" s="24"/>
      <c r="RZ709" s="24"/>
      <c r="SA709" s="24"/>
      <c r="SB709" s="24"/>
      <c r="SC709" s="24"/>
      <c r="SD709" s="24"/>
      <c r="SE709" s="24"/>
      <c r="SF709" s="24"/>
      <c r="SG709" s="24"/>
      <c r="SH709" s="24"/>
      <c r="SI709" s="24"/>
      <c r="SJ709" s="24"/>
      <c r="SK709" s="24"/>
      <c r="SL709" s="24"/>
      <c r="SM709" s="24"/>
      <c r="SN709" s="24"/>
      <c r="SO709" s="24"/>
      <c r="SP709" s="24"/>
      <c r="SQ709" s="24"/>
      <c r="SR709" s="24"/>
      <c r="SS709" s="24"/>
      <c r="ST709" s="24"/>
      <c r="SU709" s="24"/>
      <c r="SV709" s="24"/>
      <c r="SW709" s="24"/>
      <c r="SX709" s="24"/>
      <c r="SY709" s="24"/>
      <c r="SZ709" s="24"/>
      <c r="TA709" s="24"/>
      <c r="TB709" s="24"/>
      <c r="TC709" s="24"/>
      <c r="TD709" s="24"/>
      <c r="TE709" s="24"/>
      <c r="TF709" s="24"/>
      <c r="TG709" s="24"/>
      <c r="TH709" s="24"/>
      <c r="TI709" s="24"/>
      <c r="TJ709" s="24"/>
      <c r="TK709" s="24"/>
      <c r="TL709" s="24"/>
      <c r="TM709" s="24"/>
      <c r="TN709" s="24"/>
      <c r="TO709" s="24"/>
      <c r="TP709" s="24"/>
      <c r="TQ709" s="24"/>
      <c r="TR709" s="24"/>
      <c r="TS709" s="24"/>
      <c r="TT709" s="24"/>
      <c r="TU709" s="24"/>
      <c r="TV709" s="24"/>
      <c r="TW709" s="24"/>
      <c r="TX709" s="24"/>
      <c r="TY709" s="24"/>
      <c r="TZ709" s="24"/>
      <c r="UA709" s="24"/>
      <c r="UB709" s="24"/>
      <c r="UC709" s="24"/>
      <c r="UD709" s="24"/>
      <c r="UE709" s="24"/>
      <c r="UF709" s="24"/>
      <c r="UG709" s="24"/>
      <c r="UH709" s="24"/>
      <c r="UI709" s="24"/>
      <c r="UJ709" s="24"/>
      <c r="UK709" s="24"/>
      <c r="UL709" s="24"/>
      <c r="UM709" s="24"/>
      <c r="UN709" s="24"/>
      <c r="UO709" s="24"/>
      <c r="UP709" s="24"/>
      <c r="UQ709" s="24"/>
      <c r="UR709" s="24"/>
      <c r="US709" s="24"/>
      <c r="UT709" s="24"/>
      <c r="UU709" s="24"/>
      <c r="UV709" s="24"/>
      <c r="UW709" s="24"/>
      <c r="UX709" s="24"/>
      <c r="UY709" s="24"/>
      <c r="UZ709" s="24"/>
      <c r="VA709" s="24"/>
      <c r="VB709" s="24"/>
      <c r="VC709" s="24"/>
      <c r="VD709" s="24"/>
      <c r="VE709" s="24"/>
      <c r="VF709" s="24"/>
      <c r="VG709" s="24"/>
      <c r="VH709" s="24"/>
      <c r="VI709" s="24"/>
      <c r="VJ709" s="24"/>
      <c r="VK709" s="24"/>
      <c r="VL709" s="24"/>
      <c r="VM709" s="24"/>
      <c r="VN709" s="24"/>
      <c r="VO709" s="24"/>
      <c r="VP709" s="24"/>
      <c r="VQ709" s="24"/>
      <c r="VR709" s="24"/>
      <c r="VS709" s="24"/>
      <c r="VT709" s="24"/>
      <c r="VU709" s="24"/>
      <c r="VV709" s="24"/>
      <c r="VW709" s="24"/>
      <c r="VX709" s="24"/>
      <c r="VY709" s="24"/>
      <c r="VZ709" s="24"/>
      <c r="WA709" s="24"/>
      <c r="WB709" s="24"/>
      <c r="WC709" s="24"/>
      <c r="WD709" s="24"/>
      <c r="WE709" s="24"/>
      <c r="WF709" s="24"/>
      <c r="WG709" s="24"/>
      <c r="WH709" s="24"/>
      <c r="WI709" s="24"/>
      <c r="WJ709" s="24"/>
      <c r="WK709" s="24"/>
      <c r="WL709" s="24"/>
      <c r="WM709" s="24"/>
      <c r="WN709" s="24"/>
      <c r="WO709" s="24"/>
      <c r="WP709" s="24"/>
      <c r="WQ709" s="24"/>
      <c r="WR709" s="24"/>
      <c r="WS709" s="24"/>
      <c r="WT709" s="24"/>
      <c r="WU709" s="24"/>
      <c r="WV709" s="24"/>
      <c r="WW709" s="24"/>
      <c r="WX709" s="24"/>
      <c r="WY709" s="24"/>
      <c r="WZ709" s="24"/>
      <c r="XA709" s="24"/>
      <c r="XB709" s="24"/>
      <c r="XC709" s="24"/>
      <c r="XD709" s="24"/>
      <c r="XE709" s="24"/>
      <c r="XF709" s="24"/>
      <c r="XG709" s="24"/>
      <c r="XH709" s="24"/>
      <c r="XI709" s="24"/>
      <c r="XJ709" s="24"/>
      <c r="XK709" s="24"/>
      <c r="XL709" s="24"/>
      <c r="XM709" s="24"/>
      <c r="XN709" s="24"/>
      <c r="XO709" s="24"/>
      <c r="XP709" s="24"/>
      <c r="XQ709" s="24"/>
      <c r="XR709" s="24"/>
      <c r="XS709" s="24"/>
      <c r="XT709" s="24"/>
      <c r="XU709" s="24"/>
      <c r="XV709" s="24"/>
      <c r="XW709" s="24"/>
      <c r="XX709" s="24"/>
      <c r="XY709" s="24"/>
      <c r="XZ709" s="24"/>
      <c r="YA709" s="24"/>
      <c r="YB709" s="24"/>
      <c r="YC709" s="24"/>
      <c r="YD709" s="24"/>
      <c r="YE709" s="24"/>
      <c r="YF709" s="24"/>
      <c r="YG709" s="24"/>
      <c r="YH709" s="24"/>
      <c r="YI709" s="24"/>
      <c r="YJ709" s="24"/>
      <c r="YK709" s="24"/>
      <c r="YL709" s="24"/>
      <c r="YM709" s="24"/>
      <c r="YN709" s="24"/>
      <c r="YO709" s="24"/>
      <c r="YP709" s="24"/>
      <c r="YQ709" s="24"/>
      <c r="YR709" s="24"/>
      <c r="YS709" s="24"/>
      <c r="YT709" s="24"/>
      <c r="YU709" s="24"/>
      <c r="YV709" s="24"/>
      <c r="YW709" s="24"/>
      <c r="YX709" s="24"/>
      <c r="YY709" s="24"/>
      <c r="YZ709" s="24"/>
      <c r="ZA709" s="24"/>
      <c r="ZB709" s="24"/>
      <c r="ZC709" s="24"/>
      <c r="ZD709" s="24"/>
      <c r="ZE709" s="24"/>
      <c r="ZF709" s="24"/>
      <c r="ZG709" s="24"/>
      <c r="ZH709" s="24"/>
      <c r="ZI709" s="24"/>
      <c r="ZJ709" s="24"/>
      <c r="ZK709" s="24"/>
      <c r="ZL709" s="24"/>
      <c r="ZM709" s="24"/>
      <c r="ZN709" s="24"/>
      <c r="ZO709" s="24"/>
      <c r="ZP709" s="24"/>
      <c r="ZQ709" s="24"/>
      <c r="ZR709" s="24"/>
      <c r="ZS709" s="24"/>
      <c r="ZT709" s="24"/>
      <c r="ZU709" s="24"/>
      <c r="ZV709" s="24"/>
      <c r="ZW709" s="24"/>
      <c r="ZX709" s="24"/>
      <c r="ZY709" s="24"/>
      <c r="ZZ709" s="24"/>
      <c r="AAA709" s="24"/>
      <c r="AAB709" s="24"/>
      <c r="AAC709" s="24"/>
      <c r="AAD709" s="24"/>
      <c r="AAE709" s="24"/>
      <c r="AAF709" s="24"/>
      <c r="AAG709" s="24"/>
      <c r="AAH709" s="24"/>
      <c r="AAI709" s="24"/>
      <c r="AAJ709" s="24"/>
      <c r="AAK709" s="24"/>
      <c r="AAL709" s="24"/>
      <c r="AAM709" s="24"/>
      <c r="AAN709" s="24"/>
      <c r="AAO709" s="24"/>
      <c r="AAP709" s="24"/>
      <c r="AAQ709" s="24"/>
      <c r="AAR709" s="24"/>
      <c r="AAS709" s="24"/>
      <c r="AAT709" s="24"/>
      <c r="AAU709" s="24"/>
      <c r="AAV709" s="24"/>
      <c r="AAW709" s="24"/>
      <c r="AAX709" s="24"/>
      <c r="AAY709" s="24"/>
      <c r="AAZ709" s="24"/>
      <c r="ABA709" s="24"/>
      <c r="ABB709" s="24"/>
      <c r="ABC709" s="24"/>
      <c r="ABD709" s="24"/>
      <c r="ABE709" s="24"/>
      <c r="ABF709" s="24"/>
      <c r="ABG709" s="24"/>
      <c r="ABH709" s="24"/>
      <c r="ABI709" s="24"/>
      <c r="ABJ709" s="24"/>
      <c r="ABK709" s="24"/>
      <c r="ABL709" s="24"/>
      <c r="ABM709" s="24"/>
      <c r="ABN709" s="24"/>
      <c r="ABO709" s="24"/>
      <c r="ABP709" s="24"/>
      <c r="ABQ709" s="24"/>
      <c r="ABR709" s="24"/>
      <c r="ABS709" s="24"/>
      <c r="ABT709" s="24"/>
      <c r="ABU709" s="24"/>
      <c r="ABV709" s="24"/>
      <c r="ABW709" s="24"/>
      <c r="ABX709" s="24"/>
      <c r="ABY709" s="24"/>
      <c r="ABZ709" s="24"/>
      <c r="ACA709" s="24"/>
      <c r="ACB709" s="24"/>
      <c r="ACC709" s="24"/>
      <c r="ACD709" s="24"/>
      <c r="ACE709" s="24"/>
      <c r="ACF709" s="24"/>
      <c r="ACG709" s="24"/>
      <c r="ACH709" s="24"/>
      <c r="ACI709" s="24"/>
      <c r="ACJ709" s="24"/>
      <c r="ACK709" s="24"/>
      <c r="ACL709" s="24"/>
      <c r="ACM709" s="24"/>
      <c r="ACN709" s="24"/>
      <c r="ACO709" s="24"/>
      <c r="ACP709" s="24"/>
      <c r="ACQ709" s="24"/>
      <c r="ACR709" s="24"/>
      <c r="ACS709" s="24"/>
      <c r="ACT709" s="24"/>
      <c r="ACU709" s="24"/>
      <c r="ACV709" s="24"/>
      <c r="ACW709" s="24"/>
      <c r="ACX709" s="24"/>
      <c r="ACY709" s="24"/>
      <c r="ACZ709" s="24"/>
      <c r="ADA709" s="24"/>
      <c r="ADB709" s="24"/>
      <c r="ADC709" s="24"/>
      <c r="ADD709" s="24"/>
      <c r="ADE709" s="24"/>
      <c r="ADF709" s="24"/>
      <c r="ADG709" s="24"/>
      <c r="ADH709" s="24"/>
      <c r="ADI709" s="24"/>
      <c r="ADJ709" s="24"/>
      <c r="ADK709" s="24"/>
      <c r="ADL709" s="24"/>
      <c r="ADM709" s="24"/>
      <c r="ADN709" s="24"/>
      <c r="ADO709" s="24"/>
      <c r="ADP709" s="24"/>
      <c r="ADQ709" s="24"/>
      <c r="ADR709" s="24"/>
      <c r="ADS709" s="24"/>
      <c r="ADT709" s="24"/>
      <c r="ADU709" s="24"/>
      <c r="ADV709" s="24"/>
      <c r="ADW709" s="24"/>
      <c r="ADX709" s="24"/>
      <c r="ADY709" s="24"/>
      <c r="ADZ709" s="24"/>
      <c r="AEA709" s="24"/>
      <c r="AEB709" s="24"/>
      <c r="AEC709" s="24"/>
      <c r="AED709" s="24"/>
      <c r="AEE709" s="24"/>
      <c r="AEF709" s="24"/>
      <c r="AEG709" s="24"/>
      <c r="AEH709" s="24"/>
      <c r="AEI709" s="24"/>
      <c r="AEJ709" s="24"/>
      <c r="AEK709" s="24"/>
      <c r="AEL709" s="24"/>
      <c r="AEM709" s="24"/>
      <c r="AEN709" s="24"/>
      <c r="AEO709" s="24"/>
      <c r="AEP709" s="24"/>
      <c r="AEQ709" s="24"/>
      <c r="AER709" s="24"/>
      <c r="AES709" s="24"/>
      <c r="AET709" s="24"/>
      <c r="AEU709" s="24"/>
      <c r="AEV709" s="24"/>
      <c r="AEW709" s="24"/>
      <c r="AEX709" s="24"/>
      <c r="AEY709" s="24"/>
      <c r="AEZ709" s="24"/>
      <c r="AFA709" s="24"/>
      <c r="AFB709" s="24"/>
      <c r="AFC709" s="24"/>
      <c r="AFD709" s="24"/>
      <c r="AFE709" s="24"/>
      <c r="AFF709" s="24"/>
      <c r="AFG709" s="24"/>
      <c r="AFH709" s="24"/>
      <c r="AFI709" s="24"/>
      <c r="AFJ709" s="24"/>
      <c r="AFK709" s="24"/>
      <c r="AFL709" s="24"/>
      <c r="AFM709" s="24"/>
      <c r="AFN709" s="24"/>
      <c r="AFO709" s="24"/>
      <c r="AFP709" s="24"/>
      <c r="AFQ709" s="24"/>
      <c r="AFR709" s="24"/>
      <c r="AFS709" s="24"/>
      <c r="AFT709" s="24"/>
      <c r="AFU709" s="24"/>
      <c r="AFV709" s="24"/>
      <c r="AFW709" s="24"/>
      <c r="AFX709" s="24"/>
      <c r="AFY709" s="24"/>
      <c r="AFZ709" s="24"/>
      <c r="AGA709" s="24"/>
      <c r="AGB709" s="24"/>
      <c r="AGC709" s="24"/>
      <c r="AGD709" s="24"/>
      <c r="AGE709" s="24"/>
      <c r="AGF709" s="24"/>
      <c r="AGG709" s="24"/>
      <c r="AGH709" s="24"/>
      <c r="AGI709" s="24"/>
      <c r="AGJ709" s="24"/>
      <c r="AGK709" s="24"/>
      <c r="AGL709" s="24"/>
      <c r="AGM709" s="24"/>
      <c r="AGN709" s="24"/>
      <c r="AGO709" s="24"/>
      <c r="AGP709" s="24"/>
      <c r="AGQ709" s="24"/>
      <c r="AGR709" s="24"/>
      <c r="AGS709" s="24"/>
      <c r="AGT709" s="24"/>
      <c r="AGU709" s="24"/>
      <c r="AGV709" s="24"/>
      <c r="AGW709" s="24"/>
      <c r="AGX709" s="24"/>
      <c r="AGY709" s="24"/>
      <c r="AGZ709" s="24"/>
      <c r="AHA709" s="24"/>
      <c r="AHB709" s="24"/>
      <c r="AHC709" s="24"/>
      <c r="AHD709" s="24"/>
      <c r="AHE709" s="24"/>
      <c r="AHF709" s="24"/>
      <c r="AHG709" s="24"/>
      <c r="AHH709" s="24"/>
      <c r="AHI709" s="24"/>
      <c r="AHJ709" s="24"/>
      <c r="AHK709" s="24"/>
      <c r="AHL709" s="24"/>
      <c r="AHM709" s="24"/>
      <c r="AHN709" s="24"/>
      <c r="AHO709" s="24"/>
      <c r="AHP709" s="24"/>
      <c r="AHQ709" s="24"/>
      <c r="AHR709" s="24"/>
      <c r="AHS709" s="24"/>
      <c r="AHT709" s="24"/>
      <c r="AHU709" s="24"/>
      <c r="AHV709" s="24"/>
      <c r="AHW709" s="24"/>
      <c r="AHX709" s="24"/>
      <c r="AHY709" s="24"/>
      <c r="AHZ709" s="24"/>
      <c r="AIA709" s="24"/>
      <c r="AIB709" s="24"/>
      <c r="AIC709" s="24"/>
      <c r="AID709" s="24"/>
      <c r="AIE709" s="24"/>
      <c r="AIF709" s="24"/>
      <c r="AIG709" s="24"/>
      <c r="AIH709" s="24"/>
      <c r="AII709" s="24"/>
      <c r="AIJ709" s="24"/>
      <c r="AIK709" s="24"/>
      <c r="AIL709" s="24"/>
      <c r="AIM709" s="24"/>
      <c r="AIN709" s="24"/>
      <c r="AIO709" s="24"/>
      <c r="AIP709" s="24"/>
      <c r="AIQ709" s="24"/>
      <c r="AIR709" s="24"/>
      <c r="AIS709" s="24"/>
      <c r="AIT709" s="24"/>
      <c r="AIU709" s="24"/>
      <c r="AIV709" s="24"/>
      <c r="AIW709" s="24"/>
      <c r="AIX709" s="24"/>
      <c r="AIY709" s="24"/>
      <c r="AIZ709" s="24"/>
      <c r="AJA709" s="24"/>
      <c r="AJB709" s="24"/>
      <c r="AJC709" s="24"/>
      <c r="AJD709" s="24"/>
      <c r="AJE709" s="24"/>
      <c r="AJF709" s="24"/>
      <c r="AJG709" s="24"/>
      <c r="AJH709" s="24"/>
      <c r="AJI709" s="24"/>
      <c r="AJJ709" s="24"/>
      <c r="AJK709" s="24"/>
      <c r="AJL709" s="24"/>
      <c r="AJM709" s="24"/>
      <c r="AJN709" s="24"/>
      <c r="AJO709" s="24"/>
      <c r="AJP709" s="24"/>
      <c r="AJQ709" s="24"/>
      <c r="AJR709" s="24"/>
      <c r="AJS709" s="24"/>
      <c r="AJT709" s="24"/>
      <c r="AJU709" s="24"/>
      <c r="AJV709" s="24"/>
      <c r="AJW709" s="24"/>
      <c r="AJX709" s="24"/>
      <c r="AJY709" s="24"/>
      <c r="AJZ709" s="24"/>
      <c r="AKA709" s="24"/>
      <c r="AKB709" s="24"/>
      <c r="AKC709" s="24"/>
      <c r="AKD709" s="24"/>
      <c r="AKE709" s="24"/>
      <c r="AKF709" s="24"/>
      <c r="AKG709" s="24"/>
      <c r="AKH709" s="24"/>
      <c r="AKI709" s="24"/>
      <c r="AKJ709" s="24"/>
      <c r="AKK709" s="24"/>
      <c r="AKL709" s="24"/>
      <c r="AKM709" s="24"/>
      <c r="AKN709" s="24"/>
      <c r="AKO709" s="24"/>
      <c r="AKP709" s="24"/>
      <c r="AKQ709" s="24"/>
      <c r="AKR709" s="24"/>
      <c r="AKS709" s="24"/>
      <c r="AKT709" s="24"/>
      <c r="AKU709" s="24"/>
      <c r="AKV709" s="24"/>
      <c r="AKW709" s="24"/>
      <c r="AKX709" s="24"/>
      <c r="AKY709" s="24"/>
      <c r="AKZ709" s="24"/>
      <c r="ALA709" s="24"/>
      <c r="ALB709" s="24"/>
      <c r="ALC709" s="24"/>
      <c r="ALD709" s="24"/>
      <c r="ALE709" s="24"/>
      <c r="ALF709" s="24"/>
      <c r="ALG709" s="24"/>
      <c r="ALH709" s="24"/>
      <c r="ALI709" s="24"/>
      <c r="ALJ709" s="24"/>
      <c r="ALK709" s="24"/>
      <c r="ALL709" s="24"/>
      <c r="ALM709" s="24"/>
      <c r="ALN709" s="24"/>
      <c r="ALO709" s="24"/>
      <c r="ALP709" s="24"/>
      <c r="ALQ709" s="24"/>
      <c r="ALR709" s="24"/>
      <c r="ALS709" s="24"/>
      <c r="ALT709" s="24"/>
      <c r="ALU709" s="24"/>
      <c r="ALV709" s="24"/>
      <c r="ALW709" s="24"/>
      <c r="ALX709" s="24"/>
      <c r="ALY709" s="24"/>
      <c r="ALZ709" s="24"/>
      <c r="AMA709" s="24"/>
      <c r="AMB709" s="24"/>
      <c r="AMC709" s="24"/>
      <c r="AMD709" s="24"/>
      <c r="AME709" s="24"/>
      <c r="AMF709" s="24"/>
      <c r="AMG709" s="24"/>
      <c r="AMH709" s="24"/>
      <c r="AMI709" s="24"/>
      <c r="AMJ709" s="24"/>
      <c r="AMK709" s="24"/>
      <c r="AML709" s="24"/>
      <c r="AMM709" s="24"/>
      <c r="AMN709" s="24"/>
      <c r="AMO709" s="24"/>
      <c r="AMP709" s="24"/>
      <c r="AMQ709" s="24"/>
      <c r="AMR709" s="24"/>
      <c r="AMS709" s="24"/>
      <c r="AMT709" s="24"/>
      <c r="AMU709" s="24"/>
      <c r="AMV709" s="24"/>
      <c r="AMW709" s="24"/>
      <c r="AMX709" s="24"/>
      <c r="AMY709" s="24"/>
      <c r="AMZ709" s="24"/>
      <c r="ANA709" s="24"/>
      <c r="ANB709" s="24"/>
      <c r="ANC709" s="24"/>
      <c r="AND709" s="24"/>
      <c r="ANE709" s="24"/>
      <c r="ANF709" s="24"/>
      <c r="ANG709" s="24"/>
      <c r="ANH709" s="24"/>
      <c r="ANI709" s="24"/>
      <c r="ANJ709" s="24"/>
      <c r="ANK709" s="24"/>
      <c r="ANL709" s="24"/>
      <c r="ANM709" s="24"/>
      <c r="ANN709" s="24"/>
      <c r="ANO709" s="24"/>
      <c r="ANP709" s="24"/>
      <c r="ANQ709" s="24"/>
      <c r="ANR709" s="24"/>
      <c r="ANS709" s="24"/>
      <c r="ANT709" s="24"/>
      <c r="ANU709" s="24"/>
      <c r="ANV709" s="24"/>
      <c r="ANW709" s="24"/>
      <c r="ANX709" s="24"/>
      <c r="ANY709" s="24"/>
      <c r="ANZ709" s="24"/>
      <c r="AOA709" s="24"/>
      <c r="AOB709" s="24"/>
      <c r="AOC709" s="24"/>
      <c r="AOD709" s="24"/>
      <c r="AOE709" s="24"/>
      <c r="AOF709" s="24"/>
      <c r="AOG709" s="24"/>
      <c r="AOH709" s="24"/>
      <c r="AOI709" s="24"/>
      <c r="AOJ709" s="24"/>
      <c r="AOK709" s="24"/>
      <c r="AOL709" s="24"/>
      <c r="AOM709" s="24"/>
      <c r="AON709" s="24"/>
      <c r="AOO709" s="24"/>
      <c r="AOP709" s="24"/>
      <c r="AOQ709" s="24"/>
      <c r="AOR709" s="24"/>
      <c r="AOS709" s="24"/>
      <c r="AOT709" s="24"/>
      <c r="AOU709" s="24"/>
      <c r="AOV709" s="24"/>
      <c r="AOW709" s="24"/>
      <c r="AOX709" s="24"/>
      <c r="AOY709" s="24"/>
      <c r="AOZ709" s="24"/>
      <c r="APA709" s="24"/>
      <c r="APB709" s="24"/>
      <c r="APC709" s="24"/>
      <c r="APD709" s="24"/>
      <c r="APE709" s="24"/>
      <c r="APF709" s="24"/>
      <c r="APG709" s="24"/>
      <c r="APH709" s="24"/>
      <c r="API709" s="24"/>
      <c r="APJ709" s="24"/>
      <c r="APK709" s="24"/>
      <c r="APL709" s="24"/>
      <c r="APM709" s="24"/>
      <c r="APN709" s="24"/>
      <c r="APO709" s="24"/>
      <c r="APP709" s="24"/>
      <c r="APQ709" s="24"/>
      <c r="APR709" s="24"/>
      <c r="APS709" s="24"/>
      <c r="APT709" s="24"/>
      <c r="APU709" s="24"/>
      <c r="APV709" s="24"/>
      <c r="APW709" s="24"/>
      <c r="APX709" s="24"/>
      <c r="APY709" s="24"/>
      <c r="APZ709" s="24"/>
      <c r="AQA709" s="24"/>
      <c r="AQB709" s="24"/>
      <c r="AQC709" s="24"/>
      <c r="AQD709" s="24"/>
      <c r="AQE709" s="24"/>
      <c r="AQF709" s="24"/>
      <c r="AQG709" s="24"/>
      <c r="AQH709" s="24"/>
      <c r="AQI709" s="24"/>
      <c r="AQJ709" s="24"/>
      <c r="AQK709" s="24"/>
      <c r="AQL709" s="24"/>
      <c r="AQM709" s="24"/>
      <c r="AQN709" s="24"/>
      <c r="AQO709" s="24"/>
      <c r="AQP709" s="24"/>
      <c r="AQQ709" s="24"/>
      <c r="AQR709" s="24"/>
      <c r="AQS709" s="24"/>
      <c r="AQT709" s="24"/>
      <c r="AQU709" s="24"/>
      <c r="AQV709" s="24"/>
      <c r="AQW709" s="24"/>
      <c r="AQX709" s="24"/>
      <c r="AQY709" s="24"/>
      <c r="AQZ709" s="24"/>
      <c r="ARA709" s="24"/>
      <c r="ARB709" s="24"/>
      <c r="ARC709" s="24"/>
      <c r="ARD709" s="24"/>
      <c r="ARE709" s="24"/>
      <c r="ARF709" s="24"/>
      <c r="ARG709" s="24"/>
      <c r="ARH709" s="24"/>
      <c r="ARI709" s="24"/>
      <c r="ARJ709" s="24"/>
      <c r="ARK709" s="24"/>
      <c r="ARL709" s="24"/>
      <c r="ARM709" s="24"/>
      <c r="ARN709" s="24"/>
      <c r="ARO709" s="24"/>
      <c r="ARP709" s="24"/>
      <c r="ARQ709" s="24"/>
      <c r="ARR709" s="24"/>
      <c r="ARS709" s="24"/>
      <c r="ART709" s="24"/>
      <c r="ARU709" s="24"/>
      <c r="ARV709" s="24"/>
      <c r="ARW709" s="24"/>
      <c r="ARX709" s="24"/>
      <c r="ARY709" s="24"/>
      <c r="ARZ709" s="24"/>
      <c r="ASA709" s="24"/>
      <c r="ASB709" s="24"/>
      <c r="ASC709" s="24"/>
      <c r="ASD709" s="24"/>
      <c r="ASE709" s="24"/>
      <c r="ASF709" s="24"/>
      <c r="ASG709" s="24"/>
      <c r="ASH709" s="24"/>
      <c r="ASI709" s="24"/>
      <c r="ASJ709" s="24"/>
      <c r="ASK709" s="24"/>
      <c r="ASL709" s="24"/>
      <c r="ASM709" s="24"/>
      <c r="ASN709" s="24"/>
      <c r="ASO709" s="24"/>
      <c r="ASP709" s="24"/>
      <c r="ASQ709" s="24"/>
      <c r="ASR709" s="24"/>
      <c r="ASS709" s="24"/>
      <c r="AST709" s="24"/>
      <c r="ASU709" s="24"/>
      <c r="ASV709" s="24"/>
      <c r="ASW709" s="24"/>
      <c r="ASX709" s="24"/>
      <c r="ASY709" s="24"/>
      <c r="ASZ709" s="24"/>
      <c r="ATA709" s="24"/>
      <c r="ATB709" s="24"/>
      <c r="ATC709" s="24"/>
      <c r="ATD709" s="24"/>
      <c r="ATE709" s="24"/>
      <c r="ATF709" s="24"/>
      <c r="ATG709" s="24"/>
      <c r="ATH709" s="24"/>
      <c r="ATI709" s="24"/>
      <c r="ATJ709" s="24"/>
      <c r="ATK709" s="24"/>
      <c r="ATL709" s="24"/>
      <c r="ATM709" s="24"/>
      <c r="ATN709" s="24"/>
      <c r="ATO709" s="24"/>
      <c r="ATP709" s="24"/>
      <c r="ATQ709" s="24"/>
      <c r="ATR709" s="24"/>
      <c r="ATS709" s="24"/>
      <c r="ATT709" s="24"/>
      <c r="ATU709" s="24"/>
      <c r="ATV709" s="24"/>
      <c r="ATW709" s="24"/>
      <c r="ATX709" s="24"/>
      <c r="ATY709" s="24"/>
      <c r="ATZ709" s="24"/>
      <c r="AUA709" s="24"/>
      <c r="AUB709" s="24"/>
      <c r="AUC709" s="24"/>
      <c r="AUD709" s="24"/>
      <c r="AUE709" s="24"/>
      <c r="AUF709" s="24"/>
      <c r="AUG709" s="24"/>
      <c r="AUH709" s="24"/>
      <c r="AUI709" s="24"/>
      <c r="AUJ709" s="24"/>
      <c r="AUK709" s="24"/>
      <c r="AUL709" s="24"/>
      <c r="AUM709" s="24"/>
      <c r="AUN709" s="24"/>
      <c r="AUO709" s="24"/>
      <c r="AUP709" s="24"/>
      <c r="AUQ709" s="24"/>
      <c r="AUR709" s="24"/>
      <c r="AUS709" s="24"/>
      <c r="AUT709" s="24"/>
      <c r="AUU709" s="24"/>
      <c r="AUV709" s="24"/>
      <c r="AUW709" s="24"/>
      <c r="AUX709" s="24"/>
      <c r="AUY709" s="24"/>
      <c r="AUZ709" s="24"/>
      <c r="AVA709" s="24"/>
      <c r="AVB709" s="24"/>
      <c r="AVC709" s="24"/>
      <c r="AVD709" s="24"/>
      <c r="AVE709" s="24"/>
      <c r="AVF709" s="24"/>
      <c r="AVG709" s="24"/>
      <c r="AVH709" s="24"/>
      <c r="AVI709" s="24"/>
      <c r="AVJ709" s="24"/>
      <c r="AVK709" s="24"/>
      <c r="AVL709" s="24"/>
      <c r="AVM709" s="24"/>
      <c r="AVN709" s="24"/>
      <c r="AVO709" s="24"/>
      <c r="AVP709" s="24"/>
      <c r="AVQ709" s="24"/>
      <c r="AVR709" s="24"/>
      <c r="AVS709" s="24"/>
      <c r="AVT709" s="24"/>
      <c r="AVU709" s="24"/>
      <c r="AVV709" s="24"/>
      <c r="AVW709" s="24"/>
      <c r="AVX709" s="24"/>
      <c r="AVY709" s="24"/>
      <c r="AVZ709" s="24"/>
      <c r="AWA709" s="24"/>
      <c r="AWB709" s="24"/>
      <c r="AWC709" s="24"/>
      <c r="AWD709" s="24"/>
      <c r="AWE709" s="24"/>
      <c r="AWF709" s="24"/>
      <c r="AWG709" s="24"/>
      <c r="AWH709" s="24"/>
      <c r="AWI709" s="24"/>
      <c r="AWJ709" s="24"/>
      <c r="AWK709" s="24"/>
      <c r="AWL709" s="24"/>
      <c r="AWM709" s="24"/>
      <c r="AWN709" s="24"/>
      <c r="AWO709" s="24"/>
      <c r="AWP709" s="24"/>
      <c r="AWQ709" s="24"/>
      <c r="AWR709" s="24"/>
      <c r="AWS709" s="24"/>
      <c r="AWT709" s="24"/>
      <c r="AWU709" s="24"/>
      <c r="AWV709" s="24"/>
      <c r="AWW709" s="24"/>
      <c r="AWX709" s="24"/>
      <c r="AWY709" s="24"/>
      <c r="AWZ709" s="24"/>
      <c r="AXA709" s="24"/>
      <c r="AXB709" s="24"/>
      <c r="AXC709" s="24"/>
      <c r="AXD709" s="24"/>
      <c r="AXE709" s="24"/>
      <c r="AXF709" s="24"/>
      <c r="AXG709" s="24"/>
      <c r="AXH709" s="24"/>
      <c r="AXI709" s="24"/>
      <c r="AXJ709" s="24"/>
      <c r="AXK709" s="24"/>
      <c r="AXL709" s="24"/>
      <c r="AXM709" s="24"/>
      <c r="AXN709" s="24"/>
      <c r="AXO709" s="24"/>
      <c r="AXP709" s="24"/>
      <c r="AXQ709" s="24"/>
      <c r="AXR709" s="24"/>
      <c r="AXS709" s="24"/>
      <c r="AXT709" s="24"/>
      <c r="AXU709" s="24"/>
      <c r="AXV709" s="24"/>
      <c r="AXW709" s="24"/>
      <c r="AXX709" s="24"/>
      <c r="AXY709" s="24"/>
      <c r="AXZ709" s="24"/>
      <c r="AYA709" s="24"/>
      <c r="AYB709" s="24"/>
      <c r="AYC709" s="24"/>
      <c r="AYD709" s="24"/>
      <c r="AYE709" s="24"/>
      <c r="AYF709" s="24"/>
      <c r="AYG709" s="24"/>
      <c r="AYH709" s="24"/>
      <c r="AYI709" s="24"/>
      <c r="AYJ709" s="24"/>
      <c r="AYK709" s="24"/>
      <c r="AYL709" s="24"/>
      <c r="AYM709" s="24"/>
      <c r="AYN709" s="24"/>
      <c r="AYO709" s="24"/>
      <c r="AYP709" s="24"/>
      <c r="AYQ709" s="24"/>
      <c r="AYR709" s="24"/>
      <c r="AYS709" s="24"/>
      <c r="AYT709" s="24"/>
      <c r="AYU709" s="24"/>
      <c r="AYV709" s="24"/>
      <c r="AYW709" s="24"/>
      <c r="AYX709" s="24"/>
      <c r="AYY709" s="24"/>
      <c r="AYZ709" s="24"/>
      <c r="AZA709" s="24"/>
      <c r="AZB709" s="24"/>
      <c r="AZC709" s="24"/>
      <c r="AZD709" s="24"/>
      <c r="AZE709" s="24"/>
      <c r="AZF709" s="24"/>
      <c r="AZG709" s="24"/>
      <c r="AZH709" s="24"/>
      <c r="AZI709" s="24"/>
      <c r="AZJ709" s="24"/>
      <c r="AZK709" s="24"/>
      <c r="AZL709" s="24"/>
      <c r="AZM709" s="24"/>
      <c r="AZN709" s="24"/>
      <c r="AZO709" s="24"/>
      <c r="AZP709" s="24"/>
      <c r="AZQ709" s="24"/>
      <c r="AZR709" s="24"/>
      <c r="AZS709" s="24"/>
      <c r="AZT709" s="24"/>
      <c r="AZU709" s="24"/>
      <c r="AZV709" s="24"/>
      <c r="AZW709" s="24"/>
      <c r="AZX709" s="24"/>
      <c r="AZY709" s="24"/>
      <c r="AZZ709" s="24"/>
      <c r="BAA709" s="24"/>
      <c r="BAB709" s="24"/>
      <c r="BAC709" s="24"/>
      <c r="BAD709" s="24"/>
      <c r="BAE709" s="24"/>
      <c r="BAF709" s="24"/>
      <c r="BAG709" s="24"/>
      <c r="BAH709" s="24"/>
      <c r="BAI709" s="24"/>
      <c r="BAJ709" s="24"/>
      <c r="BAK709" s="24"/>
      <c r="BAL709" s="24"/>
      <c r="BAM709" s="24"/>
      <c r="BAN709" s="24"/>
      <c r="BAO709" s="24"/>
      <c r="BAP709" s="24"/>
    </row>
    <row r="710" spans="1:1394" s="19" customFormat="1" x14ac:dyDescent="0.25">
      <c r="A710" s="19" t="str">
        <f>IF(YEAR(G710)=2024,#REF!,"")</f>
        <v/>
      </c>
      <c r="B710" s="19" t="str">
        <f>IF(YEAR(G710)=2025,#REF!,"")</f>
        <v/>
      </c>
      <c r="C710" s="19" t="str">
        <f t="shared" si="55"/>
        <v>Afternoon45145</v>
      </c>
      <c r="D710" s="19" t="str">
        <f>IF('by region'!$C$2="Any","Any",'Turf only'!V710)&amp;M710&amp;IF('by region'!$I$2="Any","Any",N710)&amp;G710</f>
        <v>AnyFlatAny45145</v>
      </c>
      <c r="E710" s="19" t="e">
        <f>IF(I710=#REF!,'Turf only'!G710,"")</f>
        <v>#REF!</v>
      </c>
      <c r="F710" s="19" t="e">
        <f t="shared" si="56"/>
        <v>#REF!</v>
      </c>
      <c r="G710" s="15">
        <v>45145</v>
      </c>
      <c r="H710" s="16" t="s">
        <v>42</v>
      </c>
      <c r="I710" s="16" t="s">
        <v>78</v>
      </c>
      <c r="J710" s="16" t="s">
        <v>9</v>
      </c>
      <c r="K710" s="14" t="s">
        <v>10</v>
      </c>
      <c r="L710" s="14" t="s">
        <v>11</v>
      </c>
      <c r="M710" s="16" t="s">
        <v>25</v>
      </c>
      <c r="N710" s="16" t="s">
        <v>13</v>
      </c>
      <c r="O710" s="16" t="s">
        <v>14</v>
      </c>
      <c r="P710" s="23">
        <f t="shared" si="57"/>
        <v>1</v>
      </c>
      <c r="Q710" s="23" cm="1">
        <f t="array" ref="Q710">SUMPRODUCT(($G$2:$G$2765=G710)*(P710&gt;$P$2:$P$2765))+1</f>
        <v>1</v>
      </c>
      <c r="R710" s="23" t="e">
        <f>(Q710*100000)+#REF!</f>
        <v>#REF!</v>
      </c>
      <c r="S710" s="19" t="e" cm="1">
        <f t="array" ref="S710">SUMPRODUCT(($G$2:$G$2765=G710)*(R710&gt;$R$2:$R$2765))+1</f>
        <v>#REF!</v>
      </c>
      <c r="T710" s="19" t="str">
        <f t="shared" si="58"/>
        <v xml:space="preserve">RIPON </v>
      </c>
      <c r="U710" s="19">
        <v>0</v>
      </c>
      <c r="V710" s="19" t="s">
        <v>11</v>
      </c>
      <c r="W710" s="19">
        <f t="shared" si="59"/>
        <v>2023</v>
      </c>
      <c r="X710" s="24"/>
      <c r="Y710" s="24"/>
      <c r="Z710" s="24"/>
      <c r="AA710" s="24"/>
      <c r="AB710" s="24"/>
      <c r="AC710" s="24"/>
      <c r="AD710" s="24"/>
      <c r="AE710" s="24"/>
      <c r="AF710" s="24"/>
      <c r="AG710" s="24"/>
      <c r="AH710" s="24"/>
      <c r="AI710" s="24"/>
      <c r="AJ710" s="24"/>
      <c r="AK710" s="24"/>
      <c r="AL710" s="24"/>
      <c r="AM710" s="24"/>
      <c r="AN710" s="24"/>
      <c r="AO710" s="24"/>
      <c r="AP710" s="24"/>
      <c r="AQ710" s="24"/>
      <c r="AR710" s="24"/>
      <c r="AS710" s="24"/>
      <c r="AT710" s="24"/>
      <c r="AU710" s="24"/>
      <c r="AV710" s="24"/>
      <c r="AW710" s="24"/>
      <c r="AX710" s="24"/>
      <c r="AY710" s="24"/>
      <c r="AZ710" s="24"/>
      <c r="BA710" s="24"/>
      <c r="BB710" s="24"/>
      <c r="BC710" s="24"/>
      <c r="BD710" s="24"/>
      <c r="BE710" s="24"/>
      <c r="BF710" s="24"/>
      <c r="BG710" s="24"/>
      <c r="BH710" s="24"/>
      <c r="BI710" s="24"/>
      <c r="BJ710" s="24"/>
      <c r="BK710" s="24"/>
      <c r="BL710" s="24"/>
      <c r="BM710" s="24"/>
      <c r="BN710" s="24"/>
      <c r="BO710" s="24"/>
      <c r="BP710" s="24"/>
      <c r="BQ710" s="24"/>
      <c r="BR710" s="24"/>
      <c r="BS710" s="24"/>
      <c r="BT710" s="24"/>
      <c r="BU710" s="24"/>
      <c r="BV710" s="24"/>
      <c r="BW710" s="24"/>
      <c r="BX710" s="24"/>
      <c r="BY710" s="24"/>
      <c r="BZ710" s="24"/>
      <c r="CA710" s="24"/>
      <c r="CB710" s="24"/>
      <c r="CC710" s="24"/>
      <c r="CD710" s="24"/>
      <c r="CE710" s="24"/>
      <c r="CF710" s="24"/>
      <c r="CG710" s="24"/>
      <c r="CH710" s="24"/>
      <c r="CI710" s="24"/>
      <c r="CJ710" s="24"/>
      <c r="CK710" s="24"/>
      <c r="CL710" s="24"/>
      <c r="CM710" s="24"/>
      <c r="CN710" s="24"/>
      <c r="CO710" s="24"/>
      <c r="CP710" s="24"/>
      <c r="CQ710" s="24"/>
      <c r="CR710" s="24"/>
      <c r="CS710" s="24"/>
      <c r="CT710" s="24"/>
      <c r="CU710" s="24"/>
      <c r="CV710" s="24"/>
      <c r="CW710" s="24"/>
      <c r="CX710" s="24"/>
      <c r="CY710" s="24"/>
      <c r="CZ710" s="24"/>
      <c r="DA710" s="24"/>
      <c r="DB710" s="24"/>
      <c r="DC710" s="24"/>
      <c r="DD710" s="24"/>
      <c r="DE710" s="24"/>
      <c r="DF710" s="24"/>
      <c r="DG710" s="24"/>
      <c r="DH710" s="24"/>
      <c r="DI710" s="24"/>
      <c r="DJ710" s="24"/>
      <c r="DK710" s="24"/>
      <c r="DL710" s="24"/>
      <c r="DM710" s="24"/>
      <c r="DN710" s="24"/>
      <c r="DO710" s="24"/>
      <c r="DP710" s="24"/>
      <c r="DQ710" s="24"/>
      <c r="DR710" s="24"/>
      <c r="DS710" s="24"/>
      <c r="DT710" s="24"/>
      <c r="DU710" s="24"/>
      <c r="DV710" s="24"/>
      <c r="DW710" s="24"/>
      <c r="DX710" s="24"/>
      <c r="DY710" s="24"/>
      <c r="DZ710" s="24"/>
      <c r="EA710" s="24"/>
      <c r="EB710" s="24"/>
      <c r="EC710" s="24"/>
      <c r="ED710" s="24"/>
      <c r="EE710" s="24"/>
      <c r="EF710" s="24"/>
      <c r="EG710" s="24"/>
      <c r="EH710" s="24"/>
      <c r="EI710" s="24"/>
      <c r="EJ710" s="24"/>
      <c r="EK710" s="24"/>
      <c r="EL710" s="24"/>
      <c r="EM710" s="24"/>
      <c r="EN710" s="24"/>
      <c r="EO710" s="24"/>
      <c r="EP710" s="24"/>
      <c r="EQ710" s="24"/>
      <c r="ER710" s="24"/>
      <c r="ES710" s="24"/>
      <c r="ET710" s="24"/>
      <c r="EU710" s="24"/>
      <c r="EV710" s="24"/>
      <c r="EW710" s="24"/>
      <c r="EX710" s="24"/>
      <c r="EY710" s="24"/>
      <c r="EZ710" s="24"/>
      <c r="FA710" s="24"/>
      <c r="FB710" s="24"/>
      <c r="FC710" s="24"/>
      <c r="FD710" s="24"/>
      <c r="FE710" s="24"/>
      <c r="FF710" s="24"/>
      <c r="FG710" s="24"/>
      <c r="FH710" s="24"/>
      <c r="FI710" s="24"/>
      <c r="FJ710" s="24"/>
      <c r="FK710" s="24"/>
      <c r="FL710" s="24"/>
      <c r="FM710" s="24"/>
      <c r="FN710" s="24"/>
      <c r="FO710" s="24"/>
      <c r="FP710" s="24"/>
      <c r="FQ710" s="24"/>
      <c r="FR710" s="24"/>
      <c r="FS710" s="24"/>
      <c r="FT710" s="24"/>
      <c r="FU710" s="24"/>
      <c r="FV710" s="24"/>
      <c r="FW710" s="24"/>
      <c r="FX710" s="24"/>
      <c r="FY710" s="24"/>
      <c r="FZ710" s="24"/>
      <c r="GA710" s="24"/>
      <c r="GB710" s="24"/>
      <c r="GC710" s="24"/>
      <c r="GD710" s="24"/>
      <c r="GE710" s="24"/>
      <c r="GF710" s="24"/>
      <c r="GG710" s="24"/>
      <c r="GH710" s="24"/>
      <c r="GI710" s="24"/>
      <c r="GJ710" s="24"/>
      <c r="GK710" s="24"/>
      <c r="GL710" s="24"/>
      <c r="GM710" s="24"/>
      <c r="GN710" s="24"/>
      <c r="GO710" s="24"/>
      <c r="GP710" s="24"/>
      <c r="GQ710" s="24"/>
      <c r="GR710" s="24"/>
      <c r="GS710" s="24"/>
      <c r="GT710" s="24"/>
      <c r="GU710" s="24"/>
      <c r="GV710" s="24"/>
      <c r="GW710" s="24"/>
      <c r="GX710" s="24"/>
      <c r="GY710" s="24"/>
      <c r="GZ710" s="24"/>
      <c r="HA710" s="24"/>
      <c r="HB710" s="24"/>
      <c r="HC710" s="24"/>
      <c r="HD710" s="24"/>
      <c r="HE710" s="24"/>
      <c r="HF710" s="24"/>
      <c r="HG710" s="24"/>
      <c r="HH710" s="24"/>
      <c r="HI710" s="24"/>
      <c r="HJ710" s="24"/>
      <c r="HK710" s="24"/>
      <c r="HL710" s="24"/>
      <c r="HM710" s="24"/>
      <c r="HN710" s="24"/>
      <c r="HO710" s="24"/>
      <c r="HP710" s="24"/>
      <c r="HQ710" s="24"/>
      <c r="HR710" s="24"/>
      <c r="HS710" s="24"/>
      <c r="HT710" s="24"/>
      <c r="HU710" s="24"/>
      <c r="HV710" s="24"/>
      <c r="HW710" s="24"/>
      <c r="HX710" s="24"/>
      <c r="HY710" s="24"/>
      <c r="HZ710" s="24"/>
      <c r="IA710" s="24"/>
      <c r="IB710" s="24"/>
      <c r="IC710" s="24"/>
      <c r="ID710" s="24"/>
      <c r="IE710" s="24"/>
      <c r="IF710" s="24"/>
      <c r="IG710" s="24"/>
      <c r="IH710" s="24"/>
      <c r="II710" s="24"/>
      <c r="IJ710" s="24"/>
      <c r="IK710" s="24"/>
      <c r="IL710" s="24"/>
      <c r="IM710" s="24"/>
      <c r="IN710" s="24"/>
      <c r="IO710" s="24"/>
      <c r="IP710" s="24"/>
      <c r="IQ710" s="24"/>
      <c r="IR710" s="24"/>
      <c r="IS710" s="24"/>
      <c r="IT710" s="24"/>
      <c r="IU710" s="24"/>
      <c r="IV710" s="24"/>
      <c r="IW710" s="24"/>
      <c r="IX710" s="24"/>
      <c r="IY710" s="24"/>
      <c r="IZ710" s="24"/>
      <c r="JA710" s="24"/>
      <c r="JB710" s="24"/>
      <c r="JC710" s="24"/>
      <c r="JD710" s="24"/>
      <c r="JE710" s="24"/>
      <c r="JF710" s="24"/>
      <c r="JG710" s="24"/>
      <c r="JH710" s="24"/>
      <c r="JI710" s="24"/>
      <c r="JJ710" s="24"/>
      <c r="JK710" s="24"/>
      <c r="JL710" s="24"/>
      <c r="JM710" s="24"/>
      <c r="JN710" s="24"/>
      <c r="JO710" s="24"/>
      <c r="JP710" s="24"/>
      <c r="JQ710" s="24"/>
      <c r="JR710" s="24"/>
      <c r="JS710" s="24"/>
      <c r="JT710" s="24"/>
      <c r="JU710" s="24"/>
      <c r="JV710" s="24"/>
      <c r="JW710" s="24"/>
      <c r="JX710" s="24"/>
      <c r="JY710" s="24"/>
      <c r="JZ710" s="24"/>
      <c r="KA710" s="24"/>
      <c r="KB710" s="24"/>
      <c r="KC710" s="24"/>
      <c r="KD710" s="24"/>
      <c r="KE710" s="24"/>
      <c r="KF710" s="24"/>
      <c r="KG710" s="24"/>
      <c r="KH710" s="24"/>
      <c r="KI710" s="24"/>
      <c r="KJ710" s="24"/>
      <c r="KK710" s="24"/>
      <c r="KL710" s="24"/>
      <c r="KM710" s="24"/>
      <c r="KN710" s="24"/>
      <c r="KO710" s="24"/>
      <c r="KP710" s="24"/>
      <c r="KQ710" s="24"/>
      <c r="KR710" s="24"/>
      <c r="KS710" s="24"/>
      <c r="KT710" s="24"/>
      <c r="KU710" s="24"/>
      <c r="KV710" s="24"/>
      <c r="KW710" s="24"/>
      <c r="KX710" s="24"/>
      <c r="KY710" s="24"/>
      <c r="KZ710" s="24"/>
      <c r="LA710" s="24"/>
      <c r="LB710" s="24"/>
      <c r="LC710" s="24"/>
      <c r="LD710" s="24"/>
      <c r="LE710" s="24"/>
      <c r="LF710" s="24"/>
      <c r="LG710" s="24"/>
      <c r="LH710" s="24"/>
      <c r="LI710" s="24"/>
      <c r="LJ710" s="24"/>
      <c r="LK710" s="24"/>
      <c r="LL710" s="24"/>
      <c r="LM710" s="24"/>
      <c r="LN710" s="24"/>
      <c r="LO710" s="24"/>
      <c r="LP710" s="24"/>
      <c r="LQ710" s="24"/>
      <c r="LR710" s="24"/>
      <c r="LS710" s="24"/>
      <c r="LT710" s="24"/>
      <c r="LU710" s="24"/>
      <c r="LV710" s="24"/>
      <c r="LW710" s="24"/>
      <c r="LX710" s="24"/>
      <c r="LY710" s="24"/>
      <c r="LZ710" s="24"/>
      <c r="MA710" s="24"/>
      <c r="MB710" s="24"/>
      <c r="MC710" s="24"/>
      <c r="MD710" s="24"/>
      <c r="ME710" s="24"/>
      <c r="MF710" s="24"/>
      <c r="MG710" s="24"/>
      <c r="MH710" s="24"/>
      <c r="MI710" s="24"/>
      <c r="MJ710" s="24"/>
      <c r="MK710" s="24"/>
      <c r="ML710" s="24"/>
      <c r="MM710" s="24"/>
      <c r="MN710" s="24"/>
      <c r="MO710" s="24"/>
      <c r="MP710" s="24"/>
      <c r="MQ710" s="24"/>
      <c r="MR710" s="24"/>
      <c r="MS710" s="24"/>
      <c r="MT710" s="24"/>
      <c r="MU710" s="24"/>
      <c r="MV710" s="24"/>
      <c r="MW710" s="24"/>
      <c r="MX710" s="24"/>
      <c r="MY710" s="24"/>
      <c r="MZ710" s="24"/>
      <c r="NA710" s="24"/>
      <c r="NB710" s="24"/>
      <c r="NC710" s="24"/>
      <c r="ND710" s="24"/>
      <c r="NE710" s="24"/>
      <c r="NF710" s="24"/>
      <c r="NG710" s="24"/>
      <c r="NH710" s="24"/>
      <c r="NI710" s="24"/>
      <c r="NJ710" s="24"/>
      <c r="NK710" s="24"/>
      <c r="NL710" s="24"/>
      <c r="NM710" s="24"/>
      <c r="NN710" s="24"/>
      <c r="NO710" s="24"/>
      <c r="NP710" s="24"/>
      <c r="NQ710" s="24"/>
      <c r="NR710" s="24"/>
      <c r="NS710" s="24"/>
      <c r="NT710" s="24"/>
      <c r="NU710" s="24"/>
      <c r="NV710" s="24"/>
      <c r="NW710" s="24"/>
      <c r="NX710" s="24"/>
      <c r="NY710" s="24"/>
      <c r="NZ710" s="24"/>
      <c r="OA710" s="24"/>
      <c r="OB710" s="24"/>
      <c r="OC710" s="24"/>
      <c r="OD710" s="24"/>
      <c r="OE710" s="24"/>
      <c r="OF710" s="24"/>
      <c r="OG710" s="24"/>
      <c r="OH710" s="24"/>
      <c r="OI710" s="24"/>
      <c r="OJ710" s="24"/>
      <c r="OK710" s="24"/>
      <c r="OL710" s="24"/>
      <c r="OM710" s="24"/>
      <c r="ON710" s="24"/>
      <c r="OO710" s="24"/>
      <c r="OP710" s="24"/>
      <c r="OQ710" s="24"/>
      <c r="OR710" s="24"/>
      <c r="OS710" s="24"/>
      <c r="OT710" s="24"/>
      <c r="OU710" s="24"/>
      <c r="OV710" s="24"/>
      <c r="OW710" s="24"/>
      <c r="OX710" s="24"/>
      <c r="OY710" s="24"/>
      <c r="OZ710" s="24"/>
      <c r="PA710" s="24"/>
      <c r="PB710" s="24"/>
      <c r="PC710" s="24"/>
      <c r="PD710" s="24"/>
      <c r="PE710" s="24"/>
      <c r="PF710" s="24"/>
      <c r="PG710" s="24"/>
      <c r="PH710" s="24"/>
      <c r="PI710" s="24"/>
      <c r="PJ710" s="24"/>
      <c r="PK710" s="24"/>
      <c r="PL710" s="24"/>
      <c r="PM710" s="24"/>
      <c r="PN710" s="24"/>
      <c r="PO710" s="24"/>
      <c r="PP710" s="24"/>
      <c r="PQ710" s="24"/>
      <c r="PR710" s="24"/>
      <c r="PS710" s="24"/>
      <c r="PT710" s="24"/>
      <c r="PU710" s="24"/>
      <c r="PV710" s="24"/>
      <c r="PW710" s="24"/>
      <c r="PX710" s="24"/>
      <c r="PY710" s="24"/>
      <c r="PZ710" s="24"/>
      <c r="QA710" s="24"/>
      <c r="QB710" s="24"/>
      <c r="QC710" s="24"/>
      <c r="QD710" s="24"/>
      <c r="QE710" s="24"/>
      <c r="QF710" s="24"/>
      <c r="QG710" s="24"/>
      <c r="QH710" s="24"/>
      <c r="QI710" s="24"/>
      <c r="QJ710" s="24"/>
      <c r="QK710" s="24"/>
      <c r="QL710" s="24"/>
      <c r="QM710" s="24"/>
      <c r="QN710" s="24"/>
      <c r="QO710" s="24"/>
      <c r="QP710" s="24"/>
      <c r="QQ710" s="24"/>
      <c r="QR710" s="24"/>
      <c r="QS710" s="24"/>
      <c r="QT710" s="24"/>
      <c r="QU710" s="24"/>
      <c r="QV710" s="24"/>
      <c r="QW710" s="24"/>
      <c r="QX710" s="24"/>
      <c r="QY710" s="24"/>
      <c r="QZ710" s="24"/>
      <c r="RA710" s="24"/>
      <c r="RB710" s="24"/>
      <c r="RC710" s="24"/>
      <c r="RD710" s="24"/>
      <c r="RE710" s="24"/>
      <c r="RF710" s="24"/>
      <c r="RG710" s="24"/>
      <c r="RH710" s="24"/>
      <c r="RI710" s="24"/>
      <c r="RJ710" s="24"/>
      <c r="RK710" s="24"/>
      <c r="RL710" s="24"/>
      <c r="RM710" s="24"/>
      <c r="RN710" s="24"/>
      <c r="RO710" s="24"/>
      <c r="RP710" s="24"/>
      <c r="RQ710" s="24"/>
      <c r="RR710" s="24"/>
      <c r="RS710" s="24"/>
      <c r="RT710" s="24"/>
      <c r="RU710" s="24"/>
      <c r="RV710" s="24"/>
      <c r="RW710" s="24"/>
      <c r="RX710" s="24"/>
      <c r="RY710" s="24"/>
      <c r="RZ710" s="24"/>
      <c r="SA710" s="24"/>
      <c r="SB710" s="24"/>
      <c r="SC710" s="24"/>
      <c r="SD710" s="24"/>
      <c r="SE710" s="24"/>
      <c r="SF710" s="24"/>
      <c r="SG710" s="24"/>
      <c r="SH710" s="24"/>
      <c r="SI710" s="24"/>
      <c r="SJ710" s="24"/>
      <c r="SK710" s="24"/>
      <c r="SL710" s="24"/>
      <c r="SM710" s="24"/>
      <c r="SN710" s="24"/>
      <c r="SO710" s="24"/>
      <c r="SP710" s="24"/>
      <c r="SQ710" s="24"/>
      <c r="SR710" s="24"/>
      <c r="SS710" s="24"/>
      <c r="ST710" s="24"/>
      <c r="SU710" s="24"/>
      <c r="SV710" s="24"/>
      <c r="SW710" s="24"/>
      <c r="SX710" s="24"/>
      <c r="SY710" s="24"/>
      <c r="SZ710" s="24"/>
      <c r="TA710" s="24"/>
      <c r="TB710" s="24"/>
      <c r="TC710" s="24"/>
      <c r="TD710" s="24"/>
      <c r="TE710" s="24"/>
      <c r="TF710" s="24"/>
      <c r="TG710" s="24"/>
      <c r="TH710" s="24"/>
      <c r="TI710" s="24"/>
      <c r="TJ710" s="24"/>
      <c r="TK710" s="24"/>
      <c r="TL710" s="24"/>
      <c r="TM710" s="24"/>
      <c r="TN710" s="24"/>
      <c r="TO710" s="24"/>
      <c r="TP710" s="24"/>
      <c r="TQ710" s="24"/>
      <c r="TR710" s="24"/>
      <c r="TS710" s="24"/>
      <c r="TT710" s="24"/>
      <c r="TU710" s="24"/>
      <c r="TV710" s="24"/>
      <c r="TW710" s="24"/>
      <c r="TX710" s="24"/>
      <c r="TY710" s="24"/>
      <c r="TZ710" s="24"/>
      <c r="UA710" s="24"/>
      <c r="UB710" s="24"/>
      <c r="UC710" s="24"/>
      <c r="UD710" s="24"/>
      <c r="UE710" s="24"/>
      <c r="UF710" s="24"/>
      <c r="UG710" s="24"/>
      <c r="UH710" s="24"/>
      <c r="UI710" s="24"/>
      <c r="UJ710" s="24"/>
      <c r="UK710" s="24"/>
      <c r="UL710" s="24"/>
      <c r="UM710" s="24"/>
      <c r="UN710" s="24"/>
      <c r="UO710" s="24"/>
      <c r="UP710" s="24"/>
      <c r="UQ710" s="24"/>
      <c r="UR710" s="24"/>
      <c r="US710" s="24"/>
      <c r="UT710" s="24"/>
      <c r="UU710" s="24"/>
      <c r="UV710" s="24"/>
      <c r="UW710" s="24"/>
      <c r="UX710" s="24"/>
      <c r="UY710" s="24"/>
      <c r="UZ710" s="24"/>
      <c r="VA710" s="24"/>
      <c r="VB710" s="24"/>
      <c r="VC710" s="24"/>
      <c r="VD710" s="24"/>
      <c r="VE710" s="24"/>
      <c r="VF710" s="24"/>
      <c r="VG710" s="24"/>
      <c r="VH710" s="24"/>
      <c r="VI710" s="24"/>
      <c r="VJ710" s="24"/>
      <c r="VK710" s="24"/>
      <c r="VL710" s="24"/>
      <c r="VM710" s="24"/>
      <c r="VN710" s="24"/>
      <c r="VO710" s="24"/>
      <c r="VP710" s="24"/>
      <c r="VQ710" s="24"/>
      <c r="VR710" s="24"/>
      <c r="VS710" s="24"/>
      <c r="VT710" s="24"/>
      <c r="VU710" s="24"/>
      <c r="VV710" s="24"/>
      <c r="VW710" s="24"/>
      <c r="VX710" s="24"/>
      <c r="VY710" s="24"/>
      <c r="VZ710" s="24"/>
      <c r="WA710" s="24"/>
      <c r="WB710" s="24"/>
      <c r="WC710" s="24"/>
      <c r="WD710" s="24"/>
      <c r="WE710" s="24"/>
      <c r="WF710" s="24"/>
      <c r="WG710" s="24"/>
      <c r="WH710" s="24"/>
      <c r="WI710" s="24"/>
      <c r="WJ710" s="24"/>
      <c r="WK710" s="24"/>
      <c r="WL710" s="24"/>
      <c r="WM710" s="24"/>
      <c r="WN710" s="24"/>
      <c r="WO710" s="24"/>
      <c r="WP710" s="24"/>
      <c r="WQ710" s="24"/>
      <c r="WR710" s="24"/>
      <c r="WS710" s="24"/>
      <c r="WT710" s="24"/>
      <c r="WU710" s="24"/>
      <c r="WV710" s="24"/>
      <c r="WW710" s="24"/>
      <c r="WX710" s="24"/>
      <c r="WY710" s="24"/>
      <c r="WZ710" s="24"/>
      <c r="XA710" s="24"/>
      <c r="XB710" s="24"/>
      <c r="XC710" s="24"/>
      <c r="XD710" s="24"/>
      <c r="XE710" s="24"/>
      <c r="XF710" s="24"/>
      <c r="XG710" s="24"/>
      <c r="XH710" s="24"/>
      <c r="XI710" s="24"/>
      <c r="XJ710" s="24"/>
      <c r="XK710" s="24"/>
      <c r="XL710" s="24"/>
      <c r="XM710" s="24"/>
      <c r="XN710" s="24"/>
      <c r="XO710" s="24"/>
      <c r="XP710" s="24"/>
      <c r="XQ710" s="24"/>
      <c r="XR710" s="24"/>
      <c r="XS710" s="24"/>
      <c r="XT710" s="24"/>
      <c r="XU710" s="24"/>
      <c r="XV710" s="24"/>
      <c r="XW710" s="24"/>
      <c r="XX710" s="24"/>
      <c r="XY710" s="24"/>
      <c r="XZ710" s="24"/>
      <c r="YA710" s="24"/>
      <c r="YB710" s="24"/>
      <c r="YC710" s="24"/>
      <c r="YD710" s="24"/>
      <c r="YE710" s="24"/>
      <c r="YF710" s="24"/>
      <c r="YG710" s="24"/>
      <c r="YH710" s="24"/>
      <c r="YI710" s="24"/>
      <c r="YJ710" s="24"/>
      <c r="YK710" s="24"/>
      <c r="YL710" s="24"/>
      <c r="YM710" s="24"/>
      <c r="YN710" s="24"/>
      <c r="YO710" s="24"/>
      <c r="YP710" s="24"/>
      <c r="YQ710" s="24"/>
      <c r="YR710" s="24"/>
      <c r="YS710" s="24"/>
      <c r="YT710" s="24"/>
      <c r="YU710" s="24"/>
      <c r="YV710" s="24"/>
      <c r="YW710" s="24"/>
      <c r="YX710" s="24"/>
      <c r="YY710" s="24"/>
      <c r="YZ710" s="24"/>
      <c r="ZA710" s="24"/>
      <c r="ZB710" s="24"/>
      <c r="ZC710" s="24"/>
      <c r="ZD710" s="24"/>
      <c r="ZE710" s="24"/>
      <c r="ZF710" s="24"/>
      <c r="ZG710" s="24"/>
      <c r="ZH710" s="24"/>
      <c r="ZI710" s="24"/>
      <c r="ZJ710" s="24"/>
      <c r="ZK710" s="24"/>
      <c r="ZL710" s="24"/>
      <c r="ZM710" s="24"/>
      <c r="ZN710" s="24"/>
      <c r="ZO710" s="24"/>
      <c r="ZP710" s="24"/>
      <c r="ZQ710" s="24"/>
      <c r="ZR710" s="24"/>
      <c r="ZS710" s="24"/>
      <c r="ZT710" s="24"/>
      <c r="ZU710" s="24"/>
      <c r="ZV710" s="24"/>
      <c r="ZW710" s="24"/>
      <c r="ZX710" s="24"/>
      <c r="ZY710" s="24"/>
      <c r="ZZ710" s="24"/>
      <c r="AAA710" s="24"/>
      <c r="AAB710" s="24"/>
      <c r="AAC710" s="24"/>
      <c r="AAD710" s="24"/>
      <c r="AAE710" s="24"/>
      <c r="AAF710" s="24"/>
      <c r="AAG710" s="24"/>
      <c r="AAH710" s="24"/>
      <c r="AAI710" s="24"/>
      <c r="AAJ710" s="24"/>
      <c r="AAK710" s="24"/>
      <c r="AAL710" s="24"/>
      <c r="AAM710" s="24"/>
      <c r="AAN710" s="24"/>
      <c r="AAO710" s="24"/>
      <c r="AAP710" s="24"/>
      <c r="AAQ710" s="24"/>
      <c r="AAR710" s="24"/>
      <c r="AAS710" s="24"/>
      <c r="AAT710" s="24"/>
      <c r="AAU710" s="24"/>
      <c r="AAV710" s="24"/>
      <c r="AAW710" s="24"/>
      <c r="AAX710" s="24"/>
      <c r="AAY710" s="24"/>
      <c r="AAZ710" s="24"/>
      <c r="ABA710" s="24"/>
      <c r="ABB710" s="24"/>
      <c r="ABC710" s="24"/>
      <c r="ABD710" s="24"/>
      <c r="ABE710" s="24"/>
      <c r="ABF710" s="24"/>
      <c r="ABG710" s="24"/>
      <c r="ABH710" s="24"/>
      <c r="ABI710" s="24"/>
      <c r="ABJ710" s="24"/>
      <c r="ABK710" s="24"/>
      <c r="ABL710" s="24"/>
      <c r="ABM710" s="24"/>
      <c r="ABN710" s="24"/>
      <c r="ABO710" s="24"/>
      <c r="ABP710" s="24"/>
      <c r="ABQ710" s="24"/>
      <c r="ABR710" s="24"/>
      <c r="ABS710" s="24"/>
      <c r="ABT710" s="24"/>
      <c r="ABU710" s="24"/>
      <c r="ABV710" s="24"/>
      <c r="ABW710" s="24"/>
      <c r="ABX710" s="24"/>
      <c r="ABY710" s="24"/>
      <c r="ABZ710" s="24"/>
      <c r="ACA710" s="24"/>
      <c r="ACB710" s="24"/>
      <c r="ACC710" s="24"/>
      <c r="ACD710" s="24"/>
      <c r="ACE710" s="24"/>
      <c r="ACF710" s="24"/>
      <c r="ACG710" s="24"/>
      <c r="ACH710" s="24"/>
      <c r="ACI710" s="24"/>
      <c r="ACJ710" s="24"/>
      <c r="ACK710" s="24"/>
      <c r="ACL710" s="24"/>
      <c r="ACM710" s="24"/>
      <c r="ACN710" s="24"/>
      <c r="ACO710" s="24"/>
      <c r="ACP710" s="24"/>
      <c r="ACQ710" s="24"/>
      <c r="ACR710" s="24"/>
      <c r="ACS710" s="24"/>
      <c r="ACT710" s="24"/>
      <c r="ACU710" s="24"/>
      <c r="ACV710" s="24"/>
      <c r="ACW710" s="24"/>
      <c r="ACX710" s="24"/>
      <c r="ACY710" s="24"/>
      <c r="ACZ710" s="24"/>
      <c r="ADA710" s="24"/>
      <c r="ADB710" s="24"/>
      <c r="ADC710" s="24"/>
      <c r="ADD710" s="24"/>
      <c r="ADE710" s="24"/>
      <c r="ADF710" s="24"/>
      <c r="ADG710" s="24"/>
      <c r="ADH710" s="24"/>
      <c r="ADI710" s="24"/>
      <c r="ADJ710" s="24"/>
      <c r="ADK710" s="24"/>
      <c r="ADL710" s="24"/>
      <c r="ADM710" s="24"/>
      <c r="ADN710" s="24"/>
      <c r="ADO710" s="24"/>
      <c r="ADP710" s="24"/>
      <c r="ADQ710" s="24"/>
      <c r="ADR710" s="24"/>
      <c r="ADS710" s="24"/>
      <c r="ADT710" s="24"/>
      <c r="ADU710" s="24"/>
      <c r="ADV710" s="24"/>
      <c r="ADW710" s="24"/>
      <c r="ADX710" s="24"/>
      <c r="ADY710" s="24"/>
      <c r="ADZ710" s="24"/>
      <c r="AEA710" s="24"/>
      <c r="AEB710" s="24"/>
      <c r="AEC710" s="24"/>
      <c r="AED710" s="24"/>
      <c r="AEE710" s="24"/>
      <c r="AEF710" s="24"/>
      <c r="AEG710" s="24"/>
      <c r="AEH710" s="24"/>
      <c r="AEI710" s="24"/>
      <c r="AEJ710" s="24"/>
      <c r="AEK710" s="24"/>
      <c r="AEL710" s="24"/>
      <c r="AEM710" s="24"/>
      <c r="AEN710" s="24"/>
      <c r="AEO710" s="24"/>
      <c r="AEP710" s="24"/>
      <c r="AEQ710" s="24"/>
      <c r="AER710" s="24"/>
      <c r="AES710" s="24"/>
      <c r="AET710" s="24"/>
      <c r="AEU710" s="24"/>
      <c r="AEV710" s="24"/>
      <c r="AEW710" s="24"/>
      <c r="AEX710" s="24"/>
      <c r="AEY710" s="24"/>
      <c r="AEZ710" s="24"/>
      <c r="AFA710" s="24"/>
      <c r="AFB710" s="24"/>
      <c r="AFC710" s="24"/>
      <c r="AFD710" s="24"/>
      <c r="AFE710" s="24"/>
      <c r="AFF710" s="24"/>
      <c r="AFG710" s="24"/>
      <c r="AFH710" s="24"/>
      <c r="AFI710" s="24"/>
      <c r="AFJ710" s="24"/>
      <c r="AFK710" s="24"/>
      <c r="AFL710" s="24"/>
      <c r="AFM710" s="24"/>
      <c r="AFN710" s="24"/>
      <c r="AFO710" s="24"/>
      <c r="AFP710" s="24"/>
      <c r="AFQ710" s="24"/>
      <c r="AFR710" s="24"/>
      <c r="AFS710" s="24"/>
      <c r="AFT710" s="24"/>
      <c r="AFU710" s="24"/>
      <c r="AFV710" s="24"/>
      <c r="AFW710" s="24"/>
      <c r="AFX710" s="24"/>
      <c r="AFY710" s="24"/>
      <c r="AFZ710" s="24"/>
      <c r="AGA710" s="24"/>
      <c r="AGB710" s="24"/>
      <c r="AGC710" s="24"/>
      <c r="AGD710" s="24"/>
      <c r="AGE710" s="24"/>
      <c r="AGF710" s="24"/>
      <c r="AGG710" s="24"/>
      <c r="AGH710" s="24"/>
      <c r="AGI710" s="24"/>
      <c r="AGJ710" s="24"/>
      <c r="AGK710" s="24"/>
      <c r="AGL710" s="24"/>
      <c r="AGM710" s="24"/>
      <c r="AGN710" s="24"/>
      <c r="AGO710" s="24"/>
      <c r="AGP710" s="24"/>
      <c r="AGQ710" s="24"/>
      <c r="AGR710" s="24"/>
      <c r="AGS710" s="24"/>
      <c r="AGT710" s="24"/>
      <c r="AGU710" s="24"/>
      <c r="AGV710" s="24"/>
      <c r="AGW710" s="24"/>
      <c r="AGX710" s="24"/>
      <c r="AGY710" s="24"/>
      <c r="AGZ710" s="24"/>
      <c r="AHA710" s="24"/>
      <c r="AHB710" s="24"/>
      <c r="AHC710" s="24"/>
      <c r="AHD710" s="24"/>
      <c r="AHE710" s="24"/>
      <c r="AHF710" s="24"/>
      <c r="AHG710" s="24"/>
      <c r="AHH710" s="24"/>
      <c r="AHI710" s="24"/>
      <c r="AHJ710" s="24"/>
      <c r="AHK710" s="24"/>
      <c r="AHL710" s="24"/>
      <c r="AHM710" s="24"/>
      <c r="AHN710" s="24"/>
      <c r="AHO710" s="24"/>
      <c r="AHP710" s="24"/>
      <c r="AHQ710" s="24"/>
      <c r="AHR710" s="24"/>
      <c r="AHS710" s="24"/>
      <c r="AHT710" s="24"/>
      <c r="AHU710" s="24"/>
      <c r="AHV710" s="24"/>
      <c r="AHW710" s="24"/>
      <c r="AHX710" s="24"/>
      <c r="AHY710" s="24"/>
      <c r="AHZ710" s="24"/>
      <c r="AIA710" s="24"/>
      <c r="AIB710" s="24"/>
      <c r="AIC710" s="24"/>
      <c r="AID710" s="24"/>
      <c r="AIE710" s="24"/>
      <c r="AIF710" s="24"/>
      <c r="AIG710" s="24"/>
      <c r="AIH710" s="24"/>
      <c r="AII710" s="24"/>
      <c r="AIJ710" s="24"/>
      <c r="AIK710" s="24"/>
      <c r="AIL710" s="24"/>
      <c r="AIM710" s="24"/>
      <c r="AIN710" s="24"/>
      <c r="AIO710" s="24"/>
      <c r="AIP710" s="24"/>
      <c r="AIQ710" s="24"/>
      <c r="AIR710" s="24"/>
      <c r="AIS710" s="24"/>
      <c r="AIT710" s="24"/>
      <c r="AIU710" s="24"/>
      <c r="AIV710" s="24"/>
      <c r="AIW710" s="24"/>
      <c r="AIX710" s="24"/>
      <c r="AIY710" s="24"/>
      <c r="AIZ710" s="24"/>
      <c r="AJA710" s="24"/>
      <c r="AJB710" s="24"/>
      <c r="AJC710" s="24"/>
      <c r="AJD710" s="24"/>
      <c r="AJE710" s="24"/>
      <c r="AJF710" s="24"/>
      <c r="AJG710" s="24"/>
      <c r="AJH710" s="24"/>
      <c r="AJI710" s="24"/>
      <c r="AJJ710" s="24"/>
      <c r="AJK710" s="24"/>
      <c r="AJL710" s="24"/>
      <c r="AJM710" s="24"/>
      <c r="AJN710" s="24"/>
      <c r="AJO710" s="24"/>
      <c r="AJP710" s="24"/>
      <c r="AJQ710" s="24"/>
      <c r="AJR710" s="24"/>
      <c r="AJS710" s="24"/>
      <c r="AJT710" s="24"/>
      <c r="AJU710" s="24"/>
      <c r="AJV710" s="24"/>
      <c r="AJW710" s="24"/>
      <c r="AJX710" s="24"/>
      <c r="AJY710" s="24"/>
      <c r="AJZ710" s="24"/>
      <c r="AKA710" s="24"/>
      <c r="AKB710" s="24"/>
      <c r="AKC710" s="24"/>
      <c r="AKD710" s="24"/>
      <c r="AKE710" s="24"/>
      <c r="AKF710" s="24"/>
      <c r="AKG710" s="24"/>
      <c r="AKH710" s="24"/>
      <c r="AKI710" s="24"/>
      <c r="AKJ710" s="24"/>
      <c r="AKK710" s="24"/>
      <c r="AKL710" s="24"/>
      <c r="AKM710" s="24"/>
      <c r="AKN710" s="24"/>
      <c r="AKO710" s="24"/>
      <c r="AKP710" s="24"/>
      <c r="AKQ710" s="24"/>
      <c r="AKR710" s="24"/>
      <c r="AKS710" s="24"/>
      <c r="AKT710" s="24"/>
      <c r="AKU710" s="24"/>
      <c r="AKV710" s="24"/>
      <c r="AKW710" s="24"/>
      <c r="AKX710" s="24"/>
      <c r="AKY710" s="24"/>
      <c r="AKZ710" s="24"/>
      <c r="ALA710" s="24"/>
      <c r="ALB710" s="24"/>
      <c r="ALC710" s="24"/>
      <c r="ALD710" s="24"/>
      <c r="ALE710" s="24"/>
      <c r="ALF710" s="24"/>
      <c r="ALG710" s="24"/>
      <c r="ALH710" s="24"/>
      <c r="ALI710" s="24"/>
      <c r="ALJ710" s="24"/>
      <c r="ALK710" s="24"/>
      <c r="ALL710" s="24"/>
      <c r="ALM710" s="24"/>
      <c r="ALN710" s="24"/>
      <c r="ALO710" s="24"/>
      <c r="ALP710" s="24"/>
      <c r="ALQ710" s="24"/>
      <c r="ALR710" s="24"/>
      <c r="ALS710" s="24"/>
      <c r="ALT710" s="24"/>
      <c r="ALU710" s="24"/>
      <c r="ALV710" s="24"/>
      <c r="ALW710" s="24"/>
      <c r="ALX710" s="24"/>
      <c r="ALY710" s="24"/>
      <c r="ALZ710" s="24"/>
      <c r="AMA710" s="24"/>
      <c r="AMB710" s="24"/>
      <c r="AMC710" s="24"/>
      <c r="AMD710" s="24"/>
      <c r="AME710" s="24"/>
      <c r="AMF710" s="24"/>
      <c r="AMG710" s="24"/>
      <c r="AMH710" s="24"/>
      <c r="AMI710" s="24"/>
      <c r="AMJ710" s="24"/>
      <c r="AMK710" s="24"/>
      <c r="AML710" s="24"/>
      <c r="AMM710" s="24"/>
      <c r="AMN710" s="24"/>
      <c r="AMO710" s="24"/>
      <c r="AMP710" s="24"/>
      <c r="AMQ710" s="24"/>
      <c r="AMR710" s="24"/>
      <c r="AMS710" s="24"/>
      <c r="AMT710" s="24"/>
      <c r="AMU710" s="24"/>
      <c r="AMV710" s="24"/>
      <c r="AMW710" s="24"/>
      <c r="AMX710" s="24"/>
      <c r="AMY710" s="24"/>
      <c r="AMZ710" s="24"/>
      <c r="ANA710" s="24"/>
      <c r="ANB710" s="24"/>
      <c r="ANC710" s="24"/>
      <c r="AND710" s="24"/>
      <c r="ANE710" s="24"/>
      <c r="ANF710" s="24"/>
      <c r="ANG710" s="24"/>
      <c r="ANH710" s="24"/>
      <c r="ANI710" s="24"/>
      <c r="ANJ710" s="24"/>
      <c r="ANK710" s="24"/>
      <c r="ANL710" s="24"/>
      <c r="ANM710" s="24"/>
      <c r="ANN710" s="24"/>
      <c r="ANO710" s="24"/>
      <c r="ANP710" s="24"/>
      <c r="ANQ710" s="24"/>
      <c r="ANR710" s="24"/>
      <c r="ANS710" s="24"/>
      <c r="ANT710" s="24"/>
      <c r="ANU710" s="24"/>
      <c r="ANV710" s="24"/>
      <c r="ANW710" s="24"/>
      <c r="ANX710" s="24"/>
      <c r="ANY710" s="24"/>
      <c r="ANZ710" s="24"/>
      <c r="AOA710" s="24"/>
      <c r="AOB710" s="24"/>
      <c r="AOC710" s="24"/>
      <c r="AOD710" s="24"/>
      <c r="AOE710" s="24"/>
      <c r="AOF710" s="24"/>
      <c r="AOG710" s="24"/>
      <c r="AOH710" s="24"/>
      <c r="AOI710" s="24"/>
      <c r="AOJ710" s="24"/>
      <c r="AOK710" s="24"/>
      <c r="AOL710" s="24"/>
      <c r="AOM710" s="24"/>
      <c r="AON710" s="24"/>
      <c r="AOO710" s="24"/>
      <c r="AOP710" s="24"/>
      <c r="AOQ710" s="24"/>
      <c r="AOR710" s="24"/>
      <c r="AOS710" s="24"/>
      <c r="AOT710" s="24"/>
      <c r="AOU710" s="24"/>
      <c r="AOV710" s="24"/>
      <c r="AOW710" s="24"/>
      <c r="AOX710" s="24"/>
      <c r="AOY710" s="24"/>
      <c r="AOZ710" s="24"/>
      <c r="APA710" s="24"/>
      <c r="APB710" s="24"/>
      <c r="APC710" s="24"/>
      <c r="APD710" s="24"/>
      <c r="APE710" s="24"/>
      <c r="APF710" s="24"/>
      <c r="APG710" s="24"/>
      <c r="APH710" s="24"/>
      <c r="API710" s="24"/>
      <c r="APJ710" s="24"/>
      <c r="APK710" s="24"/>
      <c r="APL710" s="24"/>
      <c r="APM710" s="24"/>
      <c r="APN710" s="24"/>
      <c r="APO710" s="24"/>
      <c r="APP710" s="24"/>
      <c r="APQ710" s="24"/>
      <c r="APR710" s="24"/>
      <c r="APS710" s="24"/>
      <c r="APT710" s="24"/>
      <c r="APU710" s="24"/>
      <c r="APV710" s="24"/>
      <c r="APW710" s="24"/>
      <c r="APX710" s="24"/>
      <c r="APY710" s="24"/>
      <c r="APZ710" s="24"/>
      <c r="AQA710" s="24"/>
      <c r="AQB710" s="24"/>
      <c r="AQC710" s="24"/>
      <c r="AQD710" s="24"/>
      <c r="AQE710" s="24"/>
      <c r="AQF710" s="24"/>
      <c r="AQG710" s="24"/>
      <c r="AQH710" s="24"/>
      <c r="AQI710" s="24"/>
      <c r="AQJ710" s="24"/>
      <c r="AQK710" s="24"/>
      <c r="AQL710" s="24"/>
      <c r="AQM710" s="24"/>
      <c r="AQN710" s="24"/>
      <c r="AQO710" s="24"/>
      <c r="AQP710" s="24"/>
      <c r="AQQ710" s="24"/>
      <c r="AQR710" s="24"/>
      <c r="AQS710" s="24"/>
      <c r="AQT710" s="24"/>
      <c r="AQU710" s="24"/>
      <c r="AQV710" s="24"/>
      <c r="AQW710" s="24"/>
      <c r="AQX710" s="24"/>
      <c r="AQY710" s="24"/>
      <c r="AQZ710" s="24"/>
      <c r="ARA710" s="24"/>
      <c r="ARB710" s="24"/>
      <c r="ARC710" s="24"/>
      <c r="ARD710" s="24"/>
      <c r="ARE710" s="24"/>
      <c r="ARF710" s="24"/>
      <c r="ARG710" s="24"/>
      <c r="ARH710" s="24"/>
      <c r="ARI710" s="24"/>
      <c r="ARJ710" s="24"/>
      <c r="ARK710" s="24"/>
      <c r="ARL710" s="24"/>
      <c r="ARM710" s="24"/>
      <c r="ARN710" s="24"/>
      <c r="ARO710" s="24"/>
      <c r="ARP710" s="24"/>
      <c r="ARQ710" s="24"/>
      <c r="ARR710" s="24"/>
      <c r="ARS710" s="24"/>
      <c r="ART710" s="24"/>
      <c r="ARU710" s="24"/>
      <c r="ARV710" s="24"/>
      <c r="ARW710" s="24"/>
      <c r="ARX710" s="24"/>
      <c r="ARY710" s="24"/>
      <c r="ARZ710" s="24"/>
      <c r="ASA710" s="24"/>
      <c r="ASB710" s="24"/>
      <c r="ASC710" s="24"/>
      <c r="ASD710" s="24"/>
      <c r="ASE710" s="24"/>
      <c r="ASF710" s="24"/>
      <c r="ASG710" s="24"/>
      <c r="ASH710" s="24"/>
      <c r="ASI710" s="24"/>
      <c r="ASJ710" s="24"/>
      <c r="ASK710" s="24"/>
      <c r="ASL710" s="24"/>
      <c r="ASM710" s="24"/>
      <c r="ASN710" s="24"/>
      <c r="ASO710" s="24"/>
      <c r="ASP710" s="24"/>
      <c r="ASQ710" s="24"/>
      <c r="ASR710" s="24"/>
      <c r="ASS710" s="24"/>
      <c r="AST710" s="24"/>
      <c r="ASU710" s="24"/>
      <c r="ASV710" s="24"/>
      <c r="ASW710" s="24"/>
      <c r="ASX710" s="24"/>
      <c r="ASY710" s="24"/>
      <c r="ASZ710" s="24"/>
      <c r="ATA710" s="24"/>
      <c r="ATB710" s="24"/>
      <c r="ATC710" s="24"/>
      <c r="ATD710" s="24"/>
      <c r="ATE710" s="24"/>
      <c r="ATF710" s="24"/>
      <c r="ATG710" s="24"/>
      <c r="ATH710" s="24"/>
      <c r="ATI710" s="24"/>
      <c r="ATJ710" s="24"/>
      <c r="ATK710" s="24"/>
      <c r="ATL710" s="24"/>
      <c r="ATM710" s="24"/>
      <c r="ATN710" s="24"/>
      <c r="ATO710" s="24"/>
      <c r="ATP710" s="24"/>
      <c r="ATQ710" s="24"/>
      <c r="ATR710" s="24"/>
      <c r="ATS710" s="24"/>
      <c r="ATT710" s="24"/>
      <c r="ATU710" s="24"/>
      <c r="ATV710" s="24"/>
      <c r="ATW710" s="24"/>
      <c r="ATX710" s="24"/>
      <c r="ATY710" s="24"/>
      <c r="ATZ710" s="24"/>
      <c r="AUA710" s="24"/>
      <c r="AUB710" s="24"/>
      <c r="AUC710" s="24"/>
      <c r="AUD710" s="24"/>
      <c r="AUE710" s="24"/>
      <c r="AUF710" s="24"/>
      <c r="AUG710" s="24"/>
      <c r="AUH710" s="24"/>
      <c r="AUI710" s="24"/>
      <c r="AUJ710" s="24"/>
      <c r="AUK710" s="24"/>
      <c r="AUL710" s="24"/>
      <c r="AUM710" s="24"/>
      <c r="AUN710" s="24"/>
      <c r="AUO710" s="24"/>
      <c r="AUP710" s="24"/>
      <c r="AUQ710" s="24"/>
      <c r="AUR710" s="24"/>
      <c r="AUS710" s="24"/>
      <c r="AUT710" s="24"/>
      <c r="AUU710" s="24"/>
      <c r="AUV710" s="24"/>
      <c r="AUW710" s="24"/>
      <c r="AUX710" s="24"/>
      <c r="AUY710" s="24"/>
      <c r="AUZ710" s="24"/>
      <c r="AVA710" s="24"/>
      <c r="AVB710" s="24"/>
      <c r="AVC710" s="24"/>
      <c r="AVD710" s="24"/>
      <c r="AVE710" s="24"/>
      <c r="AVF710" s="24"/>
      <c r="AVG710" s="24"/>
      <c r="AVH710" s="24"/>
      <c r="AVI710" s="24"/>
      <c r="AVJ710" s="24"/>
      <c r="AVK710" s="24"/>
      <c r="AVL710" s="24"/>
      <c r="AVM710" s="24"/>
      <c r="AVN710" s="24"/>
      <c r="AVO710" s="24"/>
      <c r="AVP710" s="24"/>
      <c r="AVQ710" s="24"/>
      <c r="AVR710" s="24"/>
      <c r="AVS710" s="24"/>
      <c r="AVT710" s="24"/>
      <c r="AVU710" s="24"/>
      <c r="AVV710" s="24"/>
      <c r="AVW710" s="24"/>
      <c r="AVX710" s="24"/>
      <c r="AVY710" s="24"/>
      <c r="AVZ710" s="24"/>
      <c r="AWA710" s="24"/>
      <c r="AWB710" s="24"/>
      <c r="AWC710" s="24"/>
      <c r="AWD710" s="24"/>
      <c r="AWE710" s="24"/>
      <c r="AWF710" s="24"/>
      <c r="AWG710" s="24"/>
      <c r="AWH710" s="24"/>
      <c r="AWI710" s="24"/>
      <c r="AWJ710" s="24"/>
      <c r="AWK710" s="24"/>
      <c r="AWL710" s="24"/>
      <c r="AWM710" s="24"/>
      <c r="AWN710" s="24"/>
      <c r="AWO710" s="24"/>
      <c r="AWP710" s="24"/>
      <c r="AWQ710" s="24"/>
      <c r="AWR710" s="24"/>
      <c r="AWS710" s="24"/>
      <c r="AWT710" s="24"/>
      <c r="AWU710" s="24"/>
      <c r="AWV710" s="24"/>
      <c r="AWW710" s="24"/>
      <c r="AWX710" s="24"/>
      <c r="AWY710" s="24"/>
      <c r="AWZ710" s="24"/>
      <c r="AXA710" s="24"/>
      <c r="AXB710" s="24"/>
      <c r="AXC710" s="24"/>
      <c r="AXD710" s="24"/>
      <c r="AXE710" s="24"/>
      <c r="AXF710" s="24"/>
      <c r="AXG710" s="24"/>
      <c r="AXH710" s="24"/>
      <c r="AXI710" s="24"/>
      <c r="AXJ710" s="24"/>
      <c r="AXK710" s="24"/>
      <c r="AXL710" s="24"/>
      <c r="AXM710" s="24"/>
      <c r="AXN710" s="24"/>
      <c r="AXO710" s="24"/>
      <c r="AXP710" s="24"/>
      <c r="AXQ710" s="24"/>
      <c r="AXR710" s="24"/>
      <c r="AXS710" s="24"/>
      <c r="AXT710" s="24"/>
      <c r="AXU710" s="24"/>
      <c r="AXV710" s="24"/>
      <c r="AXW710" s="24"/>
      <c r="AXX710" s="24"/>
      <c r="AXY710" s="24"/>
      <c r="AXZ710" s="24"/>
      <c r="AYA710" s="24"/>
      <c r="AYB710" s="24"/>
      <c r="AYC710" s="24"/>
      <c r="AYD710" s="24"/>
      <c r="AYE710" s="24"/>
      <c r="AYF710" s="24"/>
      <c r="AYG710" s="24"/>
      <c r="AYH710" s="24"/>
      <c r="AYI710" s="24"/>
      <c r="AYJ710" s="24"/>
      <c r="AYK710" s="24"/>
      <c r="AYL710" s="24"/>
      <c r="AYM710" s="24"/>
      <c r="AYN710" s="24"/>
      <c r="AYO710" s="24"/>
      <c r="AYP710" s="24"/>
      <c r="AYQ710" s="24"/>
      <c r="AYR710" s="24"/>
      <c r="AYS710" s="24"/>
      <c r="AYT710" s="24"/>
      <c r="AYU710" s="24"/>
      <c r="AYV710" s="24"/>
      <c r="AYW710" s="24"/>
      <c r="AYX710" s="24"/>
      <c r="AYY710" s="24"/>
      <c r="AYZ710" s="24"/>
      <c r="AZA710" s="24"/>
      <c r="AZB710" s="24"/>
      <c r="AZC710" s="24"/>
      <c r="AZD710" s="24"/>
      <c r="AZE710" s="24"/>
      <c r="AZF710" s="24"/>
      <c r="AZG710" s="24"/>
      <c r="AZH710" s="24"/>
      <c r="AZI710" s="24"/>
      <c r="AZJ710" s="24"/>
      <c r="AZK710" s="24"/>
      <c r="AZL710" s="24"/>
      <c r="AZM710" s="24"/>
      <c r="AZN710" s="24"/>
      <c r="AZO710" s="24"/>
      <c r="AZP710" s="24"/>
      <c r="AZQ710" s="24"/>
      <c r="AZR710" s="24"/>
      <c r="AZS710" s="24"/>
      <c r="AZT710" s="24"/>
      <c r="AZU710" s="24"/>
      <c r="AZV710" s="24"/>
      <c r="AZW710" s="24"/>
      <c r="AZX710" s="24"/>
      <c r="AZY710" s="24"/>
      <c r="AZZ710" s="24"/>
      <c r="BAA710" s="24"/>
      <c r="BAB710" s="24"/>
      <c r="BAC710" s="24"/>
      <c r="BAD710" s="24"/>
      <c r="BAE710" s="24"/>
      <c r="BAF710" s="24"/>
      <c r="BAG710" s="24"/>
      <c r="BAH710" s="24"/>
      <c r="BAI710" s="24"/>
      <c r="BAJ710" s="24"/>
      <c r="BAK710" s="24"/>
      <c r="BAL710" s="24"/>
      <c r="BAM710" s="24"/>
      <c r="BAN710" s="24"/>
      <c r="BAO710" s="24"/>
      <c r="BAP710" s="24"/>
    </row>
    <row r="711" spans="1:1394" s="19" customFormat="1" x14ac:dyDescent="0.25">
      <c r="A711" s="19" t="str">
        <f>IF(YEAR(G711)=2024,#REF!,"")</f>
        <v/>
      </c>
      <c r="B711" s="19" t="str">
        <f>IF(YEAR(G711)=2025,#REF!,"")</f>
        <v/>
      </c>
      <c r="C711" s="19" t="str">
        <f t="shared" si="55"/>
        <v>Evening45145</v>
      </c>
      <c r="D711" s="19" t="str">
        <f>IF('by region'!$C$2="Any","Any",'Turf only'!V711)&amp;M711&amp;IF('by region'!$I$2="Any","Any",N711)&amp;G711</f>
        <v>AnyFlatAny45145</v>
      </c>
      <c r="E711" s="19" t="e">
        <f>IF(I711=#REF!,'Turf only'!G711,"")</f>
        <v>#REF!</v>
      </c>
      <c r="F711" s="19" t="e">
        <f t="shared" si="56"/>
        <v>#REF!</v>
      </c>
      <c r="G711" s="15">
        <v>45145</v>
      </c>
      <c r="H711" s="16" t="s">
        <v>42</v>
      </c>
      <c r="I711" s="16" t="s">
        <v>70</v>
      </c>
      <c r="J711" s="16" t="s">
        <v>80</v>
      </c>
      <c r="K711" s="14" t="s">
        <v>24</v>
      </c>
      <c r="L711" s="14" t="s">
        <v>19</v>
      </c>
      <c r="M711" s="16" t="s">
        <v>25</v>
      </c>
      <c r="N711" s="16" t="s">
        <v>13</v>
      </c>
      <c r="O711" s="16" t="s">
        <v>14</v>
      </c>
      <c r="P711" s="23">
        <f t="shared" si="57"/>
        <v>2</v>
      </c>
      <c r="Q711" s="23" cm="1">
        <f t="array" ref="Q711">SUMPRODUCT(($G$2:$G$2765=G711)*(P711&gt;$P$2:$P$2765))+1</f>
        <v>3</v>
      </c>
      <c r="R711" s="23" t="e">
        <f>(Q711*100000)+#REF!</f>
        <v>#REF!</v>
      </c>
      <c r="S711" s="19" t="e" cm="1">
        <f t="array" ref="S711">SUMPRODUCT(($G$2:$G$2765=G711)*(R711&gt;$R$2:$R$2765))+1</f>
        <v>#REF!</v>
      </c>
      <c r="T711" s="19" t="str">
        <f t="shared" si="58"/>
        <v>WINDSOR †</v>
      </c>
      <c r="U711" s="19">
        <v>0</v>
      </c>
      <c r="V711" s="19" t="s">
        <v>19</v>
      </c>
      <c r="W711" s="19">
        <f t="shared" si="59"/>
        <v>2023</v>
      </c>
      <c r="X711" s="24"/>
      <c r="Y711" s="24"/>
      <c r="Z711" s="24"/>
      <c r="AA711" s="24"/>
      <c r="AB711" s="24"/>
      <c r="AC711" s="24"/>
      <c r="AD711" s="24"/>
      <c r="AE711" s="24"/>
      <c r="AF711" s="24"/>
      <c r="AG711" s="24"/>
      <c r="AH711" s="24"/>
      <c r="AI711" s="24"/>
      <c r="AJ711" s="24"/>
      <c r="AK711" s="24"/>
      <c r="AL711" s="24"/>
      <c r="AM711" s="24"/>
      <c r="AN711" s="24"/>
      <c r="AO711" s="24"/>
      <c r="AP711" s="24"/>
      <c r="AQ711" s="24"/>
      <c r="AR711" s="24"/>
      <c r="AS711" s="24"/>
      <c r="AT711" s="24"/>
      <c r="AU711" s="24"/>
      <c r="AV711" s="24"/>
      <c r="AW711" s="24"/>
      <c r="AX711" s="24"/>
      <c r="AY711" s="24"/>
      <c r="AZ711" s="24"/>
      <c r="BA711" s="24"/>
      <c r="BB711" s="24"/>
      <c r="BC711" s="24"/>
      <c r="BD711" s="24"/>
      <c r="BE711" s="24"/>
      <c r="BF711" s="24"/>
      <c r="BG711" s="24"/>
      <c r="BH711" s="24"/>
      <c r="BI711" s="24"/>
      <c r="BJ711" s="24"/>
      <c r="BK711" s="24"/>
      <c r="BL711" s="24"/>
      <c r="BM711" s="24"/>
      <c r="BN711" s="24"/>
      <c r="BO711" s="24"/>
      <c r="BP711" s="24"/>
      <c r="BQ711" s="24"/>
      <c r="BR711" s="24"/>
      <c r="BS711" s="24"/>
      <c r="BT711" s="24"/>
      <c r="BU711" s="24"/>
      <c r="BV711" s="24"/>
      <c r="BW711" s="24"/>
      <c r="BX711" s="24"/>
      <c r="BY711" s="24"/>
      <c r="BZ711" s="24"/>
      <c r="CA711" s="24"/>
      <c r="CB711" s="24"/>
      <c r="CC711" s="24"/>
      <c r="CD711" s="24"/>
      <c r="CE711" s="24"/>
      <c r="CF711" s="24"/>
      <c r="CG711" s="24"/>
      <c r="CH711" s="24"/>
      <c r="CI711" s="24"/>
      <c r="CJ711" s="24"/>
      <c r="CK711" s="24"/>
      <c r="CL711" s="24"/>
      <c r="CM711" s="24"/>
      <c r="CN711" s="24"/>
      <c r="CO711" s="24"/>
      <c r="CP711" s="24"/>
      <c r="CQ711" s="24"/>
      <c r="CR711" s="24"/>
      <c r="CS711" s="24"/>
      <c r="CT711" s="24"/>
      <c r="CU711" s="24"/>
      <c r="CV711" s="24"/>
      <c r="CW711" s="24"/>
      <c r="CX711" s="24"/>
      <c r="CY711" s="24"/>
      <c r="CZ711" s="24"/>
      <c r="DA711" s="24"/>
      <c r="DB711" s="24"/>
      <c r="DC711" s="24"/>
      <c r="DD711" s="24"/>
      <c r="DE711" s="24"/>
      <c r="DF711" s="24"/>
      <c r="DG711" s="24"/>
      <c r="DH711" s="24"/>
      <c r="DI711" s="24"/>
      <c r="DJ711" s="24"/>
      <c r="DK711" s="24"/>
      <c r="DL711" s="24"/>
      <c r="DM711" s="24"/>
      <c r="DN711" s="24"/>
      <c r="DO711" s="24"/>
      <c r="DP711" s="24"/>
      <c r="DQ711" s="24"/>
      <c r="DR711" s="24"/>
      <c r="DS711" s="24"/>
      <c r="DT711" s="24"/>
      <c r="DU711" s="24"/>
      <c r="DV711" s="24"/>
      <c r="DW711" s="24"/>
      <c r="DX711" s="24"/>
      <c r="DY711" s="24"/>
      <c r="DZ711" s="24"/>
      <c r="EA711" s="24"/>
      <c r="EB711" s="24"/>
      <c r="EC711" s="24"/>
      <c r="ED711" s="24"/>
      <c r="EE711" s="24"/>
      <c r="EF711" s="24"/>
      <c r="EG711" s="24"/>
      <c r="EH711" s="24"/>
      <c r="EI711" s="24"/>
      <c r="EJ711" s="24"/>
      <c r="EK711" s="24"/>
      <c r="EL711" s="24"/>
      <c r="EM711" s="24"/>
      <c r="EN711" s="24"/>
      <c r="EO711" s="24"/>
      <c r="EP711" s="24"/>
      <c r="EQ711" s="24"/>
      <c r="ER711" s="24"/>
      <c r="ES711" s="24"/>
      <c r="ET711" s="24"/>
      <c r="EU711" s="24"/>
      <c r="EV711" s="24"/>
      <c r="EW711" s="24"/>
      <c r="EX711" s="24"/>
      <c r="EY711" s="24"/>
      <c r="EZ711" s="24"/>
      <c r="FA711" s="24"/>
      <c r="FB711" s="24"/>
      <c r="FC711" s="24"/>
      <c r="FD711" s="24"/>
      <c r="FE711" s="24"/>
      <c r="FF711" s="24"/>
      <c r="FG711" s="24"/>
      <c r="FH711" s="24"/>
      <c r="FI711" s="24"/>
      <c r="FJ711" s="24"/>
      <c r="FK711" s="24"/>
      <c r="FL711" s="24"/>
      <c r="FM711" s="24"/>
      <c r="FN711" s="24"/>
      <c r="FO711" s="24"/>
      <c r="FP711" s="24"/>
      <c r="FQ711" s="24"/>
      <c r="FR711" s="24"/>
      <c r="FS711" s="24"/>
      <c r="FT711" s="24"/>
      <c r="FU711" s="24"/>
      <c r="FV711" s="24"/>
      <c r="FW711" s="24"/>
      <c r="FX711" s="24"/>
      <c r="FY711" s="24"/>
      <c r="FZ711" s="24"/>
      <c r="GA711" s="24"/>
      <c r="GB711" s="24"/>
      <c r="GC711" s="24"/>
      <c r="GD711" s="24"/>
      <c r="GE711" s="24"/>
      <c r="GF711" s="24"/>
      <c r="GG711" s="24"/>
      <c r="GH711" s="24"/>
      <c r="GI711" s="24"/>
      <c r="GJ711" s="24"/>
      <c r="GK711" s="24"/>
      <c r="GL711" s="24"/>
      <c r="GM711" s="24"/>
      <c r="GN711" s="24"/>
      <c r="GO711" s="24"/>
      <c r="GP711" s="24"/>
      <c r="GQ711" s="24"/>
      <c r="GR711" s="24"/>
      <c r="GS711" s="24"/>
      <c r="GT711" s="24"/>
      <c r="GU711" s="24"/>
      <c r="GV711" s="24"/>
      <c r="GW711" s="24"/>
      <c r="GX711" s="24"/>
      <c r="GY711" s="24"/>
      <c r="GZ711" s="24"/>
      <c r="HA711" s="24"/>
      <c r="HB711" s="24"/>
      <c r="HC711" s="24"/>
      <c r="HD711" s="24"/>
      <c r="HE711" s="24"/>
      <c r="HF711" s="24"/>
      <c r="HG711" s="24"/>
      <c r="HH711" s="24"/>
      <c r="HI711" s="24"/>
      <c r="HJ711" s="24"/>
      <c r="HK711" s="24"/>
      <c r="HL711" s="24"/>
      <c r="HM711" s="24"/>
      <c r="HN711" s="24"/>
      <c r="HO711" s="24"/>
      <c r="HP711" s="24"/>
      <c r="HQ711" s="24"/>
      <c r="HR711" s="24"/>
      <c r="HS711" s="24"/>
      <c r="HT711" s="24"/>
      <c r="HU711" s="24"/>
      <c r="HV711" s="24"/>
      <c r="HW711" s="24"/>
      <c r="HX711" s="24"/>
      <c r="HY711" s="24"/>
      <c r="HZ711" s="24"/>
      <c r="IA711" s="24"/>
      <c r="IB711" s="24"/>
      <c r="IC711" s="24"/>
      <c r="ID711" s="24"/>
      <c r="IE711" s="24"/>
      <c r="IF711" s="24"/>
      <c r="IG711" s="24"/>
      <c r="IH711" s="24"/>
      <c r="II711" s="24"/>
      <c r="IJ711" s="24"/>
      <c r="IK711" s="24"/>
      <c r="IL711" s="24"/>
      <c r="IM711" s="24"/>
      <c r="IN711" s="24"/>
      <c r="IO711" s="24"/>
      <c r="IP711" s="24"/>
      <c r="IQ711" s="24"/>
      <c r="IR711" s="24"/>
      <c r="IS711" s="24"/>
      <c r="IT711" s="24"/>
      <c r="IU711" s="24"/>
      <c r="IV711" s="24"/>
      <c r="IW711" s="24"/>
      <c r="IX711" s="24"/>
      <c r="IY711" s="24"/>
      <c r="IZ711" s="24"/>
      <c r="JA711" s="24"/>
      <c r="JB711" s="24"/>
      <c r="JC711" s="24"/>
      <c r="JD711" s="24"/>
      <c r="JE711" s="24"/>
      <c r="JF711" s="24"/>
      <c r="JG711" s="24"/>
      <c r="JH711" s="24"/>
      <c r="JI711" s="24"/>
      <c r="JJ711" s="24"/>
      <c r="JK711" s="24"/>
      <c r="JL711" s="24"/>
      <c r="JM711" s="24"/>
      <c r="JN711" s="24"/>
      <c r="JO711" s="24"/>
      <c r="JP711" s="24"/>
      <c r="JQ711" s="24"/>
      <c r="JR711" s="24"/>
      <c r="JS711" s="24"/>
      <c r="JT711" s="24"/>
      <c r="JU711" s="24"/>
      <c r="JV711" s="24"/>
      <c r="JW711" s="24"/>
      <c r="JX711" s="24"/>
      <c r="JY711" s="24"/>
      <c r="JZ711" s="24"/>
      <c r="KA711" s="24"/>
      <c r="KB711" s="24"/>
      <c r="KC711" s="24"/>
      <c r="KD711" s="24"/>
      <c r="KE711" s="24"/>
      <c r="KF711" s="24"/>
      <c r="KG711" s="24"/>
      <c r="KH711" s="24"/>
      <c r="KI711" s="24"/>
      <c r="KJ711" s="24"/>
      <c r="KK711" s="24"/>
      <c r="KL711" s="24"/>
      <c r="KM711" s="24"/>
      <c r="KN711" s="24"/>
      <c r="KO711" s="24"/>
      <c r="KP711" s="24"/>
      <c r="KQ711" s="24"/>
      <c r="KR711" s="24"/>
      <c r="KS711" s="24"/>
      <c r="KT711" s="24"/>
      <c r="KU711" s="24"/>
      <c r="KV711" s="24"/>
      <c r="KW711" s="24"/>
      <c r="KX711" s="24"/>
      <c r="KY711" s="24"/>
      <c r="KZ711" s="24"/>
      <c r="LA711" s="24"/>
      <c r="LB711" s="24"/>
      <c r="LC711" s="24"/>
      <c r="LD711" s="24"/>
      <c r="LE711" s="24"/>
      <c r="LF711" s="24"/>
      <c r="LG711" s="24"/>
      <c r="LH711" s="24"/>
      <c r="LI711" s="24"/>
      <c r="LJ711" s="24"/>
      <c r="LK711" s="24"/>
      <c r="LL711" s="24"/>
      <c r="LM711" s="24"/>
      <c r="LN711" s="24"/>
      <c r="LO711" s="24"/>
      <c r="LP711" s="24"/>
      <c r="LQ711" s="24"/>
      <c r="LR711" s="24"/>
      <c r="LS711" s="24"/>
      <c r="LT711" s="24"/>
      <c r="LU711" s="24"/>
      <c r="LV711" s="24"/>
      <c r="LW711" s="24"/>
      <c r="LX711" s="24"/>
      <c r="LY711" s="24"/>
      <c r="LZ711" s="24"/>
      <c r="MA711" s="24"/>
      <c r="MB711" s="24"/>
      <c r="MC711" s="24"/>
      <c r="MD711" s="24"/>
      <c r="ME711" s="24"/>
      <c r="MF711" s="24"/>
      <c r="MG711" s="24"/>
      <c r="MH711" s="24"/>
      <c r="MI711" s="24"/>
      <c r="MJ711" s="24"/>
      <c r="MK711" s="24"/>
      <c r="ML711" s="24"/>
      <c r="MM711" s="24"/>
      <c r="MN711" s="24"/>
      <c r="MO711" s="24"/>
      <c r="MP711" s="24"/>
      <c r="MQ711" s="24"/>
      <c r="MR711" s="24"/>
      <c r="MS711" s="24"/>
      <c r="MT711" s="24"/>
      <c r="MU711" s="24"/>
      <c r="MV711" s="24"/>
      <c r="MW711" s="24"/>
      <c r="MX711" s="24"/>
      <c r="MY711" s="24"/>
      <c r="MZ711" s="24"/>
      <c r="NA711" s="24"/>
      <c r="NB711" s="24"/>
      <c r="NC711" s="24"/>
      <c r="ND711" s="24"/>
      <c r="NE711" s="24"/>
      <c r="NF711" s="24"/>
      <c r="NG711" s="24"/>
      <c r="NH711" s="24"/>
      <c r="NI711" s="24"/>
      <c r="NJ711" s="24"/>
      <c r="NK711" s="24"/>
      <c r="NL711" s="24"/>
      <c r="NM711" s="24"/>
      <c r="NN711" s="24"/>
      <c r="NO711" s="24"/>
      <c r="NP711" s="24"/>
      <c r="NQ711" s="24"/>
      <c r="NR711" s="24"/>
      <c r="NS711" s="24"/>
      <c r="NT711" s="24"/>
      <c r="NU711" s="24"/>
      <c r="NV711" s="24"/>
      <c r="NW711" s="24"/>
      <c r="NX711" s="24"/>
      <c r="NY711" s="24"/>
      <c r="NZ711" s="24"/>
      <c r="OA711" s="24"/>
      <c r="OB711" s="24"/>
      <c r="OC711" s="24"/>
      <c r="OD711" s="24"/>
      <c r="OE711" s="24"/>
      <c r="OF711" s="24"/>
      <c r="OG711" s="24"/>
      <c r="OH711" s="24"/>
      <c r="OI711" s="24"/>
      <c r="OJ711" s="24"/>
      <c r="OK711" s="24"/>
      <c r="OL711" s="24"/>
      <c r="OM711" s="24"/>
      <c r="ON711" s="24"/>
      <c r="OO711" s="24"/>
      <c r="OP711" s="24"/>
      <c r="OQ711" s="24"/>
      <c r="OR711" s="24"/>
      <c r="OS711" s="24"/>
      <c r="OT711" s="24"/>
      <c r="OU711" s="24"/>
      <c r="OV711" s="24"/>
      <c r="OW711" s="24"/>
      <c r="OX711" s="24"/>
      <c r="OY711" s="24"/>
      <c r="OZ711" s="24"/>
      <c r="PA711" s="24"/>
      <c r="PB711" s="24"/>
      <c r="PC711" s="24"/>
      <c r="PD711" s="24"/>
      <c r="PE711" s="24"/>
      <c r="PF711" s="24"/>
      <c r="PG711" s="24"/>
      <c r="PH711" s="24"/>
      <c r="PI711" s="24"/>
      <c r="PJ711" s="24"/>
      <c r="PK711" s="24"/>
      <c r="PL711" s="24"/>
      <c r="PM711" s="24"/>
      <c r="PN711" s="24"/>
      <c r="PO711" s="24"/>
      <c r="PP711" s="24"/>
      <c r="PQ711" s="24"/>
      <c r="PR711" s="24"/>
      <c r="PS711" s="24"/>
      <c r="PT711" s="24"/>
      <c r="PU711" s="24"/>
      <c r="PV711" s="24"/>
      <c r="PW711" s="24"/>
      <c r="PX711" s="24"/>
      <c r="PY711" s="24"/>
      <c r="PZ711" s="24"/>
      <c r="QA711" s="24"/>
      <c r="QB711" s="24"/>
      <c r="QC711" s="24"/>
      <c r="QD711" s="24"/>
      <c r="QE711" s="24"/>
      <c r="QF711" s="24"/>
      <c r="QG711" s="24"/>
      <c r="QH711" s="24"/>
      <c r="QI711" s="24"/>
      <c r="QJ711" s="24"/>
      <c r="QK711" s="24"/>
      <c r="QL711" s="24"/>
      <c r="QM711" s="24"/>
      <c r="QN711" s="24"/>
      <c r="QO711" s="24"/>
      <c r="QP711" s="24"/>
      <c r="QQ711" s="24"/>
      <c r="QR711" s="24"/>
      <c r="QS711" s="24"/>
      <c r="QT711" s="24"/>
      <c r="QU711" s="24"/>
      <c r="QV711" s="24"/>
      <c r="QW711" s="24"/>
      <c r="QX711" s="24"/>
      <c r="QY711" s="24"/>
      <c r="QZ711" s="24"/>
      <c r="RA711" s="24"/>
      <c r="RB711" s="24"/>
      <c r="RC711" s="24"/>
      <c r="RD711" s="24"/>
      <c r="RE711" s="24"/>
      <c r="RF711" s="24"/>
      <c r="RG711" s="24"/>
      <c r="RH711" s="24"/>
      <c r="RI711" s="24"/>
      <c r="RJ711" s="24"/>
      <c r="RK711" s="24"/>
      <c r="RL711" s="24"/>
      <c r="RM711" s="24"/>
      <c r="RN711" s="24"/>
      <c r="RO711" s="24"/>
      <c r="RP711" s="24"/>
      <c r="RQ711" s="24"/>
      <c r="RR711" s="24"/>
      <c r="RS711" s="24"/>
      <c r="RT711" s="24"/>
      <c r="RU711" s="24"/>
      <c r="RV711" s="24"/>
      <c r="RW711" s="24"/>
      <c r="RX711" s="24"/>
      <c r="RY711" s="24"/>
      <c r="RZ711" s="24"/>
      <c r="SA711" s="24"/>
      <c r="SB711" s="24"/>
      <c r="SC711" s="24"/>
      <c r="SD711" s="24"/>
      <c r="SE711" s="24"/>
      <c r="SF711" s="24"/>
      <c r="SG711" s="24"/>
      <c r="SH711" s="24"/>
      <c r="SI711" s="24"/>
      <c r="SJ711" s="24"/>
      <c r="SK711" s="24"/>
      <c r="SL711" s="24"/>
      <c r="SM711" s="24"/>
      <c r="SN711" s="24"/>
      <c r="SO711" s="24"/>
      <c r="SP711" s="24"/>
      <c r="SQ711" s="24"/>
      <c r="SR711" s="24"/>
      <c r="SS711" s="24"/>
      <c r="ST711" s="24"/>
      <c r="SU711" s="24"/>
      <c r="SV711" s="24"/>
      <c r="SW711" s="24"/>
      <c r="SX711" s="24"/>
      <c r="SY711" s="24"/>
      <c r="SZ711" s="24"/>
      <c r="TA711" s="24"/>
      <c r="TB711" s="24"/>
      <c r="TC711" s="24"/>
      <c r="TD711" s="24"/>
      <c r="TE711" s="24"/>
      <c r="TF711" s="24"/>
      <c r="TG711" s="24"/>
      <c r="TH711" s="24"/>
      <c r="TI711" s="24"/>
      <c r="TJ711" s="24"/>
      <c r="TK711" s="24"/>
      <c r="TL711" s="24"/>
      <c r="TM711" s="24"/>
      <c r="TN711" s="24"/>
      <c r="TO711" s="24"/>
      <c r="TP711" s="24"/>
      <c r="TQ711" s="24"/>
      <c r="TR711" s="24"/>
      <c r="TS711" s="24"/>
      <c r="TT711" s="24"/>
      <c r="TU711" s="24"/>
      <c r="TV711" s="24"/>
      <c r="TW711" s="24"/>
      <c r="TX711" s="24"/>
      <c r="TY711" s="24"/>
      <c r="TZ711" s="24"/>
      <c r="UA711" s="24"/>
      <c r="UB711" s="24"/>
      <c r="UC711" s="24"/>
      <c r="UD711" s="24"/>
      <c r="UE711" s="24"/>
      <c r="UF711" s="24"/>
      <c r="UG711" s="24"/>
      <c r="UH711" s="24"/>
      <c r="UI711" s="24"/>
      <c r="UJ711" s="24"/>
      <c r="UK711" s="24"/>
      <c r="UL711" s="24"/>
      <c r="UM711" s="24"/>
      <c r="UN711" s="24"/>
      <c r="UO711" s="24"/>
      <c r="UP711" s="24"/>
      <c r="UQ711" s="24"/>
      <c r="UR711" s="24"/>
      <c r="US711" s="24"/>
      <c r="UT711" s="24"/>
      <c r="UU711" s="24"/>
      <c r="UV711" s="24"/>
      <c r="UW711" s="24"/>
      <c r="UX711" s="24"/>
      <c r="UY711" s="24"/>
      <c r="UZ711" s="24"/>
      <c r="VA711" s="24"/>
      <c r="VB711" s="24"/>
      <c r="VC711" s="24"/>
      <c r="VD711" s="24"/>
      <c r="VE711" s="24"/>
      <c r="VF711" s="24"/>
      <c r="VG711" s="24"/>
      <c r="VH711" s="24"/>
      <c r="VI711" s="24"/>
      <c r="VJ711" s="24"/>
      <c r="VK711" s="24"/>
      <c r="VL711" s="24"/>
      <c r="VM711" s="24"/>
      <c r="VN711" s="24"/>
      <c r="VO711" s="24"/>
      <c r="VP711" s="24"/>
      <c r="VQ711" s="24"/>
      <c r="VR711" s="24"/>
      <c r="VS711" s="24"/>
      <c r="VT711" s="24"/>
      <c r="VU711" s="24"/>
      <c r="VV711" s="24"/>
      <c r="VW711" s="24"/>
      <c r="VX711" s="24"/>
      <c r="VY711" s="24"/>
      <c r="VZ711" s="24"/>
      <c r="WA711" s="24"/>
      <c r="WB711" s="24"/>
      <c r="WC711" s="24"/>
      <c r="WD711" s="24"/>
      <c r="WE711" s="24"/>
      <c r="WF711" s="24"/>
      <c r="WG711" s="24"/>
      <c r="WH711" s="24"/>
      <c r="WI711" s="24"/>
      <c r="WJ711" s="24"/>
      <c r="WK711" s="24"/>
      <c r="WL711" s="24"/>
      <c r="WM711" s="24"/>
      <c r="WN711" s="24"/>
      <c r="WO711" s="24"/>
      <c r="WP711" s="24"/>
      <c r="WQ711" s="24"/>
      <c r="WR711" s="24"/>
      <c r="WS711" s="24"/>
      <c r="WT711" s="24"/>
      <c r="WU711" s="24"/>
      <c r="WV711" s="24"/>
      <c r="WW711" s="24"/>
      <c r="WX711" s="24"/>
      <c r="WY711" s="24"/>
      <c r="WZ711" s="24"/>
      <c r="XA711" s="24"/>
      <c r="XB711" s="24"/>
      <c r="XC711" s="24"/>
      <c r="XD711" s="24"/>
      <c r="XE711" s="24"/>
      <c r="XF711" s="24"/>
      <c r="XG711" s="24"/>
      <c r="XH711" s="24"/>
      <c r="XI711" s="24"/>
      <c r="XJ711" s="24"/>
      <c r="XK711" s="24"/>
      <c r="XL711" s="24"/>
      <c r="XM711" s="24"/>
      <c r="XN711" s="24"/>
      <c r="XO711" s="24"/>
      <c r="XP711" s="24"/>
      <c r="XQ711" s="24"/>
      <c r="XR711" s="24"/>
      <c r="XS711" s="24"/>
      <c r="XT711" s="24"/>
      <c r="XU711" s="24"/>
      <c r="XV711" s="24"/>
      <c r="XW711" s="24"/>
      <c r="XX711" s="24"/>
      <c r="XY711" s="24"/>
      <c r="XZ711" s="24"/>
      <c r="YA711" s="24"/>
      <c r="YB711" s="24"/>
      <c r="YC711" s="24"/>
      <c r="YD711" s="24"/>
      <c r="YE711" s="24"/>
      <c r="YF711" s="24"/>
      <c r="YG711" s="24"/>
      <c r="YH711" s="24"/>
      <c r="YI711" s="24"/>
      <c r="YJ711" s="24"/>
      <c r="YK711" s="24"/>
      <c r="YL711" s="24"/>
      <c r="YM711" s="24"/>
      <c r="YN711" s="24"/>
      <c r="YO711" s="24"/>
      <c r="YP711" s="24"/>
      <c r="YQ711" s="24"/>
      <c r="YR711" s="24"/>
      <c r="YS711" s="24"/>
      <c r="YT711" s="24"/>
      <c r="YU711" s="24"/>
      <c r="YV711" s="24"/>
      <c r="YW711" s="24"/>
      <c r="YX711" s="24"/>
      <c r="YY711" s="24"/>
      <c r="YZ711" s="24"/>
      <c r="ZA711" s="24"/>
      <c r="ZB711" s="24"/>
      <c r="ZC711" s="24"/>
      <c r="ZD711" s="24"/>
      <c r="ZE711" s="24"/>
      <c r="ZF711" s="24"/>
      <c r="ZG711" s="24"/>
      <c r="ZH711" s="24"/>
      <c r="ZI711" s="24"/>
      <c r="ZJ711" s="24"/>
      <c r="ZK711" s="24"/>
      <c r="ZL711" s="24"/>
      <c r="ZM711" s="24"/>
      <c r="ZN711" s="24"/>
      <c r="ZO711" s="24"/>
      <c r="ZP711" s="24"/>
      <c r="ZQ711" s="24"/>
      <c r="ZR711" s="24"/>
      <c r="ZS711" s="24"/>
      <c r="ZT711" s="24"/>
      <c r="ZU711" s="24"/>
      <c r="ZV711" s="24"/>
      <c r="ZW711" s="24"/>
      <c r="ZX711" s="24"/>
      <c r="ZY711" s="24"/>
      <c r="ZZ711" s="24"/>
      <c r="AAA711" s="24"/>
      <c r="AAB711" s="24"/>
      <c r="AAC711" s="24"/>
      <c r="AAD711" s="24"/>
      <c r="AAE711" s="24"/>
      <c r="AAF711" s="24"/>
      <c r="AAG711" s="24"/>
      <c r="AAH711" s="24"/>
      <c r="AAI711" s="24"/>
      <c r="AAJ711" s="24"/>
      <c r="AAK711" s="24"/>
      <c r="AAL711" s="24"/>
      <c r="AAM711" s="24"/>
      <c r="AAN711" s="24"/>
      <c r="AAO711" s="24"/>
      <c r="AAP711" s="24"/>
      <c r="AAQ711" s="24"/>
      <c r="AAR711" s="24"/>
      <c r="AAS711" s="24"/>
      <c r="AAT711" s="24"/>
      <c r="AAU711" s="24"/>
      <c r="AAV711" s="24"/>
      <c r="AAW711" s="24"/>
      <c r="AAX711" s="24"/>
      <c r="AAY711" s="24"/>
      <c r="AAZ711" s="24"/>
      <c r="ABA711" s="24"/>
      <c r="ABB711" s="24"/>
      <c r="ABC711" s="24"/>
      <c r="ABD711" s="24"/>
      <c r="ABE711" s="24"/>
      <c r="ABF711" s="24"/>
      <c r="ABG711" s="24"/>
      <c r="ABH711" s="24"/>
      <c r="ABI711" s="24"/>
      <c r="ABJ711" s="24"/>
      <c r="ABK711" s="24"/>
      <c r="ABL711" s="24"/>
      <c r="ABM711" s="24"/>
      <c r="ABN711" s="24"/>
      <c r="ABO711" s="24"/>
      <c r="ABP711" s="24"/>
      <c r="ABQ711" s="24"/>
      <c r="ABR711" s="24"/>
      <c r="ABS711" s="24"/>
      <c r="ABT711" s="24"/>
      <c r="ABU711" s="24"/>
      <c r="ABV711" s="24"/>
      <c r="ABW711" s="24"/>
      <c r="ABX711" s="24"/>
      <c r="ABY711" s="24"/>
      <c r="ABZ711" s="24"/>
      <c r="ACA711" s="24"/>
      <c r="ACB711" s="24"/>
      <c r="ACC711" s="24"/>
      <c r="ACD711" s="24"/>
      <c r="ACE711" s="24"/>
      <c r="ACF711" s="24"/>
      <c r="ACG711" s="24"/>
      <c r="ACH711" s="24"/>
      <c r="ACI711" s="24"/>
      <c r="ACJ711" s="24"/>
      <c r="ACK711" s="24"/>
      <c r="ACL711" s="24"/>
      <c r="ACM711" s="24"/>
      <c r="ACN711" s="24"/>
      <c r="ACO711" s="24"/>
      <c r="ACP711" s="24"/>
      <c r="ACQ711" s="24"/>
      <c r="ACR711" s="24"/>
      <c r="ACS711" s="24"/>
      <c r="ACT711" s="24"/>
      <c r="ACU711" s="24"/>
      <c r="ACV711" s="24"/>
      <c r="ACW711" s="24"/>
      <c r="ACX711" s="24"/>
      <c r="ACY711" s="24"/>
      <c r="ACZ711" s="24"/>
      <c r="ADA711" s="24"/>
      <c r="ADB711" s="24"/>
      <c r="ADC711" s="24"/>
      <c r="ADD711" s="24"/>
      <c r="ADE711" s="24"/>
      <c r="ADF711" s="24"/>
      <c r="ADG711" s="24"/>
      <c r="ADH711" s="24"/>
      <c r="ADI711" s="24"/>
      <c r="ADJ711" s="24"/>
      <c r="ADK711" s="24"/>
      <c r="ADL711" s="24"/>
      <c r="ADM711" s="24"/>
      <c r="ADN711" s="24"/>
      <c r="ADO711" s="24"/>
      <c r="ADP711" s="24"/>
      <c r="ADQ711" s="24"/>
      <c r="ADR711" s="24"/>
      <c r="ADS711" s="24"/>
      <c r="ADT711" s="24"/>
      <c r="ADU711" s="24"/>
      <c r="ADV711" s="24"/>
      <c r="ADW711" s="24"/>
      <c r="ADX711" s="24"/>
      <c r="ADY711" s="24"/>
      <c r="ADZ711" s="24"/>
      <c r="AEA711" s="24"/>
      <c r="AEB711" s="24"/>
      <c r="AEC711" s="24"/>
      <c r="AED711" s="24"/>
      <c r="AEE711" s="24"/>
      <c r="AEF711" s="24"/>
      <c r="AEG711" s="24"/>
      <c r="AEH711" s="24"/>
      <c r="AEI711" s="24"/>
      <c r="AEJ711" s="24"/>
      <c r="AEK711" s="24"/>
      <c r="AEL711" s="24"/>
      <c r="AEM711" s="24"/>
      <c r="AEN711" s="24"/>
      <c r="AEO711" s="24"/>
      <c r="AEP711" s="24"/>
      <c r="AEQ711" s="24"/>
      <c r="AER711" s="24"/>
      <c r="AES711" s="24"/>
      <c r="AET711" s="24"/>
      <c r="AEU711" s="24"/>
      <c r="AEV711" s="24"/>
      <c r="AEW711" s="24"/>
      <c r="AEX711" s="24"/>
      <c r="AEY711" s="24"/>
      <c r="AEZ711" s="24"/>
      <c r="AFA711" s="24"/>
      <c r="AFB711" s="24"/>
      <c r="AFC711" s="24"/>
      <c r="AFD711" s="24"/>
      <c r="AFE711" s="24"/>
      <c r="AFF711" s="24"/>
      <c r="AFG711" s="24"/>
      <c r="AFH711" s="24"/>
      <c r="AFI711" s="24"/>
      <c r="AFJ711" s="24"/>
      <c r="AFK711" s="24"/>
      <c r="AFL711" s="24"/>
      <c r="AFM711" s="24"/>
      <c r="AFN711" s="24"/>
      <c r="AFO711" s="24"/>
      <c r="AFP711" s="24"/>
      <c r="AFQ711" s="24"/>
      <c r="AFR711" s="24"/>
      <c r="AFS711" s="24"/>
      <c r="AFT711" s="24"/>
      <c r="AFU711" s="24"/>
      <c r="AFV711" s="24"/>
      <c r="AFW711" s="24"/>
      <c r="AFX711" s="24"/>
      <c r="AFY711" s="24"/>
      <c r="AFZ711" s="24"/>
      <c r="AGA711" s="24"/>
      <c r="AGB711" s="24"/>
      <c r="AGC711" s="24"/>
      <c r="AGD711" s="24"/>
      <c r="AGE711" s="24"/>
      <c r="AGF711" s="24"/>
      <c r="AGG711" s="24"/>
      <c r="AGH711" s="24"/>
      <c r="AGI711" s="24"/>
      <c r="AGJ711" s="24"/>
      <c r="AGK711" s="24"/>
      <c r="AGL711" s="24"/>
      <c r="AGM711" s="24"/>
      <c r="AGN711" s="24"/>
      <c r="AGO711" s="24"/>
      <c r="AGP711" s="24"/>
      <c r="AGQ711" s="24"/>
      <c r="AGR711" s="24"/>
      <c r="AGS711" s="24"/>
      <c r="AGT711" s="24"/>
      <c r="AGU711" s="24"/>
      <c r="AGV711" s="24"/>
      <c r="AGW711" s="24"/>
      <c r="AGX711" s="24"/>
      <c r="AGY711" s="24"/>
      <c r="AGZ711" s="24"/>
      <c r="AHA711" s="24"/>
      <c r="AHB711" s="24"/>
      <c r="AHC711" s="24"/>
      <c r="AHD711" s="24"/>
      <c r="AHE711" s="24"/>
      <c r="AHF711" s="24"/>
      <c r="AHG711" s="24"/>
      <c r="AHH711" s="24"/>
      <c r="AHI711" s="24"/>
      <c r="AHJ711" s="24"/>
      <c r="AHK711" s="24"/>
      <c r="AHL711" s="24"/>
      <c r="AHM711" s="24"/>
      <c r="AHN711" s="24"/>
      <c r="AHO711" s="24"/>
      <c r="AHP711" s="24"/>
      <c r="AHQ711" s="24"/>
      <c r="AHR711" s="24"/>
      <c r="AHS711" s="24"/>
      <c r="AHT711" s="24"/>
      <c r="AHU711" s="24"/>
      <c r="AHV711" s="24"/>
      <c r="AHW711" s="24"/>
      <c r="AHX711" s="24"/>
      <c r="AHY711" s="24"/>
      <c r="AHZ711" s="24"/>
      <c r="AIA711" s="24"/>
      <c r="AIB711" s="24"/>
      <c r="AIC711" s="24"/>
      <c r="AID711" s="24"/>
      <c r="AIE711" s="24"/>
      <c r="AIF711" s="24"/>
      <c r="AIG711" s="24"/>
      <c r="AIH711" s="24"/>
      <c r="AII711" s="24"/>
      <c r="AIJ711" s="24"/>
      <c r="AIK711" s="24"/>
      <c r="AIL711" s="24"/>
      <c r="AIM711" s="24"/>
      <c r="AIN711" s="24"/>
      <c r="AIO711" s="24"/>
      <c r="AIP711" s="24"/>
      <c r="AIQ711" s="24"/>
      <c r="AIR711" s="24"/>
      <c r="AIS711" s="24"/>
      <c r="AIT711" s="24"/>
      <c r="AIU711" s="24"/>
      <c r="AIV711" s="24"/>
      <c r="AIW711" s="24"/>
      <c r="AIX711" s="24"/>
      <c r="AIY711" s="24"/>
      <c r="AIZ711" s="24"/>
      <c r="AJA711" s="24"/>
      <c r="AJB711" s="24"/>
      <c r="AJC711" s="24"/>
      <c r="AJD711" s="24"/>
      <c r="AJE711" s="24"/>
      <c r="AJF711" s="24"/>
      <c r="AJG711" s="24"/>
      <c r="AJH711" s="24"/>
      <c r="AJI711" s="24"/>
      <c r="AJJ711" s="24"/>
      <c r="AJK711" s="24"/>
      <c r="AJL711" s="24"/>
      <c r="AJM711" s="24"/>
      <c r="AJN711" s="24"/>
      <c r="AJO711" s="24"/>
      <c r="AJP711" s="24"/>
      <c r="AJQ711" s="24"/>
      <c r="AJR711" s="24"/>
      <c r="AJS711" s="24"/>
      <c r="AJT711" s="24"/>
      <c r="AJU711" s="24"/>
      <c r="AJV711" s="24"/>
      <c r="AJW711" s="24"/>
      <c r="AJX711" s="24"/>
      <c r="AJY711" s="24"/>
      <c r="AJZ711" s="24"/>
      <c r="AKA711" s="24"/>
      <c r="AKB711" s="24"/>
      <c r="AKC711" s="24"/>
      <c r="AKD711" s="24"/>
      <c r="AKE711" s="24"/>
      <c r="AKF711" s="24"/>
      <c r="AKG711" s="24"/>
      <c r="AKH711" s="24"/>
      <c r="AKI711" s="24"/>
      <c r="AKJ711" s="24"/>
      <c r="AKK711" s="24"/>
      <c r="AKL711" s="24"/>
      <c r="AKM711" s="24"/>
      <c r="AKN711" s="24"/>
      <c r="AKO711" s="24"/>
      <c r="AKP711" s="24"/>
      <c r="AKQ711" s="24"/>
      <c r="AKR711" s="24"/>
      <c r="AKS711" s="24"/>
      <c r="AKT711" s="24"/>
      <c r="AKU711" s="24"/>
      <c r="AKV711" s="24"/>
      <c r="AKW711" s="24"/>
      <c r="AKX711" s="24"/>
      <c r="AKY711" s="24"/>
      <c r="AKZ711" s="24"/>
      <c r="ALA711" s="24"/>
      <c r="ALB711" s="24"/>
      <c r="ALC711" s="24"/>
      <c r="ALD711" s="24"/>
      <c r="ALE711" s="24"/>
      <c r="ALF711" s="24"/>
      <c r="ALG711" s="24"/>
      <c r="ALH711" s="24"/>
      <c r="ALI711" s="24"/>
      <c r="ALJ711" s="24"/>
      <c r="ALK711" s="24"/>
      <c r="ALL711" s="24"/>
      <c r="ALM711" s="24"/>
      <c r="ALN711" s="24"/>
      <c r="ALO711" s="24"/>
      <c r="ALP711" s="24"/>
      <c r="ALQ711" s="24"/>
      <c r="ALR711" s="24"/>
      <c r="ALS711" s="24"/>
      <c r="ALT711" s="24"/>
      <c r="ALU711" s="24"/>
      <c r="ALV711" s="24"/>
      <c r="ALW711" s="24"/>
      <c r="ALX711" s="24"/>
      <c r="ALY711" s="24"/>
      <c r="ALZ711" s="24"/>
      <c r="AMA711" s="24"/>
      <c r="AMB711" s="24"/>
      <c r="AMC711" s="24"/>
      <c r="AMD711" s="24"/>
      <c r="AME711" s="24"/>
      <c r="AMF711" s="24"/>
      <c r="AMG711" s="24"/>
      <c r="AMH711" s="24"/>
      <c r="AMI711" s="24"/>
      <c r="AMJ711" s="24"/>
      <c r="AMK711" s="24"/>
      <c r="AML711" s="24"/>
      <c r="AMM711" s="24"/>
      <c r="AMN711" s="24"/>
      <c r="AMO711" s="24"/>
      <c r="AMP711" s="24"/>
      <c r="AMQ711" s="24"/>
      <c r="AMR711" s="24"/>
      <c r="AMS711" s="24"/>
      <c r="AMT711" s="24"/>
      <c r="AMU711" s="24"/>
      <c r="AMV711" s="24"/>
      <c r="AMW711" s="24"/>
      <c r="AMX711" s="24"/>
      <c r="AMY711" s="24"/>
      <c r="AMZ711" s="24"/>
      <c r="ANA711" s="24"/>
      <c r="ANB711" s="24"/>
      <c r="ANC711" s="24"/>
      <c r="AND711" s="24"/>
      <c r="ANE711" s="24"/>
      <c r="ANF711" s="24"/>
      <c r="ANG711" s="24"/>
      <c r="ANH711" s="24"/>
      <c r="ANI711" s="24"/>
      <c r="ANJ711" s="24"/>
      <c r="ANK711" s="24"/>
      <c r="ANL711" s="24"/>
      <c r="ANM711" s="24"/>
      <c r="ANN711" s="24"/>
      <c r="ANO711" s="24"/>
      <c r="ANP711" s="24"/>
      <c r="ANQ711" s="24"/>
      <c r="ANR711" s="24"/>
      <c r="ANS711" s="24"/>
      <c r="ANT711" s="24"/>
      <c r="ANU711" s="24"/>
      <c r="ANV711" s="24"/>
      <c r="ANW711" s="24"/>
      <c r="ANX711" s="24"/>
      <c r="ANY711" s="24"/>
      <c r="ANZ711" s="24"/>
      <c r="AOA711" s="24"/>
      <c r="AOB711" s="24"/>
      <c r="AOC711" s="24"/>
      <c r="AOD711" s="24"/>
      <c r="AOE711" s="24"/>
      <c r="AOF711" s="24"/>
      <c r="AOG711" s="24"/>
      <c r="AOH711" s="24"/>
      <c r="AOI711" s="24"/>
      <c r="AOJ711" s="24"/>
      <c r="AOK711" s="24"/>
      <c r="AOL711" s="24"/>
      <c r="AOM711" s="24"/>
      <c r="AON711" s="24"/>
      <c r="AOO711" s="24"/>
      <c r="AOP711" s="24"/>
      <c r="AOQ711" s="24"/>
      <c r="AOR711" s="24"/>
      <c r="AOS711" s="24"/>
      <c r="AOT711" s="24"/>
      <c r="AOU711" s="24"/>
      <c r="AOV711" s="24"/>
      <c r="AOW711" s="24"/>
      <c r="AOX711" s="24"/>
      <c r="AOY711" s="24"/>
      <c r="AOZ711" s="24"/>
      <c r="APA711" s="24"/>
      <c r="APB711" s="24"/>
      <c r="APC711" s="24"/>
      <c r="APD711" s="24"/>
      <c r="APE711" s="24"/>
      <c r="APF711" s="24"/>
      <c r="APG711" s="24"/>
      <c r="APH711" s="24"/>
      <c r="API711" s="24"/>
      <c r="APJ711" s="24"/>
      <c r="APK711" s="24"/>
      <c r="APL711" s="24"/>
      <c r="APM711" s="24"/>
      <c r="APN711" s="24"/>
      <c r="APO711" s="24"/>
      <c r="APP711" s="24"/>
      <c r="APQ711" s="24"/>
      <c r="APR711" s="24"/>
      <c r="APS711" s="24"/>
      <c r="APT711" s="24"/>
      <c r="APU711" s="24"/>
      <c r="APV711" s="24"/>
      <c r="APW711" s="24"/>
      <c r="APX711" s="24"/>
      <c r="APY711" s="24"/>
      <c r="APZ711" s="24"/>
      <c r="AQA711" s="24"/>
      <c r="AQB711" s="24"/>
      <c r="AQC711" s="24"/>
      <c r="AQD711" s="24"/>
      <c r="AQE711" s="24"/>
      <c r="AQF711" s="24"/>
      <c r="AQG711" s="24"/>
      <c r="AQH711" s="24"/>
      <c r="AQI711" s="24"/>
      <c r="AQJ711" s="24"/>
      <c r="AQK711" s="24"/>
      <c r="AQL711" s="24"/>
      <c r="AQM711" s="24"/>
      <c r="AQN711" s="24"/>
      <c r="AQO711" s="24"/>
      <c r="AQP711" s="24"/>
      <c r="AQQ711" s="24"/>
      <c r="AQR711" s="24"/>
      <c r="AQS711" s="24"/>
      <c r="AQT711" s="24"/>
      <c r="AQU711" s="24"/>
      <c r="AQV711" s="24"/>
      <c r="AQW711" s="24"/>
      <c r="AQX711" s="24"/>
      <c r="AQY711" s="24"/>
      <c r="AQZ711" s="24"/>
      <c r="ARA711" s="24"/>
      <c r="ARB711" s="24"/>
      <c r="ARC711" s="24"/>
      <c r="ARD711" s="24"/>
      <c r="ARE711" s="24"/>
      <c r="ARF711" s="24"/>
      <c r="ARG711" s="24"/>
      <c r="ARH711" s="24"/>
      <c r="ARI711" s="24"/>
      <c r="ARJ711" s="24"/>
      <c r="ARK711" s="24"/>
      <c r="ARL711" s="24"/>
      <c r="ARM711" s="24"/>
      <c r="ARN711" s="24"/>
      <c r="ARO711" s="24"/>
      <c r="ARP711" s="24"/>
      <c r="ARQ711" s="24"/>
      <c r="ARR711" s="24"/>
      <c r="ARS711" s="24"/>
      <c r="ART711" s="24"/>
      <c r="ARU711" s="24"/>
      <c r="ARV711" s="24"/>
      <c r="ARW711" s="24"/>
      <c r="ARX711" s="24"/>
      <c r="ARY711" s="24"/>
      <c r="ARZ711" s="24"/>
      <c r="ASA711" s="24"/>
      <c r="ASB711" s="24"/>
      <c r="ASC711" s="24"/>
      <c r="ASD711" s="24"/>
      <c r="ASE711" s="24"/>
      <c r="ASF711" s="24"/>
      <c r="ASG711" s="24"/>
      <c r="ASH711" s="24"/>
      <c r="ASI711" s="24"/>
      <c r="ASJ711" s="24"/>
      <c r="ASK711" s="24"/>
      <c r="ASL711" s="24"/>
      <c r="ASM711" s="24"/>
      <c r="ASN711" s="24"/>
      <c r="ASO711" s="24"/>
      <c r="ASP711" s="24"/>
      <c r="ASQ711" s="24"/>
      <c r="ASR711" s="24"/>
      <c r="ASS711" s="24"/>
      <c r="AST711" s="24"/>
      <c r="ASU711" s="24"/>
      <c r="ASV711" s="24"/>
      <c r="ASW711" s="24"/>
      <c r="ASX711" s="24"/>
      <c r="ASY711" s="24"/>
      <c r="ASZ711" s="24"/>
      <c r="ATA711" s="24"/>
      <c r="ATB711" s="24"/>
      <c r="ATC711" s="24"/>
      <c r="ATD711" s="24"/>
      <c r="ATE711" s="24"/>
      <c r="ATF711" s="24"/>
      <c r="ATG711" s="24"/>
      <c r="ATH711" s="24"/>
      <c r="ATI711" s="24"/>
      <c r="ATJ711" s="24"/>
      <c r="ATK711" s="24"/>
      <c r="ATL711" s="24"/>
      <c r="ATM711" s="24"/>
      <c r="ATN711" s="24"/>
      <c r="ATO711" s="24"/>
      <c r="ATP711" s="24"/>
      <c r="ATQ711" s="24"/>
      <c r="ATR711" s="24"/>
      <c r="ATS711" s="24"/>
      <c r="ATT711" s="24"/>
      <c r="ATU711" s="24"/>
      <c r="ATV711" s="24"/>
      <c r="ATW711" s="24"/>
      <c r="ATX711" s="24"/>
      <c r="ATY711" s="24"/>
      <c r="ATZ711" s="24"/>
      <c r="AUA711" s="24"/>
      <c r="AUB711" s="24"/>
      <c r="AUC711" s="24"/>
      <c r="AUD711" s="24"/>
      <c r="AUE711" s="24"/>
      <c r="AUF711" s="24"/>
      <c r="AUG711" s="24"/>
      <c r="AUH711" s="24"/>
      <c r="AUI711" s="24"/>
      <c r="AUJ711" s="24"/>
      <c r="AUK711" s="24"/>
      <c r="AUL711" s="24"/>
      <c r="AUM711" s="24"/>
      <c r="AUN711" s="24"/>
      <c r="AUO711" s="24"/>
      <c r="AUP711" s="24"/>
      <c r="AUQ711" s="24"/>
      <c r="AUR711" s="24"/>
      <c r="AUS711" s="24"/>
      <c r="AUT711" s="24"/>
      <c r="AUU711" s="24"/>
      <c r="AUV711" s="24"/>
      <c r="AUW711" s="24"/>
      <c r="AUX711" s="24"/>
      <c r="AUY711" s="24"/>
      <c r="AUZ711" s="24"/>
      <c r="AVA711" s="24"/>
      <c r="AVB711" s="24"/>
      <c r="AVC711" s="24"/>
      <c r="AVD711" s="24"/>
      <c r="AVE711" s="24"/>
      <c r="AVF711" s="24"/>
      <c r="AVG711" s="24"/>
      <c r="AVH711" s="24"/>
      <c r="AVI711" s="24"/>
      <c r="AVJ711" s="24"/>
      <c r="AVK711" s="24"/>
      <c r="AVL711" s="24"/>
      <c r="AVM711" s="24"/>
      <c r="AVN711" s="24"/>
      <c r="AVO711" s="24"/>
      <c r="AVP711" s="24"/>
      <c r="AVQ711" s="24"/>
      <c r="AVR711" s="24"/>
      <c r="AVS711" s="24"/>
      <c r="AVT711" s="24"/>
      <c r="AVU711" s="24"/>
      <c r="AVV711" s="24"/>
      <c r="AVW711" s="24"/>
      <c r="AVX711" s="24"/>
      <c r="AVY711" s="24"/>
      <c r="AVZ711" s="24"/>
      <c r="AWA711" s="24"/>
      <c r="AWB711" s="24"/>
      <c r="AWC711" s="24"/>
      <c r="AWD711" s="24"/>
      <c r="AWE711" s="24"/>
      <c r="AWF711" s="24"/>
      <c r="AWG711" s="24"/>
      <c r="AWH711" s="24"/>
      <c r="AWI711" s="24"/>
      <c r="AWJ711" s="24"/>
      <c r="AWK711" s="24"/>
      <c r="AWL711" s="24"/>
      <c r="AWM711" s="24"/>
      <c r="AWN711" s="24"/>
      <c r="AWO711" s="24"/>
      <c r="AWP711" s="24"/>
      <c r="AWQ711" s="24"/>
      <c r="AWR711" s="24"/>
      <c r="AWS711" s="24"/>
      <c r="AWT711" s="24"/>
      <c r="AWU711" s="24"/>
      <c r="AWV711" s="24"/>
      <c r="AWW711" s="24"/>
      <c r="AWX711" s="24"/>
      <c r="AWY711" s="24"/>
      <c r="AWZ711" s="24"/>
      <c r="AXA711" s="24"/>
      <c r="AXB711" s="24"/>
      <c r="AXC711" s="24"/>
      <c r="AXD711" s="24"/>
      <c r="AXE711" s="24"/>
      <c r="AXF711" s="24"/>
      <c r="AXG711" s="24"/>
      <c r="AXH711" s="24"/>
      <c r="AXI711" s="24"/>
      <c r="AXJ711" s="24"/>
      <c r="AXK711" s="24"/>
      <c r="AXL711" s="24"/>
      <c r="AXM711" s="24"/>
      <c r="AXN711" s="24"/>
      <c r="AXO711" s="24"/>
      <c r="AXP711" s="24"/>
      <c r="AXQ711" s="24"/>
      <c r="AXR711" s="24"/>
      <c r="AXS711" s="24"/>
      <c r="AXT711" s="24"/>
      <c r="AXU711" s="24"/>
      <c r="AXV711" s="24"/>
      <c r="AXW711" s="24"/>
      <c r="AXX711" s="24"/>
      <c r="AXY711" s="24"/>
      <c r="AXZ711" s="24"/>
      <c r="AYA711" s="24"/>
      <c r="AYB711" s="24"/>
      <c r="AYC711" s="24"/>
      <c r="AYD711" s="24"/>
      <c r="AYE711" s="24"/>
      <c r="AYF711" s="24"/>
      <c r="AYG711" s="24"/>
      <c r="AYH711" s="24"/>
      <c r="AYI711" s="24"/>
      <c r="AYJ711" s="24"/>
      <c r="AYK711" s="24"/>
      <c r="AYL711" s="24"/>
      <c r="AYM711" s="24"/>
      <c r="AYN711" s="24"/>
      <c r="AYO711" s="24"/>
      <c r="AYP711" s="24"/>
      <c r="AYQ711" s="24"/>
      <c r="AYR711" s="24"/>
      <c r="AYS711" s="24"/>
      <c r="AYT711" s="24"/>
      <c r="AYU711" s="24"/>
      <c r="AYV711" s="24"/>
      <c r="AYW711" s="24"/>
      <c r="AYX711" s="24"/>
      <c r="AYY711" s="24"/>
      <c r="AYZ711" s="24"/>
      <c r="AZA711" s="24"/>
      <c r="AZB711" s="24"/>
      <c r="AZC711" s="24"/>
      <c r="AZD711" s="24"/>
      <c r="AZE711" s="24"/>
      <c r="AZF711" s="24"/>
      <c r="AZG711" s="24"/>
      <c r="AZH711" s="24"/>
      <c r="AZI711" s="24"/>
      <c r="AZJ711" s="24"/>
      <c r="AZK711" s="24"/>
      <c r="AZL711" s="24"/>
      <c r="AZM711" s="24"/>
      <c r="AZN711" s="24"/>
      <c r="AZO711" s="24"/>
      <c r="AZP711" s="24"/>
      <c r="AZQ711" s="24"/>
      <c r="AZR711" s="24"/>
      <c r="AZS711" s="24"/>
      <c r="AZT711" s="24"/>
      <c r="AZU711" s="24"/>
      <c r="AZV711" s="24"/>
      <c r="AZW711" s="24"/>
      <c r="AZX711" s="24"/>
      <c r="AZY711" s="24"/>
      <c r="AZZ711" s="24"/>
      <c r="BAA711" s="24"/>
      <c r="BAB711" s="24"/>
      <c r="BAC711" s="24"/>
      <c r="BAD711" s="24"/>
      <c r="BAE711" s="24"/>
      <c r="BAF711" s="24"/>
      <c r="BAG711" s="24"/>
      <c r="BAH711" s="24"/>
      <c r="BAI711" s="24"/>
      <c r="BAJ711" s="24"/>
      <c r="BAK711" s="24"/>
      <c r="BAL711" s="24"/>
      <c r="BAM711" s="24"/>
      <c r="BAN711" s="24"/>
      <c r="BAO711" s="24"/>
      <c r="BAP711" s="24"/>
    </row>
    <row r="712" spans="1:1394" s="19" customFormat="1" x14ac:dyDescent="0.25">
      <c r="A712" s="19" t="str">
        <f>IF(YEAR(G712)=2024,#REF!,"")</f>
        <v/>
      </c>
      <c r="B712" s="19" t="str">
        <f>IF(YEAR(G712)=2025,#REF!,"")</f>
        <v/>
      </c>
      <c r="C712" s="19" t="str">
        <f t="shared" si="55"/>
        <v>Afternoon45146</v>
      </c>
      <c r="D712" s="19" t="str">
        <f>IF('by region'!$C$2="Any","Any",'Turf only'!V712)&amp;M712&amp;IF('by region'!$I$2="Any","Any",N712)&amp;G712</f>
        <v>AnyFlatAny45146</v>
      </c>
      <c r="E712" s="19" t="e">
        <f>IF(I712=#REF!,'Turf only'!G712,"")</f>
        <v>#REF!</v>
      </c>
      <c r="F712" s="19" t="e">
        <f t="shared" si="56"/>
        <v>#REF!</v>
      </c>
      <c r="G712" s="15">
        <v>45146</v>
      </c>
      <c r="H712" s="16" t="s">
        <v>7</v>
      </c>
      <c r="I712" s="16" t="s">
        <v>8</v>
      </c>
      <c r="J712" s="16" t="s">
        <v>9</v>
      </c>
      <c r="K712" s="14" t="s">
        <v>10</v>
      </c>
      <c r="L712" s="14" t="s">
        <v>11</v>
      </c>
      <c r="M712" s="16" t="s">
        <v>25</v>
      </c>
      <c r="N712" s="16" t="s">
        <v>13</v>
      </c>
      <c r="O712" s="16" t="s">
        <v>14</v>
      </c>
      <c r="P712" s="23">
        <f t="shared" si="57"/>
        <v>1</v>
      </c>
      <c r="Q712" s="23" cm="1">
        <f t="array" ref="Q712">SUMPRODUCT(($G$2:$G$2765=G712)*(P712&gt;$P$2:$P$2765))+1</f>
        <v>1</v>
      </c>
      <c r="R712" s="23" t="e">
        <f>(Q712*100000)+#REF!</f>
        <v>#REF!</v>
      </c>
      <c r="S712" s="19" t="e" cm="1">
        <f t="array" ref="S712">SUMPRODUCT(($G$2:$G$2765=G712)*(R712&gt;$R$2:$R$2765))+1</f>
        <v>#REF!</v>
      </c>
      <c r="T712" s="19" t="str">
        <f t="shared" si="58"/>
        <v xml:space="preserve">CATTERICK BRIDGE </v>
      </c>
      <c r="U712" s="19">
        <v>0</v>
      </c>
      <c r="V712" s="19" t="s">
        <v>11</v>
      </c>
      <c r="W712" s="19">
        <f t="shared" si="59"/>
        <v>2023</v>
      </c>
      <c r="X712" s="24"/>
      <c r="Y712" s="24"/>
      <c r="Z712" s="24"/>
      <c r="AA712" s="24"/>
      <c r="AB712" s="24"/>
      <c r="AC712" s="24"/>
      <c r="AD712" s="24"/>
      <c r="AE712" s="24"/>
      <c r="AF712" s="24"/>
      <c r="AG712" s="24"/>
      <c r="AH712" s="24"/>
      <c r="AI712" s="24"/>
      <c r="AJ712" s="24"/>
      <c r="AK712" s="24"/>
      <c r="AL712" s="24"/>
      <c r="AM712" s="24"/>
      <c r="AN712" s="24"/>
      <c r="AO712" s="24"/>
      <c r="AP712" s="24"/>
      <c r="AQ712" s="24"/>
      <c r="AR712" s="24"/>
      <c r="AS712" s="24"/>
      <c r="AT712" s="24"/>
      <c r="AU712" s="24"/>
      <c r="AV712" s="24"/>
      <c r="AW712" s="24"/>
      <c r="AX712" s="24"/>
      <c r="AY712" s="24"/>
      <c r="AZ712" s="24"/>
      <c r="BA712" s="24"/>
      <c r="BB712" s="24"/>
      <c r="BC712" s="24"/>
      <c r="BD712" s="24"/>
      <c r="BE712" s="24"/>
      <c r="BF712" s="24"/>
      <c r="BG712" s="24"/>
      <c r="BH712" s="24"/>
      <c r="BI712" s="24"/>
      <c r="BJ712" s="24"/>
      <c r="BK712" s="24"/>
      <c r="BL712" s="24"/>
      <c r="BM712" s="24"/>
      <c r="BN712" s="24"/>
      <c r="BO712" s="24"/>
      <c r="BP712" s="24"/>
      <c r="BQ712" s="24"/>
      <c r="BR712" s="24"/>
      <c r="BS712" s="24"/>
      <c r="BT712" s="24"/>
      <c r="BU712" s="24"/>
      <c r="BV712" s="24"/>
      <c r="BW712" s="24"/>
      <c r="BX712" s="24"/>
      <c r="BY712" s="24"/>
      <c r="BZ712" s="24"/>
      <c r="CA712" s="24"/>
      <c r="CB712" s="24"/>
      <c r="CC712" s="24"/>
      <c r="CD712" s="24"/>
      <c r="CE712" s="24"/>
      <c r="CF712" s="24"/>
      <c r="CG712" s="24"/>
      <c r="CH712" s="24"/>
      <c r="CI712" s="24"/>
      <c r="CJ712" s="24"/>
      <c r="CK712" s="24"/>
      <c r="CL712" s="24"/>
      <c r="CM712" s="24"/>
      <c r="CN712" s="24"/>
      <c r="CO712" s="24"/>
      <c r="CP712" s="24"/>
      <c r="CQ712" s="24"/>
      <c r="CR712" s="24"/>
      <c r="CS712" s="24"/>
      <c r="CT712" s="24"/>
      <c r="CU712" s="24"/>
      <c r="CV712" s="24"/>
      <c r="CW712" s="24"/>
      <c r="CX712" s="24"/>
      <c r="CY712" s="24"/>
      <c r="CZ712" s="24"/>
      <c r="DA712" s="24"/>
      <c r="DB712" s="24"/>
      <c r="DC712" s="24"/>
      <c r="DD712" s="24"/>
      <c r="DE712" s="24"/>
      <c r="DF712" s="24"/>
      <c r="DG712" s="24"/>
      <c r="DH712" s="24"/>
      <c r="DI712" s="24"/>
      <c r="DJ712" s="24"/>
      <c r="DK712" s="24"/>
      <c r="DL712" s="24"/>
      <c r="DM712" s="24"/>
      <c r="DN712" s="24"/>
      <c r="DO712" s="24"/>
      <c r="DP712" s="24"/>
      <c r="DQ712" s="24"/>
      <c r="DR712" s="24"/>
      <c r="DS712" s="24"/>
      <c r="DT712" s="24"/>
      <c r="DU712" s="24"/>
      <c r="DV712" s="24"/>
      <c r="DW712" s="24"/>
      <c r="DX712" s="24"/>
      <c r="DY712" s="24"/>
      <c r="DZ712" s="24"/>
      <c r="EA712" s="24"/>
      <c r="EB712" s="24"/>
      <c r="EC712" s="24"/>
      <c r="ED712" s="24"/>
      <c r="EE712" s="24"/>
      <c r="EF712" s="24"/>
      <c r="EG712" s="24"/>
      <c r="EH712" s="24"/>
      <c r="EI712" s="24"/>
      <c r="EJ712" s="24"/>
      <c r="EK712" s="24"/>
      <c r="EL712" s="24"/>
      <c r="EM712" s="24"/>
      <c r="EN712" s="24"/>
      <c r="EO712" s="24"/>
      <c r="EP712" s="24"/>
      <c r="EQ712" s="24"/>
      <c r="ER712" s="24"/>
      <c r="ES712" s="24"/>
      <c r="ET712" s="24"/>
      <c r="EU712" s="24"/>
      <c r="EV712" s="24"/>
      <c r="EW712" s="24"/>
      <c r="EX712" s="24"/>
      <c r="EY712" s="24"/>
      <c r="EZ712" s="24"/>
      <c r="FA712" s="24"/>
      <c r="FB712" s="24"/>
      <c r="FC712" s="24"/>
      <c r="FD712" s="24"/>
      <c r="FE712" s="24"/>
      <c r="FF712" s="24"/>
      <c r="FG712" s="24"/>
      <c r="FH712" s="24"/>
      <c r="FI712" s="24"/>
      <c r="FJ712" s="24"/>
      <c r="FK712" s="24"/>
      <c r="FL712" s="24"/>
      <c r="FM712" s="24"/>
      <c r="FN712" s="24"/>
      <c r="FO712" s="24"/>
      <c r="FP712" s="24"/>
      <c r="FQ712" s="24"/>
      <c r="FR712" s="24"/>
      <c r="FS712" s="24"/>
      <c r="FT712" s="24"/>
      <c r="FU712" s="24"/>
      <c r="FV712" s="24"/>
      <c r="FW712" s="24"/>
      <c r="FX712" s="24"/>
      <c r="FY712" s="24"/>
      <c r="FZ712" s="24"/>
      <c r="GA712" s="24"/>
      <c r="GB712" s="24"/>
      <c r="GC712" s="24"/>
      <c r="GD712" s="24"/>
      <c r="GE712" s="24"/>
      <c r="GF712" s="24"/>
      <c r="GG712" s="24"/>
      <c r="GH712" s="24"/>
      <c r="GI712" s="24"/>
      <c r="GJ712" s="24"/>
      <c r="GK712" s="24"/>
      <c r="GL712" s="24"/>
      <c r="GM712" s="24"/>
      <c r="GN712" s="24"/>
      <c r="GO712" s="24"/>
      <c r="GP712" s="24"/>
      <c r="GQ712" s="24"/>
      <c r="GR712" s="24"/>
      <c r="GS712" s="24"/>
      <c r="GT712" s="24"/>
      <c r="GU712" s="24"/>
      <c r="GV712" s="24"/>
      <c r="GW712" s="24"/>
      <c r="GX712" s="24"/>
      <c r="GY712" s="24"/>
      <c r="GZ712" s="24"/>
      <c r="HA712" s="24"/>
      <c r="HB712" s="24"/>
      <c r="HC712" s="24"/>
      <c r="HD712" s="24"/>
      <c r="HE712" s="24"/>
      <c r="HF712" s="24"/>
      <c r="HG712" s="24"/>
      <c r="HH712" s="24"/>
      <c r="HI712" s="24"/>
      <c r="HJ712" s="24"/>
      <c r="HK712" s="24"/>
      <c r="HL712" s="24"/>
      <c r="HM712" s="24"/>
      <c r="HN712" s="24"/>
      <c r="HO712" s="24"/>
      <c r="HP712" s="24"/>
      <c r="HQ712" s="24"/>
      <c r="HR712" s="24"/>
      <c r="HS712" s="24"/>
      <c r="HT712" s="24"/>
      <c r="HU712" s="24"/>
      <c r="HV712" s="24"/>
      <c r="HW712" s="24"/>
      <c r="HX712" s="24"/>
      <c r="HY712" s="24"/>
      <c r="HZ712" s="24"/>
      <c r="IA712" s="24"/>
      <c r="IB712" s="24"/>
      <c r="IC712" s="24"/>
      <c r="ID712" s="24"/>
      <c r="IE712" s="24"/>
      <c r="IF712" s="24"/>
      <c r="IG712" s="24"/>
      <c r="IH712" s="24"/>
      <c r="II712" s="24"/>
      <c r="IJ712" s="24"/>
      <c r="IK712" s="24"/>
      <c r="IL712" s="24"/>
      <c r="IM712" s="24"/>
      <c r="IN712" s="24"/>
      <c r="IO712" s="24"/>
      <c r="IP712" s="24"/>
      <c r="IQ712" s="24"/>
      <c r="IR712" s="24"/>
      <c r="IS712" s="24"/>
      <c r="IT712" s="24"/>
      <c r="IU712" s="24"/>
      <c r="IV712" s="24"/>
      <c r="IW712" s="24"/>
      <c r="IX712" s="24"/>
      <c r="IY712" s="24"/>
      <c r="IZ712" s="24"/>
      <c r="JA712" s="24"/>
      <c r="JB712" s="24"/>
      <c r="JC712" s="24"/>
      <c r="JD712" s="24"/>
      <c r="JE712" s="24"/>
      <c r="JF712" s="24"/>
      <c r="JG712" s="24"/>
      <c r="JH712" s="24"/>
      <c r="JI712" s="24"/>
      <c r="JJ712" s="24"/>
      <c r="JK712" s="24"/>
      <c r="JL712" s="24"/>
      <c r="JM712" s="24"/>
      <c r="JN712" s="24"/>
      <c r="JO712" s="24"/>
      <c r="JP712" s="24"/>
      <c r="JQ712" s="24"/>
      <c r="JR712" s="24"/>
      <c r="JS712" s="24"/>
      <c r="JT712" s="24"/>
      <c r="JU712" s="24"/>
      <c r="JV712" s="24"/>
      <c r="JW712" s="24"/>
      <c r="JX712" s="24"/>
      <c r="JY712" s="24"/>
      <c r="JZ712" s="24"/>
      <c r="KA712" s="24"/>
      <c r="KB712" s="24"/>
      <c r="KC712" s="24"/>
      <c r="KD712" s="24"/>
      <c r="KE712" s="24"/>
      <c r="KF712" s="24"/>
      <c r="KG712" s="24"/>
      <c r="KH712" s="24"/>
      <c r="KI712" s="24"/>
      <c r="KJ712" s="24"/>
      <c r="KK712" s="24"/>
      <c r="KL712" s="24"/>
      <c r="KM712" s="24"/>
      <c r="KN712" s="24"/>
      <c r="KO712" s="24"/>
      <c r="KP712" s="24"/>
      <c r="KQ712" s="24"/>
      <c r="KR712" s="24"/>
      <c r="KS712" s="24"/>
      <c r="KT712" s="24"/>
      <c r="KU712" s="24"/>
      <c r="KV712" s="24"/>
      <c r="KW712" s="24"/>
      <c r="KX712" s="24"/>
      <c r="KY712" s="24"/>
      <c r="KZ712" s="24"/>
      <c r="LA712" s="24"/>
      <c r="LB712" s="24"/>
      <c r="LC712" s="24"/>
      <c r="LD712" s="24"/>
      <c r="LE712" s="24"/>
      <c r="LF712" s="24"/>
      <c r="LG712" s="24"/>
      <c r="LH712" s="24"/>
      <c r="LI712" s="24"/>
      <c r="LJ712" s="24"/>
      <c r="LK712" s="24"/>
      <c r="LL712" s="24"/>
      <c r="LM712" s="24"/>
      <c r="LN712" s="24"/>
      <c r="LO712" s="24"/>
      <c r="LP712" s="24"/>
      <c r="LQ712" s="24"/>
      <c r="LR712" s="24"/>
      <c r="LS712" s="24"/>
      <c r="LT712" s="24"/>
      <c r="LU712" s="24"/>
      <c r="LV712" s="24"/>
      <c r="LW712" s="24"/>
      <c r="LX712" s="24"/>
      <c r="LY712" s="24"/>
      <c r="LZ712" s="24"/>
      <c r="MA712" s="24"/>
      <c r="MB712" s="24"/>
      <c r="MC712" s="24"/>
      <c r="MD712" s="24"/>
      <c r="ME712" s="24"/>
      <c r="MF712" s="24"/>
      <c r="MG712" s="24"/>
      <c r="MH712" s="24"/>
      <c r="MI712" s="24"/>
      <c r="MJ712" s="24"/>
      <c r="MK712" s="24"/>
      <c r="ML712" s="24"/>
      <c r="MM712" s="24"/>
      <c r="MN712" s="24"/>
      <c r="MO712" s="24"/>
      <c r="MP712" s="24"/>
      <c r="MQ712" s="24"/>
      <c r="MR712" s="24"/>
      <c r="MS712" s="24"/>
      <c r="MT712" s="24"/>
      <c r="MU712" s="24"/>
      <c r="MV712" s="24"/>
      <c r="MW712" s="24"/>
      <c r="MX712" s="24"/>
      <c r="MY712" s="24"/>
      <c r="MZ712" s="24"/>
      <c r="NA712" s="24"/>
      <c r="NB712" s="24"/>
      <c r="NC712" s="24"/>
      <c r="ND712" s="24"/>
      <c r="NE712" s="24"/>
      <c r="NF712" s="24"/>
      <c r="NG712" s="24"/>
      <c r="NH712" s="24"/>
      <c r="NI712" s="24"/>
      <c r="NJ712" s="24"/>
      <c r="NK712" s="24"/>
      <c r="NL712" s="24"/>
      <c r="NM712" s="24"/>
      <c r="NN712" s="24"/>
      <c r="NO712" s="24"/>
      <c r="NP712" s="24"/>
      <c r="NQ712" s="24"/>
      <c r="NR712" s="24"/>
      <c r="NS712" s="24"/>
      <c r="NT712" s="24"/>
      <c r="NU712" s="24"/>
      <c r="NV712" s="24"/>
      <c r="NW712" s="24"/>
      <c r="NX712" s="24"/>
      <c r="NY712" s="24"/>
      <c r="NZ712" s="24"/>
      <c r="OA712" s="24"/>
      <c r="OB712" s="24"/>
      <c r="OC712" s="24"/>
      <c r="OD712" s="24"/>
      <c r="OE712" s="24"/>
      <c r="OF712" s="24"/>
      <c r="OG712" s="24"/>
      <c r="OH712" s="24"/>
      <c r="OI712" s="24"/>
      <c r="OJ712" s="24"/>
      <c r="OK712" s="24"/>
      <c r="OL712" s="24"/>
      <c r="OM712" s="24"/>
      <c r="ON712" s="24"/>
      <c r="OO712" s="24"/>
      <c r="OP712" s="24"/>
      <c r="OQ712" s="24"/>
      <c r="OR712" s="24"/>
      <c r="OS712" s="24"/>
      <c r="OT712" s="24"/>
      <c r="OU712" s="24"/>
      <c r="OV712" s="24"/>
      <c r="OW712" s="24"/>
      <c r="OX712" s="24"/>
      <c r="OY712" s="24"/>
      <c r="OZ712" s="24"/>
      <c r="PA712" s="24"/>
      <c r="PB712" s="24"/>
      <c r="PC712" s="24"/>
      <c r="PD712" s="24"/>
      <c r="PE712" s="24"/>
      <c r="PF712" s="24"/>
      <c r="PG712" s="24"/>
      <c r="PH712" s="24"/>
      <c r="PI712" s="24"/>
      <c r="PJ712" s="24"/>
      <c r="PK712" s="24"/>
      <c r="PL712" s="24"/>
      <c r="PM712" s="24"/>
      <c r="PN712" s="24"/>
      <c r="PO712" s="24"/>
      <c r="PP712" s="24"/>
      <c r="PQ712" s="24"/>
      <c r="PR712" s="24"/>
      <c r="PS712" s="24"/>
      <c r="PT712" s="24"/>
      <c r="PU712" s="24"/>
      <c r="PV712" s="24"/>
      <c r="PW712" s="24"/>
      <c r="PX712" s="24"/>
      <c r="PY712" s="24"/>
      <c r="PZ712" s="24"/>
      <c r="QA712" s="24"/>
      <c r="QB712" s="24"/>
      <c r="QC712" s="24"/>
      <c r="QD712" s="24"/>
      <c r="QE712" s="24"/>
      <c r="QF712" s="24"/>
      <c r="QG712" s="24"/>
      <c r="QH712" s="24"/>
      <c r="QI712" s="24"/>
      <c r="QJ712" s="24"/>
      <c r="QK712" s="24"/>
      <c r="QL712" s="24"/>
      <c r="QM712" s="24"/>
      <c r="QN712" s="24"/>
      <c r="QO712" s="24"/>
      <c r="QP712" s="24"/>
      <c r="QQ712" s="24"/>
      <c r="QR712" s="24"/>
      <c r="QS712" s="24"/>
      <c r="QT712" s="24"/>
      <c r="QU712" s="24"/>
      <c r="QV712" s="24"/>
      <c r="QW712" s="24"/>
      <c r="QX712" s="24"/>
      <c r="QY712" s="24"/>
      <c r="QZ712" s="24"/>
      <c r="RA712" s="24"/>
      <c r="RB712" s="24"/>
      <c r="RC712" s="24"/>
      <c r="RD712" s="24"/>
      <c r="RE712" s="24"/>
      <c r="RF712" s="24"/>
      <c r="RG712" s="24"/>
      <c r="RH712" s="24"/>
      <c r="RI712" s="24"/>
      <c r="RJ712" s="24"/>
      <c r="RK712" s="24"/>
      <c r="RL712" s="24"/>
      <c r="RM712" s="24"/>
      <c r="RN712" s="24"/>
      <c r="RO712" s="24"/>
      <c r="RP712" s="24"/>
      <c r="RQ712" s="24"/>
      <c r="RR712" s="24"/>
      <c r="RS712" s="24"/>
      <c r="RT712" s="24"/>
      <c r="RU712" s="24"/>
      <c r="RV712" s="24"/>
      <c r="RW712" s="24"/>
      <c r="RX712" s="24"/>
      <c r="RY712" s="24"/>
      <c r="RZ712" s="24"/>
      <c r="SA712" s="24"/>
      <c r="SB712" s="24"/>
      <c r="SC712" s="24"/>
      <c r="SD712" s="24"/>
      <c r="SE712" s="24"/>
      <c r="SF712" s="24"/>
      <c r="SG712" s="24"/>
      <c r="SH712" s="24"/>
      <c r="SI712" s="24"/>
      <c r="SJ712" s="24"/>
      <c r="SK712" s="24"/>
      <c r="SL712" s="24"/>
      <c r="SM712" s="24"/>
      <c r="SN712" s="24"/>
      <c r="SO712" s="24"/>
      <c r="SP712" s="24"/>
      <c r="SQ712" s="24"/>
      <c r="SR712" s="24"/>
      <c r="SS712" s="24"/>
      <c r="ST712" s="24"/>
      <c r="SU712" s="24"/>
      <c r="SV712" s="24"/>
      <c r="SW712" s="24"/>
      <c r="SX712" s="24"/>
      <c r="SY712" s="24"/>
      <c r="SZ712" s="24"/>
      <c r="TA712" s="24"/>
      <c r="TB712" s="24"/>
      <c r="TC712" s="24"/>
      <c r="TD712" s="24"/>
      <c r="TE712" s="24"/>
      <c r="TF712" s="24"/>
      <c r="TG712" s="24"/>
      <c r="TH712" s="24"/>
      <c r="TI712" s="24"/>
      <c r="TJ712" s="24"/>
      <c r="TK712" s="24"/>
      <c r="TL712" s="24"/>
      <c r="TM712" s="24"/>
      <c r="TN712" s="24"/>
      <c r="TO712" s="24"/>
      <c r="TP712" s="24"/>
      <c r="TQ712" s="24"/>
      <c r="TR712" s="24"/>
      <c r="TS712" s="24"/>
      <c r="TT712" s="24"/>
      <c r="TU712" s="24"/>
      <c r="TV712" s="24"/>
      <c r="TW712" s="24"/>
      <c r="TX712" s="24"/>
      <c r="TY712" s="24"/>
      <c r="TZ712" s="24"/>
      <c r="UA712" s="24"/>
      <c r="UB712" s="24"/>
      <c r="UC712" s="24"/>
      <c r="UD712" s="24"/>
      <c r="UE712" s="24"/>
      <c r="UF712" s="24"/>
      <c r="UG712" s="24"/>
      <c r="UH712" s="24"/>
      <c r="UI712" s="24"/>
      <c r="UJ712" s="24"/>
      <c r="UK712" s="24"/>
      <c r="UL712" s="24"/>
      <c r="UM712" s="24"/>
      <c r="UN712" s="24"/>
      <c r="UO712" s="24"/>
      <c r="UP712" s="24"/>
      <c r="UQ712" s="24"/>
      <c r="UR712" s="24"/>
      <c r="US712" s="24"/>
      <c r="UT712" s="24"/>
      <c r="UU712" s="24"/>
      <c r="UV712" s="24"/>
      <c r="UW712" s="24"/>
      <c r="UX712" s="24"/>
      <c r="UY712" s="24"/>
      <c r="UZ712" s="24"/>
      <c r="VA712" s="24"/>
      <c r="VB712" s="24"/>
      <c r="VC712" s="24"/>
      <c r="VD712" s="24"/>
      <c r="VE712" s="24"/>
      <c r="VF712" s="24"/>
      <c r="VG712" s="24"/>
      <c r="VH712" s="24"/>
      <c r="VI712" s="24"/>
      <c r="VJ712" s="24"/>
      <c r="VK712" s="24"/>
      <c r="VL712" s="24"/>
      <c r="VM712" s="24"/>
      <c r="VN712" s="24"/>
      <c r="VO712" s="24"/>
      <c r="VP712" s="24"/>
      <c r="VQ712" s="24"/>
      <c r="VR712" s="24"/>
      <c r="VS712" s="24"/>
      <c r="VT712" s="24"/>
      <c r="VU712" s="24"/>
      <c r="VV712" s="24"/>
      <c r="VW712" s="24"/>
      <c r="VX712" s="24"/>
      <c r="VY712" s="24"/>
      <c r="VZ712" s="24"/>
      <c r="WA712" s="24"/>
      <c r="WB712" s="24"/>
      <c r="WC712" s="24"/>
      <c r="WD712" s="24"/>
      <c r="WE712" s="24"/>
      <c r="WF712" s="24"/>
      <c r="WG712" s="24"/>
      <c r="WH712" s="24"/>
      <c r="WI712" s="24"/>
      <c r="WJ712" s="24"/>
      <c r="WK712" s="24"/>
      <c r="WL712" s="24"/>
      <c r="WM712" s="24"/>
      <c r="WN712" s="24"/>
      <c r="WO712" s="24"/>
      <c r="WP712" s="24"/>
      <c r="WQ712" s="24"/>
      <c r="WR712" s="24"/>
      <c r="WS712" s="24"/>
      <c r="WT712" s="24"/>
      <c r="WU712" s="24"/>
      <c r="WV712" s="24"/>
      <c r="WW712" s="24"/>
      <c r="WX712" s="24"/>
      <c r="WY712" s="24"/>
      <c r="WZ712" s="24"/>
      <c r="XA712" s="24"/>
      <c r="XB712" s="24"/>
      <c r="XC712" s="24"/>
      <c r="XD712" s="24"/>
      <c r="XE712" s="24"/>
      <c r="XF712" s="24"/>
      <c r="XG712" s="24"/>
      <c r="XH712" s="24"/>
      <c r="XI712" s="24"/>
      <c r="XJ712" s="24"/>
      <c r="XK712" s="24"/>
      <c r="XL712" s="24"/>
      <c r="XM712" s="24"/>
      <c r="XN712" s="24"/>
      <c r="XO712" s="24"/>
      <c r="XP712" s="24"/>
      <c r="XQ712" s="24"/>
      <c r="XR712" s="24"/>
      <c r="XS712" s="24"/>
      <c r="XT712" s="24"/>
      <c r="XU712" s="24"/>
      <c r="XV712" s="24"/>
      <c r="XW712" s="24"/>
      <c r="XX712" s="24"/>
      <c r="XY712" s="24"/>
      <c r="XZ712" s="24"/>
      <c r="YA712" s="24"/>
      <c r="YB712" s="24"/>
      <c r="YC712" s="24"/>
      <c r="YD712" s="24"/>
      <c r="YE712" s="24"/>
      <c r="YF712" s="24"/>
      <c r="YG712" s="24"/>
      <c r="YH712" s="24"/>
      <c r="YI712" s="24"/>
      <c r="YJ712" s="24"/>
      <c r="YK712" s="24"/>
      <c r="YL712" s="24"/>
      <c r="YM712" s="24"/>
      <c r="YN712" s="24"/>
      <c r="YO712" s="24"/>
      <c r="YP712" s="24"/>
      <c r="YQ712" s="24"/>
      <c r="YR712" s="24"/>
      <c r="YS712" s="24"/>
      <c r="YT712" s="24"/>
      <c r="YU712" s="24"/>
      <c r="YV712" s="24"/>
      <c r="YW712" s="24"/>
      <c r="YX712" s="24"/>
      <c r="YY712" s="24"/>
      <c r="YZ712" s="24"/>
      <c r="ZA712" s="24"/>
      <c r="ZB712" s="24"/>
      <c r="ZC712" s="24"/>
      <c r="ZD712" s="24"/>
      <c r="ZE712" s="24"/>
      <c r="ZF712" s="24"/>
      <c r="ZG712" s="24"/>
      <c r="ZH712" s="24"/>
      <c r="ZI712" s="24"/>
      <c r="ZJ712" s="24"/>
      <c r="ZK712" s="24"/>
      <c r="ZL712" s="24"/>
      <c r="ZM712" s="24"/>
      <c r="ZN712" s="24"/>
      <c r="ZO712" s="24"/>
      <c r="ZP712" s="24"/>
      <c r="ZQ712" s="24"/>
      <c r="ZR712" s="24"/>
      <c r="ZS712" s="24"/>
      <c r="ZT712" s="24"/>
      <c r="ZU712" s="24"/>
      <c r="ZV712" s="24"/>
      <c r="ZW712" s="24"/>
      <c r="ZX712" s="24"/>
      <c r="ZY712" s="24"/>
      <c r="ZZ712" s="24"/>
      <c r="AAA712" s="24"/>
      <c r="AAB712" s="24"/>
      <c r="AAC712" s="24"/>
      <c r="AAD712" s="24"/>
      <c r="AAE712" s="24"/>
      <c r="AAF712" s="24"/>
      <c r="AAG712" s="24"/>
      <c r="AAH712" s="24"/>
      <c r="AAI712" s="24"/>
      <c r="AAJ712" s="24"/>
      <c r="AAK712" s="24"/>
      <c r="AAL712" s="24"/>
      <c r="AAM712" s="24"/>
      <c r="AAN712" s="24"/>
      <c r="AAO712" s="24"/>
      <c r="AAP712" s="24"/>
      <c r="AAQ712" s="24"/>
      <c r="AAR712" s="24"/>
      <c r="AAS712" s="24"/>
      <c r="AAT712" s="24"/>
      <c r="AAU712" s="24"/>
      <c r="AAV712" s="24"/>
      <c r="AAW712" s="24"/>
      <c r="AAX712" s="24"/>
      <c r="AAY712" s="24"/>
      <c r="AAZ712" s="24"/>
      <c r="ABA712" s="24"/>
      <c r="ABB712" s="24"/>
      <c r="ABC712" s="24"/>
      <c r="ABD712" s="24"/>
      <c r="ABE712" s="24"/>
      <c r="ABF712" s="24"/>
      <c r="ABG712" s="24"/>
      <c r="ABH712" s="24"/>
      <c r="ABI712" s="24"/>
      <c r="ABJ712" s="24"/>
      <c r="ABK712" s="24"/>
      <c r="ABL712" s="24"/>
      <c r="ABM712" s="24"/>
      <c r="ABN712" s="24"/>
      <c r="ABO712" s="24"/>
      <c r="ABP712" s="24"/>
      <c r="ABQ712" s="24"/>
      <c r="ABR712" s="24"/>
      <c r="ABS712" s="24"/>
      <c r="ABT712" s="24"/>
      <c r="ABU712" s="24"/>
      <c r="ABV712" s="24"/>
      <c r="ABW712" s="24"/>
      <c r="ABX712" s="24"/>
      <c r="ABY712" s="24"/>
      <c r="ABZ712" s="24"/>
      <c r="ACA712" s="24"/>
      <c r="ACB712" s="24"/>
      <c r="ACC712" s="24"/>
      <c r="ACD712" s="24"/>
      <c r="ACE712" s="24"/>
      <c r="ACF712" s="24"/>
      <c r="ACG712" s="24"/>
      <c r="ACH712" s="24"/>
      <c r="ACI712" s="24"/>
      <c r="ACJ712" s="24"/>
      <c r="ACK712" s="24"/>
      <c r="ACL712" s="24"/>
      <c r="ACM712" s="24"/>
      <c r="ACN712" s="24"/>
      <c r="ACO712" s="24"/>
      <c r="ACP712" s="24"/>
      <c r="ACQ712" s="24"/>
      <c r="ACR712" s="24"/>
      <c r="ACS712" s="24"/>
      <c r="ACT712" s="24"/>
      <c r="ACU712" s="24"/>
      <c r="ACV712" s="24"/>
      <c r="ACW712" s="24"/>
      <c r="ACX712" s="24"/>
      <c r="ACY712" s="24"/>
      <c r="ACZ712" s="24"/>
      <c r="ADA712" s="24"/>
      <c r="ADB712" s="24"/>
      <c r="ADC712" s="24"/>
      <c r="ADD712" s="24"/>
      <c r="ADE712" s="24"/>
      <c r="ADF712" s="24"/>
      <c r="ADG712" s="24"/>
      <c r="ADH712" s="24"/>
      <c r="ADI712" s="24"/>
      <c r="ADJ712" s="24"/>
      <c r="ADK712" s="24"/>
      <c r="ADL712" s="24"/>
      <c r="ADM712" s="24"/>
      <c r="ADN712" s="24"/>
      <c r="ADO712" s="24"/>
      <c r="ADP712" s="24"/>
      <c r="ADQ712" s="24"/>
      <c r="ADR712" s="24"/>
      <c r="ADS712" s="24"/>
      <c r="ADT712" s="24"/>
      <c r="ADU712" s="24"/>
      <c r="ADV712" s="24"/>
      <c r="ADW712" s="24"/>
      <c r="ADX712" s="24"/>
      <c r="ADY712" s="24"/>
      <c r="ADZ712" s="24"/>
      <c r="AEA712" s="24"/>
      <c r="AEB712" s="24"/>
      <c r="AEC712" s="24"/>
      <c r="AED712" s="24"/>
      <c r="AEE712" s="24"/>
      <c r="AEF712" s="24"/>
      <c r="AEG712" s="24"/>
      <c r="AEH712" s="24"/>
      <c r="AEI712" s="24"/>
      <c r="AEJ712" s="24"/>
      <c r="AEK712" s="24"/>
      <c r="AEL712" s="24"/>
      <c r="AEM712" s="24"/>
      <c r="AEN712" s="24"/>
      <c r="AEO712" s="24"/>
      <c r="AEP712" s="24"/>
      <c r="AEQ712" s="24"/>
      <c r="AER712" s="24"/>
      <c r="AES712" s="24"/>
      <c r="AET712" s="24"/>
      <c r="AEU712" s="24"/>
      <c r="AEV712" s="24"/>
      <c r="AEW712" s="24"/>
      <c r="AEX712" s="24"/>
      <c r="AEY712" s="24"/>
      <c r="AEZ712" s="24"/>
      <c r="AFA712" s="24"/>
      <c r="AFB712" s="24"/>
      <c r="AFC712" s="24"/>
      <c r="AFD712" s="24"/>
      <c r="AFE712" s="24"/>
      <c r="AFF712" s="24"/>
      <c r="AFG712" s="24"/>
      <c r="AFH712" s="24"/>
      <c r="AFI712" s="24"/>
      <c r="AFJ712" s="24"/>
      <c r="AFK712" s="24"/>
      <c r="AFL712" s="24"/>
      <c r="AFM712" s="24"/>
      <c r="AFN712" s="24"/>
      <c r="AFO712" s="24"/>
      <c r="AFP712" s="24"/>
      <c r="AFQ712" s="24"/>
      <c r="AFR712" s="24"/>
      <c r="AFS712" s="24"/>
      <c r="AFT712" s="24"/>
      <c r="AFU712" s="24"/>
      <c r="AFV712" s="24"/>
      <c r="AFW712" s="24"/>
      <c r="AFX712" s="24"/>
      <c r="AFY712" s="24"/>
      <c r="AFZ712" s="24"/>
      <c r="AGA712" s="24"/>
      <c r="AGB712" s="24"/>
      <c r="AGC712" s="24"/>
      <c r="AGD712" s="24"/>
      <c r="AGE712" s="24"/>
      <c r="AGF712" s="24"/>
      <c r="AGG712" s="24"/>
      <c r="AGH712" s="24"/>
      <c r="AGI712" s="24"/>
      <c r="AGJ712" s="24"/>
      <c r="AGK712" s="24"/>
      <c r="AGL712" s="24"/>
      <c r="AGM712" s="24"/>
      <c r="AGN712" s="24"/>
      <c r="AGO712" s="24"/>
      <c r="AGP712" s="24"/>
      <c r="AGQ712" s="24"/>
      <c r="AGR712" s="24"/>
      <c r="AGS712" s="24"/>
      <c r="AGT712" s="24"/>
      <c r="AGU712" s="24"/>
      <c r="AGV712" s="24"/>
      <c r="AGW712" s="24"/>
      <c r="AGX712" s="24"/>
      <c r="AGY712" s="24"/>
      <c r="AGZ712" s="24"/>
      <c r="AHA712" s="24"/>
      <c r="AHB712" s="24"/>
      <c r="AHC712" s="24"/>
      <c r="AHD712" s="24"/>
      <c r="AHE712" s="24"/>
      <c r="AHF712" s="24"/>
      <c r="AHG712" s="24"/>
      <c r="AHH712" s="24"/>
      <c r="AHI712" s="24"/>
      <c r="AHJ712" s="24"/>
      <c r="AHK712" s="24"/>
      <c r="AHL712" s="24"/>
      <c r="AHM712" s="24"/>
      <c r="AHN712" s="24"/>
      <c r="AHO712" s="24"/>
      <c r="AHP712" s="24"/>
      <c r="AHQ712" s="24"/>
      <c r="AHR712" s="24"/>
      <c r="AHS712" s="24"/>
      <c r="AHT712" s="24"/>
      <c r="AHU712" s="24"/>
      <c r="AHV712" s="24"/>
      <c r="AHW712" s="24"/>
      <c r="AHX712" s="24"/>
      <c r="AHY712" s="24"/>
      <c r="AHZ712" s="24"/>
      <c r="AIA712" s="24"/>
      <c r="AIB712" s="24"/>
      <c r="AIC712" s="24"/>
      <c r="AID712" s="24"/>
      <c r="AIE712" s="24"/>
      <c r="AIF712" s="24"/>
      <c r="AIG712" s="24"/>
      <c r="AIH712" s="24"/>
      <c r="AII712" s="24"/>
      <c r="AIJ712" s="24"/>
      <c r="AIK712" s="24"/>
      <c r="AIL712" s="24"/>
      <c r="AIM712" s="24"/>
      <c r="AIN712" s="24"/>
      <c r="AIO712" s="24"/>
      <c r="AIP712" s="24"/>
      <c r="AIQ712" s="24"/>
      <c r="AIR712" s="24"/>
      <c r="AIS712" s="24"/>
      <c r="AIT712" s="24"/>
      <c r="AIU712" s="24"/>
      <c r="AIV712" s="24"/>
      <c r="AIW712" s="24"/>
      <c r="AIX712" s="24"/>
      <c r="AIY712" s="24"/>
      <c r="AIZ712" s="24"/>
      <c r="AJA712" s="24"/>
      <c r="AJB712" s="24"/>
      <c r="AJC712" s="24"/>
      <c r="AJD712" s="24"/>
      <c r="AJE712" s="24"/>
      <c r="AJF712" s="24"/>
      <c r="AJG712" s="24"/>
      <c r="AJH712" s="24"/>
      <c r="AJI712" s="24"/>
      <c r="AJJ712" s="24"/>
      <c r="AJK712" s="24"/>
      <c r="AJL712" s="24"/>
      <c r="AJM712" s="24"/>
      <c r="AJN712" s="24"/>
      <c r="AJO712" s="24"/>
      <c r="AJP712" s="24"/>
      <c r="AJQ712" s="24"/>
      <c r="AJR712" s="24"/>
      <c r="AJS712" s="24"/>
      <c r="AJT712" s="24"/>
      <c r="AJU712" s="24"/>
      <c r="AJV712" s="24"/>
      <c r="AJW712" s="24"/>
      <c r="AJX712" s="24"/>
      <c r="AJY712" s="24"/>
      <c r="AJZ712" s="24"/>
      <c r="AKA712" s="24"/>
      <c r="AKB712" s="24"/>
      <c r="AKC712" s="24"/>
      <c r="AKD712" s="24"/>
      <c r="AKE712" s="24"/>
      <c r="AKF712" s="24"/>
      <c r="AKG712" s="24"/>
      <c r="AKH712" s="24"/>
      <c r="AKI712" s="24"/>
      <c r="AKJ712" s="24"/>
      <c r="AKK712" s="24"/>
      <c r="AKL712" s="24"/>
      <c r="AKM712" s="24"/>
      <c r="AKN712" s="24"/>
      <c r="AKO712" s="24"/>
      <c r="AKP712" s="24"/>
      <c r="AKQ712" s="24"/>
      <c r="AKR712" s="24"/>
      <c r="AKS712" s="24"/>
      <c r="AKT712" s="24"/>
      <c r="AKU712" s="24"/>
      <c r="AKV712" s="24"/>
      <c r="AKW712" s="24"/>
      <c r="AKX712" s="24"/>
      <c r="AKY712" s="24"/>
      <c r="AKZ712" s="24"/>
      <c r="ALA712" s="24"/>
      <c r="ALB712" s="24"/>
      <c r="ALC712" s="24"/>
      <c r="ALD712" s="24"/>
      <c r="ALE712" s="24"/>
      <c r="ALF712" s="24"/>
      <c r="ALG712" s="24"/>
      <c r="ALH712" s="24"/>
      <c r="ALI712" s="24"/>
      <c r="ALJ712" s="24"/>
      <c r="ALK712" s="24"/>
      <c r="ALL712" s="24"/>
      <c r="ALM712" s="24"/>
      <c r="ALN712" s="24"/>
      <c r="ALO712" s="24"/>
      <c r="ALP712" s="24"/>
      <c r="ALQ712" s="24"/>
      <c r="ALR712" s="24"/>
      <c r="ALS712" s="24"/>
      <c r="ALT712" s="24"/>
      <c r="ALU712" s="24"/>
      <c r="ALV712" s="24"/>
      <c r="ALW712" s="24"/>
      <c r="ALX712" s="24"/>
      <c r="ALY712" s="24"/>
      <c r="ALZ712" s="24"/>
      <c r="AMA712" s="24"/>
      <c r="AMB712" s="24"/>
      <c r="AMC712" s="24"/>
      <c r="AMD712" s="24"/>
      <c r="AME712" s="24"/>
      <c r="AMF712" s="24"/>
      <c r="AMG712" s="24"/>
      <c r="AMH712" s="24"/>
      <c r="AMI712" s="24"/>
      <c r="AMJ712" s="24"/>
      <c r="AMK712" s="24"/>
      <c r="AML712" s="24"/>
      <c r="AMM712" s="24"/>
      <c r="AMN712" s="24"/>
      <c r="AMO712" s="24"/>
      <c r="AMP712" s="24"/>
      <c r="AMQ712" s="24"/>
      <c r="AMR712" s="24"/>
      <c r="AMS712" s="24"/>
      <c r="AMT712" s="24"/>
      <c r="AMU712" s="24"/>
      <c r="AMV712" s="24"/>
      <c r="AMW712" s="24"/>
      <c r="AMX712" s="24"/>
      <c r="AMY712" s="24"/>
      <c r="AMZ712" s="24"/>
      <c r="ANA712" s="24"/>
      <c r="ANB712" s="24"/>
      <c r="ANC712" s="24"/>
      <c r="AND712" s="24"/>
      <c r="ANE712" s="24"/>
      <c r="ANF712" s="24"/>
      <c r="ANG712" s="24"/>
      <c r="ANH712" s="24"/>
      <c r="ANI712" s="24"/>
      <c r="ANJ712" s="24"/>
      <c r="ANK712" s="24"/>
      <c r="ANL712" s="24"/>
      <c r="ANM712" s="24"/>
      <c r="ANN712" s="24"/>
      <c r="ANO712" s="24"/>
      <c r="ANP712" s="24"/>
      <c r="ANQ712" s="24"/>
      <c r="ANR712" s="24"/>
      <c r="ANS712" s="24"/>
      <c r="ANT712" s="24"/>
      <c r="ANU712" s="24"/>
      <c r="ANV712" s="24"/>
      <c r="ANW712" s="24"/>
      <c r="ANX712" s="24"/>
      <c r="ANY712" s="24"/>
      <c r="ANZ712" s="24"/>
      <c r="AOA712" s="24"/>
      <c r="AOB712" s="24"/>
      <c r="AOC712" s="24"/>
      <c r="AOD712" s="24"/>
      <c r="AOE712" s="24"/>
      <c r="AOF712" s="24"/>
      <c r="AOG712" s="24"/>
      <c r="AOH712" s="24"/>
      <c r="AOI712" s="24"/>
      <c r="AOJ712" s="24"/>
      <c r="AOK712" s="24"/>
      <c r="AOL712" s="24"/>
      <c r="AOM712" s="24"/>
      <c r="AON712" s="24"/>
      <c r="AOO712" s="24"/>
      <c r="AOP712" s="24"/>
      <c r="AOQ712" s="24"/>
      <c r="AOR712" s="24"/>
      <c r="AOS712" s="24"/>
      <c r="AOT712" s="24"/>
      <c r="AOU712" s="24"/>
      <c r="AOV712" s="24"/>
      <c r="AOW712" s="24"/>
      <c r="AOX712" s="24"/>
      <c r="AOY712" s="24"/>
      <c r="AOZ712" s="24"/>
      <c r="APA712" s="24"/>
      <c r="APB712" s="24"/>
      <c r="APC712" s="24"/>
      <c r="APD712" s="24"/>
      <c r="APE712" s="24"/>
      <c r="APF712" s="24"/>
      <c r="APG712" s="24"/>
      <c r="APH712" s="24"/>
      <c r="API712" s="24"/>
      <c r="APJ712" s="24"/>
      <c r="APK712" s="24"/>
      <c r="APL712" s="24"/>
      <c r="APM712" s="24"/>
      <c r="APN712" s="24"/>
      <c r="APO712" s="24"/>
      <c r="APP712" s="24"/>
      <c r="APQ712" s="24"/>
      <c r="APR712" s="24"/>
      <c r="APS712" s="24"/>
      <c r="APT712" s="24"/>
      <c r="APU712" s="24"/>
      <c r="APV712" s="24"/>
      <c r="APW712" s="24"/>
      <c r="APX712" s="24"/>
      <c r="APY712" s="24"/>
      <c r="APZ712" s="24"/>
      <c r="AQA712" s="24"/>
      <c r="AQB712" s="24"/>
      <c r="AQC712" s="24"/>
      <c r="AQD712" s="24"/>
      <c r="AQE712" s="24"/>
      <c r="AQF712" s="24"/>
      <c r="AQG712" s="24"/>
      <c r="AQH712" s="24"/>
      <c r="AQI712" s="24"/>
      <c r="AQJ712" s="24"/>
      <c r="AQK712" s="24"/>
      <c r="AQL712" s="24"/>
      <c r="AQM712" s="24"/>
      <c r="AQN712" s="24"/>
      <c r="AQO712" s="24"/>
      <c r="AQP712" s="24"/>
      <c r="AQQ712" s="24"/>
      <c r="AQR712" s="24"/>
      <c r="AQS712" s="24"/>
      <c r="AQT712" s="24"/>
      <c r="AQU712" s="24"/>
      <c r="AQV712" s="24"/>
      <c r="AQW712" s="24"/>
      <c r="AQX712" s="24"/>
      <c r="AQY712" s="24"/>
      <c r="AQZ712" s="24"/>
      <c r="ARA712" s="24"/>
      <c r="ARB712" s="24"/>
      <c r="ARC712" s="24"/>
      <c r="ARD712" s="24"/>
      <c r="ARE712" s="24"/>
      <c r="ARF712" s="24"/>
      <c r="ARG712" s="24"/>
      <c r="ARH712" s="24"/>
      <c r="ARI712" s="24"/>
      <c r="ARJ712" s="24"/>
      <c r="ARK712" s="24"/>
      <c r="ARL712" s="24"/>
      <c r="ARM712" s="24"/>
      <c r="ARN712" s="24"/>
      <c r="ARO712" s="24"/>
      <c r="ARP712" s="24"/>
      <c r="ARQ712" s="24"/>
      <c r="ARR712" s="24"/>
      <c r="ARS712" s="24"/>
      <c r="ART712" s="24"/>
      <c r="ARU712" s="24"/>
      <c r="ARV712" s="24"/>
      <c r="ARW712" s="24"/>
      <c r="ARX712" s="24"/>
      <c r="ARY712" s="24"/>
      <c r="ARZ712" s="24"/>
      <c r="ASA712" s="24"/>
      <c r="ASB712" s="24"/>
      <c r="ASC712" s="24"/>
      <c r="ASD712" s="24"/>
      <c r="ASE712" s="24"/>
      <c r="ASF712" s="24"/>
      <c r="ASG712" s="24"/>
      <c r="ASH712" s="24"/>
      <c r="ASI712" s="24"/>
      <c r="ASJ712" s="24"/>
      <c r="ASK712" s="24"/>
      <c r="ASL712" s="24"/>
      <c r="ASM712" s="24"/>
      <c r="ASN712" s="24"/>
      <c r="ASO712" s="24"/>
      <c r="ASP712" s="24"/>
      <c r="ASQ712" s="24"/>
      <c r="ASR712" s="24"/>
      <c r="ASS712" s="24"/>
      <c r="AST712" s="24"/>
      <c r="ASU712" s="24"/>
      <c r="ASV712" s="24"/>
      <c r="ASW712" s="24"/>
      <c r="ASX712" s="24"/>
      <c r="ASY712" s="24"/>
      <c r="ASZ712" s="24"/>
      <c r="ATA712" s="24"/>
      <c r="ATB712" s="24"/>
      <c r="ATC712" s="24"/>
      <c r="ATD712" s="24"/>
      <c r="ATE712" s="24"/>
      <c r="ATF712" s="24"/>
      <c r="ATG712" s="24"/>
      <c r="ATH712" s="24"/>
      <c r="ATI712" s="24"/>
      <c r="ATJ712" s="24"/>
      <c r="ATK712" s="24"/>
      <c r="ATL712" s="24"/>
      <c r="ATM712" s="24"/>
      <c r="ATN712" s="24"/>
      <c r="ATO712" s="24"/>
      <c r="ATP712" s="24"/>
      <c r="ATQ712" s="24"/>
      <c r="ATR712" s="24"/>
      <c r="ATS712" s="24"/>
      <c r="ATT712" s="24"/>
      <c r="ATU712" s="24"/>
      <c r="ATV712" s="24"/>
      <c r="ATW712" s="24"/>
      <c r="ATX712" s="24"/>
      <c r="ATY712" s="24"/>
      <c r="ATZ712" s="24"/>
      <c r="AUA712" s="24"/>
      <c r="AUB712" s="24"/>
      <c r="AUC712" s="24"/>
      <c r="AUD712" s="24"/>
      <c r="AUE712" s="24"/>
      <c r="AUF712" s="24"/>
      <c r="AUG712" s="24"/>
      <c r="AUH712" s="24"/>
      <c r="AUI712" s="24"/>
      <c r="AUJ712" s="24"/>
      <c r="AUK712" s="24"/>
      <c r="AUL712" s="24"/>
      <c r="AUM712" s="24"/>
      <c r="AUN712" s="24"/>
      <c r="AUO712" s="24"/>
      <c r="AUP712" s="24"/>
      <c r="AUQ712" s="24"/>
      <c r="AUR712" s="24"/>
      <c r="AUS712" s="24"/>
      <c r="AUT712" s="24"/>
      <c r="AUU712" s="24"/>
      <c r="AUV712" s="24"/>
      <c r="AUW712" s="24"/>
      <c r="AUX712" s="24"/>
      <c r="AUY712" s="24"/>
      <c r="AUZ712" s="24"/>
      <c r="AVA712" s="24"/>
      <c r="AVB712" s="24"/>
      <c r="AVC712" s="24"/>
      <c r="AVD712" s="24"/>
      <c r="AVE712" s="24"/>
      <c r="AVF712" s="24"/>
      <c r="AVG712" s="24"/>
      <c r="AVH712" s="24"/>
      <c r="AVI712" s="24"/>
      <c r="AVJ712" s="24"/>
      <c r="AVK712" s="24"/>
      <c r="AVL712" s="24"/>
      <c r="AVM712" s="24"/>
      <c r="AVN712" s="24"/>
      <c r="AVO712" s="24"/>
      <c r="AVP712" s="24"/>
      <c r="AVQ712" s="24"/>
      <c r="AVR712" s="24"/>
      <c r="AVS712" s="24"/>
      <c r="AVT712" s="24"/>
      <c r="AVU712" s="24"/>
      <c r="AVV712" s="24"/>
      <c r="AVW712" s="24"/>
      <c r="AVX712" s="24"/>
      <c r="AVY712" s="24"/>
      <c r="AVZ712" s="24"/>
      <c r="AWA712" s="24"/>
      <c r="AWB712" s="24"/>
      <c r="AWC712" s="24"/>
      <c r="AWD712" s="24"/>
      <c r="AWE712" s="24"/>
      <c r="AWF712" s="24"/>
      <c r="AWG712" s="24"/>
      <c r="AWH712" s="24"/>
      <c r="AWI712" s="24"/>
      <c r="AWJ712" s="24"/>
      <c r="AWK712" s="24"/>
      <c r="AWL712" s="24"/>
      <c r="AWM712" s="24"/>
      <c r="AWN712" s="24"/>
      <c r="AWO712" s="24"/>
      <c r="AWP712" s="24"/>
      <c r="AWQ712" s="24"/>
      <c r="AWR712" s="24"/>
      <c r="AWS712" s="24"/>
      <c r="AWT712" s="24"/>
      <c r="AWU712" s="24"/>
      <c r="AWV712" s="24"/>
      <c r="AWW712" s="24"/>
      <c r="AWX712" s="24"/>
      <c r="AWY712" s="24"/>
      <c r="AWZ712" s="24"/>
      <c r="AXA712" s="24"/>
      <c r="AXB712" s="24"/>
      <c r="AXC712" s="24"/>
      <c r="AXD712" s="24"/>
      <c r="AXE712" s="24"/>
      <c r="AXF712" s="24"/>
      <c r="AXG712" s="24"/>
      <c r="AXH712" s="24"/>
      <c r="AXI712" s="24"/>
      <c r="AXJ712" s="24"/>
      <c r="AXK712" s="24"/>
      <c r="AXL712" s="24"/>
      <c r="AXM712" s="24"/>
      <c r="AXN712" s="24"/>
      <c r="AXO712" s="24"/>
      <c r="AXP712" s="24"/>
      <c r="AXQ712" s="24"/>
      <c r="AXR712" s="24"/>
      <c r="AXS712" s="24"/>
      <c r="AXT712" s="24"/>
      <c r="AXU712" s="24"/>
      <c r="AXV712" s="24"/>
      <c r="AXW712" s="24"/>
      <c r="AXX712" s="24"/>
      <c r="AXY712" s="24"/>
      <c r="AXZ712" s="24"/>
      <c r="AYA712" s="24"/>
      <c r="AYB712" s="24"/>
      <c r="AYC712" s="24"/>
      <c r="AYD712" s="24"/>
      <c r="AYE712" s="24"/>
      <c r="AYF712" s="24"/>
      <c r="AYG712" s="24"/>
      <c r="AYH712" s="24"/>
      <c r="AYI712" s="24"/>
      <c r="AYJ712" s="24"/>
      <c r="AYK712" s="24"/>
      <c r="AYL712" s="24"/>
      <c r="AYM712" s="24"/>
      <c r="AYN712" s="24"/>
      <c r="AYO712" s="24"/>
      <c r="AYP712" s="24"/>
      <c r="AYQ712" s="24"/>
      <c r="AYR712" s="24"/>
      <c r="AYS712" s="24"/>
      <c r="AYT712" s="24"/>
      <c r="AYU712" s="24"/>
      <c r="AYV712" s="24"/>
      <c r="AYW712" s="24"/>
      <c r="AYX712" s="24"/>
      <c r="AYY712" s="24"/>
      <c r="AYZ712" s="24"/>
      <c r="AZA712" s="24"/>
      <c r="AZB712" s="24"/>
      <c r="AZC712" s="24"/>
      <c r="AZD712" s="24"/>
      <c r="AZE712" s="24"/>
      <c r="AZF712" s="24"/>
      <c r="AZG712" s="24"/>
      <c r="AZH712" s="24"/>
      <c r="AZI712" s="24"/>
      <c r="AZJ712" s="24"/>
      <c r="AZK712" s="24"/>
      <c r="AZL712" s="24"/>
      <c r="AZM712" s="24"/>
      <c r="AZN712" s="24"/>
      <c r="AZO712" s="24"/>
      <c r="AZP712" s="24"/>
      <c r="AZQ712" s="24"/>
      <c r="AZR712" s="24"/>
      <c r="AZS712" s="24"/>
      <c r="AZT712" s="24"/>
      <c r="AZU712" s="24"/>
      <c r="AZV712" s="24"/>
      <c r="AZW712" s="24"/>
      <c r="AZX712" s="24"/>
      <c r="AZY712" s="24"/>
      <c r="AZZ712" s="24"/>
      <c r="BAA712" s="24"/>
      <c r="BAB712" s="24"/>
      <c r="BAC712" s="24"/>
      <c r="BAD712" s="24"/>
      <c r="BAE712" s="24"/>
      <c r="BAF712" s="24"/>
      <c r="BAG712" s="24"/>
      <c r="BAH712" s="24"/>
      <c r="BAI712" s="24"/>
      <c r="BAJ712" s="24"/>
      <c r="BAK712" s="24"/>
      <c r="BAL712" s="24"/>
      <c r="BAM712" s="24"/>
      <c r="BAN712" s="24"/>
      <c r="BAO712" s="24"/>
      <c r="BAP712" s="24"/>
    </row>
    <row r="713" spans="1:1394" s="19" customFormat="1" x14ac:dyDescent="0.25">
      <c r="A713" s="19" t="str">
        <f>IF(YEAR(G713)=2024,#REF!,"")</f>
        <v/>
      </c>
      <c r="B713" s="19" t="str">
        <f>IF(YEAR(G713)=2025,#REF!,"")</f>
        <v/>
      </c>
      <c r="C713" s="19" t="str">
        <f t="shared" si="55"/>
        <v>Afternoon45146</v>
      </c>
      <c r="D713" s="19" t="str">
        <f>IF('by region'!$C$2="Any","Any",'Turf only'!V713)&amp;M713&amp;IF('by region'!$I$2="Any","Any",N713)&amp;G713</f>
        <v>AnyFlatAny45146</v>
      </c>
      <c r="E713" s="19" t="e">
        <f>IF(I713=#REF!,'Turf only'!G713,"")</f>
        <v>#REF!</v>
      </c>
      <c r="F713" s="19" t="e">
        <f t="shared" si="56"/>
        <v>#REF!</v>
      </c>
      <c r="G713" s="15">
        <v>45146</v>
      </c>
      <c r="H713" s="16" t="s">
        <v>7</v>
      </c>
      <c r="I713" s="16" t="s">
        <v>65</v>
      </c>
      <c r="J713" s="16" t="s">
        <v>9</v>
      </c>
      <c r="K713" s="14" t="s">
        <v>24</v>
      </c>
      <c r="L713" s="14" t="s">
        <v>19</v>
      </c>
      <c r="M713" s="16" t="s">
        <v>25</v>
      </c>
      <c r="N713" s="16" t="s">
        <v>13</v>
      </c>
      <c r="O713" s="16" t="s">
        <v>14</v>
      </c>
      <c r="P713" s="23">
        <f t="shared" si="57"/>
        <v>1</v>
      </c>
      <c r="Q713" s="23" cm="1">
        <f t="array" ref="Q713">SUMPRODUCT(($G$2:$G$2765=G713)*(P713&gt;$P$2:$P$2765))+1</f>
        <v>1</v>
      </c>
      <c r="R713" s="23" t="e">
        <f>(Q713*100000)+#REF!</f>
        <v>#REF!</v>
      </c>
      <c r="S713" s="19" t="e" cm="1">
        <f t="array" ref="S713">SUMPRODUCT(($G$2:$G$2765=G713)*(R713&gt;$R$2:$R$2765))+1</f>
        <v>#REF!</v>
      </c>
      <c r="T713" s="19" t="str">
        <f t="shared" si="58"/>
        <v xml:space="preserve">FFOS LAS </v>
      </c>
      <c r="U713" s="19">
        <v>0</v>
      </c>
      <c r="V713" s="19" t="s">
        <v>19</v>
      </c>
      <c r="W713" s="19">
        <f t="shared" si="59"/>
        <v>2023</v>
      </c>
      <c r="X713" s="24"/>
      <c r="Y713" s="24"/>
      <c r="Z713" s="24"/>
      <c r="AA713" s="24"/>
      <c r="AB713" s="24"/>
      <c r="AC713" s="24"/>
      <c r="AD713" s="24"/>
      <c r="AE713" s="24"/>
      <c r="AF713" s="24"/>
      <c r="AG713" s="24"/>
      <c r="AH713" s="24"/>
      <c r="AI713" s="24"/>
      <c r="AJ713" s="24"/>
      <c r="AK713" s="24"/>
      <c r="AL713" s="24"/>
      <c r="AM713" s="24"/>
      <c r="AN713" s="24"/>
      <c r="AO713" s="24"/>
      <c r="AP713" s="24"/>
      <c r="AQ713" s="24"/>
      <c r="AR713" s="24"/>
      <c r="AS713" s="24"/>
      <c r="AT713" s="24"/>
      <c r="AU713" s="24"/>
      <c r="AV713" s="24"/>
      <c r="AW713" s="24"/>
      <c r="AX713" s="24"/>
      <c r="AY713" s="24"/>
      <c r="AZ713" s="24"/>
      <c r="BA713" s="24"/>
      <c r="BB713" s="24"/>
      <c r="BC713" s="24"/>
      <c r="BD713" s="24"/>
      <c r="BE713" s="24"/>
      <c r="BF713" s="24"/>
      <c r="BG713" s="24"/>
      <c r="BH713" s="24"/>
      <c r="BI713" s="24"/>
      <c r="BJ713" s="24"/>
      <c r="BK713" s="24"/>
      <c r="BL713" s="24"/>
      <c r="BM713" s="24"/>
      <c r="BN713" s="24"/>
      <c r="BO713" s="24"/>
      <c r="BP713" s="24"/>
      <c r="BQ713" s="24"/>
      <c r="BR713" s="24"/>
      <c r="BS713" s="24"/>
      <c r="BT713" s="24"/>
      <c r="BU713" s="24"/>
      <c r="BV713" s="24"/>
      <c r="BW713" s="24"/>
      <c r="BX713" s="24"/>
      <c r="BY713" s="24"/>
      <c r="BZ713" s="24"/>
      <c r="CA713" s="24"/>
      <c r="CB713" s="24"/>
      <c r="CC713" s="24"/>
      <c r="CD713" s="24"/>
      <c r="CE713" s="24"/>
      <c r="CF713" s="24"/>
      <c r="CG713" s="24"/>
      <c r="CH713" s="24"/>
      <c r="CI713" s="24"/>
      <c r="CJ713" s="24"/>
      <c r="CK713" s="24"/>
      <c r="CL713" s="24"/>
      <c r="CM713" s="24"/>
      <c r="CN713" s="24"/>
      <c r="CO713" s="24"/>
      <c r="CP713" s="24"/>
      <c r="CQ713" s="24"/>
      <c r="CR713" s="24"/>
      <c r="CS713" s="24"/>
      <c r="CT713" s="24"/>
      <c r="CU713" s="24"/>
      <c r="CV713" s="24"/>
      <c r="CW713" s="24"/>
      <c r="CX713" s="24"/>
      <c r="CY713" s="24"/>
      <c r="CZ713" s="24"/>
      <c r="DA713" s="24"/>
      <c r="DB713" s="24"/>
      <c r="DC713" s="24"/>
      <c r="DD713" s="24"/>
      <c r="DE713" s="24"/>
      <c r="DF713" s="24"/>
      <c r="DG713" s="24"/>
      <c r="DH713" s="24"/>
      <c r="DI713" s="24"/>
      <c r="DJ713" s="24"/>
      <c r="DK713" s="24"/>
      <c r="DL713" s="24"/>
      <c r="DM713" s="24"/>
      <c r="DN713" s="24"/>
      <c r="DO713" s="24"/>
      <c r="DP713" s="24"/>
      <c r="DQ713" s="24"/>
      <c r="DR713" s="24"/>
      <c r="DS713" s="24"/>
      <c r="DT713" s="24"/>
      <c r="DU713" s="24"/>
      <c r="DV713" s="24"/>
      <c r="DW713" s="24"/>
      <c r="DX713" s="24"/>
      <c r="DY713" s="24"/>
      <c r="DZ713" s="24"/>
      <c r="EA713" s="24"/>
      <c r="EB713" s="24"/>
      <c r="EC713" s="24"/>
      <c r="ED713" s="24"/>
      <c r="EE713" s="24"/>
      <c r="EF713" s="24"/>
      <c r="EG713" s="24"/>
      <c r="EH713" s="24"/>
      <c r="EI713" s="24"/>
      <c r="EJ713" s="24"/>
      <c r="EK713" s="24"/>
      <c r="EL713" s="24"/>
      <c r="EM713" s="24"/>
      <c r="EN713" s="24"/>
      <c r="EO713" s="24"/>
      <c r="EP713" s="24"/>
      <c r="EQ713" s="24"/>
      <c r="ER713" s="24"/>
      <c r="ES713" s="24"/>
      <c r="ET713" s="24"/>
      <c r="EU713" s="24"/>
      <c r="EV713" s="24"/>
      <c r="EW713" s="24"/>
      <c r="EX713" s="24"/>
      <c r="EY713" s="24"/>
      <c r="EZ713" s="24"/>
      <c r="FA713" s="24"/>
      <c r="FB713" s="24"/>
      <c r="FC713" s="24"/>
      <c r="FD713" s="24"/>
      <c r="FE713" s="24"/>
      <c r="FF713" s="24"/>
      <c r="FG713" s="24"/>
      <c r="FH713" s="24"/>
      <c r="FI713" s="24"/>
      <c r="FJ713" s="24"/>
      <c r="FK713" s="24"/>
      <c r="FL713" s="24"/>
      <c r="FM713" s="24"/>
      <c r="FN713" s="24"/>
      <c r="FO713" s="24"/>
      <c r="FP713" s="24"/>
      <c r="FQ713" s="24"/>
      <c r="FR713" s="24"/>
      <c r="FS713" s="24"/>
      <c r="FT713" s="24"/>
      <c r="FU713" s="24"/>
      <c r="FV713" s="24"/>
      <c r="FW713" s="24"/>
      <c r="FX713" s="24"/>
      <c r="FY713" s="24"/>
      <c r="FZ713" s="24"/>
      <c r="GA713" s="24"/>
      <c r="GB713" s="24"/>
      <c r="GC713" s="24"/>
      <c r="GD713" s="24"/>
      <c r="GE713" s="24"/>
      <c r="GF713" s="24"/>
      <c r="GG713" s="24"/>
      <c r="GH713" s="24"/>
      <c r="GI713" s="24"/>
      <c r="GJ713" s="24"/>
      <c r="GK713" s="24"/>
      <c r="GL713" s="24"/>
      <c r="GM713" s="24"/>
      <c r="GN713" s="24"/>
      <c r="GO713" s="24"/>
      <c r="GP713" s="24"/>
      <c r="GQ713" s="24"/>
      <c r="GR713" s="24"/>
      <c r="GS713" s="24"/>
      <c r="GT713" s="24"/>
      <c r="GU713" s="24"/>
      <c r="GV713" s="24"/>
      <c r="GW713" s="24"/>
      <c r="GX713" s="24"/>
      <c r="GY713" s="24"/>
      <c r="GZ713" s="24"/>
      <c r="HA713" s="24"/>
      <c r="HB713" s="24"/>
      <c r="HC713" s="24"/>
      <c r="HD713" s="24"/>
      <c r="HE713" s="24"/>
      <c r="HF713" s="24"/>
      <c r="HG713" s="24"/>
      <c r="HH713" s="24"/>
      <c r="HI713" s="24"/>
      <c r="HJ713" s="24"/>
      <c r="HK713" s="24"/>
      <c r="HL713" s="24"/>
      <c r="HM713" s="24"/>
      <c r="HN713" s="24"/>
      <c r="HO713" s="24"/>
      <c r="HP713" s="24"/>
      <c r="HQ713" s="24"/>
      <c r="HR713" s="24"/>
      <c r="HS713" s="24"/>
      <c r="HT713" s="24"/>
      <c r="HU713" s="24"/>
      <c r="HV713" s="24"/>
      <c r="HW713" s="24"/>
      <c r="HX713" s="24"/>
      <c r="HY713" s="24"/>
      <c r="HZ713" s="24"/>
      <c r="IA713" s="24"/>
      <c r="IB713" s="24"/>
      <c r="IC713" s="24"/>
      <c r="ID713" s="24"/>
      <c r="IE713" s="24"/>
      <c r="IF713" s="24"/>
      <c r="IG713" s="24"/>
      <c r="IH713" s="24"/>
      <c r="II713" s="24"/>
      <c r="IJ713" s="24"/>
      <c r="IK713" s="24"/>
      <c r="IL713" s="24"/>
      <c r="IM713" s="24"/>
      <c r="IN713" s="24"/>
      <c r="IO713" s="24"/>
      <c r="IP713" s="24"/>
      <c r="IQ713" s="24"/>
      <c r="IR713" s="24"/>
      <c r="IS713" s="24"/>
      <c r="IT713" s="24"/>
      <c r="IU713" s="24"/>
      <c r="IV713" s="24"/>
      <c r="IW713" s="24"/>
      <c r="IX713" s="24"/>
      <c r="IY713" s="24"/>
      <c r="IZ713" s="24"/>
      <c r="JA713" s="24"/>
      <c r="JB713" s="24"/>
      <c r="JC713" s="24"/>
      <c r="JD713" s="24"/>
      <c r="JE713" s="24"/>
      <c r="JF713" s="24"/>
      <c r="JG713" s="24"/>
      <c r="JH713" s="24"/>
      <c r="JI713" s="24"/>
      <c r="JJ713" s="24"/>
      <c r="JK713" s="24"/>
      <c r="JL713" s="24"/>
      <c r="JM713" s="24"/>
      <c r="JN713" s="24"/>
      <c r="JO713" s="24"/>
      <c r="JP713" s="24"/>
      <c r="JQ713" s="24"/>
      <c r="JR713" s="24"/>
      <c r="JS713" s="24"/>
      <c r="JT713" s="24"/>
      <c r="JU713" s="24"/>
      <c r="JV713" s="24"/>
      <c r="JW713" s="24"/>
      <c r="JX713" s="24"/>
      <c r="JY713" s="24"/>
      <c r="JZ713" s="24"/>
      <c r="KA713" s="24"/>
      <c r="KB713" s="24"/>
      <c r="KC713" s="24"/>
      <c r="KD713" s="24"/>
      <c r="KE713" s="24"/>
      <c r="KF713" s="24"/>
      <c r="KG713" s="24"/>
      <c r="KH713" s="24"/>
      <c r="KI713" s="24"/>
      <c r="KJ713" s="24"/>
      <c r="KK713" s="24"/>
      <c r="KL713" s="24"/>
      <c r="KM713" s="24"/>
      <c r="KN713" s="24"/>
      <c r="KO713" s="24"/>
      <c r="KP713" s="24"/>
      <c r="KQ713" s="24"/>
      <c r="KR713" s="24"/>
      <c r="KS713" s="24"/>
      <c r="KT713" s="24"/>
      <c r="KU713" s="24"/>
      <c r="KV713" s="24"/>
      <c r="KW713" s="24"/>
      <c r="KX713" s="24"/>
      <c r="KY713" s="24"/>
      <c r="KZ713" s="24"/>
      <c r="LA713" s="24"/>
      <c r="LB713" s="24"/>
      <c r="LC713" s="24"/>
      <c r="LD713" s="24"/>
      <c r="LE713" s="24"/>
      <c r="LF713" s="24"/>
      <c r="LG713" s="24"/>
      <c r="LH713" s="24"/>
      <c r="LI713" s="24"/>
      <c r="LJ713" s="24"/>
      <c r="LK713" s="24"/>
      <c r="LL713" s="24"/>
      <c r="LM713" s="24"/>
      <c r="LN713" s="24"/>
      <c r="LO713" s="24"/>
      <c r="LP713" s="24"/>
      <c r="LQ713" s="24"/>
      <c r="LR713" s="24"/>
      <c r="LS713" s="24"/>
      <c r="LT713" s="24"/>
      <c r="LU713" s="24"/>
      <c r="LV713" s="24"/>
      <c r="LW713" s="24"/>
      <c r="LX713" s="24"/>
      <c r="LY713" s="24"/>
      <c r="LZ713" s="24"/>
      <c r="MA713" s="24"/>
      <c r="MB713" s="24"/>
      <c r="MC713" s="24"/>
      <c r="MD713" s="24"/>
      <c r="ME713" s="24"/>
      <c r="MF713" s="24"/>
      <c r="MG713" s="24"/>
      <c r="MH713" s="24"/>
      <c r="MI713" s="24"/>
      <c r="MJ713" s="24"/>
      <c r="MK713" s="24"/>
      <c r="ML713" s="24"/>
      <c r="MM713" s="24"/>
      <c r="MN713" s="24"/>
      <c r="MO713" s="24"/>
      <c r="MP713" s="24"/>
      <c r="MQ713" s="24"/>
      <c r="MR713" s="24"/>
      <c r="MS713" s="24"/>
      <c r="MT713" s="24"/>
      <c r="MU713" s="24"/>
      <c r="MV713" s="24"/>
      <c r="MW713" s="24"/>
      <c r="MX713" s="24"/>
      <c r="MY713" s="24"/>
      <c r="MZ713" s="24"/>
      <c r="NA713" s="24"/>
      <c r="NB713" s="24"/>
      <c r="NC713" s="24"/>
      <c r="ND713" s="24"/>
      <c r="NE713" s="24"/>
      <c r="NF713" s="24"/>
      <c r="NG713" s="24"/>
      <c r="NH713" s="24"/>
      <c r="NI713" s="24"/>
      <c r="NJ713" s="24"/>
      <c r="NK713" s="24"/>
      <c r="NL713" s="24"/>
      <c r="NM713" s="24"/>
      <c r="NN713" s="24"/>
      <c r="NO713" s="24"/>
      <c r="NP713" s="24"/>
      <c r="NQ713" s="24"/>
      <c r="NR713" s="24"/>
      <c r="NS713" s="24"/>
      <c r="NT713" s="24"/>
      <c r="NU713" s="24"/>
      <c r="NV713" s="24"/>
      <c r="NW713" s="24"/>
      <c r="NX713" s="24"/>
      <c r="NY713" s="24"/>
      <c r="NZ713" s="24"/>
      <c r="OA713" s="24"/>
      <c r="OB713" s="24"/>
      <c r="OC713" s="24"/>
      <c r="OD713" s="24"/>
      <c r="OE713" s="24"/>
      <c r="OF713" s="24"/>
      <c r="OG713" s="24"/>
      <c r="OH713" s="24"/>
      <c r="OI713" s="24"/>
      <c r="OJ713" s="24"/>
      <c r="OK713" s="24"/>
      <c r="OL713" s="24"/>
      <c r="OM713" s="24"/>
      <c r="ON713" s="24"/>
      <c r="OO713" s="24"/>
      <c r="OP713" s="24"/>
      <c r="OQ713" s="24"/>
      <c r="OR713" s="24"/>
      <c r="OS713" s="24"/>
      <c r="OT713" s="24"/>
      <c r="OU713" s="24"/>
      <c r="OV713" s="24"/>
      <c r="OW713" s="24"/>
      <c r="OX713" s="24"/>
      <c r="OY713" s="24"/>
      <c r="OZ713" s="24"/>
      <c r="PA713" s="24"/>
      <c r="PB713" s="24"/>
      <c r="PC713" s="24"/>
      <c r="PD713" s="24"/>
      <c r="PE713" s="24"/>
      <c r="PF713" s="24"/>
      <c r="PG713" s="24"/>
      <c r="PH713" s="24"/>
      <c r="PI713" s="24"/>
      <c r="PJ713" s="24"/>
      <c r="PK713" s="24"/>
      <c r="PL713" s="24"/>
      <c r="PM713" s="24"/>
      <c r="PN713" s="24"/>
      <c r="PO713" s="24"/>
      <c r="PP713" s="24"/>
      <c r="PQ713" s="24"/>
      <c r="PR713" s="24"/>
      <c r="PS713" s="24"/>
      <c r="PT713" s="24"/>
      <c r="PU713" s="24"/>
      <c r="PV713" s="24"/>
      <c r="PW713" s="24"/>
      <c r="PX713" s="24"/>
      <c r="PY713" s="24"/>
      <c r="PZ713" s="24"/>
      <c r="QA713" s="24"/>
      <c r="QB713" s="24"/>
      <c r="QC713" s="24"/>
      <c r="QD713" s="24"/>
      <c r="QE713" s="24"/>
      <c r="QF713" s="24"/>
      <c r="QG713" s="24"/>
      <c r="QH713" s="24"/>
      <c r="QI713" s="24"/>
      <c r="QJ713" s="24"/>
      <c r="QK713" s="24"/>
      <c r="QL713" s="24"/>
      <c r="QM713" s="24"/>
      <c r="QN713" s="24"/>
      <c r="QO713" s="24"/>
      <c r="QP713" s="24"/>
      <c r="QQ713" s="24"/>
      <c r="QR713" s="24"/>
      <c r="QS713" s="24"/>
      <c r="QT713" s="24"/>
      <c r="QU713" s="24"/>
      <c r="QV713" s="24"/>
      <c r="QW713" s="24"/>
      <c r="QX713" s="24"/>
      <c r="QY713" s="24"/>
      <c r="QZ713" s="24"/>
      <c r="RA713" s="24"/>
      <c r="RB713" s="24"/>
      <c r="RC713" s="24"/>
      <c r="RD713" s="24"/>
      <c r="RE713" s="24"/>
      <c r="RF713" s="24"/>
      <c r="RG713" s="24"/>
      <c r="RH713" s="24"/>
      <c r="RI713" s="24"/>
      <c r="RJ713" s="24"/>
      <c r="RK713" s="24"/>
      <c r="RL713" s="24"/>
      <c r="RM713" s="24"/>
      <c r="RN713" s="24"/>
      <c r="RO713" s="24"/>
      <c r="RP713" s="24"/>
      <c r="RQ713" s="24"/>
      <c r="RR713" s="24"/>
      <c r="RS713" s="24"/>
      <c r="RT713" s="24"/>
      <c r="RU713" s="24"/>
      <c r="RV713" s="24"/>
      <c r="RW713" s="24"/>
      <c r="RX713" s="24"/>
      <c r="RY713" s="24"/>
      <c r="RZ713" s="24"/>
      <c r="SA713" s="24"/>
      <c r="SB713" s="24"/>
      <c r="SC713" s="24"/>
      <c r="SD713" s="24"/>
      <c r="SE713" s="24"/>
      <c r="SF713" s="24"/>
      <c r="SG713" s="24"/>
      <c r="SH713" s="24"/>
      <c r="SI713" s="24"/>
      <c r="SJ713" s="24"/>
      <c r="SK713" s="24"/>
      <c r="SL713" s="24"/>
      <c r="SM713" s="24"/>
      <c r="SN713" s="24"/>
      <c r="SO713" s="24"/>
      <c r="SP713" s="24"/>
      <c r="SQ713" s="24"/>
      <c r="SR713" s="24"/>
      <c r="SS713" s="24"/>
      <c r="ST713" s="24"/>
      <c r="SU713" s="24"/>
      <c r="SV713" s="24"/>
      <c r="SW713" s="24"/>
      <c r="SX713" s="24"/>
      <c r="SY713" s="24"/>
      <c r="SZ713" s="24"/>
      <c r="TA713" s="24"/>
      <c r="TB713" s="24"/>
      <c r="TC713" s="24"/>
      <c r="TD713" s="24"/>
      <c r="TE713" s="24"/>
      <c r="TF713" s="24"/>
      <c r="TG713" s="24"/>
      <c r="TH713" s="24"/>
      <c r="TI713" s="24"/>
      <c r="TJ713" s="24"/>
      <c r="TK713" s="24"/>
      <c r="TL713" s="24"/>
      <c r="TM713" s="24"/>
      <c r="TN713" s="24"/>
      <c r="TO713" s="24"/>
      <c r="TP713" s="24"/>
      <c r="TQ713" s="24"/>
      <c r="TR713" s="24"/>
      <c r="TS713" s="24"/>
      <c r="TT713" s="24"/>
      <c r="TU713" s="24"/>
      <c r="TV713" s="24"/>
      <c r="TW713" s="24"/>
      <c r="TX713" s="24"/>
      <c r="TY713" s="24"/>
      <c r="TZ713" s="24"/>
      <c r="UA713" s="24"/>
      <c r="UB713" s="24"/>
      <c r="UC713" s="24"/>
      <c r="UD713" s="24"/>
      <c r="UE713" s="24"/>
      <c r="UF713" s="24"/>
      <c r="UG713" s="24"/>
      <c r="UH713" s="24"/>
      <c r="UI713" s="24"/>
      <c r="UJ713" s="24"/>
      <c r="UK713" s="24"/>
      <c r="UL713" s="24"/>
      <c r="UM713" s="24"/>
      <c r="UN713" s="24"/>
      <c r="UO713" s="24"/>
      <c r="UP713" s="24"/>
      <c r="UQ713" s="24"/>
      <c r="UR713" s="24"/>
      <c r="US713" s="24"/>
      <c r="UT713" s="24"/>
      <c r="UU713" s="24"/>
      <c r="UV713" s="24"/>
      <c r="UW713" s="24"/>
      <c r="UX713" s="24"/>
      <c r="UY713" s="24"/>
      <c r="UZ713" s="24"/>
      <c r="VA713" s="24"/>
      <c r="VB713" s="24"/>
      <c r="VC713" s="24"/>
      <c r="VD713" s="24"/>
      <c r="VE713" s="24"/>
      <c r="VF713" s="24"/>
      <c r="VG713" s="24"/>
      <c r="VH713" s="24"/>
      <c r="VI713" s="24"/>
      <c r="VJ713" s="24"/>
      <c r="VK713" s="24"/>
      <c r="VL713" s="24"/>
      <c r="VM713" s="24"/>
      <c r="VN713" s="24"/>
      <c r="VO713" s="24"/>
      <c r="VP713" s="24"/>
      <c r="VQ713" s="24"/>
      <c r="VR713" s="24"/>
      <c r="VS713" s="24"/>
      <c r="VT713" s="24"/>
      <c r="VU713" s="24"/>
      <c r="VV713" s="24"/>
      <c r="VW713" s="24"/>
      <c r="VX713" s="24"/>
      <c r="VY713" s="24"/>
      <c r="VZ713" s="24"/>
      <c r="WA713" s="24"/>
      <c r="WB713" s="24"/>
      <c r="WC713" s="24"/>
      <c r="WD713" s="24"/>
      <c r="WE713" s="24"/>
      <c r="WF713" s="24"/>
      <c r="WG713" s="24"/>
      <c r="WH713" s="24"/>
      <c r="WI713" s="24"/>
      <c r="WJ713" s="24"/>
      <c r="WK713" s="24"/>
      <c r="WL713" s="24"/>
      <c r="WM713" s="24"/>
      <c r="WN713" s="24"/>
      <c r="WO713" s="24"/>
      <c r="WP713" s="24"/>
      <c r="WQ713" s="24"/>
      <c r="WR713" s="24"/>
      <c r="WS713" s="24"/>
      <c r="WT713" s="24"/>
      <c r="WU713" s="24"/>
      <c r="WV713" s="24"/>
      <c r="WW713" s="24"/>
      <c r="WX713" s="24"/>
      <c r="WY713" s="24"/>
      <c r="WZ713" s="24"/>
      <c r="XA713" s="24"/>
      <c r="XB713" s="24"/>
      <c r="XC713" s="24"/>
      <c r="XD713" s="24"/>
      <c r="XE713" s="24"/>
      <c r="XF713" s="24"/>
      <c r="XG713" s="24"/>
      <c r="XH713" s="24"/>
      <c r="XI713" s="24"/>
      <c r="XJ713" s="24"/>
      <c r="XK713" s="24"/>
      <c r="XL713" s="24"/>
      <c r="XM713" s="24"/>
      <c r="XN713" s="24"/>
      <c r="XO713" s="24"/>
      <c r="XP713" s="24"/>
      <c r="XQ713" s="24"/>
      <c r="XR713" s="24"/>
      <c r="XS713" s="24"/>
      <c r="XT713" s="24"/>
      <c r="XU713" s="24"/>
      <c r="XV713" s="24"/>
      <c r="XW713" s="24"/>
      <c r="XX713" s="24"/>
      <c r="XY713" s="24"/>
      <c r="XZ713" s="24"/>
      <c r="YA713" s="24"/>
      <c r="YB713" s="24"/>
      <c r="YC713" s="24"/>
      <c r="YD713" s="24"/>
      <c r="YE713" s="24"/>
      <c r="YF713" s="24"/>
      <c r="YG713" s="24"/>
      <c r="YH713" s="24"/>
      <c r="YI713" s="24"/>
      <c r="YJ713" s="24"/>
      <c r="YK713" s="24"/>
      <c r="YL713" s="24"/>
      <c r="YM713" s="24"/>
      <c r="YN713" s="24"/>
      <c r="YO713" s="24"/>
      <c r="YP713" s="24"/>
      <c r="YQ713" s="24"/>
      <c r="YR713" s="24"/>
      <c r="YS713" s="24"/>
      <c r="YT713" s="24"/>
      <c r="YU713" s="24"/>
      <c r="YV713" s="24"/>
      <c r="YW713" s="24"/>
      <c r="YX713" s="24"/>
      <c r="YY713" s="24"/>
      <c r="YZ713" s="24"/>
      <c r="ZA713" s="24"/>
      <c r="ZB713" s="24"/>
      <c r="ZC713" s="24"/>
      <c r="ZD713" s="24"/>
      <c r="ZE713" s="24"/>
      <c r="ZF713" s="24"/>
      <c r="ZG713" s="24"/>
      <c r="ZH713" s="24"/>
      <c r="ZI713" s="24"/>
      <c r="ZJ713" s="24"/>
      <c r="ZK713" s="24"/>
      <c r="ZL713" s="24"/>
      <c r="ZM713" s="24"/>
      <c r="ZN713" s="24"/>
      <c r="ZO713" s="24"/>
      <c r="ZP713" s="24"/>
      <c r="ZQ713" s="24"/>
      <c r="ZR713" s="24"/>
      <c r="ZS713" s="24"/>
      <c r="ZT713" s="24"/>
      <c r="ZU713" s="24"/>
      <c r="ZV713" s="24"/>
      <c r="ZW713" s="24"/>
      <c r="ZX713" s="24"/>
      <c r="ZY713" s="24"/>
      <c r="ZZ713" s="24"/>
      <c r="AAA713" s="24"/>
      <c r="AAB713" s="24"/>
      <c r="AAC713" s="24"/>
      <c r="AAD713" s="24"/>
      <c r="AAE713" s="24"/>
      <c r="AAF713" s="24"/>
      <c r="AAG713" s="24"/>
      <c r="AAH713" s="24"/>
      <c r="AAI713" s="24"/>
      <c r="AAJ713" s="24"/>
      <c r="AAK713" s="24"/>
      <c r="AAL713" s="24"/>
      <c r="AAM713" s="24"/>
      <c r="AAN713" s="24"/>
      <c r="AAO713" s="24"/>
      <c r="AAP713" s="24"/>
      <c r="AAQ713" s="24"/>
      <c r="AAR713" s="24"/>
      <c r="AAS713" s="24"/>
      <c r="AAT713" s="24"/>
      <c r="AAU713" s="24"/>
      <c r="AAV713" s="24"/>
      <c r="AAW713" s="24"/>
      <c r="AAX713" s="24"/>
      <c r="AAY713" s="24"/>
      <c r="AAZ713" s="24"/>
      <c r="ABA713" s="24"/>
      <c r="ABB713" s="24"/>
      <c r="ABC713" s="24"/>
      <c r="ABD713" s="24"/>
      <c r="ABE713" s="24"/>
      <c r="ABF713" s="24"/>
      <c r="ABG713" s="24"/>
      <c r="ABH713" s="24"/>
      <c r="ABI713" s="24"/>
      <c r="ABJ713" s="24"/>
      <c r="ABK713" s="24"/>
      <c r="ABL713" s="24"/>
      <c r="ABM713" s="24"/>
      <c r="ABN713" s="24"/>
      <c r="ABO713" s="24"/>
      <c r="ABP713" s="24"/>
      <c r="ABQ713" s="24"/>
      <c r="ABR713" s="24"/>
      <c r="ABS713" s="24"/>
      <c r="ABT713" s="24"/>
      <c r="ABU713" s="24"/>
      <c r="ABV713" s="24"/>
      <c r="ABW713" s="24"/>
      <c r="ABX713" s="24"/>
      <c r="ABY713" s="24"/>
      <c r="ABZ713" s="24"/>
      <c r="ACA713" s="24"/>
      <c r="ACB713" s="24"/>
      <c r="ACC713" s="24"/>
      <c r="ACD713" s="24"/>
      <c r="ACE713" s="24"/>
      <c r="ACF713" s="24"/>
      <c r="ACG713" s="24"/>
      <c r="ACH713" s="24"/>
      <c r="ACI713" s="24"/>
      <c r="ACJ713" s="24"/>
      <c r="ACK713" s="24"/>
      <c r="ACL713" s="24"/>
      <c r="ACM713" s="24"/>
      <c r="ACN713" s="24"/>
      <c r="ACO713" s="24"/>
      <c r="ACP713" s="24"/>
      <c r="ACQ713" s="24"/>
      <c r="ACR713" s="24"/>
      <c r="ACS713" s="24"/>
      <c r="ACT713" s="24"/>
      <c r="ACU713" s="24"/>
      <c r="ACV713" s="24"/>
      <c r="ACW713" s="24"/>
      <c r="ACX713" s="24"/>
      <c r="ACY713" s="24"/>
      <c r="ACZ713" s="24"/>
      <c r="ADA713" s="24"/>
      <c r="ADB713" s="24"/>
      <c r="ADC713" s="24"/>
      <c r="ADD713" s="24"/>
      <c r="ADE713" s="24"/>
      <c r="ADF713" s="24"/>
      <c r="ADG713" s="24"/>
      <c r="ADH713" s="24"/>
      <c r="ADI713" s="24"/>
      <c r="ADJ713" s="24"/>
      <c r="ADK713" s="24"/>
      <c r="ADL713" s="24"/>
      <c r="ADM713" s="24"/>
      <c r="ADN713" s="24"/>
      <c r="ADO713" s="24"/>
      <c r="ADP713" s="24"/>
      <c r="ADQ713" s="24"/>
      <c r="ADR713" s="24"/>
      <c r="ADS713" s="24"/>
      <c r="ADT713" s="24"/>
      <c r="ADU713" s="24"/>
      <c r="ADV713" s="24"/>
      <c r="ADW713" s="24"/>
      <c r="ADX713" s="24"/>
      <c r="ADY713" s="24"/>
      <c r="ADZ713" s="24"/>
      <c r="AEA713" s="24"/>
      <c r="AEB713" s="24"/>
      <c r="AEC713" s="24"/>
      <c r="AED713" s="24"/>
      <c r="AEE713" s="24"/>
      <c r="AEF713" s="24"/>
      <c r="AEG713" s="24"/>
      <c r="AEH713" s="24"/>
      <c r="AEI713" s="24"/>
      <c r="AEJ713" s="24"/>
      <c r="AEK713" s="24"/>
      <c r="AEL713" s="24"/>
      <c r="AEM713" s="24"/>
      <c r="AEN713" s="24"/>
      <c r="AEO713" s="24"/>
      <c r="AEP713" s="24"/>
      <c r="AEQ713" s="24"/>
      <c r="AER713" s="24"/>
      <c r="AES713" s="24"/>
      <c r="AET713" s="24"/>
      <c r="AEU713" s="24"/>
      <c r="AEV713" s="24"/>
      <c r="AEW713" s="24"/>
      <c r="AEX713" s="24"/>
      <c r="AEY713" s="24"/>
      <c r="AEZ713" s="24"/>
      <c r="AFA713" s="24"/>
      <c r="AFB713" s="24"/>
      <c r="AFC713" s="24"/>
      <c r="AFD713" s="24"/>
      <c r="AFE713" s="24"/>
      <c r="AFF713" s="24"/>
      <c r="AFG713" s="24"/>
      <c r="AFH713" s="24"/>
      <c r="AFI713" s="24"/>
      <c r="AFJ713" s="24"/>
      <c r="AFK713" s="24"/>
      <c r="AFL713" s="24"/>
      <c r="AFM713" s="24"/>
      <c r="AFN713" s="24"/>
      <c r="AFO713" s="24"/>
      <c r="AFP713" s="24"/>
      <c r="AFQ713" s="24"/>
      <c r="AFR713" s="24"/>
      <c r="AFS713" s="24"/>
      <c r="AFT713" s="24"/>
      <c r="AFU713" s="24"/>
      <c r="AFV713" s="24"/>
      <c r="AFW713" s="24"/>
      <c r="AFX713" s="24"/>
      <c r="AFY713" s="24"/>
      <c r="AFZ713" s="24"/>
      <c r="AGA713" s="24"/>
      <c r="AGB713" s="24"/>
      <c r="AGC713" s="24"/>
      <c r="AGD713" s="24"/>
      <c r="AGE713" s="24"/>
      <c r="AGF713" s="24"/>
      <c r="AGG713" s="24"/>
      <c r="AGH713" s="24"/>
      <c r="AGI713" s="24"/>
      <c r="AGJ713" s="24"/>
      <c r="AGK713" s="24"/>
      <c r="AGL713" s="24"/>
      <c r="AGM713" s="24"/>
      <c r="AGN713" s="24"/>
      <c r="AGO713" s="24"/>
      <c r="AGP713" s="24"/>
      <c r="AGQ713" s="24"/>
      <c r="AGR713" s="24"/>
      <c r="AGS713" s="24"/>
      <c r="AGT713" s="24"/>
      <c r="AGU713" s="24"/>
      <c r="AGV713" s="24"/>
      <c r="AGW713" s="24"/>
      <c r="AGX713" s="24"/>
      <c r="AGY713" s="24"/>
      <c r="AGZ713" s="24"/>
      <c r="AHA713" s="24"/>
      <c r="AHB713" s="24"/>
      <c r="AHC713" s="24"/>
      <c r="AHD713" s="24"/>
      <c r="AHE713" s="24"/>
      <c r="AHF713" s="24"/>
      <c r="AHG713" s="24"/>
      <c r="AHH713" s="24"/>
      <c r="AHI713" s="24"/>
      <c r="AHJ713" s="24"/>
      <c r="AHK713" s="24"/>
      <c r="AHL713" s="24"/>
      <c r="AHM713" s="24"/>
      <c r="AHN713" s="24"/>
      <c r="AHO713" s="24"/>
      <c r="AHP713" s="24"/>
      <c r="AHQ713" s="24"/>
      <c r="AHR713" s="24"/>
      <c r="AHS713" s="24"/>
      <c r="AHT713" s="24"/>
      <c r="AHU713" s="24"/>
      <c r="AHV713" s="24"/>
      <c r="AHW713" s="24"/>
      <c r="AHX713" s="24"/>
      <c r="AHY713" s="24"/>
      <c r="AHZ713" s="24"/>
      <c r="AIA713" s="24"/>
      <c r="AIB713" s="24"/>
      <c r="AIC713" s="24"/>
      <c r="AID713" s="24"/>
      <c r="AIE713" s="24"/>
      <c r="AIF713" s="24"/>
      <c r="AIG713" s="24"/>
      <c r="AIH713" s="24"/>
      <c r="AII713" s="24"/>
      <c r="AIJ713" s="24"/>
      <c r="AIK713" s="24"/>
      <c r="AIL713" s="24"/>
      <c r="AIM713" s="24"/>
      <c r="AIN713" s="24"/>
      <c r="AIO713" s="24"/>
      <c r="AIP713" s="24"/>
      <c r="AIQ713" s="24"/>
      <c r="AIR713" s="24"/>
      <c r="AIS713" s="24"/>
      <c r="AIT713" s="24"/>
      <c r="AIU713" s="24"/>
      <c r="AIV713" s="24"/>
      <c r="AIW713" s="24"/>
      <c r="AIX713" s="24"/>
      <c r="AIY713" s="24"/>
      <c r="AIZ713" s="24"/>
      <c r="AJA713" s="24"/>
      <c r="AJB713" s="24"/>
      <c r="AJC713" s="24"/>
      <c r="AJD713" s="24"/>
      <c r="AJE713" s="24"/>
      <c r="AJF713" s="24"/>
      <c r="AJG713" s="24"/>
      <c r="AJH713" s="24"/>
      <c r="AJI713" s="24"/>
      <c r="AJJ713" s="24"/>
      <c r="AJK713" s="24"/>
      <c r="AJL713" s="24"/>
      <c r="AJM713" s="24"/>
      <c r="AJN713" s="24"/>
      <c r="AJO713" s="24"/>
      <c r="AJP713" s="24"/>
      <c r="AJQ713" s="24"/>
      <c r="AJR713" s="24"/>
      <c r="AJS713" s="24"/>
      <c r="AJT713" s="24"/>
      <c r="AJU713" s="24"/>
      <c r="AJV713" s="24"/>
      <c r="AJW713" s="24"/>
      <c r="AJX713" s="24"/>
      <c r="AJY713" s="24"/>
      <c r="AJZ713" s="24"/>
      <c r="AKA713" s="24"/>
      <c r="AKB713" s="24"/>
      <c r="AKC713" s="24"/>
      <c r="AKD713" s="24"/>
      <c r="AKE713" s="24"/>
      <c r="AKF713" s="24"/>
      <c r="AKG713" s="24"/>
      <c r="AKH713" s="24"/>
      <c r="AKI713" s="24"/>
      <c r="AKJ713" s="24"/>
      <c r="AKK713" s="24"/>
      <c r="AKL713" s="24"/>
      <c r="AKM713" s="24"/>
      <c r="AKN713" s="24"/>
      <c r="AKO713" s="24"/>
      <c r="AKP713" s="24"/>
      <c r="AKQ713" s="24"/>
      <c r="AKR713" s="24"/>
      <c r="AKS713" s="24"/>
      <c r="AKT713" s="24"/>
      <c r="AKU713" s="24"/>
      <c r="AKV713" s="24"/>
      <c r="AKW713" s="24"/>
      <c r="AKX713" s="24"/>
      <c r="AKY713" s="24"/>
      <c r="AKZ713" s="24"/>
      <c r="ALA713" s="24"/>
      <c r="ALB713" s="24"/>
      <c r="ALC713" s="24"/>
      <c r="ALD713" s="24"/>
      <c r="ALE713" s="24"/>
      <c r="ALF713" s="24"/>
      <c r="ALG713" s="24"/>
      <c r="ALH713" s="24"/>
      <c r="ALI713" s="24"/>
      <c r="ALJ713" s="24"/>
      <c r="ALK713" s="24"/>
      <c r="ALL713" s="24"/>
      <c r="ALM713" s="24"/>
      <c r="ALN713" s="24"/>
      <c r="ALO713" s="24"/>
      <c r="ALP713" s="24"/>
      <c r="ALQ713" s="24"/>
      <c r="ALR713" s="24"/>
      <c r="ALS713" s="24"/>
      <c r="ALT713" s="24"/>
      <c r="ALU713" s="24"/>
      <c r="ALV713" s="24"/>
      <c r="ALW713" s="24"/>
      <c r="ALX713" s="24"/>
      <c r="ALY713" s="24"/>
      <c r="ALZ713" s="24"/>
      <c r="AMA713" s="24"/>
      <c r="AMB713" s="24"/>
      <c r="AMC713" s="24"/>
      <c r="AMD713" s="24"/>
      <c r="AME713" s="24"/>
      <c r="AMF713" s="24"/>
      <c r="AMG713" s="24"/>
      <c r="AMH713" s="24"/>
      <c r="AMI713" s="24"/>
      <c r="AMJ713" s="24"/>
      <c r="AMK713" s="24"/>
      <c r="AML713" s="24"/>
      <c r="AMM713" s="24"/>
      <c r="AMN713" s="24"/>
      <c r="AMO713" s="24"/>
      <c r="AMP713" s="24"/>
      <c r="AMQ713" s="24"/>
      <c r="AMR713" s="24"/>
      <c r="AMS713" s="24"/>
      <c r="AMT713" s="24"/>
      <c r="AMU713" s="24"/>
      <c r="AMV713" s="24"/>
      <c r="AMW713" s="24"/>
      <c r="AMX713" s="24"/>
      <c r="AMY713" s="24"/>
      <c r="AMZ713" s="24"/>
      <c r="ANA713" s="24"/>
      <c r="ANB713" s="24"/>
      <c r="ANC713" s="24"/>
      <c r="AND713" s="24"/>
      <c r="ANE713" s="24"/>
      <c r="ANF713" s="24"/>
      <c r="ANG713" s="24"/>
      <c r="ANH713" s="24"/>
      <c r="ANI713" s="24"/>
      <c r="ANJ713" s="24"/>
      <c r="ANK713" s="24"/>
      <c r="ANL713" s="24"/>
      <c r="ANM713" s="24"/>
      <c r="ANN713" s="24"/>
      <c r="ANO713" s="24"/>
      <c r="ANP713" s="24"/>
      <c r="ANQ713" s="24"/>
      <c r="ANR713" s="24"/>
      <c r="ANS713" s="24"/>
      <c r="ANT713" s="24"/>
      <c r="ANU713" s="24"/>
      <c r="ANV713" s="24"/>
      <c r="ANW713" s="24"/>
      <c r="ANX713" s="24"/>
      <c r="ANY713" s="24"/>
      <c r="ANZ713" s="24"/>
      <c r="AOA713" s="24"/>
      <c r="AOB713" s="24"/>
      <c r="AOC713" s="24"/>
      <c r="AOD713" s="24"/>
      <c r="AOE713" s="24"/>
      <c r="AOF713" s="24"/>
      <c r="AOG713" s="24"/>
      <c r="AOH713" s="24"/>
      <c r="AOI713" s="24"/>
      <c r="AOJ713" s="24"/>
      <c r="AOK713" s="24"/>
      <c r="AOL713" s="24"/>
      <c r="AOM713" s="24"/>
      <c r="AON713" s="24"/>
      <c r="AOO713" s="24"/>
      <c r="AOP713" s="24"/>
      <c r="AOQ713" s="24"/>
      <c r="AOR713" s="24"/>
      <c r="AOS713" s="24"/>
      <c r="AOT713" s="24"/>
      <c r="AOU713" s="24"/>
      <c r="AOV713" s="24"/>
      <c r="AOW713" s="24"/>
      <c r="AOX713" s="24"/>
      <c r="AOY713" s="24"/>
      <c r="AOZ713" s="24"/>
      <c r="APA713" s="24"/>
      <c r="APB713" s="24"/>
      <c r="APC713" s="24"/>
      <c r="APD713" s="24"/>
      <c r="APE713" s="24"/>
      <c r="APF713" s="24"/>
      <c r="APG713" s="24"/>
      <c r="APH713" s="24"/>
      <c r="API713" s="24"/>
      <c r="APJ713" s="24"/>
      <c r="APK713" s="24"/>
      <c r="APL713" s="24"/>
      <c r="APM713" s="24"/>
      <c r="APN713" s="24"/>
      <c r="APO713" s="24"/>
      <c r="APP713" s="24"/>
      <c r="APQ713" s="24"/>
      <c r="APR713" s="24"/>
      <c r="APS713" s="24"/>
      <c r="APT713" s="24"/>
      <c r="APU713" s="24"/>
      <c r="APV713" s="24"/>
      <c r="APW713" s="24"/>
      <c r="APX713" s="24"/>
      <c r="APY713" s="24"/>
      <c r="APZ713" s="24"/>
      <c r="AQA713" s="24"/>
      <c r="AQB713" s="24"/>
      <c r="AQC713" s="24"/>
      <c r="AQD713" s="24"/>
      <c r="AQE713" s="24"/>
      <c r="AQF713" s="24"/>
      <c r="AQG713" s="24"/>
      <c r="AQH713" s="24"/>
      <c r="AQI713" s="24"/>
      <c r="AQJ713" s="24"/>
      <c r="AQK713" s="24"/>
      <c r="AQL713" s="24"/>
      <c r="AQM713" s="24"/>
      <c r="AQN713" s="24"/>
      <c r="AQO713" s="24"/>
      <c r="AQP713" s="24"/>
      <c r="AQQ713" s="24"/>
      <c r="AQR713" s="24"/>
      <c r="AQS713" s="24"/>
      <c r="AQT713" s="24"/>
      <c r="AQU713" s="24"/>
      <c r="AQV713" s="24"/>
      <c r="AQW713" s="24"/>
      <c r="AQX713" s="24"/>
      <c r="AQY713" s="24"/>
      <c r="AQZ713" s="24"/>
      <c r="ARA713" s="24"/>
      <c r="ARB713" s="24"/>
      <c r="ARC713" s="24"/>
      <c r="ARD713" s="24"/>
      <c r="ARE713" s="24"/>
      <c r="ARF713" s="24"/>
      <c r="ARG713" s="24"/>
      <c r="ARH713" s="24"/>
      <c r="ARI713" s="24"/>
      <c r="ARJ713" s="24"/>
      <c r="ARK713" s="24"/>
      <c r="ARL713" s="24"/>
      <c r="ARM713" s="24"/>
      <c r="ARN713" s="24"/>
      <c r="ARO713" s="24"/>
      <c r="ARP713" s="24"/>
      <c r="ARQ713" s="24"/>
      <c r="ARR713" s="24"/>
      <c r="ARS713" s="24"/>
      <c r="ART713" s="24"/>
      <c r="ARU713" s="24"/>
      <c r="ARV713" s="24"/>
      <c r="ARW713" s="24"/>
      <c r="ARX713" s="24"/>
      <c r="ARY713" s="24"/>
      <c r="ARZ713" s="24"/>
      <c r="ASA713" s="24"/>
      <c r="ASB713" s="24"/>
      <c r="ASC713" s="24"/>
      <c r="ASD713" s="24"/>
      <c r="ASE713" s="24"/>
      <c r="ASF713" s="24"/>
      <c r="ASG713" s="24"/>
      <c r="ASH713" s="24"/>
      <c r="ASI713" s="24"/>
      <c r="ASJ713" s="24"/>
      <c r="ASK713" s="24"/>
      <c r="ASL713" s="24"/>
      <c r="ASM713" s="24"/>
      <c r="ASN713" s="24"/>
      <c r="ASO713" s="24"/>
      <c r="ASP713" s="24"/>
      <c r="ASQ713" s="24"/>
      <c r="ASR713" s="24"/>
      <c r="ASS713" s="24"/>
      <c r="AST713" s="24"/>
      <c r="ASU713" s="24"/>
      <c r="ASV713" s="24"/>
      <c r="ASW713" s="24"/>
      <c r="ASX713" s="24"/>
      <c r="ASY713" s="24"/>
      <c r="ASZ713" s="24"/>
      <c r="ATA713" s="24"/>
      <c r="ATB713" s="24"/>
      <c r="ATC713" s="24"/>
      <c r="ATD713" s="24"/>
      <c r="ATE713" s="24"/>
      <c r="ATF713" s="24"/>
      <c r="ATG713" s="24"/>
      <c r="ATH713" s="24"/>
      <c r="ATI713" s="24"/>
      <c r="ATJ713" s="24"/>
      <c r="ATK713" s="24"/>
      <c r="ATL713" s="24"/>
      <c r="ATM713" s="24"/>
      <c r="ATN713" s="24"/>
      <c r="ATO713" s="24"/>
      <c r="ATP713" s="24"/>
      <c r="ATQ713" s="24"/>
      <c r="ATR713" s="24"/>
      <c r="ATS713" s="24"/>
      <c r="ATT713" s="24"/>
      <c r="ATU713" s="24"/>
      <c r="ATV713" s="24"/>
      <c r="ATW713" s="24"/>
      <c r="ATX713" s="24"/>
      <c r="ATY713" s="24"/>
      <c r="ATZ713" s="24"/>
      <c r="AUA713" s="24"/>
      <c r="AUB713" s="24"/>
      <c r="AUC713" s="24"/>
      <c r="AUD713" s="24"/>
      <c r="AUE713" s="24"/>
      <c r="AUF713" s="24"/>
      <c r="AUG713" s="24"/>
      <c r="AUH713" s="24"/>
      <c r="AUI713" s="24"/>
      <c r="AUJ713" s="24"/>
      <c r="AUK713" s="24"/>
      <c r="AUL713" s="24"/>
      <c r="AUM713" s="24"/>
      <c r="AUN713" s="24"/>
      <c r="AUO713" s="24"/>
      <c r="AUP713" s="24"/>
      <c r="AUQ713" s="24"/>
      <c r="AUR713" s="24"/>
      <c r="AUS713" s="24"/>
      <c r="AUT713" s="24"/>
      <c r="AUU713" s="24"/>
      <c r="AUV713" s="24"/>
      <c r="AUW713" s="24"/>
      <c r="AUX713" s="24"/>
      <c r="AUY713" s="24"/>
      <c r="AUZ713" s="24"/>
      <c r="AVA713" s="24"/>
      <c r="AVB713" s="24"/>
      <c r="AVC713" s="24"/>
      <c r="AVD713" s="24"/>
      <c r="AVE713" s="24"/>
      <c r="AVF713" s="24"/>
      <c r="AVG713" s="24"/>
      <c r="AVH713" s="24"/>
      <c r="AVI713" s="24"/>
      <c r="AVJ713" s="24"/>
      <c r="AVK713" s="24"/>
      <c r="AVL713" s="24"/>
      <c r="AVM713" s="24"/>
      <c r="AVN713" s="24"/>
      <c r="AVO713" s="24"/>
      <c r="AVP713" s="24"/>
      <c r="AVQ713" s="24"/>
      <c r="AVR713" s="24"/>
      <c r="AVS713" s="24"/>
      <c r="AVT713" s="24"/>
      <c r="AVU713" s="24"/>
      <c r="AVV713" s="24"/>
      <c r="AVW713" s="24"/>
      <c r="AVX713" s="24"/>
      <c r="AVY713" s="24"/>
      <c r="AVZ713" s="24"/>
      <c r="AWA713" s="24"/>
      <c r="AWB713" s="24"/>
      <c r="AWC713" s="24"/>
      <c r="AWD713" s="24"/>
      <c r="AWE713" s="24"/>
      <c r="AWF713" s="24"/>
      <c r="AWG713" s="24"/>
      <c r="AWH713" s="24"/>
      <c r="AWI713" s="24"/>
      <c r="AWJ713" s="24"/>
      <c r="AWK713" s="24"/>
      <c r="AWL713" s="24"/>
      <c r="AWM713" s="24"/>
      <c r="AWN713" s="24"/>
      <c r="AWO713" s="24"/>
      <c r="AWP713" s="24"/>
      <c r="AWQ713" s="24"/>
      <c r="AWR713" s="24"/>
      <c r="AWS713" s="24"/>
      <c r="AWT713" s="24"/>
      <c r="AWU713" s="24"/>
      <c r="AWV713" s="24"/>
      <c r="AWW713" s="24"/>
      <c r="AWX713" s="24"/>
      <c r="AWY713" s="24"/>
      <c r="AWZ713" s="24"/>
      <c r="AXA713" s="24"/>
      <c r="AXB713" s="24"/>
      <c r="AXC713" s="24"/>
      <c r="AXD713" s="24"/>
      <c r="AXE713" s="24"/>
      <c r="AXF713" s="24"/>
      <c r="AXG713" s="24"/>
      <c r="AXH713" s="24"/>
      <c r="AXI713" s="24"/>
      <c r="AXJ713" s="24"/>
      <c r="AXK713" s="24"/>
      <c r="AXL713" s="24"/>
      <c r="AXM713" s="24"/>
      <c r="AXN713" s="24"/>
      <c r="AXO713" s="24"/>
      <c r="AXP713" s="24"/>
      <c r="AXQ713" s="24"/>
      <c r="AXR713" s="24"/>
      <c r="AXS713" s="24"/>
      <c r="AXT713" s="24"/>
      <c r="AXU713" s="24"/>
      <c r="AXV713" s="24"/>
      <c r="AXW713" s="24"/>
      <c r="AXX713" s="24"/>
      <c r="AXY713" s="24"/>
      <c r="AXZ713" s="24"/>
      <c r="AYA713" s="24"/>
      <c r="AYB713" s="24"/>
      <c r="AYC713" s="24"/>
      <c r="AYD713" s="24"/>
      <c r="AYE713" s="24"/>
      <c r="AYF713" s="24"/>
      <c r="AYG713" s="24"/>
      <c r="AYH713" s="24"/>
      <c r="AYI713" s="24"/>
      <c r="AYJ713" s="24"/>
      <c r="AYK713" s="24"/>
      <c r="AYL713" s="24"/>
      <c r="AYM713" s="24"/>
      <c r="AYN713" s="24"/>
      <c r="AYO713" s="24"/>
      <c r="AYP713" s="24"/>
      <c r="AYQ713" s="24"/>
      <c r="AYR713" s="24"/>
      <c r="AYS713" s="24"/>
      <c r="AYT713" s="24"/>
      <c r="AYU713" s="24"/>
      <c r="AYV713" s="24"/>
      <c r="AYW713" s="24"/>
      <c r="AYX713" s="24"/>
      <c r="AYY713" s="24"/>
      <c r="AYZ713" s="24"/>
      <c r="AZA713" s="24"/>
      <c r="AZB713" s="24"/>
      <c r="AZC713" s="24"/>
      <c r="AZD713" s="24"/>
      <c r="AZE713" s="24"/>
      <c r="AZF713" s="24"/>
      <c r="AZG713" s="24"/>
      <c r="AZH713" s="24"/>
      <c r="AZI713" s="24"/>
      <c r="AZJ713" s="24"/>
      <c r="AZK713" s="24"/>
      <c r="AZL713" s="24"/>
      <c r="AZM713" s="24"/>
      <c r="AZN713" s="24"/>
      <c r="AZO713" s="24"/>
      <c r="AZP713" s="24"/>
      <c r="AZQ713" s="24"/>
      <c r="AZR713" s="24"/>
      <c r="AZS713" s="24"/>
      <c r="AZT713" s="24"/>
      <c r="AZU713" s="24"/>
      <c r="AZV713" s="24"/>
      <c r="AZW713" s="24"/>
      <c r="AZX713" s="24"/>
      <c r="AZY713" s="24"/>
      <c r="AZZ713" s="24"/>
      <c r="BAA713" s="24"/>
      <c r="BAB713" s="24"/>
      <c r="BAC713" s="24"/>
      <c r="BAD713" s="24"/>
      <c r="BAE713" s="24"/>
      <c r="BAF713" s="24"/>
      <c r="BAG713" s="24"/>
      <c r="BAH713" s="24"/>
      <c r="BAI713" s="24"/>
      <c r="BAJ713" s="24"/>
      <c r="BAK713" s="24"/>
      <c r="BAL713" s="24"/>
      <c r="BAM713" s="24"/>
      <c r="BAN713" s="24"/>
      <c r="BAO713" s="24"/>
      <c r="BAP713" s="24"/>
    </row>
    <row r="714" spans="1:1394" s="19" customFormat="1" x14ac:dyDescent="0.25">
      <c r="A714" s="19" t="str">
        <f>IF(YEAR(G714)=2024,#REF!,"")</f>
        <v/>
      </c>
      <c r="B714" s="19" t="str">
        <f>IF(YEAR(G714)=2025,#REF!,"")</f>
        <v/>
      </c>
      <c r="C714" s="19" t="str">
        <f t="shared" si="55"/>
        <v>Evening45146</v>
      </c>
      <c r="D714" s="19" t="str">
        <f>IF('by region'!$C$2="Any","Any",'Turf only'!V714)&amp;M714&amp;IF('by region'!$I$2="Any","Any",N714)&amp;G714</f>
        <v>AnyFlatAny45146</v>
      </c>
      <c r="E714" s="19" t="e">
        <f>IF(I714=#REF!,'Turf only'!G714,"")</f>
        <v>#REF!</v>
      </c>
      <c r="F714" s="19" t="e">
        <f t="shared" si="56"/>
        <v>#REF!</v>
      </c>
      <c r="G714" s="15">
        <v>45146</v>
      </c>
      <c r="H714" s="16" t="s">
        <v>7</v>
      </c>
      <c r="I714" s="16" t="s">
        <v>78</v>
      </c>
      <c r="J714" s="16" t="s">
        <v>80</v>
      </c>
      <c r="K714" s="14" t="s">
        <v>10</v>
      </c>
      <c r="L714" s="14" t="s">
        <v>11</v>
      </c>
      <c r="M714" s="16" t="s">
        <v>25</v>
      </c>
      <c r="N714" s="16" t="s">
        <v>13</v>
      </c>
      <c r="O714" s="16" t="s">
        <v>21</v>
      </c>
      <c r="P714" s="23">
        <f t="shared" si="57"/>
        <v>2</v>
      </c>
      <c r="Q714" s="23" cm="1">
        <f t="array" ref="Q714">SUMPRODUCT(($G$2:$G$2765=G714)*(P714&gt;$P$2:$P$2765))+1</f>
        <v>3</v>
      </c>
      <c r="R714" s="23" t="e">
        <f>(Q714*100000)+#REF!</f>
        <v>#REF!</v>
      </c>
      <c r="S714" s="19" t="e" cm="1">
        <f t="array" ref="S714">SUMPRODUCT(($G$2:$G$2765=G714)*(R714&gt;$R$2:$R$2765))+1</f>
        <v>#REF!</v>
      </c>
      <c r="T714" s="19" t="str">
        <f t="shared" si="58"/>
        <v>RIPON †</v>
      </c>
      <c r="U714" s="19">
        <v>0</v>
      </c>
      <c r="V714" s="19" t="s">
        <v>17</v>
      </c>
      <c r="W714" s="19">
        <f t="shared" si="59"/>
        <v>2023</v>
      </c>
      <c r="X714" s="24"/>
      <c r="Y714" s="24"/>
      <c r="Z714" s="24"/>
      <c r="AA714" s="24"/>
      <c r="AB714" s="24"/>
      <c r="AC714" s="24"/>
      <c r="AD714" s="24"/>
      <c r="AE714" s="24"/>
      <c r="AF714" s="24"/>
      <c r="AG714" s="24"/>
      <c r="AH714" s="24"/>
      <c r="AI714" s="24"/>
      <c r="AJ714" s="24"/>
      <c r="AK714" s="24"/>
      <c r="AL714" s="24"/>
      <c r="AM714" s="24"/>
      <c r="AN714" s="24"/>
      <c r="AO714" s="24"/>
      <c r="AP714" s="24"/>
      <c r="AQ714" s="24"/>
      <c r="AR714" s="24"/>
      <c r="AS714" s="24"/>
      <c r="AT714" s="24"/>
      <c r="AU714" s="24"/>
      <c r="AV714" s="24"/>
      <c r="AW714" s="24"/>
      <c r="AX714" s="24"/>
      <c r="AY714" s="24"/>
      <c r="AZ714" s="24"/>
      <c r="BA714" s="24"/>
      <c r="BB714" s="24"/>
      <c r="BC714" s="24"/>
      <c r="BD714" s="24"/>
      <c r="BE714" s="24"/>
      <c r="BF714" s="24"/>
      <c r="BG714" s="24"/>
      <c r="BH714" s="24"/>
      <c r="BI714" s="24"/>
      <c r="BJ714" s="24"/>
      <c r="BK714" s="24"/>
      <c r="BL714" s="24"/>
      <c r="BM714" s="24"/>
      <c r="BN714" s="24"/>
      <c r="BO714" s="24"/>
      <c r="BP714" s="24"/>
      <c r="BQ714" s="24"/>
      <c r="BR714" s="24"/>
      <c r="BS714" s="24"/>
      <c r="BT714" s="24"/>
      <c r="BU714" s="24"/>
      <c r="BV714" s="24"/>
      <c r="BW714" s="24"/>
      <c r="BX714" s="24"/>
      <c r="BY714" s="24"/>
      <c r="BZ714" s="24"/>
      <c r="CA714" s="24"/>
      <c r="CB714" s="24"/>
      <c r="CC714" s="24"/>
      <c r="CD714" s="24"/>
      <c r="CE714" s="24"/>
      <c r="CF714" s="24"/>
      <c r="CG714" s="24"/>
      <c r="CH714" s="24"/>
      <c r="CI714" s="24"/>
      <c r="CJ714" s="24"/>
      <c r="CK714" s="24"/>
      <c r="CL714" s="24"/>
      <c r="CM714" s="24"/>
      <c r="CN714" s="24"/>
      <c r="CO714" s="24"/>
      <c r="CP714" s="24"/>
      <c r="CQ714" s="24"/>
      <c r="CR714" s="24"/>
      <c r="CS714" s="24"/>
      <c r="CT714" s="24"/>
      <c r="CU714" s="24"/>
      <c r="CV714" s="24"/>
      <c r="CW714" s="24"/>
      <c r="CX714" s="24"/>
      <c r="CY714" s="24"/>
      <c r="CZ714" s="24"/>
      <c r="DA714" s="24"/>
      <c r="DB714" s="24"/>
      <c r="DC714" s="24"/>
      <c r="DD714" s="24"/>
      <c r="DE714" s="24"/>
      <c r="DF714" s="24"/>
      <c r="DG714" s="24"/>
      <c r="DH714" s="24"/>
      <c r="DI714" s="24"/>
      <c r="DJ714" s="24"/>
      <c r="DK714" s="24"/>
      <c r="DL714" s="24"/>
      <c r="DM714" s="24"/>
      <c r="DN714" s="24"/>
      <c r="DO714" s="24"/>
      <c r="DP714" s="24"/>
      <c r="DQ714" s="24"/>
      <c r="DR714" s="24"/>
      <c r="DS714" s="24"/>
      <c r="DT714" s="24"/>
      <c r="DU714" s="24"/>
      <c r="DV714" s="24"/>
      <c r="DW714" s="24"/>
      <c r="DX714" s="24"/>
      <c r="DY714" s="24"/>
      <c r="DZ714" s="24"/>
      <c r="EA714" s="24"/>
      <c r="EB714" s="24"/>
      <c r="EC714" s="24"/>
      <c r="ED714" s="24"/>
      <c r="EE714" s="24"/>
      <c r="EF714" s="24"/>
      <c r="EG714" s="24"/>
      <c r="EH714" s="24"/>
      <c r="EI714" s="24"/>
      <c r="EJ714" s="24"/>
      <c r="EK714" s="24"/>
      <c r="EL714" s="24"/>
      <c r="EM714" s="24"/>
      <c r="EN714" s="24"/>
      <c r="EO714" s="24"/>
      <c r="EP714" s="24"/>
      <c r="EQ714" s="24"/>
      <c r="ER714" s="24"/>
      <c r="ES714" s="24"/>
      <c r="ET714" s="24"/>
      <c r="EU714" s="24"/>
      <c r="EV714" s="24"/>
      <c r="EW714" s="24"/>
      <c r="EX714" s="24"/>
      <c r="EY714" s="24"/>
      <c r="EZ714" s="24"/>
      <c r="FA714" s="24"/>
      <c r="FB714" s="24"/>
      <c r="FC714" s="24"/>
      <c r="FD714" s="24"/>
      <c r="FE714" s="24"/>
      <c r="FF714" s="24"/>
      <c r="FG714" s="24"/>
      <c r="FH714" s="24"/>
      <c r="FI714" s="24"/>
      <c r="FJ714" s="24"/>
      <c r="FK714" s="24"/>
      <c r="FL714" s="24"/>
      <c r="FM714" s="24"/>
      <c r="FN714" s="24"/>
      <c r="FO714" s="24"/>
      <c r="FP714" s="24"/>
      <c r="FQ714" s="24"/>
      <c r="FR714" s="24"/>
      <c r="FS714" s="24"/>
      <c r="FT714" s="24"/>
      <c r="FU714" s="24"/>
      <c r="FV714" s="24"/>
      <c r="FW714" s="24"/>
      <c r="FX714" s="24"/>
      <c r="FY714" s="24"/>
      <c r="FZ714" s="24"/>
      <c r="GA714" s="24"/>
      <c r="GB714" s="24"/>
      <c r="GC714" s="24"/>
      <c r="GD714" s="24"/>
      <c r="GE714" s="24"/>
      <c r="GF714" s="24"/>
      <c r="GG714" s="24"/>
      <c r="GH714" s="24"/>
      <c r="GI714" s="24"/>
      <c r="GJ714" s="24"/>
      <c r="GK714" s="24"/>
      <c r="GL714" s="24"/>
      <c r="GM714" s="24"/>
      <c r="GN714" s="24"/>
      <c r="GO714" s="24"/>
      <c r="GP714" s="24"/>
      <c r="GQ714" s="24"/>
      <c r="GR714" s="24"/>
      <c r="GS714" s="24"/>
      <c r="GT714" s="24"/>
      <c r="GU714" s="24"/>
      <c r="GV714" s="24"/>
      <c r="GW714" s="24"/>
      <c r="GX714" s="24"/>
      <c r="GY714" s="24"/>
      <c r="GZ714" s="24"/>
      <c r="HA714" s="24"/>
      <c r="HB714" s="24"/>
      <c r="HC714" s="24"/>
      <c r="HD714" s="24"/>
      <c r="HE714" s="24"/>
      <c r="HF714" s="24"/>
      <c r="HG714" s="24"/>
      <c r="HH714" s="24"/>
      <c r="HI714" s="24"/>
      <c r="HJ714" s="24"/>
      <c r="HK714" s="24"/>
      <c r="HL714" s="24"/>
      <c r="HM714" s="24"/>
      <c r="HN714" s="24"/>
      <c r="HO714" s="24"/>
      <c r="HP714" s="24"/>
      <c r="HQ714" s="24"/>
      <c r="HR714" s="24"/>
      <c r="HS714" s="24"/>
      <c r="HT714" s="24"/>
      <c r="HU714" s="24"/>
      <c r="HV714" s="24"/>
      <c r="HW714" s="24"/>
      <c r="HX714" s="24"/>
      <c r="HY714" s="24"/>
      <c r="HZ714" s="24"/>
      <c r="IA714" s="24"/>
      <c r="IB714" s="24"/>
      <c r="IC714" s="24"/>
      <c r="ID714" s="24"/>
      <c r="IE714" s="24"/>
      <c r="IF714" s="24"/>
      <c r="IG714" s="24"/>
      <c r="IH714" s="24"/>
      <c r="II714" s="24"/>
      <c r="IJ714" s="24"/>
      <c r="IK714" s="24"/>
      <c r="IL714" s="24"/>
      <c r="IM714" s="24"/>
      <c r="IN714" s="24"/>
      <c r="IO714" s="24"/>
      <c r="IP714" s="24"/>
      <c r="IQ714" s="24"/>
      <c r="IR714" s="24"/>
      <c r="IS714" s="24"/>
      <c r="IT714" s="24"/>
      <c r="IU714" s="24"/>
      <c r="IV714" s="24"/>
      <c r="IW714" s="24"/>
      <c r="IX714" s="24"/>
      <c r="IY714" s="24"/>
      <c r="IZ714" s="24"/>
      <c r="JA714" s="24"/>
      <c r="JB714" s="24"/>
      <c r="JC714" s="24"/>
      <c r="JD714" s="24"/>
      <c r="JE714" s="24"/>
      <c r="JF714" s="24"/>
      <c r="JG714" s="24"/>
      <c r="JH714" s="24"/>
      <c r="JI714" s="24"/>
      <c r="JJ714" s="24"/>
      <c r="JK714" s="24"/>
      <c r="JL714" s="24"/>
      <c r="JM714" s="24"/>
      <c r="JN714" s="24"/>
      <c r="JO714" s="24"/>
      <c r="JP714" s="24"/>
      <c r="JQ714" s="24"/>
      <c r="JR714" s="24"/>
      <c r="JS714" s="24"/>
      <c r="JT714" s="24"/>
      <c r="JU714" s="24"/>
      <c r="JV714" s="24"/>
      <c r="JW714" s="24"/>
      <c r="JX714" s="24"/>
      <c r="JY714" s="24"/>
      <c r="JZ714" s="24"/>
      <c r="KA714" s="24"/>
      <c r="KB714" s="24"/>
      <c r="KC714" s="24"/>
      <c r="KD714" s="24"/>
      <c r="KE714" s="24"/>
      <c r="KF714" s="24"/>
      <c r="KG714" s="24"/>
      <c r="KH714" s="24"/>
      <c r="KI714" s="24"/>
      <c r="KJ714" s="24"/>
      <c r="KK714" s="24"/>
      <c r="KL714" s="24"/>
      <c r="KM714" s="24"/>
      <c r="KN714" s="24"/>
      <c r="KO714" s="24"/>
      <c r="KP714" s="24"/>
      <c r="KQ714" s="24"/>
      <c r="KR714" s="24"/>
      <c r="KS714" s="24"/>
      <c r="KT714" s="24"/>
      <c r="KU714" s="24"/>
      <c r="KV714" s="24"/>
      <c r="KW714" s="24"/>
      <c r="KX714" s="24"/>
      <c r="KY714" s="24"/>
      <c r="KZ714" s="24"/>
      <c r="LA714" s="24"/>
      <c r="LB714" s="24"/>
      <c r="LC714" s="24"/>
      <c r="LD714" s="24"/>
      <c r="LE714" s="24"/>
      <c r="LF714" s="24"/>
      <c r="LG714" s="24"/>
      <c r="LH714" s="24"/>
      <c r="LI714" s="24"/>
      <c r="LJ714" s="24"/>
      <c r="LK714" s="24"/>
      <c r="LL714" s="24"/>
      <c r="LM714" s="24"/>
      <c r="LN714" s="24"/>
      <c r="LO714" s="24"/>
      <c r="LP714" s="24"/>
      <c r="LQ714" s="24"/>
      <c r="LR714" s="24"/>
      <c r="LS714" s="24"/>
      <c r="LT714" s="24"/>
      <c r="LU714" s="24"/>
      <c r="LV714" s="24"/>
      <c r="LW714" s="24"/>
      <c r="LX714" s="24"/>
      <c r="LY714" s="24"/>
      <c r="LZ714" s="24"/>
      <c r="MA714" s="24"/>
      <c r="MB714" s="24"/>
      <c r="MC714" s="24"/>
      <c r="MD714" s="24"/>
      <c r="ME714" s="24"/>
      <c r="MF714" s="24"/>
      <c r="MG714" s="24"/>
      <c r="MH714" s="24"/>
      <c r="MI714" s="24"/>
      <c r="MJ714" s="24"/>
      <c r="MK714" s="24"/>
      <c r="ML714" s="24"/>
      <c r="MM714" s="24"/>
      <c r="MN714" s="24"/>
      <c r="MO714" s="24"/>
      <c r="MP714" s="24"/>
      <c r="MQ714" s="24"/>
      <c r="MR714" s="24"/>
      <c r="MS714" s="24"/>
      <c r="MT714" s="24"/>
      <c r="MU714" s="24"/>
      <c r="MV714" s="24"/>
      <c r="MW714" s="24"/>
      <c r="MX714" s="24"/>
      <c r="MY714" s="24"/>
      <c r="MZ714" s="24"/>
      <c r="NA714" s="24"/>
      <c r="NB714" s="24"/>
      <c r="NC714" s="24"/>
      <c r="ND714" s="24"/>
      <c r="NE714" s="24"/>
      <c r="NF714" s="24"/>
      <c r="NG714" s="24"/>
      <c r="NH714" s="24"/>
      <c r="NI714" s="24"/>
      <c r="NJ714" s="24"/>
      <c r="NK714" s="24"/>
      <c r="NL714" s="24"/>
      <c r="NM714" s="24"/>
      <c r="NN714" s="24"/>
      <c r="NO714" s="24"/>
      <c r="NP714" s="24"/>
      <c r="NQ714" s="24"/>
      <c r="NR714" s="24"/>
      <c r="NS714" s="24"/>
      <c r="NT714" s="24"/>
      <c r="NU714" s="24"/>
      <c r="NV714" s="24"/>
      <c r="NW714" s="24"/>
      <c r="NX714" s="24"/>
      <c r="NY714" s="24"/>
      <c r="NZ714" s="24"/>
      <c r="OA714" s="24"/>
      <c r="OB714" s="24"/>
      <c r="OC714" s="24"/>
      <c r="OD714" s="24"/>
      <c r="OE714" s="24"/>
      <c r="OF714" s="24"/>
      <c r="OG714" s="24"/>
      <c r="OH714" s="24"/>
      <c r="OI714" s="24"/>
      <c r="OJ714" s="24"/>
      <c r="OK714" s="24"/>
      <c r="OL714" s="24"/>
      <c r="OM714" s="24"/>
      <c r="ON714" s="24"/>
      <c r="OO714" s="24"/>
      <c r="OP714" s="24"/>
      <c r="OQ714" s="24"/>
      <c r="OR714" s="24"/>
      <c r="OS714" s="24"/>
      <c r="OT714" s="24"/>
      <c r="OU714" s="24"/>
      <c r="OV714" s="24"/>
      <c r="OW714" s="24"/>
      <c r="OX714" s="24"/>
      <c r="OY714" s="24"/>
      <c r="OZ714" s="24"/>
      <c r="PA714" s="24"/>
      <c r="PB714" s="24"/>
      <c r="PC714" s="24"/>
      <c r="PD714" s="24"/>
      <c r="PE714" s="24"/>
      <c r="PF714" s="24"/>
      <c r="PG714" s="24"/>
      <c r="PH714" s="24"/>
      <c r="PI714" s="24"/>
      <c r="PJ714" s="24"/>
      <c r="PK714" s="24"/>
      <c r="PL714" s="24"/>
      <c r="PM714" s="24"/>
      <c r="PN714" s="24"/>
      <c r="PO714" s="24"/>
      <c r="PP714" s="24"/>
      <c r="PQ714" s="24"/>
      <c r="PR714" s="24"/>
      <c r="PS714" s="24"/>
      <c r="PT714" s="24"/>
      <c r="PU714" s="24"/>
      <c r="PV714" s="24"/>
      <c r="PW714" s="24"/>
      <c r="PX714" s="24"/>
      <c r="PY714" s="24"/>
      <c r="PZ714" s="24"/>
      <c r="QA714" s="24"/>
      <c r="QB714" s="24"/>
      <c r="QC714" s="24"/>
      <c r="QD714" s="24"/>
      <c r="QE714" s="24"/>
      <c r="QF714" s="24"/>
      <c r="QG714" s="24"/>
      <c r="QH714" s="24"/>
      <c r="QI714" s="24"/>
      <c r="QJ714" s="24"/>
      <c r="QK714" s="24"/>
      <c r="QL714" s="24"/>
      <c r="QM714" s="24"/>
      <c r="QN714" s="24"/>
      <c r="QO714" s="24"/>
      <c r="QP714" s="24"/>
      <c r="QQ714" s="24"/>
      <c r="QR714" s="24"/>
      <c r="QS714" s="24"/>
      <c r="QT714" s="24"/>
      <c r="QU714" s="24"/>
      <c r="QV714" s="24"/>
      <c r="QW714" s="24"/>
      <c r="QX714" s="24"/>
      <c r="QY714" s="24"/>
      <c r="QZ714" s="24"/>
      <c r="RA714" s="24"/>
      <c r="RB714" s="24"/>
      <c r="RC714" s="24"/>
      <c r="RD714" s="24"/>
      <c r="RE714" s="24"/>
      <c r="RF714" s="24"/>
      <c r="RG714" s="24"/>
      <c r="RH714" s="24"/>
      <c r="RI714" s="24"/>
      <c r="RJ714" s="24"/>
      <c r="RK714" s="24"/>
      <c r="RL714" s="24"/>
      <c r="RM714" s="24"/>
      <c r="RN714" s="24"/>
      <c r="RO714" s="24"/>
      <c r="RP714" s="24"/>
      <c r="RQ714" s="24"/>
      <c r="RR714" s="24"/>
      <c r="RS714" s="24"/>
      <c r="RT714" s="24"/>
      <c r="RU714" s="24"/>
      <c r="RV714" s="24"/>
      <c r="RW714" s="24"/>
      <c r="RX714" s="24"/>
      <c r="RY714" s="24"/>
      <c r="RZ714" s="24"/>
      <c r="SA714" s="24"/>
      <c r="SB714" s="24"/>
      <c r="SC714" s="24"/>
      <c r="SD714" s="24"/>
      <c r="SE714" s="24"/>
      <c r="SF714" s="24"/>
      <c r="SG714" s="24"/>
      <c r="SH714" s="24"/>
      <c r="SI714" s="24"/>
      <c r="SJ714" s="24"/>
      <c r="SK714" s="24"/>
      <c r="SL714" s="24"/>
      <c r="SM714" s="24"/>
      <c r="SN714" s="24"/>
      <c r="SO714" s="24"/>
      <c r="SP714" s="24"/>
      <c r="SQ714" s="24"/>
      <c r="SR714" s="24"/>
      <c r="SS714" s="24"/>
      <c r="ST714" s="24"/>
      <c r="SU714" s="24"/>
      <c r="SV714" s="24"/>
      <c r="SW714" s="24"/>
      <c r="SX714" s="24"/>
      <c r="SY714" s="24"/>
      <c r="SZ714" s="24"/>
      <c r="TA714" s="24"/>
      <c r="TB714" s="24"/>
      <c r="TC714" s="24"/>
      <c r="TD714" s="24"/>
      <c r="TE714" s="24"/>
      <c r="TF714" s="24"/>
      <c r="TG714" s="24"/>
      <c r="TH714" s="24"/>
      <c r="TI714" s="24"/>
      <c r="TJ714" s="24"/>
      <c r="TK714" s="24"/>
      <c r="TL714" s="24"/>
      <c r="TM714" s="24"/>
      <c r="TN714" s="24"/>
      <c r="TO714" s="24"/>
      <c r="TP714" s="24"/>
      <c r="TQ714" s="24"/>
      <c r="TR714" s="24"/>
      <c r="TS714" s="24"/>
      <c r="TT714" s="24"/>
      <c r="TU714" s="24"/>
      <c r="TV714" s="24"/>
      <c r="TW714" s="24"/>
      <c r="TX714" s="24"/>
      <c r="TY714" s="24"/>
      <c r="TZ714" s="24"/>
      <c r="UA714" s="24"/>
      <c r="UB714" s="24"/>
      <c r="UC714" s="24"/>
      <c r="UD714" s="24"/>
      <c r="UE714" s="24"/>
      <c r="UF714" s="24"/>
      <c r="UG714" s="24"/>
      <c r="UH714" s="24"/>
      <c r="UI714" s="24"/>
      <c r="UJ714" s="24"/>
      <c r="UK714" s="24"/>
      <c r="UL714" s="24"/>
      <c r="UM714" s="24"/>
      <c r="UN714" s="24"/>
      <c r="UO714" s="24"/>
      <c r="UP714" s="24"/>
      <c r="UQ714" s="24"/>
      <c r="UR714" s="24"/>
      <c r="US714" s="24"/>
      <c r="UT714" s="24"/>
      <c r="UU714" s="24"/>
      <c r="UV714" s="24"/>
      <c r="UW714" s="24"/>
      <c r="UX714" s="24"/>
      <c r="UY714" s="24"/>
      <c r="UZ714" s="24"/>
      <c r="VA714" s="24"/>
      <c r="VB714" s="24"/>
      <c r="VC714" s="24"/>
      <c r="VD714" s="24"/>
      <c r="VE714" s="24"/>
      <c r="VF714" s="24"/>
      <c r="VG714" s="24"/>
      <c r="VH714" s="24"/>
      <c r="VI714" s="24"/>
      <c r="VJ714" s="24"/>
      <c r="VK714" s="24"/>
      <c r="VL714" s="24"/>
      <c r="VM714" s="24"/>
      <c r="VN714" s="24"/>
      <c r="VO714" s="24"/>
      <c r="VP714" s="24"/>
      <c r="VQ714" s="24"/>
      <c r="VR714" s="24"/>
      <c r="VS714" s="24"/>
      <c r="VT714" s="24"/>
      <c r="VU714" s="24"/>
      <c r="VV714" s="24"/>
      <c r="VW714" s="24"/>
      <c r="VX714" s="24"/>
      <c r="VY714" s="24"/>
      <c r="VZ714" s="24"/>
      <c r="WA714" s="24"/>
      <c r="WB714" s="24"/>
      <c r="WC714" s="24"/>
      <c r="WD714" s="24"/>
      <c r="WE714" s="24"/>
      <c r="WF714" s="24"/>
      <c r="WG714" s="24"/>
      <c r="WH714" s="24"/>
      <c r="WI714" s="24"/>
      <c r="WJ714" s="24"/>
      <c r="WK714" s="24"/>
      <c r="WL714" s="24"/>
      <c r="WM714" s="24"/>
      <c r="WN714" s="24"/>
      <c r="WO714" s="24"/>
      <c r="WP714" s="24"/>
      <c r="WQ714" s="24"/>
      <c r="WR714" s="24"/>
      <c r="WS714" s="24"/>
      <c r="WT714" s="24"/>
      <c r="WU714" s="24"/>
      <c r="WV714" s="24"/>
      <c r="WW714" s="24"/>
      <c r="WX714" s="24"/>
      <c r="WY714" s="24"/>
      <c r="WZ714" s="24"/>
      <c r="XA714" s="24"/>
      <c r="XB714" s="24"/>
      <c r="XC714" s="24"/>
      <c r="XD714" s="24"/>
      <c r="XE714" s="24"/>
      <c r="XF714" s="24"/>
      <c r="XG714" s="24"/>
      <c r="XH714" s="24"/>
      <c r="XI714" s="24"/>
      <c r="XJ714" s="24"/>
      <c r="XK714" s="24"/>
      <c r="XL714" s="24"/>
      <c r="XM714" s="24"/>
      <c r="XN714" s="24"/>
      <c r="XO714" s="24"/>
      <c r="XP714" s="24"/>
      <c r="XQ714" s="24"/>
      <c r="XR714" s="24"/>
      <c r="XS714" s="24"/>
      <c r="XT714" s="24"/>
      <c r="XU714" s="24"/>
      <c r="XV714" s="24"/>
      <c r="XW714" s="24"/>
      <c r="XX714" s="24"/>
      <c r="XY714" s="24"/>
      <c r="XZ714" s="24"/>
      <c r="YA714" s="24"/>
      <c r="YB714" s="24"/>
      <c r="YC714" s="24"/>
      <c r="YD714" s="24"/>
      <c r="YE714" s="24"/>
      <c r="YF714" s="24"/>
      <c r="YG714" s="24"/>
      <c r="YH714" s="24"/>
      <c r="YI714" s="24"/>
      <c r="YJ714" s="24"/>
      <c r="YK714" s="24"/>
      <c r="YL714" s="24"/>
      <c r="YM714" s="24"/>
      <c r="YN714" s="24"/>
      <c r="YO714" s="24"/>
      <c r="YP714" s="24"/>
      <c r="YQ714" s="24"/>
      <c r="YR714" s="24"/>
      <c r="YS714" s="24"/>
      <c r="YT714" s="24"/>
      <c r="YU714" s="24"/>
      <c r="YV714" s="24"/>
      <c r="YW714" s="24"/>
      <c r="YX714" s="24"/>
      <c r="YY714" s="24"/>
      <c r="YZ714" s="24"/>
      <c r="ZA714" s="24"/>
      <c r="ZB714" s="24"/>
      <c r="ZC714" s="24"/>
      <c r="ZD714" s="24"/>
      <c r="ZE714" s="24"/>
      <c r="ZF714" s="24"/>
      <c r="ZG714" s="24"/>
      <c r="ZH714" s="24"/>
      <c r="ZI714" s="24"/>
      <c r="ZJ714" s="24"/>
      <c r="ZK714" s="24"/>
      <c r="ZL714" s="24"/>
      <c r="ZM714" s="24"/>
      <c r="ZN714" s="24"/>
      <c r="ZO714" s="24"/>
      <c r="ZP714" s="24"/>
      <c r="ZQ714" s="24"/>
      <c r="ZR714" s="24"/>
      <c r="ZS714" s="24"/>
      <c r="ZT714" s="24"/>
      <c r="ZU714" s="24"/>
      <c r="ZV714" s="24"/>
      <c r="ZW714" s="24"/>
      <c r="ZX714" s="24"/>
      <c r="ZY714" s="24"/>
      <c r="ZZ714" s="24"/>
      <c r="AAA714" s="24"/>
      <c r="AAB714" s="24"/>
      <c r="AAC714" s="24"/>
      <c r="AAD714" s="24"/>
      <c r="AAE714" s="24"/>
      <c r="AAF714" s="24"/>
      <c r="AAG714" s="24"/>
      <c r="AAH714" s="24"/>
      <c r="AAI714" s="24"/>
      <c r="AAJ714" s="24"/>
      <c r="AAK714" s="24"/>
      <c r="AAL714" s="24"/>
      <c r="AAM714" s="24"/>
      <c r="AAN714" s="24"/>
      <c r="AAO714" s="24"/>
      <c r="AAP714" s="24"/>
      <c r="AAQ714" s="24"/>
      <c r="AAR714" s="24"/>
      <c r="AAS714" s="24"/>
      <c r="AAT714" s="24"/>
      <c r="AAU714" s="24"/>
      <c r="AAV714" s="24"/>
      <c r="AAW714" s="24"/>
      <c r="AAX714" s="24"/>
      <c r="AAY714" s="24"/>
      <c r="AAZ714" s="24"/>
      <c r="ABA714" s="24"/>
      <c r="ABB714" s="24"/>
      <c r="ABC714" s="24"/>
      <c r="ABD714" s="24"/>
      <c r="ABE714" s="24"/>
      <c r="ABF714" s="24"/>
      <c r="ABG714" s="24"/>
      <c r="ABH714" s="24"/>
      <c r="ABI714" s="24"/>
      <c r="ABJ714" s="24"/>
      <c r="ABK714" s="24"/>
      <c r="ABL714" s="24"/>
      <c r="ABM714" s="24"/>
      <c r="ABN714" s="24"/>
      <c r="ABO714" s="24"/>
      <c r="ABP714" s="24"/>
      <c r="ABQ714" s="24"/>
      <c r="ABR714" s="24"/>
      <c r="ABS714" s="24"/>
      <c r="ABT714" s="24"/>
      <c r="ABU714" s="24"/>
      <c r="ABV714" s="24"/>
      <c r="ABW714" s="24"/>
      <c r="ABX714" s="24"/>
      <c r="ABY714" s="24"/>
      <c r="ABZ714" s="24"/>
      <c r="ACA714" s="24"/>
      <c r="ACB714" s="24"/>
      <c r="ACC714" s="24"/>
      <c r="ACD714" s="24"/>
      <c r="ACE714" s="24"/>
      <c r="ACF714" s="24"/>
      <c r="ACG714" s="24"/>
      <c r="ACH714" s="24"/>
      <c r="ACI714" s="24"/>
      <c r="ACJ714" s="24"/>
      <c r="ACK714" s="24"/>
      <c r="ACL714" s="24"/>
      <c r="ACM714" s="24"/>
      <c r="ACN714" s="24"/>
      <c r="ACO714" s="24"/>
      <c r="ACP714" s="24"/>
      <c r="ACQ714" s="24"/>
      <c r="ACR714" s="24"/>
      <c r="ACS714" s="24"/>
      <c r="ACT714" s="24"/>
      <c r="ACU714" s="24"/>
      <c r="ACV714" s="24"/>
      <c r="ACW714" s="24"/>
      <c r="ACX714" s="24"/>
      <c r="ACY714" s="24"/>
      <c r="ACZ714" s="24"/>
      <c r="ADA714" s="24"/>
      <c r="ADB714" s="24"/>
      <c r="ADC714" s="24"/>
      <c r="ADD714" s="24"/>
      <c r="ADE714" s="24"/>
      <c r="ADF714" s="24"/>
      <c r="ADG714" s="24"/>
      <c r="ADH714" s="24"/>
      <c r="ADI714" s="24"/>
      <c r="ADJ714" s="24"/>
      <c r="ADK714" s="24"/>
      <c r="ADL714" s="24"/>
      <c r="ADM714" s="24"/>
      <c r="ADN714" s="24"/>
      <c r="ADO714" s="24"/>
      <c r="ADP714" s="24"/>
      <c r="ADQ714" s="24"/>
      <c r="ADR714" s="24"/>
      <c r="ADS714" s="24"/>
      <c r="ADT714" s="24"/>
      <c r="ADU714" s="24"/>
      <c r="ADV714" s="24"/>
      <c r="ADW714" s="24"/>
      <c r="ADX714" s="24"/>
      <c r="ADY714" s="24"/>
      <c r="ADZ714" s="24"/>
      <c r="AEA714" s="24"/>
      <c r="AEB714" s="24"/>
      <c r="AEC714" s="24"/>
      <c r="AED714" s="24"/>
      <c r="AEE714" s="24"/>
      <c r="AEF714" s="24"/>
      <c r="AEG714" s="24"/>
      <c r="AEH714" s="24"/>
      <c r="AEI714" s="24"/>
      <c r="AEJ714" s="24"/>
      <c r="AEK714" s="24"/>
      <c r="AEL714" s="24"/>
      <c r="AEM714" s="24"/>
      <c r="AEN714" s="24"/>
      <c r="AEO714" s="24"/>
      <c r="AEP714" s="24"/>
      <c r="AEQ714" s="24"/>
      <c r="AER714" s="24"/>
      <c r="AES714" s="24"/>
      <c r="AET714" s="24"/>
      <c r="AEU714" s="24"/>
      <c r="AEV714" s="24"/>
      <c r="AEW714" s="24"/>
      <c r="AEX714" s="24"/>
      <c r="AEY714" s="24"/>
      <c r="AEZ714" s="24"/>
      <c r="AFA714" s="24"/>
      <c r="AFB714" s="24"/>
      <c r="AFC714" s="24"/>
      <c r="AFD714" s="24"/>
      <c r="AFE714" s="24"/>
      <c r="AFF714" s="24"/>
      <c r="AFG714" s="24"/>
      <c r="AFH714" s="24"/>
      <c r="AFI714" s="24"/>
      <c r="AFJ714" s="24"/>
      <c r="AFK714" s="24"/>
      <c r="AFL714" s="24"/>
      <c r="AFM714" s="24"/>
      <c r="AFN714" s="24"/>
      <c r="AFO714" s="24"/>
      <c r="AFP714" s="24"/>
      <c r="AFQ714" s="24"/>
      <c r="AFR714" s="24"/>
      <c r="AFS714" s="24"/>
      <c r="AFT714" s="24"/>
      <c r="AFU714" s="24"/>
      <c r="AFV714" s="24"/>
      <c r="AFW714" s="24"/>
      <c r="AFX714" s="24"/>
      <c r="AFY714" s="24"/>
      <c r="AFZ714" s="24"/>
      <c r="AGA714" s="24"/>
      <c r="AGB714" s="24"/>
      <c r="AGC714" s="24"/>
      <c r="AGD714" s="24"/>
      <c r="AGE714" s="24"/>
      <c r="AGF714" s="24"/>
      <c r="AGG714" s="24"/>
      <c r="AGH714" s="24"/>
      <c r="AGI714" s="24"/>
      <c r="AGJ714" s="24"/>
      <c r="AGK714" s="24"/>
      <c r="AGL714" s="24"/>
      <c r="AGM714" s="24"/>
      <c r="AGN714" s="24"/>
      <c r="AGO714" s="24"/>
      <c r="AGP714" s="24"/>
      <c r="AGQ714" s="24"/>
      <c r="AGR714" s="24"/>
      <c r="AGS714" s="24"/>
      <c r="AGT714" s="24"/>
      <c r="AGU714" s="24"/>
      <c r="AGV714" s="24"/>
      <c r="AGW714" s="24"/>
      <c r="AGX714" s="24"/>
      <c r="AGY714" s="24"/>
      <c r="AGZ714" s="24"/>
      <c r="AHA714" s="24"/>
      <c r="AHB714" s="24"/>
      <c r="AHC714" s="24"/>
      <c r="AHD714" s="24"/>
      <c r="AHE714" s="24"/>
      <c r="AHF714" s="24"/>
      <c r="AHG714" s="24"/>
      <c r="AHH714" s="24"/>
      <c r="AHI714" s="24"/>
      <c r="AHJ714" s="24"/>
      <c r="AHK714" s="24"/>
      <c r="AHL714" s="24"/>
      <c r="AHM714" s="24"/>
      <c r="AHN714" s="24"/>
      <c r="AHO714" s="24"/>
      <c r="AHP714" s="24"/>
      <c r="AHQ714" s="24"/>
      <c r="AHR714" s="24"/>
      <c r="AHS714" s="24"/>
      <c r="AHT714" s="24"/>
      <c r="AHU714" s="24"/>
      <c r="AHV714" s="24"/>
      <c r="AHW714" s="24"/>
      <c r="AHX714" s="24"/>
      <c r="AHY714" s="24"/>
      <c r="AHZ714" s="24"/>
      <c r="AIA714" s="24"/>
      <c r="AIB714" s="24"/>
      <c r="AIC714" s="24"/>
      <c r="AID714" s="24"/>
      <c r="AIE714" s="24"/>
      <c r="AIF714" s="24"/>
      <c r="AIG714" s="24"/>
      <c r="AIH714" s="24"/>
      <c r="AII714" s="24"/>
      <c r="AIJ714" s="24"/>
      <c r="AIK714" s="24"/>
      <c r="AIL714" s="24"/>
      <c r="AIM714" s="24"/>
      <c r="AIN714" s="24"/>
      <c r="AIO714" s="24"/>
      <c r="AIP714" s="24"/>
      <c r="AIQ714" s="24"/>
      <c r="AIR714" s="24"/>
      <c r="AIS714" s="24"/>
      <c r="AIT714" s="24"/>
      <c r="AIU714" s="24"/>
      <c r="AIV714" s="24"/>
      <c r="AIW714" s="24"/>
      <c r="AIX714" s="24"/>
      <c r="AIY714" s="24"/>
      <c r="AIZ714" s="24"/>
      <c r="AJA714" s="24"/>
      <c r="AJB714" s="24"/>
      <c r="AJC714" s="24"/>
      <c r="AJD714" s="24"/>
      <c r="AJE714" s="24"/>
      <c r="AJF714" s="24"/>
      <c r="AJG714" s="24"/>
      <c r="AJH714" s="24"/>
      <c r="AJI714" s="24"/>
      <c r="AJJ714" s="24"/>
      <c r="AJK714" s="24"/>
      <c r="AJL714" s="24"/>
      <c r="AJM714" s="24"/>
      <c r="AJN714" s="24"/>
      <c r="AJO714" s="24"/>
      <c r="AJP714" s="24"/>
      <c r="AJQ714" s="24"/>
      <c r="AJR714" s="24"/>
      <c r="AJS714" s="24"/>
      <c r="AJT714" s="24"/>
      <c r="AJU714" s="24"/>
      <c r="AJV714" s="24"/>
      <c r="AJW714" s="24"/>
      <c r="AJX714" s="24"/>
      <c r="AJY714" s="24"/>
      <c r="AJZ714" s="24"/>
      <c r="AKA714" s="24"/>
      <c r="AKB714" s="24"/>
      <c r="AKC714" s="24"/>
      <c r="AKD714" s="24"/>
      <c r="AKE714" s="24"/>
      <c r="AKF714" s="24"/>
      <c r="AKG714" s="24"/>
      <c r="AKH714" s="24"/>
      <c r="AKI714" s="24"/>
      <c r="AKJ714" s="24"/>
      <c r="AKK714" s="24"/>
      <c r="AKL714" s="24"/>
      <c r="AKM714" s="24"/>
      <c r="AKN714" s="24"/>
      <c r="AKO714" s="24"/>
      <c r="AKP714" s="24"/>
      <c r="AKQ714" s="24"/>
      <c r="AKR714" s="24"/>
      <c r="AKS714" s="24"/>
      <c r="AKT714" s="24"/>
      <c r="AKU714" s="24"/>
      <c r="AKV714" s="24"/>
      <c r="AKW714" s="24"/>
      <c r="AKX714" s="24"/>
      <c r="AKY714" s="24"/>
      <c r="AKZ714" s="24"/>
      <c r="ALA714" s="24"/>
      <c r="ALB714" s="24"/>
      <c r="ALC714" s="24"/>
      <c r="ALD714" s="24"/>
      <c r="ALE714" s="24"/>
      <c r="ALF714" s="24"/>
      <c r="ALG714" s="24"/>
      <c r="ALH714" s="24"/>
      <c r="ALI714" s="24"/>
      <c r="ALJ714" s="24"/>
      <c r="ALK714" s="24"/>
      <c r="ALL714" s="24"/>
      <c r="ALM714" s="24"/>
      <c r="ALN714" s="24"/>
      <c r="ALO714" s="24"/>
      <c r="ALP714" s="24"/>
      <c r="ALQ714" s="24"/>
      <c r="ALR714" s="24"/>
      <c r="ALS714" s="24"/>
      <c r="ALT714" s="24"/>
      <c r="ALU714" s="24"/>
      <c r="ALV714" s="24"/>
      <c r="ALW714" s="24"/>
      <c r="ALX714" s="24"/>
      <c r="ALY714" s="24"/>
      <c r="ALZ714" s="24"/>
      <c r="AMA714" s="24"/>
      <c r="AMB714" s="24"/>
      <c r="AMC714" s="24"/>
      <c r="AMD714" s="24"/>
      <c r="AME714" s="24"/>
      <c r="AMF714" s="24"/>
      <c r="AMG714" s="24"/>
      <c r="AMH714" s="24"/>
      <c r="AMI714" s="24"/>
      <c r="AMJ714" s="24"/>
      <c r="AMK714" s="24"/>
      <c r="AML714" s="24"/>
      <c r="AMM714" s="24"/>
      <c r="AMN714" s="24"/>
      <c r="AMO714" s="24"/>
      <c r="AMP714" s="24"/>
      <c r="AMQ714" s="24"/>
      <c r="AMR714" s="24"/>
      <c r="AMS714" s="24"/>
      <c r="AMT714" s="24"/>
      <c r="AMU714" s="24"/>
      <c r="AMV714" s="24"/>
      <c r="AMW714" s="24"/>
      <c r="AMX714" s="24"/>
      <c r="AMY714" s="24"/>
      <c r="AMZ714" s="24"/>
      <c r="ANA714" s="24"/>
      <c r="ANB714" s="24"/>
      <c r="ANC714" s="24"/>
      <c r="AND714" s="24"/>
      <c r="ANE714" s="24"/>
      <c r="ANF714" s="24"/>
      <c r="ANG714" s="24"/>
      <c r="ANH714" s="24"/>
      <c r="ANI714" s="24"/>
      <c r="ANJ714" s="24"/>
      <c r="ANK714" s="24"/>
      <c r="ANL714" s="24"/>
      <c r="ANM714" s="24"/>
      <c r="ANN714" s="24"/>
      <c r="ANO714" s="24"/>
      <c r="ANP714" s="24"/>
      <c r="ANQ714" s="24"/>
      <c r="ANR714" s="24"/>
      <c r="ANS714" s="24"/>
      <c r="ANT714" s="24"/>
      <c r="ANU714" s="24"/>
      <c r="ANV714" s="24"/>
      <c r="ANW714" s="24"/>
      <c r="ANX714" s="24"/>
      <c r="ANY714" s="24"/>
      <c r="ANZ714" s="24"/>
      <c r="AOA714" s="24"/>
      <c r="AOB714" s="24"/>
      <c r="AOC714" s="24"/>
      <c r="AOD714" s="24"/>
      <c r="AOE714" s="24"/>
      <c r="AOF714" s="24"/>
      <c r="AOG714" s="24"/>
      <c r="AOH714" s="24"/>
      <c r="AOI714" s="24"/>
      <c r="AOJ714" s="24"/>
      <c r="AOK714" s="24"/>
      <c r="AOL714" s="24"/>
      <c r="AOM714" s="24"/>
      <c r="AON714" s="24"/>
      <c r="AOO714" s="24"/>
      <c r="AOP714" s="24"/>
      <c r="AOQ714" s="24"/>
      <c r="AOR714" s="24"/>
      <c r="AOS714" s="24"/>
      <c r="AOT714" s="24"/>
      <c r="AOU714" s="24"/>
      <c r="AOV714" s="24"/>
      <c r="AOW714" s="24"/>
      <c r="AOX714" s="24"/>
      <c r="AOY714" s="24"/>
      <c r="AOZ714" s="24"/>
      <c r="APA714" s="24"/>
      <c r="APB714" s="24"/>
      <c r="APC714" s="24"/>
      <c r="APD714" s="24"/>
      <c r="APE714" s="24"/>
      <c r="APF714" s="24"/>
      <c r="APG714" s="24"/>
      <c r="APH714" s="24"/>
      <c r="API714" s="24"/>
      <c r="APJ714" s="24"/>
      <c r="APK714" s="24"/>
      <c r="APL714" s="24"/>
      <c r="APM714" s="24"/>
      <c r="APN714" s="24"/>
      <c r="APO714" s="24"/>
      <c r="APP714" s="24"/>
      <c r="APQ714" s="24"/>
      <c r="APR714" s="24"/>
      <c r="APS714" s="24"/>
      <c r="APT714" s="24"/>
      <c r="APU714" s="24"/>
      <c r="APV714" s="24"/>
      <c r="APW714" s="24"/>
      <c r="APX714" s="24"/>
      <c r="APY714" s="24"/>
      <c r="APZ714" s="24"/>
      <c r="AQA714" s="24"/>
      <c r="AQB714" s="24"/>
      <c r="AQC714" s="24"/>
      <c r="AQD714" s="24"/>
      <c r="AQE714" s="24"/>
      <c r="AQF714" s="24"/>
      <c r="AQG714" s="24"/>
      <c r="AQH714" s="24"/>
      <c r="AQI714" s="24"/>
      <c r="AQJ714" s="24"/>
      <c r="AQK714" s="24"/>
      <c r="AQL714" s="24"/>
      <c r="AQM714" s="24"/>
      <c r="AQN714" s="24"/>
      <c r="AQO714" s="24"/>
      <c r="AQP714" s="24"/>
      <c r="AQQ714" s="24"/>
      <c r="AQR714" s="24"/>
      <c r="AQS714" s="24"/>
      <c r="AQT714" s="24"/>
      <c r="AQU714" s="24"/>
      <c r="AQV714" s="24"/>
      <c r="AQW714" s="24"/>
      <c r="AQX714" s="24"/>
      <c r="AQY714" s="24"/>
      <c r="AQZ714" s="24"/>
      <c r="ARA714" s="24"/>
      <c r="ARB714" s="24"/>
      <c r="ARC714" s="24"/>
      <c r="ARD714" s="24"/>
      <c r="ARE714" s="24"/>
      <c r="ARF714" s="24"/>
      <c r="ARG714" s="24"/>
      <c r="ARH714" s="24"/>
      <c r="ARI714" s="24"/>
      <c r="ARJ714" s="24"/>
      <c r="ARK714" s="24"/>
      <c r="ARL714" s="24"/>
      <c r="ARM714" s="24"/>
      <c r="ARN714" s="24"/>
      <c r="ARO714" s="24"/>
      <c r="ARP714" s="24"/>
      <c r="ARQ714" s="24"/>
      <c r="ARR714" s="24"/>
      <c r="ARS714" s="24"/>
      <c r="ART714" s="24"/>
      <c r="ARU714" s="24"/>
      <c r="ARV714" s="24"/>
      <c r="ARW714" s="24"/>
      <c r="ARX714" s="24"/>
      <c r="ARY714" s="24"/>
      <c r="ARZ714" s="24"/>
      <c r="ASA714" s="24"/>
      <c r="ASB714" s="24"/>
      <c r="ASC714" s="24"/>
      <c r="ASD714" s="24"/>
      <c r="ASE714" s="24"/>
      <c r="ASF714" s="24"/>
      <c r="ASG714" s="24"/>
      <c r="ASH714" s="24"/>
      <c r="ASI714" s="24"/>
      <c r="ASJ714" s="24"/>
      <c r="ASK714" s="24"/>
      <c r="ASL714" s="24"/>
      <c r="ASM714" s="24"/>
      <c r="ASN714" s="24"/>
      <c r="ASO714" s="24"/>
      <c r="ASP714" s="24"/>
      <c r="ASQ714" s="24"/>
      <c r="ASR714" s="24"/>
      <c r="ASS714" s="24"/>
      <c r="AST714" s="24"/>
      <c r="ASU714" s="24"/>
      <c r="ASV714" s="24"/>
      <c r="ASW714" s="24"/>
      <c r="ASX714" s="24"/>
      <c r="ASY714" s="24"/>
      <c r="ASZ714" s="24"/>
      <c r="ATA714" s="24"/>
      <c r="ATB714" s="24"/>
      <c r="ATC714" s="24"/>
      <c r="ATD714" s="24"/>
      <c r="ATE714" s="24"/>
      <c r="ATF714" s="24"/>
      <c r="ATG714" s="24"/>
      <c r="ATH714" s="24"/>
      <c r="ATI714" s="24"/>
      <c r="ATJ714" s="24"/>
      <c r="ATK714" s="24"/>
      <c r="ATL714" s="24"/>
      <c r="ATM714" s="24"/>
      <c r="ATN714" s="24"/>
      <c r="ATO714" s="24"/>
      <c r="ATP714" s="24"/>
      <c r="ATQ714" s="24"/>
      <c r="ATR714" s="24"/>
      <c r="ATS714" s="24"/>
      <c r="ATT714" s="24"/>
      <c r="ATU714" s="24"/>
      <c r="ATV714" s="24"/>
      <c r="ATW714" s="24"/>
      <c r="ATX714" s="24"/>
      <c r="ATY714" s="24"/>
      <c r="ATZ714" s="24"/>
      <c r="AUA714" s="24"/>
      <c r="AUB714" s="24"/>
      <c r="AUC714" s="24"/>
      <c r="AUD714" s="24"/>
      <c r="AUE714" s="24"/>
      <c r="AUF714" s="24"/>
      <c r="AUG714" s="24"/>
      <c r="AUH714" s="24"/>
      <c r="AUI714" s="24"/>
      <c r="AUJ714" s="24"/>
      <c r="AUK714" s="24"/>
      <c r="AUL714" s="24"/>
      <c r="AUM714" s="24"/>
      <c r="AUN714" s="24"/>
      <c r="AUO714" s="24"/>
      <c r="AUP714" s="24"/>
      <c r="AUQ714" s="24"/>
      <c r="AUR714" s="24"/>
      <c r="AUS714" s="24"/>
      <c r="AUT714" s="24"/>
      <c r="AUU714" s="24"/>
      <c r="AUV714" s="24"/>
      <c r="AUW714" s="24"/>
      <c r="AUX714" s="24"/>
      <c r="AUY714" s="24"/>
      <c r="AUZ714" s="24"/>
      <c r="AVA714" s="24"/>
      <c r="AVB714" s="24"/>
      <c r="AVC714" s="24"/>
      <c r="AVD714" s="24"/>
      <c r="AVE714" s="24"/>
      <c r="AVF714" s="24"/>
      <c r="AVG714" s="24"/>
      <c r="AVH714" s="24"/>
      <c r="AVI714" s="24"/>
      <c r="AVJ714" s="24"/>
      <c r="AVK714" s="24"/>
      <c r="AVL714" s="24"/>
      <c r="AVM714" s="24"/>
      <c r="AVN714" s="24"/>
      <c r="AVO714" s="24"/>
      <c r="AVP714" s="24"/>
      <c r="AVQ714" s="24"/>
      <c r="AVR714" s="24"/>
      <c r="AVS714" s="24"/>
      <c r="AVT714" s="24"/>
      <c r="AVU714" s="24"/>
      <c r="AVV714" s="24"/>
      <c r="AVW714" s="24"/>
      <c r="AVX714" s="24"/>
      <c r="AVY714" s="24"/>
      <c r="AVZ714" s="24"/>
      <c r="AWA714" s="24"/>
      <c r="AWB714" s="24"/>
      <c r="AWC714" s="24"/>
      <c r="AWD714" s="24"/>
      <c r="AWE714" s="24"/>
      <c r="AWF714" s="24"/>
      <c r="AWG714" s="24"/>
      <c r="AWH714" s="24"/>
      <c r="AWI714" s="24"/>
      <c r="AWJ714" s="24"/>
      <c r="AWK714" s="24"/>
      <c r="AWL714" s="24"/>
      <c r="AWM714" s="24"/>
      <c r="AWN714" s="24"/>
      <c r="AWO714" s="24"/>
      <c r="AWP714" s="24"/>
      <c r="AWQ714" s="24"/>
      <c r="AWR714" s="24"/>
      <c r="AWS714" s="24"/>
      <c r="AWT714" s="24"/>
      <c r="AWU714" s="24"/>
      <c r="AWV714" s="24"/>
      <c r="AWW714" s="24"/>
      <c r="AWX714" s="24"/>
      <c r="AWY714" s="24"/>
      <c r="AWZ714" s="24"/>
      <c r="AXA714" s="24"/>
      <c r="AXB714" s="24"/>
      <c r="AXC714" s="24"/>
      <c r="AXD714" s="24"/>
      <c r="AXE714" s="24"/>
      <c r="AXF714" s="24"/>
      <c r="AXG714" s="24"/>
      <c r="AXH714" s="24"/>
      <c r="AXI714" s="24"/>
      <c r="AXJ714" s="24"/>
      <c r="AXK714" s="24"/>
      <c r="AXL714" s="24"/>
      <c r="AXM714" s="24"/>
      <c r="AXN714" s="24"/>
      <c r="AXO714" s="24"/>
      <c r="AXP714" s="24"/>
      <c r="AXQ714" s="24"/>
      <c r="AXR714" s="24"/>
      <c r="AXS714" s="24"/>
      <c r="AXT714" s="24"/>
      <c r="AXU714" s="24"/>
      <c r="AXV714" s="24"/>
      <c r="AXW714" s="24"/>
      <c r="AXX714" s="24"/>
      <c r="AXY714" s="24"/>
      <c r="AXZ714" s="24"/>
      <c r="AYA714" s="24"/>
      <c r="AYB714" s="24"/>
      <c r="AYC714" s="24"/>
      <c r="AYD714" s="24"/>
      <c r="AYE714" s="24"/>
      <c r="AYF714" s="24"/>
      <c r="AYG714" s="24"/>
      <c r="AYH714" s="24"/>
      <c r="AYI714" s="24"/>
      <c r="AYJ714" s="24"/>
      <c r="AYK714" s="24"/>
      <c r="AYL714" s="24"/>
      <c r="AYM714" s="24"/>
      <c r="AYN714" s="24"/>
      <c r="AYO714" s="24"/>
      <c r="AYP714" s="24"/>
      <c r="AYQ714" s="24"/>
      <c r="AYR714" s="24"/>
      <c r="AYS714" s="24"/>
      <c r="AYT714" s="24"/>
      <c r="AYU714" s="24"/>
      <c r="AYV714" s="24"/>
      <c r="AYW714" s="24"/>
      <c r="AYX714" s="24"/>
      <c r="AYY714" s="24"/>
      <c r="AYZ714" s="24"/>
      <c r="AZA714" s="24"/>
      <c r="AZB714" s="24"/>
      <c r="AZC714" s="24"/>
      <c r="AZD714" s="24"/>
      <c r="AZE714" s="24"/>
      <c r="AZF714" s="24"/>
      <c r="AZG714" s="24"/>
      <c r="AZH714" s="24"/>
      <c r="AZI714" s="24"/>
      <c r="AZJ714" s="24"/>
      <c r="AZK714" s="24"/>
      <c r="AZL714" s="24"/>
      <c r="AZM714" s="24"/>
      <c r="AZN714" s="24"/>
      <c r="AZO714" s="24"/>
      <c r="AZP714" s="24"/>
      <c r="AZQ714" s="24"/>
      <c r="AZR714" s="24"/>
      <c r="AZS714" s="24"/>
      <c r="AZT714" s="24"/>
      <c r="AZU714" s="24"/>
      <c r="AZV714" s="24"/>
      <c r="AZW714" s="24"/>
      <c r="AZX714" s="24"/>
      <c r="AZY714" s="24"/>
      <c r="AZZ714" s="24"/>
      <c r="BAA714" s="24"/>
      <c r="BAB714" s="24"/>
      <c r="BAC714" s="24"/>
      <c r="BAD714" s="24"/>
      <c r="BAE714" s="24"/>
      <c r="BAF714" s="24"/>
      <c r="BAG714" s="24"/>
      <c r="BAH714" s="24"/>
      <c r="BAI714" s="24"/>
      <c r="BAJ714" s="24"/>
      <c r="BAK714" s="24"/>
      <c r="BAL714" s="24"/>
      <c r="BAM714" s="24"/>
      <c r="BAN714" s="24"/>
      <c r="BAO714" s="24"/>
      <c r="BAP714" s="24"/>
    </row>
    <row r="715" spans="1:1394" s="19" customFormat="1" x14ac:dyDescent="0.25">
      <c r="A715" s="19" t="str">
        <f>IF(YEAR(G715)=2024,#REF!,"")</f>
        <v/>
      </c>
      <c r="B715" s="19" t="str">
        <f>IF(YEAR(G715)=2025,#REF!,"")</f>
        <v/>
      </c>
      <c r="C715" s="19" t="str">
        <f t="shared" si="55"/>
        <v>Afternoon45147</v>
      </c>
      <c r="D715" s="19" t="str">
        <f>IF('by region'!$C$2="Any","Any",'Turf only'!V715)&amp;M715&amp;IF('by region'!$I$2="Any","Any",N715)&amp;G715</f>
        <v>AnyFlatAny45147</v>
      </c>
      <c r="E715" s="19" t="e">
        <f>IF(I715=#REF!,'Turf only'!G715,"")</f>
        <v>#REF!</v>
      </c>
      <c r="F715" s="19" t="e">
        <f t="shared" si="56"/>
        <v>#REF!</v>
      </c>
      <c r="G715" s="15">
        <v>45147</v>
      </c>
      <c r="H715" s="16" t="s">
        <v>27</v>
      </c>
      <c r="I715" s="16" t="s">
        <v>79</v>
      </c>
      <c r="J715" s="16" t="s">
        <v>9</v>
      </c>
      <c r="K715" s="14" t="s">
        <v>24</v>
      </c>
      <c r="L715" s="14" t="s">
        <v>19</v>
      </c>
      <c r="M715" s="16" t="s">
        <v>25</v>
      </c>
      <c r="N715" s="16" t="s">
        <v>13</v>
      </c>
      <c r="O715" s="16" t="s">
        <v>14</v>
      </c>
      <c r="P715" s="23">
        <f t="shared" si="57"/>
        <v>1</v>
      </c>
      <c r="Q715" s="23" cm="1">
        <f t="array" ref="Q715">SUMPRODUCT(($G$2:$G$2765=G715)*(P715&gt;$P$2:$P$2765))+1</f>
        <v>1</v>
      </c>
      <c r="R715" s="23" t="e">
        <f>(Q715*100000)+#REF!</f>
        <v>#REF!</v>
      </c>
      <c r="S715" s="19" t="e" cm="1">
        <f t="array" ref="S715">SUMPRODUCT(($G$2:$G$2765=G715)*(R715&gt;$R$2:$R$2765))+1</f>
        <v>#REF!</v>
      </c>
      <c r="T715" s="19" t="str">
        <f t="shared" si="58"/>
        <v xml:space="preserve">BATH </v>
      </c>
      <c r="U715" s="19">
        <v>0</v>
      </c>
      <c r="V715" s="19" t="s">
        <v>11</v>
      </c>
      <c r="W715" s="19">
        <f t="shared" si="59"/>
        <v>2023</v>
      </c>
      <c r="X715" s="24"/>
      <c r="Y715" s="24"/>
      <c r="Z715" s="24"/>
      <c r="AA715" s="24"/>
      <c r="AB715" s="24"/>
      <c r="AC715" s="24"/>
      <c r="AD715" s="24"/>
      <c r="AE715" s="24"/>
      <c r="AF715" s="24"/>
      <c r="AG715" s="24"/>
      <c r="AH715" s="24"/>
      <c r="AI715" s="24"/>
      <c r="AJ715" s="24"/>
      <c r="AK715" s="24"/>
      <c r="AL715" s="24"/>
      <c r="AM715" s="24"/>
      <c r="AN715" s="24"/>
      <c r="AO715" s="24"/>
      <c r="AP715" s="24"/>
      <c r="AQ715" s="24"/>
      <c r="AR715" s="24"/>
      <c r="AS715" s="24"/>
      <c r="AT715" s="24"/>
      <c r="AU715" s="24"/>
      <c r="AV715" s="24"/>
      <c r="AW715" s="24"/>
      <c r="AX715" s="24"/>
      <c r="AY715" s="24"/>
      <c r="AZ715" s="24"/>
      <c r="BA715" s="24"/>
      <c r="BB715" s="24"/>
      <c r="BC715" s="24"/>
      <c r="BD715" s="24"/>
      <c r="BE715" s="24"/>
      <c r="BF715" s="24"/>
      <c r="BG715" s="24"/>
      <c r="BH715" s="24"/>
      <c r="BI715" s="24"/>
      <c r="BJ715" s="24"/>
      <c r="BK715" s="24"/>
      <c r="BL715" s="24"/>
      <c r="BM715" s="24"/>
      <c r="BN715" s="24"/>
      <c r="BO715" s="24"/>
      <c r="BP715" s="24"/>
      <c r="BQ715" s="24"/>
      <c r="BR715" s="24"/>
      <c r="BS715" s="24"/>
      <c r="BT715" s="24"/>
      <c r="BU715" s="24"/>
      <c r="BV715" s="24"/>
      <c r="BW715" s="24"/>
      <c r="BX715" s="24"/>
      <c r="BY715" s="24"/>
      <c r="BZ715" s="24"/>
      <c r="CA715" s="24"/>
      <c r="CB715" s="24"/>
      <c r="CC715" s="24"/>
      <c r="CD715" s="24"/>
      <c r="CE715" s="24"/>
      <c r="CF715" s="24"/>
      <c r="CG715" s="24"/>
      <c r="CH715" s="24"/>
      <c r="CI715" s="24"/>
      <c r="CJ715" s="24"/>
      <c r="CK715" s="24"/>
      <c r="CL715" s="24"/>
      <c r="CM715" s="24"/>
      <c r="CN715" s="24"/>
      <c r="CO715" s="24"/>
      <c r="CP715" s="24"/>
      <c r="CQ715" s="24"/>
      <c r="CR715" s="24"/>
      <c r="CS715" s="24"/>
      <c r="CT715" s="24"/>
      <c r="CU715" s="24"/>
      <c r="CV715" s="24"/>
      <c r="CW715" s="24"/>
      <c r="CX715" s="24"/>
      <c r="CY715" s="24"/>
      <c r="CZ715" s="24"/>
      <c r="DA715" s="24"/>
      <c r="DB715" s="24"/>
      <c r="DC715" s="24"/>
      <c r="DD715" s="24"/>
      <c r="DE715" s="24"/>
      <c r="DF715" s="24"/>
      <c r="DG715" s="24"/>
      <c r="DH715" s="24"/>
      <c r="DI715" s="24"/>
      <c r="DJ715" s="24"/>
      <c r="DK715" s="24"/>
      <c r="DL715" s="24"/>
      <c r="DM715" s="24"/>
      <c r="DN715" s="24"/>
      <c r="DO715" s="24"/>
      <c r="DP715" s="24"/>
      <c r="DQ715" s="24"/>
      <c r="DR715" s="24"/>
      <c r="DS715" s="24"/>
      <c r="DT715" s="24"/>
      <c r="DU715" s="24"/>
      <c r="DV715" s="24"/>
      <c r="DW715" s="24"/>
      <c r="DX715" s="24"/>
      <c r="DY715" s="24"/>
      <c r="DZ715" s="24"/>
      <c r="EA715" s="24"/>
      <c r="EB715" s="24"/>
      <c r="EC715" s="24"/>
      <c r="ED715" s="24"/>
      <c r="EE715" s="24"/>
      <c r="EF715" s="24"/>
      <c r="EG715" s="24"/>
      <c r="EH715" s="24"/>
      <c r="EI715" s="24"/>
      <c r="EJ715" s="24"/>
      <c r="EK715" s="24"/>
      <c r="EL715" s="24"/>
      <c r="EM715" s="24"/>
      <c r="EN715" s="24"/>
      <c r="EO715" s="24"/>
      <c r="EP715" s="24"/>
      <c r="EQ715" s="24"/>
      <c r="ER715" s="24"/>
      <c r="ES715" s="24"/>
      <c r="ET715" s="24"/>
      <c r="EU715" s="24"/>
      <c r="EV715" s="24"/>
      <c r="EW715" s="24"/>
      <c r="EX715" s="24"/>
      <c r="EY715" s="24"/>
      <c r="EZ715" s="24"/>
      <c r="FA715" s="24"/>
      <c r="FB715" s="24"/>
      <c r="FC715" s="24"/>
      <c r="FD715" s="24"/>
      <c r="FE715" s="24"/>
      <c r="FF715" s="24"/>
      <c r="FG715" s="24"/>
      <c r="FH715" s="24"/>
      <c r="FI715" s="24"/>
      <c r="FJ715" s="24"/>
      <c r="FK715" s="24"/>
      <c r="FL715" s="24"/>
      <c r="FM715" s="24"/>
      <c r="FN715" s="24"/>
      <c r="FO715" s="24"/>
      <c r="FP715" s="24"/>
      <c r="FQ715" s="24"/>
      <c r="FR715" s="24"/>
      <c r="FS715" s="24"/>
      <c r="FT715" s="24"/>
      <c r="FU715" s="24"/>
      <c r="FV715" s="24"/>
      <c r="FW715" s="24"/>
      <c r="FX715" s="24"/>
      <c r="FY715" s="24"/>
      <c r="FZ715" s="24"/>
      <c r="GA715" s="24"/>
      <c r="GB715" s="24"/>
      <c r="GC715" s="24"/>
      <c r="GD715" s="24"/>
      <c r="GE715" s="24"/>
      <c r="GF715" s="24"/>
      <c r="GG715" s="24"/>
      <c r="GH715" s="24"/>
      <c r="GI715" s="24"/>
      <c r="GJ715" s="24"/>
      <c r="GK715" s="24"/>
      <c r="GL715" s="24"/>
      <c r="GM715" s="24"/>
      <c r="GN715" s="24"/>
      <c r="GO715" s="24"/>
      <c r="GP715" s="24"/>
      <c r="GQ715" s="24"/>
      <c r="GR715" s="24"/>
      <c r="GS715" s="24"/>
      <c r="GT715" s="24"/>
      <c r="GU715" s="24"/>
      <c r="GV715" s="24"/>
      <c r="GW715" s="24"/>
      <c r="GX715" s="24"/>
      <c r="GY715" s="24"/>
      <c r="GZ715" s="24"/>
      <c r="HA715" s="24"/>
      <c r="HB715" s="24"/>
      <c r="HC715" s="24"/>
      <c r="HD715" s="24"/>
      <c r="HE715" s="24"/>
      <c r="HF715" s="24"/>
      <c r="HG715" s="24"/>
      <c r="HH715" s="24"/>
      <c r="HI715" s="24"/>
      <c r="HJ715" s="24"/>
      <c r="HK715" s="24"/>
      <c r="HL715" s="24"/>
      <c r="HM715" s="24"/>
      <c r="HN715" s="24"/>
      <c r="HO715" s="24"/>
      <c r="HP715" s="24"/>
      <c r="HQ715" s="24"/>
      <c r="HR715" s="24"/>
      <c r="HS715" s="24"/>
      <c r="HT715" s="24"/>
      <c r="HU715" s="24"/>
      <c r="HV715" s="24"/>
      <c r="HW715" s="24"/>
      <c r="HX715" s="24"/>
      <c r="HY715" s="24"/>
      <c r="HZ715" s="24"/>
      <c r="IA715" s="24"/>
      <c r="IB715" s="24"/>
      <c r="IC715" s="24"/>
      <c r="ID715" s="24"/>
      <c r="IE715" s="24"/>
      <c r="IF715" s="24"/>
      <c r="IG715" s="24"/>
      <c r="IH715" s="24"/>
      <c r="II715" s="24"/>
      <c r="IJ715" s="24"/>
      <c r="IK715" s="24"/>
      <c r="IL715" s="24"/>
      <c r="IM715" s="24"/>
      <c r="IN715" s="24"/>
      <c r="IO715" s="24"/>
      <c r="IP715" s="24"/>
      <c r="IQ715" s="24"/>
      <c r="IR715" s="24"/>
      <c r="IS715" s="24"/>
      <c r="IT715" s="24"/>
      <c r="IU715" s="24"/>
      <c r="IV715" s="24"/>
      <c r="IW715" s="24"/>
      <c r="IX715" s="24"/>
      <c r="IY715" s="24"/>
      <c r="IZ715" s="24"/>
      <c r="JA715" s="24"/>
      <c r="JB715" s="24"/>
      <c r="JC715" s="24"/>
      <c r="JD715" s="24"/>
      <c r="JE715" s="24"/>
      <c r="JF715" s="24"/>
      <c r="JG715" s="24"/>
      <c r="JH715" s="24"/>
      <c r="JI715" s="24"/>
      <c r="JJ715" s="24"/>
      <c r="JK715" s="24"/>
      <c r="JL715" s="24"/>
      <c r="JM715" s="24"/>
      <c r="JN715" s="24"/>
      <c r="JO715" s="24"/>
      <c r="JP715" s="24"/>
      <c r="JQ715" s="24"/>
      <c r="JR715" s="24"/>
      <c r="JS715" s="24"/>
      <c r="JT715" s="24"/>
      <c r="JU715" s="24"/>
      <c r="JV715" s="24"/>
      <c r="JW715" s="24"/>
      <c r="JX715" s="24"/>
      <c r="JY715" s="24"/>
      <c r="JZ715" s="24"/>
      <c r="KA715" s="24"/>
      <c r="KB715" s="24"/>
      <c r="KC715" s="24"/>
      <c r="KD715" s="24"/>
      <c r="KE715" s="24"/>
      <c r="KF715" s="24"/>
      <c r="KG715" s="24"/>
      <c r="KH715" s="24"/>
      <c r="KI715" s="24"/>
      <c r="KJ715" s="24"/>
      <c r="KK715" s="24"/>
      <c r="KL715" s="24"/>
      <c r="KM715" s="24"/>
      <c r="KN715" s="24"/>
      <c r="KO715" s="24"/>
      <c r="KP715" s="24"/>
      <c r="KQ715" s="24"/>
      <c r="KR715" s="24"/>
      <c r="KS715" s="24"/>
      <c r="KT715" s="24"/>
      <c r="KU715" s="24"/>
      <c r="KV715" s="24"/>
      <c r="KW715" s="24"/>
      <c r="KX715" s="24"/>
      <c r="KY715" s="24"/>
      <c r="KZ715" s="24"/>
      <c r="LA715" s="24"/>
      <c r="LB715" s="24"/>
      <c r="LC715" s="24"/>
      <c r="LD715" s="24"/>
      <c r="LE715" s="24"/>
      <c r="LF715" s="24"/>
      <c r="LG715" s="24"/>
      <c r="LH715" s="24"/>
      <c r="LI715" s="24"/>
      <c r="LJ715" s="24"/>
      <c r="LK715" s="24"/>
      <c r="LL715" s="24"/>
      <c r="LM715" s="24"/>
      <c r="LN715" s="24"/>
      <c r="LO715" s="24"/>
      <c r="LP715" s="24"/>
      <c r="LQ715" s="24"/>
      <c r="LR715" s="24"/>
      <c r="LS715" s="24"/>
      <c r="LT715" s="24"/>
      <c r="LU715" s="24"/>
      <c r="LV715" s="24"/>
      <c r="LW715" s="24"/>
      <c r="LX715" s="24"/>
      <c r="LY715" s="24"/>
      <c r="LZ715" s="24"/>
      <c r="MA715" s="24"/>
      <c r="MB715" s="24"/>
      <c r="MC715" s="24"/>
      <c r="MD715" s="24"/>
      <c r="ME715" s="24"/>
      <c r="MF715" s="24"/>
      <c r="MG715" s="24"/>
      <c r="MH715" s="24"/>
      <c r="MI715" s="24"/>
      <c r="MJ715" s="24"/>
      <c r="MK715" s="24"/>
      <c r="ML715" s="24"/>
      <c r="MM715" s="24"/>
      <c r="MN715" s="24"/>
      <c r="MO715" s="24"/>
      <c r="MP715" s="24"/>
      <c r="MQ715" s="24"/>
      <c r="MR715" s="24"/>
      <c r="MS715" s="24"/>
      <c r="MT715" s="24"/>
      <c r="MU715" s="24"/>
      <c r="MV715" s="24"/>
      <c r="MW715" s="24"/>
      <c r="MX715" s="24"/>
      <c r="MY715" s="24"/>
      <c r="MZ715" s="24"/>
      <c r="NA715" s="24"/>
      <c r="NB715" s="24"/>
      <c r="NC715" s="24"/>
      <c r="ND715" s="24"/>
      <c r="NE715" s="24"/>
      <c r="NF715" s="24"/>
      <c r="NG715" s="24"/>
      <c r="NH715" s="24"/>
      <c r="NI715" s="24"/>
      <c r="NJ715" s="24"/>
      <c r="NK715" s="24"/>
      <c r="NL715" s="24"/>
      <c r="NM715" s="24"/>
      <c r="NN715" s="24"/>
      <c r="NO715" s="24"/>
      <c r="NP715" s="24"/>
      <c r="NQ715" s="24"/>
      <c r="NR715" s="24"/>
      <c r="NS715" s="24"/>
      <c r="NT715" s="24"/>
      <c r="NU715" s="24"/>
      <c r="NV715" s="24"/>
      <c r="NW715" s="24"/>
      <c r="NX715" s="24"/>
      <c r="NY715" s="24"/>
      <c r="NZ715" s="24"/>
      <c r="OA715" s="24"/>
      <c r="OB715" s="24"/>
      <c r="OC715" s="24"/>
      <c r="OD715" s="24"/>
      <c r="OE715" s="24"/>
      <c r="OF715" s="24"/>
      <c r="OG715" s="24"/>
      <c r="OH715" s="24"/>
      <c r="OI715" s="24"/>
      <c r="OJ715" s="24"/>
      <c r="OK715" s="24"/>
      <c r="OL715" s="24"/>
      <c r="OM715" s="24"/>
      <c r="ON715" s="24"/>
      <c r="OO715" s="24"/>
      <c r="OP715" s="24"/>
      <c r="OQ715" s="24"/>
      <c r="OR715" s="24"/>
      <c r="OS715" s="24"/>
      <c r="OT715" s="24"/>
      <c r="OU715" s="24"/>
      <c r="OV715" s="24"/>
      <c r="OW715" s="24"/>
      <c r="OX715" s="24"/>
      <c r="OY715" s="24"/>
      <c r="OZ715" s="24"/>
      <c r="PA715" s="24"/>
      <c r="PB715" s="24"/>
      <c r="PC715" s="24"/>
      <c r="PD715" s="24"/>
      <c r="PE715" s="24"/>
      <c r="PF715" s="24"/>
      <c r="PG715" s="24"/>
      <c r="PH715" s="24"/>
      <c r="PI715" s="24"/>
      <c r="PJ715" s="24"/>
      <c r="PK715" s="24"/>
      <c r="PL715" s="24"/>
      <c r="PM715" s="24"/>
      <c r="PN715" s="24"/>
      <c r="PO715" s="24"/>
      <c r="PP715" s="24"/>
      <c r="PQ715" s="24"/>
      <c r="PR715" s="24"/>
      <c r="PS715" s="24"/>
      <c r="PT715" s="24"/>
      <c r="PU715" s="24"/>
      <c r="PV715" s="24"/>
      <c r="PW715" s="24"/>
      <c r="PX715" s="24"/>
      <c r="PY715" s="24"/>
      <c r="PZ715" s="24"/>
      <c r="QA715" s="24"/>
      <c r="QB715" s="24"/>
      <c r="QC715" s="24"/>
      <c r="QD715" s="24"/>
      <c r="QE715" s="24"/>
      <c r="QF715" s="24"/>
      <c r="QG715" s="24"/>
      <c r="QH715" s="24"/>
      <c r="QI715" s="24"/>
      <c r="QJ715" s="24"/>
      <c r="QK715" s="24"/>
      <c r="QL715" s="24"/>
      <c r="QM715" s="24"/>
      <c r="QN715" s="24"/>
      <c r="QO715" s="24"/>
      <c r="QP715" s="24"/>
      <c r="QQ715" s="24"/>
      <c r="QR715" s="24"/>
      <c r="QS715" s="24"/>
      <c r="QT715" s="24"/>
      <c r="QU715" s="24"/>
      <c r="QV715" s="24"/>
      <c r="QW715" s="24"/>
      <c r="QX715" s="24"/>
      <c r="QY715" s="24"/>
      <c r="QZ715" s="24"/>
      <c r="RA715" s="24"/>
      <c r="RB715" s="24"/>
      <c r="RC715" s="24"/>
      <c r="RD715" s="24"/>
      <c r="RE715" s="24"/>
      <c r="RF715" s="24"/>
      <c r="RG715" s="24"/>
      <c r="RH715" s="24"/>
      <c r="RI715" s="24"/>
      <c r="RJ715" s="24"/>
      <c r="RK715" s="24"/>
      <c r="RL715" s="24"/>
      <c r="RM715" s="24"/>
      <c r="RN715" s="24"/>
      <c r="RO715" s="24"/>
      <c r="RP715" s="24"/>
      <c r="RQ715" s="24"/>
      <c r="RR715" s="24"/>
      <c r="RS715" s="24"/>
      <c r="RT715" s="24"/>
      <c r="RU715" s="24"/>
      <c r="RV715" s="24"/>
      <c r="RW715" s="24"/>
      <c r="RX715" s="24"/>
      <c r="RY715" s="24"/>
      <c r="RZ715" s="24"/>
      <c r="SA715" s="24"/>
      <c r="SB715" s="24"/>
      <c r="SC715" s="24"/>
      <c r="SD715" s="24"/>
      <c r="SE715" s="24"/>
      <c r="SF715" s="24"/>
      <c r="SG715" s="24"/>
      <c r="SH715" s="24"/>
      <c r="SI715" s="24"/>
      <c r="SJ715" s="24"/>
      <c r="SK715" s="24"/>
      <c r="SL715" s="24"/>
      <c r="SM715" s="24"/>
      <c r="SN715" s="24"/>
      <c r="SO715" s="24"/>
      <c r="SP715" s="24"/>
      <c r="SQ715" s="24"/>
      <c r="SR715" s="24"/>
      <c r="SS715" s="24"/>
      <c r="ST715" s="24"/>
      <c r="SU715" s="24"/>
      <c r="SV715" s="24"/>
      <c r="SW715" s="24"/>
      <c r="SX715" s="24"/>
      <c r="SY715" s="24"/>
      <c r="SZ715" s="24"/>
      <c r="TA715" s="24"/>
      <c r="TB715" s="24"/>
      <c r="TC715" s="24"/>
      <c r="TD715" s="24"/>
      <c r="TE715" s="24"/>
      <c r="TF715" s="24"/>
      <c r="TG715" s="24"/>
      <c r="TH715" s="24"/>
      <c r="TI715" s="24"/>
      <c r="TJ715" s="24"/>
      <c r="TK715" s="24"/>
      <c r="TL715" s="24"/>
      <c r="TM715" s="24"/>
      <c r="TN715" s="24"/>
      <c r="TO715" s="24"/>
      <c r="TP715" s="24"/>
      <c r="TQ715" s="24"/>
      <c r="TR715" s="24"/>
      <c r="TS715" s="24"/>
      <c r="TT715" s="24"/>
      <c r="TU715" s="24"/>
      <c r="TV715" s="24"/>
      <c r="TW715" s="24"/>
      <c r="TX715" s="24"/>
      <c r="TY715" s="24"/>
      <c r="TZ715" s="24"/>
      <c r="UA715" s="24"/>
      <c r="UB715" s="24"/>
      <c r="UC715" s="24"/>
      <c r="UD715" s="24"/>
      <c r="UE715" s="24"/>
      <c r="UF715" s="24"/>
      <c r="UG715" s="24"/>
      <c r="UH715" s="24"/>
      <c r="UI715" s="24"/>
      <c r="UJ715" s="24"/>
      <c r="UK715" s="24"/>
      <c r="UL715" s="24"/>
      <c r="UM715" s="24"/>
      <c r="UN715" s="24"/>
      <c r="UO715" s="24"/>
      <c r="UP715" s="24"/>
      <c r="UQ715" s="24"/>
      <c r="UR715" s="24"/>
      <c r="US715" s="24"/>
      <c r="UT715" s="24"/>
      <c r="UU715" s="24"/>
      <c r="UV715" s="24"/>
      <c r="UW715" s="24"/>
      <c r="UX715" s="24"/>
      <c r="UY715" s="24"/>
      <c r="UZ715" s="24"/>
      <c r="VA715" s="24"/>
      <c r="VB715" s="24"/>
      <c r="VC715" s="24"/>
      <c r="VD715" s="24"/>
      <c r="VE715" s="24"/>
      <c r="VF715" s="24"/>
      <c r="VG715" s="24"/>
      <c r="VH715" s="24"/>
      <c r="VI715" s="24"/>
      <c r="VJ715" s="24"/>
      <c r="VK715" s="24"/>
      <c r="VL715" s="24"/>
      <c r="VM715" s="24"/>
      <c r="VN715" s="24"/>
      <c r="VO715" s="24"/>
      <c r="VP715" s="24"/>
      <c r="VQ715" s="24"/>
      <c r="VR715" s="24"/>
      <c r="VS715" s="24"/>
      <c r="VT715" s="24"/>
      <c r="VU715" s="24"/>
      <c r="VV715" s="24"/>
      <c r="VW715" s="24"/>
      <c r="VX715" s="24"/>
      <c r="VY715" s="24"/>
      <c r="VZ715" s="24"/>
      <c r="WA715" s="24"/>
      <c r="WB715" s="24"/>
      <c r="WC715" s="24"/>
      <c r="WD715" s="24"/>
      <c r="WE715" s="24"/>
      <c r="WF715" s="24"/>
      <c r="WG715" s="24"/>
      <c r="WH715" s="24"/>
      <c r="WI715" s="24"/>
      <c r="WJ715" s="24"/>
      <c r="WK715" s="24"/>
      <c r="WL715" s="24"/>
      <c r="WM715" s="24"/>
      <c r="WN715" s="24"/>
      <c r="WO715" s="24"/>
      <c r="WP715" s="24"/>
      <c r="WQ715" s="24"/>
      <c r="WR715" s="24"/>
      <c r="WS715" s="24"/>
      <c r="WT715" s="24"/>
      <c r="WU715" s="24"/>
      <c r="WV715" s="24"/>
      <c r="WW715" s="24"/>
      <c r="WX715" s="24"/>
      <c r="WY715" s="24"/>
      <c r="WZ715" s="24"/>
      <c r="XA715" s="24"/>
      <c r="XB715" s="24"/>
      <c r="XC715" s="24"/>
      <c r="XD715" s="24"/>
      <c r="XE715" s="24"/>
      <c r="XF715" s="24"/>
      <c r="XG715" s="24"/>
      <c r="XH715" s="24"/>
      <c r="XI715" s="24"/>
      <c r="XJ715" s="24"/>
      <c r="XK715" s="24"/>
      <c r="XL715" s="24"/>
      <c r="XM715" s="24"/>
      <c r="XN715" s="24"/>
      <c r="XO715" s="24"/>
      <c r="XP715" s="24"/>
      <c r="XQ715" s="24"/>
      <c r="XR715" s="24"/>
      <c r="XS715" s="24"/>
      <c r="XT715" s="24"/>
      <c r="XU715" s="24"/>
      <c r="XV715" s="24"/>
      <c r="XW715" s="24"/>
      <c r="XX715" s="24"/>
      <c r="XY715" s="24"/>
      <c r="XZ715" s="24"/>
      <c r="YA715" s="24"/>
      <c r="YB715" s="24"/>
      <c r="YC715" s="24"/>
      <c r="YD715" s="24"/>
      <c r="YE715" s="24"/>
      <c r="YF715" s="24"/>
      <c r="YG715" s="24"/>
      <c r="YH715" s="24"/>
      <c r="YI715" s="24"/>
      <c r="YJ715" s="24"/>
      <c r="YK715" s="24"/>
      <c r="YL715" s="24"/>
      <c r="YM715" s="24"/>
      <c r="YN715" s="24"/>
      <c r="YO715" s="24"/>
      <c r="YP715" s="24"/>
      <c r="YQ715" s="24"/>
      <c r="YR715" s="24"/>
      <c r="YS715" s="24"/>
      <c r="YT715" s="24"/>
      <c r="YU715" s="24"/>
      <c r="YV715" s="24"/>
      <c r="YW715" s="24"/>
      <c r="YX715" s="24"/>
      <c r="YY715" s="24"/>
      <c r="YZ715" s="24"/>
      <c r="ZA715" s="24"/>
      <c r="ZB715" s="24"/>
      <c r="ZC715" s="24"/>
      <c r="ZD715" s="24"/>
      <c r="ZE715" s="24"/>
      <c r="ZF715" s="24"/>
      <c r="ZG715" s="24"/>
      <c r="ZH715" s="24"/>
      <c r="ZI715" s="24"/>
      <c r="ZJ715" s="24"/>
      <c r="ZK715" s="24"/>
      <c r="ZL715" s="24"/>
      <c r="ZM715" s="24"/>
      <c r="ZN715" s="24"/>
      <c r="ZO715" s="24"/>
      <c r="ZP715" s="24"/>
      <c r="ZQ715" s="24"/>
      <c r="ZR715" s="24"/>
      <c r="ZS715" s="24"/>
      <c r="ZT715" s="24"/>
      <c r="ZU715" s="24"/>
      <c r="ZV715" s="24"/>
      <c r="ZW715" s="24"/>
      <c r="ZX715" s="24"/>
      <c r="ZY715" s="24"/>
      <c r="ZZ715" s="24"/>
      <c r="AAA715" s="24"/>
      <c r="AAB715" s="24"/>
      <c r="AAC715" s="24"/>
      <c r="AAD715" s="24"/>
      <c r="AAE715" s="24"/>
      <c r="AAF715" s="24"/>
      <c r="AAG715" s="24"/>
      <c r="AAH715" s="24"/>
      <c r="AAI715" s="24"/>
      <c r="AAJ715" s="24"/>
      <c r="AAK715" s="24"/>
      <c r="AAL715" s="24"/>
      <c r="AAM715" s="24"/>
      <c r="AAN715" s="24"/>
      <c r="AAO715" s="24"/>
      <c r="AAP715" s="24"/>
      <c r="AAQ715" s="24"/>
      <c r="AAR715" s="24"/>
      <c r="AAS715" s="24"/>
      <c r="AAT715" s="24"/>
      <c r="AAU715" s="24"/>
      <c r="AAV715" s="24"/>
      <c r="AAW715" s="24"/>
      <c r="AAX715" s="24"/>
      <c r="AAY715" s="24"/>
      <c r="AAZ715" s="24"/>
      <c r="ABA715" s="24"/>
      <c r="ABB715" s="24"/>
      <c r="ABC715" s="24"/>
      <c r="ABD715" s="24"/>
      <c r="ABE715" s="24"/>
      <c r="ABF715" s="24"/>
      <c r="ABG715" s="24"/>
      <c r="ABH715" s="24"/>
      <c r="ABI715" s="24"/>
      <c r="ABJ715" s="24"/>
      <c r="ABK715" s="24"/>
      <c r="ABL715" s="24"/>
      <c r="ABM715" s="24"/>
      <c r="ABN715" s="24"/>
      <c r="ABO715" s="24"/>
      <c r="ABP715" s="24"/>
      <c r="ABQ715" s="24"/>
      <c r="ABR715" s="24"/>
      <c r="ABS715" s="24"/>
      <c r="ABT715" s="24"/>
      <c r="ABU715" s="24"/>
      <c r="ABV715" s="24"/>
      <c r="ABW715" s="24"/>
      <c r="ABX715" s="24"/>
      <c r="ABY715" s="24"/>
      <c r="ABZ715" s="24"/>
      <c r="ACA715" s="24"/>
      <c r="ACB715" s="24"/>
      <c r="ACC715" s="24"/>
      <c r="ACD715" s="24"/>
      <c r="ACE715" s="24"/>
      <c r="ACF715" s="24"/>
      <c r="ACG715" s="24"/>
      <c r="ACH715" s="24"/>
      <c r="ACI715" s="24"/>
      <c r="ACJ715" s="24"/>
      <c r="ACK715" s="24"/>
      <c r="ACL715" s="24"/>
      <c r="ACM715" s="24"/>
      <c r="ACN715" s="24"/>
      <c r="ACO715" s="24"/>
      <c r="ACP715" s="24"/>
      <c r="ACQ715" s="24"/>
      <c r="ACR715" s="24"/>
      <c r="ACS715" s="24"/>
      <c r="ACT715" s="24"/>
      <c r="ACU715" s="24"/>
      <c r="ACV715" s="24"/>
      <c r="ACW715" s="24"/>
      <c r="ACX715" s="24"/>
      <c r="ACY715" s="24"/>
      <c r="ACZ715" s="24"/>
      <c r="ADA715" s="24"/>
      <c r="ADB715" s="24"/>
      <c r="ADC715" s="24"/>
      <c r="ADD715" s="24"/>
      <c r="ADE715" s="24"/>
      <c r="ADF715" s="24"/>
      <c r="ADG715" s="24"/>
      <c r="ADH715" s="24"/>
      <c r="ADI715" s="24"/>
      <c r="ADJ715" s="24"/>
      <c r="ADK715" s="24"/>
      <c r="ADL715" s="24"/>
      <c r="ADM715" s="24"/>
      <c r="ADN715" s="24"/>
      <c r="ADO715" s="24"/>
      <c r="ADP715" s="24"/>
      <c r="ADQ715" s="24"/>
      <c r="ADR715" s="24"/>
      <c r="ADS715" s="24"/>
      <c r="ADT715" s="24"/>
      <c r="ADU715" s="24"/>
      <c r="ADV715" s="24"/>
      <c r="ADW715" s="24"/>
      <c r="ADX715" s="24"/>
      <c r="ADY715" s="24"/>
      <c r="ADZ715" s="24"/>
      <c r="AEA715" s="24"/>
      <c r="AEB715" s="24"/>
      <c r="AEC715" s="24"/>
      <c r="AED715" s="24"/>
      <c r="AEE715" s="24"/>
      <c r="AEF715" s="24"/>
      <c r="AEG715" s="24"/>
      <c r="AEH715" s="24"/>
      <c r="AEI715" s="24"/>
      <c r="AEJ715" s="24"/>
      <c r="AEK715" s="24"/>
      <c r="AEL715" s="24"/>
      <c r="AEM715" s="24"/>
      <c r="AEN715" s="24"/>
      <c r="AEO715" s="24"/>
      <c r="AEP715" s="24"/>
      <c r="AEQ715" s="24"/>
      <c r="AER715" s="24"/>
      <c r="AES715" s="24"/>
      <c r="AET715" s="24"/>
      <c r="AEU715" s="24"/>
      <c r="AEV715" s="24"/>
      <c r="AEW715" s="24"/>
      <c r="AEX715" s="24"/>
      <c r="AEY715" s="24"/>
      <c r="AEZ715" s="24"/>
      <c r="AFA715" s="24"/>
      <c r="AFB715" s="24"/>
      <c r="AFC715" s="24"/>
      <c r="AFD715" s="24"/>
      <c r="AFE715" s="24"/>
      <c r="AFF715" s="24"/>
      <c r="AFG715" s="24"/>
      <c r="AFH715" s="24"/>
      <c r="AFI715" s="24"/>
      <c r="AFJ715" s="24"/>
      <c r="AFK715" s="24"/>
      <c r="AFL715" s="24"/>
      <c r="AFM715" s="24"/>
      <c r="AFN715" s="24"/>
      <c r="AFO715" s="24"/>
      <c r="AFP715" s="24"/>
      <c r="AFQ715" s="24"/>
      <c r="AFR715" s="24"/>
      <c r="AFS715" s="24"/>
      <c r="AFT715" s="24"/>
      <c r="AFU715" s="24"/>
      <c r="AFV715" s="24"/>
      <c r="AFW715" s="24"/>
      <c r="AFX715" s="24"/>
      <c r="AFY715" s="24"/>
      <c r="AFZ715" s="24"/>
      <c r="AGA715" s="24"/>
      <c r="AGB715" s="24"/>
      <c r="AGC715" s="24"/>
      <c r="AGD715" s="24"/>
      <c r="AGE715" s="24"/>
      <c r="AGF715" s="24"/>
      <c r="AGG715" s="24"/>
      <c r="AGH715" s="24"/>
      <c r="AGI715" s="24"/>
      <c r="AGJ715" s="24"/>
      <c r="AGK715" s="24"/>
      <c r="AGL715" s="24"/>
      <c r="AGM715" s="24"/>
      <c r="AGN715" s="24"/>
      <c r="AGO715" s="24"/>
      <c r="AGP715" s="24"/>
      <c r="AGQ715" s="24"/>
      <c r="AGR715" s="24"/>
      <c r="AGS715" s="24"/>
      <c r="AGT715" s="24"/>
      <c r="AGU715" s="24"/>
      <c r="AGV715" s="24"/>
      <c r="AGW715" s="24"/>
      <c r="AGX715" s="24"/>
      <c r="AGY715" s="24"/>
      <c r="AGZ715" s="24"/>
      <c r="AHA715" s="24"/>
      <c r="AHB715" s="24"/>
      <c r="AHC715" s="24"/>
      <c r="AHD715" s="24"/>
      <c r="AHE715" s="24"/>
      <c r="AHF715" s="24"/>
      <c r="AHG715" s="24"/>
      <c r="AHH715" s="24"/>
      <c r="AHI715" s="24"/>
      <c r="AHJ715" s="24"/>
      <c r="AHK715" s="24"/>
      <c r="AHL715" s="24"/>
      <c r="AHM715" s="24"/>
      <c r="AHN715" s="24"/>
      <c r="AHO715" s="24"/>
      <c r="AHP715" s="24"/>
      <c r="AHQ715" s="24"/>
      <c r="AHR715" s="24"/>
      <c r="AHS715" s="24"/>
      <c r="AHT715" s="24"/>
      <c r="AHU715" s="24"/>
      <c r="AHV715" s="24"/>
      <c r="AHW715" s="24"/>
      <c r="AHX715" s="24"/>
      <c r="AHY715" s="24"/>
      <c r="AHZ715" s="24"/>
      <c r="AIA715" s="24"/>
      <c r="AIB715" s="24"/>
      <c r="AIC715" s="24"/>
      <c r="AID715" s="24"/>
      <c r="AIE715" s="24"/>
      <c r="AIF715" s="24"/>
      <c r="AIG715" s="24"/>
      <c r="AIH715" s="24"/>
      <c r="AII715" s="24"/>
      <c r="AIJ715" s="24"/>
      <c r="AIK715" s="24"/>
      <c r="AIL715" s="24"/>
      <c r="AIM715" s="24"/>
      <c r="AIN715" s="24"/>
      <c r="AIO715" s="24"/>
      <c r="AIP715" s="24"/>
      <c r="AIQ715" s="24"/>
      <c r="AIR715" s="24"/>
      <c r="AIS715" s="24"/>
      <c r="AIT715" s="24"/>
      <c r="AIU715" s="24"/>
      <c r="AIV715" s="24"/>
      <c r="AIW715" s="24"/>
      <c r="AIX715" s="24"/>
      <c r="AIY715" s="24"/>
      <c r="AIZ715" s="24"/>
      <c r="AJA715" s="24"/>
      <c r="AJB715" s="24"/>
      <c r="AJC715" s="24"/>
      <c r="AJD715" s="24"/>
      <c r="AJE715" s="24"/>
      <c r="AJF715" s="24"/>
      <c r="AJG715" s="24"/>
      <c r="AJH715" s="24"/>
      <c r="AJI715" s="24"/>
      <c r="AJJ715" s="24"/>
      <c r="AJK715" s="24"/>
      <c r="AJL715" s="24"/>
      <c r="AJM715" s="24"/>
      <c r="AJN715" s="24"/>
      <c r="AJO715" s="24"/>
      <c r="AJP715" s="24"/>
      <c r="AJQ715" s="24"/>
      <c r="AJR715" s="24"/>
      <c r="AJS715" s="24"/>
      <c r="AJT715" s="24"/>
      <c r="AJU715" s="24"/>
      <c r="AJV715" s="24"/>
      <c r="AJW715" s="24"/>
      <c r="AJX715" s="24"/>
      <c r="AJY715" s="24"/>
      <c r="AJZ715" s="24"/>
      <c r="AKA715" s="24"/>
      <c r="AKB715" s="24"/>
      <c r="AKC715" s="24"/>
      <c r="AKD715" s="24"/>
      <c r="AKE715" s="24"/>
      <c r="AKF715" s="24"/>
      <c r="AKG715" s="24"/>
      <c r="AKH715" s="24"/>
      <c r="AKI715" s="24"/>
      <c r="AKJ715" s="24"/>
      <c r="AKK715" s="24"/>
      <c r="AKL715" s="24"/>
      <c r="AKM715" s="24"/>
      <c r="AKN715" s="24"/>
      <c r="AKO715" s="24"/>
      <c r="AKP715" s="24"/>
      <c r="AKQ715" s="24"/>
      <c r="AKR715" s="24"/>
      <c r="AKS715" s="24"/>
      <c r="AKT715" s="24"/>
      <c r="AKU715" s="24"/>
      <c r="AKV715" s="24"/>
      <c r="AKW715" s="24"/>
      <c r="AKX715" s="24"/>
      <c r="AKY715" s="24"/>
      <c r="AKZ715" s="24"/>
      <c r="ALA715" s="24"/>
      <c r="ALB715" s="24"/>
      <c r="ALC715" s="24"/>
      <c r="ALD715" s="24"/>
      <c r="ALE715" s="24"/>
      <c r="ALF715" s="24"/>
      <c r="ALG715" s="24"/>
      <c r="ALH715" s="24"/>
      <c r="ALI715" s="24"/>
      <c r="ALJ715" s="24"/>
      <c r="ALK715" s="24"/>
      <c r="ALL715" s="24"/>
      <c r="ALM715" s="24"/>
      <c r="ALN715" s="24"/>
      <c r="ALO715" s="24"/>
      <c r="ALP715" s="24"/>
      <c r="ALQ715" s="24"/>
      <c r="ALR715" s="24"/>
      <c r="ALS715" s="24"/>
      <c r="ALT715" s="24"/>
      <c r="ALU715" s="24"/>
      <c r="ALV715" s="24"/>
      <c r="ALW715" s="24"/>
      <c r="ALX715" s="24"/>
      <c r="ALY715" s="24"/>
      <c r="ALZ715" s="24"/>
      <c r="AMA715" s="24"/>
      <c r="AMB715" s="24"/>
      <c r="AMC715" s="24"/>
      <c r="AMD715" s="24"/>
      <c r="AME715" s="24"/>
      <c r="AMF715" s="24"/>
      <c r="AMG715" s="24"/>
      <c r="AMH715" s="24"/>
      <c r="AMI715" s="24"/>
      <c r="AMJ715" s="24"/>
      <c r="AMK715" s="24"/>
      <c r="AML715" s="24"/>
      <c r="AMM715" s="24"/>
      <c r="AMN715" s="24"/>
      <c r="AMO715" s="24"/>
      <c r="AMP715" s="24"/>
      <c r="AMQ715" s="24"/>
      <c r="AMR715" s="24"/>
      <c r="AMS715" s="24"/>
      <c r="AMT715" s="24"/>
      <c r="AMU715" s="24"/>
      <c r="AMV715" s="24"/>
      <c r="AMW715" s="24"/>
      <c r="AMX715" s="24"/>
      <c r="AMY715" s="24"/>
      <c r="AMZ715" s="24"/>
      <c r="ANA715" s="24"/>
      <c r="ANB715" s="24"/>
      <c r="ANC715" s="24"/>
      <c r="AND715" s="24"/>
      <c r="ANE715" s="24"/>
      <c r="ANF715" s="24"/>
      <c r="ANG715" s="24"/>
      <c r="ANH715" s="24"/>
      <c r="ANI715" s="24"/>
      <c r="ANJ715" s="24"/>
      <c r="ANK715" s="24"/>
      <c r="ANL715" s="24"/>
      <c r="ANM715" s="24"/>
      <c r="ANN715" s="24"/>
      <c r="ANO715" s="24"/>
      <c r="ANP715" s="24"/>
      <c r="ANQ715" s="24"/>
      <c r="ANR715" s="24"/>
      <c r="ANS715" s="24"/>
      <c r="ANT715" s="24"/>
      <c r="ANU715" s="24"/>
      <c r="ANV715" s="24"/>
      <c r="ANW715" s="24"/>
      <c r="ANX715" s="24"/>
      <c r="ANY715" s="24"/>
      <c r="ANZ715" s="24"/>
      <c r="AOA715" s="24"/>
      <c r="AOB715" s="24"/>
      <c r="AOC715" s="24"/>
      <c r="AOD715" s="24"/>
      <c r="AOE715" s="24"/>
      <c r="AOF715" s="24"/>
      <c r="AOG715" s="24"/>
      <c r="AOH715" s="24"/>
      <c r="AOI715" s="24"/>
      <c r="AOJ715" s="24"/>
      <c r="AOK715" s="24"/>
      <c r="AOL715" s="24"/>
      <c r="AOM715" s="24"/>
      <c r="AON715" s="24"/>
      <c r="AOO715" s="24"/>
      <c r="AOP715" s="24"/>
      <c r="AOQ715" s="24"/>
      <c r="AOR715" s="24"/>
      <c r="AOS715" s="24"/>
      <c r="AOT715" s="24"/>
      <c r="AOU715" s="24"/>
      <c r="AOV715" s="24"/>
      <c r="AOW715" s="24"/>
      <c r="AOX715" s="24"/>
      <c r="AOY715" s="24"/>
      <c r="AOZ715" s="24"/>
      <c r="APA715" s="24"/>
      <c r="APB715" s="24"/>
      <c r="APC715" s="24"/>
      <c r="APD715" s="24"/>
      <c r="APE715" s="24"/>
      <c r="APF715" s="24"/>
      <c r="APG715" s="24"/>
      <c r="APH715" s="24"/>
      <c r="API715" s="24"/>
      <c r="APJ715" s="24"/>
      <c r="APK715" s="24"/>
      <c r="APL715" s="24"/>
      <c r="APM715" s="24"/>
      <c r="APN715" s="24"/>
      <c r="APO715" s="24"/>
      <c r="APP715" s="24"/>
      <c r="APQ715" s="24"/>
      <c r="APR715" s="24"/>
      <c r="APS715" s="24"/>
      <c r="APT715" s="24"/>
      <c r="APU715" s="24"/>
      <c r="APV715" s="24"/>
      <c r="APW715" s="24"/>
      <c r="APX715" s="24"/>
      <c r="APY715" s="24"/>
      <c r="APZ715" s="24"/>
      <c r="AQA715" s="24"/>
      <c r="AQB715" s="24"/>
      <c r="AQC715" s="24"/>
      <c r="AQD715" s="24"/>
      <c r="AQE715" s="24"/>
      <c r="AQF715" s="24"/>
      <c r="AQG715" s="24"/>
      <c r="AQH715" s="24"/>
      <c r="AQI715" s="24"/>
      <c r="AQJ715" s="24"/>
      <c r="AQK715" s="24"/>
      <c r="AQL715" s="24"/>
      <c r="AQM715" s="24"/>
      <c r="AQN715" s="24"/>
      <c r="AQO715" s="24"/>
      <c r="AQP715" s="24"/>
      <c r="AQQ715" s="24"/>
      <c r="AQR715" s="24"/>
      <c r="AQS715" s="24"/>
      <c r="AQT715" s="24"/>
      <c r="AQU715" s="24"/>
      <c r="AQV715" s="24"/>
      <c r="AQW715" s="24"/>
      <c r="AQX715" s="24"/>
      <c r="AQY715" s="24"/>
      <c r="AQZ715" s="24"/>
      <c r="ARA715" s="24"/>
      <c r="ARB715" s="24"/>
      <c r="ARC715" s="24"/>
      <c r="ARD715" s="24"/>
      <c r="ARE715" s="24"/>
      <c r="ARF715" s="24"/>
      <c r="ARG715" s="24"/>
      <c r="ARH715" s="24"/>
      <c r="ARI715" s="24"/>
      <c r="ARJ715" s="24"/>
      <c r="ARK715" s="24"/>
      <c r="ARL715" s="24"/>
      <c r="ARM715" s="24"/>
      <c r="ARN715" s="24"/>
      <c r="ARO715" s="24"/>
      <c r="ARP715" s="24"/>
      <c r="ARQ715" s="24"/>
      <c r="ARR715" s="24"/>
      <c r="ARS715" s="24"/>
      <c r="ART715" s="24"/>
      <c r="ARU715" s="24"/>
      <c r="ARV715" s="24"/>
      <c r="ARW715" s="24"/>
      <c r="ARX715" s="24"/>
      <c r="ARY715" s="24"/>
      <c r="ARZ715" s="24"/>
      <c r="ASA715" s="24"/>
      <c r="ASB715" s="24"/>
      <c r="ASC715" s="24"/>
      <c r="ASD715" s="24"/>
      <c r="ASE715" s="24"/>
      <c r="ASF715" s="24"/>
      <c r="ASG715" s="24"/>
      <c r="ASH715" s="24"/>
      <c r="ASI715" s="24"/>
      <c r="ASJ715" s="24"/>
      <c r="ASK715" s="24"/>
      <c r="ASL715" s="24"/>
      <c r="ASM715" s="24"/>
      <c r="ASN715" s="24"/>
      <c r="ASO715" s="24"/>
      <c r="ASP715" s="24"/>
      <c r="ASQ715" s="24"/>
      <c r="ASR715" s="24"/>
      <c r="ASS715" s="24"/>
      <c r="AST715" s="24"/>
      <c r="ASU715" s="24"/>
      <c r="ASV715" s="24"/>
      <c r="ASW715" s="24"/>
      <c r="ASX715" s="24"/>
      <c r="ASY715" s="24"/>
      <c r="ASZ715" s="24"/>
      <c r="ATA715" s="24"/>
      <c r="ATB715" s="24"/>
      <c r="ATC715" s="24"/>
      <c r="ATD715" s="24"/>
      <c r="ATE715" s="24"/>
      <c r="ATF715" s="24"/>
      <c r="ATG715" s="24"/>
      <c r="ATH715" s="24"/>
      <c r="ATI715" s="24"/>
      <c r="ATJ715" s="24"/>
      <c r="ATK715" s="24"/>
      <c r="ATL715" s="24"/>
      <c r="ATM715" s="24"/>
      <c r="ATN715" s="24"/>
      <c r="ATO715" s="24"/>
      <c r="ATP715" s="24"/>
      <c r="ATQ715" s="24"/>
      <c r="ATR715" s="24"/>
      <c r="ATS715" s="24"/>
      <c r="ATT715" s="24"/>
      <c r="ATU715" s="24"/>
      <c r="ATV715" s="24"/>
      <c r="ATW715" s="24"/>
      <c r="ATX715" s="24"/>
      <c r="ATY715" s="24"/>
      <c r="ATZ715" s="24"/>
      <c r="AUA715" s="24"/>
      <c r="AUB715" s="24"/>
      <c r="AUC715" s="24"/>
      <c r="AUD715" s="24"/>
      <c r="AUE715" s="24"/>
      <c r="AUF715" s="24"/>
      <c r="AUG715" s="24"/>
      <c r="AUH715" s="24"/>
      <c r="AUI715" s="24"/>
      <c r="AUJ715" s="24"/>
      <c r="AUK715" s="24"/>
      <c r="AUL715" s="24"/>
      <c r="AUM715" s="24"/>
      <c r="AUN715" s="24"/>
      <c r="AUO715" s="24"/>
      <c r="AUP715" s="24"/>
      <c r="AUQ715" s="24"/>
      <c r="AUR715" s="24"/>
      <c r="AUS715" s="24"/>
      <c r="AUT715" s="24"/>
      <c r="AUU715" s="24"/>
      <c r="AUV715" s="24"/>
      <c r="AUW715" s="24"/>
      <c r="AUX715" s="24"/>
      <c r="AUY715" s="24"/>
      <c r="AUZ715" s="24"/>
      <c r="AVA715" s="24"/>
      <c r="AVB715" s="24"/>
      <c r="AVC715" s="24"/>
      <c r="AVD715" s="24"/>
      <c r="AVE715" s="24"/>
      <c r="AVF715" s="24"/>
      <c r="AVG715" s="24"/>
      <c r="AVH715" s="24"/>
      <c r="AVI715" s="24"/>
      <c r="AVJ715" s="24"/>
      <c r="AVK715" s="24"/>
      <c r="AVL715" s="24"/>
      <c r="AVM715" s="24"/>
      <c r="AVN715" s="24"/>
      <c r="AVO715" s="24"/>
      <c r="AVP715" s="24"/>
      <c r="AVQ715" s="24"/>
      <c r="AVR715" s="24"/>
      <c r="AVS715" s="24"/>
      <c r="AVT715" s="24"/>
      <c r="AVU715" s="24"/>
      <c r="AVV715" s="24"/>
      <c r="AVW715" s="24"/>
      <c r="AVX715" s="24"/>
      <c r="AVY715" s="24"/>
      <c r="AVZ715" s="24"/>
      <c r="AWA715" s="24"/>
      <c r="AWB715" s="24"/>
      <c r="AWC715" s="24"/>
      <c r="AWD715" s="24"/>
      <c r="AWE715" s="24"/>
      <c r="AWF715" s="24"/>
      <c r="AWG715" s="24"/>
      <c r="AWH715" s="24"/>
      <c r="AWI715" s="24"/>
      <c r="AWJ715" s="24"/>
      <c r="AWK715" s="24"/>
      <c r="AWL715" s="24"/>
      <c r="AWM715" s="24"/>
      <c r="AWN715" s="24"/>
      <c r="AWO715" s="24"/>
      <c r="AWP715" s="24"/>
      <c r="AWQ715" s="24"/>
      <c r="AWR715" s="24"/>
      <c r="AWS715" s="24"/>
      <c r="AWT715" s="24"/>
      <c r="AWU715" s="24"/>
      <c r="AWV715" s="24"/>
      <c r="AWW715" s="24"/>
      <c r="AWX715" s="24"/>
      <c r="AWY715" s="24"/>
      <c r="AWZ715" s="24"/>
      <c r="AXA715" s="24"/>
      <c r="AXB715" s="24"/>
      <c r="AXC715" s="24"/>
      <c r="AXD715" s="24"/>
      <c r="AXE715" s="24"/>
      <c r="AXF715" s="24"/>
      <c r="AXG715" s="24"/>
      <c r="AXH715" s="24"/>
      <c r="AXI715" s="24"/>
      <c r="AXJ715" s="24"/>
      <c r="AXK715" s="24"/>
      <c r="AXL715" s="24"/>
      <c r="AXM715" s="24"/>
      <c r="AXN715" s="24"/>
      <c r="AXO715" s="24"/>
      <c r="AXP715" s="24"/>
      <c r="AXQ715" s="24"/>
      <c r="AXR715" s="24"/>
      <c r="AXS715" s="24"/>
      <c r="AXT715" s="24"/>
      <c r="AXU715" s="24"/>
      <c r="AXV715" s="24"/>
      <c r="AXW715" s="24"/>
      <c r="AXX715" s="24"/>
      <c r="AXY715" s="24"/>
      <c r="AXZ715" s="24"/>
      <c r="AYA715" s="24"/>
      <c r="AYB715" s="24"/>
      <c r="AYC715" s="24"/>
      <c r="AYD715" s="24"/>
      <c r="AYE715" s="24"/>
      <c r="AYF715" s="24"/>
      <c r="AYG715" s="24"/>
      <c r="AYH715" s="24"/>
      <c r="AYI715" s="24"/>
      <c r="AYJ715" s="24"/>
      <c r="AYK715" s="24"/>
      <c r="AYL715" s="24"/>
      <c r="AYM715" s="24"/>
      <c r="AYN715" s="24"/>
      <c r="AYO715" s="24"/>
      <c r="AYP715" s="24"/>
      <c r="AYQ715" s="24"/>
      <c r="AYR715" s="24"/>
      <c r="AYS715" s="24"/>
      <c r="AYT715" s="24"/>
      <c r="AYU715" s="24"/>
      <c r="AYV715" s="24"/>
      <c r="AYW715" s="24"/>
      <c r="AYX715" s="24"/>
      <c r="AYY715" s="24"/>
      <c r="AYZ715" s="24"/>
      <c r="AZA715" s="24"/>
      <c r="AZB715" s="24"/>
      <c r="AZC715" s="24"/>
      <c r="AZD715" s="24"/>
      <c r="AZE715" s="24"/>
      <c r="AZF715" s="24"/>
      <c r="AZG715" s="24"/>
      <c r="AZH715" s="24"/>
      <c r="AZI715" s="24"/>
      <c r="AZJ715" s="24"/>
      <c r="AZK715" s="24"/>
      <c r="AZL715" s="24"/>
      <c r="AZM715" s="24"/>
      <c r="AZN715" s="24"/>
      <c r="AZO715" s="24"/>
      <c r="AZP715" s="24"/>
      <c r="AZQ715" s="24"/>
      <c r="AZR715" s="24"/>
      <c r="AZS715" s="24"/>
      <c r="AZT715" s="24"/>
      <c r="AZU715" s="24"/>
      <c r="AZV715" s="24"/>
      <c r="AZW715" s="24"/>
      <c r="AZX715" s="24"/>
      <c r="AZY715" s="24"/>
      <c r="AZZ715" s="24"/>
      <c r="BAA715" s="24"/>
      <c r="BAB715" s="24"/>
      <c r="BAC715" s="24"/>
      <c r="BAD715" s="24"/>
      <c r="BAE715" s="24"/>
      <c r="BAF715" s="24"/>
      <c r="BAG715" s="24"/>
      <c r="BAH715" s="24"/>
      <c r="BAI715" s="24"/>
      <c r="BAJ715" s="24"/>
      <c r="BAK715" s="24"/>
      <c r="BAL715" s="24"/>
      <c r="BAM715" s="24"/>
      <c r="BAN715" s="24"/>
      <c r="BAO715" s="24"/>
      <c r="BAP715" s="24"/>
    </row>
    <row r="716" spans="1:1394" s="19" customFormat="1" x14ac:dyDescent="0.25">
      <c r="A716" s="19" t="str">
        <f>IF(YEAR(G716)=2024,#REF!,"")</f>
        <v/>
      </c>
      <c r="B716" s="19" t="str">
        <f>IF(YEAR(G716)=2025,#REF!,"")</f>
        <v/>
      </c>
      <c r="C716" s="19" t="str">
        <f t="shared" si="55"/>
        <v>Afternoon45147</v>
      </c>
      <c r="D716" s="19" t="str">
        <f>IF('by region'!$C$2="Any","Any",'Turf only'!V716)&amp;M716&amp;IF('by region'!$I$2="Any","Any",N716)&amp;G716</f>
        <v>AnyFlatAny45147</v>
      </c>
      <c r="E716" s="19" t="e">
        <f>IF(I716=#REF!,'Turf only'!G716,"")</f>
        <v>#REF!</v>
      </c>
      <c r="F716" s="19" t="e">
        <f t="shared" si="56"/>
        <v>#REF!</v>
      </c>
      <c r="G716" s="15">
        <v>45147</v>
      </c>
      <c r="H716" s="16" t="s">
        <v>27</v>
      </c>
      <c r="I716" s="16" t="s">
        <v>82</v>
      </c>
      <c r="J716" s="16" t="s">
        <v>9</v>
      </c>
      <c r="K716" s="14" t="s">
        <v>24</v>
      </c>
      <c r="L716" s="14" t="s">
        <v>19</v>
      </c>
      <c r="M716" s="16" t="s">
        <v>25</v>
      </c>
      <c r="N716" s="16" t="s">
        <v>13</v>
      </c>
      <c r="O716" s="16" t="s">
        <v>14</v>
      </c>
      <c r="P716" s="23">
        <f t="shared" si="57"/>
        <v>1</v>
      </c>
      <c r="Q716" s="23" cm="1">
        <f t="array" ref="Q716">SUMPRODUCT(($G$2:$G$2765=G716)*(P716&gt;$P$2:$P$2765))+1</f>
        <v>1</v>
      </c>
      <c r="R716" s="23" t="e">
        <f>(Q716*100000)+#REF!</f>
        <v>#REF!</v>
      </c>
      <c r="S716" s="19" t="e" cm="1">
        <f t="array" ref="S716">SUMPRODUCT(($G$2:$G$2765=G716)*(R716&gt;$R$2:$R$2765))+1</f>
        <v>#REF!</v>
      </c>
      <c r="T716" s="19" t="str">
        <f t="shared" si="58"/>
        <v xml:space="preserve">BRIGHTON </v>
      </c>
      <c r="U716" s="19">
        <v>0</v>
      </c>
      <c r="V716" s="19" t="s">
        <v>17</v>
      </c>
      <c r="W716" s="19">
        <f t="shared" si="59"/>
        <v>2023</v>
      </c>
      <c r="X716" s="24"/>
      <c r="Y716" s="24"/>
      <c r="Z716" s="24"/>
      <c r="AA716" s="24"/>
      <c r="AB716" s="24"/>
      <c r="AC716" s="24"/>
      <c r="AD716" s="24"/>
      <c r="AE716" s="24"/>
      <c r="AF716" s="24"/>
      <c r="AG716" s="24"/>
      <c r="AH716" s="24"/>
      <c r="AI716" s="24"/>
      <c r="AJ716" s="24"/>
      <c r="AK716" s="24"/>
      <c r="AL716" s="24"/>
      <c r="AM716" s="24"/>
      <c r="AN716" s="24"/>
      <c r="AO716" s="24"/>
      <c r="AP716" s="24"/>
      <c r="AQ716" s="24"/>
      <c r="AR716" s="24"/>
      <c r="AS716" s="24"/>
      <c r="AT716" s="24"/>
      <c r="AU716" s="24"/>
      <c r="AV716" s="24"/>
      <c r="AW716" s="24"/>
      <c r="AX716" s="24"/>
      <c r="AY716" s="24"/>
      <c r="AZ716" s="24"/>
      <c r="BA716" s="24"/>
      <c r="BB716" s="24"/>
      <c r="BC716" s="24"/>
      <c r="BD716" s="24"/>
      <c r="BE716" s="24"/>
      <c r="BF716" s="24"/>
      <c r="BG716" s="24"/>
      <c r="BH716" s="24"/>
      <c r="BI716" s="24"/>
      <c r="BJ716" s="24"/>
      <c r="BK716" s="24"/>
      <c r="BL716" s="24"/>
      <c r="BM716" s="24"/>
      <c r="BN716" s="24"/>
      <c r="BO716" s="24"/>
      <c r="BP716" s="24"/>
      <c r="BQ716" s="24"/>
      <c r="BR716" s="24"/>
      <c r="BS716" s="24"/>
      <c r="BT716" s="24"/>
      <c r="BU716" s="24"/>
      <c r="BV716" s="24"/>
      <c r="BW716" s="24"/>
      <c r="BX716" s="24"/>
      <c r="BY716" s="24"/>
      <c r="BZ716" s="24"/>
      <c r="CA716" s="24"/>
      <c r="CB716" s="24"/>
      <c r="CC716" s="24"/>
      <c r="CD716" s="24"/>
      <c r="CE716" s="24"/>
      <c r="CF716" s="24"/>
      <c r="CG716" s="24"/>
      <c r="CH716" s="24"/>
      <c r="CI716" s="24"/>
      <c r="CJ716" s="24"/>
      <c r="CK716" s="24"/>
      <c r="CL716" s="24"/>
      <c r="CM716" s="24"/>
      <c r="CN716" s="24"/>
      <c r="CO716" s="24"/>
      <c r="CP716" s="24"/>
      <c r="CQ716" s="24"/>
      <c r="CR716" s="24"/>
      <c r="CS716" s="24"/>
      <c r="CT716" s="24"/>
      <c r="CU716" s="24"/>
      <c r="CV716" s="24"/>
      <c r="CW716" s="24"/>
      <c r="CX716" s="24"/>
      <c r="CY716" s="24"/>
      <c r="CZ716" s="24"/>
      <c r="DA716" s="24"/>
      <c r="DB716" s="24"/>
      <c r="DC716" s="24"/>
      <c r="DD716" s="24"/>
      <c r="DE716" s="24"/>
      <c r="DF716" s="24"/>
      <c r="DG716" s="24"/>
      <c r="DH716" s="24"/>
      <c r="DI716" s="24"/>
      <c r="DJ716" s="24"/>
      <c r="DK716" s="24"/>
      <c r="DL716" s="24"/>
      <c r="DM716" s="24"/>
      <c r="DN716" s="24"/>
      <c r="DO716" s="24"/>
      <c r="DP716" s="24"/>
      <c r="DQ716" s="24"/>
      <c r="DR716" s="24"/>
      <c r="DS716" s="24"/>
      <c r="DT716" s="24"/>
      <c r="DU716" s="24"/>
      <c r="DV716" s="24"/>
      <c r="DW716" s="24"/>
      <c r="DX716" s="24"/>
      <c r="DY716" s="24"/>
      <c r="DZ716" s="24"/>
      <c r="EA716" s="24"/>
      <c r="EB716" s="24"/>
      <c r="EC716" s="24"/>
      <c r="ED716" s="24"/>
      <c r="EE716" s="24"/>
      <c r="EF716" s="24"/>
      <c r="EG716" s="24"/>
      <c r="EH716" s="24"/>
      <c r="EI716" s="24"/>
      <c r="EJ716" s="24"/>
      <c r="EK716" s="24"/>
      <c r="EL716" s="24"/>
      <c r="EM716" s="24"/>
      <c r="EN716" s="24"/>
      <c r="EO716" s="24"/>
      <c r="EP716" s="24"/>
      <c r="EQ716" s="24"/>
      <c r="ER716" s="24"/>
      <c r="ES716" s="24"/>
      <c r="ET716" s="24"/>
      <c r="EU716" s="24"/>
      <c r="EV716" s="24"/>
      <c r="EW716" s="24"/>
      <c r="EX716" s="24"/>
      <c r="EY716" s="24"/>
      <c r="EZ716" s="24"/>
      <c r="FA716" s="24"/>
      <c r="FB716" s="24"/>
      <c r="FC716" s="24"/>
      <c r="FD716" s="24"/>
      <c r="FE716" s="24"/>
      <c r="FF716" s="24"/>
      <c r="FG716" s="24"/>
      <c r="FH716" s="24"/>
      <c r="FI716" s="24"/>
      <c r="FJ716" s="24"/>
      <c r="FK716" s="24"/>
      <c r="FL716" s="24"/>
      <c r="FM716" s="24"/>
      <c r="FN716" s="24"/>
      <c r="FO716" s="24"/>
      <c r="FP716" s="24"/>
      <c r="FQ716" s="24"/>
      <c r="FR716" s="24"/>
      <c r="FS716" s="24"/>
      <c r="FT716" s="24"/>
      <c r="FU716" s="24"/>
      <c r="FV716" s="24"/>
      <c r="FW716" s="24"/>
      <c r="FX716" s="24"/>
      <c r="FY716" s="24"/>
      <c r="FZ716" s="24"/>
      <c r="GA716" s="24"/>
      <c r="GB716" s="24"/>
      <c r="GC716" s="24"/>
      <c r="GD716" s="24"/>
      <c r="GE716" s="24"/>
      <c r="GF716" s="24"/>
      <c r="GG716" s="24"/>
      <c r="GH716" s="24"/>
      <c r="GI716" s="24"/>
      <c r="GJ716" s="24"/>
      <c r="GK716" s="24"/>
      <c r="GL716" s="24"/>
      <c r="GM716" s="24"/>
      <c r="GN716" s="24"/>
      <c r="GO716" s="24"/>
      <c r="GP716" s="24"/>
      <c r="GQ716" s="24"/>
      <c r="GR716" s="24"/>
      <c r="GS716" s="24"/>
      <c r="GT716" s="24"/>
      <c r="GU716" s="24"/>
      <c r="GV716" s="24"/>
      <c r="GW716" s="24"/>
      <c r="GX716" s="24"/>
      <c r="GY716" s="24"/>
      <c r="GZ716" s="24"/>
      <c r="HA716" s="24"/>
      <c r="HB716" s="24"/>
      <c r="HC716" s="24"/>
      <c r="HD716" s="24"/>
      <c r="HE716" s="24"/>
      <c r="HF716" s="24"/>
      <c r="HG716" s="24"/>
      <c r="HH716" s="24"/>
      <c r="HI716" s="24"/>
      <c r="HJ716" s="24"/>
      <c r="HK716" s="24"/>
      <c r="HL716" s="24"/>
      <c r="HM716" s="24"/>
      <c r="HN716" s="24"/>
      <c r="HO716" s="24"/>
      <c r="HP716" s="24"/>
      <c r="HQ716" s="24"/>
      <c r="HR716" s="24"/>
      <c r="HS716" s="24"/>
      <c r="HT716" s="24"/>
      <c r="HU716" s="24"/>
      <c r="HV716" s="24"/>
      <c r="HW716" s="24"/>
      <c r="HX716" s="24"/>
      <c r="HY716" s="24"/>
      <c r="HZ716" s="24"/>
      <c r="IA716" s="24"/>
      <c r="IB716" s="24"/>
      <c r="IC716" s="24"/>
      <c r="ID716" s="24"/>
      <c r="IE716" s="24"/>
      <c r="IF716" s="24"/>
      <c r="IG716" s="24"/>
      <c r="IH716" s="24"/>
      <c r="II716" s="24"/>
      <c r="IJ716" s="24"/>
      <c r="IK716" s="24"/>
      <c r="IL716" s="24"/>
      <c r="IM716" s="24"/>
      <c r="IN716" s="24"/>
      <c r="IO716" s="24"/>
      <c r="IP716" s="24"/>
      <c r="IQ716" s="24"/>
      <c r="IR716" s="24"/>
      <c r="IS716" s="24"/>
      <c r="IT716" s="24"/>
      <c r="IU716" s="24"/>
      <c r="IV716" s="24"/>
      <c r="IW716" s="24"/>
      <c r="IX716" s="24"/>
      <c r="IY716" s="24"/>
      <c r="IZ716" s="24"/>
      <c r="JA716" s="24"/>
      <c r="JB716" s="24"/>
      <c r="JC716" s="24"/>
      <c r="JD716" s="24"/>
      <c r="JE716" s="24"/>
      <c r="JF716" s="24"/>
      <c r="JG716" s="24"/>
      <c r="JH716" s="24"/>
      <c r="JI716" s="24"/>
      <c r="JJ716" s="24"/>
      <c r="JK716" s="24"/>
      <c r="JL716" s="24"/>
      <c r="JM716" s="24"/>
      <c r="JN716" s="24"/>
      <c r="JO716" s="24"/>
      <c r="JP716" s="24"/>
      <c r="JQ716" s="24"/>
      <c r="JR716" s="24"/>
      <c r="JS716" s="24"/>
      <c r="JT716" s="24"/>
      <c r="JU716" s="24"/>
      <c r="JV716" s="24"/>
      <c r="JW716" s="24"/>
      <c r="JX716" s="24"/>
      <c r="JY716" s="24"/>
      <c r="JZ716" s="24"/>
      <c r="KA716" s="24"/>
      <c r="KB716" s="24"/>
      <c r="KC716" s="24"/>
      <c r="KD716" s="24"/>
      <c r="KE716" s="24"/>
      <c r="KF716" s="24"/>
      <c r="KG716" s="24"/>
      <c r="KH716" s="24"/>
      <c r="KI716" s="24"/>
      <c r="KJ716" s="24"/>
      <c r="KK716" s="24"/>
      <c r="KL716" s="24"/>
      <c r="KM716" s="24"/>
      <c r="KN716" s="24"/>
      <c r="KO716" s="24"/>
      <c r="KP716" s="24"/>
      <c r="KQ716" s="24"/>
      <c r="KR716" s="24"/>
      <c r="KS716" s="24"/>
      <c r="KT716" s="24"/>
      <c r="KU716" s="24"/>
      <c r="KV716" s="24"/>
      <c r="KW716" s="24"/>
      <c r="KX716" s="24"/>
      <c r="KY716" s="24"/>
      <c r="KZ716" s="24"/>
      <c r="LA716" s="24"/>
      <c r="LB716" s="24"/>
      <c r="LC716" s="24"/>
      <c r="LD716" s="24"/>
      <c r="LE716" s="24"/>
      <c r="LF716" s="24"/>
      <c r="LG716" s="24"/>
      <c r="LH716" s="24"/>
      <c r="LI716" s="24"/>
      <c r="LJ716" s="24"/>
      <c r="LK716" s="24"/>
      <c r="LL716" s="24"/>
      <c r="LM716" s="24"/>
      <c r="LN716" s="24"/>
      <c r="LO716" s="24"/>
      <c r="LP716" s="24"/>
      <c r="LQ716" s="24"/>
      <c r="LR716" s="24"/>
      <c r="LS716" s="24"/>
      <c r="LT716" s="24"/>
      <c r="LU716" s="24"/>
      <c r="LV716" s="24"/>
      <c r="LW716" s="24"/>
      <c r="LX716" s="24"/>
      <c r="LY716" s="24"/>
      <c r="LZ716" s="24"/>
      <c r="MA716" s="24"/>
      <c r="MB716" s="24"/>
      <c r="MC716" s="24"/>
      <c r="MD716" s="24"/>
      <c r="ME716" s="24"/>
      <c r="MF716" s="24"/>
      <c r="MG716" s="24"/>
      <c r="MH716" s="24"/>
      <c r="MI716" s="24"/>
      <c r="MJ716" s="24"/>
      <c r="MK716" s="24"/>
      <c r="ML716" s="24"/>
      <c r="MM716" s="24"/>
      <c r="MN716" s="24"/>
      <c r="MO716" s="24"/>
      <c r="MP716" s="24"/>
      <c r="MQ716" s="24"/>
      <c r="MR716" s="24"/>
      <c r="MS716" s="24"/>
      <c r="MT716" s="24"/>
      <c r="MU716" s="24"/>
      <c r="MV716" s="24"/>
      <c r="MW716" s="24"/>
      <c r="MX716" s="24"/>
      <c r="MY716" s="24"/>
      <c r="MZ716" s="24"/>
      <c r="NA716" s="24"/>
      <c r="NB716" s="24"/>
      <c r="NC716" s="24"/>
      <c r="ND716" s="24"/>
      <c r="NE716" s="24"/>
      <c r="NF716" s="24"/>
      <c r="NG716" s="24"/>
      <c r="NH716" s="24"/>
      <c r="NI716" s="24"/>
      <c r="NJ716" s="24"/>
      <c r="NK716" s="24"/>
      <c r="NL716" s="24"/>
      <c r="NM716" s="24"/>
      <c r="NN716" s="24"/>
      <c r="NO716" s="24"/>
      <c r="NP716" s="24"/>
      <c r="NQ716" s="24"/>
      <c r="NR716" s="24"/>
      <c r="NS716" s="24"/>
      <c r="NT716" s="24"/>
      <c r="NU716" s="24"/>
      <c r="NV716" s="24"/>
      <c r="NW716" s="24"/>
      <c r="NX716" s="24"/>
      <c r="NY716" s="24"/>
      <c r="NZ716" s="24"/>
      <c r="OA716" s="24"/>
      <c r="OB716" s="24"/>
      <c r="OC716" s="24"/>
      <c r="OD716" s="24"/>
      <c r="OE716" s="24"/>
      <c r="OF716" s="24"/>
      <c r="OG716" s="24"/>
      <c r="OH716" s="24"/>
      <c r="OI716" s="24"/>
      <c r="OJ716" s="24"/>
      <c r="OK716" s="24"/>
      <c r="OL716" s="24"/>
      <c r="OM716" s="24"/>
      <c r="ON716" s="24"/>
      <c r="OO716" s="24"/>
      <c r="OP716" s="24"/>
      <c r="OQ716" s="24"/>
      <c r="OR716" s="24"/>
      <c r="OS716" s="24"/>
      <c r="OT716" s="24"/>
      <c r="OU716" s="24"/>
      <c r="OV716" s="24"/>
      <c r="OW716" s="24"/>
      <c r="OX716" s="24"/>
      <c r="OY716" s="24"/>
      <c r="OZ716" s="24"/>
      <c r="PA716" s="24"/>
      <c r="PB716" s="24"/>
      <c r="PC716" s="24"/>
      <c r="PD716" s="24"/>
      <c r="PE716" s="24"/>
      <c r="PF716" s="24"/>
      <c r="PG716" s="24"/>
      <c r="PH716" s="24"/>
      <c r="PI716" s="24"/>
      <c r="PJ716" s="24"/>
      <c r="PK716" s="24"/>
      <c r="PL716" s="24"/>
      <c r="PM716" s="24"/>
      <c r="PN716" s="24"/>
      <c r="PO716" s="24"/>
      <c r="PP716" s="24"/>
      <c r="PQ716" s="24"/>
      <c r="PR716" s="24"/>
      <c r="PS716" s="24"/>
      <c r="PT716" s="24"/>
      <c r="PU716" s="24"/>
      <c r="PV716" s="24"/>
      <c r="PW716" s="24"/>
      <c r="PX716" s="24"/>
      <c r="PY716" s="24"/>
      <c r="PZ716" s="24"/>
      <c r="QA716" s="24"/>
      <c r="QB716" s="24"/>
      <c r="QC716" s="24"/>
      <c r="QD716" s="24"/>
      <c r="QE716" s="24"/>
      <c r="QF716" s="24"/>
      <c r="QG716" s="24"/>
      <c r="QH716" s="24"/>
      <c r="QI716" s="24"/>
      <c r="QJ716" s="24"/>
      <c r="QK716" s="24"/>
      <c r="QL716" s="24"/>
      <c r="QM716" s="24"/>
      <c r="QN716" s="24"/>
      <c r="QO716" s="24"/>
      <c r="QP716" s="24"/>
      <c r="QQ716" s="24"/>
      <c r="QR716" s="24"/>
      <c r="QS716" s="24"/>
      <c r="QT716" s="24"/>
      <c r="QU716" s="24"/>
      <c r="QV716" s="24"/>
      <c r="QW716" s="24"/>
      <c r="QX716" s="24"/>
      <c r="QY716" s="24"/>
      <c r="QZ716" s="24"/>
      <c r="RA716" s="24"/>
      <c r="RB716" s="24"/>
      <c r="RC716" s="24"/>
      <c r="RD716" s="24"/>
      <c r="RE716" s="24"/>
      <c r="RF716" s="24"/>
      <c r="RG716" s="24"/>
      <c r="RH716" s="24"/>
      <c r="RI716" s="24"/>
      <c r="RJ716" s="24"/>
      <c r="RK716" s="24"/>
      <c r="RL716" s="24"/>
      <c r="RM716" s="24"/>
      <c r="RN716" s="24"/>
      <c r="RO716" s="24"/>
      <c r="RP716" s="24"/>
      <c r="RQ716" s="24"/>
      <c r="RR716" s="24"/>
      <c r="RS716" s="24"/>
      <c r="RT716" s="24"/>
      <c r="RU716" s="24"/>
      <c r="RV716" s="24"/>
      <c r="RW716" s="24"/>
      <c r="RX716" s="24"/>
      <c r="RY716" s="24"/>
      <c r="RZ716" s="24"/>
      <c r="SA716" s="24"/>
      <c r="SB716" s="24"/>
      <c r="SC716" s="24"/>
      <c r="SD716" s="24"/>
      <c r="SE716" s="24"/>
      <c r="SF716" s="24"/>
      <c r="SG716" s="24"/>
      <c r="SH716" s="24"/>
      <c r="SI716" s="24"/>
      <c r="SJ716" s="24"/>
      <c r="SK716" s="24"/>
      <c r="SL716" s="24"/>
      <c r="SM716" s="24"/>
      <c r="SN716" s="24"/>
      <c r="SO716" s="24"/>
      <c r="SP716" s="24"/>
      <c r="SQ716" s="24"/>
      <c r="SR716" s="24"/>
      <c r="SS716" s="24"/>
      <c r="ST716" s="24"/>
      <c r="SU716" s="24"/>
      <c r="SV716" s="24"/>
      <c r="SW716" s="24"/>
      <c r="SX716" s="24"/>
      <c r="SY716" s="24"/>
      <c r="SZ716" s="24"/>
      <c r="TA716" s="24"/>
      <c r="TB716" s="24"/>
      <c r="TC716" s="24"/>
      <c r="TD716" s="24"/>
      <c r="TE716" s="24"/>
      <c r="TF716" s="24"/>
      <c r="TG716" s="24"/>
      <c r="TH716" s="24"/>
      <c r="TI716" s="24"/>
      <c r="TJ716" s="24"/>
      <c r="TK716" s="24"/>
      <c r="TL716" s="24"/>
      <c r="TM716" s="24"/>
      <c r="TN716" s="24"/>
      <c r="TO716" s="24"/>
      <c r="TP716" s="24"/>
      <c r="TQ716" s="24"/>
      <c r="TR716" s="24"/>
      <c r="TS716" s="24"/>
      <c r="TT716" s="24"/>
      <c r="TU716" s="24"/>
      <c r="TV716" s="24"/>
      <c r="TW716" s="24"/>
      <c r="TX716" s="24"/>
      <c r="TY716" s="24"/>
      <c r="TZ716" s="24"/>
      <c r="UA716" s="24"/>
      <c r="UB716" s="24"/>
      <c r="UC716" s="24"/>
      <c r="UD716" s="24"/>
      <c r="UE716" s="24"/>
      <c r="UF716" s="24"/>
      <c r="UG716" s="24"/>
      <c r="UH716" s="24"/>
      <c r="UI716" s="24"/>
      <c r="UJ716" s="24"/>
      <c r="UK716" s="24"/>
      <c r="UL716" s="24"/>
      <c r="UM716" s="24"/>
      <c r="UN716" s="24"/>
      <c r="UO716" s="24"/>
      <c r="UP716" s="24"/>
      <c r="UQ716" s="24"/>
      <c r="UR716" s="24"/>
      <c r="US716" s="24"/>
      <c r="UT716" s="24"/>
      <c r="UU716" s="24"/>
      <c r="UV716" s="24"/>
      <c r="UW716" s="24"/>
      <c r="UX716" s="24"/>
      <c r="UY716" s="24"/>
      <c r="UZ716" s="24"/>
      <c r="VA716" s="24"/>
      <c r="VB716" s="24"/>
      <c r="VC716" s="24"/>
      <c r="VD716" s="24"/>
      <c r="VE716" s="24"/>
      <c r="VF716" s="24"/>
      <c r="VG716" s="24"/>
      <c r="VH716" s="24"/>
      <c r="VI716" s="24"/>
      <c r="VJ716" s="24"/>
      <c r="VK716" s="24"/>
      <c r="VL716" s="24"/>
      <c r="VM716" s="24"/>
      <c r="VN716" s="24"/>
      <c r="VO716" s="24"/>
      <c r="VP716" s="24"/>
      <c r="VQ716" s="24"/>
      <c r="VR716" s="24"/>
      <c r="VS716" s="24"/>
      <c r="VT716" s="24"/>
      <c r="VU716" s="24"/>
      <c r="VV716" s="24"/>
      <c r="VW716" s="24"/>
      <c r="VX716" s="24"/>
      <c r="VY716" s="24"/>
      <c r="VZ716" s="24"/>
      <c r="WA716" s="24"/>
      <c r="WB716" s="24"/>
      <c r="WC716" s="24"/>
      <c r="WD716" s="24"/>
      <c r="WE716" s="24"/>
      <c r="WF716" s="24"/>
      <c r="WG716" s="24"/>
      <c r="WH716" s="24"/>
      <c r="WI716" s="24"/>
      <c r="WJ716" s="24"/>
      <c r="WK716" s="24"/>
      <c r="WL716" s="24"/>
      <c r="WM716" s="24"/>
      <c r="WN716" s="24"/>
      <c r="WO716" s="24"/>
      <c r="WP716" s="24"/>
      <c r="WQ716" s="24"/>
      <c r="WR716" s="24"/>
      <c r="WS716" s="24"/>
      <c r="WT716" s="24"/>
      <c r="WU716" s="24"/>
      <c r="WV716" s="24"/>
      <c r="WW716" s="24"/>
      <c r="WX716" s="24"/>
      <c r="WY716" s="24"/>
      <c r="WZ716" s="24"/>
      <c r="XA716" s="24"/>
      <c r="XB716" s="24"/>
      <c r="XC716" s="24"/>
      <c r="XD716" s="24"/>
      <c r="XE716" s="24"/>
      <c r="XF716" s="24"/>
      <c r="XG716" s="24"/>
      <c r="XH716" s="24"/>
      <c r="XI716" s="24"/>
      <c r="XJ716" s="24"/>
      <c r="XK716" s="24"/>
      <c r="XL716" s="24"/>
      <c r="XM716" s="24"/>
      <c r="XN716" s="24"/>
      <c r="XO716" s="24"/>
      <c r="XP716" s="24"/>
      <c r="XQ716" s="24"/>
      <c r="XR716" s="24"/>
      <c r="XS716" s="24"/>
      <c r="XT716" s="24"/>
      <c r="XU716" s="24"/>
      <c r="XV716" s="24"/>
      <c r="XW716" s="24"/>
      <c r="XX716" s="24"/>
      <c r="XY716" s="24"/>
      <c r="XZ716" s="24"/>
      <c r="YA716" s="24"/>
      <c r="YB716" s="24"/>
      <c r="YC716" s="24"/>
      <c r="YD716" s="24"/>
      <c r="YE716" s="24"/>
      <c r="YF716" s="24"/>
      <c r="YG716" s="24"/>
      <c r="YH716" s="24"/>
      <c r="YI716" s="24"/>
      <c r="YJ716" s="24"/>
      <c r="YK716" s="24"/>
      <c r="YL716" s="24"/>
      <c r="YM716" s="24"/>
      <c r="YN716" s="24"/>
      <c r="YO716" s="24"/>
      <c r="YP716" s="24"/>
      <c r="YQ716" s="24"/>
      <c r="YR716" s="24"/>
      <c r="YS716" s="24"/>
      <c r="YT716" s="24"/>
      <c r="YU716" s="24"/>
      <c r="YV716" s="24"/>
      <c r="YW716" s="24"/>
      <c r="YX716" s="24"/>
      <c r="YY716" s="24"/>
      <c r="YZ716" s="24"/>
      <c r="ZA716" s="24"/>
      <c r="ZB716" s="24"/>
      <c r="ZC716" s="24"/>
      <c r="ZD716" s="24"/>
      <c r="ZE716" s="24"/>
      <c r="ZF716" s="24"/>
      <c r="ZG716" s="24"/>
      <c r="ZH716" s="24"/>
      <c r="ZI716" s="24"/>
      <c r="ZJ716" s="24"/>
      <c r="ZK716" s="24"/>
      <c r="ZL716" s="24"/>
      <c r="ZM716" s="24"/>
      <c r="ZN716" s="24"/>
      <c r="ZO716" s="24"/>
      <c r="ZP716" s="24"/>
      <c r="ZQ716" s="24"/>
      <c r="ZR716" s="24"/>
      <c r="ZS716" s="24"/>
      <c r="ZT716" s="24"/>
      <c r="ZU716" s="24"/>
      <c r="ZV716" s="24"/>
      <c r="ZW716" s="24"/>
      <c r="ZX716" s="24"/>
      <c r="ZY716" s="24"/>
      <c r="ZZ716" s="24"/>
      <c r="AAA716" s="24"/>
      <c r="AAB716" s="24"/>
      <c r="AAC716" s="24"/>
      <c r="AAD716" s="24"/>
      <c r="AAE716" s="24"/>
      <c r="AAF716" s="24"/>
      <c r="AAG716" s="24"/>
      <c r="AAH716" s="24"/>
      <c r="AAI716" s="24"/>
      <c r="AAJ716" s="24"/>
      <c r="AAK716" s="24"/>
      <c r="AAL716" s="24"/>
      <c r="AAM716" s="24"/>
      <c r="AAN716" s="24"/>
      <c r="AAO716" s="24"/>
      <c r="AAP716" s="24"/>
      <c r="AAQ716" s="24"/>
      <c r="AAR716" s="24"/>
      <c r="AAS716" s="24"/>
      <c r="AAT716" s="24"/>
      <c r="AAU716" s="24"/>
      <c r="AAV716" s="24"/>
      <c r="AAW716" s="24"/>
      <c r="AAX716" s="24"/>
      <c r="AAY716" s="24"/>
      <c r="AAZ716" s="24"/>
      <c r="ABA716" s="24"/>
      <c r="ABB716" s="24"/>
      <c r="ABC716" s="24"/>
      <c r="ABD716" s="24"/>
      <c r="ABE716" s="24"/>
      <c r="ABF716" s="24"/>
      <c r="ABG716" s="24"/>
      <c r="ABH716" s="24"/>
      <c r="ABI716" s="24"/>
      <c r="ABJ716" s="24"/>
      <c r="ABK716" s="24"/>
      <c r="ABL716" s="24"/>
      <c r="ABM716" s="24"/>
      <c r="ABN716" s="24"/>
      <c r="ABO716" s="24"/>
      <c r="ABP716" s="24"/>
      <c r="ABQ716" s="24"/>
      <c r="ABR716" s="24"/>
      <c r="ABS716" s="24"/>
      <c r="ABT716" s="24"/>
      <c r="ABU716" s="24"/>
      <c r="ABV716" s="24"/>
      <c r="ABW716" s="24"/>
      <c r="ABX716" s="24"/>
      <c r="ABY716" s="24"/>
      <c r="ABZ716" s="24"/>
      <c r="ACA716" s="24"/>
      <c r="ACB716" s="24"/>
      <c r="ACC716" s="24"/>
      <c r="ACD716" s="24"/>
      <c r="ACE716" s="24"/>
      <c r="ACF716" s="24"/>
      <c r="ACG716" s="24"/>
      <c r="ACH716" s="24"/>
      <c r="ACI716" s="24"/>
      <c r="ACJ716" s="24"/>
      <c r="ACK716" s="24"/>
      <c r="ACL716" s="24"/>
      <c r="ACM716" s="24"/>
      <c r="ACN716" s="24"/>
      <c r="ACO716" s="24"/>
      <c r="ACP716" s="24"/>
      <c r="ACQ716" s="24"/>
      <c r="ACR716" s="24"/>
      <c r="ACS716" s="24"/>
      <c r="ACT716" s="24"/>
      <c r="ACU716" s="24"/>
      <c r="ACV716" s="24"/>
      <c r="ACW716" s="24"/>
      <c r="ACX716" s="24"/>
      <c r="ACY716" s="24"/>
      <c r="ACZ716" s="24"/>
      <c r="ADA716" s="24"/>
      <c r="ADB716" s="24"/>
      <c r="ADC716" s="24"/>
      <c r="ADD716" s="24"/>
      <c r="ADE716" s="24"/>
      <c r="ADF716" s="24"/>
      <c r="ADG716" s="24"/>
      <c r="ADH716" s="24"/>
      <c r="ADI716" s="24"/>
      <c r="ADJ716" s="24"/>
      <c r="ADK716" s="24"/>
      <c r="ADL716" s="24"/>
      <c r="ADM716" s="24"/>
      <c r="ADN716" s="24"/>
      <c r="ADO716" s="24"/>
      <c r="ADP716" s="24"/>
      <c r="ADQ716" s="24"/>
      <c r="ADR716" s="24"/>
      <c r="ADS716" s="24"/>
      <c r="ADT716" s="24"/>
      <c r="ADU716" s="24"/>
      <c r="ADV716" s="24"/>
      <c r="ADW716" s="24"/>
      <c r="ADX716" s="24"/>
      <c r="ADY716" s="24"/>
      <c r="ADZ716" s="24"/>
      <c r="AEA716" s="24"/>
      <c r="AEB716" s="24"/>
      <c r="AEC716" s="24"/>
      <c r="AED716" s="24"/>
      <c r="AEE716" s="24"/>
      <c r="AEF716" s="24"/>
      <c r="AEG716" s="24"/>
      <c r="AEH716" s="24"/>
      <c r="AEI716" s="24"/>
      <c r="AEJ716" s="24"/>
      <c r="AEK716" s="24"/>
      <c r="AEL716" s="24"/>
      <c r="AEM716" s="24"/>
      <c r="AEN716" s="24"/>
      <c r="AEO716" s="24"/>
      <c r="AEP716" s="24"/>
      <c r="AEQ716" s="24"/>
      <c r="AER716" s="24"/>
      <c r="AES716" s="24"/>
      <c r="AET716" s="24"/>
      <c r="AEU716" s="24"/>
      <c r="AEV716" s="24"/>
      <c r="AEW716" s="24"/>
      <c r="AEX716" s="24"/>
      <c r="AEY716" s="24"/>
      <c r="AEZ716" s="24"/>
      <c r="AFA716" s="24"/>
      <c r="AFB716" s="24"/>
      <c r="AFC716" s="24"/>
      <c r="AFD716" s="24"/>
      <c r="AFE716" s="24"/>
      <c r="AFF716" s="24"/>
      <c r="AFG716" s="24"/>
      <c r="AFH716" s="24"/>
      <c r="AFI716" s="24"/>
      <c r="AFJ716" s="24"/>
      <c r="AFK716" s="24"/>
      <c r="AFL716" s="24"/>
      <c r="AFM716" s="24"/>
      <c r="AFN716" s="24"/>
      <c r="AFO716" s="24"/>
      <c r="AFP716" s="24"/>
      <c r="AFQ716" s="24"/>
      <c r="AFR716" s="24"/>
      <c r="AFS716" s="24"/>
      <c r="AFT716" s="24"/>
      <c r="AFU716" s="24"/>
      <c r="AFV716" s="24"/>
      <c r="AFW716" s="24"/>
      <c r="AFX716" s="24"/>
      <c r="AFY716" s="24"/>
      <c r="AFZ716" s="24"/>
      <c r="AGA716" s="24"/>
      <c r="AGB716" s="24"/>
      <c r="AGC716" s="24"/>
      <c r="AGD716" s="24"/>
      <c r="AGE716" s="24"/>
      <c r="AGF716" s="24"/>
      <c r="AGG716" s="24"/>
      <c r="AGH716" s="24"/>
      <c r="AGI716" s="24"/>
      <c r="AGJ716" s="24"/>
      <c r="AGK716" s="24"/>
      <c r="AGL716" s="24"/>
      <c r="AGM716" s="24"/>
      <c r="AGN716" s="24"/>
      <c r="AGO716" s="24"/>
      <c r="AGP716" s="24"/>
      <c r="AGQ716" s="24"/>
      <c r="AGR716" s="24"/>
      <c r="AGS716" s="24"/>
      <c r="AGT716" s="24"/>
      <c r="AGU716" s="24"/>
      <c r="AGV716" s="24"/>
      <c r="AGW716" s="24"/>
      <c r="AGX716" s="24"/>
      <c r="AGY716" s="24"/>
      <c r="AGZ716" s="24"/>
      <c r="AHA716" s="24"/>
      <c r="AHB716" s="24"/>
      <c r="AHC716" s="24"/>
      <c r="AHD716" s="24"/>
      <c r="AHE716" s="24"/>
      <c r="AHF716" s="24"/>
      <c r="AHG716" s="24"/>
      <c r="AHH716" s="24"/>
      <c r="AHI716" s="24"/>
      <c r="AHJ716" s="24"/>
      <c r="AHK716" s="24"/>
      <c r="AHL716" s="24"/>
      <c r="AHM716" s="24"/>
      <c r="AHN716" s="24"/>
      <c r="AHO716" s="24"/>
      <c r="AHP716" s="24"/>
      <c r="AHQ716" s="24"/>
      <c r="AHR716" s="24"/>
      <c r="AHS716" s="24"/>
      <c r="AHT716" s="24"/>
      <c r="AHU716" s="24"/>
      <c r="AHV716" s="24"/>
      <c r="AHW716" s="24"/>
      <c r="AHX716" s="24"/>
      <c r="AHY716" s="24"/>
      <c r="AHZ716" s="24"/>
      <c r="AIA716" s="24"/>
      <c r="AIB716" s="24"/>
      <c r="AIC716" s="24"/>
      <c r="AID716" s="24"/>
      <c r="AIE716" s="24"/>
      <c r="AIF716" s="24"/>
      <c r="AIG716" s="24"/>
      <c r="AIH716" s="24"/>
      <c r="AII716" s="24"/>
      <c r="AIJ716" s="24"/>
      <c r="AIK716" s="24"/>
      <c r="AIL716" s="24"/>
      <c r="AIM716" s="24"/>
      <c r="AIN716" s="24"/>
      <c r="AIO716" s="24"/>
      <c r="AIP716" s="24"/>
      <c r="AIQ716" s="24"/>
      <c r="AIR716" s="24"/>
      <c r="AIS716" s="24"/>
      <c r="AIT716" s="24"/>
      <c r="AIU716" s="24"/>
      <c r="AIV716" s="24"/>
      <c r="AIW716" s="24"/>
      <c r="AIX716" s="24"/>
      <c r="AIY716" s="24"/>
      <c r="AIZ716" s="24"/>
      <c r="AJA716" s="24"/>
      <c r="AJB716" s="24"/>
      <c r="AJC716" s="24"/>
      <c r="AJD716" s="24"/>
      <c r="AJE716" s="24"/>
      <c r="AJF716" s="24"/>
      <c r="AJG716" s="24"/>
      <c r="AJH716" s="24"/>
      <c r="AJI716" s="24"/>
      <c r="AJJ716" s="24"/>
      <c r="AJK716" s="24"/>
      <c r="AJL716" s="24"/>
      <c r="AJM716" s="24"/>
      <c r="AJN716" s="24"/>
      <c r="AJO716" s="24"/>
      <c r="AJP716" s="24"/>
      <c r="AJQ716" s="24"/>
      <c r="AJR716" s="24"/>
      <c r="AJS716" s="24"/>
      <c r="AJT716" s="24"/>
      <c r="AJU716" s="24"/>
      <c r="AJV716" s="24"/>
      <c r="AJW716" s="24"/>
      <c r="AJX716" s="24"/>
      <c r="AJY716" s="24"/>
      <c r="AJZ716" s="24"/>
      <c r="AKA716" s="24"/>
      <c r="AKB716" s="24"/>
      <c r="AKC716" s="24"/>
      <c r="AKD716" s="24"/>
      <c r="AKE716" s="24"/>
      <c r="AKF716" s="24"/>
      <c r="AKG716" s="24"/>
      <c r="AKH716" s="24"/>
      <c r="AKI716" s="24"/>
      <c r="AKJ716" s="24"/>
      <c r="AKK716" s="24"/>
      <c r="AKL716" s="24"/>
      <c r="AKM716" s="24"/>
      <c r="AKN716" s="24"/>
      <c r="AKO716" s="24"/>
      <c r="AKP716" s="24"/>
      <c r="AKQ716" s="24"/>
      <c r="AKR716" s="24"/>
      <c r="AKS716" s="24"/>
      <c r="AKT716" s="24"/>
      <c r="AKU716" s="24"/>
      <c r="AKV716" s="24"/>
      <c r="AKW716" s="24"/>
      <c r="AKX716" s="24"/>
      <c r="AKY716" s="24"/>
      <c r="AKZ716" s="24"/>
      <c r="ALA716" s="24"/>
      <c r="ALB716" s="24"/>
      <c r="ALC716" s="24"/>
      <c r="ALD716" s="24"/>
      <c r="ALE716" s="24"/>
      <c r="ALF716" s="24"/>
      <c r="ALG716" s="24"/>
      <c r="ALH716" s="24"/>
      <c r="ALI716" s="24"/>
      <c r="ALJ716" s="24"/>
      <c r="ALK716" s="24"/>
      <c r="ALL716" s="24"/>
      <c r="ALM716" s="24"/>
      <c r="ALN716" s="24"/>
      <c r="ALO716" s="24"/>
      <c r="ALP716" s="24"/>
      <c r="ALQ716" s="24"/>
      <c r="ALR716" s="24"/>
      <c r="ALS716" s="24"/>
      <c r="ALT716" s="24"/>
      <c r="ALU716" s="24"/>
      <c r="ALV716" s="24"/>
      <c r="ALW716" s="24"/>
      <c r="ALX716" s="24"/>
      <c r="ALY716" s="24"/>
      <c r="ALZ716" s="24"/>
      <c r="AMA716" s="24"/>
      <c r="AMB716" s="24"/>
      <c r="AMC716" s="24"/>
      <c r="AMD716" s="24"/>
      <c r="AME716" s="24"/>
      <c r="AMF716" s="24"/>
      <c r="AMG716" s="24"/>
      <c r="AMH716" s="24"/>
      <c r="AMI716" s="24"/>
      <c r="AMJ716" s="24"/>
      <c r="AMK716" s="24"/>
      <c r="AML716" s="24"/>
      <c r="AMM716" s="24"/>
      <c r="AMN716" s="24"/>
      <c r="AMO716" s="24"/>
      <c r="AMP716" s="24"/>
      <c r="AMQ716" s="24"/>
      <c r="AMR716" s="24"/>
      <c r="AMS716" s="24"/>
      <c r="AMT716" s="24"/>
      <c r="AMU716" s="24"/>
      <c r="AMV716" s="24"/>
      <c r="AMW716" s="24"/>
      <c r="AMX716" s="24"/>
      <c r="AMY716" s="24"/>
      <c r="AMZ716" s="24"/>
      <c r="ANA716" s="24"/>
      <c r="ANB716" s="24"/>
      <c r="ANC716" s="24"/>
      <c r="AND716" s="24"/>
      <c r="ANE716" s="24"/>
      <c r="ANF716" s="24"/>
      <c r="ANG716" s="24"/>
      <c r="ANH716" s="24"/>
      <c r="ANI716" s="24"/>
      <c r="ANJ716" s="24"/>
      <c r="ANK716" s="24"/>
      <c r="ANL716" s="24"/>
      <c r="ANM716" s="24"/>
      <c r="ANN716" s="24"/>
      <c r="ANO716" s="24"/>
      <c r="ANP716" s="24"/>
      <c r="ANQ716" s="24"/>
      <c r="ANR716" s="24"/>
      <c r="ANS716" s="24"/>
      <c r="ANT716" s="24"/>
      <c r="ANU716" s="24"/>
      <c r="ANV716" s="24"/>
      <c r="ANW716" s="24"/>
      <c r="ANX716" s="24"/>
      <c r="ANY716" s="24"/>
      <c r="ANZ716" s="24"/>
      <c r="AOA716" s="24"/>
      <c r="AOB716" s="24"/>
      <c r="AOC716" s="24"/>
      <c r="AOD716" s="24"/>
      <c r="AOE716" s="24"/>
      <c r="AOF716" s="24"/>
      <c r="AOG716" s="24"/>
      <c r="AOH716" s="24"/>
      <c r="AOI716" s="24"/>
      <c r="AOJ716" s="24"/>
      <c r="AOK716" s="24"/>
      <c r="AOL716" s="24"/>
      <c r="AOM716" s="24"/>
      <c r="AON716" s="24"/>
      <c r="AOO716" s="24"/>
      <c r="AOP716" s="24"/>
      <c r="AOQ716" s="24"/>
      <c r="AOR716" s="24"/>
      <c r="AOS716" s="24"/>
      <c r="AOT716" s="24"/>
      <c r="AOU716" s="24"/>
      <c r="AOV716" s="24"/>
      <c r="AOW716" s="24"/>
      <c r="AOX716" s="24"/>
      <c r="AOY716" s="24"/>
      <c r="AOZ716" s="24"/>
      <c r="APA716" s="24"/>
      <c r="APB716" s="24"/>
      <c r="APC716" s="24"/>
      <c r="APD716" s="24"/>
      <c r="APE716" s="24"/>
      <c r="APF716" s="24"/>
      <c r="APG716" s="24"/>
      <c r="APH716" s="24"/>
      <c r="API716" s="24"/>
      <c r="APJ716" s="24"/>
      <c r="APK716" s="24"/>
      <c r="APL716" s="24"/>
      <c r="APM716" s="24"/>
      <c r="APN716" s="24"/>
      <c r="APO716" s="24"/>
      <c r="APP716" s="24"/>
      <c r="APQ716" s="24"/>
      <c r="APR716" s="24"/>
      <c r="APS716" s="24"/>
      <c r="APT716" s="24"/>
      <c r="APU716" s="24"/>
      <c r="APV716" s="24"/>
      <c r="APW716" s="24"/>
      <c r="APX716" s="24"/>
      <c r="APY716" s="24"/>
      <c r="APZ716" s="24"/>
      <c r="AQA716" s="24"/>
      <c r="AQB716" s="24"/>
      <c r="AQC716" s="24"/>
      <c r="AQD716" s="24"/>
      <c r="AQE716" s="24"/>
      <c r="AQF716" s="24"/>
      <c r="AQG716" s="24"/>
      <c r="AQH716" s="24"/>
      <c r="AQI716" s="24"/>
      <c r="AQJ716" s="24"/>
      <c r="AQK716" s="24"/>
      <c r="AQL716" s="24"/>
      <c r="AQM716" s="24"/>
      <c r="AQN716" s="24"/>
      <c r="AQO716" s="24"/>
      <c r="AQP716" s="24"/>
      <c r="AQQ716" s="24"/>
      <c r="AQR716" s="24"/>
      <c r="AQS716" s="24"/>
      <c r="AQT716" s="24"/>
      <c r="AQU716" s="24"/>
      <c r="AQV716" s="24"/>
      <c r="AQW716" s="24"/>
      <c r="AQX716" s="24"/>
      <c r="AQY716" s="24"/>
      <c r="AQZ716" s="24"/>
      <c r="ARA716" s="24"/>
      <c r="ARB716" s="24"/>
      <c r="ARC716" s="24"/>
      <c r="ARD716" s="24"/>
      <c r="ARE716" s="24"/>
      <c r="ARF716" s="24"/>
      <c r="ARG716" s="24"/>
      <c r="ARH716" s="24"/>
      <c r="ARI716" s="24"/>
      <c r="ARJ716" s="24"/>
      <c r="ARK716" s="24"/>
      <c r="ARL716" s="24"/>
      <c r="ARM716" s="24"/>
      <c r="ARN716" s="24"/>
      <c r="ARO716" s="24"/>
      <c r="ARP716" s="24"/>
      <c r="ARQ716" s="24"/>
      <c r="ARR716" s="24"/>
      <c r="ARS716" s="24"/>
      <c r="ART716" s="24"/>
      <c r="ARU716" s="24"/>
      <c r="ARV716" s="24"/>
      <c r="ARW716" s="24"/>
      <c r="ARX716" s="24"/>
      <c r="ARY716" s="24"/>
      <c r="ARZ716" s="24"/>
      <c r="ASA716" s="24"/>
      <c r="ASB716" s="24"/>
      <c r="ASC716" s="24"/>
      <c r="ASD716" s="24"/>
      <c r="ASE716" s="24"/>
      <c r="ASF716" s="24"/>
      <c r="ASG716" s="24"/>
      <c r="ASH716" s="24"/>
      <c r="ASI716" s="24"/>
      <c r="ASJ716" s="24"/>
      <c r="ASK716" s="24"/>
      <c r="ASL716" s="24"/>
      <c r="ASM716" s="24"/>
      <c r="ASN716" s="24"/>
      <c r="ASO716" s="24"/>
      <c r="ASP716" s="24"/>
      <c r="ASQ716" s="24"/>
      <c r="ASR716" s="24"/>
      <c r="ASS716" s="24"/>
      <c r="AST716" s="24"/>
      <c r="ASU716" s="24"/>
      <c r="ASV716" s="24"/>
      <c r="ASW716" s="24"/>
      <c r="ASX716" s="24"/>
      <c r="ASY716" s="24"/>
      <c r="ASZ716" s="24"/>
      <c r="ATA716" s="24"/>
      <c r="ATB716" s="24"/>
      <c r="ATC716" s="24"/>
      <c r="ATD716" s="24"/>
      <c r="ATE716" s="24"/>
      <c r="ATF716" s="24"/>
      <c r="ATG716" s="24"/>
      <c r="ATH716" s="24"/>
      <c r="ATI716" s="24"/>
      <c r="ATJ716" s="24"/>
      <c r="ATK716" s="24"/>
      <c r="ATL716" s="24"/>
      <c r="ATM716" s="24"/>
      <c r="ATN716" s="24"/>
      <c r="ATO716" s="24"/>
      <c r="ATP716" s="24"/>
      <c r="ATQ716" s="24"/>
      <c r="ATR716" s="24"/>
      <c r="ATS716" s="24"/>
      <c r="ATT716" s="24"/>
      <c r="ATU716" s="24"/>
      <c r="ATV716" s="24"/>
      <c r="ATW716" s="24"/>
      <c r="ATX716" s="24"/>
      <c r="ATY716" s="24"/>
      <c r="ATZ716" s="24"/>
      <c r="AUA716" s="24"/>
      <c r="AUB716" s="24"/>
      <c r="AUC716" s="24"/>
      <c r="AUD716" s="24"/>
      <c r="AUE716" s="24"/>
      <c r="AUF716" s="24"/>
      <c r="AUG716" s="24"/>
      <c r="AUH716" s="24"/>
      <c r="AUI716" s="24"/>
      <c r="AUJ716" s="24"/>
      <c r="AUK716" s="24"/>
      <c r="AUL716" s="24"/>
      <c r="AUM716" s="24"/>
      <c r="AUN716" s="24"/>
      <c r="AUO716" s="24"/>
      <c r="AUP716" s="24"/>
      <c r="AUQ716" s="24"/>
      <c r="AUR716" s="24"/>
      <c r="AUS716" s="24"/>
      <c r="AUT716" s="24"/>
      <c r="AUU716" s="24"/>
      <c r="AUV716" s="24"/>
      <c r="AUW716" s="24"/>
      <c r="AUX716" s="24"/>
      <c r="AUY716" s="24"/>
      <c r="AUZ716" s="24"/>
      <c r="AVA716" s="24"/>
      <c r="AVB716" s="24"/>
      <c r="AVC716" s="24"/>
      <c r="AVD716" s="24"/>
      <c r="AVE716" s="24"/>
      <c r="AVF716" s="24"/>
      <c r="AVG716" s="24"/>
      <c r="AVH716" s="24"/>
      <c r="AVI716" s="24"/>
      <c r="AVJ716" s="24"/>
      <c r="AVK716" s="24"/>
      <c r="AVL716" s="24"/>
      <c r="AVM716" s="24"/>
      <c r="AVN716" s="24"/>
      <c r="AVO716" s="24"/>
      <c r="AVP716" s="24"/>
      <c r="AVQ716" s="24"/>
      <c r="AVR716" s="24"/>
      <c r="AVS716" s="24"/>
      <c r="AVT716" s="24"/>
      <c r="AVU716" s="24"/>
      <c r="AVV716" s="24"/>
      <c r="AVW716" s="24"/>
      <c r="AVX716" s="24"/>
      <c r="AVY716" s="24"/>
      <c r="AVZ716" s="24"/>
      <c r="AWA716" s="24"/>
      <c r="AWB716" s="24"/>
      <c r="AWC716" s="24"/>
      <c r="AWD716" s="24"/>
      <c r="AWE716" s="24"/>
      <c r="AWF716" s="24"/>
      <c r="AWG716" s="24"/>
      <c r="AWH716" s="24"/>
      <c r="AWI716" s="24"/>
      <c r="AWJ716" s="24"/>
      <c r="AWK716" s="24"/>
      <c r="AWL716" s="24"/>
      <c r="AWM716" s="24"/>
      <c r="AWN716" s="24"/>
      <c r="AWO716" s="24"/>
      <c r="AWP716" s="24"/>
      <c r="AWQ716" s="24"/>
      <c r="AWR716" s="24"/>
      <c r="AWS716" s="24"/>
      <c r="AWT716" s="24"/>
      <c r="AWU716" s="24"/>
      <c r="AWV716" s="24"/>
      <c r="AWW716" s="24"/>
      <c r="AWX716" s="24"/>
      <c r="AWY716" s="24"/>
      <c r="AWZ716" s="24"/>
      <c r="AXA716" s="24"/>
      <c r="AXB716" s="24"/>
      <c r="AXC716" s="24"/>
      <c r="AXD716" s="24"/>
      <c r="AXE716" s="24"/>
      <c r="AXF716" s="24"/>
      <c r="AXG716" s="24"/>
      <c r="AXH716" s="24"/>
      <c r="AXI716" s="24"/>
      <c r="AXJ716" s="24"/>
      <c r="AXK716" s="24"/>
      <c r="AXL716" s="24"/>
      <c r="AXM716" s="24"/>
      <c r="AXN716" s="24"/>
      <c r="AXO716" s="24"/>
      <c r="AXP716" s="24"/>
      <c r="AXQ716" s="24"/>
      <c r="AXR716" s="24"/>
      <c r="AXS716" s="24"/>
      <c r="AXT716" s="24"/>
      <c r="AXU716" s="24"/>
      <c r="AXV716" s="24"/>
      <c r="AXW716" s="24"/>
      <c r="AXX716" s="24"/>
      <c r="AXY716" s="24"/>
      <c r="AXZ716" s="24"/>
      <c r="AYA716" s="24"/>
      <c r="AYB716" s="24"/>
      <c r="AYC716" s="24"/>
      <c r="AYD716" s="24"/>
      <c r="AYE716" s="24"/>
      <c r="AYF716" s="24"/>
      <c r="AYG716" s="24"/>
      <c r="AYH716" s="24"/>
      <c r="AYI716" s="24"/>
      <c r="AYJ716" s="24"/>
      <c r="AYK716" s="24"/>
      <c r="AYL716" s="24"/>
      <c r="AYM716" s="24"/>
      <c r="AYN716" s="24"/>
      <c r="AYO716" s="24"/>
      <c r="AYP716" s="24"/>
      <c r="AYQ716" s="24"/>
      <c r="AYR716" s="24"/>
      <c r="AYS716" s="24"/>
      <c r="AYT716" s="24"/>
      <c r="AYU716" s="24"/>
      <c r="AYV716" s="24"/>
      <c r="AYW716" s="24"/>
      <c r="AYX716" s="24"/>
      <c r="AYY716" s="24"/>
      <c r="AYZ716" s="24"/>
      <c r="AZA716" s="24"/>
      <c r="AZB716" s="24"/>
      <c r="AZC716" s="24"/>
      <c r="AZD716" s="24"/>
      <c r="AZE716" s="24"/>
      <c r="AZF716" s="24"/>
      <c r="AZG716" s="24"/>
      <c r="AZH716" s="24"/>
      <c r="AZI716" s="24"/>
      <c r="AZJ716" s="24"/>
      <c r="AZK716" s="24"/>
      <c r="AZL716" s="24"/>
      <c r="AZM716" s="24"/>
      <c r="AZN716" s="24"/>
      <c r="AZO716" s="24"/>
      <c r="AZP716" s="24"/>
      <c r="AZQ716" s="24"/>
      <c r="AZR716" s="24"/>
      <c r="AZS716" s="24"/>
      <c r="AZT716" s="24"/>
      <c r="AZU716" s="24"/>
      <c r="AZV716" s="24"/>
      <c r="AZW716" s="24"/>
      <c r="AZX716" s="24"/>
      <c r="AZY716" s="24"/>
      <c r="AZZ716" s="24"/>
      <c r="BAA716" s="24"/>
      <c r="BAB716" s="24"/>
      <c r="BAC716" s="24"/>
      <c r="BAD716" s="24"/>
      <c r="BAE716" s="24"/>
      <c r="BAF716" s="24"/>
      <c r="BAG716" s="24"/>
      <c r="BAH716" s="24"/>
      <c r="BAI716" s="24"/>
      <c r="BAJ716" s="24"/>
      <c r="BAK716" s="24"/>
      <c r="BAL716" s="24"/>
      <c r="BAM716" s="24"/>
      <c r="BAN716" s="24"/>
      <c r="BAO716" s="24"/>
      <c r="BAP716" s="24"/>
    </row>
    <row r="717" spans="1:1394" s="19" customFormat="1" x14ac:dyDescent="0.25">
      <c r="A717" s="19" t="str">
        <f>IF(YEAR(G717)=2024,#REF!,"")</f>
        <v/>
      </c>
      <c r="B717" s="19" t="str">
        <f>IF(YEAR(G717)=2025,#REF!,"")</f>
        <v/>
      </c>
      <c r="C717" s="19" t="str">
        <f t="shared" si="55"/>
        <v>Afternoon45147</v>
      </c>
      <c r="D717" s="19" t="str">
        <f>IF('by region'!$C$2="Any","Any",'Turf only'!V717)&amp;M717&amp;IF('by region'!$I$2="Any","Any",N717)&amp;G717</f>
        <v>AnyFlatAny45147</v>
      </c>
      <c r="E717" s="19" t="e">
        <f>IF(I717=#REF!,'Turf only'!G717,"")</f>
        <v>#REF!</v>
      </c>
      <c r="F717" s="19" t="e">
        <f t="shared" si="56"/>
        <v>#REF!</v>
      </c>
      <c r="G717" s="15">
        <v>45147</v>
      </c>
      <c r="H717" s="16" t="s">
        <v>27</v>
      </c>
      <c r="I717" s="16" t="s">
        <v>71</v>
      </c>
      <c r="J717" s="16" t="s">
        <v>9</v>
      </c>
      <c r="K717" s="14" t="s">
        <v>10</v>
      </c>
      <c r="L717" s="14" t="s">
        <v>11</v>
      </c>
      <c r="M717" s="16" t="s">
        <v>25</v>
      </c>
      <c r="N717" s="16" t="s">
        <v>13</v>
      </c>
      <c r="O717" s="16" t="s">
        <v>14</v>
      </c>
      <c r="P717" s="23">
        <f t="shared" si="57"/>
        <v>1</v>
      </c>
      <c r="Q717" s="23" cm="1">
        <f t="array" ref="Q717">SUMPRODUCT(($G$2:$G$2765=G717)*(P717&gt;$P$2:$P$2765))+1</f>
        <v>1</v>
      </c>
      <c r="R717" s="23" t="e">
        <f>(Q717*100000)+#REF!</f>
        <v>#REF!</v>
      </c>
      <c r="S717" s="19" t="e" cm="1">
        <f t="array" ref="S717">SUMPRODUCT(($G$2:$G$2765=G717)*(R717&gt;$R$2:$R$2765))+1</f>
        <v>#REF!</v>
      </c>
      <c r="T717" s="19" t="str">
        <f t="shared" si="58"/>
        <v xml:space="preserve">PONTEFRACT </v>
      </c>
      <c r="U717" s="19">
        <v>0</v>
      </c>
      <c r="V717" s="19" t="s">
        <v>19</v>
      </c>
      <c r="W717" s="19">
        <f t="shared" si="59"/>
        <v>2023</v>
      </c>
      <c r="X717" s="24"/>
      <c r="Y717" s="24"/>
      <c r="Z717" s="24"/>
      <c r="AA717" s="24"/>
      <c r="AB717" s="24"/>
      <c r="AC717" s="24"/>
      <c r="AD717" s="24"/>
      <c r="AE717" s="24"/>
      <c r="AF717" s="24"/>
      <c r="AG717" s="24"/>
      <c r="AH717" s="24"/>
      <c r="AI717" s="24"/>
      <c r="AJ717" s="24"/>
      <c r="AK717" s="24"/>
      <c r="AL717" s="24"/>
      <c r="AM717" s="24"/>
      <c r="AN717" s="24"/>
      <c r="AO717" s="24"/>
      <c r="AP717" s="24"/>
      <c r="AQ717" s="24"/>
      <c r="AR717" s="24"/>
      <c r="AS717" s="24"/>
      <c r="AT717" s="24"/>
      <c r="AU717" s="24"/>
      <c r="AV717" s="24"/>
      <c r="AW717" s="24"/>
      <c r="AX717" s="24"/>
      <c r="AY717" s="24"/>
      <c r="AZ717" s="24"/>
      <c r="BA717" s="24"/>
      <c r="BB717" s="24"/>
      <c r="BC717" s="24"/>
      <c r="BD717" s="24"/>
      <c r="BE717" s="24"/>
      <c r="BF717" s="24"/>
      <c r="BG717" s="24"/>
      <c r="BH717" s="24"/>
      <c r="BI717" s="24"/>
      <c r="BJ717" s="24"/>
      <c r="BK717" s="24"/>
      <c r="BL717" s="24"/>
      <c r="BM717" s="24"/>
      <c r="BN717" s="24"/>
      <c r="BO717" s="24"/>
      <c r="BP717" s="24"/>
      <c r="BQ717" s="24"/>
      <c r="BR717" s="24"/>
      <c r="BS717" s="24"/>
      <c r="BT717" s="24"/>
      <c r="BU717" s="24"/>
      <c r="BV717" s="24"/>
      <c r="BW717" s="24"/>
      <c r="BX717" s="24"/>
      <c r="BY717" s="24"/>
      <c r="BZ717" s="24"/>
      <c r="CA717" s="24"/>
      <c r="CB717" s="24"/>
      <c r="CC717" s="24"/>
      <c r="CD717" s="24"/>
      <c r="CE717" s="24"/>
      <c r="CF717" s="24"/>
      <c r="CG717" s="24"/>
      <c r="CH717" s="24"/>
      <c r="CI717" s="24"/>
      <c r="CJ717" s="24"/>
      <c r="CK717" s="24"/>
      <c r="CL717" s="24"/>
      <c r="CM717" s="24"/>
      <c r="CN717" s="24"/>
      <c r="CO717" s="24"/>
      <c r="CP717" s="24"/>
      <c r="CQ717" s="24"/>
      <c r="CR717" s="24"/>
      <c r="CS717" s="24"/>
      <c r="CT717" s="24"/>
      <c r="CU717" s="24"/>
      <c r="CV717" s="24"/>
      <c r="CW717" s="24"/>
      <c r="CX717" s="24"/>
      <c r="CY717" s="24"/>
      <c r="CZ717" s="24"/>
      <c r="DA717" s="24"/>
      <c r="DB717" s="24"/>
      <c r="DC717" s="24"/>
      <c r="DD717" s="24"/>
      <c r="DE717" s="24"/>
      <c r="DF717" s="24"/>
      <c r="DG717" s="24"/>
      <c r="DH717" s="24"/>
      <c r="DI717" s="24"/>
      <c r="DJ717" s="24"/>
      <c r="DK717" s="24"/>
      <c r="DL717" s="24"/>
      <c r="DM717" s="24"/>
      <c r="DN717" s="24"/>
      <c r="DO717" s="24"/>
      <c r="DP717" s="24"/>
      <c r="DQ717" s="24"/>
      <c r="DR717" s="24"/>
      <c r="DS717" s="24"/>
      <c r="DT717" s="24"/>
      <c r="DU717" s="24"/>
      <c r="DV717" s="24"/>
      <c r="DW717" s="24"/>
      <c r="DX717" s="24"/>
      <c r="DY717" s="24"/>
      <c r="DZ717" s="24"/>
      <c r="EA717" s="24"/>
      <c r="EB717" s="24"/>
      <c r="EC717" s="24"/>
      <c r="ED717" s="24"/>
      <c r="EE717" s="24"/>
      <c r="EF717" s="24"/>
      <c r="EG717" s="24"/>
      <c r="EH717" s="24"/>
      <c r="EI717" s="24"/>
      <c r="EJ717" s="24"/>
      <c r="EK717" s="24"/>
      <c r="EL717" s="24"/>
      <c r="EM717" s="24"/>
      <c r="EN717" s="24"/>
      <c r="EO717" s="24"/>
      <c r="EP717" s="24"/>
      <c r="EQ717" s="24"/>
      <c r="ER717" s="24"/>
      <c r="ES717" s="24"/>
      <c r="ET717" s="24"/>
      <c r="EU717" s="24"/>
      <c r="EV717" s="24"/>
      <c r="EW717" s="24"/>
      <c r="EX717" s="24"/>
      <c r="EY717" s="24"/>
      <c r="EZ717" s="24"/>
      <c r="FA717" s="24"/>
      <c r="FB717" s="24"/>
      <c r="FC717" s="24"/>
      <c r="FD717" s="24"/>
      <c r="FE717" s="24"/>
      <c r="FF717" s="24"/>
      <c r="FG717" s="24"/>
      <c r="FH717" s="24"/>
      <c r="FI717" s="24"/>
      <c r="FJ717" s="24"/>
      <c r="FK717" s="24"/>
      <c r="FL717" s="24"/>
      <c r="FM717" s="24"/>
      <c r="FN717" s="24"/>
      <c r="FO717" s="24"/>
      <c r="FP717" s="24"/>
      <c r="FQ717" s="24"/>
      <c r="FR717" s="24"/>
      <c r="FS717" s="24"/>
      <c r="FT717" s="24"/>
      <c r="FU717" s="24"/>
      <c r="FV717" s="24"/>
      <c r="FW717" s="24"/>
      <c r="FX717" s="24"/>
      <c r="FY717" s="24"/>
      <c r="FZ717" s="24"/>
      <c r="GA717" s="24"/>
      <c r="GB717" s="24"/>
      <c r="GC717" s="24"/>
      <c r="GD717" s="24"/>
      <c r="GE717" s="24"/>
      <c r="GF717" s="24"/>
      <c r="GG717" s="24"/>
      <c r="GH717" s="24"/>
      <c r="GI717" s="24"/>
      <c r="GJ717" s="24"/>
      <c r="GK717" s="24"/>
      <c r="GL717" s="24"/>
      <c r="GM717" s="24"/>
      <c r="GN717" s="24"/>
      <c r="GO717" s="24"/>
      <c r="GP717" s="24"/>
      <c r="GQ717" s="24"/>
      <c r="GR717" s="24"/>
      <c r="GS717" s="24"/>
      <c r="GT717" s="24"/>
      <c r="GU717" s="24"/>
      <c r="GV717" s="24"/>
      <c r="GW717" s="24"/>
      <c r="GX717" s="24"/>
      <c r="GY717" s="24"/>
      <c r="GZ717" s="24"/>
      <c r="HA717" s="24"/>
      <c r="HB717" s="24"/>
      <c r="HC717" s="24"/>
      <c r="HD717" s="24"/>
      <c r="HE717" s="24"/>
      <c r="HF717" s="24"/>
      <c r="HG717" s="24"/>
      <c r="HH717" s="24"/>
      <c r="HI717" s="24"/>
      <c r="HJ717" s="24"/>
      <c r="HK717" s="24"/>
      <c r="HL717" s="24"/>
      <c r="HM717" s="24"/>
      <c r="HN717" s="24"/>
      <c r="HO717" s="24"/>
      <c r="HP717" s="24"/>
      <c r="HQ717" s="24"/>
      <c r="HR717" s="24"/>
      <c r="HS717" s="24"/>
      <c r="HT717" s="24"/>
      <c r="HU717" s="24"/>
      <c r="HV717" s="24"/>
      <c r="HW717" s="24"/>
      <c r="HX717" s="24"/>
      <c r="HY717" s="24"/>
      <c r="HZ717" s="24"/>
      <c r="IA717" s="24"/>
      <c r="IB717" s="24"/>
      <c r="IC717" s="24"/>
      <c r="ID717" s="24"/>
      <c r="IE717" s="24"/>
      <c r="IF717" s="24"/>
      <c r="IG717" s="24"/>
      <c r="IH717" s="24"/>
      <c r="II717" s="24"/>
      <c r="IJ717" s="24"/>
      <c r="IK717" s="24"/>
      <c r="IL717" s="24"/>
      <c r="IM717" s="24"/>
      <c r="IN717" s="24"/>
      <c r="IO717" s="24"/>
      <c r="IP717" s="24"/>
      <c r="IQ717" s="24"/>
      <c r="IR717" s="24"/>
      <c r="IS717" s="24"/>
      <c r="IT717" s="24"/>
      <c r="IU717" s="24"/>
      <c r="IV717" s="24"/>
      <c r="IW717" s="24"/>
      <c r="IX717" s="24"/>
      <c r="IY717" s="24"/>
      <c r="IZ717" s="24"/>
      <c r="JA717" s="24"/>
      <c r="JB717" s="24"/>
      <c r="JC717" s="24"/>
      <c r="JD717" s="24"/>
      <c r="JE717" s="24"/>
      <c r="JF717" s="24"/>
      <c r="JG717" s="24"/>
      <c r="JH717" s="24"/>
      <c r="JI717" s="24"/>
      <c r="JJ717" s="24"/>
      <c r="JK717" s="24"/>
      <c r="JL717" s="24"/>
      <c r="JM717" s="24"/>
      <c r="JN717" s="24"/>
      <c r="JO717" s="24"/>
      <c r="JP717" s="24"/>
      <c r="JQ717" s="24"/>
      <c r="JR717" s="24"/>
      <c r="JS717" s="24"/>
      <c r="JT717" s="24"/>
      <c r="JU717" s="24"/>
      <c r="JV717" s="24"/>
      <c r="JW717" s="24"/>
      <c r="JX717" s="24"/>
      <c r="JY717" s="24"/>
      <c r="JZ717" s="24"/>
      <c r="KA717" s="24"/>
      <c r="KB717" s="24"/>
      <c r="KC717" s="24"/>
      <c r="KD717" s="24"/>
      <c r="KE717" s="24"/>
      <c r="KF717" s="24"/>
      <c r="KG717" s="24"/>
      <c r="KH717" s="24"/>
      <c r="KI717" s="24"/>
      <c r="KJ717" s="24"/>
      <c r="KK717" s="24"/>
      <c r="KL717" s="24"/>
      <c r="KM717" s="24"/>
      <c r="KN717" s="24"/>
      <c r="KO717" s="24"/>
      <c r="KP717" s="24"/>
      <c r="KQ717" s="24"/>
      <c r="KR717" s="24"/>
      <c r="KS717" s="24"/>
      <c r="KT717" s="24"/>
      <c r="KU717" s="24"/>
      <c r="KV717" s="24"/>
      <c r="KW717" s="24"/>
      <c r="KX717" s="24"/>
      <c r="KY717" s="24"/>
      <c r="KZ717" s="24"/>
      <c r="LA717" s="24"/>
      <c r="LB717" s="24"/>
      <c r="LC717" s="24"/>
      <c r="LD717" s="24"/>
      <c r="LE717" s="24"/>
      <c r="LF717" s="24"/>
      <c r="LG717" s="24"/>
      <c r="LH717" s="24"/>
      <c r="LI717" s="24"/>
      <c r="LJ717" s="24"/>
      <c r="LK717" s="24"/>
      <c r="LL717" s="24"/>
      <c r="LM717" s="24"/>
      <c r="LN717" s="24"/>
      <c r="LO717" s="24"/>
      <c r="LP717" s="24"/>
      <c r="LQ717" s="24"/>
      <c r="LR717" s="24"/>
      <c r="LS717" s="24"/>
      <c r="LT717" s="24"/>
      <c r="LU717" s="24"/>
      <c r="LV717" s="24"/>
      <c r="LW717" s="24"/>
      <c r="LX717" s="24"/>
      <c r="LY717" s="24"/>
      <c r="LZ717" s="24"/>
      <c r="MA717" s="24"/>
      <c r="MB717" s="24"/>
      <c r="MC717" s="24"/>
      <c r="MD717" s="24"/>
      <c r="ME717" s="24"/>
      <c r="MF717" s="24"/>
      <c r="MG717" s="24"/>
      <c r="MH717" s="24"/>
      <c r="MI717" s="24"/>
      <c r="MJ717" s="24"/>
      <c r="MK717" s="24"/>
      <c r="ML717" s="24"/>
      <c r="MM717" s="24"/>
      <c r="MN717" s="24"/>
      <c r="MO717" s="24"/>
      <c r="MP717" s="24"/>
      <c r="MQ717" s="24"/>
      <c r="MR717" s="24"/>
      <c r="MS717" s="24"/>
      <c r="MT717" s="24"/>
      <c r="MU717" s="24"/>
      <c r="MV717" s="24"/>
      <c r="MW717" s="24"/>
      <c r="MX717" s="24"/>
      <c r="MY717" s="24"/>
      <c r="MZ717" s="24"/>
      <c r="NA717" s="24"/>
      <c r="NB717" s="24"/>
      <c r="NC717" s="24"/>
      <c r="ND717" s="24"/>
      <c r="NE717" s="24"/>
      <c r="NF717" s="24"/>
      <c r="NG717" s="24"/>
      <c r="NH717" s="24"/>
      <c r="NI717" s="24"/>
      <c r="NJ717" s="24"/>
      <c r="NK717" s="24"/>
      <c r="NL717" s="24"/>
      <c r="NM717" s="24"/>
      <c r="NN717" s="24"/>
      <c r="NO717" s="24"/>
      <c r="NP717" s="24"/>
      <c r="NQ717" s="24"/>
      <c r="NR717" s="24"/>
      <c r="NS717" s="24"/>
      <c r="NT717" s="24"/>
      <c r="NU717" s="24"/>
      <c r="NV717" s="24"/>
      <c r="NW717" s="24"/>
      <c r="NX717" s="24"/>
      <c r="NY717" s="24"/>
      <c r="NZ717" s="24"/>
      <c r="OA717" s="24"/>
      <c r="OB717" s="24"/>
      <c r="OC717" s="24"/>
      <c r="OD717" s="24"/>
      <c r="OE717" s="24"/>
      <c r="OF717" s="24"/>
      <c r="OG717" s="24"/>
      <c r="OH717" s="24"/>
      <c r="OI717" s="24"/>
      <c r="OJ717" s="24"/>
      <c r="OK717" s="24"/>
      <c r="OL717" s="24"/>
      <c r="OM717" s="24"/>
      <c r="ON717" s="24"/>
      <c r="OO717" s="24"/>
      <c r="OP717" s="24"/>
      <c r="OQ717" s="24"/>
      <c r="OR717" s="24"/>
      <c r="OS717" s="24"/>
      <c r="OT717" s="24"/>
      <c r="OU717" s="24"/>
      <c r="OV717" s="24"/>
      <c r="OW717" s="24"/>
      <c r="OX717" s="24"/>
      <c r="OY717" s="24"/>
      <c r="OZ717" s="24"/>
      <c r="PA717" s="24"/>
      <c r="PB717" s="24"/>
      <c r="PC717" s="24"/>
      <c r="PD717" s="24"/>
      <c r="PE717" s="24"/>
      <c r="PF717" s="24"/>
      <c r="PG717" s="24"/>
      <c r="PH717" s="24"/>
      <c r="PI717" s="24"/>
      <c r="PJ717" s="24"/>
      <c r="PK717" s="24"/>
      <c r="PL717" s="24"/>
      <c r="PM717" s="24"/>
      <c r="PN717" s="24"/>
      <c r="PO717" s="24"/>
      <c r="PP717" s="24"/>
      <c r="PQ717" s="24"/>
      <c r="PR717" s="24"/>
      <c r="PS717" s="24"/>
      <c r="PT717" s="24"/>
      <c r="PU717" s="24"/>
      <c r="PV717" s="24"/>
      <c r="PW717" s="24"/>
      <c r="PX717" s="24"/>
      <c r="PY717" s="24"/>
      <c r="PZ717" s="24"/>
      <c r="QA717" s="24"/>
      <c r="QB717" s="24"/>
      <c r="QC717" s="24"/>
      <c r="QD717" s="24"/>
      <c r="QE717" s="24"/>
      <c r="QF717" s="24"/>
      <c r="QG717" s="24"/>
      <c r="QH717" s="24"/>
      <c r="QI717" s="24"/>
      <c r="QJ717" s="24"/>
      <c r="QK717" s="24"/>
      <c r="QL717" s="24"/>
      <c r="QM717" s="24"/>
      <c r="QN717" s="24"/>
      <c r="QO717" s="24"/>
      <c r="QP717" s="24"/>
      <c r="QQ717" s="24"/>
      <c r="QR717" s="24"/>
      <c r="QS717" s="24"/>
      <c r="QT717" s="24"/>
      <c r="QU717" s="24"/>
      <c r="QV717" s="24"/>
      <c r="QW717" s="24"/>
      <c r="QX717" s="24"/>
      <c r="QY717" s="24"/>
      <c r="QZ717" s="24"/>
      <c r="RA717" s="24"/>
      <c r="RB717" s="24"/>
      <c r="RC717" s="24"/>
      <c r="RD717" s="24"/>
      <c r="RE717" s="24"/>
      <c r="RF717" s="24"/>
      <c r="RG717" s="24"/>
      <c r="RH717" s="24"/>
      <c r="RI717" s="24"/>
      <c r="RJ717" s="24"/>
      <c r="RK717" s="24"/>
      <c r="RL717" s="24"/>
      <c r="RM717" s="24"/>
      <c r="RN717" s="24"/>
      <c r="RO717" s="24"/>
      <c r="RP717" s="24"/>
      <c r="RQ717" s="24"/>
      <c r="RR717" s="24"/>
      <c r="RS717" s="24"/>
      <c r="RT717" s="24"/>
      <c r="RU717" s="24"/>
      <c r="RV717" s="24"/>
      <c r="RW717" s="24"/>
      <c r="RX717" s="24"/>
      <c r="RY717" s="24"/>
      <c r="RZ717" s="24"/>
      <c r="SA717" s="24"/>
      <c r="SB717" s="24"/>
      <c r="SC717" s="24"/>
      <c r="SD717" s="24"/>
      <c r="SE717" s="24"/>
      <c r="SF717" s="24"/>
      <c r="SG717" s="24"/>
      <c r="SH717" s="24"/>
      <c r="SI717" s="24"/>
      <c r="SJ717" s="24"/>
      <c r="SK717" s="24"/>
      <c r="SL717" s="24"/>
      <c r="SM717" s="24"/>
      <c r="SN717" s="24"/>
      <c r="SO717" s="24"/>
      <c r="SP717" s="24"/>
      <c r="SQ717" s="24"/>
      <c r="SR717" s="24"/>
      <c r="SS717" s="24"/>
      <c r="ST717" s="24"/>
      <c r="SU717" s="24"/>
      <c r="SV717" s="24"/>
      <c r="SW717" s="24"/>
      <c r="SX717" s="24"/>
      <c r="SY717" s="24"/>
      <c r="SZ717" s="24"/>
      <c r="TA717" s="24"/>
      <c r="TB717" s="24"/>
      <c r="TC717" s="24"/>
      <c r="TD717" s="24"/>
      <c r="TE717" s="24"/>
      <c r="TF717" s="24"/>
      <c r="TG717" s="24"/>
      <c r="TH717" s="24"/>
      <c r="TI717" s="24"/>
      <c r="TJ717" s="24"/>
      <c r="TK717" s="24"/>
      <c r="TL717" s="24"/>
      <c r="TM717" s="24"/>
      <c r="TN717" s="24"/>
      <c r="TO717" s="24"/>
      <c r="TP717" s="24"/>
      <c r="TQ717" s="24"/>
      <c r="TR717" s="24"/>
      <c r="TS717" s="24"/>
      <c r="TT717" s="24"/>
      <c r="TU717" s="24"/>
      <c r="TV717" s="24"/>
      <c r="TW717" s="24"/>
      <c r="TX717" s="24"/>
      <c r="TY717" s="24"/>
      <c r="TZ717" s="24"/>
      <c r="UA717" s="24"/>
      <c r="UB717" s="24"/>
      <c r="UC717" s="24"/>
      <c r="UD717" s="24"/>
      <c r="UE717" s="24"/>
      <c r="UF717" s="24"/>
      <c r="UG717" s="24"/>
      <c r="UH717" s="24"/>
      <c r="UI717" s="24"/>
      <c r="UJ717" s="24"/>
      <c r="UK717" s="24"/>
      <c r="UL717" s="24"/>
      <c r="UM717" s="24"/>
      <c r="UN717" s="24"/>
      <c r="UO717" s="24"/>
      <c r="UP717" s="24"/>
      <c r="UQ717" s="24"/>
      <c r="UR717" s="24"/>
      <c r="US717" s="24"/>
      <c r="UT717" s="24"/>
      <c r="UU717" s="24"/>
      <c r="UV717" s="24"/>
      <c r="UW717" s="24"/>
      <c r="UX717" s="24"/>
      <c r="UY717" s="24"/>
      <c r="UZ717" s="24"/>
      <c r="VA717" s="24"/>
      <c r="VB717" s="24"/>
      <c r="VC717" s="24"/>
      <c r="VD717" s="24"/>
      <c r="VE717" s="24"/>
      <c r="VF717" s="24"/>
      <c r="VG717" s="24"/>
      <c r="VH717" s="24"/>
      <c r="VI717" s="24"/>
      <c r="VJ717" s="24"/>
      <c r="VK717" s="24"/>
      <c r="VL717" s="24"/>
      <c r="VM717" s="24"/>
      <c r="VN717" s="24"/>
      <c r="VO717" s="24"/>
      <c r="VP717" s="24"/>
      <c r="VQ717" s="24"/>
      <c r="VR717" s="24"/>
      <c r="VS717" s="24"/>
      <c r="VT717" s="24"/>
      <c r="VU717" s="24"/>
      <c r="VV717" s="24"/>
      <c r="VW717" s="24"/>
      <c r="VX717" s="24"/>
      <c r="VY717" s="24"/>
      <c r="VZ717" s="24"/>
      <c r="WA717" s="24"/>
      <c r="WB717" s="24"/>
      <c r="WC717" s="24"/>
      <c r="WD717" s="24"/>
      <c r="WE717" s="24"/>
      <c r="WF717" s="24"/>
      <c r="WG717" s="24"/>
      <c r="WH717" s="24"/>
      <c r="WI717" s="24"/>
      <c r="WJ717" s="24"/>
      <c r="WK717" s="24"/>
      <c r="WL717" s="24"/>
      <c r="WM717" s="24"/>
      <c r="WN717" s="24"/>
      <c r="WO717" s="24"/>
      <c r="WP717" s="24"/>
      <c r="WQ717" s="24"/>
      <c r="WR717" s="24"/>
      <c r="WS717" s="24"/>
      <c r="WT717" s="24"/>
      <c r="WU717" s="24"/>
      <c r="WV717" s="24"/>
      <c r="WW717" s="24"/>
      <c r="WX717" s="24"/>
      <c r="WY717" s="24"/>
      <c r="WZ717" s="24"/>
      <c r="XA717" s="24"/>
      <c r="XB717" s="24"/>
      <c r="XC717" s="24"/>
      <c r="XD717" s="24"/>
      <c r="XE717" s="24"/>
      <c r="XF717" s="24"/>
      <c r="XG717" s="24"/>
      <c r="XH717" s="24"/>
      <c r="XI717" s="24"/>
      <c r="XJ717" s="24"/>
      <c r="XK717" s="24"/>
      <c r="XL717" s="24"/>
      <c r="XM717" s="24"/>
      <c r="XN717" s="24"/>
      <c r="XO717" s="24"/>
      <c r="XP717" s="24"/>
      <c r="XQ717" s="24"/>
      <c r="XR717" s="24"/>
      <c r="XS717" s="24"/>
      <c r="XT717" s="24"/>
      <c r="XU717" s="24"/>
      <c r="XV717" s="24"/>
      <c r="XW717" s="24"/>
      <c r="XX717" s="24"/>
      <c r="XY717" s="24"/>
      <c r="XZ717" s="24"/>
      <c r="YA717" s="24"/>
      <c r="YB717" s="24"/>
      <c r="YC717" s="24"/>
      <c r="YD717" s="24"/>
      <c r="YE717" s="24"/>
      <c r="YF717" s="24"/>
      <c r="YG717" s="24"/>
      <c r="YH717" s="24"/>
      <c r="YI717" s="24"/>
      <c r="YJ717" s="24"/>
      <c r="YK717" s="24"/>
      <c r="YL717" s="24"/>
      <c r="YM717" s="24"/>
      <c r="YN717" s="24"/>
      <c r="YO717" s="24"/>
      <c r="YP717" s="24"/>
      <c r="YQ717" s="24"/>
      <c r="YR717" s="24"/>
      <c r="YS717" s="24"/>
      <c r="YT717" s="24"/>
      <c r="YU717" s="24"/>
      <c r="YV717" s="24"/>
      <c r="YW717" s="24"/>
      <c r="YX717" s="24"/>
      <c r="YY717" s="24"/>
      <c r="YZ717" s="24"/>
      <c r="ZA717" s="24"/>
      <c r="ZB717" s="24"/>
      <c r="ZC717" s="24"/>
      <c r="ZD717" s="24"/>
      <c r="ZE717" s="24"/>
      <c r="ZF717" s="24"/>
      <c r="ZG717" s="24"/>
      <c r="ZH717" s="24"/>
      <c r="ZI717" s="24"/>
      <c r="ZJ717" s="24"/>
      <c r="ZK717" s="24"/>
      <c r="ZL717" s="24"/>
      <c r="ZM717" s="24"/>
      <c r="ZN717" s="24"/>
      <c r="ZO717" s="24"/>
      <c r="ZP717" s="24"/>
      <c r="ZQ717" s="24"/>
      <c r="ZR717" s="24"/>
      <c r="ZS717" s="24"/>
      <c r="ZT717" s="24"/>
      <c r="ZU717" s="24"/>
      <c r="ZV717" s="24"/>
      <c r="ZW717" s="24"/>
      <c r="ZX717" s="24"/>
      <c r="ZY717" s="24"/>
      <c r="ZZ717" s="24"/>
      <c r="AAA717" s="24"/>
      <c r="AAB717" s="24"/>
      <c r="AAC717" s="24"/>
      <c r="AAD717" s="24"/>
      <c r="AAE717" s="24"/>
      <c r="AAF717" s="24"/>
      <c r="AAG717" s="24"/>
      <c r="AAH717" s="24"/>
      <c r="AAI717" s="24"/>
      <c r="AAJ717" s="24"/>
      <c r="AAK717" s="24"/>
      <c r="AAL717" s="24"/>
      <c r="AAM717" s="24"/>
      <c r="AAN717" s="24"/>
      <c r="AAO717" s="24"/>
      <c r="AAP717" s="24"/>
      <c r="AAQ717" s="24"/>
      <c r="AAR717" s="24"/>
      <c r="AAS717" s="24"/>
      <c r="AAT717" s="24"/>
      <c r="AAU717" s="24"/>
      <c r="AAV717" s="24"/>
      <c r="AAW717" s="24"/>
      <c r="AAX717" s="24"/>
      <c r="AAY717" s="24"/>
      <c r="AAZ717" s="24"/>
      <c r="ABA717" s="24"/>
      <c r="ABB717" s="24"/>
      <c r="ABC717" s="24"/>
      <c r="ABD717" s="24"/>
      <c r="ABE717" s="24"/>
      <c r="ABF717" s="24"/>
      <c r="ABG717" s="24"/>
      <c r="ABH717" s="24"/>
      <c r="ABI717" s="24"/>
      <c r="ABJ717" s="24"/>
      <c r="ABK717" s="24"/>
      <c r="ABL717" s="24"/>
      <c r="ABM717" s="24"/>
      <c r="ABN717" s="24"/>
      <c r="ABO717" s="24"/>
      <c r="ABP717" s="24"/>
      <c r="ABQ717" s="24"/>
      <c r="ABR717" s="24"/>
      <c r="ABS717" s="24"/>
      <c r="ABT717" s="24"/>
      <c r="ABU717" s="24"/>
      <c r="ABV717" s="24"/>
      <c r="ABW717" s="24"/>
      <c r="ABX717" s="24"/>
      <c r="ABY717" s="24"/>
      <c r="ABZ717" s="24"/>
      <c r="ACA717" s="24"/>
      <c r="ACB717" s="24"/>
      <c r="ACC717" s="24"/>
      <c r="ACD717" s="24"/>
      <c r="ACE717" s="24"/>
      <c r="ACF717" s="24"/>
      <c r="ACG717" s="24"/>
      <c r="ACH717" s="24"/>
      <c r="ACI717" s="24"/>
      <c r="ACJ717" s="24"/>
      <c r="ACK717" s="24"/>
      <c r="ACL717" s="24"/>
      <c r="ACM717" s="24"/>
      <c r="ACN717" s="24"/>
      <c r="ACO717" s="24"/>
      <c r="ACP717" s="24"/>
      <c r="ACQ717" s="24"/>
      <c r="ACR717" s="24"/>
      <c r="ACS717" s="24"/>
      <c r="ACT717" s="24"/>
      <c r="ACU717" s="24"/>
      <c r="ACV717" s="24"/>
      <c r="ACW717" s="24"/>
      <c r="ACX717" s="24"/>
      <c r="ACY717" s="24"/>
      <c r="ACZ717" s="24"/>
      <c r="ADA717" s="24"/>
      <c r="ADB717" s="24"/>
      <c r="ADC717" s="24"/>
      <c r="ADD717" s="24"/>
      <c r="ADE717" s="24"/>
      <c r="ADF717" s="24"/>
      <c r="ADG717" s="24"/>
      <c r="ADH717" s="24"/>
      <c r="ADI717" s="24"/>
      <c r="ADJ717" s="24"/>
      <c r="ADK717" s="24"/>
      <c r="ADL717" s="24"/>
      <c r="ADM717" s="24"/>
      <c r="ADN717" s="24"/>
      <c r="ADO717" s="24"/>
      <c r="ADP717" s="24"/>
      <c r="ADQ717" s="24"/>
      <c r="ADR717" s="24"/>
      <c r="ADS717" s="24"/>
      <c r="ADT717" s="24"/>
      <c r="ADU717" s="24"/>
      <c r="ADV717" s="24"/>
      <c r="ADW717" s="24"/>
      <c r="ADX717" s="24"/>
      <c r="ADY717" s="24"/>
      <c r="ADZ717" s="24"/>
      <c r="AEA717" s="24"/>
      <c r="AEB717" s="24"/>
      <c r="AEC717" s="24"/>
      <c r="AED717" s="24"/>
      <c r="AEE717" s="24"/>
      <c r="AEF717" s="24"/>
      <c r="AEG717" s="24"/>
      <c r="AEH717" s="24"/>
      <c r="AEI717" s="24"/>
      <c r="AEJ717" s="24"/>
      <c r="AEK717" s="24"/>
      <c r="AEL717" s="24"/>
      <c r="AEM717" s="24"/>
      <c r="AEN717" s="24"/>
      <c r="AEO717" s="24"/>
      <c r="AEP717" s="24"/>
      <c r="AEQ717" s="24"/>
      <c r="AER717" s="24"/>
      <c r="AES717" s="24"/>
      <c r="AET717" s="24"/>
      <c r="AEU717" s="24"/>
      <c r="AEV717" s="24"/>
      <c r="AEW717" s="24"/>
      <c r="AEX717" s="24"/>
      <c r="AEY717" s="24"/>
      <c r="AEZ717" s="24"/>
      <c r="AFA717" s="24"/>
      <c r="AFB717" s="24"/>
      <c r="AFC717" s="24"/>
      <c r="AFD717" s="24"/>
      <c r="AFE717" s="24"/>
      <c r="AFF717" s="24"/>
      <c r="AFG717" s="24"/>
      <c r="AFH717" s="24"/>
      <c r="AFI717" s="24"/>
      <c r="AFJ717" s="24"/>
      <c r="AFK717" s="24"/>
      <c r="AFL717" s="24"/>
      <c r="AFM717" s="24"/>
      <c r="AFN717" s="24"/>
      <c r="AFO717" s="24"/>
      <c r="AFP717" s="24"/>
      <c r="AFQ717" s="24"/>
      <c r="AFR717" s="24"/>
      <c r="AFS717" s="24"/>
      <c r="AFT717" s="24"/>
      <c r="AFU717" s="24"/>
      <c r="AFV717" s="24"/>
      <c r="AFW717" s="24"/>
      <c r="AFX717" s="24"/>
      <c r="AFY717" s="24"/>
      <c r="AFZ717" s="24"/>
      <c r="AGA717" s="24"/>
      <c r="AGB717" s="24"/>
      <c r="AGC717" s="24"/>
      <c r="AGD717" s="24"/>
      <c r="AGE717" s="24"/>
      <c r="AGF717" s="24"/>
      <c r="AGG717" s="24"/>
      <c r="AGH717" s="24"/>
      <c r="AGI717" s="24"/>
      <c r="AGJ717" s="24"/>
      <c r="AGK717" s="24"/>
      <c r="AGL717" s="24"/>
      <c r="AGM717" s="24"/>
      <c r="AGN717" s="24"/>
      <c r="AGO717" s="24"/>
      <c r="AGP717" s="24"/>
      <c r="AGQ717" s="24"/>
      <c r="AGR717" s="24"/>
      <c r="AGS717" s="24"/>
      <c r="AGT717" s="24"/>
      <c r="AGU717" s="24"/>
      <c r="AGV717" s="24"/>
      <c r="AGW717" s="24"/>
      <c r="AGX717" s="24"/>
      <c r="AGY717" s="24"/>
      <c r="AGZ717" s="24"/>
      <c r="AHA717" s="24"/>
      <c r="AHB717" s="24"/>
      <c r="AHC717" s="24"/>
      <c r="AHD717" s="24"/>
      <c r="AHE717" s="24"/>
      <c r="AHF717" s="24"/>
      <c r="AHG717" s="24"/>
      <c r="AHH717" s="24"/>
      <c r="AHI717" s="24"/>
      <c r="AHJ717" s="24"/>
      <c r="AHK717" s="24"/>
      <c r="AHL717" s="24"/>
      <c r="AHM717" s="24"/>
      <c r="AHN717" s="24"/>
      <c r="AHO717" s="24"/>
      <c r="AHP717" s="24"/>
      <c r="AHQ717" s="24"/>
      <c r="AHR717" s="24"/>
      <c r="AHS717" s="24"/>
      <c r="AHT717" s="24"/>
      <c r="AHU717" s="24"/>
      <c r="AHV717" s="24"/>
      <c r="AHW717" s="24"/>
      <c r="AHX717" s="24"/>
      <c r="AHY717" s="24"/>
      <c r="AHZ717" s="24"/>
      <c r="AIA717" s="24"/>
      <c r="AIB717" s="24"/>
      <c r="AIC717" s="24"/>
      <c r="AID717" s="24"/>
      <c r="AIE717" s="24"/>
      <c r="AIF717" s="24"/>
      <c r="AIG717" s="24"/>
      <c r="AIH717" s="24"/>
      <c r="AII717" s="24"/>
      <c r="AIJ717" s="24"/>
      <c r="AIK717" s="24"/>
      <c r="AIL717" s="24"/>
      <c r="AIM717" s="24"/>
      <c r="AIN717" s="24"/>
      <c r="AIO717" s="24"/>
      <c r="AIP717" s="24"/>
      <c r="AIQ717" s="24"/>
      <c r="AIR717" s="24"/>
      <c r="AIS717" s="24"/>
      <c r="AIT717" s="24"/>
      <c r="AIU717" s="24"/>
      <c r="AIV717" s="24"/>
      <c r="AIW717" s="24"/>
      <c r="AIX717" s="24"/>
      <c r="AIY717" s="24"/>
      <c r="AIZ717" s="24"/>
      <c r="AJA717" s="24"/>
      <c r="AJB717" s="24"/>
      <c r="AJC717" s="24"/>
      <c r="AJD717" s="24"/>
      <c r="AJE717" s="24"/>
      <c r="AJF717" s="24"/>
      <c r="AJG717" s="24"/>
      <c r="AJH717" s="24"/>
      <c r="AJI717" s="24"/>
      <c r="AJJ717" s="24"/>
      <c r="AJK717" s="24"/>
      <c r="AJL717" s="24"/>
      <c r="AJM717" s="24"/>
      <c r="AJN717" s="24"/>
      <c r="AJO717" s="24"/>
      <c r="AJP717" s="24"/>
      <c r="AJQ717" s="24"/>
      <c r="AJR717" s="24"/>
      <c r="AJS717" s="24"/>
      <c r="AJT717" s="24"/>
      <c r="AJU717" s="24"/>
      <c r="AJV717" s="24"/>
      <c r="AJW717" s="24"/>
      <c r="AJX717" s="24"/>
      <c r="AJY717" s="24"/>
      <c r="AJZ717" s="24"/>
      <c r="AKA717" s="24"/>
      <c r="AKB717" s="24"/>
      <c r="AKC717" s="24"/>
      <c r="AKD717" s="24"/>
      <c r="AKE717" s="24"/>
      <c r="AKF717" s="24"/>
      <c r="AKG717" s="24"/>
      <c r="AKH717" s="24"/>
      <c r="AKI717" s="24"/>
      <c r="AKJ717" s="24"/>
      <c r="AKK717" s="24"/>
      <c r="AKL717" s="24"/>
      <c r="AKM717" s="24"/>
      <c r="AKN717" s="24"/>
      <c r="AKO717" s="24"/>
      <c r="AKP717" s="24"/>
      <c r="AKQ717" s="24"/>
      <c r="AKR717" s="24"/>
      <c r="AKS717" s="24"/>
      <c r="AKT717" s="24"/>
      <c r="AKU717" s="24"/>
      <c r="AKV717" s="24"/>
      <c r="AKW717" s="24"/>
      <c r="AKX717" s="24"/>
      <c r="AKY717" s="24"/>
      <c r="AKZ717" s="24"/>
      <c r="ALA717" s="24"/>
      <c r="ALB717" s="24"/>
      <c r="ALC717" s="24"/>
      <c r="ALD717" s="24"/>
      <c r="ALE717" s="24"/>
      <c r="ALF717" s="24"/>
      <c r="ALG717" s="24"/>
      <c r="ALH717" s="24"/>
      <c r="ALI717" s="24"/>
      <c r="ALJ717" s="24"/>
      <c r="ALK717" s="24"/>
      <c r="ALL717" s="24"/>
      <c r="ALM717" s="24"/>
      <c r="ALN717" s="24"/>
      <c r="ALO717" s="24"/>
      <c r="ALP717" s="24"/>
      <c r="ALQ717" s="24"/>
      <c r="ALR717" s="24"/>
      <c r="ALS717" s="24"/>
      <c r="ALT717" s="24"/>
      <c r="ALU717" s="24"/>
      <c r="ALV717" s="24"/>
      <c r="ALW717" s="24"/>
      <c r="ALX717" s="24"/>
      <c r="ALY717" s="24"/>
      <c r="ALZ717" s="24"/>
      <c r="AMA717" s="24"/>
      <c r="AMB717" s="24"/>
      <c r="AMC717" s="24"/>
      <c r="AMD717" s="24"/>
      <c r="AME717" s="24"/>
      <c r="AMF717" s="24"/>
      <c r="AMG717" s="24"/>
      <c r="AMH717" s="24"/>
      <c r="AMI717" s="24"/>
      <c r="AMJ717" s="24"/>
      <c r="AMK717" s="24"/>
      <c r="AML717" s="24"/>
      <c r="AMM717" s="24"/>
      <c r="AMN717" s="24"/>
      <c r="AMO717" s="24"/>
      <c r="AMP717" s="24"/>
      <c r="AMQ717" s="24"/>
      <c r="AMR717" s="24"/>
      <c r="AMS717" s="24"/>
      <c r="AMT717" s="24"/>
      <c r="AMU717" s="24"/>
      <c r="AMV717" s="24"/>
      <c r="AMW717" s="24"/>
      <c r="AMX717" s="24"/>
      <c r="AMY717" s="24"/>
      <c r="AMZ717" s="24"/>
      <c r="ANA717" s="24"/>
      <c r="ANB717" s="24"/>
      <c r="ANC717" s="24"/>
      <c r="AND717" s="24"/>
      <c r="ANE717" s="24"/>
      <c r="ANF717" s="24"/>
      <c r="ANG717" s="24"/>
      <c r="ANH717" s="24"/>
      <c r="ANI717" s="24"/>
      <c r="ANJ717" s="24"/>
      <c r="ANK717" s="24"/>
      <c r="ANL717" s="24"/>
      <c r="ANM717" s="24"/>
      <c r="ANN717" s="24"/>
      <c r="ANO717" s="24"/>
      <c r="ANP717" s="24"/>
      <c r="ANQ717" s="24"/>
      <c r="ANR717" s="24"/>
      <c r="ANS717" s="24"/>
      <c r="ANT717" s="24"/>
      <c r="ANU717" s="24"/>
      <c r="ANV717" s="24"/>
      <c r="ANW717" s="24"/>
      <c r="ANX717" s="24"/>
      <c r="ANY717" s="24"/>
      <c r="ANZ717" s="24"/>
      <c r="AOA717" s="24"/>
      <c r="AOB717" s="24"/>
      <c r="AOC717" s="24"/>
      <c r="AOD717" s="24"/>
      <c r="AOE717" s="24"/>
      <c r="AOF717" s="24"/>
      <c r="AOG717" s="24"/>
      <c r="AOH717" s="24"/>
      <c r="AOI717" s="24"/>
      <c r="AOJ717" s="24"/>
      <c r="AOK717" s="24"/>
      <c r="AOL717" s="24"/>
      <c r="AOM717" s="24"/>
      <c r="AON717" s="24"/>
      <c r="AOO717" s="24"/>
      <c r="AOP717" s="24"/>
      <c r="AOQ717" s="24"/>
      <c r="AOR717" s="24"/>
      <c r="AOS717" s="24"/>
      <c r="AOT717" s="24"/>
      <c r="AOU717" s="24"/>
      <c r="AOV717" s="24"/>
      <c r="AOW717" s="24"/>
      <c r="AOX717" s="24"/>
      <c r="AOY717" s="24"/>
      <c r="AOZ717" s="24"/>
      <c r="APA717" s="24"/>
      <c r="APB717" s="24"/>
      <c r="APC717" s="24"/>
      <c r="APD717" s="24"/>
      <c r="APE717" s="24"/>
      <c r="APF717" s="24"/>
      <c r="APG717" s="24"/>
      <c r="APH717" s="24"/>
      <c r="API717" s="24"/>
      <c r="APJ717" s="24"/>
      <c r="APK717" s="24"/>
      <c r="APL717" s="24"/>
      <c r="APM717" s="24"/>
      <c r="APN717" s="24"/>
      <c r="APO717" s="24"/>
      <c r="APP717" s="24"/>
      <c r="APQ717" s="24"/>
      <c r="APR717" s="24"/>
      <c r="APS717" s="24"/>
      <c r="APT717" s="24"/>
      <c r="APU717" s="24"/>
      <c r="APV717" s="24"/>
      <c r="APW717" s="24"/>
      <c r="APX717" s="24"/>
      <c r="APY717" s="24"/>
      <c r="APZ717" s="24"/>
      <c r="AQA717" s="24"/>
      <c r="AQB717" s="24"/>
      <c r="AQC717" s="24"/>
      <c r="AQD717" s="24"/>
      <c r="AQE717" s="24"/>
      <c r="AQF717" s="24"/>
      <c r="AQG717" s="24"/>
      <c r="AQH717" s="24"/>
      <c r="AQI717" s="24"/>
      <c r="AQJ717" s="24"/>
      <c r="AQK717" s="24"/>
      <c r="AQL717" s="24"/>
      <c r="AQM717" s="24"/>
      <c r="AQN717" s="24"/>
      <c r="AQO717" s="24"/>
      <c r="AQP717" s="24"/>
      <c r="AQQ717" s="24"/>
      <c r="AQR717" s="24"/>
      <c r="AQS717" s="24"/>
      <c r="AQT717" s="24"/>
      <c r="AQU717" s="24"/>
      <c r="AQV717" s="24"/>
      <c r="AQW717" s="24"/>
      <c r="AQX717" s="24"/>
      <c r="AQY717" s="24"/>
      <c r="AQZ717" s="24"/>
      <c r="ARA717" s="24"/>
      <c r="ARB717" s="24"/>
      <c r="ARC717" s="24"/>
      <c r="ARD717" s="24"/>
      <c r="ARE717" s="24"/>
      <c r="ARF717" s="24"/>
      <c r="ARG717" s="24"/>
      <c r="ARH717" s="24"/>
      <c r="ARI717" s="24"/>
      <c r="ARJ717" s="24"/>
      <c r="ARK717" s="24"/>
      <c r="ARL717" s="24"/>
      <c r="ARM717" s="24"/>
      <c r="ARN717" s="24"/>
      <c r="ARO717" s="24"/>
      <c r="ARP717" s="24"/>
      <c r="ARQ717" s="24"/>
      <c r="ARR717" s="24"/>
      <c r="ARS717" s="24"/>
      <c r="ART717" s="24"/>
      <c r="ARU717" s="24"/>
      <c r="ARV717" s="24"/>
      <c r="ARW717" s="24"/>
      <c r="ARX717" s="24"/>
      <c r="ARY717" s="24"/>
      <c r="ARZ717" s="24"/>
      <c r="ASA717" s="24"/>
      <c r="ASB717" s="24"/>
      <c r="ASC717" s="24"/>
      <c r="ASD717" s="24"/>
      <c r="ASE717" s="24"/>
      <c r="ASF717" s="24"/>
      <c r="ASG717" s="24"/>
      <c r="ASH717" s="24"/>
      <c r="ASI717" s="24"/>
      <c r="ASJ717" s="24"/>
      <c r="ASK717" s="24"/>
      <c r="ASL717" s="24"/>
      <c r="ASM717" s="24"/>
      <c r="ASN717" s="24"/>
      <c r="ASO717" s="24"/>
      <c r="ASP717" s="24"/>
      <c r="ASQ717" s="24"/>
      <c r="ASR717" s="24"/>
      <c r="ASS717" s="24"/>
      <c r="AST717" s="24"/>
      <c r="ASU717" s="24"/>
      <c r="ASV717" s="24"/>
      <c r="ASW717" s="24"/>
      <c r="ASX717" s="24"/>
      <c r="ASY717" s="24"/>
      <c r="ASZ717" s="24"/>
      <c r="ATA717" s="24"/>
      <c r="ATB717" s="24"/>
      <c r="ATC717" s="24"/>
      <c r="ATD717" s="24"/>
      <c r="ATE717" s="24"/>
      <c r="ATF717" s="24"/>
      <c r="ATG717" s="24"/>
      <c r="ATH717" s="24"/>
      <c r="ATI717" s="24"/>
      <c r="ATJ717" s="24"/>
      <c r="ATK717" s="24"/>
      <c r="ATL717" s="24"/>
      <c r="ATM717" s="24"/>
      <c r="ATN717" s="24"/>
      <c r="ATO717" s="24"/>
      <c r="ATP717" s="24"/>
      <c r="ATQ717" s="24"/>
      <c r="ATR717" s="24"/>
      <c r="ATS717" s="24"/>
      <c r="ATT717" s="24"/>
      <c r="ATU717" s="24"/>
      <c r="ATV717" s="24"/>
      <c r="ATW717" s="24"/>
      <c r="ATX717" s="24"/>
      <c r="ATY717" s="24"/>
      <c r="ATZ717" s="24"/>
      <c r="AUA717" s="24"/>
      <c r="AUB717" s="24"/>
      <c r="AUC717" s="24"/>
      <c r="AUD717" s="24"/>
      <c r="AUE717" s="24"/>
      <c r="AUF717" s="24"/>
      <c r="AUG717" s="24"/>
      <c r="AUH717" s="24"/>
      <c r="AUI717" s="24"/>
      <c r="AUJ717" s="24"/>
      <c r="AUK717" s="24"/>
      <c r="AUL717" s="24"/>
      <c r="AUM717" s="24"/>
      <c r="AUN717" s="24"/>
      <c r="AUO717" s="24"/>
      <c r="AUP717" s="24"/>
      <c r="AUQ717" s="24"/>
      <c r="AUR717" s="24"/>
      <c r="AUS717" s="24"/>
      <c r="AUT717" s="24"/>
      <c r="AUU717" s="24"/>
      <c r="AUV717" s="24"/>
      <c r="AUW717" s="24"/>
      <c r="AUX717" s="24"/>
      <c r="AUY717" s="24"/>
      <c r="AUZ717" s="24"/>
      <c r="AVA717" s="24"/>
      <c r="AVB717" s="24"/>
      <c r="AVC717" s="24"/>
      <c r="AVD717" s="24"/>
      <c r="AVE717" s="24"/>
      <c r="AVF717" s="24"/>
      <c r="AVG717" s="24"/>
      <c r="AVH717" s="24"/>
      <c r="AVI717" s="24"/>
      <c r="AVJ717" s="24"/>
      <c r="AVK717" s="24"/>
      <c r="AVL717" s="24"/>
      <c r="AVM717" s="24"/>
      <c r="AVN717" s="24"/>
      <c r="AVO717" s="24"/>
      <c r="AVP717" s="24"/>
      <c r="AVQ717" s="24"/>
      <c r="AVR717" s="24"/>
      <c r="AVS717" s="24"/>
      <c r="AVT717" s="24"/>
      <c r="AVU717" s="24"/>
      <c r="AVV717" s="24"/>
      <c r="AVW717" s="24"/>
      <c r="AVX717" s="24"/>
      <c r="AVY717" s="24"/>
      <c r="AVZ717" s="24"/>
      <c r="AWA717" s="24"/>
      <c r="AWB717" s="24"/>
      <c r="AWC717" s="24"/>
      <c r="AWD717" s="24"/>
      <c r="AWE717" s="24"/>
      <c r="AWF717" s="24"/>
      <c r="AWG717" s="24"/>
      <c r="AWH717" s="24"/>
      <c r="AWI717" s="24"/>
      <c r="AWJ717" s="24"/>
      <c r="AWK717" s="24"/>
      <c r="AWL717" s="24"/>
      <c r="AWM717" s="24"/>
      <c r="AWN717" s="24"/>
      <c r="AWO717" s="24"/>
      <c r="AWP717" s="24"/>
      <c r="AWQ717" s="24"/>
      <c r="AWR717" s="24"/>
      <c r="AWS717" s="24"/>
      <c r="AWT717" s="24"/>
      <c r="AWU717" s="24"/>
      <c r="AWV717" s="24"/>
      <c r="AWW717" s="24"/>
      <c r="AWX717" s="24"/>
      <c r="AWY717" s="24"/>
      <c r="AWZ717" s="24"/>
      <c r="AXA717" s="24"/>
      <c r="AXB717" s="24"/>
      <c r="AXC717" s="24"/>
      <c r="AXD717" s="24"/>
      <c r="AXE717" s="24"/>
      <c r="AXF717" s="24"/>
      <c r="AXG717" s="24"/>
      <c r="AXH717" s="24"/>
      <c r="AXI717" s="24"/>
      <c r="AXJ717" s="24"/>
      <c r="AXK717" s="24"/>
      <c r="AXL717" s="24"/>
      <c r="AXM717" s="24"/>
      <c r="AXN717" s="24"/>
      <c r="AXO717" s="24"/>
      <c r="AXP717" s="24"/>
      <c r="AXQ717" s="24"/>
      <c r="AXR717" s="24"/>
      <c r="AXS717" s="24"/>
      <c r="AXT717" s="24"/>
      <c r="AXU717" s="24"/>
      <c r="AXV717" s="24"/>
      <c r="AXW717" s="24"/>
      <c r="AXX717" s="24"/>
      <c r="AXY717" s="24"/>
      <c r="AXZ717" s="24"/>
      <c r="AYA717" s="24"/>
      <c r="AYB717" s="24"/>
      <c r="AYC717" s="24"/>
      <c r="AYD717" s="24"/>
      <c r="AYE717" s="24"/>
      <c r="AYF717" s="24"/>
      <c r="AYG717" s="24"/>
      <c r="AYH717" s="24"/>
      <c r="AYI717" s="24"/>
      <c r="AYJ717" s="24"/>
      <c r="AYK717" s="24"/>
      <c r="AYL717" s="24"/>
      <c r="AYM717" s="24"/>
      <c r="AYN717" s="24"/>
      <c r="AYO717" s="24"/>
      <c r="AYP717" s="24"/>
      <c r="AYQ717" s="24"/>
      <c r="AYR717" s="24"/>
      <c r="AYS717" s="24"/>
      <c r="AYT717" s="24"/>
      <c r="AYU717" s="24"/>
      <c r="AYV717" s="24"/>
      <c r="AYW717" s="24"/>
      <c r="AYX717" s="24"/>
      <c r="AYY717" s="24"/>
      <c r="AYZ717" s="24"/>
      <c r="AZA717" s="24"/>
      <c r="AZB717" s="24"/>
      <c r="AZC717" s="24"/>
      <c r="AZD717" s="24"/>
      <c r="AZE717" s="24"/>
      <c r="AZF717" s="24"/>
      <c r="AZG717" s="24"/>
      <c r="AZH717" s="24"/>
      <c r="AZI717" s="24"/>
      <c r="AZJ717" s="24"/>
      <c r="AZK717" s="24"/>
      <c r="AZL717" s="24"/>
      <c r="AZM717" s="24"/>
      <c r="AZN717" s="24"/>
      <c r="AZO717" s="24"/>
      <c r="AZP717" s="24"/>
      <c r="AZQ717" s="24"/>
      <c r="AZR717" s="24"/>
      <c r="AZS717" s="24"/>
      <c r="AZT717" s="24"/>
      <c r="AZU717" s="24"/>
      <c r="AZV717" s="24"/>
      <c r="AZW717" s="24"/>
      <c r="AZX717" s="24"/>
      <c r="AZY717" s="24"/>
      <c r="AZZ717" s="24"/>
      <c r="BAA717" s="24"/>
      <c r="BAB717" s="24"/>
      <c r="BAC717" s="24"/>
      <c r="BAD717" s="24"/>
      <c r="BAE717" s="24"/>
      <c r="BAF717" s="24"/>
      <c r="BAG717" s="24"/>
      <c r="BAH717" s="24"/>
      <c r="BAI717" s="24"/>
      <c r="BAJ717" s="24"/>
      <c r="BAK717" s="24"/>
      <c r="BAL717" s="24"/>
      <c r="BAM717" s="24"/>
      <c r="BAN717" s="24"/>
      <c r="BAO717" s="24"/>
      <c r="BAP717" s="24"/>
    </row>
    <row r="718" spans="1:1394" s="19" customFormat="1" x14ac:dyDescent="0.25">
      <c r="A718" s="19" t="str">
        <f>IF(YEAR(G718)=2024,#REF!,"")</f>
        <v/>
      </c>
      <c r="B718" s="19" t="str">
        <f>IF(YEAR(G718)=2025,#REF!,"")</f>
        <v/>
      </c>
      <c r="C718" s="19" t="str">
        <f t="shared" si="55"/>
        <v>Evening45147</v>
      </c>
      <c r="D718" s="19" t="str">
        <f>IF('by region'!$C$2="Any","Any",'Turf only'!V718)&amp;M718&amp;IF('by region'!$I$2="Any","Any",N718)&amp;G718</f>
        <v>AnyFlatAny45147</v>
      </c>
      <c r="E718" s="19" t="e">
        <f>IF(I718=#REF!,'Turf only'!G718,"")</f>
        <v>#REF!</v>
      </c>
      <c r="F718" s="19" t="e">
        <f t="shared" si="56"/>
        <v>#REF!</v>
      </c>
      <c r="G718" s="15">
        <v>45147</v>
      </c>
      <c r="H718" s="16" t="s">
        <v>27</v>
      </c>
      <c r="I718" s="16" t="s">
        <v>81</v>
      </c>
      <c r="J718" s="16" t="s">
        <v>80</v>
      </c>
      <c r="K718" s="14" t="s">
        <v>24</v>
      </c>
      <c r="L718" s="14" t="s">
        <v>17</v>
      </c>
      <c r="M718" s="16" t="s">
        <v>25</v>
      </c>
      <c r="N718" s="16" t="s">
        <v>13</v>
      </c>
      <c r="O718" s="16" t="s">
        <v>14</v>
      </c>
      <c r="P718" s="23">
        <f t="shared" si="57"/>
        <v>2</v>
      </c>
      <c r="Q718" s="23" cm="1">
        <f t="array" ref="Q718">SUMPRODUCT(($G$2:$G$2765=G718)*(P718&gt;$P$2:$P$2765))+1</f>
        <v>4</v>
      </c>
      <c r="R718" s="23" t="e">
        <f>(Q718*100000)+#REF!</f>
        <v>#REF!</v>
      </c>
      <c r="S718" s="19" t="e" cm="1">
        <f t="array" ref="S718">SUMPRODUCT(($G$2:$G$2765=G718)*(R718&gt;$R$2:$R$2765))+1</f>
        <v>#REF!</v>
      </c>
      <c r="T718" s="19" t="str">
        <f t="shared" si="58"/>
        <v>YARMOUTH †</v>
      </c>
      <c r="U718" s="19">
        <v>0</v>
      </c>
      <c r="V718" s="19" t="s">
        <v>11</v>
      </c>
      <c r="W718" s="19">
        <f t="shared" si="59"/>
        <v>2023</v>
      </c>
      <c r="X718" s="24"/>
      <c r="Y718" s="24"/>
      <c r="Z718" s="24"/>
      <c r="AA718" s="24"/>
      <c r="AB718" s="24"/>
      <c r="AC718" s="24"/>
      <c r="AD718" s="24"/>
      <c r="AE718" s="24"/>
      <c r="AF718" s="24"/>
      <c r="AG718" s="24"/>
      <c r="AH718" s="24"/>
      <c r="AI718" s="24"/>
      <c r="AJ718" s="24"/>
      <c r="AK718" s="24"/>
      <c r="AL718" s="24"/>
      <c r="AM718" s="24"/>
      <c r="AN718" s="24"/>
      <c r="AO718" s="24"/>
      <c r="AP718" s="24"/>
      <c r="AQ718" s="24"/>
      <c r="AR718" s="24"/>
      <c r="AS718" s="24"/>
      <c r="AT718" s="24"/>
      <c r="AU718" s="24"/>
      <c r="AV718" s="24"/>
      <c r="AW718" s="24"/>
      <c r="AX718" s="24"/>
      <c r="AY718" s="24"/>
      <c r="AZ718" s="24"/>
      <c r="BA718" s="24"/>
      <c r="BB718" s="24"/>
      <c r="BC718" s="24"/>
      <c r="BD718" s="24"/>
      <c r="BE718" s="24"/>
      <c r="BF718" s="24"/>
      <c r="BG718" s="24"/>
      <c r="BH718" s="24"/>
      <c r="BI718" s="24"/>
      <c r="BJ718" s="24"/>
      <c r="BK718" s="24"/>
      <c r="BL718" s="24"/>
      <c r="BM718" s="24"/>
      <c r="BN718" s="24"/>
      <c r="BO718" s="24"/>
      <c r="BP718" s="24"/>
      <c r="BQ718" s="24"/>
      <c r="BR718" s="24"/>
      <c r="BS718" s="24"/>
      <c r="BT718" s="24"/>
      <c r="BU718" s="24"/>
      <c r="BV718" s="24"/>
      <c r="BW718" s="24"/>
      <c r="BX718" s="24"/>
      <c r="BY718" s="24"/>
      <c r="BZ718" s="24"/>
      <c r="CA718" s="24"/>
      <c r="CB718" s="24"/>
      <c r="CC718" s="24"/>
      <c r="CD718" s="24"/>
      <c r="CE718" s="24"/>
      <c r="CF718" s="24"/>
      <c r="CG718" s="24"/>
      <c r="CH718" s="24"/>
      <c r="CI718" s="24"/>
      <c r="CJ718" s="24"/>
      <c r="CK718" s="24"/>
      <c r="CL718" s="24"/>
      <c r="CM718" s="24"/>
      <c r="CN718" s="24"/>
      <c r="CO718" s="24"/>
      <c r="CP718" s="24"/>
      <c r="CQ718" s="24"/>
      <c r="CR718" s="24"/>
      <c r="CS718" s="24"/>
      <c r="CT718" s="24"/>
      <c r="CU718" s="24"/>
      <c r="CV718" s="24"/>
      <c r="CW718" s="24"/>
      <c r="CX718" s="24"/>
      <c r="CY718" s="24"/>
      <c r="CZ718" s="24"/>
      <c r="DA718" s="24"/>
      <c r="DB718" s="24"/>
      <c r="DC718" s="24"/>
      <c r="DD718" s="24"/>
      <c r="DE718" s="24"/>
      <c r="DF718" s="24"/>
      <c r="DG718" s="24"/>
      <c r="DH718" s="24"/>
      <c r="DI718" s="24"/>
      <c r="DJ718" s="24"/>
      <c r="DK718" s="24"/>
      <c r="DL718" s="24"/>
      <c r="DM718" s="24"/>
      <c r="DN718" s="24"/>
      <c r="DO718" s="24"/>
      <c r="DP718" s="24"/>
      <c r="DQ718" s="24"/>
      <c r="DR718" s="24"/>
      <c r="DS718" s="24"/>
      <c r="DT718" s="24"/>
      <c r="DU718" s="24"/>
      <c r="DV718" s="24"/>
      <c r="DW718" s="24"/>
      <c r="DX718" s="24"/>
      <c r="DY718" s="24"/>
      <c r="DZ718" s="24"/>
      <c r="EA718" s="24"/>
      <c r="EB718" s="24"/>
      <c r="EC718" s="24"/>
      <c r="ED718" s="24"/>
      <c r="EE718" s="24"/>
      <c r="EF718" s="24"/>
      <c r="EG718" s="24"/>
      <c r="EH718" s="24"/>
      <c r="EI718" s="24"/>
      <c r="EJ718" s="24"/>
      <c r="EK718" s="24"/>
      <c r="EL718" s="24"/>
      <c r="EM718" s="24"/>
      <c r="EN718" s="24"/>
      <c r="EO718" s="24"/>
      <c r="EP718" s="24"/>
      <c r="EQ718" s="24"/>
      <c r="ER718" s="24"/>
      <c r="ES718" s="24"/>
      <c r="ET718" s="24"/>
      <c r="EU718" s="24"/>
      <c r="EV718" s="24"/>
      <c r="EW718" s="24"/>
      <c r="EX718" s="24"/>
      <c r="EY718" s="24"/>
      <c r="EZ718" s="24"/>
      <c r="FA718" s="24"/>
      <c r="FB718" s="24"/>
      <c r="FC718" s="24"/>
      <c r="FD718" s="24"/>
      <c r="FE718" s="24"/>
      <c r="FF718" s="24"/>
      <c r="FG718" s="24"/>
      <c r="FH718" s="24"/>
      <c r="FI718" s="24"/>
      <c r="FJ718" s="24"/>
      <c r="FK718" s="24"/>
      <c r="FL718" s="24"/>
      <c r="FM718" s="24"/>
      <c r="FN718" s="24"/>
      <c r="FO718" s="24"/>
      <c r="FP718" s="24"/>
      <c r="FQ718" s="24"/>
      <c r="FR718" s="24"/>
      <c r="FS718" s="24"/>
      <c r="FT718" s="24"/>
      <c r="FU718" s="24"/>
      <c r="FV718" s="24"/>
      <c r="FW718" s="24"/>
      <c r="FX718" s="24"/>
      <c r="FY718" s="24"/>
      <c r="FZ718" s="24"/>
      <c r="GA718" s="24"/>
      <c r="GB718" s="24"/>
      <c r="GC718" s="24"/>
      <c r="GD718" s="24"/>
      <c r="GE718" s="24"/>
      <c r="GF718" s="24"/>
      <c r="GG718" s="24"/>
      <c r="GH718" s="24"/>
      <c r="GI718" s="24"/>
      <c r="GJ718" s="24"/>
      <c r="GK718" s="24"/>
      <c r="GL718" s="24"/>
      <c r="GM718" s="24"/>
      <c r="GN718" s="24"/>
      <c r="GO718" s="24"/>
      <c r="GP718" s="24"/>
      <c r="GQ718" s="24"/>
      <c r="GR718" s="24"/>
      <c r="GS718" s="24"/>
      <c r="GT718" s="24"/>
      <c r="GU718" s="24"/>
      <c r="GV718" s="24"/>
      <c r="GW718" s="24"/>
      <c r="GX718" s="24"/>
      <c r="GY718" s="24"/>
      <c r="GZ718" s="24"/>
      <c r="HA718" s="24"/>
      <c r="HB718" s="24"/>
      <c r="HC718" s="24"/>
      <c r="HD718" s="24"/>
      <c r="HE718" s="24"/>
      <c r="HF718" s="24"/>
      <c r="HG718" s="24"/>
      <c r="HH718" s="24"/>
      <c r="HI718" s="24"/>
      <c r="HJ718" s="24"/>
      <c r="HK718" s="24"/>
      <c r="HL718" s="24"/>
      <c r="HM718" s="24"/>
      <c r="HN718" s="24"/>
      <c r="HO718" s="24"/>
      <c r="HP718" s="24"/>
      <c r="HQ718" s="24"/>
      <c r="HR718" s="24"/>
      <c r="HS718" s="24"/>
      <c r="HT718" s="24"/>
      <c r="HU718" s="24"/>
      <c r="HV718" s="24"/>
      <c r="HW718" s="24"/>
      <c r="HX718" s="24"/>
      <c r="HY718" s="24"/>
      <c r="HZ718" s="24"/>
      <c r="IA718" s="24"/>
      <c r="IB718" s="24"/>
      <c r="IC718" s="24"/>
      <c r="ID718" s="24"/>
      <c r="IE718" s="24"/>
      <c r="IF718" s="24"/>
      <c r="IG718" s="24"/>
      <c r="IH718" s="24"/>
      <c r="II718" s="24"/>
      <c r="IJ718" s="24"/>
      <c r="IK718" s="24"/>
      <c r="IL718" s="24"/>
      <c r="IM718" s="24"/>
      <c r="IN718" s="24"/>
      <c r="IO718" s="24"/>
      <c r="IP718" s="24"/>
      <c r="IQ718" s="24"/>
      <c r="IR718" s="24"/>
      <c r="IS718" s="24"/>
      <c r="IT718" s="24"/>
      <c r="IU718" s="24"/>
      <c r="IV718" s="24"/>
      <c r="IW718" s="24"/>
      <c r="IX718" s="24"/>
      <c r="IY718" s="24"/>
      <c r="IZ718" s="24"/>
      <c r="JA718" s="24"/>
      <c r="JB718" s="24"/>
      <c r="JC718" s="24"/>
      <c r="JD718" s="24"/>
      <c r="JE718" s="24"/>
      <c r="JF718" s="24"/>
      <c r="JG718" s="24"/>
      <c r="JH718" s="24"/>
      <c r="JI718" s="24"/>
      <c r="JJ718" s="24"/>
      <c r="JK718" s="24"/>
      <c r="JL718" s="24"/>
      <c r="JM718" s="24"/>
      <c r="JN718" s="24"/>
      <c r="JO718" s="24"/>
      <c r="JP718" s="24"/>
      <c r="JQ718" s="24"/>
      <c r="JR718" s="24"/>
      <c r="JS718" s="24"/>
      <c r="JT718" s="24"/>
      <c r="JU718" s="24"/>
      <c r="JV718" s="24"/>
      <c r="JW718" s="24"/>
      <c r="JX718" s="24"/>
      <c r="JY718" s="24"/>
      <c r="JZ718" s="24"/>
      <c r="KA718" s="24"/>
      <c r="KB718" s="24"/>
      <c r="KC718" s="24"/>
      <c r="KD718" s="24"/>
      <c r="KE718" s="24"/>
      <c r="KF718" s="24"/>
      <c r="KG718" s="24"/>
      <c r="KH718" s="24"/>
      <c r="KI718" s="24"/>
      <c r="KJ718" s="24"/>
      <c r="KK718" s="24"/>
      <c r="KL718" s="24"/>
      <c r="KM718" s="24"/>
      <c r="KN718" s="24"/>
      <c r="KO718" s="24"/>
      <c r="KP718" s="24"/>
      <c r="KQ718" s="24"/>
      <c r="KR718" s="24"/>
      <c r="KS718" s="24"/>
      <c r="KT718" s="24"/>
      <c r="KU718" s="24"/>
      <c r="KV718" s="24"/>
      <c r="KW718" s="24"/>
      <c r="KX718" s="24"/>
      <c r="KY718" s="24"/>
      <c r="KZ718" s="24"/>
      <c r="LA718" s="24"/>
      <c r="LB718" s="24"/>
      <c r="LC718" s="24"/>
      <c r="LD718" s="24"/>
      <c r="LE718" s="24"/>
      <c r="LF718" s="24"/>
      <c r="LG718" s="24"/>
      <c r="LH718" s="24"/>
      <c r="LI718" s="24"/>
      <c r="LJ718" s="24"/>
      <c r="LK718" s="24"/>
      <c r="LL718" s="24"/>
      <c r="LM718" s="24"/>
      <c r="LN718" s="24"/>
      <c r="LO718" s="24"/>
      <c r="LP718" s="24"/>
      <c r="LQ718" s="24"/>
      <c r="LR718" s="24"/>
      <c r="LS718" s="24"/>
      <c r="LT718" s="24"/>
      <c r="LU718" s="24"/>
      <c r="LV718" s="24"/>
      <c r="LW718" s="24"/>
      <c r="LX718" s="24"/>
      <c r="LY718" s="24"/>
      <c r="LZ718" s="24"/>
      <c r="MA718" s="24"/>
      <c r="MB718" s="24"/>
      <c r="MC718" s="24"/>
      <c r="MD718" s="24"/>
      <c r="ME718" s="24"/>
      <c r="MF718" s="24"/>
      <c r="MG718" s="24"/>
      <c r="MH718" s="24"/>
      <c r="MI718" s="24"/>
      <c r="MJ718" s="24"/>
      <c r="MK718" s="24"/>
      <c r="ML718" s="24"/>
      <c r="MM718" s="24"/>
      <c r="MN718" s="24"/>
      <c r="MO718" s="24"/>
      <c r="MP718" s="24"/>
      <c r="MQ718" s="24"/>
      <c r="MR718" s="24"/>
      <c r="MS718" s="24"/>
      <c r="MT718" s="24"/>
      <c r="MU718" s="24"/>
      <c r="MV718" s="24"/>
      <c r="MW718" s="24"/>
      <c r="MX718" s="24"/>
      <c r="MY718" s="24"/>
      <c r="MZ718" s="24"/>
      <c r="NA718" s="24"/>
      <c r="NB718" s="24"/>
      <c r="NC718" s="24"/>
      <c r="ND718" s="24"/>
      <c r="NE718" s="24"/>
      <c r="NF718" s="24"/>
      <c r="NG718" s="24"/>
      <c r="NH718" s="24"/>
      <c r="NI718" s="24"/>
      <c r="NJ718" s="24"/>
      <c r="NK718" s="24"/>
      <c r="NL718" s="24"/>
      <c r="NM718" s="24"/>
      <c r="NN718" s="24"/>
      <c r="NO718" s="24"/>
      <c r="NP718" s="24"/>
      <c r="NQ718" s="24"/>
      <c r="NR718" s="24"/>
      <c r="NS718" s="24"/>
      <c r="NT718" s="24"/>
      <c r="NU718" s="24"/>
      <c r="NV718" s="24"/>
      <c r="NW718" s="24"/>
      <c r="NX718" s="24"/>
      <c r="NY718" s="24"/>
      <c r="NZ718" s="24"/>
      <c r="OA718" s="24"/>
      <c r="OB718" s="24"/>
      <c r="OC718" s="24"/>
      <c r="OD718" s="24"/>
      <c r="OE718" s="24"/>
      <c r="OF718" s="24"/>
      <c r="OG718" s="24"/>
      <c r="OH718" s="24"/>
      <c r="OI718" s="24"/>
      <c r="OJ718" s="24"/>
      <c r="OK718" s="24"/>
      <c r="OL718" s="24"/>
      <c r="OM718" s="24"/>
      <c r="ON718" s="24"/>
      <c r="OO718" s="24"/>
      <c r="OP718" s="24"/>
      <c r="OQ718" s="24"/>
      <c r="OR718" s="24"/>
      <c r="OS718" s="24"/>
      <c r="OT718" s="24"/>
      <c r="OU718" s="24"/>
      <c r="OV718" s="24"/>
      <c r="OW718" s="24"/>
      <c r="OX718" s="24"/>
      <c r="OY718" s="24"/>
      <c r="OZ718" s="24"/>
      <c r="PA718" s="24"/>
      <c r="PB718" s="24"/>
      <c r="PC718" s="24"/>
      <c r="PD718" s="24"/>
      <c r="PE718" s="24"/>
      <c r="PF718" s="24"/>
      <c r="PG718" s="24"/>
      <c r="PH718" s="24"/>
      <c r="PI718" s="24"/>
      <c r="PJ718" s="24"/>
      <c r="PK718" s="24"/>
      <c r="PL718" s="24"/>
      <c r="PM718" s="24"/>
      <c r="PN718" s="24"/>
      <c r="PO718" s="24"/>
      <c r="PP718" s="24"/>
      <c r="PQ718" s="24"/>
      <c r="PR718" s="24"/>
      <c r="PS718" s="24"/>
      <c r="PT718" s="24"/>
      <c r="PU718" s="24"/>
      <c r="PV718" s="24"/>
      <c r="PW718" s="24"/>
      <c r="PX718" s="24"/>
      <c r="PY718" s="24"/>
      <c r="PZ718" s="24"/>
      <c r="QA718" s="24"/>
      <c r="QB718" s="24"/>
      <c r="QC718" s="24"/>
      <c r="QD718" s="24"/>
      <c r="QE718" s="24"/>
      <c r="QF718" s="24"/>
      <c r="QG718" s="24"/>
      <c r="QH718" s="24"/>
      <c r="QI718" s="24"/>
      <c r="QJ718" s="24"/>
      <c r="QK718" s="24"/>
      <c r="QL718" s="24"/>
      <c r="QM718" s="24"/>
      <c r="QN718" s="24"/>
      <c r="QO718" s="24"/>
      <c r="QP718" s="24"/>
      <c r="QQ718" s="24"/>
      <c r="QR718" s="24"/>
      <c r="QS718" s="24"/>
      <c r="QT718" s="24"/>
      <c r="QU718" s="24"/>
      <c r="QV718" s="24"/>
      <c r="QW718" s="24"/>
      <c r="QX718" s="24"/>
      <c r="QY718" s="24"/>
      <c r="QZ718" s="24"/>
      <c r="RA718" s="24"/>
      <c r="RB718" s="24"/>
      <c r="RC718" s="24"/>
      <c r="RD718" s="24"/>
      <c r="RE718" s="24"/>
      <c r="RF718" s="24"/>
      <c r="RG718" s="24"/>
      <c r="RH718" s="24"/>
      <c r="RI718" s="24"/>
      <c r="RJ718" s="24"/>
      <c r="RK718" s="24"/>
      <c r="RL718" s="24"/>
      <c r="RM718" s="24"/>
      <c r="RN718" s="24"/>
      <c r="RO718" s="24"/>
      <c r="RP718" s="24"/>
      <c r="RQ718" s="24"/>
      <c r="RR718" s="24"/>
      <c r="RS718" s="24"/>
      <c r="RT718" s="24"/>
      <c r="RU718" s="24"/>
      <c r="RV718" s="24"/>
      <c r="RW718" s="24"/>
      <c r="RX718" s="24"/>
      <c r="RY718" s="24"/>
      <c r="RZ718" s="24"/>
      <c r="SA718" s="24"/>
      <c r="SB718" s="24"/>
      <c r="SC718" s="24"/>
      <c r="SD718" s="24"/>
      <c r="SE718" s="24"/>
      <c r="SF718" s="24"/>
      <c r="SG718" s="24"/>
      <c r="SH718" s="24"/>
      <c r="SI718" s="24"/>
      <c r="SJ718" s="24"/>
      <c r="SK718" s="24"/>
      <c r="SL718" s="24"/>
      <c r="SM718" s="24"/>
      <c r="SN718" s="24"/>
      <c r="SO718" s="24"/>
      <c r="SP718" s="24"/>
      <c r="SQ718" s="24"/>
      <c r="SR718" s="24"/>
      <c r="SS718" s="24"/>
      <c r="ST718" s="24"/>
      <c r="SU718" s="24"/>
      <c r="SV718" s="24"/>
      <c r="SW718" s="24"/>
      <c r="SX718" s="24"/>
      <c r="SY718" s="24"/>
      <c r="SZ718" s="24"/>
      <c r="TA718" s="24"/>
      <c r="TB718" s="24"/>
      <c r="TC718" s="24"/>
      <c r="TD718" s="24"/>
      <c r="TE718" s="24"/>
      <c r="TF718" s="24"/>
      <c r="TG718" s="24"/>
      <c r="TH718" s="24"/>
      <c r="TI718" s="24"/>
      <c r="TJ718" s="24"/>
      <c r="TK718" s="24"/>
      <c r="TL718" s="24"/>
      <c r="TM718" s="24"/>
      <c r="TN718" s="24"/>
      <c r="TO718" s="24"/>
      <c r="TP718" s="24"/>
      <c r="TQ718" s="24"/>
      <c r="TR718" s="24"/>
      <c r="TS718" s="24"/>
      <c r="TT718" s="24"/>
      <c r="TU718" s="24"/>
      <c r="TV718" s="24"/>
      <c r="TW718" s="24"/>
      <c r="TX718" s="24"/>
      <c r="TY718" s="24"/>
      <c r="TZ718" s="24"/>
      <c r="UA718" s="24"/>
      <c r="UB718" s="24"/>
      <c r="UC718" s="24"/>
      <c r="UD718" s="24"/>
      <c r="UE718" s="24"/>
      <c r="UF718" s="24"/>
      <c r="UG718" s="24"/>
      <c r="UH718" s="24"/>
      <c r="UI718" s="24"/>
      <c r="UJ718" s="24"/>
      <c r="UK718" s="24"/>
      <c r="UL718" s="24"/>
      <c r="UM718" s="24"/>
      <c r="UN718" s="24"/>
      <c r="UO718" s="24"/>
      <c r="UP718" s="24"/>
      <c r="UQ718" s="24"/>
      <c r="UR718" s="24"/>
      <c r="US718" s="24"/>
      <c r="UT718" s="24"/>
      <c r="UU718" s="24"/>
      <c r="UV718" s="24"/>
      <c r="UW718" s="24"/>
      <c r="UX718" s="24"/>
      <c r="UY718" s="24"/>
      <c r="UZ718" s="24"/>
      <c r="VA718" s="24"/>
      <c r="VB718" s="24"/>
      <c r="VC718" s="24"/>
      <c r="VD718" s="24"/>
      <c r="VE718" s="24"/>
      <c r="VF718" s="24"/>
      <c r="VG718" s="24"/>
      <c r="VH718" s="24"/>
      <c r="VI718" s="24"/>
      <c r="VJ718" s="24"/>
      <c r="VK718" s="24"/>
      <c r="VL718" s="24"/>
      <c r="VM718" s="24"/>
      <c r="VN718" s="24"/>
      <c r="VO718" s="24"/>
      <c r="VP718" s="24"/>
      <c r="VQ718" s="24"/>
      <c r="VR718" s="24"/>
      <c r="VS718" s="24"/>
      <c r="VT718" s="24"/>
      <c r="VU718" s="24"/>
      <c r="VV718" s="24"/>
      <c r="VW718" s="24"/>
      <c r="VX718" s="24"/>
      <c r="VY718" s="24"/>
      <c r="VZ718" s="24"/>
      <c r="WA718" s="24"/>
      <c r="WB718" s="24"/>
      <c r="WC718" s="24"/>
      <c r="WD718" s="24"/>
      <c r="WE718" s="24"/>
      <c r="WF718" s="24"/>
      <c r="WG718" s="24"/>
      <c r="WH718" s="24"/>
      <c r="WI718" s="24"/>
      <c r="WJ718" s="24"/>
      <c r="WK718" s="24"/>
      <c r="WL718" s="24"/>
      <c r="WM718" s="24"/>
      <c r="WN718" s="24"/>
      <c r="WO718" s="24"/>
      <c r="WP718" s="24"/>
      <c r="WQ718" s="24"/>
      <c r="WR718" s="24"/>
      <c r="WS718" s="24"/>
      <c r="WT718" s="24"/>
      <c r="WU718" s="24"/>
      <c r="WV718" s="24"/>
      <c r="WW718" s="24"/>
      <c r="WX718" s="24"/>
      <c r="WY718" s="24"/>
      <c r="WZ718" s="24"/>
      <c r="XA718" s="24"/>
      <c r="XB718" s="24"/>
      <c r="XC718" s="24"/>
      <c r="XD718" s="24"/>
      <c r="XE718" s="24"/>
      <c r="XF718" s="24"/>
      <c r="XG718" s="24"/>
      <c r="XH718" s="24"/>
      <c r="XI718" s="24"/>
      <c r="XJ718" s="24"/>
      <c r="XK718" s="24"/>
      <c r="XL718" s="24"/>
      <c r="XM718" s="24"/>
      <c r="XN718" s="24"/>
      <c r="XO718" s="24"/>
      <c r="XP718" s="24"/>
      <c r="XQ718" s="24"/>
      <c r="XR718" s="24"/>
      <c r="XS718" s="24"/>
      <c r="XT718" s="24"/>
      <c r="XU718" s="24"/>
      <c r="XV718" s="24"/>
      <c r="XW718" s="24"/>
      <c r="XX718" s="24"/>
      <c r="XY718" s="24"/>
      <c r="XZ718" s="24"/>
      <c r="YA718" s="24"/>
      <c r="YB718" s="24"/>
      <c r="YC718" s="24"/>
      <c r="YD718" s="24"/>
      <c r="YE718" s="24"/>
      <c r="YF718" s="24"/>
      <c r="YG718" s="24"/>
      <c r="YH718" s="24"/>
      <c r="YI718" s="24"/>
      <c r="YJ718" s="24"/>
      <c r="YK718" s="24"/>
      <c r="YL718" s="24"/>
      <c r="YM718" s="24"/>
      <c r="YN718" s="24"/>
      <c r="YO718" s="24"/>
      <c r="YP718" s="24"/>
      <c r="YQ718" s="24"/>
      <c r="YR718" s="24"/>
      <c r="YS718" s="24"/>
      <c r="YT718" s="24"/>
      <c r="YU718" s="24"/>
      <c r="YV718" s="24"/>
      <c r="YW718" s="24"/>
      <c r="YX718" s="24"/>
      <c r="YY718" s="24"/>
      <c r="YZ718" s="24"/>
      <c r="ZA718" s="24"/>
      <c r="ZB718" s="24"/>
      <c r="ZC718" s="24"/>
      <c r="ZD718" s="24"/>
      <c r="ZE718" s="24"/>
      <c r="ZF718" s="24"/>
      <c r="ZG718" s="24"/>
      <c r="ZH718" s="24"/>
      <c r="ZI718" s="24"/>
      <c r="ZJ718" s="24"/>
      <c r="ZK718" s="24"/>
      <c r="ZL718" s="24"/>
      <c r="ZM718" s="24"/>
      <c r="ZN718" s="24"/>
      <c r="ZO718" s="24"/>
      <c r="ZP718" s="24"/>
      <c r="ZQ718" s="24"/>
      <c r="ZR718" s="24"/>
      <c r="ZS718" s="24"/>
      <c r="ZT718" s="24"/>
      <c r="ZU718" s="24"/>
      <c r="ZV718" s="24"/>
      <c r="ZW718" s="24"/>
      <c r="ZX718" s="24"/>
      <c r="ZY718" s="24"/>
      <c r="ZZ718" s="24"/>
      <c r="AAA718" s="24"/>
      <c r="AAB718" s="24"/>
      <c r="AAC718" s="24"/>
      <c r="AAD718" s="24"/>
      <c r="AAE718" s="24"/>
      <c r="AAF718" s="24"/>
      <c r="AAG718" s="24"/>
      <c r="AAH718" s="24"/>
      <c r="AAI718" s="24"/>
      <c r="AAJ718" s="24"/>
      <c r="AAK718" s="24"/>
      <c r="AAL718" s="24"/>
      <c r="AAM718" s="24"/>
      <c r="AAN718" s="24"/>
      <c r="AAO718" s="24"/>
      <c r="AAP718" s="24"/>
      <c r="AAQ718" s="24"/>
      <c r="AAR718" s="24"/>
      <c r="AAS718" s="24"/>
      <c r="AAT718" s="24"/>
      <c r="AAU718" s="24"/>
      <c r="AAV718" s="24"/>
      <c r="AAW718" s="24"/>
      <c r="AAX718" s="24"/>
      <c r="AAY718" s="24"/>
      <c r="AAZ718" s="24"/>
      <c r="ABA718" s="24"/>
      <c r="ABB718" s="24"/>
      <c r="ABC718" s="24"/>
      <c r="ABD718" s="24"/>
      <c r="ABE718" s="24"/>
      <c r="ABF718" s="24"/>
      <c r="ABG718" s="24"/>
      <c r="ABH718" s="24"/>
      <c r="ABI718" s="24"/>
      <c r="ABJ718" s="24"/>
      <c r="ABK718" s="24"/>
      <c r="ABL718" s="24"/>
      <c r="ABM718" s="24"/>
      <c r="ABN718" s="24"/>
      <c r="ABO718" s="24"/>
      <c r="ABP718" s="24"/>
      <c r="ABQ718" s="24"/>
      <c r="ABR718" s="24"/>
      <c r="ABS718" s="24"/>
      <c r="ABT718" s="24"/>
      <c r="ABU718" s="24"/>
      <c r="ABV718" s="24"/>
      <c r="ABW718" s="24"/>
      <c r="ABX718" s="24"/>
      <c r="ABY718" s="24"/>
      <c r="ABZ718" s="24"/>
      <c r="ACA718" s="24"/>
      <c r="ACB718" s="24"/>
      <c r="ACC718" s="24"/>
      <c r="ACD718" s="24"/>
      <c r="ACE718" s="24"/>
      <c r="ACF718" s="24"/>
      <c r="ACG718" s="24"/>
      <c r="ACH718" s="24"/>
      <c r="ACI718" s="24"/>
      <c r="ACJ718" s="24"/>
      <c r="ACK718" s="24"/>
      <c r="ACL718" s="24"/>
      <c r="ACM718" s="24"/>
      <c r="ACN718" s="24"/>
      <c r="ACO718" s="24"/>
      <c r="ACP718" s="24"/>
      <c r="ACQ718" s="24"/>
      <c r="ACR718" s="24"/>
      <c r="ACS718" s="24"/>
      <c r="ACT718" s="24"/>
      <c r="ACU718" s="24"/>
      <c r="ACV718" s="24"/>
      <c r="ACW718" s="24"/>
      <c r="ACX718" s="24"/>
      <c r="ACY718" s="24"/>
      <c r="ACZ718" s="24"/>
      <c r="ADA718" s="24"/>
      <c r="ADB718" s="24"/>
      <c r="ADC718" s="24"/>
      <c r="ADD718" s="24"/>
      <c r="ADE718" s="24"/>
      <c r="ADF718" s="24"/>
      <c r="ADG718" s="24"/>
      <c r="ADH718" s="24"/>
      <c r="ADI718" s="24"/>
      <c r="ADJ718" s="24"/>
      <c r="ADK718" s="24"/>
      <c r="ADL718" s="24"/>
      <c r="ADM718" s="24"/>
      <c r="ADN718" s="24"/>
      <c r="ADO718" s="24"/>
      <c r="ADP718" s="24"/>
      <c r="ADQ718" s="24"/>
      <c r="ADR718" s="24"/>
      <c r="ADS718" s="24"/>
      <c r="ADT718" s="24"/>
      <c r="ADU718" s="24"/>
      <c r="ADV718" s="24"/>
      <c r="ADW718" s="24"/>
      <c r="ADX718" s="24"/>
      <c r="ADY718" s="24"/>
      <c r="ADZ718" s="24"/>
      <c r="AEA718" s="24"/>
      <c r="AEB718" s="24"/>
      <c r="AEC718" s="24"/>
      <c r="AED718" s="24"/>
      <c r="AEE718" s="24"/>
      <c r="AEF718" s="24"/>
      <c r="AEG718" s="24"/>
      <c r="AEH718" s="24"/>
      <c r="AEI718" s="24"/>
      <c r="AEJ718" s="24"/>
      <c r="AEK718" s="24"/>
      <c r="AEL718" s="24"/>
      <c r="AEM718" s="24"/>
      <c r="AEN718" s="24"/>
      <c r="AEO718" s="24"/>
      <c r="AEP718" s="24"/>
      <c r="AEQ718" s="24"/>
      <c r="AER718" s="24"/>
      <c r="AES718" s="24"/>
      <c r="AET718" s="24"/>
      <c r="AEU718" s="24"/>
      <c r="AEV718" s="24"/>
      <c r="AEW718" s="24"/>
      <c r="AEX718" s="24"/>
      <c r="AEY718" s="24"/>
      <c r="AEZ718" s="24"/>
      <c r="AFA718" s="24"/>
      <c r="AFB718" s="24"/>
      <c r="AFC718" s="24"/>
      <c r="AFD718" s="24"/>
      <c r="AFE718" s="24"/>
      <c r="AFF718" s="24"/>
      <c r="AFG718" s="24"/>
      <c r="AFH718" s="24"/>
      <c r="AFI718" s="24"/>
      <c r="AFJ718" s="24"/>
      <c r="AFK718" s="24"/>
      <c r="AFL718" s="24"/>
      <c r="AFM718" s="24"/>
      <c r="AFN718" s="24"/>
      <c r="AFO718" s="24"/>
      <c r="AFP718" s="24"/>
      <c r="AFQ718" s="24"/>
      <c r="AFR718" s="24"/>
      <c r="AFS718" s="24"/>
      <c r="AFT718" s="24"/>
      <c r="AFU718" s="24"/>
      <c r="AFV718" s="24"/>
      <c r="AFW718" s="24"/>
      <c r="AFX718" s="24"/>
      <c r="AFY718" s="24"/>
      <c r="AFZ718" s="24"/>
      <c r="AGA718" s="24"/>
      <c r="AGB718" s="24"/>
      <c r="AGC718" s="24"/>
      <c r="AGD718" s="24"/>
      <c r="AGE718" s="24"/>
      <c r="AGF718" s="24"/>
      <c r="AGG718" s="24"/>
      <c r="AGH718" s="24"/>
      <c r="AGI718" s="24"/>
      <c r="AGJ718" s="24"/>
      <c r="AGK718" s="24"/>
      <c r="AGL718" s="24"/>
      <c r="AGM718" s="24"/>
      <c r="AGN718" s="24"/>
      <c r="AGO718" s="24"/>
      <c r="AGP718" s="24"/>
      <c r="AGQ718" s="24"/>
      <c r="AGR718" s="24"/>
      <c r="AGS718" s="24"/>
      <c r="AGT718" s="24"/>
      <c r="AGU718" s="24"/>
      <c r="AGV718" s="24"/>
      <c r="AGW718" s="24"/>
      <c r="AGX718" s="24"/>
      <c r="AGY718" s="24"/>
      <c r="AGZ718" s="24"/>
      <c r="AHA718" s="24"/>
      <c r="AHB718" s="24"/>
      <c r="AHC718" s="24"/>
      <c r="AHD718" s="24"/>
      <c r="AHE718" s="24"/>
      <c r="AHF718" s="24"/>
      <c r="AHG718" s="24"/>
      <c r="AHH718" s="24"/>
      <c r="AHI718" s="24"/>
      <c r="AHJ718" s="24"/>
      <c r="AHK718" s="24"/>
      <c r="AHL718" s="24"/>
      <c r="AHM718" s="24"/>
      <c r="AHN718" s="24"/>
      <c r="AHO718" s="24"/>
      <c r="AHP718" s="24"/>
      <c r="AHQ718" s="24"/>
      <c r="AHR718" s="24"/>
      <c r="AHS718" s="24"/>
      <c r="AHT718" s="24"/>
      <c r="AHU718" s="24"/>
      <c r="AHV718" s="24"/>
      <c r="AHW718" s="24"/>
      <c r="AHX718" s="24"/>
      <c r="AHY718" s="24"/>
      <c r="AHZ718" s="24"/>
      <c r="AIA718" s="24"/>
      <c r="AIB718" s="24"/>
      <c r="AIC718" s="24"/>
      <c r="AID718" s="24"/>
      <c r="AIE718" s="24"/>
      <c r="AIF718" s="24"/>
      <c r="AIG718" s="24"/>
      <c r="AIH718" s="24"/>
      <c r="AII718" s="24"/>
      <c r="AIJ718" s="24"/>
      <c r="AIK718" s="24"/>
      <c r="AIL718" s="24"/>
      <c r="AIM718" s="24"/>
      <c r="AIN718" s="24"/>
      <c r="AIO718" s="24"/>
      <c r="AIP718" s="24"/>
      <c r="AIQ718" s="24"/>
      <c r="AIR718" s="24"/>
      <c r="AIS718" s="24"/>
      <c r="AIT718" s="24"/>
      <c r="AIU718" s="24"/>
      <c r="AIV718" s="24"/>
      <c r="AIW718" s="24"/>
      <c r="AIX718" s="24"/>
      <c r="AIY718" s="24"/>
      <c r="AIZ718" s="24"/>
      <c r="AJA718" s="24"/>
      <c r="AJB718" s="24"/>
      <c r="AJC718" s="24"/>
      <c r="AJD718" s="24"/>
      <c r="AJE718" s="24"/>
      <c r="AJF718" s="24"/>
      <c r="AJG718" s="24"/>
      <c r="AJH718" s="24"/>
      <c r="AJI718" s="24"/>
      <c r="AJJ718" s="24"/>
      <c r="AJK718" s="24"/>
      <c r="AJL718" s="24"/>
      <c r="AJM718" s="24"/>
      <c r="AJN718" s="24"/>
      <c r="AJO718" s="24"/>
      <c r="AJP718" s="24"/>
      <c r="AJQ718" s="24"/>
      <c r="AJR718" s="24"/>
      <c r="AJS718" s="24"/>
      <c r="AJT718" s="24"/>
      <c r="AJU718" s="24"/>
      <c r="AJV718" s="24"/>
      <c r="AJW718" s="24"/>
      <c r="AJX718" s="24"/>
      <c r="AJY718" s="24"/>
      <c r="AJZ718" s="24"/>
      <c r="AKA718" s="24"/>
      <c r="AKB718" s="24"/>
      <c r="AKC718" s="24"/>
      <c r="AKD718" s="24"/>
      <c r="AKE718" s="24"/>
      <c r="AKF718" s="24"/>
      <c r="AKG718" s="24"/>
      <c r="AKH718" s="24"/>
      <c r="AKI718" s="24"/>
      <c r="AKJ718" s="24"/>
      <c r="AKK718" s="24"/>
      <c r="AKL718" s="24"/>
      <c r="AKM718" s="24"/>
      <c r="AKN718" s="24"/>
      <c r="AKO718" s="24"/>
      <c r="AKP718" s="24"/>
      <c r="AKQ718" s="24"/>
      <c r="AKR718" s="24"/>
      <c r="AKS718" s="24"/>
      <c r="AKT718" s="24"/>
      <c r="AKU718" s="24"/>
      <c r="AKV718" s="24"/>
      <c r="AKW718" s="24"/>
      <c r="AKX718" s="24"/>
      <c r="AKY718" s="24"/>
      <c r="AKZ718" s="24"/>
      <c r="ALA718" s="24"/>
      <c r="ALB718" s="24"/>
      <c r="ALC718" s="24"/>
      <c r="ALD718" s="24"/>
      <c r="ALE718" s="24"/>
      <c r="ALF718" s="24"/>
      <c r="ALG718" s="24"/>
      <c r="ALH718" s="24"/>
      <c r="ALI718" s="24"/>
      <c r="ALJ718" s="24"/>
      <c r="ALK718" s="24"/>
      <c r="ALL718" s="24"/>
      <c r="ALM718" s="24"/>
      <c r="ALN718" s="24"/>
      <c r="ALO718" s="24"/>
      <c r="ALP718" s="24"/>
      <c r="ALQ718" s="24"/>
      <c r="ALR718" s="24"/>
      <c r="ALS718" s="24"/>
      <c r="ALT718" s="24"/>
      <c r="ALU718" s="24"/>
      <c r="ALV718" s="24"/>
      <c r="ALW718" s="24"/>
      <c r="ALX718" s="24"/>
      <c r="ALY718" s="24"/>
      <c r="ALZ718" s="24"/>
      <c r="AMA718" s="24"/>
      <c r="AMB718" s="24"/>
      <c r="AMC718" s="24"/>
      <c r="AMD718" s="24"/>
      <c r="AME718" s="24"/>
      <c r="AMF718" s="24"/>
      <c r="AMG718" s="24"/>
      <c r="AMH718" s="24"/>
      <c r="AMI718" s="24"/>
      <c r="AMJ718" s="24"/>
      <c r="AMK718" s="24"/>
      <c r="AML718" s="24"/>
      <c r="AMM718" s="24"/>
      <c r="AMN718" s="24"/>
      <c r="AMO718" s="24"/>
      <c r="AMP718" s="24"/>
      <c r="AMQ718" s="24"/>
      <c r="AMR718" s="24"/>
      <c r="AMS718" s="24"/>
      <c r="AMT718" s="24"/>
      <c r="AMU718" s="24"/>
      <c r="AMV718" s="24"/>
      <c r="AMW718" s="24"/>
      <c r="AMX718" s="24"/>
      <c r="AMY718" s="24"/>
      <c r="AMZ718" s="24"/>
      <c r="ANA718" s="24"/>
      <c r="ANB718" s="24"/>
      <c r="ANC718" s="24"/>
      <c r="AND718" s="24"/>
      <c r="ANE718" s="24"/>
      <c r="ANF718" s="24"/>
      <c r="ANG718" s="24"/>
      <c r="ANH718" s="24"/>
      <c r="ANI718" s="24"/>
      <c r="ANJ718" s="24"/>
      <c r="ANK718" s="24"/>
      <c r="ANL718" s="24"/>
      <c r="ANM718" s="24"/>
      <c r="ANN718" s="24"/>
      <c r="ANO718" s="24"/>
      <c r="ANP718" s="24"/>
      <c r="ANQ718" s="24"/>
      <c r="ANR718" s="24"/>
      <c r="ANS718" s="24"/>
      <c r="ANT718" s="24"/>
      <c r="ANU718" s="24"/>
      <c r="ANV718" s="24"/>
      <c r="ANW718" s="24"/>
      <c r="ANX718" s="24"/>
      <c r="ANY718" s="24"/>
      <c r="ANZ718" s="24"/>
      <c r="AOA718" s="24"/>
      <c r="AOB718" s="24"/>
      <c r="AOC718" s="24"/>
      <c r="AOD718" s="24"/>
      <c r="AOE718" s="24"/>
      <c r="AOF718" s="24"/>
      <c r="AOG718" s="24"/>
      <c r="AOH718" s="24"/>
      <c r="AOI718" s="24"/>
      <c r="AOJ718" s="24"/>
      <c r="AOK718" s="24"/>
      <c r="AOL718" s="24"/>
      <c r="AOM718" s="24"/>
      <c r="AON718" s="24"/>
      <c r="AOO718" s="24"/>
      <c r="AOP718" s="24"/>
      <c r="AOQ718" s="24"/>
      <c r="AOR718" s="24"/>
      <c r="AOS718" s="24"/>
      <c r="AOT718" s="24"/>
      <c r="AOU718" s="24"/>
      <c r="AOV718" s="24"/>
      <c r="AOW718" s="24"/>
      <c r="AOX718" s="24"/>
      <c r="AOY718" s="24"/>
      <c r="AOZ718" s="24"/>
      <c r="APA718" s="24"/>
      <c r="APB718" s="24"/>
      <c r="APC718" s="24"/>
      <c r="APD718" s="24"/>
      <c r="APE718" s="24"/>
      <c r="APF718" s="24"/>
      <c r="APG718" s="24"/>
      <c r="APH718" s="24"/>
      <c r="API718" s="24"/>
      <c r="APJ718" s="24"/>
      <c r="APK718" s="24"/>
      <c r="APL718" s="24"/>
      <c r="APM718" s="24"/>
      <c r="APN718" s="24"/>
      <c r="APO718" s="24"/>
      <c r="APP718" s="24"/>
      <c r="APQ718" s="24"/>
      <c r="APR718" s="24"/>
      <c r="APS718" s="24"/>
      <c r="APT718" s="24"/>
      <c r="APU718" s="24"/>
      <c r="APV718" s="24"/>
      <c r="APW718" s="24"/>
      <c r="APX718" s="24"/>
      <c r="APY718" s="24"/>
      <c r="APZ718" s="24"/>
      <c r="AQA718" s="24"/>
      <c r="AQB718" s="24"/>
      <c r="AQC718" s="24"/>
      <c r="AQD718" s="24"/>
      <c r="AQE718" s="24"/>
      <c r="AQF718" s="24"/>
      <c r="AQG718" s="24"/>
      <c r="AQH718" s="24"/>
      <c r="AQI718" s="24"/>
      <c r="AQJ718" s="24"/>
      <c r="AQK718" s="24"/>
      <c r="AQL718" s="24"/>
      <c r="AQM718" s="24"/>
      <c r="AQN718" s="24"/>
      <c r="AQO718" s="24"/>
      <c r="AQP718" s="24"/>
      <c r="AQQ718" s="24"/>
      <c r="AQR718" s="24"/>
      <c r="AQS718" s="24"/>
      <c r="AQT718" s="24"/>
      <c r="AQU718" s="24"/>
      <c r="AQV718" s="24"/>
      <c r="AQW718" s="24"/>
      <c r="AQX718" s="24"/>
      <c r="AQY718" s="24"/>
      <c r="AQZ718" s="24"/>
      <c r="ARA718" s="24"/>
      <c r="ARB718" s="24"/>
      <c r="ARC718" s="24"/>
      <c r="ARD718" s="24"/>
      <c r="ARE718" s="24"/>
      <c r="ARF718" s="24"/>
      <c r="ARG718" s="24"/>
      <c r="ARH718" s="24"/>
      <c r="ARI718" s="24"/>
      <c r="ARJ718" s="24"/>
      <c r="ARK718" s="24"/>
      <c r="ARL718" s="24"/>
      <c r="ARM718" s="24"/>
      <c r="ARN718" s="24"/>
      <c r="ARO718" s="24"/>
      <c r="ARP718" s="24"/>
      <c r="ARQ718" s="24"/>
      <c r="ARR718" s="24"/>
      <c r="ARS718" s="24"/>
      <c r="ART718" s="24"/>
      <c r="ARU718" s="24"/>
      <c r="ARV718" s="24"/>
      <c r="ARW718" s="24"/>
      <c r="ARX718" s="24"/>
      <c r="ARY718" s="24"/>
      <c r="ARZ718" s="24"/>
      <c r="ASA718" s="24"/>
      <c r="ASB718" s="24"/>
      <c r="ASC718" s="24"/>
      <c r="ASD718" s="24"/>
      <c r="ASE718" s="24"/>
      <c r="ASF718" s="24"/>
      <c r="ASG718" s="24"/>
      <c r="ASH718" s="24"/>
      <c r="ASI718" s="24"/>
      <c r="ASJ718" s="24"/>
      <c r="ASK718" s="24"/>
      <c r="ASL718" s="24"/>
      <c r="ASM718" s="24"/>
      <c r="ASN718" s="24"/>
      <c r="ASO718" s="24"/>
      <c r="ASP718" s="24"/>
      <c r="ASQ718" s="24"/>
      <c r="ASR718" s="24"/>
      <c r="ASS718" s="24"/>
      <c r="AST718" s="24"/>
      <c r="ASU718" s="24"/>
      <c r="ASV718" s="24"/>
      <c r="ASW718" s="24"/>
      <c r="ASX718" s="24"/>
      <c r="ASY718" s="24"/>
      <c r="ASZ718" s="24"/>
      <c r="ATA718" s="24"/>
      <c r="ATB718" s="24"/>
      <c r="ATC718" s="24"/>
      <c r="ATD718" s="24"/>
      <c r="ATE718" s="24"/>
      <c r="ATF718" s="24"/>
      <c r="ATG718" s="24"/>
      <c r="ATH718" s="24"/>
      <c r="ATI718" s="24"/>
      <c r="ATJ718" s="24"/>
      <c r="ATK718" s="24"/>
      <c r="ATL718" s="24"/>
      <c r="ATM718" s="24"/>
      <c r="ATN718" s="24"/>
      <c r="ATO718" s="24"/>
      <c r="ATP718" s="24"/>
      <c r="ATQ718" s="24"/>
      <c r="ATR718" s="24"/>
      <c r="ATS718" s="24"/>
      <c r="ATT718" s="24"/>
      <c r="ATU718" s="24"/>
      <c r="ATV718" s="24"/>
      <c r="ATW718" s="24"/>
      <c r="ATX718" s="24"/>
      <c r="ATY718" s="24"/>
      <c r="ATZ718" s="24"/>
      <c r="AUA718" s="24"/>
      <c r="AUB718" s="24"/>
      <c r="AUC718" s="24"/>
      <c r="AUD718" s="24"/>
      <c r="AUE718" s="24"/>
      <c r="AUF718" s="24"/>
      <c r="AUG718" s="24"/>
      <c r="AUH718" s="24"/>
      <c r="AUI718" s="24"/>
      <c r="AUJ718" s="24"/>
      <c r="AUK718" s="24"/>
      <c r="AUL718" s="24"/>
      <c r="AUM718" s="24"/>
      <c r="AUN718" s="24"/>
      <c r="AUO718" s="24"/>
      <c r="AUP718" s="24"/>
      <c r="AUQ718" s="24"/>
      <c r="AUR718" s="24"/>
      <c r="AUS718" s="24"/>
      <c r="AUT718" s="24"/>
      <c r="AUU718" s="24"/>
      <c r="AUV718" s="24"/>
      <c r="AUW718" s="24"/>
      <c r="AUX718" s="24"/>
      <c r="AUY718" s="24"/>
      <c r="AUZ718" s="24"/>
      <c r="AVA718" s="24"/>
      <c r="AVB718" s="24"/>
      <c r="AVC718" s="24"/>
      <c r="AVD718" s="24"/>
      <c r="AVE718" s="24"/>
      <c r="AVF718" s="24"/>
      <c r="AVG718" s="24"/>
      <c r="AVH718" s="24"/>
      <c r="AVI718" s="24"/>
      <c r="AVJ718" s="24"/>
      <c r="AVK718" s="24"/>
      <c r="AVL718" s="24"/>
      <c r="AVM718" s="24"/>
      <c r="AVN718" s="24"/>
      <c r="AVO718" s="24"/>
      <c r="AVP718" s="24"/>
      <c r="AVQ718" s="24"/>
      <c r="AVR718" s="24"/>
      <c r="AVS718" s="24"/>
      <c r="AVT718" s="24"/>
      <c r="AVU718" s="24"/>
      <c r="AVV718" s="24"/>
      <c r="AVW718" s="24"/>
      <c r="AVX718" s="24"/>
      <c r="AVY718" s="24"/>
      <c r="AVZ718" s="24"/>
      <c r="AWA718" s="24"/>
      <c r="AWB718" s="24"/>
      <c r="AWC718" s="24"/>
      <c r="AWD718" s="24"/>
      <c r="AWE718" s="24"/>
      <c r="AWF718" s="24"/>
      <c r="AWG718" s="24"/>
      <c r="AWH718" s="24"/>
      <c r="AWI718" s="24"/>
      <c r="AWJ718" s="24"/>
      <c r="AWK718" s="24"/>
      <c r="AWL718" s="24"/>
      <c r="AWM718" s="24"/>
      <c r="AWN718" s="24"/>
      <c r="AWO718" s="24"/>
      <c r="AWP718" s="24"/>
      <c r="AWQ718" s="24"/>
      <c r="AWR718" s="24"/>
      <c r="AWS718" s="24"/>
      <c r="AWT718" s="24"/>
      <c r="AWU718" s="24"/>
      <c r="AWV718" s="24"/>
      <c r="AWW718" s="24"/>
      <c r="AWX718" s="24"/>
      <c r="AWY718" s="24"/>
      <c r="AWZ718" s="24"/>
      <c r="AXA718" s="24"/>
      <c r="AXB718" s="24"/>
      <c r="AXC718" s="24"/>
      <c r="AXD718" s="24"/>
      <c r="AXE718" s="24"/>
      <c r="AXF718" s="24"/>
      <c r="AXG718" s="24"/>
      <c r="AXH718" s="24"/>
      <c r="AXI718" s="24"/>
      <c r="AXJ718" s="24"/>
      <c r="AXK718" s="24"/>
      <c r="AXL718" s="24"/>
      <c r="AXM718" s="24"/>
      <c r="AXN718" s="24"/>
      <c r="AXO718" s="24"/>
      <c r="AXP718" s="24"/>
      <c r="AXQ718" s="24"/>
      <c r="AXR718" s="24"/>
      <c r="AXS718" s="24"/>
      <c r="AXT718" s="24"/>
      <c r="AXU718" s="24"/>
      <c r="AXV718" s="24"/>
      <c r="AXW718" s="24"/>
      <c r="AXX718" s="24"/>
      <c r="AXY718" s="24"/>
      <c r="AXZ718" s="24"/>
      <c r="AYA718" s="24"/>
      <c r="AYB718" s="24"/>
      <c r="AYC718" s="24"/>
      <c r="AYD718" s="24"/>
      <c r="AYE718" s="24"/>
      <c r="AYF718" s="24"/>
      <c r="AYG718" s="24"/>
      <c r="AYH718" s="24"/>
      <c r="AYI718" s="24"/>
      <c r="AYJ718" s="24"/>
      <c r="AYK718" s="24"/>
      <c r="AYL718" s="24"/>
      <c r="AYM718" s="24"/>
      <c r="AYN718" s="24"/>
      <c r="AYO718" s="24"/>
      <c r="AYP718" s="24"/>
      <c r="AYQ718" s="24"/>
      <c r="AYR718" s="24"/>
      <c r="AYS718" s="24"/>
      <c r="AYT718" s="24"/>
      <c r="AYU718" s="24"/>
      <c r="AYV718" s="24"/>
      <c r="AYW718" s="24"/>
      <c r="AYX718" s="24"/>
      <c r="AYY718" s="24"/>
      <c r="AYZ718" s="24"/>
      <c r="AZA718" s="24"/>
      <c r="AZB718" s="24"/>
      <c r="AZC718" s="24"/>
      <c r="AZD718" s="24"/>
      <c r="AZE718" s="24"/>
      <c r="AZF718" s="24"/>
      <c r="AZG718" s="24"/>
      <c r="AZH718" s="24"/>
      <c r="AZI718" s="24"/>
      <c r="AZJ718" s="24"/>
      <c r="AZK718" s="24"/>
      <c r="AZL718" s="24"/>
      <c r="AZM718" s="24"/>
      <c r="AZN718" s="24"/>
      <c r="AZO718" s="24"/>
      <c r="AZP718" s="24"/>
      <c r="AZQ718" s="24"/>
      <c r="AZR718" s="24"/>
      <c r="AZS718" s="24"/>
      <c r="AZT718" s="24"/>
      <c r="AZU718" s="24"/>
      <c r="AZV718" s="24"/>
      <c r="AZW718" s="24"/>
      <c r="AZX718" s="24"/>
      <c r="AZY718" s="24"/>
      <c r="AZZ718" s="24"/>
      <c r="BAA718" s="24"/>
      <c r="BAB718" s="24"/>
      <c r="BAC718" s="24"/>
      <c r="BAD718" s="24"/>
      <c r="BAE718" s="24"/>
      <c r="BAF718" s="24"/>
      <c r="BAG718" s="24"/>
      <c r="BAH718" s="24"/>
      <c r="BAI718" s="24"/>
      <c r="BAJ718" s="24"/>
      <c r="BAK718" s="24"/>
      <c r="BAL718" s="24"/>
      <c r="BAM718" s="24"/>
      <c r="BAN718" s="24"/>
      <c r="BAO718" s="24"/>
      <c r="BAP718" s="24"/>
    </row>
    <row r="719" spans="1:1394" s="19" customFormat="1" x14ac:dyDescent="0.25">
      <c r="A719" s="19" t="str">
        <f>IF(YEAR(G719)=2024,#REF!,"")</f>
        <v/>
      </c>
      <c r="B719" s="19" t="str">
        <f>IF(YEAR(G719)=2025,#REF!,"")</f>
        <v/>
      </c>
      <c r="C719" s="19" t="str">
        <f t="shared" si="55"/>
        <v>Afternoon45148</v>
      </c>
      <c r="D719" s="19" t="str">
        <f>IF('by region'!$C$2="Any","Any",'Turf only'!V719)&amp;M719&amp;IF('by region'!$I$2="Any","Any",N719)&amp;G719</f>
        <v>AnyFlatAny45148</v>
      </c>
      <c r="E719" s="19" t="e">
        <f>IF(I719=#REF!,'Turf only'!G719,"")</f>
        <v>#REF!</v>
      </c>
      <c r="F719" s="19" t="e">
        <f t="shared" si="56"/>
        <v>#REF!</v>
      </c>
      <c r="G719" s="15">
        <v>45148</v>
      </c>
      <c r="H719" s="16" t="s">
        <v>34</v>
      </c>
      <c r="I719" s="16" t="s">
        <v>82</v>
      </c>
      <c r="J719" s="16" t="s">
        <v>9</v>
      </c>
      <c r="K719" s="14" t="s">
        <v>24</v>
      </c>
      <c r="L719" s="14" t="s">
        <v>19</v>
      </c>
      <c r="M719" s="16" t="s">
        <v>25</v>
      </c>
      <c r="N719" s="16" t="s">
        <v>13</v>
      </c>
      <c r="O719" s="16" t="s">
        <v>14</v>
      </c>
      <c r="P719" s="23">
        <f t="shared" si="57"/>
        <v>1</v>
      </c>
      <c r="Q719" s="23" cm="1">
        <f t="array" ref="Q719">SUMPRODUCT(($G$2:$G$2765=G719)*(P719&gt;$P$2:$P$2765))+1</f>
        <v>1</v>
      </c>
      <c r="R719" s="23" t="e">
        <f>(Q719*100000)+#REF!</f>
        <v>#REF!</v>
      </c>
      <c r="S719" s="19" t="e" cm="1">
        <f t="array" ref="S719">SUMPRODUCT(($G$2:$G$2765=G719)*(R719&gt;$R$2:$R$2765))+1</f>
        <v>#REF!</v>
      </c>
      <c r="T719" s="19" t="str">
        <f t="shared" si="58"/>
        <v xml:space="preserve">BRIGHTON </v>
      </c>
      <c r="U719" s="19">
        <v>0</v>
      </c>
      <c r="V719" s="19" t="s">
        <v>30</v>
      </c>
      <c r="W719" s="19">
        <f t="shared" si="59"/>
        <v>2023</v>
      </c>
      <c r="X719" s="24"/>
      <c r="Y719" s="24"/>
      <c r="Z719" s="24"/>
      <c r="AA719" s="24"/>
      <c r="AB719" s="24"/>
      <c r="AC719" s="24"/>
      <c r="AD719" s="24"/>
      <c r="AE719" s="24"/>
      <c r="AF719" s="24"/>
      <c r="AG719" s="24"/>
      <c r="AH719" s="24"/>
      <c r="AI719" s="24"/>
      <c r="AJ719" s="24"/>
      <c r="AK719" s="24"/>
      <c r="AL719" s="24"/>
      <c r="AM719" s="24"/>
      <c r="AN719" s="24"/>
      <c r="AO719" s="24"/>
      <c r="AP719" s="24"/>
      <c r="AQ719" s="24"/>
      <c r="AR719" s="24"/>
      <c r="AS719" s="24"/>
      <c r="AT719" s="24"/>
      <c r="AU719" s="24"/>
      <c r="AV719" s="24"/>
      <c r="AW719" s="24"/>
      <c r="AX719" s="24"/>
      <c r="AY719" s="24"/>
      <c r="AZ719" s="24"/>
      <c r="BA719" s="24"/>
      <c r="BB719" s="24"/>
      <c r="BC719" s="24"/>
      <c r="BD719" s="24"/>
      <c r="BE719" s="24"/>
      <c r="BF719" s="24"/>
      <c r="BG719" s="24"/>
      <c r="BH719" s="24"/>
      <c r="BI719" s="24"/>
      <c r="BJ719" s="24"/>
      <c r="BK719" s="24"/>
      <c r="BL719" s="24"/>
      <c r="BM719" s="24"/>
      <c r="BN719" s="24"/>
      <c r="BO719" s="24"/>
      <c r="BP719" s="24"/>
      <c r="BQ719" s="24"/>
      <c r="BR719" s="24"/>
      <c r="BS719" s="24"/>
      <c r="BT719" s="24"/>
      <c r="BU719" s="24"/>
      <c r="BV719" s="24"/>
      <c r="BW719" s="24"/>
      <c r="BX719" s="24"/>
      <c r="BY719" s="24"/>
      <c r="BZ719" s="24"/>
      <c r="CA719" s="24"/>
      <c r="CB719" s="24"/>
      <c r="CC719" s="24"/>
      <c r="CD719" s="24"/>
      <c r="CE719" s="24"/>
      <c r="CF719" s="24"/>
      <c r="CG719" s="24"/>
      <c r="CH719" s="24"/>
      <c r="CI719" s="24"/>
      <c r="CJ719" s="24"/>
      <c r="CK719" s="24"/>
      <c r="CL719" s="24"/>
      <c r="CM719" s="24"/>
      <c r="CN719" s="24"/>
      <c r="CO719" s="24"/>
      <c r="CP719" s="24"/>
      <c r="CQ719" s="24"/>
      <c r="CR719" s="24"/>
      <c r="CS719" s="24"/>
      <c r="CT719" s="24"/>
      <c r="CU719" s="24"/>
      <c r="CV719" s="24"/>
      <c r="CW719" s="24"/>
      <c r="CX719" s="24"/>
      <c r="CY719" s="24"/>
      <c r="CZ719" s="24"/>
      <c r="DA719" s="24"/>
      <c r="DB719" s="24"/>
      <c r="DC719" s="24"/>
      <c r="DD719" s="24"/>
      <c r="DE719" s="24"/>
      <c r="DF719" s="24"/>
      <c r="DG719" s="24"/>
      <c r="DH719" s="24"/>
      <c r="DI719" s="24"/>
      <c r="DJ719" s="24"/>
      <c r="DK719" s="24"/>
      <c r="DL719" s="24"/>
      <c r="DM719" s="24"/>
      <c r="DN719" s="24"/>
      <c r="DO719" s="24"/>
      <c r="DP719" s="24"/>
      <c r="DQ719" s="24"/>
      <c r="DR719" s="24"/>
      <c r="DS719" s="24"/>
      <c r="DT719" s="24"/>
      <c r="DU719" s="24"/>
      <c r="DV719" s="24"/>
      <c r="DW719" s="24"/>
      <c r="DX719" s="24"/>
      <c r="DY719" s="24"/>
      <c r="DZ719" s="24"/>
      <c r="EA719" s="24"/>
      <c r="EB719" s="24"/>
      <c r="EC719" s="24"/>
      <c r="ED719" s="24"/>
      <c r="EE719" s="24"/>
      <c r="EF719" s="24"/>
      <c r="EG719" s="24"/>
      <c r="EH719" s="24"/>
      <c r="EI719" s="24"/>
      <c r="EJ719" s="24"/>
      <c r="EK719" s="24"/>
      <c r="EL719" s="24"/>
      <c r="EM719" s="24"/>
      <c r="EN719" s="24"/>
      <c r="EO719" s="24"/>
      <c r="EP719" s="24"/>
      <c r="EQ719" s="24"/>
      <c r="ER719" s="24"/>
      <c r="ES719" s="24"/>
      <c r="ET719" s="24"/>
      <c r="EU719" s="24"/>
      <c r="EV719" s="24"/>
      <c r="EW719" s="24"/>
      <c r="EX719" s="24"/>
      <c r="EY719" s="24"/>
      <c r="EZ719" s="24"/>
      <c r="FA719" s="24"/>
      <c r="FB719" s="24"/>
      <c r="FC719" s="24"/>
      <c r="FD719" s="24"/>
      <c r="FE719" s="24"/>
      <c r="FF719" s="24"/>
      <c r="FG719" s="24"/>
      <c r="FH719" s="24"/>
      <c r="FI719" s="24"/>
      <c r="FJ719" s="24"/>
      <c r="FK719" s="24"/>
      <c r="FL719" s="24"/>
      <c r="FM719" s="24"/>
      <c r="FN719" s="24"/>
      <c r="FO719" s="24"/>
      <c r="FP719" s="24"/>
      <c r="FQ719" s="24"/>
      <c r="FR719" s="24"/>
      <c r="FS719" s="24"/>
      <c r="FT719" s="24"/>
      <c r="FU719" s="24"/>
      <c r="FV719" s="24"/>
      <c r="FW719" s="24"/>
      <c r="FX719" s="24"/>
      <c r="FY719" s="24"/>
      <c r="FZ719" s="24"/>
      <c r="GA719" s="24"/>
      <c r="GB719" s="24"/>
      <c r="GC719" s="24"/>
      <c r="GD719" s="24"/>
      <c r="GE719" s="24"/>
      <c r="GF719" s="24"/>
      <c r="GG719" s="24"/>
      <c r="GH719" s="24"/>
      <c r="GI719" s="24"/>
      <c r="GJ719" s="24"/>
      <c r="GK719" s="24"/>
      <c r="GL719" s="24"/>
      <c r="GM719" s="24"/>
      <c r="GN719" s="24"/>
      <c r="GO719" s="24"/>
      <c r="GP719" s="24"/>
      <c r="GQ719" s="24"/>
      <c r="GR719" s="24"/>
      <c r="GS719" s="24"/>
      <c r="GT719" s="24"/>
      <c r="GU719" s="24"/>
      <c r="GV719" s="24"/>
      <c r="GW719" s="24"/>
      <c r="GX719" s="24"/>
      <c r="GY719" s="24"/>
      <c r="GZ719" s="24"/>
      <c r="HA719" s="24"/>
      <c r="HB719" s="24"/>
      <c r="HC719" s="24"/>
      <c r="HD719" s="24"/>
      <c r="HE719" s="24"/>
      <c r="HF719" s="24"/>
      <c r="HG719" s="24"/>
      <c r="HH719" s="24"/>
      <c r="HI719" s="24"/>
      <c r="HJ719" s="24"/>
      <c r="HK719" s="24"/>
      <c r="HL719" s="24"/>
      <c r="HM719" s="24"/>
      <c r="HN719" s="24"/>
      <c r="HO719" s="24"/>
      <c r="HP719" s="24"/>
      <c r="HQ719" s="24"/>
      <c r="HR719" s="24"/>
      <c r="HS719" s="24"/>
      <c r="HT719" s="24"/>
      <c r="HU719" s="24"/>
      <c r="HV719" s="24"/>
      <c r="HW719" s="24"/>
      <c r="HX719" s="24"/>
      <c r="HY719" s="24"/>
      <c r="HZ719" s="24"/>
      <c r="IA719" s="24"/>
      <c r="IB719" s="24"/>
      <c r="IC719" s="24"/>
      <c r="ID719" s="24"/>
      <c r="IE719" s="24"/>
      <c r="IF719" s="24"/>
      <c r="IG719" s="24"/>
      <c r="IH719" s="24"/>
      <c r="II719" s="24"/>
      <c r="IJ719" s="24"/>
      <c r="IK719" s="24"/>
      <c r="IL719" s="24"/>
      <c r="IM719" s="24"/>
      <c r="IN719" s="24"/>
      <c r="IO719" s="24"/>
      <c r="IP719" s="24"/>
      <c r="IQ719" s="24"/>
      <c r="IR719" s="24"/>
      <c r="IS719" s="24"/>
      <c r="IT719" s="24"/>
      <c r="IU719" s="24"/>
      <c r="IV719" s="24"/>
      <c r="IW719" s="24"/>
      <c r="IX719" s="24"/>
      <c r="IY719" s="24"/>
      <c r="IZ719" s="24"/>
      <c r="JA719" s="24"/>
      <c r="JB719" s="24"/>
      <c r="JC719" s="24"/>
      <c r="JD719" s="24"/>
      <c r="JE719" s="24"/>
      <c r="JF719" s="24"/>
      <c r="JG719" s="24"/>
      <c r="JH719" s="24"/>
      <c r="JI719" s="24"/>
      <c r="JJ719" s="24"/>
      <c r="JK719" s="24"/>
      <c r="JL719" s="24"/>
      <c r="JM719" s="24"/>
      <c r="JN719" s="24"/>
      <c r="JO719" s="24"/>
      <c r="JP719" s="24"/>
      <c r="JQ719" s="24"/>
      <c r="JR719" s="24"/>
      <c r="JS719" s="24"/>
      <c r="JT719" s="24"/>
      <c r="JU719" s="24"/>
      <c r="JV719" s="24"/>
      <c r="JW719" s="24"/>
      <c r="JX719" s="24"/>
      <c r="JY719" s="24"/>
      <c r="JZ719" s="24"/>
      <c r="KA719" s="24"/>
      <c r="KB719" s="24"/>
      <c r="KC719" s="24"/>
      <c r="KD719" s="24"/>
      <c r="KE719" s="24"/>
      <c r="KF719" s="24"/>
      <c r="KG719" s="24"/>
      <c r="KH719" s="24"/>
      <c r="KI719" s="24"/>
      <c r="KJ719" s="24"/>
      <c r="KK719" s="24"/>
      <c r="KL719" s="24"/>
      <c r="KM719" s="24"/>
      <c r="KN719" s="24"/>
      <c r="KO719" s="24"/>
      <c r="KP719" s="24"/>
      <c r="KQ719" s="24"/>
      <c r="KR719" s="24"/>
      <c r="KS719" s="24"/>
      <c r="KT719" s="24"/>
      <c r="KU719" s="24"/>
      <c r="KV719" s="24"/>
      <c r="KW719" s="24"/>
      <c r="KX719" s="24"/>
      <c r="KY719" s="24"/>
      <c r="KZ719" s="24"/>
      <c r="LA719" s="24"/>
      <c r="LB719" s="24"/>
      <c r="LC719" s="24"/>
      <c r="LD719" s="24"/>
      <c r="LE719" s="24"/>
      <c r="LF719" s="24"/>
      <c r="LG719" s="24"/>
      <c r="LH719" s="24"/>
      <c r="LI719" s="24"/>
      <c r="LJ719" s="24"/>
      <c r="LK719" s="24"/>
      <c r="LL719" s="24"/>
      <c r="LM719" s="24"/>
      <c r="LN719" s="24"/>
      <c r="LO719" s="24"/>
      <c r="LP719" s="24"/>
      <c r="LQ719" s="24"/>
      <c r="LR719" s="24"/>
      <c r="LS719" s="24"/>
      <c r="LT719" s="24"/>
      <c r="LU719" s="24"/>
      <c r="LV719" s="24"/>
      <c r="LW719" s="24"/>
      <c r="LX719" s="24"/>
      <c r="LY719" s="24"/>
      <c r="LZ719" s="24"/>
      <c r="MA719" s="24"/>
      <c r="MB719" s="24"/>
      <c r="MC719" s="24"/>
      <c r="MD719" s="24"/>
      <c r="ME719" s="24"/>
      <c r="MF719" s="24"/>
      <c r="MG719" s="24"/>
      <c r="MH719" s="24"/>
      <c r="MI719" s="24"/>
      <c r="MJ719" s="24"/>
      <c r="MK719" s="24"/>
      <c r="ML719" s="24"/>
      <c r="MM719" s="24"/>
      <c r="MN719" s="24"/>
      <c r="MO719" s="24"/>
      <c r="MP719" s="24"/>
      <c r="MQ719" s="24"/>
      <c r="MR719" s="24"/>
      <c r="MS719" s="24"/>
      <c r="MT719" s="24"/>
      <c r="MU719" s="24"/>
      <c r="MV719" s="24"/>
      <c r="MW719" s="24"/>
      <c r="MX719" s="24"/>
      <c r="MY719" s="24"/>
      <c r="MZ719" s="24"/>
      <c r="NA719" s="24"/>
      <c r="NB719" s="24"/>
      <c r="NC719" s="24"/>
      <c r="ND719" s="24"/>
      <c r="NE719" s="24"/>
      <c r="NF719" s="24"/>
      <c r="NG719" s="24"/>
      <c r="NH719" s="24"/>
      <c r="NI719" s="24"/>
      <c r="NJ719" s="24"/>
      <c r="NK719" s="24"/>
      <c r="NL719" s="24"/>
      <c r="NM719" s="24"/>
      <c r="NN719" s="24"/>
      <c r="NO719" s="24"/>
      <c r="NP719" s="24"/>
      <c r="NQ719" s="24"/>
      <c r="NR719" s="24"/>
      <c r="NS719" s="24"/>
      <c r="NT719" s="24"/>
      <c r="NU719" s="24"/>
      <c r="NV719" s="24"/>
      <c r="NW719" s="24"/>
      <c r="NX719" s="24"/>
      <c r="NY719" s="24"/>
      <c r="NZ719" s="24"/>
      <c r="OA719" s="24"/>
      <c r="OB719" s="24"/>
      <c r="OC719" s="24"/>
      <c r="OD719" s="24"/>
      <c r="OE719" s="24"/>
      <c r="OF719" s="24"/>
      <c r="OG719" s="24"/>
      <c r="OH719" s="24"/>
      <c r="OI719" s="24"/>
      <c r="OJ719" s="24"/>
      <c r="OK719" s="24"/>
      <c r="OL719" s="24"/>
      <c r="OM719" s="24"/>
      <c r="ON719" s="24"/>
      <c r="OO719" s="24"/>
      <c r="OP719" s="24"/>
      <c r="OQ719" s="24"/>
      <c r="OR719" s="24"/>
      <c r="OS719" s="24"/>
      <c r="OT719" s="24"/>
      <c r="OU719" s="24"/>
      <c r="OV719" s="24"/>
      <c r="OW719" s="24"/>
      <c r="OX719" s="24"/>
      <c r="OY719" s="24"/>
      <c r="OZ719" s="24"/>
      <c r="PA719" s="24"/>
      <c r="PB719" s="24"/>
      <c r="PC719" s="24"/>
      <c r="PD719" s="24"/>
      <c r="PE719" s="24"/>
      <c r="PF719" s="24"/>
      <c r="PG719" s="24"/>
      <c r="PH719" s="24"/>
      <c r="PI719" s="24"/>
      <c r="PJ719" s="24"/>
      <c r="PK719" s="24"/>
      <c r="PL719" s="24"/>
      <c r="PM719" s="24"/>
      <c r="PN719" s="24"/>
      <c r="PO719" s="24"/>
      <c r="PP719" s="24"/>
      <c r="PQ719" s="24"/>
      <c r="PR719" s="24"/>
      <c r="PS719" s="24"/>
      <c r="PT719" s="24"/>
      <c r="PU719" s="24"/>
      <c r="PV719" s="24"/>
      <c r="PW719" s="24"/>
      <c r="PX719" s="24"/>
      <c r="PY719" s="24"/>
      <c r="PZ719" s="24"/>
      <c r="QA719" s="24"/>
      <c r="QB719" s="24"/>
      <c r="QC719" s="24"/>
      <c r="QD719" s="24"/>
      <c r="QE719" s="24"/>
      <c r="QF719" s="24"/>
      <c r="QG719" s="24"/>
      <c r="QH719" s="24"/>
      <c r="QI719" s="24"/>
      <c r="QJ719" s="24"/>
      <c r="QK719" s="24"/>
      <c r="QL719" s="24"/>
      <c r="QM719" s="24"/>
      <c r="QN719" s="24"/>
      <c r="QO719" s="24"/>
      <c r="QP719" s="24"/>
      <c r="QQ719" s="24"/>
      <c r="QR719" s="24"/>
      <c r="QS719" s="24"/>
      <c r="QT719" s="24"/>
      <c r="QU719" s="24"/>
      <c r="QV719" s="24"/>
      <c r="QW719" s="24"/>
      <c r="QX719" s="24"/>
      <c r="QY719" s="24"/>
      <c r="QZ719" s="24"/>
      <c r="RA719" s="24"/>
      <c r="RB719" s="24"/>
      <c r="RC719" s="24"/>
      <c r="RD719" s="24"/>
      <c r="RE719" s="24"/>
      <c r="RF719" s="24"/>
      <c r="RG719" s="24"/>
      <c r="RH719" s="24"/>
      <c r="RI719" s="24"/>
      <c r="RJ719" s="24"/>
      <c r="RK719" s="24"/>
      <c r="RL719" s="24"/>
      <c r="RM719" s="24"/>
      <c r="RN719" s="24"/>
      <c r="RO719" s="24"/>
      <c r="RP719" s="24"/>
      <c r="RQ719" s="24"/>
      <c r="RR719" s="24"/>
      <c r="RS719" s="24"/>
      <c r="RT719" s="24"/>
      <c r="RU719" s="24"/>
      <c r="RV719" s="24"/>
      <c r="RW719" s="24"/>
      <c r="RX719" s="24"/>
      <c r="RY719" s="24"/>
      <c r="RZ719" s="24"/>
      <c r="SA719" s="24"/>
      <c r="SB719" s="24"/>
      <c r="SC719" s="24"/>
      <c r="SD719" s="24"/>
      <c r="SE719" s="24"/>
      <c r="SF719" s="24"/>
      <c r="SG719" s="24"/>
      <c r="SH719" s="24"/>
      <c r="SI719" s="24"/>
      <c r="SJ719" s="24"/>
      <c r="SK719" s="24"/>
      <c r="SL719" s="24"/>
      <c r="SM719" s="24"/>
      <c r="SN719" s="24"/>
      <c r="SO719" s="24"/>
      <c r="SP719" s="24"/>
      <c r="SQ719" s="24"/>
      <c r="SR719" s="24"/>
      <c r="SS719" s="24"/>
      <c r="ST719" s="24"/>
      <c r="SU719" s="24"/>
      <c r="SV719" s="24"/>
      <c r="SW719" s="24"/>
      <c r="SX719" s="24"/>
      <c r="SY719" s="24"/>
      <c r="SZ719" s="24"/>
      <c r="TA719" s="24"/>
      <c r="TB719" s="24"/>
      <c r="TC719" s="24"/>
      <c r="TD719" s="24"/>
      <c r="TE719" s="24"/>
      <c r="TF719" s="24"/>
      <c r="TG719" s="24"/>
      <c r="TH719" s="24"/>
      <c r="TI719" s="24"/>
      <c r="TJ719" s="24"/>
      <c r="TK719" s="24"/>
      <c r="TL719" s="24"/>
      <c r="TM719" s="24"/>
      <c r="TN719" s="24"/>
      <c r="TO719" s="24"/>
      <c r="TP719" s="24"/>
      <c r="TQ719" s="24"/>
      <c r="TR719" s="24"/>
      <c r="TS719" s="24"/>
      <c r="TT719" s="24"/>
      <c r="TU719" s="24"/>
      <c r="TV719" s="24"/>
      <c r="TW719" s="24"/>
      <c r="TX719" s="24"/>
      <c r="TY719" s="24"/>
      <c r="TZ719" s="24"/>
      <c r="UA719" s="24"/>
      <c r="UB719" s="24"/>
      <c r="UC719" s="24"/>
      <c r="UD719" s="24"/>
      <c r="UE719" s="24"/>
      <c r="UF719" s="24"/>
      <c r="UG719" s="24"/>
      <c r="UH719" s="24"/>
      <c r="UI719" s="24"/>
      <c r="UJ719" s="24"/>
      <c r="UK719" s="24"/>
      <c r="UL719" s="24"/>
      <c r="UM719" s="24"/>
      <c r="UN719" s="24"/>
      <c r="UO719" s="24"/>
      <c r="UP719" s="24"/>
      <c r="UQ719" s="24"/>
      <c r="UR719" s="24"/>
      <c r="US719" s="24"/>
      <c r="UT719" s="24"/>
      <c r="UU719" s="24"/>
      <c r="UV719" s="24"/>
      <c r="UW719" s="24"/>
      <c r="UX719" s="24"/>
      <c r="UY719" s="24"/>
      <c r="UZ719" s="24"/>
      <c r="VA719" s="24"/>
      <c r="VB719" s="24"/>
      <c r="VC719" s="24"/>
      <c r="VD719" s="24"/>
      <c r="VE719" s="24"/>
      <c r="VF719" s="24"/>
      <c r="VG719" s="24"/>
      <c r="VH719" s="24"/>
      <c r="VI719" s="24"/>
      <c r="VJ719" s="24"/>
      <c r="VK719" s="24"/>
      <c r="VL719" s="24"/>
      <c r="VM719" s="24"/>
      <c r="VN719" s="24"/>
      <c r="VO719" s="24"/>
      <c r="VP719" s="24"/>
      <c r="VQ719" s="24"/>
      <c r="VR719" s="24"/>
      <c r="VS719" s="24"/>
      <c r="VT719" s="24"/>
      <c r="VU719" s="24"/>
      <c r="VV719" s="24"/>
      <c r="VW719" s="24"/>
      <c r="VX719" s="24"/>
      <c r="VY719" s="24"/>
      <c r="VZ719" s="24"/>
      <c r="WA719" s="24"/>
      <c r="WB719" s="24"/>
      <c r="WC719" s="24"/>
      <c r="WD719" s="24"/>
      <c r="WE719" s="24"/>
      <c r="WF719" s="24"/>
      <c r="WG719" s="24"/>
      <c r="WH719" s="24"/>
      <c r="WI719" s="24"/>
      <c r="WJ719" s="24"/>
      <c r="WK719" s="24"/>
      <c r="WL719" s="24"/>
      <c r="WM719" s="24"/>
      <c r="WN719" s="24"/>
      <c r="WO719" s="24"/>
      <c r="WP719" s="24"/>
      <c r="WQ719" s="24"/>
      <c r="WR719" s="24"/>
      <c r="WS719" s="24"/>
      <c r="WT719" s="24"/>
      <c r="WU719" s="24"/>
      <c r="WV719" s="24"/>
      <c r="WW719" s="24"/>
      <c r="WX719" s="24"/>
      <c r="WY719" s="24"/>
      <c r="WZ719" s="24"/>
      <c r="XA719" s="24"/>
      <c r="XB719" s="24"/>
      <c r="XC719" s="24"/>
      <c r="XD719" s="24"/>
      <c r="XE719" s="24"/>
      <c r="XF719" s="24"/>
      <c r="XG719" s="24"/>
      <c r="XH719" s="24"/>
      <c r="XI719" s="24"/>
      <c r="XJ719" s="24"/>
      <c r="XK719" s="24"/>
      <c r="XL719" s="24"/>
      <c r="XM719" s="24"/>
      <c r="XN719" s="24"/>
      <c r="XO719" s="24"/>
      <c r="XP719" s="24"/>
      <c r="XQ719" s="24"/>
      <c r="XR719" s="24"/>
      <c r="XS719" s="24"/>
      <c r="XT719" s="24"/>
      <c r="XU719" s="24"/>
      <c r="XV719" s="24"/>
      <c r="XW719" s="24"/>
      <c r="XX719" s="24"/>
      <c r="XY719" s="24"/>
      <c r="XZ719" s="24"/>
      <c r="YA719" s="24"/>
      <c r="YB719" s="24"/>
      <c r="YC719" s="24"/>
      <c r="YD719" s="24"/>
      <c r="YE719" s="24"/>
      <c r="YF719" s="24"/>
      <c r="YG719" s="24"/>
      <c r="YH719" s="24"/>
      <c r="YI719" s="24"/>
      <c r="YJ719" s="24"/>
      <c r="YK719" s="24"/>
      <c r="YL719" s="24"/>
      <c r="YM719" s="24"/>
      <c r="YN719" s="24"/>
      <c r="YO719" s="24"/>
      <c r="YP719" s="24"/>
      <c r="YQ719" s="24"/>
      <c r="YR719" s="24"/>
      <c r="YS719" s="24"/>
      <c r="YT719" s="24"/>
      <c r="YU719" s="24"/>
      <c r="YV719" s="24"/>
      <c r="YW719" s="24"/>
      <c r="YX719" s="24"/>
      <c r="YY719" s="24"/>
      <c r="YZ719" s="24"/>
      <c r="ZA719" s="24"/>
      <c r="ZB719" s="24"/>
      <c r="ZC719" s="24"/>
      <c r="ZD719" s="24"/>
      <c r="ZE719" s="24"/>
      <c r="ZF719" s="24"/>
      <c r="ZG719" s="24"/>
      <c r="ZH719" s="24"/>
      <c r="ZI719" s="24"/>
      <c r="ZJ719" s="24"/>
      <c r="ZK719" s="24"/>
      <c r="ZL719" s="24"/>
      <c r="ZM719" s="24"/>
      <c r="ZN719" s="24"/>
      <c r="ZO719" s="24"/>
      <c r="ZP719" s="24"/>
      <c r="ZQ719" s="24"/>
      <c r="ZR719" s="24"/>
      <c r="ZS719" s="24"/>
      <c r="ZT719" s="24"/>
      <c r="ZU719" s="24"/>
      <c r="ZV719" s="24"/>
      <c r="ZW719" s="24"/>
      <c r="ZX719" s="24"/>
      <c r="ZY719" s="24"/>
      <c r="ZZ719" s="24"/>
      <c r="AAA719" s="24"/>
      <c r="AAB719" s="24"/>
      <c r="AAC719" s="24"/>
      <c r="AAD719" s="24"/>
      <c r="AAE719" s="24"/>
      <c r="AAF719" s="24"/>
      <c r="AAG719" s="24"/>
      <c r="AAH719" s="24"/>
      <c r="AAI719" s="24"/>
      <c r="AAJ719" s="24"/>
      <c r="AAK719" s="24"/>
      <c r="AAL719" s="24"/>
      <c r="AAM719" s="24"/>
      <c r="AAN719" s="24"/>
      <c r="AAO719" s="24"/>
      <c r="AAP719" s="24"/>
      <c r="AAQ719" s="24"/>
      <c r="AAR719" s="24"/>
      <c r="AAS719" s="24"/>
      <c r="AAT719" s="24"/>
      <c r="AAU719" s="24"/>
      <c r="AAV719" s="24"/>
      <c r="AAW719" s="24"/>
      <c r="AAX719" s="24"/>
      <c r="AAY719" s="24"/>
      <c r="AAZ719" s="24"/>
      <c r="ABA719" s="24"/>
      <c r="ABB719" s="24"/>
      <c r="ABC719" s="24"/>
      <c r="ABD719" s="24"/>
      <c r="ABE719" s="24"/>
      <c r="ABF719" s="24"/>
      <c r="ABG719" s="24"/>
      <c r="ABH719" s="24"/>
      <c r="ABI719" s="24"/>
      <c r="ABJ719" s="24"/>
      <c r="ABK719" s="24"/>
      <c r="ABL719" s="24"/>
      <c r="ABM719" s="24"/>
      <c r="ABN719" s="24"/>
      <c r="ABO719" s="24"/>
      <c r="ABP719" s="24"/>
      <c r="ABQ719" s="24"/>
      <c r="ABR719" s="24"/>
      <c r="ABS719" s="24"/>
      <c r="ABT719" s="24"/>
      <c r="ABU719" s="24"/>
      <c r="ABV719" s="24"/>
      <c r="ABW719" s="24"/>
      <c r="ABX719" s="24"/>
      <c r="ABY719" s="24"/>
      <c r="ABZ719" s="24"/>
      <c r="ACA719" s="24"/>
      <c r="ACB719" s="24"/>
      <c r="ACC719" s="24"/>
      <c r="ACD719" s="24"/>
      <c r="ACE719" s="24"/>
      <c r="ACF719" s="24"/>
      <c r="ACG719" s="24"/>
      <c r="ACH719" s="24"/>
      <c r="ACI719" s="24"/>
      <c r="ACJ719" s="24"/>
      <c r="ACK719" s="24"/>
      <c r="ACL719" s="24"/>
      <c r="ACM719" s="24"/>
      <c r="ACN719" s="24"/>
      <c r="ACO719" s="24"/>
      <c r="ACP719" s="24"/>
      <c r="ACQ719" s="24"/>
      <c r="ACR719" s="24"/>
      <c r="ACS719" s="24"/>
      <c r="ACT719" s="24"/>
      <c r="ACU719" s="24"/>
      <c r="ACV719" s="24"/>
      <c r="ACW719" s="24"/>
      <c r="ACX719" s="24"/>
      <c r="ACY719" s="24"/>
      <c r="ACZ719" s="24"/>
      <c r="ADA719" s="24"/>
      <c r="ADB719" s="24"/>
      <c r="ADC719" s="24"/>
      <c r="ADD719" s="24"/>
      <c r="ADE719" s="24"/>
      <c r="ADF719" s="24"/>
      <c r="ADG719" s="24"/>
      <c r="ADH719" s="24"/>
      <c r="ADI719" s="24"/>
      <c r="ADJ719" s="24"/>
      <c r="ADK719" s="24"/>
      <c r="ADL719" s="24"/>
      <c r="ADM719" s="24"/>
      <c r="ADN719" s="24"/>
      <c r="ADO719" s="24"/>
      <c r="ADP719" s="24"/>
      <c r="ADQ719" s="24"/>
      <c r="ADR719" s="24"/>
      <c r="ADS719" s="24"/>
      <c r="ADT719" s="24"/>
      <c r="ADU719" s="24"/>
      <c r="ADV719" s="24"/>
      <c r="ADW719" s="24"/>
      <c r="ADX719" s="24"/>
      <c r="ADY719" s="24"/>
      <c r="ADZ719" s="24"/>
      <c r="AEA719" s="24"/>
      <c r="AEB719" s="24"/>
      <c r="AEC719" s="24"/>
      <c r="AED719" s="24"/>
      <c r="AEE719" s="24"/>
      <c r="AEF719" s="24"/>
      <c r="AEG719" s="24"/>
      <c r="AEH719" s="24"/>
      <c r="AEI719" s="24"/>
      <c r="AEJ719" s="24"/>
      <c r="AEK719" s="24"/>
      <c r="AEL719" s="24"/>
      <c r="AEM719" s="24"/>
      <c r="AEN719" s="24"/>
      <c r="AEO719" s="24"/>
      <c r="AEP719" s="24"/>
      <c r="AEQ719" s="24"/>
      <c r="AER719" s="24"/>
      <c r="AES719" s="24"/>
      <c r="AET719" s="24"/>
      <c r="AEU719" s="24"/>
      <c r="AEV719" s="24"/>
      <c r="AEW719" s="24"/>
      <c r="AEX719" s="24"/>
      <c r="AEY719" s="24"/>
      <c r="AEZ719" s="24"/>
      <c r="AFA719" s="24"/>
      <c r="AFB719" s="24"/>
      <c r="AFC719" s="24"/>
      <c r="AFD719" s="24"/>
      <c r="AFE719" s="24"/>
      <c r="AFF719" s="24"/>
      <c r="AFG719" s="24"/>
      <c r="AFH719" s="24"/>
      <c r="AFI719" s="24"/>
      <c r="AFJ719" s="24"/>
      <c r="AFK719" s="24"/>
      <c r="AFL719" s="24"/>
      <c r="AFM719" s="24"/>
      <c r="AFN719" s="24"/>
      <c r="AFO719" s="24"/>
      <c r="AFP719" s="24"/>
      <c r="AFQ719" s="24"/>
      <c r="AFR719" s="24"/>
      <c r="AFS719" s="24"/>
      <c r="AFT719" s="24"/>
      <c r="AFU719" s="24"/>
      <c r="AFV719" s="24"/>
      <c r="AFW719" s="24"/>
      <c r="AFX719" s="24"/>
      <c r="AFY719" s="24"/>
      <c r="AFZ719" s="24"/>
      <c r="AGA719" s="24"/>
      <c r="AGB719" s="24"/>
      <c r="AGC719" s="24"/>
      <c r="AGD719" s="24"/>
      <c r="AGE719" s="24"/>
      <c r="AGF719" s="24"/>
      <c r="AGG719" s="24"/>
      <c r="AGH719" s="24"/>
      <c r="AGI719" s="24"/>
      <c r="AGJ719" s="24"/>
      <c r="AGK719" s="24"/>
      <c r="AGL719" s="24"/>
      <c r="AGM719" s="24"/>
      <c r="AGN719" s="24"/>
      <c r="AGO719" s="24"/>
      <c r="AGP719" s="24"/>
      <c r="AGQ719" s="24"/>
      <c r="AGR719" s="24"/>
      <c r="AGS719" s="24"/>
      <c r="AGT719" s="24"/>
      <c r="AGU719" s="24"/>
      <c r="AGV719" s="24"/>
      <c r="AGW719" s="24"/>
      <c r="AGX719" s="24"/>
      <c r="AGY719" s="24"/>
      <c r="AGZ719" s="24"/>
      <c r="AHA719" s="24"/>
      <c r="AHB719" s="24"/>
      <c r="AHC719" s="24"/>
      <c r="AHD719" s="24"/>
      <c r="AHE719" s="24"/>
      <c r="AHF719" s="24"/>
      <c r="AHG719" s="24"/>
      <c r="AHH719" s="24"/>
      <c r="AHI719" s="24"/>
      <c r="AHJ719" s="24"/>
      <c r="AHK719" s="24"/>
      <c r="AHL719" s="24"/>
      <c r="AHM719" s="24"/>
      <c r="AHN719" s="24"/>
      <c r="AHO719" s="24"/>
      <c r="AHP719" s="24"/>
      <c r="AHQ719" s="24"/>
      <c r="AHR719" s="24"/>
      <c r="AHS719" s="24"/>
      <c r="AHT719" s="24"/>
      <c r="AHU719" s="24"/>
      <c r="AHV719" s="24"/>
      <c r="AHW719" s="24"/>
      <c r="AHX719" s="24"/>
      <c r="AHY719" s="24"/>
      <c r="AHZ719" s="24"/>
      <c r="AIA719" s="24"/>
      <c r="AIB719" s="24"/>
      <c r="AIC719" s="24"/>
      <c r="AID719" s="24"/>
      <c r="AIE719" s="24"/>
      <c r="AIF719" s="24"/>
      <c r="AIG719" s="24"/>
      <c r="AIH719" s="24"/>
      <c r="AII719" s="24"/>
      <c r="AIJ719" s="24"/>
      <c r="AIK719" s="24"/>
      <c r="AIL719" s="24"/>
      <c r="AIM719" s="24"/>
      <c r="AIN719" s="24"/>
      <c r="AIO719" s="24"/>
      <c r="AIP719" s="24"/>
      <c r="AIQ719" s="24"/>
      <c r="AIR719" s="24"/>
      <c r="AIS719" s="24"/>
      <c r="AIT719" s="24"/>
      <c r="AIU719" s="24"/>
      <c r="AIV719" s="24"/>
      <c r="AIW719" s="24"/>
      <c r="AIX719" s="24"/>
      <c r="AIY719" s="24"/>
      <c r="AIZ719" s="24"/>
      <c r="AJA719" s="24"/>
      <c r="AJB719" s="24"/>
      <c r="AJC719" s="24"/>
      <c r="AJD719" s="24"/>
      <c r="AJE719" s="24"/>
      <c r="AJF719" s="24"/>
      <c r="AJG719" s="24"/>
      <c r="AJH719" s="24"/>
      <c r="AJI719" s="24"/>
      <c r="AJJ719" s="24"/>
      <c r="AJK719" s="24"/>
      <c r="AJL719" s="24"/>
      <c r="AJM719" s="24"/>
      <c r="AJN719" s="24"/>
      <c r="AJO719" s="24"/>
      <c r="AJP719" s="24"/>
      <c r="AJQ719" s="24"/>
      <c r="AJR719" s="24"/>
      <c r="AJS719" s="24"/>
      <c r="AJT719" s="24"/>
      <c r="AJU719" s="24"/>
      <c r="AJV719" s="24"/>
      <c r="AJW719" s="24"/>
      <c r="AJX719" s="24"/>
      <c r="AJY719" s="24"/>
      <c r="AJZ719" s="24"/>
      <c r="AKA719" s="24"/>
      <c r="AKB719" s="24"/>
      <c r="AKC719" s="24"/>
      <c r="AKD719" s="24"/>
      <c r="AKE719" s="24"/>
      <c r="AKF719" s="24"/>
      <c r="AKG719" s="24"/>
      <c r="AKH719" s="24"/>
      <c r="AKI719" s="24"/>
      <c r="AKJ719" s="24"/>
      <c r="AKK719" s="24"/>
      <c r="AKL719" s="24"/>
      <c r="AKM719" s="24"/>
      <c r="AKN719" s="24"/>
      <c r="AKO719" s="24"/>
      <c r="AKP719" s="24"/>
      <c r="AKQ719" s="24"/>
      <c r="AKR719" s="24"/>
      <c r="AKS719" s="24"/>
      <c r="AKT719" s="24"/>
      <c r="AKU719" s="24"/>
      <c r="AKV719" s="24"/>
      <c r="AKW719" s="24"/>
      <c r="AKX719" s="24"/>
      <c r="AKY719" s="24"/>
      <c r="AKZ719" s="24"/>
      <c r="ALA719" s="24"/>
      <c r="ALB719" s="24"/>
      <c r="ALC719" s="24"/>
      <c r="ALD719" s="24"/>
      <c r="ALE719" s="24"/>
      <c r="ALF719" s="24"/>
      <c r="ALG719" s="24"/>
      <c r="ALH719" s="24"/>
      <c r="ALI719" s="24"/>
      <c r="ALJ719" s="24"/>
      <c r="ALK719" s="24"/>
      <c r="ALL719" s="24"/>
      <c r="ALM719" s="24"/>
      <c r="ALN719" s="24"/>
      <c r="ALO719" s="24"/>
      <c r="ALP719" s="24"/>
      <c r="ALQ719" s="24"/>
      <c r="ALR719" s="24"/>
      <c r="ALS719" s="24"/>
      <c r="ALT719" s="24"/>
      <c r="ALU719" s="24"/>
      <c r="ALV719" s="24"/>
      <c r="ALW719" s="24"/>
      <c r="ALX719" s="24"/>
      <c r="ALY719" s="24"/>
      <c r="ALZ719" s="24"/>
      <c r="AMA719" s="24"/>
      <c r="AMB719" s="24"/>
      <c r="AMC719" s="24"/>
      <c r="AMD719" s="24"/>
      <c r="AME719" s="24"/>
      <c r="AMF719" s="24"/>
      <c r="AMG719" s="24"/>
      <c r="AMH719" s="24"/>
      <c r="AMI719" s="24"/>
      <c r="AMJ719" s="24"/>
      <c r="AMK719" s="24"/>
      <c r="AML719" s="24"/>
      <c r="AMM719" s="24"/>
      <c r="AMN719" s="24"/>
      <c r="AMO719" s="24"/>
      <c r="AMP719" s="24"/>
      <c r="AMQ719" s="24"/>
      <c r="AMR719" s="24"/>
      <c r="AMS719" s="24"/>
      <c r="AMT719" s="24"/>
      <c r="AMU719" s="24"/>
      <c r="AMV719" s="24"/>
      <c r="AMW719" s="24"/>
      <c r="AMX719" s="24"/>
      <c r="AMY719" s="24"/>
      <c r="AMZ719" s="24"/>
      <c r="ANA719" s="24"/>
      <c r="ANB719" s="24"/>
      <c r="ANC719" s="24"/>
      <c r="AND719" s="24"/>
      <c r="ANE719" s="24"/>
      <c r="ANF719" s="24"/>
      <c r="ANG719" s="24"/>
      <c r="ANH719" s="24"/>
      <c r="ANI719" s="24"/>
      <c r="ANJ719" s="24"/>
      <c r="ANK719" s="24"/>
      <c r="ANL719" s="24"/>
      <c r="ANM719" s="24"/>
      <c r="ANN719" s="24"/>
      <c r="ANO719" s="24"/>
      <c r="ANP719" s="24"/>
      <c r="ANQ719" s="24"/>
      <c r="ANR719" s="24"/>
      <c r="ANS719" s="24"/>
      <c r="ANT719" s="24"/>
      <c r="ANU719" s="24"/>
      <c r="ANV719" s="24"/>
      <c r="ANW719" s="24"/>
      <c r="ANX719" s="24"/>
      <c r="ANY719" s="24"/>
      <c r="ANZ719" s="24"/>
      <c r="AOA719" s="24"/>
      <c r="AOB719" s="24"/>
      <c r="AOC719" s="24"/>
      <c r="AOD719" s="24"/>
      <c r="AOE719" s="24"/>
      <c r="AOF719" s="24"/>
      <c r="AOG719" s="24"/>
      <c r="AOH719" s="24"/>
      <c r="AOI719" s="24"/>
      <c r="AOJ719" s="24"/>
      <c r="AOK719" s="24"/>
      <c r="AOL719" s="24"/>
      <c r="AOM719" s="24"/>
      <c r="AON719" s="24"/>
      <c r="AOO719" s="24"/>
      <c r="AOP719" s="24"/>
      <c r="AOQ719" s="24"/>
      <c r="AOR719" s="24"/>
      <c r="AOS719" s="24"/>
      <c r="AOT719" s="24"/>
      <c r="AOU719" s="24"/>
      <c r="AOV719" s="24"/>
      <c r="AOW719" s="24"/>
      <c r="AOX719" s="24"/>
      <c r="AOY719" s="24"/>
      <c r="AOZ719" s="24"/>
      <c r="APA719" s="24"/>
      <c r="APB719" s="24"/>
      <c r="APC719" s="24"/>
      <c r="APD719" s="24"/>
      <c r="APE719" s="24"/>
      <c r="APF719" s="24"/>
      <c r="APG719" s="24"/>
      <c r="APH719" s="24"/>
      <c r="API719" s="24"/>
      <c r="APJ719" s="24"/>
      <c r="APK719" s="24"/>
      <c r="APL719" s="24"/>
      <c r="APM719" s="24"/>
      <c r="APN719" s="24"/>
      <c r="APO719" s="24"/>
      <c r="APP719" s="24"/>
      <c r="APQ719" s="24"/>
      <c r="APR719" s="24"/>
      <c r="APS719" s="24"/>
      <c r="APT719" s="24"/>
      <c r="APU719" s="24"/>
      <c r="APV719" s="24"/>
      <c r="APW719" s="24"/>
      <c r="APX719" s="24"/>
      <c r="APY719" s="24"/>
      <c r="APZ719" s="24"/>
      <c r="AQA719" s="24"/>
      <c r="AQB719" s="24"/>
      <c r="AQC719" s="24"/>
      <c r="AQD719" s="24"/>
      <c r="AQE719" s="24"/>
      <c r="AQF719" s="24"/>
      <c r="AQG719" s="24"/>
      <c r="AQH719" s="24"/>
      <c r="AQI719" s="24"/>
      <c r="AQJ719" s="24"/>
      <c r="AQK719" s="24"/>
      <c r="AQL719" s="24"/>
      <c r="AQM719" s="24"/>
      <c r="AQN719" s="24"/>
      <c r="AQO719" s="24"/>
      <c r="AQP719" s="24"/>
      <c r="AQQ719" s="24"/>
      <c r="AQR719" s="24"/>
      <c r="AQS719" s="24"/>
      <c r="AQT719" s="24"/>
      <c r="AQU719" s="24"/>
      <c r="AQV719" s="24"/>
      <c r="AQW719" s="24"/>
      <c r="AQX719" s="24"/>
      <c r="AQY719" s="24"/>
      <c r="AQZ719" s="24"/>
      <c r="ARA719" s="24"/>
      <c r="ARB719" s="24"/>
      <c r="ARC719" s="24"/>
      <c r="ARD719" s="24"/>
      <c r="ARE719" s="24"/>
      <c r="ARF719" s="24"/>
      <c r="ARG719" s="24"/>
      <c r="ARH719" s="24"/>
      <c r="ARI719" s="24"/>
      <c r="ARJ719" s="24"/>
      <c r="ARK719" s="24"/>
      <c r="ARL719" s="24"/>
      <c r="ARM719" s="24"/>
      <c r="ARN719" s="24"/>
      <c r="ARO719" s="24"/>
      <c r="ARP719" s="24"/>
      <c r="ARQ719" s="24"/>
      <c r="ARR719" s="24"/>
      <c r="ARS719" s="24"/>
      <c r="ART719" s="24"/>
      <c r="ARU719" s="24"/>
      <c r="ARV719" s="24"/>
      <c r="ARW719" s="24"/>
      <c r="ARX719" s="24"/>
      <c r="ARY719" s="24"/>
      <c r="ARZ719" s="24"/>
      <c r="ASA719" s="24"/>
      <c r="ASB719" s="24"/>
      <c r="ASC719" s="24"/>
      <c r="ASD719" s="24"/>
      <c r="ASE719" s="24"/>
      <c r="ASF719" s="24"/>
      <c r="ASG719" s="24"/>
      <c r="ASH719" s="24"/>
      <c r="ASI719" s="24"/>
      <c r="ASJ719" s="24"/>
      <c r="ASK719" s="24"/>
      <c r="ASL719" s="24"/>
      <c r="ASM719" s="24"/>
      <c r="ASN719" s="24"/>
      <c r="ASO719" s="24"/>
      <c r="ASP719" s="24"/>
      <c r="ASQ719" s="24"/>
      <c r="ASR719" s="24"/>
      <c r="ASS719" s="24"/>
      <c r="AST719" s="24"/>
      <c r="ASU719" s="24"/>
      <c r="ASV719" s="24"/>
      <c r="ASW719" s="24"/>
      <c r="ASX719" s="24"/>
      <c r="ASY719" s="24"/>
      <c r="ASZ719" s="24"/>
      <c r="ATA719" s="24"/>
      <c r="ATB719" s="24"/>
      <c r="ATC719" s="24"/>
      <c r="ATD719" s="24"/>
      <c r="ATE719" s="24"/>
      <c r="ATF719" s="24"/>
      <c r="ATG719" s="24"/>
      <c r="ATH719" s="24"/>
      <c r="ATI719" s="24"/>
      <c r="ATJ719" s="24"/>
      <c r="ATK719" s="24"/>
      <c r="ATL719" s="24"/>
      <c r="ATM719" s="24"/>
      <c r="ATN719" s="24"/>
      <c r="ATO719" s="24"/>
      <c r="ATP719" s="24"/>
      <c r="ATQ719" s="24"/>
      <c r="ATR719" s="24"/>
      <c r="ATS719" s="24"/>
      <c r="ATT719" s="24"/>
      <c r="ATU719" s="24"/>
      <c r="ATV719" s="24"/>
      <c r="ATW719" s="24"/>
      <c r="ATX719" s="24"/>
      <c r="ATY719" s="24"/>
      <c r="ATZ719" s="24"/>
      <c r="AUA719" s="24"/>
      <c r="AUB719" s="24"/>
      <c r="AUC719" s="24"/>
      <c r="AUD719" s="24"/>
      <c r="AUE719" s="24"/>
      <c r="AUF719" s="24"/>
      <c r="AUG719" s="24"/>
      <c r="AUH719" s="24"/>
      <c r="AUI719" s="24"/>
      <c r="AUJ719" s="24"/>
      <c r="AUK719" s="24"/>
      <c r="AUL719" s="24"/>
      <c r="AUM719" s="24"/>
      <c r="AUN719" s="24"/>
      <c r="AUO719" s="24"/>
      <c r="AUP719" s="24"/>
      <c r="AUQ719" s="24"/>
      <c r="AUR719" s="24"/>
      <c r="AUS719" s="24"/>
      <c r="AUT719" s="24"/>
      <c r="AUU719" s="24"/>
      <c r="AUV719" s="24"/>
      <c r="AUW719" s="24"/>
      <c r="AUX719" s="24"/>
      <c r="AUY719" s="24"/>
      <c r="AUZ719" s="24"/>
      <c r="AVA719" s="24"/>
      <c r="AVB719" s="24"/>
      <c r="AVC719" s="24"/>
      <c r="AVD719" s="24"/>
      <c r="AVE719" s="24"/>
      <c r="AVF719" s="24"/>
      <c r="AVG719" s="24"/>
      <c r="AVH719" s="24"/>
      <c r="AVI719" s="24"/>
      <c r="AVJ719" s="24"/>
      <c r="AVK719" s="24"/>
      <c r="AVL719" s="24"/>
      <c r="AVM719" s="24"/>
      <c r="AVN719" s="24"/>
      <c r="AVO719" s="24"/>
      <c r="AVP719" s="24"/>
      <c r="AVQ719" s="24"/>
      <c r="AVR719" s="24"/>
      <c r="AVS719" s="24"/>
      <c r="AVT719" s="24"/>
      <c r="AVU719" s="24"/>
      <c r="AVV719" s="24"/>
      <c r="AVW719" s="24"/>
      <c r="AVX719" s="24"/>
      <c r="AVY719" s="24"/>
      <c r="AVZ719" s="24"/>
      <c r="AWA719" s="24"/>
      <c r="AWB719" s="24"/>
      <c r="AWC719" s="24"/>
      <c r="AWD719" s="24"/>
      <c r="AWE719" s="24"/>
      <c r="AWF719" s="24"/>
      <c r="AWG719" s="24"/>
      <c r="AWH719" s="24"/>
      <c r="AWI719" s="24"/>
      <c r="AWJ719" s="24"/>
      <c r="AWK719" s="24"/>
      <c r="AWL719" s="24"/>
      <c r="AWM719" s="24"/>
      <c r="AWN719" s="24"/>
      <c r="AWO719" s="24"/>
      <c r="AWP719" s="24"/>
      <c r="AWQ719" s="24"/>
      <c r="AWR719" s="24"/>
      <c r="AWS719" s="24"/>
      <c r="AWT719" s="24"/>
      <c r="AWU719" s="24"/>
      <c r="AWV719" s="24"/>
      <c r="AWW719" s="24"/>
      <c r="AWX719" s="24"/>
      <c r="AWY719" s="24"/>
      <c r="AWZ719" s="24"/>
      <c r="AXA719" s="24"/>
      <c r="AXB719" s="24"/>
      <c r="AXC719" s="24"/>
      <c r="AXD719" s="24"/>
      <c r="AXE719" s="24"/>
      <c r="AXF719" s="24"/>
      <c r="AXG719" s="24"/>
      <c r="AXH719" s="24"/>
      <c r="AXI719" s="24"/>
      <c r="AXJ719" s="24"/>
      <c r="AXK719" s="24"/>
      <c r="AXL719" s="24"/>
      <c r="AXM719" s="24"/>
      <c r="AXN719" s="24"/>
      <c r="AXO719" s="24"/>
      <c r="AXP719" s="24"/>
      <c r="AXQ719" s="24"/>
      <c r="AXR719" s="24"/>
      <c r="AXS719" s="24"/>
      <c r="AXT719" s="24"/>
      <c r="AXU719" s="24"/>
      <c r="AXV719" s="24"/>
      <c r="AXW719" s="24"/>
      <c r="AXX719" s="24"/>
      <c r="AXY719" s="24"/>
      <c r="AXZ719" s="24"/>
      <c r="AYA719" s="24"/>
      <c r="AYB719" s="24"/>
      <c r="AYC719" s="24"/>
      <c r="AYD719" s="24"/>
      <c r="AYE719" s="24"/>
      <c r="AYF719" s="24"/>
      <c r="AYG719" s="24"/>
      <c r="AYH719" s="24"/>
      <c r="AYI719" s="24"/>
      <c r="AYJ719" s="24"/>
      <c r="AYK719" s="24"/>
      <c r="AYL719" s="24"/>
      <c r="AYM719" s="24"/>
      <c r="AYN719" s="24"/>
      <c r="AYO719" s="24"/>
      <c r="AYP719" s="24"/>
      <c r="AYQ719" s="24"/>
      <c r="AYR719" s="24"/>
      <c r="AYS719" s="24"/>
      <c r="AYT719" s="24"/>
      <c r="AYU719" s="24"/>
      <c r="AYV719" s="24"/>
      <c r="AYW719" s="24"/>
      <c r="AYX719" s="24"/>
      <c r="AYY719" s="24"/>
      <c r="AYZ719" s="24"/>
      <c r="AZA719" s="24"/>
      <c r="AZB719" s="24"/>
      <c r="AZC719" s="24"/>
      <c r="AZD719" s="24"/>
      <c r="AZE719" s="24"/>
      <c r="AZF719" s="24"/>
      <c r="AZG719" s="24"/>
      <c r="AZH719" s="24"/>
      <c r="AZI719" s="24"/>
      <c r="AZJ719" s="24"/>
      <c r="AZK719" s="24"/>
      <c r="AZL719" s="24"/>
      <c r="AZM719" s="24"/>
      <c r="AZN719" s="24"/>
      <c r="AZO719" s="24"/>
      <c r="AZP719" s="24"/>
      <c r="AZQ719" s="24"/>
      <c r="AZR719" s="24"/>
      <c r="AZS719" s="24"/>
      <c r="AZT719" s="24"/>
      <c r="AZU719" s="24"/>
      <c r="AZV719" s="24"/>
      <c r="AZW719" s="24"/>
      <c r="AZX719" s="24"/>
      <c r="AZY719" s="24"/>
      <c r="AZZ719" s="24"/>
      <c r="BAA719" s="24"/>
      <c r="BAB719" s="24"/>
      <c r="BAC719" s="24"/>
      <c r="BAD719" s="24"/>
      <c r="BAE719" s="24"/>
      <c r="BAF719" s="24"/>
      <c r="BAG719" s="24"/>
      <c r="BAH719" s="24"/>
      <c r="BAI719" s="24"/>
      <c r="BAJ719" s="24"/>
      <c r="BAK719" s="24"/>
      <c r="BAL719" s="24"/>
      <c r="BAM719" s="24"/>
      <c r="BAN719" s="24"/>
      <c r="BAO719" s="24"/>
      <c r="BAP719" s="24"/>
    </row>
    <row r="720" spans="1:1394" s="19" customFormat="1" x14ac:dyDescent="0.25">
      <c r="A720" s="19" t="str">
        <f>IF(YEAR(G720)=2024,#REF!,"")</f>
        <v/>
      </c>
      <c r="B720" s="19" t="str">
        <f>IF(YEAR(G720)=2025,#REF!,"")</f>
        <v/>
      </c>
      <c r="C720" s="19" t="str">
        <f t="shared" si="55"/>
        <v>Afternoon45148</v>
      </c>
      <c r="D720" s="19" t="str">
        <f>IF('by region'!$C$2="Any","Any",'Turf only'!V720)&amp;M720&amp;IF('by region'!$I$2="Any","Any",N720)&amp;G720</f>
        <v>AnyFlatAny45148</v>
      </c>
      <c r="E720" s="19" t="e">
        <f>IF(I720=#REF!,'Turf only'!G720,"")</f>
        <v>#REF!</v>
      </c>
      <c r="F720" s="19" t="e">
        <f t="shared" si="56"/>
        <v>#REF!</v>
      </c>
      <c r="G720" s="15">
        <v>45148</v>
      </c>
      <c r="H720" s="16" t="s">
        <v>34</v>
      </c>
      <c r="I720" s="16" t="s">
        <v>72</v>
      </c>
      <c r="J720" s="16" t="s">
        <v>9</v>
      </c>
      <c r="K720" s="14" t="s">
        <v>16</v>
      </c>
      <c r="L720" s="14" t="s">
        <v>17</v>
      </c>
      <c r="M720" s="16" t="s">
        <v>25</v>
      </c>
      <c r="N720" s="16" t="s">
        <v>13</v>
      </c>
      <c r="O720" s="16" t="s">
        <v>14</v>
      </c>
      <c r="P720" s="23">
        <f t="shared" si="57"/>
        <v>1</v>
      </c>
      <c r="Q720" s="23" cm="1">
        <f t="array" ref="Q720">SUMPRODUCT(($G$2:$G$2765=G720)*(P720&gt;$P$2:$P$2765))+1</f>
        <v>1</v>
      </c>
      <c r="R720" s="23" t="e">
        <f>(Q720*100000)+#REF!</f>
        <v>#REF!</v>
      </c>
      <c r="S720" s="19" t="e" cm="1">
        <f t="array" ref="S720">SUMPRODUCT(($G$2:$G$2765=G720)*(R720&gt;$R$2:$R$2765))+1</f>
        <v>#REF!</v>
      </c>
      <c r="T720" s="19" t="str">
        <f t="shared" si="58"/>
        <v xml:space="preserve">NOTTINGHAM </v>
      </c>
      <c r="U720" s="19">
        <v>0</v>
      </c>
      <c r="V720" s="19" t="s">
        <v>19</v>
      </c>
      <c r="W720" s="19">
        <f t="shared" si="59"/>
        <v>2023</v>
      </c>
      <c r="X720" s="24"/>
      <c r="Y720" s="24"/>
      <c r="Z720" s="24"/>
      <c r="AA720" s="24"/>
      <c r="AB720" s="24"/>
      <c r="AC720" s="24"/>
      <c r="AD720" s="24"/>
      <c r="AE720" s="24"/>
      <c r="AF720" s="24"/>
      <c r="AG720" s="24"/>
      <c r="AH720" s="24"/>
      <c r="AI720" s="24"/>
      <c r="AJ720" s="24"/>
      <c r="AK720" s="24"/>
      <c r="AL720" s="24"/>
      <c r="AM720" s="24"/>
      <c r="AN720" s="24"/>
      <c r="AO720" s="24"/>
      <c r="AP720" s="24"/>
      <c r="AQ720" s="24"/>
      <c r="AR720" s="24"/>
      <c r="AS720" s="24"/>
      <c r="AT720" s="24"/>
      <c r="AU720" s="24"/>
      <c r="AV720" s="24"/>
      <c r="AW720" s="24"/>
      <c r="AX720" s="24"/>
      <c r="AY720" s="24"/>
      <c r="AZ720" s="24"/>
      <c r="BA720" s="24"/>
      <c r="BB720" s="24"/>
      <c r="BC720" s="24"/>
      <c r="BD720" s="24"/>
      <c r="BE720" s="24"/>
      <c r="BF720" s="24"/>
      <c r="BG720" s="24"/>
      <c r="BH720" s="24"/>
      <c r="BI720" s="24"/>
      <c r="BJ720" s="24"/>
      <c r="BK720" s="24"/>
      <c r="BL720" s="24"/>
      <c r="BM720" s="24"/>
      <c r="BN720" s="24"/>
      <c r="BO720" s="24"/>
      <c r="BP720" s="24"/>
      <c r="BQ720" s="24"/>
      <c r="BR720" s="24"/>
      <c r="BS720" s="24"/>
      <c r="BT720" s="24"/>
      <c r="BU720" s="24"/>
      <c r="BV720" s="24"/>
      <c r="BW720" s="24"/>
      <c r="BX720" s="24"/>
      <c r="BY720" s="24"/>
      <c r="BZ720" s="24"/>
      <c r="CA720" s="24"/>
      <c r="CB720" s="24"/>
      <c r="CC720" s="24"/>
      <c r="CD720" s="24"/>
      <c r="CE720" s="24"/>
      <c r="CF720" s="24"/>
      <c r="CG720" s="24"/>
      <c r="CH720" s="24"/>
      <c r="CI720" s="24"/>
      <c r="CJ720" s="24"/>
      <c r="CK720" s="24"/>
      <c r="CL720" s="24"/>
      <c r="CM720" s="24"/>
      <c r="CN720" s="24"/>
      <c r="CO720" s="24"/>
      <c r="CP720" s="24"/>
      <c r="CQ720" s="24"/>
      <c r="CR720" s="24"/>
      <c r="CS720" s="24"/>
      <c r="CT720" s="24"/>
      <c r="CU720" s="24"/>
      <c r="CV720" s="24"/>
      <c r="CW720" s="24"/>
      <c r="CX720" s="24"/>
      <c r="CY720" s="24"/>
      <c r="CZ720" s="24"/>
      <c r="DA720" s="24"/>
      <c r="DB720" s="24"/>
      <c r="DC720" s="24"/>
      <c r="DD720" s="24"/>
      <c r="DE720" s="24"/>
      <c r="DF720" s="24"/>
      <c r="DG720" s="24"/>
      <c r="DH720" s="24"/>
      <c r="DI720" s="24"/>
      <c r="DJ720" s="24"/>
      <c r="DK720" s="24"/>
      <c r="DL720" s="24"/>
      <c r="DM720" s="24"/>
      <c r="DN720" s="24"/>
      <c r="DO720" s="24"/>
      <c r="DP720" s="24"/>
      <c r="DQ720" s="24"/>
      <c r="DR720" s="24"/>
      <c r="DS720" s="24"/>
      <c r="DT720" s="24"/>
      <c r="DU720" s="24"/>
      <c r="DV720" s="24"/>
      <c r="DW720" s="24"/>
      <c r="DX720" s="24"/>
      <c r="DY720" s="24"/>
      <c r="DZ720" s="24"/>
      <c r="EA720" s="24"/>
      <c r="EB720" s="24"/>
      <c r="EC720" s="24"/>
      <c r="ED720" s="24"/>
      <c r="EE720" s="24"/>
      <c r="EF720" s="24"/>
      <c r="EG720" s="24"/>
      <c r="EH720" s="24"/>
      <c r="EI720" s="24"/>
      <c r="EJ720" s="24"/>
      <c r="EK720" s="24"/>
      <c r="EL720" s="24"/>
      <c r="EM720" s="24"/>
      <c r="EN720" s="24"/>
      <c r="EO720" s="24"/>
      <c r="EP720" s="24"/>
      <c r="EQ720" s="24"/>
      <c r="ER720" s="24"/>
      <c r="ES720" s="24"/>
      <c r="ET720" s="24"/>
      <c r="EU720" s="24"/>
      <c r="EV720" s="24"/>
      <c r="EW720" s="24"/>
      <c r="EX720" s="24"/>
      <c r="EY720" s="24"/>
      <c r="EZ720" s="24"/>
      <c r="FA720" s="24"/>
      <c r="FB720" s="24"/>
      <c r="FC720" s="24"/>
      <c r="FD720" s="24"/>
      <c r="FE720" s="24"/>
      <c r="FF720" s="24"/>
      <c r="FG720" s="24"/>
      <c r="FH720" s="24"/>
      <c r="FI720" s="24"/>
      <c r="FJ720" s="24"/>
      <c r="FK720" s="24"/>
      <c r="FL720" s="24"/>
      <c r="FM720" s="24"/>
      <c r="FN720" s="24"/>
      <c r="FO720" s="24"/>
      <c r="FP720" s="24"/>
      <c r="FQ720" s="24"/>
      <c r="FR720" s="24"/>
      <c r="FS720" s="24"/>
      <c r="FT720" s="24"/>
      <c r="FU720" s="24"/>
      <c r="FV720" s="24"/>
      <c r="FW720" s="24"/>
      <c r="FX720" s="24"/>
      <c r="FY720" s="24"/>
      <c r="FZ720" s="24"/>
      <c r="GA720" s="24"/>
      <c r="GB720" s="24"/>
      <c r="GC720" s="24"/>
      <c r="GD720" s="24"/>
      <c r="GE720" s="24"/>
      <c r="GF720" s="24"/>
      <c r="GG720" s="24"/>
      <c r="GH720" s="24"/>
      <c r="GI720" s="24"/>
      <c r="GJ720" s="24"/>
      <c r="GK720" s="24"/>
      <c r="GL720" s="24"/>
      <c r="GM720" s="24"/>
      <c r="GN720" s="24"/>
      <c r="GO720" s="24"/>
      <c r="GP720" s="24"/>
      <c r="GQ720" s="24"/>
      <c r="GR720" s="24"/>
      <c r="GS720" s="24"/>
      <c r="GT720" s="24"/>
      <c r="GU720" s="24"/>
      <c r="GV720" s="24"/>
      <c r="GW720" s="24"/>
      <c r="GX720" s="24"/>
      <c r="GY720" s="24"/>
      <c r="GZ720" s="24"/>
      <c r="HA720" s="24"/>
      <c r="HB720" s="24"/>
      <c r="HC720" s="24"/>
      <c r="HD720" s="24"/>
      <c r="HE720" s="24"/>
      <c r="HF720" s="24"/>
      <c r="HG720" s="24"/>
      <c r="HH720" s="24"/>
      <c r="HI720" s="24"/>
      <c r="HJ720" s="24"/>
      <c r="HK720" s="24"/>
      <c r="HL720" s="24"/>
      <c r="HM720" s="24"/>
      <c r="HN720" s="24"/>
      <c r="HO720" s="24"/>
      <c r="HP720" s="24"/>
      <c r="HQ720" s="24"/>
      <c r="HR720" s="24"/>
      <c r="HS720" s="24"/>
      <c r="HT720" s="24"/>
      <c r="HU720" s="24"/>
      <c r="HV720" s="24"/>
      <c r="HW720" s="24"/>
      <c r="HX720" s="24"/>
      <c r="HY720" s="24"/>
      <c r="HZ720" s="24"/>
      <c r="IA720" s="24"/>
      <c r="IB720" s="24"/>
      <c r="IC720" s="24"/>
      <c r="ID720" s="24"/>
      <c r="IE720" s="24"/>
      <c r="IF720" s="24"/>
      <c r="IG720" s="24"/>
      <c r="IH720" s="24"/>
      <c r="II720" s="24"/>
      <c r="IJ720" s="24"/>
      <c r="IK720" s="24"/>
      <c r="IL720" s="24"/>
      <c r="IM720" s="24"/>
      <c r="IN720" s="24"/>
      <c r="IO720" s="24"/>
      <c r="IP720" s="24"/>
      <c r="IQ720" s="24"/>
      <c r="IR720" s="24"/>
      <c r="IS720" s="24"/>
      <c r="IT720" s="24"/>
      <c r="IU720" s="24"/>
      <c r="IV720" s="24"/>
      <c r="IW720" s="24"/>
      <c r="IX720" s="24"/>
      <c r="IY720" s="24"/>
      <c r="IZ720" s="24"/>
      <c r="JA720" s="24"/>
      <c r="JB720" s="24"/>
      <c r="JC720" s="24"/>
      <c r="JD720" s="24"/>
      <c r="JE720" s="24"/>
      <c r="JF720" s="24"/>
      <c r="JG720" s="24"/>
      <c r="JH720" s="24"/>
      <c r="JI720" s="24"/>
      <c r="JJ720" s="24"/>
      <c r="JK720" s="24"/>
      <c r="JL720" s="24"/>
      <c r="JM720" s="24"/>
      <c r="JN720" s="24"/>
      <c r="JO720" s="24"/>
      <c r="JP720" s="24"/>
      <c r="JQ720" s="24"/>
      <c r="JR720" s="24"/>
      <c r="JS720" s="24"/>
      <c r="JT720" s="24"/>
      <c r="JU720" s="24"/>
      <c r="JV720" s="24"/>
      <c r="JW720" s="24"/>
      <c r="JX720" s="24"/>
      <c r="JY720" s="24"/>
      <c r="JZ720" s="24"/>
      <c r="KA720" s="24"/>
      <c r="KB720" s="24"/>
      <c r="KC720" s="24"/>
      <c r="KD720" s="24"/>
      <c r="KE720" s="24"/>
      <c r="KF720" s="24"/>
      <c r="KG720" s="24"/>
      <c r="KH720" s="24"/>
      <c r="KI720" s="24"/>
      <c r="KJ720" s="24"/>
      <c r="KK720" s="24"/>
      <c r="KL720" s="24"/>
      <c r="KM720" s="24"/>
      <c r="KN720" s="24"/>
      <c r="KO720" s="24"/>
      <c r="KP720" s="24"/>
      <c r="KQ720" s="24"/>
      <c r="KR720" s="24"/>
      <c r="KS720" s="24"/>
      <c r="KT720" s="24"/>
      <c r="KU720" s="24"/>
      <c r="KV720" s="24"/>
      <c r="KW720" s="24"/>
      <c r="KX720" s="24"/>
      <c r="KY720" s="24"/>
      <c r="KZ720" s="24"/>
      <c r="LA720" s="24"/>
      <c r="LB720" s="24"/>
      <c r="LC720" s="24"/>
      <c r="LD720" s="24"/>
      <c r="LE720" s="24"/>
      <c r="LF720" s="24"/>
      <c r="LG720" s="24"/>
      <c r="LH720" s="24"/>
      <c r="LI720" s="24"/>
      <c r="LJ720" s="24"/>
      <c r="LK720" s="24"/>
      <c r="LL720" s="24"/>
      <c r="LM720" s="24"/>
      <c r="LN720" s="24"/>
      <c r="LO720" s="24"/>
      <c r="LP720" s="24"/>
      <c r="LQ720" s="24"/>
      <c r="LR720" s="24"/>
      <c r="LS720" s="24"/>
      <c r="LT720" s="24"/>
      <c r="LU720" s="24"/>
      <c r="LV720" s="24"/>
      <c r="LW720" s="24"/>
      <c r="LX720" s="24"/>
      <c r="LY720" s="24"/>
      <c r="LZ720" s="24"/>
      <c r="MA720" s="24"/>
      <c r="MB720" s="24"/>
      <c r="MC720" s="24"/>
      <c r="MD720" s="24"/>
      <c r="ME720" s="24"/>
      <c r="MF720" s="24"/>
      <c r="MG720" s="24"/>
      <c r="MH720" s="24"/>
      <c r="MI720" s="24"/>
      <c r="MJ720" s="24"/>
      <c r="MK720" s="24"/>
      <c r="ML720" s="24"/>
      <c r="MM720" s="24"/>
      <c r="MN720" s="24"/>
      <c r="MO720" s="24"/>
      <c r="MP720" s="24"/>
      <c r="MQ720" s="24"/>
      <c r="MR720" s="24"/>
      <c r="MS720" s="24"/>
      <c r="MT720" s="24"/>
      <c r="MU720" s="24"/>
      <c r="MV720" s="24"/>
      <c r="MW720" s="24"/>
      <c r="MX720" s="24"/>
      <c r="MY720" s="24"/>
      <c r="MZ720" s="24"/>
      <c r="NA720" s="24"/>
      <c r="NB720" s="24"/>
      <c r="NC720" s="24"/>
      <c r="ND720" s="24"/>
      <c r="NE720" s="24"/>
      <c r="NF720" s="24"/>
      <c r="NG720" s="24"/>
      <c r="NH720" s="24"/>
      <c r="NI720" s="24"/>
      <c r="NJ720" s="24"/>
      <c r="NK720" s="24"/>
      <c r="NL720" s="24"/>
      <c r="NM720" s="24"/>
      <c r="NN720" s="24"/>
      <c r="NO720" s="24"/>
      <c r="NP720" s="24"/>
      <c r="NQ720" s="24"/>
      <c r="NR720" s="24"/>
      <c r="NS720" s="24"/>
      <c r="NT720" s="24"/>
      <c r="NU720" s="24"/>
      <c r="NV720" s="24"/>
      <c r="NW720" s="24"/>
      <c r="NX720" s="24"/>
      <c r="NY720" s="24"/>
      <c r="NZ720" s="24"/>
      <c r="OA720" s="24"/>
      <c r="OB720" s="24"/>
      <c r="OC720" s="24"/>
      <c r="OD720" s="24"/>
      <c r="OE720" s="24"/>
      <c r="OF720" s="24"/>
      <c r="OG720" s="24"/>
      <c r="OH720" s="24"/>
      <c r="OI720" s="24"/>
      <c r="OJ720" s="24"/>
      <c r="OK720" s="24"/>
      <c r="OL720" s="24"/>
      <c r="OM720" s="24"/>
      <c r="ON720" s="24"/>
      <c r="OO720" s="24"/>
      <c r="OP720" s="24"/>
      <c r="OQ720" s="24"/>
      <c r="OR720" s="24"/>
      <c r="OS720" s="24"/>
      <c r="OT720" s="24"/>
      <c r="OU720" s="24"/>
      <c r="OV720" s="24"/>
      <c r="OW720" s="24"/>
      <c r="OX720" s="24"/>
      <c r="OY720" s="24"/>
      <c r="OZ720" s="24"/>
      <c r="PA720" s="24"/>
      <c r="PB720" s="24"/>
      <c r="PC720" s="24"/>
      <c r="PD720" s="24"/>
      <c r="PE720" s="24"/>
      <c r="PF720" s="24"/>
      <c r="PG720" s="24"/>
      <c r="PH720" s="24"/>
      <c r="PI720" s="24"/>
      <c r="PJ720" s="24"/>
      <c r="PK720" s="24"/>
      <c r="PL720" s="24"/>
      <c r="PM720" s="24"/>
      <c r="PN720" s="24"/>
      <c r="PO720" s="24"/>
      <c r="PP720" s="24"/>
      <c r="PQ720" s="24"/>
      <c r="PR720" s="24"/>
      <c r="PS720" s="24"/>
      <c r="PT720" s="24"/>
      <c r="PU720" s="24"/>
      <c r="PV720" s="24"/>
      <c r="PW720" s="24"/>
      <c r="PX720" s="24"/>
      <c r="PY720" s="24"/>
      <c r="PZ720" s="24"/>
      <c r="QA720" s="24"/>
      <c r="QB720" s="24"/>
      <c r="QC720" s="24"/>
      <c r="QD720" s="24"/>
      <c r="QE720" s="24"/>
      <c r="QF720" s="24"/>
      <c r="QG720" s="24"/>
      <c r="QH720" s="24"/>
      <c r="QI720" s="24"/>
      <c r="QJ720" s="24"/>
      <c r="QK720" s="24"/>
      <c r="QL720" s="24"/>
      <c r="QM720" s="24"/>
      <c r="QN720" s="24"/>
      <c r="QO720" s="24"/>
      <c r="QP720" s="24"/>
      <c r="QQ720" s="24"/>
      <c r="QR720" s="24"/>
      <c r="QS720" s="24"/>
      <c r="QT720" s="24"/>
      <c r="QU720" s="24"/>
      <c r="QV720" s="24"/>
      <c r="QW720" s="24"/>
      <c r="QX720" s="24"/>
      <c r="QY720" s="24"/>
      <c r="QZ720" s="24"/>
      <c r="RA720" s="24"/>
      <c r="RB720" s="24"/>
      <c r="RC720" s="24"/>
      <c r="RD720" s="24"/>
      <c r="RE720" s="24"/>
      <c r="RF720" s="24"/>
      <c r="RG720" s="24"/>
      <c r="RH720" s="24"/>
      <c r="RI720" s="24"/>
      <c r="RJ720" s="24"/>
      <c r="RK720" s="24"/>
      <c r="RL720" s="24"/>
      <c r="RM720" s="24"/>
      <c r="RN720" s="24"/>
      <c r="RO720" s="24"/>
      <c r="RP720" s="24"/>
      <c r="RQ720" s="24"/>
      <c r="RR720" s="24"/>
      <c r="RS720" s="24"/>
      <c r="RT720" s="24"/>
      <c r="RU720" s="24"/>
      <c r="RV720" s="24"/>
      <c r="RW720" s="24"/>
      <c r="RX720" s="24"/>
      <c r="RY720" s="24"/>
      <c r="RZ720" s="24"/>
      <c r="SA720" s="24"/>
      <c r="SB720" s="24"/>
      <c r="SC720" s="24"/>
      <c r="SD720" s="24"/>
      <c r="SE720" s="24"/>
      <c r="SF720" s="24"/>
      <c r="SG720" s="24"/>
      <c r="SH720" s="24"/>
      <c r="SI720" s="24"/>
      <c r="SJ720" s="24"/>
      <c r="SK720" s="24"/>
      <c r="SL720" s="24"/>
      <c r="SM720" s="24"/>
      <c r="SN720" s="24"/>
      <c r="SO720" s="24"/>
      <c r="SP720" s="24"/>
      <c r="SQ720" s="24"/>
      <c r="SR720" s="24"/>
      <c r="SS720" s="24"/>
      <c r="ST720" s="24"/>
      <c r="SU720" s="24"/>
      <c r="SV720" s="24"/>
      <c r="SW720" s="24"/>
      <c r="SX720" s="24"/>
      <c r="SY720" s="24"/>
      <c r="SZ720" s="24"/>
      <c r="TA720" s="24"/>
      <c r="TB720" s="24"/>
      <c r="TC720" s="24"/>
      <c r="TD720" s="24"/>
      <c r="TE720" s="24"/>
      <c r="TF720" s="24"/>
      <c r="TG720" s="24"/>
      <c r="TH720" s="24"/>
      <c r="TI720" s="24"/>
      <c r="TJ720" s="24"/>
      <c r="TK720" s="24"/>
      <c r="TL720" s="24"/>
      <c r="TM720" s="24"/>
      <c r="TN720" s="24"/>
      <c r="TO720" s="24"/>
      <c r="TP720" s="24"/>
      <c r="TQ720" s="24"/>
      <c r="TR720" s="24"/>
      <c r="TS720" s="24"/>
      <c r="TT720" s="24"/>
      <c r="TU720" s="24"/>
      <c r="TV720" s="24"/>
      <c r="TW720" s="24"/>
      <c r="TX720" s="24"/>
      <c r="TY720" s="24"/>
      <c r="TZ720" s="24"/>
      <c r="UA720" s="24"/>
      <c r="UB720" s="24"/>
      <c r="UC720" s="24"/>
      <c r="UD720" s="24"/>
      <c r="UE720" s="24"/>
      <c r="UF720" s="24"/>
      <c r="UG720" s="24"/>
      <c r="UH720" s="24"/>
      <c r="UI720" s="24"/>
      <c r="UJ720" s="24"/>
      <c r="UK720" s="24"/>
      <c r="UL720" s="24"/>
      <c r="UM720" s="24"/>
      <c r="UN720" s="24"/>
      <c r="UO720" s="24"/>
      <c r="UP720" s="24"/>
      <c r="UQ720" s="24"/>
      <c r="UR720" s="24"/>
      <c r="US720" s="24"/>
      <c r="UT720" s="24"/>
      <c r="UU720" s="24"/>
      <c r="UV720" s="24"/>
      <c r="UW720" s="24"/>
      <c r="UX720" s="24"/>
      <c r="UY720" s="24"/>
      <c r="UZ720" s="24"/>
      <c r="VA720" s="24"/>
      <c r="VB720" s="24"/>
      <c r="VC720" s="24"/>
      <c r="VD720" s="24"/>
      <c r="VE720" s="24"/>
      <c r="VF720" s="24"/>
      <c r="VG720" s="24"/>
      <c r="VH720" s="24"/>
      <c r="VI720" s="24"/>
      <c r="VJ720" s="24"/>
      <c r="VK720" s="24"/>
      <c r="VL720" s="24"/>
      <c r="VM720" s="24"/>
      <c r="VN720" s="24"/>
      <c r="VO720" s="24"/>
      <c r="VP720" s="24"/>
      <c r="VQ720" s="24"/>
      <c r="VR720" s="24"/>
      <c r="VS720" s="24"/>
      <c r="VT720" s="24"/>
      <c r="VU720" s="24"/>
      <c r="VV720" s="24"/>
      <c r="VW720" s="24"/>
      <c r="VX720" s="24"/>
      <c r="VY720" s="24"/>
      <c r="VZ720" s="24"/>
      <c r="WA720" s="24"/>
      <c r="WB720" s="24"/>
      <c r="WC720" s="24"/>
      <c r="WD720" s="24"/>
      <c r="WE720" s="24"/>
      <c r="WF720" s="24"/>
      <c r="WG720" s="24"/>
      <c r="WH720" s="24"/>
      <c r="WI720" s="24"/>
      <c r="WJ720" s="24"/>
      <c r="WK720" s="24"/>
      <c r="WL720" s="24"/>
      <c r="WM720" s="24"/>
      <c r="WN720" s="24"/>
      <c r="WO720" s="24"/>
      <c r="WP720" s="24"/>
      <c r="WQ720" s="24"/>
      <c r="WR720" s="24"/>
      <c r="WS720" s="24"/>
      <c r="WT720" s="24"/>
      <c r="WU720" s="24"/>
      <c r="WV720" s="24"/>
      <c r="WW720" s="24"/>
      <c r="WX720" s="24"/>
      <c r="WY720" s="24"/>
      <c r="WZ720" s="24"/>
      <c r="XA720" s="24"/>
      <c r="XB720" s="24"/>
      <c r="XC720" s="24"/>
      <c r="XD720" s="24"/>
      <c r="XE720" s="24"/>
      <c r="XF720" s="24"/>
      <c r="XG720" s="24"/>
      <c r="XH720" s="24"/>
      <c r="XI720" s="24"/>
      <c r="XJ720" s="24"/>
      <c r="XK720" s="24"/>
      <c r="XL720" s="24"/>
      <c r="XM720" s="24"/>
      <c r="XN720" s="24"/>
      <c r="XO720" s="24"/>
      <c r="XP720" s="24"/>
      <c r="XQ720" s="24"/>
      <c r="XR720" s="24"/>
      <c r="XS720" s="24"/>
      <c r="XT720" s="24"/>
      <c r="XU720" s="24"/>
      <c r="XV720" s="24"/>
      <c r="XW720" s="24"/>
      <c r="XX720" s="24"/>
      <c r="XY720" s="24"/>
      <c r="XZ720" s="24"/>
      <c r="YA720" s="24"/>
      <c r="YB720" s="24"/>
      <c r="YC720" s="24"/>
      <c r="YD720" s="24"/>
      <c r="YE720" s="24"/>
      <c r="YF720" s="24"/>
      <c r="YG720" s="24"/>
      <c r="YH720" s="24"/>
      <c r="YI720" s="24"/>
      <c r="YJ720" s="24"/>
      <c r="YK720" s="24"/>
      <c r="YL720" s="24"/>
      <c r="YM720" s="24"/>
      <c r="YN720" s="24"/>
      <c r="YO720" s="24"/>
      <c r="YP720" s="24"/>
      <c r="YQ720" s="24"/>
      <c r="YR720" s="24"/>
      <c r="YS720" s="24"/>
      <c r="YT720" s="24"/>
      <c r="YU720" s="24"/>
      <c r="YV720" s="24"/>
      <c r="YW720" s="24"/>
      <c r="YX720" s="24"/>
      <c r="YY720" s="24"/>
      <c r="YZ720" s="24"/>
      <c r="ZA720" s="24"/>
      <c r="ZB720" s="24"/>
      <c r="ZC720" s="24"/>
      <c r="ZD720" s="24"/>
      <c r="ZE720" s="24"/>
      <c r="ZF720" s="24"/>
      <c r="ZG720" s="24"/>
      <c r="ZH720" s="24"/>
      <c r="ZI720" s="24"/>
      <c r="ZJ720" s="24"/>
      <c r="ZK720" s="24"/>
      <c r="ZL720" s="24"/>
      <c r="ZM720" s="24"/>
      <c r="ZN720" s="24"/>
      <c r="ZO720" s="24"/>
      <c r="ZP720" s="24"/>
      <c r="ZQ720" s="24"/>
      <c r="ZR720" s="24"/>
      <c r="ZS720" s="24"/>
      <c r="ZT720" s="24"/>
      <c r="ZU720" s="24"/>
      <c r="ZV720" s="24"/>
      <c r="ZW720" s="24"/>
      <c r="ZX720" s="24"/>
      <c r="ZY720" s="24"/>
      <c r="ZZ720" s="24"/>
      <c r="AAA720" s="24"/>
      <c r="AAB720" s="24"/>
      <c r="AAC720" s="24"/>
      <c r="AAD720" s="24"/>
      <c r="AAE720" s="24"/>
      <c r="AAF720" s="24"/>
      <c r="AAG720" s="24"/>
      <c r="AAH720" s="24"/>
      <c r="AAI720" s="24"/>
      <c r="AAJ720" s="24"/>
      <c r="AAK720" s="24"/>
      <c r="AAL720" s="24"/>
      <c r="AAM720" s="24"/>
      <c r="AAN720" s="24"/>
      <c r="AAO720" s="24"/>
      <c r="AAP720" s="24"/>
      <c r="AAQ720" s="24"/>
      <c r="AAR720" s="24"/>
      <c r="AAS720" s="24"/>
      <c r="AAT720" s="24"/>
      <c r="AAU720" s="24"/>
      <c r="AAV720" s="24"/>
      <c r="AAW720" s="24"/>
      <c r="AAX720" s="24"/>
      <c r="AAY720" s="24"/>
      <c r="AAZ720" s="24"/>
      <c r="ABA720" s="24"/>
      <c r="ABB720" s="24"/>
      <c r="ABC720" s="24"/>
      <c r="ABD720" s="24"/>
      <c r="ABE720" s="24"/>
      <c r="ABF720" s="24"/>
      <c r="ABG720" s="24"/>
      <c r="ABH720" s="24"/>
      <c r="ABI720" s="24"/>
      <c r="ABJ720" s="24"/>
      <c r="ABK720" s="24"/>
      <c r="ABL720" s="24"/>
      <c r="ABM720" s="24"/>
      <c r="ABN720" s="24"/>
      <c r="ABO720" s="24"/>
      <c r="ABP720" s="24"/>
      <c r="ABQ720" s="24"/>
      <c r="ABR720" s="24"/>
      <c r="ABS720" s="24"/>
      <c r="ABT720" s="24"/>
      <c r="ABU720" s="24"/>
      <c r="ABV720" s="24"/>
      <c r="ABW720" s="24"/>
      <c r="ABX720" s="24"/>
      <c r="ABY720" s="24"/>
      <c r="ABZ720" s="24"/>
      <c r="ACA720" s="24"/>
      <c r="ACB720" s="24"/>
      <c r="ACC720" s="24"/>
      <c r="ACD720" s="24"/>
      <c r="ACE720" s="24"/>
      <c r="ACF720" s="24"/>
      <c r="ACG720" s="24"/>
      <c r="ACH720" s="24"/>
      <c r="ACI720" s="24"/>
      <c r="ACJ720" s="24"/>
      <c r="ACK720" s="24"/>
      <c r="ACL720" s="24"/>
      <c r="ACM720" s="24"/>
      <c r="ACN720" s="24"/>
      <c r="ACO720" s="24"/>
      <c r="ACP720" s="24"/>
      <c r="ACQ720" s="24"/>
      <c r="ACR720" s="24"/>
      <c r="ACS720" s="24"/>
      <c r="ACT720" s="24"/>
      <c r="ACU720" s="24"/>
      <c r="ACV720" s="24"/>
      <c r="ACW720" s="24"/>
      <c r="ACX720" s="24"/>
      <c r="ACY720" s="24"/>
      <c r="ACZ720" s="24"/>
      <c r="ADA720" s="24"/>
      <c r="ADB720" s="24"/>
      <c r="ADC720" s="24"/>
      <c r="ADD720" s="24"/>
      <c r="ADE720" s="24"/>
      <c r="ADF720" s="24"/>
      <c r="ADG720" s="24"/>
      <c r="ADH720" s="24"/>
      <c r="ADI720" s="24"/>
      <c r="ADJ720" s="24"/>
      <c r="ADK720" s="24"/>
      <c r="ADL720" s="24"/>
      <c r="ADM720" s="24"/>
      <c r="ADN720" s="24"/>
      <c r="ADO720" s="24"/>
      <c r="ADP720" s="24"/>
      <c r="ADQ720" s="24"/>
      <c r="ADR720" s="24"/>
      <c r="ADS720" s="24"/>
      <c r="ADT720" s="24"/>
      <c r="ADU720" s="24"/>
      <c r="ADV720" s="24"/>
      <c r="ADW720" s="24"/>
      <c r="ADX720" s="24"/>
      <c r="ADY720" s="24"/>
      <c r="ADZ720" s="24"/>
      <c r="AEA720" s="24"/>
      <c r="AEB720" s="24"/>
      <c r="AEC720" s="24"/>
      <c r="AED720" s="24"/>
      <c r="AEE720" s="24"/>
      <c r="AEF720" s="24"/>
      <c r="AEG720" s="24"/>
      <c r="AEH720" s="24"/>
      <c r="AEI720" s="24"/>
      <c r="AEJ720" s="24"/>
      <c r="AEK720" s="24"/>
      <c r="AEL720" s="24"/>
      <c r="AEM720" s="24"/>
      <c r="AEN720" s="24"/>
      <c r="AEO720" s="24"/>
      <c r="AEP720" s="24"/>
      <c r="AEQ720" s="24"/>
      <c r="AER720" s="24"/>
      <c r="AES720" s="24"/>
      <c r="AET720" s="24"/>
      <c r="AEU720" s="24"/>
      <c r="AEV720" s="24"/>
      <c r="AEW720" s="24"/>
      <c r="AEX720" s="24"/>
      <c r="AEY720" s="24"/>
      <c r="AEZ720" s="24"/>
      <c r="AFA720" s="24"/>
      <c r="AFB720" s="24"/>
      <c r="AFC720" s="24"/>
      <c r="AFD720" s="24"/>
      <c r="AFE720" s="24"/>
      <c r="AFF720" s="24"/>
      <c r="AFG720" s="24"/>
      <c r="AFH720" s="24"/>
      <c r="AFI720" s="24"/>
      <c r="AFJ720" s="24"/>
      <c r="AFK720" s="24"/>
      <c r="AFL720" s="24"/>
      <c r="AFM720" s="24"/>
      <c r="AFN720" s="24"/>
      <c r="AFO720" s="24"/>
      <c r="AFP720" s="24"/>
      <c r="AFQ720" s="24"/>
      <c r="AFR720" s="24"/>
      <c r="AFS720" s="24"/>
      <c r="AFT720" s="24"/>
      <c r="AFU720" s="24"/>
      <c r="AFV720" s="24"/>
      <c r="AFW720" s="24"/>
      <c r="AFX720" s="24"/>
      <c r="AFY720" s="24"/>
      <c r="AFZ720" s="24"/>
      <c r="AGA720" s="24"/>
      <c r="AGB720" s="24"/>
      <c r="AGC720" s="24"/>
      <c r="AGD720" s="24"/>
      <c r="AGE720" s="24"/>
      <c r="AGF720" s="24"/>
      <c r="AGG720" s="24"/>
      <c r="AGH720" s="24"/>
      <c r="AGI720" s="24"/>
      <c r="AGJ720" s="24"/>
      <c r="AGK720" s="24"/>
      <c r="AGL720" s="24"/>
      <c r="AGM720" s="24"/>
      <c r="AGN720" s="24"/>
      <c r="AGO720" s="24"/>
      <c r="AGP720" s="24"/>
      <c r="AGQ720" s="24"/>
      <c r="AGR720" s="24"/>
      <c r="AGS720" s="24"/>
      <c r="AGT720" s="24"/>
      <c r="AGU720" s="24"/>
      <c r="AGV720" s="24"/>
      <c r="AGW720" s="24"/>
      <c r="AGX720" s="24"/>
      <c r="AGY720" s="24"/>
      <c r="AGZ720" s="24"/>
      <c r="AHA720" s="24"/>
      <c r="AHB720" s="24"/>
      <c r="AHC720" s="24"/>
      <c r="AHD720" s="24"/>
      <c r="AHE720" s="24"/>
      <c r="AHF720" s="24"/>
      <c r="AHG720" s="24"/>
      <c r="AHH720" s="24"/>
      <c r="AHI720" s="24"/>
      <c r="AHJ720" s="24"/>
      <c r="AHK720" s="24"/>
      <c r="AHL720" s="24"/>
      <c r="AHM720" s="24"/>
      <c r="AHN720" s="24"/>
      <c r="AHO720" s="24"/>
      <c r="AHP720" s="24"/>
      <c r="AHQ720" s="24"/>
      <c r="AHR720" s="24"/>
      <c r="AHS720" s="24"/>
      <c r="AHT720" s="24"/>
      <c r="AHU720" s="24"/>
      <c r="AHV720" s="24"/>
      <c r="AHW720" s="24"/>
      <c r="AHX720" s="24"/>
      <c r="AHY720" s="24"/>
      <c r="AHZ720" s="24"/>
      <c r="AIA720" s="24"/>
      <c r="AIB720" s="24"/>
      <c r="AIC720" s="24"/>
      <c r="AID720" s="24"/>
      <c r="AIE720" s="24"/>
      <c r="AIF720" s="24"/>
      <c r="AIG720" s="24"/>
      <c r="AIH720" s="24"/>
      <c r="AII720" s="24"/>
      <c r="AIJ720" s="24"/>
      <c r="AIK720" s="24"/>
      <c r="AIL720" s="24"/>
      <c r="AIM720" s="24"/>
      <c r="AIN720" s="24"/>
      <c r="AIO720" s="24"/>
      <c r="AIP720" s="24"/>
      <c r="AIQ720" s="24"/>
      <c r="AIR720" s="24"/>
      <c r="AIS720" s="24"/>
      <c r="AIT720" s="24"/>
      <c r="AIU720" s="24"/>
      <c r="AIV720" s="24"/>
      <c r="AIW720" s="24"/>
      <c r="AIX720" s="24"/>
      <c r="AIY720" s="24"/>
      <c r="AIZ720" s="24"/>
      <c r="AJA720" s="24"/>
      <c r="AJB720" s="24"/>
      <c r="AJC720" s="24"/>
      <c r="AJD720" s="24"/>
      <c r="AJE720" s="24"/>
      <c r="AJF720" s="24"/>
      <c r="AJG720" s="24"/>
      <c r="AJH720" s="24"/>
      <c r="AJI720" s="24"/>
      <c r="AJJ720" s="24"/>
      <c r="AJK720" s="24"/>
      <c r="AJL720" s="24"/>
      <c r="AJM720" s="24"/>
      <c r="AJN720" s="24"/>
      <c r="AJO720" s="24"/>
      <c r="AJP720" s="24"/>
      <c r="AJQ720" s="24"/>
      <c r="AJR720" s="24"/>
      <c r="AJS720" s="24"/>
      <c r="AJT720" s="24"/>
      <c r="AJU720" s="24"/>
      <c r="AJV720" s="24"/>
      <c r="AJW720" s="24"/>
      <c r="AJX720" s="24"/>
      <c r="AJY720" s="24"/>
      <c r="AJZ720" s="24"/>
      <c r="AKA720" s="24"/>
      <c r="AKB720" s="24"/>
      <c r="AKC720" s="24"/>
      <c r="AKD720" s="24"/>
      <c r="AKE720" s="24"/>
      <c r="AKF720" s="24"/>
      <c r="AKG720" s="24"/>
      <c r="AKH720" s="24"/>
      <c r="AKI720" s="24"/>
      <c r="AKJ720" s="24"/>
      <c r="AKK720" s="24"/>
      <c r="AKL720" s="24"/>
      <c r="AKM720" s="24"/>
      <c r="AKN720" s="24"/>
      <c r="AKO720" s="24"/>
      <c r="AKP720" s="24"/>
      <c r="AKQ720" s="24"/>
      <c r="AKR720" s="24"/>
      <c r="AKS720" s="24"/>
      <c r="AKT720" s="24"/>
      <c r="AKU720" s="24"/>
      <c r="AKV720" s="24"/>
      <c r="AKW720" s="24"/>
      <c r="AKX720" s="24"/>
      <c r="AKY720" s="24"/>
      <c r="AKZ720" s="24"/>
      <c r="ALA720" s="24"/>
      <c r="ALB720" s="24"/>
      <c r="ALC720" s="24"/>
      <c r="ALD720" s="24"/>
      <c r="ALE720" s="24"/>
      <c r="ALF720" s="24"/>
      <c r="ALG720" s="24"/>
      <c r="ALH720" s="24"/>
      <c r="ALI720" s="24"/>
      <c r="ALJ720" s="24"/>
      <c r="ALK720" s="24"/>
      <c r="ALL720" s="24"/>
      <c r="ALM720" s="24"/>
      <c r="ALN720" s="24"/>
      <c r="ALO720" s="24"/>
      <c r="ALP720" s="24"/>
      <c r="ALQ720" s="24"/>
      <c r="ALR720" s="24"/>
      <c r="ALS720" s="24"/>
      <c r="ALT720" s="24"/>
      <c r="ALU720" s="24"/>
      <c r="ALV720" s="24"/>
      <c r="ALW720" s="24"/>
      <c r="ALX720" s="24"/>
      <c r="ALY720" s="24"/>
      <c r="ALZ720" s="24"/>
      <c r="AMA720" s="24"/>
      <c r="AMB720" s="24"/>
      <c r="AMC720" s="24"/>
      <c r="AMD720" s="24"/>
      <c r="AME720" s="24"/>
      <c r="AMF720" s="24"/>
      <c r="AMG720" s="24"/>
      <c r="AMH720" s="24"/>
      <c r="AMI720" s="24"/>
      <c r="AMJ720" s="24"/>
      <c r="AMK720" s="24"/>
      <c r="AML720" s="24"/>
      <c r="AMM720" s="24"/>
      <c r="AMN720" s="24"/>
      <c r="AMO720" s="24"/>
      <c r="AMP720" s="24"/>
      <c r="AMQ720" s="24"/>
      <c r="AMR720" s="24"/>
      <c r="AMS720" s="24"/>
      <c r="AMT720" s="24"/>
      <c r="AMU720" s="24"/>
      <c r="AMV720" s="24"/>
      <c r="AMW720" s="24"/>
      <c r="AMX720" s="24"/>
      <c r="AMY720" s="24"/>
      <c r="AMZ720" s="24"/>
      <c r="ANA720" s="24"/>
      <c r="ANB720" s="24"/>
      <c r="ANC720" s="24"/>
      <c r="AND720" s="24"/>
      <c r="ANE720" s="24"/>
      <c r="ANF720" s="24"/>
      <c r="ANG720" s="24"/>
      <c r="ANH720" s="24"/>
      <c r="ANI720" s="24"/>
      <c r="ANJ720" s="24"/>
      <c r="ANK720" s="24"/>
      <c r="ANL720" s="24"/>
      <c r="ANM720" s="24"/>
      <c r="ANN720" s="24"/>
      <c r="ANO720" s="24"/>
      <c r="ANP720" s="24"/>
      <c r="ANQ720" s="24"/>
      <c r="ANR720" s="24"/>
      <c r="ANS720" s="24"/>
      <c r="ANT720" s="24"/>
      <c r="ANU720" s="24"/>
      <c r="ANV720" s="24"/>
      <c r="ANW720" s="24"/>
      <c r="ANX720" s="24"/>
      <c r="ANY720" s="24"/>
      <c r="ANZ720" s="24"/>
      <c r="AOA720" s="24"/>
      <c r="AOB720" s="24"/>
      <c r="AOC720" s="24"/>
      <c r="AOD720" s="24"/>
      <c r="AOE720" s="24"/>
      <c r="AOF720" s="24"/>
      <c r="AOG720" s="24"/>
      <c r="AOH720" s="24"/>
      <c r="AOI720" s="24"/>
      <c r="AOJ720" s="24"/>
      <c r="AOK720" s="24"/>
      <c r="AOL720" s="24"/>
      <c r="AOM720" s="24"/>
      <c r="AON720" s="24"/>
      <c r="AOO720" s="24"/>
      <c r="AOP720" s="24"/>
      <c r="AOQ720" s="24"/>
      <c r="AOR720" s="24"/>
      <c r="AOS720" s="24"/>
      <c r="AOT720" s="24"/>
      <c r="AOU720" s="24"/>
      <c r="AOV720" s="24"/>
      <c r="AOW720" s="24"/>
      <c r="AOX720" s="24"/>
      <c r="AOY720" s="24"/>
      <c r="AOZ720" s="24"/>
      <c r="APA720" s="24"/>
      <c r="APB720" s="24"/>
      <c r="APC720" s="24"/>
      <c r="APD720" s="24"/>
      <c r="APE720" s="24"/>
      <c r="APF720" s="24"/>
      <c r="APG720" s="24"/>
      <c r="APH720" s="24"/>
      <c r="API720" s="24"/>
      <c r="APJ720" s="24"/>
      <c r="APK720" s="24"/>
      <c r="APL720" s="24"/>
      <c r="APM720" s="24"/>
      <c r="APN720" s="24"/>
      <c r="APO720" s="24"/>
      <c r="APP720" s="24"/>
      <c r="APQ720" s="24"/>
      <c r="APR720" s="24"/>
      <c r="APS720" s="24"/>
      <c r="APT720" s="24"/>
      <c r="APU720" s="24"/>
      <c r="APV720" s="24"/>
      <c r="APW720" s="24"/>
      <c r="APX720" s="24"/>
      <c r="APY720" s="24"/>
      <c r="APZ720" s="24"/>
      <c r="AQA720" s="24"/>
      <c r="AQB720" s="24"/>
      <c r="AQC720" s="24"/>
      <c r="AQD720" s="24"/>
      <c r="AQE720" s="24"/>
      <c r="AQF720" s="24"/>
      <c r="AQG720" s="24"/>
      <c r="AQH720" s="24"/>
      <c r="AQI720" s="24"/>
      <c r="AQJ720" s="24"/>
      <c r="AQK720" s="24"/>
      <c r="AQL720" s="24"/>
      <c r="AQM720" s="24"/>
      <c r="AQN720" s="24"/>
      <c r="AQO720" s="24"/>
      <c r="AQP720" s="24"/>
      <c r="AQQ720" s="24"/>
      <c r="AQR720" s="24"/>
      <c r="AQS720" s="24"/>
      <c r="AQT720" s="24"/>
      <c r="AQU720" s="24"/>
      <c r="AQV720" s="24"/>
      <c r="AQW720" s="24"/>
      <c r="AQX720" s="24"/>
      <c r="AQY720" s="24"/>
      <c r="AQZ720" s="24"/>
      <c r="ARA720" s="24"/>
      <c r="ARB720" s="24"/>
      <c r="ARC720" s="24"/>
      <c r="ARD720" s="24"/>
      <c r="ARE720" s="24"/>
      <c r="ARF720" s="24"/>
      <c r="ARG720" s="24"/>
      <c r="ARH720" s="24"/>
      <c r="ARI720" s="24"/>
      <c r="ARJ720" s="24"/>
      <c r="ARK720" s="24"/>
      <c r="ARL720" s="24"/>
      <c r="ARM720" s="24"/>
      <c r="ARN720" s="24"/>
      <c r="ARO720" s="24"/>
      <c r="ARP720" s="24"/>
      <c r="ARQ720" s="24"/>
      <c r="ARR720" s="24"/>
      <c r="ARS720" s="24"/>
      <c r="ART720" s="24"/>
      <c r="ARU720" s="24"/>
      <c r="ARV720" s="24"/>
      <c r="ARW720" s="24"/>
      <c r="ARX720" s="24"/>
      <c r="ARY720" s="24"/>
      <c r="ARZ720" s="24"/>
      <c r="ASA720" s="24"/>
      <c r="ASB720" s="24"/>
      <c r="ASC720" s="24"/>
      <c r="ASD720" s="24"/>
      <c r="ASE720" s="24"/>
      <c r="ASF720" s="24"/>
      <c r="ASG720" s="24"/>
      <c r="ASH720" s="24"/>
      <c r="ASI720" s="24"/>
      <c r="ASJ720" s="24"/>
      <c r="ASK720" s="24"/>
      <c r="ASL720" s="24"/>
      <c r="ASM720" s="24"/>
      <c r="ASN720" s="24"/>
      <c r="ASO720" s="24"/>
      <c r="ASP720" s="24"/>
      <c r="ASQ720" s="24"/>
      <c r="ASR720" s="24"/>
      <c r="ASS720" s="24"/>
      <c r="AST720" s="24"/>
      <c r="ASU720" s="24"/>
      <c r="ASV720" s="24"/>
      <c r="ASW720" s="24"/>
      <c r="ASX720" s="24"/>
      <c r="ASY720" s="24"/>
      <c r="ASZ720" s="24"/>
      <c r="ATA720" s="24"/>
      <c r="ATB720" s="24"/>
      <c r="ATC720" s="24"/>
      <c r="ATD720" s="24"/>
      <c r="ATE720" s="24"/>
      <c r="ATF720" s="24"/>
      <c r="ATG720" s="24"/>
      <c r="ATH720" s="24"/>
      <c r="ATI720" s="24"/>
      <c r="ATJ720" s="24"/>
      <c r="ATK720" s="24"/>
      <c r="ATL720" s="24"/>
      <c r="ATM720" s="24"/>
      <c r="ATN720" s="24"/>
      <c r="ATO720" s="24"/>
      <c r="ATP720" s="24"/>
      <c r="ATQ720" s="24"/>
      <c r="ATR720" s="24"/>
      <c r="ATS720" s="24"/>
      <c r="ATT720" s="24"/>
      <c r="ATU720" s="24"/>
      <c r="ATV720" s="24"/>
      <c r="ATW720" s="24"/>
      <c r="ATX720" s="24"/>
      <c r="ATY720" s="24"/>
      <c r="ATZ720" s="24"/>
      <c r="AUA720" s="24"/>
      <c r="AUB720" s="24"/>
      <c r="AUC720" s="24"/>
      <c r="AUD720" s="24"/>
      <c r="AUE720" s="24"/>
      <c r="AUF720" s="24"/>
      <c r="AUG720" s="24"/>
      <c r="AUH720" s="24"/>
      <c r="AUI720" s="24"/>
      <c r="AUJ720" s="24"/>
      <c r="AUK720" s="24"/>
      <c r="AUL720" s="24"/>
      <c r="AUM720" s="24"/>
      <c r="AUN720" s="24"/>
      <c r="AUO720" s="24"/>
      <c r="AUP720" s="24"/>
      <c r="AUQ720" s="24"/>
      <c r="AUR720" s="24"/>
      <c r="AUS720" s="24"/>
      <c r="AUT720" s="24"/>
      <c r="AUU720" s="24"/>
      <c r="AUV720" s="24"/>
      <c r="AUW720" s="24"/>
      <c r="AUX720" s="24"/>
      <c r="AUY720" s="24"/>
      <c r="AUZ720" s="24"/>
      <c r="AVA720" s="24"/>
      <c r="AVB720" s="24"/>
      <c r="AVC720" s="24"/>
      <c r="AVD720" s="24"/>
      <c r="AVE720" s="24"/>
      <c r="AVF720" s="24"/>
      <c r="AVG720" s="24"/>
      <c r="AVH720" s="24"/>
      <c r="AVI720" s="24"/>
      <c r="AVJ720" s="24"/>
      <c r="AVK720" s="24"/>
      <c r="AVL720" s="24"/>
      <c r="AVM720" s="24"/>
      <c r="AVN720" s="24"/>
      <c r="AVO720" s="24"/>
      <c r="AVP720" s="24"/>
      <c r="AVQ720" s="24"/>
      <c r="AVR720" s="24"/>
      <c r="AVS720" s="24"/>
      <c r="AVT720" s="24"/>
      <c r="AVU720" s="24"/>
      <c r="AVV720" s="24"/>
      <c r="AVW720" s="24"/>
      <c r="AVX720" s="24"/>
      <c r="AVY720" s="24"/>
      <c r="AVZ720" s="24"/>
      <c r="AWA720" s="24"/>
      <c r="AWB720" s="24"/>
      <c r="AWC720" s="24"/>
      <c r="AWD720" s="24"/>
      <c r="AWE720" s="24"/>
      <c r="AWF720" s="24"/>
      <c r="AWG720" s="24"/>
      <c r="AWH720" s="24"/>
      <c r="AWI720" s="24"/>
      <c r="AWJ720" s="24"/>
      <c r="AWK720" s="24"/>
      <c r="AWL720" s="24"/>
      <c r="AWM720" s="24"/>
      <c r="AWN720" s="24"/>
      <c r="AWO720" s="24"/>
      <c r="AWP720" s="24"/>
      <c r="AWQ720" s="24"/>
      <c r="AWR720" s="24"/>
      <c r="AWS720" s="24"/>
      <c r="AWT720" s="24"/>
      <c r="AWU720" s="24"/>
      <c r="AWV720" s="24"/>
      <c r="AWW720" s="24"/>
      <c r="AWX720" s="24"/>
      <c r="AWY720" s="24"/>
      <c r="AWZ720" s="24"/>
      <c r="AXA720" s="24"/>
      <c r="AXB720" s="24"/>
      <c r="AXC720" s="24"/>
      <c r="AXD720" s="24"/>
      <c r="AXE720" s="24"/>
      <c r="AXF720" s="24"/>
      <c r="AXG720" s="24"/>
      <c r="AXH720" s="24"/>
      <c r="AXI720" s="24"/>
      <c r="AXJ720" s="24"/>
      <c r="AXK720" s="24"/>
      <c r="AXL720" s="24"/>
      <c r="AXM720" s="24"/>
      <c r="AXN720" s="24"/>
      <c r="AXO720" s="24"/>
      <c r="AXP720" s="24"/>
      <c r="AXQ720" s="24"/>
      <c r="AXR720" s="24"/>
      <c r="AXS720" s="24"/>
      <c r="AXT720" s="24"/>
      <c r="AXU720" s="24"/>
      <c r="AXV720" s="24"/>
      <c r="AXW720" s="24"/>
      <c r="AXX720" s="24"/>
      <c r="AXY720" s="24"/>
      <c r="AXZ720" s="24"/>
      <c r="AYA720" s="24"/>
      <c r="AYB720" s="24"/>
      <c r="AYC720" s="24"/>
      <c r="AYD720" s="24"/>
      <c r="AYE720" s="24"/>
      <c r="AYF720" s="24"/>
      <c r="AYG720" s="24"/>
      <c r="AYH720" s="24"/>
      <c r="AYI720" s="24"/>
      <c r="AYJ720" s="24"/>
      <c r="AYK720" s="24"/>
      <c r="AYL720" s="24"/>
      <c r="AYM720" s="24"/>
      <c r="AYN720" s="24"/>
      <c r="AYO720" s="24"/>
      <c r="AYP720" s="24"/>
      <c r="AYQ720" s="24"/>
      <c r="AYR720" s="24"/>
      <c r="AYS720" s="24"/>
      <c r="AYT720" s="24"/>
      <c r="AYU720" s="24"/>
      <c r="AYV720" s="24"/>
      <c r="AYW720" s="24"/>
      <c r="AYX720" s="24"/>
      <c r="AYY720" s="24"/>
      <c r="AYZ720" s="24"/>
      <c r="AZA720" s="24"/>
      <c r="AZB720" s="24"/>
      <c r="AZC720" s="24"/>
      <c r="AZD720" s="24"/>
      <c r="AZE720" s="24"/>
      <c r="AZF720" s="24"/>
      <c r="AZG720" s="24"/>
      <c r="AZH720" s="24"/>
      <c r="AZI720" s="24"/>
      <c r="AZJ720" s="24"/>
      <c r="AZK720" s="24"/>
      <c r="AZL720" s="24"/>
      <c r="AZM720" s="24"/>
      <c r="AZN720" s="24"/>
      <c r="AZO720" s="24"/>
      <c r="AZP720" s="24"/>
      <c r="AZQ720" s="24"/>
      <c r="AZR720" s="24"/>
      <c r="AZS720" s="24"/>
      <c r="AZT720" s="24"/>
      <c r="AZU720" s="24"/>
      <c r="AZV720" s="24"/>
      <c r="AZW720" s="24"/>
      <c r="AZX720" s="24"/>
      <c r="AZY720" s="24"/>
      <c r="AZZ720" s="24"/>
      <c r="BAA720" s="24"/>
      <c r="BAB720" s="24"/>
      <c r="BAC720" s="24"/>
      <c r="BAD720" s="24"/>
      <c r="BAE720" s="24"/>
      <c r="BAF720" s="24"/>
      <c r="BAG720" s="24"/>
      <c r="BAH720" s="24"/>
      <c r="BAI720" s="24"/>
      <c r="BAJ720" s="24"/>
      <c r="BAK720" s="24"/>
      <c r="BAL720" s="24"/>
      <c r="BAM720" s="24"/>
      <c r="BAN720" s="24"/>
      <c r="BAO720" s="24"/>
      <c r="BAP720" s="24"/>
    </row>
    <row r="721" spans="1:1394" s="19" customFormat="1" x14ac:dyDescent="0.25">
      <c r="A721" s="19" t="str">
        <f>IF(YEAR(G721)=2024,#REF!,"")</f>
        <v/>
      </c>
      <c r="B721" s="19" t="str">
        <f>IF(YEAR(G721)=2025,#REF!,"")</f>
        <v/>
      </c>
      <c r="C721" s="19" t="str">
        <f t="shared" si="55"/>
        <v>Evening45148</v>
      </c>
      <c r="D721" s="19" t="str">
        <f>IF('by region'!$C$2="Any","Any",'Turf only'!V721)&amp;M721&amp;IF('by region'!$I$2="Any","Any",N721)&amp;G721</f>
        <v>AnyFlatAny45148</v>
      </c>
      <c r="E721" s="19" t="e">
        <f>IF(I721=#REF!,'Turf only'!G721,"")</f>
        <v>#REF!</v>
      </c>
      <c r="F721" s="19" t="e">
        <f t="shared" si="56"/>
        <v>#REF!</v>
      </c>
      <c r="G721" s="15">
        <v>45148</v>
      </c>
      <c r="H721" s="16" t="s">
        <v>34</v>
      </c>
      <c r="I721" s="16" t="s">
        <v>87</v>
      </c>
      <c r="J721" s="16" t="s">
        <v>80</v>
      </c>
      <c r="K721" s="14" t="s">
        <v>10</v>
      </c>
      <c r="L721" s="14" t="s">
        <v>19</v>
      </c>
      <c r="M721" s="16" t="s">
        <v>25</v>
      </c>
      <c r="N721" s="16" t="s">
        <v>13</v>
      </c>
      <c r="O721" s="16" t="s">
        <v>21</v>
      </c>
      <c r="P721" s="23">
        <f t="shared" si="57"/>
        <v>2</v>
      </c>
      <c r="Q721" s="23" cm="1">
        <f t="array" ref="Q721">SUMPRODUCT(($G$2:$G$2765=G721)*(P721&gt;$P$2:$P$2765))+1</f>
        <v>4</v>
      </c>
      <c r="R721" s="23" t="e">
        <f>(Q721*100000)+#REF!</f>
        <v>#REF!</v>
      </c>
      <c r="S721" s="19" t="e" cm="1">
        <f t="array" ref="S721">SUMPRODUCT(($G$2:$G$2765=G721)*(R721&gt;$R$2:$R$2765))+1</f>
        <v>#REF!</v>
      </c>
      <c r="T721" s="19" t="str">
        <f t="shared" si="58"/>
        <v>SALISBURY †</v>
      </c>
      <c r="U721" s="19">
        <v>0</v>
      </c>
      <c r="V721" s="19" t="s">
        <v>19</v>
      </c>
      <c r="W721" s="19">
        <f t="shared" si="59"/>
        <v>2023</v>
      </c>
      <c r="X721" s="24"/>
      <c r="Y721" s="24"/>
      <c r="Z721" s="24"/>
      <c r="AA721" s="24"/>
      <c r="AB721" s="24"/>
      <c r="AC721" s="24"/>
      <c r="AD721" s="24"/>
      <c r="AE721" s="24"/>
      <c r="AF721" s="24"/>
      <c r="AG721" s="24"/>
      <c r="AH721" s="24"/>
      <c r="AI721" s="24"/>
      <c r="AJ721" s="24"/>
      <c r="AK721" s="24"/>
      <c r="AL721" s="24"/>
      <c r="AM721" s="24"/>
      <c r="AN721" s="24"/>
      <c r="AO721" s="24"/>
      <c r="AP721" s="24"/>
      <c r="AQ721" s="24"/>
      <c r="AR721" s="24"/>
      <c r="AS721" s="24"/>
      <c r="AT721" s="24"/>
      <c r="AU721" s="24"/>
      <c r="AV721" s="24"/>
      <c r="AW721" s="24"/>
      <c r="AX721" s="24"/>
      <c r="AY721" s="24"/>
      <c r="AZ721" s="24"/>
      <c r="BA721" s="24"/>
      <c r="BB721" s="24"/>
      <c r="BC721" s="24"/>
      <c r="BD721" s="24"/>
      <c r="BE721" s="24"/>
      <c r="BF721" s="24"/>
      <c r="BG721" s="24"/>
      <c r="BH721" s="24"/>
      <c r="BI721" s="24"/>
      <c r="BJ721" s="24"/>
      <c r="BK721" s="24"/>
      <c r="BL721" s="24"/>
      <c r="BM721" s="24"/>
      <c r="BN721" s="24"/>
      <c r="BO721" s="24"/>
      <c r="BP721" s="24"/>
      <c r="BQ721" s="24"/>
      <c r="BR721" s="24"/>
      <c r="BS721" s="24"/>
      <c r="BT721" s="24"/>
      <c r="BU721" s="24"/>
      <c r="BV721" s="24"/>
      <c r="BW721" s="24"/>
      <c r="BX721" s="24"/>
      <c r="BY721" s="24"/>
      <c r="BZ721" s="24"/>
      <c r="CA721" s="24"/>
      <c r="CB721" s="24"/>
      <c r="CC721" s="24"/>
      <c r="CD721" s="24"/>
      <c r="CE721" s="24"/>
      <c r="CF721" s="24"/>
      <c r="CG721" s="24"/>
      <c r="CH721" s="24"/>
      <c r="CI721" s="24"/>
      <c r="CJ721" s="24"/>
      <c r="CK721" s="24"/>
      <c r="CL721" s="24"/>
      <c r="CM721" s="24"/>
      <c r="CN721" s="24"/>
      <c r="CO721" s="24"/>
      <c r="CP721" s="24"/>
      <c r="CQ721" s="24"/>
      <c r="CR721" s="24"/>
      <c r="CS721" s="24"/>
      <c r="CT721" s="24"/>
      <c r="CU721" s="24"/>
      <c r="CV721" s="24"/>
      <c r="CW721" s="24"/>
      <c r="CX721" s="24"/>
      <c r="CY721" s="24"/>
      <c r="CZ721" s="24"/>
      <c r="DA721" s="24"/>
      <c r="DB721" s="24"/>
      <c r="DC721" s="24"/>
      <c r="DD721" s="24"/>
      <c r="DE721" s="24"/>
      <c r="DF721" s="24"/>
      <c r="DG721" s="24"/>
      <c r="DH721" s="24"/>
      <c r="DI721" s="24"/>
      <c r="DJ721" s="24"/>
      <c r="DK721" s="24"/>
      <c r="DL721" s="24"/>
      <c r="DM721" s="24"/>
      <c r="DN721" s="24"/>
      <c r="DO721" s="24"/>
      <c r="DP721" s="24"/>
      <c r="DQ721" s="24"/>
      <c r="DR721" s="24"/>
      <c r="DS721" s="24"/>
      <c r="DT721" s="24"/>
      <c r="DU721" s="24"/>
      <c r="DV721" s="24"/>
      <c r="DW721" s="24"/>
      <c r="DX721" s="24"/>
      <c r="DY721" s="24"/>
      <c r="DZ721" s="24"/>
      <c r="EA721" s="24"/>
      <c r="EB721" s="24"/>
      <c r="EC721" s="24"/>
      <c r="ED721" s="24"/>
      <c r="EE721" s="24"/>
      <c r="EF721" s="24"/>
      <c r="EG721" s="24"/>
      <c r="EH721" s="24"/>
      <c r="EI721" s="24"/>
      <c r="EJ721" s="24"/>
      <c r="EK721" s="24"/>
      <c r="EL721" s="24"/>
      <c r="EM721" s="24"/>
      <c r="EN721" s="24"/>
      <c r="EO721" s="24"/>
      <c r="EP721" s="24"/>
      <c r="EQ721" s="24"/>
      <c r="ER721" s="24"/>
      <c r="ES721" s="24"/>
      <c r="ET721" s="24"/>
      <c r="EU721" s="24"/>
      <c r="EV721" s="24"/>
      <c r="EW721" s="24"/>
      <c r="EX721" s="24"/>
      <c r="EY721" s="24"/>
      <c r="EZ721" s="24"/>
      <c r="FA721" s="24"/>
      <c r="FB721" s="24"/>
      <c r="FC721" s="24"/>
      <c r="FD721" s="24"/>
      <c r="FE721" s="24"/>
      <c r="FF721" s="24"/>
      <c r="FG721" s="24"/>
      <c r="FH721" s="24"/>
      <c r="FI721" s="24"/>
      <c r="FJ721" s="24"/>
      <c r="FK721" s="24"/>
      <c r="FL721" s="24"/>
      <c r="FM721" s="24"/>
      <c r="FN721" s="24"/>
      <c r="FO721" s="24"/>
      <c r="FP721" s="24"/>
      <c r="FQ721" s="24"/>
      <c r="FR721" s="24"/>
      <c r="FS721" s="24"/>
      <c r="FT721" s="24"/>
      <c r="FU721" s="24"/>
      <c r="FV721" s="24"/>
      <c r="FW721" s="24"/>
      <c r="FX721" s="24"/>
      <c r="FY721" s="24"/>
      <c r="FZ721" s="24"/>
      <c r="GA721" s="24"/>
      <c r="GB721" s="24"/>
      <c r="GC721" s="24"/>
      <c r="GD721" s="24"/>
      <c r="GE721" s="24"/>
      <c r="GF721" s="24"/>
      <c r="GG721" s="24"/>
      <c r="GH721" s="24"/>
      <c r="GI721" s="24"/>
      <c r="GJ721" s="24"/>
      <c r="GK721" s="24"/>
      <c r="GL721" s="24"/>
      <c r="GM721" s="24"/>
      <c r="GN721" s="24"/>
      <c r="GO721" s="24"/>
      <c r="GP721" s="24"/>
      <c r="GQ721" s="24"/>
      <c r="GR721" s="24"/>
      <c r="GS721" s="24"/>
      <c r="GT721" s="24"/>
      <c r="GU721" s="24"/>
      <c r="GV721" s="24"/>
      <c r="GW721" s="24"/>
      <c r="GX721" s="24"/>
      <c r="GY721" s="24"/>
      <c r="GZ721" s="24"/>
      <c r="HA721" s="24"/>
      <c r="HB721" s="24"/>
      <c r="HC721" s="24"/>
      <c r="HD721" s="24"/>
      <c r="HE721" s="24"/>
      <c r="HF721" s="24"/>
      <c r="HG721" s="24"/>
      <c r="HH721" s="24"/>
      <c r="HI721" s="24"/>
      <c r="HJ721" s="24"/>
      <c r="HK721" s="24"/>
      <c r="HL721" s="24"/>
      <c r="HM721" s="24"/>
      <c r="HN721" s="24"/>
      <c r="HO721" s="24"/>
      <c r="HP721" s="24"/>
      <c r="HQ721" s="24"/>
      <c r="HR721" s="24"/>
      <c r="HS721" s="24"/>
      <c r="HT721" s="24"/>
      <c r="HU721" s="24"/>
      <c r="HV721" s="24"/>
      <c r="HW721" s="24"/>
      <c r="HX721" s="24"/>
      <c r="HY721" s="24"/>
      <c r="HZ721" s="24"/>
      <c r="IA721" s="24"/>
      <c r="IB721" s="24"/>
      <c r="IC721" s="24"/>
      <c r="ID721" s="24"/>
      <c r="IE721" s="24"/>
      <c r="IF721" s="24"/>
      <c r="IG721" s="24"/>
      <c r="IH721" s="24"/>
      <c r="II721" s="24"/>
      <c r="IJ721" s="24"/>
      <c r="IK721" s="24"/>
      <c r="IL721" s="24"/>
      <c r="IM721" s="24"/>
      <c r="IN721" s="24"/>
      <c r="IO721" s="24"/>
      <c r="IP721" s="24"/>
      <c r="IQ721" s="24"/>
      <c r="IR721" s="24"/>
      <c r="IS721" s="24"/>
      <c r="IT721" s="24"/>
      <c r="IU721" s="24"/>
      <c r="IV721" s="24"/>
      <c r="IW721" s="24"/>
      <c r="IX721" s="24"/>
      <c r="IY721" s="24"/>
      <c r="IZ721" s="24"/>
      <c r="JA721" s="24"/>
      <c r="JB721" s="24"/>
      <c r="JC721" s="24"/>
      <c r="JD721" s="24"/>
      <c r="JE721" s="24"/>
      <c r="JF721" s="24"/>
      <c r="JG721" s="24"/>
      <c r="JH721" s="24"/>
      <c r="JI721" s="24"/>
      <c r="JJ721" s="24"/>
      <c r="JK721" s="24"/>
      <c r="JL721" s="24"/>
      <c r="JM721" s="24"/>
      <c r="JN721" s="24"/>
      <c r="JO721" s="24"/>
      <c r="JP721" s="24"/>
      <c r="JQ721" s="24"/>
      <c r="JR721" s="24"/>
      <c r="JS721" s="24"/>
      <c r="JT721" s="24"/>
      <c r="JU721" s="24"/>
      <c r="JV721" s="24"/>
      <c r="JW721" s="24"/>
      <c r="JX721" s="24"/>
      <c r="JY721" s="24"/>
      <c r="JZ721" s="24"/>
      <c r="KA721" s="24"/>
      <c r="KB721" s="24"/>
      <c r="KC721" s="24"/>
      <c r="KD721" s="24"/>
      <c r="KE721" s="24"/>
      <c r="KF721" s="24"/>
      <c r="KG721" s="24"/>
      <c r="KH721" s="24"/>
      <c r="KI721" s="24"/>
      <c r="KJ721" s="24"/>
      <c r="KK721" s="24"/>
      <c r="KL721" s="24"/>
      <c r="KM721" s="24"/>
      <c r="KN721" s="24"/>
      <c r="KO721" s="24"/>
      <c r="KP721" s="24"/>
      <c r="KQ721" s="24"/>
      <c r="KR721" s="24"/>
      <c r="KS721" s="24"/>
      <c r="KT721" s="24"/>
      <c r="KU721" s="24"/>
      <c r="KV721" s="24"/>
      <c r="KW721" s="24"/>
      <c r="KX721" s="24"/>
      <c r="KY721" s="24"/>
      <c r="KZ721" s="24"/>
      <c r="LA721" s="24"/>
      <c r="LB721" s="24"/>
      <c r="LC721" s="24"/>
      <c r="LD721" s="24"/>
      <c r="LE721" s="24"/>
      <c r="LF721" s="24"/>
      <c r="LG721" s="24"/>
      <c r="LH721" s="24"/>
      <c r="LI721" s="24"/>
      <c r="LJ721" s="24"/>
      <c r="LK721" s="24"/>
      <c r="LL721" s="24"/>
      <c r="LM721" s="24"/>
      <c r="LN721" s="24"/>
      <c r="LO721" s="24"/>
      <c r="LP721" s="24"/>
      <c r="LQ721" s="24"/>
      <c r="LR721" s="24"/>
      <c r="LS721" s="24"/>
      <c r="LT721" s="24"/>
      <c r="LU721" s="24"/>
      <c r="LV721" s="24"/>
      <c r="LW721" s="24"/>
      <c r="LX721" s="24"/>
      <c r="LY721" s="24"/>
      <c r="LZ721" s="24"/>
      <c r="MA721" s="24"/>
      <c r="MB721" s="24"/>
      <c r="MC721" s="24"/>
      <c r="MD721" s="24"/>
      <c r="ME721" s="24"/>
      <c r="MF721" s="24"/>
      <c r="MG721" s="24"/>
      <c r="MH721" s="24"/>
      <c r="MI721" s="24"/>
      <c r="MJ721" s="24"/>
      <c r="MK721" s="24"/>
      <c r="ML721" s="24"/>
      <c r="MM721" s="24"/>
      <c r="MN721" s="24"/>
      <c r="MO721" s="24"/>
      <c r="MP721" s="24"/>
      <c r="MQ721" s="24"/>
      <c r="MR721" s="24"/>
      <c r="MS721" s="24"/>
      <c r="MT721" s="24"/>
      <c r="MU721" s="24"/>
      <c r="MV721" s="24"/>
      <c r="MW721" s="24"/>
      <c r="MX721" s="24"/>
      <c r="MY721" s="24"/>
      <c r="MZ721" s="24"/>
      <c r="NA721" s="24"/>
      <c r="NB721" s="24"/>
      <c r="NC721" s="24"/>
      <c r="ND721" s="24"/>
      <c r="NE721" s="24"/>
      <c r="NF721" s="24"/>
      <c r="NG721" s="24"/>
      <c r="NH721" s="24"/>
      <c r="NI721" s="24"/>
      <c r="NJ721" s="24"/>
      <c r="NK721" s="24"/>
      <c r="NL721" s="24"/>
      <c r="NM721" s="24"/>
      <c r="NN721" s="24"/>
      <c r="NO721" s="24"/>
      <c r="NP721" s="24"/>
      <c r="NQ721" s="24"/>
      <c r="NR721" s="24"/>
      <c r="NS721" s="24"/>
      <c r="NT721" s="24"/>
      <c r="NU721" s="24"/>
      <c r="NV721" s="24"/>
      <c r="NW721" s="24"/>
      <c r="NX721" s="24"/>
      <c r="NY721" s="24"/>
      <c r="NZ721" s="24"/>
      <c r="OA721" s="24"/>
      <c r="OB721" s="24"/>
      <c r="OC721" s="24"/>
      <c r="OD721" s="24"/>
      <c r="OE721" s="24"/>
      <c r="OF721" s="24"/>
      <c r="OG721" s="24"/>
      <c r="OH721" s="24"/>
      <c r="OI721" s="24"/>
      <c r="OJ721" s="24"/>
      <c r="OK721" s="24"/>
      <c r="OL721" s="24"/>
      <c r="OM721" s="24"/>
      <c r="ON721" s="24"/>
      <c r="OO721" s="24"/>
      <c r="OP721" s="24"/>
      <c r="OQ721" s="24"/>
      <c r="OR721" s="24"/>
      <c r="OS721" s="24"/>
      <c r="OT721" s="24"/>
      <c r="OU721" s="24"/>
      <c r="OV721" s="24"/>
      <c r="OW721" s="24"/>
      <c r="OX721" s="24"/>
      <c r="OY721" s="24"/>
      <c r="OZ721" s="24"/>
      <c r="PA721" s="24"/>
      <c r="PB721" s="24"/>
      <c r="PC721" s="24"/>
      <c r="PD721" s="24"/>
      <c r="PE721" s="24"/>
      <c r="PF721" s="24"/>
      <c r="PG721" s="24"/>
      <c r="PH721" s="24"/>
      <c r="PI721" s="24"/>
      <c r="PJ721" s="24"/>
      <c r="PK721" s="24"/>
      <c r="PL721" s="24"/>
      <c r="PM721" s="24"/>
      <c r="PN721" s="24"/>
      <c r="PO721" s="24"/>
      <c r="PP721" s="24"/>
      <c r="PQ721" s="24"/>
      <c r="PR721" s="24"/>
      <c r="PS721" s="24"/>
      <c r="PT721" s="24"/>
      <c r="PU721" s="24"/>
      <c r="PV721" s="24"/>
      <c r="PW721" s="24"/>
      <c r="PX721" s="24"/>
      <c r="PY721" s="24"/>
      <c r="PZ721" s="24"/>
      <c r="QA721" s="24"/>
      <c r="QB721" s="24"/>
      <c r="QC721" s="24"/>
      <c r="QD721" s="24"/>
      <c r="QE721" s="24"/>
      <c r="QF721" s="24"/>
      <c r="QG721" s="24"/>
      <c r="QH721" s="24"/>
      <c r="QI721" s="24"/>
      <c r="QJ721" s="24"/>
      <c r="QK721" s="24"/>
      <c r="QL721" s="24"/>
      <c r="QM721" s="24"/>
      <c r="QN721" s="24"/>
      <c r="QO721" s="24"/>
      <c r="QP721" s="24"/>
      <c r="QQ721" s="24"/>
      <c r="QR721" s="24"/>
      <c r="QS721" s="24"/>
      <c r="QT721" s="24"/>
      <c r="QU721" s="24"/>
      <c r="QV721" s="24"/>
      <c r="QW721" s="24"/>
      <c r="QX721" s="24"/>
      <c r="QY721" s="24"/>
      <c r="QZ721" s="24"/>
      <c r="RA721" s="24"/>
      <c r="RB721" s="24"/>
      <c r="RC721" s="24"/>
      <c r="RD721" s="24"/>
      <c r="RE721" s="24"/>
      <c r="RF721" s="24"/>
      <c r="RG721" s="24"/>
      <c r="RH721" s="24"/>
      <c r="RI721" s="24"/>
      <c r="RJ721" s="24"/>
      <c r="RK721" s="24"/>
      <c r="RL721" s="24"/>
      <c r="RM721" s="24"/>
      <c r="RN721" s="24"/>
      <c r="RO721" s="24"/>
      <c r="RP721" s="24"/>
      <c r="RQ721" s="24"/>
      <c r="RR721" s="24"/>
      <c r="RS721" s="24"/>
      <c r="RT721" s="24"/>
      <c r="RU721" s="24"/>
      <c r="RV721" s="24"/>
      <c r="RW721" s="24"/>
      <c r="RX721" s="24"/>
      <c r="RY721" s="24"/>
      <c r="RZ721" s="24"/>
      <c r="SA721" s="24"/>
      <c r="SB721" s="24"/>
      <c r="SC721" s="24"/>
      <c r="SD721" s="24"/>
      <c r="SE721" s="24"/>
      <c r="SF721" s="24"/>
      <c r="SG721" s="24"/>
      <c r="SH721" s="24"/>
      <c r="SI721" s="24"/>
      <c r="SJ721" s="24"/>
      <c r="SK721" s="24"/>
      <c r="SL721" s="24"/>
      <c r="SM721" s="24"/>
      <c r="SN721" s="24"/>
      <c r="SO721" s="24"/>
      <c r="SP721" s="24"/>
      <c r="SQ721" s="24"/>
      <c r="SR721" s="24"/>
      <c r="SS721" s="24"/>
      <c r="ST721" s="24"/>
      <c r="SU721" s="24"/>
      <c r="SV721" s="24"/>
      <c r="SW721" s="24"/>
      <c r="SX721" s="24"/>
      <c r="SY721" s="24"/>
      <c r="SZ721" s="24"/>
      <c r="TA721" s="24"/>
      <c r="TB721" s="24"/>
      <c r="TC721" s="24"/>
      <c r="TD721" s="24"/>
      <c r="TE721" s="24"/>
      <c r="TF721" s="24"/>
      <c r="TG721" s="24"/>
      <c r="TH721" s="24"/>
      <c r="TI721" s="24"/>
      <c r="TJ721" s="24"/>
      <c r="TK721" s="24"/>
      <c r="TL721" s="24"/>
      <c r="TM721" s="24"/>
      <c r="TN721" s="24"/>
      <c r="TO721" s="24"/>
      <c r="TP721" s="24"/>
      <c r="TQ721" s="24"/>
      <c r="TR721" s="24"/>
      <c r="TS721" s="24"/>
      <c r="TT721" s="24"/>
      <c r="TU721" s="24"/>
      <c r="TV721" s="24"/>
      <c r="TW721" s="24"/>
      <c r="TX721" s="24"/>
      <c r="TY721" s="24"/>
      <c r="TZ721" s="24"/>
      <c r="UA721" s="24"/>
      <c r="UB721" s="24"/>
      <c r="UC721" s="24"/>
      <c r="UD721" s="24"/>
      <c r="UE721" s="24"/>
      <c r="UF721" s="24"/>
      <c r="UG721" s="24"/>
      <c r="UH721" s="24"/>
      <c r="UI721" s="24"/>
      <c r="UJ721" s="24"/>
      <c r="UK721" s="24"/>
      <c r="UL721" s="24"/>
      <c r="UM721" s="24"/>
      <c r="UN721" s="24"/>
      <c r="UO721" s="24"/>
      <c r="UP721" s="24"/>
      <c r="UQ721" s="24"/>
      <c r="UR721" s="24"/>
      <c r="US721" s="24"/>
      <c r="UT721" s="24"/>
      <c r="UU721" s="24"/>
      <c r="UV721" s="24"/>
      <c r="UW721" s="24"/>
      <c r="UX721" s="24"/>
      <c r="UY721" s="24"/>
      <c r="UZ721" s="24"/>
      <c r="VA721" s="24"/>
      <c r="VB721" s="24"/>
      <c r="VC721" s="24"/>
      <c r="VD721" s="24"/>
      <c r="VE721" s="24"/>
      <c r="VF721" s="24"/>
      <c r="VG721" s="24"/>
      <c r="VH721" s="24"/>
      <c r="VI721" s="24"/>
      <c r="VJ721" s="24"/>
      <c r="VK721" s="24"/>
      <c r="VL721" s="24"/>
      <c r="VM721" s="24"/>
      <c r="VN721" s="24"/>
      <c r="VO721" s="24"/>
      <c r="VP721" s="24"/>
      <c r="VQ721" s="24"/>
      <c r="VR721" s="24"/>
      <c r="VS721" s="24"/>
      <c r="VT721" s="24"/>
      <c r="VU721" s="24"/>
      <c r="VV721" s="24"/>
      <c r="VW721" s="24"/>
      <c r="VX721" s="24"/>
      <c r="VY721" s="24"/>
      <c r="VZ721" s="24"/>
      <c r="WA721" s="24"/>
      <c r="WB721" s="24"/>
      <c r="WC721" s="24"/>
      <c r="WD721" s="24"/>
      <c r="WE721" s="24"/>
      <c r="WF721" s="24"/>
      <c r="WG721" s="24"/>
      <c r="WH721" s="24"/>
      <c r="WI721" s="24"/>
      <c r="WJ721" s="24"/>
      <c r="WK721" s="24"/>
      <c r="WL721" s="24"/>
      <c r="WM721" s="24"/>
      <c r="WN721" s="24"/>
      <c r="WO721" s="24"/>
      <c r="WP721" s="24"/>
      <c r="WQ721" s="24"/>
      <c r="WR721" s="24"/>
      <c r="WS721" s="24"/>
      <c r="WT721" s="24"/>
      <c r="WU721" s="24"/>
      <c r="WV721" s="24"/>
      <c r="WW721" s="24"/>
      <c r="WX721" s="24"/>
      <c r="WY721" s="24"/>
      <c r="WZ721" s="24"/>
      <c r="XA721" s="24"/>
      <c r="XB721" s="24"/>
      <c r="XC721" s="24"/>
      <c r="XD721" s="24"/>
      <c r="XE721" s="24"/>
      <c r="XF721" s="24"/>
      <c r="XG721" s="24"/>
      <c r="XH721" s="24"/>
      <c r="XI721" s="24"/>
      <c r="XJ721" s="24"/>
      <c r="XK721" s="24"/>
      <c r="XL721" s="24"/>
      <c r="XM721" s="24"/>
      <c r="XN721" s="24"/>
      <c r="XO721" s="24"/>
      <c r="XP721" s="24"/>
      <c r="XQ721" s="24"/>
      <c r="XR721" s="24"/>
      <c r="XS721" s="24"/>
      <c r="XT721" s="24"/>
      <c r="XU721" s="24"/>
      <c r="XV721" s="24"/>
      <c r="XW721" s="24"/>
      <c r="XX721" s="24"/>
      <c r="XY721" s="24"/>
      <c r="XZ721" s="24"/>
      <c r="YA721" s="24"/>
      <c r="YB721" s="24"/>
      <c r="YC721" s="24"/>
      <c r="YD721" s="24"/>
      <c r="YE721" s="24"/>
      <c r="YF721" s="24"/>
      <c r="YG721" s="24"/>
      <c r="YH721" s="24"/>
      <c r="YI721" s="24"/>
      <c r="YJ721" s="24"/>
      <c r="YK721" s="24"/>
      <c r="YL721" s="24"/>
      <c r="YM721" s="24"/>
      <c r="YN721" s="24"/>
      <c r="YO721" s="24"/>
      <c r="YP721" s="24"/>
      <c r="YQ721" s="24"/>
      <c r="YR721" s="24"/>
      <c r="YS721" s="24"/>
      <c r="YT721" s="24"/>
      <c r="YU721" s="24"/>
      <c r="YV721" s="24"/>
      <c r="YW721" s="24"/>
      <c r="YX721" s="24"/>
      <c r="YY721" s="24"/>
      <c r="YZ721" s="24"/>
      <c r="ZA721" s="24"/>
      <c r="ZB721" s="24"/>
      <c r="ZC721" s="24"/>
      <c r="ZD721" s="24"/>
      <c r="ZE721" s="24"/>
      <c r="ZF721" s="24"/>
      <c r="ZG721" s="24"/>
      <c r="ZH721" s="24"/>
      <c r="ZI721" s="24"/>
      <c r="ZJ721" s="24"/>
      <c r="ZK721" s="24"/>
      <c r="ZL721" s="24"/>
      <c r="ZM721" s="24"/>
      <c r="ZN721" s="24"/>
      <c r="ZO721" s="24"/>
      <c r="ZP721" s="24"/>
      <c r="ZQ721" s="24"/>
      <c r="ZR721" s="24"/>
      <c r="ZS721" s="24"/>
      <c r="ZT721" s="24"/>
      <c r="ZU721" s="24"/>
      <c r="ZV721" s="24"/>
      <c r="ZW721" s="24"/>
      <c r="ZX721" s="24"/>
      <c r="ZY721" s="24"/>
      <c r="ZZ721" s="24"/>
      <c r="AAA721" s="24"/>
      <c r="AAB721" s="24"/>
      <c r="AAC721" s="24"/>
      <c r="AAD721" s="24"/>
      <c r="AAE721" s="24"/>
      <c r="AAF721" s="24"/>
      <c r="AAG721" s="24"/>
      <c r="AAH721" s="24"/>
      <c r="AAI721" s="24"/>
      <c r="AAJ721" s="24"/>
      <c r="AAK721" s="24"/>
      <c r="AAL721" s="24"/>
      <c r="AAM721" s="24"/>
      <c r="AAN721" s="24"/>
      <c r="AAO721" s="24"/>
      <c r="AAP721" s="24"/>
      <c r="AAQ721" s="24"/>
      <c r="AAR721" s="24"/>
      <c r="AAS721" s="24"/>
      <c r="AAT721" s="24"/>
      <c r="AAU721" s="24"/>
      <c r="AAV721" s="24"/>
      <c r="AAW721" s="24"/>
      <c r="AAX721" s="24"/>
      <c r="AAY721" s="24"/>
      <c r="AAZ721" s="24"/>
      <c r="ABA721" s="24"/>
      <c r="ABB721" s="24"/>
      <c r="ABC721" s="24"/>
      <c r="ABD721" s="24"/>
      <c r="ABE721" s="24"/>
      <c r="ABF721" s="24"/>
      <c r="ABG721" s="24"/>
      <c r="ABH721" s="24"/>
      <c r="ABI721" s="24"/>
      <c r="ABJ721" s="24"/>
      <c r="ABK721" s="24"/>
      <c r="ABL721" s="24"/>
      <c r="ABM721" s="24"/>
      <c r="ABN721" s="24"/>
      <c r="ABO721" s="24"/>
      <c r="ABP721" s="24"/>
      <c r="ABQ721" s="24"/>
      <c r="ABR721" s="24"/>
      <c r="ABS721" s="24"/>
      <c r="ABT721" s="24"/>
      <c r="ABU721" s="24"/>
      <c r="ABV721" s="24"/>
      <c r="ABW721" s="24"/>
      <c r="ABX721" s="24"/>
      <c r="ABY721" s="24"/>
      <c r="ABZ721" s="24"/>
      <c r="ACA721" s="24"/>
      <c r="ACB721" s="24"/>
      <c r="ACC721" s="24"/>
      <c r="ACD721" s="24"/>
      <c r="ACE721" s="24"/>
      <c r="ACF721" s="24"/>
      <c r="ACG721" s="24"/>
      <c r="ACH721" s="24"/>
      <c r="ACI721" s="24"/>
      <c r="ACJ721" s="24"/>
      <c r="ACK721" s="24"/>
      <c r="ACL721" s="24"/>
      <c r="ACM721" s="24"/>
      <c r="ACN721" s="24"/>
      <c r="ACO721" s="24"/>
      <c r="ACP721" s="24"/>
      <c r="ACQ721" s="24"/>
      <c r="ACR721" s="24"/>
      <c r="ACS721" s="24"/>
      <c r="ACT721" s="24"/>
      <c r="ACU721" s="24"/>
      <c r="ACV721" s="24"/>
      <c r="ACW721" s="24"/>
      <c r="ACX721" s="24"/>
      <c r="ACY721" s="24"/>
      <c r="ACZ721" s="24"/>
      <c r="ADA721" s="24"/>
      <c r="ADB721" s="24"/>
      <c r="ADC721" s="24"/>
      <c r="ADD721" s="24"/>
      <c r="ADE721" s="24"/>
      <c r="ADF721" s="24"/>
      <c r="ADG721" s="24"/>
      <c r="ADH721" s="24"/>
      <c r="ADI721" s="24"/>
      <c r="ADJ721" s="24"/>
      <c r="ADK721" s="24"/>
      <c r="ADL721" s="24"/>
      <c r="ADM721" s="24"/>
      <c r="ADN721" s="24"/>
      <c r="ADO721" s="24"/>
      <c r="ADP721" s="24"/>
      <c r="ADQ721" s="24"/>
      <c r="ADR721" s="24"/>
      <c r="ADS721" s="24"/>
      <c r="ADT721" s="24"/>
      <c r="ADU721" s="24"/>
      <c r="ADV721" s="24"/>
      <c r="ADW721" s="24"/>
      <c r="ADX721" s="24"/>
      <c r="ADY721" s="24"/>
      <c r="ADZ721" s="24"/>
      <c r="AEA721" s="24"/>
      <c r="AEB721" s="24"/>
      <c r="AEC721" s="24"/>
      <c r="AED721" s="24"/>
      <c r="AEE721" s="24"/>
      <c r="AEF721" s="24"/>
      <c r="AEG721" s="24"/>
      <c r="AEH721" s="24"/>
      <c r="AEI721" s="24"/>
      <c r="AEJ721" s="24"/>
      <c r="AEK721" s="24"/>
      <c r="AEL721" s="24"/>
      <c r="AEM721" s="24"/>
      <c r="AEN721" s="24"/>
      <c r="AEO721" s="24"/>
      <c r="AEP721" s="24"/>
      <c r="AEQ721" s="24"/>
      <c r="AER721" s="24"/>
      <c r="AES721" s="24"/>
      <c r="AET721" s="24"/>
      <c r="AEU721" s="24"/>
      <c r="AEV721" s="24"/>
      <c r="AEW721" s="24"/>
      <c r="AEX721" s="24"/>
      <c r="AEY721" s="24"/>
      <c r="AEZ721" s="24"/>
      <c r="AFA721" s="24"/>
      <c r="AFB721" s="24"/>
      <c r="AFC721" s="24"/>
      <c r="AFD721" s="24"/>
      <c r="AFE721" s="24"/>
      <c r="AFF721" s="24"/>
      <c r="AFG721" s="24"/>
      <c r="AFH721" s="24"/>
      <c r="AFI721" s="24"/>
      <c r="AFJ721" s="24"/>
      <c r="AFK721" s="24"/>
      <c r="AFL721" s="24"/>
      <c r="AFM721" s="24"/>
      <c r="AFN721" s="24"/>
      <c r="AFO721" s="24"/>
      <c r="AFP721" s="24"/>
      <c r="AFQ721" s="24"/>
      <c r="AFR721" s="24"/>
      <c r="AFS721" s="24"/>
      <c r="AFT721" s="24"/>
      <c r="AFU721" s="24"/>
      <c r="AFV721" s="24"/>
      <c r="AFW721" s="24"/>
      <c r="AFX721" s="24"/>
      <c r="AFY721" s="24"/>
      <c r="AFZ721" s="24"/>
      <c r="AGA721" s="24"/>
      <c r="AGB721" s="24"/>
      <c r="AGC721" s="24"/>
      <c r="AGD721" s="24"/>
      <c r="AGE721" s="24"/>
      <c r="AGF721" s="24"/>
      <c r="AGG721" s="24"/>
      <c r="AGH721" s="24"/>
      <c r="AGI721" s="24"/>
      <c r="AGJ721" s="24"/>
      <c r="AGK721" s="24"/>
      <c r="AGL721" s="24"/>
      <c r="AGM721" s="24"/>
      <c r="AGN721" s="24"/>
      <c r="AGO721" s="24"/>
      <c r="AGP721" s="24"/>
      <c r="AGQ721" s="24"/>
      <c r="AGR721" s="24"/>
      <c r="AGS721" s="24"/>
      <c r="AGT721" s="24"/>
      <c r="AGU721" s="24"/>
      <c r="AGV721" s="24"/>
      <c r="AGW721" s="24"/>
      <c r="AGX721" s="24"/>
      <c r="AGY721" s="24"/>
      <c r="AGZ721" s="24"/>
      <c r="AHA721" s="24"/>
      <c r="AHB721" s="24"/>
      <c r="AHC721" s="24"/>
      <c r="AHD721" s="24"/>
      <c r="AHE721" s="24"/>
      <c r="AHF721" s="24"/>
      <c r="AHG721" s="24"/>
      <c r="AHH721" s="24"/>
      <c r="AHI721" s="24"/>
      <c r="AHJ721" s="24"/>
      <c r="AHK721" s="24"/>
      <c r="AHL721" s="24"/>
      <c r="AHM721" s="24"/>
      <c r="AHN721" s="24"/>
      <c r="AHO721" s="24"/>
      <c r="AHP721" s="24"/>
      <c r="AHQ721" s="24"/>
      <c r="AHR721" s="24"/>
      <c r="AHS721" s="24"/>
      <c r="AHT721" s="24"/>
      <c r="AHU721" s="24"/>
      <c r="AHV721" s="24"/>
      <c r="AHW721" s="24"/>
      <c r="AHX721" s="24"/>
      <c r="AHY721" s="24"/>
      <c r="AHZ721" s="24"/>
      <c r="AIA721" s="24"/>
      <c r="AIB721" s="24"/>
      <c r="AIC721" s="24"/>
      <c r="AID721" s="24"/>
      <c r="AIE721" s="24"/>
      <c r="AIF721" s="24"/>
      <c r="AIG721" s="24"/>
      <c r="AIH721" s="24"/>
      <c r="AII721" s="24"/>
      <c r="AIJ721" s="24"/>
      <c r="AIK721" s="24"/>
      <c r="AIL721" s="24"/>
      <c r="AIM721" s="24"/>
      <c r="AIN721" s="24"/>
      <c r="AIO721" s="24"/>
      <c r="AIP721" s="24"/>
      <c r="AIQ721" s="24"/>
      <c r="AIR721" s="24"/>
      <c r="AIS721" s="24"/>
      <c r="AIT721" s="24"/>
      <c r="AIU721" s="24"/>
      <c r="AIV721" s="24"/>
      <c r="AIW721" s="24"/>
      <c r="AIX721" s="24"/>
      <c r="AIY721" s="24"/>
      <c r="AIZ721" s="24"/>
      <c r="AJA721" s="24"/>
      <c r="AJB721" s="24"/>
      <c r="AJC721" s="24"/>
      <c r="AJD721" s="24"/>
      <c r="AJE721" s="24"/>
      <c r="AJF721" s="24"/>
      <c r="AJG721" s="24"/>
      <c r="AJH721" s="24"/>
      <c r="AJI721" s="24"/>
      <c r="AJJ721" s="24"/>
      <c r="AJK721" s="24"/>
      <c r="AJL721" s="24"/>
      <c r="AJM721" s="24"/>
      <c r="AJN721" s="24"/>
      <c r="AJO721" s="24"/>
      <c r="AJP721" s="24"/>
      <c r="AJQ721" s="24"/>
      <c r="AJR721" s="24"/>
      <c r="AJS721" s="24"/>
      <c r="AJT721" s="24"/>
      <c r="AJU721" s="24"/>
      <c r="AJV721" s="24"/>
      <c r="AJW721" s="24"/>
      <c r="AJX721" s="24"/>
      <c r="AJY721" s="24"/>
      <c r="AJZ721" s="24"/>
      <c r="AKA721" s="24"/>
      <c r="AKB721" s="24"/>
      <c r="AKC721" s="24"/>
      <c r="AKD721" s="24"/>
      <c r="AKE721" s="24"/>
      <c r="AKF721" s="24"/>
      <c r="AKG721" s="24"/>
      <c r="AKH721" s="24"/>
      <c r="AKI721" s="24"/>
      <c r="AKJ721" s="24"/>
      <c r="AKK721" s="24"/>
      <c r="AKL721" s="24"/>
      <c r="AKM721" s="24"/>
      <c r="AKN721" s="24"/>
      <c r="AKO721" s="24"/>
      <c r="AKP721" s="24"/>
      <c r="AKQ721" s="24"/>
      <c r="AKR721" s="24"/>
      <c r="AKS721" s="24"/>
      <c r="AKT721" s="24"/>
      <c r="AKU721" s="24"/>
      <c r="AKV721" s="24"/>
      <c r="AKW721" s="24"/>
      <c r="AKX721" s="24"/>
      <c r="AKY721" s="24"/>
      <c r="AKZ721" s="24"/>
      <c r="ALA721" s="24"/>
      <c r="ALB721" s="24"/>
      <c r="ALC721" s="24"/>
      <c r="ALD721" s="24"/>
      <c r="ALE721" s="24"/>
      <c r="ALF721" s="24"/>
      <c r="ALG721" s="24"/>
      <c r="ALH721" s="24"/>
      <c r="ALI721" s="24"/>
      <c r="ALJ721" s="24"/>
      <c r="ALK721" s="24"/>
      <c r="ALL721" s="24"/>
      <c r="ALM721" s="24"/>
      <c r="ALN721" s="24"/>
      <c r="ALO721" s="24"/>
      <c r="ALP721" s="24"/>
      <c r="ALQ721" s="24"/>
      <c r="ALR721" s="24"/>
      <c r="ALS721" s="24"/>
      <c r="ALT721" s="24"/>
      <c r="ALU721" s="24"/>
      <c r="ALV721" s="24"/>
      <c r="ALW721" s="24"/>
      <c r="ALX721" s="24"/>
      <c r="ALY721" s="24"/>
      <c r="ALZ721" s="24"/>
      <c r="AMA721" s="24"/>
      <c r="AMB721" s="24"/>
      <c r="AMC721" s="24"/>
      <c r="AMD721" s="24"/>
      <c r="AME721" s="24"/>
      <c r="AMF721" s="24"/>
      <c r="AMG721" s="24"/>
      <c r="AMH721" s="24"/>
      <c r="AMI721" s="24"/>
      <c r="AMJ721" s="24"/>
      <c r="AMK721" s="24"/>
      <c r="AML721" s="24"/>
      <c r="AMM721" s="24"/>
      <c r="AMN721" s="24"/>
      <c r="AMO721" s="24"/>
      <c r="AMP721" s="24"/>
      <c r="AMQ721" s="24"/>
      <c r="AMR721" s="24"/>
      <c r="AMS721" s="24"/>
      <c r="AMT721" s="24"/>
      <c r="AMU721" s="24"/>
      <c r="AMV721" s="24"/>
      <c r="AMW721" s="24"/>
      <c r="AMX721" s="24"/>
      <c r="AMY721" s="24"/>
      <c r="AMZ721" s="24"/>
      <c r="ANA721" s="24"/>
      <c r="ANB721" s="24"/>
      <c r="ANC721" s="24"/>
      <c r="AND721" s="24"/>
      <c r="ANE721" s="24"/>
      <c r="ANF721" s="24"/>
      <c r="ANG721" s="24"/>
      <c r="ANH721" s="24"/>
      <c r="ANI721" s="24"/>
      <c r="ANJ721" s="24"/>
      <c r="ANK721" s="24"/>
      <c r="ANL721" s="24"/>
      <c r="ANM721" s="24"/>
      <c r="ANN721" s="24"/>
      <c r="ANO721" s="24"/>
      <c r="ANP721" s="24"/>
      <c r="ANQ721" s="24"/>
      <c r="ANR721" s="24"/>
      <c r="ANS721" s="24"/>
      <c r="ANT721" s="24"/>
      <c r="ANU721" s="24"/>
      <c r="ANV721" s="24"/>
      <c r="ANW721" s="24"/>
      <c r="ANX721" s="24"/>
      <c r="ANY721" s="24"/>
      <c r="ANZ721" s="24"/>
      <c r="AOA721" s="24"/>
      <c r="AOB721" s="24"/>
      <c r="AOC721" s="24"/>
      <c r="AOD721" s="24"/>
      <c r="AOE721" s="24"/>
      <c r="AOF721" s="24"/>
      <c r="AOG721" s="24"/>
      <c r="AOH721" s="24"/>
      <c r="AOI721" s="24"/>
      <c r="AOJ721" s="24"/>
      <c r="AOK721" s="24"/>
      <c r="AOL721" s="24"/>
      <c r="AOM721" s="24"/>
      <c r="AON721" s="24"/>
      <c r="AOO721" s="24"/>
      <c r="AOP721" s="24"/>
      <c r="AOQ721" s="24"/>
      <c r="AOR721" s="24"/>
      <c r="AOS721" s="24"/>
      <c r="AOT721" s="24"/>
      <c r="AOU721" s="24"/>
      <c r="AOV721" s="24"/>
      <c r="AOW721" s="24"/>
      <c r="AOX721" s="24"/>
      <c r="AOY721" s="24"/>
      <c r="AOZ721" s="24"/>
      <c r="APA721" s="24"/>
      <c r="APB721" s="24"/>
      <c r="APC721" s="24"/>
      <c r="APD721" s="24"/>
      <c r="APE721" s="24"/>
      <c r="APF721" s="24"/>
      <c r="APG721" s="24"/>
      <c r="APH721" s="24"/>
      <c r="API721" s="24"/>
      <c r="APJ721" s="24"/>
      <c r="APK721" s="24"/>
      <c r="APL721" s="24"/>
      <c r="APM721" s="24"/>
      <c r="APN721" s="24"/>
      <c r="APO721" s="24"/>
      <c r="APP721" s="24"/>
      <c r="APQ721" s="24"/>
      <c r="APR721" s="24"/>
      <c r="APS721" s="24"/>
      <c r="APT721" s="24"/>
      <c r="APU721" s="24"/>
      <c r="APV721" s="24"/>
      <c r="APW721" s="24"/>
      <c r="APX721" s="24"/>
      <c r="APY721" s="24"/>
      <c r="APZ721" s="24"/>
      <c r="AQA721" s="24"/>
      <c r="AQB721" s="24"/>
      <c r="AQC721" s="24"/>
      <c r="AQD721" s="24"/>
      <c r="AQE721" s="24"/>
      <c r="AQF721" s="24"/>
      <c r="AQG721" s="24"/>
      <c r="AQH721" s="24"/>
      <c r="AQI721" s="24"/>
      <c r="AQJ721" s="24"/>
      <c r="AQK721" s="24"/>
      <c r="AQL721" s="24"/>
      <c r="AQM721" s="24"/>
      <c r="AQN721" s="24"/>
      <c r="AQO721" s="24"/>
      <c r="AQP721" s="24"/>
      <c r="AQQ721" s="24"/>
      <c r="AQR721" s="24"/>
      <c r="AQS721" s="24"/>
      <c r="AQT721" s="24"/>
      <c r="AQU721" s="24"/>
      <c r="AQV721" s="24"/>
      <c r="AQW721" s="24"/>
      <c r="AQX721" s="24"/>
      <c r="AQY721" s="24"/>
      <c r="AQZ721" s="24"/>
      <c r="ARA721" s="24"/>
      <c r="ARB721" s="24"/>
      <c r="ARC721" s="24"/>
      <c r="ARD721" s="24"/>
      <c r="ARE721" s="24"/>
      <c r="ARF721" s="24"/>
      <c r="ARG721" s="24"/>
      <c r="ARH721" s="24"/>
      <c r="ARI721" s="24"/>
      <c r="ARJ721" s="24"/>
      <c r="ARK721" s="24"/>
      <c r="ARL721" s="24"/>
      <c r="ARM721" s="24"/>
      <c r="ARN721" s="24"/>
      <c r="ARO721" s="24"/>
      <c r="ARP721" s="24"/>
      <c r="ARQ721" s="24"/>
      <c r="ARR721" s="24"/>
      <c r="ARS721" s="24"/>
      <c r="ART721" s="24"/>
      <c r="ARU721" s="24"/>
      <c r="ARV721" s="24"/>
      <c r="ARW721" s="24"/>
      <c r="ARX721" s="24"/>
      <c r="ARY721" s="24"/>
      <c r="ARZ721" s="24"/>
      <c r="ASA721" s="24"/>
      <c r="ASB721" s="24"/>
      <c r="ASC721" s="24"/>
      <c r="ASD721" s="24"/>
      <c r="ASE721" s="24"/>
      <c r="ASF721" s="24"/>
      <c r="ASG721" s="24"/>
      <c r="ASH721" s="24"/>
      <c r="ASI721" s="24"/>
      <c r="ASJ721" s="24"/>
      <c r="ASK721" s="24"/>
      <c r="ASL721" s="24"/>
      <c r="ASM721" s="24"/>
      <c r="ASN721" s="24"/>
      <c r="ASO721" s="24"/>
      <c r="ASP721" s="24"/>
      <c r="ASQ721" s="24"/>
      <c r="ASR721" s="24"/>
      <c r="ASS721" s="24"/>
      <c r="AST721" s="24"/>
      <c r="ASU721" s="24"/>
      <c r="ASV721" s="24"/>
      <c r="ASW721" s="24"/>
      <c r="ASX721" s="24"/>
      <c r="ASY721" s="24"/>
      <c r="ASZ721" s="24"/>
      <c r="ATA721" s="24"/>
      <c r="ATB721" s="24"/>
      <c r="ATC721" s="24"/>
      <c r="ATD721" s="24"/>
      <c r="ATE721" s="24"/>
      <c r="ATF721" s="24"/>
      <c r="ATG721" s="24"/>
      <c r="ATH721" s="24"/>
      <c r="ATI721" s="24"/>
      <c r="ATJ721" s="24"/>
      <c r="ATK721" s="24"/>
      <c r="ATL721" s="24"/>
      <c r="ATM721" s="24"/>
      <c r="ATN721" s="24"/>
      <c r="ATO721" s="24"/>
      <c r="ATP721" s="24"/>
      <c r="ATQ721" s="24"/>
      <c r="ATR721" s="24"/>
      <c r="ATS721" s="24"/>
      <c r="ATT721" s="24"/>
      <c r="ATU721" s="24"/>
      <c r="ATV721" s="24"/>
      <c r="ATW721" s="24"/>
      <c r="ATX721" s="24"/>
      <c r="ATY721" s="24"/>
      <c r="ATZ721" s="24"/>
      <c r="AUA721" s="24"/>
      <c r="AUB721" s="24"/>
      <c r="AUC721" s="24"/>
      <c r="AUD721" s="24"/>
      <c r="AUE721" s="24"/>
      <c r="AUF721" s="24"/>
      <c r="AUG721" s="24"/>
      <c r="AUH721" s="24"/>
      <c r="AUI721" s="24"/>
      <c r="AUJ721" s="24"/>
      <c r="AUK721" s="24"/>
      <c r="AUL721" s="24"/>
      <c r="AUM721" s="24"/>
      <c r="AUN721" s="24"/>
      <c r="AUO721" s="24"/>
      <c r="AUP721" s="24"/>
      <c r="AUQ721" s="24"/>
      <c r="AUR721" s="24"/>
      <c r="AUS721" s="24"/>
      <c r="AUT721" s="24"/>
      <c r="AUU721" s="24"/>
      <c r="AUV721" s="24"/>
      <c r="AUW721" s="24"/>
      <c r="AUX721" s="24"/>
      <c r="AUY721" s="24"/>
      <c r="AUZ721" s="24"/>
      <c r="AVA721" s="24"/>
      <c r="AVB721" s="24"/>
      <c r="AVC721" s="24"/>
      <c r="AVD721" s="24"/>
      <c r="AVE721" s="24"/>
      <c r="AVF721" s="24"/>
      <c r="AVG721" s="24"/>
      <c r="AVH721" s="24"/>
      <c r="AVI721" s="24"/>
      <c r="AVJ721" s="24"/>
      <c r="AVK721" s="24"/>
      <c r="AVL721" s="24"/>
      <c r="AVM721" s="24"/>
      <c r="AVN721" s="24"/>
      <c r="AVO721" s="24"/>
      <c r="AVP721" s="24"/>
      <c r="AVQ721" s="24"/>
      <c r="AVR721" s="24"/>
      <c r="AVS721" s="24"/>
      <c r="AVT721" s="24"/>
      <c r="AVU721" s="24"/>
      <c r="AVV721" s="24"/>
      <c r="AVW721" s="24"/>
      <c r="AVX721" s="24"/>
      <c r="AVY721" s="24"/>
      <c r="AVZ721" s="24"/>
      <c r="AWA721" s="24"/>
      <c r="AWB721" s="24"/>
      <c r="AWC721" s="24"/>
      <c r="AWD721" s="24"/>
      <c r="AWE721" s="24"/>
      <c r="AWF721" s="24"/>
      <c r="AWG721" s="24"/>
      <c r="AWH721" s="24"/>
      <c r="AWI721" s="24"/>
      <c r="AWJ721" s="24"/>
      <c r="AWK721" s="24"/>
      <c r="AWL721" s="24"/>
      <c r="AWM721" s="24"/>
      <c r="AWN721" s="24"/>
      <c r="AWO721" s="24"/>
      <c r="AWP721" s="24"/>
      <c r="AWQ721" s="24"/>
      <c r="AWR721" s="24"/>
      <c r="AWS721" s="24"/>
      <c r="AWT721" s="24"/>
      <c r="AWU721" s="24"/>
      <c r="AWV721" s="24"/>
      <c r="AWW721" s="24"/>
      <c r="AWX721" s="24"/>
      <c r="AWY721" s="24"/>
      <c r="AWZ721" s="24"/>
      <c r="AXA721" s="24"/>
      <c r="AXB721" s="24"/>
      <c r="AXC721" s="24"/>
      <c r="AXD721" s="24"/>
      <c r="AXE721" s="24"/>
      <c r="AXF721" s="24"/>
      <c r="AXG721" s="24"/>
      <c r="AXH721" s="24"/>
      <c r="AXI721" s="24"/>
      <c r="AXJ721" s="24"/>
      <c r="AXK721" s="24"/>
      <c r="AXL721" s="24"/>
      <c r="AXM721" s="24"/>
      <c r="AXN721" s="24"/>
      <c r="AXO721" s="24"/>
      <c r="AXP721" s="24"/>
      <c r="AXQ721" s="24"/>
      <c r="AXR721" s="24"/>
      <c r="AXS721" s="24"/>
      <c r="AXT721" s="24"/>
      <c r="AXU721" s="24"/>
      <c r="AXV721" s="24"/>
      <c r="AXW721" s="24"/>
      <c r="AXX721" s="24"/>
      <c r="AXY721" s="24"/>
      <c r="AXZ721" s="24"/>
      <c r="AYA721" s="24"/>
      <c r="AYB721" s="24"/>
      <c r="AYC721" s="24"/>
      <c r="AYD721" s="24"/>
      <c r="AYE721" s="24"/>
      <c r="AYF721" s="24"/>
      <c r="AYG721" s="24"/>
      <c r="AYH721" s="24"/>
      <c r="AYI721" s="24"/>
      <c r="AYJ721" s="24"/>
      <c r="AYK721" s="24"/>
      <c r="AYL721" s="24"/>
      <c r="AYM721" s="24"/>
      <c r="AYN721" s="24"/>
      <c r="AYO721" s="24"/>
      <c r="AYP721" s="24"/>
      <c r="AYQ721" s="24"/>
      <c r="AYR721" s="24"/>
      <c r="AYS721" s="24"/>
      <c r="AYT721" s="24"/>
      <c r="AYU721" s="24"/>
      <c r="AYV721" s="24"/>
      <c r="AYW721" s="24"/>
      <c r="AYX721" s="24"/>
      <c r="AYY721" s="24"/>
      <c r="AYZ721" s="24"/>
      <c r="AZA721" s="24"/>
      <c r="AZB721" s="24"/>
      <c r="AZC721" s="24"/>
      <c r="AZD721" s="24"/>
      <c r="AZE721" s="24"/>
      <c r="AZF721" s="24"/>
      <c r="AZG721" s="24"/>
      <c r="AZH721" s="24"/>
      <c r="AZI721" s="24"/>
      <c r="AZJ721" s="24"/>
      <c r="AZK721" s="24"/>
      <c r="AZL721" s="24"/>
      <c r="AZM721" s="24"/>
      <c r="AZN721" s="24"/>
      <c r="AZO721" s="24"/>
      <c r="AZP721" s="24"/>
      <c r="AZQ721" s="24"/>
      <c r="AZR721" s="24"/>
      <c r="AZS721" s="24"/>
      <c r="AZT721" s="24"/>
      <c r="AZU721" s="24"/>
      <c r="AZV721" s="24"/>
      <c r="AZW721" s="24"/>
      <c r="AZX721" s="24"/>
      <c r="AZY721" s="24"/>
      <c r="AZZ721" s="24"/>
      <c r="BAA721" s="24"/>
      <c r="BAB721" s="24"/>
      <c r="BAC721" s="24"/>
      <c r="BAD721" s="24"/>
      <c r="BAE721" s="24"/>
      <c r="BAF721" s="24"/>
      <c r="BAG721" s="24"/>
      <c r="BAH721" s="24"/>
      <c r="BAI721" s="24"/>
      <c r="BAJ721" s="24"/>
      <c r="BAK721" s="24"/>
      <c r="BAL721" s="24"/>
      <c r="BAM721" s="24"/>
      <c r="BAN721" s="24"/>
      <c r="BAO721" s="24"/>
      <c r="BAP721" s="24"/>
    </row>
    <row r="722" spans="1:1394" s="19" customFormat="1" x14ac:dyDescent="0.25">
      <c r="A722" s="19" t="str">
        <f>IF(YEAR(G722)=2024,#REF!,"")</f>
        <v/>
      </c>
      <c r="B722" s="19" t="str">
        <f>IF(YEAR(G722)=2025,#REF!,"")</f>
        <v/>
      </c>
      <c r="C722" s="19" t="str">
        <f t="shared" si="55"/>
        <v>Evening45148</v>
      </c>
      <c r="D722" s="19" t="str">
        <f>IF('by region'!$C$2="Any","Any",'Turf only'!V722)&amp;M722&amp;IF('by region'!$I$2="Any","Any",N722)&amp;G722</f>
        <v>AnyFlatAny45148</v>
      </c>
      <c r="E722" s="19" t="e">
        <f>IF(I722=#REF!,'Turf only'!G722,"")</f>
        <v>#REF!</v>
      </c>
      <c r="F722" s="19" t="e">
        <f t="shared" si="56"/>
        <v>#REF!</v>
      </c>
      <c r="G722" s="20">
        <v>45148</v>
      </c>
      <c r="H722" s="21" t="s">
        <v>34</v>
      </c>
      <c r="I722" s="21" t="s">
        <v>38</v>
      </c>
      <c r="J722" s="21" t="s">
        <v>80</v>
      </c>
      <c r="K722" s="22" t="s">
        <v>16</v>
      </c>
      <c r="L722" s="22" t="s">
        <v>19</v>
      </c>
      <c r="M722" s="21" t="s">
        <v>25</v>
      </c>
      <c r="N722" s="21" t="s">
        <v>13</v>
      </c>
      <c r="O722" s="21" t="s">
        <v>14</v>
      </c>
      <c r="P722" s="23">
        <f t="shared" si="57"/>
        <v>2</v>
      </c>
      <c r="Q722" s="23" cm="1">
        <f t="array" ref="Q722">SUMPRODUCT(($G$2:$G$2765=G722)*(P722&gt;$P$2:$P$2765))+1</f>
        <v>4</v>
      </c>
      <c r="R722" s="23" t="e">
        <f>(Q722*100000)+#REF!</f>
        <v>#REF!</v>
      </c>
      <c r="S722" s="19" t="e" cm="1">
        <f t="array" ref="S722">SUMPRODUCT(($G$2:$G$2765=G722)*(R722&gt;$R$2:$R$2765))+1</f>
        <v>#REF!</v>
      </c>
      <c r="T722" s="19" t="str">
        <f t="shared" si="58"/>
        <v>SANDOWN PARK †</v>
      </c>
      <c r="U722" s="19">
        <v>0</v>
      </c>
      <c r="V722" s="19" t="s">
        <v>11</v>
      </c>
      <c r="W722" s="19">
        <f t="shared" si="59"/>
        <v>2023</v>
      </c>
      <c r="X722" s="24"/>
      <c r="Y722" s="24"/>
      <c r="Z722" s="24"/>
      <c r="AA722" s="24"/>
      <c r="AB722" s="24"/>
      <c r="AC722" s="24"/>
      <c r="AD722" s="24"/>
      <c r="AE722" s="24"/>
      <c r="AF722" s="24"/>
      <c r="AG722" s="24"/>
      <c r="AH722" s="24"/>
      <c r="AI722" s="24"/>
      <c r="AJ722" s="24"/>
      <c r="AK722" s="24"/>
      <c r="AL722" s="24"/>
      <c r="AM722" s="24"/>
      <c r="AN722" s="24"/>
      <c r="AO722" s="24"/>
      <c r="AP722" s="24"/>
      <c r="AQ722" s="24"/>
      <c r="AR722" s="24"/>
      <c r="AS722" s="24"/>
      <c r="AT722" s="24"/>
      <c r="AU722" s="24"/>
      <c r="AV722" s="24"/>
      <c r="AW722" s="24"/>
      <c r="AX722" s="24"/>
      <c r="AY722" s="24"/>
      <c r="AZ722" s="24"/>
      <c r="BA722" s="24"/>
      <c r="BB722" s="24"/>
      <c r="BC722" s="24"/>
      <c r="BD722" s="24"/>
      <c r="BE722" s="24"/>
      <c r="BF722" s="24"/>
      <c r="BG722" s="24"/>
      <c r="BH722" s="24"/>
      <c r="BI722" s="24"/>
      <c r="BJ722" s="24"/>
      <c r="BK722" s="24"/>
      <c r="BL722" s="24"/>
      <c r="BM722" s="24"/>
      <c r="BN722" s="24"/>
      <c r="BO722" s="24"/>
      <c r="BP722" s="24"/>
      <c r="BQ722" s="24"/>
      <c r="BR722" s="24"/>
      <c r="BS722" s="24"/>
      <c r="BT722" s="24"/>
      <c r="BU722" s="24"/>
      <c r="BV722" s="24"/>
      <c r="BW722" s="24"/>
      <c r="BX722" s="24"/>
      <c r="BY722" s="24"/>
      <c r="BZ722" s="24"/>
      <c r="CA722" s="24"/>
      <c r="CB722" s="24"/>
      <c r="CC722" s="24"/>
      <c r="CD722" s="24"/>
      <c r="CE722" s="24"/>
      <c r="CF722" s="24"/>
      <c r="CG722" s="24"/>
      <c r="CH722" s="24"/>
      <c r="CI722" s="24"/>
      <c r="CJ722" s="24"/>
      <c r="CK722" s="24"/>
      <c r="CL722" s="24"/>
      <c r="CM722" s="24"/>
      <c r="CN722" s="24"/>
      <c r="CO722" s="24"/>
      <c r="CP722" s="24"/>
      <c r="CQ722" s="24"/>
      <c r="CR722" s="24"/>
      <c r="CS722" s="24"/>
      <c r="CT722" s="24"/>
      <c r="CU722" s="24"/>
      <c r="CV722" s="24"/>
      <c r="CW722" s="24"/>
      <c r="CX722" s="24"/>
      <c r="CY722" s="24"/>
      <c r="CZ722" s="24"/>
      <c r="DA722" s="24"/>
      <c r="DB722" s="24"/>
      <c r="DC722" s="24"/>
      <c r="DD722" s="24"/>
      <c r="DE722" s="24"/>
      <c r="DF722" s="24"/>
      <c r="DG722" s="24"/>
      <c r="DH722" s="24"/>
      <c r="DI722" s="24"/>
      <c r="DJ722" s="24"/>
      <c r="DK722" s="24"/>
      <c r="DL722" s="24"/>
      <c r="DM722" s="24"/>
      <c r="DN722" s="24"/>
      <c r="DO722" s="24"/>
      <c r="DP722" s="24"/>
      <c r="DQ722" s="24"/>
      <c r="DR722" s="24"/>
      <c r="DS722" s="24"/>
      <c r="DT722" s="24"/>
      <c r="DU722" s="24"/>
      <c r="DV722" s="24"/>
      <c r="DW722" s="24"/>
      <c r="DX722" s="24"/>
      <c r="DY722" s="24"/>
      <c r="DZ722" s="24"/>
      <c r="EA722" s="24"/>
      <c r="EB722" s="24"/>
      <c r="EC722" s="24"/>
      <c r="ED722" s="24"/>
      <c r="EE722" s="24"/>
      <c r="EF722" s="24"/>
      <c r="EG722" s="24"/>
      <c r="EH722" s="24"/>
      <c r="EI722" s="24"/>
      <c r="EJ722" s="24"/>
      <c r="EK722" s="24"/>
      <c r="EL722" s="24"/>
      <c r="EM722" s="24"/>
      <c r="EN722" s="24"/>
      <c r="EO722" s="24"/>
      <c r="EP722" s="24"/>
      <c r="EQ722" s="24"/>
      <c r="ER722" s="24"/>
      <c r="ES722" s="24"/>
      <c r="ET722" s="24"/>
      <c r="EU722" s="24"/>
      <c r="EV722" s="24"/>
      <c r="EW722" s="24"/>
      <c r="EX722" s="24"/>
      <c r="EY722" s="24"/>
      <c r="EZ722" s="24"/>
      <c r="FA722" s="24"/>
      <c r="FB722" s="24"/>
      <c r="FC722" s="24"/>
      <c r="FD722" s="24"/>
      <c r="FE722" s="24"/>
      <c r="FF722" s="24"/>
      <c r="FG722" s="24"/>
      <c r="FH722" s="24"/>
      <c r="FI722" s="24"/>
      <c r="FJ722" s="24"/>
      <c r="FK722" s="24"/>
      <c r="FL722" s="24"/>
      <c r="FM722" s="24"/>
      <c r="FN722" s="24"/>
      <c r="FO722" s="24"/>
      <c r="FP722" s="24"/>
      <c r="FQ722" s="24"/>
      <c r="FR722" s="24"/>
      <c r="FS722" s="24"/>
      <c r="FT722" s="24"/>
      <c r="FU722" s="24"/>
      <c r="FV722" s="24"/>
      <c r="FW722" s="24"/>
      <c r="FX722" s="24"/>
      <c r="FY722" s="24"/>
      <c r="FZ722" s="24"/>
      <c r="GA722" s="24"/>
      <c r="GB722" s="24"/>
      <c r="GC722" s="24"/>
      <c r="GD722" s="24"/>
      <c r="GE722" s="24"/>
      <c r="GF722" s="24"/>
      <c r="GG722" s="24"/>
      <c r="GH722" s="24"/>
      <c r="GI722" s="24"/>
      <c r="GJ722" s="24"/>
      <c r="GK722" s="24"/>
      <c r="GL722" s="24"/>
      <c r="GM722" s="24"/>
      <c r="GN722" s="24"/>
      <c r="GO722" s="24"/>
      <c r="GP722" s="24"/>
      <c r="GQ722" s="24"/>
      <c r="GR722" s="24"/>
      <c r="GS722" s="24"/>
      <c r="GT722" s="24"/>
      <c r="GU722" s="24"/>
      <c r="GV722" s="24"/>
      <c r="GW722" s="24"/>
      <c r="GX722" s="24"/>
      <c r="GY722" s="24"/>
      <c r="GZ722" s="24"/>
      <c r="HA722" s="24"/>
      <c r="HB722" s="24"/>
      <c r="HC722" s="24"/>
      <c r="HD722" s="24"/>
      <c r="HE722" s="24"/>
      <c r="HF722" s="24"/>
      <c r="HG722" s="24"/>
      <c r="HH722" s="24"/>
      <c r="HI722" s="24"/>
      <c r="HJ722" s="24"/>
      <c r="HK722" s="24"/>
      <c r="HL722" s="24"/>
      <c r="HM722" s="24"/>
      <c r="HN722" s="24"/>
      <c r="HO722" s="24"/>
      <c r="HP722" s="24"/>
      <c r="HQ722" s="24"/>
      <c r="HR722" s="24"/>
      <c r="HS722" s="24"/>
      <c r="HT722" s="24"/>
      <c r="HU722" s="24"/>
      <c r="HV722" s="24"/>
      <c r="HW722" s="24"/>
      <c r="HX722" s="24"/>
      <c r="HY722" s="24"/>
      <c r="HZ722" s="24"/>
      <c r="IA722" s="24"/>
      <c r="IB722" s="24"/>
      <c r="IC722" s="24"/>
      <c r="ID722" s="24"/>
      <c r="IE722" s="24"/>
      <c r="IF722" s="24"/>
      <c r="IG722" s="24"/>
      <c r="IH722" s="24"/>
      <c r="II722" s="24"/>
      <c r="IJ722" s="24"/>
      <c r="IK722" s="24"/>
      <c r="IL722" s="24"/>
      <c r="IM722" s="24"/>
      <c r="IN722" s="24"/>
      <c r="IO722" s="24"/>
      <c r="IP722" s="24"/>
      <c r="IQ722" s="24"/>
      <c r="IR722" s="24"/>
      <c r="IS722" s="24"/>
      <c r="IT722" s="24"/>
      <c r="IU722" s="24"/>
      <c r="IV722" s="24"/>
      <c r="IW722" s="24"/>
      <c r="IX722" s="24"/>
      <c r="IY722" s="24"/>
      <c r="IZ722" s="24"/>
      <c r="JA722" s="24"/>
      <c r="JB722" s="24"/>
      <c r="JC722" s="24"/>
      <c r="JD722" s="24"/>
      <c r="JE722" s="24"/>
      <c r="JF722" s="24"/>
      <c r="JG722" s="24"/>
      <c r="JH722" s="24"/>
      <c r="JI722" s="24"/>
      <c r="JJ722" s="24"/>
      <c r="JK722" s="24"/>
      <c r="JL722" s="24"/>
      <c r="JM722" s="24"/>
      <c r="JN722" s="24"/>
      <c r="JO722" s="24"/>
      <c r="JP722" s="24"/>
      <c r="JQ722" s="24"/>
      <c r="JR722" s="24"/>
      <c r="JS722" s="24"/>
      <c r="JT722" s="24"/>
      <c r="JU722" s="24"/>
      <c r="JV722" s="24"/>
      <c r="JW722" s="24"/>
      <c r="JX722" s="24"/>
      <c r="JY722" s="24"/>
      <c r="JZ722" s="24"/>
      <c r="KA722" s="24"/>
      <c r="KB722" s="24"/>
      <c r="KC722" s="24"/>
      <c r="KD722" s="24"/>
      <c r="KE722" s="24"/>
      <c r="KF722" s="24"/>
      <c r="KG722" s="24"/>
      <c r="KH722" s="24"/>
      <c r="KI722" s="24"/>
      <c r="KJ722" s="24"/>
      <c r="KK722" s="24"/>
      <c r="KL722" s="24"/>
      <c r="KM722" s="24"/>
      <c r="KN722" s="24"/>
      <c r="KO722" s="24"/>
      <c r="KP722" s="24"/>
      <c r="KQ722" s="24"/>
      <c r="KR722" s="24"/>
      <c r="KS722" s="24"/>
      <c r="KT722" s="24"/>
      <c r="KU722" s="24"/>
      <c r="KV722" s="24"/>
      <c r="KW722" s="24"/>
      <c r="KX722" s="24"/>
      <c r="KY722" s="24"/>
      <c r="KZ722" s="24"/>
      <c r="LA722" s="24"/>
      <c r="LB722" s="24"/>
      <c r="LC722" s="24"/>
      <c r="LD722" s="24"/>
      <c r="LE722" s="24"/>
      <c r="LF722" s="24"/>
      <c r="LG722" s="24"/>
      <c r="LH722" s="24"/>
      <c r="LI722" s="24"/>
      <c r="LJ722" s="24"/>
      <c r="LK722" s="24"/>
      <c r="LL722" s="24"/>
      <c r="LM722" s="24"/>
      <c r="LN722" s="24"/>
      <c r="LO722" s="24"/>
      <c r="LP722" s="24"/>
      <c r="LQ722" s="24"/>
      <c r="LR722" s="24"/>
      <c r="LS722" s="24"/>
      <c r="LT722" s="24"/>
      <c r="LU722" s="24"/>
      <c r="LV722" s="24"/>
      <c r="LW722" s="24"/>
      <c r="LX722" s="24"/>
      <c r="LY722" s="24"/>
      <c r="LZ722" s="24"/>
      <c r="MA722" s="24"/>
      <c r="MB722" s="24"/>
      <c r="MC722" s="24"/>
      <c r="MD722" s="24"/>
      <c r="ME722" s="24"/>
      <c r="MF722" s="24"/>
      <c r="MG722" s="24"/>
      <c r="MH722" s="24"/>
      <c r="MI722" s="24"/>
      <c r="MJ722" s="24"/>
      <c r="MK722" s="24"/>
      <c r="ML722" s="24"/>
      <c r="MM722" s="24"/>
      <c r="MN722" s="24"/>
      <c r="MO722" s="24"/>
      <c r="MP722" s="24"/>
      <c r="MQ722" s="24"/>
      <c r="MR722" s="24"/>
      <c r="MS722" s="24"/>
      <c r="MT722" s="24"/>
      <c r="MU722" s="24"/>
      <c r="MV722" s="24"/>
      <c r="MW722" s="24"/>
      <c r="MX722" s="24"/>
      <c r="MY722" s="24"/>
      <c r="MZ722" s="24"/>
      <c r="NA722" s="24"/>
      <c r="NB722" s="24"/>
      <c r="NC722" s="24"/>
      <c r="ND722" s="24"/>
      <c r="NE722" s="24"/>
      <c r="NF722" s="24"/>
      <c r="NG722" s="24"/>
      <c r="NH722" s="24"/>
      <c r="NI722" s="24"/>
      <c r="NJ722" s="24"/>
      <c r="NK722" s="24"/>
      <c r="NL722" s="24"/>
      <c r="NM722" s="24"/>
      <c r="NN722" s="24"/>
      <c r="NO722" s="24"/>
      <c r="NP722" s="24"/>
      <c r="NQ722" s="24"/>
      <c r="NR722" s="24"/>
      <c r="NS722" s="24"/>
      <c r="NT722" s="24"/>
      <c r="NU722" s="24"/>
      <c r="NV722" s="24"/>
      <c r="NW722" s="24"/>
      <c r="NX722" s="24"/>
      <c r="NY722" s="24"/>
      <c r="NZ722" s="24"/>
      <c r="OA722" s="24"/>
      <c r="OB722" s="24"/>
      <c r="OC722" s="24"/>
      <c r="OD722" s="24"/>
      <c r="OE722" s="24"/>
      <c r="OF722" s="24"/>
      <c r="OG722" s="24"/>
      <c r="OH722" s="24"/>
      <c r="OI722" s="24"/>
      <c r="OJ722" s="24"/>
      <c r="OK722" s="24"/>
      <c r="OL722" s="24"/>
      <c r="OM722" s="24"/>
      <c r="ON722" s="24"/>
      <c r="OO722" s="24"/>
      <c r="OP722" s="24"/>
      <c r="OQ722" s="24"/>
      <c r="OR722" s="24"/>
      <c r="OS722" s="24"/>
      <c r="OT722" s="24"/>
      <c r="OU722" s="24"/>
      <c r="OV722" s="24"/>
      <c r="OW722" s="24"/>
      <c r="OX722" s="24"/>
      <c r="OY722" s="24"/>
      <c r="OZ722" s="24"/>
      <c r="PA722" s="24"/>
      <c r="PB722" s="24"/>
      <c r="PC722" s="24"/>
      <c r="PD722" s="24"/>
      <c r="PE722" s="24"/>
      <c r="PF722" s="24"/>
      <c r="PG722" s="24"/>
      <c r="PH722" s="24"/>
      <c r="PI722" s="24"/>
      <c r="PJ722" s="24"/>
      <c r="PK722" s="24"/>
      <c r="PL722" s="24"/>
      <c r="PM722" s="24"/>
      <c r="PN722" s="24"/>
      <c r="PO722" s="24"/>
      <c r="PP722" s="24"/>
      <c r="PQ722" s="24"/>
      <c r="PR722" s="24"/>
      <c r="PS722" s="24"/>
      <c r="PT722" s="24"/>
      <c r="PU722" s="24"/>
      <c r="PV722" s="24"/>
      <c r="PW722" s="24"/>
      <c r="PX722" s="24"/>
      <c r="PY722" s="24"/>
      <c r="PZ722" s="24"/>
      <c r="QA722" s="24"/>
      <c r="QB722" s="24"/>
      <c r="QC722" s="24"/>
      <c r="QD722" s="24"/>
      <c r="QE722" s="24"/>
      <c r="QF722" s="24"/>
      <c r="QG722" s="24"/>
      <c r="QH722" s="24"/>
      <c r="QI722" s="24"/>
      <c r="QJ722" s="24"/>
      <c r="QK722" s="24"/>
      <c r="QL722" s="24"/>
      <c r="QM722" s="24"/>
      <c r="QN722" s="24"/>
      <c r="QO722" s="24"/>
      <c r="QP722" s="24"/>
      <c r="QQ722" s="24"/>
      <c r="QR722" s="24"/>
      <c r="QS722" s="24"/>
      <c r="QT722" s="24"/>
      <c r="QU722" s="24"/>
      <c r="QV722" s="24"/>
      <c r="QW722" s="24"/>
      <c r="QX722" s="24"/>
      <c r="QY722" s="24"/>
      <c r="QZ722" s="24"/>
      <c r="RA722" s="24"/>
      <c r="RB722" s="24"/>
      <c r="RC722" s="24"/>
      <c r="RD722" s="24"/>
      <c r="RE722" s="24"/>
      <c r="RF722" s="24"/>
      <c r="RG722" s="24"/>
      <c r="RH722" s="24"/>
      <c r="RI722" s="24"/>
      <c r="RJ722" s="24"/>
      <c r="RK722" s="24"/>
      <c r="RL722" s="24"/>
      <c r="RM722" s="24"/>
      <c r="RN722" s="24"/>
      <c r="RO722" s="24"/>
      <c r="RP722" s="24"/>
      <c r="RQ722" s="24"/>
      <c r="RR722" s="24"/>
      <c r="RS722" s="24"/>
      <c r="RT722" s="24"/>
      <c r="RU722" s="24"/>
      <c r="RV722" s="24"/>
      <c r="RW722" s="24"/>
      <c r="RX722" s="24"/>
      <c r="RY722" s="24"/>
      <c r="RZ722" s="24"/>
      <c r="SA722" s="24"/>
      <c r="SB722" s="24"/>
      <c r="SC722" s="24"/>
      <c r="SD722" s="24"/>
      <c r="SE722" s="24"/>
      <c r="SF722" s="24"/>
      <c r="SG722" s="24"/>
      <c r="SH722" s="24"/>
      <c r="SI722" s="24"/>
      <c r="SJ722" s="24"/>
      <c r="SK722" s="24"/>
      <c r="SL722" s="24"/>
      <c r="SM722" s="24"/>
      <c r="SN722" s="24"/>
      <c r="SO722" s="24"/>
      <c r="SP722" s="24"/>
      <c r="SQ722" s="24"/>
      <c r="SR722" s="24"/>
      <c r="SS722" s="24"/>
      <c r="ST722" s="24"/>
      <c r="SU722" s="24"/>
      <c r="SV722" s="24"/>
      <c r="SW722" s="24"/>
      <c r="SX722" s="24"/>
      <c r="SY722" s="24"/>
      <c r="SZ722" s="24"/>
      <c r="TA722" s="24"/>
      <c r="TB722" s="24"/>
      <c r="TC722" s="24"/>
      <c r="TD722" s="24"/>
      <c r="TE722" s="24"/>
      <c r="TF722" s="24"/>
      <c r="TG722" s="24"/>
      <c r="TH722" s="24"/>
      <c r="TI722" s="24"/>
      <c r="TJ722" s="24"/>
      <c r="TK722" s="24"/>
      <c r="TL722" s="24"/>
      <c r="TM722" s="24"/>
      <c r="TN722" s="24"/>
      <c r="TO722" s="24"/>
      <c r="TP722" s="24"/>
      <c r="TQ722" s="24"/>
      <c r="TR722" s="24"/>
      <c r="TS722" s="24"/>
      <c r="TT722" s="24"/>
      <c r="TU722" s="24"/>
      <c r="TV722" s="24"/>
      <c r="TW722" s="24"/>
      <c r="TX722" s="24"/>
      <c r="TY722" s="24"/>
      <c r="TZ722" s="24"/>
      <c r="UA722" s="24"/>
      <c r="UB722" s="24"/>
      <c r="UC722" s="24"/>
      <c r="UD722" s="24"/>
      <c r="UE722" s="24"/>
      <c r="UF722" s="24"/>
      <c r="UG722" s="24"/>
      <c r="UH722" s="24"/>
      <c r="UI722" s="24"/>
      <c r="UJ722" s="24"/>
      <c r="UK722" s="24"/>
      <c r="UL722" s="24"/>
      <c r="UM722" s="24"/>
      <c r="UN722" s="24"/>
      <c r="UO722" s="24"/>
      <c r="UP722" s="24"/>
      <c r="UQ722" s="24"/>
      <c r="UR722" s="24"/>
      <c r="US722" s="24"/>
      <c r="UT722" s="24"/>
      <c r="UU722" s="24"/>
      <c r="UV722" s="24"/>
      <c r="UW722" s="24"/>
      <c r="UX722" s="24"/>
      <c r="UY722" s="24"/>
      <c r="UZ722" s="24"/>
      <c r="VA722" s="24"/>
      <c r="VB722" s="24"/>
      <c r="VC722" s="24"/>
      <c r="VD722" s="24"/>
      <c r="VE722" s="24"/>
      <c r="VF722" s="24"/>
      <c r="VG722" s="24"/>
      <c r="VH722" s="24"/>
      <c r="VI722" s="24"/>
      <c r="VJ722" s="24"/>
      <c r="VK722" s="24"/>
      <c r="VL722" s="24"/>
      <c r="VM722" s="24"/>
      <c r="VN722" s="24"/>
      <c r="VO722" s="24"/>
      <c r="VP722" s="24"/>
      <c r="VQ722" s="24"/>
      <c r="VR722" s="24"/>
      <c r="VS722" s="24"/>
      <c r="VT722" s="24"/>
      <c r="VU722" s="24"/>
      <c r="VV722" s="24"/>
      <c r="VW722" s="24"/>
      <c r="VX722" s="24"/>
      <c r="VY722" s="24"/>
      <c r="VZ722" s="24"/>
      <c r="WA722" s="24"/>
      <c r="WB722" s="24"/>
      <c r="WC722" s="24"/>
      <c r="WD722" s="24"/>
      <c r="WE722" s="24"/>
      <c r="WF722" s="24"/>
      <c r="WG722" s="24"/>
      <c r="WH722" s="24"/>
      <c r="WI722" s="24"/>
      <c r="WJ722" s="24"/>
      <c r="WK722" s="24"/>
      <c r="WL722" s="24"/>
      <c r="WM722" s="24"/>
      <c r="WN722" s="24"/>
      <c r="WO722" s="24"/>
      <c r="WP722" s="24"/>
      <c r="WQ722" s="24"/>
      <c r="WR722" s="24"/>
      <c r="WS722" s="24"/>
      <c r="WT722" s="24"/>
      <c r="WU722" s="24"/>
      <c r="WV722" s="24"/>
      <c r="WW722" s="24"/>
      <c r="WX722" s="24"/>
      <c r="WY722" s="24"/>
      <c r="WZ722" s="24"/>
      <c r="XA722" s="24"/>
      <c r="XB722" s="24"/>
      <c r="XC722" s="24"/>
      <c r="XD722" s="24"/>
      <c r="XE722" s="24"/>
      <c r="XF722" s="24"/>
      <c r="XG722" s="24"/>
      <c r="XH722" s="24"/>
      <c r="XI722" s="24"/>
      <c r="XJ722" s="24"/>
      <c r="XK722" s="24"/>
      <c r="XL722" s="24"/>
      <c r="XM722" s="24"/>
      <c r="XN722" s="24"/>
      <c r="XO722" s="24"/>
      <c r="XP722" s="24"/>
      <c r="XQ722" s="24"/>
      <c r="XR722" s="24"/>
      <c r="XS722" s="24"/>
      <c r="XT722" s="24"/>
      <c r="XU722" s="24"/>
      <c r="XV722" s="24"/>
      <c r="XW722" s="24"/>
      <c r="XX722" s="24"/>
      <c r="XY722" s="24"/>
      <c r="XZ722" s="24"/>
      <c r="YA722" s="24"/>
      <c r="YB722" s="24"/>
      <c r="YC722" s="24"/>
      <c r="YD722" s="24"/>
      <c r="YE722" s="24"/>
      <c r="YF722" s="24"/>
      <c r="YG722" s="24"/>
      <c r="YH722" s="24"/>
      <c r="YI722" s="24"/>
      <c r="YJ722" s="24"/>
      <c r="YK722" s="24"/>
      <c r="YL722" s="24"/>
      <c r="YM722" s="24"/>
      <c r="YN722" s="24"/>
      <c r="YO722" s="24"/>
      <c r="YP722" s="24"/>
      <c r="YQ722" s="24"/>
      <c r="YR722" s="24"/>
      <c r="YS722" s="24"/>
      <c r="YT722" s="24"/>
      <c r="YU722" s="24"/>
      <c r="YV722" s="24"/>
      <c r="YW722" s="24"/>
      <c r="YX722" s="24"/>
      <c r="YY722" s="24"/>
      <c r="YZ722" s="24"/>
      <c r="ZA722" s="24"/>
      <c r="ZB722" s="24"/>
      <c r="ZC722" s="24"/>
      <c r="ZD722" s="24"/>
      <c r="ZE722" s="24"/>
      <c r="ZF722" s="24"/>
      <c r="ZG722" s="24"/>
      <c r="ZH722" s="24"/>
      <c r="ZI722" s="24"/>
      <c r="ZJ722" s="24"/>
      <c r="ZK722" s="24"/>
      <c r="ZL722" s="24"/>
      <c r="ZM722" s="24"/>
      <c r="ZN722" s="24"/>
      <c r="ZO722" s="24"/>
      <c r="ZP722" s="24"/>
      <c r="ZQ722" s="24"/>
      <c r="ZR722" s="24"/>
      <c r="ZS722" s="24"/>
      <c r="ZT722" s="24"/>
      <c r="ZU722" s="24"/>
      <c r="ZV722" s="24"/>
      <c r="ZW722" s="24"/>
      <c r="ZX722" s="24"/>
      <c r="ZY722" s="24"/>
      <c r="ZZ722" s="24"/>
      <c r="AAA722" s="24"/>
      <c r="AAB722" s="24"/>
      <c r="AAC722" s="24"/>
      <c r="AAD722" s="24"/>
      <c r="AAE722" s="24"/>
      <c r="AAF722" s="24"/>
      <c r="AAG722" s="24"/>
      <c r="AAH722" s="24"/>
      <c r="AAI722" s="24"/>
      <c r="AAJ722" s="24"/>
      <c r="AAK722" s="24"/>
      <c r="AAL722" s="24"/>
      <c r="AAM722" s="24"/>
      <c r="AAN722" s="24"/>
      <c r="AAO722" s="24"/>
      <c r="AAP722" s="24"/>
      <c r="AAQ722" s="24"/>
      <c r="AAR722" s="24"/>
      <c r="AAS722" s="24"/>
      <c r="AAT722" s="24"/>
      <c r="AAU722" s="24"/>
      <c r="AAV722" s="24"/>
      <c r="AAW722" s="24"/>
      <c r="AAX722" s="24"/>
      <c r="AAY722" s="24"/>
      <c r="AAZ722" s="24"/>
      <c r="ABA722" s="24"/>
      <c r="ABB722" s="24"/>
      <c r="ABC722" s="24"/>
      <c r="ABD722" s="24"/>
      <c r="ABE722" s="24"/>
      <c r="ABF722" s="24"/>
      <c r="ABG722" s="24"/>
      <c r="ABH722" s="24"/>
      <c r="ABI722" s="24"/>
      <c r="ABJ722" s="24"/>
      <c r="ABK722" s="24"/>
      <c r="ABL722" s="24"/>
      <c r="ABM722" s="24"/>
      <c r="ABN722" s="24"/>
      <c r="ABO722" s="24"/>
      <c r="ABP722" s="24"/>
      <c r="ABQ722" s="24"/>
      <c r="ABR722" s="24"/>
      <c r="ABS722" s="24"/>
      <c r="ABT722" s="24"/>
      <c r="ABU722" s="24"/>
      <c r="ABV722" s="24"/>
      <c r="ABW722" s="24"/>
      <c r="ABX722" s="24"/>
      <c r="ABY722" s="24"/>
      <c r="ABZ722" s="24"/>
      <c r="ACA722" s="24"/>
      <c r="ACB722" s="24"/>
      <c r="ACC722" s="24"/>
      <c r="ACD722" s="24"/>
      <c r="ACE722" s="24"/>
      <c r="ACF722" s="24"/>
      <c r="ACG722" s="24"/>
      <c r="ACH722" s="24"/>
      <c r="ACI722" s="24"/>
      <c r="ACJ722" s="24"/>
      <c r="ACK722" s="24"/>
      <c r="ACL722" s="24"/>
      <c r="ACM722" s="24"/>
      <c r="ACN722" s="24"/>
      <c r="ACO722" s="24"/>
      <c r="ACP722" s="24"/>
      <c r="ACQ722" s="24"/>
      <c r="ACR722" s="24"/>
      <c r="ACS722" s="24"/>
      <c r="ACT722" s="24"/>
      <c r="ACU722" s="24"/>
      <c r="ACV722" s="24"/>
      <c r="ACW722" s="24"/>
      <c r="ACX722" s="24"/>
      <c r="ACY722" s="24"/>
      <c r="ACZ722" s="24"/>
      <c r="ADA722" s="24"/>
      <c r="ADB722" s="24"/>
      <c r="ADC722" s="24"/>
      <c r="ADD722" s="24"/>
      <c r="ADE722" s="24"/>
      <c r="ADF722" s="24"/>
      <c r="ADG722" s="24"/>
      <c r="ADH722" s="24"/>
      <c r="ADI722" s="24"/>
      <c r="ADJ722" s="24"/>
      <c r="ADK722" s="24"/>
      <c r="ADL722" s="24"/>
      <c r="ADM722" s="24"/>
      <c r="ADN722" s="24"/>
      <c r="ADO722" s="24"/>
      <c r="ADP722" s="24"/>
      <c r="ADQ722" s="24"/>
      <c r="ADR722" s="24"/>
      <c r="ADS722" s="24"/>
      <c r="ADT722" s="24"/>
      <c r="ADU722" s="24"/>
      <c r="ADV722" s="24"/>
      <c r="ADW722" s="24"/>
      <c r="ADX722" s="24"/>
      <c r="ADY722" s="24"/>
      <c r="ADZ722" s="24"/>
      <c r="AEA722" s="24"/>
      <c r="AEB722" s="24"/>
      <c r="AEC722" s="24"/>
      <c r="AED722" s="24"/>
      <c r="AEE722" s="24"/>
      <c r="AEF722" s="24"/>
      <c r="AEG722" s="24"/>
      <c r="AEH722" s="24"/>
      <c r="AEI722" s="24"/>
      <c r="AEJ722" s="24"/>
      <c r="AEK722" s="24"/>
      <c r="AEL722" s="24"/>
      <c r="AEM722" s="24"/>
      <c r="AEN722" s="24"/>
      <c r="AEO722" s="24"/>
      <c r="AEP722" s="24"/>
      <c r="AEQ722" s="24"/>
      <c r="AER722" s="24"/>
      <c r="AES722" s="24"/>
      <c r="AET722" s="24"/>
      <c r="AEU722" s="24"/>
      <c r="AEV722" s="24"/>
      <c r="AEW722" s="24"/>
      <c r="AEX722" s="24"/>
      <c r="AEY722" s="24"/>
      <c r="AEZ722" s="24"/>
      <c r="AFA722" s="24"/>
      <c r="AFB722" s="24"/>
      <c r="AFC722" s="24"/>
      <c r="AFD722" s="24"/>
      <c r="AFE722" s="24"/>
      <c r="AFF722" s="24"/>
      <c r="AFG722" s="24"/>
      <c r="AFH722" s="24"/>
      <c r="AFI722" s="24"/>
      <c r="AFJ722" s="24"/>
      <c r="AFK722" s="24"/>
      <c r="AFL722" s="24"/>
      <c r="AFM722" s="24"/>
      <c r="AFN722" s="24"/>
      <c r="AFO722" s="24"/>
      <c r="AFP722" s="24"/>
      <c r="AFQ722" s="24"/>
      <c r="AFR722" s="24"/>
      <c r="AFS722" s="24"/>
      <c r="AFT722" s="24"/>
      <c r="AFU722" s="24"/>
      <c r="AFV722" s="24"/>
      <c r="AFW722" s="24"/>
      <c r="AFX722" s="24"/>
      <c r="AFY722" s="24"/>
      <c r="AFZ722" s="24"/>
      <c r="AGA722" s="24"/>
      <c r="AGB722" s="24"/>
      <c r="AGC722" s="24"/>
      <c r="AGD722" s="24"/>
      <c r="AGE722" s="24"/>
      <c r="AGF722" s="24"/>
      <c r="AGG722" s="24"/>
      <c r="AGH722" s="24"/>
      <c r="AGI722" s="24"/>
      <c r="AGJ722" s="24"/>
      <c r="AGK722" s="24"/>
      <c r="AGL722" s="24"/>
      <c r="AGM722" s="24"/>
      <c r="AGN722" s="24"/>
      <c r="AGO722" s="24"/>
      <c r="AGP722" s="24"/>
      <c r="AGQ722" s="24"/>
      <c r="AGR722" s="24"/>
      <c r="AGS722" s="24"/>
      <c r="AGT722" s="24"/>
      <c r="AGU722" s="24"/>
      <c r="AGV722" s="24"/>
      <c r="AGW722" s="24"/>
      <c r="AGX722" s="24"/>
      <c r="AGY722" s="24"/>
      <c r="AGZ722" s="24"/>
      <c r="AHA722" s="24"/>
      <c r="AHB722" s="24"/>
      <c r="AHC722" s="24"/>
      <c r="AHD722" s="24"/>
      <c r="AHE722" s="24"/>
      <c r="AHF722" s="24"/>
      <c r="AHG722" s="24"/>
      <c r="AHH722" s="24"/>
      <c r="AHI722" s="24"/>
      <c r="AHJ722" s="24"/>
      <c r="AHK722" s="24"/>
      <c r="AHL722" s="24"/>
      <c r="AHM722" s="24"/>
      <c r="AHN722" s="24"/>
      <c r="AHO722" s="24"/>
      <c r="AHP722" s="24"/>
      <c r="AHQ722" s="24"/>
      <c r="AHR722" s="24"/>
      <c r="AHS722" s="24"/>
      <c r="AHT722" s="24"/>
      <c r="AHU722" s="24"/>
      <c r="AHV722" s="24"/>
      <c r="AHW722" s="24"/>
      <c r="AHX722" s="24"/>
      <c r="AHY722" s="24"/>
      <c r="AHZ722" s="24"/>
      <c r="AIA722" s="24"/>
      <c r="AIB722" s="24"/>
      <c r="AIC722" s="24"/>
      <c r="AID722" s="24"/>
      <c r="AIE722" s="24"/>
      <c r="AIF722" s="24"/>
      <c r="AIG722" s="24"/>
      <c r="AIH722" s="24"/>
      <c r="AII722" s="24"/>
      <c r="AIJ722" s="24"/>
      <c r="AIK722" s="24"/>
      <c r="AIL722" s="24"/>
      <c r="AIM722" s="24"/>
      <c r="AIN722" s="24"/>
      <c r="AIO722" s="24"/>
      <c r="AIP722" s="24"/>
      <c r="AIQ722" s="24"/>
      <c r="AIR722" s="24"/>
      <c r="AIS722" s="24"/>
      <c r="AIT722" s="24"/>
      <c r="AIU722" s="24"/>
      <c r="AIV722" s="24"/>
      <c r="AIW722" s="24"/>
      <c r="AIX722" s="24"/>
      <c r="AIY722" s="24"/>
      <c r="AIZ722" s="24"/>
      <c r="AJA722" s="24"/>
      <c r="AJB722" s="24"/>
      <c r="AJC722" s="24"/>
      <c r="AJD722" s="24"/>
      <c r="AJE722" s="24"/>
      <c r="AJF722" s="24"/>
      <c r="AJG722" s="24"/>
      <c r="AJH722" s="24"/>
      <c r="AJI722" s="24"/>
      <c r="AJJ722" s="24"/>
      <c r="AJK722" s="24"/>
      <c r="AJL722" s="24"/>
      <c r="AJM722" s="24"/>
      <c r="AJN722" s="24"/>
      <c r="AJO722" s="24"/>
      <c r="AJP722" s="24"/>
      <c r="AJQ722" s="24"/>
      <c r="AJR722" s="24"/>
      <c r="AJS722" s="24"/>
      <c r="AJT722" s="24"/>
      <c r="AJU722" s="24"/>
      <c r="AJV722" s="24"/>
      <c r="AJW722" s="24"/>
      <c r="AJX722" s="24"/>
      <c r="AJY722" s="24"/>
      <c r="AJZ722" s="24"/>
      <c r="AKA722" s="24"/>
      <c r="AKB722" s="24"/>
      <c r="AKC722" s="24"/>
      <c r="AKD722" s="24"/>
      <c r="AKE722" s="24"/>
      <c r="AKF722" s="24"/>
      <c r="AKG722" s="24"/>
      <c r="AKH722" s="24"/>
      <c r="AKI722" s="24"/>
      <c r="AKJ722" s="24"/>
      <c r="AKK722" s="24"/>
      <c r="AKL722" s="24"/>
      <c r="AKM722" s="24"/>
      <c r="AKN722" s="24"/>
      <c r="AKO722" s="24"/>
      <c r="AKP722" s="24"/>
      <c r="AKQ722" s="24"/>
      <c r="AKR722" s="24"/>
      <c r="AKS722" s="24"/>
      <c r="AKT722" s="24"/>
      <c r="AKU722" s="24"/>
      <c r="AKV722" s="24"/>
      <c r="AKW722" s="24"/>
      <c r="AKX722" s="24"/>
      <c r="AKY722" s="24"/>
      <c r="AKZ722" s="24"/>
      <c r="ALA722" s="24"/>
      <c r="ALB722" s="24"/>
      <c r="ALC722" s="24"/>
      <c r="ALD722" s="24"/>
      <c r="ALE722" s="24"/>
      <c r="ALF722" s="24"/>
      <c r="ALG722" s="24"/>
      <c r="ALH722" s="24"/>
      <c r="ALI722" s="24"/>
      <c r="ALJ722" s="24"/>
      <c r="ALK722" s="24"/>
      <c r="ALL722" s="24"/>
      <c r="ALM722" s="24"/>
      <c r="ALN722" s="24"/>
      <c r="ALO722" s="24"/>
      <c r="ALP722" s="24"/>
      <c r="ALQ722" s="24"/>
      <c r="ALR722" s="24"/>
      <c r="ALS722" s="24"/>
      <c r="ALT722" s="24"/>
      <c r="ALU722" s="24"/>
      <c r="ALV722" s="24"/>
      <c r="ALW722" s="24"/>
      <c r="ALX722" s="24"/>
      <c r="ALY722" s="24"/>
      <c r="ALZ722" s="24"/>
      <c r="AMA722" s="24"/>
      <c r="AMB722" s="24"/>
      <c r="AMC722" s="24"/>
      <c r="AMD722" s="24"/>
      <c r="AME722" s="24"/>
      <c r="AMF722" s="24"/>
      <c r="AMG722" s="24"/>
      <c r="AMH722" s="24"/>
      <c r="AMI722" s="24"/>
      <c r="AMJ722" s="24"/>
      <c r="AMK722" s="24"/>
      <c r="AML722" s="24"/>
      <c r="AMM722" s="24"/>
      <c r="AMN722" s="24"/>
      <c r="AMO722" s="24"/>
      <c r="AMP722" s="24"/>
      <c r="AMQ722" s="24"/>
      <c r="AMR722" s="24"/>
      <c r="AMS722" s="24"/>
      <c r="AMT722" s="24"/>
      <c r="AMU722" s="24"/>
      <c r="AMV722" s="24"/>
      <c r="AMW722" s="24"/>
      <c r="AMX722" s="24"/>
      <c r="AMY722" s="24"/>
      <c r="AMZ722" s="24"/>
      <c r="ANA722" s="24"/>
      <c r="ANB722" s="24"/>
      <c r="ANC722" s="24"/>
      <c r="AND722" s="24"/>
      <c r="ANE722" s="24"/>
      <c r="ANF722" s="24"/>
      <c r="ANG722" s="24"/>
      <c r="ANH722" s="24"/>
      <c r="ANI722" s="24"/>
      <c r="ANJ722" s="24"/>
      <c r="ANK722" s="24"/>
      <c r="ANL722" s="24"/>
      <c r="ANM722" s="24"/>
      <c r="ANN722" s="24"/>
      <c r="ANO722" s="24"/>
      <c r="ANP722" s="24"/>
      <c r="ANQ722" s="24"/>
      <c r="ANR722" s="24"/>
      <c r="ANS722" s="24"/>
      <c r="ANT722" s="24"/>
      <c r="ANU722" s="24"/>
      <c r="ANV722" s="24"/>
      <c r="ANW722" s="24"/>
      <c r="ANX722" s="24"/>
      <c r="ANY722" s="24"/>
      <c r="ANZ722" s="24"/>
      <c r="AOA722" s="24"/>
      <c r="AOB722" s="24"/>
      <c r="AOC722" s="24"/>
      <c r="AOD722" s="24"/>
      <c r="AOE722" s="24"/>
      <c r="AOF722" s="24"/>
      <c r="AOG722" s="24"/>
      <c r="AOH722" s="24"/>
      <c r="AOI722" s="24"/>
      <c r="AOJ722" s="24"/>
      <c r="AOK722" s="24"/>
      <c r="AOL722" s="24"/>
      <c r="AOM722" s="24"/>
      <c r="AON722" s="24"/>
      <c r="AOO722" s="24"/>
      <c r="AOP722" s="24"/>
      <c r="AOQ722" s="24"/>
      <c r="AOR722" s="24"/>
      <c r="AOS722" s="24"/>
      <c r="AOT722" s="24"/>
      <c r="AOU722" s="24"/>
      <c r="AOV722" s="24"/>
      <c r="AOW722" s="24"/>
      <c r="AOX722" s="24"/>
      <c r="AOY722" s="24"/>
      <c r="AOZ722" s="24"/>
      <c r="APA722" s="24"/>
      <c r="APB722" s="24"/>
      <c r="APC722" s="24"/>
      <c r="APD722" s="24"/>
      <c r="APE722" s="24"/>
      <c r="APF722" s="24"/>
      <c r="APG722" s="24"/>
      <c r="APH722" s="24"/>
      <c r="API722" s="24"/>
      <c r="APJ722" s="24"/>
      <c r="APK722" s="24"/>
      <c r="APL722" s="24"/>
      <c r="APM722" s="24"/>
      <c r="APN722" s="24"/>
      <c r="APO722" s="24"/>
      <c r="APP722" s="24"/>
      <c r="APQ722" s="24"/>
      <c r="APR722" s="24"/>
      <c r="APS722" s="24"/>
      <c r="APT722" s="24"/>
      <c r="APU722" s="24"/>
      <c r="APV722" s="24"/>
      <c r="APW722" s="24"/>
      <c r="APX722" s="24"/>
      <c r="APY722" s="24"/>
      <c r="APZ722" s="24"/>
      <c r="AQA722" s="24"/>
      <c r="AQB722" s="24"/>
      <c r="AQC722" s="24"/>
      <c r="AQD722" s="24"/>
      <c r="AQE722" s="24"/>
      <c r="AQF722" s="24"/>
      <c r="AQG722" s="24"/>
      <c r="AQH722" s="24"/>
      <c r="AQI722" s="24"/>
      <c r="AQJ722" s="24"/>
      <c r="AQK722" s="24"/>
      <c r="AQL722" s="24"/>
      <c r="AQM722" s="24"/>
      <c r="AQN722" s="24"/>
      <c r="AQO722" s="24"/>
      <c r="AQP722" s="24"/>
      <c r="AQQ722" s="24"/>
      <c r="AQR722" s="24"/>
      <c r="AQS722" s="24"/>
      <c r="AQT722" s="24"/>
      <c r="AQU722" s="24"/>
      <c r="AQV722" s="24"/>
      <c r="AQW722" s="24"/>
      <c r="AQX722" s="24"/>
      <c r="AQY722" s="24"/>
      <c r="AQZ722" s="24"/>
      <c r="ARA722" s="24"/>
      <c r="ARB722" s="24"/>
      <c r="ARC722" s="24"/>
      <c r="ARD722" s="24"/>
      <c r="ARE722" s="24"/>
      <c r="ARF722" s="24"/>
      <c r="ARG722" s="24"/>
      <c r="ARH722" s="24"/>
      <c r="ARI722" s="24"/>
      <c r="ARJ722" s="24"/>
      <c r="ARK722" s="24"/>
      <c r="ARL722" s="24"/>
      <c r="ARM722" s="24"/>
      <c r="ARN722" s="24"/>
      <c r="ARO722" s="24"/>
      <c r="ARP722" s="24"/>
      <c r="ARQ722" s="24"/>
      <c r="ARR722" s="24"/>
      <c r="ARS722" s="24"/>
      <c r="ART722" s="24"/>
      <c r="ARU722" s="24"/>
      <c r="ARV722" s="24"/>
      <c r="ARW722" s="24"/>
      <c r="ARX722" s="24"/>
      <c r="ARY722" s="24"/>
      <c r="ARZ722" s="24"/>
      <c r="ASA722" s="24"/>
      <c r="ASB722" s="24"/>
      <c r="ASC722" s="24"/>
      <c r="ASD722" s="24"/>
      <c r="ASE722" s="24"/>
      <c r="ASF722" s="24"/>
      <c r="ASG722" s="24"/>
      <c r="ASH722" s="24"/>
      <c r="ASI722" s="24"/>
      <c r="ASJ722" s="24"/>
      <c r="ASK722" s="24"/>
      <c r="ASL722" s="24"/>
      <c r="ASM722" s="24"/>
      <c r="ASN722" s="24"/>
      <c r="ASO722" s="24"/>
      <c r="ASP722" s="24"/>
      <c r="ASQ722" s="24"/>
      <c r="ASR722" s="24"/>
      <c r="ASS722" s="24"/>
      <c r="AST722" s="24"/>
      <c r="ASU722" s="24"/>
      <c r="ASV722" s="24"/>
      <c r="ASW722" s="24"/>
      <c r="ASX722" s="24"/>
      <c r="ASY722" s="24"/>
      <c r="ASZ722" s="24"/>
      <c r="ATA722" s="24"/>
      <c r="ATB722" s="24"/>
      <c r="ATC722" s="24"/>
      <c r="ATD722" s="24"/>
      <c r="ATE722" s="24"/>
      <c r="ATF722" s="24"/>
      <c r="ATG722" s="24"/>
      <c r="ATH722" s="24"/>
      <c r="ATI722" s="24"/>
      <c r="ATJ722" s="24"/>
      <c r="ATK722" s="24"/>
      <c r="ATL722" s="24"/>
      <c r="ATM722" s="24"/>
      <c r="ATN722" s="24"/>
      <c r="ATO722" s="24"/>
      <c r="ATP722" s="24"/>
      <c r="ATQ722" s="24"/>
      <c r="ATR722" s="24"/>
      <c r="ATS722" s="24"/>
      <c r="ATT722" s="24"/>
      <c r="ATU722" s="24"/>
      <c r="ATV722" s="24"/>
      <c r="ATW722" s="24"/>
      <c r="ATX722" s="24"/>
      <c r="ATY722" s="24"/>
      <c r="ATZ722" s="24"/>
      <c r="AUA722" s="24"/>
      <c r="AUB722" s="24"/>
      <c r="AUC722" s="24"/>
      <c r="AUD722" s="24"/>
      <c r="AUE722" s="24"/>
      <c r="AUF722" s="24"/>
      <c r="AUG722" s="24"/>
      <c r="AUH722" s="24"/>
      <c r="AUI722" s="24"/>
      <c r="AUJ722" s="24"/>
      <c r="AUK722" s="24"/>
      <c r="AUL722" s="24"/>
      <c r="AUM722" s="24"/>
      <c r="AUN722" s="24"/>
      <c r="AUO722" s="24"/>
      <c r="AUP722" s="24"/>
      <c r="AUQ722" s="24"/>
      <c r="AUR722" s="24"/>
      <c r="AUS722" s="24"/>
      <c r="AUT722" s="24"/>
      <c r="AUU722" s="24"/>
      <c r="AUV722" s="24"/>
      <c r="AUW722" s="24"/>
      <c r="AUX722" s="24"/>
      <c r="AUY722" s="24"/>
      <c r="AUZ722" s="24"/>
      <c r="AVA722" s="24"/>
      <c r="AVB722" s="24"/>
      <c r="AVC722" s="24"/>
      <c r="AVD722" s="24"/>
      <c r="AVE722" s="24"/>
      <c r="AVF722" s="24"/>
      <c r="AVG722" s="24"/>
      <c r="AVH722" s="24"/>
      <c r="AVI722" s="24"/>
      <c r="AVJ722" s="24"/>
      <c r="AVK722" s="24"/>
      <c r="AVL722" s="24"/>
      <c r="AVM722" s="24"/>
      <c r="AVN722" s="24"/>
      <c r="AVO722" s="24"/>
      <c r="AVP722" s="24"/>
      <c r="AVQ722" s="24"/>
      <c r="AVR722" s="24"/>
      <c r="AVS722" s="24"/>
      <c r="AVT722" s="24"/>
      <c r="AVU722" s="24"/>
      <c r="AVV722" s="24"/>
      <c r="AVW722" s="24"/>
      <c r="AVX722" s="24"/>
      <c r="AVY722" s="24"/>
      <c r="AVZ722" s="24"/>
      <c r="AWA722" s="24"/>
      <c r="AWB722" s="24"/>
      <c r="AWC722" s="24"/>
      <c r="AWD722" s="24"/>
      <c r="AWE722" s="24"/>
      <c r="AWF722" s="24"/>
      <c r="AWG722" s="24"/>
      <c r="AWH722" s="24"/>
      <c r="AWI722" s="24"/>
      <c r="AWJ722" s="24"/>
      <c r="AWK722" s="24"/>
      <c r="AWL722" s="24"/>
      <c r="AWM722" s="24"/>
      <c r="AWN722" s="24"/>
      <c r="AWO722" s="24"/>
      <c r="AWP722" s="24"/>
      <c r="AWQ722" s="24"/>
      <c r="AWR722" s="24"/>
      <c r="AWS722" s="24"/>
      <c r="AWT722" s="24"/>
      <c r="AWU722" s="24"/>
      <c r="AWV722" s="24"/>
      <c r="AWW722" s="24"/>
      <c r="AWX722" s="24"/>
      <c r="AWY722" s="24"/>
      <c r="AWZ722" s="24"/>
      <c r="AXA722" s="24"/>
      <c r="AXB722" s="24"/>
      <c r="AXC722" s="24"/>
      <c r="AXD722" s="24"/>
      <c r="AXE722" s="24"/>
      <c r="AXF722" s="24"/>
      <c r="AXG722" s="24"/>
      <c r="AXH722" s="24"/>
      <c r="AXI722" s="24"/>
      <c r="AXJ722" s="24"/>
      <c r="AXK722" s="24"/>
      <c r="AXL722" s="24"/>
      <c r="AXM722" s="24"/>
      <c r="AXN722" s="24"/>
      <c r="AXO722" s="24"/>
      <c r="AXP722" s="24"/>
      <c r="AXQ722" s="24"/>
      <c r="AXR722" s="24"/>
      <c r="AXS722" s="24"/>
      <c r="AXT722" s="24"/>
      <c r="AXU722" s="24"/>
      <c r="AXV722" s="24"/>
      <c r="AXW722" s="24"/>
      <c r="AXX722" s="24"/>
      <c r="AXY722" s="24"/>
      <c r="AXZ722" s="24"/>
      <c r="AYA722" s="24"/>
      <c r="AYB722" s="24"/>
      <c r="AYC722" s="24"/>
      <c r="AYD722" s="24"/>
      <c r="AYE722" s="24"/>
      <c r="AYF722" s="24"/>
      <c r="AYG722" s="24"/>
      <c r="AYH722" s="24"/>
      <c r="AYI722" s="24"/>
      <c r="AYJ722" s="24"/>
      <c r="AYK722" s="24"/>
      <c r="AYL722" s="24"/>
      <c r="AYM722" s="24"/>
      <c r="AYN722" s="24"/>
      <c r="AYO722" s="24"/>
      <c r="AYP722" s="24"/>
      <c r="AYQ722" s="24"/>
      <c r="AYR722" s="24"/>
      <c r="AYS722" s="24"/>
      <c r="AYT722" s="24"/>
      <c r="AYU722" s="24"/>
      <c r="AYV722" s="24"/>
      <c r="AYW722" s="24"/>
      <c r="AYX722" s="24"/>
      <c r="AYY722" s="24"/>
      <c r="AYZ722" s="24"/>
      <c r="AZA722" s="24"/>
      <c r="AZB722" s="24"/>
      <c r="AZC722" s="24"/>
      <c r="AZD722" s="24"/>
      <c r="AZE722" s="24"/>
      <c r="AZF722" s="24"/>
      <c r="AZG722" s="24"/>
      <c r="AZH722" s="24"/>
      <c r="AZI722" s="24"/>
      <c r="AZJ722" s="24"/>
      <c r="AZK722" s="24"/>
      <c r="AZL722" s="24"/>
      <c r="AZM722" s="24"/>
      <c r="AZN722" s="24"/>
      <c r="AZO722" s="24"/>
      <c r="AZP722" s="24"/>
      <c r="AZQ722" s="24"/>
      <c r="AZR722" s="24"/>
      <c r="AZS722" s="24"/>
      <c r="AZT722" s="24"/>
      <c r="AZU722" s="24"/>
      <c r="AZV722" s="24"/>
      <c r="AZW722" s="24"/>
      <c r="AZX722" s="24"/>
      <c r="AZY722" s="24"/>
      <c r="AZZ722" s="24"/>
      <c r="BAA722" s="24"/>
      <c r="BAB722" s="24"/>
      <c r="BAC722" s="24"/>
      <c r="BAD722" s="24"/>
      <c r="BAE722" s="24"/>
      <c r="BAF722" s="24"/>
      <c r="BAG722" s="24"/>
      <c r="BAH722" s="24"/>
      <c r="BAI722" s="24"/>
      <c r="BAJ722" s="24"/>
      <c r="BAK722" s="24"/>
      <c r="BAL722" s="24"/>
      <c r="BAM722" s="24"/>
      <c r="BAN722" s="24"/>
      <c r="BAO722" s="24"/>
      <c r="BAP722" s="24"/>
    </row>
    <row r="723" spans="1:1394" s="19" customFormat="1" x14ac:dyDescent="0.25">
      <c r="A723" s="19" t="str">
        <f>IF(YEAR(G723)=2024,#REF!,"")</f>
        <v/>
      </c>
      <c r="B723" s="19" t="str">
        <f>IF(YEAR(G723)=2025,#REF!,"")</f>
        <v/>
      </c>
      <c r="C723" s="19" t="str">
        <f t="shared" si="55"/>
        <v>Afternoon45148</v>
      </c>
      <c r="D723" s="19" t="str">
        <f>IF('by region'!$C$2="Any","Any",'Turf only'!V723)&amp;M723&amp;IF('by region'!$I$2="Any","Any",N723)&amp;G723</f>
        <v>AnyFlatAny45148</v>
      </c>
      <c r="E723" s="19" t="e">
        <f>IF(I723=#REF!,'Turf only'!G723,"")</f>
        <v>#REF!</v>
      </c>
      <c r="F723" s="19" t="e">
        <f t="shared" si="56"/>
        <v>#REF!</v>
      </c>
      <c r="G723" s="15">
        <v>45148</v>
      </c>
      <c r="H723" s="16" t="s">
        <v>34</v>
      </c>
      <c r="I723" s="16" t="s">
        <v>81</v>
      </c>
      <c r="J723" s="16" t="s">
        <v>9</v>
      </c>
      <c r="K723" s="14" t="s">
        <v>24</v>
      </c>
      <c r="L723" s="14" t="s">
        <v>17</v>
      </c>
      <c r="M723" s="16" t="s">
        <v>25</v>
      </c>
      <c r="N723" s="16" t="s">
        <v>13</v>
      </c>
      <c r="O723" s="16" t="s">
        <v>14</v>
      </c>
      <c r="P723" s="23">
        <f t="shared" si="57"/>
        <v>1</v>
      </c>
      <c r="Q723" s="23" cm="1">
        <f t="array" ref="Q723">SUMPRODUCT(($G$2:$G$2765=G723)*(P723&gt;$P$2:$P$2765))+1</f>
        <v>1</v>
      </c>
      <c r="R723" s="23" t="e">
        <f>(Q723*100000)+#REF!</f>
        <v>#REF!</v>
      </c>
      <c r="S723" s="19" t="e" cm="1">
        <f t="array" ref="S723">SUMPRODUCT(($G$2:$G$2765=G723)*(R723&gt;$R$2:$R$2765))+1</f>
        <v>#REF!</v>
      </c>
      <c r="T723" s="19" t="str">
        <f t="shared" si="58"/>
        <v xml:space="preserve">YARMOUTH </v>
      </c>
      <c r="U723" s="19">
        <v>0</v>
      </c>
      <c r="V723" s="19" t="s">
        <v>11</v>
      </c>
      <c r="W723" s="19">
        <f t="shared" si="59"/>
        <v>2023</v>
      </c>
      <c r="X723" s="24"/>
      <c r="Y723" s="24"/>
      <c r="Z723" s="24"/>
      <c r="AA723" s="24"/>
      <c r="AB723" s="24"/>
      <c r="AC723" s="24"/>
      <c r="AD723" s="24"/>
      <c r="AE723" s="24"/>
      <c r="AF723" s="24"/>
      <c r="AG723" s="24"/>
      <c r="AH723" s="24"/>
      <c r="AI723" s="24"/>
      <c r="AJ723" s="24"/>
      <c r="AK723" s="24"/>
      <c r="AL723" s="24"/>
      <c r="AM723" s="24"/>
      <c r="AN723" s="24"/>
      <c r="AO723" s="24"/>
      <c r="AP723" s="24"/>
      <c r="AQ723" s="24"/>
      <c r="AR723" s="24"/>
      <c r="AS723" s="24"/>
      <c r="AT723" s="24"/>
      <c r="AU723" s="24"/>
      <c r="AV723" s="24"/>
      <c r="AW723" s="24"/>
      <c r="AX723" s="24"/>
      <c r="AY723" s="24"/>
      <c r="AZ723" s="24"/>
      <c r="BA723" s="24"/>
      <c r="BB723" s="24"/>
      <c r="BC723" s="24"/>
      <c r="BD723" s="24"/>
      <c r="BE723" s="24"/>
      <c r="BF723" s="24"/>
      <c r="BG723" s="24"/>
      <c r="BH723" s="24"/>
      <c r="BI723" s="24"/>
      <c r="BJ723" s="24"/>
      <c r="BK723" s="24"/>
      <c r="BL723" s="24"/>
      <c r="BM723" s="24"/>
      <c r="BN723" s="24"/>
      <c r="BO723" s="24"/>
      <c r="BP723" s="24"/>
      <c r="BQ723" s="24"/>
      <c r="BR723" s="24"/>
      <c r="BS723" s="24"/>
      <c r="BT723" s="24"/>
      <c r="BU723" s="24"/>
      <c r="BV723" s="24"/>
      <c r="BW723" s="24"/>
      <c r="BX723" s="24"/>
      <c r="BY723" s="24"/>
      <c r="BZ723" s="24"/>
      <c r="CA723" s="24"/>
      <c r="CB723" s="24"/>
      <c r="CC723" s="24"/>
      <c r="CD723" s="24"/>
      <c r="CE723" s="24"/>
      <c r="CF723" s="24"/>
      <c r="CG723" s="24"/>
      <c r="CH723" s="24"/>
      <c r="CI723" s="24"/>
      <c r="CJ723" s="24"/>
      <c r="CK723" s="24"/>
      <c r="CL723" s="24"/>
      <c r="CM723" s="24"/>
      <c r="CN723" s="24"/>
      <c r="CO723" s="24"/>
      <c r="CP723" s="24"/>
      <c r="CQ723" s="24"/>
      <c r="CR723" s="24"/>
      <c r="CS723" s="24"/>
      <c r="CT723" s="24"/>
      <c r="CU723" s="24"/>
      <c r="CV723" s="24"/>
      <c r="CW723" s="24"/>
      <c r="CX723" s="24"/>
      <c r="CY723" s="24"/>
      <c r="CZ723" s="24"/>
      <c r="DA723" s="24"/>
      <c r="DB723" s="24"/>
      <c r="DC723" s="24"/>
      <c r="DD723" s="24"/>
      <c r="DE723" s="24"/>
      <c r="DF723" s="24"/>
      <c r="DG723" s="24"/>
      <c r="DH723" s="24"/>
      <c r="DI723" s="24"/>
      <c r="DJ723" s="24"/>
      <c r="DK723" s="24"/>
      <c r="DL723" s="24"/>
      <c r="DM723" s="24"/>
      <c r="DN723" s="24"/>
      <c r="DO723" s="24"/>
      <c r="DP723" s="24"/>
      <c r="DQ723" s="24"/>
      <c r="DR723" s="24"/>
      <c r="DS723" s="24"/>
      <c r="DT723" s="24"/>
      <c r="DU723" s="24"/>
      <c r="DV723" s="24"/>
      <c r="DW723" s="24"/>
      <c r="DX723" s="24"/>
      <c r="DY723" s="24"/>
      <c r="DZ723" s="24"/>
      <c r="EA723" s="24"/>
      <c r="EB723" s="24"/>
      <c r="EC723" s="24"/>
      <c r="ED723" s="24"/>
      <c r="EE723" s="24"/>
      <c r="EF723" s="24"/>
      <c r="EG723" s="24"/>
      <c r="EH723" s="24"/>
      <c r="EI723" s="24"/>
      <c r="EJ723" s="24"/>
      <c r="EK723" s="24"/>
      <c r="EL723" s="24"/>
      <c r="EM723" s="24"/>
      <c r="EN723" s="24"/>
      <c r="EO723" s="24"/>
      <c r="EP723" s="24"/>
      <c r="EQ723" s="24"/>
      <c r="ER723" s="24"/>
      <c r="ES723" s="24"/>
      <c r="ET723" s="24"/>
      <c r="EU723" s="24"/>
      <c r="EV723" s="24"/>
      <c r="EW723" s="24"/>
      <c r="EX723" s="24"/>
      <c r="EY723" s="24"/>
      <c r="EZ723" s="24"/>
      <c r="FA723" s="24"/>
      <c r="FB723" s="24"/>
      <c r="FC723" s="24"/>
      <c r="FD723" s="24"/>
      <c r="FE723" s="24"/>
      <c r="FF723" s="24"/>
      <c r="FG723" s="24"/>
      <c r="FH723" s="24"/>
      <c r="FI723" s="24"/>
      <c r="FJ723" s="24"/>
      <c r="FK723" s="24"/>
      <c r="FL723" s="24"/>
      <c r="FM723" s="24"/>
      <c r="FN723" s="24"/>
      <c r="FO723" s="24"/>
      <c r="FP723" s="24"/>
      <c r="FQ723" s="24"/>
      <c r="FR723" s="24"/>
      <c r="FS723" s="24"/>
      <c r="FT723" s="24"/>
      <c r="FU723" s="24"/>
      <c r="FV723" s="24"/>
      <c r="FW723" s="24"/>
      <c r="FX723" s="24"/>
      <c r="FY723" s="24"/>
      <c r="FZ723" s="24"/>
      <c r="GA723" s="24"/>
      <c r="GB723" s="24"/>
      <c r="GC723" s="24"/>
      <c r="GD723" s="24"/>
      <c r="GE723" s="24"/>
      <c r="GF723" s="24"/>
      <c r="GG723" s="24"/>
      <c r="GH723" s="24"/>
      <c r="GI723" s="24"/>
      <c r="GJ723" s="24"/>
      <c r="GK723" s="24"/>
      <c r="GL723" s="24"/>
      <c r="GM723" s="24"/>
      <c r="GN723" s="24"/>
      <c r="GO723" s="24"/>
      <c r="GP723" s="24"/>
      <c r="GQ723" s="24"/>
      <c r="GR723" s="24"/>
      <c r="GS723" s="24"/>
      <c r="GT723" s="24"/>
      <c r="GU723" s="24"/>
      <c r="GV723" s="24"/>
      <c r="GW723" s="24"/>
      <c r="GX723" s="24"/>
      <c r="GY723" s="24"/>
      <c r="GZ723" s="24"/>
      <c r="HA723" s="24"/>
      <c r="HB723" s="24"/>
      <c r="HC723" s="24"/>
      <c r="HD723" s="24"/>
      <c r="HE723" s="24"/>
      <c r="HF723" s="24"/>
      <c r="HG723" s="24"/>
      <c r="HH723" s="24"/>
      <c r="HI723" s="24"/>
      <c r="HJ723" s="24"/>
      <c r="HK723" s="24"/>
      <c r="HL723" s="24"/>
      <c r="HM723" s="24"/>
      <c r="HN723" s="24"/>
      <c r="HO723" s="24"/>
      <c r="HP723" s="24"/>
      <c r="HQ723" s="24"/>
      <c r="HR723" s="24"/>
      <c r="HS723" s="24"/>
      <c r="HT723" s="24"/>
      <c r="HU723" s="24"/>
      <c r="HV723" s="24"/>
      <c r="HW723" s="24"/>
      <c r="HX723" s="24"/>
      <c r="HY723" s="24"/>
      <c r="HZ723" s="24"/>
      <c r="IA723" s="24"/>
      <c r="IB723" s="24"/>
      <c r="IC723" s="24"/>
      <c r="ID723" s="24"/>
      <c r="IE723" s="24"/>
      <c r="IF723" s="24"/>
      <c r="IG723" s="24"/>
      <c r="IH723" s="24"/>
      <c r="II723" s="24"/>
      <c r="IJ723" s="24"/>
      <c r="IK723" s="24"/>
      <c r="IL723" s="24"/>
      <c r="IM723" s="24"/>
      <c r="IN723" s="24"/>
      <c r="IO723" s="24"/>
      <c r="IP723" s="24"/>
      <c r="IQ723" s="24"/>
      <c r="IR723" s="24"/>
      <c r="IS723" s="24"/>
      <c r="IT723" s="24"/>
      <c r="IU723" s="24"/>
      <c r="IV723" s="24"/>
      <c r="IW723" s="24"/>
      <c r="IX723" s="24"/>
      <c r="IY723" s="24"/>
      <c r="IZ723" s="24"/>
      <c r="JA723" s="24"/>
      <c r="JB723" s="24"/>
      <c r="JC723" s="24"/>
      <c r="JD723" s="24"/>
      <c r="JE723" s="24"/>
      <c r="JF723" s="24"/>
      <c r="JG723" s="24"/>
      <c r="JH723" s="24"/>
      <c r="JI723" s="24"/>
      <c r="JJ723" s="24"/>
      <c r="JK723" s="24"/>
      <c r="JL723" s="24"/>
      <c r="JM723" s="24"/>
      <c r="JN723" s="24"/>
      <c r="JO723" s="24"/>
      <c r="JP723" s="24"/>
      <c r="JQ723" s="24"/>
      <c r="JR723" s="24"/>
      <c r="JS723" s="24"/>
      <c r="JT723" s="24"/>
      <c r="JU723" s="24"/>
      <c r="JV723" s="24"/>
      <c r="JW723" s="24"/>
      <c r="JX723" s="24"/>
      <c r="JY723" s="24"/>
      <c r="JZ723" s="24"/>
      <c r="KA723" s="24"/>
      <c r="KB723" s="24"/>
      <c r="KC723" s="24"/>
      <c r="KD723" s="24"/>
      <c r="KE723" s="24"/>
      <c r="KF723" s="24"/>
      <c r="KG723" s="24"/>
      <c r="KH723" s="24"/>
      <c r="KI723" s="24"/>
      <c r="KJ723" s="24"/>
      <c r="KK723" s="24"/>
      <c r="KL723" s="24"/>
      <c r="KM723" s="24"/>
      <c r="KN723" s="24"/>
      <c r="KO723" s="24"/>
      <c r="KP723" s="24"/>
      <c r="KQ723" s="24"/>
      <c r="KR723" s="24"/>
      <c r="KS723" s="24"/>
      <c r="KT723" s="24"/>
      <c r="KU723" s="24"/>
      <c r="KV723" s="24"/>
      <c r="KW723" s="24"/>
      <c r="KX723" s="24"/>
      <c r="KY723" s="24"/>
      <c r="KZ723" s="24"/>
      <c r="LA723" s="24"/>
      <c r="LB723" s="24"/>
      <c r="LC723" s="24"/>
      <c r="LD723" s="24"/>
      <c r="LE723" s="24"/>
      <c r="LF723" s="24"/>
      <c r="LG723" s="24"/>
      <c r="LH723" s="24"/>
      <c r="LI723" s="24"/>
      <c r="LJ723" s="24"/>
      <c r="LK723" s="24"/>
      <c r="LL723" s="24"/>
      <c r="LM723" s="24"/>
      <c r="LN723" s="24"/>
      <c r="LO723" s="24"/>
      <c r="LP723" s="24"/>
      <c r="LQ723" s="24"/>
      <c r="LR723" s="24"/>
      <c r="LS723" s="24"/>
      <c r="LT723" s="24"/>
      <c r="LU723" s="24"/>
      <c r="LV723" s="24"/>
      <c r="LW723" s="24"/>
      <c r="LX723" s="24"/>
      <c r="LY723" s="24"/>
      <c r="LZ723" s="24"/>
      <c r="MA723" s="24"/>
      <c r="MB723" s="24"/>
      <c r="MC723" s="24"/>
      <c r="MD723" s="24"/>
      <c r="ME723" s="24"/>
      <c r="MF723" s="24"/>
      <c r="MG723" s="24"/>
      <c r="MH723" s="24"/>
      <c r="MI723" s="24"/>
      <c r="MJ723" s="24"/>
      <c r="MK723" s="24"/>
      <c r="ML723" s="24"/>
      <c r="MM723" s="24"/>
      <c r="MN723" s="24"/>
      <c r="MO723" s="24"/>
      <c r="MP723" s="24"/>
      <c r="MQ723" s="24"/>
      <c r="MR723" s="24"/>
      <c r="MS723" s="24"/>
      <c r="MT723" s="24"/>
      <c r="MU723" s="24"/>
      <c r="MV723" s="24"/>
      <c r="MW723" s="24"/>
      <c r="MX723" s="24"/>
      <c r="MY723" s="24"/>
      <c r="MZ723" s="24"/>
      <c r="NA723" s="24"/>
      <c r="NB723" s="24"/>
      <c r="NC723" s="24"/>
      <c r="ND723" s="24"/>
      <c r="NE723" s="24"/>
      <c r="NF723" s="24"/>
      <c r="NG723" s="24"/>
      <c r="NH723" s="24"/>
      <c r="NI723" s="24"/>
      <c r="NJ723" s="24"/>
      <c r="NK723" s="24"/>
      <c r="NL723" s="24"/>
      <c r="NM723" s="24"/>
      <c r="NN723" s="24"/>
      <c r="NO723" s="24"/>
      <c r="NP723" s="24"/>
      <c r="NQ723" s="24"/>
      <c r="NR723" s="24"/>
      <c r="NS723" s="24"/>
      <c r="NT723" s="24"/>
      <c r="NU723" s="24"/>
      <c r="NV723" s="24"/>
      <c r="NW723" s="24"/>
      <c r="NX723" s="24"/>
      <c r="NY723" s="24"/>
      <c r="NZ723" s="24"/>
      <c r="OA723" s="24"/>
      <c r="OB723" s="24"/>
      <c r="OC723" s="24"/>
      <c r="OD723" s="24"/>
      <c r="OE723" s="24"/>
      <c r="OF723" s="24"/>
      <c r="OG723" s="24"/>
      <c r="OH723" s="24"/>
      <c r="OI723" s="24"/>
      <c r="OJ723" s="24"/>
      <c r="OK723" s="24"/>
      <c r="OL723" s="24"/>
      <c r="OM723" s="24"/>
      <c r="ON723" s="24"/>
      <c r="OO723" s="24"/>
      <c r="OP723" s="24"/>
      <c r="OQ723" s="24"/>
      <c r="OR723" s="24"/>
      <c r="OS723" s="24"/>
      <c r="OT723" s="24"/>
      <c r="OU723" s="24"/>
      <c r="OV723" s="24"/>
      <c r="OW723" s="24"/>
      <c r="OX723" s="24"/>
      <c r="OY723" s="24"/>
      <c r="OZ723" s="24"/>
      <c r="PA723" s="24"/>
      <c r="PB723" s="24"/>
      <c r="PC723" s="24"/>
      <c r="PD723" s="24"/>
      <c r="PE723" s="24"/>
      <c r="PF723" s="24"/>
      <c r="PG723" s="24"/>
      <c r="PH723" s="24"/>
      <c r="PI723" s="24"/>
      <c r="PJ723" s="24"/>
      <c r="PK723" s="24"/>
      <c r="PL723" s="24"/>
      <c r="PM723" s="24"/>
      <c r="PN723" s="24"/>
      <c r="PO723" s="24"/>
      <c r="PP723" s="24"/>
      <c r="PQ723" s="24"/>
      <c r="PR723" s="24"/>
      <c r="PS723" s="24"/>
      <c r="PT723" s="24"/>
      <c r="PU723" s="24"/>
      <c r="PV723" s="24"/>
      <c r="PW723" s="24"/>
      <c r="PX723" s="24"/>
      <c r="PY723" s="24"/>
      <c r="PZ723" s="24"/>
      <c r="QA723" s="24"/>
      <c r="QB723" s="24"/>
      <c r="QC723" s="24"/>
      <c r="QD723" s="24"/>
      <c r="QE723" s="24"/>
      <c r="QF723" s="24"/>
      <c r="QG723" s="24"/>
      <c r="QH723" s="24"/>
      <c r="QI723" s="24"/>
      <c r="QJ723" s="24"/>
      <c r="QK723" s="24"/>
      <c r="QL723" s="24"/>
      <c r="QM723" s="24"/>
      <c r="QN723" s="24"/>
      <c r="QO723" s="24"/>
      <c r="QP723" s="24"/>
      <c r="QQ723" s="24"/>
      <c r="QR723" s="24"/>
      <c r="QS723" s="24"/>
      <c r="QT723" s="24"/>
      <c r="QU723" s="24"/>
      <c r="QV723" s="24"/>
      <c r="QW723" s="24"/>
      <c r="QX723" s="24"/>
      <c r="QY723" s="24"/>
      <c r="QZ723" s="24"/>
      <c r="RA723" s="24"/>
      <c r="RB723" s="24"/>
      <c r="RC723" s="24"/>
      <c r="RD723" s="24"/>
      <c r="RE723" s="24"/>
      <c r="RF723" s="24"/>
      <c r="RG723" s="24"/>
      <c r="RH723" s="24"/>
      <c r="RI723" s="24"/>
      <c r="RJ723" s="24"/>
      <c r="RK723" s="24"/>
      <c r="RL723" s="24"/>
      <c r="RM723" s="24"/>
      <c r="RN723" s="24"/>
      <c r="RO723" s="24"/>
      <c r="RP723" s="24"/>
      <c r="RQ723" s="24"/>
      <c r="RR723" s="24"/>
      <c r="RS723" s="24"/>
      <c r="RT723" s="24"/>
      <c r="RU723" s="24"/>
      <c r="RV723" s="24"/>
      <c r="RW723" s="24"/>
      <c r="RX723" s="24"/>
      <c r="RY723" s="24"/>
      <c r="RZ723" s="24"/>
      <c r="SA723" s="24"/>
      <c r="SB723" s="24"/>
      <c r="SC723" s="24"/>
      <c r="SD723" s="24"/>
      <c r="SE723" s="24"/>
      <c r="SF723" s="24"/>
      <c r="SG723" s="24"/>
      <c r="SH723" s="24"/>
      <c r="SI723" s="24"/>
      <c r="SJ723" s="24"/>
      <c r="SK723" s="24"/>
      <c r="SL723" s="24"/>
      <c r="SM723" s="24"/>
      <c r="SN723" s="24"/>
      <c r="SO723" s="24"/>
      <c r="SP723" s="24"/>
      <c r="SQ723" s="24"/>
      <c r="SR723" s="24"/>
      <c r="SS723" s="24"/>
      <c r="ST723" s="24"/>
      <c r="SU723" s="24"/>
      <c r="SV723" s="24"/>
      <c r="SW723" s="24"/>
      <c r="SX723" s="24"/>
      <c r="SY723" s="24"/>
      <c r="SZ723" s="24"/>
      <c r="TA723" s="24"/>
      <c r="TB723" s="24"/>
      <c r="TC723" s="24"/>
      <c r="TD723" s="24"/>
      <c r="TE723" s="24"/>
      <c r="TF723" s="24"/>
      <c r="TG723" s="24"/>
      <c r="TH723" s="24"/>
      <c r="TI723" s="24"/>
      <c r="TJ723" s="24"/>
      <c r="TK723" s="24"/>
      <c r="TL723" s="24"/>
      <c r="TM723" s="24"/>
      <c r="TN723" s="24"/>
      <c r="TO723" s="24"/>
      <c r="TP723" s="24"/>
      <c r="TQ723" s="24"/>
      <c r="TR723" s="24"/>
      <c r="TS723" s="24"/>
      <c r="TT723" s="24"/>
      <c r="TU723" s="24"/>
      <c r="TV723" s="24"/>
      <c r="TW723" s="24"/>
      <c r="TX723" s="24"/>
      <c r="TY723" s="24"/>
      <c r="TZ723" s="24"/>
      <c r="UA723" s="24"/>
      <c r="UB723" s="24"/>
      <c r="UC723" s="24"/>
      <c r="UD723" s="24"/>
      <c r="UE723" s="24"/>
      <c r="UF723" s="24"/>
      <c r="UG723" s="24"/>
      <c r="UH723" s="24"/>
      <c r="UI723" s="24"/>
      <c r="UJ723" s="24"/>
      <c r="UK723" s="24"/>
      <c r="UL723" s="24"/>
      <c r="UM723" s="24"/>
      <c r="UN723" s="24"/>
      <c r="UO723" s="24"/>
      <c r="UP723" s="24"/>
      <c r="UQ723" s="24"/>
      <c r="UR723" s="24"/>
      <c r="US723" s="24"/>
      <c r="UT723" s="24"/>
      <c r="UU723" s="24"/>
      <c r="UV723" s="24"/>
      <c r="UW723" s="24"/>
      <c r="UX723" s="24"/>
      <c r="UY723" s="24"/>
      <c r="UZ723" s="24"/>
      <c r="VA723" s="24"/>
      <c r="VB723" s="24"/>
      <c r="VC723" s="24"/>
      <c r="VD723" s="24"/>
      <c r="VE723" s="24"/>
      <c r="VF723" s="24"/>
      <c r="VG723" s="24"/>
      <c r="VH723" s="24"/>
      <c r="VI723" s="24"/>
      <c r="VJ723" s="24"/>
      <c r="VK723" s="24"/>
      <c r="VL723" s="24"/>
      <c r="VM723" s="24"/>
      <c r="VN723" s="24"/>
      <c r="VO723" s="24"/>
      <c r="VP723" s="24"/>
      <c r="VQ723" s="24"/>
      <c r="VR723" s="24"/>
      <c r="VS723" s="24"/>
      <c r="VT723" s="24"/>
      <c r="VU723" s="24"/>
      <c r="VV723" s="24"/>
      <c r="VW723" s="24"/>
      <c r="VX723" s="24"/>
      <c r="VY723" s="24"/>
      <c r="VZ723" s="24"/>
      <c r="WA723" s="24"/>
      <c r="WB723" s="24"/>
      <c r="WC723" s="24"/>
      <c r="WD723" s="24"/>
      <c r="WE723" s="24"/>
      <c r="WF723" s="24"/>
      <c r="WG723" s="24"/>
      <c r="WH723" s="24"/>
      <c r="WI723" s="24"/>
      <c r="WJ723" s="24"/>
      <c r="WK723" s="24"/>
      <c r="WL723" s="24"/>
      <c r="WM723" s="24"/>
      <c r="WN723" s="24"/>
      <c r="WO723" s="24"/>
      <c r="WP723" s="24"/>
      <c r="WQ723" s="24"/>
      <c r="WR723" s="24"/>
      <c r="WS723" s="24"/>
      <c r="WT723" s="24"/>
      <c r="WU723" s="24"/>
      <c r="WV723" s="24"/>
      <c r="WW723" s="24"/>
      <c r="WX723" s="24"/>
      <c r="WY723" s="24"/>
      <c r="WZ723" s="24"/>
      <c r="XA723" s="24"/>
      <c r="XB723" s="24"/>
      <c r="XC723" s="24"/>
      <c r="XD723" s="24"/>
      <c r="XE723" s="24"/>
      <c r="XF723" s="24"/>
      <c r="XG723" s="24"/>
      <c r="XH723" s="24"/>
      <c r="XI723" s="24"/>
      <c r="XJ723" s="24"/>
      <c r="XK723" s="24"/>
      <c r="XL723" s="24"/>
      <c r="XM723" s="24"/>
      <c r="XN723" s="24"/>
      <c r="XO723" s="24"/>
      <c r="XP723" s="24"/>
      <c r="XQ723" s="24"/>
      <c r="XR723" s="24"/>
      <c r="XS723" s="24"/>
      <c r="XT723" s="24"/>
      <c r="XU723" s="24"/>
      <c r="XV723" s="24"/>
      <c r="XW723" s="24"/>
      <c r="XX723" s="24"/>
      <c r="XY723" s="24"/>
      <c r="XZ723" s="24"/>
      <c r="YA723" s="24"/>
      <c r="YB723" s="24"/>
      <c r="YC723" s="24"/>
      <c r="YD723" s="24"/>
      <c r="YE723" s="24"/>
      <c r="YF723" s="24"/>
      <c r="YG723" s="24"/>
      <c r="YH723" s="24"/>
      <c r="YI723" s="24"/>
      <c r="YJ723" s="24"/>
      <c r="YK723" s="24"/>
      <c r="YL723" s="24"/>
      <c r="YM723" s="24"/>
      <c r="YN723" s="24"/>
      <c r="YO723" s="24"/>
      <c r="YP723" s="24"/>
      <c r="YQ723" s="24"/>
      <c r="YR723" s="24"/>
      <c r="YS723" s="24"/>
      <c r="YT723" s="24"/>
      <c r="YU723" s="24"/>
      <c r="YV723" s="24"/>
      <c r="YW723" s="24"/>
      <c r="YX723" s="24"/>
      <c r="YY723" s="24"/>
      <c r="YZ723" s="24"/>
      <c r="ZA723" s="24"/>
      <c r="ZB723" s="24"/>
      <c r="ZC723" s="24"/>
      <c r="ZD723" s="24"/>
      <c r="ZE723" s="24"/>
      <c r="ZF723" s="24"/>
      <c r="ZG723" s="24"/>
      <c r="ZH723" s="24"/>
      <c r="ZI723" s="24"/>
      <c r="ZJ723" s="24"/>
      <c r="ZK723" s="24"/>
      <c r="ZL723" s="24"/>
      <c r="ZM723" s="24"/>
      <c r="ZN723" s="24"/>
      <c r="ZO723" s="24"/>
      <c r="ZP723" s="24"/>
      <c r="ZQ723" s="24"/>
      <c r="ZR723" s="24"/>
      <c r="ZS723" s="24"/>
      <c r="ZT723" s="24"/>
      <c r="ZU723" s="24"/>
      <c r="ZV723" s="24"/>
      <c r="ZW723" s="24"/>
      <c r="ZX723" s="24"/>
      <c r="ZY723" s="24"/>
      <c r="ZZ723" s="24"/>
      <c r="AAA723" s="24"/>
      <c r="AAB723" s="24"/>
      <c r="AAC723" s="24"/>
      <c r="AAD723" s="24"/>
      <c r="AAE723" s="24"/>
      <c r="AAF723" s="24"/>
      <c r="AAG723" s="24"/>
      <c r="AAH723" s="24"/>
      <c r="AAI723" s="24"/>
      <c r="AAJ723" s="24"/>
      <c r="AAK723" s="24"/>
      <c r="AAL723" s="24"/>
      <c r="AAM723" s="24"/>
      <c r="AAN723" s="24"/>
      <c r="AAO723" s="24"/>
      <c r="AAP723" s="24"/>
      <c r="AAQ723" s="24"/>
      <c r="AAR723" s="24"/>
      <c r="AAS723" s="24"/>
      <c r="AAT723" s="24"/>
      <c r="AAU723" s="24"/>
      <c r="AAV723" s="24"/>
      <c r="AAW723" s="24"/>
      <c r="AAX723" s="24"/>
      <c r="AAY723" s="24"/>
      <c r="AAZ723" s="24"/>
      <c r="ABA723" s="24"/>
      <c r="ABB723" s="24"/>
      <c r="ABC723" s="24"/>
      <c r="ABD723" s="24"/>
      <c r="ABE723" s="24"/>
      <c r="ABF723" s="24"/>
      <c r="ABG723" s="24"/>
      <c r="ABH723" s="24"/>
      <c r="ABI723" s="24"/>
      <c r="ABJ723" s="24"/>
      <c r="ABK723" s="24"/>
      <c r="ABL723" s="24"/>
      <c r="ABM723" s="24"/>
      <c r="ABN723" s="24"/>
      <c r="ABO723" s="24"/>
      <c r="ABP723" s="24"/>
      <c r="ABQ723" s="24"/>
      <c r="ABR723" s="24"/>
      <c r="ABS723" s="24"/>
      <c r="ABT723" s="24"/>
      <c r="ABU723" s="24"/>
      <c r="ABV723" s="24"/>
      <c r="ABW723" s="24"/>
      <c r="ABX723" s="24"/>
      <c r="ABY723" s="24"/>
      <c r="ABZ723" s="24"/>
      <c r="ACA723" s="24"/>
      <c r="ACB723" s="24"/>
      <c r="ACC723" s="24"/>
      <c r="ACD723" s="24"/>
      <c r="ACE723" s="24"/>
      <c r="ACF723" s="24"/>
      <c r="ACG723" s="24"/>
      <c r="ACH723" s="24"/>
      <c r="ACI723" s="24"/>
      <c r="ACJ723" s="24"/>
      <c r="ACK723" s="24"/>
      <c r="ACL723" s="24"/>
      <c r="ACM723" s="24"/>
      <c r="ACN723" s="24"/>
      <c r="ACO723" s="24"/>
      <c r="ACP723" s="24"/>
      <c r="ACQ723" s="24"/>
      <c r="ACR723" s="24"/>
      <c r="ACS723" s="24"/>
      <c r="ACT723" s="24"/>
      <c r="ACU723" s="24"/>
      <c r="ACV723" s="24"/>
      <c r="ACW723" s="24"/>
      <c r="ACX723" s="24"/>
      <c r="ACY723" s="24"/>
      <c r="ACZ723" s="24"/>
      <c r="ADA723" s="24"/>
      <c r="ADB723" s="24"/>
      <c r="ADC723" s="24"/>
      <c r="ADD723" s="24"/>
      <c r="ADE723" s="24"/>
      <c r="ADF723" s="24"/>
      <c r="ADG723" s="24"/>
      <c r="ADH723" s="24"/>
      <c r="ADI723" s="24"/>
      <c r="ADJ723" s="24"/>
      <c r="ADK723" s="24"/>
      <c r="ADL723" s="24"/>
      <c r="ADM723" s="24"/>
      <c r="ADN723" s="24"/>
      <c r="ADO723" s="24"/>
      <c r="ADP723" s="24"/>
      <c r="ADQ723" s="24"/>
      <c r="ADR723" s="24"/>
      <c r="ADS723" s="24"/>
      <c r="ADT723" s="24"/>
      <c r="ADU723" s="24"/>
      <c r="ADV723" s="24"/>
      <c r="ADW723" s="24"/>
      <c r="ADX723" s="24"/>
      <c r="ADY723" s="24"/>
      <c r="ADZ723" s="24"/>
      <c r="AEA723" s="24"/>
      <c r="AEB723" s="24"/>
      <c r="AEC723" s="24"/>
      <c r="AED723" s="24"/>
      <c r="AEE723" s="24"/>
      <c r="AEF723" s="24"/>
      <c r="AEG723" s="24"/>
      <c r="AEH723" s="24"/>
      <c r="AEI723" s="24"/>
      <c r="AEJ723" s="24"/>
      <c r="AEK723" s="24"/>
      <c r="AEL723" s="24"/>
      <c r="AEM723" s="24"/>
      <c r="AEN723" s="24"/>
      <c r="AEO723" s="24"/>
      <c r="AEP723" s="24"/>
      <c r="AEQ723" s="24"/>
      <c r="AER723" s="24"/>
      <c r="AES723" s="24"/>
      <c r="AET723" s="24"/>
      <c r="AEU723" s="24"/>
      <c r="AEV723" s="24"/>
      <c r="AEW723" s="24"/>
      <c r="AEX723" s="24"/>
      <c r="AEY723" s="24"/>
      <c r="AEZ723" s="24"/>
      <c r="AFA723" s="24"/>
      <c r="AFB723" s="24"/>
      <c r="AFC723" s="24"/>
      <c r="AFD723" s="24"/>
      <c r="AFE723" s="24"/>
      <c r="AFF723" s="24"/>
      <c r="AFG723" s="24"/>
      <c r="AFH723" s="24"/>
      <c r="AFI723" s="24"/>
      <c r="AFJ723" s="24"/>
      <c r="AFK723" s="24"/>
      <c r="AFL723" s="24"/>
      <c r="AFM723" s="24"/>
      <c r="AFN723" s="24"/>
      <c r="AFO723" s="24"/>
      <c r="AFP723" s="24"/>
      <c r="AFQ723" s="24"/>
      <c r="AFR723" s="24"/>
      <c r="AFS723" s="24"/>
      <c r="AFT723" s="24"/>
      <c r="AFU723" s="24"/>
      <c r="AFV723" s="24"/>
      <c r="AFW723" s="24"/>
      <c r="AFX723" s="24"/>
      <c r="AFY723" s="24"/>
      <c r="AFZ723" s="24"/>
      <c r="AGA723" s="24"/>
      <c r="AGB723" s="24"/>
      <c r="AGC723" s="24"/>
      <c r="AGD723" s="24"/>
      <c r="AGE723" s="24"/>
      <c r="AGF723" s="24"/>
      <c r="AGG723" s="24"/>
      <c r="AGH723" s="24"/>
      <c r="AGI723" s="24"/>
      <c r="AGJ723" s="24"/>
      <c r="AGK723" s="24"/>
      <c r="AGL723" s="24"/>
      <c r="AGM723" s="24"/>
      <c r="AGN723" s="24"/>
      <c r="AGO723" s="24"/>
      <c r="AGP723" s="24"/>
      <c r="AGQ723" s="24"/>
      <c r="AGR723" s="24"/>
      <c r="AGS723" s="24"/>
      <c r="AGT723" s="24"/>
      <c r="AGU723" s="24"/>
      <c r="AGV723" s="24"/>
      <c r="AGW723" s="24"/>
      <c r="AGX723" s="24"/>
      <c r="AGY723" s="24"/>
      <c r="AGZ723" s="24"/>
      <c r="AHA723" s="24"/>
      <c r="AHB723" s="24"/>
      <c r="AHC723" s="24"/>
      <c r="AHD723" s="24"/>
      <c r="AHE723" s="24"/>
      <c r="AHF723" s="24"/>
      <c r="AHG723" s="24"/>
      <c r="AHH723" s="24"/>
      <c r="AHI723" s="24"/>
      <c r="AHJ723" s="24"/>
      <c r="AHK723" s="24"/>
      <c r="AHL723" s="24"/>
      <c r="AHM723" s="24"/>
      <c r="AHN723" s="24"/>
      <c r="AHO723" s="24"/>
      <c r="AHP723" s="24"/>
      <c r="AHQ723" s="24"/>
      <c r="AHR723" s="24"/>
      <c r="AHS723" s="24"/>
      <c r="AHT723" s="24"/>
      <c r="AHU723" s="24"/>
      <c r="AHV723" s="24"/>
      <c r="AHW723" s="24"/>
      <c r="AHX723" s="24"/>
      <c r="AHY723" s="24"/>
      <c r="AHZ723" s="24"/>
      <c r="AIA723" s="24"/>
      <c r="AIB723" s="24"/>
      <c r="AIC723" s="24"/>
      <c r="AID723" s="24"/>
      <c r="AIE723" s="24"/>
      <c r="AIF723" s="24"/>
      <c r="AIG723" s="24"/>
      <c r="AIH723" s="24"/>
      <c r="AII723" s="24"/>
      <c r="AIJ723" s="24"/>
      <c r="AIK723" s="24"/>
      <c r="AIL723" s="24"/>
      <c r="AIM723" s="24"/>
      <c r="AIN723" s="24"/>
      <c r="AIO723" s="24"/>
      <c r="AIP723" s="24"/>
      <c r="AIQ723" s="24"/>
      <c r="AIR723" s="24"/>
      <c r="AIS723" s="24"/>
      <c r="AIT723" s="24"/>
      <c r="AIU723" s="24"/>
      <c r="AIV723" s="24"/>
      <c r="AIW723" s="24"/>
      <c r="AIX723" s="24"/>
      <c r="AIY723" s="24"/>
      <c r="AIZ723" s="24"/>
      <c r="AJA723" s="24"/>
      <c r="AJB723" s="24"/>
      <c r="AJC723" s="24"/>
      <c r="AJD723" s="24"/>
      <c r="AJE723" s="24"/>
      <c r="AJF723" s="24"/>
      <c r="AJG723" s="24"/>
      <c r="AJH723" s="24"/>
      <c r="AJI723" s="24"/>
      <c r="AJJ723" s="24"/>
      <c r="AJK723" s="24"/>
      <c r="AJL723" s="24"/>
      <c r="AJM723" s="24"/>
      <c r="AJN723" s="24"/>
      <c r="AJO723" s="24"/>
      <c r="AJP723" s="24"/>
      <c r="AJQ723" s="24"/>
      <c r="AJR723" s="24"/>
      <c r="AJS723" s="24"/>
      <c r="AJT723" s="24"/>
      <c r="AJU723" s="24"/>
      <c r="AJV723" s="24"/>
      <c r="AJW723" s="24"/>
      <c r="AJX723" s="24"/>
      <c r="AJY723" s="24"/>
      <c r="AJZ723" s="24"/>
      <c r="AKA723" s="24"/>
      <c r="AKB723" s="24"/>
      <c r="AKC723" s="24"/>
      <c r="AKD723" s="24"/>
      <c r="AKE723" s="24"/>
      <c r="AKF723" s="24"/>
      <c r="AKG723" s="24"/>
      <c r="AKH723" s="24"/>
      <c r="AKI723" s="24"/>
      <c r="AKJ723" s="24"/>
      <c r="AKK723" s="24"/>
      <c r="AKL723" s="24"/>
      <c r="AKM723" s="24"/>
      <c r="AKN723" s="24"/>
      <c r="AKO723" s="24"/>
      <c r="AKP723" s="24"/>
      <c r="AKQ723" s="24"/>
      <c r="AKR723" s="24"/>
      <c r="AKS723" s="24"/>
      <c r="AKT723" s="24"/>
      <c r="AKU723" s="24"/>
      <c r="AKV723" s="24"/>
      <c r="AKW723" s="24"/>
      <c r="AKX723" s="24"/>
      <c r="AKY723" s="24"/>
      <c r="AKZ723" s="24"/>
      <c r="ALA723" s="24"/>
      <c r="ALB723" s="24"/>
      <c r="ALC723" s="24"/>
      <c r="ALD723" s="24"/>
      <c r="ALE723" s="24"/>
      <c r="ALF723" s="24"/>
      <c r="ALG723" s="24"/>
      <c r="ALH723" s="24"/>
      <c r="ALI723" s="24"/>
      <c r="ALJ723" s="24"/>
      <c r="ALK723" s="24"/>
      <c r="ALL723" s="24"/>
      <c r="ALM723" s="24"/>
      <c r="ALN723" s="24"/>
      <c r="ALO723" s="24"/>
      <c r="ALP723" s="24"/>
      <c r="ALQ723" s="24"/>
      <c r="ALR723" s="24"/>
      <c r="ALS723" s="24"/>
      <c r="ALT723" s="24"/>
      <c r="ALU723" s="24"/>
      <c r="ALV723" s="24"/>
      <c r="ALW723" s="24"/>
      <c r="ALX723" s="24"/>
      <c r="ALY723" s="24"/>
      <c r="ALZ723" s="24"/>
      <c r="AMA723" s="24"/>
      <c r="AMB723" s="24"/>
      <c r="AMC723" s="24"/>
      <c r="AMD723" s="24"/>
      <c r="AME723" s="24"/>
      <c r="AMF723" s="24"/>
      <c r="AMG723" s="24"/>
      <c r="AMH723" s="24"/>
      <c r="AMI723" s="24"/>
      <c r="AMJ723" s="24"/>
      <c r="AMK723" s="24"/>
      <c r="AML723" s="24"/>
      <c r="AMM723" s="24"/>
      <c r="AMN723" s="24"/>
      <c r="AMO723" s="24"/>
      <c r="AMP723" s="24"/>
      <c r="AMQ723" s="24"/>
      <c r="AMR723" s="24"/>
      <c r="AMS723" s="24"/>
      <c r="AMT723" s="24"/>
      <c r="AMU723" s="24"/>
      <c r="AMV723" s="24"/>
      <c r="AMW723" s="24"/>
      <c r="AMX723" s="24"/>
      <c r="AMY723" s="24"/>
      <c r="AMZ723" s="24"/>
      <c r="ANA723" s="24"/>
      <c r="ANB723" s="24"/>
      <c r="ANC723" s="24"/>
      <c r="AND723" s="24"/>
      <c r="ANE723" s="24"/>
      <c r="ANF723" s="24"/>
      <c r="ANG723" s="24"/>
      <c r="ANH723" s="24"/>
      <c r="ANI723" s="24"/>
      <c r="ANJ723" s="24"/>
      <c r="ANK723" s="24"/>
      <c r="ANL723" s="24"/>
      <c r="ANM723" s="24"/>
      <c r="ANN723" s="24"/>
      <c r="ANO723" s="24"/>
      <c r="ANP723" s="24"/>
      <c r="ANQ723" s="24"/>
      <c r="ANR723" s="24"/>
      <c r="ANS723" s="24"/>
      <c r="ANT723" s="24"/>
      <c r="ANU723" s="24"/>
      <c r="ANV723" s="24"/>
      <c r="ANW723" s="24"/>
      <c r="ANX723" s="24"/>
      <c r="ANY723" s="24"/>
      <c r="ANZ723" s="24"/>
      <c r="AOA723" s="24"/>
      <c r="AOB723" s="24"/>
      <c r="AOC723" s="24"/>
      <c r="AOD723" s="24"/>
      <c r="AOE723" s="24"/>
      <c r="AOF723" s="24"/>
      <c r="AOG723" s="24"/>
      <c r="AOH723" s="24"/>
      <c r="AOI723" s="24"/>
      <c r="AOJ723" s="24"/>
      <c r="AOK723" s="24"/>
      <c r="AOL723" s="24"/>
      <c r="AOM723" s="24"/>
      <c r="AON723" s="24"/>
      <c r="AOO723" s="24"/>
      <c r="AOP723" s="24"/>
      <c r="AOQ723" s="24"/>
      <c r="AOR723" s="24"/>
      <c r="AOS723" s="24"/>
      <c r="AOT723" s="24"/>
      <c r="AOU723" s="24"/>
      <c r="AOV723" s="24"/>
      <c r="AOW723" s="24"/>
      <c r="AOX723" s="24"/>
      <c r="AOY723" s="24"/>
      <c r="AOZ723" s="24"/>
      <c r="APA723" s="24"/>
      <c r="APB723" s="24"/>
      <c r="APC723" s="24"/>
      <c r="APD723" s="24"/>
      <c r="APE723" s="24"/>
      <c r="APF723" s="24"/>
      <c r="APG723" s="24"/>
      <c r="APH723" s="24"/>
      <c r="API723" s="24"/>
      <c r="APJ723" s="24"/>
      <c r="APK723" s="24"/>
      <c r="APL723" s="24"/>
      <c r="APM723" s="24"/>
      <c r="APN723" s="24"/>
      <c r="APO723" s="24"/>
      <c r="APP723" s="24"/>
      <c r="APQ723" s="24"/>
      <c r="APR723" s="24"/>
      <c r="APS723" s="24"/>
      <c r="APT723" s="24"/>
      <c r="APU723" s="24"/>
      <c r="APV723" s="24"/>
      <c r="APW723" s="24"/>
      <c r="APX723" s="24"/>
      <c r="APY723" s="24"/>
      <c r="APZ723" s="24"/>
      <c r="AQA723" s="24"/>
      <c r="AQB723" s="24"/>
      <c r="AQC723" s="24"/>
      <c r="AQD723" s="24"/>
      <c r="AQE723" s="24"/>
      <c r="AQF723" s="24"/>
      <c r="AQG723" s="24"/>
      <c r="AQH723" s="24"/>
      <c r="AQI723" s="24"/>
      <c r="AQJ723" s="24"/>
      <c r="AQK723" s="24"/>
      <c r="AQL723" s="24"/>
      <c r="AQM723" s="24"/>
      <c r="AQN723" s="24"/>
      <c r="AQO723" s="24"/>
      <c r="AQP723" s="24"/>
      <c r="AQQ723" s="24"/>
      <c r="AQR723" s="24"/>
      <c r="AQS723" s="24"/>
      <c r="AQT723" s="24"/>
      <c r="AQU723" s="24"/>
      <c r="AQV723" s="24"/>
      <c r="AQW723" s="24"/>
      <c r="AQX723" s="24"/>
      <c r="AQY723" s="24"/>
      <c r="AQZ723" s="24"/>
      <c r="ARA723" s="24"/>
      <c r="ARB723" s="24"/>
      <c r="ARC723" s="24"/>
      <c r="ARD723" s="24"/>
      <c r="ARE723" s="24"/>
      <c r="ARF723" s="24"/>
      <c r="ARG723" s="24"/>
      <c r="ARH723" s="24"/>
      <c r="ARI723" s="24"/>
      <c r="ARJ723" s="24"/>
      <c r="ARK723" s="24"/>
      <c r="ARL723" s="24"/>
      <c r="ARM723" s="24"/>
      <c r="ARN723" s="24"/>
      <c r="ARO723" s="24"/>
      <c r="ARP723" s="24"/>
      <c r="ARQ723" s="24"/>
      <c r="ARR723" s="24"/>
      <c r="ARS723" s="24"/>
      <c r="ART723" s="24"/>
      <c r="ARU723" s="24"/>
      <c r="ARV723" s="24"/>
      <c r="ARW723" s="24"/>
      <c r="ARX723" s="24"/>
      <c r="ARY723" s="24"/>
      <c r="ARZ723" s="24"/>
      <c r="ASA723" s="24"/>
      <c r="ASB723" s="24"/>
      <c r="ASC723" s="24"/>
      <c r="ASD723" s="24"/>
      <c r="ASE723" s="24"/>
      <c r="ASF723" s="24"/>
      <c r="ASG723" s="24"/>
      <c r="ASH723" s="24"/>
      <c r="ASI723" s="24"/>
      <c r="ASJ723" s="24"/>
      <c r="ASK723" s="24"/>
      <c r="ASL723" s="24"/>
      <c r="ASM723" s="24"/>
      <c r="ASN723" s="24"/>
      <c r="ASO723" s="24"/>
      <c r="ASP723" s="24"/>
      <c r="ASQ723" s="24"/>
      <c r="ASR723" s="24"/>
      <c r="ASS723" s="24"/>
      <c r="AST723" s="24"/>
      <c r="ASU723" s="24"/>
      <c r="ASV723" s="24"/>
      <c r="ASW723" s="24"/>
      <c r="ASX723" s="24"/>
      <c r="ASY723" s="24"/>
      <c r="ASZ723" s="24"/>
      <c r="ATA723" s="24"/>
      <c r="ATB723" s="24"/>
      <c r="ATC723" s="24"/>
      <c r="ATD723" s="24"/>
      <c r="ATE723" s="24"/>
      <c r="ATF723" s="24"/>
      <c r="ATG723" s="24"/>
      <c r="ATH723" s="24"/>
      <c r="ATI723" s="24"/>
      <c r="ATJ723" s="24"/>
      <c r="ATK723" s="24"/>
      <c r="ATL723" s="24"/>
      <c r="ATM723" s="24"/>
      <c r="ATN723" s="24"/>
      <c r="ATO723" s="24"/>
      <c r="ATP723" s="24"/>
      <c r="ATQ723" s="24"/>
      <c r="ATR723" s="24"/>
      <c r="ATS723" s="24"/>
      <c r="ATT723" s="24"/>
      <c r="ATU723" s="24"/>
      <c r="ATV723" s="24"/>
      <c r="ATW723" s="24"/>
      <c r="ATX723" s="24"/>
      <c r="ATY723" s="24"/>
      <c r="ATZ723" s="24"/>
      <c r="AUA723" s="24"/>
      <c r="AUB723" s="24"/>
      <c r="AUC723" s="24"/>
      <c r="AUD723" s="24"/>
      <c r="AUE723" s="24"/>
      <c r="AUF723" s="24"/>
      <c r="AUG723" s="24"/>
      <c r="AUH723" s="24"/>
      <c r="AUI723" s="24"/>
      <c r="AUJ723" s="24"/>
      <c r="AUK723" s="24"/>
      <c r="AUL723" s="24"/>
      <c r="AUM723" s="24"/>
      <c r="AUN723" s="24"/>
      <c r="AUO723" s="24"/>
      <c r="AUP723" s="24"/>
      <c r="AUQ723" s="24"/>
      <c r="AUR723" s="24"/>
      <c r="AUS723" s="24"/>
      <c r="AUT723" s="24"/>
      <c r="AUU723" s="24"/>
      <c r="AUV723" s="24"/>
      <c r="AUW723" s="24"/>
      <c r="AUX723" s="24"/>
      <c r="AUY723" s="24"/>
      <c r="AUZ723" s="24"/>
      <c r="AVA723" s="24"/>
      <c r="AVB723" s="24"/>
      <c r="AVC723" s="24"/>
      <c r="AVD723" s="24"/>
      <c r="AVE723" s="24"/>
      <c r="AVF723" s="24"/>
      <c r="AVG723" s="24"/>
      <c r="AVH723" s="24"/>
      <c r="AVI723" s="24"/>
      <c r="AVJ723" s="24"/>
      <c r="AVK723" s="24"/>
      <c r="AVL723" s="24"/>
      <c r="AVM723" s="24"/>
      <c r="AVN723" s="24"/>
      <c r="AVO723" s="24"/>
      <c r="AVP723" s="24"/>
      <c r="AVQ723" s="24"/>
      <c r="AVR723" s="24"/>
      <c r="AVS723" s="24"/>
      <c r="AVT723" s="24"/>
      <c r="AVU723" s="24"/>
      <c r="AVV723" s="24"/>
      <c r="AVW723" s="24"/>
      <c r="AVX723" s="24"/>
      <c r="AVY723" s="24"/>
      <c r="AVZ723" s="24"/>
      <c r="AWA723" s="24"/>
      <c r="AWB723" s="24"/>
      <c r="AWC723" s="24"/>
      <c r="AWD723" s="24"/>
      <c r="AWE723" s="24"/>
      <c r="AWF723" s="24"/>
      <c r="AWG723" s="24"/>
      <c r="AWH723" s="24"/>
      <c r="AWI723" s="24"/>
      <c r="AWJ723" s="24"/>
      <c r="AWK723" s="24"/>
      <c r="AWL723" s="24"/>
      <c r="AWM723" s="24"/>
      <c r="AWN723" s="24"/>
      <c r="AWO723" s="24"/>
      <c r="AWP723" s="24"/>
      <c r="AWQ723" s="24"/>
      <c r="AWR723" s="24"/>
      <c r="AWS723" s="24"/>
      <c r="AWT723" s="24"/>
      <c r="AWU723" s="24"/>
      <c r="AWV723" s="24"/>
      <c r="AWW723" s="24"/>
      <c r="AWX723" s="24"/>
      <c r="AWY723" s="24"/>
      <c r="AWZ723" s="24"/>
      <c r="AXA723" s="24"/>
      <c r="AXB723" s="24"/>
      <c r="AXC723" s="24"/>
      <c r="AXD723" s="24"/>
      <c r="AXE723" s="24"/>
      <c r="AXF723" s="24"/>
      <c r="AXG723" s="24"/>
      <c r="AXH723" s="24"/>
      <c r="AXI723" s="24"/>
      <c r="AXJ723" s="24"/>
      <c r="AXK723" s="24"/>
      <c r="AXL723" s="24"/>
      <c r="AXM723" s="24"/>
      <c r="AXN723" s="24"/>
      <c r="AXO723" s="24"/>
      <c r="AXP723" s="24"/>
      <c r="AXQ723" s="24"/>
      <c r="AXR723" s="24"/>
      <c r="AXS723" s="24"/>
      <c r="AXT723" s="24"/>
      <c r="AXU723" s="24"/>
      <c r="AXV723" s="24"/>
      <c r="AXW723" s="24"/>
      <c r="AXX723" s="24"/>
      <c r="AXY723" s="24"/>
      <c r="AXZ723" s="24"/>
      <c r="AYA723" s="24"/>
      <c r="AYB723" s="24"/>
      <c r="AYC723" s="24"/>
      <c r="AYD723" s="24"/>
      <c r="AYE723" s="24"/>
      <c r="AYF723" s="24"/>
      <c r="AYG723" s="24"/>
      <c r="AYH723" s="24"/>
      <c r="AYI723" s="24"/>
      <c r="AYJ723" s="24"/>
      <c r="AYK723" s="24"/>
      <c r="AYL723" s="24"/>
      <c r="AYM723" s="24"/>
      <c r="AYN723" s="24"/>
      <c r="AYO723" s="24"/>
      <c r="AYP723" s="24"/>
      <c r="AYQ723" s="24"/>
      <c r="AYR723" s="24"/>
      <c r="AYS723" s="24"/>
      <c r="AYT723" s="24"/>
      <c r="AYU723" s="24"/>
      <c r="AYV723" s="24"/>
      <c r="AYW723" s="24"/>
      <c r="AYX723" s="24"/>
      <c r="AYY723" s="24"/>
      <c r="AYZ723" s="24"/>
      <c r="AZA723" s="24"/>
      <c r="AZB723" s="24"/>
      <c r="AZC723" s="24"/>
      <c r="AZD723" s="24"/>
      <c r="AZE723" s="24"/>
      <c r="AZF723" s="24"/>
      <c r="AZG723" s="24"/>
      <c r="AZH723" s="24"/>
      <c r="AZI723" s="24"/>
      <c r="AZJ723" s="24"/>
      <c r="AZK723" s="24"/>
      <c r="AZL723" s="24"/>
      <c r="AZM723" s="24"/>
      <c r="AZN723" s="24"/>
      <c r="AZO723" s="24"/>
      <c r="AZP723" s="24"/>
      <c r="AZQ723" s="24"/>
      <c r="AZR723" s="24"/>
      <c r="AZS723" s="24"/>
      <c r="AZT723" s="24"/>
      <c r="AZU723" s="24"/>
      <c r="AZV723" s="24"/>
      <c r="AZW723" s="24"/>
      <c r="AZX723" s="24"/>
      <c r="AZY723" s="24"/>
      <c r="AZZ723" s="24"/>
      <c r="BAA723" s="24"/>
      <c r="BAB723" s="24"/>
      <c r="BAC723" s="24"/>
      <c r="BAD723" s="24"/>
      <c r="BAE723" s="24"/>
      <c r="BAF723" s="24"/>
      <c r="BAG723" s="24"/>
      <c r="BAH723" s="24"/>
      <c r="BAI723" s="24"/>
      <c r="BAJ723" s="24"/>
      <c r="BAK723" s="24"/>
      <c r="BAL723" s="24"/>
      <c r="BAM723" s="24"/>
      <c r="BAN723" s="24"/>
      <c r="BAO723" s="24"/>
      <c r="BAP723" s="24"/>
    </row>
    <row r="724" spans="1:1394" s="19" customFormat="1" x14ac:dyDescent="0.25">
      <c r="A724" s="19" t="str">
        <f>IF(YEAR(G724)=2024,#REF!,"")</f>
        <v/>
      </c>
      <c r="B724" s="19" t="str">
        <f>IF(YEAR(G724)=2025,#REF!,"")</f>
        <v/>
      </c>
      <c r="C724" s="19" t="str">
        <f t="shared" si="55"/>
        <v>Afternoon45149</v>
      </c>
      <c r="D724" s="19" t="str">
        <f>IF('by region'!$C$2="Any","Any",'Turf only'!V724)&amp;M724&amp;IF('by region'!$I$2="Any","Any",N724)&amp;G724</f>
        <v>AnyFlatAny45149</v>
      </c>
      <c r="E724" s="19" t="e">
        <f>IF(I724=#REF!,'Turf only'!G724,"")</f>
        <v>#REF!</v>
      </c>
      <c r="F724" s="19" t="e">
        <f t="shared" si="56"/>
        <v>#REF!</v>
      </c>
      <c r="G724" s="15">
        <v>45149</v>
      </c>
      <c r="H724" s="16" t="s">
        <v>35</v>
      </c>
      <c r="I724" s="16" t="s">
        <v>82</v>
      </c>
      <c r="J724" s="16" t="s">
        <v>9</v>
      </c>
      <c r="K724" s="14" t="s">
        <v>24</v>
      </c>
      <c r="L724" s="14" t="s">
        <v>19</v>
      </c>
      <c r="M724" s="16" t="s">
        <v>25</v>
      </c>
      <c r="N724" s="16" t="s">
        <v>13</v>
      </c>
      <c r="O724" s="16" t="s">
        <v>14</v>
      </c>
      <c r="P724" s="23">
        <f t="shared" si="57"/>
        <v>1</v>
      </c>
      <c r="Q724" s="23" cm="1">
        <f t="array" ref="Q724">SUMPRODUCT(($G$2:$G$2765=G724)*(P724&gt;$P$2:$P$2765))+1</f>
        <v>1</v>
      </c>
      <c r="R724" s="23" t="e">
        <f>(Q724*100000)+#REF!</f>
        <v>#REF!</v>
      </c>
      <c r="S724" s="19" t="e" cm="1">
        <f t="array" ref="S724">SUMPRODUCT(($G$2:$G$2765=G724)*(R724&gt;$R$2:$R$2765))+1</f>
        <v>#REF!</v>
      </c>
      <c r="T724" s="19" t="str">
        <f t="shared" si="58"/>
        <v xml:space="preserve">BRIGHTON </v>
      </c>
      <c r="U724" s="19">
        <v>0</v>
      </c>
      <c r="V724" s="19" t="s">
        <v>17</v>
      </c>
      <c r="W724" s="19">
        <f t="shared" si="59"/>
        <v>2023</v>
      </c>
      <c r="X724" s="24"/>
      <c r="Y724" s="24"/>
      <c r="Z724" s="24"/>
      <c r="AA724" s="24"/>
      <c r="AB724" s="24"/>
      <c r="AC724" s="24"/>
      <c r="AD724" s="24"/>
      <c r="AE724" s="24"/>
      <c r="AF724" s="24"/>
      <c r="AG724" s="24"/>
      <c r="AH724" s="24"/>
      <c r="AI724" s="24"/>
      <c r="AJ724" s="24"/>
      <c r="AK724" s="24"/>
      <c r="AL724" s="24"/>
      <c r="AM724" s="24"/>
      <c r="AN724" s="24"/>
      <c r="AO724" s="24"/>
      <c r="AP724" s="24"/>
      <c r="AQ724" s="24"/>
      <c r="AR724" s="24"/>
      <c r="AS724" s="24"/>
      <c r="AT724" s="24"/>
      <c r="AU724" s="24"/>
      <c r="AV724" s="24"/>
      <c r="AW724" s="24"/>
      <c r="AX724" s="24"/>
      <c r="AY724" s="24"/>
      <c r="AZ724" s="24"/>
      <c r="BA724" s="24"/>
      <c r="BB724" s="24"/>
      <c r="BC724" s="24"/>
      <c r="BD724" s="24"/>
      <c r="BE724" s="24"/>
      <c r="BF724" s="24"/>
      <c r="BG724" s="24"/>
      <c r="BH724" s="24"/>
      <c r="BI724" s="24"/>
      <c r="BJ724" s="24"/>
      <c r="BK724" s="24"/>
      <c r="BL724" s="24"/>
      <c r="BM724" s="24"/>
      <c r="BN724" s="24"/>
      <c r="BO724" s="24"/>
      <c r="BP724" s="24"/>
      <c r="BQ724" s="24"/>
      <c r="BR724" s="24"/>
      <c r="BS724" s="24"/>
      <c r="BT724" s="24"/>
      <c r="BU724" s="24"/>
      <c r="BV724" s="24"/>
      <c r="BW724" s="24"/>
      <c r="BX724" s="24"/>
      <c r="BY724" s="24"/>
      <c r="BZ724" s="24"/>
      <c r="CA724" s="24"/>
      <c r="CB724" s="24"/>
      <c r="CC724" s="24"/>
      <c r="CD724" s="24"/>
      <c r="CE724" s="24"/>
      <c r="CF724" s="24"/>
      <c r="CG724" s="24"/>
      <c r="CH724" s="24"/>
      <c r="CI724" s="24"/>
      <c r="CJ724" s="24"/>
      <c r="CK724" s="24"/>
      <c r="CL724" s="24"/>
      <c r="CM724" s="24"/>
      <c r="CN724" s="24"/>
      <c r="CO724" s="24"/>
      <c r="CP724" s="24"/>
      <c r="CQ724" s="24"/>
      <c r="CR724" s="24"/>
      <c r="CS724" s="24"/>
      <c r="CT724" s="24"/>
      <c r="CU724" s="24"/>
      <c r="CV724" s="24"/>
      <c r="CW724" s="24"/>
      <c r="CX724" s="24"/>
      <c r="CY724" s="24"/>
      <c r="CZ724" s="24"/>
      <c r="DA724" s="24"/>
      <c r="DB724" s="24"/>
      <c r="DC724" s="24"/>
      <c r="DD724" s="24"/>
      <c r="DE724" s="24"/>
      <c r="DF724" s="24"/>
      <c r="DG724" s="24"/>
      <c r="DH724" s="24"/>
      <c r="DI724" s="24"/>
      <c r="DJ724" s="24"/>
      <c r="DK724" s="24"/>
      <c r="DL724" s="24"/>
      <c r="DM724" s="24"/>
      <c r="DN724" s="24"/>
      <c r="DO724" s="24"/>
      <c r="DP724" s="24"/>
      <c r="DQ724" s="24"/>
      <c r="DR724" s="24"/>
      <c r="DS724" s="24"/>
      <c r="DT724" s="24"/>
      <c r="DU724" s="24"/>
      <c r="DV724" s="24"/>
      <c r="DW724" s="24"/>
      <c r="DX724" s="24"/>
      <c r="DY724" s="24"/>
      <c r="DZ724" s="24"/>
      <c r="EA724" s="24"/>
      <c r="EB724" s="24"/>
      <c r="EC724" s="24"/>
      <c r="ED724" s="24"/>
      <c r="EE724" s="24"/>
      <c r="EF724" s="24"/>
      <c r="EG724" s="24"/>
      <c r="EH724" s="24"/>
      <c r="EI724" s="24"/>
      <c r="EJ724" s="24"/>
      <c r="EK724" s="24"/>
      <c r="EL724" s="24"/>
      <c r="EM724" s="24"/>
      <c r="EN724" s="24"/>
      <c r="EO724" s="24"/>
      <c r="EP724" s="24"/>
      <c r="EQ724" s="24"/>
      <c r="ER724" s="24"/>
      <c r="ES724" s="24"/>
      <c r="ET724" s="24"/>
      <c r="EU724" s="24"/>
      <c r="EV724" s="24"/>
      <c r="EW724" s="24"/>
      <c r="EX724" s="24"/>
      <c r="EY724" s="24"/>
      <c r="EZ724" s="24"/>
      <c r="FA724" s="24"/>
      <c r="FB724" s="24"/>
      <c r="FC724" s="24"/>
      <c r="FD724" s="24"/>
      <c r="FE724" s="24"/>
      <c r="FF724" s="24"/>
      <c r="FG724" s="24"/>
      <c r="FH724" s="24"/>
      <c r="FI724" s="24"/>
      <c r="FJ724" s="24"/>
      <c r="FK724" s="24"/>
      <c r="FL724" s="24"/>
      <c r="FM724" s="24"/>
      <c r="FN724" s="24"/>
      <c r="FO724" s="24"/>
      <c r="FP724" s="24"/>
      <c r="FQ724" s="24"/>
      <c r="FR724" s="24"/>
      <c r="FS724" s="24"/>
      <c r="FT724" s="24"/>
      <c r="FU724" s="24"/>
      <c r="FV724" s="24"/>
      <c r="FW724" s="24"/>
      <c r="FX724" s="24"/>
      <c r="FY724" s="24"/>
      <c r="FZ724" s="24"/>
      <c r="GA724" s="24"/>
      <c r="GB724" s="24"/>
      <c r="GC724" s="24"/>
      <c r="GD724" s="24"/>
      <c r="GE724" s="24"/>
      <c r="GF724" s="24"/>
      <c r="GG724" s="24"/>
      <c r="GH724" s="24"/>
      <c r="GI724" s="24"/>
      <c r="GJ724" s="24"/>
      <c r="GK724" s="24"/>
      <c r="GL724" s="24"/>
      <c r="GM724" s="24"/>
      <c r="GN724" s="24"/>
      <c r="GO724" s="24"/>
      <c r="GP724" s="24"/>
      <c r="GQ724" s="24"/>
      <c r="GR724" s="24"/>
      <c r="GS724" s="24"/>
      <c r="GT724" s="24"/>
      <c r="GU724" s="24"/>
      <c r="GV724" s="24"/>
      <c r="GW724" s="24"/>
      <c r="GX724" s="24"/>
      <c r="GY724" s="24"/>
      <c r="GZ724" s="24"/>
      <c r="HA724" s="24"/>
      <c r="HB724" s="24"/>
      <c r="HC724" s="24"/>
      <c r="HD724" s="24"/>
      <c r="HE724" s="24"/>
      <c r="HF724" s="24"/>
      <c r="HG724" s="24"/>
      <c r="HH724" s="24"/>
      <c r="HI724" s="24"/>
      <c r="HJ724" s="24"/>
      <c r="HK724" s="24"/>
      <c r="HL724" s="24"/>
      <c r="HM724" s="24"/>
      <c r="HN724" s="24"/>
      <c r="HO724" s="24"/>
      <c r="HP724" s="24"/>
      <c r="HQ724" s="24"/>
      <c r="HR724" s="24"/>
      <c r="HS724" s="24"/>
      <c r="HT724" s="24"/>
      <c r="HU724" s="24"/>
      <c r="HV724" s="24"/>
      <c r="HW724" s="24"/>
      <c r="HX724" s="24"/>
      <c r="HY724" s="24"/>
      <c r="HZ724" s="24"/>
      <c r="IA724" s="24"/>
      <c r="IB724" s="24"/>
      <c r="IC724" s="24"/>
      <c r="ID724" s="24"/>
      <c r="IE724" s="24"/>
      <c r="IF724" s="24"/>
      <c r="IG724" s="24"/>
      <c r="IH724" s="24"/>
      <c r="II724" s="24"/>
      <c r="IJ724" s="24"/>
      <c r="IK724" s="24"/>
      <c r="IL724" s="24"/>
      <c r="IM724" s="24"/>
      <c r="IN724" s="24"/>
      <c r="IO724" s="24"/>
      <c r="IP724" s="24"/>
      <c r="IQ724" s="24"/>
      <c r="IR724" s="24"/>
      <c r="IS724" s="24"/>
      <c r="IT724" s="24"/>
      <c r="IU724" s="24"/>
      <c r="IV724" s="24"/>
      <c r="IW724" s="24"/>
      <c r="IX724" s="24"/>
      <c r="IY724" s="24"/>
      <c r="IZ724" s="24"/>
      <c r="JA724" s="24"/>
      <c r="JB724" s="24"/>
      <c r="JC724" s="24"/>
      <c r="JD724" s="24"/>
      <c r="JE724" s="24"/>
      <c r="JF724" s="24"/>
      <c r="JG724" s="24"/>
      <c r="JH724" s="24"/>
      <c r="JI724" s="24"/>
      <c r="JJ724" s="24"/>
      <c r="JK724" s="24"/>
      <c r="JL724" s="24"/>
      <c r="JM724" s="24"/>
      <c r="JN724" s="24"/>
      <c r="JO724" s="24"/>
      <c r="JP724" s="24"/>
      <c r="JQ724" s="24"/>
      <c r="JR724" s="24"/>
      <c r="JS724" s="24"/>
      <c r="JT724" s="24"/>
      <c r="JU724" s="24"/>
      <c r="JV724" s="24"/>
      <c r="JW724" s="24"/>
      <c r="JX724" s="24"/>
      <c r="JY724" s="24"/>
      <c r="JZ724" s="24"/>
      <c r="KA724" s="24"/>
      <c r="KB724" s="24"/>
      <c r="KC724" s="24"/>
      <c r="KD724" s="24"/>
      <c r="KE724" s="24"/>
      <c r="KF724" s="24"/>
      <c r="KG724" s="24"/>
      <c r="KH724" s="24"/>
      <c r="KI724" s="24"/>
      <c r="KJ724" s="24"/>
      <c r="KK724" s="24"/>
      <c r="KL724" s="24"/>
      <c r="KM724" s="24"/>
      <c r="KN724" s="24"/>
      <c r="KO724" s="24"/>
      <c r="KP724" s="24"/>
      <c r="KQ724" s="24"/>
      <c r="KR724" s="24"/>
      <c r="KS724" s="24"/>
      <c r="KT724" s="24"/>
      <c r="KU724" s="24"/>
      <c r="KV724" s="24"/>
      <c r="KW724" s="24"/>
      <c r="KX724" s="24"/>
      <c r="KY724" s="24"/>
      <c r="KZ724" s="24"/>
      <c r="LA724" s="24"/>
      <c r="LB724" s="24"/>
      <c r="LC724" s="24"/>
      <c r="LD724" s="24"/>
      <c r="LE724" s="24"/>
      <c r="LF724" s="24"/>
      <c r="LG724" s="24"/>
      <c r="LH724" s="24"/>
      <c r="LI724" s="24"/>
      <c r="LJ724" s="24"/>
      <c r="LK724" s="24"/>
      <c r="LL724" s="24"/>
      <c r="LM724" s="24"/>
      <c r="LN724" s="24"/>
      <c r="LO724" s="24"/>
      <c r="LP724" s="24"/>
      <c r="LQ724" s="24"/>
      <c r="LR724" s="24"/>
      <c r="LS724" s="24"/>
      <c r="LT724" s="24"/>
      <c r="LU724" s="24"/>
      <c r="LV724" s="24"/>
      <c r="LW724" s="24"/>
      <c r="LX724" s="24"/>
      <c r="LY724" s="24"/>
      <c r="LZ724" s="24"/>
      <c r="MA724" s="24"/>
      <c r="MB724" s="24"/>
      <c r="MC724" s="24"/>
      <c r="MD724" s="24"/>
      <c r="ME724" s="24"/>
      <c r="MF724" s="24"/>
      <c r="MG724" s="24"/>
      <c r="MH724" s="24"/>
      <c r="MI724" s="24"/>
      <c r="MJ724" s="24"/>
      <c r="MK724" s="24"/>
      <c r="ML724" s="24"/>
      <c r="MM724" s="24"/>
      <c r="MN724" s="24"/>
      <c r="MO724" s="24"/>
      <c r="MP724" s="24"/>
      <c r="MQ724" s="24"/>
      <c r="MR724" s="24"/>
      <c r="MS724" s="24"/>
      <c r="MT724" s="24"/>
      <c r="MU724" s="24"/>
      <c r="MV724" s="24"/>
      <c r="MW724" s="24"/>
      <c r="MX724" s="24"/>
      <c r="MY724" s="24"/>
      <c r="MZ724" s="24"/>
      <c r="NA724" s="24"/>
      <c r="NB724" s="24"/>
      <c r="NC724" s="24"/>
      <c r="ND724" s="24"/>
      <c r="NE724" s="24"/>
      <c r="NF724" s="24"/>
      <c r="NG724" s="24"/>
      <c r="NH724" s="24"/>
      <c r="NI724" s="24"/>
      <c r="NJ724" s="24"/>
      <c r="NK724" s="24"/>
      <c r="NL724" s="24"/>
      <c r="NM724" s="24"/>
      <c r="NN724" s="24"/>
      <c r="NO724" s="24"/>
      <c r="NP724" s="24"/>
      <c r="NQ724" s="24"/>
      <c r="NR724" s="24"/>
      <c r="NS724" s="24"/>
      <c r="NT724" s="24"/>
      <c r="NU724" s="24"/>
      <c r="NV724" s="24"/>
      <c r="NW724" s="24"/>
      <c r="NX724" s="24"/>
      <c r="NY724" s="24"/>
      <c r="NZ724" s="24"/>
      <c r="OA724" s="24"/>
      <c r="OB724" s="24"/>
      <c r="OC724" s="24"/>
      <c r="OD724" s="24"/>
      <c r="OE724" s="24"/>
      <c r="OF724" s="24"/>
      <c r="OG724" s="24"/>
      <c r="OH724" s="24"/>
      <c r="OI724" s="24"/>
      <c r="OJ724" s="24"/>
      <c r="OK724" s="24"/>
      <c r="OL724" s="24"/>
      <c r="OM724" s="24"/>
      <c r="ON724" s="24"/>
      <c r="OO724" s="24"/>
      <c r="OP724" s="24"/>
      <c r="OQ724" s="24"/>
      <c r="OR724" s="24"/>
      <c r="OS724" s="24"/>
      <c r="OT724" s="24"/>
      <c r="OU724" s="24"/>
      <c r="OV724" s="24"/>
      <c r="OW724" s="24"/>
      <c r="OX724" s="24"/>
      <c r="OY724" s="24"/>
      <c r="OZ724" s="24"/>
      <c r="PA724" s="24"/>
      <c r="PB724" s="24"/>
      <c r="PC724" s="24"/>
      <c r="PD724" s="24"/>
      <c r="PE724" s="24"/>
      <c r="PF724" s="24"/>
      <c r="PG724" s="24"/>
      <c r="PH724" s="24"/>
      <c r="PI724" s="24"/>
      <c r="PJ724" s="24"/>
      <c r="PK724" s="24"/>
      <c r="PL724" s="24"/>
      <c r="PM724" s="24"/>
      <c r="PN724" s="24"/>
      <c r="PO724" s="24"/>
      <c r="PP724" s="24"/>
      <c r="PQ724" s="24"/>
      <c r="PR724" s="24"/>
      <c r="PS724" s="24"/>
      <c r="PT724" s="24"/>
      <c r="PU724" s="24"/>
      <c r="PV724" s="24"/>
      <c r="PW724" s="24"/>
      <c r="PX724" s="24"/>
      <c r="PY724" s="24"/>
      <c r="PZ724" s="24"/>
      <c r="QA724" s="24"/>
      <c r="QB724" s="24"/>
      <c r="QC724" s="24"/>
      <c r="QD724" s="24"/>
      <c r="QE724" s="24"/>
      <c r="QF724" s="24"/>
      <c r="QG724" s="24"/>
      <c r="QH724" s="24"/>
      <c r="QI724" s="24"/>
      <c r="QJ724" s="24"/>
      <c r="QK724" s="24"/>
      <c r="QL724" s="24"/>
      <c r="QM724" s="24"/>
      <c r="QN724" s="24"/>
      <c r="QO724" s="24"/>
      <c r="QP724" s="24"/>
      <c r="QQ724" s="24"/>
      <c r="QR724" s="24"/>
      <c r="QS724" s="24"/>
      <c r="QT724" s="24"/>
      <c r="QU724" s="24"/>
      <c r="QV724" s="24"/>
      <c r="QW724" s="24"/>
      <c r="QX724" s="24"/>
      <c r="QY724" s="24"/>
      <c r="QZ724" s="24"/>
      <c r="RA724" s="24"/>
      <c r="RB724" s="24"/>
      <c r="RC724" s="24"/>
      <c r="RD724" s="24"/>
      <c r="RE724" s="24"/>
      <c r="RF724" s="24"/>
      <c r="RG724" s="24"/>
      <c r="RH724" s="24"/>
      <c r="RI724" s="24"/>
      <c r="RJ724" s="24"/>
      <c r="RK724" s="24"/>
      <c r="RL724" s="24"/>
      <c r="RM724" s="24"/>
      <c r="RN724" s="24"/>
      <c r="RO724" s="24"/>
      <c r="RP724" s="24"/>
      <c r="RQ724" s="24"/>
      <c r="RR724" s="24"/>
      <c r="RS724" s="24"/>
      <c r="RT724" s="24"/>
      <c r="RU724" s="24"/>
      <c r="RV724" s="24"/>
      <c r="RW724" s="24"/>
      <c r="RX724" s="24"/>
      <c r="RY724" s="24"/>
      <c r="RZ724" s="24"/>
      <c r="SA724" s="24"/>
      <c r="SB724" s="24"/>
      <c r="SC724" s="24"/>
      <c r="SD724" s="24"/>
      <c r="SE724" s="24"/>
      <c r="SF724" s="24"/>
      <c r="SG724" s="24"/>
      <c r="SH724" s="24"/>
      <c r="SI724" s="24"/>
      <c r="SJ724" s="24"/>
      <c r="SK724" s="24"/>
      <c r="SL724" s="24"/>
      <c r="SM724" s="24"/>
      <c r="SN724" s="24"/>
      <c r="SO724" s="24"/>
      <c r="SP724" s="24"/>
      <c r="SQ724" s="24"/>
      <c r="SR724" s="24"/>
      <c r="SS724" s="24"/>
      <c r="ST724" s="24"/>
      <c r="SU724" s="24"/>
      <c r="SV724" s="24"/>
      <c r="SW724" s="24"/>
      <c r="SX724" s="24"/>
      <c r="SY724" s="24"/>
      <c r="SZ724" s="24"/>
      <c r="TA724" s="24"/>
      <c r="TB724" s="24"/>
      <c r="TC724" s="24"/>
      <c r="TD724" s="24"/>
      <c r="TE724" s="24"/>
      <c r="TF724" s="24"/>
      <c r="TG724" s="24"/>
      <c r="TH724" s="24"/>
      <c r="TI724" s="24"/>
      <c r="TJ724" s="24"/>
      <c r="TK724" s="24"/>
      <c r="TL724" s="24"/>
      <c r="TM724" s="24"/>
      <c r="TN724" s="24"/>
      <c r="TO724" s="24"/>
      <c r="TP724" s="24"/>
      <c r="TQ724" s="24"/>
      <c r="TR724" s="24"/>
      <c r="TS724" s="24"/>
      <c r="TT724" s="24"/>
      <c r="TU724" s="24"/>
      <c r="TV724" s="24"/>
      <c r="TW724" s="24"/>
      <c r="TX724" s="24"/>
      <c r="TY724" s="24"/>
      <c r="TZ724" s="24"/>
      <c r="UA724" s="24"/>
      <c r="UB724" s="24"/>
      <c r="UC724" s="24"/>
      <c r="UD724" s="24"/>
      <c r="UE724" s="24"/>
      <c r="UF724" s="24"/>
      <c r="UG724" s="24"/>
      <c r="UH724" s="24"/>
      <c r="UI724" s="24"/>
      <c r="UJ724" s="24"/>
      <c r="UK724" s="24"/>
      <c r="UL724" s="24"/>
      <c r="UM724" s="24"/>
      <c r="UN724" s="24"/>
      <c r="UO724" s="24"/>
      <c r="UP724" s="24"/>
      <c r="UQ724" s="24"/>
      <c r="UR724" s="24"/>
      <c r="US724" s="24"/>
      <c r="UT724" s="24"/>
      <c r="UU724" s="24"/>
      <c r="UV724" s="24"/>
      <c r="UW724" s="24"/>
      <c r="UX724" s="24"/>
      <c r="UY724" s="24"/>
      <c r="UZ724" s="24"/>
      <c r="VA724" s="24"/>
      <c r="VB724" s="24"/>
      <c r="VC724" s="24"/>
      <c r="VD724" s="24"/>
      <c r="VE724" s="24"/>
      <c r="VF724" s="24"/>
      <c r="VG724" s="24"/>
      <c r="VH724" s="24"/>
      <c r="VI724" s="24"/>
      <c r="VJ724" s="24"/>
      <c r="VK724" s="24"/>
      <c r="VL724" s="24"/>
      <c r="VM724" s="24"/>
      <c r="VN724" s="24"/>
      <c r="VO724" s="24"/>
      <c r="VP724" s="24"/>
      <c r="VQ724" s="24"/>
      <c r="VR724" s="24"/>
      <c r="VS724" s="24"/>
      <c r="VT724" s="24"/>
      <c r="VU724" s="24"/>
      <c r="VV724" s="24"/>
      <c r="VW724" s="24"/>
      <c r="VX724" s="24"/>
      <c r="VY724" s="24"/>
      <c r="VZ724" s="24"/>
      <c r="WA724" s="24"/>
      <c r="WB724" s="24"/>
      <c r="WC724" s="24"/>
      <c r="WD724" s="24"/>
      <c r="WE724" s="24"/>
      <c r="WF724" s="24"/>
      <c r="WG724" s="24"/>
      <c r="WH724" s="24"/>
      <c r="WI724" s="24"/>
      <c r="WJ724" s="24"/>
      <c r="WK724" s="24"/>
      <c r="WL724" s="24"/>
      <c r="WM724" s="24"/>
      <c r="WN724" s="24"/>
      <c r="WO724" s="24"/>
      <c r="WP724" s="24"/>
      <c r="WQ724" s="24"/>
      <c r="WR724" s="24"/>
      <c r="WS724" s="24"/>
      <c r="WT724" s="24"/>
      <c r="WU724" s="24"/>
      <c r="WV724" s="24"/>
      <c r="WW724" s="24"/>
      <c r="WX724" s="24"/>
      <c r="WY724" s="24"/>
      <c r="WZ724" s="24"/>
      <c r="XA724" s="24"/>
      <c r="XB724" s="24"/>
      <c r="XC724" s="24"/>
      <c r="XD724" s="24"/>
      <c r="XE724" s="24"/>
      <c r="XF724" s="24"/>
      <c r="XG724" s="24"/>
      <c r="XH724" s="24"/>
      <c r="XI724" s="24"/>
      <c r="XJ724" s="24"/>
      <c r="XK724" s="24"/>
      <c r="XL724" s="24"/>
      <c r="XM724" s="24"/>
      <c r="XN724" s="24"/>
      <c r="XO724" s="24"/>
      <c r="XP724" s="24"/>
      <c r="XQ724" s="24"/>
      <c r="XR724" s="24"/>
      <c r="XS724" s="24"/>
      <c r="XT724" s="24"/>
      <c r="XU724" s="24"/>
      <c r="XV724" s="24"/>
      <c r="XW724" s="24"/>
      <c r="XX724" s="24"/>
      <c r="XY724" s="24"/>
      <c r="XZ724" s="24"/>
      <c r="YA724" s="24"/>
      <c r="YB724" s="24"/>
      <c r="YC724" s="24"/>
      <c r="YD724" s="24"/>
      <c r="YE724" s="24"/>
      <c r="YF724" s="24"/>
      <c r="YG724" s="24"/>
      <c r="YH724" s="24"/>
      <c r="YI724" s="24"/>
      <c r="YJ724" s="24"/>
      <c r="YK724" s="24"/>
      <c r="YL724" s="24"/>
      <c r="YM724" s="24"/>
      <c r="YN724" s="24"/>
      <c r="YO724" s="24"/>
      <c r="YP724" s="24"/>
      <c r="YQ724" s="24"/>
      <c r="YR724" s="24"/>
      <c r="YS724" s="24"/>
      <c r="YT724" s="24"/>
      <c r="YU724" s="24"/>
      <c r="YV724" s="24"/>
      <c r="YW724" s="24"/>
      <c r="YX724" s="24"/>
      <c r="YY724" s="24"/>
      <c r="YZ724" s="24"/>
      <c r="ZA724" s="24"/>
      <c r="ZB724" s="24"/>
      <c r="ZC724" s="24"/>
      <c r="ZD724" s="24"/>
      <c r="ZE724" s="24"/>
      <c r="ZF724" s="24"/>
      <c r="ZG724" s="24"/>
      <c r="ZH724" s="24"/>
      <c r="ZI724" s="24"/>
      <c r="ZJ724" s="24"/>
      <c r="ZK724" s="24"/>
      <c r="ZL724" s="24"/>
      <c r="ZM724" s="24"/>
      <c r="ZN724" s="24"/>
      <c r="ZO724" s="24"/>
      <c r="ZP724" s="24"/>
      <c r="ZQ724" s="24"/>
      <c r="ZR724" s="24"/>
      <c r="ZS724" s="24"/>
      <c r="ZT724" s="24"/>
      <c r="ZU724" s="24"/>
      <c r="ZV724" s="24"/>
      <c r="ZW724" s="24"/>
      <c r="ZX724" s="24"/>
      <c r="ZY724" s="24"/>
      <c r="ZZ724" s="24"/>
      <c r="AAA724" s="24"/>
      <c r="AAB724" s="24"/>
      <c r="AAC724" s="24"/>
      <c r="AAD724" s="24"/>
      <c r="AAE724" s="24"/>
      <c r="AAF724" s="24"/>
      <c r="AAG724" s="24"/>
      <c r="AAH724" s="24"/>
      <c r="AAI724" s="24"/>
      <c r="AAJ724" s="24"/>
      <c r="AAK724" s="24"/>
      <c r="AAL724" s="24"/>
      <c r="AAM724" s="24"/>
      <c r="AAN724" s="24"/>
      <c r="AAO724" s="24"/>
      <c r="AAP724" s="24"/>
      <c r="AAQ724" s="24"/>
      <c r="AAR724" s="24"/>
      <c r="AAS724" s="24"/>
      <c r="AAT724" s="24"/>
      <c r="AAU724" s="24"/>
      <c r="AAV724" s="24"/>
      <c r="AAW724" s="24"/>
      <c r="AAX724" s="24"/>
      <c r="AAY724" s="24"/>
      <c r="AAZ724" s="24"/>
      <c r="ABA724" s="24"/>
      <c r="ABB724" s="24"/>
      <c r="ABC724" s="24"/>
      <c r="ABD724" s="24"/>
      <c r="ABE724" s="24"/>
      <c r="ABF724" s="24"/>
      <c r="ABG724" s="24"/>
      <c r="ABH724" s="24"/>
      <c r="ABI724" s="24"/>
      <c r="ABJ724" s="24"/>
      <c r="ABK724" s="24"/>
      <c r="ABL724" s="24"/>
      <c r="ABM724" s="24"/>
      <c r="ABN724" s="24"/>
      <c r="ABO724" s="24"/>
      <c r="ABP724" s="24"/>
      <c r="ABQ724" s="24"/>
      <c r="ABR724" s="24"/>
      <c r="ABS724" s="24"/>
      <c r="ABT724" s="24"/>
      <c r="ABU724" s="24"/>
      <c r="ABV724" s="24"/>
      <c r="ABW724" s="24"/>
      <c r="ABX724" s="24"/>
      <c r="ABY724" s="24"/>
      <c r="ABZ724" s="24"/>
      <c r="ACA724" s="24"/>
      <c r="ACB724" s="24"/>
      <c r="ACC724" s="24"/>
      <c r="ACD724" s="24"/>
      <c r="ACE724" s="24"/>
      <c r="ACF724" s="24"/>
      <c r="ACG724" s="24"/>
      <c r="ACH724" s="24"/>
      <c r="ACI724" s="24"/>
      <c r="ACJ724" s="24"/>
      <c r="ACK724" s="24"/>
      <c r="ACL724" s="24"/>
      <c r="ACM724" s="24"/>
      <c r="ACN724" s="24"/>
      <c r="ACO724" s="24"/>
      <c r="ACP724" s="24"/>
      <c r="ACQ724" s="24"/>
      <c r="ACR724" s="24"/>
      <c r="ACS724" s="24"/>
      <c r="ACT724" s="24"/>
      <c r="ACU724" s="24"/>
      <c r="ACV724" s="24"/>
      <c r="ACW724" s="24"/>
      <c r="ACX724" s="24"/>
      <c r="ACY724" s="24"/>
      <c r="ACZ724" s="24"/>
      <c r="ADA724" s="24"/>
      <c r="ADB724" s="24"/>
      <c r="ADC724" s="24"/>
      <c r="ADD724" s="24"/>
      <c r="ADE724" s="24"/>
      <c r="ADF724" s="24"/>
      <c r="ADG724" s="24"/>
      <c r="ADH724" s="24"/>
      <c r="ADI724" s="24"/>
      <c r="ADJ724" s="24"/>
      <c r="ADK724" s="24"/>
      <c r="ADL724" s="24"/>
      <c r="ADM724" s="24"/>
      <c r="ADN724" s="24"/>
      <c r="ADO724" s="24"/>
      <c r="ADP724" s="24"/>
      <c r="ADQ724" s="24"/>
      <c r="ADR724" s="24"/>
      <c r="ADS724" s="24"/>
      <c r="ADT724" s="24"/>
      <c r="ADU724" s="24"/>
      <c r="ADV724" s="24"/>
      <c r="ADW724" s="24"/>
      <c r="ADX724" s="24"/>
      <c r="ADY724" s="24"/>
      <c r="ADZ724" s="24"/>
      <c r="AEA724" s="24"/>
      <c r="AEB724" s="24"/>
      <c r="AEC724" s="24"/>
      <c r="AED724" s="24"/>
      <c r="AEE724" s="24"/>
      <c r="AEF724" s="24"/>
      <c r="AEG724" s="24"/>
      <c r="AEH724" s="24"/>
      <c r="AEI724" s="24"/>
      <c r="AEJ724" s="24"/>
      <c r="AEK724" s="24"/>
      <c r="AEL724" s="24"/>
      <c r="AEM724" s="24"/>
      <c r="AEN724" s="24"/>
      <c r="AEO724" s="24"/>
      <c r="AEP724" s="24"/>
      <c r="AEQ724" s="24"/>
      <c r="AER724" s="24"/>
      <c r="AES724" s="24"/>
      <c r="AET724" s="24"/>
      <c r="AEU724" s="24"/>
      <c r="AEV724" s="24"/>
      <c r="AEW724" s="24"/>
      <c r="AEX724" s="24"/>
      <c r="AEY724" s="24"/>
      <c r="AEZ724" s="24"/>
      <c r="AFA724" s="24"/>
      <c r="AFB724" s="24"/>
      <c r="AFC724" s="24"/>
      <c r="AFD724" s="24"/>
      <c r="AFE724" s="24"/>
      <c r="AFF724" s="24"/>
      <c r="AFG724" s="24"/>
      <c r="AFH724" s="24"/>
      <c r="AFI724" s="24"/>
      <c r="AFJ724" s="24"/>
      <c r="AFK724" s="24"/>
      <c r="AFL724" s="24"/>
      <c r="AFM724" s="24"/>
      <c r="AFN724" s="24"/>
      <c r="AFO724" s="24"/>
      <c r="AFP724" s="24"/>
      <c r="AFQ724" s="24"/>
      <c r="AFR724" s="24"/>
      <c r="AFS724" s="24"/>
      <c r="AFT724" s="24"/>
      <c r="AFU724" s="24"/>
      <c r="AFV724" s="24"/>
      <c r="AFW724" s="24"/>
      <c r="AFX724" s="24"/>
      <c r="AFY724" s="24"/>
      <c r="AFZ724" s="24"/>
      <c r="AGA724" s="24"/>
      <c r="AGB724" s="24"/>
      <c r="AGC724" s="24"/>
      <c r="AGD724" s="24"/>
      <c r="AGE724" s="24"/>
      <c r="AGF724" s="24"/>
      <c r="AGG724" s="24"/>
      <c r="AGH724" s="24"/>
      <c r="AGI724" s="24"/>
      <c r="AGJ724" s="24"/>
      <c r="AGK724" s="24"/>
      <c r="AGL724" s="24"/>
      <c r="AGM724" s="24"/>
      <c r="AGN724" s="24"/>
      <c r="AGO724" s="24"/>
      <c r="AGP724" s="24"/>
      <c r="AGQ724" s="24"/>
      <c r="AGR724" s="24"/>
      <c r="AGS724" s="24"/>
      <c r="AGT724" s="24"/>
      <c r="AGU724" s="24"/>
      <c r="AGV724" s="24"/>
      <c r="AGW724" s="24"/>
      <c r="AGX724" s="24"/>
      <c r="AGY724" s="24"/>
      <c r="AGZ724" s="24"/>
      <c r="AHA724" s="24"/>
      <c r="AHB724" s="24"/>
      <c r="AHC724" s="24"/>
      <c r="AHD724" s="24"/>
      <c r="AHE724" s="24"/>
      <c r="AHF724" s="24"/>
      <c r="AHG724" s="24"/>
      <c r="AHH724" s="24"/>
      <c r="AHI724" s="24"/>
      <c r="AHJ724" s="24"/>
      <c r="AHK724" s="24"/>
      <c r="AHL724" s="24"/>
      <c r="AHM724" s="24"/>
      <c r="AHN724" s="24"/>
      <c r="AHO724" s="24"/>
      <c r="AHP724" s="24"/>
      <c r="AHQ724" s="24"/>
      <c r="AHR724" s="24"/>
      <c r="AHS724" s="24"/>
      <c r="AHT724" s="24"/>
      <c r="AHU724" s="24"/>
      <c r="AHV724" s="24"/>
      <c r="AHW724" s="24"/>
      <c r="AHX724" s="24"/>
      <c r="AHY724" s="24"/>
      <c r="AHZ724" s="24"/>
      <c r="AIA724" s="24"/>
      <c r="AIB724" s="24"/>
      <c r="AIC724" s="24"/>
      <c r="AID724" s="24"/>
      <c r="AIE724" s="24"/>
      <c r="AIF724" s="24"/>
      <c r="AIG724" s="24"/>
      <c r="AIH724" s="24"/>
      <c r="AII724" s="24"/>
      <c r="AIJ724" s="24"/>
      <c r="AIK724" s="24"/>
      <c r="AIL724" s="24"/>
      <c r="AIM724" s="24"/>
      <c r="AIN724" s="24"/>
      <c r="AIO724" s="24"/>
      <c r="AIP724" s="24"/>
      <c r="AIQ724" s="24"/>
      <c r="AIR724" s="24"/>
      <c r="AIS724" s="24"/>
      <c r="AIT724" s="24"/>
      <c r="AIU724" s="24"/>
      <c r="AIV724" s="24"/>
      <c r="AIW724" s="24"/>
      <c r="AIX724" s="24"/>
      <c r="AIY724" s="24"/>
      <c r="AIZ724" s="24"/>
      <c r="AJA724" s="24"/>
      <c r="AJB724" s="24"/>
      <c r="AJC724" s="24"/>
      <c r="AJD724" s="24"/>
      <c r="AJE724" s="24"/>
      <c r="AJF724" s="24"/>
      <c r="AJG724" s="24"/>
      <c r="AJH724" s="24"/>
      <c r="AJI724" s="24"/>
      <c r="AJJ724" s="24"/>
      <c r="AJK724" s="24"/>
      <c r="AJL724" s="24"/>
      <c r="AJM724" s="24"/>
      <c r="AJN724" s="24"/>
      <c r="AJO724" s="24"/>
      <c r="AJP724" s="24"/>
      <c r="AJQ724" s="24"/>
      <c r="AJR724" s="24"/>
      <c r="AJS724" s="24"/>
      <c r="AJT724" s="24"/>
      <c r="AJU724" s="24"/>
      <c r="AJV724" s="24"/>
      <c r="AJW724" s="24"/>
      <c r="AJX724" s="24"/>
      <c r="AJY724" s="24"/>
      <c r="AJZ724" s="24"/>
      <c r="AKA724" s="24"/>
      <c r="AKB724" s="24"/>
      <c r="AKC724" s="24"/>
      <c r="AKD724" s="24"/>
      <c r="AKE724" s="24"/>
      <c r="AKF724" s="24"/>
      <c r="AKG724" s="24"/>
      <c r="AKH724" s="24"/>
      <c r="AKI724" s="24"/>
      <c r="AKJ724" s="24"/>
      <c r="AKK724" s="24"/>
      <c r="AKL724" s="24"/>
      <c r="AKM724" s="24"/>
      <c r="AKN724" s="24"/>
      <c r="AKO724" s="24"/>
      <c r="AKP724" s="24"/>
      <c r="AKQ724" s="24"/>
      <c r="AKR724" s="24"/>
      <c r="AKS724" s="24"/>
      <c r="AKT724" s="24"/>
      <c r="AKU724" s="24"/>
      <c r="AKV724" s="24"/>
      <c r="AKW724" s="24"/>
      <c r="AKX724" s="24"/>
      <c r="AKY724" s="24"/>
      <c r="AKZ724" s="24"/>
      <c r="ALA724" s="24"/>
      <c r="ALB724" s="24"/>
      <c r="ALC724" s="24"/>
      <c r="ALD724" s="24"/>
      <c r="ALE724" s="24"/>
      <c r="ALF724" s="24"/>
      <c r="ALG724" s="24"/>
      <c r="ALH724" s="24"/>
      <c r="ALI724" s="24"/>
      <c r="ALJ724" s="24"/>
      <c r="ALK724" s="24"/>
      <c r="ALL724" s="24"/>
      <c r="ALM724" s="24"/>
      <c r="ALN724" s="24"/>
      <c r="ALO724" s="24"/>
      <c r="ALP724" s="24"/>
      <c r="ALQ724" s="24"/>
      <c r="ALR724" s="24"/>
      <c r="ALS724" s="24"/>
      <c r="ALT724" s="24"/>
      <c r="ALU724" s="24"/>
      <c r="ALV724" s="24"/>
      <c r="ALW724" s="24"/>
      <c r="ALX724" s="24"/>
      <c r="ALY724" s="24"/>
      <c r="ALZ724" s="24"/>
      <c r="AMA724" s="24"/>
      <c r="AMB724" s="24"/>
      <c r="AMC724" s="24"/>
      <c r="AMD724" s="24"/>
      <c r="AME724" s="24"/>
      <c r="AMF724" s="24"/>
      <c r="AMG724" s="24"/>
      <c r="AMH724" s="24"/>
      <c r="AMI724" s="24"/>
      <c r="AMJ724" s="24"/>
      <c r="AMK724" s="24"/>
      <c r="AML724" s="24"/>
      <c r="AMM724" s="24"/>
      <c r="AMN724" s="24"/>
      <c r="AMO724" s="24"/>
      <c r="AMP724" s="24"/>
      <c r="AMQ724" s="24"/>
      <c r="AMR724" s="24"/>
      <c r="AMS724" s="24"/>
      <c r="AMT724" s="24"/>
      <c r="AMU724" s="24"/>
      <c r="AMV724" s="24"/>
      <c r="AMW724" s="24"/>
      <c r="AMX724" s="24"/>
      <c r="AMY724" s="24"/>
      <c r="AMZ724" s="24"/>
      <c r="ANA724" s="24"/>
      <c r="ANB724" s="24"/>
      <c r="ANC724" s="24"/>
      <c r="AND724" s="24"/>
      <c r="ANE724" s="24"/>
      <c r="ANF724" s="24"/>
      <c r="ANG724" s="24"/>
      <c r="ANH724" s="24"/>
      <c r="ANI724" s="24"/>
      <c r="ANJ724" s="24"/>
      <c r="ANK724" s="24"/>
      <c r="ANL724" s="24"/>
      <c r="ANM724" s="24"/>
      <c r="ANN724" s="24"/>
      <c r="ANO724" s="24"/>
      <c r="ANP724" s="24"/>
      <c r="ANQ724" s="24"/>
      <c r="ANR724" s="24"/>
      <c r="ANS724" s="24"/>
      <c r="ANT724" s="24"/>
      <c r="ANU724" s="24"/>
      <c r="ANV724" s="24"/>
      <c r="ANW724" s="24"/>
      <c r="ANX724" s="24"/>
      <c r="ANY724" s="24"/>
      <c r="ANZ724" s="24"/>
      <c r="AOA724" s="24"/>
      <c r="AOB724" s="24"/>
      <c r="AOC724" s="24"/>
      <c r="AOD724" s="24"/>
      <c r="AOE724" s="24"/>
      <c r="AOF724" s="24"/>
      <c r="AOG724" s="24"/>
      <c r="AOH724" s="24"/>
      <c r="AOI724" s="24"/>
      <c r="AOJ724" s="24"/>
      <c r="AOK724" s="24"/>
      <c r="AOL724" s="24"/>
      <c r="AOM724" s="24"/>
      <c r="AON724" s="24"/>
      <c r="AOO724" s="24"/>
      <c r="AOP724" s="24"/>
      <c r="AOQ724" s="24"/>
      <c r="AOR724" s="24"/>
      <c r="AOS724" s="24"/>
      <c r="AOT724" s="24"/>
      <c r="AOU724" s="24"/>
      <c r="AOV724" s="24"/>
      <c r="AOW724" s="24"/>
      <c r="AOX724" s="24"/>
      <c r="AOY724" s="24"/>
      <c r="AOZ724" s="24"/>
      <c r="APA724" s="24"/>
      <c r="APB724" s="24"/>
      <c r="APC724" s="24"/>
      <c r="APD724" s="24"/>
      <c r="APE724" s="24"/>
      <c r="APF724" s="24"/>
      <c r="APG724" s="24"/>
      <c r="APH724" s="24"/>
      <c r="API724" s="24"/>
      <c r="APJ724" s="24"/>
      <c r="APK724" s="24"/>
      <c r="APL724" s="24"/>
      <c r="APM724" s="24"/>
      <c r="APN724" s="24"/>
      <c r="APO724" s="24"/>
      <c r="APP724" s="24"/>
      <c r="APQ724" s="24"/>
      <c r="APR724" s="24"/>
      <c r="APS724" s="24"/>
      <c r="APT724" s="24"/>
      <c r="APU724" s="24"/>
      <c r="APV724" s="24"/>
      <c r="APW724" s="24"/>
      <c r="APX724" s="24"/>
      <c r="APY724" s="24"/>
      <c r="APZ724" s="24"/>
      <c r="AQA724" s="24"/>
      <c r="AQB724" s="24"/>
      <c r="AQC724" s="24"/>
      <c r="AQD724" s="24"/>
      <c r="AQE724" s="24"/>
      <c r="AQF724" s="24"/>
      <c r="AQG724" s="24"/>
      <c r="AQH724" s="24"/>
      <c r="AQI724" s="24"/>
      <c r="AQJ724" s="24"/>
      <c r="AQK724" s="24"/>
      <c r="AQL724" s="24"/>
      <c r="AQM724" s="24"/>
      <c r="AQN724" s="24"/>
      <c r="AQO724" s="24"/>
      <c r="AQP724" s="24"/>
      <c r="AQQ724" s="24"/>
      <c r="AQR724" s="24"/>
      <c r="AQS724" s="24"/>
      <c r="AQT724" s="24"/>
      <c r="AQU724" s="24"/>
      <c r="AQV724" s="24"/>
      <c r="AQW724" s="24"/>
      <c r="AQX724" s="24"/>
      <c r="AQY724" s="24"/>
      <c r="AQZ724" s="24"/>
      <c r="ARA724" s="24"/>
      <c r="ARB724" s="24"/>
      <c r="ARC724" s="24"/>
      <c r="ARD724" s="24"/>
      <c r="ARE724" s="24"/>
      <c r="ARF724" s="24"/>
      <c r="ARG724" s="24"/>
      <c r="ARH724" s="24"/>
      <c r="ARI724" s="24"/>
      <c r="ARJ724" s="24"/>
      <c r="ARK724" s="24"/>
      <c r="ARL724" s="24"/>
      <c r="ARM724" s="24"/>
      <c r="ARN724" s="24"/>
      <c r="ARO724" s="24"/>
      <c r="ARP724" s="24"/>
      <c r="ARQ724" s="24"/>
      <c r="ARR724" s="24"/>
      <c r="ARS724" s="24"/>
      <c r="ART724" s="24"/>
      <c r="ARU724" s="24"/>
      <c r="ARV724" s="24"/>
      <c r="ARW724" s="24"/>
      <c r="ARX724" s="24"/>
      <c r="ARY724" s="24"/>
      <c r="ARZ724" s="24"/>
      <c r="ASA724" s="24"/>
      <c r="ASB724" s="24"/>
      <c r="ASC724" s="24"/>
      <c r="ASD724" s="24"/>
      <c r="ASE724" s="24"/>
      <c r="ASF724" s="24"/>
      <c r="ASG724" s="24"/>
      <c r="ASH724" s="24"/>
      <c r="ASI724" s="24"/>
      <c r="ASJ724" s="24"/>
      <c r="ASK724" s="24"/>
      <c r="ASL724" s="24"/>
      <c r="ASM724" s="24"/>
      <c r="ASN724" s="24"/>
      <c r="ASO724" s="24"/>
      <c r="ASP724" s="24"/>
      <c r="ASQ724" s="24"/>
      <c r="ASR724" s="24"/>
      <c r="ASS724" s="24"/>
      <c r="AST724" s="24"/>
      <c r="ASU724" s="24"/>
      <c r="ASV724" s="24"/>
      <c r="ASW724" s="24"/>
      <c r="ASX724" s="24"/>
      <c r="ASY724" s="24"/>
      <c r="ASZ724" s="24"/>
      <c r="ATA724" s="24"/>
      <c r="ATB724" s="24"/>
      <c r="ATC724" s="24"/>
      <c r="ATD724" s="24"/>
      <c r="ATE724" s="24"/>
      <c r="ATF724" s="24"/>
      <c r="ATG724" s="24"/>
      <c r="ATH724" s="24"/>
      <c r="ATI724" s="24"/>
      <c r="ATJ724" s="24"/>
      <c r="ATK724" s="24"/>
      <c r="ATL724" s="24"/>
      <c r="ATM724" s="24"/>
      <c r="ATN724" s="24"/>
      <c r="ATO724" s="24"/>
      <c r="ATP724" s="24"/>
      <c r="ATQ724" s="24"/>
      <c r="ATR724" s="24"/>
      <c r="ATS724" s="24"/>
      <c r="ATT724" s="24"/>
      <c r="ATU724" s="24"/>
      <c r="ATV724" s="24"/>
      <c r="ATW724" s="24"/>
      <c r="ATX724" s="24"/>
      <c r="ATY724" s="24"/>
      <c r="ATZ724" s="24"/>
      <c r="AUA724" s="24"/>
      <c r="AUB724" s="24"/>
      <c r="AUC724" s="24"/>
      <c r="AUD724" s="24"/>
      <c r="AUE724" s="24"/>
      <c r="AUF724" s="24"/>
      <c r="AUG724" s="24"/>
      <c r="AUH724" s="24"/>
      <c r="AUI724" s="24"/>
      <c r="AUJ724" s="24"/>
      <c r="AUK724" s="24"/>
      <c r="AUL724" s="24"/>
      <c r="AUM724" s="24"/>
      <c r="AUN724" s="24"/>
      <c r="AUO724" s="24"/>
      <c r="AUP724" s="24"/>
      <c r="AUQ724" s="24"/>
      <c r="AUR724" s="24"/>
      <c r="AUS724" s="24"/>
      <c r="AUT724" s="24"/>
      <c r="AUU724" s="24"/>
      <c r="AUV724" s="24"/>
      <c r="AUW724" s="24"/>
      <c r="AUX724" s="24"/>
      <c r="AUY724" s="24"/>
      <c r="AUZ724" s="24"/>
      <c r="AVA724" s="24"/>
      <c r="AVB724" s="24"/>
      <c r="AVC724" s="24"/>
      <c r="AVD724" s="24"/>
      <c r="AVE724" s="24"/>
      <c r="AVF724" s="24"/>
      <c r="AVG724" s="24"/>
      <c r="AVH724" s="24"/>
      <c r="AVI724" s="24"/>
      <c r="AVJ724" s="24"/>
      <c r="AVK724" s="24"/>
      <c r="AVL724" s="24"/>
      <c r="AVM724" s="24"/>
      <c r="AVN724" s="24"/>
      <c r="AVO724" s="24"/>
      <c r="AVP724" s="24"/>
      <c r="AVQ724" s="24"/>
      <c r="AVR724" s="24"/>
      <c r="AVS724" s="24"/>
      <c r="AVT724" s="24"/>
      <c r="AVU724" s="24"/>
      <c r="AVV724" s="24"/>
      <c r="AVW724" s="24"/>
      <c r="AVX724" s="24"/>
      <c r="AVY724" s="24"/>
      <c r="AVZ724" s="24"/>
      <c r="AWA724" s="24"/>
      <c r="AWB724" s="24"/>
      <c r="AWC724" s="24"/>
      <c r="AWD724" s="24"/>
      <c r="AWE724" s="24"/>
      <c r="AWF724" s="24"/>
      <c r="AWG724" s="24"/>
      <c r="AWH724" s="24"/>
      <c r="AWI724" s="24"/>
      <c r="AWJ724" s="24"/>
      <c r="AWK724" s="24"/>
      <c r="AWL724" s="24"/>
      <c r="AWM724" s="24"/>
      <c r="AWN724" s="24"/>
      <c r="AWO724" s="24"/>
      <c r="AWP724" s="24"/>
      <c r="AWQ724" s="24"/>
      <c r="AWR724" s="24"/>
      <c r="AWS724" s="24"/>
      <c r="AWT724" s="24"/>
      <c r="AWU724" s="24"/>
      <c r="AWV724" s="24"/>
      <c r="AWW724" s="24"/>
      <c r="AWX724" s="24"/>
      <c r="AWY724" s="24"/>
      <c r="AWZ724" s="24"/>
      <c r="AXA724" s="24"/>
      <c r="AXB724" s="24"/>
      <c r="AXC724" s="24"/>
      <c r="AXD724" s="24"/>
      <c r="AXE724" s="24"/>
      <c r="AXF724" s="24"/>
      <c r="AXG724" s="24"/>
      <c r="AXH724" s="24"/>
      <c r="AXI724" s="24"/>
      <c r="AXJ724" s="24"/>
      <c r="AXK724" s="24"/>
      <c r="AXL724" s="24"/>
      <c r="AXM724" s="24"/>
      <c r="AXN724" s="24"/>
      <c r="AXO724" s="24"/>
      <c r="AXP724" s="24"/>
      <c r="AXQ724" s="24"/>
      <c r="AXR724" s="24"/>
      <c r="AXS724" s="24"/>
      <c r="AXT724" s="24"/>
      <c r="AXU724" s="24"/>
      <c r="AXV724" s="24"/>
      <c r="AXW724" s="24"/>
      <c r="AXX724" s="24"/>
      <c r="AXY724" s="24"/>
      <c r="AXZ724" s="24"/>
      <c r="AYA724" s="24"/>
      <c r="AYB724" s="24"/>
      <c r="AYC724" s="24"/>
      <c r="AYD724" s="24"/>
      <c r="AYE724" s="24"/>
      <c r="AYF724" s="24"/>
      <c r="AYG724" s="24"/>
      <c r="AYH724" s="24"/>
      <c r="AYI724" s="24"/>
      <c r="AYJ724" s="24"/>
      <c r="AYK724" s="24"/>
      <c r="AYL724" s="24"/>
      <c r="AYM724" s="24"/>
      <c r="AYN724" s="24"/>
      <c r="AYO724" s="24"/>
      <c r="AYP724" s="24"/>
      <c r="AYQ724" s="24"/>
      <c r="AYR724" s="24"/>
      <c r="AYS724" s="24"/>
      <c r="AYT724" s="24"/>
      <c r="AYU724" s="24"/>
      <c r="AYV724" s="24"/>
      <c r="AYW724" s="24"/>
      <c r="AYX724" s="24"/>
      <c r="AYY724" s="24"/>
      <c r="AYZ724" s="24"/>
      <c r="AZA724" s="24"/>
      <c r="AZB724" s="24"/>
      <c r="AZC724" s="24"/>
      <c r="AZD724" s="24"/>
      <c r="AZE724" s="24"/>
      <c r="AZF724" s="24"/>
      <c r="AZG724" s="24"/>
      <c r="AZH724" s="24"/>
      <c r="AZI724" s="24"/>
      <c r="AZJ724" s="24"/>
      <c r="AZK724" s="24"/>
      <c r="AZL724" s="24"/>
      <c r="AZM724" s="24"/>
      <c r="AZN724" s="24"/>
      <c r="AZO724" s="24"/>
      <c r="AZP724" s="24"/>
      <c r="AZQ724" s="24"/>
      <c r="AZR724" s="24"/>
      <c r="AZS724" s="24"/>
      <c r="AZT724" s="24"/>
      <c r="AZU724" s="24"/>
      <c r="AZV724" s="24"/>
      <c r="AZW724" s="24"/>
      <c r="AZX724" s="24"/>
      <c r="AZY724" s="24"/>
      <c r="AZZ724" s="24"/>
      <c r="BAA724" s="24"/>
      <c r="BAB724" s="24"/>
      <c r="BAC724" s="24"/>
      <c r="BAD724" s="24"/>
      <c r="BAE724" s="24"/>
      <c r="BAF724" s="24"/>
      <c r="BAG724" s="24"/>
      <c r="BAH724" s="24"/>
      <c r="BAI724" s="24"/>
      <c r="BAJ724" s="24"/>
      <c r="BAK724" s="24"/>
      <c r="BAL724" s="24"/>
      <c r="BAM724" s="24"/>
      <c r="BAN724" s="24"/>
      <c r="BAO724" s="24"/>
      <c r="BAP724" s="24"/>
    </row>
    <row r="725" spans="1:1394" s="19" customFormat="1" x14ac:dyDescent="0.25">
      <c r="A725" s="19" t="str">
        <f>IF(YEAR(G725)=2024,#REF!,"")</f>
        <v/>
      </c>
      <c r="B725" s="19" t="str">
        <f>IF(YEAR(G725)=2025,#REF!,"")</f>
        <v/>
      </c>
      <c r="C725" s="19" t="str">
        <f t="shared" si="55"/>
        <v>Evening45149</v>
      </c>
      <c r="D725" s="19" t="str">
        <f>IF('by region'!$C$2="Any","Any",'Turf only'!V725)&amp;M725&amp;IF('by region'!$I$2="Any","Any",N725)&amp;G725</f>
        <v>AnyFlatAny45149</v>
      </c>
      <c r="E725" s="19" t="e">
        <f>IF(I725=#REF!,'Turf only'!G725,"")</f>
        <v>#REF!</v>
      </c>
      <c r="F725" s="19" t="e">
        <f t="shared" si="56"/>
        <v>#REF!</v>
      </c>
      <c r="G725" s="15">
        <v>45149</v>
      </c>
      <c r="H725" s="16" t="s">
        <v>35</v>
      </c>
      <c r="I725" s="16" t="s">
        <v>56</v>
      </c>
      <c r="J725" s="16" t="s">
        <v>80</v>
      </c>
      <c r="K725" s="14" t="s">
        <v>16</v>
      </c>
      <c r="L725" s="14" t="s">
        <v>11</v>
      </c>
      <c r="M725" s="16" t="s">
        <v>25</v>
      </c>
      <c r="N725" s="16" t="s">
        <v>13</v>
      </c>
      <c r="O725" s="16" t="s">
        <v>14</v>
      </c>
      <c r="P725" s="23">
        <f t="shared" si="57"/>
        <v>2</v>
      </c>
      <c r="Q725" s="23" cm="1">
        <f t="array" ref="Q725">SUMPRODUCT(($G$2:$G$2765=G725)*(P725&gt;$P$2:$P$2765))+1</f>
        <v>4</v>
      </c>
      <c r="R725" s="23" t="e">
        <f>(Q725*100000)+#REF!</f>
        <v>#REF!</v>
      </c>
      <c r="S725" s="19" t="e" cm="1">
        <f t="array" ref="S725">SUMPRODUCT(($G$2:$G$2765=G725)*(R725&gt;$R$2:$R$2765))+1</f>
        <v>#REF!</v>
      </c>
      <c r="T725" s="19" t="str">
        <f t="shared" si="58"/>
        <v>HAYDOCK PARK †</v>
      </c>
      <c r="U725" s="19">
        <v>0</v>
      </c>
      <c r="V725" s="19" t="s">
        <v>30</v>
      </c>
      <c r="W725" s="19">
        <f t="shared" si="59"/>
        <v>2023</v>
      </c>
      <c r="X725" s="24"/>
      <c r="Y725" s="24"/>
      <c r="Z725" s="24"/>
      <c r="AA725" s="24"/>
      <c r="AB725" s="24"/>
      <c r="AC725" s="24"/>
      <c r="AD725" s="24"/>
      <c r="AE725" s="24"/>
      <c r="AF725" s="24"/>
      <c r="AG725" s="24"/>
      <c r="AH725" s="24"/>
      <c r="AI725" s="24"/>
      <c r="AJ725" s="24"/>
      <c r="AK725" s="24"/>
      <c r="AL725" s="24"/>
      <c r="AM725" s="24"/>
      <c r="AN725" s="24"/>
      <c r="AO725" s="24"/>
      <c r="AP725" s="24"/>
      <c r="AQ725" s="24"/>
      <c r="AR725" s="24"/>
      <c r="AS725" s="24"/>
      <c r="AT725" s="24"/>
      <c r="AU725" s="24"/>
      <c r="AV725" s="24"/>
      <c r="AW725" s="24"/>
      <c r="AX725" s="24"/>
      <c r="AY725" s="24"/>
      <c r="AZ725" s="24"/>
      <c r="BA725" s="24"/>
      <c r="BB725" s="24"/>
      <c r="BC725" s="24"/>
      <c r="BD725" s="24"/>
      <c r="BE725" s="24"/>
      <c r="BF725" s="24"/>
      <c r="BG725" s="24"/>
      <c r="BH725" s="24"/>
      <c r="BI725" s="24"/>
      <c r="BJ725" s="24"/>
      <c r="BK725" s="24"/>
      <c r="BL725" s="24"/>
      <c r="BM725" s="24"/>
      <c r="BN725" s="24"/>
      <c r="BO725" s="24"/>
      <c r="BP725" s="24"/>
      <c r="BQ725" s="24"/>
      <c r="BR725" s="24"/>
      <c r="BS725" s="24"/>
      <c r="BT725" s="24"/>
      <c r="BU725" s="24"/>
      <c r="BV725" s="24"/>
      <c r="BW725" s="24"/>
      <c r="BX725" s="24"/>
      <c r="BY725" s="24"/>
      <c r="BZ725" s="24"/>
      <c r="CA725" s="24"/>
      <c r="CB725" s="24"/>
      <c r="CC725" s="24"/>
      <c r="CD725" s="24"/>
      <c r="CE725" s="24"/>
      <c r="CF725" s="24"/>
      <c r="CG725" s="24"/>
      <c r="CH725" s="24"/>
      <c r="CI725" s="24"/>
      <c r="CJ725" s="24"/>
      <c r="CK725" s="24"/>
      <c r="CL725" s="24"/>
      <c r="CM725" s="24"/>
      <c r="CN725" s="24"/>
      <c r="CO725" s="24"/>
      <c r="CP725" s="24"/>
      <c r="CQ725" s="24"/>
      <c r="CR725" s="24"/>
      <c r="CS725" s="24"/>
      <c r="CT725" s="24"/>
      <c r="CU725" s="24"/>
      <c r="CV725" s="24"/>
      <c r="CW725" s="24"/>
      <c r="CX725" s="24"/>
      <c r="CY725" s="24"/>
      <c r="CZ725" s="24"/>
      <c r="DA725" s="24"/>
      <c r="DB725" s="24"/>
      <c r="DC725" s="24"/>
      <c r="DD725" s="24"/>
      <c r="DE725" s="24"/>
      <c r="DF725" s="24"/>
      <c r="DG725" s="24"/>
      <c r="DH725" s="24"/>
      <c r="DI725" s="24"/>
      <c r="DJ725" s="24"/>
      <c r="DK725" s="24"/>
      <c r="DL725" s="24"/>
      <c r="DM725" s="24"/>
      <c r="DN725" s="24"/>
      <c r="DO725" s="24"/>
      <c r="DP725" s="24"/>
      <c r="DQ725" s="24"/>
      <c r="DR725" s="24"/>
      <c r="DS725" s="24"/>
      <c r="DT725" s="24"/>
      <c r="DU725" s="24"/>
      <c r="DV725" s="24"/>
      <c r="DW725" s="24"/>
      <c r="DX725" s="24"/>
      <c r="DY725" s="24"/>
      <c r="DZ725" s="24"/>
      <c r="EA725" s="24"/>
      <c r="EB725" s="24"/>
      <c r="EC725" s="24"/>
      <c r="ED725" s="24"/>
      <c r="EE725" s="24"/>
      <c r="EF725" s="24"/>
      <c r="EG725" s="24"/>
      <c r="EH725" s="24"/>
      <c r="EI725" s="24"/>
      <c r="EJ725" s="24"/>
      <c r="EK725" s="24"/>
      <c r="EL725" s="24"/>
      <c r="EM725" s="24"/>
      <c r="EN725" s="24"/>
      <c r="EO725" s="24"/>
      <c r="EP725" s="24"/>
      <c r="EQ725" s="24"/>
      <c r="ER725" s="24"/>
      <c r="ES725" s="24"/>
      <c r="ET725" s="24"/>
      <c r="EU725" s="24"/>
      <c r="EV725" s="24"/>
      <c r="EW725" s="24"/>
      <c r="EX725" s="24"/>
      <c r="EY725" s="24"/>
      <c r="EZ725" s="24"/>
      <c r="FA725" s="24"/>
      <c r="FB725" s="24"/>
      <c r="FC725" s="24"/>
      <c r="FD725" s="24"/>
      <c r="FE725" s="24"/>
      <c r="FF725" s="24"/>
      <c r="FG725" s="24"/>
      <c r="FH725" s="24"/>
      <c r="FI725" s="24"/>
      <c r="FJ725" s="24"/>
      <c r="FK725" s="24"/>
      <c r="FL725" s="24"/>
      <c r="FM725" s="24"/>
      <c r="FN725" s="24"/>
      <c r="FO725" s="24"/>
      <c r="FP725" s="24"/>
      <c r="FQ725" s="24"/>
      <c r="FR725" s="24"/>
      <c r="FS725" s="24"/>
      <c r="FT725" s="24"/>
      <c r="FU725" s="24"/>
      <c r="FV725" s="24"/>
      <c r="FW725" s="24"/>
      <c r="FX725" s="24"/>
      <c r="FY725" s="24"/>
      <c r="FZ725" s="24"/>
      <c r="GA725" s="24"/>
      <c r="GB725" s="24"/>
      <c r="GC725" s="24"/>
      <c r="GD725" s="24"/>
      <c r="GE725" s="24"/>
      <c r="GF725" s="24"/>
      <c r="GG725" s="24"/>
      <c r="GH725" s="24"/>
      <c r="GI725" s="24"/>
      <c r="GJ725" s="24"/>
      <c r="GK725" s="24"/>
      <c r="GL725" s="24"/>
      <c r="GM725" s="24"/>
      <c r="GN725" s="24"/>
      <c r="GO725" s="24"/>
      <c r="GP725" s="24"/>
      <c r="GQ725" s="24"/>
      <c r="GR725" s="24"/>
      <c r="GS725" s="24"/>
      <c r="GT725" s="24"/>
      <c r="GU725" s="24"/>
      <c r="GV725" s="24"/>
      <c r="GW725" s="24"/>
      <c r="GX725" s="24"/>
      <c r="GY725" s="24"/>
      <c r="GZ725" s="24"/>
      <c r="HA725" s="24"/>
      <c r="HB725" s="24"/>
      <c r="HC725" s="24"/>
      <c r="HD725" s="24"/>
      <c r="HE725" s="24"/>
      <c r="HF725" s="24"/>
      <c r="HG725" s="24"/>
      <c r="HH725" s="24"/>
      <c r="HI725" s="24"/>
      <c r="HJ725" s="24"/>
      <c r="HK725" s="24"/>
      <c r="HL725" s="24"/>
      <c r="HM725" s="24"/>
      <c r="HN725" s="24"/>
      <c r="HO725" s="24"/>
      <c r="HP725" s="24"/>
      <c r="HQ725" s="24"/>
      <c r="HR725" s="24"/>
      <c r="HS725" s="24"/>
      <c r="HT725" s="24"/>
      <c r="HU725" s="24"/>
      <c r="HV725" s="24"/>
      <c r="HW725" s="24"/>
      <c r="HX725" s="24"/>
      <c r="HY725" s="24"/>
      <c r="HZ725" s="24"/>
      <c r="IA725" s="24"/>
      <c r="IB725" s="24"/>
      <c r="IC725" s="24"/>
      <c r="ID725" s="24"/>
      <c r="IE725" s="24"/>
      <c r="IF725" s="24"/>
      <c r="IG725" s="24"/>
      <c r="IH725" s="24"/>
      <c r="II725" s="24"/>
      <c r="IJ725" s="24"/>
      <c r="IK725" s="24"/>
      <c r="IL725" s="24"/>
      <c r="IM725" s="24"/>
      <c r="IN725" s="24"/>
      <c r="IO725" s="24"/>
      <c r="IP725" s="24"/>
      <c r="IQ725" s="24"/>
      <c r="IR725" s="24"/>
      <c r="IS725" s="24"/>
      <c r="IT725" s="24"/>
      <c r="IU725" s="24"/>
      <c r="IV725" s="24"/>
      <c r="IW725" s="24"/>
      <c r="IX725" s="24"/>
      <c r="IY725" s="24"/>
      <c r="IZ725" s="24"/>
      <c r="JA725" s="24"/>
      <c r="JB725" s="24"/>
      <c r="JC725" s="24"/>
      <c r="JD725" s="24"/>
      <c r="JE725" s="24"/>
      <c r="JF725" s="24"/>
      <c r="JG725" s="24"/>
      <c r="JH725" s="24"/>
      <c r="JI725" s="24"/>
      <c r="JJ725" s="24"/>
      <c r="JK725" s="24"/>
      <c r="JL725" s="24"/>
      <c r="JM725" s="24"/>
      <c r="JN725" s="24"/>
      <c r="JO725" s="24"/>
      <c r="JP725" s="24"/>
      <c r="JQ725" s="24"/>
      <c r="JR725" s="24"/>
      <c r="JS725" s="24"/>
      <c r="JT725" s="24"/>
      <c r="JU725" s="24"/>
      <c r="JV725" s="24"/>
      <c r="JW725" s="24"/>
      <c r="JX725" s="24"/>
      <c r="JY725" s="24"/>
      <c r="JZ725" s="24"/>
      <c r="KA725" s="24"/>
      <c r="KB725" s="24"/>
      <c r="KC725" s="24"/>
      <c r="KD725" s="24"/>
      <c r="KE725" s="24"/>
      <c r="KF725" s="24"/>
      <c r="KG725" s="24"/>
      <c r="KH725" s="24"/>
      <c r="KI725" s="24"/>
      <c r="KJ725" s="24"/>
      <c r="KK725" s="24"/>
      <c r="KL725" s="24"/>
      <c r="KM725" s="24"/>
      <c r="KN725" s="24"/>
      <c r="KO725" s="24"/>
      <c r="KP725" s="24"/>
      <c r="KQ725" s="24"/>
      <c r="KR725" s="24"/>
      <c r="KS725" s="24"/>
      <c r="KT725" s="24"/>
      <c r="KU725" s="24"/>
      <c r="KV725" s="24"/>
      <c r="KW725" s="24"/>
      <c r="KX725" s="24"/>
      <c r="KY725" s="24"/>
      <c r="KZ725" s="24"/>
      <c r="LA725" s="24"/>
      <c r="LB725" s="24"/>
      <c r="LC725" s="24"/>
      <c r="LD725" s="24"/>
      <c r="LE725" s="24"/>
      <c r="LF725" s="24"/>
      <c r="LG725" s="24"/>
      <c r="LH725" s="24"/>
      <c r="LI725" s="24"/>
      <c r="LJ725" s="24"/>
      <c r="LK725" s="24"/>
      <c r="LL725" s="24"/>
      <c r="LM725" s="24"/>
      <c r="LN725" s="24"/>
      <c r="LO725" s="24"/>
      <c r="LP725" s="24"/>
      <c r="LQ725" s="24"/>
      <c r="LR725" s="24"/>
      <c r="LS725" s="24"/>
      <c r="LT725" s="24"/>
      <c r="LU725" s="24"/>
      <c r="LV725" s="24"/>
      <c r="LW725" s="24"/>
      <c r="LX725" s="24"/>
      <c r="LY725" s="24"/>
      <c r="LZ725" s="24"/>
      <c r="MA725" s="24"/>
      <c r="MB725" s="24"/>
      <c r="MC725" s="24"/>
      <c r="MD725" s="24"/>
      <c r="ME725" s="24"/>
      <c r="MF725" s="24"/>
      <c r="MG725" s="24"/>
      <c r="MH725" s="24"/>
      <c r="MI725" s="24"/>
      <c r="MJ725" s="24"/>
      <c r="MK725" s="24"/>
      <c r="ML725" s="24"/>
      <c r="MM725" s="24"/>
      <c r="MN725" s="24"/>
      <c r="MO725" s="24"/>
      <c r="MP725" s="24"/>
      <c r="MQ725" s="24"/>
      <c r="MR725" s="24"/>
      <c r="MS725" s="24"/>
      <c r="MT725" s="24"/>
      <c r="MU725" s="24"/>
      <c r="MV725" s="24"/>
      <c r="MW725" s="24"/>
      <c r="MX725" s="24"/>
      <c r="MY725" s="24"/>
      <c r="MZ725" s="24"/>
      <c r="NA725" s="24"/>
      <c r="NB725" s="24"/>
      <c r="NC725" s="24"/>
      <c r="ND725" s="24"/>
      <c r="NE725" s="24"/>
      <c r="NF725" s="24"/>
      <c r="NG725" s="24"/>
      <c r="NH725" s="24"/>
      <c r="NI725" s="24"/>
      <c r="NJ725" s="24"/>
      <c r="NK725" s="24"/>
      <c r="NL725" s="24"/>
      <c r="NM725" s="24"/>
      <c r="NN725" s="24"/>
      <c r="NO725" s="24"/>
      <c r="NP725" s="24"/>
      <c r="NQ725" s="24"/>
      <c r="NR725" s="24"/>
      <c r="NS725" s="24"/>
      <c r="NT725" s="24"/>
      <c r="NU725" s="24"/>
      <c r="NV725" s="24"/>
      <c r="NW725" s="24"/>
      <c r="NX725" s="24"/>
      <c r="NY725" s="24"/>
      <c r="NZ725" s="24"/>
      <c r="OA725" s="24"/>
      <c r="OB725" s="24"/>
      <c r="OC725" s="24"/>
      <c r="OD725" s="24"/>
      <c r="OE725" s="24"/>
      <c r="OF725" s="24"/>
      <c r="OG725" s="24"/>
      <c r="OH725" s="24"/>
      <c r="OI725" s="24"/>
      <c r="OJ725" s="24"/>
      <c r="OK725" s="24"/>
      <c r="OL725" s="24"/>
      <c r="OM725" s="24"/>
      <c r="ON725" s="24"/>
      <c r="OO725" s="24"/>
      <c r="OP725" s="24"/>
      <c r="OQ725" s="24"/>
      <c r="OR725" s="24"/>
      <c r="OS725" s="24"/>
      <c r="OT725" s="24"/>
      <c r="OU725" s="24"/>
      <c r="OV725" s="24"/>
      <c r="OW725" s="24"/>
      <c r="OX725" s="24"/>
      <c r="OY725" s="24"/>
      <c r="OZ725" s="24"/>
      <c r="PA725" s="24"/>
      <c r="PB725" s="24"/>
      <c r="PC725" s="24"/>
      <c r="PD725" s="24"/>
      <c r="PE725" s="24"/>
      <c r="PF725" s="24"/>
      <c r="PG725" s="24"/>
      <c r="PH725" s="24"/>
      <c r="PI725" s="24"/>
      <c r="PJ725" s="24"/>
      <c r="PK725" s="24"/>
      <c r="PL725" s="24"/>
      <c r="PM725" s="24"/>
      <c r="PN725" s="24"/>
      <c r="PO725" s="24"/>
      <c r="PP725" s="24"/>
      <c r="PQ725" s="24"/>
      <c r="PR725" s="24"/>
      <c r="PS725" s="24"/>
      <c r="PT725" s="24"/>
      <c r="PU725" s="24"/>
      <c r="PV725" s="24"/>
      <c r="PW725" s="24"/>
      <c r="PX725" s="24"/>
      <c r="PY725" s="24"/>
      <c r="PZ725" s="24"/>
      <c r="QA725" s="24"/>
      <c r="QB725" s="24"/>
      <c r="QC725" s="24"/>
      <c r="QD725" s="24"/>
      <c r="QE725" s="24"/>
      <c r="QF725" s="24"/>
      <c r="QG725" s="24"/>
      <c r="QH725" s="24"/>
      <c r="QI725" s="24"/>
      <c r="QJ725" s="24"/>
      <c r="QK725" s="24"/>
      <c r="QL725" s="24"/>
      <c r="QM725" s="24"/>
      <c r="QN725" s="24"/>
      <c r="QO725" s="24"/>
      <c r="QP725" s="24"/>
      <c r="QQ725" s="24"/>
      <c r="QR725" s="24"/>
      <c r="QS725" s="24"/>
      <c r="QT725" s="24"/>
      <c r="QU725" s="24"/>
      <c r="QV725" s="24"/>
      <c r="QW725" s="24"/>
      <c r="QX725" s="24"/>
      <c r="QY725" s="24"/>
      <c r="QZ725" s="24"/>
      <c r="RA725" s="24"/>
      <c r="RB725" s="24"/>
      <c r="RC725" s="24"/>
      <c r="RD725" s="24"/>
      <c r="RE725" s="24"/>
      <c r="RF725" s="24"/>
      <c r="RG725" s="24"/>
      <c r="RH725" s="24"/>
      <c r="RI725" s="24"/>
      <c r="RJ725" s="24"/>
      <c r="RK725" s="24"/>
      <c r="RL725" s="24"/>
      <c r="RM725" s="24"/>
      <c r="RN725" s="24"/>
      <c r="RO725" s="24"/>
      <c r="RP725" s="24"/>
      <c r="RQ725" s="24"/>
      <c r="RR725" s="24"/>
      <c r="RS725" s="24"/>
      <c r="RT725" s="24"/>
      <c r="RU725" s="24"/>
      <c r="RV725" s="24"/>
      <c r="RW725" s="24"/>
      <c r="RX725" s="24"/>
      <c r="RY725" s="24"/>
      <c r="RZ725" s="24"/>
      <c r="SA725" s="24"/>
      <c r="SB725" s="24"/>
      <c r="SC725" s="24"/>
      <c r="SD725" s="24"/>
      <c r="SE725" s="24"/>
      <c r="SF725" s="24"/>
      <c r="SG725" s="24"/>
      <c r="SH725" s="24"/>
      <c r="SI725" s="24"/>
      <c r="SJ725" s="24"/>
      <c r="SK725" s="24"/>
      <c r="SL725" s="24"/>
      <c r="SM725" s="24"/>
      <c r="SN725" s="24"/>
      <c r="SO725" s="24"/>
      <c r="SP725" s="24"/>
      <c r="SQ725" s="24"/>
      <c r="SR725" s="24"/>
      <c r="SS725" s="24"/>
      <c r="ST725" s="24"/>
      <c r="SU725" s="24"/>
      <c r="SV725" s="24"/>
      <c r="SW725" s="24"/>
      <c r="SX725" s="24"/>
      <c r="SY725" s="24"/>
      <c r="SZ725" s="24"/>
      <c r="TA725" s="24"/>
      <c r="TB725" s="24"/>
      <c r="TC725" s="24"/>
      <c r="TD725" s="24"/>
      <c r="TE725" s="24"/>
      <c r="TF725" s="24"/>
      <c r="TG725" s="24"/>
      <c r="TH725" s="24"/>
      <c r="TI725" s="24"/>
      <c r="TJ725" s="24"/>
      <c r="TK725" s="24"/>
      <c r="TL725" s="24"/>
      <c r="TM725" s="24"/>
      <c r="TN725" s="24"/>
      <c r="TO725" s="24"/>
      <c r="TP725" s="24"/>
      <c r="TQ725" s="24"/>
      <c r="TR725" s="24"/>
      <c r="TS725" s="24"/>
      <c r="TT725" s="24"/>
      <c r="TU725" s="24"/>
      <c r="TV725" s="24"/>
      <c r="TW725" s="24"/>
      <c r="TX725" s="24"/>
      <c r="TY725" s="24"/>
      <c r="TZ725" s="24"/>
      <c r="UA725" s="24"/>
      <c r="UB725" s="24"/>
      <c r="UC725" s="24"/>
      <c r="UD725" s="24"/>
      <c r="UE725" s="24"/>
      <c r="UF725" s="24"/>
      <c r="UG725" s="24"/>
      <c r="UH725" s="24"/>
      <c r="UI725" s="24"/>
      <c r="UJ725" s="24"/>
      <c r="UK725" s="24"/>
      <c r="UL725" s="24"/>
      <c r="UM725" s="24"/>
      <c r="UN725" s="24"/>
      <c r="UO725" s="24"/>
      <c r="UP725" s="24"/>
      <c r="UQ725" s="24"/>
      <c r="UR725" s="24"/>
      <c r="US725" s="24"/>
      <c r="UT725" s="24"/>
      <c r="UU725" s="24"/>
      <c r="UV725" s="24"/>
      <c r="UW725" s="24"/>
      <c r="UX725" s="24"/>
      <c r="UY725" s="24"/>
      <c r="UZ725" s="24"/>
      <c r="VA725" s="24"/>
      <c r="VB725" s="24"/>
      <c r="VC725" s="24"/>
      <c r="VD725" s="24"/>
      <c r="VE725" s="24"/>
      <c r="VF725" s="24"/>
      <c r="VG725" s="24"/>
      <c r="VH725" s="24"/>
      <c r="VI725" s="24"/>
      <c r="VJ725" s="24"/>
      <c r="VK725" s="24"/>
      <c r="VL725" s="24"/>
      <c r="VM725" s="24"/>
      <c r="VN725" s="24"/>
      <c r="VO725" s="24"/>
      <c r="VP725" s="24"/>
      <c r="VQ725" s="24"/>
      <c r="VR725" s="24"/>
      <c r="VS725" s="24"/>
      <c r="VT725" s="24"/>
      <c r="VU725" s="24"/>
      <c r="VV725" s="24"/>
      <c r="VW725" s="24"/>
      <c r="VX725" s="24"/>
      <c r="VY725" s="24"/>
      <c r="VZ725" s="24"/>
      <c r="WA725" s="24"/>
      <c r="WB725" s="24"/>
      <c r="WC725" s="24"/>
      <c r="WD725" s="24"/>
      <c r="WE725" s="24"/>
      <c r="WF725" s="24"/>
      <c r="WG725" s="24"/>
      <c r="WH725" s="24"/>
      <c r="WI725" s="24"/>
      <c r="WJ725" s="24"/>
      <c r="WK725" s="24"/>
      <c r="WL725" s="24"/>
      <c r="WM725" s="24"/>
      <c r="WN725" s="24"/>
      <c r="WO725" s="24"/>
      <c r="WP725" s="24"/>
      <c r="WQ725" s="24"/>
      <c r="WR725" s="24"/>
      <c r="WS725" s="24"/>
      <c r="WT725" s="24"/>
      <c r="WU725" s="24"/>
      <c r="WV725" s="24"/>
      <c r="WW725" s="24"/>
      <c r="WX725" s="24"/>
      <c r="WY725" s="24"/>
      <c r="WZ725" s="24"/>
      <c r="XA725" s="24"/>
      <c r="XB725" s="24"/>
      <c r="XC725" s="24"/>
      <c r="XD725" s="24"/>
      <c r="XE725" s="24"/>
      <c r="XF725" s="24"/>
      <c r="XG725" s="24"/>
      <c r="XH725" s="24"/>
      <c r="XI725" s="24"/>
      <c r="XJ725" s="24"/>
      <c r="XK725" s="24"/>
      <c r="XL725" s="24"/>
      <c r="XM725" s="24"/>
      <c r="XN725" s="24"/>
      <c r="XO725" s="24"/>
      <c r="XP725" s="24"/>
      <c r="XQ725" s="24"/>
      <c r="XR725" s="24"/>
      <c r="XS725" s="24"/>
      <c r="XT725" s="24"/>
      <c r="XU725" s="24"/>
      <c r="XV725" s="24"/>
      <c r="XW725" s="24"/>
      <c r="XX725" s="24"/>
      <c r="XY725" s="24"/>
      <c r="XZ725" s="24"/>
      <c r="YA725" s="24"/>
      <c r="YB725" s="24"/>
      <c r="YC725" s="24"/>
      <c r="YD725" s="24"/>
      <c r="YE725" s="24"/>
      <c r="YF725" s="24"/>
      <c r="YG725" s="24"/>
      <c r="YH725" s="24"/>
      <c r="YI725" s="24"/>
      <c r="YJ725" s="24"/>
      <c r="YK725" s="24"/>
      <c r="YL725" s="24"/>
      <c r="YM725" s="24"/>
      <c r="YN725" s="24"/>
      <c r="YO725" s="24"/>
      <c r="YP725" s="24"/>
      <c r="YQ725" s="24"/>
      <c r="YR725" s="24"/>
      <c r="YS725" s="24"/>
      <c r="YT725" s="24"/>
      <c r="YU725" s="24"/>
      <c r="YV725" s="24"/>
      <c r="YW725" s="24"/>
      <c r="YX725" s="24"/>
      <c r="YY725" s="24"/>
      <c r="YZ725" s="24"/>
      <c r="ZA725" s="24"/>
      <c r="ZB725" s="24"/>
      <c r="ZC725" s="24"/>
      <c r="ZD725" s="24"/>
      <c r="ZE725" s="24"/>
      <c r="ZF725" s="24"/>
      <c r="ZG725" s="24"/>
      <c r="ZH725" s="24"/>
      <c r="ZI725" s="24"/>
      <c r="ZJ725" s="24"/>
      <c r="ZK725" s="24"/>
      <c r="ZL725" s="24"/>
      <c r="ZM725" s="24"/>
      <c r="ZN725" s="24"/>
      <c r="ZO725" s="24"/>
      <c r="ZP725" s="24"/>
      <c r="ZQ725" s="24"/>
      <c r="ZR725" s="24"/>
      <c r="ZS725" s="24"/>
      <c r="ZT725" s="24"/>
      <c r="ZU725" s="24"/>
      <c r="ZV725" s="24"/>
      <c r="ZW725" s="24"/>
      <c r="ZX725" s="24"/>
      <c r="ZY725" s="24"/>
      <c r="ZZ725" s="24"/>
      <c r="AAA725" s="24"/>
      <c r="AAB725" s="24"/>
      <c r="AAC725" s="24"/>
      <c r="AAD725" s="24"/>
      <c r="AAE725" s="24"/>
      <c r="AAF725" s="24"/>
      <c r="AAG725" s="24"/>
      <c r="AAH725" s="24"/>
      <c r="AAI725" s="24"/>
      <c r="AAJ725" s="24"/>
      <c r="AAK725" s="24"/>
      <c r="AAL725" s="24"/>
      <c r="AAM725" s="24"/>
      <c r="AAN725" s="24"/>
      <c r="AAO725" s="24"/>
      <c r="AAP725" s="24"/>
      <c r="AAQ725" s="24"/>
      <c r="AAR725" s="24"/>
      <c r="AAS725" s="24"/>
      <c r="AAT725" s="24"/>
      <c r="AAU725" s="24"/>
      <c r="AAV725" s="24"/>
      <c r="AAW725" s="24"/>
      <c r="AAX725" s="24"/>
      <c r="AAY725" s="24"/>
      <c r="AAZ725" s="24"/>
      <c r="ABA725" s="24"/>
      <c r="ABB725" s="24"/>
      <c r="ABC725" s="24"/>
      <c r="ABD725" s="24"/>
      <c r="ABE725" s="24"/>
      <c r="ABF725" s="24"/>
      <c r="ABG725" s="24"/>
      <c r="ABH725" s="24"/>
      <c r="ABI725" s="24"/>
      <c r="ABJ725" s="24"/>
      <c r="ABK725" s="24"/>
      <c r="ABL725" s="24"/>
      <c r="ABM725" s="24"/>
      <c r="ABN725" s="24"/>
      <c r="ABO725" s="24"/>
      <c r="ABP725" s="24"/>
      <c r="ABQ725" s="24"/>
      <c r="ABR725" s="24"/>
      <c r="ABS725" s="24"/>
      <c r="ABT725" s="24"/>
      <c r="ABU725" s="24"/>
      <c r="ABV725" s="24"/>
      <c r="ABW725" s="24"/>
      <c r="ABX725" s="24"/>
      <c r="ABY725" s="24"/>
      <c r="ABZ725" s="24"/>
      <c r="ACA725" s="24"/>
      <c r="ACB725" s="24"/>
      <c r="ACC725" s="24"/>
      <c r="ACD725" s="24"/>
      <c r="ACE725" s="24"/>
      <c r="ACF725" s="24"/>
      <c r="ACG725" s="24"/>
      <c r="ACH725" s="24"/>
      <c r="ACI725" s="24"/>
      <c r="ACJ725" s="24"/>
      <c r="ACK725" s="24"/>
      <c r="ACL725" s="24"/>
      <c r="ACM725" s="24"/>
      <c r="ACN725" s="24"/>
      <c r="ACO725" s="24"/>
      <c r="ACP725" s="24"/>
      <c r="ACQ725" s="24"/>
      <c r="ACR725" s="24"/>
      <c r="ACS725" s="24"/>
      <c r="ACT725" s="24"/>
      <c r="ACU725" s="24"/>
      <c r="ACV725" s="24"/>
      <c r="ACW725" s="24"/>
      <c r="ACX725" s="24"/>
      <c r="ACY725" s="24"/>
      <c r="ACZ725" s="24"/>
      <c r="ADA725" s="24"/>
      <c r="ADB725" s="24"/>
      <c r="ADC725" s="24"/>
      <c r="ADD725" s="24"/>
      <c r="ADE725" s="24"/>
      <c r="ADF725" s="24"/>
      <c r="ADG725" s="24"/>
      <c r="ADH725" s="24"/>
      <c r="ADI725" s="24"/>
      <c r="ADJ725" s="24"/>
      <c r="ADK725" s="24"/>
      <c r="ADL725" s="24"/>
      <c r="ADM725" s="24"/>
      <c r="ADN725" s="24"/>
      <c r="ADO725" s="24"/>
      <c r="ADP725" s="24"/>
      <c r="ADQ725" s="24"/>
      <c r="ADR725" s="24"/>
      <c r="ADS725" s="24"/>
      <c r="ADT725" s="24"/>
      <c r="ADU725" s="24"/>
      <c r="ADV725" s="24"/>
      <c r="ADW725" s="24"/>
      <c r="ADX725" s="24"/>
      <c r="ADY725" s="24"/>
      <c r="ADZ725" s="24"/>
      <c r="AEA725" s="24"/>
      <c r="AEB725" s="24"/>
      <c r="AEC725" s="24"/>
      <c r="AED725" s="24"/>
      <c r="AEE725" s="24"/>
      <c r="AEF725" s="24"/>
      <c r="AEG725" s="24"/>
      <c r="AEH725" s="24"/>
      <c r="AEI725" s="24"/>
      <c r="AEJ725" s="24"/>
      <c r="AEK725" s="24"/>
      <c r="AEL725" s="24"/>
      <c r="AEM725" s="24"/>
      <c r="AEN725" s="24"/>
      <c r="AEO725" s="24"/>
      <c r="AEP725" s="24"/>
      <c r="AEQ725" s="24"/>
      <c r="AER725" s="24"/>
      <c r="AES725" s="24"/>
      <c r="AET725" s="24"/>
      <c r="AEU725" s="24"/>
      <c r="AEV725" s="24"/>
      <c r="AEW725" s="24"/>
      <c r="AEX725" s="24"/>
      <c r="AEY725" s="24"/>
      <c r="AEZ725" s="24"/>
      <c r="AFA725" s="24"/>
      <c r="AFB725" s="24"/>
      <c r="AFC725" s="24"/>
      <c r="AFD725" s="24"/>
      <c r="AFE725" s="24"/>
      <c r="AFF725" s="24"/>
      <c r="AFG725" s="24"/>
      <c r="AFH725" s="24"/>
      <c r="AFI725" s="24"/>
      <c r="AFJ725" s="24"/>
      <c r="AFK725" s="24"/>
      <c r="AFL725" s="24"/>
      <c r="AFM725" s="24"/>
      <c r="AFN725" s="24"/>
      <c r="AFO725" s="24"/>
      <c r="AFP725" s="24"/>
      <c r="AFQ725" s="24"/>
      <c r="AFR725" s="24"/>
      <c r="AFS725" s="24"/>
      <c r="AFT725" s="24"/>
      <c r="AFU725" s="24"/>
      <c r="AFV725" s="24"/>
      <c r="AFW725" s="24"/>
      <c r="AFX725" s="24"/>
      <c r="AFY725" s="24"/>
      <c r="AFZ725" s="24"/>
      <c r="AGA725" s="24"/>
      <c r="AGB725" s="24"/>
      <c r="AGC725" s="24"/>
      <c r="AGD725" s="24"/>
      <c r="AGE725" s="24"/>
      <c r="AGF725" s="24"/>
      <c r="AGG725" s="24"/>
      <c r="AGH725" s="24"/>
      <c r="AGI725" s="24"/>
      <c r="AGJ725" s="24"/>
      <c r="AGK725" s="24"/>
      <c r="AGL725" s="24"/>
      <c r="AGM725" s="24"/>
      <c r="AGN725" s="24"/>
      <c r="AGO725" s="24"/>
      <c r="AGP725" s="24"/>
      <c r="AGQ725" s="24"/>
      <c r="AGR725" s="24"/>
      <c r="AGS725" s="24"/>
      <c r="AGT725" s="24"/>
      <c r="AGU725" s="24"/>
      <c r="AGV725" s="24"/>
      <c r="AGW725" s="24"/>
      <c r="AGX725" s="24"/>
      <c r="AGY725" s="24"/>
      <c r="AGZ725" s="24"/>
      <c r="AHA725" s="24"/>
      <c r="AHB725" s="24"/>
      <c r="AHC725" s="24"/>
      <c r="AHD725" s="24"/>
      <c r="AHE725" s="24"/>
      <c r="AHF725" s="24"/>
      <c r="AHG725" s="24"/>
      <c r="AHH725" s="24"/>
      <c r="AHI725" s="24"/>
      <c r="AHJ725" s="24"/>
      <c r="AHK725" s="24"/>
      <c r="AHL725" s="24"/>
      <c r="AHM725" s="24"/>
      <c r="AHN725" s="24"/>
      <c r="AHO725" s="24"/>
      <c r="AHP725" s="24"/>
      <c r="AHQ725" s="24"/>
      <c r="AHR725" s="24"/>
      <c r="AHS725" s="24"/>
      <c r="AHT725" s="24"/>
      <c r="AHU725" s="24"/>
      <c r="AHV725" s="24"/>
      <c r="AHW725" s="24"/>
      <c r="AHX725" s="24"/>
      <c r="AHY725" s="24"/>
      <c r="AHZ725" s="24"/>
      <c r="AIA725" s="24"/>
      <c r="AIB725" s="24"/>
      <c r="AIC725" s="24"/>
      <c r="AID725" s="24"/>
      <c r="AIE725" s="24"/>
      <c r="AIF725" s="24"/>
      <c r="AIG725" s="24"/>
      <c r="AIH725" s="24"/>
      <c r="AII725" s="24"/>
      <c r="AIJ725" s="24"/>
      <c r="AIK725" s="24"/>
      <c r="AIL725" s="24"/>
      <c r="AIM725" s="24"/>
      <c r="AIN725" s="24"/>
      <c r="AIO725" s="24"/>
      <c r="AIP725" s="24"/>
      <c r="AIQ725" s="24"/>
      <c r="AIR725" s="24"/>
      <c r="AIS725" s="24"/>
      <c r="AIT725" s="24"/>
      <c r="AIU725" s="24"/>
      <c r="AIV725" s="24"/>
      <c r="AIW725" s="24"/>
      <c r="AIX725" s="24"/>
      <c r="AIY725" s="24"/>
      <c r="AIZ725" s="24"/>
      <c r="AJA725" s="24"/>
      <c r="AJB725" s="24"/>
      <c r="AJC725" s="24"/>
      <c r="AJD725" s="24"/>
      <c r="AJE725" s="24"/>
      <c r="AJF725" s="24"/>
      <c r="AJG725" s="24"/>
      <c r="AJH725" s="24"/>
      <c r="AJI725" s="24"/>
      <c r="AJJ725" s="24"/>
      <c r="AJK725" s="24"/>
      <c r="AJL725" s="24"/>
      <c r="AJM725" s="24"/>
      <c r="AJN725" s="24"/>
      <c r="AJO725" s="24"/>
      <c r="AJP725" s="24"/>
      <c r="AJQ725" s="24"/>
      <c r="AJR725" s="24"/>
      <c r="AJS725" s="24"/>
      <c r="AJT725" s="24"/>
      <c r="AJU725" s="24"/>
      <c r="AJV725" s="24"/>
      <c r="AJW725" s="24"/>
      <c r="AJX725" s="24"/>
      <c r="AJY725" s="24"/>
      <c r="AJZ725" s="24"/>
      <c r="AKA725" s="24"/>
      <c r="AKB725" s="24"/>
      <c r="AKC725" s="24"/>
      <c r="AKD725" s="24"/>
      <c r="AKE725" s="24"/>
      <c r="AKF725" s="24"/>
      <c r="AKG725" s="24"/>
      <c r="AKH725" s="24"/>
      <c r="AKI725" s="24"/>
      <c r="AKJ725" s="24"/>
      <c r="AKK725" s="24"/>
      <c r="AKL725" s="24"/>
      <c r="AKM725" s="24"/>
      <c r="AKN725" s="24"/>
      <c r="AKO725" s="24"/>
      <c r="AKP725" s="24"/>
      <c r="AKQ725" s="24"/>
      <c r="AKR725" s="24"/>
      <c r="AKS725" s="24"/>
      <c r="AKT725" s="24"/>
      <c r="AKU725" s="24"/>
      <c r="AKV725" s="24"/>
      <c r="AKW725" s="24"/>
      <c r="AKX725" s="24"/>
      <c r="AKY725" s="24"/>
      <c r="AKZ725" s="24"/>
      <c r="ALA725" s="24"/>
      <c r="ALB725" s="24"/>
      <c r="ALC725" s="24"/>
      <c r="ALD725" s="24"/>
      <c r="ALE725" s="24"/>
      <c r="ALF725" s="24"/>
      <c r="ALG725" s="24"/>
      <c r="ALH725" s="24"/>
      <c r="ALI725" s="24"/>
      <c r="ALJ725" s="24"/>
      <c r="ALK725" s="24"/>
      <c r="ALL725" s="24"/>
      <c r="ALM725" s="24"/>
      <c r="ALN725" s="24"/>
      <c r="ALO725" s="24"/>
      <c r="ALP725" s="24"/>
      <c r="ALQ725" s="24"/>
      <c r="ALR725" s="24"/>
      <c r="ALS725" s="24"/>
      <c r="ALT725" s="24"/>
      <c r="ALU725" s="24"/>
      <c r="ALV725" s="24"/>
      <c r="ALW725" s="24"/>
      <c r="ALX725" s="24"/>
      <c r="ALY725" s="24"/>
      <c r="ALZ725" s="24"/>
      <c r="AMA725" s="24"/>
      <c r="AMB725" s="24"/>
      <c r="AMC725" s="24"/>
      <c r="AMD725" s="24"/>
      <c r="AME725" s="24"/>
      <c r="AMF725" s="24"/>
      <c r="AMG725" s="24"/>
      <c r="AMH725" s="24"/>
      <c r="AMI725" s="24"/>
      <c r="AMJ725" s="24"/>
      <c r="AMK725" s="24"/>
      <c r="AML725" s="24"/>
      <c r="AMM725" s="24"/>
      <c r="AMN725" s="24"/>
      <c r="AMO725" s="24"/>
      <c r="AMP725" s="24"/>
      <c r="AMQ725" s="24"/>
      <c r="AMR725" s="24"/>
      <c r="AMS725" s="24"/>
      <c r="AMT725" s="24"/>
      <c r="AMU725" s="24"/>
      <c r="AMV725" s="24"/>
      <c r="AMW725" s="24"/>
      <c r="AMX725" s="24"/>
      <c r="AMY725" s="24"/>
      <c r="AMZ725" s="24"/>
      <c r="ANA725" s="24"/>
      <c r="ANB725" s="24"/>
      <c r="ANC725" s="24"/>
      <c r="AND725" s="24"/>
      <c r="ANE725" s="24"/>
      <c r="ANF725" s="24"/>
      <c r="ANG725" s="24"/>
      <c r="ANH725" s="24"/>
      <c r="ANI725" s="24"/>
      <c r="ANJ725" s="24"/>
      <c r="ANK725" s="24"/>
      <c r="ANL725" s="24"/>
      <c r="ANM725" s="24"/>
      <c r="ANN725" s="24"/>
      <c r="ANO725" s="24"/>
      <c r="ANP725" s="24"/>
      <c r="ANQ725" s="24"/>
      <c r="ANR725" s="24"/>
      <c r="ANS725" s="24"/>
      <c r="ANT725" s="24"/>
      <c r="ANU725" s="24"/>
      <c r="ANV725" s="24"/>
      <c r="ANW725" s="24"/>
      <c r="ANX725" s="24"/>
      <c r="ANY725" s="24"/>
      <c r="ANZ725" s="24"/>
      <c r="AOA725" s="24"/>
      <c r="AOB725" s="24"/>
      <c r="AOC725" s="24"/>
      <c r="AOD725" s="24"/>
      <c r="AOE725" s="24"/>
      <c r="AOF725" s="24"/>
      <c r="AOG725" s="24"/>
      <c r="AOH725" s="24"/>
      <c r="AOI725" s="24"/>
      <c r="AOJ725" s="24"/>
      <c r="AOK725" s="24"/>
      <c r="AOL725" s="24"/>
      <c r="AOM725" s="24"/>
      <c r="AON725" s="24"/>
      <c r="AOO725" s="24"/>
      <c r="AOP725" s="24"/>
      <c r="AOQ725" s="24"/>
      <c r="AOR725" s="24"/>
      <c r="AOS725" s="24"/>
      <c r="AOT725" s="24"/>
      <c r="AOU725" s="24"/>
      <c r="AOV725" s="24"/>
      <c r="AOW725" s="24"/>
      <c r="AOX725" s="24"/>
      <c r="AOY725" s="24"/>
      <c r="AOZ725" s="24"/>
      <c r="APA725" s="24"/>
      <c r="APB725" s="24"/>
      <c r="APC725" s="24"/>
      <c r="APD725" s="24"/>
      <c r="APE725" s="24"/>
      <c r="APF725" s="24"/>
      <c r="APG725" s="24"/>
      <c r="APH725" s="24"/>
      <c r="API725" s="24"/>
      <c r="APJ725" s="24"/>
      <c r="APK725" s="24"/>
      <c r="APL725" s="24"/>
      <c r="APM725" s="24"/>
      <c r="APN725" s="24"/>
      <c r="APO725" s="24"/>
      <c r="APP725" s="24"/>
      <c r="APQ725" s="24"/>
      <c r="APR725" s="24"/>
      <c r="APS725" s="24"/>
      <c r="APT725" s="24"/>
      <c r="APU725" s="24"/>
      <c r="APV725" s="24"/>
      <c r="APW725" s="24"/>
      <c r="APX725" s="24"/>
      <c r="APY725" s="24"/>
      <c r="APZ725" s="24"/>
      <c r="AQA725" s="24"/>
      <c r="AQB725" s="24"/>
      <c r="AQC725" s="24"/>
      <c r="AQD725" s="24"/>
      <c r="AQE725" s="24"/>
      <c r="AQF725" s="24"/>
      <c r="AQG725" s="24"/>
      <c r="AQH725" s="24"/>
      <c r="AQI725" s="24"/>
      <c r="AQJ725" s="24"/>
      <c r="AQK725" s="24"/>
      <c r="AQL725" s="24"/>
      <c r="AQM725" s="24"/>
      <c r="AQN725" s="24"/>
      <c r="AQO725" s="24"/>
      <c r="AQP725" s="24"/>
      <c r="AQQ725" s="24"/>
      <c r="AQR725" s="24"/>
      <c r="AQS725" s="24"/>
      <c r="AQT725" s="24"/>
      <c r="AQU725" s="24"/>
      <c r="AQV725" s="24"/>
      <c r="AQW725" s="24"/>
      <c r="AQX725" s="24"/>
      <c r="AQY725" s="24"/>
      <c r="AQZ725" s="24"/>
      <c r="ARA725" s="24"/>
      <c r="ARB725" s="24"/>
      <c r="ARC725" s="24"/>
      <c r="ARD725" s="24"/>
      <c r="ARE725" s="24"/>
      <c r="ARF725" s="24"/>
      <c r="ARG725" s="24"/>
      <c r="ARH725" s="24"/>
      <c r="ARI725" s="24"/>
      <c r="ARJ725" s="24"/>
      <c r="ARK725" s="24"/>
      <c r="ARL725" s="24"/>
      <c r="ARM725" s="24"/>
      <c r="ARN725" s="24"/>
      <c r="ARO725" s="24"/>
      <c r="ARP725" s="24"/>
      <c r="ARQ725" s="24"/>
      <c r="ARR725" s="24"/>
      <c r="ARS725" s="24"/>
      <c r="ART725" s="24"/>
      <c r="ARU725" s="24"/>
      <c r="ARV725" s="24"/>
      <c r="ARW725" s="24"/>
      <c r="ARX725" s="24"/>
      <c r="ARY725" s="24"/>
      <c r="ARZ725" s="24"/>
      <c r="ASA725" s="24"/>
      <c r="ASB725" s="24"/>
      <c r="ASC725" s="24"/>
      <c r="ASD725" s="24"/>
      <c r="ASE725" s="24"/>
      <c r="ASF725" s="24"/>
      <c r="ASG725" s="24"/>
      <c r="ASH725" s="24"/>
      <c r="ASI725" s="24"/>
      <c r="ASJ725" s="24"/>
      <c r="ASK725" s="24"/>
      <c r="ASL725" s="24"/>
      <c r="ASM725" s="24"/>
      <c r="ASN725" s="24"/>
      <c r="ASO725" s="24"/>
      <c r="ASP725" s="24"/>
      <c r="ASQ725" s="24"/>
      <c r="ASR725" s="24"/>
      <c r="ASS725" s="24"/>
      <c r="AST725" s="24"/>
      <c r="ASU725" s="24"/>
      <c r="ASV725" s="24"/>
      <c r="ASW725" s="24"/>
      <c r="ASX725" s="24"/>
      <c r="ASY725" s="24"/>
      <c r="ASZ725" s="24"/>
      <c r="ATA725" s="24"/>
      <c r="ATB725" s="24"/>
      <c r="ATC725" s="24"/>
      <c r="ATD725" s="24"/>
      <c r="ATE725" s="24"/>
      <c r="ATF725" s="24"/>
      <c r="ATG725" s="24"/>
      <c r="ATH725" s="24"/>
      <c r="ATI725" s="24"/>
      <c r="ATJ725" s="24"/>
      <c r="ATK725" s="24"/>
      <c r="ATL725" s="24"/>
      <c r="ATM725" s="24"/>
      <c r="ATN725" s="24"/>
      <c r="ATO725" s="24"/>
      <c r="ATP725" s="24"/>
      <c r="ATQ725" s="24"/>
      <c r="ATR725" s="24"/>
      <c r="ATS725" s="24"/>
      <c r="ATT725" s="24"/>
      <c r="ATU725" s="24"/>
      <c r="ATV725" s="24"/>
      <c r="ATW725" s="24"/>
      <c r="ATX725" s="24"/>
      <c r="ATY725" s="24"/>
      <c r="ATZ725" s="24"/>
      <c r="AUA725" s="24"/>
      <c r="AUB725" s="24"/>
      <c r="AUC725" s="24"/>
      <c r="AUD725" s="24"/>
      <c r="AUE725" s="24"/>
      <c r="AUF725" s="24"/>
      <c r="AUG725" s="24"/>
      <c r="AUH725" s="24"/>
      <c r="AUI725" s="24"/>
      <c r="AUJ725" s="24"/>
      <c r="AUK725" s="24"/>
      <c r="AUL725" s="24"/>
      <c r="AUM725" s="24"/>
      <c r="AUN725" s="24"/>
      <c r="AUO725" s="24"/>
      <c r="AUP725" s="24"/>
      <c r="AUQ725" s="24"/>
      <c r="AUR725" s="24"/>
      <c r="AUS725" s="24"/>
      <c r="AUT725" s="24"/>
      <c r="AUU725" s="24"/>
      <c r="AUV725" s="24"/>
      <c r="AUW725" s="24"/>
      <c r="AUX725" s="24"/>
      <c r="AUY725" s="24"/>
      <c r="AUZ725" s="24"/>
      <c r="AVA725" s="24"/>
      <c r="AVB725" s="24"/>
      <c r="AVC725" s="24"/>
      <c r="AVD725" s="24"/>
      <c r="AVE725" s="24"/>
      <c r="AVF725" s="24"/>
      <c r="AVG725" s="24"/>
      <c r="AVH725" s="24"/>
      <c r="AVI725" s="24"/>
      <c r="AVJ725" s="24"/>
      <c r="AVK725" s="24"/>
      <c r="AVL725" s="24"/>
      <c r="AVM725" s="24"/>
      <c r="AVN725" s="24"/>
      <c r="AVO725" s="24"/>
      <c r="AVP725" s="24"/>
      <c r="AVQ725" s="24"/>
      <c r="AVR725" s="24"/>
      <c r="AVS725" s="24"/>
      <c r="AVT725" s="24"/>
      <c r="AVU725" s="24"/>
      <c r="AVV725" s="24"/>
      <c r="AVW725" s="24"/>
      <c r="AVX725" s="24"/>
      <c r="AVY725" s="24"/>
      <c r="AVZ725" s="24"/>
      <c r="AWA725" s="24"/>
      <c r="AWB725" s="24"/>
      <c r="AWC725" s="24"/>
      <c r="AWD725" s="24"/>
      <c r="AWE725" s="24"/>
      <c r="AWF725" s="24"/>
      <c r="AWG725" s="24"/>
      <c r="AWH725" s="24"/>
      <c r="AWI725" s="24"/>
      <c r="AWJ725" s="24"/>
      <c r="AWK725" s="24"/>
      <c r="AWL725" s="24"/>
      <c r="AWM725" s="24"/>
      <c r="AWN725" s="24"/>
      <c r="AWO725" s="24"/>
      <c r="AWP725" s="24"/>
      <c r="AWQ725" s="24"/>
      <c r="AWR725" s="24"/>
      <c r="AWS725" s="24"/>
      <c r="AWT725" s="24"/>
      <c r="AWU725" s="24"/>
      <c r="AWV725" s="24"/>
      <c r="AWW725" s="24"/>
      <c r="AWX725" s="24"/>
      <c r="AWY725" s="24"/>
      <c r="AWZ725" s="24"/>
      <c r="AXA725" s="24"/>
      <c r="AXB725" s="24"/>
      <c r="AXC725" s="24"/>
      <c r="AXD725" s="24"/>
      <c r="AXE725" s="24"/>
      <c r="AXF725" s="24"/>
      <c r="AXG725" s="24"/>
      <c r="AXH725" s="24"/>
      <c r="AXI725" s="24"/>
      <c r="AXJ725" s="24"/>
      <c r="AXK725" s="24"/>
      <c r="AXL725" s="24"/>
      <c r="AXM725" s="24"/>
      <c r="AXN725" s="24"/>
      <c r="AXO725" s="24"/>
      <c r="AXP725" s="24"/>
      <c r="AXQ725" s="24"/>
      <c r="AXR725" s="24"/>
      <c r="AXS725" s="24"/>
      <c r="AXT725" s="24"/>
      <c r="AXU725" s="24"/>
      <c r="AXV725" s="24"/>
      <c r="AXW725" s="24"/>
      <c r="AXX725" s="24"/>
      <c r="AXY725" s="24"/>
      <c r="AXZ725" s="24"/>
      <c r="AYA725" s="24"/>
      <c r="AYB725" s="24"/>
      <c r="AYC725" s="24"/>
      <c r="AYD725" s="24"/>
      <c r="AYE725" s="24"/>
      <c r="AYF725" s="24"/>
      <c r="AYG725" s="24"/>
      <c r="AYH725" s="24"/>
      <c r="AYI725" s="24"/>
      <c r="AYJ725" s="24"/>
      <c r="AYK725" s="24"/>
      <c r="AYL725" s="24"/>
      <c r="AYM725" s="24"/>
      <c r="AYN725" s="24"/>
      <c r="AYO725" s="24"/>
      <c r="AYP725" s="24"/>
      <c r="AYQ725" s="24"/>
      <c r="AYR725" s="24"/>
      <c r="AYS725" s="24"/>
      <c r="AYT725" s="24"/>
      <c r="AYU725" s="24"/>
      <c r="AYV725" s="24"/>
      <c r="AYW725" s="24"/>
      <c r="AYX725" s="24"/>
      <c r="AYY725" s="24"/>
      <c r="AYZ725" s="24"/>
      <c r="AZA725" s="24"/>
      <c r="AZB725" s="24"/>
      <c r="AZC725" s="24"/>
      <c r="AZD725" s="24"/>
      <c r="AZE725" s="24"/>
      <c r="AZF725" s="24"/>
      <c r="AZG725" s="24"/>
      <c r="AZH725" s="24"/>
      <c r="AZI725" s="24"/>
      <c r="AZJ725" s="24"/>
      <c r="AZK725" s="24"/>
      <c r="AZL725" s="24"/>
      <c r="AZM725" s="24"/>
      <c r="AZN725" s="24"/>
      <c r="AZO725" s="24"/>
      <c r="AZP725" s="24"/>
      <c r="AZQ725" s="24"/>
      <c r="AZR725" s="24"/>
      <c r="AZS725" s="24"/>
      <c r="AZT725" s="24"/>
      <c r="AZU725" s="24"/>
      <c r="AZV725" s="24"/>
      <c r="AZW725" s="24"/>
      <c r="AZX725" s="24"/>
      <c r="AZY725" s="24"/>
      <c r="AZZ725" s="24"/>
      <c r="BAA725" s="24"/>
      <c r="BAB725" s="24"/>
      <c r="BAC725" s="24"/>
      <c r="BAD725" s="24"/>
      <c r="BAE725" s="24"/>
      <c r="BAF725" s="24"/>
      <c r="BAG725" s="24"/>
      <c r="BAH725" s="24"/>
      <c r="BAI725" s="24"/>
      <c r="BAJ725" s="24"/>
      <c r="BAK725" s="24"/>
      <c r="BAL725" s="24"/>
      <c r="BAM725" s="24"/>
      <c r="BAN725" s="24"/>
      <c r="BAO725" s="24"/>
      <c r="BAP725" s="24"/>
    </row>
    <row r="726" spans="1:1394" s="19" customFormat="1" x14ac:dyDescent="0.25">
      <c r="A726" s="19" t="str">
        <f>IF(YEAR(G726)=2024,#REF!,"")</f>
        <v/>
      </c>
      <c r="B726" s="19" t="str">
        <f>IF(YEAR(G726)=2025,#REF!,"")</f>
        <v/>
      </c>
      <c r="C726" s="19" t="str">
        <f t="shared" si="55"/>
        <v>Afternoon45149</v>
      </c>
      <c r="D726" s="19" t="str">
        <f>IF('by region'!$C$2="Any","Any",'Turf only'!V726)&amp;M726&amp;IF('by region'!$I$2="Any","Any",N726)&amp;G726</f>
        <v>AnyFlatAny45149</v>
      </c>
      <c r="E726" s="19" t="e">
        <f>IF(I726=#REF!,'Turf only'!G726,"")</f>
        <v>#REF!</v>
      </c>
      <c r="F726" s="19" t="e">
        <f t="shared" si="56"/>
        <v>#REF!</v>
      </c>
      <c r="G726" s="15">
        <v>45149</v>
      </c>
      <c r="H726" s="16" t="s">
        <v>35</v>
      </c>
      <c r="I726" s="16" t="s">
        <v>22</v>
      </c>
      <c r="J726" s="16" t="s">
        <v>9</v>
      </c>
      <c r="K726" s="14" t="s">
        <v>10</v>
      </c>
      <c r="L726" s="14" t="s">
        <v>11</v>
      </c>
      <c r="M726" s="16" t="s">
        <v>25</v>
      </c>
      <c r="N726" s="16" t="s">
        <v>13</v>
      </c>
      <c r="O726" s="16" t="s">
        <v>14</v>
      </c>
      <c r="P726" s="23">
        <f t="shared" si="57"/>
        <v>1</v>
      </c>
      <c r="Q726" s="23" cm="1">
        <f t="array" ref="Q726">SUMPRODUCT(($G$2:$G$2765=G726)*(P726&gt;$P$2:$P$2765))+1</f>
        <v>1</v>
      </c>
      <c r="R726" s="23" t="e">
        <f>(Q726*100000)+#REF!</f>
        <v>#REF!</v>
      </c>
      <c r="S726" s="19" t="e" cm="1">
        <f t="array" ref="S726">SUMPRODUCT(($G$2:$G$2765=G726)*(R726&gt;$R$2:$R$2765))+1</f>
        <v>#REF!</v>
      </c>
      <c r="T726" s="19" t="str">
        <f t="shared" si="58"/>
        <v xml:space="preserve">MUSSELBURGH </v>
      </c>
      <c r="U726" s="19">
        <v>0</v>
      </c>
      <c r="V726" s="19" t="s">
        <v>17</v>
      </c>
      <c r="W726" s="19">
        <f t="shared" si="59"/>
        <v>2023</v>
      </c>
      <c r="X726" s="24"/>
      <c r="Y726" s="24"/>
      <c r="Z726" s="24"/>
      <c r="AA726" s="24"/>
      <c r="AB726" s="24"/>
      <c r="AC726" s="24"/>
      <c r="AD726" s="24"/>
      <c r="AE726" s="24"/>
      <c r="AF726" s="24"/>
      <c r="AG726" s="24"/>
      <c r="AH726" s="24"/>
      <c r="AI726" s="24"/>
      <c r="AJ726" s="24"/>
      <c r="AK726" s="24"/>
      <c r="AL726" s="24"/>
      <c r="AM726" s="24"/>
      <c r="AN726" s="24"/>
      <c r="AO726" s="24"/>
      <c r="AP726" s="24"/>
      <c r="AQ726" s="24"/>
      <c r="AR726" s="24"/>
      <c r="AS726" s="24"/>
      <c r="AT726" s="24"/>
      <c r="AU726" s="24"/>
      <c r="AV726" s="24"/>
      <c r="AW726" s="24"/>
      <c r="AX726" s="24"/>
      <c r="AY726" s="24"/>
      <c r="AZ726" s="24"/>
      <c r="BA726" s="24"/>
      <c r="BB726" s="24"/>
      <c r="BC726" s="24"/>
      <c r="BD726" s="24"/>
      <c r="BE726" s="24"/>
      <c r="BF726" s="24"/>
      <c r="BG726" s="24"/>
      <c r="BH726" s="24"/>
      <c r="BI726" s="24"/>
      <c r="BJ726" s="24"/>
      <c r="BK726" s="24"/>
      <c r="BL726" s="24"/>
      <c r="BM726" s="24"/>
      <c r="BN726" s="24"/>
      <c r="BO726" s="24"/>
      <c r="BP726" s="24"/>
      <c r="BQ726" s="24"/>
      <c r="BR726" s="24"/>
      <c r="BS726" s="24"/>
      <c r="BT726" s="24"/>
      <c r="BU726" s="24"/>
      <c r="BV726" s="24"/>
      <c r="BW726" s="24"/>
      <c r="BX726" s="24"/>
      <c r="BY726" s="24"/>
      <c r="BZ726" s="24"/>
      <c r="CA726" s="24"/>
      <c r="CB726" s="24"/>
      <c r="CC726" s="24"/>
      <c r="CD726" s="24"/>
      <c r="CE726" s="24"/>
      <c r="CF726" s="24"/>
      <c r="CG726" s="24"/>
      <c r="CH726" s="24"/>
      <c r="CI726" s="24"/>
      <c r="CJ726" s="24"/>
      <c r="CK726" s="24"/>
      <c r="CL726" s="24"/>
      <c r="CM726" s="24"/>
      <c r="CN726" s="24"/>
      <c r="CO726" s="24"/>
      <c r="CP726" s="24"/>
      <c r="CQ726" s="24"/>
      <c r="CR726" s="24"/>
      <c r="CS726" s="24"/>
      <c r="CT726" s="24"/>
      <c r="CU726" s="24"/>
      <c r="CV726" s="24"/>
      <c r="CW726" s="24"/>
      <c r="CX726" s="24"/>
      <c r="CY726" s="24"/>
      <c r="CZ726" s="24"/>
      <c r="DA726" s="24"/>
      <c r="DB726" s="24"/>
      <c r="DC726" s="24"/>
      <c r="DD726" s="24"/>
      <c r="DE726" s="24"/>
      <c r="DF726" s="24"/>
      <c r="DG726" s="24"/>
      <c r="DH726" s="24"/>
      <c r="DI726" s="24"/>
      <c r="DJ726" s="24"/>
      <c r="DK726" s="24"/>
      <c r="DL726" s="24"/>
      <c r="DM726" s="24"/>
      <c r="DN726" s="24"/>
      <c r="DO726" s="24"/>
      <c r="DP726" s="24"/>
      <c r="DQ726" s="24"/>
      <c r="DR726" s="24"/>
      <c r="DS726" s="24"/>
      <c r="DT726" s="24"/>
      <c r="DU726" s="24"/>
      <c r="DV726" s="24"/>
      <c r="DW726" s="24"/>
      <c r="DX726" s="24"/>
      <c r="DY726" s="24"/>
      <c r="DZ726" s="24"/>
      <c r="EA726" s="24"/>
      <c r="EB726" s="24"/>
      <c r="EC726" s="24"/>
      <c r="ED726" s="24"/>
      <c r="EE726" s="24"/>
      <c r="EF726" s="24"/>
      <c r="EG726" s="24"/>
      <c r="EH726" s="24"/>
      <c r="EI726" s="24"/>
      <c r="EJ726" s="24"/>
      <c r="EK726" s="24"/>
      <c r="EL726" s="24"/>
      <c r="EM726" s="24"/>
      <c r="EN726" s="24"/>
      <c r="EO726" s="24"/>
      <c r="EP726" s="24"/>
      <c r="EQ726" s="24"/>
      <c r="ER726" s="24"/>
      <c r="ES726" s="24"/>
      <c r="ET726" s="24"/>
      <c r="EU726" s="24"/>
      <c r="EV726" s="24"/>
      <c r="EW726" s="24"/>
      <c r="EX726" s="24"/>
      <c r="EY726" s="24"/>
      <c r="EZ726" s="24"/>
      <c r="FA726" s="24"/>
      <c r="FB726" s="24"/>
      <c r="FC726" s="24"/>
      <c r="FD726" s="24"/>
      <c r="FE726" s="24"/>
      <c r="FF726" s="24"/>
      <c r="FG726" s="24"/>
      <c r="FH726" s="24"/>
      <c r="FI726" s="24"/>
      <c r="FJ726" s="24"/>
      <c r="FK726" s="24"/>
      <c r="FL726" s="24"/>
      <c r="FM726" s="24"/>
      <c r="FN726" s="24"/>
      <c r="FO726" s="24"/>
      <c r="FP726" s="24"/>
      <c r="FQ726" s="24"/>
      <c r="FR726" s="24"/>
      <c r="FS726" s="24"/>
      <c r="FT726" s="24"/>
      <c r="FU726" s="24"/>
      <c r="FV726" s="24"/>
      <c r="FW726" s="24"/>
      <c r="FX726" s="24"/>
      <c r="FY726" s="24"/>
      <c r="FZ726" s="24"/>
      <c r="GA726" s="24"/>
      <c r="GB726" s="24"/>
      <c r="GC726" s="24"/>
      <c r="GD726" s="24"/>
      <c r="GE726" s="24"/>
      <c r="GF726" s="24"/>
      <c r="GG726" s="24"/>
      <c r="GH726" s="24"/>
      <c r="GI726" s="24"/>
      <c r="GJ726" s="24"/>
      <c r="GK726" s="24"/>
      <c r="GL726" s="24"/>
      <c r="GM726" s="24"/>
      <c r="GN726" s="24"/>
      <c r="GO726" s="24"/>
      <c r="GP726" s="24"/>
      <c r="GQ726" s="24"/>
      <c r="GR726" s="24"/>
      <c r="GS726" s="24"/>
      <c r="GT726" s="24"/>
      <c r="GU726" s="24"/>
      <c r="GV726" s="24"/>
      <c r="GW726" s="24"/>
      <c r="GX726" s="24"/>
      <c r="GY726" s="24"/>
      <c r="GZ726" s="24"/>
      <c r="HA726" s="24"/>
      <c r="HB726" s="24"/>
      <c r="HC726" s="24"/>
      <c r="HD726" s="24"/>
      <c r="HE726" s="24"/>
      <c r="HF726" s="24"/>
      <c r="HG726" s="24"/>
      <c r="HH726" s="24"/>
      <c r="HI726" s="24"/>
      <c r="HJ726" s="24"/>
      <c r="HK726" s="24"/>
      <c r="HL726" s="24"/>
      <c r="HM726" s="24"/>
      <c r="HN726" s="24"/>
      <c r="HO726" s="24"/>
      <c r="HP726" s="24"/>
      <c r="HQ726" s="24"/>
      <c r="HR726" s="24"/>
      <c r="HS726" s="24"/>
      <c r="HT726" s="24"/>
      <c r="HU726" s="24"/>
      <c r="HV726" s="24"/>
      <c r="HW726" s="24"/>
      <c r="HX726" s="24"/>
      <c r="HY726" s="24"/>
      <c r="HZ726" s="24"/>
      <c r="IA726" s="24"/>
      <c r="IB726" s="24"/>
      <c r="IC726" s="24"/>
      <c r="ID726" s="24"/>
      <c r="IE726" s="24"/>
      <c r="IF726" s="24"/>
      <c r="IG726" s="24"/>
      <c r="IH726" s="24"/>
      <c r="II726" s="24"/>
      <c r="IJ726" s="24"/>
      <c r="IK726" s="24"/>
      <c r="IL726" s="24"/>
      <c r="IM726" s="24"/>
      <c r="IN726" s="24"/>
      <c r="IO726" s="24"/>
      <c r="IP726" s="24"/>
      <c r="IQ726" s="24"/>
      <c r="IR726" s="24"/>
      <c r="IS726" s="24"/>
      <c r="IT726" s="24"/>
      <c r="IU726" s="24"/>
      <c r="IV726" s="24"/>
      <c r="IW726" s="24"/>
      <c r="IX726" s="24"/>
      <c r="IY726" s="24"/>
      <c r="IZ726" s="24"/>
      <c r="JA726" s="24"/>
      <c r="JB726" s="24"/>
      <c r="JC726" s="24"/>
      <c r="JD726" s="24"/>
      <c r="JE726" s="24"/>
      <c r="JF726" s="24"/>
      <c r="JG726" s="24"/>
      <c r="JH726" s="24"/>
      <c r="JI726" s="24"/>
      <c r="JJ726" s="24"/>
      <c r="JK726" s="24"/>
      <c r="JL726" s="24"/>
      <c r="JM726" s="24"/>
      <c r="JN726" s="24"/>
      <c r="JO726" s="24"/>
      <c r="JP726" s="24"/>
      <c r="JQ726" s="24"/>
      <c r="JR726" s="24"/>
      <c r="JS726" s="24"/>
      <c r="JT726" s="24"/>
      <c r="JU726" s="24"/>
      <c r="JV726" s="24"/>
      <c r="JW726" s="24"/>
      <c r="JX726" s="24"/>
      <c r="JY726" s="24"/>
      <c r="JZ726" s="24"/>
      <c r="KA726" s="24"/>
      <c r="KB726" s="24"/>
      <c r="KC726" s="24"/>
      <c r="KD726" s="24"/>
      <c r="KE726" s="24"/>
      <c r="KF726" s="24"/>
      <c r="KG726" s="24"/>
      <c r="KH726" s="24"/>
      <c r="KI726" s="24"/>
      <c r="KJ726" s="24"/>
      <c r="KK726" s="24"/>
      <c r="KL726" s="24"/>
      <c r="KM726" s="24"/>
      <c r="KN726" s="24"/>
      <c r="KO726" s="24"/>
      <c r="KP726" s="24"/>
      <c r="KQ726" s="24"/>
      <c r="KR726" s="24"/>
      <c r="KS726" s="24"/>
      <c r="KT726" s="24"/>
      <c r="KU726" s="24"/>
      <c r="KV726" s="24"/>
      <c r="KW726" s="24"/>
      <c r="KX726" s="24"/>
      <c r="KY726" s="24"/>
      <c r="KZ726" s="24"/>
      <c r="LA726" s="24"/>
      <c r="LB726" s="24"/>
      <c r="LC726" s="24"/>
      <c r="LD726" s="24"/>
      <c r="LE726" s="24"/>
      <c r="LF726" s="24"/>
      <c r="LG726" s="24"/>
      <c r="LH726" s="24"/>
      <c r="LI726" s="24"/>
      <c r="LJ726" s="24"/>
      <c r="LK726" s="24"/>
      <c r="LL726" s="24"/>
      <c r="LM726" s="24"/>
      <c r="LN726" s="24"/>
      <c r="LO726" s="24"/>
      <c r="LP726" s="24"/>
      <c r="LQ726" s="24"/>
      <c r="LR726" s="24"/>
      <c r="LS726" s="24"/>
      <c r="LT726" s="24"/>
      <c r="LU726" s="24"/>
      <c r="LV726" s="24"/>
      <c r="LW726" s="24"/>
      <c r="LX726" s="24"/>
      <c r="LY726" s="24"/>
      <c r="LZ726" s="24"/>
      <c r="MA726" s="24"/>
      <c r="MB726" s="24"/>
      <c r="MC726" s="24"/>
      <c r="MD726" s="24"/>
      <c r="ME726" s="24"/>
      <c r="MF726" s="24"/>
      <c r="MG726" s="24"/>
      <c r="MH726" s="24"/>
      <c r="MI726" s="24"/>
      <c r="MJ726" s="24"/>
      <c r="MK726" s="24"/>
      <c r="ML726" s="24"/>
      <c r="MM726" s="24"/>
      <c r="MN726" s="24"/>
      <c r="MO726" s="24"/>
      <c r="MP726" s="24"/>
      <c r="MQ726" s="24"/>
      <c r="MR726" s="24"/>
      <c r="MS726" s="24"/>
      <c r="MT726" s="24"/>
      <c r="MU726" s="24"/>
      <c r="MV726" s="24"/>
      <c r="MW726" s="24"/>
      <c r="MX726" s="24"/>
      <c r="MY726" s="24"/>
      <c r="MZ726" s="24"/>
      <c r="NA726" s="24"/>
      <c r="NB726" s="24"/>
      <c r="NC726" s="24"/>
      <c r="ND726" s="24"/>
      <c r="NE726" s="24"/>
      <c r="NF726" s="24"/>
      <c r="NG726" s="24"/>
      <c r="NH726" s="24"/>
      <c r="NI726" s="24"/>
      <c r="NJ726" s="24"/>
      <c r="NK726" s="24"/>
      <c r="NL726" s="24"/>
      <c r="NM726" s="24"/>
      <c r="NN726" s="24"/>
      <c r="NO726" s="24"/>
      <c r="NP726" s="24"/>
      <c r="NQ726" s="24"/>
      <c r="NR726" s="24"/>
      <c r="NS726" s="24"/>
      <c r="NT726" s="24"/>
      <c r="NU726" s="24"/>
      <c r="NV726" s="24"/>
      <c r="NW726" s="24"/>
      <c r="NX726" s="24"/>
      <c r="NY726" s="24"/>
      <c r="NZ726" s="24"/>
      <c r="OA726" s="24"/>
      <c r="OB726" s="24"/>
      <c r="OC726" s="24"/>
      <c r="OD726" s="24"/>
      <c r="OE726" s="24"/>
      <c r="OF726" s="24"/>
      <c r="OG726" s="24"/>
      <c r="OH726" s="24"/>
      <c r="OI726" s="24"/>
      <c r="OJ726" s="24"/>
      <c r="OK726" s="24"/>
      <c r="OL726" s="24"/>
      <c r="OM726" s="24"/>
      <c r="ON726" s="24"/>
      <c r="OO726" s="24"/>
      <c r="OP726" s="24"/>
      <c r="OQ726" s="24"/>
      <c r="OR726" s="24"/>
      <c r="OS726" s="24"/>
      <c r="OT726" s="24"/>
      <c r="OU726" s="24"/>
      <c r="OV726" s="24"/>
      <c r="OW726" s="24"/>
      <c r="OX726" s="24"/>
      <c r="OY726" s="24"/>
      <c r="OZ726" s="24"/>
      <c r="PA726" s="24"/>
      <c r="PB726" s="24"/>
      <c r="PC726" s="24"/>
      <c r="PD726" s="24"/>
      <c r="PE726" s="24"/>
      <c r="PF726" s="24"/>
      <c r="PG726" s="24"/>
      <c r="PH726" s="24"/>
      <c r="PI726" s="24"/>
      <c r="PJ726" s="24"/>
      <c r="PK726" s="24"/>
      <c r="PL726" s="24"/>
      <c r="PM726" s="24"/>
      <c r="PN726" s="24"/>
      <c r="PO726" s="24"/>
      <c r="PP726" s="24"/>
      <c r="PQ726" s="24"/>
      <c r="PR726" s="24"/>
      <c r="PS726" s="24"/>
      <c r="PT726" s="24"/>
      <c r="PU726" s="24"/>
      <c r="PV726" s="24"/>
      <c r="PW726" s="24"/>
      <c r="PX726" s="24"/>
      <c r="PY726" s="24"/>
      <c r="PZ726" s="24"/>
      <c r="QA726" s="24"/>
      <c r="QB726" s="24"/>
      <c r="QC726" s="24"/>
      <c r="QD726" s="24"/>
      <c r="QE726" s="24"/>
      <c r="QF726" s="24"/>
      <c r="QG726" s="24"/>
      <c r="QH726" s="24"/>
      <c r="QI726" s="24"/>
      <c r="QJ726" s="24"/>
      <c r="QK726" s="24"/>
      <c r="QL726" s="24"/>
      <c r="QM726" s="24"/>
      <c r="QN726" s="24"/>
      <c r="QO726" s="24"/>
      <c r="QP726" s="24"/>
      <c r="QQ726" s="24"/>
      <c r="QR726" s="24"/>
      <c r="QS726" s="24"/>
      <c r="QT726" s="24"/>
      <c r="QU726" s="24"/>
      <c r="QV726" s="24"/>
      <c r="QW726" s="24"/>
      <c r="QX726" s="24"/>
      <c r="QY726" s="24"/>
      <c r="QZ726" s="24"/>
      <c r="RA726" s="24"/>
      <c r="RB726" s="24"/>
      <c r="RC726" s="24"/>
      <c r="RD726" s="24"/>
      <c r="RE726" s="24"/>
      <c r="RF726" s="24"/>
      <c r="RG726" s="24"/>
      <c r="RH726" s="24"/>
      <c r="RI726" s="24"/>
      <c r="RJ726" s="24"/>
      <c r="RK726" s="24"/>
      <c r="RL726" s="24"/>
      <c r="RM726" s="24"/>
      <c r="RN726" s="24"/>
      <c r="RO726" s="24"/>
      <c r="RP726" s="24"/>
      <c r="RQ726" s="24"/>
      <c r="RR726" s="24"/>
      <c r="RS726" s="24"/>
      <c r="RT726" s="24"/>
      <c r="RU726" s="24"/>
      <c r="RV726" s="24"/>
      <c r="RW726" s="24"/>
      <c r="RX726" s="24"/>
      <c r="RY726" s="24"/>
      <c r="RZ726" s="24"/>
      <c r="SA726" s="24"/>
      <c r="SB726" s="24"/>
      <c r="SC726" s="24"/>
      <c r="SD726" s="24"/>
      <c r="SE726" s="24"/>
      <c r="SF726" s="24"/>
      <c r="SG726" s="24"/>
      <c r="SH726" s="24"/>
      <c r="SI726" s="24"/>
      <c r="SJ726" s="24"/>
      <c r="SK726" s="24"/>
      <c r="SL726" s="24"/>
      <c r="SM726" s="24"/>
      <c r="SN726" s="24"/>
      <c r="SO726" s="24"/>
      <c r="SP726" s="24"/>
      <c r="SQ726" s="24"/>
      <c r="SR726" s="24"/>
      <c r="SS726" s="24"/>
      <c r="ST726" s="24"/>
      <c r="SU726" s="24"/>
      <c r="SV726" s="24"/>
      <c r="SW726" s="24"/>
      <c r="SX726" s="24"/>
      <c r="SY726" s="24"/>
      <c r="SZ726" s="24"/>
      <c r="TA726" s="24"/>
      <c r="TB726" s="24"/>
      <c r="TC726" s="24"/>
      <c r="TD726" s="24"/>
      <c r="TE726" s="24"/>
      <c r="TF726" s="24"/>
      <c r="TG726" s="24"/>
      <c r="TH726" s="24"/>
      <c r="TI726" s="24"/>
      <c r="TJ726" s="24"/>
      <c r="TK726" s="24"/>
      <c r="TL726" s="24"/>
      <c r="TM726" s="24"/>
      <c r="TN726" s="24"/>
      <c r="TO726" s="24"/>
      <c r="TP726" s="24"/>
      <c r="TQ726" s="24"/>
      <c r="TR726" s="24"/>
      <c r="TS726" s="24"/>
      <c r="TT726" s="24"/>
      <c r="TU726" s="24"/>
      <c r="TV726" s="24"/>
      <c r="TW726" s="24"/>
      <c r="TX726" s="24"/>
      <c r="TY726" s="24"/>
      <c r="TZ726" s="24"/>
      <c r="UA726" s="24"/>
      <c r="UB726" s="24"/>
      <c r="UC726" s="24"/>
      <c r="UD726" s="24"/>
      <c r="UE726" s="24"/>
      <c r="UF726" s="24"/>
      <c r="UG726" s="24"/>
      <c r="UH726" s="24"/>
      <c r="UI726" s="24"/>
      <c r="UJ726" s="24"/>
      <c r="UK726" s="24"/>
      <c r="UL726" s="24"/>
      <c r="UM726" s="24"/>
      <c r="UN726" s="24"/>
      <c r="UO726" s="24"/>
      <c r="UP726" s="24"/>
      <c r="UQ726" s="24"/>
      <c r="UR726" s="24"/>
      <c r="US726" s="24"/>
      <c r="UT726" s="24"/>
      <c r="UU726" s="24"/>
      <c r="UV726" s="24"/>
      <c r="UW726" s="24"/>
      <c r="UX726" s="24"/>
      <c r="UY726" s="24"/>
      <c r="UZ726" s="24"/>
      <c r="VA726" s="24"/>
      <c r="VB726" s="24"/>
      <c r="VC726" s="24"/>
      <c r="VD726" s="24"/>
      <c r="VE726" s="24"/>
      <c r="VF726" s="24"/>
      <c r="VG726" s="24"/>
      <c r="VH726" s="24"/>
      <c r="VI726" s="24"/>
      <c r="VJ726" s="24"/>
      <c r="VK726" s="24"/>
      <c r="VL726" s="24"/>
      <c r="VM726" s="24"/>
      <c r="VN726" s="24"/>
      <c r="VO726" s="24"/>
      <c r="VP726" s="24"/>
      <c r="VQ726" s="24"/>
      <c r="VR726" s="24"/>
      <c r="VS726" s="24"/>
      <c r="VT726" s="24"/>
      <c r="VU726" s="24"/>
      <c r="VV726" s="24"/>
      <c r="VW726" s="24"/>
      <c r="VX726" s="24"/>
      <c r="VY726" s="24"/>
      <c r="VZ726" s="24"/>
      <c r="WA726" s="24"/>
      <c r="WB726" s="24"/>
      <c r="WC726" s="24"/>
      <c r="WD726" s="24"/>
      <c r="WE726" s="24"/>
      <c r="WF726" s="24"/>
      <c r="WG726" s="24"/>
      <c r="WH726" s="24"/>
      <c r="WI726" s="24"/>
      <c r="WJ726" s="24"/>
      <c r="WK726" s="24"/>
      <c r="WL726" s="24"/>
      <c r="WM726" s="24"/>
      <c r="WN726" s="24"/>
      <c r="WO726" s="24"/>
      <c r="WP726" s="24"/>
      <c r="WQ726" s="24"/>
      <c r="WR726" s="24"/>
      <c r="WS726" s="24"/>
      <c r="WT726" s="24"/>
      <c r="WU726" s="24"/>
      <c r="WV726" s="24"/>
      <c r="WW726" s="24"/>
      <c r="WX726" s="24"/>
      <c r="WY726" s="24"/>
      <c r="WZ726" s="24"/>
      <c r="XA726" s="24"/>
      <c r="XB726" s="24"/>
      <c r="XC726" s="24"/>
      <c r="XD726" s="24"/>
      <c r="XE726" s="24"/>
      <c r="XF726" s="24"/>
      <c r="XG726" s="24"/>
      <c r="XH726" s="24"/>
      <c r="XI726" s="24"/>
      <c r="XJ726" s="24"/>
      <c r="XK726" s="24"/>
      <c r="XL726" s="24"/>
      <c r="XM726" s="24"/>
      <c r="XN726" s="24"/>
      <c r="XO726" s="24"/>
      <c r="XP726" s="24"/>
      <c r="XQ726" s="24"/>
      <c r="XR726" s="24"/>
      <c r="XS726" s="24"/>
      <c r="XT726" s="24"/>
      <c r="XU726" s="24"/>
      <c r="XV726" s="24"/>
      <c r="XW726" s="24"/>
      <c r="XX726" s="24"/>
      <c r="XY726" s="24"/>
      <c r="XZ726" s="24"/>
      <c r="YA726" s="24"/>
      <c r="YB726" s="24"/>
      <c r="YC726" s="24"/>
      <c r="YD726" s="24"/>
      <c r="YE726" s="24"/>
      <c r="YF726" s="24"/>
      <c r="YG726" s="24"/>
      <c r="YH726" s="24"/>
      <c r="YI726" s="24"/>
      <c r="YJ726" s="24"/>
      <c r="YK726" s="24"/>
      <c r="YL726" s="24"/>
      <c r="YM726" s="24"/>
      <c r="YN726" s="24"/>
      <c r="YO726" s="24"/>
      <c r="YP726" s="24"/>
      <c r="YQ726" s="24"/>
      <c r="YR726" s="24"/>
      <c r="YS726" s="24"/>
      <c r="YT726" s="24"/>
      <c r="YU726" s="24"/>
      <c r="YV726" s="24"/>
      <c r="YW726" s="24"/>
      <c r="YX726" s="24"/>
      <c r="YY726" s="24"/>
      <c r="YZ726" s="24"/>
      <c r="ZA726" s="24"/>
      <c r="ZB726" s="24"/>
      <c r="ZC726" s="24"/>
      <c r="ZD726" s="24"/>
      <c r="ZE726" s="24"/>
      <c r="ZF726" s="24"/>
      <c r="ZG726" s="24"/>
      <c r="ZH726" s="24"/>
      <c r="ZI726" s="24"/>
      <c r="ZJ726" s="24"/>
      <c r="ZK726" s="24"/>
      <c r="ZL726" s="24"/>
      <c r="ZM726" s="24"/>
      <c r="ZN726" s="24"/>
      <c r="ZO726" s="24"/>
      <c r="ZP726" s="24"/>
      <c r="ZQ726" s="24"/>
      <c r="ZR726" s="24"/>
      <c r="ZS726" s="24"/>
      <c r="ZT726" s="24"/>
      <c r="ZU726" s="24"/>
      <c r="ZV726" s="24"/>
      <c r="ZW726" s="24"/>
      <c r="ZX726" s="24"/>
      <c r="ZY726" s="24"/>
      <c r="ZZ726" s="24"/>
      <c r="AAA726" s="24"/>
      <c r="AAB726" s="24"/>
      <c r="AAC726" s="24"/>
      <c r="AAD726" s="24"/>
      <c r="AAE726" s="24"/>
      <c r="AAF726" s="24"/>
      <c r="AAG726" s="24"/>
      <c r="AAH726" s="24"/>
      <c r="AAI726" s="24"/>
      <c r="AAJ726" s="24"/>
      <c r="AAK726" s="24"/>
      <c r="AAL726" s="24"/>
      <c r="AAM726" s="24"/>
      <c r="AAN726" s="24"/>
      <c r="AAO726" s="24"/>
      <c r="AAP726" s="24"/>
      <c r="AAQ726" s="24"/>
      <c r="AAR726" s="24"/>
      <c r="AAS726" s="24"/>
      <c r="AAT726" s="24"/>
      <c r="AAU726" s="24"/>
      <c r="AAV726" s="24"/>
      <c r="AAW726" s="24"/>
      <c r="AAX726" s="24"/>
      <c r="AAY726" s="24"/>
      <c r="AAZ726" s="24"/>
      <c r="ABA726" s="24"/>
      <c r="ABB726" s="24"/>
      <c r="ABC726" s="24"/>
      <c r="ABD726" s="24"/>
      <c r="ABE726" s="24"/>
      <c r="ABF726" s="24"/>
      <c r="ABG726" s="24"/>
      <c r="ABH726" s="24"/>
      <c r="ABI726" s="24"/>
      <c r="ABJ726" s="24"/>
      <c r="ABK726" s="24"/>
      <c r="ABL726" s="24"/>
      <c r="ABM726" s="24"/>
      <c r="ABN726" s="24"/>
      <c r="ABO726" s="24"/>
      <c r="ABP726" s="24"/>
      <c r="ABQ726" s="24"/>
      <c r="ABR726" s="24"/>
      <c r="ABS726" s="24"/>
      <c r="ABT726" s="24"/>
      <c r="ABU726" s="24"/>
      <c r="ABV726" s="24"/>
      <c r="ABW726" s="24"/>
      <c r="ABX726" s="24"/>
      <c r="ABY726" s="24"/>
      <c r="ABZ726" s="24"/>
      <c r="ACA726" s="24"/>
      <c r="ACB726" s="24"/>
      <c r="ACC726" s="24"/>
      <c r="ACD726" s="24"/>
      <c r="ACE726" s="24"/>
      <c r="ACF726" s="24"/>
      <c r="ACG726" s="24"/>
      <c r="ACH726" s="24"/>
      <c r="ACI726" s="24"/>
      <c r="ACJ726" s="24"/>
      <c r="ACK726" s="24"/>
      <c r="ACL726" s="24"/>
      <c r="ACM726" s="24"/>
      <c r="ACN726" s="24"/>
      <c r="ACO726" s="24"/>
      <c r="ACP726" s="24"/>
      <c r="ACQ726" s="24"/>
      <c r="ACR726" s="24"/>
      <c r="ACS726" s="24"/>
      <c r="ACT726" s="24"/>
      <c r="ACU726" s="24"/>
      <c r="ACV726" s="24"/>
      <c r="ACW726" s="24"/>
      <c r="ACX726" s="24"/>
      <c r="ACY726" s="24"/>
      <c r="ACZ726" s="24"/>
      <c r="ADA726" s="24"/>
      <c r="ADB726" s="24"/>
      <c r="ADC726" s="24"/>
      <c r="ADD726" s="24"/>
      <c r="ADE726" s="24"/>
      <c r="ADF726" s="24"/>
      <c r="ADG726" s="24"/>
      <c r="ADH726" s="24"/>
      <c r="ADI726" s="24"/>
      <c r="ADJ726" s="24"/>
      <c r="ADK726" s="24"/>
      <c r="ADL726" s="24"/>
      <c r="ADM726" s="24"/>
      <c r="ADN726" s="24"/>
      <c r="ADO726" s="24"/>
      <c r="ADP726" s="24"/>
      <c r="ADQ726" s="24"/>
      <c r="ADR726" s="24"/>
      <c r="ADS726" s="24"/>
      <c r="ADT726" s="24"/>
      <c r="ADU726" s="24"/>
      <c r="ADV726" s="24"/>
      <c r="ADW726" s="24"/>
      <c r="ADX726" s="24"/>
      <c r="ADY726" s="24"/>
      <c r="ADZ726" s="24"/>
      <c r="AEA726" s="24"/>
      <c r="AEB726" s="24"/>
      <c r="AEC726" s="24"/>
      <c r="AED726" s="24"/>
      <c r="AEE726" s="24"/>
      <c r="AEF726" s="24"/>
      <c r="AEG726" s="24"/>
      <c r="AEH726" s="24"/>
      <c r="AEI726" s="24"/>
      <c r="AEJ726" s="24"/>
      <c r="AEK726" s="24"/>
      <c r="AEL726" s="24"/>
      <c r="AEM726" s="24"/>
      <c r="AEN726" s="24"/>
      <c r="AEO726" s="24"/>
      <c r="AEP726" s="24"/>
      <c r="AEQ726" s="24"/>
      <c r="AER726" s="24"/>
      <c r="AES726" s="24"/>
      <c r="AET726" s="24"/>
      <c r="AEU726" s="24"/>
      <c r="AEV726" s="24"/>
      <c r="AEW726" s="24"/>
      <c r="AEX726" s="24"/>
      <c r="AEY726" s="24"/>
      <c r="AEZ726" s="24"/>
      <c r="AFA726" s="24"/>
      <c r="AFB726" s="24"/>
      <c r="AFC726" s="24"/>
      <c r="AFD726" s="24"/>
      <c r="AFE726" s="24"/>
      <c r="AFF726" s="24"/>
      <c r="AFG726" s="24"/>
      <c r="AFH726" s="24"/>
      <c r="AFI726" s="24"/>
      <c r="AFJ726" s="24"/>
      <c r="AFK726" s="24"/>
      <c r="AFL726" s="24"/>
      <c r="AFM726" s="24"/>
      <c r="AFN726" s="24"/>
      <c r="AFO726" s="24"/>
      <c r="AFP726" s="24"/>
      <c r="AFQ726" s="24"/>
      <c r="AFR726" s="24"/>
      <c r="AFS726" s="24"/>
      <c r="AFT726" s="24"/>
      <c r="AFU726" s="24"/>
      <c r="AFV726" s="24"/>
      <c r="AFW726" s="24"/>
      <c r="AFX726" s="24"/>
      <c r="AFY726" s="24"/>
      <c r="AFZ726" s="24"/>
      <c r="AGA726" s="24"/>
      <c r="AGB726" s="24"/>
      <c r="AGC726" s="24"/>
      <c r="AGD726" s="24"/>
      <c r="AGE726" s="24"/>
      <c r="AGF726" s="24"/>
      <c r="AGG726" s="24"/>
      <c r="AGH726" s="24"/>
      <c r="AGI726" s="24"/>
      <c r="AGJ726" s="24"/>
      <c r="AGK726" s="24"/>
      <c r="AGL726" s="24"/>
      <c r="AGM726" s="24"/>
      <c r="AGN726" s="24"/>
      <c r="AGO726" s="24"/>
      <c r="AGP726" s="24"/>
      <c r="AGQ726" s="24"/>
      <c r="AGR726" s="24"/>
      <c r="AGS726" s="24"/>
      <c r="AGT726" s="24"/>
      <c r="AGU726" s="24"/>
      <c r="AGV726" s="24"/>
      <c r="AGW726" s="24"/>
      <c r="AGX726" s="24"/>
      <c r="AGY726" s="24"/>
      <c r="AGZ726" s="24"/>
      <c r="AHA726" s="24"/>
      <c r="AHB726" s="24"/>
      <c r="AHC726" s="24"/>
      <c r="AHD726" s="24"/>
      <c r="AHE726" s="24"/>
      <c r="AHF726" s="24"/>
      <c r="AHG726" s="24"/>
      <c r="AHH726" s="24"/>
      <c r="AHI726" s="24"/>
      <c r="AHJ726" s="24"/>
      <c r="AHK726" s="24"/>
      <c r="AHL726" s="24"/>
      <c r="AHM726" s="24"/>
      <c r="AHN726" s="24"/>
      <c r="AHO726" s="24"/>
      <c r="AHP726" s="24"/>
      <c r="AHQ726" s="24"/>
      <c r="AHR726" s="24"/>
      <c r="AHS726" s="24"/>
      <c r="AHT726" s="24"/>
      <c r="AHU726" s="24"/>
      <c r="AHV726" s="24"/>
      <c r="AHW726" s="24"/>
      <c r="AHX726" s="24"/>
      <c r="AHY726" s="24"/>
      <c r="AHZ726" s="24"/>
      <c r="AIA726" s="24"/>
      <c r="AIB726" s="24"/>
      <c r="AIC726" s="24"/>
      <c r="AID726" s="24"/>
      <c r="AIE726" s="24"/>
      <c r="AIF726" s="24"/>
      <c r="AIG726" s="24"/>
      <c r="AIH726" s="24"/>
      <c r="AII726" s="24"/>
      <c r="AIJ726" s="24"/>
      <c r="AIK726" s="24"/>
      <c r="AIL726" s="24"/>
      <c r="AIM726" s="24"/>
      <c r="AIN726" s="24"/>
      <c r="AIO726" s="24"/>
      <c r="AIP726" s="24"/>
      <c r="AIQ726" s="24"/>
      <c r="AIR726" s="24"/>
      <c r="AIS726" s="24"/>
      <c r="AIT726" s="24"/>
      <c r="AIU726" s="24"/>
      <c r="AIV726" s="24"/>
      <c r="AIW726" s="24"/>
      <c r="AIX726" s="24"/>
      <c r="AIY726" s="24"/>
      <c r="AIZ726" s="24"/>
      <c r="AJA726" s="24"/>
      <c r="AJB726" s="24"/>
      <c r="AJC726" s="24"/>
      <c r="AJD726" s="24"/>
      <c r="AJE726" s="24"/>
      <c r="AJF726" s="24"/>
      <c r="AJG726" s="24"/>
      <c r="AJH726" s="24"/>
      <c r="AJI726" s="24"/>
      <c r="AJJ726" s="24"/>
      <c r="AJK726" s="24"/>
      <c r="AJL726" s="24"/>
      <c r="AJM726" s="24"/>
      <c r="AJN726" s="24"/>
      <c r="AJO726" s="24"/>
      <c r="AJP726" s="24"/>
      <c r="AJQ726" s="24"/>
      <c r="AJR726" s="24"/>
      <c r="AJS726" s="24"/>
      <c r="AJT726" s="24"/>
      <c r="AJU726" s="24"/>
      <c r="AJV726" s="24"/>
      <c r="AJW726" s="24"/>
      <c r="AJX726" s="24"/>
      <c r="AJY726" s="24"/>
      <c r="AJZ726" s="24"/>
      <c r="AKA726" s="24"/>
      <c r="AKB726" s="24"/>
      <c r="AKC726" s="24"/>
      <c r="AKD726" s="24"/>
      <c r="AKE726" s="24"/>
      <c r="AKF726" s="24"/>
      <c r="AKG726" s="24"/>
      <c r="AKH726" s="24"/>
      <c r="AKI726" s="24"/>
      <c r="AKJ726" s="24"/>
      <c r="AKK726" s="24"/>
      <c r="AKL726" s="24"/>
      <c r="AKM726" s="24"/>
      <c r="AKN726" s="24"/>
      <c r="AKO726" s="24"/>
      <c r="AKP726" s="24"/>
      <c r="AKQ726" s="24"/>
      <c r="AKR726" s="24"/>
      <c r="AKS726" s="24"/>
      <c r="AKT726" s="24"/>
      <c r="AKU726" s="24"/>
      <c r="AKV726" s="24"/>
      <c r="AKW726" s="24"/>
      <c r="AKX726" s="24"/>
      <c r="AKY726" s="24"/>
      <c r="AKZ726" s="24"/>
      <c r="ALA726" s="24"/>
      <c r="ALB726" s="24"/>
      <c r="ALC726" s="24"/>
      <c r="ALD726" s="24"/>
      <c r="ALE726" s="24"/>
      <c r="ALF726" s="24"/>
      <c r="ALG726" s="24"/>
      <c r="ALH726" s="24"/>
      <c r="ALI726" s="24"/>
      <c r="ALJ726" s="24"/>
      <c r="ALK726" s="24"/>
      <c r="ALL726" s="24"/>
      <c r="ALM726" s="24"/>
      <c r="ALN726" s="24"/>
      <c r="ALO726" s="24"/>
      <c r="ALP726" s="24"/>
      <c r="ALQ726" s="24"/>
      <c r="ALR726" s="24"/>
      <c r="ALS726" s="24"/>
      <c r="ALT726" s="24"/>
      <c r="ALU726" s="24"/>
      <c r="ALV726" s="24"/>
      <c r="ALW726" s="24"/>
      <c r="ALX726" s="24"/>
      <c r="ALY726" s="24"/>
      <c r="ALZ726" s="24"/>
      <c r="AMA726" s="24"/>
      <c r="AMB726" s="24"/>
      <c r="AMC726" s="24"/>
      <c r="AMD726" s="24"/>
      <c r="AME726" s="24"/>
      <c r="AMF726" s="24"/>
      <c r="AMG726" s="24"/>
      <c r="AMH726" s="24"/>
      <c r="AMI726" s="24"/>
      <c r="AMJ726" s="24"/>
      <c r="AMK726" s="24"/>
      <c r="AML726" s="24"/>
      <c r="AMM726" s="24"/>
      <c r="AMN726" s="24"/>
      <c r="AMO726" s="24"/>
      <c r="AMP726" s="24"/>
      <c r="AMQ726" s="24"/>
      <c r="AMR726" s="24"/>
      <c r="AMS726" s="24"/>
      <c r="AMT726" s="24"/>
      <c r="AMU726" s="24"/>
      <c r="AMV726" s="24"/>
      <c r="AMW726" s="24"/>
      <c r="AMX726" s="24"/>
      <c r="AMY726" s="24"/>
      <c r="AMZ726" s="24"/>
      <c r="ANA726" s="24"/>
      <c r="ANB726" s="24"/>
      <c r="ANC726" s="24"/>
      <c r="AND726" s="24"/>
      <c r="ANE726" s="24"/>
      <c r="ANF726" s="24"/>
      <c r="ANG726" s="24"/>
      <c r="ANH726" s="24"/>
      <c r="ANI726" s="24"/>
      <c r="ANJ726" s="24"/>
      <c r="ANK726" s="24"/>
      <c r="ANL726" s="24"/>
      <c r="ANM726" s="24"/>
      <c r="ANN726" s="24"/>
      <c r="ANO726" s="24"/>
      <c r="ANP726" s="24"/>
      <c r="ANQ726" s="24"/>
      <c r="ANR726" s="24"/>
      <c r="ANS726" s="24"/>
      <c r="ANT726" s="24"/>
      <c r="ANU726" s="24"/>
      <c r="ANV726" s="24"/>
      <c r="ANW726" s="24"/>
      <c r="ANX726" s="24"/>
      <c r="ANY726" s="24"/>
      <c r="ANZ726" s="24"/>
      <c r="AOA726" s="24"/>
      <c r="AOB726" s="24"/>
      <c r="AOC726" s="24"/>
      <c r="AOD726" s="24"/>
      <c r="AOE726" s="24"/>
      <c r="AOF726" s="24"/>
      <c r="AOG726" s="24"/>
      <c r="AOH726" s="24"/>
      <c r="AOI726" s="24"/>
      <c r="AOJ726" s="24"/>
      <c r="AOK726" s="24"/>
      <c r="AOL726" s="24"/>
      <c r="AOM726" s="24"/>
      <c r="AON726" s="24"/>
      <c r="AOO726" s="24"/>
      <c r="AOP726" s="24"/>
      <c r="AOQ726" s="24"/>
      <c r="AOR726" s="24"/>
      <c r="AOS726" s="24"/>
      <c r="AOT726" s="24"/>
      <c r="AOU726" s="24"/>
      <c r="AOV726" s="24"/>
      <c r="AOW726" s="24"/>
      <c r="AOX726" s="24"/>
      <c r="AOY726" s="24"/>
      <c r="AOZ726" s="24"/>
      <c r="APA726" s="24"/>
      <c r="APB726" s="24"/>
      <c r="APC726" s="24"/>
      <c r="APD726" s="24"/>
      <c r="APE726" s="24"/>
      <c r="APF726" s="24"/>
      <c r="APG726" s="24"/>
      <c r="APH726" s="24"/>
      <c r="API726" s="24"/>
      <c r="APJ726" s="24"/>
      <c r="APK726" s="24"/>
      <c r="APL726" s="24"/>
      <c r="APM726" s="24"/>
      <c r="APN726" s="24"/>
      <c r="APO726" s="24"/>
      <c r="APP726" s="24"/>
      <c r="APQ726" s="24"/>
      <c r="APR726" s="24"/>
      <c r="APS726" s="24"/>
      <c r="APT726" s="24"/>
      <c r="APU726" s="24"/>
      <c r="APV726" s="24"/>
      <c r="APW726" s="24"/>
      <c r="APX726" s="24"/>
      <c r="APY726" s="24"/>
      <c r="APZ726" s="24"/>
      <c r="AQA726" s="24"/>
      <c r="AQB726" s="24"/>
      <c r="AQC726" s="24"/>
      <c r="AQD726" s="24"/>
      <c r="AQE726" s="24"/>
      <c r="AQF726" s="24"/>
      <c r="AQG726" s="24"/>
      <c r="AQH726" s="24"/>
      <c r="AQI726" s="24"/>
      <c r="AQJ726" s="24"/>
      <c r="AQK726" s="24"/>
      <c r="AQL726" s="24"/>
      <c r="AQM726" s="24"/>
      <c r="AQN726" s="24"/>
      <c r="AQO726" s="24"/>
      <c r="AQP726" s="24"/>
      <c r="AQQ726" s="24"/>
      <c r="AQR726" s="24"/>
      <c r="AQS726" s="24"/>
      <c r="AQT726" s="24"/>
      <c r="AQU726" s="24"/>
      <c r="AQV726" s="24"/>
      <c r="AQW726" s="24"/>
      <c r="AQX726" s="24"/>
      <c r="AQY726" s="24"/>
      <c r="AQZ726" s="24"/>
      <c r="ARA726" s="24"/>
      <c r="ARB726" s="24"/>
      <c r="ARC726" s="24"/>
      <c r="ARD726" s="24"/>
      <c r="ARE726" s="24"/>
      <c r="ARF726" s="24"/>
      <c r="ARG726" s="24"/>
      <c r="ARH726" s="24"/>
      <c r="ARI726" s="24"/>
      <c r="ARJ726" s="24"/>
      <c r="ARK726" s="24"/>
      <c r="ARL726" s="24"/>
      <c r="ARM726" s="24"/>
      <c r="ARN726" s="24"/>
      <c r="ARO726" s="24"/>
      <c r="ARP726" s="24"/>
      <c r="ARQ726" s="24"/>
      <c r="ARR726" s="24"/>
      <c r="ARS726" s="24"/>
      <c r="ART726" s="24"/>
      <c r="ARU726" s="24"/>
      <c r="ARV726" s="24"/>
      <c r="ARW726" s="24"/>
      <c r="ARX726" s="24"/>
      <c r="ARY726" s="24"/>
      <c r="ARZ726" s="24"/>
      <c r="ASA726" s="24"/>
      <c r="ASB726" s="24"/>
      <c r="ASC726" s="24"/>
      <c r="ASD726" s="24"/>
      <c r="ASE726" s="24"/>
      <c r="ASF726" s="24"/>
      <c r="ASG726" s="24"/>
      <c r="ASH726" s="24"/>
      <c r="ASI726" s="24"/>
      <c r="ASJ726" s="24"/>
      <c r="ASK726" s="24"/>
      <c r="ASL726" s="24"/>
      <c r="ASM726" s="24"/>
      <c r="ASN726" s="24"/>
      <c r="ASO726" s="24"/>
      <c r="ASP726" s="24"/>
      <c r="ASQ726" s="24"/>
      <c r="ASR726" s="24"/>
      <c r="ASS726" s="24"/>
      <c r="AST726" s="24"/>
      <c r="ASU726" s="24"/>
      <c r="ASV726" s="24"/>
      <c r="ASW726" s="24"/>
      <c r="ASX726" s="24"/>
      <c r="ASY726" s="24"/>
      <c r="ASZ726" s="24"/>
      <c r="ATA726" s="24"/>
      <c r="ATB726" s="24"/>
      <c r="ATC726" s="24"/>
      <c r="ATD726" s="24"/>
      <c r="ATE726" s="24"/>
      <c r="ATF726" s="24"/>
      <c r="ATG726" s="24"/>
      <c r="ATH726" s="24"/>
      <c r="ATI726" s="24"/>
      <c r="ATJ726" s="24"/>
      <c r="ATK726" s="24"/>
      <c r="ATL726" s="24"/>
      <c r="ATM726" s="24"/>
      <c r="ATN726" s="24"/>
      <c r="ATO726" s="24"/>
      <c r="ATP726" s="24"/>
      <c r="ATQ726" s="24"/>
      <c r="ATR726" s="24"/>
      <c r="ATS726" s="24"/>
      <c r="ATT726" s="24"/>
      <c r="ATU726" s="24"/>
      <c r="ATV726" s="24"/>
      <c r="ATW726" s="24"/>
      <c r="ATX726" s="24"/>
      <c r="ATY726" s="24"/>
      <c r="ATZ726" s="24"/>
      <c r="AUA726" s="24"/>
      <c r="AUB726" s="24"/>
      <c r="AUC726" s="24"/>
      <c r="AUD726" s="24"/>
      <c r="AUE726" s="24"/>
      <c r="AUF726" s="24"/>
      <c r="AUG726" s="24"/>
      <c r="AUH726" s="24"/>
      <c r="AUI726" s="24"/>
      <c r="AUJ726" s="24"/>
      <c r="AUK726" s="24"/>
      <c r="AUL726" s="24"/>
      <c r="AUM726" s="24"/>
      <c r="AUN726" s="24"/>
      <c r="AUO726" s="24"/>
      <c r="AUP726" s="24"/>
      <c r="AUQ726" s="24"/>
      <c r="AUR726" s="24"/>
      <c r="AUS726" s="24"/>
      <c r="AUT726" s="24"/>
      <c r="AUU726" s="24"/>
      <c r="AUV726" s="24"/>
      <c r="AUW726" s="24"/>
      <c r="AUX726" s="24"/>
      <c r="AUY726" s="24"/>
      <c r="AUZ726" s="24"/>
      <c r="AVA726" s="24"/>
      <c r="AVB726" s="24"/>
      <c r="AVC726" s="24"/>
      <c r="AVD726" s="24"/>
      <c r="AVE726" s="24"/>
      <c r="AVF726" s="24"/>
      <c r="AVG726" s="24"/>
      <c r="AVH726" s="24"/>
      <c r="AVI726" s="24"/>
      <c r="AVJ726" s="24"/>
      <c r="AVK726" s="24"/>
      <c r="AVL726" s="24"/>
      <c r="AVM726" s="24"/>
      <c r="AVN726" s="24"/>
      <c r="AVO726" s="24"/>
      <c r="AVP726" s="24"/>
      <c r="AVQ726" s="24"/>
      <c r="AVR726" s="24"/>
      <c r="AVS726" s="24"/>
      <c r="AVT726" s="24"/>
      <c r="AVU726" s="24"/>
      <c r="AVV726" s="24"/>
      <c r="AVW726" s="24"/>
      <c r="AVX726" s="24"/>
      <c r="AVY726" s="24"/>
      <c r="AVZ726" s="24"/>
      <c r="AWA726" s="24"/>
      <c r="AWB726" s="24"/>
      <c r="AWC726" s="24"/>
      <c r="AWD726" s="24"/>
      <c r="AWE726" s="24"/>
      <c r="AWF726" s="24"/>
      <c r="AWG726" s="24"/>
      <c r="AWH726" s="24"/>
      <c r="AWI726" s="24"/>
      <c r="AWJ726" s="24"/>
      <c r="AWK726" s="24"/>
      <c r="AWL726" s="24"/>
      <c r="AWM726" s="24"/>
      <c r="AWN726" s="24"/>
      <c r="AWO726" s="24"/>
      <c r="AWP726" s="24"/>
      <c r="AWQ726" s="24"/>
      <c r="AWR726" s="24"/>
      <c r="AWS726" s="24"/>
      <c r="AWT726" s="24"/>
      <c r="AWU726" s="24"/>
      <c r="AWV726" s="24"/>
      <c r="AWW726" s="24"/>
      <c r="AWX726" s="24"/>
      <c r="AWY726" s="24"/>
      <c r="AWZ726" s="24"/>
      <c r="AXA726" s="24"/>
      <c r="AXB726" s="24"/>
      <c r="AXC726" s="24"/>
      <c r="AXD726" s="24"/>
      <c r="AXE726" s="24"/>
      <c r="AXF726" s="24"/>
      <c r="AXG726" s="24"/>
      <c r="AXH726" s="24"/>
      <c r="AXI726" s="24"/>
      <c r="AXJ726" s="24"/>
      <c r="AXK726" s="24"/>
      <c r="AXL726" s="24"/>
      <c r="AXM726" s="24"/>
      <c r="AXN726" s="24"/>
      <c r="AXO726" s="24"/>
      <c r="AXP726" s="24"/>
      <c r="AXQ726" s="24"/>
      <c r="AXR726" s="24"/>
      <c r="AXS726" s="24"/>
      <c r="AXT726" s="24"/>
      <c r="AXU726" s="24"/>
      <c r="AXV726" s="24"/>
      <c r="AXW726" s="24"/>
      <c r="AXX726" s="24"/>
      <c r="AXY726" s="24"/>
      <c r="AXZ726" s="24"/>
      <c r="AYA726" s="24"/>
      <c r="AYB726" s="24"/>
      <c r="AYC726" s="24"/>
      <c r="AYD726" s="24"/>
      <c r="AYE726" s="24"/>
      <c r="AYF726" s="24"/>
      <c r="AYG726" s="24"/>
      <c r="AYH726" s="24"/>
      <c r="AYI726" s="24"/>
      <c r="AYJ726" s="24"/>
      <c r="AYK726" s="24"/>
      <c r="AYL726" s="24"/>
      <c r="AYM726" s="24"/>
      <c r="AYN726" s="24"/>
      <c r="AYO726" s="24"/>
      <c r="AYP726" s="24"/>
      <c r="AYQ726" s="24"/>
      <c r="AYR726" s="24"/>
      <c r="AYS726" s="24"/>
      <c r="AYT726" s="24"/>
      <c r="AYU726" s="24"/>
      <c r="AYV726" s="24"/>
      <c r="AYW726" s="24"/>
      <c r="AYX726" s="24"/>
      <c r="AYY726" s="24"/>
      <c r="AYZ726" s="24"/>
      <c r="AZA726" s="24"/>
      <c r="AZB726" s="24"/>
      <c r="AZC726" s="24"/>
      <c r="AZD726" s="24"/>
      <c r="AZE726" s="24"/>
      <c r="AZF726" s="24"/>
      <c r="AZG726" s="24"/>
      <c r="AZH726" s="24"/>
      <c r="AZI726" s="24"/>
      <c r="AZJ726" s="24"/>
      <c r="AZK726" s="24"/>
      <c r="AZL726" s="24"/>
      <c r="AZM726" s="24"/>
      <c r="AZN726" s="24"/>
      <c r="AZO726" s="24"/>
      <c r="AZP726" s="24"/>
      <c r="AZQ726" s="24"/>
      <c r="AZR726" s="24"/>
      <c r="AZS726" s="24"/>
      <c r="AZT726" s="24"/>
      <c r="AZU726" s="24"/>
      <c r="AZV726" s="24"/>
      <c r="AZW726" s="24"/>
      <c r="AZX726" s="24"/>
      <c r="AZY726" s="24"/>
      <c r="AZZ726" s="24"/>
      <c r="BAA726" s="24"/>
      <c r="BAB726" s="24"/>
      <c r="BAC726" s="24"/>
      <c r="BAD726" s="24"/>
      <c r="BAE726" s="24"/>
      <c r="BAF726" s="24"/>
      <c r="BAG726" s="24"/>
      <c r="BAH726" s="24"/>
      <c r="BAI726" s="24"/>
      <c r="BAJ726" s="24"/>
      <c r="BAK726" s="24"/>
      <c r="BAL726" s="24"/>
      <c r="BAM726" s="24"/>
      <c r="BAN726" s="24"/>
      <c r="BAO726" s="24"/>
      <c r="BAP726" s="24"/>
    </row>
    <row r="727" spans="1:1394" s="19" customFormat="1" x14ac:dyDescent="0.25">
      <c r="A727" s="19" t="str">
        <f>IF(YEAR(G727)=2024,#REF!,"")</f>
        <v/>
      </c>
      <c r="B727" s="19" t="str">
        <f>IF(YEAR(G727)=2025,#REF!,"")</f>
        <v/>
      </c>
      <c r="C727" s="19" t="str">
        <f t="shared" si="55"/>
        <v>Evening45149</v>
      </c>
      <c r="D727" s="19" t="str">
        <f>IF('by region'!$C$2="Any","Any",'Turf only'!V727)&amp;M727&amp;IF('by region'!$I$2="Any","Any",N727)&amp;G727</f>
        <v>AnyFlatAny45149</v>
      </c>
      <c r="E727" s="19" t="e">
        <f>IF(I727=#REF!,'Turf only'!G727,"")</f>
        <v>#REF!</v>
      </c>
      <c r="F727" s="19" t="e">
        <f t="shared" si="56"/>
        <v>#REF!</v>
      </c>
      <c r="G727" s="20">
        <v>45149</v>
      </c>
      <c r="H727" s="21" t="s">
        <v>35</v>
      </c>
      <c r="I727" s="21" t="s">
        <v>76</v>
      </c>
      <c r="J727" s="21" t="s">
        <v>80</v>
      </c>
      <c r="K727" s="22" t="s">
        <v>16</v>
      </c>
      <c r="L727" s="22" t="s">
        <v>17</v>
      </c>
      <c r="M727" s="21" t="s">
        <v>25</v>
      </c>
      <c r="N727" s="21" t="s">
        <v>13</v>
      </c>
      <c r="O727" s="21" t="s">
        <v>14</v>
      </c>
      <c r="P727" s="23">
        <f t="shared" si="57"/>
        <v>2</v>
      </c>
      <c r="Q727" s="23" cm="1">
        <f t="array" ref="Q727">SUMPRODUCT(($G$2:$G$2765=G727)*(P727&gt;$P$2:$P$2765))+1</f>
        <v>4</v>
      </c>
      <c r="R727" s="23" t="e">
        <f>(Q727*100000)+#REF!</f>
        <v>#REF!</v>
      </c>
      <c r="S727" s="19" t="e" cm="1">
        <f t="array" ref="S727">SUMPRODUCT(($G$2:$G$2765=G727)*(R727&gt;$R$2:$R$2765))+1</f>
        <v>#REF!</v>
      </c>
      <c r="T727" s="19" t="str">
        <f t="shared" si="58"/>
        <v>NEWMARKET †</v>
      </c>
      <c r="U727" s="19">
        <v>0</v>
      </c>
      <c r="V727" s="19" t="s">
        <v>30</v>
      </c>
      <c r="W727" s="19">
        <f t="shared" si="59"/>
        <v>2023</v>
      </c>
      <c r="X727" s="24"/>
      <c r="Y727" s="24"/>
      <c r="Z727" s="24"/>
      <c r="AA727" s="24"/>
      <c r="AB727" s="24"/>
      <c r="AC727" s="24"/>
      <c r="AD727" s="24"/>
      <c r="AE727" s="24"/>
      <c r="AF727" s="24"/>
      <c r="AG727" s="24"/>
      <c r="AH727" s="24"/>
      <c r="AI727" s="24"/>
      <c r="AJ727" s="24"/>
      <c r="AK727" s="24"/>
      <c r="AL727" s="24"/>
      <c r="AM727" s="24"/>
      <c r="AN727" s="24"/>
      <c r="AO727" s="24"/>
      <c r="AP727" s="24"/>
      <c r="AQ727" s="24"/>
      <c r="AR727" s="24"/>
      <c r="AS727" s="24"/>
      <c r="AT727" s="24"/>
      <c r="AU727" s="24"/>
      <c r="AV727" s="24"/>
      <c r="AW727" s="24"/>
      <c r="AX727" s="24"/>
      <c r="AY727" s="24"/>
      <c r="AZ727" s="24"/>
      <c r="BA727" s="24"/>
      <c r="BB727" s="24"/>
      <c r="BC727" s="24"/>
      <c r="BD727" s="24"/>
      <c r="BE727" s="24"/>
      <c r="BF727" s="24"/>
      <c r="BG727" s="24"/>
      <c r="BH727" s="24"/>
      <c r="BI727" s="24"/>
      <c r="BJ727" s="24"/>
      <c r="BK727" s="24"/>
      <c r="BL727" s="24"/>
      <c r="BM727" s="24"/>
      <c r="BN727" s="24"/>
      <c r="BO727" s="24"/>
      <c r="BP727" s="24"/>
      <c r="BQ727" s="24"/>
      <c r="BR727" s="24"/>
      <c r="BS727" s="24"/>
      <c r="BT727" s="24"/>
      <c r="BU727" s="24"/>
      <c r="BV727" s="24"/>
      <c r="BW727" s="24"/>
      <c r="BX727" s="24"/>
      <c r="BY727" s="24"/>
      <c r="BZ727" s="24"/>
      <c r="CA727" s="24"/>
      <c r="CB727" s="24"/>
      <c r="CC727" s="24"/>
      <c r="CD727" s="24"/>
      <c r="CE727" s="24"/>
      <c r="CF727" s="24"/>
      <c r="CG727" s="24"/>
      <c r="CH727" s="24"/>
      <c r="CI727" s="24"/>
      <c r="CJ727" s="24"/>
      <c r="CK727" s="24"/>
      <c r="CL727" s="24"/>
      <c r="CM727" s="24"/>
      <c r="CN727" s="24"/>
      <c r="CO727" s="24"/>
      <c r="CP727" s="24"/>
      <c r="CQ727" s="24"/>
      <c r="CR727" s="24"/>
      <c r="CS727" s="24"/>
      <c r="CT727" s="24"/>
      <c r="CU727" s="24"/>
      <c r="CV727" s="24"/>
      <c r="CW727" s="24"/>
      <c r="CX727" s="24"/>
      <c r="CY727" s="24"/>
      <c r="CZ727" s="24"/>
      <c r="DA727" s="24"/>
      <c r="DB727" s="24"/>
      <c r="DC727" s="24"/>
      <c r="DD727" s="24"/>
      <c r="DE727" s="24"/>
      <c r="DF727" s="24"/>
      <c r="DG727" s="24"/>
      <c r="DH727" s="24"/>
      <c r="DI727" s="24"/>
      <c r="DJ727" s="24"/>
      <c r="DK727" s="24"/>
      <c r="DL727" s="24"/>
      <c r="DM727" s="24"/>
      <c r="DN727" s="24"/>
      <c r="DO727" s="24"/>
      <c r="DP727" s="24"/>
      <c r="DQ727" s="24"/>
      <c r="DR727" s="24"/>
      <c r="DS727" s="24"/>
      <c r="DT727" s="24"/>
      <c r="DU727" s="24"/>
      <c r="DV727" s="24"/>
      <c r="DW727" s="24"/>
      <c r="DX727" s="24"/>
      <c r="DY727" s="24"/>
      <c r="DZ727" s="24"/>
      <c r="EA727" s="24"/>
      <c r="EB727" s="24"/>
      <c r="EC727" s="24"/>
      <c r="ED727" s="24"/>
      <c r="EE727" s="24"/>
      <c r="EF727" s="24"/>
      <c r="EG727" s="24"/>
      <c r="EH727" s="24"/>
      <c r="EI727" s="24"/>
      <c r="EJ727" s="24"/>
      <c r="EK727" s="24"/>
      <c r="EL727" s="24"/>
      <c r="EM727" s="24"/>
      <c r="EN727" s="24"/>
      <c r="EO727" s="24"/>
      <c r="EP727" s="24"/>
      <c r="EQ727" s="24"/>
      <c r="ER727" s="24"/>
      <c r="ES727" s="24"/>
      <c r="ET727" s="24"/>
      <c r="EU727" s="24"/>
      <c r="EV727" s="24"/>
      <c r="EW727" s="24"/>
      <c r="EX727" s="24"/>
      <c r="EY727" s="24"/>
      <c r="EZ727" s="24"/>
      <c r="FA727" s="24"/>
      <c r="FB727" s="24"/>
      <c r="FC727" s="24"/>
      <c r="FD727" s="24"/>
      <c r="FE727" s="24"/>
      <c r="FF727" s="24"/>
      <c r="FG727" s="24"/>
      <c r="FH727" s="24"/>
      <c r="FI727" s="24"/>
      <c r="FJ727" s="24"/>
      <c r="FK727" s="24"/>
      <c r="FL727" s="24"/>
      <c r="FM727" s="24"/>
      <c r="FN727" s="24"/>
      <c r="FO727" s="24"/>
      <c r="FP727" s="24"/>
      <c r="FQ727" s="24"/>
      <c r="FR727" s="24"/>
      <c r="FS727" s="24"/>
      <c r="FT727" s="24"/>
      <c r="FU727" s="24"/>
      <c r="FV727" s="24"/>
      <c r="FW727" s="24"/>
      <c r="FX727" s="24"/>
      <c r="FY727" s="24"/>
      <c r="FZ727" s="24"/>
      <c r="GA727" s="24"/>
      <c r="GB727" s="24"/>
      <c r="GC727" s="24"/>
      <c r="GD727" s="24"/>
      <c r="GE727" s="24"/>
      <c r="GF727" s="24"/>
      <c r="GG727" s="24"/>
      <c r="GH727" s="24"/>
      <c r="GI727" s="24"/>
      <c r="GJ727" s="24"/>
      <c r="GK727" s="24"/>
      <c r="GL727" s="24"/>
      <c r="GM727" s="24"/>
      <c r="GN727" s="24"/>
      <c r="GO727" s="24"/>
      <c r="GP727" s="24"/>
      <c r="GQ727" s="24"/>
      <c r="GR727" s="24"/>
      <c r="GS727" s="24"/>
      <c r="GT727" s="24"/>
      <c r="GU727" s="24"/>
      <c r="GV727" s="24"/>
      <c r="GW727" s="24"/>
      <c r="GX727" s="24"/>
      <c r="GY727" s="24"/>
      <c r="GZ727" s="24"/>
      <c r="HA727" s="24"/>
      <c r="HB727" s="24"/>
      <c r="HC727" s="24"/>
      <c r="HD727" s="24"/>
      <c r="HE727" s="24"/>
      <c r="HF727" s="24"/>
      <c r="HG727" s="24"/>
      <c r="HH727" s="24"/>
      <c r="HI727" s="24"/>
      <c r="HJ727" s="24"/>
      <c r="HK727" s="24"/>
      <c r="HL727" s="24"/>
      <c r="HM727" s="24"/>
      <c r="HN727" s="24"/>
      <c r="HO727" s="24"/>
      <c r="HP727" s="24"/>
      <c r="HQ727" s="24"/>
      <c r="HR727" s="24"/>
      <c r="HS727" s="24"/>
      <c r="HT727" s="24"/>
      <c r="HU727" s="24"/>
      <c r="HV727" s="24"/>
      <c r="HW727" s="24"/>
      <c r="HX727" s="24"/>
      <c r="HY727" s="24"/>
      <c r="HZ727" s="24"/>
      <c r="IA727" s="24"/>
      <c r="IB727" s="24"/>
      <c r="IC727" s="24"/>
      <c r="ID727" s="24"/>
      <c r="IE727" s="24"/>
      <c r="IF727" s="24"/>
      <c r="IG727" s="24"/>
      <c r="IH727" s="24"/>
      <c r="II727" s="24"/>
      <c r="IJ727" s="24"/>
      <c r="IK727" s="24"/>
      <c r="IL727" s="24"/>
      <c r="IM727" s="24"/>
      <c r="IN727" s="24"/>
      <c r="IO727" s="24"/>
      <c r="IP727" s="24"/>
      <c r="IQ727" s="24"/>
      <c r="IR727" s="24"/>
      <c r="IS727" s="24"/>
      <c r="IT727" s="24"/>
      <c r="IU727" s="24"/>
      <c r="IV727" s="24"/>
      <c r="IW727" s="24"/>
      <c r="IX727" s="24"/>
      <c r="IY727" s="24"/>
      <c r="IZ727" s="24"/>
      <c r="JA727" s="24"/>
      <c r="JB727" s="24"/>
      <c r="JC727" s="24"/>
      <c r="JD727" s="24"/>
      <c r="JE727" s="24"/>
      <c r="JF727" s="24"/>
      <c r="JG727" s="24"/>
      <c r="JH727" s="24"/>
      <c r="JI727" s="24"/>
      <c r="JJ727" s="24"/>
      <c r="JK727" s="24"/>
      <c r="JL727" s="24"/>
      <c r="JM727" s="24"/>
      <c r="JN727" s="24"/>
      <c r="JO727" s="24"/>
      <c r="JP727" s="24"/>
      <c r="JQ727" s="24"/>
      <c r="JR727" s="24"/>
      <c r="JS727" s="24"/>
      <c r="JT727" s="24"/>
      <c r="JU727" s="24"/>
      <c r="JV727" s="24"/>
      <c r="JW727" s="24"/>
      <c r="JX727" s="24"/>
      <c r="JY727" s="24"/>
      <c r="JZ727" s="24"/>
      <c r="KA727" s="24"/>
      <c r="KB727" s="24"/>
      <c r="KC727" s="24"/>
      <c r="KD727" s="24"/>
      <c r="KE727" s="24"/>
      <c r="KF727" s="24"/>
      <c r="KG727" s="24"/>
      <c r="KH727" s="24"/>
      <c r="KI727" s="24"/>
      <c r="KJ727" s="24"/>
      <c r="KK727" s="24"/>
      <c r="KL727" s="24"/>
      <c r="KM727" s="24"/>
      <c r="KN727" s="24"/>
      <c r="KO727" s="24"/>
      <c r="KP727" s="24"/>
      <c r="KQ727" s="24"/>
      <c r="KR727" s="24"/>
      <c r="KS727" s="24"/>
      <c r="KT727" s="24"/>
      <c r="KU727" s="24"/>
      <c r="KV727" s="24"/>
      <c r="KW727" s="24"/>
      <c r="KX727" s="24"/>
      <c r="KY727" s="24"/>
      <c r="KZ727" s="24"/>
      <c r="LA727" s="24"/>
      <c r="LB727" s="24"/>
      <c r="LC727" s="24"/>
      <c r="LD727" s="24"/>
      <c r="LE727" s="24"/>
      <c r="LF727" s="24"/>
      <c r="LG727" s="24"/>
      <c r="LH727" s="24"/>
      <c r="LI727" s="24"/>
      <c r="LJ727" s="24"/>
      <c r="LK727" s="24"/>
      <c r="LL727" s="24"/>
      <c r="LM727" s="24"/>
      <c r="LN727" s="24"/>
      <c r="LO727" s="24"/>
      <c r="LP727" s="24"/>
      <c r="LQ727" s="24"/>
      <c r="LR727" s="24"/>
      <c r="LS727" s="24"/>
      <c r="LT727" s="24"/>
      <c r="LU727" s="24"/>
      <c r="LV727" s="24"/>
      <c r="LW727" s="24"/>
      <c r="LX727" s="24"/>
      <c r="LY727" s="24"/>
      <c r="LZ727" s="24"/>
      <c r="MA727" s="24"/>
      <c r="MB727" s="24"/>
      <c r="MC727" s="24"/>
      <c r="MD727" s="24"/>
      <c r="ME727" s="24"/>
      <c r="MF727" s="24"/>
      <c r="MG727" s="24"/>
      <c r="MH727" s="24"/>
      <c r="MI727" s="24"/>
      <c r="MJ727" s="24"/>
      <c r="MK727" s="24"/>
      <c r="ML727" s="24"/>
      <c r="MM727" s="24"/>
      <c r="MN727" s="24"/>
      <c r="MO727" s="24"/>
      <c r="MP727" s="24"/>
      <c r="MQ727" s="24"/>
      <c r="MR727" s="24"/>
      <c r="MS727" s="24"/>
      <c r="MT727" s="24"/>
      <c r="MU727" s="24"/>
      <c r="MV727" s="24"/>
      <c r="MW727" s="24"/>
      <c r="MX727" s="24"/>
      <c r="MY727" s="24"/>
      <c r="MZ727" s="24"/>
      <c r="NA727" s="24"/>
      <c r="NB727" s="24"/>
      <c r="NC727" s="24"/>
      <c r="ND727" s="24"/>
      <c r="NE727" s="24"/>
      <c r="NF727" s="24"/>
      <c r="NG727" s="24"/>
      <c r="NH727" s="24"/>
      <c r="NI727" s="24"/>
      <c r="NJ727" s="24"/>
      <c r="NK727" s="24"/>
      <c r="NL727" s="24"/>
      <c r="NM727" s="24"/>
      <c r="NN727" s="24"/>
      <c r="NO727" s="24"/>
      <c r="NP727" s="24"/>
      <c r="NQ727" s="24"/>
      <c r="NR727" s="24"/>
      <c r="NS727" s="24"/>
      <c r="NT727" s="24"/>
      <c r="NU727" s="24"/>
      <c r="NV727" s="24"/>
      <c r="NW727" s="24"/>
      <c r="NX727" s="24"/>
      <c r="NY727" s="24"/>
      <c r="NZ727" s="24"/>
      <c r="OA727" s="24"/>
      <c r="OB727" s="24"/>
      <c r="OC727" s="24"/>
      <c r="OD727" s="24"/>
      <c r="OE727" s="24"/>
      <c r="OF727" s="24"/>
      <c r="OG727" s="24"/>
      <c r="OH727" s="24"/>
      <c r="OI727" s="24"/>
      <c r="OJ727" s="24"/>
      <c r="OK727" s="24"/>
      <c r="OL727" s="24"/>
      <c r="OM727" s="24"/>
      <c r="ON727" s="24"/>
      <c r="OO727" s="24"/>
      <c r="OP727" s="24"/>
      <c r="OQ727" s="24"/>
      <c r="OR727" s="24"/>
      <c r="OS727" s="24"/>
      <c r="OT727" s="24"/>
      <c r="OU727" s="24"/>
      <c r="OV727" s="24"/>
      <c r="OW727" s="24"/>
      <c r="OX727" s="24"/>
      <c r="OY727" s="24"/>
      <c r="OZ727" s="24"/>
      <c r="PA727" s="24"/>
      <c r="PB727" s="24"/>
      <c r="PC727" s="24"/>
      <c r="PD727" s="24"/>
      <c r="PE727" s="24"/>
      <c r="PF727" s="24"/>
      <c r="PG727" s="24"/>
      <c r="PH727" s="24"/>
      <c r="PI727" s="24"/>
      <c r="PJ727" s="24"/>
      <c r="PK727" s="24"/>
      <c r="PL727" s="24"/>
      <c r="PM727" s="24"/>
      <c r="PN727" s="24"/>
      <c r="PO727" s="24"/>
      <c r="PP727" s="24"/>
      <c r="PQ727" s="24"/>
      <c r="PR727" s="24"/>
      <c r="PS727" s="24"/>
      <c r="PT727" s="24"/>
      <c r="PU727" s="24"/>
      <c r="PV727" s="24"/>
      <c r="PW727" s="24"/>
      <c r="PX727" s="24"/>
      <c r="PY727" s="24"/>
      <c r="PZ727" s="24"/>
      <c r="QA727" s="24"/>
      <c r="QB727" s="24"/>
      <c r="QC727" s="24"/>
      <c r="QD727" s="24"/>
      <c r="QE727" s="24"/>
      <c r="QF727" s="24"/>
      <c r="QG727" s="24"/>
      <c r="QH727" s="24"/>
      <c r="QI727" s="24"/>
      <c r="QJ727" s="24"/>
      <c r="QK727" s="24"/>
      <c r="QL727" s="24"/>
      <c r="QM727" s="24"/>
      <c r="QN727" s="24"/>
      <c r="QO727" s="24"/>
      <c r="QP727" s="24"/>
      <c r="QQ727" s="24"/>
      <c r="QR727" s="24"/>
      <c r="QS727" s="24"/>
      <c r="QT727" s="24"/>
      <c r="QU727" s="24"/>
      <c r="QV727" s="24"/>
      <c r="QW727" s="24"/>
      <c r="QX727" s="24"/>
      <c r="QY727" s="24"/>
      <c r="QZ727" s="24"/>
      <c r="RA727" s="24"/>
      <c r="RB727" s="24"/>
      <c r="RC727" s="24"/>
      <c r="RD727" s="24"/>
      <c r="RE727" s="24"/>
      <c r="RF727" s="24"/>
      <c r="RG727" s="24"/>
      <c r="RH727" s="24"/>
      <c r="RI727" s="24"/>
      <c r="RJ727" s="24"/>
      <c r="RK727" s="24"/>
      <c r="RL727" s="24"/>
      <c r="RM727" s="24"/>
      <c r="RN727" s="24"/>
      <c r="RO727" s="24"/>
      <c r="RP727" s="24"/>
      <c r="RQ727" s="24"/>
      <c r="RR727" s="24"/>
      <c r="RS727" s="24"/>
      <c r="RT727" s="24"/>
      <c r="RU727" s="24"/>
      <c r="RV727" s="24"/>
      <c r="RW727" s="24"/>
      <c r="RX727" s="24"/>
      <c r="RY727" s="24"/>
      <c r="RZ727" s="24"/>
      <c r="SA727" s="24"/>
      <c r="SB727" s="24"/>
      <c r="SC727" s="24"/>
      <c r="SD727" s="24"/>
      <c r="SE727" s="24"/>
      <c r="SF727" s="24"/>
      <c r="SG727" s="24"/>
      <c r="SH727" s="24"/>
      <c r="SI727" s="24"/>
      <c r="SJ727" s="24"/>
      <c r="SK727" s="24"/>
      <c r="SL727" s="24"/>
      <c r="SM727" s="24"/>
      <c r="SN727" s="24"/>
      <c r="SO727" s="24"/>
      <c r="SP727" s="24"/>
      <c r="SQ727" s="24"/>
      <c r="SR727" s="24"/>
      <c r="SS727" s="24"/>
      <c r="ST727" s="24"/>
      <c r="SU727" s="24"/>
      <c r="SV727" s="24"/>
      <c r="SW727" s="24"/>
      <c r="SX727" s="24"/>
      <c r="SY727" s="24"/>
      <c r="SZ727" s="24"/>
      <c r="TA727" s="24"/>
      <c r="TB727" s="24"/>
      <c r="TC727" s="24"/>
      <c r="TD727" s="24"/>
      <c r="TE727" s="24"/>
      <c r="TF727" s="24"/>
      <c r="TG727" s="24"/>
      <c r="TH727" s="24"/>
      <c r="TI727" s="24"/>
      <c r="TJ727" s="24"/>
      <c r="TK727" s="24"/>
      <c r="TL727" s="24"/>
      <c r="TM727" s="24"/>
      <c r="TN727" s="24"/>
      <c r="TO727" s="24"/>
      <c r="TP727" s="24"/>
      <c r="TQ727" s="24"/>
      <c r="TR727" s="24"/>
      <c r="TS727" s="24"/>
      <c r="TT727" s="24"/>
      <c r="TU727" s="24"/>
      <c r="TV727" s="24"/>
      <c r="TW727" s="24"/>
      <c r="TX727" s="24"/>
      <c r="TY727" s="24"/>
      <c r="TZ727" s="24"/>
      <c r="UA727" s="24"/>
      <c r="UB727" s="24"/>
      <c r="UC727" s="24"/>
      <c r="UD727" s="24"/>
      <c r="UE727" s="24"/>
      <c r="UF727" s="24"/>
      <c r="UG727" s="24"/>
      <c r="UH727" s="24"/>
      <c r="UI727" s="24"/>
      <c r="UJ727" s="24"/>
      <c r="UK727" s="24"/>
      <c r="UL727" s="24"/>
      <c r="UM727" s="24"/>
      <c r="UN727" s="24"/>
      <c r="UO727" s="24"/>
      <c r="UP727" s="24"/>
      <c r="UQ727" s="24"/>
      <c r="UR727" s="24"/>
      <c r="US727" s="24"/>
      <c r="UT727" s="24"/>
      <c r="UU727" s="24"/>
      <c r="UV727" s="24"/>
      <c r="UW727" s="24"/>
      <c r="UX727" s="24"/>
      <c r="UY727" s="24"/>
      <c r="UZ727" s="24"/>
      <c r="VA727" s="24"/>
      <c r="VB727" s="24"/>
      <c r="VC727" s="24"/>
      <c r="VD727" s="24"/>
      <c r="VE727" s="24"/>
      <c r="VF727" s="24"/>
      <c r="VG727" s="24"/>
      <c r="VH727" s="24"/>
      <c r="VI727" s="24"/>
      <c r="VJ727" s="24"/>
      <c r="VK727" s="24"/>
      <c r="VL727" s="24"/>
      <c r="VM727" s="24"/>
      <c r="VN727" s="24"/>
      <c r="VO727" s="24"/>
      <c r="VP727" s="24"/>
      <c r="VQ727" s="24"/>
      <c r="VR727" s="24"/>
      <c r="VS727" s="24"/>
      <c r="VT727" s="24"/>
      <c r="VU727" s="24"/>
      <c r="VV727" s="24"/>
      <c r="VW727" s="24"/>
      <c r="VX727" s="24"/>
      <c r="VY727" s="24"/>
      <c r="VZ727" s="24"/>
      <c r="WA727" s="24"/>
      <c r="WB727" s="24"/>
      <c r="WC727" s="24"/>
      <c r="WD727" s="24"/>
      <c r="WE727" s="24"/>
      <c r="WF727" s="24"/>
      <c r="WG727" s="24"/>
      <c r="WH727" s="24"/>
      <c r="WI727" s="24"/>
      <c r="WJ727" s="24"/>
      <c r="WK727" s="24"/>
      <c r="WL727" s="24"/>
      <c r="WM727" s="24"/>
      <c r="WN727" s="24"/>
      <c r="WO727" s="24"/>
      <c r="WP727" s="24"/>
      <c r="WQ727" s="24"/>
      <c r="WR727" s="24"/>
      <c r="WS727" s="24"/>
      <c r="WT727" s="24"/>
      <c r="WU727" s="24"/>
      <c r="WV727" s="24"/>
      <c r="WW727" s="24"/>
      <c r="WX727" s="24"/>
      <c r="WY727" s="24"/>
      <c r="WZ727" s="24"/>
      <c r="XA727" s="24"/>
      <c r="XB727" s="24"/>
      <c r="XC727" s="24"/>
      <c r="XD727" s="24"/>
      <c r="XE727" s="24"/>
      <c r="XF727" s="24"/>
      <c r="XG727" s="24"/>
      <c r="XH727" s="24"/>
      <c r="XI727" s="24"/>
      <c r="XJ727" s="24"/>
      <c r="XK727" s="24"/>
      <c r="XL727" s="24"/>
      <c r="XM727" s="24"/>
      <c r="XN727" s="24"/>
      <c r="XO727" s="24"/>
      <c r="XP727" s="24"/>
      <c r="XQ727" s="24"/>
      <c r="XR727" s="24"/>
      <c r="XS727" s="24"/>
      <c r="XT727" s="24"/>
      <c r="XU727" s="24"/>
      <c r="XV727" s="24"/>
      <c r="XW727" s="24"/>
      <c r="XX727" s="24"/>
      <c r="XY727" s="24"/>
      <c r="XZ727" s="24"/>
      <c r="YA727" s="24"/>
      <c r="YB727" s="24"/>
      <c r="YC727" s="24"/>
      <c r="YD727" s="24"/>
      <c r="YE727" s="24"/>
      <c r="YF727" s="24"/>
      <c r="YG727" s="24"/>
      <c r="YH727" s="24"/>
      <c r="YI727" s="24"/>
      <c r="YJ727" s="24"/>
      <c r="YK727" s="24"/>
      <c r="YL727" s="24"/>
      <c r="YM727" s="24"/>
      <c r="YN727" s="24"/>
      <c r="YO727" s="24"/>
      <c r="YP727" s="24"/>
      <c r="YQ727" s="24"/>
      <c r="YR727" s="24"/>
      <c r="YS727" s="24"/>
      <c r="YT727" s="24"/>
      <c r="YU727" s="24"/>
      <c r="YV727" s="24"/>
      <c r="YW727" s="24"/>
      <c r="YX727" s="24"/>
      <c r="YY727" s="24"/>
      <c r="YZ727" s="24"/>
      <c r="ZA727" s="24"/>
      <c r="ZB727" s="24"/>
      <c r="ZC727" s="24"/>
      <c r="ZD727" s="24"/>
      <c r="ZE727" s="24"/>
      <c r="ZF727" s="24"/>
      <c r="ZG727" s="24"/>
      <c r="ZH727" s="24"/>
      <c r="ZI727" s="24"/>
      <c r="ZJ727" s="24"/>
      <c r="ZK727" s="24"/>
      <c r="ZL727" s="24"/>
      <c r="ZM727" s="24"/>
      <c r="ZN727" s="24"/>
      <c r="ZO727" s="24"/>
      <c r="ZP727" s="24"/>
      <c r="ZQ727" s="24"/>
      <c r="ZR727" s="24"/>
      <c r="ZS727" s="24"/>
      <c r="ZT727" s="24"/>
      <c r="ZU727" s="24"/>
      <c r="ZV727" s="24"/>
      <c r="ZW727" s="24"/>
      <c r="ZX727" s="24"/>
      <c r="ZY727" s="24"/>
      <c r="ZZ727" s="24"/>
      <c r="AAA727" s="24"/>
      <c r="AAB727" s="24"/>
      <c r="AAC727" s="24"/>
      <c r="AAD727" s="24"/>
      <c r="AAE727" s="24"/>
      <c r="AAF727" s="24"/>
      <c r="AAG727" s="24"/>
      <c r="AAH727" s="24"/>
      <c r="AAI727" s="24"/>
      <c r="AAJ727" s="24"/>
      <c r="AAK727" s="24"/>
      <c r="AAL727" s="24"/>
      <c r="AAM727" s="24"/>
      <c r="AAN727" s="24"/>
      <c r="AAO727" s="24"/>
      <c r="AAP727" s="24"/>
      <c r="AAQ727" s="24"/>
      <c r="AAR727" s="24"/>
      <c r="AAS727" s="24"/>
      <c r="AAT727" s="24"/>
      <c r="AAU727" s="24"/>
      <c r="AAV727" s="24"/>
      <c r="AAW727" s="24"/>
      <c r="AAX727" s="24"/>
      <c r="AAY727" s="24"/>
      <c r="AAZ727" s="24"/>
      <c r="ABA727" s="24"/>
      <c r="ABB727" s="24"/>
      <c r="ABC727" s="24"/>
      <c r="ABD727" s="24"/>
      <c r="ABE727" s="24"/>
      <c r="ABF727" s="24"/>
      <c r="ABG727" s="24"/>
      <c r="ABH727" s="24"/>
      <c r="ABI727" s="24"/>
      <c r="ABJ727" s="24"/>
      <c r="ABK727" s="24"/>
      <c r="ABL727" s="24"/>
      <c r="ABM727" s="24"/>
      <c r="ABN727" s="24"/>
      <c r="ABO727" s="24"/>
      <c r="ABP727" s="24"/>
      <c r="ABQ727" s="24"/>
      <c r="ABR727" s="24"/>
      <c r="ABS727" s="24"/>
      <c r="ABT727" s="24"/>
      <c r="ABU727" s="24"/>
      <c r="ABV727" s="24"/>
      <c r="ABW727" s="24"/>
      <c r="ABX727" s="24"/>
      <c r="ABY727" s="24"/>
      <c r="ABZ727" s="24"/>
      <c r="ACA727" s="24"/>
      <c r="ACB727" s="24"/>
      <c r="ACC727" s="24"/>
      <c r="ACD727" s="24"/>
      <c r="ACE727" s="24"/>
      <c r="ACF727" s="24"/>
      <c r="ACG727" s="24"/>
      <c r="ACH727" s="24"/>
      <c r="ACI727" s="24"/>
      <c r="ACJ727" s="24"/>
      <c r="ACK727" s="24"/>
      <c r="ACL727" s="24"/>
      <c r="ACM727" s="24"/>
      <c r="ACN727" s="24"/>
      <c r="ACO727" s="24"/>
      <c r="ACP727" s="24"/>
      <c r="ACQ727" s="24"/>
      <c r="ACR727" s="24"/>
      <c r="ACS727" s="24"/>
      <c r="ACT727" s="24"/>
      <c r="ACU727" s="24"/>
      <c r="ACV727" s="24"/>
      <c r="ACW727" s="24"/>
      <c r="ACX727" s="24"/>
      <c r="ACY727" s="24"/>
      <c r="ACZ727" s="24"/>
      <c r="ADA727" s="24"/>
      <c r="ADB727" s="24"/>
      <c r="ADC727" s="24"/>
      <c r="ADD727" s="24"/>
      <c r="ADE727" s="24"/>
      <c r="ADF727" s="24"/>
      <c r="ADG727" s="24"/>
      <c r="ADH727" s="24"/>
      <c r="ADI727" s="24"/>
      <c r="ADJ727" s="24"/>
      <c r="ADK727" s="24"/>
      <c r="ADL727" s="24"/>
      <c r="ADM727" s="24"/>
      <c r="ADN727" s="24"/>
      <c r="ADO727" s="24"/>
      <c r="ADP727" s="24"/>
      <c r="ADQ727" s="24"/>
      <c r="ADR727" s="24"/>
      <c r="ADS727" s="24"/>
      <c r="ADT727" s="24"/>
      <c r="ADU727" s="24"/>
      <c r="ADV727" s="24"/>
      <c r="ADW727" s="24"/>
      <c r="ADX727" s="24"/>
      <c r="ADY727" s="24"/>
      <c r="ADZ727" s="24"/>
      <c r="AEA727" s="24"/>
      <c r="AEB727" s="24"/>
      <c r="AEC727" s="24"/>
      <c r="AED727" s="24"/>
      <c r="AEE727" s="24"/>
      <c r="AEF727" s="24"/>
      <c r="AEG727" s="24"/>
      <c r="AEH727" s="24"/>
      <c r="AEI727" s="24"/>
      <c r="AEJ727" s="24"/>
      <c r="AEK727" s="24"/>
      <c r="AEL727" s="24"/>
      <c r="AEM727" s="24"/>
      <c r="AEN727" s="24"/>
      <c r="AEO727" s="24"/>
      <c r="AEP727" s="24"/>
      <c r="AEQ727" s="24"/>
      <c r="AER727" s="24"/>
      <c r="AES727" s="24"/>
      <c r="AET727" s="24"/>
      <c r="AEU727" s="24"/>
      <c r="AEV727" s="24"/>
      <c r="AEW727" s="24"/>
      <c r="AEX727" s="24"/>
      <c r="AEY727" s="24"/>
      <c r="AEZ727" s="24"/>
      <c r="AFA727" s="24"/>
      <c r="AFB727" s="24"/>
      <c r="AFC727" s="24"/>
      <c r="AFD727" s="24"/>
      <c r="AFE727" s="24"/>
      <c r="AFF727" s="24"/>
      <c r="AFG727" s="24"/>
      <c r="AFH727" s="24"/>
      <c r="AFI727" s="24"/>
      <c r="AFJ727" s="24"/>
      <c r="AFK727" s="24"/>
      <c r="AFL727" s="24"/>
      <c r="AFM727" s="24"/>
      <c r="AFN727" s="24"/>
      <c r="AFO727" s="24"/>
      <c r="AFP727" s="24"/>
      <c r="AFQ727" s="24"/>
      <c r="AFR727" s="24"/>
      <c r="AFS727" s="24"/>
      <c r="AFT727" s="24"/>
      <c r="AFU727" s="24"/>
      <c r="AFV727" s="24"/>
      <c r="AFW727" s="24"/>
      <c r="AFX727" s="24"/>
      <c r="AFY727" s="24"/>
      <c r="AFZ727" s="24"/>
      <c r="AGA727" s="24"/>
      <c r="AGB727" s="24"/>
      <c r="AGC727" s="24"/>
      <c r="AGD727" s="24"/>
      <c r="AGE727" s="24"/>
      <c r="AGF727" s="24"/>
      <c r="AGG727" s="24"/>
      <c r="AGH727" s="24"/>
      <c r="AGI727" s="24"/>
      <c r="AGJ727" s="24"/>
      <c r="AGK727" s="24"/>
      <c r="AGL727" s="24"/>
      <c r="AGM727" s="24"/>
      <c r="AGN727" s="24"/>
      <c r="AGO727" s="24"/>
      <c r="AGP727" s="24"/>
      <c r="AGQ727" s="24"/>
      <c r="AGR727" s="24"/>
      <c r="AGS727" s="24"/>
      <c r="AGT727" s="24"/>
      <c r="AGU727" s="24"/>
      <c r="AGV727" s="24"/>
      <c r="AGW727" s="24"/>
      <c r="AGX727" s="24"/>
      <c r="AGY727" s="24"/>
      <c r="AGZ727" s="24"/>
      <c r="AHA727" s="24"/>
      <c r="AHB727" s="24"/>
      <c r="AHC727" s="24"/>
      <c r="AHD727" s="24"/>
      <c r="AHE727" s="24"/>
      <c r="AHF727" s="24"/>
      <c r="AHG727" s="24"/>
      <c r="AHH727" s="24"/>
      <c r="AHI727" s="24"/>
      <c r="AHJ727" s="24"/>
      <c r="AHK727" s="24"/>
      <c r="AHL727" s="24"/>
      <c r="AHM727" s="24"/>
      <c r="AHN727" s="24"/>
      <c r="AHO727" s="24"/>
      <c r="AHP727" s="24"/>
      <c r="AHQ727" s="24"/>
      <c r="AHR727" s="24"/>
      <c r="AHS727" s="24"/>
      <c r="AHT727" s="24"/>
      <c r="AHU727" s="24"/>
      <c r="AHV727" s="24"/>
      <c r="AHW727" s="24"/>
      <c r="AHX727" s="24"/>
      <c r="AHY727" s="24"/>
      <c r="AHZ727" s="24"/>
      <c r="AIA727" s="24"/>
      <c r="AIB727" s="24"/>
      <c r="AIC727" s="24"/>
      <c r="AID727" s="24"/>
      <c r="AIE727" s="24"/>
      <c r="AIF727" s="24"/>
      <c r="AIG727" s="24"/>
      <c r="AIH727" s="24"/>
      <c r="AII727" s="24"/>
      <c r="AIJ727" s="24"/>
      <c r="AIK727" s="24"/>
      <c r="AIL727" s="24"/>
      <c r="AIM727" s="24"/>
      <c r="AIN727" s="24"/>
      <c r="AIO727" s="24"/>
      <c r="AIP727" s="24"/>
      <c r="AIQ727" s="24"/>
      <c r="AIR727" s="24"/>
      <c r="AIS727" s="24"/>
      <c r="AIT727" s="24"/>
      <c r="AIU727" s="24"/>
      <c r="AIV727" s="24"/>
      <c r="AIW727" s="24"/>
      <c r="AIX727" s="24"/>
      <c r="AIY727" s="24"/>
      <c r="AIZ727" s="24"/>
      <c r="AJA727" s="24"/>
      <c r="AJB727" s="24"/>
      <c r="AJC727" s="24"/>
      <c r="AJD727" s="24"/>
      <c r="AJE727" s="24"/>
      <c r="AJF727" s="24"/>
      <c r="AJG727" s="24"/>
      <c r="AJH727" s="24"/>
      <c r="AJI727" s="24"/>
      <c r="AJJ727" s="24"/>
      <c r="AJK727" s="24"/>
      <c r="AJL727" s="24"/>
      <c r="AJM727" s="24"/>
      <c r="AJN727" s="24"/>
      <c r="AJO727" s="24"/>
      <c r="AJP727" s="24"/>
      <c r="AJQ727" s="24"/>
      <c r="AJR727" s="24"/>
      <c r="AJS727" s="24"/>
      <c r="AJT727" s="24"/>
      <c r="AJU727" s="24"/>
      <c r="AJV727" s="24"/>
      <c r="AJW727" s="24"/>
      <c r="AJX727" s="24"/>
      <c r="AJY727" s="24"/>
      <c r="AJZ727" s="24"/>
      <c r="AKA727" s="24"/>
      <c r="AKB727" s="24"/>
      <c r="AKC727" s="24"/>
      <c r="AKD727" s="24"/>
      <c r="AKE727" s="24"/>
      <c r="AKF727" s="24"/>
      <c r="AKG727" s="24"/>
      <c r="AKH727" s="24"/>
      <c r="AKI727" s="24"/>
      <c r="AKJ727" s="24"/>
      <c r="AKK727" s="24"/>
      <c r="AKL727" s="24"/>
      <c r="AKM727" s="24"/>
      <c r="AKN727" s="24"/>
      <c r="AKO727" s="24"/>
      <c r="AKP727" s="24"/>
      <c r="AKQ727" s="24"/>
      <c r="AKR727" s="24"/>
      <c r="AKS727" s="24"/>
      <c r="AKT727" s="24"/>
      <c r="AKU727" s="24"/>
      <c r="AKV727" s="24"/>
      <c r="AKW727" s="24"/>
      <c r="AKX727" s="24"/>
      <c r="AKY727" s="24"/>
      <c r="AKZ727" s="24"/>
      <c r="ALA727" s="24"/>
      <c r="ALB727" s="24"/>
      <c r="ALC727" s="24"/>
      <c r="ALD727" s="24"/>
      <c r="ALE727" s="24"/>
      <c r="ALF727" s="24"/>
      <c r="ALG727" s="24"/>
      <c r="ALH727" s="24"/>
      <c r="ALI727" s="24"/>
      <c r="ALJ727" s="24"/>
      <c r="ALK727" s="24"/>
      <c r="ALL727" s="24"/>
      <c r="ALM727" s="24"/>
      <c r="ALN727" s="24"/>
      <c r="ALO727" s="24"/>
      <c r="ALP727" s="24"/>
      <c r="ALQ727" s="24"/>
      <c r="ALR727" s="24"/>
      <c r="ALS727" s="24"/>
      <c r="ALT727" s="24"/>
      <c r="ALU727" s="24"/>
      <c r="ALV727" s="24"/>
      <c r="ALW727" s="24"/>
      <c r="ALX727" s="24"/>
      <c r="ALY727" s="24"/>
      <c r="ALZ727" s="24"/>
      <c r="AMA727" s="24"/>
      <c r="AMB727" s="24"/>
      <c r="AMC727" s="24"/>
      <c r="AMD727" s="24"/>
      <c r="AME727" s="24"/>
      <c r="AMF727" s="24"/>
      <c r="AMG727" s="24"/>
      <c r="AMH727" s="24"/>
      <c r="AMI727" s="24"/>
      <c r="AMJ727" s="24"/>
      <c r="AMK727" s="24"/>
      <c r="AML727" s="24"/>
      <c r="AMM727" s="24"/>
      <c r="AMN727" s="24"/>
      <c r="AMO727" s="24"/>
      <c r="AMP727" s="24"/>
      <c r="AMQ727" s="24"/>
      <c r="AMR727" s="24"/>
      <c r="AMS727" s="24"/>
      <c r="AMT727" s="24"/>
      <c r="AMU727" s="24"/>
      <c r="AMV727" s="24"/>
      <c r="AMW727" s="24"/>
      <c r="AMX727" s="24"/>
      <c r="AMY727" s="24"/>
      <c r="AMZ727" s="24"/>
      <c r="ANA727" s="24"/>
      <c r="ANB727" s="24"/>
      <c r="ANC727" s="24"/>
      <c r="AND727" s="24"/>
      <c r="ANE727" s="24"/>
      <c r="ANF727" s="24"/>
      <c r="ANG727" s="24"/>
      <c r="ANH727" s="24"/>
      <c r="ANI727" s="24"/>
      <c r="ANJ727" s="24"/>
      <c r="ANK727" s="24"/>
      <c r="ANL727" s="24"/>
      <c r="ANM727" s="24"/>
      <c r="ANN727" s="24"/>
      <c r="ANO727" s="24"/>
      <c r="ANP727" s="24"/>
      <c r="ANQ727" s="24"/>
      <c r="ANR727" s="24"/>
      <c r="ANS727" s="24"/>
      <c r="ANT727" s="24"/>
      <c r="ANU727" s="24"/>
      <c r="ANV727" s="24"/>
      <c r="ANW727" s="24"/>
      <c r="ANX727" s="24"/>
      <c r="ANY727" s="24"/>
      <c r="ANZ727" s="24"/>
      <c r="AOA727" s="24"/>
      <c r="AOB727" s="24"/>
      <c r="AOC727" s="24"/>
      <c r="AOD727" s="24"/>
      <c r="AOE727" s="24"/>
      <c r="AOF727" s="24"/>
      <c r="AOG727" s="24"/>
      <c r="AOH727" s="24"/>
      <c r="AOI727" s="24"/>
      <c r="AOJ727" s="24"/>
      <c r="AOK727" s="24"/>
      <c r="AOL727" s="24"/>
      <c r="AOM727" s="24"/>
      <c r="AON727" s="24"/>
      <c r="AOO727" s="24"/>
      <c r="AOP727" s="24"/>
      <c r="AOQ727" s="24"/>
      <c r="AOR727" s="24"/>
      <c r="AOS727" s="24"/>
      <c r="AOT727" s="24"/>
      <c r="AOU727" s="24"/>
      <c r="AOV727" s="24"/>
      <c r="AOW727" s="24"/>
      <c r="AOX727" s="24"/>
      <c r="AOY727" s="24"/>
      <c r="AOZ727" s="24"/>
      <c r="APA727" s="24"/>
      <c r="APB727" s="24"/>
      <c r="APC727" s="24"/>
      <c r="APD727" s="24"/>
      <c r="APE727" s="24"/>
      <c r="APF727" s="24"/>
      <c r="APG727" s="24"/>
      <c r="APH727" s="24"/>
      <c r="API727" s="24"/>
      <c r="APJ727" s="24"/>
      <c r="APK727" s="24"/>
      <c r="APL727" s="24"/>
      <c r="APM727" s="24"/>
      <c r="APN727" s="24"/>
      <c r="APO727" s="24"/>
      <c r="APP727" s="24"/>
      <c r="APQ727" s="24"/>
      <c r="APR727" s="24"/>
      <c r="APS727" s="24"/>
      <c r="APT727" s="24"/>
      <c r="APU727" s="24"/>
      <c r="APV727" s="24"/>
      <c r="APW727" s="24"/>
      <c r="APX727" s="24"/>
      <c r="APY727" s="24"/>
      <c r="APZ727" s="24"/>
      <c r="AQA727" s="24"/>
      <c r="AQB727" s="24"/>
      <c r="AQC727" s="24"/>
      <c r="AQD727" s="24"/>
      <c r="AQE727" s="24"/>
      <c r="AQF727" s="24"/>
      <c r="AQG727" s="24"/>
      <c r="AQH727" s="24"/>
      <c r="AQI727" s="24"/>
      <c r="AQJ727" s="24"/>
      <c r="AQK727" s="24"/>
      <c r="AQL727" s="24"/>
      <c r="AQM727" s="24"/>
      <c r="AQN727" s="24"/>
      <c r="AQO727" s="24"/>
      <c r="AQP727" s="24"/>
      <c r="AQQ727" s="24"/>
      <c r="AQR727" s="24"/>
      <c r="AQS727" s="24"/>
      <c r="AQT727" s="24"/>
      <c r="AQU727" s="24"/>
      <c r="AQV727" s="24"/>
      <c r="AQW727" s="24"/>
      <c r="AQX727" s="24"/>
      <c r="AQY727" s="24"/>
      <c r="AQZ727" s="24"/>
      <c r="ARA727" s="24"/>
      <c r="ARB727" s="24"/>
      <c r="ARC727" s="24"/>
      <c r="ARD727" s="24"/>
      <c r="ARE727" s="24"/>
      <c r="ARF727" s="24"/>
      <c r="ARG727" s="24"/>
      <c r="ARH727" s="24"/>
      <c r="ARI727" s="24"/>
      <c r="ARJ727" s="24"/>
      <c r="ARK727" s="24"/>
      <c r="ARL727" s="24"/>
      <c r="ARM727" s="24"/>
      <c r="ARN727" s="24"/>
      <c r="ARO727" s="24"/>
      <c r="ARP727" s="24"/>
      <c r="ARQ727" s="24"/>
      <c r="ARR727" s="24"/>
      <c r="ARS727" s="24"/>
      <c r="ART727" s="24"/>
      <c r="ARU727" s="24"/>
      <c r="ARV727" s="24"/>
      <c r="ARW727" s="24"/>
      <c r="ARX727" s="24"/>
      <c r="ARY727" s="24"/>
      <c r="ARZ727" s="24"/>
      <c r="ASA727" s="24"/>
      <c r="ASB727" s="24"/>
      <c r="ASC727" s="24"/>
      <c r="ASD727" s="24"/>
      <c r="ASE727" s="24"/>
      <c r="ASF727" s="24"/>
      <c r="ASG727" s="24"/>
      <c r="ASH727" s="24"/>
      <c r="ASI727" s="24"/>
      <c r="ASJ727" s="24"/>
      <c r="ASK727" s="24"/>
      <c r="ASL727" s="24"/>
      <c r="ASM727" s="24"/>
      <c r="ASN727" s="24"/>
      <c r="ASO727" s="24"/>
      <c r="ASP727" s="24"/>
      <c r="ASQ727" s="24"/>
      <c r="ASR727" s="24"/>
      <c r="ASS727" s="24"/>
      <c r="AST727" s="24"/>
      <c r="ASU727" s="24"/>
      <c r="ASV727" s="24"/>
      <c r="ASW727" s="24"/>
      <c r="ASX727" s="24"/>
      <c r="ASY727" s="24"/>
      <c r="ASZ727" s="24"/>
      <c r="ATA727" s="24"/>
      <c r="ATB727" s="24"/>
      <c r="ATC727" s="24"/>
      <c r="ATD727" s="24"/>
      <c r="ATE727" s="24"/>
      <c r="ATF727" s="24"/>
      <c r="ATG727" s="24"/>
      <c r="ATH727" s="24"/>
      <c r="ATI727" s="24"/>
      <c r="ATJ727" s="24"/>
      <c r="ATK727" s="24"/>
      <c r="ATL727" s="24"/>
      <c r="ATM727" s="24"/>
      <c r="ATN727" s="24"/>
      <c r="ATO727" s="24"/>
      <c r="ATP727" s="24"/>
      <c r="ATQ727" s="24"/>
      <c r="ATR727" s="24"/>
      <c r="ATS727" s="24"/>
      <c r="ATT727" s="24"/>
      <c r="ATU727" s="24"/>
      <c r="ATV727" s="24"/>
      <c r="ATW727" s="24"/>
      <c r="ATX727" s="24"/>
      <c r="ATY727" s="24"/>
      <c r="ATZ727" s="24"/>
      <c r="AUA727" s="24"/>
      <c r="AUB727" s="24"/>
      <c r="AUC727" s="24"/>
      <c r="AUD727" s="24"/>
      <c r="AUE727" s="24"/>
      <c r="AUF727" s="24"/>
      <c r="AUG727" s="24"/>
      <c r="AUH727" s="24"/>
      <c r="AUI727" s="24"/>
      <c r="AUJ727" s="24"/>
      <c r="AUK727" s="24"/>
      <c r="AUL727" s="24"/>
      <c r="AUM727" s="24"/>
      <c r="AUN727" s="24"/>
      <c r="AUO727" s="24"/>
      <c r="AUP727" s="24"/>
      <c r="AUQ727" s="24"/>
      <c r="AUR727" s="24"/>
      <c r="AUS727" s="24"/>
      <c r="AUT727" s="24"/>
      <c r="AUU727" s="24"/>
      <c r="AUV727" s="24"/>
      <c r="AUW727" s="24"/>
      <c r="AUX727" s="24"/>
      <c r="AUY727" s="24"/>
      <c r="AUZ727" s="24"/>
      <c r="AVA727" s="24"/>
      <c r="AVB727" s="24"/>
      <c r="AVC727" s="24"/>
      <c r="AVD727" s="24"/>
      <c r="AVE727" s="24"/>
      <c r="AVF727" s="24"/>
      <c r="AVG727" s="24"/>
      <c r="AVH727" s="24"/>
      <c r="AVI727" s="24"/>
      <c r="AVJ727" s="24"/>
      <c r="AVK727" s="24"/>
      <c r="AVL727" s="24"/>
      <c r="AVM727" s="24"/>
      <c r="AVN727" s="24"/>
      <c r="AVO727" s="24"/>
      <c r="AVP727" s="24"/>
      <c r="AVQ727" s="24"/>
      <c r="AVR727" s="24"/>
      <c r="AVS727" s="24"/>
      <c r="AVT727" s="24"/>
      <c r="AVU727" s="24"/>
      <c r="AVV727" s="24"/>
      <c r="AVW727" s="24"/>
      <c r="AVX727" s="24"/>
      <c r="AVY727" s="24"/>
      <c r="AVZ727" s="24"/>
      <c r="AWA727" s="24"/>
      <c r="AWB727" s="24"/>
      <c r="AWC727" s="24"/>
      <c r="AWD727" s="24"/>
      <c r="AWE727" s="24"/>
      <c r="AWF727" s="24"/>
      <c r="AWG727" s="24"/>
      <c r="AWH727" s="24"/>
      <c r="AWI727" s="24"/>
      <c r="AWJ727" s="24"/>
      <c r="AWK727" s="24"/>
      <c r="AWL727" s="24"/>
      <c r="AWM727" s="24"/>
      <c r="AWN727" s="24"/>
      <c r="AWO727" s="24"/>
      <c r="AWP727" s="24"/>
      <c r="AWQ727" s="24"/>
      <c r="AWR727" s="24"/>
      <c r="AWS727" s="24"/>
      <c r="AWT727" s="24"/>
      <c r="AWU727" s="24"/>
      <c r="AWV727" s="24"/>
      <c r="AWW727" s="24"/>
      <c r="AWX727" s="24"/>
      <c r="AWY727" s="24"/>
      <c r="AWZ727" s="24"/>
      <c r="AXA727" s="24"/>
      <c r="AXB727" s="24"/>
      <c r="AXC727" s="24"/>
      <c r="AXD727" s="24"/>
      <c r="AXE727" s="24"/>
      <c r="AXF727" s="24"/>
      <c r="AXG727" s="24"/>
      <c r="AXH727" s="24"/>
      <c r="AXI727" s="24"/>
      <c r="AXJ727" s="24"/>
      <c r="AXK727" s="24"/>
      <c r="AXL727" s="24"/>
      <c r="AXM727" s="24"/>
      <c r="AXN727" s="24"/>
      <c r="AXO727" s="24"/>
      <c r="AXP727" s="24"/>
      <c r="AXQ727" s="24"/>
      <c r="AXR727" s="24"/>
      <c r="AXS727" s="24"/>
      <c r="AXT727" s="24"/>
      <c r="AXU727" s="24"/>
      <c r="AXV727" s="24"/>
      <c r="AXW727" s="24"/>
      <c r="AXX727" s="24"/>
      <c r="AXY727" s="24"/>
      <c r="AXZ727" s="24"/>
      <c r="AYA727" s="24"/>
      <c r="AYB727" s="24"/>
      <c r="AYC727" s="24"/>
      <c r="AYD727" s="24"/>
      <c r="AYE727" s="24"/>
      <c r="AYF727" s="24"/>
      <c r="AYG727" s="24"/>
      <c r="AYH727" s="24"/>
      <c r="AYI727" s="24"/>
      <c r="AYJ727" s="24"/>
      <c r="AYK727" s="24"/>
      <c r="AYL727" s="24"/>
      <c r="AYM727" s="24"/>
      <c r="AYN727" s="24"/>
      <c r="AYO727" s="24"/>
      <c r="AYP727" s="24"/>
      <c r="AYQ727" s="24"/>
      <c r="AYR727" s="24"/>
      <c r="AYS727" s="24"/>
      <c r="AYT727" s="24"/>
      <c r="AYU727" s="24"/>
      <c r="AYV727" s="24"/>
      <c r="AYW727" s="24"/>
      <c r="AYX727" s="24"/>
      <c r="AYY727" s="24"/>
      <c r="AYZ727" s="24"/>
      <c r="AZA727" s="24"/>
      <c r="AZB727" s="24"/>
      <c r="AZC727" s="24"/>
      <c r="AZD727" s="24"/>
      <c r="AZE727" s="24"/>
      <c r="AZF727" s="24"/>
      <c r="AZG727" s="24"/>
      <c r="AZH727" s="24"/>
      <c r="AZI727" s="24"/>
      <c r="AZJ727" s="24"/>
      <c r="AZK727" s="24"/>
      <c r="AZL727" s="24"/>
      <c r="AZM727" s="24"/>
      <c r="AZN727" s="24"/>
      <c r="AZO727" s="24"/>
      <c r="AZP727" s="24"/>
      <c r="AZQ727" s="24"/>
      <c r="AZR727" s="24"/>
      <c r="AZS727" s="24"/>
      <c r="AZT727" s="24"/>
      <c r="AZU727" s="24"/>
      <c r="AZV727" s="24"/>
      <c r="AZW727" s="24"/>
      <c r="AZX727" s="24"/>
      <c r="AZY727" s="24"/>
      <c r="AZZ727" s="24"/>
      <c r="BAA727" s="24"/>
      <c r="BAB727" s="24"/>
      <c r="BAC727" s="24"/>
      <c r="BAD727" s="24"/>
      <c r="BAE727" s="24"/>
      <c r="BAF727" s="24"/>
      <c r="BAG727" s="24"/>
      <c r="BAH727" s="24"/>
      <c r="BAI727" s="24"/>
      <c r="BAJ727" s="24"/>
      <c r="BAK727" s="24"/>
      <c r="BAL727" s="24"/>
      <c r="BAM727" s="24"/>
      <c r="BAN727" s="24"/>
      <c r="BAO727" s="24"/>
      <c r="BAP727" s="24"/>
    </row>
    <row r="728" spans="1:1394" s="19" customFormat="1" x14ac:dyDescent="0.25">
      <c r="A728" s="19" t="str">
        <f>IF(YEAR(G728)=2024,#REF!,"")</f>
        <v/>
      </c>
      <c r="B728" s="19" t="str">
        <f>IF(YEAR(G728)=2025,#REF!,"")</f>
        <v/>
      </c>
      <c r="C728" s="19" t="str">
        <f t="shared" si="55"/>
        <v>Afternoon45149</v>
      </c>
      <c r="D728" s="19" t="str">
        <f>IF('by region'!$C$2="Any","Any",'Turf only'!V728)&amp;M728&amp;IF('by region'!$I$2="Any","Any",N728)&amp;G728</f>
        <v>AnyFlatAny45149</v>
      </c>
      <c r="E728" s="19" t="e">
        <f>IF(I728=#REF!,'Turf only'!G728,"")</f>
        <v>#REF!</v>
      </c>
      <c r="F728" s="19" t="e">
        <f t="shared" si="56"/>
        <v>#REF!</v>
      </c>
      <c r="G728" s="15">
        <v>45149</v>
      </c>
      <c r="H728" s="16" t="s">
        <v>35</v>
      </c>
      <c r="I728" s="16" t="s">
        <v>74</v>
      </c>
      <c r="J728" s="16" t="s">
        <v>9</v>
      </c>
      <c r="K728" s="14" t="s">
        <v>10</v>
      </c>
      <c r="L728" s="14" t="s">
        <v>11</v>
      </c>
      <c r="M728" s="16" t="s">
        <v>25</v>
      </c>
      <c r="N728" s="16" t="s">
        <v>13</v>
      </c>
      <c r="O728" s="16" t="s">
        <v>14</v>
      </c>
      <c r="P728" s="23">
        <f t="shared" si="57"/>
        <v>1</v>
      </c>
      <c r="Q728" s="23" cm="1">
        <f t="array" ref="Q728">SUMPRODUCT(($G$2:$G$2765=G728)*(P728&gt;$P$2:$P$2765))+1</f>
        <v>1</v>
      </c>
      <c r="R728" s="23" t="e">
        <f>(Q728*100000)+#REF!</f>
        <v>#REF!</v>
      </c>
      <c r="S728" s="19" t="e" cm="1">
        <f t="array" ref="S728">SUMPRODUCT(($G$2:$G$2765=G728)*(R728&gt;$R$2:$R$2765))+1</f>
        <v>#REF!</v>
      </c>
      <c r="T728" s="19" t="str">
        <f t="shared" si="58"/>
        <v xml:space="preserve">THIRSK </v>
      </c>
      <c r="U728" s="19">
        <v>0</v>
      </c>
      <c r="V728" s="19" t="s">
        <v>11</v>
      </c>
      <c r="W728" s="19">
        <f t="shared" si="59"/>
        <v>2023</v>
      </c>
      <c r="X728" s="24"/>
      <c r="Y728" s="24"/>
      <c r="Z728" s="24"/>
      <c r="AA728" s="24"/>
      <c r="AB728" s="24"/>
      <c r="AC728" s="24"/>
      <c r="AD728" s="24"/>
      <c r="AE728" s="24"/>
      <c r="AF728" s="24"/>
      <c r="AG728" s="24"/>
      <c r="AH728" s="24"/>
      <c r="AI728" s="24"/>
      <c r="AJ728" s="24"/>
      <c r="AK728" s="24"/>
      <c r="AL728" s="24"/>
      <c r="AM728" s="24"/>
      <c r="AN728" s="24"/>
      <c r="AO728" s="24"/>
      <c r="AP728" s="24"/>
      <c r="AQ728" s="24"/>
      <c r="AR728" s="24"/>
      <c r="AS728" s="24"/>
      <c r="AT728" s="24"/>
      <c r="AU728" s="24"/>
      <c r="AV728" s="24"/>
      <c r="AW728" s="24"/>
      <c r="AX728" s="24"/>
      <c r="AY728" s="24"/>
      <c r="AZ728" s="24"/>
      <c r="BA728" s="24"/>
      <c r="BB728" s="24"/>
      <c r="BC728" s="24"/>
      <c r="BD728" s="24"/>
      <c r="BE728" s="24"/>
      <c r="BF728" s="24"/>
      <c r="BG728" s="24"/>
      <c r="BH728" s="24"/>
      <c r="BI728" s="24"/>
      <c r="BJ728" s="24"/>
      <c r="BK728" s="24"/>
      <c r="BL728" s="24"/>
      <c r="BM728" s="24"/>
      <c r="BN728" s="24"/>
      <c r="BO728" s="24"/>
      <c r="BP728" s="24"/>
      <c r="BQ728" s="24"/>
      <c r="BR728" s="24"/>
      <c r="BS728" s="24"/>
      <c r="BT728" s="24"/>
      <c r="BU728" s="24"/>
      <c r="BV728" s="24"/>
      <c r="BW728" s="24"/>
      <c r="BX728" s="24"/>
      <c r="BY728" s="24"/>
      <c r="BZ728" s="24"/>
      <c r="CA728" s="24"/>
      <c r="CB728" s="24"/>
      <c r="CC728" s="24"/>
      <c r="CD728" s="24"/>
      <c r="CE728" s="24"/>
      <c r="CF728" s="24"/>
      <c r="CG728" s="24"/>
      <c r="CH728" s="24"/>
      <c r="CI728" s="24"/>
      <c r="CJ728" s="24"/>
      <c r="CK728" s="24"/>
      <c r="CL728" s="24"/>
      <c r="CM728" s="24"/>
      <c r="CN728" s="24"/>
      <c r="CO728" s="24"/>
      <c r="CP728" s="24"/>
      <c r="CQ728" s="24"/>
      <c r="CR728" s="24"/>
      <c r="CS728" s="24"/>
      <c r="CT728" s="24"/>
      <c r="CU728" s="24"/>
      <c r="CV728" s="24"/>
      <c r="CW728" s="24"/>
      <c r="CX728" s="24"/>
      <c r="CY728" s="24"/>
      <c r="CZ728" s="24"/>
      <c r="DA728" s="24"/>
      <c r="DB728" s="24"/>
      <c r="DC728" s="24"/>
      <c r="DD728" s="24"/>
      <c r="DE728" s="24"/>
      <c r="DF728" s="24"/>
      <c r="DG728" s="24"/>
      <c r="DH728" s="24"/>
      <c r="DI728" s="24"/>
      <c r="DJ728" s="24"/>
      <c r="DK728" s="24"/>
      <c r="DL728" s="24"/>
      <c r="DM728" s="24"/>
      <c r="DN728" s="24"/>
      <c r="DO728" s="24"/>
      <c r="DP728" s="24"/>
      <c r="DQ728" s="24"/>
      <c r="DR728" s="24"/>
      <c r="DS728" s="24"/>
      <c r="DT728" s="24"/>
      <c r="DU728" s="24"/>
      <c r="DV728" s="24"/>
      <c r="DW728" s="24"/>
      <c r="DX728" s="24"/>
      <c r="DY728" s="24"/>
      <c r="DZ728" s="24"/>
      <c r="EA728" s="24"/>
      <c r="EB728" s="24"/>
      <c r="EC728" s="24"/>
      <c r="ED728" s="24"/>
      <c r="EE728" s="24"/>
      <c r="EF728" s="24"/>
      <c r="EG728" s="24"/>
      <c r="EH728" s="24"/>
      <c r="EI728" s="24"/>
      <c r="EJ728" s="24"/>
      <c r="EK728" s="24"/>
      <c r="EL728" s="24"/>
      <c r="EM728" s="24"/>
      <c r="EN728" s="24"/>
      <c r="EO728" s="24"/>
      <c r="EP728" s="24"/>
      <c r="EQ728" s="24"/>
      <c r="ER728" s="24"/>
      <c r="ES728" s="24"/>
      <c r="ET728" s="24"/>
      <c r="EU728" s="24"/>
      <c r="EV728" s="24"/>
      <c r="EW728" s="24"/>
      <c r="EX728" s="24"/>
      <c r="EY728" s="24"/>
      <c r="EZ728" s="24"/>
      <c r="FA728" s="24"/>
      <c r="FB728" s="24"/>
      <c r="FC728" s="24"/>
      <c r="FD728" s="24"/>
      <c r="FE728" s="24"/>
      <c r="FF728" s="24"/>
      <c r="FG728" s="24"/>
      <c r="FH728" s="24"/>
      <c r="FI728" s="24"/>
      <c r="FJ728" s="24"/>
      <c r="FK728" s="24"/>
      <c r="FL728" s="24"/>
      <c r="FM728" s="24"/>
      <c r="FN728" s="24"/>
      <c r="FO728" s="24"/>
      <c r="FP728" s="24"/>
      <c r="FQ728" s="24"/>
      <c r="FR728" s="24"/>
      <c r="FS728" s="24"/>
      <c r="FT728" s="24"/>
      <c r="FU728" s="24"/>
      <c r="FV728" s="24"/>
      <c r="FW728" s="24"/>
      <c r="FX728" s="24"/>
      <c r="FY728" s="24"/>
      <c r="FZ728" s="24"/>
      <c r="GA728" s="24"/>
      <c r="GB728" s="24"/>
      <c r="GC728" s="24"/>
      <c r="GD728" s="24"/>
      <c r="GE728" s="24"/>
      <c r="GF728" s="24"/>
      <c r="GG728" s="24"/>
      <c r="GH728" s="24"/>
      <c r="GI728" s="24"/>
      <c r="GJ728" s="24"/>
      <c r="GK728" s="24"/>
      <c r="GL728" s="24"/>
      <c r="GM728" s="24"/>
      <c r="GN728" s="24"/>
      <c r="GO728" s="24"/>
      <c r="GP728" s="24"/>
      <c r="GQ728" s="24"/>
      <c r="GR728" s="24"/>
      <c r="GS728" s="24"/>
      <c r="GT728" s="24"/>
      <c r="GU728" s="24"/>
      <c r="GV728" s="24"/>
      <c r="GW728" s="24"/>
      <c r="GX728" s="24"/>
      <c r="GY728" s="24"/>
      <c r="GZ728" s="24"/>
      <c r="HA728" s="24"/>
      <c r="HB728" s="24"/>
      <c r="HC728" s="24"/>
      <c r="HD728" s="24"/>
      <c r="HE728" s="24"/>
      <c r="HF728" s="24"/>
      <c r="HG728" s="24"/>
      <c r="HH728" s="24"/>
      <c r="HI728" s="24"/>
      <c r="HJ728" s="24"/>
      <c r="HK728" s="24"/>
      <c r="HL728" s="24"/>
      <c r="HM728" s="24"/>
      <c r="HN728" s="24"/>
      <c r="HO728" s="24"/>
      <c r="HP728" s="24"/>
      <c r="HQ728" s="24"/>
      <c r="HR728" s="24"/>
      <c r="HS728" s="24"/>
      <c r="HT728" s="24"/>
      <c r="HU728" s="24"/>
      <c r="HV728" s="24"/>
      <c r="HW728" s="24"/>
      <c r="HX728" s="24"/>
      <c r="HY728" s="24"/>
      <c r="HZ728" s="24"/>
      <c r="IA728" s="24"/>
      <c r="IB728" s="24"/>
      <c r="IC728" s="24"/>
      <c r="ID728" s="24"/>
      <c r="IE728" s="24"/>
      <c r="IF728" s="24"/>
      <c r="IG728" s="24"/>
      <c r="IH728" s="24"/>
      <c r="II728" s="24"/>
      <c r="IJ728" s="24"/>
      <c r="IK728" s="24"/>
      <c r="IL728" s="24"/>
      <c r="IM728" s="24"/>
      <c r="IN728" s="24"/>
      <c r="IO728" s="24"/>
      <c r="IP728" s="24"/>
      <c r="IQ728" s="24"/>
      <c r="IR728" s="24"/>
      <c r="IS728" s="24"/>
      <c r="IT728" s="24"/>
      <c r="IU728" s="24"/>
      <c r="IV728" s="24"/>
      <c r="IW728" s="24"/>
      <c r="IX728" s="24"/>
      <c r="IY728" s="24"/>
      <c r="IZ728" s="24"/>
      <c r="JA728" s="24"/>
      <c r="JB728" s="24"/>
      <c r="JC728" s="24"/>
      <c r="JD728" s="24"/>
      <c r="JE728" s="24"/>
      <c r="JF728" s="24"/>
      <c r="JG728" s="24"/>
      <c r="JH728" s="24"/>
      <c r="JI728" s="24"/>
      <c r="JJ728" s="24"/>
      <c r="JK728" s="24"/>
      <c r="JL728" s="24"/>
      <c r="JM728" s="24"/>
      <c r="JN728" s="24"/>
      <c r="JO728" s="24"/>
      <c r="JP728" s="24"/>
      <c r="JQ728" s="24"/>
      <c r="JR728" s="24"/>
      <c r="JS728" s="24"/>
      <c r="JT728" s="24"/>
      <c r="JU728" s="24"/>
      <c r="JV728" s="24"/>
      <c r="JW728" s="24"/>
      <c r="JX728" s="24"/>
      <c r="JY728" s="24"/>
      <c r="JZ728" s="24"/>
      <c r="KA728" s="24"/>
      <c r="KB728" s="24"/>
      <c r="KC728" s="24"/>
      <c r="KD728" s="24"/>
      <c r="KE728" s="24"/>
      <c r="KF728" s="24"/>
      <c r="KG728" s="24"/>
      <c r="KH728" s="24"/>
      <c r="KI728" s="24"/>
      <c r="KJ728" s="24"/>
      <c r="KK728" s="24"/>
      <c r="KL728" s="24"/>
      <c r="KM728" s="24"/>
      <c r="KN728" s="24"/>
      <c r="KO728" s="24"/>
      <c r="KP728" s="24"/>
      <c r="KQ728" s="24"/>
      <c r="KR728" s="24"/>
      <c r="KS728" s="24"/>
      <c r="KT728" s="24"/>
      <c r="KU728" s="24"/>
      <c r="KV728" s="24"/>
      <c r="KW728" s="24"/>
      <c r="KX728" s="24"/>
      <c r="KY728" s="24"/>
      <c r="KZ728" s="24"/>
      <c r="LA728" s="24"/>
      <c r="LB728" s="24"/>
      <c r="LC728" s="24"/>
      <c r="LD728" s="24"/>
      <c r="LE728" s="24"/>
      <c r="LF728" s="24"/>
      <c r="LG728" s="24"/>
      <c r="LH728" s="24"/>
      <c r="LI728" s="24"/>
      <c r="LJ728" s="24"/>
      <c r="LK728" s="24"/>
      <c r="LL728" s="24"/>
      <c r="LM728" s="24"/>
      <c r="LN728" s="24"/>
      <c r="LO728" s="24"/>
      <c r="LP728" s="24"/>
      <c r="LQ728" s="24"/>
      <c r="LR728" s="24"/>
      <c r="LS728" s="24"/>
      <c r="LT728" s="24"/>
      <c r="LU728" s="24"/>
      <c r="LV728" s="24"/>
      <c r="LW728" s="24"/>
      <c r="LX728" s="24"/>
      <c r="LY728" s="24"/>
      <c r="LZ728" s="24"/>
      <c r="MA728" s="24"/>
      <c r="MB728" s="24"/>
      <c r="MC728" s="24"/>
      <c r="MD728" s="24"/>
      <c r="ME728" s="24"/>
      <c r="MF728" s="24"/>
      <c r="MG728" s="24"/>
      <c r="MH728" s="24"/>
      <c r="MI728" s="24"/>
      <c r="MJ728" s="24"/>
      <c r="MK728" s="24"/>
      <c r="ML728" s="24"/>
      <c r="MM728" s="24"/>
      <c r="MN728" s="24"/>
      <c r="MO728" s="24"/>
      <c r="MP728" s="24"/>
      <c r="MQ728" s="24"/>
      <c r="MR728" s="24"/>
      <c r="MS728" s="24"/>
      <c r="MT728" s="24"/>
      <c r="MU728" s="24"/>
      <c r="MV728" s="24"/>
      <c r="MW728" s="24"/>
      <c r="MX728" s="24"/>
      <c r="MY728" s="24"/>
      <c r="MZ728" s="24"/>
      <c r="NA728" s="24"/>
      <c r="NB728" s="24"/>
      <c r="NC728" s="24"/>
      <c r="ND728" s="24"/>
      <c r="NE728" s="24"/>
      <c r="NF728" s="24"/>
      <c r="NG728" s="24"/>
      <c r="NH728" s="24"/>
      <c r="NI728" s="24"/>
      <c r="NJ728" s="24"/>
      <c r="NK728" s="24"/>
      <c r="NL728" s="24"/>
      <c r="NM728" s="24"/>
      <c r="NN728" s="24"/>
      <c r="NO728" s="24"/>
      <c r="NP728" s="24"/>
      <c r="NQ728" s="24"/>
      <c r="NR728" s="24"/>
      <c r="NS728" s="24"/>
      <c r="NT728" s="24"/>
      <c r="NU728" s="24"/>
      <c r="NV728" s="24"/>
      <c r="NW728" s="24"/>
      <c r="NX728" s="24"/>
      <c r="NY728" s="24"/>
      <c r="NZ728" s="24"/>
      <c r="OA728" s="24"/>
      <c r="OB728" s="24"/>
      <c r="OC728" s="24"/>
      <c r="OD728" s="24"/>
      <c r="OE728" s="24"/>
      <c r="OF728" s="24"/>
      <c r="OG728" s="24"/>
      <c r="OH728" s="24"/>
      <c r="OI728" s="24"/>
      <c r="OJ728" s="24"/>
      <c r="OK728" s="24"/>
      <c r="OL728" s="24"/>
      <c r="OM728" s="24"/>
      <c r="ON728" s="24"/>
      <c r="OO728" s="24"/>
      <c r="OP728" s="24"/>
      <c r="OQ728" s="24"/>
      <c r="OR728" s="24"/>
      <c r="OS728" s="24"/>
      <c r="OT728" s="24"/>
      <c r="OU728" s="24"/>
      <c r="OV728" s="24"/>
      <c r="OW728" s="24"/>
      <c r="OX728" s="24"/>
      <c r="OY728" s="24"/>
      <c r="OZ728" s="24"/>
      <c r="PA728" s="24"/>
      <c r="PB728" s="24"/>
      <c r="PC728" s="24"/>
      <c r="PD728" s="24"/>
      <c r="PE728" s="24"/>
      <c r="PF728" s="24"/>
      <c r="PG728" s="24"/>
      <c r="PH728" s="24"/>
      <c r="PI728" s="24"/>
      <c r="PJ728" s="24"/>
      <c r="PK728" s="24"/>
      <c r="PL728" s="24"/>
      <c r="PM728" s="24"/>
      <c r="PN728" s="24"/>
      <c r="PO728" s="24"/>
      <c r="PP728" s="24"/>
      <c r="PQ728" s="24"/>
      <c r="PR728" s="24"/>
      <c r="PS728" s="24"/>
      <c r="PT728" s="24"/>
      <c r="PU728" s="24"/>
      <c r="PV728" s="24"/>
      <c r="PW728" s="24"/>
      <c r="PX728" s="24"/>
      <c r="PY728" s="24"/>
      <c r="PZ728" s="24"/>
      <c r="QA728" s="24"/>
      <c r="QB728" s="24"/>
      <c r="QC728" s="24"/>
      <c r="QD728" s="24"/>
      <c r="QE728" s="24"/>
      <c r="QF728" s="24"/>
      <c r="QG728" s="24"/>
      <c r="QH728" s="24"/>
      <c r="QI728" s="24"/>
      <c r="QJ728" s="24"/>
      <c r="QK728" s="24"/>
      <c r="QL728" s="24"/>
      <c r="QM728" s="24"/>
      <c r="QN728" s="24"/>
      <c r="QO728" s="24"/>
      <c r="QP728" s="24"/>
      <c r="QQ728" s="24"/>
      <c r="QR728" s="24"/>
      <c r="QS728" s="24"/>
      <c r="QT728" s="24"/>
      <c r="QU728" s="24"/>
      <c r="QV728" s="24"/>
      <c r="QW728" s="24"/>
      <c r="QX728" s="24"/>
      <c r="QY728" s="24"/>
      <c r="QZ728" s="24"/>
      <c r="RA728" s="24"/>
      <c r="RB728" s="24"/>
      <c r="RC728" s="24"/>
      <c r="RD728" s="24"/>
      <c r="RE728" s="24"/>
      <c r="RF728" s="24"/>
      <c r="RG728" s="24"/>
      <c r="RH728" s="24"/>
      <c r="RI728" s="24"/>
      <c r="RJ728" s="24"/>
      <c r="RK728" s="24"/>
      <c r="RL728" s="24"/>
      <c r="RM728" s="24"/>
      <c r="RN728" s="24"/>
      <c r="RO728" s="24"/>
      <c r="RP728" s="24"/>
      <c r="RQ728" s="24"/>
      <c r="RR728" s="24"/>
      <c r="RS728" s="24"/>
      <c r="RT728" s="24"/>
      <c r="RU728" s="24"/>
      <c r="RV728" s="24"/>
      <c r="RW728" s="24"/>
      <c r="RX728" s="24"/>
      <c r="RY728" s="24"/>
      <c r="RZ728" s="24"/>
      <c r="SA728" s="24"/>
      <c r="SB728" s="24"/>
      <c r="SC728" s="24"/>
      <c r="SD728" s="24"/>
      <c r="SE728" s="24"/>
      <c r="SF728" s="24"/>
      <c r="SG728" s="24"/>
      <c r="SH728" s="24"/>
      <c r="SI728" s="24"/>
      <c r="SJ728" s="24"/>
      <c r="SK728" s="24"/>
      <c r="SL728" s="24"/>
      <c r="SM728" s="24"/>
      <c r="SN728" s="24"/>
      <c r="SO728" s="24"/>
      <c r="SP728" s="24"/>
      <c r="SQ728" s="24"/>
      <c r="SR728" s="24"/>
      <c r="SS728" s="24"/>
      <c r="ST728" s="24"/>
      <c r="SU728" s="24"/>
      <c r="SV728" s="24"/>
      <c r="SW728" s="24"/>
      <c r="SX728" s="24"/>
      <c r="SY728" s="24"/>
      <c r="SZ728" s="24"/>
      <c r="TA728" s="24"/>
      <c r="TB728" s="24"/>
      <c r="TC728" s="24"/>
      <c r="TD728" s="24"/>
      <c r="TE728" s="24"/>
      <c r="TF728" s="24"/>
      <c r="TG728" s="24"/>
      <c r="TH728" s="24"/>
      <c r="TI728" s="24"/>
      <c r="TJ728" s="24"/>
      <c r="TK728" s="24"/>
      <c r="TL728" s="24"/>
      <c r="TM728" s="24"/>
      <c r="TN728" s="24"/>
      <c r="TO728" s="24"/>
      <c r="TP728" s="24"/>
      <c r="TQ728" s="24"/>
      <c r="TR728" s="24"/>
      <c r="TS728" s="24"/>
      <c r="TT728" s="24"/>
      <c r="TU728" s="24"/>
      <c r="TV728" s="24"/>
      <c r="TW728" s="24"/>
      <c r="TX728" s="24"/>
      <c r="TY728" s="24"/>
      <c r="TZ728" s="24"/>
      <c r="UA728" s="24"/>
      <c r="UB728" s="24"/>
      <c r="UC728" s="24"/>
      <c r="UD728" s="24"/>
      <c r="UE728" s="24"/>
      <c r="UF728" s="24"/>
      <c r="UG728" s="24"/>
      <c r="UH728" s="24"/>
      <c r="UI728" s="24"/>
      <c r="UJ728" s="24"/>
      <c r="UK728" s="24"/>
      <c r="UL728" s="24"/>
      <c r="UM728" s="24"/>
      <c r="UN728" s="24"/>
      <c r="UO728" s="24"/>
      <c r="UP728" s="24"/>
      <c r="UQ728" s="24"/>
      <c r="UR728" s="24"/>
      <c r="US728" s="24"/>
      <c r="UT728" s="24"/>
      <c r="UU728" s="24"/>
      <c r="UV728" s="24"/>
      <c r="UW728" s="24"/>
      <c r="UX728" s="24"/>
      <c r="UY728" s="24"/>
      <c r="UZ728" s="24"/>
      <c r="VA728" s="24"/>
      <c r="VB728" s="24"/>
      <c r="VC728" s="24"/>
      <c r="VD728" s="24"/>
      <c r="VE728" s="24"/>
      <c r="VF728" s="24"/>
      <c r="VG728" s="24"/>
      <c r="VH728" s="24"/>
      <c r="VI728" s="24"/>
      <c r="VJ728" s="24"/>
      <c r="VK728" s="24"/>
      <c r="VL728" s="24"/>
      <c r="VM728" s="24"/>
      <c r="VN728" s="24"/>
      <c r="VO728" s="24"/>
      <c r="VP728" s="24"/>
      <c r="VQ728" s="24"/>
      <c r="VR728" s="24"/>
      <c r="VS728" s="24"/>
      <c r="VT728" s="24"/>
      <c r="VU728" s="24"/>
      <c r="VV728" s="24"/>
      <c r="VW728" s="24"/>
      <c r="VX728" s="24"/>
      <c r="VY728" s="24"/>
      <c r="VZ728" s="24"/>
      <c r="WA728" s="24"/>
      <c r="WB728" s="24"/>
      <c r="WC728" s="24"/>
      <c r="WD728" s="24"/>
      <c r="WE728" s="24"/>
      <c r="WF728" s="24"/>
      <c r="WG728" s="24"/>
      <c r="WH728" s="24"/>
      <c r="WI728" s="24"/>
      <c r="WJ728" s="24"/>
      <c r="WK728" s="24"/>
      <c r="WL728" s="24"/>
      <c r="WM728" s="24"/>
      <c r="WN728" s="24"/>
      <c r="WO728" s="24"/>
      <c r="WP728" s="24"/>
      <c r="WQ728" s="24"/>
      <c r="WR728" s="24"/>
      <c r="WS728" s="24"/>
      <c r="WT728" s="24"/>
      <c r="WU728" s="24"/>
      <c r="WV728" s="24"/>
      <c r="WW728" s="24"/>
      <c r="WX728" s="24"/>
      <c r="WY728" s="24"/>
      <c r="WZ728" s="24"/>
      <c r="XA728" s="24"/>
      <c r="XB728" s="24"/>
      <c r="XC728" s="24"/>
      <c r="XD728" s="24"/>
      <c r="XE728" s="24"/>
      <c r="XF728" s="24"/>
      <c r="XG728" s="24"/>
      <c r="XH728" s="24"/>
      <c r="XI728" s="24"/>
      <c r="XJ728" s="24"/>
      <c r="XK728" s="24"/>
      <c r="XL728" s="24"/>
      <c r="XM728" s="24"/>
      <c r="XN728" s="24"/>
      <c r="XO728" s="24"/>
      <c r="XP728" s="24"/>
      <c r="XQ728" s="24"/>
      <c r="XR728" s="24"/>
      <c r="XS728" s="24"/>
      <c r="XT728" s="24"/>
      <c r="XU728" s="24"/>
      <c r="XV728" s="24"/>
      <c r="XW728" s="24"/>
      <c r="XX728" s="24"/>
      <c r="XY728" s="24"/>
      <c r="XZ728" s="24"/>
      <c r="YA728" s="24"/>
      <c r="YB728" s="24"/>
      <c r="YC728" s="24"/>
      <c r="YD728" s="24"/>
      <c r="YE728" s="24"/>
      <c r="YF728" s="24"/>
      <c r="YG728" s="24"/>
      <c r="YH728" s="24"/>
      <c r="YI728" s="24"/>
      <c r="YJ728" s="24"/>
      <c r="YK728" s="24"/>
      <c r="YL728" s="24"/>
      <c r="YM728" s="24"/>
      <c r="YN728" s="24"/>
      <c r="YO728" s="24"/>
      <c r="YP728" s="24"/>
      <c r="YQ728" s="24"/>
      <c r="YR728" s="24"/>
      <c r="YS728" s="24"/>
      <c r="YT728" s="24"/>
      <c r="YU728" s="24"/>
      <c r="YV728" s="24"/>
      <c r="YW728" s="24"/>
      <c r="YX728" s="24"/>
      <c r="YY728" s="24"/>
      <c r="YZ728" s="24"/>
      <c r="ZA728" s="24"/>
      <c r="ZB728" s="24"/>
      <c r="ZC728" s="24"/>
      <c r="ZD728" s="24"/>
      <c r="ZE728" s="24"/>
      <c r="ZF728" s="24"/>
      <c r="ZG728" s="24"/>
      <c r="ZH728" s="24"/>
      <c r="ZI728" s="24"/>
      <c r="ZJ728" s="24"/>
      <c r="ZK728" s="24"/>
      <c r="ZL728" s="24"/>
      <c r="ZM728" s="24"/>
      <c r="ZN728" s="24"/>
      <c r="ZO728" s="24"/>
      <c r="ZP728" s="24"/>
      <c r="ZQ728" s="24"/>
      <c r="ZR728" s="24"/>
      <c r="ZS728" s="24"/>
      <c r="ZT728" s="24"/>
      <c r="ZU728" s="24"/>
      <c r="ZV728" s="24"/>
      <c r="ZW728" s="24"/>
      <c r="ZX728" s="24"/>
      <c r="ZY728" s="24"/>
      <c r="ZZ728" s="24"/>
      <c r="AAA728" s="24"/>
      <c r="AAB728" s="24"/>
      <c r="AAC728" s="24"/>
      <c r="AAD728" s="24"/>
      <c r="AAE728" s="24"/>
      <c r="AAF728" s="24"/>
      <c r="AAG728" s="24"/>
      <c r="AAH728" s="24"/>
      <c r="AAI728" s="24"/>
      <c r="AAJ728" s="24"/>
      <c r="AAK728" s="24"/>
      <c r="AAL728" s="24"/>
      <c r="AAM728" s="24"/>
      <c r="AAN728" s="24"/>
      <c r="AAO728" s="24"/>
      <c r="AAP728" s="24"/>
      <c r="AAQ728" s="24"/>
      <c r="AAR728" s="24"/>
      <c r="AAS728" s="24"/>
      <c r="AAT728" s="24"/>
      <c r="AAU728" s="24"/>
      <c r="AAV728" s="24"/>
      <c r="AAW728" s="24"/>
      <c r="AAX728" s="24"/>
      <c r="AAY728" s="24"/>
      <c r="AAZ728" s="24"/>
      <c r="ABA728" s="24"/>
      <c r="ABB728" s="24"/>
      <c r="ABC728" s="24"/>
      <c r="ABD728" s="24"/>
      <c r="ABE728" s="24"/>
      <c r="ABF728" s="24"/>
      <c r="ABG728" s="24"/>
      <c r="ABH728" s="24"/>
      <c r="ABI728" s="24"/>
      <c r="ABJ728" s="24"/>
      <c r="ABK728" s="24"/>
      <c r="ABL728" s="24"/>
      <c r="ABM728" s="24"/>
      <c r="ABN728" s="24"/>
      <c r="ABO728" s="24"/>
      <c r="ABP728" s="24"/>
      <c r="ABQ728" s="24"/>
      <c r="ABR728" s="24"/>
      <c r="ABS728" s="24"/>
      <c r="ABT728" s="24"/>
      <c r="ABU728" s="24"/>
      <c r="ABV728" s="24"/>
      <c r="ABW728" s="24"/>
      <c r="ABX728" s="24"/>
      <c r="ABY728" s="24"/>
      <c r="ABZ728" s="24"/>
      <c r="ACA728" s="24"/>
      <c r="ACB728" s="24"/>
      <c r="ACC728" s="24"/>
      <c r="ACD728" s="24"/>
      <c r="ACE728" s="24"/>
      <c r="ACF728" s="24"/>
      <c r="ACG728" s="24"/>
      <c r="ACH728" s="24"/>
      <c r="ACI728" s="24"/>
      <c r="ACJ728" s="24"/>
      <c r="ACK728" s="24"/>
      <c r="ACL728" s="24"/>
      <c r="ACM728" s="24"/>
      <c r="ACN728" s="24"/>
      <c r="ACO728" s="24"/>
      <c r="ACP728" s="24"/>
      <c r="ACQ728" s="24"/>
      <c r="ACR728" s="24"/>
      <c r="ACS728" s="24"/>
      <c r="ACT728" s="24"/>
      <c r="ACU728" s="24"/>
      <c r="ACV728" s="24"/>
      <c r="ACW728" s="24"/>
      <c r="ACX728" s="24"/>
      <c r="ACY728" s="24"/>
      <c r="ACZ728" s="24"/>
      <c r="ADA728" s="24"/>
      <c r="ADB728" s="24"/>
      <c r="ADC728" s="24"/>
      <c r="ADD728" s="24"/>
      <c r="ADE728" s="24"/>
      <c r="ADF728" s="24"/>
      <c r="ADG728" s="24"/>
      <c r="ADH728" s="24"/>
      <c r="ADI728" s="24"/>
      <c r="ADJ728" s="24"/>
      <c r="ADK728" s="24"/>
      <c r="ADL728" s="24"/>
      <c r="ADM728" s="24"/>
      <c r="ADN728" s="24"/>
      <c r="ADO728" s="24"/>
      <c r="ADP728" s="24"/>
      <c r="ADQ728" s="24"/>
      <c r="ADR728" s="24"/>
      <c r="ADS728" s="24"/>
      <c r="ADT728" s="24"/>
      <c r="ADU728" s="24"/>
      <c r="ADV728" s="24"/>
      <c r="ADW728" s="24"/>
      <c r="ADX728" s="24"/>
      <c r="ADY728" s="24"/>
      <c r="ADZ728" s="24"/>
      <c r="AEA728" s="24"/>
      <c r="AEB728" s="24"/>
      <c r="AEC728" s="24"/>
      <c r="AED728" s="24"/>
      <c r="AEE728" s="24"/>
      <c r="AEF728" s="24"/>
      <c r="AEG728" s="24"/>
      <c r="AEH728" s="24"/>
      <c r="AEI728" s="24"/>
      <c r="AEJ728" s="24"/>
      <c r="AEK728" s="24"/>
      <c r="AEL728" s="24"/>
      <c r="AEM728" s="24"/>
      <c r="AEN728" s="24"/>
      <c r="AEO728" s="24"/>
      <c r="AEP728" s="24"/>
      <c r="AEQ728" s="24"/>
      <c r="AER728" s="24"/>
      <c r="AES728" s="24"/>
      <c r="AET728" s="24"/>
      <c r="AEU728" s="24"/>
      <c r="AEV728" s="24"/>
      <c r="AEW728" s="24"/>
      <c r="AEX728" s="24"/>
      <c r="AEY728" s="24"/>
      <c r="AEZ728" s="24"/>
      <c r="AFA728" s="24"/>
      <c r="AFB728" s="24"/>
      <c r="AFC728" s="24"/>
      <c r="AFD728" s="24"/>
      <c r="AFE728" s="24"/>
      <c r="AFF728" s="24"/>
      <c r="AFG728" s="24"/>
      <c r="AFH728" s="24"/>
      <c r="AFI728" s="24"/>
      <c r="AFJ728" s="24"/>
      <c r="AFK728" s="24"/>
      <c r="AFL728" s="24"/>
      <c r="AFM728" s="24"/>
      <c r="AFN728" s="24"/>
      <c r="AFO728" s="24"/>
      <c r="AFP728" s="24"/>
      <c r="AFQ728" s="24"/>
      <c r="AFR728" s="24"/>
      <c r="AFS728" s="24"/>
      <c r="AFT728" s="24"/>
      <c r="AFU728" s="24"/>
      <c r="AFV728" s="24"/>
      <c r="AFW728" s="24"/>
      <c r="AFX728" s="24"/>
      <c r="AFY728" s="24"/>
      <c r="AFZ728" s="24"/>
      <c r="AGA728" s="24"/>
      <c r="AGB728" s="24"/>
      <c r="AGC728" s="24"/>
      <c r="AGD728" s="24"/>
      <c r="AGE728" s="24"/>
      <c r="AGF728" s="24"/>
      <c r="AGG728" s="24"/>
      <c r="AGH728" s="24"/>
      <c r="AGI728" s="24"/>
      <c r="AGJ728" s="24"/>
      <c r="AGK728" s="24"/>
      <c r="AGL728" s="24"/>
      <c r="AGM728" s="24"/>
      <c r="AGN728" s="24"/>
      <c r="AGO728" s="24"/>
      <c r="AGP728" s="24"/>
      <c r="AGQ728" s="24"/>
      <c r="AGR728" s="24"/>
      <c r="AGS728" s="24"/>
      <c r="AGT728" s="24"/>
      <c r="AGU728" s="24"/>
      <c r="AGV728" s="24"/>
      <c r="AGW728" s="24"/>
      <c r="AGX728" s="24"/>
      <c r="AGY728" s="24"/>
      <c r="AGZ728" s="24"/>
      <c r="AHA728" s="24"/>
      <c r="AHB728" s="24"/>
      <c r="AHC728" s="24"/>
      <c r="AHD728" s="24"/>
      <c r="AHE728" s="24"/>
      <c r="AHF728" s="24"/>
      <c r="AHG728" s="24"/>
      <c r="AHH728" s="24"/>
      <c r="AHI728" s="24"/>
      <c r="AHJ728" s="24"/>
      <c r="AHK728" s="24"/>
      <c r="AHL728" s="24"/>
      <c r="AHM728" s="24"/>
      <c r="AHN728" s="24"/>
      <c r="AHO728" s="24"/>
      <c r="AHP728" s="24"/>
      <c r="AHQ728" s="24"/>
      <c r="AHR728" s="24"/>
      <c r="AHS728" s="24"/>
      <c r="AHT728" s="24"/>
      <c r="AHU728" s="24"/>
      <c r="AHV728" s="24"/>
      <c r="AHW728" s="24"/>
      <c r="AHX728" s="24"/>
      <c r="AHY728" s="24"/>
      <c r="AHZ728" s="24"/>
      <c r="AIA728" s="24"/>
      <c r="AIB728" s="24"/>
      <c r="AIC728" s="24"/>
      <c r="AID728" s="24"/>
      <c r="AIE728" s="24"/>
      <c r="AIF728" s="24"/>
      <c r="AIG728" s="24"/>
      <c r="AIH728" s="24"/>
      <c r="AII728" s="24"/>
      <c r="AIJ728" s="24"/>
      <c r="AIK728" s="24"/>
      <c r="AIL728" s="24"/>
      <c r="AIM728" s="24"/>
      <c r="AIN728" s="24"/>
      <c r="AIO728" s="24"/>
      <c r="AIP728" s="24"/>
      <c r="AIQ728" s="24"/>
      <c r="AIR728" s="24"/>
      <c r="AIS728" s="24"/>
      <c r="AIT728" s="24"/>
      <c r="AIU728" s="24"/>
      <c r="AIV728" s="24"/>
      <c r="AIW728" s="24"/>
      <c r="AIX728" s="24"/>
      <c r="AIY728" s="24"/>
      <c r="AIZ728" s="24"/>
      <c r="AJA728" s="24"/>
      <c r="AJB728" s="24"/>
      <c r="AJC728" s="24"/>
      <c r="AJD728" s="24"/>
      <c r="AJE728" s="24"/>
      <c r="AJF728" s="24"/>
      <c r="AJG728" s="24"/>
      <c r="AJH728" s="24"/>
      <c r="AJI728" s="24"/>
      <c r="AJJ728" s="24"/>
      <c r="AJK728" s="24"/>
      <c r="AJL728" s="24"/>
      <c r="AJM728" s="24"/>
      <c r="AJN728" s="24"/>
      <c r="AJO728" s="24"/>
      <c r="AJP728" s="24"/>
      <c r="AJQ728" s="24"/>
      <c r="AJR728" s="24"/>
      <c r="AJS728" s="24"/>
      <c r="AJT728" s="24"/>
      <c r="AJU728" s="24"/>
      <c r="AJV728" s="24"/>
      <c r="AJW728" s="24"/>
      <c r="AJX728" s="24"/>
      <c r="AJY728" s="24"/>
      <c r="AJZ728" s="24"/>
      <c r="AKA728" s="24"/>
      <c r="AKB728" s="24"/>
      <c r="AKC728" s="24"/>
      <c r="AKD728" s="24"/>
      <c r="AKE728" s="24"/>
      <c r="AKF728" s="24"/>
      <c r="AKG728" s="24"/>
      <c r="AKH728" s="24"/>
      <c r="AKI728" s="24"/>
      <c r="AKJ728" s="24"/>
      <c r="AKK728" s="24"/>
      <c r="AKL728" s="24"/>
      <c r="AKM728" s="24"/>
      <c r="AKN728" s="24"/>
      <c r="AKO728" s="24"/>
      <c r="AKP728" s="24"/>
      <c r="AKQ728" s="24"/>
      <c r="AKR728" s="24"/>
      <c r="AKS728" s="24"/>
      <c r="AKT728" s="24"/>
      <c r="AKU728" s="24"/>
      <c r="AKV728" s="24"/>
      <c r="AKW728" s="24"/>
      <c r="AKX728" s="24"/>
      <c r="AKY728" s="24"/>
      <c r="AKZ728" s="24"/>
      <c r="ALA728" s="24"/>
      <c r="ALB728" s="24"/>
      <c r="ALC728" s="24"/>
      <c r="ALD728" s="24"/>
      <c r="ALE728" s="24"/>
      <c r="ALF728" s="24"/>
      <c r="ALG728" s="24"/>
      <c r="ALH728" s="24"/>
      <c r="ALI728" s="24"/>
      <c r="ALJ728" s="24"/>
      <c r="ALK728" s="24"/>
      <c r="ALL728" s="24"/>
      <c r="ALM728" s="24"/>
      <c r="ALN728" s="24"/>
      <c r="ALO728" s="24"/>
      <c r="ALP728" s="24"/>
      <c r="ALQ728" s="24"/>
      <c r="ALR728" s="24"/>
      <c r="ALS728" s="24"/>
      <c r="ALT728" s="24"/>
      <c r="ALU728" s="24"/>
      <c r="ALV728" s="24"/>
      <c r="ALW728" s="24"/>
      <c r="ALX728" s="24"/>
      <c r="ALY728" s="24"/>
      <c r="ALZ728" s="24"/>
      <c r="AMA728" s="24"/>
      <c r="AMB728" s="24"/>
      <c r="AMC728" s="24"/>
      <c r="AMD728" s="24"/>
      <c r="AME728" s="24"/>
      <c r="AMF728" s="24"/>
      <c r="AMG728" s="24"/>
      <c r="AMH728" s="24"/>
      <c r="AMI728" s="24"/>
      <c r="AMJ728" s="24"/>
      <c r="AMK728" s="24"/>
      <c r="AML728" s="24"/>
      <c r="AMM728" s="24"/>
      <c r="AMN728" s="24"/>
      <c r="AMO728" s="24"/>
      <c r="AMP728" s="24"/>
      <c r="AMQ728" s="24"/>
      <c r="AMR728" s="24"/>
      <c r="AMS728" s="24"/>
      <c r="AMT728" s="24"/>
      <c r="AMU728" s="24"/>
      <c r="AMV728" s="24"/>
      <c r="AMW728" s="24"/>
      <c r="AMX728" s="24"/>
      <c r="AMY728" s="24"/>
      <c r="AMZ728" s="24"/>
      <c r="ANA728" s="24"/>
      <c r="ANB728" s="24"/>
      <c r="ANC728" s="24"/>
      <c r="AND728" s="24"/>
      <c r="ANE728" s="24"/>
      <c r="ANF728" s="24"/>
      <c r="ANG728" s="24"/>
      <c r="ANH728" s="24"/>
      <c r="ANI728" s="24"/>
      <c r="ANJ728" s="24"/>
      <c r="ANK728" s="24"/>
      <c r="ANL728" s="24"/>
      <c r="ANM728" s="24"/>
      <c r="ANN728" s="24"/>
      <c r="ANO728" s="24"/>
      <c r="ANP728" s="24"/>
      <c r="ANQ728" s="24"/>
      <c r="ANR728" s="24"/>
      <c r="ANS728" s="24"/>
      <c r="ANT728" s="24"/>
      <c r="ANU728" s="24"/>
      <c r="ANV728" s="24"/>
      <c r="ANW728" s="24"/>
      <c r="ANX728" s="24"/>
      <c r="ANY728" s="24"/>
      <c r="ANZ728" s="24"/>
      <c r="AOA728" s="24"/>
      <c r="AOB728" s="24"/>
      <c r="AOC728" s="24"/>
      <c r="AOD728" s="24"/>
      <c r="AOE728" s="24"/>
      <c r="AOF728" s="24"/>
      <c r="AOG728" s="24"/>
      <c r="AOH728" s="24"/>
      <c r="AOI728" s="24"/>
      <c r="AOJ728" s="24"/>
      <c r="AOK728" s="24"/>
      <c r="AOL728" s="24"/>
      <c r="AOM728" s="24"/>
      <c r="AON728" s="24"/>
      <c r="AOO728" s="24"/>
      <c r="AOP728" s="24"/>
      <c r="AOQ728" s="24"/>
      <c r="AOR728" s="24"/>
      <c r="AOS728" s="24"/>
      <c r="AOT728" s="24"/>
      <c r="AOU728" s="24"/>
      <c r="AOV728" s="24"/>
      <c r="AOW728" s="24"/>
      <c r="AOX728" s="24"/>
      <c r="AOY728" s="24"/>
      <c r="AOZ728" s="24"/>
      <c r="APA728" s="24"/>
      <c r="APB728" s="24"/>
      <c r="APC728" s="24"/>
      <c r="APD728" s="24"/>
      <c r="APE728" s="24"/>
      <c r="APF728" s="24"/>
      <c r="APG728" s="24"/>
      <c r="APH728" s="24"/>
      <c r="API728" s="24"/>
      <c r="APJ728" s="24"/>
      <c r="APK728" s="24"/>
      <c r="APL728" s="24"/>
      <c r="APM728" s="24"/>
      <c r="APN728" s="24"/>
      <c r="APO728" s="24"/>
      <c r="APP728" s="24"/>
      <c r="APQ728" s="24"/>
      <c r="APR728" s="24"/>
      <c r="APS728" s="24"/>
      <c r="APT728" s="24"/>
      <c r="APU728" s="24"/>
      <c r="APV728" s="24"/>
      <c r="APW728" s="24"/>
      <c r="APX728" s="24"/>
      <c r="APY728" s="24"/>
      <c r="APZ728" s="24"/>
      <c r="AQA728" s="24"/>
      <c r="AQB728" s="24"/>
      <c r="AQC728" s="24"/>
      <c r="AQD728" s="24"/>
      <c r="AQE728" s="24"/>
      <c r="AQF728" s="24"/>
      <c r="AQG728" s="24"/>
      <c r="AQH728" s="24"/>
      <c r="AQI728" s="24"/>
      <c r="AQJ728" s="24"/>
      <c r="AQK728" s="24"/>
      <c r="AQL728" s="24"/>
      <c r="AQM728" s="24"/>
      <c r="AQN728" s="24"/>
      <c r="AQO728" s="24"/>
      <c r="AQP728" s="24"/>
      <c r="AQQ728" s="24"/>
      <c r="AQR728" s="24"/>
      <c r="AQS728" s="24"/>
      <c r="AQT728" s="24"/>
      <c r="AQU728" s="24"/>
      <c r="AQV728" s="24"/>
      <c r="AQW728" s="24"/>
      <c r="AQX728" s="24"/>
      <c r="AQY728" s="24"/>
      <c r="AQZ728" s="24"/>
      <c r="ARA728" s="24"/>
      <c r="ARB728" s="24"/>
      <c r="ARC728" s="24"/>
      <c r="ARD728" s="24"/>
      <c r="ARE728" s="24"/>
      <c r="ARF728" s="24"/>
      <c r="ARG728" s="24"/>
      <c r="ARH728" s="24"/>
      <c r="ARI728" s="24"/>
      <c r="ARJ728" s="24"/>
      <c r="ARK728" s="24"/>
      <c r="ARL728" s="24"/>
      <c r="ARM728" s="24"/>
      <c r="ARN728" s="24"/>
      <c r="ARO728" s="24"/>
      <c r="ARP728" s="24"/>
      <c r="ARQ728" s="24"/>
      <c r="ARR728" s="24"/>
      <c r="ARS728" s="24"/>
      <c r="ART728" s="24"/>
      <c r="ARU728" s="24"/>
      <c r="ARV728" s="24"/>
      <c r="ARW728" s="24"/>
      <c r="ARX728" s="24"/>
      <c r="ARY728" s="24"/>
      <c r="ARZ728" s="24"/>
      <c r="ASA728" s="24"/>
      <c r="ASB728" s="24"/>
      <c r="ASC728" s="24"/>
      <c r="ASD728" s="24"/>
      <c r="ASE728" s="24"/>
      <c r="ASF728" s="24"/>
      <c r="ASG728" s="24"/>
      <c r="ASH728" s="24"/>
      <c r="ASI728" s="24"/>
      <c r="ASJ728" s="24"/>
      <c r="ASK728" s="24"/>
      <c r="ASL728" s="24"/>
      <c r="ASM728" s="24"/>
      <c r="ASN728" s="24"/>
      <c r="ASO728" s="24"/>
      <c r="ASP728" s="24"/>
      <c r="ASQ728" s="24"/>
      <c r="ASR728" s="24"/>
      <c r="ASS728" s="24"/>
      <c r="AST728" s="24"/>
      <c r="ASU728" s="24"/>
      <c r="ASV728" s="24"/>
      <c r="ASW728" s="24"/>
      <c r="ASX728" s="24"/>
      <c r="ASY728" s="24"/>
      <c r="ASZ728" s="24"/>
      <c r="ATA728" s="24"/>
      <c r="ATB728" s="24"/>
      <c r="ATC728" s="24"/>
      <c r="ATD728" s="24"/>
      <c r="ATE728" s="24"/>
      <c r="ATF728" s="24"/>
      <c r="ATG728" s="24"/>
      <c r="ATH728" s="24"/>
      <c r="ATI728" s="24"/>
      <c r="ATJ728" s="24"/>
      <c r="ATK728" s="24"/>
      <c r="ATL728" s="24"/>
      <c r="ATM728" s="24"/>
      <c r="ATN728" s="24"/>
      <c r="ATO728" s="24"/>
      <c r="ATP728" s="24"/>
      <c r="ATQ728" s="24"/>
      <c r="ATR728" s="24"/>
      <c r="ATS728" s="24"/>
      <c r="ATT728" s="24"/>
      <c r="ATU728" s="24"/>
      <c r="ATV728" s="24"/>
      <c r="ATW728" s="24"/>
      <c r="ATX728" s="24"/>
      <c r="ATY728" s="24"/>
      <c r="ATZ728" s="24"/>
      <c r="AUA728" s="24"/>
      <c r="AUB728" s="24"/>
      <c r="AUC728" s="24"/>
      <c r="AUD728" s="24"/>
      <c r="AUE728" s="24"/>
      <c r="AUF728" s="24"/>
      <c r="AUG728" s="24"/>
      <c r="AUH728" s="24"/>
      <c r="AUI728" s="24"/>
      <c r="AUJ728" s="24"/>
      <c r="AUK728" s="24"/>
      <c r="AUL728" s="24"/>
      <c r="AUM728" s="24"/>
      <c r="AUN728" s="24"/>
      <c r="AUO728" s="24"/>
      <c r="AUP728" s="24"/>
      <c r="AUQ728" s="24"/>
      <c r="AUR728" s="24"/>
      <c r="AUS728" s="24"/>
      <c r="AUT728" s="24"/>
      <c r="AUU728" s="24"/>
      <c r="AUV728" s="24"/>
      <c r="AUW728" s="24"/>
      <c r="AUX728" s="24"/>
      <c r="AUY728" s="24"/>
      <c r="AUZ728" s="24"/>
      <c r="AVA728" s="24"/>
      <c r="AVB728" s="24"/>
      <c r="AVC728" s="24"/>
      <c r="AVD728" s="24"/>
      <c r="AVE728" s="24"/>
      <c r="AVF728" s="24"/>
      <c r="AVG728" s="24"/>
      <c r="AVH728" s="24"/>
      <c r="AVI728" s="24"/>
      <c r="AVJ728" s="24"/>
      <c r="AVK728" s="24"/>
      <c r="AVL728" s="24"/>
      <c r="AVM728" s="24"/>
      <c r="AVN728" s="24"/>
      <c r="AVO728" s="24"/>
      <c r="AVP728" s="24"/>
      <c r="AVQ728" s="24"/>
      <c r="AVR728" s="24"/>
      <c r="AVS728" s="24"/>
      <c r="AVT728" s="24"/>
      <c r="AVU728" s="24"/>
      <c r="AVV728" s="24"/>
      <c r="AVW728" s="24"/>
      <c r="AVX728" s="24"/>
      <c r="AVY728" s="24"/>
      <c r="AVZ728" s="24"/>
      <c r="AWA728" s="24"/>
      <c r="AWB728" s="24"/>
      <c r="AWC728" s="24"/>
      <c r="AWD728" s="24"/>
      <c r="AWE728" s="24"/>
      <c r="AWF728" s="24"/>
      <c r="AWG728" s="24"/>
      <c r="AWH728" s="24"/>
      <c r="AWI728" s="24"/>
      <c r="AWJ728" s="24"/>
      <c r="AWK728" s="24"/>
      <c r="AWL728" s="24"/>
      <c r="AWM728" s="24"/>
      <c r="AWN728" s="24"/>
      <c r="AWO728" s="24"/>
      <c r="AWP728" s="24"/>
      <c r="AWQ728" s="24"/>
      <c r="AWR728" s="24"/>
      <c r="AWS728" s="24"/>
      <c r="AWT728" s="24"/>
      <c r="AWU728" s="24"/>
      <c r="AWV728" s="24"/>
      <c r="AWW728" s="24"/>
      <c r="AWX728" s="24"/>
      <c r="AWY728" s="24"/>
      <c r="AWZ728" s="24"/>
      <c r="AXA728" s="24"/>
      <c r="AXB728" s="24"/>
      <c r="AXC728" s="24"/>
      <c r="AXD728" s="24"/>
      <c r="AXE728" s="24"/>
      <c r="AXF728" s="24"/>
      <c r="AXG728" s="24"/>
      <c r="AXH728" s="24"/>
      <c r="AXI728" s="24"/>
      <c r="AXJ728" s="24"/>
      <c r="AXK728" s="24"/>
      <c r="AXL728" s="24"/>
      <c r="AXM728" s="24"/>
      <c r="AXN728" s="24"/>
      <c r="AXO728" s="24"/>
      <c r="AXP728" s="24"/>
      <c r="AXQ728" s="24"/>
      <c r="AXR728" s="24"/>
      <c r="AXS728" s="24"/>
      <c r="AXT728" s="24"/>
      <c r="AXU728" s="24"/>
      <c r="AXV728" s="24"/>
      <c r="AXW728" s="24"/>
      <c r="AXX728" s="24"/>
      <c r="AXY728" s="24"/>
      <c r="AXZ728" s="24"/>
      <c r="AYA728" s="24"/>
      <c r="AYB728" s="24"/>
      <c r="AYC728" s="24"/>
      <c r="AYD728" s="24"/>
      <c r="AYE728" s="24"/>
      <c r="AYF728" s="24"/>
      <c r="AYG728" s="24"/>
      <c r="AYH728" s="24"/>
      <c r="AYI728" s="24"/>
      <c r="AYJ728" s="24"/>
      <c r="AYK728" s="24"/>
      <c r="AYL728" s="24"/>
      <c r="AYM728" s="24"/>
      <c r="AYN728" s="24"/>
      <c r="AYO728" s="24"/>
      <c r="AYP728" s="24"/>
      <c r="AYQ728" s="24"/>
      <c r="AYR728" s="24"/>
      <c r="AYS728" s="24"/>
      <c r="AYT728" s="24"/>
      <c r="AYU728" s="24"/>
      <c r="AYV728" s="24"/>
      <c r="AYW728" s="24"/>
      <c r="AYX728" s="24"/>
      <c r="AYY728" s="24"/>
      <c r="AYZ728" s="24"/>
      <c r="AZA728" s="24"/>
      <c r="AZB728" s="24"/>
      <c r="AZC728" s="24"/>
      <c r="AZD728" s="24"/>
      <c r="AZE728" s="24"/>
      <c r="AZF728" s="24"/>
      <c r="AZG728" s="24"/>
      <c r="AZH728" s="24"/>
      <c r="AZI728" s="24"/>
      <c r="AZJ728" s="24"/>
      <c r="AZK728" s="24"/>
      <c r="AZL728" s="24"/>
      <c r="AZM728" s="24"/>
      <c r="AZN728" s="24"/>
      <c r="AZO728" s="24"/>
      <c r="AZP728" s="24"/>
      <c r="AZQ728" s="24"/>
      <c r="AZR728" s="24"/>
      <c r="AZS728" s="24"/>
      <c r="AZT728" s="24"/>
      <c r="AZU728" s="24"/>
      <c r="AZV728" s="24"/>
      <c r="AZW728" s="24"/>
      <c r="AZX728" s="24"/>
      <c r="AZY728" s="24"/>
      <c r="AZZ728" s="24"/>
      <c r="BAA728" s="24"/>
      <c r="BAB728" s="24"/>
      <c r="BAC728" s="24"/>
      <c r="BAD728" s="24"/>
      <c r="BAE728" s="24"/>
      <c r="BAF728" s="24"/>
      <c r="BAG728" s="24"/>
      <c r="BAH728" s="24"/>
      <c r="BAI728" s="24"/>
      <c r="BAJ728" s="24"/>
      <c r="BAK728" s="24"/>
      <c r="BAL728" s="24"/>
      <c r="BAM728" s="24"/>
      <c r="BAN728" s="24"/>
      <c r="BAO728" s="24"/>
      <c r="BAP728" s="24"/>
    </row>
    <row r="729" spans="1:1394" s="19" customFormat="1" x14ac:dyDescent="0.25">
      <c r="A729" s="19" t="str">
        <f>IF(YEAR(G729)=2024,#REF!,"")</f>
        <v/>
      </c>
      <c r="B729" s="19" t="str">
        <f>IF(YEAR(G729)=2025,#REF!,"")</f>
        <v/>
      </c>
      <c r="C729" s="19" t="str">
        <f t="shared" si="55"/>
        <v>Afternoon45150</v>
      </c>
      <c r="D729" s="19" t="str">
        <f>IF('by region'!$C$2="Any","Any",'Turf only'!V729)&amp;M729&amp;IF('by region'!$I$2="Any","Any",N729)&amp;G729</f>
        <v>AnyFlatAny45150</v>
      </c>
      <c r="E729" s="19" t="e">
        <f>IF(I729=#REF!,'Turf only'!G729,"")</f>
        <v>#REF!</v>
      </c>
      <c r="F729" s="19" t="e">
        <f t="shared" si="56"/>
        <v>#REF!</v>
      </c>
      <c r="G729" s="20">
        <v>45150</v>
      </c>
      <c r="H729" s="21" t="s">
        <v>37</v>
      </c>
      <c r="I729" s="21" t="s">
        <v>55</v>
      </c>
      <c r="J729" s="21" t="s">
        <v>9</v>
      </c>
      <c r="K729" s="22" t="s">
        <v>10</v>
      </c>
      <c r="L729" s="22" t="s">
        <v>19</v>
      </c>
      <c r="M729" s="21" t="s">
        <v>25</v>
      </c>
      <c r="N729" s="21" t="s">
        <v>13</v>
      </c>
      <c r="O729" s="21" t="s">
        <v>14</v>
      </c>
      <c r="P729" s="23">
        <f t="shared" si="57"/>
        <v>1</v>
      </c>
      <c r="Q729" s="23" cm="1">
        <f t="array" ref="Q729">SUMPRODUCT(($G$2:$G$2765=G729)*(P729&gt;$P$2:$P$2765))+1</f>
        <v>1</v>
      </c>
      <c r="R729" s="23" t="e">
        <f>(Q729*100000)+#REF!</f>
        <v>#REF!</v>
      </c>
      <c r="S729" s="19" t="e" cm="1">
        <f t="array" ref="S729">SUMPRODUCT(($G$2:$G$2765=G729)*(R729&gt;$R$2:$R$2765))+1</f>
        <v>#REF!</v>
      </c>
      <c r="T729" s="19" t="str">
        <f t="shared" si="58"/>
        <v xml:space="preserve">ASCOT </v>
      </c>
      <c r="U729" s="19">
        <v>0</v>
      </c>
      <c r="V729" s="19" t="s">
        <v>11</v>
      </c>
      <c r="W729" s="19">
        <f t="shared" si="59"/>
        <v>2023</v>
      </c>
      <c r="X729" s="24"/>
      <c r="Y729" s="24"/>
      <c r="Z729" s="24"/>
      <c r="AA729" s="24"/>
      <c r="AB729" s="24"/>
      <c r="AC729" s="24"/>
      <c r="AD729" s="24"/>
      <c r="AE729" s="24"/>
      <c r="AF729" s="24"/>
      <c r="AG729" s="24"/>
      <c r="AH729" s="24"/>
      <c r="AI729" s="24"/>
      <c r="AJ729" s="24"/>
      <c r="AK729" s="24"/>
      <c r="AL729" s="24"/>
      <c r="AM729" s="24"/>
      <c r="AN729" s="24"/>
      <c r="AO729" s="24"/>
      <c r="AP729" s="24"/>
      <c r="AQ729" s="24"/>
      <c r="AR729" s="24"/>
      <c r="AS729" s="24"/>
      <c r="AT729" s="24"/>
      <c r="AU729" s="24"/>
      <c r="AV729" s="24"/>
      <c r="AW729" s="24"/>
      <c r="AX729" s="24"/>
      <c r="AY729" s="24"/>
      <c r="AZ729" s="24"/>
      <c r="BA729" s="24"/>
      <c r="BB729" s="24"/>
      <c r="BC729" s="24"/>
      <c r="BD729" s="24"/>
      <c r="BE729" s="24"/>
      <c r="BF729" s="24"/>
      <c r="BG729" s="24"/>
      <c r="BH729" s="24"/>
      <c r="BI729" s="24"/>
      <c r="BJ729" s="24"/>
      <c r="BK729" s="24"/>
      <c r="BL729" s="24"/>
      <c r="BM729" s="24"/>
      <c r="BN729" s="24"/>
      <c r="BO729" s="24"/>
      <c r="BP729" s="24"/>
      <c r="BQ729" s="24"/>
      <c r="BR729" s="24"/>
      <c r="BS729" s="24"/>
      <c r="BT729" s="24"/>
      <c r="BU729" s="24"/>
      <c r="BV729" s="24"/>
      <c r="BW729" s="24"/>
      <c r="BX729" s="24"/>
      <c r="BY729" s="24"/>
      <c r="BZ729" s="24"/>
      <c r="CA729" s="24"/>
      <c r="CB729" s="24"/>
      <c r="CC729" s="24"/>
      <c r="CD729" s="24"/>
      <c r="CE729" s="24"/>
      <c r="CF729" s="24"/>
      <c r="CG729" s="24"/>
      <c r="CH729" s="24"/>
      <c r="CI729" s="24"/>
      <c r="CJ729" s="24"/>
      <c r="CK729" s="24"/>
      <c r="CL729" s="24"/>
      <c r="CM729" s="24"/>
      <c r="CN729" s="24"/>
      <c r="CO729" s="24"/>
      <c r="CP729" s="24"/>
      <c r="CQ729" s="24"/>
      <c r="CR729" s="24"/>
      <c r="CS729" s="24"/>
      <c r="CT729" s="24"/>
      <c r="CU729" s="24"/>
      <c r="CV729" s="24"/>
      <c r="CW729" s="24"/>
      <c r="CX729" s="24"/>
      <c r="CY729" s="24"/>
      <c r="CZ729" s="24"/>
      <c r="DA729" s="24"/>
      <c r="DB729" s="24"/>
      <c r="DC729" s="24"/>
      <c r="DD729" s="24"/>
      <c r="DE729" s="24"/>
      <c r="DF729" s="24"/>
      <c r="DG729" s="24"/>
      <c r="DH729" s="24"/>
      <c r="DI729" s="24"/>
      <c r="DJ729" s="24"/>
      <c r="DK729" s="24"/>
      <c r="DL729" s="24"/>
      <c r="DM729" s="24"/>
      <c r="DN729" s="24"/>
      <c r="DO729" s="24"/>
      <c r="DP729" s="24"/>
      <c r="DQ729" s="24"/>
      <c r="DR729" s="24"/>
      <c r="DS729" s="24"/>
      <c r="DT729" s="24"/>
      <c r="DU729" s="24"/>
      <c r="DV729" s="24"/>
      <c r="DW729" s="24"/>
      <c r="DX729" s="24"/>
      <c r="DY729" s="24"/>
      <c r="DZ729" s="24"/>
      <c r="EA729" s="24"/>
      <c r="EB729" s="24"/>
      <c r="EC729" s="24"/>
      <c r="ED729" s="24"/>
      <c r="EE729" s="24"/>
      <c r="EF729" s="24"/>
      <c r="EG729" s="24"/>
      <c r="EH729" s="24"/>
      <c r="EI729" s="24"/>
      <c r="EJ729" s="24"/>
      <c r="EK729" s="24"/>
      <c r="EL729" s="24"/>
      <c r="EM729" s="24"/>
      <c r="EN729" s="24"/>
      <c r="EO729" s="24"/>
      <c r="EP729" s="24"/>
      <c r="EQ729" s="24"/>
      <c r="ER729" s="24"/>
      <c r="ES729" s="24"/>
      <c r="ET729" s="24"/>
      <c r="EU729" s="24"/>
      <c r="EV729" s="24"/>
      <c r="EW729" s="24"/>
      <c r="EX729" s="24"/>
      <c r="EY729" s="24"/>
      <c r="EZ729" s="24"/>
      <c r="FA729" s="24"/>
      <c r="FB729" s="24"/>
      <c r="FC729" s="24"/>
      <c r="FD729" s="24"/>
      <c r="FE729" s="24"/>
      <c r="FF729" s="24"/>
      <c r="FG729" s="24"/>
      <c r="FH729" s="24"/>
      <c r="FI729" s="24"/>
      <c r="FJ729" s="24"/>
      <c r="FK729" s="24"/>
      <c r="FL729" s="24"/>
      <c r="FM729" s="24"/>
      <c r="FN729" s="24"/>
      <c r="FO729" s="24"/>
      <c r="FP729" s="24"/>
      <c r="FQ729" s="24"/>
      <c r="FR729" s="24"/>
      <c r="FS729" s="24"/>
      <c r="FT729" s="24"/>
      <c r="FU729" s="24"/>
      <c r="FV729" s="24"/>
      <c r="FW729" s="24"/>
      <c r="FX729" s="24"/>
      <c r="FY729" s="24"/>
      <c r="FZ729" s="24"/>
      <c r="GA729" s="24"/>
      <c r="GB729" s="24"/>
      <c r="GC729" s="24"/>
      <c r="GD729" s="24"/>
      <c r="GE729" s="24"/>
      <c r="GF729" s="24"/>
      <c r="GG729" s="24"/>
      <c r="GH729" s="24"/>
      <c r="GI729" s="24"/>
      <c r="GJ729" s="24"/>
      <c r="GK729" s="24"/>
      <c r="GL729" s="24"/>
      <c r="GM729" s="24"/>
      <c r="GN729" s="24"/>
      <c r="GO729" s="24"/>
      <c r="GP729" s="24"/>
      <c r="GQ729" s="24"/>
      <c r="GR729" s="24"/>
      <c r="GS729" s="24"/>
      <c r="GT729" s="24"/>
      <c r="GU729" s="24"/>
      <c r="GV729" s="24"/>
      <c r="GW729" s="24"/>
      <c r="GX729" s="24"/>
      <c r="GY729" s="24"/>
      <c r="GZ729" s="24"/>
      <c r="HA729" s="24"/>
      <c r="HB729" s="24"/>
      <c r="HC729" s="24"/>
      <c r="HD729" s="24"/>
      <c r="HE729" s="24"/>
      <c r="HF729" s="24"/>
      <c r="HG729" s="24"/>
      <c r="HH729" s="24"/>
      <c r="HI729" s="24"/>
      <c r="HJ729" s="24"/>
      <c r="HK729" s="24"/>
      <c r="HL729" s="24"/>
      <c r="HM729" s="24"/>
      <c r="HN729" s="24"/>
      <c r="HO729" s="24"/>
      <c r="HP729" s="24"/>
      <c r="HQ729" s="24"/>
      <c r="HR729" s="24"/>
      <c r="HS729" s="24"/>
      <c r="HT729" s="24"/>
      <c r="HU729" s="24"/>
      <c r="HV729" s="24"/>
      <c r="HW729" s="24"/>
      <c r="HX729" s="24"/>
      <c r="HY729" s="24"/>
      <c r="HZ729" s="24"/>
      <c r="IA729" s="24"/>
      <c r="IB729" s="24"/>
      <c r="IC729" s="24"/>
      <c r="ID729" s="24"/>
      <c r="IE729" s="24"/>
      <c r="IF729" s="24"/>
      <c r="IG729" s="24"/>
      <c r="IH729" s="24"/>
      <c r="II729" s="24"/>
      <c r="IJ729" s="24"/>
      <c r="IK729" s="24"/>
      <c r="IL729" s="24"/>
      <c r="IM729" s="24"/>
      <c r="IN729" s="24"/>
      <c r="IO729" s="24"/>
      <c r="IP729" s="24"/>
      <c r="IQ729" s="24"/>
      <c r="IR729" s="24"/>
      <c r="IS729" s="24"/>
      <c r="IT729" s="24"/>
      <c r="IU729" s="24"/>
      <c r="IV729" s="24"/>
      <c r="IW729" s="24"/>
      <c r="IX729" s="24"/>
      <c r="IY729" s="24"/>
      <c r="IZ729" s="24"/>
      <c r="JA729" s="24"/>
      <c r="JB729" s="24"/>
      <c r="JC729" s="24"/>
      <c r="JD729" s="24"/>
      <c r="JE729" s="24"/>
      <c r="JF729" s="24"/>
      <c r="JG729" s="24"/>
      <c r="JH729" s="24"/>
      <c r="JI729" s="24"/>
      <c r="JJ729" s="24"/>
      <c r="JK729" s="24"/>
      <c r="JL729" s="24"/>
      <c r="JM729" s="24"/>
      <c r="JN729" s="24"/>
      <c r="JO729" s="24"/>
      <c r="JP729" s="24"/>
      <c r="JQ729" s="24"/>
      <c r="JR729" s="24"/>
      <c r="JS729" s="24"/>
      <c r="JT729" s="24"/>
      <c r="JU729" s="24"/>
      <c r="JV729" s="24"/>
      <c r="JW729" s="24"/>
      <c r="JX729" s="24"/>
      <c r="JY729" s="24"/>
      <c r="JZ729" s="24"/>
      <c r="KA729" s="24"/>
      <c r="KB729" s="24"/>
      <c r="KC729" s="24"/>
      <c r="KD729" s="24"/>
      <c r="KE729" s="24"/>
      <c r="KF729" s="24"/>
      <c r="KG729" s="24"/>
      <c r="KH729" s="24"/>
      <c r="KI729" s="24"/>
      <c r="KJ729" s="24"/>
      <c r="KK729" s="24"/>
      <c r="KL729" s="24"/>
      <c r="KM729" s="24"/>
      <c r="KN729" s="24"/>
      <c r="KO729" s="24"/>
      <c r="KP729" s="24"/>
      <c r="KQ729" s="24"/>
      <c r="KR729" s="24"/>
      <c r="KS729" s="24"/>
      <c r="KT729" s="24"/>
      <c r="KU729" s="24"/>
      <c r="KV729" s="24"/>
      <c r="KW729" s="24"/>
      <c r="KX729" s="24"/>
      <c r="KY729" s="24"/>
      <c r="KZ729" s="24"/>
      <c r="LA729" s="24"/>
      <c r="LB729" s="24"/>
      <c r="LC729" s="24"/>
      <c r="LD729" s="24"/>
      <c r="LE729" s="24"/>
      <c r="LF729" s="24"/>
      <c r="LG729" s="24"/>
      <c r="LH729" s="24"/>
      <c r="LI729" s="24"/>
      <c r="LJ729" s="24"/>
      <c r="LK729" s="24"/>
      <c r="LL729" s="24"/>
      <c r="LM729" s="24"/>
      <c r="LN729" s="24"/>
      <c r="LO729" s="24"/>
      <c r="LP729" s="24"/>
      <c r="LQ729" s="24"/>
      <c r="LR729" s="24"/>
      <c r="LS729" s="24"/>
      <c r="LT729" s="24"/>
      <c r="LU729" s="24"/>
      <c r="LV729" s="24"/>
      <c r="LW729" s="24"/>
      <c r="LX729" s="24"/>
      <c r="LY729" s="24"/>
      <c r="LZ729" s="24"/>
      <c r="MA729" s="24"/>
      <c r="MB729" s="24"/>
      <c r="MC729" s="24"/>
      <c r="MD729" s="24"/>
      <c r="ME729" s="24"/>
      <c r="MF729" s="24"/>
      <c r="MG729" s="24"/>
      <c r="MH729" s="24"/>
      <c r="MI729" s="24"/>
      <c r="MJ729" s="24"/>
      <c r="MK729" s="24"/>
      <c r="ML729" s="24"/>
      <c r="MM729" s="24"/>
      <c r="MN729" s="24"/>
      <c r="MO729" s="24"/>
      <c r="MP729" s="24"/>
      <c r="MQ729" s="24"/>
      <c r="MR729" s="24"/>
      <c r="MS729" s="24"/>
      <c r="MT729" s="24"/>
      <c r="MU729" s="24"/>
      <c r="MV729" s="24"/>
      <c r="MW729" s="24"/>
      <c r="MX729" s="24"/>
      <c r="MY729" s="24"/>
      <c r="MZ729" s="24"/>
      <c r="NA729" s="24"/>
      <c r="NB729" s="24"/>
      <c r="NC729" s="24"/>
      <c r="ND729" s="24"/>
      <c r="NE729" s="24"/>
      <c r="NF729" s="24"/>
      <c r="NG729" s="24"/>
      <c r="NH729" s="24"/>
      <c r="NI729" s="24"/>
      <c r="NJ729" s="24"/>
      <c r="NK729" s="24"/>
      <c r="NL729" s="24"/>
      <c r="NM729" s="24"/>
      <c r="NN729" s="24"/>
      <c r="NO729" s="24"/>
      <c r="NP729" s="24"/>
      <c r="NQ729" s="24"/>
      <c r="NR729" s="24"/>
      <c r="NS729" s="24"/>
      <c r="NT729" s="24"/>
      <c r="NU729" s="24"/>
      <c r="NV729" s="24"/>
      <c r="NW729" s="24"/>
      <c r="NX729" s="24"/>
      <c r="NY729" s="24"/>
      <c r="NZ729" s="24"/>
      <c r="OA729" s="24"/>
      <c r="OB729" s="24"/>
      <c r="OC729" s="24"/>
      <c r="OD729" s="24"/>
      <c r="OE729" s="24"/>
      <c r="OF729" s="24"/>
      <c r="OG729" s="24"/>
      <c r="OH729" s="24"/>
      <c r="OI729" s="24"/>
      <c r="OJ729" s="24"/>
      <c r="OK729" s="24"/>
      <c r="OL729" s="24"/>
      <c r="OM729" s="24"/>
      <c r="ON729" s="24"/>
      <c r="OO729" s="24"/>
      <c r="OP729" s="24"/>
      <c r="OQ729" s="24"/>
      <c r="OR729" s="24"/>
      <c r="OS729" s="24"/>
      <c r="OT729" s="24"/>
      <c r="OU729" s="24"/>
      <c r="OV729" s="24"/>
      <c r="OW729" s="24"/>
      <c r="OX729" s="24"/>
      <c r="OY729" s="24"/>
      <c r="OZ729" s="24"/>
      <c r="PA729" s="24"/>
      <c r="PB729" s="24"/>
      <c r="PC729" s="24"/>
      <c r="PD729" s="24"/>
      <c r="PE729" s="24"/>
      <c r="PF729" s="24"/>
      <c r="PG729" s="24"/>
      <c r="PH729" s="24"/>
      <c r="PI729" s="24"/>
      <c r="PJ729" s="24"/>
      <c r="PK729" s="24"/>
      <c r="PL729" s="24"/>
      <c r="PM729" s="24"/>
      <c r="PN729" s="24"/>
      <c r="PO729" s="24"/>
      <c r="PP729" s="24"/>
      <c r="PQ729" s="24"/>
      <c r="PR729" s="24"/>
      <c r="PS729" s="24"/>
      <c r="PT729" s="24"/>
      <c r="PU729" s="24"/>
      <c r="PV729" s="24"/>
      <c r="PW729" s="24"/>
      <c r="PX729" s="24"/>
      <c r="PY729" s="24"/>
      <c r="PZ729" s="24"/>
      <c r="QA729" s="24"/>
      <c r="QB729" s="24"/>
      <c r="QC729" s="24"/>
      <c r="QD729" s="24"/>
      <c r="QE729" s="24"/>
      <c r="QF729" s="24"/>
      <c r="QG729" s="24"/>
      <c r="QH729" s="24"/>
      <c r="QI729" s="24"/>
      <c r="QJ729" s="24"/>
      <c r="QK729" s="24"/>
      <c r="QL729" s="24"/>
      <c r="QM729" s="24"/>
      <c r="QN729" s="24"/>
      <c r="QO729" s="24"/>
      <c r="QP729" s="24"/>
      <c r="QQ729" s="24"/>
      <c r="QR729" s="24"/>
      <c r="QS729" s="24"/>
      <c r="QT729" s="24"/>
      <c r="QU729" s="24"/>
      <c r="QV729" s="24"/>
      <c r="QW729" s="24"/>
      <c r="QX729" s="24"/>
      <c r="QY729" s="24"/>
      <c r="QZ729" s="24"/>
      <c r="RA729" s="24"/>
      <c r="RB729" s="24"/>
      <c r="RC729" s="24"/>
      <c r="RD729" s="24"/>
      <c r="RE729" s="24"/>
      <c r="RF729" s="24"/>
      <c r="RG729" s="24"/>
      <c r="RH729" s="24"/>
      <c r="RI729" s="24"/>
      <c r="RJ729" s="24"/>
      <c r="RK729" s="24"/>
      <c r="RL729" s="24"/>
      <c r="RM729" s="24"/>
      <c r="RN729" s="24"/>
      <c r="RO729" s="24"/>
      <c r="RP729" s="24"/>
      <c r="RQ729" s="24"/>
      <c r="RR729" s="24"/>
      <c r="RS729" s="24"/>
      <c r="RT729" s="24"/>
      <c r="RU729" s="24"/>
      <c r="RV729" s="24"/>
      <c r="RW729" s="24"/>
      <c r="RX729" s="24"/>
      <c r="RY729" s="24"/>
      <c r="RZ729" s="24"/>
      <c r="SA729" s="24"/>
      <c r="SB729" s="24"/>
      <c r="SC729" s="24"/>
      <c r="SD729" s="24"/>
      <c r="SE729" s="24"/>
      <c r="SF729" s="24"/>
      <c r="SG729" s="24"/>
      <c r="SH729" s="24"/>
      <c r="SI729" s="24"/>
      <c r="SJ729" s="24"/>
      <c r="SK729" s="24"/>
      <c r="SL729" s="24"/>
      <c r="SM729" s="24"/>
      <c r="SN729" s="24"/>
      <c r="SO729" s="24"/>
      <c r="SP729" s="24"/>
      <c r="SQ729" s="24"/>
      <c r="SR729" s="24"/>
      <c r="SS729" s="24"/>
      <c r="ST729" s="24"/>
      <c r="SU729" s="24"/>
      <c r="SV729" s="24"/>
      <c r="SW729" s="24"/>
      <c r="SX729" s="24"/>
      <c r="SY729" s="24"/>
      <c r="SZ729" s="24"/>
      <c r="TA729" s="24"/>
      <c r="TB729" s="24"/>
      <c r="TC729" s="24"/>
      <c r="TD729" s="24"/>
      <c r="TE729" s="24"/>
      <c r="TF729" s="24"/>
      <c r="TG729" s="24"/>
      <c r="TH729" s="24"/>
      <c r="TI729" s="24"/>
      <c r="TJ729" s="24"/>
      <c r="TK729" s="24"/>
      <c r="TL729" s="24"/>
      <c r="TM729" s="24"/>
      <c r="TN729" s="24"/>
      <c r="TO729" s="24"/>
      <c r="TP729" s="24"/>
      <c r="TQ729" s="24"/>
      <c r="TR729" s="24"/>
      <c r="TS729" s="24"/>
      <c r="TT729" s="24"/>
      <c r="TU729" s="24"/>
      <c r="TV729" s="24"/>
      <c r="TW729" s="24"/>
      <c r="TX729" s="24"/>
      <c r="TY729" s="24"/>
      <c r="TZ729" s="24"/>
      <c r="UA729" s="24"/>
      <c r="UB729" s="24"/>
      <c r="UC729" s="24"/>
      <c r="UD729" s="24"/>
      <c r="UE729" s="24"/>
      <c r="UF729" s="24"/>
      <c r="UG729" s="24"/>
      <c r="UH729" s="24"/>
      <c r="UI729" s="24"/>
      <c r="UJ729" s="24"/>
      <c r="UK729" s="24"/>
      <c r="UL729" s="24"/>
      <c r="UM729" s="24"/>
      <c r="UN729" s="24"/>
      <c r="UO729" s="24"/>
      <c r="UP729" s="24"/>
      <c r="UQ729" s="24"/>
      <c r="UR729" s="24"/>
      <c r="US729" s="24"/>
      <c r="UT729" s="24"/>
      <c r="UU729" s="24"/>
      <c r="UV729" s="24"/>
      <c r="UW729" s="24"/>
      <c r="UX729" s="24"/>
      <c r="UY729" s="24"/>
      <c r="UZ729" s="24"/>
      <c r="VA729" s="24"/>
      <c r="VB729" s="24"/>
      <c r="VC729" s="24"/>
      <c r="VD729" s="24"/>
      <c r="VE729" s="24"/>
      <c r="VF729" s="24"/>
      <c r="VG729" s="24"/>
      <c r="VH729" s="24"/>
      <c r="VI729" s="24"/>
      <c r="VJ729" s="24"/>
      <c r="VK729" s="24"/>
      <c r="VL729" s="24"/>
      <c r="VM729" s="24"/>
      <c r="VN729" s="24"/>
      <c r="VO729" s="24"/>
      <c r="VP729" s="24"/>
      <c r="VQ729" s="24"/>
      <c r="VR729" s="24"/>
      <c r="VS729" s="24"/>
      <c r="VT729" s="24"/>
      <c r="VU729" s="24"/>
      <c r="VV729" s="24"/>
      <c r="VW729" s="24"/>
      <c r="VX729" s="24"/>
      <c r="VY729" s="24"/>
      <c r="VZ729" s="24"/>
      <c r="WA729" s="24"/>
      <c r="WB729" s="24"/>
      <c r="WC729" s="24"/>
      <c r="WD729" s="24"/>
      <c r="WE729" s="24"/>
      <c r="WF729" s="24"/>
      <c r="WG729" s="24"/>
      <c r="WH729" s="24"/>
      <c r="WI729" s="24"/>
      <c r="WJ729" s="24"/>
      <c r="WK729" s="24"/>
      <c r="WL729" s="24"/>
      <c r="WM729" s="24"/>
      <c r="WN729" s="24"/>
      <c r="WO729" s="24"/>
      <c r="WP729" s="24"/>
      <c r="WQ729" s="24"/>
      <c r="WR729" s="24"/>
      <c r="WS729" s="24"/>
      <c r="WT729" s="24"/>
      <c r="WU729" s="24"/>
      <c r="WV729" s="24"/>
      <c r="WW729" s="24"/>
      <c r="WX729" s="24"/>
      <c r="WY729" s="24"/>
      <c r="WZ729" s="24"/>
      <c r="XA729" s="24"/>
      <c r="XB729" s="24"/>
      <c r="XC729" s="24"/>
      <c r="XD729" s="24"/>
      <c r="XE729" s="24"/>
      <c r="XF729" s="24"/>
      <c r="XG729" s="24"/>
      <c r="XH729" s="24"/>
      <c r="XI729" s="24"/>
      <c r="XJ729" s="24"/>
      <c r="XK729" s="24"/>
      <c r="XL729" s="24"/>
      <c r="XM729" s="24"/>
      <c r="XN729" s="24"/>
      <c r="XO729" s="24"/>
      <c r="XP729" s="24"/>
      <c r="XQ729" s="24"/>
      <c r="XR729" s="24"/>
      <c r="XS729" s="24"/>
      <c r="XT729" s="24"/>
      <c r="XU729" s="24"/>
      <c r="XV729" s="24"/>
      <c r="XW729" s="24"/>
      <c r="XX729" s="24"/>
      <c r="XY729" s="24"/>
      <c r="XZ729" s="24"/>
      <c r="YA729" s="24"/>
      <c r="YB729" s="24"/>
      <c r="YC729" s="24"/>
      <c r="YD729" s="24"/>
      <c r="YE729" s="24"/>
      <c r="YF729" s="24"/>
      <c r="YG729" s="24"/>
      <c r="YH729" s="24"/>
      <c r="YI729" s="24"/>
      <c r="YJ729" s="24"/>
      <c r="YK729" s="24"/>
      <c r="YL729" s="24"/>
      <c r="YM729" s="24"/>
      <c r="YN729" s="24"/>
      <c r="YO729" s="24"/>
      <c r="YP729" s="24"/>
      <c r="YQ729" s="24"/>
      <c r="YR729" s="24"/>
      <c r="YS729" s="24"/>
      <c r="YT729" s="24"/>
      <c r="YU729" s="24"/>
      <c r="YV729" s="24"/>
      <c r="YW729" s="24"/>
      <c r="YX729" s="24"/>
      <c r="YY729" s="24"/>
      <c r="YZ729" s="24"/>
      <c r="ZA729" s="24"/>
      <c r="ZB729" s="24"/>
      <c r="ZC729" s="24"/>
      <c r="ZD729" s="24"/>
      <c r="ZE729" s="24"/>
      <c r="ZF729" s="24"/>
      <c r="ZG729" s="24"/>
      <c r="ZH729" s="24"/>
      <c r="ZI729" s="24"/>
      <c r="ZJ729" s="24"/>
      <c r="ZK729" s="24"/>
      <c r="ZL729" s="24"/>
      <c r="ZM729" s="24"/>
      <c r="ZN729" s="24"/>
      <c r="ZO729" s="24"/>
      <c r="ZP729" s="24"/>
      <c r="ZQ729" s="24"/>
      <c r="ZR729" s="24"/>
      <c r="ZS729" s="24"/>
      <c r="ZT729" s="24"/>
      <c r="ZU729" s="24"/>
      <c r="ZV729" s="24"/>
      <c r="ZW729" s="24"/>
      <c r="ZX729" s="24"/>
      <c r="ZY729" s="24"/>
      <c r="ZZ729" s="24"/>
      <c r="AAA729" s="24"/>
      <c r="AAB729" s="24"/>
      <c r="AAC729" s="24"/>
      <c r="AAD729" s="24"/>
      <c r="AAE729" s="24"/>
      <c r="AAF729" s="24"/>
      <c r="AAG729" s="24"/>
      <c r="AAH729" s="24"/>
      <c r="AAI729" s="24"/>
      <c r="AAJ729" s="24"/>
      <c r="AAK729" s="24"/>
      <c r="AAL729" s="24"/>
      <c r="AAM729" s="24"/>
      <c r="AAN729" s="24"/>
      <c r="AAO729" s="24"/>
      <c r="AAP729" s="24"/>
      <c r="AAQ729" s="24"/>
      <c r="AAR729" s="24"/>
      <c r="AAS729" s="24"/>
      <c r="AAT729" s="24"/>
      <c r="AAU729" s="24"/>
      <c r="AAV729" s="24"/>
      <c r="AAW729" s="24"/>
      <c r="AAX729" s="24"/>
      <c r="AAY729" s="24"/>
      <c r="AAZ729" s="24"/>
      <c r="ABA729" s="24"/>
      <c r="ABB729" s="24"/>
      <c r="ABC729" s="24"/>
      <c r="ABD729" s="24"/>
      <c r="ABE729" s="24"/>
      <c r="ABF729" s="24"/>
      <c r="ABG729" s="24"/>
      <c r="ABH729" s="24"/>
      <c r="ABI729" s="24"/>
      <c r="ABJ729" s="24"/>
      <c r="ABK729" s="24"/>
      <c r="ABL729" s="24"/>
      <c r="ABM729" s="24"/>
      <c r="ABN729" s="24"/>
      <c r="ABO729" s="24"/>
      <c r="ABP729" s="24"/>
      <c r="ABQ729" s="24"/>
      <c r="ABR729" s="24"/>
      <c r="ABS729" s="24"/>
      <c r="ABT729" s="24"/>
      <c r="ABU729" s="24"/>
      <c r="ABV729" s="24"/>
      <c r="ABW729" s="24"/>
      <c r="ABX729" s="24"/>
      <c r="ABY729" s="24"/>
      <c r="ABZ729" s="24"/>
      <c r="ACA729" s="24"/>
      <c r="ACB729" s="24"/>
      <c r="ACC729" s="24"/>
      <c r="ACD729" s="24"/>
      <c r="ACE729" s="24"/>
      <c r="ACF729" s="24"/>
      <c r="ACG729" s="24"/>
      <c r="ACH729" s="24"/>
      <c r="ACI729" s="24"/>
      <c r="ACJ729" s="24"/>
      <c r="ACK729" s="24"/>
      <c r="ACL729" s="24"/>
      <c r="ACM729" s="24"/>
      <c r="ACN729" s="24"/>
      <c r="ACO729" s="24"/>
      <c r="ACP729" s="24"/>
      <c r="ACQ729" s="24"/>
      <c r="ACR729" s="24"/>
      <c r="ACS729" s="24"/>
      <c r="ACT729" s="24"/>
      <c r="ACU729" s="24"/>
      <c r="ACV729" s="24"/>
      <c r="ACW729" s="24"/>
      <c r="ACX729" s="24"/>
      <c r="ACY729" s="24"/>
      <c r="ACZ729" s="24"/>
      <c r="ADA729" s="24"/>
      <c r="ADB729" s="24"/>
      <c r="ADC729" s="24"/>
      <c r="ADD729" s="24"/>
      <c r="ADE729" s="24"/>
      <c r="ADF729" s="24"/>
      <c r="ADG729" s="24"/>
      <c r="ADH729" s="24"/>
      <c r="ADI729" s="24"/>
      <c r="ADJ729" s="24"/>
      <c r="ADK729" s="24"/>
      <c r="ADL729" s="24"/>
      <c r="ADM729" s="24"/>
      <c r="ADN729" s="24"/>
      <c r="ADO729" s="24"/>
      <c r="ADP729" s="24"/>
      <c r="ADQ729" s="24"/>
      <c r="ADR729" s="24"/>
      <c r="ADS729" s="24"/>
      <c r="ADT729" s="24"/>
      <c r="ADU729" s="24"/>
      <c r="ADV729" s="24"/>
      <c r="ADW729" s="24"/>
      <c r="ADX729" s="24"/>
      <c r="ADY729" s="24"/>
      <c r="ADZ729" s="24"/>
      <c r="AEA729" s="24"/>
      <c r="AEB729" s="24"/>
      <c r="AEC729" s="24"/>
      <c r="AED729" s="24"/>
      <c r="AEE729" s="24"/>
      <c r="AEF729" s="24"/>
      <c r="AEG729" s="24"/>
      <c r="AEH729" s="24"/>
      <c r="AEI729" s="24"/>
      <c r="AEJ729" s="24"/>
      <c r="AEK729" s="24"/>
      <c r="AEL729" s="24"/>
      <c r="AEM729" s="24"/>
      <c r="AEN729" s="24"/>
      <c r="AEO729" s="24"/>
      <c r="AEP729" s="24"/>
      <c r="AEQ729" s="24"/>
      <c r="AER729" s="24"/>
      <c r="AES729" s="24"/>
      <c r="AET729" s="24"/>
      <c r="AEU729" s="24"/>
      <c r="AEV729" s="24"/>
      <c r="AEW729" s="24"/>
      <c r="AEX729" s="24"/>
      <c r="AEY729" s="24"/>
      <c r="AEZ729" s="24"/>
      <c r="AFA729" s="24"/>
      <c r="AFB729" s="24"/>
      <c r="AFC729" s="24"/>
      <c r="AFD729" s="24"/>
      <c r="AFE729" s="24"/>
      <c r="AFF729" s="24"/>
      <c r="AFG729" s="24"/>
      <c r="AFH729" s="24"/>
      <c r="AFI729" s="24"/>
      <c r="AFJ729" s="24"/>
      <c r="AFK729" s="24"/>
      <c r="AFL729" s="24"/>
      <c r="AFM729" s="24"/>
      <c r="AFN729" s="24"/>
      <c r="AFO729" s="24"/>
      <c r="AFP729" s="24"/>
      <c r="AFQ729" s="24"/>
      <c r="AFR729" s="24"/>
      <c r="AFS729" s="24"/>
      <c r="AFT729" s="24"/>
      <c r="AFU729" s="24"/>
      <c r="AFV729" s="24"/>
      <c r="AFW729" s="24"/>
      <c r="AFX729" s="24"/>
      <c r="AFY729" s="24"/>
      <c r="AFZ729" s="24"/>
      <c r="AGA729" s="24"/>
      <c r="AGB729" s="24"/>
      <c r="AGC729" s="24"/>
      <c r="AGD729" s="24"/>
      <c r="AGE729" s="24"/>
      <c r="AGF729" s="24"/>
      <c r="AGG729" s="24"/>
      <c r="AGH729" s="24"/>
      <c r="AGI729" s="24"/>
      <c r="AGJ729" s="24"/>
      <c r="AGK729" s="24"/>
      <c r="AGL729" s="24"/>
      <c r="AGM729" s="24"/>
      <c r="AGN729" s="24"/>
      <c r="AGO729" s="24"/>
      <c r="AGP729" s="24"/>
      <c r="AGQ729" s="24"/>
      <c r="AGR729" s="24"/>
      <c r="AGS729" s="24"/>
      <c r="AGT729" s="24"/>
      <c r="AGU729" s="24"/>
      <c r="AGV729" s="24"/>
      <c r="AGW729" s="24"/>
      <c r="AGX729" s="24"/>
      <c r="AGY729" s="24"/>
      <c r="AGZ729" s="24"/>
      <c r="AHA729" s="24"/>
      <c r="AHB729" s="24"/>
      <c r="AHC729" s="24"/>
      <c r="AHD729" s="24"/>
      <c r="AHE729" s="24"/>
      <c r="AHF729" s="24"/>
      <c r="AHG729" s="24"/>
      <c r="AHH729" s="24"/>
      <c r="AHI729" s="24"/>
      <c r="AHJ729" s="24"/>
      <c r="AHK729" s="24"/>
      <c r="AHL729" s="24"/>
      <c r="AHM729" s="24"/>
      <c r="AHN729" s="24"/>
      <c r="AHO729" s="24"/>
      <c r="AHP729" s="24"/>
      <c r="AHQ729" s="24"/>
      <c r="AHR729" s="24"/>
      <c r="AHS729" s="24"/>
      <c r="AHT729" s="24"/>
      <c r="AHU729" s="24"/>
      <c r="AHV729" s="24"/>
      <c r="AHW729" s="24"/>
      <c r="AHX729" s="24"/>
      <c r="AHY729" s="24"/>
      <c r="AHZ729" s="24"/>
      <c r="AIA729" s="24"/>
      <c r="AIB729" s="24"/>
      <c r="AIC729" s="24"/>
      <c r="AID729" s="24"/>
      <c r="AIE729" s="24"/>
      <c r="AIF729" s="24"/>
      <c r="AIG729" s="24"/>
      <c r="AIH729" s="24"/>
      <c r="AII729" s="24"/>
      <c r="AIJ729" s="24"/>
      <c r="AIK729" s="24"/>
      <c r="AIL729" s="24"/>
      <c r="AIM729" s="24"/>
      <c r="AIN729" s="24"/>
      <c r="AIO729" s="24"/>
      <c r="AIP729" s="24"/>
      <c r="AIQ729" s="24"/>
      <c r="AIR729" s="24"/>
      <c r="AIS729" s="24"/>
      <c r="AIT729" s="24"/>
      <c r="AIU729" s="24"/>
      <c r="AIV729" s="24"/>
      <c r="AIW729" s="24"/>
      <c r="AIX729" s="24"/>
      <c r="AIY729" s="24"/>
      <c r="AIZ729" s="24"/>
      <c r="AJA729" s="24"/>
      <c r="AJB729" s="24"/>
      <c r="AJC729" s="24"/>
      <c r="AJD729" s="24"/>
      <c r="AJE729" s="24"/>
      <c r="AJF729" s="24"/>
      <c r="AJG729" s="24"/>
      <c r="AJH729" s="24"/>
      <c r="AJI729" s="24"/>
      <c r="AJJ729" s="24"/>
      <c r="AJK729" s="24"/>
      <c r="AJL729" s="24"/>
      <c r="AJM729" s="24"/>
      <c r="AJN729" s="24"/>
      <c r="AJO729" s="24"/>
      <c r="AJP729" s="24"/>
      <c r="AJQ729" s="24"/>
      <c r="AJR729" s="24"/>
      <c r="AJS729" s="24"/>
      <c r="AJT729" s="24"/>
      <c r="AJU729" s="24"/>
      <c r="AJV729" s="24"/>
      <c r="AJW729" s="24"/>
      <c r="AJX729" s="24"/>
      <c r="AJY729" s="24"/>
      <c r="AJZ729" s="24"/>
      <c r="AKA729" s="24"/>
      <c r="AKB729" s="24"/>
      <c r="AKC729" s="24"/>
      <c r="AKD729" s="24"/>
      <c r="AKE729" s="24"/>
      <c r="AKF729" s="24"/>
      <c r="AKG729" s="24"/>
      <c r="AKH729" s="24"/>
      <c r="AKI729" s="24"/>
      <c r="AKJ729" s="24"/>
      <c r="AKK729" s="24"/>
      <c r="AKL729" s="24"/>
      <c r="AKM729" s="24"/>
      <c r="AKN729" s="24"/>
      <c r="AKO729" s="24"/>
      <c r="AKP729" s="24"/>
      <c r="AKQ729" s="24"/>
      <c r="AKR729" s="24"/>
      <c r="AKS729" s="24"/>
      <c r="AKT729" s="24"/>
      <c r="AKU729" s="24"/>
      <c r="AKV729" s="24"/>
      <c r="AKW729" s="24"/>
      <c r="AKX729" s="24"/>
      <c r="AKY729" s="24"/>
      <c r="AKZ729" s="24"/>
      <c r="ALA729" s="24"/>
      <c r="ALB729" s="24"/>
      <c r="ALC729" s="24"/>
      <c r="ALD729" s="24"/>
      <c r="ALE729" s="24"/>
      <c r="ALF729" s="24"/>
      <c r="ALG729" s="24"/>
      <c r="ALH729" s="24"/>
      <c r="ALI729" s="24"/>
      <c r="ALJ729" s="24"/>
      <c r="ALK729" s="24"/>
      <c r="ALL729" s="24"/>
      <c r="ALM729" s="24"/>
      <c r="ALN729" s="24"/>
      <c r="ALO729" s="24"/>
      <c r="ALP729" s="24"/>
      <c r="ALQ729" s="24"/>
      <c r="ALR729" s="24"/>
      <c r="ALS729" s="24"/>
      <c r="ALT729" s="24"/>
      <c r="ALU729" s="24"/>
      <c r="ALV729" s="24"/>
      <c r="ALW729" s="24"/>
      <c r="ALX729" s="24"/>
      <c r="ALY729" s="24"/>
      <c r="ALZ729" s="24"/>
      <c r="AMA729" s="24"/>
      <c r="AMB729" s="24"/>
      <c r="AMC729" s="24"/>
      <c r="AMD729" s="24"/>
      <c r="AME729" s="24"/>
      <c r="AMF729" s="24"/>
      <c r="AMG729" s="24"/>
      <c r="AMH729" s="24"/>
      <c r="AMI729" s="24"/>
      <c r="AMJ729" s="24"/>
      <c r="AMK729" s="24"/>
      <c r="AML729" s="24"/>
      <c r="AMM729" s="24"/>
      <c r="AMN729" s="24"/>
      <c r="AMO729" s="24"/>
      <c r="AMP729" s="24"/>
      <c r="AMQ729" s="24"/>
      <c r="AMR729" s="24"/>
      <c r="AMS729" s="24"/>
      <c r="AMT729" s="24"/>
      <c r="AMU729" s="24"/>
      <c r="AMV729" s="24"/>
      <c r="AMW729" s="24"/>
      <c r="AMX729" s="24"/>
      <c r="AMY729" s="24"/>
      <c r="AMZ729" s="24"/>
      <c r="ANA729" s="24"/>
      <c r="ANB729" s="24"/>
      <c r="ANC729" s="24"/>
      <c r="AND729" s="24"/>
      <c r="ANE729" s="24"/>
      <c r="ANF729" s="24"/>
      <c r="ANG729" s="24"/>
      <c r="ANH729" s="24"/>
      <c r="ANI729" s="24"/>
      <c r="ANJ729" s="24"/>
      <c r="ANK729" s="24"/>
      <c r="ANL729" s="24"/>
      <c r="ANM729" s="24"/>
      <c r="ANN729" s="24"/>
      <c r="ANO729" s="24"/>
      <c r="ANP729" s="24"/>
      <c r="ANQ729" s="24"/>
      <c r="ANR729" s="24"/>
      <c r="ANS729" s="24"/>
      <c r="ANT729" s="24"/>
      <c r="ANU729" s="24"/>
      <c r="ANV729" s="24"/>
      <c r="ANW729" s="24"/>
      <c r="ANX729" s="24"/>
      <c r="ANY729" s="24"/>
      <c r="ANZ729" s="24"/>
      <c r="AOA729" s="24"/>
      <c r="AOB729" s="24"/>
      <c r="AOC729" s="24"/>
      <c r="AOD729" s="24"/>
      <c r="AOE729" s="24"/>
      <c r="AOF729" s="24"/>
      <c r="AOG729" s="24"/>
      <c r="AOH729" s="24"/>
      <c r="AOI729" s="24"/>
      <c r="AOJ729" s="24"/>
      <c r="AOK729" s="24"/>
      <c r="AOL729" s="24"/>
      <c r="AOM729" s="24"/>
      <c r="AON729" s="24"/>
      <c r="AOO729" s="24"/>
      <c r="AOP729" s="24"/>
      <c r="AOQ729" s="24"/>
      <c r="AOR729" s="24"/>
      <c r="AOS729" s="24"/>
      <c r="AOT729" s="24"/>
      <c r="AOU729" s="24"/>
      <c r="AOV729" s="24"/>
      <c r="AOW729" s="24"/>
      <c r="AOX729" s="24"/>
      <c r="AOY729" s="24"/>
      <c r="AOZ729" s="24"/>
      <c r="APA729" s="24"/>
      <c r="APB729" s="24"/>
      <c r="APC729" s="24"/>
      <c r="APD729" s="24"/>
      <c r="APE729" s="24"/>
      <c r="APF729" s="24"/>
      <c r="APG729" s="24"/>
      <c r="APH729" s="24"/>
      <c r="API729" s="24"/>
      <c r="APJ729" s="24"/>
      <c r="APK729" s="24"/>
      <c r="APL729" s="24"/>
      <c r="APM729" s="24"/>
      <c r="APN729" s="24"/>
      <c r="APO729" s="24"/>
      <c r="APP729" s="24"/>
      <c r="APQ729" s="24"/>
      <c r="APR729" s="24"/>
      <c r="APS729" s="24"/>
      <c r="APT729" s="24"/>
      <c r="APU729" s="24"/>
      <c r="APV729" s="24"/>
      <c r="APW729" s="24"/>
      <c r="APX729" s="24"/>
      <c r="APY729" s="24"/>
      <c r="APZ729" s="24"/>
      <c r="AQA729" s="24"/>
      <c r="AQB729" s="24"/>
      <c r="AQC729" s="24"/>
      <c r="AQD729" s="24"/>
      <c r="AQE729" s="24"/>
      <c r="AQF729" s="24"/>
      <c r="AQG729" s="24"/>
      <c r="AQH729" s="24"/>
      <c r="AQI729" s="24"/>
      <c r="AQJ729" s="24"/>
      <c r="AQK729" s="24"/>
      <c r="AQL729" s="24"/>
      <c r="AQM729" s="24"/>
      <c r="AQN729" s="24"/>
      <c r="AQO729" s="24"/>
      <c r="AQP729" s="24"/>
      <c r="AQQ729" s="24"/>
      <c r="AQR729" s="24"/>
      <c r="AQS729" s="24"/>
      <c r="AQT729" s="24"/>
      <c r="AQU729" s="24"/>
      <c r="AQV729" s="24"/>
      <c r="AQW729" s="24"/>
      <c r="AQX729" s="24"/>
      <c r="AQY729" s="24"/>
      <c r="AQZ729" s="24"/>
      <c r="ARA729" s="24"/>
      <c r="ARB729" s="24"/>
      <c r="ARC729" s="24"/>
      <c r="ARD729" s="24"/>
      <c r="ARE729" s="24"/>
      <c r="ARF729" s="24"/>
      <c r="ARG729" s="24"/>
      <c r="ARH729" s="24"/>
      <c r="ARI729" s="24"/>
      <c r="ARJ729" s="24"/>
      <c r="ARK729" s="24"/>
      <c r="ARL729" s="24"/>
      <c r="ARM729" s="24"/>
      <c r="ARN729" s="24"/>
      <c r="ARO729" s="24"/>
      <c r="ARP729" s="24"/>
      <c r="ARQ729" s="24"/>
      <c r="ARR729" s="24"/>
      <c r="ARS729" s="24"/>
      <c r="ART729" s="24"/>
      <c r="ARU729" s="24"/>
      <c r="ARV729" s="24"/>
      <c r="ARW729" s="24"/>
      <c r="ARX729" s="24"/>
      <c r="ARY729" s="24"/>
      <c r="ARZ729" s="24"/>
      <c r="ASA729" s="24"/>
      <c r="ASB729" s="24"/>
      <c r="ASC729" s="24"/>
      <c r="ASD729" s="24"/>
      <c r="ASE729" s="24"/>
      <c r="ASF729" s="24"/>
      <c r="ASG729" s="24"/>
      <c r="ASH729" s="24"/>
      <c r="ASI729" s="24"/>
      <c r="ASJ729" s="24"/>
      <c r="ASK729" s="24"/>
      <c r="ASL729" s="24"/>
      <c r="ASM729" s="24"/>
      <c r="ASN729" s="24"/>
      <c r="ASO729" s="24"/>
      <c r="ASP729" s="24"/>
      <c r="ASQ729" s="24"/>
      <c r="ASR729" s="24"/>
      <c r="ASS729" s="24"/>
      <c r="AST729" s="24"/>
      <c r="ASU729" s="24"/>
      <c r="ASV729" s="24"/>
      <c r="ASW729" s="24"/>
      <c r="ASX729" s="24"/>
      <c r="ASY729" s="24"/>
      <c r="ASZ729" s="24"/>
      <c r="ATA729" s="24"/>
      <c r="ATB729" s="24"/>
      <c r="ATC729" s="24"/>
      <c r="ATD729" s="24"/>
      <c r="ATE729" s="24"/>
      <c r="ATF729" s="24"/>
      <c r="ATG729" s="24"/>
      <c r="ATH729" s="24"/>
      <c r="ATI729" s="24"/>
      <c r="ATJ729" s="24"/>
      <c r="ATK729" s="24"/>
      <c r="ATL729" s="24"/>
      <c r="ATM729" s="24"/>
      <c r="ATN729" s="24"/>
      <c r="ATO729" s="24"/>
      <c r="ATP729" s="24"/>
      <c r="ATQ729" s="24"/>
      <c r="ATR729" s="24"/>
      <c r="ATS729" s="24"/>
      <c r="ATT729" s="24"/>
      <c r="ATU729" s="24"/>
      <c r="ATV729" s="24"/>
      <c r="ATW729" s="24"/>
      <c r="ATX729" s="24"/>
      <c r="ATY729" s="24"/>
      <c r="ATZ729" s="24"/>
      <c r="AUA729" s="24"/>
      <c r="AUB729" s="24"/>
      <c r="AUC729" s="24"/>
      <c r="AUD729" s="24"/>
      <c r="AUE729" s="24"/>
      <c r="AUF729" s="24"/>
      <c r="AUG729" s="24"/>
      <c r="AUH729" s="24"/>
      <c r="AUI729" s="24"/>
      <c r="AUJ729" s="24"/>
      <c r="AUK729" s="24"/>
      <c r="AUL729" s="24"/>
      <c r="AUM729" s="24"/>
      <c r="AUN729" s="24"/>
      <c r="AUO729" s="24"/>
      <c r="AUP729" s="24"/>
      <c r="AUQ729" s="24"/>
      <c r="AUR729" s="24"/>
      <c r="AUS729" s="24"/>
      <c r="AUT729" s="24"/>
      <c r="AUU729" s="24"/>
      <c r="AUV729" s="24"/>
      <c r="AUW729" s="24"/>
      <c r="AUX729" s="24"/>
      <c r="AUY729" s="24"/>
      <c r="AUZ729" s="24"/>
      <c r="AVA729" s="24"/>
      <c r="AVB729" s="24"/>
      <c r="AVC729" s="24"/>
      <c r="AVD729" s="24"/>
      <c r="AVE729" s="24"/>
      <c r="AVF729" s="24"/>
      <c r="AVG729" s="24"/>
      <c r="AVH729" s="24"/>
      <c r="AVI729" s="24"/>
      <c r="AVJ729" s="24"/>
      <c r="AVK729" s="24"/>
      <c r="AVL729" s="24"/>
      <c r="AVM729" s="24"/>
      <c r="AVN729" s="24"/>
      <c r="AVO729" s="24"/>
      <c r="AVP729" s="24"/>
      <c r="AVQ729" s="24"/>
      <c r="AVR729" s="24"/>
      <c r="AVS729" s="24"/>
      <c r="AVT729" s="24"/>
      <c r="AVU729" s="24"/>
      <c r="AVV729" s="24"/>
      <c r="AVW729" s="24"/>
      <c r="AVX729" s="24"/>
      <c r="AVY729" s="24"/>
      <c r="AVZ729" s="24"/>
      <c r="AWA729" s="24"/>
      <c r="AWB729" s="24"/>
      <c r="AWC729" s="24"/>
      <c r="AWD729" s="24"/>
      <c r="AWE729" s="24"/>
      <c r="AWF729" s="24"/>
      <c r="AWG729" s="24"/>
      <c r="AWH729" s="24"/>
      <c r="AWI729" s="24"/>
      <c r="AWJ729" s="24"/>
      <c r="AWK729" s="24"/>
      <c r="AWL729" s="24"/>
      <c r="AWM729" s="24"/>
      <c r="AWN729" s="24"/>
      <c r="AWO729" s="24"/>
      <c r="AWP729" s="24"/>
      <c r="AWQ729" s="24"/>
      <c r="AWR729" s="24"/>
      <c r="AWS729" s="24"/>
      <c r="AWT729" s="24"/>
      <c r="AWU729" s="24"/>
      <c r="AWV729" s="24"/>
      <c r="AWW729" s="24"/>
      <c r="AWX729" s="24"/>
      <c r="AWY729" s="24"/>
      <c r="AWZ729" s="24"/>
      <c r="AXA729" s="24"/>
      <c r="AXB729" s="24"/>
      <c r="AXC729" s="24"/>
      <c r="AXD729" s="24"/>
      <c r="AXE729" s="24"/>
      <c r="AXF729" s="24"/>
      <c r="AXG729" s="24"/>
      <c r="AXH729" s="24"/>
      <c r="AXI729" s="24"/>
      <c r="AXJ729" s="24"/>
      <c r="AXK729" s="24"/>
      <c r="AXL729" s="24"/>
      <c r="AXM729" s="24"/>
      <c r="AXN729" s="24"/>
      <c r="AXO729" s="24"/>
      <c r="AXP729" s="24"/>
      <c r="AXQ729" s="24"/>
      <c r="AXR729" s="24"/>
      <c r="AXS729" s="24"/>
      <c r="AXT729" s="24"/>
      <c r="AXU729" s="24"/>
      <c r="AXV729" s="24"/>
      <c r="AXW729" s="24"/>
      <c r="AXX729" s="24"/>
      <c r="AXY729" s="24"/>
      <c r="AXZ729" s="24"/>
      <c r="AYA729" s="24"/>
      <c r="AYB729" s="24"/>
      <c r="AYC729" s="24"/>
      <c r="AYD729" s="24"/>
      <c r="AYE729" s="24"/>
      <c r="AYF729" s="24"/>
      <c r="AYG729" s="24"/>
      <c r="AYH729" s="24"/>
      <c r="AYI729" s="24"/>
      <c r="AYJ729" s="24"/>
      <c r="AYK729" s="24"/>
      <c r="AYL729" s="24"/>
      <c r="AYM729" s="24"/>
      <c r="AYN729" s="24"/>
      <c r="AYO729" s="24"/>
      <c r="AYP729" s="24"/>
      <c r="AYQ729" s="24"/>
      <c r="AYR729" s="24"/>
      <c r="AYS729" s="24"/>
      <c r="AYT729" s="24"/>
      <c r="AYU729" s="24"/>
      <c r="AYV729" s="24"/>
      <c r="AYW729" s="24"/>
      <c r="AYX729" s="24"/>
      <c r="AYY729" s="24"/>
      <c r="AYZ729" s="24"/>
      <c r="AZA729" s="24"/>
      <c r="AZB729" s="24"/>
      <c r="AZC729" s="24"/>
      <c r="AZD729" s="24"/>
      <c r="AZE729" s="24"/>
      <c r="AZF729" s="24"/>
      <c r="AZG729" s="24"/>
      <c r="AZH729" s="24"/>
      <c r="AZI729" s="24"/>
      <c r="AZJ729" s="24"/>
      <c r="AZK729" s="24"/>
      <c r="AZL729" s="24"/>
      <c r="AZM729" s="24"/>
      <c r="AZN729" s="24"/>
      <c r="AZO729" s="24"/>
      <c r="AZP729" s="24"/>
      <c r="AZQ729" s="24"/>
      <c r="AZR729" s="24"/>
      <c r="AZS729" s="24"/>
      <c r="AZT729" s="24"/>
      <c r="AZU729" s="24"/>
      <c r="AZV729" s="24"/>
      <c r="AZW729" s="24"/>
      <c r="AZX729" s="24"/>
      <c r="AZY729" s="24"/>
      <c r="AZZ729" s="24"/>
      <c r="BAA729" s="24"/>
      <c r="BAB729" s="24"/>
      <c r="BAC729" s="24"/>
      <c r="BAD729" s="24"/>
      <c r="BAE729" s="24"/>
      <c r="BAF729" s="24"/>
      <c r="BAG729" s="24"/>
      <c r="BAH729" s="24"/>
      <c r="BAI729" s="24"/>
      <c r="BAJ729" s="24"/>
      <c r="BAK729" s="24"/>
      <c r="BAL729" s="24"/>
      <c r="BAM729" s="24"/>
      <c r="BAN729" s="24"/>
      <c r="BAO729" s="24"/>
      <c r="BAP729" s="24"/>
    </row>
    <row r="730" spans="1:1394" s="19" customFormat="1" x14ac:dyDescent="0.25">
      <c r="A730" s="19" t="str">
        <f>IF(YEAR(G730)=2024,#REF!,"")</f>
        <v/>
      </c>
      <c r="B730" s="19" t="str">
        <f>IF(YEAR(G730)=2025,#REF!,"")</f>
        <v/>
      </c>
      <c r="C730" s="19" t="str">
        <f t="shared" si="55"/>
        <v>Evening45150</v>
      </c>
      <c r="D730" s="19" t="str">
        <f>IF('by region'!$C$2="Any","Any",'Turf only'!V730)&amp;M730&amp;IF('by region'!$I$2="Any","Any",N730)&amp;G730</f>
        <v>AnyFlatAny45150</v>
      </c>
      <c r="E730" s="19" t="e">
        <f>IF(I730=#REF!,'Turf only'!G730,"")</f>
        <v>#REF!</v>
      </c>
      <c r="F730" s="19" t="e">
        <f t="shared" si="56"/>
        <v>#REF!</v>
      </c>
      <c r="G730" s="15">
        <v>45150</v>
      </c>
      <c r="H730" s="16" t="s">
        <v>37</v>
      </c>
      <c r="I730" s="16" t="s">
        <v>28</v>
      </c>
      <c r="J730" s="16" t="s">
        <v>80</v>
      </c>
      <c r="K730" s="14" t="s">
        <v>10</v>
      </c>
      <c r="L730" s="14" t="s">
        <v>11</v>
      </c>
      <c r="M730" s="16" t="s">
        <v>25</v>
      </c>
      <c r="N730" s="16" t="s">
        <v>13</v>
      </c>
      <c r="O730" s="16" t="s">
        <v>14</v>
      </c>
      <c r="P730" s="23">
        <f t="shared" si="57"/>
        <v>2</v>
      </c>
      <c r="Q730" s="23" cm="1">
        <f t="array" ref="Q730">SUMPRODUCT(($G$2:$G$2765=G730)*(P730&gt;$P$2:$P$2765))+1</f>
        <v>5</v>
      </c>
      <c r="R730" s="23" t="e">
        <f>(Q730*100000)+#REF!</f>
        <v>#REF!</v>
      </c>
      <c r="S730" s="19" t="e" cm="1">
        <f t="array" ref="S730">SUMPRODUCT(($G$2:$G$2765=G730)*(R730&gt;$R$2:$R$2765))+1</f>
        <v>#REF!</v>
      </c>
      <c r="T730" s="19" t="str">
        <f t="shared" si="58"/>
        <v>AYR †</v>
      </c>
      <c r="U730" s="19">
        <v>0</v>
      </c>
      <c r="V730" s="19" t="s">
        <v>17</v>
      </c>
      <c r="W730" s="19">
        <f t="shared" si="59"/>
        <v>2023</v>
      </c>
      <c r="X730" s="24"/>
      <c r="Y730" s="24"/>
      <c r="Z730" s="24"/>
      <c r="AA730" s="24"/>
      <c r="AB730" s="24"/>
      <c r="AC730" s="24"/>
      <c r="AD730" s="24"/>
      <c r="AE730" s="24"/>
      <c r="AF730" s="24"/>
      <c r="AG730" s="24"/>
      <c r="AH730" s="24"/>
      <c r="AI730" s="24"/>
      <c r="AJ730" s="24"/>
      <c r="AK730" s="24"/>
      <c r="AL730" s="24"/>
      <c r="AM730" s="24"/>
      <c r="AN730" s="24"/>
      <c r="AO730" s="24"/>
      <c r="AP730" s="24"/>
      <c r="AQ730" s="24"/>
      <c r="AR730" s="24"/>
      <c r="AS730" s="24"/>
      <c r="AT730" s="24"/>
      <c r="AU730" s="24"/>
      <c r="AV730" s="24"/>
      <c r="AW730" s="24"/>
      <c r="AX730" s="24"/>
      <c r="AY730" s="24"/>
      <c r="AZ730" s="24"/>
      <c r="BA730" s="24"/>
      <c r="BB730" s="24"/>
      <c r="BC730" s="24"/>
      <c r="BD730" s="24"/>
      <c r="BE730" s="24"/>
      <c r="BF730" s="24"/>
      <c r="BG730" s="24"/>
      <c r="BH730" s="24"/>
      <c r="BI730" s="24"/>
      <c r="BJ730" s="24"/>
      <c r="BK730" s="24"/>
      <c r="BL730" s="24"/>
      <c r="BM730" s="24"/>
      <c r="BN730" s="24"/>
      <c r="BO730" s="24"/>
      <c r="BP730" s="24"/>
      <c r="BQ730" s="24"/>
      <c r="BR730" s="24"/>
      <c r="BS730" s="24"/>
      <c r="BT730" s="24"/>
      <c r="BU730" s="24"/>
      <c r="BV730" s="24"/>
      <c r="BW730" s="24"/>
      <c r="BX730" s="24"/>
      <c r="BY730" s="24"/>
      <c r="BZ730" s="24"/>
      <c r="CA730" s="24"/>
      <c r="CB730" s="24"/>
      <c r="CC730" s="24"/>
      <c r="CD730" s="24"/>
      <c r="CE730" s="24"/>
      <c r="CF730" s="24"/>
      <c r="CG730" s="24"/>
      <c r="CH730" s="24"/>
      <c r="CI730" s="24"/>
      <c r="CJ730" s="24"/>
      <c r="CK730" s="24"/>
      <c r="CL730" s="24"/>
      <c r="CM730" s="24"/>
      <c r="CN730" s="24"/>
      <c r="CO730" s="24"/>
      <c r="CP730" s="24"/>
      <c r="CQ730" s="24"/>
      <c r="CR730" s="24"/>
      <c r="CS730" s="24"/>
      <c r="CT730" s="24"/>
      <c r="CU730" s="24"/>
      <c r="CV730" s="24"/>
      <c r="CW730" s="24"/>
      <c r="CX730" s="24"/>
      <c r="CY730" s="24"/>
      <c r="CZ730" s="24"/>
      <c r="DA730" s="24"/>
      <c r="DB730" s="24"/>
      <c r="DC730" s="24"/>
      <c r="DD730" s="24"/>
      <c r="DE730" s="24"/>
      <c r="DF730" s="24"/>
      <c r="DG730" s="24"/>
      <c r="DH730" s="24"/>
      <c r="DI730" s="24"/>
      <c r="DJ730" s="24"/>
      <c r="DK730" s="24"/>
      <c r="DL730" s="24"/>
      <c r="DM730" s="24"/>
      <c r="DN730" s="24"/>
      <c r="DO730" s="24"/>
      <c r="DP730" s="24"/>
      <c r="DQ730" s="24"/>
      <c r="DR730" s="24"/>
      <c r="DS730" s="24"/>
      <c r="DT730" s="24"/>
      <c r="DU730" s="24"/>
      <c r="DV730" s="24"/>
      <c r="DW730" s="24"/>
      <c r="DX730" s="24"/>
      <c r="DY730" s="24"/>
      <c r="DZ730" s="24"/>
      <c r="EA730" s="24"/>
      <c r="EB730" s="24"/>
      <c r="EC730" s="24"/>
      <c r="ED730" s="24"/>
      <c r="EE730" s="24"/>
      <c r="EF730" s="24"/>
      <c r="EG730" s="24"/>
      <c r="EH730" s="24"/>
      <c r="EI730" s="24"/>
      <c r="EJ730" s="24"/>
      <c r="EK730" s="24"/>
      <c r="EL730" s="24"/>
      <c r="EM730" s="24"/>
      <c r="EN730" s="24"/>
      <c r="EO730" s="24"/>
      <c r="EP730" s="24"/>
      <c r="EQ730" s="24"/>
      <c r="ER730" s="24"/>
      <c r="ES730" s="24"/>
      <c r="ET730" s="24"/>
      <c r="EU730" s="24"/>
      <c r="EV730" s="24"/>
      <c r="EW730" s="24"/>
      <c r="EX730" s="24"/>
      <c r="EY730" s="24"/>
      <c r="EZ730" s="24"/>
      <c r="FA730" s="24"/>
      <c r="FB730" s="24"/>
      <c r="FC730" s="24"/>
      <c r="FD730" s="24"/>
      <c r="FE730" s="24"/>
      <c r="FF730" s="24"/>
      <c r="FG730" s="24"/>
      <c r="FH730" s="24"/>
      <c r="FI730" s="24"/>
      <c r="FJ730" s="24"/>
      <c r="FK730" s="24"/>
      <c r="FL730" s="24"/>
      <c r="FM730" s="24"/>
      <c r="FN730" s="24"/>
      <c r="FO730" s="24"/>
      <c r="FP730" s="24"/>
      <c r="FQ730" s="24"/>
      <c r="FR730" s="24"/>
      <c r="FS730" s="24"/>
      <c r="FT730" s="24"/>
      <c r="FU730" s="24"/>
      <c r="FV730" s="24"/>
      <c r="FW730" s="24"/>
      <c r="FX730" s="24"/>
      <c r="FY730" s="24"/>
      <c r="FZ730" s="24"/>
      <c r="GA730" s="24"/>
      <c r="GB730" s="24"/>
      <c r="GC730" s="24"/>
      <c r="GD730" s="24"/>
      <c r="GE730" s="24"/>
      <c r="GF730" s="24"/>
      <c r="GG730" s="24"/>
      <c r="GH730" s="24"/>
      <c r="GI730" s="24"/>
      <c r="GJ730" s="24"/>
      <c r="GK730" s="24"/>
      <c r="GL730" s="24"/>
      <c r="GM730" s="24"/>
      <c r="GN730" s="24"/>
      <c r="GO730" s="24"/>
      <c r="GP730" s="24"/>
      <c r="GQ730" s="24"/>
      <c r="GR730" s="24"/>
      <c r="GS730" s="24"/>
      <c r="GT730" s="24"/>
      <c r="GU730" s="24"/>
      <c r="GV730" s="24"/>
      <c r="GW730" s="24"/>
      <c r="GX730" s="24"/>
      <c r="GY730" s="24"/>
      <c r="GZ730" s="24"/>
      <c r="HA730" s="24"/>
      <c r="HB730" s="24"/>
      <c r="HC730" s="24"/>
      <c r="HD730" s="24"/>
      <c r="HE730" s="24"/>
      <c r="HF730" s="24"/>
      <c r="HG730" s="24"/>
      <c r="HH730" s="24"/>
      <c r="HI730" s="24"/>
      <c r="HJ730" s="24"/>
      <c r="HK730" s="24"/>
      <c r="HL730" s="24"/>
      <c r="HM730" s="24"/>
      <c r="HN730" s="24"/>
      <c r="HO730" s="24"/>
      <c r="HP730" s="24"/>
      <c r="HQ730" s="24"/>
      <c r="HR730" s="24"/>
      <c r="HS730" s="24"/>
      <c r="HT730" s="24"/>
      <c r="HU730" s="24"/>
      <c r="HV730" s="24"/>
      <c r="HW730" s="24"/>
      <c r="HX730" s="24"/>
      <c r="HY730" s="24"/>
      <c r="HZ730" s="24"/>
      <c r="IA730" s="24"/>
      <c r="IB730" s="24"/>
      <c r="IC730" s="24"/>
      <c r="ID730" s="24"/>
      <c r="IE730" s="24"/>
      <c r="IF730" s="24"/>
      <c r="IG730" s="24"/>
      <c r="IH730" s="24"/>
      <c r="II730" s="24"/>
      <c r="IJ730" s="24"/>
      <c r="IK730" s="24"/>
      <c r="IL730" s="24"/>
      <c r="IM730" s="24"/>
      <c r="IN730" s="24"/>
      <c r="IO730" s="24"/>
      <c r="IP730" s="24"/>
      <c r="IQ730" s="24"/>
      <c r="IR730" s="24"/>
      <c r="IS730" s="24"/>
      <c r="IT730" s="24"/>
      <c r="IU730" s="24"/>
      <c r="IV730" s="24"/>
      <c r="IW730" s="24"/>
      <c r="IX730" s="24"/>
      <c r="IY730" s="24"/>
      <c r="IZ730" s="24"/>
      <c r="JA730" s="24"/>
      <c r="JB730" s="24"/>
      <c r="JC730" s="24"/>
      <c r="JD730" s="24"/>
      <c r="JE730" s="24"/>
      <c r="JF730" s="24"/>
      <c r="JG730" s="24"/>
      <c r="JH730" s="24"/>
      <c r="JI730" s="24"/>
      <c r="JJ730" s="24"/>
      <c r="JK730" s="24"/>
      <c r="JL730" s="24"/>
      <c r="JM730" s="24"/>
      <c r="JN730" s="24"/>
      <c r="JO730" s="24"/>
      <c r="JP730" s="24"/>
      <c r="JQ730" s="24"/>
      <c r="JR730" s="24"/>
      <c r="JS730" s="24"/>
      <c r="JT730" s="24"/>
      <c r="JU730" s="24"/>
      <c r="JV730" s="24"/>
      <c r="JW730" s="24"/>
      <c r="JX730" s="24"/>
      <c r="JY730" s="24"/>
      <c r="JZ730" s="24"/>
      <c r="KA730" s="24"/>
      <c r="KB730" s="24"/>
      <c r="KC730" s="24"/>
      <c r="KD730" s="24"/>
      <c r="KE730" s="24"/>
      <c r="KF730" s="24"/>
      <c r="KG730" s="24"/>
      <c r="KH730" s="24"/>
      <c r="KI730" s="24"/>
      <c r="KJ730" s="24"/>
      <c r="KK730" s="24"/>
      <c r="KL730" s="24"/>
      <c r="KM730" s="24"/>
      <c r="KN730" s="24"/>
      <c r="KO730" s="24"/>
      <c r="KP730" s="24"/>
      <c r="KQ730" s="24"/>
      <c r="KR730" s="24"/>
      <c r="KS730" s="24"/>
      <c r="KT730" s="24"/>
      <c r="KU730" s="24"/>
      <c r="KV730" s="24"/>
      <c r="KW730" s="24"/>
      <c r="KX730" s="24"/>
      <c r="KY730" s="24"/>
      <c r="KZ730" s="24"/>
      <c r="LA730" s="24"/>
      <c r="LB730" s="24"/>
      <c r="LC730" s="24"/>
      <c r="LD730" s="24"/>
      <c r="LE730" s="24"/>
      <c r="LF730" s="24"/>
      <c r="LG730" s="24"/>
      <c r="LH730" s="24"/>
      <c r="LI730" s="24"/>
      <c r="LJ730" s="24"/>
      <c r="LK730" s="24"/>
      <c r="LL730" s="24"/>
      <c r="LM730" s="24"/>
      <c r="LN730" s="24"/>
      <c r="LO730" s="24"/>
      <c r="LP730" s="24"/>
      <c r="LQ730" s="24"/>
      <c r="LR730" s="24"/>
      <c r="LS730" s="24"/>
      <c r="LT730" s="24"/>
      <c r="LU730" s="24"/>
      <c r="LV730" s="24"/>
      <c r="LW730" s="24"/>
      <c r="LX730" s="24"/>
      <c r="LY730" s="24"/>
      <c r="LZ730" s="24"/>
      <c r="MA730" s="24"/>
      <c r="MB730" s="24"/>
      <c r="MC730" s="24"/>
      <c r="MD730" s="24"/>
      <c r="ME730" s="24"/>
      <c r="MF730" s="24"/>
      <c r="MG730" s="24"/>
      <c r="MH730" s="24"/>
      <c r="MI730" s="24"/>
      <c r="MJ730" s="24"/>
      <c r="MK730" s="24"/>
      <c r="ML730" s="24"/>
      <c r="MM730" s="24"/>
      <c r="MN730" s="24"/>
      <c r="MO730" s="24"/>
      <c r="MP730" s="24"/>
      <c r="MQ730" s="24"/>
      <c r="MR730" s="24"/>
      <c r="MS730" s="24"/>
      <c r="MT730" s="24"/>
      <c r="MU730" s="24"/>
      <c r="MV730" s="24"/>
      <c r="MW730" s="24"/>
      <c r="MX730" s="24"/>
      <c r="MY730" s="24"/>
      <c r="MZ730" s="24"/>
      <c r="NA730" s="24"/>
      <c r="NB730" s="24"/>
      <c r="NC730" s="24"/>
      <c r="ND730" s="24"/>
      <c r="NE730" s="24"/>
      <c r="NF730" s="24"/>
      <c r="NG730" s="24"/>
      <c r="NH730" s="24"/>
      <c r="NI730" s="24"/>
      <c r="NJ730" s="24"/>
      <c r="NK730" s="24"/>
      <c r="NL730" s="24"/>
      <c r="NM730" s="24"/>
      <c r="NN730" s="24"/>
      <c r="NO730" s="24"/>
      <c r="NP730" s="24"/>
      <c r="NQ730" s="24"/>
      <c r="NR730" s="24"/>
      <c r="NS730" s="24"/>
      <c r="NT730" s="24"/>
      <c r="NU730" s="24"/>
      <c r="NV730" s="24"/>
      <c r="NW730" s="24"/>
      <c r="NX730" s="24"/>
      <c r="NY730" s="24"/>
      <c r="NZ730" s="24"/>
      <c r="OA730" s="24"/>
      <c r="OB730" s="24"/>
      <c r="OC730" s="24"/>
      <c r="OD730" s="24"/>
      <c r="OE730" s="24"/>
      <c r="OF730" s="24"/>
      <c r="OG730" s="24"/>
      <c r="OH730" s="24"/>
      <c r="OI730" s="24"/>
      <c r="OJ730" s="24"/>
      <c r="OK730" s="24"/>
      <c r="OL730" s="24"/>
      <c r="OM730" s="24"/>
      <c r="ON730" s="24"/>
      <c r="OO730" s="24"/>
      <c r="OP730" s="24"/>
      <c r="OQ730" s="24"/>
      <c r="OR730" s="24"/>
      <c r="OS730" s="24"/>
      <c r="OT730" s="24"/>
      <c r="OU730" s="24"/>
      <c r="OV730" s="24"/>
      <c r="OW730" s="24"/>
      <c r="OX730" s="24"/>
      <c r="OY730" s="24"/>
      <c r="OZ730" s="24"/>
      <c r="PA730" s="24"/>
      <c r="PB730" s="24"/>
      <c r="PC730" s="24"/>
      <c r="PD730" s="24"/>
      <c r="PE730" s="24"/>
      <c r="PF730" s="24"/>
      <c r="PG730" s="24"/>
      <c r="PH730" s="24"/>
      <c r="PI730" s="24"/>
      <c r="PJ730" s="24"/>
      <c r="PK730" s="24"/>
      <c r="PL730" s="24"/>
      <c r="PM730" s="24"/>
      <c r="PN730" s="24"/>
      <c r="PO730" s="24"/>
      <c r="PP730" s="24"/>
      <c r="PQ730" s="24"/>
      <c r="PR730" s="24"/>
      <c r="PS730" s="24"/>
      <c r="PT730" s="24"/>
      <c r="PU730" s="24"/>
      <c r="PV730" s="24"/>
      <c r="PW730" s="24"/>
      <c r="PX730" s="24"/>
      <c r="PY730" s="24"/>
      <c r="PZ730" s="24"/>
      <c r="QA730" s="24"/>
      <c r="QB730" s="24"/>
      <c r="QC730" s="24"/>
      <c r="QD730" s="24"/>
      <c r="QE730" s="24"/>
      <c r="QF730" s="24"/>
      <c r="QG730" s="24"/>
      <c r="QH730" s="24"/>
      <c r="QI730" s="24"/>
      <c r="QJ730" s="24"/>
      <c r="QK730" s="24"/>
      <c r="QL730" s="24"/>
      <c r="QM730" s="24"/>
      <c r="QN730" s="24"/>
      <c r="QO730" s="24"/>
      <c r="QP730" s="24"/>
      <c r="QQ730" s="24"/>
      <c r="QR730" s="24"/>
      <c r="QS730" s="24"/>
      <c r="QT730" s="24"/>
      <c r="QU730" s="24"/>
      <c r="QV730" s="24"/>
      <c r="QW730" s="24"/>
      <c r="QX730" s="24"/>
      <c r="QY730" s="24"/>
      <c r="QZ730" s="24"/>
      <c r="RA730" s="24"/>
      <c r="RB730" s="24"/>
      <c r="RC730" s="24"/>
      <c r="RD730" s="24"/>
      <c r="RE730" s="24"/>
      <c r="RF730" s="24"/>
      <c r="RG730" s="24"/>
      <c r="RH730" s="24"/>
      <c r="RI730" s="24"/>
      <c r="RJ730" s="24"/>
      <c r="RK730" s="24"/>
      <c r="RL730" s="24"/>
      <c r="RM730" s="24"/>
      <c r="RN730" s="24"/>
      <c r="RO730" s="24"/>
      <c r="RP730" s="24"/>
      <c r="RQ730" s="24"/>
      <c r="RR730" s="24"/>
      <c r="RS730" s="24"/>
      <c r="RT730" s="24"/>
      <c r="RU730" s="24"/>
      <c r="RV730" s="24"/>
      <c r="RW730" s="24"/>
      <c r="RX730" s="24"/>
      <c r="RY730" s="24"/>
      <c r="RZ730" s="24"/>
      <c r="SA730" s="24"/>
      <c r="SB730" s="24"/>
      <c r="SC730" s="24"/>
      <c r="SD730" s="24"/>
      <c r="SE730" s="24"/>
      <c r="SF730" s="24"/>
      <c r="SG730" s="24"/>
      <c r="SH730" s="24"/>
      <c r="SI730" s="24"/>
      <c r="SJ730" s="24"/>
      <c r="SK730" s="24"/>
      <c r="SL730" s="24"/>
      <c r="SM730" s="24"/>
      <c r="SN730" s="24"/>
      <c r="SO730" s="24"/>
      <c r="SP730" s="24"/>
      <c r="SQ730" s="24"/>
      <c r="SR730" s="24"/>
      <c r="SS730" s="24"/>
      <c r="ST730" s="24"/>
      <c r="SU730" s="24"/>
      <c r="SV730" s="24"/>
      <c r="SW730" s="24"/>
      <c r="SX730" s="24"/>
      <c r="SY730" s="24"/>
      <c r="SZ730" s="24"/>
      <c r="TA730" s="24"/>
      <c r="TB730" s="24"/>
      <c r="TC730" s="24"/>
      <c r="TD730" s="24"/>
      <c r="TE730" s="24"/>
      <c r="TF730" s="24"/>
      <c r="TG730" s="24"/>
      <c r="TH730" s="24"/>
      <c r="TI730" s="24"/>
      <c r="TJ730" s="24"/>
      <c r="TK730" s="24"/>
      <c r="TL730" s="24"/>
      <c r="TM730" s="24"/>
      <c r="TN730" s="24"/>
      <c r="TO730" s="24"/>
      <c r="TP730" s="24"/>
      <c r="TQ730" s="24"/>
      <c r="TR730" s="24"/>
      <c r="TS730" s="24"/>
      <c r="TT730" s="24"/>
      <c r="TU730" s="24"/>
      <c r="TV730" s="24"/>
      <c r="TW730" s="24"/>
      <c r="TX730" s="24"/>
      <c r="TY730" s="24"/>
      <c r="TZ730" s="24"/>
      <c r="UA730" s="24"/>
      <c r="UB730" s="24"/>
      <c r="UC730" s="24"/>
      <c r="UD730" s="24"/>
      <c r="UE730" s="24"/>
      <c r="UF730" s="24"/>
      <c r="UG730" s="24"/>
      <c r="UH730" s="24"/>
      <c r="UI730" s="24"/>
      <c r="UJ730" s="24"/>
      <c r="UK730" s="24"/>
      <c r="UL730" s="24"/>
      <c r="UM730" s="24"/>
      <c r="UN730" s="24"/>
      <c r="UO730" s="24"/>
      <c r="UP730" s="24"/>
      <c r="UQ730" s="24"/>
      <c r="UR730" s="24"/>
      <c r="US730" s="24"/>
      <c r="UT730" s="24"/>
      <c r="UU730" s="24"/>
      <c r="UV730" s="24"/>
      <c r="UW730" s="24"/>
      <c r="UX730" s="24"/>
      <c r="UY730" s="24"/>
      <c r="UZ730" s="24"/>
      <c r="VA730" s="24"/>
      <c r="VB730" s="24"/>
      <c r="VC730" s="24"/>
      <c r="VD730" s="24"/>
      <c r="VE730" s="24"/>
      <c r="VF730" s="24"/>
      <c r="VG730" s="24"/>
      <c r="VH730" s="24"/>
      <c r="VI730" s="24"/>
      <c r="VJ730" s="24"/>
      <c r="VK730" s="24"/>
      <c r="VL730" s="24"/>
      <c r="VM730" s="24"/>
      <c r="VN730" s="24"/>
      <c r="VO730" s="24"/>
      <c r="VP730" s="24"/>
      <c r="VQ730" s="24"/>
      <c r="VR730" s="24"/>
      <c r="VS730" s="24"/>
      <c r="VT730" s="24"/>
      <c r="VU730" s="24"/>
      <c r="VV730" s="24"/>
      <c r="VW730" s="24"/>
      <c r="VX730" s="24"/>
      <c r="VY730" s="24"/>
      <c r="VZ730" s="24"/>
      <c r="WA730" s="24"/>
      <c r="WB730" s="24"/>
      <c r="WC730" s="24"/>
      <c r="WD730" s="24"/>
      <c r="WE730" s="24"/>
      <c r="WF730" s="24"/>
      <c r="WG730" s="24"/>
      <c r="WH730" s="24"/>
      <c r="WI730" s="24"/>
      <c r="WJ730" s="24"/>
      <c r="WK730" s="24"/>
      <c r="WL730" s="24"/>
      <c r="WM730" s="24"/>
      <c r="WN730" s="24"/>
      <c r="WO730" s="24"/>
      <c r="WP730" s="24"/>
      <c r="WQ730" s="24"/>
      <c r="WR730" s="24"/>
      <c r="WS730" s="24"/>
      <c r="WT730" s="24"/>
      <c r="WU730" s="24"/>
      <c r="WV730" s="24"/>
      <c r="WW730" s="24"/>
      <c r="WX730" s="24"/>
      <c r="WY730" s="24"/>
      <c r="WZ730" s="24"/>
      <c r="XA730" s="24"/>
      <c r="XB730" s="24"/>
      <c r="XC730" s="24"/>
      <c r="XD730" s="24"/>
      <c r="XE730" s="24"/>
      <c r="XF730" s="24"/>
      <c r="XG730" s="24"/>
      <c r="XH730" s="24"/>
      <c r="XI730" s="24"/>
      <c r="XJ730" s="24"/>
      <c r="XK730" s="24"/>
      <c r="XL730" s="24"/>
      <c r="XM730" s="24"/>
      <c r="XN730" s="24"/>
      <c r="XO730" s="24"/>
      <c r="XP730" s="24"/>
      <c r="XQ730" s="24"/>
      <c r="XR730" s="24"/>
      <c r="XS730" s="24"/>
      <c r="XT730" s="24"/>
      <c r="XU730" s="24"/>
      <c r="XV730" s="24"/>
      <c r="XW730" s="24"/>
      <c r="XX730" s="24"/>
      <c r="XY730" s="24"/>
      <c r="XZ730" s="24"/>
      <c r="YA730" s="24"/>
      <c r="YB730" s="24"/>
      <c r="YC730" s="24"/>
      <c r="YD730" s="24"/>
      <c r="YE730" s="24"/>
      <c r="YF730" s="24"/>
      <c r="YG730" s="24"/>
      <c r="YH730" s="24"/>
      <c r="YI730" s="24"/>
      <c r="YJ730" s="24"/>
      <c r="YK730" s="24"/>
      <c r="YL730" s="24"/>
      <c r="YM730" s="24"/>
      <c r="YN730" s="24"/>
      <c r="YO730" s="24"/>
      <c r="YP730" s="24"/>
      <c r="YQ730" s="24"/>
      <c r="YR730" s="24"/>
      <c r="YS730" s="24"/>
      <c r="YT730" s="24"/>
      <c r="YU730" s="24"/>
      <c r="YV730" s="24"/>
      <c r="YW730" s="24"/>
      <c r="YX730" s="24"/>
      <c r="YY730" s="24"/>
      <c r="YZ730" s="24"/>
      <c r="ZA730" s="24"/>
      <c r="ZB730" s="24"/>
      <c r="ZC730" s="24"/>
      <c r="ZD730" s="24"/>
      <c r="ZE730" s="24"/>
      <c r="ZF730" s="24"/>
      <c r="ZG730" s="24"/>
      <c r="ZH730" s="24"/>
      <c r="ZI730" s="24"/>
      <c r="ZJ730" s="24"/>
      <c r="ZK730" s="24"/>
      <c r="ZL730" s="24"/>
      <c r="ZM730" s="24"/>
      <c r="ZN730" s="24"/>
      <c r="ZO730" s="24"/>
      <c r="ZP730" s="24"/>
      <c r="ZQ730" s="24"/>
      <c r="ZR730" s="24"/>
      <c r="ZS730" s="24"/>
      <c r="ZT730" s="24"/>
      <c r="ZU730" s="24"/>
      <c r="ZV730" s="24"/>
      <c r="ZW730" s="24"/>
      <c r="ZX730" s="24"/>
      <c r="ZY730" s="24"/>
      <c r="ZZ730" s="24"/>
      <c r="AAA730" s="24"/>
      <c r="AAB730" s="24"/>
      <c r="AAC730" s="24"/>
      <c r="AAD730" s="24"/>
      <c r="AAE730" s="24"/>
      <c r="AAF730" s="24"/>
      <c r="AAG730" s="24"/>
      <c r="AAH730" s="24"/>
      <c r="AAI730" s="24"/>
      <c r="AAJ730" s="24"/>
      <c r="AAK730" s="24"/>
      <c r="AAL730" s="24"/>
      <c r="AAM730" s="24"/>
      <c r="AAN730" s="24"/>
      <c r="AAO730" s="24"/>
      <c r="AAP730" s="24"/>
      <c r="AAQ730" s="24"/>
      <c r="AAR730" s="24"/>
      <c r="AAS730" s="24"/>
      <c r="AAT730" s="24"/>
      <c r="AAU730" s="24"/>
      <c r="AAV730" s="24"/>
      <c r="AAW730" s="24"/>
      <c r="AAX730" s="24"/>
      <c r="AAY730" s="24"/>
      <c r="AAZ730" s="24"/>
      <c r="ABA730" s="24"/>
      <c r="ABB730" s="24"/>
      <c r="ABC730" s="24"/>
      <c r="ABD730" s="24"/>
      <c r="ABE730" s="24"/>
      <c r="ABF730" s="24"/>
      <c r="ABG730" s="24"/>
      <c r="ABH730" s="24"/>
      <c r="ABI730" s="24"/>
      <c r="ABJ730" s="24"/>
      <c r="ABK730" s="24"/>
      <c r="ABL730" s="24"/>
      <c r="ABM730" s="24"/>
      <c r="ABN730" s="24"/>
      <c r="ABO730" s="24"/>
      <c r="ABP730" s="24"/>
      <c r="ABQ730" s="24"/>
      <c r="ABR730" s="24"/>
      <c r="ABS730" s="24"/>
      <c r="ABT730" s="24"/>
      <c r="ABU730" s="24"/>
      <c r="ABV730" s="24"/>
      <c r="ABW730" s="24"/>
      <c r="ABX730" s="24"/>
      <c r="ABY730" s="24"/>
      <c r="ABZ730" s="24"/>
      <c r="ACA730" s="24"/>
      <c r="ACB730" s="24"/>
      <c r="ACC730" s="24"/>
      <c r="ACD730" s="24"/>
      <c r="ACE730" s="24"/>
      <c r="ACF730" s="24"/>
      <c r="ACG730" s="24"/>
      <c r="ACH730" s="24"/>
      <c r="ACI730" s="24"/>
      <c r="ACJ730" s="24"/>
      <c r="ACK730" s="24"/>
      <c r="ACL730" s="24"/>
      <c r="ACM730" s="24"/>
      <c r="ACN730" s="24"/>
      <c r="ACO730" s="24"/>
      <c r="ACP730" s="24"/>
      <c r="ACQ730" s="24"/>
      <c r="ACR730" s="24"/>
      <c r="ACS730" s="24"/>
      <c r="ACT730" s="24"/>
      <c r="ACU730" s="24"/>
      <c r="ACV730" s="24"/>
      <c r="ACW730" s="24"/>
      <c r="ACX730" s="24"/>
      <c r="ACY730" s="24"/>
      <c r="ACZ730" s="24"/>
      <c r="ADA730" s="24"/>
      <c r="ADB730" s="24"/>
      <c r="ADC730" s="24"/>
      <c r="ADD730" s="24"/>
      <c r="ADE730" s="24"/>
      <c r="ADF730" s="24"/>
      <c r="ADG730" s="24"/>
      <c r="ADH730" s="24"/>
      <c r="ADI730" s="24"/>
      <c r="ADJ730" s="24"/>
      <c r="ADK730" s="24"/>
      <c r="ADL730" s="24"/>
      <c r="ADM730" s="24"/>
      <c r="ADN730" s="24"/>
      <c r="ADO730" s="24"/>
      <c r="ADP730" s="24"/>
      <c r="ADQ730" s="24"/>
      <c r="ADR730" s="24"/>
      <c r="ADS730" s="24"/>
      <c r="ADT730" s="24"/>
      <c r="ADU730" s="24"/>
      <c r="ADV730" s="24"/>
      <c r="ADW730" s="24"/>
      <c r="ADX730" s="24"/>
      <c r="ADY730" s="24"/>
      <c r="ADZ730" s="24"/>
      <c r="AEA730" s="24"/>
      <c r="AEB730" s="24"/>
      <c r="AEC730" s="24"/>
      <c r="AED730" s="24"/>
      <c r="AEE730" s="24"/>
      <c r="AEF730" s="24"/>
      <c r="AEG730" s="24"/>
      <c r="AEH730" s="24"/>
      <c r="AEI730" s="24"/>
      <c r="AEJ730" s="24"/>
      <c r="AEK730" s="24"/>
      <c r="AEL730" s="24"/>
      <c r="AEM730" s="24"/>
      <c r="AEN730" s="24"/>
      <c r="AEO730" s="24"/>
      <c r="AEP730" s="24"/>
      <c r="AEQ730" s="24"/>
      <c r="AER730" s="24"/>
      <c r="AES730" s="24"/>
      <c r="AET730" s="24"/>
      <c r="AEU730" s="24"/>
      <c r="AEV730" s="24"/>
      <c r="AEW730" s="24"/>
      <c r="AEX730" s="24"/>
      <c r="AEY730" s="24"/>
      <c r="AEZ730" s="24"/>
      <c r="AFA730" s="24"/>
      <c r="AFB730" s="24"/>
      <c r="AFC730" s="24"/>
      <c r="AFD730" s="24"/>
      <c r="AFE730" s="24"/>
      <c r="AFF730" s="24"/>
      <c r="AFG730" s="24"/>
      <c r="AFH730" s="24"/>
      <c r="AFI730" s="24"/>
      <c r="AFJ730" s="24"/>
      <c r="AFK730" s="24"/>
      <c r="AFL730" s="24"/>
      <c r="AFM730" s="24"/>
      <c r="AFN730" s="24"/>
      <c r="AFO730" s="24"/>
      <c r="AFP730" s="24"/>
      <c r="AFQ730" s="24"/>
      <c r="AFR730" s="24"/>
      <c r="AFS730" s="24"/>
      <c r="AFT730" s="24"/>
      <c r="AFU730" s="24"/>
      <c r="AFV730" s="24"/>
      <c r="AFW730" s="24"/>
      <c r="AFX730" s="24"/>
      <c r="AFY730" s="24"/>
      <c r="AFZ730" s="24"/>
      <c r="AGA730" s="24"/>
      <c r="AGB730" s="24"/>
      <c r="AGC730" s="24"/>
      <c r="AGD730" s="24"/>
      <c r="AGE730" s="24"/>
      <c r="AGF730" s="24"/>
      <c r="AGG730" s="24"/>
      <c r="AGH730" s="24"/>
      <c r="AGI730" s="24"/>
      <c r="AGJ730" s="24"/>
      <c r="AGK730" s="24"/>
      <c r="AGL730" s="24"/>
      <c r="AGM730" s="24"/>
      <c r="AGN730" s="24"/>
      <c r="AGO730" s="24"/>
      <c r="AGP730" s="24"/>
      <c r="AGQ730" s="24"/>
      <c r="AGR730" s="24"/>
      <c r="AGS730" s="24"/>
      <c r="AGT730" s="24"/>
      <c r="AGU730" s="24"/>
      <c r="AGV730" s="24"/>
      <c r="AGW730" s="24"/>
      <c r="AGX730" s="24"/>
      <c r="AGY730" s="24"/>
      <c r="AGZ730" s="24"/>
      <c r="AHA730" s="24"/>
      <c r="AHB730" s="24"/>
      <c r="AHC730" s="24"/>
      <c r="AHD730" s="24"/>
      <c r="AHE730" s="24"/>
      <c r="AHF730" s="24"/>
      <c r="AHG730" s="24"/>
      <c r="AHH730" s="24"/>
      <c r="AHI730" s="24"/>
      <c r="AHJ730" s="24"/>
      <c r="AHK730" s="24"/>
      <c r="AHL730" s="24"/>
      <c r="AHM730" s="24"/>
      <c r="AHN730" s="24"/>
      <c r="AHO730" s="24"/>
      <c r="AHP730" s="24"/>
      <c r="AHQ730" s="24"/>
      <c r="AHR730" s="24"/>
      <c r="AHS730" s="24"/>
      <c r="AHT730" s="24"/>
      <c r="AHU730" s="24"/>
      <c r="AHV730" s="24"/>
      <c r="AHW730" s="24"/>
      <c r="AHX730" s="24"/>
      <c r="AHY730" s="24"/>
      <c r="AHZ730" s="24"/>
      <c r="AIA730" s="24"/>
      <c r="AIB730" s="24"/>
      <c r="AIC730" s="24"/>
      <c r="AID730" s="24"/>
      <c r="AIE730" s="24"/>
      <c r="AIF730" s="24"/>
      <c r="AIG730" s="24"/>
      <c r="AIH730" s="24"/>
      <c r="AII730" s="24"/>
      <c r="AIJ730" s="24"/>
      <c r="AIK730" s="24"/>
      <c r="AIL730" s="24"/>
      <c r="AIM730" s="24"/>
      <c r="AIN730" s="24"/>
      <c r="AIO730" s="24"/>
      <c r="AIP730" s="24"/>
      <c r="AIQ730" s="24"/>
      <c r="AIR730" s="24"/>
      <c r="AIS730" s="24"/>
      <c r="AIT730" s="24"/>
      <c r="AIU730" s="24"/>
      <c r="AIV730" s="24"/>
      <c r="AIW730" s="24"/>
      <c r="AIX730" s="24"/>
      <c r="AIY730" s="24"/>
      <c r="AIZ730" s="24"/>
      <c r="AJA730" s="24"/>
      <c r="AJB730" s="24"/>
      <c r="AJC730" s="24"/>
      <c r="AJD730" s="24"/>
      <c r="AJE730" s="24"/>
      <c r="AJF730" s="24"/>
      <c r="AJG730" s="24"/>
      <c r="AJH730" s="24"/>
      <c r="AJI730" s="24"/>
      <c r="AJJ730" s="24"/>
      <c r="AJK730" s="24"/>
      <c r="AJL730" s="24"/>
      <c r="AJM730" s="24"/>
      <c r="AJN730" s="24"/>
      <c r="AJO730" s="24"/>
      <c r="AJP730" s="24"/>
      <c r="AJQ730" s="24"/>
      <c r="AJR730" s="24"/>
      <c r="AJS730" s="24"/>
      <c r="AJT730" s="24"/>
      <c r="AJU730" s="24"/>
      <c r="AJV730" s="24"/>
      <c r="AJW730" s="24"/>
      <c r="AJX730" s="24"/>
      <c r="AJY730" s="24"/>
      <c r="AJZ730" s="24"/>
      <c r="AKA730" s="24"/>
      <c r="AKB730" s="24"/>
      <c r="AKC730" s="24"/>
      <c r="AKD730" s="24"/>
      <c r="AKE730" s="24"/>
      <c r="AKF730" s="24"/>
      <c r="AKG730" s="24"/>
      <c r="AKH730" s="24"/>
      <c r="AKI730" s="24"/>
      <c r="AKJ730" s="24"/>
      <c r="AKK730" s="24"/>
      <c r="AKL730" s="24"/>
      <c r="AKM730" s="24"/>
      <c r="AKN730" s="24"/>
      <c r="AKO730" s="24"/>
      <c r="AKP730" s="24"/>
      <c r="AKQ730" s="24"/>
      <c r="AKR730" s="24"/>
      <c r="AKS730" s="24"/>
      <c r="AKT730" s="24"/>
      <c r="AKU730" s="24"/>
      <c r="AKV730" s="24"/>
      <c r="AKW730" s="24"/>
      <c r="AKX730" s="24"/>
      <c r="AKY730" s="24"/>
      <c r="AKZ730" s="24"/>
      <c r="ALA730" s="24"/>
      <c r="ALB730" s="24"/>
      <c r="ALC730" s="24"/>
      <c r="ALD730" s="24"/>
      <c r="ALE730" s="24"/>
      <c r="ALF730" s="24"/>
      <c r="ALG730" s="24"/>
      <c r="ALH730" s="24"/>
      <c r="ALI730" s="24"/>
      <c r="ALJ730" s="24"/>
      <c r="ALK730" s="24"/>
      <c r="ALL730" s="24"/>
      <c r="ALM730" s="24"/>
      <c r="ALN730" s="24"/>
      <c r="ALO730" s="24"/>
      <c r="ALP730" s="24"/>
      <c r="ALQ730" s="24"/>
      <c r="ALR730" s="24"/>
      <c r="ALS730" s="24"/>
      <c r="ALT730" s="24"/>
      <c r="ALU730" s="24"/>
      <c r="ALV730" s="24"/>
      <c r="ALW730" s="24"/>
      <c r="ALX730" s="24"/>
      <c r="ALY730" s="24"/>
      <c r="ALZ730" s="24"/>
      <c r="AMA730" s="24"/>
      <c r="AMB730" s="24"/>
      <c r="AMC730" s="24"/>
      <c r="AMD730" s="24"/>
      <c r="AME730" s="24"/>
      <c r="AMF730" s="24"/>
      <c r="AMG730" s="24"/>
      <c r="AMH730" s="24"/>
      <c r="AMI730" s="24"/>
      <c r="AMJ730" s="24"/>
      <c r="AMK730" s="24"/>
      <c r="AML730" s="24"/>
      <c r="AMM730" s="24"/>
      <c r="AMN730" s="24"/>
      <c r="AMO730" s="24"/>
      <c r="AMP730" s="24"/>
      <c r="AMQ730" s="24"/>
      <c r="AMR730" s="24"/>
      <c r="AMS730" s="24"/>
      <c r="AMT730" s="24"/>
      <c r="AMU730" s="24"/>
      <c r="AMV730" s="24"/>
      <c r="AMW730" s="24"/>
      <c r="AMX730" s="24"/>
      <c r="AMY730" s="24"/>
      <c r="AMZ730" s="24"/>
      <c r="ANA730" s="24"/>
      <c r="ANB730" s="24"/>
      <c r="ANC730" s="24"/>
      <c r="AND730" s="24"/>
      <c r="ANE730" s="24"/>
      <c r="ANF730" s="24"/>
      <c r="ANG730" s="24"/>
      <c r="ANH730" s="24"/>
      <c r="ANI730" s="24"/>
      <c r="ANJ730" s="24"/>
      <c r="ANK730" s="24"/>
      <c r="ANL730" s="24"/>
      <c r="ANM730" s="24"/>
      <c r="ANN730" s="24"/>
      <c r="ANO730" s="24"/>
      <c r="ANP730" s="24"/>
      <c r="ANQ730" s="24"/>
      <c r="ANR730" s="24"/>
      <c r="ANS730" s="24"/>
      <c r="ANT730" s="24"/>
      <c r="ANU730" s="24"/>
      <c r="ANV730" s="24"/>
      <c r="ANW730" s="24"/>
      <c r="ANX730" s="24"/>
      <c r="ANY730" s="24"/>
      <c r="ANZ730" s="24"/>
      <c r="AOA730" s="24"/>
      <c r="AOB730" s="24"/>
      <c r="AOC730" s="24"/>
      <c r="AOD730" s="24"/>
      <c r="AOE730" s="24"/>
      <c r="AOF730" s="24"/>
      <c r="AOG730" s="24"/>
      <c r="AOH730" s="24"/>
      <c r="AOI730" s="24"/>
      <c r="AOJ730" s="24"/>
      <c r="AOK730" s="24"/>
      <c r="AOL730" s="24"/>
      <c r="AOM730" s="24"/>
      <c r="AON730" s="24"/>
      <c r="AOO730" s="24"/>
      <c r="AOP730" s="24"/>
      <c r="AOQ730" s="24"/>
      <c r="AOR730" s="24"/>
      <c r="AOS730" s="24"/>
      <c r="AOT730" s="24"/>
      <c r="AOU730" s="24"/>
      <c r="AOV730" s="24"/>
      <c r="AOW730" s="24"/>
      <c r="AOX730" s="24"/>
      <c r="AOY730" s="24"/>
      <c r="AOZ730" s="24"/>
      <c r="APA730" s="24"/>
      <c r="APB730" s="24"/>
      <c r="APC730" s="24"/>
      <c r="APD730" s="24"/>
      <c r="APE730" s="24"/>
      <c r="APF730" s="24"/>
      <c r="APG730" s="24"/>
      <c r="APH730" s="24"/>
      <c r="API730" s="24"/>
      <c r="APJ730" s="24"/>
      <c r="APK730" s="24"/>
      <c r="APL730" s="24"/>
      <c r="APM730" s="24"/>
      <c r="APN730" s="24"/>
      <c r="APO730" s="24"/>
      <c r="APP730" s="24"/>
      <c r="APQ730" s="24"/>
      <c r="APR730" s="24"/>
      <c r="APS730" s="24"/>
      <c r="APT730" s="24"/>
      <c r="APU730" s="24"/>
      <c r="APV730" s="24"/>
      <c r="APW730" s="24"/>
      <c r="APX730" s="24"/>
      <c r="APY730" s="24"/>
      <c r="APZ730" s="24"/>
      <c r="AQA730" s="24"/>
      <c r="AQB730" s="24"/>
      <c r="AQC730" s="24"/>
      <c r="AQD730" s="24"/>
      <c r="AQE730" s="24"/>
      <c r="AQF730" s="24"/>
      <c r="AQG730" s="24"/>
      <c r="AQH730" s="24"/>
      <c r="AQI730" s="24"/>
      <c r="AQJ730" s="24"/>
      <c r="AQK730" s="24"/>
      <c r="AQL730" s="24"/>
      <c r="AQM730" s="24"/>
      <c r="AQN730" s="24"/>
      <c r="AQO730" s="24"/>
      <c r="AQP730" s="24"/>
      <c r="AQQ730" s="24"/>
      <c r="AQR730" s="24"/>
      <c r="AQS730" s="24"/>
      <c r="AQT730" s="24"/>
      <c r="AQU730" s="24"/>
      <c r="AQV730" s="24"/>
      <c r="AQW730" s="24"/>
      <c r="AQX730" s="24"/>
      <c r="AQY730" s="24"/>
      <c r="AQZ730" s="24"/>
      <c r="ARA730" s="24"/>
      <c r="ARB730" s="24"/>
      <c r="ARC730" s="24"/>
      <c r="ARD730" s="24"/>
      <c r="ARE730" s="24"/>
      <c r="ARF730" s="24"/>
      <c r="ARG730" s="24"/>
      <c r="ARH730" s="24"/>
      <c r="ARI730" s="24"/>
      <c r="ARJ730" s="24"/>
      <c r="ARK730" s="24"/>
      <c r="ARL730" s="24"/>
      <c r="ARM730" s="24"/>
      <c r="ARN730" s="24"/>
      <c r="ARO730" s="24"/>
      <c r="ARP730" s="24"/>
      <c r="ARQ730" s="24"/>
      <c r="ARR730" s="24"/>
      <c r="ARS730" s="24"/>
      <c r="ART730" s="24"/>
      <c r="ARU730" s="24"/>
      <c r="ARV730" s="24"/>
      <c r="ARW730" s="24"/>
      <c r="ARX730" s="24"/>
      <c r="ARY730" s="24"/>
      <c r="ARZ730" s="24"/>
      <c r="ASA730" s="24"/>
      <c r="ASB730" s="24"/>
      <c r="ASC730" s="24"/>
      <c r="ASD730" s="24"/>
      <c r="ASE730" s="24"/>
      <c r="ASF730" s="24"/>
      <c r="ASG730" s="24"/>
      <c r="ASH730" s="24"/>
      <c r="ASI730" s="24"/>
      <c r="ASJ730" s="24"/>
      <c r="ASK730" s="24"/>
      <c r="ASL730" s="24"/>
      <c r="ASM730" s="24"/>
      <c r="ASN730" s="24"/>
      <c r="ASO730" s="24"/>
      <c r="ASP730" s="24"/>
      <c r="ASQ730" s="24"/>
      <c r="ASR730" s="24"/>
      <c r="ASS730" s="24"/>
      <c r="AST730" s="24"/>
      <c r="ASU730" s="24"/>
      <c r="ASV730" s="24"/>
      <c r="ASW730" s="24"/>
      <c r="ASX730" s="24"/>
      <c r="ASY730" s="24"/>
      <c r="ASZ730" s="24"/>
      <c r="ATA730" s="24"/>
      <c r="ATB730" s="24"/>
      <c r="ATC730" s="24"/>
      <c r="ATD730" s="24"/>
      <c r="ATE730" s="24"/>
      <c r="ATF730" s="24"/>
      <c r="ATG730" s="24"/>
      <c r="ATH730" s="24"/>
      <c r="ATI730" s="24"/>
      <c r="ATJ730" s="24"/>
      <c r="ATK730" s="24"/>
      <c r="ATL730" s="24"/>
      <c r="ATM730" s="24"/>
      <c r="ATN730" s="24"/>
      <c r="ATO730" s="24"/>
      <c r="ATP730" s="24"/>
      <c r="ATQ730" s="24"/>
      <c r="ATR730" s="24"/>
      <c r="ATS730" s="24"/>
      <c r="ATT730" s="24"/>
      <c r="ATU730" s="24"/>
      <c r="ATV730" s="24"/>
      <c r="ATW730" s="24"/>
      <c r="ATX730" s="24"/>
      <c r="ATY730" s="24"/>
      <c r="ATZ730" s="24"/>
      <c r="AUA730" s="24"/>
      <c r="AUB730" s="24"/>
      <c r="AUC730" s="24"/>
      <c r="AUD730" s="24"/>
      <c r="AUE730" s="24"/>
      <c r="AUF730" s="24"/>
      <c r="AUG730" s="24"/>
      <c r="AUH730" s="24"/>
      <c r="AUI730" s="24"/>
      <c r="AUJ730" s="24"/>
      <c r="AUK730" s="24"/>
      <c r="AUL730" s="24"/>
      <c r="AUM730" s="24"/>
      <c r="AUN730" s="24"/>
      <c r="AUO730" s="24"/>
      <c r="AUP730" s="24"/>
      <c r="AUQ730" s="24"/>
      <c r="AUR730" s="24"/>
      <c r="AUS730" s="24"/>
      <c r="AUT730" s="24"/>
      <c r="AUU730" s="24"/>
      <c r="AUV730" s="24"/>
      <c r="AUW730" s="24"/>
      <c r="AUX730" s="24"/>
      <c r="AUY730" s="24"/>
      <c r="AUZ730" s="24"/>
      <c r="AVA730" s="24"/>
      <c r="AVB730" s="24"/>
      <c r="AVC730" s="24"/>
      <c r="AVD730" s="24"/>
      <c r="AVE730" s="24"/>
      <c r="AVF730" s="24"/>
      <c r="AVG730" s="24"/>
      <c r="AVH730" s="24"/>
      <c r="AVI730" s="24"/>
      <c r="AVJ730" s="24"/>
      <c r="AVK730" s="24"/>
      <c r="AVL730" s="24"/>
      <c r="AVM730" s="24"/>
      <c r="AVN730" s="24"/>
      <c r="AVO730" s="24"/>
      <c r="AVP730" s="24"/>
      <c r="AVQ730" s="24"/>
      <c r="AVR730" s="24"/>
      <c r="AVS730" s="24"/>
      <c r="AVT730" s="24"/>
      <c r="AVU730" s="24"/>
      <c r="AVV730" s="24"/>
      <c r="AVW730" s="24"/>
      <c r="AVX730" s="24"/>
      <c r="AVY730" s="24"/>
      <c r="AVZ730" s="24"/>
      <c r="AWA730" s="24"/>
      <c r="AWB730" s="24"/>
      <c r="AWC730" s="24"/>
      <c r="AWD730" s="24"/>
      <c r="AWE730" s="24"/>
      <c r="AWF730" s="24"/>
      <c r="AWG730" s="24"/>
      <c r="AWH730" s="24"/>
      <c r="AWI730" s="24"/>
      <c r="AWJ730" s="24"/>
      <c r="AWK730" s="24"/>
      <c r="AWL730" s="24"/>
      <c r="AWM730" s="24"/>
      <c r="AWN730" s="24"/>
      <c r="AWO730" s="24"/>
      <c r="AWP730" s="24"/>
      <c r="AWQ730" s="24"/>
      <c r="AWR730" s="24"/>
      <c r="AWS730" s="24"/>
      <c r="AWT730" s="24"/>
      <c r="AWU730" s="24"/>
      <c r="AWV730" s="24"/>
      <c r="AWW730" s="24"/>
      <c r="AWX730" s="24"/>
      <c r="AWY730" s="24"/>
      <c r="AWZ730" s="24"/>
      <c r="AXA730" s="24"/>
      <c r="AXB730" s="24"/>
      <c r="AXC730" s="24"/>
      <c r="AXD730" s="24"/>
      <c r="AXE730" s="24"/>
      <c r="AXF730" s="24"/>
      <c r="AXG730" s="24"/>
      <c r="AXH730" s="24"/>
      <c r="AXI730" s="24"/>
      <c r="AXJ730" s="24"/>
      <c r="AXK730" s="24"/>
      <c r="AXL730" s="24"/>
      <c r="AXM730" s="24"/>
      <c r="AXN730" s="24"/>
      <c r="AXO730" s="24"/>
      <c r="AXP730" s="24"/>
      <c r="AXQ730" s="24"/>
      <c r="AXR730" s="24"/>
      <c r="AXS730" s="24"/>
      <c r="AXT730" s="24"/>
      <c r="AXU730" s="24"/>
      <c r="AXV730" s="24"/>
      <c r="AXW730" s="24"/>
      <c r="AXX730" s="24"/>
      <c r="AXY730" s="24"/>
      <c r="AXZ730" s="24"/>
      <c r="AYA730" s="24"/>
      <c r="AYB730" s="24"/>
      <c r="AYC730" s="24"/>
      <c r="AYD730" s="24"/>
      <c r="AYE730" s="24"/>
      <c r="AYF730" s="24"/>
      <c r="AYG730" s="24"/>
      <c r="AYH730" s="24"/>
      <c r="AYI730" s="24"/>
      <c r="AYJ730" s="24"/>
      <c r="AYK730" s="24"/>
      <c r="AYL730" s="24"/>
      <c r="AYM730" s="24"/>
      <c r="AYN730" s="24"/>
      <c r="AYO730" s="24"/>
      <c r="AYP730" s="24"/>
      <c r="AYQ730" s="24"/>
      <c r="AYR730" s="24"/>
      <c r="AYS730" s="24"/>
      <c r="AYT730" s="24"/>
      <c r="AYU730" s="24"/>
      <c r="AYV730" s="24"/>
      <c r="AYW730" s="24"/>
      <c r="AYX730" s="24"/>
      <c r="AYY730" s="24"/>
      <c r="AYZ730" s="24"/>
      <c r="AZA730" s="24"/>
      <c r="AZB730" s="24"/>
      <c r="AZC730" s="24"/>
      <c r="AZD730" s="24"/>
      <c r="AZE730" s="24"/>
      <c r="AZF730" s="24"/>
      <c r="AZG730" s="24"/>
      <c r="AZH730" s="24"/>
      <c r="AZI730" s="24"/>
      <c r="AZJ730" s="24"/>
      <c r="AZK730" s="24"/>
      <c r="AZL730" s="24"/>
      <c r="AZM730" s="24"/>
      <c r="AZN730" s="24"/>
      <c r="AZO730" s="24"/>
      <c r="AZP730" s="24"/>
      <c r="AZQ730" s="24"/>
      <c r="AZR730" s="24"/>
      <c r="AZS730" s="24"/>
      <c r="AZT730" s="24"/>
      <c r="AZU730" s="24"/>
      <c r="AZV730" s="24"/>
      <c r="AZW730" s="24"/>
      <c r="AZX730" s="24"/>
      <c r="AZY730" s="24"/>
      <c r="AZZ730" s="24"/>
      <c r="BAA730" s="24"/>
      <c r="BAB730" s="24"/>
      <c r="BAC730" s="24"/>
      <c r="BAD730" s="24"/>
      <c r="BAE730" s="24"/>
      <c r="BAF730" s="24"/>
      <c r="BAG730" s="24"/>
      <c r="BAH730" s="24"/>
      <c r="BAI730" s="24"/>
      <c r="BAJ730" s="24"/>
      <c r="BAK730" s="24"/>
      <c r="BAL730" s="24"/>
      <c r="BAM730" s="24"/>
      <c r="BAN730" s="24"/>
      <c r="BAO730" s="24"/>
      <c r="BAP730" s="24"/>
    </row>
    <row r="731" spans="1:1394" s="19" customFormat="1" x14ac:dyDescent="0.25">
      <c r="A731" s="19" t="str">
        <f>IF(YEAR(G731)=2024,#REF!,"")</f>
        <v/>
      </c>
      <c r="B731" s="19" t="str">
        <f>IF(YEAR(G731)=2025,#REF!,"")</f>
        <v/>
      </c>
      <c r="C731" s="19" t="str">
        <f t="shared" si="55"/>
        <v>Afternoon45150</v>
      </c>
      <c r="D731" s="19" t="str">
        <f>IF('by region'!$C$2="Any","Any",'Turf only'!V731)&amp;M731&amp;IF('by region'!$I$2="Any","Any",N731)&amp;G731</f>
        <v>AnyFlatAny45150</v>
      </c>
      <c r="E731" s="19" t="e">
        <f>IF(I731=#REF!,'Turf only'!G731,"")</f>
        <v>#REF!</v>
      </c>
      <c r="F731" s="19" t="e">
        <f t="shared" si="56"/>
        <v>#REF!</v>
      </c>
      <c r="G731" s="15">
        <v>45150</v>
      </c>
      <c r="H731" s="16" t="s">
        <v>37</v>
      </c>
      <c r="I731" s="16" t="s">
        <v>56</v>
      </c>
      <c r="J731" s="16" t="s">
        <v>9</v>
      </c>
      <c r="K731" s="14" t="s">
        <v>16</v>
      </c>
      <c r="L731" s="14" t="s">
        <v>11</v>
      </c>
      <c r="M731" s="16" t="s">
        <v>25</v>
      </c>
      <c r="N731" s="16" t="s">
        <v>13</v>
      </c>
      <c r="O731" s="16" t="s">
        <v>14</v>
      </c>
      <c r="P731" s="23">
        <f t="shared" si="57"/>
        <v>1</v>
      </c>
      <c r="Q731" s="23" cm="1">
        <f t="array" ref="Q731">SUMPRODUCT(($G$2:$G$2765=G731)*(P731&gt;$P$2:$P$2765))+1</f>
        <v>1</v>
      </c>
      <c r="R731" s="23" t="e">
        <f>(Q731*100000)+#REF!</f>
        <v>#REF!</v>
      </c>
      <c r="S731" s="19" t="e" cm="1">
        <f t="array" ref="S731">SUMPRODUCT(($G$2:$G$2765=G731)*(R731&gt;$R$2:$R$2765))+1</f>
        <v>#REF!</v>
      </c>
      <c r="T731" s="19" t="str">
        <f t="shared" si="58"/>
        <v xml:space="preserve">HAYDOCK PARK </v>
      </c>
      <c r="U731" s="19">
        <v>0</v>
      </c>
      <c r="V731" s="19" t="s">
        <v>30</v>
      </c>
      <c r="W731" s="19">
        <f t="shared" si="59"/>
        <v>2023</v>
      </c>
      <c r="X731" s="24"/>
      <c r="Y731" s="24"/>
      <c r="Z731" s="24"/>
      <c r="AA731" s="24"/>
      <c r="AB731" s="24"/>
      <c r="AC731" s="24"/>
      <c r="AD731" s="24"/>
      <c r="AE731" s="24"/>
      <c r="AF731" s="24"/>
      <c r="AG731" s="24"/>
      <c r="AH731" s="24"/>
      <c r="AI731" s="24"/>
      <c r="AJ731" s="24"/>
      <c r="AK731" s="24"/>
      <c r="AL731" s="24"/>
      <c r="AM731" s="24"/>
      <c r="AN731" s="24"/>
      <c r="AO731" s="24"/>
      <c r="AP731" s="24"/>
      <c r="AQ731" s="24"/>
      <c r="AR731" s="24"/>
      <c r="AS731" s="24"/>
      <c r="AT731" s="24"/>
      <c r="AU731" s="24"/>
      <c r="AV731" s="24"/>
      <c r="AW731" s="24"/>
      <c r="AX731" s="24"/>
      <c r="AY731" s="24"/>
      <c r="AZ731" s="24"/>
      <c r="BA731" s="24"/>
      <c r="BB731" s="24"/>
      <c r="BC731" s="24"/>
      <c r="BD731" s="24"/>
      <c r="BE731" s="24"/>
      <c r="BF731" s="24"/>
      <c r="BG731" s="24"/>
      <c r="BH731" s="24"/>
      <c r="BI731" s="24"/>
      <c r="BJ731" s="24"/>
      <c r="BK731" s="24"/>
      <c r="BL731" s="24"/>
      <c r="BM731" s="24"/>
      <c r="BN731" s="24"/>
      <c r="BO731" s="24"/>
      <c r="BP731" s="24"/>
      <c r="BQ731" s="24"/>
      <c r="BR731" s="24"/>
      <c r="BS731" s="24"/>
      <c r="BT731" s="24"/>
      <c r="BU731" s="24"/>
      <c r="BV731" s="24"/>
      <c r="BW731" s="24"/>
      <c r="BX731" s="24"/>
      <c r="BY731" s="24"/>
      <c r="BZ731" s="24"/>
      <c r="CA731" s="24"/>
      <c r="CB731" s="24"/>
      <c r="CC731" s="24"/>
      <c r="CD731" s="24"/>
      <c r="CE731" s="24"/>
      <c r="CF731" s="24"/>
      <c r="CG731" s="24"/>
      <c r="CH731" s="24"/>
      <c r="CI731" s="24"/>
      <c r="CJ731" s="24"/>
      <c r="CK731" s="24"/>
      <c r="CL731" s="24"/>
      <c r="CM731" s="24"/>
      <c r="CN731" s="24"/>
      <c r="CO731" s="24"/>
      <c r="CP731" s="24"/>
      <c r="CQ731" s="24"/>
      <c r="CR731" s="24"/>
      <c r="CS731" s="24"/>
      <c r="CT731" s="24"/>
      <c r="CU731" s="24"/>
      <c r="CV731" s="24"/>
      <c r="CW731" s="24"/>
      <c r="CX731" s="24"/>
      <c r="CY731" s="24"/>
      <c r="CZ731" s="24"/>
      <c r="DA731" s="24"/>
      <c r="DB731" s="24"/>
      <c r="DC731" s="24"/>
      <c r="DD731" s="24"/>
      <c r="DE731" s="24"/>
      <c r="DF731" s="24"/>
      <c r="DG731" s="24"/>
      <c r="DH731" s="24"/>
      <c r="DI731" s="24"/>
      <c r="DJ731" s="24"/>
      <c r="DK731" s="24"/>
      <c r="DL731" s="24"/>
      <c r="DM731" s="24"/>
      <c r="DN731" s="24"/>
      <c r="DO731" s="24"/>
      <c r="DP731" s="24"/>
      <c r="DQ731" s="24"/>
      <c r="DR731" s="24"/>
      <c r="DS731" s="24"/>
      <c r="DT731" s="24"/>
      <c r="DU731" s="24"/>
      <c r="DV731" s="24"/>
      <c r="DW731" s="24"/>
      <c r="DX731" s="24"/>
      <c r="DY731" s="24"/>
      <c r="DZ731" s="24"/>
      <c r="EA731" s="24"/>
      <c r="EB731" s="24"/>
      <c r="EC731" s="24"/>
      <c r="ED731" s="24"/>
      <c r="EE731" s="24"/>
      <c r="EF731" s="24"/>
      <c r="EG731" s="24"/>
      <c r="EH731" s="24"/>
      <c r="EI731" s="24"/>
      <c r="EJ731" s="24"/>
      <c r="EK731" s="24"/>
      <c r="EL731" s="24"/>
      <c r="EM731" s="24"/>
      <c r="EN731" s="24"/>
      <c r="EO731" s="24"/>
      <c r="EP731" s="24"/>
      <c r="EQ731" s="24"/>
      <c r="ER731" s="24"/>
      <c r="ES731" s="24"/>
      <c r="ET731" s="24"/>
      <c r="EU731" s="24"/>
      <c r="EV731" s="24"/>
      <c r="EW731" s="24"/>
      <c r="EX731" s="24"/>
      <c r="EY731" s="24"/>
      <c r="EZ731" s="24"/>
      <c r="FA731" s="24"/>
      <c r="FB731" s="24"/>
      <c r="FC731" s="24"/>
      <c r="FD731" s="24"/>
      <c r="FE731" s="24"/>
      <c r="FF731" s="24"/>
      <c r="FG731" s="24"/>
      <c r="FH731" s="24"/>
      <c r="FI731" s="24"/>
      <c r="FJ731" s="24"/>
      <c r="FK731" s="24"/>
      <c r="FL731" s="24"/>
      <c r="FM731" s="24"/>
      <c r="FN731" s="24"/>
      <c r="FO731" s="24"/>
      <c r="FP731" s="24"/>
      <c r="FQ731" s="24"/>
      <c r="FR731" s="24"/>
      <c r="FS731" s="24"/>
      <c r="FT731" s="24"/>
      <c r="FU731" s="24"/>
      <c r="FV731" s="24"/>
      <c r="FW731" s="24"/>
      <c r="FX731" s="24"/>
      <c r="FY731" s="24"/>
      <c r="FZ731" s="24"/>
      <c r="GA731" s="24"/>
      <c r="GB731" s="24"/>
      <c r="GC731" s="24"/>
      <c r="GD731" s="24"/>
      <c r="GE731" s="24"/>
      <c r="GF731" s="24"/>
      <c r="GG731" s="24"/>
      <c r="GH731" s="24"/>
      <c r="GI731" s="24"/>
      <c r="GJ731" s="24"/>
      <c r="GK731" s="24"/>
      <c r="GL731" s="24"/>
      <c r="GM731" s="24"/>
      <c r="GN731" s="24"/>
      <c r="GO731" s="24"/>
      <c r="GP731" s="24"/>
      <c r="GQ731" s="24"/>
      <c r="GR731" s="24"/>
      <c r="GS731" s="24"/>
      <c r="GT731" s="24"/>
      <c r="GU731" s="24"/>
      <c r="GV731" s="24"/>
      <c r="GW731" s="24"/>
      <c r="GX731" s="24"/>
      <c r="GY731" s="24"/>
      <c r="GZ731" s="24"/>
      <c r="HA731" s="24"/>
      <c r="HB731" s="24"/>
      <c r="HC731" s="24"/>
      <c r="HD731" s="24"/>
      <c r="HE731" s="24"/>
      <c r="HF731" s="24"/>
      <c r="HG731" s="24"/>
      <c r="HH731" s="24"/>
      <c r="HI731" s="24"/>
      <c r="HJ731" s="24"/>
      <c r="HK731" s="24"/>
      <c r="HL731" s="24"/>
      <c r="HM731" s="24"/>
      <c r="HN731" s="24"/>
      <c r="HO731" s="24"/>
      <c r="HP731" s="24"/>
      <c r="HQ731" s="24"/>
      <c r="HR731" s="24"/>
      <c r="HS731" s="24"/>
      <c r="HT731" s="24"/>
      <c r="HU731" s="24"/>
      <c r="HV731" s="24"/>
      <c r="HW731" s="24"/>
      <c r="HX731" s="24"/>
      <c r="HY731" s="24"/>
      <c r="HZ731" s="24"/>
      <c r="IA731" s="24"/>
      <c r="IB731" s="24"/>
      <c r="IC731" s="24"/>
      <c r="ID731" s="24"/>
      <c r="IE731" s="24"/>
      <c r="IF731" s="24"/>
      <c r="IG731" s="24"/>
      <c r="IH731" s="24"/>
      <c r="II731" s="24"/>
      <c r="IJ731" s="24"/>
      <c r="IK731" s="24"/>
      <c r="IL731" s="24"/>
      <c r="IM731" s="24"/>
      <c r="IN731" s="24"/>
      <c r="IO731" s="24"/>
      <c r="IP731" s="24"/>
      <c r="IQ731" s="24"/>
      <c r="IR731" s="24"/>
      <c r="IS731" s="24"/>
      <c r="IT731" s="24"/>
      <c r="IU731" s="24"/>
      <c r="IV731" s="24"/>
      <c r="IW731" s="24"/>
      <c r="IX731" s="24"/>
      <c r="IY731" s="24"/>
      <c r="IZ731" s="24"/>
      <c r="JA731" s="24"/>
      <c r="JB731" s="24"/>
      <c r="JC731" s="24"/>
      <c r="JD731" s="24"/>
      <c r="JE731" s="24"/>
      <c r="JF731" s="24"/>
      <c r="JG731" s="24"/>
      <c r="JH731" s="24"/>
      <c r="JI731" s="24"/>
      <c r="JJ731" s="24"/>
      <c r="JK731" s="24"/>
      <c r="JL731" s="24"/>
      <c r="JM731" s="24"/>
      <c r="JN731" s="24"/>
      <c r="JO731" s="24"/>
      <c r="JP731" s="24"/>
      <c r="JQ731" s="24"/>
      <c r="JR731" s="24"/>
      <c r="JS731" s="24"/>
      <c r="JT731" s="24"/>
      <c r="JU731" s="24"/>
      <c r="JV731" s="24"/>
      <c r="JW731" s="24"/>
      <c r="JX731" s="24"/>
      <c r="JY731" s="24"/>
      <c r="JZ731" s="24"/>
      <c r="KA731" s="24"/>
      <c r="KB731" s="24"/>
      <c r="KC731" s="24"/>
      <c r="KD731" s="24"/>
      <c r="KE731" s="24"/>
      <c r="KF731" s="24"/>
      <c r="KG731" s="24"/>
      <c r="KH731" s="24"/>
      <c r="KI731" s="24"/>
      <c r="KJ731" s="24"/>
      <c r="KK731" s="24"/>
      <c r="KL731" s="24"/>
      <c r="KM731" s="24"/>
      <c r="KN731" s="24"/>
      <c r="KO731" s="24"/>
      <c r="KP731" s="24"/>
      <c r="KQ731" s="24"/>
      <c r="KR731" s="24"/>
      <c r="KS731" s="24"/>
      <c r="KT731" s="24"/>
      <c r="KU731" s="24"/>
      <c r="KV731" s="24"/>
      <c r="KW731" s="24"/>
      <c r="KX731" s="24"/>
      <c r="KY731" s="24"/>
      <c r="KZ731" s="24"/>
      <c r="LA731" s="24"/>
      <c r="LB731" s="24"/>
      <c r="LC731" s="24"/>
      <c r="LD731" s="24"/>
      <c r="LE731" s="24"/>
      <c r="LF731" s="24"/>
      <c r="LG731" s="24"/>
      <c r="LH731" s="24"/>
      <c r="LI731" s="24"/>
      <c r="LJ731" s="24"/>
      <c r="LK731" s="24"/>
      <c r="LL731" s="24"/>
      <c r="LM731" s="24"/>
      <c r="LN731" s="24"/>
      <c r="LO731" s="24"/>
      <c r="LP731" s="24"/>
      <c r="LQ731" s="24"/>
      <c r="LR731" s="24"/>
      <c r="LS731" s="24"/>
      <c r="LT731" s="24"/>
      <c r="LU731" s="24"/>
      <c r="LV731" s="24"/>
      <c r="LW731" s="24"/>
      <c r="LX731" s="24"/>
      <c r="LY731" s="24"/>
      <c r="LZ731" s="24"/>
      <c r="MA731" s="24"/>
      <c r="MB731" s="24"/>
      <c r="MC731" s="24"/>
      <c r="MD731" s="24"/>
      <c r="ME731" s="24"/>
      <c r="MF731" s="24"/>
      <c r="MG731" s="24"/>
      <c r="MH731" s="24"/>
      <c r="MI731" s="24"/>
      <c r="MJ731" s="24"/>
      <c r="MK731" s="24"/>
      <c r="ML731" s="24"/>
      <c r="MM731" s="24"/>
      <c r="MN731" s="24"/>
      <c r="MO731" s="24"/>
      <c r="MP731" s="24"/>
      <c r="MQ731" s="24"/>
      <c r="MR731" s="24"/>
      <c r="MS731" s="24"/>
      <c r="MT731" s="24"/>
      <c r="MU731" s="24"/>
      <c r="MV731" s="24"/>
      <c r="MW731" s="24"/>
      <c r="MX731" s="24"/>
      <c r="MY731" s="24"/>
      <c r="MZ731" s="24"/>
      <c r="NA731" s="24"/>
      <c r="NB731" s="24"/>
      <c r="NC731" s="24"/>
      <c r="ND731" s="24"/>
      <c r="NE731" s="24"/>
      <c r="NF731" s="24"/>
      <c r="NG731" s="24"/>
      <c r="NH731" s="24"/>
      <c r="NI731" s="24"/>
      <c r="NJ731" s="24"/>
      <c r="NK731" s="24"/>
      <c r="NL731" s="24"/>
      <c r="NM731" s="24"/>
      <c r="NN731" s="24"/>
      <c r="NO731" s="24"/>
      <c r="NP731" s="24"/>
      <c r="NQ731" s="24"/>
      <c r="NR731" s="24"/>
      <c r="NS731" s="24"/>
      <c r="NT731" s="24"/>
      <c r="NU731" s="24"/>
      <c r="NV731" s="24"/>
      <c r="NW731" s="24"/>
      <c r="NX731" s="24"/>
      <c r="NY731" s="24"/>
      <c r="NZ731" s="24"/>
      <c r="OA731" s="24"/>
      <c r="OB731" s="24"/>
      <c r="OC731" s="24"/>
      <c r="OD731" s="24"/>
      <c r="OE731" s="24"/>
      <c r="OF731" s="24"/>
      <c r="OG731" s="24"/>
      <c r="OH731" s="24"/>
      <c r="OI731" s="24"/>
      <c r="OJ731" s="24"/>
      <c r="OK731" s="24"/>
      <c r="OL731" s="24"/>
      <c r="OM731" s="24"/>
      <c r="ON731" s="24"/>
      <c r="OO731" s="24"/>
      <c r="OP731" s="24"/>
      <c r="OQ731" s="24"/>
      <c r="OR731" s="24"/>
      <c r="OS731" s="24"/>
      <c r="OT731" s="24"/>
      <c r="OU731" s="24"/>
      <c r="OV731" s="24"/>
      <c r="OW731" s="24"/>
      <c r="OX731" s="24"/>
      <c r="OY731" s="24"/>
      <c r="OZ731" s="24"/>
      <c r="PA731" s="24"/>
      <c r="PB731" s="24"/>
      <c r="PC731" s="24"/>
      <c r="PD731" s="24"/>
      <c r="PE731" s="24"/>
      <c r="PF731" s="24"/>
      <c r="PG731" s="24"/>
      <c r="PH731" s="24"/>
      <c r="PI731" s="24"/>
      <c r="PJ731" s="24"/>
      <c r="PK731" s="24"/>
      <c r="PL731" s="24"/>
      <c r="PM731" s="24"/>
      <c r="PN731" s="24"/>
      <c r="PO731" s="24"/>
      <c r="PP731" s="24"/>
      <c r="PQ731" s="24"/>
      <c r="PR731" s="24"/>
      <c r="PS731" s="24"/>
      <c r="PT731" s="24"/>
      <c r="PU731" s="24"/>
      <c r="PV731" s="24"/>
      <c r="PW731" s="24"/>
      <c r="PX731" s="24"/>
      <c r="PY731" s="24"/>
      <c r="PZ731" s="24"/>
      <c r="QA731" s="24"/>
      <c r="QB731" s="24"/>
      <c r="QC731" s="24"/>
      <c r="QD731" s="24"/>
      <c r="QE731" s="24"/>
      <c r="QF731" s="24"/>
      <c r="QG731" s="24"/>
      <c r="QH731" s="24"/>
      <c r="QI731" s="24"/>
      <c r="QJ731" s="24"/>
      <c r="QK731" s="24"/>
      <c r="QL731" s="24"/>
      <c r="QM731" s="24"/>
      <c r="QN731" s="24"/>
      <c r="QO731" s="24"/>
      <c r="QP731" s="24"/>
      <c r="QQ731" s="24"/>
      <c r="QR731" s="24"/>
      <c r="QS731" s="24"/>
      <c r="QT731" s="24"/>
      <c r="QU731" s="24"/>
      <c r="QV731" s="24"/>
      <c r="QW731" s="24"/>
      <c r="QX731" s="24"/>
      <c r="QY731" s="24"/>
      <c r="QZ731" s="24"/>
      <c r="RA731" s="24"/>
      <c r="RB731" s="24"/>
      <c r="RC731" s="24"/>
      <c r="RD731" s="24"/>
      <c r="RE731" s="24"/>
      <c r="RF731" s="24"/>
      <c r="RG731" s="24"/>
      <c r="RH731" s="24"/>
      <c r="RI731" s="24"/>
      <c r="RJ731" s="24"/>
      <c r="RK731" s="24"/>
      <c r="RL731" s="24"/>
      <c r="RM731" s="24"/>
      <c r="RN731" s="24"/>
      <c r="RO731" s="24"/>
      <c r="RP731" s="24"/>
      <c r="RQ731" s="24"/>
      <c r="RR731" s="24"/>
      <c r="RS731" s="24"/>
      <c r="RT731" s="24"/>
      <c r="RU731" s="24"/>
      <c r="RV731" s="24"/>
      <c r="RW731" s="24"/>
      <c r="RX731" s="24"/>
      <c r="RY731" s="24"/>
      <c r="RZ731" s="24"/>
      <c r="SA731" s="24"/>
      <c r="SB731" s="24"/>
      <c r="SC731" s="24"/>
      <c r="SD731" s="24"/>
      <c r="SE731" s="24"/>
      <c r="SF731" s="24"/>
      <c r="SG731" s="24"/>
      <c r="SH731" s="24"/>
      <c r="SI731" s="24"/>
      <c r="SJ731" s="24"/>
      <c r="SK731" s="24"/>
      <c r="SL731" s="24"/>
      <c r="SM731" s="24"/>
      <c r="SN731" s="24"/>
      <c r="SO731" s="24"/>
      <c r="SP731" s="24"/>
      <c r="SQ731" s="24"/>
      <c r="SR731" s="24"/>
      <c r="SS731" s="24"/>
      <c r="ST731" s="24"/>
      <c r="SU731" s="24"/>
      <c r="SV731" s="24"/>
      <c r="SW731" s="24"/>
      <c r="SX731" s="24"/>
      <c r="SY731" s="24"/>
      <c r="SZ731" s="24"/>
      <c r="TA731" s="24"/>
      <c r="TB731" s="24"/>
      <c r="TC731" s="24"/>
      <c r="TD731" s="24"/>
      <c r="TE731" s="24"/>
      <c r="TF731" s="24"/>
      <c r="TG731" s="24"/>
      <c r="TH731" s="24"/>
      <c r="TI731" s="24"/>
      <c r="TJ731" s="24"/>
      <c r="TK731" s="24"/>
      <c r="TL731" s="24"/>
      <c r="TM731" s="24"/>
      <c r="TN731" s="24"/>
      <c r="TO731" s="24"/>
      <c r="TP731" s="24"/>
      <c r="TQ731" s="24"/>
      <c r="TR731" s="24"/>
      <c r="TS731" s="24"/>
      <c r="TT731" s="24"/>
      <c r="TU731" s="24"/>
      <c r="TV731" s="24"/>
      <c r="TW731" s="24"/>
      <c r="TX731" s="24"/>
      <c r="TY731" s="24"/>
      <c r="TZ731" s="24"/>
      <c r="UA731" s="24"/>
      <c r="UB731" s="24"/>
      <c r="UC731" s="24"/>
      <c r="UD731" s="24"/>
      <c r="UE731" s="24"/>
      <c r="UF731" s="24"/>
      <c r="UG731" s="24"/>
      <c r="UH731" s="24"/>
      <c r="UI731" s="24"/>
      <c r="UJ731" s="24"/>
      <c r="UK731" s="24"/>
      <c r="UL731" s="24"/>
      <c r="UM731" s="24"/>
      <c r="UN731" s="24"/>
      <c r="UO731" s="24"/>
      <c r="UP731" s="24"/>
      <c r="UQ731" s="24"/>
      <c r="UR731" s="24"/>
      <c r="US731" s="24"/>
      <c r="UT731" s="24"/>
      <c r="UU731" s="24"/>
      <c r="UV731" s="24"/>
      <c r="UW731" s="24"/>
      <c r="UX731" s="24"/>
      <c r="UY731" s="24"/>
      <c r="UZ731" s="24"/>
      <c r="VA731" s="24"/>
      <c r="VB731" s="24"/>
      <c r="VC731" s="24"/>
      <c r="VD731" s="24"/>
      <c r="VE731" s="24"/>
      <c r="VF731" s="24"/>
      <c r="VG731" s="24"/>
      <c r="VH731" s="24"/>
      <c r="VI731" s="24"/>
      <c r="VJ731" s="24"/>
      <c r="VK731" s="24"/>
      <c r="VL731" s="24"/>
      <c r="VM731" s="24"/>
      <c r="VN731" s="24"/>
      <c r="VO731" s="24"/>
      <c r="VP731" s="24"/>
      <c r="VQ731" s="24"/>
      <c r="VR731" s="24"/>
      <c r="VS731" s="24"/>
      <c r="VT731" s="24"/>
      <c r="VU731" s="24"/>
      <c r="VV731" s="24"/>
      <c r="VW731" s="24"/>
      <c r="VX731" s="24"/>
      <c r="VY731" s="24"/>
      <c r="VZ731" s="24"/>
      <c r="WA731" s="24"/>
      <c r="WB731" s="24"/>
      <c r="WC731" s="24"/>
      <c r="WD731" s="24"/>
      <c r="WE731" s="24"/>
      <c r="WF731" s="24"/>
      <c r="WG731" s="24"/>
      <c r="WH731" s="24"/>
      <c r="WI731" s="24"/>
      <c r="WJ731" s="24"/>
      <c r="WK731" s="24"/>
      <c r="WL731" s="24"/>
      <c r="WM731" s="24"/>
      <c r="WN731" s="24"/>
      <c r="WO731" s="24"/>
      <c r="WP731" s="24"/>
      <c r="WQ731" s="24"/>
      <c r="WR731" s="24"/>
      <c r="WS731" s="24"/>
      <c r="WT731" s="24"/>
      <c r="WU731" s="24"/>
      <c r="WV731" s="24"/>
      <c r="WW731" s="24"/>
      <c r="WX731" s="24"/>
      <c r="WY731" s="24"/>
      <c r="WZ731" s="24"/>
      <c r="XA731" s="24"/>
      <c r="XB731" s="24"/>
      <c r="XC731" s="24"/>
      <c r="XD731" s="24"/>
      <c r="XE731" s="24"/>
      <c r="XF731" s="24"/>
      <c r="XG731" s="24"/>
      <c r="XH731" s="24"/>
      <c r="XI731" s="24"/>
      <c r="XJ731" s="24"/>
      <c r="XK731" s="24"/>
      <c r="XL731" s="24"/>
      <c r="XM731" s="24"/>
      <c r="XN731" s="24"/>
      <c r="XO731" s="24"/>
      <c r="XP731" s="24"/>
      <c r="XQ731" s="24"/>
      <c r="XR731" s="24"/>
      <c r="XS731" s="24"/>
      <c r="XT731" s="24"/>
      <c r="XU731" s="24"/>
      <c r="XV731" s="24"/>
      <c r="XW731" s="24"/>
      <c r="XX731" s="24"/>
      <c r="XY731" s="24"/>
      <c r="XZ731" s="24"/>
      <c r="YA731" s="24"/>
      <c r="YB731" s="24"/>
      <c r="YC731" s="24"/>
      <c r="YD731" s="24"/>
      <c r="YE731" s="24"/>
      <c r="YF731" s="24"/>
      <c r="YG731" s="24"/>
      <c r="YH731" s="24"/>
      <c r="YI731" s="24"/>
      <c r="YJ731" s="24"/>
      <c r="YK731" s="24"/>
      <c r="YL731" s="24"/>
      <c r="YM731" s="24"/>
      <c r="YN731" s="24"/>
      <c r="YO731" s="24"/>
      <c r="YP731" s="24"/>
      <c r="YQ731" s="24"/>
      <c r="YR731" s="24"/>
      <c r="YS731" s="24"/>
      <c r="YT731" s="24"/>
      <c r="YU731" s="24"/>
      <c r="YV731" s="24"/>
      <c r="YW731" s="24"/>
      <c r="YX731" s="24"/>
      <c r="YY731" s="24"/>
      <c r="YZ731" s="24"/>
      <c r="ZA731" s="24"/>
      <c r="ZB731" s="24"/>
      <c r="ZC731" s="24"/>
      <c r="ZD731" s="24"/>
      <c r="ZE731" s="24"/>
      <c r="ZF731" s="24"/>
      <c r="ZG731" s="24"/>
      <c r="ZH731" s="24"/>
      <c r="ZI731" s="24"/>
      <c r="ZJ731" s="24"/>
      <c r="ZK731" s="24"/>
      <c r="ZL731" s="24"/>
      <c r="ZM731" s="24"/>
      <c r="ZN731" s="24"/>
      <c r="ZO731" s="24"/>
      <c r="ZP731" s="24"/>
      <c r="ZQ731" s="24"/>
      <c r="ZR731" s="24"/>
      <c r="ZS731" s="24"/>
      <c r="ZT731" s="24"/>
      <c r="ZU731" s="24"/>
      <c r="ZV731" s="24"/>
      <c r="ZW731" s="24"/>
      <c r="ZX731" s="24"/>
      <c r="ZY731" s="24"/>
      <c r="ZZ731" s="24"/>
      <c r="AAA731" s="24"/>
      <c r="AAB731" s="24"/>
      <c r="AAC731" s="24"/>
      <c r="AAD731" s="24"/>
      <c r="AAE731" s="24"/>
      <c r="AAF731" s="24"/>
      <c r="AAG731" s="24"/>
      <c r="AAH731" s="24"/>
      <c r="AAI731" s="24"/>
      <c r="AAJ731" s="24"/>
      <c r="AAK731" s="24"/>
      <c r="AAL731" s="24"/>
      <c r="AAM731" s="24"/>
      <c r="AAN731" s="24"/>
      <c r="AAO731" s="24"/>
      <c r="AAP731" s="24"/>
      <c r="AAQ731" s="24"/>
      <c r="AAR731" s="24"/>
      <c r="AAS731" s="24"/>
      <c r="AAT731" s="24"/>
      <c r="AAU731" s="24"/>
      <c r="AAV731" s="24"/>
      <c r="AAW731" s="24"/>
      <c r="AAX731" s="24"/>
      <c r="AAY731" s="24"/>
      <c r="AAZ731" s="24"/>
      <c r="ABA731" s="24"/>
      <c r="ABB731" s="24"/>
      <c r="ABC731" s="24"/>
      <c r="ABD731" s="24"/>
      <c r="ABE731" s="24"/>
      <c r="ABF731" s="24"/>
      <c r="ABG731" s="24"/>
      <c r="ABH731" s="24"/>
      <c r="ABI731" s="24"/>
      <c r="ABJ731" s="24"/>
      <c r="ABK731" s="24"/>
      <c r="ABL731" s="24"/>
      <c r="ABM731" s="24"/>
      <c r="ABN731" s="24"/>
      <c r="ABO731" s="24"/>
      <c r="ABP731" s="24"/>
      <c r="ABQ731" s="24"/>
      <c r="ABR731" s="24"/>
      <c r="ABS731" s="24"/>
      <c r="ABT731" s="24"/>
      <c r="ABU731" s="24"/>
      <c r="ABV731" s="24"/>
      <c r="ABW731" s="24"/>
      <c r="ABX731" s="24"/>
      <c r="ABY731" s="24"/>
      <c r="ABZ731" s="24"/>
      <c r="ACA731" s="24"/>
      <c r="ACB731" s="24"/>
      <c r="ACC731" s="24"/>
      <c r="ACD731" s="24"/>
      <c r="ACE731" s="24"/>
      <c r="ACF731" s="24"/>
      <c r="ACG731" s="24"/>
      <c r="ACH731" s="24"/>
      <c r="ACI731" s="24"/>
      <c r="ACJ731" s="24"/>
      <c r="ACK731" s="24"/>
      <c r="ACL731" s="24"/>
      <c r="ACM731" s="24"/>
      <c r="ACN731" s="24"/>
      <c r="ACO731" s="24"/>
      <c r="ACP731" s="24"/>
      <c r="ACQ731" s="24"/>
      <c r="ACR731" s="24"/>
      <c r="ACS731" s="24"/>
      <c r="ACT731" s="24"/>
      <c r="ACU731" s="24"/>
      <c r="ACV731" s="24"/>
      <c r="ACW731" s="24"/>
      <c r="ACX731" s="24"/>
      <c r="ACY731" s="24"/>
      <c r="ACZ731" s="24"/>
      <c r="ADA731" s="24"/>
      <c r="ADB731" s="24"/>
      <c r="ADC731" s="24"/>
      <c r="ADD731" s="24"/>
      <c r="ADE731" s="24"/>
      <c r="ADF731" s="24"/>
      <c r="ADG731" s="24"/>
      <c r="ADH731" s="24"/>
      <c r="ADI731" s="24"/>
      <c r="ADJ731" s="24"/>
      <c r="ADK731" s="24"/>
      <c r="ADL731" s="24"/>
      <c r="ADM731" s="24"/>
      <c r="ADN731" s="24"/>
      <c r="ADO731" s="24"/>
      <c r="ADP731" s="24"/>
      <c r="ADQ731" s="24"/>
      <c r="ADR731" s="24"/>
      <c r="ADS731" s="24"/>
      <c r="ADT731" s="24"/>
      <c r="ADU731" s="24"/>
      <c r="ADV731" s="24"/>
      <c r="ADW731" s="24"/>
      <c r="ADX731" s="24"/>
      <c r="ADY731" s="24"/>
      <c r="ADZ731" s="24"/>
      <c r="AEA731" s="24"/>
      <c r="AEB731" s="24"/>
      <c r="AEC731" s="24"/>
      <c r="AED731" s="24"/>
      <c r="AEE731" s="24"/>
      <c r="AEF731" s="24"/>
      <c r="AEG731" s="24"/>
      <c r="AEH731" s="24"/>
      <c r="AEI731" s="24"/>
      <c r="AEJ731" s="24"/>
      <c r="AEK731" s="24"/>
      <c r="AEL731" s="24"/>
      <c r="AEM731" s="24"/>
      <c r="AEN731" s="24"/>
      <c r="AEO731" s="24"/>
      <c r="AEP731" s="24"/>
      <c r="AEQ731" s="24"/>
      <c r="AER731" s="24"/>
      <c r="AES731" s="24"/>
      <c r="AET731" s="24"/>
      <c r="AEU731" s="24"/>
      <c r="AEV731" s="24"/>
      <c r="AEW731" s="24"/>
      <c r="AEX731" s="24"/>
      <c r="AEY731" s="24"/>
      <c r="AEZ731" s="24"/>
      <c r="AFA731" s="24"/>
      <c r="AFB731" s="24"/>
      <c r="AFC731" s="24"/>
      <c r="AFD731" s="24"/>
      <c r="AFE731" s="24"/>
      <c r="AFF731" s="24"/>
      <c r="AFG731" s="24"/>
      <c r="AFH731" s="24"/>
      <c r="AFI731" s="24"/>
      <c r="AFJ731" s="24"/>
      <c r="AFK731" s="24"/>
      <c r="AFL731" s="24"/>
      <c r="AFM731" s="24"/>
      <c r="AFN731" s="24"/>
      <c r="AFO731" s="24"/>
      <c r="AFP731" s="24"/>
      <c r="AFQ731" s="24"/>
      <c r="AFR731" s="24"/>
      <c r="AFS731" s="24"/>
      <c r="AFT731" s="24"/>
      <c r="AFU731" s="24"/>
      <c r="AFV731" s="24"/>
      <c r="AFW731" s="24"/>
      <c r="AFX731" s="24"/>
      <c r="AFY731" s="24"/>
      <c r="AFZ731" s="24"/>
      <c r="AGA731" s="24"/>
      <c r="AGB731" s="24"/>
      <c r="AGC731" s="24"/>
      <c r="AGD731" s="24"/>
      <c r="AGE731" s="24"/>
      <c r="AGF731" s="24"/>
      <c r="AGG731" s="24"/>
      <c r="AGH731" s="24"/>
      <c r="AGI731" s="24"/>
      <c r="AGJ731" s="24"/>
      <c r="AGK731" s="24"/>
      <c r="AGL731" s="24"/>
      <c r="AGM731" s="24"/>
      <c r="AGN731" s="24"/>
      <c r="AGO731" s="24"/>
      <c r="AGP731" s="24"/>
      <c r="AGQ731" s="24"/>
      <c r="AGR731" s="24"/>
      <c r="AGS731" s="24"/>
      <c r="AGT731" s="24"/>
      <c r="AGU731" s="24"/>
      <c r="AGV731" s="24"/>
      <c r="AGW731" s="24"/>
      <c r="AGX731" s="24"/>
      <c r="AGY731" s="24"/>
      <c r="AGZ731" s="24"/>
      <c r="AHA731" s="24"/>
      <c r="AHB731" s="24"/>
      <c r="AHC731" s="24"/>
      <c r="AHD731" s="24"/>
      <c r="AHE731" s="24"/>
      <c r="AHF731" s="24"/>
      <c r="AHG731" s="24"/>
      <c r="AHH731" s="24"/>
      <c r="AHI731" s="24"/>
      <c r="AHJ731" s="24"/>
      <c r="AHK731" s="24"/>
      <c r="AHL731" s="24"/>
      <c r="AHM731" s="24"/>
      <c r="AHN731" s="24"/>
      <c r="AHO731" s="24"/>
      <c r="AHP731" s="24"/>
      <c r="AHQ731" s="24"/>
      <c r="AHR731" s="24"/>
      <c r="AHS731" s="24"/>
      <c r="AHT731" s="24"/>
      <c r="AHU731" s="24"/>
      <c r="AHV731" s="24"/>
      <c r="AHW731" s="24"/>
      <c r="AHX731" s="24"/>
      <c r="AHY731" s="24"/>
      <c r="AHZ731" s="24"/>
      <c r="AIA731" s="24"/>
      <c r="AIB731" s="24"/>
      <c r="AIC731" s="24"/>
      <c r="AID731" s="24"/>
      <c r="AIE731" s="24"/>
      <c r="AIF731" s="24"/>
      <c r="AIG731" s="24"/>
      <c r="AIH731" s="24"/>
      <c r="AII731" s="24"/>
      <c r="AIJ731" s="24"/>
      <c r="AIK731" s="24"/>
      <c r="AIL731" s="24"/>
      <c r="AIM731" s="24"/>
      <c r="AIN731" s="24"/>
      <c r="AIO731" s="24"/>
      <c r="AIP731" s="24"/>
      <c r="AIQ731" s="24"/>
      <c r="AIR731" s="24"/>
      <c r="AIS731" s="24"/>
      <c r="AIT731" s="24"/>
      <c r="AIU731" s="24"/>
      <c r="AIV731" s="24"/>
      <c r="AIW731" s="24"/>
      <c r="AIX731" s="24"/>
      <c r="AIY731" s="24"/>
      <c r="AIZ731" s="24"/>
      <c r="AJA731" s="24"/>
      <c r="AJB731" s="24"/>
      <c r="AJC731" s="24"/>
      <c r="AJD731" s="24"/>
      <c r="AJE731" s="24"/>
      <c r="AJF731" s="24"/>
      <c r="AJG731" s="24"/>
      <c r="AJH731" s="24"/>
      <c r="AJI731" s="24"/>
      <c r="AJJ731" s="24"/>
      <c r="AJK731" s="24"/>
      <c r="AJL731" s="24"/>
      <c r="AJM731" s="24"/>
      <c r="AJN731" s="24"/>
      <c r="AJO731" s="24"/>
      <c r="AJP731" s="24"/>
      <c r="AJQ731" s="24"/>
      <c r="AJR731" s="24"/>
      <c r="AJS731" s="24"/>
      <c r="AJT731" s="24"/>
      <c r="AJU731" s="24"/>
      <c r="AJV731" s="24"/>
      <c r="AJW731" s="24"/>
      <c r="AJX731" s="24"/>
      <c r="AJY731" s="24"/>
      <c r="AJZ731" s="24"/>
      <c r="AKA731" s="24"/>
      <c r="AKB731" s="24"/>
      <c r="AKC731" s="24"/>
      <c r="AKD731" s="24"/>
      <c r="AKE731" s="24"/>
      <c r="AKF731" s="24"/>
      <c r="AKG731" s="24"/>
      <c r="AKH731" s="24"/>
      <c r="AKI731" s="24"/>
      <c r="AKJ731" s="24"/>
      <c r="AKK731" s="24"/>
      <c r="AKL731" s="24"/>
      <c r="AKM731" s="24"/>
      <c r="AKN731" s="24"/>
      <c r="AKO731" s="24"/>
      <c r="AKP731" s="24"/>
      <c r="AKQ731" s="24"/>
      <c r="AKR731" s="24"/>
      <c r="AKS731" s="24"/>
      <c r="AKT731" s="24"/>
      <c r="AKU731" s="24"/>
      <c r="AKV731" s="24"/>
      <c r="AKW731" s="24"/>
      <c r="AKX731" s="24"/>
      <c r="AKY731" s="24"/>
      <c r="AKZ731" s="24"/>
      <c r="ALA731" s="24"/>
      <c r="ALB731" s="24"/>
      <c r="ALC731" s="24"/>
      <c r="ALD731" s="24"/>
      <c r="ALE731" s="24"/>
      <c r="ALF731" s="24"/>
      <c r="ALG731" s="24"/>
      <c r="ALH731" s="24"/>
      <c r="ALI731" s="24"/>
      <c r="ALJ731" s="24"/>
      <c r="ALK731" s="24"/>
      <c r="ALL731" s="24"/>
      <c r="ALM731" s="24"/>
      <c r="ALN731" s="24"/>
      <c r="ALO731" s="24"/>
      <c r="ALP731" s="24"/>
      <c r="ALQ731" s="24"/>
      <c r="ALR731" s="24"/>
      <c r="ALS731" s="24"/>
      <c r="ALT731" s="24"/>
      <c r="ALU731" s="24"/>
      <c r="ALV731" s="24"/>
      <c r="ALW731" s="24"/>
      <c r="ALX731" s="24"/>
      <c r="ALY731" s="24"/>
      <c r="ALZ731" s="24"/>
      <c r="AMA731" s="24"/>
      <c r="AMB731" s="24"/>
      <c r="AMC731" s="24"/>
      <c r="AMD731" s="24"/>
      <c r="AME731" s="24"/>
      <c r="AMF731" s="24"/>
      <c r="AMG731" s="24"/>
      <c r="AMH731" s="24"/>
      <c r="AMI731" s="24"/>
      <c r="AMJ731" s="24"/>
      <c r="AMK731" s="24"/>
      <c r="AML731" s="24"/>
      <c r="AMM731" s="24"/>
      <c r="AMN731" s="24"/>
      <c r="AMO731" s="24"/>
      <c r="AMP731" s="24"/>
      <c r="AMQ731" s="24"/>
      <c r="AMR731" s="24"/>
      <c r="AMS731" s="24"/>
      <c r="AMT731" s="24"/>
      <c r="AMU731" s="24"/>
      <c r="AMV731" s="24"/>
      <c r="AMW731" s="24"/>
      <c r="AMX731" s="24"/>
      <c r="AMY731" s="24"/>
      <c r="AMZ731" s="24"/>
      <c r="ANA731" s="24"/>
      <c r="ANB731" s="24"/>
      <c r="ANC731" s="24"/>
      <c r="AND731" s="24"/>
      <c r="ANE731" s="24"/>
      <c r="ANF731" s="24"/>
      <c r="ANG731" s="24"/>
      <c r="ANH731" s="24"/>
      <c r="ANI731" s="24"/>
      <c r="ANJ731" s="24"/>
      <c r="ANK731" s="24"/>
      <c r="ANL731" s="24"/>
      <c r="ANM731" s="24"/>
      <c r="ANN731" s="24"/>
      <c r="ANO731" s="24"/>
      <c r="ANP731" s="24"/>
      <c r="ANQ731" s="24"/>
      <c r="ANR731" s="24"/>
      <c r="ANS731" s="24"/>
      <c r="ANT731" s="24"/>
      <c r="ANU731" s="24"/>
      <c r="ANV731" s="24"/>
      <c r="ANW731" s="24"/>
      <c r="ANX731" s="24"/>
      <c r="ANY731" s="24"/>
      <c r="ANZ731" s="24"/>
      <c r="AOA731" s="24"/>
      <c r="AOB731" s="24"/>
      <c r="AOC731" s="24"/>
      <c r="AOD731" s="24"/>
      <c r="AOE731" s="24"/>
      <c r="AOF731" s="24"/>
      <c r="AOG731" s="24"/>
      <c r="AOH731" s="24"/>
      <c r="AOI731" s="24"/>
      <c r="AOJ731" s="24"/>
      <c r="AOK731" s="24"/>
      <c r="AOL731" s="24"/>
      <c r="AOM731" s="24"/>
      <c r="AON731" s="24"/>
      <c r="AOO731" s="24"/>
      <c r="AOP731" s="24"/>
      <c r="AOQ731" s="24"/>
      <c r="AOR731" s="24"/>
      <c r="AOS731" s="24"/>
      <c r="AOT731" s="24"/>
      <c r="AOU731" s="24"/>
      <c r="AOV731" s="24"/>
      <c r="AOW731" s="24"/>
      <c r="AOX731" s="24"/>
      <c r="AOY731" s="24"/>
      <c r="AOZ731" s="24"/>
      <c r="APA731" s="24"/>
      <c r="APB731" s="24"/>
      <c r="APC731" s="24"/>
      <c r="APD731" s="24"/>
      <c r="APE731" s="24"/>
      <c r="APF731" s="24"/>
      <c r="APG731" s="24"/>
      <c r="APH731" s="24"/>
      <c r="API731" s="24"/>
      <c r="APJ731" s="24"/>
      <c r="APK731" s="24"/>
      <c r="APL731" s="24"/>
      <c r="APM731" s="24"/>
      <c r="APN731" s="24"/>
      <c r="APO731" s="24"/>
      <c r="APP731" s="24"/>
      <c r="APQ731" s="24"/>
      <c r="APR731" s="24"/>
      <c r="APS731" s="24"/>
      <c r="APT731" s="24"/>
      <c r="APU731" s="24"/>
      <c r="APV731" s="24"/>
      <c r="APW731" s="24"/>
      <c r="APX731" s="24"/>
      <c r="APY731" s="24"/>
      <c r="APZ731" s="24"/>
      <c r="AQA731" s="24"/>
      <c r="AQB731" s="24"/>
      <c r="AQC731" s="24"/>
      <c r="AQD731" s="24"/>
      <c r="AQE731" s="24"/>
      <c r="AQF731" s="24"/>
      <c r="AQG731" s="24"/>
      <c r="AQH731" s="24"/>
      <c r="AQI731" s="24"/>
      <c r="AQJ731" s="24"/>
      <c r="AQK731" s="24"/>
      <c r="AQL731" s="24"/>
      <c r="AQM731" s="24"/>
      <c r="AQN731" s="24"/>
      <c r="AQO731" s="24"/>
      <c r="AQP731" s="24"/>
      <c r="AQQ731" s="24"/>
      <c r="AQR731" s="24"/>
      <c r="AQS731" s="24"/>
      <c r="AQT731" s="24"/>
      <c r="AQU731" s="24"/>
      <c r="AQV731" s="24"/>
      <c r="AQW731" s="24"/>
      <c r="AQX731" s="24"/>
      <c r="AQY731" s="24"/>
      <c r="AQZ731" s="24"/>
      <c r="ARA731" s="24"/>
      <c r="ARB731" s="24"/>
      <c r="ARC731" s="24"/>
      <c r="ARD731" s="24"/>
      <c r="ARE731" s="24"/>
      <c r="ARF731" s="24"/>
      <c r="ARG731" s="24"/>
      <c r="ARH731" s="24"/>
      <c r="ARI731" s="24"/>
      <c r="ARJ731" s="24"/>
      <c r="ARK731" s="24"/>
      <c r="ARL731" s="24"/>
      <c r="ARM731" s="24"/>
      <c r="ARN731" s="24"/>
      <c r="ARO731" s="24"/>
      <c r="ARP731" s="24"/>
      <c r="ARQ731" s="24"/>
      <c r="ARR731" s="24"/>
      <c r="ARS731" s="24"/>
      <c r="ART731" s="24"/>
      <c r="ARU731" s="24"/>
      <c r="ARV731" s="24"/>
      <c r="ARW731" s="24"/>
      <c r="ARX731" s="24"/>
      <c r="ARY731" s="24"/>
      <c r="ARZ731" s="24"/>
      <c r="ASA731" s="24"/>
      <c r="ASB731" s="24"/>
      <c r="ASC731" s="24"/>
      <c r="ASD731" s="24"/>
      <c r="ASE731" s="24"/>
      <c r="ASF731" s="24"/>
      <c r="ASG731" s="24"/>
      <c r="ASH731" s="24"/>
      <c r="ASI731" s="24"/>
      <c r="ASJ731" s="24"/>
      <c r="ASK731" s="24"/>
      <c r="ASL731" s="24"/>
      <c r="ASM731" s="24"/>
      <c r="ASN731" s="24"/>
      <c r="ASO731" s="24"/>
      <c r="ASP731" s="24"/>
      <c r="ASQ731" s="24"/>
      <c r="ASR731" s="24"/>
      <c r="ASS731" s="24"/>
      <c r="AST731" s="24"/>
      <c r="ASU731" s="24"/>
      <c r="ASV731" s="24"/>
      <c r="ASW731" s="24"/>
      <c r="ASX731" s="24"/>
      <c r="ASY731" s="24"/>
      <c r="ASZ731" s="24"/>
      <c r="ATA731" s="24"/>
      <c r="ATB731" s="24"/>
      <c r="ATC731" s="24"/>
      <c r="ATD731" s="24"/>
      <c r="ATE731" s="24"/>
      <c r="ATF731" s="24"/>
      <c r="ATG731" s="24"/>
      <c r="ATH731" s="24"/>
      <c r="ATI731" s="24"/>
      <c r="ATJ731" s="24"/>
      <c r="ATK731" s="24"/>
      <c r="ATL731" s="24"/>
      <c r="ATM731" s="24"/>
      <c r="ATN731" s="24"/>
      <c r="ATO731" s="24"/>
      <c r="ATP731" s="24"/>
      <c r="ATQ731" s="24"/>
      <c r="ATR731" s="24"/>
      <c r="ATS731" s="24"/>
      <c r="ATT731" s="24"/>
      <c r="ATU731" s="24"/>
      <c r="ATV731" s="24"/>
      <c r="ATW731" s="24"/>
      <c r="ATX731" s="24"/>
      <c r="ATY731" s="24"/>
      <c r="ATZ731" s="24"/>
      <c r="AUA731" s="24"/>
      <c r="AUB731" s="24"/>
      <c r="AUC731" s="24"/>
      <c r="AUD731" s="24"/>
      <c r="AUE731" s="24"/>
      <c r="AUF731" s="24"/>
      <c r="AUG731" s="24"/>
      <c r="AUH731" s="24"/>
      <c r="AUI731" s="24"/>
      <c r="AUJ731" s="24"/>
      <c r="AUK731" s="24"/>
      <c r="AUL731" s="24"/>
      <c r="AUM731" s="24"/>
      <c r="AUN731" s="24"/>
      <c r="AUO731" s="24"/>
      <c r="AUP731" s="24"/>
      <c r="AUQ731" s="24"/>
      <c r="AUR731" s="24"/>
      <c r="AUS731" s="24"/>
      <c r="AUT731" s="24"/>
      <c r="AUU731" s="24"/>
      <c r="AUV731" s="24"/>
      <c r="AUW731" s="24"/>
      <c r="AUX731" s="24"/>
      <c r="AUY731" s="24"/>
      <c r="AUZ731" s="24"/>
      <c r="AVA731" s="24"/>
      <c r="AVB731" s="24"/>
      <c r="AVC731" s="24"/>
      <c r="AVD731" s="24"/>
      <c r="AVE731" s="24"/>
      <c r="AVF731" s="24"/>
      <c r="AVG731" s="24"/>
      <c r="AVH731" s="24"/>
      <c r="AVI731" s="24"/>
      <c r="AVJ731" s="24"/>
      <c r="AVK731" s="24"/>
      <c r="AVL731" s="24"/>
      <c r="AVM731" s="24"/>
      <c r="AVN731" s="24"/>
      <c r="AVO731" s="24"/>
      <c r="AVP731" s="24"/>
      <c r="AVQ731" s="24"/>
      <c r="AVR731" s="24"/>
      <c r="AVS731" s="24"/>
      <c r="AVT731" s="24"/>
      <c r="AVU731" s="24"/>
      <c r="AVV731" s="24"/>
      <c r="AVW731" s="24"/>
      <c r="AVX731" s="24"/>
      <c r="AVY731" s="24"/>
      <c r="AVZ731" s="24"/>
      <c r="AWA731" s="24"/>
      <c r="AWB731" s="24"/>
      <c r="AWC731" s="24"/>
      <c r="AWD731" s="24"/>
      <c r="AWE731" s="24"/>
      <c r="AWF731" s="24"/>
      <c r="AWG731" s="24"/>
      <c r="AWH731" s="24"/>
      <c r="AWI731" s="24"/>
      <c r="AWJ731" s="24"/>
      <c r="AWK731" s="24"/>
      <c r="AWL731" s="24"/>
      <c r="AWM731" s="24"/>
      <c r="AWN731" s="24"/>
      <c r="AWO731" s="24"/>
      <c r="AWP731" s="24"/>
      <c r="AWQ731" s="24"/>
      <c r="AWR731" s="24"/>
      <c r="AWS731" s="24"/>
      <c r="AWT731" s="24"/>
      <c r="AWU731" s="24"/>
      <c r="AWV731" s="24"/>
      <c r="AWW731" s="24"/>
      <c r="AWX731" s="24"/>
      <c r="AWY731" s="24"/>
      <c r="AWZ731" s="24"/>
      <c r="AXA731" s="24"/>
      <c r="AXB731" s="24"/>
      <c r="AXC731" s="24"/>
      <c r="AXD731" s="24"/>
      <c r="AXE731" s="24"/>
      <c r="AXF731" s="24"/>
      <c r="AXG731" s="24"/>
      <c r="AXH731" s="24"/>
      <c r="AXI731" s="24"/>
      <c r="AXJ731" s="24"/>
      <c r="AXK731" s="24"/>
      <c r="AXL731" s="24"/>
      <c r="AXM731" s="24"/>
      <c r="AXN731" s="24"/>
      <c r="AXO731" s="24"/>
      <c r="AXP731" s="24"/>
      <c r="AXQ731" s="24"/>
      <c r="AXR731" s="24"/>
      <c r="AXS731" s="24"/>
      <c r="AXT731" s="24"/>
      <c r="AXU731" s="24"/>
      <c r="AXV731" s="24"/>
      <c r="AXW731" s="24"/>
      <c r="AXX731" s="24"/>
      <c r="AXY731" s="24"/>
      <c r="AXZ731" s="24"/>
      <c r="AYA731" s="24"/>
      <c r="AYB731" s="24"/>
      <c r="AYC731" s="24"/>
      <c r="AYD731" s="24"/>
      <c r="AYE731" s="24"/>
      <c r="AYF731" s="24"/>
      <c r="AYG731" s="24"/>
      <c r="AYH731" s="24"/>
      <c r="AYI731" s="24"/>
      <c r="AYJ731" s="24"/>
      <c r="AYK731" s="24"/>
      <c r="AYL731" s="24"/>
      <c r="AYM731" s="24"/>
      <c r="AYN731" s="24"/>
      <c r="AYO731" s="24"/>
      <c r="AYP731" s="24"/>
      <c r="AYQ731" s="24"/>
      <c r="AYR731" s="24"/>
      <c r="AYS731" s="24"/>
      <c r="AYT731" s="24"/>
      <c r="AYU731" s="24"/>
      <c r="AYV731" s="24"/>
      <c r="AYW731" s="24"/>
      <c r="AYX731" s="24"/>
      <c r="AYY731" s="24"/>
      <c r="AYZ731" s="24"/>
      <c r="AZA731" s="24"/>
      <c r="AZB731" s="24"/>
      <c r="AZC731" s="24"/>
      <c r="AZD731" s="24"/>
      <c r="AZE731" s="24"/>
      <c r="AZF731" s="24"/>
      <c r="AZG731" s="24"/>
      <c r="AZH731" s="24"/>
      <c r="AZI731" s="24"/>
      <c r="AZJ731" s="24"/>
      <c r="AZK731" s="24"/>
      <c r="AZL731" s="24"/>
      <c r="AZM731" s="24"/>
      <c r="AZN731" s="24"/>
      <c r="AZO731" s="24"/>
      <c r="AZP731" s="24"/>
      <c r="AZQ731" s="24"/>
      <c r="AZR731" s="24"/>
      <c r="AZS731" s="24"/>
      <c r="AZT731" s="24"/>
      <c r="AZU731" s="24"/>
      <c r="AZV731" s="24"/>
      <c r="AZW731" s="24"/>
      <c r="AZX731" s="24"/>
      <c r="AZY731" s="24"/>
      <c r="AZZ731" s="24"/>
      <c r="BAA731" s="24"/>
      <c r="BAB731" s="24"/>
      <c r="BAC731" s="24"/>
      <c r="BAD731" s="24"/>
      <c r="BAE731" s="24"/>
      <c r="BAF731" s="24"/>
      <c r="BAG731" s="24"/>
      <c r="BAH731" s="24"/>
      <c r="BAI731" s="24"/>
      <c r="BAJ731" s="24"/>
      <c r="BAK731" s="24"/>
      <c r="BAL731" s="24"/>
      <c r="BAM731" s="24"/>
      <c r="BAN731" s="24"/>
      <c r="BAO731" s="24"/>
      <c r="BAP731" s="24"/>
    </row>
    <row r="732" spans="1:1394" s="19" customFormat="1" x14ac:dyDescent="0.25">
      <c r="A732" s="19" t="str">
        <f>IF(YEAR(G732)=2024,#REF!,"")</f>
        <v/>
      </c>
      <c r="B732" s="19" t="str">
        <f>IF(YEAR(G732)=2025,#REF!,"")</f>
        <v/>
      </c>
      <c r="C732" s="19" t="str">
        <f t="shared" si="55"/>
        <v>Evening45150</v>
      </c>
      <c r="D732" s="19" t="str">
        <f>IF('by region'!$C$2="Any","Any",'Turf only'!V732)&amp;M732&amp;IF('by region'!$I$2="Any","Any",N732)&amp;G732</f>
        <v>AnyFlatAny45150</v>
      </c>
      <c r="E732" s="19" t="e">
        <f>IF(I732=#REF!,'Turf only'!G732,"")</f>
        <v>#REF!</v>
      </c>
      <c r="F732" s="19" t="e">
        <f t="shared" si="56"/>
        <v>#REF!</v>
      </c>
      <c r="G732" s="15">
        <v>45150</v>
      </c>
      <c r="H732" s="16" t="s">
        <v>37</v>
      </c>
      <c r="I732" s="16" t="s">
        <v>36</v>
      </c>
      <c r="J732" s="16" t="s">
        <v>80</v>
      </c>
      <c r="K732" s="14" t="s">
        <v>24</v>
      </c>
      <c r="L732" s="14" t="s">
        <v>19</v>
      </c>
      <c r="M732" s="16" t="s">
        <v>25</v>
      </c>
      <c r="N732" s="16" t="s">
        <v>13</v>
      </c>
      <c r="O732" s="16" t="s">
        <v>14</v>
      </c>
      <c r="P732" s="23">
        <f t="shared" si="57"/>
        <v>2</v>
      </c>
      <c r="Q732" s="23" cm="1">
        <f t="array" ref="Q732">SUMPRODUCT(($G$2:$G$2765=G732)*(P732&gt;$P$2:$P$2765))+1</f>
        <v>5</v>
      </c>
      <c r="R732" s="23" t="e">
        <f>(Q732*100000)+#REF!</f>
        <v>#REF!</v>
      </c>
      <c r="S732" s="19" t="e" cm="1">
        <f t="array" ref="S732">SUMPRODUCT(($G$2:$G$2765=G732)*(R732&gt;$R$2:$R$2765))+1</f>
        <v>#REF!</v>
      </c>
      <c r="T732" s="19" t="str">
        <f t="shared" si="58"/>
        <v>LINGFIELD PARK †</v>
      </c>
      <c r="U732" s="19">
        <v>0</v>
      </c>
      <c r="V732" s="19" t="s">
        <v>19</v>
      </c>
      <c r="W732" s="19">
        <f t="shared" si="59"/>
        <v>2023</v>
      </c>
      <c r="X732" s="24"/>
      <c r="Y732" s="24"/>
      <c r="Z732" s="24"/>
      <c r="AA732" s="24"/>
      <c r="AB732" s="24"/>
      <c r="AC732" s="24"/>
      <c r="AD732" s="24"/>
      <c r="AE732" s="24"/>
      <c r="AF732" s="24"/>
      <c r="AG732" s="24"/>
      <c r="AH732" s="24"/>
      <c r="AI732" s="24"/>
      <c r="AJ732" s="24"/>
      <c r="AK732" s="24"/>
      <c r="AL732" s="24"/>
      <c r="AM732" s="24"/>
      <c r="AN732" s="24"/>
      <c r="AO732" s="24"/>
      <c r="AP732" s="24"/>
      <c r="AQ732" s="24"/>
      <c r="AR732" s="24"/>
      <c r="AS732" s="24"/>
      <c r="AT732" s="24"/>
      <c r="AU732" s="24"/>
      <c r="AV732" s="24"/>
      <c r="AW732" s="24"/>
      <c r="AX732" s="24"/>
      <c r="AY732" s="24"/>
      <c r="AZ732" s="24"/>
      <c r="BA732" s="24"/>
      <c r="BB732" s="24"/>
      <c r="BC732" s="24"/>
      <c r="BD732" s="24"/>
      <c r="BE732" s="24"/>
      <c r="BF732" s="24"/>
      <c r="BG732" s="24"/>
      <c r="BH732" s="24"/>
      <c r="BI732" s="24"/>
      <c r="BJ732" s="24"/>
      <c r="BK732" s="24"/>
      <c r="BL732" s="24"/>
      <c r="BM732" s="24"/>
      <c r="BN732" s="24"/>
      <c r="BO732" s="24"/>
      <c r="BP732" s="24"/>
      <c r="BQ732" s="24"/>
      <c r="BR732" s="24"/>
      <c r="BS732" s="24"/>
      <c r="BT732" s="24"/>
      <c r="BU732" s="24"/>
      <c r="BV732" s="24"/>
      <c r="BW732" s="24"/>
      <c r="BX732" s="24"/>
      <c r="BY732" s="24"/>
      <c r="BZ732" s="24"/>
      <c r="CA732" s="24"/>
      <c r="CB732" s="24"/>
      <c r="CC732" s="24"/>
      <c r="CD732" s="24"/>
      <c r="CE732" s="24"/>
      <c r="CF732" s="24"/>
      <c r="CG732" s="24"/>
      <c r="CH732" s="24"/>
      <c r="CI732" s="24"/>
      <c r="CJ732" s="24"/>
      <c r="CK732" s="24"/>
      <c r="CL732" s="24"/>
      <c r="CM732" s="24"/>
      <c r="CN732" s="24"/>
      <c r="CO732" s="24"/>
      <c r="CP732" s="24"/>
      <c r="CQ732" s="24"/>
      <c r="CR732" s="24"/>
      <c r="CS732" s="24"/>
      <c r="CT732" s="24"/>
      <c r="CU732" s="24"/>
      <c r="CV732" s="24"/>
      <c r="CW732" s="24"/>
      <c r="CX732" s="24"/>
      <c r="CY732" s="24"/>
      <c r="CZ732" s="24"/>
      <c r="DA732" s="24"/>
      <c r="DB732" s="24"/>
      <c r="DC732" s="24"/>
      <c r="DD732" s="24"/>
      <c r="DE732" s="24"/>
      <c r="DF732" s="24"/>
      <c r="DG732" s="24"/>
      <c r="DH732" s="24"/>
      <c r="DI732" s="24"/>
      <c r="DJ732" s="24"/>
      <c r="DK732" s="24"/>
      <c r="DL732" s="24"/>
      <c r="DM732" s="24"/>
      <c r="DN732" s="24"/>
      <c r="DO732" s="24"/>
      <c r="DP732" s="24"/>
      <c r="DQ732" s="24"/>
      <c r="DR732" s="24"/>
      <c r="DS732" s="24"/>
      <c r="DT732" s="24"/>
      <c r="DU732" s="24"/>
      <c r="DV732" s="24"/>
      <c r="DW732" s="24"/>
      <c r="DX732" s="24"/>
      <c r="DY732" s="24"/>
      <c r="DZ732" s="24"/>
      <c r="EA732" s="24"/>
      <c r="EB732" s="24"/>
      <c r="EC732" s="24"/>
      <c r="ED732" s="24"/>
      <c r="EE732" s="24"/>
      <c r="EF732" s="24"/>
      <c r="EG732" s="24"/>
      <c r="EH732" s="24"/>
      <c r="EI732" s="24"/>
      <c r="EJ732" s="24"/>
      <c r="EK732" s="24"/>
      <c r="EL732" s="24"/>
      <c r="EM732" s="24"/>
      <c r="EN732" s="24"/>
      <c r="EO732" s="24"/>
      <c r="EP732" s="24"/>
      <c r="EQ732" s="24"/>
      <c r="ER732" s="24"/>
      <c r="ES732" s="24"/>
      <c r="ET732" s="24"/>
      <c r="EU732" s="24"/>
      <c r="EV732" s="24"/>
      <c r="EW732" s="24"/>
      <c r="EX732" s="24"/>
      <c r="EY732" s="24"/>
      <c r="EZ732" s="24"/>
      <c r="FA732" s="24"/>
      <c r="FB732" s="24"/>
      <c r="FC732" s="24"/>
      <c r="FD732" s="24"/>
      <c r="FE732" s="24"/>
      <c r="FF732" s="24"/>
      <c r="FG732" s="24"/>
      <c r="FH732" s="24"/>
      <c r="FI732" s="24"/>
      <c r="FJ732" s="24"/>
      <c r="FK732" s="24"/>
      <c r="FL732" s="24"/>
      <c r="FM732" s="24"/>
      <c r="FN732" s="24"/>
      <c r="FO732" s="24"/>
      <c r="FP732" s="24"/>
      <c r="FQ732" s="24"/>
      <c r="FR732" s="24"/>
      <c r="FS732" s="24"/>
      <c r="FT732" s="24"/>
      <c r="FU732" s="24"/>
      <c r="FV732" s="24"/>
      <c r="FW732" s="24"/>
      <c r="FX732" s="24"/>
      <c r="FY732" s="24"/>
      <c r="FZ732" s="24"/>
      <c r="GA732" s="24"/>
      <c r="GB732" s="24"/>
      <c r="GC732" s="24"/>
      <c r="GD732" s="24"/>
      <c r="GE732" s="24"/>
      <c r="GF732" s="24"/>
      <c r="GG732" s="24"/>
      <c r="GH732" s="24"/>
      <c r="GI732" s="24"/>
      <c r="GJ732" s="24"/>
      <c r="GK732" s="24"/>
      <c r="GL732" s="24"/>
      <c r="GM732" s="24"/>
      <c r="GN732" s="24"/>
      <c r="GO732" s="24"/>
      <c r="GP732" s="24"/>
      <c r="GQ732" s="24"/>
      <c r="GR732" s="24"/>
      <c r="GS732" s="24"/>
      <c r="GT732" s="24"/>
      <c r="GU732" s="24"/>
      <c r="GV732" s="24"/>
      <c r="GW732" s="24"/>
      <c r="GX732" s="24"/>
      <c r="GY732" s="24"/>
      <c r="GZ732" s="24"/>
      <c r="HA732" s="24"/>
      <c r="HB732" s="24"/>
      <c r="HC732" s="24"/>
      <c r="HD732" s="24"/>
      <c r="HE732" s="24"/>
      <c r="HF732" s="24"/>
      <c r="HG732" s="24"/>
      <c r="HH732" s="24"/>
      <c r="HI732" s="24"/>
      <c r="HJ732" s="24"/>
      <c r="HK732" s="24"/>
      <c r="HL732" s="24"/>
      <c r="HM732" s="24"/>
      <c r="HN732" s="24"/>
      <c r="HO732" s="24"/>
      <c r="HP732" s="24"/>
      <c r="HQ732" s="24"/>
      <c r="HR732" s="24"/>
      <c r="HS732" s="24"/>
      <c r="HT732" s="24"/>
      <c r="HU732" s="24"/>
      <c r="HV732" s="24"/>
      <c r="HW732" s="24"/>
      <c r="HX732" s="24"/>
      <c r="HY732" s="24"/>
      <c r="HZ732" s="24"/>
      <c r="IA732" s="24"/>
      <c r="IB732" s="24"/>
      <c r="IC732" s="24"/>
      <c r="ID732" s="24"/>
      <c r="IE732" s="24"/>
      <c r="IF732" s="24"/>
      <c r="IG732" s="24"/>
      <c r="IH732" s="24"/>
      <c r="II732" s="24"/>
      <c r="IJ732" s="24"/>
      <c r="IK732" s="24"/>
      <c r="IL732" s="24"/>
      <c r="IM732" s="24"/>
      <c r="IN732" s="24"/>
      <c r="IO732" s="24"/>
      <c r="IP732" s="24"/>
      <c r="IQ732" s="24"/>
      <c r="IR732" s="24"/>
      <c r="IS732" s="24"/>
      <c r="IT732" s="24"/>
      <c r="IU732" s="24"/>
      <c r="IV732" s="24"/>
      <c r="IW732" s="24"/>
      <c r="IX732" s="24"/>
      <c r="IY732" s="24"/>
      <c r="IZ732" s="24"/>
      <c r="JA732" s="24"/>
      <c r="JB732" s="24"/>
      <c r="JC732" s="24"/>
      <c r="JD732" s="24"/>
      <c r="JE732" s="24"/>
      <c r="JF732" s="24"/>
      <c r="JG732" s="24"/>
      <c r="JH732" s="24"/>
      <c r="JI732" s="24"/>
      <c r="JJ732" s="24"/>
      <c r="JK732" s="24"/>
      <c r="JL732" s="24"/>
      <c r="JM732" s="24"/>
      <c r="JN732" s="24"/>
      <c r="JO732" s="24"/>
      <c r="JP732" s="24"/>
      <c r="JQ732" s="24"/>
      <c r="JR732" s="24"/>
      <c r="JS732" s="24"/>
      <c r="JT732" s="24"/>
      <c r="JU732" s="24"/>
      <c r="JV732" s="24"/>
      <c r="JW732" s="24"/>
      <c r="JX732" s="24"/>
      <c r="JY732" s="24"/>
      <c r="JZ732" s="24"/>
      <c r="KA732" s="24"/>
      <c r="KB732" s="24"/>
      <c r="KC732" s="24"/>
      <c r="KD732" s="24"/>
      <c r="KE732" s="24"/>
      <c r="KF732" s="24"/>
      <c r="KG732" s="24"/>
      <c r="KH732" s="24"/>
      <c r="KI732" s="24"/>
      <c r="KJ732" s="24"/>
      <c r="KK732" s="24"/>
      <c r="KL732" s="24"/>
      <c r="KM732" s="24"/>
      <c r="KN732" s="24"/>
      <c r="KO732" s="24"/>
      <c r="KP732" s="24"/>
      <c r="KQ732" s="24"/>
      <c r="KR732" s="24"/>
      <c r="KS732" s="24"/>
      <c r="KT732" s="24"/>
      <c r="KU732" s="24"/>
      <c r="KV732" s="24"/>
      <c r="KW732" s="24"/>
      <c r="KX732" s="24"/>
      <c r="KY732" s="24"/>
      <c r="KZ732" s="24"/>
      <c r="LA732" s="24"/>
      <c r="LB732" s="24"/>
      <c r="LC732" s="24"/>
      <c r="LD732" s="24"/>
      <c r="LE732" s="24"/>
      <c r="LF732" s="24"/>
      <c r="LG732" s="24"/>
      <c r="LH732" s="24"/>
      <c r="LI732" s="24"/>
      <c r="LJ732" s="24"/>
      <c r="LK732" s="24"/>
      <c r="LL732" s="24"/>
      <c r="LM732" s="24"/>
      <c r="LN732" s="24"/>
      <c r="LO732" s="24"/>
      <c r="LP732" s="24"/>
      <c r="LQ732" s="24"/>
      <c r="LR732" s="24"/>
      <c r="LS732" s="24"/>
      <c r="LT732" s="24"/>
      <c r="LU732" s="24"/>
      <c r="LV732" s="24"/>
      <c r="LW732" s="24"/>
      <c r="LX732" s="24"/>
      <c r="LY732" s="24"/>
      <c r="LZ732" s="24"/>
      <c r="MA732" s="24"/>
      <c r="MB732" s="24"/>
      <c r="MC732" s="24"/>
      <c r="MD732" s="24"/>
      <c r="ME732" s="24"/>
      <c r="MF732" s="24"/>
      <c r="MG732" s="24"/>
      <c r="MH732" s="24"/>
      <c r="MI732" s="24"/>
      <c r="MJ732" s="24"/>
      <c r="MK732" s="24"/>
      <c r="ML732" s="24"/>
      <c r="MM732" s="24"/>
      <c r="MN732" s="24"/>
      <c r="MO732" s="24"/>
      <c r="MP732" s="24"/>
      <c r="MQ732" s="24"/>
      <c r="MR732" s="24"/>
      <c r="MS732" s="24"/>
      <c r="MT732" s="24"/>
      <c r="MU732" s="24"/>
      <c r="MV732" s="24"/>
      <c r="MW732" s="24"/>
      <c r="MX732" s="24"/>
      <c r="MY732" s="24"/>
      <c r="MZ732" s="24"/>
      <c r="NA732" s="24"/>
      <c r="NB732" s="24"/>
      <c r="NC732" s="24"/>
      <c r="ND732" s="24"/>
      <c r="NE732" s="24"/>
      <c r="NF732" s="24"/>
      <c r="NG732" s="24"/>
      <c r="NH732" s="24"/>
      <c r="NI732" s="24"/>
      <c r="NJ732" s="24"/>
      <c r="NK732" s="24"/>
      <c r="NL732" s="24"/>
      <c r="NM732" s="24"/>
      <c r="NN732" s="24"/>
      <c r="NO732" s="24"/>
      <c r="NP732" s="24"/>
      <c r="NQ732" s="24"/>
      <c r="NR732" s="24"/>
      <c r="NS732" s="24"/>
      <c r="NT732" s="24"/>
      <c r="NU732" s="24"/>
      <c r="NV732" s="24"/>
      <c r="NW732" s="24"/>
      <c r="NX732" s="24"/>
      <c r="NY732" s="24"/>
      <c r="NZ732" s="24"/>
      <c r="OA732" s="24"/>
      <c r="OB732" s="24"/>
      <c r="OC732" s="24"/>
      <c r="OD732" s="24"/>
      <c r="OE732" s="24"/>
      <c r="OF732" s="24"/>
      <c r="OG732" s="24"/>
      <c r="OH732" s="24"/>
      <c r="OI732" s="24"/>
      <c r="OJ732" s="24"/>
      <c r="OK732" s="24"/>
      <c r="OL732" s="24"/>
      <c r="OM732" s="24"/>
      <c r="ON732" s="24"/>
      <c r="OO732" s="24"/>
      <c r="OP732" s="24"/>
      <c r="OQ732" s="24"/>
      <c r="OR732" s="24"/>
      <c r="OS732" s="24"/>
      <c r="OT732" s="24"/>
      <c r="OU732" s="24"/>
      <c r="OV732" s="24"/>
      <c r="OW732" s="24"/>
      <c r="OX732" s="24"/>
      <c r="OY732" s="24"/>
      <c r="OZ732" s="24"/>
      <c r="PA732" s="24"/>
      <c r="PB732" s="24"/>
      <c r="PC732" s="24"/>
      <c r="PD732" s="24"/>
      <c r="PE732" s="24"/>
      <c r="PF732" s="24"/>
      <c r="PG732" s="24"/>
      <c r="PH732" s="24"/>
      <c r="PI732" s="24"/>
      <c r="PJ732" s="24"/>
      <c r="PK732" s="24"/>
      <c r="PL732" s="24"/>
      <c r="PM732" s="24"/>
      <c r="PN732" s="24"/>
      <c r="PO732" s="24"/>
      <c r="PP732" s="24"/>
      <c r="PQ732" s="24"/>
      <c r="PR732" s="24"/>
      <c r="PS732" s="24"/>
      <c r="PT732" s="24"/>
      <c r="PU732" s="24"/>
      <c r="PV732" s="24"/>
      <c r="PW732" s="24"/>
      <c r="PX732" s="24"/>
      <c r="PY732" s="24"/>
      <c r="PZ732" s="24"/>
      <c r="QA732" s="24"/>
      <c r="QB732" s="24"/>
      <c r="QC732" s="24"/>
      <c r="QD732" s="24"/>
      <c r="QE732" s="24"/>
      <c r="QF732" s="24"/>
      <c r="QG732" s="24"/>
      <c r="QH732" s="24"/>
      <c r="QI732" s="24"/>
      <c r="QJ732" s="24"/>
      <c r="QK732" s="24"/>
      <c r="QL732" s="24"/>
      <c r="QM732" s="24"/>
      <c r="QN732" s="24"/>
      <c r="QO732" s="24"/>
      <c r="QP732" s="24"/>
      <c r="QQ732" s="24"/>
      <c r="QR732" s="24"/>
      <c r="QS732" s="24"/>
      <c r="QT732" s="24"/>
      <c r="QU732" s="24"/>
      <c r="QV732" s="24"/>
      <c r="QW732" s="24"/>
      <c r="QX732" s="24"/>
      <c r="QY732" s="24"/>
      <c r="QZ732" s="24"/>
      <c r="RA732" s="24"/>
      <c r="RB732" s="24"/>
      <c r="RC732" s="24"/>
      <c r="RD732" s="24"/>
      <c r="RE732" s="24"/>
      <c r="RF732" s="24"/>
      <c r="RG732" s="24"/>
      <c r="RH732" s="24"/>
      <c r="RI732" s="24"/>
      <c r="RJ732" s="24"/>
      <c r="RK732" s="24"/>
      <c r="RL732" s="24"/>
      <c r="RM732" s="24"/>
      <c r="RN732" s="24"/>
      <c r="RO732" s="24"/>
      <c r="RP732" s="24"/>
      <c r="RQ732" s="24"/>
      <c r="RR732" s="24"/>
      <c r="RS732" s="24"/>
      <c r="RT732" s="24"/>
      <c r="RU732" s="24"/>
      <c r="RV732" s="24"/>
      <c r="RW732" s="24"/>
      <c r="RX732" s="24"/>
      <c r="RY732" s="24"/>
      <c r="RZ732" s="24"/>
      <c r="SA732" s="24"/>
      <c r="SB732" s="24"/>
      <c r="SC732" s="24"/>
      <c r="SD732" s="24"/>
      <c r="SE732" s="24"/>
      <c r="SF732" s="24"/>
      <c r="SG732" s="24"/>
      <c r="SH732" s="24"/>
      <c r="SI732" s="24"/>
      <c r="SJ732" s="24"/>
      <c r="SK732" s="24"/>
      <c r="SL732" s="24"/>
      <c r="SM732" s="24"/>
      <c r="SN732" s="24"/>
      <c r="SO732" s="24"/>
      <c r="SP732" s="24"/>
      <c r="SQ732" s="24"/>
      <c r="SR732" s="24"/>
      <c r="SS732" s="24"/>
      <c r="ST732" s="24"/>
      <c r="SU732" s="24"/>
      <c r="SV732" s="24"/>
      <c r="SW732" s="24"/>
      <c r="SX732" s="24"/>
      <c r="SY732" s="24"/>
      <c r="SZ732" s="24"/>
      <c r="TA732" s="24"/>
      <c r="TB732" s="24"/>
      <c r="TC732" s="24"/>
      <c r="TD732" s="24"/>
      <c r="TE732" s="24"/>
      <c r="TF732" s="24"/>
      <c r="TG732" s="24"/>
      <c r="TH732" s="24"/>
      <c r="TI732" s="24"/>
      <c r="TJ732" s="24"/>
      <c r="TK732" s="24"/>
      <c r="TL732" s="24"/>
      <c r="TM732" s="24"/>
      <c r="TN732" s="24"/>
      <c r="TO732" s="24"/>
      <c r="TP732" s="24"/>
      <c r="TQ732" s="24"/>
      <c r="TR732" s="24"/>
      <c r="TS732" s="24"/>
      <c r="TT732" s="24"/>
      <c r="TU732" s="24"/>
      <c r="TV732" s="24"/>
      <c r="TW732" s="24"/>
      <c r="TX732" s="24"/>
      <c r="TY732" s="24"/>
      <c r="TZ732" s="24"/>
      <c r="UA732" s="24"/>
      <c r="UB732" s="24"/>
      <c r="UC732" s="24"/>
      <c r="UD732" s="24"/>
      <c r="UE732" s="24"/>
      <c r="UF732" s="24"/>
      <c r="UG732" s="24"/>
      <c r="UH732" s="24"/>
      <c r="UI732" s="24"/>
      <c r="UJ732" s="24"/>
      <c r="UK732" s="24"/>
      <c r="UL732" s="24"/>
      <c r="UM732" s="24"/>
      <c r="UN732" s="24"/>
      <c r="UO732" s="24"/>
      <c r="UP732" s="24"/>
      <c r="UQ732" s="24"/>
      <c r="UR732" s="24"/>
      <c r="US732" s="24"/>
      <c r="UT732" s="24"/>
      <c r="UU732" s="24"/>
      <c r="UV732" s="24"/>
      <c r="UW732" s="24"/>
      <c r="UX732" s="24"/>
      <c r="UY732" s="24"/>
      <c r="UZ732" s="24"/>
      <c r="VA732" s="24"/>
      <c r="VB732" s="24"/>
      <c r="VC732" s="24"/>
      <c r="VD732" s="24"/>
      <c r="VE732" s="24"/>
      <c r="VF732" s="24"/>
      <c r="VG732" s="24"/>
      <c r="VH732" s="24"/>
      <c r="VI732" s="24"/>
      <c r="VJ732" s="24"/>
      <c r="VK732" s="24"/>
      <c r="VL732" s="24"/>
      <c r="VM732" s="24"/>
      <c r="VN732" s="24"/>
      <c r="VO732" s="24"/>
      <c r="VP732" s="24"/>
      <c r="VQ732" s="24"/>
      <c r="VR732" s="24"/>
      <c r="VS732" s="24"/>
      <c r="VT732" s="24"/>
      <c r="VU732" s="24"/>
      <c r="VV732" s="24"/>
      <c r="VW732" s="24"/>
      <c r="VX732" s="24"/>
      <c r="VY732" s="24"/>
      <c r="VZ732" s="24"/>
      <c r="WA732" s="24"/>
      <c r="WB732" s="24"/>
      <c r="WC732" s="24"/>
      <c r="WD732" s="24"/>
      <c r="WE732" s="24"/>
      <c r="WF732" s="24"/>
      <c r="WG732" s="24"/>
      <c r="WH732" s="24"/>
      <c r="WI732" s="24"/>
      <c r="WJ732" s="24"/>
      <c r="WK732" s="24"/>
      <c r="WL732" s="24"/>
      <c r="WM732" s="24"/>
      <c r="WN732" s="24"/>
      <c r="WO732" s="24"/>
      <c r="WP732" s="24"/>
      <c r="WQ732" s="24"/>
      <c r="WR732" s="24"/>
      <c r="WS732" s="24"/>
      <c r="WT732" s="24"/>
      <c r="WU732" s="24"/>
      <c r="WV732" s="24"/>
      <c r="WW732" s="24"/>
      <c r="WX732" s="24"/>
      <c r="WY732" s="24"/>
      <c r="WZ732" s="24"/>
      <c r="XA732" s="24"/>
      <c r="XB732" s="24"/>
      <c r="XC732" s="24"/>
      <c r="XD732" s="24"/>
      <c r="XE732" s="24"/>
      <c r="XF732" s="24"/>
      <c r="XG732" s="24"/>
      <c r="XH732" s="24"/>
      <c r="XI732" s="24"/>
      <c r="XJ732" s="24"/>
      <c r="XK732" s="24"/>
      <c r="XL732" s="24"/>
      <c r="XM732" s="24"/>
      <c r="XN732" s="24"/>
      <c r="XO732" s="24"/>
      <c r="XP732" s="24"/>
      <c r="XQ732" s="24"/>
      <c r="XR732" s="24"/>
      <c r="XS732" s="24"/>
      <c r="XT732" s="24"/>
      <c r="XU732" s="24"/>
      <c r="XV732" s="24"/>
      <c r="XW732" s="24"/>
      <c r="XX732" s="24"/>
      <c r="XY732" s="24"/>
      <c r="XZ732" s="24"/>
      <c r="YA732" s="24"/>
      <c r="YB732" s="24"/>
      <c r="YC732" s="24"/>
      <c r="YD732" s="24"/>
      <c r="YE732" s="24"/>
      <c r="YF732" s="24"/>
      <c r="YG732" s="24"/>
      <c r="YH732" s="24"/>
      <c r="YI732" s="24"/>
      <c r="YJ732" s="24"/>
      <c r="YK732" s="24"/>
      <c r="YL732" s="24"/>
      <c r="YM732" s="24"/>
      <c r="YN732" s="24"/>
      <c r="YO732" s="24"/>
      <c r="YP732" s="24"/>
      <c r="YQ732" s="24"/>
      <c r="YR732" s="24"/>
      <c r="YS732" s="24"/>
      <c r="YT732" s="24"/>
      <c r="YU732" s="24"/>
      <c r="YV732" s="24"/>
      <c r="YW732" s="24"/>
      <c r="YX732" s="24"/>
      <c r="YY732" s="24"/>
      <c r="YZ732" s="24"/>
      <c r="ZA732" s="24"/>
      <c r="ZB732" s="24"/>
      <c r="ZC732" s="24"/>
      <c r="ZD732" s="24"/>
      <c r="ZE732" s="24"/>
      <c r="ZF732" s="24"/>
      <c r="ZG732" s="24"/>
      <c r="ZH732" s="24"/>
      <c r="ZI732" s="24"/>
      <c r="ZJ732" s="24"/>
      <c r="ZK732" s="24"/>
      <c r="ZL732" s="24"/>
      <c r="ZM732" s="24"/>
      <c r="ZN732" s="24"/>
      <c r="ZO732" s="24"/>
      <c r="ZP732" s="24"/>
      <c r="ZQ732" s="24"/>
      <c r="ZR732" s="24"/>
      <c r="ZS732" s="24"/>
      <c r="ZT732" s="24"/>
      <c r="ZU732" s="24"/>
      <c r="ZV732" s="24"/>
      <c r="ZW732" s="24"/>
      <c r="ZX732" s="24"/>
      <c r="ZY732" s="24"/>
      <c r="ZZ732" s="24"/>
      <c r="AAA732" s="24"/>
      <c r="AAB732" s="24"/>
      <c r="AAC732" s="24"/>
      <c r="AAD732" s="24"/>
      <c r="AAE732" s="24"/>
      <c r="AAF732" s="24"/>
      <c r="AAG732" s="24"/>
      <c r="AAH732" s="24"/>
      <c r="AAI732" s="24"/>
      <c r="AAJ732" s="24"/>
      <c r="AAK732" s="24"/>
      <c r="AAL732" s="24"/>
      <c r="AAM732" s="24"/>
      <c r="AAN732" s="24"/>
      <c r="AAO732" s="24"/>
      <c r="AAP732" s="24"/>
      <c r="AAQ732" s="24"/>
      <c r="AAR732" s="24"/>
      <c r="AAS732" s="24"/>
      <c r="AAT732" s="24"/>
      <c r="AAU732" s="24"/>
      <c r="AAV732" s="24"/>
      <c r="AAW732" s="24"/>
      <c r="AAX732" s="24"/>
      <c r="AAY732" s="24"/>
      <c r="AAZ732" s="24"/>
      <c r="ABA732" s="24"/>
      <c r="ABB732" s="24"/>
      <c r="ABC732" s="24"/>
      <c r="ABD732" s="24"/>
      <c r="ABE732" s="24"/>
      <c r="ABF732" s="24"/>
      <c r="ABG732" s="24"/>
      <c r="ABH732" s="24"/>
      <c r="ABI732" s="24"/>
      <c r="ABJ732" s="24"/>
      <c r="ABK732" s="24"/>
      <c r="ABL732" s="24"/>
      <c r="ABM732" s="24"/>
      <c r="ABN732" s="24"/>
      <c r="ABO732" s="24"/>
      <c r="ABP732" s="24"/>
      <c r="ABQ732" s="24"/>
      <c r="ABR732" s="24"/>
      <c r="ABS732" s="24"/>
      <c r="ABT732" s="24"/>
      <c r="ABU732" s="24"/>
      <c r="ABV732" s="24"/>
      <c r="ABW732" s="24"/>
      <c r="ABX732" s="24"/>
      <c r="ABY732" s="24"/>
      <c r="ABZ732" s="24"/>
      <c r="ACA732" s="24"/>
      <c r="ACB732" s="24"/>
      <c r="ACC732" s="24"/>
      <c r="ACD732" s="24"/>
      <c r="ACE732" s="24"/>
      <c r="ACF732" s="24"/>
      <c r="ACG732" s="24"/>
      <c r="ACH732" s="24"/>
      <c r="ACI732" s="24"/>
      <c r="ACJ732" s="24"/>
      <c r="ACK732" s="24"/>
      <c r="ACL732" s="24"/>
      <c r="ACM732" s="24"/>
      <c r="ACN732" s="24"/>
      <c r="ACO732" s="24"/>
      <c r="ACP732" s="24"/>
      <c r="ACQ732" s="24"/>
      <c r="ACR732" s="24"/>
      <c r="ACS732" s="24"/>
      <c r="ACT732" s="24"/>
      <c r="ACU732" s="24"/>
      <c r="ACV732" s="24"/>
      <c r="ACW732" s="24"/>
      <c r="ACX732" s="24"/>
      <c r="ACY732" s="24"/>
      <c r="ACZ732" s="24"/>
      <c r="ADA732" s="24"/>
      <c r="ADB732" s="24"/>
      <c r="ADC732" s="24"/>
      <c r="ADD732" s="24"/>
      <c r="ADE732" s="24"/>
      <c r="ADF732" s="24"/>
      <c r="ADG732" s="24"/>
      <c r="ADH732" s="24"/>
      <c r="ADI732" s="24"/>
      <c r="ADJ732" s="24"/>
      <c r="ADK732" s="24"/>
      <c r="ADL732" s="24"/>
      <c r="ADM732" s="24"/>
      <c r="ADN732" s="24"/>
      <c r="ADO732" s="24"/>
      <c r="ADP732" s="24"/>
      <c r="ADQ732" s="24"/>
      <c r="ADR732" s="24"/>
      <c r="ADS732" s="24"/>
      <c r="ADT732" s="24"/>
      <c r="ADU732" s="24"/>
      <c r="ADV732" s="24"/>
      <c r="ADW732" s="24"/>
      <c r="ADX732" s="24"/>
      <c r="ADY732" s="24"/>
      <c r="ADZ732" s="24"/>
      <c r="AEA732" s="24"/>
      <c r="AEB732" s="24"/>
      <c r="AEC732" s="24"/>
      <c r="AED732" s="24"/>
      <c r="AEE732" s="24"/>
      <c r="AEF732" s="24"/>
      <c r="AEG732" s="24"/>
      <c r="AEH732" s="24"/>
      <c r="AEI732" s="24"/>
      <c r="AEJ732" s="24"/>
      <c r="AEK732" s="24"/>
      <c r="AEL732" s="24"/>
      <c r="AEM732" s="24"/>
      <c r="AEN732" s="24"/>
      <c r="AEO732" s="24"/>
      <c r="AEP732" s="24"/>
      <c r="AEQ732" s="24"/>
      <c r="AER732" s="24"/>
      <c r="AES732" s="24"/>
      <c r="AET732" s="24"/>
      <c r="AEU732" s="24"/>
      <c r="AEV732" s="24"/>
      <c r="AEW732" s="24"/>
      <c r="AEX732" s="24"/>
      <c r="AEY732" s="24"/>
      <c r="AEZ732" s="24"/>
      <c r="AFA732" s="24"/>
      <c r="AFB732" s="24"/>
      <c r="AFC732" s="24"/>
      <c r="AFD732" s="24"/>
      <c r="AFE732" s="24"/>
      <c r="AFF732" s="24"/>
      <c r="AFG732" s="24"/>
      <c r="AFH732" s="24"/>
      <c r="AFI732" s="24"/>
      <c r="AFJ732" s="24"/>
      <c r="AFK732" s="24"/>
      <c r="AFL732" s="24"/>
      <c r="AFM732" s="24"/>
      <c r="AFN732" s="24"/>
      <c r="AFO732" s="24"/>
      <c r="AFP732" s="24"/>
      <c r="AFQ732" s="24"/>
      <c r="AFR732" s="24"/>
      <c r="AFS732" s="24"/>
      <c r="AFT732" s="24"/>
      <c r="AFU732" s="24"/>
      <c r="AFV732" s="24"/>
      <c r="AFW732" s="24"/>
      <c r="AFX732" s="24"/>
      <c r="AFY732" s="24"/>
      <c r="AFZ732" s="24"/>
      <c r="AGA732" s="24"/>
      <c r="AGB732" s="24"/>
      <c r="AGC732" s="24"/>
      <c r="AGD732" s="24"/>
      <c r="AGE732" s="24"/>
      <c r="AGF732" s="24"/>
      <c r="AGG732" s="24"/>
      <c r="AGH732" s="24"/>
      <c r="AGI732" s="24"/>
      <c r="AGJ732" s="24"/>
      <c r="AGK732" s="24"/>
      <c r="AGL732" s="24"/>
      <c r="AGM732" s="24"/>
      <c r="AGN732" s="24"/>
      <c r="AGO732" s="24"/>
      <c r="AGP732" s="24"/>
      <c r="AGQ732" s="24"/>
      <c r="AGR732" s="24"/>
      <c r="AGS732" s="24"/>
      <c r="AGT732" s="24"/>
      <c r="AGU732" s="24"/>
      <c r="AGV732" s="24"/>
      <c r="AGW732" s="24"/>
      <c r="AGX732" s="24"/>
      <c r="AGY732" s="24"/>
      <c r="AGZ732" s="24"/>
      <c r="AHA732" s="24"/>
      <c r="AHB732" s="24"/>
      <c r="AHC732" s="24"/>
      <c r="AHD732" s="24"/>
      <c r="AHE732" s="24"/>
      <c r="AHF732" s="24"/>
      <c r="AHG732" s="24"/>
      <c r="AHH732" s="24"/>
      <c r="AHI732" s="24"/>
      <c r="AHJ732" s="24"/>
      <c r="AHK732" s="24"/>
      <c r="AHL732" s="24"/>
      <c r="AHM732" s="24"/>
      <c r="AHN732" s="24"/>
      <c r="AHO732" s="24"/>
      <c r="AHP732" s="24"/>
      <c r="AHQ732" s="24"/>
      <c r="AHR732" s="24"/>
      <c r="AHS732" s="24"/>
      <c r="AHT732" s="24"/>
      <c r="AHU732" s="24"/>
      <c r="AHV732" s="24"/>
      <c r="AHW732" s="24"/>
      <c r="AHX732" s="24"/>
      <c r="AHY732" s="24"/>
      <c r="AHZ732" s="24"/>
      <c r="AIA732" s="24"/>
      <c r="AIB732" s="24"/>
      <c r="AIC732" s="24"/>
      <c r="AID732" s="24"/>
      <c r="AIE732" s="24"/>
      <c r="AIF732" s="24"/>
      <c r="AIG732" s="24"/>
      <c r="AIH732" s="24"/>
      <c r="AII732" s="24"/>
      <c r="AIJ732" s="24"/>
      <c r="AIK732" s="24"/>
      <c r="AIL732" s="24"/>
      <c r="AIM732" s="24"/>
      <c r="AIN732" s="24"/>
      <c r="AIO732" s="24"/>
      <c r="AIP732" s="24"/>
      <c r="AIQ732" s="24"/>
      <c r="AIR732" s="24"/>
      <c r="AIS732" s="24"/>
      <c r="AIT732" s="24"/>
      <c r="AIU732" s="24"/>
      <c r="AIV732" s="24"/>
      <c r="AIW732" s="24"/>
      <c r="AIX732" s="24"/>
      <c r="AIY732" s="24"/>
      <c r="AIZ732" s="24"/>
      <c r="AJA732" s="24"/>
      <c r="AJB732" s="24"/>
      <c r="AJC732" s="24"/>
      <c r="AJD732" s="24"/>
      <c r="AJE732" s="24"/>
      <c r="AJF732" s="24"/>
      <c r="AJG732" s="24"/>
      <c r="AJH732" s="24"/>
      <c r="AJI732" s="24"/>
      <c r="AJJ732" s="24"/>
      <c r="AJK732" s="24"/>
      <c r="AJL732" s="24"/>
      <c r="AJM732" s="24"/>
      <c r="AJN732" s="24"/>
      <c r="AJO732" s="24"/>
      <c r="AJP732" s="24"/>
      <c r="AJQ732" s="24"/>
      <c r="AJR732" s="24"/>
      <c r="AJS732" s="24"/>
      <c r="AJT732" s="24"/>
      <c r="AJU732" s="24"/>
      <c r="AJV732" s="24"/>
      <c r="AJW732" s="24"/>
      <c r="AJX732" s="24"/>
      <c r="AJY732" s="24"/>
      <c r="AJZ732" s="24"/>
      <c r="AKA732" s="24"/>
      <c r="AKB732" s="24"/>
      <c r="AKC732" s="24"/>
      <c r="AKD732" s="24"/>
      <c r="AKE732" s="24"/>
      <c r="AKF732" s="24"/>
      <c r="AKG732" s="24"/>
      <c r="AKH732" s="24"/>
      <c r="AKI732" s="24"/>
      <c r="AKJ732" s="24"/>
      <c r="AKK732" s="24"/>
      <c r="AKL732" s="24"/>
      <c r="AKM732" s="24"/>
      <c r="AKN732" s="24"/>
      <c r="AKO732" s="24"/>
      <c r="AKP732" s="24"/>
      <c r="AKQ732" s="24"/>
      <c r="AKR732" s="24"/>
      <c r="AKS732" s="24"/>
      <c r="AKT732" s="24"/>
      <c r="AKU732" s="24"/>
      <c r="AKV732" s="24"/>
      <c r="AKW732" s="24"/>
      <c r="AKX732" s="24"/>
      <c r="AKY732" s="24"/>
      <c r="AKZ732" s="24"/>
      <c r="ALA732" s="24"/>
      <c r="ALB732" s="24"/>
      <c r="ALC732" s="24"/>
      <c r="ALD732" s="24"/>
      <c r="ALE732" s="24"/>
      <c r="ALF732" s="24"/>
      <c r="ALG732" s="24"/>
      <c r="ALH732" s="24"/>
      <c r="ALI732" s="24"/>
      <c r="ALJ732" s="24"/>
      <c r="ALK732" s="24"/>
      <c r="ALL732" s="24"/>
      <c r="ALM732" s="24"/>
      <c r="ALN732" s="24"/>
      <c r="ALO732" s="24"/>
      <c r="ALP732" s="24"/>
      <c r="ALQ732" s="24"/>
      <c r="ALR732" s="24"/>
      <c r="ALS732" s="24"/>
      <c r="ALT732" s="24"/>
      <c r="ALU732" s="24"/>
      <c r="ALV732" s="24"/>
      <c r="ALW732" s="24"/>
      <c r="ALX732" s="24"/>
      <c r="ALY732" s="24"/>
      <c r="ALZ732" s="24"/>
      <c r="AMA732" s="24"/>
      <c r="AMB732" s="24"/>
      <c r="AMC732" s="24"/>
      <c r="AMD732" s="24"/>
      <c r="AME732" s="24"/>
      <c r="AMF732" s="24"/>
      <c r="AMG732" s="24"/>
      <c r="AMH732" s="24"/>
      <c r="AMI732" s="24"/>
      <c r="AMJ732" s="24"/>
      <c r="AMK732" s="24"/>
      <c r="AML732" s="24"/>
      <c r="AMM732" s="24"/>
      <c r="AMN732" s="24"/>
      <c r="AMO732" s="24"/>
      <c r="AMP732" s="24"/>
      <c r="AMQ732" s="24"/>
      <c r="AMR732" s="24"/>
      <c r="AMS732" s="24"/>
      <c r="AMT732" s="24"/>
      <c r="AMU732" s="24"/>
      <c r="AMV732" s="24"/>
      <c r="AMW732" s="24"/>
      <c r="AMX732" s="24"/>
      <c r="AMY732" s="24"/>
      <c r="AMZ732" s="24"/>
      <c r="ANA732" s="24"/>
      <c r="ANB732" s="24"/>
      <c r="ANC732" s="24"/>
      <c r="AND732" s="24"/>
      <c r="ANE732" s="24"/>
      <c r="ANF732" s="24"/>
      <c r="ANG732" s="24"/>
      <c r="ANH732" s="24"/>
      <c r="ANI732" s="24"/>
      <c r="ANJ732" s="24"/>
      <c r="ANK732" s="24"/>
      <c r="ANL732" s="24"/>
      <c r="ANM732" s="24"/>
      <c r="ANN732" s="24"/>
      <c r="ANO732" s="24"/>
      <c r="ANP732" s="24"/>
      <c r="ANQ732" s="24"/>
      <c r="ANR732" s="24"/>
      <c r="ANS732" s="24"/>
      <c r="ANT732" s="24"/>
      <c r="ANU732" s="24"/>
      <c r="ANV732" s="24"/>
      <c r="ANW732" s="24"/>
      <c r="ANX732" s="24"/>
      <c r="ANY732" s="24"/>
      <c r="ANZ732" s="24"/>
      <c r="AOA732" s="24"/>
      <c r="AOB732" s="24"/>
      <c r="AOC732" s="24"/>
      <c r="AOD732" s="24"/>
      <c r="AOE732" s="24"/>
      <c r="AOF732" s="24"/>
      <c r="AOG732" s="24"/>
      <c r="AOH732" s="24"/>
      <c r="AOI732" s="24"/>
      <c r="AOJ732" s="24"/>
      <c r="AOK732" s="24"/>
      <c r="AOL732" s="24"/>
      <c r="AOM732" s="24"/>
      <c r="AON732" s="24"/>
      <c r="AOO732" s="24"/>
      <c r="AOP732" s="24"/>
      <c r="AOQ732" s="24"/>
      <c r="AOR732" s="24"/>
      <c r="AOS732" s="24"/>
      <c r="AOT732" s="24"/>
      <c r="AOU732" s="24"/>
      <c r="AOV732" s="24"/>
      <c r="AOW732" s="24"/>
      <c r="AOX732" s="24"/>
      <c r="AOY732" s="24"/>
      <c r="AOZ732" s="24"/>
      <c r="APA732" s="24"/>
      <c r="APB732" s="24"/>
      <c r="APC732" s="24"/>
      <c r="APD732" s="24"/>
      <c r="APE732" s="24"/>
      <c r="APF732" s="24"/>
      <c r="APG732" s="24"/>
      <c r="APH732" s="24"/>
      <c r="API732" s="24"/>
      <c r="APJ732" s="24"/>
      <c r="APK732" s="24"/>
      <c r="APL732" s="24"/>
      <c r="APM732" s="24"/>
      <c r="APN732" s="24"/>
      <c r="APO732" s="24"/>
      <c r="APP732" s="24"/>
      <c r="APQ732" s="24"/>
      <c r="APR732" s="24"/>
      <c r="APS732" s="24"/>
      <c r="APT732" s="24"/>
      <c r="APU732" s="24"/>
      <c r="APV732" s="24"/>
      <c r="APW732" s="24"/>
      <c r="APX732" s="24"/>
      <c r="APY732" s="24"/>
      <c r="APZ732" s="24"/>
      <c r="AQA732" s="24"/>
      <c r="AQB732" s="24"/>
      <c r="AQC732" s="24"/>
      <c r="AQD732" s="24"/>
      <c r="AQE732" s="24"/>
      <c r="AQF732" s="24"/>
      <c r="AQG732" s="24"/>
      <c r="AQH732" s="24"/>
      <c r="AQI732" s="24"/>
      <c r="AQJ732" s="24"/>
      <c r="AQK732" s="24"/>
      <c r="AQL732" s="24"/>
      <c r="AQM732" s="24"/>
      <c r="AQN732" s="24"/>
      <c r="AQO732" s="24"/>
      <c r="AQP732" s="24"/>
      <c r="AQQ732" s="24"/>
      <c r="AQR732" s="24"/>
      <c r="AQS732" s="24"/>
      <c r="AQT732" s="24"/>
      <c r="AQU732" s="24"/>
      <c r="AQV732" s="24"/>
      <c r="AQW732" s="24"/>
      <c r="AQX732" s="24"/>
      <c r="AQY732" s="24"/>
      <c r="AQZ732" s="24"/>
      <c r="ARA732" s="24"/>
      <c r="ARB732" s="24"/>
      <c r="ARC732" s="24"/>
      <c r="ARD732" s="24"/>
      <c r="ARE732" s="24"/>
      <c r="ARF732" s="24"/>
      <c r="ARG732" s="24"/>
      <c r="ARH732" s="24"/>
      <c r="ARI732" s="24"/>
      <c r="ARJ732" s="24"/>
      <c r="ARK732" s="24"/>
      <c r="ARL732" s="24"/>
      <c r="ARM732" s="24"/>
      <c r="ARN732" s="24"/>
      <c r="ARO732" s="24"/>
      <c r="ARP732" s="24"/>
      <c r="ARQ732" s="24"/>
      <c r="ARR732" s="24"/>
      <c r="ARS732" s="24"/>
      <c r="ART732" s="24"/>
      <c r="ARU732" s="24"/>
      <c r="ARV732" s="24"/>
      <c r="ARW732" s="24"/>
      <c r="ARX732" s="24"/>
      <c r="ARY732" s="24"/>
      <c r="ARZ732" s="24"/>
      <c r="ASA732" s="24"/>
      <c r="ASB732" s="24"/>
      <c r="ASC732" s="24"/>
      <c r="ASD732" s="24"/>
      <c r="ASE732" s="24"/>
      <c r="ASF732" s="24"/>
      <c r="ASG732" s="24"/>
      <c r="ASH732" s="24"/>
      <c r="ASI732" s="24"/>
      <c r="ASJ732" s="24"/>
      <c r="ASK732" s="24"/>
      <c r="ASL732" s="24"/>
      <c r="ASM732" s="24"/>
      <c r="ASN732" s="24"/>
      <c r="ASO732" s="24"/>
      <c r="ASP732" s="24"/>
      <c r="ASQ732" s="24"/>
      <c r="ASR732" s="24"/>
      <c r="ASS732" s="24"/>
      <c r="AST732" s="24"/>
      <c r="ASU732" s="24"/>
      <c r="ASV732" s="24"/>
      <c r="ASW732" s="24"/>
      <c r="ASX732" s="24"/>
      <c r="ASY732" s="24"/>
      <c r="ASZ732" s="24"/>
      <c r="ATA732" s="24"/>
      <c r="ATB732" s="24"/>
      <c r="ATC732" s="24"/>
      <c r="ATD732" s="24"/>
      <c r="ATE732" s="24"/>
      <c r="ATF732" s="24"/>
      <c r="ATG732" s="24"/>
      <c r="ATH732" s="24"/>
      <c r="ATI732" s="24"/>
      <c r="ATJ732" s="24"/>
      <c r="ATK732" s="24"/>
      <c r="ATL732" s="24"/>
      <c r="ATM732" s="24"/>
      <c r="ATN732" s="24"/>
      <c r="ATO732" s="24"/>
      <c r="ATP732" s="24"/>
      <c r="ATQ732" s="24"/>
      <c r="ATR732" s="24"/>
      <c r="ATS732" s="24"/>
      <c r="ATT732" s="24"/>
      <c r="ATU732" s="24"/>
      <c r="ATV732" s="24"/>
      <c r="ATW732" s="24"/>
      <c r="ATX732" s="24"/>
      <c r="ATY732" s="24"/>
      <c r="ATZ732" s="24"/>
      <c r="AUA732" s="24"/>
      <c r="AUB732" s="24"/>
      <c r="AUC732" s="24"/>
      <c r="AUD732" s="24"/>
      <c r="AUE732" s="24"/>
      <c r="AUF732" s="24"/>
      <c r="AUG732" s="24"/>
      <c r="AUH732" s="24"/>
      <c r="AUI732" s="24"/>
      <c r="AUJ732" s="24"/>
      <c r="AUK732" s="24"/>
      <c r="AUL732" s="24"/>
      <c r="AUM732" s="24"/>
      <c r="AUN732" s="24"/>
      <c r="AUO732" s="24"/>
      <c r="AUP732" s="24"/>
      <c r="AUQ732" s="24"/>
      <c r="AUR732" s="24"/>
      <c r="AUS732" s="24"/>
      <c r="AUT732" s="24"/>
      <c r="AUU732" s="24"/>
      <c r="AUV732" s="24"/>
      <c r="AUW732" s="24"/>
      <c r="AUX732" s="24"/>
      <c r="AUY732" s="24"/>
      <c r="AUZ732" s="24"/>
      <c r="AVA732" s="24"/>
      <c r="AVB732" s="24"/>
      <c r="AVC732" s="24"/>
      <c r="AVD732" s="24"/>
      <c r="AVE732" s="24"/>
      <c r="AVF732" s="24"/>
      <c r="AVG732" s="24"/>
      <c r="AVH732" s="24"/>
      <c r="AVI732" s="24"/>
      <c r="AVJ732" s="24"/>
      <c r="AVK732" s="24"/>
      <c r="AVL732" s="24"/>
      <c r="AVM732" s="24"/>
      <c r="AVN732" s="24"/>
      <c r="AVO732" s="24"/>
      <c r="AVP732" s="24"/>
      <c r="AVQ732" s="24"/>
      <c r="AVR732" s="24"/>
      <c r="AVS732" s="24"/>
      <c r="AVT732" s="24"/>
      <c r="AVU732" s="24"/>
      <c r="AVV732" s="24"/>
      <c r="AVW732" s="24"/>
      <c r="AVX732" s="24"/>
      <c r="AVY732" s="24"/>
      <c r="AVZ732" s="24"/>
      <c r="AWA732" s="24"/>
      <c r="AWB732" s="24"/>
      <c r="AWC732" s="24"/>
      <c r="AWD732" s="24"/>
      <c r="AWE732" s="24"/>
      <c r="AWF732" s="24"/>
      <c r="AWG732" s="24"/>
      <c r="AWH732" s="24"/>
      <c r="AWI732" s="24"/>
      <c r="AWJ732" s="24"/>
      <c r="AWK732" s="24"/>
      <c r="AWL732" s="24"/>
      <c r="AWM732" s="24"/>
      <c r="AWN732" s="24"/>
      <c r="AWO732" s="24"/>
      <c r="AWP732" s="24"/>
      <c r="AWQ732" s="24"/>
      <c r="AWR732" s="24"/>
      <c r="AWS732" s="24"/>
      <c r="AWT732" s="24"/>
      <c r="AWU732" s="24"/>
      <c r="AWV732" s="24"/>
      <c r="AWW732" s="24"/>
      <c r="AWX732" s="24"/>
      <c r="AWY732" s="24"/>
      <c r="AWZ732" s="24"/>
      <c r="AXA732" s="24"/>
      <c r="AXB732" s="24"/>
      <c r="AXC732" s="24"/>
      <c r="AXD732" s="24"/>
      <c r="AXE732" s="24"/>
      <c r="AXF732" s="24"/>
      <c r="AXG732" s="24"/>
      <c r="AXH732" s="24"/>
      <c r="AXI732" s="24"/>
      <c r="AXJ732" s="24"/>
      <c r="AXK732" s="24"/>
      <c r="AXL732" s="24"/>
      <c r="AXM732" s="24"/>
      <c r="AXN732" s="24"/>
      <c r="AXO732" s="24"/>
      <c r="AXP732" s="24"/>
      <c r="AXQ732" s="24"/>
      <c r="AXR732" s="24"/>
      <c r="AXS732" s="24"/>
      <c r="AXT732" s="24"/>
      <c r="AXU732" s="24"/>
      <c r="AXV732" s="24"/>
      <c r="AXW732" s="24"/>
      <c r="AXX732" s="24"/>
      <c r="AXY732" s="24"/>
      <c r="AXZ732" s="24"/>
      <c r="AYA732" s="24"/>
      <c r="AYB732" s="24"/>
      <c r="AYC732" s="24"/>
      <c r="AYD732" s="24"/>
      <c r="AYE732" s="24"/>
      <c r="AYF732" s="24"/>
      <c r="AYG732" s="24"/>
      <c r="AYH732" s="24"/>
      <c r="AYI732" s="24"/>
      <c r="AYJ732" s="24"/>
      <c r="AYK732" s="24"/>
      <c r="AYL732" s="24"/>
      <c r="AYM732" s="24"/>
      <c r="AYN732" s="24"/>
      <c r="AYO732" s="24"/>
      <c r="AYP732" s="24"/>
      <c r="AYQ732" s="24"/>
      <c r="AYR732" s="24"/>
      <c r="AYS732" s="24"/>
      <c r="AYT732" s="24"/>
      <c r="AYU732" s="24"/>
      <c r="AYV732" s="24"/>
      <c r="AYW732" s="24"/>
      <c r="AYX732" s="24"/>
      <c r="AYY732" s="24"/>
      <c r="AYZ732" s="24"/>
      <c r="AZA732" s="24"/>
      <c r="AZB732" s="24"/>
      <c r="AZC732" s="24"/>
      <c r="AZD732" s="24"/>
      <c r="AZE732" s="24"/>
      <c r="AZF732" s="24"/>
      <c r="AZG732" s="24"/>
      <c r="AZH732" s="24"/>
      <c r="AZI732" s="24"/>
      <c r="AZJ732" s="24"/>
      <c r="AZK732" s="24"/>
      <c r="AZL732" s="24"/>
      <c r="AZM732" s="24"/>
      <c r="AZN732" s="24"/>
      <c r="AZO732" s="24"/>
      <c r="AZP732" s="24"/>
      <c r="AZQ732" s="24"/>
      <c r="AZR732" s="24"/>
      <c r="AZS732" s="24"/>
      <c r="AZT732" s="24"/>
      <c r="AZU732" s="24"/>
      <c r="AZV732" s="24"/>
      <c r="AZW732" s="24"/>
      <c r="AZX732" s="24"/>
      <c r="AZY732" s="24"/>
      <c r="AZZ732" s="24"/>
      <c r="BAA732" s="24"/>
      <c r="BAB732" s="24"/>
      <c r="BAC732" s="24"/>
      <c r="BAD732" s="24"/>
      <c r="BAE732" s="24"/>
      <c r="BAF732" s="24"/>
      <c r="BAG732" s="24"/>
      <c r="BAH732" s="24"/>
      <c r="BAI732" s="24"/>
      <c r="BAJ732" s="24"/>
      <c r="BAK732" s="24"/>
      <c r="BAL732" s="24"/>
      <c r="BAM732" s="24"/>
      <c r="BAN732" s="24"/>
      <c r="BAO732" s="24"/>
      <c r="BAP732" s="24"/>
    </row>
    <row r="733" spans="1:1394" s="19" customFormat="1" x14ac:dyDescent="0.25">
      <c r="A733" s="19" t="str">
        <f>IF(YEAR(G733)=2024,#REF!,"")</f>
        <v/>
      </c>
      <c r="B733" s="19" t="str">
        <f>IF(YEAR(G733)=2025,#REF!,"")</f>
        <v/>
      </c>
      <c r="C733" s="19" t="str">
        <f t="shared" si="55"/>
        <v>Afternoon45150</v>
      </c>
      <c r="D733" s="19" t="str">
        <f>IF('by region'!$C$2="Any","Any",'Turf only'!V733)&amp;M733&amp;IF('by region'!$I$2="Any","Any",N733)&amp;G733</f>
        <v>AnyFlatAny45150</v>
      </c>
      <c r="E733" s="19" t="e">
        <f>IF(I733=#REF!,'Turf only'!G733,"")</f>
        <v>#REF!</v>
      </c>
      <c r="F733" s="19" t="e">
        <f t="shared" si="56"/>
        <v>#REF!</v>
      </c>
      <c r="G733" s="20">
        <v>45150</v>
      </c>
      <c r="H733" s="21" t="s">
        <v>37</v>
      </c>
      <c r="I733" s="21" t="s">
        <v>76</v>
      </c>
      <c r="J733" s="21" t="s">
        <v>9</v>
      </c>
      <c r="K733" s="22" t="s">
        <v>16</v>
      </c>
      <c r="L733" s="22" t="s">
        <v>17</v>
      </c>
      <c r="M733" s="21" t="s">
        <v>25</v>
      </c>
      <c r="N733" s="21" t="s">
        <v>13</v>
      </c>
      <c r="O733" s="21" t="s">
        <v>14</v>
      </c>
      <c r="P733" s="23">
        <f t="shared" si="57"/>
        <v>1</v>
      </c>
      <c r="Q733" s="23" cm="1">
        <f t="array" ref="Q733">SUMPRODUCT(($G$2:$G$2765=G733)*(P733&gt;$P$2:$P$2765))+1</f>
        <v>1</v>
      </c>
      <c r="R733" s="23" t="e">
        <f>(Q733*100000)+#REF!</f>
        <v>#REF!</v>
      </c>
      <c r="S733" s="19" t="e" cm="1">
        <f t="array" ref="S733">SUMPRODUCT(($G$2:$G$2765=G733)*(R733&gt;$R$2:$R$2765))+1</f>
        <v>#REF!</v>
      </c>
      <c r="T733" s="19" t="str">
        <f t="shared" si="58"/>
        <v xml:space="preserve">NEWMARKET </v>
      </c>
      <c r="U733" s="19">
        <v>0</v>
      </c>
      <c r="V733" s="19" t="s">
        <v>11</v>
      </c>
      <c r="W733" s="19">
        <f t="shared" si="59"/>
        <v>2023</v>
      </c>
      <c r="X733" s="24"/>
      <c r="Y733" s="24"/>
      <c r="Z733" s="24"/>
      <c r="AA733" s="24"/>
      <c r="AB733" s="24"/>
      <c r="AC733" s="24"/>
      <c r="AD733" s="24"/>
      <c r="AE733" s="24"/>
      <c r="AF733" s="24"/>
      <c r="AG733" s="24"/>
      <c r="AH733" s="24"/>
      <c r="AI733" s="24"/>
      <c r="AJ733" s="24"/>
      <c r="AK733" s="24"/>
      <c r="AL733" s="24"/>
      <c r="AM733" s="24"/>
      <c r="AN733" s="24"/>
      <c r="AO733" s="24"/>
      <c r="AP733" s="24"/>
      <c r="AQ733" s="24"/>
      <c r="AR733" s="24"/>
      <c r="AS733" s="24"/>
      <c r="AT733" s="24"/>
      <c r="AU733" s="24"/>
      <c r="AV733" s="24"/>
      <c r="AW733" s="24"/>
      <c r="AX733" s="24"/>
      <c r="AY733" s="24"/>
      <c r="AZ733" s="24"/>
      <c r="BA733" s="24"/>
      <c r="BB733" s="24"/>
      <c r="BC733" s="24"/>
      <c r="BD733" s="24"/>
      <c r="BE733" s="24"/>
      <c r="BF733" s="24"/>
      <c r="BG733" s="24"/>
      <c r="BH733" s="24"/>
      <c r="BI733" s="24"/>
      <c r="BJ733" s="24"/>
      <c r="BK733" s="24"/>
      <c r="BL733" s="24"/>
      <c r="BM733" s="24"/>
      <c r="BN733" s="24"/>
      <c r="BO733" s="24"/>
      <c r="BP733" s="24"/>
      <c r="BQ733" s="24"/>
      <c r="BR733" s="24"/>
      <c r="BS733" s="24"/>
      <c r="BT733" s="24"/>
      <c r="BU733" s="24"/>
      <c r="BV733" s="24"/>
      <c r="BW733" s="24"/>
      <c r="BX733" s="24"/>
      <c r="BY733" s="24"/>
      <c r="BZ733" s="24"/>
      <c r="CA733" s="24"/>
      <c r="CB733" s="24"/>
      <c r="CC733" s="24"/>
      <c r="CD733" s="24"/>
      <c r="CE733" s="24"/>
      <c r="CF733" s="24"/>
      <c r="CG733" s="24"/>
      <c r="CH733" s="24"/>
      <c r="CI733" s="24"/>
      <c r="CJ733" s="24"/>
      <c r="CK733" s="24"/>
      <c r="CL733" s="24"/>
      <c r="CM733" s="24"/>
      <c r="CN733" s="24"/>
      <c r="CO733" s="24"/>
      <c r="CP733" s="24"/>
      <c r="CQ733" s="24"/>
      <c r="CR733" s="24"/>
      <c r="CS733" s="24"/>
      <c r="CT733" s="24"/>
      <c r="CU733" s="24"/>
      <c r="CV733" s="24"/>
      <c r="CW733" s="24"/>
      <c r="CX733" s="24"/>
      <c r="CY733" s="24"/>
      <c r="CZ733" s="24"/>
      <c r="DA733" s="24"/>
      <c r="DB733" s="24"/>
      <c r="DC733" s="24"/>
      <c r="DD733" s="24"/>
      <c r="DE733" s="24"/>
      <c r="DF733" s="24"/>
      <c r="DG733" s="24"/>
      <c r="DH733" s="24"/>
      <c r="DI733" s="24"/>
      <c r="DJ733" s="24"/>
      <c r="DK733" s="24"/>
      <c r="DL733" s="24"/>
      <c r="DM733" s="24"/>
      <c r="DN733" s="24"/>
      <c r="DO733" s="24"/>
      <c r="DP733" s="24"/>
      <c r="DQ733" s="24"/>
      <c r="DR733" s="24"/>
      <c r="DS733" s="24"/>
      <c r="DT733" s="24"/>
      <c r="DU733" s="24"/>
      <c r="DV733" s="24"/>
      <c r="DW733" s="24"/>
      <c r="DX733" s="24"/>
      <c r="DY733" s="24"/>
      <c r="DZ733" s="24"/>
      <c r="EA733" s="24"/>
      <c r="EB733" s="24"/>
      <c r="EC733" s="24"/>
      <c r="ED733" s="24"/>
      <c r="EE733" s="24"/>
      <c r="EF733" s="24"/>
      <c r="EG733" s="24"/>
      <c r="EH733" s="24"/>
      <c r="EI733" s="24"/>
      <c r="EJ733" s="24"/>
      <c r="EK733" s="24"/>
      <c r="EL733" s="24"/>
      <c r="EM733" s="24"/>
      <c r="EN733" s="24"/>
      <c r="EO733" s="24"/>
      <c r="EP733" s="24"/>
      <c r="EQ733" s="24"/>
      <c r="ER733" s="24"/>
      <c r="ES733" s="24"/>
      <c r="ET733" s="24"/>
      <c r="EU733" s="24"/>
      <c r="EV733" s="24"/>
      <c r="EW733" s="24"/>
      <c r="EX733" s="24"/>
      <c r="EY733" s="24"/>
      <c r="EZ733" s="24"/>
      <c r="FA733" s="24"/>
      <c r="FB733" s="24"/>
      <c r="FC733" s="24"/>
      <c r="FD733" s="24"/>
      <c r="FE733" s="24"/>
      <c r="FF733" s="24"/>
      <c r="FG733" s="24"/>
      <c r="FH733" s="24"/>
      <c r="FI733" s="24"/>
      <c r="FJ733" s="24"/>
      <c r="FK733" s="24"/>
      <c r="FL733" s="24"/>
      <c r="FM733" s="24"/>
      <c r="FN733" s="24"/>
      <c r="FO733" s="24"/>
      <c r="FP733" s="24"/>
      <c r="FQ733" s="24"/>
      <c r="FR733" s="24"/>
      <c r="FS733" s="24"/>
      <c r="FT733" s="24"/>
      <c r="FU733" s="24"/>
      <c r="FV733" s="24"/>
      <c r="FW733" s="24"/>
      <c r="FX733" s="24"/>
      <c r="FY733" s="24"/>
      <c r="FZ733" s="24"/>
      <c r="GA733" s="24"/>
      <c r="GB733" s="24"/>
      <c r="GC733" s="24"/>
      <c r="GD733" s="24"/>
      <c r="GE733" s="24"/>
      <c r="GF733" s="24"/>
      <c r="GG733" s="24"/>
      <c r="GH733" s="24"/>
      <c r="GI733" s="24"/>
      <c r="GJ733" s="24"/>
      <c r="GK733" s="24"/>
      <c r="GL733" s="24"/>
      <c r="GM733" s="24"/>
      <c r="GN733" s="24"/>
      <c r="GO733" s="24"/>
      <c r="GP733" s="24"/>
      <c r="GQ733" s="24"/>
      <c r="GR733" s="24"/>
      <c r="GS733" s="24"/>
      <c r="GT733" s="24"/>
      <c r="GU733" s="24"/>
      <c r="GV733" s="24"/>
      <c r="GW733" s="24"/>
      <c r="GX733" s="24"/>
      <c r="GY733" s="24"/>
      <c r="GZ733" s="24"/>
      <c r="HA733" s="24"/>
      <c r="HB733" s="24"/>
      <c r="HC733" s="24"/>
      <c r="HD733" s="24"/>
      <c r="HE733" s="24"/>
      <c r="HF733" s="24"/>
      <c r="HG733" s="24"/>
      <c r="HH733" s="24"/>
      <c r="HI733" s="24"/>
      <c r="HJ733" s="24"/>
      <c r="HK733" s="24"/>
      <c r="HL733" s="24"/>
      <c r="HM733" s="24"/>
      <c r="HN733" s="24"/>
      <c r="HO733" s="24"/>
      <c r="HP733" s="24"/>
      <c r="HQ733" s="24"/>
      <c r="HR733" s="24"/>
      <c r="HS733" s="24"/>
      <c r="HT733" s="24"/>
      <c r="HU733" s="24"/>
      <c r="HV733" s="24"/>
      <c r="HW733" s="24"/>
      <c r="HX733" s="24"/>
      <c r="HY733" s="24"/>
      <c r="HZ733" s="24"/>
      <c r="IA733" s="24"/>
      <c r="IB733" s="24"/>
      <c r="IC733" s="24"/>
      <c r="ID733" s="24"/>
      <c r="IE733" s="24"/>
      <c r="IF733" s="24"/>
      <c r="IG733" s="24"/>
      <c r="IH733" s="24"/>
      <c r="II733" s="24"/>
      <c r="IJ733" s="24"/>
      <c r="IK733" s="24"/>
      <c r="IL733" s="24"/>
      <c r="IM733" s="24"/>
      <c r="IN733" s="24"/>
      <c r="IO733" s="24"/>
      <c r="IP733" s="24"/>
      <c r="IQ733" s="24"/>
      <c r="IR733" s="24"/>
      <c r="IS733" s="24"/>
      <c r="IT733" s="24"/>
      <c r="IU733" s="24"/>
      <c r="IV733" s="24"/>
      <c r="IW733" s="24"/>
      <c r="IX733" s="24"/>
      <c r="IY733" s="24"/>
      <c r="IZ733" s="24"/>
      <c r="JA733" s="24"/>
      <c r="JB733" s="24"/>
      <c r="JC733" s="24"/>
      <c r="JD733" s="24"/>
      <c r="JE733" s="24"/>
      <c r="JF733" s="24"/>
      <c r="JG733" s="24"/>
      <c r="JH733" s="24"/>
      <c r="JI733" s="24"/>
      <c r="JJ733" s="24"/>
      <c r="JK733" s="24"/>
      <c r="JL733" s="24"/>
      <c r="JM733" s="24"/>
      <c r="JN733" s="24"/>
      <c r="JO733" s="24"/>
      <c r="JP733" s="24"/>
      <c r="JQ733" s="24"/>
      <c r="JR733" s="24"/>
      <c r="JS733" s="24"/>
      <c r="JT733" s="24"/>
      <c r="JU733" s="24"/>
      <c r="JV733" s="24"/>
      <c r="JW733" s="24"/>
      <c r="JX733" s="24"/>
      <c r="JY733" s="24"/>
      <c r="JZ733" s="24"/>
      <c r="KA733" s="24"/>
      <c r="KB733" s="24"/>
      <c r="KC733" s="24"/>
      <c r="KD733" s="24"/>
      <c r="KE733" s="24"/>
      <c r="KF733" s="24"/>
      <c r="KG733" s="24"/>
      <c r="KH733" s="24"/>
      <c r="KI733" s="24"/>
      <c r="KJ733" s="24"/>
      <c r="KK733" s="24"/>
      <c r="KL733" s="24"/>
      <c r="KM733" s="24"/>
      <c r="KN733" s="24"/>
      <c r="KO733" s="24"/>
      <c r="KP733" s="24"/>
      <c r="KQ733" s="24"/>
      <c r="KR733" s="24"/>
      <c r="KS733" s="24"/>
      <c r="KT733" s="24"/>
      <c r="KU733" s="24"/>
      <c r="KV733" s="24"/>
      <c r="KW733" s="24"/>
      <c r="KX733" s="24"/>
      <c r="KY733" s="24"/>
      <c r="KZ733" s="24"/>
      <c r="LA733" s="24"/>
      <c r="LB733" s="24"/>
      <c r="LC733" s="24"/>
      <c r="LD733" s="24"/>
      <c r="LE733" s="24"/>
      <c r="LF733" s="24"/>
      <c r="LG733" s="24"/>
      <c r="LH733" s="24"/>
      <c r="LI733" s="24"/>
      <c r="LJ733" s="24"/>
      <c r="LK733" s="24"/>
      <c r="LL733" s="24"/>
      <c r="LM733" s="24"/>
      <c r="LN733" s="24"/>
      <c r="LO733" s="24"/>
      <c r="LP733" s="24"/>
      <c r="LQ733" s="24"/>
      <c r="LR733" s="24"/>
      <c r="LS733" s="24"/>
      <c r="LT733" s="24"/>
      <c r="LU733" s="24"/>
      <c r="LV733" s="24"/>
      <c r="LW733" s="24"/>
      <c r="LX733" s="24"/>
      <c r="LY733" s="24"/>
      <c r="LZ733" s="24"/>
      <c r="MA733" s="24"/>
      <c r="MB733" s="24"/>
      <c r="MC733" s="24"/>
      <c r="MD733" s="24"/>
      <c r="ME733" s="24"/>
      <c r="MF733" s="24"/>
      <c r="MG733" s="24"/>
      <c r="MH733" s="24"/>
      <c r="MI733" s="24"/>
      <c r="MJ733" s="24"/>
      <c r="MK733" s="24"/>
      <c r="ML733" s="24"/>
      <c r="MM733" s="24"/>
      <c r="MN733" s="24"/>
      <c r="MO733" s="24"/>
      <c r="MP733" s="24"/>
      <c r="MQ733" s="24"/>
      <c r="MR733" s="24"/>
      <c r="MS733" s="24"/>
      <c r="MT733" s="24"/>
      <c r="MU733" s="24"/>
      <c r="MV733" s="24"/>
      <c r="MW733" s="24"/>
      <c r="MX733" s="24"/>
      <c r="MY733" s="24"/>
      <c r="MZ733" s="24"/>
      <c r="NA733" s="24"/>
      <c r="NB733" s="24"/>
      <c r="NC733" s="24"/>
      <c r="ND733" s="24"/>
      <c r="NE733" s="24"/>
      <c r="NF733" s="24"/>
      <c r="NG733" s="24"/>
      <c r="NH733" s="24"/>
      <c r="NI733" s="24"/>
      <c r="NJ733" s="24"/>
      <c r="NK733" s="24"/>
      <c r="NL733" s="24"/>
      <c r="NM733" s="24"/>
      <c r="NN733" s="24"/>
      <c r="NO733" s="24"/>
      <c r="NP733" s="24"/>
      <c r="NQ733" s="24"/>
      <c r="NR733" s="24"/>
      <c r="NS733" s="24"/>
      <c r="NT733" s="24"/>
      <c r="NU733" s="24"/>
      <c r="NV733" s="24"/>
      <c r="NW733" s="24"/>
      <c r="NX733" s="24"/>
      <c r="NY733" s="24"/>
      <c r="NZ733" s="24"/>
      <c r="OA733" s="24"/>
      <c r="OB733" s="24"/>
      <c r="OC733" s="24"/>
      <c r="OD733" s="24"/>
      <c r="OE733" s="24"/>
      <c r="OF733" s="24"/>
      <c r="OG733" s="24"/>
      <c r="OH733" s="24"/>
      <c r="OI733" s="24"/>
      <c r="OJ733" s="24"/>
      <c r="OK733" s="24"/>
      <c r="OL733" s="24"/>
      <c r="OM733" s="24"/>
      <c r="ON733" s="24"/>
      <c r="OO733" s="24"/>
      <c r="OP733" s="24"/>
      <c r="OQ733" s="24"/>
      <c r="OR733" s="24"/>
      <c r="OS733" s="24"/>
      <c r="OT733" s="24"/>
      <c r="OU733" s="24"/>
      <c r="OV733" s="24"/>
      <c r="OW733" s="24"/>
      <c r="OX733" s="24"/>
      <c r="OY733" s="24"/>
      <c r="OZ733" s="24"/>
      <c r="PA733" s="24"/>
      <c r="PB733" s="24"/>
      <c r="PC733" s="24"/>
      <c r="PD733" s="24"/>
      <c r="PE733" s="24"/>
      <c r="PF733" s="24"/>
      <c r="PG733" s="24"/>
      <c r="PH733" s="24"/>
      <c r="PI733" s="24"/>
      <c r="PJ733" s="24"/>
      <c r="PK733" s="24"/>
      <c r="PL733" s="24"/>
      <c r="PM733" s="24"/>
      <c r="PN733" s="24"/>
      <c r="PO733" s="24"/>
      <c r="PP733" s="24"/>
      <c r="PQ733" s="24"/>
      <c r="PR733" s="24"/>
      <c r="PS733" s="24"/>
      <c r="PT733" s="24"/>
      <c r="PU733" s="24"/>
      <c r="PV733" s="24"/>
      <c r="PW733" s="24"/>
      <c r="PX733" s="24"/>
      <c r="PY733" s="24"/>
      <c r="PZ733" s="24"/>
      <c r="QA733" s="24"/>
      <c r="QB733" s="24"/>
      <c r="QC733" s="24"/>
      <c r="QD733" s="24"/>
      <c r="QE733" s="24"/>
      <c r="QF733" s="24"/>
      <c r="QG733" s="24"/>
      <c r="QH733" s="24"/>
      <c r="QI733" s="24"/>
      <c r="QJ733" s="24"/>
      <c r="QK733" s="24"/>
      <c r="QL733" s="24"/>
      <c r="QM733" s="24"/>
      <c r="QN733" s="24"/>
      <c r="QO733" s="24"/>
      <c r="QP733" s="24"/>
      <c r="QQ733" s="24"/>
      <c r="QR733" s="24"/>
      <c r="QS733" s="24"/>
      <c r="QT733" s="24"/>
      <c r="QU733" s="24"/>
      <c r="QV733" s="24"/>
      <c r="QW733" s="24"/>
      <c r="QX733" s="24"/>
      <c r="QY733" s="24"/>
      <c r="QZ733" s="24"/>
      <c r="RA733" s="24"/>
      <c r="RB733" s="24"/>
      <c r="RC733" s="24"/>
      <c r="RD733" s="24"/>
      <c r="RE733" s="24"/>
      <c r="RF733" s="24"/>
      <c r="RG733" s="24"/>
      <c r="RH733" s="24"/>
      <c r="RI733" s="24"/>
      <c r="RJ733" s="24"/>
      <c r="RK733" s="24"/>
      <c r="RL733" s="24"/>
      <c r="RM733" s="24"/>
      <c r="RN733" s="24"/>
      <c r="RO733" s="24"/>
      <c r="RP733" s="24"/>
      <c r="RQ733" s="24"/>
      <c r="RR733" s="24"/>
      <c r="RS733" s="24"/>
      <c r="RT733" s="24"/>
      <c r="RU733" s="24"/>
      <c r="RV733" s="24"/>
      <c r="RW733" s="24"/>
      <c r="RX733" s="24"/>
      <c r="RY733" s="24"/>
      <c r="RZ733" s="24"/>
      <c r="SA733" s="24"/>
      <c r="SB733" s="24"/>
      <c r="SC733" s="24"/>
      <c r="SD733" s="24"/>
      <c r="SE733" s="24"/>
      <c r="SF733" s="24"/>
      <c r="SG733" s="24"/>
      <c r="SH733" s="24"/>
      <c r="SI733" s="24"/>
      <c r="SJ733" s="24"/>
      <c r="SK733" s="24"/>
      <c r="SL733" s="24"/>
      <c r="SM733" s="24"/>
      <c r="SN733" s="24"/>
      <c r="SO733" s="24"/>
      <c r="SP733" s="24"/>
      <c r="SQ733" s="24"/>
      <c r="SR733" s="24"/>
      <c r="SS733" s="24"/>
      <c r="ST733" s="24"/>
      <c r="SU733" s="24"/>
      <c r="SV733" s="24"/>
      <c r="SW733" s="24"/>
      <c r="SX733" s="24"/>
      <c r="SY733" s="24"/>
      <c r="SZ733" s="24"/>
      <c r="TA733" s="24"/>
      <c r="TB733" s="24"/>
      <c r="TC733" s="24"/>
      <c r="TD733" s="24"/>
      <c r="TE733" s="24"/>
      <c r="TF733" s="24"/>
      <c r="TG733" s="24"/>
      <c r="TH733" s="24"/>
      <c r="TI733" s="24"/>
      <c r="TJ733" s="24"/>
      <c r="TK733" s="24"/>
      <c r="TL733" s="24"/>
      <c r="TM733" s="24"/>
      <c r="TN733" s="24"/>
      <c r="TO733" s="24"/>
      <c r="TP733" s="24"/>
      <c r="TQ733" s="24"/>
      <c r="TR733" s="24"/>
      <c r="TS733" s="24"/>
      <c r="TT733" s="24"/>
      <c r="TU733" s="24"/>
      <c r="TV733" s="24"/>
      <c r="TW733" s="24"/>
      <c r="TX733" s="24"/>
      <c r="TY733" s="24"/>
      <c r="TZ733" s="24"/>
      <c r="UA733" s="24"/>
      <c r="UB733" s="24"/>
      <c r="UC733" s="24"/>
      <c r="UD733" s="24"/>
      <c r="UE733" s="24"/>
      <c r="UF733" s="24"/>
      <c r="UG733" s="24"/>
      <c r="UH733" s="24"/>
      <c r="UI733" s="24"/>
      <c r="UJ733" s="24"/>
      <c r="UK733" s="24"/>
      <c r="UL733" s="24"/>
      <c r="UM733" s="24"/>
      <c r="UN733" s="24"/>
      <c r="UO733" s="24"/>
      <c r="UP733" s="24"/>
      <c r="UQ733" s="24"/>
      <c r="UR733" s="24"/>
      <c r="US733" s="24"/>
      <c r="UT733" s="24"/>
      <c r="UU733" s="24"/>
      <c r="UV733" s="24"/>
      <c r="UW733" s="24"/>
      <c r="UX733" s="24"/>
      <c r="UY733" s="24"/>
      <c r="UZ733" s="24"/>
      <c r="VA733" s="24"/>
      <c r="VB733" s="24"/>
      <c r="VC733" s="24"/>
      <c r="VD733" s="24"/>
      <c r="VE733" s="24"/>
      <c r="VF733" s="24"/>
      <c r="VG733" s="24"/>
      <c r="VH733" s="24"/>
      <c r="VI733" s="24"/>
      <c r="VJ733" s="24"/>
      <c r="VK733" s="24"/>
      <c r="VL733" s="24"/>
      <c r="VM733" s="24"/>
      <c r="VN733" s="24"/>
      <c r="VO733" s="24"/>
      <c r="VP733" s="24"/>
      <c r="VQ733" s="24"/>
      <c r="VR733" s="24"/>
      <c r="VS733" s="24"/>
      <c r="VT733" s="24"/>
      <c r="VU733" s="24"/>
      <c r="VV733" s="24"/>
      <c r="VW733" s="24"/>
      <c r="VX733" s="24"/>
      <c r="VY733" s="24"/>
      <c r="VZ733" s="24"/>
      <c r="WA733" s="24"/>
      <c r="WB733" s="24"/>
      <c r="WC733" s="24"/>
      <c r="WD733" s="24"/>
      <c r="WE733" s="24"/>
      <c r="WF733" s="24"/>
      <c r="WG733" s="24"/>
      <c r="WH733" s="24"/>
      <c r="WI733" s="24"/>
      <c r="WJ733" s="24"/>
      <c r="WK733" s="24"/>
      <c r="WL733" s="24"/>
      <c r="WM733" s="24"/>
      <c r="WN733" s="24"/>
      <c r="WO733" s="24"/>
      <c r="WP733" s="24"/>
      <c r="WQ733" s="24"/>
      <c r="WR733" s="24"/>
      <c r="WS733" s="24"/>
      <c r="WT733" s="24"/>
      <c r="WU733" s="24"/>
      <c r="WV733" s="24"/>
      <c r="WW733" s="24"/>
      <c r="WX733" s="24"/>
      <c r="WY733" s="24"/>
      <c r="WZ733" s="24"/>
      <c r="XA733" s="24"/>
      <c r="XB733" s="24"/>
      <c r="XC733" s="24"/>
      <c r="XD733" s="24"/>
      <c r="XE733" s="24"/>
      <c r="XF733" s="24"/>
      <c r="XG733" s="24"/>
      <c r="XH733" s="24"/>
      <c r="XI733" s="24"/>
      <c r="XJ733" s="24"/>
      <c r="XK733" s="24"/>
      <c r="XL733" s="24"/>
      <c r="XM733" s="24"/>
      <c r="XN733" s="24"/>
      <c r="XO733" s="24"/>
      <c r="XP733" s="24"/>
      <c r="XQ733" s="24"/>
      <c r="XR733" s="24"/>
      <c r="XS733" s="24"/>
      <c r="XT733" s="24"/>
      <c r="XU733" s="24"/>
      <c r="XV733" s="24"/>
      <c r="XW733" s="24"/>
      <c r="XX733" s="24"/>
      <c r="XY733" s="24"/>
      <c r="XZ733" s="24"/>
      <c r="YA733" s="24"/>
      <c r="YB733" s="24"/>
      <c r="YC733" s="24"/>
      <c r="YD733" s="24"/>
      <c r="YE733" s="24"/>
      <c r="YF733" s="24"/>
      <c r="YG733" s="24"/>
      <c r="YH733" s="24"/>
      <c r="YI733" s="24"/>
      <c r="YJ733" s="24"/>
      <c r="YK733" s="24"/>
      <c r="YL733" s="24"/>
      <c r="YM733" s="24"/>
      <c r="YN733" s="24"/>
      <c r="YO733" s="24"/>
      <c r="YP733" s="24"/>
      <c r="YQ733" s="24"/>
      <c r="YR733" s="24"/>
      <c r="YS733" s="24"/>
      <c r="YT733" s="24"/>
      <c r="YU733" s="24"/>
      <c r="YV733" s="24"/>
      <c r="YW733" s="24"/>
      <c r="YX733" s="24"/>
      <c r="YY733" s="24"/>
      <c r="YZ733" s="24"/>
      <c r="ZA733" s="24"/>
      <c r="ZB733" s="24"/>
      <c r="ZC733" s="24"/>
      <c r="ZD733" s="24"/>
      <c r="ZE733" s="24"/>
      <c r="ZF733" s="24"/>
      <c r="ZG733" s="24"/>
      <c r="ZH733" s="24"/>
      <c r="ZI733" s="24"/>
      <c r="ZJ733" s="24"/>
      <c r="ZK733" s="24"/>
      <c r="ZL733" s="24"/>
      <c r="ZM733" s="24"/>
      <c r="ZN733" s="24"/>
      <c r="ZO733" s="24"/>
      <c r="ZP733" s="24"/>
      <c r="ZQ733" s="24"/>
      <c r="ZR733" s="24"/>
      <c r="ZS733" s="24"/>
      <c r="ZT733" s="24"/>
      <c r="ZU733" s="24"/>
      <c r="ZV733" s="24"/>
      <c r="ZW733" s="24"/>
      <c r="ZX733" s="24"/>
      <c r="ZY733" s="24"/>
      <c r="ZZ733" s="24"/>
      <c r="AAA733" s="24"/>
      <c r="AAB733" s="24"/>
      <c r="AAC733" s="24"/>
      <c r="AAD733" s="24"/>
      <c r="AAE733" s="24"/>
      <c r="AAF733" s="24"/>
      <c r="AAG733" s="24"/>
      <c r="AAH733" s="24"/>
      <c r="AAI733" s="24"/>
      <c r="AAJ733" s="24"/>
      <c r="AAK733" s="24"/>
      <c r="AAL733" s="24"/>
      <c r="AAM733" s="24"/>
      <c r="AAN733" s="24"/>
      <c r="AAO733" s="24"/>
      <c r="AAP733" s="24"/>
      <c r="AAQ733" s="24"/>
      <c r="AAR733" s="24"/>
      <c r="AAS733" s="24"/>
      <c r="AAT733" s="24"/>
      <c r="AAU733" s="24"/>
      <c r="AAV733" s="24"/>
      <c r="AAW733" s="24"/>
      <c r="AAX733" s="24"/>
      <c r="AAY733" s="24"/>
      <c r="AAZ733" s="24"/>
      <c r="ABA733" s="24"/>
      <c r="ABB733" s="24"/>
      <c r="ABC733" s="24"/>
      <c r="ABD733" s="24"/>
      <c r="ABE733" s="24"/>
      <c r="ABF733" s="24"/>
      <c r="ABG733" s="24"/>
      <c r="ABH733" s="24"/>
      <c r="ABI733" s="24"/>
      <c r="ABJ733" s="24"/>
      <c r="ABK733" s="24"/>
      <c r="ABL733" s="24"/>
      <c r="ABM733" s="24"/>
      <c r="ABN733" s="24"/>
      <c r="ABO733" s="24"/>
      <c r="ABP733" s="24"/>
      <c r="ABQ733" s="24"/>
      <c r="ABR733" s="24"/>
      <c r="ABS733" s="24"/>
      <c r="ABT733" s="24"/>
      <c r="ABU733" s="24"/>
      <c r="ABV733" s="24"/>
      <c r="ABW733" s="24"/>
      <c r="ABX733" s="24"/>
      <c r="ABY733" s="24"/>
      <c r="ABZ733" s="24"/>
      <c r="ACA733" s="24"/>
      <c r="ACB733" s="24"/>
      <c r="ACC733" s="24"/>
      <c r="ACD733" s="24"/>
      <c r="ACE733" s="24"/>
      <c r="ACF733" s="24"/>
      <c r="ACG733" s="24"/>
      <c r="ACH733" s="24"/>
      <c r="ACI733" s="24"/>
      <c r="ACJ733" s="24"/>
      <c r="ACK733" s="24"/>
      <c r="ACL733" s="24"/>
      <c r="ACM733" s="24"/>
      <c r="ACN733" s="24"/>
      <c r="ACO733" s="24"/>
      <c r="ACP733" s="24"/>
      <c r="ACQ733" s="24"/>
      <c r="ACR733" s="24"/>
      <c r="ACS733" s="24"/>
      <c r="ACT733" s="24"/>
      <c r="ACU733" s="24"/>
      <c r="ACV733" s="24"/>
      <c r="ACW733" s="24"/>
      <c r="ACX733" s="24"/>
      <c r="ACY733" s="24"/>
      <c r="ACZ733" s="24"/>
      <c r="ADA733" s="24"/>
      <c r="ADB733" s="24"/>
      <c r="ADC733" s="24"/>
      <c r="ADD733" s="24"/>
      <c r="ADE733" s="24"/>
      <c r="ADF733" s="24"/>
      <c r="ADG733" s="24"/>
      <c r="ADH733" s="24"/>
      <c r="ADI733" s="24"/>
      <c r="ADJ733" s="24"/>
      <c r="ADK733" s="24"/>
      <c r="ADL733" s="24"/>
      <c r="ADM733" s="24"/>
      <c r="ADN733" s="24"/>
      <c r="ADO733" s="24"/>
      <c r="ADP733" s="24"/>
      <c r="ADQ733" s="24"/>
      <c r="ADR733" s="24"/>
      <c r="ADS733" s="24"/>
      <c r="ADT733" s="24"/>
      <c r="ADU733" s="24"/>
      <c r="ADV733" s="24"/>
      <c r="ADW733" s="24"/>
      <c r="ADX733" s="24"/>
      <c r="ADY733" s="24"/>
      <c r="ADZ733" s="24"/>
      <c r="AEA733" s="24"/>
      <c r="AEB733" s="24"/>
      <c r="AEC733" s="24"/>
      <c r="AED733" s="24"/>
      <c r="AEE733" s="24"/>
      <c r="AEF733" s="24"/>
      <c r="AEG733" s="24"/>
      <c r="AEH733" s="24"/>
      <c r="AEI733" s="24"/>
      <c r="AEJ733" s="24"/>
      <c r="AEK733" s="24"/>
      <c r="AEL733" s="24"/>
      <c r="AEM733" s="24"/>
      <c r="AEN733" s="24"/>
      <c r="AEO733" s="24"/>
      <c r="AEP733" s="24"/>
      <c r="AEQ733" s="24"/>
      <c r="AER733" s="24"/>
      <c r="AES733" s="24"/>
      <c r="AET733" s="24"/>
      <c r="AEU733" s="24"/>
      <c r="AEV733" s="24"/>
      <c r="AEW733" s="24"/>
      <c r="AEX733" s="24"/>
      <c r="AEY733" s="24"/>
      <c r="AEZ733" s="24"/>
      <c r="AFA733" s="24"/>
      <c r="AFB733" s="24"/>
      <c r="AFC733" s="24"/>
      <c r="AFD733" s="24"/>
      <c r="AFE733" s="24"/>
      <c r="AFF733" s="24"/>
      <c r="AFG733" s="24"/>
      <c r="AFH733" s="24"/>
      <c r="AFI733" s="24"/>
      <c r="AFJ733" s="24"/>
      <c r="AFK733" s="24"/>
      <c r="AFL733" s="24"/>
      <c r="AFM733" s="24"/>
      <c r="AFN733" s="24"/>
      <c r="AFO733" s="24"/>
      <c r="AFP733" s="24"/>
      <c r="AFQ733" s="24"/>
      <c r="AFR733" s="24"/>
      <c r="AFS733" s="24"/>
      <c r="AFT733" s="24"/>
      <c r="AFU733" s="24"/>
      <c r="AFV733" s="24"/>
      <c r="AFW733" s="24"/>
      <c r="AFX733" s="24"/>
      <c r="AFY733" s="24"/>
      <c r="AFZ733" s="24"/>
      <c r="AGA733" s="24"/>
      <c r="AGB733" s="24"/>
      <c r="AGC733" s="24"/>
      <c r="AGD733" s="24"/>
      <c r="AGE733" s="24"/>
      <c r="AGF733" s="24"/>
      <c r="AGG733" s="24"/>
      <c r="AGH733" s="24"/>
      <c r="AGI733" s="24"/>
      <c r="AGJ733" s="24"/>
      <c r="AGK733" s="24"/>
      <c r="AGL733" s="24"/>
      <c r="AGM733" s="24"/>
      <c r="AGN733" s="24"/>
      <c r="AGO733" s="24"/>
      <c r="AGP733" s="24"/>
      <c r="AGQ733" s="24"/>
      <c r="AGR733" s="24"/>
      <c r="AGS733" s="24"/>
      <c r="AGT733" s="24"/>
      <c r="AGU733" s="24"/>
      <c r="AGV733" s="24"/>
      <c r="AGW733" s="24"/>
      <c r="AGX733" s="24"/>
      <c r="AGY733" s="24"/>
      <c r="AGZ733" s="24"/>
      <c r="AHA733" s="24"/>
      <c r="AHB733" s="24"/>
      <c r="AHC733" s="24"/>
      <c r="AHD733" s="24"/>
      <c r="AHE733" s="24"/>
      <c r="AHF733" s="24"/>
      <c r="AHG733" s="24"/>
      <c r="AHH733" s="24"/>
      <c r="AHI733" s="24"/>
      <c r="AHJ733" s="24"/>
      <c r="AHK733" s="24"/>
      <c r="AHL733" s="24"/>
      <c r="AHM733" s="24"/>
      <c r="AHN733" s="24"/>
      <c r="AHO733" s="24"/>
      <c r="AHP733" s="24"/>
      <c r="AHQ733" s="24"/>
      <c r="AHR733" s="24"/>
      <c r="AHS733" s="24"/>
      <c r="AHT733" s="24"/>
      <c r="AHU733" s="24"/>
      <c r="AHV733" s="24"/>
      <c r="AHW733" s="24"/>
      <c r="AHX733" s="24"/>
      <c r="AHY733" s="24"/>
      <c r="AHZ733" s="24"/>
      <c r="AIA733" s="24"/>
      <c r="AIB733" s="24"/>
      <c r="AIC733" s="24"/>
      <c r="AID733" s="24"/>
      <c r="AIE733" s="24"/>
      <c r="AIF733" s="24"/>
      <c r="AIG733" s="24"/>
      <c r="AIH733" s="24"/>
      <c r="AII733" s="24"/>
      <c r="AIJ733" s="24"/>
      <c r="AIK733" s="24"/>
      <c r="AIL733" s="24"/>
      <c r="AIM733" s="24"/>
      <c r="AIN733" s="24"/>
      <c r="AIO733" s="24"/>
      <c r="AIP733" s="24"/>
      <c r="AIQ733" s="24"/>
      <c r="AIR733" s="24"/>
      <c r="AIS733" s="24"/>
      <c r="AIT733" s="24"/>
      <c r="AIU733" s="24"/>
      <c r="AIV733" s="24"/>
      <c r="AIW733" s="24"/>
      <c r="AIX733" s="24"/>
      <c r="AIY733" s="24"/>
      <c r="AIZ733" s="24"/>
      <c r="AJA733" s="24"/>
      <c r="AJB733" s="24"/>
      <c r="AJC733" s="24"/>
      <c r="AJD733" s="24"/>
      <c r="AJE733" s="24"/>
      <c r="AJF733" s="24"/>
      <c r="AJG733" s="24"/>
      <c r="AJH733" s="24"/>
      <c r="AJI733" s="24"/>
      <c r="AJJ733" s="24"/>
      <c r="AJK733" s="24"/>
      <c r="AJL733" s="24"/>
      <c r="AJM733" s="24"/>
      <c r="AJN733" s="24"/>
      <c r="AJO733" s="24"/>
      <c r="AJP733" s="24"/>
      <c r="AJQ733" s="24"/>
      <c r="AJR733" s="24"/>
      <c r="AJS733" s="24"/>
      <c r="AJT733" s="24"/>
      <c r="AJU733" s="24"/>
      <c r="AJV733" s="24"/>
      <c r="AJW733" s="24"/>
      <c r="AJX733" s="24"/>
      <c r="AJY733" s="24"/>
      <c r="AJZ733" s="24"/>
      <c r="AKA733" s="24"/>
      <c r="AKB733" s="24"/>
      <c r="AKC733" s="24"/>
      <c r="AKD733" s="24"/>
      <c r="AKE733" s="24"/>
      <c r="AKF733" s="24"/>
      <c r="AKG733" s="24"/>
      <c r="AKH733" s="24"/>
      <c r="AKI733" s="24"/>
      <c r="AKJ733" s="24"/>
      <c r="AKK733" s="24"/>
      <c r="AKL733" s="24"/>
      <c r="AKM733" s="24"/>
      <c r="AKN733" s="24"/>
      <c r="AKO733" s="24"/>
      <c r="AKP733" s="24"/>
      <c r="AKQ733" s="24"/>
      <c r="AKR733" s="24"/>
      <c r="AKS733" s="24"/>
      <c r="AKT733" s="24"/>
      <c r="AKU733" s="24"/>
      <c r="AKV733" s="24"/>
      <c r="AKW733" s="24"/>
      <c r="AKX733" s="24"/>
      <c r="AKY733" s="24"/>
      <c r="AKZ733" s="24"/>
      <c r="ALA733" s="24"/>
      <c r="ALB733" s="24"/>
      <c r="ALC733" s="24"/>
      <c r="ALD733" s="24"/>
      <c r="ALE733" s="24"/>
      <c r="ALF733" s="24"/>
      <c r="ALG733" s="24"/>
      <c r="ALH733" s="24"/>
      <c r="ALI733" s="24"/>
      <c r="ALJ733" s="24"/>
      <c r="ALK733" s="24"/>
      <c r="ALL733" s="24"/>
      <c r="ALM733" s="24"/>
      <c r="ALN733" s="24"/>
      <c r="ALO733" s="24"/>
      <c r="ALP733" s="24"/>
      <c r="ALQ733" s="24"/>
      <c r="ALR733" s="24"/>
      <c r="ALS733" s="24"/>
      <c r="ALT733" s="24"/>
      <c r="ALU733" s="24"/>
      <c r="ALV733" s="24"/>
      <c r="ALW733" s="24"/>
      <c r="ALX733" s="24"/>
      <c r="ALY733" s="24"/>
      <c r="ALZ733" s="24"/>
      <c r="AMA733" s="24"/>
      <c r="AMB733" s="24"/>
      <c r="AMC733" s="24"/>
      <c r="AMD733" s="24"/>
      <c r="AME733" s="24"/>
      <c r="AMF733" s="24"/>
      <c r="AMG733" s="24"/>
      <c r="AMH733" s="24"/>
      <c r="AMI733" s="24"/>
      <c r="AMJ733" s="24"/>
      <c r="AMK733" s="24"/>
      <c r="AML733" s="24"/>
      <c r="AMM733" s="24"/>
      <c r="AMN733" s="24"/>
      <c r="AMO733" s="24"/>
      <c r="AMP733" s="24"/>
      <c r="AMQ733" s="24"/>
      <c r="AMR733" s="24"/>
      <c r="AMS733" s="24"/>
      <c r="AMT733" s="24"/>
      <c r="AMU733" s="24"/>
      <c r="AMV733" s="24"/>
      <c r="AMW733" s="24"/>
      <c r="AMX733" s="24"/>
      <c r="AMY733" s="24"/>
      <c r="AMZ733" s="24"/>
      <c r="ANA733" s="24"/>
      <c r="ANB733" s="24"/>
      <c r="ANC733" s="24"/>
      <c r="AND733" s="24"/>
      <c r="ANE733" s="24"/>
      <c r="ANF733" s="24"/>
      <c r="ANG733" s="24"/>
      <c r="ANH733" s="24"/>
      <c r="ANI733" s="24"/>
      <c r="ANJ733" s="24"/>
      <c r="ANK733" s="24"/>
      <c r="ANL733" s="24"/>
      <c r="ANM733" s="24"/>
      <c r="ANN733" s="24"/>
      <c r="ANO733" s="24"/>
      <c r="ANP733" s="24"/>
      <c r="ANQ733" s="24"/>
      <c r="ANR733" s="24"/>
      <c r="ANS733" s="24"/>
      <c r="ANT733" s="24"/>
      <c r="ANU733" s="24"/>
      <c r="ANV733" s="24"/>
      <c r="ANW733" s="24"/>
      <c r="ANX733" s="24"/>
      <c r="ANY733" s="24"/>
      <c r="ANZ733" s="24"/>
      <c r="AOA733" s="24"/>
      <c r="AOB733" s="24"/>
      <c r="AOC733" s="24"/>
      <c r="AOD733" s="24"/>
      <c r="AOE733" s="24"/>
      <c r="AOF733" s="24"/>
      <c r="AOG733" s="24"/>
      <c r="AOH733" s="24"/>
      <c r="AOI733" s="24"/>
      <c r="AOJ733" s="24"/>
      <c r="AOK733" s="24"/>
      <c r="AOL733" s="24"/>
      <c r="AOM733" s="24"/>
      <c r="AON733" s="24"/>
      <c r="AOO733" s="24"/>
      <c r="AOP733" s="24"/>
      <c r="AOQ733" s="24"/>
      <c r="AOR733" s="24"/>
      <c r="AOS733" s="24"/>
      <c r="AOT733" s="24"/>
      <c r="AOU733" s="24"/>
      <c r="AOV733" s="24"/>
      <c r="AOW733" s="24"/>
      <c r="AOX733" s="24"/>
      <c r="AOY733" s="24"/>
      <c r="AOZ733" s="24"/>
      <c r="APA733" s="24"/>
      <c r="APB733" s="24"/>
      <c r="APC733" s="24"/>
      <c r="APD733" s="24"/>
      <c r="APE733" s="24"/>
      <c r="APF733" s="24"/>
      <c r="APG733" s="24"/>
      <c r="APH733" s="24"/>
      <c r="API733" s="24"/>
      <c r="APJ733" s="24"/>
      <c r="APK733" s="24"/>
      <c r="APL733" s="24"/>
      <c r="APM733" s="24"/>
      <c r="APN733" s="24"/>
      <c r="APO733" s="24"/>
      <c r="APP733" s="24"/>
      <c r="APQ733" s="24"/>
      <c r="APR733" s="24"/>
      <c r="APS733" s="24"/>
      <c r="APT733" s="24"/>
      <c r="APU733" s="24"/>
      <c r="APV733" s="24"/>
      <c r="APW733" s="24"/>
      <c r="APX733" s="24"/>
      <c r="APY733" s="24"/>
      <c r="APZ733" s="24"/>
      <c r="AQA733" s="24"/>
      <c r="AQB733" s="24"/>
      <c r="AQC733" s="24"/>
      <c r="AQD733" s="24"/>
      <c r="AQE733" s="24"/>
      <c r="AQF733" s="24"/>
      <c r="AQG733" s="24"/>
      <c r="AQH733" s="24"/>
      <c r="AQI733" s="24"/>
      <c r="AQJ733" s="24"/>
      <c r="AQK733" s="24"/>
      <c r="AQL733" s="24"/>
      <c r="AQM733" s="24"/>
      <c r="AQN733" s="24"/>
      <c r="AQO733" s="24"/>
      <c r="AQP733" s="24"/>
      <c r="AQQ733" s="24"/>
      <c r="AQR733" s="24"/>
      <c r="AQS733" s="24"/>
      <c r="AQT733" s="24"/>
      <c r="AQU733" s="24"/>
      <c r="AQV733" s="24"/>
      <c r="AQW733" s="24"/>
      <c r="AQX733" s="24"/>
      <c r="AQY733" s="24"/>
      <c r="AQZ733" s="24"/>
      <c r="ARA733" s="24"/>
      <c r="ARB733" s="24"/>
      <c r="ARC733" s="24"/>
      <c r="ARD733" s="24"/>
      <c r="ARE733" s="24"/>
      <c r="ARF733" s="24"/>
      <c r="ARG733" s="24"/>
      <c r="ARH733" s="24"/>
      <c r="ARI733" s="24"/>
      <c r="ARJ733" s="24"/>
      <c r="ARK733" s="24"/>
      <c r="ARL733" s="24"/>
      <c r="ARM733" s="24"/>
      <c r="ARN733" s="24"/>
      <c r="ARO733" s="24"/>
      <c r="ARP733" s="24"/>
      <c r="ARQ733" s="24"/>
      <c r="ARR733" s="24"/>
      <c r="ARS733" s="24"/>
      <c r="ART733" s="24"/>
      <c r="ARU733" s="24"/>
      <c r="ARV733" s="24"/>
      <c r="ARW733" s="24"/>
      <c r="ARX733" s="24"/>
      <c r="ARY733" s="24"/>
      <c r="ARZ733" s="24"/>
      <c r="ASA733" s="24"/>
      <c r="ASB733" s="24"/>
      <c r="ASC733" s="24"/>
      <c r="ASD733" s="24"/>
      <c r="ASE733" s="24"/>
      <c r="ASF733" s="24"/>
      <c r="ASG733" s="24"/>
      <c r="ASH733" s="24"/>
      <c r="ASI733" s="24"/>
      <c r="ASJ733" s="24"/>
      <c r="ASK733" s="24"/>
      <c r="ASL733" s="24"/>
      <c r="ASM733" s="24"/>
      <c r="ASN733" s="24"/>
      <c r="ASO733" s="24"/>
      <c r="ASP733" s="24"/>
      <c r="ASQ733" s="24"/>
      <c r="ASR733" s="24"/>
      <c r="ASS733" s="24"/>
      <c r="AST733" s="24"/>
      <c r="ASU733" s="24"/>
      <c r="ASV733" s="24"/>
      <c r="ASW733" s="24"/>
      <c r="ASX733" s="24"/>
      <c r="ASY733" s="24"/>
      <c r="ASZ733" s="24"/>
      <c r="ATA733" s="24"/>
      <c r="ATB733" s="24"/>
      <c r="ATC733" s="24"/>
      <c r="ATD733" s="24"/>
      <c r="ATE733" s="24"/>
      <c r="ATF733" s="24"/>
      <c r="ATG733" s="24"/>
      <c r="ATH733" s="24"/>
      <c r="ATI733" s="24"/>
      <c r="ATJ733" s="24"/>
      <c r="ATK733" s="24"/>
      <c r="ATL733" s="24"/>
      <c r="ATM733" s="24"/>
      <c r="ATN733" s="24"/>
      <c r="ATO733" s="24"/>
      <c r="ATP733" s="24"/>
      <c r="ATQ733" s="24"/>
      <c r="ATR733" s="24"/>
      <c r="ATS733" s="24"/>
      <c r="ATT733" s="24"/>
      <c r="ATU733" s="24"/>
      <c r="ATV733" s="24"/>
      <c r="ATW733" s="24"/>
      <c r="ATX733" s="24"/>
      <c r="ATY733" s="24"/>
      <c r="ATZ733" s="24"/>
      <c r="AUA733" s="24"/>
      <c r="AUB733" s="24"/>
      <c r="AUC733" s="24"/>
      <c r="AUD733" s="24"/>
      <c r="AUE733" s="24"/>
      <c r="AUF733" s="24"/>
      <c r="AUG733" s="24"/>
      <c r="AUH733" s="24"/>
      <c r="AUI733" s="24"/>
      <c r="AUJ733" s="24"/>
      <c r="AUK733" s="24"/>
      <c r="AUL733" s="24"/>
      <c r="AUM733" s="24"/>
      <c r="AUN733" s="24"/>
      <c r="AUO733" s="24"/>
      <c r="AUP733" s="24"/>
      <c r="AUQ733" s="24"/>
      <c r="AUR733" s="24"/>
      <c r="AUS733" s="24"/>
      <c r="AUT733" s="24"/>
      <c r="AUU733" s="24"/>
      <c r="AUV733" s="24"/>
      <c r="AUW733" s="24"/>
      <c r="AUX733" s="24"/>
      <c r="AUY733" s="24"/>
      <c r="AUZ733" s="24"/>
      <c r="AVA733" s="24"/>
      <c r="AVB733" s="24"/>
      <c r="AVC733" s="24"/>
      <c r="AVD733" s="24"/>
      <c r="AVE733" s="24"/>
      <c r="AVF733" s="24"/>
      <c r="AVG733" s="24"/>
      <c r="AVH733" s="24"/>
      <c r="AVI733" s="24"/>
      <c r="AVJ733" s="24"/>
      <c r="AVK733" s="24"/>
      <c r="AVL733" s="24"/>
      <c r="AVM733" s="24"/>
      <c r="AVN733" s="24"/>
      <c r="AVO733" s="24"/>
      <c r="AVP733" s="24"/>
      <c r="AVQ733" s="24"/>
      <c r="AVR733" s="24"/>
      <c r="AVS733" s="24"/>
      <c r="AVT733" s="24"/>
      <c r="AVU733" s="24"/>
      <c r="AVV733" s="24"/>
      <c r="AVW733" s="24"/>
      <c r="AVX733" s="24"/>
      <c r="AVY733" s="24"/>
      <c r="AVZ733" s="24"/>
      <c r="AWA733" s="24"/>
      <c r="AWB733" s="24"/>
      <c r="AWC733" s="24"/>
      <c r="AWD733" s="24"/>
      <c r="AWE733" s="24"/>
      <c r="AWF733" s="24"/>
      <c r="AWG733" s="24"/>
      <c r="AWH733" s="24"/>
      <c r="AWI733" s="24"/>
      <c r="AWJ733" s="24"/>
      <c r="AWK733" s="24"/>
      <c r="AWL733" s="24"/>
      <c r="AWM733" s="24"/>
      <c r="AWN733" s="24"/>
      <c r="AWO733" s="24"/>
      <c r="AWP733" s="24"/>
      <c r="AWQ733" s="24"/>
      <c r="AWR733" s="24"/>
      <c r="AWS733" s="24"/>
      <c r="AWT733" s="24"/>
      <c r="AWU733" s="24"/>
      <c r="AWV733" s="24"/>
      <c r="AWW733" s="24"/>
      <c r="AWX733" s="24"/>
      <c r="AWY733" s="24"/>
      <c r="AWZ733" s="24"/>
      <c r="AXA733" s="24"/>
      <c r="AXB733" s="24"/>
      <c r="AXC733" s="24"/>
      <c r="AXD733" s="24"/>
      <c r="AXE733" s="24"/>
      <c r="AXF733" s="24"/>
      <c r="AXG733" s="24"/>
      <c r="AXH733" s="24"/>
      <c r="AXI733" s="24"/>
      <c r="AXJ733" s="24"/>
      <c r="AXK733" s="24"/>
      <c r="AXL733" s="24"/>
      <c r="AXM733" s="24"/>
      <c r="AXN733" s="24"/>
      <c r="AXO733" s="24"/>
      <c r="AXP733" s="24"/>
      <c r="AXQ733" s="24"/>
      <c r="AXR733" s="24"/>
      <c r="AXS733" s="24"/>
      <c r="AXT733" s="24"/>
      <c r="AXU733" s="24"/>
      <c r="AXV733" s="24"/>
      <c r="AXW733" s="24"/>
      <c r="AXX733" s="24"/>
      <c r="AXY733" s="24"/>
      <c r="AXZ733" s="24"/>
      <c r="AYA733" s="24"/>
      <c r="AYB733" s="24"/>
      <c r="AYC733" s="24"/>
      <c r="AYD733" s="24"/>
      <c r="AYE733" s="24"/>
      <c r="AYF733" s="24"/>
      <c r="AYG733" s="24"/>
      <c r="AYH733" s="24"/>
      <c r="AYI733" s="24"/>
      <c r="AYJ733" s="24"/>
      <c r="AYK733" s="24"/>
      <c r="AYL733" s="24"/>
      <c r="AYM733" s="24"/>
      <c r="AYN733" s="24"/>
      <c r="AYO733" s="24"/>
      <c r="AYP733" s="24"/>
      <c r="AYQ733" s="24"/>
      <c r="AYR733" s="24"/>
      <c r="AYS733" s="24"/>
      <c r="AYT733" s="24"/>
      <c r="AYU733" s="24"/>
      <c r="AYV733" s="24"/>
      <c r="AYW733" s="24"/>
      <c r="AYX733" s="24"/>
      <c r="AYY733" s="24"/>
      <c r="AYZ733" s="24"/>
      <c r="AZA733" s="24"/>
      <c r="AZB733" s="24"/>
      <c r="AZC733" s="24"/>
      <c r="AZD733" s="24"/>
      <c r="AZE733" s="24"/>
      <c r="AZF733" s="24"/>
      <c r="AZG733" s="24"/>
      <c r="AZH733" s="24"/>
      <c r="AZI733" s="24"/>
      <c r="AZJ733" s="24"/>
      <c r="AZK733" s="24"/>
      <c r="AZL733" s="24"/>
      <c r="AZM733" s="24"/>
      <c r="AZN733" s="24"/>
      <c r="AZO733" s="24"/>
      <c r="AZP733" s="24"/>
      <c r="AZQ733" s="24"/>
      <c r="AZR733" s="24"/>
      <c r="AZS733" s="24"/>
      <c r="AZT733" s="24"/>
      <c r="AZU733" s="24"/>
      <c r="AZV733" s="24"/>
      <c r="AZW733" s="24"/>
      <c r="AZX733" s="24"/>
      <c r="AZY733" s="24"/>
      <c r="AZZ733" s="24"/>
      <c r="BAA733" s="24"/>
      <c r="BAB733" s="24"/>
      <c r="BAC733" s="24"/>
      <c r="BAD733" s="24"/>
      <c r="BAE733" s="24"/>
      <c r="BAF733" s="24"/>
      <c r="BAG733" s="24"/>
      <c r="BAH733" s="24"/>
      <c r="BAI733" s="24"/>
      <c r="BAJ733" s="24"/>
      <c r="BAK733" s="24"/>
      <c r="BAL733" s="24"/>
      <c r="BAM733" s="24"/>
      <c r="BAN733" s="24"/>
      <c r="BAO733" s="24"/>
      <c r="BAP733" s="24"/>
    </row>
    <row r="734" spans="1:1394" s="19" customFormat="1" x14ac:dyDescent="0.25">
      <c r="A734" s="19" t="str">
        <f>IF(YEAR(G734)=2024,#REF!,"")</f>
        <v/>
      </c>
      <c r="B734" s="19" t="str">
        <f>IF(YEAR(G734)=2025,#REF!,"")</f>
        <v/>
      </c>
      <c r="C734" s="19" t="str">
        <f t="shared" si="55"/>
        <v>Afternoon45150</v>
      </c>
      <c r="D734" s="19" t="str">
        <f>IF('by region'!$C$2="Any","Any",'Turf only'!V734)&amp;M734&amp;IF('by region'!$I$2="Any","Any",N734)&amp;G734</f>
        <v>AnyFlatAny45150</v>
      </c>
      <c r="E734" s="19" t="e">
        <f>IF(I734=#REF!,'Turf only'!G734,"")</f>
        <v>#REF!</v>
      </c>
      <c r="F734" s="19" t="e">
        <f t="shared" si="56"/>
        <v>#REF!</v>
      </c>
      <c r="G734" s="15">
        <v>45150</v>
      </c>
      <c r="H734" s="16" t="s">
        <v>37</v>
      </c>
      <c r="I734" s="16" t="s">
        <v>69</v>
      </c>
      <c r="J734" s="16" t="s">
        <v>9</v>
      </c>
      <c r="K734" s="14" t="s">
        <v>10</v>
      </c>
      <c r="L734" s="14" t="s">
        <v>11</v>
      </c>
      <c r="M734" s="16" t="s">
        <v>25</v>
      </c>
      <c r="N734" s="16" t="s">
        <v>13</v>
      </c>
      <c r="O734" s="16" t="s">
        <v>14</v>
      </c>
      <c r="P734" s="23">
        <f t="shared" si="57"/>
        <v>1</v>
      </c>
      <c r="Q734" s="23" cm="1">
        <f t="array" ref="Q734">SUMPRODUCT(($G$2:$G$2765=G734)*(P734&gt;$P$2:$P$2765))+1</f>
        <v>1</v>
      </c>
      <c r="R734" s="23" t="e">
        <f>(Q734*100000)+#REF!</f>
        <v>#REF!</v>
      </c>
      <c r="S734" s="19" t="e" cm="1">
        <f t="array" ref="S734">SUMPRODUCT(($G$2:$G$2765=G734)*(R734&gt;$R$2:$R$2765))+1</f>
        <v>#REF!</v>
      </c>
      <c r="T734" s="19" t="str">
        <f t="shared" si="58"/>
        <v xml:space="preserve">REDCAR </v>
      </c>
      <c r="U734" s="19">
        <v>0</v>
      </c>
      <c r="V734" s="19" t="s">
        <v>19</v>
      </c>
      <c r="W734" s="19">
        <f t="shared" si="59"/>
        <v>2023</v>
      </c>
      <c r="X734" s="24"/>
      <c r="Y734" s="24"/>
      <c r="Z734" s="24"/>
      <c r="AA734" s="24"/>
      <c r="AB734" s="24"/>
      <c r="AC734" s="24"/>
      <c r="AD734" s="24"/>
      <c r="AE734" s="24"/>
      <c r="AF734" s="24"/>
      <c r="AG734" s="24"/>
      <c r="AH734" s="24"/>
      <c r="AI734" s="24"/>
      <c r="AJ734" s="24"/>
      <c r="AK734" s="24"/>
      <c r="AL734" s="24"/>
      <c r="AM734" s="24"/>
      <c r="AN734" s="24"/>
      <c r="AO734" s="24"/>
      <c r="AP734" s="24"/>
      <c r="AQ734" s="24"/>
      <c r="AR734" s="24"/>
      <c r="AS734" s="24"/>
      <c r="AT734" s="24"/>
      <c r="AU734" s="24"/>
      <c r="AV734" s="24"/>
      <c r="AW734" s="24"/>
      <c r="AX734" s="24"/>
      <c r="AY734" s="24"/>
      <c r="AZ734" s="24"/>
      <c r="BA734" s="24"/>
      <c r="BB734" s="24"/>
      <c r="BC734" s="24"/>
      <c r="BD734" s="24"/>
      <c r="BE734" s="24"/>
      <c r="BF734" s="24"/>
      <c r="BG734" s="24"/>
      <c r="BH734" s="24"/>
      <c r="BI734" s="24"/>
      <c r="BJ734" s="24"/>
      <c r="BK734" s="24"/>
      <c r="BL734" s="24"/>
      <c r="BM734" s="24"/>
      <c r="BN734" s="24"/>
      <c r="BO734" s="24"/>
      <c r="BP734" s="24"/>
      <c r="BQ734" s="24"/>
      <c r="BR734" s="24"/>
      <c r="BS734" s="24"/>
      <c r="BT734" s="24"/>
      <c r="BU734" s="24"/>
      <c r="BV734" s="24"/>
      <c r="BW734" s="24"/>
      <c r="BX734" s="24"/>
      <c r="BY734" s="24"/>
      <c r="BZ734" s="24"/>
      <c r="CA734" s="24"/>
      <c r="CB734" s="24"/>
      <c r="CC734" s="24"/>
      <c r="CD734" s="24"/>
      <c r="CE734" s="24"/>
      <c r="CF734" s="24"/>
      <c r="CG734" s="24"/>
      <c r="CH734" s="24"/>
      <c r="CI734" s="24"/>
      <c r="CJ734" s="24"/>
      <c r="CK734" s="24"/>
      <c r="CL734" s="24"/>
      <c r="CM734" s="24"/>
      <c r="CN734" s="24"/>
      <c r="CO734" s="24"/>
      <c r="CP734" s="24"/>
      <c r="CQ734" s="24"/>
      <c r="CR734" s="24"/>
      <c r="CS734" s="24"/>
      <c r="CT734" s="24"/>
      <c r="CU734" s="24"/>
      <c r="CV734" s="24"/>
      <c r="CW734" s="24"/>
      <c r="CX734" s="24"/>
      <c r="CY734" s="24"/>
      <c r="CZ734" s="24"/>
      <c r="DA734" s="24"/>
      <c r="DB734" s="24"/>
      <c r="DC734" s="24"/>
      <c r="DD734" s="24"/>
      <c r="DE734" s="24"/>
      <c r="DF734" s="24"/>
      <c r="DG734" s="24"/>
      <c r="DH734" s="24"/>
      <c r="DI734" s="24"/>
      <c r="DJ734" s="24"/>
      <c r="DK734" s="24"/>
      <c r="DL734" s="24"/>
      <c r="DM734" s="24"/>
      <c r="DN734" s="24"/>
      <c r="DO734" s="24"/>
      <c r="DP734" s="24"/>
      <c r="DQ734" s="24"/>
      <c r="DR734" s="24"/>
      <c r="DS734" s="24"/>
      <c r="DT734" s="24"/>
      <c r="DU734" s="24"/>
      <c r="DV734" s="24"/>
      <c r="DW734" s="24"/>
      <c r="DX734" s="24"/>
      <c r="DY734" s="24"/>
      <c r="DZ734" s="24"/>
      <c r="EA734" s="24"/>
      <c r="EB734" s="24"/>
      <c r="EC734" s="24"/>
      <c r="ED734" s="24"/>
      <c r="EE734" s="24"/>
      <c r="EF734" s="24"/>
      <c r="EG734" s="24"/>
      <c r="EH734" s="24"/>
      <c r="EI734" s="24"/>
      <c r="EJ734" s="24"/>
      <c r="EK734" s="24"/>
      <c r="EL734" s="24"/>
      <c r="EM734" s="24"/>
      <c r="EN734" s="24"/>
      <c r="EO734" s="24"/>
      <c r="EP734" s="24"/>
      <c r="EQ734" s="24"/>
      <c r="ER734" s="24"/>
      <c r="ES734" s="24"/>
      <c r="ET734" s="24"/>
      <c r="EU734" s="24"/>
      <c r="EV734" s="24"/>
      <c r="EW734" s="24"/>
      <c r="EX734" s="24"/>
      <c r="EY734" s="24"/>
      <c r="EZ734" s="24"/>
      <c r="FA734" s="24"/>
      <c r="FB734" s="24"/>
      <c r="FC734" s="24"/>
      <c r="FD734" s="24"/>
      <c r="FE734" s="24"/>
      <c r="FF734" s="24"/>
      <c r="FG734" s="24"/>
      <c r="FH734" s="24"/>
      <c r="FI734" s="24"/>
      <c r="FJ734" s="24"/>
      <c r="FK734" s="24"/>
      <c r="FL734" s="24"/>
      <c r="FM734" s="24"/>
      <c r="FN734" s="24"/>
      <c r="FO734" s="24"/>
      <c r="FP734" s="24"/>
      <c r="FQ734" s="24"/>
      <c r="FR734" s="24"/>
      <c r="FS734" s="24"/>
      <c r="FT734" s="24"/>
      <c r="FU734" s="24"/>
      <c r="FV734" s="24"/>
      <c r="FW734" s="24"/>
      <c r="FX734" s="24"/>
      <c r="FY734" s="24"/>
      <c r="FZ734" s="24"/>
      <c r="GA734" s="24"/>
      <c r="GB734" s="24"/>
      <c r="GC734" s="24"/>
      <c r="GD734" s="24"/>
      <c r="GE734" s="24"/>
      <c r="GF734" s="24"/>
      <c r="GG734" s="24"/>
      <c r="GH734" s="24"/>
      <c r="GI734" s="24"/>
      <c r="GJ734" s="24"/>
      <c r="GK734" s="24"/>
      <c r="GL734" s="24"/>
      <c r="GM734" s="24"/>
      <c r="GN734" s="24"/>
      <c r="GO734" s="24"/>
      <c r="GP734" s="24"/>
      <c r="GQ734" s="24"/>
      <c r="GR734" s="24"/>
      <c r="GS734" s="24"/>
      <c r="GT734" s="24"/>
      <c r="GU734" s="24"/>
      <c r="GV734" s="24"/>
      <c r="GW734" s="24"/>
      <c r="GX734" s="24"/>
      <c r="GY734" s="24"/>
      <c r="GZ734" s="24"/>
      <c r="HA734" s="24"/>
      <c r="HB734" s="24"/>
      <c r="HC734" s="24"/>
      <c r="HD734" s="24"/>
      <c r="HE734" s="24"/>
      <c r="HF734" s="24"/>
      <c r="HG734" s="24"/>
      <c r="HH734" s="24"/>
      <c r="HI734" s="24"/>
      <c r="HJ734" s="24"/>
      <c r="HK734" s="24"/>
      <c r="HL734" s="24"/>
      <c r="HM734" s="24"/>
      <c r="HN734" s="24"/>
      <c r="HO734" s="24"/>
      <c r="HP734" s="24"/>
      <c r="HQ734" s="24"/>
      <c r="HR734" s="24"/>
      <c r="HS734" s="24"/>
      <c r="HT734" s="24"/>
      <c r="HU734" s="24"/>
      <c r="HV734" s="24"/>
      <c r="HW734" s="24"/>
      <c r="HX734" s="24"/>
      <c r="HY734" s="24"/>
      <c r="HZ734" s="24"/>
      <c r="IA734" s="24"/>
      <c r="IB734" s="24"/>
      <c r="IC734" s="24"/>
      <c r="ID734" s="24"/>
      <c r="IE734" s="24"/>
      <c r="IF734" s="24"/>
      <c r="IG734" s="24"/>
      <c r="IH734" s="24"/>
      <c r="II734" s="24"/>
      <c r="IJ734" s="24"/>
      <c r="IK734" s="24"/>
      <c r="IL734" s="24"/>
      <c r="IM734" s="24"/>
      <c r="IN734" s="24"/>
      <c r="IO734" s="24"/>
      <c r="IP734" s="24"/>
      <c r="IQ734" s="24"/>
      <c r="IR734" s="24"/>
      <c r="IS734" s="24"/>
      <c r="IT734" s="24"/>
      <c r="IU734" s="24"/>
      <c r="IV734" s="24"/>
      <c r="IW734" s="24"/>
      <c r="IX734" s="24"/>
      <c r="IY734" s="24"/>
      <c r="IZ734" s="24"/>
      <c r="JA734" s="24"/>
      <c r="JB734" s="24"/>
      <c r="JC734" s="24"/>
      <c r="JD734" s="24"/>
      <c r="JE734" s="24"/>
      <c r="JF734" s="24"/>
      <c r="JG734" s="24"/>
      <c r="JH734" s="24"/>
      <c r="JI734" s="24"/>
      <c r="JJ734" s="24"/>
      <c r="JK734" s="24"/>
      <c r="JL734" s="24"/>
      <c r="JM734" s="24"/>
      <c r="JN734" s="24"/>
      <c r="JO734" s="24"/>
      <c r="JP734" s="24"/>
      <c r="JQ734" s="24"/>
      <c r="JR734" s="24"/>
      <c r="JS734" s="24"/>
      <c r="JT734" s="24"/>
      <c r="JU734" s="24"/>
      <c r="JV734" s="24"/>
      <c r="JW734" s="24"/>
      <c r="JX734" s="24"/>
      <c r="JY734" s="24"/>
      <c r="JZ734" s="24"/>
      <c r="KA734" s="24"/>
      <c r="KB734" s="24"/>
      <c r="KC734" s="24"/>
      <c r="KD734" s="24"/>
      <c r="KE734" s="24"/>
      <c r="KF734" s="24"/>
      <c r="KG734" s="24"/>
      <c r="KH734" s="24"/>
      <c r="KI734" s="24"/>
      <c r="KJ734" s="24"/>
      <c r="KK734" s="24"/>
      <c r="KL734" s="24"/>
      <c r="KM734" s="24"/>
      <c r="KN734" s="24"/>
      <c r="KO734" s="24"/>
      <c r="KP734" s="24"/>
      <c r="KQ734" s="24"/>
      <c r="KR734" s="24"/>
      <c r="KS734" s="24"/>
      <c r="KT734" s="24"/>
      <c r="KU734" s="24"/>
      <c r="KV734" s="24"/>
      <c r="KW734" s="24"/>
      <c r="KX734" s="24"/>
      <c r="KY734" s="24"/>
      <c r="KZ734" s="24"/>
      <c r="LA734" s="24"/>
      <c r="LB734" s="24"/>
      <c r="LC734" s="24"/>
      <c r="LD734" s="24"/>
      <c r="LE734" s="24"/>
      <c r="LF734" s="24"/>
      <c r="LG734" s="24"/>
      <c r="LH734" s="24"/>
      <c r="LI734" s="24"/>
      <c r="LJ734" s="24"/>
      <c r="LK734" s="24"/>
      <c r="LL734" s="24"/>
      <c r="LM734" s="24"/>
      <c r="LN734" s="24"/>
      <c r="LO734" s="24"/>
      <c r="LP734" s="24"/>
      <c r="LQ734" s="24"/>
      <c r="LR734" s="24"/>
      <c r="LS734" s="24"/>
      <c r="LT734" s="24"/>
      <c r="LU734" s="24"/>
      <c r="LV734" s="24"/>
      <c r="LW734" s="24"/>
      <c r="LX734" s="24"/>
      <c r="LY734" s="24"/>
      <c r="LZ734" s="24"/>
      <c r="MA734" s="24"/>
      <c r="MB734" s="24"/>
      <c r="MC734" s="24"/>
      <c r="MD734" s="24"/>
      <c r="ME734" s="24"/>
      <c r="MF734" s="24"/>
      <c r="MG734" s="24"/>
      <c r="MH734" s="24"/>
      <c r="MI734" s="24"/>
      <c r="MJ734" s="24"/>
      <c r="MK734" s="24"/>
      <c r="ML734" s="24"/>
      <c r="MM734" s="24"/>
      <c r="MN734" s="24"/>
      <c r="MO734" s="24"/>
      <c r="MP734" s="24"/>
      <c r="MQ734" s="24"/>
      <c r="MR734" s="24"/>
      <c r="MS734" s="24"/>
      <c r="MT734" s="24"/>
      <c r="MU734" s="24"/>
      <c r="MV734" s="24"/>
      <c r="MW734" s="24"/>
      <c r="MX734" s="24"/>
      <c r="MY734" s="24"/>
      <c r="MZ734" s="24"/>
      <c r="NA734" s="24"/>
      <c r="NB734" s="24"/>
      <c r="NC734" s="24"/>
      <c r="ND734" s="24"/>
      <c r="NE734" s="24"/>
      <c r="NF734" s="24"/>
      <c r="NG734" s="24"/>
      <c r="NH734" s="24"/>
      <c r="NI734" s="24"/>
      <c r="NJ734" s="24"/>
      <c r="NK734" s="24"/>
      <c r="NL734" s="24"/>
      <c r="NM734" s="24"/>
      <c r="NN734" s="24"/>
      <c r="NO734" s="24"/>
      <c r="NP734" s="24"/>
      <c r="NQ734" s="24"/>
      <c r="NR734" s="24"/>
      <c r="NS734" s="24"/>
      <c r="NT734" s="24"/>
      <c r="NU734" s="24"/>
      <c r="NV734" s="24"/>
      <c r="NW734" s="24"/>
      <c r="NX734" s="24"/>
      <c r="NY734" s="24"/>
      <c r="NZ734" s="24"/>
      <c r="OA734" s="24"/>
      <c r="OB734" s="24"/>
      <c r="OC734" s="24"/>
      <c r="OD734" s="24"/>
      <c r="OE734" s="24"/>
      <c r="OF734" s="24"/>
      <c r="OG734" s="24"/>
      <c r="OH734" s="24"/>
      <c r="OI734" s="24"/>
      <c r="OJ734" s="24"/>
      <c r="OK734" s="24"/>
      <c r="OL734" s="24"/>
      <c r="OM734" s="24"/>
      <c r="ON734" s="24"/>
      <c r="OO734" s="24"/>
      <c r="OP734" s="24"/>
      <c r="OQ734" s="24"/>
      <c r="OR734" s="24"/>
      <c r="OS734" s="24"/>
      <c r="OT734" s="24"/>
      <c r="OU734" s="24"/>
      <c r="OV734" s="24"/>
      <c r="OW734" s="24"/>
      <c r="OX734" s="24"/>
      <c r="OY734" s="24"/>
      <c r="OZ734" s="24"/>
      <c r="PA734" s="24"/>
      <c r="PB734" s="24"/>
      <c r="PC734" s="24"/>
      <c r="PD734" s="24"/>
      <c r="PE734" s="24"/>
      <c r="PF734" s="24"/>
      <c r="PG734" s="24"/>
      <c r="PH734" s="24"/>
      <c r="PI734" s="24"/>
      <c r="PJ734" s="24"/>
      <c r="PK734" s="24"/>
      <c r="PL734" s="24"/>
      <c r="PM734" s="24"/>
      <c r="PN734" s="24"/>
      <c r="PO734" s="24"/>
      <c r="PP734" s="24"/>
      <c r="PQ734" s="24"/>
      <c r="PR734" s="24"/>
      <c r="PS734" s="24"/>
      <c r="PT734" s="24"/>
      <c r="PU734" s="24"/>
      <c r="PV734" s="24"/>
      <c r="PW734" s="24"/>
      <c r="PX734" s="24"/>
      <c r="PY734" s="24"/>
      <c r="PZ734" s="24"/>
      <c r="QA734" s="24"/>
      <c r="QB734" s="24"/>
      <c r="QC734" s="24"/>
      <c r="QD734" s="24"/>
      <c r="QE734" s="24"/>
      <c r="QF734" s="24"/>
      <c r="QG734" s="24"/>
      <c r="QH734" s="24"/>
      <c r="QI734" s="24"/>
      <c r="QJ734" s="24"/>
      <c r="QK734" s="24"/>
      <c r="QL734" s="24"/>
      <c r="QM734" s="24"/>
      <c r="QN734" s="24"/>
      <c r="QO734" s="24"/>
      <c r="QP734" s="24"/>
      <c r="QQ734" s="24"/>
      <c r="QR734" s="24"/>
      <c r="QS734" s="24"/>
      <c r="QT734" s="24"/>
      <c r="QU734" s="24"/>
      <c r="QV734" s="24"/>
      <c r="QW734" s="24"/>
      <c r="QX734" s="24"/>
      <c r="QY734" s="24"/>
      <c r="QZ734" s="24"/>
      <c r="RA734" s="24"/>
      <c r="RB734" s="24"/>
      <c r="RC734" s="24"/>
      <c r="RD734" s="24"/>
      <c r="RE734" s="24"/>
      <c r="RF734" s="24"/>
      <c r="RG734" s="24"/>
      <c r="RH734" s="24"/>
      <c r="RI734" s="24"/>
      <c r="RJ734" s="24"/>
      <c r="RK734" s="24"/>
      <c r="RL734" s="24"/>
      <c r="RM734" s="24"/>
      <c r="RN734" s="24"/>
      <c r="RO734" s="24"/>
      <c r="RP734" s="24"/>
      <c r="RQ734" s="24"/>
      <c r="RR734" s="24"/>
      <c r="RS734" s="24"/>
      <c r="RT734" s="24"/>
      <c r="RU734" s="24"/>
      <c r="RV734" s="24"/>
      <c r="RW734" s="24"/>
      <c r="RX734" s="24"/>
      <c r="RY734" s="24"/>
      <c r="RZ734" s="24"/>
      <c r="SA734" s="24"/>
      <c r="SB734" s="24"/>
      <c r="SC734" s="24"/>
      <c r="SD734" s="24"/>
      <c r="SE734" s="24"/>
      <c r="SF734" s="24"/>
      <c r="SG734" s="24"/>
      <c r="SH734" s="24"/>
      <c r="SI734" s="24"/>
      <c r="SJ734" s="24"/>
      <c r="SK734" s="24"/>
      <c r="SL734" s="24"/>
      <c r="SM734" s="24"/>
      <c r="SN734" s="24"/>
      <c r="SO734" s="24"/>
      <c r="SP734" s="24"/>
      <c r="SQ734" s="24"/>
      <c r="SR734" s="24"/>
      <c r="SS734" s="24"/>
      <c r="ST734" s="24"/>
      <c r="SU734" s="24"/>
      <c r="SV734" s="24"/>
      <c r="SW734" s="24"/>
      <c r="SX734" s="24"/>
      <c r="SY734" s="24"/>
      <c r="SZ734" s="24"/>
      <c r="TA734" s="24"/>
      <c r="TB734" s="24"/>
      <c r="TC734" s="24"/>
      <c r="TD734" s="24"/>
      <c r="TE734" s="24"/>
      <c r="TF734" s="24"/>
      <c r="TG734" s="24"/>
      <c r="TH734" s="24"/>
      <c r="TI734" s="24"/>
      <c r="TJ734" s="24"/>
      <c r="TK734" s="24"/>
      <c r="TL734" s="24"/>
      <c r="TM734" s="24"/>
      <c r="TN734" s="24"/>
      <c r="TO734" s="24"/>
      <c r="TP734" s="24"/>
      <c r="TQ734" s="24"/>
      <c r="TR734" s="24"/>
      <c r="TS734" s="24"/>
      <c r="TT734" s="24"/>
      <c r="TU734" s="24"/>
      <c r="TV734" s="24"/>
      <c r="TW734" s="24"/>
      <c r="TX734" s="24"/>
      <c r="TY734" s="24"/>
      <c r="TZ734" s="24"/>
      <c r="UA734" s="24"/>
      <c r="UB734" s="24"/>
      <c r="UC734" s="24"/>
      <c r="UD734" s="24"/>
      <c r="UE734" s="24"/>
      <c r="UF734" s="24"/>
      <c r="UG734" s="24"/>
      <c r="UH734" s="24"/>
      <c r="UI734" s="24"/>
      <c r="UJ734" s="24"/>
      <c r="UK734" s="24"/>
      <c r="UL734" s="24"/>
      <c r="UM734" s="24"/>
      <c r="UN734" s="24"/>
      <c r="UO734" s="24"/>
      <c r="UP734" s="24"/>
      <c r="UQ734" s="24"/>
      <c r="UR734" s="24"/>
      <c r="US734" s="24"/>
      <c r="UT734" s="24"/>
      <c r="UU734" s="24"/>
      <c r="UV734" s="24"/>
      <c r="UW734" s="24"/>
      <c r="UX734" s="24"/>
      <c r="UY734" s="24"/>
      <c r="UZ734" s="24"/>
      <c r="VA734" s="24"/>
      <c r="VB734" s="24"/>
      <c r="VC734" s="24"/>
      <c r="VD734" s="24"/>
      <c r="VE734" s="24"/>
      <c r="VF734" s="24"/>
      <c r="VG734" s="24"/>
      <c r="VH734" s="24"/>
      <c r="VI734" s="24"/>
      <c r="VJ734" s="24"/>
      <c r="VK734" s="24"/>
      <c r="VL734" s="24"/>
      <c r="VM734" s="24"/>
      <c r="VN734" s="24"/>
      <c r="VO734" s="24"/>
      <c r="VP734" s="24"/>
      <c r="VQ734" s="24"/>
      <c r="VR734" s="24"/>
      <c r="VS734" s="24"/>
      <c r="VT734" s="24"/>
      <c r="VU734" s="24"/>
      <c r="VV734" s="24"/>
      <c r="VW734" s="24"/>
      <c r="VX734" s="24"/>
      <c r="VY734" s="24"/>
      <c r="VZ734" s="24"/>
      <c r="WA734" s="24"/>
      <c r="WB734" s="24"/>
      <c r="WC734" s="24"/>
      <c r="WD734" s="24"/>
      <c r="WE734" s="24"/>
      <c r="WF734" s="24"/>
      <c r="WG734" s="24"/>
      <c r="WH734" s="24"/>
      <c r="WI734" s="24"/>
      <c r="WJ734" s="24"/>
      <c r="WK734" s="24"/>
      <c r="WL734" s="24"/>
      <c r="WM734" s="24"/>
      <c r="WN734" s="24"/>
      <c r="WO734" s="24"/>
      <c r="WP734" s="24"/>
      <c r="WQ734" s="24"/>
      <c r="WR734" s="24"/>
      <c r="WS734" s="24"/>
      <c r="WT734" s="24"/>
      <c r="WU734" s="24"/>
      <c r="WV734" s="24"/>
      <c r="WW734" s="24"/>
      <c r="WX734" s="24"/>
      <c r="WY734" s="24"/>
      <c r="WZ734" s="24"/>
      <c r="XA734" s="24"/>
      <c r="XB734" s="24"/>
      <c r="XC734" s="24"/>
      <c r="XD734" s="24"/>
      <c r="XE734" s="24"/>
      <c r="XF734" s="24"/>
      <c r="XG734" s="24"/>
      <c r="XH734" s="24"/>
      <c r="XI734" s="24"/>
      <c r="XJ734" s="24"/>
      <c r="XK734" s="24"/>
      <c r="XL734" s="24"/>
      <c r="XM734" s="24"/>
      <c r="XN734" s="24"/>
      <c r="XO734" s="24"/>
      <c r="XP734" s="24"/>
      <c r="XQ734" s="24"/>
      <c r="XR734" s="24"/>
      <c r="XS734" s="24"/>
      <c r="XT734" s="24"/>
      <c r="XU734" s="24"/>
      <c r="XV734" s="24"/>
      <c r="XW734" s="24"/>
      <c r="XX734" s="24"/>
      <c r="XY734" s="24"/>
      <c r="XZ734" s="24"/>
      <c r="YA734" s="24"/>
      <c r="YB734" s="24"/>
      <c r="YC734" s="24"/>
      <c r="YD734" s="24"/>
      <c r="YE734" s="24"/>
      <c r="YF734" s="24"/>
      <c r="YG734" s="24"/>
      <c r="YH734" s="24"/>
      <c r="YI734" s="24"/>
      <c r="YJ734" s="24"/>
      <c r="YK734" s="24"/>
      <c r="YL734" s="24"/>
      <c r="YM734" s="24"/>
      <c r="YN734" s="24"/>
      <c r="YO734" s="24"/>
      <c r="YP734" s="24"/>
      <c r="YQ734" s="24"/>
      <c r="YR734" s="24"/>
      <c r="YS734" s="24"/>
      <c r="YT734" s="24"/>
      <c r="YU734" s="24"/>
      <c r="YV734" s="24"/>
      <c r="YW734" s="24"/>
      <c r="YX734" s="24"/>
      <c r="YY734" s="24"/>
      <c r="YZ734" s="24"/>
      <c r="ZA734" s="24"/>
      <c r="ZB734" s="24"/>
      <c r="ZC734" s="24"/>
      <c r="ZD734" s="24"/>
      <c r="ZE734" s="24"/>
      <c r="ZF734" s="24"/>
      <c r="ZG734" s="24"/>
      <c r="ZH734" s="24"/>
      <c r="ZI734" s="24"/>
      <c r="ZJ734" s="24"/>
      <c r="ZK734" s="24"/>
      <c r="ZL734" s="24"/>
      <c r="ZM734" s="24"/>
      <c r="ZN734" s="24"/>
      <c r="ZO734" s="24"/>
      <c r="ZP734" s="24"/>
      <c r="ZQ734" s="24"/>
      <c r="ZR734" s="24"/>
      <c r="ZS734" s="24"/>
      <c r="ZT734" s="24"/>
      <c r="ZU734" s="24"/>
      <c r="ZV734" s="24"/>
      <c r="ZW734" s="24"/>
      <c r="ZX734" s="24"/>
      <c r="ZY734" s="24"/>
      <c r="ZZ734" s="24"/>
      <c r="AAA734" s="24"/>
      <c r="AAB734" s="24"/>
      <c r="AAC734" s="24"/>
      <c r="AAD734" s="24"/>
      <c r="AAE734" s="24"/>
      <c r="AAF734" s="24"/>
      <c r="AAG734" s="24"/>
      <c r="AAH734" s="24"/>
      <c r="AAI734" s="24"/>
      <c r="AAJ734" s="24"/>
      <c r="AAK734" s="24"/>
      <c r="AAL734" s="24"/>
      <c r="AAM734" s="24"/>
      <c r="AAN734" s="24"/>
      <c r="AAO734" s="24"/>
      <c r="AAP734" s="24"/>
      <c r="AAQ734" s="24"/>
      <c r="AAR734" s="24"/>
      <c r="AAS734" s="24"/>
      <c r="AAT734" s="24"/>
      <c r="AAU734" s="24"/>
      <c r="AAV734" s="24"/>
      <c r="AAW734" s="24"/>
      <c r="AAX734" s="24"/>
      <c r="AAY734" s="24"/>
      <c r="AAZ734" s="24"/>
      <c r="ABA734" s="24"/>
      <c r="ABB734" s="24"/>
      <c r="ABC734" s="24"/>
      <c r="ABD734" s="24"/>
      <c r="ABE734" s="24"/>
      <c r="ABF734" s="24"/>
      <c r="ABG734" s="24"/>
      <c r="ABH734" s="24"/>
      <c r="ABI734" s="24"/>
      <c r="ABJ734" s="24"/>
      <c r="ABK734" s="24"/>
      <c r="ABL734" s="24"/>
      <c r="ABM734" s="24"/>
      <c r="ABN734" s="24"/>
      <c r="ABO734" s="24"/>
      <c r="ABP734" s="24"/>
      <c r="ABQ734" s="24"/>
      <c r="ABR734" s="24"/>
      <c r="ABS734" s="24"/>
      <c r="ABT734" s="24"/>
      <c r="ABU734" s="24"/>
      <c r="ABV734" s="24"/>
      <c r="ABW734" s="24"/>
      <c r="ABX734" s="24"/>
      <c r="ABY734" s="24"/>
      <c r="ABZ734" s="24"/>
      <c r="ACA734" s="24"/>
      <c r="ACB734" s="24"/>
      <c r="ACC734" s="24"/>
      <c r="ACD734" s="24"/>
      <c r="ACE734" s="24"/>
      <c r="ACF734" s="24"/>
      <c r="ACG734" s="24"/>
      <c r="ACH734" s="24"/>
      <c r="ACI734" s="24"/>
      <c r="ACJ734" s="24"/>
      <c r="ACK734" s="24"/>
      <c r="ACL734" s="24"/>
      <c r="ACM734" s="24"/>
      <c r="ACN734" s="24"/>
      <c r="ACO734" s="24"/>
      <c r="ACP734" s="24"/>
      <c r="ACQ734" s="24"/>
      <c r="ACR734" s="24"/>
      <c r="ACS734" s="24"/>
      <c r="ACT734" s="24"/>
      <c r="ACU734" s="24"/>
      <c r="ACV734" s="24"/>
      <c r="ACW734" s="24"/>
      <c r="ACX734" s="24"/>
      <c r="ACY734" s="24"/>
      <c r="ACZ734" s="24"/>
      <c r="ADA734" s="24"/>
      <c r="ADB734" s="24"/>
      <c r="ADC734" s="24"/>
      <c r="ADD734" s="24"/>
      <c r="ADE734" s="24"/>
      <c r="ADF734" s="24"/>
      <c r="ADG734" s="24"/>
      <c r="ADH734" s="24"/>
      <c r="ADI734" s="24"/>
      <c r="ADJ734" s="24"/>
      <c r="ADK734" s="24"/>
      <c r="ADL734" s="24"/>
      <c r="ADM734" s="24"/>
      <c r="ADN734" s="24"/>
      <c r="ADO734" s="24"/>
      <c r="ADP734" s="24"/>
      <c r="ADQ734" s="24"/>
      <c r="ADR734" s="24"/>
      <c r="ADS734" s="24"/>
      <c r="ADT734" s="24"/>
      <c r="ADU734" s="24"/>
      <c r="ADV734" s="24"/>
      <c r="ADW734" s="24"/>
      <c r="ADX734" s="24"/>
      <c r="ADY734" s="24"/>
      <c r="ADZ734" s="24"/>
      <c r="AEA734" s="24"/>
      <c r="AEB734" s="24"/>
      <c r="AEC734" s="24"/>
      <c r="AED734" s="24"/>
      <c r="AEE734" s="24"/>
      <c r="AEF734" s="24"/>
      <c r="AEG734" s="24"/>
      <c r="AEH734" s="24"/>
      <c r="AEI734" s="24"/>
      <c r="AEJ734" s="24"/>
      <c r="AEK734" s="24"/>
      <c r="AEL734" s="24"/>
      <c r="AEM734" s="24"/>
      <c r="AEN734" s="24"/>
      <c r="AEO734" s="24"/>
      <c r="AEP734" s="24"/>
      <c r="AEQ734" s="24"/>
      <c r="AER734" s="24"/>
      <c r="AES734" s="24"/>
      <c r="AET734" s="24"/>
      <c r="AEU734" s="24"/>
      <c r="AEV734" s="24"/>
      <c r="AEW734" s="24"/>
      <c r="AEX734" s="24"/>
      <c r="AEY734" s="24"/>
      <c r="AEZ734" s="24"/>
      <c r="AFA734" s="24"/>
      <c r="AFB734" s="24"/>
      <c r="AFC734" s="24"/>
      <c r="AFD734" s="24"/>
      <c r="AFE734" s="24"/>
      <c r="AFF734" s="24"/>
      <c r="AFG734" s="24"/>
      <c r="AFH734" s="24"/>
      <c r="AFI734" s="24"/>
      <c r="AFJ734" s="24"/>
      <c r="AFK734" s="24"/>
      <c r="AFL734" s="24"/>
      <c r="AFM734" s="24"/>
      <c r="AFN734" s="24"/>
      <c r="AFO734" s="24"/>
      <c r="AFP734" s="24"/>
      <c r="AFQ734" s="24"/>
      <c r="AFR734" s="24"/>
      <c r="AFS734" s="24"/>
      <c r="AFT734" s="24"/>
      <c r="AFU734" s="24"/>
      <c r="AFV734" s="24"/>
      <c r="AFW734" s="24"/>
      <c r="AFX734" s="24"/>
      <c r="AFY734" s="24"/>
      <c r="AFZ734" s="24"/>
      <c r="AGA734" s="24"/>
      <c r="AGB734" s="24"/>
      <c r="AGC734" s="24"/>
      <c r="AGD734" s="24"/>
      <c r="AGE734" s="24"/>
      <c r="AGF734" s="24"/>
      <c r="AGG734" s="24"/>
      <c r="AGH734" s="24"/>
      <c r="AGI734" s="24"/>
      <c r="AGJ734" s="24"/>
      <c r="AGK734" s="24"/>
      <c r="AGL734" s="24"/>
      <c r="AGM734" s="24"/>
      <c r="AGN734" s="24"/>
      <c r="AGO734" s="24"/>
      <c r="AGP734" s="24"/>
      <c r="AGQ734" s="24"/>
      <c r="AGR734" s="24"/>
      <c r="AGS734" s="24"/>
      <c r="AGT734" s="24"/>
      <c r="AGU734" s="24"/>
      <c r="AGV734" s="24"/>
      <c r="AGW734" s="24"/>
      <c r="AGX734" s="24"/>
      <c r="AGY734" s="24"/>
      <c r="AGZ734" s="24"/>
      <c r="AHA734" s="24"/>
      <c r="AHB734" s="24"/>
      <c r="AHC734" s="24"/>
      <c r="AHD734" s="24"/>
      <c r="AHE734" s="24"/>
      <c r="AHF734" s="24"/>
      <c r="AHG734" s="24"/>
      <c r="AHH734" s="24"/>
      <c r="AHI734" s="24"/>
      <c r="AHJ734" s="24"/>
      <c r="AHK734" s="24"/>
      <c r="AHL734" s="24"/>
      <c r="AHM734" s="24"/>
      <c r="AHN734" s="24"/>
      <c r="AHO734" s="24"/>
      <c r="AHP734" s="24"/>
      <c r="AHQ734" s="24"/>
      <c r="AHR734" s="24"/>
      <c r="AHS734" s="24"/>
      <c r="AHT734" s="24"/>
      <c r="AHU734" s="24"/>
      <c r="AHV734" s="24"/>
      <c r="AHW734" s="24"/>
      <c r="AHX734" s="24"/>
      <c r="AHY734" s="24"/>
      <c r="AHZ734" s="24"/>
      <c r="AIA734" s="24"/>
      <c r="AIB734" s="24"/>
      <c r="AIC734" s="24"/>
      <c r="AID734" s="24"/>
      <c r="AIE734" s="24"/>
      <c r="AIF734" s="24"/>
      <c r="AIG734" s="24"/>
      <c r="AIH734" s="24"/>
      <c r="AII734" s="24"/>
      <c r="AIJ734" s="24"/>
      <c r="AIK734" s="24"/>
      <c r="AIL734" s="24"/>
      <c r="AIM734" s="24"/>
      <c r="AIN734" s="24"/>
      <c r="AIO734" s="24"/>
      <c r="AIP734" s="24"/>
      <c r="AIQ734" s="24"/>
      <c r="AIR734" s="24"/>
      <c r="AIS734" s="24"/>
      <c r="AIT734" s="24"/>
      <c r="AIU734" s="24"/>
      <c r="AIV734" s="24"/>
      <c r="AIW734" s="24"/>
      <c r="AIX734" s="24"/>
      <c r="AIY734" s="24"/>
      <c r="AIZ734" s="24"/>
      <c r="AJA734" s="24"/>
      <c r="AJB734" s="24"/>
      <c r="AJC734" s="24"/>
      <c r="AJD734" s="24"/>
      <c r="AJE734" s="24"/>
      <c r="AJF734" s="24"/>
      <c r="AJG734" s="24"/>
      <c r="AJH734" s="24"/>
      <c r="AJI734" s="24"/>
      <c r="AJJ734" s="24"/>
      <c r="AJK734" s="24"/>
      <c r="AJL734" s="24"/>
      <c r="AJM734" s="24"/>
      <c r="AJN734" s="24"/>
      <c r="AJO734" s="24"/>
      <c r="AJP734" s="24"/>
      <c r="AJQ734" s="24"/>
      <c r="AJR734" s="24"/>
      <c r="AJS734" s="24"/>
      <c r="AJT734" s="24"/>
      <c r="AJU734" s="24"/>
      <c r="AJV734" s="24"/>
      <c r="AJW734" s="24"/>
      <c r="AJX734" s="24"/>
      <c r="AJY734" s="24"/>
      <c r="AJZ734" s="24"/>
      <c r="AKA734" s="24"/>
      <c r="AKB734" s="24"/>
      <c r="AKC734" s="24"/>
      <c r="AKD734" s="24"/>
      <c r="AKE734" s="24"/>
      <c r="AKF734" s="24"/>
      <c r="AKG734" s="24"/>
      <c r="AKH734" s="24"/>
      <c r="AKI734" s="24"/>
      <c r="AKJ734" s="24"/>
      <c r="AKK734" s="24"/>
      <c r="AKL734" s="24"/>
      <c r="AKM734" s="24"/>
      <c r="AKN734" s="24"/>
      <c r="AKO734" s="24"/>
      <c r="AKP734" s="24"/>
      <c r="AKQ734" s="24"/>
      <c r="AKR734" s="24"/>
      <c r="AKS734" s="24"/>
      <c r="AKT734" s="24"/>
      <c r="AKU734" s="24"/>
      <c r="AKV734" s="24"/>
      <c r="AKW734" s="24"/>
      <c r="AKX734" s="24"/>
      <c r="AKY734" s="24"/>
      <c r="AKZ734" s="24"/>
      <c r="ALA734" s="24"/>
      <c r="ALB734" s="24"/>
      <c r="ALC734" s="24"/>
      <c r="ALD734" s="24"/>
      <c r="ALE734" s="24"/>
      <c r="ALF734" s="24"/>
      <c r="ALG734" s="24"/>
      <c r="ALH734" s="24"/>
      <c r="ALI734" s="24"/>
      <c r="ALJ734" s="24"/>
      <c r="ALK734" s="24"/>
      <c r="ALL734" s="24"/>
      <c r="ALM734" s="24"/>
      <c r="ALN734" s="24"/>
      <c r="ALO734" s="24"/>
      <c r="ALP734" s="24"/>
      <c r="ALQ734" s="24"/>
      <c r="ALR734" s="24"/>
      <c r="ALS734" s="24"/>
      <c r="ALT734" s="24"/>
      <c r="ALU734" s="24"/>
      <c r="ALV734" s="24"/>
      <c r="ALW734" s="24"/>
      <c r="ALX734" s="24"/>
      <c r="ALY734" s="24"/>
      <c r="ALZ734" s="24"/>
      <c r="AMA734" s="24"/>
      <c r="AMB734" s="24"/>
      <c r="AMC734" s="24"/>
      <c r="AMD734" s="24"/>
      <c r="AME734" s="24"/>
      <c r="AMF734" s="24"/>
      <c r="AMG734" s="24"/>
      <c r="AMH734" s="24"/>
      <c r="AMI734" s="24"/>
      <c r="AMJ734" s="24"/>
      <c r="AMK734" s="24"/>
      <c r="AML734" s="24"/>
      <c r="AMM734" s="24"/>
      <c r="AMN734" s="24"/>
      <c r="AMO734" s="24"/>
      <c r="AMP734" s="24"/>
      <c r="AMQ734" s="24"/>
      <c r="AMR734" s="24"/>
      <c r="AMS734" s="24"/>
      <c r="AMT734" s="24"/>
      <c r="AMU734" s="24"/>
      <c r="AMV734" s="24"/>
      <c r="AMW734" s="24"/>
      <c r="AMX734" s="24"/>
      <c r="AMY734" s="24"/>
      <c r="AMZ734" s="24"/>
      <c r="ANA734" s="24"/>
      <c r="ANB734" s="24"/>
      <c r="ANC734" s="24"/>
      <c r="AND734" s="24"/>
      <c r="ANE734" s="24"/>
      <c r="ANF734" s="24"/>
      <c r="ANG734" s="24"/>
      <c r="ANH734" s="24"/>
      <c r="ANI734" s="24"/>
      <c r="ANJ734" s="24"/>
      <c r="ANK734" s="24"/>
      <c r="ANL734" s="24"/>
      <c r="ANM734" s="24"/>
      <c r="ANN734" s="24"/>
      <c r="ANO734" s="24"/>
      <c r="ANP734" s="24"/>
      <c r="ANQ734" s="24"/>
      <c r="ANR734" s="24"/>
      <c r="ANS734" s="24"/>
      <c r="ANT734" s="24"/>
      <c r="ANU734" s="24"/>
      <c r="ANV734" s="24"/>
      <c r="ANW734" s="24"/>
      <c r="ANX734" s="24"/>
      <c r="ANY734" s="24"/>
      <c r="ANZ734" s="24"/>
      <c r="AOA734" s="24"/>
      <c r="AOB734" s="24"/>
      <c r="AOC734" s="24"/>
      <c r="AOD734" s="24"/>
      <c r="AOE734" s="24"/>
      <c r="AOF734" s="24"/>
      <c r="AOG734" s="24"/>
      <c r="AOH734" s="24"/>
      <c r="AOI734" s="24"/>
      <c r="AOJ734" s="24"/>
      <c r="AOK734" s="24"/>
      <c r="AOL734" s="24"/>
      <c r="AOM734" s="24"/>
      <c r="AON734" s="24"/>
      <c r="AOO734" s="24"/>
      <c r="AOP734" s="24"/>
      <c r="AOQ734" s="24"/>
      <c r="AOR734" s="24"/>
      <c r="AOS734" s="24"/>
      <c r="AOT734" s="24"/>
      <c r="AOU734" s="24"/>
      <c r="AOV734" s="24"/>
      <c r="AOW734" s="24"/>
      <c r="AOX734" s="24"/>
      <c r="AOY734" s="24"/>
      <c r="AOZ734" s="24"/>
      <c r="APA734" s="24"/>
      <c r="APB734" s="24"/>
      <c r="APC734" s="24"/>
      <c r="APD734" s="24"/>
      <c r="APE734" s="24"/>
      <c r="APF734" s="24"/>
      <c r="APG734" s="24"/>
      <c r="APH734" s="24"/>
      <c r="API734" s="24"/>
      <c r="APJ734" s="24"/>
      <c r="APK734" s="24"/>
      <c r="APL734" s="24"/>
      <c r="APM734" s="24"/>
      <c r="APN734" s="24"/>
      <c r="APO734" s="24"/>
      <c r="APP734" s="24"/>
      <c r="APQ734" s="24"/>
      <c r="APR734" s="24"/>
      <c r="APS734" s="24"/>
      <c r="APT734" s="24"/>
      <c r="APU734" s="24"/>
      <c r="APV734" s="24"/>
      <c r="APW734" s="24"/>
      <c r="APX734" s="24"/>
      <c r="APY734" s="24"/>
      <c r="APZ734" s="24"/>
      <c r="AQA734" s="24"/>
      <c r="AQB734" s="24"/>
      <c r="AQC734" s="24"/>
      <c r="AQD734" s="24"/>
      <c r="AQE734" s="24"/>
      <c r="AQF734" s="24"/>
      <c r="AQG734" s="24"/>
      <c r="AQH734" s="24"/>
      <c r="AQI734" s="24"/>
      <c r="AQJ734" s="24"/>
      <c r="AQK734" s="24"/>
      <c r="AQL734" s="24"/>
      <c r="AQM734" s="24"/>
      <c r="AQN734" s="24"/>
      <c r="AQO734" s="24"/>
      <c r="AQP734" s="24"/>
      <c r="AQQ734" s="24"/>
      <c r="AQR734" s="24"/>
      <c r="AQS734" s="24"/>
      <c r="AQT734" s="24"/>
      <c r="AQU734" s="24"/>
      <c r="AQV734" s="24"/>
      <c r="AQW734" s="24"/>
      <c r="AQX734" s="24"/>
      <c r="AQY734" s="24"/>
      <c r="AQZ734" s="24"/>
      <c r="ARA734" s="24"/>
      <c r="ARB734" s="24"/>
      <c r="ARC734" s="24"/>
      <c r="ARD734" s="24"/>
      <c r="ARE734" s="24"/>
      <c r="ARF734" s="24"/>
      <c r="ARG734" s="24"/>
      <c r="ARH734" s="24"/>
      <c r="ARI734" s="24"/>
      <c r="ARJ734" s="24"/>
      <c r="ARK734" s="24"/>
      <c r="ARL734" s="24"/>
      <c r="ARM734" s="24"/>
      <c r="ARN734" s="24"/>
      <c r="ARO734" s="24"/>
      <c r="ARP734" s="24"/>
      <c r="ARQ734" s="24"/>
      <c r="ARR734" s="24"/>
      <c r="ARS734" s="24"/>
      <c r="ART734" s="24"/>
      <c r="ARU734" s="24"/>
      <c r="ARV734" s="24"/>
      <c r="ARW734" s="24"/>
      <c r="ARX734" s="24"/>
      <c r="ARY734" s="24"/>
      <c r="ARZ734" s="24"/>
      <c r="ASA734" s="24"/>
      <c r="ASB734" s="24"/>
      <c r="ASC734" s="24"/>
      <c r="ASD734" s="24"/>
      <c r="ASE734" s="24"/>
      <c r="ASF734" s="24"/>
      <c r="ASG734" s="24"/>
      <c r="ASH734" s="24"/>
      <c r="ASI734" s="24"/>
      <c r="ASJ734" s="24"/>
      <c r="ASK734" s="24"/>
      <c r="ASL734" s="24"/>
      <c r="ASM734" s="24"/>
      <c r="ASN734" s="24"/>
      <c r="ASO734" s="24"/>
      <c r="ASP734" s="24"/>
      <c r="ASQ734" s="24"/>
      <c r="ASR734" s="24"/>
      <c r="ASS734" s="24"/>
      <c r="AST734" s="24"/>
      <c r="ASU734" s="24"/>
      <c r="ASV734" s="24"/>
      <c r="ASW734" s="24"/>
      <c r="ASX734" s="24"/>
      <c r="ASY734" s="24"/>
      <c r="ASZ734" s="24"/>
      <c r="ATA734" s="24"/>
      <c r="ATB734" s="24"/>
      <c r="ATC734" s="24"/>
      <c r="ATD734" s="24"/>
      <c r="ATE734" s="24"/>
      <c r="ATF734" s="24"/>
      <c r="ATG734" s="24"/>
      <c r="ATH734" s="24"/>
      <c r="ATI734" s="24"/>
      <c r="ATJ734" s="24"/>
      <c r="ATK734" s="24"/>
      <c r="ATL734" s="24"/>
      <c r="ATM734" s="24"/>
      <c r="ATN734" s="24"/>
      <c r="ATO734" s="24"/>
      <c r="ATP734" s="24"/>
      <c r="ATQ734" s="24"/>
      <c r="ATR734" s="24"/>
      <c r="ATS734" s="24"/>
      <c r="ATT734" s="24"/>
      <c r="ATU734" s="24"/>
      <c r="ATV734" s="24"/>
      <c r="ATW734" s="24"/>
      <c r="ATX734" s="24"/>
      <c r="ATY734" s="24"/>
      <c r="ATZ734" s="24"/>
      <c r="AUA734" s="24"/>
      <c r="AUB734" s="24"/>
      <c r="AUC734" s="24"/>
      <c r="AUD734" s="24"/>
      <c r="AUE734" s="24"/>
      <c r="AUF734" s="24"/>
      <c r="AUG734" s="24"/>
      <c r="AUH734" s="24"/>
      <c r="AUI734" s="24"/>
      <c r="AUJ734" s="24"/>
      <c r="AUK734" s="24"/>
      <c r="AUL734" s="24"/>
      <c r="AUM734" s="24"/>
      <c r="AUN734" s="24"/>
      <c r="AUO734" s="24"/>
      <c r="AUP734" s="24"/>
      <c r="AUQ734" s="24"/>
      <c r="AUR734" s="24"/>
      <c r="AUS734" s="24"/>
      <c r="AUT734" s="24"/>
      <c r="AUU734" s="24"/>
      <c r="AUV734" s="24"/>
      <c r="AUW734" s="24"/>
      <c r="AUX734" s="24"/>
      <c r="AUY734" s="24"/>
      <c r="AUZ734" s="24"/>
      <c r="AVA734" s="24"/>
      <c r="AVB734" s="24"/>
      <c r="AVC734" s="24"/>
      <c r="AVD734" s="24"/>
      <c r="AVE734" s="24"/>
      <c r="AVF734" s="24"/>
      <c r="AVG734" s="24"/>
      <c r="AVH734" s="24"/>
      <c r="AVI734" s="24"/>
      <c r="AVJ734" s="24"/>
      <c r="AVK734" s="24"/>
      <c r="AVL734" s="24"/>
      <c r="AVM734" s="24"/>
      <c r="AVN734" s="24"/>
      <c r="AVO734" s="24"/>
      <c r="AVP734" s="24"/>
      <c r="AVQ734" s="24"/>
      <c r="AVR734" s="24"/>
      <c r="AVS734" s="24"/>
      <c r="AVT734" s="24"/>
      <c r="AVU734" s="24"/>
      <c r="AVV734" s="24"/>
      <c r="AVW734" s="24"/>
      <c r="AVX734" s="24"/>
      <c r="AVY734" s="24"/>
      <c r="AVZ734" s="24"/>
      <c r="AWA734" s="24"/>
      <c r="AWB734" s="24"/>
      <c r="AWC734" s="24"/>
      <c r="AWD734" s="24"/>
      <c r="AWE734" s="24"/>
      <c r="AWF734" s="24"/>
      <c r="AWG734" s="24"/>
      <c r="AWH734" s="24"/>
      <c r="AWI734" s="24"/>
      <c r="AWJ734" s="24"/>
      <c r="AWK734" s="24"/>
      <c r="AWL734" s="24"/>
      <c r="AWM734" s="24"/>
      <c r="AWN734" s="24"/>
      <c r="AWO734" s="24"/>
      <c r="AWP734" s="24"/>
      <c r="AWQ734" s="24"/>
      <c r="AWR734" s="24"/>
      <c r="AWS734" s="24"/>
      <c r="AWT734" s="24"/>
      <c r="AWU734" s="24"/>
      <c r="AWV734" s="24"/>
      <c r="AWW734" s="24"/>
      <c r="AWX734" s="24"/>
      <c r="AWY734" s="24"/>
      <c r="AWZ734" s="24"/>
      <c r="AXA734" s="24"/>
      <c r="AXB734" s="24"/>
      <c r="AXC734" s="24"/>
      <c r="AXD734" s="24"/>
      <c r="AXE734" s="24"/>
      <c r="AXF734" s="24"/>
      <c r="AXG734" s="24"/>
      <c r="AXH734" s="24"/>
      <c r="AXI734" s="24"/>
      <c r="AXJ734" s="24"/>
      <c r="AXK734" s="24"/>
      <c r="AXL734" s="24"/>
      <c r="AXM734" s="24"/>
      <c r="AXN734" s="24"/>
      <c r="AXO734" s="24"/>
      <c r="AXP734" s="24"/>
      <c r="AXQ734" s="24"/>
      <c r="AXR734" s="24"/>
      <c r="AXS734" s="24"/>
      <c r="AXT734" s="24"/>
      <c r="AXU734" s="24"/>
      <c r="AXV734" s="24"/>
      <c r="AXW734" s="24"/>
      <c r="AXX734" s="24"/>
      <c r="AXY734" s="24"/>
      <c r="AXZ734" s="24"/>
      <c r="AYA734" s="24"/>
      <c r="AYB734" s="24"/>
      <c r="AYC734" s="24"/>
      <c r="AYD734" s="24"/>
      <c r="AYE734" s="24"/>
      <c r="AYF734" s="24"/>
      <c r="AYG734" s="24"/>
      <c r="AYH734" s="24"/>
      <c r="AYI734" s="24"/>
      <c r="AYJ734" s="24"/>
      <c r="AYK734" s="24"/>
      <c r="AYL734" s="24"/>
      <c r="AYM734" s="24"/>
      <c r="AYN734" s="24"/>
      <c r="AYO734" s="24"/>
      <c r="AYP734" s="24"/>
      <c r="AYQ734" s="24"/>
      <c r="AYR734" s="24"/>
      <c r="AYS734" s="24"/>
      <c r="AYT734" s="24"/>
      <c r="AYU734" s="24"/>
      <c r="AYV734" s="24"/>
      <c r="AYW734" s="24"/>
      <c r="AYX734" s="24"/>
      <c r="AYY734" s="24"/>
      <c r="AYZ734" s="24"/>
      <c r="AZA734" s="24"/>
      <c r="AZB734" s="24"/>
      <c r="AZC734" s="24"/>
      <c r="AZD734" s="24"/>
      <c r="AZE734" s="24"/>
      <c r="AZF734" s="24"/>
      <c r="AZG734" s="24"/>
      <c r="AZH734" s="24"/>
      <c r="AZI734" s="24"/>
      <c r="AZJ734" s="24"/>
      <c r="AZK734" s="24"/>
      <c r="AZL734" s="24"/>
      <c r="AZM734" s="24"/>
      <c r="AZN734" s="24"/>
      <c r="AZO734" s="24"/>
      <c r="AZP734" s="24"/>
      <c r="AZQ734" s="24"/>
      <c r="AZR734" s="24"/>
      <c r="AZS734" s="24"/>
      <c r="AZT734" s="24"/>
      <c r="AZU734" s="24"/>
      <c r="AZV734" s="24"/>
      <c r="AZW734" s="24"/>
      <c r="AZX734" s="24"/>
      <c r="AZY734" s="24"/>
      <c r="AZZ734" s="24"/>
      <c r="BAA734" s="24"/>
      <c r="BAB734" s="24"/>
      <c r="BAC734" s="24"/>
      <c r="BAD734" s="24"/>
      <c r="BAE734" s="24"/>
      <c r="BAF734" s="24"/>
      <c r="BAG734" s="24"/>
      <c r="BAH734" s="24"/>
      <c r="BAI734" s="24"/>
      <c r="BAJ734" s="24"/>
      <c r="BAK734" s="24"/>
      <c r="BAL734" s="24"/>
      <c r="BAM734" s="24"/>
      <c r="BAN734" s="24"/>
      <c r="BAO734" s="24"/>
      <c r="BAP734" s="24"/>
    </row>
    <row r="735" spans="1:1394" s="19" customFormat="1" x14ac:dyDescent="0.25">
      <c r="A735" s="19" t="str">
        <f>IF(YEAR(G735)=2024,#REF!,"")</f>
        <v/>
      </c>
      <c r="B735" s="19" t="str">
        <f>IF(YEAR(G735)=2025,#REF!,"")</f>
        <v/>
      </c>
      <c r="C735" s="19" t="str">
        <f t="shared" si="55"/>
        <v>Afternoon45151</v>
      </c>
      <c r="D735" s="19" t="str">
        <f>IF('by region'!$C$2="Any","Any",'Turf only'!V735)&amp;M735&amp;IF('by region'!$I$2="Any","Any",N735)&amp;G735</f>
        <v>AnyFlatAny45151</v>
      </c>
      <c r="E735" s="19" t="e">
        <f>IF(I735=#REF!,'Turf only'!G735,"")</f>
        <v>#REF!</v>
      </c>
      <c r="F735" s="19" t="e">
        <f t="shared" si="56"/>
        <v>#REF!</v>
      </c>
      <c r="G735" s="15">
        <v>45151</v>
      </c>
      <c r="H735" s="16" t="s">
        <v>40</v>
      </c>
      <c r="I735" s="16" t="s">
        <v>44</v>
      </c>
      <c r="J735" s="16" t="s">
        <v>9</v>
      </c>
      <c r="K735" s="14" t="s">
        <v>10</v>
      </c>
      <c r="L735" s="14" t="s">
        <v>17</v>
      </c>
      <c r="M735" s="16" t="s">
        <v>25</v>
      </c>
      <c r="N735" s="16" t="s">
        <v>13</v>
      </c>
      <c r="O735" s="16" t="s">
        <v>14</v>
      </c>
      <c r="P735" s="23">
        <f t="shared" si="57"/>
        <v>1</v>
      </c>
      <c r="Q735" s="23" cm="1">
        <f t="array" ref="Q735">SUMPRODUCT(($G$2:$G$2765=G735)*(P735&gt;$P$2:$P$2765))+1</f>
        <v>1</v>
      </c>
      <c r="R735" s="23" t="e">
        <f>(Q735*100000)+#REF!</f>
        <v>#REF!</v>
      </c>
      <c r="S735" s="19" t="e" cm="1">
        <f t="array" ref="S735">SUMPRODUCT(($G$2:$G$2765=G735)*(R735&gt;$R$2:$R$2765))+1</f>
        <v>#REF!</v>
      </c>
      <c r="T735" s="19" t="str">
        <f t="shared" si="58"/>
        <v xml:space="preserve">LEICESTER </v>
      </c>
      <c r="U735" s="19">
        <v>0</v>
      </c>
      <c r="V735" s="19" t="s">
        <v>17</v>
      </c>
      <c r="W735" s="19">
        <f t="shared" si="59"/>
        <v>2023</v>
      </c>
      <c r="X735" s="24"/>
      <c r="Y735" s="24"/>
      <c r="Z735" s="24"/>
      <c r="AA735" s="24"/>
      <c r="AB735" s="24"/>
      <c r="AC735" s="24"/>
      <c r="AD735" s="24"/>
      <c r="AE735" s="24"/>
      <c r="AF735" s="24"/>
      <c r="AG735" s="24"/>
      <c r="AH735" s="24"/>
      <c r="AI735" s="24"/>
      <c r="AJ735" s="24"/>
      <c r="AK735" s="24"/>
      <c r="AL735" s="24"/>
      <c r="AM735" s="24"/>
      <c r="AN735" s="24"/>
      <c r="AO735" s="24"/>
      <c r="AP735" s="24"/>
      <c r="AQ735" s="24"/>
      <c r="AR735" s="24"/>
      <c r="AS735" s="24"/>
      <c r="AT735" s="24"/>
      <c r="AU735" s="24"/>
      <c r="AV735" s="24"/>
      <c r="AW735" s="24"/>
      <c r="AX735" s="24"/>
      <c r="AY735" s="24"/>
      <c r="AZ735" s="24"/>
      <c r="BA735" s="24"/>
      <c r="BB735" s="24"/>
      <c r="BC735" s="24"/>
      <c r="BD735" s="24"/>
      <c r="BE735" s="24"/>
      <c r="BF735" s="24"/>
      <c r="BG735" s="24"/>
      <c r="BH735" s="24"/>
      <c r="BI735" s="24"/>
      <c r="BJ735" s="24"/>
      <c r="BK735" s="24"/>
      <c r="BL735" s="24"/>
      <c r="BM735" s="24"/>
      <c r="BN735" s="24"/>
      <c r="BO735" s="24"/>
      <c r="BP735" s="24"/>
      <c r="BQ735" s="24"/>
      <c r="BR735" s="24"/>
      <c r="BS735" s="24"/>
      <c r="BT735" s="24"/>
      <c r="BU735" s="24"/>
      <c r="BV735" s="24"/>
      <c r="BW735" s="24"/>
      <c r="BX735" s="24"/>
      <c r="BY735" s="24"/>
      <c r="BZ735" s="24"/>
      <c r="CA735" s="24"/>
      <c r="CB735" s="24"/>
      <c r="CC735" s="24"/>
      <c r="CD735" s="24"/>
      <c r="CE735" s="24"/>
      <c r="CF735" s="24"/>
      <c r="CG735" s="24"/>
      <c r="CH735" s="24"/>
      <c r="CI735" s="24"/>
      <c r="CJ735" s="24"/>
      <c r="CK735" s="24"/>
      <c r="CL735" s="24"/>
      <c r="CM735" s="24"/>
      <c r="CN735" s="24"/>
      <c r="CO735" s="24"/>
      <c r="CP735" s="24"/>
      <c r="CQ735" s="24"/>
      <c r="CR735" s="24"/>
      <c r="CS735" s="24"/>
      <c r="CT735" s="24"/>
      <c r="CU735" s="24"/>
      <c r="CV735" s="24"/>
      <c r="CW735" s="24"/>
      <c r="CX735" s="24"/>
      <c r="CY735" s="24"/>
      <c r="CZ735" s="24"/>
      <c r="DA735" s="24"/>
      <c r="DB735" s="24"/>
      <c r="DC735" s="24"/>
      <c r="DD735" s="24"/>
      <c r="DE735" s="24"/>
      <c r="DF735" s="24"/>
      <c r="DG735" s="24"/>
      <c r="DH735" s="24"/>
      <c r="DI735" s="24"/>
      <c r="DJ735" s="24"/>
      <c r="DK735" s="24"/>
      <c r="DL735" s="24"/>
      <c r="DM735" s="24"/>
      <c r="DN735" s="24"/>
      <c r="DO735" s="24"/>
      <c r="DP735" s="24"/>
      <c r="DQ735" s="24"/>
      <c r="DR735" s="24"/>
      <c r="DS735" s="24"/>
      <c r="DT735" s="24"/>
      <c r="DU735" s="24"/>
      <c r="DV735" s="24"/>
      <c r="DW735" s="24"/>
      <c r="DX735" s="24"/>
      <c r="DY735" s="24"/>
      <c r="DZ735" s="24"/>
      <c r="EA735" s="24"/>
      <c r="EB735" s="24"/>
      <c r="EC735" s="24"/>
      <c r="ED735" s="24"/>
      <c r="EE735" s="24"/>
      <c r="EF735" s="24"/>
      <c r="EG735" s="24"/>
      <c r="EH735" s="24"/>
      <c r="EI735" s="24"/>
      <c r="EJ735" s="24"/>
      <c r="EK735" s="24"/>
      <c r="EL735" s="24"/>
      <c r="EM735" s="24"/>
      <c r="EN735" s="24"/>
      <c r="EO735" s="24"/>
      <c r="EP735" s="24"/>
      <c r="EQ735" s="24"/>
      <c r="ER735" s="24"/>
      <c r="ES735" s="24"/>
      <c r="ET735" s="24"/>
      <c r="EU735" s="24"/>
      <c r="EV735" s="24"/>
      <c r="EW735" s="24"/>
      <c r="EX735" s="24"/>
      <c r="EY735" s="24"/>
      <c r="EZ735" s="24"/>
      <c r="FA735" s="24"/>
      <c r="FB735" s="24"/>
      <c r="FC735" s="24"/>
      <c r="FD735" s="24"/>
      <c r="FE735" s="24"/>
      <c r="FF735" s="24"/>
      <c r="FG735" s="24"/>
      <c r="FH735" s="24"/>
      <c r="FI735" s="24"/>
      <c r="FJ735" s="24"/>
      <c r="FK735" s="24"/>
      <c r="FL735" s="24"/>
      <c r="FM735" s="24"/>
      <c r="FN735" s="24"/>
      <c r="FO735" s="24"/>
      <c r="FP735" s="24"/>
      <c r="FQ735" s="24"/>
      <c r="FR735" s="24"/>
      <c r="FS735" s="24"/>
      <c r="FT735" s="24"/>
      <c r="FU735" s="24"/>
      <c r="FV735" s="24"/>
      <c r="FW735" s="24"/>
      <c r="FX735" s="24"/>
      <c r="FY735" s="24"/>
      <c r="FZ735" s="24"/>
      <c r="GA735" s="24"/>
      <c r="GB735" s="24"/>
      <c r="GC735" s="24"/>
      <c r="GD735" s="24"/>
      <c r="GE735" s="24"/>
      <c r="GF735" s="24"/>
      <c r="GG735" s="24"/>
      <c r="GH735" s="24"/>
      <c r="GI735" s="24"/>
      <c r="GJ735" s="24"/>
      <c r="GK735" s="24"/>
      <c r="GL735" s="24"/>
      <c r="GM735" s="24"/>
      <c r="GN735" s="24"/>
      <c r="GO735" s="24"/>
      <c r="GP735" s="24"/>
      <c r="GQ735" s="24"/>
      <c r="GR735" s="24"/>
      <c r="GS735" s="24"/>
      <c r="GT735" s="24"/>
      <c r="GU735" s="24"/>
      <c r="GV735" s="24"/>
      <c r="GW735" s="24"/>
      <c r="GX735" s="24"/>
      <c r="GY735" s="24"/>
      <c r="GZ735" s="24"/>
      <c r="HA735" s="24"/>
      <c r="HB735" s="24"/>
      <c r="HC735" s="24"/>
      <c r="HD735" s="24"/>
      <c r="HE735" s="24"/>
      <c r="HF735" s="24"/>
      <c r="HG735" s="24"/>
      <c r="HH735" s="24"/>
      <c r="HI735" s="24"/>
      <c r="HJ735" s="24"/>
      <c r="HK735" s="24"/>
      <c r="HL735" s="24"/>
      <c r="HM735" s="24"/>
      <c r="HN735" s="24"/>
      <c r="HO735" s="24"/>
      <c r="HP735" s="24"/>
      <c r="HQ735" s="24"/>
      <c r="HR735" s="24"/>
      <c r="HS735" s="24"/>
      <c r="HT735" s="24"/>
      <c r="HU735" s="24"/>
      <c r="HV735" s="24"/>
      <c r="HW735" s="24"/>
      <c r="HX735" s="24"/>
      <c r="HY735" s="24"/>
      <c r="HZ735" s="24"/>
      <c r="IA735" s="24"/>
      <c r="IB735" s="24"/>
      <c r="IC735" s="24"/>
      <c r="ID735" s="24"/>
      <c r="IE735" s="24"/>
      <c r="IF735" s="24"/>
      <c r="IG735" s="24"/>
      <c r="IH735" s="24"/>
      <c r="II735" s="24"/>
      <c r="IJ735" s="24"/>
      <c r="IK735" s="24"/>
      <c r="IL735" s="24"/>
      <c r="IM735" s="24"/>
      <c r="IN735" s="24"/>
      <c r="IO735" s="24"/>
      <c r="IP735" s="24"/>
      <c r="IQ735" s="24"/>
      <c r="IR735" s="24"/>
      <c r="IS735" s="24"/>
      <c r="IT735" s="24"/>
      <c r="IU735" s="24"/>
      <c r="IV735" s="24"/>
      <c r="IW735" s="24"/>
      <c r="IX735" s="24"/>
      <c r="IY735" s="24"/>
      <c r="IZ735" s="24"/>
      <c r="JA735" s="24"/>
      <c r="JB735" s="24"/>
      <c r="JC735" s="24"/>
      <c r="JD735" s="24"/>
      <c r="JE735" s="24"/>
      <c r="JF735" s="24"/>
      <c r="JG735" s="24"/>
      <c r="JH735" s="24"/>
      <c r="JI735" s="24"/>
      <c r="JJ735" s="24"/>
      <c r="JK735" s="24"/>
      <c r="JL735" s="24"/>
      <c r="JM735" s="24"/>
      <c r="JN735" s="24"/>
      <c r="JO735" s="24"/>
      <c r="JP735" s="24"/>
      <c r="JQ735" s="24"/>
      <c r="JR735" s="24"/>
      <c r="JS735" s="24"/>
      <c r="JT735" s="24"/>
      <c r="JU735" s="24"/>
      <c r="JV735" s="24"/>
      <c r="JW735" s="24"/>
      <c r="JX735" s="24"/>
      <c r="JY735" s="24"/>
      <c r="JZ735" s="24"/>
      <c r="KA735" s="24"/>
      <c r="KB735" s="24"/>
      <c r="KC735" s="24"/>
      <c r="KD735" s="24"/>
      <c r="KE735" s="24"/>
      <c r="KF735" s="24"/>
      <c r="KG735" s="24"/>
      <c r="KH735" s="24"/>
      <c r="KI735" s="24"/>
      <c r="KJ735" s="24"/>
      <c r="KK735" s="24"/>
      <c r="KL735" s="24"/>
      <c r="KM735" s="24"/>
      <c r="KN735" s="24"/>
      <c r="KO735" s="24"/>
      <c r="KP735" s="24"/>
      <c r="KQ735" s="24"/>
      <c r="KR735" s="24"/>
      <c r="KS735" s="24"/>
      <c r="KT735" s="24"/>
      <c r="KU735" s="24"/>
      <c r="KV735" s="24"/>
      <c r="KW735" s="24"/>
      <c r="KX735" s="24"/>
      <c r="KY735" s="24"/>
      <c r="KZ735" s="24"/>
      <c r="LA735" s="24"/>
      <c r="LB735" s="24"/>
      <c r="LC735" s="24"/>
      <c r="LD735" s="24"/>
      <c r="LE735" s="24"/>
      <c r="LF735" s="24"/>
      <c r="LG735" s="24"/>
      <c r="LH735" s="24"/>
      <c r="LI735" s="24"/>
      <c r="LJ735" s="24"/>
      <c r="LK735" s="24"/>
      <c r="LL735" s="24"/>
      <c r="LM735" s="24"/>
      <c r="LN735" s="24"/>
      <c r="LO735" s="24"/>
      <c r="LP735" s="24"/>
      <c r="LQ735" s="24"/>
      <c r="LR735" s="24"/>
      <c r="LS735" s="24"/>
      <c r="LT735" s="24"/>
      <c r="LU735" s="24"/>
      <c r="LV735" s="24"/>
      <c r="LW735" s="24"/>
      <c r="LX735" s="24"/>
      <c r="LY735" s="24"/>
      <c r="LZ735" s="24"/>
      <c r="MA735" s="24"/>
      <c r="MB735" s="24"/>
      <c r="MC735" s="24"/>
      <c r="MD735" s="24"/>
      <c r="ME735" s="24"/>
      <c r="MF735" s="24"/>
      <c r="MG735" s="24"/>
      <c r="MH735" s="24"/>
      <c r="MI735" s="24"/>
      <c r="MJ735" s="24"/>
      <c r="MK735" s="24"/>
      <c r="ML735" s="24"/>
      <c r="MM735" s="24"/>
      <c r="MN735" s="24"/>
      <c r="MO735" s="24"/>
      <c r="MP735" s="24"/>
      <c r="MQ735" s="24"/>
      <c r="MR735" s="24"/>
      <c r="MS735" s="24"/>
      <c r="MT735" s="24"/>
      <c r="MU735" s="24"/>
      <c r="MV735" s="24"/>
      <c r="MW735" s="24"/>
      <c r="MX735" s="24"/>
      <c r="MY735" s="24"/>
      <c r="MZ735" s="24"/>
      <c r="NA735" s="24"/>
      <c r="NB735" s="24"/>
      <c r="NC735" s="24"/>
      <c r="ND735" s="24"/>
      <c r="NE735" s="24"/>
      <c r="NF735" s="24"/>
      <c r="NG735" s="24"/>
      <c r="NH735" s="24"/>
      <c r="NI735" s="24"/>
      <c r="NJ735" s="24"/>
      <c r="NK735" s="24"/>
      <c r="NL735" s="24"/>
      <c r="NM735" s="24"/>
      <c r="NN735" s="24"/>
      <c r="NO735" s="24"/>
      <c r="NP735" s="24"/>
      <c r="NQ735" s="24"/>
      <c r="NR735" s="24"/>
      <c r="NS735" s="24"/>
      <c r="NT735" s="24"/>
      <c r="NU735" s="24"/>
      <c r="NV735" s="24"/>
      <c r="NW735" s="24"/>
      <c r="NX735" s="24"/>
      <c r="NY735" s="24"/>
      <c r="NZ735" s="24"/>
      <c r="OA735" s="24"/>
      <c r="OB735" s="24"/>
      <c r="OC735" s="24"/>
      <c r="OD735" s="24"/>
      <c r="OE735" s="24"/>
      <c r="OF735" s="24"/>
      <c r="OG735" s="24"/>
      <c r="OH735" s="24"/>
      <c r="OI735" s="24"/>
      <c r="OJ735" s="24"/>
      <c r="OK735" s="24"/>
      <c r="OL735" s="24"/>
      <c r="OM735" s="24"/>
      <c r="ON735" s="24"/>
      <c r="OO735" s="24"/>
      <c r="OP735" s="24"/>
      <c r="OQ735" s="24"/>
      <c r="OR735" s="24"/>
      <c r="OS735" s="24"/>
      <c r="OT735" s="24"/>
      <c r="OU735" s="24"/>
      <c r="OV735" s="24"/>
      <c r="OW735" s="24"/>
      <c r="OX735" s="24"/>
      <c r="OY735" s="24"/>
      <c r="OZ735" s="24"/>
      <c r="PA735" s="24"/>
      <c r="PB735" s="24"/>
      <c r="PC735" s="24"/>
      <c r="PD735" s="24"/>
      <c r="PE735" s="24"/>
      <c r="PF735" s="24"/>
      <c r="PG735" s="24"/>
      <c r="PH735" s="24"/>
      <c r="PI735" s="24"/>
      <c r="PJ735" s="24"/>
      <c r="PK735" s="24"/>
      <c r="PL735" s="24"/>
      <c r="PM735" s="24"/>
      <c r="PN735" s="24"/>
      <c r="PO735" s="24"/>
      <c r="PP735" s="24"/>
      <c r="PQ735" s="24"/>
      <c r="PR735" s="24"/>
      <c r="PS735" s="24"/>
      <c r="PT735" s="24"/>
      <c r="PU735" s="24"/>
      <c r="PV735" s="24"/>
      <c r="PW735" s="24"/>
      <c r="PX735" s="24"/>
      <c r="PY735" s="24"/>
      <c r="PZ735" s="24"/>
      <c r="QA735" s="24"/>
      <c r="QB735" s="24"/>
      <c r="QC735" s="24"/>
      <c r="QD735" s="24"/>
      <c r="QE735" s="24"/>
      <c r="QF735" s="24"/>
      <c r="QG735" s="24"/>
      <c r="QH735" s="24"/>
      <c r="QI735" s="24"/>
      <c r="QJ735" s="24"/>
      <c r="QK735" s="24"/>
      <c r="QL735" s="24"/>
      <c r="QM735" s="24"/>
      <c r="QN735" s="24"/>
      <c r="QO735" s="24"/>
      <c r="QP735" s="24"/>
      <c r="QQ735" s="24"/>
      <c r="QR735" s="24"/>
      <c r="QS735" s="24"/>
      <c r="QT735" s="24"/>
      <c r="QU735" s="24"/>
      <c r="QV735" s="24"/>
      <c r="QW735" s="24"/>
      <c r="QX735" s="24"/>
      <c r="QY735" s="24"/>
      <c r="QZ735" s="24"/>
      <c r="RA735" s="24"/>
      <c r="RB735" s="24"/>
      <c r="RC735" s="24"/>
      <c r="RD735" s="24"/>
      <c r="RE735" s="24"/>
      <c r="RF735" s="24"/>
      <c r="RG735" s="24"/>
      <c r="RH735" s="24"/>
      <c r="RI735" s="24"/>
      <c r="RJ735" s="24"/>
      <c r="RK735" s="24"/>
      <c r="RL735" s="24"/>
      <c r="RM735" s="24"/>
      <c r="RN735" s="24"/>
      <c r="RO735" s="24"/>
      <c r="RP735" s="24"/>
      <c r="RQ735" s="24"/>
      <c r="RR735" s="24"/>
      <c r="RS735" s="24"/>
      <c r="RT735" s="24"/>
      <c r="RU735" s="24"/>
      <c r="RV735" s="24"/>
      <c r="RW735" s="24"/>
      <c r="RX735" s="24"/>
      <c r="RY735" s="24"/>
      <c r="RZ735" s="24"/>
      <c r="SA735" s="24"/>
      <c r="SB735" s="24"/>
      <c r="SC735" s="24"/>
      <c r="SD735" s="24"/>
      <c r="SE735" s="24"/>
      <c r="SF735" s="24"/>
      <c r="SG735" s="24"/>
      <c r="SH735" s="24"/>
      <c r="SI735" s="24"/>
      <c r="SJ735" s="24"/>
      <c r="SK735" s="24"/>
      <c r="SL735" s="24"/>
      <c r="SM735" s="24"/>
      <c r="SN735" s="24"/>
      <c r="SO735" s="24"/>
      <c r="SP735" s="24"/>
      <c r="SQ735" s="24"/>
      <c r="SR735" s="24"/>
      <c r="SS735" s="24"/>
      <c r="ST735" s="24"/>
      <c r="SU735" s="24"/>
      <c r="SV735" s="24"/>
      <c r="SW735" s="24"/>
      <c r="SX735" s="24"/>
      <c r="SY735" s="24"/>
      <c r="SZ735" s="24"/>
      <c r="TA735" s="24"/>
      <c r="TB735" s="24"/>
      <c r="TC735" s="24"/>
      <c r="TD735" s="24"/>
      <c r="TE735" s="24"/>
      <c r="TF735" s="24"/>
      <c r="TG735" s="24"/>
      <c r="TH735" s="24"/>
      <c r="TI735" s="24"/>
      <c r="TJ735" s="24"/>
      <c r="TK735" s="24"/>
      <c r="TL735" s="24"/>
      <c r="TM735" s="24"/>
      <c r="TN735" s="24"/>
      <c r="TO735" s="24"/>
      <c r="TP735" s="24"/>
      <c r="TQ735" s="24"/>
      <c r="TR735" s="24"/>
      <c r="TS735" s="24"/>
      <c r="TT735" s="24"/>
      <c r="TU735" s="24"/>
      <c r="TV735" s="24"/>
      <c r="TW735" s="24"/>
      <c r="TX735" s="24"/>
      <c r="TY735" s="24"/>
      <c r="TZ735" s="24"/>
      <c r="UA735" s="24"/>
      <c r="UB735" s="24"/>
      <c r="UC735" s="24"/>
      <c r="UD735" s="24"/>
      <c r="UE735" s="24"/>
      <c r="UF735" s="24"/>
      <c r="UG735" s="24"/>
      <c r="UH735" s="24"/>
      <c r="UI735" s="24"/>
      <c r="UJ735" s="24"/>
      <c r="UK735" s="24"/>
      <c r="UL735" s="24"/>
      <c r="UM735" s="24"/>
      <c r="UN735" s="24"/>
      <c r="UO735" s="24"/>
      <c r="UP735" s="24"/>
      <c r="UQ735" s="24"/>
      <c r="UR735" s="24"/>
      <c r="US735" s="24"/>
      <c r="UT735" s="24"/>
      <c r="UU735" s="24"/>
      <c r="UV735" s="24"/>
      <c r="UW735" s="24"/>
      <c r="UX735" s="24"/>
      <c r="UY735" s="24"/>
      <c r="UZ735" s="24"/>
      <c r="VA735" s="24"/>
      <c r="VB735" s="24"/>
      <c r="VC735" s="24"/>
      <c r="VD735" s="24"/>
      <c r="VE735" s="24"/>
      <c r="VF735" s="24"/>
      <c r="VG735" s="24"/>
      <c r="VH735" s="24"/>
      <c r="VI735" s="24"/>
      <c r="VJ735" s="24"/>
      <c r="VK735" s="24"/>
      <c r="VL735" s="24"/>
      <c r="VM735" s="24"/>
      <c r="VN735" s="24"/>
      <c r="VO735" s="24"/>
      <c r="VP735" s="24"/>
      <c r="VQ735" s="24"/>
      <c r="VR735" s="24"/>
      <c r="VS735" s="24"/>
      <c r="VT735" s="24"/>
      <c r="VU735" s="24"/>
      <c r="VV735" s="24"/>
      <c r="VW735" s="24"/>
      <c r="VX735" s="24"/>
      <c r="VY735" s="24"/>
      <c r="VZ735" s="24"/>
      <c r="WA735" s="24"/>
      <c r="WB735" s="24"/>
      <c r="WC735" s="24"/>
      <c r="WD735" s="24"/>
      <c r="WE735" s="24"/>
      <c r="WF735" s="24"/>
      <c r="WG735" s="24"/>
      <c r="WH735" s="24"/>
      <c r="WI735" s="24"/>
      <c r="WJ735" s="24"/>
      <c r="WK735" s="24"/>
      <c r="WL735" s="24"/>
      <c r="WM735" s="24"/>
      <c r="WN735" s="24"/>
      <c r="WO735" s="24"/>
      <c r="WP735" s="24"/>
      <c r="WQ735" s="24"/>
      <c r="WR735" s="24"/>
      <c r="WS735" s="24"/>
      <c r="WT735" s="24"/>
      <c r="WU735" s="24"/>
      <c r="WV735" s="24"/>
      <c r="WW735" s="24"/>
      <c r="WX735" s="24"/>
      <c r="WY735" s="24"/>
      <c r="WZ735" s="24"/>
      <c r="XA735" s="24"/>
      <c r="XB735" s="24"/>
      <c r="XC735" s="24"/>
      <c r="XD735" s="24"/>
      <c r="XE735" s="24"/>
      <c r="XF735" s="24"/>
      <c r="XG735" s="24"/>
      <c r="XH735" s="24"/>
      <c r="XI735" s="24"/>
      <c r="XJ735" s="24"/>
      <c r="XK735" s="24"/>
      <c r="XL735" s="24"/>
      <c r="XM735" s="24"/>
      <c r="XN735" s="24"/>
      <c r="XO735" s="24"/>
      <c r="XP735" s="24"/>
      <c r="XQ735" s="24"/>
      <c r="XR735" s="24"/>
      <c r="XS735" s="24"/>
      <c r="XT735" s="24"/>
      <c r="XU735" s="24"/>
      <c r="XV735" s="24"/>
      <c r="XW735" s="24"/>
      <c r="XX735" s="24"/>
      <c r="XY735" s="24"/>
      <c r="XZ735" s="24"/>
      <c r="YA735" s="24"/>
      <c r="YB735" s="24"/>
      <c r="YC735" s="24"/>
      <c r="YD735" s="24"/>
      <c r="YE735" s="24"/>
      <c r="YF735" s="24"/>
      <c r="YG735" s="24"/>
      <c r="YH735" s="24"/>
      <c r="YI735" s="24"/>
      <c r="YJ735" s="24"/>
      <c r="YK735" s="24"/>
      <c r="YL735" s="24"/>
      <c r="YM735" s="24"/>
      <c r="YN735" s="24"/>
      <c r="YO735" s="24"/>
      <c r="YP735" s="24"/>
      <c r="YQ735" s="24"/>
      <c r="YR735" s="24"/>
      <c r="YS735" s="24"/>
      <c r="YT735" s="24"/>
      <c r="YU735" s="24"/>
      <c r="YV735" s="24"/>
      <c r="YW735" s="24"/>
      <c r="YX735" s="24"/>
      <c r="YY735" s="24"/>
      <c r="YZ735" s="24"/>
      <c r="ZA735" s="24"/>
      <c r="ZB735" s="24"/>
      <c r="ZC735" s="24"/>
      <c r="ZD735" s="24"/>
      <c r="ZE735" s="24"/>
      <c r="ZF735" s="24"/>
      <c r="ZG735" s="24"/>
      <c r="ZH735" s="24"/>
      <c r="ZI735" s="24"/>
      <c r="ZJ735" s="24"/>
      <c r="ZK735" s="24"/>
      <c r="ZL735" s="24"/>
      <c r="ZM735" s="24"/>
      <c r="ZN735" s="24"/>
      <c r="ZO735" s="24"/>
      <c r="ZP735" s="24"/>
      <c r="ZQ735" s="24"/>
      <c r="ZR735" s="24"/>
      <c r="ZS735" s="24"/>
      <c r="ZT735" s="24"/>
      <c r="ZU735" s="24"/>
      <c r="ZV735" s="24"/>
      <c r="ZW735" s="24"/>
      <c r="ZX735" s="24"/>
      <c r="ZY735" s="24"/>
      <c r="ZZ735" s="24"/>
      <c r="AAA735" s="24"/>
      <c r="AAB735" s="24"/>
      <c r="AAC735" s="24"/>
      <c r="AAD735" s="24"/>
      <c r="AAE735" s="24"/>
      <c r="AAF735" s="24"/>
      <c r="AAG735" s="24"/>
      <c r="AAH735" s="24"/>
      <c r="AAI735" s="24"/>
      <c r="AAJ735" s="24"/>
      <c r="AAK735" s="24"/>
      <c r="AAL735" s="24"/>
      <c r="AAM735" s="24"/>
      <c r="AAN735" s="24"/>
      <c r="AAO735" s="24"/>
      <c r="AAP735" s="24"/>
      <c r="AAQ735" s="24"/>
      <c r="AAR735" s="24"/>
      <c r="AAS735" s="24"/>
      <c r="AAT735" s="24"/>
      <c r="AAU735" s="24"/>
      <c r="AAV735" s="24"/>
      <c r="AAW735" s="24"/>
      <c r="AAX735" s="24"/>
      <c r="AAY735" s="24"/>
      <c r="AAZ735" s="24"/>
      <c r="ABA735" s="24"/>
      <c r="ABB735" s="24"/>
      <c r="ABC735" s="24"/>
      <c r="ABD735" s="24"/>
      <c r="ABE735" s="24"/>
      <c r="ABF735" s="24"/>
      <c r="ABG735" s="24"/>
      <c r="ABH735" s="24"/>
      <c r="ABI735" s="24"/>
      <c r="ABJ735" s="24"/>
      <c r="ABK735" s="24"/>
      <c r="ABL735" s="24"/>
      <c r="ABM735" s="24"/>
      <c r="ABN735" s="24"/>
      <c r="ABO735" s="24"/>
      <c r="ABP735" s="24"/>
      <c r="ABQ735" s="24"/>
      <c r="ABR735" s="24"/>
      <c r="ABS735" s="24"/>
      <c r="ABT735" s="24"/>
      <c r="ABU735" s="24"/>
      <c r="ABV735" s="24"/>
      <c r="ABW735" s="24"/>
      <c r="ABX735" s="24"/>
      <c r="ABY735" s="24"/>
      <c r="ABZ735" s="24"/>
      <c r="ACA735" s="24"/>
      <c r="ACB735" s="24"/>
      <c r="ACC735" s="24"/>
      <c r="ACD735" s="24"/>
      <c r="ACE735" s="24"/>
      <c r="ACF735" s="24"/>
      <c r="ACG735" s="24"/>
      <c r="ACH735" s="24"/>
      <c r="ACI735" s="24"/>
      <c r="ACJ735" s="24"/>
      <c r="ACK735" s="24"/>
      <c r="ACL735" s="24"/>
      <c r="ACM735" s="24"/>
      <c r="ACN735" s="24"/>
      <c r="ACO735" s="24"/>
      <c r="ACP735" s="24"/>
      <c r="ACQ735" s="24"/>
      <c r="ACR735" s="24"/>
      <c r="ACS735" s="24"/>
      <c r="ACT735" s="24"/>
      <c r="ACU735" s="24"/>
      <c r="ACV735" s="24"/>
      <c r="ACW735" s="24"/>
      <c r="ACX735" s="24"/>
      <c r="ACY735" s="24"/>
      <c r="ACZ735" s="24"/>
      <c r="ADA735" s="24"/>
      <c r="ADB735" s="24"/>
      <c r="ADC735" s="24"/>
      <c r="ADD735" s="24"/>
      <c r="ADE735" s="24"/>
      <c r="ADF735" s="24"/>
      <c r="ADG735" s="24"/>
      <c r="ADH735" s="24"/>
      <c r="ADI735" s="24"/>
      <c r="ADJ735" s="24"/>
      <c r="ADK735" s="24"/>
      <c r="ADL735" s="24"/>
      <c r="ADM735" s="24"/>
      <c r="ADN735" s="24"/>
      <c r="ADO735" s="24"/>
      <c r="ADP735" s="24"/>
      <c r="ADQ735" s="24"/>
      <c r="ADR735" s="24"/>
      <c r="ADS735" s="24"/>
      <c r="ADT735" s="24"/>
      <c r="ADU735" s="24"/>
      <c r="ADV735" s="24"/>
      <c r="ADW735" s="24"/>
      <c r="ADX735" s="24"/>
      <c r="ADY735" s="24"/>
      <c r="ADZ735" s="24"/>
      <c r="AEA735" s="24"/>
      <c r="AEB735" s="24"/>
      <c r="AEC735" s="24"/>
      <c r="AED735" s="24"/>
      <c r="AEE735" s="24"/>
      <c r="AEF735" s="24"/>
      <c r="AEG735" s="24"/>
      <c r="AEH735" s="24"/>
      <c r="AEI735" s="24"/>
      <c r="AEJ735" s="24"/>
      <c r="AEK735" s="24"/>
      <c r="AEL735" s="24"/>
      <c r="AEM735" s="24"/>
      <c r="AEN735" s="24"/>
      <c r="AEO735" s="24"/>
      <c r="AEP735" s="24"/>
      <c r="AEQ735" s="24"/>
      <c r="AER735" s="24"/>
      <c r="AES735" s="24"/>
      <c r="AET735" s="24"/>
      <c r="AEU735" s="24"/>
      <c r="AEV735" s="24"/>
      <c r="AEW735" s="24"/>
      <c r="AEX735" s="24"/>
      <c r="AEY735" s="24"/>
      <c r="AEZ735" s="24"/>
      <c r="AFA735" s="24"/>
      <c r="AFB735" s="24"/>
      <c r="AFC735" s="24"/>
      <c r="AFD735" s="24"/>
      <c r="AFE735" s="24"/>
      <c r="AFF735" s="24"/>
      <c r="AFG735" s="24"/>
      <c r="AFH735" s="24"/>
      <c r="AFI735" s="24"/>
      <c r="AFJ735" s="24"/>
      <c r="AFK735" s="24"/>
      <c r="AFL735" s="24"/>
      <c r="AFM735" s="24"/>
      <c r="AFN735" s="24"/>
      <c r="AFO735" s="24"/>
      <c r="AFP735" s="24"/>
      <c r="AFQ735" s="24"/>
      <c r="AFR735" s="24"/>
      <c r="AFS735" s="24"/>
      <c r="AFT735" s="24"/>
      <c r="AFU735" s="24"/>
      <c r="AFV735" s="24"/>
      <c r="AFW735" s="24"/>
      <c r="AFX735" s="24"/>
      <c r="AFY735" s="24"/>
      <c r="AFZ735" s="24"/>
      <c r="AGA735" s="24"/>
      <c r="AGB735" s="24"/>
      <c r="AGC735" s="24"/>
      <c r="AGD735" s="24"/>
      <c r="AGE735" s="24"/>
      <c r="AGF735" s="24"/>
      <c r="AGG735" s="24"/>
      <c r="AGH735" s="24"/>
      <c r="AGI735" s="24"/>
      <c r="AGJ735" s="24"/>
      <c r="AGK735" s="24"/>
      <c r="AGL735" s="24"/>
      <c r="AGM735" s="24"/>
      <c r="AGN735" s="24"/>
      <c r="AGO735" s="24"/>
      <c r="AGP735" s="24"/>
      <c r="AGQ735" s="24"/>
      <c r="AGR735" s="24"/>
      <c r="AGS735" s="24"/>
      <c r="AGT735" s="24"/>
      <c r="AGU735" s="24"/>
      <c r="AGV735" s="24"/>
      <c r="AGW735" s="24"/>
      <c r="AGX735" s="24"/>
      <c r="AGY735" s="24"/>
      <c r="AGZ735" s="24"/>
      <c r="AHA735" s="24"/>
      <c r="AHB735" s="24"/>
      <c r="AHC735" s="24"/>
      <c r="AHD735" s="24"/>
      <c r="AHE735" s="24"/>
      <c r="AHF735" s="24"/>
      <c r="AHG735" s="24"/>
      <c r="AHH735" s="24"/>
      <c r="AHI735" s="24"/>
      <c r="AHJ735" s="24"/>
      <c r="AHK735" s="24"/>
      <c r="AHL735" s="24"/>
      <c r="AHM735" s="24"/>
      <c r="AHN735" s="24"/>
      <c r="AHO735" s="24"/>
      <c r="AHP735" s="24"/>
      <c r="AHQ735" s="24"/>
      <c r="AHR735" s="24"/>
      <c r="AHS735" s="24"/>
      <c r="AHT735" s="24"/>
      <c r="AHU735" s="24"/>
      <c r="AHV735" s="24"/>
      <c r="AHW735" s="24"/>
      <c r="AHX735" s="24"/>
      <c r="AHY735" s="24"/>
      <c r="AHZ735" s="24"/>
      <c r="AIA735" s="24"/>
      <c r="AIB735" s="24"/>
      <c r="AIC735" s="24"/>
      <c r="AID735" s="24"/>
      <c r="AIE735" s="24"/>
      <c r="AIF735" s="24"/>
      <c r="AIG735" s="24"/>
      <c r="AIH735" s="24"/>
      <c r="AII735" s="24"/>
      <c r="AIJ735" s="24"/>
      <c r="AIK735" s="24"/>
      <c r="AIL735" s="24"/>
      <c r="AIM735" s="24"/>
      <c r="AIN735" s="24"/>
      <c r="AIO735" s="24"/>
      <c r="AIP735" s="24"/>
      <c r="AIQ735" s="24"/>
      <c r="AIR735" s="24"/>
      <c r="AIS735" s="24"/>
      <c r="AIT735" s="24"/>
      <c r="AIU735" s="24"/>
      <c r="AIV735" s="24"/>
      <c r="AIW735" s="24"/>
      <c r="AIX735" s="24"/>
      <c r="AIY735" s="24"/>
      <c r="AIZ735" s="24"/>
      <c r="AJA735" s="24"/>
      <c r="AJB735" s="24"/>
      <c r="AJC735" s="24"/>
      <c r="AJD735" s="24"/>
      <c r="AJE735" s="24"/>
      <c r="AJF735" s="24"/>
      <c r="AJG735" s="24"/>
      <c r="AJH735" s="24"/>
      <c r="AJI735" s="24"/>
      <c r="AJJ735" s="24"/>
      <c r="AJK735" s="24"/>
      <c r="AJL735" s="24"/>
      <c r="AJM735" s="24"/>
      <c r="AJN735" s="24"/>
      <c r="AJO735" s="24"/>
      <c r="AJP735" s="24"/>
      <c r="AJQ735" s="24"/>
      <c r="AJR735" s="24"/>
      <c r="AJS735" s="24"/>
      <c r="AJT735" s="24"/>
      <c r="AJU735" s="24"/>
      <c r="AJV735" s="24"/>
      <c r="AJW735" s="24"/>
      <c r="AJX735" s="24"/>
      <c r="AJY735" s="24"/>
      <c r="AJZ735" s="24"/>
      <c r="AKA735" s="24"/>
      <c r="AKB735" s="24"/>
      <c r="AKC735" s="24"/>
      <c r="AKD735" s="24"/>
      <c r="AKE735" s="24"/>
      <c r="AKF735" s="24"/>
      <c r="AKG735" s="24"/>
      <c r="AKH735" s="24"/>
      <c r="AKI735" s="24"/>
      <c r="AKJ735" s="24"/>
      <c r="AKK735" s="24"/>
      <c r="AKL735" s="24"/>
      <c r="AKM735" s="24"/>
      <c r="AKN735" s="24"/>
      <c r="AKO735" s="24"/>
      <c r="AKP735" s="24"/>
      <c r="AKQ735" s="24"/>
      <c r="AKR735" s="24"/>
      <c r="AKS735" s="24"/>
      <c r="AKT735" s="24"/>
      <c r="AKU735" s="24"/>
      <c r="AKV735" s="24"/>
      <c r="AKW735" s="24"/>
      <c r="AKX735" s="24"/>
      <c r="AKY735" s="24"/>
      <c r="AKZ735" s="24"/>
      <c r="ALA735" s="24"/>
      <c r="ALB735" s="24"/>
      <c r="ALC735" s="24"/>
      <c r="ALD735" s="24"/>
      <c r="ALE735" s="24"/>
      <c r="ALF735" s="24"/>
      <c r="ALG735" s="24"/>
      <c r="ALH735" s="24"/>
      <c r="ALI735" s="24"/>
      <c r="ALJ735" s="24"/>
      <c r="ALK735" s="24"/>
      <c r="ALL735" s="24"/>
      <c r="ALM735" s="24"/>
      <c r="ALN735" s="24"/>
      <c r="ALO735" s="24"/>
      <c r="ALP735" s="24"/>
      <c r="ALQ735" s="24"/>
      <c r="ALR735" s="24"/>
      <c r="ALS735" s="24"/>
      <c r="ALT735" s="24"/>
      <c r="ALU735" s="24"/>
      <c r="ALV735" s="24"/>
      <c r="ALW735" s="24"/>
      <c r="ALX735" s="24"/>
      <c r="ALY735" s="24"/>
      <c r="ALZ735" s="24"/>
      <c r="AMA735" s="24"/>
      <c r="AMB735" s="24"/>
      <c r="AMC735" s="24"/>
      <c r="AMD735" s="24"/>
      <c r="AME735" s="24"/>
      <c r="AMF735" s="24"/>
      <c r="AMG735" s="24"/>
      <c r="AMH735" s="24"/>
      <c r="AMI735" s="24"/>
      <c r="AMJ735" s="24"/>
      <c r="AMK735" s="24"/>
      <c r="AML735" s="24"/>
      <c r="AMM735" s="24"/>
      <c r="AMN735" s="24"/>
      <c r="AMO735" s="24"/>
      <c r="AMP735" s="24"/>
      <c r="AMQ735" s="24"/>
      <c r="AMR735" s="24"/>
      <c r="AMS735" s="24"/>
      <c r="AMT735" s="24"/>
      <c r="AMU735" s="24"/>
      <c r="AMV735" s="24"/>
      <c r="AMW735" s="24"/>
      <c r="AMX735" s="24"/>
      <c r="AMY735" s="24"/>
      <c r="AMZ735" s="24"/>
      <c r="ANA735" s="24"/>
      <c r="ANB735" s="24"/>
      <c r="ANC735" s="24"/>
      <c r="AND735" s="24"/>
      <c r="ANE735" s="24"/>
      <c r="ANF735" s="24"/>
      <c r="ANG735" s="24"/>
      <c r="ANH735" s="24"/>
      <c r="ANI735" s="24"/>
      <c r="ANJ735" s="24"/>
      <c r="ANK735" s="24"/>
      <c r="ANL735" s="24"/>
      <c r="ANM735" s="24"/>
      <c r="ANN735" s="24"/>
      <c r="ANO735" s="24"/>
      <c r="ANP735" s="24"/>
      <c r="ANQ735" s="24"/>
      <c r="ANR735" s="24"/>
      <c r="ANS735" s="24"/>
      <c r="ANT735" s="24"/>
      <c r="ANU735" s="24"/>
      <c r="ANV735" s="24"/>
      <c r="ANW735" s="24"/>
      <c r="ANX735" s="24"/>
      <c r="ANY735" s="24"/>
      <c r="ANZ735" s="24"/>
      <c r="AOA735" s="24"/>
      <c r="AOB735" s="24"/>
      <c r="AOC735" s="24"/>
      <c r="AOD735" s="24"/>
      <c r="AOE735" s="24"/>
      <c r="AOF735" s="24"/>
      <c r="AOG735" s="24"/>
      <c r="AOH735" s="24"/>
      <c r="AOI735" s="24"/>
      <c r="AOJ735" s="24"/>
      <c r="AOK735" s="24"/>
      <c r="AOL735" s="24"/>
      <c r="AOM735" s="24"/>
      <c r="AON735" s="24"/>
      <c r="AOO735" s="24"/>
      <c r="AOP735" s="24"/>
      <c r="AOQ735" s="24"/>
      <c r="AOR735" s="24"/>
      <c r="AOS735" s="24"/>
      <c r="AOT735" s="24"/>
      <c r="AOU735" s="24"/>
      <c r="AOV735" s="24"/>
      <c r="AOW735" s="24"/>
      <c r="AOX735" s="24"/>
      <c r="AOY735" s="24"/>
      <c r="AOZ735" s="24"/>
      <c r="APA735" s="24"/>
      <c r="APB735" s="24"/>
      <c r="APC735" s="24"/>
      <c r="APD735" s="24"/>
      <c r="APE735" s="24"/>
      <c r="APF735" s="24"/>
      <c r="APG735" s="24"/>
      <c r="APH735" s="24"/>
      <c r="API735" s="24"/>
      <c r="APJ735" s="24"/>
      <c r="APK735" s="24"/>
      <c r="APL735" s="24"/>
      <c r="APM735" s="24"/>
      <c r="APN735" s="24"/>
      <c r="APO735" s="24"/>
      <c r="APP735" s="24"/>
      <c r="APQ735" s="24"/>
      <c r="APR735" s="24"/>
      <c r="APS735" s="24"/>
      <c r="APT735" s="24"/>
      <c r="APU735" s="24"/>
      <c r="APV735" s="24"/>
      <c r="APW735" s="24"/>
      <c r="APX735" s="24"/>
      <c r="APY735" s="24"/>
      <c r="APZ735" s="24"/>
      <c r="AQA735" s="24"/>
      <c r="AQB735" s="24"/>
      <c r="AQC735" s="24"/>
      <c r="AQD735" s="24"/>
      <c r="AQE735" s="24"/>
      <c r="AQF735" s="24"/>
      <c r="AQG735" s="24"/>
      <c r="AQH735" s="24"/>
      <c r="AQI735" s="24"/>
      <c r="AQJ735" s="24"/>
      <c r="AQK735" s="24"/>
      <c r="AQL735" s="24"/>
      <c r="AQM735" s="24"/>
      <c r="AQN735" s="24"/>
      <c r="AQO735" s="24"/>
      <c r="AQP735" s="24"/>
      <c r="AQQ735" s="24"/>
      <c r="AQR735" s="24"/>
      <c r="AQS735" s="24"/>
      <c r="AQT735" s="24"/>
      <c r="AQU735" s="24"/>
      <c r="AQV735" s="24"/>
      <c r="AQW735" s="24"/>
      <c r="AQX735" s="24"/>
      <c r="AQY735" s="24"/>
      <c r="AQZ735" s="24"/>
      <c r="ARA735" s="24"/>
      <c r="ARB735" s="24"/>
      <c r="ARC735" s="24"/>
      <c r="ARD735" s="24"/>
      <c r="ARE735" s="24"/>
      <c r="ARF735" s="24"/>
      <c r="ARG735" s="24"/>
      <c r="ARH735" s="24"/>
      <c r="ARI735" s="24"/>
      <c r="ARJ735" s="24"/>
      <c r="ARK735" s="24"/>
      <c r="ARL735" s="24"/>
      <c r="ARM735" s="24"/>
      <c r="ARN735" s="24"/>
      <c r="ARO735" s="24"/>
      <c r="ARP735" s="24"/>
      <c r="ARQ735" s="24"/>
      <c r="ARR735" s="24"/>
      <c r="ARS735" s="24"/>
      <c r="ART735" s="24"/>
      <c r="ARU735" s="24"/>
      <c r="ARV735" s="24"/>
      <c r="ARW735" s="24"/>
      <c r="ARX735" s="24"/>
      <c r="ARY735" s="24"/>
      <c r="ARZ735" s="24"/>
      <c r="ASA735" s="24"/>
      <c r="ASB735" s="24"/>
      <c r="ASC735" s="24"/>
      <c r="ASD735" s="24"/>
      <c r="ASE735" s="24"/>
      <c r="ASF735" s="24"/>
      <c r="ASG735" s="24"/>
      <c r="ASH735" s="24"/>
      <c r="ASI735" s="24"/>
      <c r="ASJ735" s="24"/>
      <c r="ASK735" s="24"/>
      <c r="ASL735" s="24"/>
      <c r="ASM735" s="24"/>
      <c r="ASN735" s="24"/>
      <c r="ASO735" s="24"/>
      <c r="ASP735" s="24"/>
      <c r="ASQ735" s="24"/>
      <c r="ASR735" s="24"/>
      <c r="ASS735" s="24"/>
      <c r="AST735" s="24"/>
      <c r="ASU735" s="24"/>
      <c r="ASV735" s="24"/>
      <c r="ASW735" s="24"/>
      <c r="ASX735" s="24"/>
      <c r="ASY735" s="24"/>
      <c r="ASZ735" s="24"/>
      <c r="ATA735" s="24"/>
      <c r="ATB735" s="24"/>
      <c r="ATC735" s="24"/>
      <c r="ATD735" s="24"/>
      <c r="ATE735" s="24"/>
      <c r="ATF735" s="24"/>
      <c r="ATG735" s="24"/>
      <c r="ATH735" s="24"/>
      <c r="ATI735" s="24"/>
      <c r="ATJ735" s="24"/>
      <c r="ATK735" s="24"/>
      <c r="ATL735" s="24"/>
      <c r="ATM735" s="24"/>
      <c r="ATN735" s="24"/>
      <c r="ATO735" s="24"/>
      <c r="ATP735" s="24"/>
      <c r="ATQ735" s="24"/>
      <c r="ATR735" s="24"/>
      <c r="ATS735" s="24"/>
      <c r="ATT735" s="24"/>
      <c r="ATU735" s="24"/>
      <c r="ATV735" s="24"/>
      <c r="ATW735" s="24"/>
      <c r="ATX735" s="24"/>
      <c r="ATY735" s="24"/>
      <c r="ATZ735" s="24"/>
      <c r="AUA735" s="24"/>
      <c r="AUB735" s="24"/>
      <c r="AUC735" s="24"/>
      <c r="AUD735" s="24"/>
      <c r="AUE735" s="24"/>
      <c r="AUF735" s="24"/>
      <c r="AUG735" s="24"/>
      <c r="AUH735" s="24"/>
      <c r="AUI735" s="24"/>
      <c r="AUJ735" s="24"/>
      <c r="AUK735" s="24"/>
      <c r="AUL735" s="24"/>
      <c r="AUM735" s="24"/>
      <c r="AUN735" s="24"/>
      <c r="AUO735" s="24"/>
      <c r="AUP735" s="24"/>
      <c r="AUQ735" s="24"/>
      <c r="AUR735" s="24"/>
      <c r="AUS735" s="24"/>
      <c r="AUT735" s="24"/>
      <c r="AUU735" s="24"/>
      <c r="AUV735" s="24"/>
      <c r="AUW735" s="24"/>
      <c r="AUX735" s="24"/>
      <c r="AUY735" s="24"/>
      <c r="AUZ735" s="24"/>
      <c r="AVA735" s="24"/>
      <c r="AVB735" s="24"/>
      <c r="AVC735" s="24"/>
      <c r="AVD735" s="24"/>
      <c r="AVE735" s="24"/>
      <c r="AVF735" s="24"/>
      <c r="AVG735" s="24"/>
      <c r="AVH735" s="24"/>
      <c r="AVI735" s="24"/>
      <c r="AVJ735" s="24"/>
      <c r="AVK735" s="24"/>
      <c r="AVL735" s="24"/>
      <c r="AVM735" s="24"/>
      <c r="AVN735" s="24"/>
      <c r="AVO735" s="24"/>
      <c r="AVP735" s="24"/>
      <c r="AVQ735" s="24"/>
      <c r="AVR735" s="24"/>
      <c r="AVS735" s="24"/>
      <c r="AVT735" s="24"/>
      <c r="AVU735" s="24"/>
      <c r="AVV735" s="24"/>
      <c r="AVW735" s="24"/>
      <c r="AVX735" s="24"/>
      <c r="AVY735" s="24"/>
      <c r="AVZ735" s="24"/>
      <c r="AWA735" s="24"/>
      <c r="AWB735" s="24"/>
      <c r="AWC735" s="24"/>
      <c r="AWD735" s="24"/>
      <c r="AWE735" s="24"/>
      <c r="AWF735" s="24"/>
      <c r="AWG735" s="24"/>
      <c r="AWH735" s="24"/>
      <c r="AWI735" s="24"/>
      <c r="AWJ735" s="24"/>
      <c r="AWK735" s="24"/>
      <c r="AWL735" s="24"/>
      <c r="AWM735" s="24"/>
      <c r="AWN735" s="24"/>
      <c r="AWO735" s="24"/>
      <c r="AWP735" s="24"/>
      <c r="AWQ735" s="24"/>
      <c r="AWR735" s="24"/>
      <c r="AWS735" s="24"/>
      <c r="AWT735" s="24"/>
      <c r="AWU735" s="24"/>
      <c r="AWV735" s="24"/>
      <c r="AWW735" s="24"/>
      <c r="AWX735" s="24"/>
      <c r="AWY735" s="24"/>
      <c r="AWZ735" s="24"/>
      <c r="AXA735" s="24"/>
      <c r="AXB735" s="24"/>
      <c r="AXC735" s="24"/>
      <c r="AXD735" s="24"/>
      <c r="AXE735" s="24"/>
      <c r="AXF735" s="24"/>
      <c r="AXG735" s="24"/>
      <c r="AXH735" s="24"/>
      <c r="AXI735" s="24"/>
      <c r="AXJ735" s="24"/>
      <c r="AXK735" s="24"/>
      <c r="AXL735" s="24"/>
      <c r="AXM735" s="24"/>
      <c r="AXN735" s="24"/>
      <c r="AXO735" s="24"/>
      <c r="AXP735" s="24"/>
      <c r="AXQ735" s="24"/>
      <c r="AXR735" s="24"/>
      <c r="AXS735" s="24"/>
      <c r="AXT735" s="24"/>
      <c r="AXU735" s="24"/>
      <c r="AXV735" s="24"/>
      <c r="AXW735" s="24"/>
      <c r="AXX735" s="24"/>
      <c r="AXY735" s="24"/>
      <c r="AXZ735" s="24"/>
      <c r="AYA735" s="24"/>
      <c r="AYB735" s="24"/>
      <c r="AYC735" s="24"/>
      <c r="AYD735" s="24"/>
      <c r="AYE735" s="24"/>
      <c r="AYF735" s="24"/>
      <c r="AYG735" s="24"/>
      <c r="AYH735" s="24"/>
      <c r="AYI735" s="24"/>
      <c r="AYJ735" s="24"/>
      <c r="AYK735" s="24"/>
      <c r="AYL735" s="24"/>
      <c r="AYM735" s="24"/>
      <c r="AYN735" s="24"/>
      <c r="AYO735" s="24"/>
      <c r="AYP735" s="24"/>
      <c r="AYQ735" s="24"/>
      <c r="AYR735" s="24"/>
      <c r="AYS735" s="24"/>
      <c r="AYT735" s="24"/>
      <c r="AYU735" s="24"/>
      <c r="AYV735" s="24"/>
      <c r="AYW735" s="24"/>
      <c r="AYX735" s="24"/>
      <c r="AYY735" s="24"/>
      <c r="AYZ735" s="24"/>
      <c r="AZA735" s="24"/>
      <c r="AZB735" s="24"/>
      <c r="AZC735" s="24"/>
      <c r="AZD735" s="24"/>
      <c r="AZE735" s="24"/>
      <c r="AZF735" s="24"/>
      <c r="AZG735" s="24"/>
      <c r="AZH735" s="24"/>
      <c r="AZI735" s="24"/>
      <c r="AZJ735" s="24"/>
      <c r="AZK735" s="24"/>
      <c r="AZL735" s="24"/>
      <c r="AZM735" s="24"/>
      <c r="AZN735" s="24"/>
      <c r="AZO735" s="24"/>
      <c r="AZP735" s="24"/>
      <c r="AZQ735" s="24"/>
      <c r="AZR735" s="24"/>
      <c r="AZS735" s="24"/>
      <c r="AZT735" s="24"/>
      <c r="AZU735" s="24"/>
      <c r="AZV735" s="24"/>
      <c r="AZW735" s="24"/>
      <c r="AZX735" s="24"/>
      <c r="AZY735" s="24"/>
      <c r="AZZ735" s="24"/>
      <c r="BAA735" s="24"/>
      <c r="BAB735" s="24"/>
      <c r="BAC735" s="24"/>
      <c r="BAD735" s="24"/>
      <c r="BAE735" s="24"/>
      <c r="BAF735" s="24"/>
      <c r="BAG735" s="24"/>
      <c r="BAH735" s="24"/>
      <c r="BAI735" s="24"/>
      <c r="BAJ735" s="24"/>
      <c r="BAK735" s="24"/>
      <c r="BAL735" s="24"/>
      <c r="BAM735" s="24"/>
      <c r="BAN735" s="24"/>
      <c r="BAO735" s="24"/>
      <c r="BAP735" s="24"/>
    </row>
    <row r="736" spans="1:1394" s="19" customFormat="1" x14ac:dyDescent="0.25">
      <c r="A736" s="19" t="str">
        <f>IF(YEAR(G736)=2024,#REF!,"")</f>
        <v/>
      </c>
      <c r="B736" s="19" t="str">
        <f>IF(YEAR(G736)=2025,#REF!,"")</f>
        <v/>
      </c>
      <c r="C736" s="19" t="str">
        <f t="shared" si="55"/>
        <v>Afternoon45151</v>
      </c>
      <c r="D736" s="19" t="str">
        <f>IF('by region'!$C$2="Any","Any",'Turf only'!V736)&amp;M736&amp;IF('by region'!$I$2="Any","Any",N736)&amp;G736</f>
        <v>AnyFlatAny45151</v>
      </c>
      <c r="E736" s="19" t="e">
        <f>IF(I736=#REF!,'Turf only'!G736,"")</f>
        <v>#REF!</v>
      </c>
      <c r="F736" s="19" t="e">
        <f t="shared" si="56"/>
        <v>#REF!</v>
      </c>
      <c r="G736" s="15">
        <v>45151</v>
      </c>
      <c r="H736" s="16" t="s">
        <v>40</v>
      </c>
      <c r="I736" s="16" t="s">
        <v>70</v>
      </c>
      <c r="J736" s="16" t="s">
        <v>9</v>
      </c>
      <c r="K736" s="14" t="s">
        <v>24</v>
      </c>
      <c r="L736" s="14" t="s">
        <v>19</v>
      </c>
      <c r="M736" s="16" t="s">
        <v>25</v>
      </c>
      <c r="N736" s="16" t="s">
        <v>13</v>
      </c>
      <c r="O736" s="16" t="s">
        <v>14</v>
      </c>
      <c r="P736" s="23">
        <f t="shared" si="57"/>
        <v>1</v>
      </c>
      <c r="Q736" s="23" cm="1">
        <f t="array" ref="Q736">SUMPRODUCT(($G$2:$G$2765=G736)*(P736&gt;$P$2:$P$2765))+1</f>
        <v>1</v>
      </c>
      <c r="R736" s="23" t="e">
        <f>(Q736*100000)+#REF!</f>
        <v>#REF!</v>
      </c>
      <c r="S736" s="19" t="e" cm="1">
        <f t="array" ref="S736">SUMPRODUCT(($G$2:$G$2765=G736)*(R736&gt;$R$2:$R$2765))+1</f>
        <v>#REF!</v>
      </c>
      <c r="T736" s="19" t="str">
        <f t="shared" si="58"/>
        <v xml:space="preserve">WINDSOR </v>
      </c>
      <c r="U736" s="19">
        <v>0</v>
      </c>
      <c r="V736" s="19" t="s">
        <v>11</v>
      </c>
      <c r="W736" s="19">
        <f t="shared" si="59"/>
        <v>2023</v>
      </c>
      <c r="X736" s="24"/>
      <c r="Y736" s="24"/>
      <c r="Z736" s="24"/>
      <c r="AA736" s="24"/>
      <c r="AB736" s="24"/>
      <c r="AC736" s="24"/>
      <c r="AD736" s="24"/>
      <c r="AE736" s="24"/>
      <c r="AF736" s="24"/>
      <c r="AG736" s="24"/>
      <c r="AH736" s="24"/>
      <c r="AI736" s="24"/>
      <c r="AJ736" s="24"/>
      <c r="AK736" s="24"/>
      <c r="AL736" s="24"/>
      <c r="AM736" s="24"/>
      <c r="AN736" s="24"/>
      <c r="AO736" s="24"/>
      <c r="AP736" s="24"/>
      <c r="AQ736" s="24"/>
      <c r="AR736" s="24"/>
      <c r="AS736" s="24"/>
      <c r="AT736" s="24"/>
      <c r="AU736" s="24"/>
      <c r="AV736" s="24"/>
      <c r="AW736" s="24"/>
      <c r="AX736" s="24"/>
      <c r="AY736" s="24"/>
      <c r="AZ736" s="24"/>
      <c r="BA736" s="24"/>
      <c r="BB736" s="24"/>
      <c r="BC736" s="24"/>
      <c r="BD736" s="24"/>
      <c r="BE736" s="24"/>
      <c r="BF736" s="24"/>
      <c r="BG736" s="24"/>
      <c r="BH736" s="24"/>
      <c r="BI736" s="24"/>
      <c r="BJ736" s="24"/>
      <c r="BK736" s="24"/>
      <c r="BL736" s="24"/>
      <c r="BM736" s="24"/>
      <c r="BN736" s="24"/>
      <c r="BO736" s="24"/>
      <c r="BP736" s="24"/>
      <c r="BQ736" s="24"/>
      <c r="BR736" s="24"/>
      <c r="BS736" s="24"/>
      <c r="BT736" s="24"/>
      <c r="BU736" s="24"/>
      <c r="BV736" s="24"/>
      <c r="BW736" s="24"/>
      <c r="BX736" s="24"/>
      <c r="BY736" s="24"/>
      <c r="BZ736" s="24"/>
      <c r="CA736" s="24"/>
      <c r="CB736" s="24"/>
      <c r="CC736" s="24"/>
      <c r="CD736" s="24"/>
      <c r="CE736" s="24"/>
      <c r="CF736" s="24"/>
      <c r="CG736" s="24"/>
      <c r="CH736" s="24"/>
      <c r="CI736" s="24"/>
      <c r="CJ736" s="24"/>
      <c r="CK736" s="24"/>
      <c r="CL736" s="24"/>
      <c r="CM736" s="24"/>
      <c r="CN736" s="24"/>
      <c r="CO736" s="24"/>
      <c r="CP736" s="24"/>
      <c r="CQ736" s="24"/>
      <c r="CR736" s="24"/>
      <c r="CS736" s="24"/>
      <c r="CT736" s="24"/>
      <c r="CU736" s="24"/>
      <c r="CV736" s="24"/>
      <c r="CW736" s="24"/>
      <c r="CX736" s="24"/>
      <c r="CY736" s="24"/>
      <c r="CZ736" s="24"/>
      <c r="DA736" s="24"/>
      <c r="DB736" s="24"/>
      <c r="DC736" s="24"/>
      <c r="DD736" s="24"/>
      <c r="DE736" s="24"/>
      <c r="DF736" s="24"/>
      <c r="DG736" s="24"/>
      <c r="DH736" s="24"/>
      <c r="DI736" s="24"/>
      <c r="DJ736" s="24"/>
      <c r="DK736" s="24"/>
      <c r="DL736" s="24"/>
      <c r="DM736" s="24"/>
      <c r="DN736" s="24"/>
      <c r="DO736" s="24"/>
      <c r="DP736" s="24"/>
      <c r="DQ736" s="24"/>
      <c r="DR736" s="24"/>
      <c r="DS736" s="24"/>
      <c r="DT736" s="24"/>
      <c r="DU736" s="24"/>
      <c r="DV736" s="24"/>
      <c r="DW736" s="24"/>
      <c r="DX736" s="24"/>
      <c r="DY736" s="24"/>
      <c r="DZ736" s="24"/>
      <c r="EA736" s="24"/>
      <c r="EB736" s="24"/>
      <c r="EC736" s="24"/>
      <c r="ED736" s="24"/>
      <c r="EE736" s="24"/>
      <c r="EF736" s="24"/>
      <c r="EG736" s="24"/>
      <c r="EH736" s="24"/>
      <c r="EI736" s="24"/>
      <c r="EJ736" s="24"/>
      <c r="EK736" s="24"/>
      <c r="EL736" s="24"/>
      <c r="EM736" s="24"/>
      <c r="EN736" s="24"/>
      <c r="EO736" s="24"/>
      <c r="EP736" s="24"/>
      <c r="EQ736" s="24"/>
      <c r="ER736" s="24"/>
      <c r="ES736" s="24"/>
      <c r="ET736" s="24"/>
      <c r="EU736" s="24"/>
      <c r="EV736" s="24"/>
      <c r="EW736" s="24"/>
      <c r="EX736" s="24"/>
      <c r="EY736" s="24"/>
      <c r="EZ736" s="24"/>
      <c r="FA736" s="24"/>
      <c r="FB736" s="24"/>
      <c r="FC736" s="24"/>
      <c r="FD736" s="24"/>
      <c r="FE736" s="24"/>
      <c r="FF736" s="24"/>
      <c r="FG736" s="24"/>
      <c r="FH736" s="24"/>
      <c r="FI736" s="24"/>
      <c r="FJ736" s="24"/>
      <c r="FK736" s="24"/>
      <c r="FL736" s="24"/>
      <c r="FM736" s="24"/>
      <c r="FN736" s="24"/>
      <c r="FO736" s="24"/>
      <c r="FP736" s="24"/>
      <c r="FQ736" s="24"/>
      <c r="FR736" s="24"/>
      <c r="FS736" s="24"/>
      <c r="FT736" s="24"/>
      <c r="FU736" s="24"/>
      <c r="FV736" s="24"/>
      <c r="FW736" s="24"/>
      <c r="FX736" s="24"/>
      <c r="FY736" s="24"/>
      <c r="FZ736" s="24"/>
      <c r="GA736" s="24"/>
      <c r="GB736" s="24"/>
      <c r="GC736" s="24"/>
      <c r="GD736" s="24"/>
      <c r="GE736" s="24"/>
      <c r="GF736" s="24"/>
      <c r="GG736" s="24"/>
      <c r="GH736" s="24"/>
      <c r="GI736" s="24"/>
      <c r="GJ736" s="24"/>
      <c r="GK736" s="24"/>
      <c r="GL736" s="24"/>
      <c r="GM736" s="24"/>
      <c r="GN736" s="24"/>
      <c r="GO736" s="24"/>
      <c r="GP736" s="24"/>
      <c r="GQ736" s="24"/>
      <c r="GR736" s="24"/>
      <c r="GS736" s="24"/>
      <c r="GT736" s="24"/>
      <c r="GU736" s="24"/>
      <c r="GV736" s="24"/>
      <c r="GW736" s="24"/>
      <c r="GX736" s="24"/>
      <c r="GY736" s="24"/>
      <c r="GZ736" s="24"/>
      <c r="HA736" s="24"/>
      <c r="HB736" s="24"/>
      <c r="HC736" s="24"/>
      <c r="HD736" s="24"/>
      <c r="HE736" s="24"/>
      <c r="HF736" s="24"/>
      <c r="HG736" s="24"/>
      <c r="HH736" s="24"/>
      <c r="HI736" s="24"/>
      <c r="HJ736" s="24"/>
      <c r="HK736" s="24"/>
      <c r="HL736" s="24"/>
      <c r="HM736" s="24"/>
      <c r="HN736" s="24"/>
      <c r="HO736" s="24"/>
      <c r="HP736" s="24"/>
      <c r="HQ736" s="24"/>
      <c r="HR736" s="24"/>
      <c r="HS736" s="24"/>
      <c r="HT736" s="24"/>
      <c r="HU736" s="24"/>
      <c r="HV736" s="24"/>
      <c r="HW736" s="24"/>
      <c r="HX736" s="24"/>
      <c r="HY736" s="24"/>
      <c r="HZ736" s="24"/>
      <c r="IA736" s="24"/>
      <c r="IB736" s="24"/>
      <c r="IC736" s="24"/>
      <c r="ID736" s="24"/>
      <c r="IE736" s="24"/>
      <c r="IF736" s="24"/>
      <c r="IG736" s="24"/>
      <c r="IH736" s="24"/>
      <c r="II736" s="24"/>
      <c r="IJ736" s="24"/>
      <c r="IK736" s="24"/>
      <c r="IL736" s="24"/>
      <c r="IM736" s="24"/>
      <c r="IN736" s="24"/>
      <c r="IO736" s="24"/>
      <c r="IP736" s="24"/>
      <c r="IQ736" s="24"/>
      <c r="IR736" s="24"/>
      <c r="IS736" s="24"/>
      <c r="IT736" s="24"/>
      <c r="IU736" s="24"/>
      <c r="IV736" s="24"/>
      <c r="IW736" s="24"/>
      <c r="IX736" s="24"/>
      <c r="IY736" s="24"/>
      <c r="IZ736" s="24"/>
      <c r="JA736" s="24"/>
      <c r="JB736" s="24"/>
      <c r="JC736" s="24"/>
      <c r="JD736" s="24"/>
      <c r="JE736" s="24"/>
      <c r="JF736" s="24"/>
      <c r="JG736" s="24"/>
      <c r="JH736" s="24"/>
      <c r="JI736" s="24"/>
      <c r="JJ736" s="24"/>
      <c r="JK736" s="24"/>
      <c r="JL736" s="24"/>
      <c r="JM736" s="24"/>
      <c r="JN736" s="24"/>
      <c r="JO736" s="24"/>
      <c r="JP736" s="24"/>
      <c r="JQ736" s="24"/>
      <c r="JR736" s="24"/>
      <c r="JS736" s="24"/>
      <c r="JT736" s="24"/>
      <c r="JU736" s="24"/>
      <c r="JV736" s="24"/>
      <c r="JW736" s="24"/>
      <c r="JX736" s="24"/>
      <c r="JY736" s="24"/>
      <c r="JZ736" s="24"/>
      <c r="KA736" s="24"/>
      <c r="KB736" s="24"/>
      <c r="KC736" s="24"/>
      <c r="KD736" s="24"/>
      <c r="KE736" s="24"/>
      <c r="KF736" s="24"/>
      <c r="KG736" s="24"/>
      <c r="KH736" s="24"/>
      <c r="KI736" s="24"/>
      <c r="KJ736" s="24"/>
      <c r="KK736" s="24"/>
      <c r="KL736" s="24"/>
      <c r="KM736" s="24"/>
      <c r="KN736" s="24"/>
      <c r="KO736" s="24"/>
      <c r="KP736" s="24"/>
      <c r="KQ736" s="24"/>
      <c r="KR736" s="24"/>
      <c r="KS736" s="24"/>
      <c r="KT736" s="24"/>
      <c r="KU736" s="24"/>
      <c r="KV736" s="24"/>
      <c r="KW736" s="24"/>
      <c r="KX736" s="24"/>
      <c r="KY736" s="24"/>
      <c r="KZ736" s="24"/>
      <c r="LA736" s="24"/>
      <c r="LB736" s="24"/>
      <c r="LC736" s="24"/>
      <c r="LD736" s="24"/>
      <c r="LE736" s="24"/>
      <c r="LF736" s="24"/>
      <c r="LG736" s="24"/>
      <c r="LH736" s="24"/>
      <c r="LI736" s="24"/>
      <c r="LJ736" s="24"/>
      <c r="LK736" s="24"/>
      <c r="LL736" s="24"/>
      <c r="LM736" s="24"/>
      <c r="LN736" s="24"/>
      <c r="LO736" s="24"/>
      <c r="LP736" s="24"/>
      <c r="LQ736" s="24"/>
      <c r="LR736" s="24"/>
      <c r="LS736" s="24"/>
      <c r="LT736" s="24"/>
      <c r="LU736" s="24"/>
      <c r="LV736" s="24"/>
      <c r="LW736" s="24"/>
      <c r="LX736" s="24"/>
      <c r="LY736" s="24"/>
      <c r="LZ736" s="24"/>
      <c r="MA736" s="24"/>
      <c r="MB736" s="24"/>
      <c r="MC736" s="24"/>
      <c r="MD736" s="24"/>
      <c r="ME736" s="24"/>
      <c r="MF736" s="24"/>
      <c r="MG736" s="24"/>
      <c r="MH736" s="24"/>
      <c r="MI736" s="24"/>
      <c r="MJ736" s="24"/>
      <c r="MK736" s="24"/>
      <c r="ML736" s="24"/>
      <c r="MM736" s="24"/>
      <c r="MN736" s="24"/>
      <c r="MO736" s="24"/>
      <c r="MP736" s="24"/>
      <c r="MQ736" s="24"/>
      <c r="MR736" s="24"/>
      <c r="MS736" s="24"/>
      <c r="MT736" s="24"/>
      <c r="MU736" s="24"/>
      <c r="MV736" s="24"/>
      <c r="MW736" s="24"/>
      <c r="MX736" s="24"/>
      <c r="MY736" s="24"/>
      <c r="MZ736" s="24"/>
      <c r="NA736" s="24"/>
      <c r="NB736" s="24"/>
      <c r="NC736" s="24"/>
      <c r="ND736" s="24"/>
      <c r="NE736" s="24"/>
      <c r="NF736" s="24"/>
      <c r="NG736" s="24"/>
      <c r="NH736" s="24"/>
      <c r="NI736" s="24"/>
      <c r="NJ736" s="24"/>
      <c r="NK736" s="24"/>
      <c r="NL736" s="24"/>
      <c r="NM736" s="24"/>
      <c r="NN736" s="24"/>
      <c r="NO736" s="24"/>
      <c r="NP736" s="24"/>
      <c r="NQ736" s="24"/>
      <c r="NR736" s="24"/>
      <c r="NS736" s="24"/>
      <c r="NT736" s="24"/>
      <c r="NU736" s="24"/>
      <c r="NV736" s="24"/>
      <c r="NW736" s="24"/>
      <c r="NX736" s="24"/>
      <c r="NY736" s="24"/>
      <c r="NZ736" s="24"/>
      <c r="OA736" s="24"/>
      <c r="OB736" s="24"/>
      <c r="OC736" s="24"/>
      <c r="OD736" s="24"/>
      <c r="OE736" s="24"/>
      <c r="OF736" s="24"/>
      <c r="OG736" s="24"/>
      <c r="OH736" s="24"/>
      <c r="OI736" s="24"/>
      <c r="OJ736" s="24"/>
      <c r="OK736" s="24"/>
      <c r="OL736" s="24"/>
      <c r="OM736" s="24"/>
      <c r="ON736" s="24"/>
      <c r="OO736" s="24"/>
      <c r="OP736" s="24"/>
      <c r="OQ736" s="24"/>
      <c r="OR736" s="24"/>
      <c r="OS736" s="24"/>
      <c r="OT736" s="24"/>
      <c r="OU736" s="24"/>
      <c r="OV736" s="24"/>
      <c r="OW736" s="24"/>
      <c r="OX736" s="24"/>
      <c r="OY736" s="24"/>
      <c r="OZ736" s="24"/>
      <c r="PA736" s="24"/>
      <c r="PB736" s="24"/>
      <c r="PC736" s="24"/>
      <c r="PD736" s="24"/>
      <c r="PE736" s="24"/>
      <c r="PF736" s="24"/>
      <c r="PG736" s="24"/>
      <c r="PH736" s="24"/>
      <c r="PI736" s="24"/>
      <c r="PJ736" s="24"/>
      <c r="PK736" s="24"/>
      <c r="PL736" s="24"/>
      <c r="PM736" s="24"/>
      <c r="PN736" s="24"/>
      <c r="PO736" s="24"/>
      <c r="PP736" s="24"/>
      <c r="PQ736" s="24"/>
      <c r="PR736" s="24"/>
      <c r="PS736" s="24"/>
      <c r="PT736" s="24"/>
      <c r="PU736" s="24"/>
      <c r="PV736" s="24"/>
      <c r="PW736" s="24"/>
      <c r="PX736" s="24"/>
      <c r="PY736" s="24"/>
      <c r="PZ736" s="24"/>
      <c r="QA736" s="24"/>
      <c r="QB736" s="24"/>
      <c r="QC736" s="24"/>
      <c r="QD736" s="24"/>
      <c r="QE736" s="24"/>
      <c r="QF736" s="24"/>
      <c r="QG736" s="24"/>
      <c r="QH736" s="24"/>
      <c r="QI736" s="24"/>
      <c r="QJ736" s="24"/>
      <c r="QK736" s="24"/>
      <c r="QL736" s="24"/>
      <c r="QM736" s="24"/>
      <c r="QN736" s="24"/>
      <c r="QO736" s="24"/>
      <c r="QP736" s="24"/>
      <c r="QQ736" s="24"/>
      <c r="QR736" s="24"/>
      <c r="QS736" s="24"/>
      <c r="QT736" s="24"/>
      <c r="QU736" s="24"/>
      <c r="QV736" s="24"/>
      <c r="QW736" s="24"/>
      <c r="QX736" s="24"/>
      <c r="QY736" s="24"/>
      <c r="QZ736" s="24"/>
      <c r="RA736" s="24"/>
      <c r="RB736" s="24"/>
      <c r="RC736" s="24"/>
      <c r="RD736" s="24"/>
      <c r="RE736" s="24"/>
      <c r="RF736" s="24"/>
      <c r="RG736" s="24"/>
      <c r="RH736" s="24"/>
      <c r="RI736" s="24"/>
      <c r="RJ736" s="24"/>
      <c r="RK736" s="24"/>
      <c r="RL736" s="24"/>
      <c r="RM736" s="24"/>
      <c r="RN736" s="24"/>
      <c r="RO736" s="24"/>
      <c r="RP736" s="24"/>
      <c r="RQ736" s="24"/>
      <c r="RR736" s="24"/>
      <c r="RS736" s="24"/>
      <c r="RT736" s="24"/>
      <c r="RU736" s="24"/>
      <c r="RV736" s="24"/>
      <c r="RW736" s="24"/>
      <c r="RX736" s="24"/>
      <c r="RY736" s="24"/>
      <c r="RZ736" s="24"/>
      <c r="SA736" s="24"/>
      <c r="SB736" s="24"/>
      <c r="SC736" s="24"/>
      <c r="SD736" s="24"/>
      <c r="SE736" s="24"/>
      <c r="SF736" s="24"/>
      <c r="SG736" s="24"/>
      <c r="SH736" s="24"/>
      <c r="SI736" s="24"/>
      <c r="SJ736" s="24"/>
      <c r="SK736" s="24"/>
      <c r="SL736" s="24"/>
      <c r="SM736" s="24"/>
      <c r="SN736" s="24"/>
      <c r="SO736" s="24"/>
      <c r="SP736" s="24"/>
      <c r="SQ736" s="24"/>
      <c r="SR736" s="24"/>
      <c r="SS736" s="24"/>
      <c r="ST736" s="24"/>
      <c r="SU736" s="24"/>
      <c r="SV736" s="24"/>
      <c r="SW736" s="24"/>
      <c r="SX736" s="24"/>
      <c r="SY736" s="24"/>
      <c r="SZ736" s="24"/>
      <c r="TA736" s="24"/>
      <c r="TB736" s="24"/>
      <c r="TC736" s="24"/>
      <c r="TD736" s="24"/>
      <c r="TE736" s="24"/>
      <c r="TF736" s="24"/>
      <c r="TG736" s="24"/>
      <c r="TH736" s="24"/>
      <c r="TI736" s="24"/>
      <c r="TJ736" s="24"/>
      <c r="TK736" s="24"/>
      <c r="TL736" s="24"/>
      <c r="TM736" s="24"/>
      <c r="TN736" s="24"/>
      <c r="TO736" s="24"/>
      <c r="TP736" s="24"/>
      <c r="TQ736" s="24"/>
      <c r="TR736" s="24"/>
      <c r="TS736" s="24"/>
      <c r="TT736" s="24"/>
      <c r="TU736" s="24"/>
      <c r="TV736" s="24"/>
      <c r="TW736" s="24"/>
      <c r="TX736" s="24"/>
      <c r="TY736" s="24"/>
      <c r="TZ736" s="24"/>
      <c r="UA736" s="24"/>
      <c r="UB736" s="24"/>
      <c r="UC736" s="24"/>
      <c r="UD736" s="24"/>
      <c r="UE736" s="24"/>
      <c r="UF736" s="24"/>
      <c r="UG736" s="24"/>
      <c r="UH736" s="24"/>
      <c r="UI736" s="24"/>
      <c r="UJ736" s="24"/>
      <c r="UK736" s="24"/>
      <c r="UL736" s="24"/>
      <c r="UM736" s="24"/>
      <c r="UN736" s="24"/>
      <c r="UO736" s="24"/>
      <c r="UP736" s="24"/>
      <c r="UQ736" s="24"/>
      <c r="UR736" s="24"/>
      <c r="US736" s="24"/>
      <c r="UT736" s="24"/>
      <c r="UU736" s="24"/>
      <c r="UV736" s="24"/>
      <c r="UW736" s="24"/>
      <c r="UX736" s="24"/>
      <c r="UY736" s="24"/>
      <c r="UZ736" s="24"/>
      <c r="VA736" s="24"/>
      <c r="VB736" s="24"/>
      <c r="VC736" s="24"/>
      <c r="VD736" s="24"/>
      <c r="VE736" s="24"/>
      <c r="VF736" s="24"/>
      <c r="VG736" s="24"/>
      <c r="VH736" s="24"/>
      <c r="VI736" s="24"/>
      <c r="VJ736" s="24"/>
      <c r="VK736" s="24"/>
      <c r="VL736" s="24"/>
      <c r="VM736" s="24"/>
      <c r="VN736" s="24"/>
      <c r="VO736" s="24"/>
      <c r="VP736" s="24"/>
      <c r="VQ736" s="24"/>
      <c r="VR736" s="24"/>
      <c r="VS736" s="24"/>
      <c r="VT736" s="24"/>
      <c r="VU736" s="24"/>
      <c r="VV736" s="24"/>
      <c r="VW736" s="24"/>
      <c r="VX736" s="24"/>
      <c r="VY736" s="24"/>
      <c r="VZ736" s="24"/>
      <c r="WA736" s="24"/>
      <c r="WB736" s="24"/>
      <c r="WC736" s="24"/>
      <c r="WD736" s="24"/>
      <c r="WE736" s="24"/>
      <c r="WF736" s="24"/>
      <c r="WG736" s="24"/>
      <c r="WH736" s="24"/>
      <c r="WI736" s="24"/>
      <c r="WJ736" s="24"/>
      <c r="WK736" s="24"/>
      <c r="WL736" s="24"/>
      <c r="WM736" s="24"/>
      <c r="WN736" s="24"/>
      <c r="WO736" s="24"/>
      <c r="WP736" s="24"/>
      <c r="WQ736" s="24"/>
      <c r="WR736" s="24"/>
      <c r="WS736" s="24"/>
      <c r="WT736" s="24"/>
      <c r="WU736" s="24"/>
      <c r="WV736" s="24"/>
      <c r="WW736" s="24"/>
      <c r="WX736" s="24"/>
      <c r="WY736" s="24"/>
      <c r="WZ736" s="24"/>
      <c r="XA736" s="24"/>
      <c r="XB736" s="24"/>
      <c r="XC736" s="24"/>
      <c r="XD736" s="24"/>
      <c r="XE736" s="24"/>
      <c r="XF736" s="24"/>
      <c r="XG736" s="24"/>
      <c r="XH736" s="24"/>
      <c r="XI736" s="24"/>
      <c r="XJ736" s="24"/>
      <c r="XK736" s="24"/>
      <c r="XL736" s="24"/>
      <c r="XM736" s="24"/>
      <c r="XN736" s="24"/>
      <c r="XO736" s="24"/>
      <c r="XP736" s="24"/>
      <c r="XQ736" s="24"/>
      <c r="XR736" s="24"/>
      <c r="XS736" s="24"/>
      <c r="XT736" s="24"/>
      <c r="XU736" s="24"/>
      <c r="XV736" s="24"/>
      <c r="XW736" s="24"/>
      <c r="XX736" s="24"/>
      <c r="XY736" s="24"/>
      <c r="XZ736" s="24"/>
      <c r="YA736" s="24"/>
      <c r="YB736" s="24"/>
      <c r="YC736" s="24"/>
      <c r="YD736" s="24"/>
      <c r="YE736" s="24"/>
      <c r="YF736" s="24"/>
      <c r="YG736" s="24"/>
      <c r="YH736" s="24"/>
      <c r="YI736" s="24"/>
      <c r="YJ736" s="24"/>
      <c r="YK736" s="24"/>
      <c r="YL736" s="24"/>
      <c r="YM736" s="24"/>
      <c r="YN736" s="24"/>
      <c r="YO736" s="24"/>
      <c r="YP736" s="24"/>
      <c r="YQ736" s="24"/>
      <c r="YR736" s="24"/>
      <c r="YS736" s="24"/>
      <c r="YT736" s="24"/>
      <c r="YU736" s="24"/>
      <c r="YV736" s="24"/>
      <c r="YW736" s="24"/>
      <c r="YX736" s="24"/>
      <c r="YY736" s="24"/>
      <c r="YZ736" s="24"/>
      <c r="ZA736" s="24"/>
      <c r="ZB736" s="24"/>
      <c r="ZC736" s="24"/>
      <c r="ZD736" s="24"/>
      <c r="ZE736" s="24"/>
      <c r="ZF736" s="24"/>
      <c r="ZG736" s="24"/>
      <c r="ZH736" s="24"/>
      <c r="ZI736" s="24"/>
      <c r="ZJ736" s="24"/>
      <c r="ZK736" s="24"/>
      <c r="ZL736" s="24"/>
      <c r="ZM736" s="24"/>
      <c r="ZN736" s="24"/>
      <c r="ZO736" s="24"/>
      <c r="ZP736" s="24"/>
      <c r="ZQ736" s="24"/>
      <c r="ZR736" s="24"/>
      <c r="ZS736" s="24"/>
      <c r="ZT736" s="24"/>
      <c r="ZU736" s="24"/>
      <c r="ZV736" s="24"/>
      <c r="ZW736" s="24"/>
      <c r="ZX736" s="24"/>
      <c r="ZY736" s="24"/>
      <c r="ZZ736" s="24"/>
      <c r="AAA736" s="24"/>
      <c r="AAB736" s="24"/>
      <c r="AAC736" s="24"/>
      <c r="AAD736" s="24"/>
      <c r="AAE736" s="24"/>
      <c r="AAF736" s="24"/>
      <c r="AAG736" s="24"/>
      <c r="AAH736" s="24"/>
      <c r="AAI736" s="24"/>
      <c r="AAJ736" s="24"/>
      <c r="AAK736" s="24"/>
      <c r="AAL736" s="24"/>
      <c r="AAM736" s="24"/>
      <c r="AAN736" s="24"/>
      <c r="AAO736" s="24"/>
      <c r="AAP736" s="24"/>
      <c r="AAQ736" s="24"/>
      <c r="AAR736" s="24"/>
      <c r="AAS736" s="24"/>
      <c r="AAT736" s="24"/>
      <c r="AAU736" s="24"/>
      <c r="AAV736" s="24"/>
      <c r="AAW736" s="24"/>
      <c r="AAX736" s="24"/>
      <c r="AAY736" s="24"/>
      <c r="AAZ736" s="24"/>
      <c r="ABA736" s="24"/>
      <c r="ABB736" s="24"/>
      <c r="ABC736" s="24"/>
      <c r="ABD736" s="24"/>
      <c r="ABE736" s="24"/>
      <c r="ABF736" s="24"/>
      <c r="ABG736" s="24"/>
      <c r="ABH736" s="24"/>
      <c r="ABI736" s="24"/>
      <c r="ABJ736" s="24"/>
      <c r="ABK736" s="24"/>
      <c r="ABL736" s="24"/>
      <c r="ABM736" s="24"/>
      <c r="ABN736" s="24"/>
      <c r="ABO736" s="24"/>
      <c r="ABP736" s="24"/>
      <c r="ABQ736" s="24"/>
      <c r="ABR736" s="24"/>
      <c r="ABS736" s="24"/>
      <c r="ABT736" s="24"/>
      <c r="ABU736" s="24"/>
      <c r="ABV736" s="24"/>
      <c r="ABW736" s="24"/>
      <c r="ABX736" s="24"/>
      <c r="ABY736" s="24"/>
      <c r="ABZ736" s="24"/>
      <c r="ACA736" s="24"/>
      <c r="ACB736" s="24"/>
      <c r="ACC736" s="24"/>
      <c r="ACD736" s="24"/>
      <c r="ACE736" s="24"/>
      <c r="ACF736" s="24"/>
      <c r="ACG736" s="24"/>
      <c r="ACH736" s="24"/>
      <c r="ACI736" s="24"/>
      <c r="ACJ736" s="24"/>
      <c r="ACK736" s="24"/>
      <c r="ACL736" s="24"/>
      <c r="ACM736" s="24"/>
      <c r="ACN736" s="24"/>
      <c r="ACO736" s="24"/>
      <c r="ACP736" s="24"/>
      <c r="ACQ736" s="24"/>
      <c r="ACR736" s="24"/>
      <c r="ACS736" s="24"/>
      <c r="ACT736" s="24"/>
      <c r="ACU736" s="24"/>
      <c r="ACV736" s="24"/>
      <c r="ACW736" s="24"/>
      <c r="ACX736" s="24"/>
      <c r="ACY736" s="24"/>
      <c r="ACZ736" s="24"/>
      <c r="ADA736" s="24"/>
      <c r="ADB736" s="24"/>
      <c r="ADC736" s="24"/>
      <c r="ADD736" s="24"/>
      <c r="ADE736" s="24"/>
      <c r="ADF736" s="24"/>
      <c r="ADG736" s="24"/>
      <c r="ADH736" s="24"/>
      <c r="ADI736" s="24"/>
      <c r="ADJ736" s="24"/>
      <c r="ADK736" s="24"/>
      <c r="ADL736" s="24"/>
      <c r="ADM736" s="24"/>
      <c r="ADN736" s="24"/>
      <c r="ADO736" s="24"/>
      <c r="ADP736" s="24"/>
      <c r="ADQ736" s="24"/>
      <c r="ADR736" s="24"/>
      <c r="ADS736" s="24"/>
      <c r="ADT736" s="24"/>
      <c r="ADU736" s="24"/>
      <c r="ADV736" s="24"/>
      <c r="ADW736" s="24"/>
      <c r="ADX736" s="24"/>
      <c r="ADY736" s="24"/>
      <c r="ADZ736" s="24"/>
      <c r="AEA736" s="24"/>
      <c r="AEB736" s="24"/>
      <c r="AEC736" s="24"/>
      <c r="AED736" s="24"/>
      <c r="AEE736" s="24"/>
      <c r="AEF736" s="24"/>
      <c r="AEG736" s="24"/>
      <c r="AEH736" s="24"/>
      <c r="AEI736" s="24"/>
      <c r="AEJ736" s="24"/>
      <c r="AEK736" s="24"/>
      <c r="AEL736" s="24"/>
      <c r="AEM736" s="24"/>
      <c r="AEN736" s="24"/>
      <c r="AEO736" s="24"/>
      <c r="AEP736" s="24"/>
      <c r="AEQ736" s="24"/>
      <c r="AER736" s="24"/>
      <c r="AES736" s="24"/>
      <c r="AET736" s="24"/>
      <c r="AEU736" s="24"/>
      <c r="AEV736" s="24"/>
      <c r="AEW736" s="24"/>
      <c r="AEX736" s="24"/>
      <c r="AEY736" s="24"/>
      <c r="AEZ736" s="24"/>
      <c r="AFA736" s="24"/>
      <c r="AFB736" s="24"/>
      <c r="AFC736" s="24"/>
      <c r="AFD736" s="24"/>
      <c r="AFE736" s="24"/>
      <c r="AFF736" s="24"/>
      <c r="AFG736" s="24"/>
      <c r="AFH736" s="24"/>
      <c r="AFI736" s="24"/>
      <c r="AFJ736" s="24"/>
      <c r="AFK736" s="24"/>
      <c r="AFL736" s="24"/>
      <c r="AFM736" s="24"/>
      <c r="AFN736" s="24"/>
      <c r="AFO736" s="24"/>
      <c r="AFP736" s="24"/>
      <c r="AFQ736" s="24"/>
      <c r="AFR736" s="24"/>
      <c r="AFS736" s="24"/>
      <c r="AFT736" s="24"/>
      <c r="AFU736" s="24"/>
      <c r="AFV736" s="24"/>
      <c r="AFW736" s="24"/>
      <c r="AFX736" s="24"/>
      <c r="AFY736" s="24"/>
      <c r="AFZ736" s="24"/>
      <c r="AGA736" s="24"/>
      <c r="AGB736" s="24"/>
      <c r="AGC736" s="24"/>
      <c r="AGD736" s="24"/>
      <c r="AGE736" s="24"/>
      <c r="AGF736" s="24"/>
      <c r="AGG736" s="24"/>
      <c r="AGH736" s="24"/>
      <c r="AGI736" s="24"/>
      <c r="AGJ736" s="24"/>
      <c r="AGK736" s="24"/>
      <c r="AGL736" s="24"/>
      <c r="AGM736" s="24"/>
      <c r="AGN736" s="24"/>
      <c r="AGO736" s="24"/>
      <c r="AGP736" s="24"/>
      <c r="AGQ736" s="24"/>
      <c r="AGR736" s="24"/>
      <c r="AGS736" s="24"/>
      <c r="AGT736" s="24"/>
      <c r="AGU736" s="24"/>
      <c r="AGV736" s="24"/>
      <c r="AGW736" s="24"/>
      <c r="AGX736" s="24"/>
      <c r="AGY736" s="24"/>
      <c r="AGZ736" s="24"/>
      <c r="AHA736" s="24"/>
      <c r="AHB736" s="24"/>
      <c r="AHC736" s="24"/>
      <c r="AHD736" s="24"/>
      <c r="AHE736" s="24"/>
      <c r="AHF736" s="24"/>
      <c r="AHG736" s="24"/>
      <c r="AHH736" s="24"/>
      <c r="AHI736" s="24"/>
      <c r="AHJ736" s="24"/>
      <c r="AHK736" s="24"/>
      <c r="AHL736" s="24"/>
      <c r="AHM736" s="24"/>
      <c r="AHN736" s="24"/>
      <c r="AHO736" s="24"/>
      <c r="AHP736" s="24"/>
      <c r="AHQ736" s="24"/>
      <c r="AHR736" s="24"/>
      <c r="AHS736" s="24"/>
      <c r="AHT736" s="24"/>
      <c r="AHU736" s="24"/>
      <c r="AHV736" s="24"/>
      <c r="AHW736" s="24"/>
      <c r="AHX736" s="24"/>
      <c r="AHY736" s="24"/>
      <c r="AHZ736" s="24"/>
      <c r="AIA736" s="24"/>
      <c r="AIB736" s="24"/>
      <c r="AIC736" s="24"/>
      <c r="AID736" s="24"/>
      <c r="AIE736" s="24"/>
      <c r="AIF736" s="24"/>
      <c r="AIG736" s="24"/>
      <c r="AIH736" s="24"/>
      <c r="AII736" s="24"/>
      <c r="AIJ736" s="24"/>
      <c r="AIK736" s="24"/>
      <c r="AIL736" s="24"/>
      <c r="AIM736" s="24"/>
      <c r="AIN736" s="24"/>
      <c r="AIO736" s="24"/>
      <c r="AIP736" s="24"/>
      <c r="AIQ736" s="24"/>
      <c r="AIR736" s="24"/>
      <c r="AIS736" s="24"/>
      <c r="AIT736" s="24"/>
      <c r="AIU736" s="24"/>
      <c r="AIV736" s="24"/>
      <c r="AIW736" s="24"/>
      <c r="AIX736" s="24"/>
      <c r="AIY736" s="24"/>
      <c r="AIZ736" s="24"/>
      <c r="AJA736" s="24"/>
      <c r="AJB736" s="24"/>
      <c r="AJC736" s="24"/>
      <c r="AJD736" s="24"/>
      <c r="AJE736" s="24"/>
      <c r="AJF736" s="24"/>
      <c r="AJG736" s="24"/>
      <c r="AJH736" s="24"/>
      <c r="AJI736" s="24"/>
      <c r="AJJ736" s="24"/>
      <c r="AJK736" s="24"/>
      <c r="AJL736" s="24"/>
      <c r="AJM736" s="24"/>
      <c r="AJN736" s="24"/>
      <c r="AJO736" s="24"/>
      <c r="AJP736" s="24"/>
      <c r="AJQ736" s="24"/>
      <c r="AJR736" s="24"/>
      <c r="AJS736" s="24"/>
      <c r="AJT736" s="24"/>
      <c r="AJU736" s="24"/>
      <c r="AJV736" s="24"/>
      <c r="AJW736" s="24"/>
      <c r="AJX736" s="24"/>
      <c r="AJY736" s="24"/>
      <c r="AJZ736" s="24"/>
      <c r="AKA736" s="24"/>
      <c r="AKB736" s="24"/>
      <c r="AKC736" s="24"/>
      <c r="AKD736" s="24"/>
      <c r="AKE736" s="24"/>
      <c r="AKF736" s="24"/>
      <c r="AKG736" s="24"/>
      <c r="AKH736" s="24"/>
      <c r="AKI736" s="24"/>
      <c r="AKJ736" s="24"/>
      <c r="AKK736" s="24"/>
      <c r="AKL736" s="24"/>
      <c r="AKM736" s="24"/>
      <c r="AKN736" s="24"/>
      <c r="AKO736" s="24"/>
      <c r="AKP736" s="24"/>
      <c r="AKQ736" s="24"/>
      <c r="AKR736" s="24"/>
      <c r="AKS736" s="24"/>
      <c r="AKT736" s="24"/>
      <c r="AKU736" s="24"/>
      <c r="AKV736" s="24"/>
      <c r="AKW736" s="24"/>
      <c r="AKX736" s="24"/>
      <c r="AKY736" s="24"/>
      <c r="AKZ736" s="24"/>
      <c r="ALA736" s="24"/>
      <c r="ALB736" s="24"/>
      <c r="ALC736" s="24"/>
      <c r="ALD736" s="24"/>
      <c r="ALE736" s="24"/>
      <c r="ALF736" s="24"/>
      <c r="ALG736" s="24"/>
      <c r="ALH736" s="24"/>
      <c r="ALI736" s="24"/>
      <c r="ALJ736" s="24"/>
      <c r="ALK736" s="24"/>
      <c r="ALL736" s="24"/>
      <c r="ALM736" s="24"/>
      <c r="ALN736" s="24"/>
      <c r="ALO736" s="24"/>
      <c r="ALP736" s="24"/>
      <c r="ALQ736" s="24"/>
      <c r="ALR736" s="24"/>
      <c r="ALS736" s="24"/>
      <c r="ALT736" s="24"/>
      <c r="ALU736" s="24"/>
      <c r="ALV736" s="24"/>
      <c r="ALW736" s="24"/>
      <c r="ALX736" s="24"/>
      <c r="ALY736" s="24"/>
      <c r="ALZ736" s="24"/>
      <c r="AMA736" s="24"/>
      <c r="AMB736" s="24"/>
      <c r="AMC736" s="24"/>
      <c r="AMD736" s="24"/>
      <c r="AME736" s="24"/>
      <c r="AMF736" s="24"/>
      <c r="AMG736" s="24"/>
      <c r="AMH736" s="24"/>
      <c r="AMI736" s="24"/>
      <c r="AMJ736" s="24"/>
      <c r="AMK736" s="24"/>
      <c r="AML736" s="24"/>
      <c r="AMM736" s="24"/>
      <c r="AMN736" s="24"/>
      <c r="AMO736" s="24"/>
      <c r="AMP736" s="24"/>
      <c r="AMQ736" s="24"/>
      <c r="AMR736" s="24"/>
      <c r="AMS736" s="24"/>
      <c r="AMT736" s="24"/>
      <c r="AMU736" s="24"/>
      <c r="AMV736" s="24"/>
      <c r="AMW736" s="24"/>
      <c r="AMX736" s="24"/>
      <c r="AMY736" s="24"/>
      <c r="AMZ736" s="24"/>
      <c r="ANA736" s="24"/>
      <c r="ANB736" s="24"/>
      <c r="ANC736" s="24"/>
      <c r="AND736" s="24"/>
      <c r="ANE736" s="24"/>
      <c r="ANF736" s="24"/>
      <c r="ANG736" s="24"/>
      <c r="ANH736" s="24"/>
      <c r="ANI736" s="24"/>
      <c r="ANJ736" s="24"/>
      <c r="ANK736" s="24"/>
      <c r="ANL736" s="24"/>
      <c r="ANM736" s="24"/>
      <c r="ANN736" s="24"/>
      <c r="ANO736" s="24"/>
      <c r="ANP736" s="24"/>
      <c r="ANQ736" s="24"/>
      <c r="ANR736" s="24"/>
      <c r="ANS736" s="24"/>
      <c r="ANT736" s="24"/>
      <c r="ANU736" s="24"/>
      <c r="ANV736" s="24"/>
      <c r="ANW736" s="24"/>
      <c r="ANX736" s="24"/>
      <c r="ANY736" s="24"/>
      <c r="ANZ736" s="24"/>
      <c r="AOA736" s="24"/>
      <c r="AOB736" s="24"/>
      <c r="AOC736" s="24"/>
      <c r="AOD736" s="24"/>
      <c r="AOE736" s="24"/>
      <c r="AOF736" s="24"/>
      <c r="AOG736" s="24"/>
      <c r="AOH736" s="24"/>
      <c r="AOI736" s="24"/>
      <c r="AOJ736" s="24"/>
      <c r="AOK736" s="24"/>
      <c r="AOL736" s="24"/>
      <c r="AOM736" s="24"/>
      <c r="AON736" s="24"/>
      <c r="AOO736" s="24"/>
      <c r="AOP736" s="24"/>
      <c r="AOQ736" s="24"/>
      <c r="AOR736" s="24"/>
      <c r="AOS736" s="24"/>
      <c r="AOT736" s="24"/>
      <c r="AOU736" s="24"/>
      <c r="AOV736" s="24"/>
      <c r="AOW736" s="24"/>
      <c r="AOX736" s="24"/>
      <c r="AOY736" s="24"/>
      <c r="AOZ736" s="24"/>
      <c r="APA736" s="24"/>
      <c r="APB736" s="24"/>
      <c r="APC736" s="24"/>
      <c r="APD736" s="24"/>
      <c r="APE736" s="24"/>
      <c r="APF736" s="24"/>
      <c r="APG736" s="24"/>
      <c r="APH736" s="24"/>
      <c r="API736" s="24"/>
      <c r="APJ736" s="24"/>
      <c r="APK736" s="24"/>
      <c r="APL736" s="24"/>
      <c r="APM736" s="24"/>
      <c r="APN736" s="24"/>
      <c r="APO736" s="24"/>
      <c r="APP736" s="24"/>
      <c r="APQ736" s="24"/>
      <c r="APR736" s="24"/>
      <c r="APS736" s="24"/>
      <c r="APT736" s="24"/>
      <c r="APU736" s="24"/>
      <c r="APV736" s="24"/>
      <c r="APW736" s="24"/>
      <c r="APX736" s="24"/>
      <c r="APY736" s="24"/>
      <c r="APZ736" s="24"/>
      <c r="AQA736" s="24"/>
      <c r="AQB736" s="24"/>
      <c r="AQC736" s="24"/>
      <c r="AQD736" s="24"/>
      <c r="AQE736" s="24"/>
      <c r="AQF736" s="24"/>
      <c r="AQG736" s="24"/>
      <c r="AQH736" s="24"/>
      <c r="AQI736" s="24"/>
      <c r="AQJ736" s="24"/>
      <c r="AQK736" s="24"/>
      <c r="AQL736" s="24"/>
      <c r="AQM736" s="24"/>
      <c r="AQN736" s="24"/>
      <c r="AQO736" s="24"/>
      <c r="AQP736" s="24"/>
      <c r="AQQ736" s="24"/>
      <c r="AQR736" s="24"/>
      <c r="AQS736" s="24"/>
      <c r="AQT736" s="24"/>
      <c r="AQU736" s="24"/>
      <c r="AQV736" s="24"/>
      <c r="AQW736" s="24"/>
      <c r="AQX736" s="24"/>
      <c r="AQY736" s="24"/>
      <c r="AQZ736" s="24"/>
      <c r="ARA736" s="24"/>
      <c r="ARB736" s="24"/>
      <c r="ARC736" s="24"/>
      <c r="ARD736" s="24"/>
      <c r="ARE736" s="24"/>
      <c r="ARF736" s="24"/>
      <c r="ARG736" s="24"/>
      <c r="ARH736" s="24"/>
      <c r="ARI736" s="24"/>
      <c r="ARJ736" s="24"/>
      <c r="ARK736" s="24"/>
      <c r="ARL736" s="24"/>
      <c r="ARM736" s="24"/>
      <c r="ARN736" s="24"/>
      <c r="ARO736" s="24"/>
      <c r="ARP736" s="24"/>
      <c r="ARQ736" s="24"/>
      <c r="ARR736" s="24"/>
      <c r="ARS736" s="24"/>
      <c r="ART736" s="24"/>
      <c r="ARU736" s="24"/>
      <c r="ARV736" s="24"/>
      <c r="ARW736" s="24"/>
      <c r="ARX736" s="24"/>
      <c r="ARY736" s="24"/>
      <c r="ARZ736" s="24"/>
      <c r="ASA736" s="24"/>
      <c r="ASB736" s="24"/>
      <c r="ASC736" s="24"/>
      <c r="ASD736" s="24"/>
      <c r="ASE736" s="24"/>
      <c r="ASF736" s="24"/>
      <c r="ASG736" s="24"/>
      <c r="ASH736" s="24"/>
      <c r="ASI736" s="24"/>
      <c r="ASJ736" s="24"/>
      <c r="ASK736" s="24"/>
      <c r="ASL736" s="24"/>
      <c r="ASM736" s="24"/>
      <c r="ASN736" s="24"/>
      <c r="ASO736" s="24"/>
      <c r="ASP736" s="24"/>
      <c r="ASQ736" s="24"/>
      <c r="ASR736" s="24"/>
      <c r="ASS736" s="24"/>
      <c r="AST736" s="24"/>
      <c r="ASU736" s="24"/>
      <c r="ASV736" s="24"/>
      <c r="ASW736" s="24"/>
      <c r="ASX736" s="24"/>
      <c r="ASY736" s="24"/>
      <c r="ASZ736" s="24"/>
      <c r="ATA736" s="24"/>
      <c r="ATB736" s="24"/>
      <c r="ATC736" s="24"/>
      <c r="ATD736" s="24"/>
      <c r="ATE736" s="24"/>
      <c r="ATF736" s="24"/>
      <c r="ATG736" s="24"/>
      <c r="ATH736" s="24"/>
      <c r="ATI736" s="24"/>
      <c r="ATJ736" s="24"/>
      <c r="ATK736" s="24"/>
      <c r="ATL736" s="24"/>
      <c r="ATM736" s="24"/>
      <c r="ATN736" s="24"/>
      <c r="ATO736" s="24"/>
      <c r="ATP736" s="24"/>
      <c r="ATQ736" s="24"/>
      <c r="ATR736" s="24"/>
      <c r="ATS736" s="24"/>
      <c r="ATT736" s="24"/>
      <c r="ATU736" s="24"/>
      <c r="ATV736" s="24"/>
      <c r="ATW736" s="24"/>
      <c r="ATX736" s="24"/>
      <c r="ATY736" s="24"/>
      <c r="ATZ736" s="24"/>
      <c r="AUA736" s="24"/>
      <c r="AUB736" s="24"/>
      <c r="AUC736" s="24"/>
      <c r="AUD736" s="24"/>
      <c r="AUE736" s="24"/>
      <c r="AUF736" s="24"/>
      <c r="AUG736" s="24"/>
      <c r="AUH736" s="24"/>
      <c r="AUI736" s="24"/>
      <c r="AUJ736" s="24"/>
      <c r="AUK736" s="24"/>
      <c r="AUL736" s="24"/>
      <c r="AUM736" s="24"/>
      <c r="AUN736" s="24"/>
      <c r="AUO736" s="24"/>
      <c r="AUP736" s="24"/>
      <c r="AUQ736" s="24"/>
      <c r="AUR736" s="24"/>
      <c r="AUS736" s="24"/>
      <c r="AUT736" s="24"/>
      <c r="AUU736" s="24"/>
      <c r="AUV736" s="24"/>
      <c r="AUW736" s="24"/>
      <c r="AUX736" s="24"/>
      <c r="AUY736" s="24"/>
      <c r="AUZ736" s="24"/>
      <c r="AVA736" s="24"/>
      <c r="AVB736" s="24"/>
      <c r="AVC736" s="24"/>
      <c r="AVD736" s="24"/>
      <c r="AVE736" s="24"/>
      <c r="AVF736" s="24"/>
      <c r="AVG736" s="24"/>
      <c r="AVH736" s="24"/>
      <c r="AVI736" s="24"/>
      <c r="AVJ736" s="24"/>
      <c r="AVK736" s="24"/>
      <c r="AVL736" s="24"/>
      <c r="AVM736" s="24"/>
      <c r="AVN736" s="24"/>
      <c r="AVO736" s="24"/>
      <c r="AVP736" s="24"/>
      <c r="AVQ736" s="24"/>
      <c r="AVR736" s="24"/>
      <c r="AVS736" s="24"/>
      <c r="AVT736" s="24"/>
      <c r="AVU736" s="24"/>
      <c r="AVV736" s="24"/>
      <c r="AVW736" s="24"/>
      <c r="AVX736" s="24"/>
      <c r="AVY736" s="24"/>
      <c r="AVZ736" s="24"/>
      <c r="AWA736" s="24"/>
      <c r="AWB736" s="24"/>
      <c r="AWC736" s="24"/>
      <c r="AWD736" s="24"/>
      <c r="AWE736" s="24"/>
      <c r="AWF736" s="24"/>
      <c r="AWG736" s="24"/>
      <c r="AWH736" s="24"/>
      <c r="AWI736" s="24"/>
      <c r="AWJ736" s="24"/>
      <c r="AWK736" s="24"/>
      <c r="AWL736" s="24"/>
      <c r="AWM736" s="24"/>
      <c r="AWN736" s="24"/>
      <c r="AWO736" s="24"/>
      <c r="AWP736" s="24"/>
      <c r="AWQ736" s="24"/>
      <c r="AWR736" s="24"/>
      <c r="AWS736" s="24"/>
      <c r="AWT736" s="24"/>
      <c r="AWU736" s="24"/>
      <c r="AWV736" s="24"/>
      <c r="AWW736" s="24"/>
      <c r="AWX736" s="24"/>
      <c r="AWY736" s="24"/>
      <c r="AWZ736" s="24"/>
      <c r="AXA736" s="24"/>
      <c r="AXB736" s="24"/>
      <c r="AXC736" s="24"/>
      <c r="AXD736" s="24"/>
      <c r="AXE736" s="24"/>
      <c r="AXF736" s="24"/>
      <c r="AXG736" s="24"/>
      <c r="AXH736" s="24"/>
      <c r="AXI736" s="24"/>
      <c r="AXJ736" s="24"/>
      <c r="AXK736" s="24"/>
      <c r="AXL736" s="24"/>
      <c r="AXM736" s="24"/>
      <c r="AXN736" s="24"/>
      <c r="AXO736" s="24"/>
      <c r="AXP736" s="24"/>
      <c r="AXQ736" s="24"/>
      <c r="AXR736" s="24"/>
      <c r="AXS736" s="24"/>
      <c r="AXT736" s="24"/>
      <c r="AXU736" s="24"/>
      <c r="AXV736" s="24"/>
      <c r="AXW736" s="24"/>
      <c r="AXX736" s="24"/>
      <c r="AXY736" s="24"/>
      <c r="AXZ736" s="24"/>
      <c r="AYA736" s="24"/>
      <c r="AYB736" s="24"/>
      <c r="AYC736" s="24"/>
      <c r="AYD736" s="24"/>
      <c r="AYE736" s="24"/>
      <c r="AYF736" s="24"/>
      <c r="AYG736" s="24"/>
      <c r="AYH736" s="24"/>
      <c r="AYI736" s="24"/>
      <c r="AYJ736" s="24"/>
      <c r="AYK736" s="24"/>
      <c r="AYL736" s="24"/>
      <c r="AYM736" s="24"/>
      <c r="AYN736" s="24"/>
      <c r="AYO736" s="24"/>
      <c r="AYP736" s="24"/>
      <c r="AYQ736" s="24"/>
      <c r="AYR736" s="24"/>
      <c r="AYS736" s="24"/>
      <c r="AYT736" s="24"/>
      <c r="AYU736" s="24"/>
      <c r="AYV736" s="24"/>
      <c r="AYW736" s="24"/>
      <c r="AYX736" s="24"/>
      <c r="AYY736" s="24"/>
      <c r="AYZ736" s="24"/>
      <c r="AZA736" s="24"/>
      <c r="AZB736" s="24"/>
      <c r="AZC736" s="24"/>
      <c r="AZD736" s="24"/>
      <c r="AZE736" s="24"/>
      <c r="AZF736" s="24"/>
      <c r="AZG736" s="24"/>
      <c r="AZH736" s="24"/>
      <c r="AZI736" s="24"/>
      <c r="AZJ736" s="24"/>
      <c r="AZK736" s="24"/>
      <c r="AZL736" s="24"/>
      <c r="AZM736" s="24"/>
      <c r="AZN736" s="24"/>
      <c r="AZO736" s="24"/>
      <c r="AZP736" s="24"/>
      <c r="AZQ736" s="24"/>
      <c r="AZR736" s="24"/>
      <c r="AZS736" s="24"/>
      <c r="AZT736" s="24"/>
      <c r="AZU736" s="24"/>
      <c r="AZV736" s="24"/>
      <c r="AZW736" s="24"/>
      <c r="AZX736" s="24"/>
      <c r="AZY736" s="24"/>
      <c r="AZZ736" s="24"/>
      <c r="BAA736" s="24"/>
      <c r="BAB736" s="24"/>
      <c r="BAC736" s="24"/>
      <c r="BAD736" s="24"/>
      <c r="BAE736" s="24"/>
      <c r="BAF736" s="24"/>
      <c r="BAG736" s="24"/>
      <c r="BAH736" s="24"/>
      <c r="BAI736" s="24"/>
      <c r="BAJ736" s="24"/>
      <c r="BAK736" s="24"/>
      <c r="BAL736" s="24"/>
      <c r="BAM736" s="24"/>
      <c r="BAN736" s="24"/>
      <c r="BAO736" s="24"/>
      <c r="BAP736" s="24"/>
    </row>
    <row r="737" spans="1:23" x14ac:dyDescent="0.25">
      <c r="A737" s="10" t="str">
        <f>IF(YEAR(G737)=2024,#REF!,"")</f>
        <v/>
      </c>
      <c r="B737" s="10" t="str">
        <f>IF(YEAR(G737)=2025,#REF!,"")</f>
        <v/>
      </c>
      <c r="C737" s="10" t="str">
        <f t="shared" si="55"/>
        <v>Evening45152</v>
      </c>
      <c r="D737" s="5" t="str">
        <f>IF('by region'!$C$2="Any","Any",'Turf only'!V737)&amp;M737&amp;IF('by region'!$I$2="Any","Any",N737)&amp;G737</f>
        <v>AnyFlatAny45152</v>
      </c>
      <c r="E737" s="5" t="e">
        <f>IF(I737=#REF!,'Turf only'!G737,"")</f>
        <v>#REF!</v>
      </c>
      <c r="F737" s="5" t="e">
        <f t="shared" si="56"/>
        <v>#REF!</v>
      </c>
      <c r="G737" s="15">
        <v>45152</v>
      </c>
      <c r="H737" s="16" t="s">
        <v>42</v>
      </c>
      <c r="I737" s="16" t="s">
        <v>86</v>
      </c>
      <c r="J737" s="16" t="s">
        <v>80</v>
      </c>
      <c r="K737" s="14" t="s">
        <v>10</v>
      </c>
      <c r="L737" s="14" t="s">
        <v>11</v>
      </c>
      <c r="M737" s="16" t="s">
        <v>25</v>
      </c>
      <c r="N737" s="16" t="s">
        <v>13</v>
      </c>
      <c r="O737" s="16" t="s">
        <v>14</v>
      </c>
      <c r="P737" s="12">
        <f t="shared" si="57"/>
        <v>2</v>
      </c>
      <c r="Q737" s="12" cm="1">
        <f t="array" ref="Q737">SUMPRODUCT(($G$2:$G$2765=G737)*(P737&gt;$P$2:$P$2765))+1</f>
        <v>1</v>
      </c>
      <c r="R737" s="12" t="e">
        <f>(Q737*100000)+#REF!</f>
        <v>#REF!</v>
      </c>
      <c r="S737" t="e" cm="1">
        <f t="array" ref="S737">SUMPRODUCT(($G$2:$G$2765=G737)*(R737&gt;$R$2:$R$2765))+1</f>
        <v>#REF!</v>
      </c>
      <c r="T737" t="str">
        <f t="shared" si="58"/>
        <v>HAMILTON PARK †</v>
      </c>
      <c r="U737">
        <v>0</v>
      </c>
      <c r="V737" t="s">
        <v>19</v>
      </c>
      <c r="W737">
        <f t="shared" si="59"/>
        <v>2023</v>
      </c>
    </row>
    <row r="738" spans="1:23" x14ac:dyDescent="0.25">
      <c r="A738" s="10" t="str">
        <f>IF(YEAR(G738)=2024,#REF!,"")</f>
        <v/>
      </c>
      <c r="B738" s="10" t="str">
        <f>IF(YEAR(G738)=2025,#REF!,"")</f>
        <v/>
      </c>
      <c r="C738" s="10" t="str">
        <f t="shared" si="55"/>
        <v>Evening45152</v>
      </c>
      <c r="D738" s="5" t="str">
        <f>IF('by region'!$C$2="Any","Any",'Turf only'!V738)&amp;M738&amp;IF('by region'!$I$2="Any","Any",N738)&amp;G738</f>
        <v>AnyFlatAny45152</v>
      </c>
      <c r="E738" s="5" t="e">
        <f>IF(I738=#REF!,'Turf only'!G738,"")</f>
        <v>#REF!</v>
      </c>
      <c r="F738" s="5" t="e">
        <f t="shared" si="56"/>
        <v>#REF!</v>
      </c>
      <c r="G738" s="15">
        <v>45152</v>
      </c>
      <c r="H738" s="16" t="s">
        <v>42</v>
      </c>
      <c r="I738" s="16" t="s">
        <v>70</v>
      </c>
      <c r="J738" s="16" t="s">
        <v>80</v>
      </c>
      <c r="K738" s="14" t="s">
        <v>24</v>
      </c>
      <c r="L738" s="14" t="s">
        <v>19</v>
      </c>
      <c r="M738" s="16" t="s">
        <v>25</v>
      </c>
      <c r="N738" s="16" t="s">
        <v>13</v>
      </c>
      <c r="O738" s="16" t="s">
        <v>14</v>
      </c>
      <c r="P738" s="12">
        <f t="shared" si="57"/>
        <v>2</v>
      </c>
      <c r="Q738" s="12" cm="1">
        <f t="array" ref="Q738">SUMPRODUCT(($G$2:$G$2765=G738)*(P738&gt;$P$2:$P$2765))+1</f>
        <v>1</v>
      </c>
      <c r="R738" s="12" t="e">
        <f>(Q738*100000)+#REF!</f>
        <v>#REF!</v>
      </c>
      <c r="S738" t="e" cm="1">
        <f t="array" ref="S738">SUMPRODUCT(($G$2:$G$2765=G738)*(R738&gt;$R$2:$R$2765))+1</f>
        <v>#REF!</v>
      </c>
      <c r="T738" t="str">
        <f t="shared" si="58"/>
        <v>WINDSOR †</v>
      </c>
      <c r="U738">
        <v>0</v>
      </c>
      <c r="V738" t="s">
        <v>19</v>
      </c>
      <c r="W738">
        <f t="shared" si="59"/>
        <v>2023</v>
      </c>
    </row>
    <row r="739" spans="1:23" x14ac:dyDescent="0.25">
      <c r="A739" s="10" t="str">
        <f>IF(YEAR(G739)=2024,#REF!,"")</f>
        <v/>
      </c>
      <c r="B739" s="10" t="str">
        <f>IF(YEAR(G739)=2025,#REF!,"")</f>
        <v/>
      </c>
      <c r="C739" s="10" t="str">
        <f t="shared" si="55"/>
        <v>Afternoon45153</v>
      </c>
      <c r="D739" s="5" t="str">
        <f>IF('by region'!$C$2="Any","Any",'Turf only'!V739)&amp;M739&amp;IF('by region'!$I$2="Any","Any",N739)&amp;G739</f>
        <v>AnyFlatAny45153</v>
      </c>
      <c r="E739" s="5" t="e">
        <f>IF(I739=#REF!,'Turf only'!G739,"")</f>
        <v>#REF!</v>
      </c>
      <c r="F739" s="5" t="e">
        <f t="shared" si="56"/>
        <v>#REF!</v>
      </c>
      <c r="G739" s="15">
        <v>45153</v>
      </c>
      <c r="H739" s="16" t="s">
        <v>7</v>
      </c>
      <c r="I739" s="16" t="s">
        <v>36</v>
      </c>
      <c r="J739" s="16" t="s">
        <v>9</v>
      </c>
      <c r="K739" s="14" t="s">
        <v>24</v>
      </c>
      <c r="L739" s="14" t="s">
        <v>19</v>
      </c>
      <c r="M739" s="16" t="s">
        <v>25</v>
      </c>
      <c r="N739" s="16" t="s">
        <v>13</v>
      </c>
      <c r="O739" s="16" t="s">
        <v>14</v>
      </c>
      <c r="P739" s="12">
        <f t="shared" si="57"/>
        <v>1</v>
      </c>
      <c r="Q739" s="12" cm="1">
        <f t="array" ref="Q739">SUMPRODUCT(($G$2:$G$2765=G739)*(P739&gt;$P$2:$P$2765))+1</f>
        <v>1</v>
      </c>
      <c r="R739" s="12" t="e">
        <f>(Q739*100000)+#REF!</f>
        <v>#REF!</v>
      </c>
      <c r="S739" t="e" cm="1">
        <f t="array" ref="S739">SUMPRODUCT(($G$2:$G$2765=G739)*(R739&gt;$R$2:$R$2765))+1</f>
        <v>#REF!</v>
      </c>
      <c r="T739" t="str">
        <f t="shared" si="58"/>
        <v xml:space="preserve">LINGFIELD PARK </v>
      </c>
      <c r="U739">
        <v>0</v>
      </c>
      <c r="V739" t="s">
        <v>19</v>
      </c>
      <c r="W739">
        <f t="shared" si="59"/>
        <v>2023</v>
      </c>
    </row>
    <row r="740" spans="1:23" x14ac:dyDescent="0.25">
      <c r="A740" s="10" t="str">
        <f>IF(YEAR(G740)=2024,#REF!,"")</f>
        <v/>
      </c>
      <c r="B740" s="10" t="str">
        <f>IF(YEAR(G740)=2025,#REF!,"")</f>
        <v/>
      </c>
      <c r="C740" s="10" t="str">
        <f t="shared" si="55"/>
        <v>Afternoon45153</v>
      </c>
      <c r="D740" s="5" t="str">
        <f>IF('by region'!$C$2="Any","Any",'Turf only'!V740)&amp;M740&amp;IF('by region'!$I$2="Any","Any",N740)&amp;G740</f>
        <v>AnyFlatAny45153</v>
      </c>
      <c r="E740" s="5" t="e">
        <f>IF(I740=#REF!,'Turf only'!G740,"")</f>
        <v>#REF!</v>
      </c>
      <c r="F740" s="5" t="e">
        <f t="shared" si="56"/>
        <v>#REF!</v>
      </c>
      <c r="G740" s="15">
        <v>45153</v>
      </c>
      <c r="H740" s="16" t="s">
        <v>7</v>
      </c>
      <c r="I740" s="16" t="s">
        <v>72</v>
      </c>
      <c r="J740" s="16" t="s">
        <v>9</v>
      </c>
      <c r="K740" s="14" t="s">
        <v>16</v>
      </c>
      <c r="L740" s="14" t="s">
        <v>17</v>
      </c>
      <c r="M740" s="16" t="s">
        <v>25</v>
      </c>
      <c r="N740" s="16" t="s">
        <v>13</v>
      </c>
      <c r="O740" s="16" t="s">
        <v>14</v>
      </c>
      <c r="P740" s="12">
        <f t="shared" si="57"/>
        <v>1</v>
      </c>
      <c r="Q740" s="12" cm="1">
        <f t="array" ref="Q740">SUMPRODUCT(($G$2:$G$2765=G740)*(P740&gt;$P$2:$P$2765))+1</f>
        <v>1</v>
      </c>
      <c r="R740" s="12" t="e">
        <f>(Q740*100000)+#REF!</f>
        <v>#REF!</v>
      </c>
      <c r="S740" t="e" cm="1">
        <f t="array" ref="S740">SUMPRODUCT(($G$2:$G$2765=G740)*(R740&gt;$R$2:$R$2765))+1</f>
        <v>#REF!</v>
      </c>
      <c r="T740" t="str">
        <f t="shared" si="58"/>
        <v xml:space="preserve">NOTTINGHAM </v>
      </c>
      <c r="U740">
        <v>0</v>
      </c>
      <c r="V740" t="s">
        <v>17</v>
      </c>
      <c r="W740">
        <f t="shared" si="59"/>
        <v>2023</v>
      </c>
    </row>
    <row r="741" spans="1:23" x14ac:dyDescent="0.25">
      <c r="A741" s="10" t="str">
        <f>IF(YEAR(G741)=2024,#REF!,"")</f>
        <v/>
      </c>
      <c r="B741" s="10" t="str">
        <f>IF(YEAR(G741)=2025,#REF!,"")</f>
        <v/>
      </c>
      <c r="C741" s="10" t="str">
        <f t="shared" si="55"/>
        <v>Afternoon45154</v>
      </c>
      <c r="D741" s="5" t="str">
        <f>IF('by region'!$C$2="Any","Any",'Turf only'!V741)&amp;M741&amp;IF('by region'!$I$2="Any","Any",N741)&amp;G741</f>
        <v>AnyFlatAny45154</v>
      </c>
      <c r="E741" s="5" t="e">
        <f>IF(I741=#REF!,'Turf only'!G741,"")</f>
        <v>#REF!</v>
      </c>
      <c r="F741" s="5" t="e">
        <f t="shared" si="56"/>
        <v>#REF!</v>
      </c>
      <c r="G741" s="15">
        <v>45154</v>
      </c>
      <c r="H741" s="16" t="s">
        <v>27</v>
      </c>
      <c r="I741" s="16" t="s">
        <v>77</v>
      </c>
      <c r="J741" s="16" t="s">
        <v>9</v>
      </c>
      <c r="K741" s="14" t="s">
        <v>10</v>
      </c>
      <c r="L741" s="14" t="s">
        <v>11</v>
      </c>
      <c r="M741" s="16" t="s">
        <v>25</v>
      </c>
      <c r="N741" s="16" t="s">
        <v>13</v>
      </c>
      <c r="O741" s="16" t="s">
        <v>14</v>
      </c>
      <c r="P741" s="12">
        <f t="shared" si="57"/>
        <v>1</v>
      </c>
      <c r="Q741" s="12" cm="1">
        <f t="array" ref="Q741">SUMPRODUCT(($G$2:$G$2765=G741)*(P741&gt;$P$2:$P$2765))+1</f>
        <v>1</v>
      </c>
      <c r="R741" s="12" t="e">
        <f>(Q741*100000)+#REF!</f>
        <v>#REF!</v>
      </c>
      <c r="S741" t="e" cm="1">
        <f t="array" ref="S741">SUMPRODUCT(($G$2:$G$2765=G741)*(R741&gt;$R$2:$R$2765))+1</f>
        <v>#REF!</v>
      </c>
      <c r="T741" t="str">
        <f t="shared" si="58"/>
        <v xml:space="preserve">BEVERLEY </v>
      </c>
      <c r="U741">
        <v>0</v>
      </c>
      <c r="V741" t="s">
        <v>11</v>
      </c>
      <c r="W741">
        <f t="shared" si="59"/>
        <v>2023</v>
      </c>
    </row>
    <row r="742" spans="1:23" x14ac:dyDescent="0.25">
      <c r="A742" s="10" t="str">
        <f>IF(YEAR(G742)=2024,#REF!,"")</f>
        <v/>
      </c>
      <c r="B742" s="10" t="str">
        <f>IF(YEAR(G742)=2025,#REF!,"")</f>
        <v/>
      </c>
      <c r="C742" s="10" t="str">
        <f t="shared" si="55"/>
        <v>Evening45154</v>
      </c>
      <c r="D742" s="5" t="str">
        <f>IF('by region'!$C$2="Any","Any",'Turf only'!V742)&amp;M742&amp;IF('by region'!$I$2="Any","Any",N742)&amp;G742</f>
        <v>AnyFlatAny45154</v>
      </c>
      <c r="E742" s="5" t="e">
        <f>IF(I742=#REF!,'Turf only'!G742,"")</f>
        <v>#REF!</v>
      </c>
      <c r="F742" s="5" t="e">
        <f t="shared" si="56"/>
        <v>#REF!</v>
      </c>
      <c r="G742" s="15">
        <v>45154</v>
      </c>
      <c r="H742" s="16" t="s">
        <v>27</v>
      </c>
      <c r="I742" s="16" t="s">
        <v>65</v>
      </c>
      <c r="J742" s="16" t="s">
        <v>80</v>
      </c>
      <c r="K742" s="14" t="s">
        <v>24</v>
      </c>
      <c r="L742" s="14" t="s">
        <v>19</v>
      </c>
      <c r="M742" s="16" t="s">
        <v>25</v>
      </c>
      <c r="N742" s="16" t="s">
        <v>13</v>
      </c>
      <c r="O742" s="16" t="s">
        <v>14</v>
      </c>
      <c r="P742" s="12">
        <f t="shared" si="57"/>
        <v>2</v>
      </c>
      <c r="Q742" s="12" cm="1">
        <f t="array" ref="Q742">SUMPRODUCT(($G$2:$G$2765=G742)*(P742&gt;$P$2:$P$2765))+1</f>
        <v>4</v>
      </c>
      <c r="R742" s="12" t="e">
        <f>(Q742*100000)+#REF!</f>
        <v>#REF!</v>
      </c>
      <c r="S742" t="e" cm="1">
        <f t="array" ref="S742">SUMPRODUCT(($G$2:$G$2765=G742)*(R742&gt;$R$2:$R$2765))+1</f>
        <v>#REF!</v>
      </c>
      <c r="T742" t="str">
        <f t="shared" si="58"/>
        <v>FFOS LAS †</v>
      </c>
      <c r="U742">
        <v>0</v>
      </c>
      <c r="V742" t="s">
        <v>19</v>
      </c>
      <c r="W742">
        <f t="shared" si="59"/>
        <v>2023</v>
      </c>
    </row>
    <row r="743" spans="1:23" x14ac:dyDescent="0.25">
      <c r="A743" s="10" t="str">
        <f>IF(YEAR(G743)=2024,#REF!,"")</f>
        <v/>
      </c>
      <c r="B743" s="10" t="str">
        <f>IF(YEAR(G743)=2025,#REF!,"")</f>
        <v/>
      </c>
      <c r="C743" s="10" t="str">
        <f t="shared" si="55"/>
        <v>Afternoon45154</v>
      </c>
      <c r="D743" s="5" t="str">
        <f>IF('by region'!$C$2="Any","Any",'Turf only'!V743)&amp;M743&amp;IF('by region'!$I$2="Any","Any",N743)&amp;G743</f>
        <v>AnyFlatAny45154</v>
      </c>
      <c r="E743" s="5" t="e">
        <f>IF(I743=#REF!,'Turf only'!G743,"")</f>
        <v>#REF!</v>
      </c>
      <c r="F743" s="5" t="e">
        <f t="shared" si="56"/>
        <v>#REF!</v>
      </c>
      <c r="G743" s="15">
        <v>45154</v>
      </c>
      <c r="H743" s="16" t="s">
        <v>27</v>
      </c>
      <c r="I743" s="16" t="s">
        <v>87</v>
      </c>
      <c r="J743" s="16" t="s">
        <v>9</v>
      </c>
      <c r="K743" s="14" t="s">
        <v>10</v>
      </c>
      <c r="L743" s="14" t="s">
        <v>19</v>
      </c>
      <c r="M743" s="16" t="s">
        <v>25</v>
      </c>
      <c r="N743" s="16" t="s">
        <v>13</v>
      </c>
      <c r="O743" s="16" t="s">
        <v>14</v>
      </c>
      <c r="P743" s="12">
        <f t="shared" si="57"/>
        <v>1</v>
      </c>
      <c r="Q743" s="12" cm="1">
        <f t="array" ref="Q743">SUMPRODUCT(($G$2:$G$2765=G743)*(P743&gt;$P$2:$P$2765))+1</f>
        <v>1</v>
      </c>
      <c r="R743" s="12" t="e">
        <f>(Q743*100000)+#REF!</f>
        <v>#REF!</v>
      </c>
      <c r="S743" t="e" cm="1">
        <f t="array" ref="S743">SUMPRODUCT(($G$2:$G$2765=G743)*(R743&gt;$R$2:$R$2765))+1</f>
        <v>#REF!</v>
      </c>
      <c r="T743" t="str">
        <f t="shared" si="58"/>
        <v xml:space="preserve">SALISBURY </v>
      </c>
      <c r="U743">
        <v>0</v>
      </c>
      <c r="V743" t="s">
        <v>11</v>
      </c>
      <c r="W743">
        <f t="shared" si="59"/>
        <v>2023</v>
      </c>
    </row>
    <row r="744" spans="1:23" x14ac:dyDescent="0.25">
      <c r="A744" s="10" t="str">
        <f>IF(YEAR(G744)=2024,#REF!,"")</f>
        <v/>
      </c>
      <c r="B744" s="10" t="str">
        <f>IF(YEAR(G744)=2025,#REF!,"")</f>
        <v/>
      </c>
      <c r="C744" s="10" t="str">
        <f t="shared" si="55"/>
        <v>Afternoon45154</v>
      </c>
      <c r="D744" s="5" t="str">
        <f>IF('by region'!$C$2="Any","Any",'Turf only'!V744)&amp;M744&amp;IF('by region'!$I$2="Any","Any",N744)&amp;G744</f>
        <v>AnyFlatAny45154</v>
      </c>
      <c r="E744" s="5" t="e">
        <f>IF(I744=#REF!,'Turf only'!G744,"")</f>
        <v>#REF!</v>
      </c>
      <c r="F744" s="5" t="e">
        <f t="shared" si="56"/>
        <v>#REF!</v>
      </c>
      <c r="G744" s="15">
        <v>45154</v>
      </c>
      <c r="H744" s="16" t="s">
        <v>27</v>
      </c>
      <c r="I744" s="16" t="s">
        <v>81</v>
      </c>
      <c r="J744" s="16" t="s">
        <v>9</v>
      </c>
      <c r="K744" s="14" t="s">
        <v>24</v>
      </c>
      <c r="L744" s="14" t="s">
        <v>17</v>
      </c>
      <c r="M744" s="16" t="s">
        <v>25</v>
      </c>
      <c r="N744" s="16" t="s">
        <v>13</v>
      </c>
      <c r="O744" s="16" t="s">
        <v>14</v>
      </c>
      <c r="P744" s="12">
        <f t="shared" si="57"/>
        <v>1</v>
      </c>
      <c r="Q744" s="12" cm="1">
        <f t="array" ref="Q744">SUMPRODUCT(($G$2:$G$2765=G744)*(P744&gt;$P$2:$P$2765))+1</f>
        <v>1</v>
      </c>
      <c r="R744" s="12" t="e">
        <f>(Q744*100000)+#REF!</f>
        <v>#REF!</v>
      </c>
      <c r="S744" t="e" cm="1">
        <f t="array" ref="S744">SUMPRODUCT(($G$2:$G$2765=G744)*(R744&gt;$R$2:$R$2765))+1</f>
        <v>#REF!</v>
      </c>
      <c r="T744" t="str">
        <f t="shared" si="58"/>
        <v xml:space="preserve">YARMOUTH </v>
      </c>
      <c r="U744">
        <v>0</v>
      </c>
      <c r="V744" t="s">
        <v>19</v>
      </c>
      <c r="W744">
        <f t="shared" si="59"/>
        <v>2023</v>
      </c>
    </row>
    <row r="745" spans="1:23" x14ac:dyDescent="0.25">
      <c r="A745" s="10" t="str">
        <f>IF(YEAR(G745)=2024,#REF!,"")</f>
        <v/>
      </c>
      <c r="B745" s="10" t="str">
        <f>IF(YEAR(G745)=2025,#REF!,"")</f>
        <v/>
      </c>
      <c r="C745" s="10" t="str">
        <f t="shared" si="55"/>
        <v>Evening45155</v>
      </c>
      <c r="D745" s="5" t="str">
        <f>IF('by region'!$C$2="Any","Any",'Turf only'!V745)&amp;M745&amp;IF('by region'!$I$2="Any","Any",N745)&amp;G745</f>
        <v>AnyFlatAny45155</v>
      </c>
      <c r="E745" s="5" t="e">
        <f>IF(I745=#REF!,'Turf only'!G745,"")</f>
        <v>#REF!</v>
      </c>
      <c r="F745" s="5" t="e">
        <f t="shared" si="56"/>
        <v>#REF!</v>
      </c>
      <c r="G745" s="15">
        <v>45155</v>
      </c>
      <c r="H745" s="16" t="s">
        <v>34</v>
      </c>
      <c r="I745" s="16" t="s">
        <v>28</v>
      </c>
      <c r="J745" s="16" t="s">
        <v>80</v>
      </c>
      <c r="K745" s="14" t="s">
        <v>10</v>
      </c>
      <c r="L745" s="14" t="s">
        <v>11</v>
      </c>
      <c r="M745" s="16" t="s">
        <v>25</v>
      </c>
      <c r="N745" s="16" t="s">
        <v>13</v>
      </c>
      <c r="O745" s="16" t="s">
        <v>21</v>
      </c>
      <c r="P745" s="12">
        <f t="shared" si="57"/>
        <v>2</v>
      </c>
      <c r="Q745" s="12" cm="1">
        <f t="array" ref="Q745">SUMPRODUCT(($G$2:$G$2765=G745)*(P745&gt;$P$2:$P$2765))+1</f>
        <v>3</v>
      </c>
      <c r="R745" s="12" t="e">
        <f>(Q745*100000)+#REF!</f>
        <v>#REF!</v>
      </c>
      <c r="S745" t="e" cm="1">
        <f t="array" ref="S745">SUMPRODUCT(($G$2:$G$2765=G745)*(R745&gt;$R$2:$R$2765))+1</f>
        <v>#REF!</v>
      </c>
      <c r="T745" t="str">
        <f t="shared" si="58"/>
        <v>AYR †</v>
      </c>
      <c r="U745">
        <v>0</v>
      </c>
      <c r="V745" t="s">
        <v>11</v>
      </c>
      <c r="W745">
        <f t="shared" si="59"/>
        <v>2023</v>
      </c>
    </row>
    <row r="746" spans="1:23" x14ac:dyDescent="0.25">
      <c r="A746" s="10" t="str">
        <f>IF(YEAR(G746)=2024,#REF!,"")</f>
        <v/>
      </c>
      <c r="B746" s="10" t="str">
        <f>IF(YEAR(G746)=2025,#REF!,"")</f>
        <v/>
      </c>
      <c r="C746" s="10" t="str">
        <f t="shared" si="55"/>
        <v>Afternoon45155</v>
      </c>
      <c r="D746" s="5" t="str">
        <f>IF('by region'!$C$2="Any","Any",'Turf only'!V746)&amp;M746&amp;IF('by region'!$I$2="Any","Any",N746)&amp;G746</f>
        <v>AnyFlatAny45155</v>
      </c>
      <c r="E746" s="5" t="e">
        <f>IF(I746=#REF!,'Turf only'!G746,"")</f>
        <v>#REF!</v>
      </c>
      <c r="F746" s="5" t="e">
        <f t="shared" si="56"/>
        <v>#REF!</v>
      </c>
      <c r="G746" s="15">
        <v>45155</v>
      </c>
      <c r="H746" s="16" t="s">
        <v>34</v>
      </c>
      <c r="I746" s="16" t="s">
        <v>77</v>
      </c>
      <c r="J746" s="16" t="s">
        <v>9</v>
      </c>
      <c r="K746" s="14" t="s">
        <v>10</v>
      </c>
      <c r="L746" s="14" t="s">
        <v>11</v>
      </c>
      <c r="M746" s="16" t="s">
        <v>25</v>
      </c>
      <c r="N746" s="16" t="s">
        <v>13</v>
      </c>
      <c r="O746" s="16" t="s">
        <v>14</v>
      </c>
      <c r="P746" s="12">
        <f t="shared" si="57"/>
        <v>1</v>
      </c>
      <c r="Q746" s="12" cm="1">
        <f t="array" ref="Q746">SUMPRODUCT(($G$2:$G$2765=G746)*(P746&gt;$P$2:$P$2765))+1</f>
        <v>1</v>
      </c>
      <c r="R746" s="12" t="e">
        <f>(Q746*100000)+#REF!</f>
        <v>#REF!</v>
      </c>
      <c r="S746" t="e" cm="1">
        <f t="array" ref="S746">SUMPRODUCT(($G$2:$G$2765=G746)*(R746&gt;$R$2:$R$2765))+1</f>
        <v>#REF!</v>
      </c>
      <c r="T746" t="str">
        <f t="shared" si="58"/>
        <v xml:space="preserve">BEVERLEY </v>
      </c>
      <c r="U746">
        <v>0</v>
      </c>
      <c r="V746" t="s">
        <v>30</v>
      </c>
      <c r="W746">
        <f t="shared" si="59"/>
        <v>2023</v>
      </c>
    </row>
    <row r="747" spans="1:23" x14ac:dyDescent="0.25">
      <c r="A747" s="10" t="str">
        <f>IF(YEAR(G747)=2024,#REF!,"")</f>
        <v/>
      </c>
      <c r="B747" s="10" t="str">
        <f>IF(YEAR(G747)=2025,#REF!,"")</f>
        <v/>
      </c>
      <c r="C747" s="10" t="str">
        <f t="shared" si="55"/>
        <v>Evening45155</v>
      </c>
      <c r="D747" s="5" t="str">
        <f>IF('by region'!$C$2="Any","Any",'Turf only'!V747)&amp;M747&amp;IF('by region'!$I$2="Any","Any",N747)&amp;G747</f>
        <v>AnyFlatAny45155</v>
      </c>
      <c r="E747" s="5" t="e">
        <f>IF(I747=#REF!,'Turf only'!G747,"")</f>
        <v>#REF!</v>
      </c>
      <c r="F747" s="5" t="e">
        <f t="shared" si="56"/>
        <v>#REF!</v>
      </c>
      <c r="G747" s="15">
        <v>45155</v>
      </c>
      <c r="H747" s="16" t="s">
        <v>34</v>
      </c>
      <c r="I747" s="16" t="s">
        <v>36</v>
      </c>
      <c r="J747" s="16" t="s">
        <v>80</v>
      </c>
      <c r="K747" s="14" t="s">
        <v>24</v>
      </c>
      <c r="L747" s="14" t="s">
        <v>19</v>
      </c>
      <c r="M747" s="16" t="s">
        <v>25</v>
      </c>
      <c r="N747" s="16" t="s">
        <v>13</v>
      </c>
      <c r="O747" s="16" t="s">
        <v>14</v>
      </c>
      <c r="P747" s="12">
        <f t="shared" si="57"/>
        <v>2</v>
      </c>
      <c r="Q747" s="12" cm="1">
        <f t="array" ref="Q747">SUMPRODUCT(($G$2:$G$2765=G747)*(P747&gt;$P$2:$P$2765))+1</f>
        <v>3</v>
      </c>
      <c r="R747" s="12" t="e">
        <f>(Q747*100000)+#REF!</f>
        <v>#REF!</v>
      </c>
      <c r="S747" t="e" cm="1">
        <f t="array" ref="S747">SUMPRODUCT(($G$2:$G$2765=G747)*(R747&gt;$R$2:$R$2765))+1</f>
        <v>#REF!</v>
      </c>
      <c r="T747" t="str">
        <f t="shared" si="58"/>
        <v>LINGFIELD PARK †</v>
      </c>
      <c r="U747">
        <v>0</v>
      </c>
      <c r="V747" t="s">
        <v>19</v>
      </c>
      <c r="W747">
        <f t="shared" si="59"/>
        <v>2023</v>
      </c>
    </row>
    <row r="748" spans="1:23" x14ac:dyDescent="0.25">
      <c r="A748" s="10" t="str">
        <f>IF(YEAR(G748)=2024,#REF!,"")</f>
        <v/>
      </c>
      <c r="B748" s="10" t="str">
        <f>IF(YEAR(G748)=2025,#REF!,"")</f>
        <v/>
      </c>
      <c r="C748" s="10" t="str">
        <f t="shared" si="55"/>
        <v>Afternoon45155</v>
      </c>
      <c r="D748" s="5" t="str">
        <f>IF('by region'!$C$2="Any","Any",'Turf only'!V748)&amp;M748&amp;IF('by region'!$I$2="Any","Any",N748)&amp;G748</f>
        <v>AnyFlatAny45155</v>
      </c>
      <c r="E748" s="5" t="e">
        <f>IF(I748=#REF!,'Turf only'!G748,"")</f>
        <v>#REF!</v>
      </c>
      <c r="F748" s="5" t="e">
        <f t="shared" si="56"/>
        <v>#REF!</v>
      </c>
      <c r="G748" s="15">
        <v>45155</v>
      </c>
      <c r="H748" s="16" t="s">
        <v>34</v>
      </c>
      <c r="I748" s="16" t="s">
        <v>87</v>
      </c>
      <c r="J748" s="16" t="s">
        <v>9</v>
      </c>
      <c r="K748" s="14" t="s">
        <v>10</v>
      </c>
      <c r="L748" s="14" t="s">
        <v>19</v>
      </c>
      <c r="M748" s="16" t="s">
        <v>25</v>
      </c>
      <c r="N748" s="16" t="s">
        <v>13</v>
      </c>
      <c r="O748" s="16" t="s">
        <v>14</v>
      </c>
      <c r="P748" s="12">
        <f t="shared" si="57"/>
        <v>1</v>
      </c>
      <c r="Q748" s="12" cm="1">
        <f t="array" ref="Q748">SUMPRODUCT(($G$2:$G$2765=G748)*(P748&gt;$P$2:$P$2765))+1</f>
        <v>1</v>
      </c>
      <c r="R748" s="12" t="e">
        <f>(Q748*100000)+#REF!</f>
        <v>#REF!</v>
      </c>
      <c r="S748" t="e" cm="1">
        <f t="array" ref="S748">SUMPRODUCT(($G$2:$G$2765=G748)*(R748&gt;$R$2:$R$2765))+1</f>
        <v>#REF!</v>
      </c>
      <c r="T748" t="str">
        <f t="shared" si="58"/>
        <v xml:space="preserve">SALISBURY </v>
      </c>
      <c r="U748">
        <v>0</v>
      </c>
      <c r="V748" t="s">
        <v>11</v>
      </c>
      <c r="W748">
        <f t="shared" si="59"/>
        <v>2023</v>
      </c>
    </row>
    <row r="749" spans="1:23" x14ac:dyDescent="0.25">
      <c r="A749" s="10" t="str">
        <f>IF(YEAR(G749)=2024,#REF!,"")</f>
        <v/>
      </c>
      <c r="B749" s="10" t="str">
        <f>IF(YEAR(G749)=2025,#REF!,"")</f>
        <v/>
      </c>
      <c r="C749" s="10" t="str">
        <f t="shared" si="55"/>
        <v>Afternoon45156</v>
      </c>
      <c r="D749" s="5" t="str">
        <f>IF('by region'!$C$2="Any","Any",'Turf only'!V749)&amp;M749&amp;IF('by region'!$I$2="Any","Any",N749)&amp;G749</f>
        <v>AnyFlatAny45156</v>
      </c>
      <c r="E749" s="5" t="e">
        <f>IF(I749=#REF!,'Turf only'!G749,"")</f>
        <v>#REF!</v>
      </c>
      <c r="F749" s="5" t="e">
        <f t="shared" si="56"/>
        <v>#REF!</v>
      </c>
      <c r="G749" s="20">
        <v>45156</v>
      </c>
      <c r="H749" s="21" t="s">
        <v>35</v>
      </c>
      <c r="I749" s="21" t="s">
        <v>83</v>
      </c>
      <c r="J749" s="21" t="s">
        <v>9</v>
      </c>
      <c r="K749" s="22" t="s">
        <v>16</v>
      </c>
      <c r="L749" s="22" t="s">
        <v>19</v>
      </c>
      <c r="M749" s="21" t="s">
        <v>25</v>
      </c>
      <c r="N749" s="21" t="s">
        <v>13</v>
      </c>
      <c r="O749" s="21" t="s">
        <v>14</v>
      </c>
      <c r="P749" s="12">
        <f t="shared" si="57"/>
        <v>1</v>
      </c>
      <c r="Q749" s="12" cm="1">
        <f t="array" ref="Q749">SUMPRODUCT(($G$2:$G$2765=G749)*(P749&gt;$P$2:$P$2765))+1</f>
        <v>1</v>
      </c>
      <c r="R749" s="12" t="e">
        <f>(Q749*100000)+#REF!</f>
        <v>#REF!</v>
      </c>
      <c r="S749" t="e" cm="1">
        <f t="array" ref="S749">SUMPRODUCT(($G$2:$G$2765=G749)*(R749&gt;$R$2:$R$2765))+1</f>
        <v>#REF!</v>
      </c>
      <c r="T749" t="str">
        <f t="shared" si="58"/>
        <v xml:space="preserve">EPSOM DOWNS </v>
      </c>
      <c r="U749">
        <v>0</v>
      </c>
      <c r="V749" t="s">
        <v>17</v>
      </c>
      <c r="W749">
        <f t="shared" si="59"/>
        <v>2023</v>
      </c>
    </row>
    <row r="750" spans="1:23" x14ac:dyDescent="0.25">
      <c r="A750" s="10" t="str">
        <f>IF(YEAR(G750)=2024,#REF!,"")</f>
        <v/>
      </c>
      <c r="B750" s="10" t="str">
        <f>IF(YEAR(G750)=2025,#REF!,"")</f>
        <v/>
      </c>
      <c r="C750" s="10" t="str">
        <f t="shared" si="55"/>
        <v>Afternoon45156</v>
      </c>
      <c r="D750" s="5" t="str">
        <f>IF('by region'!$C$2="Any","Any",'Turf only'!V750)&amp;M750&amp;IF('by region'!$I$2="Any","Any",N750)&amp;G750</f>
        <v>AnyFlatAny45156</v>
      </c>
      <c r="E750" s="5" t="e">
        <f>IF(I750=#REF!,'Turf only'!G750,"")</f>
        <v>#REF!</v>
      </c>
      <c r="F750" s="5" t="e">
        <f t="shared" si="56"/>
        <v>#REF!</v>
      </c>
      <c r="G750" s="15">
        <v>45156</v>
      </c>
      <c r="H750" s="16" t="s">
        <v>35</v>
      </c>
      <c r="I750" s="16" t="s">
        <v>51</v>
      </c>
      <c r="J750" s="16" t="s">
        <v>9</v>
      </c>
      <c r="K750" s="14" t="s">
        <v>10</v>
      </c>
      <c r="L750" s="14" t="s">
        <v>19</v>
      </c>
      <c r="M750" s="16" t="s">
        <v>25</v>
      </c>
      <c r="N750" s="16" t="s">
        <v>13</v>
      </c>
      <c r="O750" s="16" t="s">
        <v>14</v>
      </c>
      <c r="P750" s="12">
        <f t="shared" si="57"/>
        <v>1</v>
      </c>
      <c r="Q750" s="12" cm="1">
        <f t="array" ref="Q750">SUMPRODUCT(($G$2:$G$2765=G750)*(P750&gt;$P$2:$P$2765))+1</f>
        <v>1</v>
      </c>
      <c r="R750" s="12" t="e">
        <f>(Q750*100000)+#REF!</f>
        <v>#REF!</v>
      </c>
      <c r="S750" t="e" cm="1">
        <f t="array" ref="S750">SUMPRODUCT(($G$2:$G$2765=G750)*(R750&gt;$R$2:$R$2765))+1</f>
        <v>#REF!</v>
      </c>
      <c r="T750" t="str">
        <f t="shared" si="58"/>
        <v xml:space="preserve">NEWBURY </v>
      </c>
      <c r="U750">
        <v>0</v>
      </c>
      <c r="V750" t="s">
        <v>30</v>
      </c>
      <c r="W750">
        <f t="shared" si="59"/>
        <v>2023</v>
      </c>
    </row>
    <row r="751" spans="1:23" x14ac:dyDescent="0.25">
      <c r="A751" s="10" t="str">
        <f>IF(YEAR(G751)=2024,#REF!,"")</f>
        <v/>
      </c>
      <c r="B751" s="10" t="str">
        <f>IF(YEAR(G751)=2025,#REF!,"")</f>
        <v/>
      </c>
      <c r="C751" s="10" t="str">
        <f t="shared" si="55"/>
        <v>Evening45156</v>
      </c>
      <c r="D751" s="5" t="str">
        <f>IF('by region'!$C$2="Any","Any",'Turf only'!V751)&amp;M751&amp;IF('by region'!$I$2="Any","Any",N751)&amp;G751</f>
        <v>AnyFlatAny45156</v>
      </c>
      <c r="E751" s="5" t="e">
        <f>IF(I751=#REF!,'Turf only'!G751,"")</f>
        <v>#REF!</v>
      </c>
      <c r="F751" s="5" t="e">
        <f t="shared" si="56"/>
        <v>#REF!</v>
      </c>
      <c r="G751" s="20">
        <v>45156</v>
      </c>
      <c r="H751" s="21" t="s">
        <v>35</v>
      </c>
      <c r="I751" s="21" t="s">
        <v>76</v>
      </c>
      <c r="J751" s="21" t="s">
        <v>80</v>
      </c>
      <c r="K751" s="22" t="s">
        <v>16</v>
      </c>
      <c r="L751" s="22" t="s">
        <v>17</v>
      </c>
      <c r="M751" s="21" t="s">
        <v>25</v>
      </c>
      <c r="N751" s="21" t="s">
        <v>13</v>
      </c>
      <c r="O751" s="21" t="s">
        <v>14</v>
      </c>
      <c r="P751" s="12">
        <f t="shared" si="57"/>
        <v>2</v>
      </c>
      <c r="Q751" s="12" cm="1">
        <f t="array" ref="Q751">SUMPRODUCT(($G$2:$G$2765=G751)*(P751&gt;$P$2:$P$2765))+1</f>
        <v>3</v>
      </c>
      <c r="R751" s="12" t="e">
        <f>(Q751*100000)+#REF!</f>
        <v>#REF!</v>
      </c>
      <c r="S751" t="e" cm="1">
        <f t="array" ref="S751">SUMPRODUCT(($G$2:$G$2765=G751)*(R751&gt;$R$2:$R$2765))+1</f>
        <v>#REF!</v>
      </c>
      <c r="T751" t="str">
        <f t="shared" si="58"/>
        <v>NEWMARKET †</v>
      </c>
      <c r="U751">
        <v>0</v>
      </c>
      <c r="V751" t="s">
        <v>11</v>
      </c>
      <c r="W751">
        <f t="shared" si="59"/>
        <v>2023</v>
      </c>
    </row>
    <row r="752" spans="1:23" x14ac:dyDescent="0.25">
      <c r="A752" s="10" t="str">
        <f>IF(YEAR(G752)=2024,#REF!,"")</f>
        <v/>
      </c>
      <c r="B752" s="10" t="str">
        <f>IF(YEAR(G752)=2025,#REF!,"")</f>
        <v/>
      </c>
      <c r="C752" s="10" t="str">
        <f t="shared" si="55"/>
        <v>Evening45156</v>
      </c>
      <c r="D752" s="5" t="str">
        <f>IF('by region'!$C$2="Any","Any",'Turf only'!V752)&amp;M752&amp;IF('by region'!$I$2="Any","Any",N752)&amp;G752</f>
        <v>AnyFlatAny45156</v>
      </c>
      <c r="E752" s="5" t="e">
        <f>IF(I752=#REF!,'Turf only'!G752,"")</f>
        <v>#REF!</v>
      </c>
      <c r="F752" s="5" t="e">
        <f t="shared" si="56"/>
        <v>#REF!</v>
      </c>
      <c r="G752" s="15">
        <v>45156</v>
      </c>
      <c r="H752" s="16" t="s">
        <v>35</v>
      </c>
      <c r="I752" s="16" t="s">
        <v>74</v>
      </c>
      <c r="J752" s="16" t="s">
        <v>80</v>
      </c>
      <c r="K752" s="14" t="s">
        <v>10</v>
      </c>
      <c r="L752" s="14" t="s">
        <v>11</v>
      </c>
      <c r="M752" s="16" t="s">
        <v>25</v>
      </c>
      <c r="N752" s="16" t="s">
        <v>13</v>
      </c>
      <c r="O752" s="16" t="s">
        <v>14</v>
      </c>
      <c r="P752" s="12">
        <f t="shared" si="57"/>
        <v>2</v>
      </c>
      <c r="Q752" s="12" cm="1">
        <f t="array" ref="Q752">SUMPRODUCT(($G$2:$G$2765=G752)*(P752&gt;$P$2:$P$2765))+1</f>
        <v>3</v>
      </c>
      <c r="R752" s="12" t="e">
        <f>(Q752*100000)+#REF!</f>
        <v>#REF!</v>
      </c>
      <c r="S752" t="e" cm="1">
        <f t="array" ref="S752">SUMPRODUCT(($G$2:$G$2765=G752)*(R752&gt;$R$2:$R$2765))+1</f>
        <v>#REF!</v>
      </c>
      <c r="T752" t="str">
        <f t="shared" si="58"/>
        <v>THIRSK †</v>
      </c>
      <c r="U752">
        <v>0</v>
      </c>
      <c r="V752" t="s">
        <v>17</v>
      </c>
      <c r="W752">
        <f t="shared" si="59"/>
        <v>2023</v>
      </c>
    </row>
    <row r="753" spans="1:23" x14ac:dyDescent="0.25">
      <c r="A753" s="10" t="str">
        <f>IF(YEAR(G753)=2024,#REF!,"")</f>
        <v/>
      </c>
      <c r="B753" s="10" t="str">
        <f>IF(YEAR(G753)=2025,#REF!,"")</f>
        <v/>
      </c>
      <c r="C753" s="10" t="str">
        <f t="shared" si="55"/>
        <v>Evening45157</v>
      </c>
      <c r="D753" s="5" t="str">
        <f>IF('by region'!$C$2="Any","Any",'Turf only'!V753)&amp;M753&amp;IF('by region'!$I$2="Any","Any",N753)&amp;G753</f>
        <v>AnyFlatAny45157</v>
      </c>
      <c r="E753" s="5" t="e">
        <f>IF(I753=#REF!,'Turf only'!G753,"")</f>
        <v>#REF!</v>
      </c>
      <c r="F753" s="5" t="e">
        <f t="shared" si="56"/>
        <v>#REF!</v>
      </c>
      <c r="G753" s="15">
        <v>45157</v>
      </c>
      <c r="H753" s="16" t="s">
        <v>37</v>
      </c>
      <c r="I753" s="16" t="s">
        <v>79</v>
      </c>
      <c r="J753" s="16" t="s">
        <v>80</v>
      </c>
      <c r="K753" s="14" t="s">
        <v>24</v>
      </c>
      <c r="L753" s="14" t="s">
        <v>19</v>
      </c>
      <c r="M753" s="16" t="s">
        <v>25</v>
      </c>
      <c r="N753" s="16" t="s">
        <v>13</v>
      </c>
      <c r="O753" s="16" t="s">
        <v>14</v>
      </c>
      <c r="P753" s="12">
        <f t="shared" si="57"/>
        <v>2</v>
      </c>
      <c r="Q753" s="12" cm="1">
        <f t="array" ref="Q753">SUMPRODUCT(($G$2:$G$2765=G753)*(P753&gt;$P$2:$P$2765))+1</f>
        <v>6</v>
      </c>
      <c r="R753" s="12" t="e">
        <f>(Q753*100000)+#REF!</f>
        <v>#REF!</v>
      </c>
      <c r="S753" t="e" cm="1">
        <f t="array" ref="S753">SUMPRODUCT(($G$2:$G$2765=G753)*(R753&gt;$R$2:$R$2765))+1</f>
        <v>#REF!</v>
      </c>
      <c r="T753" t="str">
        <f t="shared" si="58"/>
        <v>BATH †</v>
      </c>
      <c r="U753">
        <v>0</v>
      </c>
      <c r="V753" t="s">
        <v>17</v>
      </c>
      <c r="W753">
        <f t="shared" si="59"/>
        <v>2023</v>
      </c>
    </row>
    <row r="754" spans="1:23" x14ac:dyDescent="0.25">
      <c r="A754" s="10" t="str">
        <f>IF(YEAR(G754)=2024,#REF!,"")</f>
        <v/>
      </c>
      <c r="B754" s="10" t="str">
        <f>IF(YEAR(G754)=2025,#REF!,"")</f>
        <v/>
      </c>
      <c r="C754" s="10" t="str">
        <f t="shared" si="55"/>
        <v>Afternoon45157</v>
      </c>
      <c r="D754" s="5" t="str">
        <f>IF('by region'!$C$2="Any","Any",'Turf only'!V754)&amp;M754&amp;IF('by region'!$I$2="Any","Any",N754)&amp;G754</f>
        <v>AnyFlatAny45157</v>
      </c>
      <c r="E754" s="5" t="e">
        <f>IF(I754=#REF!,'Turf only'!G754,"")</f>
        <v>#REF!</v>
      </c>
      <c r="F754" s="5" t="e">
        <f t="shared" si="56"/>
        <v>#REF!</v>
      </c>
      <c r="G754" s="15">
        <v>45157</v>
      </c>
      <c r="H754" s="16" t="s">
        <v>37</v>
      </c>
      <c r="I754" s="16" t="s">
        <v>59</v>
      </c>
      <c r="J754" s="16" t="s">
        <v>9</v>
      </c>
      <c r="K754" s="14" t="s">
        <v>24</v>
      </c>
      <c r="L754" s="14" t="s">
        <v>11</v>
      </c>
      <c r="M754" s="16" t="s">
        <v>25</v>
      </c>
      <c r="N754" s="16" t="s">
        <v>13</v>
      </c>
      <c r="O754" s="16" t="s">
        <v>14</v>
      </c>
      <c r="P754" s="12">
        <f t="shared" si="57"/>
        <v>1</v>
      </c>
      <c r="Q754" s="12" cm="1">
        <f t="array" ref="Q754">SUMPRODUCT(($G$2:$G$2765=G754)*(P754&gt;$P$2:$P$2765))+1</f>
        <v>1</v>
      </c>
      <c r="R754" s="12" t="e">
        <f>(Q754*100000)+#REF!</f>
        <v>#REF!</v>
      </c>
      <c r="S754" t="e" cm="1">
        <f t="array" ref="S754">SUMPRODUCT(($G$2:$G$2765=G754)*(R754&gt;$R$2:$R$2765))+1</f>
        <v>#REF!</v>
      </c>
      <c r="T754" t="str">
        <f t="shared" si="58"/>
        <v xml:space="preserve">DONCASTER </v>
      </c>
      <c r="U754">
        <v>0</v>
      </c>
      <c r="V754" t="s">
        <v>11</v>
      </c>
      <c r="W754">
        <f t="shared" si="59"/>
        <v>2023</v>
      </c>
    </row>
    <row r="755" spans="1:23" x14ac:dyDescent="0.25">
      <c r="A755" s="10" t="str">
        <f>IF(YEAR(G755)=2024,#REF!,"")</f>
        <v/>
      </c>
      <c r="B755" s="10" t="str">
        <f>IF(YEAR(G755)=2025,#REF!,"")</f>
        <v/>
      </c>
      <c r="C755" s="10" t="str">
        <f t="shared" si="55"/>
        <v>Evening45157</v>
      </c>
      <c r="D755" s="5" t="str">
        <f>IF('by region'!$C$2="Any","Any",'Turf only'!V755)&amp;M755&amp;IF('by region'!$I$2="Any","Any",N755)&amp;G755</f>
        <v>AnyJumpAny45157</v>
      </c>
      <c r="E755" s="5" t="e">
        <f>IF(I755=#REF!,'Turf only'!G755,"")</f>
        <v>#REF!</v>
      </c>
      <c r="F755" s="5" t="e">
        <f t="shared" si="56"/>
        <v>#REF!</v>
      </c>
      <c r="G755" s="15">
        <v>45157</v>
      </c>
      <c r="H755" s="16" t="s">
        <v>37</v>
      </c>
      <c r="I755" s="16" t="s">
        <v>53</v>
      </c>
      <c r="J755" s="16" t="s">
        <v>80</v>
      </c>
      <c r="K755" s="14" t="s">
        <v>16</v>
      </c>
      <c r="L755" s="14" t="s">
        <v>17</v>
      </c>
      <c r="M755" s="16" t="s">
        <v>12</v>
      </c>
      <c r="N755" s="16" t="s">
        <v>13</v>
      </c>
      <c r="O755" s="16" t="s">
        <v>14</v>
      </c>
      <c r="P755" s="12">
        <f t="shared" si="57"/>
        <v>2</v>
      </c>
      <c r="Q755" s="12" cm="1">
        <f t="array" ref="Q755">SUMPRODUCT(($G$2:$G$2765=G755)*(P755&gt;$P$2:$P$2765))+1</f>
        <v>6</v>
      </c>
      <c r="R755" s="12" t="e">
        <f>(Q755*100000)+#REF!</f>
        <v>#REF!</v>
      </c>
      <c r="S755" t="e" cm="1">
        <f t="array" ref="S755">SUMPRODUCT(($G$2:$G$2765=G755)*(R755&gt;$R$2:$R$2765))+1</f>
        <v>#REF!</v>
      </c>
      <c r="T755" t="str">
        <f t="shared" si="58"/>
        <v>Market Rasen †</v>
      </c>
      <c r="U755">
        <v>0</v>
      </c>
      <c r="V755" t="s">
        <v>11</v>
      </c>
      <c r="W755">
        <f t="shared" si="59"/>
        <v>2023</v>
      </c>
    </row>
    <row r="756" spans="1:23" x14ac:dyDescent="0.25">
      <c r="A756" s="10" t="str">
        <f>IF(YEAR(G756)=2024,#REF!,"")</f>
        <v/>
      </c>
      <c r="B756" s="10" t="str">
        <f>IF(YEAR(G756)=2025,#REF!,"")</f>
        <v/>
      </c>
      <c r="C756" s="10" t="str">
        <f t="shared" si="55"/>
        <v>Afternoon45157</v>
      </c>
      <c r="D756" s="5" t="str">
        <f>IF('by region'!$C$2="Any","Any",'Turf only'!V756)&amp;M756&amp;IF('by region'!$I$2="Any","Any",N756)&amp;G756</f>
        <v>AnyFlatAny45157</v>
      </c>
      <c r="E756" s="5" t="e">
        <f>IF(I756=#REF!,'Turf only'!G756,"")</f>
        <v>#REF!</v>
      </c>
      <c r="F756" s="5" t="e">
        <f t="shared" si="56"/>
        <v>#REF!</v>
      </c>
      <c r="G756" s="15">
        <v>45157</v>
      </c>
      <c r="H756" s="16" t="s">
        <v>37</v>
      </c>
      <c r="I756" s="16" t="s">
        <v>51</v>
      </c>
      <c r="J756" s="16" t="s">
        <v>9</v>
      </c>
      <c r="K756" s="14" t="s">
        <v>10</v>
      </c>
      <c r="L756" s="14" t="s">
        <v>19</v>
      </c>
      <c r="M756" s="16" t="s">
        <v>25</v>
      </c>
      <c r="N756" s="16" t="s">
        <v>13</v>
      </c>
      <c r="O756" s="16" t="s">
        <v>14</v>
      </c>
      <c r="P756" s="12">
        <f t="shared" si="57"/>
        <v>1</v>
      </c>
      <c r="Q756" s="12" cm="1">
        <f t="array" ref="Q756">SUMPRODUCT(($G$2:$G$2765=G756)*(P756&gt;$P$2:$P$2765))+1</f>
        <v>1</v>
      </c>
      <c r="R756" s="12" t="e">
        <f>(Q756*100000)+#REF!</f>
        <v>#REF!</v>
      </c>
      <c r="S756" t="e" cm="1">
        <f t="array" ref="S756">SUMPRODUCT(($G$2:$G$2765=G756)*(R756&gt;$R$2:$R$2765))+1</f>
        <v>#REF!</v>
      </c>
      <c r="T756" t="str">
        <f t="shared" si="58"/>
        <v xml:space="preserve">NEWBURY </v>
      </c>
      <c r="U756">
        <v>0</v>
      </c>
      <c r="V756" t="s">
        <v>19</v>
      </c>
      <c r="W756">
        <f t="shared" si="59"/>
        <v>2023</v>
      </c>
    </row>
    <row r="757" spans="1:23" x14ac:dyDescent="0.25">
      <c r="A757" s="10" t="str">
        <f>IF(YEAR(G757)=2024,#REF!,"")</f>
        <v/>
      </c>
      <c r="B757" s="10" t="str">
        <f>IF(YEAR(G757)=2025,#REF!,"")</f>
        <v/>
      </c>
      <c r="C757" s="10" t="str">
        <f t="shared" si="55"/>
        <v>Afternoon45157</v>
      </c>
      <c r="D757" s="5" t="str">
        <f>IF('by region'!$C$2="Any","Any",'Turf only'!V757)&amp;M757&amp;IF('by region'!$I$2="Any","Any",N757)&amp;G757</f>
        <v>AnyFlatAny45157</v>
      </c>
      <c r="E757" s="5" t="e">
        <f>IF(I757=#REF!,'Turf only'!G757,"")</f>
        <v>#REF!</v>
      </c>
      <c r="F757" s="5" t="e">
        <f t="shared" si="56"/>
        <v>#REF!</v>
      </c>
      <c r="G757" s="20">
        <v>45157</v>
      </c>
      <c r="H757" s="21" t="s">
        <v>37</v>
      </c>
      <c r="I757" s="21" t="s">
        <v>76</v>
      </c>
      <c r="J757" s="21" t="s">
        <v>9</v>
      </c>
      <c r="K757" s="22" t="s">
        <v>16</v>
      </c>
      <c r="L757" s="22" t="s">
        <v>17</v>
      </c>
      <c r="M757" s="21" t="s">
        <v>25</v>
      </c>
      <c r="N757" s="21" t="s">
        <v>13</v>
      </c>
      <c r="O757" s="21" t="s">
        <v>14</v>
      </c>
      <c r="P757" s="12">
        <f t="shared" si="57"/>
        <v>1</v>
      </c>
      <c r="Q757" s="12" cm="1">
        <f t="array" ref="Q757">SUMPRODUCT(($G$2:$G$2765=G757)*(P757&gt;$P$2:$P$2765))+1</f>
        <v>1</v>
      </c>
      <c r="R757" s="12" t="e">
        <f>(Q757*100000)+#REF!</f>
        <v>#REF!</v>
      </c>
      <c r="S757" t="e" cm="1">
        <f t="array" ref="S757">SUMPRODUCT(($G$2:$G$2765=G757)*(R757&gt;$R$2:$R$2765))+1</f>
        <v>#REF!</v>
      </c>
      <c r="T757" t="str">
        <f t="shared" si="58"/>
        <v xml:space="preserve">NEWMARKET </v>
      </c>
      <c r="U757">
        <v>0</v>
      </c>
      <c r="V757" t="s">
        <v>17</v>
      </c>
      <c r="W757">
        <f t="shared" si="59"/>
        <v>2023</v>
      </c>
    </row>
    <row r="758" spans="1:23" x14ac:dyDescent="0.25">
      <c r="A758" s="10" t="str">
        <f>IF(YEAR(G758)=2024,#REF!,"")</f>
        <v/>
      </c>
      <c r="B758" s="10" t="str">
        <f>IF(YEAR(G758)=2025,#REF!,"")</f>
        <v/>
      </c>
      <c r="C758" s="10" t="str">
        <f t="shared" si="55"/>
        <v>Afternoon45157</v>
      </c>
      <c r="D758" s="5" t="str">
        <f>IF('by region'!$C$2="Any","Any",'Turf only'!V758)&amp;M758&amp;IF('by region'!$I$2="Any","Any",N758)&amp;G758</f>
        <v>AnyJumpAny45157</v>
      </c>
      <c r="E758" s="5" t="e">
        <f>IF(I758=#REF!,'Turf only'!G758,"")</f>
        <v>#REF!</v>
      </c>
      <c r="F758" s="5" t="e">
        <f t="shared" si="56"/>
        <v>#REF!</v>
      </c>
      <c r="G758" s="15">
        <v>45157</v>
      </c>
      <c r="H758" s="16" t="s">
        <v>37</v>
      </c>
      <c r="I758" s="16" t="s">
        <v>84</v>
      </c>
      <c r="J758" s="16" t="s">
        <v>9</v>
      </c>
      <c r="K758" s="14" t="s">
        <v>10</v>
      </c>
      <c r="L758" s="14" t="s">
        <v>11</v>
      </c>
      <c r="M758" s="16" t="s">
        <v>12</v>
      </c>
      <c r="N758" s="16" t="s">
        <v>13</v>
      </c>
      <c r="O758" s="16" t="s">
        <v>21</v>
      </c>
      <c r="P758" s="12">
        <f t="shared" si="57"/>
        <v>1</v>
      </c>
      <c r="Q758" s="12" cm="1">
        <f t="array" ref="Q758">SUMPRODUCT(($G$2:$G$2765=G758)*(P758&gt;$P$2:$P$2765))+1</f>
        <v>1</v>
      </c>
      <c r="R758" s="12" t="e">
        <f>(Q758*100000)+#REF!</f>
        <v>#REF!</v>
      </c>
      <c r="S758" t="e" cm="1">
        <f t="array" ref="S758">SUMPRODUCT(($G$2:$G$2765=G758)*(R758&gt;$R$2:$R$2765))+1</f>
        <v>#REF!</v>
      </c>
      <c r="T758" t="str">
        <f t="shared" si="58"/>
        <v xml:space="preserve">Perth </v>
      </c>
      <c r="U758">
        <v>0</v>
      </c>
      <c r="V758" t="s">
        <v>11</v>
      </c>
      <c r="W758">
        <f t="shared" si="59"/>
        <v>2023</v>
      </c>
    </row>
    <row r="759" spans="1:23" x14ac:dyDescent="0.25">
      <c r="A759" s="10" t="str">
        <f>IF(YEAR(G759)=2024,#REF!,"")</f>
        <v/>
      </c>
      <c r="B759" s="10" t="str">
        <f>IF(YEAR(G759)=2025,#REF!,"")</f>
        <v/>
      </c>
      <c r="C759" s="10" t="str">
        <f t="shared" si="55"/>
        <v>Afternoon45157</v>
      </c>
      <c r="D759" s="5" t="str">
        <f>IF('by region'!$C$2="Any","Any",'Turf only'!V759)&amp;M759&amp;IF('by region'!$I$2="Any","Any",N759)&amp;G759</f>
        <v>AnyFlatAny45157</v>
      </c>
      <c r="E759" s="5" t="e">
        <f>IF(I759=#REF!,'Turf only'!G759,"")</f>
        <v>#REF!</v>
      </c>
      <c r="F759" s="5" t="e">
        <f t="shared" si="56"/>
        <v>#REF!</v>
      </c>
      <c r="G759" s="15">
        <v>45157</v>
      </c>
      <c r="H759" s="16" t="s">
        <v>37</v>
      </c>
      <c r="I759" s="16" t="s">
        <v>78</v>
      </c>
      <c r="J759" s="16" t="s">
        <v>9</v>
      </c>
      <c r="K759" s="14" t="s">
        <v>10</v>
      </c>
      <c r="L759" s="14" t="s">
        <v>11</v>
      </c>
      <c r="M759" s="16" t="s">
        <v>25</v>
      </c>
      <c r="N759" s="16" t="s">
        <v>13</v>
      </c>
      <c r="O759" s="16" t="s">
        <v>14</v>
      </c>
      <c r="P759" s="12">
        <f t="shared" si="57"/>
        <v>1</v>
      </c>
      <c r="Q759" s="12" cm="1">
        <f t="array" ref="Q759">SUMPRODUCT(($G$2:$G$2765=G759)*(P759&gt;$P$2:$P$2765))+1</f>
        <v>1</v>
      </c>
      <c r="R759" s="12" t="e">
        <f>(Q759*100000)+#REF!</f>
        <v>#REF!</v>
      </c>
      <c r="S759" t="e" cm="1">
        <f t="array" ref="S759">SUMPRODUCT(($G$2:$G$2765=G759)*(R759&gt;$R$2:$R$2765))+1</f>
        <v>#REF!</v>
      </c>
      <c r="T759" t="str">
        <f t="shared" si="58"/>
        <v xml:space="preserve">RIPON </v>
      </c>
      <c r="U759">
        <v>0</v>
      </c>
      <c r="V759" t="s">
        <v>30</v>
      </c>
      <c r="W759">
        <f t="shared" si="59"/>
        <v>2023</v>
      </c>
    </row>
    <row r="760" spans="1:23" x14ac:dyDescent="0.25">
      <c r="A760" s="10" t="str">
        <f>IF(YEAR(G760)=2024,#REF!,"")</f>
        <v/>
      </c>
      <c r="B760" s="10" t="str">
        <f>IF(YEAR(G760)=2025,#REF!,"")</f>
        <v/>
      </c>
      <c r="C760" s="10" t="str">
        <f t="shared" si="55"/>
        <v>Afternoon45158</v>
      </c>
      <c r="D760" s="5" t="str">
        <f>IF('by region'!$C$2="Any","Any",'Turf only'!V760)&amp;M760&amp;IF('by region'!$I$2="Any","Any",N760)&amp;G760</f>
        <v>AnyFlatAny45158</v>
      </c>
      <c r="E760" s="5" t="e">
        <f>IF(I760=#REF!,'Turf only'!G760,"")</f>
        <v>#REF!</v>
      </c>
      <c r="F760" s="5" t="e">
        <f t="shared" si="56"/>
        <v>#REF!</v>
      </c>
      <c r="G760" s="15">
        <v>45158</v>
      </c>
      <c r="H760" s="16" t="s">
        <v>40</v>
      </c>
      <c r="I760" s="16" t="s">
        <v>71</v>
      </c>
      <c r="J760" s="16" t="s">
        <v>9</v>
      </c>
      <c r="K760" s="14" t="s">
        <v>10</v>
      </c>
      <c r="L760" s="14" t="s">
        <v>11</v>
      </c>
      <c r="M760" s="16" t="s">
        <v>25</v>
      </c>
      <c r="N760" s="16" t="s">
        <v>13</v>
      </c>
      <c r="O760" s="16" t="s">
        <v>14</v>
      </c>
      <c r="P760" s="12">
        <f t="shared" si="57"/>
        <v>1</v>
      </c>
      <c r="Q760" s="12" cm="1">
        <f t="array" ref="Q760">SUMPRODUCT(($G$2:$G$2765=G760)*(P760&gt;$P$2:$P$2765))+1</f>
        <v>1</v>
      </c>
      <c r="R760" s="12" t="e">
        <f>(Q760*100000)+#REF!</f>
        <v>#REF!</v>
      </c>
      <c r="S760" t="e" cm="1">
        <f t="array" ref="S760">SUMPRODUCT(($G$2:$G$2765=G760)*(R760&gt;$R$2:$R$2765))+1</f>
        <v>#REF!</v>
      </c>
      <c r="T760" t="str">
        <f t="shared" si="58"/>
        <v xml:space="preserve">PONTEFRACT </v>
      </c>
      <c r="U760">
        <v>0</v>
      </c>
      <c r="V760" t="s">
        <v>11</v>
      </c>
      <c r="W760">
        <f t="shared" si="59"/>
        <v>2023</v>
      </c>
    </row>
    <row r="761" spans="1:23" x14ac:dyDescent="0.25">
      <c r="A761" s="10" t="str">
        <f>IF(YEAR(G761)=2024,#REF!,"")</f>
        <v/>
      </c>
      <c r="B761" s="10" t="str">
        <f>IF(YEAR(G761)=2025,#REF!,"")</f>
        <v/>
      </c>
      <c r="C761" s="10" t="str">
        <f t="shared" ref="C761:C824" si="60">J761&amp;G761</f>
        <v>Evening45159</v>
      </c>
      <c r="D761" s="5" t="str">
        <f>IF('by region'!$C$2="Any","Any",'Turf only'!V761)&amp;M761&amp;IF('by region'!$I$2="Any","Any",N761)&amp;G761</f>
        <v>AnyJumpAny45159</v>
      </c>
      <c r="E761" s="5" t="e">
        <f>IF(I761=#REF!,'Turf only'!G761,"")</f>
        <v>#REF!</v>
      </c>
      <c r="F761" s="5" t="e">
        <f t="shared" ref="F761:F824" si="61">G761&amp;S761</f>
        <v>#REF!</v>
      </c>
      <c r="G761" s="15">
        <v>45159</v>
      </c>
      <c r="H761" s="16" t="s">
        <v>42</v>
      </c>
      <c r="I761" s="16" t="s">
        <v>64</v>
      </c>
      <c r="J761" s="16" t="s">
        <v>80</v>
      </c>
      <c r="K761" s="14" t="s">
        <v>10</v>
      </c>
      <c r="L761" s="14" t="s">
        <v>17</v>
      </c>
      <c r="M761" s="16" t="s">
        <v>12</v>
      </c>
      <c r="N761" s="16" t="s">
        <v>13</v>
      </c>
      <c r="O761" s="16" t="s">
        <v>14</v>
      </c>
      <c r="P761" s="12">
        <f t="shared" ref="P761:P824" si="62">IF(J761="Afternoon",1,IF(J761="Evening",2,IF(J761="Floodlit",3,4)))</f>
        <v>2</v>
      </c>
      <c r="Q761" s="12" cm="1">
        <f t="array" ref="Q761">SUMPRODUCT(($G$2:$G$2765=G761)*(P761&gt;$P$2:$P$2765))+1</f>
        <v>3</v>
      </c>
      <c r="R761" s="12" t="e">
        <f>(Q761*100000)+#REF!</f>
        <v>#REF!</v>
      </c>
      <c r="S761" t="e" cm="1">
        <f t="array" ref="S761">SUMPRODUCT(($G$2:$G$2765=G761)*(R761&gt;$R$2:$R$2765))+1</f>
        <v>#REF!</v>
      </c>
      <c r="T761" t="str">
        <f t="shared" ref="T761:T824" si="63">_xlfn.CONCAT(IF(M761="Flat",UPPER(I761),I761)," ",IF(J761="Evening","†",IF(J761="Floodlit","#","")))</f>
        <v>Bangor-On-Dee †</v>
      </c>
      <c r="U761">
        <v>0</v>
      </c>
      <c r="V761" t="s">
        <v>17</v>
      </c>
      <c r="W761">
        <f t="shared" ref="W761:W824" si="64">YEAR(G761)</f>
        <v>2023</v>
      </c>
    </row>
    <row r="762" spans="1:23" x14ac:dyDescent="0.25">
      <c r="A762" s="10" t="str">
        <f>IF(YEAR(G762)=2024,#REF!,"")</f>
        <v/>
      </c>
      <c r="B762" s="10" t="str">
        <f>IF(YEAR(G762)=2025,#REF!,"")</f>
        <v/>
      </c>
      <c r="C762" s="10" t="str">
        <f t="shared" si="60"/>
        <v>Afternoon45159</v>
      </c>
      <c r="D762" s="5" t="str">
        <f>IF('by region'!$C$2="Any","Any",'Turf only'!V762)&amp;M762&amp;IF('by region'!$I$2="Any","Any",N762)&amp;G762</f>
        <v>AnyFlatAny45159</v>
      </c>
      <c r="E762" s="5" t="e">
        <f>IF(I762=#REF!,'Turf only'!G762,"")</f>
        <v>#REF!</v>
      </c>
      <c r="F762" s="5" t="e">
        <f t="shared" si="61"/>
        <v>#REF!</v>
      </c>
      <c r="G762" s="15">
        <v>45159</v>
      </c>
      <c r="H762" s="16" t="s">
        <v>42</v>
      </c>
      <c r="I762" s="16" t="s">
        <v>82</v>
      </c>
      <c r="J762" s="16" t="s">
        <v>9</v>
      </c>
      <c r="K762" s="14" t="s">
        <v>24</v>
      </c>
      <c r="L762" s="14" t="s">
        <v>19</v>
      </c>
      <c r="M762" s="16" t="s">
        <v>25</v>
      </c>
      <c r="N762" s="16" t="s">
        <v>13</v>
      </c>
      <c r="O762" s="16" t="s">
        <v>14</v>
      </c>
      <c r="P762" s="12">
        <f t="shared" si="62"/>
        <v>1</v>
      </c>
      <c r="Q762" s="12" cm="1">
        <f t="array" ref="Q762">SUMPRODUCT(($G$2:$G$2765=G762)*(P762&gt;$P$2:$P$2765))+1</f>
        <v>1</v>
      </c>
      <c r="R762" s="12" t="e">
        <f>(Q762*100000)+#REF!</f>
        <v>#REF!</v>
      </c>
      <c r="S762" t="e" cm="1">
        <f t="array" ref="S762">SUMPRODUCT(($G$2:$G$2765=G762)*(R762&gt;$R$2:$R$2765))+1</f>
        <v>#REF!</v>
      </c>
      <c r="T762" t="str">
        <f t="shared" si="63"/>
        <v xml:space="preserve">BRIGHTON </v>
      </c>
      <c r="U762">
        <v>0</v>
      </c>
      <c r="V762" t="s">
        <v>11</v>
      </c>
      <c r="W762">
        <f t="shared" si="64"/>
        <v>2023</v>
      </c>
    </row>
    <row r="763" spans="1:23" x14ac:dyDescent="0.25">
      <c r="A763" s="10" t="str">
        <f>IF(YEAR(G763)=2024,#REF!,"")</f>
        <v/>
      </c>
      <c r="B763" s="10" t="str">
        <f>IF(YEAR(G763)=2025,#REF!,"")</f>
        <v/>
      </c>
      <c r="C763" s="10" t="str">
        <f t="shared" si="60"/>
        <v>Afternoon45159</v>
      </c>
      <c r="D763" s="5" t="str">
        <f>IF('by region'!$C$2="Any","Any",'Turf only'!V763)&amp;M763&amp;IF('by region'!$I$2="Any","Any",N763)&amp;G763</f>
        <v>AnyFlatAny45159</v>
      </c>
      <c r="E763" s="5" t="e">
        <f>IF(I763=#REF!,'Turf only'!G763,"")</f>
        <v>#REF!</v>
      </c>
      <c r="F763" s="5" t="e">
        <f t="shared" si="61"/>
        <v>#REF!</v>
      </c>
      <c r="G763" s="15">
        <v>45159</v>
      </c>
      <c r="H763" s="16" t="s">
        <v>42</v>
      </c>
      <c r="I763" s="16" t="s">
        <v>8</v>
      </c>
      <c r="J763" s="16" t="s">
        <v>9</v>
      </c>
      <c r="K763" s="14" t="s">
        <v>10</v>
      </c>
      <c r="L763" s="14" t="s">
        <v>11</v>
      </c>
      <c r="M763" s="16" t="s">
        <v>25</v>
      </c>
      <c r="N763" s="16" t="s">
        <v>13</v>
      </c>
      <c r="O763" s="16" t="s">
        <v>14</v>
      </c>
      <c r="P763" s="12">
        <f t="shared" si="62"/>
        <v>1</v>
      </c>
      <c r="Q763" s="12" cm="1">
        <f t="array" ref="Q763">SUMPRODUCT(($G$2:$G$2765=G763)*(P763&gt;$P$2:$P$2765))+1</f>
        <v>1</v>
      </c>
      <c r="R763" s="12" t="e">
        <f>(Q763*100000)+#REF!</f>
        <v>#REF!</v>
      </c>
      <c r="S763" t="e" cm="1">
        <f t="array" ref="S763">SUMPRODUCT(($G$2:$G$2765=G763)*(R763&gt;$R$2:$R$2765))+1</f>
        <v>#REF!</v>
      </c>
      <c r="T763" t="str">
        <f t="shared" si="63"/>
        <v xml:space="preserve">CATTERICK BRIDGE </v>
      </c>
      <c r="U763">
        <v>0</v>
      </c>
      <c r="V763" t="s">
        <v>30</v>
      </c>
      <c r="W763">
        <f t="shared" si="64"/>
        <v>2023</v>
      </c>
    </row>
    <row r="764" spans="1:23" x14ac:dyDescent="0.25">
      <c r="A764" s="10" t="str">
        <f>IF(YEAR(G764)=2024,#REF!,"")</f>
        <v/>
      </c>
      <c r="B764" s="10" t="str">
        <f>IF(YEAR(G764)=2025,#REF!,"")</f>
        <v/>
      </c>
      <c r="C764" s="10" t="str">
        <f t="shared" si="60"/>
        <v>Evening45159</v>
      </c>
      <c r="D764" s="5" t="str">
        <f>IF('by region'!$C$2="Any","Any",'Turf only'!V764)&amp;M764&amp;IF('by region'!$I$2="Any","Any",N764)&amp;G764</f>
        <v>AnyFlatAny45159</v>
      </c>
      <c r="E764" s="5" t="e">
        <f>IF(I764=#REF!,'Turf only'!G764,"")</f>
        <v>#REF!</v>
      </c>
      <c r="F764" s="5" t="e">
        <f t="shared" si="61"/>
        <v>#REF!</v>
      </c>
      <c r="G764" s="15">
        <v>45159</v>
      </c>
      <c r="H764" s="16" t="s">
        <v>42</v>
      </c>
      <c r="I764" s="16" t="s">
        <v>70</v>
      </c>
      <c r="J764" s="16" t="s">
        <v>80</v>
      </c>
      <c r="K764" s="14" t="s">
        <v>24</v>
      </c>
      <c r="L764" s="14" t="s">
        <v>19</v>
      </c>
      <c r="M764" s="16" t="s">
        <v>25</v>
      </c>
      <c r="N764" s="16" t="s">
        <v>13</v>
      </c>
      <c r="O764" s="16" t="s">
        <v>14</v>
      </c>
      <c r="P764" s="12">
        <f t="shared" si="62"/>
        <v>2</v>
      </c>
      <c r="Q764" s="12" cm="1">
        <f t="array" ref="Q764">SUMPRODUCT(($G$2:$G$2765=G764)*(P764&gt;$P$2:$P$2765))+1</f>
        <v>3</v>
      </c>
      <c r="R764" s="12" t="e">
        <f>(Q764*100000)+#REF!</f>
        <v>#REF!</v>
      </c>
      <c r="S764" t="e" cm="1">
        <f t="array" ref="S764">SUMPRODUCT(($G$2:$G$2765=G764)*(R764&gt;$R$2:$R$2765))+1</f>
        <v>#REF!</v>
      </c>
      <c r="T764" t="str">
        <f t="shared" si="63"/>
        <v>WINDSOR †</v>
      </c>
      <c r="U764">
        <v>0</v>
      </c>
      <c r="V764" t="s">
        <v>19</v>
      </c>
      <c r="W764">
        <f t="shared" si="64"/>
        <v>2023</v>
      </c>
    </row>
    <row r="765" spans="1:23" x14ac:dyDescent="0.25">
      <c r="A765" s="10" t="str">
        <f>IF(YEAR(G765)=2024,#REF!,"")</f>
        <v/>
      </c>
      <c r="B765" s="10" t="str">
        <f>IF(YEAR(G765)=2025,#REF!,"")</f>
        <v/>
      </c>
      <c r="C765" s="10" t="str">
        <f t="shared" si="60"/>
        <v>Afternoon45160</v>
      </c>
      <c r="D765" s="5" t="str">
        <f>IF('by region'!$C$2="Any","Any",'Turf only'!V765)&amp;M765&amp;IF('by region'!$I$2="Any","Any",N765)&amp;G765</f>
        <v>AnyJumpAny45160</v>
      </c>
      <c r="E765" s="5" t="e">
        <f>IF(I765=#REF!,'Turf only'!G765,"")</f>
        <v>#REF!</v>
      </c>
      <c r="F765" s="5" t="e">
        <f t="shared" si="61"/>
        <v>#REF!</v>
      </c>
      <c r="G765" s="15">
        <v>45160</v>
      </c>
      <c r="H765" s="16" t="s">
        <v>7</v>
      </c>
      <c r="I765" s="16" t="s">
        <v>75</v>
      </c>
      <c r="J765" s="16" t="s">
        <v>9</v>
      </c>
      <c r="K765" s="14" t="s">
        <v>10</v>
      </c>
      <c r="L765" s="14" t="s">
        <v>19</v>
      </c>
      <c r="M765" s="16" t="s">
        <v>12</v>
      </c>
      <c r="N765" s="16" t="s">
        <v>13</v>
      </c>
      <c r="O765" s="16" t="s">
        <v>14</v>
      </c>
      <c r="P765" s="12">
        <f t="shared" si="62"/>
        <v>1</v>
      </c>
      <c r="Q765" s="12" cm="1">
        <f t="array" ref="Q765">SUMPRODUCT(($G$2:$G$2765=G765)*(P765&gt;$P$2:$P$2765))+1</f>
        <v>1</v>
      </c>
      <c r="R765" s="12" t="e">
        <f>(Q765*100000)+#REF!</f>
        <v>#REF!</v>
      </c>
      <c r="S765" t="e" cm="1">
        <f t="array" ref="S765">SUMPRODUCT(($G$2:$G$2765=G765)*(R765&gt;$R$2:$R$2765))+1</f>
        <v>#REF!</v>
      </c>
      <c r="T765" t="str">
        <f t="shared" si="63"/>
        <v xml:space="preserve">Newton Abbot </v>
      </c>
      <c r="U765">
        <v>0</v>
      </c>
      <c r="V765" t="s">
        <v>19</v>
      </c>
      <c r="W765">
        <f t="shared" si="64"/>
        <v>2023</v>
      </c>
    </row>
    <row r="766" spans="1:23" x14ac:dyDescent="0.25">
      <c r="A766" s="10" t="str">
        <f>IF(YEAR(G766)=2024,#REF!,"")</f>
        <v/>
      </c>
      <c r="B766" s="10" t="str">
        <f>IF(YEAR(G766)=2025,#REF!,"")</f>
        <v/>
      </c>
      <c r="C766" s="10" t="str">
        <f t="shared" si="60"/>
        <v>Evening45160</v>
      </c>
      <c r="D766" s="5" t="str">
        <f>IF('by region'!$C$2="Any","Any",'Turf only'!V766)&amp;M766&amp;IF('by region'!$I$2="Any","Any",N766)&amp;G766</f>
        <v>AnyJumpAny45160</v>
      </c>
      <c r="E766" s="5" t="e">
        <f>IF(I766=#REF!,'Turf only'!G766,"")</f>
        <v>#REF!</v>
      </c>
      <c r="F766" s="5" t="e">
        <f t="shared" si="61"/>
        <v>#REF!</v>
      </c>
      <c r="G766" s="15">
        <v>45160</v>
      </c>
      <c r="H766" s="16" t="s">
        <v>7</v>
      </c>
      <c r="I766" s="16" t="s">
        <v>91</v>
      </c>
      <c r="J766" s="16" t="s">
        <v>80</v>
      </c>
      <c r="K766" s="14" t="s">
        <v>24</v>
      </c>
      <c r="L766" s="14" t="s">
        <v>17</v>
      </c>
      <c r="M766" s="16" t="s">
        <v>12</v>
      </c>
      <c r="N766" s="16" t="s">
        <v>13</v>
      </c>
      <c r="O766" s="16" t="s">
        <v>21</v>
      </c>
      <c r="P766" s="12">
        <f t="shared" si="62"/>
        <v>2</v>
      </c>
      <c r="Q766" s="12" cm="1">
        <f t="array" ref="Q766">SUMPRODUCT(($G$2:$G$2765=G766)*(P766&gt;$P$2:$P$2765))+1</f>
        <v>2</v>
      </c>
      <c r="R766" s="12" t="e">
        <f>(Q766*100000)+#REF!</f>
        <v>#REF!</v>
      </c>
      <c r="S766" t="e" cm="1">
        <f t="array" ref="S766">SUMPRODUCT(($G$2:$G$2765=G766)*(R766&gt;$R$2:$R$2765))+1</f>
        <v>#REF!</v>
      </c>
      <c r="T766" t="str">
        <f t="shared" si="63"/>
        <v>Worcester †</v>
      </c>
      <c r="U766">
        <v>0</v>
      </c>
      <c r="V766" t="s">
        <v>11</v>
      </c>
      <c r="W766">
        <f t="shared" si="64"/>
        <v>2023</v>
      </c>
    </row>
    <row r="767" spans="1:23" x14ac:dyDescent="0.25">
      <c r="A767" s="10" t="str">
        <f>IF(YEAR(G767)=2024,#REF!,"")</f>
        <v/>
      </c>
      <c r="B767" s="10" t="str">
        <f>IF(YEAR(G767)=2025,#REF!,"")</f>
        <v/>
      </c>
      <c r="C767" s="10" t="str">
        <f t="shared" si="60"/>
        <v>Afternoon45161</v>
      </c>
      <c r="D767" s="5" t="str">
        <f>IF('by region'!$C$2="Any","Any",'Turf only'!V767)&amp;M767&amp;IF('by region'!$I$2="Any","Any",N767)&amp;G767</f>
        <v>AnyFlatAny45161</v>
      </c>
      <c r="E767" s="5" t="e">
        <f>IF(I767=#REF!,'Turf only'!G767,"")</f>
        <v>#REF!</v>
      </c>
      <c r="F767" s="5" t="e">
        <f t="shared" si="61"/>
        <v>#REF!</v>
      </c>
      <c r="G767" s="15">
        <v>45161</v>
      </c>
      <c r="H767" s="16" t="s">
        <v>27</v>
      </c>
      <c r="I767" s="16" t="s">
        <v>79</v>
      </c>
      <c r="J767" s="16" t="s">
        <v>9</v>
      </c>
      <c r="K767" s="14" t="s">
        <v>24</v>
      </c>
      <c r="L767" s="14" t="s">
        <v>19</v>
      </c>
      <c r="M767" s="16" t="s">
        <v>25</v>
      </c>
      <c r="N767" s="16" t="s">
        <v>13</v>
      </c>
      <c r="O767" s="16" t="s">
        <v>14</v>
      </c>
      <c r="P767" s="12">
        <f t="shared" si="62"/>
        <v>1</v>
      </c>
      <c r="Q767" s="12" cm="1">
        <f t="array" ref="Q767">SUMPRODUCT(($G$2:$G$2765=G767)*(P767&gt;$P$2:$P$2765))+1</f>
        <v>1</v>
      </c>
      <c r="R767" s="12" t="e">
        <f>(Q767*100000)+#REF!</f>
        <v>#REF!</v>
      </c>
      <c r="S767" t="e" cm="1">
        <f t="array" ref="S767">SUMPRODUCT(($G$2:$G$2765=G767)*(R767&gt;$R$2:$R$2765))+1</f>
        <v>#REF!</v>
      </c>
      <c r="T767" t="str">
        <f t="shared" si="63"/>
        <v xml:space="preserve">BATH </v>
      </c>
      <c r="U767">
        <v>0</v>
      </c>
      <c r="V767" t="s">
        <v>11</v>
      </c>
      <c r="W767">
        <f t="shared" si="64"/>
        <v>2023</v>
      </c>
    </row>
    <row r="768" spans="1:23" x14ac:dyDescent="0.25">
      <c r="A768" s="10" t="str">
        <f>IF(YEAR(G768)=2024,#REF!,"")</f>
        <v/>
      </c>
      <c r="B768" s="10" t="str">
        <f>IF(YEAR(G768)=2025,#REF!,"")</f>
        <v/>
      </c>
      <c r="C768" s="10" t="str">
        <f t="shared" si="60"/>
        <v>Afternoon45161</v>
      </c>
      <c r="D768" s="5" t="str">
        <f>IF('by region'!$C$2="Any","Any",'Turf only'!V768)&amp;M768&amp;IF('by region'!$I$2="Any","Any",N768)&amp;G768</f>
        <v>AnyFlatAny45161</v>
      </c>
      <c r="E768" s="5" t="e">
        <f>IF(I768=#REF!,'Turf only'!G768,"")</f>
        <v>#REF!</v>
      </c>
      <c r="F768" s="5" t="e">
        <f t="shared" si="61"/>
        <v>#REF!</v>
      </c>
      <c r="G768" s="15">
        <v>45161</v>
      </c>
      <c r="H768" s="16" t="s">
        <v>27</v>
      </c>
      <c r="I768" s="16" t="s">
        <v>63</v>
      </c>
      <c r="J768" s="16" t="s">
        <v>9</v>
      </c>
      <c r="K768" s="14" t="s">
        <v>16</v>
      </c>
      <c r="L768" s="14" t="s">
        <v>11</v>
      </c>
      <c r="M768" s="16" t="s">
        <v>25</v>
      </c>
      <c r="N768" s="16" t="s">
        <v>13</v>
      </c>
      <c r="O768" s="16" t="s">
        <v>14</v>
      </c>
      <c r="P768" s="12">
        <f t="shared" si="62"/>
        <v>1</v>
      </c>
      <c r="Q768" s="12" cm="1">
        <f t="array" ref="Q768">SUMPRODUCT(($G$2:$G$2765=G768)*(P768&gt;$P$2:$P$2765))+1</f>
        <v>1</v>
      </c>
      <c r="R768" s="12" t="e">
        <f>(Q768*100000)+#REF!</f>
        <v>#REF!</v>
      </c>
      <c r="S768" t="e" cm="1">
        <f t="array" ref="S768">SUMPRODUCT(($G$2:$G$2765=G768)*(R768&gt;$R$2:$R$2765))+1</f>
        <v>#REF!</v>
      </c>
      <c r="T768" t="str">
        <f t="shared" si="63"/>
        <v xml:space="preserve">CARLISLE </v>
      </c>
      <c r="U768">
        <v>0</v>
      </c>
      <c r="V768" t="s">
        <v>19</v>
      </c>
      <c r="W768">
        <f t="shared" si="64"/>
        <v>2023</v>
      </c>
    </row>
    <row r="769" spans="1:23" x14ac:dyDescent="0.25">
      <c r="A769" s="10" t="str">
        <f>IF(YEAR(G769)=2024,#REF!,"")</f>
        <v/>
      </c>
      <c r="B769" s="10" t="str">
        <f>IF(YEAR(G769)=2025,#REF!,"")</f>
        <v/>
      </c>
      <c r="C769" s="10" t="str">
        <f t="shared" si="60"/>
        <v>Evening45161</v>
      </c>
      <c r="D769" s="5" t="str">
        <f>IF('by region'!$C$2="Any","Any",'Turf only'!V769)&amp;M769&amp;IF('by region'!$I$2="Any","Any",N769)&amp;G769</f>
        <v>AnyFlatAny45161</v>
      </c>
      <c r="E769" s="5" t="e">
        <f>IF(I769=#REF!,'Turf only'!G769,"")</f>
        <v>#REF!</v>
      </c>
      <c r="F769" s="5" t="e">
        <f t="shared" si="61"/>
        <v>#REF!</v>
      </c>
      <c r="G769" s="15">
        <v>45161</v>
      </c>
      <c r="H769" s="16" t="s">
        <v>27</v>
      </c>
      <c r="I769" s="16" t="s">
        <v>44</v>
      </c>
      <c r="J769" s="16" t="s">
        <v>80</v>
      </c>
      <c r="K769" s="14" t="s">
        <v>10</v>
      </c>
      <c r="L769" s="14" t="s">
        <v>17</v>
      </c>
      <c r="M769" s="16" t="s">
        <v>25</v>
      </c>
      <c r="N769" s="16" t="s">
        <v>13</v>
      </c>
      <c r="O769" s="16" t="s">
        <v>21</v>
      </c>
      <c r="P769" s="12">
        <f t="shared" si="62"/>
        <v>2</v>
      </c>
      <c r="Q769" s="12" cm="1">
        <f t="array" ref="Q769">SUMPRODUCT(($G$2:$G$2765=G769)*(P769&gt;$P$2:$P$2765))+1</f>
        <v>4</v>
      </c>
      <c r="R769" s="12" t="e">
        <f>(Q769*100000)+#REF!</f>
        <v>#REF!</v>
      </c>
      <c r="S769" t="e" cm="1">
        <f t="array" ref="S769">SUMPRODUCT(($G$2:$G$2765=G769)*(R769&gt;$R$2:$R$2765))+1</f>
        <v>#REF!</v>
      </c>
      <c r="T769" t="str">
        <f t="shared" si="63"/>
        <v>LEICESTER †</v>
      </c>
      <c r="U769">
        <v>0</v>
      </c>
      <c r="V769" t="s">
        <v>17</v>
      </c>
      <c r="W769">
        <f t="shared" si="64"/>
        <v>2023</v>
      </c>
    </row>
    <row r="770" spans="1:23" x14ac:dyDescent="0.25">
      <c r="A770" s="10" t="str">
        <f>IF(YEAR(G770)=2024,#REF!,"")</f>
        <v/>
      </c>
      <c r="B770" s="10" t="str">
        <f>IF(YEAR(G770)=2025,#REF!,"")</f>
        <v/>
      </c>
      <c r="C770" s="10" t="str">
        <f t="shared" si="60"/>
        <v>Afternoon45161</v>
      </c>
      <c r="D770" s="5" t="str">
        <f>IF('by region'!$C$2="Any","Any",'Turf only'!V770)&amp;M770&amp;IF('by region'!$I$2="Any","Any",N770)&amp;G770</f>
        <v>AnyFlatAny45161</v>
      </c>
      <c r="E770" s="5" t="e">
        <f>IF(I770=#REF!,'Turf only'!G770,"")</f>
        <v>#REF!</v>
      </c>
      <c r="F770" s="5" t="e">
        <f t="shared" si="61"/>
        <v>#REF!</v>
      </c>
      <c r="G770" s="20">
        <v>45161</v>
      </c>
      <c r="H770" s="21" t="s">
        <v>27</v>
      </c>
      <c r="I770" s="21" t="s">
        <v>90</v>
      </c>
      <c r="J770" s="21" t="s">
        <v>9</v>
      </c>
      <c r="K770" s="22" t="s">
        <v>10</v>
      </c>
      <c r="L770" s="22" t="s">
        <v>11</v>
      </c>
      <c r="M770" s="21" t="s">
        <v>25</v>
      </c>
      <c r="N770" s="21" t="s">
        <v>13</v>
      </c>
      <c r="O770" s="21" t="s">
        <v>14</v>
      </c>
      <c r="P770" s="12">
        <f t="shared" si="62"/>
        <v>1</v>
      </c>
      <c r="Q770" s="12" cm="1">
        <f t="array" ref="Q770">SUMPRODUCT(($G$2:$G$2765=G770)*(P770&gt;$P$2:$P$2765))+1</f>
        <v>1</v>
      </c>
      <c r="R770" s="12" t="e">
        <f>(Q770*100000)+#REF!</f>
        <v>#REF!</v>
      </c>
      <c r="S770" t="e" cm="1">
        <f t="array" ref="S770">SUMPRODUCT(($G$2:$G$2765=G770)*(R770&gt;$R$2:$R$2765))+1</f>
        <v>#REF!</v>
      </c>
      <c r="T770" t="str">
        <f t="shared" si="63"/>
        <v xml:space="preserve">YORK </v>
      </c>
      <c r="U770">
        <v>0</v>
      </c>
      <c r="V770" t="s">
        <v>17</v>
      </c>
      <c r="W770">
        <f t="shared" si="64"/>
        <v>2023</v>
      </c>
    </row>
    <row r="771" spans="1:23" x14ac:dyDescent="0.25">
      <c r="A771" s="10" t="str">
        <f>IF(YEAR(G771)=2024,#REF!,"")</f>
        <v/>
      </c>
      <c r="B771" s="10" t="str">
        <f>IF(YEAR(G771)=2025,#REF!,"")</f>
        <v/>
      </c>
      <c r="C771" s="10" t="str">
        <f t="shared" si="60"/>
        <v>Afternoon45162</v>
      </c>
      <c r="D771" s="5" t="str">
        <f>IF('by region'!$C$2="Any","Any",'Turf only'!V771)&amp;M771&amp;IF('by region'!$I$2="Any","Any",N771)&amp;G771</f>
        <v>AnyFlatAny45162</v>
      </c>
      <c r="E771" s="5" t="e">
        <f>IF(I771=#REF!,'Turf only'!G771,"")</f>
        <v>#REF!</v>
      </c>
      <c r="F771" s="5" t="e">
        <f t="shared" si="61"/>
        <v>#REF!</v>
      </c>
      <c r="G771" s="15">
        <v>45162</v>
      </c>
      <c r="H771" s="16" t="s">
        <v>34</v>
      </c>
      <c r="I771" s="16" t="s">
        <v>54</v>
      </c>
      <c r="J771" s="16" t="s">
        <v>9</v>
      </c>
      <c r="K771" s="14" t="s">
        <v>24</v>
      </c>
      <c r="L771" s="14" t="s">
        <v>19</v>
      </c>
      <c r="M771" s="16" t="s">
        <v>25</v>
      </c>
      <c r="N771" s="16" t="s">
        <v>13</v>
      </c>
      <c r="O771" s="16" t="s">
        <v>14</v>
      </c>
      <c r="P771" s="12">
        <f t="shared" si="62"/>
        <v>1</v>
      </c>
      <c r="Q771" s="12" cm="1">
        <f t="array" ref="Q771">SUMPRODUCT(($G$2:$G$2765=G771)*(P771&gt;$P$2:$P$2765))+1</f>
        <v>1</v>
      </c>
      <c r="R771" s="12" t="e">
        <f>(Q771*100000)+#REF!</f>
        <v>#REF!</v>
      </c>
      <c r="S771" t="e" cm="1">
        <f t="array" ref="S771">SUMPRODUCT(($G$2:$G$2765=G771)*(R771&gt;$R$2:$R$2765))+1</f>
        <v>#REF!</v>
      </c>
      <c r="T771" t="str">
        <f t="shared" si="63"/>
        <v xml:space="preserve">CHEPSTOW </v>
      </c>
      <c r="U771">
        <v>0</v>
      </c>
      <c r="V771" t="s">
        <v>11</v>
      </c>
      <c r="W771">
        <f t="shared" si="64"/>
        <v>2023</v>
      </c>
    </row>
    <row r="772" spans="1:23" x14ac:dyDescent="0.25">
      <c r="A772" s="10" t="str">
        <f>IF(YEAR(G772)=2024,#REF!,"")</f>
        <v/>
      </c>
      <c r="B772" s="10" t="str">
        <f>IF(YEAR(G772)=2025,#REF!,"")</f>
        <v/>
      </c>
      <c r="C772" s="10" t="str">
        <f t="shared" si="60"/>
        <v>Evening45162</v>
      </c>
      <c r="D772" s="5" t="str">
        <f>IF('by region'!$C$2="Any","Any",'Turf only'!V772)&amp;M772&amp;IF('by region'!$I$2="Any","Any",N772)&amp;G772</f>
        <v>AnyJumpAny45162</v>
      </c>
      <c r="E772" s="5" t="e">
        <f>IF(I772=#REF!,'Turf only'!G772,"")</f>
        <v>#REF!</v>
      </c>
      <c r="F772" s="5" t="e">
        <f t="shared" si="61"/>
        <v>#REF!</v>
      </c>
      <c r="G772" s="15">
        <v>45162</v>
      </c>
      <c r="H772" s="16" t="s">
        <v>34</v>
      </c>
      <c r="I772" s="16" t="s">
        <v>58</v>
      </c>
      <c r="J772" s="16" t="s">
        <v>80</v>
      </c>
      <c r="K772" s="14" t="s">
        <v>24</v>
      </c>
      <c r="L772" s="14" t="s">
        <v>19</v>
      </c>
      <c r="M772" s="16" t="s">
        <v>12</v>
      </c>
      <c r="N772" s="16" t="s">
        <v>13</v>
      </c>
      <c r="O772" s="16" t="s">
        <v>14</v>
      </c>
      <c r="P772" s="12">
        <f t="shared" si="62"/>
        <v>2</v>
      </c>
      <c r="Q772" s="12" cm="1">
        <f t="array" ref="Q772">SUMPRODUCT(($G$2:$G$2765=G772)*(P772&gt;$P$2:$P$2765))+1</f>
        <v>4</v>
      </c>
      <c r="R772" s="12" t="e">
        <f>(Q772*100000)+#REF!</f>
        <v>#REF!</v>
      </c>
      <c r="S772" t="e" cm="1">
        <f t="array" ref="S772">SUMPRODUCT(($G$2:$G$2765=G772)*(R772&gt;$R$2:$R$2765))+1</f>
        <v>#REF!</v>
      </c>
      <c r="T772" t="str">
        <f t="shared" si="63"/>
        <v>Fontwell Park †</v>
      </c>
      <c r="U772">
        <v>0</v>
      </c>
      <c r="V772" t="s">
        <v>19</v>
      </c>
      <c r="W772">
        <f t="shared" si="64"/>
        <v>2023</v>
      </c>
    </row>
    <row r="773" spans="1:23" x14ac:dyDescent="0.25">
      <c r="A773" s="10" t="str">
        <f>IF(YEAR(G773)=2024,#REF!,"")</f>
        <v/>
      </c>
      <c r="B773" s="10" t="str">
        <f>IF(YEAR(G773)=2025,#REF!,"")</f>
        <v/>
      </c>
      <c r="C773" s="10" t="str">
        <f t="shared" si="60"/>
        <v>Afternoon45162</v>
      </c>
      <c r="D773" s="5" t="str">
        <f>IF('by region'!$C$2="Any","Any",'Turf only'!V773)&amp;M773&amp;IF('by region'!$I$2="Any","Any",N773)&amp;G773</f>
        <v>AnyJumpAny45162</v>
      </c>
      <c r="E773" s="5" t="e">
        <f>IF(I773=#REF!,'Turf only'!G773,"")</f>
        <v>#REF!</v>
      </c>
      <c r="F773" s="5" t="e">
        <f t="shared" si="61"/>
        <v>#REF!</v>
      </c>
      <c r="G773" s="15">
        <v>45162</v>
      </c>
      <c r="H773" s="16" t="s">
        <v>34</v>
      </c>
      <c r="I773" s="16" t="s">
        <v>66</v>
      </c>
      <c r="J773" s="16" t="s">
        <v>9</v>
      </c>
      <c r="K773" s="14" t="s">
        <v>10</v>
      </c>
      <c r="L773" s="14" t="s">
        <v>17</v>
      </c>
      <c r="M773" s="16" t="s">
        <v>12</v>
      </c>
      <c r="N773" s="16" t="s">
        <v>13</v>
      </c>
      <c r="O773" s="16" t="s">
        <v>14</v>
      </c>
      <c r="P773" s="12">
        <f t="shared" si="62"/>
        <v>1</v>
      </c>
      <c r="Q773" s="12" cm="1">
        <f t="array" ref="Q773">SUMPRODUCT(($G$2:$G$2765=G773)*(P773&gt;$P$2:$P$2765))+1</f>
        <v>1</v>
      </c>
      <c r="R773" s="12" t="e">
        <f>(Q773*100000)+#REF!</f>
        <v>#REF!</v>
      </c>
      <c r="S773" t="e" cm="1">
        <f t="array" ref="S773">SUMPRODUCT(($G$2:$G$2765=G773)*(R773&gt;$R$2:$R$2765))+1</f>
        <v>#REF!</v>
      </c>
      <c r="T773" t="str">
        <f t="shared" si="63"/>
        <v xml:space="preserve">Stratford-On-Avon </v>
      </c>
      <c r="U773">
        <v>0</v>
      </c>
      <c r="V773" t="s">
        <v>30</v>
      </c>
      <c r="W773">
        <f t="shared" si="64"/>
        <v>2023</v>
      </c>
    </row>
    <row r="774" spans="1:23" x14ac:dyDescent="0.25">
      <c r="A774" s="10" t="str">
        <f>IF(YEAR(G774)=2024,#REF!,"")</f>
        <v/>
      </c>
      <c r="B774" s="10" t="str">
        <f>IF(YEAR(G774)=2025,#REF!,"")</f>
        <v/>
      </c>
      <c r="C774" s="10" t="str">
        <f t="shared" si="60"/>
        <v>Afternoon45162</v>
      </c>
      <c r="D774" s="5" t="str">
        <f>IF('by region'!$C$2="Any","Any",'Turf only'!V774)&amp;M774&amp;IF('by region'!$I$2="Any","Any",N774)&amp;G774</f>
        <v>AnyFlatAny45162</v>
      </c>
      <c r="E774" s="5" t="e">
        <f>IF(I774=#REF!,'Turf only'!G774,"")</f>
        <v>#REF!</v>
      </c>
      <c r="F774" s="5" t="e">
        <f t="shared" si="61"/>
        <v>#REF!</v>
      </c>
      <c r="G774" s="20">
        <v>45162</v>
      </c>
      <c r="H774" s="21" t="s">
        <v>34</v>
      </c>
      <c r="I774" s="21" t="s">
        <v>90</v>
      </c>
      <c r="J774" s="21" t="s">
        <v>9</v>
      </c>
      <c r="K774" s="22" t="s">
        <v>10</v>
      </c>
      <c r="L774" s="22" t="s">
        <v>11</v>
      </c>
      <c r="M774" s="21" t="s">
        <v>25</v>
      </c>
      <c r="N774" s="21" t="s">
        <v>13</v>
      </c>
      <c r="O774" s="21" t="s">
        <v>14</v>
      </c>
      <c r="P774" s="12">
        <f t="shared" si="62"/>
        <v>1</v>
      </c>
      <c r="Q774" s="12" cm="1">
        <f t="array" ref="Q774">SUMPRODUCT(($G$2:$G$2765=G774)*(P774&gt;$P$2:$P$2765))+1</f>
        <v>1</v>
      </c>
      <c r="R774" s="12" t="e">
        <f>(Q774*100000)+#REF!</f>
        <v>#REF!</v>
      </c>
      <c r="S774" t="e" cm="1">
        <f t="array" ref="S774">SUMPRODUCT(($G$2:$G$2765=G774)*(R774&gt;$R$2:$R$2765))+1</f>
        <v>#REF!</v>
      </c>
      <c r="T774" t="str">
        <f t="shared" si="63"/>
        <v xml:space="preserve">YORK </v>
      </c>
      <c r="U774">
        <v>0</v>
      </c>
      <c r="V774" t="s">
        <v>11</v>
      </c>
      <c r="W774">
        <f t="shared" si="64"/>
        <v>2023</v>
      </c>
    </row>
    <row r="775" spans="1:23" x14ac:dyDescent="0.25">
      <c r="A775" s="10" t="str">
        <f>IF(YEAR(G775)=2024,#REF!,"")</f>
        <v/>
      </c>
      <c r="B775" s="10" t="str">
        <f>IF(YEAR(G775)=2025,#REF!,"")</f>
        <v/>
      </c>
      <c r="C775" s="10" t="str">
        <f t="shared" si="60"/>
        <v>Afternoon45163</v>
      </c>
      <c r="D775" s="5" t="str">
        <f>IF('by region'!$C$2="Any","Any",'Turf only'!V775)&amp;M775&amp;IF('by region'!$I$2="Any","Any",N775)&amp;G775</f>
        <v>AnyFlatAny45163</v>
      </c>
      <c r="E775" s="5" t="e">
        <f>IF(I775=#REF!,'Turf only'!G775,"")</f>
        <v>#REF!</v>
      </c>
      <c r="F775" s="5" t="e">
        <f t="shared" si="61"/>
        <v>#REF!</v>
      </c>
      <c r="G775" s="15">
        <v>45163</v>
      </c>
      <c r="H775" s="16" t="s">
        <v>35</v>
      </c>
      <c r="I775" s="16" t="s">
        <v>65</v>
      </c>
      <c r="J775" s="16" t="s">
        <v>9</v>
      </c>
      <c r="K775" s="14" t="s">
        <v>24</v>
      </c>
      <c r="L775" s="14" t="s">
        <v>19</v>
      </c>
      <c r="M775" s="16" t="s">
        <v>25</v>
      </c>
      <c r="N775" s="16" t="s">
        <v>13</v>
      </c>
      <c r="O775" s="16" t="s">
        <v>14</v>
      </c>
      <c r="P775" s="12">
        <f t="shared" si="62"/>
        <v>1</v>
      </c>
      <c r="Q775" s="12" cm="1">
        <f t="array" ref="Q775">SUMPRODUCT(($G$2:$G$2765=G775)*(P775&gt;$P$2:$P$2765))+1</f>
        <v>1</v>
      </c>
      <c r="R775" s="12" t="e">
        <f>(Q775*100000)+#REF!</f>
        <v>#REF!</v>
      </c>
      <c r="S775" t="e" cm="1">
        <f t="array" ref="S775">SUMPRODUCT(($G$2:$G$2765=G775)*(R775&gt;$R$2:$R$2765))+1</f>
        <v>#REF!</v>
      </c>
      <c r="T775" t="str">
        <f t="shared" si="63"/>
        <v xml:space="preserve">FFOS LAS </v>
      </c>
      <c r="U775">
        <v>0</v>
      </c>
      <c r="V775" t="s">
        <v>17</v>
      </c>
      <c r="W775">
        <f t="shared" si="64"/>
        <v>2023</v>
      </c>
    </row>
    <row r="776" spans="1:23" x14ac:dyDescent="0.25">
      <c r="A776" s="10" t="str">
        <f>IF(YEAR(G776)=2024,#REF!,"")</f>
        <v/>
      </c>
      <c r="B776" s="10" t="str">
        <f>IF(YEAR(G776)=2025,#REF!,"")</f>
        <v/>
      </c>
      <c r="C776" s="10" t="str">
        <f t="shared" si="60"/>
        <v>Evening45163</v>
      </c>
      <c r="D776" s="5" t="str">
        <f>IF('by region'!$C$2="Any","Any",'Turf only'!V776)&amp;M776&amp;IF('by region'!$I$2="Any","Any",N776)&amp;G776</f>
        <v>AnyFlatAny45163</v>
      </c>
      <c r="E776" s="5" t="e">
        <f>IF(I776=#REF!,'Turf only'!G776,"")</f>
        <v>#REF!</v>
      </c>
      <c r="F776" s="5" t="e">
        <f t="shared" si="61"/>
        <v>#REF!</v>
      </c>
      <c r="G776" s="20">
        <v>45163</v>
      </c>
      <c r="H776" s="21" t="s">
        <v>35</v>
      </c>
      <c r="I776" s="21" t="s">
        <v>85</v>
      </c>
      <c r="J776" s="21" t="s">
        <v>80</v>
      </c>
      <c r="K776" s="22" t="s">
        <v>10</v>
      </c>
      <c r="L776" s="22" t="s">
        <v>19</v>
      </c>
      <c r="M776" s="21" t="s">
        <v>25</v>
      </c>
      <c r="N776" s="21" t="s">
        <v>13</v>
      </c>
      <c r="O776" s="21" t="s">
        <v>14</v>
      </c>
      <c r="P776" s="12">
        <f t="shared" si="62"/>
        <v>2</v>
      </c>
      <c r="Q776" s="12" cm="1">
        <f t="array" ref="Q776">SUMPRODUCT(($G$2:$G$2765=G776)*(P776&gt;$P$2:$P$2765))+1</f>
        <v>4</v>
      </c>
      <c r="R776" s="12" t="e">
        <f>(Q776*100000)+#REF!</f>
        <v>#REF!</v>
      </c>
      <c r="S776" t="e" cm="1">
        <f t="array" ref="S776">SUMPRODUCT(($G$2:$G$2765=G776)*(R776&gt;$R$2:$R$2765))+1</f>
        <v>#REF!</v>
      </c>
      <c r="T776" t="str">
        <f t="shared" si="63"/>
        <v>GOODWOOD †</v>
      </c>
      <c r="U776">
        <v>0</v>
      </c>
      <c r="V776" t="s">
        <v>17</v>
      </c>
      <c r="W776">
        <f t="shared" si="64"/>
        <v>2023</v>
      </c>
    </row>
    <row r="777" spans="1:23" x14ac:dyDescent="0.25">
      <c r="A777" s="10" t="str">
        <f>IF(YEAR(G777)=2024,#REF!,"")</f>
        <v/>
      </c>
      <c r="B777" s="10" t="str">
        <f>IF(YEAR(G777)=2025,#REF!,"")</f>
        <v/>
      </c>
      <c r="C777" s="10" t="str">
        <f t="shared" si="60"/>
        <v>Evening45163</v>
      </c>
      <c r="D777" s="5" t="str">
        <f>IF('by region'!$C$2="Any","Any",'Turf only'!V777)&amp;M777&amp;IF('by region'!$I$2="Any","Any",N777)&amp;G777</f>
        <v>AnyFlatAny45163</v>
      </c>
      <c r="E777" s="5" t="e">
        <f>IF(I777=#REF!,'Turf only'!G777,"")</f>
        <v>#REF!</v>
      </c>
      <c r="F777" s="5" t="e">
        <f t="shared" si="61"/>
        <v>#REF!</v>
      </c>
      <c r="G777" s="15">
        <v>45163</v>
      </c>
      <c r="H777" s="16" t="s">
        <v>35</v>
      </c>
      <c r="I777" s="16" t="s">
        <v>86</v>
      </c>
      <c r="J777" s="16" t="s">
        <v>80</v>
      </c>
      <c r="K777" s="14" t="s">
        <v>10</v>
      </c>
      <c r="L777" s="14" t="s">
        <v>11</v>
      </c>
      <c r="M777" s="16" t="s">
        <v>25</v>
      </c>
      <c r="N777" s="16" t="s">
        <v>13</v>
      </c>
      <c r="O777" s="16" t="s">
        <v>14</v>
      </c>
      <c r="P777" s="12">
        <f t="shared" si="62"/>
        <v>2</v>
      </c>
      <c r="Q777" s="12" cm="1">
        <f t="array" ref="Q777">SUMPRODUCT(($G$2:$G$2765=G777)*(P777&gt;$P$2:$P$2765))+1</f>
        <v>4</v>
      </c>
      <c r="R777" s="12" t="e">
        <f>(Q777*100000)+#REF!</f>
        <v>#REF!</v>
      </c>
      <c r="S777" t="e" cm="1">
        <f t="array" ref="S777">SUMPRODUCT(($G$2:$G$2765=G777)*(R777&gt;$R$2:$R$2765))+1</f>
        <v>#REF!</v>
      </c>
      <c r="T777" t="str">
        <f t="shared" si="63"/>
        <v>HAMILTON PARK †</v>
      </c>
      <c r="U777">
        <v>0</v>
      </c>
      <c r="V777" t="s">
        <v>11</v>
      </c>
      <c r="W777">
        <f t="shared" si="64"/>
        <v>2023</v>
      </c>
    </row>
    <row r="778" spans="1:23" x14ac:dyDescent="0.25">
      <c r="A778" s="10" t="str">
        <f>IF(YEAR(G778)=2024,#REF!,"")</f>
        <v/>
      </c>
      <c r="B778" s="10" t="str">
        <f>IF(YEAR(G778)=2025,#REF!,"")</f>
        <v/>
      </c>
      <c r="C778" s="10" t="str">
        <f t="shared" si="60"/>
        <v>Afternoon45163</v>
      </c>
      <c r="D778" s="5" t="str">
        <f>IF('by region'!$C$2="Any","Any",'Turf only'!V778)&amp;M778&amp;IF('by region'!$I$2="Any","Any",N778)&amp;G778</f>
        <v>AnyFlatAny45163</v>
      </c>
      <c r="E778" s="5" t="e">
        <f>IF(I778=#REF!,'Turf only'!G778,"")</f>
        <v>#REF!</v>
      </c>
      <c r="F778" s="5" t="e">
        <f t="shared" si="61"/>
        <v>#REF!</v>
      </c>
      <c r="G778" s="20">
        <v>45163</v>
      </c>
      <c r="H778" s="21" t="s">
        <v>35</v>
      </c>
      <c r="I778" s="21" t="s">
        <v>76</v>
      </c>
      <c r="J778" s="21" t="s">
        <v>9</v>
      </c>
      <c r="K778" s="22" t="s">
        <v>16</v>
      </c>
      <c r="L778" s="22" t="s">
        <v>17</v>
      </c>
      <c r="M778" s="21" t="s">
        <v>25</v>
      </c>
      <c r="N778" s="21" t="s">
        <v>13</v>
      </c>
      <c r="O778" s="21" t="s">
        <v>14</v>
      </c>
      <c r="P778" s="12">
        <f t="shared" si="62"/>
        <v>1</v>
      </c>
      <c r="Q778" s="12" cm="1">
        <f t="array" ref="Q778">SUMPRODUCT(($G$2:$G$2765=G778)*(P778&gt;$P$2:$P$2765))+1</f>
        <v>1</v>
      </c>
      <c r="R778" s="12" t="e">
        <f>(Q778*100000)+#REF!</f>
        <v>#REF!</v>
      </c>
      <c r="S778" t="e" cm="1">
        <f t="array" ref="S778">SUMPRODUCT(($G$2:$G$2765=G778)*(R778&gt;$R$2:$R$2765))+1</f>
        <v>#REF!</v>
      </c>
      <c r="T778" t="str">
        <f t="shared" si="63"/>
        <v xml:space="preserve">NEWMARKET </v>
      </c>
      <c r="U778">
        <v>0</v>
      </c>
      <c r="V778" t="s">
        <v>30</v>
      </c>
      <c r="W778">
        <f t="shared" si="64"/>
        <v>2023</v>
      </c>
    </row>
    <row r="779" spans="1:23" x14ac:dyDescent="0.25">
      <c r="A779" s="10" t="str">
        <f>IF(YEAR(G779)=2024,#REF!,"")</f>
        <v/>
      </c>
      <c r="B779" s="10" t="str">
        <f>IF(YEAR(G779)=2025,#REF!,"")</f>
        <v/>
      </c>
      <c r="C779" s="10" t="str">
        <f t="shared" si="60"/>
        <v>Afternoon45163</v>
      </c>
      <c r="D779" s="5" t="str">
        <f>IF('by region'!$C$2="Any","Any",'Turf only'!V779)&amp;M779&amp;IF('by region'!$I$2="Any","Any",N779)&amp;G779</f>
        <v>AnyFlatAny45163</v>
      </c>
      <c r="E779" s="5" t="e">
        <f>IF(I779=#REF!,'Turf only'!G779,"")</f>
        <v>#REF!</v>
      </c>
      <c r="F779" s="5" t="e">
        <f t="shared" si="61"/>
        <v>#REF!</v>
      </c>
      <c r="G779" s="20">
        <v>45163</v>
      </c>
      <c r="H779" s="21" t="s">
        <v>35</v>
      </c>
      <c r="I779" s="21" t="s">
        <v>90</v>
      </c>
      <c r="J779" s="21" t="s">
        <v>9</v>
      </c>
      <c r="K779" s="22" t="s">
        <v>10</v>
      </c>
      <c r="L779" s="22" t="s">
        <v>11</v>
      </c>
      <c r="M779" s="21" t="s">
        <v>25</v>
      </c>
      <c r="N779" s="21" t="s">
        <v>13</v>
      </c>
      <c r="O779" s="21" t="s">
        <v>14</v>
      </c>
      <c r="P779" s="12">
        <f t="shared" si="62"/>
        <v>1</v>
      </c>
      <c r="Q779" s="12" cm="1">
        <f t="array" ref="Q779">SUMPRODUCT(($G$2:$G$2765=G779)*(P779&gt;$P$2:$P$2765))+1</f>
        <v>1</v>
      </c>
      <c r="R779" s="12" t="e">
        <f>(Q779*100000)+#REF!</f>
        <v>#REF!</v>
      </c>
      <c r="S779" t="e" cm="1">
        <f t="array" ref="S779">SUMPRODUCT(($G$2:$G$2765=G779)*(R779&gt;$R$2:$R$2765))+1</f>
        <v>#REF!</v>
      </c>
      <c r="T779" t="str">
        <f t="shared" si="63"/>
        <v xml:space="preserve">YORK </v>
      </c>
      <c r="U779">
        <v>0</v>
      </c>
      <c r="V779" t="s">
        <v>19</v>
      </c>
      <c r="W779">
        <f t="shared" si="64"/>
        <v>2023</v>
      </c>
    </row>
    <row r="780" spans="1:23" x14ac:dyDescent="0.25">
      <c r="A780" s="10" t="str">
        <f>IF(YEAR(G780)=2024,#REF!,"")</f>
        <v/>
      </c>
      <c r="B780" s="10" t="str">
        <f>IF(YEAR(G780)=2025,#REF!,"")</f>
        <v/>
      </c>
      <c r="C780" s="10" t="str">
        <f t="shared" si="60"/>
        <v>Afternoon45164</v>
      </c>
      <c r="D780" s="5" t="str">
        <f>IF('by region'!$C$2="Any","Any",'Turf only'!V780)&amp;M780&amp;IF('by region'!$I$2="Any","Any",N780)&amp;G780</f>
        <v>AnyJumpAny45164</v>
      </c>
      <c r="E780" s="5" t="e">
        <f>IF(I780=#REF!,'Turf only'!G780,"")</f>
        <v>#REF!</v>
      </c>
      <c r="F780" s="5" t="e">
        <f t="shared" si="61"/>
        <v>#REF!</v>
      </c>
      <c r="G780" s="15">
        <v>45164</v>
      </c>
      <c r="H780" s="16" t="s">
        <v>37</v>
      </c>
      <c r="I780" s="16" t="s">
        <v>92</v>
      </c>
      <c r="J780" s="16" t="s">
        <v>9</v>
      </c>
      <c r="K780" s="14" t="s">
        <v>10</v>
      </c>
      <c r="L780" s="14" t="s">
        <v>11</v>
      </c>
      <c r="M780" s="16" t="s">
        <v>12</v>
      </c>
      <c r="N780" s="16" t="s">
        <v>13</v>
      </c>
      <c r="O780" s="16" t="s">
        <v>14</v>
      </c>
      <c r="P780" s="12">
        <f t="shared" si="62"/>
        <v>1</v>
      </c>
      <c r="Q780" s="12" cm="1">
        <f t="array" ref="Q780">SUMPRODUCT(($G$2:$G$2765=G780)*(P780&gt;$P$2:$P$2765))+1</f>
        <v>1</v>
      </c>
      <c r="R780" s="12" t="e">
        <f>(Q780*100000)+#REF!</f>
        <v>#REF!</v>
      </c>
      <c r="S780" t="e" cm="1">
        <f t="array" ref="S780">SUMPRODUCT(($G$2:$G$2765=G780)*(R780&gt;$R$2:$R$2765))+1</f>
        <v>#REF!</v>
      </c>
      <c r="T780" t="str">
        <f t="shared" si="63"/>
        <v xml:space="preserve">Cartmel </v>
      </c>
      <c r="U780">
        <v>0</v>
      </c>
      <c r="V780" t="s">
        <v>17</v>
      </c>
      <c r="W780">
        <f t="shared" si="64"/>
        <v>2023</v>
      </c>
    </row>
    <row r="781" spans="1:23" x14ac:dyDescent="0.25">
      <c r="A781" s="10" t="str">
        <f>IF(YEAR(G781)=2024,#REF!,"")</f>
        <v/>
      </c>
      <c r="B781" s="10" t="str">
        <f>IF(YEAR(G781)=2025,#REF!,"")</f>
        <v/>
      </c>
      <c r="C781" s="10" t="str">
        <f t="shared" si="60"/>
        <v>Afternoon45164</v>
      </c>
      <c r="D781" s="5" t="str">
        <f>IF('by region'!$C$2="Any","Any",'Turf only'!V781)&amp;M781&amp;IF('by region'!$I$2="Any","Any",N781)&amp;G781</f>
        <v>AnyFlatAny45164</v>
      </c>
      <c r="E781" s="5" t="e">
        <f>IF(I781=#REF!,'Turf only'!G781,"")</f>
        <v>#REF!</v>
      </c>
      <c r="F781" s="5" t="e">
        <f t="shared" si="61"/>
        <v>#REF!</v>
      </c>
      <c r="G781" s="20">
        <v>45164</v>
      </c>
      <c r="H781" s="21" t="s">
        <v>37</v>
      </c>
      <c r="I781" s="21" t="s">
        <v>85</v>
      </c>
      <c r="J781" s="21" t="s">
        <v>9</v>
      </c>
      <c r="K781" s="22" t="s">
        <v>10</v>
      </c>
      <c r="L781" s="22" t="s">
        <v>19</v>
      </c>
      <c r="M781" s="21" t="s">
        <v>25</v>
      </c>
      <c r="N781" s="21" t="s">
        <v>13</v>
      </c>
      <c r="O781" s="21" t="s">
        <v>14</v>
      </c>
      <c r="P781" s="12">
        <f t="shared" si="62"/>
        <v>1</v>
      </c>
      <c r="Q781" s="12" cm="1">
        <f t="array" ref="Q781">SUMPRODUCT(($G$2:$G$2765=G781)*(P781&gt;$P$2:$P$2765))+1</f>
        <v>1</v>
      </c>
      <c r="R781" s="12" t="e">
        <f>(Q781*100000)+#REF!</f>
        <v>#REF!</v>
      </c>
      <c r="S781" t="e" cm="1">
        <f t="array" ref="S781">SUMPRODUCT(($G$2:$G$2765=G781)*(R781&gt;$R$2:$R$2765))+1</f>
        <v>#REF!</v>
      </c>
      <c r="T781" t="str">
        <f t="shared" si="63"/>
        <v xml:space="preserve">GOODWOOD </v>
      </c>
      <c r="U781">
        <v>0</v>
      </c>
      <c r="V781" t="s">
        <v>30</v>
      </c>
      <c r="W781">
        <f t="shared" si="64"/>
        <v>2023</v>
      </c>
    </row>
    <row r="782" spans="1:23" x14ac:dyDescent="0.25">
      <c r="A782" s="10" t="str">
        <f>IF(YEAR(G782)=2024,#REF!,"")</f>
        <v/>
      </c>
      <c r="B782" s="10" t="str">
        <f>IF(YEAR(G782)=2025,#REF!,"")</f>
        <v/>
      </c>
      <c r="C782" s="10" t="str">
        <f t="shared" si="60"/>
        <v>Afternoon45164</v>
      </c>
      <c r="D782" s="5" t="str">
        <f>IF('by region'!$C$2="Any","Any",'Turf only'!V782)&amp;M782&amp;IF('by region'!$I$2="Any","Any",N782)&amp;G782</f>
        <v>AnyFlatAny45164</v>
      </c>
      <c r="E782" s="5" t="e">
        <f>IF(I782=#REF!,'Turf only'!G782,"")</f>
        <v>#REF!</v>
      </c>
      <c r="F782" s="5" t="e">
        <f t="shared" si="61"/>
        <v>#REF!</v>
      </c>
      <c r="G782" s="20">
        <v>45164</v>
      </c>
      <c r="H782" s="21" t="s">
        <v>37</v>
      </c>
      <c r="I782" s="21" t="s">
        <v>76</v>
      </c>
      <c r="J782" s="21" t="s">
        <v>9</v>
      </c>
      <c r="K782" s="22" t="s">
        <v>16</v>
      </c>
      <c r="L782" s="22" t="s">
        <v>17</v>
      </c>
      <c r="M782" s="21" t="s">
        <v>25</v>
      </c>
      <c r="N782" s="21" t="s">
        <v>13</v>
      </c>
      <c r="O782" s="21" t="s">
        <v>14</v>
      </c>
      <c r="P782" s="12">
        <f t="shared" si="62"/>
        <v>1</v>
      </c>
      <c r="Q782" s="12" cm="1">
        <f t="array" ref="Q782">SUMPRODUCT(($G$2:$G$2765=G782)*(P782&gt;$P$2:$P$2765))+1</f>
        <v>1</v>
      </c>
      <c r="R782" s="12" t="e">
        <f>(Q782*100000)+#REF!</f>
        <v>#REF!</v>
      </c>
      <c r="S782" t="e" cm="1">
        <f t="array" ref="S782">SUMPRODUCT(($G$2:$G$2765=G782)*(R782&gt;$R$2:$R$2765))+1</f>
        <v>#REF!</v>
      </c>
      <c r="T782" t="str">
        <f t="shared" si="63"/>
        <v xml:space="preserve">NEWMARKET </v>
      </c>
      <c r="U782">
        <v>0</v>
      </c>
      <c r="V782" t="s">
        <v>19</v>
      </c>
      <c r="W782">
        <f t="shared" si="64"/>
        <v>2023</v>
      </c>
    </row>
    <row r="783" spans="1:23" x14ac:dyDescent="0.25">
      <c r="A783" s="10" t="str">
        <f>IF(YEAR(G783)=2024,#REF!,"")</f>
        <v/>
      </c>
      <c r="B783" s="10" t="str">
        <f>IF(YEAR(G783)=2025,#REF!,"")</f>
        <v/>
      </c>
      <c r="C783" s="10" t="str">
        <f t="shared" si="60"/>
        <v>Evening45164</v>
      </c>
      <c r="D783" s="5" t="str">
        <f>IF('by region'!$C$2="Any","Any",'Turf only'!V783)&amp;M783&amp;IF('by region'!$I$2="Any","Any",N783)&amp;G783</f>
        <v>AnyFlatAny45164</v>
      </c>
      <c r="E783" s="5" t="e">
        <f>IF(I783=#REF!,'Turf only'!G783,"")</f>
        <v>#REF!</v>
      </c>
      <c r="F783" s="5" t="e">
        <f t="shared" si="61"/>
        <v>#REF!</v>
      </c>
      <c r="G783" s="15">
        <v>45164</v>
      </c>
      <c r="H783" s="16" t="s">
        <v>37</v>
      </c>
      <c r="I783" s="16" t="s">
        <v>69</v>
      </c>
      <c r="J783" s="16" t="s">
        <v>80</v>
      </c>
      <c r="K783" s="14" t="s">
        <v>10</v>
      </c>
      <c r="L783" s="14" t="s">
        <v>11</v>
      </c>
      <c r="M783" s="16" t="s">
        <v>25</v>
      </c>
      <c r="N783" s="16" t="s">
        <v>13</v>
      </c>
      <c r="O783" s="16" t="s">
        <v>14</v>
      </c>
      <c r="P783" s="12">
        <f t="shared" si="62"/>
        <v>2</v>
      </c>
      <c r="Q783" s="12" cm="1">
        <f t="array" ref="Q783">SUMPRODUCT(($G$2:$G$2765=G783)*(P783&gt;$P$2:$P$2765))+1</f>
        <v>5</v>
      </c>
      <c r="R783" s="12" t="e">
        <f>(Q783*100000)+#REF!</f>
        <v>#REF!</v>
      </c>
      <c r="S783" t="e" cm="1">
        <f t="array" ref="S783">SUMPRODUCT(($G$2:$G$2765=G783)*(R783&gt;$R$2:$R$2765))+1</f>
        <v>#REF!</v>
      </c>
      <c r="T783" t="str">
        <f t="shared" si="63"/>
        <v>REDCAR †</v>
      </c>
      <c r="U783">
        <v>0</v>
      </c>
      <c r="V783" t="s">
        <v>11</v>
      </c>
      <c r="W783">
        <f t="shared" si="64"/>
        <v>2023</v>
      </c>
    </row>
    <row r="784" spans="1:23" x14ac:dyDescent="0.25">
      <c r="A784" s="10" t="str">
        <f>IF(YEAR(G784)=2024,#REF!,"")</f>
        <v/>
      </c>
      <c r="B784" s="10" t="str">
        <f>IF(YEAR(G784)=2025,#REF!,"")</f>
        <v/>
      </c>
      <c r="C784" s="10" t="str">
        <f t="shared" si="60"/>
        <v>Evening45164</v>
      </c>
      <c r="D784" s="5" t="str">
        <f>IF('by region'!$C$2="Any","Any",'Turf only'!V784)&amp;M784&amp;IF('by region'!$I$2="Any","Any",N784)&amp;G784</f>
        <v>AnyFlatAny45164</v>
      </c>
      <c r="E784" s="5" t="e">
        <f>IF(I784=#REF!,'Turf only'!G784,"")</f>
        <v>#REF!</v>
      </c>
      <c r="F784" s="5" t="e">
        <f t="shared" si="61"/>
        <v>#REF!</v>
      </c>
      <c r="G784" s="15">
        <v>45164</v>
      </c>
      <c r="H784" s="16" t="s">
        <v>37</v>
      </c>
      <c r="I784" s="16" t="s">
        <v>70</v>
      </c>
      <c r="J784" s="16" t="s">
        <v>80</v>
      </c>
      <c r="K784" s="14" t="s">
        <v>24</v>
      </c>
      <c r="L784" s="14" t="s">
        <v>19</v>
      </c>
      <c r="M784" s="16" t="s">
        <v>25</v>
      </c>
      <c r="N784" s="16" t="s">
        <v>13</v>
      </c>
      <c r="O784" s="16" t="s">
        <v>14</v>
      </c>
      <c r="P784" s="12">
        <f t="shared" si="62"/>
        <v>2</v>
      </c>
      <c r="Q784" s="12" cm="1">
        <f t="array" ref="Q784">SUMPRODUCT(($G$2:$G$2765=G784)*(P784&gt;$P$2:$P$2765))+1</f>
        <v>5</v>
      </c>
      <c r="R784" s="12" t="e">
        <f>(Q784*100000)+#REF!</f>
        <v>#REF!</v>
      </c>
      <c r="S784" t="e" cm="1">
        <f t="array" ref="S784">SUMPRODUCT(($G$2:$G$2765=G784)*(R784&gt;$R$2:$R$2765))+1</f>
        <v>#REF!</v>
      </c>
      <c r="T784" t="str">
        <f t="shared" si="63"/>
        <v>WINDSOR †</v>
      </c>
      <c r="U784">
        <v>0</v>
      </c>
      <c r="V784" t="s">
        <v>11</v>
      </c>
      <c r="W784">
        <f t="shared" si="64"/>
        <v>2023</v>
      </c>
    </row>
    <row r="785" spans="1:23" x14ac:dyDescent="0.25">
      <c r="A785" s="10" t="str">
        <f>IF(YEAR(G785)=2024,#REF!,"")</f>
        <v/>
      </c>
      <c r="B785" s="10" t="str">
        <f>IF(YEAR(G785)=2025,#REF!,"")</f>
        <v/>
      </c>
      <c r="C785" s="10" t="str">
        <f t="shared" si="60"/>
        <v>Afternoon45164</v>
      </c>
      <c r="D785" s="5" t="str">
        <f>IF('by region'!$C$2="Any","Any",'Turf only'!V785)&amp;M785&amp;IF('by region'!$I$2="Any","Any",N785)&amp;G785</f>
        <v>AnyFlatAny45164</v>
      </c>
      <c r="E785" s="5" t="e">
        <f>IF(I785=#REF!,'Turf only'!G785,"")</f>
        <v>#REF!</v>
      </c>
      <c r="F785" s="5" t="e">
        <f t="shared" si="61"/>
        <v>#REF!</v>
      </c>
      <c r="G785" s="20">
        <v>45164</v>
      </c>
      <c r="H785" s="21" t="s">
        <v>37</v>
      </c>
      <c r="I785" s="21" t="s">
        <v>90</v>
      </c>
      <c r="J785" s="21" t="s">
        <v>9</v>
      </c>
      <c r="K785" s="22" t="s">
        <v>10</v>
      </c>
      <c r="L785" s="22" t="s">
        <v>11</v>
      </c>
      <c r="M785" s="21" t="s">
        <v>25</v>
      </c>
      <c r="N785" s="21" t="s">
        <v>13</v>
      </c>
      <c r="O785" s="21" t="s">
        <v>14</v>
      </c>
      <c r="P785" s="12">
        <f t="shared" si="62"/>
        <v>1</v>
      </c>
      <c r="Q785" s="12" cm="1">
        <f t="array" ref="Q785">SUMPRODUCT(($G$2:$G$2765=G785)*(P785&gt;$P$2:$P$2765))+1</f>
        <v>1</v>
      </c>
      <c r="R785" s="12" t="e">
        <f>(Q785*100000)+#REF!</f>
        <v>#REF!</v>
      </c>
      <c r="S785" t="e" cm="1">
        <f t="array" ref="S785">SUMPRODUCT(($G$2:$G$2765=G785)*(R785&gt;$R$2:$R$2765))+1</f>
        <v>#REF!</v>
      </c>
      <c r="T785" t="str">
        <f t="shared" si="63"/>
        <v xml:space="preserve">YORK </v>
      </c>
      <c r="U785">
        <v>0</v>
      </c>
      <c r="V785" t="s">
        <v>30</v>
      </c>
      <c r="W785">
        <f t="shared" si="64"/>
        <v>2023</v>
      </c>
    </row>
    <row r="786" spans="1:23" x14ac:dyDescent="0.25">
      <c r="A786" s="10" t="str">
        <f>IF(YEAR(G786)=2024,#REF!,"")</f>
        <v/>
      </c>
      <c r="B786" s="10" t="str">
        <f>IF(YEAR(G786)=2025,#REF!,"")</f>
        <v/>
      </c>
      <c r="C786" s="10" t="str">
        <f t="shared" si="60"/>
        <v>Afternoon45165</v>
      </c>
      <c r="D786" s="5" t="str">
        <f>IF('by region'!$C$2="Any","Any",'Turf only'!V786)&amp;M786&amp;IF('by region'!$I$2="Any","Any",N786)&amp;G786</f>
        <v>AnyFlatAny45165</v>
      </c>
      <c r="E786" s="5" t="e">
        <f>IF(I786=#REF!,'Turf only'!G786,"")</f>
        <v>#REF!</v>
      </c>
      <c r="F786" s="5" t="e">
        <f t="shared" si="61"/>
        <v>#REF!</v>
      </c>
      <c r="G786" s="15">
        <v>45165</v>
      </c>
      <c r="H786" s="16" t="s">
        <v>40</v>
      </c>
      <c r="I786" s="16" t="s">
        <v>77</v>
      </c>
      <c r="J786" s="16" t="s">
        <v>9</v>
      </c>
      <c r="K786" s="14" t="s">
        <v>10</v>
      </c>
      <c r="L786" s="14" t="s">
        <v>11</v>
      </c>
      <c r="M786" s="16" t="s">
        <v>25</v>
      </c>
      <c r="N786" s="16" t="s">
        <v>13</v>
      </c>
      <c r="O786" s="16" t="s">
        <v>14</v>
      </c>
      <c r="P786" s="12">
        <f t="shared" si="62"/>
        <v>1</v>
      </c>
      <c r="Q786" s="12" cm="1">
        <f t="array" ref="Q786">SUMPRODUCT(($G$2:$G$2765=G786)*(P786&gt;$P$2:$P$2765))+1</f>
        <v>1</v>
      </c>
      <c r="R786" s="12" t="e">
        <f>(Q786*100000)+#REF!</f>
        <v>#REF!</v>
      </c>
      <c r="S786" t="e" cm="1">
        <f t="array" ref="S786">SUMPRODUCT(($G$2:$G$2765=G786)*(R786&gt;$R$2:$R$2765))+1</f>
        <v>#REF!</v>
      </c>
      <c r="T786" t="str">
        <f t="shared" si="63"/>
        <v xml:space="preserve">BEVERLEY </v>
      </c>
      <c r="U786">
        <v>0</v>
      </c>
      <c r="V786" t="s">
        <v>17</v>
      </c>
      <c r="W786">
        <f t="shared" si="64"/>
        <v>2023</v>
      </c>
    </row>
    <row r="787" spans="1:23" x14ac:dyDescent="0.25">
      <c r="A787" s="10" t="str">
        <f>IF(YEAR(G787)=2024,#REF!,"")</f>
        <v/>
      </c>
      <c r="B787" s="10" t="str">
        <f>IF(YEAR(G787)=2025,#REF!,"")</f>
        <v/>
      </c>
      <c r="C787" s="10" t="str">
        <f t="shared" si="60"/>
        <v>Afternoon45165</v>
      </c>
      <c r="D787" s="5" t="str">
        <f>IF('by region'!$C$2="Any","Any",'Turf only'!V787)&amp;M787&amp;IF('by region'!$I$2="Any","Any",N787)&amp;G787</f>
        <v>AnyFlatAny45165</v>
      </c>
      <c r="E787" s="5" t="e">
        <f>IF(I787=#REF!,'Turf only'!G787,"")</f>
        <v>#REF!</v>
      </c>
      <c r="F787" s="5" t="e">
        <f t="shared" si="61"/>
        <v>#REF!</v>
      </c>
      <c r="G787" s="20">
        <v>45165</v>
      </c>
      <c r="H787" s="21" t="s">
        <v>40</v>
      </c>
      <c r="I787" s="21" t="s">
        <v>85</v>
      </c>
      <c r="J787" s="21" t="s">
        <v>9</v>
      </c>
      <c r="K787" s="22" t="s">
        <v>10</v>
      </c>
      <c r="L787" s="22" t="s">
        <v>19</v>
      </c>
      <c r="M787" s="21" t="s">
        <v>25</v>
      </c>
      <c r="N787" s="21" t="s">
        <v>13</v>
      </c>
      <c r="O787" s="21" t="s">
        <v>14</v>
      </c>
      <c r="P787" s="12">
        <f t="shared" si="62"/>
        <v>1</v>
      </c>
      <c r="Q787" s="12" cm="1">
        <f t="array" ref="Q787">SUMPRODUCT(($G$2:$G$2765=G787)*(P787&gt;$P$2:$P$2765))+1</f>
        <v>1</v>
      </c>
      <c r="R787" s="12" t="e">
        <f>(Q787*100000)+#REF!</f>
        <v>#REF!</v>
      </c>
      <c r="S787" t="e" cm="1">
        <f t="array" ref="S787">SUMPRODUCT(($G$2:$G$2765=G787)*(R787&gt;$R$2:$R$2765))+1</f>
        <v>#REF!</v>
      </c>
      <c r="T787" t="str">
        <f t="shared" si="63"/>
        <v xml:space="preserve">GOODWOOD </v>
      </c>
      <c r="U787">
        <v>0</v>
      </c>
      <c r="V787" t="s">
        <v>11</v>
      </c>
      <c r="W787">
        <f t="shared" si="64"/>
        <v>2023</v>
      </c>
    </row>
    <row r="788" spans="1:23" x14ac:dyDescent="0.25">
      <c r="A788" s="10" t="str">
        <f>IF(YEAR(G788)=2024,#REF!,"")</f>
        <v/>
      </c>
      <c r="B788" s="10" t="str">
        <f>IF(YEAR(G788)=2025,#REF!,"")</f>
        <v/>
      </c>
      <c r="C788" s="10" t="str">
        <f t="shared" si="60"/>
        <v>Afternoon45165</v>
      </c>
      <c r="D788" s="5" t="str">
        <f>IF('by region'!$C$2="Any","Any",'Turf only'!V788)&amp;M788&amp;IF('by region'!$I$2="Any","Any",N788)&amp;G788</f>
        <v>AnyFlatAny45165</v>
      </c>
      <c r="E788" s="5" t="e">
        <f>IF(I788=#REF!,'Turf only'!G788,"")</f>
        <v>#REF!</v>
      </c>
      <c r="F788" s="5" t="e">
        <f t="shared" si="61"/>
        <v>#REF!</v>
      </c>
      <c r="G788" s="15">
        <v>45165</v>
      </c>
      <c r="H788" s="16" t="s">
        <v>40</v>
      </c>
      <c r="I788" s="16" t="s">
        <v>81</v>
      </c>
      <c r="J788" s="16" t="s">
        <v>9</v>
      </c>
      <c r="K788" s="14" t="s">
        <v>24</v>
      </c>
      <c r="L788" s="14" t="s">
        <v>17</v>
      </c>
      <c r="M788" s="16" t="s">
        <v>25</v>
      </c>
      <c r="N788" s="16" t="s">
        <v>13</v>
      </c>
      <c r="O788" s="16" t="s">
        <v>14</v>
      </c>
      <c r="P788" s="12">
        <f t="shared" si="62"/>
        <v>1</v>
      </c>
      <c r="Q788" s="12" cm="1">
        <f t="array" ref="Q788">SUMPRODUCT(($G$2:$G$2765=G788)*(P788&gt;$P$2:$P$2765))+1</f>
        <v>1</v>
      </c>
      <c r="R788" s="12" t="e">
        <f>(Q788*100000)+#REF!</f>
        <v>#REF!</v>
      </c>
      <c r="S788" t="e" cm="1">
        <f t="array" ref="S788">SUMPRODUCT(($G$2:$G$2765=G788)*(R788&gt;$R$2:$R$2765))+1</f>
        <v>#REF!</v>
      </c>
      <c r="T788" t="str">
        <f t="shared" si="63"/>
        <v xml:space="preserve">YARMOUTH </v>
      </c>
      <c r="U788">
        <v>0</v>
      </c>
      <c r="V788" t="s">
        <v>11</v>
      </c>
      <c r="W788">
        <f t="shared" si="64"/>
        <v>2023</v>
      </c>
    </row>
    <row r="789" spans="1:23" x14ac:dyDescent="0.25">
      <c r="A789" s="10" t="str">
        <f>IF(YEAR(G789)=2024,#REF!,"")</f>
        <v/>
      </c>
      <c r="B789" s="10" t="str">
        <f>IF(YEAR(G789)=2025,#REF!,"")</f>
        <v/>
      </c>
      <c r="C789" s="10" t="str">
        <f t="shared" si="60"/>
        <v>Afternoon45166</v>
      </c>
      <c r="D789" s="5" t="str">
        <f>IF('by region'!$C$2="Any","Any",'Turf only'!V789)&amp;M789&amp;IF('by region'!$I$2="Any","Any",N789)&amp;G789</f>
        <v>AnyJumpAny45166</v>
      </c>
      <c r="E789" s="5" t="e">
        <f>IF(I789=#REF!,'Turf only'!G789,"")</f>
        <v>#REF!</v>
      </c>
      <c r="F789" s="5" t="e">
        <f t="shared" si="61"/>
        <v>#REF!</v>
      </c>
      <c r="G789" s="15">
        <v>45166</v>
      </c>
      <c r="H789" s="16" t="s">
        <v>42</v>
      </c>
      <c r="I789" s="16" t="s">
        <v>92</v>
      </c>
      <c r="J789" s="16" t="s">
        <v>9</v>
      </c>
      <c r="K789" s="14" t="s">
        <v>10</v>
      </c>
      <c r="L789" s="14" t="s">
        <v>11</v>
      </c>
      <c r="M789" s="16" t="s">
        <v>12</v>
      </c>
      <c r="N789" s="16" t="s">
        <v>13</v>
      </c>
      <c r="O789" s="16" t="s">
        <v>14</v>
      </c>
      <c r="P789" s="12">
        <f t="shared" si="62"/>
        <v>1</v>
      </c>
      <c r="Q789" s="12" cm="1">
        <f t="array" ref="Q789">SUMPRODUCT(($G$2:$G$2765=G789)*(P789&gt;$P$2:$P$2765))+1</f>
        <v>1</v>
      </c>
      <c r="R789" s="12" t="e">
        <f>(Q789*100000)+#REF!</f>
        <v>#REF!</v>
      </c>
      <c r="S789" t="e" cm="1">
        <f t="array" ref="S789">SUMPRODUCT(($G$2:$G$2765=G789)*(R789&gt;$R$2:$R$2765))+1</f>
        <v>#REF!</v>
      </c>
      <c r="T789" t="str">
        <f t="shared" si="63"/>
        <v xml:space="preserve">Cartmel </v>
      </c>
      <c r="U789">
        <v>0</v>
      </c>
      <c r="V789" t="s">
        <v>30</v>
      </c>
      <c r="W789">
        <f t="shared" si="64"/>
        <v>2023</v>
      </c>
    </row>
    <row r="790" spans="1:23" x14ac:dyDescent="0.25">
      <c r="A790" s="10" t="str">
        <f>IF(YEAR(G790)=2024,#REF!,"")</f>
        <v/>
      </c>
      <c r="B790" s="10" t="str">
        <f>IF(YEAR(G790)=2025,#REF!,"")</f>
        <v/>
      </c>
      <c r="C790" s="10" t="str">
        <f t="shared" si="60"/>
        <v>Afternoon45166</v>
      </c>
      <c r="D790" s="5" t="str">
        <f>IF('by region'!$C$2="Any","Any",'Turf only'!V790)&amp;M790&amp;IF('by region'!$I$2="Any","Any",N790)&amp;G790</f>
        <v>AnyFlatAny45166</v>
      </c>
      <c r="E790" s="5" t="e">
        <f>IF(I790=#REF!,'Turf only'!G790,"")</f>
        <v>#REF!</v>
      </c>
      <c r="F790" s="5" t="e">
        <f t="shared" si="61"/>
        <v>#REF!</v>
      </c>
      <c r="G790" s="15">
        <v>45166</v>
      </c>
      <c r="H790" s="16" t="s">
        <v>42</v>
      </c>
      <c r="I790" s="16" t="s">
        <v>54</v>
      </c>
      <c r="J790" s="16" t="s">
        <v>9</v>
      </c>
      <c r="K790" s="14" t="s">
        <v>24</v>
      </c>
      <c r="L790" s="14" t="s">
        <v>19</v>
      </c>
      <c r="M790" s="16" t="s">
        <v>25</v>
      </c>
      <c r="N790" s="16" t="s">
        <v>13</v>
      </c>
      <c r="O790" s="16" t="s">
        <v>14</v>
      </c>
      <c r="P790" s="12">
        <f t="shared" si="62"/>
        <v>1</v>
      </c>
      <c r="Q790" s="12" cm="1">
        <f t="array" ref="Q790">SUMPRODUCT(($G$2:$G$2765=G790)*(P790&gt;$P$2:$P$2765))+1</f>
        <v>1</v>
      </c>
      <c r="R790" s="12" t="e">
        <f>(Q790*100000)+#REF!</f>
        <v>#REF!</v>
      </c>
      <c r="S790" t="e" cm="1">
        <f t="array" ref="S790">SUMPRODUCT(($G$2:$G$2765=G790)*(R790&gt;$R$2:$R$2765))+1</f>
        <v>#REF!</v>
      </c>
      <c r="T790" t="str">
        <f t="shared" si="63"/>
        <v xml:space="preserve">CHEPSTOW </v>
      </c>
      <c r="U790">
        <v>0</v>
      </c>
      <c r="V790" t="s">
        <v>11</v>
      </c>
      <c r="W790">
        <f t="shared" si="64"/>
        <v>2023</v>
      </c>
    </row>
    <row r="791" spans="1:23" x14ac:dyDescent="0.25">
      <c r="A791" s="10" t="str">
        <f>IF(YEAR(G791)=2024,#REF!,"")</f>
        <v/>
      </c>
      <c r="B791" s="10" t="str">
        <f>IF(YEAR(G791)=2025,#REF!,"")</f>
        <v/>
      </c>
      <c r="C791" s="10" t="str">
        <f t="shared" si="60"/>
        <v>Afternoon45166</v>
      </c>
      <c r="D791" s="5" t="str">
        <f>IF('by region'!$C$2="Any","Any",'Turf only'!V791)&amp;M791&amp;IF('by region'!$I$2="Any","Any",N791)&amp;G791</f>
        <v>AnyFlatAny45166</v>
      </c>
      <c r="E791" s="5" t="e">
        <f>IF(I791=#REF!,'Turf only'!G791,"")</f>
        <v>#REF!</v>
      </c>
      <c r="F791" s="5" t="e">
        <f t="shared" si="61"/>
        <v>#REF!</v>
      </c>
      <c r="G791" s="20">
        <v>45166</v>
      </c>
      <c r="H791" s="21" t="s">
        <v>42</v>
      </c>
      <c r="I791" s="21" t="s">
        <v>83</v>
      </c>
      <c r="J791" s="21" t="s">
        <v>9</v>
      </c>
      <c r="K791" s="22" t="s">
        <v>16</v>
      </c>
      <c r="L791" s="22" t="s">
        <v>19</v>
      </c>
      <c r="M791" s="21" t="s">
        <v>25</v>
      </c>
      <c r="N791" s="21" t="s">
        <v>13</v>
      </c>
      <c r="O791" s="21" t="s">
        <v>14</v>
      </c>
      <c r="P791" s="12">
        <f t="shared" si="62"/>
        <v>1</v>
      </c>
      <c r="Q791" s="12" cm="1">
        <f t="array" ref="Q791">SUMPRODUCT(($G$2:$G$2765=G791)*(P791&gt;$P$2:$P$2765))+1</f>
        <v>1</v>
      </c>
      <c r="R791" s="12" t="e">
        <f>(Q791*100000)+#REF!</f>
        <v>#REF!</v>
      </c>
      <c r="S791" t="e" cm="1">
        <f t="array" ref="S791">SUMPRODUCT(($G$2:$G$2765=G791)*(R791&gt;$R$2:$R$2765))+1</f>
        <v>#REF!</v>
      </c>
      <c r="T791" t="str">
        <f t="shared" si="63"/>
        <v xml:space="preserve">EPSOM DOWNS </v>
      </c>
      <c r="U791">
        <v>0</v>
      </c>
      <c r="V791" t="s">
        <v>17</v>
      </c>
      <c r="W791">
        <f t="shared" si="64"/>
        <v>2023</v>
      </c>
    </row>
    <row r="792" spans="1:23" x14ac:dyDescent="0.25">
      <c r="A792" s="10" t="str">
        <f>IF(YEAR(G792)=2024,#REF!,"")</f>
        <v/>
      </c>
      <c r="B792" s="10" t="str">
        <f>IF(YEAR(G792)=2025,#REF!,"")</f>
        <v/>
      </c>
      <c r="C792" s="10" t="str">
        <f t="shared" si="60"/>
        <v>Afternoon45166</v>
      </c>
      <c r="D792" s="5" t="str">
        <f>IF('by region'!$C$2="Any","Any",'Turf only'!V792)&amp;M792&amp;IF('by region'!$I$2="Any","Any",N792)&amp;G792</f>
        <v>AnyFlatAny45166</v>
      </c>
      <c r="E792" s="5" t="e">
        <f>IF(I792=#REF!,'Turf only'!G792,"")</f>
        <v>#REF!</v>
      </c>
      <c r="F792" s="5" t="e">
        <f t="shared" si="61"/>
        <v>#REF!</v>
      </c>
      <c r="G792" s="15">
        <v>45166</v>
      </c>
      <c r="H792" s="16" t="s">
        <v>42</v>
      </c>
      <c r="I792" s="16" t="s">
        <v>78</v>
      </c>
      <c r="J792" s="16" t="s">
        <v>9</v>
      </c>
      <c r="K792" s="14" t="s">
        <v>10</v>
      </c>
      <c r="L792" s="14" t="s">
        <v>11</v>
      </c>
      <c r="M792" s="16" t="s">
        <v>25</v>
      </c>
      <c r="N792" s="16" t="s">
        <v>13</v>
      </c>
      <c r="O792" s="16" t="s">
        <v>14</v>
      </c>
      <c r="P792" s="12">
        <f t="shared" si="62"/>
        <v>1</v>
      </c>
      <c r="Q792" s="12" cm="1">
        <f t="array" ref="Q792">SUMPRODUCT(($G$2:$G$2765=G792)*(P792&gt;$P$2:$P$2765))+1</f>
        <v>1</v>
      </c>
      <c r="R792" s="12" t="e">
        <f>(Q792*100000)+#REF!</f>
        <v>#REF!</v>
      </c>
      <c r="S792" t="e" cm="1">
        <f t="array" ref="S792">SUMPRODUCT(($G$2:$G$2765=G792)*(R792&gt;$R$2:$R$2765))+1</f>
        <v>#REF!</v>
      </c>
      <c r="T792" t="str">
        <f t="shared" si="63"/>
        <v xml:space="preserve">RIPON </v>
      </c>
      <c r="U792">
        <v>0</v>
      </c>
      <c r="V792" t="s">
        <v>17</v>
      </c>
      <c r="W792">
        <f t="shared" si="64"/>
        <v>2023</v>
      </c>
    </row>
    <row r="793" spans="1:23" x14ac:dyDescent="0.25">
      <c r="A793" s="10" t="str">
        <f>IF(YEAR(G793)=2024,#REF!,"")</f>
        <v/>
      </c>
      <c r="B793" s="10" t="str">
        <f>IF(YEAR(G793)=2025,#REF!,"")</f>
        <v/>
      </c>
      <c r="C793" s="10" t="str">
        <f t="shared" si="60"/>
        <v>Evening45167</v>
      </c>
      <c r="D793" s="5" t="str">
        <f>IF('by region'!$C$2="Any","Any",'Turf only'!V793)&amp;M793&amp;IF('by region'!$I$2="Any","Any",N793)&amp;G793</f>
        <v>AnyFlatAny45167</v>
      </c>
      <c r="E793" s="5" t="e">
        <f>IF(I793=#REF!,'Turf only'!G793,"")</f>
        <v>#REF!</v>
      </c>
      <c r="F793" s="5" t="e">
        <f t="shared" si="61"/>
        <v>#REF!</v>
      </c>
      <c r="G793" s="15">
        <v>45167</v>
      </c>
      <c r="H793" s="16" t="s">
        <v>7</v>
      </c>
      <c r="I793" s="16" t="s">
        <v>22</v>
      </c>
      <c r="J793" s="16" t="s">
        <v>80</v>
      </c>
      <c r="K793" s="14" t="s">
        <v>10</v>
      </c>
      <c r="L793" s="14" t="s">
        <v>11</v>
      </c>
      <c r="M793" s="16" t="s">
        <v>25</v>
      </c>
      <c r="N793" s="16" t="s">
        <v>13</v>
      </c>
      <c r="O793" s="16" t="s">
        <v>21</v>
      </c>
      <c r="P793" s="12">
        <f t="shared" si="62"/>
        <v>2</v>
      </c>
      <c r="Q793" s="12" cm="1">
        <f t="array" ref="Q793">SUMPRODUCT(($G$2:$G$2765=G793)*(P793&gt;$P$2:$P$2765))+1</f>
        <v>3</v>
      </c>
      <c r="R793" s="12" t="e">
        <f>(Q793*100000)+#REF!</f>
        <v>#REF!</v>
      </c>
      <c r="S793" t="e" cm="1">
        <f t="array" ref="S793">SUMPRODUCT(($G$2:$G$2765=G793)*(R793&gt;$R$2:$R$2765))+1</f>
        <v>#REF!</v>
      </c>
      <c r="T793" t="str">
        <f t="shared" si="63"/>
        <v>MUSSELBURGH †</v>
      </c>
      <c r="U793">
        <v>0</v>
      </c>
      <c r="V793" t="s">
        <v>30</v>
      </c>
      <c r="W793">
        <f t="shared" si="64"/>
        <v>2023</v>
      </c>
    </row>
    <row r="794" spans="1:23" x14ac:dyDescent="0.25">
      <c r="A794" s="10" t="str">
        <f>IF(YEAR(G794)=2024,#REF!,"")</f>
        <v/>
      </c>
      <c r="B794" s="10" t="str">
        <f>IF(YEAR(G794)=2025,#REF!,"")</f>
        <v/>
      </c>
      <c r="C794" s="10" t="str">
        <f t="shared" si="60"/>
        <v>Afternoon45167</v>
      </c>
      <c r="D794" s="5" t="str">
        <f>IF('by region'!$C$2="Any","Any",'Turf only'!V794)&amp;M794&amp;IF('by region'!$I$2="Any","Any",N794)&amp;G794</f>
        <v>AnyFlatAny45167</v>
      </c>
      <c r="E794" s="5" t="e">
        <f>IF(I794=#REF!,'Turf only'!G794,"")</f>
        <v>#REF!</v>
      </c>
      <c r="F794" s="5" t="e">
        <f t="shared" si="61"/>
        <v>#REF!</v>
      </c>
      <c r="G794" s="15">
        <v>45167</v>
      </c>
      <c r="H794" s="16" t="s">
        <v>7</v>
      </c>
      <c r="I794" s="16" t="s">
        <v>51</v>
      </c>
      <c r="J794" s="16" t="s">
        <v>9</v>
      </c>
      <c r="K794" s="14" t="s">
        <v>10</v>
      </c>
      <c r="L794" s="14" t="s">
        <v>19</v>
      </c>
      <c r="M794" s="16" t="s">
        <v>25</v>
      </c>
      <c r="N794" s="16" t="s">
        <v>13</v>
      </c>
      <c r="O794" s="16" t="s">
        <v>21</v>
      </c>
      <c r="P794" s="12">
        <f t="shared" si="62"/>
        <v>1</v>
      </c>
      <c r="Q794" s="12" cm="1">
        <f t="array" ref="Q794">SUMPRODUCT(($G$2:$G$2765=G794)*(P794&gt;$P$2:$P$2765))+1</f>
        <v>1</v>
      </c>
      <c r="R794" s="12" t="e">
        <f>(Q794*100000)+#REF!</f>
        <v>#REF!</v>
      </c>
      <c r="S794" t="e" cm="1">
        <f t="array" ref="S794">SUMPRODUCT(($G$2:$G$2765=G794)*(R794&gt;$R$2:$R$2765))+1</f>
        <v>#REF!</v>
      </c>
      <c r="T794" t="str">
        <f t="shared" si="63"/>
        <v xml:space="preserve">NEWBURY </v>
      </c>
      <c r="U794">
        <v>0</v>
      </c>
      <c r="V794" t="s">
        <v>11</v>
      </c>
      <c r="W794">
        <f t="shared" si="64"/>
        <v>2023</v>
      </c>
    </row>
    <row r="795" spans="1:23" x14ac:dyDescent="0.25">
      <c r="A795" s="10" t="str">
        <f>IF(YEAR(G795)=2024,#REF!,"")</f>
        <v/>
      </c>
      <c r="B795" s="10" t="str">
        <f>IF(YEAR(G795)=2025,#REF!,"")</f>
        <v/>
      </c>
      <c r="C795" s="10" t="str">
        <f t="shared" si="60"/>
        <v>Afternoon45167</v>
      </c>
      <c r="D795" s="5" t="str">
        <f>IF('by region'!$C$2="Any","Any",'Turf only'!V795)&amp;M795&amp;IF('by region'!$I$2="Any","Any",N795)&amp;G795</f>
        <v>AnyFlatAny45167</v>
      </c>
      <c r="E795" s="5" t="e">
        <f>IF(I795=#REF!,'Turf only'!G795,"")</f>
        <v>#REF!</v>
      </c>
      <c r="F795" s="5" t="e">
        <f t="shared" si="61"/>
        <v>#REF!</v>
      </c>
      <c r="G795" s="15">
        <v>45167</v>
      </c>
      <c r="H795" s="16" t="s">
        <v>7</v>
      </c>
      <c r="I795" s="16" t="s">
        <v>78</v>
      </c>
      <c r="J795" s="16" t="s">
        <v>9</v>
      </c>
      <c r="K795" s="14" t="s">
        <v>10</v>
      </c>
      <c r="L795" s="14" t="s">
        <v>11</v>
      </c>
      <c r="M795" s="16" t="s">
        <v>25</v>
      </c>
      <c r="N795" s="16" t="s">
        <v>13</v>
      </c>
      <c r="O795" s="16" t="s">
        <v>14</v>
      </c>
      <c r="P795" s="12">
        <f t="shared" si="62"/>
        <v>1</v>
      </c>
      <c r="Q795" s="12" cm="1">
        <f t="array" ref="Q795">SUMPRODUCT(($G$2:$G$2765=G795)*(P795&gt;$P$2:$P$2765))+1</f>
        <v>1</v>
      </c>
      <c r="R795" s="12" t="e">
        <f>(Q795*100000)+#REF!</f>
        <v>#REF!</v>
      </c>
      <c r="S795" t="e" cm="1">
        <f t="array" ref="S795">SUMPRODUCT(($G$2:$G$2765=G795)*(R795&gt;$R$2:$R$2765))+1</f>
        <v>#REF!</v>
      </c>
      <c r="T795" t="str">
        <f t="shared" si="63"/>
        <v xml:space="preserve">RIPON </v>
      </c>
      <c r="U795">
        <v>0</v>
      </c>
      <c r="V795" t="s">
        <v>17</v>
      </c>
      <c r="W795">
        <f t="shared" si="64"/>
        <v>2023</v>
      </c>
    </row>
    <row r="796" spans="1:23" x14ac:dyDescent="0.25">
      <c r="A796" s="10" t="str">
        <f>IF(YEAR(G796)=2024,#REF!,"")</f>
        <v/>
      </c>
      <c r="B796" s="10" t="str">
        <f>IF(YEAR(G796)=2025,#REF!,"")</f>
        <v/>
      </c>
      <c r="C796" s="10" t="str">
        <f t="shared" si="60"/>
        <v>Evening45167</v>
      </c>
      <c r="D796" s="5" t="str">
        <f>IF('by region'!$C$2="Any","Any",'Turf only'!V796)&amp;M796&amp;IF('by region'!$I$2="Any","Any",N796)&amp;G796</f>
        <v>AnyJumpAny45167</v>
      </c>
      <c r="E796" s="5" t="e">
        <f>IF(I796=#REF!,'Turf only'!G796,"")</f>
        <v>#REF!</v>
      </c>
      <c r="F796" s="5" t="e">
        <f t="shared" si="61"/>
        <v>#REF!</v>
      </c>
      <c r="G796" s="15">
        <v>45167</v>
      </c>
      <c r="H796" s="16" t="s">
        <v>7</v>
      </c>
      <c r="I796" s="16" t="s">
        <v>91</v>
      </c>
      <c r="J796" s="16" t="s">
        <v>80</v>
      </c>
      <c r="K796" s="14" t="s">
        <v>24</v>
      </c>
      <c r="L796" s="14" t="s">
        <v>17</v>
      </c>
      <c r="M796" s="16" t="s">
        <v>12</v>
      </c>
      <c r="N796" s="16" t="s">
        <v>13</v>
      </c>
      <c r="O796" s="16" t="s">
        <v>14</v>
      </c>
      <c r="P796" s="12">
        <f t="shared" si="62"/>
        <v>2</v>
      </c>
      <c r="Q796" s="12" cm="1">
        <f t="array" ref="Q796">SUMPRODUCT(($G$2:$G$2765=G796)*(P796&gt;$P$2:$P$2765))+1</f>
        <v>3</v>
      </c>
      <c r="R796" s="12" t="e">
        <f>(Q796*100000)+#REF!</f>
        <v>#REF!</v>
      </c>
      <c r="S796" t="e" cm="1">
        <f t="array" ref="S796">SUMPRODUCT(($G$2:$G$2765=G796)*(R796&gt;$R$2:$R$2765))+1</f>
        <v>#REF!</v>
      </c>
      <c r="T796" t="str">
        <f t="shared" si="63"/>
        <v>Worcester †</v>
      </c>
      <c r="U796">
        <v>0</v>
      </c>
      <c r="V796" t="s">
        <v>17</v>
      </c>
      <c r="W796">
        <f t="shared" si="64"/>
        <v>2023</v>
      </c>
    </row>
    <row r="797" spans="1:23" x14ac:dyDescent="0.25">
      <c r="A797" s="10" t="str">
        <f>IF(YEAR(G797)=2024,#REF!,"")</f>
        <v/>
      </c>
      <c r="B797" s="10" t="str">
        <f>IF(YEAR(G797)=2025,#REF!,"")</f>
        <v/>
      </c>
      <c r="C797" s="10" t="str">
        <f t="shared" si="60"/>
        <v>Afternoon45168</v>
      </c>
      <c r="D797" s="5" t="str">
        <f>IF('by region'!$C$2="Any","Any",'Turf only'!V797)&amp;M797&amp;IF('by region'!$I$2="Any","Any",N797)&amp;G797</f>
        <v>AnyFlatAny45168</v>
      </c>
      <c r="E797" s="5" t="e">
        <f>IF(I797=#REF!,'Turf only'!G797,"")</f>
        <v>#REF!</v>
      </c>
      <c r="F797" s="5" t="e">
        <f t="shared" si="61"/>
        <v>#REF!</v>
      </c>
      <c r="G797" s="15">
        <v>45168</v>
      </c>
      <c r="H797" s="16" t="s">
        <v>27</v>
      </c>
      <c r="I797" s="16" t="s">
        <v>8</v>
      </c>
      <c r="J797" s="16" t="s">
        <v>9</v>
      </c>
      <c r="K797" s="14" t="s">
        <v>10</v>
      </c>
      <c r="L797" s="14" t="s">
        <v>11</v>
      </c>
      <c r="M797" s="16" t="s">
        <v>25</v>
      </c>
      <c r="N797" s="16" t="s">
        <v>13</v>
      </c>
      <c r="O797" s="16" t="s">
        <v>14</v>
      </c>
      <c r="P797" s="12">
        <f t="shared" si="62"/>
        <v>1</v>
      </c>
      <c r="Q797" s="12" cm="1">
        <f t="array" ref="Q797">SUMPRODUCT(($G$2:$G$2765=G797)*(P797&gt;$P$2:$P$2765))+1</f>
        <v>1</v>
      </c>
      <c r="R797" s="12" t="e">
        <f>(Q797*100000)+#REF!</f>
        <v>#REF!</v>
      </c>
      <c r="S797" t="e" cm="1">
        <f t="array" ref="S797">SUMPRODUCT(($G$2:$G$2765=G797)*(R797&gt;$R$2:$R$2765))+1</f>
        <v>#REF!</v>
      </c>
      <c r="T797" t="str">
        <f t="shared" si="63"/>
        <v xml:space="preserve">CATTERICK BRIDGE </v>
      </c>
      <c r="U797">
        <v>0</v>
      </c>
      <c r="V797" t="s">
        <v>11</v>
      </c>
      <c r="W797">
        <f t="shared" si="64"/>
        <v>2023</v>
      </c>
    </row>
    <row r="798" spans="1:23" x14ac:dyDescent="0.25">
      <c r="A798" s="10" t="str">
        <f>IF(YEAR(G798)=2024,#REF!,"")</f>
        <v/>
      </c>
      <c r="B798" s="10" t="str">
        <f>IF(YEAR(G798)=2025,#REF!,"")</f>
        <v/>
      </c>
      <c r="C798" s="10" t="str">
        <f t="shared" si="60"/>
        <v>Afternoon45168</v>
      </c>
      <c r="D798" s="5" t="str">
        <f>IF('by region'!$C$2="Any","Any",'Turf only'!V798)&amp;M798&amp;IF('by region'!$I$2="Any","Any",N798)&amp;G798</f>
        <v>AnyFlatAny45168</v>
      </c>
      <c r="E798" s="5" t="e">
        <f>IF(I798=#REF!,'Turf only'!G798,"")</f>
        <v>#REF!</v>
      </c>
      <c r="F798" s="5" t="e">
        <f t="shared" si="61"/>
        <v>#REF!</v>
      </c>
      <c r="G798" s="15">
        <v>45168</v>
      </c>
      <c r="H798" s="16" t="s">
        <v>27</v>
      </c>
      <c r="I798" s="16" t="s">
        <v>36</v>
      </c>
      <c r="J798" s="16" t="s">
        <v>9</v>
      </c>
      <c r="K798" s="14" t="s">
        <v>24</v>
      </c>
      <c r="L798" s="14" t="s">
        <v>19</v>
      </c>
      <c r="M798" s="16" t="s">
        <v>25</v>
      </c>
      <c r="N798" s="16" t="s">
        <v>13</v>
      </c>
      <c r="O798" s="16" t="s">
        <v>14</v>
      </c>
      <c r="P798" s="12">
        <f t="shared" si="62"/>
        <v>1</v>
      </c>
      <c r="Q798" s="12" cm="1">
        <f t="array" ref="Q798">SUMPRODUCT(($G$2:$G$2765=G798)*(P798&gt;$P$2:$P$2765))+1</f>
        <v>1</v>
      </c>
      <c r="R798" s="12" t="e">
        <f>(Q798*100000)+#REF!</f>
        <v>#REF!</v>
      </c>
      <c r="S798" t="e" cm="1">
        <f t="array" ref="S798">SUMPRODUCT(($G$2:$G$2765=G798)*(R798&gt;$R$2:$R$2765))+1</f>
        <v>#REF!</v>
      </c>
      <c r="T798" t="str">
        <f t="shared" si="63"/>
        <v xml:space="preserve">LINGFIELD PARK </v>
      </c>
      <c r="U798">
        <v>0</v>
      </c>
      <c r="V798" t="s">
        <v>19</v>
      </c>
      <c r="W798">
        <f t="shared" si="64"/>
        <v>2023</v>
      </c>
    </row>
    <row r="799" spans="1:23" x14ac:dyDescent="0.25">
      <c r="A799" s="10" t="str">
        <f>IF(YEAR(G799)=2024,#REF!,"")</f>
        <v/>
      </c>
      <c r="B799" s="10" t="str">
        <f>IF(YEAR(G799)=2025,#REF!,"")</f>
        <v/>
      </c>
      <c r="C799" s="10" t="str">
        <f t="shared" si="60"/>
        <v>Afternoon45168</v>
      </c>
      <c r="D799" s="5" t="str">
        <f>IF('by region'!$C$2="Any","Any",'Turf only'!V799)&amp;M799&amp;IF('by region'!$I$2="Any","Any",N799)&amp;G799</f>
        <v>AnyFlatAny45168</v>
      </c>
      <c r="E799" s="5" t="e">
        <f>IF(I799=#REF!,'Turf only'!G799,"")</f>
        <v>#REF!</v>
      </c>
      <c r="F799" s="5" t="e">
        <f t="shared" si="61"/>
        <v>#REF!</v>
      </c>
      <c r="G799" s="15">
        <v>45168</v>
      </c>
      <c r="H799" s="16" t="s">
        <v>27</v>
      </c>
      <c r="I799" s="16" t="s">
        <v>22</v>
      </c>
      <c r="J799" s="16" t="s">
        <v>9</v>
      </c>
      <c r="K799" s="14" t="s">
        <v>10</v>
      </c>
      <c r="L799" s="14" t="s">
        <v>11</v>
      </c>
      <c r="M799" s="16" t="s">
        <v>25</v>
      </c>
      <c r="N799" s="16" t="s">
        <v>13</v>
      </c>
      <c r="O799" s="16" t="s">
        <v>14</v>
      </c>
      <c r="P799" s="12">
        <f t="shared" si="62"/>
        <v>1</v>
      </c>
      <c r="Q799" s="12" cm="1">
        <f t="array" ref="Q799">SUMPRODUCT(($G$2:$G$2765=G799)*(P799&gt;$P$2:$P$2765))+1</f>
        <v>1</v>
      </c>
      <c r="R799" s="12" t="e">
        <f>(Q799*100000)+#REF!</f>
        <v>#REF!</v>
      </c>
      <c r="S799" t="e" cm="1">
        <f t="array" ref="S799">SUMPRODUCT(($G$2:$G$2765=G799)*(R799&gt;$R$2:$R$2765))+1</f>
        <v>#REF!</v>
      </c>
      <c r="T799" t="str">
        <f t="shared" si="63"/>
        <v xml:space="preserve">MUSSELBURGH </v>
      </c>
      <c r="U799">
        <v>0</v>
      </c>
      <c r="V799" t="s">
        <v>19</v>
      </c>
      <c r="W799">
        <f t="shared" si="64"/>
        <v>2023</v>
      </c>
    </row>
    <row r="800" spans="1:23" x14ac:dyDescent="0.25">
      <c r="A800" s="10" t="str">
        <f>IF(YEAR(G800)=2024,#REF!,"")</f>
        <v/>
      </c>
      <c r="B800" s="10" t="str">
        <f>IF(YEAR(G800)=2025,#REF!,"")</f>
        <v/>
      </c>
      <c r="C800" s="10" t="str">
        <f t="shared" si="60"/>
        <v>Evening45168</v>
      </c>
      <c r="D800" s="5" t="str">
        <f>IF('by region'!$C$2="Any","Any",'Turf only'!V800)&amp;M800&amp;IF('by region'!$I$2="Any","Any",N800)&amp;G800</f>
        <v>AnyJumpAny45168</v>
      </c>
      <c r="E800" s="5" t="e">
        <f>IF(I800=#REF!,'Turf only'!G800,"")</f>
        <v>#REF!</v>
      </c>
      <c r="F800" s="5" t="e">
        <f t="shared" si="61"/>
        <v>#REF!</v>
      </c>
      <c r="G800" s="15">
        <v>45168</v>
      </c>
      <c r="H800" s="16" t="s">
        <v>27</v>
      </c>
      <c r="I800" s="16" t="s">
        <v>46</v>
      </c>
      <c r="J800" s="16" t="s">
        <v>80</v>
      </c>
      <c r="K800" s="14" t="s">
        <v>24</v>
      </c>
      <c r="L800" s="14" t="s">
        <v>11</v>
      </c>
      <c r="M800" s="16" t="s">
        <v>12</v>
      </c>
      <c r="N800" s="16" t="s">
        <v>13</v>
      </c>
      <c r="O800" s="16" t="s">
        <v>14</v>
      </c>
      <c r="P800" s="12">
        <f t="shared" si="62"/>
        <v>2</v>
      </c>
      <c r="Q800" s="12" cm="1">
        <f t="array" ref="Q800">SUMPRODUCT(($G$2:$G$2765=G800)*(P800&gt;$P$2:$P$2765))+1</f>
        <v>4</v>
      </c>
      <c r="R800" s="12" t="e">
        <f>(Q800*100000)+#REF!</f>
        <v>#REF!</v>
      </c>
      <c r="S800" t="e" cm="1">
        <f t="array" ref="S800">SUMPRODUCT(($G$2:$G$2765=G800)*(R800&gt;$R$2:$R$2765))+1</f>
        <v>#REF!</v>
      </c>
      <c r="T800" t="str">
        <f t="shared" si="63"/>
        <v>Sedgefield †</v>
      </c>
      <c r="U800">
        <v>0</v>
      </c>
      <c r="V800" t="s">
        <v>19</v>
      </c>
      <c r="W800">
        <f t="shared" si="64"/>
        <v>2023</v>
      </c>
    </row>
    <row r="801" spans="1:23" x14ac:dyDescent="0.25">
      <c r="A801" s="10" t="str">
        <f>IF(YEAR(G801)=2024,#REF!,"")</f>
        <v/>
      </c>
      <c r="B801" s="10" t="str">
        <f>IF(YEAR(G801)=2025,#REF!,"")</f>
        <v/>
      </c>
      <c r="C801" s="10" t="str">
        <f t="shared" si="60"/>
        <v>Afternoon45169</v>
      </c>
      <c r="D801" s="5" t="str">
        <f>IF('by region'!$C$2="Any","Any",'Turf only'!V801)&amp;M801&amp;IF('by region'!$I$2="Any","Any",N801)&amp;G801</f>
        <v>AnyFlatAny45169</v>
      </c>
      <c r="E801" s="5" t="e">
        <f>IF(I801=#REF!,'Turf only'!G801,"")</f>
        <v>#REF!</v>
      </c>
      <c r="F801" s="5" t="e">
        <f t="shared" si="61"/>
        <v>#REF!</v>
      </c>
      <c r="G801" s="15">
        <v>45169</v>
      </c>
      <c r="H801" s="16" t="s">
        <v>34</v>
      </c>
      <c r="I801" s="16" t="s">
        <v>79</v>
      </c>
      <c r="J801" s="16" t="s">
        <v>9</v>
      </c>
      <c r="K801" s="14" t="s">
        <v>24</v>
      </c>
      <c r="L801" s="14" t="s">
        <v>19</v>
      </c>
      <c r="M801" s="16" t="s">
        <v>25</v>
      </c>
      <c r="N801" s="16" t="s">
        <v>13</v>
      </c>
      <c r="O801" s="16" t="s">
        <v>21</v>
      </c>
      <c r="P801" s="12">
        <f t="shared" si="62"/>
        <v>1</v>
      </c>
      <c r="Q801" s="12" cm="1">
        <f t="array" ref="Q801">SUMPRODUCT(($G$2:$G$2765=G801)*(P801&gt;$P$2:$P$2765))+1</f>
        <v>1</v>
      </c>
      <c r="R801" s="12" t="e">
        <f>(Q801*100000)+#REF!</f>
        <v>#REF!</v>
      </c>
      <c r="S801" t="e" cm="1">
        <f t="array" ref="S801">SUMPRODUCT(($G$2:$G$2765=G801)*(R801&gt;$R$2:$R$2765))+1</f>
        <v>#REF!</v>
      </c>
      <c r="T801" t="str">
        <f t="shared" si="63"/>
        <v xml:space="preserve">BATH </v>
      </c>
      <c r="U801">
        <v>0</v>
      </c>
      <c r="V801" t="s">
        <v>30</v>
      </c>
      <c r="W801">
        <f t="shared" si="64"/>
        <v>2023</v>
      </c>
    </row>
    <row r="802" spans="1:23" x14ac:dyDescent="0.25">
      <c r="A802" s="10" t="str">
        <f>IF(YEAR(G802)=2024,#REF!,"")</f>
        <v/>
      </c>
      <c r="B802" s="10" t="str">
        <f>IF(YEAR(G802)=2025,#REF!,"")</f>
        <v/>
      </c>
      <c r="C802" s="10" t="str">
        <f t="shared" si="60"/>
        <v>Afternoon45169</v>
      </c>
      <c r="D802" s="5" t="str">
        <f>IF('by region'!$C$2="Any","Any",'Turf only'!V802)&amp;M802&amp;IF('by region'!$I$2="Any","Any",N802)&amp;G802</f>
        <v>AnyFlatAny45169</v>
      </c>
      <c r="E802" s="5" t="e">
        <f>IF(I802=#REF!,'Turf only'!G802,"")</f>
        <v>#REF!</v>
      </c>
      <c r="F802" s="5" t="e">
        <f t="shared" si="61"/>
        <v>#REF!</v>
      </c>
      <c r="G802" s="15">
        <v>45169</v>
      </c>
      <c r="H802" s="16" t="s">
        <v>34</v>
      </c>
      <c r="I802" s="16" t="s">
        <v>63</v>
      </c>
      <c r="J802" s="16" t="s">
        <v>9</v>
      </c>
      <c r="K802" s="14" t="s">
        <v>16</v>
      </c>
      <c r="L802" s="14" t="s">
        <v>11</v>
      </c>
      <c r="M802" s="16" t="s">
        <v>25</v>
      </c>
      <c r="N802" s="16" t="s">
        <v>13</v>
      </c>
      <c r="O802" s="16" t="s">
        <v>14</v>
      </c>
      <c r="P802" s="12">
        <f t="shared" si="62"/>
        <v>1</v>
      </c>
      <c r="Q802" s="12" cm="1">
        <f t="array" ref="Q802">SUMPRODUCT(($G$2:$G$2765=G802)*(P802&gt;$P$2:$P$2765))+1</f>
        <v>1</v>
      </c>
      <c r="R802" s="12" t="e">
        <f>(Q802*100000)+#REF!</f>
        <v>#REF!</v>
      </c>
      <c r="S802" t="e" cm="1">
        <f t="array" ref="S802">SUMPRODUCT(($G$2:$G$2765=G802)*(R802&gt;$R$2:$R$2765))+1</f>
        <v>#REF!</v>
      </c>
      <c r="T802" t="str">
        <f t="shared" si="63"/>
        <v xml:space="preserve">CARLISLE </v>
      </c>
      <c r="U802">
        <v>0</v>
      </c>
      <c r="V802" t="s">
        <v>11</v>
      </c>
      <c r="W802">
        <f t="shared" si="64"/>
        <v>2023</v>
      </c>
    </row>
    <row r="803" spans="1:23" x14ac:dyDescent="0.25">
      <c r="A803" s="10" t="str">
        <f>IF(YEAR(G803)=2024,#REF!,"")</f>
        <v/>
      </c>
      <c r="B803" s="10" t="str">
        <f>IF(YEAR(G803)=2025,#REF!,"")</f>
        <v/>
      </c>
      <c r="C803" s="10" t="str">
        <f t="shared" si="60"/>
        <v>Evening45169</v>
      </c>
      <c r="D803" s="5" t="str">
        <f>IF('by region'!$C$2="Any","Any",'Turf only'!V803)&amp;M803&amp;IF('by region'!$I$2="Any","Any",N803)&amp;G803</f>
        <v>AnyJumpAny45169</v>
      </c>
      <c r="E803" s="5" t="e">
        <f>IF(I803=#REF!,'Turf only'!G803,"")</f>
        <v>#REF!</v>
      </c>
      <c r="F803" s="5" t="e">
        <f t="shared" si="61"/>
        <v>#REF!</v>
      </c>
      <c r="G803" s="15">
        <v>45169</v>
      </c>
      <c r="H803" s="16" t="s">
        <v>34</v>
      </c>
      <c r="I803" s="16" t="s">
        <v>66</v>
      </c>
      <c r="J803" s="16" t="s">
        <v>80</v>
      </c>
      <c r="K803" s="14" t="s">
        <v>10</v>
      </c>
      <c r="L803" s="14" t="s">
        <v>17</v>
      </c>
      <c r="M803" s="16" t="s">
        <v>12</v>
      </c>
      <c r="N803" s="16" t="s">
        <v>13</v>
      </c>
      <c r="O803" s="16" t="s">
        <v>21</v>
      </c>
      <c r="P803" s="12">
        <f t="shared" si="62"/>
        <v>2</v>
      </c>
      <c r="Q803" s="12" cm="1">
        <f t="array" ref="Q803">SUMPRODUCT(($G$2:$G$2765=G803)*(P803&gt;$P$2:$P$2765))+1</f>
        <v>3</v>
      </c>
      <c r="R803" s="12" t="e">
        <f>(Q803*100000)+#REF!</f>
        <v>#REF!</v>
      </c>
      <c r="S803" t="e" cm="1">
        <f t="array" ref="S803">SUMPRODUCT(($G$2:$G$2765=G803)*(R803&gt;$R$2:$R$2765))+1</f>
        <v>#REF!</v>
      </c>
      <c r="T803" t="str">
        <f t="shared" si="63"/>
        <v>Stratford-On-Avon †</v>
      </c>
      <c r="U803">
        <v>0</v>
      </c>
      <c r="V803" t="s">
        <v>19</v>
      </c>
      <c r="W803">
        <f t="shared" si="64"/>
        <v>2023</v>
      </c>
    </row>
    <row r="804" spans="1:23" x14ac:dyDescent="0.25">
      <c r="A804" s="10" t="str">
        <f>IF(YEAR(G804)=2024,#REF!,"")</f>
        <v/>
      </c>
      <c r="B804" s="10" t="str">
        <f>IF(YEAR(G804)=2025,#REF!,"")</f>
        <v/>
      </c>
      <c r="C804" s="10" t="str">
        <f t="shared" si="60"/>
        <v>Afternoon45170</v>
      </c>
      <c r="D804" s="5" t="str">
        <f>IF('by region'!$C$2="Any","Any",'Turf only'!V804)&amp;M804&amp;IF('by region'!$I$2="Any","Any",N804)&amp;G804</f>
        <v>AnyFlatAny45170</v>
      </c>
      <c r="E804" s="5" t="e">
        <f>IF(I804=#REF!,'Turf only'!G804,"")</f>
        <v>#REF!</v>
      </c>
      <c r="F804" s="5" t="e">
        <f t="shared" si="61"/>
        <v>#REF!</v>
      </c>
      <c r="G804" s="15">
        <v>45170</v>
      </c>
      <c r="H804" s="16" t="s">
        <v>35</v>
      </c>
      <c r="I804" s="16" t="s">
        <v>63</v>
      </c>
      <c r="J804" s="16" t="s">
        <v>9</v>
      </c>
      <c r="K804" s="14" t="s">
        <v>16</v>
      </c>
      <c r="L804" s="14" t="s">
        <v>11</v>
      </c>
      <c r="M804" s="16" t="s">
        <v>25</v>
      </c>
      <c r="N804" s="16" t="s">
        <v>13</v>
      </c>
      <c r="O804" s="16" t="s">
        <v>14</v>
      </c>
      <c r="P804" s="12">
        <f t="shared" si="62"/>
        <v>1</v>
      </c>
      <c r="Q804" s="12" cm="1">
        <f t="array" ref="Q804">SUMPRODUCT(($G$2:$G$2765=G804)*(P804&gt;$P$2:$P$2765))+1</f>
        <v>1</v>
      </c>
      <c r="R804" s="12" t="e">
        <f>(Q804*100000)+#REF!</f>
        <v>#REF!</v>
      </c>
      <c r="S804" t="e" cm="1">
        <f t="array" ref="S804">SUMPRODUCT(($G$2:$G$2765=G804)*(R804&gt;$R$2:$R$2765))+1</f>
        <v>#REF!</v>
      </c>
      <c r="T804" t="str">
        <f t="shared" si="63"/>
        <v xml:space="preserve">CARLISLE </v>
      </c>
      <c r="U804">
        <v>0</v>
      </c>
      <c r="V804" t="s">
        <v>11</v>
      </c>
      <c r="W804">
        <f t="shared" si="64"/>
        <v>2023</v>
      </c>
    </row>
    <row r="805" spans="1:23" x14ac:dyDescent="0.25">
      <c r="A805" s="10" t="str">
        <f>IF(YEAR(G805)=2024,#REF!,"")</f>
        <v/>
      </c>
      <c r="B805" s="10" t="str">
        <f>IF(YEAR(G805)=2025,#REF!,"")</f>
        <v/>
      </c>
      <c r="C805" s="10" t="str">
        <f t="shared" si="60"/>
        <v>Evening45170</v>
      </c>
      <c r="D805" s="5" t="str">
        <f>IF('by region'!$C$2="Any","Any",'Turf only'!V805)&amp;M805&amp;IF('by region'!$I$2="Any","Any",N805)&amp;G805</f>
        <v>AnyFlatAny45170</v>
      </c>
      <c r="E805" s="5" t="e">
        <f>IF(I805=#REF!,'Turf only'!G805,"")</f>
        <v>#REF!</v>
      </c>
      <c r="F805" s="5" t="e">
        <f t="shared" si="61"/>
        <v>#REF!</v>
      </c>
      <c r="G805" s="15">
        <v>45170</v>
      </c>
      <c r="H805" s="16" t="s">
        <v>35</v>
      </c>
      <c r="I805" s="16" t="s">
        <v>65</v>
      </c>
      <c r="J805" s="16" t="s">
        <v>80</v>
      </c>
      <c r="K805" s="14" t="s">
        <v>24</v>
      </c>
      <c r="L805" s="14" t="s">
        <v>19</v>
      </c>
      <c r="M805" s="16" t="s">
        <v>25</v>
      </c>
      <c r="N805" s="16" t="s">
        <v>13</v>
      </c>
      <c r="O805" s="16" t="s">
        <v>14</v>
      </c>
      <c r="P805" s="12">
        <f t="shared" si="62"/>
        <v>2</v>
      </c>
      <c r="Q805" s="12" cm="1">
        <f t="array" ref="Q805">SUMPRODUCT(($G$2:$G$2765=G805)*(P805&gt;$P$2:$P$2765))+1</f>
        <v>4</v>
      </c>
      <c r="R805" s="12" t="e">
        <f>(Q805*100000)+#REF!</f>
        <v>#REF!</v>
      </c>
      <c r="S805" t="e" cm="1">
        <f t="array" ref="S805">SUMPRODUCT(($G$2:$G$2765=G805)*(R805&gt;$R$2:$R$2765))+1</f>
        <v>#REF!</v>
      </c>
      <c r="T805" t="str">
        <f t="shared" si="63"/>
        <v>FFOS LAS †</v>
      </c>
      <c r="U805">
        <v>0</v>
      </c>
      <c r="V805" t="s">
        <v>30</v>
      </c>
      <c r="W805">
        <f t="shared" si="64"/>
        <v>2023</v>
      </c>
    </row>
    <row r="806" spans="1:23" x14ac:dyDescent="0.25">
      <c r="A806" s="10" t="str">
        <f>IF(YEAR(G806)=2024,#REF!,"")</f>
        <v/>
      </c>
      <c r="B806" s="10" t="str">
        <f>IF(YEAR(G806)=2025,#REF!,"")</f>
        <v/>
      </c>
      <c r="C806" s="10" t="str">
        <f t="shared" si="60"/>
        <v>Afternoon45170</v>
      </c>
      <c r="D806" s="5" t="str">
        <f>IF('by region'!$C$2="Any","Any",'Turf only'!V806)&amp;M806&amp;IF('by region'!$I$2="Any","Any",N806)&amp;G806</f>
        <v>AnyJumpAny45170</v>
      </c>
      <c r="E806" s="5" t="e">
        <f>IF(I806=#REF!,'Turf only'!G806,"")</f>
        <v>#REF!</v>
      </c>
      <c r="F806" s="5" t="e">
        <f t="shared" si="61"/>
        <v>#REF!</v>
      </c>
      <c r="G806" s="15">
        <v>45170</v>
      </c>
      <c r="H806" s="16" t="s">
        <v>35</v>
      </c>
      <c r="I806" s="16" t="s">
        <v>58</v>
      </c>
      <c r="J806" s="16" t="s">
        <v>9</v>
      </c>
      <c r="K806" s="14" t="s">
        <v>24</v>
      </c>
      <c r="L806" s="14" t="s">
        <v>19</v>
      </c>
      <c r="M806" s="16" t="s">
        <v>12</v>
      </c>
      <c r="N806" s="16" t="s">
        <v>13</v>
      </c>
      <c r="O806" s="16" t="s">
        <v>14</v>
      </c>
      <c r="P806" s="12">
        <f t="shared" si="62"/>
        <v>1</v>
      </c>
      <c r="Q806" s="12" cm="1">
        <f t="array" ref="Q806">SUMPRODUCT(($G$2:$G$2765=G806)*(P806&gt;$P$2:$P$2765))+1</f>
        <v>1</v>
      </c>
      <c r="R806" s="12" t="e">
        <f>(Q806*100000)+#REF!</f>
        <v>#REF!</v>
      </c>
      <c r="S806" t="e" cm="1">
        <f t="array" ref="S806">SUMPRODUCT(($G$2:$G$2765=G806)*(R806&gt;$R$2:$R$2765))+1</f>
        <v>#REF!</v>
      </c>
      <c r="T806" t="str">
        <f t="shared" si="63"/>
        <v xml:space="preserve">Fontwell Park </v>
      </c>
      <c r="U806">
        <v>0</v>
      </c>
      <c r="V806" t="s">
        <v>11</v>
      </c>
      <c r="W806">
        <f t="shared" si="64"/>
        <v>2023</v>
      </c>
    </row>
    <row r="807" spans="1:23" x14ac:dyDescent="0.25">
      <c r="A807" s="10" t="str">
        <f>IF(YEAR(G807)=2024,#REF!,"")</f>
        <v/>
      </c>
      <c r="B807" s="10" t="str">
        <f>IF(YEAR(G807)=2025,#REF!,"")</f>
        <v/>
      </c>
      <c r="C807" s="10" t="str">
        <f t="shared" si="60"/>
        <v>Evening45170</v>
      </c>
      <c r="D807" s="5" t="str">
        <f>IF('by region'!$C$2="Any","Any",'Turf only'!V807)&amp;M807&amp;IF('by region'!$I$2="Any","Any",N807)&amp;G807</f>
        <v>AnyFlatAny45170</v>
      </c>
      <c r="E807" s="5" t="e">
        <f>IF(I807=#REF!,'Turf only'!G807,"")</f>
        <v>#REF!</v>
      </c>
      <c r="F807" s="5" t="e">
        <f t="shared" si="61"/>
        <v>#REF!</v>
      </c>
      <c r="G807" s="15">
        <v>45170</v>
      </c>
      <c r="H807" s="16" t="s">
        <v>35</v>
      </c>
      <c r="I807" s="16" t="s">
        <v>87</v>
      </c>
      <c r="J807" s="16" t="s">
        <v>80</v>
      </c>
      <c r="K807" s="14" t="s">
        <v>10</v>
      </c>
      <c r="L807" s="14" t="s">
        <v>19</v>
      </c>
      <c r="M807" s="16" t="s">
        <v>25</v>
      </c>
      <c r="N807" s="16" t="s">
        <v>13</v>
      </c>
      <c r="O807" s="16" t="s">
        <v>14</v>
      </c>
      <c r="P807" s="12">
        <f t="shared" si="62"/>
        <v>2</v>
      </c>
      <c r="Q807" s="12" cm="1">
        <f t="array" ref="Q807">SUMPRODUCT(($G$2:$G$2765=G807)*(P807&gt;$P$2:$P$2765))+1</f>
        <v>4</v>
      </c>
      <c r="R807" s="12" t="e">
        <f>(Q807*100000)+#REF!</f>
        <v>#REF!</v>
      </c>
      <c r="S807" t="e" cm="1">
        <f t="array" ref="S807">SUMPRODUCT(($G$2:$G$2765=G807)*(R807&gt;$R$2:$R$2765))+1</f>
        <v>#REF!</v>
      </c>
      <c r="T807" t="str">
        <f t="shared" si="63"/>
        <v>SALISBURY †</v>
      </c>
      <c r="U807">
        <v>0</v>
      </c>
      <c r="V807" t="s">
        <v>17</v>
      </c>
      <c r="W807">
        <f t="shared" si="64"/>
        <v>2023</v>
      </c>
    </row>
    <row r="808" spans="1:23" x14ac:dyDescent="0.25">
      <c r="A808" s="10" t="str">
        <f>IF(YEAR(G808)=2024,#REF!,"")</f>
        <v/>
      </c>
      <c r="B808" s="10" t="str">
        <f>IF(YEAR(G808)=2025,#REF!,"")</f>
        <v/>
      </c>
      <c r="C808" s="10" t="str">
        <f t="shared" si="60"/>
        <v>Afternoon45170</v>
      </c>
      <c r="D808" s="5" t="str">
        <f>IF('by region'!$C$2="Any","Any",'Turf only'!V808)&amp;M808&amp;IF('by region'!$I$2="Any","Any",N808)&amp;G808</f>
        <v>AnyFlatAny45170</v>
      </c>
      <c r="E808" s="5" t="e">
        <f>IF(I808=#REF!,'Turf only'!G808,"")</f>
        <v>#REF!</v>
      </c>
      <c r="F808" s="5" t="e">
        <f t="shared" si="61"/>
        <v>#REF!</v>
      </c>
      <c r="G808" s="15">
        <v>45170</v>
      </c>
      <c r="H808" s="16" t="s">
        <v>35</v>
      </c>
      <c r="I808" s="16" t="s">
        <v>74</v>
      </c>
      <c r="J808" s="16" t="s">
        <v>9</v>
      </c>
      <c r="K808" s="14" t="s">
        <v>10</v>
      </c>
      <c r="L808" s="14" t="s">
        <v>11</v>
      </c>
      <c r="M808" s="16" t="s">
        <v>25</v>
      </c>
      <c r="N808" s="16" t="s">
        <v>13</v>
      </c>
      <c r="O808" s="16" t="s">
        <v>14</v>
      </c>
      <c r="P808" s="12">
        <f t="shared" si="62"/>
        <v>1</v>
      </c>
      <c r="Q808" s="12" cm="1">
        <f t="array" ref="Q808">SUMPRODUCT(($G$2:$G$2765=G808)*(P808&gt;$P$2:$P$2765))+1</f>
        <v>1</v>
      </c>
      <c r="R808" s="12" t="e">
        <f>(Q808*100000)+#REF!</f>
        <v>#REF!</v>
      </c>
      <c r="S808" t="e" cm="1">
        <f t="array" ref="S808">SUMPRODUCT(($G$2:$G$2765=G808)*(R808&gt;$R$2:$R$2765))+1</f>
        <v>#REF!</v>
      </c>
      <c r="T808" t="str">
        <f t="shared" si="63"/>
        <v xml:space="preserve">THIRSK </v>
      </c>
      <c r="U808">
        <v>0</v>
      </c>
      <c r="V808" t="s">
        <v>17</v>
      </c>
      <c r="W808">
        <f t="shared" si="64"/>
        <v>2023</v>
      </c>
    </row>
    <row r="809" spans="1:23" x14ac:dyDescent="0.25">
      <c r="A809" s="10" t="str">
        <f>IF(YEAR(G809)=2024,#REF!,"")</f>
        <v/>
      </c>
      <c r="B809" s="10" t="str">
        <f>IF(YEAR(G809)=2025,#REF!,"")</f>
        <v/>
      </c>
      <c r="C809" s="10" t="str">
        <f t="shared" si="60"/>
        <v>Afternoon45171</v>
      </c>
      <c r="D809" s="5" t="str">
        <f>IF('by region'!$C$2="Any","Any",'Turf only'!V809)&amp;M809&amp;IF('by region'!$I$2="Any","Any",N809)&amp;G809</f>
        <v>AnyFlatAny45171</v>
      </c>
      <c r="E809" s="5" t="e">
        <f>IF(I809=#REF!,'Turf only'!G809,"")</f>
        <v>#REF!</v>
      </c>
      <c r="F809" s="5" t="e">
        <f t="shared" si="61"/>
        <v>#REF!</v>
      </c>
      <c r="G809" s="15">
        <v>45171</v>
      </c>
      <c r="H809" s="16" t="s">
        <v>37</v>
      </c>
      <c r="I809" s="16" t="s">
        <v>77</v>
      </c>
      <c r="J809" s="16" t="s">
        <v>9</v>
      </c>
      <c r="K809" s="14" t="s">
        <v>10</v>
      </c>
      <c r="L809" s="14" t="s">
        <v>11</v>
      </c>
      <c r="M809" s="16" t="s">
        <v>25</v>
      </c>
      <c r="N809" s="16" t="s">
        <v>13</v>
      </c>
      <c r="O809" s="16" t="s">
        <v>14</v>
      </c>
      <c r="P809" s="12">
        <f t="shared" si="62"/>
        <v>1</v>
      </c>
      <c r="Q809" s="12" cm="1">
        <f t="array" ref="Q809">SUMPRODUCT(($G$2:$G$2765=G809)*(P809&gt;$P$2:$P$2765))+1</f>
        <v>1</v>
      </c>
      <c r="R809" s="12" t="e">
        <f>(Q809*100000)+#REF!</f>
        <v>#REF!</v>
      </c>
      <c r="S809" t="e" cm="1">
        <f t="array" ref="S809">SUMPRODUCT(($G$2:$G$2765=G809)*(R809&gt;$R$2:$R$2765))+1</f>
        <v>#REF!</v>
      </c>
      <c r="T809" t="str">
        <f t="shared" si="63"/>
        <v xml:space="preserve">BEVERLEY </v>
      </c>
      <c r="U809">
        <v>0</v>
      </c>
      <c r="V809" t="s">
        <v>30</v>
      </c>
      <c r="W809">
        <f t="shared" si="64"/>
        <v>2023</v>
      </c>
    </row>
    <row r="810" spans="1:23" x14ac:dyDescent="0.25">
      <c r="A810" s="10" t="str">
        <f>IF(YEAR(G810)=2024,#REF!,"")</f>
        <v/>
      </c>
      <c r="B810" s="10" t="str">
        <f>IF(YEAR(G810)=2025,#REF!,"")</f>
        <v/>
      </c>
      <c r="C810" s="10" t="str">
        <f t="shared" si="60"/>
        <v>Afternoon45171</v>
      </c>
      <c r="D810" s="5" t="str">
        <f>IF('by region'!$C$2="Any","Any",'Turf only'!V810)&amp;M810&amp;IF('by region'!$I$2="Any","Any",N810)&amp;G810</f>
        <v>AnyFlatAny45171</v>
      </c>
      <c r="E810" s="5" t="e">
        <f>IF(I810=#REF!,'Turf only'!G810,"")</f>
        <v>#REF!</v>
      </c>
      <c r="F810" s="5" t="e">
        <f t="shared" si="61"/>
        <v>#REF!</v>
      </c>
      <c r="G810" s="15">
        <v>45171</v>
      </c>
      <c r="H810" s="16" t="s">
        <v>37</v>
      </c>
      <c r="I810" s="16" t="s">
        <v>88</v>
      </c>
      <c r="J810" s="16" t="s">
        <v>9</v>
      </c>
      <c r="K810" s="14" t="s">
        <v>10</v>
      </c>
      <c r="L810" s="14" t="s">
        <v>17</v>
      </c>
      <c r="M810" s="16" t="s">
        <v>25</v>
      </c>
      <c r="N810" s="16" t="s">
        <v>13</v>
      </c>
      <c r="O810" s="16" t="s">
        <v>14</v>
      </c>
      <c r="P810" s="12">
        <f t="shared" si="62"/>
        <v>1</v>
      </c>
      <c r="Q810" s="12" cm="1">
        <f t="array" ref="Q810">SUMPRODUCT(($G$2:$G$2765=G810)*(P810&gt;$P$2:$P$2765))+1</f>
        <v>1</v>
      </c>
      <c r="R810" s="12" t="e">
        <f>(Q810*100000)+#REF!</f>
        <v>#REF!</v>
      </c>
      <c r="S810" t="e" cm="1">
        <f t="array" ref="S810">SUMPRODUCT(($G$2:$G$2765=G810)*(R810&gt;$R$2:$R$2765))+1</f>
        <v>#REF!</v>
      </c>
      <c r="T810" t="str">
        <f t="shared" si="63"/>
        <v xml:space="preserve">CHESTER </v>
      </c>
      <c r="U810">
        <v>0</v>
      </c>
      <c r="V810" t="s">
        <v>11</v>
      </c>
      <c r="W810">
        <f t="shared" si="64"/>
        <v>2023</v>
      </c>
    </row>
    <row r="811" spans="1:23" x14ac:dyDescent="0.25">
      <c r="A811" s="10" t="str">
        <f>IF(YEAR(G811)=2024,#REF!,"")</f>
        <v/>
      </c>
      <c r="B811" s="10" t="str">
        <f>IF(YEAR(G811)=2025,#REF!,"")</f>
        <v/>
      </c>
      <c r="C811" s="10" t="str">
        <f t="shared" si="60"/>
        <v>Afternoon45171</v>
      </c>
      <c r="D811" s="5" t="str">
        <f>IF('by region'!$C$2="Any","Any",'Turf only'!V811)&amp;M811&amp;IF('by region'!$I$2="Any","Any",N811)&amp;G811</f>
        <v>AnyJumpAny45171</v>
      </c>
      <c r="E811" s="5" t="e">
        <f>IF(I811=#REF!,'Turf only'!G811,"")</f>
        <v>#REF!</v>
      </c>
      <c r="F811" s="5" t="e">
        <f t="shared" si="61"/>
        <v>#REF!</v>
      </c>
      <c r="G811" s="15">
        <v>45171</v>
      </c>
      <c r="H811" s="16" t="s">
        <v>37</v>
      </c>
      <c r="I811" s="16" t="s">
        <v>75</v>
      </c>
      <c r="J811" s="16" t="s">
        <v>9</v>
      </c>
      <c r="K811" s="14" t="s">
        <v>10</v>
      </c>
      <c r="L811" s="14" t="s">
        <v>19</v>
      </c>
      <c r="M811" s="16" t="s">
        <v>12</v>
      </c>
      <c r="N811" s="16" t="s">
        <v>13</v>
      </c>
      <c r="O811" s="16" t="s">
        <v>14</v>
      </c>
      <c r="P811" s="12">
        <f t="shared" si="62"/>
        <v>1</v>
      </c>
      <c r="Q811" s="12" cm="1">
        <f t="array" ref="Q811">SUMPRODUCT(($G$2:$G$2765=G811)*(P811&gt;$P$2:$P$2765))+1</f>
        <v>1</v>
      </c>
      <c r="R811" s="12" t="e">
        <f>(Q811*100000)+#REF!</f>
        <v>#REF!</v>
      </c>
      <c r="S811" t="e" cm="1">
        <f t="array" ref="S811">SUMPRODUCT(($G$2:$G$2765=G811)*(R811&gt;$R$2:$R$2765))+1</f>
        <v>#REF!</v>
      </c>
      <c r="T811" t="str">
        <f t="shared" si="63"/>
        <v xml:space="preserve">Newton Abbot </v>
      </c>
      <c r="U811">
        <v>0</v>
      </c>
      <c r="V811" t="s">
        <v>17</v>
      </c>
      <c r="W811">
        <f t="shared" si="64"/>
        <v>2023</v>
      </c>
    </row>
    <row r="812" spans="1:23" x14ac:dyDescent="0.25">
      <c r="A812" s="10" t="str">
        <f>IF(YEAR(G812)=2024,#REF!,"")</f>
        <v/>
      </c>
      <c r="B812" s="10" t="str">
        <f>IF(YEAR(G812)=2025,#REF!,"")</f>
        <v/>
      </c>
      <c r="C812" s="10" t="str">
        <f t="shared" si="60"/>
        <v>Afternoon45171</v>
      </c>
      <c r="D812" s="5" t="str">
        <f>IF('by region'!$C$2="Any","Any",'Turf only'!V812)&amp;M812&amp;IF('by region'!$I$2="Any","Any",N812)&amp;G812</f>
        <v>AnyFlatAny45171</v>
      </c>
      <c r="E812" s="5" t="e">
        <f>IF(I812=#REF!,'Turf only'!G812,"")</f>
        <v>#REF!</v>
      </c>
      <c r="F812" s="5" t="e">
        <f t="shared" si="61"/>
        <v>#REF!</v>
      </c>
      <c r="G812" s="20">
        <v>45171</v>
      </c>
      <c r="H812" s="21" t="s">
        <v>37</v>
      </c>
      <c r="I812" s="21" t="s">
        <v>38</v>
      </c>
      <c r="J812" s="21" t="s">
        <v>9</v>
      </c>
      <c r="K812" s="22" t="s">
        <v>16</v>
      </c>
      <c r="L812" s="22" t="s">
        <v>19</v>
      </c>
      <c r="M812" s="21" t="s">
        <v>25</v>
      </c>
      <c r="N812" s="21" t="s">
        <v>13</v>
      </c>
      <c r="O812" s="21" t="s">
        <v>14</v>
      </c>
      <c r="P812" s="12">
        <f t="shared" si="62"/>
        <v>1</v>
      </c>
      <c r="Q812" s="12" cm="1">
        <f t="array" ref="Q812">SUMPRODUCT(($G$2:$G$2765=G812)*(P812&gt;$P$2:$P$2765))+1</f>
        <v>1</v>
      </c>
      <c r="R812" s="12" t="e">
        <f>(Q812*100000)+#REF!</f>
        <v>#REF!</v>
      </c>
      <c r="S812" t="e" cm="1">
        <f t="array" ref="S812">SUMPRODUCT(($G$2:$G$2765=G812)*(R812&gt;$R$2:$R$2765))+1</f>
        <v>#REF!</v>
      </c>
      <c r="T812" t="str">
        <f t="shared" si="63"/>
        <v xml:space="preserve">SANDOWN PARK </v>
      </c>
      <c r="U812">
        <v>0</v>
      </c>
      <c r="V812" t="s">
        <v>30</v>
      </c>
      <c r="W812">
        <f t="shared" si="64"/>
        <v>2023</v>
      </c>
    </row>
    <row r="813" spans="1:23" x14ac:dyDescent="0.25">
      <c r="A813" s="10" t="str">
        <f>IF(YEAR(G813)=2024,#REF!,"")</f>
        <v/>
      </c>
      <c r="B813" s="10" t="str">
        <f>IF(YEAR(G813)=2025,#REF!,"")</f>
        <v/>
      </c>
      <c r="C813" s="10" t="str">
        <f t="shared" si="60"/>
        <v>Afternoon45172</v>
      </c>
      <c r="D813" s="5" t="str">
        <f>IF('by region'!$C$2="Any","Any",'Turf only'!V813)&amp;M813&amp;IF('by region'!$I$2="Any","Any",N813)&amp;G813</f>
        <v>AnyFlatAny45172</v>
      </c>
      <c r="E813" s="5" t="e">
        <f>IF(I813=#REF!,'Turf only'!G813,"")</f>
        <v>#REF!</v>
      </c>
      <c r="F813" s="5" t="e">
        <f t="shared" si="61"/>
        <v>#REF!</v>
      </c>
      <c r="G813" s="15">
        <v>45172</v>
      </c>
      <c r="H813" s="16" t="s">
        <v>40</v>
      </c>
      <c r="I813" s="16" t="s">
        <v>82</v>
      </c>
      <c r="J813" s="16" t="s">
        <v>9</v>
      </c>
      <c r="K813" s="14" t="s">
        <v>24</v>
      </c>
      <c r="L813" s="14" t="s">
        <v>19</v>
      </c>
      <c r="M813" s="16" t="s">
        <v>25</v>
      </c>
      <c r="N813" s="16" t="s">
        <v>13</v>
      </c>
      <c r="O813" s="16" t="s">
        <v>14</v>
      </c>
      <c r="P813" s="12">
        <f t="shared" si="62"/>
        <v>1</v>
      </c>
      <c r="Q813" s="12" cm="1">
        <f t="array" ref="Q813">SUMPRODUCT(($G$2:$G$2765=G813)*(P813&gt;$P$2:$P$2765))+1</f>
        <v>1</v>
      </c>
      <c r="R813" s="12" t="e">
        <f>(Q813*100000)+#REF!</f>
        <v>#REF!</v>
      </c>
      <c r="S813" t="e" cm="1">
        <f t="array" ref="S813">SUMPRODUCT(($G$2:$G$2765=G813)*(R813&gt;$R$2:$R$2765))+1</f>
        <v>#REF!</v>
      </c>
      <c r="T813" t="str">
        <f t="shared" si="63"/>
        <v xml:space="preserve">BRIGHTON </v>
      </c>
      <c r="U813">
        <v>0</v>
      </c>
      <c r="V813" t="s">
        <v>19</v>
      </c>
      <c r="W813">
        <f t="shared" si="64"/>
        <v>2023</v>
      </c>
    </row>
    <row r="814" spans="1:23" x14ac:dyDescent="0.25">
      <c r="A814" s="10" t="str">
        <f>IF(YEAR(G814)=2024,#REF!,"")</f>
        <v/>
      </c>
      <c r="B814" s="10" t="str">
        <f>IF(YEAR(G814)=2025,#REF!,"")</f>
        <v/>
      </c>
      <c r="C814" s="10" t="str">
        <f t="shared" si="60"/>
        <v>Afternoon45172</v>
      </c>
      <c r="D814" s="5" t="str">
        <f>IF('by region'!$C$2="Any","Any",'Turf only'!V814)&amp;M814&amp;IF('by region'!$I$2="Any","Any",N814)&amp;G814</f>
        <v>AnyJumpAny45172</v>
      </c>
      <c r="E814" s="5" t="e">
        <f>IF(I814=#REF!,'Turf only'!G814,"")</f>
        <v>#REF!</v>
      </c>
      <c r="F814" s="5" t="e">
        <f t="shared" si="61"/>
        <v>#REF!</v>
      </c>
      <c r="G814" s="15">
        <v>45172</v>
      </c>
      <c r="H814" s="16" t="s">
        <v>40</v>
      </c>
      <c r="I814" s="16" t="s">
        <v>91</v>
      </c>
      <c r="J814" s="16" t="s">
        <v>9</v>
      </c>
      <c r="K814" s="14" t="s">
        <v>24</v>
      </c>
      <c r="L814" s="14" t="s">
        <v>17</v>
      </c>
      <c r="M814" s="16" t="s">
        <v>12</v>
      </c>
      <c r="N814" s="16" t="s">
        <v>13</v>
      </c>
      <c r="O814" s="16" t="s">
        <v>14</v>
      </c>
      <c r="P814" s="12">
        <f t="shared" si="62"/>
        <v>1</v>
      </c>
      <c r="Q814" s="12" cm="1">
        <f t="array" ref="Q814">SUMPRODUCT(($G$2:$G$2765=G814)*(P814&gt;$P$2:$P$2765))+1</f>
        <v>1</v>
      </c>
      <c r="R814" s="12" t="e">
        <f>(Q814*100000)+#REF!</f>
        <v>#REF!</v>
      </c>
      <c r="S814" t="e" cm="1">
        <f t="array" ref="S814">SUMPRODUCT(($G$2:$G$2765=G814)*(R814&gt;$R$2:$R$2765))+1</f>
        <v>#REF!</v>
      </c>
      <c r="T814" t="str">
        <f t="shared" si="63"/>
        <v xml:space="preserve">Worcester </v>
      </c>
      <c r="U814">
        <v>0</v>
      </c>
      <c r="V814" t="s">
        <v>19</v>
      </c>
      <c r="W814">
        <f t="shared" si="64"/>
        <v>2023</v>
      </c>
    </row>
    <row r="815" spans="1:23" x14ac:dyDescent="0.25">
      <c r="A815" s="10" t="str">
        <f>IF(YEAR(G815)=2024,#REF!,"")</f>
        <v/>
      </c>
      <c r="B815" s="10" t="str">
        <f>IF(YEAR(G815)=2025,#REF!,"")</f>
        <v/>
      </c>
      <c r="C815" s="10" t="str">
        <f t="shared" si="60"/>
        <v>Afternoon45173</v>
      </c>
      <c r="D815" s="5" t="str">
        <f>IF('by region'!$C$2="Any","Any",'Turf only'!V815)&amp;M815&amp;IF('by region'!$I$2="Any","Any",N815)&amp;G815</f>
        <v>AnyFlatAny45173</v>
      </c>
      <c r="E815" s="5" t="e">
        <f>IF(I815=#REF!,'Turf only'!G815,"")</f>
        <v>#REF!</v>
      </c>
      <c r="F815" s="5" t="e">
        <f t="shared" si="61"/>
        <v>#REF!</v>
      </c>
      <c r="G815" s="15">
        <v>45173</v>
      </c>
      <c r="H815" s="16" t="s">
        <v>42</v>
      </c>
      <c r="I815" s="16" t="s">
        <v>82</v>
      </c>
      <c r="J815" s="16" t="s">
        <v>9</v>
      </c>
      <c r="K815" s="14" t="s">
        <v>24</v>
      </c>
      <c r="L815" s="14" t="s">
        <v>19</v>
      </c>
      <c r="M815" s="16" t="s">
        <v>25</v>
      </c>
      <c r="N815" s="16" t="s">
        <v>13</v>
      </c>
      <c r="O815" s="16" t="s">
        <v>14</v>
      </c>
      <c r="P815" s="12">
        <f t="shared" si="62"/>
        <v>1</v>
      </c>
      <c r="Q815" s="12" cm="1">
        <f t="array" ref="Q815">SUMPRODUCT(($G$2:$G$2765=G815)*(P815&gt;$P$2:$P$2765))+1</f>
        <v>1</v>
      </c>
      <c r="R815" s="12" t="e">
        <f>(Q815*100000)+#REF!</f>
        <v>#REF!</v>
      </c>
      <c r="S815" t="e" cm="1">
        <f t="array" ref="S815">SUMPRODUCT(($G$2:$G$2765=G815)*(R815&gt;$R$2:$R$2765))+1</f>
        <v>#REF!</v>
      </c>
      <c r="T815" t="str">
        <f t="shared" si="63"/>
        <v xml:space="preserve">BRIGHTON </v>
      </c>
      <c r="U815">
        <v>0</v>
      </c>
      <c r="V815" t="s">
        <v>17</v>
      </c>
      <c r="W815">
        <f t="shared" si="64"/>
        <v>2023</v>
      </c>
    </row>
    <row r="816" spans="1:23" x14ac:dyDescent="0.25">
      <c r="A816" s="10" t="str">
        <f>IF(YEAR(G816)=2024,#REF!,"")</f>
        <v/>
      </c>
      <c r="B816" s="10" t="str">
        <f>IF(YEAR(G816)=2025,#REF!,"")</f>
        <v/>
      </c>
      <c r="C816" s="10" t="str">
        <f t="shared" si="60"/>
        <v>Afternoon45173</v>
      </c>
      <c r="D816" s="5" t="str">
        <f>IF('by region'!$C$2="Any","Any",'Turf only'!V816)&amp;M816&amp;IF('by region'!$I$2="Any","Any",N816)&amp;G816</f>
        <v>AnyFlatAny45173</v>
      </c>
      <c r="E816" s="5" t="e">
        <f>IF(I816=#REF!,'Turf only'!G816,"")</f>
        <v>#REF!</v>
      </c>
      <c r="F816" s="5" t="e">
        <f t="shared" si="61"/>
        <v>#REF!</v>
      </c>
      <c r="G816" s="15">
        <v>45173</v>
      </c>
      <c r="H816" s="16" t="s">
        <v>42</v>
      </c>
      <c r="I816" s="16" t="s">
        <v>54</v>
      </c>
      <c r="J816" s="16" t="s">
        <v>9</v>
      </c>
      <c r="K816" s="14" t="s">
        <v>24</v>
      </c>
      <c r="L816" s="14" t="s">
        <v>19</v>
      </c>
      <c r="M816" s="16" t="s">
        <v>25</v>
      </c>
      <c r="N816" s="16" t="s">
        <v>13</v>
      </c>
      <c r="O816" s="16" t="s">
        <v>14</v>
      </c>
      <c r="P816" s="12">
        <f t="shared" si="62"/>
        <v>1</v>
      </c>
      <c r="Q816" s="12" cm="1">
        <f t="array" ref="Q816">SUMPRODUCT(($G$2:$G$2765=G816)*(P816&gt;$P$2:$P$2765))+1</f>
        <v>1</v>
      </c>
      <c r="R816" s="12" t="e">
        <f>(Q816*100000)+#REF!</f>
        <v>#REF!</v>
      </c>
      <c r="S816" t="e" cm="1">
        <f t="array" ref="S816">SUMPRODUCT(($G$2:$G$2765=G816)*(R816&gt;$R$2:$R$2765))+1</f>
        <v>#REF!</v>
      </c>
      <c r="T816" t="str">
        <f t="shared" si="63"/>
        <v xml:space="preserve">CHEPSTOW </v>
      </c>
      <c r="U816">
        <v>0</v>
      </c>
      <c r="V816" t="s">
        <v>19</v>
      </c>
      <c r="W816">
        <f t="shared" si="64"/>
        <v>2023</v>
      </c>
    </row>
    <row r="817" spans="1:23" x14ac:dyDescent="0.25">
      <c r="A817" s="10" t="str">
        <f>IF(YEAR(G817)=2024,#REF!,"")</f>
        <v/>
      </c>
      <c r="B817" s="10" t="str">
        <f>IF(YEAR(G817)=2025,#REF!,"")</f>
        <v/>
      </c>
      <c r="C817" s="10" t="str">
        <f t="shared" si="60"/>
        <v>Afternoon45174</v>
      </c>
      <c r="D817" s="5" t="str">
        <f>IF('by region'!$C$2="Any","Any",'Turf only'!V817)&amp;M817&amp;IF('by region'!$I$2="Any","Any",N817)&amp;G817</f>
        <v>AnyJumpAny45174</v>
      </c>
      <c r="E817" s="5" t="e">
        <f>IF(I817=#REF!,'Turf only'!G817,"")</f>
        <v>#REF!</v>
      </c>
      <c r="F817" s="5" t="e">
        <f t="shared" si="61"/>
        <v>#REF!</v>
      </c>
      <c r="G817" s="15">
        <v>45174</v>
      </c>
      <c r="H817" s="16" t="s">
        <v>7</v>
      </c>
      <c r="I817" s="16" t="s">
        <v>64</v>
      </c>
      <c r="J817" s="16" t="s">
        <v>9</v>
      </c>
      <c r="K817" s="14" t="s">
        <v>10</v>
      </c>
      <c r="L817" s="14" t="s">
        <v>17</v>
      </c>
      <c r="M817" s="16" t="s">
        <v>12</v>
      </c>
      <c r="N817" s="16" t="s">
        <v>13</v>
      </c>
      <c r="O817" s="16" t="s">
        <v>14</v>
      </c>
      <c r="P817" s="12">
        <f t="shared" si="62"/>
        <v>1</v>
      </c>
      <c r="Q817" s="12" cm="1">
        <f t="array" ref="Q817">SUMPRODUCT(($G$2:$G$2765=G817)*(P817&gt;$P$2:$P$2765))+1</f>
        <v>1</v>
      </c>
      <c r="R817" s="12" t="e">
        <f>(Q817*100000)+#REF!</f>
        <v>#REF!</v>
      </c>
      <c r="S817" t="e" cm="1">
        <f t="array" ref="S817">SUMPRODUCT(($G$2:$G$2765=G817)*(R817&gt;$R$2:$R$2765))+1</f>
        <v>#REF!</v>
      </c>
      <c r="T817" t="str">
        <f t="shared" si="63"/>
        <v xml:space="preserve">Bangor-On-Dee </v>
      </c>
      <c r="U817">
        <v>0</v>
      </c>
      <c r="V817" t="s">
        <v>30</v>
      </c>
      <c r="W817">
        <f t="shared" si="64"/>
        <v>2023</v>
      </c>
    </row>
    <row r="818" spans="1:23" x14ac:dyDescent="0.25">
      <c r="A818" s="10" t="str">
        <f>IF(YEAR(G818)=2024,#REF!,"")</f>
        <v/>
      </c>
      <c r="B818" s="10" t="str">
        <f>IF(YEAR(G818)=2025,#REF!,"")</f>
        <v/>
      </c>
      <c r="C818" s="10" t="str">
        <f t="shared" si="60"/>
        <v>Afternoon45174</v>
      </c>
      <c r="D818" s="5" t="str">
        <f>IF('by region'!$C$2="Any","Any",'Turf only'!V818)&amp;M818&amp;IF('by region'!$I$2="Any","Any",N818)&amp;G818</f>
        <v>AnyFlatAny45174</v>
      </c>
      <c r="E818" s="5" t="e">
        <f>IF(I818=#REF!,'Turf only'!G818,"")</f>
        <v>#REF!</v>
      </c>
      <c r="F818" s="5" t="e">
        <f t="shared" si="61"/>
        <v>#REF!</v>
      </c>
      <c r="G818" s="20">
        <v>45174</v>
      </c>
      <c r="H818" s="21" t="s">
        <v>7</v>
      </c>
      <c r="I818" s="21" t="s">
        <v>85</v>
      </c>
      <c r="J818" s="21" t="s">
        <v>9</v>
      </c>
      <c r="K818" s="22" t="s">
        <v>10</v>
      </c>
      <c r="L818" s="22" t="s">
        <v>19</v>
      </c>
      <c r="M818" s="21" t="s">
        <v>25</v>
      </c>
      <c r="N818" s="21" t="s">
        <v>13</v>
      </c>
      <c r="O818" s="21" t="s">
        <v>14</v>
      </c>
      <c r="P818" s="12">
        <f t="shared" si="62"/>
        <v>1</v>
      </c>
      <c r="Q818" s="12" cm="1">
        <f t="array" ref="Q818">SUMPRODUCT(($G$2:$G$2765=G818)*(P818&gt;$P$2:$P$2765))+1</f>
        <v>1</v>
      </c>
      <c r="R818" s="12" t="e">
        <f>(Q818*100000)+#REF!</f>
        <v>#REF!</v>
      </c>
      <c r="S818" t="e" cm="1">
        <f t="array" ref="S818">SUMPRODUCT(($G$2:$G$2765=G818)*(R818&gt;$R$2:$R$2765))+1</f>
        <v>#REF!</v>
      </c>
      <c r="T818" t="str">
        <f t="shared" si="63"/>
        <v xml:space="preserve">GOODWOOD </v>
      </c>
      <c r="U818">
        <v>0</v>
      </c>
      <c r="V818" t="s">
        <v>19</v>
      </c>
      <c r="W818">
        <f t="shared" si="64"/>
        <v>2023</v>
      </c>
    </row>
    <row r="819" spans="1:23" x14ac:dyDescent="0.25">
      <c r="A819" s="10" t="str">
        <f>IF(YEAR(G819)=2024,#REF!,"")</f>
        <v/>
      </c>
      <c r="B819" s="10" t="str">
        <f>IF(YEAR(G819)=2025,#REF!,"")</f>
        <v/>
      </c>
      <c r="C819" s="10" t="str">
        <f t="shared" si="60"/>
        <v>Evening45174</v>
      </c>
      <c r="D819" s="5" t="str">
        <f>IF('by region'!$C$2="Any","Any",'Turf only'!V819)&amp;M819&amp;IF('by region'!$I$2="Any","Any",N819)&amp;G819</f>
        <v>AnyFlatAny45174</v>
      </c>
      <c r="E819" s="5" t="e">
        <f>IF(I819=#REF!,'Turf only'!G819,"")</f>
        <v>#REF!</v>
      </c>
      <c r="F819" s="5" t="e">
        <f t="shared" si="61"/>
        <v>#REF!</v>
      </c>
      <c r="G819" s="15">
        <v>45174</v>
      </c>
      <c r="H819" s="16" t="s">
        <v>7</v>
      </c>
      <c r="I819" s="16" t="s">
        <v>86</v>
      </c>
      <c r="J819" s="16" t="s">
        <v>80</v>
      </c>
      <c r="K819" s="14" t="s">
        <v>10</v>
      </c>
      <c r="L819" s="14" t="s">
        <v>11</v>
      </c>
      <c r="M819" s="16" t="s">
        <v>25</v>
      </c>
      <c r="N819" s="16" t="s">
        <v>13</v>
      </c>
      <c r="O819" s="16" t="s">
        <v>14</v>
      </c>
      <c r="P819" s="12">
        <f t="shared" si="62"/>
        <v>2</v>
      </c>
      <c r="Q819" s="12" cm="1">
        <f t="array" ref="Q819">SUMPRODUCT(($G$2:$G$2765=G819)*(P819&gt;$P$2:$P$2765))+1</f>
        <v>3</v>
      </c>
      <c r="R819" s="12" t="e">
        <f>(Q819*100000)+#REF!</f>
        <v>#REF!</v>
      </c>
      <c r="S819" t="e" cm="1">
        <f t="array" ref="S819">SUMPRODUCT(($G$2:$G$2765=G819)*(R819&gt;$R$2:$R$2765))+1</f>
        <v>#REF!</v>
      </c>
      <c r="T819" t="str">
        <f t="shared" si="63"/>
        <v>HAMILTON PARK †</v>
      </c>
      <c r="U819">
        <v>0</v>
      </c>
      <c r="V819" t="s">
        <v>11</v>
      </c>
      <c r="W819">
        <f t="shared" si="64"/>
        <v>2023</v>
      </c>
    </row>
    <row r="820" spans="1:23" x14ac:dyDescent="0.25">
      <c r="A820" s="10" t="str">
        <f>IF(YEAR(G820)=2024,#REF!,"")</f>
        <v/>
      </c>
      <c r="B820" s="10" t="str">
        <f>IF(YEAR(G820)=2025,#REF!,"")</f>
        <v/>
      </c>
      <c r="C820" s="10" t="str">
        <f t="shared" si="60"/>
        <v>Evening45174</v>
      </c>
      <c r="D820" s="5" t="str">
        <f>IF('by region'!$C$2="Any","Any",'Turf only'!V820)&amp;M820&amp;IF('by region'!$I$2="Any","Any",N820)&amp;G820</f>
        <v>AnyFlatAny45174</v>
      </c>
      <c r="E820" s="5" t="e">
        <f>IF(I820=#REF!,'Turf only'!G820,"")</f>
        <v>#REF!</v>
      </c>
      <c r="F820" s="5" t="e">
        <f t="shared" si="61"/>
        <v>#REF!</v>
      </c>
      <c r="G820" s="15">
        <v>45174</v>
      </c>
      <c r="H820" s="16" t="s">
        <v>7</v>
      </c>
      <c r="I820" s="16" t="s">
        <v>78</v>
      </c>
      <c r="J820" s="16" t="s">
        <v>80</v>
      </c>
      <c r="K820" s="14" t="s">
        <v>10</v>
      </c>
      <c r="L820" s="14" t="s">
        <v>11</v>
      </c>
      <c r="M820" s="16" t="s">
        <v>25</v>
      </c>
      <c r="N820" s="16" t="s">
        <v>13</v>
      </c>
      <c r="O820" s="16" t="s">
        <v>21</v>
      </c>
      <c r="P820" s="12">
        <f t="shared" si="62"/>
        <v>2</v>
      </c>
      <c r="Q820" s="12" cm="1">
        <f t="array" ref="Q820">SUMPRODUCT(($G$2:$G$2765=G820)*(P820&gt;$P$2:$P$2765))+1</f>
        <v>3</v>
      </c>
      <c r="R820" s="12" t="e">
        <f>(Q820*100000)+#REF!</f>
        <v>#REF!</v>
      </c>
      <c r="S820" t="e" cm="1">
        <f t="array" ref="S820">SUMPRODUCT(($G$2:$G$2765=G820)*(R820&gt;$R$2:$R$2765))+1</f>
        <v>#REF!</v>
      </c>
      <c r="T820" t="str">
        <f t="shared" si="63"/>
        <v>RIPON †</v>
      </c>
      <c r="U820">
        <v>0</v>
      </c>
      <c r="V820" t="s">
        <v>19</v>
      </c>
      <c r="W820">
        <f t="shared" si="64"/>
        <v>2023</v>
      </c>
    </row>
    <row r="821" spans="1:23" x14ac:dyDescent="0.25">
      <c r="A821" s="10" t="str">
        <f>IF(YEAR(G821)=2024,#REF!,"")</f>
        <v/>
      </c>
      <c r="B821" s="10" t="str">
        <f>IF(YEAR(G821)=2025,#REF!,"")</f>
        <v/>
      </c>
      <c r="C821" s="10" t="str">
        <f t="shared" si="60"/>
        <v>Afternoon45175</v>
      </c>
      <c r="D821" s="5" t="str">
        <f>IF('by region'!$C$2="Any","Any",'Turf only'!V821)&amp;M821&amp;IF('by region'!$I$2="Any","Any",N821)&amp;G821</f>
        <v>AnyFlatAny45175</v>
      </c>
      <c r="E821" s="5" t="e">
        <f>IF(I821=#REF!,'Turf only'!G821,"")</f>
        <v>#REF!</v>
      </c>
      <c r="F821" s="5" t="e">
        <f t="shared" si="61"/>
        <v>#REF!</v>
      </c>
      <c r="G821" s="15">
        <v>45175</v>
      </c>
      <c r="H821" s="16" t="s">
        <v>27</v>
      </c>
      <c r="I821" s="16" t="s">
        <v>79</v>
      </c>
      <c r="J821" s="16" t="s">
        <v>9</v>
      </c>
      <c r="K821" s="14" t="s">
        <v>24</v>
      </c>
      <c r="L821" s="14" t="s">
        <v>19</v>
      </c>
      <c r="M821" s="16" t="s">
        <v>25</v>
      </c>
      <c r="N821" s="16" t="s">
        <v>13</v>
      </c>
      <c r="O821" s="16" t="s">
        <v>14</v>
      </c>
      <c r="P821" s="12">
        <f t="shared" si="62"/>
        <v>1</v>
      </c>
      <c r="Q821" s="12" cm="1">
        <f t="array" ref="Q821">SUMPRODUCT(($G$2:$G$2765=G821)*(P821&gt;$P$2:$P$2765))+1</f>
        <v>1</v>
      </c>
      <c r="R821" s="12" t="e">
        <f>(Q821*100000)+#REF!</f>
        <v>#REF!</v>
      </c>
      <c r="S821" t="e" cm="1">
        <f t="array" ref="S821">SUMPRODUCT(($G$2:$G$2765=G821)*(R821&gt;$R$2:$R$2765))+1</f>
        <v>#REF!</v>
      </c>
      <c r="T821" t="str">
        <f t="shared" si="63"/>
        <v xml:space="preserve">BATH </v>
      </c>
      <c r="U821">
        <v>0</v>
      </c>
      <c r="V821" t="s">
        <v>19</v>
      </c>
      <c r="W821">
        <f t="shared" si="64"/>
        <v>2023</v>
      </c>
    </row>
    <row r="822" spans="1:23" x14ac:dyDescent="0.25">
      <c r="A822" s="10" t="str">
        <f>IF(YEAR(G822)=2024,#REF!,"")</f>
        <v/>
      </c>
      <c r="B822" s="10" t="str">
        <f>IF(YEAR(G822)=2025,#REF!,"")</f>
        <v/>
      </c>
      <c r="C822" s="10" t="str">
        <f t="shared" si="60"/>
        <v>Evening45175</v>
      </c>
      <c r="D822" s="5" t="str">
        <f>IF('by region'!$C$2="Any","Any",'Turf only'!V822)&amp;M822&amp;IF('by region'!$I$2="Any","Any",N822)&amp;G822</f>
        <v>AnyJumpAny45175</v>
      </c>
      <c r="E822" s="5" t="e">
        <f>IF(I822=#REF!,'Turf only'!G822,"")</f>
        <v>#REF!</v>
      </c>
      <c r="F822" s="5" t="e">
        <f t="shared" si="61"/>
        <v>#REF!</v>
      </c>
      <c r="G822" s="15">
        <v>45175</v>
      </c>
      <c r="H822" s="16" t="s">
        <v>27</v>
      </c>
      <c r="I822" s="16" t="s">
        <v>67</v>
      </c>
      <c r="J822" s="16" t="s">
        <v>80</v>
      </c>
      <c r="K822" s="14" t="s">
        <v>10</v>
      </c>
      <c r="L822" s="14" t="s">
        <v>11</v>
      </c>
      <c r="M822" s="16" t="s">
        <v>12</v>
      </c>
      <c r="N822" s="16" t="s">
        <v>13</v>
      </c>
      <c r="O822" s="16" t="s">
        <v>21</v>
      </c>
      <c r="P822" s="12">
        <f t="shared" si="62"/>
        <v>2</v>
      </c>
      <c r="Q822" s="12" cm="1">
        <f t="array" ref="Q822">SUMPRODUCT(($G$2:$G$2765=G822)*(P822&gt;$P$2:$P$2765))+1</f>
        <v>3</v>
      </c>
      <c r="R822" s="12" t="e">
        <f>(Q822*100000)+#REF!</f>
        <v>#REF!</v>
      </c>
      <c r="S822" t="e" cm="1">
        <f t="array" ref="S822">SUMPRODUCT(($G$2:$G$2765=G822)*(R822&gt;$R$2:$R$2765))+1</f>
        <v>#REF!</v>
      </c>
      <c r="T822" t="str">
        <f t="shared" si="63"/>
        <v>Hexham †</v>
      </c>
      <c r="U822">
        <v>0</v>
      </c>
      <c r="V822" t="s">
        <v>17</v>
      </c>
      <c r="W822">
        <f t="shared" si="64"/>
        <v>2023</v>
      </c>
    </row>
    <row r="823" spans="1:23" x14ac:dyDescent="0.25">
      <c r="A823" s="10" t="str">
        <f>IF(YEAR(G823)=2024,#REF!,"")</f>
        <v/>
      </c>
      <c r="B823" s="10" t="str">
        <f>IF(YEAR(G823)=2025,#REF!,"")</f>
        <v/>
      </c>
      <c r="C823" s="10" t="str">
        <f t="shared" si="60"/>
        <v>Afternoon45175</v>
      </c>
      <c r="D823" s="5" t="str">
        <f>IF('by region'!$C$2="Any","Any",'Turf only'!V823)&amp;M823&amp;IF('by region'!$I$2="Any","Any",N823)&amp;G823</f>
        <v>AnyFlatAny45175</v>
      </c>
      <c r="E823" s="5" t="e">
        <f>IF(I823=#REF!,'Turf only'!G823,"")</f>
        <v>#REF!</v>
      </c>
      <c r="F823" s="5" t="e">
        <f t="shared" si="61"/>
        <v>#REF!</v>
      </c>
      <c r="G823" s="15">
        <v>45175</v>
      </c>
      <c r="H823" s="16" t="s">
        <v>27</v>
      </c>
      <c r="I823" s="16" t="s">
        <v>36</v>
      </c>
      <c r="J823" s="16" t="s">
        <v>9</v>
      </c>
      <c r="K823" s="14" t="s">
        <v>24</v>
      </c>
      <c r="L823" s="14" t="s">
        <v>19</v>
      </c>
      <c r="M823" s="16" t="s">
        <v>25</v>
      </c>
      <c r="N823" s="16" t="s">
        <v>13</v>
      </c>
      <c r="O823" s="16" t="s">
        <v>14</v>
      </c>
      <c r="P823" s="12">
        <f t="shared" si="62"/>
        <v>1</v>
      </c>
      <c r="Q823" s="12" cm="1">
        <f t="array" ref="Q823">SUMPRODUCT(($G$2:$G$2765=G823)*(P823&gt;$P$2:$P$2765))+1</f>
        <v>1</v>
      </c>
      <c r="R823" s="12" t="e">
        <f>(Q823*100000)+#REF!</f>
        <v>#REF!</v>
      </c>
      <c r="S823" t="e" cm="1">
        <f t="array" ref="S823">SUMPRODUCT(($G$2:$G$2765=G823)*(R823&gt;$R$2:$R$2765))+1</f>
        <v>#REF!</v>
      </c>
      <c r="T823" t="str">
        <f t="shared" si="63"/>
        <v xml:space="preserve">LINGFIELD PARK </v>
      </c>
      <c r="U823">
        <v>0</v>
      </c>
      <c r="V823" t="s">
        <v>11</v>
      </c>
      <c r="W823">
        <f t="shared" si="64"/>
        <v>2023</v>
      </c>
    </row>
    <row r="824" spans="1:23" x14ac:dyDescent="0.25">
      <c r="A824" s="10" t="str">
        <f>IF(YEAR(G824)=2024,#REF!,"")</f>
        <v/>
      </c>
      <c r="B824" s="10" t="str">
        <f>IF(YEAR(G824)=2025,#REF!,"")</f>
        <v/>
      </c>
      <c r="C824" s="10" t="str">
        <f t="shared" si="60"/>
        <v>Evening45176</v>
      </c>
      <c r="D824" s="5" t="str">
        <f>IF('by region'!$C$2="Any","Any",'Turf only'!V824)&amp;M824&amp;IF('by region'!$I$2="Any","Any",N824)&amp;G824</f>
        <v>AnyFlatAny45176</v>
      </c>
      <c r="E824" s="5" t="e">
        <f>IF(I824=#REF!,'Turf only'!G824,"")</f>
        <v>#REF!</v>
      </c>
      <c r="F824" s="5" t="e">
        <f t="shared" si="61"/>
        <v>#REF!</v>
      </c>
      <c r="G824" s="15">
        <v>45176</v>
      </c>
      <c r="H824" s="16" t="s">
        <v>34</v>
      </c>
      <c r="I824" s="16" t="s">
        <v>63</v>
      </c>
      <c r="J824" s="16" t="s">
        <v>80</v>
      </c>
      <c r="K824" s="14" t="s">
        <v>16</v>
      </c>
      <c r="L824" s="14" t="s">
        <v>11</v>
      </c>
      <c r="M824" s="16" t="s">
        <v>25</v>
      </c>
      <c r="N824" s="16" t="s">
        <v>13</v>
      </c>
      <c r="O824" s="16" t="s">
        <v>21</v>
      </c>
      <c r="P824" s="12">
        <f t="shared" si="62"/>
        <v>2</v>
      </c>
      <c r="Q824" s="12" cm="1">
        <f t="array" ref="Q824">SUMPRODUCT(($G$2:$G$2765=G824)*(P824&gt;$P$2:$P$2765))+1</f>
        <v>4</v>
      </c>
      <c r="R824" s="12" t="e">
        <f>(Q824*100000)+#REF!</f>
        <v>#REF!</v>
      </c>
      <c r="S824" t="e" cm="1">
        <f t="array" ref="S824">SUMPRODUCT(($G$2:$G$2765=G824)*(R824&gt;$R$2:$R$2765))+1</f>
        <v>#REF!</v>
      </c>
      <c r="T824" t="str">
        <f t="shared" si="63"/>
        <v>CARLISLE †</v>
      </c>
      <c r="U824">
        <v>0</v>
      </c>
      <c r="V824" t="s">
        <v>17</v>
      </c>
      <c r="W824">
        <f t="shared" si="64"/>
        <v>2023</v>
      </c>
    </row>
    <row r="825" spans="1:23" x14ac:dyDescent="0.25">
      <c r="A825" s="10" t="str">
        <f>IF(YEAR(G825)=2024,#REF!,"")</f>
        <v/>
      </c>
      <c r="B825" s="10" t="str">
        <f>IF(YEAR(G825)=2025,#REF!,"")</f>
        <v/>
      </c>
      <c r="C825" s="10" t="str">
        <f t="shared" ref="C825:C888" si="65">J825&amp;G825</f>
        <v>Afternoon45176</v>
      </c>
      <c r="D825" s="5" t="str">
        <f>IF('by region'!$C$2="Any","Any",'Turf only'!V825)&amp;M825&amp;IF('by region'!$I$2="Any","Any",N825)&amp;G825</f>
        <v>AnyFlatAny45176</v>
      </c>
      <c r="E825" s="5" t="e">
        <f>IF(I825=#REF!,'Turf only'!G825,"")</f>
        <v>#REF!</v>
      </c>
      <c r="F825" s="5" t="e">
        <f t="shared" ref="F825:F888" si="66">G825&amp;S825</f>
        <v>#REF!</v>
      </c>
      <c r="G825" s="15">
        <v>45176</v>
      </c>
      <c r="H825" s="16" t="s">
        <v>34</v>
      </c>
      <c r="I825" s="16" t="s">
        <v>56</v>
      </c>
      <c r="J825" s="16" t="s">
        <v>9</v>
      </c>
      <c r="K825" s="14" t="s">
        <v>16</v>
      </c>
      <c r="L825" s="14" t="s">
        <v>11</v>
      </c>
      <c r="M825" s="16" t="s">
        <v>25</v>
      </c>
      <c r="N825" s="16" t="s">
        <v>13</v>
      </c>
      <c r="O825" s="16" t="s">
        <v>14</v>
      </c>
      <c r="P825" s="12">
        <f t="shared" ref="P825:P888" si="67">IF(J825="Afternoon",1,IF(J825="Evening",2,IF(J825="Floodlit",3,4)))</f>
        <v>1</v>
      </c>
      <c r="Q825" s="12" cm="1">
        <f t="array" ref="Q825">SUMPRODUCT(($G$2:$G$2765=G825)*(P825&gt;$P$2:$P$2765))+1</f>
        <v>1</v>
      </c>
      <c r="R825" s="12" t="e">
        <f>(Q825*100000)+#REF!</f>
        <v>#REF!</v>
      </c>
      <c r="S825" t="e" cm="1">
        <f t="array" ref="S825">SUMPRODUCT(($G$2:$G$2765=G825)*(R825&gt;$R$2:$R$2765))+1</f>
        <v>#REF!</v>
      </c>
      <c r="T825" t="str">
        <f t="shared" ref="T825:T888" si="68">_xlfn.CONCAT(IF(M825="Flat",UPPER(I825),I825)," ",IF(J825="Evening","†",IF(J825="Floodlit","#","")))</f>
        <v xml:space="preserve">HAYDOCK PARK </v>
      </c>
      <c r="U825">
        <v>0</v>
      </c>
      <c r="V825" t="s">
        <v>11</v>
      </c>
      <c r="W825">
        <f t="shared" ref="W825:W888" si="69">YEAR(G825)</f>
        <v>2023</v>
      </c>
    </row>
    <row r="826" spans="1:23" x14ac:dyDescent="0.25">
      <c r="A826" s="10" t="str">
        <f>IF(YEAR(G826)=2024,#REF!,"")</f>
        <v/>
      </c>
      <c r="B826" s="10" t="str">
        <f>IF(YEAR(G826)=2025,#REF!,"")</f>
        <v/>
      </c>
      <c r="C826" s="10" t="str">
        <f t="shared" si="65"/>
        <v>Afternoon45176</v>
      </c>
      <c r="D826" s="5" t="str">
        <f>IF('by region'!$C$2="Any","Any",'Turf only'!V826)&amp;M826&amp;IF('by region'!$I$2="Any","Any",N826)&amp;G826</f>
        <v>AnyFlatAny45176</v>
      </c>
      <c r="E826" s="5" t="e">
        <f>IF(I826=#REF!,'Turf only'!G826,"")</f>
        <v>#REF!</v>
      </c>
      <c r="F826" s="5" t="e">
        <f t="shared" si="66"/>
        <v>#REF!</v>
      </c>
      <c r="G826" s="15">
        <v>45176</v>
      </c>
      <c r="H826" s="16" t="s">
        <v>34</v>
      </c>
      <c r="I826" s="16" t="s">
        <v>87</v>
      </c>
      <c r="J826" s="16" t="s">
        <v>9</v>
      </c>
      <c r="K826" s="14" t="s">
        <v>10</v>
      </c>
      <c r="L826" s="14" t="s">
        <v>19</v>
      </c>
      <c r="M826" s="16" t="s">
        <v>25</v>
      </c>
      <c r="N826" s="16" t="s">
        <v>13</v>
      </c>
      <c r="O826" s="16" t="s">
        <v>14</v>
      </c>
      <c r="P826" s="12">
        <f t="shared" si="67"/>
        <v>1</v>
      </c>
      <c r="Q826" s="12" cm="1">
        <f t="array" ref="Q826">SUMPRODUCT(($G$2:$G$2765=G826)*(P826&gt;$P$2:$P$2765))+1</f>
        <v>1</v>
      </c>
      <c r="R826" s="12" t="e">
        <f>(Q826*100000)+#REF!</f>
        <v>#REF!</v>
      </c>
      <c r="S826" t="e" cm="1">
        <f t="array" ref="S826">SUMPRODUCT(($G$2:$G$2765=G826)*(R826&gt;$R$2:$R$2765))+1</f>
        <v>#REF!</v>
      </c>
      <c r="T826" t="str">
        <f t="shared" si="68"/>
        <v xml:space="preserve">SALISBURY </v>
      </c>
      <c r="U826">
        <v>0</v>
      </c>
      <c r="V826" t="s">
        <v>17</v>
      </c>
      <c r="W826">
        <f t="shared" si="69"/>
        <v>2023</v>
      </c>
    </row>
    <row r="827" spans="1:23" x14ac:dyDescent="0.25">
      <c r="A827" s="10" t="str">
        <f>IF(YEAR(G827)=2024,#REF!,"")</f>
        <v/>
      </c>
      <c r="B827" s="10" t="str">
        <f>IF(YEAR(G827)=2025,#REF!,"")</f>
        <v/>
      </c>
      <c r="C827" s="10" t="str">
        <f t="shared" si="65"/>
        <v>Afternoon45176</v>
      </c>
      <c r="D827" s="5" t="str">
        <f>IF('by region'!$C$2="Any","Any",'Turf only'!V827)&amp;M827&amp;IF('by region'!$I$2="Any","Any",N827)&amp;G827</f>
        <v>AnyJumpAny45176</v>
      </c>
      <c r="E827" s="5" t="e">
        <f>IF(I827=#REF!,'Turf only'!G827,"")</f>
        <v>#REF!</v>
      </c>
      <c r="F827" s="5" t="e">
        <f t="shared" si="66"/>
        <v>#REF!</v>
      </c>
      <c r="G827" s="15">
        <v>45176</v>
      </c>
      <c r="H827" s="16" t="s">
        <v>34</v>
      </c>
      <c r="I827" s="16" t="s">
        <v>46</v>
      </c>
      <c r="J827" s="16" t="s">
        <v>9</v>
      </c>
      <c r="K827" s="14" t="s">
        <v>24</v>
      </c>
      <c r="L827" s="14" t="s">
        <v>11</v>
      </c>
      <c r="M827" s="16" t="s">
        <v>12</v>
      </c>
      <c r="N827" s="16" t="s">
        <v>13</v>
      </c>
      <c r="O827" s="16" t="s">
        <v>14</v>
      </c>
      <c r="P827" s="12">
        <f t="shared" si="67"/>
        <v>1</v>
      </c>
      <c r="Q827" s="12" cm="1">
        <f t="array" ref="Q827">SUMPRODUCT(($G$2:$G$2765=G827)*(P827&gt;$P$2:$P$2765))+1</f>
        <v>1</v>
      </c>
      <c r="R827" s="12" t="e">
        <f>(Q827*100000)+#REF!</f>
        <v>#REF!</v>
      </c>
      <c r="S827" t="e" cm="1">
        <f t="array" ref="S827">SUMPRODUCT(($G$2:$G$2765=G827)*(R827&gt;$R$2:$R$2765))+1</f>
        <v>#REF!</v>
      </c>
      <c r="T827" t="str">
        <f t="shared" si="68"/>
        <v xml:space="preserve">Sedgefield </v>
      </c>
      <c r="U827">
        <v>0</v>
      </c>
      <c r="V827" t="s">
        <v>30</v>
      </c>
      <c r="W827">
        <f t="shared" si="69"/>
        <v>2023</v>
      </c>
    </row>
    <row r="828" spans="1:23" x14ac:dyDescent="0.25">
      <c r="A828" s="10" t="str">
        <f>IF(YEAR(G828)=2024,#REF!,"")</f>
        <v/>
      </c>
      <c r="B828" s="10" t="str">
        <f>IF(YEAR(G828)=2025,#REF!,"")</f>
        <v/>
      </c>
      <c r="C828" s="10" t="str">
        <f t="shared" si="65"/>
        <v>Evening45176</v>
      </c>
      <c r="D828" s="5" t="str">
        <f>IF('by region'!$C$2="Any","Any",'Turf only'!V828)&amp;M828&amp;IF('by region'!$I$2="Any","Any",N828)&amp;G828</f>
        <v>AnyFlatAny45176</v>
      </c>
      <c r="E828" s="5" t="e">
        <f>IF(I828=#REF!,'Turf only'!G828,"")</f>
        <v>#REF!</v>
      </c>
      <c r="F828" s="5" t="e">
        <f t="shared" si="66"/>
        <v>#REF!</v>
      </c>
      <c r="G828" s="15">
        <v>45176</v>
      </c>
      <c r="H828" s="16" t="s">
        <v>34</v>
      </c>
      <c r="I828" s="16" t="s">
        <v>70</v>
      </c>
      <c r="J828" s="16" t="s">
        <v>80</v>
      </c>
      <c r="K828" s="14" t="s">
        <v>24</v>
      </c>
      <c r="L828" s="14" t="s">
        <v>19</v>
      </c>
      <c r="M828" s="16" t="s">
        <v>25</v>
      </c>
      <c r="N828" s="16" t="s">
        <v>13</v>
      </c>
      <c r="O828" s="16" t="s">
        <v>21</v>
      </c>
      <c r="P828" s="12">
        <f t="shared" si="67"/>
        <v>2</v>
      </c>
      <c r="Q828" s="12" cm="1">
        <f t="array" ref="Q828">SUMPRODUCT(($G$2:$G$2765=G828)*(P828&gt;$P$2:$P$2765))+1</f>
        <v>4</v>
      </c>
      <c r="R828" s="12" t="e">
        <f>(Q828*100000)+#REF!</f>
        <v>#REF!</v>
      </c>
      <c r="S828" t="e" cm="1">
        <f t="array" ref="S828">SUMPRODUCT(($G$2:$G$2765=G828)*(R828&gt;$R$2:$R$2765))+1</f>
        <v>#REF!</v>
      </c>
      <c r="T828" t="str">
        <f t="shared" si="68"/>
        <v>WINDSOR †</v>
      </c>
      <c r="U828">
        <v>0</v>
      </c>
      <c r="V828" t="s">
        <v>11</v>
      </c>
      <c r="W828">
        <f t="shared" si="69"/>
        <v>2023</v>
      </c>
    </row>
    <row r="829" spans="1:23" x14ac:dyDescent="0.25">
      <c r="A829" s="10" t="str">
        <f>IF(YEAR(G829)=2024,#REF!,"")</f>
        <v/>
      </c>
      <c r="B829" s="10" t="str">
        <f>IF(YEAR(G829)=2025,#REF!,"")</f>
        <v/>
      </c>
      <c r="C829" s="10" t="str">
        <f t="shared" si="65"/>
        <v>Afternoon45177</v>
      </c>
      <c r="D829" s="5" t="str">
        <f>IF('by region'!$C$2="Any","Any",'Turf only'!V829)&amp;M829&amp;IF('by region'!$I$2="Any","Any",N829)&amp;G829</f>
        <v>AnyFlatAny45177</v>
      </c>
      <c r="E829" s="5" t="e">
        <f>IF(I829=#REF!,'Turf only'!G829,"")</f>
        <v>#REF!</v>
      </c>
      <c r="F829" s="5" t="e">
        <f t="shared" si="66"/>
        <v>#REF!</v>
      </c>
      <c r="G829" s="20">
        <v>45177</v>
      </c>
      <c r="H829" s="21" t="s">
        <v>35</v>
      </c>
      <c r="I829" s="21" t="s">
        <v>55</v>
      </c>
      <c r="J829" s="21" t="s">
        <v>9</v>
      </c>
      <c r="K829" s="22" t="s">
        <v>10</v>
      </c>
      <c r="L829" s="22" t="s">
        <v>19</v>
      </c>
      <c r="M829" s="21" t="s">
        <v>25</v>
      </c>
      <c r="N829" s="21" t="s">
        <v>13</v>
      </c>
      <c r="O829" s="21" t="s">
        <v>14</v>
      </c>
      <c r="P829" s="12">
        <f t="shared" si="67"/>
        <v>1</v>
      </c>
      <c r="Q829" s="12" cm="1">
        <f t="array" ref="Q829">SUMPRODUCT(($G$2:$G$2765=G829)*(P829&gt;$P$2:$P$2765))+1</f>
        <v>1</v>
      </c>
      <c r="R829" s="12" t="e">
        <f>(Q829*100000)+#REF!</f>
        <v>#REF!</v>
      </c>
      <c r="S829" t="e" cm="1">
        <f t="array" ref="S829">SUMPRODUCT(($G$2:$G$2765=G829)*(R829&gt;$R$2:$R$2765))+1</f>
        <v>#REF!</v>
      </c>
      <c r="T829" t="str">
        <f t="shared" si="68"/>
        <v xml:space="preserve">ASCOT </v>
      </c>
      <c r="U829">
        <v>0</v>
      </c>
      <c r="V829" t="s">
        <v>17</v>
      </c>
      <c r="W829">
        <f t="shared" si="69"/>
        <v>2023</v>
      </c>
    </row>
    <row r="830" spans="1:23" x14ac:dyDescent="0.25">
      <c r="A830" s="10" t="str">
        <f>IF(YEAR(G830)=2024,#REF!,"")</f>
        <v/>
      </c>
      <c r="B830" s="10" t="str">
        <f>IF(YEAR(G830)=2025,#REF!,"")</f>
        <v/>
      </c>
      <c r="C830" s="10" t="str">
        <f t="shared" si="65"/>
        <v>Afternoon45177</v>
      </c>
      <c r="D830" s="5" t="str">
        <f>IF('by region'!$C$2="Any","Any",'Turf only'!V830)&amp;M830&amp;IF('by region'!$I$2="Any","Any",N830)&amp;G830</f>
        <v>AnyFlatAny45177</v>
      </c>
      <c r="E830" s="5" t="e">
        <f>IF(I830=#REF!,'Turf only'!G830,"")</f>
        <v>#REF!</v>
      </c>
      <c r="F830" s="5" t="e">
        <f t="shared" si="66"/>
        <v>#REF!</v>
      </c>
      <c r="G830" s="15">
        <v>45177</v>
      </c>
      <c r="H830" s="16" t="s">
        <v>35</v>
      </c>
      <c r="I830" s="16" t="s">
        <v>56</v>
      </c>
      <c r="J830" s="16" t="s">
        <v>9</v>
      </c>
      <c r="K830" s="14" t="s">
        <v>16</v>
      </c>
      <c r="L830" s="14" t="s">
        <v>11</v>
      </c>
      <c r="M830" s="16" t="s">
        <v>25</v>
      </c>
      <c r="N830" s="16" t="s">
        <v>13</v>
      </c>
      <c r="O830" s="16" t="s">
        <v>14</v>
      </c>
      <c r="P830" s="12">
        <f t="shared" si="67"/>
        <v>1</v>
      </c>
      <c r="Q830" s="12" cm="1">
        <f t="array" ref="Q830">SUMPRODUCT(($G$2:$G$2765=G830)*(P830&gt;$P$2:$P$2765))+1</f>
        <v>1</v>
      </c>
      <c r="R830" s="12" t="e">
        <f>(Q830*100000)+#REF!</f>
        <v>#REF!</v>
      </c>
      <c r="S830" t="e" cm="1">
        <f t="array" ref="S830">SUMPRODUCT(($G$2:$G$2765=G830)*(R830&gt;$R$2:$R$2765))+1</f>
        <v>#REF!</v>
      </c>
      <c r="T830" t="str">
        <f t="shared" si="68"/>
        <v xml:space="preserve">HAYDOCK PARK </v>
      </c>
      <c r="U830">
        <v>0</v>
      </c>
      <c r="V830" t="s">
        <v>19</v>
      </c>
      <c r="W830">
        <f t="shared" si="69"/>
        <v>2023</v>
      </c>
    </row>
    <row r="831" spans="1:23" x14ac:dyDescent="0.25">
      <c r="A831" s="10" t="str">
        <f>IF(YEAR(G831)=2024,#REF!,"")</f>
        <v/>
      </c>
      <c r="B831" s="10" t="str">
        <f>IF(YEAR(G831)=2025,#REF!,"")</f>
        <v/>
      </c>
      <c r="C831" s="10" t="str">
        <f t="shared" si="65"/>
        <v>Afternoon45178</v>
      </c>
      <c r="D831" s="5" t="str">
        <f>IF('by region'!$C$2="Any","Any",'Turf only'!V831)&amp;M831&amp;IF('by region'!$I$2="Any","Any",N831)&amp;G831</f>
        <v>AnyFlatAny45178</v>
      </c>
      <c r="E831" s="5" t="e">
        <f>IF(I831=#REF!,'Turf only'!G831,"")</f>
        <v>#REF!</v>
      </c>
      <c r="F831" s="5" t="e">
        <f t="shared" si="66"/>
        <v>#REF!</v>
      </c>
      <c r="G831" s="20">
        <v>45178</v>
      </c>
      <c r="H831" s="21" t="s">
        <v>37</v>
      </c>
      <c r="I831" s="21" t="s">
        <v>55</v>
      </c>
      <c r="J831" s="21" t="s">
        <v>9</v>
      </c>
      <c r="K831" s="22" t="s">
        <v>10</v>
      </c>
      <c r="L831" s="22" t="s">
        <v>19</v>
      </c>
      <c r="M831" s="21" t="s">
        <v>25</v>
      </c>
      <c r="N831" s="21" t="s">
        <v>13</v>
      </c>
      <c r="O831" s="21" t="s">
        <v>14</v>
      </c>
      <c r="P831" s="12">
        <f t="shared" si="67"/>
        <v>1</v>
      </c>
      <c r="Q831" s="12" cm="1">
        <f t="array" ref="Q831">SUMPRODUCT(($G$2:$G$2765=G831)*(P831&gt;$P$2:$P$2765))+1</f>
        <v>1</v>
      </c>
      <c r="R831" s="12" t="e">
        <f>(Q831*100000)+#REF!</f>
        <v>#REF!</v>
      </c>
      <c r="S831" t="e" cm="1">
        <f t="array" ref="S831">SUMPRODUCT(($G$2:$G$2765=G831)*(R831&gt;$R$2:$R$2765))+1</f>
        <v>#REF!</v>
      </c>
      <c r="T831" t="str">
        <f t="shared" si="68"/>
        <v xml:space="preserve">ASCOT </v>
      </c>
      <c r="U831">
        <v>0</v>
      </c>
      <c r="V831" t="s">
        <v>30</v>
      </c>
      <c r="W831">
        <f t="shared" si="69"/>
        <v>2023</v>
      </c>
    </row>
    <row r="832" spans="1:23" x14ac:dyDescent="0.25">
      <c r="A832" s="10" t="str">
        <f>IF(YEAR(G832)=2024,#REF!,"")</f>
        <v/>
      </c>
      <c r="B832" s="10" t="str">
        <f>IF(YEAR(G832)=2025,#REF!,"")</f>
        <v/>
      </c>
      <c r="C832" s="10" t="str">
        <f t="shared" si="65"/>
        <v>Afternoon45178</v>
      </c>
      <c r="D832" s="5" t="str">
        <f>IF('by region'!$C$2="Any","Any",'Turf only'!V832)&amp;M832&amp;IF('by region'!$I$2="Any","Any",N832)&amp;G832</f>
        <v>AnyFlatAny45178</v>
      </c>
      <c r="E832" s="5" t="e">
        <f>IF(I832=#REF!,'Turf only'!G832,"")</f>
        <v>#REF!</v>
      </c>
      <c r="F832" s="5" t="e">
        <f t="shared" si="66"/>
        <v>#REF!</v>
      </c>
      <c r="G832" s="15">
        <v>45178</v>
      </c>
      <c r="H832" s="16" t="s">
        <v>37</v>
      </c>
      <c r="I832" s="16" t="s">
        <v>56</v>
      </c>
      <c r="J832" s="16" t="s">
        <v>9</v>
      </c>
      <c r="K832" s="14" t="s">
        <v>16</v>
      </c>
      <c r="L832" s="14" t="s">
        <v>11</v>
      </c>
      <c r="M832" s="16" t="s">
        <v>25</v>
      </c>
      <c r="N832" s="16" t="s">
        <v>13</v>
      </c>
      <c r="O832" s="16" t="s">
        <v>14</v>
      </c>
      <c r="P832" s="12">
        <f t="shared" si="67"/>
        <v>1</v>
      </c>
      <c r="Q832" s="12" cm="1">
        <f t="array" ref="Q832">SUMPRODUCT(($G$2:$G$2765=G832)*(P832&gt;$P$2:$P$2765))+1</f>
        <v>1</v>
      </c>
      <c r="R832" s="12" t="e">
        <f>(Q832*100000)+#REF!</f>
        <v>#REF!</v>
      </c>
      <c r="S832" t="e" cm="1">
        <f t="array" ref="S832">SUMPRODUCT(($G$2:$G$2765=G832)*(R832&gt;$R$2:$R$2765))+1</f>
        <v>#REF!</v>
      </c>
      <c r="T832" t="str">
        <f t="shared" si="68"/>
        <v xml:space="preserve">HAYDOCK PARK </v>
      </c>
      <c r="U832">
        <v>0</v>
      </c>
      <c r="V832" t="s">
        <v>19</v>
      </c>
      <c r="W832">
        <f t="shared" si="69"/>
        <v>2023</v>
      </c>
    </row>
    <row r="833" spans="1:23" x14ac:dyDescent="0.25">
      <c r="A833" s="10" t="str">
        <f>IF(YEAR(G833)=2024,#REF!,"")</f>
        <v/>
      </c>
      <c r="B833" s="10" t="str">
        <f>IF(YEAR(G833)=2025,#REF!,"")</f>
        <v/>
      </c>
      <c r="C833" s="10" t="str">
        <f t="shared" si="65"/>
        <v>Afternoon45178</v>
      </c>
      <c r="D833" s="5" t="str">
        <f>IF('by region'!$C$2="Any","Any",'Turf only'!V833)&amp;M833&amp;IF('by region'!$I$2="Any","Any",N833)&amp;G833</f>
        <v>AnyJumpAny45178</v>
      </c>
      <c r="E833" s="5" t="e">
        <f>IF(I833=#REF!,'Turf only'!G833,"")</f>
        <v>#REF!</v>
      </c>
      <c r="F833" s="5" t="e">
        <f t="shared" si="66"/>
        <v>#REF!</v>
      </c>
      <c r="G833" s="15">
        <v>45178</v>
      </c>
      <c r="H833" s="16" t="s">
        <v>37</v>
      </c>
      <c r="I833" s="16" t="s">
        <v>66</v>
      </c>
      <c r="J833" s="16" t="s">
        <v>9</v>
      </c>
      <c r="K833" s="14" t="s">
        <v>10</v>
      </c>
      <c r="L833" s="14" t="s">
        <v>17</v>
      </c>
      <c r="M833" s="16" t="s">
        <v>12</v>
      </c>
      <c r="N833" s="16" t="s">
        <v>13</v>
      </c>
      <c r="O833" s="16" t="s">
        <v>14</v>
      </c>
      <c r="P833" s="12">
        <f t="shared" si="67"/>
        <v>1</v>
      </c>
      <c r="Q833" s="12" cm="1">
        <f t="array" ref="Q833">SUMPRODUCT(($G$2:$G$2765=G833)*(P833&gt;$P$2:$P$2765))+1</f>
        <v>1</v>
      </c>
      <c r="R833" s="12" t="e">
        <f>(Q833*100000)+#REF!</f>
        <v>#REF!</v>
      </c>
      <c r="S833" t="e" cm="1">
        <f t="array" ref="S833">SUMPRODUCT(($G$2:$G$2765=G833)*(R833&gt;$R$2:$R$2765))+1</f>
        <v>#REF!</v>
      </c>
      <c r="T833" t="str">
        <f t="shared" si="68"/>
        <v xml:space="preserve">Stratford-On-Avon </v>
      </c>
      <c r="U833">
        <v>0</v>
      </c>
      <c r="V833" t="s">
        <v>17</v>
      </c>
      <c r="W833">
        <f t="shared" si="69"/>
        <v>2023</v>
      </c>
    </row>
    <row r="834" spans="1:23" x14ac:dyDescent="0.25">
      <c r="A834" s="10" t="str">
        <f>IF(YEAR(G834)=2024,#REF!,"")</f>
        <v/>
      </c>
      <c r="B834" s="10" t="str">
        <f>IF(YEAR(G834)=2025,#REF!,"")</f>
        <v/>
      </c>
      <c r="C834" s="10" t="str">
        <f t="shared" si="65"/>
        <v>Afternoon45178</v>
      </c>
      <c r="D834" s="5" t="str">
        <f>IF('by region'!$C$2="Any","Any",'Turf only'!V834)&amp;M834&amp;IF('by region'!$I$2="Any","Any",N834)&amp;G834</f>
        <v>AnyFlatAny45178</v>
      </c>
      <c r="E834" s="5" t="e">
        <f>IF(I834=#REF!,'Turf only'!G834,"")</f>
        <v>#REF!</v>
      </c>
      <c r="F834" s="5" t="e">
        <f t="shared" si="66"/>
        <v>#REF!</v>
      </c>
      <c r="G834" s="15">
        <v>45178</v>
      </c>
      <c r="H834" s="16" t="s">
        <v>37</v>
      </c>
      <c r="I834" s="16" t="s">
        <v>74</v>
      </c>
      <c r="J834" s="16" t="s">
        <v>9</v>
      </c>
      <c r="K834" s="14" t="s">
        <v>10</v>
      </c>
      <c r="L834" s="14" t="s">
        <v>11</v>
      </c>
      <c r="M834" s="16" t="s">
        <v>25</v>
      </c>
      <c r="N834" s="16" t="s">
        <v>13</v>
      </c>
      <c r="O834" s="16" t="s">
        <v>14</v>
      </c>
      <c r="P834" s="12">
        <f t="shared" si="67"/>
        <v>1</v>
      </c>
      <c r="Q834" s="12" cm="1">
        <f t="array" ref="Q834">SUMPRODUCT(($G$2:$G$2765=G834)*(P834&gt;$P$2:$P$2765))+1</f>
        <v>1</v>
      </c>
      <c r="R834" s="12" t="e">
        <f>(Q834*100000)+#REF!</f>
        <v>#REF!</v>
      </c>
      <c r="S834" t="e" cm="1">
        <f t="array" ref="S834">SUMPRODUCT(($G$2:$G$2765=G834)*(R834&gt;$R$2:$R$2765))+1</f>
        <v>#REF!</v>
      </c>
      <c r="T834" t="str">
        <f t="shared" si="68"/>
        <v xml:space="preserve">THIRSK </v>
      </c>
      <c r="U834">
        <v>0</v>
      </c>
      <c r="V834" t="s">
        <v>17</v>
      </c>
      <c r="W834">
        <f t="shared" si="69"/>
        <v>2023</v>
      </c>
    </row>
    <row r="835" spans="1:23" x14ac:dyDescent="0.25">
      <c r="A835" s="10" t="str">
        <f>IF(YEAR(G835)=2024,#REF!,"")</f>
        <v/>
      </c>
      <c r="B835" s="10" t="str">
        <f>IF(YEAR(G835)=2025,#REF!,"")</f>
        <v/>
      </c>
      <c r="C835" s="10" t="str">
        <f t="shared" si="65"/>
        <v>Afternoon45179</v>
      </c>
      <c r="D835" s="5" t="str">
        <f>IF('by region'!$C$2="Any","Any",'Turf only'!V835)&amp;M835&amp;IF('by region'!$I$2="Any","Any",N835)&amp;G835</f>
        <v>AnyJumpAny45179</v>
      </c>
      <c r="E835" s="5" t="e">
        <f>IF(I835=#REF!,'Turf only'!G835,"")</f>
        <v>#REF!</v>
      </c>
      <c r="F835" s="5" t="e">
        <f t="shared" si="66"/>
        <v>#REF!</v>
      </c>
      <c r="G835" s="15">
        <v>45179</v>
      </c>
      <c r="H835" s="16" t="s">
        <v>40</v>
      </c>
      <c r="I835" s="16" t="s">
        <v>58</v>
      </c>
      <c r="J835" s="16" t="s">
        <v>9</v>
      </c>
      <c r="K835" s="14" t="s">
        <v>24</v>
      </c>
      <c r="L835" s="14" t="s">
        <v>19</v>
      </c>
      <c r="M835" s="16" t="s">
        <v>12</v>
      </c>
      <c r="N835" s="16" t="s">
        <v>13</v>
      </c>
      <c r="O835" s="16" t="s">
        <v>14</v>
      </c>
      <c r="P835" s="12">
        <f t="shared" si="67"/>
        <v>1</v>
      </c>
      <c r="Q835" s="12" cm="1">
        <f t="array" ref="Q835">SUMPRODUCT(($G$2:$G$2765=G835)*(P835&gt;$P$2:$P$2765))+1</f>
        <v>1</v>
      </c>
      <c r="R835" s="12" t="e">
        <f>(Q835*100000)+#REF!</f>
        <v>#REF!</v>
      </c>
      <c r="S835" t="e" cm="1">
        <f t="array" ref="S835">SUMPRODUCT(($G$2:$G$2765=G835)*(R835&gt;$R$2:$R$2765))+1</f>
        <v>#REF!</v>
      </c>
      <c r="T835" t="str">
        <f t="shared" si="68"/>
        <v xml:space="preserve">Fontwell Park </v>
      </c>
      <c r="U835">
        <v>0</v>
      </c>
      <c r="V835" t="s">
        <v>30</v>
      </c>
      <c r="W835">
        <f t="shared" si="69"/>
        <v>2023</v>
      </c>
    </row>
    <row r="836" spans="1:23" x14ac:dyDescent="0.25">
      <c r="A836" s="10" t="str">
        <f>IF(YEAR(G836)=2024,#REF!,"")</f>
        <v/>
      </c>
      <c r="B836" s="10" t="str">
        <f>IF(YEAR(G836)=2025,#REF!,"")</f>
        <v/>
      </c>
      <c r="C836" s="10" t="str">
        <f t="shared" si="65"/>
        <v>Afternoon45179</v>
      </c>
      <c r="D836" s="5" t="str">
        <f>IF('by region'!$C$2="Any","Any",'Turf only'!V836)&amp;M836&amp;IF('by region'!$I$2="Any","Any",N836)&amp;G836</f>
        <v>AnyFlatAny45179</v>
      </c>
      <c r="E836" s="5" t="e">
        <f>IF(I836=#REF!,'Turf only'!G836,"")</f>
        <v>#REF!</v>
      </c>
      <c r="F836" s="5" t="e">
        <f t="shared" si="66"/>
        <v>#REF!</v>
      </c>
      <c r="G836" s="20">
        <v>45179</v>
      </c>
      <c r="H836" s="21" t="s">
        <v>40</v>
      </c>
      <c r="I836" s="21" t="s">
        <v>90</v>
      </c>
      <c r="J836" s="21" t="s">
        <v>9</v>
      </c>
      <c r="K836" s="22" t="s">
        <v>10</v>
      </c>
      <c r="L836" s="22" t="s">
        <v>11</v>
      </c>
      <c r="M836" s="21" t="s">
        <v>25</v>
      </c>
      <c r="N836" s="21" t="s">
        <v>13</v>
      </c>
      <c r="O836" s="21" t="s">
        <v>14</v>
      </c>
      <c r="P836" s="12">
        <f t="shared" si="67"/>
        <v>1</v>
      </c>
      <c r="Q836" s="12" cm="1">
        <f t="array" ref="Q836">SUMPRODUCT(($G$2:$G$2765=G836)*(P836&gt;$P$2:$P$2765))+1</f>
        <v>1</v>
      </c>
      <c r="R836" s="12" t="e">
        <f>(Q836*100000)+#REF!</f>
        <v>#REF!</v>
      </c>
      <c r="S836" t="e" cm="1">
        <f t="array" ref="S836">SUMPRODUCT(($G$2:$G$2765=G836)*(R836&gt;$R$2:$R$2765))+1</f>
        <v>#REF!</v>
      </c>
      <c r="T836" t="str">
        <f t="shared" si="68"/>
        <v xml:space="preserve">YORK </v>
      </c>
      <c r="U836">
        <v>0</v>
      </c>
      <c r="V836" t="s">
        <v>17</v>
      </c>
      <c r="W836">
        <f t="shared" si="69"/>
        <v>2023</v>
      </c>
    </row>
    <row r="837" spans="1:23" x14ac:dyDescent="0.25">
      <c r="A837" s="10" t="str">
        <f>IF(YEAR(G837)=2024,#REF!,"")</f>
        <v/>
      </c>
      <c r="B837" s="10" t="str">
        <f>IF(YEAR(G837)=2025,#REF!,"")</f>
        <v/>
      </c>
      <c r="C837" s="10" t="str">
        <f t="shared" si="65"/>
        <v>Afternoon45180</v>
      </c>
      <c r="D837" s="5" t="str">
        <f>IF('by region'!$C$2="Any","Any",'Turf only'!V837)&amp;M837&amp;IF('by region'!$I$2="Any","Any",N837)&amp;G837</f>
        <v>AnyFlatAny45180</v>
      </c>
      <c r="E837" s="5" t="e">
        <f>IF(I837=#REF!,'Turf only'!G837,"")</f>
        <v>#REF!</v>
      </c>
      <c r="F837" s="5" t="e">
        <f t="shared" si="66"/>
        <v>#REF!</v>
      </c>
      <c r="G837" s="15">
        <v>45180</v>
      </c>
      <c r="H837" s="16" t="s">
        <v>42</v>
      </c>
      <c r="I837" s="16" t="s">
        <v>82</v>
      </c>
      <c r="J837" s="16" t="s">
        <v>9</v>
      </c>
      <c r="K837" s="14" t="s">
        <v>24</v>
      </c>
      <c r="L837" s="14" t="s">
        <v>19</v>
      </c>
      <c r="M837" s="16" t="s">
        <v>25</v>
      </c>
      <c r="N837" s="16" t="s">
        <v>13</v>
      </c>
      <c r="O837" s="16" t="s">
        <v>14</v>
      </c>
      <c r="P837" s="12">
        <f t="shared" si="67"/>
        <v>1</v>
      </c>
      <c r="Q837" s="12" cm="1">
        <f t="array" ref="Q837">SUMPRODUCT(($G$2:$G$2765=G837)*(P837&gt;$P$2:$P$2765))+1</f>
        <v>1</v>
      </c>
      <c r="R837" s="12" t="e">
        <f>(Q837*100000)+#REF!</f>
        <v>#REF!</v>
      </c>
      <c r="S837" t="e" cm="1">
        <f t="array" ref="S837">SUMPRODUCT(($G$2:$G$2765=G837)*(R837&gt;$R$2:$R$2765))+1</f>
        <v>#REF!</v>
      </c>
      <c r="T837" t="str">
        <f t="shared" si="68"/>
        <v xml:space="preserve">BRIGHTON </v>
      </c>
      <c r="U837">
        <v>0</v>
      </c>
      <c r="V837" t="s">
        <v>17</v>
      </c>
      <c r="W837">
        <f t="shared" si="69"/>
        <v>2023</v>
      </c>
    </row>
    <row r="838" spans="1:23" x14ac:dyDescent="0.25">
      <c r="A838" s="10" t="str">
        <f>IF(YEAR(G838)=2024,#REF!,"")</f>
        <v/>
      </c>
      <c r="B838" s="10" t="str">
        <f>IF(YEAR(G838)=2025,#REF!,"")</f>
        <v/>
      </c>
      <c r="C838" s="10" t="str">
        <f t="shared" si="65"/>
        <v>Afternoon45180</v>
      </c>
      <c r="D838" s="5" t="str">
        <f>IF('by region'!$C$2="Any","Any",'Turf only'!V838)&amp;M838&amp;IF('by region'!$I$2="Any","Any",N838)&amp;G838</f>
        <v>AnyJumpAny45180</v>
      </c>
      <c r="E838" s="5" t="e">
        <f>IF(I838=#REF!,'Turf only'!G838,"")</f>
        <v>#REF!</v>
      </c>
      <c r="F838" s="5" t="e">
        <f t="shared" si="66"/>
        <v>#REF!</v>
      </c>
      <c r="G838" s="15">
        <v>45180</v>
      </c>
      <c r="H838" s="16" t="s">
        <v>42</v>
      </c>
      <c r="I838" s="16" t="s">
        <v>75</v>
      </c>
      <c r="J838" s="16" t="s">
        <v>9</v>
      </c>
      <c r="K838" s="14" t="s">
        <v>10</v>
      </c>
      <c r="L838" s="14" t="s">
        <v>19</v>
      </c>
      <c r="M838" s="16" t="s">
        <v>12</v>
      </c>
      <c r="N838" s="16" t="s">
        <v>13</v>
      </c>
      <c r="O838" s="16" t="s">
        <v>14</v>
      </c>
      <c r="P838" s="12">
        <f t="shared" si="67"/>
        <v>1</v>
      </c>
      <c r="Q838" s="12" cm="1">
        <f t="array" ref="Q838">SUMPRODUCT(($G$2:$G$2765=G838)*(P838&gt;$P$2:$P$2765))+1</f>
        <v>1</v>
      </c>
      <c r="R838" s="12" t="e">
        <f>(Q838*100000)+#REF!</f>
        <v>#REF!</v>
      </c>
      <c r="S838" t="e" cm="1">
        <f t="array" ref="S838">SUMPRODUCT(($G$2:$G$2765=G838)*(R838&gt;$R$2:$R$2765))+1</f>
        <v>#REF!</v>
      </c>
      <c r="T838" t="str">
        <f t="shared" si="68"/>
        <v xml:space="preserve">Newton Abbot </v>
      </c>
      <c r="U838">
        <v>0</v>
      </c>
      <c r="V838" t="s">
        <v>11</v>
      </c>
      <c r="W838">
        <f t="shared" si="69"/>
        <v>2023</v>
      </c>
    </row>
    <row r="839" spans="1:23" x14ac:dyDescent="0.25">
      <c r="A839" s="10" t="str">
        <f>IF(YEAR(G839)=2024,#REF!,"")</f>
        <v/>
      </c>
      <c r="B839" s="10" t="str">
        <f>IF(YEAR(G839)=2025,#REF!,"")</f>
        <v/>
      </c>
      <c r="C839" s="10" t="str">
        <f t="shared" si="65"/>
        <v>Afternoon45180</v>
      </c>
      <c r="D839" s="5" t="str">
        <f>IF('by region'!$C$2="Any","Any",'Turf only'!V839)&amp;M839&amp;IF('by region'!$I$2="Any","Any",N839)&amp;G839</f>
        <v>AnyJumpAny45180</v>
      </c>
      <c r="E839" s="5" t="e">
        <f>IF(I839=#REF!,'Turf only'!G839,"")</f>
        <v>#REF!</v>
      </c>
      <c r="F839" s="5" t="e">
        <f t="shared" si="66"/>
        <v>#REF!</v>
      </c>
      <c r="G839" s="15">
        <v>45180</v>
      </c>
      <c r="H839" s="16" t="s">
        <v>42</v>
      </c>
      <c r="I839" s="16" t="s">
        <v>84</v>
      </c>
      <c r="J839" s="16" t="s">
        <v>9</v>
      </c>
      <c r="K839" s="14" t="s">
        <v>10</v>
      </c>
      <c r="L839" s="14" t="s">
        <v>11</v>
      </c>
      <c r="M839" s="16" t="s">
        <v>12</v>
      </c>
      <c r="N839" s="16" t="s">
        <v>13</v>
      </c>
      <c r="O839" s="16" t="s">
        <v>14</v>
      </c>
      <c r="P839" s="12">
        <f t="shared" si="67"/>
        <v>1</v>
      </c>
      <c r="Q839" s="12" cm="1">
        <f t="array" ref="Q839">SUMPRODUCT(($G$2:$G$2765=G839)*(P839&gt;$P$2:$P$2765))+1</f>
        <v>1</v>
      </c>
      <c r="R839" s="12" t="e">
        <f>(Q839*100000)+#REF!</f>
        <v>#REF!</v>
      </c>
      <c r="S839" t="e" cm="1">
        <f t="array" ref="S839">SUMPRODUCT(($G$2:$G$2765=G839)*(R839&gt;$R$2:$R$2765))+1</f>
        <v>#REF!</v>
      </c>
      <c r="T839" t="str">
        <f t="shared" si="68"/>
        <v xml:space="preserve">Perth </v>
      </c>
      <c r="U839">
        <v>0</v>
      </c>
      <c r="V839" t="s">
        <v>11</v>
      </c>
      <c r="W839">
        <f t="shared" si="69"/>
        <v>2023</v>
      </c>
    </row>
    <row r="840" spans="1:23" x14ac:dyDescent="0.25">
      <c r="A840" s="10" t="str">
        <f>IF(YEAR(G840)=2024,#REF!,"")</f>
        <v/>
      </c>
      <c r="B840" s="10" t="str">
        <f>IF(YEAR(G840)=2025,#REF!,"")</f>
        <v/>
      </c>
      <c r="C840" s="10" t="str">
        <f t="shared" si="65"/>
        <v>Afternoon45181</v>
      </c>
      <c r="D840" s="5" t="str">
        <f>IF('by region'!$C$2="Any","Any",'Turf only'!V840)&amp;M840&amp;IF('by region'!$I$2="Any","Any",N840)&amp;G840</f>
        <v>AnyFlatAny45181</v>
      </c>
      <c r="E840" s="5" t="e">
        <f>IF(I840=#REF!,'Turf only'!G840,"")</f>
        <v>#REF!</v>
      </c>
      <c r="F840" s="5" t="e">
        <f t="shared" si="66"/>
        <v>#REF!</v>
      </c>
      <c r="G840" s="15">
        <v>45181</v>
      </c>
      <c r="H840" s="16" t="s">
        <v>7</v>
      </c>
      <c r="I840" s="16" t="s">
        <v>8</v>
      </c>
      <c r="J840" s="16" t="s">
        <v>9</v>
      </c>
      <c r="K840" s="14" t="s">
        <v>10</v>
      </c>
      <c r="L840" s="14" t="s">
        <v>11</v>
      </c>
      <c r="M840" s="16" t="s">
        <v>25</v>
      </c>
      <c r="N840" s="16" t="s">
        <v>13</v>
      </c>
      <c r="O840" s="16" t="s">
        <v>14</v>
      </c>
      <c r="P840" s="12">
        <f t="shared" si="67"/>
        <v>1</v>
      </c>
      <c r="Q840" s="12" cm="1">
        <f t="array" ref="Q840">SUMPRODUCT(($G$2:$G$2765=G840)*(P840&gt;$P$2:$P$2765))+1</f>
        <v>1</v>
      </c>
      <c r="R840" s="12" t="e">
        <f>(Q840*100000)+#REF!</f>
        <v>#REF!</v>
      </c>
      <c r="S840" t="e" cm="1">
        <f t="array" ref="S840">SUMPRODUCT(($G$2:$G$2765=G840)*(R840&gt;$R$2:$R$2765))+1</f>
        <v>#REF!</v>
      </c>
      <c r="T840" t="str">
        <f t="shared" si="68"/>
        <v xml:space="preserve">CATTERICK BRIDGE </v>
      </c>
      <c r="U840">
        <v>0</v>
      </c>
      <c r="V840" t="s">
        <v>30</v>
      </c>
      <c r="W840">
        <f t="shared" si="69"/>
        <v>2023</v>
      </c>
    </row>
    <row r="841" spans="1:23" x14ac:dyDescent="0.25">
      <c r="A841" s="10" t="str">
        <f>IF(YEAR(G841)=2024,#REF!,"")</f>
        <v/>
      </c>
      <c r="B841" s="10" t="str">
        <f>IF(YEAR(G841)=2025,#REF!,"")</f>
        <v/>
      </c>
      <c r="C841" s="10" t="str">
        <f t="shared" si="65"/>
        <v>Evening45181</v>
      </c>
      <c r="D841" s="5" t="str">
        <f>IF('by region'!$C$2="Any","Any",'Turf only'!V841)&amp;M841&amp;IF('by region'!$I$2="Any","Any",N841)&amp;G841</f>
        <v>AnyJumpAny45181</v>
      </c>
      <c r="E841" s="5" t="e">
        <f>IF(I841=#REF!,'Turf only'!G841,"")</f>
        <v>#REF!</v>
      </c>
      <c r="F841" s="5" t="e">
        <f t="shared" si="66"/>
        <v>#REF!</v>
      </c>
      <c r="G841" s="15">
        <v>45181</v>
      </c>
      <c r="H841" s="16" t="s">
        <v>7</v>
      </c>
      <c r="I841" s="16" t="s">
        <v>50</v>
      </c>
      <c r="J841" s="16" t="s">
        <v>80</v>
      </c>
      <c r="K841" s="14" t="s">
        <v>10</v>
      </c>
      <c r="L841" s="14" t="s">
        <v>11</v>
      </c>
      <c r="M841" s="16" t="s">
        <v>12</v>
      </c>
      <c r="N841" s="16" t="s">
        <v>13</v>
      </c>
      <c r="O841" s="16" t="s">
        <v>21</v>
      </c>
      <c r="P841" s="12">
        <f t="shared" si="67"/>
        <v>2</v>
      </c>
      <c r="Q841" s="12" cm="1">
        <f t="array" ref="Q841">SUMPRODUCT(($G$2:$G$2765=G841)*(P841&gt;$P$2:$P$2765))+1</f>
        <v>4</v>
      </c>
      <c r="R841" s="12" t="e">
        <f>(Q841*100000)+#REF!</f>
        <v>#REF!</v>
      </c>
      <c r="S841" t="e" cm="1">
        <f t="array" ref="S841">SUMPRODUCT(($G$2:$G$2765=G841)*(R841&gt;$R$2:$R$2765))+1</f>
        <v>#REF!</v>
      </c>
      <c r="T841" t="str">
        <f t="shared" si="68"/>
        <v>Kelso †</v>
      </c>
      <c r="U841">
        <v>0</v>
      </c>
      <c r="V841" t="s">
        <v>19</v>
      </c>
      <c r="W841">
        <f t="shared" si="69"/>
        <v>2023</v>
      </c>
    </row>
    <row r="842" spans="1:23" x14ac:dyDescent="0.25">
      <c r="A842" s="10" t="str">
        <f>IF(YEAR(G842)=2024,#REF!,"")</f>
        <v/>
      </c>
      <c r="B842" s="10" t="str">
        <f>IF(YEAR(G842)=2025,#REF!,"")</f>
        <v/>
      </c>
      <c r="C842" s="10" t="str">
        <f t="shared" si="65"/>
        <v>Afternoon45181</v>
      </c>
      <c r="D842" s="5" t="str">
        <f>IF('by region'!$C$2="Any","Any",'Turf only'!V842)&amp;M842&amp;IF('by region'!$I$2="Any","Any",N842)&amp;G842</f>
        <v>AnyFlatAny45181</v>
      </c>
      <c r="E842" s="5" t="e">
        <f>IF(I842=#REF!,'Turf only'!G842,"")</f>
        <v>#REF!</v>
      </c>
      <c r="F842" s="5" t="e">
        <f t="shared" si="66"/>
        <v>#REF!</v>
      </c>
      <c r="G842" s="15">
        <v>45181</v>
      </c>
      <c r="H842" s="16" t="s">
        <v>7</v>
      </c>
      <c r="I842" s="16" t="s">
        <v>44</v>
      </c>
      <c r="J842" s="16" t="s">
        <v>9</v>
      </c>
      <c r="K842" s="14" t="s">
        <v>10</v>
      </c>
      <c r="L842" s="14" t="s">
        <v>17</v>
      </c>
      <c r="M842" s="16" t="s">
        <v>25</v>
      </c>
      <c r="N842" s="16" t="s">
        <v>13</v>
      </c>
      <c r="O842" s="16" t="s">
        <v>14</v>
      </c>
      <c r="P842" s="12">
        <f t="shared" si="67"/>
        <v>1</v>
      </c>
      <c r="Q842" s="12" cm="1">
        <f t="array" ref="Q842">SUMPRODUCT(($G$2:$G$2765=G842)*(P842&gt;$P$2:$P$2765))+1</f>
        <v>1</v>
      </c>
      <c r="R842" s="12" t="e">
        <f>(Q842*100000)+#REF!</f>
        <v>#REF!</v>
      </c>
      <c r="S842" t="e" cm="1">
        <f t="array" ref="S842">SUMPRODUCT(($G$2:$G$2765=G842)*(R842&gt;$R$2:$R$2765))+1</f>
        <v>#REF!</v>
      </c>
      <c r="T842" t="str">
        <f t="shared" si="68"/>
        <v xml:space="preserve">LEICESTER </v>
      </c>
      <c r="U842">
        <v>0</v>
      </c>
      <c r="V842" t="s">
        <v>17</v>
      </c>
      <c r="W842">
        <f t="shared" si="69"/>
        <v>2023</v>
      </c>
    </row>
    <row r="843" spans="1:23" x14ac:dyDescent="0.25">
      <c r="A843" s="10" t="str">
        <f>IF(YEAR(G843)=2024,#REF!,"")</f>
        <v/>
      </c>
      <c r="B843" s="10" t="str">
        <f>IF(YEAR(G843)=2025,#REF!,"")</f>
        <v/>
      </c>
      <c r="C843" s="10" t="str">
        <f t="shared" si="65"/>
        <v>Afternoon45181</v>
      </c>
      <c r="D843" s="5" t="str">
        <f>IF('by region'!$C$2="Any","Any",'Turf only'!V843)&amp;M843&amp;IF('by region'!$I$2="Any","Any",N843)&amp;G843</f>
        <v>AnyJumpAny45181</v>
      </c>
      <c r="E843" s="5" t="e">
        <f>IF(I843=#REF!,'Turf only'!G843,"")</f>
        <v>#REF!</v>
      </c>
      <c r="F843" s="5" t="e">
        <f t="shared" si="66"/>
        <v>#REF!</v>
      </c>
      <c r="G843" s="15">
        <v>45181</v>
      </c>
      <c r="H843" s="16" t="s">
        <v>7</v>
      </c>
      <c r="I843" s="16" t="s">
        <v>91</v>
      </c>
      <c r="J843" s="16" t="s">
        <v>9</v>
      </c>
      <c r="K843" s="14" t="s">
        <v>24</v>
      </c>
      <c r="L843" s="14" t="s">
        <v>17</v>
      </c>
      <c r="M843" s="16" t="s">
        <v>12</v>
      </c>
      <c r="N843" s="16" t="s">
        <v>13</v>
      </c>
      <c r="O843" s="16" t="s">
        <v>14</v>
      </c>
      <c r="P843" s="12">
        <f t="shared" si="67"/>
        <v>1</v>
      </c>
      <c r="Q843" s="12" cm="1">
        <f t="array" ref="Q843">SUMPRODUCT(($G$2:$G$2765=G843)*(P843&gt;$P$2:$P$2765))+1</f>
        <v>1</v>
      </c>
      <c r="R843" s="12" t="e">
        <f>(Q843*100000)+#REF!</f>
        <v>#REF!</v>
      </c>
      <c r="S843" t="e" cm="1">
        <f t="array" ref="S843">SUMPRODUCT(($G$2:$G$2765=G843)*(R843&gt;$R$2:$R$2765))+1</f>
        <v>#REF!</v>
      </c>
      <c r="T843" t="str">
        <f t="shared" si="68"/>
        <v xml:space="preserve">Worcester </v>
      </c>
      <c r="U843">
        <v>0</v>
      </c>
      <c r="V843" t="s">
        <v>30</v>
      </c>
      <c r="W843">
        <f t="shared" si="69"/>
        <v>2023</v>
      </c>
    </row>
    <row r="844" spans="1:23" x14ac:dyDescent="0.25">
      <c r="A844" s="10" t="str">
        <f>IF(YEAR(G844)=2024,#REF!,"")</f>
        <v/>
      </c>
      <c r="B844" s="10" t="str">
        <f>IF(YEAR(G844)=2025,#REF!,"")</f>
        <v/>
      </c>
      <c r="C844" s="10" t="str">
        <f t="shared" si="65"/>
        <v>Afternoon45182</v>
      </c>
      <c r="D844" s="5" t="str">
        <f>IF('by region'!$C$2="Any","Any",'Turf only'!V844)&amp;M844&amp;IF('by region'!$I$2="Any","Any",N844)&amp;G844</f>
        <v>AnyFlatAny45182</v>
      </c>
      <c r="E844" s="5" t="e">
        <f>IF(I844=#REF!,'Turf only'!G844,"")</f>
        <v>#REF!</v>
      </c>
      <c r="F844" s="5" t="e">
        <f t="shared" si="66"/>
        <v>#REF!</v>
      </c>
      <c r="G844" s="15">
        <v>45182</v>
      </c>
      <c r="H844" s="16" t="s">
        <v>27</v>
      </c>
      <c r="I844" s="16" t="s">
        <v>79</v>
      </c>
      <c r="J844" s="16" t="s">
        <v>9</v>
      </c>
      <c r="K844" s="14" t="s">
        <v>24</v>
      </c>
      <c r="L844" s="14" t="s">
        <v>19</v>
      </c>
      <c r="M844" s="16" t="s">
        <v>25</v>
      </c>
      <c r="N844" s="16" t="s">
        <v>13</v>
      </c>
      <c r="O844" s="16" t="s">
        <v>14</v>
      </c>
      <c r="P844" s="12">
        <f t="shared" si="67"/>
        <v>1</v>
      </c>
      <c r="Q844" s="12" cm="1">
        <f t="array" ref="Q844">SUMPRODUCT(($G$2:$G$2765=G844)*(P844&gt;$P$2:$P$2765))+1</f>
        <v>1</v>
      </c>
      <c r="R844" s="12" t="e">
        <f>(Q844*100000)+#REF!</f>
        <v>#REF!</v>
      </c>
      <c r="S844" t="e" cm="1">
        <f t="array" ref="S844">SUMPRODUCT(($G$2:$G$2765=G844)*(R844&gt;$R$2:$R$2765))+1</f>
        <v>#REF!</v>
      </c>
      <c r="T844" t="str">
        <f t="shared" si="68"/>
        <v xml:space="preserve">BATH </v>
      </c>
      <c r="U844">
        <v>0</v>
      </c>
      <c r="V844" t="s">
        <v>19</v>
      </c>
      <c r="W844">
        <f t="shared" si="69"/>
        <v>2023</v>
      </c>
    </row>
    <row r="845" spans="1:23" x14ac:dyDescent="0.25">
      <c r="A845" s="10" t="str">
        <f>IF(YEAR(G845)=2024,#REF!,"")</f>
        <v/>
      </c>
      <c r="B845" s="10" t="str">
        <f>IF(YEAR(G845)=2025,#REF!,"")</f>
        <v/>
      </c>
      <c r="C845" s="10" t="str">
        <f t="shared" si="65"/>
        <v>Afternoon45182</v>
      </c>
      <c r="D845" s="5" t="str">
        <f>IF('by region'!$C$2="Any","Any",'Turf only'!V845)&amp;M845&amp;IF('by region'!$I$2="Any","Any",N845)&amp;G845</f>
        <v>AnyFlatAny45182</v>
      </c>
      <c r="E845" s="5" t="e">
        <f>IF(I845=#REF!,'Turf only'!G845,"")</f>
        <v>#REF!</v>
      </c>
      <c r="F845" s="5" t="e">
        <f t="shared" si="66"/>
        <v>#REF!</v>
      </c>
      <c r="G845" s="15">
        <v>45182</v>
      </c>
      <c r="H845" s="16" t="s">
        <v>27</v>
      </c>
      <c r="I845" s="16" t="s">
        <v>63</v>
      </c>
      <c r="J845" s="16" t="s">
        <v>9</v>
      </c>
      <c r="K845" s="14" t="s">
        <v>16</v>
      </c>
      <c r="L845" s="14" t="s">
        <v>11</v>
      </c>
      <c r="M845" s="16" t="s">
        <v>25</v>
      </c>
      <c r="N845" s="16" t="s">
        <v>13</v>
      </c>
      <c r="O845" s="16" t="s">
        <v>14</v>
      </c>
      <c r="P845" s="12">
        <f t="shared" si="67"/>
        <v>1</v>
      </c>
      <c r="Q845" s="12" cm="1">
        <f t="array" ref="Q845">SUMPRODUCT(($G$2:$G$2765=G845)*(P845&gt;$P$2:$P$2765))+1</f>
        <v>1</v>
      </c>
      <c r="R845" s="12" t="e">
        <f>(Q845*100000)+#REF!</f>
        <v>#REF!</v>
      </c>
      <c r="S845" t="e" cm="1">
        <f t="array" ref="S845">SUMPRODUCT(($G$2:$G$2765=G845)*(R845&gt;$R$2:$R$2765))+1</f>
        <v>#REF!</v>
      </c>
      <c r="T845" t="str">
        <f t="shared" si="68"/>
        <v xml:space="preserve">CARLISLE </v>
      </c>
      <c r="U845">
        <v>0</v>
      </c>
      <c r="V845" t="s">
        <v>17</v>
      </c>
      <c r="W845">
        <f t="shared" si="69"/>
        <v>2023</v>
      </c>
    </row>
    <row r="846" spans="1:23" x14ac:dyDescent="0.25">
      <c r="A846" s="10" t="str">
        <f>IF(YEAR(G846)=2024,#REF!,"")</f>
        <v/>
      </c>
      <c r="B846" s="10" t="str">
        <f>IF(YEAR(G846)=2025,#REF!,"")</f>
        <v/>
      </c>
      <c r="C846" s="10" t="str">
        <f t="shared" si="65"/>
        <v>Afternoon45182</v>
      </c>
      <c r="D846" s="5" t="str">
        <f>IF('by region'!$C$2="Any","Any",'Turf only'!V846)&amp;M846&amp;IF('by region'!$I$2="Any","Any",N846)&amp;G846</f>
        <v>AnyJumpAny45182</v>
      </c>
      <c r="E846" s="5" t="e">
        <f>IF(I846=#REF!,'Turf only'!G846,"")</f>
        <v>#REF!</v>
      </c>
      <c r="F846" s="5" t="e">
        <f t="shared" si="66"/>
        <v>#REF!</v>
      </c>
      <c r="G846" s="15">
        <v>45182</v>
      </c>
      <c r="H846" s="16" t="s">
        <v>27</v>
      </c>
      <c r="I846" s="16" t="s">
        <v>60</v>
      </c>
      <c r="J846" s="16" t="s">
        <v>9</v>
      </c>
      <c r="K846" s="14" t="s">
        <v>24</v>
      </c>
      <c r="L846" s="14" t="s">
        <v>17</v>
      </c>
      <c r="M846" s="16" t="s">
        <v>12</v>
      </c>
      <c r="N846" s="16" t="s">
        <v>13</v>
      </c>
      <c r="O846" s="16" t="s">
        <v>14</v>
      </c>
      <c r="P846" s="12">
        <f t="shared" si="67"/>
        <v>1</v>
      </c>
      <c r="Q846" s="12" cm="1">
        <f t="array" ref="Q846">SUMPRODUCT(($G$2:$G$2765=G846)*(P846&gt;$P$2:$P$2765))+1</f>
        <v>1</v>
      </c>
      <c r="R846" s="12" t="e">
        <f>(Q846*100000)+#REF!</f>
        <v>#REF!</v>
      </c>
      <c r="S846" t="e" cm="1">
        <f t="array" ref="S846">SUMPRODUCT(($G$2:$G$2765=G846)*(R846&gt;$R$2:$R$2765))+1</f>
        <v>#REF!</v>
      </c>
      <c r="T846" t="str">
        <f t="shared" si="68"/>
        <v xml:space="preserve">Uttoxeter </v>
      </c>
      <c r="U846">
        <v>0</v>
      </c>
      <c r="V846" t="s">
        <v>11</v>
      </c>
      <c r="W846">
        <f t="shared" si="69"/>
        <v>2023</v>
      </c>
    </row>
    <row r="847" spans="1:23" x14ac:dyDescent="0.25">
      <c r="A847" s="10" t="str">
        <f>IF(YEAR(G847)=2024,#REF!,"")</f>
        <v/>
      </c>
      <c r="B847" s="10" t="str">
        <f>IF(YEAR(G847)=2025,#REF!,"")</f>
        <v/>
      </c>
      <c r="C847" s="10" t="str">
        <f t="shared" si="65"/>
        <v>Afternoon45183</v>
      </c>
      <c r="D847" s="5" t="str">
        <f>IF('by region'!$C$2="Any","Any",'Turf only'!V847)&amp;M847&amp;IF('by region'!$I$2="Any","Any",N847)&amp;G847</f>
        <v>AnyFlatAny45183</v>
      </c>
      <c r="E847" s="5" t="e">
        <f>IF(I847=#REF!,'Turf only'!G847,"")</f>
        <v>#REF!</v>
      </c>
      <c r="F847" s="5" t="e">
        <f t="shared" si="66"/>
        <v>#REF!</v>
      </c>
      <c r="G847" s="15">
        <v>45183</v>
      </c>
      <c r="H847" s="16" t="s">
        <v>34</v>
      </c>
      <c r="I847" s="16" t="s">
        <v>59</v>
      </c>
      <c r="J847" s="16" t="s">
        <v>9</v>
      </c>
      <c r="K847" s="14" t="s">
        <v>24</v>
      </c>
      <c r="L847" s="14" t="s">
        <v>11</v>
      </c>
      <c r="M847" s="16" t="s">
        <v>25</v>
      </c>
      <c r="N847" s="16" t="s">
        <v>13</v>
      </c>
      <c r="O847" s="16" t="s">
        <v>14</v>
      </c>
      <c r="P847" s="12">
        <f t="shared" si="67"/>
        <v>1</v>
      </c>
      <c r="Q847" s="12" cm="1">
        <f t="array" ref="Q847">SUMPRODUCT(($G$2:$G$2765=G847)*(P847&gt;$P$2:$P$2765))+1</f>
        <v>1</v>
      </c>
      <c r="R847" s="12" t="e">
        <f>(Q847*100000)+#REF!</f>
        <v>#REF!</v>
      </c>
      <c r="S847" t="e" cm="1">
        <f t="array" ref="S847">SUMPRODUCT(($G$2:$G$2765=G847)*(R847&gt;$R$2:$R$2765))+1</f>
        <v>#REF!</v>
      </c>
      <c r="T847" t="str">
        <f t="shared" si="68"/>
        <v xml:space="preserve">DONCASTER </v>
      </c>
      <c r="U847">
        <v>0</v>
      </c>
      <c r="V847" t="s">
        <v>30</v>
      </c>
      <c r="W847">
        <f t="shared" si="69"/>
        <v>2023</v>
      </c>
    </row>
    <row r="848" spans="1:23" x14ac:dyDescent="0.25">
      <c r="A848" s="10" t="str">
        <f>IF(YEAR(G848)=2024,#REF!,"")</f>
        <v/>
      </c>
      <c r="B848" s="10" t="str">
        <f>IF(YEAR(G848)=2025,#REF!,"")</f>
        <v/>
      </c>
      <c r="C848" s="10" t="str">
        <f t="shared" si="65"/>
        <v>Afternoon45183</v>
      </c>
      <c r="D848" s="5" t="str">
        <f>IF('by region'!$C$2="Any","Any",'Turf only'!V848)&amp;M848&amp;IF('by region'!$I$2="Any","Any",N848)&amp;G848</f>
        <v>AnyFlatAny45183</v>
      </c>
      <c r="E848" s="5" t="e">
        <f>IF(I848=#REF!,'Turf only'!G848,"")</f>
        <v>#REF!</v>
      </c>
      <c r="F848" s="5" t="e">
        <f t="shared" si="66"/>
        <v>#REF!</v>
      </c>
      <c r="G848" s="20">
        <v>45183</v>
      </c>
      <c r="H848" s="21" t="s">
        <v>34</v>
      </c>
      <c r="I848" s="21" t="s">
        <v>83</v>
      </c>
      <c r="J848" s="21" t="s">
        <v>9</v>
      </c>
      <c r="K848" s="22" t="s">
        <v>16</v>
      </c>
      <c r="L848" s="22" t="s">
        <v>19</v>
      </c>
      <c r="M848" s="21" t="s">
        <v>25</v>
      </c>
      <c r="N848" s="21" t="s">
        <v>13</v>
      </c>
      <c r="O848" s="21" t="s">
        <v>14</v>
      </c>
      <c r="P848" s="12">
        <f t="shared" si="67"/>
        <v>1</v>
      </c>
      <c r="Q848" s="12" cm="1">
        <f t="array" ref="Q848">SUMPRODUCT(($G$2:$G$2765=G848)*(P848&gt;$P$2:$P$2765))+1</f>
        <v>1</v>
      </c>
      <c r="R848" s="12" t="e">
        <f>(Q848*100000)+#REF!</f>
        <v>#REF!</v>
      </c>
      <c r="S848" t="e" cm="1">
        <f t="array" ref="S848">SUMPRODUCT(($G$2:$G$2765=G848)*(R848&gt;$R$2:$R$2765))+1</f>
        <v>#REF!</v>
      </c>
      <c r="T848" t="str">
        <f t="shared" si="68"/>
        <v xml:space="preserve">EPSOM DOWNS </v>
      </c>
      <c r="U848">
        <v>0</v>
      </c>
      <c r="V848" t="s">
        <v>19</v>
      </c>
      <c r="W848">
        <f t="shared" si="69"/>
        <v>2023</v>
      </c>
    </row>
    <row r="849" spans="1:23" x14ac:dyDescent="0.25">
      <c r="A849" s="10" t="str">
        <f>IF(YEAR(G849)=2024,#REF!,"")</f>
        <v/>
      </c>
      <c r="B849" s="10" t="str">
        <f>IF(YEAR(G849)=2025,#REF!,"")</f>
        <v/>
      </c>
      <c r="C849" s="10" t="str">
        <f t="shared" si="65"/>
        <v>Afternoon45183</v>
      </c>
      <c r="D849" s="5" t="str">
        <f>IF('by region'!$C$2="Any","Any",'Turf only'!V849)&amp;M849&amp;IF('by region'!$I$2="Any","Any",N849)&amp;G849</f>
        <v>AnyFlatAny45183</v>
      </c>
      <c r="E849" s="5" t="e">
        <f>IF(I849=#REF!,'Turf only'!G849,"")</f>
        <v>#REF!</v>
      </c>
      <c r="F849" s="5" t="e">
        <f t="shared" si="66"/>
        <v>#REF!</v>
      </c>
      <c r="G849" s="15">
        <v>45183</v>
      </c>
      <c r="H849" s="16" t="s">
        <v>34</v>
      </c>
      <c r="I849" s="16" t="s">
        <v>65</v>
      </c>
      <c r="J849" s="16" t="s">
        <v>9</v>
      </c>
      <c r="K849" s="14" t="s">
        <v>24</v>
      </c>
      <c r="L849" s="14" t="s">
        <v>19</v>
      </c>
      <c r="M849" s="16" t="s">
        <v>25</v>
      </c>
      <c r="N849" s="16" t="s">
        <v>13</v>
      </c>
      <c r="O849" s="16" t="s">
        <v>14</v>
      </c>
      <c r="P849" s="12">
        <f t="shared" si="67"/>
        <v>1</v>
      </c>
      <c r="Q849" s="12" cm="1">
        <f t="array" ref="Q849">SUMPRODUCT(($G$2:$G$2765=G849)*(P849&gt;$P$2:$P$2765))+1</f>
        <v>1</v>
      </c>
      <c r="R849" s="12" t="e">
        <f>(Q849*100000)+#REF!</f>
        <v>#REF!</v>
      </c>
      <c r="S849" t="e" cm="1">
        <f t="array" ref="S849">SUMPRODUCT(($G$2:$G$2765=G849)*(R849&gt;$R$2:$R$2765))+1</f>
        <v>#REF!</v>
      </c>
      <c r="T849" t="str">
        <f t="shared" si="68"/>
        <v xml:space="preserve">FFOS LAS </v>
      </c>
      <c r="U849">
        <v>0</v>
      </c>
      <c r="V849" t="s">
        <v>11</v>
      </c>
      <c r="W849">
        <f t="shared" si="69"/>
        <v>2023</v>
      </c>
    </row>
    <row r="850" spans="1:23" x14ac:dyDescent="0.25">
      <c r="A850" s="10" t="str">
        <f>IF(YEAR(G850)=2024,#REF!,"")</f>
        <v/>
      </c>
      <c r="B850" s="10" t="str">
        <f>IF(YEAR(G850)=2025,#REF!,"")</f>
        <v/>
      </c>
      <c r="C850" s="10" t="str">
        <f t="shared" si="65"/>
        <v>Afternoon45184</v>
      </c>
      <c r="D850" s="5" t="str">
        <f>IF('by region'!$C$2="Any","Any",'Turf only'!V850)&amp;M850&amp;IF('by region'!$I$2="Any","Any",N850)&amp;G850</f>
        <v>AnyFlatAny45184</v>
      </c>
      <c r="E850" s="5" t="e">
        <f>IF(I850=#REF!,'Turf only'!G850,"")</f>
        <v>#REF!</v>
      </c>
      <c r="F850" s="5" t="e">
        <f t="shared" si="66"/>
        <v>#REF!</v>
      </c>
      <c r="G850" s="15">
        <v>45184</v>
      </c>
      <c r="H850" s="16" t="s">
        <v>35</v>
      </c>
      <c r="I850" s="16" t="s">
        <v>88</v>
      </c>
      <c r="J850" s="16" t="s">
        <v>9</v>
      </c>
      <c r="K850" s="14" t="s">
        <v>10</v>
      </c>
      <c r="L850" s="14" t="s">
        <v>17</v>
      </c>
      <c r="M850" s="16" t="s">
        <v>25</v>
      </c>
      <c r="N850" s="16" t="s">
        <v>13</v>
      </c>
      <c r="O850" s="16" t="s">
        <v>14</v>
      </c>
      <c r="P850" s="12">
        <f t="shared" si="67"/>
        <v>1</v>
      </c>
      <c r="Q850" s="12" cm="1">
        <f t="array" ref="Q850">SUMPRODUCT(($G$2:$G$2765=G850)*(P850&gt;$P$2:$P$2765))+1</f>
        <v>1</v>
      </c>
      <c r="R850" s="12" t="e">
        <f>(Q850*100000)+#REF!</f>
        <v>#REF!</v>
      </c>
      <c r="S850" t="e" cm="1">
        <f t="array" ref="S850">SUMPRODUCT(($G$2:$G$2765=G850)*(R850&gt;$R$2:$R$2765))+1</f>
        <v>#REF!</v>
      </c>
      <c r="T850" t="str">
        <f t="shared" si="68"/>
        <v xml:space="preserve">CHESTER </v>
      </c>
      <c r="U850">
        <v>0</v>
      </c>
      <c r="V850" t="s">
        <v>17</v>
      </c>
      <c r="W850">
        <f t="shared" si="69"/>
        <v>2023</v>
      </c>
    </row>
    <row r="851" spans="1:23" x14ac:dyDescent="0.25">
      <c r="A851" s="10" t="str">
        <f>IF(YEAR(G851)=2024,#REF!,"")</f>
        <v/>
      </c>
      <c r="B851" s="10" t="str">
        <f>IF(YEAR(G851)=2025,#REF!,"")</f>
        <v/>
      </c>
      <c r="C851" s="10" t="str">
        <f t="shared" si="65"/>
        <v>Afternoon45184</v>
      </c>
      <c r="D851" s="5" t="str">
        <f>IF('by region'!$C$2="Any","Any",'Turf only'!V851)&amp;M851&amp;IF('by region'!$I$2="Any","Any",N851)&amp;G851</f>
        <v>AnyFlatAny45184</v>
      </c>
      <c r="E851" s="5" t="e">
        <f>IF(I851=#REF!,'Turf only'!G851,"")</f>
        <v>#REF!</v>
      </c>
      <c r="F851" s="5" t="e">
        <f t="shared" si="66"/>
        <v>#REF!</v>
      </c>
      <c r="G851" s="15">
        <v>45184</v>
      </c>
      <c r="H851" s="16" t="s">
        <v>35</v>
      </c>
      <c r="I851" s="16" t="s">
        <v>59</v>
      </c>
      <c r="J851" s="16" t="s">
        <v>9</v>
      </c>
      <c r="K851" s="14" t="s">
        <v>24</v>
      </c>
      <c r="L851" s="14" t="s">
        <v>11</v>
      </c>
      <c r="M851" s="16" t="s">
        <v>25</v>
      </c>
      <c r="N851" s="16" t="s">
        <v>13</v>
      </c>
      <c r="O851" s="16" t="s">
        <v>14</v>
      </c>
      <c r="P851" s="12">
        <f t="shared" si="67"/>
        <v>1</v>
      </c>
      <c r="Q851" s="12" cm="1">
        <f t="array" ref="Q851">SUMPRODUCT(($G$2:$G$2765=G851)*(P851&gt;$P$2:$P$2765))+1</f>
        <v>1</v>
      </c>
      <c r="R851" s="12" t="e">
        <f>(Q851*100000)+#REF!</f>
        <v>#REF!</v>
      </c>
      <c r="S851" t="e" cm="1">
        <f t="array" ref="S851">SUMPRODUCT(($G$2:$G$2765=G851)*(R851&gt;$R$2:$R$2765))+1</f>
        <v>#REF!</v>
      </c>
      <c r="T851" t="str">
        <f t="shared" si="68"/>
        <v xml:space="preserve">DONCASTER </v>
      </c>
      <c r="U851">
        <v>0</v>
      </c>
      <c r="V851" t="s">
        <v>11</v>
      </c>
      <c r="W851">
        <f t="shared" si="69"/>
        <v>2023</v>
      </c>
    </row>
    <row r="852" spans="1:23" x14ac:dyDescent="0.25">
      <c r="A852" s="10" t="str">
        <f>IF(YEAR(G852)=2024,#REF!,"")</f>
        <v/>
      </c>
      <c r="B852" s="10" t="str">
        <f>IF(YEAR(G852)=2025,#REF!,"")</f>
        <v/>
      </c>
      <c r="C852" s="10" t="str">
        <f t="shared" si="65"/>
        <v>Evening45184</v>
      </c>
      <c r="D852" s="5" t="str">
        <f>IF('by region'!$C$2="Any","Any",'Turf only'!V852)&amp;M852&amp;IF('by region'!$I$2="Any","Any",N852)&amp;G852</f>
        <v>AnyFlatAny45184</v>
      </c>
      <c r="E852" s="5" t="e">
        <f>IF(I852=#REF!,'Turf only'!G852,"")</f>
        <v>#REF!</v>
      </c>
      <c r="F852" s="5" t="e">
        <f t="shared" si="66"/>
        <v>#REF!</v>
      </c>
      <c r="G852" s="15">
        <v>45184</v>
      </c>
      <c r="H852" s="16" t="s">
        <v>35</v>
      </c>
      <c r="I852" s="16" t="s">
        <v>87</v>
      </c>
      <c r="J852" s="16" t="s">
        <v>80</v>
      </c>
      <c r="K852" s="14" t="s">
        <v>10</v>
      </c>
      <c r="L852" s="14" t="s">
        <v>19</v>
      </c>
      <c r="M852" s="16" t="s">
        <v>25</v>
      </c>
      <c r="N852" s="16" t="s">
        <v>13</v>
      </c>
      <c r="O852" s="16" t="s">
        <v>14</v>
      </c>
      <c r="P852" s="12">
        <f t="shared" si="67"/>
        <v>2</v>
      </c>
      <c r="Q852" s="12" cm="1">
        <f t="array" ref="Q852">SUMPRODUCT(($G$2:$G$2765=G852)*(P852&gt;$P$2:$P$2765))+1</f>
        <v>4</v>
      </c>
      <c r="R852" s="12" t="e">
        <f>(Q852*100000)+#REF!</f>
        <v>#REF!</v>
      </c>
      <c r="S852" t="e" cm="1">
        <f t="array" ref="S852">SUMPRODUCT(($G$2:$G$2765=G852)*(R852&gt;$R$2:$R$2765))+1</f>
        <v>#REF!</v>
      </c>
      <c r="T852" t="str">
        <f t="shared" si="68"/>
        <v>SALISBURY †</v>
      </c>
      <c r="U852">
        <v>0</v>
      </c>
      <c r="V852" t="s">
        <v>19</v>
      </c>
      <c r="W852">
        <f t="shared" si="69"/>
        <v>2023</v>
      </c>
    </row>
    <row r="853" spans="1:23" x14ac:dyDescent="0.25">
      <c r="A853" s="10" t="str">
        <f>IF(YEAR(G853)=2024,#REF!,"")</f>
        <v/>
      </c>
      <c r="B853" s="10" t="str">
        <f>IF(YEAR(G853)=2025,#REF!,"")</f>
        <v/>
      </c>
      <c r="C853" s="10" t="str">
        <f t="shared" si="65"/>
        <v>Afternoon45184</v>
      </c>
      <c r="D853" s="5" t="str">
        <f>IF('by region'!$C$2="Any","Any",'Turf only'!V853)&amp;M853&amp;IF('by region'!$I$2="Any","Any",N853)&amp;G853</f>
        <v>AnyFlatAny45184</v>
      </c>
      <c r="E853" s="5" t="e">
        <f>IF(I853=#REF!,'Turf only'!G853,"")</f>
        <v>#REF!</v>
      </c>
      <c r="F853" s="5" t="e">
        <f t="shared" si="66"/>
        <v>#REF!</v>
      </c>
      <c r="G853" s="20">
        <v>45184</v>
      </c>
      <c r="H853" s="21" t="s">
        <v>35</v>
      </c>
      <c r="I853" s="21" t="s">
        <v>38</v>
      </c>
      <c r="J853" s="21" t="s">
        <v>9</v>
      </c>
      <c r="K853" s="22" t="s">
        <v>16</v>
      </c>
      <c r="L853" s="22" t="s">
        <v>19</v>
      </c>
      <c r="M853" s="21" t="s">
        <v>25</v>
      </c>
      <c r="N853" s="21" t="s">
        <v>13</v>
      </c>
      <c r="O853" s="21" t="s">
        <v>14</v>
      </c>
      <c r="P853" s="12">
        <f t="shared" si="67"/>
        <v>1</v>
      </c>
      <c r="Q853" s="12" cm="1">
        <f t="array" ref="Q853">SUMPRODUCT(($G$2:$G$2765=G853)*(P853&gt;$P$2:$P$2765))+1</f>
        <v>1</v>
      </c>
      <c r="R853" s="12" t="e">
        <f>(Q853*100000)+#REF!</f>
        <v>#REF!</v>
      </c>
      <c r="S853" t="e" cm="1">
        <f t="array" ref="S853">SUMPRODUCT(($G$2:$G$2765=G853)*(R853&gt;$R$2:$R$2765))+1</f>
        <v>#REF!</v>
      </c>
      <c r="T853" t="str">
        <f t="shared" si="68"/>
        <v xml:space="preserve">SANDOWN PARK </v>
      </c>
      <c r="U853">
        <v>0</v>
      </c>
      <c r="V853" t="s">
        <v>19</v>
      </c>
      <c r="W853">
        <f t="shared" si="69"/>
        <v>2023</v>
      </c>
    </row>
    <row r="854" spans="1:23" x14ac:dyDescent="0.25">
      <c r="A854" s="10" t="str">
        <f>IF(YEAR(G854)=2024,#REF!,"")</f>
        <v/>
      </c>
      <c r="B854" s="10" t="str">
        <f>IF(YEAR(G854)=2025,#REF!,"")</f>
        <v/>
      </c>
      <c r="C854" s="10" t="str">
        <f t="shared" si="65"/>
        <v>Afternoon45185</v>
      </c>
      <c r="D854" s="5" t="str">
        <f>IF('by region'!$C$2="Any","Any",'Turf only'!V854)&amp;M854&amp;IF('by region'!$I$2="Any","Any",N854)&amp;G854</f>
        <v>AnyFlatAny45185</v>
      </c>
      <c r="E854" s="5" t="e">
        <f>IF(I854=#REF!,'Turf only'!G854,"")</f>
        <v>#REF!</v>
      </c>
      <c r="F854" s="5" t="e">
        <f t="shared" si="66"/>
        <v>#REF!</v>
      </c>
      <c r="G854" s="15">
        <v>45185</v>
      </c>
      <c r="H854" s="16" t="s">
        <v>37</v>
      </c>
      <c r="I854" s="16" t="s">
        <v>79</v>
      </c>
      <c r="J854" s="16" t="s">
        <v>9</v>
      </c>
      <c r="K854" s="14" t="s">
        <v>24</v>
      </c>
      <c r="L854" s="14" t="s">
        <v>19</v>
      </c>
      <c r="M854" s="16" t="s">
        <v>25</v>
      </c>
      <c r="N854" s="16" t="s">
        <v>13</v>
      </c>
      <c r="O854" s="16" t="s">
        <v>14</v>
      </c>
      <c r="P854" s="12">
        <f t="shared" si="67"/>
        <v>1</v>
      </c>
      <c r="Q854" s="12" cm="1">
        <f t="array" ref="Q854">SUMPRODUCT(($G$2:$G$2765=G854)*(P854&gt;$P$2:$P$2765))+1</f>
        <v>1</v>
      </c>
      <c r="R854" s="12" t="e">
        <f>(Q854*100000)+#REF!</f>
        <v>#REF!</v>
      </c>
      <c r="S854" t="e" cm="1">
        <f t="array" ref="S854">SUMPRODUCT(($G$2:$G$2765=G854)*(R854&gt;$R$2:$R$2765))+1</f>
        <v>#REF!</v>
      </c>
      <c r="T854" t="str">
        <f t="shared" si="68"/>
        <v xml:space="preserve">BATH </v>
      </c>
      <c r="U854">
        <v>0</v>
      </c>
      <c r="V854" t="s">
        <v>30</v>
      </c>
      <c r="W854">
        <f t="shared" si="69"/>
        <v>2023</v>
      </c>
    </row>
    <row r="855" spans="1:23" x14ac:dyDescent="0.25">
      <c r="A855" s="10" t="str">
        <f>IF(YEAR(G855)=2024,#REF!,"")</f>
        <v/>
      </c>
      <c r="B855" s="10" t="str">
        <f>IF(YEAR(G855)=2025,#REF!,"")</f>
        <v/>
      </c>
      <c r="C855" s="10" t="str">
        <f t="shared" si="65"/>
        <v>Afternoon45185</v>
      </c>
      <c r="D855" s="5" t="str">
        <f>IF('by region'!$C$2="Any","Any",'Turf only'!V855)&amp;M855&amp;IF('by region'!$I$2="Any","Any",N855)&amp;G855</f>
        <v>AnyFlatAny45185</v>
      </c>
      <c r="E855" s="5" t="e">
        <f>IF(I855=#REF!,'Turf only'!G855,"")</f>
        <v>#REF!</v>
      </c>
      <c r="F855" s="5" t="e">
        <f t="shared" si="66"/>
        <v>#REF!</v>
      </c>
      <c r="G855" s="15">
        <v>45185</v>
      </c>
      <c r="H855" s="16" t="s">
        <v>37</v>
      </c>
      <c r="I855" s="16" t="s">
        <v>88</v>
      </c>
      <c r="J855" s="16" t="s">
        <v>9</v>
      </c>
      <c r="K855" s="14" t="s">
        <v>10</v>
      </c>
      <c r="L855" s="14" t="s">
        <v>17</v>
      </c>
      <c r="M855" s="16" t="s">
        <v>25</v>
      </c>
      <c r="N855" s="16" t="s">
        <v>13</v>
      </c>
      <c r="O855" s="16" t="s">
        <v>14</v>
      </c>
      <c r="P855" s="12">
        <f t="shared" si="67"/>
        <v>1</v>
      </c>
      <c r="Q855" s="12" cm="1">
        <f t="array" ref="Q855">SUMPRODUCT(($G$2:$G$2765=G855)*(P855&gt;$P$2:$P$2765))+1</f>
        <v>1</v>
      </c>
      <c r="R855" s="12" t="e">
        <f>(Q855*100000)+#REF!</f>
        <v>#REF!</v>
      </c>
      <c r="S855" t="e" cm="1">
        <f t="array" ref="S855">SUMPRODUCT(($G$2:$G$2765=G855)*(R855&gt;$R$2:$R$2765))+1</f>
        <v>#REF!</v>
      </c>
      <c r="T855" t="str">
        <f t="shared" si="68"/>
        <v xml:space="preserve">CHESTER </v>
      </c>
      <c r="U855">
        <v>0</v>
      </c>
      <c r="V855" t="s">
        <v>11</v>
      </c>
      <c r="W855">
        <f t="shared" si="69"/>
        <v>2023</v>
      </c>
    </row>
    <row r="856" spans="1:23" x14ac:dyDescent="0.25">
      <c r="A856" s="10" t="str">
        <f>IF(YEAR(G856)=2024,#REF!,"")</f>
        <v/>
      </c>
      <c r="B856" s="10" t="str">
        <f>IF(YEAR(G856)=2025,#REF!,"")</f>
        <v/>
      </c>
      <c r="C856" s="10" t="str">
        <f t="shared" si="65"/>
        <v>Afternoon45185</v>
      </c>
      <c r="D856" s="5" t="str">
        <f>IF('by region'!$C$2="Any","Any",'Turf only'!V856)&amp;M856&amp;IF('by region'!$I$2="Any","Any",N856)&amp;G856</f>
        <v>AnyFlatAny45185</v>
      </c>
      <c r="E856" s="5" t="e">
        <f>IF(I856=#REF!,'Turf only'!G856,"")</f>
        <v>#REF!</v>
      </c>
      <c r="F856" s="5" t="e">
        <f t="shared" si="66"/>
        <v>#REF!</v>
      </c>
      <c r="G856" s="15">
        <v>45185</v>
      </c>
      <c r="H856" s="16" t="s">
        <v>37</v>
      </c>
      <c r="I856" s="16" t="s">
        <v>59</v>
      </c>
      <c r="J856" s="16" t="s">
        <v>9</v>
      </c>
      <c r="K856" s="14" t="s">
        <v>24</v>
      </c>
      <c r="L856" s="14" t="s">
        <v>11</v>
      </c>
      <c r="M856" s="16" t="s">
        <v>25</v>
      </c>
      <c r="N856" s="16" t="s">
        <v>13</v>
      </c>
      <c r="O856" s="16" t="s">
        <v>14</v>
      </c>
      <c r="P856" s="12">
        <f t="shared" si="67"/>
        <v>1</v>
      </c>
      <c r="Q856" s="12" cm="1">
        <f t="array" ref="Q856">SUMPRODUCT(($G$2:$G$2765=G856)*(P856&gt;$P$2:$P$2765))+1</f>
        <v>1</v>
      </c>
      <c r="R856" s="12" t="e">
        <f>(Q856*100000)+#REF!</f>
        <v>#REF!</v>
      </c>
      <c r="S856" t="e" cm="1">
        <f t="array" ref="S856">SUMPRODUCT(($G$2:$G$2765=G856)*(R856&gt;$R$2:$R$2765))+1</f>
        <v>#REF!</v>
      </c>
      <c r="T856" t="str">
        <f t="shared" si="68"/>
        <v xml:space="preserve">DONCASTER </v>
      </c>
      <c r="U856">
        <v>0</v>
      </c>
      <c r="V856" t="s">
        <v>19</v>
      </c>
      <c r="W856">
        <f t="shared" si="69"/>
        <v>2023</v>
      </c>
    </row>
    <row r="857" spans="1:23" x14ac:dyDescent="0.25">
      <c r="A857" s="10" t="str">
        <f>IF(YEAR(G857)=2024,#REF!,"")</f>
        <v/>
      </c>
      <c r="B857" s="10" t="str">
        <f>IF(YEAR(G857)=2025,#REF!,"")</f>
        <v/>
      </c>
      <c r="C857" s="10" t="str">
        <f t="shared" si="65"/>
        <v>Afternoon45185</v>
      </c>
      <c r="D857" s="5" t="str">
        <f>IF('by region'!$C$2="Any","Any",'Turf only'!V857)&amp;M857&amp;IF('by region'!$I$2="Any","Any",N857)&amp;G857</f>
        <v>AnyFlatAny45185</v>
      </c>
      <c r="E857" s="5" t="e">
        <f>IF(I857=#REF!,'Turf only'!G857,"")</f>
        <v>#REF!</v>
      </c>
      <c r="F857" s="5" t="e">
        <f t="shared" si="66"/>
        <v>#REF!</v>
      </c>
      <c r="G857" s="15">
        <v>45185</v>
      </c>
      <c r="H857" s="16" t="s">
        <v>37</v>
      </c>
      <c r="I857" s="16" t="s">
        <v>36</v>
      </c>
      <c r="J857" s="16" t="s">
        <v>9</v>
      </c>
      <c r="K857" s="14" t="s">
        <v>24</v>
      </c>
      <c r="L857" s="14" t="s">
        <v>19</v>
      </c>
      <c r="M857" s="16" t="s">
        <v>25</v>
      </c>
      <c r="N857" s="16" t="s">
        <v>13</v>
      </c>
      <c r="O857" s="16" t="s">
        <v>14</v>
      </c>
      <c r="P857" s="12">
        <f t="shared" si="67"/>
        <v>1</v>
      </c>
      <c r="Q857" s="12" cm="1">
        <f t="array" ref="Q857">SUMPRODUCT(($G$2:$G$2765=G857)*(P857&gt;$P$2:$P$2765))+1</f>
        <v>1</v>
      </c>
      <c r="R857" s="12" t="e">
        <f>(Q857*100000)+#REF!</f>
        <v>#REF!</v>
      </c>
      <c r="S857" t="e" cm="1">
        <f t="array" ref="S857">SUMPRODUCT(($G$2:$G$2765=G857)*(R857&gt;$R$2:$R$2765))+1</f>
        <v>#REF!</v>
      </c>
      <c r="T857" t="str">
        <f t="shared" si="68"/>
        <v xml:space="preserve">LINGFIELD PARK </v>
      </c>
      <c r="U857">
        <v>0</v>
      </c>
      <c r="V857" t="s">
        <v>17</v>
      </c>
      <c r="W857">
        <f t="shared" si="69"/>
        <v>2023</v>
      </c>
    </row>
    <row r="858" spans="1:23" x14ac:dyDescent="0.25">
      <c r="A858" s="10" t="str">
        <f>IF(YEAR(G858)=2024,#REF!,"")</f>
        <v/>
      </c>
      <c r="B858" s="10" t="str">
        <f>IF(YEAR(G858)=2025,#REF!,"")</f>
        <v/>
      </c>
      <c r="C858" s="10" t="str">
        <f t="shared" si="65"/>
        <v>Evening45185</v>
      </c>
      <c r="D858" s="5" t="str">
        <f>IF('by region'!$C$2="Any","Any",'Turf only'!V858)&amp;M858&amp;IF('by region'!$I$2="Any","Any",N858)&amp;G858</f>
        <v>AnyFlatAny45185</v>
      </c>
      <c r="E858" s="5" t="e">
        <f>IF(I858=#REF!,'Turf only'!G858,"")</f>
        <v>#REF!</v>
      </c>
      <c r="F858" s="5" t="e">
        <f t="shared" si="66"/>
        <v>#REF!</v>
      </c>
      <c r="G858" s="15">
        <v>45185</v>
      </c>
      <c r="H858" s="16" t="s">
        <v>37</v>
      </c>
      <c r="I858" s="16" t="s">
        <v>22</v>
      </c>
      <c r="J858" s="16" t="s">
        <v>80</v>
      </c>
      <c r="K858" s="14" t="s">
        <v>10</v>
      </c>
      <c r="L858" s="14" t="s">
        <v>11</v>
      </c>
      <c r="M858" s="16" t="s">
        <v>25</v>
      </c>
      <c r="N858" s="16" t="s">
        <v>13</v>
      </c>
      <c r="O858" s="16" t="s">
        <v>14</v>
      </c>
      <c r="P858" s="12">
        <f t="shared" si="67"/>
        <v>2</v>
      </c>
      <c r="Q858" s="12" cm="1">
        <f t="array" ref="Q858">SUMPRODUCT(($G$2:$G$2765=G858)*(P858&gt;$P$2:$P$2765))+1</f>
        <v>5</v>
      </c>
      <c r="R858" s="12" t="e">
        <f>(Q858*100000)+#REF!</f>
        <v>#REF!</v>
      </c>
      <c r="S858" t="e" cm="1">
        <f t="array" ref="S858">SUMPRODUCT(($G$2:$G$2765=G858)*(R858&gt;$R$2:$R$2765))+1</f>
        <v>#REF!</v>
      </c>
      <c r="T858" t="str">
        <f t="shared" si="68"/>
        <v>MUSSELBURGH †</v>
      </c>
      <c r="U858">
        <v>0</v>
      </c>
      <c r="V858" t="s">
        <v>30</v>
      </c>
      <c r="W858">
        <f t="shared" si="69"/>
        <v>2023</v>
      </c>
    </row>
    <row r="859" spans="1:23" x14ac:dyDescent="0.25">
      <c r="A859" s="10" t="str">
        <f>IF(YEAR(G859)=2024,#REF!,"")</f>
        <v/>
      </c>
      <c r="B859" s="10" t="str">
        <f>IF(YEAR(G859)=2025,#REF!,"")</f>
        <v/>
      </c>
      <c r="C859" s="10" t="str">
        <f t="shared" si="65"/>
        <v>Afternoon45186</v>
      </c>
      <c r="D859" s="5" t="str">
        <f>IF('by region'!$C$2="Any","Any",'Turf only'!V859)&amp;M859&amp;IF('by region'!$I$2="Any","Any",N859)&amp;G859</f>
        <v>AnyFlatAny45186</v>
      </c>
      <c r="E859" s="5" t="e">
        <f>IF(I859=#REF!,'Turf only'!G859,"")</f>
        <v>#REF!</v>
      </c>
      <c r="F859" s="5" t="e">
        <f t="shared" si="66"/>
        <v>#REF!</v>
      </c>
      <c r="G859" s="15">
        <v>45186</v>
      </c>
      <c r="H859" s="16" t="s">
        <v>40</v>
      </c>
      <c r="I859" s="16" t="s">
        <v>59</v>
      </c>
      <c r="J859" s="16" t="s">
        <v>9</v>
      </c>
      <c r="K859" s="14" t="s">
        <v>24</v>
      </c>
      <c r="L859" s="14" t="s">
        <v>11</v>
      </c>
      <c r="M859" s="16" t="s">
        <v>25</v>
      </c>
      <c r="N859" s="16" t="s">
        <v>13</v>
      </c>
      <c r="O859" s="16" t="s">
        <v>14</v>
      </c>
      <c r="P859" s="12">
        <f t="shared" si="67"/>
        <v>1</v>
      </c>
      <c r="Q859" s="12" cm="1">
        <f t="array" ref="Q859">SUMPRODUCT(($G$2:$G$2765=G859)*(P859&gt;$P$2:$P$2765))+1</f>
        <v>1</v>
      </c>
      <c r="R859" s="12" t="e">
        <f>(Q859*100000)+#REF!</f>
        <v>#REF!</v>
      </c>
      <c r="S859" t="e" cm="1">
        <f t="array" ref="S859">SUMPRODUCT(($G$2:$G$2765=G859)*(R859&gt;$R$2:$R$2765))+1</f>
        <v>#REF!</v>
      </c>
      <c r="T859" t="str">
        <f t="shared" si="68"/>
        <v xml:space="preserve">DONCASTER </v>
      </c>
      <c r="U859">
        <v>0</v>
      </c>
      <c r="V859" t="s">
        <v>17</v>
      </c>
      <c r="W859">
        <f t="shared" si="69"/>
        <v>2023</v>
      </c>
    </row>
    <row r="860" spans="1:23" x14ac:dyDescent="0.25">
      <c r="A860" s="10" t="str">
        <f>IF(YEAR(G860)=2024,#REF!,"")</f>
        <v/>
      </c>
      <c r="B860" s="10" t="str">
        <f>IF(YEAR(G860)=2025,#REF!,"")</f>
        <v/>
      </c>
      <c r="C860" s="10" t="str">
        <f t="shared" si="65"/>
        <v>Afternoon45186</v>
      </c>
      <c r="D860" s="5" t="str">
        <f>IF('by region'!$C$2="Any","Any",'Turf only'!V860)&amp;M860&amp;IF('by region'!$I$2="Any","Any",N860)&amp;G860</f>
        <v>AnyFlatAny45186</v>
      </c>
      <c r="E860" s="5" t="e">
        <f>IF(I860=#REF!,'Turf only'!G860,"")</f>
        <v>#REF!</v>
      </c>
      <c r="F860" s="5" t="e">
        <f t="shared" si="66"/>
        <v>#REF!</v>
      </c>
      <c r="G860" s="15">
        <v>45186</v>
      </c>
      <c r="H860" s="16" t="s">
        <v>40</v>
      </c>
      <c r="I860" s="16" t="s">
        <v>22</v>
      </c>
      <c r="J860" s="16" t="s">
        <v>9</v>
      </c>
      <c r="K860" s="14" t="s">
        <v>10</v>
      </c>
      <c r="L860" s="14" t="s">
        <v>11</v>
      </c>
      <c r="M860" s="16" t="s">
        <v>25</v>
      </c>
      <c r="N860" s="16" t="s">
        <v>13</v>
      </c>
      <c r="O860" s="16" t="s">
        <v>14</v>
      </c>
      <c r="P860" s="12">
        <f t="shared" si="67"/>
        <v>1</v>
      </c>
      <c r="Q860" s="12" cm="1">
        <f t="array" ref="Q860">SUMPRODUCT(($G$2:$G$2765=G860)*(P860&gt;$P$2:$P$2765))+1</f>
        <v>1</v>
      </c>
      <c r="R860" s="12" t="e">
        <f>(Q860*100000)+#REF!</f>
        <v>#REF!</v>
      </c>
      <c r="S860" t="e" cm="1">
        <f t="array" ref="S860">SUMPRODUCT(($G$2:$G$2765=G860)*(R860&gt;$R$2:$R$2765))+1</f>
        <v>#REF!</v>
      </c>
      <c r="T860" t="str">
        <f t="shared" si="68"/>
        <v xml:space="preserve">MUSSELBURGH </v>
      </c>
      <c r="U860">
        <v>0</v>
      </c>
      <c r="V860" t="s">
        <v>17</v>
      </c>
      <c r="W860">
        <f t="shared" si="69"/>
        <v>2023</v>
      </c>
    </row>
    <row r="861" spans="1:23" x14ac:dyDescent="0.25">
      <c r="A861" s="10" t="str">
        <f>IF(YEAR(G861)=2024,#REF!,"")</f>
        <v/>
      </c>
      <c r="B861" s="10" t="str">
        <f>IF(YEAR(G861)=2025,#REF!,"")</f>
        <v/>
      </c>
      <c r="C861" s="10" t="str">
        <f t="shared" si="65"/>
        <v>Afternoon45187</v>
      </c>
      <c r="D861" s="5" t="str">
        <f>IF('by region'!$C$2="Any","Any",'Turf only'!V861)&amp;M861&amp;IF('by region'!$I$2="Any","Any",N861)&amp;G861</f>
        <v>AnyFlatAny45187</v>
      </c>
      <c r="E861" s="5" t="e">
        <f>IF(I861=#REF!,'Turf only'!G861,"")</f>
        <v>#REF!</v>
      </c>
      <c r="F861" s="5" t="e">
        <f t="shared" si="66"/>
        <v>#REF!</v>
      </c>
      <c r="G861" s="15">
        <v>45187</v>
      </c>
      <c r="H861" s="16" t="s">
        <v>42</v>
      </c>
      <c r="I861" s="16" t="s">
        <v>82</v>
      </c>
      <c r="J861" s="16" t="s">
        <v>9</v>
      </c>
      <c r="K861" s="14" t="s">
        <v>24</v>
      </c>
      <c r="L861" s="14" t="s">
        <v>19</v>
      </c>
      <c r="M861" s="16" t="s">
        <v>25</v>
      </c>
      <c r="N861" s="16" t="s">
        <v>13</v>
      </c>
      <c r="O861" s="16" t="s">
        <v>14</v>
      </c>
      <c r="P861" s="12">
        <f t="shared" si="67"/>
        <v>1</v>
      </c>
      <c r="Q861" s="12" cm="1">
        <f t="array" ref="Q861">SUMPRODUCT(($G$2:$G$2765=G861)*(P861&gt;$P$2:$P$2765))+1</f>
        <v>1</v>
      </c>
      <c r="R861" s="12" t="e">
        <f>(Q861*100000)+#REF!</f>
        <v>#REF!</v>
      </c>
      <c r="S861" t="e" cm="1">
        <f t="array" ref="S861">SUMPRODUCT(($G$2:$G$2765=G861)*(R861&gt;$R$2:$R$2765))+1</f>
        <v>#REF!</v>
      </c>
      <c r="T861" t="str">
        <f t="shared" si="68"/>
        <v xml:space="preserve">BRIGHTON </v>
      </c>
      <c r="U861">
        <v>0</v>
      </c>
      <c r="V861" t="s">
        <v>17</v>
      </c>
      <c r="W861">
        <f t="shared" si="69"/>
        <v>2023</v>
      </c>
    </row>
    <row r="862" spans="1:23" x14ac:dyDescent="0.25">
      <c r="A862" s="10" t="str">
        <f>IF(YEAR(G862)=2024,#REF!,"")</f>
        <v/>
      </c>
      <c r="B862" s="10" t="str">
        <f>IF(YEAR(G862)=2025,#REF!,"")</f>
        <v/>
      </c>
      <c r="C862" s="10" t="str">
        <f t="shared" si="65"/>
        <v>Afternoon45187</v>
      </c>
      <c r="D862" s="5" t="str">
        <f>IF('by region'!$C$2="Any","Any",'Turf only'!V862)&amp;M862&amp;IF('by region'!$I$2="Any","Any",N862)&amp;G862</f>
        <v>AnyFlatAny45187</v>
      </c>
      <c r="E862" s="5" t="e">
        <f>IF(I862=#REF!,'Turf only'!G862,"")</f>
        <v>#REF!</v>
      </c>
      <c r="F862" s="5" t="e">
        <f t="shared" si="66"/>
        <v>#REF!</v>
      </c>
      <c r="G862" s="15">
        <v>45187</v>
      </c>
      <c r="H862" s="16" t="s">
        <v>42</v>
      </c>
      <c r="I862" s="16" t="s">
        <v>74</v>
      </c>
      <c r="J862" s="16" t="s">
        <v>9</v>
      </c>
      <c r="K862" s="14" t="s">
        <v>10</v>
      </c>
      <c r="L862" s="14" t="s">
        <v>11</v>
      </c>
      <c r="M862" s="16" t="s">
        <v>25</v>
      </c>
      <c r="N862" s="16" t="s">
        <v>13</v>
      </c>
      <c r="O862" s="16" t="s">
        <v>14</v>
      </c>
      <c r="P862" s="12">
        <f t="shared" si="67"/>
        <v>1</v>
      </c>
      <c r="Q862" s="12" cm="1">
        <f t="array" ref="Q862">SUMPRODUCT(($G$2:$G$2765=G862)*(P862&gt;$P$2:$P$2765))+1</f>
        <v>1</v>
      </c>
      <c r="R862" s="12" t="e">
        <f>(Q862*100000)+#REF!</f>
        <v>#REF!</v>
      </c>
      <c r="S862" t="e" cm="1">
        <f t="array" ref="S862">SUMPRODUCT(($G$2:$G$2765=G862)*(R862&gt;$R$2:$R$2765))+1</f>
        <v>#REF!</v>
      </c>
      <c r="T862" t="str">
        <f t="shared" si="68"/>
        <v xml:space="preserve">THIRSK </v>
      </c>
      <c r="U862">
        <v>0</v>
      </c>
      <c r="V862" t="s">
        <v>19</v>
      </c>
      <c r="W862">
        <f t="shared" si="69"/>
        <v>2023</v>
      </c>
    </row>
    <row r="863" spans="1:23" x14ac:dyDescent="0.25">
      <c r="A863" s="10" t="str">
        <f>IF(YEAR(G863)=2024,#REF!,"")</f>
        <v/>
      </c>
      <c r="B863" s="10" t="str">
        <f>IF(YEAR(G863)=2025,#REF!,"")</f>
        <v/>
      </c>
      <c r="C863" s="10" t="str">
        <f t="shared" si="65"/>
        <v>Afternoon45187</v>
      </c>
      <c r="D863" s="5" t="str">
        <f>IF('by region'!$C$2="Any","Any",'Turf only'!V863)&amp;M863&amp;IF('by region'!$I$2="Any","Any",N863)&amp;G863</f>
        <v>AnyJumpAny45187</v>
      </c>
      <c r="E863" s="5" t="e">
        <f>IF(I863=#REF!,'Turf only'!G863,"")</f>
        <v>#REF!</v>
      </c>
      <c r="F863" s="5" t="e">
        <f t="shared" si="66"/>
        <v>#REF!</v>
      </c>
      <c r="G863" s="15">
        <v>45187</v>
      </c>
      <c r="H863" s="16" t="s">
        <v>42</v>
      </c>
      <c r="I863" s="16" t="s">
        <v>91</v>
      </c>
      <c r="J863" s="16" t="s">
        <v>9</v>
      </c>
      <c r="K863" s="14" t="s">
        <v>24</v>
      </c>
      <c r="L863" s="14" t="s">
        <v>17</v>
      </c>
      <c r="M863" s="16" t="s">
        <v>12</v>
      </c>
      <c r="N863" s="16" t="s">
        <v>13</v>
      </c>
      <c r="O863" s="16" t="s">
        <v>14</v>
      </c>
      <c r="P863" s="12">
        <f t="shared" si="67"/>
        <v>1</v>
      </c>
      <c r="Q863" s="12" cm="1">
        <f t="array" ref="Q863">SUMPRODUCT(($G$2:$G$2765=G863)*(P863&gt;$P$2:$P$2765))+1</f>
        <v>1</v>
      </c>
      <c r="R863" s="12" t="e">
        <f>(Q863*100000)+#REF!</f>
        <v>#REF!</v>
      </c>
      <c r="S863" t="e" cm="1">
        <f t="array" ref="S863">SUMPRODUCT(($G$2:$G$2765=G863)*(R863&gt;$R$2:$R$2765))+1</f>
        <v>#REF!</v>
      </c>
      <c r="T863" t="str">
        <f t="shared" si="68"/>
        <v xml:space="preserve">Worcester </v>
      </c>
      <c r="U863">
        <v>0</v>
      </c>
      <c r="V863" t="s">
        <v>30</v>
      </c>
      <c r="W863">
        <f t="shared" si="69"/>
        <v>2023</v>
      </c>
    </row>
    <row r="864" spans="1:23" x14ac:dyDescent="0.25">
      <c r="A864" s="10" t="str">
        <f>IF(YEAR(G864)=2024,#REF!,"")</f>
        <v/>
      </c>
      <c r="B864" s="10" t="str">
        <f>IF(YEAR(G864)=2025,#REF!,"")</f>
        <v/>
      </c>
      <c r="C864" s="10" t="str">
        <f t="shared" si="65"/>
        <v>Afternoon45188</v>
      </c>
      <c r="D864" s="5" t="str">
        <f>IF('by region'!$C$2="Any","Any",'Turf only'!V864)&amp;M864&amp;IF('by region'!$I$2="Any","Any",N864)&amp;G864</f>
        <v>AnyFlatAny45188</v>
      </c>
      <c r="E864" s="5" t="e">
        <f>IF(I864=#REF!,'Turf only'!G864,"")</f>
        <v>#REF!</v>
      </c>
      <c r="F864" s="5" t="e">
        <f t="shared" si="66"/>
        <v>#REF!</v>
      </c>
      <c r="G864" s="15">
        <v>45188</v>
      </c>
      <c r="H864" s="16" t="s">
        <v>7</v>
      </c>
      <c r="I864" s="16" t="s">
        <v>69</v>
      </c>
      <c r="J864" s="16" t="s">
        <v>9</v>
      </c>
      <c r="K864" s="14" t="s">
        <v>10</v>
      </c>
      <c r="L864" s="14" t="s">
        <v>11</v>
      </c>
      <c r="M864" s="16" t="s">
        <v>25</v>
      </c>
      <c r="N864" s="16" t="s">
        <v>13</v>
      </c>
      <c r="O864" s="16" t="s">
        <v>14</v>
      </c>
      <c r="P864" s="12">
        <f t="shared" si="67"/>
        <v>1</v>
      </c>
      <c r="Q864" s="12" cm="1">
        <f t="array" ref="Q864">SUMPRODUCT(($G$2:$G$2765=G864)*(P864&gt;$P$2:$P$2765))+1</f>
        <v>1</v>
      </c>
      <c r="R864" s="12" t="e">
        <f>(Q864*100000)+#REF!</f>
        <v>#REF!</v>
      </c>
      <c r="S864" t="e" cm="1">
        <f t="array" ref="S864">SUMPRODUCT(($G$2:$G$2765=G864)*(R864&gt;$R$2:$R$2765))+1</f>
        <v>#REF!</v>
      </c>
      <c r="T864" t="str">
        <f t="shared" si="68"/>
        <v xml:space="preserve">REDCAR </v>
      </c>
      <c r="U864">
        <v>0</v>
      </c>
      <c r="V864" t="s">
        <v>17</v>
      </c>
      <c r="W864">
        <f t="shared" si="69"/>
        <v>2023</v>
      </c>
    </row>
    <row r="865" spans="1:1394" x14ac:dyDescent="0.25">
      <c r="A865" s="10" t="str">
        <f>IF(YEAR(G865)=2024,#REF!,"")</f>
        <v/>
      </c>
      <c r="B865" s="10" t="str">
        <f>IF(YEAR(G865)=2025,#REF!,"")</f>
        <v/>
      </c>
      <c r="C865" s="10" t="str">
        <f t="shared" si="65"/>
        <v>Afternoon45188</v>
      </c>
      <c r="D865" s="5" t="str">
        <f>IF('by region'!$C$2="Any","Any",'Turf only'!V865)&amp;M865&amp;IF('by region'!$I$2="Any","Any",N865)&amp;G865</f>
        <v>AnyJumpAny45188</v>
      </c>
      <c r="E865" s="5" t="e">
        <f>IF(I865=#REF!,'Turf only'!G865,"")</f>
        <v>#REF!</v>
      </c>
      <c r="F865" s="5" t="e">
        <f t="shared" si="66"/>
        <v>#REF!</v>
      </c>
      <c r="G865" s="15">
        <v>45188</v>
      </c>
      <c r="H865" s="16" t="s">
        <v>7</v>
      </c>
      <c r="I865" s="16" t="s">
        <v>60</v>
      </c>
      <c r="J865" s="16" t="s">
        <v>9</v>
      </c>
      <c r="K865" s="14" t="s">
        <v>24</v>
      </c>
      <c r="L865" s="14" t="s">
        <v>17</v>
      </c>
      <c r="M865" s="16" t="s">
        <v>12</v>
      </c>
      <c r="N865" s="16" t="s">
        <v>13</v>
      </c>
      <c r="O865" s="16" t="s">
        <v>14</v>
      </c>
      <c r="P865" s="12">
        <f t="shared" si="67"/>
        <v>1</v>
      </c>
      <c r="Q865" s="12" cm="1">
        <f t="array" ref="Q865">SUMPRODUCT(($G$2:$G$2765=G865)*(P865&gt;$P$2:$P$2765))+1</f>
        <v>1</v>
      </c>
      <c r="R865" s="12" t="e">
        <f>(Q865*100000)+#REF!</f>
        <v>#REF!</v>
      </c>
      <c r="S865" t="e" cm="1">
        <f t="array" ref="S865">SUMPRODUCT(($G$2:$G$2765=G865)*(R865&gt;$R$2:$R$2765))+1</f>
        <v>#REF!</v>
      </c>
      <c r="T865" t="str">
        <f t="shared" si="68"/>
        <v xml:space="preserve">Uttoxeter </v>
      </c>
      <c r="U865">
        <v>0</v>
      </c>
      <c r="V865" t="s">
        <v>11</v>
      </c>
      <c r="W865">
        <f t="shared" si="69"/>
        <v>2023</v>
      </c>
    </row>
    <row r="866" spans="1:1394" x14ac:dyDescent="0.25">
      <c r="A866" s="10" t="str">
        <f>IF(YEAR(G866)=2024,#REF!,"")</f>
        <v/>
      </c>
      <c r="B866" s="10" t="str">
        <f>IF(YEAR(G866)=2025,#REF!,"")</f>
        <v/>
      </c>
      <c r="C866" s="10" t="str">
        <f t="shared" si="65"/>
        <v>Afternoon45188</v>
      </c>
      <c r="D866" s="5" t="str">
        <f>IF('by region'!$C$2="Any","Any",'Turf only'!V866)&amp;M866&amp;IF('by region'!$I$2="Any","Any",N866)&amp;G866</f>
        <v>AnyFlatAny45188</v>
      </c>
      <c r="E866" s="5" t="e">
        <f>IF(I866=#REF!,'Turf only'!G866,"")</f>
        <v>#REF!</v>
      </c>
      <c r="F866" s="5" t="e">
        <f t="shared" si="66"/>
        <v>#REF!</v>
      </c>
      <c r="G866" s="15">
        <v>45188</v>
      </c>
      <c r="H866" s="16" t="s">
        <v>7</v>
      </c>
      <c r="I866" s="16" t="s">
        <v>81</v>
      </c>
      <c r="J866" s="16" t="s">
        <v>9</v>
      </c>
      <c r="K866" s="14" t="s">
        <v>24</v>
      </c>
      <c r="L866" s="14" t="s">
        <v>17</v>
      </c>
      <c r="M866" s="16" t="s">
        <v>25</v>
      </c>
      <c r="N866" s="16" t="s">
        <v>13</v>
      </c>
      <c r="O866" s="16" t="s">
        <v>14</v>
      </c>
      <c r="P866" s="12">
        <f t="shared" si="67"/>
        <v>1</v>
      </c>
      <c r="Q866" s="12" cm="1">
        <f t="array" ref="Q866">SUMPRODUCT(($G$2:$G$2765=G866)*(P866&gt;$P$2:$P$2765))+1</f>
        <v>1</v>
      </c>
      <c r="R866" s="12" t="e">
        <f>(Q866*100000)+#REF!</f>
        <v>#REF!</v>
      </c>
      <c r="S866" t="e" cm="1">
        <f t="array" ref="S866">SUMPRODUCT(($G$2:$G$2765=G866)*(R866&gt;$R$2:$R$2765))+1</f>
        <v>#REF!</v>
      </c>
      <c r="T866" t="str">
        <f t="shared" si="68"/>
        <v xml:space="preserve">YARMOUTH </v>
      </c>
      <c r="U866">
        <v>0</v>
      </c>
      <c r="V866" t="s">
        <v>30</v>
      </c>
      <c r="W866">
        <f t="shared" si="69"/>
        <v>2023</v>
      </c>
    </row>
    <row r="867" spans="1:1394" x14ac:dyDescent="0.25">
      <c r="A867" s="10" t="str">
        <f>IF(YEAR(G867)=2024,#REF!,"")</f>
        <v/>
      </c>
      <c r="B867" s="10" t="str">
        <f>IF(YEAR(G867)=2025,#REF!,"")</f>
        <v/>
      </c>
      <c r="C867" s="10" t="str">
        <f t="shared" si="65"/>
        <v>Afternoon45189</v>
      </c>
      <c r="D867" s="5" t="str">
        <f>IF('by region'!$C$2="Any","Any",'Turf only'!V867)&amp;M867&amp;IF('by region'!$I$2="Any","Any",N867)&amp;G867</f>
        <v>AnyFlatAny45189</v>
      </c>
      <c r="E867" s="5" t="e">
        <f>IF(I867=#REF!,'Turf only'!G867,"")</f>
        <v>#REF!</v>
      </c>
      <c r="F867" s="5" t="e">
        <f t="shared" si="66"/>
        <v>#REF!</v>
      </c>
      <c r="G867" s="15">
        <v>45189</v>
      </c>
      <c r="H867" s="16" t="s">
        <v>27</v>
      </c>
      <c r="I867" s="16" t="s">
        <v>77</v>
      </c>
      <c r="J867" s="16" t="s">
        <v>9</v>
      </c>
      <c r="K867" s="14" t="s">
        <v>10</v>
      </c>
      <c r="L867" s="14" t="s">
        <v>11</v>
      </c>
      <c r="M867" s="16" t="s">
        <v>25</v>
      </c>
      <c r="N867" s="16" t="s">
        <v>13</v>
      </c>
      <c r="O867" s="16" t="s">
        <v>14</v>
      </c>
      <c r="P867" s="12">
        <f t="shared" si="67"/>
        <v>1</v>
      </c>
      <c r="Q867" s="12" cm="1">
        <f t="array" ref="Q867">SUMPRODUCT(($G$2:$G$2765=G867)*(P867&gt;$P$2:$P$2765))+1</f>
        <v>1</v>
      </c>
      <c r="R867" s="12" t="e">
        <f>(Q867*100000)+#REF!</f>
        <v>#REF!</v>
      </c>
      <c r="S867" t="e" cm="1">
        <f t="array" ref="S867">SUMPRODUCT(($G$2:$G$2765=G867)*(R867&gt;$R$2:$R$2765))+1</f>
        <v>#REF!</v>
      </c>
      <c r="T867" t="str">
        <f t="shared" si="68"/>
        <v xml:space="preserve">BEVERLEY </v>
      </c>
      <c r="U867">
        <v>0</v>
      </c>
      <c r="V867" t="s">
        <v>19</v>
      </c>
      <c r="W867">
        <f t="shared" si="69"/>
        <v>2023</v>
      </c>
    </row>
    <row r="868" spans="1:1394" x14ac:dyDescent="0.25">
      <c r="A868" s="10" t="str">
        <f>IF(YEAR(G868)=2024,#REF!,"")</f>
        <v/>
      </c>
      <c r="B868" s="10" t="str">
        <f>IF(YEAR(G868)=2025,#REF!,"")</f>
        <v/>
      </c>
      <c r="C868" s="10" t="str">
        <f t="shared" si="65"/>
        <v>Evening45189</v>
      </c>
      <c r="D868" s="5" t="str">
        <f>IF('by region'!$C$2="Any","Any",'Turf only'!V868)&amp;M868&amp;IF('by region'!$I$2="Any","Any",N868)&amp;G868</f>
        <v>AnyJumpAny45189</v>
      </c>
      <c r="E868" s="5" t="e">
        <f>IF(I868=#REF!,'Turf only'!G868,"")</f>
        <v>#REF!</v>
      </c>
      <c r="F868" s="5" t="e">
        <f t="shared" si="66"/>
        <v>#REF!</v>
      </c>
      <c r="G868" s="15">
        <v>45189</v>
      </c>
      <c r="H868" s="16" t="s">
        <v>27</v>
      </c>
      <c r="I868" s="16" t="s">
        <v>50</v>
      </c>
      <c r="J868" s="16" t="s">
        <v>80</v>
      </c>
      <c r="K868" s="14" t="s">
        <v>10</v>
      </c>
      <c r="L868" s="14" t="s">
        <v>11</v>
      </c>
      <c r="M868" s="16" t="s">
        <v>12</v>
      </c>
      <c r="N868" s="16" t="s">
        <v>13</v>
      </c>
      <c r="O868" s="16" t="s">
        <v>14</v>
      </c>
      <c r="P868" s="12">
        <f t="shared" si="67"/>
        <v>2</v>
      </c>
      <c r="Q868" s="12" cm="1">
        <f t="array" ref="Q868">SUMPRODUCT(($G$2:$G$2765=G868)*(P868&gt;$P$2:$P$2765))+1</f>
        <v>4</v>
      </c>
      <c r="R868" s="12" t="e">
        <f>(Q868*100000)+#REF!</f>
        <v>#REF!</v>
      </c>
      <c r="S868" t="e" cm="1">
        <f t="array" ref="S868">SUMPRODUCT(($G$2:$G$2765=G868)*(R868&gt;$R$2:$R$2765))+1</f>
        <v>#REF!</v>
      </c>
      <c r="T868" t="str">
        <f t="shared" si="68"/>
        <v>Kelso †</v>
      </c>
      <c r="U868">
        <v>0</v>
      </c>
      <c r="V868" t="s">
        <v>11</v>
      </c>
      <c r="W868">
        <f t="shared" si="69"/>
        <v>2023</v>
      </c>
    </row>
    <row r="869" spans="1:1394" x14ac:dyDescent="0.25">
      <c r="A869" s="10" t="str">
        <f>IF(YEAR(G869)=2024,#REF!,"")</f>
        <v/>
      </c>
      <c r="B869" s="10" t="str">
        <f>IF(YEAR(G869)=2025,#REF!,"")</f>
        <v/>
      </c>
      <c r="C869" s="10" t="str">
        <f t="shared" si="65"/>
        <v>Afternoon45189</v>
      </c>
      <c r="D869" s="5" t="str">
        <f>IF('by region'!$C$2="Any","Any",'Turf only'!V869)&amp;M869&amp;IF('by region'!$I$2="Any","Any",N869)&amp;G869</f>
        <v>AnyFlatAny45189</v>
      </c>
      <c r="E869" s="5" t="e">
        <f>IF(I869=#REF!,'Turf only'!G869,"")</f>
        <v>#REF!</v>
      </c>
      <c r="F869" s="5" t="e">
        <f t="shared" si="66"/>
        <v>#REF!</v>
      </c>
      <c r="G869" s="20">
        <v>45189</v>
      </c>
      <c r="H869" s="21" t="s">
        <v>27</v>
      </c>
      <c r="I869" s="21" t="s">
        <v>38</v>
      </c>
      <c r="J869" s="21" t="s">
        <v>9</v>
      </c>
      <c r="K869" s="22" t="s">
        <v>16</v>
      </c>
      <c r="L869" s="22" t="s">
        <v>19</v>
      </c>
      <c r="M869" s="21" t="s">
        <v>25</v>
      </c>
      <c r="N869" s="21" t="s">
        <v>13</v>
      </c>
      <c r="O869" s="21" t="s">
        <v>14</v>
      </c>
      <c r="P869" s="12">
        <f t="shared" si="67"/>
        <v>1</v>
      </c>
      <c r="Q869" s="12" cm="1">
        <f t="array" ref="Q869">SUMPRODUCT(($G$2:$G$2765=G869)*(P869&gt;$P$2:$P$2765))+1</f>
        <v>1</v>
      </c>
      <c r="R869" s="12" t="e">
        <f>(Q869*100000)+#REF!</f>
        <v>#REF!</v>
      </c>
      <c r="S869" t="e" cm="1">
        <f t="array" ref="S869">SUMPRODUCT(($G$2:$G$2765=G869)*(R869&gt;$R$2:$R$2765))+1</f>
        <v>#REF!</v>
      </c>
      <c r="T869" t="str">
        <f t="shared" si="68"/>
        <v xml:space="preserve">SANDOWN PARK </v>
      </c>
      <c r="U869">
        <v>0</v>
      </c>
      <c r="V869" t="s">
        <v>19</v>
      </c>
      <c r="W869">
        <f t="shared" si="69"/>
        <v>2023</v>
      </c>
    </row>
    <row r="870" spans="1:1394" x14ac:dyDescent="0.25">
      <c r="A870" s="10" t="str">
        <f>IF(YEAR(G870)=2024,#REF!,"")</f>
        <v/>
      </c>
      <c r="B870" s="10" t="str">
        <f>IF(YEAR(G870)=2025,#REF!,"")</f>
        <v/>
      </c>
      <c r="C870" s="10" t="str">
        <f t="shared" si="65"/>
        <v>Afternoon45189</v>
      </c>
      <c r="D870" s="5" t="str">
        <f>IF('by region'!$C$2="Any","Any",'Turf only'!V870)&amp;M870&amp;IF('by region'!$I$2="Any","Any",N870)&amp;G870</f>
        <v>AnyFlatAny45189</v>
      </c>
      <c r="E870" s="5" t="e">
        <f>IF(I870=#REF!,'Turf only'!G870,"")</f>
        <v>#REF!</v>
      </c>
      <c r="F870" s="5" t="e">
        <f t="shared" si="66"/>
        <v>#REF!</v>
      </c>
      <c r="G870" s="15">
        <v>45189</v>
      </c>
      <c r="H870" s="16" t="s">
        <v>27</v>
      </c>
      <c r="I870" s="16" t="s">
        <v>81</v>
      </c>
      <c r="J870" s="16" t="s">
        <v>9</v>
      </c>
      <c r="K870" s="14" t="s">
        <v>24</v>
      </c>
      <c r="L870" s="14" t="s">
        <v>17</v>
      </c>
      <c r="M870" s="16" t="s">
        <v>25</v>
      </c>
      <c r="N870" s="16" t="s">
        <v>13</v>
      </c>
      <c r="O870" s="16" t="s">
        <v>14</v>
      </c>
      <c r="P870" s="12">
        <f t="shared" si="67"/>
        <v>1</v>
      </c>
      <c r="Q870" s="12" cm="1">
        <f t="array" ref="Q870">SUMPRODUCT(($G$2:$G$2765=G870)*(P870&gt;$P$2:$P$2765))+1</f>
        <v>1</v>
      </c>
      <c r="R870" s="12" t="e">
        <f>(Q870*100000)+#REF!</f>
        <v>#REF!</v>
      </c>
      <c r="S870" t="e" cm="1">
        <f t="array" ref="S870">SUMPRODUCT(($G$2:$G$2765=G870)*(R870&gt;$R$2:$R$2765))+1</f>
        <v>#REF!</v>
      </c>
      <c r="T870" t="str">
        <f t="shared" si="68"/>
        <v xml:space="preserve">YARMOUTH </v>
      </c>
      <c r="U870">
        <v>0</v>
      </c>
      <c r="V870" t="s">
        <v>30</v>
      </c>
      <c r="W870">
        <f t="shared" si="69"/>
        <v>2023</v>
      </c>
    </row>
    <row r="871" spans="1:1394" x14ac:dyDescent="0.25">
      <c r="A871" s="10" t="str">
        <f>IF(YEAR(G871)=2024,#REF!,"")</f>
        <v/>
      </c>
      <c r="B871" s="10" t="str">
        <f>IF(YEAR(G871)=2025,#REF!,"")</f>
        <v/>
      </c>
      <c r="C871" s="10" t="str">
        <f t="shared" si="65"/>
        <v>Afternoon45190</v>
      </c>
      <c r="D871" s="5" t="str">
        <f>IF('by region'!$C$2="Any","Any",'Turf only'!V871)&amp;M871&amp;IF('by region'!$I$2="Any","Any",N871)&amp;G871</f>
        <v>AnyFlatAny45190</v>
      </c>
      <c r="E871" s="5" t="e">
        <f>IF(I871=#REF!,'Turf only'!G871,"")</f>
        <v>#REF!</v>
      </c>
      <c r="F871" s="5" t="e">
        <f t="shared" si="66"/>
        <v>#REF!</v>
      </c>
      <c r="G871" s="15">
        <v>45190</v>
      </c>
      <c r="H871" s="16" t="s">
        <v>34</v>
      </c>
      <c r="I871" s="16" t="s">
        <v>28</v>
      </c>
      <c r="J871" s="16" t="s">
        <v>9</v>
      </c>
      <c r="K871" s="14" t="s">
        <v>10</v>
      </c>
      <c r="L871" s="14" t="s">
        <v>11</v>
      </c>
      <c r="M871" s="16" t="s">
        <v>25</v>
      </c>
      <c r="N871" s="16" t="s">
        <v>13</v>
      </c>
      <c r="O871" s="16" t="s">
        <v>14</v>
      </c>
      <c r="P871" s="12">
        <f t="shared" si="67"/>
        <v>1</v>
      </c>
      <c r="Q871" s="12" cm="1">
        <f t="array" ref="Q871">SUMPRODUCT(($G$2:$G$2765=G871)*(P871&gt;$P$2:$P$2765))+1</f>
        <v>1</v>
      </c>
      <c r="R871" s="12" t="e">
        <f>(Q871*100000)+#REF!</f>
        <v>#REF!</v>
      </c>
      <c r="S871" t="e" cm="1">
        <f t="array" ref="S871">SUMPRODUCT(($G$2:$G$2765=G871)*(R871&gt;$R$2:$R$2765))+1</f>
        <v>#REF!</v>
      </c>
      <c r="T871" t="str">
        <f t="shared" si="68"/>
        <v xml:space="preserve">AYR </v>
      </c>
      <c r="U871">
        <v>0</v>
      </c>
      <c r="V871" t="s">
        <v>17</v>
      </c>
      <c r="W871">
        <f t="shared" si="69"/>
        <v>2023</v>
      </c>
    </row>
    <row r="872" spans="1:1394" x14ac:dyDescent="0.25">
      <c r="A872" s="10" t="str">
        <f>IF(YEAR(G872)=2024,#REF!,"")</f>
        <v/>
      </c>
      <c r="B872" s="10" t="str">
        <f>IF(YEAR(G872)=2025,#REF!,"")</f>
        <v/>
      </c>
      <c r="C872" s="10" t="str">
        <f t="shared" si="65"/>
        <v>Afternoon45190</v>
      </c>
      <c r="D872" s="5" t="str">
        <f>IF('by region'!$C$2="Any","Any",'Turf only'!V872)&amp;M872&amp;IF('by region'!$I$2="Any","Any",N872)&amp;G872</f>
        <v>AnyFlatAny45190</v>
      </c>
      <c r="E872" s="5" t="e">
        <f>IF(I872=#REF!,'Turf only'!G872,"")</f>
        <v>#REF!</v>
      </c>
      <c r="F872" s="5" t="e">
        <f t="shared" si="66"/>
        <v>#REF!</v>
      </c>
      <c r="G872" s="15">
        <v>45190</v>
      </c>
      <c r="H872" s="16" t="s">
        <v>34</v>
      </c>
      <c r="I872" s="16" t="s">
        <v>71</v>
      </c>
      <c r="J872" s="16" t="s">
        <v>9</v>
      </c>
      <c r="K872" s="14" t="s">
        <v>10</v>
      </c>
      <c r="L872" s="14" t="s">
        <v>11</v>
      </c>
      <c r="M872" s="16" t="s">
        <v>25</v>
      </c>
      <c r="N872" s="16" t="s">
        <v>13</v>
      </c>
      <c r="O872" s="16" t="s">
        <v>14</v>
      </c>
      <c r="P872" s="12">
        <f t="shared" si="67"/>
        <v>1</v>
      </c>
      <c r="Q872" s="12" cm="1">
        <f t="array" ref="Q872">SUMPRODUCT(($G$2:$G$2765=G872)*(P872&gt;$P$2:$P$2765))+1</f>
        <v>1</v>
      </c>
      <c r="R872" s="12" t="e">
        <f>(Q872*100000)+#REF!</f>
        <v>#REF!</v>
      </c>
      <c r="S872" t="e" cm="1">
        <f t="array" ref="S872">SUMPRODUCT(($G$2:$G$2765=G872)*(R872&gt;$R$2:$R$2765))+1</f>
        <v>#REF!</v>
      </c>
      <c r="T872" t="str">
        <f t="shared" si="68"/>
        <v xml:space="preserve">PONTEFRACT </v>
      </c>
      <c r="U872">
        <v>0</v>
      </c>
      <c r="V872" t="s">
        <v>11</v>
      </c>
      <c r="W872">
        <f t="shared" si="69"/>
        <v>2023</v>
      </c>
    </row>
    <row r="873" spans="1:1394" x14ac:dyDescent="0.25">
      <c r="A873" s="10" t="str">
        <f>IF(YEAR(G873)=2024,#REF!,"")</f>
        <v/>
      </c>
      <c r="B873" s="10" t="str">
        <f>IF(YEAR(G873)=2025,#REF!,"")</f>
        <v/>
      </c>
      <c r="C873" s="10" t="str">
        <f t="shared" si="65"/>
        <v>Afternoon45190</v>
      </c>
      <c r="D873" s="5" t="str">
        <f>IF('by region'!$C$2="Any","Any",'Turf only'!V873)&amp;M873&amp;IF('by region'!$I$2="Any","Any",N873)&amp;G873</f>
        <v>AnyFlatAny45190</v>
      </c>
      <c r="E873" s="5" t="e">
        <f>IF(I873=#REF!,'Turf only'!G873,"")</f>
        <v>#REF!</v>
      </c>
      <c r="F873" s="5" t="e">
        <f t="shared" si="66"/>
        <v>#REF!</v>
      </c>
      <c r="G873" s="15">
        <v>45190</v>
      </c>
      <c r="H873" s="16" t="s">
        <v>34</v>
      </c>
      <c r="I873" s="16" t="s">
        <v>81</v>
      </c>
      <c r="J873" s="16" t="s">
        <v>9</v>
      </c>
      <c r="K873" s="14" t="s">
        <v>24</v>
      </c>
      <c r="L873" s="14" t="s">
        <v>17</v>
      </c>
      <c r="M873" s="16" t="s">
        <v>25</v>
      </c>
      <c r="N873" s="16" t="s">
        <v>13</v>
      </c>
      <c r="O873" s="16" t="s">
        <v>14</v>
      </c>
      <c r="P873" s="12">
        <f t="shared" si="67"/>
        <v>1</v>
      </c>
      <c r="Q873" s="12" cm="1">
        <f t="array" ref="Q873">SUMPRODUCT(($G$2:$G$2765=G873)*(P873&gt;$P$2:$P$2765))+1</f>
        <v>1</v>
      </c>
      <c r="R873" s="12" t="e">
        <f>(Q873*100000)+#REF!</f>
        <v>#REF!</v>
      </c>
      <c r="S873" t="e" cm="1">
        <f t="array" ref="S873">SUMPRODUCT(($G$2:$G$2765=G873)*(R873&gt;$R$2:$R$2765))+1</f>
        <v>#REF!</v>
      </c>
      <c r="T873" t="str">
        <f t="shared" si="68"/>
        <v xml:space="preserve">YARMOUTH </v>
      </c>
      <c r="U873">
        <v>0</v>
      </c>
      <c r="V873" t="s">
        <v>11</v>
      </c>
      <c r="W873">
        <f t="shared" si="69"/>
        <v>2023</v>
      </c>
    </row>
    <row r="874" spans="1:1394" x14ac:dyDescent="0.25">
      <c r="A874" s="10" t="str">
        <f>IF(YEAR(G874)=2024,#REF!,"")</f>
        <v/>
      </c>
      <c r="B874" s="10" t="str">
        <f>IF(YEAR(G874)=2025,#REF!,"")</f>
        <v/>
      </c>
      <c r="C874" s="10" t="str">
        <f t="shared" si="65"/>
        <v>Afternoon45191</v>
      </c>
      <c r="D874" s="5" t="str">
        <f>IF('by region'!$C$2="Any","Any",'Turf only'!V874)&amp;M874&amp;IF('by region'!$I$2="Any","Any",N874)&amp;G874</f>
        <v>AnyFlatAny45191</v>
      </c>
      <c r="E874" s="5" t="e">
        <f>IF(I874=#REF!,'Turf only'!G874,"")</f>
        <v>#REF!</v>
      </c>
      <c r="F874" s="5" t="e">
        <f t="shared" si="66"/>
        <v>#REF!</v>
      </c>
      <c r="G874" s="15">
        <v>45191</v>
      </c>
      <c r="H874" s="16" t="s">
        <v>35</v>
      </c>
      <c r="I874" s="16" t="s">
        <v>28</v>
      </c>
      <c r="J874" s="16" t="s">
        <v>9</v>
      </c>
      <c r="K874" s="14" t="s">
        <v>10</v>
      </c>
      <c r="L874" s="14" t="s">
        <v>11</v>
      </c>
      <c r="M874" s="16" t="s">
        <v>25</v>
      </c>
      <c r="N874" s="16" t="s">
        <v>13</v>
      </c>
      <c r="O874" s="16" t="s">
        <v>14</v>
      </c>
      <c r="P874" s="12">
        <f t="shared" si="67"/>
        <v>1</v>
      </c>
      <c r="Q874" s="12" cm="1">
        <f t="array" ref="Q874">SUMPRODUCT(($G$2:$G$2765=G874)*(P874&gt;$P$2:$P$2765))+1</f>
        <v>1</v>
      </c>
      <c r="R874" s="12" t="e">
        <f>(Q874*100000)+#REF!</f>
        <v>#REF!</v>
      </c>
      <c r="S874" t="e" cm="1">
        <f t="array" ref="S874">SUMPRODUCT(($G$2:$G$2765=G874)*(R874&gt;$R$2:$R$2765))+1</f>
        <v>#REF!</v>
      </c>
      <c r="T874" t="str">
        <f t="shared" si="68"/>
        <v xml:space="preserve">AYR </v>
      </c>
      <c r="U874">
        <v>0</v>
      </c>
      <c r="V874" t="s">
        <v>17</v>
      </c>
      <c r="W874">
        <f t="shared" si="69"/>
        <v>2023</v>
      </c>
    </row>
    <row r="875" spans="1:1394" x14ac:dyDescent="0.25">
      <c r="A875" s="10" t="str">
        <f>IF(YEAR(G875)=2024,#REF!,"")</f>
        <v/>
      </c>
      <c r="B875" s="10" t="str">
        <f>IF(YEAR(G875)=2025,#REF!,"")</f>
        <v/>
      </c>
      <c r="C875" s="10" t="str">
        <f t="shared" si="65"/>
        <v>Afternoon45191</v>
      </c>
      <c r="D875" s="5" t="str">
        <f>IF('by region'!$C$2="Any","Any",'Turf only'!V875)&amp;M875&amp;IF('by region'!$I$2="Any","Any",N875)&amp;G875</f>
        <v>AnyFlatAny45191</v>
      </c>
      <c r="E875" s="5" t="e">
        <f>IF(I875=#REF!,'Turf only'!G875,"")</f>
        <v>#REF!</v>
      </c>
      <c r="F875" s="5" t="e">
        <f t="shared" si="66"/>
        <v>#REF!</v>
      </c>
      <c r="G875" s="15">
        <v>45191</v>
      </c>
      <c r="H875" s="16" t="s">
        <v>35</v>
      </c>
      <c r="I875" s="16" t="s">
        <v>51</v>
      </c>
      <c r="J875" s="16" t="s">
        <v>9</v>
      </c>
      <c r="K875" s="14" t="s">
        <v>10</v>
      </c>
      <c r="L875" s="14" t="s">
        <v>19</v>
      </c>
      <c r="M875" s="16" t="s">
        <v>25</v>
      </c>
      <c r="N875" s="16" t="s">
        <v>13</v>
      </c>
      <c r="O875" s="16" t="s">
        <v>14</v>
      </c>
      <c r="P875" s="12">
        <f t="shared" si="67"/>
        <v>1</v>
      </c>
      <c r="Q875" s="12" cm="1">
        <f t="array" ref="Q875">SUMPRODUCT(($G$2:$G$2765=G875)*(P875&gt;$P$2:$P$2765))+1</f>
        <v>1</v>
      </c>
      <c r="R875" s="12" t="e">
        <f>(Q875*100000)+#REF!</f>
        <v>#REF!</v>
      </c>
      <c r="S875" t="e" cm="1">
        <f t="array" ref="S875">SUMPRODUCT(($G$2:$G$2765=G875)*(R875&gt;$R$2:$R$2765))+1</f>
        <v>#REF!</v>
      </c>
      <c r="T875" t="str">
        <f t="shared" si="68"/>
        <v xml:space="preserve">NEWBURY </v>
      </c>
      <c r="U875">
        <v>0</v>
      </c>
      <c r="V875" t="s">
        <v>19</v>
      </c>
      <c r="W875">
        <f t="shared" si="69"/>
        <v>2023</v>
      </c>
    </row>
    <row r="876" spans="1:1394" x14ac:dyDescent="0.25">
      <c r="A876" s="10" t="str">
        <f>IF(YEAR(G876)=2024,#REF!,"")</f>
        <v/>
      </c>
      <c r="B876" s="10" t="str">
        <f>IF(YEAR(G876)=2025,#REF!,"")</f>
        <v/>
      </c>
      <c r="C876" s="10" t="str">
        <f t="shared" si="65"/>
        <v>Afternoon45191</v>
      </c>
      <c r="D876" s="5" t="str">
        <f>IF('by region'!$C$2="Any","Any",'Turf only'!V876)&amp;M876&amp;IF('by region'!$I$2="Any","Any",N876)&amp;G876</f>
        <v>AnyJumpAny45191</v>
      </c>
      <c r="E876" s="5" t="e">
        <f>IF(I876=#REF!,'Turf only'!G876,"")</f>
        <v>#REF!</v>
      </c>
      <c r="F876" s="5" t="e">
        <f t="shared" si="66"/>
        <v>#REF!</v>
      </c>
      <c r="G876" s="15">
        <v>45191</v>
      </c>
      <c r="H876" s="16" t="s">
        <v>35</v>
      </c>
      <c r="I876" s="16" t="s">
        <v>75</v>
      </c>
      <c r="J876" s="16" t="s">
        <v>9</v>
      </c>
      <c r="K876" s="14" t="s">
        <v>10</v>
      </c>
      <c r="L876" s="14" t="s">
        <v>19</v>
      </c>
      <c r="M876" s="16" t="s">
        <v>12</v>
      </c>
      <c r="N876" s="16" t="s">
        <v>13</v>
      </c>
      <c r="O876" s="16" t="s">
        <v>14</v>
      </c>
      <c r="P876" s="12">
        <f t="shared" si="67"/>
        <v>1</v>
      </c>
      <c r="Q876" s="12" cm="1">
        <f t="array" ref="Q876">SUMPRODUCT(($G$2:$G$2765=G876)*(P876&gt;$P$2:$P$2765))+1</f>
        <v>1</v>
      </c>
      <c r="R876" s="12" t="e">
        <f>(Q876*100000)+#REF!</f>
        <v>#REF!</v>
      </c>
      <c r="S876" t="e" cm="1">
        <f t="array" ref="S876">SUMPRODUCT(($G$2:$G$2765=G876)*(R876&gt;$R$2:$R$2765))+1</f>
        <v>#REF!</v>
      </c>
      <c r="T876" t="str">
        <f t="shared" si="68"/>
        <v xml:space="preserve">Newton Abbot </v>
      </c>
      <c r="U876">
        <v>0</v>
      </c>
      <c r="V876" t="s">
        <v>11</v>
      </c>
      <c r="W876">
        <f t="shared" si="69"/>
        <v>2023</v>
      </c>
    </row>
    <row r="877" spans="1:1394" s="19" customFormat="1" x14ac:dyDescent="0.25">
      <c r="A877" s="19" t="str">
        <f>IF(YEAR(G877)=2024,#REF!,"")</f>
        <v/>
      </c>
      <c r="B877" s="19" t="str">
        <f>IF(YEAR(G877)=2025,#REF!,"")</f>
        <v/>
      </c>
      <c r="C877" s="19" t="str">
        <f t="shared" si="65"/>
        <v>Afternoon45192</v>
      </c>
      <c r="D877" s="19" t="str">
        <f>IF('by region'!$C$2="Any","Any",'Turf only'!V877)&amp;M877&amp;IF('by region'!$I$2="Any","Any",N877)&amp;G877</f>
        <v>AnyFlatAny45192</v>
      </c>
      <c r="E877" s="19" t="e">
        <f>IF(I877=#REF!,'Turf only'!G877,"")</f>
        <v>#REF!</v>
      </c>
      <c r="F877" s="19" t="e">
        <f t="shared" si="66"/>
        <v>#REF!</v>
      </c>
      <c r="G877" s="15">
        <v>45192</v>
      </c>
      <c r="H877" s="16" t="s">
        <v>37</v>
      </c>
      <c r="I877" s="16" t="s">
        <v>28</v>
      </c>
      <c r="J877" s="16" t="s">
        <v>9</v>
      </c>
      <c r="K877" s="14" t="s">
        <v>10</v>
      </c>
      <c r="L877" s="14" t="s">
        <v>11</v>
      </c>
      <c r="M877" s="16" t="s">
        <v>25</v>
      </c>
      <c r="N877" s="16" t="s">
        <v>13</v>
      </c>
      <c r="O877" s="16" t="s">
        <v>14</v>
      </c>
      <c r="P877" s="23">
        <f t="shared" si="67"/>
        <v>1</v>
      </c>
      <c r="Q877" s="23" cm="1">
        <f t="array" ref="Q877">SUMPRODUCT(($G$2:$G$2765=G877)*(P877&gt;$P$2:$P$2765))+1</f>
        <v>1</v>
      </c>
      <c r="R877" s="23" t="e">
        <f>(Q877*100000)+#REF!</f>
        <v>#REF!</v>
      </c>
      <c r="S877" s="19" t="e" cm="1">
        <f t="array" ref="S877">SUMPRODUCT(($G$2:$G$2765=G877)*(R877&gt;$R$2:$R$2765))+1</f>
        <v>#REF!</v>
      </c>
      <c r="T877" s="19" t="str">
        <f t="shared" si="68"/>
        <v xml:space="preserve">AYR </v>
      </c>
      <c r="U877" s="19">
        <v>0</v>
      </c>
      <c r="V877" s="19" t="s">
        <v>17</v>
      </c>
      <c r="W877" s="19">
        <f t="shared" si="69"/>
        <v>2023</v>
      </c>
      <c r="X877" s="24"/>
      <c r="Y877" s="24"/>
      <c r="Z877" s="24"/>
      <c r="AA877" s="24"/>
      <c r="AB877" s="24"/>
      <c r="AC877" s="24"/>
      <c r="AD877" s="24"/>
      <c r="AE877" s="24"/>
      <c r="AF877" s="24"/>
      <c r="AG877" s="24"/>
      <c r="AH877" s="24"/>
      <c r="AI877" s="24"/>
      <c r="AJ877" s="24"/>
      <c r="AK877" s="24"/>
      <c r="AL877" s="24"/>
      <c r="AM877" s="24"/>
      <c r="AN877" s="24"/>
      <c r="AO877" s="24"/>
      <c r="AP877" s="24"/>
      <c r="AQ877" s="24"/>
      <c r="AR877" s="24"/>
      <c r="AS877" s="24"/>
      <c r="AT877" s="24"/>
      <c r="AU877" s="24"/>
      <c r="AV877" s="24"/>
      <c r="AW877" s="24"/>
      <c r="AX877" s="24"/>
      <c r="AY877" s="24"/>
      <c r="AZ877" s="24"/>
      <c r="BA877" s="24"/>
      <c r="BB877" s="24"/>
      <c r="BC877" s="24"/>
      <c r="BD877" s="24"/>
      <c r="BE877" s="24"/>
      <c r="BF877" s="24"/>
      <c r="BG877" s="24"/>
      <c r="BH877" s="24"/>
      <c r="BI877" s="24"/>
      <c r="BJ877" s="24"/>
      <c r="BK877" s="24"/>
      <c r="BL877" s="24"/>
      <c r="BM877" s="24"/>
      <c r="BN877" s="24"/>
      <c r="BO877" s="24"/>
      <c r="BP877" s="24"/>
      <c r="BQ877" s="24"/>
      <c r="BR877" s="24"/>
      <c r="BS877" s="24"/>
      <c r="BT877" s="24"/>
      <c r="BU877" s="24"/>
      <c r="BV877" s="24"/>
      <c r="BW877" s="24"/>
      <c r="BX877" s="24"/>
      <c r="BY877" s="24"/>
      <c r="BZ877" s="24"/>
      <c r="CA877" s="24"/>
      <c r="CB877" s="24"/>
      <c r="CC877" s="24"/>
      <c r="CD877" s="24"/>
      <c r="CE877" s="24"/>
      <c r="CF877" s="24"/>
      <c r="CG877" s="24"/>
      <c r="CH877" s="24"/>
      <c r="CI877" s="24"/>
      <c r="CJ877" s="24"/>
      <c r="CK877" s="24"/>
      <c r="CL877" s="24"/>
      <c r="CM877" s="24"/>
      <c r="CN877" s="24"/>
      <c r="CO877" s="24"/>
      <c r="CP877" s="24"/>
      <c r="CQ877" s="24"/>
      <c r="CR877" s="24"/>
      <c r="CS877" s="24"/>
      <c r="CT877" s="24"/>
      <c r="CU877" s="24"/>
      <c r="CV877" s="24"/>
      <c r="CW877" s="24"/>
      <c r="CX877" s="24"/>
      <c r="CY877" s="24"/>
      <c r="CZ877" s="24"/>
      <c r="DA877" s="24"/>
      <c r="DB877" s="24"/>
      <c r="DC877" s="24"/>
      <c r="DD877" s="24"/>
      <c r="DE877" s="24"/>
      <c r="DF877" s="24"/>
      <c r="DG877" s="24"/>
      <c r="DH877" s="24"/>
      <c r="DI877" s="24"/>
      <c r="DJ877" s="24"/>
      <c r="DK877" s="24"/>
      <c r="DL877" s="24"/>
      <c r="DM877" s="24"/>
      <c r="DN877" s="24"/>
      <c r="DO877" s="24"/>
      <c r="DP877" s="24"/>
      <c r="DQ877" s="24"/>
      <c r="DR877" s="24"/>
      <c r="DS877" s="24"/>
      <c r="DT877" s="24"/>
      <c r="DU877" s="24"/>
      <c r="DV877" s="24"/>
      <c r="DW877" s="24"/>
      <c r="DX877" s="24"/>
      <c r="DY877" s="24"/>
      <c r="DZ877" s="24"/>
      <c r="EA877" s="24"/>
      <c r="EB877" s="24"/>
      <c r="EC877" s="24"/>
      <c r="ED877" s="24"/>
      <c r="EE877" s="24"/>
      <c r="EF877" s="24"/>
      <c r="EG877" s="24"/>
      <c r="EH877" s="24"/>
      <c r="EI877" s="24"/>
      <c r="EJ877" s="24"/>
      <c r="EK877" s="24"/>
      <c r="EL877" s="24"/>
      <c r="EM877" s="24"/>
      <c r="EN877" s="24"/>
      <c r="EO877" s="24"/>
      <c r="EP877" s="24"/>
      <c r="EQ877" s="24"/>
      <c r="ER877" s="24"/>
      <c r="ES877" s="24"/>
      <c r="ET877" s="24"/>
      <c r="EU877" s="24"/>
      <c r="EV877" s="24"/>
      <c r="EW877" s="24"/>
      <c r="EX877" s="24"/>
      <c r="EY877" s="24"/>
      <c r="EZ877" s="24"/>
      <c r="FA877" s="24"/>
      <c r="FB877" s="24"/>
      <c r="FC877" s="24"/>
      <c r="FD877" s="24"/>
      <c r="FE877" s="24"/>
      <c r="FF877" s="24"/>
      <c r="FG877" s="24"/>
      <c r="FH877" s="24"/>
      <c r="FI877" s="24"/>
      <c r="FJ877" s="24"/>
      <c r="FK877" s="24"/>
      <c r="FL877" s="24"/>
      <c r="FM877" s="24"/>
      <c r="FN877" s="24"/>
      <c r="FO877" s="24"/>
      <c r="FP877" s="24"/>
      <c r="FQ877" s="24"/>
      <c r="FR877" s="24"/>
      <c r="FS877" s="24"/>
      <c r="FT877" s="24"/>
      <c r="FU877" s="24"/>
      <c r="FV877" s="24"/>
      <c r="FW877" s="24"/>
      <c r="FX877" s="24"/>
      <c r="FY877" s="24"/>
      <c r="FZ877" s="24"/>
      <c r="GA877" s="24"/>
      <c r="GB877" s="24"/>
      <c r="GC877" s="24"/>
      <c r="GD877" s="24"/>
      <c r="GE877" s="24"/>
      <c r="GF877" s="24"/>
      <c r="GG877" s="24"/>
      <c r="GH877" s="24"/>
      <c r="GI877" s="24"/>
      <c r="GJ877" s="24"/>
      <c r="GK877" s="24"/>
      <c r="GL877" s="24"/>
      <c r="GM877" s="24"/>
      <c r="GN877" s="24"/>
      <c r="GO877" s="24"/>
      <c r="GP877" s="24"/>
      <c r="GQ877" s="24"/>
      <c r="GR877" s="24"/>
      <c r="GS877" s="24"/>
      <c r="GT877" s="24"/>
      <c r="GU877" s="24"/>
      <c r="GV877" s="24"/>
      <c r="GW877" s="24"/>
      <c r="GX877" s="24"/>
      <c r="GY877" s="24"/>
      <c r="GZ877" s="24"/>
      <c r="HA877" s="24"/>
      <c r="HB877" s="24"/>
      <c r="HC877" s="24"/>
      <c r="HD877" s="24"/>
      <c r="HE877" s="24"/>
      <c r="HF877" s="24"/>
      <c r="HG877" s="24"/>
      <c r="HH877" s="24"/>
      <c r="HI877" s="24"/>
      <c r="HJ877" s="24"/>
      <c r="HK877" s="24"/>
      <c r="HL877" s="24"/>
      <c r="HM877" s="24"/>
      <c r="HN877" s="24"/>
      <c r="HO877" s="24"/>
      <c r="HP877" s="24"/>
      <c r="HQ877" s="24"/>
      <c r="HR877" s="24"/>
      <c r="HS877" s="24"/>
      <c r="HT877" s="24"/>
      <c r="HU877" s="24"/>
      <c r="HV877" s="24"/>
      <c r="HW877" s="24"/>
      <c r="HX877" s="24"/>
      <c r="HY877" s="24"/>
      <c r="HZ877" s="24"/>
      <c r="IA877" s="24"/>
      <c r="IB877" s="24"/>
      <c r="IC877" s="24"/>
      <c r="ID877" s="24"/>
      <c r="IE877" s="24"/>
      <c r="IF877" s="24"/>
      <c r="IG877" s="24"/>
      <c r="IH877" s="24"/>
      <c r="II877" s="24"/>
      <c r="IJ877" s="24"/>
      <c r="IK877" s="24"/>
      <c r="IL877" s="24"/>
      <c r="IM877" s="24"/>
      <c r="IN877" s="24"/>
      <c r="IO877" s="24"/>
      <c r="IP877" s="24"/>
      <c r="IQ877" s="24"/>
      <c r="IR877" s="24"/>
      <c r="IS877" s="24"/>
      <c r="IT877" s="24"/>
      <c r="IU877" s="24"/>
      <c r="IV877" s="24"/>
      <c r="IW877" s="24"/>
      <c r="IX877" s="24"/>
      <c r="IY877" s="24"/>
      <c r="IZ877" s="24"/>
      <c r="JA877" s="24"/>
      <c r="JB877" s="24"/>
      <c r="JC877" s="24"/>
      <c r="JD877" s="24"/>
      <c r="JE877" s="24"/>
      <c r="JF877" s="24"/>
      <c r="JG877" s="24"/>
      <c r="JH877" s="24"/>
      <c r="JI877" s="24"/>
      <c r="JJ877" s="24"/>
      <c r="JK877" s="24"/>
      <c r="JL877" s="24"/>
      <c r="JM877" s="24"/>
      <c r="JN877" s="24"/>
      <c r="JO877" s="24"/>
      <c r="JP877" s="24"/>
      <c r="JQ877" s="24"/>
      <c r="JR877" s="24"/>
      <c r="JS877" s="24"/>
      <c r="JT877" s="24"/>
      <c r="JU877" s="24"/>
      <c r="JV877" s="24"/>
      <c r="JW877" s="24"/>
      <c r="JX877" s="24"/>
      <c r="JY877" s="24"/>
      <c r="JZ877" s="24"/>
      <c r="KA877" s="24"/>
      <c r="KB877" s="24"/>
      <c r="KC877" s="24"/>
      <c r="KD877" s="24"/>
      <c r="KE877" s="24"/>
      <c r="KF877" s="24"/>
      <c r="KG877" s="24"/>
      <c r="KH877" s="24"/>
      <c r="KI877" s="24"/>
      <c r="KJ877" s="24"/>
      <c r="KK877" s="24"/>
      <c r="KL877" s="24"/>
      <c r="KM877" s="24"/>
      <c r="KN877" s="24"/>
      <c r="KO877" s="24"/>
      <c r="KP877" s="24"/>
      <c r="KQ877" s="24"/>
      <c r="KR877" s="24"/>
      <c r="KS877" s="24"/>
      <c r="KT877" s="24"/>
      <c r="KU877" s="24"/>
      <c r="KV877" s="24"/>
      <c r="KW877" s="24"/>
      <c r="KX877" s="24"/>
      <c r="KY877" s="24"/>
      <c r="KZ877" s="24"/>
      <c r="LA877" s="24"/>
      <c r="LB877" s="24"/>
      <c r="LC877" s="24"/>
      <c r="LD877" s="24"/>
      <c r="LE877" s="24"/>
      <c r="LF877" s="24"/>
      <c r="LG877" s="24"/>
      <c r="LH877" s="24"/>
      <c r="LI877" s="24"/>
      <c r="LJ877" s="24"/>
      <c r="LK877" s="24"/>
      <c r="LL877" s="24"/>
      <c r="LM877" s="24"/>
      <c r="LN877" s="24"/>
      <c r="LO877" s="24"/>
      <c r="LP877" s="24"/>
      <c r="LQ877" s="24"/>
      <c r="LR877" s="24"/>
      <c r="LS877" s="24"/>
      <c r="LT877" s="24"/>
      <c r="LU877" s="24"/>
      <c r="LV877" s="24"/>
      <c r="LW877" s="24"/>
      <c r="LX877" s="24"/>
      <c r="LY877" s="24"/>
      <c r="LZ877" s="24"/>
      <c r="MA877" s="24"/>
      <c r="MB877" s="24"/>
      <c r="MC877" s="24"/>
      <c r="MD877" s="24"/>
      <c r="ME877" s="24"/>
      <c r="MF877" s="24"/>
      <c r="MG877" s="24"/>
      <c r="MH877" s="24"/>
      <c r="MI877" s="24"/>
      <c r="MJ877" s="24"/>
      <c r="MK877" s="24"/>
      <c r="ML877" s="24"/>
      <c r="MM877" s="24"/>
      <c r="MN877" s="24"/>
      <c r="MO877" s="24"/>
      <c r="MP877" s="24"/>
      <c r="MQ877" s="24"/>
      <c r="MR877" s="24"/>
      <c r="MS877" s="24"/>
      <c r="MT877" s="24"/>
      <c r="MU877" s="24"/>
      <c r="MV877" s="24"/>
      <c r="MW877" s="24"/>
      <c r="MX877" s="24"/>
      <c r="MY877" s="24"/>
      <c r="MZ877" s="24"/>
      <c r="NA877" s="24"/>
      <c r="NB877" s="24"/>
      <c r="NC877" s="24"/>
      <c r="ND877" s="24"/>
      <c r="NE877" s="24"/>
      <c r="NF877" s="24"/>
      <c r="NG877" s="24"/>
      <c r="NH877" s="24"/>
      <c r="NI877" s="24"/>
      <c r="NJ877" s="24"/>
      <c r="NK877" s="24"/>
      <c r="NL877" s="24"/>
      <c r="NM877" s="24"/>
      <c r="NN877" s="24"/>
      <c r="NO877" s="24"/>
      <c r="NP877" s="24"/>
      <c r="NQ877" s="24"/>
      <c r="NR877" s="24"/>
      <c r="NS877" s="24"/>
      <c r="NT877" s="24"/>
      <c r="NU877" s="24"/>
      <c r="NV877" s="24"/>
      <c r="NW877" s="24"/>
      <c r="NX877" s="24"/>
      <c r="NY877" s="24"/>
      <c r="NZ877" s="24"/>
      <c r="OA877" s="24"/>
      <c r="OB877" s="24"/>
      <c r="OC877" s="24"/>
      <c r="OD877" s="24"/>
      <c r="OE877" s="24"/>
      <c r="OF877" s="24"/>
      <c r="OG877" s="24"/>
      <c r="OH877" s="24"/>
      <c r="OI877" s="24"/>
      <c r="OJ877" s="24"/>
      <c r="OK877" s="24"/>
      <c r="OL877" s="24"/>
      <c r="OM877" s="24"/>
      <c r="ON877" s="24"/>
      <c r="OO877" s="24"/>
      <c r="OP877" s="24"/>
      <c r="OQ877" s="24"/>
      <c r="OR877" s="24"/>
      <c r="OS877" s="24"/>
      <c r="OT877" s="24"/>
      <c r="OU877" s="24"/>
      <c r="OV877" s="24"/>
      <c r="OW877" s="24"/>
      <c r="OX877" s="24"/>
      <c r="OY877" s="24"/>
      <c r="OZ877" s="24"/>
      <c r="PA877" s="24"/>
      <c r="PB877" s="24"/>
      <c r="PC877" s="24"/>
      <c r="PD877" s="24"/>
      <c r="PE877" s="24"/>
      <c r="PF877" s="24"/>
      <c r="PG877" s="24"/>
      <c r="PH877" s="24"/>
      <c r="PI877" s="24"/>
      <c r="PJ877" s="24"/>
      <c r="PK877" s="24"/>
      <c r="PL877" s="24"/>
      <c r="PM877" s="24"/>
      <c r="PN877" s="24"/>
      <c r="PO877" s="24"/>
      <c r="PP877" s="24"/>
      <c r="PQ877" s="24"/>
      <c r="PR877" s="24"/>
      <c r="PS877" s="24"/>
      <c r="PT877" s="24"/>
      <c r="PU877" s="24"/>
      <c r="PV877" s="24"/>
      <c r="PW877" s="24"/>
      <c r="PX877" s="24"/>
      <c r="PY877" s="24"/>
      <c r="PZ877" s="24"/>
      <c r="QA877" s="24"/>
      <c r="QB877" s="24"/>
      <c r="QC877" s="24"/>
      <c r="QD877" s="24"/>
      <c r="QE877" s="24"/>
      <c r="QF877" s="24"/>
      <c r="QG877" s="24"/>
      <c r="QH877" s="24"/>
      <c r="QI877" s="24"/>
      <c r="QJ877" s="24"/>
      <c r="QK877" s="24"/>
      <c r="QL877" s="24"/>
      <c r="QM877" s="24"/>
      <c r="QN877" s="24"/>
      <c r="QO877" s="24"/>
      <c r="QP877" s="24"/>
      <c r="QQ877" s="24"/>
      <c r="QR877" s="24"/>
      <c r="QS877" s="24"/>
      <c r="QT877" s="24"/>
      <c r="QU877" s="24"/>
      <c r="QV877" s="24"/>
      <c r="QW877" s="24"/>
      <c r="QX877" s="24"/>
      <c r="QY877" s="24"/>
      <c r="QZ877" s="24"/>
      <c r="RA877" s="24"/>
      <c r="RB877" s="24"/>
      <c r="RC877" s="24"/>
      <c r="RD877" s="24"/>
      <c r="RE877" s="24"/>
      <c r="RF877" s="24"/>
      <c r="RG877" s="24"/>
      <c r="RH877" s="24"/>
      <c r="RI877" s="24"/>
      <c r="RJ877" s="24"/>
      <c r="RK877" s="24"/>
      <c r="RL877" s="24"/>
      <c r="RM877" s="24"/>
      <c r="RN877" s="24"/>
      <c r="RO877" s="24"/>
      <c r="RP877" s="24"/>
      <c r="RQ877" s="24"/>
      <c r="RR877" s="24"/>
      <c r="RS877" s="24"/>
      <c r="RT877" s="24"/>
      <c r="RU877" s="24"/>
      <c r="RV877" s="24"/>
      <c r="RW877" s="24"/>
      <c r="RX877" s="24"/>
      <c r="RY877" s="24"/>
      <c r="RZ877" s="24"/>
      <c r="SA877" s="24"/>
      <c r="SB877" s="24"/>
      <c r="SC877" s="24"/>
      <c r="SD877" s="24"/>
      <c r="SE877" s="24"/>
      <c r="SF877" s="24"/>
      <c r="SG877" s="24"/>
      <c r="SH877" s="24"/>
      <c r="SI877" s="24"/>
      <c r="SJ877" s="24"/>
      <c r="SK877" s="24"/>
      <c r="SL877" s="24"/>
      <c r="SM877" s="24"/>
      <c r="SN877" s="24"/>
      <c r="SO877" s="24"/>
      <c r="SP877" s="24"/>
      <c r="SQ877" s="24"/>
      <c r="SR877" s="24"/>
      <c r="SS877" s="24"/>
      <c r="ST877" s="24"/>
      <c r="SU877" s="24"/>
      <c r="SV877" s="24"/>
      <c r="SW877" s="24"/>
      <c r="SX877" s="24"/>
      <c r="SY877" s="24"/>
      <c r="SZ877" s="24"/>
      <c r="TA877" s="24"/>
      <c r="TB877" s="24"/>
      <c r="TC877" s="24"/>
      <c r="TD877" s="24"/>
      <c r="TE877" s="24"/>
      <c r="TF877" s="24"/>
      <c r="TG877" s="24"/>
      <c r="TH877" s="24"/>
      <c r="TI877" s="24"/>
      <c r="TJ877" s="24"/>
      <c r="TK877" s="24"/>
      <c r="TL877" s="24"/>
      <c r="TM877" s="24"/>
      <c r="TN877" s="24"/>
      <c r="TO877" s="24"/>
      <c r="TP877" s="24"/>
      <c r="TQ877" s="24"/>
      <c r="TR877" s="24"/>
      <c r="TS877" s="24"/>
      <c r="TT877" s="24"/>
      <c r="TU877" s="24"/>
      <c r="TV877" s="24"/>
      <c r="TW877" s="24"/>
      <c r="TX877" s="24"/>
      <c r="TY877" s="24"/>
      <c r="TZ877" s="24"/>
      <c r="UA877" s="24"/>
      <c r="UB877" s="24"/>
      <c r="UC877" s="24"/>
      <c r="UD877" s="24"/>
      <c r="UE877" s="24"/>
      <c r="UF877" s="24"/>
      <c r="UG877" s="24"/>
      <c r="UH877" s="24"/>
      <c r="UI877" s="24"/>
      <c r="UJ877" s="24"/>
      <c r="UK877" s="24"/>
      <c r="UL877" s="24"/>
      <c r="UM877" s="24"/>
      <c r="UN877" s="24"/>
      <c r="UO877" s="24"/>
      <c r="UP877" s="24"/>
      <c r="UQ877" s="24"/>
      <c r="UR877" s="24"/>
      <c r="US877" s="24"/>
      <c r="UT877" s="24"/>
      <c r="UU877" s="24"/>
      <c r="UV877" s="24"/>
      <c r="UW877" s="24"/>
      <c r="UX877" s="24"/>
      <c r="UY877" s="24"/>
      <c r="UZ877" s="24"/>
      <c r="VA877" s="24"/>
      <c r="VB877" s="24"/>
      <c r="VC877" s="24"/>
      <c r="VD877" s="24"/>
      <c r="VE877" s="24"/>
      <c r="VF877" s="24"/>
      <c r="VG877" s="24"/>
      <c r="VH877" s="24"/>
      <c r="VI877" s="24"/>
      <c r="VJ877" s="24"/>
      <c r="VK877" s="24"/>
      <c r="VL877" s="24"/>
      <c r="VM877" s="24"/>
      <c r="VN877" s="24"/>
      <c r="VO877" s="24"/>
      <c r="VP877" s="24"/>
      <c r="VQ877" s="24"/>
      <c r="VR877" s="24"/>
      <c r="VS877" s="24"/>
      <c r="VT877" s="24"/>
      <c r="VU877" s="24"/>
      <c r="VV877" s="24"/>
      <c r="VW877" s="24"/>
      <c r="VX877" s="24"/>
      <c r="VY877" s="24"/>
      <c r="VZ877" s="24"/>
      <c r="WA877" s="24"/>
      <c r="WB877" s="24"/>
      <c r="WC877" s="24"/>
      <c r="WD877" s="24"/>
      <c r="WE877" s="24"/>
      <c r="WF877" s="24"/>
      <c r="WG877" s="24"/>
      <c r="WH877" s="24"/>
      <c r="WI877" s="24"/>
      <c r="WJ877" s="24"/>
      <c r="WK877" s="24"/>
      <c r="WL877" s="24"/>
      <c r="WM877" s="24"/>
      <c r="WN877" s="24"/>
      <c r="WO877" s="24"/>
      <c r="WP877" s="24"/>
      <c r="WQ877" s="24"/>
      <c r="WR877" s="24"/>
      <c r="WS877" s="24"/>
      <c r="WT877" s="24"/>
      <c r="WU877" s="24"/>
      <c r="WV877" s="24"/>
      <c r="WW877" s="24"/>
      <c r="WX877" s="24"/>
      <c r="WY877" s="24"/>
      <c r="WZ877" s="24"/>
      <c r="XA877" s="24"/>
      <c r="XB877" s="24"/>
      <c r="XC877" s="24"/>
      <c r="XD877" s="24"/>
      <c r="XE877" s="24"/>
      <c r="XF877" s="24"/>
      <c r="XG877" s="24"/>
      <c r="XH877" s="24"/>
      <c r="XI877" s="24"/>
      <c r="XJ877" s="24"/>
      <c r="XK877" s="24"/>
      <c r="XL877" s="24"/>
      <c r="XM877" s="24"/>
      <c r="XN877" s="24"/>
      <c r="XO877" s="24"/>
      <c r="XP877" s="24"/>
      <c r="XQ877" s="24"/>
      <c r="XR877" s="24"/>
      <c r="XS877" s="24"/>
      <c r="XT877" s="24"/>
      <c r="XU877" s="24"/>
      <c r="XV877" s="24"/>
      <c r="XW877" s="24"/>
      <c r="XX877" s="24"/>
      <c r="XY877" s="24"/>
      <c r="XZ877" s="24"/>
      <c r="YA877" s="24"/>
      <c r="YB877" s="24"/>
      <c r="YC877" s="24"/>
      <c r="YD877" s="24"/>
      <c r="YE877" s="24"/>
      <c r="YF877" s="24"/>
      <c r="YG877" s="24"/>
      <c r="YH877" s="24"/>
      <c r="YI877" s="24"/>
      <c r="YJ877" s="24"/>
      <c r="YK877" s="24"/>
      <c r="YL877" s="24"/>
      <c r="YM877" s="24"/>
      <c r="YN877" s="24"/>
      <c r="YO877" s="24"/>
      <c r="YP877" s="24"/>
      <c r="YQ877" s="24"/>
      <c r="YR877" s="24"/>
      <c r="YS877" s="24"/>
      <c r="YT877" s="24"/>
      <c r="YU877" s="24"/>
      <c r="YV877" s="24"/>
      <c r="YW877" s="24"/>
      <c r="YX877" s="24"/>
      <c r="YY877" s="24"/>
      <c r="YZ877" s="24"/>
      <c r="ZA877" s="24"/>
      <c r="ZB877" s="24"/>
      <c r="ZC877" s="24"/>
      <c r="ZD877" s="24"/>
      <c r="ZE877" s="24"/>
      <c r="ZF877" s="24"/>
      <c r="ZG877" s="24"/>
      <c r="ZH877" s="24"/>
      <c r="ZI877" s="24"/>
      <c r="ZJ877" s="24"/>
      <c r="ZK877" s="24"/>
      <c r="ZL877" s="24"/>
      <c r="ZM877" s="24"/>
      <c r="ZN877" s="24"/>
      <c r="ZO877" s="24"/>
      <c r="ZP877" s="24"/>
      <c r="ZQ877" s="24"/>
      <c r="ZR877" s="24"/>
      <c r="ZS877" s="24"/>
      <c r="ZT877" s="24"/>
      <c r="ZU877" s="24"/>
      <c r="ZV877" s="24"/>
      <c r="ZW877" s="24"/>
      <c r="ZX877" s="24"/>
      <c r="ZY877" s="24"/>
      <c r="ZZ877" s="24"/>
      <c r="AAA877" s="24"/>
      <c r="AAB877" s="24"/>
      <c r="AAC877" s="24"/>
      <c r="AAD877" s="24"/>
      <c r="AAE877" s="24"/>
      <c r="AAF877" s="24"/>
      <c r="AAG877" s="24"/>
      <c r="AAH877" s="24"/>
      <c r="AAI877" s="24"/>
      <c r="AAJ877" s="24"/>
      <c r="AAK877" s="24"/>
      <c r="AAL877" s="24"/>
      <c r="AAM877" s="24"/>
      <c r="AAN877" s="24"/>
      <c r="AAO877" s="24"/>
      <c r="AAP877" s="24"/>
      <c r="AAQ877" s="24"/>
      <c r="AAR877" s="24"/>
      <c r="AAS877" s="24"/>
      <c r="AAT877" s="24"/>
      <c r="AAU877" s="24"/>
      <c r="AAV877" s="24"/>
      <c r="AAW877" s="24"/>
      <c r="AAX877" s="24"/>
      <c r="AAY877" s="24"/>
      <c r="AAZ877" s="24"/>
      <c r="ABA877" s="24"/>
      <c r="ABB877" s="24"/>
      <c r="ABC877" s="24"/>
      <c r="ABD877" s="24"/>
      <c r="ABE877" s="24"/>
      <c r="ABF877" s="24"/>
      <c r="ABG877" s="24"/>
      <c r="ABH877" s="24"/>
      <c r="ABI877" s="24"/>
      <c r="ABJ877" s="24"/>
      <c r="ABK877" s="24"/>
      <c r="ABL877" s="24"/>
      <c r="ABM877" s="24"/>
      <c r="ABN877" s="24"/>
      <c r="ABO877" s="24"/>
      <c r="ABP877" s="24"/>
      <c r="ABQ877" s="24"/>
      <c r="ABR877" s="24"/>
      <c r="ABS877" s="24"/>
      <c r="ABT877" s="24"/>
      <c r="ABU877" s="24"/>
      <c r="ABV877" s="24"/>
      <c r="ABW877" s="24"/>
      <c r="ABX877" s="24"/>
      <c r="ABY877" s="24"/>
      <c r="ABZ877" s="24"/>
      <c r="ACA877" s="24"/>
      <c r="ACB877" s="24"/>
      <c r="ACC877" s="24"/>
      <c r="ACD877" s="24"/>
      <c r="ACE877" s="24"/>
      <c r="ACF877" s="24"/>
      <c r="ACG877" s="24"/>
      <c r="ACH877" s="24"/>
      <c r="ACI877" s="24"/>
      <c r="ACJ877" s="24"/>
      <c r="ACK877" s="24"/>
      <c r="ACL877" s="24"/>
      <c r="ACM877" s="24"/>
      <c r="ACN877" s="24"/>
      <c r="ACO877" s="24"/>
      <c r="ACP877" s="24"/>
      <c r="ACQ877" s="24"/>
      <c r="ACR877" s="24"/>
      <c r="ACS877" s="24"/>
      <c r="ACT877" s="24"/>
      <c r="ACU877" s="24"/>
      <c r="ACV877" s="24"/>
      <c r="ACW877" s="24"/>
      <c r="ACX877" s="24"/>
      <c r="ACY877" s="24"/>
      <c r="ACZ877" s="24"/>
      <c r="ADA877" s="24"/>
      <c r="ADB877" s="24"/>
      <c r="ADC877" s="24"/>
      <c r="ADD877" s="24"/>
      <c r="ADE877" s="24"/>
      <c r="ADF877" s="24"/>
      <c r="ADG877" s="24"/>
      <c r="ADH877" s="24"/>
      <c r="ADI877" s="24"/>
      <c r="ADJ877" s="24"/>
      <c r="ADK877" s="24"/>
      <c r="ADL877" s="24"/>
      <c r="ADM877" s="24"/>
      <c r="ADN877" s="24"/>
      <c r="ADO877" s="24"/>
      <c r="ADP877" s="24"/>
      <c r="ADQ877" s="24"/>
      <c r="ADR877" s="24"/>
      <c r="ADS877" s="24"/>
      <c r="ADT877" s="24"/>
      <c r="ADU877" s="24"/>
      <c r="ADV877" s="24"/>
      <c r="ADW877" s="24"/>
      <c r="ADX877" s="24"/>
      <c r="ADY877" s="24"/>
      <c r="ADZ877" s="24"/>
      <c r="AEA877" s="24"/>
      <c r="AEB877" s="24"/>
      <c r="AEC877" s="24"/>
      <c r="AED877" s="24"/>
      <c r="AEE877" s="24"/>
      <c r="AEF877" s="24"/>
      <c r="AEG877" s="24"/>
      <c r="AEH877" s="24"/>
      <c r="AEI877" s="24"/>
      <c r="AEJ877" s="24"/>
      <c r="AEK877" s="24"/>
      <c r="AEL877" s="24"/>
      <c r="AEM877" s="24"/>
      <c r="AEN877" s="24"/>
      <c r="AEO877" s="24"/>
      <c r="AEP877" s="24"/>
      <c r="AEQ877" s="24"/>
      <c r="AER877" s="24"/>
      <c r="AES877" s="24"/>
      <c r="AET877" s="24"/>
      <c r="AEU877" s="24"/>
      <c r="AEV877" s="24"/>
      <c r="AEW877" s="24"/>
      <c r="AEX877" s="24"/>
      <c r="AEY877" s="24"/>
      <c r="AEZ877" s="24"/>
      <c r="AFA877" s="24"/>
      <c r="AFB877" s="24"/>
      <c r="AFC877" s="24"/>
      <c r="AFD877" s="24"/>
      <c r="AFE877" s="24"/>
      <c r="AFF877" s="24"/>
      <c r="AFG877" s="24"/>
      <c r="AFH877" s="24"/>
      <c r="AFI877" s="24"/>
      <c r="AFJ877" s="24"/>
      <c r="AFK877" s="24"/>
      <c r="AFL877" s="24"/>
      <c r="AFM877" s="24"/>
      <c r="AFN877" s="24"/>
      <c r="AFO877" s="24"/>
      <c r="AFP877" s="24"/>
      <c r="AFQ877" s="24"/>
      <c r="AFR877" s="24"/>
      <c r="AFS877" s="24"/>
      <c r="AFT877" s="24"/>
      <c r="AFU877" s="24"/>
      <c r="AFV877" s="24"/>
      <c r="AFW877" s="24"/>
      <c r="AFX877" s="24"/>
      <c r="AFY877" s="24"/>
      <c r="AFZ877" s="24"/>
      <c r="AGA877" s="24"/>
      <c r="AGB877" s="24"/>
      <c r="AGC877" s="24"/>
      <c r="AGD877" s="24"/>
      <c r="AGE877" s="24"/>
      <c r="AGF877" s="24"/>
      <c r="AGG877" s="24"/>
      <c r="AGH877" s="24"/>
      <c r="AGI877" s="24"/>
      <c r="AGJ877" s="24"/>
      <c r="AGK877" s="24"/>
      <c r="AGL877" s="24"/>
      <c r="AGM877" s="24"/>
      <c r="AGN877" s="24"/>
      <c r="AGO877" s="24"/>
      <c r="AGP877" s="24"/>
      <c r="AGQ877" s="24"/>
      <c r="AGR877" s="24"/>
      <c r="AGS877" s="24"/>
      <c r="AGT877" s="24"/>
      <c r="AGU877" s="24"/>
      <c r="AGV877" s="24"/>
      <c r="AGW877" s="24"/>
      <c r="AGX877" s="24"/>
      <c r="AGY877" s="24"/>
      <c r="AGZ877" s="24"/>
      <c r="AHA877" s="24"/>
      <c r="AHB877" s="24"/>
      <c r="AHC877" s="24"/>
      <c r="AHD877" s="24"/>
      <c r="AHE877" s="24"/>
      <c r="AHF877" s="24"/>
      <c r="AHG877" s="24"/>
      <c r="AHH877" s="24"/>
      <c r="AHI877" s="24"/>
      <c r="AHJ877" s="24"/>
      <c r="AHK877" s="24"/>
      <c r="AHL877" s="24"/>
      <c r="AHM877" s="24"/>
      <c r="AHN877" s="24"/>
      <c r="AHO877" s="24"/>
      <c r="AHP877" s="24"/>
      <c r="AHQ877" s="24"/>
      <c r="AHR877" s="24"/>
      <c r="AHS877" s="24"/>
      <c r="AHT877" s="24"/>
      <c r="AHU877" s="24"/>
      <c r="AHV877" s="24"/>
      <c r="AHW877" s="24"/>
      <c r="AHX877" s="24"/>
      <c r="AHY877" s="24"/>
      <c r="AHZ877" s="24"/>
      <c r="AIA877" s="24"/>
      <c r="AIB877" s="24"/>
      <c r="AIC877" s="24"/>
      <c r="AID877" s="24"/>
      <c r="AIE877" s="24"/>
      <c r="AIF877" s="24"/>
      <c r="AIG877" s="24"/>
      <c r="AIH877" s="24"/>
      <c r="AII877" s="24"/>
      <c r="AIJ877" s="24"/>
      <c r="AIK877" s="24"/>
      <c r="AIL877" s="24"/>
      <c r="AIM877" s="24"/>
      <c r="AIN877" s="24"/>
      <c r="AIO877" s="24"/>
      <c r="AIP877" s="24"/>
      <c r="AIQ877" s="24"/>
      <c r="AIR877" s="24"/>
      <c r="AIS877" s="24"/>
      <c r="AIT877" s="24"/>
      <c r="AIU877" s="24"/>
      <c r="AIV877" s="24"/>
      <c r="AIW877" s="24"/>
      <c r="AIX877" s="24"/>
      <c r="AIY877" s="24"/>
      <c r="AIZ877" s="24"/>
      <c r="AJA877" s="24"/>
      <c r="AJB877" s="24"/>
      <c r="AJC877" s="24"/>
      <c r="AJD877" s="24"/>
      <c r="AJE877" s="24"/>
      <c r="AJF877" s="24"/>
      <c r="AJG877" s="24"/>
      <c r="AJH877" s="24"/>
      <c r="AJI877" s="24"/>
      <c r="AJJ877" s="24"/>
      <c r="AJK877" s="24"/>
      <c r="AJL877" s="24"/>
      <c r="AJM877" s="24"/>
      <c r="AJN877" s="24"/>
      <c r="AJO877" s="24"/>
      <c r="AJP877" s="24"/>
      <c r="AJQ877" s="24"/>
      <c r="AJR877" s="24"/>
      <c r="AJS877" s="24"/>
      <c r="AJT877" s="24"/>
      <c r="AJU877" s="24"/>
      <c r="AJV877" s="24"/>
      <c r="AJW877" s="24"/>
      <c r="AJX877" s="24"/>
      <c r="AJY877" s="24"/>
      <c r="AJZ877" s="24"/>
      <c r="AKA877" s="24"/>
      <c r="AKB877" s="24"/>
      <c r="AKC877" s="24"/>
      <c r="AKD877" s="24"/>
      <c r="AKE877" s="24"/>
      <c r="AKF877" s="24"/>
      <c r="AKG877" s="24"/>
      <c r="AKH877" s="24"/>
      <c r="AKI877" s="24"/>
      <c r="AKJ877" s="24"/>
      <c r="AKK877" s="24"/>
      <c r="AKL877" s="24"/>
      <c r="AKM877" s="24"/>
      <c r="AKN877" s="24"/>
      <c r="AKO877" s="24"/>
      <c r="AKP877" s="24"/>
      <c r="AKQ877" s="24"/>
      <c r="AKR877" s="24"/>
      <c r="AKS877" s="24"/>
      <c r="AKT877" s="24"/>
      <c r="AKU877" s="24"/>
      <c r="AKV877" s="24"/>
      <c r="AKW877" s="24"/>
      <c r="AKX877" s="24"/>
      <c r="AKY877" s="24"/>
      <c r="AKZ877" s="24"/>
      <c r="ALA877" s="24"/>
      <c r="ALB877" s="24"/>
      <c r="ALC877" s="24"/>
      <c r="ALD877" s="24"/>
      <c r="ALE877" s="24"/>
      <c r="ALF877" s="24"/>
      <c r="ALG877" s="24"/>
      <c r="ALH877" s="24"/>
      <c r="ALI877" s="24"/>
      <c r="ALJ877" s="24"/>
      <c r="ALK877" s="24"/>
      <c r="ALL877" s="24"/>
      <c r="ALM877" s="24"/>
      <c r="ALN877" s="24"/>
      <c r="ALO877" s="24"/>
      <c r="ALP877" s="24"/>
      <c r="ALQ877" s="24"/>
      <c r="ALR877" s="24"/>
      <c r="ALS877" s="24"/>
      <c r="ALT877" s="24"/>
      <c r="ALU877" s="24"/>
      <c r="ALV877" s="24"/>
      <c r="ALW877" s="24"/>
      <c r="ALX877" s="24"/>
      <c r="ALY877" s="24"/>
      <c r="ALZ877" s="24"/>
      <c r="AMA877" s="24"/>
      <c r="AMB877" s="24"/>
      <c r="AMC877" s="24"/>
      <c r="AMD877" s="24"/>
      <c r="AME877" s="24"/>
      <c r="AMF877" s="24"/>
      <c r="AMG877" s="24"/>
      <c r="AMH877" s="24"/>
      <c r="AMI877" s="24"/>
      <c r="AMJ877" s="24"/>
      <c r="AMK877" s="24"/>
      <c r="AML877" s="24"/>
      <c r="AMM877" s="24"/>
      <c r="AMN877" s="24"/>
      <c r="AMO877" s="24"/>
      <c r="AMP877" s="24"/>
      <c r="AMQ877" s="24"/>
      <c r="AMR877" s="24"/>
      <c r="AMS877" s="24"/>
      <c r="AMT877" s="24"/>
      <c r="AMU877" s="24"/>
      <c r="AMV877" s="24"/>
      <c r="AMW877" s="24"/>
      <c r="AMX877" s="24"/>
      <c r="AMY877" s="24"/>
      <c r="AMZ877" s="24"/>
      <c r="ANA877" s="24"/>
      <c r="ANB877" s="24"/>
      <c r="ANC877" s="24"/>
      <c r="AND877" s="24"/>
      <c r="ANE877" s="24"/>
      <c r="ANF877" s="24"/>
      <c r="ANG877" s="24"/>
      <c r="ANH877" s="24"/>
      <c r="ANI877" s="24"/>
      <c r="ANJ877" s="24"/>
      <c r="ANK877" s="24"/>
      <c r="ANL877" s="24"/>
      <c r="ANM877" s="24"/>
      <c r="ANN877" s="24"/>
      <c r="ANO877" s="24"/>
      <c r="ANP877" s="24"/>
      <c r="ANQ877" s="24"/>
      <c r="ANR877" s="24"/>
      <c r="ANS877" s="24"/>
      <c r="ANT877" s="24"/>
      <c r="ANU877" s="24"/>
      <c r="ANV877" s="24"/>
      <c r="ANW877" s="24"/>
      <c r="ANX877" s="24"/>
      <c r="ANY877" s="24"/>
      <c r="ANZ877" s="24"/>
      <c r="AOA877" s="24"/>
      <c r="AOB877" s="24"/>
      <c r="AOC877" s="24"/>
      <c r="AOD877" s="24"/>
      <c r="AOE877" s="24"/>
      <c r="AOF877" s="24"/>
      <c r="AOG877" s="24"/>
      <c r="AOH877" s="24"/>
      <c r="AOI877" s="24"/>
      <c r="AOJ877" s="24"/>
      <c r="AOK877" s="24"/>
      <c r="AOL877" s="24"/>
      <c r="AOM877" s="24"/>
      <c r="AON877" s="24"/>
      <c r="AOO877" s="24"/>
      <c r="AOP877" s="24"/>
      <c r="AOQ877" s="24"/>
      <c r="AOR877" s="24"/>
      <c r="AOS877" s="24"/>
      <c r="AOT877" s="24"/>
      <c r="AOU877" s="24"/>
      <c r="AOV877" s="24"/>
      <c r="AOW877" s="24"/>
      <c r="AOX877" s="24"/>
      <c r="AOY877" s="24"/>
      <c r="AOZ877" s="24"/>
      <c r="APA877" s="24"/>
      <c r="APB877" s="24"/>
      <c r="APC877" s="24"/>
      <c r="APD877" s="24"/>
      <c r="APE877" s="24"/>
      <c r="APF877" s="24"/>
      <c r="APG877" s="24"/>
      <c r="APH877" s="24"/>
      <c r="API877" s="24"/>
      <c r="APJ877" s="24"/>
      <c r="APK877" s="24"/>
      <c r="APL877" s="24"/>
      <c r="APM877" s="24"/>
      <c r="APN877" s="24"/>
      <c r="APO877" s="24"/>
      <c r="APP877" s="24"/>
      <c r="APQ877" s="24"/>
      <c r="APR877" s="24"/>
      <c r="APS877" s="24"/>
      <c r="APT877" s="24"/>
      <c r="APU877" s="24"/>
      <c r="APV877" s="24"/>
      <c r="APW877" s="24"/>
      <c r="APX877" s="24"/>
      <c r="APY877" s="24"/>
      <c r="APZ877" s="24"/>
      <c r="AQA877" s="24"/>
      <c r="AQB877" s="24"/>
      <c r="AQC877" s="24"/>
      <c r="AQD877" s="24"/>
      <c r="AQE877" s="24"/>
      <c r="AQF877" s="24"/>
      <c r="AQG877" s="24"/>
      <c r="AQH877" s="24"/>
      <c r="AQI877" s="24"/>
      <c r="AQJ877" s="24"/>
      <c r="AQK877" s="24"/>
      <c r="AQL877" s="24"/>
      <c r="AQM877" s="24"/>
      <c r="AQN877" s="24"/>
      <c r="AQO877" s="24"/>
      <c r="AQP877" s="24"/>
      <c r="AQQ877" s="24"/>
      <c r="AQR877" s="24"/>
      <c r="AQS877" s="24"/>
      <c r="AQT877" s="24"/>
      <c r="AQU877" s="24"/>
      <c r="AQV877" s="24"/>
      <c r="AQW877" s="24"/>
      <c r="AQX877" s="24"/>
      <c r="AQY877" s="24"/>
      <c r="AQZ877" s="24"/>
      <c r="ARA877" s="24"/>
      <c r="ARB877" s="24"/>
      <c r="ARC877" s="24"/>
      <c r="ARD877" s="24"/>
      <c r="ARE877" s="24"/>
      <c r="ARF877" s="24"/>
      <c r="ARG877" s="24"/>
      <c r="ARH877" s="24"/>
      <c r="ARI877" s="24"/>
      <c r="ARJ877" s="24"/>
      <c r="ARK877" s="24"/>
      <c r="ARL877" s="24"/>
      <c r="ARM877" s="24"/>
      <c r="ARN877" s="24"/>
      <c r="ARO877" s="24"/>
      <c r="ARP877" s="24"/>
      <c r="ARQ877" s="24"/>
      <c r="ARR877" s="24"/>
      <c r="ARS877" s="24"/>
      <c r="ART877" s="24"/>
      <c r="ARU877" s="24"/>
      <c r="ARV877" s="24"/>
      <c r="ARW877" s="24"/>
      <c r="ARX877" s="24"/>
      <c r="ARY877" s="24"/>
      <c r="ARZ877" s="24"/>
      <c r="ASA877" s="24"/>
      <c r="ASB877" s="24"/>
      <c r="ASC877" s="24"/>
      <c r="ASD877" s="24"/>
      <c r="ASE877" s="24"/>
      <c r="ASF877" s="24"/>
      <c r="ASG877" s="24"/>
      <c r="ASH877" s="24"/>
      <c r="ASI877" s="24"/>
      <c r="ASJ877" s="24"/>
      <c r="ASK877" s="24"/>
      <c r="ASL877" s="24"/>
      <c r="ASM877" s="24"/>
      <c r="ASN877" s="24"/>
      <c r="ASO877" s="24"/>
      <c r="ASP877" s="24"/>
      <c r="ASQ877" s="24"/>
      <c r="ASR877" s="24"/>
      <c r="ASS877" s="24"/>
      <c r="AST877" s="24"/>
      <c r="ASU877" s="24"/>
      <c r="ASV877" s="24"/>
      <c r="ASW877" s="24"/>
      <c r="ASX877" s="24"/>
      <c r="ASY877" s="24"/>
      <c r="ASZ877" s="24"/>
      <c r="ATA877" s="24"/>
      <c r="ATB877" s="24"/>
      <c r="ATC877" s="24"/>
      <c r="ATD877" s="24"/>
      <c r="ATE877" s="24"/>
      <c r="ATF877" s="24"/>
      <c r="ATG877" s="24"/>
      <c r="ATH877" s="24"/>
      <c r="ATI877" s="24"/>
      <c r="ATJ877" s="24"/>
      <c r="ATK877" s="24"/>
      <c r="ATL877" s="24"/>
      <c r="ATM877" s="24"/>
      <c r="ATN877" s="24"/>
      <c r="ATO877" s="24"/>
      <c r="ATP877" s="24"/>
      <c r="ATQ877" s="24"/>
      <c r="ATR877" s="24"/>
      <c r="ATS877" s="24"/>
      <c r="ATT877" s="24"/>
      <c r="ATU877" s="24"/>
      <c r="ATV877" s="24"/>
      <c r="ATW877" s="24"/>
      <c r="ATX877" s="24"/>
      <c r="ATY877" s="24"/>
      <c r="ATZ877" s="24"/>
      <c r="AUA877" s="24"/>
      <c r="AUB877" s="24"/>
      <c r="AUC877" s="24"/>
      <c r="AUD877" s="24"/>
      <c r="AUE877" s="24"/>
      <c r="AUF877" s="24"/>
      <c r="AUG877" s="24"/>
      <c r="AUH877" s="24"/>
      <c r="AUI877" s="24"/>
      <c r="AUJ877" s="24"/>
      <c r="AUK877" s="24"/>
      <c r="AUL877" s="24"/>
      <c r="AUM877" s="24"/>
      <c r="AUN877" s="24"/>
      <c r="AUO877" s="24"/>
      <c r="AUP877" s="24"/>
      <c r="AUQ877" s="24"/>
      <c r="AUR877" s="24"/>
      <c r="AUS877" s="24"/>
      <c r="AUT877" s="24"/>
      <c r="AUU877" s="24"/>
      <c r="AUV877" s="24"/>
      <c r="AUW877" s="24"/>
      <c r="AUX877" s="24"/>
      <c r="AUY877" s="24"/>
      <c r="AUZ877" s="24"/>
      <c r="AVA877" s="24"/>
      <c r="AVB877" s="24"/>
      <c r="AVC877" s="24"/>
      <c r="AVD877" s="24"/>
      <c r="AVE877" s="24"/>
      <c r="AVF877" s="24"/>
      <c r="AVG877" s="24"/>
      <c r="AVH877" s="24"/>
      <c r="AVI877" s="24"/>
      <c r="AVJ877" s="24"/>
      <c r="AVK877" s="24"/>
      <c r="AVL877" s="24"/>
      <c r="AVM877" s="24"/>
      <c r="AVN877" s="24"/>
      <c r="AVO877" s="24"/>
      <c r="AVP877" s="24"/>
      <c r="AVQ877" s="24"/>
      <c r="AVR877" s="24"/>
      <c r="AVS877" s="24"/>
      <c r="AVT877" s="24"/>
      <c r="AVU877" s="24"/>
      <c r="AVV877" s="24"/>
      <c r="AVW877" s="24"/>
      <c r="AVX877" s="24"/>
      <c r="AVY877" s="24"/>
      <c r="AVZ877" s="24"/>
      <c r="AWA877" s="24"/>
      <c r="AWB877" s="24"/>
      <c r="AWC877" s="24"/>
      <c r="AWD877" s="24"/>
      <c r="AWE877" s="24"/>
      <c r="AWF877" s="24"/>
      <c r="AWG877" s="24"/>
      <c r="AWH877" s="24"/>
      <c r="AWI877" s="24"/>
      <c r="AWJ877" s="24"/>
      <c r="AWK877" s="24"/>
      <c r="AWL877" s="24"/>
      <c r="AWM877" s="24"/>
      <c r="AWN877" s="24"/>
      <c r="AWO877" s="24"/>
      <c r="AWP877" s="24"/>
      <c r="AWQ877" s="24"/>
      <c r="AWR877" s="24"/>
      <c r="AWS877" s="24"/>
      <c r="AWT877" s="24"/>
      <c r="AWU877" s="24"/>
      <c r="AWV877" s="24"/>
      <c r="AWW877" s="24"/>
      <c r="AWX877" s="24"/>
      <c r="AWY877" s="24"/>
      <c r="AWZ877" s="24"/>
      <c r="AXA877" s="24"/>
      <c r="AXB877" s="24"/>
      <c r="AXC877" s="24"/>
      <c r="AXD877" s="24"/>
      <c r="AXE877" s="24"/>
      <c r="AXF877" s="24"/>
      <c r="AXG877" s="24"/>
      <c r="AXH877" s="24"/>
      <c r="AXI877" s="24"/>
      <c r="AXJ877" s="24"/>
      <c r="AXK877" s="24"/>
      <c r="AXL877" s="24"/>
      <c r="AXM877" s="24"/>
      <c r="AXN877" s="24"/>
      <c r="AXO877" s="24"/>
      <c r="AXP877" s="24"/>
      <c r="AXQ877" s="24"/>
      <c r="AXR877" s="24"/>
      <c r="AXS877" s="24"/>
      <c r="AXT877" s="24"/>
      <c r="AXU877" s="24"/>
      <c r="AXV877" s="24"/>
      <c r="AXW877" s="24"/>
      <c r="AXX877" s="24"/>
      <c r="AXY877" s="24"/>
      <c r="AXZ877" s="24"/>
      <c r="AYA877" s="24"/>
      <c r="AYB877" s="24"/>
      <c r="AYC877" s="24"/>
      <c r="AYD877" s="24"/>
      <c r="AYE877" s="24"/>
      <c r="AYF877" s="24"/>
      <c r="AYG877" s="24"/>
      <c r="AYH877" s="24"/>
      <c r="AYI877" s="24"/>
      <c r="AYJ877" s="24"/>
      <c r="AYK877" s="24"/>
      <c r="AYL877" s="24"/>
      <c r="AYM877" s="24"/>
      <c r="AYN877" s="24"/>
      <c r="AYO877" s="24"/>
      <c r="AYP877" s="24"/>
      <c r="AYQ877" s="24"/>
      <c r="AYR877" s="24"/>
      <c r="AYS877" s="24"/>
      <c r="AYT877" s="24"/>
      <c r="AYU877" s="24"/>
      <c r="AYV877" s="24"/>
      <c r="AYW877" s="24"/>
      <c r="AYX877" s="24"/>
      <c r="AYY877" s="24"/>
      <c r="AYZ877" s="24"/>
      <c r="AZA877" s="24"/>
      <c r="AZB877" s="24"/>
      <c r="AZC877" s="24"/>
      <c r="AZD877" s="24"/>
      <c r="AZE877" s="24"/>
      <c r="AZF877" s="24"/>
      <c r="AZG877" s="24"/>
      <c r="AZH877" s="24"/>
      <c r="AZI877" s="24"/>
      <c r="AZJ877" s="24"/>
      <c r="AZK877" s="24"/>
      <c r="AZL877" s="24"/>
      <c r="AZM877" s="24"/>
      <c r="AZN877" s="24"/>
      <c r="AZO877" s="24"/>
      <c r="AZP877" s="24"/>
      <c r="AZQ877" s="24"/>
      <c r="AZR877" s="24"/>
      <c r="AZS877" s="24"/>
      <c r="AZT877" s="24"/>
      <c r="AZU877" s="24"/>
      <c r="AZV877" s="24"/>
      <c r="AZW877" s="24"/>
      <c r="AZX877" s="24"/>
      <c r="AZY877" s="24"/>
      <c r="AZZ877" s="24"/>
      <c r="BAA877" s="24"/>
      <c r="BAB877" s="24"/>
      <c r="BAC877" s="24"/>
      <c r="BAD877" s="24"/>
      <c r="BAE877" s="24"/>
      <c r="BAF877" s="24"/>
      <c r="BAG877" s="24"/>
      <c r="BAH877" s="24"/>
      <c r="BAI877" s="24"/>
      <c r="BAJ877" s="24"/>
      <c r="BAK877" s="24"/>
      <c r="BAL877" s="24"/>
      <c r="BAM877" s="24"/>
      <c r="BAN877" s="24"/>
      <c r="BAO877" s="24"/>
      <c r="BAP877" s="24"/>
    </row>
    <row r="878" spans="1:1394" s="19" customFormat="1" x14ac:dyDescent="0.25">
      <c r="A878" s="19" t="str">
        <f>IF(YEAR(G878)=2024,#REF!,"")</f>
        <v/>
      </c>
      <c r="B878" s="19" t="str">
        <f>IF(YEAR(G878)=2025,#REF!,"")</f>
        <v/>
      </c>
      <c r="C878" s="19" t="str">
        <f t="shared" si="65"/>
        <v>Afternoon45192</v>
      </c>
      <c r="D878" s="19" t="str">
        <f>IF('by region'!$C$2="Any","Any",'Turf only'!V878)&amp;M878&amp;IF('by region'!$I$2="Any","Any",N878)&amp;G878</f>
        <v>AnyFlatAny45192</v>
      </c>
      <c r="E878" s="19" t="e">
        <f>IF(I878=#REF!,'Turf only'!G878,"")</f>
        <v>#REF!</v>
      </c>
      <c r="F878" s="19" t="e">
        <f t="shared" si="66"/>
        <v>#REF!</v>
      </c>
      <c r="G878" s="15">
        <v>45192</v>
      </c>
      <c r="H878" s="16" t="s">
        <v>37</v>
      </c>
      <c r="I878" s="16" t="s">
        <v>8</v>
      </c>
      <c r="J878" s="16" t="s">
        <v>9</v>
      </c>
      <c r="K878" s="14" t="s">
        <v>10</v>
      </c>
      <c r="L878" s="14" t="s">
        <v>11</v>
      </c>
      <c r="M878" s="16" t="s">
        <v>25</v>
      </c>
      <c r="N878" s="16" t="s">
        <v>13</v>
      </c>
      <c r="O878" s="16" t="s">
        <v>14</v>
      </c>
      <c r="P878" s="23">
        <f t="shared" si="67"/>
        <v>1</v>
      </c>
      <c r="Q878" s="23" cm="1">
        <f t="array" ref="Q878">SUMPRODUCT(($G$2:$G$2765=G878)*(P878&gt;$P$2:$P$2765))+1</f>
        <v>1</v>
      </c>
      <c r="R878" s="23" t="e">
        <f>(Q878*100000)+#REF!</f>
        <v>#REF!</v>
      </c>
      <c r="S878" s="19" t="e" cm="1">
        <f t="array" ref="S878">SUMPRODUCT(($G$2:$G$2765=G878)*(R878&gt;$R$2:$R$2765))+1</f>
        <v>#REF!</v>
      </c>
      <c r="T878" s="19" t="str">
        <f t="shared" si="68"/>
        <v xml:space="preserve">CATTERICK BRIDGE </v>
      </c>
      <c r="U878" s="19">
        <v>0</v>
      </c>
      <c r="V878" s="19" t="s">
        <v>19</v>
      </c>
      <c r="W878" s="19">
        <f t="shared" si="69"/>
        <v>2023</v>
      </c>
      <c r="X878" s="24"/>
      <c r="Y878" s="24"/>
      <c r="Z878" s="24"/>
      <c r="AA878" s="24"/>
      <c r="AB878" s="24"/>
      <c r="AC878" s="24"/>
      <c r="AD878" s="24"/>
      <c r="AE878" s="24"/>
      <c r="AF878" s="24"/>
      <c r="AG878" s="24"/>
      <c r="AH878" s="24"/>
      <c r="AI878" s="24"/>
      <c r="AJ878" s="24"/>
      <c r="AK878" s="24"/>
      <c r="AL878" s="24"/>
      <c r="AM878" s="24"/>
      <c r="AN878" s="24"/>
      <c r="AO878" s="24"/>
      <c r="AP878" s="24"/>
      <c r="AQ878" s="24"/>
      <c r="AR878" s="24"/>
      <c r="AS878" s="24"/>
      <c r="AT878" s="24"/>
      <c r="AU878" s="24"/>
      <c r="AV878" s="24"/>
      <c r="AW878" s="24"/>
      <c r="AX878" s="24"/>
      <c r="AY878" s="24"/>
      <c r="AZ878" s="24"/>
      <c r="BA878" s="24"/>
      <c r="BB878" s="24"/>
      <c r="BC878" s="24"/>
      <c r="BD878" s="24"/>
      <c r="BE878" s="24"/>
      <c r="BF878" s="24"/>
      <c r="BG878" s="24"/>
      <c r="BH878" s="24"/>
      <c r="BI878" s="24"/>
      <c r="BJ878" s="24"/>
      <c r="BK878" s="24"/>
      <c r="BL878" s="24"/>
      <c r="BM878" s="24"/>
      <c r="BN878" s="24"/>
      <c r="BO878" s="24"/>
      <c r="BP878" s="24"/>
      <c r="BQ878" s="24"/>
      <c r="BR878" s="24"/>
      <c r="BS878" s="24"/>
      <c r="BT878" s="24"/>
      <c r="BU878" s="24"/>
      <c r="BV878" s="24"/>
      <c r="BW878" s="24"/>
      <c r="BX878" s="24"/>
      <c r="BY878" s="24"/>
      <c r="BZ878" s="24"/>
      <c r="CA878" s="24"/>
      <c r="CB878" s="24"/>
      <c r="CC878" s="24"/>
      <c r="CD878" s="24"/>
      <c r="CE878" s="24"/>
      <c r="CF878" s="24"/>
      <c r="CG878" s="24"/>
      <c r="CH878" s="24"/>
      <c r="CI878" s="24"/>
      <c r="CJ878" s="24"/>
      <c r="CK878" s="24"/>
      <c r="CL878" s="24"/>
      <c r="CM878" s="24"/>
      <c r="CN878" s="24"/>
      <c r="CO878" s="24"/>
      <c r="CP878" s="24"/>
      <c r="CQ878" s="24"/>
      <c r="CR878" s="24"/>
      <c r="CS878" s="24"/>
      <c r="CT878" s="24"/>
      <c r="CU878" s="24"/>
      <c r="CV878" s="24"/>
      <c r="CW878" s="24"/>
      <c r="CX878" s="24"/>
      <c r="CY878" s="24"/>
      <c r="CZ878" s="24"/>
      <c r="DA878" s="24"/>
      <c r="DB878" s="24"/>
      <c r="DC878" s="24"/>
      <c r="DD878" s="24"/>
      <c r="DE878" s="24"/>
      <c r="DF878" s="24"/>
      <c r="DG878" s="24"/>
      <c r="DH878" s="24"/>
      <c r="DI878" s="24"/>
      <c r="DJ878" s="24"/>
      <c r="DK878" s="24"/>
      <c r="DL878" s="24"/>
      <c r="DM878" s="24"/>
      <c r="DN878" s="24"/>
      <c r="DO878" s="24"/>
      <c r="DP878" s="24"/>
      <c r="DQ878" s="24"/>
      <c r="DR878" s="24"/>
      <c r="DS878" s="24"/>
      <c r="DT878" s="24"/>
      <c r="DU878" s="24"/>
      <c r="DV878" s="24"/>
      <c r="DW878" s="24"/>
      <c r="DX878" s="24"/>
      <c r="DY878" s="24"/>
      <c r="DZ878" s="24"/>
      <c r="EA878" s="24"/>
      <c r="EB878" s="24"/>
      <c r="EC878" s="24"/>
      <c r="ED878" s="24"/>
      <c r="EE878" s="24"/>
      <c r="EF878" s="24"/>
      <c r="EG878" s="24"/>
      <c r="EH878" s="24"/>
      <c r="EI878" s="24"/>
      <c r="EJ878" s="24"/>
      <c r="EK878" s="24"/>
      <c r="EL878" s="24"/>
      <c r="EM878" s="24"/>
      <c r="EN878" s="24"/>
      <c r="EO878" s="24"/>
      <c r="EP878" s="24"/>
      <c r="EQ878" s="24"/>
      <c r="ER878" s="24"/>
      <c r="ES878" s="24"/>
      <c r="ET878" s="24"/>
      <c r="EU878" s="24"/>
      <c r="EV878" s="24"/>
      <c r="EW878" s="24"/>
      <c r="EX878" s="24"/>
      <c r="EY878" s="24"/>
      <c r="EZ878" s="24"/>
      <c r="FA878" s="24"/>
      <c r="FB878" s="24"/>
      <c r="FC878" s="24"/>
      <c r="FD878" s="24"/>
      <c r="FE878" s="24"/>
      <c r="FF878" s="24"/>
      <c r="FG878" s="24"/>
      <c r="FH878" s="24"/>
      <c r="FI878" s="24"/>
      <c r="FJ878" s="24"/>
      <c r="FK878" s="24"/>
      <c r="FL878" s="24"/>
      <c r="FM878" s="24"/>
      <c r="FN878" s="24"/>
      <c r="FO878" s="24"/>
      <c r="FP878" s="24"/>
      <c r="FQ878" s="24"/>
      <c r="FR878" s="24"/>
      <c r="FS878" s="24"/>
      <c r="FT878" s="24"/>
      <c r="FU878" s="24"/>
      <c r="FV878" s="24"/>
      <c r="FW878" s="24"/>
      <c r="FX878" s="24"/>
      <c r="FY878" s="24"/>
      <c r="FZ878" s="24"/>
      <c r="GA878" s="24"/>
      <c r="GB878" s="24"/>
      <c r="GC878" s="24"/>
      <c r="GD878" s="24"/>
      <c r="GE878" s="24"/>
      <c r="GF878" s="24"/>
      <c r="GG878" s="24"/>
      <c r="GH878" s="24"/>
      <c r="GI878" s="24"/>
      <c r="GJ878" s="24"/>
      <c r="GK878" s="24"/>
      <c r="GL878" s="24"/>
      <c r="GM878" s="24"/>
      <c r="GN878" s="24"/>
      <c r="GO878" s="24"/>
      <c r="GP878" s="24"/>
      <c r="GQ878" s="24"/>
      <c r="GR878" s="24"/>
      <c r="GS878" s="24"/>
      <c r="GT878" s="24"/>
      <c r="GU878" s="24"/>
      <c r="GV878" s="24"/>
      <c r="GW878" s="24"/>
      <c r="GX878" s="24"/>
      <c r="GY878" s="24"/>
      <c r="GZ878" s="24"/>
      <c r="HA878" s="24"/>
      <c r="HB878" s="24"/>
      <c r="HC878" s="24"/>
      <c r="HD878" s="24"/>
      <c r="HE878" s="24"/>
      <c r="HF878" s="24"/>
      <c r="HG878" s="24"/>
      <c r="HH878" s="24"/>
      <c r="HI878" s="24"/>
      <c r="HJ878" s="24"/>
      <c r="HK878" s="24"/>
      <c r="HL878" s="24"/>
      <c r="HM878" s="24"/>
      <c r="HN878" s="24"/>
      <c r="HO878" s="24"/>
      <c r="HP878" s="24"/>
      <c r="HQ878" s="24"/>
      <c r="HR878" s="24"/>
      <c r="HS878" s="24"/>
      <c r="HT878" s="24"/>
      <c r="HU878" s="24"/>
      <c r="HV878" s="24"/>
      <c r="HW878" s="24"/>
      <c r="HX878" s="24"/>
      <c r="HY878" s="24"/>
      <c r="HZ878" s="24"/>
      <c r="IA878" s="24"/>
      <c r="IB878" s="24"/>
      <c r="IC878" s="24"/>
      <c r="ID878" s="24"/>
      <c r="IE878" s="24"/>
      <c r="IF878" s="24"/>
      <c r="IG878" s="24"/>
      <c r="IH878" s="24"/>
      <c r="II878" s="24"/>
      <c r="IJ878" s="24"/>
      <c r="IK878" s="24"/>
      <c r="IL878" s="24"/>
      <c r="IM878" s="24"/>
      <c r="IN878" s="24"/>
      <c r="IO878" s="24"/>
      <c r="IP878" s="24"/>
      <c r="IQ878" s="24"/>
      <c r="IR878" s="24"/>
      <c r="IS878" s="24"/>
      <c r="IT878" s="24"/>
      <c r="IU878" s="24"/>
      <c r="IV878" s="24"/>
      <c r="IW878" s="24"/>
      <c r="IX878" s="24"/>
      <c r="IY878" s="24"/>
      <c r="IZ878" s="24"/>
      <c r="JA878" s="24"/>
      <c r="JB878" s="24"/>
      <c r="JC878" s="24"/>
      <c r="JD878" s="24"/>
      <c r="JE878" s="24"/>
      <c r="JF878" s="24"/>
      <c r="JG878" s="24"/>
      <c r="JH878" s="24"/>
      <c r="JI878" s="24"/>
      <c r="JJ878" s="24"/>
      <c r="JK878" s="24"/>
      <c r="JL878" s="24"/>
      <c r="JM878" s="24"/>
      <c r="JN878" s="24"/>
      <c r="JO878" s="24"/>
      <c r="JP878" s="24"/>
      <c r="JQ878" s="24"/>
      <c r="JR878" s="24"/>
      <c r="JS878" s="24"/>
      <c r="JT878" s="24"/>
      <c r="JU878" s="24"/>
      <c r="JV878" s="24"/>
      <c r="JW878" s="24"/>
      <c r="JX878" s="24"/>
      <c r="JY878" s="24"/>
      <c r="JZ878" s="24"/>
      <c r="KA878" s="24"/>
      <c r="KB878" s="24"/>
      <c r="KC878" s="24"/>
      <c r="KD878" s="24"/>
      <c r="KE878" s="24"/>
      <c r="KF878" s="24"/>
      <c r="KG878" s="24"/>
      <c r="KH878" s="24"/>
      <c r="KI878" s="24"/>
      <c r="KJ878" s="24"/>
      <c r="KK878" s="24"/>
      <c r="KL878" s="24"/>
      <c r="KM878" s="24"/>
      <c r="KN878" s="24"/>
      <c r="KO878" s="24"/>
      <c r="KP878" s="24"/>
      <c r="KQ878" s="24"/>
      <c r="KR878" s="24"/>
      <c r="KS878" s="24"/>
      <c r="KT878" s="24"/>
      <c r="KU878" s="24"/>
      <c r="KV878" s="24"/>
      <c r="KW878" s="24"/>
      <c r="KX878" s="24"/>
      <c r="KY878" s="24"/>
      <c r="KZ878" s="24"/>
      <c r="LA878" s="24"/>
      <c r="LB878" s="24"/>
      <c r="LC878" s="24"/>
      <c r="LD878" s="24"/>
      <c r="LE878" s="24"/>
      <c r="LF878" s="24"/>
      <c r="LG878" s="24"/>
      <c r="LH878" s="24"/>
      <c r="LI878" s="24"/>
      <c r="LJ878" s="24"/>
      <c r="LK878" s="24"/>
      <c r="LL878" s="24"/>
      <c r="LM878" s="24"/>
      <c r="LN878" s="24"/>
      <c r="LO878" s="24"/>
      <c r="LP878" s="24"/>
      <c r="LQ878" s="24"/>
      <c r="LR878" s="24"/>
      <c r="LS878" s="24"/>
      <c r="LT878" s="24"/>
      <c r="LU878" s="24"/>
      <c r="LV878" s="24"/>
      <c r="LW878" s="24"/>
      <c r="LX878" s="24"/>
      <c r="LY878" s="24"/>
      <c r="LZ878" s="24"/>
      <c r="MA878" s="24"/>
      <c r="MB878" s="24"/>
      <c r="MC878" s="24"/>
      <c r="MD878" s="24"/>
      <c r="ME878" s="24"/>
      <c r="MF878" s="24"/>
      <c r="MG878" s="24"/>
      <c r="MH878" s="24"/>
      <c r="MI878" s="24"/>
      <c r="MJ878" s="24"/>
      <c r="MK878" s="24"/>
      <c r="ML878" s="24"/>
      <c r="MM878" s="24"/>
      <c r="MN878" s="24"/>
      <c r="MO878" s="24"/>
      <c r="MP878" s="24"/>
      <c r="MQ878" s="24"/>
      <c r="MR878" s="24"/>
      <c r="MS878" s="24"/>
      <c r="MT878" s="24"/>
      <c r="MU878" s="24"/>
      <c r="MV878" s="24"/>
      <c r="MW878" s="24"/>
      <c r="MX878" s="24"/>
      <c r="MY878" s="24"/>
      <c r="MZ878" s="24"/>
      <c r="NA878" s="24"/>
      <c r="NB878" s="24"/>
      <c r="NC878" s="24"/>
      <c r="ND878" s="24"/>
      <c r="NE878" s="24"/>
      <c r="NF878" s="24"/>
      <c r="NG878" s="24"/>
      <c r="NH878" s="24"/>
      <c r="NI878" s="24"/>
      <c r="NJ878" s="24"/>
      <c r="NK878" s="24"/>
      <c r="NL878" s="24"/>
      <c r="NM878" s="24"/>
      <c r="NN878" s="24"/>
      <c r="NO878" s="24"/>
      <c r="NP878" s="24"/>
      <c r="NQ878" s="24"/>
      <c r="NR878" s="24"/>
      <c r="NS878" s="24"/>
      <c r="NT878" s="24"/>
      <c r="NU878" s="24"/>
      <c r="NV878" s="24"/>
      <c r="NW878" s="24"/>
      <c r="NX878" s="24"/>
      <c r="NY878" s="24"/>
      <c r="NZ878" s="24"/>
      <c r="OA878" s="24"/>
      <c r="OB878" s="24"/>
      <c r="OC878" s="24"/>
      <c r="OD878" s="24"/>
      <c r="OE878" s="24"/>
      <c r="OF878" s="24"/>
      <c r="OG878" s="24"/>
      <c r="OH878" s="24"/>
      <c r="OI878" s="24"/>
      <c r="OJ878" s="24"/>
      <c r="OK878" s="24"/>
      <c r="OL878" s="24"/>
      <c r="OM878" s="24"/>
      <c r="ON878" s="24"/>
      <c r="OO878" s="24"/>
      <c r="OP878" s="24"/>
      <c r="OQ878" s="24"/>
      <c r="OR878" s="24"/>
      <c r="OS878" s="24"/>
      <c r="OT878" s="24"/>
      <c r="OU878" s="24"/>
      <c r="OV878" s="24"/>
      <c r="OW878" s="24"/>
      <c r="OX878" s="24"/>
      <c r="OY878" s="24"/>
      <c r="OZ878" s="24"/>
      <c r="PA878" s="24"/>
      <c r="PB878" s="24"/>
      <c r="PC878" s="24"/>
      <c r="PD878" s="24"/>
      <c r="PE878" s="24"/>
      <c r="PF878" s="24"/>
      <c r="PG878" s="24"/>
      <c r="PH878" s="24"/>
      <c r="PI878" s="24"/>
      <c r="PJ878" s="24"/>
      <c r="PK878" s="24"/>
      <c r="PL878" s="24"/>
      <c r="PM878" s="24"/>
      <c r="PN878" s="24"/>
      <c r="PO878" s="24"/>
      <c r="PP878" s="24"/>
      <c r="PQ878" s="24"/>
      <c r="PR878" s="24"/>
      <c r="PS878" s="24"/>
      <c r="PT878" s="24"/>
      <c r="PU878" s="24"/>
      <c r="PV878" s="24"/>
      <c r="PW878" s="24"/>
      <c r="PX878" s="24"/>
      <c r="PY878" s="24"/>
      <c r="PZ878" s="24"/>
      <c r="QA878" s="24"/>
      <c r="QB878" s="24"/>
      <c r="QC878" s="24"/>
      <c r="QD878" s="24"/>
      <c r="QE878" s="24"/>
      <c r="QF878" s="24"/>
      <c r="QG878" s="24"/>
      <c r="QH878" s="24"/>
      <c r="QI878" s="24"/>
      <c r="QJ878" s="24"/>
      <c r="QK878" s="24"/>
      <c r="QL878" s="24"/>
      <c r="QM878" s="24"/>
      <c r="QN878" s="24"/>
      <c r="QO878" s="24"/>
      <c r="QP878" s="24"/>
      <c r="QQ878" s="24"/>
      <c r="QR878" s="24"/>
      <c r="QS878" s="24"/>
      <c r="QT878" s="24"/>
      <c r="QU878" s="24"/>
      <c r="QV878" s="24"/>
      <c r="QW878" s="24"/>
      <c r="QX878" s="24"/>
      <c r="QY878" s="24"/>
      <c r="QZ878" s="24"/>
      <c r="RA878" s="24"/>
      <c r="RB878" s="24"/>
      <c r="RC878" s="24"/>
      <c r="RD878" s="24"/>
      <c r="RE878" s="24"/>
      <c r="RF878" s="24"/>
      <c r="RG878" s="24"/>
      <c r="RH878" s="24"/>
      <c r="RI878" s="24"/>
      <c r="RJ878" s="24"/>
      <c r="RK878" s="24"/>
      <c r="RL878" s="24"/>
      <c r="RM878" s="24"/>
      <c r="RN878" s="24"/>
      <c r="RO878" s="24"/>
      <c r="RP878" s="24"/>
      <c r="RQ878" s="24"/>
      <c r="RR878" s="24"/>
      <c r="RS878" s="24"/>
      <c r="RT878" s="24"/>
      <c r="RU878" s="24"/>
      <c r="RV878" s="24"/>
      <c r="RW878" s="24"/>
      <c r="RX878" s="24"/>
      <c r="RY878" s="24"/>
      <c r="RZ878" s="24"/>
      <c r="SA878" s="24"/>
      <c r="SB878" s="24"/>
      <c r="SC878" s="24"/>
      <c r="SD878" s="24"/>
      <c r="SE878" s="24"/>
      <c r="SF878" s="24"/>
      <c r="SG878" s="24"/>
      <c r="SH878" s="24"/>
      <c r="SI878" s="24"/>
      <c r="SJ878" s="24"/>
      <c r="SK878" s="24"/>
      <c r="SL878" s="24"/>
      <c r="SM878" s="24"/>
      <c r="SN878" s="24"/>
      <c r="SO878" s="24"/>
      <c r="SP878" s="24"/>
      <c r="SQ878" s="24"/>
      <c r="SR878" s="24"/>
      <c r="SS878" s="24"/>
      <c r="ST878" s="24"/>
      <c r="SU878" s="24"/>
      <c r="SV878" s="24"/>
      <c r="SW878" s="24"/>
      <c r="SX878" s="24"/>
      <c r="SY878" s="24"/>
      <c r="SZ878" s="24"/>
      <c r="TA878" s="24"/>
      <c r="TB878" s="24"/>
      <c r="TC878" s="24"/>
      <c r="TD878" s="24"/>
      <c r="TE878" s="24"/>
      <c r="TF878" s="24"/>
      <c r="TG878" s="24"/>
      <c r="TH878" s="24"/>
      <c r="TI878" s="24"/>
      <c r="TJ878" s="24"/>
      <c r="TK878" s="24"/>
      <c r="TL878" s="24"/>
      <c r="TM878" s="24"/>
      <c r="TN878" s="24"/>
      <c r="TO878" s="24"/>
      <c r="TP878" s="24"/>
      <c r="TQ878" s="24"/>
      <c r="TR878" s="24"/>
      <c r="TS878" s="24"/>
      <c r="TT878" s="24"/>
      <c r="TU878" s="24"/>
      <c r="TV878" s="24"/>
      <c r="TW878" s="24"/>
      <c r="TX878" s="24"/>
      <c r="TY878" s="24"/>
      <c r="TZ878" s="24"/>
      <c r="UA878" s="24"/>
      <c r="UB878" s="24"/>
      <c r="UC878" s="24"/>
      <c r="UD878" s="24"/>
      <c r="UE878" s="24"/>
      <c r="UF878" s="24"/>
      <c r="UG878" s="24"/>
      <c r="UH878" s="24"/>
      <c r="UI878" s="24"/>
      <c r="UJ878" s="24"/>
      <c r="UK878" s="24"/>
      <c r="UL878" s="24"/>
      <c r="UM878" s="24"/>
      <c r="UN878" s="24"/>
      <c r="UO878" s="24"/>
      <c r="UP878" s="24"/>
      <c r="UQ878" s="24"/>
      <c r="UR878" s="24"/>
      <c r="US878" s="24"/>
      <c r="UT878" s="24"/>
      <c r="UU878" s="24"/>
      <c r="UV878" s="24"/>
      <c r="UW878" s="24"/>
      <c r="UX878" s="24"/>
      <c r="UY878" s="24"/>
      <c r="UZ878" s="24"/>
      <c r="VA878" s="24"/>
      <c r="VB878" s="24"/>
      <c r="VC878" s="24"/>
      <c r="VD878" s="24"/>
      <c r="VE878" s="24"/>
      <c r="VF878" s="24"/>
      <c r="VG878" s="24"/>
      <c r="VH878" s="24"/>
      <c r="VI878" s="24"/>
      <c r="VJ878" s="24"/>
      <c r="VK878" s="24"/>
      <c r="VL878" s="24"/>
      <c r="VM878" s="24"/>
      <c r="VN878" s="24"/>
      <c r="VO878" s="24"/>
      <c r="VP878" s="24"/>
      <c r="VQ878" s="24"/>
      <c r="VR878" s="24"/>
      <c r="VS878" s="24"/>
      <c r="VT878" s="24"/>
      <c r="VU878" s="24"/>
      <c r="VV878" s="24"/>
      <c r="VW878" s="24"/>
      <c r="VX878" s="24"/>
      <c r="VY878" s="24"/>
      <c r="VZ878" s="24"/>
      <c r="WA878" s="24"/>
      <c r="WB878" s="24"/>
      <c r="WC878" s="24"/>
      <c r="WD878" s="24"/>
      <c r="WE878" s="24"/>
      <c r="WF878" s="24"/>
      <c r="WG878" s="24"/>
      <c r="WH878" s="24"/>
      <c r="WI878" s="24"/>
      <c r="WJ878" s="24"/>
      <c r="WK878" s="24"/>
      <c r="WL878" s="24"/>
      <c r="WM878" s="24"/>
      <c r="WN878" s="24"/>
      <c r="WO878" s="24"/>
      <c r="WP878" s="24"/>
      <c r="WQ878" s="24"/>
      <c r="WR878" s="24"/>
      <c r="WS878" s="24"/>
      <c r="WT878" s="24"/>
      <c r="WU878" s="24"/>
      <c r="WV878" s="24"/>
      <c r="WW878" s="24"/>
      <c r="WX878" s="24"/>
      <c r="WY878" s="24"/>
      <c r="WZ878" s="24"/>
      <c r="XA878" s="24"/>
      <c r="XB878" s="24"/>
      <c r="XC878" s="24"/>
      <c r="XD878" s="24"/>
      <c r="XE878" s="24"/>
      <c r="XF878" s="24"/>
      <c r="XG878" s="24"/>
      <c r="XH878" s="24"/>
      <c r="XI878" s="24"/>
      <c r="XJ878" s="24"/>
      <c r="XK878" s="24"/>
      <c r="XL878" s="24"/>
      <c r="XM878" s="24"/>
      <c r="XN878" s="24"/>
      <c r="XO878" s="24"/>
      <c r="XP878" s="24"/>
      <c r="XQ878" s="24"/>
      <c r="XR878" s="24"/>
      <c r="XS878" s="24"/>
      <c r="XT878" s="24"/>
      <c r="XU878" s="24"/>
      <c r="XV878" s="24"/>
      <c r="XW878" s="24"/>
      <c r="XX878" s="24"/>
      <c r="XY878" s="24"/>
      <c r="XZ878" s="24"/>
      <c r="YA878" s="24"/>
      <c r="YB878" s="24"/>
      <c r="YC878" s="24"/>
      <c r="YD878" s="24"/>
      <c r="YE878" s="24"/>
      <c r="YF878" s="24"/>
      <c r="YG878" s="24"/>
      <c r="YH878" s="24"/>
      <c r="YI878" s="24"/>
      <c r="YJ878" s="24"/>
      <c r="YK878" s="24"/>
      <c r="YL878" s="24"/>
      <c r="YM878" s="24"/>
      <c r="YN878" s="24"/>
      <c r="YO878" s="24"/>
      <c r="YP878" s="24"/>
      <c r="YQ878" s="24"/>
      <c r="YR878" s="24"/>
      <c r="YS878" s="24"/>
      <c r="YT878" s="24"/>
      <c r="YU878" s="24"/>
      <c r="YV878" s="24"/>
      <c r="YW878" s="24"/>
      <c r="YX878" s="24"/>
      <c r="YY878" s="24"/>
      <c r="YZ878" s="24"/>
      <c r="ZA878" s="24"/>
      <c r="ZB878" s="24"/>
      <c r="ZC878" s="24"/>
      <c r="ZD878" s="24"/>
      <c r="ZE878" s="24"/>
      <c r="ZF878" s="24"/>
      <c r="ZG878" s="24"/>
      <c r="ZH878" s="24"/>
      <c r="ZI878" s="24"/>
      <c r="ZJ878" s="24"/>
      <c r="ZK878" s="24"/>
      <c r="ZL878" s="24"/>
      <c r="ZM878" s="24"/>
      <c r="ZN878" s="24"/>
      <c r="ZO878" s="24"/>
      <c r="ZP878" s="24"/>
      <c r="ZQ878" s="24"/>
      <c r="ZR878" s="24"/>
      <c r="ZS878" s="24"/>
      <c r="ZT878" s="24"/>
      <c r="ZU878" s="24"/>
      <c r="ZV878" s="24"/>
      <c r="ZW878" s="24"/>
      <c r="ZX878" s="24"/>
      <c r="ZY878" s="24"/>
      <c r="ZZ878" s="24"/>
      <c r="AAA878" s="24"/>
      <c r="AAB878" s="24"/>
      <c r="AAC878" s="24"/>
      <c r="AAD878" s="24"/>
      <c r="AAE878" s="24"/>
      <c r="AAF878" s="24"/>
      <c r="AAG878" s="24"/>
      <c r="AAH878" s="24"/>
      <c r="AAI878" s="24"/>
      <c r="AAJ878" s="24"/>
      <c r="AAK878" s="24"/>
      <c r="AAL878" s="24"/>
      <c r="AAM878" s="24"/>
      <c r="AAN878" s="24"/>
      <c r="AAO878" s="24"/>
      <c r="AAP878" s="24"/>
      <c r="AAQ878" s="24"/>
      <c r="AAR878" s="24"/>
      <c r="AAS878" s="24"/>
      <c r="AAT878" s="24"/>
      <c r="AAU878" s="24"/>
      <c r="AAV878" s="24"/>
      <c r="AAW878" s="24"/>
      <c r="AAX878" s="24"/>
      <c r="AAY878" s="24"/>
      <c r="AAZ878" s="24"/>
      <c r="ABA878" s="24"/>
      <c r="ABB878" s="24"/>
      <c r="ABC878" s="24"/>
      <c r="ABD878" s="24"/>
      <c r="ABE878" s="24"/>
      <c r="ABF878" s="24"/>
      <c r="ABG878" s="24"/>
      <c r="ABH878" s="24"/>
      <c r="ABI878" s="24"/>
      <c r="ABJ878" s="24"/>
      <c r="ABK878" s="24"/>
      <c r="ABL878" s="24"/>
      <c r="ABM878" s="24"/>
      <c r="ABN878" s="24"/>
      <c r="ABO878" s="24"/>
      <c r="ABP878" s="24"/>
      <c r="ABQ878" s="24"/>
      <c r="ABR878" s="24"/>
      <c r="ABS878" s="24"/>
      <c r="ABT878" s="24"/>
      <c r="ABU878" s="24"/>
      <c r="ABV878" s="24"/>
      <c r="ABW878" s="24"/>
      <c r="ABX878" s="24"/>
      <c r="ABY878" s="24"/>
      <c r="ABZ878" s="24"/>
      <c r="ACA878" s="24"/>
      <c r="ACB878" s="24"/>
      <c r="ACC878" s="24"/>
      <c r="ACD878" s="24"/>
      <c r="ACE878" s="24"/>
      <c r="ACF878" s="24"/>
      <c r="ACG878" s="24"/>
      <c r="ACH878" s="24"/>
      <c r="ACI878" s="24"/>
      <c r="ACJ878" s="24"/>
      <c r="ACK878" s="24"/>
      <c r="ACL878" s="24"/>
      <c r="ACM878" s="24"/>
      <c r="ACN878" s="24"/>
      <c r="ACO878" s="24"/>
      <c r="ACP878" s="24"/>
      <c r="ACQ878" s="24"/>
      <c r="ACR878" s="24"/>
      <c r="ACS878" s="24"/>
      <c r="ACT878" s="24"/>
      <c r="ACU878" s="24"/>
      <c r="ACV878" s="24"/>
      <c r="ACW878" s="24"/>
      <c r="ACX878" s="24"/>
      <c r="ACY878" s="24"/>
      <c r="ACZ878" s="24"/>
      <c r="ADA878" s="24"/>
      <c r="ADB878" s="24"/>
      <c r="ADC878" s="24"/>
      <c r="ADD878" s="24"/>
      <c r="ADE878" s="24"/>
      <c r="ADF878" s="24"/>
      <c r="ADG878" s="24"/>
      <c r="ADH878" s="24"/>
      <c r="ADI878" s="24"/>
      <c r="ADJ878" s="24"/>
      <c r="ADK878" s="24"/>
      <c r="ADL878" s="24"/>
      <c r="ADM878" s="24"/>
      <c r="ADN878" s="24"/>
      <c r="ADO878" s="24"/>
      <c r="ADP878" s="24"/>
      <c r="ADQ878" s="24"/>
      <c r="ADR878" s="24"/>
      <c r="ADS878" s="24"/>
      <c r="ADT878" s="24"/>
      <c r="ADU878" s="24"/>
      <c r="ADV878" s="24"/>
      <c r="ADW878" s="24"/>
      <c r="ADX878" s="24"/>
      <c r="ADY878" s="24"/>
      <c r="ADZ878" s="24"/>
      <c r="AEA878" s="24"/>
      <c r="AEB878" s="24"/>
      <c r="AEC878" s="24"/>
      <c r="AED878" s="24"/>
      <c r="AEE878" s="24"/>
      <c r="AEF878" s="24"/>
      <c r="AEG878" s="24"/>
      <c r="AEH878" s="24"/>
      <c r="AEI878" s="24"/>
      <c r="AEJ878" s="24"/>
      <c r="AEK878" s="24"/>
      <c r="AEL878" s="24"/>
      <c r="AEM878" s="24"/>
      <c r="AEN878" s="24"/>
      <c r="AEO878" s="24"/>
      <c r="AEP878" s="24"/>
      <c r="AEQ878" s="24"/>
      <c r="AER878" s="24"/>
      <c r="AES878" s="24"/>
      <c r="AET878" s="24"/>
      <c r="AEU878" s="24"/>
      <c r="AEV878" s="24"/>
      <c r="AEW878" s="24"/>
      <c r="AEX878" s="24"/>
      <c r="AEY878" s="24"/>
      <c r="AEZ878" s="24"/>
      <c r="AFA878" s="24"/>
      <c r="AFB878" s="24"/>
      <c r="AFC878" s="24"/>
      <c r="AFD878" s="24"/>
      <c r="AFE878" s="24"/>
      <c r="AFF878" s="24"/>
      <c r="AFG878" s="24"/>
      <c r="AFH878" s="24"/>
      <c r="AFI878" s="24"/>
      <c r="AFJ878" s="24"/>
      <c r="AFK878" s="24"/>
      <c r="AFL878" s="24"/>
      <c r="AFM878" s="24"/>
      <c r="AFN878" s="24"/>
      <c r="AFO878" s="24"/>
      <c r="AFP878" s="24"/>
      <c r="AFQ878" s="24"/>
      <c r="AFR878" s="24"/>
      <c r="AFS878" s="24"/>
      <c r="AFT878" s="24"/>
      <c r="AFU878" s="24"/>
      <c r="AFV878" s="24"/>
      <c r="AFW878" s="24"/>
      <c r="AFX878" s="24"/>
      <c r="AFY878" s="24"/>
      <c r="AFZ878" s="24"/>
      <c r="AGA878" s="24"/>
      <c r="AGB878" s="24"/>
      <c r="AGC878" s="24"/>
      <c r="AGD878" s="24"/>
      <c r="AGE878" s="24"/>
      <c r="AGF878" s="24"/>
      <c r="AGG878" s="24"/>
      <c r="AGH878" s="24"/>
      <c r="AGI878" s="24"/>
      <c r="AGJ878" s="24"/>
      <c r="AGK878" s="24"/>
      <c r="AGL878" s="24"/>
      <c r="AGM878" s="24"/>
      <c r="AGN878" s="24"/>
      <c r="AGO878" s="24"/>
      <c r="AGP878" s="24"/>
      <c r="AGQ878" s="24"/>
      <c r="AGR878" s="24"/>
      <c r="AGS878" s="24"/>
      <c r="AGT878" s="24"/>
      <c r="AGU878" s="24"/>
      <c r="AGV878" s="24"/>
      <c r="AGW878" s="24"/>
      <c r="AGX878" s="24"/>
      <c r="AGY878" s="24"/>
      <c r="AGZ878" s="24"/>
      <c r="AHA878" s="24"/>
      <c r="AHB878" s="24"/>
      <c r="AHC878" s="24"/>
      <c r="AHD878" s="24"/>
      <c r="AHE878" s="24"/>
      <c r="AHF878" s="24"/>
      <c r="AHG878" s="24"/>
      <c r="AHH878" s="24"/>
      <c r="AHI878" s="24"/>
      <c r="AHJ878" s="24"/>
      <c r="AHK878" s="24"/>
      <c r="AHL878" s="24"/>
      <c r="AHM878" s="24"/>
      <c r="AHN878" s="24"/>
      <c r="AHO878" s="24"/>
      <c r="AHP878" s="24"/>
      <c r="AHQ878" s="24"/>
      <c r="AHR878" s="24"/>
      <c r="AHS878" s="24"/>
      <c r="AHT878" s="24"/>
      <c r="AHU878" s="24"/>
      <c r="AHV878" s="24"/>
      <c r="AHW878" s="24"/>
      <c r="AHX878" s="24"/>
      <c r="AHY878" s="24"/>
      <c r="AHZ878" s="24"/>
      <c r="AIA878" s="24"/>
      <c r="AIB878" s="24"/>
      <c r="AIC878" s="24"/>
      <c r="AID878" s="24"/>
      <c r="AIE878" s="24"/>
      <c r="AIF878" s="24"/>
      <c r="AIG878" s="24"/>
      <c r="AIH878" s="24"/>
      <c r="AII878" s="24"/>
      <c r="AIJ878" s="24"/>
      <c r="AIK878" s="24"/>
      <c r="AIL878" s="24"/>
      <c r="AIM878" s="24"/>
      <c r="AIN878" s="24"/>
      <c r="AIO878" s="24"/>
      <c r="AIP878" s="24"/>
      <c r="AIQ878" s="24"/>
      <c r="AIR878" s="24"/>
      <c r="AIS878" s="24"/>
      <c r="AIT878" s="24"/>
      <c r="AIU878" s="24"/>
      <c r="AIV878" s="24"/>
      <c r="AIW878" s="24"/>
      <c r="AIX878" s="24"/>
      <c r="AIY878" s="24"/>
      <c r="AIZ878" s="24"/>
      <c r="AJA878" s="24"/>
      <c r="AJB878" s="24"/>
      <c r="AJC878" s="24"/>
      <c r="AJD878" s="24"/>
      <c r="AJE878" s="24"/>
      <c r="AJF878" s="24"/>
      <c r="AJG878" s="24"/>
      <c r="AJH878" s="24"/>
      <c r="AJI878" s="24"/>
      <c r="AJJ878" s="24"/>
      <c r="AJK878" s="24"/>
      <c r="AJL878" s="24"/>
      <c r="AJM878" s="24"/>
      <c r="AJN878" s="24"/>
      <c r="AJO878" s="24"/>
      <c r="AJP878" s="24"/>
      <c r="AJQ878" s="24"/>
      <c r="AJR878" s="24"/>
      <c r="AJS878" s="24"/>
      <c r="AJT878" s="24"/>
      <c r="AJU878" s="24"/>
      <c r="AJV878" s="24"/>
      <c r="AJW878" s="24"/>
      <c r="AJX878" s="24"/>
      <c r="AJY878" s="24"/>
      <c r="AJZ878" s="24"/>
      <c r="AKA878" s="24"/>
      <c r="AKB878" s="24"/>
      <c r="AKC878" s="24"/>
      <c r="AKD878" s="24"/>
      <c r="AKE878" s="24"/>
      <c r="AKF878" s="24"/>
      <c r="AKG878" s="24"/>
      <c r="AKH878" s="24"/>
      <c r="AKI878" s="24"/>
      <c r="AKJ878" s="24"/>
      <c r="AKK878" s="24"/>
      <c r="AKL878" s="24"/>
      <c r="AKM878" s="24"/>
      <c r="AKN878" s="24"/>
      <c r="AKO878" s="24"/>
      <c r="AKP878" s="24"/>
      <c r="AKQ878" s="24"/>
      <c r="AKR878" s="24"/>
      <c r="AKS878" s="24"/>
      <c r="AKT878" s="24"/>
      <c r="AKU878" s="24"/>
      <c r="AKV878" s="24"/>
      <c r="AKW878" s="24"/>
      <c r="AKX878" s="24"/>
      <c r="AKY878" s="24"/>
      <c r="AKZ878" s="24"/>
      <c r="ALA878" s="24"/>
      <c r="ALB878" s="24"/>
      <c r="ALC878" s="24"/>
      <c r="ALD878" s="24"/>
      <c r="ALE878" s="24"/>
      <c r="ALF878" s="24"/>
      <c r="ALG878" s="24"/>
      <c r="ALH878" s="24"/>
      <c r="ALI878" s="24"/>
      <c r="ALJ878" s="24"/>
      <c r="ALK878" s="24"/>
      <c r="ALL878" s="24"/>
      <c r="ALM878" s="24"/>
      <c r="ALN878" s="24"/>
      <c r="ALO878" s="24"/>
      <c r="ALP878" s="24"/>
      <c r="ALQ878" s="24"/>
      <c r="ALR878" s="24"/>
      <c r="ALS878" s="24"/>
      <c r="ALT878" s="24"/>
      <c r="ALU878" s="24"/>
      <c r="ALV878" s="24"/>
      <c r="ALW878" s="24"/>
      <c r="ALX878" s="24"/>
      <c r="ALY878" s="24"/>
      <c r="ALZ878" s="24"/>
      <c r="AMA878" s="24"/>
      <c r="AMB878" s="24"/>
      <c r="AMC878" s="24"/>
      <c r="AMD878" s="24"/>
      <c r="AME878" s="24"/>
      <c r="AMF878" s="24"/>
      <c r="AMG878" s="24"/>
      <c r="AMH878" s="24"/>
      <c r="AMI878" s="24"/>
      <c r="AMJ878" s="24"/>
      <c r="AMK878" s="24"/>
      <c r="AML878" s="24"/>
      <c r="AMM878" s="24"/>
      <c r="AMN878" s="24"/>
      <c r="AMO878" s="24"/>
      <c r="AMP878" s="24"/>
      <c r="AMQ878" s="24"/>
      <c r="AMR878" s="24"/>
      <c r="AMS878" s="24"/>
      <c r="AMT878" s="24"/>
      <c r="AMU878" s="24"/>
      <c r="AMV878" s="24"/>
      <c r="AMW878" s="24"/>
      <c r="AMX878" s="24"/>
      <c r="AMY878" s="24"/>
      <c r="AMZ878" s="24"/>
      <c r="ANA878" s="24"/>
      <c r="ANB878" s="24"/>
      <c r="ANC878" s="24"/>
      <c r="AND878" s="24"/>
      <c r="ANE878" s="24"/>
      <c r="ANF878" s="24"/>
      <c r="ANG878" s="24"/>
      <c r="ANH878" s="24"/>
      <c r="ANI878" s="24"/>
      <c r="ANJ878" s="24"/>
      <c r="ANK878" s="24"/>
      <c r="ANL878" s="24"/>
      <c r="ANM878" s="24"/>
      <c r="ANN878" s="24"/>
      <c r="ANO878" s="24"/>
      <c r="ANP878" s="24"/>
      <c r="ANQ878" s="24"/>
      <c r="ANR878" s="24"/>
      <c r="ANS878" s="24"/>
      <c r="ANT878" s="24"/>
      <c r="ANU878" s="24"/>
      <c r="ANV878" s="24"/>
      <c r="ANW878" s="24"/>
      <c r="ANX878" s="24"/>
      <c r="ANY878" s="24"/>
      <c r="ANZ878" s="24"/>
      <c r="AOA878" s="24"/>
      <c r="AOB878" s="24"/>
      <c r="AOC878" s="24"/>
      <c r="AOD878" s="24"/>
      <c r="AOE878" s="24"/>
      <c r="AOF878" s="24"/>
      <c r="AOG878" s="24"/>
      <c r="AOH878" s="24"/>
      <c r="AOI878" s="24"/>
      <c r="AOJ878" s="24"/>
      <c r="AOK878" s="24"/>
      <c r="AOL878" s="24"/>
      <c r="AOM878" s="24"/>
      <c r="AON878" s="24"/>
      <c r="AOO878" s="24"/>
      <c r="AOP878" s="24"/>
      <c r="AOQ878" s="24"/>
      <c r="AOR878" s="24"/>
      <c r="AOS878" s="24"/>
      <c r="AOT878" s="24"/>
      <c r="AOU878" s="24"/>
      <c r="AOV878" s="24"/>
      <c r="AOW878" s="24"/>
      <c r="AOX878" s="24"/>
      <c r="AOY878" s="24"/>
      <c r="AOZ878" s="24"/>
      <c r="APA878" s="24"/>
      <c r="APB878" s="24"/>
      <c r="APC878" s="24"/>
      <c r="APD878" s="24"/>
      <c r="APE878" s="24"/>
      <c r="APF878" s="24"/>
      <c r="APG878" s="24"/>
      <c r="APH878" s="24"/>
      <c r="API878" s="24"/>
      <c r="APJ878" s="24"/>
      <c r="APK878" s="24"/>
      <c r="APL878" s="24"/>
      <c r="APM878" s="24"/>
      <c r="APN878" s="24"/>
      <c r="APO878" s="24"/>
      <c r="APP878" s="24"/>
      <c r="APQ878" s="24"/>
      <c r="APR878" s="24"/>
      <c r="APS878" s="24"/>
      <c r="APT878" s="24"/>
      <c r="APU878" s="24"/>
      <c r="APV878" s="24"/>
      <c r="APW878" s="24"/>
      <c r="APX878" s="24"/>
      <c r="APY878" s="24"/>
      <c r="APZ878" s="24"/>
      <c r="AQA878" s="24"/>
      <c r="AQB878" s="24"/>
      <c r="AQC878" s="24"/>
      <c r="AQD878" s="24"/>
      <c r="AQE878" s="24"/>
      <c r="AQF878" s="24"/>
      <c r="AQG878" s="24"/>
      <c r="AQH878" s="24"/>
      <c r="AQI878" s="24"/>
      <c r="AQJ878" s="24"/>
      <c r="AQK878" s="24"/>
      <c r="AQL878" s="24"/>
      <c r="AQM878" s="24"/>
      <c r="AQN878" s="24"/>
      <c r="AQO878" s="24"/>
      <c r="AQP878" s="24"/>
      <c r="AQQ878" s="24"/>
      <c r="AQR878" s="24"/>
      <c r="AQS878" s="24"/>
      <c r="AQT878" s="24"/>
      <c r="AQU878" s="24"/>
      <c r="AQV878" s="24"/>
      <c r="AQW878" s="24"/>
      <c r="AQX878" s="24"/>
      <c r="AQY878" s="24"/>
      <c r="AQZ878" s="24"/>
      <c r="ARA878" s="24"/>
      <c r="ARB878" s="24"/>
      <c r="ARC878" s="24"/>
      <c r="ARD878" s="24"/>
      <c r="ARE878" s="24"/>
      <c r="ARF878" s="24"/>
      <c r="ARG878" s="24"/>
      <c r="ARH878" s="24"/>
      <c r="ARI878" s="24"/>
      <c r="ARJ878" s="24"/>
      <c r="ARK878" s="24"/>
      <c r="ARL878" s="24"/>
      <c r="ARM878" s="24"/>
      <c r="ARN878" s="24"/>
      <c r="ARO878" s="24"/>
      <c r="ARP878" s="24"/>
      <c r="ARQ878" s="24"/>
      <c r="ARR878" s="24"/>
      <c r="ARS878" s="24"/>
      <c r="ART878" s="24"/>
      <c r="ARU878" s="24"/>
      <c r="ARV878" s="24"/>
      <c r="ARW878" s="24"/>
      <c r="ARX878" s="24"/>
      <c r="ARY878" s="24"/>
      <c r="ARZ878" s="24"/>
      <c r="ASA878" s="24"/>
      <c r="ASB878" s="24"/>
      <c r="ASC878" s="24"/>
      <c r="ASD878" s="24"/>
      <c r="ASE878" s="24"/>
      <c r="ASF878" s="24"/>
      <c r="ASG878" s="24"/>
      <c r="ASH878" s="24"/>
      <c r="ASI878" s="24"/>
      <c r="ASJ878" s="24"/>
      <c r="ASK878" s="24"/>
      <c r="ASL878" s="24"/>
      <c r="ASM878" s="24"/>
      <c r="ASN878" s="24"/>
      <c r="ASO878" s="24"/>
      <c r="ASP878" s="24"/>
      <c r="ASQ878" s="24"/>
      <c r="ASR878" s="24"/>
      <c r="ASS878" s="24"/>
      <c r="AST878" s="24"/>
      <c r="ASU878" s="24"/>
      <c r="ASV878" s="24"/>
      <c r="ASW878" s="24"/>
      <c r="ASX878" s="24"/>
      <c r="ASY878" s="24"/>
      <c r="ASZ878" s="24"/>
      <c r="ATA878" s="24"/>
      <c r="ATB878" s="24"/>
      <c r="ATC878" s="24"/>
      <c r="ATD878" s="24"/>
      <c r="ATE878" s="24"/>
      <c r="ATF878" s="24"/>
      <c r="ATG878" s="24"/>
      <c r="ATH878" s="24"/>
      <c r="ATI878" s="24"/>
      <c r="ATJ878" s="24"/>
      <c r="ATK878" s="24"/>
      <c r="ATL878" s="24"/>
      <c r="ATM878" s="24"/>
      <c r="ATN878" s="24"/>
      <c r="ATO878" s="24"/>
      <c r="ATP878" s="24"/>
      <c r="ATQ878" s="24"/>
      <c r="ATR878" s="24"/>
      <c r="ATS878" s="24"/>
      <c r="ATT878" s="24"/>
      <c r="ATU878" s="24"/>
      <c r="ATV878" s="24"/>
      <c r="ATW878" s="24"/>
      <c r="ATX878" s="24"/>
      <c r="ATY878" s="24"/>
      <c r="ATZ878" s="24"/>
      <c r="AUA878" s="24"/>
      <c r="AUB878" s="24"/>
      <c r="AUC878" s="24"/>
      <c r="AUD878" s="24"/>
      <c r="AUE878" s="24"/>
      <c r="AUF878" s="24"/>
      <c r="AUG878" s="24"/>
      <c r="AUH878" s="24"/>
      <c r="AUI878" s="24"/>
      <c r="AUJ878" s="24"/>
      <c r="AUK878" s="24"/>
      <c r="AUL878" s="24"/>
      <c r="AUM878" s="24"/>
      <c r="AUN878" s="24"/>
      <c r="AUO878" s="24"/>
      <c r="AUP878" s="24"/>
      <c r="AUQ878" s="24"/>
      <c r="AUR878" s="24"/>
      <c r="AUS878" s="24"/>
      <c r="AUT878" s="24"/>
      <c r="AUU878" s="24"/>
      <c r="AUV878" s="24"/>
      <c r="AUW878" s="24"/>
      <c r="AUX878" s="24"/>
      <c r="AUY878" s="24"/>
      <c r="AUZ878" s="24"/>
      <c r="AVA878" s="24"/>
      <c r="AVB878" s="24"/>
      <c r="AVC878" s="24"/>
      <c r="AVD878" s="24"/>
      <c r="AVE878" s="24"/>
      <c r="AVF878" s="24"/>
      <c r="AVG878" s="24"/>
      <c r="AVH878" s="24"/>
      <c r="AVI878" s="24"/>
      <c r="AVJ878" s="24"/>
      <c r="AVK878" s="24"/>
      <c r="AVL878" s="24"/>
      <c r="AVM878" s="24"/>
      <c r="AVN878" s="24"/>
      <c r="AVO878" s="24"/>
      <c r="AVP878" s="24"/>
      <c r="AVQ878" s="24"/>
      <c r="AVR878" s="24"/>
      <c r="AVS878" s="24"/>
      <c r="AVT878" s="24"/>
      <c r="AVU878" s="24"/>
      <c r="AVV878" s="24"/>
      <c r="AVW878" s="24"/>
      <c r="AVX878" s="24"/>
      <c r="AVY878" s="24"/>
      <c r="AVZ878" s="24"/>
      <c r="AWA878" s="24"/>
      <c r="AWB878" s="24"/>
      <c r="AWC878" s="24"/>
      <c r="AWD878" s="24"/>
      <c r="AWE878" s="24"/>
      <c r="AWF878" s="24"/>
      <c r="AWG878" s="24"/>
      <c r="AWH878" s="24"/>
      <c r="AWI878" s="24"/>
      <c r="AWJ878" s="24"/>
      <c r="AWK878" s="24"/>
      <c r="AWL878" s="24"/>
      <c r="AWM878" s="24"/>
      <c r="AWN878" s="24"/>
      <c r="AWO878" s="24"/>
      <c r="AWP878" s="24"/>
      <c r="AWQ878" s="24"/>
      <c r="AWR878" s="24"/>
      <c r="AWS878" s="24"/>
      <c r="AWT878" s="24"/>
      <c r="AWU878" s="24"/>
      <c r="AWV878" s="24"/>
      <c r="AWW878" s="24"/>
      <c r="AWX878" s="24"/>
      <c r="AWY878" s="24"/>
      <c r="AWZ878" s="24"/>
      <c r="AXA878" s="24"/>
      <c r="AXB878" s="24"/>
      <c r="AXC878" s="24"/>
      <c r="AXD878" s="24"/>
      <c r="AXE878" s="24"/>
      <c r="AXF878" s="24"/>
      <c r="AXG878" s="24"/>
      <c r="AXH878" s="24"/>
      <c r="AXI878" s="24"/>
      <c r="AXJ878" s="24"/>
      <c r="AXK878" s="24"/>
      <c r="AXL878" s="24"/>
      <c r="AXM878" s="24"/>
      <c r="AXN878" s="24"/>
      <c r="AXO878" s="24"/>
      <c r="AXP878" s="24"/>
      <c r="AXQ878" s="24"/>
      <c r="AXR878" s="24"/>
      <c r="AXS878" s="24"/>
      <c r="AXT878" s="24"/>
      <c r="AXU878" s="24"/>
      <c r="AXV878" s="24"/>
      <c r="AXW878" s="24"/>
      <c r="AXX878" s="24"/>
      <c r="AXY878" s="24"/>
      <c r="AXZ878" s="24"/>
      <c r="AYA878" s="24"/>
      <c r="AYB878" s="24"/>
      <c r="AYC878" s="24"/>
      <c r="AYD878" s="24"/>
      <c r="AYE878" s="24"/>
      <c r="AYF878" s="24"/>
      <c r="AYG878" s="24"/>
      <c r="AYH878" s="24"/>
      <c r="AYI878" s="24"/>
      <c r="AYJ878" s="24"/>
      <c r="AYK878" s="24"/>
      <c r="AYL878" s="24"/>
      <c r="AYM878" s="24"/>
      <c r="AYN878" s="24"/>
      <c r="AYO878" s="24"/>
      <c r="AYP878" s="24"/>
      <c r="AYQ878" s="24"/>
      <c r="AYR878" s="24"/>
      <c r="AYS878" s="24"/>
      <c r="AYT878" s="24"/>
      <c r="AYU878" s="24"/>
      <c r="AYV878" s="24"/>
      <c r="AYW878" s="24"/>
      <c r="AYX878" s="24"/>
      <c r="AYY878" s="24"/>
      <c r="AYZ878" s="24"/>
      <c r="AZA878" s="24"/>
      <c r="AZB878" s="24"/>
      <c r="AZC878" s="24"/>
      <c r="AZD878" s="24"/>
      <c r="AZE878" s="24"/>
      <c r="AZF878" s="24"/>
      <c r="AZG878" s="24"/>
      <c r="AZH878" s="24"/>
      <c r="AZI878" s="24"/>
      <c r="AZJ878" s="24"/>
      <c r="AZK878" s="24"/>
      <c r="AZL878" s="24"/>
      <c r="AZM878" s="24"/>
      <c r="AZN878" s="24"/>
      <c r="AZO878" s="24"/>
      <c r="AZP878" s="24"/>
      <c r="AZQ878" s="24"/>
      <c r="AZR878" s="24"/>
      <c r="AZS878" s="24"/>
      <c r="AZT878" s="24"/>
      <c r="AZU878" s="24"/>
      <c r="AZV878" s="24"/>
      <c r="AZW878" s="24"/>
      <c r="AZX878" s="24"/>
      <c r="AZY878" s="24"/>
      <c r="AZZ878" s="24"/>
      <c r="BAA878" s="24"/>
      <c r="BAB878" s="24"/>
      <c r="BAC878" s="24"/>
      <c r="BAD878" s="24"/>
      <c r="BAE878" s="24"/>
      <c r="BAF878" s="24"/>
      <c r="BAG878" s="24"/>
      <c r="BAH878" s="24"/>
      <c r="BAI878" s="24"/>
      <c r="BAJ878" s="24"/>
      <c r="BAK878" s="24"/>
      <c r="BAL878" s="24"/>
      <c r="BAM878" s="24"/>
      <c r="BAN878" s="24"/>
      <c r="BAO878" s="24"/>
      <c r="BAP878" s="24"/>
    </row>
    <row r="879" spans="1:1394" s="19" customFormat="1" x14ac:dyDescent="0.25">
      <c r="A879" s="19" t="str">
        <f>IF(YEAR(G879)=2024,#REF!,"")</f>
        <v/>
      </c>
      <c r="B879" s="19" t="str">
        <f>IF(YEAR(G879)=2025,#REF!,"")</f>
        <v/>
      </c>
      <c r="C879" s="19" t="str">
        <f t="shared" si="65"/>
        <v>Afternoon45192</v>
      </c>
      <c r="D879" s="19" t="str">
        <f>IF('by region'!$C$2="Any","Any",'Turf only'!V879)&amp;M879&amp;IF('by region'!$I$2="Any","Any",N879)&amp;G879</f>
        <v>AnyFlatAny45192</v>
      </c>
      <c r="E879" s="19" t="e">
        <f>IF(I879=#REF!,'Turf only'!G879,"")</f>
        <v>#REF!</v>
      </c>
      <c r="F879" s="19" t="e">
        <f t="shared" si="66"/>
        <v>#REF!</v>
      </c>
      <c r="G879" s="15">
        <v>45192</v>
      </c>
      <c r="H879" s="16" t="s">
        <v>37</v>
      </c>
      <c r="I879" s="16" t="s">
        <v>51</v>
      </c>
      <c r="J879" s="16" t="s">
        <v>9</v>
      </c>
      <c r="K879" s="14" t="s">
        <v>10</v>
      </c>
      <c r="L879" s="14" t="s">
        <v>19</v>
      </c>
      <c r="M879" s="16" t="s">
        <v>25</v>
      </c>
      <c r="N879" s="16" t="s">
        <v>13</v>
      </c>
      <c r="O879" s="16" t="s">
        <v>14</v>
      </c>
      <c r="P879" s="23">
        <f t="shared" si="67"/>
        <v>1</v>
      </c>
      <c r="Q879" s="23" cm="1">
        <f t="array" ref="Q879">SUMPRODUCT(($G$2:$G$2765=G879)*(P879&gt;$P$2:$P$2765))+1</f>
        <v>1</v>
      </c>
      <c r="R879" s="23" t="e">
        <f>(Q879*100000)+#REF!</f>
        <v>#REF!</v>
      </c>
      <c r="S879" s="19" t="e" cm="1">
        <f t="array" ref="S879">SUMPRODUCT(($G$2:$G$2765=G879)*(R879&gt;$R$2:$R$2765))+1</f>
        <v>#REF!</v>
      </c>
      <c r="T879" s="19" t="str">
        <f t="shared" si="68"/>
        <v xml:space="preserve">NEWBURY </v>
      </c>
      <c r="U879" s="19">
        <v>0</v>
      </c>
      <c r="V879" s="19" t="s">
        <v>17</v>
      </c>
      <c r="W879" s="19">
        <f t="shared" si="69"/>
        <v>2023</v>
      </c>
      <c r="X879" s="24"/>
      <c r="Y879" s="24"/>
      <c r="Z879" s="24"/>
      <c r="AA879" s="24"/>
      <c r="AB879" s="24"/>
      <c r="AC879" s="24"/>
      <c r="AD879" s="24"/>
      <c r="AE879" s="24"/>
      <c r="AF879" s="24"/>
      <c r="AG879" s="24"/>
      <c r="AH879" s="24"/>
      <c r="AI879" s="24"/>
      <c r="AJ879" s="24"/>
      <c r="AK879" s="24"/>
      <c r="AL879" s="24"/>
      <c r="AM879" s="24"/>
      <c r="AN879" s="24"/>
      <c r="AO879" s="24"/>
      <c r="AP879" s="24"/>
      <c r="AQ879" s="24"/>
      <c r="AR879" s="24"/>
      <c r="AS879" s="24"/>
      <c r="AT879" s="24"/>
      <c r="AU879" s="24"/>
      <c r="AV879" s="24"/>
      <c r="AW879" s="24"/>
      <c r="AX879" s="24"/>
      <c r="AY879" s="24"/>
      <c r="AZ879" s="24"/>
      <c r="BA879" s="24"/>
      <c r="BB879" s="24"/>
      <c r="BC879" s="24"/>
      <c r="BD879" s="24"/>
      <c r="BE879" s="24"/>
      <c r="BF879" s="24"/>
      <c r="BG879" s="24"/>
      <c r="BH879" s="24"/>
      <c r="BI879" s="24"/>
      <c r="BJ879" s="24"/>
      <c r="BK879" s="24"/>
      <c r="BL879" s="24"/>
      <c r="BM879" s="24"/>
      <c r="BN879" s="24"/>
      <c r="BO879" s="24"/>
      <c r="BP879" s="24"/>
      <c r="BQ879" s="24"/>
      <c r="BR879" s="24"/>
      <c r="BS879" s="24"/>
      <c r="BT879" s="24"/>
      <c r="BU879" s="24"/>
      <c r="BV879" s="24"/>
      <c r="BW879" s="24"/>
      <c r="BX879" s="24"/>
      <c r="BY879" s="24"/>
      <c r="BZ879" s="24"/>
      <c r="CA879" s="24"/>
      <c r="CB879" s="24"/>
      <c r="CC879" s="24"/>
      <c r="CD879" s="24"/>
      <c r="CE879" s="24"/>
      <c r="CF879" s="24"/>
      <c r="CG879" s="24"/>
      <c r="CH879" s="24"/>
      <c r="CI879" s="24"/>
      <c r="CJ879" s="24"/>
      <c r="CK879" s="24"/>
      <c r="CL879" s="24"/>
      <c r="CM879" s="24"/>
      <c r="CN879" s="24"/>
      <c r="CO879" s="24"/>
      <c r="CP879" s="24"/>
      <c r="CQ879" s="24"/>
      <c r="CR879" s="24"/>
      <c r="CS879" s="24"/>
      <c r="CT879" s="24"/>
      <c r="CU879" s="24"/>
      <c r="CV879" s="24"/>
      <c r="CW879" s="24"/>
      <c r="CX879" s="24"/>
      <c r="CY879" s="24"/>
      <c r="CZ879" s="24"/>
      <c r="DA879" s="24"/>
      <c r="DB879" s="24"/>
      <c r="DC879" s="24"/>
      <c r="DD879" s="24"/>
      <c r="DE879" s="24"/>
      <c r="DF879" s="24"/>
      <c r="DG879" s="24"/>
      <c r="DH879" s="24"/>
      <c r="DI879" s="24"/>
      <c r="DJ879" s="24"/>
      <c r="DK879" s="24"/>
      <c r="DL879" s="24"/>
      <c r="DM879" s="24"/>
      <c r="DN879" s="24"/>
      <c r="DO879" s="24"/>
      <c r="DP879" s="24"/>
      <c r="DQ879" s="24"/>
      <c r="DR879" s="24"/>
      <c r="DS879" s="24"/>
      <c r="DT879" s="24"/>
      <c r="DU879" s="24"/>
      <c r="DV879" s="24"/>
      <c r="DW879" s="24"/>
      <c r="DX879" s="24"/>
      <c r="DY879" s="24"/>
      <c r="DZ879" s="24"/>
      <c r="EA879" s="24"/>
      <c r="EB879" s="24"/>
      <c r="EC879" s="24"/>
      <c r="ED879" s="24"/>
      <c r="EE879" s="24"/>
      <c r="EF879" s="24"/>
      <c r="EG879" s="24"/>
      <c r="EH879" s="24"/>
      <c r="EI879" s="24"/>
      <c r="EJ879" s="24"/>
      <c r="EK879" s="24"/>
      <c r="EL879" s="24"/>
      <c r="EM879" s="24"/>
      <c r="EN879" s="24"/>
      <c r="EO879" s="24"/>
      <c r="EP879" s="24"/>
      <c r="EQ879" s="24"/>
      <c r="ER879" s="24"/>
      <c r="ES879" s="24"/>
      <c r="ET879" s="24"/>
      <c r="EU879" s="24"/>
      <c r="EV879" s="24"/>
      <c r="EW879" s="24"/>
      <c r="EX879" s="24"/>
      <c r="EY879" s="24"/>
      <c r="EZ879" s="24"/>
      <c r="FA879" s="24"/>
      <c r="FB879" s="24"/>
      <c r="FC879" s="24"/>
      <c r="FD879" s="24"/>
      <c r="FE879" s="24"/>
      <c r="FF879" s="24"/>
      <c r="FG879" s="24"/>
      <c r="FH879" s="24"/>
      <c r="FI879" s="24"/>
      <c r="FJ879" s="24"/>
      <c r="FK879" s="24"/>
      <c r="FL879" s="24"/>
      <c r="FM879" s="24"/>
      <c r="FN879" s="24"/>
      <c r="FO879" s="24"/>
      <c r="FP879" s="24"/>
      <c r="FQ879" s="24"/>
      <c r="FR879" s="24"/>
      <c r="FS879" s="24"/>
      <c r="FT879" s="24"/>
      <c r="FU879" s="24"/>
      <c r="FV879" s="24"/>
      <c r="FW879" s="24"/>
      <c r="FX879" s="24"/>
      <c r="FY879" s="24"/>
      <c r="FZ879" s="24"/>
      <c r="GA879" s="24"/>
      <c r="GB879" s="24"/>
      <c r="GC879" s="24"/>
      <c r="GD879" s="24"/>
      <c r="GE879" s="24"/>
      <c r="GF879" s="24"/>
      <c r="GG879" s="24"/>
      <c r="GH879" s="24"/>
      <c r="GI879" s="24"/>
      <c r="GJ879" s="24"/>
      <c r="GK879" s="24"/>
      <c r="GL879" s="24"/>
      <c r="GM879" s="24"/>
      <c r="GN879" s="24"/>
      <c r="GO879" s="24"/>
      <c r="GP879" s="24"/>
      <c r="GQ879" s="24"/>
      <c r="GR879" s="24"/>
      <c r="GS879" s="24"/>
      <c r="GT879" s="24"/>
      <c r="GU879" s="24"/>
      <c r="GV879" s="24"/>
      <c r="GW879" s="24"/>
      <c r="GX879" s="24"/>
      <c r="GY879" s="24"/>
      <c r="GZ879" s="24"/>
      <c r="HA879" s="24"/>
      <c r="HB879" s="24"/>
      <c r="HC879" s="24"/>
      <c r="HD879" s="24"/>
      <c r="HE879" s="24"/>
      <c r="HF879" s="24"/>
      <c r="HG879" s="24"/>
      <c r="HH879" s="24"/>
      <c r="HI879" s="24"/>
      <c r="HJ879" s="24"/>
      <c r="HK879" s="24"/>
      <c r="HL879" s="24"/>
      <c r="HM879" s="24"/>
      <c r="HN879" s="24"/>
      <c r="HO879" s="24"/>
      <c r="HP879" s="24"/>
      <c r="HQ879" s="24"/>
      <c r="HR879" s="24"/>
      <c r="HS879" s="24"/>
      <c r="HT879" s="24"/>
      <c r="HU879" s="24"/>
      <c r="HV879" s="24"/>
      <c r="HW879" s="24"/>
      <c r="HX879" s="24"/>
      <c r="HY879" s="24"/>
      <c r="HZ879" s="24"/>
      <c r="IA879" s="24"/>
      <c r="IB879" s="24"/>
      <c r="IC879" s="24"/>
      <c r="ID879" s="24"/>
      <c r="IE879" s="24"/>
      <c r="IF879" s="24"/>
      <c r="IG879" s="24"/>
      <c r="IH879" s="24"/>
      <c r="II879" s="24"/>
      <c r="IJ879" s="24"/>
      <c r="IK879" s="24"/>
      <c r="IL879" s="24"/>
      <c r="IM879" s="24"/>
      <c r="IN879" s="24"/>
      <c r="IO879" s="24"/>
      <c r="IP879" s="24"/>
      <c r="IQ879" s="24"/>
      <c r="IR879" s="24"/>
      <c r="IS879" s="24"/>
      <c r="IT879" s="24"/>
      <c r="IU879" s="24"/>
      <c r="IV879" s="24"/>
      <c r="IW879" s="24"/>
      <c r="IX879" s="24"/>
      <c r="IY879" s="24"/>
      <c r="IZ879" s="24"/>
      <c r="JA879" s="24"/>
      <c r="JB879" s="24"/>
      <c r="JC879" s="24"/>
      <c r="JD879" s="24"/>
      <c r="JE879" s="24"/>
      <c r="JF879" s="24"/>
      <c r="JG879" s="24"/>
      <c r="JH879" s="24"/>
      <c r="JI879" s="24"/>
      <c r="JJ879" s="24"/>
      <c r="JK879" s="24"/>
      <c r="JL879" s="24"/>
      <c r="JM879" s="24"/>
      <c r="JN879" s="24"/>
      <c r="JO879" s="24"/>
      <c r="JP879" s="24"/>
      <c r="JQ879" s="24"/>
      <c r="JR879" s="24"/>
      <c r="JS879" s="24"/>
      <c r="JT879" s="24"/>
      <c r="JU879" s="24"/>
      <c r="JV879" s="24"/>
      <c r="JW879" s="24"/>
      <c r="JX879" s="24"/>
      <c r="JY879" s="24"/>
      <c r="JZ879" s="24"/>
      <c r="KA879" s="24"/>
      <c r="KB879" s="24"/>
      <c r="KC879" s="24"/>
      <c r="KD879" s="24"/>
      <c r="KE879" s="24"/>
      <c r="KF879" s="24"/>
      <c r="KG879" s="24"/>
      <c r="KH879" s="24"/>
      <c r="KI879" s="24"/>
      <c r="KJ879" s="24"/>
      <c r="KK879" s="24"/>
      <c r="KL879" s="24"/>
      <c r="KM879" s="24"/>
      <c r="KN879" s="24"/>
      <c r="KO879" s="24"/>
      <c r="KP879" s="24"/>
      <c r="KQ879" s="24"/>
      <c r="KR879" s="24"/>
      <c r="KS879" s="24"/>
      <c r="KT879" s="24"/>
      <c r="KU879" s="24"/>
      <c r="KV879" s="24"/>
      <c r="KW879" s="24"/>
      <c r="KX879" s="24"/>
      <c r="KY879" s="24"/>
      <c r="KZ879" s="24"/>
      <c r="LA879" s="24"/>
      <c r="LB879" s="24"/>
      <c r="LC879" s="24"/>
      <c r="LD879" s="24"/>
      <c r="LE879" s="24"/>
      <c r="LF879" s="24"/>
      <c r="LG879" s="24"/>
      <c r="LH879" s="24"/>
      <c r="LI879" s="24"/>
      <c r="LJ879" s="24"/>
      <c r="LK879" s="24"/>
      <c r="LL879" s="24"/>
      <c r="LM879" s="24"/>
      <c r="LN879" s="24"/>
      <c r="LO879" s="24"/>
      <c r="LP879" s="24"/>
      <c r="LQ879" s="24"/>
      <c r="LR879" s="24"/>
      <c r="LS879" s="24"/>
      <c r="LT879" s="24"/>
      <c r="LU879" s="24"/>
      <c r="LV879" s="24"/>
      <c r="LW879" s="24"/>
      <c r="LX879" s="24"/>
      <c r="LY879" s="24"/>
      <c r="LZ879" s="24"/>
      <c r="MA879" s="24"/>
      <c r="MB879" s="24"/>
      <c r="MC879" s="24"/>
      <c r="MD879" s="24"/>
      <c r="ME879" s="24"/>
      <c r="MF879" s="24"/>
      <c r="MG879" s="24"/>
      <c r="MH879" s="24"/>
      <c r="MI879" s="24"/>
      <c r="MJ879" s="24"/>
      <c r="MK879" s="24"/>
      <c r="ML879" s="24"/>
      <c r="MM879" s="24"/>
      <c r="MN879" s="24"/>
      <c r="MO879" s="24"/>
      <c r="MP879" s="24"/>
      <c r="MQ879" s="24"/>
      <c r="MR879" s="24"/>
      <c r="MS879" s="24"/>
      <c r="MT879" s="24"/>
      <c r="MU879" s="24"/>
      <c r="MV879" s="24"/>
      <c r="MW879" s="24"/>
      <c r="MX879" s="24"/>
      <c r="MY879" s="24"/>
      <c r="MZ879" s="24"/>
      <c r="NA879" s="24"/>
      <c r="NB879" s="24"/>
      <c r="NC879" s="24"/>
      <c r="ND879" s="24"/>
      <c r="NE879" s="24"/>
      <c r="NF879" s="24"/>
      <c r="NG879" s="24"/>
      <c r="NH879" s="24"/>
      <c r="NI879" s="24"/>
      <c r="NJ879" s="24"/>
      <c r="NK879" s="24"/>
      <c r="NL879" s="24"/>
      <c r="NM879" s="24"/>
      <c r="NN879" s="24"/>
      <c r="NO879" s="24"/>
      <c r="NP879" s="24"/>
      <c r="NQ879" s="24"/>
      <c r="NR879" s="24"/>
      <c r="NS879" s="24"/>
      <c r="NT879" s="24"/>
      <c r="NU879" s="24"/>
      <c r="NV879" s="24"/>
      <c r="NW879" s="24"/>
      <c r="NX879" s="24"/>
      <c r="NY879" s="24"/>
      <c r="NZ879" s="24"/>
      <c r="OA879" s="24"/>
      <c r="OB879" s="24"/>
      <c r="OC879" s="24"/>
      <c r="OD879" s="24"/>
      <c r="OE879" s="24"/>
      <c r="OF879" s="24"/>
      <c r="OG879" s="24"/>
      <c r="OH879" s="24"/>
      <c r="OI879" s="24"/>
      <c r="OJ879" s="24"/>
      <c r="OK879" s="24"/>
      <c r="OL879" s="24"/>
      <c r="OM879" s="24"/>
      <c r="ON879" s="24"/>
      <c r="OO879" s="24"/>
      <c r="OP879" s="24"/>
      <c r="OQ879" s="24"/>
      <c r="OR879" s="24"/>
      <c r="OS879" s="24"/>
      <c r="OT879" s="24"/>
      <c r="OU879" s="24"/>
      <c r="OV879" s="24"/>
      <c r="OW879" s="24"/>
      <c r="OX879" s="24"/>
      <c r="OY879" s="24"/>
      <c r="OZ879" s="24"/>
      <c r="PA879" s="24"/>
      <c r="PB879" s="24"/>
      <c r="PC879" s="24"/>
      <c r="PD879" s="24"/>
      <c r="PE879" s="24"/>
      <c r="PF879" s="24"/>
      <c r="PG879" s="24"/>
      <c r="PH879" s="24"/>
      <c r="PI879" s="24"/>
      <c r="PJ879" s="24"/>
      <c r="PK879" s="24"/>
      <c r="PL879" s="24"/>
      <c r="PM879" s="24"/>
      <c r="PN879" s="24"/>
      <c r="PO879" s="24"/>
      <c r="PP879" s="24"/>
      <c r="PQ879" s="24"/>
      <c r="PR879" s="24"/>
      <c r="PS879" s="24"/>
      <c r="PT879" s="24"/>
      <c r="PU879" s="24"/>
      <c r="PV879" s="24"/>
      <c r="PW879" s="24"/>
      <c r="PX879" s="24"/>
      <c r="PY879" s="24"/>
      <c r="PZ879" s="24"/>
      <c r="QA879" s="24"/>
      <c r="QB879" s="24"/>
      <c r="QC879" s="24"/>
      <c r="QD879" s="24"/>
      <c r="QE879" s="24"/>
      <c r="QF879" s="24"/>
      <c r="QG879" s="24"/>
      <c r="QH879" s="24"/>
      <c r="QI879" s="24"/>
      <c r="QJ879" s="24"/>
      <c r="QK879" s="24"/>
      <c r="QL879" s="24"/>
      <c r="QM879" s="24"/>
      <c r="QN879" s="24"/>
      <c r="QO879" s="24"/>
      <c r="QP879" s="24"/>
      <c r="QQ879" s="24"/>
      <c r="QR879" s="24"/>
      <c r="QS879" s="24"/>
      <c r="QT879" s="24"/>
      <c r="QU879" s="24"/>
      <c r="QV879" s="24"/>
      <c r="QW879" s="24"/>
      <c r="QX879" s="24"/>
      <c r="QY879" s="24"/>
      <c r="QZ879" s="24"/>
      <c r="RA879" s="24"/>
      <c r="RB879" s="24"/>
      <c r="RC879" s="24"/>
      <c r="RD879" s="24"/>
      <c r="RE879" s="24"/>
      <c r="RF879" s="24"/>
      <c r="RG879" s="24"/>
      <c r="RH879" s="24"/>
      <c r="RI879" s="24"/>
      <c r="RJ879" s="24"/>
      <c r="RK879" s="24"/>
      <c r="RL879" s="24"/>
      <c r="RM879" s="24"/>
      <c r="RN879" s="24"/>
      <c r="RO879" s="24"/>
      <c r="RP879" s="24"/>
      <c r="RQ879" s="24"/>
      <c r="RR879" s="24"/>
      <c r="RS879" s="24"/>
      <c r="RT879" s="24"/>
      <c r="RU879" s="24"/>
      <c r="RV879" s="24"/>
      <c r="RW879" s="24"/>
      <c r="RX879" s="24"/>
      <c r="RY879" s="24"/>
      <c r="RZ879" s="24"/>
      <c r="SA879" s="24"/>
      <c r="SB879" s="24"/>
      <c r="SC879" s="24"/>
      <c r="SD879" s="24"/>
      <c r="SE879" s="24"/>
      <c r="SF879" s="24"/>
      <c r="SG879" s="24"/>
      <c r="SH879" s="24"/>
      <c r="SI879" s="24"/>
      <c r="SJ879" s="24"/>
      <c r="SK879" s="24"/>
      <c r="SL879" s="24"/>
      <c r="SM879" s="24"/>
      <c r="SN879" s="24"/>
      <c r="SO879" s="24"/>
      <c r="SP879" s="24"/>
      <c r="SQ879" s="24"/>
      <c r="SR879" s="24"/>
      <c r="SS879" s="24"/>
      <c r="ST879" s="24"/>
      <c r="SU879" s="24"/>
      <c r="SV879" s="24"/>
      <c r="SW879" s="24"/>
      <c r="SX879" s="24"/>
      <c r="SY879" s="24"/>
      <c r="SZ879" s="24"/>
      <c r="TA879" s="24"/>
      <c r="TB879" s="24"/>
      <c r="TC879" s="24"/>
      <c r="TD879" s="24"/>
      <c r="TE879" s="24"/>
      <c r="TF879" s="24"/>
      <c r="TG879" s="24"/>
      <c r="TH879" s="24"/>
      <c r="TI879" s="24"/>
      <c r="TJ879" s="24"/>
      <c r="TK879" s="24"/>
      <c r="TL879" s="24"/>
      <c r="TM879" s="24"/>
      <c r="TN879" s="24"/>
      <c r="TO879" s="24"/>
      <c r="TP879" s="24"/>
      <c r="TQ879" s="24"/>
      <c r="TR879" s="24"/>
      <c r="TS879" s="24"/>
      <c r="TT879" s="24"/>
      <c r="TU879" s="24"/>
      <c r="TV879" s="24"/>
      <c r="TW879" s="24"/>
      <c r="TX879" s="24"/>
      <c r="TY879" s="24"/>
      <c r="TZ879" s="24"/>
      <c r="UA879" s="24"/>
      <c r="UB879" s="24"/>
      <c r="UC879" s="24"/>
      <c r="UD879" s="24"/>
      <c r="UE879" s="24"/>
      <c r="UF879" s="24"/>
      <c r="UG879" s="24"/>
      <c r="UH879" s="24"/>
      <c r="UI879" s="24"/>
      <c r="UJ879" s="24"/>
      <c r="UK879" s="24"/>
      <c r="UL879" s="24"/>
      <c r="UM879" s="24"/>
      <c r="UN879" s="24"/>
      <c r="UO879" s="24"/>
      <c r="UP879" s="24"/>
      <c r="UQ879" s="24"/>
      <c r="UR879" s="24"/>
      <c r="US879" s="24"/>
      <c r="UT879" s="24"/>
      <c r="UU879" s="24"/>
      <c r="UV879" s="24"/>
      <c r="UW879" s="24"/>
      <c r="UX879" s="24"/>
      <c r="UY879" s="24"/>
      <c r="UZ879" s="24"/>
      <c r="VA879" s="24"/>
      <c r="VB879" s="24"/>
      <c r="VC879" s="24"/>
      <c r="VD879" s="24"/>
      <c r="VE879" s="24"/>
      <c r="VF879" s="24"/>
      <c r="VG879" s="24"/>
      <c r="VH879" s="24"/>
      <c r="VI879" s="24"/>
      <c r="VJ879" s="24"/>
      <c r="VK879" s="24"/>
      <c r="VL879" s="24"/>
      <c r="VM879" s="24"/>
      <c r="VN879" s="24"/>
      <c r="VO879" s="24"/>
      <c r="VP879" s="24"/>
      <c r="VQ879" s="24"/>
      <c r="VR879" s="24"/>
      <c r="VS879" s="24"/>
      <c r="VT879" s="24"/>
      <c r="VU879" s="24"/>
      <c r="VV879" s="24"/>
      <c r="VW879" s="24"/>
      <c r="VX879" s="24"/>
      <c r="VY879" s="24"/>
      <c r="VZ879" s="24"/>
      <c r="WA879" s="24"/>
      <c r="WB879" s="24"/>
      <c r="WC879" s="24"/>
      <c r="WD879" s="24"/>
      <c r="WE879" s="24"/>
      <c r="WF879" s="24"/>
      <c r="WG879" s="24"/>
      <c r="WH879" s="24"/>
      <c r="WI879" s="24"/>
      <c r="WJ879" s="24"/>
      <c r="WK879" s="24"/>
      <c r="WL879" s="24"/>
      <c r="WM879" s="24"/>
      <c r="WN879" s="24"/>
      <c r="WO879" s="24"/>
      <c r="WP879" s="24"/>
      <c r="WQ879" s="24"/>
      <c r="WR879" s="24"/>
      <c r="WS879" s="24"/>
      <c r="WT879" s="24"/>
      <c r="WU879" s="24"/>
      <c r="WV879" s="24"/>
      <c r="WW879" s="24"/>
      <c r="WX879" s="24"/>
      <c r="WY879" s="24"/>
      <c r="WZ879" s="24"/>
      <c r="XA879" s="24"/>
      <c r="XB879" s="24"/>
      <c r="XC879" s="24"/>
      <c r="XD879" s="24"/>
      <c r="XE879" s="24"/>
      <c r="XF879" s="24"/>
      <c r="XG879" s="24"/>
      <c r="XH879" s="24"/>
      <c r="XI879" s="24"/>
      <c r="XJ879" s="24"/>
      <c r="XK879" s="24"/>
      <c r="XL879" s="24"/>
      <c r="XM879" s="24"/>
      <c r="XN879" s="24"/>
      <c r="XO879" s="24"/>
      <c r="XP879" s="24"/>
      <c r="XQ879" s="24"/>
      <c r="XR879" s="24"/>
      <c r="XS879" s="24"/>
      <c r="XT879" s="24"/>
      <c r="XU879" s="24"/>
      <c r="XV879" s="24"/>
      <c r="XW879" s="24"/>
      <c r="XX879" s="24"/>
      <c r="XY879" s="24"/>
      <c r="XZ879" s="24"/>
      <c r="YA879" s="24"/>
      <c r="YB879" s="24"/>
      <c r="YC879" s="24"/>
      <c r="YD879" s="24"/>
      <c r="YE879" s="24"/>
      <c r="YF879" s="24"/>
      <c r="YG879" s="24"/>
      <c r="YH879" s="24"/>
      <c r="YI879" s="24"/>
      <c r="YJ879" s="24"/>
      <c r="YK879" s="24"/>
      <c r="YL879" s="24"/>
      <c r="YM879" s="24"/>
      <c r="YN879" s="24"/>
      <c r="YO879" s="24"/>
      <c r="YP879" s="24"/>
      <c r="YQ879" s="24"/>
      <c r="YR879" s="24"/>
      <c r="YS879" s="24"/>
      <c r="YT879" s="24"/>
      <c r="YU879" s="24"/>
      <c r="YV879" s="24"/>
      <c r="YW879" s="24"/>
      <c r="YX879" s="24"/>
      <c r="YY879" s="24"/>
      <c r="YZ879" s="24"/>
      <c r="ZA879" s="24"/>
      <c r="ZB879" s="24"/>
      <c r="ZC879" s="24"/>
      <c r="ZD879" s="24"/>
      <c r="ZE879" s="24"/>
      <c r="ZF879" s="24"/>
      <c r="ZG879" s="24"/>
      <c r="ZH879" s="24"/>
      <c r="ZI879" s="24"/>
      <c r="ZJ879" s="24"/>
      <c r="ZK879" s="24"/>
      <c r="ZL879" s="24"/>
      <c r="ZM879" s="24"/>
      <c r="ZN879" s="24"/>
      <c r="ZO879" s="24"/>
      <c r="ZP879" s="24"/>
      <c r="ZQ879" s="24"/>
      <c r="ZR879" s="24"/>
      <c r="ZS879" s="24"/>
      <c r="ZT879" s="24"/>
      <c r="ZU879" s="24"/>
      <c r="ZV879" s="24"/>
      <c r="ZW879" s="24"/>
      <c r="ZX879" s="24"/>
      <c r="ZY879" s="24"/>
      <c r="ZZ879" s="24"/>
      <c r="AAA879" s="24"/>
      <c r="AAB879" s="24"/>
      <c r="AAC879" s="24"/>
      <c r="AAD879" s="24"/>
      <c r="AAE879" s="24"/>
      <c r="AAF879" s="24"/>
      <c r="AAG879" s="24"/>
      <c r="AAH879" s="24"/>
      <c r="AAI879" s="24"/>
      <c r="AAJ879" s="24"/>
      <c r="AAK879" s="24"/>
      <c r="AAL879" s="24"/>
      <c r="AAM879" s="24"/>
      <c r="AAN879" s="24"/>
      <c r="AAO879" s="24"/>
      <c r="AAP879" s="24"/>
      <c r="AAQ879" s="24"/>
      <c r="AAR879" s="24"/>
      <c r="AAS879" s="24"/>
      <c r="AAT879" s="24"/>
      <c r="AAU879" s="24"/>
      <c r="AAV879" s="24"/>
      <c r="AAW879" s="24"/>
      <c r="AAX879" s="24"/>
      <c r="AAY879" s="24"/>
      <c r="AAZ879" s="24"/>
      <c r="ABA879" s="24"/>
      <c r="ABB879" s="24"/>
      <c r="ABC879" s="24"/>
      <c r="ABD879" s="24"/>
      <c r="ABE879" s="24"/>
      <c r="ABF879" s="24"/>
      <c r="ABG879" s="24"/>
      <c r="ABH879" s="24"/>
      <c r="ABI879" s="24"/>
      <c r="ABJ879" s="24"/>
      <c r="ABK879" s="24"/>
      <c r="ABL879" s="24"/>
      <c r="ABM879" s="24"/>
      <c r="ABN879" s="24"/>
      <c r="ABO879" s="24"/>
      <c r="ABP879" s="24"/>
      <c r="ABQ879" s="24"/>
      <c r="ABR879" s="24"/>
      <c r="ABS879" s="24"/>
      <c r="ABT879" s="24"/>
      <c r="ABU879" s="24"/>
      <c r="ABV879" s="24"/>
      <c r="ABW879" s="24"/>
      <c r="ABX879" s="24"/>
      <c r="ABY879" s="24"/>
      <c r="ABZ879" s="24"/>
      <c r="ACA879" s="24"/>
      <c r="ACB879" s="24"/>
      <c r="ACC879" s="24"/>
      <c r="ACD879" s="24"/>
      <c r="ACE879" s="24"/>
      <c r="ACF879" s="24"/>
      <c r="ACG879" s="24"/>
      <c r="ACH879" s="24"/>
      <c r="ACI879" s="24"/>
      <c r="ACJ879" s="24"/>
      <c r="ACK879" s="24"/>
      <c r="ACL879" s="24"/>
      <c r="ACM879" s="24"/>
      <c r="ACN879" s="24"/>
      <c r="ACO879" s="24"/>
      <c r="ACP879" s="24"/>
      <c r="ACQ879" s="24"/>
      <c r="ACR879" s="24"/>
      <c r="ACS879" s="24"/>
      <c r="ACT879" s="24"/>
      <c r="ACU879" s="24"/>
      <c r="ACV879" s="24"/>
      <c r="ACW879" s="24"/>
      <c r="ACX879" s="24"/>
      <c r="ACY879" s="24"/>
      <c r="ACZ879" s="24"/>
      <c r="ADA879" s="24"/>
      <c r="ADB879" s="24"/>
      <c r="ADC879" s="24"/>
      <c r="ADD879" s="24"/>
      <c r="ADE879" s="24"/>
      <c r="ADF879" s="24"/>
      <c r="ADG879" s="24"/>
      <c r="ADH879" s="24"/>
      <c r="ADI879" s="24"/>
      <c r="ADJ879" s="24"/>
      <c r="ADK879" s="24"/>
      <c r="ADL879" s="24"/>
      <c r="ADM879" s="24"/>
      <c r="ADN879" s="24"/>
      <c r="ADO879" s="24"/>
      <c r="ADP879" s="24"/>
      <c r="ADQ879" s="24"/>
      <c r="ADR879" s="24"/>
      <c r="ADS879" s="24"/>
      <c r="ADT879" s="24"/>
      <c r="ADU879" s="24"/>
      <c r="ADV879" s="24"/>
      <c r="ADW879" s="24"/>
      <c r="ADX879" s="24"/>
      <c r="ADY879" s="24"/>
      <c r="ADZ879" s="24"/>
      <c r="AEA879" s="24"/>
      <c r="AEB879" s="24"/>
      <c r="AEC879" s="24"/>
      <c r="AED879" s="24"/>
      <c r="AEE879" s="24"/>
      <c r="AEF879" s="24"/>
      <c r="AEG879" s="24"/>
      <c r="AEH879" s="24"/>
      <c r="AEI879" s="24"/>
      <c r="AEJ879" s="24"/>
      <c r="AEK879" s="24"/>
      <c r="AEL879" s="24"/>
      <c r="AEM879" s="24"/>
      <c r="AEN879" s="24"/>
      <c r="AEO879" s="24"/>
      <c r="AEP879" s="24"/>
      <c r="AEQ879" s="24"/>
      <c r="AER879" s="24"/>
      <c r="AES879" s="24"/>
      <c r="AET879" s="24"/>
      <c r="AEU879" s="24"/>
      <c r="AEV879" s="24"/>
      <c r="AEW879" s="24"/>
      <c r="AEX879" s="24"/>
      <c r="AEY879" s="24"/>
      <c r="AEZ879" s="24"/>
      <c r="AFA879" s="24"/>
      <c r="AFB879" s="24"/>
      <c r="AFC879" s="24"/>
      <c r="AFD879" s="24"/>
      <c r="AFE879" s="24"/>
      <c r="AFF879" s="24"/>
      <c r="AFG879" s="24"/>
      <c r="AFH879" s="24"/>
      <c r="AFI879" s="24"/>
      <c r="AFJ879" s="24"/>
      <c r="AFK879" s="24"/>
      <c r="AFL879" s="24"/>
      <c r="AFM879" s="24"/>
      <c r="AFN879" s="24"/>
      <c r="AFO879" s="24"/>
      <c r="AFP879" s="24"/>
      <c r="AFQ879" s="24"/>
      <c r="AFR879" s="24"/>
      <c r="AFS879" s="24"/>
      <c r="AFT879" s="24"/>
      <c r="AFU879" s="24"/>
      <c r="AFV879" s="24"/>
      <c r="AFW879" s="24"/>
      <c r="AFX879" s="24"/>
      <c r="AFY879" s="24"/>
      <c r="AFZ879" s="24"/>
      <c r="AGA879" s="24"/>
      <c r="AGB879" s="24"/>
      <c r="AGC879" s="24"/>
      <c r="AGD879" s="24"/>
      <c r="AGE879" s="24"/>
      <c r="AGF879" s="24"/>
      <c r="AGG879" s="24"/>
      <c r="AGH879" s="24"/>
      <c r="AGI879" s="24"/>
      <c r="AGJ879" s="24"/>
      <c r="AGK879" s="24"/>
      <c r="AGL879" s="24"/>
      <c r="AGM879" s="24"/>
      <c r="AGN879" s="24"/>
      <c r="AGO879" s="24"/>
      <c r="AGP879" s="24"/>
      <c r="AGQ879" s="24"/>
      <c r="AGR879" s="24"/>
      <c r="AGS879" s="24"/>
      <c r="AGT879" s="24"/>
      <c r="AGU879" s="24"/>
      <c r="AGV879" s="24"/>
      <c r="AGW879" s="24"/>
      <c r="AGX879" s="24"/>
      <c r="AGY879" s="24"/>
      <c r="AGZ879" s="24"/>
      <c r="AHA879" s="24"/>
      <c r="AHB879" s="24"/>
      <c r="AHC879" s="24"/>
      <c r="AHD879" s="24"/>
      <c r="AHE879" s="24"/>
      <c r="AHF879" s="24"/>
      <c r="AHG879" s="24"/>
      <c r="AHH879" s="24"/>
      <c r="AHI879" s="24"/>
      <c r="AHJ879" s="24"/>
      <c r="AHK879" s="24"/>
      <c r="AHL879" s="24"/>
      <c r="AHM879" s="24"/>
      <c r="AHN879" s="24"/>
      <c r="AHO879" s="24"/>
      <c r="AHP879" s="24"/>
      <c r="AHQ879" s="24"/>
      <c r="AHR879" s="24"/>
      <c r="AHS879" s="24"/>
      <c r="AHT879" s="24"/>
      <c r="AHU879" s="24"/>
      <c r="AHV879" s="24"/>
      <c r="AHW879" s="24"/>
      <c r="AHX879" s="24"/>
      <c r="AHY879" s="24"/>
      <c r="AHZ879" s="24"/>
      <c r="AIA879" s="24"/>
      <c r="AIB879" s="24"/>
      <c r="AIC879" s="24"/>
      <c r="AID879" s="24"/>
      <c r="AIE879" s="24"/>
      <c r="AIF879" s="24"/>
      <c r="AIG879" s="24"/>
      <c r="AIH879" s="24"/>
      <c r="AII879" s="24"/>
      <c r="AIJ879" s="24"/>
      <c r="AIK879" s="24"/>
      <c r="AIL879" s="24"/>
      <c r="AIM879" s="24"/>
      <c r="AIN879" s="24"/>
      <c r="AIO879" s="24"/>
      <c r="AIP879" s="24"/>
      <c r="AIQ879" s="24"/>
      <c r="AIR879" s="24"/>
      <c r="AIS879" s="24"/>
      <c r="AIT879" s="24"/>
      <c r="AIU879" s="24"/>
      <c r="AIV879" s="24"/>
      <c r="AIW879" s="24"/>
      <c r="AIX879" s="24"/>
      <c r="AIY879" s="24"/>
      <c r="AIZ879" s="24"/>
      <c r="AJA879" s="24"/>
      <c r="AJB879" s="24"/>
      <c r="AJC879" s="24"/>
      <c r="AJD879" s="24"/>
      <c r="AJE879" s="24"/>
      <c r="AJF879" s="24"/>
      <c r="AJG879" s="24"/>
      <c r="AJH879" s="24"/>
      <c r="AJI879" s="24"/>
      <c r="AJJ879" s="24"/>
      <c r="AJK879" s="24"/>
      <c r="AJL879" s="24"/>
      <c r="AJM879" s="24"/>
      <c r="AJN879" s="24"/>
      <c r="AJO879" s="24"/>
      <c r="AJP879" s="24"/>
      <c r="AJQ879" s="24"/>
      <c r="AJR879" s="24"/>
      <c r="AJS879" s="24"/>
      <c r="AJT879" s="24"/>
      <c r="AJU879" s="24"/>
      <c r="AJV879" s="24"/>
      <c r="AJW879" s="24"/>
      <c r="AJX879" s="24"/>
      <c r="AJY879" s="24"/>
      <c r="AJZ879" s="24"/>
      <c r="AKA879" s="24"/>
      <c r="AKB879" s="24"/>
      <c r="AKC879" s="24"/>
      <c r="AKD879" s="24"/>
      <c r="AKE879" s="24"/>
      <c r="AKF879" s="24"/>
      <c r="AKG879" s="24"/>
      <c r="AKH879" s="24"/>
      <c r="AKI879" s="24"/>
      <c r="AKJ879" s="24"/>
      <c r="AKK879" s="24"/>
      <c r="AKL879" s="24"/>
      <c r="AKM879" s="24"/>
      <c r="AKN879" s="24"/>
      <c r="AKO879" s="24"/>
      <c r="AKP879" s="24"/>
      <c r="AKQ879" s="24"/>
      <c r="AKR879" s="24"/>
      <c r="AKS879" s="24"/>
      <c r="AKT879" s="24"/>
      <c r="AKU879" s="24"/>
      <c r="AKV879" s="24"/>
      <c r="AKW879" s="24"/>
      <c r="AKX879" s="24"/>
      <c r="AKY879" s="24"/>
      <c r="AKZ879" s="24"/>
      <c r="ALA879" s="24"/>
      <c r="ALB879" s="24"/>
      <c r="ALC879" s="24"/>
      <c r="ALD879" s="24"/>
      <c r="ALE879" s="24"/>
      <c r="ALF879" s="24"/>
      <c r="ALG879" s="24"/>
      <c r="ALH879" s="24"/>
      <c r="ALI879" s="24"/>
      <c r="ALJ879" s="24"/>
      <c r="ALK879" s="24"/>
      <c r="ALL879" s="24"/>
      <c r="ALM879" s="24"/>
      <c r="ALN879" s="24"/>
      <c r="ALO879" s="24"/>
      <c r="ALP879" s="24"/>
      <c r="ALQ879" s="24"/>
      <c r="ALR879" s="24"/>
      <c r="ALS879" s="24"/>
      <c r="ALT879" s="24"/>
      <c r="ALU879" s="24"/>
      <c r="ALV879" s="24"/>
      <c r="ALW879" s="24"/>
      <c r="ALX879" s="24"/>
      <c r="ALY879" s="24"/>
      <c r="ALZ879" s="24"/>
      <c r="AMA879" s="24"/>
      <c r="AMB879" s="24"/>
      <c r="AMC879" s="24"/>
      <c r="AMD879" s="24"/>
      <c r="AME879" s="24"/>
      <c r="AMF879" s="24"/>
      <c r="AMG879" s="24"/>
      <c r="AMH879" s="24"/>
      <c r="AMI879" s="24"/>
      <c r="AMJ879" s="24"/>
      <c r="AMK879" s="24"/>
      <c r="AML879" s="24"/>
      <c r="AMM879" s="24"/>
      <c r="AMN879" s="24"/>
      <c r="AMO879" s="24"/>
      <c r="AMP879" s="24"/>
      <c r="AMQ879" s="24"/>
      <c r="AMR879" s="24"/>
      <c r="AMS879" s="24"/>
      <c r="AMT879" s="24"/>
      <c r="AMU879" s="24"/>
      <c r="AMV879" s="24"/>
      <c r="AMW879" s="24"/>
      <c r="AMX879" s="24"/>
      <c r="AMY879" s="24"/>
      <c r="AMZ879" s="24"/>
      <c r="ANA879" s="24"/>
      <c r="ANB879" s="24"/>
      <c r="ANC879" s="24"/>
      <c r="AND879" s="24"/>
      <c r="ANE879" s="24"/>
      <c r="ANF879" s="24"/>
      <c r="ANG879" s="24"/>
      <c r="ANH879" s="24"/>
      <c r="ANI879" s="24"/>
      <c r="ANJ879" s="24"/>
      <c r="ANK879" s="24"/>
      <c r="ANL879" s="24"/>
      <c r="ANM879" s="24"/>
      <c r="ANN879" s="24"/>
      <c r="ANO879" s="24"/>
      <c r="ANP879" s="24"/>
      <c r="ANQ879" s="24"/>
      <c r="ANR879" s="24"/>
      <c r="ANS879" s="24"/>
      <c r="ANT879" s="24"/>
      <c r="ANU879" s="24"/>
      <c r="ANV879" s="24"/>
      <c r="ANW879" s="24"/>
      <c r="ANX879" s="24"/>
      <c r="ANY879" s="24"/>
      <c r="ANZ879" s="24"/>
      <c r="AOA879" s="24"/>
      <c r="AOB879" s="24"/>
      <c r="AOC879" s="24"/>
      <c r="AOD879" s="24"/>
      <c r="AOE879" s="24"/>
      <c r="AOF879" s="24"/>
      <c r="AOG879" s="24"/>
      <c r="AOH879" s="24"/>
      <c r="AOI879" s="24"/>
      <c r="AOJ879" s="24"/>
      <c r="AOK879" s="24"/>
      <c r="AOL879" s="24"/>
      <c r="AOM879" s="24"/>
      <c r="AON879" s="24"/>
      <c r="AOO879" s="24"/>
      <c r="AOP879" s="24"/>
      <c r="AOQ879" s="24"/>
      <c r="AOR879" s="24"/>
      <c r="AOS879" s="24"/>
      <c r="AOT879" s="24"/>
      <c r="AOU879" s="24"/>
      <c r="AOV879" s="24"/>
      <c r="AOW879" s="24"/>
      <c r="AOX879" s="24"/>
      <c r="AOY879" s="24"/>
      <c r="AOZ879" s="24"/>
      <c r="APA879" s="24"/>
      <c r="APB879" s="24"/>
      <c r="APC879" s="24"/>
      <c r="APD879" s="24"/>
      <c r="APE879" s="24"/>
      <c r="APF879" s="24"/>
      <c r="APG879" s="24"/>
      <c r="APH879" s="24"/>
      <c r="API879" s="24"/>
      <c r="APJ879" s="24"/>
      <c r="APK879" s="24"/>
      <c r="APL879" s="24"/>
      <c r="APM879" s="24"/>
      <c r="APN879" s="24"/>
      <c r="APO879" s="24"/>
      <c r="APP879" s="24"/>
      <c r="APQ879" s="24"/>
      <c r="APR879" s="24"/>
      <c r="APS879" s="24"/>
      <c r="APT879" s="24"/>
      <c r="APU879" s="24"/>
      <c r="APV879" s="24"/>
      <c r="APW879" s="24"/>
      <c r="APX879" s="24"/>
      <c r="APY879" s="24"/>
      <c r="APZ879" s="24"/>
      <c r="AQA879" s="24"/>
      <c r="AQB879" s="24"/>
      <c r="AQC879" s="24"/>
      <c r="AQD879" s="24"/>
      <c r="AQE879" s="24"/>
      <c r="AQF879" s="24"/>
      <c r="AQG879" s="24"/>
      <c r="AQH879" s="24"/>
      <c r="AQI879" s="24"/>
      <c r="AQJ879" s="24"/>
      <c r="AQK879" s="24"/>
      <c r="AQL879" s="24"/>
      <c r="AQM879" s="24"/>
      <c r="AQN879" s="24"/>
      <c r="AQO879" s="24"/>
      <c r="AQP879" s="24"/>
      <c r="AQQ879" s="24"/>
      <c r="AQR879" s="24"/>
      <c r="AQS879" s="24"/>
      <c r="AQT879" s="24"/>
      <c r="AQU879" s="24"/>
      <c r="AQV879" s="24"/>
      <c r="AQW879" s="24"/>
      <c r="AQX879" s="24"/>
      <c r="AQY879" s="24"/>
      <c r="AQZ879" s="24"/>
      <c r="ARA879" s="24"/>
      <c r="ARB879" s="24"/>
      <c r="ARC879" s="24"/>
      <c r="ARD879" s="24"/>
      <c r="ARE879" s="24"/>
      <c r="ARF879" s="24"/>
      <c r="ARG879" s="24"/>
      <c r="ARH879" s="24"/>
      <c r="ARI879" s="24"/>
      <c r="ARJ879" s="24"/>
      <c r="ARK879" s="24"/>
      <c r="ARL879" s="24"/>
      <c r="ARM879" s="24"/>
      <c r="ARN879" s="24"/>
      <c r="ARO879" s="24"/>
      <c r="ARP879" s="24"/>
      <c r="ARQ879" s="24"/>
      <c r="ARR879" s="24"/>
      <c r="ARS879" s="24"/>
      <c r="ART879" s="24"/>
      <c r="ARU879" s="24"/>
      <c r="ARV879" s="24"/>
      <c r="ARW879" s="24"/>
      <c r="ARX879" s="24"/>
      <c r="ARY879" s="24"/>
      <c r="ARZ879" s="24"/>
      <c r="ASA879" s="24"/>
      <c r="ASB879" s="24"/>
      <c r="ASC879" s="24"/>
      <c r="ASD879" s="24"/>
      <c r="ASE879" s="24"/>
      <c r="ASF879" s="24"/>
      <c r="ASG879" s="24"/>
      <c r="ASH879" s="24"/>
      <c r="ASI879" s="24"/>
      <c r="ASJ879" s="24"/>
      <c r="ASK879" s="24"/>
      <c r="ASL879" s="24"/>
      <c r="ASM879" s="24"/>
      <c r="ASN879" s="24"/>
      <c r="ASO879" s="24"/>
      <c r="ASP879" s="24"/>
      <c r="ASQ879" s="24"/>
      <c r="ASR879" s="24"/>
      <c r="ASS879" s="24"/>
      <c r="AST879" s="24"/>
      <c r="ASU879" s="24"/>
      <c r="ASV879" s="24"/>
      <c r="ASW879" s="24"/>
      <c r="ASX879" s="24"/>
      <c r="ASY879" s="24"/>
      <c r="ASZ879" s="24"/>
      <c r="ATA879" s="24"/>
      <c r="ATB879" s="24"/>
      <c r="ATC879" s="24"/>
      <c r="ATD879" s="24"/>
      <c r="ATE879" s="24"/>
      <c r="ATF879" s="24"/>
      <c r="ATG879" s="24"/>
      <c r="ATH879" s="24"/>
      <c r="ATI879" s="24"/>
      <c r="ATJ879" s="24"/>
      <c r="ATK879" s="24"/>
      <c r="ATL879" s="24"/>
      <c r="ATM879" s="24"/>
      <c r="ATN879" s="24"/>
      <c r="ATO879" s="24"/>
      <c r="ATP879" s="24"/>
      <c r="ATQ879" s="24"/>
      <c r="ATR879" s="24"/>
      <c r="ATS879" s="24"/>
      <c r="ATT879" s="24"/>
      <c r="ATU879" s="24"/>
      <c r="ATV879" s="24"/>
      <c r="ATW879" s="24"/>
      <c r="ATX879" s="24"/>
      <c r="ATY879" s="24"/>
      <c r="ATZ879" s="24"/>
      <c r="AUA879" s="24"/>
      <c r="AUB879" s="24"/>
      <c r="AUC879" s="24"/>
      <c r="AUD879" s="24"/>
      <c r="AUE879" s="24"/>
      <c r="AUF879" s="24"/>
      <c r="AUG879" s="24"/>
      <c r="AUH879" s="24"/>
      <c r="AUI879" s="24"/>
      <c r="AUJ879" s="24"/>
      <c r="AUK879" s="24"/>
      <c r="AUL879" s="24"/>
      <c r="AUM879" s="24"/>
      <c r="AUN879" s="24"/>
      <c r="AUO879" s="24"/>
      <c r="AUP879" s="24"/>
      <c r="AUQ879" s="24"/>
      <c r="AUR879" s="24"/>
      <c r="AUS879" s="24"/>
      <c r="AUT879" s="24"/>
      <c r="AUU879" s="24"/>
      <c r="AUV879" s="24"/>
      <c r="AUW879" s="24"/>
      <c r="AUX879" s="24"/>
      <c r="AUY879" s="24"/>
      <c r="AUZ879" s="24"/>
      <c r="AVA879" s="24"/>
      <c r="AVB879" s="24"/>
      <c r="AVC879" s="24"/>
      <c r="AVD879" s="24"/>
      <c r="AVE879" s="24"/>
      <c r="AVF879" s="24"/>
      <c r="AVG879" s="24"/>
      <c r="AVH879" s="24"/>
      <c r="AVI879" s="24"/>
      <c r="AVJ879" s="24"/>
      <c r="AVK879" s="24"/>
      <c r="AVL879" s="24"/>
      <c r="AVM879" s="24"/>
      <c r="AVN879" s="24"/>
      <c r="AVO879" s="24"/>
      <c r="AVP879" s="24"/>
      <c r="AVQ879" s="24"/>
      <c r="AVR879" s="24"/>
      <c r="AVS879" s="24"/>
      <c r="AVT879" s="24"/>
      <c r="AVU879" s="24"/>
      <c r="AVV879" s="24"/>
      <c r="AVW879" s="24"/>
      <c r="AVX879" s="24"/>
      <c r="AVY879" s="24"/>
      <c r="AVZ879" s="24"/>
      <c r="AWA879" s="24"/>
      <c r="AWB879" s="24"/>
      <c r="AWC879" s="24"/>
      <c r="AWD879" s="24"/>
      <c r="AWE879" s="24"/>
      <c r="AWF879" s="24"/>
      <c r="AWG879" s="24"/>
      <c r="AWH879" s="24"/>
      <c r="AWI879" s="24"/>
      <c r="AWJ879" s="24"/>
      <c r="AWK879" s="24"/>
      <c r="AWL879" s="24"/>
      <c r="AWM879" s="24"/>
      <c r="AWN879" s="24"/>
      <c r="AWO879" s="24"/>
      <c r="AWP879" s="24"/>
      <c r="AWQ879" s="24"/>
      <c r="AWR879" s="24"/>
      <c r="AWS879" s="24"/>
      <c r="AWT879" s="24"/>
      <c r="AWU879" s="24"/>
      <c r="AWV879" s="24"/>
      <c r="AWW879" s="24"/>
      <c r="AWX879" s="24"/>
      <c r="AWY879" s="24"/>
      <c r="AWZ879" s="24"/>
      <c r="AXA879" s="24"/>
      <c r="AXB879" s="24"/>
      <c r="AXC879" s="24"/>
      <c r="AXD879" s="24"/>
      <c r="AXE879" s="24"/>
      <c r="AXF879" s="24"/>
      <c r="AXG879" s="24"/>
      <c r="AXH879" s="24"/>
      <c r="AXI879" s="24"/>
      <c r="AXJ879" s="24"/>
      <c r="AXK879" s="24"/>
      <c r="AXL879" s="24"/>
      <c r="AXM879" s="24"/>
      <c r="AXN879" s="24"/>
      <c r="AXO879" s="24"/>
      <c r="AXP879" s="24"/>
      <c r="AXQ879" s="24"/>
      <c r="AXR879" s="24"/>
      <c r="AXS879" s="24"/>
      <c r="AXT879" s="24"/>
      <c r="AXU879" s="24"/>
      <c r="AXV879" s="24"/>
      <c r="AXW879" s="24"/>
      <c r="AXX879" s="24"/>
      <c r="AXY879" s="24"/>
      <c r="AXZ879" s="24"/>
      <c r="AYA879" s="24"/>
      <c r="AYB879" s="24"/>
      <c r="AYC879" s="24"/>
      <c r="AYD879" s="24"/>
      <c r="AYE879" s="24"/>
      <c r="AYF879" s="24"/>
      <c r="AYG879" s="24"/>
      <c r="AYH879" s="24"/>
      <c r="AYI879" s="24"/>
      <c r="AYJ879" s="24"/>
      <c r="AYK879" s="24"/>
      <c r="AYL879" s="24"/>
      <c r="AYM879" s="24"/>
      <c r="AYN879" s="24"/>
      <c r="AYO879" s="24"/>
      <c r="AYP879" s="24"/>
      <c r="AYQ879" s="24"/>
      <c r="AYR879" s="24"/>
      <c r="AYS879" s="24"/>
      <c r="AYT879" s="24"/>
      <c r="AYU879" s="24"/>
      <c r="AYV879" s="24"/>
      <c r="AYW879" s="24"/>
      <c r="AYX879" s="24"/>
      <c r="AYY879" s="24"/>
      <c r="AYZ879" s="24"/>
      <c r="AZA879" s="24"/>
      <c r="AZB879" s="24"/>
      <c r="AZC879" s="24"/>
      <c r="AZD879" s="24"/>
      <c r="AZE879" s="24"/>
      <c r="AZF879" s="24"/>
      <c r="AZG879" s="24"/>
      <c r="AZH879" s="24"/>
      <c r="AZI879" s="24"/>
      <c r="AZJ879" s="24"/>
      <c r="AZK879" s="24"/>
      <c r="AZL879" s="24"/>
      <c r="AZM879" s="24"/>
      <c r="AZN879" s="24"/>
      <c r="AZO879" s="24"/>
      <c r="AZP879" s="24"/>
      <c r="AZQ879" s="24"/>
      <c r="AZR879" s="24"/>
      <c r="AZS879" s="24"/>
      <c r="AZT879" s="24"/>
      <c r="AZU879" s="24"/>
      <c r="AZV879" s="24"/>
      <c r="AZW879" s="24"/>
      <c r="AZX879" s="24"/>
      <c r="AZY879" s="24"/>
      <c r="AZZ879" s="24"/>
      <c r="BAA879" s="24"/>
      <c r="BAB879" s="24"/>
      <c r="BAC879" s="24"/>
      <c r="BAD879" s="24"/>
      <c r="BAE879" s="24"/>
      <c r="BAF879" s="24"/>
      <c r="BAG879" s="24"/>
      <c r="BAH879" s="24"/>
      <c r="BAI879" s="24"/>
      <c r="BAJ879" s="24"/>
      <c r="BAK879" s="24"/>
      <c r="BAL879" s="24"/>
      <c r="BAM879" s="24"/>
      <c r="BAN879" s="24"/>
      <c r="BAO879" s="24"/>
      <c r="BAP879" s="24"/>
    </row>
    <row r="880" spans="1:1394" s="19" customFormat="1" x14ac:dyDescent="0.25">
      <c r="A880" s="19" t="str">
        <f>IF(YEAR(G880)=2024,#REF!,"")</f>
        <v/>
      </c>
      <c r="B880" s="19" t="str">
        <f>IF(YEAR(G880)=2025,#REF!,"")</f>
        <v/>
      </c>
      <c r="C880" s="19" t="str">
        <f t="shared" si="65"/>
        <v>Afternoon45192</v>
      </c>
      <c r="D880" s="19" t="str">
        <f>IF('by region'!$C$2="Any","Any",'Turf only'!V880)&amp;M880&amp;IF('by region'!$I$2="Any","Any",N880)&amp;G880</f>
        <v>AnyFlatAny45192</v>
      </c>
      <c r="E880" s="19" t="e">
        <f>IF(I880=#REF!,'Turf only'!G880,"")</f>
        <v>#REF!</v>
      </c>
      <c r="F880" s="19" t="e">
        <f t="shared" si="66"/>
        <v>#REF!</v>
      </c>
      <c r="G880" s="20">
        <v>45192</v>
      </c>
      <c r="H880" s="21" t="s">
        <v>37</v>
      </c>
      <c r="I880" s="21" t="s">
        <v>76</v>
      </c>
      <c r="J880" s="21" t="s">
        <v>9</v>
      </c>
      <c r="K880" s="22" t="s">
        <v>16</v>
      </c>
      <c r="L880" s="22" t="s">
        <v>17</v>
      </c>
      <c r="M880" s="21" t="s">
        <v>25</v>
      </c>
      <c r="N880" s="21" t="s">
        <v>13</v>
      </c>
      <c r="O880" s="21" t="s">
        <v>14</v>
      </c>
      <c r="P880" s="23">
        <f t="shared" si="67"/>
        <v>1</v>
      </c>
      <c r="Q880" s="23" cm="1">
        <f t="array" ref="Q880">SUMPRODUCT(($G$2:$G$2765=G880)*(P880&gt;$P$2:$P$2765))+1</f>
        <v>1</v>
      </c>
      <c r="R880" s="23" t="e">
        <f>(Q880*100000)+#REF!</f>
        <v>#REF!</v>
      </c>
      <c r="S880" s="19" t="e" cm="1">
        <f t="array" ref="S880">SUMPRODUCT(($G$2:$G$2765=G880)*(R880&gt;$R$2:$R$2765))+1</f>
        <v>#REF!</v>
      </c>
      <c r="T880" s="19" t="str">
        <f t="shared" si="68"/>
        <v xml:space="preserve">NEWMARKET </v>
      </c>
      <c r="U880" s="19">
        <v>0</v>
      </c>
      <c r="V880" s="19" t="s">
        <v>17</v>
      </c>
      <c r="W880" s="19">
        <f t="shared" si="69"/>
        <v>2023</v>
      </c>
      <c r="X880" s="24"/>
      <c r="Y880" s="24"/>
      <c r="Z880" s="24"/>
      <c r="AA880" s="24"/>
      <c r="AB880" s="24"/>
      <c r="AC880" s="24"/>
      <c r="AD880" s="24"/>
      <c r="AE880" s="24"/>
      <c r="AF880" s="24"/>
      <c r="AG880" s="24"/>
      <c r="AH880" s="24"/>
      <c r="AI880" s="24"/>
      <c r="AJ880" s="24"/>
      <c r="AK880" s="24"/>
      <c r="AL880" s="24"/>
      <c r="AM880" s="24"/>
      <c r="AN880" s="24"/>
      <c r="AO880" s="24"/>
      <c r="AP880" s="24"/>
      <c r="AQ880" s="24"/>
      <c r="AR880" s="24"/>
      <c r="AS880" s="24"/>
      <c r="AT880" s="24"/>
      <c r="AU880" s="24"/>
      <c r="AV880" s="24"/>
      <c r="AW880" s="24"/>
      <c r="AX880" s="24"/>
      <c r="AY880" s="24"/>
      <c r="AZ880" s="24"/>
      <c r="BA880" s="24"/>
      <c r="BB880" s="24"/>
      <c r="BC880" s="24"/>
      <c r="BD880" s="24"/>
      <c r="BE880" s="24"/>
      <c r="BF880" s="24"/>
      <c r="BG880" s="24"/>
      <c r="BH880" s="24"/>
      <c r="BI880" s="24"/>
      <c r="BJ880" s="24"/>
      <c r="BK880" s="24"/>
      <c r="BL880" s="24"/>
      <c r="BM880" s="24"/>
      <c r="BN880" s="24"/>
      <c r="BO880" s="24"/>
      <c r="BP880" s="24"/>
      <c r="BQ880" s="24"/>
      <c r="BR880" s="24"/>
      <c r="BS880" s="24"/>
      <c r="BT880" s="24"/>
      <c r="BU880" s="24"/>
      <c r="BV880" s="24"/>
      <c r="BW880" s="24"/>
      <c r="BX880" s="24"/>
      <c r="BY880" s="24"/>
      <c r="BZ880" s="24"/>
      <c r="CA880" s="24"/>
      <c r="CB880" s="24"/>
      <c r="CC880" s="24"/>
      <c r="CD880" s="24"/>
      <c r="CE880" s="24"/>
      <c r="CF880" s="24"/>
      <c r="CG880" s="24"/>
      <c r="CH880" s="24"/>
      <c r="CI880" s="24"/>
      <c r="CJ880" s="24"/>
      <c r="CK880" s="24"/>
      <c r="CL880" s="24"/>
      <c r="CM880" s="24"/>
      <c r="CN880" s="24"/>
      <c r="CO880" s="24"/>
      <c r="CP880" s="24"/>
      <c r="CQ880" s="24"/>
      <c r="CR880" s="24"/>
      <c r="CS880" s="24"/>
      <c r="CT880" s="24"/>
      <c r="CU880" s="24"/>
      <c r="CV880" s="24"/>
      <c r="CW880" s="24"/>
      <c r="CX880" s="24"/>
      <c r="CY880" s="24"/>
      <c r="CZ880" s="24"/>
      <c r="DA880" s="24"/>
      <c r="DB880" s="24"/>
      <c r="DC880" s="24"/>
      <c r="DD880" s="24"/>
      <c r="DE880" s="24"/>
      <c r="DF880" s="24"/>
      <c r="DG880" s="24"/>
      <c r="DH880" s="24"/>
      <c r="DI880" s="24"/>
      <c r="DJ880" s="24"/>
      <c r="DK880" s="24"/>
      <c r="DL880" s="24"/>
      <c r="DM880" s="24"/>
      <c r="DN880" s="24"/>
      <c r="DO880" s="24"/>
      <c r="DP880" s="24"/>
      <c r="DQ880" s="24"/>
      <c r="DR880" s="24"/>
      <c r="DS880" s="24"/>
      <c r="DT880" s="24"/>
      <c r="DU880" s="24"/>
      <c r="DV880" s="24"/>
      <c r="DW880" s="24"/>
      <c r="DX880" s="24"/>
      <c r="DY880" s="24"/>
      <c r="DZ880" s="24"/>
      <c r="EA880" s="24"/>
      <c r="EB880" s="24"/>
      <c r="EC880" s="24"/>
      <c r="ED880" s="24"/>
      <c r="EE880" s="24"/>
      <c r="EF880" s="24"/>
      <c r="EG880" s="24"/>
      <c r="EH880" s="24"/>
      <c r="EI880" s="24"/>
      <c r="EJ880" s="24"/>
      <c r="EK880" s="24"/>
      <c r="EL880" s="24"/>
      <c r="EM880" s="24"/>
      <c r="EN880" s="24"/>
      <c r="EO880" s="24"/>
      <c r="EP880" s="24"/>
      <c r="EQ880" s="24"/>
      <c r="ER880" s="24"/>
      <c r="ES880" s="24"/>
      <c r="ET880" s="24"/>
      <c r="EU880" s="24"/>
      <c r="EV880" s="24"/>
      <c r="EW880" s="24"/>
      <c r="EX880" s="24"/>
      <c r="EY880" s="24"/>
      <c r="EZ880" s="24"/>
      <c r="FA880" s="24"/>
      <c r="FB880" s="24"/>
      <c r="FC880" s="24"/>
      <c r="FD880" s="24"/>
      <c r="FE880" s="24"/>
      <c r="FF880" s="24"/>
      <c r="FG880" s="24"/>
      <c r="FH880" s="24"/>
      <c r="FI880" s="24"/>
      <c r="FJ880" s="24"/>
      <c r="FK880" s="24"/>
      <c r="FL880" s="24"/>
      <c r="FM880" s="24"/>
      <c r="FN880" s="24"/>
      <c r="FO880" s="24"/>
      <c r="FP880" s="24"/>
      <c r="FQ880" s="24"/>
      <c r="FR880" s="24"/>
      <c r="FS880" s="24"/>
      <c r="FT880" s="24"/>
      <c r="FU880" s="24"/>
      <c r="FV880" s="24"/>
      <c r="FW880" s="24"/>
      <c r="FX880" s="24"/>
      <c r="FY880" s="24"/>
      <c r="FZ880" s="24"/>
      <c r="GA880" s="24"/>
      <c r="GB880" s="24"/>
      <c r="GC880" s="24"/>
      <c r="GD880" s="24"/>
      <c r="GE880" s="24"/>
      <c r="GF880" s="24"/>
      <c r="GG880" s="24"/>
      <c r="GH880" s="24"/>
      <c r="GI880" s="24"/>
      <c r="GJ880" s="24"/>
      <c r="GK880" s="24"/>
      <c r="GL880" s="24"/>
      <c r="GM880" s="24"/>
      <c r="GN880" s="24"/>
      <c r="GO880" s="24"/>
      <c r="GP880" s="24"/>
      <c r="GQ880" s="24"/>
      <c r="GR880" s="24"/>
      <c r="GS880" s="24"/>
      <c r="GT880" s="24"/>
      <c r="GU880" s="24"/>
      <c r="GV880" s="24"/>
      <c r="GW880" s="24"/>
      <c r="GX880" s="24"/>
      <c r="GY880" s="24"/>
      <c r="GZ880" s="24"/>
      <c r="HA880" s="24"/>
      <c r="HB880" s="24"/>
      <c r="HC880" s="24"/>
      <c r="HD880" s="24"/>
      <c r="HE880" s="24"/>
      <c r="HF880" s="24"/>
      <c r="HG880" s="24"/>
      <c r="HH880" s="24"/>
      <c r="HI880" s="24"/>
      <c r="HJ880" s="24"/>
      <c r="HK880" s="24"/>
      <c r="HL880" s="24"/>
      <c r="HM880" s="24"/>
      <c r="HN880" s="24"/>
      <c r="HO880" s="24"/>
      <c r="HP880" s="24"/>
      <c r="HQ880" s="24"/>
      <c r="HR880" s="24"/>
      <c r="HS880" s="24"/>
      <c r="HT880" s="24"/>
      <c r="HU880" s="24"/>
      <c r="HV880" s="24"/>
      <c r="HW880" s="24"/>
      <c r="HX880" s="24"/>
      <c r="HY880" s="24"/>
      <c r="HZ880" s="24"/>
      <c r="IA880" s="24"/>
      <c r="IB880" s="24"/>
      <c r="IC880" s="24"/>
      <c r="ID880" s="24"/>
      <c r="IE880" s="24"/>
      <c r="IF880" s="24"/>
      <c r="IG880" s="24"/>
      <c r="IH880" s="24"/>
      <c r="II880" s="24"/>
      <c r="IJ880" s="24"/>
      <c r="IK880" s="24"/>
      <c r="IL880" s="24"/>
      <c r="IM880" s="24"/>
      <c r="IN880" s="24"/>
      <c r="IO880" s="24"/>
      <c r="IP880" s="24"/>
      <c r="IQ880" s="24"/>
      <c r="IR880" s="24"/>
      <c r="IS880" s="24"/>
      <c r="IT880" s="24"/>
      <c r="IU880" s="24"/>
      <c r="IV880" s="24"/>
      <c r="IW880" s="24"/>
      <c r="IX880" s="24"/>
      <c r="IY880" s="24"/>
      <c r="IZ880" s="24"/>
      <c r="JA880" s="24"/>
      <c r="JB880" s="24"/>
      <c r="JC880" s="24"/>
      <c r="JD880" s="24"/>
      <c r="JE880" s="24"/>
      <c r="JF880" s="24"/>
      <c r="JG880" s="24"/>
      <c r="JH880" s="24"/>
      <c r="JI880" s="24"/>
      <c r="JJ880" s="24"/>
      <c r="JK880" s="24"/>
      <c r="JL880" s="24"/>
      <c r="JM880" s="24"/>
      <c r="JN880" s="24"/>
      <c r="JO880" s="24"/>
      <c r="JP880" s="24"/>
      <c r="JQ880" s="24"/>
      <c r="JR880" s="24"/>
      <c r="JS880" s="24"/>
      <c r="JT880" s="24"/>
      <c r="JU880" s="24"/>
      <c r="JV880" s="24"/>
      <c r="JW880" s="24"/>
      <c r="JX880" s="24"/>
      <c r="JY880" s="24"/>
      <c r="JZ880" s="24"/>
      <c r="KA880" s="24"/>
      <c r="KB880" s="24"/>
      <c r="KC880" s="24"/>
      <c r="KD880" s="24"/>
      <c r="KE880" s="24"/>
      <c r="KF880" s="24"/>
      <c r="KG880" s="24"/>
      <c r="KH880" s="24"/>
      <c r="KI880" s="24"/>
      <c r="KJ880" s="24"/>
      <c r="KK880" s="24"/>
      <c r="KL880" s="24"/>
      <c r="KM880" s="24"/>
      <c r="KN880" s="24"/>
      <c r="KO880" s="24"/>
      <c r="KP880" s="24"/>
      <c r="KQ880" s="24"/>
      <c r="KR880" s="24"/>
      <c r="KS880" s="24"/>
      <c r="KT880" s="24"/>
      <c r="KU880" s="24"/>
      <c r="KV880" s="24"/>
      <c r="KW880" s="24"/>
      <c r="KX880" s="24"/>
      <c r="KY880" s="24"/>
      <c r="KZ880" s="24"/>
      <c r="LA880" s="24"/>
      <c r="LB880" s="24"/>
      <c r="LC880" s="24"/>
      <c r="LD880" s="24"/>
      <c r="LE880" s="24"/>
      <c r="LF880" s="24"/>
      <c r="LG880" s="24"/>
      <c r="LH880" s="24"/>
      <c r="LI880" s="24"/>
      <c r="LJ880" s="24"/>
      <c r="LK880" s="24"/>
      <c r="LL880" s="24"/>
      <c r="LM880" s="24"/>
      <c r="LN880" s="24"/>
      <c r="LO880" s="24"/>
      <c r="LP880" s="24"/>
      <c r="LQ880" s="24"/>
      <c r="LR880" s="24"/>
      <c r="LS880" s="24"/>
      <c r="LT880" s="24"/>
      <c r="LU880" s="24"/>
      <c r="LV880" s="24"/>
      <c r="LW880" s="24"/>
      <c r="LX880" s="24"/>
      <c r="LY880" s="24"/>
      <c r="LZ880" s="24"/>
      <c r="MA880" s="24"/>
      <c r="MB880" s="24"/>
      <c r="MC880" s="24"/>
      <c r="MD880" s="24"/>
      <c r="ME880" s="24"/>
      <c r="MF880" s="24"/>
      <c r="MG880" s="24"/>
      <c r="MH880" s="24"/>
      <c r="MI880" s="24"/>
      <c r="MJ880" s="24"/>
      <c r="MK880" s="24"/>
      <c r="ML880" s="24"/>
      <c r="MM880" s="24"/>
      <c r="MN880" s="24"/>
      <c r="MO880" s="24"/>
      <c r="MP880" s="24"/>
      <c r="MQ880" s="24"/>
      <c r="MR880" s="24"/>
      <c r="MS880" s="24"/>
      <c r="MT880" s="24"/>
      <c r="MU880" s="24"/>
      <c r="MV880" s="24"/>
      <c r="MW880" s="24"/>
      <c r="MX880" s="24"/>
      <c r="MY880" s="24"/>
      <c r="MZ880" s="24"/>
      <c r="NA880" s="24"/>
      <c r="NB880" s="24"/>
      <c r="NC880" s="24"/>
      <c r="ND880" s="24"/>
      <c r="NE880" s="24"/>
      <c r="NF880" s="24"/>
      <c r="NG880" s="24"/>
      <c r="NH880" s="24"/>
      <c r="NI880" s="24"/>
      <c r="NJ880" s="24"/>
      <c r="NK880" s="24"/>
      <c r="NL880" s="24"/>
      <c r="NM880" s="24"/>
      <c r="NN880" s="24"/>
      <c r="NO880" s="24"/>
      <c r="NP880" s="24"/>
      <c r="NQ880" s="24"/>
      <c r="NR880" s="24"/>
      <c r="NS880" s="24"/>
      <c r="NT880" s="24"/>
      <c r="NU880" s="24"/>
      <c r="NV880" s="24"/>
      <c r="NW880" s="24"/>
      <c r="NX880" s="24"/>
      <c r="NY880" s="24"/>
      <c r="NZ880" s="24"/>
      <c r="OA880" s="24"/>
      <c r="OB880" s="24"/>
      <c r="OC880" s="24"/>
      <c r="OD880" s="24"/>
      <c r="OE880" s="24"/>
      <c r="OF880" s="24"/>
      <c r="OG880" s="24"/>
      <c r="OH880" s="24"/>
      <c r="OI880" s="24"/>
      <c r="OJ880" s="24"/>
      <c r="OK880" s="24"/>
      <c r="OL880" s="24"/>
      <c r="OM880" s="24"/>
      <c r="ON880" s="24"/>
      <c r="OO880" s="24"/>
      <c r="OP880" s="24"/>
      <c r="OQ880" s="24"/>
      <c r="OR880" s="24"/>
      <c r="OS880" s="24"/>
      <c r="OT880" s="24"/>
      <c r="OU880" s="24"/>
      <c r="OV880" s="24"/>
      <c r="OW880" s="24"/>
      <c r="OX880" s="24"/>
      <c r="OY880" s="24"/>
      <c r="OZ880" s="24"/>
      <c r="PA880" s="24"/>
      <c r="PB880" s="24"/>
      <c r="PC880" s="24"/>
      <c r="PD880" s="24"/>
      <c r="PE880" s="24"/>
      <c r="PF880" s="24"/>
      <c r="PG880" s="24"/>
      <c r="PH880" s="24"/>
      <c r="PI880" s="24"/>
      <c r="PJ880" s="24"/>
      <c r="PK880" s="24"/>
      <c r="PL880" s="24"/>
      <c r="PM880" s="24"/>
      <c r="PN880" s="24"/>
      <c r="PO880" s="24"/>
      <c r="PP880" s="24"/>
      <c r="PQ880" s="24"/>
      <c r="PR880" s="24"/>
      <c r="PS880" s="24"/>
      <c r="PT880" s="24"/>
      <c r="PU880" s="24"/>
      <c r="PV880" s="24"/>
      <c r="PW880" s="24"/>
      <c r="PX880" s="24"/>
      <c r="PY880" s="24"/>
      <c r="PZ880" s="24"/>
      <c r="QA880" s="24"/>
      <c r="QB880" s="24"/>
      <c r="QC880" s="24"/>
      <c r="QD880" s="24"/>
      <c r="QE880" s="24"/>
      <c r="QF880" s="24"/>
      <c r="QG880" s="24"/>
      <c r="QH880" s="24"/>
      <c r="QI880" s="24"/>
      <c r="QJ880" s="24"/>
      <c r="QK880" s="24"/>
      <c r="QL880" s="24"/>
      <c r="QM880" s="24"/>
      <c r="QN880" s="24"/>
      <c r="QO880" s="24"/>
      <c r="QP880" s="24"/>
      <c r="QQ880" s="24"/>
      <c r="QR880" s="24"/>
      <c r="QS880" s="24"/>
      <c r="QT880" s="24"/>
      <c r="QU880" s="24"/>
      <c r="QV880" s="24"/>
      <c r="QW880" s="24"/>
      <c r="QX880" s="24"/>
      <c r="QY880" s="24"/>
      <c r="QZ880" s="24"/>
      <c r="RA880" s="24"/>
      <c r="RB880" s="24"/>
      <c r="RC880" s="24"/>
      <c r="RD880" s="24"/>
      <c r="RE880" s="24"/>
      <c r="RF880" s="24"/>
      <c r="RG880" s="24"/>
      <c r="RH880" s="24"/>
      <c r="RI880" s="24"/>
      <c r="RJ880" s="24"/>
      <c r="RK880" s="24"/>
      <c r="RL880" s="24"/>
      <c r="RM880" s="24"/>
      <c r="RN880" s="24"/>
      <c r="RO880" s="24"/>
      <c r="RP880" s="24"/>
      <c r="RQ880" s="24"/>
      <c r="RR880" s="24"/>
      <c r="RS880" s="24"/>
      <c r="RT880" s="24"/>
      <c r="RU880" s="24"/>
      <c r="RV880" s="24"/>
      <c r="RW880" s="24"/>
      <c r="RX880" s="24"/>
      <c r="RY880" s="24"/>
      <c r="RZ880" s="24"/>
      <c r="SA880" s="24"/>
      <c r="SB880" s="24"/>
      <c r="SC880" s="24"/>
      <c r="SD880" s="24"/>
      <c r="SE880" s="24"/>
      <c r="SF880" s="24"/>
      <c r="SG880" s="24"/>
      <c r="SH880" s="24"/>
      <c r="SI880" s="24"/>
      <c r="SJ880" s="24"/>
      <c r="SK880" s="24"/>
      <c r="SL880" s="24"/>
      <c r="SM880" s="24"/>
      <c r="SN880" s="24"/>
      <c r="SO880" s="24"/>
      <c r="SP880" s="24"/>
      <c r="SQ880" s="24"/>
      <c r="SR880" s="24"/>
      <c r="SS880" s="24"/>
      <c r="ST880" s="24"/>
      <c r="SU880" s="24"/>
      <c r="SV880" s="24"/>
      <c r="SW880" s="24"/>
      <c r="SX880" s="24"/>
      <c r="SY880" s="24"/>
      <c r="SZ880" s="24"/>
      <c r="TA880" s="24"/>
      <c r="TB880" s="24"/>
      <c r="TC880" s="24"/>
      <c r="TD880" s="24"/>
      <c r="TE880" s="24"/>
      <c r="TF880" s="24"/>
      <c r="TG880" s="24"/>
      <c r="TH880" s="24"/>
      <c r="TI880" s="24"/>
      <c r="TJ880" s="24"/>
      <c r="TK880" s="24"/>
      <c r="TL880" s="24"/>
      <c r="TM880" s="24"/>
      <c r="TN880" s="24"/>
      <c r="TO880" s="24"/>
      <c r="TP880" s="24"/>
      <c r="TQ880" s="24"/>
      <c r="TR880" s="24"/>
      <c r="TS880" s="24"/>
      <c r="TT880" s="24"/>
      <c r="TU880" s="24"/>
      <c r="TV880" s="24"/>
      <c r="TW880" s="24"/>
      <c r="TX880" s="24"/>
      <c r="TY880" s="24"/>
      <c r="TZ880" s="24"/>
      <c r="UA880" s="24"/>
      <c r="UB880" s="24"/>
      <c r="UC880" s="24"/>
      <c r="UD880" s="24"/>
      <c r="UE880" s="24"/>
      <c r="UF880" s="24"/>
      <c r="UG880" s="24"/>
      <c r="UH880" s="24"/>
      <c r="UI880" s="24"/>
      <c r="UJ880" s="24"/>
      <c r="UK880" s="24"/>
      <c r="UL880" s="24"/>
      <c r="UM880" s="24"/>
      <c r="UN880" s="24"/>
      <c r="UO880" s="24"/>
      <c r="UP880" s="24"/>
      <c r="UQ880" s="24"/>
      <c r="UR880" s="24"/>
      <c r="US880" s="24"/>
      <c r="UT880" s="24"/>
      <c r="UU880" s="24"/>
      <c r="UV880" s="24"/>
      <c r="UW880" s="24"/>
      <c r="UX880" s="24"/>
      <c r="UY880" s="24"/>
      <c r="UZ880" s="24"/>
      <c r="VA880" s="24"/>
      <c r="VB880" s="24"/>
      <c r="VC880" s="24"/>
      <c r="VD880" s="24"/>
      <c r="VE880" s="24"/>
      <c r="VF880" s="24"/>
      <c r="VG880" s="24"/>
      <c r="VH880" s="24"/>
      <c r="VI880" s="24"/>
      <c r="VJ880" s="24"/>
      <c r="VK880" s="24"/>
      <c r="VL880" s="24"/>
      <c r="VM880" s="24"/>
      <c r="VN880" s="24"/>
      <c r="VO880" s="24"/>
      <c r="VP880" s="24"/>
      <c r="VQ880" s="24"/>
      <c r="VR880" s="24"/>
      <c r="VS880" s="24"/>
      <c r="VT880" s="24"/>
      <c r="VU880" s="24"/>
      <c r="VV880" s="24"/>
      <c r="VW880" s="24"/>
      <c r="VX880" s="24"/>
      <c r="VY880" s="24"/>
      <c r="VZ880" s="24"/>
      <c r="WA880" s="24"/>
      <c r="WB880" s="24"/>
      <c r="WC880" s="24"/>
      <c r="WD880" s="24"/>
      <c r="WE880" s="24"/>
      <c r="WF880" s="24"/>
      <c r="WG880" s="24"/>
      <c r="WH880" s="24"/>
      <c r="WI880" s="24"/>
      <c r="WJ880" s="24"/>
      <c r="WK880" s="24"/>
      <c r="WL880" s="24"/>
      <c r="WM880" s="24"/>
      <c r="WN880" s="24"/>
      <c r="WO880" s="24"/>
      <c r="WP880" s="24"/>
      <c r="WQ880" s="24"/>
      <c r="WR880" s="24"/>
      <c r="WS880" s="24"/>
      <c r="WT880" s="24"/>
      <c r="WU880" s="24"/>
      <c r="WV880" s="24"/>
      <c r="WW880" s="24"/>
      <c r="WX880" s="24"/>
      <c r="WY880" s="24"/>
      <c r="WZ880" s="24"/>
      <c r="XA880" s="24"/>
      <c r="XB880" s="24"/>
      <c r="XC880" s="24"/>
      <c r="XD880" s="24"/>
      <c r="XE880" s="24"/>
      <c r="XF880" s="24"/>
      <c r="XG880" s="24"/>
      <c r="XH880" s="24"/>
      <c r="XI880" s="24"/>
      <c r="XJ880" s="24"/>
      <c r="XK880" s="24"/>
      <c r="XL880" s="24"/>
      <c r="XM880" s="24"/>
      <c r="XN880" s="24"/>
      <c r="XO880" s="24"/>
      <c r="XP880" s="24"/>
      <c r="XQ880" s="24"/>
      <c r="XR880" s="24"/>
      <c r="XS880" s="24"/>
      <c r="XT880" s="24"/>
      <c r="XU880" s="24"/>
      <c r="XV880" s="24"/>
      <c r="XW880" s="24"/>
      <c r="XX880" s="24"/>
      <c r="XY880" s="24"/>
      <c r="XZ880" s="24"/>
      <c r="YA880" s="24"/>
      <c r="YB880" s="24"/>
      <c r="YC880" s="24"/>
      <c r="YD880" s="24"/>
      <c r="YE880" s="24"/>
      <c r="YF880" s="24"/>
      <c r="YG880" s="24"/>
      <c r="YH880" s="24"/>
      <c r="YI880" s="24"/>
      <c r="YJ880" s="24"/>
      <c r="YK880" s="24"/>
      <c r="YL880" s="24"/>
      <c r="YM880" s="24"/>
      <c r="YN880" s="24"/>
      <c r="YO880" s="24"/>
      <c r="YP880" s="24"/>
      <c r="YQ880" s="24"/>
      <c r="YR880" s="24"/>
      <c r="YS880" s="24"/>
      <c r="YT880" s="24"/>
      <c r="YU880" s="24"/>
      <c r="YV880" s="24"/>
      <c r="YW880" s="24"/>
      <c r="YX880" s="24"/>
      <c r="YY880" s="24"/>
      <c r="YZ880" s="24"/>
      <c r="ZA880" s="24"/>
      <c r="ZB880" s="24"/>
      <c r="ZC880" s="24"/>
      <c r="ZD880" s="24"/>
      <c r="ZE880" s="24"/>
      <c r="ZF880" s="24"/>
      <c r="ZG880" s="24"/>
      <c r="ZH880" s="24"/>
      <c r="ZI880" s="24"/>
      <c r="ZJ880" s="24"/>
      <c r="ZK880" s="24"/>
      <c r="ZL880" s="24"/>
      <c r="ZM880" s="24"/>
      <c r="ZN880" s="24"/>
      <c r="ZO880" s="24"/>
      <c r="ZP880" s="24"/>
      <c r="ZQ880" s="24"/>
      <c r="ZR880" s="24"/>
      <c r="ZS880" s="24"/>
      <c r="ZT880" s="24"/>
      <c r="ZU880" s="24"/>
      <c r="ZV880" s="24"/>
      <c r="ZW880" s="24"/>
      <c r="ZX880" s="24"/>
      <c r="ZY880" s="24"/>
      <c r="ZZ880" s="24"/>
      <c r="AAA880" s="24"/>
      <c r="AAB880" s="24"/>
      <c r="AAC880" s="24"/>
      <c r="AAD880" s="24"/>
      <c r="AAE880" s="24"/>
      <c r="AAF880" s="24"/>
      <c r="AAG880" s="24"/>
      <c r="AAH880" s="24"/>
      <c r="AAI880" s="24"/>
      <c r="AAJ880" s="24"/>
      <c r="AAK880" s="24"/>
      <c r="AAL880" s="24"/>
      <c r="AAM880" s="24"/>
      <c r="AAN880" s="24"/>
      <c r="AAO880" s="24"/>
      <c r="AAP880" s="24"/>
      <c r="AAQ880" s="24"/>
      <c r="AAR880" s="24"/>
      <c r="AAS880" s="24"/>
      <c r="AAT880" s="24"/>
      <c r="AAU880" s="24"/>
      <c r="AAV880" s="24"/>
      <c r="AAW880" s="24"/>
      <c r="AAX880" s="24"/>
      <c r="AAY880" s="24"/>
      <c r="AAZ880" s="24"/>
      <c r="ABA880" s="24"/>
      <c r="ABB880" s="24"/>
      <c r="ABC880" s="24"/>
      <c r="ABD880" s="24"/>
      <c r="ABE880" s="24"/>
      <c r="ABF880" s="24"/>
      <c r="ABG880" s="24"/>
      <c r="ABH880" s="24"/>
      <c r="ABI880" s="24"/>
      <c r="ABJ880" s="24"/>
      <c r="ABK880" s="24"/>
      <c r="ABL880" s="24"/>
      <c r="ABM880" s="24"/>
      <c r="ABN880" s="24"/>
      <c r="ABO880" s="24"/>
      <c r="ABP880" s="24"/>
      <c r="ABQ880" s="24"/>
      <c r="ABR880" s="24"/>
      <c r="ABS880" s="24"/>
      <c r="ABT880" s="24"/>
      <c r="ABU880" s="24"/>
      <c r="ABV880" s="24"/>
      <c r="ABW880" s="24"/>
      <c r="ABX880" s="24"/>
      <c r="ABY880" s="24"/>
      <c r="ABZ880" s="24"/>
      <c r="ACA880" s="24"/>
      <c r="ACB880" s="24"/>
      <c r="ACC880" s="24"/>
      <c r="ACD880" s="24"/>
      <c r="ACE880" s="24"/>
      <c r="ACF880" s="24"/>
      <c r="ACG880" s="24"/>
      <c r="ACH880" s="24"/>
      <c r="ACI880" s="24"/>
      <c r="ACJ880" s="24"/>
      <c r="ACK880" s="24"/>
      <c r="ACL880" s="24"/>
      <c r="ACM880" s="24"/>
      <c r="ACN880" s="24"/>
      <c r="ACO880" s="24"/>
      <c r="ACP880" s="24"/>
      <c r="ACQ880" s="24"/>
      <c r="ACR880" s="24"/>
      <c r="ACS880" s="24"/>
      <c r="ACT880" s="24"/>
      <c r="ACU880" s="24"/>
      <c r="ACV880" s="24"/>
      <c r="ACW880" s="24"/>
      <c r="ACX880" s="24"/>
      <c r="ACY880" s="24"/>
      <c r="ACZ880" s="24"/>
      <c r="ADA880" s="24"/>
      <c r="ADB880" s="24"/>
      <c r="ADC880" s="24"/>
      <c r="ADD880" s="24"/>
      <c r="ADE880" s="24"/>
      <c r="ADF880" s="24"/>
      <c r="ADG880" s="24"/>
      <c r="ADH880" s="24"/>
      <c r="ADI880" s="24"/>
      <c r="ADJ880" s="24"/>
      <c r="ADK880" s="24"/>
      <c r="ADL880" s="24"/>
      <c r="ADM880" s="24"/>
      <c r="ADN880" s="24"/>
      <c r="ADO880" s="24"/>
      <c r="ADP880" s="24"/>
      <c r="ADQ880" s="24"/>
      <c r="ADR880" s="24"/>
      <c r="ADS880" s="24"/>
      <c r="ADT880" s="24"/>
      <c r="ADU880" s="24"/>
      <c r="ADV880" s="24"/>
      <c r="ADW880" s="24"/>
      <c r="ADX880" s="24"/>
      <c r="ADY880" s="24"/>
      <c r="ADZ880" s="24"/>
      <c r="AEA880" s="24"/>
      <c r="AEB880" s="24"/>
      <c r="AEC880" s="24"/>
      <c r="AED880" s="24"/>
      <c r="AEE880" s="24"/>
      <c r="AEF880" s="24"/>
      <c r="AEG880" s="24"/>
      <c r="AEH880" s="24"/>
      <c r="AEI880" s="24"/>
      <c r="AEJ880" s="24"/>
      <c r="AEK880" s="24"/>
      <c r="AEL880" s="24"/>
      <c r="AEM880" s="24"/>
      <c r="AEN880" s="24"/>
      <c r="AEO880" s="24"/>
      <c r="AEP880" s="24"/>
      <c r="AEQ880" s="24"/>
      <c r="AER880" s="24"/>
      <c r="AES880" s="24"/>
      <c r="AET880" s="24"/>
      <c r="AEU880" s="24"/>
      <c r="AEV880" s="24"/>
      <c r="AEW880" s="24"/>
      <c r="AEX880" s="24"/>
      <c r="AEY880" s="24"/>
      <c r="AEZ880" s="24"/>
      <c r="AFA880" s="24"/>
      <c r="AFB880" s="24"/>
      <c r="AFC880" s="24"/>
      <c r="AFD880" s="24"/>
      <c r="AFE880" s="24"/>
      <c r="AFF880" s="24"/>
      <c r="AFG880" s="24"/>
      <c r="AFH880" s="24"/>
      <c r="AFI880" s="24"/>
      <c r="AFJ880" s="24"/>
      <c r="AFK880" s="24"/>
      <c r="AFL880" s="24"/>
      <c r="AFM880" s="24"/>
      <c r="AFN880" s="24"/>
      <c r="AFO880" s="24"/>
      <c r="AFP880" s="24"/>
      <c r="AFQ880" s="24"/>
      <c r="AFR880" s="24"/>
      <c r="AFS880" s="24"/>
      <c r="AFT880" s="24"/>
      <c r="AFU880" s="24"/>
      <c r="AFV880" s="24"/>
      <c r="AFW880" s="24"/>
      <c r="AFX880" s="24"/>
      <c r="AFY880" s="24"/>
      <c r="AFZ880" s="24"/>
      <c r="AGA880" s="24"/>
      <c r="AGB880" s="24"/>
      <c r="AGC880" s="24"/>
      <c r="AGD880" s="24"/>
      <c r="AGE880" s="24"/>
      <c r="AGF880" s="24"/>
      <c r="AGG880" s="24"/>
      <c r="AGH880" s="24"/>
      <c r="AGI880" s="24"/>
      <c r="AGJ880" s="24"/>
      <c r="AGK880" s="24"/>
      <c r="AGL880" s="24"/>
      <c r="AGM880" s="24"/>
      <c r="AGN880" s="24"/>
      <c r="AGO880" s="24"/>
      <c r="AGP880" s="24"/>
      <c r="AGQ880" s="24"/>
      <c r="AGR880" s="24"/>
      <c r="AGS880" s="24"/>
      <c r="AGT880" s="24"/>
      <c r="AGU880" s="24"/>
      <c r="AGV880" s="24"/>
      <c r="AGW880" s="24"/>
      <c r="AGX880" s="24"/>
      <c r="AGY880" s="24"/>
      <c r="AGZ880" s="24"/>
      <c r="AHA880" s="24"/>
      <c r="AHB880" s="24"/>
      <c r="AHC880" s="24"/>
      <c r="AHD880" s="24"/>
      <c r="AHE880" s="24"/>
      <c r="AHF880" s="24"/>
      <c r="AHG880" s="24"/>
      <c r="AHH880" s="24"/>
      <c r="AHI880" s="24"/>
      <c r="AHJ880" s="24"/>
      <c r="AHK880" s="24"/>
      <c r="AHL880" s="24"/>
      <c r="AHM880" s="24"/>
      <c r="AHN880" s="24"/>
      <c r="AHO880" s="24"/>
      <c r="AHP880" s="24"/>
      <c r="AHQ880" s="24"/>
      <c r="AHR880" s="24"/>
      <c r="AHS880" s="24"/>
      <c r="AHT880" s="24"/>
      <c r="AHU880" s="24"/>
      <c r="AHV880" s="24"/>
      <c r="AHW880" s="24"/>
      <c r="AHX880" s="24"/>
      <c r="AHY880" s="24"/>
      <c r="AHZ880" s="24"/>
      <c r="AIA880" s="24"/>
      <c r="AIB880" s="24"/>
      <c r="AIC880" s="24"/>
      <c r="AID880" s="24"/>
      <c r="AIE880" s="24"/>
      <c r="AIF880" s="24"/>
      <c r="AIG880" s="24"/>
      <c r="AIH880" s="24"/>
      <c r="AII880" s="24"/>
      <c r="AIJ880" s="24"/>
      <c r="AIK880" s="24"/>
      <c r="AIL880" s="24"/>
      <c r="AIM880" s="24"/>
      <c r="AIN880" s="24"/>
      <c r="AIO880" s="24"/>
      <c r="AIP880" s="24"/>
      <c r="AIQ880" s="24"/>
      <c r="AIR880" s="24"/>
      <c r="AIS880" s="24"/>
      <c r="AIT880" s="24"/>
      <c r="AIU880" s="24"/>
      <c r="AIV880" s="24"/>
      <c r="AIW880" s="24"/>
      <c r="AIX880" s="24"/>
      <c r="AIY880" s="24"/>
      <c r="AIZ880" s="24"/>
      <c r="AJA880" s="24"/>
      <c r="AJB880" s="24"/>
      <c r="AJC880" s="24"/>
      <c r="AJD880" s="24"/>
      <c r="AJE880" s="24"/>
      <c r="AJF880" s="24"/>
      <c r="AJG880" s="24"/>
      <c r="AJH880" s="24"/>
      <c r="AJI880" s="24"/>
      <c r="AJJ880" s="24"/>
      <c r="AJK880" s="24"/>
      <c r="AJL880" s="24"/>
      <c r="AJM880" s="24"/>
      <c r="AJN880" s="24"/>
      <c r="AJO880" s="24"/>
      <c r="AJP880" s="24"/>
      <c r="AJQ880" s="24"/>
      <c r="AJR880" s="24"/>
      <c r="AJS880" s="24"/>
      <c r="AJT880" s="24"/>
      <c r="AJU880" s="24"/>
      <c r="AJV880" s="24"/>
      <c r="AJW880" s="24"/>
      <c r="AJX880" s="24"/>
      <c r="AJY880" s="24"/>
      <c r="AJZ880" s="24"/>
      <c r="AKA880" s="24"/>
      <c r="AKB880" s="24"/>
      <c r="AKC880" s="24"/>
      <c r="AKD880" s="24"/>
      <c r="AKE880" s="24"/>
      <c r="AKF880" s="24"/>
      <c r="AKG880" s="24"/>
      <c r="AKH880" s="24"/>
      <c r="AKI880" s="24"/>
      <c r="AKJ880" s="24"/>
      <c r="AKK880" s="24"/>
      <c r="AKL880" s="24"/>
      <c r="AKM880" s="24"/>
      <c r="AKN880" s="24"/>
      <c r="AKO880" s="24"/>
      <c r="AKP880" s="24"/>
      <c r="AKQ880" s="24"/>
      <c r="AKR880" s="24"/>
      <c r="AKS880" s="24"/>
      <c r="AKT880" s="24"/>
      <c r="AKU880" s="24"/>
      <c r="AKV880" s="24"/>
      <c r="AKW880" s="24"/>
      <c r="AKX880" s="24"/>
      <c r="AKY880" s="24"/>
      <c r="AKZ880" s="24"/>
      <c r="ALA880" s="24"/>
      <c r="ALB880" s="24"/>
      <c r="ALC880" s="24"/>
      <c r="ALD880" s="24"/>
      <c r="ALE880" s="24"/>
      <c r="ALF880" s="24"/>
      <c r="ALG880" s="24"/>
      <c r="ALH880" s="24"/>
      <c r="ALI880" s="24"/>
      <c r="ALJ880" s="24"/>
      <c r="ALK880" s="24"/>
      <c r="ALL880" s="24"/>
      <c r="ALM880" s="24"/>
      <c r="ALN880" s="24"/>
      <c r="ALO880" s="24"/>
      <c r="ALP880" s="24"/>
      <c r="ALQ880" s="24"/>
      <c r="ALR880" s="24"/>
      <c r="ALS880" s="24"/>
      <c r="ALT880" s="24"/>
      <c r="ALU880" s="24"/>
      <c r="ALV880" s="24"/>
      <c r="ALW880" s="24"/>
      <c r="ALX880" s="24"/>
      <c r="ALY880" s="24"/>
      <c r="ALZ880" s="24"/>
      <c r="AMA880" s="24"/>
      <c r="AMB880" s="24"/>
      <c r="AMC880" s="24"/>
      <c r="AMD880" s="24"/>
      <c r="AME880" s="24"/>
      <c r="AMF880" s="24"/>
      <c r="AMG880" s="24"/>
      <c r="AMH880" s="24"/>
      <c r="AMI880" s="24"/>
      <c r="AMJ880" s="24"/>
      <c r="AMK880" s="24"/>
      <c r="AML880" s="24"/>
      <c r="AMM880" s="24"/>
      <c r="AMN880" s="24"/>
      <c r="AMO880" s="24"/>
      <c r="AMP880" s="24"/>
      <c r="AMQ880" s="24"/>
      <c r="AMR880" s="24"/>
      <c r="AMS880" s="24"/>
      <c r="AMT880" s="24"/>
      <c r="AMU880" s="24"/>
      <c r="AMV880" s="24"/>
      <c r="AMW880" s="24"/>
      <c r="AMX880" s="24"/>
      <c r="AMY880" s="24"/>
      <c r="AMZ880" s="24"/>
      <c r="ANA880" s="24"/>
      <c r="ANB880" s="24"/>
      <c r="ANC880" s="24"/>
      <c r="AND880" s="24"/>
      <c r="ANE880" s="24"/>
      <c r="ANF880" s="24"/>
      <c r="ANG880" s="24"/>
      <c r="ANH880" s="24"/>
      <c r="ANI880" s="24"/>
      <c r="ANJ880" s="24"/>
      <c r="ANK880" s="24"/>
      <c r="ANL880" s="24"/>
      <c r="ANM880" s="24"/>
      <c r="ANN880" s="24"/>
      <c r="ANO880" s="24"/>
      <c r="ANP880" s="24"/>
      <c r="ANQ880" s="24"/>
      <c r="ANR880" s="24"/>
      <c r="ANS880" s="24"/>
      <c r="ANT880" s="24"/>
      <c r="ANU880" s="24"/>
      <c r="ANV880" s="24"/>
      <c r="ANW880" s="24"/>
      <c r="ANX880" s="24"/>
      <c r="ANY880" s="24"/>
      <c r="ANZ880" s="24"/>
      <c r="AOA880" s="24"/>
      <c r="AOB880" s="24"/>
      <c r="AOC880" s="24"/>
      <c r="AOD880" s="24"/>
      <c r="AOE880" s="24"/>
      <c r="AOF880" s="24"/>
      <c r="AOG880" s="24"/>
      <c r="AOH880" s="24"/>
      <c r="AOI880" s="24"/>
      <c r="AOJ880" s="24"/>
      <c r="AOK880" s="24"/>
      <c r="AOL880" s="24"/>
      <c r="AOM880" s="24"/>
      <c r="AON880" s="24"/>
      <c r="AOO880" s="24"/>
      <c r="AOP880" s="24"/>
      <c r="AOQ880" s="24"/>
      <c r="AOR880" s="24"/>
      <c r="AOS880" s="24"/>
      <c r="AOT880" s="24"/>
      <c r="AOU880" s="24"/>
      <c r="AOV880" s="24"/>
      <c r="AOW880" s="24"/>
      <c r="AOX880" s="24"/>
      <c r="AOY880" s="24"/>
      <c r="AOZ880" s="24"/>
      <c r="APA880" s="24"/>
      <c r="APB880" s="24"/>
      <c r="APC880" s="24"/>
      <c r="APD880" s="24"/>
      <c r="APE880" s="24"/>
      <c r="APF880" s="24"/>
      <c r="APG880" s="24"/>
      <c r="APH880" s="24"/>
      <c r="API880" s="24"/>
      <c r="APJ880" s="24"/>
      <c r="APK880" s="24"/>
      <c r="APL880" s="24"/>
      <c r="APM880" s="24"/>
      <c r="APN880" s="24"/>
      <c r="APO880" s="24"/>
      <c r="APP880" s="24"/>
      <c r="APQ880" s="24"/>
      <c r="APR880" s="24"/>
      <c r="APS880" s="24"/>
      <c r="APT880" s="24"/>
      <c r="APU880" s="24"/>
      <c r="APV880" s="24"/>
      <c r="APW880" s="24"/>
      <c r="APX880" s="24"/>
      <c r="APY880" s="24"/>
      <c r="APZ880" s="24"/>
      <c r="AQA880" s="24"/>
      <c r="AQB880" s="24"/>
      <c r="AQC880" s="24"/>
      <c r="AQD880" s="24"/>
      <c r="AQE880" s="24"/>
      <c r="AQF880" s="24"/>
      <c r="AQG880" s="24"/>
      <c r="AQH880" s="24"/>
      <c r="AQI880" s="24"/>
      <c r="AQJ880" s="24"/>
      <c r="AQK880" s="24"/>
      <c r="AQL880" s="24"/>
      <c r="AQM880" s="24"/>
      <c r="AQN880" s="24"/>
      <c r="AQO880" s="24"/>
      <c r="AQP880" s="24"/>
      <c r="AQQ880" s="24"/>
      <c r="AQR880" s="24"/>
      <c r="AQS880" s="24"/>
      <c r="AQT880" s="24"/>
      <c r="AQU880" s="24"/>
      <c r="AQV880" s="24"/>
      <c r="AQW880" s="24"/>
      <c r="AQX880" s="24"/>
      <c r="AQY880" s="24"/>
      <c r="AQZ880" s="24"/>
      <c r="ARA880" s="24"/>
      <c r="ARB880" s="24"/>
      <c r="ARC880" s="24"/>
      <c r="ARD880" s="24"/>
      <c r="ARE880" s="24"/>
      <c r="ARF880" s="24"/>
      <c r="ARG880" s="24"/>
      <c r="ARH880" s="24"/>
      <c r="ARI880" s="24"/>
      <c r="ARJ880" s="24"/>
      <c r="ARK880" s="24"/>
      <c r="ARL880" s="24"/>
      <c r="ARM880" s="24"/>
      <c r="ARN880" s="24"/>
      <c r="ARO880" s="24"/>
      <c r="ARP880" s="24"/>
      <c r="ARQ880" s="24"/>
      <c r="ARR880" s="24"/>
      <c r="ARS880" s="24"/>
      <c r="ART880" s="24"/>
      <c r="ARU880" s="24"/>
      <c r="ARV880" s="24"/>
      <c r="ARW880" s="24"/>
      <c r="ARX880" s="24"/>
      <c r="ARY880" s="24"/>
      <c r="ARZ880" s="24"/>
      <c r="ASA880" s="24"/>
      <c r="ASB880" s="24"/>
      <c r="ASC880" s="24"/>
      <c r="ASD880" s="24"/>
      <c r="ASE880" s="24"/>
      <c r="ASF880" s="24"/>
      <c r="ASG880" s="24"/>
      <c r="ASH880" s="24"/>
      <c r="ASI880" s="24"/>
      <c r="ASJ880" s="24"/>
      <c r="ASK880" s="24"/>
      <c r="ASL880" s="24"/>
      <c r="ASM880" s="24"/>
      <c r="ASN880" s="24"/>
      <c r="ASO880" s="24"/>
      <c r="ASP880" s="24"/>
      <c r="ASQ880" s="24"/>
      <c r="ASR880" s="24"/>
      <c r="ASS880" s="24"/>
      <c r="AST880" s="24"/>
      <c r="ASU880" s="24"/>
      <c r="ASV880" s="24"/>
      <c r="ASW880" s="24"/>
      <c r="ASX880" s="24"/>
      <c r="ASY880" s="24"/>
      <c r="ASZ880" s="24"/>
      <c r="ATA880" s="24"/>
      <c r="ATB880" s="24"/>
      <c r="ATC880" s="24"/>
      <c r="ATD880" s="24"/>
      <c r="ATE880" s="24"/>
      <c r="ATF880" s="24"/>
      <c r="ATG880" s="24"/>
      <c r="ATH880" s="24"/>
      <c r="ATI880" s="24"/>
      <c r="ATJ880" s="24"/>
      <c r="ATK880" s="24"/>
      <c r="ATL880" s="24"/>
      <c r="ATM880" s="24"/>
      <c r="ATN880" s="24"/>
      <c r="ATO880" s="24"/>
      <c r="ATP880" s="24"/>
      <c r="ATQ880" s="24"/>
      <c r="ATR880" s="24"/>
      <c r="ATS880" s="24"/>
      <c r="ATT880" s="24"/>
      <c r="ATU880" s="24"/>
      <c r="ATV880" s="24"/>
      <c r="ATW880" s="24"/>
      <c r="ATX880" s="24"/>
      <c r="ATY880" s="24"/>
      <c r="ATZ880" s="24"/>
      <c r="AUA880" s="24"/>
      <c r="AUB880" s="24"/>
      <c r="AUC880" s="24"/>
      <c r="AUD880" s="24"/>
      <c r="AUE880" s="24"/>
      <c r="AUF880" s="24"/>
      <c r="AUG880" s="24"/>
      <c r="AUH880" s="24"/>
      <c r="AUI880" s="24"/>
      <c r="AUJ880" s="24"/>
      <c r="AUK880" s="24"/>
      <c r="AUL880" s="24"/>
      <c r="AUM880" s="24"/>
      <c r="AUN880" s="24"/>
      <c r="AUO880" s="24"/>
      <c r="AUP880" s="24"/>
      <c r="AUQ880" s="24"/>
      <c r="AUR880" s="24"/>
      <c r="AUS880" s="24"/>
      <c r="AUT880" s="24"/>
      <c r="AUU880" s="24"/>
      <c r="AUV880" s="24"/>
      <c r="AUW880" s="24"/>
      <c r="AUX880" s="24"/>
      <c r="AUY880" s="24"/>
      <c r="AUZ880" s="24"/>
      <c r="AVA880" s="24"/>
      <c r="AVB880" s="24"/>
      <c r="AVC880" s="24"/>
      <c r="AVD880" s="24"/>
      <c r="AVE880" s="24"/>
      <c r="AVF880" s="24"/>
      <c r="AVG880" s="24"/>
      <c r="AVH880" s="24"/>
      <c r="AVI880" s="24"/>
      <c r="AVJ880" s="24"/>
      <c r="AVK880" s="24"/>
      <c r="AVL880" s="24"/>
      <c r="AVM880" s="24"/>
      <c r="AVN880" s="24"/>
      <c r="AVO880" s="24"/>
      <c r="AVP880" s="24"/>
      <c r="AVQ880" s="24"/>
      <c r="AVR880" s="24"/>
      <c r="AVS880" s="24"/>
      <c r="AVT880" s="24"/>
      <c r="AVU880" s="24"/>
      <c r="AVV880" s="24"/>
      <c r="AVW880" s="24"/>
      <c r="AVX880" s="24"/>
      <c r="AVY880" s="24"/>
      <c r="AVZ880" s="24"/>
      <c r="AWA880" s="24"/>
      <c r="AWB880" s="24"/>
      <c r="AWC880" s="24"/>
      <c r="AWD880" s="24"/>
      <c r="AWE880" s="24"/>
      <c r="AWF880" s="24"/>
      <c r="AWG880" s="24"/>
      <c r="AWH880" s="24"/>
      <c r="AWI880" s="24"/>
      <c r="AWJ880" s="24"/>
      <c r="AWK880" s="24"/>
      <c r="AWL880" s="24"/>
      <c r="AWM880" s="24"/>
      <c r="AWN880" s="24"/>
      <c r="AWO880" s="24"/>
      <c r="AWP880" s="24"/>
      <c r="AWQ880" s="24"/>
      <c r="AWR880" s="24"/>
      <c r="AWS880" s="24"/>
      <c r="AWT880" s="24"/>
      <c r="AWU880" s="24"/>
      <c r="AWV880" s="24"/>
      <c r="AWW880" s="24"/>
      <c r="AWX880" s="24"/>
      <c r="AWY880" s="24"/>
      <c r="AWZ880" s="24"/>
      <c r="AXA880" s="24"/>
      <c r="AXB880" s="24"/>
      <c r="AXC880" s="24"/>
      <c r="AXD880" s="24"/>
      <c r="AXE880" s="24"/>
      <c r="AXF880" s="24"/>
      <c r="AXG880" s="24"/>
      <c r="AXH880" s="24"/>
      <c r="AXI880" s="24"/>
      <c r="AXJ880" s="24"/>
      <c r="AXK880" s="24"/>
      <c r="AXL880" s="24"/>
      <c r="AXM880" s="24"/>
      <c r="AXN880" s="24"/>
      <c r="AXO880" s="24"/>
      <c r="AXP880" s="24"/>
      <c r="AXQ880" s="24"/>
      <c r="AXR880" s="24"/>
      <c r="AXS880" s="24"/>
      <c r="AXT880" s="24"/>
      <c r="AXU880" s="24"/>
      <c r="AXV880" s="24"/>
      <c r="AXW880" s="24"/>
      <c r="AXX880" s="24"/>
      <c r="AXY880" s="24"/>
      <c r="AXZ880" s="24"/>
      <c r="AYA880" s="24"/>
      <c r="AYB880" s="24"/>
      <c r="AYC880" s="24"/>
      <c r="AYD880" s="24"/>
      <c r="AYE880" s="24"/>
      <c r="AYF880" s="24"/>
      <c r="AYG880" s="24"/>
      <c r="AYH880" s="24"/>
      <c r="AYI880" s="24"/>
      <c r="AYJ880" s="24"/>
      <c r="AYK880" s="24"/>
      <c r="AYL880" s="24"/>
      <c r="AYM880" s="24"/>
      <c r="AYN880" s="24"/>
      <c r="AYO880" s="24"/>
      <c r="AYP880" s="24"/>
      <c r="AYQ880" s="24"/>
      <c r="AYR880" s="24"/>
      <c r="AYS880" s="24"/>
      <c r="AYT880" s="24"/>
      <c r="AYU880" s="24"/>
      <c r="AYV880" s="24"/>
      <c r="AYW880" s="24"/>
      <c r="AYX880" s="24"/>
      <c r="AYY880" s="24"/>
      <c r="AYZ880" s="24"/>
      <c r="AZA880" s="24"/>
      <c r="AZB880" s="24"/>
      <c r="AZC880" s="24"/>
      <c r="AZD880" s="24"/>
      <c r="AZE880" s="24"/>
      <c r="AZF880" s="24"/>
      <c r="AZG880" s="24"/>
      <c r="AZH880" s="24"/>
      <c r="AZI880" s="24"/>
      <c r="AZJ880" s="24"/>
      <c r="AZK880" s="24"/>
      <c r="AZL880" s="24"/>
      <c r="AZM880" s="24"/>
      <c r="AZN880" s="24"/>
      <c r="AZO880" s="24"/>
      <c r="AZP880" s="24"/>
      <c r="AZQ880" s="24"/>
      <c r="AZR880" s="24"/>
      <c r="AZS880" s="24"/>
      <c r="AZT880" s="24"/>
      <c r="AZU880" s="24"/>
      <c r="AZV880" s="24"/>
      <c r="AZW880" s="24"/>
      <c r="AZX880" s="24"/>
      <c r="AZY880" s="24"/>
      <c r="AZZ880" s="24"/>
      <c r="BAA880" s="24"/>
      <c r="BAB880" s="24"/>
      <c r="BAC880" s="24"/>
      <c r="BAD880" s="24"/>
      <c r="BAE880" s="24"/>
      <c r="BAF880" s="24"/>
      <c r="BAG880" s="24"/>
      <c r="BAH880" s="24"/>
      <c r="BAI880" s="24"/>
      <c r="BAJ880" s="24"/>
      <c r="BAK880" s="24"/>
      <c r="BAL880" s="24"/>
      <c r="BAM880" s="24"/>
      <c r="BAN880" s="24"/>
      <c r="BAO880" s="24"/>
      <c r="BAP880" s="24"/>
    </row>
    <row r="881" spans="1:1394" s="19" customFormat="1" x14ac:dyDescent="0.25">
      <c r="A881" s="19" t="str">
        <f>IF(YEAR(G881)=2024,#REF!,"")</f>
        <v/>
      </c>
      <c r="B881" s="19" t="str">
        <f>IF(YEAR(G881)=2025,#REF!,"")</f>
        <v/>
      </c>
      <c r="C881" s="19" t="str">
        <f t="shared" si="65"/>
        <v>Afternoon45192</v>
      </c>
      <c r="D881" s="19" t="str">
        <f>IF('by region'!$C$2="Any","Any",'Turf only'!V881)&amp;M881&amp;IF('by region'!$I$2="Any","Any",N881)&amp;G881</f>
        <v>AnyFlatAny45192</v>
      </c>
      <c r="E881" s="19" t="e">
        <f>IF(I881=#REF!,'Turf only'!G881,"")</f>
        <v>#REF!</v>
      </c>
      <c r="F881" s="19" t="e">
        <f t="shared" si="66"/>
        <v>#REF!</v>
      </c>
      <c r="G881" s="20">
        <v>45192</v>
      </c>
      <c r="H881" s="21" t="s">
        <v>37</v>
      </c>
      <c r="I881" s="21" t="s">
        <v>90</v>
      </c>
      <c r="J881" s="21" t="s">
        <v>9</v>
      </c>
      <c r="K881" s="22" t="s">
        <v>10</v>
      </c>
      <c r="L881" s="22" t="s">
        <v>11</v>
      </c>
      <c r="M881" s="21" t="s">
        <v>25</v>
      </c>
      <c r="N881" s="21" t="s">
        <v>13</v>
      </c>
      <c r="O881" s="21" t="s">
        <v>21</v>
      </c>
      <c r="P881" s="23">
        <f t="shared" si="67"/>
        <v>1</v>
      </c>
      <c r="Q881" s="23" cm="1">
        <f t="array" ref="Q881">SUMPRODUCT(($G$2:$G$2765=G881)*(P881&gt;$P$2:$P$2765))+1</f>
        <v>1</v>
      </c>
      <c r="R881" s="23" t="e">
        <f>(Q881*100000)+#REF!</f>
        <v>#REF!</v>
      </c>
      <c r="S881" s="19" t="e" cm="1">
        <f t="array" ref="S881">SUMPRODUCT(($G$2:$G$2765=G881)*(R881&gt;$R$2:$R$2765))+1</f>
        <v>#REF!</v>
      </c>
      <c r="T881" s="19" t="str">
        <f t="shared" si="68"/>
        <v xml:space="preserve">YORK </v>
      </c>
      <c r="U881" s="19">
        <v>0</v>
      </c>
      <c r="V881" s="19" t="s">
        <v>19</v>
      </c>
      <c r="W881" s="19">
        <f t="shared" si="69"/>
        <v>2023</v>
      </c>
      <c r="X881" s="24"/>
      <c r="Y881" s="24"/>
      <c r="Z881" s="24"/>
      <c r="AA881" s="24"/>
      <c r="AB881" s="24"/>
      <c r="AC881" s="24"/>
      <c r="AD881" s="24"/>
      <c r="AE881" s="24"/>
      <c r="AF881" s="24"/>
      <c r="AG881" s="24"/>
      <c r="AH881" s="24"/>
      <c r="AI881" s="24"/>
      <c r="AJ881" s="24"/>
      <c r="AK881" s="24"/>
      <c r="AL881" s="24"/>
      <c r="AM881" s="24"/>
      <c r="AN881" s="24"/>
      <c r="AO881" s="24"/>
      <c r="AP881" s="24"/>
      <c r="AQ881" s="24"/>
      <c r="AR881" s="24"/>
      <c r="AS881" s="24"/>
      <c r="AT881" s="24"/>
      <c r="AU881" s="24"/>
      <c r="AV881" s="24"/>
      <c r="AW881" s="24"/>
      <c r="AX881" s="24"/>
      <c r="AY881" s="24"/>
      <c r="AZ881" s="24"/>
      <c r="BA881" s="24"/>
      <c r="BB881" s="24"/>
      <c r="BC881" s="24"/>
      <c r="BD881" s="24"/>
      <c r="BE881" s="24"/>
      <c r="BF881" s="24"/>
      <c r="BG881" s="24"/>
      <c r="BH881" s="24"/>
      <c r="BI881" s="24"/>
      <c r="BJ881" s="24"/>
      <c r="BK881" s="24"/>
      <c r="BL881" s="24"/>
      <c r="BM881" s="24"/>
      <c r="BN881" s="24"/>
      <c r="BO881" s="24"/>
      <c r="BP881" s="24"/>
      <c r="BQ881" s="24"/>
      <c r="BR881" s="24"/>
      <c r="BS881" s="24"/>
      <c r="BT881" s="24"/>
      <c r="BU881" s="24"/>
      <c r="BV881" s="24"/>
      <c r="BW881" s="24"/>
      <c r="BX881" s="24"/>
      <c r="BY881" s="24"/>
      <c r="BZ881" s="24"/>
      <c r="CA881" s="24"/>
      <c r="CB881" s="24"/>
      <c r="CC881" s="24"/>
      <c r="CD881" s="24"/>
      <c r="CE881" s="24"/>
      <c r="CF881" s="24"/>
      <c r="CG881" s="24"/>
      <c r="CH881" s="24"/>
      <c r="CI881" s="24"/>
      <c r="CJ881" s="24"/>
      <c r="CK881" s="24"/>
      <c r="CL881" s="24"/>
      <c r="CM881" s="24"/>
      <c r="CN881" s="24"/>
      <c r="CO881" s="24"/>
      <c r="CP881" s="24"/>
      <c r="CQ881" s="24"/>
      <c r="CR881" s="24"/>
      <c r="CS881" s="24"/>
      <c r="CT881" s="24"/>
      <c r="CU881" s="24"/>
      <c r="CV881" s="24"/>
      <c r="CW881" s="24"/>
      <c r="CX881" s="24"/>
      <c r="CY881" s="24"/>
      <c r="CZ881" s="24"/>
      <c r="DA881" s="24"/>
      <c r="DB881" s="24"/>
      <c r="DC881" s="24"/>
      <c r="DD881" s="24"/>
      <c r="DE881" s="24"/>
      <c r="DF881" s="24"/>
      <c r="DG881" s="24"/>
      <c r="DH881" s="24"/>
      <c r="DI881" s="24"/>
      <c r="DJ881" s="24"/>
      <c r="DK881" s="24"/>
      <c r="DL881" s="24"/>
      <c r="DM881" s="24"/>
      <c r="DN881" s="24"/>
      <c r="DO881" s="24"/>
      <c r="DP881" s="24"/>
      <c r="DQ881" s="24"/>
      <c r="DR881" s="24"/>
      <c r="DS881" s="24"/>
      <c r="DT881" s="24"/>
      <c r="DU881" s="24"/>
      <c r="DV881" s="24"/>
      <c r="DW881" s="24"/>
      <c r="DX881" s="24"/>
      <c r="DY881" s="24"/>
      <c r="DZ881" s="24"/>
      <c r="EA881" s="24"/>
      <c r="EB881" s="24"/>
      <c r="EC881" s="24"/>
      <c r="ED881" s="24"/>
      <c r="EE881" s="24"/>
      <c r="EF881" s="24"/>
      <c r="EG881" s="24"/>
      <c r="EH881" s="24"/>
      <c r="EI881" s="24"/>
      <c r="EJ881" s="24"/>
      <c r="EK881" s="24"/>
      <c r="EL881" s="24"/>
      <c r="EM881" s="24"/>
      <c r="EN881" s="24"/>
      <c r="EO881" s="24"/>
      <c r="EP881" s="24"/>
      <c r="EQ881" s="24"/>
      <c r="ER881" s="24"/>
      <c r="ES881" s="24"/>
      <c r="ET881" s="24"/>
      <c r="EU881" s="24"/>
      <c r="EV881" s="24"/>
      <c r="EW881" s="24"/>
      <c r="EX881" s="24"/>
      <c r="EY881" s="24"/>
      <c r="EZ881" s="24"/>
      <c r="FA881" s="24"/>
      <c r="FB881" s="24"/>
      <c r="FC881" s="24"/>
      <c r="FD881" s="24"/>
      <c r="FE881" s="24"/>
      <c r="FF881" s="24"/>
      <c r="FG881" s="24"/>
      <c r="FH881" s="24"/>
      <c r="FI881" s="24"/>
      <c r="FJ881" s="24"/>
      <c r="FK881" s="24"/>
      <c r="FL881" s="24"/>
      <c r="FM881" s="24"/>
      <c r="FN881" s="24"/>
      <c r="FO881" s="24"/>
      <c r="FP881" s="24"/>
      <c r="FQ881" s="24"/>
      <c r="FR881" s="24"/>
      <c r="FS881" s="24"/>
      <c r="FT881" s="24"/>
      <c r="FU881" s="24"/>
      <c r="FV881" s="24"/>
      <c r="FW881" s="24"/>
      <c r="FX881" s="24"/>
      <c r="FY881" s="24"/>
      <c r="FZ881" s="24"/>
      <c r="GA881" s="24"/>
      <c r="GB881" s="24"/>
      <c r="GC881" s="24"/>
      <c r="GD881" s="24"/>
      <c r="GE881" s="24"/>
      <c r="GF881" s="24"/>
      <c r="GG881" s="24"/>
      <c r="GH881" s="24"/>
      <c r="GI881" s="24"/>
      <c r="GJ881" s="24"/>
      <c r="GK881" s="24"/>
      <c r="GL881" s="24"/>
      <c r="GM881" s="24"/>
      <c r="GN881" s="24"/>
      <c r="GO881" s="24"/>
      <c r="GP881" s="24"/>
      <c r="GQ881" s="24"/>
      <c r="GR881" s="24"/>
      <c r="GS881" s="24"/>
      <c r="GT881" s="24"/>
      <c r="GU881" s="24"/>
      <c r="GV881" s="24"/>
      <c r="GW881" s="24"/>
      <c r="GX881" s="24"/>
      <c r="GY881" s="24"/>
      <c r="GZ881" s="24"/>
      <c r="HA881" s="24"/>
      <c r="HB881" s="24"/>
      <c r="HC881" s="24"/>
      <c r="HD881" s="24"/>
      <c r="HE881" s="24"/>
      <c r="HF881" s="24"/>
      <c r="HG881" s="24"/>
      <c r="HH881" s="24"/>
      <c r="HI881" s="24"/>
      <c r="HJ881" s="24"/>
      <c r="HK881" s="24"/>
      <c r="HL881" s="24"/>
      <c r="HM881" s="24"/>
      <c r="HN881" s="24"/>
      <c r="HO881" s="24"/>
      <c r="HP881" s="24"/>
      <c r="HQ881" s="24"/>
      <c r="HR881" s="24"/>
      <c r="HS881" s="24"/>
      <c r="HT881" s="24"/>
      <c r="HU881" s="24"/>
      <c r="HV881" s="24"/>
      <c r="HW881" s="24"/>
      <c r="HX881" s="24"/>
      <c r="HY881" s="24"/>
      <c r="HZ881" s="24"/>
      <c r="IA881" s="24"/>
      <c r="IB881" s="24"/>
      <c r="IC881" s="24"/>
      <c r="ID881" s="24"/>
      <c r="IE881" s="24"/>
      <c r="IF881" s="24"/>
      <c r="IG881" s="24"/>
      <c r="IH881" s="24"/>
      <c r="II881" s="24"/>
      <c r="IJ881" s="24"/>
      <c r="IK881" s="24"/>
      <c r="IL881" s="24"/>
      <c r="IM881" s="24"/>
      <c r="IN881" s="24"/>
      <c r="IO881" s="24"/>
      <c r="IP881" s="24"/>
      <c r="IQ881" s="24"/>
      <c r="IR881" s="24"/>
      <c r="IS881" s="24"/>
      <c r="IT881" s="24"/>
      <c r="IU881" s="24"/>
      <c r="IV881" s="24"/>
      <c r="IW881" s="24"/>
      <c r="IX881" s="24"/>
      <c r="IY881" s="24"/>
      <c r="IZ881" s="24"/>
      <c r="JA881" s="24"/>
      <c r="JB881" s="24"/>
      <c r="JC881" s="24"/>
      <c r="JD881" s="24"/>
      <c r="JE881" s="24"/>
      <c r="JF881" s="24"/>
      <c r="JG881" s="24"/>
      <c r="JH881" s="24"/>
      <c r="JI881" s="24"/>
      <c r="JJ881" s="24"/>
      <c r="JK881" s="24"/>
      <c r="JL881" s="24"/>
      <c r="JM881" s="24"/>
      <c r="JN881" s="24"/>
      <c r="JO881" s="24"/>
      <c r="JP881" s="24"/>
      <c r="JQ881" s="24"/>
      <c r="JR881" s="24"/>
      <c r="JS881" s="24"/>
      <c r="JT881" s="24"/>
      <c r="JU881" s="24"/>
      <c r="JV881" s="24"/>
      <c r="JW881" s="24"/>
      <c r="JX881" s="24"/>
      <c r="JY881" s="24"/>
      <c r="JZ881" s="24"/>
      <c r="KA881" s="24"/>
      <c r="KB881" s="24"/>
      <c r="KC881" s="24"/>
      <c r="KD881" s="24"/>
      <c r="KE881" s="24"/>
      <c r="KF881" s="24"/>
      <c r="KG881" s="24"/>
      <c r="KH881" s="24"/>
      <c r="KI881" s="24"/>
      <c r="KJ881" s="24"/>
      <c r="KK881" s="24"/>
      <c r="KL881" s="24"/>
      <c r="KM881" s="24"/>
      <c r="KN881" s="24"/>
      <c r="KO881" s="24"/>
      <c r="KP881" s="24"/>
      <c r="KQ881" s="24"/>
      <c r="KR881" s="24"/>
      <c r="KS881" s="24"/>
      <c r="KT881" s="24"/>
      <c r="KU881" s="24"/>
      <c r="KV881" s="24"/>
      <c r="KW881" s="24"/>
      <c r="KX881" s="24"/>
      <c r="KY881" s="24"/>
      <c r="KZ881" s="24"/>
      <c r="LA881" s="24"/>
      <c r="LB881" s="24"/>
      <c r="LC881" s="24"/>
      <c r="LD881" s="24"/>
      <c r="LE881" s="24"/>
      <c r="LF881" s="24"/>
      <c r="LG881" s="24"/>
      <c r="LH881" s="24"/>
      <c r="LI881" s="24"/>
      <c r="LJ881" s="24"/>
      <c r="LK881" s="24"/>
      <c r="LL881" s="24"/>
      <c r="LM881" s="24"/>
      <c r="LN881" s="24"/>
      <c r="LO881" s="24"/>
      <c r="LP881" s="24"/>
      <c r="LQ881" s="24"/>
      <c r="LR881" s="24"/>
      <c r="LS881" s="24"/>
      <c r="LT881" s="24"/>
      <c r="LU881" s="24"/>
      <c r="LV881" s="24"/>
      <c r="LW881" s="24"/>
      <c r="LX881" s="24"/>
      <c r="LY881" s="24"/>
      <c r="LZ881" s="24"/>
      <c r="MA881" s="24"/>
      <c r="MB881" s="24"/>
      <c r="MC881" s="24"/>
      <c r="MD881" s="24"/>
      <c r="ME881" s="24"/>
      <c r="MF881" s="24"/>
      <c r="MG881" s="24"/>
      <c r="MH881" s="24"/>
      <c r="MI881" s="24"/>
      <c r="MJ881" s="24"/>
      <c r="MK881" s="24"/>
      <c r="ML881" s="24"/>
      <c r="MM881" s="24"/>
      <c r="MN881" s="24"/>
      <c r="MO881" s="24"/>
      <c r="MP881" s="24"/>
      <c r="MQ881" s="24"/>
      <c r="MR881" s="24"/>
      <c r="MS881" s="24"/>
      <c r="MT881" s="24"/>
      <c r="MU881" s="24"/>
      <c r="MV881" s="24"/>
      <c r="MW881" s="24"/>
      <c r="MX881" s="24"/>
      <c r="MY881" s="24"/>
      <c r="MZ881" s="24"/>
      <c r="NA881" s="24"/>
      <c r="NB881" s="24"/>
      <c r="NC881" s="24"/>
      <c r="ND881" s="24"/>
      <c r="NE881" s="24"/>
      <c r="NF881" s="24"/>
      <c r="NG881" s="24"/>
      <c r="NH881" s="24"/>
      <c r="NI881" s="24"/>
      <c r="NJ881" s="24"/>
      <c r="NK881" s="24"/>
      <c r="NL881" s="24"/>
      <c r="NM881" s="24"/>
      <c r="NN881" s="24"/>
      <c r="NO881" s="24"/>
      <c r="NP881" s="24"/>
      <c r="NQ881" s="24"/>
      <c r="NR881" s="24"/>
      <c r="NS881" s="24"/>
      <c r="NT881" s="24"/>
      <c r="NU881" s="24"/>
      <c r="NV881" s="24"/>
      <c r="NW881" s="24"/>
      <c r="NX881" s="24"/>
      <c r="NY881" s="24"/>
      <c r="NZ881" s="24"/>
      <c r="OA881" s="24"/>
      <c r="OB881" s="24"/>
      <c r="OC881" s="24"/>
      <c r="OD881" s="24"/>
      <c r="OE881" s="24"/>
      <c r="OF881" s="24"/>
      <c r="OG881" s="24"/>
      <c r="OH881" s="24"/>
      <c r="OI881" s="24"/>
      <c r="OJ881" s="24"/>
      <c r="OK881" s="24"/>
      <c r="OL881" s="24"/>
      <c r="OM881" s="24"/>
      <c r="ON881" s="24"/>
      <c r="OO881" s="24"/>
      <c r="OP881" s="24"/>
      <c r="OQ881" s="24"/>
      <c r="OR881" s="24"/>
      <c r="OS881" s="24"/>
      <c r="OT881" s="24"/>
      <c r="OU881" s="24"/>
      <c r="OV881" s="24"/>
      <c r="OW881" s="24"/>
      <c r="OX881" s="24"/>
      <c r="OY881" s="24"/>
      <c r="OZ881" s="24"/>
      <c r="PA881" s="24"/>
      <c r="PB881" s="24"/>
      <c r="PC881" s="24"/>
      <c r="PD881" s="24"/>
      <c r="PE881" s="24"/>
      <c r="PF881" s="24"/>
      <c r="PG881" s="24"/>
      <c r="PH881" s="24"/>
      <c r="PI881" s="24"/>
      <c r="PJ881" s="24"/>
      <c r="PK881" s="24"/>
      <c r="PL881" s="24"/>
      <c r="PM881" s="24"/>
      <c r="PN881" s="24"/>
      <c r="PO881" s="24"/>
      <c r="PP881" s="24"/>
      <c r="PQ881" s="24"/>
      <c r="PR881" s="24"/>
      <c r="PS881" s="24"/>
      <c r="PT881" s="24"/>
      <c r="PU881" s="24"/>
      <c r="PV881" s="24"/>
      <c r="PW881" s="24"/>
      <c r="PX881" s="24"/>
      <c r="PY881" s="24"/>
      <c r="PZ881" s="24"/>
      <c r="QA881" s="24"/>
      <c r="QB881" s="24"/>
      <c r="QC881" s="24"/>
      <c r="QD881" s="24"/>
      <c r="QE881" s="24"/>
      <c r="QF881" s="24"/>
      <c r="QG881" s="24"/>
      <c r="QH881" s="24"/>
      <c r="QI881" s="24"/>
      <c r="QJ881" s="24"/>
      <c r="QK881" s="24"/>
      <c r="QL881" s="24"/>
      <c r="QM881" s="24"/>
      <c r="QN881" s="24"/>
      <c r="QO881" s="24"/>
      <c r="QP881" s="24"/>
      <c r="QQ881" s="24"/>
      <c r="QR881" s="24"/>
      <c r="QS881" s="24"/>
      <c r="QT881" s="24"/>
      <c r="QU881" s="24"/>
      <c r="QV881" s="24"/>
      <c r="QW881" s="24"/>
      <c r="QX881" s="24"/>
      <c r="QY881" s="24"/>
      <c r="QZ881" s="24"/>
      <c r="RA881" s="24"/>
      <c r="RB881" s="24"/>
      <c r="RC881" s="24"/>
      <c r="RD881" s="24"/>
      <c r="RE881" s="24"/>
      <c r="RF881" s="24"/>
      <c r="RG881" s="24"/>
      <c r="RH881" s="24"/>
      <c r="RI881" s="24"/>
      <c r="RJ881" s="24"/>
      <c r="RK881" s="24"/>
      <c r="RL881" s="24"/>
      <c r="RM881" s="24"/>
      <c r="RN881" s="24"/>
      <c r="RO881" s="24"/>
      <c r="RP881" s="24"/>
      <c r="RQ881" s="24"/>
      <c r="RR881" s="24"/>
      <c r="RS881" s="24"/>
      <c r="RT881" s="24"/>
      <c r="RU881" s="24"/>
      <c r="RV881" s="24"/>
      <c r="RW881" s="24"/>
      <c r="RX881" s="24"/>
      <c r="RY881" s="24"/>
      <c r="RZ881" s="24"/>
      <c r="SA881" s="24"/>
      <c r="SB881" s="24"/>
      <c r="SC881" s="24"/>
      <c r="SD881" s="24"/>
      <c r="SE881" s="24"/>
      <c r="SF881" s="24"/>
      <c r="SG881" s="24"/>
      <c r="SH881" s="24"/>
      <c r="SI881" s="24"/>
      <c r="SJ881" s="24"/>
      <c r="SK881" s="24"/>
      <c r="SL881" s="24"/>
      <c r="SM881" s="24"/>
      <c r="SN881" s="24"/>
      <c r="SO881" s="24"/>
      <c r="SP881" s="24"/>
      <c r="SQ881" s="24"/>
      <c r="SR881" s="24"/>
      <c r="SS881" s="24"/>
      <c r="ST881" s="24"/>
      <c r="SU881" s="24"/>
      <c r="SV881" s="24"/>
      <c r="SW881" s="24"/>
      <c r="SX881" s="24"/>
      <c r="SY881" s="24"/>
      <c r="SZ881" s="24"/>
      <c r="TA881" s="24"/>
      <c r="TB881" s="24"/>
      <c r="TC881" s="24"/>
      <c r="TD881" s="24"/>
      <c r="TE881" s="24"/>
      <c r="TF881" s="24"/>
      <c r="TG881" s="24"/>
      <c r="TH881" s="24"/>
      <c r="TI881" s="24"/>
      <c r="TJ881" s="24"/>
      <c r="TK881" s="24"/>
      <c r="TL881" s="24"/>
      <c r="TM881" s="24"/>
      <c r="TN881" s="24"/>
      <c r="TO881" s="24"/>
      <c r="TP881" s="24"/>
      <c r="TQ881" s="24"/>
      <c r="TR881" s="24"/>
      <c r="TS881" s="24"/>
      <c r="TT881" s="24"/>
      <c r="TU881" s="24"/>
      <c r="TV881" s="24"/>
      <c r="TW881" s="24"/>
      <c r="TX881" s="24"/>
      <c r="TY881" s="24"/>
      <c r="TZ881" s="24"/>
      <c r="UA881" s="24"/>
      <c r="UB881" s="24"/>
      <c r="UC881" s="24"/>
      <c r="UD881" s="24"/>
      <c r="UE881" s="24"/>
      <c r="UF881" s="24"/>
      <c r="UG881" s="24"/>
      <c r="UH881" s="24"/>
      <c r="UI881" s="24"/>
      <c r="UJ881" s="24"/>
      <c r="UK881" s="24"/>
      <c r="UL881" s="24"/>
      <c r="UM881" s="24"/>
      <c r="UN881" s="24"/>
      <c r="UO881" s="24"/>
      <c r="UP881" s="24"/>
      <c r="UQ881" s="24"/>
      <c r="UR881" s="24"/>
      <c r="US881" s="24"/>
      <c r="UT881" s="24"/>
      <c r="UU881" s="24"/>
      <c r="UV881" s="24"/>
      <c r="UW881" s="24"/>
      <c r="UX881" s="24"/>
      <c r="UY881" s="24"/>
      <c r="UZ881" s="24"/>
      <c r="VA881" s="24"/>
      <c r="VB881" s="24"/>
      <c r="VC881" s="24"/>
      <c r="VD881" s="24"/>
      <c r="VE881" s="24"/>
      <c r="VF881" s="24"/>
      <c r="VG881" s="24"/>
      <c r="VH881" s="24"/>
      <c r="VI881" s="24"/>
      <c r="VJ881" s="24"/>
      <c r="VK881" s="24"/>
      <c r="VL881" s="24"/>
      <c r="VM881" s="24"/>
      <c r="VN881" s="24"/>
      <c r="VO881" s="24"/>
      <c r="VP881" s="24"/>
      <c r="VQ881" s="24"/>
      <c r="VR881" s="24"/>
      <c r="VS881" s="24"/>
      <c r="VT881" s="24"/>
      <c r="VU881" s="24"/>
      <c r="VV881" s="24"/>
      <c r="VW881" s="24"/>
      <c r="VX881" s="24"/>
      <c r="VY881" s="24"/>
      <c r="VZ881" s="24"/>
      <c r="WA881" s="24"/>
      <c r="WB881" s="24"/>
      <c r="WC881" s="24"/>
      <c r="WD881" s="24"/>
      <c r="WE881" s="24"/>
      <c r="WF881" s="24"/>
      <c r="WG881" s="24"/>
      <c r="WH881" s="24"/>
      <c r="WI881" s="24"/>
      <c r="WJ881" s="24"/>
      <c r="WK881" s="24"/>
      <c r="WL881" s="24"/>
      <c r="WM881" s="24"/>
      <c r="WN881" s="24"/>
      <c r="WO881" s="24"/>
      <c r="WP881" s="24"/>
      <c r="WQ881" s="24"/>
      <c r="WR881" s="24"/>
      <c r="WS881" s="24"/>
      <c r="WT881" s="24"/>
      <c r="WU881" s="24"/>
      <c r="WV881" s="24"/>
      <c r="WW881" s="24"/>
      <c r="WX881" s="24"/>
      <c r="WY881" s="24"/>
      <c r="WZ881" s="24"/>
      <c r="XA881" s="24"/>
      <c r="XB881" s="24"/>
      <c r="XC881" s="24"/>
      <c r="XD881" s="24"/>
      <c r="XE881" s="24"/>
      <c r="XF881" s="24"/>
      <c r="XG881" s="24"/>
      <c r="XH881" s="24"/>
      <c r="XI881" s="24"/>
      <c r="XJ881" s="24"/>
      <c r="XK881" s="24"/>
      <c r="XL881" s="24"/>
      <c r="XM881" s="24"/>
      <c r="XN881" s="24"/>
      <c r="XO881" s="24"/>
      <c r="XP881" s="24"/>
      <c r="XQ881" s="24"/>
      <c r="XR881" s="24"/>
      <c r="XS881" s="24"/>
      <c r="XT881" s="24"/>
      <c r="XU881" s="24"/>
      <c r="XV881" s="24"/>
      <c r="XW881" s="24"/>
      <c r="XX881" s="24"/>
      <c r="XY881" s="24"/>
      <c r="XZ881" s="24"/>
      <c r="YA881" s="24"/>
      <c r="YB881" s="24"/>
      <c r="YC881" s="24"/>
      <c r="YD881" s="24"/>
      <c r="YE881" s="24"/>
      <c r="YF881" s="24"/>
      <c r="YG881" s="24"/>
      <c r="YH881" s="24"/>
      <c r="YI881" s="24"/>
      <c r="YJ881" s="24"/>
      <c r="YK881" s="24"/>
      <c r="YL881" s="24"/>
      <c r="YM881" s="24"/>
      <c r="YN881" s="24"/>
      <c r="YO881" s="24"/>
      <c r="YP881" s="24"/>
      <c r="YQ881" s="24"/>
      <c r="YR881" s="24"/>
      <c r="YS881" s="24"/>
      <c r="YT881" s="24"/>
      <c r="YU881" s="24"/>
      <c r="YV881" s="24"/>
      <c r="YW881" s="24"/>
      <c r="YX881" s="24"/>
      <c r="YY881" s="24"/>
      <c r="YZ881" s="24"/>
      <c r="ZA881" s="24"/>
      <c r="ZB881" s="24"/>
      <c r="ZC881" s="24"/>
      <c r="ZD881" s="24"/>
      <c r="ZE881" s="24"/>
      <c r="ZF881" s="24"/>
      <c r="ZG881" s="24"/>
      <c r="ZH881" s="24"/>
      <c r="ZI881" s="24"/>
      <c r="ZJ881" s="24"/>
      <c r="ZK881" s="24"/>
      <c r="ZL881" s="24"/>
      <c r="ZM881" s="24"/>
      <c r="ZN881" s="24"/>
      <c r="ZO881" s="24"/>
      <c r="ZP881" s="24"/>
      <c r="ZQ881" s="24"/>
      <c r="ZR881" s="24"/>
      <c r="ZS881" s="24"/>
      <c r="ZT881" s="24"/>
      <c r="ZU881" s="24"/>
      <c r="ZV881" s="24"/>
      <c r="ZW881" s="24"/>
      <c r="ZX881" s="24"/>
      <c r="ZY881" s="24"/>
      <c r="ZZ881" s="24"/>
      <c r="AAA881" s="24"/>
      <c r="AAB881" s="24"/>
      <c r="AAC881" s="24"/>
      <c r="AAD881" s="24"/>
      <c r="AAE881" s="24"/>
      <c r="AAF881" s="24"/>
      <c r="AAG881" s="24"/>
      <c r="AAH881" s="24"/>
      <c r="AAI881" s="24"/>
      <c r="AAJ881" s="24"/>
      <c r="AAK881" s="24"/>
      <c r="AAL881" s="24"/>
      <c r="AAM881" s="24"/>
      <c r="AAN881" s="24"/>
      <c r="AAO881" s="24"/>
      <c r="AAP881" s="24"/>
      <c r="AAQ881" s="24"/>
      <c r="AAR881" s="24"/>
      <c r="AAS881" s="24"/>
      <c r="AAT881" s="24"/>
      <c r="AAU881" s="24"/>
      <c r="AAV881" s="24"/>
      <c r="AAW881" s="24"/>
      <c r="AAX881" s="24"/>
      <c r="AAY881" s="24"/>
      <c r="AAZ881" s="24"/>
      <c r="ABA881" s="24"/>
      <c r="ABB881" s="24"/>
      <c r="ABC881" s="24"/>
      <c r="ABD881" s="24"/>
      <c r="ABE881" s="24"/>
      <c r="ABF881" s="24"/>
      <c r="ABG881" s="24"/>
      <c r="ABH881" s="24"/>
      <c r="ABI881" s="24"/>
      <c r="ABJ881" s="24"/>
      <c r="ABK881" s="24"/>
      <c r="ABL881" s="24"/>
      <c r="ABM881" s="24"/>
      <c r="ABN881" s="24"/>
      <c r="ABO881" s="24"/>
      <c r="ABP881" s="24"/>
      <c r="ABQ881" s="24"/>
      <c r="ABR881" s="24"/>
      <c r="ABS881" s="24"/>
      <c r="ABT881" s="24"/>
      <c r="ABU881" s="24"/>
      <c r="ABV881" s="24"/>
      <c r="ABW881" s="24"/>
      <c r="ABX881" s="24"/>
      <c r="ABY881" s="24"/>
      <c r="ABZ881" s="24"/>
      <c r="ACA881" s="24"/>
      <c r="ACB881" s="24"/>
      <c r="ACC881" s="24"/>
      <c r="ACD881" s="24"/>
      <c r="ACE881" s="24"/>
      <c r="ACF881" s="24"/>
      <c r="ACG881" s="24"/>
      <c r="ACH881" s="24"/>
      <c r="ACI881" s="24"/>
      <c r="ACJ881" s="24"/>
      <c r="ACK881" s="24"/>
      <c r="ACL881" s="24"/>
      <c r="ACM881" s="24"/>
      <c r="ACN881" s="24"/>
      <c r="ACO881" s="24"/>
      <c r="ACP881" s="24"/>
      <c r="ACQ881" s="24"/>
      <c r="ACR881" s="24"/>
      <c r="ACS881" s="24"/>
      <c r="ACT881" s="24"/>
      <c r="ACU881" s="24"/>
      <c r="ACV881" s="24"/>
      <c r="ACW881" s="24"/>
      <c r="ACX881" s="24"/>
      <c r="ACY881" s="24"/>
      <c r="ACZ881" s="24"/>
      <c r="ADA881" s="24"/>
      <c r="ADB881" s="24"/>
      <c r="ADC881" s="24"/>
      <c r="ADD881" s="24"/>
      <c r="ADE881" s="24"/>
      <c r="ADF881" s="24"/>
      <c r="ADG881" s="24"/>
      <c r="ADH881" s="24"/>
      <c r="ADI881" s="24"/>
      <c r="ADJ881" s="24"/>
      <c r="ADK881" s="24"/>
      <c r="ADL881" s="24"/>
      <c r="ADM881" s="24"/>
      <c r="ADN881" s="24"/>
      <c r="ADO881" s="24"/>
      <c r="ADP881" s="24"/>
      <c r="ADQ881" s="24"/>
      <c r="ADR881" s="24"/>
      <c r="ADS881" s="24"/>
      <c r="ADT881" s="24"/>
      <c r="ADU881" s="24"/>
      <c r="ADV881" s="24"/>
      <c r="ADW881" s="24"/>
      <c r="ADX881" s="24"/>
      <c r="ADY881" s="24"/>
      <c r="ADZ881" s="24"/>
      <c r="AEA881" s="24"/>
      <c r="AEB881" s="24"/>
      <c r="AEC881" s="24"/>
      <c r="AED881" s="24"/>
      <c r="AEE881" s="24"/>
      <c r="AEF881" s="24"/>
      <c r="AEG881" s="24"/>
      <c r="AEH881" s="24"/>
      <c r="AEI881" s="24"/>
      <c r="AEJ881" s="24"/>
      <c r="AEK881" s="24"/>
      <c r="AEL881" s="24"/>
      <c r="AEM881" s="24"/>
      <c r="AEN881" s="24"/>
      <c r="AEO881" s="24"/>
      <c r="AEP881" s="24"/>
      <c r="AEQ881" s="24"/>
      <c r="AER881" s="24"/>
      <c r="AES881" s="24"/>
      <c r="AET881" s="24"/>
      <c r="AEU881" s="24"/>
      <c r="AEV881" s="24"/>
      <c r="AEW881" s="24"/>
      <c r="AEX881" s="24"/>
      <c r="AEY881" s="24"/>
      <c r="AEZ881" s="24"/>
      <c r="AFA881" s="24"/>
      <c r="AFB881" s="24"/>
      <c r="AFC881" s="24"/>
      <c r="AFD881" s="24"/>
      <c r="AFE881" s="24"/>
      <c r="AFF881" s="24"/>
      <c r="AFG881" s="24"/>
      <c r="AFH881" s="24"/>
      <c r="AFI881" s="24"/>
      <c r="AFJ881" s="24"/>
      <c r="AFK881" s="24"/>
      <c r="AFL881" s="24"/>
      <c r="AFM881" s="24"/>
      <c r="AFN881" s="24"/>
      <c r="AFO881" s="24"/>
      <c r="AFP881" s="24"/>
      <c r="AFQ881" s="24"/>
      <c r="AFR881" s="24"/>
      <c r="AFS881" s="24"/>
      <c r="AFT881" s="24"/>
      <c r="AFU881" s="24"/>
      <c r="AFV881" s="24"/>
      <c r="AFW881" s="24"/>
      <c r="AFX881" s="24"/>
      <c r="AFY881" s="24"/>
      <c r="AFZ881" s="24"/>
      <c r="AGA881" s="24"/>
      <c r="AGB881" s="24"/>
      <c r="AGC881" s="24"/>
      <c r="AGD881" s="24"/>
      <c r="AGE881" s="24"/>
      <c r="AGF881" s="24"/>
      <c r="AGG881" s="24"/>
      <c r="AGH881" s="24"/>
      <c r="AGI881" s="24"/>
      <c r="AGJ881" s="24"/>
      <c r="AGK881" s="24"/>
      <c r="AGL881" s="24"/>
      <c r="AGM881" s="24"/>
      <c r="AGN881" s="24"/>
      <c r="AGO881" s="24"/>
      <c r="AGP881" s="24"/>
      <c r="AGQ881" s="24"/>
      <c r="AGR881" s="24"/>
      <c r="AGS881" s="24"/>
      <c r="AGT881" s="24"/>
      <c r="AGU881" s="24"/>
      <c r="AGV881" s="24"/>
      <c r="AGW881" s="24"/>
      <c r="AGX881" s="24"/>
      <c r="AGY881" s="24"/>
      <c r="AGZ881" s="24"/>
      <c r="AHA881" s="24"/>
      <c r="AHB881" s="24"/>
      <c r="AHC881" s="24"/>
      <c r="AHD881" s="24"/>
      <c r="AHE881" s="24"/>
      <c r="AHF881" s="24"/>
      <c r="AHG881" s="24"/>
      <c r="AHH881" s="24"/>
      <c r="AHI881" s="24"/>
      <c r="AHJ881" s="24"/>
      <c r="AHK881" s="24"/>
      <c r="AHL881" s="24"/>
      <c r="AHM881" s="24"/>
      <c r="AHN881" s="24"/>
      <c r="AHO881" s="24"/>
      <c r="AHP881" s="24"/>
      <c r="AHQ881" s="24"/>
      <c r="AHR881" s="24"/>
      <c r="AHS881" s="24"/>
      <c r="AHT881" s="24"/>
      <c r="AHU881" s="24"/>
      <c r="AHV881" s="24"/>
      <c r="AHW881" s="24"/>
      <c r="AHX881" s="24"/>
      <c r="AHY881" s="24"/>
      <c r="AHZ881" s="24"/>
      <c r="AIA881" s="24"/>
      <c r="AIB881" s="24"/>
      <c r="AIC881" s="24"/>
      <c r="AID881" s="24"/>
      <c r="AIE881" s="24"/>
      <c r="AIF881" s="24"/>
      <c r="AIG881" s="24"/>
      <c r="AIH881" s="24"/>
      <c r="AII881" s="24"/>
      <c r="AIJ881" s="24"/>
      <c r="AIK881" s="24"/>
      <c r="AIL881" s="24"/>
      <c r="AIM881" s="24"/>
      <c r="AIN881" s="24"/>
      <c r="AIO881" s="24"/>
      <c r="AIP881" s="24"/>
      <c r="AIQ881" s="24"/>
      <c r="AIR881" s="24"/>
      <c r="AIS881" s="24"/>
      <c r="AIT881" s="24"/>
      <c r="AIU881" s="24"/>
      <c r="AIV881" s="24"/>
      <c r="AIW881" s="24"/>
      <c r="AIX881" s="24"/>
      <c r="AIY881" s="24"/>
      <c r="AIZ881" s="24"/>
      <c r="AJA881" s="24"/>
      <c r="AJB881" s="24"/>
      <c r="AJC881" s="24"/>
      <c r="AJD881" s="24"/>
      <c r="AJE881" s="24"/>
      <c r="AJF881" s="24"/>
      <c r="AJG881" s="24"/>
      <c r="AJH881" s="24"/>
      <c r="AJI881" s="24"/>
      <c r="AJJ881" s="24"/>
      <c r="AJK881" s="24"/>
      <c r="AJL881" s="24"/>
      <c r="AJM881" s="24"/>
      <c r="AJN881" s="24"/>
      <c r="AJO881" s="24"/>
      <c r="AJP881" s="24"/>
      <c r="AJQ881" s="24"/>
      <c r="AJR881" s="24"/>
      <c r="AJS881" s="24"/>
      <c r="AJT881" s="24"/>
      <c r="AJU881" s="24"/>
      <c r="AJV881" s="24"/>
      <c r="AJW881" s="24"/>
      <c r="AJX881" s="24"/>
      <c r="AJY881" s="24"/>
      <c r="AJZ881" s="24"/>
      <c r="AKA881" s="24"/>
      <c r="AKB881" s="24"/>
      <c r="AKC881" s="24"/>
      <c r="AKD881" s="24"/>
      <c r="AKE881" s="24"/>
      <c r="AKF881" s="24"/>
      <c r="AKG881" s="24"/>
      <c r="AKH881" s="24"/>
      <c r="AKI881" s="24"/>
      <c r="AKJ881" s="24"/>
      <c r="AKK881" s="24"/>
      <c r="AKL881" s="24"/>
      <c r="AKM881" s="24"/>
      <c r="AKN881" s="24"/>
      <c r="AKO881" s="24"/>
      <c r="AKP881" s="24"/>
      <c r="AKQ881" s="24"/>
      <c r="AKR881" s="24"/>
      <c r="AKS881" s="24"/>
      <c r="AKT881" s="24"/>
      <c r="AKU881" s="24"/>
      <c r="AKV881" s="24"/>
      <c r="AKW881" s="24"/>
      <c r="AKX881" s="24"/>
      <c r="AKY881" s="24"/>
      <c r="AKZ881" s="24"/>
      <c r="ALA881" s="24"/>
      <c r="ALB881" s="24"/>
      <c r="ALC881" s="24"/>
      <c r="ALD881" s="24"/>
      <c r="ALE881" s="24"/>
      <c r="ALF881" s="24"/>
      <c r="ALG881" s="24"/>
      <c r="ALH881" s="24"/>
      <c r="ALI881" s="24"/>
      <c r="ALJ881" s="24"/>
      <c r="ALK881" s="24"/>
      <c r="ALL881" s="24"/>
      <c r="ALM881" s="24"/>
      <c r="ALN881" s="24"/>
      <c r="ALO881" s="24"/>
      <c r="ALP881" s="24"/>
      <c r="ALQ881" s="24"/>
      <c r="ALR881" s="24"/>
      <c r="ALS881" s="24"/>
      <c r="ALT881" s="24"/>
      <c r="ALU881" s="24"/>
      <c r="ALV881" s="24"/>
      <c r="ALW881" s="24"/>
      <c r="ALX881" s="24"/>
      <c r="ALY881" s="24"/>
      <c r="ALZ881" s="24"/>
      <c r="AMA881" s="24"/>
      <c r="AMB881" s="24"/>
      <c r="AMC881" s="24"/>
      <c r="AMD881" s="24"/>
      <c r="AME881" s="24"/>
      <c r="AMF881" s="24"/>
      <c r="AMG881" s="24"/>
      <c r="AMH881" s="24"/>
      <c r="AMI881" s="24"/>
      <c r="AMJ881" s="24"/>
      <c r="AMK881" s="24"/>
      <c r="AML881" s="24"/>
      <c r="AMM881" s="24"/>
      <c r="AMN881" s="24"/>
      <c r="AMO881" s="24"/>
      <c r="AMP881" s="24"/>
      <c r="AMQ881" s="24"/>
      <c r="AMR881" s="24"/>
      <c r="AMS881" s="24"/>
      <c r="AMT881" s="24"/>
      <c r="AMU881" s="24"/>
      <c r="AMV881" s="24"/>
      <c r="AMW881" s="24"/>
      <c r="AMX881" s="24"/>
      <c r="AMY881" s="24"/>
      <c r="AMZ881" s="24"/>
      <c r="ANA881" s="24"/>
      <c r="ANB881" s="24"/>
      <c r="ANC881" s="24"/>
      <c r="AND881" s="24"/>
      <c r="ANE881" s="24"/>
      <c r="ANF881" s="24"/>
      <c r="ANG881" s="24"/>
      <c r="ANH881" s="24"/>
      <c r="ANI881" s="24"/>
      <c r="ANJ881" s="24"/>
      <c r="ANK881" s="24"/>
      <c r="ANL881" s="24"/>
      <c r="ANM881" s="24"/>
      <c r="ANN881" s="24"/>
      <c r="ANO881" s="24"/>
      <c r="ANP881" s="24"/>
      <c r="ANQ881" s="24"/>
      <c r="ANR881" s="24"/>
      <c r="ANS881" s="24"/>
      <c r="ANT881" s="24"/>
      <c r="ANU881" s="24"/>
      <c r="ANV881" s="24"/>
      <c r="ANW881" s="24"/>
      <c r="ANX881" s="24"/>
      <c r="ANY881" s="24"/>
      <c r="ANZ881" s="24"/>
      <c r="AOA881" s="24"/>
      <c r="AOB881" s="24"/>
      <c r="AOC881" s="24"/>
      <c r="AOD881" s="24"/>
      <c r="AOE881" s="24"/>
      <c r="AOF881" s="24"/>
      <c r="AOG881" s="24"/>
      <c r="AOH881" s="24"/>
      <c r="AOI881" s="24"/>
      <c r="AOJ881" s="24"/>
      <c r="AOK881" s="24"/>
      <c r="AOL881" s="24"/>
      <c r="AOM881" s="24"/>
      <c r="AON881" s="24"/>
      <c r="AOO881" s="24"/>
      <c r="AOP881" s="24"/>
      <c r="AOQ881" s="24"/>
      <c r="AOR881" s="24"/>
      <c r="AOS881" s="24"/>
      <c r="AOT881" s="24"/>
      <c r="AOU881" s="24"/>
      <c r="AOV881" s="24"/>
      <c r="AOW881" s="24"/>
      <c r="AOX881" s="24"/>
      <c r="AOY881" s="24"/>
      <c r="AOZ881" s="24"/>
      <c r="APA881" s="24"/>
      <c r="APB881" s="24"/>
      <c r="APC881" s="24"/>
      <c r="APD881" s="24"/>
      <c r="APE881" s="24"/>
      <c r="APF881" s="24"/>
      <c r="APG881" s="24"/>
      <c r="APH881" s="24"/>
      <c r="API881" s="24"/>
      <c r="APJ881" s="24"/>
      <c r="APK881" s="24"/>
      <c r="APL881" s="24"/>
      <c r="APM881" s="24"/>
      <c r="APN881" s="24"/>
      <c r="APO881" s="24"/>
      <c r="APP881" s="24"/>
      <c r="APQ881" s="24"/>
      <c r="APR881" s="24"/>
      <c r="APS881" s="24"/>
      <c r="APT881" s="24"/>
      <c r="APU881" s="24"/>
      <c r="APV881" s="24"/>
      <c r="APW881" s="24"/>
      <c r="APX881" s="24"/>
      <c r="APY881" s="24"/>
      <c r="APZ881" s="24"/>
      <c r="AQA881" s="24"/>
      <c r="AQB881" s="24"/>
      <c r="AQC881" s="24"/>
      <c r="AQD881" s="24"/>
      <c r="AQE881" s="24"/>
      <c r="AQF881" s="24"/>
      <c r="AQG881" s="24"/>
      <c r="AQH881" s="24"/>
      <c r="AQI881" s="24"/>
      <c r="AQJ881" s="24"/>
      <c r="AQK881" s="24"/>
      <c r="AQL881" s="24"/>
      <c r="AQM881" s="24"/>
      <c r="AQN881" s="24"/>
      <c r="AQO881" s="24"/>
      <c r="AQP881" s="24"/>
      <c r="AQQ881" s="24"/>
      <c r="AQR881" s="24"/>
      <c r="AQS881" s="24"/>
      <c r="AQT881" s="24"/>
      <c r="AQU881" s="24"/>
      <c r="AQV881" s="24"/>
      <c r="AQW881" s="24"/>
      <c r="AQX881" s="24"/>
      <c r="AQY881" s="24"/>
      <c r="AQZ881" s="24"/>
      <c r="ARA881" s="24"/>
      <c r="ARB881" s="24"/>
      <c r="ARC881" s="24"/>
      <c r="ARD881" s="24"/>
      <c r="ARE881" s="24"/>
      <c r="ARF881" s="24"/>
      <c r="ARG881" s="24"/>
      <c r="ARH881" s="24"/>
      <c r="ARI881" s="24"/>
      <c r="ARJ881" s="24"/>
      <c r="ARK881" s="24"/>
      <c r="ARL881" s="24"/>
      <c r="ARM881" s="24"/>
      <c r="ARN881" s="24"/>
      <c r="ARO881" s="24"/>
      <c r="ARP881" s="24"/>
      <c r="ARQ881" s="24"/>
      <c r="ARR881" s="24"/>
      <c r="ARS881" s="24"/>
      <c r="ART881" s="24"/>
      <c r="ARU881" s="24"/>
      <c r="ARV881" s="24"/>
      <c r="ARW881" s="24"/>
      <c r="ARX881" s="24"/>
      <c r="ARY881" s="24"/>
      <c r="ARZ881" s="24"/>
      <c r="ASA881" s="24"/>
      <c r="ASB881" s="24"/>
      <c r="ASC881" s="24"/>
      <c r="ASD881" s="24"/>
      <c r="ASE881" s="24"/>
      <c r="ASF881" s="24"/>
      <c r="ASG881" s="24"/>
      <c r="ASH881" s="24"/>
      <c r="ASI881" s="24"/>
      <c r="ASJ881" s="24"/>
      <c r="ASK881" s="24"/>
      <c r="ASL881" s="24"/>
      <c r="ASM881" s="24"/>
      <c r="ASN881" s="24"/>
      <c r="ASO881" s="24"/>
      <c r="ASP881" s="24"/>
      <c r="ASQ881" s="24"/>
      <c r="ASR881" s="24"/>
      <c r="ASS881" s="24"/>
      <c r="AST881" s="24"/>
      <c r="ASU881" s="24"/>
      <c r="ASV881" s="24"/>
      <c r="ASW881" s="24"/>
      <c r="ASX881" s="24"/>
      <c r="ASY881" s="24"/>
      <c r="ASZ881" s="24"/>
      <c r="ATA881" s="24"/>
      <c r="ATB881" s="24"/>
      <c r="ATC881" s="24"/>
      <c r="ATD881" s="24"/>
      <c r="ATE881" s="24"/>
      <c r="ATF881" s="24"/>
      <c r="ATG881" s="24"/>
      <c r="ATH881" s="24"/>
      <c r="ATI881" s="24"/>
      <c r="ATJ881" s="24"/>
      <c r="ATK881" s="24"/>
      <c r="ATL881" s="24"/>
      <c r="ATM881" s="24"/>
      <c r="ATN881" s="24"/>
      <c r="ATO881" s="24"/>
      <c r="ATP881" s="24"/>
      <c r="ATQ881" s="24"/>
      <c r="ATR881" s="24"/>
      <c r="ATS881" s="24"/>
      <c r="ATT881" s="24"/>
      <c r="ATU881" s="24"/>
      <c r="ATV881" s="24"/>
      <c r="ATW881" s="24"/>
      <c r="ATX881" s="24"/>
      <c r="ATY881" s="24"/>
      <c r="ATZ881" s="24"/>
      <c r="AUA881" s="24"/>
      <c r="AUB881" s="24"/>
      <c r="AUC881" s="24"/>
      <c r="AUD881" s="24"/>
      <c r="AUE881" s="24"/>
      <c r="AUF881" s="24"/>
      <c r="AUG881" s="24"/>
      <c r="AUH881" s="24"/>
      <c r="AUI881" s="24"/>
      <c r="AUJ881" s="24"/>
      <c r="AUK881" s="24"/>
      <c r="AUL881" s="24"/>
      <c r="AUM881" s="24"/>
      <c r="AUN881" s="24"/>
      <c r="AUO881" s="24"/>
      <c r="AUP881" s="24"/>
      <c r="AUQ881" s="24"/>
      <c r="AUR881" s="24"/>
      <c r="AUS881" s="24"/>
      <c r="AUT881" s="24"/>
      <c r="AUU881" s="24"/>
      <c r="AUV881" s="24"/>
      <c r="AUW881" s="24"/>
      <c r="AUX881" s="24"/>
      <c r="AUY881" s="24"/>
      <c r="AUZ881" s="24"/>
      <c r="AVA881" s="24"/>
      <c r="AVB881" s="24"/>
      <c r="AVC881" s="24"/>
      <c r="AVD881" s="24"/>
      <c r="AVE881" s="24"/>
      <c r="AVF881" s="24"/>
      <c r="AVG881" s="24"/>
      <c r="AVH881" s="24"/>
      <c r="AVI881" s="24"/>
      <c r="AVJ881" s="24"/>
      <c r="AVK881" s="24"/>
      <c r="AVL881" s="24"/>
      <c r="AVM881" s="24"/>
      <c r="AVN881" s="24"/>
      <c r="AVO881" s="24"/>
      <c r="AVP881" s="24"/>
      <c r="AVQ881" s="24"/>
      <c r="AVR881" s="24"/>
      <c r="AVS881" s="24"/>
      <c r="AVT881" s="24"/>
      <c r="AVU881" s="24"/>
      <c r="AVV881" s="24"/>
      <c r="AVW881" s="24"/>
      <c r="AVX881" s="24"/>
      <c r="AVY881" s="24"/>
      <c r="AVZ881" s="24"/>
      <c r="AWA881" s="24"/>
      <c r="AWB881" s="24"/>
      <c r="AWC881" s="24"/>
      <c r="AWD881" s="24"/>
      <c r="AWE881" s="24"/>
      <c r="AWF881" s="24"/>
      <c r="AWG881" s="24"/>
      <c r="AWH881" s="24"/>
      <c r="AWI881" s="24"/>
      <c r="AWJ881" s="24"/>
      <c r="AWK881" s="24"/>
      <c r="AWL881" s="24"/>
      <c r="AWM881" s="24"/>
      <c r="AWN881" s="24"/>
      <c r="AWO881" s="24"/>
      <c r="AWP881" s="24"/>
      <c r="AWQ881" s="24"/>
      <c r="AWR881" s="24"/>
      <c r="AWS881" s="24"/>
      <c r="AWT881" s="24"/>
      <c r="AWU881" s="24"/>
      <c r="AWV881" s="24"/>
      <c r="AWW881" s="24"/>
      <c r="AWX881" s="24"/>
      <c r="AWY881" s="24"/>
      <c r="AWZ881" s="24"/>
      <c r="AXA881" s="24"/>
      <c r="AXB881" s="24"/>
      <c r="AXC881" s="24"/>
      <c r="AXD881" s="24"/>
      <c r="AXE881" s="24"/>
      <c r="AXF881" s="24"/>
      <c r="AXG881" s="24"/>
      <c r="AXH881" s="24"/>
      <c r="AXI881" s="24"/>
      <c r="AXJ881" s="24"/>
      <c r="AXK881" s="24"/>
      <c r="AXL881" s="24"/>
      <c r="AXM881" s="24"/>
      <c r="AXN881" s="24"/>
      <c r="AXO881" s="24"/>
      <c r="AXP881" s="24"/>
      <c r="AXQ881" s="24"/>
      <c r="AXR881" s="24"/>
      <c r="AXS881" s="24"/>
      <c r="AXT881" s="24"/>
      <c r="AXU881" s="24"/>
      <c r="AXV881" s="24"/>
      <c r="AXW881" s="24"/>
      <c r="AXX881" s="24"/>
      <c r="AXY881" s="24"/>
      <c r="AXZ881" s="24"/>
      <c r="AYA881" s="24"/>
      <c r="AYB881" s="24"/>
      <c r="AYC881" s="24"/>
      <c r="AYD881" s="24"/>
      <c r="AYE881" s="24"/>
      <c r="AYF881" s="24"/>
      <c r="AYG881" s="24"/>
      <c r="AYH881" s="24"/>
      <c r="AYI881" s="24"/>
      <c r="AYJ881" s="24"/>
      <c r="AYK881" s="24"/>
      <c r="AYL881" s="24"/>
      <c r="AYM881" s="24"/>
      <c r="AYN881" s="24"/>
      <c r="AYO881" s="24"/>
      <c r="AYP881" s="24"/>
      <c r="AYQ881" s="24"/>
      <c r="AYR881" s="24"/>
      <c r="AYS881" s="24"/>
      <c r="AYT881" s="24"/>
      <c r="AYU881" s="24"/>
      <c r="AYV881" s="24"/>
      <c r="AYW881" s="24"/>
      <c r="AYX881" s="24"/>
      <c r="AYY881" s="24"/>
      <c r="AYZ881" s="24"/>
      <c r="AZA881" s="24"/>
      <c r="AZB881" s="24"/>
      <c r="AZC881" s="24"/>
      <c r="AZD881" s="24"/>
      <c r="AZE881" s="24"/>
      <c r="AZF881" s="24"/>
      <c r="AZG881" s="24"/>
      <c r="AZH881" s="24"/>
      <c r="AZI881" s="24"/>
      <c r="AZJ881" s="24"/>
      <c r="AZK881" s="24"/>
      <c r="AZL881" s="24"/>
      <c r="AZM881" s="24"/>
      <c r="AZN881" s="24"/>
      <c r="AZO881" s="24"/>
      <c r="AZP881" s="24"/>
      <c r="AZQ881" s="24"/>
      <c r="AZR881" s="24"/>
      <c r="AZS881" s="24"/>
      <c r="AZT881" s="24"/>
      <c r="AZU881" s="24"/>
      <c r="AZV881" s="24"/>
      <c r="AZW881" s="24"/>
      <c r="AZX881" s="24"/>
      <c r="AZY881" s="24"/>
      <c r="AZZ881" s="24"/>
      <c r="BAA881" s="24"/>
      <c r="BAB881" s="24"/>
      <c r="BAC881" s="24"/>
      <c r="BAD881" s="24"/>
      <c r="BAE881" s="24"/>
      <c r="BAF881" s="24"/>
      <c r="BAG881" s="24"/>
      <c r="BAH881" s="24"/>
      <c r="BAI881" s="24"/>
      <c r="BAJ881" s="24"/>
      <c r="BAK881" s="24"/>
      <c r="BAL881" s="24"/>
      <c r="BAM881" s="24"/>
      <c r="BAN881" s="24"/>
      <c r="BAO881" s="24"/>
      <c r="BAP881" s="24"/>
    </row>
    <row r="882" spans="1:1394" s="19" customFormat="1" x14ac:dyDescent="0.25">
      <c r="A882" s="19" t="str">
        <f>IF(YEAR(G882)=2024,#REF!,"")</f>
        <v/>
      </c>
      <c r="B882" s="19" t="str">
        <f>IF(YEAR(G882)=2025,#REF!,"")</f>
        <v/>
      </c>
      <c r="C882" s="19" t="str">
        <f t="shared" si="65"/>
        <v>Afternoon45193</v>
      </c>
      <c r="D882" s="19" t="str">
        <f>IF('by region'!$C$2="Any","Any",'Turf only'!V882)&amp;M882&amp;IF('by region'!$I$2="Any","Any",N882)&amp;G882</f>
        <v>AnyFlatAny45193</v>
      </c>
      <c r="E882" s="19" t="e">
        <f>IF(I882=#REF!,'Turf only'!G882,"")</f>
        <v>#REF!</v>
      </c>
      <c r="F882" s="19" t="e">
        <f t="shared" si="66"/>
        <v>#REF!</v>
      </c>
      <c r="G882" s="15">
        <v>45193</v>
      </c>
      <c r="H882" s="16" t="s">
        <v>40</v>
      </c>
      <c r="I882" s="16" t="s">
        <v>86</v>
      </c>
      <c r="J882" s="16" t="s">
        <v>9</v>
      </c>
      <c r="K882" s="14" t="s">
        <v>10</v>
      </c>
      <c r="L882" s="14" t="s">
        <v>11</v>
      </c>
      <c r="M882" s="16" t="s">
        <v>25</v>
      </c>
      <c r="N882" s="16" t="s">
        <v>13</v>
      </c>
      <c r="O882" s="16" t="s">
        <v>14</v>
      </c>
      <c r="P882" s="23">
        <f t="shared" si="67"/>
        <v>1</v>
      </c>
      <c r="Q882" s="23" cm="1">
        <f t="array" ref="Q882">SUMPRODUCT(($G$2:$G$2765=G882)*(P882&gt;$P$2:$P$2765))+1</f>
        <v>1</v>
      </c>
      <c r="R882" s="23" t="e">
        <f>(Q882*100000)+#REF!</f>
        <v>#REF!</v>
      </c>
      <c r="S882" s="19" t="e" cm="1">
        <f t="array" ref="S882">SUMPRODUCT(($G$2:$G$2765=G882)*(R882&gt;$R$2:$R$2765))+1</f>
        <v>#REF!</v>
      </c>
      <c r="T882" s="19" t="str">
        <f t="shared" si="68"/>
        <v xml:space="preserve">HAMILTON PARK </v>
      </c>
      <c r="U882" s="19">
        <v>0</v>
      </c>
      <c r="V882" s="19" t="s">
        <v>11</v>
      </c>
      <c r="W882" s="19">
        <f t="shared" si="69"/>
        <v>2023</v>
      </c>
      <c r="X882" s="24"/>
      <c r="Y882" s="24"/>
      <c r="Z882" s="24"/>
      <c r="AA882" s="24"/>
      <c r="AB882" s="24"/>
      <c r="AC882" s="24"/>
      <c r="AD882" s="24"/>
      <c r="AE882" s="24"/>
      <c r="AF882" s="24"/>
      <c r="AG882" s="24"/>
      <c r="AH882" s="24"/>
      <c r="AI882" s="24"/>
      <c r="AJ882" s="24"/>
      <c r="AK882" s="24"/>
      <c r="AL882" s="24"/>
      <c r="AM882" s="24"/>
      <c r="AN882" s="24"/>
      <c r="AO882" s="24"/>
      <c r="AP882" s="24"/>
      <c r="AQ882" s="24"/>
      <c r="AR882" s="24"/>
      <c r="AS882" s="24"/>
      <c r="AT882" s="24"/>
      <c r="AU882" s="24"/>
      <c r="AV882" s="24"/>
      <c r="AW882" s="24"/>
      <c r="AX882" s="24"/>
      <c r="AY882" s="24"/>
      <c r="AZ882" s="24"/>
      <c r="BA882" s="24"/>
      <c r="BB882" s="24"/>
      <c r="BC882" s="24"/>
      <c r="BD882" s="24"/>
      <c r="BE882" s="24"/>
      <c r="BF882" s="24"/>
      <c r="BG882" s="24"/>
      <c r="BH882" s="24"/>
      <c r="BI882" s="24"/>
      <c r="BJ882" s="24"/>
      <c r="BK882" s="24"/>
      <c r="BL882" s="24"/>
      <c r="BM882" s="24"/>
      <c r="BN882" s="24"/>
      <c r="BO882" s="24"/>
      <c r="BP882" s="24"/>
      <c r="BQ882" s="24"/>
      <c r="BR882" s="24"/>
      <c r="BS882" s="24"/>
      <c r="BT882" s="24"/>
      <c r="BU882" s="24"/>
      <c r="BV882" s="24"/>
      <c r="BW882" s="24"/>
      <c r="BX882" s="24"/>
      <c r="BY882" s="24"/>
      <c r="BZ882" s="24"/>
      <c r="CA882" s="24"/>
      <c r="CB882" s="24"/>
      <c r="CC882" s="24"/>
      <c r="CD882" s="24"/>
      <c r="CE882" s="24"/>
      <c r="CF882" s="24"/>
      <c r="CG882" s="24"/>
      <c r="CH882" s="24"/>
      <c r="CI882" s="24"/>
      <c r="CJ882" s="24"/>
      <c r="CK882" s="24"/>
      <c r="CL882" s="24"/>
      <c r="CM882" s="24"/>
      <c r="CN882" s="24"/>
      <c r="CO882" s="24"/>
      <c r="CP882" s="24"/>
      <c r="CQ882" s="24"/>
      <c r="CR882" s="24"/>
      <c r="CS882" s="24"/>
      <c r="CT882" s="24"/>
      <c r="CU882" s="24"/>
      <c r="CV882" s="24"/>
      <c r="CW882" s="24"/>
      <c r="CX882" s="24"/>
      <c r="CY882" s="24"/>
      <c r="CZ882" s="24"/>
      <c r="DA882" s="24"/>
      <c r="DB882" s="24"/>
      <c r="DC882" s="24"/>
      <c r="DD882" s="24"/>
      <c r="DE882" s="24"/>
      <c r="DF882" s="24"/>
      <c r="DG882" s="24"/>
      <c r="DH882" s="24"/>
      <c r="DI882" s="24"/>
      <c r="DJ882" s="24"/>
      <c r="DK882" s="24"/>
      <c r="DL882" s="24"/>
      <c r="DM882" s="24"/>
      <c r="DN882" s="24"/>
      <c r="DO882" s="24"/>
      <c r="DP882" s="24"/>
      <c r="DQ882" s="24"/>
      <c r="DR882" s="24"/>
      <c r="DS882" s="24"/>
      <c r="DT882" s="24"/>
      <c r="DU882" s="24"/>
      <c r="DV882" s="24"/>
      <c r="DW882" s="24"/>
      <c r="DX882" s="24"/>
      <c r="DY882" s="24"/>
      <c r="DZ882" s="24"/>
      <c r="EA882" s="24"/>
      <c r="EB882" s="24"/>
      <c r="EC882" s="24"/>
      <c r="ED882" s="24"/>
      <c r="EE882" s="24"/>
      <c r="EF882" s="24"/>
      <c r="EG882" s="24"/>
      <c r="EH882" s="24"/>
      <c r="EI882" s="24"/>
      <c r="EJ882" s="24"/>
      <c r="EK882" s="24"/>
      <c r="EL882" s="24"/>
      <c r="EM882" s="24"/>
      <c r="EN882" s="24"/>
      <c r="EO882" s="24"/>
      <c r="EP882" s="24"/>
      <c r="EQ882" s="24"/>
      <c r="ER882" s="24"/>
      <c r="ES882" s="24"/>
      <c r="ET882" s="24"/>
      <c r="EU882" s="24"/>
      <c r="EV882" s="24"/>
      <c r="EW882" s="24"/>
      <c r="EX882" s="24"/>
      <c r="EY882" s="24"/>
      <c r="EZ882" s="24"/>
      <c r="FA882" s="24"/>
      <c r="FB882" s="24"/>
      <c r="FC882" s="24"/>
      <c r="FD882" s="24"/>
      <c r="FE882" s="24"/>
      <c r="FF882" s="24"/>
      <c r="FG882" s="24"/>
      <c r="FH882" s="24"/>
      <c r="FI882" s="24"/>
      <c r="FJ882" s="24"/>
      <c r="FK882" s="24"/>
      <c r="FL882" s="24"/>
      <c r="FM882" s="24"/>
      <c r="FN882" s="24"/>
      <c r="FO882" s="24"/>
      <c r="FP882" s="24"/>
      <c r="FQ882" s="24"/>
      <c r="FR882" s="24"/>
      <c r="FS882" s="24"/>
      <c r="FT882" s="24"/>
      <c r="FU882" s="24"/>
      <c r="FV882" s="24"/>
      <c r="FW882" s="24"/>
      <c r="FX882" s="24"/>
      <c r="FY882" s="24"/>
      <c r="FZ882" s="24"/>
      <c r="GA882" s="24"/>
      <c r="GB882" s="24"/>
      <c r="GC882" s="24"/>
      <c r="GD882" s="24"/>
      <c r="GE882" s="24"/>
      <c r="GF882" s="24"/>
      <c r="GG882" s="24"/>
      <c r="GH882" s="24"/>
      <c r="GI882" s="24"/>
      <c r="GJ882" s="24"/>
      <c r="GK882" s="24"/>
      <c r="GL882" s="24"/>
      <c r="GM882" s="24"/>
      <c r="GN882" s="24"/>
      <c r="GO882" s="24"/>
      <c r="GP882" s="24"/>
      <c r="GQ882" s="24"/>
      <c r="GR882" s="24"/>
      <c r="GS882" s="24"/>
      <c r="GT882" s="24"/>
      <c r="GU882" s="24"/>
      <c r="GV882" s="24"/>
      <c r="GW882" s="24"/>
      <c r="GX882" s="24"/>
      <c r="GY882" s="24"/>
      <c r="GZ882" s="24"/>
      <c r="HA882" s="24"/>
      <c r="HB882" s="24"/>
      <c r="HC882" s="24"/>
      <c r="HD882" s="24"/>
      <c r="HE882" s="24"/>
      <c r="HF882" s="24"/>
      <c r="HG882" s="24"/>
      <c r="HH882" s="24"/>
      <c r="HI882" s="24"/>
      <c r="HJ882" s="24"/>
      <c r="HK882" s="24"/>
      <c r="HL882" s="24"/>
      <c r="HM882" s="24"/>
      <c r="HN882" s="24"/>
      <c r="HO882" s="24"/>
      <c r="HP882" s="24"/>
      <c r="HQ882" s="24"/>
      <c r="HR882" s="24"/>
      <c r="HS882" s="24"/>
      <c r="HT882" s="24"/>
      <c r="HU882" s="24"/>
      <c r="HV882" s="24"/>
      <c r="HW882" s="24"/>
      <c r="HX882" s="24"/>
      <c r="HY882" s="24"/>
      <c r="HZ882" s="24"/>
      <c r="IA882" s="24"/>
      <c r="IB882" s="24"/>
      <c r="IC882" s="24"/>
      <c r="ID882" s="24"/>
      <c r="IE882" s="24"/>
      <c r="IF882" s="24"/>
      <c r="IG882" s="24"/>
      <c r="IH882" s="24"/>
      <c r="II882" s="24"/>
      <c r="IJ882" s="24"/>
      <c r="IK882" s="24"/>
      <c r="IL882" s="24"/>
      <c r="IM882" s="24"/>
      <c r="IN882" s="24"/>
      <c r="IO882" s="24"/>
      <c r="IP882" s="24"/>
      <c r="IQ882" s="24"/>
      <c r="IR882" s="24"/>
      <c r="IS882" s="24"/>
      <c r="IT882" s="24"/>
      <c r="IU882" s="24"/>
      <c r="IV882" s="24"/>
      <c r="IW882" s="24"/>
      <c r="IX882" s="24"/>
      <c r="IY882" s="24"/>
      <c r="IZ882" s="24"/>
      <c r="JA882" s="24"/>
      <c r="JB882" s="24"/>
      <c r="JC882" s="24"/>
      <c r="JD882" s="24"/>
      <c r="JE882" s="24"/>
      <c r="JF882" s="24"/>
      <c r="JG882" s="24"/>
      <c r="JH882" s="24"/>
      <c r="JI882" s="24"/>
      <c r="JJ882" s="24"/>
      <c r="JK882" s="24"/>
      <c r="JL882" s="24"/>
      <c r="JM882" s="24"/>
      <c r="JN882" s="24"/>
      <c r="JO882" s="24"/>
      <c r="JP882" s="24"/>
      <c r="JQ882" s="24"/>
      <c r="JR882" s="24"/>
      <c r="JS882" s="24"/>
      <c r="JT882" s="24"/>
      <c r="JU882" s="24"/>
      <c r="JV882" s="24"/>
      <c r="JW882" s="24"/>
      <c r="JX882" s="24"/>
      <c r="JY882" s="24"/>
      <c r="JZ882" s="24"/>
      <c r="KA882" s="24"/>
      <c r="KB882" s="24"/>
      <c r="KC882" s="24"/>
      <c r="KD882" s="24"/>
      <c r="KE882" s="24"/>
      <c r="KF882" s="24"/>
      <c r="KG882" s="24"/>
      <c r="KH882" s="24"/>
      <c r="KI882" s="24"/>
      <c r="KJ882" s="24"/>
      <c r="KK882" s="24"/>
      <c r="KL882" s="24"/>
      <c r="KM882" s="24"/>
      <c r="KN882" s="24"/>
      <c r="KO882" s="24"/>
      <c r="KP882" s="24"/>
      <c r="KQ882" s="24"/>
      <c r="KR882" s="24"/>
      <c r="KS882" s="24"/>
      <c r="KT882" s="24"/>
      <c r="KU882" s="24"/>
      <c r="KV882" s="24"/>
      <c r="KW882" s="24"/>
      <c r="KX882" s="24"/>
      <c r="KY882" s="24"/>
      <c r="KZ882" s="24"/>
      <c r="LA882" s="24"/>
      <c r="LB882" s="24"/>
      <c r="LC882" s="24"/>
      <c r="LD882" s="24"/>
      <c r="LE882" s="24"/>
      <c r="LF882" s="24"/>
      <c r="LG882" s="24"/>
      <c r="LH882" s="24"/>
      <c r="LI882" s="24"/>
      <c r="LJ882" s="24"/>
      <c r="LK882" s="24"/>
      <c r="LL882" s="24"/>
      <c r="LM882" s="24"/>
      <c r="LN882" s="24"/>
      <c r="LO882" s="24"/>
      <c r="LP882" s="24"/>
      <c r="LQ882" s="24"/>
      <c r="LR882" s="24"/>
      <c r="LS882" s="24"/>
      <c r="LT882" s="24"/>
      <c r="LU882" s="24"/>
      <c r="LV882" s="24"/>
      <c r="LW882" s="24"/>
      <c r="LX882" s="24"/>
      <c r="LY882" s="24"/>
      <c r="LZ882" s="24"/>
      <c r="MA882" s="24"/>
      <c r="MB882" s="24"/>
      <c r="MC882" s="24"/>
      <c r="MD882" s="24"/>
      <c r="ME882" s="24"/>
      <c r="MF882" s="24"/>
      <c r="MG882" s="24"/>
      <c r="MH882" s="24"/>
      <c r="MI882" s="24"/>
      <c r="MJ882" s="24"/>
      <c r="MK882" s="24"/>
      <c r="ML882" s="24"/>
      <c r="MM882" s="24"/>
      <c r="MN882" s="24"/>
      <c r="MO882" s="24"/>
      <c r="MP882" s="24"/>
      <c r="MQ882" s="24"/>
      <c r="MR882" s="24"/>
      <c r="MS882" s="24"/>
      <c r="MT882" s="24"/>
      <c r="MU882" s="24"/>
      <c r="MV882" s="24"/>
      <c r="MW882" s="24"/>
      <c r="MX882" s="24"/>
      <c r="MY882" s="24"/>
      <c r="MZ882" s="24"/>
      <c r="NA882" s="24"/>
      <c r="NB882" s="24"/>
      <c r="NC882" s="24"/>
      <c r="ND882" s="24"/>
      <c r="NE882" s="24"/>
      <c r="NF882" s="24"/>
      <c r="NG882" s="24"/>
      <c r="NH882" s="24"/>
      <c r="NI882" s="24"/>
      <c r="NJ882" s="24"/>
      <c r="NK882" s="24"/>
      <c r="NL882" s="24"/>
      <c r="NM882" s="24"/>
      <c r="NN882" s="24"/>
      <c r="NO882" s="24"/>
      <c r="NP882" s="24"/>
      <c r="NQ882" s="24"/>
      <c r="NR882" s="24"/>
      <c r="NS882" s="24"/>
      <c r="NT882" s="24"/>
      <c r="NU882" s="24"/>
      <c r="NV882" s="24"/>
      <c r="NW882" s="24"/>
      <c r="NX882" s="24"/>
      <c r="NY882" s="24"/>
      <c r="NZ882" s="24"/>
      <c r="OA882" s="24"/>
      <c r="OB882" s="24"/>
      <c r="OC882" s="24"/>
      <c r="OD882" s="24"/>
      <c r="OE882" s="24"/>
      <c r="OF882" s="24"/>
      <c r="OG882" s="24"/>
      <c r="OH882" s="24"/>
      <c r="OI882" s="24"/>
      <c r="OJ882" s="24"/>
      <c r="OK882" s="24"/>
      <c r="OL882" s="24"/>
      <c r="OM882" s="24"/>
      <c r="ON882" s="24"/>
      <c r="OO882" s="24"/>
      <c r="OP882" s="24"/>
      <c r="OQ882" s="24"/>
      <c r="OR882" s="24"/>
      <c r="OS882" s="24"/>
      <c r="OT882" s="24"/>
      <c r="OU882" s="24"/>
      <c r="OV882" s="24"/>
      <c r="OW882" s="24"/>
      <c r="OX882" s="24"/>
      <c r="OY882" s="24"/>
      <c r="OZ882" s="24"/>
      <c r="PA882" s="24"/>
      <c r="PB882" s="24"/>
      <c r="PC882" s="24"/>
      <c r="PD882" s="24"/>
      <c r="PE882" s="24"/>
      <c r="PF882" s="24"/>
      <c r="PG882" s="24"/>
      <c r="PH882" s="24"/>
      <c r="PI882" s="24"/>
      <c r="PJ882" s="24"/>
      <c r="PK882" s="24"/>
      <c r="PL882" s="24"/>
      <c r="PM882" s="24"/>
      <c r="PN882" s="24"/>
      <c r="PO882" s="24"/>
      <c r="PP882" s="24"/>
      <c r="PQ882" s="24"/>
      <c r="PR882" s="24"/>
      <c r="PS882" s="24"/>
      <c r="PT882" s="24"/>
      <c r="PU882" s="24"/>
      <c r="PV882" s="24"/>
      <c r="PW882" s="24"/>
      <c r="PX882" s="24"/>
      <c r="PY882" s="24"/>
      <c r="PZ882" s="24"/>
      <c r="QA882" s="24"/>
      <c r="QB882" s="24"/>
      <c r="QC882" s="24"/>
      <c r="QD882" s="24"/>
      <c r="QE882" s="24"/>
      <c r="QF882" s="24"/>
      <c r="QG882" s="24"/>
      <c r="QH882" s="24"/>
      <c r="QI882" s="24"/>
      <c r="QJ882" s="24"/>
      <c r="QK882" s="24"/>
      <c r="QL882" s="24"/>
      <c r="QM882" s="24"/>
      <c r="QN882" s="24"/>
      <c r="QO882" s="24"/>
      <c r="QP882" s="24"/>
      <c r="QQ882" s="24"/>
      <c r="QR882" s="24"/>
      <c r="QS882" s="24"/>
      <c r="QT882" s="24"/>
      <c r="QU882" s="24"/>
      <c r="QV882" s="24"/>
      <c r="QW882" s="24"/>
      <c r="QX882" s="24"/>
      <c r="QY882" s="24"/>
      <c r="QZ882" s="24"/>
      <c r="RA882" s="24"/>
      <c r="RB882" s="24"/>
      <c r="RC882" s="24"/>
      <c r="RD882" s="24"/>
      <c r="RE882" s="24"/>
      <c r="RF882" s="24"/>
      <c r="RG882" s="24"/>
      <c r="RH882" s="24"/>
      <c r="RI882" s="24"/>
      <c r="RJ882" s="24"/>
      <c r="RK882" s="24"/>
      <c r="RL882" s="24"/>
      <c r="RM882" s="24"/>
      <c r="RN882" s="24"/>
      <c r="RO882" s="24"/>
      <c r="RP882" s="24"/>
      <c r="RQ882" s="24"/>
      <c r="RR882" s="24"/>
      <c r="RS882" s="24"/>
      <c r="RT882" s="24"/>
      <c r="RU882" s="24"/>
      <c r="RV882" s="24"/>
      <c r="RW882" s="24"/>
      <c r="RX882" s="24"/>
      <c r="RY882" s="24"/>
      <c r="RZ882" s="24"/>
      <c r="SA882" s="24"/>
      <c r="SB882" s="24"/>
      <c r="SC882" s="24"/>
      <c r="SD882" s="24"/>
      <c r="SE882" s="24"/>
      <c r="SF882" s="24"/>
      <c r="SG882" s="24"/>
      <c r="SH882" s="24"/>
      <c r="SI882" s="24"/>
      <c r="SJ882" s="24"/>
      <c r="SK882" s="24"/>
      <c r="SL882" s="24"/>
      <c r="SM882" s="24"/>
      <c r="SN882" s="24"/>
      <c r="SO882" s="24"/>
      <c r="SP882" s="24"/>
      <c r="SQ882" s="24"/>
      <c r="SR882" s="24"/>
      <c r="SS882" s="24"/>
      <c r="ST882" s="24"/>
      <c r="SU882" s="24"/>
      <c r="SV882" s="24"/>
      <c r="SW882" s="24"/>
      <c r="SX882" s="24"/>
      <c r="SY882" s="24"/>
      <c r="SZ882" s="24"/>
      <c r="TA882" s="24"/>
      <c r="TB882" s="24"/>
      <c r="TC882" s="24"/>
      <c r="TD882" s="24"/>
      <c r="TE882" s="24"/>
      <c r="TF882" s="24"/>
      <c r="TG882" s="24"/>
      <c r="TH882" s="24"/>
      <c r="TI882" s="24"/>
      <c r="TJ882" s="24"/>
      <c r="TK882" s="24"/>
      <c r="TL882" s="24"/>
      <c r="TM882" s="24"/>
      <c r="TN882" s="24"/>
      <c r="TO882" s="24"/>
      <c r="TP882" s="24"/>
      <c r="TQ882" s="24"/>
      <c r="TR882" s="24"/>
      <c r="TS882" s="24"/>
      <c r="TT882" s="24"/>
      <c r="TU882" s="24"/>
      <c r="TV882" s="24"/>
      <c r="TW882" s="24"/>
      <c r="TX882" s="24"/>
      <c r="TY882" s="24"/>
      <c r="TZ882" s="24"/>
      <c r="UA882" s="24"/>
      <c r="UB882" s="24"/>
      <c r="UC882" s="24"/>
      <c r="UD882" s="24"/>
      <c r="UE882" s="24"/>
      <c r="UF882" s="24"/>
      <c r="UG882" s="24"/>
      <c r="UH882" s="24"/>
      <c r="UI882" s="24"/>
      <c r="UJ882" s="24"/>
      <c r="UK882" s="24"/>
      <c r="UL882" s="24"/>
      <c r="UM882" s="24"/>
      <c r="UN882" s="24"/>
      <c r="UO882" s="24"/>
      <c r="UP882" s="24"/>
      <c r="UQ882" s="24"/>
      <c r="UR882" s="24"/>
      <c r="US882" s="24"/>
      <c r="UT882" s="24"/>
      <c r="UU882" s="24"/>
      <c r="UV882" s="24"/>
      <c r="UW882" s="24"/>
      <c r="UX882" s="24"/>
      <c r="UY882" s="24"/>
      <c r="UZ882" s="24"/>
      <c r="VA882" s="24"/>
      <c r="VB882" s="24"/>
      <c r="VC882" s="24"/>
      <c r="VD882" s="24"/>
      <c r="VE882" s="24"/>
      <c r="VF882" s="24"/>
      <c r="VG882" s="24"/>
      <c r="VH882" s="24"/>
      <c r="VI882" s="24"/>
      <c r="VJ882" s="24"/>
      <c r="VK882" s="24"/>
      <c r="VL882" s="24"/>
      <c r="VM882" s="24"/>
      <c r="VN882" s="24"/>
      <c r="VO882" s="24"/>
      <c r="VP882" s="24"/>
      <c r="VQ882" s="24"/>
      <c r="VR882" s="24"/>
      <c r="VS882" s="24"/>
      <c r="VT882" s="24"/>
      <c r="VU882" s="24"/>
      <c r="VV882" s="24"/>
      <c r="VW882" s="24"/>
      <c r="VX882" s="24"/>
      <c r="VY882" s="24"/>
      <c r="VZ882" s="24"/>
      <c r="WA882" s="24"/>
      <c r="WB882" s="24"/>
      <c r="WC882" s="24"/>
      <c r="WD882" s="24"/>
      <c r="WE882" s="24"/>
      <c r="WF882" s="24"/>
      <c r="WG882" s="24"/>
      <c r="WH882" s="24"/>
      <c r="WI882" s="24"/>
      <c r="WJ882" s="24"/>
      <c r="WK882" s="24"/>
      <c r="WL882" s="24"/>
      <c r="WM882" s="24"/>
      <c r="WN882" s="24"/>
      <c r="WO882" s="24"/>
      <c r="WP882" s="24"/>
      <c r="WQ882" s="24"/>
      <c r="WR882" s="24"/>
      <c r="WS882" s="24"/>
      <c r="WT882" s="24"/>
      <c r="WU882" s="24"/>
      <c r="WV882" s="24"/>
      <c r="WW882" s="24"/>
      <c r="WX882" s="24"/>
      <c r="WY882" s="24"/>
      <c r="WZ882" s="24"/>
      <c r="XA882" s="24"/>
      <c r="XB882" s="24"/>
      <c r="XC882" s="24"/>
      <c r="XD882" s="24"/>
      <c r="XE882" s="24"/>
      <c r="XF882" s="24"/>
      <c r="XG882" s="24"/>
      <c r="XH882" s="24"/>
      <c r="XI882" s="24"/>
      <c r="XJ882" s="24"/>
      <c r="XK882" s="24"/>
      <c r="XL882" s="24"/>
      <c r="XM882" s="24"/>
      <c r="XN882" s="24"/>
      <c r="XO882" s="24"/>
      <c r="XP882" s="24"/>
      <c r="XQ882" s="24"/>
      <c r="XR882" s="24"/>
      <c r="XS882" s="24"/>
      <c r="XT882" s="24"/>
      <c r="XU882" s="24"/>
      <c r="XV882" s="24"/>
      <c r="XW882" s="24"/>
      <c r="XX882" s="24"/>
      <c r="XY882" s="24"/>
      <c r="XZ882" s="24"/>
      <c r="YA882" s="24"/>
      <c r="YB882" s="24"/>
      <c r="YC882" s="24"/>
      <c r="YD882" s="24"/>
      <c r="YE882" s="24"/>
      <c r="YF882" s="24"/>
      <c r="YG882" s="24"/>
      <c r="YH882" s="24"/>
      <c r="YI882" s="24"/>
      <c r="YJ882" s="24"/>
      <c r="YK882" s="24"/>
      <c r="YL882" s="24"/>
      <c r="YM882" s="24"/>
      <c r="YN882" s="24"/>
      <c r="YO882" s="24"/>
      <c r="YP882" s="24"/>
      <c r="YQ882" s="24"/>
      <c r="YR882" s="24"/>
      <c r="YS882" s="24"/>
      <c r="YT882" s="24"/>
      <c r="YU882" s="24"/>
      <c r="YV882" s="24"/>
      <c r="YW882" s="24"/>
      <c r="YX882" s="24"/>
      <c r="YY882" s="24"/>
      <c r="YZ882" s="24"/>
      <c r="ZA882" s="24"/>
      <c r="ZB882" s="24"/>
      <c r="ZC882" s="24"/>
      <c r="ZD882" s="24"/>
      <c r="ZE882" s="24"/>
      <c r="ZF882" s="24"/>
      <c r="ZG882" s="24"/>
      <c r="ZH882" s="24"/>
      <c r="ZI882" s="24"/>
      <c r="ZJ882" s="24"/>
      <c r="ZK882" s="24"/>
      <c r="ZL882" s="24"/>
      <c r="ZM882" s="24"/>
      <c r="ZN882" s="24"/>
      <c r="ZO882" s="24"/>
      <c r="ZP882" s="24"/>
      <c r="ZQ882" s="24"/>
      <c r="ZR882" s="24"/>
      <c r="ZS882" s="24"/>
      <c r="ZT882" s="24"/>
      <c r="ZU882" s="24"/>
      <c r="ZV882" s="24"/>
      <c r="ZW882" s="24"/>
      <c r="ZX882" s="24"/>
      <c r="ZY882" s="24"/>
      <c r="ZZ882" s="24"/>
      <c r="AAA882" s="24"/>
      <c r="AAB882" s="24"/>
      <c r="AAC882" s="24"/>
      <c r="AAD882" s="24"/>
      <c r="AAE882" s="24"/>
      <c r="AAF882" s="24"/>
      <c r="AAG882" s="24"/>
      <c r="AAH882" s="24"/>
      <c r="AAI882" s="24"/>
      <c r="AAJ882" s="24"/>
      <c r="AAK882" s="24"/>
      <c r="AAL882" s="24"/>
      <c r="AAM882" s="24"/>
      <c r="AAN882" s="24"/>
      <c r="AAO882" s="24"/>
      <c r="AAP882" s="24"/>
      <c r="AAQ882" s="24"/>
      <c r="AAR882" s="24"/>
      <c r="AAS882" s="24"/>
      <c r="AAT882" s="24"/>
      <c r="AAU882" s="24"/>
      <c r="AAV882" s="24"/>
      <c r="AAW882" s="24"/>
      <c r="AAX882" s="24"/>
      <c r="AAY882" s="24"/>
      <c r="AAZ882" s="24"/>
      <c r="ABA882" s="24"/>
      <c r="ABB882" s="24"/>
      <c r="ABC882" s="24"/>
      <c r="ABD882" s="24"/>
      <c r="ABE882" s="24"/>
      <c r="ABF882" s="24"/>
      <c r="ABG882" s="24"/>
      <c r="ABH882" s="24"/>
      <c r="ABI882" s="24"/>
      <c r="ABJ882" s="24"/>
      <c r="ABK882" s="24"/>
      <c r="ABL882" s="24"/>
      <c r="ABM882" s="24"/>
      <c r="ABN882" s="24"/>
      <c r="ABO882" s="24"/>
      <c r="ABP882" s="24"/>
      <c r="ABQ882" s="24"/>
      <c r="ABR882" s="24"/>
      <c r="ABS882" s="24"/>
      <c r="ABT882" s="24"/>
      <c r="ABU882" s="24"/>
      <c r="ABV882" s="24"/>
      <c r="ABW882" s="24"/>
      <c r="ABX882" s="24"/>
      <c r="ABY882" s="24"/>
      <c r="ABZ882" s="24"/>
      <c r="ACA882" s="24"/>
      <c r="ACB882" s="24"/>
      <c r="ACC882" s="24"/>
      <c r="ACD882" s="24"/>
      <c r="ACE882" s="24"/>
      <c r="ACF882" s="24"/>
      <c r="ACG882" s="24"/>
      <c r="ACH882" s="24"/>
      <c r="ACI882" s="24"/>
      <c r="ACJ882" s="24"/>
      <c r="ACK882" s="24"/>
      <c r="ACL882" s="24"/>
      <c r="ACM882" s="24"/>
      <c r="ACN882" s="24"/>
      <c r="ACO882" s="24"/>
      <c r="ACP882" s="24"/>
      <c r="ACQ882" s="24"/>
      <c r="ACR882" s="24"/>
      <c r="ACS882" s="24"/>
      <c r="ACT882" s="24"/>
      <c r="ACU882" s="24"/>
      <c r="ACV882" s="24"/>
      <c r="ACW882" s="24"/>
      <c r="ACX882" s="24"/>
      <c r="ACY882" s="24"/>
      <c r="ACZ882" s="24"/>
      <c r="ADA882" s="24"/>
      <c r="ADB882" s="24"/>
      <c r="ADC882" s="24"/>
      <c r="ADD882" s="24"/>
      <c r="ADE882" s="24"/>
      <c r="ADF882" s="24"/>
      <c r="ADG882" s="24"/>
      <c r="ADH882" s="24"/>
      <c r="ADI882" s="24"/>
      <c r="ADJ882" s="24"/>
      <c r="ADK882" s="24"/>
      <c r="ADL882" s="24"/>
      <c r="ADM882" s="24"/>
      <c r="ADN882" s="24"/>
      <c r="ADO882" s="24"/>
      <c r="ADP882" s="24"/>
      <c r="ADQ882" s="24"/>
      <c r="ADR882" s="24"/>
      <c r="ADS882" s="24"/>
      <c r="ADT882" s="24"/>
      <c r="ADU882" s="24"/>
      <c r="ADV882" s="24"/>
      <c r="ADW882" s="24"/>
      <c r="ADX882" s="24"/>
      <c r="ADY882" s="24"/>
      <c r="ADZ882" s="24"/>
      <c r="AEA882" s="24"/>
      <c r="AEB882" s="24"/>
      <c r="AEC882" s="24"/>
      <c r="AED882" s="24"/>
      <c r="AEE882" s="24"/>
      <c r="AEF882" s="24"/>
      <c r="AEG882" s="24"/>
      <c r="AEH882" s="24"/>
      <c r="AEI882" s="24"/>
      <c r="AEJ882" s="24"/>
      <c r="AEK882" s="24"/>
      <c r="AEL882" s="24"/>
      <c r="AEM882" s="24"/>
      <c r="AEN882" s="24"/>
      <c r="AEO882" s="24"/>
      <c r="AEP882" s="24"/>
      <c r="AEQ882" s="24"/>
      <c r="AER882" s="24"/>
      <c r="AES882" s="24"/>
      <c r="AET882" s="24"/>
      <c r="AEU882" s="24"/>
      <c r="AEV882" s="24"/>
      <c r="AEW882" s="24"/>
      <c r="AEX882" s="24"/>
      <c r="AEY882" s="24"/>
      <c r="AEZ882" s="24"/>
      <c r="AFA882" s="24"/>
      <c r="AFB882" s="24"/>
      <c r="AFC882" s="24"/>
      <c r="AFD882" s="24"/>
      <c r="AFE882" s="24"/>
      <c r="AFF882" s="24"/>
      <c r="AFG882" s="24"/>
      <c r="AFH882" s="24"/>
      <c r="AFI882" s="24"/>
      <c r="AFJ882" s="24"/>
      <c r="AFK882" s="24"/>
      <c r="AFL882" s="24"/>
      <c r="AFM882" s="24"/>
      <c r="AFN882" s="24"/>
      <c r="AFO882" s="24"/>
      <c r="AFP882" s="24"/>
      <c r="AFQ882" s="24"/>
      <c r="AFR882" s="24"/>
      <c r="AFS882" s="24"/>
      <c r="AFT882" s="24"/>
      <c r="AFU882" s="24"/>
      <c r="AFV882" s="24"/>
      <c r="AFW882" s="24"/>
      <c r="AFX882" s="24"/>
      <c r="AFY882" s="24"/>
      <c r="AFZ882" s="24"/>
      <c r="AGA882" s="24"/>
      <c r="AGB882" s="24"/>
      <c r="AGC882" s="24"/>
      <c r="AGD882" s="24"/>
      <c r="AGE882" s="24"/>
      <c r="AGF882" s="24"/>
      <c r="AGG882" s="24"/>
      <c r="AGH882" s="24"/>
      <c r="AGI882" s="24"/>
      <c r="AGJ882" s="24"/>
      <c r="AGK882" s="24"/>
      <c r="AGL882" s="24"/>
      <c r="AGM882" s="24"/>
      <c r="AGN882" s="24"/>
      <c r="AGO882" s="24"/>
      <c r="AGP882" s="24"/>
      <c r="AGQ882" s="24"/>
      <c r="AGR882" s="24"/>
      <c r="AGS882" s="24"/>
      <c r="AGT882" s="24"/>
      <c r="AGU882" s="24"/>
      <c r="AGV882" s="24"/>
      <c r="AGW882" s="24"/>
      <c r="AGX882" s="24"/>
      <c r="AGY882" s="24"/>
      <c r="AGZ882" s="24"/>
      <c r="AHA882" s="24"/>
      <c r="AHB882" s="24"/>
      <c r="AHC882" s="24"/>
      <c r="AHD882" s="24"/>
      <c r="AHE882" s="24"/>
      <c r="AHF882" s="24"/>
      <c r="AHG882" s="24"/>
      <c r="AHH882" s="24"/>
      <c r="AHI882" s="24"/>
      <c r="AHJ882" s="24"/>
      <c r="AHK882" s="24"/>
      <c r="AHL882" s="24"/>
      <c r="AHM882" s="24"/>
      <c r="AHN882" s="24"/>
      <c r="AHO882" s="24"/>
      <c r="AHP882" s="24"/>
      <c r="AHQ882" s="24"/>
      <c r="AHR882" s="24"/>
      <c r="AHS882" s="24"/>
      <c r="AHT882" s="24"/>
      <c r="AHU882" s="24"/>
      <c r="AHV882" s="24"/>
      <c r="AHW882" s="24"/>
      <c r="AHX882" s="24"/>
      <c r="AHY882" s="24"/>
      <c r="AHZ882" s="24"/>
      <c r="AIA882" s="24"/>
      <c r="AIB882" s="24"/>
      <c r="AIC882" s="24"/>
      <c r="AID882" s="24"/>
      <c r="AIE882" s="24"/>
      <c r="AIF882" s="24"/>
      <c r="AIG882" s="24"/>
      <c r="AIH882" s="24"/>
      <c r="AII882" s="24"/>
      <c r="AIJ882" s="24"/>
      <c r="AIK882" s="24"/>
      <c r="AIL882" s="24"/>
      <c r="AIM882" s="24"/>
      <c r="AIN882" s="24"/>
      <c r="AIO882" s="24"/>
      <c r="AIP882" s="24"/>
      <c r="AIQ882" s="24"/>
      <c r="AIR882" s="24"/>
      <c r="AIS882" s="24"/>
      <c r="AIT882" s="24"/>
      <c r="AIU882" s="24"/>
      <c r="AIV882" s="24"/>
      <c r="AIW882" s="24"/>
      <c r="AIX882" s="24"/>
      <c r="AIY882" s="24"/>
      <c r="AIZ882" s="24"/>
      <c r="AJA882" s="24"/>
      <c r="AJB882" s="24"/>
      <c r="AJC882" s="24"/>
      <c r="AJD882" s="24"/>
      <c r="AJE882" s="24"/>
      <c r="AJF882" s="24"/>
      <c r="AJG882" s="24"/>
      <c r="AJH882" s="24"/>
      <c r="AJI882" s="24"/>
      <c r="AJJ882" s="24"/>
      <c r="AJK882" s="24"/>
      <c r="AJL882" s="24"/>
      <c r="AJM882" s="24"/>
      <c r="AJN882" s="24"/>
      <c r="AJO882" s="24"/>
      <c r="AJP882" s="24"/>
      <c r="AJQ882" s="24"/>
      <c r="AJR882" s="24"/>
      <c r="AJS882" s="24"/>
      <c r="AJT882" s="24"/>
      <c r="AJU882" s="24"/>
      <c r="AJV882" s="24"/>
      <c r="AJW882" s="24"/>
      <c r="AJX882" s="24"/>
      <c r="AJY882" s="24"/>
      <c r="AJZ882" s="24"/>
      <c r="AKA882" s="24"/>
      <c r="AKB882" s="24"/>
      <c r="AKC882" s="24"/>
      <c r="AKD882" s="24"/>
      <c r="AKE882" s="24"/>
      <c r="AKF882" s="24"/>
      <c r="AKG882" s="24"/>
      <c r="AKH882" s="24"/>
      <c r="AKI882" s="24"/>
      <c r="AKJ882" s="24"/>
      <c r="AKK882" s="24"/>
      <c r="AKL882" s="24"/>
      <c r="AKM882" s="24"/>
      <c r="AKN882" s="24"/>
      <c r="AKO882" s="24"/>
      <c r="AKP882" s="24"/>
      <c r="AKQ882" s="24"/>
      <c r="AKR882" s="24"/>
      <c r="AKS882" s="24"/>
      <c r="AKT882" s="24"/>
      <c r="AKU882" s="24"/>
      <c r="AKV882" s="24"/>
      <c r="AKW882" s="24"/>
      <c r="AKX882" s="24"/>
      <c r="AKY882" s="24"/>
      <c r="AKZ882" s="24"/>
      <c r="ALA882" s="24"/>
      <c r="ALB882" s="24"/>
      <c r="ALC882" s="24"/>
      <c r="ALD882" s="24"/>
      <c r="ALE882" s="24"/>
      <c r="ALF882" s="24"/>
      <c r="ALG882" s="24"/>
      <c r="ALH882" s="24"/>
      <c r="ALI882" s="24"/>
      <c r="ALJ882" s="24"/>
      <c r="ALK882" s="24"/>
      <c r="ALL882" s="24"/>
      <c r="ALM882" s="24"/>
      <c r="ALN882" s="24"/>
      <c r="ALO882" s="24"/>
      <c r="ALP882" s="24"/>
      <c r="ALQ882" s="24"/>
      <c r="ALR882" s="24"/>
      <c r="ALS882" s="24"/>
      <c r="ALT882" s="24"/>
      <c r="ALU882" s="24"/>
      <c r="ALV882" s="24"/>
      <c r="ALW882" s="24"/>
      <c r="ALX882" s="24"/>
      <c r="ALY882" s="24"/>
      <c r="ALZ882" s="24"/>
      <c r="AMA882" s="24"/>
      <c r="AMB882" s="24"/>
      <c r="AMC882" s="24"/>
      <c r="AMD882" s="24"/>
      <c r="AME882" s="24"/>
      <c r="AMF882" s="24"/>
      <c r="AMG882" s="24"/>
      <c r="AMH882" s="24"/>
      <c r="AMI882" s="24"/>
      <c r="AMJ882" s="24"/>
      <c r="AMK882" s="24"/>
      <c r="AML882" s="24"/>
      <c r="AMM882" s="24"/>
      <c r="AMN882" s="24"/>
      <c r="AMO882" s="24"/>
      <c r="AMP882" s="24"/>
      <c r="AMQ882" s="24"/>
      <c r="AMR882" s="24"/>
      <c r="AMS882" s="24"/>
      <c r="AMT882" s="24"/>
      <c r="AMU882" s="24"/>
      <c r="AMV882" s="24"/>
      <c r="AMW882" s="24"/>
      <c r="AMX882" s="24"/>
      <c r="AMY882" s="24"/>
      <c r="AMZ882" s="24"/>
      <c r="ANA882" s="24"/>
      <c r="ANB882" s="24"/>
      <c r="ANC882" s="24"/>
      <c r="AND882" s="24"/>
      <c r="ANE882" s="24"/>
      <c r="ANF882" s="24"/>
      <c r="ANG882" s="24"/>
      <c r="ANH882" s="24"/>
      <c r="ANI882" s="24"/>
      <c r="ANJ882" s="24"/>
      <c r="ANK882" s="24"/>
      <c r="ANL882" s="24"/>
      <c r="ANM882" s="24"/>
      <c r="ANN882" s="24"/>
      <c r="ANO882" s="24"/>
      <c r="ANP882" s="24"/>
      <c r="ANQ882" s="24"/>
      <c r="ANR882" s="24"/>
      <c r="ANS882" s="24"/>
      <c r="ANT882" s="24"/>
      <c r="ANU882" s="24"/>
      <c r="ANV882" s="24"/>
      <c r="ANW882" s="24"/>
      <c r="ANX882" s="24"/>
      <c r="ANY882" s="24"/>
      <c r="ANZ882" s="24"/>
      <c r="AOA882" s="24"/>
      <c r="AOB882" s="24"/>
      <c r="AOC882" s="24"/>
      <c r="AOD882" s="24"/>
      <c r="AOE882" s="24"/>
      <c r="AOF882" s="24"/>
      <c r="AOG882" s="24"/>
      <c r="AOH882" s="24"/>
      <c r="AOI882" s="24"/>
      <c r="AOJ882" s="24"/>
      <c r="AOK882" s="24"/>
      <c r="AOL882" s="24"/>
      <c r="AOM882" s="24"/>
      <c r="AON882" s="24"/>
      <c r="AOO882" s="24"/>
      <c r="AOP882" s="24"/>
      <c r="AOQ882" s="24"/>
      <c r="AOR882" s="24"/>
      <c r="AOS882" s="24"/>
      <c r="AOT882" s="24"/>
      <c r="AOU882" s="24"/>
      <c r="AOV882" s="24"/>
      <c r="AOW882" s="24"/>
      <c r="AOX882" s="24"/>
      <c r="AOY882" s="24"/>
      <c r="AOZ882" s="24"/>
      <c r="APA882" s="24"/>
      <c r="APB882" s="24"/>
      <c r="APC882" s="24"/>
      <c r="APD882" s="24"/>
      <c r="APE882" s="24"/>
      <c r="APF882" s="24"/>
      <c r="APG882" s="24"/>
      <c r="APH882" s="24"/>
      <c r="API882" s="24"/>
      <c r="APJ882" s="24"/>
      <c r="APK882" s="24"/>
      <c r="APL882" s="24"/>
      <c r="APM882" s="24"/>
      <c r="APN882" s="24"/>
      <c r="APO882" s="24"/>
      <c r="APP882" s="24"/>
      <c r="APQ882" s="24"/>
      <c r="APR882" s="24"/>
      <c r="APS882" s="24"/>
      <c r="APT882" s="24"/>
      <c r="APU882" s="24"/>
      <c r="APV882" s="24"/>
      <c r="APW882" s="24"/>
      <c r="APX882" s="24"/>
      <c r="APY882" s="24"/>
      <c r="APZ882" s="24"/>
      <c r="AQA882" s="24"/>
      <c r="AQB882" s="24"/>
      <c r="AQC882" s="24"/>
      <c r="AQD882" s="24"/>
      <c r="AQE882" s="24"/>
      <c r="AQF882" s="24"/>
      <c r="AQG882" s="24"/>
      <c r="AQH882" s="24"/>
      <c r="AQI882" s="24"/>
      <c r="AQJ882" s="24"/>
      <c r="AQK882" s="24"/>
      <c r="AQL882" s="24"/>
      <c r="AQM882" s="24"/>
      <c r="AQN882" s="24"/>
      <c r="AQO882" s="24"/>
      <c r="AQP882" s="24"/>
      <c r="AQQ882" s="24"/>
      <c r="AQR882" s="24"/>
      <c r="AQS882" s="24"/>
      <c r="AQT882" s="24"/>
      <c r="AQU882" s="24"/>
      <c r="AQV882" s="24"/>
      <c r="AQW882" s="24"/>
      <c r="AQX882" s="24"/>
      <c r="AQY882" s="24"/>
      <c r="AQZ882" s="24"/>
      <c r="ARA882" s="24"/>
      <c r="ARB882" s="24"/>
      <c r="ARC882" s="24"/>
      <c r="ARD882" s="24"/>
      <c r="ARE882" s="24"/>
      <c r="ARF882" s="24"/>
      <c r="ARG882" s="24"/>
      <c r="ARH882" s="24"/>
      <c r="ARI882" s="24"/>
      <c r="ARJ882" s="24"/>
      <c r="ARK882" s="24"/>
      <c r="ARL882" s="24"/>
      <c r="ARM882" s="24"/>
      <c r="ARN882" s="24"/>
      <c r="ARO882" s="24"/>
      <c r="ARP882" s="24"/>
      <c r="ARQ882" s="24"/>
      <c r="ARR882" s="24"/>
      <c r="ARS882" s="24"/>
      <c r="ART882" s="24"/>
      <c r="ARU882" s="24"/>
      <c r="ARV882" s="24"/>
      <c r="ARW882" s="24"/>
      <c r="ARX882" s="24"/>
      <c r="ARY882" s="24"/>
      <c r="ARZ882" s="24"/>
      <c r="ASA882" s="24"/>
      <c r="ASB882" s="24"/>
      <c r="ASC882" s="24"/>
      <c r="ASD882" s="24"/>
      <c r="ASE882" s="24"/>
      <c r="ASF882" s="24"/>
      <c r="ASG882" s="24"/>
      <c r="ASH882" s="24"/>
      <c r="ASI882" s="24"/>
      <c r="ASJ882" s="24"/>
      <c r="ASK882" s="24"/>
      <c r="ASL882" s="24"/>
      <c r="ASM882" s="24"/>
      <c r="ASN882" s="24"/>
      <c r="ASO882" s="24"/>
      <c r="ASP882" s="24"/>
      <c r="ASQ882" s="24"/>
      <c r="ASR882" s="24"/>
      <c r="ASS882" s="24"/>
      <c r="AST882" s="24"/>
      <c r="ASU882" s="24"/>
      <c r="ASV882" s="24"/>
      <c r="ASW882" s="24"/>
      <c r="ASX882" s="24"/>
      <c r="ASY882" s="24"/>
      <c r="ASZ882" s="24"/>
      <c r="ATA882" s="24"/>
      <c r="ATB882" s="24"/>
      <c r="ATC882" s="24"/>
      <c r="ATD882" s="24"/>
      <c r="ATE882" s="24"/>
      <c r="ATF882" s="24"/>
      <c r="ATG882" s="24"/>
      <c r="ATH882" s="24"/>
      <c r="ATI882" s="24"/>
      <c r="ATJ882" s="24"/>
      <c r="ATK882" s="24"/>
      <c r="ATL882" s="24"/>
      <c r="ATM882" s="24"/>
      <c r="ATN882" s="24"/>
      <c r="ATO882" s="24"/>
      <c r="ATP882" s="24"/>
      <c r="ATQ882" s="24"/>
      <c r="ATR882" s="24"/>
      <c r="ATS882" s="24"/>
      <c r="ATT882" s="24"/>
      <c r="ATU882" s="24"/>
      <c r="ATV882" s="24"/>
      <c r="ATW882" s="24"/>
      <c r="ATX882" s="24"/>
      <c r="ATY882" s="24"/>
      <c r="ATZ882" s="24"/>
      <c r="AUA882" s="24"/>
      <c r="AUB882" s="24"/>
      <c r="AUC882" s="24"/>
      <c r="AUD882" s="24"/>
      <c r="AUE882" s="24"/>
      <c r="AUF882" s="24"/>
      <c r="AUG882" s="24"/>
      <c r="AUH882" s="24"/>
      <c r="AUI882" s="24"/>
      <c r="AUJ882" s="24"/>
      <c r="AUK882" s="24"/>
      <c r="AUL882" s="24"/>
      <c r="AUM882" s="24"/>
      <c r="AUN882" s="24"/>
      <c r="AUO882" s="24"/>
      <c r="AUP882" s="24"/>
      <c r="AUQ882" s="24"/>
      <c r="AUR882" s="24"/>
      <c r="AUS882" s="24"/>
      <c r="AUT882" s="24"/>
      <c r="AUU882" s="24"/>
      <c r="AUV882" s="24"/>
      <c r="AUW882" s="24"/>
      <c r="AUX882" s="24"/>
      <c r="AUY882" s="24"/>
      <c r="AUZ882" s="24"/>
      <c r="AVA882" s="24"/>
      <c r="AVB882" s="24"/>
      <c r="AVC882" s="24"/>
      <c r="AVD882" s="24"/>
      <c r="AVE882" s="24"/>
      <c r="AVF882" s="24"/>
      <c r="AVG882" s="24"/>
      <c r="AVH882" s="24"/>
      <c r="AVI882" s="24"/>
      <c r="AVJ882" s="24"/>
      <c r="AVK882" s="24"/>
      <c r="AVL882" s="24"/>
      <c r="AVM882" s="24"/>
      <c r="AVN882" s="24"/>
      <c r="AVO882" s="24"/>
      <c r="AVP882" s="24"/>
      <c r="AVQ882" s="24"/>
      <c r="AVR882" s="24"/>
      <c r="AVS882" s="24"/>
      <c r="AVT882" s="24"/>
      <c r="AVU882" s="24"/>
      <c r="AVV882" s="24"/>
      <c r="AVW882" s="24"/>
      <c r="AVX882" s="24"/>
      <c r="AVY882" s="24"/>
      <c r="AVZ882" s="24"/>
      <c r="AWA882" s="24"/>
      <c r="AWB882" s="24"/>
      <c r="AWC882" s="24"/>
      <c r="AWD882" s="24"/>
      <c r="AWE882" s="24"/>
      <c r="AWF882" s="24"/>
      <c r="AWG882" s="24"/>
      <c r="AWH882" s="24"/>
      <c r="AWI882" s="24"/>
      <c r="AWJ882" s="24"/>
      <c r="AWK882" s="24"/>
      <c r="AWL882" s="24"/>
      <c r="AWM882" s="24"/>
      <c r="AWN882" s="24"/>
      <c r="AWO882" s="24"/>
      <c r="AWP882" s="24"/>
      <c r="AWQ882" s="24"/>
      <c r="AWR882" s="24"/>
      <c r="AWS882" s="24"/>
      <c r="AWT882" s="24"/>
      <c r="AWU882" s="24"/>
      <c r="AWV882" s="24"/>
      <c r="AWW882" s="24"/>
      <c r="AWX882" s="24"/>
      <c r="AWY882" s="24"/>
      <c r="AWZ882" s="24"/>
      <c r="AXA882" s="24"/>
      <c r="AXB882" s="24"/>
      <c r="AXC882" s="24"/>
      <c r="AXD882" s="24"/>
      <c r="AXE882" s="24"/>
      <c r="AXF882" s="24"/>
      <c r="AXG882" s="24"/>
      <c r="AXH882" s="24"/>
      <c r="AXI882" s="24"/>
      <c r="AXJ882" s="24"/>
      <c r="AXK882" s="24"/>
      <c r="AXL882" s="24"/>
      <c r="AXM882" s="24"/>
      <c r="AXN882" s="24"/>
      <c r="AXO882" s="24"/>
      <c r="AXP882" s="24"/>
      <c r="AXQ882" s="24"/>
      <c r="AXR882" s="24"/>
      <c r="AXS882" s="24"/>
      <c r="AXT882" s="24"/>
      <c r="AXU882" s="24"/>
      <c r="AXV882" s="24"/>
      <c r="AXW882" s="24"/>
      <c r="AXX882" s="24"/>
      <c r="AXY882" s="24"/>
      <c r="AXZ882" s="24"/>
      <c r="AYA882" s="24"/>
      <c r="AYB882" s="24"/>
      <c r="AYC882" s="24"/>
      <c r="AYD882" s="24"/>
      <c r="AYE882" s="24"/>
      <c r="AYF882" s="24"/>
      <c r="AYG882" s="24"/>
      <c r="AYH882" s="24"/>
      <c r="AYI882" s="24"/>
      <c r="AYJ882" s="24"/>
      <c r="AYK882" s="24"/>
      <c r="AYL882" s="24"/>
      <c r="AYM882" s="24"/>
      <c r="AYN882" s="24"/>
      <c r="AYO882" s="24"/>
      <c r="AYP882" s="24"/>
      <c r="AYQ882" s="24"/>
      <c r="AYR882" s="24"/>
      <c r="AYS882" s="24"/>
      <c r="AYT882" s="24"/>
      <c r="AYU882" s="24"/>
      <c r="AYV882" s="24"/>
      <c r="AYW882" s="24"/>
      <c r="AYX882" s="24"/>
      <c r="AYY882" s="24"/>
      <c r="AYZ882" s="24"/>
      <c r="AZA882" s="24"/>
      <c r="AZB882" s="24"/>
      <c r="AZC882" s="24"/>
      <c r="AZD882" s="24"/>
      <c r="AZE882" s="24"/>
      <c r="AZF882" s="24"/>
      <c r="AZG882" s="24"/>
      <c r="AZH882" s="24"/>
      <c r="AZI882" s="24"/>
      <c r="AZJ882" s="24"/>
      <c r="AZK882" s="24"/>
      <c r="AZL882" s="24"/>
      <c r="AZM882" s="24"/>
      <c r="AZN882" s="24"/>
      <c r="AZO882" s="24"/>
      <c r="AZP882" s="24"/>
      <c r="AZQ882" s="24"/>
      <c r="AZR882" s="24"/>
      <c r="AZS882" s="24"/>
      <c r="AZT882" s="24"/>
      <c r="AZU882" s="24"/>
      <c r="AZV882" s="24"/>
      <c r="AZW882" s="24"/>
      <c r="AZX882" s="24"/>
      <c r="AZY882" s="24"/>
      <c r="AZZ882" s="24"/>
      <c r="BAA882" s="24"/>
      <c r="BAB882" s="24"/>
      <c r="BAC882" s="24"/>
      <c r="BAD882" s="24"/>
      <c r="BAE882" s="24"/>
      <c r="BAF882" s="24"/>
      <c r="BAG882" s="24"/>
      <c r="BAH882" s="24"/>
      <c r="BAI882" s="24"/>
      <c r="BAJ882" s="24"/>
      <c r="BAK882" s="24"/>
      <c r="BAL882" s="24"/>
      <c r="BAM882" s="24"/>
      <c r="BAN882" s="24"/>
      <c r="BAO882" s="24"/>
      <c r="BAP882" s="24"/>
    </row>
    <row r="883" spans="1:1394" s="19" customFormat="1" x14ac:dyDescent="0.25">
      <c r="A883" s="19" t="str">
        <f>IF(YEAR(G883)=2024,#REF!,"")</f>
        <v/>
      </c>
      <c r="B883" s="19" t="str">
        <f>IF(YEAR(G883)=2025,#REF!,"")</f>
        <v/>
      </c>
      <c r="C883" s="19" t="str">
        <f t="shared" si="65"/>
        <v>Afternoon45193</v>
      </c>
      <c r="D883" s="19" t="str">
        <f>IF('by region'!$C$2="Any","Any",'Turf only'!V883)&amp;M883&amp;IF('by region'!$I$2="Any","Any",N883)&amp;G883</f>
        <v>AnyJumpAny45193</v>
      </c>
      <c r="E883" s="19" t="e">
        <f>IF(I883=#REF!,'Turf only'!G883,"")</f>
        <v>#REF!</v>
      </c>
      <c r="F883" s="19" t="e">
        <f t="shared" si="66"/>
        <v>#REF!</v>
      </c>
      <c r="G883" s="15">
        <v>45193</v>
      </c>
      <c r="H883" s="16" t="s">
        <v>40</v>
      </c>
      <c r="I883" s="16" t="s">
        <v>41</v>
      </c>
      <c r="J883" s="16" t="s">
        <v>9</v>
      </c>
      <c r="K883" s="14" t="s">
        <v>10</v>
      </c>
      <c r="L883" s="14" t="s">
        <v>19</v>
      </c>
      <c r="M883" s="16" t="s">
        <v>12</v>
      </c>
      <c r="N883" s="16" t="s">
        <v>13</v>
      </c>
      <c r="O883" s="16" t="s">
        <v>14</v>
      </c>
      <c r="P883" s="23">
        <f t="shared" si="67"/>
        <v>1</v>
      </c>
      <c r="Q883" s="23" cm="1">
        <f t="array" ref="Q883">SUMPRODUCT(($G$2:$G$2765=G883)*(P883&gt;$P$2:$P$2765))+1</f>
        <v>1</v>
      </c>
      <c r="R883" s="23" t="e">
        <f>(Q883*100000)+#REF!</f>
        <v>#REF!</v>
      </c>
      <c r="S883" s="19" t="e" cm="1">
        <f t="array" ref="S883">SUMPRODUCT(($G$2:$G$2765=G883)*(R883&gt;$R$2:$R$2765))+1</f>
        <v>#REF!</v>
      </c>
      <c r="T883" s="19" t="str">
        <f t="shared" si="68"/>
        <v xml:space="preserve">Plumpton </v>
      </c>
      <c r="U883" s="19">
        <v>0</v>
      </c>
      <c r="V883" s="19" t="s">
        <v>30</v>
      </c>
      <c r="W883" s="19">
        <f t="shared" si="69"/>
        <v>2023</v>
      </c>
      <c r="X883" s="24"/>
      <c r="Y883" s="24"/>
      <c r="Z883" s="24"/>
      <c r="AA883" s="24"/>
      <c r="AB883" s="24"/>
      <c r="AC883" s="24"/>
      <c r="AD883" s="24"/>
      <c r="AE883" s="24"/>
      <c r="AF883" s="24"/>
      <c r="AG883" s="24"/>
      <c r="AH883" s="24"/>
      <c r="AI883" s="24"/>
      <c r="AJ883" s="24"/>
      <c r="AK883" s="24"/>
      <c r="AL883" s="24"/>
      <c r="AM883" s="24"/>
      <c r="AN883" s="24"/>
      <c r="AO883" s="24"/>
      <c r="AP883" s="24"/>
      <c r="AQ883" s="24"/>
      <c r="AR883" s="24"/>
      <c r="AS883" s="24"/>
      <c r="AT883" s="24"/>
      <c r="AU883" s="24"/>
      <c r="AV883" s="24"/>
      <c r="AW883" s="24"/>
      <c r="AX883" s="24"/>
      <c r="AY883" s="24"/>
      <c r="AZ883" s="24"/>
      <c r="BA883" s="24"/>
      <c r="BB883" s="24"/>
      <c r="BC883" s="24"/>
      <c r="BD883" s="24"/>
      <c r="BE883" s="24"/>
      <c r="BF883" s="24"/>
      <c r="BG883" s="24"/>
      <c r="BH883" s="24"/>
      <c r="BI883" s="24"/>
      <c r="BJ883" s="24"/>
      <c r="BK883" s="24"/>
      <c r="BL883" s="24"/>
      <c r="BM883" s="24"/>
      <c r="BN883" s="24"/>
      <c r="BO883" s="24"/>
      <c r="BP883" s="24"/>
      <c r="BQ883" s="24"/>
      <c r="BR883" s="24"/>
      <c r="BS883" s="24"/>
      <c r="BT883" s="24"/>
      <c r="BU883" s="24"/>
      <c r="BV883" s="24"/>
      <c r="BW883" s="24"/>
      <c r="BX883" s="24"/>
      <c r="BY883" s="24"/>
      <c r="BZ883" s="24"/>
      <c r="CA883" s="24"/>
      <c r="CB883" s="24"/>
      <c r="CC883" s="24"/>
      <c r="CD883" s="24"/>
      <c r="CE883" s="24"/>
      <c r="CF883" s="24"/>
      <c r="CG883" s="24"/>
      <c r="CH883" s="24"/>
      <c r="CI883" s="24"/>
      <c r="CJ883" s="24"/>
      <c r="CK883" s="24"/>
      <c r="CL883" s="24"/>
      <c r="CM883" s="24"/>
      <c r="CN883" s="24"/>
      <c r="CO883" s="24"/>
      <c r="CP883" s="24"/>
      <c r="CQ883" s="24"/>
      <c r="CR883" s="24"/>
      <c r="CS883" s="24"/>
      <c r="CT883" s="24"/>
      <c r="CU883" s="24"/>
      <c r="CV883" s="24"/>
      <c r="CW883" s="24"/>
      <c r="CX883" s="24"/>
      <c r="CY883" s="24"/>
      <c r="CZ883" s="24"/>
      <c r="DA883" s="24"/>
      <c r="DB883" s="24"/>
      <c r="DC883" s="24"/>
      <c r="DD883" s="24"/>
      <c r="DE883" s="24"/>
      <c r="DF883" s="24"/>
      <c r="DG883" s="24"/>
      <c r="DH883" s="24"/>
      <c r="DI883" s="24"/>
      <c r="DJ883" s="24"/>
      <c r="DK883" s="24"/>
      <c r="DL883" s="24"/>
      <c r="DM883" s="24"/>
      <c r="DN883" s="24"/>
      <c r="DO883" s="24"/>
      <c r="DP883" s="24"/>
      <c r="DQ883" s="24"/>
      <c r="DR883" s="24"/>
      <c r="DS883" s="24"/>
      <c r="DT883" s="24"/>
      <c r="DU883" s="24"/>
      <c r="DV883" s="24"/>
      <c r="DW883" s="24"/>
      <c r="DX883" s="24"/>
      <c r="DY883" s="24"/>
      <c r="DZ883" s="24"/>
      <c r="EA883" s="24"/>
      <c r="EB883" s="24"/>
      <c r="EC883" s="24"/>
      <c r="ED883" s="24"/>
      <c r="EE883" s="24"/>
      <c r="EF883" s="24"/>
      <c r="EG883" s="24"/>
      <c r="EH883" s="24"/>
      <c r="EI883" s="24"/>
      <c r="EJ883" s="24"/>
      <c r="EK883" s="24"/>
      <c r="EL883" s="24"/>
      <c r="EM883" s="24"/>
      <c r="EN883" s="24"/>
      <c r="EO883" s="24"/>
      <c r="EP883" s="24"/>
      <c r="EQ883" s="24"/>
      <c r="ER883" s="24"/>
      <c r="ES883" s="24"/>
      <c r="ET883" s="24"/>
      <c r="EU883" s="24"/>
      <c r="EV883" s="24"/>
      <c r="EW883" s="24"/>
      <c r="EX883" s="24"/>
      <c r="EY883" s="24"/>
      <c r="EZ883" s="24"/>
      <c r="FA883" s="24"/>
      <c r="FB883" s="24"/>
      <c r="FC883" s="24"/>
      <c r="FD883" s="24"/>
      <c r="FE883" s="24"/>
      <c r="FF883" s="24"/>
      <c r="FG883" s="24"/>
      <c r="FH883" s="24"/>
      <c r="FI883" s="24"/>
      <c r="FJ883" s="24"/>
      <c r="FK883" s="24"/>
      <c r="FL883" s="24"/>
      <c r="FM883" s="24"/>
      <c r="FN883" s="24"/>
      <c r="FO883" s="24"/>
      <c r="FP883" s="24"/>
      <c r="FQ883" s="24"/>
      <c r="FR883" s="24"/>
      <c r="FS883" s="24"/>
      <c r="FT883" s="24"/>
      <c r="FU883" s="24"/>
      <c r="FV883" s="24"/>
      <c r="FW883" s="24"/>
      <c r="FX883" s="24"/>
      <c r="FY883" s="24"/>
      <c r="FZ883" s="24"/>
      <c r="GA883" s="24"/>
      <c r="GB883" s="24"/>
      <c r="GC883" s="24"/>
      <c r="GD883" s="24"/>
      <c r="GE883" s="24"/>
      <c r="GF883" s="24"/>
      <c r="GG883" s="24"/>
      <c r="GH883" s="24"/>
      <c r="GI883" s="24"/>
      <c r="GJ883" s="24"/>
      <c r="GK883" s="24"/>
      <c r="GL883" s="24"/>
      <c r="GM883" s="24"/>
      <c r="GN883" s="24"/>
      <c r="GO883" s="24"/>
      <c r="GP883" s="24"/>
      <c r="GQ883" s="24"/>
      <c r="GR883" s="24"/>
      <c r="GS883" s="24"/>
      <c r="GT883" s="24"/>
      <c r="GU883" s="24"/>
      <c r="GV883" s="24"/>
      <c r="GW883" s="24"/>
      <c r="GX883" s="24"/>
      <c r="GY883" s="24"/>
      <c r="GZ883" s="24"/>
      <c r="HA883" s="24"/>
      <c r="HB883" s="24"/>
      <c r="HC883" s="24"/>
      <c r="HD883" s="24"/>
      <c r="HE883" s="24"/>
      <c r="HF883" s="24"/>
      <c r="HG883" s="24"/>
      <c r="HH883" s="24"/>
      <c r="HI883" s="24"/>
      <c r="HJ883" s="24"/>
      <c r="HK883" s="24"/>
      <c r="HL883" s="24"/>
      <c r="HM883" s="24"/>
      <c r="HN883" s="24"/>
      <c r="HO883" s="24"/>
      <c r="HP883" s="24"/>
      <c r="HQ883" s="24"/>
      <c r="HR883" s="24"/>
      <c r="HS883" s="24"/>
      <c r="HT883" s="24"/>
      <c r="HU883" s="24"/>
      <c r="HV883" s="24"/>
      <c r="HW883" s="24"/>
      <c r="HX883" s="24"/>
      <c r="HY883" s="24"/>
      <c r="HZ883" s="24"/>
      <c r="IA883" s="24"/>
      <c r="IB883" s="24"/>
      <c r="IC883" s="24"/>
      <c r="ID883" s="24"/>
      <c r="IE883" s="24"/>
      <c r="IF883" s="24"/>
      <c r="IG883" s="24"/>
      <c r="IH883" s="24"/>
      <c r="II883" s="24"/>
      <c r="IJ883" s="24"/>
      <c r="IK883" s="24"/>
      <c r="IL883" s="24"/>
      <c r="IM883" s="24"/>
      <c r="IN883" s="24"/>
      <c r="IO883" s="24"/>
      <c r="IP883" s="24"/>
      <c r="IQ883" s="24"/>
      <c r="IR883" s="24"/>
      <c r="IS883" s="24"/>
      <c r="IT883" s="24"/>
      <c r="IU883" s="24"/>
      <c r="IV883" s="24"/>
      <c r="IW883" s="24"/>
      <c r="IX883" s="24"/>
      <c r="IY883" s="24"/>
      <c r="IZ883" s="24"/>
      <c r="JA883" s="24"/>
      <c r="JB883" s="24"/>
      <c r="JC883" s="24"/>
      <c r="JD883" s="24"/>
      <c r="JE883" s="24"/>
      <c r="JF883" s="24"/>
      <c r="JG883" s="24"/>
      <c r="JH883" s="24"/>
      <c r="JI883" s="24"/>
      <c r="JJ883" s="24"/>
      <c r="JK883" s="24"/>
      <c r="JL883" s="24"/>
      <c r="JM883" s="24"/>
      <c r="JN883" s="24"/>
      <c r="JO883" s="24"/>
      <c r="JP883" s="24"/>
      <c r="JQ883" s="24"/>
      <c r="JR883" s="24"/>
      <c r="JS883" s="24"/>
      <c r="JT883" s="24"/>
      <c r="JU883" s="24"/>
      <c r="JV883" s="24"/>
      <c r="JW883" s="24"/>
      <c r="JX883" s="24"/>
      <c r="JY883" s="24"/>
      <c r="JZ883" s="24"/>
      <c r="KA883" s="24"/>
      <c r="KB883" s="24"/>
      <c r="KC883" s="24"/>
      <c r="KD883" s="24"/>
      <c r="KE883" s="24"/>
      <c r="KF883" s="24"/>
      <c r="KG883" s="24"/>
      <c r="KH883" s="24"/>
      <c r="KI883" s="24"/>
      <c r="KJ883" s="24"/>
      <c r="KK883" s="24"/>
      <c r="KL883" s="24"/>
      <c r="KM883" s="24"/>
      <c r="KN883" s="24"/>
      <c r="KO883" s="24"/>
      <c r="KP883" s="24"/>
      <c r="KQ883" s="24"/>
      <c r="KR883" s="24"/>
      <c r="KS883" s="24"/>
      <c r="KT883" s="24"/>
      <c r="KU883" s="24"/>
      <c r="KV883" s="24"/>
      <c r="KW883" s="24"/>
      <c r="KX883" s="24"/>
      <c r="KY883" s="24"/>
      <c r="KZ883" s="24"/>
      <c r="LA883" s="24"/>
      <c r="LB883" s="24"/>
      <c r="LC883" s="24"/>
      <c r="LD883" s="24"/>
      <c r="LE883" s="24"/>
      <c r="LF883" s="24"/>
      <c r="LG883" s="24"/>
      <c r="LH883" s="24"/>
      <c r="LI883" s="24"/>
      <c r="LJ883" s="24"/>
      <c r="LK883" s="24"/>
      <c r="LL883" s="24"/>
      <c r="LM883" s="24"/>
      <c r="LN883" s="24"/>
      <c r="LO883" s="24"/>
      <c r="LP883" s="24"/>
      <c r="LQ883" s="24"/>
      <c r="LR883" s="24"/>
      <c r="LS883" s="24"/>
      <c r="LT883" s="24"/>
      <c r="LU883" s="24"/>
      <c r="LV883" s="24"/>
      <c r="LW883" s="24"/>
      <c r="LX883" s="24"/>
      <c r="LY883" s="24"/>
      <c r="LZ883" s="24"/>
      <c r="MA883" s="24"/>
      <c r="MB883" s="24"/>
      <c r="MC883" s="24"/>
      <c r="MD883" s="24"/>
      <c r="ME883" s="24"/>
      <c r="MF883" s="24"/>
      <c r="MG883" s="24"/>
      <c r="MH883" s="24"/>
      <c r="MI883" s="24"/>
      <c r="MJ883" s="24"/>
      <c r="MK883" s="24"/>
      <c r="ML883" s="24"/>
      <c r="MM883" s="24"/>
      <c r="MN883" s="24"/>
      <c r="MO883" s="24"/>
      <c r="MP883" s="24"/>
      <c r="MQ883" s="24"/>
      <c r="MR883" s="24"/>
      <c r="MS883" s="24"/>
      <c r="MT883" s="24"/>
      <c r="MU883" s="24"/>
      <c r="MV883" s="24"/>
      <c r="MW883" s="24"/>
      <c r="MX883" s="24"/>
      <c r="MY883" s="24"/>
      <c r="MZ883" s="24"/>
      <c r="NA883" s="24"/>
      <c r="NB883" s="24"/>
      <c r="NC883" s="24"/>
      <c r="ND883" s="24"/>
      <c r="NE883" s="24"/>
      <c r="NF883" s="24"/>
      <c r="NG883" s="24"/>
      <c r="NH883" s="24"/>
      <c r="NI883" s="24"/>
      <c r="NJ883" s="24"/>
      <c r="NK883" s="24"/>
      <c r="NL883" s="24"/>
      <c r="NM883" s="24"/>
      <c r="NN883" s="24"/>
      <c r="NO883" s="24"/>
      <c r="NP883" s="24"/>
      <c r="NQ883" s="24"/>
      <c r="NR883" s="24"/>
      <c r="NS883" s="24"/>
      <c r="NT883" s="24"/>
      <c r="NU883" s="24"/>
      <c r="NV883" s="24"/>
      <c r="NW883" s="24"/>
      <c r="NX883" s="24"/>
      <c r="NY883" s="24"/>
      <c r="NZ883" s="24"/>
      <c r="OA883" s="24"/>
      <c r="OB883" s="24"/>
      <c r="OC883" s="24"/>
      <c r="OD883" s="24"/>
      <c r="OE883" s="24"/>
      <c r="OF883" s="24"/>
      <c r="OG883" s="24"/>
      <c r="OH883" s="24"/>
      <c r="OI883" s="24"/>
      <c r="OJ883" s="24"/>
      <c r="OK883" s="24"/>
      <c r="OL883" s="24"/>
      <c r="OM883" s="24"/>
      <c r="ON883" s="24"/>
      <c r="OO883" s="24"/>
      <c r="OP883" s="24"/>
      <c r="OQ883" s="24"/>
      <c r="OR883" s="24"/>
      <c r="OS883" s="24"/>
      <c r="OT883" s="24"/>
      <c r="OU883" s="24"/>
      <c r="OV883" s="24"/>
      <c r="OW883" s="24"/>
      <c r="OX883" s="24"/>
      <c r="OY883" s="24"/>
      <c r="OZ883" s="24"/>
      <c r="PA883" s="24"/>
      <c r="PB883" s="24"/>
      <c r="PC883" s="24"/>
      <c r="PD883" s="24"/>
      <c r="PE883" s="24"/>
      <c r="PF883" s="24"/>
      <c r="PG883" s="24"/>
      <c r="PH883" s="24"/>
      <c r="PI883" s="24"/>
      <c r="PJ883" s="24"/>
      <c r="PK883" s="24"/>
      <c r="PL883" s="24"/>
      <c r="PM883" s="24"/>
      <c r="PN883" s="24"/>
      <c r="PO883" s="24"/>
      <c r="PP883" s="24"/>
      <c r="PQ883" s="24"/>
      <c r="PR883" s="24"/>
      <c r="PS883" s="24"/>
      <c r="PT883" s="24"/>
      <c r="PU883" s="24"/>
      <c r="PV883" s="24"/>
      <c r="PW883" s="24"/>
      <c r="PX883" s="24"/>
      <c r="PY883" s="24"/>
      <c r="PZ883" s="24"/>
      <c r="QA883" s="24"/>
      <c r="QB883" s="24"/>
      <c r="QC883" s="24"/>
      <c r="QD883" s="24"/>
      <c r="QE883" s="24"/>
      <c r="QF883" s="24"/>
      <c r="QG883" s="24"/>
      <c r="QH883" s="24"/>
      <c r="QI883" s="24"/>
      <c r="QJ883" s="24"/>
      <c r="QK883" s="24"/>
      <c r="QL883" s="24"/>
      <c r="QM883" s="24"/>
      <c r="QN883" s="24"/>
      <c r="QO883" s="24"/>
      <c r="QP883" s="24"/>
      <c r="QQ883" s="24"/>
      <c r="QR883" s="24"/>
      <c r="QS883" s="24"/>
      <c r="QT883" s="24"/>
      <c r="QU883" s="24"/>
      <c r="QV883" s="24"/>
      <c r="QW883" s="24"/>
      <c r="QX883" s="24"/>
      <c r="QY883" s="24"/>
      <c r="QZ883" s="24"/>
      <c r="RA883" s="24"/>
      <c r="RB883" s="24"/>
      <c r="RC883" s="24"/>
      <c r="RD883" s="24"/>
      <c r="RE883" s="24"/>
      <c r="RF883" s="24"/>
      <c r="RG883" s="24"/>
      <c r="RH883" s="24"/>
      <c r="RI883" s="24"/>
      <c r="RJ883" s="24"/>
      <c r="RK883" s="24"/>
      <c r="RL883" s="24"/>
      <c r="RM883" s="24"/>
      <c r="RN883" s="24"/>
      <c r="RO883" s="24"/>
      <c r="RP883" s="24"/>
      <c r="RQ883" s="24"/>
      <c r="RR883" s="24"/>
      <c r="RS883" s="24"/>
      <c r="RT883" s="24"/>
      <c r="RU883" s="24"/>
      <c r="RV883" s="24"/>
      <c r="RW883" s="24"/>
      <c r="RX883" s="24"/>
      <c r="RY883" s="24"/>
      <c r="RZ883" s="24"/>
      <c r="SA883" s="24"/>
      <c r="SB883" s="24"/>
      <c r="SC883" s="24"/>
      <c r="SD883" s="24"/>
      <c r="SE883" s="24"/>
      <c r="SF883" s="24"/>
      <c r="SG883" s="24"/>
      <c r="SH883" s="24"/>
      <c r="SI883" s="24"/>
      <c r="SJ883" s="24"/>
      <c r="SK883" s="24"/>
      <c r="SL883" s="24"/>
      <c r="SM883" s="24"/>
      <c r="SN883" s="24"/>
      <c r="SO883" s="24"/>
      <c r="SP883" s="24"/>
      <c r="SQ883" s="24"/>
      <c r="SR883" s="24"/>
      <c r="SS883" s="24"/>
      <c r="ST883" s="24"/>
      <c r="SU883" s="24"/>
      <c r="SV883" s="24"/>
      <c r="SW883" s="24"/>
      <c r="SX883" s="24"/>
      <c r="SY883" s="24"/>
      <c r="SZ883" s="24"/>
      <c r="TA883" s="24"/>
      <c r="TB883" s="24"/>
      <c r="TC883" s="24"/>
      <c r="TD883" s="24"/>
      <c r="TE883" s="24"/>
      <c r="TF883" s="24"/>
      <c r="TG883" s="24"/>
      <c r="TH883" s="24"/>
      <c r="TI883" s="24"/>
      <c r="TJ883" s="24"/>
      <c r="TK883" s="24"/>
      <c r="TL883" s="24"/>
      <c r="TM883" s="24"/>
      <c r="TN883" s="24"/>
      <c r="TO883" s="24"/>
      <c r="TP883" s="24"/>
      <c r="TQ883" s="24"/>
      <c r="TR883" s="24"/>
      <c r="TS883" s="24"/>
      <c r="TT883" s="24"/>
      <c r="TU883" s="24"/>
      <c r="TV883" s="24"/>
      <c r="TW883" s="24"/>
      <c r="TX883" s="24"/>
      <c r="TY883" s="24"/>
      <c r="TZ883" s="24"/>
      <c r="UA883" s="24"/>
      <c r="UB883" s="24"/>
      <c r="UC883" s="24"/>
      <c r="UD883" s="24"/>
      <c r="UE883" s="24"/>
      <c r="UF883" s="24"/>
      <c r="UG883" s="24"/>
      <c r="UH883" s="24"/>
      <c r="UI883" s="24"/>
      <c r="UJ883" s="24"/>
      <c r="UK883" s="24"/>
      <c r="UL883" s="24"/>
      <c r="UM883" s="24"/>
      <c r="UN883" s="24"/>
      <c r="UO883" s="24"/>
      <c r="UP883" s="24"/>
      <c r="UQ883" s="24"/>
      <c r="UR883" s="24"/>
      <c r="US883" s="24"/>
      <c r="UT883" s="24"/>
      <c r="UU883" s="24"/>
      <c r="UV883" s="24"/>
      <c r="UW883" s="24"/>
      <c r="UX883" s="24"/>
      <c r="UY883" s="24"/>
      <c r="UZ883" s="24"/>
      <c r="VA883" s="24"/>
      <c r="VB883" s="24"/>
      <c r="VC883" s="24"/>
      <c r="VD883" s="24"/>
      <c r="VE883" s="24"/>
      <c r="VF883" s="24"/>
      <c r="VG883" s="24"/>
      <c r="VH883" s="24"/>
      <c r="VI883" s="24"/>
      <c r="VJ883" s="24"/>
      <c r="VK883" s="24"/>
      <c r="VL883" s="24"/>
      <c r="VM883" s="24"/>
      <c r="VN883" s="24"/>
      <c r="VO883" s="24"/>
      <c r="VP883" s="24"/>
      <c r="VQ883" s="24"/>
      <c r="VR883" s="24"/>
      <c r="VS883" s="24"/>
      <c r="VT883" s="24"/>
      <c r="VU883" s="24"/>
      <c r="VV883" s="24"/>
      <c r="VW883" s="24"/>
      <c r="VX883" s="24"/>
      <c r="VY883" s="24"/>
      <c r="VZ883" s="24"/>
      <c r="WA883" s="24"/>
      <c r="WB883" s="24"/>
      <c r="WC883" s="24"/>
      <c r="WD883" s="24"/>
      <c r="WE883" s="24"/>
      <c r="WF883" s="24"/>
      <c r="WG883" s="24"/>
      <c r="WH883" s="24"/>
      <c r="WI883" s="24"/>
      <c r="WJ883" s="24"/>
      <c r="WK883" s="24"/>
      <c r="WL883" s="24"/>
      <c r="WM883" s="24"/>
      <c r="WN883" s="24"/>
      <c r="WO883" s="24"/>
      <c r="WP883" s="24"/>
      <c r="WQ883" s="24"/>
      <c r="WR883" s="24"/>
      <c r="WS883" s="24"/>
      <c r="WT883" s="24"/>
      <c r="WU883" s="24"/>
      <c r="WV883" s="24"/>
      <c r="WW883" s="24"/>
      <c r="WX883" s="24"/>
      <c r="WY883" s="24"/>
      <c r="WZ883" s="24"/>
      <c r="XA883" s="24"/>
      <c r="XB883" s="24"/>
      <c r="XC883" s="24"/>
      <c r="XD883" s="24"/>
      <c r="XE883" s="24"/>
      <c r="XF883" s="24"/>
      <c r="XG883" s="24"/>
      <c r="XH883" s="24"/>
      <c r="XI883" s="24"/>
      <c r="XJ883" s="24"/>
      <c r="XK883" s="24"/>
      <c r="XL883" s="24"/>
      <c r="XM883" s="24"/>
      <c r="XN883" s="24"/>
      <c r="XO883" s="24"/>
      <c r="XP883" s="24"/>
      <c r="XQ883" s="24"/>
      <c r="XR883" s="24"/>
      <c r="XS883" s="24"/>
      <c r="XT883" s="24"/>
      <c r="XU883" s="24"/>
      <c r="XV883" s="24"/>
      <c r="XW883" s="24"/>
      <c r="XX883" s="24"/>
      <c r="XY883" s="24"/>
      <c r="XZ883" s="24"/>
      <c r="YA883" s="24"/>
      <c r="YB883" s="24"/>
      <c r="YC883" s="24"/>
      <c r="YD883" s="24"/>
      <c r="YE883" s="24"/>
      <c r="YF883" s="24"/>
      <c r="YG883" s="24"/>
      <c r="YH883" s="24"/>
      <c r="YI883" s="24"/>
      <c r="YJ883" s="24"/>
      <c r="YK883" s="24"/>
      <c r="YL883" s="24"/>
      <c r="YM883" s="24"/>
      <c r="YN883" s="24"/>
      <c r="YO883" s="24"/>
      <c r="YP883" s="24"/>
      <c r="YQ883" s="24"/>
      <c r="YR883" s="24"/>
      <c r="YS883" s="24"/>
      <c r="YT883" s="24"/>
      <c r="YU883" s="24"/>
      <c r="YV883" s="24"/>
      <c r="YW883" s="24"/>
      <c r="YX883" s="24"/>
      <c r="YY883" s="24"/>
      <c r="YZ883" s="24"/>
      <c r="ZA883" s="24"/>
      <c r="ZB883" s="24"/>
      <c r="ZC883" s="24"/>
      <c r="ZD883" s="24"/>
      <c r="ZE883" s="24"/>
      <c r="ZF883" s="24"/>
      <c r="ZG883" s="24"/>
      <c r="ZH883" s="24"/>
      <c r="ZI883" s="24"/>
      <c r="ZJ883" s="24"/>
      <c r="ZK883" s="24"/>
      <c r="ZL883" s="24"/>
      <c r="ZM883" s="24"/>
      <c r="ZN883" s="24"/>
      <c r="ZO883" s="24"/>
      <c r="ZP883" s="24"/>
      <c r="ZQ883" s="24"/>
      <c r="ZR883" s="24"/>
      <c r="ZS883" s="24"/>
      <c r="ZT883" s="24"/>
      <c r="ZU883" s="24"/>
      <c r="ZV883" s="24"/>
      <c r="ZW883" s="24"/>
      <c r="ZX883" s="24"/>
      <c r="ZY883" s="24"/>
      <c r="ZZ883" s="24"/>
      <c r="AAA883" s="24"/>
      <c r="AAB883" s="24"/>
      <c r="AAC883" s="24"/>
      <c r="AAD883" s="24"/>
      <c r="AAE883" s="24"/>
      <c r="AAF883" s="24"/>
      <c r="AAG883" s="24"/>
      <c r="AAH883" s="24"/>
      <c r="AAI883" s="24"/>
      <c r="AAJ883" s="24"/>
      <c r="AAK883" s="24"/>
      <c r="AAL883" s="24"/>
      <c r="AAM883" s="24"/>
      <c r="AAN883" s="24"/>
      <c r="AAO883" s="24"/>
      <c r="AAP883" s="24"/>
      <c r="AAQ883" s="24"/>
      <c r="AAR883" s="24"/>
      <c r="AAS883" s="24"/>
      <c r="AAT883" s="24"/>
      <c r="AAU883" s="24"/>
      <c r="AAV883" s="24"/>
      <c r="AAW883" s="24"/>
      <c r="AAX883" s="24"/>
      <c r="AAY883" s="24"/>
      <c r="AAZ883" s="24"/>
      <c r="ABA883" s="24"/>
      <c r="ABB883" s="24"/>
      <c r="ABC883" s="24"/>
      <c r="ABD883" s="24"/>
      <c r="ABE883" s="24"/>
      <c r="ABF883" s="24"/>
      <c r="ABG883" s="24"/>
      <c r="ABH883" s="24"/>
      <c r="ABI883" s="24"/>
      <c r="ABJ883" s="24"/>
      <c r="ABK883" s="24"/>
      <c r="ABL883" s="24"/>
      <c r="ABM883" s="24"/>
      <c r="ABN883" s="24"/>
      <c r="ABO883" s="24"/>
      <c r="ABP883" s="24"/>
      <c r="ABQ883" s="24"/>
      <c r="ABR883" s="24"/>
      <c r="ABS883" s="24"/>
      <c r="ABT883" s="24"/>
      <c r="ABU883" s="24"/>
      <c r="ABV883" s="24"/>
      <c r="ABW883" s="24"/>
      <c r="ABX883" s="24"/>
      <c r="ABY883" s="24"/>
      <c r="ABZ883" s="24"/>
      <c r="ACA883" s="24"/>
      <c r="ACB883" s="24"/>
      <c r="ACC883" s="24"/>
      <c r="ACD883" s="24"/>
      <c r="ACE883" s="24"/>
      <c r="ACF883" s="24"/>
      <c r="ACG883" s="24"/>
      <c r="ACH883" s="24"/>
      <c r="ACI883" s="24"/>
      <c r="ACJ883" s="24"/>
      <c r="ACK883" s="24"/>
      <c r="ACL883" s="24"/>
      <c r="ACM883" s="24"/>
      <c r="ACN883" s="24"/>
      <c r="ACO883" s="24"/>
      <c r="ACP883" s="24"/>
      <c r="ACQ883" s="24"/>
      <c r="ACR883" s="24"/>
      <c r="ACS883" s="24"/>
      <c r="ACT883" s="24"/>
      <c r="ACU883" s="24"/>
      <c r="ACV883" s="24"/>
      <c r="ACW883" s="24"/>
      <c r="ACX883" s="24"/>
      <c r="ACY883" s="24"/>
      <c r="ACZ883" s="24"/>
      <c r="ADA883" s="24"/>
      <c r="ADB883" s="24"/>
      <c r="ADC883" s="24"/>
      <c r="ADD883" s="24"/>
      <c r="ADE883" s="24"/>
      <c r="ADF883" s="24"/>
      <c r="ADG883" s="24"/>
      <c r="ADH883" s="24"/>
      <c r="ADI883" s="24"/>
      <c r="ADJ883" s="24"/>
      <c r="ADK883" s="24"/>
      <c r="ADL883" s="24"/>
      <c r="ADM883" s="24"/>
      <c r="ADN883" s="24"/>
      <c r="ADO883" s="24"/>
      <c r="ADP883" s="24"/>
      <c r="ADQ883" s="24"/>
      <c r="ADR883" s="24"/>
      <c r="ADS883" s="24"/>
      <c r="ADT883" s="24"/>
      <c r="ADU883" s="24"/>
      <c r="ADV883" s="24"/>
      <c r="ADW883" s="24"/>
      <c r="ADX883" s="24"/>
      <c r="ADY883" s="24"/>
      <c r="ADZ883" s="24"/>
      <c r="AEA883" s="24"/>
      <c r="AEB883" s="24"/>
      <c r="AEC883" s="24"/>
      <c r="AED883" s="24"/>
      <c r="AEE883" s="24"/>
      <c r="AEF883" s="24"/>
      <c r="AEG883" s="24"/>
      <c r="AEH883" s="24"/>
      <c r="AEI883" s="24"/>
      <c r="AEJ883" s="24"/>
      <c r="AEK883" s="24"/>
      <c r="AEL883" s="24"/>
      <c r="AEM883" s="24"/>
      <c r="AEN883" s="24"/>
      <c r="AEO883" s="24"/>
      <c r="AEP883" s="24"/>
      <c r="AEQ883" s="24"/>
      <c r="AER883" s="24"/>
      <c r="AES883" s="24"/>
      <c r="AET883" s="24"/>
      <c r="AEU883" s="24"/>
      <c r="AEV883" s="24"/>
      <c r="AEW883" s="24"/>
      <c r="AEX883" s="24"/>
      <c r="AEY883" s="24"/>
      <c r="AEZ883" s="24"/>
      <c r="AFA883" s="24"/>
      <c r="AFB883" s="24"/>
      <c r="AFC883" s="24"/>
      <c r="AFD883" s="24"/>
      <c r="AFE883" s="24"/>
      <c r="AFF883" s="24"/>
      <c r="AFG883" s="24"/>
      <c r="AFH883" s="24"/>
      <c r="AFI883" s="24"/>
      <c r="AFJ883" s="24"/>
      <c r="AFK883" s="24"/>
      <c r="AFL883" s="24"/>
      <c r="AFM883" s="24"/>
      <c r="AFN883" s="24"/>
      <c r="AFO883" s="24"/>
      <c r="AFP883" s="24"/>
      <c r="AFQ883" s="24"/>
      <c r="AFR883" s="24"/>
      <c r="AFS883" s="24"/>
      <c r="AFT883" s="24"/>
      <c r="AFU883" s="24"/>
      <c r="AFV883" s="24"/>
      <c r="AFW883" s="24"/>
      <c r="AFX883" s="24"/>
      <c r="AFY883" s="24"/>
      <c r="AFZ883" s="24"/>
      <c r="AGA883" s="24"/>
      <c r="AGB883" s="24"/>
      <c r="AGC883" s="24"/>
      <c r="AGD883" s="24"/>
      <c r="AGE883" s="24"/>
      <c r="AGF883" s="24"/>
      <c r="AGG883" s="24"/>
      <c r="AGH883" s="24"/>
      <c r="AGI883" s="24"/>
      <c r="AGJ883" s="24"/>
      <c r="AGK883" s="24"/>
      <c r="AGL883" s="24"/>
      <c r="AGM883" s="24"/>
      <c r="AGN883" s="24"/>
      <c r="AGO883" s="24"/>
      <c r="AGP883" s="24"/>
      <c r="AGQ883" s="24"/>
      <c r="AGR883" s="24"/>
      <c r="AGS883" s="24"/>
      <c r="AGT883" s="24"/>
      <c r="AGU883" s="24"/>
      <c r="AGV883" s="24"/>
      <c r="AGW883" s="24"/>
      <c r="AGX883" s="24"/>
      <c r="AGY883" s="24"/>
      <c r="AGZ883" s="24"/>
      <c r="AHA883" s="24"/>
      <c r="AHB883" s="24"/>
      <c r="AHC883" s="24"/>
      <c r="AHD883" s="24"/>
      <c r="AHE883" s="24"/>
      <c r="AHF883" s="24"/>
      <c r="AHG883" s="24"/>
      <c r="AHH883" s="24"/>
      <c r="AHI883" s="24"/>
      <c r="AHJ883" s="24"/>
      <c r="AHK883" s="24"/>
      <c r="AHL883" s="24"/>
      <c r="AHM883" s="24"/>
      <c r="AHN883" s="24"/>
      <c r="AHO883" s="24"/>
      <c r="AHP883" s="24"/>
      <c r="AHQ883" s="24"/>
      <c r="AHR883" s="24"/>
      <c r="AHS883" s="24"/>
      <c r="AHT883" s="24"/>
      <c r="AHU883" s="24"/>
      <c r="AHV883" s="24"/>
      <c r="AHW883" s="24"/>
      <c r="AHX883" s="24"/>
      <c r="AHY883" s="24"/>
      <c r="AHZ883" s="24"/>
      <c r="AIA883" s="24"/>
      <c r="AIB883" s="24"/>
      <c r="AIC883" s="24"/>
      <c r="AID883" s="24"/>
      <c r="AIE883" s="24"/>
      <c r="AIF883" s="24"/>
      <c r="AIG883" s="24"/>
      <c r="AIH883" s="24"/>
      <c r="AII883" s="24"/>
      <c r="AIJ883" s="24"/>
      <c r="AIK883" s="24"/>
      <c r="AIL883" s="24"/>
      <c r="AIM883" s="24"/>
      <c r="AIN883" s="24"/>
      <c r="AIO883" s="24"/>
      <c r="AIP883" s="24"/>
      <c r="AIQ883" s="24"/>
      <c r="AIR883" s="24"/>
      <c r="AIS883" s="24"/>
      <c r="AIT883" s="24"/>
      <c r="AIU883" s="24"/>
      <c r="AIV883" s="24"/>
      <c r="AIW883" s="24"/>
      <c r="AIX883" s="24"/>
      <c r="AIY883" s="24"/>
      <c r="AIZ883" s="24"/>
      <c r="AJA883" s="24"/>
      <c r="AJB883" s="24"/>
      <c r="AJC883" s="24"/>
      <c r="AJD883" s="24"/>
      <c r="AJE883" s="24"/>
      <c r="AJF883" s="24"/>
      <c r="AJG883" s="24"/>
      <c r="AJH883" s="24"/>
      <c r="AJI883" s="24"/>
      <c r="AJJ883" s="24"/>
      <c r="AJK883" s="24"/>
      <c r="AJL883" s="24"/>
      <c r="AJM883" s="24"/>
      <c r="AJN883" s="24"/>
      <c r="AJO883" s="24"/>
      <c r="AJP883" s="24"/>
      <c r="AJQ883" s="24"/>
      <c r="AJR883" s="24"/>
      <c r="AJS883" s="24"/>
      <c r="AJT883" s="24"/>
      <c r="AJU883" s="24"/>
      <c r="AJV883" s="24"/>
      <c r="AJW883" s="24"/>
      <c r="AJX883" s="24"/>
      <c r="AJY883" s="24"/>
      <c r="AJZ883" s="24"/>
      <c r="AKA883" s="24"/>
      <c r="AKB883" s="24"/>
      <c r="AKC883" s="24"/>
      <c r="AKD883" s="24"/>
      <c r="AKE883" s="24"/>
      <c r="AKF883" s="24"/>
      <c r="AKG883" s="24"/>
      <c r="AKH883" s="24"/>
      <c r="AKI883" s="24"/>
      <c r="AKJ883" s="24"/>
      <c r="AKK883" s="24"/>
      <c r="AKL883" s="24"/>
      <c r="AKM883" s="24"/>
      <c r="AKN883" s="24"/>
      <c r="AKO883" s="24"/>
      <c r="AKP883" s="24"/>
      <c r="AKQ883" s="24"/>
      <c r="AKR883" s="24"/>
      <c r="AKS883" s="24"/>
      <c r="AKT883" s="24"/>
      <c r="AKU883" s="24"/>
      <c r="AKV883" s="24"/>
      <c r="AKW883" s="24"/>
      <c r="AKX883" s="24"/>
      <c r="AKY883" s="24"/>
      <c r="AKZ883" s="24"/>
      <c r="ALA883" s="24"/>
      <c r="ALB883" s="24"/>
      <c r="ALC883" s="24"/>
      <c r="ALD883" s="24"/>
      <c r="ALE883" s="24"/>
      <c r="ALF883" s="24"/>
      <c r="ALG883" s="24"/>
      <c r="ALH883" s="24"/>
      <c r="ALI883" s="24"/>
      <c r="ALJ883" s="24"/>
      <c r="ALK883" s="24"/>
      <c r="ALL883" s="24"/>
      <c r="ALM883" s="24"/>
      <c r="ALN883" s="24"/>
      <c r="ALO883" s="24"/>
      <c r="ALP883" s="24"/>
      <c r="ALQ883" s="24"/>
      <c r="ALR883" s="24"/>
      <c r="ALS883" s="24"/>
      <c r="ALT883" s="24"/>
      <c r="ALU883" s="24"/>
      <c r="ALV883" s="24"/>
      <c r="ALW883" s="24"/>
      <c r="ALX883" s="24"/>
      <c r="ALY883" s="24"/>
      <c r="ALZ883" s="24"/>
      <c r="AMA883" s="24"/>
      <c r="AMB883" s="24"/>
      <c r="AMC883" s="24"/>
      <c r="AMD883" s="24"/>
      <c r="AME883" s="24"/>
      <c r="AMF883" s="24"/>
      <c r="AMG883" s="24"/>
      <c r="AMH883" s="24"/>
      <c r="AMI883" s="24"/>
      <c r="AMJ883" s="24"/>
      <c r="AMK883" s="24"/>
      <c r="AML883" s="24"/>
      <c r="AMM883" s="24"/>
      <c r="AMN883" s="24"/>
      <c r="AMO883" s="24"/>
      <c r="AMP883" s="24"/>
      <c r="AMQ883" s="24"/>
      <c r="AMR883" s="24"/>
      <c r="AMS883" s="24"/>
      <c r="AMT883" s="24"/>
      <c r="AMU883" s="24"/>
      <c r="AMV883" s="24"/>
      <c r="AMW883" s="24"/>
      <c r="AMX883" s="24"/>
      <c r="AMY883" s="24"/>
      <c r="AMZ883" s="24"/>
      <c r="ANA883" s="24"/>
      <c r="ANB883" s="24"/>
      <c r="ANC883" s="24"/>
      <c r="AND883" s="24"/>
      <c r="ANE883" s="24"/>
      <c r="ANF883" s="24"/>
      <c r="ANG883" s="24"/>
      <c r="ANH883" s="24"/>
      <c r="ANI883" s="24"/>
      <c r="ANJ883" s="24"/>
      <c r="ANK883" s="24"/>
      <c r="ANL883" s="24"/>
      <c r="ANM883" s="24"/>
      <c r="ANN883" s="24"/>
      <c r="ANO883" s="24"/>
      <c r="ANP883" s="24"/>
      <c r="ANQ883" s="24"/>
      <c r="ANR883" s="24"/>
      <c r="ANS883" s="24"/>
      <c r="ANT883" s="24"/>
      <c r="ANU883" s="24"/>
      <c r="ANV883" s="24"/>
      <c r="ANW883" s="24"/>
      <c r="ANX883" s="24"/>
      <c r="ANY883" s="24"/>
      <c r="ANZ883" s="24"/>
      <c r="AOA883" s="24"/>
      <c r="AOB883" s="24"/>
      <c r="AOC883" s="24"/>
      <c r="AOD883" s="24"/>
      <c r="AOE883" s="24"/>
      <c r="AOF883" s="24"/>
      <c r="AOG883" s="24"/>
      <c r="AOH883" s="24"/>
      <c r="AOI883" s="24"/>
      <c r="AOJ883" s="24"/>
      <c r="AOK883" s="24"/>
      <c r="AOL883" s="24"/>
      <c r="AOM883" s="24"/>
      <c r="AON883" s="24"/>
      <c r="AOO883" s="24"/>
      <c r="AOP883" s="24"/>
      <c r="AOQ883" s="24"/>
      <c r="AOR883" s="24"/>
      <c r="AOS883" s="24"/>
      <c r="AOT883" s="24"/>
      <c r="AOU883" s="24"/>
      <c r="AOV883" s="24"/>
      <c r="AOW883" s="24"/>
      <c r="AOX883" s="24"/>
      <c r="AOY883" s="24"/>
      <c r="AOZ883" s="24"/>
      <c r="APA883" s="24"/>
      <c r="APB883" s="24"/>
      <c r="APC883" s="24"/>
      <c r="APD883" s="24"/>
      <c r="APE883" s="24"/>
      <c r="APF883" s="24"/>
      <c r="APG883" s="24"/>
      <c r="APH883" s="24"/>
      <c r="API883" s="24"/>
      <c r="APJ883" s="24"/>
      <c r="APK883" s="24"/>
      <c r="APL883" s="24"/>
      <c r="APM883" s="24"/>
      <c r="APN883" s="24"/>
      <c r="APO883" s="24"/>
      <c r="APP883" s="24"/>
      <c r="APQ883" s="24"/>
      <c r="APR883" s="24"/>
      <c r="APS883" s="24"/>
      <c r="APT883" s="24"/>
      <c r="APU883" s="24"/>
      <c r="APV883" s="24"/>
      <c r="APW883" s="24"/>
      <c r="APX883" s="24"/>
      <c r="APY883" s="24"/>
      <c r="APZ883" s="24"/>
      <c r="AQA883" s="24"/>
      <c r="AQB883" s="24"/>
      <c r="AQC883" s="24"/>
      <c r="AQD883" s="24"/>
      <c r="AQE883" s="24"/>
      <c r="AQF883" s="24"/>
      <c r="AQG883" s="24"/>
      <c r="AQH883" s="24"/>
      <c r="AQI883" s="24"/>
      <c r="AQJ883" s="24"/>
      <c r="AQK883" s="24"/>
      <c r="AQL883" s="24"/>
      <c r="AQM883" s="24"/>
      <c r="AQN883" s="24"/>
      <c r="AQO883" s="24"/>
      <c r="AQP883" s="24"/>
      <c r="AQQ883" s="24"/>
      <c r="AQR883" s="24"/>
      <c r="AQS883" s="24"/>
      <c r="AQT883" s="24"/>
      <c r="AQU883" s="24"/>
      <c r="AQV883" s="24"/>
      <c r="AQW883" s="24"/>
      <c r="AQX883" s="24"/>
      <c r="AQY883" s="24"/>
      <c r="AQZ883" s="24"/>
      <c r="ARA883" s="24"/>
      <c r="ARB883" s="24"/>
      <c r="ARC883" s="24"/>
      <c r="ARD883" s="24"/>
      <c r="ARE883" s="24"/>
      <c r="ARF883" s="24"/>
      <c r="ARG883" s="24"/>
      <c r="ARH883" s="24"/>
      <c r="ARI883" s="24"/>
      <c r="ARJ883" s="24"/>
      <c r="ARK883" s="24"/>
      <c r="ARL883" s="24"/>
      <c r="ARM883" s="24"/>
      <c r="ARN883" s="24"/>
      <c r="ARO883" s="24"/>
      <c r="ARP883" s="24"/>
      <c r="ARQ883" s="24"/>
      <c r="ARR883" s="24"/>
      <c r="ARS883" s="24"/>
      <c r="ART883" s="24"/>
      <c r="ARU883" s="24"/>
      <c r="ARV883" s="24"/>
      <c r="ARW883" s="24"/>
      <c r="ARX883" s="24"/>
      <c r="ARY883" s="24"/>
      <c r="ARZ883" s="24"/>
      <c r="ASA883" s="24"/>
      <c r="ASB883" s="24"/>
      <c r="ASC883" s="24"/>
      <c r="ASD883" s="24"/>
      <c r="ASE883" s="24"/>
      <c r="ASF883" s="24"/>
      <c r="ASG883" s="24"/>
      <c r="ASH883" s="24"/>
      <c r="ASI883" s="24"/>
      <c r="ASJ883" s="24"/>
      <c r="ASK883" s="24"/>
      <c r="ASL883" s="24"/>
      <c r="ASM883" s="24"/>
      <c r="ASN883" s="24"/>
      <c r="ASO883" s="24"/>
      <c r="ASP883" s="24"/>
      <c r="ASQ883" s="24"/>
      <c r="ASR883" s="24"/>
      <c r="ASS883" s="24"/>
      <c r="AST883" s="24"/>
      <c r="ASU883" s="24"/>
      <c r="ASV883" s="24"/>
      <c r="ASW883" s="24"/>
      <c r="ASX883" s="24"/>
      <c r="ASY883" s="24"/>
      <c r="ASZ883" s="24"/>
      <c r="ATA883" s="24"/>
      <c r="ATB883" s="24"/>
      <c r="ATC883" s="24"/>
      <c r="ATD883" s="24"/>
      <c r="ATE883" s="24"/>
      <c r="ATF883" s="24"/>
      <c r="ATG883" s="24"/>
      <c r="ATH883" s="24"/>
      <c r="ATI883" s="24"/>
      <c r="ATJ883" s="24"/>
      <c r="ATK883" s="24"/>
      <c r="ATL883" s="24"/>
      <c r="ATM883" s="24"/>
      <c r="ATN883" s="24"/>
      <c r="ATO883" s="24"/>
      <c r="ATP883" s="24"/>
      <c r="ATQ883" s="24"/>
      <c r="ATR883" s="24"/>
      <c r="ATS883" s="24"/>
      <c r="ATT883" s="24"/>
      <c r="ATU883" s="24"/>
      <c r="ATV883" s="24"/>
      <c r="ATW883" s="24"/>
      <c r="ATX883" s="24"/>
      <c r="ATY883" s="24"/>
      <c r="ATZ883" s="24"/>
      <c r="AUA883" s="24"/>
      <c r="AUB883" s="24"/>
      <c r="AUC883" s="24"/>
      <c r="AUD883" s="24"/>
      <c r="AUE883" s="24"/>
      <c r="AUF883" s="24"/>
      <c r="AUG883" s="24"/>
      <c r="AUH883" s="24"/>
      <c r="AUI883" s="24"/>
      <c r="AUJ883" s="24"/>
      <c r="AUK883" s="24"/>
      <c r="AUL883" s="24"/>
      <c r="AUM883" s="24"/>
      <c r="AUN883" s="24"/>
      <c r="AUO883" s="24"/>
      <c r="AUP883" s="24"/>
      <c r="AUQ883" s="24"/>
      <c r="AUR883" s="24"/>
      <c r="AUS883" s="24"/>
      <c r="AUT883" s="24"/>
      <c r="AUU883" s="24"/>
      <c r="AUV883" s="24"/>
      <c r="AUW883" s="24"/>
      <c r="AUX883" s="24"/>
      <c r="AUY883" s="24"/>
      <c r="AUZ883" s="24"/>
      <c r="AVA883" s="24"/>
      <c r="AVB883" s="24"/>
      <c r="AVC883" s="24"/>
      <c r="AVD883" s="24"/>
      <c r="AVE883" s="24"/>
      <c r="AVF883" s="24"/>
      <c r="AVG883" s="24"/>
      <c r="AVH883" s="24"/>
      <c r="AVI883" s="24"/>
      <c r="AVJ883" s="24"/>
      <c r="AVK883" s="24"/>
      <c r="AVL883" s="24"/>
      <c r="AVM883" s="24"/>
      <c r="AVN883" s="24"/>
      <c r="AVO883" s="24"/>
      <c r="AVP883" s="24"/>
      <c r="AVQ883" s="24"/>
      <c r="AVR883" s="24"/>
      <c r="AVS883" s="24"/>
      <c r="AVT883" s="24"/>
      <c r="AVU883" s="24"/>
      <c r="AVV883" s="24"/>
      <c r="AVW883" s="24"/>
      <c r="AVX883" s="24"/>
      <c r="AVY883" s="24"/>
      <c r="AVZ883" s="24"/>
      <c r="AWA883" s="24"/>
      <c r="AWB883" s="24"/>
      <c r="AWC883" s="24"/>
      <c r="AWD883" s="24"/>
      <c r="AWE883" s="24"/>
      <c r="AWF883" s="24"/>
      <c r="AWG883" s="24"/>
      <c r="AWH883" s="24"/>
      <c r="AWI883" s="24"/>
      <c r="AWJ883" s="24"/>
      <c r="AWK883" s="24"/>
      <c r="AWL883" s="24"/>
      <c r="AWM883" s="24"/>
      <c r="AWN883" s="24"/>
      <c r="AWO883" s="24"/>
      <c r="AWP883" s="24"/>
      <c r="AWQ883" s="24"/>
      <c r="AWR883" s="24"/>
      <c r="AWS883" s="24"/>
      <c r="AWT883" s="24"/>
      <c r="AWU883" s="24"/>
      <c r="AWV883" s="24"/>
      <c r="AWW883" s="24"/>
      <c r="AWX883" s="24"/>
      <c r="AWY883" s="24"/>
      <c r="AWZ883" s="24"/>
      <c r="AXA883" s="24"/>
      <c r="AXB883" s="24"/>
      <c r="AXC883" s="24"/>
      <c r="AXD883" s="24"/>
      <c r="AXE883" s="24"/>
      <c r="AXF883" s="24"/>
      <c r="AXG883" s="24"/>
      <c r="AXH883" s="24"/>
      <c r="AXI883" s="24"/>
      <c r="AXJ883" s="24"/>
      <c r="AXK883" s="24"/>
      <c r="AXL883" s="24"/>
      <c r="AXM883" s="24"/>
      <c r="AXN883" s="24"/>
      <c r="AXO883" s="24"/>
      <c r="AXP883" s="24"/>
      <c r="AXQ883" s="24"/>
      <c r="AXR883" s="24"/>
      <c r="AXS883" s="24"/>
      <c r="AXT883" s="24"/>
      <c r="AXU883" s="24"/>
      <c r="AXV883" s="24"/>
      <c r="AXW883" s="24"/>
      <c r="AXX883" s="24"/>
      <c r="AXY883" s="24"/>
      <c r="AXZ883" s="24"/>
      <c r="AYA883" s="24"/>
      <c r="AYB883" s="24"/>
      <c r="AYC883" s="24"/>
      <c r="AYD883" s="24"/>
      <c r="AYE883" s="24"/>
      <c r="AYF883" s="24"/>
      <c r="AYG883" s="24"/>
      <c r="AYH883" s="24"/>
      <c r="AYI883" s="24"/>
      <c r="AYJ883" s="24"/>
      <c r="AYK883" s="24"/>
      <c r="AYL883" s="24"/>
      <c r="AYM883" s="24"/>
      <c r="AYN883" s="24"/>
      <c r="AYO883" s="24"/>
      <c r="AYP883" s="24"/>
      <c r="AYQ883" s="24"/>
      <c r="AYR883" s="24"/>
      <c r="AYS883" s="24"/>
      <c r="AYT883" s="24"/>
      <c r="AYU883" s="24"/>
      <c r="AYV883" s="24"/>
      <c r="AYW883" s="24"/>
      <c r="AYX883" s="24"/>
      <c r="AYY883" s="24"/>
      <c r="AYZ883" s="24"/>
      <c r="AZA883" s="24"/>
      <c r="AZB883" s="24"/>
      <c r="AZC883" s="24"/>
      <c r="AZD883" s="24"/>
      <c r="AZE883" s="24"/>
      <c r="AZF883" s="24"/>
      <c r="AZG883" s="24"/>
      <c r="AZH883" s="24"/>
      <c r="AZI883" s="24"/>
      <c r="AZJ883" s="24"/>
      <c r="AZK883" s="24"/>
      <c r="AZL883" s="24"/>
      <c r="AZM883" s="24"/>
      <c r="AZN883" s="24"/>
      <c r="AZO883" s="24"/>
      <c r="AZP883" s="24"/>
      <c r="AZQ883" s="24"/>
      <c r="AZR883" s="24"/>
      <c r="AZS883" s="24"/>
      <c r="AZT883" s="24"/>
      <c r="AZU883" s="24"/>
      <c r="AZV883" s="24"/>
      <c r="AZW883" s="24"/>
      <c r="AZX883" s="24"/>
      <c r="AZY883" s="24"/>
      <c r="AZZ883" s="24"/>
      <c r="BAA883" s="24"/>
      <c r="BAB883" s="24"/>
      <c r="BAC883" s="24"/>
      <c r="BAD883" s="24"/>
      <c r="BAE883" s="24"/>
      <c r="BAF883" s="24"/>
      <c r="BAG883" s="24"/>
      <c r="BAH883" s="24"/>
      <c r="BAI883" s="24"/>
      <c r="BAJ883" s="24"/>
      <c r="BAK883" s="24"/>
      <c r="BAL883" s="24"/>
      <c r="BAM883" s="24"/>
      <c r="BAN883" s="24"/>
      <c r="BAO883" s="24"/>
      <c r="BAP883" s="24"/>
    </row>
    <row r="884" spans="1:1394" s="19" customFormat="1" x14ac:dyDescent="0.25">
      <c r="A884" s="19" t="str">
        <f>IF(YEAR(G884)=2024,#REF!,"")</f>
        <v/>
      </c>
      <c r="B884" s="19" t="str">
        <f>IF(YEAR(G884)=2025,#REF!,"")</f>
        <v/>
      </c>
      <c r="C884" s="19" t="str">
        <f t="shared" si="65"/>
        <v>Afternoon45194</v>
      </c>
      <c r="D884" s="19" t="str">
        <f>IF('by region'!$C$2="Any","Any",'Turf only'!V884)&amp;M884&amp;IF('by region'!$I$2="Any","Any",N884)&amp;G884</f>
        <v>AnyFlatAny45194</v>
      </c>
      <c r="E884" s="19" t="e">
        <f>IF(I884=#REF!,'Turf only'!G884,"")</f>
        <v>#REF!</v>
      </c>
      <c r="F884" s="19" t="e">
        <f t="shared" si="66"/>
        <v>#REF!</v>
      </c>
      <c r="G884" s="15">
        <v>45194</v>
      </c>
      <c r="H884" s="16" t="s">
        <v>42</v>
      </c>
      <c r="I884" s="16" t="s">
        <v>86</v>
      </c>
      <c r="J884" s="16" t="s">
        <v>9</v>
      </c>
      <c r="K884" s="14" t="s">
        <v>10</v>
      </c>
      <c r="L884" s="14" t="s">
        <v>11</v>
      </c>
      <c r="M884" s="16" t="s">
        <v>25</v>
      </c>
      <c r="N884" s="16" t="s">
        <v>13</v>
      </c>
      <c r="O884" s="16" t="s">
        <v>14</v>
      </c>
      <c r="P884" s="23">
        <f t="shared" si="67"/>
        <v>1</v>
      </c>
      <c r="Q884" s="23" cm="1">
        <f t="array" ref="Q884">SUMPRODUCT(($G$2:$G$2765=G884)*(P884&gt;$P$2:$P$2765))+1</f>
        <v>1</v>
      </c>
      <c r="R884" s="23" t="e">
        <f>(Q884*100000)+#REF!</f>
        <v>#REF!</v>
      </c>
      <c r="S884" s="19" t="e" cm="1">
        <f t="array" ref="S884">SUMPRODUCT(($G$2:$G$2765=G884)*(R884&gt;$R$2:$R$2765))+1</f>
        <v>#REF!</v>
      </c>
      <c r="T884" s="19" t="str">
        <f t="shared" si="68"/>
        <v xml:space="preserve">HAMILTON PARK </v>
      </c>
      <c r="U884" s="19">
        <v>0</v>
      </c>
      <c r="V884" s="19" t="s">
        <v>19</v>
      </c>
      <c r="W884" s="19">
        <f t="shared" si="69"/>
        <v>2023</v>
      </c>
      <c r="X884" s="24"/>
      <c r="Y884" s="24"/>
      <c r="Z884" s="24"/>
      <c r="AA884" s="24"/>
      <c r="AB884" s="24"/>
      <c r="AC884" s="24"/>
      <c r="AD884" s="24"/>
      <c r="AE884" s="24"/>
      <c r="AF884" s="24"/>
      <c r="AG884" s="24"/>
      <c r="AH884" s="24"/>
      <c r="AI884" s="24"/>
      <c r="AJ884" s="24"/>
      <c r="AK884" s="24"/>
      <c r="AL884" s="24"/>
      <c r="AM884" s="24"/>
      <c r="AN884" s="24"/>
      <c r="AO884" s="24"/>
      <c r="AP884" s="24"/>
      <c r="AQ884" s="24"/>
      <c r="AR884" s="24"/>
      <c r="AS884" s="24"/>
      <c r="AT884" s="24"/>
      <c r="AU884" s="24"/>
      <c r="AV884" s="24"/>
      <c r="AW884" s="24"/>
      <c r="AX884" s="24"/>
      <c r="AY884" s="24"/>
      <c r="AZ884" s="24"/>
      <c r="BA884" s="24"/>
      <c r="BB884" s="24"/>
      <c r="BC884" s="24"/>
      <c r="BD884" s="24"/>
      <c r="BE884" s="24"/>
      <c r="BF884" s="24"/>
      <c r="BG884" s="24"/>
      <c r="BH884" s="24"/>
      <c r="BI884" s="24"/>
      <c r="BJ884" s="24"/>
      <c r="BK884" s="24"/>
      <c r="BL884" s="24"/>
      <c r="BM884" s="24"/>
      <c r="BN884" s="24"/>
      <c r="BO884" s="24"/>
      <c r="BP884" s="24"/>
      <c r="BQ884" s="24"/>
      <c r="BR884" s="24"/>
      <c r="BS884" s="24"/>
      <c r="BT884" s="24"/>
      <c r="BU884" s="24"/>
      <c r="BV884" s="24"/>
      <c r="BW884" s="24"/>
      <c r="BX884" s="24"/>
      <c r="BY884" s="24"/>
      <c r="BZ884" s="24"/>
      <c r="CA884" s="24"/>
      <c r="CB884" s="24"/>
      <c r="CC884" s="24"/>
      <c r="CD884" s="24"/>
      <c r="CE884" s="24"/>
      <c r="CF884" s="24"/>
      <c r="CG884" s="24"/>
      <c r="CH884" s="24"/>
      <c r="CI884" s="24"/>
      <c r="CJ884" s="24"/>
      <c r="CK884" s="24"/>
      <c r="CL884" s="24"/>
      <c r="CM884" s="24"/>
      <c r="CN884" s="24"/>
      <c r="CO884" s="24"/>
      <c r="CP884" s="24"/>
      <c r="CQ884" s="24"/>
      <c r="CR884" s="24"/>
      <c r="CS884" s="24"/>
      <c r="CT884" s="24"/>
      <c r="CU884" s="24"/>
      <c r="CV884" s="24"/>
      <c r="CW884" s="24"/>
      <c r="CX884" s="24"/>
      <c r="CY884" s="24"/>
      <c r="CZ884" s="24"/>
      <c r="DA884" s="24"/>
      <c r="DB884" s="24"/>
      <c r="DC884" s="24"/>
      <c r="DD884" s="24"/>
      <c r="DE884" s="24"/>
      <c r="DF884" s="24"/>
      <c r="DG884" s="24"/>
      <c r="DH884" s="24"/>
      <c r="DI884" s="24"/>
      <c r="DJ884" s="24"/>
      <c r="DK884" s="24"/>
      <c r="DL884" s="24"/>
      <c r="DM884" s="24"/>
      <c r="DN884" s="24"/>
      <c r="DO884" s="24"/>
      <c r="DP884" s="24"/>
      <c r="DQ884" s="24"/>
      <c r="DR884" s="24"/>
      <c r="DS884" s="24"/>
      <c r="DT884" s="24"/>
      <c r="DU884" s="24"/>
      <c r="DV884" s="24"/>
      <c r="DW884" s="24"/>
      <c r="DX884" s="24"/>
      <c r="DY884" s="24"/>
      <c r="DZ884" s="24"/>
      <c r="EA884" s="24"/>
      <c r="EB884" s="24"/>
      <c r="EC884" s="24"/>
      <c r="ED884" s="24"/>
      <c r="EE884" s="24"/>
      <c r="EF884" s="24"/>
      <c r="EG884" s="24"/>
      <c r="EH884" s="24"/>
      <c r="EI884" s="24"/>
      <c r="EJ884" s="24"/>
      <c r="EK884" s="24"/>
      <c r="EL884" s="24"/>
      <c r="EM884" s="24"/>
      <c r="EN884" s="24"/>
      <c r="EO884" s="24"/>
      <c r="EP884" s="24"/>
      <c r="EQ884" s="24"/>
      <c r="ER884" s="24"/>
      <c r="ES884" s="24"/>
      <c r="ET884" s="24"/>
      <c r="EU884" s="24"/>
      <c r="EV884" s="24"/>
      <c r="EW884" s="24"/>
      <c r="EX884" s="24"/>
      <c r="EY884" s="24"/>
      <c r="EZ884" s="24"/>
      <c r="FA884" s="24"/>
      <c r="FB884" s="24"/>
      <c r="FC884" s="24"/>
      <c r="FD884" s="24"/>
      <c r="FE884" s="24"/>
      <c r="FF884" s="24"/>
      <c r="FG884" s="24"/>
      <c r="FH884" s="24"/>
      <c r="FI884" s="24"/>
      <c r="FJ884" s="24"/>
      <c r="FK884" s="24"/>
      <c r="FL884" s="24"/>
      <c r="FM884" s="24"/>
      <c r="FN884" s="24"/>
      <c r="FO884" s="24"/>
      <c r="FP884" s="24"/>
      <c r="FQ884" s="24"/>
      <c r="FR884" s="24"/>
      <c r="FS884" s="24"/>
      <c r="FT884" s="24"/>
      <c r="FU884" s="24"/>
      <c r="FV884" s="24"/>
      <c r="FW884" s="24"/>
      <c r="FX884" s="24"/>
      <c r="FY884" s="24"/>
      <c r="FZ884" s="24"/>
      <c r="GA884" s="24"/>
      <c r="GB884" s="24"/>
      <c r="GC884" s="24"/>
      <c r="GD884" s="24"/>
      <c r="GE884" s="24"/>
      <c r="GF884" s="24"/>
      <c r="GG884" s="24"/>
      <c r="GH884" s="24"/>
      <c r="GI884" s="24"/>
      <c r="GJ884" s="24"/>
      <c r="GK884" s="24"/>
      <c r="GL884" s="24"/>
      <c r="GM884" s="24"/>
      <c r="GN884" s="24"/>
      <c r="GO884" s="24"/>
      <c r="GP884" s="24"/>
      <c r="GQ884" s="24"/>
      <c r="GR884" s="24"/>
      <c r="GS884" s="24"/>
      <c r="GT884" s="24"/>
      <c r="GU884" s="24"/>
      <c r="GV884" s="24"/>
      <c r="GW884" s="24"/>
      <c r="GX884" s="24"/>
      <c r="GY884" s="24"/>
      <c r="GZ884" s="24"/>
      <c r="HA884" s="24"/>
      <c r="HB884" s="24"/>
      <c r="HC884" s="24"/>
      <c r="HD884" s="24"/>
      <c r="HE884" s="24"/>
      <c r="HF884" s="24"/>
      <c r="HG884" s="24"/>
      <c r="HH884" s="24"/>
      <c r="HI884" s="24"/>
      <c r="HJ884" s="24"/>
      <c r="HK884" s="24"/>
      <c r="HL884" s="24"/>
      <c r="HM884" s="24"/>
      <c r="HN884" s="24"/>
      <c r="HO884" s="24"/>
      <c r="HP884" s="24"/>
      <c r="HQ884" s="24"/>
      <c r="HR884" s="24"/>
      <c r="HS884" s="24"/>
      <c r="HT884" s="24"/>
      <c r="HU884" s="24"/>
      <c r="HV884" s="24"/>
      <c r="HW884" s="24"/>
      <c r="HX884" s="24"/>
      <c r="HY884" s="24"/>
      <c r="HZ884" s="24"/>
      <c r="IA884" s="24"/>
      <c r="IB884" s="24"/>
      <c r="IC884" s="24"/>
      <c r="ID884" s="24"/>
      <c r="IE884" s="24"/>
      <c r="IF884" s="24"/>
      <c r="IG884" s="24"/>
      <c r="IH884" s="24"/>
      <c r="II884" s="24"/>
      <c r="IJ884" s="24"/>
      <c r="IK884" s="24"/>
      <c r="IL884" s="24"/>
      <c r="IM884" s="24"/>
      <c r="IN884" s="24"/>
      <c r="IO884" s="24"/>
      <c r="IP884" s="24"/>
      <c r="IQ884" s="24"/>
      <c r="IR884" s="24"/>
      <c r="IS884" s="24"/>
      <c r="IT884" s="24"/>
      <c r="IU884" s="24"/>
      <c r="IV884" s="24"/>
      <c r="IW884" s="24"/>
      <c r="IX884" s="24"/>
      <c r="IY884" s="24"/>
      <c r="IZ884" s="24"/>
      <c r="JA884" s="24"/>
      <c r="JB884" s="24"/>
      <c r="JC884" s="24"/>
      <c r="JD884" s="24"/>
      <c r="JE884" s="24"/>
      <c r="JF884" s="24"/>
      <c r="JG884" s="24"/>
      <c r="JH884" s="24"/>
      <c r="JI884" s="24"/>
      <c r="JJ884" s="24"/>
      <c r="JK884" s="24"/>
      <c r="JL884" s="24"/>
      <c r="JM884" s="24"/>
      <c r="JN884" s="24"/>
      <c r="JO884" s="24"/>
      <c r="JP884" s="24"/>
      <c r="JQ884" s="24"/>
      <c r="JR884" s="24"/>
      <c r="JS884" s="24"/>
      <c r="JT884" s="24"/>
      <c r="JU884" s="24"/>
      <c r="JV884" s="24"/>
      <c r="JW884" s="24"/>
      <c r="JX884" s="24"/>
      <c r="JY884" s="24"/>
      <c r="JZ884" s="24"/>
      <c r="KA884" s="24"/>
      <c r="KB884" s="24"/>
      <c r="KC884" s="24"/>
      <c r="KD884" s="24"/>
      <c r="KE884" s="24"/>
      <c r="KF884" s="24"/>
      <c r="KG884" s="24"/>
      <c r="KH884" s="24"/>
      <c r="KI884" s="24"/>
      <c r="KJ884" s="24"/>
      <c r="KK884" s="24"/>
      <c r="KL884" s="24"/>
      <c r="KM884" s="24"/>
      <c r="KN884" s="24"/>
      <c r="KO884" s="24"/>
      <c r="KP884" s="24"/>
      <c r="KQ884" s="24"/>
      <c r="KR884" s="24"/>
      <c r="KS884" s="24"/>
      <c r="KT884" s="24"/>
      <c r="KU884" s="24"/>
      <c r="KV884" s="24"/>
      <c r="KW884" s="24"/>
      <c r="KX884" s="24"/>
      <c r="KY884" s="24"/>
      <c r="KZ884" s="24"/>
      <c r="LA884" s="24"/>
      <c r="LB884" s="24"/>
      <c r="LC884" s="24"/>
      <c r="LD884" s="24"/>
      <c r="LE884" s="24"/>
      <c r="LF884" s="24"/>
      <c r="LG884" s="24"/>
      <c r="LH884" s="24"/>
      <c r="LI884" s="24"/>
      <c r="LJ884" s="24"/>
      <c r="LK884" s="24"/>
      <c r="LL884" s="24"/>
      <c r="LM884" s="24"/>
      <c r="LN884" s="24"/>
      <c r="LO884" s="24"/>
      <c r="LP884" s="24"/>
      <c r="LQ884" s="24"/>
      <c r="LR884" s="24"/>
      <c r="LS884" s="24"/>
      <c r="LT884" s="24"/>
      <c r="LU884" s="24"/>
      <c r="LV884" s="24"/>
      <c r="LW884" s="24"/>
      <c r="LX884" s="24"/>
      <c r="LY884" s="24"/>
      <c r="LZ884" s="24"/>
      <c r="MA884" s="24"/>
      <c r="MB884" s="24"/>
      <c r="MC884" s="24"/>
      <c r="MD884" s="24"/>
      <c r="ME884" s="24"/>
      <c r="MF884" s="24"/>
      <c r="MG884" s="24"/>
      <c r="MH884" s="24"/>
      <c r="MI884" s="24"/>
      <c r="MJ884" s="24"/>
      <c r="MK884" s="24"/>
      <c r="ML884" s="24"/>
      <c r="MM884" s="24"/>
      <c r="MN884" s="24"/>
      <c r="MO884" s="24"/>
      <c r="MP884" s="24"/>
      <c r="MQ884" s="24"/>
      <c r="MR884" s="24"/>
      <c r="MS884" s="24"/>
      <c r="MT884" s="24"/>
      <c r="MU884" s="24"/>
      <c r="MV884" s="24"/>
      <c r="MW884" s="24"/>
      <c r="MX884" s="24"/>
      <c r="MY884" s="24"/>
      <c r="MZ884" s="24"/>
      <c r="NA884" s="24"/>
      <c r="NB884" s="24"/>
      <c r="NC884" s="24"/>
      <c r="ND884" s="24"/>
      <c r="NE884" s="24"/>
      <c r="NF884" s="24"/>
      <c r="NG884" s="24"/>
      <c r="NH884" s="24"/>
      <c r="NI884" s="24"/>
      <c r="NJ884" s="24"/>
      <c r="NK884" s="24"/>
      <c r="NL884" s="24"/>
      <c r="NM884" s="24"/>
      <c r="NN884" s="24"/>
      <c r="NO884" s="24"/>
      <c r="NP884" s="24"/>
      <c r="NQ884" s="24"/>
      <c r="NR884" s="24"/>
      <c r="NS884" s="24"/>
      <c r="NT884" s="24"/>
      <c r="NU884" s="24"/>
      <c r="NV884" s="24"/>
      <c r="NW884" s="24"/>
      <c r="NX884" s="24"/>
      <c r="NY884" s="24"/>
      <c r="NZ884" s="24"/>
      <c r="OA884" s="24"/>
      <c r="OB884" s="24"/>
      <c r="OC884" s="24"/>
      <c r="OD884" s="24"/>
      <c r="OE884" s="24"/>
      <c r="OF884" s="24"/>
      <c r="OG884" s="24"/>
      <c r="OH884" s="24"/>
      <c r="OI884" s="24"/>
      <c r="OJ884" s="24"/>
      <c r="OK884" s="24"/>
      <c r="OL884" s="24"/>
      <c r="OM884" s="24"/>
      <c r="ON884" s="24"/>
      <c r="OO884" s="24"/>
      <c r="OP884" s="24"/>
      <c r="OQ884" s="24"/>
      <c r="OR884" s="24"/>
      <c r="OS884" s="24"/>
      <c r="OT884" s="24"/>
      <c r="OU884" s="24"/>
      <c r="OV884" s="24"/>
      <c r="OW884" s="24"/>
      <c r="OX884" s="24"/>
      <c r="OY884" s="24"/>
      <c r="OZ884" s="24"/>
      <c r="PA884" s="24"/>
      <c r="PB884" s="24"/>
      <c r="PC884" s="24"/>
      <c r="PD884" s="24"/>
      <c r="PE884" s="24"/>
      <c r="PF884" s="24"/>
      <c r="PG884" s="24"/>
      <c r="PH884" s="24"/>
      <c r="PI884" s="24"/>
      <c r="PJ884" s="24"/>
      <c r="PK884" s="24"/>
      <c r="PL884" s="24"/>
      <c r="PM884" s="24"/>
      <c r="PN884" s="24"/>
      <c r="PO884" s="24"/>
      <c r="PP884" s="24"/>
      <c r="PQ884" s="24"/>
      <c r="PR884" s="24"/>
      <c r="PS884" s="24"/>
      <c r="PT884" s="24"/>
      <c r="PU884" s="24"/>
      <c r="PV884" s="24"/>
      <c r="PW884" s="24"/>
      <c r="PX884" s="24"/>
      <c r="PY884" s="24"/>
      <c r="PZ884" s="24"/>
      <c r="QA884" s="24"/>
      <c r="QB884" s="24"/>
      <c r="QC884" s="24"/>
      <c r="QD884" s="24"/>
      <c r="QE884" s="24"/>
      <c r="QF884" s="24"/>
      <c r="QG884" s="24"/>
      <c r="QH884" s="24"/>
      <c r="QI884" s="24"/>
      <c r="QJ884" s="24"/>
      <c r="QK884" s="24"/>
      <c r="QL884" s="24"/>
      <c r="QM884" s="24"/>
      <c r="QN884" s="24"/>
      <c r="QO884" s="24"/>
      <c r="QP884" s="24"/>
      <c r="QQ884" s="24"/>
      <c r="QR884" s="24"/>
      <c r="QS884" s="24"/>
      <c r="QT884" s="24"/>
      <c r="QU884" s="24"/>
      <c r="QV884" s="24"/>
      <c r="QW884" s="24"/>
      <c r="QX884" s="24"/>
      <c r="QY884" s="24"/>
      <c r="QZ884" s="24"/>
      <c r="RA884" s="24"/>
      <c r="RB884" s="24"/>
      <c r="RC884" s="24"/>
      <c r="RD884" s="24"/>
      <c r="RE884" s="24"/>
      <c r="RF884" s="24"/>
      <c r="RG884" s="24"/>
      <c r="RH884" s="24"/>
      <c r="RI884" s="24"/>
      <c r="RJ884" s="24"/>
      <c r="RK884" s="24"/>
      <c r="RL884" s="24"/>
      <c r="RM884" s="24"/>
      <c r="RN884" s="24"/>
      <c r="RO884" s="24"/>
      <c r="RP884" s="24"/>
      <c r="RQ884" s="24"/>
      <c r="RR884" s="24"/>
      <c r="RS884" s="24"/>
      <c r="RT884" s="24"/>
      <c r="RU884" s="24"/>
      <c r="RV884" s="24"/>
      <c r="RW884" s="24"/>
      <c r="RX884" s="24"/>
      <c r="RY884" s="24"/>
      <c r="RZ884" s="24"/>
      <c r="SA884" s="24"/>
      <c r="SB884" s="24"/>
      <c r="SC884" s="24"/>
      <c r="SD884" s="24"/>
      <c r="SE884" s="24"/>
      <c r="SF884" s="24"/>
      <c r="SG884" s="24"/>
      <c r="SH884" s="24"/>
      <c r="SI884" s="24"/>
      <c r="SJ884" s="24"/>
      <c r="SK884" s="24"/>
      <c r="SL884" s="24"/>
      <c r="SM884" s="24"/>
      <c r="SN884" s="24"/>
      <c r="SO884" s="24"/>
      <c r="SP884" s="24"/>
      <c r="SQ884" s="24"/>
      <c r="SR884" s="24"/>
      <c r="SS884" s="24"/>
      <c r="ST884" s="24"/>
      <c r="SU884" s="24"/>
      <c r="SV884" s="24"/>
      <c r="SW884" s="24"/>
      <c r="SX884" s="24"/>
      <c r="SY884" s="24"/>
      <c r="SZ884" s="24"/>
      <c r="TA884" s="24"/>
      <c r="TB884" s="24"/>
      <c r="TC884" s="24"/>
      <c r="TD884" s="24"/>
      <c r="TE884" s="24"/>
      <c r="TF884" s="24"/>
      <c r="TG884" s="24"/>
      <c r="TH884" s="24"/>
      <c r="TI884" s="24"/>
      <c r="TJ884" s="24"/>
      <c r="TK884" s="24"/>
      <c r="TL884" s="24"/>
      <c r="TM884" s="24"/>
      <c r="TN884" s="24"/>
      <c r="TO884" s="24"/>
      <c r="TP884" s="24"/>
      <c r="TQ884" s="24"/>
      <c r="TR884" s="24"/>
      <c r="TS884" s="24"/>
      <c r="TT884" s="24"/>
      <c r="TU884" s="24"/>
      <c r="TV884" s="24"/>
      <c r="TW884" s="24"/>
      <c r="TX884" s="24"/>
      <c r="TY884" s="24"/>
      <c r="TZ884" s="24"/>
      <c r="UA884" s="24"/>
      <c r="UB884" s="24"/>
      <c r="UC884" s="24"/>
      <c r="UD884" s="24"/>
      <c r="UE884" s="24"/>
      <c r="UF884" s="24"/>
      <c r="UG884" s="24"/>
      <c r="UH884" s="24"/>
      <c r="UI884" s="24"/>
      <c r="UJ884" s="24"/>
      <c r="UK884" s="24"/>
      <c r="UL884" s="24"/>
      <c r="UM884" s="24"/>
      <c r="UN884" s="24"/>
      <c r="UO884" s="24"/>
      <c r="UP884" s="24"/>
      <c r="UQ884" s="24"/>
      <c r="UR884" s="24"/>
      <c r="US884" s="24"/>
      <c r="UT884" s="24"/>
      <c r="UU884" s="24"/>
      <c r="UV884" s="24"/>
      <c r="UW884" s="24"/>
      <c r="UX884" s="24"/>
      <c r="UY884" s="24"/>
      <c r="UZ884" s="24"/>
      <c r="VA884" s="24"/>
      <c r="VB884" s="24"/>
      <c r="VC884" s="24"/>
      <c r="VD884" s="24"/>
      <c r="VE884" s="24"/>
      <c r="VF884" s="24"/>
      <c r="VG884" s="24"/>
      <c r="VH884" s="24"/>
      <c r="VI884" s="24"/>
      <c r="VJ884" s="24"/>
      <c r="VK884" s="24"/>
      <c r="VL884" s="24"/>
      <c r="VM884" s="24"/>
      <c r="VN884" s="24"/>
      <c r="VO884" s="24"/>
      <c r="VP884" s="24"/>
      <c r="VQ884" s="24"/>
      <c r="VR884" s="24"/>
      <c r="VS884" s="24"/>
      <c r="VT884" s="24"/>
      <c r="VU884" s="24"/>
      <c r="VV884" s="24"/>
      <c r="VW884" s="24"/>
      <c r="VX884" s="24"/>
      <c r="VY884" s="24"/>
      <c r="VZ884" s="24"/>
      <c r="WA884" s="24"/>
      <c r="WB884" s="24"/>
      <c r="WC884" s="24"/>
      <c r="WD884" s="24"/>
      <c r="WE884" s="24"/>
      <c r="WF884" s="24"/>
      <c r="WG884" s="24"/>
      <c r="WH884" s="24"/>
      <c r="WI884" s="24"/>
      <c r="WJ884" s="24"/>
      <c r="WK884" s="24"/>
      <c r="WL884" s="24"/>
      <c r="WM884" s="24"/>
      <c r="WN884" s="24"/>
      <c r="WO884" s="24"/>
      <c r="WP884" s="24"/>
      <c r="WQ884" s="24"/>
      <c r="WR884" s="24"/>
      <c r="WS884" s="24"/>
      <c r="WT884" s="24"/>
      <c r="WU884" s="24"/>
      <c r="WV884" s="24"/>
      <c r="WW884" s="24"/>
      <c r="WX884" s="24"/>
      <c r="WY884" s="24"/>
      <c r="WZ884" s="24"/>
      <c r="XA884" s="24"/>
      <c r="XB884" s="24"/>
      <c r="XC884" s="24"/>
      <c r="XD884" s="24"/>
      <c r="XE884" s="24"/>
      <c r="XF884" s="24"/>
      <c r="XG884" s="24"/>
      <c r="XH884" s="24"/>
      <c r="XI884" s="24"/>
      <c r="XJ884" s="24"/>
      <c r="XK884" s="24"/>
      <c r="XL884" s="24"/>
      <c r="XM884" s="24"/>
      <c r="XN884" s="24"/>
      <c r="XO884" s="24"/>
      <c r="XP884" s="24"/>
      <c r="XQ884" s="24"/>
      <c r="XR884" s="24"/>
      <c r="XS884" s="24"/>
      <c r="XT884" s="24"/>
      <c r="XU884" s="24"/>
      <c r="XV884" s="24"/>
      <c r="XW884" s="24"/>
      <c r="XX884" s="24"/>
      <c r="XY884" s="24"/>
      <c r="XZ884" s="24"/>
      <c r="YA884" s="24"/>
      <c r="YB884" s="24"/>
      <c r="YC884" s="24"/>
      <c r="YD884" s="24"/>
      <c r="YE884" s="24"/>
      <c r="YF884" s="24"/>
      <c r="YG884" s="24"/>
      <c r="YH884" s="24"/>
      <c r="YI884" s="24"/>
      <c r="YJ884" s="24"/>
      <c r="YK884" s="24"/>
      <c r="YL884" s="24"/>
      <c r="YM884" s="24"/>
      <c r="YN884" s="24"/>
      <c r="YO884" s="24"/>
      <c r="YP884" s="24"/>
      <c r="YQ884" s="24"/>
      <c r="YR884" s="24"/>
      <c r="YS884" s="24"/>
      <c r="YT884" s="24"/>
      <c r="YU884" s="24"/>
      <c r="YV884" s="24"/>
      <c r="YW884" s="24"/>
      <c r="YX884" s="24"/>
      <c r="YY884" s="24"/>
      <c r="YZ884" s="24"/>
      <c r="ZA884" s="24"/>
      <c r="ZB884" s="24"/>
      <c r="ZC884" s="24"/>
      <c r="ZD884" s="24"/>
      <c r="ZE884" s="24"/>
      <c r="ZF884" s="24"/>
      <c r="ZG884" s="24"/>
      <c r="ZH884" s="24"/>
      <c r="ZI884" s="24"/>
      <c r="ZJ884" s="24"/>
      <c r="ZK884" s="24"/>
      <c r="ZL884" s="24"/>
      <c r="ZM884" s="24"/>
      <c r="ZN884" s="24"/>
      <c r="ZO884" s="24"/>
      <c r="ZP884" s="24"/>
      <c r="ZQ884" s="24"/>
      <c r="ZR884" s="24"/>
      <c r="ZS884" s="24"/>
      <c r="ZT884" s="24"/>
      <c r="ZU884" s="24"/>
      <c r="ZV884" s="24"/>
      <c r="ZW884" s="24"/>
      <c r="ZX884" s="24"/>
      <c r="ZY884" s="24"/>
      <c r="ZZ884" s="24"/>
      <c r="AAA884" s="24"/>
      <c r="AAB884" s="24"/>
      <c r="AAC884" s="24"/>
      <c r="AAD884" s="24"/>
      <c r="AAE884" s="24"/>
      <c r="AAF884" s="24"/>
      <c r="AAG884" s="24"/>
      <c r="AAH884" s="24"/>
      <c r="AAI884" s="24"/>
      <c r="AAJ884" s="24"/>
      <c r="AAK884" s="24"/>
      <c r="AAL884" s="24"/>
      <c r="AAM884" s="24"/>
      <c r="AAN884" s="24"/>
      <c r="AAO884" s="24"/>
      <c r="AAP884" s="24"/>
      <c r="AAQ884" s="24"/>
      <c r="AAR884" s="24"/>
      <c r="AAS884" s="24"/>
      <c r="AAT884" s="24"/>
      <c r="AAU884" s="24"/>
      <c r="AAV884" s="24"/>
      <c r="AAW884" s="24"/>
      <c r="AAX884" s="24"/>
      <c r="AAY884" s="24"/>
      <c r="AAZ884" s="24"/>
      <c r="ABA884" s="24"/>
      <c r="ABB884" s="24"/>
      <c r="ABC884" s="24"/>
      <c r="ABD884" s="24"/>
      <c r="ABE884" s="24"/>
      <c r="ABF884" s="24"/>
      <c r="ABG884" s="24"/>
      <c r="ABH884" s="24"/>
      <c r="ABI884" s="24"/>
      <c r="ABJ884" s="24"/>
      <c r="ABK884" s="24"/>
      <c r="ABL884" s="24"/>
      <c r="ABM884" s="24"/>
      <c r="ABN884" s="24"/>
      <c r="ABO884" s="24"/>
      <c r="ABP884" s="24"/>
      <c r="ABQ884" s="24"/>
      <c r="ABR884" s="24"/>
      <c r="ABS884" s="24"/>
      <c r="ABT884" s="24"/>
      <c r="ABU884" s="24"/>
      <c r="ABV884" s="24"/>
      <c r="ABW884" s="24"/>
      <c r="ABX884" s="24"/>
      <c r="ABY884" s="24"/>
      <c r="ABZ884" s="24"/>
      <c r="ACA884" s="24"/>
      <c r="ACB884" s="24"/>
      <c r="ACC884" s="24"/>
      <c r="ACD884" s="24"/>
      <c r="ACE884" s="24"/>
      <c r="ACF884" s="24"/>
      <c r="ACG884" s="24"/>
      <c r="ACH884" s="24"/>
      <c r="ACI884" s="24"/>
      <c r="ACJ884" s="24"/>
      <c r="ACK884" s="24"/>
      <c r="ACL884" s="24"/>
      <c r="ACM884" s="24"/>
      <c r="ACN884" s="24"/>
      <c r="ACO884" s="24"/>
      <c r="ACP884" s="24"/>
      <c r="ACQ884" s="24"/>
      <c r="ACR884" s="24"/>
      <c r="ACS884" s="24"/>
      <c r="ACT884" s="24"/>
      <c r="ACU884" s="24"/>
      <c r="ACV884" s="24"/>
      <c r="ACW884" s="24"/>
      <c r="ACX884" s="24"/>
      <c r="ACY884" s="24"/>
      <c r="ACZ884" s="24"/>
      <c r="ADA884" s="24"/>
      <c r="ADB884" s="24"/>
      <c r="ADC884" s="24"/>
      <c r="ADD884" s="24"/>
      <c r="ADE884" s="24"/>
      <c r="ADF884" s="24"/>
      <c r="ADG884" s="24"/>
      <c r="ADH884" s="24"/>
      <c r="ADI884" s="24"/>
      <c r="ADJ884" s="24"/>
      <c r="ADK884" s="24"/>
      <c r="ADL884" s="24"/>
      <c r="ADM884" s="24"/>
      <c r="ADN884" s="24"/>
      <c r="ADO884" s="24"/>
      <c r="ADP884" s="24"/>
      <c r="ADQ884" s="24"/>
      <c r="ADR884" s="24"/>
      <c r="ADS884" s="24"/>
      <c r="ADT884" s="24"/>
      <c r="ADU884" s="24"/>
      <c r="ADV884" s="24"/>
      <c r="ADW884" s="24"/>
      <c r="ADX884" s="24"/>
      <c r="ADY884" s="24"/>
      <c r="ADZ884" s="24"/>
      <c r="AEA884" s="24"/>
      <c r="AEB884" s="24"/>
      <c r="AEC884" s="24"/>
      <c r="AED884" s="24"/>
      <c r="AEE884" s="24"/>
      <c r="AEF884" s="24"/>
      <c r="AEG884" s="24"/>
      <c r="AEH884" s="24"/>
      <c r="AEI884" s="24"/>
      <c r="AEJ884" s="24"/>
      <c r="AEK884" s="24"/>
      <c r="AEL884" s="24"/>
      <c r="AEM884" s="24"/>
      <c r="AEN884" s="24"/>
      <c r="AEO884" s="24"/>
      <c r="AEP884" s="24"/>
      <c r="AEQ884" s="24"/>
      <c r="AER884" s="24"/>
      <c r="AES884" s="24"/>
      <c r="AET884" s="24"/>
      <c r="AEU884" s="24"/>
      <c r="AEV884" s="24"/>
      <c r="AEW884" s="24"/>
      <c r="AEX884" s="24"/>
      <c r="AEY884" s="24"/>
      <c r="AEZ884" s="24"/>
      <c r="AFA884" s="24"/>
      <c r="AFB884" s="24"/>
      <c r="AFC884" s="24"/>
      <c r="AFD884" s="24"/>
      <c r="AFE884" s="24"/>
      <c r="AFF884" s="24"/>
      <c r="AFG884" s="24"/>
      <c r="AFH884" s="24"/>
      <c r="AFI884" s="24"/>
      <c r="AFJ884" s="24"/>
      <c r="AFK884" s="24"/>
      <c r="AFL884" s="24"/>
      <c r="AFM884" s="24"/>
      <c r="AFN884" s="24"/>
      <c r="AFO884" s="24"/>
      <c r="AFP884" s="24"/>
      <c r="AFQ884" s="24"/>
      <c r="AFR884" s="24"/>
      <c r="AFS884" s="24"/>
      <c r="AFT884" s="24"/>
      <c r="AFU884" s="24"/>
      <c r="AFV884" s="24"/>
      <c r="AFW884" s="24"/>
      <c r="AFX884" s="24"/>
      <c r="AFY884" s="24"/>
      <c r="AFZ884" s="24"/>
      <c r="AGA884" s="24"/>
      <c r="AGB884" s="24"/>
      <c r="AGC884" s="24"/>
      <c r="AGD884" s="24"/>
      <c r="AGE884" s="24"/>
      <c r="AGF884" s="24"/>
      <c r="AGG884" s="24"/>
      <c r="AGH884" s="24"/>
      <c r="AGI884" s="24"/>
      <c r="AGJ884" s="24"/>
      <c r="AGK884" s="24"/>
      <c r="AGL884" s="24"/>
      <c r="AGM884" s="24"/>
      <c r="AGN884" s="24"/>
      <c r="AGO884" s="24"/>
      <c r="AGP884" s="24"/>
      <c r="AGQ884" s="24"/>
      <c r="AGR884" s="24"/>
      <c r="AGS884" s="24"/>
      <c r="AGT884" s="24"/>
      <c r="AGU884" s="24"/>
      <c r="AGV884" s="24"/>
      <c r="AGW884" s="24"/>
      <c r="AGX884" s="24"/>
      <c r="AGY884" s="24"/>
      <c r="AGZ884" s="24"/>
      <c r="AHA884" s="24"/>
      <c r="AHB884" s="24"/>
      <c r="AHC884" s="24"/>
      <c r="AHD884" s="24"/>
      <c r="AHE884" s="24"/>
      <c r="AHF884" s="24"/>
      <c r="AHG884" s="24"/>
      <c r="AHH884" s="24"/>
      <c r="AHI884" s="24"/>
      <c r="AHJ884" s="24"/>
      <c r="AHK884" s="24"/>
      <c r="AHL884" s="24"/>
      <c r="AHM884" s="24"/>
      <c r="AHN884" s="24"/>
      <c r="AHO884" s="24"/>
      <c r="AHP884" s="24"/>
      <c r="AHQ884" s="24"/>
      <c r="AHR884" s="24"/>
      <c r="AHS884" s="24"/>
      <c r="AHT884" s="24"/>
      <c r="AHU884" s="24"/>
      <c r="AHV884" s="24"/>
      <c r="AHW884" s="24"/>
      <c r="AHX884" s="24"/>
      <c r="AHY884" s="24"/>
      <c r="AHZ884" s="24"/>
      <c r="AIA884" s="24"/>
      <c r="AIB884" s="24"/>
      <c r="AIC884" s="24"/>
      <c r="AID884" s="24"/>
      <c r="AIE884" s="24"/>
      <c r="AIF884" s="24"/>
      <c r="AIG884" s="24"/>
      <c r="AIH884" s="24"/>
      <c r="AII884" s="24"/>
      <c r="AIJ884" s="24"/>
      <c r="AIK884" s="24"/>
      <c r="AIL884" s="24"/>
      <c r="AIM884" s="24"/>
      <c r="AIN884" s="24"/>
      <c r="AIO884" s="24"/>
      <c r="AIP884" s="24"/>
      <c r="AIQ884" s="24"/>
      <c r="AIR884" s="24"/>
      <c r="AIS884" s="24"/>
      <c r="AIT884" s="24"/>
      <c r="AIU884" s="24"/>
      <c r="AIV884" s="24"/>
      <c r="AIW884" s="24"/>
      <c r="AIX884" s="24"/>
      <c r="AIY884" s="24"/>
      <c r="AIZ884" s="24"/>
      <c r="AJA884" s="24"/>
      <c r="AJB884" s="24"/>
      <c r="AJC884" s="24"/>
      <c r="AJD884" s="24"/>
      <c r="AJE884" s="24"/>
      <c r="AJF884" s="24"/>
      <c r="AJG884" s="24"/>
      <c r="AJH884" s="24"/>
      <c r="AJI884" s="24"/>
      <c r="AJJ884" s="24"/>
      <c r="AJK884" s="24"/>
      <c r="AJL884" s="24"/>
      <c r="AJM884" s="24"/>
      <c r="AJN884" s="24"/>
      <c r="AJO884" s="24"/>
      <c r="AJP884" s="24"/>
      <c r="AJQ884" s="24"/>
      <c r="AJR884" s="24"/>
      <c r="AJS884" s="24"/>
      <c r="AJT884" s="24"/>
      <c r="AJU884" s="24"/>
      <c r="AJV884" s="24"/>
      <c r="AJW884" s="24"/>
      <c r="AJX884" s="24"/>
      <c r="AJY884" s="24"/>
      <c r="AJZ884" s="24"/>
      <c r="AKA884" s="24"/>
      <c r="AKB884" s="24"/>
      <c r="AKC884" s="24"/>
      <c r="AKD884" s="24"/>
      <c r="AKE884" s="24"/>
      <c r="AKF884" s="24"/>
      <c r="AKG884" s="24"/>
      <c r="AKH884" s="24"/>
      <c r="AKI884" s="24"/>
      <c r="AKJ884" s="24"/>
      <c r="AKK884" s="24"/>
      <c r="AKL884" s="24"/>
      <c r="AKM884" s="24"/>
      <c r="AKN884" s="24"/>
      <c r="AKO884" s="24"/>
      <c r="AKP884" s="24"/>
      <c r="AKQ884" s="24"/>
      <c r="AKR884" s="24"/>
      <c r="AKS884" s="24"/>
      <c r="AKT884" s="24"/>
      <c r="AKU884" s="24"/>
      <c r="AKV884" s="24"/>
      <c r="AKW884" s="24"/>
      <c r="AKX884" s="24"/>
      <c r="AKY884" s="24"/>
      <c r="AKZ884" s="24"/>
      <c r="ALA884" s="24"/>
      <c r="ALB884" s="24"/>
      <c r="ALC884" s="24"/>
      <c r="ALD884" s="24"/>
      <c r="ALE884" s="24"/>
      <c r="ALF884" s="24"/>
      <c r="ALG884" s="24"/>
      <c r="ALH884" s="24"/>
      <c r="ALI884" s="24"/>
      <c r="ALJ884" s="24"/>
      <c r="ALK884" s="24"/>
      <c r="ALL884" s="24"/>
      <c r="ALM884" s="24"/>
      <c r="ALN884" s="24"/>
      <c r="ALO884" s="24"/>
      <c r="ALP884" s="24"/>
      <c r="ALQ884" s="24"/>
      <c r="ALR884" s="24"/>
      <c r="ALS884" s="24"/>
      <c r="ALT884" s="24"/>
      <c r="ALU884" s="24"/>
      <c r="ALV884" s="24"/>
      <c r="ALW884" s="24"/>
      <c r="ALX884" s="24"/>
      <c r="ALY884" s="24"/>
      <c r="ALZ884" s="24"/>
      <c r="AMA884" s="24"/>
      <c r="AMB884" s="24"/>
      <c r="AMC884" s="24"/>
      <c r="AMD884" s="24"/>
      <c r="AME884" s="24"/>
      <c r="AMF884" s="24"/>
      <c r="AMG884" s="24"/>
      <c r="AMH884" s="24"/>
      <c r="AMI884" s="24"/>
      <c r="AMJ884" s="24"/>
      <c r="AMK884" s="24"/>
      <c r="AML884" s="24"/>
      <c r="AMM884" s="24"/>
      <c r="AMN884" s="24"/>
      <c r="AMO884" s="24"/>
      <c r="AMP884" s="24"/>
      <c r="AMQ884" s="24"/>
      <c r="AMR884" s="24"/>
      <c r="AMS884" s="24"/>
      <c r="AMT884" s="24"/>
      <c r="AMU884" s="24"/>
      <c r="AMV884" s="24"/>
      <c r="AMW884" s="24"/>
      <c r="AMX884" s="24"/>
      <c r="AMY884" s="24"/>
      <c r="AMZ884" s="24"/>
      <c r="ANA884" s="24"/>
      <c r="ANB884" s="24"/>
      <c r="ANC884" s="24"/>
      <c r="AND884" s="24"/>
      <c r="ANE884" s="24"/>
      <c r="ANF884" s="24"/>
      <c r="ANG884" s="24"/>
      <c r="ANH884" s="24"/>
      <c r="ANI884" s="24"/>
      <c r="ANJ884" s="24"/>
      <c r="ANK884" s="24"/>
      <c r="ANL884" s="24"/>
      <c r="ANM884" s="24"/>
      <c r="ANN884" s="24"/>
      <c r="ANO884" s="24"/>
      <c r="ANP884" s="24"/>
      <c r="ANQ884" s="24"/>
      <c r="ANR884" s="24"/>
      <c r="ANS884" s="24"/>
      <c r="ANT884" s="24"/>
      <c r="ANU884" s="24"/>
      <c r="ANV884" s="24"/>
      <c r="ANW884" s="24"/>
      <c r="ANX884" s="24"/>
      <c r="ANY884" s="24"/>
      <c r="ANZ884" s="24"/>
      <c r="AOA884" s="24"/>
      <c r="AOB884" s="24"/>
      <c r="AOC884" s="24"/>
      <c r="AOD884" s="24"/>
      <c r="AOE884" s="24"/>
      <c r="AOF884" s="24"/>
      <c r="AOG884" s="24"/>
      <c r="AOH884" s="24"/>
      <c r="AOI884" s="24"/>
      <c r="AOJ884" s="24"/>
      <c r="AOK884" s="24"/>
      <c r="AOL884" s="24"/>
      <c r="AOM884" s="24"/>
      <c r="AON884" s="24"/>
      <c r="AOO884" s="24"/>
      <c r="AOP884" s="24"/>
      <c r="AOQ884" s="24"/>
      <c r="AOR884" s="24"/>
      <c r="AOS884" s="24"/>
      <c r="AOT884" s="24"/>
      <c r="AOU884" s="24"/>
      <c r="AOV884" s="24"/>
      <c r="AOW884" s="24"/>
      <c r="AOX884" s="24"/>
      <c r="AOY884" s="24"/>
      <c r="AOZ884" s="24"/>
      <c r="APA884" s="24"/>
      <c r="APB884" s="24"/>
      <c r="APC884" s="24"/>
      <c r="APD884" s="24"/>
      <c r="APE884" s="24"/>
      <c r="APF884" s="24"/>
      <c r="APG884" s="24"/>
      <c r="APH884" s="24"/>
      <c r="API884" s="24"/>
      <c r="APJ884" s="24"/>
      <c r="APK884" s="24"/>
      <c r="APL884" s="24"/>
      <c r="APM884" s="24"/>
      <c r="APN884" s="24"/>
      <c r="APO884" s="24"/>
      <c r="APP884" s="24"/>
      <c r="APQ884" s="24"/>
      <c r="APR884" s="24"/>
      <c r="APS884" s="24"/>
      <c r="APT884" s="24"/>
      <c r="APU884" s="24"/>
      <c r="APV884" s="24"/>
      <c r="APW884" s="24"/>
      <c r="APX884" s="24"/>
      <c r="APY884" s="24"/>
      <c r="APZ884" s="24"/>
      <c r="AQA884" s="24"/>
      <c r="AQB884" s="24"/>
      <c r="AQC884" s="24"/>
      <c r="AQD884" s="24"/>
      <c r="AQE884" s="24"/>
      <c r="AQF884" s="24"/>
      <c r="AQG884" s="24"/>
      <c r="AQH884" s="24"/>
      <c r="AQI884" s="24"/>
      <c r="AQJ884" s="24"/>
      <c r="AQK884" s="24"/>
      <c r="AQL884" s="24"/>
      <c r="AQM884" s="24"/>
      <c r="AQN884" s="24"/>
      <c r="AQO884" s="24"/>
      <c r="AQP884" s="24"/>
      <c r="AQQ884" s="24"/>
      <c r="AQR884" s="24"/>
      <c r="AQS884" s="24"/>
      <c r="AQT884" s="24"/>
      <c r="AQU884" s="24"/>
      <c r="AQV884" s="24"/>
      <c r="AQW884" s="24"/>
      <c r="AQX884" s="24"/>
      <c r="AQY884" s="24"/>
      <c r="AQZ884" s="24"/>
      <c r="ARA884" s="24"/>
      <c r="ARB884" s="24"/>
      <c r="ARC884" s="24"/>
      <c r="ARD884" s="24"/>
      <c r="ARE884" s="24"/>
      <c r="ARF884" s="24"/>
      <c r="ARG884" s="24"/>
      <c r="ARH884" s="24"/>
      <c r="ARI884" s="24"/>
      <c r="ARJ884" s="24"/>
      <c r="ARK884" s="24"/>
      <c r="ARL884" s="24"/>
      <c r="ARM884" s="24"/>
      <c r="ARN884" s="24"/>
      <c r="ARO884" s="24"/>
      <c r="ARP884" s="24"/>
      <c r="ARQ884" s="24"/>
      <c r="ARR884" s="24"/>
      <c r="ARS884" s="24"/>
      <c r="ART884" s="24"/>
      <c r="ARU884" s="24"/>
      <c r="ARV884" s="24"/>
      <c r="ARW884" s="24"/>
      <c r="ARX884" s="24"/>
      <c r="ARY884" s="24"/>
      <c r="ARZ884" s="24"/>
      <c r="ASA884" s="24"/>
      <c r="ASB884" s="24"/>
      <c r="ASC884" s="24"/>
      <c r="ASD884" s="24"/>
      <c r="ASE884" s="24"/>
      <c r="ASF884" s="24"/>
      <c r="ASG884" s="24"/>
      <c r="ASH884" s="24"/>
      <c r="ASI884" s="24"/>
      <c r="ASJ884" s="24"/>
      <c r="ASK884" s="24"/>
      <c r="ASL884" s="24"/>
      <c r="ASM884" s="24"/>
      <c r="ASN884" s="24"/>
      <c r="ASO884" s="24"/>
      <c r="ASP884" s="24"/>
      <c r="ASQ884" s="24"/>
      <c r="ASR884" s="24"/>
      <c r="ASS884" s="24"/>
      <c r="AST884" s="24"/>
      <c r="ASU884" s="24"/>
      <c r="ASV884" s="24"/>
      <c r="ASW884" s="24"/>
      <c r="ASX884" s="24"/>
      <c r="ASY884" s="24"/>
      <c r="ASZ884" s="24"/>
      <c r="ATA884" s="24"/>
      <c r="ATB884" s="24"/>
      <c r="ATC884" s="24"/>
      <c r="ATD884" s="24"/>
      <c r="ATE884" s="24"/>
      <c r="ATF884" s="24"/>
      <c r="ATG884" s="24"/>
      <c r="ATH884" s="24"/>
      <c r="ATI884" s="24"/>
      <c r="ATJ884" s="24"/>
      <c r="ATK884" s="24"/>
      <c r="ATL884" s="24"/>
      <c r="ATM884" s="24"/>
      <c r="ATN884" s="24"/>
      <c r="ATO884" s="24"/>
      <c r="ATP884" s="24"/>
      <c r="ATQ884" s="24"/>
      <c r="ATR884" s="24"/>
      <c r="ATS884" s="24"/>
      <c r="ATT884" s="24"/>
      <c r="ATU884" s="24"/>
      <c r="ATV884" s="24"/>
      <c r="ATW884" s="24"/>
      <c r="ATX884" s="24"/>
      <c r="ATY884" s="24"/>
      <c r="ATZ884" s="24"/>
      <c r="AUA884" s="24"/>
      <c r="AUB884" s="24"/>
      <c r="AUC884" s="24"/>
      <c r="AUD884" s="24"/>
      <c r="AUE884" s="24"/>
      <c r="AUF884" s="24"/>
      <c r="AUG884" s="24"/>
      <c r="AUH884" s="24"/>
      <c r="AUI884" s="24"/>
      <c r="AUJ884" s="24"/>
      <c r="AUK884" s="24"/>
      <c r="AUL884" s="24"/>
      <c r="AUM884" s="24"/>
      <c r="AUN884" s="24"/>
      <c r="AUO884" s="24"/>
      <c r="AUP884" s="24"/>
      <c r="AUQ884" s="24"/>
      <c r="AUR884" s="24"/>
      <c r="AUS884" s="24"/>
      <c r="AUT884" s="24"/>
      <c r="AUU884" s="24"/>
      <c r="AUV884" s="24"/>
      <c r="AUW884" s="24"/>
      <c r="AUX884" s="24"/>
      <c r="AUY884" s="24"/>
      <c r="AUZ884" s="24"/>
      <c r="AVA884" s="24"/>
      <c r="AVB884" s="24"/>
      <c r="AVC884" s="24"/>
      <c r="AVD884" s="24"/>
      <c r="AVE884" s="24"/>
      <c r="AVF884" s="24"/>
      <c r="AVG884" s="24"/>
      <c r="AVH884" s="24"/>
      <c r="AVI884" s="24"/>
      <c r="AVJ884" s="24"/>
      <c r="AVK884" s="24"/>
      <c r="AVL884" s="24"/>
      <c r="AVM884" s="24"/>
      <c r="AVN884" s="24"/>
      <c r="AVO884" s="24"/>
      <c r="AVP884" s="24"/>
      <c r="AVQ884" s="24"/>
      <c r="AVR884" s="24"/>
      <c r="AVS884" s="24"/>
      <c r="AVT884" s="24"/>
      <c r="AVU884" s="24"/>
      <c r="AVV884" s="24"/>
      <c r="AVW884" s="24"/>
      <c r="AVX884" s="24"/>
      <c r="AVY884" s="24"/>
      <c r="AVZ884" s="24"/>
      <c r="AWA884" s="24"/>
      <c r="AWB884" s="24"/>
      <c r="AWC884" s="24"/>
      <c r="AWD884" s="24"/>
      <c r="AWE884" s="24"/>
      <c r="AWF884" s="24"/>
      <c r="AWG884" s="24"/>
      <c r="AWH884" s="24"/>
      <c r="AWI884" s="24"/>
      <c r="AWJ884" s="24"/>
      <c r="AWK884" s="24"/>
      <c r="AWL884" s="24"/>
      <c r="AWM884" s="24"/>
      <c r="AWN884" s="24"/>
      <c r="AWO884" s="24"/>
      <c r="AWP884" s="24"/>
      <c r="AWQ884" s="24"/>
      <c r="AWR884" s="24"/>
      <c r="AWS884" s="24"/>
      <c r="AWT884" s="24"/>
      <c r="AWU884" s="24"/>
      <c r="AWV884" s="24"/>
      <c r="AWW884" s="24"/>
      <c r="AWX884" s="24"/>
      <c r="AWY884" s="24"/>
      <c r="AWZ884" s="24"/>
      <c r="AXA884" s="24"/>
      <c r="AXB884" s="24"/>
      <c r="AXC884" s="24"/>
      <c r="AXD884" s="24"/>
      <c r="AXE884" s="24"/>
      <c r="AXF884" s="24"/>
      <c r="AXG884" s="24"/>
      <c r="AXH884" s="24"/>
      <c r="AXI884" s="24"/>
      <c r="AXJ884" s="24"/>
      <c r="AXK884" s="24"/>
      <c r="AXL884" s="24"/>
      <c r="AXM884" s="24"/>
      <c r="AXN884" s="24"/>
      <c r="AXO884" s="24"/>
      <c r="AXP884" s="24"/>
      <c r="AXQ884" s="24"/>
      <c r="AXR884" s="24"/>
      <c r="AXS884" s="24"/>
      <c r="AXT884" s="24"/>
      <c r="AXU884" s="24"/>
      <c r="AXV884" s="24"/>
      <c r="AXW884" s="24"/>
      <c r="AXX884" s="24"/>
      <c r="AXY884" s="24"/>
      <c r="AXZ884" s="24"/>
      <c r="AYA884" s="24"/>
      <c r="AYB884" s="24"/>
      <c r="AYC884" s="24"/>
      <c r="AYD884" s="24"/>
      <c r="AYE884" s="24"/>
      <c r="AYF884" s="24"/>
      <c r="AYG884" s="24"/>
      <c r="AYH884" s="24"/>
      <c r="AYI884" s="24"/>
      <c r="AYJ884" s="24"/>
      <c r="AYK884" s="24"/>
      <c r="AYL884" s="24"/>
      <c r="AYM884" s="24"/>
      <c r="AYN884" s="24"/>
      <c r="AYO884" s="24"/>
      <c r="AYP884" s="24"/>
      <c r="AYQ884" s="24"/>
      <c r="AYR884" s="24"/>
      <c r="AYS884" s="24"/>
      <c r="AYT884" s="24"/>
      <c r="AYU884" s="24"/>
      <c r="AYV884" s="24"/>
      <c r="AYW884" s="24"/>
      <c r="AYX884" s="24"/>
      <c r="AYY884" s="24"/>
      <c r="AYZ884" s="24"/>
      <c r="AZA884" s="24"/>
      <c r="AZB884" s="24"/>
      <c r="AZC884" s="24"/>
      <c r="AZD884" s="24"/>
      <c r="AZE884" s="24"/>
      <c r="AZF884" s="24"/>
      <c r="AZG884" s="24"/>
      <c r="AZH884" s="24"/>
      <c r="AZI884" s="24"/>
      <c r="AZJ884" s="24"/>
      <c r="AZK884" s="24"/>
      <c r="AZL884" s="24"/>
      <c r="AZM884" s="24"/>
      <c r="AZN884" s="24"/>
      <c r="AZO884" s="24"/>
      <c r="AZP884" s="24"/>
      <c r="AZQ884" s="24"/>
      <c r="AZR884" s="24"/>
      <c r="AZS884" s="24"/>
      <c r="AZT884" s="24"/>
      <c r="AZU884" s="24"/>
      <c r="AZV884" s="24"/>
      <c r="AZW884" s="24"/>
      <c r="AZX884" s="24"/>
      <c r="AZY884" s="24"/>
      <c r="AZZ884" s="24"/>
      <c r="BAA884" s="24"/>
      <c r="BAB884" s="24"/>
      <c r="BAC884" s="24"/>
      <c r="BAD884" s="24"/>
      <c r="BAE884" s="24"/>
      <c r="BAF884" s="24"/>
      <c r="BAG884" s="24"/>
      <c r="BAH884" s="24"/>
      <c r="BAI884" s="24"/>
      <c r="BAJ884" s="24"/>
      <c r="BAK884" s="24"/>
      <c r="BAL884" s="24"/>
      <c r="BAM884" s="24"/>
      <c r="BAN884" s="24"/>
      <c r="BAO884" s="24"/>
      <c r="BAP884" s="24"/>
    </row>
    <row r="885" spans="1:1394" s="19" customFormat="1" x14ac:dyDescent="0.25">
      <c r="A885" s="19" t="str">
        <f>IF(YEAR(G885)=2024,#REF!,"")</f>
        <v/>
      </c>
      <c r="B885" s="19" t="str">
        <f>IF(YEAR(G885)=2025,#REF!,"")</f>
        <v/>
      </c>
      <c r="C885" s="19" t="str">
        <f t="shared" si="65"/>
        <v>Afternoon45194</v>
      </c>
      <c r="D885" s="19" t="str">
        <f>IF('by region'!$C$2="Any","Any",'Turf only'!V885)&amp;M885&amp;IF('by region'!$I$2="Any","Any",N885)&amp;G885</f>
        <v>AnyFlatAny45194</v>
      </c>
      <c r="E885" s="19" t="e">
        <f>IF(I885=#REF!,'Turf only'!G885,"")</f>
        <v>#REF!</v>
      </c>
      <c r="F885" s="19" t="e">
        <f t="shared" si="66"/>
        <v>#REF!</v>
      </c>
      <c r="G885" s="15">
        <v>45194</v>
      </c>
      <c r="H885" s="16" t="s">
        <v>42</v>
      </c>
      <c r="I885" s="16" t="s">
        <v>44</v>
      </c>
      <c r="J885" s="16" t="s">
        <v>9</v>
      </c>
      <c r="K885" s="14" t="s">
        <v>10</v>
      </c>
      <c r="L885" s="14" t="s">
        <v>17</v>
      </c>
      <c r="M885" s="16" t="s">
        <v>25</v>
      </c>
      <c r="N885" s="16" t="s">
        <v>13</v>
      </c>
      <c r="O885" s="16" t="s">
        <v>14</v>
      </c>
      <c r="P885" s="23">
        <f t="shared" si="67"/>
        <v>1</v>
      </c>
      <c r="Q885" s="23" cm="1">
        <f t="array" ref="Q885">SUMPRODUCT(($G$2:$G$2765=G885)*(P885&gt;$P$2:$P$2765))+1</f>
        <v>1</v>
      </c>
      <c r="R885" s="23" t="e">
        <f>(Q885*100000)+#REF!</f>
        <v>#REF!</v>
      </c>
      <c r="S885" s="19" t="e" cm="1">
        <f t="array" ref="S885">SUMPRODUCT(($G$2:$G$2765=G885)*(R885&gt;$R$2:$R$2765))+1</f>
        <v>#REF!</v>
      </c>
      <c r="T885" s="19" t="str">
        <f t="shared" si="68"/>
        <v xml:space="preserve">LEICESTER </v>
      </c>
      <c r="U885" s="19">
        <v>0</v>
      </c>
      <c r="V885" s="19" t="s">
        <v>11</v>
      </c>
      <c r="W885" s="19">
        <f t="shared" si="69"/>
        <v>2023</v>
      </c>
      <c r="X885" s="24"/>
      <c r="Y885" s="24"/>
      <c r="Z885" s="24"/>
      <c r="AA885" s="24"/>
      <c r="AB885" s="24"/>
      <c r="AC885" s="24"/>
      <c r="AD885" s="24"/>
      <c r="AE885" s="24"/>
      <c r="AF885" s="24"/>
      <c r="AG885" s="24"/>
      <c r="AH885" s="24"/>
      <c r="AI885" s="24"/>
      <c r="AJ885" s="24"/>
      <c r="AK885" s="24"/>
      <c r="AL885" s="24"/>
      <c r="AM885" s="24"/>
      <c r="AN885" s="24"/>
      <c r="AO885" s="24"/>
      <c r="AP885" s="24"/>
      <c r="AQ885" s="24"/>
      <c r="AR885" s="24"/>
      <c r="AS885" s="24"/>
      <c r="AT885" s="24"/>
      <c r="AU885" s="24"/>
      <c r="AV885" s="24"/>
      <c r="AW885" s="24"/>
      <c r="AX885" s="24"/>
      <c r="AY885" s="24"/>
      <c r="AZ885" s="24"/>
      <c r="BA885" s="24"/>
      <c r="BB885" s="24"/>
      <c r="BC885" s="24"/>
      <c r="BD885" s="24"/>
      <c r="BE885" s="24"/>
      <c r="BF885" s="24"/>
      <c r="BG885" s="24"/>
      <c r="BH885" s="24"/>
      <c r="BI885" s="24"/>
      <c r="BJ885" s="24"/>
      <c r="BK885" s="24"/>
      <c r="BL885" s="24"/>
      <c r="BM885" s="24"/>
      <c r="BN885" s="24"/>
      <c r="BO885" s="24"/>
      <c r="BP885" s="24"/>
      <c r="BQ885" s="24"/>
      <c r="BR885" s="24"/>
      <c r="BS885" s="24"/>
      <c r="BT885" s="24"/>
      <c r="BU885" s="24"/>
      <c r="BV885" s="24"/>
      <c r="BW885" s="24"/>
      <c r="BX885" s="24"/>
      <c r="BY885" s="24"/>
      <c r="BZ885" s="24"/>
      <c r="CA885" s="24"/>
      <c r="CB885" s="24"/>
      <c r="CC885" s="24"/>
      <c r="CD885" s="24"/>
      <c r="CE885" s="24"/>
      <c r="CF885" s="24"/>
      <c r="CG885" s="24"/>
      <c r="CH885" s="24"/>
      <c r="CI885" s="24"/>
      <c r="CJ885" s="24"/>
      <c r="CK885" s="24"/>
      <c r="CL885" s="24"/>
      <c r="CM885" s="24"/>
      <c r="CN885" s="24"/>
      <c r="CO885" s="24"/>
      <c r="CP885" s="24"/>
      <c r="CQ885" s="24"/>
      <c r="CR885" s="24"/>
      <c r="CS885" s="24"/>
      <c r="CT885" s="24"/>
      <c r="CU885" s="24"/>
      <c r="CV885" s="24"/>
      <c r="CW885" s="24"/>
      <c r="CX885" s="24"/>
      <c r="CY885" s="24"/>
      <c r="CZ885" s="24"/>
      <c r="DA885" s="24"/>
      <c r="DB885" s="24"/>
      <c r="DC885" s="24"/>
      <c r="DD885" s="24"/>
      <c r="DE885" s="24"/>
      <c r="DF885" s="24"/>
      <c r="DG885" s="24"/>
      <c r="DH885" s="24"/>
      <c r="DI885" s="24"/>
      <c r="DJ885" s="24"/>
      <c r="DK885" s="24"/>
      <c r="DL885" s="24"/>
      <c r="DM885" s="24"/>
      <c r="DN885" s="24"/>
      <c r="DO885" s="24"/>
      <c r="DP885" s="24"/>
      <c r="DQ885" s="24"/>
      <c r="DR885" s="24"/>
      <c r="DS885" s="24"/>
      <c r="DT885" s="24"/>
      <c r="DU885" s="24"/>
      <c r="DV885" s="24"/>
      <c r="DW885" s="24"/>
      <c r="DX885" s="24"/>
      <c r="DY885" s="24"/>
      <c r="DZ885" s="24"/>
      <c r="EA885" s="24"/>
      <c r="EB885" s="24"/>
      <c r="EC885" s="24"/>
      <c r="ED885" s="24"/>
      <c r="EE885" s="24"/>
      <c r="EF885" s="24"/>
      <c r="EG885" s="24"/>
      <c r="EH885" s="24"/>
      <c r="EI885" s="24"/>
      <c r="EJ885" s="24"/>
      <c r="EK885" s="24"/>
      <c r="EL885" s="24"/>
      <c r="EM885" s="24"/>
      <c r="EN885" s="24"/>
      <c r="EO885" s="24"/>
      <c r="EP885" s="24"/>
      <c r="EQ885" s="24"/>
      <c r="ER885" s="24"/>
      <c r="ES885" s="24"/>
      <c r="ET885" s="24"/>
      <c r="EU885" s="24"/>
      <c r="EV885" s="24"/>
      <c r="EW885" s="24"/>
      <c r="EX885" s="24"/>
      <c r="EY885" s="24"/>
      <c r="EZ885" s="24"/>
      <c r="FA885" s="24"/>
      <c r="FB885" s="24"/>
      <c r="FC885" s="24"/>
      <c r="FD885" s="24"/>
      <c r="FE885" s="24"/>
      <c r="FF885" s="24"/>
      <c r="FG885" s="24"/>
      <c r="FH885" s="24"/>
      <c r="FI885" s="24"/>
      <c r="FJ885" s="24"/>
      <c r="FK885" s="24"/>
      <c r="FL885" s="24"/>
      <c r="FM885" s="24"/>
      <c r="FN885" s="24"/>
      <c r="FO885" s="24"/>
      <c r="FP885" s="24"/>
      <c r="FQ885" s="24"/>
      <c r="FR885" s="24"/>
      <c r="FS885" s="24"/>
      <c r="FT885" s="24"/>
      <c r="FU885" s="24"/>
      <c r="FV885" s="24"/>
      <c r="FW885" s="24"/>
      <c r="FX885" s="24"/>
      <c r="FY885" s="24"/>
      <c r="FZ885" s="24"/>
      <c r="GA885" s="24"/>
      <c r="GB885" s="24"/>
      <c r="GC885" s="24"/>
      <c r="GD885" s="24"/>
      <c r="GE885" s="24"/>
      <c r="GF885" s="24"/>
      <c r="GG885" s="24"/>
      <c r="GH885" s="24"/>
      <c r="GI885" s="24"/>
      <c r="GJ885" s="24"/>
      <c r="GK885" s="24"/>
      <c r="GL885" s="24"/>
      <c r="GM885" s="24"/>
      <c r="GN885" s="24"/>
      <c r="GO885" s="24"/>
      <c r="GP885" s="24"/>
      <c r="GQ885" s="24"/>
      <c r="GR885" s="24"/>
      <c r="GS885" s="24"/>
      <c r="GT885" s="24"/>
      <c r="GU885" s="24"/>
      <c r="GV885" s="24"/>
      <c r="GW885" s="24"/>
      <c r="GX885" s="24"/>
      <c r="GY885" s="24"/>
      <c r="GZ885" s="24"/>
      <c r="HA885" s="24"/>
      <c r="HB885" s="24"/>
      <c r="HC885" s="24"/>
      <c r="HD885" s="24"/>
      <c r="HE885" s="24"/>
      <c r="HF885" s="24"/>
      <c r="HG885" s="24"/>
      <c r="HH885" s="24"/>
      <c r="HI885" s="24"/>
      <c r="HJ885" s="24"/>
      <c r="HK885" s="24"/>
      <c r="HL885" s="24"/>
      <c r="HM885" s="24"/>
      <c r="HN885" s="24"/>
      <c r="HO885" s="24"/>
      <c r="HP885" s="24"/>
      <c r="HQ885" s="24"/>
      <c r="HR885" s="24"/>
      <c r="HS885" s="24"/>
      <c r="HT885" s="24"/>
      <c r="HU885" s="24"/>
      <c r="HV885" s="24"/>
      <c r="HW885" s="24"/>
      <c r="HX885" s="24"/>
      <c r="HY885" s="24"/>
      <c r="HZ885" s="24"/>
      <c r="IA885" s="24"/>
      <c r="IB885" s="24"/>
      <c r="IC885" s="24"/>
      <c r="ID885" s="24"/>
      <c r="IE885" s="24"/>
      <c r="IF885" s="24"/>
      <c r="IG885" s="24"/>
      <c r="IH885" s="24"/>
      <c r="II885" s="24"/>
      <c r="IJ885" s="24"/>
      <c r="IK885" s="24"/>
      <c r="IL885" s="24"/>
      <c r="IM885" s="24"/>
      <c r="IN885" s="24"/>
      <c r="IO885" s="24"/>
      <c r="IP885" s="24"/>
      <c r="IQ885" s="24"/>
      <c r="IR885" s="24"/>
      <c r="IS885" s="24"/>
      <c r="IT885" s="24"/>
      <c r="IU885" s="24"/>
      <c r="IV885" s="24"/>
      <c r="IW885" s="24"/>
      <c r="IX885" s="24"/>
      <c r="IY885" s="24"/>
      <c r="IZ885" s="24"/>
      <c r="JA885" s="24"/>
      <c r="JB885" s="24"/>
      <c r="JC885" s="24"/>
      <c r="JD885" s="24"/>
      <c r="JE885" s="24"/>
      <c r="JF885" s="24"/>
      <c r="JG885" s="24"/>
      <c r="JH885" s="24"/>
      <c r="JI885" s="24"/>
      <c r="JJ885" s="24"/>
      <c r="JK885" s="24"/>
      <c r="JL885" s="24"/>
      <c r="JM885" s="24"/>
      <c r="JN885" s="24"/>
      <c r="JO885" s="24"/>
      <c r="JP885" s="24"/>
      <c r="JQ885" s="24"/>
      <c r="JR885" s="24"/>
      <c r="JS885" s="24"/>
      <c r="JT885" s="24"/>
      <c r="JU885" s="24"/>
      <c r="JV885" s="24"/>
      <c r="JW885" s="24"/>
      <c r="JX885" s="24"/>
      <c r="JY885" s="24"/>
      <c r="JZ885" s="24"/>
      <c r="KA885" s="24"/>
      <c r="KB885" s="24"/>
      <c r="KC885" s="24"/>
      <c r="KD885" s="24"/>
      <c r="KE885" s="24"/>
      <c r="KF885" s="24"/>
      <c r="KG885" s="24"/>
      <c r="KH885" s="24"/>
      <c r="KI885" s="24"/>
      <c r="KJ885" s="24"/>
      <c r="KK885" s="24"/>
      <c r="KL885" s="24"/>
      <c r="KM885" s="24"/>
      <c r="KN885" s="24"/>
      <c r="KO885" s="24"/>
      <c r="KP885" s="24"/>
      <c r="KQ885" s="24"/>
      <c r="KR885" s="24"/>
      <c r="KS885" s="24"/>
      <c r="KT885" s="24"/>
      <c r="KU885" s="24"/>
      <c r="KV885" s="24"/>
      <c r="KW885" s="24"/>
      <c r="KX885" s="24"/>
      <c r="KY885" s="24"/>
      <c r="KZ885" s="24"/>
      <c r="LA885" s="24"/>
      <c r="LB885" s="24"/>
      <c r="LC885" s="24"/>
      <c r="LD885" s="24"/>
      <c r="LE885" s="24"/>
      <c r="LF885" s="24"/>
      <c r="LG885" s="24"/>
      <c r="LH885" s="24"/>
      <c r="LI885" s="24"/>
      <c r="LJ885" s="24"/>
      <c r="LK885" s="24"/>
      <c r="LL885" s="24"/>
      <c r="LM885" s="24"/>
      <c r="LN885" s="24"/>
      <c r="LO885" s="24"/>
      <c r="LP885" s="24"/>
      <c r="LQ885" s="24"/>
      <c r="LR885" s="24"/>
      <c r="LS885" s="24"/>
      <c r="LT885" s="24"/>
      <c r="LU885" s="24"/>
      <c r="LV885" s="24"/>
      <c r="LW885" s="24"/>
      <c r="LX885" s="24"/>
      <c r="LY885" s="24"/>
      <c r="LZ885" s="24"/>
      <c r="MA885" s="24"/>
      <c r="MB885" s="24"/>
      <c r="MC885" s="24"/>
      <c r="MD885" s="24"/>
      <c r="ME885" s="24"/>
      <c r="MF885" s="24"/>
      <c r="MG885" s="24"/>
      <c r="MH885" s="24"/>
      <c r="MI885" s="24"/>
      <c r="MJ885" s="24"/>
      <c r="MK885" s="24"/>
      <c r="ML885" s="24"/>
      <c r="MM885" s="24"/>
      <c r="MN885" s="24"/>
      <c r="MO885" s="24"/>
      <c r="MP885" s="24"/>
      <c r="MQ885" s="24"/>
      <c r="MR885" s="24"/>
      <c r="MS885" s="24"/>
      <c r="MT885" s="24"/>
      <c r="MU885" s="24"/>
      <c r="MV885" s="24"/>
      <c r="MW885" s="24"/>
      <c r="MX885" s="24"/>
      <c r="MY885" s="24"/>
      <c r="MZ885" s="24"/>
      <c r="NA885" s="24"/>
      <c r="NB885" s="24"/>
      <c r="NC885" s="24"/>
      <c r="ND885" s="24"/>
      <c r="NE885" s="24"/>
      <c r="NF885" s="24"/>
      <c r="NG885" s="24"/>
      <c r="NH885" s="24"/>
      <c r="NI885" s="24"/>
      <c r="NJ885" s="24"/>
      <c r="NK885" s="24"/>
      <c r="NL885" s="24"/>
      <c r="NM885" s="24"/>
      <c r="NN885" s="24"/>
      <c r="NO885" s="24"/>
      <c r="NP885" s="24"/>
      <c r="NQ885" s="24"/>
      <c r="NR885" s="24"/>
      <c r="NS885" s="24"/>
      <c r="NT885" s="24"/>
      <c r="NU885" s="24"/>
      <c r="NV885" s="24"/>
      <c r="NW885" s="24"/>
      <c r="NX885" s="24"/>
      <c r="NY885" s="24"/>
      <c r="NZ885" s="24"/>
      <c r="OA885" s="24"/>
      <c r="OB885" s="24"/>
      <c r="OC885" s="24"/>
      <c r="OD885" s="24"/>
      <c r="OE885" s="24"/>
      <c r="OF885" s="24"/>
      <c r="OG885" s="24"/>
      <c r="OH885" s="24"/>
      <c r="OI885" s="24"/>
      <c r="OJ885" s="24"/>
      <c r="OK885" s="24"/>
      <c r="OL885" s="24"/>
      <c r="OM885" s="24"/>
      <c r="ON885" s="24"/>
      <c r="OO885" s="24"/>
      <c r="OP885" s="24"/>
      <c r="OQ885" s="24"/>
      <c r="OR885" s="24"/>
      <c r="OS885" s="24"/>
      <c r="OT885" s="24"/>
      <c r="OU885" s="24"/>
      <c r="OV885" s="24"/>
      <c r="OW885" s="24"/>
      <c r="OX885" s="24"/>
      <c r="OY885" s="24"/>
      <c r="OZ885" s="24"/>
      <c r="PA885" s="24"/>
      <c r="PB885" s="24"/>
      <c r="PC885" s="24"/>
      <c r="PD885" s="24"/>
      <c r="PE885" s="24"/>
      <c r="PF885" s="24"/>
      <c r="PG885" s="24"/>
      <c r="PH885" s="24"/>
      <c r="PI885" s="24"/>
      <c r="PJ885" s="24"/>
      <c r="PK885" s="24"/>
      <c r="PL885" s="24"/>
      <c r="PM885" s="24"/>
      <c r="PN885" s="24"/>
      <c r="PO885" s="24"/>
      <c r="PP885" s="24"/>
      <c r="PQ885" s="24"/>
      <c r="PR885" s="24"/>
      <c r="PS885" s="24"/>
      <c r="PT885" s="24"/>
      <c r="PU885" s="24"/>
      <c r="PV885" s="24"/>
      <c r="PW885" s="24"/>
      <c r="PX885" s="24"/>
      <c r="PY885" s="24"/>
      <c r="PZ885" s="24"/>
      <c r="QA885" s="24"/>
      <c r="QB885" s="24"/>
      <c r="QC885" s="24"/>
      <c r="QD885" s="24"/>
      <c r="QE885" s="24"/>
      <c r="QF885" s="24"/>
      <c r="QG885" s="24"/>
      <c r="QH885" s="24"/>
      <c r="QI885" s="24"/>
      <c r="QJ885" s="24"/>
      <c r="QK885" s="24"/>
      <c r="QL885" s="24"/>
      <c r="QM885" s="24"/>
      <c r="QN885" s="24"/>
      <c r="QO885" s="24"/>
      <c r="QP885" s="24"/>
      <c r="QQ885" s="24"/>
      <c r="QR885" s="24"/>
      <c r="QS885" s="24"/>
      <c r="QT885" s="24"/>
      <c r="QU885" s="24"/>
      <c r="QV885" s="24"/>
      <c r="QW885" s="24"/>
      <c r="QX885" s="24"/>
      <c r="QY885" s="24"/>
      <c r="QZ885" s="24"/>
      <c r="RA885" s="24"/>
      <c r="RB885" s="24"/>
      <c r="RC885" s="24"/>
      <c r="RD885" s="24"/>
      <c r="RE885" s="24"/>
      <c r="RF885" s="24"/>
      <c r="RG885" s="24"/>
      <c r="RH885" s="24"/>
      <c r="RI885" s="24"/>
      <c r="RJ885" s="24"/>
      <c r="RK885" s="24"/>
      <c r="RL885" s="24"/>
      <c r="RM885" s="24"/>
      <c r="RN885" s="24"/>
      <c r="RO885" s="24"/>
      <c r="RP885" s="24"/>
      <c r="RQ885" s="24"/>
      <c r="RR885" s="24"/>
      <c r="RS885" s="24"/>
      <c r="RT885" s="24"/>
      <c r="RU885" s="24"/>
      <c r="RV885" s="24"/>
      <c r="RW885" s="24"/>
      <c r="RX885" s="24"/>
      <c r="RY885" s="24"/>
      <c r="RZ885" s="24"/>
      <c r="SA885" s="24"/>
      <c r="SB885" s="24"/>
      <c r="SC885" s="24"/>
      <c r="SD885" s="24"/>
      <c r="SE885" s="24"/>
      <c r="SF885" s="24"/>
      <c r="SG885" s="24"/>
      <c r="SH885" s="24"/>
      <c r="SI885" s="24"/>
      <c r="SJ885" s="24"/>
      <c r="SK885" s="24"/>
      <c r="SL885" s="24"/>
      <c r="SM885" s="24"/>
      <c r="SN885" s="24"/>
      <c r="SO885" s="24"/>
      <c r="SP885" s="24"/>
      <c r="SQ885" s="24"/>
      <c r="SR885" s="24"/>
      <c r="SS885" s="24"/>
      <c r="ST885" s="24"/>
      <c r="SU885" s="24"/>
      <c r="SV885" s="24"/>
      <c r="SW885" s="24"/>
      <c r="SX885" s="24"/>
      <c r="SY885" s="24"/>
      <c r="SZ885" s="24"/>
      <c r="TA885" s="24"/>
      <c r="TB885" s="24"/>
      <c r="TC885" s="24"/>
      <c r="TD885" s="24"/>
      <c r="TE885" s="24"/>
      <c r="TF885" s="24"/>
      <c r="TG885" s="24"/>
      <c r="TH885" s="24"/>
      <c r="TI885" s="24"/>
      <c r="TJ885" s="24"/>
      <c r="TK885" s="24"/>
      <c r="TL885" s="24"/>
      <c r="TM885" s="24"/>
      <c r="TN885" s="24"/>
      <c r="TO885" s="24"/>
      <c r="TP885" s="24"/>
      <c r="TQ885" s="24"/>
      <c r="TR885" s="24"/>
      <c r="TS885" s="24"/>
      <c r="TT885" s="24"/>
      <c r="TU885" s="24"/>
      <c r="TV885" s="24"/>
      <c r="TW885" s="24"/>
      <c r="TX885" s="24"/>
      <c r="TY885" s="24"/>
      <c r="TZ885" s="24"/>
      <c r="UA885" s="24"/>
      <c r="UB885" s="24"/>
      <c r="UC885" s="24"/>
      <c r="UD885" s="24"/>
      <c r="UE885" s="24"/>
      <c r="UF885" s="24"/>
      <c r="UG885" s="24"/>
      <c r="UH885" s="24"/>
      <c r="UI885" s="24"/>
      <c r="UJ885" s="24"/>
      <c r="UK885" s="24"/>
      <c r="UL885" s="24"/>
      <c r="UM885" s="24"/>
      <c r="UN885" s="24"/>
      <c r="UO885" s="24"/>
      <c r="UP885" s="24"/>
      <c r="UQ885" s="24"/>
      <c r="UR885" s="24"/>
      <c r="US885" s="24"/>
      <c r="UT885" s="24"/>
      <c r="UU885" s="24"/>
      <c r="UV885" s="24"/>
      <c r="UW885" s="24"/>
      <c r="UX885" s="24"/>
      <c r="UY885" s="24"/>
      <c r="UZ885" s="24"/>
      <c r="VA885" s="24"/>
      <c r="VB885" s="24"/>
      <c r="VC885" s="24"/>
      <c r="VD885" s="24"/>
      <c r="VE885" s="24"/>
      <c r="VF885" s="24"/>
      <c r="VG885" s="24"/>
      <c r="VH885" s="24"/>
      <c r="VI885" s="24"/>
      <c r="VJ885" s="24"/>
      <c r="VK885" s="24"/>
      <c r="VL885" s="24"/>
      <c r="VM885" s="24"/>
      <c r="VN885" s="24"/>
      <c r="VO885" s="24"/>
      <c r="VP885" s="24"/>
      <c r="VQ885" s="24"/>
      <c r="VR885" s="24"/>
      <c r="VS885" s="24"/>
      <c r="VT885" s="24"/>
      <c r="VU885" s="24"/>
      <c r="VV885" s="24"/>
      <c r="VW885" s="24"/>
      <c r="VX885" s="24"/>
      <c r="VY885" s="24"/>
      <c r="VZ885" s="24"/>
      <c r="WA885" s="24"/>
      <c r="WB885" s="24"/>
      <c r="WC885" s="24"/>
      <c r="WD885" s="24"/>
      <c r="WE885" s="24"/>
      <c r="WF885" s="24"/>
      <c r="WG885" s="24"/>
      <c r="WH885" s="24"/>
      <c r="WI885" s="24"/>
      <c r="WJ885" s="24"/>
      <c r="WK885" s="24"/>
      <c r="WL885" s="24"/>
      <c r="WM885" s="24"/>
      <c r="WN885" s="24"/>
      <c r="WO885" s="24"/>
      <c r="WP885" s="24"/>
      <c r="WQ885" s="24"/>
      <c r="WR885" s="24"/>
      <c r="WS885" s="24"/>
      <c r="WT885" s="24"/>
      <c r="WU885" s="24"/>
      <c r="WV885" s="24"/>
      <c r="WW885" s="24"/>
      <c r="WX885" s="24"/>
      <c r="WY885" s="24"/>
      <c r="WZ885" s="24"/>
      <c r="XA885" s="24"/>
      <c r="XB885" s="24"/>
      <c r="XC885" s="24"/>
      <c r="XD885" s="24"/>
      <c r="XE885" s="24"/>
      <c r="XF885" s="24"/>
      <c r="XG885" s="24"/>
      <c r="XH885" s="24"/>
      <c r="XI885" s="24"/>
      <c r="XJ885" s="24"/>
      <c r="XK885" s="24"/>
      <c r="XL885" s="24"/>
      <c r="XM885" s="24"/>
      <c r="XN885" s="24"/>
      <c r="XO885" s="24"/>
      <c r="XP885" s="24"/>
      <c r="XQ885" s="24"/>
      <c r="XR885" s="24"/>
      <c r="XS885" s="24"/>
      <c r="XT885" s="24"/>
      <c r="XU885" s="24"/>
      <c r="XV885" s="24"/>
      <c r="XW885" s="24"/>
      <c r="XX885" s="24"/>
      <c r="XY885" s="24"/>
      <c r="XZ885" s="24"/>
      <c r="YA885" s="24"/>
      <c r="YB885" s="24"/>
      <c r="YC885" s="24"/>
      <c r="YD885" s="24"/>
      <c r="YE885" s="24"/>
      <c r="YF885" s="24"/>
      <c r="YG885" s="24"/>
      <c r="YH885" s="24"/>
      <c r="YI885" s="24"/>
      <c r="YJ885" s="24"/>
      <c r="YK885" s="24"/>
      <c r="YL885" s="24"/>
      <c r="YM885" s="24"/>
      <c r="YN885" s="24"/>
      <c r="YO885" s="24"/>
      <c r="YP885" s="24"/>
      <c r="YQ885" s="24"/>
      <c r="YR885" s="24"/>
      <c r="YS885" s="24"/>
      <c r="YT885" s="24"/>
      <c r="YU885" s="24"/>
      <c r="YV885" s="24"/>
      <c r="YW885" s="24"/>
      <c r="YX885" s="24"/>
      <c r="YY885" s="24"/>
      <c r="YZ885" s="24"/>
      <c r="ZA885" s="24"/>
      <c r="ZB885" s="24"/>
      <c r="ZC885" s="24"/>
      <c r="ZD885" s="24"/>
      <c r="ZE885" s="24"/>
      <c r="ZF885" s="24"/>
      <c r="ZG885" s="24"/>
      <c r="ZH885" s="24"/>
      <c r="ZI885" s="24"/>
      <c r="ZJ885" s="24"/>
      <c r="ZK885" s="24"/>
      <c r="ZL885" s="24"/>
      <c r="ZM885" s="24"/>
      <c r="ZN885" s="24"/>
      <c r="ZO885" s="24"/>
      <c r="ZP885" s="24"/>
      <c r="ZQ885" s="24"/>
      <c r="ZR885" s="24"/>
      <c r="ZS885" s="24"/>
      <c r="ZT885" s="24"/>
      <c r="ZU885" s="24"/>
      <c r="ZV885" s="24"/>
      <c r="ZW885" s="24"/>
      <c r="ZX885" s="24"/>
      <c r="ZY885" s="24"/>
      <c r="ZZ885" s="24"/>
      <c r="AAA885" s="24"/>
      <c r="AAB885" s="24"/>
      <c r="AAC885" s="24"/>
      <c r="AAD885" s="24"/>
      <c r="AAE885" s="24"/>
      <c r="AAF885" s="24"/>
      <c r="AAG885" s="24"/>
      <c r="AAH885" s="24"/>
      <c r="AAI885" s="24"/>
      <c r="AAJ885" s="24"/>
      <c r="AAK885" s="24"/>
      <c r="AAL885" s="24"/>
      <c r="AAM885" s="24"/>
      <c r="AAN885" s="24"/>
      <c r="AAO885" s="24"/>
      <c r="AAP885" s="24"/>
      <c r="AAQ885" s="24"/>
      <c r="AAR885" s="24"/>
      <c r="AAS885" s="24"/>
      <c r="AAT885" s="24"/>
      <c r="AAU885" s="24"/>
      <c r="AAV885" s="24"/>
      <c r="AAW885" s="24"/>
      <c r="AAX885" s="24"/>
      <c r="AAY885" s="24"/>
      <c r="AAZ885" s="24"/>
      <c r="ABA885" s="24"/>
      <c r="ABB885" s="24"/>
      <c r="ABC885" s="24"/>
      <c r="ABD885" s="24"/>
      <c r="ABE885" s="24"/>
      <c r="ABF885" s="24"/>
      <c r="ABG885" s="24"/>
      <c r="ABH885" s="24"/>
      <c r="ABI885" s="24"/>
      <c r="ABJ885" s="24"/>
      <c r="ABK885" s="24"/>
      <c r="ABL885" s="24"/>
      <c r="ABM885" s="24"/>
      <c r="ABN885" s="24"/>
      <c r="ABO885" s="24"/>
      <c r="ABP885" s="24"/>
      <c r="ABQ885" s="24"/>
      <c r="ABR885" s="24"/>
      <c r="ABS885" s="24"/>
      <c r="ABT885" s="24"/>
      <c r="ABU885" s="24"/>
      <c r="ABV885" s="24"/>
      <c r="ABW885" s="24"/>
      <c r="ABX885" s="24"/>
      <c r="ABY885" s="24"/>
      <c r="ABZ885" s="24"/>
      <c r="ACA885" s="24"/>
      <c r="ACB885" s="24"/>
      <c r="ACC885" s="24"/>
      <c r="ACD885" s="24"/>
      <c r="ACE885" s="24"/>
      <c r="ACF885" s="24"/>
      <c r="ACG885" s="24"/>
      <c r="ACH885" s="24"/>
      <c r="ACI885" s="24"/>
      <c r="ACJ885" s="24"/>
      <c r="ACK885" s="24"/>
      <c r="ACL885" s="24"/>
      <c r="ACM885" s="24"/>
      <c r="ACN885" s="24"/>
      <c r="ACO885" s="24"/>
      <c r="ACP885" s="24"/>
      <c r="ACQ885" s="24"/>
      <c r="ACR885" s="24"/>
      <c r="ACS885" s="24"/>
      <c r="ACT885" s="24"/>
      <c r="ACU885" s="24"/>
      <c r="ACV885" s="24"/>
      <c r="ACW885" s="24"/>
      <c r="ACX885" s="24"/>
      <c r="ACY885" s="24"/>
      <c r="ACZ885" s="24"/>
      <c r="ADA885" s="24"/>
      <c r="ADB885" s="24"/>
      <c r="ADC885" s="24"/>
      <c r="ADD885" s="24"/>
      <c r="ADE885" s="24"/>
      <c r="ADF885" s="24"/>
      <c r="ADG885" s="24"/>
      <c r="ADH885" s="24"/>
      <c r="ADI885" s="24"/>
      <c r="ADJ885" s="24"/>
      <c r="ADK885" s="24"/>
      <c r="ADL885" s="24"/>
      <c r="ADM885" s="24"/>
      <c r="ADN885" s="24"/>
      <c r="ADO885" s="24"/>
      <c r="ADP885" s="24"/>
      <c r="ADQ885" s="24"/>
      <c r="ADR885" s="24"/>
      <c r="ADS885" s="24"/>
      <c r="ADT885" s="24"/>
      <c r="ADU885" s="24"/>
      <c r="ADV885" s="24"/>
      <c r="ADW885" s="24"/>
      <c r="ADX885" s="24"/>
      <c r="ADY885" s="24"/>
      <c r="ADZ885" s="24"/>
      <c r="AEA885" s="24"/>
      <c r="AEB885" s="24"/>
      <c r="AEC885" s="24"/>
      <c r="AED885" s="24"/>
      <c r="AEE885" s="24"/>
      <c r="AEF885" s="24"/>
      <c r="AEG885" s="24"/>
      <c r="AEH885" s="24"/>
      <c r="AEI885" s="24"/>
      <c r="AEJ885" s="24"/>
      <c r="AEK885" s="24"/>
      <c r="AEL885" s="24"/>
      <c r="AEM885" s="24"/>
      <c r="AEN885" s="24"/>
      <c r="AEO885" s="24"/>
      <c r="AEP885" s="24"/>
      <c r="AEQ885" s="24"/>
      <c r="AER885" s="24"/>
      <c r="AES885" s="24"/>
      <c r="AET885" s="24"/>
      <c r="AEU885" s="24"/>
      <c r="AEV885" s="24"/>
      <c r="AEW885" s="24"/>
      <c r="AEX885" s="24"/>
      <c r="AEY885" s="24"/>
      <c r="AEZ885" s="24"/>
      <c r="AFA885" s="24"/>
      <c r="AFB885" s="24"/>
      <c r="AFC885" s="24"/>
      <c r="AFD885" s="24"/>
      <c r="AFE885" s="24"/>
      <c r="AFF885" s="24"/>
      <c r="AFG885" s="24"/>
      <c r="AFH885" s="24"/>
      <c r="AFI885" s="24"/>
      <c r="AFJ885" s="24"/>
      <c r="AFK885" s="24"/>
      <c r="AFL885" s="24"/>
      <c r="AFM885" s="24"/>
      <c r="AFN885" s="24"/>
      <c r="AFO885" s="24"/>
      <c r="AFP885" s="24"/>
      <c r="AFQ885" s="24"/>
      <c r="AFR885" s="24"/>
      <c r="AFS885" s="24"/>
      <c r="AFT885" s="24"/>
      <c r="AFU885" s="24"/>
      <c r="AFV885" s="24"/>
      <c r="AFW885" s="24"/>
      <c r="AFX885" s="24"/>
      <c r="AFY885" s="24"/>
      <c r="AFZ885" s="24"/>
      <c r="AGA885" s="24"/>
      <c r="AGB885" s="24"/>
      <c r="AGC885" s="24"/>
      <c r="AGD885" s="24"/>
      <c r="AGE885" s="24"/>
      <c r="AGF885" s="24"/>
      <c r="AGG885" s="24"/>
      <c r="AGH885" s="24"/>
      <c r="AGI885" s="24"/>
      <c r="AGJ885" s="24"/>
      <c r="AGK885" s="24"/>
      <c r="AGL885" s="24"/>
      <c r="AGM885" s="24"/>
      <c r="AGN885" s="24"/>
      <c r="AGO885" s="24"/>
      <c r="AGP885" s="24"/>
      <c r="AGQ885" s="24"/>
      <c r="AGR885" s="24"/>
      <c r="AGS885" s="24"/>
      <c r="AGT885" s="24"/>
      <c r="AGU885" s="24"/>
      <c r="AGV885" s="24"/>
      <c r="AGW885" s="24"/>
      <c r="AGX885" s="24"/>
      <c r="AGY885" s="24"/>
      <c r="AGZ885" s="24"/>
      <c r="AHA885" s="24"/>
      <c r="AHB885" s="24"/>
      <c r="AHC885" s="24"/>
      <c r="AHD885" s="24"/>
      <c r="AHE885" s="24"/>
      <c r="AHF885" s="24"/>
      <c r="AHG885" s="24"/>
      <c r="AHH885" s="24"/>
      <c r="AHI885" s="24"/>
      <c r="AHJ885" s="24"/>
      <c r="AHK885" s="24"/>
      <c r="AHL885" s="24"/>
      <c r="AHM885" s="24"/>
      <c r="AHN885" s="24"/>
      <c r="AHO885" s="24"/>
      <c r="AHP885" s="24"/>
      <c r="AHQ885" s="24"/>
      <c r="AHR885" s="24"/>
      <c r="AHS885" s="24"/>
      <c r="AHT885" s="24"/>
      <c r="AHU885" s="24"/>
      <c r="AHV885" s="24"/>
      <c r="AHW885" s="24"/>
      <c r="AHX885" s="24"/>
      <c r="AHY885" s="24"/>
      <c r="AHZ885" s="24"/>
      <c r="AIA885" s="24"/>
      <c r="AIB885" s="24"/>
      <c r="AIC885" s="24"/>
      <c r="AID885" s="24"/>
      <c r="AIE885" s="24"/>
      <c r="AIF885" s="24"/>
      <c r="AIG885" s="24"/>
      <c r="AIH885" s="24"/>
      <c r="AII885" s="24"/>
      <c r="AIJ885" s="24"/>
      <c r="AIK885" s="24"/>
      <c r="AIL885" s="24"/>
      <c r="AIM885" s="24"/>
      <c r="AIN885" s="24"/>
      <c r="AIO885" s="24"/>
      <c r="AIP885" s="24"/>
      <c r="AIQ885" s="24"/>
      <c r="AIR885" s="24"/>
      <c r="AIS885" s="24"/>
      <c r="AIT885" s="24"/>
      <c r="AIU885" s="24"/>
      <c r="AIV885" s="24"/>
      <c r="AIW885" s="24"/>
      <c r="AIX885" s="24"/>
      <c r="AIY885" s="24"/>
      <c r="AIZ885" s="24"/>
      <c r="AJA885" s="24"/>
      <c r="AJB885" s="24"/>
      <c r="AJC885" s="24"/>
      <c r="AJD885" s="24"/>
      <c r="AJE885" s="24"/>
      <c r="AJF885" s="24"/>
      <c r="AJG885" s="24"/>
      <c r="AJH885" s="24"/>
      <c r="AJI885" s="24"/>
      <c r="AJJ885" s="24"/>
      <c r="AJK885" s="24"/>
      <c r="AJL885" s="24"/>
      <c r="AJM885" s="24"/>
      <c r="AJN885" s="24"/>
      <c r="AJO885" s="24"/>
      <c r="AJP885" s="24"/>
      <c r="AJQ885" s="24"/>
      <c r="AJR885" s="24"/>
      <c r="AJS885" s="24"/>
      <c r="AJT885" s="24"/>
      <c r="AJU885" s="24"/>
      <c r="AJV885" s="24"/>
      <c r="AJW885" s="24"/>
      <c r="AJX885" s="24"/>
      <c r="AJY885" s="24"/>
      <c r="AJZ885" s="24"/>
      <c r="AKA885" s="24"/>
      <c r="AKB885" s="24"/>
      <c r="AKC885" s="24"/>
      <c r="AKD885" s="24"/>
      <c r="AKE885" s="24"/>
      <c r="AKF885" s="24"/>
      <c r="AKG885" s="24"/>
      <c r="AKH885" s="24"/>
      <c r="AKI885" s="24"/>
      <c r="AKJ885" s="24"/>
      <c r="AKK885" s="24"/>
      <c r="AKL885" s="24"/>
      <c r="AKM885" s="24"/>
      <c r="AKN885" s="24"/>
      <c r="AKO885" s="24"/>
      <c r="AKP885" s="24"/>
      <c r="AKQ885" s="24"/>
      <c r="AKR885" s="24"/>
      <c r="AKS885" s="24"/>
      <c r="AKT885" s="24"/>
      <c r="AKU885" s="24"/>
      <c r="AKV885" s="24"/>
      <c r="AKW885" s="24"/>
      <c r="AKX885" s="24"/>
      <c r="AKY885" s="24"/>
      <c r="AKZ885" s="24"/>
      <c r="ALA885" s="24"/>
      <c r="ALB885" s="24"/>
      <c r="ALC885" s="24"/>
      <c r="ALD885" s="24"/>
      <c r="ALE885" s="24"/>
      <c r="ALF885" s="24"/>
      <c r="ALG885" s="24"/>
      <c r="ALH885" s="24"/>
      <c r="ALI885" s="24"/>
      <c r="ALJ885" s="24"/>
      <c r="ALK885" s="24"/>
      <c r="ALL885" s="24"/>
      <c r="ALM885" s="24"/>
      <c r="ALN885" s="24"/>
      <c r="ALO885" s="24"/>
      <c r="ALP885" s="24"/>
      <c r="ALQ885" s="24"/>
      <c r="ALR885" s="24"/>
      <c r="ALS885" s="24"/>
      <c r="ALT885" s="24"/>
      <c r="ALU885" s="24"/>
      <c r="ALV885" s="24"/>
      <c r="ALW885" s="24"/>
      <c r="ALX885" s="24"/>
      <c r="ALY885" s="24"/>
      <c r="ALZ885" s="24"/>
      <c r="AMA885" s="24"/>
      <c r="AMB885" s="24"/>
      <c r="AMC885" s="24"/>
      <c r="AMD885" s="24"/>
      <c r="AME885" s="24"/>
      <c r="AMF885" s="24"/>
      <c r="AMG885" s="24"/>
      <c r="AMH885" s="24"/>
      <c r="AMI885" s="24"/>
      <c r="AMJ885" s="24"/>
      <c r="AMK885" s="24"/>
      <c r="AML885" s="24"/>
      <c r="AMM885" s="24"/>
      <c r="AMN885" s="24"/>
      <c r="AMO885" s="24"/>
      <c r="AMP885" s="24"/>
      <c r="AMQ885" s="24"/>
      <c r="AMR885" s="24"/>
      <c r="AMS885" s="24"/>
      <c r="AMT885" s="24"/>
      <c r="AMU885" s="24"/>
      <c r="AMV885" s="24"/>
      <c r="AMW885" s="24"/>
      <c r="AMX885" s="24"/>
      <c r="AMY885" s="24"/>
      <c r="AMZ885" s="24"/>
      <c r="ANA885" s="24"/>
      <c r="ANB885" s="24"/>
      <c r="ANC885" s="24"/>
      <c r="AND885" s="24"/>
      <c r="ANE885" s="24"/>
      <c r="ANF885" s="24"/>
      <c r="ANG885" s="24"/>
      <c r="ANH885" s="24"/>
      <c r="ANI885" s="24"/>
      <c r="ANJ885" s="24"/>
      <c r="ANK885" s="24"/>
      <c r="ANL885" s="24"/>
      <c r="ANM885" s="24"/>
      <c r="ANN885" s="24"/>
      <c r="ANO885" s="24"/>
      <c r="ANP885" s="24"/>
      <c r="ANQ885" s="24"/>
      <c r="ANR885" s="24"/>
      <c r="ANS885" s="24"/>
      <c r="ANT885" s="24"/>
      <c r="ANU885" s="24"/>
      <c r="ANV885" s="24"/>
      <c r="ANW885" s="24"/>
      <c r="ANX885" s="24"/>
      <c r="ANY885" s="24"/>
      <c r="ANZ885" s="24"/>
      <c r="AOA885" s="24"/>
      <c r="AOB885" s="24"/>
      <c r="AOC885" s="24"/>
      <c r="AOD885" s="24"/>
      <c r="AOE885" s="24"/>
      <c r="AOF885" s="24"/>
      <c r="AOG885" s="24"/>
      <c r="AOH885" s="24"/>
      <c r="AOI885" s="24"/>
      <c r="AOJ885" s="24"/>
      <c r="AOK885" s="24"/>
      <c r="AOL885" s="24"/>
      <c r="AOM885" s="24"/>
      <c r="AON885" s="24"/>
      <c r="AOO885" s="24"/>
      <c r="AOP885" s="24"/>
      <c r="AOQ885" s="24"/>
      <c r="AOR885" s="24"/>
      <c r="AOS885" s="24"/>
      <c r="AOT885" s="24"/>
      <c r="AOU885" s="24"/>
      <c r="AOV885" s="24"/>
      <c r="AOW885" s="24"/>
      <c r="AOX885" s="24"/>
      <c r="AOY885" s="24"/>
      <c r="AOZ885" s="24"/>
      <c r="APA885" s="24"/>
      <c r="APB885" s="24"/>
      <c r="APC885" s="24"/>
      <c r="APD885" s="24"/>
      <c r="APE885" s="24"/>
      <c r="APF885" s="24"/>
      <c r="APG885" s="24"/>
      <c r="APH885" s="24"/>
      <c r="API885" s="24"/>
      <c r="APJ885" s="24"/>
      <c r="APK885" s="24"/>
      <c r="APL885" s="24"/>
      <c r="APM885" s="24"/>
      <c r="APN885" s="24"/>
      <c r="APO885" s="24"/>
      <c r="APP885" s="24"/>
      <c r="APQ885" s="24"/>
      <c r="APR885" s="24"/>
      <c r="APS885" s="24"/>
      <c r="APT885" s="24"/>
      <c r="APU885" s="24"/>
      <c r="APV885" s="24"/>
      <c r="APW885" s="24"/>
      <c r="APX885" s="24"/>
      <c r="APY885" s="24"/>
      <c r="APZ885" s="24"/>
      <c r="AQA885" s="24"/>
      <c r="AQB885" s="24"/>
      <c r="AQC885" s="24"/>
      <c r="AQD885" s="24"/>
      <c r="AQE885" s="24"/>
      <c r="AQF885" s="24"/>
      <c r="AQG885" s="24"/>
      <c r="AQH885" s="24"/>
      <c r="AQI885" s="24"/>
      <c r="AQJ885" s="24"/>
      <c r="AQK885" s="24"/>
      <c r="AQL885" s="24"/>
      <c r="AQM885" s="24"/>
      <c r="AQN885" s="24"/>
      <c r="AQO885" s="24"/>
      <c r="AQP885" s="24"/>
      <c r="AQQ885" s="24"/>
      <c r="AQR885" s="24"/>
      <c r="AQS885" s="24"/>
      <c r="AQT885" s="24"/>
      <c r="AQU885" s="24"/>
      <c r="AQV885" s="24"/>
      <c r="AQW885" s="24"/>
      <c r="AQX885" s="24"/>
      <c r="AQY885" s="24"/>
      <c r="AQZ885" s="24"/>
      <c r="ARA885" s="24"/>
      <c r="ARB885" s="24"/>
      <c r="ARC885" s="24"/>
      <c r="ARD885" s="24"/>
      <c r="ARE885" s="24"/>
      <c r="ARF885" s="24"/>
      <c r="ARG885" s="24"/>
      <c r="ARH885" s="24"/>
      <c r="ARI885" s="24"/>
      <c r="ARJ885" s="24"/>
      <c r="ARK885" s="24"/>
      <c r="ARL885" s="24"/>
      <c r="ARM885" s="24"/>
      <c r="ARN885" s="24"/>
      <c r="ARO885" s="24"/>
      <c r="ARP885" s="24"/>
      <c r="ARQ885" s="24"/>
      <c r="ARR885" s="24"/>
      <c r="ARS885" s="24"/>
      <c r="ART885" s="24"/>
      <c r="ARU885" s="24"/>
      <c r="ARV885" s="24"/>
      <c r="ARW885" s="24"/>
      <c r="ARX885" s="24"/>
      <c r="ARY885" s="24"/>
      <c r="ARZ885" s="24"/>
      <c r="ASA885" s="24"/>
      <c r="ASB885" s="24"/>
      <c r="ASC885" s="24"/>
      <c r="ASD885" s="24"/>
      <c r="ASE885" s="24"/>
      <c r="ASF885" s="24"/>
      <c r="ASG885" s="24"/>
      <c r="ASH885" s="24"/>
      <c r="ASI885" s="24"/>
      <c r="ASJ885" s="24"/>
      <c r="ASK885" s="24"/>
      <c r="ASL885" s="24"/>
      <c r="ASM885" s="24"/>
      <c r="ASN885" s="24"/>
      <c r="ASO885" s="24"/>
      <c r="ASP885" s="24"/>
      <c r="ASQ885" s="24"/>
      <c r="ASR885" s="24"/>
      <c r="ASS885" s="24"/>
      <c r="AST885" s="24"/>
      <c r="ASU885" s="24"/>
      <c r="ASV885" s="24"/>
      <c r="ASW885" s="24"/>
      <c r="ASX885" s="24"/>
      <c r="ASY885" s="24"/>
      <c r="ASZ885" s="24"/>
      <c r="ATA885" s="24"/>
      <c r="ATB885" s="24"/>
      <c r="ATC885" s="24"/>
      <c r="ATD885" s="24"/>
      <c r="ATE885" s="24"/>
      <c r="ATF885" s="24"/>
      <c r="ATG885" s="24"/>
      <c r="ATH885" s="24"/>
      <c r="ATI885" s="24"/>
      <c r="ATJ885" s="24"/>
      <c r="ATK885" s="24"/>
      <c r="ATL885" s="24"/>
      <c r="ATM885" s="24"/>
      <c r="ATN885" s="24"/>
      <c r="ATO885" s="24"/>
      <c r="ATP885" s="24"/>
      <c r="ATQ885" s="24"/>
      <c r="ATR885" s="24"/>
      <c r="ATS885" s="24"/>
      <c r="ATT885" s="24"/>
      <c r="ATU885" s="24"/>
      <c r="ATV885" s="24"/>
      <c r="ATW885" s="24"/>
      <c r="ATX885" s="24"/>
      <c r="ATY885" s="24"/>
      <c r="ATZ885" s="24"/>
      <c r="AUA885" s="24"/>
      <c r="AUB885" s="24"/>
      <c r="AUC885" s="24"/>
      <c r="AUD885" s="24"/>
      <c r="AUE885" s="24"/>
      <c r="AUF885" s="24"/>
      <c r="AUG885" s="24"/>
      <c r="AUH885" s="24"/>
      <c r="AUI885" s="24"/>
      <c r="AUJ885" s="24"/>
      <c r="AUK885" s="24"/>
      <c r="AUL885" s="24"/>
      <c r="AUM885" s="24"/>
      <c r="AUN885" s="24"/>
      <c r="AUO885" s="24"/>
      <c r="AUP885" s="24"/>
      <c r="AUQ885" s="24"/>
      <c r="AUR885" s="24"/>
      <c r="AUS885" s="24"/>
      <c r="AUT885" s="24"/>
      <c r="AUU885" s="24"/>
      <c r="AUV885" s="24"/>
      <c r="AUW885" s="24"/>
      <c r="AUX885" s="24"/>
      <c r="AUY885" s="24"/>
      <c r="AUZ885" s="24"/>
      <c r="AVA885" s="24"/>
      <c r="AVB885" s="24"/>
      <c r="AVC885" s="24"/>
      <c r="AVD885" s="24"/>
      <c r="AVE885" s="24"/>
      <c r="AVF885" s="24"/>
      <c r="AVG885" s="24"/>
      <c r="AVH885" s="24"/>
      <c r="AVI885" s="24"/>
      <c r="AVJ885" s="24"/>
      <c r="AVK885" s="24"/>
      <c r="AVL885" s="24"/>
      <c r="AVM885" s="24"/>
      <c r="AVN885" s="24"/>
      <c r="AVO885" s="24"/>
      <c r="AVP885" s="24"/>
      <c r="AVQ885" s="24"/>
      <c r="AVR885" s="24"/>
      <c r="AVS885" s="24"/>
      <c r="AVT885" s="24"/>
      <c r="AVU885" s="24"/>
      <c r="AVV885" s="24"/>
      <c r="AVW885" s="24"/>
      <c r="AVX885" s="24"/>
      <c r="AVY885" s="24"/>
      <c r="AVZ885" s="24"/>
      <c r="AWA885" s="24"/>
      <c r="AWB885" s="24"/>
      <c r="AWC885" s="24"/>
      <c r="AWD885" s="24"/>
      <c r="AWE885" s="24"/>
      <c r="AWF885" s="24"/>
      <c r="AWG885" s="24"/>
      <c r="AWH885" s="24"/>
      <c r="AWI885" s="24"/>
      <c r="AWJ885" s="24"/>
      <c r="AWK885" s="24"/>
      <c r="AWL885" s="24"/>
      <c r="AWM885" s="24"/>
      <c r="AWN885" s="24"/>
      <c r="AWO885" s="24"/>
      <c r="AWP885" s="24"/>
      <c r="AWQ885" s="24"/>
      <c r="AWR885" s="24"/>
      <c r="AWS885" s="24"/>
      <c r="AWT885" s="24"/>
      <c r="AWU885" s="24"/>
      <c r="AWV885" s="24"/>
      <c r="AWW885" s="24"/>
      <c r="AWX885" s="24"/>
      <c r="AWY885" s="24"/>
      <c r="AWZ885" s="24"/>
      <c r="AXA885" s="24"/>
      <c r="AXB885" s="24"/>
      <c r="AXC885" s="24"/>
      <c r="AXD885" s="24"/>
      <c r="AXE885" s="24"/>
      <c r="AXF885" s="24"/>
      <c r="AXG885" s="24"/>
      <c r="AXH885" s="24"/>
      <c r="AXI885" s="24"/>
      <c r="AXJ885" s="24"/>
      <c r="AXK885" s="24"/>
      <c r="AXL885" s="24"/>
      <c r="AXM885" s="24"/>
      <c r="AXN885" s="24"/>
      <c r="AXO885" s="24"/>
      <c r="AXP885" s="24"/>
      <c r="AXQ885" s="24"/>
      <c r="AXR885" s="24"/>
      <c r="AXS885" s="24"/>
      <c r="AXT885" s="24"/>
      <c r="AXU885" s="24"/>
      <c r="AXV885" s="24"/>
      <c r="AXW885" s="24"/>
      <c r="AXX885" s="24"/>
      <c r="AXY885" s="24"/>
      <c r="AXZ885" s="24"/>
      <c r="AYA885" s="24"/>
      <c r="AYB885" s="24"/>
      <c r="AYC885" s="24"/>
      <c r="AYD885" s="24"/>
      <c r="AYE885" s="24"/>
      <c r="AYF885" s="24"/>
      <c r="AYG885" s="24"/>
      <c r="AYH885" s="24"/>
      <c r="AYI885" s="24"/>
      <c r="AYJ885" s="24"/>
      <c r="AYK885" s="24"/>
      <c r="AYL885" s="24"/>
      <c r="AYM885" s="24"/>
      <c r="AYN885" s="24"/>
      <c r="AYO885" s="24"/>
      <c r="AYP885" s="24"/>
      <c r="AYQ885" s="24"/>
      <c r="AYR885" s="24"/>
      <c r="AYS885" s="24"/>
      <c r="AYT885" s="24"/>
      <c r="AYU885" s="24"/>
      <c r="AYV885" s="24"/>
      <c r="AYW885" s="24"/>
      <c r="AYX885" s="24"/>
      <c r="AYY885" s="24"/>
      <c r="AYZ885" s="24"/>
      <c r="AZA885" s="24"/>
      <c r="AZB885" s="24"/>
      <c r="AZC885" s="24"/>
      <c r="AZD885" s="24"/>
      <c r="AZE885" s="24"/>
      <c r="AZF885" s="24"/>
      <c r="AZG885" s="24"/>
      <c r="AZH885" s="24"/>
      <c r="AZI885" s="24"/>
      <c r="AZJ885" s="24"/>
      <c r="AZK885" s="24"/>
      <c r="AZL885" s="24"/>
      <c r="AZM885" s="24"/>
      <c r="AZN885" s="24"/>
      <c r="AZO885" s="24"/>
      <c r="AZP885" s="24"/>
      <c r="AZQ885" s="24"/>
      <c r="AZR885" s="24"/>
      <c r="AZS885" s="24"/>
      <c r="AZT885" s="24"/>
      <c r="AZU885" s="24"/>
      <c r="AZV885" s="24"/>
      <c r="AZW885" s="24"/>
      <c r="AZX885" s="24"/>
      <c r="AZY885" s="24"/>
      <c r="AZZ885" s="24"/>
      <c r="BAA885" s="24"/>
      <c r="BAB885" s="24"/>
      <c r="BAC885" s="24"/>
      <c r="BAD885" s="24"/>
      <c r="BAE885" s="24"/>
      <c r="BAF885" s="24"/>
      <c r="BAG885" s="24"/>
      <c r="BAH885" s="24"/>
      <c r="BAI885" s="24"/>
      <c r="BAJ885" s="24"/>
      <c r="BAK885" s="24"/>
      <c r="BAL885" s="24"/>
      <c r="BAM885" s="24"/>
      <c r="BAN885" s="24"/>
      <c r="BAO885" s="24"/>
      <c r="BAP885" s="24"/>
    </row>
    <row r="886" spans="1:1394" s="19" customFormat="1" x14ac:dyDescent="0.25">
      <c r="A886" s="19" t="str">
        <f>IF(YEAR(G886)=2024,#REF!,"")</f>
        <v/>
      </c>
      <c r="B886" s="19" t="str">
        <f>IF(YEAR(G886)=2025,#REF!,"")</f>
        <v/>
      </c>
      <c r="C886" s="19" t="str">
        <f t="shared" si="65"/>
        <v>Afternoon45194</v>
      </c>
      <c r="D886" s="19" t="str">
        <f>IF('by region'!$C$2="Any","Any",'Turf only'!V886)&amp;M886&amp;IF('by region'!$I$2="Any","Any",N886)&amp;G886</f>
        <v>AnyJumpAny45194</v>
      </c>
      <c r="E886" s="19" t="e">
        <f>IF(I886=#REF!,'Turf only'!G886,"")</f>
        <v>#REF!</v>
      </c>
      <c r="F886" s="19" t="e">
        <f t="shared" si="66"/>
        <v>#REF!</v>
      </c>
      <c r="G886" s="15">
        <v>45194</v>
      </c>
      <c r="H886" s="16" t="s">
        <v>42</v>
      </c>
      <c r="I886" s="16" t="s">
        <v>48</v>
      </c>
      <c r="J886" s="16" t="s">
        <v>9</v>
      </c>
      <c r="K886" s="14" t="s">
        <v>16</v>
      </c>
      <c r="L886" s="14" t="s">
        <v>17</v>
      </c>
      <c r="M886" s="16" t="s">
        <v>12</v>
      </c>
      <c r="N886" s="16" t="s">
        <v>13</v>
      </c>
      <c r="O886" s="16" t="s">
        <v>14</v>
      </c>
      <c r="P886" s="23">
        <f t="shared" si="67"/>
        <v>1</v>
      </c>
      <c r="Q886" s="23" cm="1">
        <f t="array" ref="Q886">SUMPRODUCT(($G$2:$G$2765=G886)*(P886&gt;$P$2:$P$2765))+1</f>
        <v>1</v>
      </c>
      <c r="R886" s="23" t="e">
        <f>(Q886*100000)+#REF!</f>
        <v>#REF!</v>
      </c>
      <c r="S886" s="19" t="e" cm="1">
        <f t="array" ref="S886">SUMPRODUCT(($G$2:$G$2765=G886)*(R886&gt;$R$2:$R$2765))+1</f>
        <v>#REF!</v>
      </c>
      <c r="T886" s="19" t="str">
        <f t="shared" si="68"/>
        <v xml:space="preserve">Warwick </v>
      </c>
      <c r="U886" s="19">
        <v>0</v>
      </c>
      <c r="V886" s="19" t="s">
        <v>19</v>
      </c>
      <c r="W886" s="19">
        <f t="shared" si="69"/>
        <v>2023</v>
      </c>
      <c r="X886" s="24"/>
      <c r="Y886" s="24"/>
      <c r="Z886" s="24"/>
      <c r="AA886" s="24"/>
      <c r="AB886" s="24"/>
      <c r="AC886" s="24"/>
      <c r="AD886" s="24"/>
      <c r="AE886" s="24"/>
      <c r="AF886" s="24"/>
      <c r="AG886" s="24"/>
      <c r="AH886" s="24"/>
      <c r="AI886" s="24"/>
      <c r="AJ886" s="24"/>
      <c r="AK886" s="24"/>
      <c r="AL886" s="24"/>
      <c r="AM886" s="24"/>
      <c r="AN886" s="24"/>
      <c r="AO886" s="24"/>
      <c r="AP886" s="24"/>
      <c r="AQ886" s="24"/>
      <c r="AR886" s="24"/>
      <c r="AS886" s="24"/>
      <c r="AT886" s="24"/>
      <c r="AU886" s="24"/>
      <c r="AV886" s="24"/>
      <c r="AW886" s="24"/>
      <c r="AX886" s="24"/>
      <c r="AY886" s="24"/>
      <c r="AZ886" s="24"/>
      <c r="BA886" s="24"/>
      <c r="BB886" s="24"/>
      <c r="BC886" s="24"/>
      <c r="BD886" s="24"/>
      <c r="BE886" s="24"/>
      <c r="BF886" s="24"/>
      <c r="BG886" s="24"/>
      <c r="BH886" s="24"/>
      <c r="BI886" s="24"/>
      <c r="BJ886" s="24"/>
      <c r="BK886" s="24"/>
      <c r="BL886" s="24"/>
      <c r="BM886" s="24"/>
      <c r="BN886" s="24"/>
      <c r="BO886" s="24"/>
      <c r="BP886" s="24"/>
      <c r="BQ886" s="24"/>
      <c r="BR886" s="24"/>
      <c r="BS886" s="24"/>
      <c r="BT886" s="24"/>
      <c r="BU886" s="24"/>
      <c r="BV886" s="24"/>
      <c r="BW886" s="24"/>
      <c r="BX886" s="24"/>
      <c r="BY886" s="24"/>
      <c r="BZ886" s="24"/>
      <c r="CA886" s="24"/>
      <c r="CB886" s="24"/>
      <c r="CC886" s="24"/>
      <c r="CD886" s="24"/>
      <c r="CE886" s="24"/>
      <c r="CF886" s="24"/>
      <c r="CG886" s="24"/>
      <c r="CH886" s="24"/>
      <c r="CI886" s="24"/>
      <c r="CJ886" s="24"/>
      <c r="CK886" s="24"/>
      <c r="CL886" s="24"/>
      <c r="CM886" s="24"/>
      <c r="CN886" s="24"/>
      <c r="CO886" s="24"/>
      <c r="CP886" s="24"/>
      <c r="CQ886" s="24"/>
      <c r="CR886" s="24"/>
      <c r="CS886" s="24"/>
      <c r="CT886" s="24"/>
      <c r="CU886" s="24"/>
      <c r="CV886" s="24"/>
      <c r="CW886" s="24"/>
      <c r="CX886" s="24"/>
      <c r="CY886" s="24"/>
      <c r="CZ886" s="24"/>
      <c r="DA886" s="24"/>
      <c r="DB886" s="24"/>
      <c r="DC886" s="24"/>
      <c r="DD886" s="24"/>
      <c r="DE886" s="24"/>
      <c r="DF886" s="24"/>
      <c r="DG886" s="24"/>
      <c r="DH886" s="24"/>
      <c r="DI886" s="24"/>
      <c r="DJ886" s="24"/>
      <c r="DK886" s="24"/>
      <c r="DL886" s="24"/>
      <c r="DM886" s="24"/>
      <c r="DN886" s="24"/>
      <c r="DO886" s="24"/>
      <c r="DP886" s="24"/>
      <c r="DQ886" s="24"/>
      <c r="DR886" s="24"/>
      <c r="DS886" s="24"/>
      <c r="DT886" s="24"/>
      <c r="DU886" s="24"/>
      <c r="DV886" s="24"/>
      <c r="DW886" s="24"/>
      <c r="DX886" s="24"/>
      <c r="DY886" s="24"/>
      <c r="DZ886" s="24"/>
      <c r="EA886" s="24"/>
      <c r="EB886" s="24"/>
      <c r="EC886" s="24"/>
      <c r="ED886" s="24"/>
      <c r="EE886" s="24"/>
      <c r="EF886" s="24"/>
      <c r="EG886" s="24"/>
      <c r="EH886" s="24"/>
      <c r="EI886" s="24"/>
      <c r="EJ886" s="24"/>
      <c r="EK886" s="24"/>
      <c r="EL886" s="24"/>
      <c r="EM886" s="24"/>
      <c r="EN886" s="24"/>
      <c r="EO886" s="24"/>
      <c r="EP886" s="24"/>
      <c r="EQ886" s="24"/>
      <c r="ER886" s="24"/>
      <c r="ES886" s="24"/>
      <c r="ET886" s="24"/>
      <c r="EU886" s="24"/>
      <c r="EV886" s="24"/>
      <c r="EW886" s="24"/>
      <c r="EX886" s="24"/>
      <c r="EY886" s="24"/>
      <c r="EZ886" s="24"/>
      <c r="FA886" s="24"/>
      <c r="FB886" s="24"/>
      <c r="FC886" s="24"/>
      <c r="FD886" s="24"/>
      <c r="FE886" s="24"/>
      <c r="FF886" s="24"/>
      <c r="FG886" s="24"/>
      <c r="FH886" s="24"/>
      <c r="FI886" s="24"/>
      <c r="FJ886" s="24"/>
      <c r="FK886" s="24"/>
      <c r="FL886" s="24"/>
      <c r="FM886" s="24"/>
      <c r="FN886" s="24"/>
      <c r="FO886" s="24"/>
      <c r="FP886" s="24"/>
      <c r="FQ886" s="24"/>
      <c r="FR886" s="24"/>
      <c r="FS886" s="24"/>
      <c r="FT886" s="24"/>
      <c r="FU886" s="24"/>
      <c r="FV886" s="24"/>
      <c r="FW886" s="24"/>
      <c r="FX886" s="24"/>
      <c r="FY886" s="24"/>
      <c r="FZ886" s="24"/>
      <c r="GA886" s="24"/>
      <c r="GB886" s="24"/>
      <c r="GC886" s="24"/>
      <c r="GD886" s="24"/>
      <c r="GE886" s="24"/>
      <c r="GF886" s="24"/>
      <c r="GG886" s="24"/>
      <c r="GH886" s="24"/>
      <c r="GI886" s="24"/>
      <c r="GJ886" s="24"/>
      <c r="GK886" s="24"/>
      <c r="GL886" s="24"/>
      <c r="GM886" s="24"/>
      <c r="GN886" s="24"/>
      <c r="GO886" s="24"/>
      <c r="GP886" s="24"/>
      <c r="GQ886" s="24"/>
      <c r="GR886" s="24"/>
      <c r="GS886" s="24"/>
      <c r="GT886" s="24"/>
      <c r="GU886" s="24"/>
      <c r="GV886" s="24"/>
      <c r="GW886" s="24"/>
      <c r="GX886" s="24"/>
      <c r="GY886" s="24"/>
      <c r="GZ886" s="24"/>
      <c r="HA886" s="24"/>
      <c r="HB886" s="24"/>
      <c r="HC886" s="24"/>
      <c r="HD886" s="24"/>
      <c r="HE886" s="24"/>
      <c r="HF886" s="24"/>
      <c r="HG886" s="24"/>
      <c r="HH886" s="24"/>
      <c r="HI886" s="24"/>
      <c r="HJ886" s="24"/>
      <c r="HK886" s="24"/>
      <c r="HL886" s="24"/>
      <c r="HM886" s="24"/>
      <c r="HN886" s="24"/>
      <c r="HO886" s="24"/>
      <c r="HP886" s="24"/>
      <c r="HQ886" s="24"/>
      <c r="HR886" s="24"/>
      <c r="HS886" s="24"/>
      <c r="HT886" s="24"/>
      <c r="HU886" s="24"/>
      <c r="HV886" s="24"/>
      <c r="HW886" s="24"/>
      <c r="HX886" s="24"/>
      <c r="HY886" s="24"/>
      <c r="HZ886" s="24"/>
      <c r="IA886" s="24"/>
      <c r="IB886" s="24"/>
      <c r="IC886" s="24"/>
      <c r="ID886" s="24"/>
      <c r="IE886" s="24"/>
      <c r="IF886" s="24"/>
      <c r="IG886" s="24"/>
      <c r="IH886" s="24"/>
      <c r="II886" s="24"/>
      <c r="IJ886" s="24"/>
      <c r="IK886" s="24"/>
      <c r="IL886" s="24"/>
      <c r="IM886" s="24"/>
      <c r="IN886" s="24"/>
      <c r="IO886" s="24"/>
      <c r="IP886" s="24"/>
      <c r="IQ886" s="24"/>
      <c r="IR886" s="24"/>
      <c r="IS886" s="24"/>
      <c r="IT886" s="24"/>
      <c r="IU886" s="24"/>
      <c r="IV886" s="24"/>
      <c r="IW886" s="24"/>
      <c r="IX886" s="24"/>
      <c r="IY886" s="24"/>
      <c r="IZ886" s="24"/>
      <c r="JA886" s="24"/>
      <c r="JB886" s="24"/>
      <c r="JC886" s="24"/>
      <c r="JD886" s="24"/>
      <c r="JE886" s="24"/>
      <c r="JF886" s="24"/>
      <c r="JG886" s="24"/>
      <c r="JH886" s="24"/>
      <c r="JI886" s="24"/>
      <c r="JJ886" s="24"/>
      <c r="JK886" s="24"/>
      <c r="JL886" s="24"/>
      <c r="JM886" s="24"/>
      <c r="JN886" s="24"/>
      <c r="JO886" s="24"/>
      <c r="JP886" s="24"/>
      <c r="JQ886" s="24"/>
      <c r="JR886" s="24"/>
      <c r="JS886" s="24"/>
      <c r="JT886" s="24"/>
      <c r="JU886" s="24"/>
      <c r="JV886" s="24"/>
      <c r="JW886" s="24"/>
      <c r="JX886" s="24"/>
      <c r="JY886" s="24"/>
      <c r="JZ886" s="24"/>
      <c r="KA886" s="24"/>
      <c r="KB886" s="24"/>
      <c r="KC886" s="24"/>
      <c r="KD886" s="24"/>
      <c r="KE886" s="24"/>
      <c r="KF886" s="24"/>
      <c r="KG886" s="24"/>
      <c r="KH886" s="24"/>
      <c r="KI886" s="24"/>
      <c r="KJ886" s="24"/>
      <c r="KK886" s="24"/>
      <c r="KL886" s="24"/>
      <c r="KM886" s="24"/>
      <c r="KN886" s="24"/>
      <c r="KO886" s="24"/>
      <c r="KP886" s="24"/>
      <c r="KQ886" s="24"/>
      <c r="KR886" s="24"/>
      <c r="KS886" s="24"/>
      <c r="KT886" s="24"/>
      <c r="KU886" s="24"/>
      <c r="KV886" s="24"/>
      <c r="KW886" s="24"/>
      <c r="KX886" s="24"/>
      <c r="KY886" s="24"/>
      <c r="KZ886" s="24"/>
      <c r="LA886" s="24"/>
      <c r="LB886" s="24"/>
      <c r="LC886" s="24"/>
      <c r="LD886" s="24"/>
      <c r="LE886" s="24"/>
      <c r="LF886" s="24"/>
      <c r="LG886" s="24"/>
      <c r="LH886" s="24"/>
      <c r="LI886" s="24"/>
      <c r="LJ886" s="24"/>
      <c r="LK886" s="24"/>
      <c r="LL886" s="24"/>
      <c r="LM886" s="24"/>
      <c r="LN886" s="24"/>
      <c r="LO886" s="24"/>
      <c r="LP886" s="24"/>
      <c r="LQ886" s="24"/>
      <c r="LR886" s="24"/>
      <c r="LS886" s="24"/>
      <c r="LT886" s="24"/>
      <c r="LU886" s="24"/>
      <c r="LV886" s="24"/>
      <c r="LW886" s="24"/>
      <c r="LX886" s="24"/>
      <c r="LY886" s="24"/>
      <c r="LZ886" s="24"/>
      <c r="MA886" s="24"/>
      <c r="MB886" s="24"/>
      <c r="MC886" s="24"/>
      <c r="MD886" s="24"/>
      <c r="ME886" s="24"/>
      <c r="MF886" s="24"/>
      <c r="MG886" s="24"/>
      <c r="MH886" s="24"/>
      <c r="MI886" s="24"/>
      <c r="MJ886" s="24"/>
      <c r="MK886" s="24"/>
      <c r="ML886" s="24"/>
      <c r="MM886" s="24"/>
      <c r="MN886" s="24"/>
      <c r="MO886" s="24"/>
      <c r="MP886" s="24"/>
      <c r="MQ886" s="24"/>
      <c r="MR886" s="24"/>
      <c r="MS886" s="24"/>
      <c r="MT886" s="24"/>
      <c r="MU886" s="24"/>
      <c r="MV886" s="24"/>
      <c r="MW886" s="24"/>
      <c r="MX886" s="24"/>
      <c r="MY886" s="24"/>
      <c r="MZ886" s="24"/>
      <c r="NA886" s="24"/>
      <c r="NB886" s="24"/>
      <c r="NC886" s="24"/>
      <c r="ND886" s="24"/>
      <c r="NE886" s="24"/>
      <c r="NF886" s="24"/>
      <c r="NG886" s="24"/>
      <c r="NH886" s="24"/>
      <c r="NI886" s="24"/>
      <c r="NJ886" s="24"/>
      <c r="NK886" s="24"/>
      <c r="NL886" s="24"/>
      <c r="NM886" s="24"/>
      <c r="NN886" s="24"/>
      <c r="NO886" s="24"/>
      <c r="NP886" s="24"/>
      <c r="NQ886" s="24"/>
      <c r="NR886" s="24"/>
      <c r="NS886" s="24"/>
      <c r="NT886" s="24"/>
      <c r="NU886" s="24"/>
      <c r="NV886" s="24"/>
      <c r="NW886" s="24"/>
      <c r="NX886" s="24"/>
      <c r="NY886" s="24"/>
      <c r="NZ886" s="24"/>
      <c r="OA886" s="24"/>
      <c r="OB886" s="24"/>
      <c r="OC886" s="24"/>
      <c r="OD886" s="24"/>
      <c r="OE886" s="24"/>
      <c r="OF886" s="24"/>
      <c r="OG886" s="24"/>
      <c r="OH886" s="24"/>
      <c r="OI886" s="24"/>
      <c r="OJ886" s="24"/>
      <c r="OK886" s="24"/>
      <c r="OL886" s="24"/>
      <c r="OM886" s="24"/>
      <c r="ON886" s="24"/>
      <c r="OO886" s="24"/>
      <c r="OP886" s="24"/>
      <c r="OQ886" s="24"/>
      <c r="OR886" s="24"/>
      <c r="OS886" s="24"/>
      <c r="OT886" s="24"/>
      <c r="OU886" s="24"/>
      <c r="OV886" s="24"/>
      <c r="OW886" s="24"/>
      <c r="OX886" s="24"/>
      <c r="OY886" s="24"/>
      <c r="OZ886" s="24"/>
      <c r="PA886" s="24"/>
      <c r="PB886" s="24"/>
      <c r="PC886" s="24"/>
      <c r="PD886" s="24"/>
      <c r="PE886" s="24"/>
      <c r="PF886" s="24"/>
      <c r="PG886" s="24"/>
      <c r="PH886" s="24"/>
      <c r="PI886" s="24"/>
      <c r="PJ886" s="24"/>
      <c r="PK886" s="24"/>
      <c r="PL886" s="24"/>
      <c r="PM886" s="24"/>
      <c r="PN886" s="24"/>
      <c r="PO886" s="24"/>
      <c r="PP886" s="24"/>
      <c r="PQ886" s="24"/>
      <c r="PR886" s="24"/>
      <c r="PS886" s="24"/>
      <c r="PT886" s="24"/>
      <c r="PU886" s="24"/>
      <c r="PV886" s="24"/>
      <c r="PW886" s="24"/>
      <c r="PX886" s="24"/>
      <c r="PY886" s="24"/>
      <c r="PZ886" s="24"/>
      <c r="QA886" s="24"/>
      <c r="QB886" s="24"/>
      <c r="QC886" s="24"/>
      <c r="QD886" s="24"/>
      <c r="QE886" s="24"/>
      <c r="QF886" s="24"/>
      <c r="QG886" s="24"/>
      <c r="QH886" s="24"/>
      <c r="QI886" s="24"/>
      <c r="QJ886" s="24"/>
      <c r="QK886" s="24"/>
      <c r="QL886" s="24"/>
      <c r="QM886" s="24"/>
      <c r="QN886" s="24"/>
      <c r="QO886" s="24"/>
      <c r="QP886" s="24"/>
      <c r="QQ886" s="24"/>
      <c r="QR886" s="24"/>
      <c r="QS886" s="24"/>
      <c r="QT886" s="24"/>
      <c r="QU886" s="24"/>
      <c r="QV886" s="24"/>
      <c r="QW886" s="24"/>
      <c r="QX886" s="24"/>
      <c r="QY886" s="24"/>
      <c r="QZ886" s="24"/>
      <c r="RA886" s="24"/>
      <c r="RB886" s="24"/>
      <c r="RC886" s="24"/>
      <c r="RD886" s="24"/>
      <c r="RE886" s="24"/>
      <c r="RF886" s="24"/>
      <c r="RG886" s="24"/>
      <c r="RH886" s="24"/>
      <c r="RI886" s="24"/>
      <c r="RJ886" s="24"/>
      <c r="RK886" s="24"/>
      <c r="RL886" s="24"/>
      <c r="RM886" s="24"/>
      <c r="RN886" s="24"/>
      <c r="RO886" s="24"/>
      <c r="RP886" s="24"/>
      <c r="RQ886" s="24"/>
      <c r="RR886" s="24"/>
      <c r="RS886" s="24"/>
      <c r="RT886" s="24"/>
      <c r="RU886" s="24"/>
      <c r="RV886" s="24"/>
      <c r="RW886" s="24"/>
      <c r="RX886" s="24"/>
      <c r="RY886" s="24"/>
      <c r="RZ886" s="24"/>
      <c r="SA886" s="24"/>
      <c r="SB886" s="24"/>
      <c r="SC886" s="24"/>
      <c r="SD886" s="24"/>
      <c r="SE886" s="24"/>
      <c r="SF886" s="24"/>
      <c r="SG886" s="24"/>
      <c r="SH886" s="24"/>
      <c r="SI886" s="24"/>
      <c r="SJ886" s="24"/>
      <c r="SK886" s="24"/>
      <c r="SL886" s="24"/>
      <c r="SM886" s="24"/>
      <c r="SN886" s="24"/>
      <c r="SO886" s="24"/>
      <c r="SP886" s="24"/>
      <c r="SQ886" s="24"/>
      <c r="SR886" s="24"/>
      <c r="SS886" s="24"/>
      <c r="ST886" s="24"/>
      <c r="SU886" s="24"/>
      <c r="SV886" s="24"/>
      <c r="SW886" s="24"/>
      <c r="SX886" s="24"/>
      <c r="SY886" s="24"/>
      <c r="SZ886" s="24"/>
      <c r="TA886" s="24"/>
      <c r="TB886" s="24"/>
      <c r="TC886" s="24"/>
      <c r="TD886" s="24"/>
      <c r="TE886" s="24"/>
      <c r="TF886" s="24"/>
      <c r="TG886" s="24"/>
      <c r="TH886" s="24"/>
      <c r="TI886" s="24"/>
      <c r="TJ886" s="24"/>
      <c r="TK886" s="24"/>
      <c r="TL886" s="24"/>
      <c r="TM886" s="24"/>
      <c r="TN886" s="24"/>
      <c r="TO886" s="24"/>
      <c r="TP886" s="24"/>
      <c r="TQ886" s="24"/>
      <c r="TR886" s="24"/>
      <c r="TS886" s="24"/>
      <c r="TT886" s="24"/>
      <c r="TU886" s="24"/>
      <c r="TV886" s="24"/>
      <c r="TW886" s="24"/>
      <c r="TX886" s="24"/>
      <c r="TY886" s="24"/>
      <c r="TZ886" s="24"/>
      <c r="UA886" s="24"/>
      <c r="UB886" s="24"/>
      <c r="UC886" s="24"/>
      <c r="UD886" s="24"/>
      <c r="UE886" s="24"/>
      <c r="UF886" s="24"/>
      <c r="UG886" s="24"/>
      <c r="UH886" s="24"/>
      <c r="UI886" s="24"/>
      <c r="UJ886" s="24"/>
      <c r="UK886" s="24"/>
      <c r="UL886" s="24"/>
      <c r="UM886" s="24"/>
      <c r="UN886" s="24"/>
      <c r="UO886" s="24"/>
      <c r="UP886" s="24"/>
      <c r="UQ886" s="24"/>
      <c r="UR886" s="24"/>
      <c r="US886" s="24"/>
      <c r="UT886" s="24"/>
      <c r="UU886" s="24"/>
      <c r="UV886" s="24"/>
      <c r="UW886" s="24"/>
      <c r="UX886" s="24"/>
      <c r="UY886" s="24"/>
      <c r="UZ886" s="24"/>
      <c r="VA886" s="24"/>
      <c r="VB886" s="24"/>
      <c r="VC886" s="24"/>
      <c r="VD886" s="24"/>
      <c r="VE886" s="24"/>
      <c r="VF886" s="24"/>
      <c r="VG886" s="24"/>
      <c r="VH886" s="24"/>
      <c r="VI886" s="24"/>
      <c r="VJ886" s="24"/>
      <c r="VK886" s="24"/>
      <c r="VL886" s="24"/>
      <c r="VM886" s="24"/>
      <c r="VN886" s="24"/>
      <c r="VO886" s="24"/>
      <c r="VP886" s="24"/>
      <c r="VQ886" s="24"/>
      <c r="VR886" s="24"/>
      <c r="VS886" s="24"/>
      <c r="VT886" s="24"/>
      <c r="VU886" s="24"/>
      <c r="VV886" s="24"/>
      <c r="VW886" s="24"/>
      <c r="VX886" s="24"/>
      <c r="VY886" s="24"/>
      <c r="VZ886" s="24"/>
      <c r="WA886" s="24"/>
      <c r="WB886" s="24"/>
      <c r="WC886" s="24"/>
      <c r="WD886" s="24"/>
      <c r="WE886" s="24"/>
      <c r="WF886" s="24"/>
      <c r="WG886" s="24"/>
      <c r="WH886" s="24"/>
      <c r="WI886" s="24"/>
      <c r="WJ886" s="24"/>
      <c r="WK886" s="24"/>
      <c r="WL886" s="24"/>
      <c r="WM886" s="24"/>
      <c r="WN886" s="24"/>
      <c r="WO886" s="24"/>
      <c r="WP886" s="24"/>
      <c r="WQ886" s="24"/>
      <c r="WR886" s="24"/>
      <c r="WS886" s="24"/>
      <c r="WT886" s="24"/>
      <c r="WU886" s="24"/>
      <c r="WV886" s="24"/>
      <c r="WW886" s="24"/>
      <c r="WX886" s="24"/>
      <c r="WY886" s="24"/>
      <c r="WZ886" s="24"/>
      <c r="XA886" s="24"/>
      <c r="XB886" s="24"/>
      <c r="XC886" s="24"/>
      <c r="XD886" s="24"/>
      <c r="XE886" s="24"/>
      <c r="XF886" s="24"/>
      <c r="XG886" s="24"/>
      <c r="XH886" s="24"/>
      <c r="XI886" s="24"/>
      <c r="XJ886" s="24"/>
      <c r="XK886" s="24"/>
      <c r="XL886" s="24"/>
      <c r="XM886" s="24"/>
      <c r="XN886" s="24"/>
      <c r="XO886" s="24"/>
      <c r="XP886" s="24"/>
      <c r="XQ886" s="24"/>
      <c r="XR886" s="24"/>
      <c r="XS886" s="24"/>
      <c r="XT886" s="24"/>
      <c r="XU886" s="24"/>
      <c r="XV886" s="24"/>
      <c r="XW886" s="24"/>
      <c r="XX886" s="24"/>
      <c r="XY886" s="24"/>
      <c r="XZ886" s="24"/>
      <c r="YA886" s="24"/>
      <c r="YB886" s="24"/>
      <c r="YC886" s="24"/>
      <c r="YD886" s="24"/>
      <c r="YE886" s="24"/>
      <c r="YF886" s="24"/>
      <c r="YG886" s="24"/>
      <c r="YH886" s="24"/>
      <c r="YI886" s="24"/>
      <c r="YJ886" s="24"/>
      <c r="YK886" s="24"/>
      <c r="YL886" s="24"/>
      <c r="YM886" s="24"/>
      <c r="YN886" s="24"/>
      <c r="YO886" s="24"/>
      <c r="YP886" s="24"/>
      <c r="YQ886" s="24"/>
      <c r="YR886" s="24"/>
      <c r="YS886" s="24"/>
      <c r="YT886" s="24"/>
      <c r="YU886" s="24"/>
      <c r="YV886" s="24"/>
      <c r="YW886" s="24"/>
      <c r="YX886" s="24"/>
      <c r="YY886" s="24"/>
      <c r="YZ886" s="24"/>
      <c r="ZA886" s="24"/>
      <c r="ZB886" s="24"/>
      <c r="ZC886" s="24"/>
      <c r="ZD886" s="24"/>
      <c r="ZE886" s="24"/>
      <c r="ZF886" s="24"/>
      <c r="ZG886" s="24"/>
      <c r="ZH886" s="24"/>
      <c r="ZI886" s="24"/>
      <c r="ZJ886" s="24"/>
      <c r="ZK886" s="24"/>
      <c r="ZL886" s="24"/>
      <c r="ZM886" s="24"/>
      <c r="ZN886" s="24"/>
      <c r="ZO886" s="24"/>
      <c r="ZP886" s="24"/>
      <c r="ZQ886" s="24"/>
      <c r="ZR886" s="24"/>
      <c r="ZS886" s="24"/>
      <c r="ZT886" s="24"/>
      <c r="ZU886" s="24"/>
      <c r="ZV886" s="24"/>
      <c r="ZW886" s="24"/>
      <c r="ZX886" s="24"/>
      <c r="ZY886" s="24"/>
      <c r="ZZ886" s="24"/>
      <c r="AAA886" s="24"/>
      <c r="AAB886" s="24"/>
      <c r="AAC886" s="24"/>
      <c r="AAD886" s="24"/>
      <c r="AAE886" s="24"/>
      <c r="AAF886" s="24"/>
      <c r="AAG886" s="24"/>
      <c r="AAH886" s="24"/>
      <c r="AAI886" s="24"/>
      <c r="AAJ886" s="24"/>
      <c r="AAK886" s="24"/>
      <c r="AAL886" s="24"/>
      <c r="AAM886" s="24"/>
      <c r="AAN886" s="24"/>
      <c r="AAO886" s="24"/>
      <c r="AAP886" s="24"/>
      <c r="AAQ886" s="24"/>
      <c r="AAR886" s="24"/>
      <c r="AAS886" s="24"/>
      <c r="AAT886" s="24"/>
      <c r="AAU886" s="24"/>
      <c r="AAV886" s="24"/>
      <c r="AAW886" s="24"/>
      <c r="AAX886" s="24"/>
      <c r="AAY886" s="24"/>
      <c r="AAZ886" s="24"/>
      <c r="ABA886" s="24"/>
      <c r="ABB886" s="24"/>
      <c r="ABC886" s="24"/>
      <c r="ABD886" s="24"/>
      <c r="ABE886" s="24"/>
      <c r="ABF886" s="24"/>
      <c r="ABG886" s="24"/>
      <c r="ABH886" s="24"/>
      <c r="ABI886" s="24"/>
      <c r="ABJ886" s="24"/>
      <c r="ABK886" s="24"/>
      <c r="ABL886" s="24"/>
      <c r="ABM886" s="24"/>
      <c r="ABN886" s="24"/>
      <c r="ABO886" s="24"/>
      <c r="ABP886" s="24"/>
      <c r="ABQ886" s="24"/>
      <c r="ABR886" s="24"/>
      <c r="ABS886" s="24"/>
      <c r="ABT886" s="24"/>
      <c r="ABU886" s="24"/>
      <c r="ABV886" s="24"/>
      <c r="ABW886" s="24"/>
      <c r="ABX886" s="24"/>
      <c r="ABY886" s="24"/>
      <c r="ABZ886" s="24"/>
      <c r="ACA886" s="24"/>
      <c r="ACB886" s="24"/>
      <c r="ACC886" s="24"/>
      <c r="ACD886" s="24"/>
      <c r="ACE886" s="24"/>
      <c r="ACF886" s="24"/>
      <c r="ACG886" s="24"/>
      <c r="ACH886" s="24"/>
      <c r="ACI886" s="24"/>
      <c r="ACJ886" s="24"/>
      <c r="ACK886" s="24"/>
      <c r="ACL886" s="24"/>
      <c r="ACM886" s="24"/>
      <c r="ACN886" s="24"/>
      <c r="ACO886" s="24"/>
      <c r="ACP886" s="24"/>
      <c r="ACQ886" s="24"/>
      <c r="ACR886" s="24"/>
      <c r="ACS886" s="24"/>
      <c r="ACT886" s="24"/>
      <c r="ACU886" s="24"/>
      <c r="ACV886" s="24"/>
      <c r="ACW886" s="24"/>
      <c r="ACX886" s="24"/>
      <c r="ACY886" s="24"/>
      <c r="ACZ886" s="24"/>
      <c r="ADA886" s="24"/>
      <c r="ADB886" s="24"/>
      <c r="ADC886" s="24"/>
      <c r="ADD886" s="24"/>
      <c r="ADE886" s="24"/>
      <c r="ADF886" s="24"/>
      <c r="ADG886" s="24"/>
      <c r="ADH886" s="24"/>
      <c r="ADI886" s="24"/>
      <c r="ADJ886" s="24"/>
      <c r="ADK886" s="24"/>
      <c r="ADL886" s="24"/>
      <c r="ADM886" s="24"/>
      <c r="ADN886" s="24"/>
      <c r="ADO886" s="24"/>
      <c r="ADP886" s="24"/>
      <c r="ADQ886" s="24"/>
      <c r="ADR886" s="24"/>
      <c r="ADS886" s="24"/>
      <c r="ADT886" s="24"/>
      <c r="ADU886" s="24"/>
      <c r="ADV886" s="24"/>
      <c r="ADW886" s="24"/>
      <c r="ADX886" s="24"/>
      <c r="ADY886" s="24"/>
      <c r="ADZ886" s="24"/>
      <c r="AEA886" s="24"/>
      <c r="AEB886" s="24"/>
      <c r="AEC886" s="24"/>
      <c r="AED886" s="24"/>
      <c r="AEE886" s="24"/>
      <c r="AEF886" s="24"/>
      <c r="AEG886" s="24"/>
      <c r="AEH886" s="24"/>
      <c r="AEI886" s="24"/>
      <c r="AEJ886" s="24"/>
      <c r="AEK886" s="24"/>
      <c r="AEL886" s="24"/>
      <c r="AEM886" s="24"/>
      <c r="AEN886" s="24"/>
      <c r="AEO886" s="24"/>
      <c r="AEP886" s="24"/>
      <c r="AEQ886" s="24"/>
      <c r="AER886" s="24"/>
      <c r="AES886" s="24"/>
      <c r="AET886" s="24"/>
      <c r="AEU886" s="24"/>
      <c r="AEV886" s="24"/>
      <c r="AEW886" s="24"/>
      <c r="AEX886" s="24"/>
      <c r="AEY886" s="24"/>
      <c r="AEZ886" s="24"/>
      <c r="AFA886" s="24"/>
      <c r="AFB886" s="24"/>
      <c r="AFC886" s="24"/>
      <c r="AFD886" s="24"/>
      <c r="AFE886" s="24"/>
      <c r="AFF886" s="24"/>
      <c r="AFG886" s="24"/>
      <c r="AFH886" s="24"/>
      <c r="AFI886" s="24"/>
      <c r="AFJ886" s="24"/>
      <c r="AFK886" s="24"/>
      <c r="AFL886" s="24"/>
      <c r="AFM886" s="24"/>
      <c r="AFN886" s="24"/>
      <c r="AFO886" s="24"/>
      <c r="AFP886" s="24"/>
      <c r="AFQ886" s="24"/>
      <c r="AFR886" s="24"/>
      <c r="AFS886" s="24"/>
      <c r="AFT886" s="24"/>
      <c r="AFU886" s="24"/>
      <c r="AFV886" s="24"/>
      <c r="AFW886" s="24"/>
      <c r="AFX886" s="24"/>
      <c r="AFY886" s="24"/>
      <c r="AFZ886" s="24"/>
      <c r="AGA886" s="24"/>
      <c r="AGB886" s="24"/>
      <c r="AGC886" s="24"/>
      <c r="AGD886" s="24"/>
      <c r="AGE886" s="24"/>
      <c r="AGF886" s="24"/>
      <c r="AGG886" s="24"/>
      <c r="AGH886" s="24"/>
      <c r="AGI886" s="24"/>
      <c r="AGJ886" s="24"/>
      <c r="AGK886" s="24"/>
      <c r="AGL886" s="24"/>
      <c r="AGM886" s="24"/>
      <c r="AGN886" s="24"/>
      <c r="AGO886" s="24"/>
      <c r="AGP886" s="24"/>
      <c r="AGQ886" s="24"/>
      <c r="AGR886" s="24"/>
      <c r="AGS886" s="24"/>
      <c r="AGT886" s="24"/>
      <c r="AGU886" s="24"/>
      <c r="AGV886" s="24"/>
      <c r="AGW886" s="24"/>
      <c r="AGX886" s="24"/>
      <c r="AGY886" s="24"/>
      <c r="AGZ886" s="24"/>
      <c r="AHA886" s="24"/>
      <c r="AHB886" s="24"/>
      <c r="AHC886" s="24"/>
      <c r="AHD886" s="24"/>
      <c r="AHE886" s="24"/>
      <c r="AHF886" s="24"/>
      <c r="AHG886" s="24"/>
      <c r="AHH886" s="24"/>
      <c r="AHI886" s="24"/>
      <c r="AHJ886" s="24"/>
      <c r="AHK886" s="24"/>
      <c r="AHL886" s="24"/>
      <c r="AHM886" s="24"/>
      <c r="AHN886" s="24"/>
      <c r="AHO886" s="24"/>
      <c r="AHP886" s="24"/>
      <c r="AHQ886" s="24"/>
      <c r="AHR886" s="24"/>
      <c r="AHS886" s="24"/>
      <c r="AHT886" s="24"/>
      <c r="AHU886" s="24"/>
      <c r="AHV886" s="24"/>
      <c r="AHW886" s="24"/>
      <c r="AHX886" s="24"/>
      <c r="AHY886" s="24"/>
      <c r="AHZ886" s="24"/>
      <c r="AIA886" s="24"/>
      <c r="AIB886" s="24"/>
      <c r="AIC886" s="24"/>
      <c r="AID886" s="24"/>
      <c r="AIE886" s="24"/>
      <c r="AIF886" s="24"/>
      <c r="AIG886" s="24"/>
      <c r="AIH886" s="24"/>
      <c r="AII886" s="24"/>
      <c r="AIJ886" s="24"/>
      <c r="AIK886" s="24"/>
      <c r="AIL886" s="24"/>
      <c r="AIM886" s="24"/>
      <c r="AIN886" s="24"/>
      <c r="AIO886" s="24"/>
      <c r="AIP886" s="24"/>
      <c r="AIQ886" s="24"/>
      <c r="AIR886" s="24"/>
      <c r="AIS886" s="24"/>
      <c r="AIT886" s="24"/>
      <c r="AIU886" s="24"/>
      <c r="AIV886" s="24"/>
      <c r="AIW886" s="24"/>
      <c r="AIX886" s="24"/>
      <c r="AIY886" s="24"/>
      <c r="AIZ886" s="24"/>
      <c r="AJA886" s="24"/>
      <c r="AJB886" s="24"/>
      <c r="AJC886" s="24"/>
      <c r="AJD886" s="24"/>
      <c r="AJE886" s="24"/>
      <c r="AJF886" s="24"/>
      <c r="AJG886" s="24"/>
      <c r="AJH886" s="24"/>
      <c r="AJI886" s="24"/>
      <c r="AJJ886" s="24"/>
      <c r="AJK886" s="24"/>
      <c r="AJL886" s="24"/>
      <c r="AJM886" s="24"/>
      <c r="AJN886" s="24"/>
      <c r="AJO886" s="24"/>
      <c r="AJP886" s="24"/>
      <c r="AJQ886" s="24"/>
      <c r="AJR886" s="24"/>
      <c r="AJS886" s="24"/>
      <c r="AJT886" s="24"/>
      <c r="AJU886" s="24"/>
      <c r="AJV886" s="24"/>
      <c r="AJW886" s="24"/>
      <c r="AJX886" s="24"/>
      <c r="AJY886" s="24"/>
      <c r="AJZ886" s="24"/>
      <c r="AKA886" s="24"/>
      <c r="AKB886" s="24"/>
      <c r="AKC886" s="24"/>
      <c r="AKD886" s="24"/>
      <c r="AKE886" s="24"/>
      <c r="AKF886" s="24"/>
      <c r="AKG886" s="24"/>
      <c r="AKH886" s="24"/>
      <c r="AKI886" s="24"/>
      <c r="AKJ886" s="24"/>
      <c r="AKK886" s="24"/>
      <c r="AKL886" s="24"/>
      <c r="AKM886" s="24"/>
      <c r="AKN886" s="24"/>
      <c r="AKO886" s="24"/>
      <c r="AKP886" s="24"/>
      <c r="AKQ886" s="24"/>
      <c r="AKR886" s="24"/>
      <c r="AKS886" s="24"/>
      <c r="AKT886" s="24"/>
      <c r="AKU886" s="24"/>
      <c r="AKV886" s="24"/>
      <c r="AKW886" s="24"/>
      <c r="AKX886" s="24"/>
      <c r="AKY886" s="24"/>
      <c r="AKZ886" s="24"/>
      <c r="ALA886" s="24"/>
      <c r="ALB886" s="24"/>
      <c r="ALC886" s="24"/>
      <c r="ALD886" s="24"/>
      <c r="ALE886" s="24"/>
      <c r="ALF886" s="24"/>
      <c r="ALG886" s="24"/>
      <c r="ALH886" s="24"/>
      <c r="ALI886" s="24"/>
      <c r="ALJ886" s="24"/>
      <c r="ALK886" s="24"/>
      <c r="ALL886" s="24"/>
      <c r="ALM886" s="24"/>
      <c r="ALN886" s="24"/>
      <c r="ALO886" s="24"/>
      <c r="ALP886" s="24"/>
      <c r="ALQ886" s="24"/>
      <c r="ALR886" s="24"/>
      <c r="ALS886" s="24"/>
      <c r="ALT886" s="24"/>
      <c r="ALU886" s="24"/>
      <c r="ALV886" s="24"/>
      <c r="ALW886" s="24"/>
      <c r="ALX886" s="24"/>
      <c r="ALY886" s="24"/>
      <c r="ALZ886" s="24"/>
      <c r="AMA886" s="24"/>
      <c r="AMB886" s="24"/>
      <c r="AMC886" s="24"/>
      <c r="AMD886" s="24"/>
      <c r="AME886" s="24"/>
      <c r="AMF886" s="24"/>
      <c r="AMG886" s="24"/>
      <c r="AMH886" s="24"/>
      <c r="AMI886" s="24"/>
      <c r="AMJ886" s="24"/>
      <c r="AMK886" s="24"/>
      <c r="AML886" s="24"/>
      <c r="AMM886" s="24"/>
      <c r="AMN886" s="24"/>
      <c r="AMO886" s="24"/>
      <c r="AMP886" s="24"/>
      <c r="AMQ886" s="24"/>
      <c r="AMR886" s="24"/>
      <c r="AMS886" s="24"/>
      <c r="AMT886" s="24"/>
      <c r="AMU886" s="24"/>
      <c r="AMV886" s="24"/>
      <c r="AMW886" s="24"/>
      <c r="AMX886" s="24"/>
      <c r="AMY886" s="24"/>
      <c r="AMZ886" s="24"/>
      <c r="ANA886" s="24"/>
      <c r="ANB886" s="24"/>
      <c r="ANC886" s="24"/>
      <c r="AND886" s="24"/>
      <c r="ANE886" s="24"/>
      <c r="ANF886" s="24"/>
      <c r="ANG886" s="24"/>
      <c r="ANH886" s="24"/>
      <c r="ANI886" s="24"/>
      <c r="ANJ886" s="24"/>
      <c r="ANK886" s="24"/>
      <c r="ANL886" s="24"/>
      <c r="ANM886" s="24"/>
      <c r="ANN886" s="24"/>
      <c r="ANO886" s="24"/>
      <c r="ANP886" s="24"/>
      <c r="ANQ886" s="24"/>
      <c r="ANR886" s="24"/>
      <c r="ANS886" s="24"/>
      <c r="ANT886" s="24"/>
      <c r="ANU886" s="24"/>
      <c r="ANV886" s="24"/>
      <c r="ANW886" s="24"/>
      <c r="ANX886" s="24"/>
      <c r="ANY886" s="24"/>
      <c r="ANZ886" s="24"/>
      <c r="AOA886" s="24"/>
      <c r="AOB886" s="24"/>
      <c r="AOC886" s="24"/>
      <c r="AOD886" s="24"/>
      <c r="AOE886" s="24"/>
      <c r="AOF886" s="24"/>
      <c r="AOG886" s="24"/>
      <c r="AOH886" s="24"/>
      <c r="AOI886" s="24"/>
      <c r="AOJ886" s="24"/>
      <c r="AOK886" s="24"/>
      <c r="AOL886" s="24"/>
      <c r="AOM886" s="24"/>
      <c r="AON886" s="24"/>
      <c r="AOO886" s="24"/>
      <c r="AOP886" s="24"/>
      <c r="AOQ886" s="24"/>
      <c r="AOR886" s="24"/>
      <c r="AOS886" s="24"/>
      <c r="AOT886" s="24"/>
      <c r="AOU886" s="24"/>
      <c r="AOV886" s="24"/>
      <c r="AOW886" s="24"/>
      <c r="AOX886" s="24"/>
      <c r="AOY886" s="24"/>
      <c r="AOZ886" s="24"/>
      <c r="APA886" s="24"/>
      <c r="APB886" s="24"/>
      <c r="APC886" s="24"/>
      <c r="APD886" s="24"/>
      <c r="APE886" s="24"/>
      <c r="APF886" s="24"/>
      <c r="APG886" s="24"/>
      <c r="APH886" s="24"/>
      <c r="API886" s="24"/>
      <c r="APJ886" s="24"/>
      <c r="APK886" s="24"/>
      <c r="APL886" s="24"/>
      <c r="APM886" s="24"/>
      <c r="APN886" s="24"/>
      <c r="APO886" s="24"/>
      <c r="APP886" s="24"/>
      <c r="APQ886" s="24"/>
      <c r="APR886" s="24"/>
      <c r="APS886" s="24"/>
      <c r="APT886" s="24"/>
      <c r="APU886" s="24"/>
      <c r="APV886" s="24"/>
      <c r="APW886" s="24"/>
      <c r="APX886" s="24"/>
      <c r="APY886" s="24"/>
      <c r="APZ886" s="24"/>
      <c r="AQA886" s="24"/>
      <c r="AQB886" s="24"/>
      <c r="AQC886" s="24"/>
      <c r="AQD886" s="24"/>
      <c r="AQE886" s="24"/>
      <c r="AQF886" s="24"/>
      <c r="AQG886" s="24"/>
      <c r="AQH886" s="24"/>
      <c r="AQI886" s="24"/>
      <c r="AQJ886" s="24"/>
      <c r="AQK886" s="24"/>
      <c r="AQL886" s="24"/>
      <c r="AQM886" s="24"/>
      <c r="AQN886" s="24"/>
      <c r="AQO886" s="24"/>
      <c r="AQP886" s="24"/>
      <c r="AQQ886" s="24"/>
      <c r="AQR886" s="24"/>
      <c r="AQS886" s="24"/>
      <c r="AQT886" s="24"/>
      <c r="AQU886" s="24"/>
      <c r="AQV886" s="24"/>
      <c r="AQW886" s="24"/>
      <c r="AQX886" s="24"/>
      <c r="AQY886" s="24"/>
      <c r="AQZ886" s="24"/>
      <c r="ARA886" s="24"/>
      <c r="ARB886" s="24"/>
      <c r="ARC886" s="24"/>
      <c r="ARD886" s="24"/>
      <c r="ARE886" s="24"/>
      <c r="ARF886" s="24"/>
      <c r="ARG886" s="24"/>
      <c r="ARH886" s="24"/>
      <c r="ARI886" s="24"/>
      <c r="ARJ886" s="24"/>
      <c r="ARK886" s="24"/>
      <c r="ARL886" s="24"/>
      <c r="ARM886" s="24"/>
      <c r="ARN886" s="24"/>
      <c r="ARO886" s="24"/>
      <c r="ARP886" s="24"/>
      <c r="ARQ886" s="24"/>
      <c r="ARR886" s="24"/>
      <c r="ARS886" s="24"/>
      <c r="ART886" s="24"/>
      <c r="ARU886" s="24"/>
      <c r="ARV886" s="24"/>
      <c r="ARW886" s="24"/>
      <c r="ARX886" s="24"/>
      <c r="ARY886" s="24"/>
      <c r="ARZ886" s="24"/>
      <c r="ASA886" s="24"/>
      <c r="ASB886" s="24"/>
      <c r="ASC886" s="24"/>
      <c r="ASD886" s="24"/>
      <c r="ASE886" s="24"/>
      <c r="ASF886" s="24"/>
      <c r="ASG886" s="24"/>
      <c r="ASH886" s="24"/>
      <c r="ASI886" s="24"/>
      <c r="ASJ886" s="24"/>
      <c r="ASK886" s="24"/>
      <c r="ASL886" s="24"/>
      <c r="ASM886" s="24"/>
      <c r="ASN886" s="24"/>
      <c r="ASO886" s="24"/>
      <c r="ASP886" s="24"/>
      <c r="ASQ886" s="24"/>
      <c r="ASR886" s="24"/>
      <c r="ASS886" s="24"/>
      <c r="AST886" s="24"/>
      <c r="ASU886" s="24"/>
      <c r="ASV886" s="24"/>
      <c r="ASW886" s="24"/>
      <c r="ASX886" s="24"/>
      <c r="ASY886" s="24"/>
      <c r="ASZ886" s="24"/>
      <c r="ATA886" s="24"/>
      <c r="ATB886" s="24"/>
      <c r="ATC886" s="24"/>
      <c r="ATD886" s="24"/>
      <c r="ATE886" s="24"/>
      <c r="ATF886" s="24"/>
      <c r="ATG886" s="24"/>
      <c r="ATH886" s="24"/>
      <c r="ATI886" s="24"/>
      <c r="ATJ886" s="24"/>
      <c r="ATK886" s="24"/>
      <c r="ATL886" s="24"/>
      <c r="ATM886" s="24"/>
      <c r="ATN886" s="24"/>
      <c r="ATO886" s="24"/>
      <c r="ATP886" s="24"/>
      <c r="ATQ886" s="24"/>
      <c r="ATR886" s="24"/>
      <c r="ATS886" s="24"/>
      <c r="ATT886" s="24"/>
      <c r="ATU886" s="24"/>
      <c r="ATV886" s="24"/>
      <c r="ATW886" s="24"/>
      <c r="ATX886" s="24"/>
      <c r="ATY886" s="24"/>
      <c r="ATZ886" s="24"/>
      <c r="AUA886" s="24"/>
      <c r="AUB886" s="24"/>
      <c r="AUC886" s="24"/>
      <c r="AUD886" s="24"/>
      <c r="AUE886" s="24"/>
      <c r="AUF886" s="24"/>
      <c r="AUG886" s="24"/>
      <c r="AUH886" s="24"/>
      <c r="AUI886" s="24"/>
      <c r="AUJ886" s="24"/>
      <c r="AUK886" s="24"/>
      <c r="AUL886" s="24"/>
      <c r="AUM886" s="24"/>
      <c r="AUN886" s="24"/>
      <c r="AUO886" s="24"/>
      <c r="AUP886" s="24"/>
      <c r="AUQ886" s="24"/>
      <c r="AUR886" s="24"/>
      <c r="AUS886" s="24"/>
      <c r="AUT886" s="24"/>
      <c r="AUU886" s="24"/>
      <c r="AUV886" s="24"/>
      <c r="AUW886" s="24"/>
      <c r="AUX886" s="24"/>
      <c r="AUY886" s="24"/>
      <c r="AUZ886" s="24"/>
      <c r="AVA886" s="24"/>
      <c r="AVB886" s="24"/>
      <c r="AVC886" s="24"/>
      <c r="AVD886" s="24"/>
      <c r="AVE886" s="24"/>
      <c r="AVF886" s="24"/>
      <c r="AVG886" s="24"/>
      <c r="AVH886" s="24"/>
      <c r="AVI886" s="24"/>
      <c r="AVJ886" s="24"/>
      <c r="AVK886" s="24"/>
      <c r="AVL886" s="24"/>
      <c r="AVM886" s="24"/>
      <c r="AVN886" s="24"/>
      <c r="AVO886" s="24"/>
      <c r="AVP886" s="24"/>
      <c r="AVQ886" s="24"/>
      <c r="AVR886" s="24"/>
      <c r="AVS886" s="24"/>
      <c r="AVT886" s="24"/>
      <c r="AVU886" s="24"/>
      <c r="AVV886" s="24"/>
      <c r="AVW886" s="24"/>
      <c r="AVX886" s="24"/>
      <c r="AVY886" s="24"/>
      <c r="AVZ886" s="24"/>
      <c r="AWA886" s="24"/>
      <c r="AWB886" s="24"/>
      <c r="AWC886" s="24"/>
      <c r="AWD886" s="24"/>
      <c r="AWE886" s="24"/>
      <c r="AWF886" s="24"/>
      <c r="AWG886" s="24"/>
      <c r="AWH886" s="24"/>
      <c r="AWI886" s="24"/>
      <c r="AWJ886" s="24"/>
      <c r="AWK886" s="24"/>
      <c r="AWL886" s="24"/>
      <c r="AWM886" s="24"/>
      <c r="AWN886" s="24"/>
      <c r="AWO886" s="24"/>
      <c r="AWP886" s="24"/>
      <c r="AWQ886" s="24"/>
      <c r="AWR886" s="24"/>
      <c r="AWS886" s="24"/>
      <c r="AWT886" s="24"/>
      <c r="AWU886" s="24"/>
      <c r="AWV886" s="24"/>
      <c r="AWW886" s="24"/>
      <c r="AWX886" s="24"/>
      <c r="AWY886" s="24"/>
      <c r="AWZ886" s="24"/>
      <c r="AXA886" s="24"/>
      <c r="AXB886" s="24"/>
      <c r="AXC886" s="24"/>
      <c r="AXD886" s="24"/>
      <c r="AXE886" s="24"/>
      <c r="AXF886" s="24"/>
      <c r="AXG886" s="24"/>
      <c r="AXH886" s="24"/>
      <c r="AXI886" s="24"/>
      <c r="AXJ886" s="24"/>
      <c r="AXK886" s="24"/>
      <c r="AXL886" s="24"/>
      <c r="AXM886" s="24"/>
      <c r="AXN886" s="24"/>
      <c r="AXO886" s="24"/>
      <c r="AXP886" s="24"/>
      <c r="AXQ886" s="24"/>
      <c r="AXR886" s="24"/>
      <c r="AXS886" s="24"/>
      <c r="AXT886" s="24"/>
      <c r="AXU886" s="24"/>
      <c r="AXV886" s="24"/>
      <c r="AXW886" s="24"/>
      <c r="AXX886" s="24"/>
      <c r="AXY886" s="24"/>
      <c r="AXZ886" s="24"/>
      <c r="AYA886" s="24"/>
      <c r="AYB886" s="24"/>
      <c r="AYC886" s="24"/>
      <c r="AYD886" s="24"/>
      <c r="AYE886" s="24"/>
      <c r="AYF886" s="24"/>
      <c r="AYG886" s="24"/>
      <c r="AYH886" s="24"/>
      <c r="AYI886" s="24"/>
      <c r="AYJ886" s="24"/>
      <c r="AYK886" s="24"/>
      <c r="AYL886" s="24"/>
      <c r="AYM886" s="24"/>
      <c r="AYN886" s="24"/>
      <c r="AYO886" s="24"/>
      <c r="AYP886" s="24"/>
      <c r="AYQ886" s="24"/>
      <c r="AYR886" s="24"/>
      <c r="AYS886" s="24"/>
      <c r="AYT886" s="24"/>
      <c r="AYU886" s="24"/>
      <c r="AYV886" s="24"/>
      <c r="AYW886" s="24"/>
      <c r="AYX886" s="24"/>
      <c r="AYY886" s="24"/>
      <c r="AYZ886" s="24"/>
      <c r="AZA886" s="24"/>
      <c r="AZB886" s="24"/>
      <c r="AZC886" s="24"/>
      <c r="AZD886" s="24"/>
      <c r="AZE886" s="24"/>
      <c r="AZF886" s="24"/>
      <c r="AZG886" s="24"/>
      <c r="AZH886" s="24"/>
      <c r="AZI886" s="24"/>
      <c r="AZJ886" s="24"/>
      <c r="AZK886" s="24"/>
      <c r="AZL886" s="24"/>
      <c r="AZM886" s="24"/>
      <c r="AZN886" s="24"/>
      <c r="AZO886" s="24"/>
      <c r="AZP886" s="24"/>
      <c r="AZQ886" s="24"/>
      <c r="AZR886" s="24"/>
      <c r="AZS886" s="24"/>
      <c r="AZT886" s="24"/>
      <c r="AZU886" s="24"/>
      <c r="AZV886" s="24"/>
      <c r="AZW886" s="24"/>
      <c r="AZX886" s="24"/>
      <c r="AZY886" s="24"/>
      <c r="AZZ886" s="24"/>
      <c r="BAA886" s="24"/>
      <c r="BAB886" s="24"/>
      <c r="BAC886" s="24"/>
      <c r="BAD886" s="24"/>
      <c r="BAE886" s="24"/>
      <c r="BAF886" s="24"/>
      <c r="BAG886" s="24"/>
      <c r="BAH886" s="24"/>
      <c r="BAI886" s="24"/>
      <c r="BAJ886" s="24"/>
      <c r="BAK886" s="24"/>
      <c r="BAL886" s="24"/>
      <c r="BAM886" s="24"/>
      <c r="BAN886" s="24"/>
      <c r="BAO886" s="24"/>
      <c r="BAP886" s="24"/>
    </row>
    <row r="887" spans="1:1394" s="19" customFormat="1" x14ac:dyDescent="0.25">
      <c r="A887" s="19" t="str">
        <f>IF(YEAR(G887)=2024,#REF!,"")</f>
        <v/>
      </c>
      <c r="B887" s="19" t="str">
        <f>IF(YEAR(G887)=2025,#REF!,"")</f>
        <v/>
      </c>
      <c r="C887" s="19" t="str">
        <f t="shared" si="65"/>
        <v>Afternoon45195</v>
      </c>
      <c r="D887" s="19" t="str">
        <f>IF('by region'!$C$2="Any","Any",'Turf only'!V887)&amp;M887&amp;IF('by region'!$I$2="Any","Any",N887)&amp;G887</f>
        <v>AnyFlatAny45195</v>
      </c>
      <c r="E887" s="19" t="e">
        <f>IF(I887=#REF!,'Turf only'!G887,"")</f>
        <v>#REF!</v>
      </c>
      <c r="F887" s="19" t="e">
        <f t="shared" si="66"/>
        <v>#REF!</v>
      </c>
      <c r="G887" s="15">
        <v>45195</v>
      </c>
      <c r="H887" s="16" t="s">
        <v>7</v>
      </c>
      <c r="I887" s="16" t="s">
        <v>77</v>
      </c>
      <c r="J887" s="16" t="s">
        <v>9</v>
      </c>
      <c r="K887" s="14" t="s">
        <v>10</v>
      </c>
      <c r="L887" s="14" t="s">
        <v>11</v>
      </c>
      <c r="M887" s="16" t="s">
        <v>25</v>
      </c>
      <c r="N887" s="16" t="s">
        <v>13</v>
      </c>
      <c r="O887" s="16" t="s">
        <v>14</v>
      </c>
      <c r="P887" s="23">
        <f t="shared" si="67"/>
        <v>1</v>
      </c>
      <c r="Q887" s="23" cm="1">
        <f t="array" ref="Q887">SUMPRODUCT(($G$2:$G$2765=G887)*(P887&gt;$P$2:$P$2765))+1</f>
        <v>1</v>
      </c>
      <c r="R887" s="23" t="e">
        <f>(Q887*100000)+#REF!</f>
        <v>#REF!</v>
      </c>
      <c r="S887" s="19" t="e" cm="1">
        <f t="array" ref="S887">SUMPRODUCT(($G$2:$G$2765=G887)*(R887&gt;$R$2:$R$2765))+1</f>
        <v>#REF!</v>
      </c>
      <c r="T887" s="19" t="str">
        <f t="shared" si="68"/>
        <v xml:space="preserve">BEVERLEY </v>
      </c>
      <c r="U887" s="19">
        <v>0</v>
      </c>
      <c r="V887" s="19" t="s">
        <v>30</v>
      </c>
      <c r="W887" s="19">
        <f t="shared" si="69"/>
        <v>2023</v>
      </c>
      <c r="X887" s="24"/>
      <c r="Y887" s="24"/>
      <c r="Z887" s="24"/>
      <c r="AA887" s="24"/>
      <c r="AB887" s="24"/>
      <c r="AC887" s="24"/>
      <c r="AD887" s="24"/>
      <c r="AE887" s="24"/>
      <c r="AF887" s="24"/>
      <c r="AG887" s="24"/>
      <c r="AH887" s="24"/>
      <c r="AI887" s="24"/>
      <c r="AJ887" s="24"/>
      <c r="AK887" s="24"/>
      <c r="AL887" s="24"/>
      <c r="AM887" s="24"/>
      <c r="AN887" s="24"/>
      <c r="AO887" s="24"/>
      <c r="AP887" s="24"/>
      <c r="AQ887" s="24"/>
      <c r="AR887" s="24"/>
      <c r="AS887" s="24"/>
      <c r="AT887" s="24"/>
      <c r="AU887" s="24"/>
      <c r="AV887" s="24"/>
      <c r="AW887" s="24"/>
      <c r="AX887" s="24"/>
      <c r="AY887" s="24"/>
      <c r="AZ887" s="24"/>
      <c r="BA887" s="24"/>
      <c r="BB887" s="24"/>
      <c r="BC887" s="24"/>
      <c r="BD887" s="24"/>
      <c r="BE887" s="24"/>
      <c r="BF887" s="24"/>
      <c r="BG887" s="24"/>
      <c r="BH887" s="24"/>
      <c r="BI887" s="24"/>
      <c r="BJ887" s="24"/>
      <c r="BK887" s="24"/>
      <c r="BL887" s="24"/>
      <c r="BM887" s="24"/>
      <c r="BN887" s="24"/>
      <c r="BO887" s="24"/>
      <c r="BP887" s="24"/>
      <c r="BQ887" s="24"/>
      <c r="BR887" s="24"/>
      <c r="BS887" s="24"/>
      <c r="BT887" s="24"/>
      <c r="BU887" s="24"/>
      <c r="BV887" s="24"/>
      <c r="BW887" s="24"/>
      <c r="BX887" s="24"/>
      <c r="BY887" s="24"/>
      <c r="BZ887" s="24"/>
      <c r="CA887" s="24"/>
      <c r="CB887" s="24"/>
      <c r="CC887" s="24"/>
      <c r="CD887" s="24"/>
      <c r="CE887" s="24"/>
      <c r="CF887" s="24"/>
      <c r="CG887" s="24"/>
      <c r="CH887" s="24"/>
      <c r="CI887" s="24"/>
      <c r="CJ887" s="24"/>
      <c r="CK887" s="24"/>
      <c r="CL887" s="24"/>
      <c r="CM887" s="24"/>
      <c r="CN887" s="24"/>
      <c r="CO887" s="24"/>
      <c r="CP887" s="24"/>
      <c r="CQ887" s="24"/>
      <c r="CR887" s="24"/>
      <c r="CS887" s="24"/>
      <c r="CT887" s="24"/>
      <c r="CU887" s="24"/>
      <c r="CV887" s="24"/>
      <c r="CW887" s="24"/>
      <c r="CX887" s="24"/>
      <c r="CY887" s="24"/>
      <c r="CZ887" s="24"/>
      <c r="DA887" s="24"/>
      <c r="DB887" s="24"/>
      <c r="DC887" s="24"/>
      <c r="DD887" s="24"/>
      <c r="DE887" s="24"/>
      <c r="DF887" s="24"/>
      <c r="DG887" s="24"/>
      <c r="DH887" s="24"/>
      <c r="DI887" s="24"/>
      <c r="DJ887" s="24"/>
      <c r="DK887" s="24"/>
      <c r="DL887" s="24"/>
      <c r="DM887" s="24"/>
      <c r="DN887" s="24"/>
      <c r="DO887" s="24"/>
      <c r="DP887" s="24"/>
      <c r="DQ887" s="24"/>
      <c r="DR887" s="24"/>
      <c r="DS887" s="24"/>
      <c r="DT887" s="24"/>
      <c r="DU887" s="24"/>
      <c r="DV887" s="24"/>
      <c r="DW887" s="24"/>
      <c r="DX887" s="24"/>
      <c r="DY887" s="24"/>
      <c r="DZ887" s="24"/>
      <c r="EA887" s="24"/>
      <c r="EB887" s="24"/>
      <c r="EC887" s="24"/>
      <c r="ED887" s="24"/>
      <c r="EE887" s="24"/>
      <c r="EF887" s="24"/>
      <c r="EG887" s="24"/>
      <c r="EH887" s="24"/>
      <c r="EI887" s="24"/>
      <c r="EJ887" s="24"/>
      <c r="EK887" s="24"/>
      <c r="EL887" s="24"/>
      <c r="EM887" s="24"/>
      <c r="EN887" s="24"/>
      <c r="EO887" s="24"/>
      <c r="EP887" s="24"/>
      <c r="EQ887" s="24"/>
      <c r="ER887" s="24"/>
      <c r="ES887" s="24"/>
      <c r="ET887" s="24"/>
      <c r="EU887" s="24"/>
      <c r="EV887" s="24"/>
      <c r="EW887" s="24"/>
      <c r="EX887" s="24"/>
      <c r="EY887" s="24"/>
      <c r="EZ887" s="24"/>
      <c r="FA887" s="24"/>
      <c r="FB887" s="24"/>
      <c r="FC887" s="24"/>
      <c r="FD887" s="24"/>
      <c r="FE887" s="24"/>
      <c r="FF887" s="24"/>
      <c r="FG887" s="24"/>
      <c r="FH887" s="24"/>
      <c r="FI887" s="24"/>
      <c r="FJ887" s="24"/>
      <c r="FK887" s="24"/>
      <c r="FL887" s="24"/>
      <c r="FM887" s="24"/>
      <c r="FN887" s="24"/>
      <c r="FO887" s="24"/>
      <c r="FP887" s="24"/>
      <c r="FQ887" s="24"/>
      <c r="FR887" s="24"/>
      <c r="FS887" s="24"/>
      <c r="FT887" s="24"/>
      <c r="FU887" s="24"/>
      <c r="FV887" s="24"/>
      <c r="FW887" s="24"/>
      <c r="FX887" s="24"/>
      <c r="FY887" s="24"/>
      <c r="FZ887" s="24"/>
      <c r="GA887" s="24"/>
      <c r="GB887" s="24"/>
      <c r="GC887" s="24"/>
      <c r="GD887" s="24"/>
      <c r="GE887" s="24"/>
      <c r="GF887" s="24"/>
      <c r="GG887" s="24"/>
      <c r="GH887" s="24"/>
      <c r="GI887" s="24"/>
      <c r="GJ887" s="24"/>
      <c r="GK887" s="24"/>
      <c r="GL887" s="24"/>
      <c r="GM887" s="24"/>
      <c r="GN887" s="24"/>
      <c r="GO887" s="24"/>
      <c r="GP887" s="24"/>
      <c r="GQ887" s="24"/>
      <c r="GR887" s="24"/>
      <c r="GS887" s="24"/>
      <c r="GT887" s="24"/>
      <c r="GU887" s="24"/>
      <c r="GV887" s="24"/>
      <c r="GW887" s="24"/>
      <c r="GX887" s="24"/>
      <c r="GY887" s="24"/>
      <c r="GZ887" s="24"/>
      <c r="HA887" s="24"/>
      <c r="HB887" s="24"/>
      <c r="HC887" s="24"/>
      <c r="HD887" s="24"/>
      <c r="HE887" s="24"/>
      <c r="HF887" s="24"/>
      <c r="HG887" s="24"/>
      <c r="HH887" s="24"/>
      <c r="HI887" s="24"/>
      <c r="HJ887" s="24"/>
      <c r="HK887" s="24"/>
      <c r="HL887" s="24"/>
      <c r="HM887" s="24"/>
      <c r="HN887" s="24"/>
      <c r="HO887" s="24"/>
      <c r="HP887" s="24"/>
      <c r="HQ887" s="24"/>
      <c r="HR887" s="24"/>
      <c r="HS887" s="24"/>
      <c r="HT887" s="24"/>
      <c r="HU887" s="24"/>
      <c r="HV887" s="24"/>
      <c r="HW887" s="24"/>
      <c r="HX887" s="24"/>
      <c r="HY887" s="24"/>
      <c r="HZ887" s="24"/>
      <c r="IA887" s="24"/>
      <c r="IB887" s="24"/>
      <c r="IC887" s="24"/>
      <c r="ID887" s="24"/>
      <c r="IE887" s="24"/>
      <c r="IF887" s="24"/>
      <c r="IG887" s="24"/>
      <c r="IH887" s="24"/>
      <c r="II887" s="24"/>
      <c r="IJ887" s="24"/>
      <c r="IK887" s="24"/>
      <c r="IL887" s="24"/>
      <c r="IM887" s="24"/>
      <c r="IN887" s="24"/>
      <c r="IO887" s="24"/>
      <c r="IP887" s="24"/>
      <c r="IQ887" s="24"/>
      <c r="IR887" s="24"/>
      <c r="IS887" s="24"/>
      <c r="IT887" s="24"/>
      <c r="IU887" s="24"/>
      <c r="IV887" s="24"/>
      <c r="IW887" s="24"/>
      <c r="IX887" s="24"/>
      <c r="IY887" s="24"/>
      <c r="IZ887" s="24"/>
      <c r="JA887" s="24"/>
      <c r="JB887" s="24"/>
      <c r="JC887" s="24"/>
      <c r="JD887" s="24"/>
      <c r="JE887" s="24"/>
      <c r="JF887" s="24"/>
      <c r="JG887" s="24"/>
      <c r="JH887" s="24"/>
      <c r="JI887" s="24"/>
      <c r="JJ887" s="24"/>
      <c r="JK887" s="24"/>
      <c r="JL887" s="24"/>
      <c r="JM887" s="24"/>
      <c r="JN887" s="24"/>
      <c r="JO887" s="24"/>
      <c r="JP887" s="24"/>
      <c r="JQ887" s="24"/>
      <c r="JR887" s="24"/>
      <c r="JS887" s="24"/>
      <c r="JT887" s="24"/>
      <c r="JU887" s="24"/>
      <c r="JV887" s="24"/>
      <c r="JW887" s="24"/>
      <c r="JX887" s="24"/>
      <c r="JY887" s="24"/>
      <c r="JZ887" s="24"/>
      <c r="KA887" s="24"/>
      <c r="KB887" s="24"/>
      <c r="KC887" s="24"/>
      <c r="KD887" s="24"/>
      <c r="KE887" s="24"/>
      <c r="KF887" s="24"/>
      <c r="KG887" s="24"/>
      <c r="KH887" s="24"/>
      <c r="KI887" s="24"/>
      <c r="KJ887" s="24"/>
      <c r="KK887" s="24"/>
      <c r="KL887" s="24"/>
      <c r="KM887" s="24"/>
      <c r="KN887" s="24"/>
      <c r="KO887" s="24"/>
      <c r="KP887" s="24"/>
      <c r="KQ887" s="24"/>
      <c r="KR887" s="24"/>
      <c r="KS887" s="24"/>
      <c r="KT887" s="24"/>
      <c r="KU887" s="24"/>
      <c r="KV887" s="24"/>
      <c r="KW887" s="24"/>
      <c r="KX887" s="24"/>
      <c r="KY887" s="24"/>
      <c r="KZ887" s="24"/>
      <c r="LA887" s="24"/>
      <c r="LB887" s="24"/>
      <c r="LC887" s="24"/>
      <c r="LD887" s="24"/>
      <c r="LE887" s="24"/>
      <c r="LF887" s="24"/>
      <c r="LG887" s="24"/>
      <c r="LH887" s="24"/>
      <c r="LI887" s="24"/>
      <c r="LJ887" s="24"/>
      <c r="LK887" s="24"/>
      <c r="LL887" s="24"/>
      <c r="LM887" s="24"/>
      <c r="LN887" s="24"/>
      <c r="LO887" s="24"/>
      <c r="LP887" s="24"/>
      <c r="LQ887" s="24"/>
      <c r="LR887" s="24"/>
      <c r="LS887" s="24"/>
      <c r="LT887" s="24"/>
      <c r="LU887" s="24"/>
      <c r="LV887" s="24"/>
      <c r="LW887" s="24"/>
      <c r="LX887" s="24"/>
      <c r="LY887" s="24"/>
      <c r="LZ887" s="24"/>
      <c r="MA887" s="24"/>
      <c r="MB887" s="24"/>
      <c r="MC887" s="24"/>
      <c r="MD887" s="24"/>
      <c r="ME887" s="24"/>
      <c r="MF887" s="24"/>
      <c r="MG887" s="24"/>
      <c r="MH887" s="24"/>
      <c r="MI887" s="24"/>
      <c r="MJ887" s="24"/>
      <c r="MK887" s="24"/>
      <c r="ML887" s="24"/>
      <c r="MM887" s="24"/>
      <c r="MN887" s="24"/>
      <c r="MO887" s="24"/>
      <c r="MP887" s="24"/>
      <c r="MQ887" s="24"/>
      <c r="MR887" s="24"/>
      <c r="MS887" s="24"/>
      <c r="MT887" s="24"/>
      <c r="MU887" s="24"/>
      <c r="MV887" s="24"/>
      <c r="MW887" s="24"/>
      <c r="MX887" s="24"/>
      <c r="MY887" s="24"/>
      <c r="MZ887" s="24"/>
      <c r="NA887" s="24"/>
      <c r="NB887" s="24"/>
      <c r="NC887" s="24"/>
      <c r="ND887" s="24"/>
      <c r="NE887" s="24"/>
      <c r="NF887" s="24"/>
      <c r="NG887" s="24"/>
      <c r="NH887" s="24"/>
      <c r="NI887" s="24"/>
      <c r="NJ887" s="24"/>
      <c r="NK887" s="24"/>
      <c r="NL887" s="24"/>
      <c r="NM887" s="24"/>
      <c r="NN887" s="24"/>
      <c r="NO887" s="24"/>
      <c r="NP887" s="24"/>
      <c r="NQ887" s="24"/>
      <c r="NR887" s="24"/>
      <c r="NS887" s="24"/>
      <c r="NT887" s="24"/>
      <c r="NU887" s="24"/>
      <c r="NV887" s="24"/>
      <c r="NW887" s="24"/>
      <c r="NX887" s="24"/>
      <c r="NY887" s="24"/>
      <c r="NZ887" s="24"/>
      <c r="OA887" s="24"/>
      <c r="OB887" s="24"/>
      <c r="OC887" s="24"/>
      <c r="OD887" s="24"/>
      <c r="OE887" s="24"/>
      <c r="OF887" s="24"/>
      <c r="OG887" s="24"/>
      <c r="OH887" s="24"/>
      <c r="OI887" s="24"/>
      <c r="OJ887" s="24"/>
      <c r="OK887" s="24"/>
      <c r="OL887" s="24"/>
      <c r="OM887" s="24"/>
      <c r="ON887" s="24"/>
      <c r="OO887" s="24"/>
      <c r="OP887" s="24"/>
      <c r="OQ887" s="24"/>
      <c r="OR887" s="24"/>
      <c r="OS887" s="24"/>
      <c r="OT887" s="24"/>
      <c r="OU887" s="24"/>
      <c r="OV887" s="24"/>
      <c r="OW887" s="24"/>
      <c r="OX887" s="24"/>
      <c r="OY887" s="24"/>
      <c r="OZ887" s="24"/>
      <c r="PA887" s="24"/>
      <c r="PB887" s="24"/>
      <c r="PC887" s="24"/>
      <c r="PD887" s="24"/>
      <c r="PE887" s="24"/>
      <c r="PF887" s="24"/>
      <c r="PG887" s="24"/>
      <c r="PH887" s="24"/>
      <c r="PI887" s="24"/>
      <c r="PJ887" s="24"/>
      <c r="PK887" s="24"/>
      <c r="PL887" s="24"/>
      <c r="PM887" s="24"/>
      <c r="PN887" s="24"/>
      <c r="PO887" s="24"/>
      <c r="PP887" s="24"/>
      <c r="PQ887" s="24"/>
      <c r="PR887" s="24"/>
      <c r="PS887" s="24"/>
      <c r="PT887" s="24"/>
      <c r="PU887" s="24"/>
      <c r="PV887" s="24"/>
      <c r="PW887" s="24"/>
      <c r="PX887" s="24"/>
      <c r="PY887" s="24"/>
      <c r="PZ887" s="24"/>
      <c r="QA887" s="24"/>
      <c r="QB887" s="24"/>
      <c r="QC887" s="24"/>
      <c r="QD887" s="24"/>
      <c r="QE887" s="24"/>
      <c r="QF887" s="24"/>
      <c r="QG887" s="24"/>
      <c r="QH887" s="24"/>
      <c r="QI887" s="24"/>
      <c r="QJ887" s="24"/>
      <c r="QK887" s="24"/>
      <c r="QL887" s="24"/>
      <c r="QM887" s="24"/>
      <c r="QN887" s="24"/>
      <c r="QO887" s="24"/>
      <c r="QP887" s="24"/>
      <c r="QQ887" s="24"/>
      <c r="QR887" s="24"/>
      <c r="QS887" s="24"/>
      <c r="QT887" s="24"/>
      <c r="QU887" s="24"/>
      <c r="QV887" s="24"/>
      <c r="QW887" s="24"/>
      <c r="QX887" s="24"/>
      <c r="QY887" s="24"/>
      <c r="QZ887" s="24"/>
      <c r="RA887" s="24"/>
      <c r="RB887" s="24"/>
      <c r="RC887" s="24"/>
      <c r="RD887" s="24"/>
      <c r="RE887" s="24"/>
      <c r="RF887" s="24"/>
      <c r="RG887" s="24"/>
      <c r="RH887" s="24"/>
      <c r="RI887" s="24"/>
      <c r="RJ887" s="24"/>
      <c r="RK887" s="24"/>
      <c r="RL887" s="24"/>
      <c r="RM887" s="24"/>
      <c r="RN887" s="24"/>
      <c r="RO887" s="24"/>
      <c r="RP887" s="24"/>
      <c r="RQ887" s="24"/>
      <c r="RR887" s="24"/>
      <c r="RS887" s="24"/>
      <c r="RT887" s="24"/>
      <c r="RU887" s="24"/>
      <c r="RV887" s="24"/>
      <c r="RW887" s="24"/>
      <c r="RX887" s="24"/>
      <c r="RY887" s="24"/>
      <c r="RZ887" s="24"/>
      <c r="SA887" s="24"/>
      <c r="SB887" s="24"/>
      <c r="SC887" s="24"/>
      <c r="SD887" s="24"/>
      <c r="SE887" s="24"/>
      <c r="SF887" s="24"/>
      <c r="SG887" s="24"/>
      <c r="SH887" s="24"/>
      <c r="SI887" s="24"/>
      <c r="SJ887" s="24"/>
      <c r="SK887" s="24"/>
      <c r="SL887" s="24"/>
      <c r="SM887" s="24"/>
      <c r="SN887" s="24"/>
      <c r="SO887" s="24"/>
      <c r="SP887" s="24"/>
      <c r="SQ887" s="24"/>
      <c r="SR887" s="24"/>
      <c r="SS887" s="24"/>
      <c r="ST887" s="24"/>
      <c r="SU887" s="24"/>
      <c r="SV887" s="24"/>
      <c r="SW887" s="24"/>
      <c r="SX887" s="24"/>
      <c r="SY887" s="24"/>
      <c r="SZ887" s="24"/>
      <c r="TA887" s="24"/>
      <c r="TB887" s="24"/>
      <c r="TC887" s="24"/>
      <c r="TD887" s="24"/>
      <c r="TE887" s="24"/>
      <c r="TF887" s="24"/>
      <c r="TG887" s="24"/>
      <c r="TH887" s="24"/>
      <c r="TI887" s="24"/>
      <c r="TJ887" s="24"/>
      <c r="TK887" s="24"/>
      <c r="TL887" s="24"/>
      <c r="TM887" s="24"/>
      <c r="TN887" s="24"/>
      <c r="TO887" s="24"/>
      <c r="TP887" s="24"/>
      <c r="TQ887" s="24"/>
      <c r="TR887" s="24"/>
      <c r="TS887" s="24"/>
      <c r="TT887" s="24"/>
      <c r="TU887" s="24"/>
      <c r="TV887" s="24"/>
      <c r="TW887" s="24"/>
      <c r="TX887" s="24"/>
      <c r="TY887" s="24"/>
      <c r="TZ887" s="24"/>
      <c r="UA887" s="24"/>
      <c r="UB887" s="24"/>
      <c r="UC887" s="24"/>
      <c r="UD887" s="24"/>
      <c r="UE887" s="24"/>
      <c r="UF887" s="24"/>
      <c r="UG887" s="24"/>
      <c r="UH887" s="24"/>
      <c r="UI887" s="24"/>
      <c r="UJ887" s="24"/>
      <c r="UK887" s="24"/>
      <c r="UL887" s="24"/>
      <c r="UM887" s="24"/>
      <c r="UN887" s="24"/>
      <c r="UO887" s="24"/>
      <c r="UP887" s="24"/>
      <c r="UQ887" s="24"/>
      <c r="UR887" s="24"/>
      <c r="US887" s="24"/>
      <c r="UT887" s="24"/>
      <c r="UU887" s="24"/>
      <c r="UV887" s="24"/>
      <c r="UW887" s="24"/>
      <c r="UX887" s="24"/>
      <c r="UY887" s="24"/>
      <c r="UZ887" s="24"/>
      <c r="VA887" s="24"/>
      <c r="VB887" s="24"/>
      <c r="VC887" s="24"/>
      <c r="VD887" s="24"/>
      <c r="VE887" s="24"/>
      <c r="VF887" s="24"/>
      <c r="VG887" s="24"/>
      <c r="VH887" s="24"/>
      <c r="VI887" s="24"/>
      <c r="VJ887" s="24"/>
      <c r="VK887" s="24"/>
      <c r="VL887" s="24"/>
      <c r="VM887" s="24"/>
      <c r="VN887" s="24"/>
      <c r="VO887" s="24"/>
      <c r="VP887" s="24"/>
      <c r="VQ887" s="24"/>
      <c r="VR887" s="24"/>
      <c r="VS887" s="24"/>
      <c r="VT887" s="24"/>
      <c r="VU887" s="24"/>
      <c r="VV887" s="24"/>
      <c r="VW887" s="24"/>
      <c r="VX887" s="24"/>
      <c r="VY887" s="24"/>
      <c r="VZ887" s="24"/>
      <c r="WA887" s="24"/>
      <c r="WB887" s="24"/>
      <c r="WC887" s="24"/>
      <c r="WD887" s="24"/>
      <c r="WE887" s="24"/>
      <c r="WF887" s="24"/>
      <c r="WG887" s="24"/>
      <c r="WH887" s="24"/>
      <c r="WI887" s="24"/>
      <c r="WJ887" s="24"/>
      <c r="WK887" s="24"/>
      <c r="WL887" s="24"/>
      <c r="WM887" s="24"/>
      <c r="WN887" s="24"/>
      <c r="WO887" s="24"/>
      <c r="WP887" s="24"/>
      <c r="WQ887" s="24"/>
      <c r="WR887" s="24"/>
      <c r="WS887" s="24"/>
      <c r="WT887" s="24"/>
      <c r="WU887" s="24"/>
      <c r="WV887" s="24"/>
      <c r="WW887" s="24"/>
      <c r="WX887" s="24"/>
      <c r="WY887" s="24"/>
      <c r="WZ887" s="24"/>
      <c r="XA887" s="24"/>
      <c r="XB887" s="24"/>
      <c r="XC887" s="24"/>
      <c r="XD887" s="24"/>
      <c r="XE887" s="24"/>
      <c r="XF887" s="24"/>
      <c r="XG887" s="24"/>
      <c r="XH887" s="24"/>
      <c r="XI887" s="24"/>
      <c r="XJ887" s="24"/>
      <c r="XK887" s="24"/>
      <c r="XL887" s="24"/>
      <c r="XM887" s="24"/>
      <c r="XN887" s="24"/>
      <c r="XO887" s="24"/>
      <c r="XP887" s="24"/>
      <c r="XQ887" s="24"/>
      <c r="XR887" s="24"/>
      <c r="XS887" s="24"/>
      <c r="XT887" s="24"/>
      <c r="XU887" s="24"/>
      <c r="XV887" s="24"/>
      <c r="XW887" s="24"/>
      <c r="XX887" s="24"/>
      <c r="XY887" s="24"/>
      <c r="XZ887" s="24"/>
      <c r="YA887" s="24"/>
      <c r="YB887" s="24"/>
      <c r="YC887" s="24"/>
      <c r="YD887" s="24"/>
      <c r="YE887" s="24"/>
      <c r="YF887" s="24"/>
      <c r="YG887" s="24"/>
      <c r="YH887" s="24"/>
      <c r="YI887" s="24"/>
      <c r="YJ887" s="24"/>
      <c r="YK887" s="24"/>
      <c r="YL887" s="24"/>
      <c r="YM887" s="24"/>
      <c r="YN887" s="24"/>
      <c r="YO887" s="24"/>
      <c r="YP887" s="24"/>
      <c r="YQ887" s="24"/>
      <c r="YR887" s="24"/>
      <c r="YS887" s="24"/>
      <c r="YT887" s="24"/>
      <c r="YU887" s="24"/>
      <c r="YV887" s="24"/>
      <c r="YW887" s="24"/>
      <c r="YX887" s="24"/>
      <c r="YY887" s="24"/>
      <c r="YZ887" s="24"/>
      <c r="ZA887" s="24"/>
      <c r="ZB887" s="24"/>
      <c r="ZC887" s="24"/>
      <c r="ZD887" s="24"/>
      <c r="ZE887" s="24"/>
      <c r="ZF887" s="24"/>
      <c r="ZG887" s="24"/>
      <c r="ZH887" s="24"/>
      <c r="ZI887" s="24"/>
      <c r="ZJ887" s="24"/>
      <c r="ZK887" s="24"/>
      <c r="ZL887" s="24"/>
      <c r="ZM887" s="24"/>
      <c r="ZN887" s="24"/>
      <c r="ZO887" s="24"/>
      <c r="ZP887" s="24"/>
      <c r="ZQ887" s="24"/>
      <c r="ZR887" s="24"/>
      <c r="ZS887" s="24"/>
      <c r="ZT887" s="24"/>
      <c r="ZU887" s="24"/>
      <c r="ZV887" s="24"/>
      <c r="ZW887" s="24"/>
      <c r="ZX887" s="24"/>
      <c r="ZY887" s="24"/>
      <c r="ZZ887" s="24"/>
      <c r="AAA887" s="24"/>
      <c r="AAB887" s="24"/>
      <c r="AAC887" s="24"/>
      <c r="AAD887" s="24"/>
      <c r="AAE887" s="24"/>
      <c r="AAF887" s="24"/>
      <c r="AAG887" s="24"/>
      <c r="AAH887" s="24"/>
      <c r="AAI887" s="24"/>
      <c r="AAJ887" s="24"/>
      <c r="AAK887" s="24"/>
      <c r="AAL887" s="24"/>
      <c r="AAM887" s="24"/>
      <c r="AAN887" s="24"/>
      <c r="AAO887" s="24"/>
      <c r="AAP887" s="24"/>
      <c r="AAQ887" s="24"/>
      <c r="AAR887" s="24"/>
      <c r="AAS887" s="24"/>
      <c r="AAT887" s="24"/>
      <c r="AAU887" s="24"/>
      <c r="AAV887" s="24"/>
      <c r="AAW887" s="24"/>
      <c r="AAX887" s="24"/>
      <c r="AAY887" s="24"/>
      <c r="AAZ887" s="24"/>
      <c r="ABA887" s="24"/>
      <c r="ABB887" s="24"/>
      <c r="ABC887" s="24"/>
      <c r="ABD887" s="24"/>
      <c r="ABE887" s="24"/>
      <c r="ABF887" s="24"/>
      <c r="ABG887" s="24"/>
      <c r="ABH887" s="24"/>
      <c r="ABI887" s="24"/>
      <c r="ABJ887" s="24"/>
      <c r="ABK887" s="24"/>
      <c r="ABL887" s="24"/>
      <c r="ABM887" s="24"/>
      <c r="ABN887" s="24"/>
      <c r="ABO887" s="24"/>
      <c r="ABP887" s="24"/>
      <c r="ABQ887" s="24"/>
      <c r="ABR887" s="24"/>
      <c r="ABS887" s="24"/>
      <c r="ABT887" s="24"/>
      <c r="ABU887" s="24"/>
      <c r="ABV887" s="24"/>
      <c r="ABW887" s="24"/>
      <c r="ABX887" s="24"/>
      <c r="ABY887" s="24"/>
      <c r="ABZ887" s="24"/>
      <c r="ACA887" s="24"/>
      <c r="ACB887" s="24"/>
      <c r="ACC887" s="24"/>
      <c r="ACD887" s="24"/>
      <c r="ACE887" s="24"/>
      <c r="ACF887" s="24"/>
      <c r="ACG887" s="24"/>
      <c r="ACH887" s="24"/>
      <c r="ACI887" s="24"/>
      <c r="ACJ887" s="24"/>
      <c r="ACK887" s="24"/>
      <c r="ACL887" s="24"/>
      <c r="ACM887" s="24"/>
      <c r="ACN887" s="24"/>
      <c r="ACO887" s="24"/>
      <c r="ACP887" s="24"/>
      <c r="ACQ887" s="24"/>
      <c r="ACR887" s="24"/>
      <c r="ACS887" s="24"/>
      <c r="ACT887" s="24"/>
      <c r="ACU887" s="24"/>
      <c r="ACV887" s="24"/>
      <c r="ACW887" s="24"/>
      <c r="ACX887" s="24"/>
      <c r="ACY887" s="24"/>
      <c r="ACZ887" s="24"/>
      <c r="ADA887" s="24"/>
      <c r="ADB887" s="24"/>
      <c r="ADC887" s="24"/>
      <c r="ADD887" s="24"/>
      <c r="ADE887" s="24"/>
      <c r="ADF887" s="24"/>
      <c r="ADG887" s="24"/>
      <c r="ADH887" s="24"/>
      <c r="ADI887" s="24"/>
      <c r="ADJ887" s="24"/>
      <c r="ADK887" s="24"/>
      <c r="ADL887" s="24"/>
      <c r="ADM887" s="24"/>
      <c r="ADN887" s="24"/>
      <c r="ADO887" s="24"/>
      <c r="ADP887" s="24"/>
      <c r="ADQ887" s="24"/>
      <c r="ADR887" s="24"/>
      <c r="ADS887" s="24"/>
      <c r="ADT887" s="24"/>
      <c r="ADU887" s="24"/>
      <c r="ADV887" s="24"/>
      <c r="ADW887" s="24"/>
      <c r="ADX887" s="24"/>
      <c r="ADY887" s="24"/>
      <c r="ADZ887" s="24"/>
      <c r="AEA887" s="24"/>
      <c r="AEB887" s="24"/>
      <c r="AEC887" s="24"/>
      <c r="AED887" s="24"/>
      <c r="AEE887" s="24"/>
      <c r="AEF887" s="24"/>
      <c r="AEG887" s="24"/>
      <c r="AEH887" s="24"/>
      <c r="AEI887" s="24"/>
      <c r="AEJ887" s="24"/>
      <c r="AEK887" s="24"/>
      <c r="AEL887" s="24"/>
      <c r="AEM887" s="24"/>
      <c r="AEN887" s="24"/>
      <c r="AEO887" s="24"/>
      <c r="AEP887" s="24"/>
      <c r="AEQ887" s="24"/>
      <c r="AER887" s="24"/>
      <c r="AES887" s="24"/>
      <c r="AET887" s="24"/>
      <c r="AEU887" s="24"/>
      <c r="AEV887" s="24"/>
      <c r="AEW887" s="24"/>
      <c r="AEX887" s="24"/>
      <c r="AEY887" s="24"/>
      <c r="AEZ887" s="24"/>
      <c r="AFA887" s="24"/>
      <c r="AFB887" s="24"/>
      <c r="AFC887" s="24"/>
      <c r="AFD887" s="24"/>
      <c r="AFE887" s="24"/>
      <c r="AFF887" s="24"/>
      <c r="AFG887" s="24"/>
      <c r="AFH887" s="24"/>
      <c r="AFI887" s="24"/>
      <c r="AFJ887" s="24"/>
      <c r="AFK887" s="24"/>
      <c r="AFL887" s="24"/>
      <c r="AFM887" s="24"/>
      <c r="AFN887" s="24"/>
      <c r="AFO887" s="24"/>
      <c r="AFP887" s="24"/>
      <c r="AFQ887" s="24"/>
      <c r="AFR887" s="24"/>
      <c r="AFS887" s="24"/>
      <c r="AFT887" s="24"/>
      <c r="AFU887" s="24"/>
      <c r="AFV887" s="24"/>
      <c r="AFW887" s="24"/>
      <c r="AFX887" s="24"/>
      <c r="AFY887" s="24"/>
      <c r="AFZ887" s="24"/>
      <c r="AGA887" s="24"/>
      <c r="AGB887" s="24"/>
      <c r="AGC887" s="24"/>
      <c r="AGD887" s="24"/>
      <c r="AGE887" s="24"/>
      <c r="AGF887" s="24"/>
      <c r="AGG887" s="24"/>
      <c r="AGH887" s="24"/>
      <c r="AGI887" s="24"/>
      <c r="AGJ887" s="24"/>
      <c r="AGK887" s="24"/>
      <c r="AGL887" s="24"/>
      <c r="AGM887" s="24"/>
      <c r="AGN887" s="24"/>
      <c r="AGO887" s="24"/>
      <c r="AGP887" s="24"/>
      <c r="AGQ887" s="24"/>
      <c r="AGR887" s="24"/>
      <c r="AGS887" s="24"/>
      <c r="AGT887" s="24"/>
      <c r="AGU887" s="24"/>
      <c r="AGV887" s="24"/>
      <c r="AGW887" s="24"/>
      <c r="AGX887" s="24"/>
      <c r="AGY887" s="24"/>
      <c r="AGZ887" s="24"/>
      <c r="AHA887" s="24"/>
      <c r="AHB887" s="24"/>
      <c r="AHC887" s="24"/>
      <c r="AHD887" s="24"/>
      <c r="AHE887" s="24"/>
      <c r="AHF887" s="24"/>
      <c r="AHG887" s="24"/>
      <c r="AHH887" s="24"/>
      <c r="AHI887" s="24"/>
      <c r="AHJ887" s="24"/>
      <c r="AHK887" s="24"/>
      <c r="AHL887" s="24"/>
      <c r="AHM887" s="24"/>
      <c r="AHN887" s="24"/>
      <c r="AHO887" s="24"/>
      <c r="AHP887" s="24"/>
      <c r="AHQ887" s="24"/>
      <c r="AHR887" s="24"/>
      <c r="AHS887" s="24"/>
      <c r="AHT887" s="24"/>
      <c r="AHU887" s="24"/>
      <c r="AHV887" s="24"/>
      <c r="AHW887" s="24"/>
      <c r="AHX887" s="24"/>
      <c r="AHY887" s="24"/>
      <c r="AHZ887" s="24"/>
      <c r="AIA887" s="24"/>
      <c r="AIB887" s="24"/>
      <c r="AIC887" s="24"/>
      <c r="AID887" s="24"/>
      <c r="AIE887" s="24"/>
      <c r="AIF887" s="24"/>
      <c r="AIG887" s="24"/>
      <c r="AIH887" s="24"/>
      <c r="AII887" s="24"/>
      <c r="AIJ887" s="24"/>
      <c r="AIK887" s="24"/>
      <c r="AIL887" s="24"/>
      <c r="AIM887" s="24"/>
      <c r="AIN887" s="24"/>
      <c r="AIO887" s="24"/>
      <c r="AIP887" s="24"/>
      <c r="AIQ887" s="24"/>
      <c r="AIR887" s="24"/>
      <c r="AIS887" s="24"/>
      <c r="AIT887" s="24"/>
      <c r="AIU887" s="24"/>
      <c r="AIV887" s="24"/>
      <c r="AIW887" s="24"/>
      <c r="AIX887" s="24"/>
      <c r="AIY887" s="24"/>
      <c r="AIZ887" s="24"/>
      <c r="AJA887" s="24"/>
      <c r="AJB887" s="24"/>
      <c r="AJC887" s="24"/>
      <c r="AJD887" s="24"/>
      <c r="AJE887" s="24"/>
      <c r="AJF887" s="24"/>
      <c r="AJG887" s="24"/>
      <c r="AJH887" s="24"/>
      <c r="AJI887" s="24"/>
      <c r="AJJ887" s="24"/>
      <c r="AJK887" s="24"/>
      <c r="AJL887" s="24"/>
      <c r="AJM887" s="24"/>
      <c r="AJN887" s="24"/>
      <c r="AJO887" s="24"/>
      <c r="AJP887" s="24"/>
      <c r="AJQ887" s="24"/>
      <c r="AJR887" s="24"/>
      <c r="AJS887" s="24"/>
      <c r="AJT887" s="24"/>
      <c r="AJU887" s="24"/>
      <c r="AJV887" s="24"/>
      <c r="AJW887" s="24"/>
      <c r="AJX887" s="24"/>
      <c r="AJY887" s="24"/>
      <c r="AJZ887" s="24"/>
      <c r="AKA887" s="24"/>
      <c r="AKB887" s="24"/>
      <c r="AKC887" s="24"/>
      <c r="AKD887" s="24"/>
      <c r="AKE887" s="24"/>
      <c r="AKF887" s="24"/>
      <c r="AKG887" s="24"/>
      <c r="AKH887" s="24"/>
      <c r="AKI887" s="24"/>
      <c r="AKJ887" s="24"/>
      <c r="AKK887" s="24"/>
      <c r="AKL887" s="24"/>
      <c r="AKM887" s="24"/>
      <c r="AKN887" s="24"/>
      <c r="AKO887" s="24"/>
      <c r="AKP887" s="24"/>
      <c r="AKQ887" s="24"/>
      <c r="AKR887" s="24"/>
      <c r="AKS887" s="24"/>
      <c r="AKT887" s="24"/>
      <c r="AKU887" s="24"/>
      <c r="AKV887" s="24"/>
      <c r="AKW887" s="24"/>
      <c r="AKX887" s="24"/>
      <c r="AKY887" s="24"/>
      <c r="AKZ887" s="24"/>
      <c r="ALA887" s="24"/>
      <c r="ALB887" s="24"/>
      <c r="ALC887" s="24"/>
      <c r="ALD887" s="24"/>
      <c r="ALE887" s="24"/>
      <c r="ALF887" s="24"/>
      <c r="ALG887" s="24"/>
      <c r="ALH887" s="24"/>
      <c r="ALI887" s="24"/>
      <c r="ALJ887" s="24"/>
      <c r="ALK887" s="24"/>
      <c r="ALL887" s="24"/>
      <c r="ALM887" s="24"/>
      <c r="ALN887" s="24"/>
      <c r="ALO887" s="24"/>
      <c r="ALP887" s="24"/>
      <c r="ALQ887" s="24"/>
      <c r="ALR887" s="24"/>
      <c r="ALS887" s="24"/>
      <c r="ALT887" s="24"/>
      <c r="ALU887" s="24"/>
      <c r="ALV887" s="24"/>
      <c r="ALW887" s="24"/>
      <c r="ALX887" s="24"/>
      <c r="ALY887" s="24"/>
      <c r="ALZ887" s="24"/>
      <c r="AMA887" s="24"/>
      <c r="AMB887" s="24"/>
      <c r="AMC887" s="24"/>
      <c r="AMD887" s="24"/>
      <c r="AME887" s="24"/>
      <c r="AMF887" s="24"/>
      <c r="AMG887" s="24"/>
      <c r="AMH887" s="24"/>
      <c r="AMI887" s="24"/>
      <c r="AMJ887" s="24"/>
      <c r="AMK887" s="24"/>
      <c r="AML887" s="24"/>
      <c r="AMM887" s="24"/>
      <c r="AMN887" s="24"/>
      <c r="AMO887" s="24"/>
      <c r="AMP887" s="24"/>
      <c r="AMQ887" s="24"/>
      <c r="AMR887" s="24"/>
      <c r="AMS887" s="24"/>
      <c r="AMT887" s="24"/>
      <c r="AMU887" s="24"/>
      <c r="AMV887" s="24"/>
      <c r="AMW887" s="24"/>
      <c r="AMX887" s="24"/>
      <c r="AMY887" s="24"/>
      <c r="AMZ887" s="24"/>
      <c r="ANA887" s="24"/>
      <c r="ANB887" s="24"/>
      <c r="ANC887" s="24"/>
      <c r="AND887" s="24"/>
      <c r="ANE887" s="24"/>
      <c r="ANF887" s="24"/>
      <c r="ANG887" s="24"/>
      <c r="ANH887" s="24"/>
      <c r="ANI887" s="24"/>
      <c r="ANJ887" s="24"/>
      <c r="ANK887" s="24"/>
      <c r="ANL887" s="24"/>
      <c r="ANM887" s="24"/>
      <c r="ANN887" s="24"/>
      <c r="ANO887" s="24"/>
      <c r="ANP887" s="24"/>
      <c r="ANQ887" s="24"/>
      <c r="ANR887" s="24"/>
      <c r="ANS887" s="24"/>
      <c r="ANT887" s="24"/>
      <c r="ANU887" s="24"/>
      <c r="ANV887" s="24"/>
      <c r="ANW887" s="24"/>
      <c r="ANX887" s="24"/>
      <c r="ANY887" s="24"/>
      <c r="ANZ887" s="24"/>
      <c r="AOA887" s="24"/>
      <c r="AOB887" s="24"/>
      <c r="AOC887" s="24"/>
      <c r="AOD887" s="24"/>
      <c r="AOE887" s="24"/>
      <c r="AOF887" s="24"/>
      <c r="AOG887" s="24"/>
      <c r="AOH887" s="24"/>
      <c r="AOI887" s="24"/>
      <c r="AOJ887" s="24"/>
      <c r="AOK887" s="24"/>
      <c r="AOL887" s="24"/>
      <c r="AOM887" s="24"/>
      <c r="AON887" s="24"/>
      <c r="AOO887" s="24"/>
      <c r="AOP887" s="24"/>
      <c r="AOQ887" s="24"/>
      <c r="AOR887" s="24"/>
      <c r="AOS887" s="24"/>
      <c r="AOT887" s="24"/>
      <c r="AOU887" s="24"/>
      <c r="AOV887" s="24"/>
      <c r="AOW887" s="24"/>
      <c r="AOX887" s="24"/>
      <c r="AOY887" s="24"/>
      <c r="AOZ887" s="24"/>
      <c r="APA887" s="24"/>
      <c r="APB887" s="24"/>
      <c r="APC887" s="24"/>
      <c r="APD887" s="24"/>
      <c r="APE887" s="24"/>
      <c r="APF887" s="24"/>
      <c r="APG887" s="24"/>
      <c r="APH887" s="24"/>
      <c r="API887" s="24"/>
      <c r="APJ887" s="24"/>
      <c r="APK887" s="24"/>
      <c r="APL887" s="24"/>
      <c r="APM887" s="24"/>
      <c r="APN887" s="24"/>
      <c r="APO887" s="24"/>
      <c r="APP887" s="24"/>
      <c r="APQ887" s="24"/>
      <c r="APR887" s="24"/>
      <c r="APS887" s="24"/>
      <c r="APT887" s="24"/>
      <c r="APU887" s="24"/>
      <c r="APV887" s="24"/>
      <c r="APW887" s="24"/>
      <c r="APX887" s="24"/>
      <c r="APY887" s="24"/>
      <c r="APZ887" s="24"/>
      <c r="AQA887" s="24"/>
      <c r="AQB887" s="24"/>
      <c r="AQC887" s="24"/>
      <c r="AQD887" s="24"/>
      <c r="AQE887" s="24"/>
      <c r="AQF887" s="24"/>
      <c r="AQG887" s="24"/>
      <c r="AQH887" s="24"/>
      <c r="AQI887" s="24"/>
      <c r="AQJ887" s="24"/>
      <c r="AQK887" s="24"/>
      <c r="AQL887" s="24"/>
      <c r="AQM887" s="24"/>
      <c r="AQN887" s="24"/>
      <c r="AQO887" s="24"/>
      <c r="AQP887" s="24"/>
      <c r="AQQ887" s="24"/>
      <c r="AQR887" s="24"/>
      <c r="AQS887" s="24"/>
      <c r="AQT887" s="24"/>
      <c r="AQU887" s="24"/>
      <c r="AQV887" s="24"/>
      <c r="AQW887" s="24"/>
      <c r="AQX887" s="24"/>
      <c r="AQY887" s="24"/>
      <c r="AQZ887" s="24"/>
      <c r="ARA887" s="24"/>
      <c r="ARB887" s="24"/>
      <c r="ARC887" s="24"/>
      <c r="ARD887" s="24"/>
      <c r="ARE887" s="24"/>
      <c r="ARF887" s="24"/>
      <c r="ARG887" s="24"/>
      <c r="ARH887" s="24"/>
      <c r="ARI887" s="24"/>
      <c r="ARJ887" s="24"/>
      <c r="ARK887" s="24"/>
      <c r="ARL887" s="24"/>
      <c r="ARM887" s="24"/>
      <c r="ARN887" s="24"/>
      <c r="ARO887" s="24"/>
      <c r="ARP887" s="24"/>
      <c r="ARQ887" s="24"/>
      <c r="ARR887" s="24"/>
      <c r="ARS887" s="24"/>
      <c r="ART887" s="24"/>
      <c r="ARU887" s="24"/>
      <c r="ARV887" s="24"/>
      <c r="ARW887" s="24"/>
      <c r="ARX887" s="24"/>
      <c r="ARY887" s="24"/>
      <c r="ARZ887" s="24"/>
      <c r="ASA887" s="24"/>
      <c r="ASB887" s="24"/>
      <c r="ASC887" s="24"/>
      <c r="ASD887" s="24"/>
      <c r="ASE887" s="24"/>
      <c r="ASF887" s="24"/>
      <c r="ASG887" s="24"/>
      <c r="ASH887" s="24"/>
      <c r="ASI887" s="24"/>
      <c r="ASJ887" s="24"/>
      <c r="ASK887" s="24"/>
      <c r="ASL887" s="24"/>
      <c r="ASM887" s="24"/>
      <c r="ASN887" s="24"/>
      <c r="ASO887" s="24"/>
      <c r="ASP887" s="24"/>
      <c r="ASQ887" s="24"/>
      <c r="ASR887" s="24"/>
      <c r="ASS887" s="24"/>
      <c r="AST887" s="24"/>
      <c r="ASU887" s="24"/>
      <c r="ASV887" s="24"/>
      <c r="ASW887" s="24"/>
      <c r="ASX887" s="24"/>
      <c r="ASY887" s="24"/>
      <c r="ASZ887" s="24"/>
      <c r="ATA887" s="24"/>
      <c r="ATB887" s="24"/>
      <c r="ATC887" s="24"/>
      <c r="ATD887" s="24"/>
      <c r="ATE887" s="24"/>
      <c r="ATF887" s="24"/>
      <c r="ATG887" s="24"/>
      <c r="ATH887" s="24"/>
      <c r="ATI887" s="24"/>
      <c r="ATJ887" s="24"/>
      <c r="ATK887" s="24"/>
      <c r="ATL887" s="24"/>
      <c r="ATM887" s="24"/>
      <c r="ATN887" s="24"/>
      <c r="ATO887" s="24"/>
      <c r="ATP887" s="24"/>
      <c r="ATQ887" s="24"/>
      <c r="ATR887" s="24"/>
      <c r="ATS887" s="24"/>
      <c r="ATT887" s="24"/>
      <c r="ATU887" s="24"/>
      <c r="ATV887" s="24"/>
      <c r="ATW887" s="24"/>
      <c r="ATX887" s="24"/>
      <c r="ATY887" s="24"/>
      <c r="ATZ887" s="24"/>
      <c r="AUA887" s="24"/>
      <c r="AUB887" s="24"/>
      <c r="AUC887" s="24"/>
      <c r="AUD887" s="24"/>
      <c r="AUE887" s="24"/>
      <c r="AUF887" s="24"/>
      <c r="AUG887" s="24"/>
      <c r="AUH887" s="24"/>
      <c r="AUI887" s="24"/>
      <c r="AUJ887" s="24"/>
      <c r="AUK887" s="24"/>
      <c r="AUL887" s="24"/>
      <c r="AUM887" s="24"/>
      <c r="AUN887" s="24"/>
      <c r="AUO887" s="24"/>
      <c r="AUP887" s="24"/>
      <c r="AUQ887" s="24"/>
      <c r="AUR887" s="24"/>
      <c r="AUS887" s="24"/>
      <c r="AUT887" s="24"/>
      <c r="AUU887" s="24"/>
      <c r="AUV887" s="24"/>
      <c r="AUW887" s="24"/>
      <c r="AUX887" s="24"/>
      <c r="AUY887" s="24"/>
      <c r="AUZ887" s="24"/>
      <c r="AVA887" s="24"/>
      <c r="AVB887" s="24"/>
      <c r="AVC887" s="24"/>
      <c r="AVD887" s="24"/>
      <c r="AVE887" s="24"/>
      <c r="AVF887" s="24"/>
      <c r="AVG887" s="24"/>
      <c r="AVH887" s="24"/>
      <c r="AVI887" s="24"/>
      <c r="AVJ887" s="24"/>
      <c r="AVK887" s="24"/>
      <c r="AVL887" s="24"/>
      <c r="AVM887" s="24"/>
      <c r="AVN887" s="24"/>
      <c r="AVO887" s="24"/>
      <c r="AVP887" s="24"/>
      <c r="AVQ887" s="24"/>
      <c r="AVR887" s="24"/>
      <c r="AVS887" s="24"/>
      <c r="AVT887" s="24"/>
      <c r="AVU887" s="24"/>
      <c r="AVV887" s="24"/>
      <c r="AVW887" s="24"/>
      <c r="AVX887" s="24"/>
      <c r="AVY887" s="24"/>
      <c r="AVZ887" s="24"/>
      <c r="AWA887" s="24"/>
      <c r="AWB887" s="24"/>
      <c r="AWC887" s="24"/>
      <c r="AWD887" s="24"/>
      <c r="AWE887" s="24"/>
      <c r="AWF887" s="24"/>
      <c r="AWG887" s="24"/>
      <c r="AWH887" s="24"/>
      <c r="AWI887" s="24"/>
      <c r="AWJ887" s="24"/>
      <c r="AWK887" s="24"/>
      <c r="AWL887" s="24"/>
      <c r="AWM887" s="24"/>
      <c r="AWN887" s="24"/>
      <c r="AWO887" s="24"/>
      <c r="AWP887" s="24"/>
      <c r="AWQ887" s="24"/>
      <c r="AWR887" s="24"/>
      <c r="AWS887" s="24"/>
      <c r="AWT887" s="24"/>
      <c r="AWU887" s="24"/>
      <c r="AWV887" s="24"/>
      <c r="AWW887" s="24"/>
      <c r="AWX887" s="24"/>
      <c r="AWY887" s="24"/>
      <c r="AWZ887" s="24"/>
      <c r="AXA887" s="24"/>
      <c r="AXB887" s="24"/>
      <c r="AXC887" s="24"/>
      <c r="AXD887" s="24"/>
      <c r="AXE887" s="24"/>
      <c r="AXF887" s="24"/>
      <c r="AXG887" s="24"/>
      <c r="AXH887" s="24"/>
      <c r="AXI887" s="24"/>
      <c r="AXJ887" s="24"/>
      <c r="AXK887" s="24"/>
      <c r="AXL887" s="24"/>
      <c r="AXM887" s="24"/>
      <c r="AXN887" s="24"/>
      <c r="AXO887" s="24"/>
      <c r="AXP887" s="24"/>
      <c r="AXQ887" s="24"/>
      <c r="AXR887" s="24"/>
      <c r="AXS887" s="24"/>
      <c r="AXT887" s="24"/>
      <c r="AXU887" s="24"/>
      <c r="AXV887" s="24"/>
      <c r="AXW887" s="24"/>
      <c r="AXX887" s="24"/>
      <c r="AXY887" s="24"/>
      <c r="AXZ887" s="24"/>
      <c r="AYA887" s="24"/>
      <c r="AYB887" s="24"/>
      <c r="AYC887" s="24"/>
      <c r="AYD887" s="24"/>
      <c r="AYE887" s="24"/>
      <c r="AYF887" s="24"/>
      <c r="AYG887" s="24"/>
      <c r="AYH887" s="24"/>
      <c r="AYI887" s="24"/>
      <c r="AYJ887" s="24"/>
      <c r="AYK887" s="24"/>
      <c r="AYL887" s="24"/>
      <c r="AYM887" s="24"/>
      <c r="AYN887" s="24"/>
      <c r="AYO887" s="24"/>
      <c r="AYP887" s="24"/>
      <c r="AYQ887" s="24"/>
      <c r="AYR887" s="24"/>
      <c r="AYS887" s="24"/>
      <c r="AYT887" s="24"/>
      <c r="AYU887" s="24"/>
      <c r="AYV887" s="24"/>
      <c r="AYW887" s="24"/>
      <c r="AYX887" s="24"/>
      <c r="AYY887" s="24"/>
      <c r="AYZ887" s="24"/>
      <c r="AZA887" s="24"/>
      <c r="AZB887" s="24"/>
      <c r="AZC887" s="24"/>
      <c r="AZD887" s="24"/>
      <c r="AZE887" s="24"/>
      <c r="AZF887" s="24"/>
      <c r="AZG887" s="24"/>
      <c r="AZH887" s="24"/>
      <c r="AZI887" s="24"/>
      <c r="AZJ887" s="24"/>
      <c r="AZK887" s="24"/>
      <c r="AZL887" s="24"/>
      <c r="AZM887" s="24"/>
      <c r="AZN887" s="24"/>
      <c r="AZO887" s="24"/>
      <c r="AZP887" s="24"/>
      <c r="AZQ887" s="24"/>
      <c r="AZR887" s="24"/>
      <c r="AZS887" s="24"/>
      <c r="AZT887" s="24"/>
      <c r="AZU887" s="24"/>
      <c r="AZV887" s="24"/>
      <c r="AZW887" s="24"/>
      <c r="AZX887" s="24"/>
      <c r="AZY887" s="24"/>
      <c r="AZZ887" s="24"/>
      <c r="BAA887" s="24"/>
      <c r="BAB887" s="24"/>
      <c r="BAC887" s="24"/>
      <c r="BAD887" s="24"/>
      <c r="BAE887" s="24"/>
      <c r="BAF887" s="24"/>
      <c r="BAG887" s="24"/>
      <c r="BAH887" s="24"/>
      <c r="BAI887" s="24"/>
      <c r="BAJ887" s="24"/>
      <c r="BAK887" s="24"/>
      <c r="BAL887" s="24"/>
      <c r="BAM887" s="24"/>
      <c r="BAN887" s="24"/>
      <c r="BAO887" s="24"/>
      <c r="BAP887" s="24"/>
    </row>
    <row r="888" spans="1:1394" s="19" customFormat="1" x14ac:dyDescent="0.25">
      <c r="A888" s="19" t="str">
        <f>IF(YEAR(G888)=2024,#REF!,"")</f>
        <v/>
      </c>
      <c r="B888" s="19" t="str">
        <f>IF(YEAR(G888)=2025,#REF!,"")</f>
        <v/>
      </c>
      <c r="C888" s="19" t="str">
        <f t="shared" si="65"/>
        <v>Afternoon45195</v>
      </c>
      <c r="D888" s="19" t="str">
        <f>IF('by region'!$C$2="Any","Any",'Turf only'!V888)&amp;M888&amp;IF('by region'!$I$2="Any","Any",N888)&amp;G888</f>
        <v>AnyFlatAny45195</v>
      </c>
      <c r="E888" s="19" t="e">
        <f>IF(I888=#REF!,'Turf only'!G888,"")</f>
        <v>#REF!</v>
      </c>
      <c r="F888" s="19" t="e">
        <f t="shared" si="66"/>
        <v>#REF!</v>
      </c>
      <c r="G888" s="15">
        <v>45195</v>
      </c>
      <c r="H888" s="16" t="s">
        <v>7</v>
      </c>
      <c r="I888" s="16" t="s">
        <v>72</v>
      </c>
      <c r="J888" s="16" t="s">
        <v>9</v>
      </c>
      <c r="K888" s="14" t="s">
        <v>16</v>
      </c>
      <c r="L888" s="14" t="s">
        <v>17</v>
      </c>
      <c r="M888" s="16" t="s">
        <v>25</v>
      </c>
      <c r="N888" s="16" t="s">
        <v>13</v>
      </c>
      <c r="O888" s="16" t="s">
        <v>14</v>
      </c>
      <c r="P888" s="23">
        <f t="shared" si="67"/>
        <v>1</v>
      </c>
      <c r="Q888" s="23" cm="1">
        <f t="array" ref="Q888">SUMPRODUCT(($G$2:$G$2765=G888)*(P888&gt;$P$2:$P$2765))+1</f>
        <v>1</v>
      </c>
      <c r="R888" s="23" t="e">
        <f>(Q888*100000)+#REF!</f>
        <v>#REF!</v>
      </c>
      <c r="S888" s="19" t="e" cm="1">
        <f t="array" ref="S888">SUMPRODUCT(($G$2:$G$2765=G888)*(R888&gt;$R$2:$R$2765))+1</f>
        <v>#REF!</v>
      </c>
      <c r="T888" s="19" t="str">
        <f t="shared" si="68"/>
        <v xml:space="preserve">NOTTINGHAM </v>
      </c>
      <c r="U888" s="19">
        <v>0</v>
      </c>
      <c r="V888" s="19" t="s">
        <v>19</v>
      </c>
      <c r="W888" s="19">
        <f t="shared" si="69"/>
        <v>2023</v>
      </c>
      <c r="X888" s="24"/>
      <c r="Y888" s="24"/>
      <c r="Z888" s="24"/>
      <c r="AA888" s="24"/>
      <c r="AB888" s="24"/>
      <c r="AC888" s="24"/>
      <c r="AD888" s="24"/>
      <c r="AE888" s="24"/>
      <c r="AF888" s="24"/>
      <c r="AG888" s="24"/>
      <c r="AH888" s="24"/>
      <c r="AI888" s="24"/>
      <c r="AJ888" s="24"/>
      <c r="AK888" s="24"/>
      <c r="AL888" s="24"/>
      <c r="AM888" s="24"/>
      <c r="AN888" s="24"/>
      <c r="AO888" s="24"/>
      <c r="AP888" s="24"/>
      <c r="AQ888" s="24"/>
      <c r="AR888" s="24"/>
      <c r="AS888" s="24"/>
      <c r="AT888" s="24"/>
      <c r="AU888" s="24"/>
      <c r="AV888" s="24"/>
      <c r="AW888" s="24"/>
      <c r="AX888" s="24"/>
      <c r="AY888" s="24"/>
      <c r="AZ888" s="24"/>
      <c r="BA888" s="24"/>
      <c r="BB888" s="24"/>
      <c r="BC888" s="24"/>
      <c r="BD888" s="24"/>
      <c r="BE888" s="24"/>
      <c r="BF888" s="24"/>
      <c r="BG888" s="24"/>
      <c r="BH888" s="24"/>
      <c r="BI888" s="24"/>
      <c r="BJ888" s="24"/>
      <c r="BK888" s="24"/>
      <c r="BL888" s="24"/>
      <c r="BM888" s="24"/>
      <c r="BN888" s="24"/>
      <c r="BO888" s="24"/>
      <c r="BP888" s="24"/>
      <c r="BQ888" s="24"/>
      <c r="BR888" s="24"/>
      <c r="BS888" s="24"/>
      <c r="BT888" s="24"/>
      <c r="BU888" s="24"/>
      <c r="BV888" s="24"/>
      <c r="BW888" s="24"/>
      <c r="BX888" s="24"/>
      <c r="BY888" s="24"/>
      <c r="BZ888" s="24"/>
      <c r="CA888" s="24"/>
      <c r="CB888" s="24"/>
      <c r="CC888" s="24"/>
      <c r="CD888" s="24"/>
      <c r="CE888" s="24"/>
      <c r="CF888" s="24"/>
      <c r="CG888" s="24"/>
      <c r="CH888" s="24"/>
      <c r="CI888" s="24"/>
      <c r="CJ888" s="24"/>
      <c r="CK888" s="24"/>
      <c r="CL888" s="24"/>
      <c r="CM888" s="24"/>
      <c r="CN888" s="24"/>
      <c r="CO888" s="24"/>
      <c r="CP888" s="24"/>
      <c r="CQ888" s="24"/>
      <c r="CR888" s="24"/>
      <c r="CS888" s="24"/>
      <c r="CT888" s="24"/>
      <c r="CU888" s="24"/>
      <c r="CV888" s="24"/>
      <c r="CW888" s="24"/>
      <c r="CX888" s="24"/>
      <c r="CY888" s="24"/>
      <c r="CZ888" s="24"/>
      <c r="DA888" s="24"/>
      <c r="DB888" s="24"/>
      <c r="DC888" s="24"/>
      <c r="DD888" s="24"/>
      <c r="DE888" s="24"/>
      <c r="DF888" s="24"/>
      <c r="DG888" s="24"/>
      <c r="DH888" s="24"/>
      <c r="DI888" s="24"/>
      <c r="DJ888" s="24"/>
      <c r="DK888" s="24"/>
      <c r="DL888" s="24"/>
      <c r="DM888" s="24"/>
      <c r="DN888" s="24"/>
      <c r="DO888" s="24"/>
      <c r="DP888" s="24"/>
      <c r="DQ888" s="24"/>
      <c r="DR888" s="24"/>
      <c r="DS888" s="24"/>
      <c r="DT888" s="24"/>
      <c r="DU888" s="24"/>
      <c r="DV888" s="24"/>
      <c r="DW888" s="24"/>
      <c r="DX888" s="24"/>
      <c r="DY888" s="24"/>
      <c r="DZ888" s="24"/>
      <c r="EA888" s="24"/>
      <c r="EB888" s="24"/>
      <c r="EC888" s="24"/>
      <c r="ED888" s="24"/>
      <c r="EE888" s="24"/>
      <c r="EF888" s="24"/>
      <c r="EG888" s="24"/>
      <c r="EH888" s="24"/>
      <c r="EI888" s="24"/>
      <c r="EJ888" s="24"/>
      <c r="EK888" s="24"/>
      <c r="EL888" s="24"/>
      <c r="EM888" s="24"/>
      <c r="EN888" s="24"/>
      <c r="EO888" s="24"/>
      <c r="EP888" s="24"/>
      <c r="EQ888" s="24"/>
      <c r="ER888" s="24"/>
      <c r="ES888" s="24"/>
      <c r="ET888" s="24"/>
      <c r="EU888" s="24"/>
      <c r="EV888" s="24"/>
      <c r="EW888" s="24"/>
      <c r="EX888" s="24"/>
      <c r="EY888" s="24"/>
      <c r="EZ888" s="24"/>
      <c r="FA888" s="24"/>
      <c r="FB888" s="24"/>
      <c r="FC888" s="24"/>
      <c r="FD888" s="24"/>
      <c r="FE888" s="24"/>
      <c r="FF888" s="24"/>
      <c r="FG888" s="24"/>
      <c r="FH888" s="24"/>
      <c r="FI888" s="24"/>
      <c r="FJ888" s="24"/>
      <c r="FK888" s="24"/>
      <c r="FL888" s="24"/>
      <c r="FM888" s="24"/>
      <c r="FN888" s="24"/>
      <c r="FO888" s="24"/>
      <c r="FP888" s="24"/>
      <c r="FQ888" s="24"/>
      <c r="FR888" s="24"/>
      <c r="FS888" s="24"/>
      <c r="FT888" s="24"/>
      <c r="FU888" s="24"/>
      <c r="FV888" s="24"/>
      <c r="FW888" s="24"/>
      <c r="FX888" s="24"/>
      <c r="FY888" s="24"/>
      <c r="FZ888" s="24"/>
      <c r="GA888" s="24"/>
      <c r="GB888" s="24"/>
      <c r="GC888" s="24"/>
      <c r="GD888" s="24"/>
      <c r="GE888" s="24"/>
      <c r="GF888" s="24"/>
      <c r="GG888" s="24"/>
      <c r="GH888" s="24"/>
      <c r="GI888" s="24"/>
      <c r="GJ888" s="24"/>
      <c r="GK888" s="24"/>
      <c r="GL888" s="24"/>
      <c r="GM888" s="24"/>
      <c r="GN888" s="24"/>
      <c r="GO888" s="24"/>
      <c r="GP888" s="24"/>
      <c r="GQ888" s="24"/>
      <c r="GR888" s="24"/>
      <c r="GS888" s="24"/>
      <c r="GT888" s="24"/>
      <c r="GU888" s="24"/>
      <c r="GV888" s="24"/>
      <c r="GW888" s="24"/>
      <c r="GX888" s="24"/>
      <c r="GY888" s="24"/>
      <c r="GZ888" s="24"/>
      <c r="HA888" s="24"/>
      <c r="HB888" s="24"/>
      <c r="HC888" s="24"/>
      <c r="HD888" s="24"/>
      <c r="HE888" s="24"/>
      <c r="HF888" s="24"/>
      <c r="HG888" s="24"/>
      <c r="HH888" s="24"/>
      <c r="HI888" s="24"/>
      <c r="HJ888" s="24"/>
      <c r="HK888" s="24"/>
      <c r="HL888" s="24"/>
      <c r="HM888" s="24"/>
      <c r="HN888" s="24"/>
      <c r="HO888" s="24"/>
      <c r="HP888" s="24"/>
      <c r="HQ888" s="24"/>
      <c r="HR888" s="24"/>
      <c r="HS888" s="24"/>
      <c r="HT888" s="24"/>
      <c r="HU888" s="24"/>
      <c r="HV888" s="24"/>
      <c r="HW888" s="24"/>
      <c r="HX888" s="24"/>
      <c r="HY888" s="24"/>
      <c r="HZ888" s="24"/>
      <c r="IA888" s="24"/>
      <c r="IB888" s="24"/>
      <c r="IC888" s="24"/>
      <c r="ID888" s="24"/>
      <c r="IE888" s="24"/>
      <c r="IF888" s="24"/>
      <c r="IG888" s="24"/>
      <c r="IH888" s="24"/>
      <c r="II888" s="24"/>
      <c r="IJ888" s="24"/>
      <c r="IK888" s="24"/>
      <c r="IL888" s="24"/>
      <c r="IM888" s="24"/>
      <c r="IN888" s="24"/>
      <c r="IO888" s="24"/>
      <c r="IP888" s="24"/>
      <c r="IQ888" s="24"/>
      <c r="IR888" s="24"/>
      <c r="IS888" s="24"/>
      <c r="IT888" s="24"/>
      <c r="IU888" s="24"/>
      <c r="IV888" s="24"/>
      <c r="IW888" s="24"/>
      <c r="IX888" s="24"/>
      <c r="IY888" s="24"/>
      <c r="IZ888" s="24"/>
      <c r="JA888" s="24"/>
      <c r="JB888" s="24"/>
      <c r="JC888" s="24"/>
      <c r="JD888" s="24"/>
      <c r="JE888" s="24"/>
      <c r="JF888" s="24"/>
      <c r="JG888" s="24"/>
      <c r="JH888" s="24"/>
      <c r="JI888" s="24"/>
      <c r="JJ888" s="24"/>
      <c r="JK888" s="24"/>
      <c r="JL888" s="24"/>
      <c r="JM888" s="24"/>
      <c r="JN888" s="24"/>
      <c r="JO888" s="24"/>
      <c r="JP888" s="24"/>
      <c r="JQ888" s="24"/>
      <c r="JR888" s="24"/>
      <c r="JS888" s="24"/>
      <c r="JT888" s="24"/>
      <c r="JU888" s="24"/>
      <c r="JV888" s="24"/>
      <c r="JW888" s="24"/>
      <c r="JX888" s="24"/>
      <c r="JY888" s="24"/>
      <c r="JZ888" s="24"/>
      <c r="KA888" s="24"/>
      <c r="KB888" s="24"/>
      <c r="KC888" s="24"/>
      <c r="KD888" s="24"/>
      <c r="KE888" s="24"/>
      <c r="KF888" s="24"/>
      <c r="KG888" s="24"/>
      <c r="KH888" s="24"/>
      <c r="KI888" s="24"/>
      <c r="KJ888" s="24"/>
      <c r="KK888" s="24"/>
      <c r="KL888" s="24"/>
      <c r="KM888" s="24"/>
      <c r="KN888" s="24"/>
      <c r="KO888" s="24"/>
      <c r="KP888" s="24"/>
      <c r="KQ888" s="24"/>
      <c r="KR888" s="24"/>
      <c r="KS888" s="24"/>
      <c r="KT888" s="24"/>
      <c r="KU888" s="24"/>
      <c r="KV888" s="24"/>
      <c r="KW888" s="24"/>
      <c r="KX888" s="24"/>
      <c r="KY888" s="24"/>
      <c r="KZ888" s="24"/>
      <c r="LA888" s="24"/>
      <c r="LB888" s="24"/>
      <c r="LC888" s="24"/>
      <c r="LD888" s="24"/>
      <c r="LE888" s="24"/>
      <c r="LF888" s="24"/>
      <c r="LG888" s="24"/>
      <c r="LH888" s="24"/>
      <c r="LI888" s="24"/>
      <c r="LJ888" s="24"/>
      <c r="LK888" s="24"/>
      <c r="LL888" s="24"/>
      <c r="LM888" s="24"/>
      <c r="LN888" s="24"/>
      <c r="LO888" s="24"/>
      <c r="LP888" s="24"/>
      <c r="LQ888" s="24"/>
      <c r="LR888" s="24"/>
      <c r="LS888" s="24"/>
      <c r="LT888" s="24"/>
      <c r="LU888" s="24"/>
      <c r="LV888" s="24"/>
      <c r="LW888" s="24"/>
      <c r="LX888" s="24"/>
      <c r="LY888" s="24"/>
      <c r="LZ888" s="24"/>
      <c r="MA888" s="24"/>
      <c r="MB888" s="24"/>
      <c r="MC888" s="24"/>
      <c r="MD888" s="24"/>
      <c r="ME888" s="24"/>
      <c r="MF888" s="24"/>
      <c r="MG888" s="24"/>
      <c r="MH888" s="24"/>
      <c r="MI888" s="24"/>
      <c r="MJ888" s="24"/>
      <c r="MK888" s="24"/>
      <c r="ML888" s="24"/>
      <c r="MM888" s="24"/>
      <c r="MN888" s="24"/>
      <c r="MO888" s="24"/>
      <c r="MP888" s="24"/>
      <c r="MQ888" s="24"/>
      <c r="MR888" s="24"/>
      <c r="MS888" s="24"/>
      <c r="MT888" s="24"/>
      <c r="MU888" s="24"/>
      <c r="MV888" s="24"/>
      <c r="MW888" s="24"/>
      <c r="MX888" s="24"/>
      <c r="MY888" s="24"/>
      <c r="MZ888" s="24"/>
      <c r="NA888" s="24"/>
      <c r="NB888" s="24"/>
      <c r="NC888" s="24"/>
      <c r="ND888" s="24"/>
      <c r="NE888" s="24"/>
      <c r="NF888" s="24"/>
      <c r="NG888" s="24"/>
      <c r="NH888" s="24"/>
      <c r="NI888" s="24"/>
      <c r="NJ888" s="24"/>
      <c r="NK888" s="24"/>
      <c r="NL888" s="24"/>
      <c r="NM888" s="24"/>
      <c r="NN888" s="24"/>
      <c r="NO888" s="24"/>
      <c r="NP888" s="24"/>
      <c r="NQ888" s="24"/>
      <c r="NR888" s="24"/>
      <c r="NS888" s="24"/>
      <c r="NT888" s="24"/>
      <c r="NU888" s="24"/>
      <c r="NV888" s="24"/>
      <c r="NW888" s="24"/>
      <c r="NX888" s="24"/>
      <c r="NY888" s="24"/>
      <c r="NZ888" s="24"/>
      <c r="OA888" s="24"/>
      <c r="OB888" s="24"/>
      <c r="OC888" s="24"/>
      <c r="OD888" s="24"/>
      <c r="OE888" s="24"/>
      <c r="OF888" s="24"/>
      <c r="OG888" s="24"/>
      <c r="OH888" s="24"/>
      <c r="OI888" s="24"/>
      <c r="OJ888" s="24"/>
      <c r="OK888" s="24"/>
      <c r="OL888" s="24"/>
      <c r="OM888" s="24"/>
      <c r="ON888" s="24"/>
      <c r="OO888" s="24"/>
      <c r="OP888" s="24"/>
      <c r="OQ888" s="24"/>
      <c r="OR888" s="24"/>
      <c r="OS888" s="24"/>
      <c r="OT888" s="24"/>
      <c r="OU888" s="24"/>
      <c r="OV888" s="24"/>
      <c r="OW888" s="24"/>
      <c r="OX888" s="24"/>
      <c r="OY888" s="24"/>
      <c r="OZ888" s="24"/>
      <c r="PA888" s="24"/>
      <c r="PB888" s="24"/>
      <c r="PC888" s="24"/>
      <c r="PD888" s="24"/>
      <c r="PE888" s="24"/>
      <c r="PF888" s="24"/>
      <c r="PG888" s="24"/>
      <c r="PH888" s="24"/>
      <c r="PI888" s="24"/>
      <c r="PJ888" s="24"/>
      <c r="PK888" s="24"/>
      <c r="PL888" s="24"/>
      <c r="PM888" s="24"/>
      <c r="PN888" s="24"/>
      <c r="PO888" s="24"/>
      <c r="PP888" s="24"/>
      <c r="PQ888" s="24"/>
      <c r="PR888" s="24"/>
      <c r="PS888" s="24"/>
      <c r="PT888" s="24"/>
      <c r="PU888" s="24"/>
      <c r="PV888" s="24"/>
      <c r="PW888" s="24"/>
      <c r="PX888" s="24"/>
      <c r="PY888" s="24"/>
      <c r="PZ888" s="24"/>
      <c r="QA888" s="24"/>
      <c r="QB888" s="24"/>
      <c r="QC888" s="24"/>
      <c r="QD888" s="24"/>
      <c r="QE888" s="24"/>
      <c r="QF888" s="24"/>
      <c r="QG888" s="24"/>
      <c r="QH888" s="24"/>
      <c r="QI888" s="24"/>
      <c r="QJ888" s="24"/>
      <c r="QK888" s="24"/>
      <c r="QL888" s="24"/>
      <c r="QM888" s="24"/>
      <c r="QN888" s="24"/>
      <c r="QO888" s="24"/>
      <c r="QP888" s="24"/>
      <c r="QQ888" s="24"/>
      <c r="QR888" s="24"/>
      <c r="QS888" s="24"/>
      <c r="QT888" s="24"/>
      <c r="QU888" s="24"/>
      <c r="QV888" s="24"/>
      <c r="QW888" s="24"/>
      <c r="QX888" s="24"/>
      <c r="QY888" s="24"/>
      <c r="QZ888" s="24"/>
      <c r="RA888" s="24"/>
      <c r="RB888" s="24"/>
      <c r="RC888" s="24"/>
      <c r="RD888" s="24"/>
      <c r="RE888" s="24"/>
      <c r="RF888" s="24"/>
      <c r="RG888" s="24"/>
      <c r="RH888" s="24"/>
      <c r="RI888" s="24"/>
      <c r="RJ888" s="24"/>
      <c r="RK888" s="24"/>
      <c r="RL888" s="24"/>
      <c r="RM888" s="24"/>
      <c r="RN888" s="24"/>
      <c r="RO888" s="24"/>
      <c r="RP888" s="24"/>
      <c r="RQ888" s="24"/>
      <c r="RR888" s="24"/>
      <c r="RS888" s="24"/>
      <c r="RT888" s="24"/>
      <c r="RU888" s="24"/>
      <c r="RV888" s="24"/>
      <c r="RW888" s="24"/>
      <c r="RX888" s="24"/>
      <c r="RY888" s="24"/>
      <c r="RZ888" s="24"/>
      <c r="SA888" s="24"/>
      <c r="SB888" s="24"/>
      <c r="SC888" s="24"/>
      <c r="SD888" s="24"/>
      <c r="SE888" s="24"/>
      <c r="SF888" s="24"/>
      <c r="SG888" s="24"/>
      <c r="SH888" s="24"/>
      <c r="SI888" s="24"/>
      <c r="SJ888" s="24"/>
      <c r="SK888" s="24"/>
      <c r="SL888" s="24"/>
      <c r="SM888" s="24"/>
      <c r="SN888" s="24"/>
      <c r="SO888" s="24"/>
      <c r="SP888" s="24"/>
      <c r="SQ888" s="24"/>
      <c r="SR888" s="24"/>
      <c r="SS888" s="24"/>
      <c r="ST888" s="24"/>
      <c r="SU888" s="24"/>
      <c r="SV888" s="24"/>
      <c r="SW888" s="24"/>
      <c r="SX888" s="24"/>
      <c r="SY888" s="24"/>
      <c r="SZ888" s="24"/>
      <c r="TA888" s="24"/>
      <c r="TB888" s="24"/>
      <c r="TC888" s="24"/>
      <c r="TD888" s="24"/>
      <c r="TE888" s="24"/>
      <c r="TF888" s="24"/>
      <c r="TG888" s="24"/>
      <c r="TH888" s="24"/>
      <c r="TI888" s="24"/>
      <c r="TJ888" s="24"/>
      <c r="TK888" s="24"/>
      <c r="TL888" s="24"/>
      <c r="TM888" s="24"/>
      <c r="TN888" s="24"/>
      <c r="TO888" s="24"/>
      <c r="TP888" s="24"/>
      <c r="TQ888" s="24"/>
      <c r="TR888" s="24"/>
      <c r="TS888" s="24"/>
      <c r="TT888" s="24"/>
      <c r="TU888" s="24"/>
      <c r="TV888" s="24"/>
      <c r="TW888" s="24"/>
      <c r="TX888" s="24"/>
      <c r="TY888" s="24"/>
      <c r="TZ888" s="24"/>
      <c r="UA888" s="24"/>
      <c r="UB888" s="24"/>
      <c r="UC888" s="24"/>
      <c r="UD888" s="24"/>
      <c r="UE888" s="24"/>
      <c r="UF888" s="24"/>
      <c r="UG888" s="24"/>
      <c r="UH888" s="24"/>
      <c r="UI888" s="24"/>
      <c r="UJ888" s="24"/>
      <c r="UK888" s="24"/>
      <c r="UL888" s="24"/>
      <c r="UM888" s="24"/>
      <c r="UN888" s="24"/>
      <c r="UO888" s="24"/>
      <c r="UP888" s="24"/>
      <c r="UQ888" s="24"/>
      <c r="UR888" s="24"/>
      <c r="US888" s="24"/>
      <c r="UT888" s="24"/>
      <c r="UU888" s="24"/>
      <c r="UV888" s="24"/>
      <c r="UW888" s="24"/>
      <c r="UX888" s="24"/>
      <c r="UY888" s="24"/>
      <c r="UZ888" s="24"/>
      <c r="VA888" s="24"/>
      <c r="VB888" s="24"/>
      <c r="VC888" s="24"/>
      <c r="VD888" s="24"/>
      <c r="VE888" s="24"/>
      <c r="VF888" s="24"/>
      <c r="VG888" s="24"/>
      <c r="VH888" s="24"/>
      <c r="VI888" s="24"/>
      <c r="VJ888" s="24"/>
      <c r="VK888" s="24"/>
      <c r="VL888" s="24"/>
      <c r="VM888" s="24"/>
      <c r="VN888" s="24"/>
      <c r="VO888" s="24"/>
      <c r="VP888" s="24"/>
      <c r="VQ888" s="24"/>
      <c r="VR888" s="24"/>
      <c r="VS888" s="24"/>
      <c r="VT888" s="24"/>
      <c r="VU888" s="24"/>
      <c r="VV888" s="24"/>
      <c r="VW888" s="24"/>
      <c r="VX888" s="24"/>
      <c r="VY888" s="24"/>
      <c r="VZ888" s="24"/>
      <c r="WA888" s="24"/>
      <c r="WB888" s="24"/>
      <c r="WC888" s="24"/>
      <c r="WD888" s="24"/>
      <c r="WE888" s="24"/>
      <c r="WF888" s="24"/>
      <c r="WG888" s="24"/>
      <c r="WH888" s="24"/>
      <c r="WI888" s="24"/>
      <c r="WJ888" s="24"/>
      <c r="WK888" s="24"/>
      <c r="WL888" s="24"/>
      <c r="WM888" s="24"/>
      <c r="WN888" s="24"/>
      <c r="WO888" s="24"/>
      <c r="WP888" s="24"/>
      <c r="WQ888" s="24"/>
      <c r="WR888" s="24"/>
      <c r="WS888" s="24"/>
      <c r="WT888" s="24"/>
      <c r="WU888" s="24"/>
      <c r="WV888" s="24"/>
      <c r="WW888" s="24"/>
      <c r="WX888" s="24"/>
      <c r="WY888" s="24"/>
      <c r="WZ888" s="24"/>
      <c r="XA888" s="24"/>
      <c r="XB888" s="24"/>
      <c r="XC888" s="24"/>
      <c r="XD888" s="24"/>
      <c r="XE888" s="24"/>
      <c r="XF888" s="24"/>
      <c r="XG888" s="24"/>
      <c r="XH888" s="24"/>
      <c r="XI888" s="24"/>
      <c r="XJ888" s="24"/>
      <c r="XK888" s="24"/>
      <c r="XL888" s="24"/>
      <c r="XM888" s="24"/>
      <c r="XN888" s="24"/>
      <c r="XO888" s="24"/>
      <c r="XP888" s="24"/>
      <c r="XQ888" s="24"/>
      <c r="XR888" s="24"/>
      <c r="XS888" s="24"/>
      <c r="XT888" s="24"/>
      <c r="XU888" s="24"/>
      <c r="XV888" s="24"/>
      <c r="XW888" s="24"/>
      <c r="XX888" s="24"/>
      <c r="XY888" s="24"/>
      <c r="XZ888" s="24"/>
      <c r="YA888" s="24"/>
      <c r="YB888" s="24"/>
      <c r="YC888" s="24"/>
      <c r="YD888" s="24"/>
      <c r="YE888" s="24"/>
      <c r="YF888" s="24"/>
      <c r="YG888" s="24"/>
      <c r="YH888" s="24"/>
      <c r="YI888" s="24"/>
      <c r="YJ888" s="24"/>
      <c r="YK888" s="24"/>
      <c r="YL888" s="24"/>
      <c r="YM888" s="24"/>
      <c r="YN888" s="24"/>
      <c r="YO888" s="24"/>
      <c r="YP888" s="24"/>
      <c r="YQ888" s="24"/>
      <c r="YR888" s="24"/>
      <c r="YS888" s="24"/>
      <c r="YT888" s="24"/>
      <c r="YU888" s="24"/>
      <c r="YV888" s="24"/>
      <c r="YW888" s="24"/>
      <c r="YX888" s="24"/>
      <c r="YY888" s="24"/>
      <c r="YZ888" s="24"/>
      <c r="ZA888" s="24"/>
      <c r="ZB888" s="24"/>
      <c r="ZC888" s="24"/>
      <c r="ZD888" s="24"/>
      <c r="ZE888" s="24"/>
      <c r="ZF888" s="24"/>
      <c r="ZG888" s="24"/>
      <c r="ZH888" s="24"/>
      <c r="ZI888" s="24"/>
      <c r="ZJ888" s="24"/>
      <c r="ZK888" s="24"/>
      <c r="ZL888" s="24"/>
      <c r="ZM888" s="24"/>
      <c r="ZN888" s="24"/>
      <c r="ZO888" s="24"/>
      <c r="ZP888" s="24"/>
      <c r="ZQ888" s="24"/>
      <c r="ZR888" s="24"/>
      <c r="ZS888" s="24"/>
      <c r="ZT888" s="24"/>
      <c r="ZU888" s="24"/>
      <c r="ZV888" s="24"/>
      <c r="ZW888" s="24"/>
      <c r="ZX888" s="24"/>
      <c r="ZY888" s="24"/>
      <c r="ZZ888" s="24"/>
      <c r="AAA888" s="24"/>
      <c r="AAB888" s="24"/>
      <c r="AAC888" s="24"/>
      <c r="AAD888" s="24"/>
      <c r="AAE888" s="24"/>
      <c r="AAF888" s="24"/>
      <c r="AAG888" s="24"/>
      <c r="AAH888" s="24"/>
      <c r="AAI888" s="24"/>
      <c r="AAJ888" s="24"/>
      <c r="AAK888" s="24"/>
      <c r="AAL888" s="24"/>
      <c r="AAM888" s="24"/>
      <c r="AAN888" s="24"/>
      <c r="AAO888" s="24"/>
      <c r="AAP888" s="24"/>
      <c r="AAQ888" s="24"/>
      <c r="AAR888" s="24"/>
      <c r="AAS888" s="24"/>
      <c r="AAT888" s="24"/>
      <c r="AAU888" s="24"/>
      <c r="AAV888" s="24"/>
      <c r="AAW888" s="24"/>
      <c r="AAX888" s="24"/>
      <c r="AAY888" s="24"/>
      <c r="AAZ888" s="24"/>
      <c r="ABA888" s="24"/>
      <c r="ABB888" s="24"/>
      <c r="ABC888" s="24"/>
      <c r="ABD888" s="24"/>
      <c r="ABE888" s="24"/>
      <c r="ABF888" s="24"/>
      <c r="ABG888" s="24"/>
      <c r="ABH888" s="24"/>
      <c r="ABI888" s="24"/>
      <c r="ABJ888" s="24"/>
      <c r="ABK888" s="24"/>
      <c r="ABL888" s="24"/>
      <c r="ABM888" s="24"/>
      <c r="ABN888" s="24"/>
      <c r="ABO888" s="24"/>
      <c r="ABP888" s="24"/>
      <c r="ABQ888" s="24"/>
      <c r="ABR888" s="24"/>
      <c r="ABS888" s="24"/>
      <c r="ABT888" s="24"/>
      <c r="ABU888" s="24"/>
      <c r="ABV888" s="24"/>
      <c r="ABW888" s="24"/>
      <c r="ABX888" s="24"/>
      <c r="ABY888" s="24"/>
      <c r="ABZ888" s="24"/>
      <c r="ACA888" s="24"/>
      <c r="ACB888" s="24"/>
      <c r="ACC888" s="24"/>
      <c r="ACD888" s="24"/>
      <c r="ACE888" s="24"/>
      <c r="ACF888" s="24"/>
      <c r="ACG888" s="24"/>
      <c r="ACH888" s="24"/>
      <c r="ACI888" s="24"/>
      <c r="ACJ888" s="24"/>
      <c r="ACK888" s="24"/>
      <c r="ACL888" s="24"/>
      <c r="ACM888" s="24"/>
      <c r="ACN888" s="24"/>
      <c r="ACO888" s="24"/>
      <c r="ACP888" s="24"/>
      <c r="ACQ888" s="24"/>
      <c r="ACR888" s="24"/>
      <c r="ACS888" s="24"/>
      <c r="ACT888" s="24"/>
      <c r="ACU888" s="24"/>
      <c r="ACV888" s="24"/>
      <c r="ACW888" s="24"/>
      <c r="ACX888" s="24"/>
      <c r="ACY888" s="24"/>
      <c r="ACZ888" s="24"/>
      <c r="ADA888" s="24"/>
      <c r="ADB888" s="24"/>
      <c r="ADC888" s="24"/>
      <c r="ADD888" s="24"/>
      <c r="ADE888" s="24"/>
      <c r="ADF888" s="24"/>
      <c r="ADG888" s="24"/>
      <c r="ADH888" s="24"/>
      <c r="ADI888" s="24"/>
      <c r="ADJ888" s="24"/>
      <c r="ADK888" s="24"/>
      <c r="ADL888" s="24"/>
      <c r="ADM888" s="24"/>
      <c r="ADN888" s="24"/>
      <c r="ADO888" s="24"/>
      <c r="ADP888" s="24"/>
      <c r="ADQ888" s="24"/>
      <c r="ADR888" s="24"/>
      <c r="ADS888" s="24"/>
      <c r="ADT888" s="24"/>
      <c r="ADU888" s="24"/>
      <c r="ADV888" s="24"/>
      <c r="ADW888" s="24"/>
      <c r="ADX888" s="24"/>
      <c r="ADY888" s="24"/>
      <c r="ADZ888" s="24"/>
      <c r="AEA888" s="24"/>
      <c r="AEB888" s="24"/>
      <c r="AEC888" s="24"/>
      <c r="AED888" s="24"/>
      <c r="AEE888" s="24"/>
      <c r="AEF888" s="24"/>
      <c r="AEG888" s="24"/>
      <c r="AEH888" s="24"/>
      <c r="AEI888" s="24"/>
      <c r="AEJ888" s="24"/>
      <c r="AEK888" s="24"/>
      <c r="AEL888" s="24"/>
      <c r="AEM888" s="24"/>
      <c r="AEN888" s="24"/>
      <c r="AEO888" s="24"/>
      <c r="AEP888" s="24"/>
      <c r="AEQ888" s="24"/>
      <c r="AER888" s="24"/>
      <c r="AES888" s="24"/>
      <c r="AET888" s="24"/>
      <c r="AEU888" s="24"/>
      <c r="AEV888" s="24"/>
      <c r="AEW888" s="24"/>
      <c r="AEX888" s="24"/>
      <c r="AEY888" s="24"/>
      <c r="AEZ888" s="24"/>
      <c r="AFA888" s="24"/>
      <c r="AFB888" s="24"/>
      <c r="AFC888" s="24"/>
      <c r="AFD888" s="24"/>
      <c r="AFE888" s="24"/>
      <c r="AFF888" s="24"/>
      <c r="AFG888" s="24"/>
      <c r="AFH888" s="24"/>
      <c r="AFI888" s="24"/>
      <c r="AFJ888" s="24"/>
      <c r="AFK888" s="24"/>
      <c r="AFL888" s="24"/>
      <c r="AFM888" s="24"/>
      <c r="AFN888" s="24"/>
      <c r="AFO888" s="24"/>
      <c r="AFP888" s="24"/>
      <c r="AFQ888" s="24"/>
      <c r="AFR888" s="24"/>
      <c r="AFS888" s="24"/>
      <c r="AFT888" s="24"/>
      <c r="AFU888" s="24"/>
      <c r="AFV888" s="24"/>
      <c r="AFW888" s="24"/>
      <c r="AFX888" s="24"/>
      <c r="AFY888" s="24"/>
      <c r="AFZ888" s="24"/>
      <c r="AGA888" s="24"/>
      <c r="AGB888" s="24"/>
      <c r="AGC888" s="24"/>
      <c r="AGD888" s="24"/>
      <c r="AGE888" s="24"/>
      <c r="AGF888" s="24"/>
      <c r="AGG888" s="24"/>
      <c r="AGH888" s="24"/>
      <c r="AGI888" s="24"/>
      <c r="AGJ888" s="24"/>
      <c r="AGK888" s="24"/>
      <c r="AGL888" s="24"/>
      <c r="AGM888" s="24"/>
      <c r="AGN888" s="24"/>
      <c r="AGO888" s="24"/>
      <c r="AGP888" s="24"/>
      <c r="AGQ888" s="24"/>
      <c r="AGR888" s="24"/>
      <c r="AGS888" s="24"/>
      <c r="AGT888" s="24"/>
      <c r="AGU888" s="24"/>
      <c r="AGV888" s="24"/>
      <c r="AGW888" s="24"/>
      <c r="AGX888" s="24"/>
      <c r="AGY888" s="24"/>
      <c r="AGZ888" s="24"/>
      <c r="AHA888" s="24"/>
      <c r="AHB888" s="24"/>
      <c r="AHC888" s="24"/>
      <c r="AHD888" s="24"/>
      <c r="AHE888" s="24"/>
      <c r="AHF888" s="24"/>
      <c r="AHG888" s="24"/>
      <c r="AHH888" s="24"/>
      <c r="AHI888" s="24"/>
      <c r="AHJ888" s="24"/>
      <c r="AHK888" s="24"/>
      <c r="AHL888" s="24"/>
      <c r="AHM888" s="24"/>
      <c r="AHN888" s="24"/>
      <c r="AHO888" s="24"/>
      <c r="AHP888" s="24"/>
      <c r="AHQ888" s="24"/>
      <c r="AHR888" s="24"/>
      <c r="AHS888" s="24"/>
      <c r="AHT888" s="24"/>
      <c r="AHU888" s="24"/>
      <c r="AHV888" s="24"/>
      <c r="AHW888" s="24"/>
      <c r="AHX888" s="24"/>
      <c r="AHY888" s="24"/>
      <c r="AHZ888" s="24"/>
      <c r="AIA888" s="24"/>
      <c r="AIB888" s="24"/>
      <c r="AIC888" s="24"/>
      <c r="AID888" s="24"/>
      <c r="AIE888" s="24"/>
      <c r="AIF888" s="24"/>
      <c r="AIG888" s="24"/>
      <c r="AIH888" s="24"/>
      <c r="AII888" s="24"/>
      <c r="AIJ888" s="24"/>
      <c r="AIK888" s="24"/>
      <c r="AIL888" s="24"/>
      <c r="AIM888" s="24"/>
      <c r="AIN888" s="24"/>
      <c r="AIO888" s="24"/>
      <c r="AIP888" s="24"/>
      <c r="AIQ888" s="24"/>
      <c r="AIR888" s="24"/>
      <c r="AIS888" s="24"/>
      <c r="AIT888" s="24"/>
      <c r="AIU888" s="24"/>
      <c r="AIV888" s="24"/>
      <c r="AIW888" s="24"/>
      <c r="AIX888" s="24"/>
      <c r="AIY888" s="24"/>
      <c r="AIZ888" s="24"/>
      <c r="AJA888" s="24"/>
      <c r="AJB888" s="24"/>
      <c r="AJC888" s="24"/>
      <c r="AJD888" s="24"/>
      <c r="AJE888" s="24"/>
      <c r="AJF888" s="24"/>
      <c r="AJG888" s="24"/>
      <c r="AJH888" s="24"/>
      <c r="AJI888" s="24"/>
      <c r="AJJ888" s="24"/>
      <c r="AJK888" s="24"/>
      <c r="AJL888" s="24"/>
      <c r="AJM888" s="24"/>
      <c r="AJN888" s="24"/>
      <c r="AJO888" s="24"/>
      <c r="AJP888" s="24"/>
      <c r="AJQ888" s="24"/>
      <c r="AJR888" s="24"/>
      <c r="AJS888" s="24"/>
      <c r="AJT888" s="24"/>
      <c r="AJU888" s="24"/>
      <c r="AJV888" s="24"/>
      <c r="AJW888" s="24"/>
      <c r="AJX888" s="24"/>
      <c r="AJY888" s="24"/>
      <c r="AJZ888" s="24"/>
      <c r="AKA888" s="24"/>
      <c r="AKB888" s="24"/>
      <c r="AKC888" s="24"/>
      <c r="AKD888" s="24"/>
      <c r="AKE888" s="24"/>
      <c r="AKF888" s="24"/>
      <c r="AKG888" s="24"/>
      <c r="AKH888" s="24"/>
      <c r="AKI888" s="24"/>
      <c r="AKJ888" s="24"/>
      <c r="AKK888" s="24"/>
      <c r="AKL888" s="24"/>
      <c r="AKM888" s="24"/>
      <c r="AKN888" s="24"/>
      <c r="AKO888" s="24"/>
      <c r="AKP888" s="24"/>
      <c r="AKQ888" s="24"/>
      <c r="AKR888" s="24"/>
      <c r="AKS888" s="24"/>
      <c r="AKT888" s="24"/>
      <c r="AKU888" s="24"/>
      <c r="AKV888" s="24"/>
      <c r="AKW888" s="24"/>
      <c r="AKX888" s="24"/>
      <c r="AKY888" s="24"/>
      <c r="AKZ888" s="24"/>
      <c r="ALA888" s="24"/>
      <c r="ALB888" s="24"/>
      <c r="ALC888" s="24"/>
      <c r="ALD888" s="24"/>
      <c r="ALE888" s="24"/>
      <c r="ALF888" s="24"/>
      <c r="ALG888" s="24"/>
      <c r="ALH888" s="24"/>
      <c r="ALI888" s="24"/>
      <c r="ALJ888" s="24"/>
      <c r="ALK888" s="24"/>
      <c r="ALL888" s="24"/>
      <c r="ALM888" s="24"/>
      <c r="ALN888" s="24"/>
      <c r="ALO888" s="24"/>
      <c r="ALP888" s="24"/>
      <c r="ALQ888" s="24"/>
      <c r="ALR888" s="24"/>
      <c r="ALS888" s="24"/>
      <c r="ALT888" s="24"/>
      <c r="ALU888" s="24"/>
      <c r="ALV888" s="24"/>
      <c r="ALW888" s="24"/>
      <c r="ALX888" s="24"/>
      <c r="ALY888" s="24"/>
      <c r="ALZ888" s="24"/>
      <c r="AMA888" s="24"/>
      <c r="AMB888" s="24"/>
      <c r="AMC888" s="24"/>
      <c r="AMD888" s="24"/>
      <c r="AME888" s="24"/>
      <c r="AMF888" s="24"/>
      <c r="AMG888" s="24"/>
      <c r="AMH888" s="24"/>
      <c r="AMI888" s="24"/>
      <c r="AMJ888" s="24"/>
      <c r="AMK888" s="24"/>
      <c r="AML888" s="24"/>
      <c r="AMM888" s="24"/>
      <c r="AMN888" s="24"/>
      <c r="AMO888" s="24"/>
      <c r="AMP888" s="24"/>
      <c r="AMQ888" s="24"/>
      <c r="AMR888" s="24"/>
      <c r="AMS888" s="24"/>
      <c r="AMT888" s="24"/>
      <c r="AMU888" s="24"/>
      <c r="AMV888" s="24"/>
      <c r="AMW888" s="24"/>
      <c r="AMX888" s="24"/>
      <c r="AMY888" s="24"/>
      <c r="AMZ888" s="24"/>
      <c r="ANA888" s="24"/>
      <c r="ANB888" s="24"/>
      <c r="ANC888" s="24"/>
      <c r="AND888" s="24"/>
      <c r="ANE888" s="24"/>
      <c r="ANF888" s="24"/>
      <c r="ANG888" s="24"/>
      <c r="ANH888" s="24"/>
      <c r="ANI888" s="24"/>
      <c r="ANJ888" s="24"/>
      <c r="ANK888" s="24"/>
      <c r="ANL888" s="24"/>
      <c r="ANM888" s="24"/>
      <c r="ANN888" s="24"/>
      <c r="ANO888" s="24"/>
      <c r="ANP888" s="24"/>
      <c r="ANQ888" s="24"/>
      <c r="ANR888" s="24"/>
      <c r="ANS888" s="24"/>
      <c r="ANT888" s="24"/>
      <c r="ANU888" s="24"/>
      <c r="ANV888" s="24"/>
      <c r="ANW888" s="24"/>
      <c r="ANX888" s="24"/>
      <c r="ANY888" s="24"/>
      <c r="ANZ888" s="24"/>
      <c r="AOA888" s="24"/>
      <c r="AOB888" s="24"/>
      <c r="AOC888" s="24"/>
      <c r="AOD888" s="24"/>
      <c r="AOE888" s="24"/>
      <c r="AOF888" s="24"/>
      <c r="AOG888" s="24"/>
      <c r="AOH888" s="24"/>
      <c r="AOI888" s="24"/>
      <c r="AOJ888" s="24"/>
      <c r="AOK888" s="24"/>
      <c r="AOL888" s="24"/>
      <c r="AOM888" s="24"/>
      <c r="AON888" s="24"/>
      <c r="AOO888" s="24"/>
      <c r="AOP888" s="24"/>
      <c r="AOQ888" s="24"/>
      <c r="AOR888" s="24"/>
      <c r="AOS888" s="24"/>
      <c r="AOT888" s="24"/>
      <c r="AOU888" s="24"/>
      <c r="AOV888" s="24"/>
      <c r="AOW888" s="24"/>
      <c r="AOX888" s="24"/>
      <c r="AOY888" s="24"/>
      <c r="AOZ888" s="24"/>
      <c r="APA888" s="24"/>
      <c r="APB888" s="24"/>
      <c r="APC888" s="24"/>
      <c r="APD888" s="24"/>
      <c r="APE888" s="24"/>
      <c r="APF888" s="24"/>
      <c r="APG888" s="24"/>
      <c r="APH888" s="24"/>
      <c r="API888" s="24"/>
      <c r="APJ888" s="24"/>
      <c r="APK888" s="24"/>
      <c r="APL888" s="24"/>
      <c r="APM888" s="24"/>
      <c r="APN888" s="24"/>
      <c r="APO888" s="24"/>
      <c r="APP888" s="24"/>
      <c r="APQ888" s="24"/>
      <c r="APR888" s="24"/>
      <c r="APS888" s="24"/>
      <c r="APT888" s="24"/>
      <c r="APU888" s="24"/>
      <c r="APV888" s="24"/>
      <c r="APW888" s="24"/>
      <c r="APX888" s="24"/>
      <c r="APY888" s="24"/>
      <c r="APZ888" s="24"/>
      <c r="AQA888" s="24"/>
      <c r="AQB888" s="24"/>
      <c r="AQC888" s="24"/>
      <c r="AQD888" s="24"/>
      <c r="AQE888" s="24"/>
      <c r="AQF888" s="24"/>
      <c r="AQG888" s="24"/>
      <c r="AQH888" s="24"/>
      <c r="AQI888" s="24"/>
      <c r="AQJ888" s="24"/>
      <c r="AQK888" s="24"/>
      <c r="AQL888" s="24"/>
      <c r="AQM888" s="24"/>
      <c r="AQN888" s="24"/>
      <c r="AQO888" s="24"/>
      <c r="AQP888" s="24"/>
      <c r="AQQ888" s="24"/>
      <c r="AQR888" s="24"/>
      <c r="AQS888" s="24"/>
      <c r="AQT888" s="24"/>
      <c r="AQU888" s="24"/>
      <c r="AQV888" s="24"/>
      <c r="AQW888" s="24"/>
      <c r="AQX888" s="24"/>
      <c r="AQY888" s="24"/>
      <c r="AQZ888" s="24"/>
      <c r="ARA888" s="24"/>
      <c r="ARB888" s="24"/>
      <c r="ARC888" s="24"/>
      <c r="ARD888" s="24"/>
      <c r="ARE888" s="24"/>
      <c r="ARF888" s="24"/>
      <c r="ARG888" s="24"/>
      <c r="ARH888" s="24"/>
      <c r="ARI888" s="24"/>
      <c r="ARJ888" s="24"/>
      <c r="ARK888" s="24"/>
      <c r="ARL888" s="24"/>
      <c r="ARM888" s="24"/>
      <c r="ARN888" s="24"/>
      <c r="ARO888" s="24"/>
      <c r="ARP888" s="24"/>
      <c r="ARQ888" s="24"/>
      <c r="ARR888" s="24"/>
      <c r="ARS888" s="24"/>
      <c r="ART888" s="24"/>
      <c r="ARU888" s="24"/>
      <c r="ARV888" s="24"/>
      <c r="ARW888" s="24"/>
      <c r="ARX888" s="24"/>
      <c r="ARY888" s="24"/>
      <c r="ARZ888" s="24"/>
      <c r="ASA888" s="24"/>
      <c r="ASB888" s="24"/>
      <c r="ASC888" s="24"/>
      <c r="ASD888" s="24"/>
      <c r="ASE888" s="24"/>
      <c r="ASF888" s="24"/>
      <c r="ASG888" s="24"/>
      <c r="ASH888" s="24"/>
      <c r="ASI888" s="24"/>
      <c r="ASJ888" s="24"/>
      <c r="ASK888" s="24"/>
      <c r="ASL888" s="24"/>
      <c r="ASM888" s="24"/>
      <c r="ASN888" s="24"/>
      <c r="ASO888" s="24"/>
      <c r="ASP888" s="24"/>
      <c r="ASQ888" s="24"/>
      <c r="ASR888" s="24"/>
      <c r="ASS888" s="24"/>
      <c r="AST888" s="24"/>
      <c r="ASU888" s="24"/>
      <c r="ASV888" s="24"/>
      <c r="ASW888" s="24"/>
      <c r="ASX888" s="24"/>
      <c r="ASY888" s="24"/>
      <c r="ASZ888" s="24"/>
      <c r="ATA888" s="24"/>
      <c r="ATB888" s="24"/>
      <c r="ATC888" s="24"/>
      <c r="ATD888" s="24"/>
      <c r="ATE888" s="24"/>
      <c r="ATF888" s="24"/>
      <c r="ATG888" s="24"/>
      <c r="ATH888" s="24"/>
      <c r="ATI888" s="24"/>
      <c r="ATJ888" s="24"/>
      <c r="ATK888" s="24"/>
      <c r="ATL888" s="24"/>
      <c r="ATM888" s="24"/>
      <c r="ATN888" s="24"/>
      <c r="ATO888" s="24"/>
      <c r="ATP888" s="24"/>
      <c r="ATQ888" s="24"/>
      <c r="ATR888" s="24"/>
      <c r="ATS888" s="24"/>
      <c r="ATT888" s="24"/>
      <c r="ATU888" s="24"/>
      <c r="ATV888" s="24"/>
      <c r="ATW888" s="24"/>
      <c r="ATX888" s="24"/>
      <c r="ATY888" s="24"/>
      <c r="ATZ888" s="24"/>
      <c r="AUA888" s="24"/>
      <c r="AUB888" s="24"/>
      <c r="AUC888" s="24"/>
      <c r="AUD888" s="24"/>
      <c r="AUE888" s="24"/>
      <c r="AUF888" s="24"/>
      <c r="AUG888" s="24"/>
      <c r="AUH888" s="24"/>
      <c r="AUI888" s="24"/>
      <c r="AUJ888" s="24"/>
      <c r="AUK888" s="24"/>
      <c r="AUL888" s="24"/>
      <c r="AUM888" s="24"/>
      <c r="AUN888" s="24"/>
      <c r="AUO888" s="24"/>
      <c r="AUP888" s="24"/>
      <c r="AUQ888" s="24"/>
      <c r="AUR888" s="24"/>
      <c r="AUS888" s="24"/>
      <c r="AUT888" s="24"/>
      <c r="AUU888" s="24"/>
      <c r="AUV888" s="24"/>
      <c r="AUW888" s="24"/>
      <c r="AUX888" s="24"/>
      <c r="AUY888" s="24"/>
      <c r="AUZ888" s="24"/>
      <c r="AVA888" s="24"/>
      <c r="AVB888" s="24"/>
      <c r="AVC888" s="24"/>
      <c r="AVD888" s="24"/>
      <c r="AVE888" s="24"/>
      <c r="AVF888" s="24"/>
      <c r="AVG888" s="24"/>
      <c r="AVH888" s="24"/>
      <c r="AVI888" s="24"/>
      <c r="AVJ888" s="24"/>
      <c r="AVK888" s="24"/>
      <c r="AVL888" s="24"/>
      <c r="AVM888" s="24"/>
      <c r="AVN888" s="24"/>
      <c r="AVO888" s="24"/>
      <c r="AVP888" s="24"/>
      <c r="AVQ888" s="24"/>
      <c r="AVR888" s="24"/>
      <c r="AVS888" s="24"/>
      <c r="AVT888" s="24"/>
      <c r="AVU888" s="24"/>
      <c r="AVV888" s="24"/>
      <c r="AVW888" s="24"/>
      <c r="AVX888" s="24"/>
      <c r="AVY888" s="24"/>
      <c r="AVZ888" s="24"/>
      <c r="AWA888" s="24"/>
      <c r="AWB888" s="24"/>
      <c r="AWC888" s="24"/>
      <c r="AWD888" s="24"/>
      <c r="AWE888" s="24"/>
      <c r="AWF888" s="24"/>
      <c r="AWG888" s="24"/>
      <c r="AWH888" s="24"/>
      <c r="AWI888" s="24"/>
      <c r="AWJ888" s="24"/>
      <c r="AWK888" s="24"/>
      <c r="AWL888" s="24"/>
      <c r="AWM888" s="24"/>
      <c r="AWN888" s="24"/>
      <c r="AWO888" s="24"/>
      <c r="AWP888" s="24"/>
      <c r="AWQ888" s="24"/>
      <c r="AWR888" s="24"/>
      <c r="AWS888" s="24"/>
      <c r="AWT888" s="24"/>
      <c r="AWU888" s="24"/>
      <c r="AWV888" s="24"/>
      <c r="AWW888" s="24"/>
      <c r="AWX888" s="24"/>
      <c r="AWY888" s="24"/>
      <c r="AWZ888" s="24"/>
      <c r="AXA888" s="24"/>
      <c r="AXB888" s="24"/>
      <c r="AXC888" s="24"/>
      <c r="AXD888" s="24"/>
      <c r="AXE888" s="24"/>
      <c r="AXF888" s="24"/>
      <c r="AXG888" s="24"/>
      <c r="AXH888" s="24"/>
      <c r="AXI888" s="24"/>
      <c r="AXJ888" s="24"/>
      <c r="AXK888" s="24"/>
      <c r="AXL888" s="24"/>
      <c r="AXM888" s="24"/>
      <c r="AXN888" s="24"/>
      <c r="AXO888" s="24"/>
      <c r="AXP888" s="24"/>
      <c r="AXQ888" s="24"/>
      <c r="AXR888" s="24"/>
      <c r="AXS888" s="24"/>
      <c r="AXT888" s="24"/>
      <c r="AXU888" s="24"/>
      <c r="AXV888" s="24"/>
      <c r="AXW888" s="24"/>
      <c r="AXX888" s="24"/>
      <c r="AXY888" s="24"/>
      <c r="AXZ888" s="24"/>
      <c r="AYA888" s="24"/>
      <c r="AYB888" s="24"/>
      <c r="AYC888" s="24"/>
      <c r="AYD888" s="24"/>
      <c r="AYE888" s="24"/>
      <c r="AYF888" s="24"/>
      <c r="AYG888" s="24"/>
      <c r="AYH888" s="24"/>
      <c r="AYI888" s="24"/>
      <c r="AYJ888" s="24"/>
      <c r="AYK888" s="24"/>
      <c r="AYL888" s="24"/>
      <c r="AYM888" s="24"/>
      <c r="AYN888" s="24"/>
      <c r="AYO888" s="24"/>
      <c r="AYP888" s="24"/>
      <c r="AYQ888" s="24"/>
      <c r="AYR888" s="24"/>
      <c r="AYS888" s="24"/>
      <c r="AYT888" s="24"/>
      <c r="AYU888" s="24"/>
      <c r="AYV888" s="24"/>
      <c r="AYW888" s="24"/>
      <c r="AYX888" s="24"/>
      <c r="AYY888" s="24"/>
      <c r="AYZ888" s="24"/>
      <c r="AZA888" s="24"/>
      <c r="AZB888" s="24"/>
      <c r="AZC888" s="24"/>
      <c r="AZD888" s="24"/>
      <c r="AZE888" s="24"/>
      <c r="AZF888" s="24"/>
      <c r="AZG888" s="24"/>
      <c r="AZH888" s="24"/>
      <c r="AZI888" s="24"/>
      <c r="AZJ888" s="24"/>
      <c r="AZK888" s="24"/>
      <c r="AZL888" s="24"/>
      <c r="AZM888" s="24"/>
      <c r="AZN888" s="24"/>
      <c r="AZO888" s="24"/>
      <c r="AZP888" s="24"/>
      <c r="AZQ888" s="24"/>
      <c r="AZR888" s="24"/>
      <c r="AZS888" s="24"/>
      <c r="AZT888" s="24"/>
      <c r="AZU888" s="24"/>
      <c r="AZV888" s="24"/>
      <c r="AZW888" s="24"/>
      <c r="AZX888" s="24"/>
      <c r="AZY888" s="24"/>
      <c r="AZZ888" s="24"/>
      <c r="BAA888" s="24"/>
      <c r="BAB888" s="24"/>
      <c r="BAC888" s="24"/>
      <c r="BAD888" s="24"/>
      <c r="BAE888" s="24"/>
      <c r="BAF888" s="24"/>
      <c r="BAG888" s="24"/>
      <c r="BAH888" s="24"/>
      <c r="BAI888" s="24"/>
      <c r="BAJ888" s="24"/>
      <c r="BAK888" s="24"/>
      <c r="BAL888" s="24"/>
      <c r="BAM888" s="24"/>
      <c r="BAN888" s="24"/>
      <c r="BAO888" s="24"/>
      <c r="BAP888" s="24"/>
    </row>
    <row r="889" spans="1:1394" s="19" customFormat="1" x14ac:dyDescent="0.25">
      <c r="A889" s="19" t="str">
        <f>IF(YEAR(G889)=2024,#REF!,"")</f>
        <v/>
      </c>
      <c r="B889" s="19" t="str">
        <f>IF(YEAR(G889)=2025,#REF!,"")</f>
        <v/>
      </c>
      <c r="C889" s="19" t="str">
        <f t="shared" ref="C889:C952" si="70">J889&amp;G889</f>
        <v>Afternoon45196</v>
      </c>
      <c r="D889" s="19" t="str">
        <f>IF('by region'!$C$2="Any","Any",'Turf only'!V889)&amp;M889&amp;IF('by region'!$I$2="Any","Any",N889)&amp;G889</f>
        <v>AnyFlatAny45196</v>
      </c>
      <c r="E889" s="19" t="e">
        <f>IF(I889=#REF!,'Turf only'!G889,"")</f>
        <v>#REF!</v>
      </c>
      <c r="F889" s="19" t="e">
        <f t="shared" ref="F889:F952" si="71">G889&amp;S889</f>
        <v>#REF!</v>
      </c>
      <c r="G889" s="20">
        <v>45196</v>
      </c>
      <c r="H889" s="21" t="s">
        <v>27</v>
      </c>
      <c r="I889" s="21" t="s">
        <v>85</v>
      </c>
      <c r="J889" s="21" t="s">
        <v>9</v>
      </c>
      <c r="K889" s="22" t="s">
        <v>10</v>
      </c>
      <c r="L889" s="22" t="s">
        <v>19</v>
      </c>
      <c r="M889" s="21" t="s">
        <v>25</v>
      </c>
      <c r="N889" s="21" t="s">
        <v>13</v>
      </c>
      <c r="O889" s="21" t="s">
        <v>14</v>
      </c>
      <c r="P889" s="23">
        <f t="shared" ref="P889:P952" si="72">IF(J889="Afternoon",1,IF(J889="Evening",2,IF(J889="Floodlit",3,4)))</f>
        <v>1</v>
      </c>
      <c r="Q889" s="23" cm="1">
        <f t="array" ref="Q889">SUMPRODUCT(($G$2:$G$2765=G889)*(P889&gt;$P$2:$P$2765))+1</f>
        <v>1</v>
      </c>
      <c r="R889" s="23" t="e">
        <f>(Q889*100000)+#REF!</f>
        <v>#REF!</v>
      </c>
      <c r="S889" s="19" t="e" cm="1">
        <f t="array" ref="S889">SUMPRODUCT(($G$2:$G$2765=G889)*(R889&gt;$R$2:$R$2765))+1</f>
        <v>#REF!</v>
      </c>
      <c r="T889" s="19" t="str">
        <f t="shared" ref="T889:T952" si="73">_xlfn.CONCAT(IF(M889="Flat",UPPER(I889),I889)," ",IF(J889="Evening","†",IF(J889="Floodlit","#","")))</f>
        <v xml:space="preserve">GOODWOOD </v>
      </c>
      <c r="U889" s="19">
        <v>0</v>
      </c>
      <c r="V889" s="19" t="s">
        <v>11</v>
      </c>
      <c r="W889" s="19">
        <f t="shared" ref="W889:W952" si="74">YEAR(G889)</f>
        <v>2023</v>
      </c>
      <c r="X889" s="24"/>
      <c r="Y889" s="24"/>
      <c r="Z889" s="24"/>
      <c r="AA889" s="24"/>
      <c r="AB889" s="24"/>
      <c r="AC889" s="24"/>
      <c r="AD889" s="24"/>
      <c r="AE889" s="24"/>
      <c r="AF889" s="24"/>
      <c r="AG889" s="24"/>
      <c r="AH889" s="24"/>
      <c r="AI889" s="24"/>
      <c r="AJ889" s="24"/>
      <c r="AK889" s="24"/>
      <c r="AL889" s="24"/>
      <c r="AM889" s="24"/>
      <c r="AN889" s="24"/>
      <c r="AO889" s="24"/>
      <c r="AP889" s="24"/>
      <c r="AQ889" s="24"/>
      <c r="AR889" s="24"/>
      <c r="AS889" s="24"/>
      <c r="AT889" s="24"/>
      <c r="AU889" s="24"/>
      <c r="AV889" s="24"/>
      <c r="AW889" s="24"/>
      <c r="AX889" s="24"/>
      <c r="AY889" s="24"/>
      <c r="AZ889" s="24"/>
      <c r="BA889" s="24"/>
      <c r="BB889" s="24"/>
      <c r="BC889" s="24"/>
      <c r="BD889" s="24"/>
      <c r="BE889" s="24"/>
      <c r="BF889" s="24"/>
      <c r="BG889" s="24"/>
      <c r="BH889" s="24"/>
      <c r="BI889" s="24"/>
      <c r="BJ889" s="24"/>
      <c r="BK889" s="24"/>
      <c r="BL889" s="24"/>
      <c r="BM889" s="24"/>
      <c r="BN889" s="24"/>
      <c r="BO889" s="24"/>
      <c r="BP889" s="24"/>
      <c r="BQ889" s="24"/>
      <c r="BR889" s="24"/>
      <c r="BS889" s="24"/>
      <c r="BT889" s="24"/>
      <c r="BU889" s="24"/>
      <c r="BV889" s="24"/>
      <c r="BW889" s="24"/>
      <c r="BX889" s="24"/>
      <c r="BY889" s="24"/>
      <c r="BZ889" s="24"/>
      <c r="CA889" s="24"/>
      <c r="CB889" s="24"/>
      <c r="CC889" s="24"/>
      <c r="CD889" s="24"/>
      <c r="CE889" s="24"/>
      <c r="CF889" s="24"/>
      <c r="CG889" s="24"/>
      <c r="CH889" s="24"/>
      <c r="CI889" s="24"/>
      <c r="CJ889" s="24"/>
      <c r="CK889" s="24"/>
      <c r="CL889" s="24"/>
      <c r="CM889" s="24"/>
      <c r="CN889" s="24"/>
      <c r="CO889" s="24"/>
      <c r="CP889" s="24"/>
      <c r="CQ889" s="24"/>
      <c r="CR889" s="24"/>
      <c r="CS889" s="24"/>
      <c r="CT889" s="24"/>
      <c r="CU889" s="24"/>
      <c r="CV889" s="24"/>
      <c r="CW889" s="24"/>
      <c r="CX889" s="24"/>
      <c r="CY889" s="24"/>
      <c r="CZ889" s="24"/>
      <c r="DA889" s="24"/>
      <c r="DB889" s="24"/>
      <c r="DC889" s="24"/>
      <c r="DD889" s="24"/>
      <c r="DE889" s="24"/>
      <c r="DF889" s="24"/>
      <c r="DG889" s="24"/>
      <c r="DH889" s="24"/>
      <c r="DI889" s="24"/>
      <c r="DJ889" s="24"/>
      <c r="DK889" s="24"/>
      <c r="DL889" s="24"/>
      <c r="DM889" s="24"/>
      <c r="DN889" s="24"/>
      <c r="DO889" s="24"/>
      <c r="DP889" s="24"/>
      <c r="DQ889" s="24"/>
      <c r="DR889" s="24"/>
      <c r="DS889" s="24"/>
      <c r="DT889" s="24"/>
      <c r="DU889" s="24"/>
      <c r="DV889" s="24"/>
      <c r="DW889" s="24"/>
      <c r="DX889" s="24"/>
      <c r="DY889" s="24"/>
      <c r="DZ889" s="24"/>
      <c r="EA889" s="24"/>
      <c r="EB889" s="24"/>
      <c r="EC889" s="24"/>
      <c r="ED889" s="24"/>
      <c r="EE889" s="24"/>
      <c r="EF889" s="24"/>
      <c r="EG889" s="24"/>
      <c r="EH889" s="24"/>
      <c r="EI889" s="24"/>
      <c r="EJ889" s="24"/>
      <c r="EK889" s="24"/>
      <c r="EL889" s="24"/>
      <c r="EM889" s="24"/>
      <c r="EN889" s="24"/>
      <c r="EO889" s="24"/>
      <c r="EP889" s="24"/>
      <c r="EQ889" s="24"/>
      <c r="ER889" s="24"/>
      <c r="ES889" s="24"/>
      <c r="ET889" s="24"/>
      <c r="EU889" s="24"/>
      <c r="EV889" s="24"/>
      <c r="EW889" s="24"/>
      <c r="EX889" s="24"/>
      <c r="EY889" s="24"/>
      <c r="EZ889" s="24"/>
      <c r="FA889" s="24"/>
      <c r="FB889" s="24"/>
      <c r="FC889" s="24"/>
      <c r="FD889" s="24"/>
      <c r="FE889" s="24"/>
      <c r="FF889" s="24"/>
      <c r="FG889" s="24"/>
      <c r="FH889" s="24"/>
      <c r="FI889" s="24"/>
      <c r="FJ889" s="24"/>
      <c r="FK889" s="24"/>
      <c r="FL889" s="24"/>
      <c r="FM889" s="24"/>
      <c r="FN889" s="24"/>
      <c r="FO889" s="24"/>
      <c r="FP889" s="24"/>
      <c r="FQ889" s="24"/>
      <c r="FR889" s="24"/>
      <c r="FS889" s="24"/>
      <c r="FT889" s="24"/>
      <c r="FU889" s="24"/>
      <c r="FV889" s="24"/>
      <c r="FW889" s="24"/>
      <c r="FX889" s="24"/>
      <c r="FY889" s="24"/>
      <c r="FZ889" s="24"/>
      <c r="GA889" s="24"/>
      <c r="GB889" s="24"/>
      <c r="GC889" s="24"/>
      <c r="GD889" s="24"/>
      <c r="GE889" s="24"/>
      <c r="GF889" s="24"/>
      <c r="GG889" s="24"/>
      <c r="GH889" s="24"/>
      <c r="GI889" s="24"/>
      <c r="GJ889" s="24"/>
      <c r="GK889" s="24"/>
      <c r="GL889" s="24"/>
      <c r="GM889" s="24"/>
      <c r="GN889" s="24"/>
      <c r="GO889" s="24"/>
      <c r="GP889" s="24"/>
      <c r="GQ889" s="24"/>
      <c r="GR889" s="24"/>
      <c r="GS889" s="24"/>
      <c r="GT889" s="24"/>
      <c r="GU889" s="24"/>
      <c r="GV889" s="24"/>
      <c r="GW889" s="24"/>
      <c r="GX889" s="24"/>
      <c r="GY889" s="24"/>
      <c r="GZ889" s="24"/>
      <c r="HA889" s="24"/>
      <c r="HB889" s="24"/>
      <c r="HC889" s="24"/>
      <c r="HD889" s="24"/>
      <c r="HE889" s="24"/>
      <c r="HF889" s="24"/>
      <c r="HG889" s="24"/>
      <c r="HH889" s="24"/>
      <c r="HI889" s="24"/>
      <c r="HJ889" s="24"/>
      <c r="HK889" s="24"/>
      <c r="HL889" s="24"/>
      <c r="HM889" s="24"/>
      <c r="HN889" s="24"/>
      <c r="HO889" s="24"/>
      <c r="HP889" s="24"/>
      <c r="HQ889" s="24"/>
      <c r="HR889" s="24"/>
      <c r="HS889" s="24"/>
      <c r="HT889" s="24"/>
      <c r="HU889" s="24"/>
      <c r="HV889" s="24"/>
      <c r="HW889" s="24"/>
      <c r="HX889" s="24"/>
      <c r="HY889" s="24"/>
      <c r="HZ889" s="24"/>
      <c r="IA889" s="24"/>
      <c r="IB889" s="24"/>
      <c r="IC889" s="24"/>
      <c r="ID889" s="24"/>
      <c r="IE889" s="24"/>
      <c r="IF889" s="24"/>
      <c r="IG889" s="24"/>
      <c r="IH889" s="24"/>
      <c r="II889" s="24"/>
      <c r="IJ889" s="24"/>
      <c r="IK889" s="24"/>
      <c r="IL889" s="24"/>
      <c r="IM889" s="24"/>
      <c r="IN889" s="24"/>
      <c r="IO889" s="24"/>
      <c r="IP889" s="24"/>
      <c r="IQ889" s="24"/>
      <c r="IR889" s="24"/>
      <c r="IS889" s="24"/>
      <c r="IT889" s="24"/>
      <c r="IU889" s="24"/>
      <c r="IV889" s="24"/>
      <c r="IW889" s="24"/>
      <c r="IX889" s="24"/>
      <c r="IY889" s="24"/>
      <c r="IZ889" s="24"/>
      <c r="JA889" s="24"/>
      <c r="JB889" s="24"/>
      <c r="JC889" s="24"/>
      <c r="JD889" s="24"/>
      <c r="JE889" s="24"/>
      <c r="JF889" s="24"/>
      <c r="JG889" s="24"/>
      <c r="JH889" s="24"/>
      <c r="JI889" s="24"/>
      <c r="JJ889" s="24"/>
      <c r="JK889" s="24"/>
      <c r="JL889" s="24"/>
      <c r="JM889" s="24"/>
      <c r="JN889" s="24"/>
      <c r="JO889" s="24"/>
      <c r="JP889" s="24"/>
      <c r="JQ889" s="24"/>
      <c r="JR889" s="24"/>
      <c r="JS889" s="24"/>
      <c r="JT889" s="24"/>
      <c r="JU889" s="24"/>
      <c r="JV889" s="24"/>
      <c r="JW889" s="24"/>
      <c r="JX889" s="24"/>
      <c r="JY889" s="24"/>
      <c r="JZ889" s="24"/>
      <c r="KA889" s="24"/>
      <c r="KB889" s="24"/>
      <c r="KC889" s="24"/>
      <c r="KD889" s="24"/>
      <c r="KE889" s="24"/>
      <c r="KF889" s="24"/>
      <c r="KG889" s="24"/>
      <c r="KH889" s="24"/>
      <c r="KI889" s="24"/>
      <c r="KJ889" s="24"/>
      <c r="KK889" s="24"/>
      <c r="KL889" s="24"/>
      <c r="KM889" s="24"/>
      <c r="KN889" s="24"/>
      <c r="KO889" s="24"/>
      <c r="KP889" s="24"/>
      <c r="KQ889" s="24"/>
      <c r="KR889" s="24"/>
      <c r="KS889" s="24"/>
      <c r="KT889" s="24"/>
      <c r="KU889" s="24"/>
      <c r="KV889" s="24"/>
      <c r="KW889" s="24"/>
      <c r="KX889" s="24"/>
      <c r="KY889" s="24"/>
      <c r="KZ889" s="24"/>
      <c r="LA889" s="24"/>
      <c r="LB889" s="24"/>
      <c r="LC889" s="24"/>
      <c r="LD889" s="24"/>
      <c r="LE889" s="24"/>
      <c r="LF889" s="24"/>
      <c r="LG889" s="24"/>
      <c r="LH889" s="24"/>
      <c r="LI889" s="24"/>
      <c r="LJ889" s="24"/>
      <c r="LK889" s="24"/>
      <c r="LL889" s="24"/>
      <c r="LM889" s="24"/>
      <c r="LN889" s="24"/>
      <c r="LO889" s="24"/>
      <c r="LP889" s="24"/>
      <c r="LQ889" s="24"/>
      <c r="LR889" s="24"/>
      <c r="LS889" s="24"/>
      <c r="LT889" s="24"/>
      <c r="LU889" s="24"/>
      <c r="LV889" s="24"/>
      <c r="LW889" s="24"/>
      <c r="LX889" s="24"/>
      <c r="LY889" s="24"/>
      <c r="LZ889" s="24"/>
      <c r="MA889" s="24"/>
      <c r="MB889" s="24"/>
      <c r="MC889" s="24"/>
      <c r="MD889" s="24"/>
      <c r="ME889" s="24"/>
      <c r="MF889" s="24"/>
      <c r="MG889" s="24"/>
      <c r="MH889" s="24"/>
      <c r="MI889" s="24"/>
      <c r="MJ889" s="24"/>
      <c r="MK889" s="24"/>
      <c r="ML889" s="24"/>
      <c r="MM889" s="24"/>
      <c r="MN889" s="24"/>
      <c r="MO889" s="24"/>
      <c r="MP889" s="24"/>
      <c r="MQ889" s="24"/>
      <c r="MR889" s="24"/>
      <c r="MS889" s="24"/>
      <c r="MT889" s="24"/>
      <c r="MU889" s="24"/>
      <c r="MV889" s="24"/>
      <c r="MW889" s="24"/>
      <c r="MX889" s="24"/>
      <c r="MY889" s="24"/>
      <c r="MZ889" s="24"/>
      <c r="NA889" s="24"/>
      <c r="NB889" s="24"/>
      <c r="NC889" s="24"/>
      <c r="ND889" s="24"/>
      <c r="NE889" s="24"/>
      <c r="NF889" s="24"/>
      <c r="NG889" s="24"/>
      <c r="NH889" s="24"/>
      <c r="NI889" s="24"/>
      <c r="NJ889" s="24"/>
      <c r="NK889" s="24"/>
      <c r="NL889" s="24"/>
      <c r="NM889" s="24"/>
      <c r="NN889" s="24"/>
      <c r="NO889" s="24"/>
      <c r="NP889" s="24"/>
      <c r="NQ889" s="24"/>
      <c r="NR889" s="24"/>
      <c r="NS889" s="24"/>
      <c r="NT889" s="24"/>
      <c r="NU889" s="24"/>
      <c r="NV889" s="24"/>
      <c r="NW889" s="24"/>
      <c r="NX889" s="24"/>
      <c r="NY889" s="24"/>
      <c r="NZ889" s="24"/>
      <c r="OA889" s="24"/>
      <c r="OB889" s="24"/>
      <c r="OC889" s="24"/>
      <c r="OD889" s="24"/>
      <c r="OE889" s="24"/>
      <c r="OF889" s="24"/>
      <c r="OG889" s="24"/>
      <c r="OH889" s="24"/>
      <c r="OI889" s="24"/>
      <c r="OJ889" s="24"/>
      <c r="OK889" s="24"/>
      <c r="OL889" s="24"/>
      <c r="OM889" s="24"/>
      <c r="ON889" s="24"/>
      <c r="OO889" s="24"/>
      <c r="OP889" s="24"/>
      <c r="OQ889" s="24"/>
      <c r="OR889" s="24"/>
      <c r="OS889" s="24"/>
      <c r="OT889" s="24"/>
      <c r="OU889" s="24"/>
      <c r="OV889" s="24"/>
      <c r="OW889" s="24"/>
      <c r="OX889" s="24"/>
      <c r="OY889" s="24"/>
      <c r="OZ889" s="24"/>
      <c r="PA889" s="24"/>
      <c r="PB889" s="24"/>
      <c r="PC889" s="24"/>
      <c r="PD889" s="24"/>
      <c r="PE889" s="24"/>
      <c r="PF889" s="24"/>
      <c r="PG889" s="24"/>
      <c r="PH889" s="24"/>
      <c r="PI889" s="24"/>
      <c r="PJ889" s="24"/>
      <c r="PK889" s="24"/>
      <c r="PL889" s="24"/>
      <c r="PM889" s="24"/>
      <c r="PN889" s="24"/>
      <c r="PO889" s="24"/>
      <c r="PP889" s="24"/>
      <c r="PQ889" s="24"/>
      <c r="PR889" s="24"/>
      <c r="PS889" s="24"/>
      <c r="PT889" s="24"/>
      <c r="PU889" s="24"/>
      <c r="PV889" s="24"/>
      <c r="PW889" s="24"/>
      <c r="PX889" s="24"/>
      <c r="PY889" s="24"/>
      <c r="PZ889" s="24"/>
      <c r="QA889" s="24"/>
      <c r="QB889" s="24"/>
      <c r="QC889" s="24"/>
      <c r="QD889" s="24"/>
      <c r="QE889" s="24"/>
      <c r="QF889" s="24"/>
      <c r="QG889" s="24"/>
      <c r="QH889" s="24"/>
      <c r="QI889" s="24"/>
      <c r="QJ889" s="24"/>
      <c r="QK889" s="24"/>
      <c r="QL889" s="24"/>
      <c r="QM889" s="24"/>
      <c r="QN889" s="24"/>
      <c r="QO889" s="24"/>
      <c r="QP889" s="24"/>
      <c r="QQ889" s="24"/>
      <c r="QR889" s="24"/>
      <c r="QS889" s="24"/>
      <c r="QT889" s="24"/>
      <c r="QU889" s="24"/>
      <c r="QV889" s="24"/>
      <c r="QW889" s="24"/>
      <c r="QX889" s="24"/>
      <c r="QY889" s="24"/>
      <c r="QZ889" s="24"/>
      <c r="RA889" s="24"/>
      <c r="RB889" s="24"/>
      <c r="RC889" s="24"/>
      <c r="RD889" s="24"/>
      <c r="RE889" s="24"/>
      <c r="RF889" s="24"/>
      <c r="RG889" s="24"/>
      <c r="RH889" s="24"/>
      <c r="RI889" s="24"/>
      <c r="RJ889" s="24"/>
      <c r="RK889" s="24"/>
      <c r="RL889" s="24"/>
      <c r="RM889" s="24"/>
      <c r="RN889" s="24"/>
      <c r="RO889" s="24"/>
      <c r="RP889" s="24"/>
      <c r="RQ889" s="24"/>
      <c r="RR889" s="24"/>
      <c r="RS889" s="24"/>
      <c r="RT889" s="24"/>
      <c r="RU889" s="24"/>
      <c r="RV889" s="24"/>
      <c r="RW889" s="24"/>
      <c r="RX889" s="24"/>
      <c r="RY889" s="24"/>
      <c r="RZ889" s="24"/>
      <c r="SA889" s="24"/>
      <c r="SB889" s="24"/>
      <c r="SC889" s="24"/>
      <c r="SD889" s="24"/>
      <c r="SE889" s="24"/>
      <c r="SF889" s="24"/>
      <c r="SG889" s="24"/>
      <c r="SH889" s="24"/>
      <c r="SI889" s="24"/>
      <c r="SJ889" s="24"/>
      <c r="SK889" s="24"/>
      <c r="SL889" s="24"/>
      <c r="SM889" s="24"/>
      <c r="SN889" s="24"/>
      <c r="SO889" s="24"/>
      <c r="SP889" s="24"/>
      <c r="SQ889" s="24"/>
      <c r="SR889" s="24"/>
      <c r="SS889" s="24"/>
      <c r="ST889" s="24"/>
      <c r="SU889" s="24"/>
      <c r="SV889" s="24"/>
      <c r="SW889" s="24"/>
      <c r="SX889" s="24"/>
      <c r="SY889" s="24"/>
      <c r="SZ889" s="24"/>
      <c r="TA889" s="24"/>
      <c r="TB889" s="24"/>
      <c r="TC889" s="24"/>
      <c r="TD889" s="24"/>
      <c r="TE889" s="24"/>
      <c r="TF889" s="24"/>
      <c r="TG889" s="24"/>
      <c r="TH889" s="24"/>
      <c r="TI889" s="24"/>
      <c r="TJ889" s="24"/>
      <c r="TK889" s="24"/>
      <c r="TL889" s="24"/>
      <c r="TM889" s="24"/>
      <c r="TN889" s="24"/>
      <c r="TO889" s="24"/>
      <c r="TP889" s="24"/>
      <c r="TQ889" s="24"/>
      <c r="TR889" s="24"/>
      <c r="TS889" s="24"/>
      <c r="TT889" s="24"/>
      <c r="TU889" s="24"/>
      <c r="TV889" s="24"/>
      <c r="TW889" s="24"/>
      <c r="TX889" s="24"/>
      <c r="TY889" s="24"/>
      <c r="TZ889" s="24"/>
      <c r="UA889" s="24"/>
      <c r="UB889" s="24"/>
      <c r="UC889" s="24"/>
      <c r="UD889" s="24"/>
      <c r="UE889" s="24"/>
      <c r="UF889" s="24"/>
      <c r="UG889" s="24"/>
      <c r="UH889" s="24"/>
      <c r="UI889" s="24"/>
      <c r="UJ889" s="24"/>
      <c r="UK889" s="24"/>
      <c r="UL889" s="24"/>
      <c r="UM889" s="24"/>
      <c r="UN889" s="24"/>
      <c r="UO889" s="24"/>
      <c r="UP889" s="24"/>
      <c r="UQ889" s="24"/>
      <c r="UR889" s="24"/>
      <c r="US889" s="24"/>
      <c r="UT889" s="24"/>
      <c r="UU889" s="24"/>
      <c r="UV889" s="24"/>
      <c r="UW889" s="24"/>
      <c r="UX889" s="24"/>
      <c r="UY889" s="24"/>
      <c r="UZ889" s="24"/>
      <c r="VA889" s="24"/>
      <c r="VB889" s="24"/>
      <c r="VC889" s="24"/>
      <c r="VD889" s="24"/>
      <c r="VE889" s="24"/>
      <c r="VF889" s="24"/>
      <c r="VG889" s="24"/>
      <c r="VH889" s="24"/>
      <c r="VI889" s="24"/>
      <c r="VJ889" s="24"/>
      <c r="VK889" s="24"/>
      <c r="VL889" s="24"/>
      <c r="VM889" s="24"/>
      <c r="VN889" s="24"/>
      <c r="VO889" s="24"/>
      <c r="VP889" s="24"/>
      <c r="VQ889" s="24"/>
      <c r="VR889" s="24"/>
      <c r="VS889" s="24"/>
      <c r="VT889" s="24"/>
      <c r="VU889" s="24"/>
      <c r="VV889" s="24"/>
      <c r="VW889" s="24"/>
      <c r="VX889" s="24"/>
      <c r="VY889" s="24"/>
      <c r="VZ889" s="24"/>
      <c r="WA889" s="24"/>
      <c r="WB889" s="24"/>
      <c r="WC889" s="24"/>
      <c r="WD889" s="24"/>
      <c r="WE889" s="24"/>
      <c r="WF889" s="24"/>
      <c r="WG889" s="24"/>
      <c r="WH889" s="24"/>
      <c r="WI889" s="24"/>
      <c r="WJ889" s="24"/>
      <c r="WK889" s="24"/>
      <c r="WL889" s="24"/>
      <c r="WM889" s="24"/>
      <c r="WN889" s="24"/>
      <c r="WO889" s="24"/>
      <c r="WP889" s="24"/>
      <c r="WQ889" s="24"/>
      <c r="WR889" s="24"/>
      <c r="WS889" s="24"/>
      <c r="WT889" s="24"/>
      <c r="WU889" s="24"/>
      <c r="WV889" s="24"/>
      <c r="WW889" s="24"/>
      <c r="WX889" s="24"/>
      <c r="WY889" s="24"/>
      <c r="WZ889" s="24"/>
      <c r="XA889" s="24"/>
      <c r="XB889" s="24"/>
      <c r="XC889" s="24"/>
      <c r="XD889" s="24"/>
      <c r="XE889" s="24"/>
      <c r="XF889" s="24"/>
      <c r="XG889" s="24"/>
      <c r="XH889" s="24"/>
      <c r="XI889" s="24"/>
      <c r="XJ889" s="24"/>
      <c r="XK889" s="24"/>
      <c r="XL889" s="24"/>
      <c r="XM889" s="24"/>
      <c r="XN889" s="24"/>
      <c r="XO889" s="24"/>
      <c r="XP889" s="24"/>
      <c r="XQ889" s="24"/>
      <c r="XR889" s="24"/>
      <c r="XS889" s="24"/>
      <c r="XT889" s="24"/>
      <c r="XU889" s="24"/>
      <c r="XV889" s="24"/>
      <c r="XW889" s="24"/>
      <c r="XX889" s="24"/>
      <c r="XY889" s="24"/>
      <c r="XZ889" s="24"/>
      <c r="YA889" s="24"/>
      <c r="YB889" s="24"/>
      <c r="YC889" s="24"/>
      <c r="YD889" s="24"/>
      <c r="YE889" s="24"/>
      <c r="YF889" s="24"/>
      <c r="YG889" s="24"/>
      <c r="YH889" s="24"/>
      <c r="YI889" s="24"/>
      <c r="YJ889" s="24"/>
      <c r="YK889" s="24"/>
      <c r="YL889" s="24"/>
      <c r="YM889" s="24"/>
      <c r="YN889" s="24"/>
      <c r="YO889" s="24"/>
      <c r="YP889" s="24"/>
      <c r="YQ889" s="24"/>
      <c r="YR889" s="24"/>
      <c r="YS889" s="24"/>
      <c r="YT889" s="24"/>
      <c r="YU889" s="24"/>
      <c r="YV889" s="24"/>
      <c r="YW889" s="24"/>
      <c r="YX889" s="24"/>
      <c r="YY889" s="24"/>
      <c r="YZ889" s="24"/>
      <c r="ZA889" s="24"/>
      <c r="ZB889" s="24"/>
      <c r="ZC889" s="24"/>
      <c r="ZD889" s="24"/>
      <c r="ZE889" s="24"/>
      <c r="ZF889" s="24"/>
      <c r="ZG889" s="24"/>
      <c r="ZH889" s="24"/>
      <c r="ZI889" s="24"/>
      <c r="ZJ889" s="24"/>
      <c r="ZK889" s="24"/>
      <c r="ZL889" s="24"/>
      <c r="ZM889" s="24"/>
      <c r="ZN889" s="24"/>
      <c r="ZO889" s="24"/>
      <c r="ZP889" s="24"/>
      <c r="ZQ889" s="24"/>
      <c r="ZR889" s="24"/>
      <c r="ZS889" s="24"/>
      <c r="ZT889" s="24"/>
      <c r="ZU889" s="24"/>
      <c r="ZV889" s="24"/>
      <c r="ZW889" s="24"/>
      <c r="ZX889" s="24"/>
      <c r="ZY889" s="24"/>
      <c r="ZZ889" s="24"/>
      <c r="AAA889" s="24"/>
      <c r="AAB889" s="24"/>
      <c r="AAC889" s="24"/>
      <c r="AAD889" s="24"/>
      <c r="AAE889" s="24"/>
      <c r="AAF889" s="24"/>
      <c r="AAG889" s="24"/>
      <c r="AAH889" s="24"/>
      <c r="AAI889" s="24"/>
      <c r="AAJ889" s="24"/>
      <c r="AAK889" s="24"/>
      <c r="AAL889" s="24"/>
      <c r="AAM889" s="24"/>
      <c r="AAN889" s="24"/>
      <c r="AAO889" s="24"/>
      <c r="AAP889" s="24"/>
      <c r="AAQ889" s="24"/>
      <c r="AAR889" s="24"/>
      <c r="AAS889" s="24"/>
      <c r="AAT889" s="24"/>
      <c r="AAU889" s="24"/>
      <c r="AAV889" s="24"/>
      <c r="AAW889" s="24"/>
      <c r="AAX889" s="24"/>
      <c r="AAY889" s="24"/>
      <c r="AAZ889" s="24"/>
      <c r="ABA889" s="24"/>
      <c r="ABB889" s="24"/>
      <c r="ABC889" s="24"/>
      <c r="ABD889" s="24"/>
      <c r="ABE889" s="24"/>
      <c r="ABF889" s="24"/>
      <c r="ABG889" s="24"/>
      <c r="ABH889" s="24"/>
      <c r="ABI889" s="24"/>
      <c r="ABJ889" s="24"/>
      <c r="ABK889" s="24"/>
      <c r="ABL889" s="24"/>
      <c r="ABM889" s="24"/>
      <c r="ABN889" s="24"/>
      <c r="ABO889" s="24"/>
      <c r="ABP889" s="24"/>
      <c r="ABQ889" s="24"/>
      <c r="ABR889" s="24"/>
      <c r="ABS889" s="24"/>
      <c r="ABT889" s="24"/>
      <c r="ABU889" s="24"/>
      <c r="ABV889" s="24"/>
      <c r="ABW889" s="24"/>
      <c r="ABX889" s="24"/>
      <c r="ABY889" s="24"/>
      <c r="ABZ889" s="24"/>
      <c r="ACA889" s="24"/>
      <c r="ACB889" s="24"/>
      <c r="ACC889" s="24"/>
      <c r="ACD889" s="24"/>
      <c r="ACE889" s="24"/>
      <c r="ACF889" s="24"/>
      <c r="ACG889" s="24"/>
      <c r="ACH889" s="24"/>
      <c r="ACI889" s="24"/>
      <c r="ACJ889" s="24"/>
      <c r="ACK889" s="24"/>
      <c r="ACL889" s="24"/>
      <c r="ACM889" s="24"/>
      <c r="ACN889" s="24"/>
      <c r="ACO889" s="24"/>
      <c r="ACP889" s="24"/>
      <c r="ACQ889" s="24"/>
      <c r="ACR889" s="24"/>
      <c r="ACS889" s="24"/>
      <c r="ACT889" s="24"/>
      <c r="ACU889" s="24"/>
      <c r="ACV889" s="24"/>
      <c r="ACW889" s="24"/>
      <c r="ACX889" s="24"/>
      <c r="ACY889" s="24"/>
      <c r="ACZ889" s="24"/>
      <c r="ADA889" s="24"/>
      <c r="ADB889" s="24"/>
      <c r="ADC889" s="24"/>
      <c r="ADD889" s="24"/>
      <c r="ADE889" s="24"/>
      <c r="ADF889" s="24"/>
      <c r="ADG889" s="24"/>
      <c r="ADH889" s="24"/>
      <c r="ADI889" s="24"/>
      <c r="ADJ889" s="24"/>
      <c r="ADK889" s="24"/>
      <c r="ADL889" s="24"/>
      <c r="ADM889" s="24"/>
      <c r="ADN889" s="24"/>
      <c r="ADO889" s="24"/>
      <c r="ADP889" s="24"/>
      <c r="ADQ889" s="24"/>
      <c r="ADR889" s="24"/>
      <c r="ADS889" s="24"/>
      <c r="ADT889" s="24"/>
      <c r="ADU889" s="24"/>
      <c r="ADV889" s="24"/>
      <c r="ADW889" s="24"/>
      <c r="ADX889" s="24"/>
      <c r="ADY889" s="24"/>
      <c r="ADZ889" s="24"/>
      <c r="AEA889" s="24"/>
      <c r="AEB889" s="24"/>
      <c r="AEC889" s="24"/>
      <c r="AED889" s="24"/>
      <c r="AEE889" s="24"/>
      <c r="AEF889" s="24"/>
      <c r="AEG889" s="24"/>
      <c r="AEH889" s="24"/>
      <c r="AEI889" s="24"/>
      <c r="AEJ889" s="24"/>
      <c r="AEK889" s="24"/>
      <c r="AEL889" s="24"/>
      <c r="AEM889" s="24"/>
      <c r="AEN889" s="24"/>
      <c r="AEO889" s="24"/>
      <c r="AEP889" s="24"/>
      <c r="AEQ889" s="24"/>
      <c r="AER889" s="24"/>
      <c r="AES889" s="24"/>
      <c r="AET889" s="24"/>
      <c r="AEU889" s="24"/>
      <c r="AEV889" s="24"/>
      <c r="AEW889" s="24"/>
      <c r="AEX889" s="24"/>
      <c r="AEY889" s="24"/>
      <c r="AEZ889" s="24"/>
      <c r="AFA889" s="24"/>
      <c r="AFB889" s="24"/>
      <c r="AFC889" s="24"/>
      <c r="AFD889" s="24"/>
      <c r="AFE889" s="24"/>
      <c r="AFF889" s="24"/>
      <c r="AFG889" s="24"/>
      <c r="AFH889" s="24"/>
      <c r="AFI889" s="24"/>
      <c r="AFJ889" s="24"/>
      <c r="AFK889" s="24"/>
      <c r="AFL889" s="24"/>
      <c r="AFM889" s="24"/>
      <c r="AFN889" s="24"/>
      <c r="AFO889" s="24"/>
      <c r="AFP889" s="24"/>
      <c r="AFQ889" s="24"/>
      <c r="AFR889" s="24"/>
      <c r="AFS889" s="24"/>
      <c r="AFT889" s="24"/>
      <c r="AFU889" s="24"/>
      <c r="AFV889" s="24"/>
      <c r="AFW889" s="24"/>
      <c r="AFX889" s="24"/>
      <c r="AFY889" s="24"/>
      <c r="AFZ889" s="24"/>
      <c r="AGA889" s="24"/>
      <c r="AGB889" s="24"/>
      <c r="AGC889" s="24"/>
      <c r="AGD889" s="24"/>
      <c r="AGE889" s="24"/>
      <c r="AGF889" s="24"/>
      <c r="AGG889" s="24"/>
      <c r="AGH889" s="24"/>
      <c r="AGI889" s="24"/>
      <c r="AGJ889" s="24"/>
      <c r="AGK889" s="24"/>
      <c r="AGL889" s="24"/>
      <c r="AGM889" s="24"/>
      <c r="AGN889" s="24"/>
      <c r="AGO889" s="24"/>
      <c r="AGP889" s="24"/>
      <c r="AGQ889" s="24"/>
      <c r="AGR889" s="24"/>
      <c r="AGS889" s="24"/>
      <c r="AGT889" s="24"/>
      <c r="AGU889" s="24"/>
      <c r="AGV889" s="24"/>
      <c r="AGW889" s="24"/>
      <c r="AGX889" s="24"/>
      <c r="AGY889" s="24"/>
      <c r="AGZ889" s="24"/>
      <c r="AHA889" s="24"/>
      <c r="AHB889" s="24"/>
      <c r="AHC889" s="24"/>
      <c r="AHD889" s="24"/>
      <c r="AHE889" s="24"/>
      <c r="AHF889" s="24"/>
      <c r="AHG889" s="24"/>
      <c r="AHH889" s="24"/>
      <c r="AHI889" s="24"/>
      <c r="AHJ889" s="24"/>
      <c r="AHK889" s="24"/>
      <c r="AHL889" s="24"/>
      <c r="AHM889" s="24"/>
      <c r="AHN889" s="24"/>
      <c r="AHO889" s="24"/>
      <c r="AHP889" s="24"/>
      <c r="AHQ889" s="24"/>
      <c r="AHR889" s="24"/>
      <c r="AHS889" s="24"/>
      <c r="AHT889" s="24"/>
      <c r="AHU889" s="24"/>
      <c r="AHV889" s="24"/>
      <c r="AHW889" s="24"/>
      <c r="AHX889" s="24"/>
      <c r="AHY889" s="24"/>
      <c r="AHZ889" s="24"/>
      <c r="AIA889" s="24"/>
      <c r="AIB889" s="24"/>
      <c r="AIC889" s="24"/>
      <c r="AID889" s="24"/>
      <c r="AIE889" s="24"/>
      <c r="AIF889" s="24"/>
      <c r="AIG889" s="24"/>
      <c r="AIH889" s="24"/>
      <c r="AII889" s="24"/>
      <c r="AIJ889" s="24"/>
      <c r="AIK889" s="24"/>
      <c r="AIL889" s="24"/>
      <c r="AIM889" s="24"/>
      <c r="AIN889" s="24"/>
      <c r="AIO889" s="24"/>
      <c r="AIP889" s="24"/>
      <c r="AIQ889" s="24"/>
      <c r="AIR889" s="24"/>
      <c r="AIS889" s="24"/>
      <c r="AIT889" s="24"/>
      <c r="AIU889" s="24"/>
      <c r="AIV889" s="24"/>
      <c r="AIW889" s="24"/>
      <c r="AIX889" s="24"/>
      <c r="AIY889" s="24"/>
      <c r="AIZ889" s="24"/>
      <c r="AJA889" s="24"/>
      <c r="AJB889" s="24"/>
      <c r="AJC889" s="24"/>
      <c r="AJD889" s="24"/>
      <c r="AJE889" s="24"/>
      <c r="AJF889" s="24"/>
      <c r="AJG889" s="24"/>
      <c r="AJH889" s="24"/>
      <c r="AJI889" s="24"/>
      <c r="AJJ889" s="24"/>
      <c r="AJK889" s="24"/>
      <c r="AJL889" s="24"/>
      <c r="AJM889" s="24"/>
      <c r="AJN889" s="24"/>
      <c r="AJO889" s="24"/>
      <c r="AJP889" s="24"/>
      <c r="AJQ889" s="24"/>
      <c r="AJR889" s="24"/>
      <c r="AJS889" s="24"/>
      <c r="AJT889" s="24"/>
      <c r="AJU889" s="24"/>
      <c r="AJV889" s="24"/>
      <c r="AJW889" s="24"/>
      <c r="AJX889" s="24"/>
      <c r="AJY889" s="24"/>
      <c r="AJZ889" s="24"/>
      <c r="AKA889" s="24"/>
      <c r="AKB889" s="24"/>
      <c r="AKC889" s="24"/>
      <c r="AKD889" s="24"/>
      <c r="AKE889" s="24"/>
      <c r="AKF889" s="24"/>
      <c r="AKG889" s="24"/>
      <c r="AKH889" s="24"/>
      <c r="AKI889" s="24"/>
      <c r="AKJ889" s="24"/>
      <c r="AKK889" s="24"/>
      <c r="AKL889" s="24"/>
      <c r="AKM889" s="24"/>
      <c r="AKN889" s="24"/>
      <c r="AKO889" s="24"/>
      <c r="AKP889" s="24"/>
      <c r="AKQ889" s="24"/>
      <c r="AKR889" s="24"/>
      <c r="AKS889" s="24"/>
      <c r="AKT889" s="24"/>
      <c r="AKU889" s="24"/>
      <c r="AKV889" s="24"/>
      <c r="AKW889" s="24"/>
      <c r="AKX889" s="24"/>
      <c r="AKY889" s="24"/>
      <c r="AKZ889" s="24"/>
      <c r="ALA889" s="24"/>
      <c r="ALB889" s="24"/>
      <c r="ALC889" s="24"/>
      <c r="ALD889" s="24"/>
      <c r="ALE889" s="24"/>
      <c r="ALF889" s="24"/>
      <c r="ALG889" s="24"/>
      <c r="ALH889" s="24"/>
      <c r="ALI889" s="24"/>
      <c r="ALJ889" s="24"/>
      <c r="ALK889" s="24"/>
      <c r="ALL889" s="24"/>
      <c r="ALM889" s="24"/>
      <c r="ALN889" s="24"/>
      <c r="ALO889" s="24"/>
      <c r="ALP889" s="24"/>
      <c r="ALQ889" s="24"/>
      <c r="ALR889" s="24"/>
      <c r="ALS889" s="24"/>
      <c r="ALT889" s="24"/>
      <c r="ALU889" s="24"/>
      <c r="ALV889" s="24"/>
      <c r="ALW889" s="24"/>
      <c r="ALX889" s="24"/>
      <c r="ALY889" s="24"/>
      <c r="ALZ889" s="24"/>
      <c r="AMA889" s="24"/>
      <c r="AMB889" s="24"/>
      <c r="AMC889" s="24"/>
      <c r="AMD889" s="24"/>
      <c r="AME889" s="24"/>
      <c r="AMF889" s="24"/>
      <c r="AMG889" s="24"/>
      <c r="AMH889" s="24"/>
      <c r="AMI889" s="24"/>
      <c r="AMJ889" s="24"/>
      <c r="AMK889" s="24"/>
      <c r="AML889" s="24"/>
      <c r="AMM889" s="24"/>
      <c r="AMN889" s="24"/>
      <c r="AMO889" s="24"/>
      <c r="AMP889" s="24"/>
      <c r="AMQ889" s="24"/>
      <c r="AMR889" s="24"/>
      <c r="AMS889" s="24"/>
      <c r="AMT889" s="24"/>
      <c r="AMU889" s="24"/>
      <c r="AMV889" s="24"/>
      <c r="AMW889" s="24"/>
      <c r="AMX889" s="24"/>
      <c r="AMY889" s="24"/>
      <c r="AMZ889" s="24"/>
      <c r="ANA889" s="24"/>
      <c r="ANB889" s="24"/>
      <c r="ANC889" s="24"/>
      <c r="AND889" s="24"/>
      <c r="ANE889" s="24"/>
      <c r="ANF889" s="24"/>
      <c r="ANG889" s="24"/>
      <c r="ANH889" s="24"/>
      <c r="ANI889" s="24"/>
      <c r="ANJ889" s="24"/>
      <c r="ANK889" s="24"/>
      <c r="ANL889" s="24"/>
      <c r="ANM889" s="24"/>
      <c r="ANN889" s="24"/>
      <c r="ANO889" s="24"/>
      <c r="ANP889" s="24"/>
      <c r="ANQ889" s="24"/>
      <c r="ANR889" s="24"/>
      <c r="ANS889" s="24"/>
      <c r="ANT889" s="24"/>
      <c r="ANU889" s="24"/>
      <c r="ANV889" s="24"/>
      <c r="ANW889" s="24"/>
      <c r="ANX889" s="24"/>
      <c r="ANY889" s="24"/>
      <c r="ANZ889" s="24"/>
      <c r="AOA889" s="24"/>
      <c r="AOB889" s="24"/>
      <c r="AOC889" s="24"/>
      <c r="AOD889" s="24"/>
      <c r="AOE889" s="24"/>
      <c r="AOF889" s="24"/>
      <c r="AOG889" s="24"/>
      <c r="AOH889" s="24"/>
      <c r="AOI889" s="24"/>
      <c r="AOJ889" s="24"/>
      <c r="AOK889" s="24"/>
      <c r="AOL889" s="24"/>
      <c r="AOM889" s="24"/>
      <c r="AON889" s="24"/>
      <c r="AOO889" s="24"/>
      <c r="AOP889" s="24"/>
      <c r="AOQ889" s="24"/>
      <c r="AOR889" s="24"/>
      <c r="AOS889" s="24"/>
      <c r="AOT889" s="24"/>
      <c r="AOU889" s="24"/>
      <c r="AOV889" s="24"/>
      <c r="AOW889" s="24"/>
      <c r="AOX889" s="24"/>
      <c r="AOY889" s="24"/>
      <c r="AOZ889" s="24"/>
      <c r="APA889" s="24"/>
      <c r="APB889" s="24"/>
      <c r="APC889" s="24"/>
      <c r="APD889" s="24"/>
      <c r="APE889" s="24"/>
      <c r="APF889" s="24"/>
      <c r="APG889" s="24"/>
      <c r="APH889" s="24"/>
      <c r="API889" s="24"/>
      <c r="APJ889" s="24"/>
      <c r="APK889" s="24"/>
      <c r="APL889" s="24"/>
      <c r="APM889" s="24"/>
      <c r="APN889" s="24"/>
      <c r="APO889" s="24"/>
      <c r="APP889" s="24"/>
      <c r="APQ889" s="24"/>
      <c r="APR889" s="24"/>
      <c r="APS889" s="24"/>
      <c r="APT889" s="24"/>
      <c r="APU889" s="24"/>
      <c r="APV889" s="24"/>
      <c r="APW889" s="24"/>
      <c r="APX889" s="24"/>
      <c r="APY889" s="24"/>
      <c r="APZ889" s="24"/>
      <c r="AQA889" s="24"/>
      <c r="AQB889" s="24"/>
      <c r="AQC889" s="24"/>
      <c r="AQD889" s="24"/>
      <c r="AQE889" s="24"/>
      <c r="AQF889" s="24"/>
      <c r="AQG889" s="24"/>
      <c r="AQH889" s="24"/>
      <c r="AQI889" s="24"/>
      <c r="AQJ889" s="24"/>
      <c r="AQK889" s="24"/>
      <c r="AQL889" s="24"/>
      <c r="AQM889" s="24"/>
      <c r="AQN889" s="24"/>
      <c r="AQO889" s="24"/>
      <c r="AQP889" s="24"/>
      <c r="AQQ889" s="24"/>
      <c r="AQR889" s="24"/>
      <c r="AQS889" s="24"/>
      <c r="AQT889" s="24"/>
      <c r="AQU889" s="24"/>
      <c r="AQV889" s="24"/>
      <c r="AQW889" s="24"/>
      <c r="AQX889" s="24"/>
      <c r="AQY889" s="24"/>
      <c r="AQZ889" s="24"/>
      <c r="ARA889" s="24"/>
      <c r="ARB889" s="24"/>
      <c r="ARC889" s="24"/>
      <c r="ARD889" s="24"/>
      <c r="ARE889" s="24"/>
      <c r="ARF889" s="24"/>
      <c r="ARG889" s="24"/>
      <c r="ARH889" s="24"/>
      <c r="ARI889" s="24"/>
      <c r="ARJ889" s="24"/>
      <c r="ARK889" s="24"/>
      <c r="ARL889" s="24"/>
      <c r="ARM889" s="24"/>
      <c r="ARN889" s="24"/>
      <c r="ARO889" s="24"/>
      <c r="ARP889" s="24"/>
      <c r="ARQ889" s="24"/>
      <c r="ARR889" s="24"/>
      <c r="ARS889" s="24"/>
      <c r="ART889" s="24"/>
      <c r="ARU889" s="24"/>
      <c r="ARV889" s="24"/>
      <c r="ARW889" s="24"/>
      <c r="ARX889" s="24"/>
      <c r="ARY889" s="24"/>
      <c r="ARZ889" s="24"/>
      <c r="ASA889" s="24"/>
      <c r="ASB889" s="24"/>
      <c r="ASC889" s="24"/>
      <c r="ASD889" s="24"/>
      <c r="ASE889" s="24"/>
      <c r="ASF889" s="24"/>
      <c r="ASG889" s="24"/>
      <c r="ASH889" s="24"/>
      <c r="ASI889" s="24"/>
      <c r="ASJ889" s="24"/>
      <c r="ASK889" s="24"/>
      <c r="ASL889" s="24"/>
      <c r="ASM889" s="24"/>
      <c r="ASN889" s="24"/>
      <c r="ASO889" s="24"/>
      <c r="ASP889" s="24"/>
      <c r="ASQ889" s="24"/>
      <c r="ASR889" s="24"/>
      <c r="ASS889" s="24"/>
      <c r="AST889" s="24"/>
      <c r="ASU889" s="24"/>
      <c r="ASV889" s="24"/>
      <c r="ASW889" s="24"/>
      <c r="ASX889" s="24"/>
      <c r="ASY889" s="24"/>
      <c r="ASZ889" s="24"/>
      <c r="ATA889" s="24"/>
      <c r="ATB889" s="24"/>
      <c r="ATC889" s="24"/>
      <c r="ATD889" s="24"/>
      <c r="ATE889" s="24"/>
      <c r="ATF889" s="24"/>
      <c r="ATG889" s="24"/>
      <c r="ATH889" s="24"/>
      <c r="ATI889" s="24"/>
      <c r="ATJ889" s="24"/>
      <c r="ATK889" s="24"/>
      <c r="ATL889" s="24"/>
      <c r="ATM889" s="24"/>
      <c r="ATN889" s="24"/>
      <c r="ATO889" s="24"/>
      <c r="ATP889" s="24"/>
      <c r="ATQ889" s="24"/>
      <c r="ATR889" s="24"/>
      <c r="ATS889" s="24"/>
      <c r="ATT889" s="24"/>
      <c r="ATU889" s="24"/>
      <c r="ATV889" s="24"/>
      <c r="ATW889" s="24"/>
      <c r="ATX889" s="24"/>
      <c r="ATY889" s="24"/>
      <c r="ATZ889" s="24"/>
      <c r="AUA889" s="24"/>
      <c r="AUB889" s="24"/>
      <c r="AUC889" s="24"/>
      <c r="AUD889" s="24"/>
      <c r="AUE889" s="24"/>
      <c r="AUF889" s="24"/>
      <c r="AUG889" s="24"/>
      <c r="AUH889" s="24"/>
      <c r="AUI889" s="24"/>
      <c r="AUJ889" s="24"/>
      <c r="AUK889" s="24"/>
      <c r="AUL889" s="24"/>
      <c r="AUM889" s="24"/>
      <c r="AUN889" s="24"/>
      <c r="AUO889" s="24"/>
      <c r="AUP889" s="24"/>
      <c r="AUQ889" s="24"/>
      <c r="AUR889" s="24"/>
      <c r="AUS889" s="24"/>
      <c r="AUT889" s="24"/>
      <c r="AUU889" s="24"/>
      <c r="AUV889" s="24"/>
      <c r="AUW889" s="24"/>
      <c r="AUX889" s="24"/>
      <c r="AUY889" s="24"/>
      <c r="AUZ889" s="24"/>
      <c r="AVA889" s="24"/>
      <c r="AVB889" s="24"/>
      <c r="AVC889" s="24"/>
      <c r="AVD889" s="24"/>
      <c r="AVE889" s="24"/>
      <c r="AVF889" s="24"/>
      <c r="AVG889" s="24"/>
      <c r="AVH889" s="24"/>
      <c r="AVI889" s="24"/>
      <c r="AVJ889" s="24"/>
      <c r="AVK889" s="24"/>
      <c r="AVL889" s="24"/>
      <c r="AVM889" s="24"/>
      <c r="AVN889" s="24"/>
      <c r="AVO889" s="24"/>
      <c r="AVP889" s="24"/>
      <c r="AVQ889" s="24"/>
      <c r="AVR889" s="24"/>
      <c r="AVS889" s="24"/>
      <c r="AVT889" s="24"/>
      <c r="AVU889" s="24"/>
      <c r="AVV889" s="24"/>
      <c r="AVW889" s="24"/>
      <c r="AVX889" s="24"/>
      <c r="AVY889" s="24"/>
      <c r="AVZ889" s="24"/>
      <c r="AWA889" s="24"/>
      <c r="AWB889" s="24"/>
      <c r="AWC889" s="24"/>
      <c r="AWD889" s="24"/>
      <c r="AWE889" s="24"/>
      <c r="AWF889" s="24"/>
      <c r="AWG889" s="24"/>
      <c r="AWH889" s="24"/>
      <c r="AWI889" s="24"/>
      <c r="AWJ889" s="24"/>
      <c r="AWK889" s="24"/>
      <c r="AWL889" s="24"/>
      <c r="AWM889" s="24"/>
      <c r="AWN889" s="24"/>
      <c r="AWO889" s="24"/>
      <c r="AWP889" s="24"/>
      <c r="AWQ889" s="24"/>
      <c r="AWR889" s="24"/>
      <c r="AWS889" s="24"/>
      <c r="AWT889" s="24"/>
      <c r="AWU889" s="24"/>
      <c r="AWV889" s="24"/>
      <c r="AWW889" s="24"/>
      <c r="AWX889" s="24"/>
      <c r="AWY889" s="24"/>
      <c r="AWZ889" s="24"/>
      <c r="AXA889" s="24"/>
      <c r="AXB889" s="24"/>
      <c r="AXC889" s="24"/>
      <c r="AXD889" s="24"/>
      <c r="AXE889" s="24"/>
      <c r="AXF889" s="24"/>
      <c r="AXG889" s="24"/>
      <c r="AXH889" s="24"/>
      <c r="AXI889" s="24"/>
      <c r="AXJ889" s="24"/>
      <c r="AXK889" s="24"/>
      <c r="AXL889" s="24"/>
      <c r="AXM889" s="24"/>
      <c r="AXN889" s="24"/>
      <c r="AXO889" s="24"/>
      <c r="AXP889" s="24"/>
      <c r="AXQ889" s="24"/>
      <c r="AXR889" s="24"/>
      <c r="AXS889" s="24"/>
      <c r="AXT889" s="24"/>
      <c r="AXU889" s="24"/>
      <c r="AXV889" s="24"/>
      <c r="AXW889" s="24"/>
      <c r="AXX889" s="24"/>
      <c r="AXY889" s="24"/>
      <c r="AXZ889" s="24"/>
      <c r="AYA889" s="24"/>
      <c r="AYB889" s="24"/>
      <c r="AYC889" s="24"/>
      <c r="AYD889" s="24"/>
      <c r="AYE889" s="24"/>
      <c r="AYF889" s="24"/>
      <c r="AYG889" s="24"/>
      <c r="AYH889" s="24"/>
      <c r="AYI889" s="24"/>
      <c r="AYJ889" s="24"/>
      <c r="AYK889" s="24"/>
      <c r="AYL889" s="24"/>
      <c r="AYM889" s="24"/>
      <c r="AYN889" s="24"/>
      <c r="AYO889" s="24"/>
      <c r="AYP889" s="24"/>
      <c r="AYQ889" s="24"/>
      <c r="AYR889" s="24"/>
      <c r="AYS889" s="24"/>
      <c r="AYT889" s="24"/>
      <c r="AYU889" s="24"/>
      <c r="AYV889" s="24"/>
      <c r="AYW889" s="24"/>
      <c r="AYX889" s="24"/>
      <c r="AYY889" s="24"/>
      <c r="AYZ889" s="24"/>
      <c r="AZA889" s="24"/>
      <c r="AZB889" s="24"/>
      <c r="AZC889" s="24"/>
      <c r="AZD889" s="24"/>
      <c r="AZE889" s="24"/>
      <c r="AZF889" s="24"/>
      <c r="AZG889" s="24"/>
      <c r="AZH889" s="24"/>
      <c r="AZI889" s="24"/>
      <c r="AZJ889" s="24"/>
      <c r="AZK889" s="24"/>
      <c r="AZL889" s="24"/>
      <c r="AZM889" s="24"/>
      <c r="AZN889" s="24"/>
      <c r="AZO889" s="24"/>
      <c r="AZP889" s="24"/>
      <c r="AZQ889" s="24"/>
      <c r="AZR889" s="24"/>
      <c r="AZS889" s="24"/>
      <c r="AZT889" s="24"/>
      <c r="AZU889" s="24"/>
      <c r="AZV889" s="24"/>
      <c r="AZW889" s="24"/>
      <c r="AZX889" s="24"/>
      <c r="AZY889" s="24"/>
      <c r="AZZ889" s="24"/>
      <c r="BAA889" s="24"/>
      <c r="BAB889" s="24"/>
      <c r="BAC889" s="24"/>
      <c r="BAD889" s="24"/>
      <c r="BAE889" s="24"/>
      <c r="BAF889" s="24"/>
      <c r="BAG889" s="24"/>
      <c r="BAH889" s="24"/>
      <c r="BAI889" s="24"/>
      <c r="BAJ889" s="24"/>
      <c r="BAK889" s="24"/>
      <c r="BAL889" s="24"/>
      <c r="BAM889" s="24"/>
      <c r="BAN889" s="24"/>
      <c r="BAO889" s="24"/>
      <c r="BAP889" s="24"/>
    </row>
    <row r="890" spans="1:1394" s="19" customFormat="1" x14ac:dyDescent="0.25">
      <c r="A890" s="19" t="str">
        <f>IF(YEAR(G890)=2024,#REF!,"")</f>
        <v/>
      </c>
      <c r="B890" s="19" t="str">
        <f>IF(YEAR(G890)=2025,#REF!,"")</f>
        <v/>
      </c>
      <c r="C890" s="19" t="str">
        <f t="shared" si="70"/>
        <v>Afternoon45196</v>
      </c>
      <c r="D890" s="19" t="str">
        <f>IF('by region'!$C$2="Any","Any",'Turf only'!V890)&amp;M890&amp;IF('by region'!$I$2="Any","Any",N890)&amp;G890</f>
        <v>AnyJumpAny45196</v>
      </c>
      <c r="E890" s="19" t="e">
        <f>IF(I890=#REF!,'Turf only'!G890,"")</f>
        <v>#REF!</v>
      </c>
      <c r="F890" s="19" t="e">
        <f t="shared" si="71"/>
        <v>#REF!</v>
      </c>
      <c r="G890" s="15">
        <v>45196</v>
      </c>
      <c r="H890" s="16" t="s">
        <v>27</v>
      </c>
      <c r="I890" s="16" t="s">
        <v>84</v>
      </c>
      <c r="J890" s="16" t="s">
        <v>9</v>
      </c>
      <c r="K890" s="14" t="s">
        <v>10</v>
      </c>
      <c r="L890" s="14" t="s">
        <v>11</v>
      </c>
      <c r="M890" s="16" t="s">
        <v>12</v>
      </c>
      <c r="N890" s="16" t="s">
        <v>13</v>
      </c>
      <c r="O890" s="16" t="s">
        <v>14</v>
      </c>
      <c r="P890" s="23">
        <f t="shared" si="72"/>
        <v>1</v>
      </c>
      <c r="Q890" s="23" cm="1">
        <f t="array" ref="Q890">SUMPRODUCT(($G$2:$G$2765=G890)*(P890&gt;$P$2:$P$2765))+1</f>
        <v>1</v>
      </c>
      <c r="R890" s="23" t="e">
        <f>(Q890*100000)+#REF!</f>
        <v>#REF!</v>
      </c>
      <c r="S890" s="19" t="e" cm="1">
        <f t="array" ref="S890">SUMPRODUCT(($G$2:$G$2765=G890)*(R890&gt;$R$2:$R$2765))+1</f>
        <v>#REF!</v>
      </c>
      <c r="T890" s="19" t="str">
        <f t="shared" si="73"/>
        <v xml:space="preserve">Perth </v>
      </c>
      <c r="U890" s="19">
        <v>0</v>
      </c>
      <c r="V890" s="19" t="s">
        <v>17</v>
      </c>
      <c r="W890" s="19">
        <f t="shared" si="74"/>
        <v>2023</v>
      </c>
      <c r="X890" s="24"/>
      <c r="Y890" s="24"/>
      <c r="Z890" s="24"/>
      <c r="AA890" s="24"/>
      <c r="AB890" s="24"/>
      <c r="AC890" s="24"/>
      <c r="AD890" s="24"/>
      <c r="AE890" s="24"/>
      <c r="AF890" s="24"/>
      <c r="AG890" s="24"/>
      <c r="AH890" s="24"/>
      <c r="AI890" s="24"/>
      <c r="AJ890" s="24"/>
      <c r="AK890" s="24"/>
      <c r="AL890" s="24"/>
      <c r="AM890" s="24"/>
      <c r="AN890" s="24"/>
      <c r="AO890" s="24"/>
      <c r="AP890" s="24"/>
      <c r="AQ890" s="24"/>
      <c r="AR890" s="24"/>
      <c r="AS890" s="24"/>
      <c r="AT890" s="24"/>
      <c r="AU890" s="24"/>
      <c r="AV890" s="24"/>
      <c r="AW890" s="24"/>
      <c r="AX890" s="24"/>
      <c r="AY890" s="24"/>
      <c r="AZ890" s="24"/>
      <c r="BA890" s="24"/>
      <c r="BB890" s="24"/>
      <c r="BC890" s="24"/>
      <c r="BD890" s="24"/>
      <c r="BE890" s="24"/>
      <c r="BF890" s="24"/>
      <c r="BG890" s="24"/>
      <c r="BH890" s="24"/>
      <c r="BI890" s="24"/>
      <c r="BJ890" s="24"/>
      <c r="BK890" s="24"/>
      <c r="BL890" s="24"/>
      <c r="BM890" s="24"/>
      <c r="BN890" s="24"/>
      <c r="BO890" s="24"/>
      <c r="BP890" s="24"/>
      <c r="BQ890" s="24"/>
      <c r="BR890" s="24"/>
      <c r="BS890" s="24"/>
      <c r="BT890" s="24"/>
      <c r="BU890" s="24"/>
      <c r="BV890" s="24"/>
      <c r="BW890" s="24"/>
      <c r="BX890" s="24"/>
      <c r="BY890" s="24"/>
      <c r="BZ890" s="24"/>
      <c r="CA890" s="24"/>
      <c r="CB890" s="24"/>
      <c r="CC890" s="24"/>
      <c r="CD890" s="24"/>
      <c r="CE890" s="24"/>
      <c r="CF890" s="24"/>
      <c r="CG890" s="24"/>
      <c r="CH890" s="24"/>
      <c r="CI890" s="24"/>
      <c r="CJ890" s="24"/>
      <c r="CK890" s="24"/>
      <c r="CL890" s="24"/>
      <c r="CM890" s="24"/>
      <c r="CN890" s="24"/>
      <c r="CO890" s="24"/>
      <c r="CP890" s="24"/>
      <c r="CQ890" s="24"/>
      <c r="CR890" s="24"/>
      <c r="CS890" s="24"/>
      <c r="CT890" s="24"/>
      <c r="CU890" s="24"/>
      <c r="CV890" s="24"/>
      <c r="CW890" s="24"/>
      <c r="CX890" s="24"/>
      <c r="CY890" s="24"/>
      <c r="CZ890" s="24"/>
      <c r="DA890" s="24"/>
      <c r="DB890" s="24"/>
      <c r="DC890" s="24"/>
      <c r="DD890" s="24"/>
      <c r="DE890" s="24"/>
      <c r="DF890" s="24"/>
      <c r="DG890" s="24"/>
      <c r="DH890" s="24"/>
      <c r="DI890" s="24"/>
      <c r="DJ890" s="24"/>
      <c r="DK890" s="24"/>
      <c r="DL890" s="24"/>
      <c r="DM890" s="24"/>
      <c r="DN890" s="24"/>
      <c r="DO890" s="24"/>
      <c r="DP890" s="24"/>
      <c r="DQ890" s="24"/>
      <c r="DR890" s="24"/>
      <c r="DS890" s="24"/>
      <c r="DT890" s="24"/>
      <c r="DU890" s="24"/>
      <c r="DV890" s="24"/>
      <c r="DW890" s="24"/>
      <c r="DX890" s="24"/>
      <c r="DY890" s="24"/>
      <c r="DZ890" s="24"/>
      <c r="EA890" s="24"/>
      <c r="EB890" s="24"/>
      <c r="EC890" s="24"/>
      <c r="ED890" s="24"/>
      <c r="EE890" s="24"/>
      <c r="EF890" s="24"/>
      <c r="EG890" s="24"/>
      <c r="EH890" s="24"/>
      <c r="EI890" s="24"/>
      <c r="EJ890" s="24"/>
      <c r="EK890" s="24"/>
      <c r="EL890" s="24"/>
      <c r="EM890" s="24"/>
      <c r="EN890" s="24"/>
      <c r="EO890" s="24"/>
      <c r="EP890" s="24"/>
      <c r="EQ890" s="24"/>
      <c r="ER890" s="24"/>
      <c r="ES890" s="24"/>
      <c r="ET890" s="24"/>
      <c r="EU890" s="24"/>
      <c r="EV890" s="24"/>
      <c r="EW890" s="24"/>
      <c r="EX890" s="24"/>
      <c r="EY890" s="24"/>
      <c r="EZ890" s="24"/>
      <c r="FA890" s="24"/>
      <c r="FB890" s="24"/>
      <c r="FC890" s="24"/>
      <c r="FD890" s="24"/>
      <c r="FE890" s="24"/>
      <c r="FF890" s="24"/>
      <c r="FG890" s="24"/>
      <c r="FH890" s="24"/>
      <c r="FI890" s="24"/>
      <c r="FJ890" s="24"/>
      <c r="FK890" s="24"/>
      <c r="FL890" s="24"/>
      <c r="FM890" s="24"/>
      <c r="FN890" s="24"/>
      <c r="FO890" s="24"/>
      <c r="FP890" s="24"/>
      <c r="FQ890" s="24"/>
      <c r="FR890" s="24"/>
      <c r="FS890" s="24"/>
      <c r="FT890" s="24"/>
      <c r="FU890" s="24"/>
      <c r="FV890" s="24"/>
      <c r="FW890" s="24"/>
      <c r="FX890" s="24"/>
      <c r="FY890" s="24"/>
      <c r="FZ890" s="24"/>
      <c r="GA890" s="24"/>
      <c r="GB890" s="24"/>
      <c r="GC890" s="24"/>
      <c r="GD890" s="24"/>
      <c r="GE890" s="24"/>
      <c r="GF890" s="24"/>
      <c r="GG890" s="24"/>
      <c r="GH890" s="24"/>
      <c r="GI890" s="24"/>
      <c r="GJ890" s="24"/>
      <c r="GK890" s="24"/>
      <c r="GL890" s="24"/>
      <c r="GM890" s="24"/>
      <c r="GN890" s="24"/>
      <c r="GO890" s="24"/>
      <c r="GP890" s="24"/>
      <c r="GQ890" s="24"/>
      <c r="GR890" s="24"/>
      <c r="GS890" s="24"/>
      <c r="GT890" s="24"/>
      <c r="GU890" s="24"/>
      <c r="GV890" s="24"/>
      <c r="GW890" s="24"/>
      <c r="GX890" s="24"/>
      <c r="GY890" s="24"/>
      <c r="GZ890" s="24"/>
      <c r="HA890" s="24"/>
      <c r="HB890" s="24"/>
      <c r="HC890" s="24"/>
      <c r="HD890" s="24"/>
      <c r="HE890" s="24"/>
      <c r="HF890" s="24"/>
      <c r="HG890" s="24"/>
      <c r="HH890" s="24"/>
      <c r="HI890" s="24"/>
      <c r="HJ890" s="24"/>
      <c r="HK890" s="24"/>
      <c r="HL890" s="24"/>
      <c r="HM890" s="24"/>
      <c r="HN890" s="24"/>
      <c r="HO890" s="24"/>
      <c r="HP890" s="24"/>
      <c r="HQ890" s="24"/>
      <c r="HR890" s="24"/>
      <c r="HS890" s="24"/>
      <c r="HT890" s="24"/>
      <c r="HU890" s="24"/>
      <c r="HV890" s="24"/>
      <c r="HW890" s="24"/>
      <c r="HX890" s="24"/>
      <c r="HY890" s="24"/>
      <c r="HZ890" s="24"/>
      <c r="IA890" s="24"/>
      <c r="IB890" s="24"/>
      <c r="IC890" s="24"/>
      <c r="ID890" s="24"/>
      <c r="IE890" s="24"/>
      <c r="IF890" s="24"/>
      <c r="IG890" s="24"/>
      <c r="IH890" s="24"/>
      <c r="II890" s="24"/>
      <c r="IJ890" s="24"/>
      <c r="IK890" s="24"/>
      <c r="IL890" s="24"/>
      <c r="IM890" s="24"/>
      <c r="IN890" s="24"/>
      <c r="IO890" s="24"/>
      <c r="IP890" s="24"/>
      <c r="IQ890" s="24"/>
      <c r="IR890" s="24"/>
      <c r="IS890" s="24"/>
      <c r="IT890" s="24"/>
      <c r="IU890" s="24"/>
      <c r="IV890" s="24"/>
      <c r="IW890" s="24"/>
      <c r="IX890" s="24"/>
      <c r="IY890" s="24"/>
      <c r="IZ890" s="24"/>
      <c r="JA890" s="24"/>
      <c r="JB890" s="24"/>
      <c r="JC890" s="24"/>
      <c r="JD890" s="24"/>
      <c r="JE890" s="24"/>
      <c r="JF890" s="24"/>
      <c r="JG890" s="24"/>
      <c r="JH890" s="24"/>
      <c r="JI890" s="24"/>
      <c r="JJ890" s="24"/>
      <c r="JK890" s="24"/>
      <c r="JL890" s="24"/>
      <c r="JM890" s="24"/>
      <c r="JN890" s="24"/>
      <c r="JO890" s="24"/>
      <c r="JP890" s="24"/>
      <c r="JQ890" s="24"/>
      <c r="JR890" s="24"/>
      <c r="JS890" s="24"/>
      <c r="JT890" s="24"/>
      <c r="JU890" s="24"/>
      <c r="JV890" s="24"/>
      <c r="JW890" s="24"/>
      <c r="JX890" s="24"/>
      <c r="JY890" s="24"/>
      <c r="JZ890" s="24"/>
      <c r="KA890" s="24"/>
      <c r="KB890" s="24"/>
      <c r="KC890" s="24"/>
      <c r="KD890" s="24"/>
      <c r="KE890" s="24"/>
      <c r="KF890" s="24"/>
      <c r="KG890" s="24"/>
      <c r="KH890" s="24"/>
      <c r="KI890" s="24"/>
      <c r="KJ890" s="24"/>
      <c r="KK890" s="24"/>
      <c r="KL890" s="24"/>
      <c r="KM890" s="24"/>
      <c r="KN890" s="24"/>
      <c r="KO890" s="24"/>
      <c r="KP890" s="24"/>
      <c r="KQ890" s="24"/>
      <c r="KR890" s="24"/>
      <c r="KS890" s="24"/>
      <c r="KT890" s="24"/>
      <c r="KU890" s="24"/>
      <c r="KV890" s="24"/>
      <c r="KW890" s="24"/>
      <c r="KX890" s="24"/>
      <c r="KY890" s="24"/>
      <c r="KZ890" s="24"/>
      <c r="LA890" s="24"/>
      <c r="LB890" s="24"/>
      <c r="LC890" s="24"/>
      <c r="LD890" s="24"/>
      <c r="LE890" s="24"/>
      <c r="LF890" s="24"/>
      <c r="LG890" s="24"/>
      <c r="LH890" s="24"/>
      <c r="LI890" s="24"/>
      <c r="LJ890" s="24"/>
      <c r="LK890" s="24"/>
      <c r="LL890" s="24"/>
      <c r="LM890" s="24"/>
      <c r="LN890" s="24"/>
      <c r="LO890" s="24"/>
      <c r="LP890" s="24"/>
      <c r="LQ890" s="24"/>
      <c r="LR890" s="24"/>
      <c r="LS890" s="24"/>
      <c r="LT890" s="24"/>
      <c r="LU890" s="24"/>
      <c r="LV890" s="24"/>
      <c r="LW890" s="24"/>
      <c r="LX890" s="24"/>
      <c r="LY890" s="24"/>
      <c r="LZ890" s="24"/>
      <c r="MA890" s="24"/>
      <c r="MB890" s="24"/>
      <c r="MC890" s="24"/>
      <c r="MD890" s="24"/>
      <c r="ME890" s="24"/>
      <c r="MF890" s="24"/>
      <c r="MG890" s="24"/>
      <c r="MH890" s="24"/>
      <c r="MI890" s="24"/>
      <c r="MJ890" s="24"/>
      <c r="MK890" s="24"/>
      <c r="ML890" s="24"/>
      <c r="MM890" s="24"/>
      <c r="MN890" s="24"/>
      <c r="MO890" s="24"/>
      <c r="MP890" s="24"/>
      <c r="MQ890" s="24"/>
      <c r="MR890" s="24"/>
      <c r="MS890" s="24"/>
      <c r="MT890" s="24"/>
      <c r="MU890" s="24"/>
      <c r="MV890" s="24"/>
      <c r="MW890" s="24"/>
      <c r="MX890" s="24"/>
      <c r="MY890" s="24"/>
      <c r="MZ890" s="24"/>
      <c r="NA890" s="24"/>
      <c r="NB890" s="24"/>
      <c r="NC890" s="24"/>
      <c r="ND890" s="24"/>
      <c r="NE890" s="24"/>
      <c r="NF890" s="24"/>
      <c r="NG890" s="24"/>
      <c r="NH890" s="24"/>
      <c r="NI890" s="24"/>
      <c r="NJ890" s="24"/>
      <c r="NK890" s="24"/>
      <c r="NL890" s="24"/>
      <c r="NM890" s="24"/>
      <c r="NN890" s="24"/>
      <c r="NO890" s="24"/>
      <c r="NP890" s="24"/>
      <c r="NQ890" s="24"/>
      <c r="NR890" s="24"/>
      <c r="NS890" s="24"/>
      <c r="NT890" s="24"/>
      <c r="NU890" s="24"/>
      <c r="NV890" s="24"/>
      <c r="NW890" s="24"/>
      <c r="NX890" s="24"/>
      <c r="NY890" s="24"/>
      <c r="NZ890" s="24"/>
      <c r="OA890" s="24"/>
      <c r="OB890" s="24"/>
      <c r="OC890" s="24"/>
      <c r="OD890" s="24"/>
      <c r="OE890" s="24"/>
      <c r="OF890" s="24"/>
      <c r="OG890" s="24"/>
      <c r="OH890" s="24"/>
      <c r="OI890" s="24"/>
      <c r="OJ890" s="24"/>
      <c r="OK890" s="24"/>
      <c r="OL890" s="24"/>
      <c r="OM890" s="24"/>
      <c r="ON890" s="24"/>
      <c r="OO890" s="24"/>
      <c r="OP890" s="24"/>
      <c r="OQ890" s="24"/>
      <c r="OR890" s="24"/>
      <c r="OS890" s="24"/>
      <c r="OT890" s="24"/>
      <c r="OU890" s="24"/>
      <c r="OV890" s="24"/>
      <c r="OW890" s="24"/>
      <c r="OX890" s="24"/>
      <c r="OY890" s="24"/>
      <c r="OZ890" s="24"/>
      <c r="PA890" s="24"/>
      <c r="PB890" s="24"/>
      <c r="PC890" s="24"/>
      <c r="PD890" s="24"/>
      <c r="PE890" s="24"/>
      <c r="PF890" s="24"/>
      <c r="PG890" s="24"/>
      <c r="PH890" s="24"/>
      <c r="PI890" s="24"/>
      <c r="PJ890" s="24"/>
      <c r="PK890" s="24"/>
      <c r="PL890" s="24"/>
      <c r="PM890" s="24"/>
      <c r="PN890" s="24"/>
      <c r="PO890" s="24"/>
      <c r="PP890" s="24"/>
      <c r="PQ890" s="24"/>
      <c r="PR890" s="24"/>
      <c r="PS890" s="24"/>
      <c r="PT890" s="24"/>
      <c r="PU890" s="24"/>
      <c r="PV890" s="24"/>
      <c r="PW890" s="24"/>
      <c r="PX890" s="24"/>
      <c r="PY890" s="24"/>
      <c r="PZ890" s="24"/>
      <c r="QA890" s="24"/>
      <c r="QB890" s="24"/>
      <c r="QC890" s="24"/>
      <c r="QD890" s="24"/>
      <c r="QE890" s="24"/>
      <c r="QF890" s="24"/>
      <c r="QG890" s="24"/>
      <c r="QH890" s="24"/>
      <c r="QI890" s="24"/>
      <c r="QJ890" s="24"/>
      <c r="QK890" s="24"/>
      <c r="QL890" s="24"/>
      <c r="QM890" s="24"/>
      <c r="QN890" s="24"/>
      <c r="QO890" s="24"/>
      <c r="QP890" s="24"/>
      <c r="QQ890" s="24"/>
      <c r="QR890" s="24"/>
      <c r="QS890" s="24"/>
      <c r="QT890" s="24"/>
      <c r="QU890" s="24"/>
      <c r="QV890" s="24"/>
      <c r="QW890" s="24"/>
      <c r="QX890" s="24"/>
      <c r="QY890" s="24"/>
      <c r="QZ890" s="24"/>
      <c r="RA890" s="24"/>
      <c r="RB890" s="24"/>
      <c r="RC890" s="24"/>
      <c r="RD890" s="24"/>
      <c r="RE890" s="24"/>
      <c r="RF890" s="24"/>
      <c r="RG890" s="24"/>
      <c r="RH890" s="24"/>
      <c r="RI890" s="24"/>
      <c r="RJ890" s="24"/>
      <c r="RK890" s="24"/>
      <c r="RL890" s="24"/>
      <c r="RM890" s="24"/>
      <c r="RN890" s="24"/>
      <c r="RO890" s="24"/>
      <c r="RP890" s="24"/>
      <c r="RQ890" s="24"/>
      <c r="RR890" s="24"/>
      <c r="RS890" s="24"/>
      <c r="RT890" s="24"/>
      <c r="RU890" s="24"/>
      <c r="RV890" s="24"/>
      <c r="RW890" s="24"/>
      <c r="RX890" s="24"/>
      <c r="RY890" s="24"/>
      <c r="RZ890" s="24"/>
      <c r="SA890" s="24"/>
      <c r="SB890" s="24"/>
      <c r="SC890" s="24"/>
      <c r="SD890" s="24"/>
      <c r="SE890" s="24"/>
      <c r="SF890" s="24"/>
      <c r="SG890" s="24"/>
      <c r="SH890" s="24"/>
      <c r="SI890" s="24"/>
      <c r="SJ890" s="24"/>
      <c r="SK890" s="24"/>
      <c r="SL890" s="24"/>
      <c r="SM890" s="24"/>
      <c r="SN890" s="24"/>
      <c r="SO890" s="24"/>
      <c r="SP890" s="24"/>
      <c r="SQ890" s="24"/>
      <c r="SR890" s="24"/>
      <c r="SS890" s="24"/>
      <c r="ST890" s="24"/>
      <c r="SU890" s="24"/>
      <c r="SV890" s="24"/>
      <c r="SW890" s="24"/>
      <c r="SX890" s="24"/>
      <c r="SY890" s="24"/>
      <c r="SZ890" s="24"/>
      <c r="TA890" s="24"/>
      <c r="TB890" s="24"/>
      <c r="TC890" s="24"/>
      <c r="TD890" s="24"/>
      <c r="TE890" s="24"/>
      <c r="TF890" s="24"/>
      <c r="TG890" s="24"/>
      <c r="TH890" s="24"/>
      <c r="TI890" s="24"/>
      <c r="TJ890" s="24"/>
      <c r="TK890" s="24"/>
      <c r="TL890" s="24"/>
      <c r="TM890" s="24"/>
      <c r="TN890" s="24"/>
      <c r="TO890" s="24"/>
      <c r="TP890" s="24"/>
      <c r="TQ890" s="24"/>
      <c r="TR890" s="24"/>
      <c r="TS890" s="24"/>
      <c r="TT890" s="24"/>
      <c r="TU890" s="24"/>
      <c r="TV890" s="24"/>
      <c r="TW890" s="24"/>
      <c r="TX890" s="24"/>
      <c r="TY890" s="24"/>
      <c r="TZ890" s="24"/>
      <c r="UA890" s="24"/>
      <c r="UB890" s="24"/>
      <c r="UC890" s="24"/>
      <c r="UD890" s="24"/>
      <c r="UE890" s="24"/>
      <c r="UF890" s="24"/>
      <c r="UG890" s="24"/>
      <c r="UH890" s="24"/>
      <c r="UI890" s="24"/>
      <c r="UJ890" s="24"/>
      <c r="UK890" s="24"/>
      <c r="UL890" s="24"/>
      <c r="UM890" s="24"/>
      <c r="UN890" s="24"/>
      <c r="UO890" s="24"/>
      <c r="UP890" s="24"/>
      <c r="UQ890" s="24"/>
      <c r="UR890" s="24"/>
      <c r="US890" s="24"/>
      <c r="UT890" s="24"/>
      <c r="UU890" s="24"/>
      <c r="UV890" s="24"/>
      <c r="UW890" s="24"/>
      <c r="UX890" s="24"/>
      <c r="UY890" s="24"/>
      <c r="UZ890" s="24"/>
      <c r="VA890" s="24"/>
      <c r="VB890" s="24"/>
      <c r="VC890" s="24"/>
      <c r="VD890" s="24"/>
      <c r="VE890" s="24"/>
      <c r="VF890" s="24"/>
      <c r="VG890" s="24"/>
      <c r="VH890" s="24"/>
      <c r="VI890" s="24"/>
      <c r="VJ890" s="24"/>
      <c r="VK890" s="24"/>
      <c r="VL890" s="24"/>
      <c r="VM890" s="24"/>
      <c r="VN890" s="24"/>
      <c r="VO890" s="24"/>
      <c r="VP890" s="24"/>
      <c r="VQ890" s="24"/>
      <c r="VR890" s="24"/>
      <c r="VS890" s="24"/>
      <c r="VT890" s="24"/>
      <c r="VU890" s="24"/>
      <c r="VV890" s="24"/>
      <c r="VW890" s="24"/>
      <c r="VX890" s="24"/>
      <c r="VY890" s="24"/>
      <c r="VZ890" s="24"/>
      <c r="WA890" s="24"/>
      <c r="WB890" s="24"/>
      <c r="WC890" s="24"/>
      <c r="WD890" s="24"/>
      <c r="WE890" s="24"/>
      <c r="WF890" s="24"/>
      <c r="WG890" s="24"/>
      <c r="WH890" s="24"/>
      <c r="WI890" s="24"/>
      <c r="WJ890" s="24"/>
      <c r="WK890" s="24"/>
      <c r="WL890" s="24"/>
      <c r="WM890" s="24"/>
      <c r="WN890" s="24"/>
      <c r="WO890" s="24"/>
      <c r="WP890" s="24"/>
      <c r="WQ890" s="24"/>
      <c r="WR890" s="24"/>
      <c r="WS890" s="24"/>
      <c r="WT890" s="24"/>
      <c r="WU890" s="24"/>
      <c r="WV890" s="24"/>
      <c r="WW890" s="24"/>
      <c r="WX890" s="24"/>
      <c r="WY890" s="24"/>
      <c r="WZ890" s="24"/>
      <c r="XA890" s="24"/>
      <c r="XB890" s="24"/>
      <c r="XC890" s="24"/>
      <c r="XD890" s="24"/>
      <c r="XE890" s="24"/>
      <c r="XF890" s="24"/>
      <c r="XG890" s="24"/>
      <c r="XH890" s="24"/>
      <c r="XI890" s="24"/>
      <c r="XJ890" s="24"/>
      <c r="XK890" s="24"/>
      <c r="XL890" s="24"/>
      <c r="XM890" s="24"/>
      <c r="XN890" s="24"/>
      <c r="XO890" s="24"/>
      <c r="XP890" s="24"/>
      <c r="XQ890" s="24"/>
      <c r="XR890" s="24"/>
      <c r="XS890" s="24"/>
      <c r="XT890" s="24"/>
      <c r="XU890" s="24"/>
      <c r="XV890" s="24"/>
      <c r="XW890" s="24"/>
      <c r="XX890" s="24"/>
      <c r="XY890" s="24"/>
      <c r="XZ890" s="24"/>
      <c r="YA890" s="24"/>
      <c r="YB890" s="24"/>
      <c r="YC890" s="24"/>
      <c r="YD890" s="24"/>
      <c r="YE890" s="24"/>
      <c r="YF890" s="24"/>
      <c r="YG890" s="24"/>
      <c r="YH890" s="24"/>
      <c r="YI890" s="24"/>
      <c r="YJ890" s="24"/>
      <c r="YK890" s="24"/>
      <c r="YL890" s="24"/>
      <c r="YM890" s="24"/>
      <c r="YN890" s="24"/>
      <c r="YO890" s="24"/>
      <c r="YP890" s="24"/>
      <c r="YQ890" s="24"/>
      <c r="YR890" s="24"/>
      <c r="YS890" s="24"/>
      <c r="YT890" s="24"/>
      <c r="YU890" s="24"/>
      <c r="YV890" s="24"/>
      <c r="YW890" s="24"/>
      <c r="YX890" s="24"/>
      <c r="YY890" s="24"/>
      <c r="YZ890" s="24"/>
      <c r="ZA890" s="24"/>
      <c r="ZB890" s="24"/>
      <c r="ZC890" s="24"/>
      <c r="ZD890" s="24"/>
      <c r="ZE890" s="24"/>
      <c r="ZF890" s="24"/>
      <c r="ZG890" s="24"/>
      <c r="ZH890" s="24"/>
      <c r="ZI890" s="24"/>
      <c r="ZJ890" s="24"/>
      <c r="ZK890" s="24"/>
      <c r="ZL890" s="24"/>
      <c r="ZM890" s="24"/>
      <c r="ZN890" s="24"/>
      <c r="ZO890" s="24"/>
      <c r="ZP890" s="24"/>
      <c r="ZQ890" s="24"/>
      <c r="ZR890" s="24"/>
      <c r="ZS890" s="24"/>
      <c r="ZT890" s="24"/>
      <c r="ZU890" s="24"/>
      <c r="ZV890" s="24"/>
      <c r="ZW890" s="24"/>
      <c r="ZX890" s="24"/>
      <c r="ZY890" s="24"/>
      <c r="ZZ890" s="24"/>
      <c r="AAA890" s="24"/>
      <c r="AAB890" s="24"/>
      <c r="AAC890" s="24"/>
      <c r="AAD890" s="24"/>
      <c r="AAE890" s="24"/>
      <c r="AAF890" s="24"/>
      <c r="AAG890" s="24"/>
      <c r="AAH890" s="24"/>
      <c r="AAI890" s="24"/>
      <c r="AAJ890" s="24"/>
      <c r="AAK890" s="24"/>
      <c r="AAL890" s="24"/>
      <c r="AAM890" s="24"/>
      <c r="AAN890" s="24"/>
      <c r="AAO890" s="24"/>
      <c r="AAP890" s="24"/>
      <c r="AAQ890" s="24"/>
      <c r="AAR890" s="24"/>
      <c r="AAS890" s="24"/>
      <c r="AAT890" s="24"/>
      <c r="AAU890" s="24"/>
      <c r="AAV890" s="24"/>
      <c r="AAW890" s="24"/>
      <c r="AAX890" s="24"/>
      <c r="AAY890" s="24"/>
      <c r="AAZ890" s="24"/>
      <c r="ABA890" s="24"/>
      <c r="ABB890" s="24"/>
      <c r="ABC890" s="24"/>
      <c r="ABD890" s="24"/>
      <c r="ABE890" s="24"/>
      <c r="ABF890" s="24"/>
      <c r="ABG890" s="24"/>
      <c r="ABH890" s="24"/>
      <c r="ABI890" s="24"/>
      <c r="ABJ890" s="24"/>
      <c r="ABK890" s="24"/>
      <c r="ABL890" s="24"/>
      <c r="ABM890" s="24"/>
      <c r="ABN890" s="24"/>
      <c r="ABO890" s="24"/>
      <c r="ABP890" s="24"/>
      <c r="ABQ890" s="24"/>
      <c r="ABR890" s="24"/>
      <c r="ABS890" s="24"/>
      <c r="ABT890" s="24"/>
      <c r="ABU890" s="24"/>
      <c r="ABV890" s="24"/>
      <c r="ABW890" s="24"/>
      <c r="ABX890" s="24"/>
      <c r="ABY890" s="24"/>
      <c r="ABZ890" s="24"/>
      <c r="ACA890" s="24"/>
      <c r="ACB890" s="24"/>
      <c r="ACC890" s="24"/>
      <c r="ACD890" s="24"/>
      <c r="ACE890" s="24"/>
      <c r="ACF890" s="24"/>
      <c r="ACG890" s="24"/>
      <c r="ACH890" s="24"/>
      <c r="ACI890" s="24"/>
      <c r="ACJ890" s="24"/>
      <c r="ACK890" s="24"/>
      <c r="ACL890" s="24"/>
      <c r="ACM890" s="24"/>
      <c r="ACN890" s="24"/>
      <c r="ACO890" s="24"/>
      <c r="ACP890" s="24"/>
      <c r="ACQ890" s="24"/>
      <c r="ACR890" s="24"/>
      <c r="ACS890" s="24"/>
      <c r="ACT890" s="24"/>
      <c r="ACU890" s="24"/>
      <c r="ACV890" s="24"/>
      <c r="ACW890" s="24"/>
      <c r="ACX890" s="24"/>
      <c r="ACY890" s="24"/>
      <c r="ACZ890" s="24"/>
      <c r="ADA890" s="24"/>
      <c r="ADB890" s="24"/>
      <c r="ADC890" s="24"/>
      <c r="ADD890" s="24"/>
      <c r="ADE890" s="24"/>
      <c r="ADF890" s="24"/>
      <c r="ADG890" s="24"/>
      <c r="ADH890" s="24"/>
      <c r="ADI890" s="24"/>
      <c r="ADJ890" s="24"/>
      <c r="ADK890" s="24"/>
      <c r="ADL890" s="24"/>
      <c r="ADM890" s="24"/>
      <c r="ADN890" s="24"/>
      <c r="ADO890" s="24"/>
      <c r="ADP890" s="24"/>
      <c r="ADQ890" s="24"/>
      <c r="ADR890" s="24"/>
      <c r="ADS890" s="24"/>
      <c r="ADT890" s="24"/>
      <c r="ADU890" s="24"/>
      <c r="ADV890" s="24"/>
      <c r="ADW890" s="24"/>
      <c r="ADX890" s="24"/>
      <c r="ADY890" s="24"/>
      <c r="ADZ890" s="24"/>
      <c r="AEA890" s="24"/>
      <c r="AEB890" s="24"/>
      <c r="AEC890" s="24"/>
      <c r="AED890" s="24"/>
      <c r="AEE890" s="24"/>
      <c r="AEF890" s="24"/>
      <c r="AEG890" s="24"/>
      <c r="AEH890" s="24"/>
      <c r="AEI890" s="24"/>
      <c r="AEJ890" s="24"/>
      <c r="AEK890" s="24"/>
      <c r="AEL890" s="24"/>
      <c r="AEM890" s="24"/>
      <c r="AEN890" s="24"/>
      <c r="AEO890" s="24"/>
      <c r="AEP890" s="24"/>
      <c r="AEQ890" s="24"/>
      <c r="AER890" s="24"/>
      <c r="AES890" s="24"/>
      <c r="AET890" s="24"/>
      <c r="AEU890" s="24"/>
      <c r="AEV890" s="24"/>
      <c r="AEW890" s="24"/>
      <c r="AEX890" s="24"/>
      <c r="AEY890" s="24"/>
      <c r="AEZ890" s="24"/>
      <c r="AFA890" s="24"/>
      <c r="AFB890" s="24"/>
      <c r="AFC890" s="24"/>
      <c r="AFD890" s="24"/>
      <c r="AFE890" s="24"/>
      <c r="AFF890" s="24"/>
      <c r="AFG890" s="24"/>
      <c r="AFH890" s="24"/>
      <c r="AFI890" s="24"/>
      <c r="AFJ890" s="24"/>
      <c r="AFK890" s="24"/>
      <c r="AFL890" s="24"/>
      <c r="AFM890" s="24"/>
      <c r="AFN890" s="24"/>
      <c r="AFO890" s="24"/>
      <c r="AFP890" s="24"/>
      <c r="AFQ890" s="24"/>
      <c r="AFR890" s="24"/>
      <c r="AFS890" s="24"/>
      <c r="AFT890" s="24"/>
      <c r="AFU890" s="24"/>
      <c r="AFV890" s="24"/>
      <c r="AFW890" s="24"/>
      <c r="AFX890" s="24"/>
      <c r="AFY890" s="24"/>
      <c r="AFZ890" s="24"/>
      <c r="AGA890" s="24"/>
      <c r="AGB890" s="24"/>
      <c r="AGC890" s="24"/>
      <c r="AGD890" s="24"/>
      <c r="AGE890" s="24"/>
      <c r="AGF890" s="24"/>
      <c r="AGG890" s="24"/>
      <c r="AGH890" s="24"/>
      <c r="AGI890" s="24"/>
      <c r="AGJ890" s="24"/>
      <c r="AGK890" s="24"/>
      <c r="AGL890" s="24"/>
      <c r="AGM890" s="24"/>
      <c r="AGN890" s="24"/>
      <c r="AGO890" s="24"/>
      <c r="AGP890" s="24"/>
      <c r="AGQ890" s="24"/>
      <c r="AGR890" s="24"/>
      <c r="AGS890" s="24"/>
      <c r="AGT890" s="24"/>
      <c r="AGU890" s="24"/>
      <c r="AGV890" s="24"/>
      <c r="AGW890" s="24"/>
      <c r="AGX890" s="24"/>
      <c r="AGY890" s="24"/>
      <c r="AGZ890" s="24"/>
      <c r="AHA890" s="24"/>
      <c r="AHB890" s="24"/>
      <c r="AHC890" s="24"/>
      <c r="AHD890" s="24"/>
      <c r="AHE890" s="24"/>
      <c r="AHF890" s="24"/>
      <c r="AHG890" s="24"/>
      <c r="AHH890" s="24"/>
      <c r="AHI890" s="24"/>
      <c r="AHJ890" s="24"/>
      <c r="AHK890" s="24"/>
      <c r="AHL890" s="24"/>
      <c r="AHM890" s="24"/>
      <c r="AHN890" s="24"/>
      <c r="AHO890" s="24"/>
      <c r="AHP890" s="24"/>
      <c r="AHQ890" s="24"/>
      <c r="AHR890" s="24"/>
      <c r="AHS890" s="24"/>
      <c r="AHT890" s="24"/>
      <c r="AHU890" s="24"/>
      <c r="AHV890" s="24"/>
      <c r="AHW890" s="24"/>
      <c r="AHX890" s="24"/>
      <c r="AHY890" s="24"/>
      <c r="AHZ890" s="24"/>
      <c r="AIA890" s="24"/>
      <c r="AIB890" s="24"/>
      <c r="AIC890" s="24"/>
      <c r="AID890" s="24"/>
      <c r="AIE890" s="24"/>
      <c r="AIF890" s="24"/>
      <c r="AIG890" s="24"/>
      <c r="AIH890" s="24"/>
      <c r="AII890" s="24"/>
      <c r="AIJ890" s="24"/>
      <c r="AIK890" s="24"/>
      <c r="AIL890" s="24"/>
      <c r="AIM890" s="24"/>
      <c r="AIN890" s="24"/>
      <c r="AIO890" s="24"/>
      <c r="AIP890" s="24"/>
      <c r="AIQ890" s="24"/>
      <c r="AIR890" s="24"/>
      <c r="AIS890" s="24"/>
      <c r="AIT890" s="24"/>
      <c r="AIU890" s="24"/>
      <c r="AIV890" s="24"/>
      <c r="AIW890" s="24"/>
      <c r="AIX890" s="24"/>
      <c r="AIY890" s="24"/>
      <c r="AIZ890" s="24"/>
      <c r="AJA890" s="24"/>
      <c r="AJB890" s="24"/>
      <c r="AJC890" s="24"/>
      <c r="AJD890" s="24"/>
      <c r="AJE890" s="24"/>
      <c r="AJF890" s="24"/>
      <c r="AJG890" s="24"/>
      <c r="AJH890" s="24"/>
      <c r="AJI890" s="24"/>
      <c r="AJJ890" s="24"/>
      <c r="AJK890" s="24"/>
      <c r="AJL890" s="24"/>
      <c r="AJM890" s="24"/>
      <c r="AJN890" s="24"/>
      <c r="AJO890" s="24"/>
      <c r="AJP890" s="24"/>
      <c r="AJQ890" s="24"/>
      <c r="AJR890" s="24"/>
      <c r="AJS890" s="24"/>
      <c r="AJT890" s="24"/>
      <c r="AJU890" s="24"/>
      <c r="AJV890" s="24"/>
      <c r="AJW890" s="24"/>
      <c r="AJX890" s="24"/>
      <c r="AJY890" s="24"/>
      <c r="AJZ890" s="24"/>
      <c r="AKA890" s="24"/>
      <c r="AKB890" s="24"/>
      <c r="AKC890" s="24"/>
      <c r="AKD890" s="24"/>
      <c r="AKE890" s="24"/>
      <c r="AKF890" s="24"/>
      <c r="AKG890" s="24"/>
      <c r="AKH890" s="24"/>
      <c r="AKI890" s="24"/>
      <c r="AKJ890" s="24"/>
      <c r="AKK890" s="24"/>
      <c r="AKL890" s="24"/>
      <c r="AKM890" s="24"/>
      <c r="AKN890" s="24"/>
      <c r="AKO890" s="24"/>
      <c r="AKP890" s="24"/>
      <c r="AKQ890" s="24"/>
      <c r="AKR890" s="24"/>
      <c r="AKS890" s="24"/>
      <c r="AKT890" s="24"/>
      <c r="AKU890" s="24"/>
      <c r="AKV890" s="24"/>
      <c r="AKW890" s="24"/>
      <c r="AKX890" s="24"/>
      <c r="AKY890" s="24"/>
      <c r="AKZ890" s="24"/>
      <c r="ALA890" s="24"/>
      <c r="ALB890" s="24"/>
      <c r="ALC890" s="24"/>
      <c r="ALD890" s="24"/>
      <c r="ALE890" s="24"/>
      <c r="ALF890" s="24"/>
      <c r="ALG890" s="24"/>
      <c r="ALH890" s="24"/>
      <c r="ALI890" s="24"/>
      <c r="ALJ890" s="24"/>
      <c r="ALK890" s="24"/>
      <c r="ALL890" s="24"/>
      <c r="ALM890" s="24"/>
      <c r="ALN890" s="24"/>
      <c r="ALO890" s="24"/>
      <c r="ALP890" s="24"/>
      <c r="ALQ890" s="24"/>
      <c r="ALR890" s="24"/>
      <c r="ALS890" s="24"/>
      <c r="ALT890" s="24"/>
      <c r="ALU890" s="24"/>
      <c r="ALV890" s="24"/>
      <c r="ALW890" s="24"/>
      <c r="ALX890" s="24"/>
      <c r="ALY890" s="24"/>
      <c r="ALZ890" s="24"/>
      <c r="AMA890" s="24"/>
      <c r="AMB890" s="24"/>
      <c r="AMC890" s="24"/>
      <c r="AMD890" s="24"/>
      <c r="AME890" s="24"/>
      <c r="AMF890" s="24"/>
      <c r="AMG890" s="24"/>
      <c r="AMH890" s="24"/>
      <c r="AMI890" s="24"/>
      <c r="AMJ890" s="24"/>
      <c r="AMK890" s="24"/>
      <c r="AML890" s="24"/>
      <c r="AMM890" s="24"/>
      <c r="AMN890" s="24"/>
      <c r="AMO890" s="24"/>
      <c r="AMP890" s="24"/>
      <c r="AMQ890" s="24"/>
      <c r="AMR890" s="24"/>
      <c r="AMS890" s="24"/>
      <c r="AMT890" s="24"/>
      <c r="AMU890" s="24"/>
      <c r="AMV890" s="24"/>
      <c r="AMW890" s="24"/>
      <c r="AMX890" s="24"/>
      <c r="AMY890" s="24"/>
      <c r="AMZ890" s="24"/>
      <c r="ANA890" s="24"/>
      <c r="ANB890" s="24"/>
      <c r="ANC890" s="24"/>
      <c r="AND890" s="24"/>
      <c r="ANE890" s="24"/>
      <c r="ANF890" s="24"/>
      <c r="ANG890" s="24"/>
      <c r="ANH890" s="24"/>
      <c r="ANI890" s="24"/>
      <c r="ANJ890" s="24"/>
      <c r="ANK890" s="24"/>
      <c r="ANL890" s="24"/>
      <c r="ANM890" s="24"/>
      <c r="ANN890" s="24"/>
      <c r="ANO890" s="24"/>
      <c r="ANP890" s="24"/>
      <c r="ANQ890" s="24"/>
      <c r="ANR890" s="24"/>
      <c r="ANS890" s="24"/>
      <c r="ANT890" s="24"/>
      <c r="ANU890" s="24"/>
      <c r="ANV890" s="24"/>
      <c r="ANW890" s="24"/>
      <c r="ANX890" s="24"/>
      <c r="ANY890" s="24"/>
      <c r="ANZ890" s="24"/>
      <c r="AOA890" s="24"/>
      <c r="AOB890" s="24"/>
      <c r="AOC890" s="24"/>
      <c r="AOD890" s="24"/>
      <c r="AOE890" s="24"/>
      <c r="AOF890" s="24"/>
      <c r="AOG890" s="24"/>
      <c r="AOH890" s="24"/>
      <c r="AOI890" s="24"/>
      <c r="AOJ890" s="24"/>
      <c r="AOK890" s="24"/>
      <c r="AOL890" s="24"/>
      <c r="AOM890" s="24"/>
      <c r="AON890" s="24"/>
      <c r="AOO890" s="24"/>
      <c r="AOP890" s="24"/>
      <c r="AOQ890" s="24"/>
      <c r="AOR890" s="24"/>
      <c r="AOS890" s="24"/>
      <c r="AOT890" s="24"/>
      <c r="AOU890" s="24"/>
      <c r="AOV890" s="24"/>
      <c r="AOW890" s="24"/>
      <c r="AOX890" s="24"/>
      <c r="AOY890" s="24"/>
      <c r="AOZ890" s="24"/>
      <c r="APA890" s="24"/>
      <c r="APB890" s="24"/>
      <c r="APC890" s="24"/>
      <c r="APD890" s="24"/>
      <c r="APE890" s="24"/>
      <c r="APF890" s="24"/>
      <c r="APG890" s="24"/>
      <c r="APH890" s="24"/>
      <c r="API890" s="24"/>
      <c r="APJ890" s="24"/>
      <c r="APK890" s="24"/>
      <c r="APL890" s="24"/>
      <c r="APM890" s="24"/>
      <c r="APN890" s="24"/>
      <c r="APO890" s="24"/>
      <c r="APP890" s="24"/>
      <c r="APQ890" s="24"/>
      <c r="APR890" s="24"/>
      <c r="APS890" s="24"/>
      <c r="APT890" s="24"/>
      <c r="APU890" s="24"/>
      <c r="APV890" s="24"/>
      <c r="APW890" s="24"/>
      <c r="APX890" s="24"/>
      <c r="APY890" s="24"/>
      <c r="APZ890" s="24"/>
      <c r="AQA890" s="24"/>
      <c r="AQB890" s="24"/>
      <c r="AQC890" s="24"/>
      <c r="AQD890" s="24"/>
      <c r="AQE890" s="24"/>
      <c r="AQF890" s="24"/>
      <c r="AQG890" s="24"/>
      <c r="AQH890" s="24"/>
      <c r="AQI890" s="24"/>
      <c r="AQJ890" s="24"/>
      <c r="AQK890" s="24"/>
      <c r="AQL890" s="24"/>
      <c r="AQM890" s="24"/>
      <c r="AQN890" s="24"/>
      <c r="AQO890" s="24"/>
      <c r="AQP890" s="24"/>
      <c r="AQQ890" s="24"/>
      <c r="AQR890" s="24"/>
      <c r="AQS890" s="24"/>
      <c r="AQT890" s="24"/>
      <c r="AQU890" s="24"/>
      <c r="AQV890" s="24"/>
      <c r="AQW890" s="24"/>
      <c r="AQX890" s="24"/>
      <c r="AQY890" s="24"/>
      <c r="AQZ890" s="24"/>
      <c r="ARA890" s="24"/>
      <c r="ARB890" s="24"/>
      <c r="ARC890" s="24"/>
      <c r="ARD890" s="24"/>
      <c r="ARE890" s="24"/>
      <c r="ARF890" s="24"/>
      <c r="ARG890" s="24"/>
      <c r="ARH890" s="24"/>
      <c r="ARI890" s="24"/>
      <c r="ARJ890" s="24"/>
      <c r="ARK890" s="24"/>
      <c r="ARL890" s="24"/>
      <c r="ARM890" s="24"/>
      <c r="ARN890" s="24"/>
      <c r="ARO890" s="24"/>
      <c r="ARP890" s="24"/>
      <c r="ARQ890" s="24"/>
      <c r="ARR890" s="24"/>
      <c r="ARS890" s="24"/>
      <c r="ART890" s="24"/>
      <c r="ARU890" s="24"/>
      <c r="ARV890" s="24"/>
      <c r="ARW890" s="24"/>
      <c r="ARX890" s="24"/>
      <c r="ARY890" s="24"/>
      <c r="ARZ890" s="24"/>
      <c r="ASA890" s="24"/>
      <c r="ASB890" s="24"/>
      <c r="ASC890" s="24"/>
      <c r="ASD890" s="24"/>
      <c r="ASE890" s="24"/>
      <c r="ASF890" s="24"/>
      <c r="ASG890" s="24"/>
      <c r="ASH890" s="24"/>
      <c r="ASI890" s="24"/>
      <c r="ASJ890" s="24"/>
      <c r="ASK890" s="24"/>
      <c r="ASL890" s="24"/>
      <c r="ASM890" s="24"/>
      <c r="ASN890" s="24"/>
      <c r="ASO890" s="24"/>
      <c r="ASP890" s="24"/>
      <c r="ASQ890" s="24"/>
      <c r="ASR890" s="24"/>
      <c r="ASS890" s="24"/>
      <c r="AST890" s="24"/>
      <c r="ASU890" s="24"/>
      <c r="ASV890" s="24"/>
      <c r="ASW890" s="24"/>
      <c r="ASX890" s="24"/>
      <c r="ASY890" s="24"/>
      <c r="ASZ890" s="24"/>
      <c r="ATA890" s="24"/>
      <c r="ATB890" s="24"/>
      <c r="ATC890" s="24"/>
      <c r="ATD890" s="24"/>
      <c r="ATE890" s="24"/>
      <c r="ATF890" s="24"/>
      <c r="ATG890" s="24"/>
      <c r="ATH890" s="24"/>
      <c r="ATI890" s="24"/>
      <c r="ATJ890" s="24"/>
      <c r="ATK890" s="24"/>
      <c r="ATL890" s="24"/>
      <c r="ATM890" s="24"/>
      <c r="ATN890" s="24"/>
      <c r="ATO890" s="24"/>
      <c r="ATP890" s="24"/>
      <c r="ATQ890" s="24"/>
      <c r="ATR890" s="24"/>
      <c r="ATS890" s="24"/>
      <c r="ATT890" s="24"/>
      <c r="ATU890" s="24"/>
      <c r="ATV890" s="24"/>
      <c r="ATW890" s="24"/>
      <c r="ATX890" s="24"/>
      <c r="ATY890" s="24"/>
      <c r="ATZ890" s="24"/>
      <c r="AUA890" s="24"/>
      <c r="AUB890" s="24"/>
      <c r="AUC890" s="24"/>
      <c r="AUD890" s="24"/>
      <c r="AUE890" s="24"/>
      <c r="AUF890" s="24"/>
      <c r="AUG890" s="24"/>
      <c r="AUH890" s="24"/>
      <c r="AUI890" s="24"/>
      <c r="AUJ890" s="24"/>
      <c r="AUK890" s="24"/>
      <c r="AUL890" s="24"/>
      <c r="AUM890" s="24"/>
      <c r="AUN890" s="24"/>
      <c r="AUO890" s="24"/>
      <c r="AUP890" s="24"/>
      <c r="AUQ890" s="24"/>
      <c r="AUR890" s="24"/>
      <c r="AUS890" s="24"/>
      <c r="AUT890" s="24"/>
      <c r="AUU890" s="24"/>
      <c r="AUV890" s="24"/>
      <c r="AUW890" s="24"/>
      <c r="AUX890" s="24"/>
      <c r="AUY890" s="24"/>
      <c r="AUZ890" s="24"/>
      <c r="AVA890" s="24"/>
      <c r="AVB890" s="24"/>
      <c r="AVC890" s="24"/>
      <c r="AVD890" s="24"/>
      <c r="AVE890" s="24"/>
      <c r="AVF890" s="24"/>
      <c r="AVG890" s="24"/>
      <c r="AVH890" s="24"/>
      <c r="AVI890" s="24"/>
      <c r="AVJ890" s="24"/>
      <c r="AVK890" s="24"/>
      <c r="AVL890" s="24"/>
      <c r="AVM890" s="24"/>
      <c r="AVN890" s="24"/>
      <c r="AVO890" s="24"/>
      <c r="AVP890" s="24"/>
      <c r="AVQ890" s="24"/>
      <c r="AVR890" s="24"/>
      <c r="AVS890" s="24"/>
      <c r="AVT890" s="24"/>
      <c r="AVU890" s="24"/>
      <c r="AVV890" s="24"/>
      <c r="AVW890" s="24"/>
      <c r="AVX890" s="24"/>
      <c r="AVY890" s="24"/>
      <c r="AVZ890" s="24"/>
      <c r="AWA890" s="24"/>
      <c r="AWB890" s="24"/>
      <c r="AWC890" s="24"/>
      <c r="AWD890" s="24"/>
      <c r="AWE890" s="24"/>
      <c r="AWF890" s="24"/>
      <c r="AWG890" s="24"/>
      <c r="AWH890" s="24"/>
      <c r="AWI890" s="24"/>
      <c r="AWJ890" s="24"/>
      <c r="AWK890" s="24"/>
      <c r="AWL890" s="24"/>
      <c r="AWM890" s="24"/>
      <c r="AWN890" s="24"/>
      <c r="AWO890" s="24"/>
      <c r="AWP890" s="24"/>
      <c r="AWQ890" s="24"/>
      <c r="AWR890" s="24"/>
      <c r="AWS890" s="24"/>
      <c r="AWT890" s="24"/>
      <c r="AWU890" s="24"/>
      <c r="AWV890" s="24"/>
      <c r="AWW890" s="24"/>
      <c r="AWX890" s="24"/>
      <c r="AWY890" s="24"/>
      <c r="AWZ890" s="24"/>
      <c r="AXA890" s="24"/>
      <c r="AXB890" s="24"/>
      <c r="AXC890" s="24"/>
      <c r="AXD890" s="24"/>
      <c r="AXE890" s="24"/>
      <c r="AXF890" s="24"/>
      <c r="AXG890" s="24"/>
      <c r="AXH890" s="24"/>
      <c r="AXI890" s="24"/>
      <c r="AXJ890" s="24"/>
      <c r="AXK890" s="24"/>
      <c r="AXL890" s="24"/>
      <c r="AXM890" s="24"/>
      <c r="AXN890" s="24"/>
      <c r="AXO890" s="24"/>
      <c r="AXP890" s="24"/>
      <c r="AXQ890" s="24"/>
      <c r="AXR890" s="24"/>
      <c r="AXS890" s="24"/>
      <c r="AXT890" s="24"/>
      <c r="AXU890" s="24"/>
      <c r="AXV890" s="24"/>
      <c r="AXW890" s="24"/>
      <c r="AXX890" s="24"/>
      <c r="AXY890" s="24"/>
      <c r="AXZ890" s="24"/>
      <c r="AYA890" s="24"/>
      <c r="AYB890" s="24"/>
      <c r="AYC890" s="24"/>
      <c r="AYD890" s="24"/>
      <c r="AYE890" s="24"/>
      <c r="AYF890" s="24"/>
      <c r="AYG890" s="24"/>
      <c r="AYH890" s="24"/>
      <c r="AYI890" s="24"/>
      <c r="AYJ890" s="24"/>
      <c r="AYK890" s="24"/>
      <c r="AYL890" s="24"/>
      <c r="AYM890" s="24"/>
      <c r="AYN890" s="24"/>
      <c r="AYO890" s="24"/>
      <c r="AYP890" s="24"/>
      <c r="AYQ890" s="24"/>
      <c r="AYR890" s="24"/>
      <c r="AYS890" s="24"/>
      <c r="AYT890" s="24"/>
      <c r="AYU890" s="24"/>
      <c r="AYV890" s="24"/>
      <c r="AYW890" s="24"/>
      <c r="AYX890" s="24"/>
      <c r="AYY890" s="24"/>
      <c r="AYZ890" s="24"/>
      <c r="AZA890" s="24"/>
      <c r="AZB890" s="24"/>
      <c r="AZC890" s="24"/>
      <c r="AZD890" s="24"/>
      <c r="AZE890" s="24"/>
      <c r="AZF890" s="24"/>
      <c r="AZG890" s="24"/>
      <c r="AZH890" s="24"/>
      <c r="AZI890" s="24"/>
      <c r="AZJ890" s="24"/>
      <c r="AZK890" s="24"/>
      <c r="AZL890" s="24"/>
      <c r="AZM890" s="24"/>
      <c r="AZN890" s="24"/>
      <c r="AZO890" s="24"/>
      <c r="AZP890" s="24"/>
      <c r="AZQ890" s="24"/>
      <c r="AZR890" s="24"/>
      <c r="AZS890" s="24"/>
      <c r="AZT890" s="24"/>
      <c r="AZU890" s="24"/>
      <c r="AZV890" s="24"/>
      <c r="AZW890" s="24"/>
      <c r="AZX890" s="24"/>
      <c r="AZY890" s="24"/>
      <c r="AZZ890" s="24"/>
      <c r="BAA890" s="24"/>
      <c r="BAB890" s="24"/>
      <c r="BAC890" s="24"/>
      <c r="BAD890" s="24"/>
      <c r="BAE890" s="24"/>
      <c r="BAF890" s="24"/>
      <c r="BAG890" s="24"/>
      <c r="BAH890" s="24"/>
      <c r="BAI890" s="24"/>
      <c r="BAJ890" s="24"/>
      <c r="BAK890" s="24"/>
      <c r="BAL890" s="24"/>
      <c r="BAM890" s="24"/>
      <c r="BAN890" s="24"/>
      <c r="BAO890" s="24"/>
      <c r="BAP890" s="24"/>
    </row>
    <row r="891" spans="1:1394" s="19" customFormat="1" x14ac:dyDescent="0.25">
      <c r="A891" s="19" t="str">
        <f>IF(YEAR(G891)=2024,#REF!,"")</f>
        <v/>
      </c>
      <c r="B891" s="19" t="str">
        <f>IF(YEAR(G891)=2025,#REF!,"")</f>
        <v/>
      </c>
      <c r="C891" s="19" t="str">
        <f t="shared" si="70"/>
        <v>Afternoon45196</v>
      </c>
      <c r="D891" s="19" t="str">
        <f>IF('by region'!$C$2="Any","Any",'Turf only'!V891)&amp;M891&amp;IF('by region'!$I$2="Any","Any",N891)&amp;G891</f>
        <v>AnyFlatAny45196</v>
      </c>
      <c r="E891" s="19" t="e">
        <f>IF(I891=#REF!,'Turf only'!G891,"")</f>
        <v>#REF!</v>
      </c>
      <c r="F891" s="19" t="e">
        <f t="shared" si="71"/>
        <v>#REF!</v>
      </c>
      <c r="G891" s="15">
        <v>45196</v>
      </c>
      <c r="H891" s="16" t="s">
        <v>27</v>
      </c>
      <c r="I891" s="16" t="s">
        <v>69</v>
      </c>
      <c r="J891" s="16" t="s">
        <v>9</v>
      </c>
      <c r="K891" s="14" t="s">
        <v>10</v>
      </c>
      <c r="L891" s="14" t="s">
        <v>11</v>
      </c>
      <c r="M891" s="16" t="s">
        <v>25</v>
      </c>
      <c r="N891" s="16" t="s">
        <v>13</v>
      </c>
      <c r="O891" s="16" t="s">
        <v>14</v>
      </c>
      <c r="P891" s="23">
        <f t="shared" si="72"/>
        <v>1</v>
      </c>
      <c r="Q891" s="23" cm="1">
        <f t="array" ref="Q891">SUMPRODUCT(($G$2:$G$2765=G891)*(P891&gt;$P$2:$P$2765))+1</f>
        <v>1</v>
      </c>
      <c r="R891" s="23" t="e">
        <f>(Q891*100000)+#REF!</f>
        <v>#REF!</v>
      </c>
      <c r="S891" s="19" t="e" cm="1">
        <f t="array" ref="S891">SUMPRODUCT(($G$2:$G$2765=G891)*(R891&gt;$R$2:$R$2765))+1</f>
        <v>#REF!</v>
      </c>
      <c r="T891" s="19" t="str">
        <f t="shared" si="73"/>
        <v xml:space="preserve">REDCAR </v>
      </c>
      <c r="U891" s="19">
        <v>0</v>
      </c>
      <c r="V891" s="19" t="s">
        <v>30</v>
      </c>
      <c r="W891" s="19">
        <f t="shared" si="74"/>
        <v>2023</v>
      </c>
      <c r="X891" s="24"/>
      <c r="Y891" s="24"/>
      <c r="Z891" s="24"/>
      <c r="AA891" s="24"/>
      <c r="AB891" s="24"/>
      <c r="AC891" s="24"/>
      <c r="AD891" s="24"/>
      <c r="AE891" s="24"/>
      <c r="AF891" s="24"/>
      <c r="AG891" s="24"/>
      <c r="AH891" s="24"/>
      <c r="AI891" s="24"/>
      <c r="AJ891" s="24"/>
      <c r="AK891" s="24"/>
      <c r="AL891" s="24"/>
      <c r="AM891" s="24"/>
      <c r="AN891" s="24"/>
      <c r="AO891" s="24"/>
      <c r="AP891" s="24"/>
      <c r="AQ891" s="24"/>
      <c r="AR891" s="24"/>
      <c r="AS891" s="24"/>
      <c r="AT891" s="24"/>
      <c r="AU891" s="24"/>
      <c r="AV891" s="24"/>
      <c r="AW891" s="24"/>
      <c r="AX891" s="24"/>
      <c r="AY891" s="24"/>
      <c r="AZ891" s="24"/>
      <c r="BA891" s="24"/>
      <c r="BB891" s="24"/>
      <c r="BC891" s="24"/>
      <c r="BD891" s="24"/>
      <c r="BE891" s="24"/>
      <c r="BF891" s="24"/>
      <c r="BG891" s="24"/>
      <c r="BH891" s="24"/>
      <c r="BI891" s="24"/>
      <c r="BJ891" s="24"/>
      <c r="BK891" s="24"/>
      <c r="BL891" s="24"/>
      <c r="BM891" s="24"/>
      <c r="BN891" s="24"/>
      <c r="BO891" s="24"/>
      <c r="BP891" s="24"/>
      <c r="BQ891" s="24"/>
      <c r="BR891" s="24"/>
      <c r="BS891" s="24"/>
      <c r="BT891" s="24"/>
      <c r="BU891" s="24"/>
      <c r="BV891" s="24"/>
      <c r="BW891" s="24"/>
      <c r="BX891" s="24"/>
      <c r="BY891" s="24"/>
      <c r="BZ891" s="24"/>
      <c r="CA891" s="24"/>
      <c r="CB891" s="24"/>
      <c r="CC891" s="24"/>
      <c r="CD891" s="24"/>
      <c r="CE891" s="24"/>
      <c r="CF891" s="24"/>
      <c r="CG891" s="24"/>
      <c r="CH891" s="24"/>
      <c r="CI891" s="24"/>
      <c r="CJ891" s="24"/>
      <c r="CK891" s="24"/>
      <c r="CL891" s="24"/>
      <c r="CM891" s="24"/>
      <c r="CN891" s="24"/>
      <c r="CO891" s="24"/>
      <c r="CP891" s="24"/>
      <c r="CQ891" s="24"/>
      <c r="CR891" s="24"/>
      <c r="CS891" s="24"/>
      <c r="CT891" s="24"/>
      <c r="CU891" s="24"/>
      <c r="CV891" s="24"/>
      <c r="CW891" s="24"/>
      <c r="CX891" s="24"/>
      <c r="CY891" s="24"/>
      <c r="CZ891" s="24"/>
      <c r="DA891" s="24"/>
      <c r="DB891" s="24"/>
      <c r="DC891" s="24"/>
      <c r="DD891" s="24"/>
      <c r="DE891" s="24"/>
      <c r="DF891" s="24"/>
      <c r="DG891" s="24"/>
      <c r="DH891" s="24"/>
      <c r="DI891" s="24"/>
      <c r="DJ891" s="24"/>
      <c r="DK891" s="24"/>
      <c r="DL891" s="24"/>
      <c r="DM891" s="24"/>
      <c r="DN891" s="24"/>
      <c r="DO891" s="24"/>
      <c r="DP891" s="24"/>
      <c r="DQ891" s="24"/>
      <c r="DR891" s="24"/>
      <c r="DS891" s="24"/>
      <c r="DT891" s="24"/>
      <c r="DU891" s="24"/>
      <c r="DV891" s="24"/>
      <c r="DW891" s="24"/>
      <c r="DX891" s="24"/>
      <c r="DY891" s="24"/>
      <c r="DZ891" s="24"/>
      <c r="EA891" s="24"/>
      <c r="EB891" s="24"/>
      <c r="EC891" s="24"/>
      <c r="ED891" s="24"/>
      <c r="EE891" s="24"/>
      <c r="EF891" s="24"/>
      <c r="EG891" s="24"/>
      <c r="EH891" s="24"/>
      <c r="EI891" s="24"/>
      <c r="EJ891" s="24"/>
      <c r="EK891" s="24"/>
      <c r="EL891" s="24"/>
      <c r="EM891" s="24"/>
      <c r="EN891" s="24"/>
      <c r="EO891" s="24"/>
      <c r="EP891" s="24"/>
      <c r="EQ891" s="24"/>
      <c r="ER891" s="24"/>
      <c r="ES891" s="24"/>
      <c r="ET891" s="24"/>
      <c r="EU891" s="24"/>
      <c r="EV891" s="24"/>
      <c r="EW891" s="24"/>
      <c r="EX891" s="24"/>
      <c r="EY891" s="24"/>
      <c r="EZ891" s="24"/>
      <c r="FA891" s="24"/>
      <c r="FB891" s="24"/>
      <c r="FC891" s="24"/>
      <c r="FD891" s="24"/>
      <c r="FE891" s="24"/>
      <c r="FF891" s="24"/>
      <c r="FG891" s="24"/>
      <c r="FH891" s="24"/>
      <c r="FI891" s="24"/>
      <c r="FJ891" s="24"/>
      <c r="FK891" s="24"/>
      <c r="FL891" s="24"/>
      <c r="FM891" s="24"/>
      <c r="FN891" s="24"/>
      <c r="FO891" s="24"/>
      <c r="FP891" s="24"/>
      <c r="FQ891" s="24"/>
      <c r="FR891" s="24"/>
      <c r="FS891" s="24"/>
      <c r="FT891" s="24"/>
      <c r="FU891" s="24"/>
      <c r="FV891" s="24"/>
      <c r="FW891" s="24"/>
      <c r="FX891" s="24"/>
      <c r="FY891" s="24"/>
      <c r="FZ891" s="24"/>
      <c r="GA891" s="24"/>
      <c r="GB891" s="24"/>
      <c r="GC891" s="24"/>
      <c r="GD891" s="24"/>
      <c r="GE891" s="24"/>
      <c r="GF891" s="24"/>
      <c r="GG891" s="24"/>
      <c r="GH891" s="24"/>
      <c r="GI891" s="24"/>
      <c r="GJ891" s="24"/>
      <c r="GK891" s="24"/>
      <c r="GL891" s="24"/>
      <c r="GM891" s="24"/>
      <c r="GN891" s="24"/>
      <c r="GO891" s="24"/>
      <c r="GP891" s="24"/>
      <c r="GQ891" s="24"/>
      <c r="GR891" s="24"/>
      <c r="GS891" s="24"/>
      <c r="GT891" s="24"/>
      <c r="GU891" s="24"/>
      <c r="GV891" s="24"/>
      <c r="GW891" s="24"/>
      <c r="GX891" s="24"/>
      <c r="GY891" s="24"/>
      <c r="GZ891" s="24"/>
      <c r="HA891" s="24"/>
      <c r="HB891" s="24"/>
      <c r="HC891" s="24"/>
      <c r="HD891" s="24"/>
      <c r="HE891" s="24"/>
      <c r="HF891" s="24"/>
      <c r="HG891" s="24"/>
      <c r="HH891" s="24"/>
      <c r="HI891" s="24"/>
      <c r="HJ891" s="24"/>
      <c r="HK891" s="24"/>
      <c r="HL891" s="24"/>
      <c r="HM891" s="24"/>
      <c r="HN891" s="24"/>
      <c r="HO891" s="24"/>
      <c r="HP891" s="24"/>
      <c r="HQ891" s="24"/>
      <c r="HR891" s="24"/>
      <c r="HS891" s="24"/>
      <c r="HT891" s="24"/>
      <c r="HU891" s="24"/>
      <c r="HV891" s="24"/>
      <c r="HW891" s="24"/>
      <c r="HX891" s="24"/>
      <c r="HY891" s="24"/>
      <c r="HZ891" s="24"/>
      <c r="IA891" s="24"/>
      <c r="IB891" s="24"/>
      <c r="IC891" s="24"/>
      <c r="ID891" s="24"/>
      <c r="IE891" s="24"/>
      <c r="IF891" s="24"/>
      <c r="IG891" s="24"/>
      <c r="IH891" s="24"/>
      <c r="II891" s="24"/>
      <c r="IJ891" s="24"/>
      <c r="IK891" s="24"/>
      <c r="IL891" s="24"/>
      <c r="IM891" s="24"/>
      <c r="IN891" s="24"/>
      <c r="IO891" s="24"/>
      <c r="IP891" s="24"/>
      <c r="IQ891" s="24"/>
      <c r="IR891" s="24"/>
      <c r="IS891" s="24"/>
      <c r="IT891" s="24"/>
      <c r="IU891" s="24"/>
      <c r="IV891" s="24"/>
      <c r="IW891" s="24"/>
      <c r="IX891" s="24"/>
      <c r="IY891" s="24"/>
      <c r="IZ891" s="24"/>
      <c r="JA891" s="24"/>
      <c r="JB891" s="24"/>
      <c r="JC891" s="24"/>
      <c r="JD891" s="24"/>
      <c r="JE891" s="24"/>
      <c r="JF891" s="24"/>
      <c r="JG891" s="24"/>
      <c r="JH891" s="24"/>
      <c r="JI891" s="24"/>
      <c r="JJ891" s="24"/>
      <c r="JK891" s="24"/>
      <c r="JL891" s="24"/>
      <c r="JM891" s="24"/>
      <c r="JN891" s="24"/>
      <c r="JO891" s="24"/>
      <c r="JP891" s="24"/>
      <c r="JQ891" s="24"/>
      <c r="JR891" s="24"/>
      <c r="JS891" s="24"/>
      <c r="JT891" s="24"/>
      <c r="JU891" s="24"/>
      <c r="JV891" s="24"/>
      <c r="JW891" s="24"/>
      <c r="JX891" s="24"/>
      <c r="JY891" s="24"/>
      <c r="JZ891" s="24"/>
      <c r="KA891" s="24"/>
      <c r="KB891" s="24"/>
      <c r="KC891" s="24"/>
      <c r="KD891" s="24"/>
      <c r="KE891" s="24"/>
      <c r="KF891" s="24"/>
      <c r="KG891" s="24"/>
      <c r="KH891" s="24"/>
      <c r="KI891" s="24"/>
      <c r="KJ891" s="24"/>
      <c r="KK891" s="24"/>
      <c r="KL891" s="24"/>
      <c r="KM891" s="24"/>
      <c r="KN891" s="24"/>
      <c r="KO891" s="24"/>
      <c r="KP891" s="24"/>
      <c r="KQ891" s="24"/>
      <c r="KR891" s="24"/>
      <c r="KS891" s="24"/>
      <c r="KT891" s="24"/>
      <c r="KU891" s="24"/>
      <c r="KV891" s="24"/>
      <c r="KW891" s="24"/>
      <c r="KX891" s="24"/>
      <c r="KY891" s="24"/>
      <c r="KZ891" s="24"/>
      <c r="LA891" s="24"/>
      <c r="LB891" s="24"/>
      <c r="LC891" s="24"/>
      <c r="LD891" s="24"/>
      <c r="LE891" s="24"/>
      <c r="LF891" s="24"/>
      <c r="LG891" s="24"/>
      <c r="LH891" s="24"/>
      <c r="LI891" s="24"/>
      <c r="LJ891" s="24"/>
      <c r="LK891" s="24"/>
      <c r="LL891" s="24"/>
      <c r="LM891" s="24"/>
      <c r="LN891" s="24"/>
      <c r="LO891" s="24"/>
      <c r="LP891" s="24"/>
      <c r="LQ891" s="24"/>
      <c r="LR891" s="24"/>
      <c r="LS891" s="24"/>
      <c r="LT891" s="24"/>
      <c r="LU891" s="24"/>
      <c r="LV891" s="24"/>
      <c r="LW891" s="24"/>
      <c r="LX891" s="24"/>
      <c r="LY891" s="24"/>
      <c r="LZ891" s="24"/>
      <c r="MA891" s="24"/>
      <c r="MB891" s="24"/>
      <c r="MC891" s="24"/>
      <c r="MD891" s="24"/>
      <c r="ME891" s="24"/>
      <c r="MF891" s="24"/>
      <c r="MG891" s="24"/>
      <c r="MH891" s="24"/>
      <c r="MI891" s="24"/>
      <c r="MJ891" s="24"/>
      <c r="MK891" s="24"/>
      <c r="ML891" s="24"/>
      <c r="MM891" s="24"/>
      <c r="MN891" s="24"/>
      <c r="MO891" s="24"/>
      <c r="MP891" s="24"/>
      <c r="MQ891" s="24"/>
      <c r="MR891" s="24"/>
      <c r="MS891" s="24"/>
      <c r="MT891" s="24"/>
      <c r="MU891" s="24"/>
      <c r="MV891" s="24"/>
      <c r="MW891" s="24"/>
      <c r="MX891" s="24"/>
      <c r="MY891" s="24"/>
      <c r="MZ891" s="24"/>
      <c r="NA891" s="24"/>
      <c r="NB891" s="24"/>
      <c r="NC891" s="24"/>
      <c r="ND891" s="24"/>
      <c r="NE891" s="24"/>
      <c r="NF891" s="24"/>
      <c r="NG891" s="24"/>
      <c r="NH891" s="24"/>
      <c r="NI891" s="24"/>
      <c r="NJ891" s="24"/>
      <c r="NK891" s="24"/>
      <c r="NL891" s="24"/>
      <c r="NM891" s="24"/>
      <c r="NN891" s="24"/>
      <c r="NO891" s="24"/>
      <c r="NP891" s="24"/>
      <c r="NQ891" s="24"/>
      <c r="NR891" s="24"/>
      <c r="NS891" s="24"/>
      <c r="NT891" s="24"/>
      <c r="NU891" s="24"/>
      <c r="NV891" s="24"/>
      <c r="NW891" s="24"/>
      <c r="NX891" s="24"/>
      <c r="NY891" s="24"/>
      <c r="NZ891" s="24"/>
      <c r="OA891" s="24"/>
      <c r="OB891" s="24"/>
      <c r="OC891" s="24"/>
      <c r="OD891" s="24"/>
      <c r="OE891" s="24"/>
      <c r="OF891" s="24"/>
      <c r="OG891" s="24"/>
      <c r="OH891" s="24"/>
      <c r="OI891" s="24"/>
      <c r="OJ891" s="24"/>
      <c r="OK891" s="24"/>
      <c r="OL891" s="24"/>
      <c r="OM891" s="24"/>
      <c r="ON891" s="24"/>
      <c r="OO891" s="24"/>
      <c r="OP891" s="24"/>
      <c r="OQ891" s="24"/>
      <c r="OR891" s="24"/>
      <c r="OS891" s="24"/>
      <c r="OT891" s="24"/>
      <c r="OU891" s="24"/>
      <c r="OV891" s="24"/>
      <c r="OW891" s="24"/>
      <c r="OX891" s="24"/>
      <c r="OY891" s="24"/>
      <c r="OZ891" s="24"/>
      <c r="PA891" s="24"/>
      <c r="PB891" s="24"/>
      <c r="PC891" s="24"/>
      <c r="PD891" s="24"/>
      <c r="PE891" s="24"/>
      <c r="PF891" s="24"/>
      <c r="PG891" s="24"/>
      <c r="PH891" s="24"/>
      <c r="PI891" s="24"/>
      <c r="PJ891" s="24"/>
      <c r="PK891" s="24"/>
      <c r="PL891" s="24"/>
      <c r="PM891" s="24"/>
      <c r="PN891" s="24"/>
      <c r="PO891" s="24"/>
      <c r="PP891" s="24"/>
      <c r="PQ891" s="24"/>
      <c r="PR891" s="24"/>
      <c r="PS891" s="24"/>
      <c r="PT891" s="24"/>
      <c r="PU891" s="24"/>
      <c r="PV891" s="24"/>
      <c r="PW891" s="24"/>
      <c r="PX891" s="24"/>
      <c r="PY891" s="24"/>
      <c r="PZ891" s="24"/>
      <c r="QA891" s="24"/>
      <c r="QB891" s="24"/>
      <c r="QC891" s="24"/>
      <c r="QD891" s="24"/>
      <c r="QE891" s="24"/>
      <c r="QF891" s="24"/>
      <c r="QG891" s="24"/>
      <c r="QH891" s="24"/>
      <c r="QI891" s="24"/>
      <c r="QJ891" s="24"/>
      <c r="QK891" s="24"/>
      <c r="QL891" s="24"/>
      <c r="QM891" s="24"/>
      <c r="QN891" s="24"/>
      <c r="QO891" s="24"/>
      <c r="QP891" s="24"/>
      <c r="QQ891" s="24"/>
      <c r="QR891" s="24"/>
      <c r="QS891" s="24"/>
      <c r="QT891" s="24"/>
      <c r="QU891" s="24"/>
      <c r="QV891" s="24"/>
      <c r="QW891" s="24"/>
      <c r="QX891" s="24"/>
      <c r="QY891" s="24"/>
      <c r="QZ891" s="24"/>
      <c r="RA891" s="24"/>
      <c r="RB891" s="24"/>
      <c r="RC891" s="24"/>
      <c r="RD891" s="24"/>
      <c r="RE891" s="24"/>
      <c r="RF891" s="24"/>
      <c r="RG891" s="24"/>
      <c r="RH891" s="24"/>
      <c r="RI891" s="24"/>
      <c r="RJ891" s="24"/>
      <c r="RK891" s="24"/>
      <c r="RL891" s="24"/>
      <c r="RM891" s="24"/>
      <c r="RN891" s="24"/>
      <c r="RO891" s="24"/>
      <c r="RP891" s="24"/>
      <c r="RQ891" s="24"/>
      <c r="RR891" s="24"/>
      <c r="RS891" s="24"/>
      <c r="RT891" s="24"/>
      <c r="RU891" s="24"/>
      <c r="RV891" s="24"/>
      <c r="RW891" s="24"/>
      <c r="RX891" s="24"/>
      <c r="RY891" s="24"/>
      <c r="RZ891" s="24"/>
      <c r="SA891" s="24"/>
      <c r="SB891" s="24"/>
      <c r="SC891" s="24"/>
      <c r="SD891" s="24"/>
      <c r="SE891" s="24"/>
      <c r="SF891" s="24"/>
      <c r="SG891" s="24"/>
      <c r="SH891" s="24"/>
      <c r="SI891" s="24"/>
      <c r="SJ891" s="24"/>
      <c r="SK891" s="24"/>
      <c r="SL891" s="24"/>
      <c r="SM891" s="24"/>
      <c r="SN891" s="24"/>
      <c r="SO891" s="24"/>
      <c r="SP891" s="24"/>
      <c r="SQ891" s="24"/>
      <c r="SR891" s="24"/>
      <c r="SS891" s="24"/>
      <c r="ST891" s="24"/>
      <c r="SU891" s="24"/>
      <c r="SV891" s="24"/>
      <c r="SW891" s="24"/>
      <c r="SX891" s="24"/>
      <c r="SY891" s="24"/>
      <c r="SZ891" s="24"/>
      <c r="TA891" s="24"/>
      <c r="TB891" s="24"/>
      <c r="TC891" s="24"/>
      <c r="TD891" s="24"/>
      <c r="TE891" s="24"/>
      <c r="TF891" s="24"/>
      <c r="TG891" s="24"/>
      <c r="TH891" s="24"/>
      <c r="TI891" s="24"/>
      <c r="TJ891" s="24"/>
      <c r="TK891" s="24"/>
      <c r="TL891" s="24"/>
      <c r="TM891" s="24"/>
      <c r="TN891" s="24"/>
      <c r="TO891" s="24"/>
      <c r="TP891" s="24"/>
      <c r="TQ891" s="24"/>
      <c r="TR891" s="24"/>
      <c r="TS891" s="24"/>
      <c r="TT891" s="24"/>
      <c r="TU891" s="24"/>
      <c r="TV891" s="24"/>
      <c r="TW891" s="24"/>
      <c r="TX891" s="24"/>
      <c r="TY891" s="24"/>
      <c r="TZ891" s="24"/>
      <c r="UA891" s="24"/>
      <c r="UB891" s="24"/>
      <c r="UC891" s="24"/>
      <c r="UD891" s="24"/>
      <c r="UE891" s="24"/>
      <c r="UF891" s="24"/>
      <c r="UG891" s="24"/>
      <c r="UH891" s="24"/>
      <c r="UI891" s="24"/>
      <c r="UJ891" s="24"/>
      <c r="UK891" s="24"/>
      <c r="UL891" s="24"/>
      <c r="UM891" s="24"/>
      <c r="UN891" s="24"/>
      <c r="UO891" s="24"/>
      <c r="UP891" s="24"/>
      <c r="UQ891" s="24"/>
      <c r="UR891" s="24"/>
      <c r="US891" s="24"/>
      <c r="UT891" s="24"/>
      <c r="UU891" s="24"/>
      <c r="UV891" s="24"/>
      <c r="UW891" s="24"/>
      <c r="UX891" s="24"/>
      <c r="UY891" s="24"/>
      <c r="UZ891" s="24"/>
      <c r="VA891" s="24"/>
      <c r="VB891" s="24"/>
      <c r="VC891" s="24"/>
      <c r="VD891" s="24"/>
      <c r="VE891" s="24"/>
      <c r="VF891" s="24"/>
      <c r="VG891" s="24"/>
      <c r="VH891" s="24"/>
      <c r="VI891" s="24"/>
      <c r="VJ891" s="24"/>
      <c r="VK891" s="24"/>
      <c r="VL891" s="24"/>
      <c r="VM891" s="24"/>
      <c r="VN891" s="24"/>
      <c r="VO891" s="24"/>
      <c r="VP891" s="24"/>
      <c r="VQ891" s="24"/>
      <c r="VR891" s="24"/>
      <c r="VS891" s="24"/>
      <c r="VT891" s="24"/>
      <c r="VU891" s="24"/>
      <c r="VV891" s="24"/>
      <c r="VW891" s="24"/>
      <c r="VX891" s="24"/>
      <c r="VY891" s="24"/>
      <c r="VZ891" s="24"/>
      <c r="WA891" s="24"/>
      <c r="WB891" s="24"/>
      <c r="WC891" s="24"/>
      <c r="WD891" s="24"/>
      <c r="WE891" s="24"/>
      <c r="WF891" s="24"/>
      <c r="WG891" s="24"/>
      <c r="WH891" s="24"/>
      <c r="WI891" s="24"/>
      <c r="WJ891" s="24"/>
      <c r="WK891" s="24"/>
      <c r="WL891" s="24"/>
      <c r="WM891" s="24"/>
      <c r="WN891" s="24"/>
      <c r="WO891" s="24"/>
      <c r="WP891" s="24"/>
      <c r="WQ891" s="24"/>
      <c r="WR891" s="24"/>
      <c r="WS891" s="24"/>
      <c r="WT891" s="24"/>
      <c r="WU891" s="24"/>
      <c r="WV891" s="24"/>
      <c r="WW891" s="24"/>
      <c r="WX891" s="24"/>
      <c r="WY891" s="24"/>
      <c r="WZ891" s="24"/>
      <c r="XA891" s="24"/>
      <c r="XB891" s="24"/>
      <c r="XC891" s="24"/>
      <c r="XD891" s="24"/>
      <c r="XE891" s="24"/>
      <c r="XF891" s="24"/>
      <c r="XG891" s="24"/>
      <c r="XH891" s="24"/>
      <c r="XI891" s="24"/>
      <c r="XJ891" s="24"/>
      <c r="XK891" s="24"/>
      <c r="XL891" s="24"/>
      <c r="XM891" s="24"/>
      <c r="XN891" s="24"/>
      <c r="XO891" s="24"/>
      <c r="XP891" s="24"/>
      <c r="XQ891" s="24"/>
      <c r="XR891" s="24"/>
      <c r="XS891" s="24"/>
      <c r="XT891" s="24"/>
      <c r="XU891" s="24"/>
      <c r="XV891" s="24"/>
      <c r="XW891" s="24"/>
      <c r="XX891" s="24"/>
      <c r="XY891" s="24"/>
      <c r="XZ891" s="24"/>
      <c r="YA891" s="24"/>
      <c r="YB891" s="24"/>
      <c r="YC891" s="24"/>
      <c r="YD891" s="24"/>
      <c r="YE891" s="24"/>
      <c r="YF891" s="24"/>
      <c r="YG891" s="24"/>
      <c r="YH891" s="24"/>
      <c r="YI891" s="24"/>
      <c r="YJ891" s="24"/>
      <c r="YK891" s="24"/>
      <c r="YL891" s="24"/>
      <c r="YM891" s="24"/>
      <c r="YN891" s="24"/>
      <c r="YO891" s="24"/>
      <c r="YP891" s="24"/>
      <c r="YQ891" s="24"/>
      <c r="YR891" s="24"/>
      <c r="YS891" s="24"/>
      <c r="YT891" s="24"/>
      <c r="YU891" s="24"/>
      <c r="YV891" s="24"/>
      <c r="YW891" s="24"/>
      <c r="YX891" s="24"/>
      <c r="YY891" s="24"/>
      <c r="YZ891" s="24"/>
      <c r="ZA891" s="24"/>
      <c r="ZB891" s="24"/>
      <c r="ZC891" s="24"/>
      <c r="ZD891" s="24"/>
      <c r="ZE891" s="24"/>
      <c r="ZF891" s="24"/>
      <c r="ZG891" s="24"/>
      <c r="ZH891" s="24"/>
      <c r="ZI891" s="24"/>
      <c r="ZJ891" s="24"/>
      <c r="ZK891" s="24"/>
      <c r="ZL891" s="24"/>
      <c r="ZM891" s="24"/>
      <c r="ZN891" s="24"/>
      <c r="ZO891" s="24"/>
      <c r="ZP891" s="24"/>
      <c r="ZQ891" s="24"/>
      <c r="ZR891" s="24"/>
      <c r="ZS891" s="24"/>
      <c r="ZT891" s="24"/>
      <c r="ZU891" s="24"/>
      <c r="ZV891" s="24"/>
      <c r="ZW891" s="24"/>
      <c r="ZX891" s="24"/>
      <c r="ZY891" s="24"/>
      <c r="ZZ891" s="24"/>
      <c r="AAA891" s="24"/>
      <c r="AAB891" s="24"/>
      <c r="AAC891" s="24"/>
      <c r="AAD891" s="24"/>
      <c r="AAE891" s="24"/>
      <c r="AAF891" s="24"/>
      <c r="AAG891" s="24"/>
      <c r="AAH891" s="24"/>
      <c r="AAI891" s="24"/>
      <c r="AAJ891" s="24"/>
      <c r="AAK891" s="24"/>
      <c r="AAL891" s="24"/>
      <c r="AAM891" s="24"/>
      <c r="AAN891" s="24"/>
      <c r="AAO891" s="24"/>
      <c r="AAP891" s="24"/>
      <c r="AAQ891" s="24"/>
      <c r="AAR891" s="24"/>
      <c r="AAS891" s="24"/>
      <c r="AAT891" s="24"/>
      <c r="AAU891" s="24"/>
      <c r="AAV891" s="24"/>
      <c r="AAW891" s="24"/>
      <c r="AAX891" s="24"/>
      <c r="AAY891" s="24"/>
      <c r="AAZ891" s="24"/>
      <c r="ABA891" s="24"/>
      <c r="ABB891" s="24"/>
      <c r="ABC891" s="24"/>
      <c r="ABD891" s="24"/>
      <c r="ABE891" s="24"/>
      <c r="ABF891" s="24"/>
      <c r="ABG891" s="24"/>
      <c r="ABH891" s="24"/>
      <c r="ABI891" s="24"/>
      <c r="ABJ891" s="24"/>
      <c r="ABK891" s="24"/>
      <c r="ABL891" s="24"/>
      <c r="ABM891" s="24"/>
      <c r="ABN891" s="24"/>
      <c r="ABO891" s="24"/>
      <c r="ABP891" s="24"/>
      <c r="ABQ891" s="24"/>
      <c r="ABR891" s="24"/>
      <c r="ABS891" s="24"/>
      <c r="ABT891" s="24"/>
      <c r="ABU891" s="24"/>
      <c r="ABV891" s="24"/>
      <c r="ABW891" s="24"/>
      <c r="ABX891" s="24"/>
      <c r="ABY891" s="24"/>
      <c r="ABZ891" s="24"/>
      <c r="ACA891" s="24"/>
      <c r="ACB891" s="24"/>
      <c r="ACC891" s="24"/>
      <c r="ACD891" s="24"/>
      <c r="ACE891" s="24"/>
      <c r="ACF891" s="24"/>
      <c r="ACG891" s="24"/>
      <c r="ACH891" s="24"/>
      <c r="ACI891" s="24"/>
      <c r="ACJ891" s="24"/>
      <c r="ACK891" s="24"/>
      <c r="ACL891" s="24"/>
      <c r="ACM891" s="24"/>
      <c r="ACN891" s="24"/>
      <c r="ACO891" s="24"/>
      <c r="ACP891" s="24"/>
      <c r="ACQ891" s="24"/>
      <c r="ACR891" s="24"/>
      <c r="ACS891" s="24"/>
      <c r="ACT891" s="24"/>
      <c r="ACU891" s="24"/>
      <c r="ACV891" s="24"/>
      <c r="ACW891" s="24"/>
      <c r="ACX891" s="24"/>
      <c r="ACY891" s="24"/>
      <c r="ACZ891" s="24"/>
      <c r="ADA891" s="24"/>
      <c r="ADB891" s="24"/>
      <c r="ADC891" s="24"/>
      <c r="ADD891" s="24"/>
      <c r="ADE891" s="24"/>
      <c r="ADF891" s="24"/>
      <c r="ADG891" s="24"/>
      <c r="ADH891" s="24"/>
      <c r="ADI891" s="24"/>
      <c r="ADJ891" s="24"/>
      <c r="ADK891" s="24"/>
      <c r="ADL891" s="24"/>
      <c r="ADM891" s="24"/>
      <c r="ADN891" s="24"/>
      <c r="ADO891" s="24"/>
      <c r="ADP891" s="24"/>
      <c r="ADQ891" s="24"/>
      <c r="ADR891" s="24"/>
      <c r="ADS891" s="24"/>
      <c r="ADT891" s="24"/>
      <c r="ADU891" s="24"/>
      <c r="ADV891" s="24"/>
      <c r="ADW891" s="24"/>
      <c r="ADX891" s="24"/>
      <c r="ADY891" s="24"/>
      <c r="ADZ891" s="24"/>
      <c r="AEA891" s="24"/>
      <c r="AEB891" s="24"/>
      <c r="AEC891" s="24"/>
      <c r="AED891" s="24"/>
      <c r="AEE891" s="24"/>
      <c r="AEF891" s="24"/>
      <c r="AEG891" s="24"/>
      <c r="AEH891" s="24"/>
      <c r="AEI891" s="24"/>
      <c r="AEJ891" s="24"/>
      <c r="AEK891" s="24"/>
      <c r="AEL891" s="24"/>
      <c r="AEM891" s="24"/>
      <c r="AEN891" s="24"/>
      <c r="AEO891" s="24"/>
      <c r="AEP891" s="24"/>
      <c r="AEQ891" s="24"/>
      <c r="AER891" s="24"/>
      <c r="AES891" s="24"/>
      <c r="AET891" s="24"/>
      <c r="AEU891" s="24"/>
      <c r="AEV891" s="24"/>
      <c r="AEW891" s="24"/>
      <c r="AEX891" s="24"/>
      <c r="AEY891" s="24"/>
      <c r="AEZ891" s="24"/>
      <c r="AFA891" s="24"/>
      <c r="AFB891" s="24"/>
      <c r="AFC891" s="24"/>
      <c r="AFD891" s="24"/>
      <c r="AFE891" s="24"/>
      <c r="AFF891" s="24"/>
      <c r="AFG891" s="24"/>
      <c r="AFH891" s="24"/>
      <c r="AFI891" s="24"/>
      <c r="AFJ891" s="24"/>
      <c r="AFK891" s="24"/>
      <c r="AFL891" s="24"/>
      <c r="AFM891" s="24"/>
      <c r="AFN891" s="24"/>
      <c r="AFO891" s="24"/>
      <c r="AFP891" s="24"/>
      <c r="AFQ891" s="24"/>
      <c r="AFR891" s="24"/>
      <c r="AFS891" s="24"/>
      <c r="AFT891" s="24"/>
      <c r="AFU891" s="24"/>
      <c r="AFV891" s="24"/>
      <c r="AFW891" s="24"/>
      <c r="AFX891" s="24"/>
      <c r="AFY891" s="24"/>
      <c r="AFZ891" s="24"/>
      <c r="AGA891" s="24"/>
      <c r="AGB891" s="24"/>
      <c r="AGC891" s="24"/>
      <c r="AGD891" s="24"/>
      <c r="AGE891" s="24"/>
      <c r="AGF891" s="24"/>
      <c r="AGG891" s="24"/>
      <c r="AGH891" s="24"/>
      <c r="AGI891" s="24"/>
      <c r="AGJ891" s="24"/>
      <c r="AGK891" s="24"/>
      <c r="AGL891" s="24"/>
      <c r="AGM891" s="24"/>
      <c r="AGN891" s="24"/>
      <c r="AGO891" s="24"/>
      <c r="AGP891" s="24"/>
      <c r="AGQ891" s="24"/>
      <c r="AGR891" s="24"/>
      <c r="AGS891" s="24"/>
      <c r="AGT891" s="24"/>
      <c r="AGU891" s="24"/>
      <c r="AGV891" s="24"/>
      <c r="AGW891" s="24"/>
      <c r="AGX891" s="24"/>
      <c r="AGY891" s="24"/>
      <c r="AGZ891" s="24"/>
      <c r="AHA891" s="24"/>
      <c r="AHB891" s="24"/>
      <c r="AHC891" s="24"/>
      <c r="AHD891" s="24"/>
      <c r="AHE891" s="24"/>
      <c r="AHF891" s="24"/>
      <c r="AHG891" s="24"/>
      <c r="AHH891" s="24"/>
      <c r="AHI891" s="24"/>
      <c r="AHJ891" s="24"/>
      <c r="AHK891" s="24"/>
      <c r="AHL891" s="24"/>
      <c r="AHM891" s="24"/>
      <c r="AHN891" s="24"/>
      <c r="AHO891" s="24"/>
      <c r="AHP891" s="24"/>
      <c r="AHQ891" s="24"/>
      <c r="AHR891" s="24"/>
      <c r="AHS891" s="24"/>
      <c r="AHT891" s="24"/>
      <c r="AHU891" s="24"/>
      <c r="AHV891" s="24"/>
      <c r="AHW891" s="24"/>
      <c r="AHX891" s="24"/>
      <c r="AHY891" s="24"/>
      <c r="AHZ891" s="24"/>
      <c r="AIA891" s="24"/>
      <c r="AIB891" s="24"/>
      <c r="AIC891" s="24"/>
      <c r="AID891" s="24"/>
      <c r="AIE891" s="24"/>
      <c r="AIF891" s="24"/>
      <c r="AIG891" s="24"/>
      <c r="AIH891" s="24"/>
      <c r="AII891" s="24"/>
      <c r="AIJ891" s="24"/>
      <c r="AIK891" s="24"/>
      <c r="AIL891" s="24"/>
      <c r="AIM891" s="24"/>
      <c r="AIN891" s="24"/>
      <c r="AIO891" s="24"/>
      <c r="AIP891" s="24"/>
      <c r="AIQ891" s="24"/>
      <c r="AIR891" s="24"/>
      <c r="AIS891" s="24"/>
      <c r="AIT891" s="24"/>
      <c r="AIU891" s="24"/>
      <c r="AIV891" s="24"/>
      <c r="AIW891" s="24"/>
      <c r="AIX891" s="24"/>
      <c r="AIY891" s="24"/>
      <c r="AIZ891" s="24"/>
      <c r="AJA891" s="24"/>
      <c r="AJB891" s="24"/>
      <c r="AJC891" s="24"/>
      <c r="AJD891" s="24"/>
      <c r="AJE891" s="24"/>
      <c r="AJF891" s="24"/>
      <c r="AJG891" s="24"/>
      <c r="AJH891" s="24"/>
      <c r="AJI891" s="24"/>
      <c r="AJJ891" s="24"/>
      <c r="AJK891" s="24"/>
      <c r="AJL891" s="24"/>
      <c r="AJM891" s="24"/>
      <c r="AJN891" s="24"/>
      <c r="AJO891" s="24"/>
      <c r="AJP891" s="24"/>
      <c r="AJQ891" s="24"/>
      <c r="AJR891" s="24"/>
      <c r="AJS891" s="24"/>
      <c r="AJT891" s="24"/>
      <c r="AJU891" s="24"/>
      <c r="AJV891" s="24"/>
      <c r="AJW891" s="24"/>
      <c r="AJX891" s="24"/>
      <c r="AJY891" s="24"/>
      <c r="AJZ891" s="24"/>
      <c r="AKA891" s="24"/>
      <c r="AKB891" s="24"/>
      <c r="AKC891" s="24"/>
      <c r="AKD891" s="24"/>
      <c r="AKE891" s="24"/>
      <c r="AKF891" s="24"/>
      <c r="AKG891" s="24"/>
      <c r="AKH891" s="24"/>
      <c r="AKI891" s="24"/>
      <c r="AKJ891" s="24"/>
      <c r="AKK891" s="24"/>
      <c r="AKL891" s="24"/>
      <c r="AKM891" s="24"/>
      <c r="AKN891" s="24"/>
      <c r="AKO891" s="24"/>
      <c r="AKP891" s="24"/>
      <c r="AKQ891" s="24"/>
      <c r="AKR891" s="24"/>
      <c r="AKS891" s="24"/>
      <c r="AKT891" s="24"/>
      <c r="AKU891" s="24"/>
      <c r="AKV891" s="24"/>
      <c r="AKW891" s="24"/>
      <c r="AKX891" s="24"/>
      <c r="AKY891" s="24"/>
      <c r="AKZ891" s="24"/>
      <c r="ALA891" s="24"/>
      <c r="ALB891" s="24"/>
      <c r="ALC891" s="24"/>
      <c r="ALD891" s="24"/>
      <c r="ALE891" s="24"/>
      <c r="ALF891" s="24"/>
      <c r="ALG891" s="24"/>
      <c r="ALH891" s="24"/>
      <c r="ALI891" s="24"/>
      <c r="ALJ891" s="24"/>
      <c r="ALK891" s="24"/>
      <c r="ALL891" s="24"/>
      <c r="ALM891" s="24"/>
      <c r="ALN891" s="24"/>
      <c r="ALO891" s="24"/>
      <c r="ALP891" s="24"/>
      <c r="ALQ891" s="24"/>
      <c r="ALR891" s="24"/>
      <c r="ALS891" s="24"/>
      <c r="ALT891" s="24"/>
      <c r="ALU891" s="24"/>
      <c r="ALV891" s="24"/>
      <c r="ALW891" s="24"/>
      <c r="ALX891" s="24"/>
      <c r="ALY891" s="24"/>
      <c r="ALZ891" s="24"/>
      <c r="AMA891" s="24"/>
      <c r="AMB891" s="24"/>
      <c r="AMC891" s="24"/>
      <c r="AMD891" s="24"/>
      <c r="AME891" s="24"/>
      <c r="AMF891" s="24"/>
      <c r="AMG891" s="24"/>
      <c r="AMH891" s="24"/>
      <c r="AMI891" s="24"/>
      <c r="AMJ891" s="24"/>
      <c r="AMK891" s="24"/>
      <c r="AML891" s="24"/>
      <c r="AMM891" s="24"/>
      <c r="AMN891" s="24"/>
      <c r="AMO891" s="24"/>
      <c r="AMP891" s="24"/>
      <c r="AMQ891" s="24"/>
      <c r="AMR891" s="24"/>
      <c r="AMS891" s="24"/>
      <c r="AMT891" s="24"/>
      <c r="AMU891" s="24"/>
      <c r="AMV891" s="24"/>
      <c r="AMW891" s="24"/>
      <c r="AMX891" s="24"/>
      <c r="AMY891" s="24"/>
      <c r="AMZ891" s="24"/>
      <c r="ANA891" s="24"/>
      <c r="ANB891" s="24"/>
      <c r="ANC891" s="24"/>
      <c r="AND891" s="24"/>
      <c r="ANE891" s="24"/>
      <c r="ANF891" s="24"/>
      <c r="ANG891" s="24"/>
      <c r="ANH891" s="24"/>
      <c r="ANI891" s="24"/>
      <c r="ANJ891" s="24"/>
      <c r="ANK891" s="24"/>
      <c r="ANL891" s="24"/>
      <c r="ANM891" s="24"/>
      <c r="ANN891" s="24"/>
      <c r="ANO891" s="24"/>
      <c r="ANP891" s="24"/>
      <c r="ANQ891" s="24"/>
      <c r="ANR891" s="24"/>
      <c r="ANS891" s="24"/>
      <c r="ANT891" s="24"/>
      <c r="ANU891" s="24"/>
      <c r="ANV891" s="24"/>
      <c r="ANW891" s="24"/>
      <c r="ANX891" s="24"/>
      <c r="ANY891" s="24"/>
      <c r="ANZ891" s="24"/>
      <c r="AOA891" s="24"/>
      <c r="AOB891" s="24"/>
      <c r="AOC891" s="24"/>
      <c r="AOD891" s="24"/>
      <c r="AOE891" s="24"/>
      <c r="AOF891" s="24"/>
      <c r="AOG891" s="24"/>
      <c r="AOH891" s="24"/>
      <c r="AOI891" s="24"/>
      <c r="AOJ891" s="24"/>
      <c r="AOK891" s="24"/>
      <c r="AOL891" s="24"/>
      <c r="AOM891" s="24"/>
      <c r="AON891" s="24"/>
      <c r="AOO891" s="24"/>
      <c r="AOP891" s="24"/>
      <c r="AOQ891" s="24"/>
      <c r="AOR891" s="24"/>
      <c r="AOS891" s="24"/>
      <c r="AOT891" s="24"/>
      <c r="AOU891" s="24"/>
      <c r="AOV891" s="24"/>
      <c r="AOW891" s="24"/>
      <c r="AOX891" s="24"/>
      <c r="AOY891" s="24"/>
      <c r="AOZ891" s="24"/>
      <c r="APA891" s="24"/>
      <c r="APB891" s="24"/>
      <c r="APC891" s="24"/>
      <c r="APD891" s="24"/>
      <c r="APE891" s="24"/>
      <c r="APF891" s="24"/>
      <c r="APG891" s="24"/>
      <c r="APH891" s="24"/>
      <c r="API891" s="24"/>
      <c r="APJ891" s="24"/>
      <c r="APK891" s="24"/>
      <c r="APL891" s="24"/>
      <c r="APM891" s="24"/>
      <c r="APN891" s="24"/>
      <c r="APO891" s="24"/>
      <c r="APP891" s="24"/>
      <c r="APQ891" s="24"/>
      <c r="APR891" s="24"/>
      <c r="APS891" s="24"/>
      <c r="APT891" s="24"/>
      <c r="APU891" s="24"/>
      <c r="APV891" s="24"/>
      <c r="APW891" s="24"/>
      <c r="APX891" s="24"/>
      <c r="APY891" s="24"/>
      <c r="APZ891" s="24"/>
      <c r="AQA891" s="24"/>
      <c r="AQB891" s="24"/>
      <c r="AQC891" s="24"/>
      <c r="AQD891" s="24"/>
      <c r="AQE891" s="24"/>
      <c r="AQF891" s="24"/>
      <c r="AQG891" s="24"/>
      <c r="AQH891" s="24"/>
      <c r="AQI891" s="24"/>
      <c r="AQJ891" s="24"/>
      <c r="AQK891" s="24"/>
      <c r="AQL891" s="24"/>
      <c r="AQM891" s="24"/>
      <c r="AQN891" s="24"/>
      <c r="AQO891" s="24"/>
      <c r="AQP891" s="24"/>
      <c r="AQQ891" s="24"/>
      <c r="AQR891" s="24"/>
      <c r="AQS891" s="24"/>
      <c r="AQT891" s="24"/>
      <c r="AQU891" s="24"/>
      <c r="AQV891" s="24"/>
      <c r="AQW891" s="24"/>
      <c r="AQX891" s="24"/>
      <c r="AQY891" s="24"/>
      <c r="AQZ891" s="24"/>
      <c r="ARA891" s="24"/>
      <c r="ARB891" s="24"/>
      <c r="ARC891" s="24"/>
      <c r="ARD891" s="24"/>
      <c r="ARE891" s="24"/>
      <c r="ARF891" s="24"/>
      <c r="ARG891" s="24"/>
      <c r="ARH891" s="24"/>
      <c r="ARI891" s="24"/>
      <c r="ARJ891" s="24"/>
      <c r="ARK891" s="24"/>
      <c r="ARL891" s="24"/>
      <c r="ARM891" s="24"/>
      <c r="ARN891" s="24"/>
      <c r="ARO891" s="24"/>
      <c r="ARP891" s="24"/>
      <c r="ARQ891" s="24"/>
      <c r="ARR891" s="24"/>
      <c r="ARS891" s="24"/>
      <c r="ART891" s="24"/>
      <c r="ARU891" s="24"/>
      <c r="ARV891" s="24"/>
      <c r="ARW891" s="24"/>
      <c r="ARX891" s="24"/>
      <c r="ARY891" s="24"/>
      <c r="ARZ891" s="24"/>
      <c r="ASA891" s="24"/>
      <c r="ASB891" s="24"/>
      <c r="ASC891" s="24"/>
      <c r="ASD891" s="24"/>
      <c r="ASE891" s="24"/>
      <c r="ASF891" s="24"/>
      <c r="ASG891" s="24"/>
      <c r="ASH891" s="24"/>
      <c r="ASI891" s="24"/>
      <c r="ASJ891" s="24"/>
      <c r="ASK891" s="24"/>
      <c r="ASL891" s="24"/>
      <c r="ASM891" s="24"/>
      <c r="ASN891" s="24"/>
      <c r="ASO891" s="24"/>
      <c r="ASP891" s="24"/>
      <c r="ASQ891" s="24"/>
      <c r="ASR891" s="24"/>
      <c r="ASS891" s="24"/>
      <c r="AST891" s="24"/>
      <c r="ASU891" s="24"/>
      <c r="ASV891" s="24"/>
      <c r="ASW891" s="24"/>
      <c r="ASX891" s="24"/>
      <c r="ASY891" s="24"/>
      <c r="ASZ891" s="24"/>
      <c r="ATA891" s="24"/>
      <c r="ATB891" s="24"/>
      <c r="ATC891" s="24"/>
      <c r="ATD891" s="24"/>
      <c r="ATE891" s="24"/>
      <c r="ATF891" s="24"/>
      <c r="ATG891" s="24"/>
      <c r="ATH891" s="24"/>
      <c r="ATI891" s="24"/>
      <c r="ATJ891" s="24"/>
      <c r="ATK891" s="24"/>
      <c r="ATL891" s="24"/>
      <c r="ATM891" s="24"/>
      <c r="ATN891" s="24"/>
      <c r="ATO891" s="24"/>
      <c r="ATP891" s="24"/>
      <c r="ATQ891" s="24"/>
      <c r="ATR891" s="24"/>
      <c r="ATS891" s="24"/>
      <c r="ATT891" s="24"/>
      <c r="ATU891" s="24"/>
      <c r="ATV891" s="24"/>
      <c r="ATW891" s="24"/>
      <c r="ATX891" s="24"/>
      <c r="ATY891" s="24"/>
      <c r="ATZ891" s="24"/>
      <c r="AUA891" s="24"/>
      <c r="AUB891" s="24"/>
      <c r="AUC891" s="24"/>
      <c r="AUD891" s="24"/>
      <c r="AUE891" s="24"/>
      <c r="AUF891" s="24"/>
      <c r="AUG891" s="24"/>
      <c r="AUH891" s="24"/>
      <c r="AUI891" s="24"/>
      <c r="AUJ891" s="24"/>
      <c r="AUK891" s="24"/>
      <c r="AUL891" s="24"/>
      <c r="AUM891" s="24"/>
      <c r="AUN891" s="24"/>
      <c r="AUO891" s="24"/>
      <c r="AUP891" s="24"/>
      <c r="AUQ891" s="24"/>
      <c r="AUR891" s="24"/>
      <c r="AUS891" s="24"/>
      <c r="AUT891" s="24"/>
      <c r="AUU891" s="24"/>
      <c r="AUV891" s="24"/>
      <c r="AUW891" s="24"/>
      <c r="AUX891" s="24"/>
      <c r="AUY891" s="24"/>
      <c r="AUZ891" s="24"/>
      <c r="AVA891" s="24"/>
      <c r="AVB891" s="24"/>
      <c r="AVC891" s="24"/>
      <c r="AVD891" s="24"/>
      <c r="AVE891" s="24"/>
      <c r="AVF891" s="24"/>
      <c r="AVG891" s="24"/>
      <c r="AVH891" s="24"/>
      <c r="AVI891" s="24"/>
      <c r="AVJ891" s="24"/>
      <c r="AVK891" s="24"/>
      <c r="AVL891" s="24"/>
      <c r="AVM891" s="24"/>
      <c r="AVN891" s="24"/>
      <c r="AVO891" s="24"/>
      <c r="AVP891" s="24"/>
      <c r="AVQ891" s="24"/>
      <c r="AVR891" s="24"/>
      <c r="AVS891" s="24"/>
      <c r="AVT891" s="24"/>
      <c r="AVU891" s="24"/>
      <c r="AVV891" s="24"/>
      <c r="AVW891" s="24"/>
      <c r="AVX891" s="24"/>
      <c r="AVY891" s="24"/>
      <c r="AVZ891" s="24"/>
      <c r="AWA891" s="24"/>
      <c r="AWB891" s="24"/>
      <c r="AWC891" s="24"/>
      <c r="AWD891" s="24"/>
      <c r="AWE891" s="24"/>
      <c r="AWF891" s="24"/>
      <c r="AWG891" s="24"/>
      <c r="AWH891" s="24"/>
      <c r="AWI891" s="24"/>
      <c r="AWJ891" s="24"/>
      <c r="AWK891" s="24"/>
      <c r="AWL891" s="24"/>
      <c r="AWM891" s="24"/>
      <c r="AWN891" s="24"/>
      <c r="AWO891" s="24"/>
      <c r="AWP891" s="24"/>
      <c r="AWQ891" s="24"/>
      <c r="AWR891" s="24"/>
      <c r="AWS891" s="24"/>
      <c r="AWT891" s="24"/>
      <c r="AWU891" s="24"/>
      <c r="AWV891" s="24"/>
      <c r="AWW891" s="24"/>
      <c r="AWX891" s="24"/>
      <c r="AWY891" s="24"/>
      <c r="AWZ891" s="24"/>
      <c r="AXA891" s="24"/>
      <c r="AXB891" s="24"/>
      <c r="AXC891" s="24"/>
      <c r="AXD891" s="24"/>
      <c r="AXE891" s="24"/>
      <c r="AXF891" s="24"/>
      <c r="AXG891" s="24"/>
      <c r="AXH891" s="24"/>
      <c r="AXI891" s="24"/>
      <c r="AXJ891" s="24"/>
      <c r="AXK891" s="24"/>
      <c r="AXL891" s="24"/>
      <c r="AXM891" s="24"/>
      <c r="AXN891" s="24"/>
      <c r="AXO891" s="24"/>
      <c r="AXP891" s="24"/>
      <c r="AXQ891" s="24"/>
      <c r="AXR891" s="24"/>
      <c r="AXS891" s="24"/>
      <c r="AXT891" s="24"/>
      <c r="AXU891" s="24"/>
      <c r="AXV891" s="24"/>
      <c r="AXW891" s="24"/>
      <c r="AXX891" s="24"/>
      <c r="AXY891" s="24"/>
      <c r="AXZ891" s="24"/>
      <c r="AYA891" s="24"/>
      <c r="AYB891" s="24"/>
      <c r="AYC891" s="24"/>
      <c r="AYD891" s="24"/>
      <c r="AYE891" s="24"/>
      <c r="AYF891" s="24"/>
      <c r="AYG891" s="24"/>
      <c r="AYH891" s="24"/>
      <c r="AYI891" s="24"/>
      <c r="AYJ891" s="24"/>
      <c r="AYK891" s="24"/>
      <c r="AYL891" s="24"/>
      <c r="AYM891" s="24"/>
      <c r="AYN891" s="24"/>
      <c r="AYO891" s="24"/>
      <c r="AYP891" s="24"/>
      <c r="AYQ891" s="24"/>
      <c r="AYR891" s="24"/>
      <c r="AYS891" s="24"/>
      <c r="AYT891" s="24"/>
      <c r="AYU891" s="24"/>
      <c r="AYV891" s="24"/>
      <c r="AYW891" s="24"/>
      <c r="AYX891" s="24"/>
      <c r="AYY891" s="24"/>
      <c r="AYZ891" s="24"/>
      <c r="AZA891" s="24"/>
      <c r="AZB891" s="24"/>
      <c r="AZC891" s="24"/>
      <c r="AZD891" s="24"/>
      <c r="AZE891" s="24"/>
      <c r="AZF891" s="24"/>
      <c r="AZG891" s="24"/>
      <c r="AZH891" s="24"/>
      <c r="AZI891" s="24"/>
      <c r="AZJ891" s="24"/>
      <c r="AZK891" s="24"/>
      <c r="AZL891" s="24"/>
      <c r="AZM891" s="24"/>
      <c r="AZN891" s="24"/>
      <c r="AZO891" s="24"/>
      <c r="AZP891" s="24"/>
      <c r="AZQ891" s="24"/>
      <c r="AZR891" s="24"/>
      <c r="AZS891" s="24"/>
      <c r="AZT891" s="24"/>
      <c r="AZU891" s="24"/>
      <c r="AZV891" s="24"/>
      <c r="AZW891" s="24"/>
      <c r="AZX891" s="24"/>
      <c r="AZY891" s="24"/>
      <c r="AZZ891" s="24"/>
      <c r="BAA891" s="24"/>
      <c r="BAB891" s="24"/>
      <c r="BAC891" s="24"/>
      <c r="BAD891" s="24"/>
      <c r="BAE891" s="24"/>
      <c r="BAF891" s="24"/>
      <c r="BAG891" s="24"/>
      <c r="BAH891" s="24"/>
      <c r="BAI891" s="24"/>
      <c r="BAJ891" s="24"/>
      <c r="BAK891" s="24"/>
      <c r="BAL891" s="24"/>
      <c r="BAM891" s="24"/>
      <c r="BAN891" s="24"/>
      <c r="BAO891" s="24"/>
      <c r="BAP891" s="24"/>
    </row>
    <row r="892" spans="1:1394" s="19" customFormat="1" x14ac:dyDescent="0.25">
      <c r="A892" s="19" t="str">
        <f>IF(YEAR(G892)=2024,#REF!,"")</f>
        <v/>
      </c>
      <c r="B892" s="19" t="str">
        <f>IF(YEAR(G892)=2025,#REF!,"")</f>
        <v/>
      </c>
      <c r="C892" s="19" t="str">
        <f t="shared" si="70"/>
        <v>Afternoon45197</v>
      </c>
      <c r="D892" s="19" t="str">
        <f>IF('by region'!$C$2="Any","Any",'Turf only'!V892)&amp;M892&amp;IF('by region'!$I$2="Any","Any",N892)&amp;G892</f>
        <v>AnyFlatAny45197</v>
      </c>
      <c r="E892" s="19" t="e">
        <f>IF(I892=#REF!,'Turf only'!G892,"")</f>
        <v>#REF!</v>
      </c>
      <c r="F892" s="19" t="e">
        <f t="shared" si="71"/>
        <v>#REF!</v>
      </c>
      <c r="G892" s="20">
        <v>45197</v>
      </c>
      <c r="H892" s="21" t="s">
        <v>34</v>
      </c>
      <c r="I892" s="21" t="s">
        <v>76</v>
      </c>
      <c r="J892" s="21" t="s">
        <v>9</v>
      </c>
      <c r="K892" s="22" t="s">
        <v>16</v>
      </c>
      <c r="L892" s="22" t="s">
        <v>17</v>
      </c>
      <c r="M892" s="21" t="s">
        <v>25</v>
      </c>
      <c r="N892" s="21" t="s">
        <v>13</v>
      </c>
      <c r="O892" s="21" t="s">
        <v>14</v>
      </c>
      <c r="P892" s="23">
        <f t="shared" si="72"/>
        <v>1</v>
      </c>
      <c r="Q892" s="23" cm="1">
        <f t="array" ref="Q892">SUMPRODUCT(($G$2:$G$2765=G892)*(P892&gt;$P$2:$P$2765))+1</f>
        <v>1</v>
      </c>
      <c r="R892" s="23" t="e">
        <f>(Q892*100000)+#REF!</f>
        <v>#REF!</v>
      </c>
      <c r="S892" s="19" t="e" cm="1">
        <f t="array" ref="S892">SUMPRODUCT(($G$2:$G$2765=G892)*(R892&gt;$R$2:$R$2765))+1</f>
        <v>#REF!</v>
      </c>
      <c r="T892" s="19" t="str">
        <f t="shared" si="73"/>
        <v xml:space="preserve">NEWMARKET </v>
      </c>
      <c r="U892" s="19">
        <v>0</v>
      </c>
      <c r="V892" s="19" t="s">
        <v>19</v>
      </c>
      <c r="W892" s="19">
        <f t="shared" si="74"/>
        <v>2023</v>
      </c>
      <c r="X892" s="24"/>
      <c r="Y892" s="24"/>
      <c r="Z892" s="24"/>
      <c r="AA892" s="24"/>
      <c r="AB892" s="24"/>
      <c r="AC892" s="24"/>
      <c r="AD892" s="24"/>
      <c r="AE892" s="24"/>
      <c r="AF892" s="24"/>
      <c r="AG892" s="24"/>
      <c r="AH892" s="24"/>
      <c r="AI892" s="24"/>
      <c r="AJ892" s="24"/>
      <c r="AK892" s="24"/>
      <c r="AL892" s="24"/>
      <c r="AM892" s="24"/>
      <c r="AN892" s="24"/>
      <c r="AO892" s="24"/>
      <c r="AP892" s="24"/>
      <c r="AQ892" s="24"/>
      <c r="AR892" s="24"/>
      <c r="AS892" s="24"/>
      <c r="AT892" s="24"/>
      <c r="AU892" s="24"/>
      <c r="AV892" s="24"/>
      <c r="AW892" s="24"/>
      <c r="AX892" s="24"/>
      <c r="AY892" s="24"/>
      <c r="AZ892" s="24"/>
      <c r="BA892" s="24"/>
      <c r="BB892" s="24"/>
      <c r="BC892" s="24"/>
      <c r="BD892" s="24"/>
      <c r="BE892" s="24"/>
      <c r="BF892" s="24"/>
      <c r="BG892" s="24"/>
      <c r="BH892" s="24"/>
      <c r="BI892" s="24"/>
      <c r="BJ892" s="24"/>
      <c r="BK892" s="24"/>
      <c r="BL892" s="24"/>
      <c r="BM892" s="24"/>
      <c r="BN892" s="24"/>
      <c r="BO892" s="24"/>
      <c r="BP892" s="24"/>
      <c r="BQ892" s="24"/>
      <c r="BR892" s="24"/>
      <c r="BS892" s="24"/>
      <c r="BT892" s="24"/>
      <c r="BU892" s="24"/>
      <c r="BV892" s="24"/>
      <c r="BW892" s="24"/>
      <c r="BX892" s="24"/>
      <c r="BY892" s="24"/>
      <c r="BZ892" s="24"/>
      <c r="CA892" s="24"/>
      <c r="CB892" s="24"/>
      <c r="CC892" s="24"/>
      <c r="CD892" s="24"/>
      <c r="CE892" s="24"/>
      <c r="CF892" s="24"/>
      <c r="CG892" s="24"/>
      <c r="CH892" s="24"/>
      <c r="CI892" s="24"/>
      <c r="CJ892" s="24"/>
      <c r="CK892" s="24"/>
      <c r="CL892" s="24"/>
      <c r="CM892" s="24"/>
      <c r="CN892" s="24"/>
      <c r="CO892" s="24"/>
      <c r="CP892" s="24"/>
      <c r="CQ892" s="24"/>
      <c r="CR892" s="24"/>
      <c r="CS892" s="24"/>
      <c r="CT892" s="24"/>
      <c r="CU892" s="24"/>
      <c r="CV892" s="24"/>
      <c r="CW892" s="24"/>
      <c r="CX892" s="24"/>
      <c r="CY892" s="24"/>
      <c r="CZ892" s="24"/>
      <c r="DA892" s="24"/>
      <c r="DB892" s="24"/>
      <c r="DC892" s="24"/>
      <c r="DD892" s="24"/>
      <c r="DE892" s="24"/>
      <c r="DF892" s="24"/>
      <c r="DG892" s="24"/>
      <c r="DH892" s="24"/>
      <c r="DI892" s="24"/>
      <c r="DJ892" s="24"/>
      <c r="DK892" s="24"/>
      <c r="DL892" s="24"/>
      <c r="DM892" s="24"/>
      <c r="DN892" s="24"/>
      <c r="DO892" s="24"/>
      <c r="DP892" s="24"/>
      <c r="DQ892" s="24"/>
      <c r="DR892" s="24"/>
      <c r="DS892" s="24"/>
      <c r="DT892" s="24"/>
      <c r="DU892" s="24"/>
      <c r="DV892" s="24"/>
      <c r="DW892" s="24"/>
      <c r="DX892" s="24"/>
      <c r="DY892" s="24"/>
      <c r="DZ892" s="24"/>
      <c r="EA892" s="24"/>
      <c r="EB892" s="24"/>
      <c r="EC892" s="24"/>
      <c r="ED892" s="24"/>
      <c r="EE892" s="24"/>
      <c r="EF892" s="24"/>
      <c r="EG892" s="24"/>
      <c r="EH892" s="24"/>
      <c r="EI892" s="24"/>
      <c r="EJ892" s="24"/>
      <c r="EK892" s="24"/>
      <c r="EL892" s="24"/>
      <c r="EM892" s="24"/>
      <c r="EN892" s="24"/>
      <c r="EO892" s="24"/>
      <c r="EP892" s="24"/>
      <c r="EQ892" s="24"/>
      <c r="ER892" s="24"/>
      <c r="ES892" s="24"/>
      <c r="ET892" s="24"/>
      <c r="EU892" s="24"/>
      <c r="EV892" s="24"/>
      <c r="EW892" s="24"/>
      <c r="EX892" s="24"/>
      <c r="EY892" s="24"/>
      <c r="EZ892" s="24"/>
      <c r="FA892" s="24"/>
      <c r="FB892" s="24"/>
      <c r="FC892" s="24"/>
      <c r="FD892" s="24"/>
      <c r="FE892" s="24"/>
      <c r="FF892" s="24"/>
      <c r="FG892" s="24"/>
      <c r="FH892" s="24"/>
      <c r="FI892" s="24"/>
      <c r="FJ892" s="24"/>
      <c r="FK892" s="24"/>
      <c r="FL892" s="24"/>
      <c r="FM892" s="24"/>
      <c r="FN892" s="24"/>
      <c r="FO892" s="24"/>
      <c r="FP892" s="24"/>
      <c r="FQ892" s="24"/>
      <c r="FR892" s="24"/>
      <c r="FS892" s="24"/>
      <c r="FT892" s="24"/>
      <c r="FU892" s="24"/>
      <c r="FV892" s="24"/>
      <c r="FW892" s="24"/>
      <c r="FX892" s="24"/>
      <c r="FY892" s="24"/>
      <c r="FZ892" s="24"/>
      <c r="GA892" s="24"/>
      <c r="GB892" s="24"/>
      <c r="GC892" s="24"/>
      <c r="GD892" s="24"/>
      <c r="GE892" s="24"/>
      <c r="GF892" s="24"/>
      <c r="GG892" s="24"/>
      <c r="GH892" s="24"/>
      <c r="GI892" s="24"/>
      <c r="GJ892" s="24"/>
      <c r="GK892" s="24"/>
      <c r="GL892" s="24"/>
      <c r="GM892" s="24"/>
      <c r="GN892" s="24"/>
      <c r="GO892" s="24"/>
      <c r="GP892" s="24"/>
      <c r="GQ892" s="24"/>
      <c r="GR892" s="24"/>
      <c r="GS892" s="24"/>
      <c r="GT892" s="24"/>
      <c r="GU892" s="24"/>
      <c r="GV892" s="24"/>
      <c r="GW892" s="24"/>
      <c r="GX892" s="24"/>
      <c r="GY892" s="24"/>
      <c r="GZ892" s="24"/>
      <c r="HA892" s="24"/>
      <c r="HB892" s="24"/>
      <c r="HC892" s="24"/>
      <c r="HD892" s="24"/>
      <c r="HE892" s="24"/>
      <c r="HF892" s="24"/>
      <c r="HG892" s="24"/>
      <c r="HH892" s="24"/>
      <c r="HI892" s="24"/>
      <c r="HJ892" s="24"/>
      <c r="HK892" s="24"/>
      <c r="HL892" s="24"/>
      <c r="HM892" s="24"/>
      <c r="HN892" s="24"/>
      <c r="HO892" s="24"/>
      <c r="HP892" s="24"/>
      <c r="HQ892" s="24"/>
      <c r="HR892" s="24"/>
      <c r="HS892" s="24"/>
      <c r="HT892" s="24"/>
      <c r="HU892" s="24"/>
      <c r="HV892" s="24"/>
      <c r="HW892" s="24"/>
      <c r="HX892" s="24"/>
      <c r="HY892" s="24"/>
      <c r="HZ892" s="24"/>
      <c r="IA892" s="24"/>
      <c r="IB892" s="24"/>
      <c r="IC892" s="24"/>
      <c r="ID892" s="24"/>
      <c r="IE892" s="24"/>
      <c r="IF892" s="24"/>
      <c r="IG892" s="24"/>
      <c r="IH892" s="24"/>
      <c r="II892" s="24"/>
      <c r="IJ892" s="24"/>
      <c r="IK892" s="24"/>
      <c r="IL892" s="24"/>
      <c r="IM892" s="24"/>
      <c r="IN892" s="24"/>
      <c r="IO892" s="24"/>
      <c r="IP892" s="24"/>
      <c r="IQ892" s="24"/>
      <c r="IR892" s="24"/>
      <c r="IS892" s="24"/>
      <c r="IT892" s="24"/>
      <c r="IU892" s="24"/>
      <c r="IV892" s="24"/>
      <c r="IW892" s="24"/>
      <c r="IX892" s="24"/>
      <c r="IY892" s="24"/>
      <c r="IZ892" s="24"/>
      <c r="JA892" s="24"/>
      <c r="JB892" s="24"/>
      <c r="JC892" s="24"/>
      <c r="JD892" s="24"/>
      <c r="JE892" s="24"/>
      <c r="JF892" s="24"/>
      <c r="JG892" s="24"/>
      <c r="JH892" s="24"/>
      <c r="JI892" s="24"/>
      <c r="JJ892" s="24"/>
      <c r="JK892" s="24"/>
      <c r="JL892" s="24"/>
      <c r="JM892" s="24"/>
      <c r="JN892" s="24"/>
      <c r="JO892" s="24"/>
      <c r="JP892" s="24"/>
      <c r="JQ892" s="24"/>
      <c r="JR892" s="24"/>
      <c r="JS892" s="24"/>
      <c r="JT892" s="24"/>
      <c r="JU892" s="24"/>
      <c r="JV892" s="24"/>
      <c r="JW892" s="24"/>
      <c r="JX892" s="24"/>
      <c r="JY892" s="24"/>
      <c r="JZ892" s="24"/>
      <c r="KA892" s="24"/>
      <c r="KB892" s="24"/>
      <c r="KC892" s="24"/>
      <c r="KD892" s="24"/>
      <c r="KE892" s="24"/>
      <c r="KF892" s="24"/>
      <c r="KG892" s="24"/>
      <c r="KH892" s="24"/>
      <c r="KI892" s="24"/>
      <c r="KJ892" s="24"/>
      <c r="KK892" s="24"/>
      <c r="KL892" s="24"/>
      <c r="KM892" s="24"/>
      <c r="KN892" s="24"/>
      <c r="KO892" s="24"/>
      <c r="KP892" s="24"/>
      <c r="KQ892" s="24"/>
      <c r="KR892" s="24"/>
      <c r="KS892" s="24"/>
      <c r="KT892" s="24"/>
      <c r="KU892" s="24"/>
      <c r="KV892" s="24"/>
      <c r="KW892" s="24"/>
      <c r="KX892" s="24"/>
      <c r="KY892" s="24"/>
      <c r="KZ892" s="24"/>
      <c r="LA892" s="24"/>
      <c r="LB892" s="24"/>
      <c r="LC892" s="24"/>
      <c r="LD892" s="24"/>
      <c r="LE892" s="24"/>
      <c r="LF892" s="24"/>
      <c r="LG892" s="24"/>
      <c r="LH892" s="24"/>
      <c r="LI892" s="24"/>
      <c r="LJ892" s="24"/>
      <c r="LK892" s="24"/>
      <c r="LL892" s="24"/>
      <c r="LM892" s="24"/>
      <c r="LN892" s="24"/>
      <c r="LO892" s="24"/>
      <c r="LP892" s="24"/>
      <c r="LQ892" s="24"/>
      <c r="LR892" s="24"/>
      <c r="LS892" s="24"/>
      <c r="LT892" s="24"/>
      <c r="LU892" s="24"/>
      <c r="LV892" s="24"/>
      <c r="LW892" s="24"/>
      <c r="LX892" s="24"/>
      <c r="LY892" s="24"/>
      <c r="LZ892" s="24"/>
      <c r="MA892" s="24"/>
      <c r="MB892" s="24"/>
      <c r="MC892" s="24"/>
      <c r="MD892" s="24"/>
      <c r="ME892" s="24"/>
      <c r="MF892" s="24"/>
      <c r="MG892" s="24"/>
      <c r="MH892" s="24"/>
      <c r="MI892" s="24"/>
      <c r="MJ892" s="24"/>
      <c r="MK892" s="24"/>
      <c r="ML892" s="24"/>
      <c r="MM892" s="24"/>
      <c r="MN892" s="24"/>
      <c r="MO892" s="24"/>
      <c r="MP892" s="24"/>
      <c r="MQ892" s="24"/>
      <c r="MR892" s="24"/>
      <c r="MS892" s="24"/>
      <c r="MT892" s="24"/>
      <c r="MU892" s="24"/>
      <c r="MV892" s="24"/>
      <c r="MW892" s="24"/>
      <c r="MX892" s="24"/>
      <c r="MY892" s="24"/>
      <c r="MZ892" s="24"/>
      <c r="NA892" s="24"/>
      <c r="NB892" s="24"/>
      <c r="NC892" s="24"/>
      <c r="ND892" s="24"/>
      <c r="NE892" s="24"/>
      <c r="NF892" s="24"/>
      <c r="NG892" s="24"/>
      <c r="NH892" s="24"/>
      <c r="NI892" s="24"/>
      <c r="NJ892" s="24"/>
      <c r="NK892" s="24"/>
      <c r="NL892" s="24"/>
      <c r="NM892" s="24"/>
      <c r="NN892" s="24"/>
      <c r="NO892" s="24"/>
      <c r="NP892" s="24"/>
      <c r="NQ892" s="24"/>
      <c r="NR892" s="24"/>
      <c r="NS892" s="24"/>
      <c r="NT892" s="24"/>
      <c r="NU892" s="24"/>
      <c r="NV892" s="24"/>
      <c r="NW892" s="24"/>
      <c r="NX892" s="24"/>
      <c r="NY892" s="24"/>
      <c r="NZ892" s="24"/>
      <c r="OA892" s="24"/>
      <c r="OB892" s="24"/>
      <c r="OC892" s="24"/>
      <c r="OD892" s="24"/>
      <c r="OE892" s="24"/>
      <c r="OF892" s="24"/>
      <c r="OG892" s="24"/>
      <c r="OH892" s="24"/>
      <c r="OI892" s="24"/>
      <c r="OJ892" s="24"/>
      <c r="OK892" s="24"/>
      <c r="OL892" s="24"/>
      <c r="OM892" s="24"/>
      <c r="ON892" s="24"/>
      <c r="OO892" s="24"/>
      <c r="OP892" s="24"/>
      <c r="OQ892" s="24"/>
      <c r="OR892" s="24"/>
      <c r="OS892" s="24"/>
      <c r="OT892" s="24"/>
      <c r="OU892" s="24"/>
      <c r="OV892" s="24"/>
      <c r="OW892" s="24"/>
      <c r="OX892" s="24"/>
      <c r="OY892" s="24"/>
      <c r="OZ892" s="24"/>
      <c r="PA892" s="24"/>
      <c r="PB892" s="24"/>
      <c r="PC892" s="24"/>
      <c r="PD892" s="24"/>
      <c r="PE892" s="24"/>
      <c r="PF892" s="24"/>
      <c r="PG892" s="24"/>
      <c r="PH892" s="24"/>
      <c r="PI892" s="24"/>
      <c r="PJ892" s="24"/>
      <c r="PK892" s="24"/>
      <c r="PL892" s="24"/>
      <c r="PM892" s="24"/>
      <c r="PN892" s="24"/>
      <c r="PO892" s="24"/>
      <c r="PP892" s="24"/>
      <c r="PQ892" s="24"/>
      <c r="PR892" s="24"/>
      <c r="PS892" s="24"/>
      <c r="PT892" s="24"/>
      <c r="PU892" s="24"/>
      <c r="PV892" s="24"/>
      <c r="PW892" s="24"/>
      <c r="PX892" s="24"/>
      <c r="PY892" s="24"/>
      <c r="PZ892" s="24"/>
      <c r="QA892" s="24"/>
      <c r="QB892" s="24"/>
      <c r="QC892" s="24"/>
      <c r="QD892" s="24"/>
      <c r="QE892" s="24"/>
      <c r="QF892" s="24"/>
      <c r="QG892" s="24"/>
      <c r="QH892" s="24"/>
      <c r="QI892" s="24"/>
      <c r="QJ892" s="24"/>
      <c r="QK892" s="24"/>
      <c r="QL892" s="24"/>
      <c r="QM892" s="24"/>
      <c r="QN892" s="24"/>
      <c r="QO892" s="24"/>
      <c r="QP892" s="24"/>
      <c r="QQ892" s="24"/>
      <c r="QR892" s="24"/>
      <c r="QS892" s="24"/>
      <c r="QT892" s="24"/>
      <c r="QU892" s="24"/>
      <c r="QV892" s="24"/>
      <c r="QW892" s="24"/>
      <c r="QX892" s="24"/>
      <c r="QY892" s="24"/>
      <c r="QZ892" s="24"/>
      <c r="RA892" s="24"/>
      <c r="RB892" s="24"/>
      <c r="RC892" s="24"/>
      <c r="RD892" s="24"/>
      <c r="RE892" s="24"/>
      <c r="RF892" s="24"/>
      <c r="RG892" s="24"/>
      <c r="RH892" s="24"/>
      <c r="RI892" s="24"/>
      <c r="RJ892" s="24"/>
      <c r="RK892" s="24"/>
      <c r="RL892" s="24"/>
      <c r="RM892" s="24"/>
      <c r="RN892" s="24"/>
      <c r="RO892" s="24"/>
      <c r="RP892" s="24"/>
      <c r="RQ892" s="24"/>
      <c r="RR892" s="24"/>
      <c r="RS892" s="24"/>
      <c r="RT892" s="24"/>
      <c r="RU892" s="24"/>
      <c r="RV892" s="24"/>
      <c r="RW892" s="24"/>
      <c r="RX892" s="24"/>
      <c r="RY892" s="24"/>
      <c r="RZ892" s="24"/>
      <c r="SA892" s="24"/>
      <c r="SB892" s="24"/>
      <c r="SC892" s="24"/>
      <c r="SD892" s="24"/>
      <c r="SE892" s="24"/>
      <c r="SF892" s="24"/>
      <c r="SG892" s="24"/>
      <c r="SH892" s="24"/>
      <c r="SI892" s="24"/>
      <c r="SJ892" s="24"/>
      <c r="SK892" s="24"/>
      <c r="SL892" s="24"/>
      <c r="SM892" s="24"/>
      <c r="SN892" s="24"/>
      <c r="SO892" s="24"/>
      <c r="SP892" s="24"/>
      <c r="SQ892" s="24"/>
      <c r="SR892" s="24"/>
      <c r="SS892" s="24"/>
      <c r="ST892" s="24"/>
      <c r="SU892" s="24"/>
      <c r="SV892" s="24"/>
      <c r="SW892" s="24"/>
      <c r="SX892" s="24"/>
      <c r="SY892" s="24"/>
      <c r="SZ892" s="24"/>
      <c r="TA892" s="24"/>
      <c r="TB892" s="24"/>
      <c r="TC892" s="24"/>
      <c r="TD892" s="24"/>
      <c r="TE892" s="24"/>
      <c r="TF892" s="24"/>
      <c r="TG892" s="24"/>
      <c r="TH892" s="24"/>
      <c r="TI892" s="24"/>
      <c r="TJ892" s="24"/>
      <c r="TK892" s="24"/>
      <c r="TL892" s="24"/>
      <c r="TM892" s="24"/>
      <c r="TN892" s="24"/>
      <c r="TO892" s="24"/>
      <c r="TP892" s="24"/>
      <c r="TQ892" s="24"/>
      <c r="TR892" s="24"/>
      <c r="TS892" s="24"/>
      <c r="TT892" s="24"/>
      <c r="TU892" s="24"/>
      <c r="TV892" s="24"/>
      <c r="TW892" s="24"/>
      <c r="TX892" s="24"/>
      <c r="TY892" s="24"/>
      <c r="TZ892" s="24"/>
      <c r="UA892" s="24"/>
      <c r="UB892" s="24"/>
      <c r="UC892" s="24"/>
      <c r="UD892" s="24"/>
      <c r="UE892" s="24"/>
      <c r="UF892" s="24"/>
      <c r="UG892" s="24"/>
      <c r="UH892" s="24"/>
      <c r="UI892" s="24"/>
      <c r="UJ892" s="24"/>
      <c r="UK892" s="24"/>
      <c r="UL892" s="24"/>
      <c r="UM892" s="24"/>
      <c r="UN892" s="24"/>
      <c r="UO892" s="24"/>
      <c r="UP892" s="24"/>
      <c r="UQ892" s="24"/>
      <c r="UR892" s="24"/>
      <c r="US892" s="24"/>
      <c r="UT892" s="24"/>
      <c r="UU892" s="24"/>
      <c r="UV892" s="24"/>
      <c r="UW892" s="24"/>
      <c r="UX892" s="24"/>
      <c r="UY892" s="24"/>
      <c r="UZ892" s="24"/>
      <c r="VA892" s="24"/>
      <c r="VB892" s="24"/>
      <c r="VC892" s="24"/>
      <c r="VD892" s="24"/>
      <c r="VE892" s="24"/>
      <c r="VF892" s="24"/>
      <c r="VG892" s="24"/>
      <c r="VH892" s="24"/>
      <c r="VI892" s="24"/>
      <c r="VJ892" s="24"/>
      <c r="VK892" s="24"/>
      <c r="VL892" s="24"/>
      <c r="VM892" s="24"/>
      <c r="VN892" s="24"/>
      <c r="VO892" s="24"/>
      <c r="VP892" s="24"/>
      <c r="VQ892" s="24"/>
      <c r="VR892" s="24"/>
      <c r="VS892" s="24"/>
      <c r="VT892" s="24"/>
      <c r="VU892" s="24"/>
      <c r="VV892" s="24"/>
      <c r="VW892" s="24"/>
      <c r="VX892" s="24"/>
      <c r="VY892" s="24"/>
      <c r="VZ892" s="24"/>
      <c r="WA892" s="24"/>
      <c r="WB892" s="24"/>
      <c r="WC892" s="24"/>
      <c r="WD892" s="24"/>
      <c r="WE892" s="24"/>
      <c r="WF892" s="24"/>
      <c r="WG892" s="24"/>
      <c r="WH892" s="24"/>
      <c r="WI892" s="24"/>
      <c r="WJ892" s="24"/>
      <c r="WK892" s="24"/>
      <c r="WL892" s="24"/>
      <c r="WM892" s="24"/>
      <c r="WN892" s="24"/>
      <c r="WO892" s="24"/>
      <c r="WP892" s="24"/>
      <c r="WQ892" s="24"/>
      <c r="WR892" s="24"/>
      <c r="WS892" s="24"/>
      <c r="WT892" s="24"/>
      <c r="WU892" s="24"/>
      <c r="WV892" s="24"/>
      <c r="WW892" s="24"/>
      <c r="WX892" s="24"/>
      <c r="WY892" s="24"/>
      <c r="WZ892" s="24"/>
      <c r="XA892" s="24"/>
      <c r="XB892" s="24"/>
      <c r="XC892" s="24"/>
      <c r="XD892" s="24"/>
      <c r="XE892" s="24"/>
      <c r="XF892" s="24"/>
      <c r="XG892" s="24"/>
      <c r="XH892" s="24"/>
      <c r="XI892" s="24"/>
      <c r="XJ892" s="24"/>
      <c r="XK892" s="24"/>
      <c r="XL892" s="24"/>
      <c r="XM892" s="24"/>
      <c r="XN892" s="24"/>
      <c r="XO892" s="24"/>
      <c r="XP892" s="24"/>
      <c r="XQ892" s="24"/>
      <c r="XR892" s="24"/>
      <c r="XS892" s="24"/>
      <c r="XT892" s="24"/>
      <c r="XU892" s="24"/>
      <c r="XV892" s="24"/>
      <c r="XW892" s="24"/>
      <c r="XX892" s="24"/>
      <c r="XY892" s="24"/>
      <c r="XZ892" s="24"/>
      <c r="YA892" s="24"/>
      <c r="YB892" s="24"/>
      <c r="YC892" s="24"/>
      <c r="YD892" s="24"/>
      <c r="YE892" s="24"/>
      <c r="YF892" s="24"/>
      <c r="YG892" s="24"/>
      <c r="YH892" s="24"/>
      <c r="YI892" s="24"/>
      <c r="YJ892" s="24"/>
      <c r="YK892" s="24"/>
      <c r="YL892" s="24"/>
      <c r="YM892" s="24"/>
      <c r="YN892" s="24"/>
      <c r="YO892" s="24"/>
      <c r="YP892" s="24"/>
      <c r="YQ892" s="24"/>
      <c r="YR892" s="24"/>
      <c r="YS892" s="24"/>
      <c r="YT892" s="24"/>
      <c r="YU892" s="24"/>
      <c r="YV892" s="24"/>
      <c r="YW892" s="24"/>
      <c r="YX892" s="24"/>
      <c r="YY892" s="24"/>
      <c r="YZ892" s="24"/>
      <c r="ZA892" s="24"/>
      <c r="ZB892" s="24"/>
      <c r="ZC892" s="24"/>
      <c r="ZD892" s="24"/>
      <c r="ZE892" s="24"/>
      <c r="ZF892" s="24"/>
      <c r="ZG892" s="24"/>
      <c r="ZH892" s="24"/>
      <c r="ZI892" s="24"/>
      <c r="ZJ892" s="24"/>
      <c r="ZK892" s="24"/>
      <c r="ZL892" s="24"/>
      <c r="ZM892" s="24"/>
      <c r="ZN892" s="24"/>
      <c r="ZO892" s="24"/>
      <c r="ZP892" s="24"/>
      <c r="ZQ892" s="24"/>
      <c r="ZR892" s="24"/>
      <c r="ZS892" s="24"/>
      <c r="ZT892" s="24"/>
      <c r="ZU892" s="24"/>
      <c r="ZV892" s="24"/>
      <c r="ZW892" s="24"/>
      <c r="ZX892" s="24"/>
      <c r="ZY892" s="24"/>
      <c r="ZZ892" s="24"/>
      <c r="AAA892" s="24"/>
      <c r="AAB892" s="24"/>
      <c r="AAC892" s="24"/>
      <c r="AAD892" s="24"/>
      <c r="AAE892" s="24"/>
      <c r="AAF892" s="24"/>
      <c r="AAG892" s="24"/>
      <c r="AAH892" s="24"/>
      <c r="AAI892" s="24"/>
      <c r="AAJ892" s="24"/>
      <c r="AAK892" s="24"/>
      <c r="AAL892" s="24"/>
      <c r="AAM892" s="24"/>
      <c r="AAN892" s="24"/>
      <c r="AAO892" s="24"/>
      <c r="AAP892" s="24"/>
      <c r="AAQ892" s="24"/>
      <c r="AAR892" s="24"/>
      <c r="AAS892" s="24"/>
      <c r="AAT892" s="24"/>
      <c r="AAU892" s="24"/>
      <c r="AAV892" s="24"/>
      <c r="AAW892" s="24"/>
      <c r="AAX892" s="24"/>
      <c r="AAY892" s="24"/>
      <c r="AAZ892" s="24"/>
      <c r="ABA892" s="24"/>
      <c r="ABB892" s="24"/>
      <c r="ABC892" s="24"/>
      <c r="ABD892" s="24"/>
      <c r="ABE892" s="24"/>
      <c r="ABF892" s="24"/>
      <c r="ABG892" s="24"/>
      <c r="ABH892" s="24"/>
      <c r="ABI892" s="24"/>
      <c r="ABJ892" s="24"/>
      <c r="ABK892" s="24"/>
      <c r="ABL892" s="24"/>
      <c r="ABM892" s="24"/>
      <c r="ABN892" s="24"/>
      <c r="ABO892" s="24"/>
      <c r="ABP892" s="24"/>
      <c r="ABQ892" s="24"/>
      <c r="ABR892" s="24"/>
      <c r="ABS892" s="24"/>
      <c r="ABT892" s="24"/>
      <c r="ABU892" s="24"/>
      <c r="ABV892" s="24"/>
      <c r="ABW892" s="24"/>
      <c r="ABX892" s="24"/>
      <c r="ABY892" s="24"/>
      <c r="ABZ892" s="24"/>
      <c r="ACA892" s="24"/>
      <c r="ACB892" s="24"/>
      <c r="ACC892" s="24"/>
      <c r="ACD892" s="24"/>
      <c r="ACE892" s="24"/>
      <c r="ACF892" s="24"/>
      <c r="ACG892" s="24"/>
      <c r="ACH892" s="24"/>
      <c r="ACI892" s="24"/>
      <c r="ACJ892" s="24"/>
      <c r="ACK892" s="24"/>
      <c r="ACL892" s="24"/>
      <c r="ACM892" s="24"/>
      <c r="ACN892" s="24"/>
      <c r="ACO892" s="24"/>
      <c r="ACP892" s="24"/>
      <c r="ACQ892" s="24"/>
      <c r="ACR892" s="24"/>
      <c r="ACS892" s="24"/>
      <c r="ACT892" s="24"/>
      <c r="ACU892" s="24"/>
      <c r="ACV892" s="24"/>
      <c r="ACW892" s="24"/>
      <c r="ACX892" s="24"/>
      <c r="ACY892" s="24"/>
      <c r="ACZ892" s="24"/>
      <c r="ADA892" s="24"/>
      <c r="ADB892" s="24"/>
      <c r="ADC892" s="24"/>
      <c r="ADD892" s="24"/>
      <c r="ADE892" s="24"/>
      <c r="ADF892" s="24"/>
      <c r="ADG892" s="24"/>
      <c r="ADH892" s="24"/>
      <c r="ADI892" s="24"/>
      <c r="ADJ892" s="24"/>
      <c r="ADK892" s="24"/>
      <c r="ADL892" s="24"/>
      <c r="ADM892" s="24"/>
      <c r="ADN892" s="24"/>
      <c r="ADO892" s="24"/>
      <c r="ADP892" s="24"/>
      <c r="ADQ892" s="24"/>
      <c r="ADR892" s="24"/>
      <c r="ADS892" s="24"/>
      <c r="ADT892" s="24"/>
      <c r="ADU892" s="24"/>
      <c r="ADV892" s="24"/>
      <c r="ADW892" s="24"/>
      <c r="ADX892" s="24"/>
      <c r="ADY892" s="24"/>
      <c r="ADZ892" s="24"/>
      <c r="AEA892" s="24"/>
      <c r="AEB892" s="24"/>
      <c r="AEC892" s="24"/>
      <c r="AED892" s="24"/>
      <c r="AEE892" s="24"/>
      <c r="AEF892" s="24"/>
      <c r="AEG892" s="24"/>
      <c r="AEH892" s="24"/>
      <c r="AEI892" s="24"/>
      <c r="AEJ892" s="24"/>
      <c r="AEK892" s="24"/>
      <c r="AEL892" s="24"/>
      <c r="AEM892" s="24"/>
      <c r="AEN892" s="24"/>
      <c r="AEO892" s="24"/>
      <c r="AEP892" s="24"/>
      <c r="AEQ892" s="24"/>
      <c r="AER892" s="24"/>
      <c r="AES892" s="24"/>
      <c r="AET892" s="24"/>
      <c r="AEU892" s="24"/>
      <c r="AEV892" s="24"/>
      <c r="AEW892" s="24"/>
      <c r="AEX892" s="24"/>
      <c r="AEY892" s="24"/>
      <c r="AEZ892" s="24"/>
      <c r="AFA892" s="24"/>
      <c r="AFB892" s="24"/>
      <c r="AFC892" s="24"/>
      <c r="AFD892" s="24"/>
      <c r="AFE892" s="24"/>
      <c r="AFF892" s="24"/>
      <c r="AFG892" s="24"/>
      <c r="AFH892" s="24"/>
      <c r="AFI892" s="24"/>
      <c r="AFJ892" s="24"/>
      <c r="AFK892" s="24"/>
      <c r="AFL892" s="24"/>
      <c r="AFM892" s="24"/>
      <c r="AFN892" s="24"/>
      <c r="AFO892" s="24"/>
      <c r="AFP892" s="24"/>
      <c r="AFQ892" s="24"/>
      <c r="AFR892" s="24"/>
      <c r="AFS892" s="24"/>
      <c r="AFT892" s="24"/>
      <c r="AFU892" s="24"/>
      <c r="AFV892" s="24"/>
      <c r="AFW892" s="24"/>
      <c r="AFX892" s="24"/>
      <c r="AFY892" s="24"/>
      <c r="AFZ892" s="24"/>
      <c r="AGA892" s="24"/>
      <c r="AGB892" s="24"/>
      <c r="AGC892" s="24"/>
      <c r="AGD892" s="24"/>
      <c r="AGE892" s="24"/>
      <c r="AGF892" s="24"/>
      <c r="AGG892" s="24"/>
      <c r="AGH892" s="24"/>
      <c r="AGI892" s="24"/>
      <c r="AGJ892" s="24"/>
      <c r="AGK892" s="24"/>
      <c r="AGL892" s="24"/>
      <c r="AGM892" s="24"/>
      <c r="AGN892" s="24"/>
      <c r="AGO892" s="24"/>
      <c r="AGP892" s="24"/>
      <c r="AGQ892" s="24"/>
      <c r="AGR892" s="24"/>
      <c r="AGS892" s="24"/>
      <c r="AGT892" s="24"/>
      <c r="AGU892" s="24"/>
      <c r="AGV892" s="24"/>
      <c r="AGW892" s="24"/>
      <c r="AGX892" s="24"/>
      <c r="AGY892" s="24"/>
      <c r="AGZ892" s="24"/>
      <c r="AHA892" s="24"/>
      <c r="AHB892" s="24"/>
      <c r="AHC892" s="24"/>
      <c r="AHD892" s="24"/>
      <c r="AHE892" s="24"/>
      <c r="AHF892" s="24"/>
      <c r="AHG892" s="24"/>
      <c r="AHH892" s="24"/>
      <c r="AHI892" s="24"/>
      <c r="AHJ892" s="24"/>
      <c r="AHK892" s="24"/>
      <c r="AHL892" s="24"/>
      <c r="AHM892" s="24"/>
      <c r="AHN892" s="24"/>
      <c r="AHO892" s="24"/>
      <c r="AHP892" s="24"/>
      <c r="AHQ892" s="24"/>
      <c r="AHR892" s="24"/>
      <c r="AHS892" s="24"/>
      <c r="AHT892" s="24"/>
      <c r="AHU892" s="24"/>
      <c r="AHV892" s="24"/>
      <c r="AHW892" s="24"/>
      <c r="AHX892" s="24"/>
      <c r="AHY892" s="24"/>
      <c r="AHZ892" s="24"/>
      <c r="AIA892" s="24"/>
      <c r="AIB892" s="24"/>
      <c r="AIC892" s="24"/>
      <c r="AID892" s="24"/>
      <c r="AIE892" s="24"/>
      <c r="AIF892" s="24"/>
      <c r="AIG892" s="24"/>
      <c r="AIH892" s="24"/>
      <c r="AII892" s="24"/>
      <c r="AIJ892" s="24"/>
      <c r="AIK892" s="24"/>
      <c r="AIL892" s="24"/>
      <c r="AIM892" s="24"/>
      <c r="AIN892" s="24"/>
      <c r="AIO892" s="24"/>
      <c r="AIP892" s="24"/>
      <c r="AIQ892" s="24"/>
      <c r="AIR892" s="24"/>
      <c r="AIS892" s="24"/>
      <c r="AIT892" s="24"/>
      <c r="AIU892" s="24"/>
      <c r="AIV892" s="24"/>
      <c r="AIW892" s="24"/>
      <c r="AIX892" s="24"/>
      <c r="AIY892" s="24"/>
      <c r="AIZ892" s="24"/>
      <c r="AJA892" s="24"/>
      <c r="AJB892" s="24"/>
      <c r="AJC892" s="24"/>
      <c r="AJD892" s="24"/>
      <c r="AJE892" s="24"/>
      <c r="AJF892" s="24"/>
      <c r="AJG892" s="24"/>
      <c r="AJH892" s="24"/>
      <c r="AJI892" s="24"/>
      <c r="AJJ892" s="24"/>
      <c r="AJK892" s="24"/>
      <c r="AJL892" s="24"/>
      <c r="AJM892" s="24"/>
      <c r="AJN892" s="24"/>
      <c r="AJO892" s="24"/>
      <c r="AJP892" s="24"/>
      <c r="AJQ892" s="24"/>
      <c r="AJR892" s="24"/>
      <c r="AJS892" s="24"/>
      <c r="AJT892" s="24"/>
      <c r="AJU892" s="24"/>
      <c r="AJV892" s="24"/>
      <c r="AJW892" s="24"/>
      <c r="AJX892" s="24"/>
      <c r="AJY892" s="24"/>
      <c r="AJZ892" s="24"/>
      <c r="AKA892" s="24"/>
      <c r="AKB892" s="24"/>
      <c r="AKC892" s="24"/>
      <c r="AKD892" s="24"/>
      <c r="AKE892" s="24"/>
      <c r="AKF892" s="24"/>
      <c r="AKG892" s="24"/>
      <c r="AKH892" s="24"/>
      <c r="AKI892" s="24"/>
      <c r="AKJ892" s="24"/>
      <c r="AKK892" s="24"/>
      <c r="AKL892" s="24"/>
      <c r="AKM892" s="24"/>
      <c r="AKN892" s="24"/>
      <c r="AKO892" s="24"/>
      <c r="AKP892" s="24"/>
      <c r="AKQ892" s="24"/>
      <c r="AKR892" s="24"/>
      <c r="AKS892" s="24"/>
      <c r="AKT892" s="24"/>
      <c r="AKU892" s="24"/>
      <c r="AKV892" s="24"/>
      <c r="AKW892" s="24"/>
      <c r="AKX892" s="24"/>
      <c r="AKY892" s="24"/>
      <c r="AKZ892" s="24"/>
      <c r="ALA892" s="24"/>
      <c r="ALB892" s="24"/>
      <c r="ALC892" s="24"/>
      <c r="ALD892" s="24"/>
      <c r="ALE892" s="24"/>
      <c r="ALF892" s="24"/>
      <c r="ALG892" s="24"/>
      <c r="ALH892" s="24"/>
      <c r="ALI892" s="24"/>
      <c r="ALJ892" s="24"/>
      <c r="ALK892" s="24"/>
      <c r="ALL892" s="24"/>
      <c r="ALM892" s="24"/>
      <c r="ALN892" s="24"/>
      <c r="ALO892" s="24"/>
      <c r="ALP892" s="24"/>
      <c r="ALQ892" s="24"/>
      <c r="ALR892" s="24"/>
      <c r="ALS892" s="24"/>
      <c r="ALT892" s="24"/>
      <c r="ALU892" s="24"/>
      <c r="ALV892" s="24"/>
      <c r="ALW892" s="24"/>
      <c r="ALX892" s="24"/>
      <c r="ALY892" s="24"/>
      <c r="ALZ892" s="24"/>
      <c r="AMA892" s="24"/>
      <c r="AMB892" s="24"/>
      <c r="AMC892" s="24"/>
      <c r="AMD892" s="24"/>
      <c r="AME892" s="24"/>
      <c r="AMF892" s="24"/>
      <c r="AMG892" s="24"/>
      <c r="AMH892" s="24"/>
      <c r="AMI892" s="24"/>
      <c r="AMJ892" s="24"/>
      <c r="AMK892" s="24"/>
      <c r="AML892" s="24"/>
      <c r="AMM892" s="24"/>
      <c r="AMN892" s="24"/>
      <c r="AMO892" s="24"/>
      <c r="AMP892" s="24"/>
      <c r="AMQ892" s="24"/>
      <c r="AMR892" s="24"/>
      <c r="AMS892" s="24"/>
      <c r="AMT892" s="24"/>
      <c r="AMU892" s="24"/>
      <c r="AMV892" s="24"/>
      <c r="AMW892" s="24"/>
      <c r="AMX892" s="24"/>
      <c r="AMY892" s="24"/>
      <c r="AMZ892" s="24"/>
      <c r="ANA892" s="24"/>
      <c r="ANB892" s="24"/>
      <c r="ANC892" s="24"/>
      <c r="AND892" s="24"/>
      <c r="ANE892" s="24"/>
      <c r="ANF892" s="24"/>
      <c r="ANG892" s="24"/>
      <c r="ANH892" s="24"/>
      <c r="ANI892" s="24"/>
      <c r="ANJ892" s="24"/>
      <c r="ANK892" s="24"/>
      <c r="ANL892" s="24"/>
      <c r="ANM892" s="24"/>
      <c r="ANN892" s="24"/>
      <c r="ANO892" s="24"/>
      <c r="ANP892" s="24"/>
      <c r="ANQ892" s="24"/>
      <c r="ANR892" s="24"/>
      <c r="ANS892" s="24"/>
      <c r="ANT892" s="24"/>
      <c r="ANU892" s="24"/>
      <c r="ANV892" s="24"/>
      <c r="ANW892" s="24"/>
      <c r="ANX892" s="24"/>
      <c r="ANY892" s="24"/>
      <c r="ANZ892" s="24"/>
      <c r="AOA892" s="24"/>
      <c r="AOB892" s="24"/>
      <c r="AOC892" s="24"/>
      <c r="AOD892" s="24"/>
      <c r="AOE892" s="24"/>
      <c r="AOF892" s="24"/>
      <c r="AOG892" s="24"/>
      <c r="AOH892" s="24"/>
      <c r="AOI892" s="24"/>
      <c r="AOJ892" s="24"/>
      <c r="AOK892" s="24"/>
      <c r="AOL892" s="24"/>
      <c r="AOM892" s="24"/>
      <c r="AON892" s="24"/>
      <c r="AOO892" s="24"/>
      <c r="AOP892" s="24"/>
      <c r="AOQ892" s="24"/>
      <c r="AOR892" s="24"/>
      <c r="AOS892" s="24"/>
      <c r="AOT892" s="24"/>
      <c r="AOU892" s="24"/>
      <c r="AOV892" s="24"/>
      <c r="AOW892" s="24"/>
      <c r="AOX892" s="24"/>
      <c r="AOY892" s="24"/>
      <c r="AOZ892" s="24"/>
      <c r="APA892" s="24"/>
      <c r="APB892" s="24"/>
      <c r="APC892" s="24"/>
      <c r="APD892" s="24"/>
      <c r="APE892" s="24"/>
      <c r="APF892" s="24"/>
      <c r="APG892" s="24"/>
      <c r="APH892" s="24"/>
      <c r="API892" s="24"/>
      <c r="APJ892" s="24"/>
      <c r="APK892" s="24"/>
      <c r="APL892" s="24"/>
      <c r="APM892" s="24"/>
      <c r="APN892" s="24"/>
      <c r="APO892" s="24"/>
      <c r="APP892" s="24"/>
      <c r="APQ892" s="24"/>
      <c r="APR892" s="24"/>
      <c r="APS892" s="24"/>
      <c r="APT892" s="24"/>
      <c r="APU892" s="24"/>
      <c r="APV892" s="24"/>
      <c r="APW892" s="24"/>
      <c r="APX892" s="24"/>
      <c r="APY892" s="24"/>
      <c r="APZ892" s="24"/>
      <c r="AQA892" s="24"/>
      <c r="AQB892" s="24"/>
      <c r="AQC892" s="24"/>
      <c r="AQD892" s="24"/>
      <c r="AQE892" s="24"/>
      <c r="AQF892" s="24"/>
      <c r="AQG892" s="24"/>
      <c r="AQH892" s="24"/>
      <c r="AQI892" s="24"/>
      <c r="AQJ892" s="24"/>
      <c r="AQK892" s="24"/>
      <c r="AQL892" s="24"/>
      <c r="AQM892" s="24"/>
      <c r="AQN892" s="24"/>
      <c r="AQO892" s="24"/>
      <c r="AQP892" s="24"/>
      <c r="AQQ892" s="24"/>
      <c r="AQR892" s="24"/>
      <c r="AQS892" s="24"/>
      <c r="AQT892" s="24"/>
      <c r="AQU892" s="24"/>
      <c r="AQV892" s="24"/>
      <c r="AQW892" s="24"/>
      <c r="AQX892" s="24"/>
      <c r="AQY892" s="24"/>
      <c r="AQZ892" s="24"/>
      <c r="ARA892" s="24"/>
      <c r="ARB892" s="24"/>
      <c r="ARC892" s="24"/>
      <c r="ARD892" s="24"/>
      <c r="ARE892" s="24"/>
      <c r="ARF892" s="24"/>
      <c r="ARG892" s="24"/>
      <c r="ARH892" s="24"/>
      <c r="ARI892" s="24"/>
      <c r="ARJ892" s="24"/>
      <c r="ARK892" s="24"/>
      <c r="ARL892" s="24"/>
      <c r="ARM892" s="24"/>
      <c r="ARN892" s="24"/>
      <c r="ARO892" s="24"/>
      <c r="ARP892" s="24"/>
      <c r="ARQ892" s="24"/>
      <c r="ARR892" s="24"/>
      <c r="ARS892" s="24"/>
      <c r="ART892" s="24"/>
      <c r="ARU892" s="24"/>
      <c r="ARV892" s="24"/>
      <c r="ARW892" s="24"/>
      <c r="ARX892" s="24"/>
      <c r="ARY892" s="24"/>
      <c r="ARZ892" s="24"/>
      <c r="ASA892" s="24"/>
      <c r="ASB892" s="24"/>
      <c r="ASC892" s="24"/>
      <c r="ASD892" s="24"/>
      <c r="ASE892" s="24"/>
      <c r="ASF892" s="24"/>
      <c r="ASG892" s="24"/>
      <c r="ASH892" s="24"/>
      <c r="ASI892" s="24"/>
      <c r="ASJ892" s="24"/>
      <c r="ASK892" s="24"/>
      <c r="ASL892" s="24"/>
      <c r="ASM892" s="24"/>
      <c r="ASN892" s="24"/>
      <c r="ASO892" s="24"/>
      <c r="ASP892" s="24"/>
      <c r="ASQ892" s="24"/>
      <c r="ASR892" s="24"/>
      <c r="ASS892" s="24"/>
      <c r="AST892" s="24"/>
      <c r="ASU892" s="24"/>
      <c r="ASV892" s="24"/>
      <c r="ASW892" s="24"/>
      <c r="ASX892" s="24"/>
      <c r="ASY892" s="24"/>
      <c r="ASZ892" s="24"/>
      <c r="ATA892" s="24"/>
      <c r="ATB892" s="24"/>
      <c r="ATC892" s="24"/>
      <c r="ATD892" s="24"/>
      <c r="ATE892" s="24"/>
      <c r="ATF892" s="24"/>
      <c r="ATG892" s="24"/>
      <c r="ATH892" s="24"/>
      <c r="ATI892" s="24"/>
      <c r="ATJ892" s="24"/>
      <c r="ATK892" s="24"/>
      <c r="ATL892" s="24"/>
      <c r="ATM892" s="24"/>
      <c r="ATN892" s="24"/>
      <c r="ATO892" s="24"/>
      <c r="ATP892" s="24"/>
      <c r="ATQ892" s="24"/>
      <c r="ATR892" s="24"/>
      <c r="ATS892" s="24"/>
      <c r="ATT892" s="24"/>
      <c r="ATU892" s="24"/>
      <c r="ATV892" s="24"/>
      <c r="ATW892" s="24"/>
      <c r="ATX892" s="24"/>
      <c r="ATY892" s="24"/>
      <c r="ATZ892" s="24"/>
      <c r="AUA892" s="24"/>
      <c r="AUB892" s="24"/>
      <c r="AUC892" s="24"/>
      <c r="AUD892" s="24"/>
      <c r="AUE892" s="24"/>
      <c r="AUF892" s="24"/>
      <c r="AUG892" s="24"/>
      <c r="AUH892" s="24"/>
      <c r="AUI892" s="24"/>
      <c r="AUJ892" s="24"/>
      <c r="AUK892" s="24"/>
      <c r="AUL892" s="24"/>
      <c r="AUM892" s="24"/>
      <c r="AUN892" s="24"/>
      <c r="AUO892" s="24"/>
      <c r="AUP892" s="24"/>
      <c r="AUQ892" s="24"/>
      <c r="AUR892" s="24"/>
      <c r="AUS892" s="24"/>
      <c r="AUT892" s="24"/>
      <c r="AUU892" s="24"/>
      <c r="AUV892" s="24"/>
      <c r="AUW892" s="24"/>
      <c r="AUX892" s="24"/>
      <c r="AUY892" s="24"/>
      <c r="AUZ892" s="24"/>
      <c r="AVA892" s="24"/>
      <c r="AVB892" s="24"/>
      <c r="AVC892" s="24"/>
      <c r="AVD892" s="24"/>
      <c r="AVE892" s="24"/>
      <c r="AVF892" s="24"/>
      <c r="AVG892" s="24"/>
      <c r="AVH892" s="24"/>
      <c r="AVI892" s="24"/>
      <c r="AVJ892" s="24"/>
      <c r="AVK892" s="24"/>
      <c r="AVL892" s="24"/>
      <c r="AVM892" s="24"/>
      <c r="AVN892" s="24"/>
      <c r="AVO892" s="24"/>
      <c r="AVP892" s="24"/>
      <c r="AVQ892" s="24"/>
      <c r="AVR892" s="24"/>
      <c r="AVS892" s="24"/>
      <c r="AVT892" s="24"/>
      <c r="AVU892" s="24"/>
      <c r="AVV892" s="24"/>
      <c r="AVW892" s="24"/>
      <c r="AVX892" s="24"/>
      <c r="AVY892" s="24"/>
      <c r="AVZ892" s="24"/>
      <c r="AWA892" s="24"/>
      <c r="AWB892" s="24"/>
      <c r="AWC892" s="24"/>
      <c r="AWD892" s="24"/>
      <c r="AWE892" s="24"/>
      <c r="AWF892" s="24"/>
      <c r="AWG892" s="24"/>
      <c r="AWH892" s="24"/>
      <c r="AWI892" s="24"/>
      <c r="AWJ892" s="24"/>
      <c r="AWK892" s="24"/>
      <c r="AWL892" s="24"/>
      <c r="AWM892" s="24"/>
      <c r="AWN892" s="24"/>
      <c r="AWO892" s="24"/>
      <c r="AWP892" s="24"/>
      <c r="AWQ892" s="24"/>
      <c r="AWR892" s="24"/>
      <c r="AWS892" s="24"/>
      <c r="AWT892" s="24"/>
      <c r="AWU892" s="24"/>
      <c r="AWV892" s="24"/>
      <c r="AWW892" s="24"/>
      <c r="AWX892" s="24"/>
      <c r="AWY892" s="24"/>
      <c r="AWZ892" s="24"/>
      <c r="AXA892" s="24"/>
      <c r="AXB892" s="24"/>
      <c r="AXC892" s="24"/>
      <c r="AXD892" s="24"/>
      <c r="AXE892" s="24"/>
      <c r="AXF892" s="24"/>
      <c r="AXG892" s="24"/>
      <c r="AXH892" s="24"/>
      <c r="AXI892" s="24"/>
      <c r="AXJ892" s="24"/>
      <c r="AXK892" s="24"/>
      <c r="AXL892" s="24"/>
      <c r="AXM892" s="24"/>
      <c r="AXN892" s="24"/>
      <c r="AXO892" s="24"/>
      <c r="AXP892" s="24"/>
      <c r="AXQ892" s="24"/>
      <c r="AXR892" s="24"/>
      <c r="AXS892" s="24"/>
      <c r="AXT892" s="24"/>
      <c r="AXU892" s="24"/>
      <c r="AXV892" s="24"/>
      <c r="AXW892" s="24"/>
      <c r="AXX892" s="24"/>
      <c r="AXY892" s="24"/>
      <c r="AXZ892" s="24"/>
      <c r="AYA892" s="24"/>
      <c r="AYB892" s="24"/>
      <c r="AYC892" s="24"/>
      <c r="AYD892" s="24"/>
      <c r="AYE892" s="24"/>
      <c r="AYF892" s="24"/>
      <c r="AYG892" s="24"/>
      <c r="AYH892" s="24"/>
      <c r="AYI892" s="24"/>
      <c r="AYJ892" s="24"/>
      <c r="AYK892" s="24"/>
      <c r="AYL892" s="24"/>
      <c r="AYM892" s="24"/>
      <c r="AYN892" s="24"/>
      <c r="AYO892" s="24"/>
      <c r="AYP892" s="24"/>
      <c r="AYQ892" s="24"/>
      <c r="AYR892" s="24"/>
      <c r="AYS892" s="24"/>
      <c r="AYT892" s="24"/>
      <c r="AYU892" s="24"/>
      <c r="AYV892" s="24"/>
      <c r="AYW892" s="24"/>
      <c r="AYX892" s="24"/>
      <c r="AYY892" s="24"/>
      <c r="AYZ892" s="24"/>
      <c r="AZA892" s="24"/>
      <c r="AZB892" s="24"/>
      <c r="AZC892" s="24"/>
      <c r="AZD892" s="24"/>
      <c r="AZE892" s="24"/>
      <c r="AZF892" s="24"/>
      <c r="AZG892" s="24"/>
      <c r="AZH892" s="24"/>
      <c r="AZI892" s="24"/>
      <c r="AZJ892" s="24"/>
      <c r="AZK892" s="24"/>
      <c r="AZL892" s="24"/>
      <c r="AZM892" s="24"/>
      <c r="AZN892" s="24"/>
      <c r="AZO892" s="24"/>
      <c r="AZP892" s="24"/>
      <c r="AZQ892" s="24"/>
      <c r="AZR892" s="24"/>
      <c r="AZS892" s="24"/>
      <c r="AZT892" s="24"/>
      <c r="AZU892" s="24"/>
      <c r="AZV892" s="24"/>
      <c r="AZW892" s="24"/>
      <c r="AZX892" s="24"/>
      <c r="AZY892" s="24"/>
      <c r="AZZ892" s="24"/>
      <c r="BAA892" s="24"/>
      <c r="BAB892" s="24"/>
      <c r="BAC892" s="24"/>
      <c r="BAD892" s="24"/>
      <c r="BAE892" s="24"/>
      <c r="BAF892" s="24"/>
      <c r="BAG892" s="24"/>
      <c r="BAH892" s="24"/>
      <c r="BAI892" s="24"/>
      <c r="BAJ892" s="24"/>
      <c r="BAK892" s="24"/>
      <c r="BAL892" s="24"/>
      <c r="BAM892" s="24"/>
      <c r="BAN892" s="24"/>
      <c r="BAO892" s="24"/>
      <c r="BAP892" s="24"/>
    </row>
    <row r="893" spans="1:1394" s="19" customFormat="1" x14ac:dyDescent="0.25">
      <c r="A893" s="19" t="str">
        <f>IF(YEAR(G893)=2024,#REF!,"")</f>
        <v/>
      </c>
      <c r="B893" s="19" t="str">
        <f>IF(YEAR(G893)=2025,#REF!,"")</f>
        <v/>
      </c>
      <c r="C893" s="19" t="str">
        <f t="shared" si="70"/>
        <v>Afternoon45197</v>
      </c>
      <c r="D893" s="19" t="str">
        <f>IF('by region'!$C$2="Any","Any",'Turf only'!V893)&amp;M893&amp;IF('by region'!$I$2="Any","Any",N893)&amp;G893</f>
        <v>AnyJumpAny45197</v>
      </c>
      <c r="E893" s="19" t="e">
        <f>IF(I893=#REF!,'Turf only'!G893,"")</f>
        <v>#REF!</v>
      </c>
      <c r="F893" s="19" t="e">
        <f t="shared" si="71"/>
        <v>#REF!</v>
      </c>
      <c r="G893" s="15">
        <v>45197</v>
      </c>
      <c r="H893" s="16" t="s">
        <v>34</v>
      </c>
      <c r="I893" s="16" t="s">
        <v>84</v>
      </c>
      <c r="J893" s="16" t="s">
        <v>9</v>
      </c>
      <c r="K893" s="14" t="s">
        <v>10</v>
      </c>
      <c r="L893" s="14" t="s">
        <v>11</v>
      </c>
      <c r="M893" s="16" t="s">
        <v>12</v>
      </c>
      <c r="N893" s="16" t="s">
        <v>13</v>
      </c>
      <c r="O893" s="16" t="s">
        <v>14</v>
      </c>
      <c r="P893" s="23">
        <f t="shared" si="72"/>
        <v>1</v>
      </c>
      <c r="Q893" s="23" cm="1">
        <f t="array" ref="Q893">SUMPRODUCT(($G$2:$G$2765=G893)*(P893&gt;$P$2:$P$2765))+1</f>
        <v>1</v>
      </c>
      <c r="R893" s="23" t="e">
        <f>(Q893*100000)+#REF!</f>
        <v>#REF!</v>
      </c>
      <c r="S893" s="19" t="e" cm="1">
        <f t="array" ref="S893">SUMPRODUCT(($G$2:$G$2765=G893)*(R893&gt;$R$2:$R$2765))+1</f>
        <v>#REF!</v>
      </c>
      <c r="T893" s="19" t="str">
        <f t="shared" si="73"/>
        <v xml:space="preserve">Perth </v>
      </c>
      <c r="U893" s="19">
        <v>0</v>
      </c>
      <c r="V893" s="19" t="s">
        <v>17</v>
      </c>
      <c r="W893" s="19">
        <f t="shared" si="74"/>
        <v>2023</v>
      </c>
      <c r="X893" s="24"/>
      <c r="Y893" s="24"/>
      <c r="Z893" s="24"/>
      <c r="AA893" s="24"/>
      <c r="AB893" s="24"/>
      <c r="AC893" s="24"/>
      <c r="AD893" s="24"/>
      <c r="AE893" s="24"/>
      <c r="AF893" s="24"/>
      <c r="AG893" s="24"/>
      <c r="AH893" s="24"/>
      <c r="AI893" s="24"/>
      <c r="AJ893" s="24"/>
      <c r="AK893" s="24"/>
      <c r="AL893" s="24"/>
      <c r="AM893" s="24"/>
      <c r="AN893" s="24"/>
      <c r="AO893" s="24"/>
      <c r="AP893" s="24"/>
      <c r="AQ893" s="24"/>
      <c r="AR893" s="24"/>
      <c r="AS893" s="24"/>
      <c r="AT893" s="24"/>
      <c r="AU893" s="24"/>
      <c r="AV893" s="24"/>
      <c r="AW893" s="24"/>
      <c r="AX893" s="24"/>
      <c r="AY893" s="24"/>
      <c r="AZ893" s="24"/>
      <c r="BA893" s="24"/>
      <c r="BB893" s="24"/>
      <c r="BC893" s="24"/>
      <c r="BD893" s="24"/>
      <c r="BE893" s="24"/>
      <c r="BF893" s="24"/>
      <c r="BG893" s="24"/>
      <c r="BH893" s="24"/>
      <c r="BI893" s="24"/>
      <c r="BJ893" s="24"/>
      <c r="BK893" s="24"/>
      <c r="BL893" s="24"/>
      <c r="BM893" s="24"/>
      <c r="BN893" s="24"/>
      <c r="BO893" s="24"/>
      <c r="BP893" s="24"/>
      <c r="BQ893" s="24"/>
      <c r="BR893" s="24"/>
      <c r="BS893" s="24"/>
      <c r="BT893" s="24"/>
      <c r="BU893" s="24"/>
      <c r="BV893" s="24"/>
      <c r="BW893" s="24"/>
      <c r="BX893" s="24"/>
      <c r="BY893" s="24"/>
      <c r="BZ893" s="24"/>
      <c r="CA893" s="24"/>
      <c r="CB893" s="24"/>
      <c r="CC893" s="24"/>
      <c r="CD893" s="24"/>
      <c r="CE893" s="24"/>
      <c r="CF893" s="24"/>
      <c r="CG893" s="24"/>
      <c r="CH893" s="24"/>
      <c r="CI893" s="24"/>
      <c r="CJ893" s="24"/>
      <c r="CK893" s="24"/>
      <c r="CL893" s="24"/>
      <c r="CM893" s="24"/>
      <c r="CN893" s="24"/>
      <c r="CO893" s="24"/>
      <c r="CP893" s="24"/>
      <c r="CQ893" s="24"/>
      <c r="CR893" s="24"/>
      <c r="CS893" s="24"/>
      <c r="CT893" s="24"/>
      <c r="CU893" s="24"/>
      <c r="CV893" s="24"/>
      <c r="CW893" s="24"/>
      <c r="CX893" s="24"/>
      <c r="CY893" s="24"/>
      <c r="CZ893" s="24"/>
      <c r="DA893" s="24"/>
      <c r="DB893" s="24"/>
      <c r="DC893" s="24"/>
      <c r="DD893" s="24"/>
      <c r="DE893" s="24"/>
      <c r="DF893" s="24"/>
      <c r="DG893" s="24"/>
      <c r="DH893" s="24"/>
      <c r="DI893" s="24"/>
      <c r="DJ893" s="24"/>
      <c r="DK893" s="24"/>
      <c r="DL893" s="24"/>
      <c r="DM893" s="24"/>
      <c r="DN893" s="24"/>
      <c r="DO893" s="24"/>
      <c r="DP893" s="24"/>
      <c r="DQ893" s="24"/>
      <c r="DR893" s="24"/>
      <c r="DS893" s="24"/>
      <c r="DT893" s="24"/>
      <c r="DU893" s="24"/>
      <c r="DV893" s="24"/>
      <c r="DW893" s="24"/>
      <c r="DX893" s="24"/>
      <c r="DY893" s="24"/>
      <c r="DZ893" s="24"/>
      <c r="EA893" s="24"/>
      <c r="EB893" s="24"/>
      <c r="EC893" s="24"/>
      <c r="ED893" s="24"/>
      <c r="EE893" s="24"/>
      <c r="EF893" s="24"/>
      <c r="EG893" s="24"/>
      <c r="EH893" s="24"/>
      <c r="EI893" s="24"/>
      <c r="EJ893" s="24"/>
      <c r="EK893" s="24"/>
      <c r="EL893" s="24"/>
      <c r="EM893" s="24"/>
      <c r="EN893" s="24"/>
      <c r="EO893" s="24"/>
      <c r="EP893" s="24"/>
      <c r="EQ893" s="24"/>
      <c r="ER893" s="24"/>
      <c r="ES893" s="24"/>
      <c r="ET893" s="24"/>
      <c r="EU893" s="24"/>
      <c r="EV893" s="24"/>
      <c r="EW893" s="24"/>
      <c r="EX893" s="24"/>
      <c r="EY893" s="24"/>
      <c r="EZ893" s="24"/>
      <c r="FA893" s="24"/>
      <c r="FB893" s="24"/>
      <c r="FC893" s="24"/>
      <c r="FD893" s="24"/>
      <c r="FE893" s="24"/>
      <c r="FF893" s="24"/>
      <c r="FG893" s="24"/>
      <c r="FH893" s="24"/>
      <c r="FI893" s="24"/>
      <c r="FJ893" s="24"/>
      <c r="FK893" s="24"/>
      <c r="FL893" s="24"/>
      <c r="FM893" s="24"/>
      <c r="FN893" s="24"/>
      <c r="FO893" s="24"/>
      <c r="FP893" s="24"/>
      <c r="FQ893" s="24"/>
      <c r="FR893" s="24"/>
      <c r="FS893" s="24"/>
      <c r="FT893" s="24"/>
      <c r="FU893" s="24"/>
      <c r="FV893" s="24"/>
      <c r="FW893" s="24"/>
      <c r="FX893" s="24"/>
      <c r="FY893" s="24"/>
      <c r="FZ893" s="24"/>
      <c r="GA893" s="24"/>
      <c r="GB893" s="24"/>
      <c r="GC893" s="24"/>
      <c r="GD893" s="24"/>
      <c r="GE893" s="24"/>
      <c r="GF893" s="24"/>
      <c r="GG893" s="24"/>
      <c r="GH893" s="24"/>
      <c r="GI893" s="24"/>
      <c r="GJ893" s="24"/>
      <c r="GK893" s="24"/>
      <c r="GL893" s="24"/>
      <c r="GM893" s="24"/>
      <c r="GN893" s="24"/>
      <c r="GO893" s="24"/>
      <c r="GP893" s="24"/>
      <c r="GQ893" s="24"/>
      <c r="GR893" s="24"/>
      <c r="GS893" s="24"/>
      <c r="GT893" s="24"/>
      <c r="GU893" s="24"/>
      <c r="GV893" s="24"/>
      <c r="GW893" s="24"/>
      <c r="GX893" s="24"/>
      <c r="GY893" s="24"/>
      <c r="GZ893" s="24"/>
      <c r="HA893" s="24"/>
      <c r="HB893" s="24"/>
      <c r="HC893" s="24"/>
      <c r="HD893" s="24"/>
      <c r="HE893" s="24"/>
      <c r="HF893" s="24"/>
      <c r="HG893" s="24"/>
      <c r="HH893" s="24"/>
      <c r="HI893" s="24"/>
      <c r="HJ893" s="24"/>
      <c r="HK893" s="24"/>
      <c r="HL893" s="24"/>
      <c r="HM893" s="24"/>
      <c r="HN893" s="24"/>
      <c r="HO893" s="24"/>
      <c r="HP893" s="24"/>
      <c r="HQ893" s="24"/>
      <c r="HR893" s="24"/>
      <c r="HS893" s="24"/>
      <c r="HT893" s="24"/>
      <c r="HU893" s="24"/>
      <c r="HV893" s="24"/>
      <c r="HW893" s="24"/>
      <c r="HX893" s="24"/>
      <c r="HY893" s="24"/>
      <c r="HZ893" s="24"/>
      <c r="IA893" s="24"/>
      <c r="IB893" s="24"/>
      <c r="IC893" s="24"/>
      <c r="ID893" s="24"/>
      <c r="IE893" s="24"/>
      <c r="IF893" s="24"/>
      <c r="IG893" s="24"/>
      <c r="IH893" s="24"/>
      <c r="II893" s="24"/>
      <c r="IJ893" s="24"/>
      <c r="IK893" s="24"/>
      <c r="IL893" s="24"/>
      <c r="IM893" s="24"/>
      <c r="IN893" s="24"/>
      <c r="IO893" s="24"/>
      <c r="IP893" s="24"/>
      <c r="IQ893" s="24"/>
      <c r="IR893" s="24"/>
      <c r="IS893" s="24"/>
      <c r="IT893" s="24"/>
      <c r="IU893" s="24"/>
      <c r="IV893" s="24"/>
      <c r="IW893" s="24"/>
      <c r="IX893" s="24"/>
      <c r="IY893" s="24"/>
      <c r="IZ893" s="24"/>
      <c r="JA893" s="24"/>
      <c r="JB893" s="24"/>
      <c r="JC893" s="24"/>
      <c r="JD893" s="24"/>
      <c r="JE893" s="24"/>
      <c r="JF893" s="24"/>
      <c r="JG893" s="24"/>
      <c r="JH893" s="24"/>
      <c r="JI893" s="24"/>
      <c r="JJ893" s="24"/>
      <c r="JK893" s="24"/>
      <c r="JL893" s="24"/>
      <c r="JM893" s="24"/>
      <c r="JN893" s="24"/>
      <c r="JO893" s="24"/>
      <c r="JP893" s="24"/>
      <c r="JQ893" s="24"/>
      <c r="JR893" s="24"/>
      <c r="JS893" s="24"/>
      <c r="JT893" s="24"/>
      <c r="JU893" s="24"/>
      <c r="JV893" s="24"/>
      <c r="JW893" s="24"/>
      <c r="JX893" s="24"/>
      <c r="JY893" s="24"/>
      <c r="JZ893" s="24"/>
      <c r="KA893" s="24"/>
      <c r="KB893" s="24"/>
      <c r="KC893" s="24"/>
      <c r="KD893" s="24"/>
      <c r="KE893" s="24"/>
      <c r="KF893" s="24"/>
      <c r="KG893" s="24"/>
      <c r="KH893" s="24"/>
      <c r="KI893" s="24"/>
      <c r="KJ893" s="24"/>
      <c r="KK893" s="24"/>
      <c r="KL893" s="24"/>
      <c r="KM893" s="24"/>
      <c r="KN893" s="24"/>
      <c r="KO893" s="24"/>
      <c r="KP893" s="24"/>
      <c r="KQ893" s="24"/>
      <c r="KR893" s="24"/>
      <c r="KS893" s="24"/>
      <c r="KT893" s="24"/>
      <c r="KU893" s="24"/>
      <c r="KV893" s="24"/>
      <c r="KW893" s="24"/>
      <c r="KX893" s="24"/>
      <c r="KY893" s="24"/>
      <c r="KZ893" s="24"/>
      <c r="LA893" s="24"/>
      <c r="LB893" s="24"/>
      <c r="LC893" s="24"/>
      <c r="LD893" s="24"/>
      <c r="LE893" s="24"/>
      <c r="LF893" s="24"/>
      <c r="LG893" s="24"/>
      <c r="LH893" s="24"/>
      <c r="LI893" s="24"/>
      <c r="LJ893" s="24"/>
      <c r="LK893" s="24"/>
      <c r="LL893" s="24"/>
      <c r="LM893" s="24"/>
      <c r="LN893" s="24"/>
      <c r="LO893" s="24"/>
      <c r="LP893" s="24"/>
      <c r="LQ893" s="24"/>
      <c r="LR893" s="24"/>
      <c r="LS893" s="24"/>
      <c r="LT893" s="24"/>
      <c r="LU893" s="24"/>
      <c r="LV893" s="24"/>
      <c r="LW893" s="24"/>
      <c r="LX893" s="24"/>
      <c r="LY893" s="24"/>
      <c r="LZ893" s="24"/>
      <c r="MA893" s="24"/>
      <c r="MB893" s="24"/>
      <c r="MC893" s="24"/>
      <c r="MD893" s="24"/>
      <c r="ME893" s="24"/>
      <c r="MF893" s="24"/>
      <c r="MG893" s="24"/>
      <c r="MH893" s="24"/>
      <c r="MI893" s="24"/>
      <c r="MJ893" s="24"/>
      <c r="MK893" s="24"/>
      <c r="ML893" s="24"/>
      <c r="MM893" s="24"/>
      <c r="MN893" s="24"/>
      <c r="MO893" s="24"/>
      <c r="MP893" s="24"/>
      <c r="MQ893" s="24"/>
      <c r="MR893" s="24"/>
      <c r="MS893" s="24"/>
      <c r="MT893" s="24"/>
      <c r="MU893" s="24"/>
      <c r="MV893" s="24"/>
      <c r="MW893" s="24"/>
      <c r="MX893" s="24"/>
      <c r="MY893" s="24"/>
      <c r="MZ893" s="24"/>
      <c r="NA893" s="24"/>
      <c r="NB893" s="24"/>
      <c r="NC893" s="24"/>
      <c r="ND893" s="24"/>
      <c r="NE893" s="24"/>
      <c r="NF893" s="24"/>
      <c r="NG893" s="24"/>
      <c r="NH893" s="24"/>
      <c r="NI893" s="24"/>
      <c r="NJ893" s="24"/>
      <c r="NK893" s="24"/>
      <c r="NL893" s="24"/>
      <c r="NM893" s="24"/>
      <c r="NN893" s="24"/>
      <c r="NO893" s="24"/>
      <c r="NP893" s="24"/>
      <c r="NQ893" s="24"/>
      <c r="NR893" s="24"/>
      <c r="NS893" s="24"/>
      <c r="NT893" s="24"/>
      <c r="NU893" s="24"/>
      <c r="NV893" s="24"/>
      <c r="NW893" s="24"/>
      <c r="NX893" s="24"/>
      <c r="NY893" s="24"/>
      <c r="NZ893" s="24"/>
      <c r="OA893" s="24"/>
      <c r="OB893" s="24"/>
      <c r="OC893" s="24"/>
      <c r="OD893" s="24"/>
      <c r="OE893" s="24"/>
      <c r="OF893" s="24"/>
      <c r="OG893" s="24"/>
      <c r="OH893" s="24"/>
      <c r="OI893" s="24"/>
      <c r="OJ893" s="24"/>
      <c r="OK893" s="24"/>
      <c r="OL893" s="24"/>
      <c r="OM893" s="24"/>
      <c r="ON893" s="24"/>
      <c r="OO893" s="24"/>
      <c r="OP893" s="24"/>
      <c r="OQ893" s="24"/>
      <c r="OR893" s="24"/>
      <c r="OS893" s="24"/>
      <c r="OT893" s="24"/>
      <c r="OU893" s="24"/>
      <c r="OV893" s="24"/>
      <c r="OW893" s="24"/>
      <c r="OX893" s="24"/>
      <c r="OY893" s="24"/>
      <c r="OZ893" s="24"/>
      <c r="PA893" s="24"/>
      <c r="PB893" s="24"/>
      <c r="PC893" s="24"/>
      <c r="PD893" s="24"/>
      <c r="PE893" s="24"/>
      <c r="PF893" s="24"/>
      <c r="PG893" s="24"/>
      <c r="PH893" s="24"/>
      <c r="PI893" s="24"/>
      <c r="PJ893" s="24"/>
      <c r="PK893" s="24"/>
      <c r="PL893" s="24"/>
      <c r="PM893" s="24"/>
      <c r="PN893" s="24"/>
      <c r="PO893" s="24"/>
      <c r="PP893" s="24"/>
      <c r="PQ893" s="24"/>
      <c r="PR893" s="24"/>
      <c r="PS893" s="24"/>
      <c r="PT893" s="24"/>
      <c r="PU893" s="24"/>
      <c r="PV893" s="24"/>
      <c r="PW893" s="24"/>
      <c r="PX893" s="24"/>
      <c r="PY893" s="24"/>
      <c r="PZ893" s="24"/>
      <c r="QA893" s="24"/>
      <c r="QB893" s="24"/>
      <c r="QC893" s="24"/>
      <c r="QD893" s="24"/>
      <c r="QE893" s="24"/>
      <c r="QF893" s="24"/>
      <c r="QG893" s="24"/>
      <c r="QH893" s="24"/>
      <c r="QI893" s="24"/>
      <c r="QJ893" s="24"/>
      <c r="QK893" s="24"/>
      <c r="QL893" s="24"/>
      <c r="QM893" s="24"/>
      <c r="QN893" s="24"/>
      <c r="QO893" s="24"/>
      <c r="QP893" s="24"/>
      <c r="QQ893" s="24"/>
      <c r="QR893" s="24"/>
      <c r="QS893" s="24"/>
      <c r="QT893" s="24"/>
      <c r="QU893" s="24"/>
      <c r="QV893" s="24"/>
      <c r="QW893" s="24"/>
      <c r="QX893" s="24"/>
      <c r="QY893" s="24"/>
      <c r="QZ893" s="24"/>
      <c r="RA893" s="24"/>
      <c r="RB893" s="24"/>
      <c r="RC893" s="24"/>
      <c r="RD893" s="24"/>
      <c r="RE893" s="24"/>
      <c r="RF893" s="24"/>
      <c r="RG893" s="24"/>
      <c r="RH893" s="24"/>
      <c r="RI893" s="24"/>
      <c r="RJ893" s="24"/>
      <c r="RK893" s="24"/>
      <c r="RL893" s="24"/>
      <c r="RM893" s="24"/>
      <c r="RN893" s="24"/>
      <c r="RO893" s="24"/>
      <c r="RP893" s="24"/>
      <c r="RQ893" s="24"/>
      <c r="RR893" s="24"/>
      <c r="RS893" s="24"/>
      <c r="RT893" s="24"/>
      <c r="RU893" s="24"/>
      <c r="RV893" s="24"/>
      <c r="RW893" s="24"/>
      <c r="RX893" s="24"/>
      <c r="RY893" s="24"/>
      <c r="RZ893" s="24"/>
      <c r="SA893" s="24"/>
      <c r="SB893" s="24"/>
      <c r="SC893" s="24"/>
      <c r="SD893" s="24"/>
      <c r="SE893" s="24"/>
      <c r="SF893" s="24"/>
      <c r="SG893" s="24"/>
      <c r="SH893" s="24"/>
      <c r="SI893" s="24"/>
      <c r="SJ893" s="24"/>
      <c r="SK893" s="24"/>
      <c r="SL893" s="24"/>
      <c r="SM893" s="24"/>
      <c r="SN893" s="24"/>
      <c r="SO893" s="24"/>
      <c r="SP893" s="24"/>
      <c r="SQ893" s="24"/>
      <c r="SR893" s="24"/>
      <c r="SS893" s="24"/>
      <c r="ST893" s="24"/>
      <c r="SU893" s="24"/>
      <c r="SV893" s="24"/>
      <c r="SW893" s="24"/>
      <c r="SX893" s="24"/>
      <c r="SY893" s="24"/>
      <c r="SZ893" s="24"/>
      <c r="TA893" s="24"/>
      <c r="TB893" s="24"/>
      <c r="TC893" s="24"/>
      <c r="TD893" s="24"/>
      <c r="TE893" s="24"/>
      <c r="TF893" s="24"/>
      <c r="TG893" s="24"/>
      <c r="TH893" s="24"/>
      <c r="TI893" s="24"/>
      <c r="TJ893" s="24"/>
      <c r="TK893" s="24"/>
      <c r="TL893" s="24"/>
      <c r="TM893" s="24"/>
      <c r="TN893" s="24"/>
      <c r="TO893" s="24"/>
      <c r="TP893" s="24"/>
      <c r="TQ893" s="24"/>
      <c r="TR893" s="24"/>
      <c r="TS893" s="24"/>
      <c r="TT893" s="24"/>
      <c r="TU893" s="24"/>
      <c r="TV893" s="24"/>
      <c r="TW893" s="24"/>
      <c r="TX893" s="24"/>
      <c r="TY893" s="24"/>
      <c r="TZ893" s="24"/>
      <c r="UA893" s="24"/>
      <c r="UB893" s="24"/>
      <c r="UC893" s="24"/>
      <c r="UD893" s="24"/>
      <c r="UE893" s="24"/>
      <c r="UF893" s="24"/>
      <c r="UG893" s="24"/>
      <c r="UH893" s="24"/>
      <c r="UI893" s="24"/>
      <c r="UJ893" s="24"/>
      <c r="UK893" s="24"/>
      <c r="UL893" s="24"/>
      <c r="UM893" s="24"/>
      <c r="UN893" s="24"/>
      <c r="UO893" s="24"/>
      <c r="UP893" s="24"/>
      <c r="UQ893" s="24"/>
      <c r="UR893" s="24"/>
      <c r="US893" s="24"/>
      <c r="UT893" s="24"/>
      <c r="UU893" s="24"/>
      <c r="UV893" s="24"/>
      <c r="UW893" s="24"/>
      <c r="UX893" s="24"/>
      <c r="UY893" s="24"/>
      <c r="UZ893" s="24"/>
      <c r="VA893" s="24"/>
      <c r="VB893" s="24"/>
      <c r="VC893" s="24"/>
      <c r="VD893" s="24"/>
      <c r="VE893" s="24"/>
      <c r="VF893" s="24"/>
      <c r="VG893" s="24"/>
      <c r="VH893" s="24"/>
      <c r="VI893" s="24"/>
      <c r="VJ893" s="24"/>
      <c r="VK893" s="24"/>
      <c r="VL893" s="24"/>
      <c r="VM893" s="24"/>
      <c r="VN893" s="24"/>
      <c r="VO893" s="24"/>
      <c r="VP893" s="24"/>
      <c r="VQ893" s="24"/>
      <c r="VR893" s="24"/>
      <c r="VS893" s="24"/>
      <c r="VT893" s="24"/>
      <c r="VU893" s="24"/>
      <c r="VV893" s="24"/>
      <c r="VW893" s="24"/>
      <c r="VX893" s="24"/>
      <c r="VY893" s="24"/>
      <c r="VZ893" s="24"/>
      <c r="WA893" s="24"/>
      <c r="WB893" s="24"/>
      <c r="WC893" s="24"/>
      <c r="WD893" s="24"/>
      <c r="WE893" s="24"/>
      <c r="WF893" s="24"/>
      <c r="WG893" s="24"/>
      <c r="WH893" s="24"/>
      <c r="WI893" s="24"/>
      <c r="WJ893" s="24"/>
      <c r="WK893" s="24"/>
      <c r="WL893" s="24"/>
      <c r="WM893" s="24"/>
      <c r="WN893" s="24"/>
      <c r="WO893" s="24"/>
      <c r="WP893" s="24"/>
      <c r="WQ893" s="24"/>
      <c r="WR893" s="24"/>
      <c r="WS893" s="24"/>
      <c r="WT893" s="24"/>
      <c r="WU893" s="24"/>
      <c r="WV893" s="24"/>
      <c r="WW893" s="24"/>
      <c r="WX893" s="24"/>
      <c r="WY893" s="24"/>
      <c r="WZ893" s="24"/>
      <c r="XA893" s="24"/>
      <c r="XB893" s="24"/>
      <c r="XC893" s="24"/>
      <c r="XD893" s="24"/>
      <c r="XE893" s="24"/>
      <c r="XF893" s="24"/>
      <c r="XG893" s="24"/>
      <c r="XH893" s="24"/>
      <c r="XI893" s="24"/>
      <c r="XJ893" s="24"/>
      <c r="XK893" s="24"/>
      <c r="XL893" s="24"/>
      <c r="XM893" s="24"/>
      <c r="XN893" s="24"/>
      <c r="XO893" s="24"/>
      <c r="XP893" s="24"/>
      <c r="XQ893" s="24"/>
      <c r="XR893" s="24"/>
      <c r="XS893" s="24"/>
      <c r="XT893" s="24"/>
      <c r="XU893" s="24"/>
      <c r="XV893" s="24"/>
      <c r="XW893" s="24"/>
      <c r="XX893" s="24"/>
      <c r="XY893" s="24"/>
      <c r="XZ893" s="24"/>
      <c r="YA893" s="24"/>
      <c r="YB893" s="24"/>
      <c r="YC893" s="24"/>
      <c r="YD893" s="24"/>
      <c r="YE893" s="24"/>
      <c r="YF893" s="24"/>
      <c r="YG893" s="24"/>
      <c r="YH893" s="24"/>
      <c r="YI893" s="24"/>
      <c r="YJ893" s="24"/>
      <c r="YK893" s="24"/>
      <c r="YL893" s="24"/>
      <c r="YM893" s="24"/>
      <c r="YN893" s="24"/>
      <c r="YO893" s="24"/>
      <c r="YP893" s="24"/>
      <c r="YQ893" s="24"/>
      <c r="YR893" s="24"/>
      <c r="YS893" s="24"/>
      <c r="YT893" s="24"/>
      <c r="YU893" s="24"/>
      <c r="YV893" s="24"/>
      <c r="YW893" s="24"/>
      <c r="YX893" s="24"/>
      <c r="YY893" s="24"/>
      <c r="YZ893" s="24"/>
      <c r="ZA893" s="24"/>
      <c r="ZB893" s="24"/>
      <c r="ZC893" s="24"/>
      <c r="ZD893" s="24"/>
      <c r="ZE893" s="24"/>
      <c r="ZF893" s="24"/>
      <c r="ZG893" s="24"/>
      <c r="ZH893" s="24"/>
      <c r="ZI893" s="24"/>
      <c r="ZJ893" s="24"/>
      <c r="ZK893" s="24"/>
      <c r="ZL893" s="24"/>
      <c r="ZM893" s="24"/>
      <c r="ZN893" s="24"/>
      <c r="ZO893" s="24"/>
      <c r="ZP893" s="24"/>
      <c r="ZQ893" s="24"/>
      <c r="ZR893" s="24"/>
      <c r="ZS893" s="24"/>
      <c r="ZT893" s="24"/>
      <c r="ZU893" s="24"/>
      <c r="ZV893" s="24"/>
      <c r="ZW893" s="24"/>
      <c r="ZX893" s="24"/>
      <c r="ZY893" s="24"/>
      <c r="ZZ893" s="24"/>
      <c r="AAA893" s="24"/>
      <c r="AAB893" s="24"/>
      <c r="AAC893" s="24"/>
      <c r="AAD893" s="24"/>
      <c r="AAE893" s="24"/>
      <c r="AAF893" s="24"/>
      <c r="AAG893" s="24"/>
      <c r="AAH893" s="24"/>
      <c r="AAI893" s="24"/>
      <c r="AAJ893" s="24"/>
      <c r="AAK893" s="24"/>
      <c r="AAL893" s="24"/>
      <c r="AAM893" s="24"/>
      <c r="AAN893" s="24"/>
      <c r="AAO893" s="24"/>
      <c r="AAP893" s="24"/>
      <c r="AAQ893" s="24"/>
      <c r="AAR893" s="24"/>
      <c r="AAS893" s="24"/>
      <c r="AAT893" s="24"/>
      <c r="AAU893" s="24"/>
      <c r="AAV893" s="24"/>
      <c r="AAW893" s="24"/>
      <c r="AAX893" s="24"/>
      <c r="AAY893" s="24"/>
      <c r="AAZ893" s="24"/>
      <c r="ABA893" s="24"/>
      <c r="ABB893" s="24"/>
      <c r="ABC893" s="24"/>
      <c r="ABD893" s="24"/>
      <c r="ABE893" s="24"/>
      <c r="ABF893" s="24"/>
      <c r="ABG893" s="24"/>
      <c r="ABH893" s="24"/>
      <c r="ABI893" s="24"/>
      <c r="ABJ893" s="24"/>
      <c r="ABK893" s="24"/>
      <c r="ABL893" s="24"/>
      <c r="ABM893" s="24"/>
      <c r="ABN893" s="24"/>
      <c r="ABO893" s="24"/>
      <c r="ABP893" s="24"/>
      <c r="ABQ893" s="24"/>
      <c r="ABR893" s="24"/>
      <c r="ABS893" s="24"/>
      <c r="ABT893" s="24"/>
      <c r="ABU893" s="24"/>
      <c r="ABV893" s="24"/>
      <c r="ABW893" s="24"/>
      <c r="ABX893" s="24"/>
      <c r="ABY893" s="24"/>
      <c r="ABZ893" s="24"/>
      <c r="ACA893" s="24"/>
      <c r="ACB893" s="24"/>
      <c r="ACC893" s="24"/>
      <c r="ACD893" s="24"/>
      <c r="ACE893" s="24"/>
      <c r="ACF893" s="24"/>
      <c r="ACG893" s="24"/>
      <c r="ACH893" s="24"/>
      <c r="ACI893" s="24"/>
      <c r="ACJ893" s="24"/>
      <c r="ACK893" s="24"/>
      <c r="ACL893" s="24"/>
      <c r="ACM893" s="24"/>
      <c r="ACN893" s="24"/>
      <c r="ACO893" s="24"/>
      <c r="ACP893" s="24"/>
      <c r="ACQ893" s="24"/>
      <c r="ACR893" s="24"/>
      <c r="ACS893" s="24"/>
      <c r="ACT893" s="24"/>
      <c r="ACU893" s="24"/>
      <c r="ACV893" s="24"/>
      <c r="ACW893" s="24"/>
      <c r="ACX893" s="24"/>
      <c r="ACY893" s="24"/>
      <c r="ACZ893" s="24"/>
      <c r="ADA893" s="24"/>
      <c r="ADB893" s="24"/>
      <c r="ADC893" s="24"/>
      <c r="ADD893" s="24"/>
      <c r="ADE893" s="24"/>
      <c r="ADF893" s="24"/>
      <c r="ADG893" s="24"/>
      <c r="ADH893" s="24"/>
      <c r="ADI893" s="24"/>
      <c r="ADJ893" s="24"/>
      <c r="ADK893" s="24"/>
      <c r="ADL893" s="24"/>
      <c r="ADM893" s="24"/>
      <c r="ADN893" s="24"/>
      <c r="ADO893" s="24"/>
      <c r="ADP893" s="24"/>
      <c r="ADQ893" s="24"/>
      <c r="ADR893" s="24"/>
      <c r="ADS893" s="24"/>
      <c r="ADT893" s="24"/>
      <c r="ADU893" s="24"/>
      <c r="ADV893" s="24"/>
      <c r="ADW893" s="24"/>
      <c r="ADX893" s="24"/>
      <c r="ADY893" s="24"/>
      <c r="ADZ893" s="24"/>
      <c r="AEA893" s="24"/>
      <c r="AEB893" s="24"/>
      <c r="AEC893" s="24"/>
      <c r="AED893" s="24"/>
      <c r="AEE893" s="24"/>
      <c r="AEF893" s="24"/>
      <c r="AEG893" s="24"/>
      <c r="AEH893" s="24"/>
      <c r="AEI893" s="24"/>
      <c r="AEJ893" s="24"/>
      <c r="AEK893" s="24"/>
      <c r="AEL893" s="24"/>
      <c r="AEM893" s="24"/>
      <c r="AEN893" s="24"/>
      <c r="AEO893" s="24"/>
      <c r="AEP893" s="24"/>
      <c r="AEQ893" s="24"/>
      <c r="AER893" s="24"/>
      <c r="AES893" s="24"/>
      <c r="AET893" s="24"/>
      <c r="AEU893" s="24"/>
      <c r="AEV893" s="24"/>
      <c r="AEW893" s="24"/>
      <c r="AEX893" s="24"/>
      <c r="AEY893" s="24"/>
      <c r="AEZ893" s="24"/>
      <c r="AFA893" s="24"/>
      <c r="AFB893" s="24"/>
      <c r="AFC893" s="24"/>
      <c r="AFD893" s="24"/>
      <c r="AFE893" s="24"/>
      <c r="AFF893" s="24"/>
      <c r="AFG893" s="24"/>
      <c r="AFH893" s="24"/>
      <c r="AFI893" s="24"/>
      <c r="AFJ893" s="24"/>
      <c r="AFK893" s="24"/>
      <c r="AFL893" s="24"/>
      <c r="AFM893" s="24"/>
      <c r="AFN893" s="24"/>
      <c r="AFO893" s="24"/>
      <c r="AFP893" s="24"/>
      <c r="AFQ893" s="24"/>
      <c r="AFR893" s="24"/>
      <c r="AFS893" s="24"/>
      <c r="AFT893" s="24"/>
      <c r="AFU893" s="24"/>
      <c r="AFV893" s="24"/>
      <c r="AFW893" s="24"/>
      <c r="AFX893" s="24"/>
      <c r="AFY893" s="24"/>
      <c r="AFZ893" s="24"/>
      <c r="AGA893" s="24"/>
      <c r="AGB893" s="24"/>
      <c r="AGC893" s="24"/>
      <c r="AGD893" s="24"/>
      <c r="AGE893" s="24"/>
      <c r="AGF893" s="24"/>
      <c r="AGG893" s="24"/>
      <c r="AGH893" s="24"/>
      <c r="AGI893" s="24"/>
      <c r="AGJ893" s="24"/>
      <c r="AGK893" s="24"/>
      <c r="AGL893" s="24"/>
      <c r="AGM893" s="24"/>
      <c r="AGN893" s="24"/>
      <c r="AGO893" s="24"/>
      <c r="AGP893" s="24"/>
      <c r="AGQ893" s="24"/>
      <c r="AGR893" s="24"/>
      <c r="AGS893" s="24"/>
      <c r="AGT893" s="24"/>
      <c r="AGU893" s="24"/>
      <c r="AGV893" s="24"/>
      <c r="AGW893" s="24"/>
      <c r="AGX893" s="24"/>
      <c r="AGY893" s="24"/>
      <c r="AGZ893" s="24"/>
      <c r="AHA893" s="24"/>
      <c r="AHB893" s="24"/>
      <c r="AHC893" s="24"/>
      <c r="AHD893" s="24"/>
      <c r="AHE893" s="24"/>
      <c r="AHF893" s="24"/>
      <c r="AHG893" s="24"/>
      <c r="AHH893" s="24"/>
      <c r="AHI893" s="24"/>
      <c r="AHJ893" s="24"/>
      <c r="AHK893" s="24"/>
      <c r="AHL893" s="24"/>
      <c r="AHM893" s="24"/>
      <c r="AHN893" s="24"/>
      <c r="AHO893" s="24"/>
      <c r="AHP893" s="24"/>
      <c r="AHQ893" s="24"/>
      <c r="AHR893" s="24"/>
      <c r="AHS893" s="24"/>
      <c r="AHT893" s="24"/>
      <c r="AHU893" s="24"/>
      <c r="AHV893" s="24"/>
      <c r="AHW893" s="24"/>
      <c r="AHX893" s="24"/>
      <c r="AHY893" s="24"/>
      <c r="AHZ893" s="24"/>
      <c r="AIA893" s="24"/>
      <c r="AIB893" s="24"/>
      <c r="AIC893" s="24"/>
      <c r="AID893" s="24"/>
      <c r="AIE893" s="24"/>
      <c r="AIF893" s="24"/>
      <c r="AIG893" s="24"/>
      <c r="AIH893" s="24"/>
      <c r="AII893" s="24"/>
      <c r="AIJ893" s="24"/>
      <c r="AIK893" s="24"/>
      <c r="AIL893" s="24"/>
      <c r="AIM893" s="24"/>
      <c r="AIN893" s="24"/>
      <c r="AIO893" s="24"/>
      <c r="AIP893" s="24"/>
      <c r="AIQ893" s="24"/>
      <c r="AIR893" s="24"/>
      <c r="AIS893" s="24"/>
      <c r="AIT893" s="24"/>
      <c r="AIU893" s="24"/>
      <c r="AIV893" s="24"/>
      <c r="AIW893" s="24"/>
      <c r="AIX893" s="24"/>
      <c r="AIY893" s="24"/>
      <c r="AIZ893" s="24"/>
      <c r="AJA893" s="24"/>
      <c r="AJB893" s="24"/>
      <c r="AJC893" s="24"/>
      <c r="AJD893" s="24"/>
      <c r="AJE893" s="24"/>
      <c r="AJF893" s="24"/>
      <c r="AJG893" s="24"/>
      <c r="AJH893" s="24"/>
      <c r="AJI893" s="24"/>
      <c r="AJJ893" s="24"/>
      <c r="AJK893" s="24"/>
      <c r="AJL893" s="24"/>
      <c r="AJM893" s="24"/>
      <c r="AJN893" s="24"/>
      <c r="AJO893" s="24"/>
      <c r="AJP893" s="24"/>
      <c r="AJQ893" s="24"/>
      <c r="AJR893" s="24"/>
      <c r="AJS893" s="24"/>
      <c r="AJT893" s="24"/>
      <c r="AJU893" s="24"/>
      <c r="AJV893" s="24"/>
      <c r="AJW893" s="24"/>
      <c r="AJX893" s="24"/>
      <c r="AJY893" s="24"/>
      <c r="AJZ893" s="24"/>
      <c r="AKA893" s="24"/>
      <c r="AKB893" s="24"/>
      <c r="AKC893" s="24"/>
      <c r="AKD893" s="24"/>
      <c r="AKE893" s="24"/>
      <c r="AKF893" s="24"/>
      <c r="AKG893" s="24"/>
      <c r="AKH893" s="24"/>
      <c r="AKI893" s="24"/>
      <c r="AKJ893" s="24"/>
      <c r="AKK893" s="24"/>
      <c r="AKL893" s="24"/>
      <c r="AKM893" s="24"/>
      <c r="AKN893" s="24"/>
      <c r="AKO893" s="24"/>
      <c r="AKP893" s="24"/>
      <c r="AKQ893" s="24"/>
      <c r="AKR893" s="24"/>
      <c r="AKS893" s="24"/>
      <c r="AKT893" s="24"/>
      <c r="AKU893" s="24"/>
      <c r="AKV893" s="24"/>
      <c r="AKW893" s="24"/>
      <c r="AKX893" s="24"/>
      <c r="AKY893" s="24"/>
      <c r="AKZ893" s="24"/>
      <c r="ALA893" s="24"/>
      <c r="ALB893" s="24"/>
      <c r="ALC893" s="24"/>
      <c r="ALD893" s="24"/>
      <c r="ALE893" s="24"/>
      <c r="ALF893" s="24"/>
      <c r="ALG893" s="24"/>
      <c r="ALH893" s="24"/>
      <c r="ALI893" s="24"/>
      <c r="ALJ893" s="24"/>
      <c r="ALK893" s="24"/>
      <c r="ALL893" s="24"/>
      <c r="ALM893" s="24"/>
      <c r="ALN893" s="24"/>
      <c r="ALO893" s="24"/>
      <c r="ALP893" s="24"/>
      <c r="ALQ893" s="24"/>
      <c r="ALR893" s="24"/>
      <c r="ALS893" s="24"/>
      <c r="ALT893" s="24"/>
      <c r="ALU893" s="24"/>
      <c r="ALV893" s="24"/>
      <c r="ALW893" s="24"/>
      <c r="ALX893" s="24"/>
      <c r="ALY893" s="24"/>
      <c r="ALZ893" s="24"/>
      <c r="AMA893" s="24"/>
      <c r="AMB893" s="24"/>
      <c r="AMC893" s="24"/>
      <c r="AMD893" s="24"/>
      <c r="AME893" s="24"/>
      <c r="AMF893" s="24"/>
      <c r="AMG893" s="24"/>
      <c r="AMH893" s="24"/>
      <c r="AMI893" s="24"/>
      <c r="AMJ893" s="24"/>
      <c r="AMK893" s="24"/>
      <c r="AML893" s="24"/>
      <c r="AMM893" s="24"/>
      <c r="AMN893" s="24"/>
      <c r="AMO893" s="24"/>
      <c r="AMP893" s="24"/>
      <c r="AMQ893" s="24"/>
      <c r="AMR893" s="24"/>
      <c r="AMS893" s="24"/>
      <c r="AMT893" s="24"/>
      <c r="AMU893" s="24"/>
      <c r="AMV893" s="24"/>
      <c r="AMW893" s="24"/>
      <c r="AMX893" s="24"/>
      <c r="AMY893" s="24"/>
      <c r="AMZ893" s="24"/>
      <c r="ANA893" s="24"/>
      <c r="ANB893" s="24"/>
      <c r="ANC893" s="24"/>
      <c r="AND893" s="24"/>
      <c r="ANE893" s="24"/>
      <c r="ANF893" s="24"/>
      <c r="ANG893" s="24"/>
      <c r="ANH893" s="24"/>
      <c r="ANI893" s="24"/>
      <c r="ANJ893" s="24"/>
      <c r="ANK893" s="24"/>
      <c r="ANL893" s="24"/>
      <c r="ANM893" s="24"/>
      <c r="ANN893" s="24"/>
      <c r="ANO893" s="24"/>
      <c r="ANP893" s="24"/>
      <c r="ANQ893" s="24"/>
      <c r="ANR893" s="24"/>
      <c r="ANS893" s="24"/>
      <c r="ANT893" s="24"/>
      <c r="ANU893" s="24"/>
      <c r="ANV893" s="24"/>
      <c r="ANW893" s="24"/>
      <c r="ANX893" s="24"/>
      <c r="ANY893" s="24"/>
      <c r="ANZ893" s="24"/>
      <c r="AOA893" s="24"/>
      <c r="AOB893" s="24"/>
      <c r="AOC893" s="24"/>
      <c r="AOD893" s="24"/>
      <c r="AOE893" s="24"/>
      <c r="AOF893" s="24"/>
      <c r="AOG893" s="24"/>
      <c r="AOH893" s="24"/>
      <c r="AOI893" s="24"/>
      <c r="AOJ893" s="24"/>
      <c r="AOK893" s="24"/>
      <c r="AOL893" s="24"/>
      <c r="AOM893" s="24"/>
      <c r="AON893" s="24"/>
      <c r="AOO893" s="24"/>
      <c r="AOP893" s="24"/>
      <c r="AOQ893" s="24"/>
      <c r="AOR893" s="24"/>
      <c r="AOS893" s="24"/>
      <c r="AOT893" s="24"/>
      <c r="AOU893" s="24"/>
      <c r="AOV893" s="24"/>
      <c r="AOW893" s="24"/>
      <c r="AOX893" s="24"/>
      <c r="AOY893" s="24"/>
      <c r="AOZ893" s="24"/>
      <c r="APA893" s="24"/>
      <c r="APB893" s="24"/>
      <c r="APC893" s="24"/>
      <c r="APD893" s="24"/>
      <c r="APE893" s="24"/>
      <c r="APF893" s="24"/>
      <c r="APG893" s="24"/>
      <c r="APH893" s="24"/>
      <c r="API893" s="24"/>
      <c r="APJ893" s="24"/>
      <c r="APK893" s="24"/>
      <c r="APL893" s="24"/>
      <c r="APM893" s="24"/>
      <c r="APN893" s="24"/>
      <c r="APO893" s="24"/>
      <c r="APP893" s="24"/>
      <c r="APQ893" s="24"/>
      <c r="APR893" s="24"/>
      <c r="APS893" s="24"/>
      <c r="APT893" s="24"/>
      <c r="APU893" s="24"/>
      <c r="APV893" s="24"/>
      <c r="APW893" s="24"/>
      <c r="APX893" s="24"/>
      <c r="APY893" s="24"/>
      <c r="APZ893" s="24"/>
      <c r="AQA893" s="24"/>
      <c r="AQB893" s="24"/>
      <c r="AQC893" s="24"/>
      <c r="AQD893" s="24"/>
      <c r="AQE893" s="24"/>
      <c r="AQF893" s="24"/>
      <c r="AQG893" s="24"/>
      <c r="AQH893" s="24"/>
      <c r="AQI893" s="24"/>
      <c r="AQJ893" s="24"/>
      <c r="AQK893" s="24"/>
      <c r="AQL893" s="24"/>
      <c r="AQM893" s="24"/>
      <c r="AQN893" s="24"/>
      <c r="AQO893" s="24"/>
      <c r="AQP893" s="24"/>
      <c r="AQQ893" s="24"/>
      <c r="AQR893" s="24"/>
      <c r="AQS893" s="24"/>
      <c r="AQT893" s="24"/>
      <c r="AQU893" s="24"/>
      <c r="AQV893" s="24"/>
      <c r="AQW893" s="24"/>
      <c r="AQX893" s="24"/>
      <c r="AQY893" s="24"/>
      <c r="AQZ893" s="24"/>
      <c r="ARA893" s="24"/>
      <c r="ARB893" s="24"/>
      <c r="ARC893" s="24"/>
      <c r="ARD893" s="24"/>
      <c r="ARE893" s="24"/>
      <c r="ARF893" s="24"/>
      <c r="ARG893" s="24"/>
      <c r="ARH893" s="24"/>
      <c r="ARI893" s="24"/>
      <c r="ARJ893" s="24"/>
      <c r="ARK893" s="24"/>
      <c r="ARL893" s="24"/>
      <c r="ARM893" s="24"/>
      <c r="ARN893" s="24"/>
      <c r="ARO893" s="24"/>
      <c r="ARP893" s="24"/>
      <c r="ARQ893" s="24"/>
      <c r="ARR893" s="24"/>
      <c r="ARS893" s="24"/>
      <c r="ART893" s="24"/>
      <c r="ARU893" s="24"/>
      <c r="ARV893" s="24"/>
      <c r="ARW893" s="24"/>
      <c r="ARX893" s="24"/>
      <c r="ARY893" s="24"/>
      <c r="ARZ893" s="24"/>
      <c r="ASA893" s="24"/>
      <c r="ASB893" s="24"/>
      <c r="ASC893" s="24"/>
      <c r="ASD893" s="24"/>
      <c r="ASE893" s="24"/>
      <c r="ASF893" s="24"/>
      <c r="ASG893" s="24"/>
      <c r="ASH893" s="24"/>
      <c r="ASI893" s="24"/>
      <c r="ASJ893" s="24"/>
      <c r="ASK893" s="24"/>
      <c r="ASL893" s="24"/>
      <c r="ASM893" s="24"/>
      <c r="ASN893" s="24"/>
      <c r="ASO893" s="24"/>
      <c r="ASP893" s="24"/>
      <c r="ASQ893" s="24"/>
      <c r="ASR893" s="24"/>
      <c r="ASS893" s="24"/>
      <c r="AST893" s="24"/>
      <c r="ASU893" s="24"/>
      <c r="ASV893" s="24"/>
      <c r="ASW893" s="24"/>
      <c r="ASX893" s="24"/>
      <c r="ASY893" s="24"/>
      <c r="ASZ893" s="24"/>
      <c r="ATA893" s="24"/>
      <c r="ATB893" s="24"/>
      <c r="ATC893" s="24"/>
      <c r="ATD893" s="24"/>
      <c r="ATE893" s="24"/>
      <c r="ATF893" s="24"/>
      <c r="ATG893" s="24"/>
      <c r="ATH893" s="24"/>
      <c r="ATI893" s="24"/>
      <c r="ATJ893" s="24"/>
      <c r="ATK893" s="24"/>
      <c r="ATL893" s="24"/>
      <c r="ATM893" s="24"/>
      <c r="ATN893" s="24"/>
      <c r="ATO893" s="24"/>
      <c r="ATP893" s="24"/>
      <c r="ATQ893" s="24"/>
      <c r="ATR893" s="24"/>
      <c r="ATS893" s="24"/>
      <c r="ATT893" s="24"/>
      <c r="ATU893" s="24"/>
      <c r="ATV893" s="24"/>
      <c r="ATW893" s="24"/>
      <c r="ATX893" s="24"/>
      <c r="ATY893" s="24"/>
      <c r="ATZ893" s="24"/>
      <c r="AUA893" s="24"/>
      <c r="AUB893" s="24"/>
      <c r="AUC893" s="24"/>
      <c r="AUD893" s="24"/>
      <c r="AUE893" s="24"/>
      <c r="AUF893" s="24"/>
      <c r="AUG893" s="24"/>
      <c r="AUH893" s="24"/>
      <c r="AUI893" s="24"/>
      <c r="AUJ893" s="24"/>
      <c r="AUK893" s="24"/>
      <c r="AUL893" s="24"/>
      <c r="AUM893" s="24"/>
      <c r="AUN893" s="24"/>
      <c r="AUO893" s="24"/>
      <c r="AUP893" s="24"/>
      <c r="AUQ893" s="24"/>
      <c r="AUR893" s="24"/>
      <c r="AUS893" s="24"/>
      <c r="AUT893" s="24"/>
      <c r="AUU893" s="24"/>
      <c r="AUV893" s="24"/>
      <c r="AUW893" s="24"/>
      <c r="AUX893" s="24"/>
      <c r="AUY893" s="24"/>
      <c r="AUZ893" s="24"/>
      <c r="AVA893" s="24"/>
      <c r="AVB893" s="24"/>
      <c r="AVC893" s="24"/>
      <c r="AVD893" s="24"/>
      <c r="AVE893" s="24"/>
      <c r="AVF893" s="24"/>
      <c r="AVG893" s="24"/>
      <c r="AVH893" s="24"/>
      <c r="AVI893" s="24"/>
      <c r="AVJ893" s="24"/>
      <c r="AVK893" s="24"/>
      <c r="AVL893" s="24"/>
      <c r="AVM893" s="24"/>
      <c r="AVN893" s="24"/>
      <c r="AVO893" s="24"/>
      <c r="AVP893" s="24"/>
      <c r="AVQ893" s="24"/>
      <c r="AVR893" s="24"/>
      <c r="AVS893" s="24"/>
      <c r="AVT893" s="24"/>
      <c r="AVU893" s="24"/>
      <c r="AVV893" s="24"/>
      <c r="AVW893" s="24"/>
      <c r="AVX893" s="24"/>
      <c r="AVY893" s="24"/>
      <c r="AVZ893" s="24"/>
      <c r="AWA893" s="24"/>
      <c r="AWB893" s="24"/>
      <c r="AWC893" s="24"/>
      <c r="AWD893" s="24"/>
      <c r="AWE893" s="24"/>
      <c r="AWF893" s="24"/>
      <c r="AWG893" s="24"/>
      <c r="AWH893" s="24"/>
      <c r="AWI893" s="24"/>
      <c r="AWJ893" s="24"/>
      <c r="AWK893" s="24"/>
      <c r="AWL893" s="24"/>
      <c r="AWM893" s="24"/>
      <c r="AWN893" s="24"/>
      <c r="AWO893" s="24"/>
      <c r="AWP893" s="24"/>
      <c r="AWQ893" s="24"/>
      <c r="AWR893" s="24"/>
      <c r="AWS893" s="24"/>
      <c r="AWT893" s="24"/>
      <c r="AWU893" s="24"/>
      <c r="AWV893" s="24"/>
      <c r="AWW893" s="24"/>
      <c r="AWX893" s="24"/>
      <c r="AWY893" s="24"/>
      <c r="AWZ893" s="24"/>
      <c r="AXA893" s="24"/>
      <c r="AXB893" s="24"/>
      <c r="AXC893" s="24"/>
      <c r="AXD893" s="24"/>
      <c r="AXE893" s="24"/>
      <c r="AXF893" s="24"/>
      <c r="AXG893" s="24"/>
      <c r="AXH893" s="24"/>
      <c r="AXI893" s="24"/>
      <c r="AXJ893" s="24"/>
      <c r="AXK893" s="24"/>
      <c r="AXL893" s="24"/>
      <c r="AXM893" s="24"/>
      <c r="AXN893" s="24"/>
      <c r="AXO893" s="24"/>
      <c r="AXP893" s="24"/>
      <c r="AXQ893" s="24"/>
      <c r="AXR893" s="24"/>
      <c r="AXS893" s="24"/>
      <c r="AXT893" s="24"/>
      <c r="AXU893" s="24"/>
      <c r="AXV893" s="24"/>
      <c r="AXW893" s="24"/>
      <c r="AXX893" s="24"/>
      <c r="AXY893" s="24"/>
      <c r="AXZ893" s="24"/>
      <c r="AYA893" s="24"/>
      <c r="AYB893" s="24"/>
      <c r="AYC893" s="24"/>
      <c r="AYD893" s="24"/>
      <c r="AYE893" s="24"/>
      <c r="AYF893" s="24"/>
      <c r="AYG893" s="24"/>
      <c r="AYH893" s="24"/>
      <c r="AYI893" s="24"/>
      <c r="AYJ893" s="24"/>
      <c r="AYK893" s="24"/>
      <c r="AYL893" s="24"/>
      <c r="AYM893" s="24"/>
      <c r="AYN893" s="24"/>
      <c r="AYO893" s="24"/>
      <c r="AYP893" s="24"/>
      <c r="AYQ893" s="24"/>
      <c r="AYR893" s="24"/>
      <c r="AYS893" s="24"/>
      <c r="AYT893" s="24"/>
      <c r="AYU893" s="24"/>
      <c r="AYV893" s="24"/>
      <c r="AYW893" s="24"/>
      <c r="AYX893" s="24"/>
      <c r="AYY893" s="24"/>
      <c r="AYZ893" s="24"/>
      <c r="AZA893" s="24"/>
      <c r="AZB893" s="24"/>
      <c r="AZC893" s="24"/>
      <c r="AZD893" s="24"/>
      <c r="AZE893" s="24"/>
      <c r="AZF893" s="24"/>
      <c r="AZG893" s="24"/>
      <c r="AZH893" s="24"/>
      <c r="AZI893" s="24"/>
      <c r="AZJ893" s="24"/>
      <c r="AZK893" s="24"/>
      <c r="AZL893" s="24"/>
      <c r="AZM893" s="24"/>
      <c r="AZN893" s="24"/>
      <c r="AZO893" s="24"/>
      <c r="AZP893" s="24"/>
      <c r="AZQ893" s="24"/>
      <c r="AZR893" s="24"/>
      <c r="AZS893" s="24"/>
      <c r="AZT893" s="24"/>
      <c r="AZU893" s="24"/>
      <c r="AZV893" s="24"/>
      <c r="AZW893" s="24"/>
      <c r="AZX893" s="24"/>
      <c r="AZY893" s="24"/>
      <c r="AZZ893" s="24"/>
      <c r="BAA893" s="24"/>
      <c r="BAB893" s="24"/>
      <c r="BAC893" s="24"/>
      <c r="BAD893" s="24"/>
      <c r="BAE893" s="24"/>
      <c r="BAF893" s="24"/>
      <c r="BAG893" s="24"/>
      <c r="BAH893" s="24"/>
      <c r="BAI893" s="24"/>
      <c r="BAJ893" s="24"/>
      <c r="BAK893" s="24"/>
      <c r="BAL893" s="24"/>
      <c r="BAM893" s="24"/>
      <c r="BAN893" s="24"/>
      <c r="BAO893" s="24"/>
      <c r="BAP893" s="24"/>
    </row>
    <row r="894" spans="1:1394" s="19" customFormat="1" x14ac:dyDescent="0.25">
      <c r="A894" s="19" t="str">
        <f>IF(YEAR(G894)=2024,#REF!,"")</f>
        <v/>
      </c>
      <c r="B894" s="19" t="str">
        <f>IF(YEAR(G894)=2025,#REF!,"")</f>
        <v/>
      </c>
      <c r="C894" s="19" t="str">
        <f t="shared" si="70"/>
        <v>Afternoon45197</v>
      </c>
      <c r="D894" s="19" t="str">
        <f>IF('by region'!$C$2="Any","Any",'Turf only'!V894)&amp;M894&amp;IF('by region'!$I$2="Any","Any",N894)&amp;G894</f>
        <v>AnyFlatAny45197</v>
      </c>
      <c r="E894" s="19" t="e">
        <f>IF(I894=#REF!,'Turf only'!G894,"")</f>
        <v>#REF!</v>
      </c>
      <c r="F894" s="19" t="e">
        <f t="shared" si="71"/>
        <v>#REF!</v>
      </c>
      <c r="G894" s="15">
        <v>45197</v>
      </c>
      <c r="H894" s="16" t="s">
        <v>34</v>
      </c>
      <c r="I894" s="16" t="s">
        <v>71</v>
      </c>
      <c r="J894" s="16" t="s">
        <v>9</v>
      </c>
      <c r="K894" s="14" t="s">
        <v>10</v>
      </c>
      <c r="L894" s="14" t="s">
        <v>11</v>
      </c>
      <c r="M894" s="16" t="s">
        <v>25</v>
      </c>
      <c r="N894" s="16" t="s">
        <v>13</v>
      </c>
      <c r="O894" s="16" t="s">
        <v>14</v>
      </c>
      <c r="P894" s="23">
        <f t="shared" si="72"/>
        <v>1</v>
      </c>
      <c r="Q894" s="23" cm="1">
        <f t="array" ref="Q894">SUMPRODUCT(($G$2:$G$2765=G894)*(P894&gt;$P$2:$P$2765))+1</f>
        <v>1</v>
      </c>
      <c r="R894" s="23" t="e">
        <f>(Q894*100000)+#REF!</f>
        <v>#REF!</v>
      </c>
      <c r="S894" s="19" t="e" cm="1">
        <f t="array" ref="S894">SUMPRODUCT(($G$2:$G$2765=G894)*(R894&gt;$R$2:$R$2765))+1</f>
        <v>#REF!</v>
      </c>
      <c r="T894" s="19" t="str">
        <f t="shared" si="73"/>
        <v xml:space="preserve">PONTEFRACT </v>
      </c>
      <c r="U894" s="19">
        <v>0</v>
      </c>
      <c r="V894" s="19" t="s">
        <v>17</v>
      </c>
      <c r="W894" s="19">
        <f t="shared" si="74"/>
        <v>2023</v>
      </c>
      <c r="X894" s="24"/>
      <c r="Y894" s="24"/>
      <c r="Z894" s="24"/>
      <c r="AA894" s="24"/>
      <c r="AB894" s="24"/>
      <c r="AC894" s="24"/>
      <c r="AD894" s="24"/>
      <c r="AE894" s="24"/>
      <c r="AF894" s="24"/>
      <c r="AG894" s="24"/>
      <c r="AH894" s="24"/>
      <c r="AI894" s="24"/>
      <c r="AJ894" s="24"/>
      <c r="AK894" s="24"/>
      <c r="AL894" s="24"/>
      <c r="AM894" s="24"/>
      <c r="AN894" s="24"/>
      <c r="AO894" s="24"/>
      <c r="AP894" s="24"/>
      <c r="AQ894" s="24"/>
      <c r="AR894" s="24"/>
      <c r="AS894" s="24"/>
      <c r="AT894" s="24"/>
      <c r="AU894" s="24"/>
      <c r="AV894" s="24"/>
      <c r="AW894" s="24"/>
      <c r="AX894" s="24"/>
      <c r="AY894" s="24"/>
      <c r="AZ894" s="24"/>
      <c r="BA894" s="24"/>
      <c r="BB894" s="24"/>
      <c r="BC894" s="24"/>
      <c r="BD894" s="24"/>
      <c r="BE894" s="24"/>
      <c r="BF894" s="24"/>
      <c r="BG894" s="24"/>
      <c r="BH894" s="24"/>
      <c r="BI894" s="24"/>
      <c r="BJ894" s="24"/>
      <c r="BK894" s="24"/>
      <c r="BL894" s="24"/>
      <c r="BM894" s="24"/>
      <c r="BN894" s="24"/>
      <c r="BO894" s="24"/>
      <c r="BP894" s="24"/>
      <c r="BQ894" s="24"/>
      <c r="BR894" s="24"/>
      <c r="BS894" s="24"/>
      <c r="BT894" s="24"/>
      <c r="BU894" s="24"/>
      <c r="BV894" s="24"/>
      <c r="BW894" s="24"/>
      <c r="BX894" s="24"/>
      <c r="BY894" s="24"/>
      <c r="BZ894" s="24"/>
      <c r="CA894" s="24"/>
      <c r="CB894" s="24"/>
      <c r="CC894" s="24"/>
      <c r="CD894" s="24"/>
      <c r="CE894" s="24"/>
      <c r="CF894" s="24"/>
      <c r="CG894" s="24"/>
      <c r="CH894" s="24"/>
      <c r="CI894" s="24"/>
      <c r="CJ894" s="24"/>
      <c r="CK894" s="24"/>
      <c r="CL894" s="24"/>
      <c r="CM894" s="24"/>
      <c r="CN894" s="24"/>
      <c r="CO894" s="24"/>
      <c r="CP894" s="24"/>
      <c r="CQ894" s="24"/>
      <c r="CR894" s="24"/>
      <c r="CS894" s="24"/>
      <c r="CT894" s="24"/>
      <c r="CU894" s="24"/>
      <c r="CV894" s="24"/>
      <c r="CW894" s="24"/>
      <c r="CX894" s="24"/>
      <c r="CY894" s="24"/>
      <c r="CZ894" s="24"/>
      <c r="DA894" s="24"/>
      <c r="DB894" s="24"/>
      <c r="DC894" s="24"/>
      <c r="DD894" s="24"/>
      <c r="DE894" s="24"/>
      <c r="DF894" s="24"/>
      <c r="DG894" s="24"/>
      <c r="DH894" s="24"/>
      <c r="DI894" s="24"/>
      <c r="DJ894" s="24"/>
      <c r="DK894" s="24"/>
      <c r="DL894" s="24"/>
      <c r="DM894" s="24"/>
      <c r="DN894" s="24"/>
      <c r="DO894" s="24"/>
      <c r="DP894" s="24"/>
      <c r="DQ894" s="24"/>
      <c r="DR894" s="24"/>
      <c r="DS894" s="24"/>
      <c r="DT894" s="24"/>
      <c r="DU894" s="24"/>
      <c r="DV894" s="24"/>
      <c r="DW894" s="24"/>
      <c r="DX894" s="24"/>
      <c r="DY894" s="24"/>
      <c r="DZ894" s="24"/>
      <c r="EA894" s="24"/>
      <c r="EB894" s="24"/>
      <c r="EC894" s="24"/>
      <c r="ED894" s="24"/>
      <c r="EE894" s="24"/>
      <c r="EF894" s="24"/>
      <c r="EG894" s="24"/>
      <c r="EH894" s="24"/>
      <c r="EI894" s="24"/>
      <c r="EJ894" s="24"/>
      <c r="EK894" s="24"/>
      <c r="EL894" s="24"/>
      <c r="EM894" s="24"/>
      <c r="EN894" s="24"/>
      <c r="EO894" s="24"/>
      <c r="EP894" s="24"/>
      <c r="EQ894" s="24"/>
      <c r="ER894" s="24"/>
      <c r="ES894" s="24"/>
      <c r="ET894" s="24"/>
      <c r="EU894" s="24"/>
      <c r="EV894" s="24"/>
      <c r="EW894" s="24"/>
      <c r="EX894" s="24"/>
      <c r="EY894" s="24"/>
      <c r="EZ894" s="24"/>
      <c r="FA894" s="24"/>
      <c r="FB894" s="24"/>
      <c r="FC894" s="24"/>
      <c r="FD894" s="24"/>
      <c r="FE894" s="24"/>
      <c r="FF894" s="24"/>
      <c r="FG894" s="24"/>
      <c r="FH894" s="24"/>
      <c r="FI894" s="24"/>
      <c r="FJ894" s="24"/>
      <c r="FK894" s="24"/>
      <c r="FL894" s="24"/>
      <c r="FM894" s="24"/>
      <c r="FN894" s="24"/>
      <c r="FO894" s="24"/>
      <c r="FP894" s="24"/>
      <c r="FQ894" s="24"/>
      <c r="FR894" s="24"/>
      <c r="FS894" s="24"/>
      <c r="FT894" s="24"/>
      <c r="FU894" s="24"/>
      <c r="FV894" s="24"/>
      <c r="FW894" s="24"/>
      <c r="FX894" s="24"/>
      <c r="FY894" s="24"/>
      <c r="FZ894" s="24"/>
      <c r="GA894" s="24"/>
      <c r="GB894" s="24"/>
      <c r="GC894" s="24"/>
      <c r="GD894" s="24"/>
      <c r="GE894" s="24"/>
      <c r="GF894" s="24"/>
      <c r="GG894" s="24"/>
      <c r="GH894" s="24"/>
      <c r="GI894" s="24"/>
      <c r="GJ894" s="24"/>
      <c r="GK894" s="24"/>
      <c r="GL894" s="24"/>
      <c r="GM894" s="24"/>
      <c r="GN894" s="24"/>
      <c r="GO894" s="24"/>
      <c r="GP894" s="24"/>
      <c r="GQ894" s="24"/>
      <c r="GR894" s="24"/>
      <c r="GS894" s="24"/>
      <c r="GT894" s="24"/>
      <c r="GU894" s="24"/>
      <c r="GV894" s="24"/>
      <c r="GW894" s="24"/>
      <c r="GX894" s="24"/>
      <c r="GY894" s="24"/>
      <c r="GZ894" s="24"/>
      <c r="HA894" s="24"/>
      <c r="HB894" s="24"/>
      <c r="HC894" s="24"/>
      <c r="HD894" s="24"/>
      <c r="HE894" s="24"/>
      <c r="HF894" s="24"/>
      <c r="HG894" s="24"/>
      <c r="HH894" s="24"/>
      <c r="HI894" s="24"/>
      <c r="HJ894" s="24"/>
      <c r="HK894" s="24"/>
      <c r="HL894" s="24"/>
      <c r="HM894" s="24"/>
      <c r="HN894" s="24"/>
      <c r="HO894" s="24"/>
      <c r="HP894" s="24"/>
      <c r="HQ894" s="24"/>
      <c r="HR894" s="24"/>
      <c r="HS894" s="24"/>
      <c r="HT894" s="24"/>
      <c r="HU894" s="24"/>
      <c r="HV894" s="24"/>
      <c r="HW894" s="24"/>
      <c r="HX894" s="24"/>
      <c r="HY894" s="24"/>
      <c r="HZ894" s="24"/>
      <c r="IA894" s="24"/>
      <c r="IB894" s="24"/>
      <c r="IC894" s="24"/>
      <c r="ID894" s="24"/>
      <c r="IE894" s="24"/>
      <c r="IF894" s="24"/>
      <c r="IG894" s="24"/>
      <c r="IH894" s="24"/>
      <c r="II894" s="24"/>
      <c r="IJ894" s="24"/>
      <c r="IK894" s="24"/>
      <c r="IL894" s="24"/>
      <c r="IM894" s="24"/>
      <c r="IN894" s="24"/>
      <c r="IO894" s="24"/>
      <c r="IP894" s="24"/>
      <c r="IQ894" s="24"/>
      <c r="IR894" s="24"/>
      <c r="IS894" s="24"/>
      <c r="IT894" s="24"/>
      <c r="IU894" s="24"/>
      <c r="IV894" s="24"/>
      <c r="IW894" s="24"/>
      <c r="IX894" s="24"/>
      <c r="IY894" s="24"/>
      <c r="IZ894" s="24"/>
      <c r="JA894" s="24"/>
      <c r="JB894" s="24"/>
      <c r="JC894" s="24"/>
      <c r="JD894" s="24"/>
      <c r="JE894" s="24"/>
      <c r="JF894" s="24"/>
      <c r="JG894" s="24"/>
      <c r="JH894" s="24"/>
      <c r="JI894" s="24"/>
      <c r="JJ894" s="24"/>
      <c r="JK894" s="24"/>
      <c r="JL894" s="24"/>
      <c r="JM894" s="24"/>
      <c r="JN894" s="24"/>
      <c r="JO894" s="24"/>
      <c r="JP894" s="24"/>
      <c r="JQ894" s="24"/>
      <c r="JR894" s="24"/>
      <c r="JS894" s="24"/>
      <c r="JT894" s="24"/>
      <c r="JU894" s="24"/>
      <c r="JV894" s="24"/>
      <c r="JW894" s="24"/>
      <c r="JX894" s="24"/>
      <c r="JY894" s="24"/>
      <c r="JZ894" s="24"/>
      <c r="KA894" s="24"/>
      <c r="KB894" s="24"/>
      <c r="KC894" s="24"/>
      <c r="KD894" s="24"/>
      <c r="KE894" s="24"/>
      <c r="KF894" s="24"/>
      <c r="KG894" s="24"/>
      <c r="KH894" s="24"/>
      <c r="KI894" s="24"/>
      <c r="KJ894" s="24"/>
      <c r="KK894" s="24"/>
      <c r="KL894" s="24"/>
      <c r="KM894" s="24"/>
      <c r="KN894" s="24"/>
      <c r="KO894" s="24"/>
      <c r="KP894" s="24"/>
      <c r="KQ894" s="24"/>
      <c r="KR894" s="24"/>
      <c r="KS894" s="24"/>
      <c r="KT894" s="24"/>
      <c r="KU894" s="24"/>
      <c r="KV894" s="24"/>
      <c r="KW894" s="24"/>
      <c r="KX894" s="24"/>
      <c r="KY894" s="24"/>
      <c r="KZ894" s="24"/>
      <c r="LA894" s="24"/>
      <c r="LB894" s="24"/>
      <c r="LC894" s="24"/>
      <c r="LD894" s="24"/>
      <c r="LE894" s="24"/>
      <c r="LF894" s="24"/>
      <c r="LG894" s="24"/>
      <c r="LH894" s="24"/>
      <c r="LI894" s="24"/>
      <c r="LJ894" s="24"/>
      <c r="LK894" s="24"/>
      <c r="LL894" s="24"/>
      <c r="LM894" s="24"/>
      <c r="LN894" s="24"/>
      <c r="LO894" s="24"/>
      <c r="LP894" s="24"/>
      <c r="LQ894" s="24"/>
      <c r="LR894" s="24"/>
      <c r="LS894" s="24"/>
      <c r="LT894" s="24"/>
      <c r="LU894" s="24"/>
      <c r="LV894" s="24"/>
      <c r="LW894" s="24"/>
      <c r="LX894" s="24"/>
      <c r="LY894" s="24"/>
      <c r="LZ894" s="24"/>
      <c r="MA894" s="24"/>
      <c r="MB894" s="24"/>
      <c r="MC894" s="24"/>
      <c r="MD894" s="24"/>
      <c r="ME894" s="24"/>
      <c r="MF894" s="24"/>
      <c r="MG894" s="24"/>
      <c r="MH894" s="24"/>
      <c r="MI894" s="24"/>
      <c r="MJ894" s="24"/>
      <c r="MK894" s="24"/>
      <c r="ML894" s="24"/>
      <c r="MM894" s="24"/>
      <c r="MN894" s="24"/>
      <c r="MO894" s="24"/>
      <c r="MP894" s="24"/>
      <c r="MQ894" s="24"/>
      <c r="MR894" s="24"/>
      <c r="MS894" s="24"/>
      <c r="MT894" s="24"/>
      <c r="MU894" s="24"/>
      <c r="MV894" s="24"/>
      <c r="MW894" s="24"/>
      <c r="MX894" s="24"/>
      <c r="MY894" s="24"/>
      <c r="MZ894" s="24"/>
      <c r="NA894" s="24"/>
      <c r="NB894" s="24"/>
      <c r="NC894" s="24"/>
      <c r="ND894" s="24"/>
      <c r="NE894" s="24"/>
      <c r="NF894" s="24"/>
      <c r="NG894" s="24"/>
      <c r="NH894" s="24"/>
      <c r="NI894" s="24"/>
      <c r="NJ894" s="24"/>
      <c r="NK894" s="24"/>
      <c r="NL894" s="24"/>
      <c r="NM894" s="24"/>
      <c r="NN894" s="24"/>
      <c r="NO894" s="24"/>
      <c r="NP894" s="24"/>
      <c r="NQ894" s="24"/>
      <c r="NR894" s="24"/>
      <c r="NS894" s="24"/>
      <c r="NT894" s="24"/>
      <c r="NU894" s="24"/>
      <c r="NV894" s="24"/>
      <c r="NW894" s="24"/>
      <c r="NX894" s="24"/>
      <c r="NY894" s="24"/>
      <c r="NZ894" s="24"/>
      <c r="OA894" s="24"/>
      <c r="OB894" s="24"/>
      <c r="OC894" s="24"/>
      <c r="OD894" s="24"/>
      <c r="OE894" s="24"/>
      <c r="OF894" s="24"/>
      <c r="OG894" s="24"/>
      <c r="OH894" s="24"/>
      <c r="OI894" s="24"/>
      <c r="OJ894" s="24"/>
      <c r="OK894" s="24"/>
      <c r="OL894" s="24"/>
      <c r="OM894" s="24"/>
      <c r="ON894" s="24"/>
      <c r="OO894" s="24"/>
      <c r="OP894" s="24"/>
      <c r="OQ894" s="24"/>
      <c r="OR894" s="24"/>
      <c r="OS894" s="24"/>
      <c r="OT894" s="24"/>
      <c r="OU894" s="24"/>
      <c r="OV894" s="24"/>
      <c r="OW894" s="24"/>
      <c r="OX894" s="24"/>
      <c r="OY894" s="24"/>
      <c r="OZ894" s="24"/>
      <c r="PA894" s="24"/>
      <c r="PB894" s="24"/>
      <c r="PC894" s="24"/>
      <c r="PD894" s="24"/>
      <c r="PE894" s="24"/>
      <c r="PF894" s="24"/>
      <c r="PG894" s="24"/>
      <c r="PH894" s="24"/>
      <c r="PI894" s="24"/>
      <c r="PJ894" s="24"/>
      <c r="PK894" s="24"/>
      <c r="PL894" s="24"/>
      <c r="PM894" s="24"/>
      <c r="PN894" s="24"/>
      <c r="PO894" s="24"/>
      <c r="PP894" s="24"/>
      <c r="PQ894" s="24"/>
      <c r="PR894" s="24"/>
      <c r="PS894" s="24"/>
      <c r="PT894" s="24"/>
      <c r="PU894" s="24"/>
      <c r="PV894" s="24"/>
      <c r="PW894" s="24"/>
      <c r="PX894" s="24"/>
      <c r="PY894" s="24"/>
      <c r="PZ894" s="24"/>
      <c r="QA894" s="24"/>
      <c r="QB894" s="24"/>
      <c r="QC894" s="24"/>
      <c r="QD894" s="24"/>
      <c r="QE894" s="24"/>
      <c r="QF894" s="24"/>
      <c r="QG894" s="24"/>
      <c r="QH894" s="24"/>
      <c r="QI894" s="24"/>
      <c r="QJ894" s="24"/>
      <c r="QK894" s="24"/>
      <c r="QL894" s="24"/>
      <c r="QM894" s="24"/>
      <c r="QN894" s="24"/>
      <c r="QO894" s="24"/>
      <c r="QP894" s="24"/>
      <c r="QQ894" s="24"/>
      <c r="QR894" s="24"/>
      <c r="QS894" s="24"/>
      <c r="QT894" s="24"/>
      <c r="QU894" s="24"/>
      <c r="QV894" s="24"/>
      <c r="QW894" s="24"/>
      <c r="QX894" s="24"/>
      <c r="QY894" s="24"/>
      <c r="QZ894" s="24"/>
      <c r="RA894" s="24"/>
      <c r="RB894" s="24"/>
      <c r="RC894" s="24"/>
      <c r="RD894" s="24"/>
      <c r="RE894" s="24"/>
      <c r="RF894" s="24"/>
      <c r="RG894" s="24"/>
      <c r="RH894" s="24"/>
      <c r="RI894" s="24"/>
      <c r="RJ894" s="24"/>
      <c r="RK894" s="24"/>
      <c r="RL894" s="24"/>
      <c r="RM894" s="24"/>
      <c r="RN894" s="24"/>
      <c r="RO894" s="24"/>
      <c r="RP894" s="24"/>
      <c r="RQ894" s="24"/>
      <c r="RR894" s="24"/>
      <c r="RS894" s="24"/>
      <c r="RT894" s="24"/>
      <c r="RU894" s="24"/>
      <c r="RV894" s="24"/>
      <c r="RW894" s="24"/>
      <c r="RX894" s="24"/>
      <c r="RY894" s="24"/>
      <c r="RZ894" s="24"/>
      <c r="SA894" s="24"/>
      <c r="SB894" s="24"/>
      <c r="SC894" s="24"/>
      <c r="SD894" s="24"/>
      <c r="SE894" s="24"/>
      <c r="SF894" s="24"/>
      <c r="SG894" s="24"/>
      <c r="SH894" s="24"/>
      <c r="SI894" s="24"/>
      <c r="SJ894" s="24"/>
      <c r="SK894" s="24"/>
      <c r="SL894" s="24"/>
      <c r="SM894" s="24"/>
      <c r="SN894" s="24"/>
      <c r="SO894" s="24"/>
      <c r="SP894" s="24"/>
      <c r="SQ894" s="24"/>
      <c r="SR894" s="24"/>
      <c r="SS894" s="24"/>
      <c r="ST894" s="24"/>
      <c r="SU894" s="24"/>
      <c r="SV894" s="24"/>
      <c r="SW894" s="24"/>
      <c r="SX894" s="24"/>
      <c r="SY894" s="24"/>
      <c r="SZ894" s="24"/>
      <c r="TA894" s="24"/>
      <c r="TB894" s="24"/>
      <c r="TC894" s="24"/>
      <c r="TD894" s="24"/>
      <c r="TE894" s="24"/>
      <c r="TF894" s="24"/>
      <c r="TG894" s="24"/>
      <c r="TH894" s="24"/>
      <c r="TI894" s="24"/>
      <c r="TJ894" s="24"/>
      <c r="TK894" s="24"/>
      <c r="TL894" s="24"/>
      <c r="TM894" s="24"/>
      <c r="TN894" s="24"/>
      <c r="TO894" s="24"/>
      <c r="TP894" s="24"/>
      <c r="TQ894" s="24"/>
      <c r="TR894" s="24"/>
      <c r="TS894" s="24"/>
      <c r="TT894" s="24"/>
      <c r="TU894" s="24"/>
      <c r="TV894" s="24"/>
      <c r="TW894" s="24"/>
      <c r="TX894" s="24"/>
      <c r="TY894" s="24"/>
      <c r="TZ894" s="24"/>
      <c r="UA894" s="24"/>
      <c r="UB894" s="24"/>
      <c r="UC894" s="24"/>
      <c r="UD894" s="24"/>
      <c r="UE894" s="24"/>
      <c r="UF894" s="24"/>
      <c r="UG894" s="24"/>
      <c r="UH894" s="24"/>
      <c r="UI894" s="24"/>
      <c r="UJ894" s="24"/>
      <c r="UK894" s="24"/>
      <c r="UL894" s="24"/>
      <c r="UM894" s="24"/>
      <c r="UN894" s="24"/>
      <c r="UO894" s="24"/>
      <c r="UP894" s="24"/>
      <c r="UQ894" s="24"/>
      <c r="UR894" s="24"/>
      <c r="US894" s="24"/>
      <c r="UT894" s="24"/>
      <c r="UU894" s="24"/>
      <c r="UV894" s="24"/>
      <c r="UW894" s="24"/>
      <c r="UX894" s="24"/>
      <c r="UY894" s="24"/>
      <c r="UZ894" s="24"/>
      <c r="VA894" s="24"/>
      <c r="VB894" s="24"/>
      <c r="VC894" s="24"/>
      <c r="VD894" s="24"/>
      <c r="VE894" s="24"/>
      <c r="VF894" s="24"/>
      <c r="VG894" s="24"/>
      <c r="VH894" s="24"/>
      <c r="VI894" s="24"/>
      <c r="VJ894" s="24"/>
      <c r="VK894" s="24"/>
      <c r="VL894" s="24"/>
      <c r="VM894" s="24"/>
      <c r="VN894" s="24"/>
      <c r="VO894" s="24"/>
      <c r="VP894" s="24"/>
      <c r="VQ894" s="24"/>
      <c r="VR894" s="24"/>
      <c r="VS894" s="24"/>
      <c r="VT894" s="24"/>
      <c r="VU894" s="24"/>
      <c r="VV894" s="24"/>
      <c r="VW894" s="24"/>
      <c r="VX894" s="24"/>
      <c r="VY894" s="24"/>
      <c r="VZ894" s="24"/>
      <c r="WA894" s="24"/>
      <c r="WB894" s="24"/>
      <c r="WC894" s="24"/>
      <c r="WD894" s="24"/>
      <c r="WE894" s="24"/>
      <c r="WF894" s="24"/>
      <c r="WG894" s="24"/>
      <c r="WH894" s="24"/>
      <c r="WI894" s="24"/>
      <c r="WJ894" s="24"/>
      <c r="WK894" s="24"/>
      <c r="WL894" s="24"/>
      <c r="WM894" s="24"/>
      <c r="WN894" s="24"/>
      <c r="WO894" s="24"/>
      <c r="WP894" s="24"/>
      <c r="WQ894" s="24"/>
      <c r="WR894" s="24"/>
      <c r="WS894" s="24"/>
      <c r="WT894" s="24"/>
      <c r="WU894" s="24"/>
      <c r="WV894" s="24"/>
      <c r="WW894" s="24"/>
      <c r="WX894" s="24"/>
      <c r="WY894" s="24"/>
      <c r="WZ894" s="24"/>
      <c r="XA894" s="24"/>
      <c r="XB894" s="24"/>
      <c r="XC894" s="24"/>
      <c r="XD894" s="24"/>
      <c r="XE894" s="24"/>
      <c r="XF894" s="24"/>
      <c r="XG894" s="24"/>
      <c r="XH894" s="24"/>
      <c r="XI894" s="24"/>
      <c r="XJ894" s="24"/>
      <c r="XK894" s="24"/>
      <c r="XL894" s="24"/>
      <c r="XM894" s="24"/>
      <c r="XN894" s="24"/>
      <c r="XO894" s="24"/>
      <c r="XP894" s="24"/>
      <c r="XQ894" s="24"/>
      <c r="XR894" s="24"/>
      <c r="XS894" s="24"/>
      <c r="XT894" s="24"/>
      <c r="XU894" s="24"/>
      <c r="XV894" s="24"/>
      <c r="XW894" s="24"/>
      <c r="XX894" s="24"/>
      <c r="XY894" s="24"/>
      <c r="XZ894" s="24"/>
      <c r="YA894" s="24"/>
      <c r="YB894" s="24"/>
      <c r="YC894" s="24"/>
      <c r="YD894" s="24"/>
      <c r="YE894" s="24"/>
      <c r="YF894" s="24"/>
      <c r="YG894" s="24"/>
      <c r="YH894" s="24"/>
      <c r="YI894" s="24"/>
      <c r="YJ894" s="24"/>
      <c r="YK894" s="24"/>
      <c r="YL894" s="24"/>
      <c r="YM894" s="24"/>
      <c r="YN894" s="24"/>
      <c r="YO894" s="24"/>
      <c r="YP894" s="24"/>
      <c r="YQ894" s="24"/>
      <c r="YR894" s="24"/>
      <c r="YS894" s="24"/>
      <c r="YT894" s="24"/>
      <c r="YU894" s="24"/>
      <c r="YV894" s="24"/>
      <c r="YW894" s="24"/>
      <c r="YX894" s="24"/>
      <c r="YY894" s="24"/>
      <c r="YZ894" s="24"/>
      <c r="ZA894" s="24"/>
      <c r="ZB894" s="24"/>
      <c r="ZC894" s="24"/>
      <c r="ZD894" s="24"/>
      <c r="ZE894" s="24"/>
      <c r="ZF894" s="24"/>
      <c r="ZG894" s="24"/>
      <c r="ZH894" s="24"/>
      <c r="ZI894" s="24"/>
      <c r="ZJ894" s="24"/>
      <c r="ZK894" s="24"/>
      <c r="ZL894" s="24"/>
      <c r="ZM894" s="24"/>
      <c r="ZN894" s="24"/>
      <c r="ZO894" s="24"/>
      <c r="ZP894" s="24"/>
      <c r="ZQ894" s="24"/>
      <c r="ZR894" s="24"/>
      <c r="ZS894" s="24"/>
      <c r="ZT894" s="24"/>
      <c r="ZU894" s="24"/>
      <c r="ZV894" s="24"/>
      <c r="ZW894" s="24"/>
      <c r="ZX894" s="24"/>
      <c r="ZY894" s="24"/>
      <c r="ZZ894" s="24"/>
      <c r="AAA894" s="24"/>
      <c r="AAB894" s="24"/>
      <c r="AAC894" s="24"/>
      <c r="AAD894" s="24"/>
      <c r="AAE894" s="24"/>
      <c r="AAF894" s="24"/>
      <c r="AAG894" s="24"/>
      <c r="AAH894" s="24"/>
      <c r="AAI894" s="24"/>
      <c r="AAJ894" s="24"/>
      <c r="AAK894" s="24"/>
      <c r="AAL894" s="24"/>
      <c r="AAM894" s="24"/>
      <c r="AAN894" s="24"/>
      <c r="AAO894" s="24"/>
      <c r="AAP894" s="24"/>
      <c r="AAQ894" s="24"/>
      <c r="AAR894" s="24"/>
      <c r="AAS894" s="24"/>
      <c r="AAT894" s="24"/>
      <c r="AAU894" s="24"/>
      <c r="AAV894" s="24"/>
      <c r="AAW894" s="24"/>
      <c r="AAX894" s="24"/>
      <c r="AAY894" s="24"/>
      <c r="AAZ894" s="24"/>
      <c r="ABA894" s="24"/>
      <c r="ABB894" s="24"/>
      <c r="ABC894" s="24"/>
      <c r="ABD894" s="24"/>
      <c r="ABE894" s="24"/>
      <c r="ABF894" s="24"/>
      <c r="ABG894" s="24"/>
      <c r="ABH894" s="24"/>
      <c r="ABI894" s="24"/>
      <c r="ABJ894" s="24"/>
      <c r="ABK894" s="24"/>
      <c r="ABL894" s="24"/>
      <c r="ABM894" s="24"/>
      <c r="ABN894" s="24"/>
      <c r="ABO894" s="24"/>
      <c r="ABP894" s="24"/>
      <c r="ABQ894" s="24"/>
      <c r="ABR894" s="24"/>
      <c r="ABS894" s="24"/>
      <c r="ABT894" s="24"/>
      <c r="ABU894" s="24"/>
      <c r="ABV894" s="24"/>
      <c r="ABW894" s="24"/>
      <c r="ABX894" s="24"/>
      <c r="ABY894" s="24"/>
      <c r="ABZ894" s="24"/>
      <c r="ACA894" s="24"/>
      <c r="ACB894" s="24"/>
      <c r="ACC894" s="24"/>
      <c r="ACD894" s="24"/>
      <c r="ACE894" s="24"/>
      <c r="ACF894" s="24"/>
      <c r="ACG894" s="24"/>
      <c r="ACH894" s="24"/>
      <c r="ACI894" s="24"/>
      <c r="ACJ894" s="24"/>
      <c r="ACK894" s="24"/>
      <c r="ACL894" s="24"/>
      <c r="ACM894" s="24"/>
      <c r="ACN894" s="24"/>
      <c r="ACO894" s="24"/>
      <c r="ACP894" s="24"/>
      <c r="ACQ894" s="24"/>
      <c r="ACR894" s="24"/>
      <c r="ACS894" s="24"/>
      <c r="ACT894" s="24"/>
      <c r="ACU894" s="24"/>
      <c r="ACV894" s="24"/>
      <c r="ACW894" s="24"/>
      <c r="ACX894" s="24"/>
      <c r="ACY894" s="24"/>
      <c r="ACZ894" s="24"/>
      <c r="ADA894" s="24"/>
      <c r="ADB894" s="24"/>
      <c r="ADC894" s="24"/>
      <c r="ADD894" s="24"/>
      <c r="ADE894" s="24"/>
      <c r="ADF894" s="24"/>
      <c r="ADG894" s="24"/>
      <c r="ADH894" s="24"/>
      <c r="ADI894" s="24"/>
      <c r="ADJ894" s="24"/>
      <c r="ADK894" s="24"/>
      <c r="ADL894" s="24"/>
      <c r="ADM894" s="24"/>
      <c r="ADN894" s="24"/>
      <c r="ADO894" s="24"/>
      <c r="ADP894" s="24"/>
      <c r="ADQ894" s="24"/>
      <c r="ADR894" s="24"/>
      <c r="ADS894" s="24"/>
      <c r="ADT894" s="24"/>
      <c r="ADU894" s="24"/>
      <c r="ADV894" s="24"/>
      <c r="ADW894" s="24"/>
      <c r="ADX894" s="24"/>
      <c r="ADY894" s="24"/>
      <c r="ADZ894" s="24"/>
      <c r="AEA894" s="24"/>
      <c r="AEB894" s="24"/>
      <c r="AEC894" s="24"/>
      <c r="AED894" s="24"/>
      <c r="AEE894" s="24"/>
      <c r="AEF894" s="24"/>
      <c r="AEG894" s="24"/>
      <c r="AEH894" s="24"/>
      <c r="AEI894" s="24"/>
      <c r="AEJ894" s="24"/>
      <c r="AEK894" s="24"/>
      <c r="AEL894" s="24"/>
      <c r="AEM894" s="24"/>
      <c r="AEN894" s="24"/>
      <c r="AEO894" s="24"/>
      <c r="AEP894" s="24"/>
      <c r="AEQ894" s="24"/>
      <c r="AER894" s="24"/>
      <c r="AES894" s="24"/>
      <c r="AET894" s="24"/>
      <c r="AEU894" s="24"/>
      <c r="AEV894" s="24"/>
      <c r="AEW894" s="24"/>
      <c r="AEX894" s="24"/>
      <c r="AEY894" s="24"/>
      <c r="AEZ894" s="24"/>
      <c r="AFA894" s="24"/>
      <c r="AFB894" s="24"/>
      <c r="AFC894" s="24"/>
      <c r="AFD894" s="24"/>
      <c r="AFE894" s="24"/>
      <c r="AFF894" s="24"/>
      <c r="AFG894" s="24"/>
      <c r="AFH894" s="24"/>
      <c r="AFI894" s="24"/>
      <c r="AFJ894" s="24"/>
      <c r="AFK894" s="24"/>
      <c r="AFL894" s="24"/>
      <c r="AFM894" s="24"/>
      <c r="AFN894" s="24"/>
      <c r="AFO894" s="24"/>
      <c r="AFP894" s="24"/>
      <c r="AFQ894" s="24"/>
      <c r="AFR894" s="24"/>
      <c r="AFS894" s="24"/>
      <c r="AFT894" s="24"/>
      <c r="AFU894" s="24"/>
      <c r="AFV894" s="24"/>
      <c r="AFW894" s="24"/>
      <c r="AFX894" s="24"/>
      <c r="AFY894" s="24"/>
      <c r="AFZ894" s="24"/>
      <c r="AGA894" s="24"/>
      <c r="AGB894" s="24"/>
      <c r="AGC894" s="24"/>
      <c r="AGD894" s="24"/>
      <c r="AGE894" s="24"/>
      <c r="AGF894" s="24"/>
      <c r="AGG894" s="24"/>
      <c r="AGH894" s="24"/>
      <c r="AGI894" s="24"/>
      <c r="AGJ894" s="24"/>
      <c r="AGK894" s="24"/>
      <c r="AGL894" s="24"/>
      <c r="AGM894" s="24"/>
      <c r="AGN894" s="24"/>
      <c r="AGO894" s="24"/>
      <c r="AGP894" s="24"/>
      <c r="AGQ894" s="24"/>
      <c r="AGR894" s="24"/>
      <c r="AGS894" s="24"/>
      <c r="AGT894" s="24"/>
      <c r="AGU894" s="24"/>
      <c r="AGV894" s="24"/>
      <c r="AGW894" s="24"/>
      <c r="AGX894" s="24"/>
      <c r="AGY894" s="24"/>
      <c r="AGZ894" s="24"/>
      <c r="AHA894" s="24"/>
      <c r="AHB894" s="24"/>
      <c r="AHC894" s="24"/>
      <c r="AHD894" s="24"/>
      <c r="AHE894" s="24"/>
      <c r="AHF894" s="24"/>
      <c r="AHG894" s="24"/>
      <c r="AHH894" s="24"/>
      <c r="AHI894" s="24"/>
      <c r="AHJ894" s="24"/>
      <c r="AHK894" s="24"/>
      <c r="AHL894" s="24"/>
      <c r="AHM894" s="24"/>
      <c r="AHN894" s="24"/>
      <c r="AHO894" s="24"/>
      <c r="AHP894" s="24"/>
      <c r="AHQ894" s="24"/>
      <c r="AHR894" s="24"/>
      <c r="AHS894" s="24"/>
      <c r="AHT894" s="24"/>
      <c r="AHU894" s="24"/>
      <c r="AHV894" s="24"/>
      <c r="AHW894" s="24"/>
      <c r="AHX894" s="24"/>
      <c r="AHY894" s="24"/>
      <c r="AHZ894" s="24"/>
      <c r="AIA894" s="24"/>
      <c r="AIB894" s="24"/>
      <c r="AIC894" s="24"/>
      <c r="AID894" s="24"/>
      <c r="AIE894" s="24"/>
      <c r="AIF894" s="24"/>
      <c r="AIG894" s="24"/>
      <c r="AIH894" s="24"/>
      <c r="AII894" s="24"/>
      <c r="AIJ894" s="24"/>
      <c r="AIK894" s="24"/>
      <c r="AIL894" s="24"/>
      <c r="AIM894" s="24"/>
      <c r="AIN894" s="24"/>
      <c r="AIO894" s="24"/>
      <c r="AIP894" s="24"/>
      <c r="AIQ894" s="24"/>
      <c r="AIR894" s="24"/>
      <c r="AIS894" s="24"/>
      <c r="AIT894" s="24"/>
      <c r="AIU894" s="24"/>
      <c r="AIV894" s="24"/>
      <c r="AIW894" s="24"/>
      <c r="AIX894" s="24"/>
      <c r="AIY894" s="24"/>
      <c r="AIZ894" s="24"/>
      <c r="AJA894" s="24"/>
      <c r="AJB894" s="24"/>
      <c r="AJC894" s="24"/>
      <c r="AJD894" s="24"/>
      <c r="AJE894" s="24"/>
      <c r="AJF894" s="24"/>
      <c r="AJG894" s="24"/>
      <c r="AJH894" s="24"/>
      <c r="AJI894" s="24"/>
      <c r="AJJ894" s="24"/>
      <c r="AJK894" s="24"/>
      <c r="AJL894" s="24"/>
      <c r="AJM894" s="24"/>
      <c r="AJN894" s="24"/>
      <c r="AJO894" s="24"/>
      <c r="AJP894" s="24"/>
      <c r="AJQ894" s="24"/>
      <c r="AJR894" s="24"/>
      <c r="AJS894" s="24"/>
      <c r="AJT894" s="24"/>
      <c r="AJU894" s="24"/>
      <c r="AJV894" s="24"/>
      <c r="AJW894" s="24"/>
      <c r="AJX894" s="24"/>
      <c r="AJY894" s="24"/>
      <c r="AJZ894" s="24"/>
      <c r="AKA894" s="24"/>
      <c r="AKB894" s="24"/>
      <c r="AKC894" s="24"/>
      <c r="AKD894" s="24"/>
      <c r="AKE894" s="24"/>
      <c r="AKF894" s="24"/>
      <c r="AKG894" s="24"/>
      <c r="AKH894" s="24"/>
      <c r="AKI894" s="24"/>
      <c r="AKJ894" s="24"/>
      <c r="AKK894" s="24"/>
      <c r="AKL894" s="24"/>
      <c r="AKM894" s="24"/>
      <c r="AKN894" s="24"/>
      <c r="AKO894" s="24"/>
      <c r="AKP894" s="24"/>
      <c r="AKQ894" s="24"/>
      <c r="AKR894" s="24"/>
      <c r="AKS894" s="24"/>
      <c r="AKT894" s="24"/>
      <c r="AKU894" s="24"/>
      <c r="AKV894" s="24"/>
      <c r="AKW894" s="24"/>
      <c r="AKX894" s="24"/>
      <c r="AKY894" s="24"/>
      <c r="AKZ894" s="24"/>
      <c r="ALA894" s="24"/>
      <c r="ALB894" s="24"/>
      <c r="ALC894" s="24"/>
      <c r="ALD894" s="24"/>
      <c r="ALE894" s="24"/>
      <c r="ALF894" s="24"/>
      <c r="ALG894" s="24"/>
      <c r="ALH894" s="24"/>
      <c r="ALI894" s="24"/>
      <c r="ALJ894" s="24"/>
      <c r="ALK894" s="24"/>
      <c r="ALL894" s="24"/>
      <c r="ALM894" s="24"/>
      <c r="ALN894" s="24"/>
      <c r="ALO894" s="24"/>
      <c r="ALP894" s="24"/>
      <c r="ALQ894" s="24"/>
      <c r="ALR894" s="24"/>
      <c r="ALS894" s="24"/>
      <c r="ALT894" s="24"/>
      <c r="ALU894" s="24"/>
      <c r="ALV894" s="24"/>
      <c r="ALW894" s="24"/>
      <c r="ALX894" s="24"/>
      <c r="ALY894" s="24"/>
      <c r="ALZ894" s="24"/>
      <c r="AMA894" s="24"/>
      <c r="AMB894" s="24"/>
      <c r="AMC894" s="24"/>
      <c r="AMD894" s="24"/>
      <c r="AME894" s="24"/>
      <c r="AMF894" s="24"/>
      <c r="AMG894" s="24"/>
      <c r="AMH894" s="24"/>
      <c r="AMI894" s="24"/>
      <c r="AMJ894" s="24"/>
      <c r="AMK894" s="24"/>
      <c r="AML894" s="24"/>
      <c r="AMM894" s="24"/>
      <c r="AMN894" s="24"/>
      <c r="AMO894" s="24"/>
      <c r="AMP894" s="24"/>
      <c r="AMQ894" s="24"/>
      <c r="AMR894" s="24"/>
      <c r="AMS894" s="24"/>
      <c r="AMT894" s="24"/>
      <c r="AMU894" s="24"/>
      <c r="AMV894" s="24"/>
      <c r="AMW894" s="24"/>
      <c r="AMX894" s="24"/>
      <c r="AMY894" s="24"/>
      <c r="AMZ894" s="24"/>
      <c r="ANA894" s="24"/>
      <c r="ANB894" s="24"/>
      <c r="ANC894" s="24"/>
      <c r="AND894" s="24"/>
      <c r="ANE894" s="24"/>
      <c r="ANF894" s="24"/>
      <c r="ANG894" s="24"/>
      <c r="ANH894" s="24"/>
      <c r="ANI894" s="24"/>
      <c r="ANJ894" s="24"/>
      <c r="ANK894" s="24"/>
      <c r="ANL894" s="24"/>
      <c r="ANM894" s="24"/>
      <c r="ANN894" s="24"/>
      <c r="ANO894" s="24"/>
      <c r="ANP894" s="24"/>
      <c r="ANQ894" s="24"/>
      <c r="ANR894" s="24"/>
      <c r="ANS894" s="24"/>
      <c r="ANT894" s="24"/>
      <c r="ANU894" s="24"/>
      <c r="ANV894" s="24"/>
      <c r="ANW894" s="24"/>
      <c r="ANX894" s="24"/>
      <c r="ANY894" s="24"/>
      <c r="ANZ894" s="24"/>
      <c r="AOA894" s="24"/>
      <c r="AOB894" s="24"/>
      <c r="AOC894" s="24"/>
      <c r="AOD894" s="24"/>
      <c r="AOE894" s="24"/>
      <c r="AOF894" s="24"/>
      <c r="AOG894" s="24"/>
      <c r="AOH894" s="24"/>
      <c r="AOI894" s="24"/>
      <c r="AOJ894" s="24"/>
      <c r="AOK894" s="24"/>
      <c r="AOL894" s="24"/>
      <c r="AOM894" s="24"/>
      <c r="AON894" s="24"/>
      <c r="AOO894" s="24"/>
      <c r="AOP894" s="24"/>
      <c r="AOQ894" s="24"/>
      <c r="AOR894" s="24"/>
      <c r="AOS894" s="24"/>
      <c r="AOT894" s="24"/>
      <c r="AOU894" s="24"/>
      <c r="AOV894" s="24"/>
      <c r="AOW894" s="24"/>
      <c r="AOX894" s="24"/>
      <c r="AOY894" s="24"/>
      <c r="AOZ894" s="24"/>
      <c r="APA894" s="24"/>
      <c r="APB894" s="24"/>
      <c r="APC894" s="24"/>
      <c r="APD894" s="24"/>
      <c r="APE894" s="24"/>
      <c r="APF894" s="24"/>
      <c r="APG894" s="24"/>
      <c r="APH894" s="24"/>
      <c r="API894" s="24"/>
      <c r="APJ894" s="24"/>
      <c r="APK894" s="24"/>
      <c r="APL894" s="24"/>
      <c r="APM894" s="24"/>
      <c r="APN894" s="24"/>
      <c r="APO894" s="24"/>
      <c r="APP894" s="24"/>
      <c r="APQ894" s="24"/>
      <c r="APR894" s="24"/>
      <c r="APS894" s="24"/>
      <c r="APT894" s="24"/>
      <c r="APU894" s="24"/>
      <c r="APV894" s="24"/>
      <c r="APW894" s="24"/>
      <c r="APX894" s="24"/>
      <c r="APY894" s="24"/>
      <c r="APZ894" s="24"/>
      <c r="AQA894" s="24"/>
      <c r="AQB894" s="24"/>
      <c r="AQC894" s="24"/>
      <c r="AQD894" s="24"/>
      <c r="AQE894" s="24"/>
      <c r="AQF894" s="24"/>
      <c r="AQG894" s="24"/>
      <c r="AQH894" s="24"/>
      <c r="AQI894" s="24"/>
      <c r="AQJ894" s="24"/>
      <c r="AQK894" s="24"/>
      <c r="AQL894" s="24"/>
      <c r="AQM894" s="24"/>
      <c r="AQN894" s="24"/>
      <c r="AQO894" s="24"/>
      <c r="AQP894" s="24"/>
      <c r="AQQ894" s="24"/>
      <c r="AQR894" s="24"/>
      <c r="AQS894" s="24"/>
      <c r="AQT894" s="24"/>
      <c r="AQU894" s="24"/>
      <c r="AQV894" s="24"/>
      <c r="AQW894" s="24"/>
      <c r="AQX894" s="24"/>
      <c r="AQY894" s="24"/>
      <c r="AQZ894" s="24"/>
      <c r="ARA894" s="24"/>
      <c r="ARB894" s="24"/>
      <c r="ARC894" s="24"/>
      <c r="ARD894" s="24"/>
      <c r="ARE894" s="24"/>
      <c r="ARF894" s="24"/>
      <c r="ARG894" s="24"/>
      <c r="ARH894" s="24"/>
      <c r="ARI894" s="24"/>
      <c r="ARJ894" s="24"/>
      <c r="ARK894" s="24"/>
      <c r="ARL894" s="24"/>
      <c r="ARM894" s="24"/>
      <c r="ARN894" s="24"/>
      <c r="ARO894" s="24"/>
      <c r="ARP894" s="24"/>
      <c r="ARQ894" s="24"/>
      <c r="ARR894" s="24"/>
      <c r="ARS894" s="24"/>
      <c r="ART894" s="24"/>
      <c r="ARU894" s="24"/>
      <c r="ARV894" s="24"/>
      <c r="ARW894" s="24"/>
      <c r="ARX894" s="24"/>
      <c r="ARY894" s="24"/>
      <c r="ARZ894" s="24"/>
      <c r="ASA894" s="24"/>
      <c r="ASB894" s="24"/>
      <c r="ASC894" s="24"/>
      <c r="ASD894" s="24"/>
      <c r="ASE894" s="24"/>
      <c r="ASF894" s="24"/>
      <c r="ASG894" s="24"/>
      <c r="ASH894" s="24"/>
      <c r="ASI894" s="24"/>
      <c r="ASJ894" s="24"/>
      <c r="ASK894" s="24"/>
      <c r="ASL894" s="24"/>
      <c r="ASM894" s="24"/>
      <c r="ASN894" s="24"/>
      <c r="ASO894" s="24"/>
      <c r="ASP894" s="24"/>
      <c r="ASQ894" s="24"/>
      <c r="ASR894" s="24"/>
      <c r="ASS894" s="24"/>
      <c r="AST894" s="24"/>
      <c r="ASU894" s="24"/>
      <c r="ASV894" s="24"/>
      <c r="ASW894" s="24"/>
      <c r="ASX894" s="24"/>
      <c r="ASY894" s="24"/>
      <c r="ASZ894" s="24"/>
      <c r="ATA894" s="24"/>
      <c r="ATB894" s="24"/>
      <c r="ATC894" s="24"/>
      <c r="ATD894" s="24"/>
      <c r="ATE894" s="24"/>
      <c r="ATF894" s="24"/>
      <c r="ATG894" s="24"/>
      <c r="ATH894" s="24"/>
      <c r="ATI894" s="24"/>
      <c r="ATJ894" s="24"/>
      <c r="ATK894" s="24"/>
      <c r="ATL894" s="24"/>
      <c r="ATM894" s="24"/>
      <c r="ATN894" s="24"/>
      <c r="ATO894" s="24"/>
      <c r="ATP894" s="24"/>
      <c r="ATQ894" s="24"/>
      <c r="ATR894" s="24"/>
      <c r="ATS894" s="24"/>
      <c r="ATT894" s="24"/>
      <c r="ATU894" s="24"/>
      <c r="ATV894" s="24"/>
      <c r="ATW894" s="24"/>
      <c r="ATX894" s="24"/>
      <c r="ATY894" s="24"/>
      <c r="ATZ894" s="24"/>
      <c r="AUA894" s="24"/>
      <c r="AUB894" s="24"/>
      <c r="AUC894" s="24"/>
      <c r="AUD894" s="24"/>
      <c r="AUE894" s="24"/>
      <c r="AUF894" s="24"/>
      <c r="AUG894" s="24"/>
      <c r="AUH894" s="24"/>
      <c r="AUI894" s="24"/>
      <c r="AUJ894" s="24"/>
      <c r="AUK894" s="24"/>
      <c r="AUL894" s="24"/>
      <c r="AUM894" s="24"/>
      <c r="AUN894" s="24"/>
      <c r="AUO894" s="24"/>
      <c r="AUP894" s="24"/>
      <c r="AUQ894" s="24"/>
      <c r="AUR894" s="24"/>
      <c r="AUS894" s="24"/>
      <c r="AUT894" s="24"/>
      <c r="AUU894" s="24"/>
      <c r="AUV894" s="24"/>
      <c r="AUW894" s="24"/>
      <c r="AUX894" s="24"/>
      <c r="AUY894" s="24"/>
      <c r="AUZ894" s="24"/>
      <c r="AVA894" s="24"/>
      <c r="AVB894" s="24"/>
      <c r="AVC894" s="24"/>
      <c r="AVD894" s="24"/>
      <c r="AVE894" s="24"/>
      <c r="AVF894" s="24"/>
      <c r="AVG894" s="24"/>
      <c r="AVH894" s="24"/>
      <c r="AVI894" s="24"/>
      <c r="AVJ894" s="24"/>
      <c r="AVK894" s="24"/>
      <c r="AVL894" s="24"/>
      <c r="AVM894" s="24"/>
      <c r="AVN894" s="24"/>
      <c r="AVO894" s="24"/>
      <c r="AVP894" s="24"/>
      <c r="AVQ894" s="24"/>
      <c r="AVR894" s="24"/>
      <c r="AVS894" s="24"/>
      <c r="AVT894" s="24"/>
      <c r="AVU894" s="24"/>
      <c r="AVV894" s="24"/>
      <c r="AVW894" s="24"/>
      <c r="AVX894" s="24"/>
      <c r="AVY894" s="24"/>
      <c r="AVZ894" s="24"/>
      <c r="AWA894" s="24"/>
      <c r="AWB894" s="24"/>
      <c r="AWC894" s="24"/>
      <c r="AWD894" s="24"/>
      <c r="AWE894" s="24"/>
      <c r="AWF894" s="24"/>
      <c r="AWG894" s="24"/>
      <c r="AWH894" s="24"/>
      <c r="AWI894" s="24"/>
      <c r="AWJ894" s="24"/>
      <c r="AWK894" s="24"/>
      <c r="AWL894" s="24"/>
      <c r="AWM894" s="24"/>
      <c r="AWN894" s="24"/>
      <c r="AWO894" s="24"/>
      <c r="AWP894" s="24"/>
      <c r="AWQ894" s="24"/>
      <c r="AWR894" s="24"/>
      <c r="AWS894" s="24"/>
      <c r="AWT894" s="24"/>
      <c r="AWU894" s="24"/>
      <c r="AWV894" s="24"/>
      <c r="AWW894" s="24"/>
      <c r="AWX894" s="24"/>
      <c r="AWY894" s="24"/>
      <c r="AWZ894" s="24"/>
      <c r="AXA894" s="24"/>
      <c r="AXB894" s="24"/>
      <c r="AXC894" s="24"/>
      <c r="AXD894" s="24"/>
      <c r="AXE894" s="24"/>
      <c r="AXF894" s="24"/>
      <c r="AXG894" s="24"/>
      <c r="AXH894" s="24"/>
      <c r="AXI894" s="24"/>
      <c r="AXJ894" s="24"/>
      <c r="AXK894" s="24"/>
      <c r="AXL894" s="24"/>
      <c r="AXM894" s="24"/>
      <c r="AXN894" s="24"/>
      <c r="AXO894" s="24"/>
      <c r="AXP894" s="24"/>
      <c r="AXQ894" s="24"/>
      <c r="AXR894" s="24"/>
      <c r="AXS894" s="24"/>
      <c r="AXT894" s="24"/>
      <c r="AXU894" s="24"/>
      <c r="AXV894" s="24"/>
      <c r="AXW894" s="24"/>
      <c r="AXX894" s="24"/>
      <c r="AXY894" s="24"/>
      <c r="AXZ894" s="24"/>
      <c r="AYA894" s="24"/>
      <c r="AYB894" s="24"/>
      <c r="AYC894" s="24"/>
      <c r="AYD894" s="24"/>
      <c r="AYE894" s="24"/>
      <c r="AYF894" s="24"/>
      <c r="AYG894" s="24"/>
      <c r="AYH894" s="24"/>
      <c r="AYI894" s="24"/>
      <c r="AYJ894" s="24"/>
      <c r="AYK894" s="24"/>
      <c r="AYL894" s="24"/>
      <c r="AYM894" s="24"/>
      <c r="AYN894" s="24"/>
      <c r="AYO894" s="24"/>
      <c r="AYP894" s="24"/>
      <c r="AYQ894" s="24"/>
      <c r="AYR894" s="24"/>
      <c r="AYS894" s="24"/>
      <c r="AYT894" s="24"/>
      <c r="AYU894" s="24"/>
      <c r="AYV894" s="24"/>
      <c r="AYW894" s="24"/>
      <c r="AYX894" s="24"/>
      <c r="AYY894" s="24"/>
      <c r="AYZ894" s="24"/>
      <c r="AZA894" s="24"/>
      <c r="AZB894" s="24"/>
      <c r="AZC894" s="24"/>
      <c r="AZD894" s="24"/>
      <c r="AZE894" s="24"/>
      <c r="AZF894" s="24"/>
      <c r="AZG894" s="24"/>
      <c r="AZH894" s="24"/>
      <c r="AZI894" s="24"/>
      <c r="AZJ894" s="24"/>
      <c r="AZK894" s="24"/>
      <c r="AZL894" s="24"/>
      <c r="AZM894" s="24"/>
      <c r="AZN894" s="24"/>
      <c r="AZO894" s="24"/>
      <c r="AZP894" s="24"/>
      <c r="AZQ894" s="24"/>
      <c r="AZR894" s="24"/>
      <c r="AZS894" s="24"/>
      <c r="AZT894" s="24"/>
      <c r="AZU894" s="24"/>
      <c r="AZV894" s="24"/>
      <c r="AZW894" s="24"/>
      <c r="AZX894" s="24"/>
      <c r="AZY894" s="24"/>
      <c r="AZZ894" s="24"/>
      <c r="BAA894" s="24"/>
      <c r="BAB894" s="24"/>
      <c r="BAC894" s="24"/>
      <c r="BAD894" s="24"/>
      <c r="BAE894" s="24"/>
      <c r="BAF894" s="24"/>
      <c r="BAG894" s="24"/>
      <c r="BAH894" s="24"/>
      <c r="BAI894" s="24"/>
      <c r="BAJ894" s="24"/>
      <c r="BAK894" s="24"/>
      <c r="BAL894" s="24"/>
      <c r="BAM894" s="24"/>
      <c r="BAN894" s="24"/>
      <c r="BAO894" s="24"/>
      <c r="BAP894" s="24"/>
    </row>
    <row r="895" spans="1:1394" s="19" customFormat="1" x14ac:dyDescent="0.25">
      <c r="A895" s="19" t="str">
        <f>IF(YEAR(G895)=2024,#REF!,"")</f>
        <v/>
      </c>
      <c r="B895" s="19" t="str">
        <f>IF(YEAR(G895)=2025,#REF!,"")</f>
        <v/>
      </c>
      <c r="C895" s="19" t="str">
        <f t="shared" si="70"/>
        <v>Afternoon45198</v>
      </c>
      <c r="D895" s="19" t="str">
        <f>IF('by region'!$C$2="Any","Any",'Turf only'!V895)&amp;M895&amp;IF('by region'!$I$2="Any","Any",N895)&amp;G895</f>
        <v>AnyFlatAny45198</v>
      </c>
      <c r="E895" s="19" t="e">
        <f>IF(I895=#REF!,'Turf only'!G895,"")</f>
        <v>#REF!</v>
      </c>
      <c r="F895" s="19" t="e">
        <f t="shared" si="71"/>
        <v>#REF!</v>
      </c>
      <c r="G895" s="15">
        <v>45198</v>
      </c>
      <c r="H895" s="16" t="s">
        <v>35</v>
      </c>
      <c r="I895" s="16" t="s">
        <v>56</v>
      </c>
      <c r="J895" s="16" t="s">
        <v>9</v>
      </c>
      <c r="K895" s="14" t="s">
        <v>16</v>
      </c>
      <c r="L895" s="14" t="s">
        <v>11</v>
      </c>
      <c r="M895" s="16" t="s">
        <v>25</v>
      </c>
      <c r="N895" s="16" t="s">
        <v>13</v>
      </c>
      <c r="O895" s="16" t="s">
        <v>14</v>
      </c>
      <c r="P895" s="23">
        <f t="shared" si="72"/>
        <v>1</v>
      </c>
      <c r="Q895" s="23" cm="1">
        <f t="array" ref="Q895">SUMPRODUCT(($G$2:$G$2765=G895)*(P895&gt;$P$2:$P$2765))+1</f>
        <v>1</v>
      </c>
      <c r="R895" s="23" t="e">
        <f>(Q895*100000)+#REF!</f>
        <v>#REF!</v>
      </c>
      <c r="S895" s="19" t="e" cm="1">
        <f t="array" ref="S895">SUMPRODUCT(($G$2:$G$2765=G895)*(R895&gt;$R$2:$R$2765))+1</f>
        <v>#REF!</v>
      </c>
      <c r="T895" s="19" t="str">
        <f t="shared" si="73"/>
        <v xml:space="preserve">HAYDOCK PARK </v>
      </c>
      <c r="U895" s="19">
        <v>0</v>
      </c>
      <c r="V895" s="19" t="s">
        <v>30</v>
      </c>
      <c r="W895" s="19">
        <f t="shared" si="74"/>
        <v>2023</v>
      </c>
      <c r="X895" s="24"/>
      <c r="Y895" s="24"/>
      <c r="Z895" s="24"/>
      <c r="AA895" s="24"/>
      <c r="AB895" s="24"/>
      <c r="AC895" s="24"/>
      <c r="AD895" s="24"/>
      <c r="AE895" s="24"/>
      <c r="AF895" s="24"/>
      <c r="AG895" s="24"/>
      <c r="AH895" s="24"/>
      <c r="AI895" s="24"/>
      <c r="AJ895" s="24"/>
      <c r="AK895" s="24"/>
      <c r="AL895" s="24"/>
      <c r="AM895" s="24"/>
      <c r="AN895" s="24"/>
      <c r="AO895" s="24"/>
      <c r="AP895" s="24"/>
      <c r="AQ895" s="24"/>
      <c r="AR895" s="24"/>
      <c r="AS895" s="24"/>
      <c r="AT895" s="24"/>
      <c r="AU895" s="24"/>
      <c r="AV895" s="24"/>
      <c r="AW895" s="24"/>
      <c r="AX895" s="24"/>
      <c r="AY895" s="24"/>
      <c r="AZ895" s="24"/>
      <c r="BA895" s="24"/>
      <c r="BB895" s="24"/>
      <c r="BC895" s="24"/>
      <c r="BD895" s="24"/>
      <c r="BE895" s="24"/>
      <c r="BF895" s="24"/>
      <c r="BG895" s="24"/>
      <c r="BH895" s="24"/>
      <c r="BI895" s="24"/>
      <c r="BJ895" s="24"/>
      <c r="BK895" s="24"/>
      <c r="BL895" s="24"/>
      <c r="BM895" s="24"/>
      <c r="BN895" s="24"/>
      <c r="BO895" s="24"/>
      <c r="BP895" s="24"/>
      <c r="BQ895" s="24"/>
      <c r="BR895" s="24"/>
      <c r="BS895" s="24"/>
      <c r="BT895" s="24"/>
      <c r="BU895" s="24"/>
      <c r="BV895" s="24"/>
      <c r="BW895" s="24"/>
      <c r="BX895" s="24"/>
      <c r="BY895" s="24"/>
      <c r="BZ895" s="24"/>
      <c r="CA895" s="24"/>
      <c r="CB895" s="24"/>
      <c r="CC895" s="24"/>
      <c r="CD895" s="24"/>
      <c r="CE895" s="24"/>
      <c r="CF895" s="24"/>
      <c r="CG895" s="24"/>
      <c r="CH895" s="24"/>
      <c r="CI895" s="24"/>
      <c r="CJ895" s="24"/>
      <c r="CK895" s="24"/>
      <c r="CL895" s="24"/>
      <c r="CM895" s="24"/>
      <c r="CN895" s="24"/>
      <c r="CO895" s="24"/>
      <c r="CP895" s="24"/>
      <c r="CQ895" s="24"/>
      <c r="CR895" s="24"/>
      <c r="CS895" s="24"/>
      <c r="CT895" s="24"/>
      <c r="CU895" s="24"/>
      <c r="CV895" s="24"/>
      <c r="CW895" s="24"/>
      <c r="CX895" s="24"/>
      <c r="CY895" s="24"/>
      <c r="CZ895" s="24"/>
      <c r="DA895" s="24"/>
      <c r="DB895" s="24"/>
      <c r="DC895" s="24"/>
      <c r="DD895" s="24"/>
      <c r="DE895" s="24"/>
      <c r="DF895" s="24"/>
      <c r="DG895" s="24"/>
      <c r="DH895" s="24"/>
      <c r="DI895" s="24"/>
      <c r="DJ895" s="24"/>
      <c r="DK895" s="24"/>
      <c r="DL895" s="24"/>
      <c r="DM895" s="24"/>
      <c r="DN895" s="24"/>
      <c r="DO895" s="24"/>
      <c r="DP895" s="24"/>
      <c r="DQ895" s="24"/>
      <c r="DR895" s="24"/>
      <c r="DS895" s="24"/>
      <c r="DT895" s="24"/>
      <c r="DU895" s="24"/>
      <c r="DV895" s="24"/>
      <c r="DW895" s="24"/>
      <c r="DX895" s="24"/>
      <c r="DY895" s="24"/>
      <c r="DZ895" s="24"/>
      <c r="EA895" s="24"/>
      <c r="EB895" s="24"/>
      <c r="EC895" s="24"/>
      <c r="ED895" s="24"/>
      <c r="EE895" s="24"/>
      <c r="EF895" s="24"/>
      <c r="EG895" s="24"/>
      <c r="EH895" s="24"/>
      <c r="EI895" s="24"/>
      <c r="EJ895" s="24"/>
      <c r="EK895" s="24"/>
      <c r="EL895" s="24"/>
      <c r="EM895" s="24"/>
      <c r="EN895" s="24"/>
      <c r="EO895" s="24"/>
      <c r="EP895" s="24"/>
      <c r="EQ895" s="24"/>
      <c r="ER895" s="24"/>
      <c r="ES895" s="24"/>
      <c r="ET895" s="24"/>
      <c r="EU895" s="24"/>
      <c r="EV895" s="24"/>
      <c r="EW895" s="24"/>
      <c r="EX895" s="24"/>
      <c r="EY895" s="24"/>
      <c r="EZ895" s="24"/>
      <c r="FA895" s="24"/>
      <c r="FB895" s="24"/>
      <c r="FC895" s="24"/>
      <c r="FD895" s="24"/>
      <c r="FE895" s="24"/>
      <c r="FF895" s="24"/>
      <c r="FG895" s="24"/>
      <c r="FH895" s="24"/>
      <c r="FI895" s="24"/>
      <c r="FJ895" s="24"/>
      <c r="FK895" s="24"/>
      <c r="FL895" s="24"/>
      <c r="FM895" s="24"/>
      <c r="FN895" s="24"/>
      <c r="FO895" s="24"/>
      <c r="FP895" s="24"/>
      <c r="FQ895" s="24"/>
      <c r="FR895" s="24"/>
      <c r="FS895" s="24"/>
      <c r="FT895" s="24"/>
      <c r="FU895" s="24"/>
      <c r="FV895" s="24"/>
      <c r="FW895" s="24"/>
      <c r="FX895" s="24"/>
      <c r="FY895" s="24"/>
      <c r="FZ895" s="24"/>
      <c r="GA895" s="24"/>
      <c r="GB895" s="24"/>
      <c r="GC895" s="24"/>
      <c r="GD895" s="24"/>
      <c r="GE895" s="24"/>
      <c r="GF895" s="24"/>
      <c r="GG895" s="24"/>
      <c r="GH895" s="24"/>
      <c r="GI895" s="24"/>
      <c r="GJ895" s="24"/>
      <c r="GK895" s="24"/>
      <c r="GL895" s="24"/>
      <c r="GM895" s="24"/>
      <c r="GN895" s="24"/>
      <c r="GO895" s="24"/>
      <c r="GP895" s="24"/>
      <c r="GQ895" s="24"/>
      <c r="GR895" s="24"/>
      <c r="GS895" s="24"/>
      <c r="GT895" s="24"/>
      <c r="GU895" s="24"/>
      <c r="GV895" s="24"/>
      <c r="GW895" s="24"/>
      <c r="GX895" s="24"/>
      <c r="GY895" s="24"/>
      <c r="GZ895" s="24"/>
      <c r="HA895" s="24"/>
      <c r="HB895" s="24"/>
      <c r="HC895" s="24"/>
      <c r="HD895" s="24"/>
      <c r="HE895" s="24"/>
      <c r="HF895" s="24"/>
      <c r="HG895" s="24"/>
      <c r="HH895" s="24"/>
      <c r="HI895" s="24"/>
      <c r="HJ895" s="24"/>
      <c r="HK895" s="24"/>
      <c r="HL895" s="24"/>
      <c r="HM895" s="24"/>
      <c r="HN895" s="24"/>
      <c r="HO895" s="24"/>
      <c r="HP895" s="24"/>
      <c r="HQ895" s="24"/>
      <c r="HR895" s="24"/>
      <c r="HS895" s="24"/>
      <c r="HT895" s="24"/>
      <c r="HU895" s="24"/>
      <c r="HV895" s="24"/>
      <c r="HW895" s="24"/>
      <c r="HX895" s="24"/>
      <c r="HY895" s="24"/>
      <c r="HZ895" s="24"/>
      <c r="IA895" s="24"/>
      <c r="IB895" s="24"/>
      <c r="IC895" s="24"/>
      <c r="ID895" s="24"/>
      <c r="IE895" s="24"/>
      <c r="IF895" s="24"/>
      <c r="IG895" s="24"/>
      <c r="IH895" s="24"/>
      <c r="II895" s="24"/>
      <c r="IJ895" s="24"/>
      <c r="IK895" s="24"/>
      <c r="IL895" s="24"/>
      <c r="IM895" s="24"/>
      <c r="IN895" s="24"/>
      <c r="IO895" s="24"/>
      <c r="IP895" s="24"/>
      <c r="IQ895" s="24"/>
      <c r="IR895" s="24"/>
      <c r="IS895" s="24"/>
      <c r="IT895" s="24"/>
      <c r="IU895" s="24"/>
      <c r="IV895" s="24"/>
      <c r="IW895" s="24"/>
      <c r="IX895" s="24"/>
      <c r="IY895" s="24"/>
      <c r="IZ895" s="24"/>
      <c r="JA895" s="24"/>
      <c r="JB895" s="24"/>
      <c r="JC895" s="24"/>
      <c r="JD895" s="24"/>
      <c r="JE895" s="24"/>
      <c r="JF895" s="24"/>
      <c r="JG895" s="24"/>
      <c r="JH895" s="24"/>
      <c r="JI895" s="24"/>
      <c r="JJ895" s="24"/>
      <c r="JK895" s="24"/>
      <c r="JL895" s="24"/>
      <c r="JM895" s="24"/>
      <c r="JN895" s="24"/>
      <c r="JO895" s="24"/>
      <c r="JP895" s="24"/>
      <c r="JQ895" s="24"/>
      <c r="JR895" s="24"/>
      <c r="JS895" s="24"/>
      <c r="JT895" s="24"/>
      <c r="JU895" s="24"/>
      <c r="JV895" s="24"/>
      <c r="JW895" s="24"/>
      <c r="JX895" s="24"/>
      <c r="JY895" s="24"/>
      <c r="JZ895" s="24"/>
      <c r="KA895" s="24"/>
      <c r="KB895" s="24"/>
      <c r="KC895" s="24"/>
      <c r="KD895" s="24"/>
      <c r="KE895" s="24"/>
      <c r="KF895" s="24"/>
      <c r="KG895" s="24"/>
      <c r="KH895" s="24"/>
      <c r="KI895" s="24"/>
      <c r="KJ895" s="24"/>
      <c r="KK895" s="24"/>
      <c r="KL895" s="24"/>
      <c r="KM895" s="24"/>
      <c r="KN895" s="24"/>
      <c r="KO895" s="24"/>
      <c r="KP895" s="24"/>
      <c r="KQ895" s="24"/>
      <c r="KR895" s="24"/>
      <c r="KS895" s="24"/>
      <c r="KT895" s="24"/>
      <c r="KU895" s="24"/>
      <c r="KV895" s="24"/>
      <c r="KW895" s="24"/>
      <c r="KX895" s="24"/>
      <c r="KY895" s="24"/>
      <c r="KZ895" s="24"/>
      <c r="LA895" s="24"/>
      <c r="LB895" s="24"/>
      <c r="LC895" s="24"/>
      <c r="LD895" s="24"/>
      <c r="LE895" s="24"/>
      <c r="LF895" s="24"/>
      <c r="LG895" s="24"/>
      <c r="LH895" s="24"/>
      <c r="LI895" s="24"/>
      <c r="LJ895" s="24"/>
      <c r="LK895" s="24"/>
      <c r="LL895" s="24"/>
      <c r="LM895" s="24"/>
      <c r="LN895" s="24"/>
      <c r="LO895" s="24"/>
      <c r="LP895" s="24"/>
      <c r="LQ895" s="24"/>
      <c r="LR895" s="24"/>
      <c r="LS895" s="24"/>
      <c r="LT895" s="24"/>
      <c r="LU895" s="24"/>
      <c r="LV895" s="24"/>
      <c r="LW895" s="24"/>
      <c r="LX895" s="24"/>
      <c r="LY895" s="24"/>
      <c r="LZ895" s="24"/>
      <c r="MA895" s="24"/>
      <c r="MB895" s="24"/>
      <c r="MC895" s="24"/>
      <c r="MD895" s="24"/>
      <c r="ME895" s="24"/>
      <c r="MF895" s="24"/>
      <c r="MG895" s="24"/>
      <c r="MH895" s="24"/>
      <c r="MI895" s="24"/>
      <c r="MJ895" s="24"/>
      <c r="MK895" s="24"/>
      <c r="ML895" s="24"/>
      <c r="MM895" s="24"/>
      <c r="MN895" s="24"/>
      <c r="MO895" s="24"/>
      <c r="MP895" s="24"/>
      <c r="MQ895" s="24"/>
      <c r="MR895" s="24"/>
      <c r="MS895" s="24"/>
      <c r="MT895" s="24"/>
      <c r="MU895" s="24"/>
      <c r="MV895" s="24"/>
      <c r="MW895" s="24"/>
      <c r="MX895" s="24"/>
      <c r="MY895" s="24"/>
      <c r="MZ895" s="24"/>
      <c r="NA895" s="24"/>
      <c r="NB895" s="24"/>
      <c r="NC895" s="24"/>
      <c r="ND895" s="24"/>
      <c r="NE895" s="24"/>
      <c r="NF895" s="24"/>
      <c r="NG895" s="24"/>
      <c r="NH895" s="24"/>
      <c r="NI895" s="24"/>
      <c r="NJ895" s="24"/>
      <c r="NK895" s="24"/>
      <c r="NL895" s="24"/>
      <c r="NM895" s="24"/>
      <c r="NN895" s="24"/>
      <c r="NO895" s="24"/>
      <c r="NP895" s="24"/>
      <c r="NQ895" s="24"/>
      <c r="NR895" s="24"/>
      <c r="NS895" s="24"/>
      <c r="NT895" s="24"/>
      <c r="NU895" s="24"/>
      <c r="NV895" s="24"/>
      <c r="NW895" s="24"/>
      <c r="NX895" s="24"/>
      <c r="NY895" s="24"/>
      <c r="NZ895" s="24"/>
      <c r="OA895" s="24"/>
      <c r="OB895" s="24"/>
      <c r="OC895" s="24"/>
      <c r="OD895" s="24"/>
      <c r="OE895" s="24"/>
      <c r="OF895" s="24"/>
      <c r="OG895" s="24"/>
      <c r="OH895" s="24"/>
      <c r="OI895" s="24"/>
      <c r="OJ895" s="24"/>
      <c r="OK895" s="24"/>
      <c r="OL895" s="24"/>
      <c r="OM895" s="24"/>
      <c r="ON895" s="24"/>
      <c r="OO895" s="24"/>
      <c r="OP895" s="24"/>
      <c r="OQ895" s="24"/>
      <c r="OR895" s="24"/>
      <c r="OS895" s="24"/>
      <c r="OT895" s="24"/>
      <c r="OU895" s="24"/>
      <c r="OV895" s="24"/>
      <c r="OW895" s="24"/>
      <c r="OX895" s="24"/>
      <c r="OY895" s="24"/>
      <c r="OZ895" s="24"/>
      <c r="PA895" s="24"/>
      <c r="PB895" s="24"/>
      <c r="PC895" s="24"/>
      <c r="PD895" s="24"/>
      <c r="PE895" s="24"/>
      <c r="PF895" s="24"/>
      <c r="PG895" s="24"/>
      <c r="PH895" s="24"/>
      <c r="PI895" s="24"/>
      <c r="PJ895" s="24"/>
      <c r="PK895" s="24"/>
      <c r="PL895" s="24"/>
      <c r="PM895" s="24"/>
      <c r="PN895" s="24"/>
      <c r="PO895" s="24"/>
      <c r="PP895" s="24"/>
      <c r="PQ895" s="24"/>
      <c r="PR895" s="24"/>
      <c r="PS895" s="24"/>
      <c r="PT895" s="24"/>
      <c r="PU895" s="24"/>
      <c r="PV895" s="24"/>
      <c r="PW895" s="24"/>
      <c r="PX895" s="24"/>
      <c r="PY895" s="24"/>
      <c r="PZ895" s="24"/>
      <c r="QA895" s="24"/>
      <c r="QB895" s="24"/>
      <c r="QC895" s="24"/>
      <c r="QD895" s="24"/>
      <c r="QE895" s="24"/>
      <c r="QF895" s="24"/>
      <c r="QG895" s="24"/>
      <c r="QH895" s="24"/>
      <c r="QI895" s="24"/>
      <c r="QJ895" s="24"/>
      <c r="QK895" s="24"/>
      <c r="QL895" s="24"/>
      <c r="QM895" s="24"/>
      <c r="QN895" s="24"/>
      <c r="QO895" s="24"/>
      <c r="QP895" s="24"/>
      <c r="QQ895" s="24"/>
      <c r="QR895" s="24"/>
      <c r="QS895" s="24"/>
      <c r="QT895" s="24"/>
      <c r="QU895" s="24"/>
      <c r="QV895" s="24"/>
      <c r="QW895" s="24"/>
      <c r="QX895" s="24"/>
      <c r="QY895" s="24"/>
      <c r="QZ895" s="24"/>
      <c r="RA895" s="24"/>
      <c r="RB895" s="24"/>
      <c r="RC895" s="24"/>
      <c r="RD895" s="24"/>
      <c r="RE895" s="24"/>
      <c r="RF895" s="24"/>
      <c r="RG895" s="24"/>
      <c r="RH895" s="24"/>
      <c r="RI895" s="24"/>
      <c r="RJ895" s="24"/>
      <c r="RK895" s="24"/>
      <c r="RL895" s="24"/>
      <c r="RM895" s="24"/>
      <c r="RN895" s="24"/>
      <c r="RO895" s="24"/>
      <c r="RP895" s="24"/>
      <c r="RQ895" s="24"/>
      <c r="RR895" s="24"/>
      <c r="RS895" s="24"/>
      <c r="RT895" s="24"/>
      <c r="RU895" s="24"/>
      <c r="RV895" s="24"/>
      <c r="RW895" s="24"/>
      <c r="RX895" s="24"/>
      <c r="RY895" s="24"/>
      <c r="RZ895" s="24"/>
      <c r="SA895" s="24"/>
      <c r="SB895" s="24"/>
      <c r="SC895" s="24"/>
      <c r="SD895" s="24"/>
      <c r="SE895" s="24"/>
      <c r="SF895" s="24"/>
      <c r="SG895" s="24"/>
      <c r="SH895" s="24"/>
      <c r="SI895" s="24"/>
      <c r="SJ895" s="24"/>
      <c r="SK895" s="24"/>
      <c r="SL895" s="24"/>
      <c r="SM895" s="24"/>
      <c r="SN895" s="24"/>
      <c r="SO895" s="24"/>
      <c r="SP895" s="24"/>
      <c r="SQ895" s="24"/>
      <c r="SR895" s="24"/>
      <c r="SS895" s="24"/>
      <c r="ST895" s="24"/>
      <c r="SU895" s="24"/>
      <c r="SV895" s="24"/>
      <c r="SW895" s="24"/>
      <c r="SX895" s="24"/>
      <c r="SY895" s="24"/>
      <c r="SZ895" s="24"/>
      <c r="TA895" s="24"/>
      <c r="TB895" s="24"/>
      <c r="TC895" s="24"/>
      <c r="TD895" s="24"/>
      <c r="TE895" s="24"/>
      <c r="TF895" s="24"/>
      <c r="TG895" s="24"/>
      <c r="TH895" s="24"/>
      <c r="TI895" s="24"/>
      <c r="TJ895" s="24"/>
      <c r="TK895" s="24"/>
      <c r="TL895" s="24"/>
      <c r="TM895" s="24"/>
      <c r="TN895" s="24"/>
      <c r="TO895" s="24"/>
      <c r="TP895" s="24"/>
      <c r="TQ895" s="24"/>
      <c r="TR895" s="24"/>
      <c r="TS895" s="24"/>
      <c r="TT895" s="24"/>
      <c r="TU895" s="24"/>
      <c r="TV895" s="24"/>
      <c r="TW895" s="24"/>
      <c r="TX895" s="24"/>
      <c r="TY895" s="24"/>
      <c r="TZ895" s="24"/>
      <c r="UA895" s="24"/>
      <c r="UB895" s="24"/>
      <c r="UC895" s="24"/>
      <c r="UD895" s="24"/>
      <c r="UE895" s="24"/>
      <c r="UF895" s="24"/>
      <c r="UG895" s="24"/>
      <c r="UH895" s="24"/>
      <c r="UI895" s="24"/>
      <c r="UJ895" s="24"/>
      <c r="UK895" s="24"/>
      <c r="UL895" s="24"/>
      <c r="UM895" s="24"/>
      <c r="UN895" s="24"/>
      <c r="UO895" s="24"/>
      <c r="UP895" s="24"/>
      <c r="UQ895" s="24"/>
      <c r="UR895" s="24"/>
      <c r="US895" s="24"/>
      <c r="UT895" s="24"/>
      <c r="UU895" s="24"/>
      <c r="UV895" s="24"/>
      <c r="UW895" s="24"/>
      <c r="UX895" s="24"/>
      <c r="UY895" s="24"/>
      <c r="UZ895" s="24"/>
      <c r="VA895" s="24"/>
      <c r="VB895" s="24"/>
      <c r="VC895" s="24"/>
      <c r="VD895" s="24"/>
      <c r="VE895" s="24"/>
      <c r="VF895" s="24"/>
      <c r="VG895" s="24"/>
      <c r="VH895" s="24"/>
      <c r="VI895" s="24"/>
      <c r="VJ895" s="24"/>
      <c r="VK895" s="24"/>
      <c r="VL895" s="24"/>
      <c r="VM895" s="24"/>
      <c r="VN895" s="24"/>
      <c r="VO895" s="24"/>
      <c r="VP895" s="24"/>
      <c r="VQ895" s="24"/>
      <c r="VR895" s="24"/>
      <c r="VS895" s="24"/>
      <c r="VT895" s="24"/>
      <c r="VU895" s="24"/>
      <c r="VV895" s="24"/>
      <c r="VW895" s="24"/>
      <c r="VX895" s="24"/>
      <c r="VY895" s="24"/>
      <c r="VZ895" s="24"/>
      <c r="WA895" s="24"/>
      <c r="WB895" s="24"/>
      <c r="WC895" s="24"/>
      <c r="WD895" s="24"/>
      <c r="WE895" s="24"/>
      <c r="WF895" s="24"/>
      <c r="WG895" s="24"/>
      <c r="WH895" s="24"/>
      <c r="WI895" s="24"/>
      <c r="WJ895" s="24"/>
      <c r="WK895" s="24"/>
      <c r="WL895" s="24"/>
      <c r="WM895" s="24"/>
      <c r="WN895" s="24"/>
      <c r="WO895" s="24"/>
      <c r="WP895" s="24"/>
      <c r="WQ895" s="24"/>
      <c r="WR895" s="24"/>
      <c r="WS895" s="24"/>
      <c r="WT895" s="24"/>
      <c r="WU895" s="24"/>
      <c r="WV895" s="24"/>
      <c r="WW895" s="24"/>
      <c r="WX895" s="24"/>
      <c r="WY895" s="24"/>
      <c r="WZ895" s="24"/>
      <c r="XA895" s="24"/>
      <c r="XB895" s="24"/>
      <c r="XC895" s="24"/>
      <c r="XD895" s="24"/>
      <c r="XE895" s="24"/>
      <c r="XF895" s="24"/>
      <c r="XG895" s="24"/>
      <c r="XH895" s="24"/>
      <c r="XI895" s="24"/>
      <c r="XJ895" s="24"/>
      <c r="XK895" s="24"/>
      <c r="XL895" s="24"/>
      <c r="XM895" s="24"/>
      <c r="XN895" s="24"/>
      <c r="XO895" s="24"/>
      <c r="XP895" s="24"/>
      <c r="XQ895" s="24"/>
      <c r="XR895" s="24"/>
      <c r="XS895" s="24"/>
      <c r="XT895" s="24"/>
      <c r="XU895" s="24"/>
      <c r="XV895" s="24"/>
      <c r="XW895" s="24"/>
      <c r="XX895" s="24"/>
      <c r="XY895" s="24"/>
      <c r="XZ895" s="24"/>
      <c r="YA895" s="24"/>
      <c r="YB895" s="24"/>
      <c r="YC895" s="24"/>
      <c r="YD895" s="24"/>
      <c r="YE895" s="24"/>
      <c r="YF895" s="24"/>
      <c r="YG895" s="24"/>
      <c r="YH895" s="24"/>
      <c r="YI895" s="24"/>
      <c r="YJ895" s="24"/>
      <c r="YK895" s="24"/>
      <c r="YL895" s="24"/>
      <c r="YM895" s="24"/>
      <c r="YN895" s="24"/>
      <c r="YO895" s="24"/>
      <c r="YP895" s="24"/>
      <c r="YQ895" s="24"/>
      <c r="YR895" s="24"/>
      <c r="YS895" s="24"/>
      <c r="YT895" s="24"/>
      <c r="YU895" s="24"/>
      <c r="YV895" s="24"/>
      <c r="YW895" s="24"/>
      <c r="YX895" s="24"/>
      <c r="YY895" s="24"/>
      <c r="YZ895" s="24"/>
      <c r="ZA895" s="24"/>
      <c r="ZB895" s="24"/>
      <c r="ZC895" s="24"/>
      <c r="ZD895" s="24"/>
      <c r="ZE895" s="24"/>
      <c r="ZF895" s="24"/>
      <c r="ZG895" s="24"/>
      <c r="ZH895" s="24"/>
      <c r="ZI895" s="24"/>
      <c r="ZJ895" s="24"/>
      <c r="ZK895" s="24"/>
      <c r="ZL895" s="24"/>
      <c r="ZM895" s="24"/>
      <c r="ZN895" s="24"/>
      <c r="ZO895" s="24"/>
      <c r="ZP895" s="24"/>
      <c r="ZQ895" s="24"/>
      <c r="ZR895" s="24"/>
      <c r="ZS895" s="24"/>
      <c r="ZT895" s="24"/>
      <c r="ZU895" s="24"/>
      <c r="ZV895" s="24"/>
      <c r="ZW895" s="24"/>
      <c r="ZX895" s="24"/>
      <c r="ZY895" s="24"/>
      <c r="ZZ895" s="24"/>
      <c r="AAA895" s="24"/>
      <c r="AAB895" s="24"/>
      <c r="AAC895" s="24"/>
      <c r="AAD895" s="24"/>
      <c r="AAE895" s="24"/>
      <c r="AAF895" s="24"/>
      <c r="AAG895" s="24"/>
      <c r="AAH895" s="24"/>
      <c r="AAI895" s="24"/>
      <c r="AAJ895" s="24"/>
      <c r="AAK895" s="24"/>
      <c r="AAL895" s="24"/>
      <c r="AAM895" s="24"/>
      <c r="AAN895" s="24"/>
      <c r="AAO895" s="24"/>
      <c r="AAP895" s="24"/>
      <c r="AAQ895" s="24"/>
      <c r="AAR895" s="24"/>
      <c r="AAS895" s="24"/>
      <c r="AAT895" s="24"/>
      <c r="AAU895" s="24"/>
      <c r="AAV895" s="24"/>
      <c r="AAW895" s="24"/>
      <c r="AAX895" s="24"/>
      <c r="AAY895" s="24"/>
      <c r="AAZ895" s="24"/>
      <c r="ABA895" s="24"/>
      <c r="ABB895" s="24"/>
      <c r="ABC895" s="24"/>
      <c r="ABD895" s="24"/>
      <c r="ABE895" s="24"/>
      <c r="ABF895" s="24"/>
      <c r="ABG895" s="24"/>
      <c r="ABH895" s="24"/>
      <c r="ABI895" s="24"/>
      <c r="ABJ895" s="24"/>
      <c r="ABK895" s="24"/>
      <c r="ABL895" s="24"/>
      <c r="ABM895" s="24"/>
      <c r="ABN895" s="24"/>
      <c r="ABO895" s="24"/>
      <c r="ABP895" s="24"/>
      <c r="ABQ895" s="24"/>
      <c r="ABR895" s="24"/>
      <c r="ABS895" s="24"/>
      <c r="ABT895" s="24"/>
      <c r="ABU895" s="24"/>
      <c r="ABV895" s="24"/>
      <c r="ABW895" s="24"/>
      <c r="ABX895" s="24"/>
      <c r="ABY895" s="24"/>
      <c r="ABZ895" s="24"/>
      <c r="ACA895" s="24"/>
      <c r="ACB895" s="24"/>
      <c r="ACC895" s="24"/>
      <c r="ACD895" s="24"/>
      <c r="ACE895" s="24"/>
      <c r="ACF895" s="24"/>
      <c r="ACG895" s="24"/>
      <c r="ACH895" s="24"/>
      <c r="ACI895" s="24"/>
      <c r="ACJ895" s="24"/>
      <c r="ACK895" s="24"/>
      <c r="ACL895" s="24"/>
      <c r="ACM895" s="24"/>
      <c r="ACN895" s="24"/>
      <c r="ACO895" s="24"/>
      <c r="ACP895" s="24"/>
      <c r="ACQ895" s="24"/>
      <c r="ACR895" s="24"/>
      <c r="ACS895" s="24"/>
      <c r="ACT895" s="24"/>
      <c r="ACU895" s="24"/>
      <c r="ACV895" s="24"/>
      <c r="ACW895" s="24"/>
      <c r="ACX895" s="24"/>
      <c r="ACY895" s="24"/>
      <c r="ACZ895" s="24"/>
      <c r="ADA895" s="24"/>
      <c r="ADB895" s="24"/>
      <c r="ADC895" s="24"/>
      <c r="ADD895" s="24"/>
      <c r="ADE895" s="24"/>
      <c r="ADF895" s="24"/>
      <c r="ADG895" s="24"/>
      <c r="ADH895" s="24"/>
      <c r="ADI895" s="24"/>
      <c r="ADJ895" s="24"/>
      <c r="ADK895" s="24"/>
      <c r="ADL895" s="24"/>
      <c r="ADM895" s="24"/>
      <c r="ADN895" s="24"/>
      <c r="ADO895" s="24"/>
      <c r="ADP895" s="24"/>
      <c r="ADQ895" s="24"/>
      <c r="ADR895" s="24"/>
      <c r="ADS895" s="24"/>
      <c r="ADT895" s="24"/>
      <c r="ADU895" s="24"/>
      <c r="ADV895" s="24"/>
      <c r="ADW895" s="24"/>
      <c r="ADX895" s="24"/>
      <c r="ADY895" s="24"/>
      <c r="ADZ895" s="24"/>
      <c r="AEA895" s="24"/>
      <c r="AEB895" s="24"/>
      <c r="AEC895" s="24"/>
      <c r="AED895" s="24"/>
      <c r="AEE895" s="24"/>
      <c r="AEF895" s="24"/>
      <c r="AEG895" s="24"/>
      <c r="AEH895" s="24"/>
      <c r="AEI895" s="24"/>
      <c r="AEJ895" s="24"/>
      <c r="AEK895" s="24"/>
      <c r="AEL895" s="24"/>
      <c r="AEM895" s="24"/>
      <c r="AEN895" s="24"/>
      <c r="AEO895" s="24"/>
      <c r="AEP895" s="24"/>
      <c r="AEQ895" s="24"/>
      <c r="AER895" s="24"/>
      <c r="AES895" s="24"/>
      <c r="AET895" s="24"/>
      <c r="AEU895" s="24"/>
      <c r="AEV895" s="24"/>
      <c r="AEW895" s="24"/>
      <c r="AEX895" s="24"/>
      <c r="AEY895" s="24"/>
      <c r="AEZ895" s="24"/>
      <c r="AFA895" s="24"/>
      <c r="AFB895" s="24"/>
      <c r="AFC895" s="24"/>
      <c r="AFD895" s="24"/>
      <c r="AFE895" s="24"/>
      <c r="AFF895" s="24"/>
      <c r="AFG895" s="24"/>
      <c r="AFH895" s="24"/>
      <c r="AFI895" s="24"/>
      <c r="AFJ895" s="24"/>
      <c r="AFK895" s="24"/>
      <c r="AFL895" s="24"/>
      <c r="AFM895" s="24"/>
      <c r="AFN895" s="24"/>
      <c r="AFO895" s="24"/>
      <c r="AFP895" s="24"/>
      <c r="AFQ895" s="24"/>
      <c r="AFR895" s="24"/>
      <c r="AFS895" s="24"/>
      <c r="AFT895" s="24"/>
      <c r="AFU895" s="24"/>
      <c r="AFV895" s="24"/>
      <c r="AFW895" s="24"/>
      <c r="AFX895" s="24"/>
      <c r="AFY895" s="24"/>
      <c r="AFZ895" s="24"/>
      <c r="AGA895" s="24"/>
      <c r="AGB895" s="24"/>
      <c r="AGC895" s="24"/>
      <c r="AGD895" s="24"/>
      <c r="AGE895" s="24"/>
      <c r="AGF895" s="24"/>
      <c r="AGG895" s="24"/>
      <c r="AGH895" s="24"/>
      <c r="AGI895" s="24"/>
      <c r="AGJ895" s="24"/>
      <c r="AGK895" s="24"/>
      <c r="AGL895" s="24"/>
      <c r="AGM895" s="24"/>
      <c r="AGN895" s="24"/>
      <c r="AGO895" s="24"/>
      <c r="AGP895" s="24"/>
      <c r="AGQ895" s="24"/>
      <c r="AGR895" s="24"/>
      <c r="AGS895" s="24"/>
      <c r="AGT895" s="24"/>
      <c r="AGU895" s="24"/>
      <c r="AGV895" s="24"/>
      <c r="AGW895" s="24"/>
      <c r="AGX895" s="24"/>
      <c r="AGY895" s="24"/>
      <c r="AGZ895" s="24"/>
      <c r="AHA895" s="24"/>
      <c r="AHB895" s="24"/>
      <c r="AHC895" s="24"/>
      <c r="AHD895" s="24"/>
      <c r="AHE895" s="24"/>
      <c r="AHF895" s="24"/>
      <c r="AHG895" s="24"/>
      <c r="AHH895" s="24"/>
      <c r="AHI895" s="24"/>
      <c r="AHJ895" s="24"/>
      <c r="AHK895" s="24"/>
      <c r="AHL895" s="24"/>
      <c r="AHM895" s="24"/>
      <c r="AHN895" s="24"/>
      <c r="AHO895" s="24"/>
      <c r="AHP895" s="24"/>
      <c r="AHQ895" s="24"/>
      <c r="AHR895" s="24"/>
      <c r="AHS895" s="24"/>
      <c r="AHT895" s="24"/>
      <c r="AHU895" s="24"/>
      <c r="AHV895" s="24"/>
      <c r="AHW895" s="24"/>
      <c r="AHX895" s="24"/>
      <c r="AHY895" s="24"/>
      <c r="AHZ895" s="24"/>
      <c r="AIA895" s="24"/>
      <c r="AIB895" s="24"/>
      <c r="AIC895" s="24"/>
      <c r="AID895" s="24"/>
      <c r="AIE895" s="24"/>
      <c r="AIF895" s="24"/>
      <c r="AIG895" s="24"/>
      <c r="AIH895" s="24"/>
      <c r="AII895" s="24"/>
      <c r="AIJ895" s="24"/>
      <c r="AIK895" s="24"/>
      <c r="AIL895" s="24"/>
      <c r="AIM895" s="24"/>
      <c r="AIN895" s="24"/>
      <c r="AIO895" s="24"/>
      <c r="AIP895" s="24"/>
      <c r="AIQ895" s="24"/>
      <c r="AIR895" s="24"/>
      <c r="AIS895" s="24"/>
      <c r="AIT895" s="24"/>
      <c r="AIU895" s="24"/>
      <c r="AIV895" s="24"/>
      <c r="AIW895" s="24"/>
      <c r="AIX895" s="24"/>
      <c r="AIY895" s="24"/>
      <c r="AIZ895" s="24"/>
      <c r="AJA895" s="24"/>
      <c r="AJB895" s="24"/>
      <c r="AJC895" s="24"/>
      <c r="AJD895" s="24"/>
      <c r="AJE895" s="24"/>
      <c r="AJF895" s="24"/>
      <c r="AJG895" s="24"/>
      <c r="AJH895" s="24"/>
      <c r="AJI895" s="24"/>
      <c r="AJJ895" s="24"/>
      <c r="AJK895" s="24"/>
      <c r="AJL895" s="24"/>
      <c r="AJM895" s="24"/>
      <c r="AJN895" s="24"/>
      <c r="AJO895" s="24"/>
      <c r="AJP895" s="24"/>
      <c r="AJQ895" s="24"/>
      <c r="AJR895" s="24"/>
      <c r="AJS895" s="24"/>
      <c r="AJT895" s="24"/>
      <c r="AJU895" s="24"/>
      <c r="AJV895" s="24"/>
      <c r="AJW895" s="24"/>
      <c r="AJX895" s="24"/>
      <c r="AJY895" s="24"/>
      <c r="AJZ895" s="24"/>
      <c r="AKA895" s="24"/>
      <c r="AKB895" s="24"/>
      <c r="AKC895" s="24"/>
      <c r="AKD895" s="24"/>
      <c r="AKE895" s="24"/>
      <c r="AKF895" s="24"/>
      <c r="AKG895" s="24"/>
      <c r="AKH895" s="24"/>
      <c r="AKI895" s="24"/>
      <c r="AKJ895" s="24"/>
      <c r="AKK895" s="24"/>
      <c r="AKL895" s="24"/>
      <c r="AKM895" s="24"/>
      <c r="AKN895" s="24"/>
      <c r="AKO895" s="24"/>
      <c r="AKP895" s="24"/>
      <c r="AKQ895" s="24"/>
      <c r="AKR895" s="24"/>
      <c r="AKS895" s="24"/>
      <c r="AKT895" s="24"/>
      <c r="AKU895" s="24"/>
      <c r="AKV895" s="24"/>
      <c r="AKW895" s="24"/>
      <c r="AKX895" s="24"/>
      <c r="AKY895" s="24"/>
      <c r="AKZ895" s="24"/>
      <c r="ALA895" s="24"/>
      <c r="ALB895" s="24"/>
      <c r="ALC895" s="24"/>
      <c r="ALD895" s="24"/>
      <c r="ALE895" s="24"/>
      <c r="ALF895" s="24"/>
      <c r="ALG895" s="24"/>
      <c r="ALH895" s="24"/>
      <c r="ALI895" s="24"/>
      <c r="ALJ895" s="24"/>
      <c r="ALK895" s="24"/>
      <c r="ALL895" s="24"/>
      <c r="ALM895" s="24"/>
      <c r="ALN895" s="24"/>
      <c r="ALO895" s="24"/>
      <c r="ALP895" s="24"/>
      <c r="ALQ895" s="24"/>
      <c r="ALR895" s="24"/>
      <c r="ALS895" s="24"/>
      <c r="ALT895" s="24"/>
      <c r="ALU895" s="24"/>
      <c r="ALV895" s="24"/>
      <c r="ALW895" s="24"/>
      <c r="ALX895" s="24"/>
      <c r="ALY895" s="24"/>
      <c r="ALZ895" s="24"/>
      <c r="AMA895" s="24"/>
      <c r="AMB895" s="24"/>
      <c r="AMC895" s="24"/>
      <c r="AMD895" s="24"/>
      <c r="AME895" s="24"/>
      <c r="AMF895" s="24"/>
      <c r="AMG895" s="24"/>
      <c r="AMH895" s="24"/>
      <c r="AMI895" s="24"/>
      <c r="AMJ895" s="24"/>
      <c r="AMK895" s="24"/>
      <c r="AML895" s="24"/>
      <c r="AMM895" s="24"/>
      <c r="AMN895" s="24"/>
      <c r="AMO895" s="24"/>
      <c r="AMP895" s="24"/>
      <c r="AMQ895" s="24"/>
      <c r="AMR895" s="24"/>
      <c r="AMS895" s="24"/>
      <c r="AMT895" s="24"/>
      <c r="AMU895" s="24"/>
      <c r="AMV895" s="24"/>
      <c r="AMW895" s="24"/>
      <c r="AMX895" s="24"/>
      <c r="AMY895" s="24"/>
      <c r="AMZ895" s="24"/>
      <c r="ANA895" s="24"/>
      <c r="ANB895" s="24"/>
      <c r="ANC895" s="24"/>
      <c r="AND895" s="24"/>
      <c r="ANE895" s="24"/>
      <c r="ANF895" s="24"/>
      <c r="ANG895" s="24"/>
      <c r="ANH895" s="24"/>
      <c r="ANI895" s="24"/>
      <c r="ANJ895" s="24"/>
      <c r="ANK895" s="24"/>
      <c r="ANL895" s="24"/>
      <c r="ANM895" s="24"/>
      <c r="ANN895" s="24"/>
      <c r="ANO895" s="24"/>
      <c r="ANP895" s="24"/>
      <c r="ANQ895" s="24"/>
      <c r="ANR895" s="24"/>
      <c r="ANS895" s="24"/>
      <c r="ANT895" s="24"/>
      <c r="ANU895" s="24"/>
      <c r="ANV895" s="24"/>
      <c r="ANW895" s="24"/>
      <c r="ANX895" s="24"/>
      <c r="ANY895" s="24"/>
      <c r="ANZ895" s="24"/>
      <c r="AOA895" s="24"/>
      <c r="AOB895" s="24"/>
      <c r="AOC895" s="24"/>
      <c r="AOD895" s="24"/>
      <c r="AOE895" s="24"/>
      <c r="AOF895" s="24"/>
      <c r="AOG895" s="24"/>
      <c r="AOH895" s="24"/>
      <c r="AOI895" s="24"/>
      <c r="AOJ895" s="24"/>
      <c r="AOK895" s="24"/>
      <c r="AOL895" s="24"/>
      <c r="AOM895" s="24"/>
      <c r="AON895" s="24"/>
      <c r="AOO895" s="24"/>
      <c r="AOP895" s="24"/>
      <c r="AOQ895" s="24"/>
      <c r="AOR895" s="24"/>
      <c r="AOS895" s="24"/>
      <c r="AOT895" s="24"/>
      <c r="AOU895" s="24"/>
      <c r="AOV895" s="24"/>
      <c r="AOW895" s="24"/>
      <c r="AOX895" s="24"/>
      <c r="AOY895" s="24"/>
      <c r="AOZ895" s="24"/>
      <c r="APA895" s="24"/>
      <c r="APB895" s="24"/>
      <c r="APC895" s="24"/>
      <c r="APD895" s="24"/>
      <c r="APE895" s="24"/>
      <c r="APF895" s="24"/>
      <c r="APG895" s="24"/>
      <c r="APH895" s="24"/>
      <c r="API895" s="24"/>
      <c r="APJ895" s="24"/>
      <c r="APK895" s="24"/>
      <c r="APL895" s="24"/>
      <c r="APM895" s="24"/>
      <c r="APN895" s="24"/>
      <c r="APO895" s="24"/>
      <c r="APP895" s="24"/>
      <c r="APQ895" s="24"/>
      <c r="APR895" s="24"/>
      <c r="APS895" s="24"/>
      <c r="APT895" s="24"/>
      <c r="APU895" s="24"/>
      <c r="APV895" s="24"/>
      <c r="APW895" s="24"/>
      <c r="APX895" s="24"/>
      <c r="APY895" s="24"/>
      <c r="APZ895" s="24"/>
      <c r="AQA895" s="24"/>
      <c r="AQB895" s="24"/>
      <c r="AQC895" s="24"/>
      <c r="AQD895" s="24"/>
      <c r="AQE895" s="24"/>
      <c r="AQF895" s="24"/>
      <c r="AQG895" s="24"/>
      <c r="AQH895" s="24"/>
      <c r="AQI895" s="24"/>
      <c r="AQJ895" s="24"/>
      <c r="AQK895" s="24"/>
      <c r="AQL895" s="24"/>
      <c r="AQM895" s="24"/>
      <c r="AQN895" s="24"/>
      <c r="AQO895" s="24"/>
      <c r="AQP895" s="24"/>
      <c r="AQQ895" s="24"/>
      <c r="AQR895" s="24"/>
      <c r="AQS895" s="24"/>
      <c r="AQT895" s="24"/>
      <c r="AQU895" s="24"/>
      <c r="AQV895" s="24"/>
      <c r="AQW895" s="24"/>
      <c r="AQX895" s="24"/>
      <c r="AQY895" s="24"/>
      <c r="AQZ895" s="24"/>
      <c r="ARA895" s="24"/>
      <c r="ARB895" s="24"/>
      <c r="ARC895" s="24"/>
      <c r="ARD895" s="24"/>
      <c r="ARE895" s="24"/>
      <c r="ARF895" s="24"/>
      <c r="ARG895" s="24"/>
      <c r="ARH895" s="24"/>
      <c r="ARI895" s="24"/>
      <c r="ARJ895" s="24"/>
      <c r="ARK895" s="24"/>
      <c r="ARL895" s="24"/>
      <c r="ARM895" s="24"/>
      <c r="ARN895" s="24"/>
      <c r="ARO895" s="24"/>
      <c r="ARP895" s="24"/>
      <c r="ARQ895" s="24"/>
      <c r="ARR895" s="24"/>
      <c r="ARS895" s="24"/>
      <c r="ART895" s="24"/>
      <c r="ARU895" s="24"/>
      <c r="ARV895" s="24"/>
      <c r="ARW895" s="24"/>
      <c r="ARX895" s="24"/>
      <c r="ARY895" s="24"/>
      <c r="ARZ895" s="24"/>
      <c r="ASA895" s="24"/>
      <c r="ASB895" s="24"/>
      <c r="ASC895" s="24"/>
      <c r="ASD895" s="24"/>
      <c r="ASE895" s="24"/>
      <c r="ASF895" s="24"/>
      <c r="ASG895" s="24"/>
      <c r="ASH895" s="24"/>
      <c r="ASI895" s="24"/>
      <c r="ASJ895" s="24"/>
      <c r="ASK895" s="24"/>
      <c r="ASL895" s="24"/>
      <c r="ASM895" s="24"/>
      <c r="ASN895" s="24"/>
      <c r="ASO895" s="24"/>
      <c r="ASP895" s="24"/>
      <c r="ASQ895" s="24"/>
      <c r="ASR895" s="24"/>
      <c r="ASS895" s="24"/>
      <c r="AST895" s="24"/>
      <c r="ASU895" s="24"/>
      <c r="ASV895" s="24"/>
      <c r="ASW895" s="24"/>
      <c r="ASX895" s="24"/>
      <c r="ASY895" s="24"/>
      <c r="ASZ895" s="24"/>
      <c r="ATA895" s="24"/>
      <c r="ATB895" s="24"/>
      <c r="ATC895" s="24"/>
      <c r="ATD895" s="24"/>
      <c r="ATE895" s="24"/>
      <c r="ATF895" s="24"/>
      <c r="ATG895" s="24"/>
      <c r="ATH895" s="24"/>
      <c r="ATI895" s="24"/>
      <c r="ATJ895" s="24"/>
      <c r="ATK895" s="24"/>
      <c r="ATL895" s="24"/>
      <c r="ATM895" s="24"/>
      <c r="ATN895" s="24"/>
      <c r="ATO895" s="24"/>
      <c r="ATP895" s="24"/>
      <c r="ATQ895" s="24"/>
      <c r="ATR895" s="24"/>
      <c r="ATS895" s="24"/>
      <c r="ATT895" s="24"/>
      <c r="ATU895" s="24"/>
      <c r="ATV895" s="24"/>
      <c r="ATW895" s="24"/>
      <c r="ATX895" s="24"/>
      <c r="ATY895" s="24"/>
      <c r="ATZ895" s="24"/>
      <c r="AUA895" s="24"/>
      <c r="AUB895" s="24"/>
      <c r="AUC895" s="24"/>
      <c r="AUD895" s="24"/>
      <c r="AUE895" s="24"/>
      <c r="AUF895" s="24"/>
      <c r="AUG895" s="24"/>
      <c r="AUH895" s="24"/>
      <c r="AUI895" s="24"/>
      <c r="AUJ895" s="24"/>
      <c r="AUK895" s="24"/>
      <c r="AUL895" s="24"/>
      <c r="AUM895" s="24"/>
      <c r="AUN895" s="24"/>
      <c r="AUO895" s="24"/>
      <c r="AUP895" s="24"/>
      <c r="AUQ895" s="24"/>
      <c r="AUR895" s="24"/>
      <c r="AUS895" s="24"/>
      <c r="AUT895" s="24"/>
      <c r="AUU895" s="24"/>
      <c r="AUV895" s="24"/>
      <c r="AUW895" s="24"/>
      <c r="AUX895" s="24"/>
      <c r="AUY895" s="24"/>
      <c r="AUZ895" s="24"/>
      <c r="AVA895" s="24"/>
      <c r="AVB895" s="24"/>
      <c r="AVC895" s="24"/>
      <c r="AVD895" s="24"/>
      <c r="AVE895" s="24"/>
      <c r="AVF895" s="24"/>
      <c r="AVG895" s="24"/>
      <c r="AVH895" s="24"/>
      <c r="AVI895" s="24"/>
      <c r="AVJ895" s="24"/>
      <c r="AVK895" s="24"/>
      <c r="AVL895" s="24"/>
      <c r="AVM895" s="24"/>
      <c r="AVN895" s="24"/>
      <c r="AVO895" s="24"/>
      <c r="AVP895" s="24"/>
      <c r="AVQ895" s="24"/>
      <c r="AVR895" s="24"/>
      <c r="AVS895" s="24"/>
      <c r="AVT895" s="24"/>
      <c r="AVU895" s="24"/>
      <c r="AVV895" s="24"/>
      <c r="AVW895" s="24"/>
      <c r="AVX895" s="24"/>
      <c r="AVY895" s="24"/>
      <c r="AVZ895" s="24"/>
      <c r="AWA895" s="24"/>
      <c r="AWB895" s="24"/>
      <c r="AWC895" s="24"/>
      <c r="AWD895" s="24"/>
      <c r="AWE895" s="24"/>
      <c r="AWF895" s="24"/>
      <c r="AWG895" s="24"/>
      <c r="AWH895" s="24"/>
      <c r="AWI895" s="24"/>
      <c r="AWJ895" s="24"/>
      <c r="AWK895" s="24"/>
      <c r="AWL895" s="24"/>
      <c r="AWM895" s="24"/>
      <c r="AWN895" s="24"/>
      <c r="AWO895" s="24"/>
      <c r="AWP895" s="24"/>
      <c r="AWQ895" s="24"/>
      <c r="AWR895" s="24"/>
      <c r="AWS895" s="24"/>
      <c r="AWT895" s="24"/>
      <c r="AWU895" s="24"/>
      <c r="AWV895" s="24"/>
      <c r="AWW895" s="24"/>
      <c r="AWX895" s="24"/>
      <c r="AWY895" s="24"/>
      <c r="AWZ895" s="24"/>
      <c r="AXA895" s="24"/>
      <c r="AXB895" s="24"/>
      <c r="AXC895" s="24"/>
      <c r="AXD895" s="24"/>
      <c r="AXE895" s="24"/>
      <c r="AXF895" s="24"/>
      <c r="AXG895" s="24"/>
      <c r="AXH895" s="24"/>
      <c r="AXI895" s="24"/>
      <c r="AXJ895" s="24"/>
      <c r="AXK895" s="24"/>
      <c r="AXL895" s="24"/>
      <c r="AXM895" s="24"/>
      <c r="AXN895" s="24"/>
      <c r="AXO895" s="24"/>
      <c r="AXP895" s="24"/>
      <c r="AXQ895" s="24"/>
      <c r="AXR895" s="24"/>
      <c r="AXS895" s="24"/>
      <c r="AXT895" s="24"/>
      <c r="AXU895" s="24"/>
      <c r="AXV895" s="24"/>
      <c r="AXW895" s="24"/>
      <c r="AXX895" s="24"/>
      <c r="AXY895" s="24"/>
      <c r="AXZ895" s="24"/>
      <c r="AYA895" s="24"/>
      <c r="AYB895" s="24"/>
      <c r="AYC895" s="24"/>
      <c r="AYD895" s="24"/>
      <c r="AYE895" s="24"/>
      <c r="AYF895" s="24"/>
      <c r="AYG895" s="24"/>
      <c r="AYH895" s="24"/>
      <c r="AYI895" s="24"/>
      <c r="AYJ895" s="24"/>
      <c r="AYK895" s="24"/>
      <c r="AYL895" s="24"/>
      <c r="AYM895" s="24"/>
      <c r="AYN895" s="24"/>
      <c r="AYO895" s="24"/>
      <c r="AYP895" s="24"/>
      <c r="AYQ895" s="24"/>
      <c r="AYR895" s="24"/>
      <c r="AYS895" s="24"/>
      <c r="AYT895" s="24"/>
      <c r="AYU895" s="24"/>
      <c r="AYV895" s="24"/>
      <c r="AYW895" s="24"/>
      <c r="AYX895" s="24"/>
      <c r="AYY895" s="24"/>
      <c r="AYZ895" s="24"/>
      <c r="AZA895" s="24"/>
      <c r="AZB895" s="24"/>
      <c r="AZC895" s="24"/>
      <c r="AZD895" s="24"/>
      <c r="AZE895" s="24"/>
      <c r="AZF895" s="24"/>
      <c r="AZG895" s="24"/>
      <c r="AZH895" s="24"/>
      <c r="AZI895" s="24"/>
      <c r="AZJ895" s="24"/>
      <c r="AZK895" s="24"/>
      <c r="AZL895" s="24"/>
      <c r="AZM895" s="24"/>
      <c r="AZN895" s="24"/>
      <c r="AZO895" s="24"/>
      <c r="AZP895" s="24"/>
      <c r="AZQ895" s="24"/>
      <c r="AZR895" s="24"/>
      <c r="AZS895" s="24"/>
      <c r="AZT895" s="24"/>
      <c r="AZU895" s="24"/>
      <c r="AZV895" s="24"/>
      <c r="AZW895" s="24"/>
      <c r="AZX895" s="24"/>
      <c r="AZY895" s="24"/>
      <c r="AZZ895" s="24"/>
      <c r="BAA895" s="24"/>
      <c r="BAB895" s="24"/>
      <c r="BAC895" s="24"/>
      <c r="BAD895" s="24"/>
      <c r="BAE895" s="24"/>
      <c r="BAF895" s="24"/>
      <c r="BAG895" s="24"/>
      <c r="BAH895" s="24"/>
      <c r="BAI895" s="24"/>
      <c r="BAJ895" s="24"/>
      <c r="BAK895" s="24"/>
      <c r="BAL895" s="24"/>
      <c r="BAM895" s="24"/>
      <c r="BAN895" s="24"/>
      <c r="BAO895" s="24"/>
      <c r="BAP895" s="24"/>
    </row>
    <row r="896" spans="1:1394" s="19" customFormat="1" x14ac:dyDescent="0.25">
      <c r="A896" s="19" t="str">
        <f>IF(YEAR(G896)=2024,#REF!,"")</f>
        <v/>
      </c>
      <c r="B896" s="19" t="str">
        <f>IF(YEAR(G896)=2025,#REF!,"")</f>
        <v/>
      </c>
      <c r="C896" s="19" t="str">
        <f t="shared" si="70"/>
        <v>Afternoon45198</v>
      </c>
      <c r="D896" s="19" t="str">
        <f>IF('by region'!$C$2="Any","Any",'Turf only'!V896)&amp;M896&amp;IF('by region'!$I$2="Any","Any",N896)&amp;G896</f>
        <v>AnyFlatAny45198</v>
      </c>
      <c r="E896" s="19" t="e">
        <f>IF(I896=#REF!,'Turf only'!G896,"")</f>
        <v>#REF!</v>
      </c>
      <c r="F896" s="19" t="e">
        <f t="shared" si="71"/>
        <v>#REF!</v>
      </c>
      <c r="G896" s="20">
        <v>45198</v>
      </c>
      <c r="H896" s="21" t="s">
        <v>35</v>
      </c>
      <c r="I896" s="21" t="s">
        <v>76</v>
      </c>
      <c r="J896" s="21" t="s">
        <v>9</v>
      </c>
      <c r="K896" s="22" t="s">
        <v>16</v>
      </c>
      <c r="L896" s="22" t="s">
        <v>17</v>
      </c>
      <c r="M896" s="21" t="s">
        <v>25</v>
      </c>
      <c r="N896" s="21" t="s">
        <v>13</v>
      </c>
      <c r="O896" s="21" t="s">
        <v>14</v>
      </c>
      <c r="P896" s="23">
        <f t="shared" si="72"/>
        <v>1</v>
      </c>
      <c r="Q896" s="23" cm="1">
        <f t="array" ref="Q896">SUMPRODUCT(($G$2:$G$2765=G896)*(P896&gt;$P$2:$P$2765))+1</f>
        <v>1</v>
      </c>
      <c r="R896" s="23" t="e">
        <f>(Q896*100000)+#REF!</f>
        <v>#REF!</v>
      </c>
      <c r="S896" s="19" t="e" cm="1">
        <f t="array" ref="S896">SUMPRODUCT(($G$2:$G$2765=G896)*(R896&gt;$R$2:$R$2765))+1</f>
        <v>#REF!</v>
      </c>
      <c r="T896" s="19" t="str">
        <f t="shared" si="73"/>
        <v xml:space="preserve">NEWMARKET </v>
      </c>
      <c r="U896" s="19">
        <v>0</v>
      </c>
      <c r="V896" s="19" t="s">
        <v>11</v>
      </c>
      <c r="W896" s="19">
        <f t="shared" si="74"/>
        <v>2023</v>
      </c>
      <c r="X896" s="24"/>
      <c r="Y896" s="24"/>
      <c r="Z896" s="24"/>
      <c r="AA896" s="24"/>
      <c r="AB896" s="24"/>
      <c r="AC896" s="24"/>
      <c r="AD896" s="24"/>
      <c r="AE896" s="24"/>
      <c r="AF896" s="24"/>
      <c r="AG896" s="24"/>
      <c r="AH896" s="24"/>
      <c r="AI896" s="24"/>
      <c r="AJ896" s="24"/>
      <c r="AK896" s="24"/>
      <c r="AL896" s="24"/>
      <c r="AM896" s="24"/>
      <c r="AN896" s="24"/>
      <c r="AO896" s="24"/>
      <c r="AP896" s="24"/>
      <c r="AQ896" s="24"/>
      <c r="AR896" s="24"/>
      <c r="AS896" s="24"/>
      <c r="AT896" s="24"/>
      <c r="AU896" s="24"/>
      <c r="AV896" s="24"/>
      <c r="AW896" s="24"/>
      <c r="AX896" s="24"/>
      <c r="AY896" s="24"/>
      <c r="AZ896" s="24"/>
      <c r="BA896" s="24"/>
      <c r="BB896" s="24"/>
      <c r="BC896" s="24"/>
      <c r="BD896" s="24"/>
      <c r="BE896" s="24"/>
      <c r="BF896" s="24"/>
      <c r="BG896" s="24"/>
      <c r="BH896" s="24"/>
      <c r="BI896" s="24"/>
      <c r="BJ896" s="24"/>
      <c r="BK896" s="24"/>
      <c r="BL896" s="24"/>
      <c r="BM896" s="24"/>
      <c r="BN896" s="24"/>
      <c r="BO896" s="24"/>
      <c r="BP896" s="24"/>
      <c r="BQ896" s="24"/>
      <c r="BR896" s="24"/>
      <c r="BS896" s="24"/>
      <c r="BT896" s="24"/>
      <c r="BU896" s="24"/>
      <c r="BV896" s="24"/>
      <c r="BW896" s="24"/>
      <c r="BX896" s="24"/>
      <c r="BY896" s="24"/>
      <c r="BZ896" s="24"/>
      <c r="CA896" s="24"/>
      <c r="CB896" s="24"/>
      <c r="CC896" s="24"/>
      <c r="CD896" s="24"/>
      <c r="CE896" s="24"/>
      <c r="CF896" s="24"/>
      <c r="CG896" s="24"/>
      <c r="CH896" s="24"/>
      <c r="CI896" s="24"/>
      <c r="CJ896" s="24"/>
      <c r="CK896" s="24"/>
      <c r="CL896" s="24"/>
      <c r="CM896" s="24"/>
      <c r="CN896" s="24"/>
      <c r="CO896" s="24"/>
      <c r="CP896" s="24"/>
      <c r="CQ896" s="24"/>
      <c r="CR896" s="24"/>
      <c r="CS896" s="24"/>
      <c r="CT896" s="24"/>
      <c r="CU896" s="24"/>
      <c r="CV896" s="24"/>
      <c r="CW896" s="24"/>
      <c r="CX896" s="24"/>
      <c r="CY896" s="24"/>
      <c r="CZ896" s="24"/>
      <c r="DA896" s="24"/>
      <c r="DB896" s="24"/>
      <c r="DC896" s="24"/>
      <c r="DD896" s="24"/>
      <c r="DE896" s="24"/>
      <c r="DF896" s="24"/>
      <c r="DG896" s="24"/>
      <c r="DH896" s="24"/>
      <c r="DI896" s="24"/>
      <c r="DJ896" s="24"/>
      <c r="DK896" s="24"/>
      <c r="DL896" s="24"/>
      <c r="DM896" s="24"/>
      <c r="DN896" s="24"/>
      <c r="DO896" s="24"/>
      <c r="DP896" s="24"/>
      <c r="DQ896" s="24"/>
      <c r="DR896" s="24"/>
      <c r="DS896" s="24"/>
      <c r="DT896" s="24"/>
      <c r="DU896" s="24"/>
      <c r="DV896" s="24"/>
      <c r="DW896" s="24"/>
      <c r="DX896" s="24"/>
      <c r="DY896" s="24"/>
      <c r="DZ896" s="24"/>
      <c r="EA896" s="24"/>
      <c r="EB896" s="24"/>
      <c r="EC896" s="24"/>
      <c r="ED896" s="24"/>
      <c r="EE896" s="24"/>
      <c r="EF896" s="24"/>
      <c r="EG896" s="24"/>
      <c r="EH896" s="24"/>
      <c r="EI896" s="24"/>
      <c r="EJ896" s="24"/>
      <c r="EK896" s="24"/>
      <c r="EL896" s="24"/>
      <c r="EM896" s="24"/>
      <c r="EN896" s="24"/>
      <c r="EO896" s="24"/>
      <c r="EP896" s="24"/>
      <c r="EQ896" s="24"/>
      <c r="ER896" s="24"/>
      <c r="ES896" s="24"/>
      <c r="ET896" s="24"/>
      <c r="EU896" s="24"/>
      <c r="EV896" s="24"/>
      <c r="EW896" s="24"/>
      <c r="EX896" s="24"/>
      <c r="EY896" s="24"/>
      <c r="EZ896" s="24"/>
      <c r="FA896" s="24"/>
      <c r="FB896" s="24"/>
      <c r="FC896" s="24"/>
      <c r="FD896" s="24"/>
      <c r="FE896" s="24"/>
      <c r="FF896" s="24"/>
      <c r="FG896" s="24"/>
      <c r="FH896" s="24"/>
      <c r="FI896" s="24"/>
      <c r="FJ896" s="24"/>
      <c r="FK896" s="24"/>
      <c r="FL896" s="24"/>
      <c r="FM896" s="24"/>
      <c r="FN896" s="24"/>
      <c r="FO896" s="24"/>
      <c r="FP896" s="24"/>
      <c r="FQ896" s="24"/>
      <c r="FR896" s="24"/>
      <c r="FS896" s="24"/>
      <c r="FT896" s="24"/>
      <c r="FU896" s="24"/>
      <c r="FV896" s="24"/>
      <c r="FW896" s="24"/>
      <c r="FX896" s="24"/>
      <c r="FY896" s="24"/>
      <c r="FZ896" s="24"/>
      <c r="GA896" s="24"/>
      <c r="GB896" s="24"/>
      <c r="GC896" s="24"/>
      <c r="GD896" s="24"/>
      <c r="GE896" s="24"/>
      <c r="GF896" s="24"/>
      <c r="GG896" s="24"/>
      <c r="GH896" s="24"/>
      <c r="GI896" s="24"/>
      <c r="GJ896" s="24"/>
      <c r="GK896" s="24"/>
      <c r="GL896" s="24"/>
      <c r="GM896" s="24"/>
      <c r="GN896" s="24"/>
      <c r="GO896" s="24"/>
      <c r="GP896" s="24"/>
      <c r="GQ896" s="24"/>
      <c r="GR896" s="24"/>
      <c r="GS896" s="24"/>
      <c r="GT896" s="24"/>
      <c r="GU896" s="24"/>
      <c r="GV896" s="24"/>
      <c r="GW896" s="24"/>
      <c r="GX896" s="24"/>
      <c r="GY896" s="24"/>
      <c r="GZ896" s="24"/>
      <c r="HA896" s="24"/>
      <c r="HB896" s="24"/>
      <c r="HC896" s="24"/>
      <c r="HD896" s="24"/>
      <c r="HE896" s="24"/>
      <c r="HF896" s="24"/>
      <c r="HG896" s="24"/>
      <c r="HH896" s="24"/>
      <c r="HI896" s="24"/>
      <c r="HJ896" s="24"/>
      <c r="HK896" s="24"/>
      <c r="HL896" s="24"/>
      <c r="HM896" s="24"/>
      <c r="HN896" s="24"/>
      <c r="HO896" s="24"/>
      <c r="HP896" s="24"/>
      <c r="HQ896" s="24"/>
      <c r="HR896" s="24"/>
      <c r="HS896" s="24"/>
      <c r="HT896" s="24"/>
      <c r="HU896" s="24"/>
      <c r="HV896" s="24"/>
      <c r="HW896" s="24"/>
      <c r="HX896" s="24"/>
      <c r="HY896" s="24"/>
      <c r="HZ896" s="24"/>
      <c r="IA896" s="24"/>
      <c r="IB896" s="24"/>
      <c r="IC896" s="24"/>
      <c r="ID896" s="24"/>
      <c r="IE896" s="24"/>
      <c r="IF896" s="24"/>
      <c r="IG896" s="24"/>
      <c r="IH896" s="24"/>
      <c r="II896" s="24"/>
      <c r="IJ896" s="24"/>
      <c r="IK896" s="24"/>
      <c r="IL896" s="24"/>
      <c r="IM896" s="24"/>
      <c r="IN896" s="24"/>
      <c r="IO896" s="24"/>
      <c r="IP896" s="24"/>
      <c r="IQ896" s="24"/>
      <c r="IR896" s="24"/>
      <c r="IS896" s="24"/>
      <c r="IT896" s="24"/>
      <c r="IU896" s="24"/>
      <c r="IV896" s="24"/>
      <c r="IW896" s="24"/>
      <c r="IX896" s="24"/>
      <c r="IY896" s="24"/>
      <c r="IZ896" s="24"/>
      <c r="JA896" s="24"/>
      <c r="JB896" s="24"/>
      <c r="JC896" s="24"/>
      <c r="JD896" s="24"/>
      <c r="JE896" s="24"/>
      <c r="JF896" s="24"/>
      <c r="JG896" s="24"/>
      <c r="JH896" s="24"/>
      <c r="JI896" s="24"/>
      <c r="JJ896" s="24"/>
      <c r="JK896" s="24"/>
      <c r="JL896" s="24"/>
      <c r="JM896" s="24"/>
      <c r="JN896" s="24"/>
      <c r="JO896" s="24"/>
      <c r="JP896" s="24"/>
      <c r="JQ896" s="24"/>
      <c r="JR896" s="24"/>
      <c r="JS896" s="24"/>
      <c r="JT896" s="24"/>
      <c r="JU896" s="24"/>
      <c r="JV896" s="24"/>
      <c r="JW896" s="24"/>
      <c r="JX896" s="24"/>
      <c r="JY896" s="24"/>
      <c r="JZ896" s="24"/>
      <c r="KA896" s="24"/>
      <c r="KB896" s="24"/>
      <c r="KC896" s="24"/>
      <c r="KD896" s="24"/>
      <c r="KE896" s="24"/>
      <c r="KF896" s="24"/>
      <c r="KG896" s="24"/>
      <c r="KH896" s="24"/>
      <c r="KI896" s="24"/>
      <c r="KJ896" s="24"/>
      <c r="KK896" s="24"/>
      <c r="KL896" s="24"/>
      <c r="KM896" s="24"/>
      <c r="KN896" s="24"/>
      <c r="KO896" s="24"/>
      <c r="KP896" s="24"/>
      <c r="KQ896" s="24"/>
      <c r="KR896" s="24"/>
      <c r="KS896" s="24"/>
      <c r="KT896" s="24"/>
      <c r="KU896" s="24"/>
      <c r="KV896" s="24"/>
      <c r="KW896" s="24"/>
      <c r="KX896" s="24"/>
      <c r="KY896" s="24"/>
      <c r="KZ896" s="24"/>
      <c r="LA896" s="24"/>
      <c r="LB896" s="24"/>
      <c r="LC896" s="24"/>
      <c r="LD896" s="24"/>
      <c r="LE896" s="24"/>
      <c r="LF896" s="24"/>
      <c r="LG896" s="24"/>
      <c r="LH896" s="24"/>
      <c r="LI896" s="24"/>
      <c r="LJ896" s="24"/>
      <c r="LK896" s="24"/>
      <c r="LL896" s="24"/>
      <c r="LM896" s="24"/>
      <c r="LN896" s="24"/>
      <c r="LO896" s="24"/>
      <c r="LP896" s="24"/>
      <c r="LQ896" s="24"/>
      <c r="LR896" s="24"/>
      <c r="LS896" s="24"/>
      <c r="LT896" s="24"/>
      <c r="LU896" s="24"/>
      <c r="LV896" s="24"/>
      <c r="LW896" s="24"/>
      <c r="LX896" s="24"/>
      <c r="LY896" s="24"/>
      <c r="LZ896" s="24"/>
      <c r="MA896" s="24"/>
      <c r="MB896" s="24"/>
      <c r="MC896" s="24"/>
      <c r="MD896" s="24"/>
      <c r="ME896" s="24"/>
      <c r="MF896" s="24"/>
      <c r="MG896" s="24"/>
      <c r="MH896" s="24"/>
      <c r="MI896" s="24"/>
      <c r="MJ896" s="24"/>
      <c r="MK896" s="24"/>
      <c r="ML896" s="24"/>
      <c r="MM896" s="24"/>
      <c r="MN896" s="24"/>
      <c r="MO896" s="24"/>
      <c r="MP896" s="24"/>
      <c r="MQ896" s="24"/>
      <c r="MR896" s="24"/>
      <c r="MS896" s="24"/>
      <c r="MT896" s="24"/>
      <c r="MU896" s="24"/>
      <c r="MV896" s="24"/>
      <c r="MW896" s="24"/>
      <c r="MX896" s="24"/>
      <c r="MY896" s="24"/>
      <c r="MZ896" s="24"/>
      <c r="NA896" s="24"/>
      <c r="NB896" s="24"/>
      <c r="NC896" s="24"/>
      <c r="ND896" s="24"/>
      <c r="NE896" s="24"/>
      <c r="NF896" s="24"/>
      <c r="NG896" s="24"/>
      <c r="NH896" s="24"/>
      <c r="NI896" s="24"/>
      <c r="NJ896" s="24"/>
      <c r="NK896" s="24"/>
      <c r="NL896" s="24"/>
      <c r="NM896" s="24"/>
      <c r="NN896" s="24"/>
      <c r="NO896" s="24"/>
      <c r="NP896" s="24"/>
      <c r="NQ896" s="24"/>
      <c r="NR896" s="24"/>
      <c r="NS896" s="24"/>
      <c r="NT896" s="24"/>
      <c r="NU896" s="24"/>
      <c r="NV896" s="24"/>
      <c r="NW896" s="24"/>
      <c r="NX896" s="24"/>
      <c r="NY896" s="24"/>
      <c r="NZ896" s="24"/>
      <c r="OA896" s="24"/>
      <c r="OB896" s="24"/>
      <c r="OC896" s="24"/>
      <c r="OD896" s="24"/>
      <c r="OE896" s="24"/>
      <c r="OF896" s="24"/>
      <c r="OG896" s="24"/>
      <c r="OH896" s="24"/>
      <c r="OI896" s="24"/>
      <c r="OJ896" s="24"/>
      <c r="OK896" s="24"/>
      <c r="OL896" s="24"/>
      <c r="OM896" s="24"/>
      <c r="ON896" s="24"/>
      <c r="OO896" s="24"/>
      <c r="OP896" s="24"/>
      <c r="OQ896" s="24"/>
      <c r="OR896" s="24"/>
      <c r="OS896" s="24"/>
      <c r="OT896" s="24"/>
      <c r="OU896" s="24"/>
      <c r="OV896" s="24"/>
      <c r="OW896" s="24"/>
      <c r="OX896" s="24"/>
      <c r="OY896" s="24"/>
      <c r="OZ896" s="24"/>
      <c r="PA896" s="24"/>
      <c r="PB896" s="24"/>
      <c r="PC896" s="24"/>
      <c r="PD896" s="24"/>
      <c r="PE896" s="24"/>
      <c r="PF896" s="24"/>
      <c r="PG896" s="24"/>
      <c r="PH896" s="24"/>
      <c r="PI896" s="24"/>
      <c r="PJ896" s="24"/>
      <c r="PK896" s="24"/>
      <c r="PL896" s="24"/>
      <c r="PM896" s="24"/>
      <c r="PN896" s="24"/>
      <c r="PO896" s="24"/>
      <c r="PP896" s="24"/>
      <c r="PQ896" s="24"/>
      <c r="PR896" s="24"/>
      <c r="PS896" s="24"/>
      <c r="PT896" s="24"/>
      <c r="PU896" s="24"/>
      <c r="PV896" s="24"/>
      <c r="PW896" s="24"/>
      <c r="PX896" s="24"/>
      <c r="PY896" s="24"/>
      <c r="PZ896" s="24"/>
      <c r="QA896" s="24"/>
      <c r="QB896" s="24"/>
      <c r="QC896" s="24"/>
      <c r="QD896" s="24"/>
      <c r="QE896" s="24"/>
      <c r="QF896" s="24"/>
      <c r="QG896" s="24"/>
      <c r="QH896" s="24"/>
      <c r="QI896" s="24"/>
      <c r="QJ896" s="24"/>
      <c r="QK896" s="24"/>
      <c r="QL896" s="24"/>
      <c r="QM896" s="24"/>
      <c r="QN896" s="24"/>
      <c r="QO896" s="24"/>
      <c r="QP896" s="24"/>
      <c r="QQ896" s="24"/>
      <c r="QR896" s="24"/>
      <c r="QS896" s="24"/>
      <c r="QT896" s="24"/>
      <c r="QU896" s="24"/>
      <c r="QV896" s="24"/>
      <c r="QW896" s="24"/>
      <c r="QX896" s="24"/>
      <c r="QY896" s="24"/>
      <c r="QZ896" s="24"/>
      <c r="RA896" s="24"/>
      <c r="RB896" s="24"/>
      <c r="RC896" s="24"/>
      <c r="RD896" s="24"/>
      <c r="RE896" s="24"/>
      <c r="RF896" s="24"/>
      <c r="RG896" s="24"/>
      <c r="RH896" s="24"/>
      <c r="RI896" s="24"/>
      <c r="RJ896" s="24"/>
      <c r="RK896" s="24"/>
      <c r="RL896" s="24"/>
      <c r="RM896" s="24"/>
      <c r="RN896" s="24"/>
      <c r="RO896" s="24"/>
      <c r="RP896" s="24"/>
      <c r="RQ896" s="24"/>
      <c r="RR896" s="24"/>
      <c r="RS896" s="24"/>
      <c r="RT896" s="24"/>
      <c r="RU896" s="24"/>
      <c r="RV896" s="24"/>
      <c r="RW896" s="24"/>
      <c r="RX896" s="24"/>
      <c r="RY896" s="24"/>
      <c r="RZ896" s="24"/>
      <c r="SA896" s="24"/>
      <c r="SB896" s="24"/>
      <c r="SC896" s="24"/>
      <c r="SD896" s="24"/>
      <c r="SE896" s="24"/>
      <c r="SF896" s="24"/>
      <c r="SG896" s="24"/>
      <c r="SH896" s="24"/>
      <c r="SI896" s="24"/>
      <c r="SJ896" s="24"/>
      <c r="SK896" s="24"/>
      <c r="SL896" s="24"/>
      <c r="SM896" s="24"/>
      <c r="SN896" s="24"/>
      <c r="SO896" s="24"/>
      <c r="SP896" s="24"/>
      <c r="SQ896" s="24"/>
      <c r="SR896" s="24"/>
      <c r="SS896" s="24"/>
      <c r="ST896" s="24"/>
      <c r="SU896" s="24"/>
      <c r="SV896" s="24"/>
      <c r="SW896" s="24"/>
      <c r="SX896" s="24"/>
      <c r="SY896" s="24"/>
      <c r="SZ896" s="24"/>
      <c r="TA896" s="24"/>
      <c r="TB896" s="24"/>
      <c r="TC896" s="24"/>
      <c r="TD896" s="24"/>
      <c r="TE896" s="24"/>
      <c r="TF896" s="24"/>
      <c r="TG896" s="24"/>
      <c r="TH896" s="24"/>
      <c r="TI896" s="24"/>
      <c r="TJ896" s="24"/>
      <c r="TK896" s="24"/>
      <c r="TL896" s="24"/>
      <c r="TM896" s="24"/>
      <c r="TN896" s="24"/>
      <c r="TO896" s="24"/>
      <c r="TP896" s="24"/>
      <c r="TQ896" s="24"/>
      <c r="TR896" s="24"/>
      <c r="TS896" s="24"/>
      <c r="TT896" s="24"/>
      <c r="TU896" s="24"/>
      <c r="TV896" s="24"/>
      <c r="TW896" s="24"/>
      <c r="TX896" s="24"/>
      <c r="TY896" s="24"/>
      <c r="TZ896" s="24"/>
      <c r="UA896" s="24"/>
      <c r="UB896" s="24"/>
      <c r="UC896" s="24"/>
      <c r="UD896" s="24"/>
      <c r="UE896" s="24"/>
      <c r="UF896" s="24"/>
      <c r="UG896" s="24"/>
      <c r="UH896" s="24"/>
      <c r="UI896" s="24"/>
      <c r="UJ896" s="24"/>
      <c r="UK896" s="24"/>
      <c r="UL896" s="24"/>
      <c r="UM896" s="24"/>
      <c r="UN896" s="24"/>
      <c r="UO896" s="24"/>
      <c r="UP896" s="24"/>
      <c r="UQ896" s="24"/>
      <c r="UR896" s="24"/>
      <c r="US896" s="24"/>
      <c r="UT896" s="24"/>
      <c r="UU896" s="24"/>
      <c r="UV896" s="24"/>
      <c r="UW896" s="24"/>
      <c r="UX896" s="24"/>
      <c r="UY896" s="24"/>
      <c r="UZ896" s="24"/>
      <c r="VA896" s="24"/>
      <c r="VB896" s="24"/>
      <c r="VC896" s="24"/>
      <c r="VD896" s="24"/>
      <c r="VE896" s="24"/>
      <c r="VF896" s="24"/>
      <c r="VG896" s="24"/>
      <c r="VH896" s="24"/>
      <c r="VI896" s="24"/>
      <c r="VJ896" s="24"/>
      <c r="VK896" s="24"/>
      <c r="VL896" s="24"/>
      <c r="VM896" s="24"/>
      <c r="VN896" s="24"/>
      <c r="VO896" s="24"/>
      <c r="VP896" s="24"/>
      <c r="VQ896" s="24"/>
      <c r="VR896" s="24"/>
      <c r="VS896" s="24"/>
      <c r="VT896" s="24"/>
      <c r="VU896" s="24"/>
      <c r="VV896" s="24"/>
      <c r="VW896" s="24"/>
      <c r="VX896" s="24"/>
      <c r="VY896" s="24"/>
      <c r="VZ896" s="24"/>
      <c r="WA896" s="24"/>
      <c r="WB896" s="24"/>
      <c r="WC896" s="24"/>
      <c r="WD896" s="24"/>
      <c r="WE896" s="24"/>
      <c r="WF896" s="24"/>
      <c r="WG896" s="24"/>
      <c r="WH896" s="24"/>
      <c r="WI896" s="24"/>
      <c r="WJ896" s="24"/>
      <c r="WK896" s="24"/>
      <c r="WL896" s="24"/>
      <c r="WM896" s="24"/>
      <c r="WN896" s="24"/>
      <c r="WO896" s="24"/>
      <c r="WP896" s="24"/>
      <c r="WQ896" s="24"/>
      <c r="WR896" s="24"/>
      <c r="WS896" s="24"/>
      <c r="WT896" s="24"/>
      <c r="WU896" s="24"/>
      <c r="WV896" s="24"/>
      <c r="WW896" s="24"/>
      <c r="WX896" s="24"/>
      <c r="WY896" s="24"/>
      <c r="WZ896" s="24"/>
      <c r="XA896" s="24"/>
      <c r="XB896" s="24"/>
      <c r="XC896" s="24"/>
      <c r="XD896" s="24"/>
      <c r="XE896" s="24"/>
      <c r="XF896" s="24"/>
      <c r="XG896" s="24"/>
      <c r="XH896" s="24"/>
      <c r="XI896" s="24"/>
      <c r="XJ896" s="24"/>
      <c r="XK896" s="24"/>
      <c r="XL896" s="24"/>
      <c r="XM896" s="24"/>
      <c r="XN896" s="24"/>
      <c r="XO896" s="24"/>
      <c r="XP896" s="24"/>
      <c r="XQ896" s="24"/>
      <c r="XR896" s="24"/>
      <c r="XS896" s="24"/>
      <c r="XT896" s="24"/>
      <c r="XU896" s="24"/>
      <c r="XV896" s="24"/>
      <c r="XW896" s="24"/>
      <c r="XX896" s="24"/>
      <c r="XY896" s="24"/>
      <c r="XZ896" s="24"/>
      <c r="YA896" s="24"/>
      <c r="YB896" s="24"/>
      <c r="YC896" s="24"/>
      <c r="YD896" s="24"/>
      <c r="YE896" s="24"/>
      <c r="YF896" s="24"/>
      <c r="YG896" s="24"/>
      <c r="YH896" s="24"/>
      <c r="YI896" s="24"/>
      <c r="YJ896" s="24"/>
      <c r="YK896" s="24"/>
      <c r="YL896" s="24"/>
      <c r="YM896" s="24"/>
      <c r="YN896" s="24"/>
      <c r="YO896" s="24"/>
      <c r="YP896" s="24"/>
      <c r="YQ896" s="24"/>
      <c r="YR896" s="24"/>
      <c r="YS896" s="24"/>
      <c r="YT896" s="24"/>
      <c r="YU896" s="24"/>
      <c r="YV896" s="24"/>
      <c r="YW896" s="24"/>
      <c r="YX896" s="24"/>
      <c r="YY896" s="24"/>
      <c r="YZ896" s="24"/>
      <c r="ZA896" s="24"/>
      <c r="ZB896" s="24"/>
      <c r="ZC896" s="24"/>
      <c r="ZD896" s="24"/>
      <c r="ZE896" s="24"/>
      <c r="ZF896" s="24"/>
      <c r="ZG896" s="24"/>
      <c r="ZH896" s="24"/>
      <c r="ZI896" s="24"/>
      <c r="ZJ896" s="24"/>
      <c r="ZK896" s="24"/>
      <c r="ZL896" s="24"/>
      <c r="ZM896" s="24"/>
      <c r="ZN896" s="24"/>
      <c r="ZO896" s="24"/>
      <c r="ZP896" s="24"/>
      <c r="ZQ896" s="24"/>
      <c r="ZR896" s="24"/>
      <c r="ZS896" s="24"/>
      <c r="ZT896" s="24"/>
      <c r="ZU896" s="24"/>
      <c r="ZV896" s="24"/>
      <c r="ZW896" s="24"/>
      <c r="ZX896" s="24"/>
      <c r="ZY896" s="24"/>
      <c r="ZZ896" s="24"/>
      <c r="AAA896" s="24"/>
      <c r="AAB896" s="24"/>
      <c r="AAC896" s="24"/>
      <c r="AAD896" s="24"/>
      <c r="AAE896" s="24"/>
      <c r="AAF896" s="24"/>
      <c r="AAG896" s="24"/>
      <c r="AAH896" s="24"/>
      <c r="AAI896" s="24"/>
      <c r="AAJ896" s="24"/>
      <c r="AAK896" s="24"/>
      <c r="AAL896" s="24"/>
      <c r="AAM896" s="24"/>
      <c r="AAN896" s="24"/>
      <c r="AAO896" s="24"/>
      <c r="AAP896" s="24"/>
      <c r="AAQ896" s="24"/>
      <c r="AAR896" s="24"/>
      <c r="AAS896" s="24"/>
      <c r="AAT896" s="24"/>
      <c r="AAU896" s="24"/>
      <c r="AAV896" s="24"/>
      <c r="AAW896" s="24"/>
      <c r="AAX896" s="24"/>
      <c r="AAY896" s="24"/>
      <c r="AAZ896" s="24"/>
      <c r="ABA896" s="24"/>
      <c r="ABB896" s="24"/>
      <c r="ABC896" s="24"/>
      <c r="ABD896" s="24"/>
      <c r="ABE896" s="24"/>
      <c r="ABF896" s="24"/>
      <c r="ABG896" s="24"/>
      <c r="ABH896" s="24"/>
      <c r="ABI896" s="24"/>
      <c r="ABJ896" s="24"/>
      <c r="ABK896" s="24"/>
      <c r="ABL896" s="24"/>
      <c r="ABM896" s="24"/>
      <c r="ABN896" s="24"/>
      <c r="ABO896" s="24"/>
      <c r="ABP896" s="24"/>
      <c r="ABQ896" s="24"/>
      <c r="ABR896" s="24"/>
      <c r="ABS896" s="24"/>
      <c r="ABT896" s="24"/>
      <c r="ABU896" s="24"/>
      <c r="ABV896" s="24"/>
      <c r="ABW896" s="24"/>
      <c r="ABX896" s="24"/>
      <c r="ABY896" s="24"/>
      <c r="ABZ896" s="24"/>
      <c r="ACA896" s="24"/>
      <c r="ACB896" s="24"/>
      <c r="ACC896" s="24"/>
      <c r="ACD896" s="24"/>
      <c r="ACE896" s="24"/>
      <c r="ACF896" s="24"/>
      <c r="ACG896" s="24"/>
      <c r="ACH896" s="24"/>
      <c r="ACI896" s="24"/>
      <c r="ACJ896" s="24"/>
      <c r="ACK896" s="24"/>
      <c r="ACL896" s="24"/>
      <c r="ACM896" s="24"/>
      <c r="ACN896" s="24"/>
      <c r="ACO896" s="24"/>
      <c r="ACP896" s="24"/>
      <c r="ACQ896" s="24"/>
      <c r="ACR896" s="24"/>
      <c r="ACS896" s="24"/>
      <c r="ACT896" s="24"/>
      <c r="ACU896" s="24"/>
      <c r="ACV896" s="24"/>
      <c r="ACW896" s="24"/>
      <c r="ACX896" s="24"/>
      <c r="ACY896" s="24"/>
      <c r="ACZ896" s="24"/>
      <c r="ADA896" s="24"/>
      <c r="ADB896" s="24"/>
      <c r="ADC896" s="24"/>
      <c r="ADD896" s="24"/>
      <c r="ADE896" s="24"/>
      <c r="ADF896" s="24"/>
      <c r="ADG896" s="24"/>
      <c r="ADH896" s="24"/>
      <c r="ADI896" s="24"/>
      <c r="ADJ896" s="24"/>
      <c r="ADK896" s="24"/>
      <c r="ADL896" s="24"/>
      <c r="ADM896" s="24"/>
      <c r="ADN896" s="24"/>
      <c r="ADO896" s="24"/>
      <c r="ADP896" s="24"/>
      <c r="ADQ896" s="24"/>
      <c r="ADR896" s="24"/>
      <c r="ADS896" s="24"/>
      <c r="ADT896" s="24"/>
      <c r="ADU896" s="24"/>
      <c r="ADV896" s="24"/>
      <c r="ADW896" s="24"/>
      <c r="ADX896" s="24"/>
      <c r="ADY896" s="24"/>
      <c r="ADZ896" s="24"/>
      <c r="AEA896" s="24"/>
      <c r="AEB896" s="24"/>
      <c r="AEC896" s="24"/>
      <c r="AED896" s="24"/>
      <c r="AEE896" s="24"/>
      <c r="AEF896" s="24"/>
      <c r="AEG896" s="24"/>
      <c r="AEH896" s="24"/>
      <c r="AEI896" s="24"/>
      <c r="AEJ896" s="24"/>
      <c r="AEK896" s="24"/>
      <c r="AEL896" s="24"/>
      <c r="AEM896" s="24"/>
      <c r="AEN896" s="24"/>
      <c r="AEO896" s="24"/>
      <c r="AEP896" s="24"/>
      <c r="AEQ896" s="24"/>
      <c r="AER896" s="24"/>
      <c r="AES896" s="24"/>
      <c r="AET896" s="24"/>
      <c r="AEU896" s="24"/>
      <c r="AEV896" s="24"/>
      <c r="AEW896" s="24"/>
      <c r="AEX896" s="24"/>
      <c r="AEY896" s="24"/>
      <c r="AEZ896" s="24"/>
      <c r="AFA896" s="24"/>
      <c r="AFB896" s="24"/>
      <c r="AFC896" s="24"/>
      <c r="AFD896" s="24"/>
      <c r="AFE896" s="24"/>
      <c r="AFF896" s="24"/>
      <c r="AFG896" s="24"/>
      <c r="AFH896" s="24"/>
      <c r="AFI896" s="24"/>
      <c r="AFJ896" s="24"/>
      <c r="AFK896" s="24"/>
      <c r="AFL896" s="24"/>
      <c r="AFM896" s="24"/>
      <c r="AFN896" s="24"/>
      <c r="AFO896" s="24"/>
      <c r="AFP896" s="24"/>
      <c r="AFQ896" s="24"/>
      <c r="AFR896" s="24"/>
      <c r="AFS896" s="24"/>
      <c r="AFT896" s="24"/>
      <c r="AFU896" s="24"/>
      <c r="AFV896" s="24"/>
      <c r="AFW896" s="24"/>
      <c r="AFX896" s="24"/>
      <c r="AFY896" s="24"/>
      <c r="AFZ896" s="24"/>
      <c r="AGA896" s="24"/>
      <c r="AGB896" s="24"/>
      <c r="AGC896" s="24"/>
      <c r="AGD896" s="24"/>
      <c r="AGE896" s="24"/>
      <c r="AGF896" s="24"/>
      <c r="AGG896" s="24"/>
      <c r="AGH896" s="24"/>
      <c r="AGI896" s="24"/>
      <c r="AGJ896" s="24"/>
      <c r="AGK896" s="24"/>
      <c r="AGL896" s="24"/>
      <c r="AGM896" s="24"/>
      <c r="AGN896" s="24"/>
      <c r="AGO896" s="24"/>
      <c r="AGP896" s="24"/>
      <c r="AGQ896" s="24"/>
      <c r="AGR896" s="24"/>
      <c r="AGS896" s="24"/>
      <c r="AGT896" s="24"/>
      <c r="AGU896" s="24"/>
      <c r="AGV896" s="24"/>
      <c r="AGW896" s="24"/>
      <c r="AGX896" s="24"/>
      <c r="AGY896" s="24"/>
      <c r="AGZ896" s="24"/>
      <c r="AHA896" s="24"/>
      <c r="AHB896" s="24"/>
      <c r="AHC896" s="24"/>
      <c r="AHD896" s="24"/>
      <c r="AHE896" s="24"/>
      <c r="AHF896" s="24"/>
      <c r="AHG896" s="24"/>
      <c r="AHH896" s="24"/>
      <c r="AHI896" s="24"/>
      <c r="AHJ896" s="24"/>
      <c r="AHK896" s="24"/>
      <c r="AHL896" s="24"/>
      <c r="AHM896" s="24"/>
      <c r="AHN896" s="24"/>
      <c r="AHO896" s="24"/>
      <c r="AHP896" s="24"/>
      <c r="AHQ896" s="24"/>
      <c r="AHR896" s="24"/>
      <c r="AHS896" s="24"/>
      <c r="AHT896" s="24"/>
      <c r="AHU896" s="24"/>
      <c r="AHV896" s="24"/>
      <c r="AHW896" s="24"/>
      <c r="AHX896" s="24"/>
      <c r="AHY896" s="24"/>
      <c r="AHZ896" s="24"/>
      <c r="AIA896" s="24"/>
      <c r="AIB896" s="24"/>
      <c r="AIC896" s="24"/>
      <c r="AID896" s="24"/>
      <c r="AIE896" s="24"/>
      <c r="AIF896" s="24"/>
      <c r="AIG896" s="24"/>
      <c r="AIH896" s="24"/>
      <c r="AII896" s="24"/>
      <c r="AIJ896" s="24"/>
      <c r="AIK896" s="24"/>
      <c r="AIL896" s="24"/>
      <c r="AIM896" s="24"/>
      <c r="AIN896" s="24"/>
      <c r="AIO896" s="24"/>
      <c r="AIP896" s="24"/>
      <c r="AIQ896" s="24"/>
      <c r="AIR896" s="24"/>
      <c r="AIS896" s="24"/>
      <c r="AIT896" s="24"/>
      <c r="AIU896" s="24"/>
      <c r="AIV896" s="24"/>
      <c r="AIW896" s="24"/>
      <c r="AIX896" s="24"/>
      <c r="AIY896" s="24"/>
      <c r="AIZ896" s="24"/>
      <c r="AJA896" s="24"/>
      <c r="AJB896" s="24"/>
      <c r="AJC896" s="24"/>
      <c r="AJD896" s="24"/>
      <c r="AJE896" s="24"/>
      <c r="AJF896" s="24"/>
      <c r="AJG896" s="24"/>
      <c r="AJH896" s="24"/>
      <c r="AJI896" s="24"/>
      <c r="AJJ896" s="24"/>
      <c r="AJK896" s="24"/>
      <c r="AJL896" s="24"/>
      <c r="AJM896" s="24"/>
      <c r="AJN896" s="24"/>
      <c r="AJO896" s="24"/>
      <c r="AJP896" s="24"/>
      <c r="AJQ896" s="24"/>
      <c r="AJR896" s="24"/>
      <c r="AJS896" s="24"/>
      <c r="AJT896" s="24"/>
      <c r="AJU896" s="24"/>
      <c r="AJV896" s="24"/>
      <c r="AJW896" s="24"/>
      <c r="AJX896" s="24"/>
      <c r="AJY896" s="24"/>
      <c r="AJZ896" s="24"/>
      <c r="AKA896" s="24"/>
      <c r="AKB896" s="24"/>
      <c r="AKC896" s="24"/>
      <c r="AKD896" s="24"/>
      <c r="AKE896" s="24"/>
      <c r="AKF896" s="24"/>
      <c r="AKG896" s="24"/>
      <c r="AKH896" s="24"/>
      <c r="AKI896" s="24"/>
      <c r="AKJ896" s="24"/>
      <c r="AKK896" s="24"/>
      <c r="AKL896" s="24"/>
      <c r="AKM896" s="24"/>
      <c r="AKN896" s="24"/>
      <c r="AKO896" s="24"/>
      <c r="AKP896" s="24"/>
      <c r="AKQ896" s="24"/>
      <c r="AKR896" s="24"/>
      <c r="AKS896" s="24"/>
      <c r="AKT896" s="24"/>
      <c r="AKU896" s="24"/>
      <c r="AKV896" s="24"/>
      <c r="AKW896" s="24"/>
      <c r="AKX896" s="24"/>
      <c r="AKY896" s="24"/>
      <c r="AKZ896" s="24"/>
      <c r="ALA896" s="24"/>
      <c r="ALB896" s="24"/>
      <c r="ALC896" s="24"/>
      <c r="ALD896" s="24"/>
      <c r="ALE896" s="24"/>
      <c r="ALF896" s="24"/>
      <c r="ALG896" s="24"/>
      <c r="ALH896" s="24"/>
      <c r="ALI896" s="24"/>
      <c r="ALJ896" s="24"/>
      <c r="ALK896" s="24"/>
      <c r="ALL896" s="24"/>
      <c r="ALM896" s="24"/>
      <c r="ALN896" s="24"/>
      <c r="ALO896" s="24"/>
      <c r="ALP896" s="24"/>
      <c r="ALQ896" s="24"/>
      <c r="ALR896" s="24"/>
      <c r="ALS896" s="24"/>
      <c r="ALT896" s="24"/>
      <c r="ALU896" s="24"/>
      <c r="ALV896" s="24"/>
      <c r="ALW896" s="24"/>
      <c r="ALX896" s="24"/>
      <c r="ALY896" s="24"/>
      <c r="ALZ896" s="24"/>
      <c r="AMA896" s="24"/>
      <c r="AMB896" s="24"/>
      <c r="AMC896" s="24"/>
      <c r="AMD896" s="24"/>
      <c r="AME896" s="24"/>
      <c r="AMF896" s="24"/>
      <c r="AMG896" s="24"/>
      <c r="AMH896" s="24"/>
      <c r="AMI896" s="24"/>
      <c r="AMJ896" s="24"/>
      <c r="AMK896" s="24"/>
      <c r="AML896" s="24"/>
      <c r="AMM896" s="24"/>
      <c r="AMN896" s="24"/>
      <c r="AMO896" s="24"/>
      <c r="AMP896" s="24"/>
      <c r="AMQ896" s="24"/>
      <c r="AMR896" s="24"/>
      <c r="AMS896" s="24"/>
      <c r="AMT896" s="24"/>
      <c r="AMU896" s="24"/>
      <c r="AMV896" s="24"/>
      <c r="AMW896" s="24"/>
      <c r="AMX896" s="24"/>
      <c r="AMY896" s="24"/>
      <c r="AMZ896" s="24"/>
      <c r="ANA896" s="24"/>
      <c r="ANB896" s="24"/>
      <c r="ANC896" s="24"/>
      <c r="AND896" s="24"/>
      <c r="ANE896" s="24"/>
      <c r="ANF896" s="24"/>
      <c r="ANG896" s="24"/>
      <c r="ANH896" s="24"/>
      <c r="ANI896" s="24"/>
      <c r="ANJ896" s="24"/>
      <c r="ANK896" s="24"/>
      <c r="ANL896" s="24"/>
      <c r="ANM896" s="24"/>
      <c r="ANN896" s="24"/>
      <c r="ANO896" s="24"/>
      <c r="ANP896" s="24"/>
      <c r="ANQ896" s="24"/>
      <c r="ANR896" s="24"/>
      <c r="ANS896" s="24"/>
      <c r="ANT896" s="24"/>
      <c r="ANU896" s="24"/>
      <c r="ANV896" s="24"/>
      <c r="ANW896" s="24"/>
      <c r="ANX896" s="24"/>
      <c r="ANY896" s="24"/>
      <c r="ANZ896" s="24"/>
      <c r="AOA896" s="24"/>
      <c r="AOB896" s="24"/>
      <c r="AOC896" s="24"/>
      <c r="AOD896" s="24"/>
      <c r="AOE896" s="24"/>
      <c r="AOF896" s="24"/>
      <c r="AOG896" s="24"/>
      <c r="AOH896" s="24"/>
      <c r="AOI896" s="24"/>
      <c r="AOJ896" s="24"/>
      <c r="AOK896" s="24"/>
      <c r="AOL896" s="24"/>
      <c r="AOM896" s="24"/>
      <c r="AON896" s="24"/>
      <c r="AOO896" s="24"/>
      <c r="AOP896" s="24"/>
      <c r="AOQ896" s="24"/>
      <c r="AOR896" s="24"/>
      <c r="AOS896" s="24"/>
      <c r="AOT896" s="24"/>
      <c r="AOU896" s="24"/>
      <c r="AOV896" s="24"/>
      <c r="AOW896" s="24"/>
      <c r="AOX896" s="24"/>
      <c r="AOY896" s="24"/>
      <c r="AOZ896" s="24"/>
      <c r="APA896" s="24"/>
      <c r="APB896" s="24"/>
      <c r="APC896" s="24"/>
      <c r="APD896" s="24"/>
      <c r="APE896" s="24"/>
      <c r="APF896" s="24"/>
      <c r="APG896" s="24"/>
      <c r="APH896" s="24"/>
      <c r="API896" s="24"/>
      <c r="APJ896" s="24"/>
      <c r="APK896" s="24"/>
      <c r="APL896" s="24"/>
      <c r="APM896" s="24"/>
      <c r="APN896" s="24"/>
      <c r="APO896" s="24"/>
      <c r="APP896" s="24"/>
      <c r="APQ896" s="24"/>
      <c r="APR896" s="24"/>
      <c r="APS896" s="24"/>
      <c r="APT896" s="24"/>
      <c r="APU896" s="24"/>
      <c r="APV896" s="24"/>
      <c r="APW896" s="24"/>
      <c r="APX896" s="24"/>
      <c r="APY896" s="24"/>
      <c r="APZ896" s="24"/>
      <c r="AQA896" s="24"/>
      <c r="AQB896" s="24"/>
      <c r="AQC896" s="24"/>
      <c r="AQD896" s="24"/>
      <c r="AQE896" s="24"/>
      <c r="AQF896" s="24"/>
      <c r="AQG896" s="24"/>
      <c r="AQH896" s="24"/>
      <c r="AQI896" s="24"/>
      <c r="AQJ896" s="24"/>
      <c r="AQK896" s="24"/>
      <c r="AQL896" s="24"/>
      <c r="AQM896" s="24"/>
      <c r="AQN896" s="24"/>
      <c r="AQO896" s="24"/>
      <c r="AQP896" s="24"/>
      <c r="AQQ896" s="24"/>
      <c r="AQR896" s="24"/>
      <c r="AQS896" s="24"/>
      <c r="AQT896" s="24"/>
      <c r="AQU896" s="24"/>
      <c r="AQV896" s="24"/>
      <c r="AQW896" s="24"/>
      <c r="AQX896" s="24"/>
      <c r="AQY896" s="24"/>
      <c r="AQZ896" s="24"/>
      <c r="ARA896" s="24"/>
      <c r="ARB896" s="24"/>
      <c r="ARC896" s="24"/>
      <c r="ARD896" s="24"/>
      <c r="ARE896" s="24"/>
      <c r="ARF896" s="24"/>
      <c r="ARG896" s="24"/>
      <c r="ARH896" s="24"/>
      <c r="ARI896" s="24"/>
      <c r="ARJ896" s="24"/>
      <c r="ARK896" s="24"/>
      <c r="ARL896" s="24"/>
      <c r="ARM896" s="24"/>
      <c r="ARN896" s="24"/>
      <c r="ARO896" s="24"/>
      <c r="ARP896" s="24"/>
      <c r="ARQ896" s="24"/>
      <c r="ARR896" s="24"/>
      <c r="ARS896" s="24"/>
      <c r="ART896" s="24"/>
      <c r="ARU896" s="24"/>
      <c r="ARV896" s="24"/>
      <c r="ARW896" s="24"/>
      <c r="ARX896" s="24"/>
      <c r="ARY896" s="24"/>
      <c r="ARZ896" s="24"/>
      <c r="ASA896" s="24"/>
      <c r="ASB896" s="24"/>
      <c r="ASC896" s="24"/>
      <c r="ASD896" s="24"/>
      <c r="ASE896" s="24"/>
      <c r="ASF896" s="24"/>
      <c r="ASG896" s="24"/>
      <c r="ASH896" s="24"/>
      <c r="ASI896" s="24"/>
      <c r="ASJ896" s="24"/>
      <c r="ASK896" s="24"/>
      <c r="ASL896" s="24"/>
      <c r="ASM896" s="24"/>
      <c r="ASN896" s="24"/>
      <c r="ASO896" s="24"/>
      <c r="ASP896" s="24"/>
      <c r="ASQ896" s="24"/>
      <c r="ASR896" s="24"/>
      <c r="ASS896" s="24"/>
      <c r="AST896" s="24"/>
      <c r="ASU896" s="24"/>
      <c r="ASV896" s="24"/>
      <c r="ASW896" s="24"/>
      <c r="ASX896" s="24"/>
      <c r="ASY896" s="24"/>
      <c r="ASZ896" s="24"/>
      <c r="ATA896" s="24"/>
      <c r="ATB896" s="24"/>
      <c r="ATC896" s="24"/>
      <c r="ATD896" s="24"/>
      <c r="ATE896" s="24"/>
      <c r="ATF896" s="24"/>
      <c r="ATG896" s="24"/>
      <c r="ATH896" s="24"/>
      <c r="ATI896" s="24"/>
      <c r="ATJ896" s="24"/>
      <c r="ATK896" s="24"/>
      <c r="ATL896" s="24"/>
      <c r="ATM896" s="24"/>
      <c r="ATN896" s="24"/>
      <c r="ATO896" s="24"/>
      <c r="ATP896" s="24"/>
      <c r="ATQ896" s="24"/>
      <c r="ATR896" s="24"/>
      <c r="ATS896" s="24"/>
      <c r="ATT896" s="24"/>
      <c r="ATU896" s="24"/>
      <c r="ATV896" s="24"/>
      <c r="ATW896" s="24"/>
      <c r="ATX896" s="24"/>
      <c r="ATY896" s="24"/>
      <c r="ATZ896" s="24"/>
      <c r="AUA896" s="24"/>
      <c r="AUB896" s="24"/>
      <c r="AUC896" s="24"/>
      <c r="AUD896" s="24"/>
      <c r="AUE896" s="24"/>
      <c r="AUF896" s="24"/>
      <c r="AUG896" s="24"/>
      <c r="AUH896" s="24"/>
      <c r="AUI896" s="24"/>
      <c r="AUJ896" s="24"/>
      <c r="AUK896" s="24"/>
      <c r="AUL896" s="24"/>
      <c r="AUM896" s="24"/>
      <c r="AUN896" s="24"/>
      <c r="AUO896" s="24"/>
      <c r="AUP896" s="24"/>
      <c r="AUQ896" s="24"/>
      <c r="AUR896" s="24"/>
      <c r="AUS896" s="24"/>
      <c r="AUT896" s="24"/>
      <c r="AUU896" s="24"/>
      <c r="AUV896" s="24"/>
      <c r="AUW896" s="24"/>
      <c r="AUX896" s="24"/>
      <c r="AUY896" s="24"/>
      <c r="AUZ896" s="24"/>
      <c r="AVA896" s="24"/>
      <c r="AVB896" s="24"/>
      <c r="AVC896" s="24"/>
      <c r="AVD896" s="24"/>
      <c r="AVE896" s="24"/>
      <c r="AVF896" s="24"/>
      <c r="AVG896" s="24"/>
      <c r="AVH896" s="24"/>
      <c r="AVI896" s="24"/>
      <c r="AVJ896" s="24"/>
      <c r="AVK896" s="24"/>
      <c r="AVL896" s="24"/>
      <c r="AVM896" s="24"/>
      <c r="AVN896" s="24"/>
      <c r="AVO896" s="24"/>
      <c r="AVP896" s="24"/>
      <c r="AVQ896" s="24"/>
      <c r="AVR896" s="24"/>
      <c r="AVS896" s="24"/>
      <c r="AVT896" s="24"/>
      <c r="AVU896" s="24"/>
      <c r="AVV896" s="24"/>
      <c r="AVW896" s="24"/>
      <c r="AVX896" s="24"/>
      <c r="AVY896" s="24"/>
      <c r="AVZ896" s="24"/>
      <c r="AWA896" s="24"/>
      <c r="AWB896" s="24"/>
      <c r="AWC896" s="24"/>
      <c r="AWD896" s="24"/>
      <c r="AWE896" s="24"/>
      <c r="AWF896" s="24"/>
      <c r="AWG896" s="24"/>
      <c r="AWH896" s="24"/>
      <c r="AWI896" s="24"/>
      <c r="AWJ896" s="24"/>
      <c r="AWK896" s="24"/>
      <c r="AWL896" s="24"/>
      <c r="AWM896" s="24"/>
      <c r="AWN896" s="24"/>
      <c r="AWO896" s="24"/>
      <c r="AWP896" s="24"/>
      <c r="AWQ896" s="24"/>
      <c r="AWR896" s="24"/>
      <c r="AWS896" s="24"/>
      <c r="AWT896" s="24"/>
      <c r="AWU896" s="24"/>
      <c r="AWV896" s="24"/>
      <c r="AWW896" s="24"/>
      <c r="AWX896" s="24"/>
      <c r="AWY896" s="24"/>
      <c r="AWZ896" s="24"/>
      <c r="AXA896" s="24"/>
      <c r="AXB896" s="24"/>
      <c r="AXC896" s="24"/>
      <c r="AXD896" s="24"/>
      <c r="AXE896" s="24"/>
      <c r="AXF896" s="24"/>
      <c r="AXG896" s="24"/>
      <c r="AXH896" s="24"/>
      <c r="AXI896" s="24"/>
      <c r="AXJ896" s="24"/>
      <c r="AXK896" s="24"/>
      <c r="AXL896" s="24"/>
      <c r="AXM896" s="24"/>
      <c r="AXN896" s="24"/>
      <c r="AXO896" s="24"/>
      <c r="AXP896" s="24"/>
      <c r="AXQ896" s="24"/>
      <c r="AXR896" s="24"/>
      <c r="AXS896" s="24"/>
      <c r="AXT896" s="24"/>
      <c r="AXU896" s="24"/>
      <c r="AXV896" s="24"/>
      <c r="AXW896" s="24"/>
      <c r="AXX896" s="24"/>
      <c r="AXY896" s="24"/>
      <c r="AXZ896" s="24"/>
      <c r="AYA896" s="24"/>
      <c r="AYB896" s="24"/>
      <c r="AYC896" s="24"/>
      <c r="AYD896" s="24"/>
      <c r="AYE896" s="24"/>
      <c r="AYF896" s="24"/>
      <c r="AYG896" s="24"/>
      <c r="AYH896" s="24"/>
      <c r="AYI896" s="24"/>
      <c r="AYJ896" s="24"/>
      <c r="AYK896" s="24"/>
      <c r="AYL896" s="24"/>
      <c r="AYM896" s="24"/>
      <c r="AYN896" s="24"/>
      <c r="AYO896" s="24"/>
      <c r="AYP896" s="24"/>
      <c r="AYQ896" s="24"/>
      <c r="AYR896" s="24"/>
      <c r="AYS896" s="24"/>
      <c r="AYT896" s="24"/>
      <c r="AYU896" s="24"/>
      <c r="AYV896" s="24"/>
      <c r="AYW896" s="24"/>
      <c r="AYX896" s="24"/>
      <c r="AYY896" s="24"/>
      <c r="AYZ896" s="24"/>
      <c r="AZA896" s="24"/>
      <c r="AZB896" s="24"/>
      <c r="AZC896" s="24"/>
      <c r="AZD896" s="24"/>
      <c r="AZE896" s="24"/>
      <c r="AZF896" s="24"/>
      <c r="AZG896" s="24"/>
      <c r="AZH896" s="24"/>
      <c r="AZI896" s="24"/>
      <c r="AZJ896" s="24"/>
      <c r="AZK896" s="24"/>
      <c r="AZL896" s="24"/>
      <c r="AZM896" s="24"/>
      <c r="AZN896" s="24"/>
      <c r="AZO896" s="24"/>
      <c r="AZP896" s="24"/>
      <c r="AZQ896" s="24"/>
      <c r="AZR896" s="24"/>
      <c r="AZS896" s="24"/>
      <c r="AZT896" s="24"/>
      <c r="AZU896" s="24"/>
      <c r="AZV896" s="24"/>
      <c r="AZW896" s="24"/>
      <c r="AZX896" s="24"/>
      <c r="AZY896" s="24"/>
      <c r="AZZ896" s="24"/>
      <c r="BAA896" s="24"/>
      <c r="BAB896" s="24"/>
      <c r="BAC896" s="24"/>
      <c r="BAD896" s="24"/>
      <c r="BAE896" s="24"/>
      <c r="BAF896" s="24"/>
      <c r="BAG896" s="24"/>
      <c r="BAH896" s="24"/>
      <c r="BAI896" s="24"/>
      <c r="BAJ896" s="24"/>
      <c r="BAK896" s="24"/>
      <c r="BAL896" s="24"/>
      <c r="BAM896" s="24"/>
      <c r="BAN896" s="24"/>
      <c r="BAO896" s="24"/>
      <c r="BAP896" s="24"/>
    </row>
    <row r="897" spans="1:1394" s="19" customFormat="1" x14ac:dyDescent="0.25">
      <c r="A897" s="19" t="str">
        <f>IF(YEAR(G897)=2024,#REF!,"")</f>
        <v/>
      </c>
      <c r="B897" s="19" t="str">
        <f>IF(YEAR(G897)=2025,#REF!,"")</f>
        <v/>
      </c>
      <c r="C897" s="19" t="str">
        <f t="shared" si="70"/>
        <v>Afternoon45198</v>
      </c>
      <c r="D897" s="19" t="str">
        <f>IF('by region'!$C$2="Any","Any",'Turf only'!V897)&amp;M897&amp;IF('by region'!$I$2="Any","Any",N897)&amp;G897</f>
        <v>AnyJumpAny45198</v>
      </c>
      <c r="E897" s="19" t="e">
        <f>IF(I897=#REF!,'Turf only'!G897,"")</f>
        <v>#REF!</v>
      </c>
      <c r="F897" s="19" t="e">
        <f t="shared" si="71"/>
        <v>#REF!</v>
      </c>
      <c r="G897" s="15">
        <v>45198</v>
      </c>
      <c r="H897" s="16" t="s">
        <v>35</v>
      </c>
      <c r="I897" s="16" t="s">
        <v>91</v>
      </c>
      <c r="J897" s="16" t="s">
        <v>9</v>
      </c>
      <c r="K897" s="14" t="s">
        <v>24</v>
      </c>
      <c r="L897" s="14" t="s">
        <v>17</v>
      </c>
      <c r="M897" s="16" t="s">
        <v>12</v>
      </c>
      <c r="N897" s="16" t="s">
        <v>13</v>
      </c>
      <c r="O897" s="16" t="s">
        <v>14</v>
      </c>
      <c r="P897" s="23">
        <f t="shared" si="72"/>
        <v>1</v>
      </c>
      <c r="Q897" s="23" cm="1">
        <f t="array" ref="Q897">SUMPRODUCT(($G$2:$G$2765=G897)*(P897&gt;$P$2:$P$2765))+1</f>
        <v>1</v>
      </c>
      <c r="R897" s="23" t="e">
        <f>(Q897*100000)+#REF!</f>
        <v>#REF!</v>
      </c>
      <c r="S897" s="19" t="e" cm="1">
        <f t="array" ref="S897">SUMPRODUCT(($G$2:$G$2765=G897)*(R897&gt;$R$2:$R$2765))+1</f>
        <v>#REF!</v>
      </c>
      <c r="T897" s="19" t="str">
        <f t="shared" si="73"/>
        <v xml:space="preserve">Worcester </v>
      </c>
      <c r="U897" s="19">
        <v>0</v>
      </c>
      <c r="V897" s="19" t="s">
        <v>17</v>
      </c>
      <c r="W897" s="19">
        <f t="shared" si="74"/>
        <v>2023</v>
      </c>
      <c r="X897" s="24"/>
      <c r="Y897" s="24"/>
      <c r="Z897" s="24"/>
      <c r="AA897" s="24"/>
      <c r="AB897" s="24"/>
      <c r="AC897" s="24"/>
      <c r="AD897" s="24"/>
      <c r="AE897" s="24"/>
      <c r="AF897" s="24"/>
      <c r="AG897" s="24"/>
      <c r="AH897" s="24"/>
      <c r="AI897" s="24"/>
      <c r="AJ897" s="24"/>
      <c r="AK897" s="24"/>
      <c r="AL897" s="24"/>
      <c r="AM897" s="24"/>
      <c r="AN897" s="24"/>
      <c r="AO897" s="24"/>
      <c r="AP897" s="24"/>
      <c r="AQ897" s="24"/>
      <c r="AR897" s="24"/>
      <c r="AS897" s="24"/>
      <c r="AT897" s="24"/>
      <c r="AU897" s="24"/>
      <c r="AV897" s="24"/>
      <c r="AW897" s="24"/>
      <c r="AX897" s="24"/>
      <c r="AY897" s="24"/>
      <c r="AZ897" s="24"/>
      <c r="BA897" s="24"/>
      <c r="BB897" s="24"/>
      <c r="BC897" s="24"/>
      <c r="BD897" s="24"/>
      <c r="BE897" s="24"/>
      <c r="BF897" s="24"/>
      <c r="BG897" s="24"/>
      <c r="BH897" s="24"/>
      <c r="BI897" s="24"/>
      <c r="BJ897" s="24"/>
      <c r="BK897" s="24"/>
      <c r="BL897" s="24"/>
      <c r="BM897" s="24"/>
      <c r="BN897" s="24"/>
      <c r="BO897" s="24"/>
      <c r="BP897" s="24"/>
      <c r="BQ897" s="24"/>
      <c r="BR897" s="24"/>
      <c r="BS897" s="24"/>
      <c r="BT897" s="24"/>
      <c r="BU897" s="24"/>
      <c r="BV897" s="24"/>
      <c r="BW897" s="24"/>
      <c r="BX897" s="24"/>
      <c r="BY897" s="24"/>
      <c r="BZ897" s="24"/>
      <c r="CA897" s="24"/>
      <c r="CB897" s="24"/>
      <c r="CC897" s="24"/>
      <c r="CD897" s="24"/>
      <c r="CE897" s="24"/>
      <c r="CF897" s="24"/>
      <c r="CG897" s="24"/>
      <c r="CH897" s="24"/>
      <c r="CI897" s="24"/>
      <c r="CJ897" s="24"/>
      <c r="CK897" s="24"/>
      <c r="CL897" s="24"/>
      <c r="CM897" s="24"/>
      <c r="CN897" s="24"/>
      <c r="CO897" s="24"/>
      <c r="CP897" s="24"/>
      <c r="CQ897" s="24"/>
      <c r="CR897" s="24"/>
      <c r="CS897" s="24"/>
      <c r="CT897" s="24"/>
      <c r="CU897" s="24"/>
      <c r="CV897" s="24"/>
      <c r="CW897" s="24"/>
      <c r="CX897" s="24"/>
      <c r="CY897" s="24"/>
      <c r="CZ897" s="24"/>
      <c r="DA897" s="24"/>
      <c r="DB897" s="24"/>
      <c r="DC897" s="24"/>
      <c r="DD897" s="24"/>
      <c r="DE897" s="24"/>
      <c r="DF897" s="24"/>
      <c r="DG897" s="24"/>
      <c r="DH897" s="24"/>
      <c r="DI897" s="24"/>
      <c r="DJ897" s="24"/>
      <c r="DK897" s="24"/>
      <c r="DL897" s="24"/>
      <c r="DM897" s="24"/>
      <c r="DN897" s="24"/>
      <c r="DO897" s="24"/>
      <c r="DP897" s="24"/>
      <c r="DQ897" s="24"/>
      <c r="DR897" s="24"/>
      <c r="DS897" s="24"/>
      <c r="DT897" s="24"/>
      <c r="DU897" s="24"/>
      <c r="DV897" s="24"/>
      <c r="DW897" s="24"/>
      <c r="DX897" s="24"/>
      <c r="DY897" s="24"/>
      <c r="DZ897" s="24"/>
      <c r="EA897" s="24"/>
      <c r="EB897" s="24"/>
      <c r="EC897" s="24"/>
      <c r="ED897" s="24"/>
      <c r="EE897" s="24"/>
      <c r="EF897" s="24"/>
      <c r="EG897" s="24"/>
      <c r="EH897" s="24"/>
      <c r="EI897" s="24"/>
      <c r="EJ897" s="24"/>
      <c r="EK897" s="24"/>
      <c r="EL897" s="24"/>
      <c r="EM897" s="24"/>
      <c r="EN897" s="24"/>
      <c r="EO897" s="24"/>
      <c r="EP897" s="24"/>
      <c r="EQ897" s="24"/>
      <c r="ER897" s="24"/>
      <c r="ES897" s="24"/>
      <c r="ET897" s="24"/>
      <c r="EU897" s="24"/>
      <c r="EV897" s="24"/>
      <c r="EW897" s="24"/>
      <c r="EX897" s="24"/>
      <c r="EY897" s="24"/>
      <c r="EZ897" s="24"/>
      <c r="FA897" s="24"/>
      <c r="FB897" s="24"/>
      <c r="FC897" s="24"/>
      <c r="FD897" s="24"/>
      <c r="FE897" s="24"/>
      <c r="FF897" s="24"/>
      <c r="FG897" s="24"/>
      <c r="FH897" s="24"/>
      <c r="FI897" s="24"/>
      <c r="FJ897" s="24"/>
      <c r="FK897" s="24"/>
      <c r="FL897" s="24"/>
      <c r="FM897" s="24"/>
      <c r="FN897" s="24"/>
      <c r="FO897" s="24"/>
      <c r="FP897" s="24"/>
      <c r="FQ897" s="24"/>
      <c r="FR897" s="24"/>
      <c r="FS897" s="24"/>
      <c r="FT897" s="24"/>
      <c r="FU897" s="24"/>
      <c r="FV897" s="24"/>
      <c r="FW897" s="24"/>
      <c r="FX897" s="24"/>
      <c r="FY897" s="24"/>
      <c r="FZ897" s="24"/>
      <c r="GA897" s="24"/>
      <c r="GB897" s="24"/>
      <c r="GC897" s="24"/>
      <c r="GD897" s="24"/>
      <c r="GE897" s="24"/>
      <c r="GF897" s="24"/>
      <c r="GG897" s="24"/>
      <c r="GH897" s="24"/>
      <c r="GI897" s="24"/>
      <c r="GJ897" s="24"/>
      <c r="GK897" s="24"/>
      <c r="GL897" s="24"/>
      <c r="GM897" s="24"/>
      <c r="GN897" s="24"/>
      <c r="GO897" s="24"/>
      <c r="GP897" s="24"/>
      <c r="GQ897" s="24"/>
      <c r="GR897" s="24"/>
      <c r="GS897" s="24"/>
      <c r="GT897" s="24"/>
      <c r="GU897" s="24"/>
      <c r="GV897" s="24"/>
      <c r="GW897" s="24"/>
      <c r="GX897" s="24"/>
      <c r="GY897" s="24"/>
      <c r="GZ897" s="24"/>
      <c r="HA897" s="24"/>
      <c r="HB897" s="24"/>
      <c r="HC897" s="24"/>
      <c r="HD897" s="24"/>
      <c r="HE897" s="24"/>
      <c r="HF897" s="24"/>
      <c r="HG897" s="24"/>
      <c r="HH897" s="24"/>
      <c r="HI897" s="24"/>
      <c r="HJ897" s="24"/>
      <c r="HK897" s="24"/>
      <c r="HL897" s="24"/>
      <c r="HM897" s="24"/>
      <c r="HN897" s="24"/>
      <c r="HO897" s="24"/>
      <c r="HP897" s="24"/>
      <c r="HQ897" s="24"/>
      <c r="HR897" s="24"/>
      <c r="HS897" s="24"/>
      <c r="HT897" s="24"/>
      <c r="HU897" s="24"/>
      <c r="HV897" s="24"/>
      <c r="HW897" s="24"/>
      <c r="HX897" s="24"/>
      <c r="HY897" s="24"/>
      <c r="HZ897" s="24"/>
      <c r="IA897" s="24"/>
      <c r="IB897" s="24"/>
      <c r="IC897" s="24"/>
      <c r="ID897" s="24"/>
      <c r="IE897" s="24"/>
      <c r="IF897" s="24"/>
      <c r="IG897" s="24"/>
      <c r="IH897" s="24"/>
      <c r="II897" s="24"/>
      <c r="IJ897" s="24"/>
      <c r="IK897" s="24"/>
      <c r="IL897" s="24"/>
      <c r="IM897" s="24"/>
      <c r="IN897" s="24"/>
      <c r="IO897" s="24"/>
      <c r="IP897" s="24"/>
      <c r="IQ897" s="24"/>
      <c r="IR897" s="24"/>
      <c r="IS897" s="24"/>
      <c r="IT897" s="24"/>
      <c r="IU897" s="24"/>
      <c r="IV897" s="24"/>
      <c r="IW897" s="24"/>
      <c r="IX897" s="24"/>
      <c r="IY897" s="24"/>
      <c r="IZ897" s="24"/>
      <c r="JA897" s="24"/>
      <c r="JB897" s="24"/>
      <c r="JC897" s="24"/>
      <c r="JD897" s="24"/>
      <c r="JE897" s="24"/>
      <c r="JF897" s="24"/>
      <c r="JG897" s="24"/>
      <c r="JH897" s="24"/>
      <c r="JI897" s="24"/>
      <c r="JJ897" s="24"/>
      <c r="JK897" s="24"/>
      <c r="JL897" s="24"/>
      <c r="JM897" s="24"/>
      <c r="JN897" s="24"/>
      <c r="JO897" s="24"/>
      <c r="JP897" s="24"/>
      <c r="JQ897" s="24"/>
      <c r="JR897" s="24"/>
      <c r="JS897" s="24"/>
      <c r="JT897" s="24"/>
      <c r="JU897" s="24"/>
      <c r="JV897" s="24"/>
      <c r="JW897" s="24"/>
      <c r="JX897" s="24"/>
      <c r="JY897" s="24"/>
      <c r="JZ897" s="24"/>
      <c r="KA897" s="24"/>
      <c r="KB897" s="24"/>
      <c r="KC897" s="24"/>
      <c r="KD897" s="24"/>
      <c r="KE897" s="24"/>
      <c r="KF897" s="24"/>
      <c r="KG897" s="24"/>
      <c r="KH897" s="24"/>
      <c r="KI897" s="24"/>
      <c r="KJ897" s="24"/>
      <c r="KK897" s="24"/>
      <c r="KL897" s="24"/>
      <c r="KM897" s="24"/>
      <c r="KN897" s="24"/>
      <c r="KO897" s="24"/>
      <c r="KP897" s="24"/>
      <c r="KQ897" s="24"/>
      <c r="KR897" s="24"/>
      <c r="KS897" s="24"/>
      <c r="KT897" s="24"/>
      <c r="KU897" s="24"/>
      <c r="KV897" s="24"/>
      <c r="KW897" s="24"/>
      <c r="KX897" s="24"/>
      <c r="KY897" s="24"/>
      <c r="KZ897" s="24"/>
      <c r="LA897" s="24"/>
      <c r="LB897" s="24"/>
      <c r="LC897" s="24"/>
      <c r="LD897" s="24"/>
      <c r="LE897" s="24"/>
      <c r="LF897" s="24"/>
      <c r="LG897" s="24"/>
      <c r="LH897" s="24"/>
      <c r="LI897" s="24"/>
      <c r="LJ897" s="24"/>
      <c r="LK897" s="24"/>
      <c r="LL897" s="24"/>
      <c r="LM897" s="24"/>
      <c r="LN897" s="24"/>
      <c r="LO897" s="24"/>
      <c r="LP897" s="24"/>
      <c r="LQ897" s="24"/>
      <c r="LR897" s="24"/>
      <c r="LS897" s="24"/>
      <c r="LT897" s="24"/>
      <c r="LU897" s="24"/>
      <c r="LV897" s="24"/>
      <c r="LW897" s="24"/>
      <c r="LX897" s="24"/>
      <c r="LY897" s="24"/>
      <c r="LZ897" s="24"/>
      <c r="MA897" s="24"/>
      <c r="MB897" s="24"/>
      <c r="MC897" s="24"/>
      <c r="MD897" s="24"/>
      <c r="ME897" s="24"/>
      <c r="MF897" s="24"/>
      <c r="MG897" s="24"/>
      <c r="MH897" s="24"/>
      <c r="MI897" s="24"/>
      <c r="MJ897" s="24"/>
      <c r="MK897" s="24"/>
      <c r="ML897" s="24"/>
      <c r="MM897" s="24"/>
      <c r="MN897" s="24"/>
      <c r="MO897" s="24"/>
      <c r="MP897" s="24"/>
      <c r="MQ897" s="24"/>
      <c r="MR897" s="24"/>
      <c r="MS897" s="24"/>
      <c r="MT897" s="24"/>
      <c r="MU897" s="24"/>
      <c r="MV897" s="24"/>
      <c r="MW897" s="24"/>
      <c r="MX897" s="24"/>
      <c r="MY897" s="24"/>
      <c r="MZ897" s="24"/>
      <c r="NA897" s="24"/>
      <c r="NB897" s="24"/>
      <c r="NC897" s="24"/>
      <c r="ND897" s="24"/>
      <c r="NE897" s="24"/>
      <c r="NF897" s="24"/>
      <c r="NG897" s="24"/>
      <c r="NH897" s="24"/>
      <c r="NI897" s="24"/>
      <c r="NJ897" s="24"/>
      <c r="NK897" s="24"/>
      <c r="NL897" s="24"/>
      <c r="NM897" s="24"/>
      <c r="NN897" s="24"/>
      <c r="NO897" s="24"/>
      <c r="NP897" s="24"/>
      <c r="NQ897" s="24"/>
      <c r="NR897" s="24"/>
      <c r="NS897" s="24"/>
      <c r="NT897" s="24"/>
      <c r="NU897" s="24"/>
      <c r="NV897" s="24"/>
      <c r="NW897" s="24"/>
      <c r="NX897" s="24"/>
      <c r="NY897" s="24"/>
      <c r="NZ897" s="24"/>
      <c r="OA897" s="24"/>
      <c r="OB897" s="24"/>
      <c r="OC897" s="24"/>
      <c r="OD897" s="24"/>
      <c r="OE897" s="24"/>
      <c r="OF897" s="24"/>
      <c r="OG897" s="24"/>
      <c r="OH897" s="24"/>
      <c r="OI897" s="24"/>
      <c r="OJ897" s="24"/>
      <c r="OK897" s="24"/>
      <c r="OL897" s="24"/>
      <c r="OM897" s="24"/>
      <c r="ON897" s="24"/>
      <c r="OO897" s="24"/>
      <c r="OP897" s="24"/>
      <c r="OQ897" s="24"/>
      <c r="OR897" s="24"/>
      <c r="OS897" s="24"/>
      <c r="OT897" s="24"/>
      <c r="OU897" s="24"/>
      <c r="OV897" s="24"/>
      <c r="OW897" s="24"/>
      <c r="OX897" s="24"/>
      <c r="OY897" s="24"/>
      <c r="OZ897" s="24"/>
      <c r="PA897" s="24"/>
      <c r="PB897" s="24"/>
      <c r="PC897" s="24"/>
      <c r="PD897" s="24"/>
      <c r="PE897" s="24"/>
      <c r="PF897" s="24"/>
      <c r="PG897" s="24"/>
      <c r="PH897" s="24"/>
      <c r="PI897" s="24"/>
      <c r="PJ897" s="24"/>
      <c r="PK897" s="24"/>
      <c r="PL897" s="24"/>
      <c r="PM897" s="24"/>
      <c r="PN897" s="24"/>
      <c r="PO897" s="24"/>
      <c r="PP897" s="24"/>
      <c r="PQ897" s="24"/>
      <c r="PR897" s="24"/>
      <c r="PS897" s="24"/>
      <c r="PT897" s="24"/>
      <c r="PU897" s="24"/>
      <c r="PV897" s="24"/>
      <c r="PW897" s="24"/>
      <c r="PX897" s="24"/>
      <c r="PY897" s="24"/>
      <c r="PZ897" s="24"/>
      <c r="QA897" s="24"/>
      <c r="QB897" s="24"/>
      <c r="QC897" s="24"/>
      <c r="QD897" s="24"/>
      <c r="QE897" s="24"/>
      <c r="QF897" s="24"/>
      <c r="QG897" s="24"/>
      <c r="QH897" s="24"/>
      <c r="QI897" s="24"/>
      <c r="QJ897" s="24"/>
      <c r="QK897" s="24"/>
      <c r="QL897" s="24"/>
      <c r="QM897" s="24"/>
      <c r="QN897" s="24"/>
      <c r="QO897" s="24"/>
      <c r="QP897" s="24"/>
      <c r="QQ897" s="24"/>
      <c r="QR897" s="24"/>
      <c r="QS897" s="24"/>
      <c r="QT897" s="24"/>
      <c r="QU897" s="24"/>
      <c r="QV897" s="24"/>
      <c r="QW897" s="24"/>
      <c r="QX897" s="24"/>
      <c r="QY897" s="24"/>
      <c r="QZ897" s="24"/>
      <c r="RA897" s="24"/>
      <c r="RB897" s="24"/>
      <c r="RC897" s="24"/>
      <c r="RD897" s="24"/>
      <c r="RE897" s="24"/>
      <c r="RF897" s="24"/>
      <c r="RG897" s="24"/>
      <c r="RH897" s="24"/>
      <c r="RI897" s="24"/>
      <c r="RJ897" s="24"/>
      <c r="RK897" s="24"/>
      <c r="RL897" s="24"/>
      <c r="RM897" s="24"/>
      <c r="RN897" s="24"/>
      <c r="RO897" s="24"/>
      <c r="RP897" s="24"/>
      <c r="RQ897" s="24"/>
      <c r="RR897" s="24"/>
      <c r="RS897" s="24"/>
      <c r="RT897" s="24"/>
      <c r="RU897" s="24"/>
      <c r="RV897" s="24"/>
      <c r="RW897" s="24"/>
      <c r="RX897" s="24"/>
      <c r="RY897" s="24"/>
      <c r="RZ897" s="24"/>
      <c r="SA897" s="24"/>
      <c r="SB897" s="24"/>
      <c r="SC897" s="24"/>
      <c r="SD897" s="24"/>
      <c r="SE897" s="24"/>
      <c r="SF897" s="24"/>
      <c r="SG897" s="24"/>
      <c r="SH897" s="24"/>
      <c r="SI897" s="24"/>
      <c r="SJ897" s="24"/>
      <c r="SK897" s="24"/>
      <c r="SL897" s="24"/>
      <c r="SM897" s="24"/>
      <c r="SN897" s="24"/>
      <c r="SO897" s="24"/>
      <c r="SP897" s="24"/>
      <c r="SQ897" s="24"/>
      <c r="SR897" s="24"/>
      <c r="SS897" s="24"/>
      <c r="ST897" s="24"/>
      <c r="SU897" s="24"/>
      <c r="SV897" s="24"/>
      <c r="SW897" s="24"/>
      <c r="SX897" s="24"/>
      <c r="SY897" s="24"/>
      <c r="SZ897" s="24"/>
      <c r="TA897" s="24"/>
      <c r="TB897" s="24"/>
      <c r="TC897" s="24"/>
      <c r="TD897" s="24"/>
      <c r="TE897" s="24"/>
      <c r="TF897" s="24"/>
      <c r="TG897" s="24"/>
      <c r="TH897" s="24"/>
      <c r="TI897" s="24"/>
      <c r="TJ897" s="24"/>
      <c r="TK897" s="24"/>
      <c r="TL897" s="24"/>
      <c r="TM897" s="24"/>
      <c r="TN897" s="24"/>
      <c r="TO897" s="24"/>
      <c r="TP897" s="24"/>
      <c r="TQ897" s="24"/>
      <c r="TR897" s="24"/>
      <c r="TS897" s="24"/>
      <c r="TT897" s="24"/>
      <c r="TU897" s="24"/>
      <c r="TV897" s="24"/>
      <c r="TW897" s="24"/>
      <c r="TX897" s="24"/>
      <c r="TY897" s="24"/>
      <c r="TZ897" s="24"/>
      <c r="UA897" s="24"/>
      <c r="UB897" s="24"/>
      <c r="UC897" s="24"/>
      <c r="UD897" s="24"/>
      <c r="UE897" s="24"/>
      <c r="UF897" s="24"/>
      <c r="UG897" s="24"/>
      <c r="UH897" s="24"/>
      <c r="UI897" s="24"/>
      <c r="UJ897" s="24"/>
      <c r="UK897" s="24"/>
      <c r="UL897" s="24"/>
      <c r="UM897" s="24"/>
      <c r="UN897" s="24"/>
      <c r="UO897" s="24"/>
      <c r="UP897" s="24"/>
      <c r="UQ897" s="24"/>
      <c r="UR897" s="24"/>
      <c r="US897" s="24"/>
      <c r="UT897" s="24"/>
      <c r="UU897" s="24"/>
      <c r="UV897" s="24"/>
      <c r="UW897" s="24"/>
      <c r="UX897" s="24"/>
      <c r="UY897" s="24"/>
      <c r="UZ897" s="24"/>
      <c r="VA897" s="24"/>
      <c r="VB897" s="24"/>
      <c r="VC897" s="24"/>
      <c r="VD897" s="24"/>
      <c r="VE897" s="24"/>
      <c r="VF897" s="24"/>
      <c r="VG897" s="24"/>
      <c r="VH897" s="24"/>
      <c r="VI897" s="24"/>
      <c r="VJ897" s="24"/>
      <c r="VK897" s="24"/>
      <c r="VL897" s="24"/>
      <c r="VM897" s="24"/>
      <c r="VN897" s="24"/>
      <c r="VO897" s="24"/>
      <c r="VP897" s="24"/>
      <c r="VQ897" s="24"/>
      <c r="VR897" s="24"/>
      <c r="VS897" s="24"/>
      <c r="VT897" s="24"/>
      <c r="VU897" s="24"/>
      <c r="VV897" s="24"/>
      <c r="VW897" s="24"/>
      <c r="VX897" s="24"/>
      <c r="VY897" s="24"/>
      <c r="VZ897" s="24"/>
      <c r="WA897" s="24"/>
      <c r="WB897" s="24"/>
      <c r="WC897" s="24"/>
      <c r="WD897" s="24"/>
      <c r="WE897" s="24"/>
      <c r="WF897" s="24"/>
      <c r="WG897" s="24"/>
      <c r="WH897" s="24"/>
      <c r="WI897" s="24"/>
      <c r="WJ897" s="24"/>
      <c r="WK897" s="24"/>
      <c r="WL897" s="24"/>
      <c r="WM897" s="24"/>
      <c r="WN897" s="24"/>
      <c r="WO897" s="24"/>
      <c r="WP897" s="24"/>
      <c r="WQ897" s="24"/>
      <c r="WR897" s="24"/>
      <c r="WS897" s="24"/>
      <c r="WT897" s="24"/>
      <c r="WU897" s="24"/>
      <c r="WV897" s="24"/>
      <c r="WW897" s="24"/>
      <c r="WX897" s="24"/>
      <c r="WY897" s="24"/>
      <c r="WZ897" s="24"/>
      <c r="XA897" s="24"/>
      <c r="XB897" s="24"/>
      <c r="XC897" s="24"/>
      <c r="XD897" s="24"/>
      <c r="XE897" s="24"/>
      <c r="XF897" s="24"/>
      <c r="XG897" s="24"/>
      <c r="XH897" s="24"/>
      <c r="XI897" s="24"/>
      <c r="XJ897" s="24"/>
      <c r="XK897" s="24"/>
      <c r="XL897" s="24"/>
      <c r="XM897" s="24"/>
      <c r="XN897" s="24"/>
      <c r="XO897" s="24"/>
      <c r="XP897" s="24"/>
      <c r="XQ897" s="24"/>
      <c r="XR897" s="24"/>
      <c r="XS897" s="24"/>
      <c r="XT897" s="24"/>
      <c r="XU897" s="24"/>
      <c r="XV897" s="24"/>
      <c r="XW897" s="24"/>
      <c r="XX897" s="24"/>
      <c r="XY897" s="24"/>
      <c r="XZ897" s="24"/>
      <c r="YA897" s="24"/>
      <c r="YB897" s="24"/>
      <c r="YC897" s="24"/>
      <c r="YD897" s="24"/>
      <c r="YE897" s="24"/>
      <c r="YF897" s="24"/>
      <c r="YG897" s="24"/>
      <c r="YH897" s="24"/>
      <c r="YI897" s="24"/>
      <c r="YJ897" s="24"/>
      <c r="YK897" s="24"/>
      <c r="YL897" s="24"/>
      <c r="YM897" s="24"/>
      <c r="YN897" s="24"/>
      <c r="YO897" s="24"/>
      <c r="YP897" s="24"/>
      <c r="YQ897" s="24"/>
      <c r="YR897" s="24"/>
      <c r="YS897" s="24"/>
      <c r="YT897" s="24"/>
      <c r="YU897" s="24"/>
      <c r="YV897" s="24"/>
      <c r="YW897" s="24"/>
      <c r="YX897" s="24"/>
      <c r="YY897" s="24"/>
      <c r="YZ897" s="24"/>
      <c r="ZA897" s="24"/>
      <c r="ZB897" s="24"/>
      <c r="ZC897" s="24"/>
      <c r="ZD897" s="24"/>
      <c r="ZE897" s="24"/>
      <c r="ZF897" s="24"/>
      <c r="ZG897" s="24"/>
      <c r="ZH897" s="24"/>
      <c r="ZI897" s="24"/>
      <c r="ZJ897" s="24"/>
      <c r="ZK897" s="24"/>
      <c r="ZL897" s="24"/>
      <c r="ZM897" s="24"/>
      <c r="ZN897" s="24"/>
      <c r="ZO897" s="24"/>
      <c r="ZP897" s="24"/>
      <c r="ZQ897" s="24"/>
      <c r="ZR897" s="24"/>
      <c r="ZS897" s="24"/>
      <c r="ZT897" s="24"/>
      <c r="ZU897" s="24"/>
      <c r="ZV897" s="24"/>
      <c r="ZW897" s="24"/>
      <c r="ZX897" s="24"/>
      <c r="ZY897" s="24"/>
      <c r="ZZ897" s="24"/>
      <c r="AAA897" s="24"/>
      <c r="AAB897" s="24"/>
      <c r="AAC897" s="24"/>
      <c r="AAD897" s="24"/>
      <c r="AAE897" s="24"/>
      <c r="AAF897" s="24"/>
      <c r="AAG897" s="24"/>
      <c r="AAH897" s="24"/>
      <c r="AAI897" s="24"/>
      <c r="AAJ897" s="24"/>
      <c r="AAK897" s="24"/>
      <c r="AAL897" s="24"/>
      <c r="AAM897" s="24"/>
      <c r="AAN897" s="24"/>
      <c r="AAO897" s="24"/>
      <c r="AAP897" s="24"/>
      <c r="AAQ897" s="24"/>
      <c r="AAR897" s="24"/>
      <c r="AAS897" s="24"/>
      <c r="AAT897" s="24"/>
      <c r="AAU897" s="24"/>
      <c r="AAV897" s="24"/>
      <c r="AAW897" s="24"/>
      <c r="AAX897" s="24"/>
      <c r="AAY897" s="24"/>
      <c r="AAZ897" s="24"/>
      <c r="ABA897" s="24"/>
      <c r="ABB897" s="24"/>
      <c r="ABC897" s="24"/>
      <c r="ABD897" s="24"/>
      <c r="ABE897" s="24"/>
      <c r="ABF897" s="24"/>
      <c r="ABG897" s="24"/>
      <c r="ABH897" s="24"/>
      <c r="ABI897" s="24"/>
      <c r="ABJ897" s="24"/>
      <c r="ABK897" s="24"/>
      <c r="ABL897" s="24"/>
      <c r="ABM897" s="24"/>
      <c r="ABN897" s="24"/>
      <c r="ABO897" s="24"/>
      <c r="ABP897" s="24"/>
      <c r="ABQ897" s="24"/>
      <c r="ABR897" s="24"/>
      <c r="ABS897" s="24"/>
      <c r="ABT897" s="24"/>
      <c r="ABU897" s="24"/>
      <c r="ABV897" s="24"/>
      <c r="ABW897" s="24"/>
      <c r="ABX897" s="24"/>
      <c r="ABY897" s="24"/>
      <c r="ABZ897" s="24"/>
      <c r="ACA897" s="24"/>
      <c r="ACB897" s="24"/>
      <c r="ACC897" s="24"/>
      <c r="ACD897" s="24"/>
      <c r="ACE897" s="24"/>
      <c r="ACF897" s="24"/>
      <c r="ACG897" s="24"/>
      <c r="ACH897" s="24"/>
      <c r="ACI897" s="24"/>
      <c r="ACJ897" s="24"/>
      <c r="ACK897" s="24"/>
      <c r="ACL897" s="24"/>
      <c r="ACM897" s="24"/>
      <c r="ACN897" s="24"/>
      <c r="ACO897" s="24"/>
      <c r="ACP897" s="24"/>
      <c r="ACQ897" s="24"/>
      <c r="ACR897" s="24"/>
      <c r="ACS897" s="24"/>
      <c r="ACT897" s="24"/>
      <c r="ACU897" s="24"/>
      <c r="ACV897" s="24"/>
      <c r="ACW897" s="24"/>
      <c r="ACX897" s="24"/>
      <c r="ACY897" s="24"/>
      <c r="ACZ897" s="24"/>
      <c r="ADA897" s="24"/>
      <c r="ADB897" s="24"/>
      <c r="ADC897" s="24"/>
      <c r="ADD897" s="24"/>
      <c r="ADE897" s="24"/>
      <c r="ADF897" s="24"/>
      <c r="ADG897" s="24"/>
      <c r="ADH897" s="24"/>
      <c r="ADI897" s="24"/>
      <c r="ADJ897" s="24"/>
      <c r="ADK897" s="24"/>
      <c r="ADL897" s="24"/>
      <c r="ADM897" s="24"/>
      <c r="ADN897" s="24"/>
      <c r="ADO897" s="24"/>
      <c r="ADP897" s="24"/>
      <c r="ADQ897" s="24"/>
      <c r="ADR897" s="24"/>
      <c r="ADS897" s="24"/>
      <c r="ADT897" s="24"/>
      <c r="ADU897" s="24"/>
      <c r="ADV897" s="24"/>
      <c r="ADW897" s="24"/>
      <c r="ADX897" s="24"/>
      <c r="ADY897" s="24"/>
      <c r="ADZ897" s="24"/>
      <c r="AEA897" s="24"/>
      <c r="AEB897" s="24"/>
      <c r="AEC897" s="24"/>
      <c r="AED897" s="24"/>
      <c r="AEE897" s="24"/>
      <c r="AEF897" s="24"/>
      <c r="AEG897" s="24"/>
      <c r="AEH897" s="24"/>
      <c r="AEI897" s="24"/>
      <c r="AEJ897" s="24"/>
      <c r="AEK897" s="24"/>
      <c r="AEL897" s="24"/>
      <c r="AEM897" s="24"/>
      <c r="AEN897" s="24"/>
      <c r="AEO897" s="24"/>
      <c r="AEP897" s="24"/>
      <c r="AEQ897" s="24"/>
      <c r="AER897" s="24"/>
      <c r="AES897" s="24"/>
      <c r="AET897" s="24"/>
      <c r="AEU897" s="24"/>
      <c r="AEV897" s="24"/>
      <c r="AEW897" s="24"/>
      <c r="AEX897" s="24"/>
      <c r="AEY897" s="24"/>
      <c r="AEZ897" s="24"/>
      <c r="AFA897" s="24"/>
      <c r="AFB897" s="24"/>
      <c r="AFC897" s="24"/>
      <c r="AFD897" s="24"/>
      <c r="AFE897" s="24"/>
      <c r="AFF897" s="24"/>
      <c r="AFG897" s="24"/>
      <c r="AFH897" s="24"/>
      <c r="AFI897" s="24"/>
      <c r="AFJ897" s="24"/>
      <c r="AFK897" s="24"/>
      <c r="AFL897" s="24"/>
      <c r="AFM897" s="24"/>
      <c r="AFN897" s="24"/>
      <c r="AFO897" s="24"/>
      <c r="AFP897" s="24"/>
      <c r="AFQ897" s="24"/>
      <c r="AFR897" s="24"/>
      <c r="AFS897" s="24"/>
      <c r="AFT897" s="24"/>
      <c r="AFU897" s="24"/>
      <c r="AFV897" s="24"/>
      <c r="AFW897" s="24"/>
      <c r="AFX897" s="24"/>
      <c r="AFY897" s="24"/>
      <c r="AFZ897" s="24"/>
      <c r="AGA897" s="24"/>
      <c r="AGB897" s="24"/>
      <c r="AGC897" s="24"/>
      <c r="AGD897" s="24"/>
      <c r="AGE897" s="24"/>
      <c r="AGF897" s="24"/>
      <c r="AGG897" s="24"/>
      <c r="AGH897" s="24"/>
      <c r="AGI897" s="24"/>
      <c r="AGJ897" s="24"/>
      <c r="AGK897" s="24"/>
      <c r="AGL897" s="24"/>
      <c r="AGM897" s="24"/>
      <c r="AGN897" s="24"/>
      <c r="AGO897" s="24"/>
      <c r="AGP897" s="24"/>
      <c r="AGQ897" s="24"/>
      <c r="AGR897" s="24"/>
      <c r="AGS897" s="24"/>
      <c r="AGT897" s="24"/>
      <c r="AGU897" s="24"/>
      <c r="AGV897" s="24"/>
      <c r="AGW897" s="24"/>
      <c r="AGX897" s="24"/>
      <c r="AGY897" s="24"/>
      <c r="AGZ897" s="24"/>
      <c r="AHA897" s="24"/>
      <c r="AHB897" s="24"/>
      <c r="AHC897" s="24"/>
      <c r="AHD897" s="24"/>
      <c r="AHE897" s="24"/>
      <c r="AHF897" s="24"/>
      <c r="AHG897" s="24"/>
      <c r="AHH897" s="24"/>
      <c r="AHI897" s="24"/>
      <c r="AHJ897" s="24"/>
      <c r="AHK897" s="24"/>
      <c r="AHL897" s="24"/>
      <c r="AHM897" s="24"/>
      <c r="AHN897" s="24"/>
      <c r="AHO897" s="24"/>
      <c r="AHP897" s="24"/>
      <c r="AHQ897" s="24"/>
      <c r="AHR897" s="24"/>
      <c r="AHS897" s="24"/>
      <c r="AHT897" s="24"/>
      <c r="AHU897" s="24"/>
      <c r="AHV897" s="24"/>
      <c r="AHW897" s="24"/>
      <c r="AHX897" s="24"/>
      <c r="AHY897" s="24"/>
      <c r="AHZ897" s="24"/>
      <c r="AIA897" s="24"/>
      <c r="AIB897" s="24"/>
      <c r="AIC897" s="24"/>
      <c r="AID897" s="24"/>
      <c r="AIE897" s="24"/>
      <c r="AIF897" s="24"/>
      <c r="AIG897" s="24"/>
      <c r="AIH897" s="24"/>
      <c r="AII897" s="24"/>
      <c r="AIJ897" s="24"/>
      <c r="AIK897" s="24"/>
      <c r="AIL897" s="24"/>
      <c r="AIM897" s="24"/>
      <c r="AIN897" s="24"/>
      <c r="AIO897" s="24"/>
      <c r="AIP897" s="24"/>
      <c r="AIQ897" s="24"/>
      <c r="AIR897" s="24"/>
      <c r="AIS897" s="24"/>
      <c r="AIT897" s="24"/>
      <c r="AIU897" s="24"/>
      <c r="AIV897" s="24"/>
      <c r="AIW897" s="24"/>
      <c r="AIX897" s="24"/>
      <c r="AIY897" s="24"/>
      <c r="AIZ897" s="24"/>
      <c r="AJA897" s="24"/>
      <c r="AJB897" s="24"/>
      <c r="AJC897" s="24"/>
      <c r="AJD897" s="24"/>
      <c r="AJE897" s="24"/>
      <c r="AJF897" s="24"/>
      <c r="AJG897" s="24"/>
      <c r="AJH897" s="24"/>
      <c r="AJI897" s="24"/>
      <c r="AJJ897" s="24"/>
      <c r="AJK897" s="24"/>
      <c r="AJL897" s="24"/>
      <c r="AJM897" s="24"/>
      <c r="AJN897" s="24"/>
      <c r="AJO897" s="24"/>
      <c r="AJP897" s="24"/>
      <c r="AJQ897" s="24"/>
      <c r="AJR897" s="24"/>
      <c r="AJS897" s="24"/>
      <c r="AJT897" s="24"/>
      <c r="AJU897" s="24"/>
      <c r="AJV897" s="24"/>
      <c r="AJW897" s="24"/>
      <c r="AJX897" s="24"/>
      <c r="AJY897" s="24"/>
      <c r="AJZ897" s="24"/>
      <c r="AKA897" s="24"/>
      <c r="AKB897" s="24"/>
      <c r="AKC897" s="24"/>
      <c r="AKD897" s="24"/>
      <c r="AKE897" s="24"/>
      <c r="AKF897" s="24"/>
      <c r="AKG897" s="24"/>
      <c r="AKH897" s="24"/>
      <c r="AKI897" s="24"/>
      <c r="AKJ897" s="24"/>
      <c r="AKK897" s="24"/>
      <c r="AKL897" s="24"/>
      <c r="AKM897" s="24"/>
      <c r="AKN897" s="24"/>
      <c r="AKO897" s="24"/>
      <c r="AKP897" s="24"/>
      <c r="AKQ897" s="24"/>
      <c r="AKR897" s="24"/>
      <c r="AKS897" s="24"/>
      <c r="AKT897" s="24"/>
      <c r="AKU897" s="24"/>
      <c r="AKV897" s="24"/>
      <c r="AKW897" s="24"/>
      <c r="AKX897" s="24"/>
      <c r="AKY897" s="24"/>
      <c r="AKZ897" s="24"/>
      <c r="ALA897" s="24"/>
      <c r="ALB897" s="24"/>
      <c r="ALC897" s="24"/>
      <c r="ALD897" s="24"/>
      <c r="ALE897" s="24"/>
      <c r="ALF897" s="24"/>
      <c r="ALG897" s="24"/>
      <c r="ALH897" s="24"/>
      <c r="ALI897" s="24"/>
      <c r="ALJ897" s="24"/>
      <c r="ALK897" s="24"/>
      <c r="ALL897" s="24"/>
      <c r="ALM897" s="24"/>
      <c r="ALN897" s="24"/>
      <c r="ALO897" s="24"/>
      <c r="ALP897" s="24"/>
      <c r="ALQ897" s="24"/>
      <c r="ALR897" s="24"/>
      <c r="ALS897" s="24"/>
      <c r="ALT897" s="24"/>
      <c r="ALU897" s="24"/>
      <c r="ALV897" s="24"/>
      <c r="ALW897" s="24"/>
      <c r="ALX897" s="24"/>
      <c r="ALY897" s="24"/>
      <c r="ALZ897" s="24"/>
      <c r="AMA897" s="24"/>
      <c r="AMB897" s="24"/>
      <c r="AMC897" s="24"/>
      <c r="AMD897" s="24"/>
      <c r="AME897" s="24"/>
      <c r="AMF897" s="24"/>
      <c r="AMG897" s="24"/>
      <c r="AMH897" s="24"/>
      <c r="AMI897" s="24"/>
      <c r="AMJ897" s="24"/>
      <c r="AMK897" s="24"/>
      <c r="AML897" s="24"/>
      <c r="AMM897" s="24"/>
      <c r="AMN897" s="24"/>
      <c r="AMO897" s="24"/>
      <c r="AMP897" s="24"/>
      <c r="AMQ897" s="24"/>
      <c r="AMR897" s="24"/>
      <c r="AMS897" s="24"/>
      <c r="AMT897" s="24"/>
      <c r="AMU897" s="24"/>
      <c r="AMV897" s="24"/>
      <c r="AMW897" s="24"/>
      <c r="AMX897" s="24"/>
      <c r="AMY897" s="24"/>
      <c r="AMZ897" s="24"/>
      <c r="ANA897" s="24"/>
      <c r="ANB897" s="24"/>
      <c r="ANC897" s="24"/>
      <c r="AND897" s="24"/>
      <c r="ANE897" s="24"/>
      <c r="ANF897" s="24"/>
      <c r="ANG897" s="24"/>
      <c r="ANH897" s="24"/>
      <c r="ANI897" s="24"/>
      <c r="ANJ897" s="24"/>
      <c r="ANK897" s="24"/>
      <c r="ANL897" s="24"/>
      <c r="ANM897" s="24"/>
      <c r="ANN897" s="24"/>
      <c r="ANO897" s="24"/>
      <c r="ANP897" s="24"/>
      <c r="ANQ897" s="24"/>
      <c r="ANR897" s="24"/>
      <c r="ANS897" s="24"/>
      <c r="ANT897" s="24"/>
      <c r="ANU897" s="24"/>
      <c r="ANV897" s="24"/>
      <c r="ANW897" s="24"/>
      <c r="ANX897" s="24"/>
      <c r="ANY897" s="24"/>
      <c r="ANZ897" s="24"/>
      <c r="AOA897" s="24"/>
      <c r="AOB897" s="24"/>
      <c r="AOC897" s="24"/>
      <c r="AOD897" s="24"/>
      <c r="AOE897" s="24"/>
      <c r="AOF897" s="24"/>
      <c r="AOG897" s="24"/>
      <c r="AOH897" s="24"/>
      <c r="AOI897" s="24"/>
      <c r="AOJ897" s="24"/>
      <c r="AOK897" s="24"/>
      <c r="AOL897" s="24"/>
      <c r="AOM897" s="24"/>
      <c r="AON897" s="24"/>
      <c r="AOO897" s="24"/>
      <c r="AOP897" s="24"/>
      <c r="AOQ897" s="24"/>
      <c r="AOR897" s="24"/>
      <c r="AOS897" s="24"/>
      <c r="AOT897" s="24"/>
      <c r="AOU897" s="24"/>
      <c r="AOV897" s="24"/>
      <c r="AOW897" s="24"/>
      <c r="AOX897" s="24"/>
      <c r="AOY897" s="24"/>
      <c r="AOZ897" s="24"/>
      <c r="APA897" s="24"/>
      <c r="APB897" s="24"/>
      <c r="APC897" s="24"/>
      <c r="APD897" s="24"/>
      <c r="APE897" s="24"/>
      <c r="APF897" s="24"/>
      <c r="APG897" s="24"/>
      <c r="APH897" s="24"/>
      <c r="API897" s="24"/>
      <c r="APJ897" s="24"/>
      <c r="APK897" s="24"/>
      <c r="APL897" s="24"/>
      <c r="APM897" s="24"/>
      <c r="APN897" s="24"/>
      <c r="APO897" s="24"/>
      <c r="APP897" s="24"/>
      <c r="APQ897" s="24"/>
      <c r="APR897" s="24"/>
      <c r="APS897" s="24"/>
      <c r="APT897" s="24"/>
      <c r="APU897" s="24"/>
      <c r="APV897" s="24"/>
      <c r="APW897" s="24"/>
      <c r="APX897" s="24"/>
      <c r="APY897" s="24"/>
      <c r="APZ897" s="24"/>
      <c r="AQA897" s="24"/>
      <c r="AQB897" s="24"/>
      <c r="AQC897" s="24"/>
      <c r="AQD897" s="24"/>
      <c r="AQE897" s="24"/>
      <c r="AQF897" s="24"/>
      <c r="AQG897" s="24"/>
      <c r="AQH897" s="24"/>
      <c r="AQI897" s="24"/>
      <c r="AQJ897" s="24"/>
      <c r="AQK897" s="24"/>
      <c r="AQL897" s="24"/>
      <c r="AQM897" s="24"/>
      <c r="AQN897" s="24"/>
      <c r="AQO897" s="24"/>
      <c r="AQP897" s="24"/>
      <c r="AQQ897" s="24"/>
      <c r="AQR897" s="24"/>
      <c r="AQS897" s="24"/>
      <c r="AQT897" s="24"/>
      <c r="AQU897" s="24"/>
      <c r="AQV897" s="24"/>
      <c r="AQW897" s="24"/>
      <c r="AQX897" s="24"/>
      <c r="AQY897" s="24"/>
      <c r="AQZ897" s="24"/>
      <c r="ARA897" s="24"/>
      <c r="ARB897" s="24"/>
      <c r="ARC897" s="24"/>
      <c r="ARD897" s="24"/>
      <c r="ARE897" s="24"/>
      <c r="ARF897" s="24"/>
      <c r="ARG897" s="24"/>
      <c r="ARH897" s="24"/>
      <c r="ARI897" s="24"/>
      <c r="ARJ897" s="24"/>
      <c r="ARK897" s="24"/>
      <c r="ARL897" s="24"/>
      <c r="ARM897" s="24"/>
      <c r="ARN897" s="24"/>
      <c r="ARO897" s="24"/>
      <c r="ARP897" s="24"/>
      <c r="ARQ897" s="24"/>
      <c r="ARR897" s="24"/>
      <c r="ARS897" s="24"/>
      <c r="ART897" s="24"/>
      <c r="ARU897" s="24"/>
      <c r="ARV897" s="24"/>
      <c r="ARW897" s="24"/>
      <c r="ARX897" s="24"/>
      <c r="ARY897" s="24"/>
      <c r="ARZ897" s="24"/>
      <c r="ASA897" s="24"/>
      <c r="ASB897" s="24"/>
      <c r="ASC897" s="24"/>
      <c r="ASD897" s="24"/>
      <c r="ASE897" s="24"/>
      <c r="ASF897" s="24"/>
      <c r="ASG897" s="24"/>
      <c r="ASH897" s="24"/>
      <c r="ASI897" s="24"/>
      <c r="ASJ897" s="24"/>
      <c r="ASK897" s="24"/>
      <c r="ASL897" s="24"/>
      <c r="ASM897" s="24"/>
      <c r="ASN897" s="24"/>
      <c r="ASO897" s="24"/>
      <c r="ASP897" s="24"/>
      <c r="ASQ897" s="24"/>
      <c r="ASR897" s="24"/>
      <c r="ASS897" s="24"/>
      <c r="AST897" s="24"/>
      <c r="ASU897" s="24"/>
      <c r="ASV897" s="24"/>
      <c r="ASW897" s="24"/>
      <c r="ASX897" s="24"/>
      <c r="ASY897" s="24"/>
      <c r="ASZ897" s="24"/>
      <c r="ATA897" s="24"/>
      <c r="ATB897" s="24"/>
      <c r="ATC897" s="24"/>
      <c r="ATD897" s="24"/>
      <c r="ATE897" s="24"/>
      <c r="ATF897" s="24"/>
      <c r="ATG897" s="24"/>
      <c r="ATH897" s="24"/>
      <c r="ATI897" s="24"/>
      <c r="ATJ897" s="24"/>
      <c r="ATK897" s="24"/>
      <c r="ATL897" s="24"/>
      <c r="ATM897" s="24"/>
      <c r="ATN897" s="24"/>
      <c r="ATO897" s="24"/>
      <c r="ATP897" s="24"/>
      <c r="ATQ897" s="24"/>
      <c r="ATR897" s="24"/>
      <c r="ATS897" s="24"/>
      <c r="ATT897" s="24"/>
      <c r="ATU897" s="24"/>
      <c r="ATV897" s="24"/>
      <c r="ATW897" s="24"/>
      <c r="ATX897" s="24"/>
      <c r="ATY897" s="24"/>
      <c r="ATZ897" s="24"/>
      <c r="AUA897" s="24"/>
      <c r="AUB897" s="24"/>
      <c r="AUC897" s="24"/>
      <c r="AUD897" s="24"/>
      <c r="AUE897" s="24"/>
      <c r="AUF897" s="24"/>
      <c r="AUG897" s="24"/>
      <c r="AUH897" s="24"/>
      <c r="AUI897" s="24"/>
      <c r="AUJ897" s="24"/>
      <c r="AUK897" s="24"/>
      <c r="AUL897" s="24"/>
      <c r="AUM897" s="24"/>
      <c r="AUN897" s="24"/>
      <c r="AUO897" s="24"/>
      <c r="AUP897" s="24"/>
      <c r="AUQ897" s="24"/>
      <c r="AUR897" s="24"/>
      <c r="AUS897" s="24"/>
      <c r="AUT897" s="24"/>
      <c r="AUU897" s="24"/>
      <c r="AUV897" s="24"/>
      <c r="AUW897" s="24"/>
      <c r="AUX897" s="24"/>
      <c r="AUY897" s="24"/>
      <c r="AUZ897" s="24"/>
      <c r="AVA897" s="24"/>
      <c r="AVB897" s="24"/>
      <c r="AVC897" s="24"/>
      <c r="AVD897" s="24"/>
      <c r="AVE897" s="24"/>
      <c r="AVF897" s="24"/>
      <c r="AVG897" s="24"/>
      <c r="AVH897" s="24"/>
      <c r="AVI897" s="24"/>
      <c r="AVJ897" s="24"/>
      <c r="AVK897" s="24"/>
      <c r="AVL897" s="24"/>
      <c r="AVM897" s="24"/>
      <c r="AVN897" s="24"/>
      <c r="AVO897" s="24"/>
      <c r="AVP897" s="24"/>
      <c r="AVQ897" s="24"/>
      <c r="AVR897" s="24"/>
      <c r="AVS897" s="24"/>
      <c r="AVT897" s="24"/>
      <c r="AVU897" s="24"/>
      <c r="AVV897" s="24"/>
      <c r="AVW897" s="24"/>
      <c r="AVX897" s="24"/>
      <c r="AVY897" s="24"/>
      <c r="AVZ897" s="24"/>
      <c r="AWA897" s="24"/>
      <c r="AWB897" s="24"/>
      <c r="AWC897" s="24"/>
      <c r="AWD897" s="24"/>
      <c r="AWE897" s="24"/>
      <c r="AWF897" s="24"/>
      <c r="AWG897" s="24"/>
      <c r="AWH897" s="24"/>
      <c r="AWI897" s="24"/>
      <c r="AWJ897" s="24"/>
      <c r="AWK897" s="24"/>
      <c r="AWL897" s="24"/>
      <c r="AWM897" s="24"/>
      <c r="AWN897" s="24"/>
      <c r="AWO897" s="24"/>
      <c r="AWP897" s="24"/>
      <c r="AWQ897" s="24"/>
      <c r="AWR897" s="24"/>
      <c r="AWS897" s="24"/>
      <c r="AWT897" s="24"/>
      <c r="AWU897" s="24"/>
      <c r="AWV897" s="24"/>
      <c r="AWW897" s="24"/>
      <c r="AWX897" s="24"/>
      <c r="AWY897" s="24"/>
      <c r="AWZ897" s="24"/>
      <c r="AXA897" s="24"/>
      <c r="AXB897" s="24"/>
      <c r="AXC897" s="24"/>
      <c r="AXD897" s="24"/>
      <c r="AXE897" s="24"/>
      <c r="AXF897" s="24"/>
      <c r="AXG897" s="24"/>
      <c r="AXH897" s="24"/>
      <c r="AXI897" s="24"/>
      <c r="AXJ897" s="24"/>
      <c r="AXK897" s="24"/>
      <c r="AXL897" s="24"/>
      <c r="AXM897" s="24"/>
      <c r="AXN897" s="24"/>
      <c r="AXO897" s="24"/>
      <c r="AXP897" s="24"/>
      <c r="AXQ897" s="24"/>
      <c r="AXR897" s="24"/>
      <c r="AXS897" s="24"/>
      <c r="AXT897" s="24"/>
      <c r="AXU897" s="24"/>
      <c r="AXV897" s="24"/>
      <c r="AXW897" s="24"/>
      <c r="AXX897" s="24"/>
      <c r="AXY897" s="24"/>
      <c r="AXZ897" s="24"/>
      <c r="AYA897" s="24"/>
      <c r="AYB897" s="24"/>
      <c r="AYC897" s="24"/>
      <c r="AYD897" s="24"/>
      <c r="AYE897" s="24"/>
      <c r="AYF897" s="24"/>
      <c r="AYG897" s="24"/>
      <c r="AYH897" s="24"/>
      <c r="AYI897" s="24"/>
      <c r="AYJ897" s="24"/>
      <c r="AYK897" s="24"/>
      <c r="AYL897" s="24"/>
      <c r="AYM897" s="24"/>
      <c r="AYN897" s="24"/>
      <c r="AYO897" s="24"/>
      <c r="AYP897" s="24"/>
      <c r="AYQ897" s="24"/>
      <c r="AYR897" s="24"/>
      <c r="AYS897" s="24"/>
      <c r="AYT897" s="24"/>
      <c r="AYU897" s="24"/>
      <c r="AYV897" s="24"/>
      <c r="AYW897" s="24"/>
      <c r="AYX897" s="24"/>
      <c r="AYY897" s="24"/>
      <c r="AYZ897" s="24"/>
      <c r="AZA897" s="24"/>
      <c r="AZB897" s="24"/>
      <c r="AZC897" s="24"/>
      <c r="AZD897" s="24"/>
      <c r="AZE897" s="24"/>
      <c r="AZF897" s="24"/>
      <c r="AZG897" s="24"/>
      <c r="AZH897" s="24"/>
      <c r="AZI897" s="24"/>
      <c r="AZJ897" s="24"/>
      <c r="AZK897" s="24"/>
      <c r="AZL897" s="24"/>
      <c r="AZM897" s="24"/>
      <c r="AZN897" s="24"/>
      <c r="AZO897" s="24"/>
      <c r="AZP897" s="24"/>
      <c r="AZQ897" s="24"/>
      <c r="AZR897" s="24"/>
      <c r="AZS897" s="24"/>
      <c r="AZT897" s="24"/>
      <c r="AZU897" s="24"/>
      <c r="AZV897" s="24"/>
      <c r="AZW897" s="24"/>
      <c r="AZX897" s="24"/>
      <c r="AZY897" s="24"/>
      <c r="AZZ897" s="24"/>
      <c r="BAA897" s="24"/>
      <c r="BAB897" s="24"/>
      <c r="BAC897" s="24"/>
      <c r="BAD897" s="24"/>
      <c r="BAE897" s="24"/>
      <c r="BAF897" s="24"/>
      <c r="BAG897" s="24"/>
      <c r="BAH897" s="24"/>
      <c r="BAI897" s="24"/>
      <c r="BAJ897" s="24"/>
      <c r="BAK897" s="24"/>
      <c r="BAL897" s="24"/>
      <c r="BAM897" s="24"/>
      <c r="BAN897" s="24"/>
      <c r="BAO897" s="24"/>
      <c r="BAP897" s="24"/>
    </row>
    <row r="898" spans="1:1394" s="19" customFormat="1" x14ac:dyDescent="0.25">
      <c r="A898" s="19" t="str">
        <f>IF(YEAR(G898)=2024,#REF!,"")</f>
        <v/>
      </c>
      <c r="B898" s="19" t="str">
        <f>IF(YEAR(G898)=2025,#REF!,"")</f>
        <v/>
      </c>
      <c r="C898" s="19" t="str">
        <f t="shared" si="70"/>
        <v>Afternoon45199</v>
      </c>
      <c r="D898" s="19" t="str">
        <f>IF('by region'!$C$2="Any","Any",'Turf only'!V898)&amp;M898&amp;IF('by region'!$I$2="Any","Any",N898)&amp;G898</f>
        <v>AnyFlatAny45199</v>
      </c>
      <c r="E898" s="19" t="e">
        <f>IF(I898=#REF!,'Turf only'!G898,"")</f>
        <v>#REF!</v>
      </c>
      <c r="F898" s="19" t="e">
        <f t="shared" si="71"/>
        <v>#REF!</v>
      </c>
      <c r="G898" s="15">
        <v>45199</v>
      </c>
      <c r="H898" s="16" t="s">
        <v>37</v>
      </c>
      <c r="I898" s="16" t="s">
        <v>88</v>
      </c>
      <c r="J898" s="16" t="s">
        <v>9</v>
      </c>
      <c r="K898" s="14" t="s">
        <v>10</v>
      </c>
      <c r="L898" s="14" t="s">
        <v>17</v>
      </c>
      <c r="M898" s="16" t="s">
        <v>25</v>
      </c>
      <c r="N898" s="16" t="s">
        <v>13</v>
      </c>
      <c r="O898" s="16" t="s">
        <v>21</v>
      </c>
      <c r="P898" s="23">
        <f t="shared" si="72"/>
        <v>1</v>
      </c>
      <c r="Q898" s="23" cm="1">
        <f t="array" ref="Q898">SUMPRODUCT(($G$2:$G$2765=G898)*(P898&gt;$P$2:$P$2765))+1</f>
        <v>1</v>
      </c>
      <c r="R898" s="23" t="e">
        <f>(Q898*100000)+#REF!</f>
        <v>#REF!</v>
      </c>
      <c r="S898" s="19" t="e" cm="1">
        <f t="array" ref="S898">SUMPRODUCT(($G$2:$G$2765=G898)*(R898&gt;$R$2:$R$2765))+1</f>
        <v>#REF!</v>
      </c>
      <c r="T898" s="19" t="str">
        <f t="shared" si="73"/>
        <v xml:space="preserve">CHESTER </v>
      </c>
      <c r="U898" s="19">
        <v>0</v>
      </c>
      <c r="V898" s="19" t="s">
        <v>17</v>
      </c>
      <c r="W898" s="19">
        <f t="shared" si="74"/>
        <v>2023</v>
      </c>
      <c r="X898" s="24"/>
      <c r="Y898" s="24"/>
      <c r="Z898" s="24"/>
      <c r="AA898" s="24"/>
      <c r="AB898" s="24"/>
      <c r="AC898" s="24"/>
      <c r="AD898" s="24"/>
      <c r="AE898" s="24"/>
      <c r="AF898" s="24"/>
      <c r="AG898" s="24"/>
      <c r="AH898" s="24"/>
      <c r="AI898" s="24"/>
      <c r="AJ898" s="24"/>
      <c r="AK898" s="24"/>
      <c r="AL898" s="24"/>
      <c r="AM898" s="24"/>
      <c r="AN898" s="24"/>
      <c r="AO898" s="24"/>
      <c r="AP898" s="24"/>
      <c r="AQ898" s="24"/>
      <c r="AR898" s="24"/>
      <c r="AS898" s="24"/>
      <c r="AT898" s="24"/>
      <c r="AU898" s="24"/>
      <c r="AV898" s="24"/>
      <c r="AW898" s="24"/>
      <c r="AX898" s="24"/>
      <c r="AY898" s="24"/>
      <c r="AZ898" s="24"/>
      <c r="BA898" s="24"/>
      <c r="BB898" s="24"/>
      <c r="BC898" s="24"/>
      <c r="BD898" s="24"/>
      <c r="BE898" s="24"/>
      <c r="BF898" s="24"/>
      <c r="BG898" s="24"/>
      <c r="BH898" s="24"/>
      <c r="BI898" s="24"/>
      <c r="BJ898" s="24"/>
      <c r="BK898" s="24"/>
      <c r="BL898" s="24"/>
      <c r="BM898" s="24"/>
      <c r="BN898" s="24"/>
      <c r="BO898" s="24"/>
      <c r="BP898" s="24"/>
      <c r="BQ898" s="24"/>
      <c r="BR898" s="24"/>
      <c r="BS898" s="24"/>
      <c r="BT898" s="24"/>
      <c r="BU898" s="24"/>
      <c r="BV898" s="24"/>
      <c r="BW898" s="24"/>
      <c r="BX898" s="24"/>
      <c r="BY898" s="24"/>
      <c r="BZ898" s="24"/>
      <c r="CA898" s="24"/>
      <c r="CB898" s="24"/>
      <c r="CC898" s="24"/>
      <c r="CD898" s="24"/>
      <c r="CE898" s="24"/>
      <c r="CF898" s="24"/>
      <c r="CG898" s="24"/>
      <c r="CH898" s="24"/>
      <c r="CI898" s="24"/>
      <c r="CJ898" s="24"/>
      <c r="CK898" s="24"/>
      <c r="CL898" s="24"/>
      <c r="CM898" s="24"/>
      <c r="CN898" s="24"/>
      <c r="CO898" s="24"/>
      <c r="CP898" s="24"/>
      <c r="CQ898" s="24"/>
      <c r="CR898" s="24"/>
      <c r="CS898" s="24"/>
      <c r="CT898" s="24"/>
      <c r="CU898" s="24"/>
      <c r="CV898" s="24"/>
      <c r="CW898" s="24"/>
      <c r="CX898" s="24"/>
      <c r="CY898" s="24"/>
      <c r="CZ898" s="24"/>
      <c r="DA898" s="24"/>
      <c r="DB898" s="24"/>
      <c r="DC898" s="24"/>
      <c r="DD898" s="24"/>
      <c r="DE898" s="24"/>
      <c r="DF898" s="24"/>
      <c r="DG898" s="24"/>
      <c r="DH898" s="24"/>
      <c r="DI898" s="24"/>
      <c r="DJ898" s="24"/>
      <c r="DK898" s="24"/>
      <c r="DL898" s="24"/>
      <c r="DM898" s="24"/>
      <c r="DN898" s="24"/>
      <c r="DO898" s="24"/>
      <c r="DP898" s="24"/>
      <c r="DQ898" s="24"/>
      <c r="DR898" s="24"/>
      <c r="DS898" s="24"/>
      <c r="DT898" s="24"/>
      <c r="DU898" s="24"/>
      <c r="DV898" s="24"/>
      <c r="DW898" s="24"/>
      <c r="DX898" s="24"/>
      <c r="DY898" s="24"/>
      <c r="DZ898" s="24"/>
      <c r="EA898" s="24"/>
      <c r="EB898" s="24"/>
      <c r="EC898" s="24"/>
      <c r="ED898" s="24"/>
      <c r="EE898" s="24"/>
      <c r="EF898" s="24"/>
      <c r="EG898" s="24"/>
      <c r="EH898" s="24"/>
      <c r="EI898" s="24"/>
      <c r="EJ898" s="24"/>
      <c r="EK898" s="24"/>
      <c r="EL898" s="24"/>
      <c r="EM898" s="24"/>
      <c r="EN898" s="24"/>
      <c r="EO898" s="24"/>
      <c r="EP898" s="24"/>
      <c r="EQ898" s="24"/>
      <c r="ER898" s="24"/>
      <c r="ES898" s="24"/>
      <c r="ET898" s="24"/>
      <c r="EU898" s="24"/>
      <c r="EV898" s="24"/>
      <c r="EW898" s="24"/>
      <c r="EX898" s="24"/>
      <c r="EY898" s="24"/>
      <c r="EZ898" s="24"/>
      <c r="FA898" s="24"/>
      <c r="FB898" s="24"/>
      <c r="FC898" s="24"/>
      <c r="FD898" s="24"/>
      <c r="FE898" s="24"/>
      <c r="FF898" s="24"/>
      <c r="FG898" s="24"/>
      <c r="FH898" s="24"/>
      <c r="FI898" s="24"/>
      <c r="FJ898" s="24"/>
      <c r="FK898" s="24"/>
      <c r="FL898" s="24"/>
      <c r="FM898" s="24"/>
      <c r="FN898" s="24"/>
      <c r="FO898" s="24"/>
      <c r="FP898" s="24"/>
      <c r="FQ898" s="24"/>
      <c r="FR898" s="24"/>
      <c r="FS898" s="24"/>
      <c r="FT898" s="24"/>
      <c r="FU898" s="24"/>
      <c r="FV898" s="24"/>
      <c r="FW898" s="24"/>
      <c r="FX898" s="24"/>
      <c r="FY898" s="24"/>
      <c r="FZ898" s="24"/>
      <c r="GA898" s="24"/>
      <c r="GB898" s="24"/>
      <c r="GC898" s="24"/>
      <c r="GD898" s="24"/>
      <c r="GE898" s="24"/>
      <c r="GF898" s="24"/>
      <c r="GG898" s="24"/>
      <c r="GH898" s="24"/>
      <c r="GI898" s="24"/>
      <c r="GJ898" s="24"/>
      <c r="GK898" s="24"/>
      <c r="GL898" s="24"/>
      <c r="GM898" s="24"/>
      <c r="GN898" s="24"/>
      <c r="GO898" s="24"/>
      <c r="GP898" s="24"/>
      <c r="GQ898" s="24"/>
      <c r="GR898" s="24"/>
      <c r="GS898" s="24"/>
      <c r="GT898" s="24"/>
      <c r="GU898" s="24"/>
      <c r="GV898" s="24"/>
      <c r="GW898" s="24"/>
      <c r="GX898" s="24"/>
      <c r="GY898" s="24"/>
      <c r="GZ898" s="24"/>
      <c r="HA898" s="24"/>
      <c r="HB898" s="24"/>
      <c r="HC898" s="24"/>
      <c r="HD898" s="24"/>
      <c r="HE898" s="24"/>
      <c r="HF898" s="24"/>
      <c r="HG898" s="24"/>
      <c r="HH898" s="24"/>
      <c r="HI898" s="24"/>
      <c r="HJ898" s="24"/>
      <c r="HK898" s="24"/>
      <c r="HL898" s="24"/>
      <c r="HM898" s="24"/>
      <c r="HN898" s="24"/>
      <c r="HO898" s="24"/>
      <c r="HP898" s="24"/>
      <c r="HQ898" s="24"/>
      <c r="HR898" s="24"/>
      <c r="HS898" s="24"/>
      <c r="HT898" s="24"/>
      <c r="HU898" s="24"/>
      <c r="HV898" s="24"/>
      <c r="HW898" s="24"/>
      <c r="HX898" s="24"/>
      <c r="HY898" s="24"/>
      <c r="HZ898" s="24"/>
      <c r="IA898" s="24"/>
      <c r="IB898" s="24"/>
      <c r="IC898" s="24"/>
      <c r="ID898" s="24"/>
      <c r="IE898" s="24"/>
      <c r="IF898" s="24"/>
      <c r="IG898" s="24"/>
      <c r="IH898" s="24"/>
      <c r="II898" s="24"/>
      <c r="IJ898" s="24"/>
      <c r="IK898" s="24"/>
      <c r="IL898" s="24"/>
      <c r="IM898" s="24"/>
      <c r="IN898" s="24"/>
      <c r="IO898" s="24"/>
      <c r="IP898" s="24"/>
      <c r="IQ898" s="24"/>
      <c r="IR898" s="24"/>
      <c r="IS898" s="24"/>
      <c r="IT898" s="24"/>
      <c r="IU898" s="24"/>
      <c r="IV898" s="24"/>
      <c r="IW898" s="24"/>
      <c r="IX898" s="24"/>
      <c r="IY898" s="24"/>
      <c r="IZ898" s="24"/>
      <c r="JA898" s="24"/>
      <c r="JB898" s="24"/>
      <c r="JC898" s="24"/>
      <c r="JD898" s="24"/>
      <c r="JE898" s="24"/>
      <c r="JF898" s="24"/>
      <c r="JG898" s="24"/>
      <c r="JH898" s="24"/>
      <c r="JI898" s="24"/>
      <c r="JJ898" s="24"/>
      <c r="JK898" s="24"/>
      <c r="JL898" s="24"/>
      <c r="JM898" s="24"/>
      <c r="JN898" s="24"/>
      <c r="JO898" s="24"/>
      <c r="JP898" s="24"/>
      <c r="JQ898" s="24"/>
      <c r="JR898" s="24"/>
      <c r="JS898" s="24"/>
      <c r="JT898" s="24"/>
      <c r="JU898" s="24"/>
      <c r="JV898" s="24"/>
      <c r="JW898" s="24"/>
      <c r="JX898" s="24"/>
      <c r="JY898" s="24"/>
      <c r="JZ898" s="24"/>
      <c r="KA898" s="24"/>
      <c r="KB898" s="24"/>
      <c r="KC898" s="24"/>
      <c r="KD898" s="24"/>
      <c r="KE898" s="24"/>
      <c r="KF898" s="24"/>
      <c r="KG898" s="24"/>
      <c r="KH898" s="24"/>
      <c r="KI898" s="24"/>
      <c r="KJ898" s="24"/>
      <c r="KK898" s="24"/>
      <c r="KL898" s="24"/>
      <c r="KM898" s="24"/>
      <c r="KN898" s="24"/>
      <c r="KO898" s="24"/>
      <c r="KP898" s="24"/>
      <c r="KQ898" s="24"/>
      <c r="KR898" s="24"/>
      <c r="KS898" s="24"/>
      <c r="KT898" s="24"/>
      <c r="KU898" s="24"/>
      <c r="KV898" s="24"/>
      <c r="KW898" s="24"/>
      <c r="KX898" s="24"/>
      <c r="KY898" s="24"/>
      <c r="KZ898" s="24"/>
      <c r="LA898" s="24"/>
      <c r="LB898" s="24"/>
      <c r="LC898" s="24"/>
      <c r="LD898" s="24"/>
      <c r="LE898" s="24"/>
      <c r="LF898" s="24"/>
      <c r="LG898" s="24"/>
      <c r="LH898" s="24"/>
      <c r="LI898" s="24"/>
      <c r="LJ898" s="24"/>
      <c r="LK898" s="24"/>
      <c r="LL898" s="24"/>
      <c r="LM898" s="24"/>
      <c r="LN898" s="24"/>
      <c r="LO898" s="24"/>
      <c r="LP898" s="24"/>
      <c r="LQ898" s="24"/>
      <c r="LR898" s="24"/>
      <c r="LS898" s="24"/>
      <c r="LT898" s="24"/>
      <c r="LU898" s="24"/>
      <c r="LV898" s="24"/>
      <c r="LW898" s="24"/>
      <c r="LX898" s="24"/>
      <c r="LY898" s="24"/>
      <c r="LZ898" s="24"/>
      <c r="MA898" s="24"/>
      <c r="MB898" s="24"/>
      <c r="MC898" s="24"/>
      <c r="MD898" s="24"/>
      <c r="ME898" s="24"/>
      <c r="MF898" s="24"/>
      <c r="MG898" s="24"/>
      <c r="MH898" s="24"/>
      <c r="MI898" s="24"/>
      <c r="MJ898" s="24"/>
      <c r="MK898" s="24"/>
      <c r="ML898" s="24"/>
      <c r="MM898" s="24"/>
      <c r="MN898" s="24"/>
      <c r="MO898" s="24"/>
      <c r="MP898" s="24"/>
      <c r="MQ898" s="24"/>
      <c r="MR898" s="24"/>
      <c r="MS898" s="24"/>
      <c r="MT898" s="24"/>
      <c r="MU898" s="24"/>
      <c r="MV898" s="24"/>
      <c r="MW898" s="24"/>
      <c r="MX898" s="24"/>
      <c r="MY898" s="24"/>
      <c r="MZ898" s="24"/>
      <c r="NA898" s="24"/>
      <c r="NB898" s="24"/>
      <c r="NC898" s="24"/>
      <c r="ND898" s="24"/>
      <c r="NE898" s="24"/>
      <c r="NF898" s="24"/>
      <c r="NG898" s="24"/>
      <c r="NH898" s="24"/>
      <c r="NI898" s="24"/>
      <c r="NJ898" s="24"/>
      <c r="NK898" s="24"/>
      <c r="NL898" s="24"/>
      <c r="NM898" s="24"/>
      <c r="NN898" s="24"/>
      <c r="NO898" s="24"/>
      <c r="NP898" s="24"/>
      <c r="NQ898" s="24"/>
      <c r="NR898" s="24"/>
      <c r="NS898" s="24"/>
      <c r="NT898" s="24"/>
      <c r="NU898" s="24"/>
      <c r="NV898" s="24"/>
      <c r="NW898" s="24"/>
      <c r="NX898" s="24"/>
      <c r="NY898" s="24"/>
      <c r="NZ898" s="24"/>
      <c r="OA898" s="24"/>
      <c r="OB898" s="24"/>
      <c r="OC898" s="24"/>
      <c r="OD898" s="24"/>
      <c r="OE898" s="24"/>
      <c r="OF898" s="24"/>
      <c r="OG898" s="24"/>
      <c r="OH898" s="24"/>
      <c r="OI898" s="24"/>
      <c r="OJ898" s="24"/>
      <c r="OK898" s="24"/>
      <c r="OL898" s="24"/>
      <c r="OM898" s="24"/>
      <c r="ON898" s="24"/>
      <c r="OO898" s="24"/>
      <c r="OP898" s="24"/>
      <c r="OQ898" s="24"/>
      <c r="OR898" s="24"/>
      <c r="OS898" s="24"/>
      <c r="OT898" s="24"/>
      <c r="OU898" s="24"/>
      <c r="OV898" s="24"/>
      <c r="OW898" s="24"/>
      <c r="OX898" s="24"/>
      <c r="OY898" s="24"/>
      <c r="OZ898" s="24"/>
      <c r="PA898" s="24"/>
      <c r="PB898" s="24"/>
      <c r="PC898" s="24"/>
      <c r="PD898" s="24"/>
      <c r="PE898" s="24"/>
      <c r="PF898" s="24"/>
      <c r="PG898" s="24"/>
      <c r="PH898" s="24"/>
      <c r="PI898" s="24"/>
      <c r="PJ898" s="24"/>
      <c r="PK898" s="24"/>
      <c r="PL898" s="24"/>
      <c r="PM898" s="24"/>
      <c r="PN898" s="24"/>
      <c r="PO898" s="24"/>
      <c r="PP898" s="24"/>
      <c r="PQ898" s="24"/>
      <c r="PR898" s="24"/>
      <c r="PS898" s="24"/>
      <c r="PT898" s="24"/>
      <c r="PU898" s="24"/>
      <c r="PV898" s="24"/>
      <c r="PW898" s="24"/>
      <c r="PX898" s="24"/>
      <c r="PY898" s="24"/>
      <c r="PZ898" s="24"/>
      <c r="QA898" s="24"/>
      <c r="QB898" s="24"/>
      <c r="QC898" s="24"/>
      <c r="QD898" s="24"/>
      <c r="QE898" s="24"/>
      <c r="QF898" s="24"/>
      <c r="QG898" s="24"/>
      <c r="QH898" s="24"/>
      <c r="QI898" s="24"/>
      <c r="QJ898" s="24"/>
      <c r="QK898" s="24"/>
      <c r="QL898" s="24"/>
      <c r="QM898" s="24"/>
      <c r="QN898" s="24"/>
      <c r="QO898" s="24"/>
      <c r="QP898" s="24"/>
      <c r="QQ898" s="24"/>
      <c r="QR898" s="24"/>
      <c r="QS898" s="24"/>
      <c r="QT898" s="24"/>
      <c r="QU898" s="24"/>
      <c r="QV898" s="24"/>
      <c r="QW898" s="24"/>
      <c r="QX898" s="24"/>
      <c r="QY898" s="24"/>
      <c r="QZ898" s="24"/>
      <c r="RA898" s="24"/>
      <c r="RB898" s="24"/>
      <c r="RC898" s="24"/>
      <c r="RD898" s="24"/>
      <c r="RE898" s="24"/>
      <c r="RF898" s="24"/>
      <c r="RG898" s="24"/>
      <c r="RH898" s="24"/>
      <c r="RI898" s="24"/>
      <c r="RJ898" s="24"/>
      <c r="RK898" s="24"/>
      <c r="RL898" s="24"/>
      <c r="RM898" s="24"/>
      <c r="RN898" s="24"/>
      <c r="RO898" s="24"/>
      <c r="RP898" s="24"/>
      <c r="RQ898" s="24"/>
      <c r="RR898" s="24"/>
      <c r="RS898" s="24"/>
      <c r="RT898" s="24"/>
      <c r="RU898" s="24"/>
      <c r="RV898" s="24"/>
      <c r="RW898" s="24"/>
      <c r="RX898" s="24"/>
      <c r="RY898" s="24"/>
      <c r="RZ898" s="24"/>
      <c r="SA898" s="24"/>
      <c r="SB898" s="24"/>
      <c r="SC898" s="24"/>
      <c r="SD898" s="24"/>
      <c r="SE898" s="24"/>
      <c r="SF898" s="24"/>
      <c r="SG898" s="24"/>
      <c r="SH898" s="24"/>
      <c r="SI898" s="24"/>
      <c r="SJ898" s="24"/>
      <c r="SK898" s="24"/>
      <c r="SL898" s="24"/>
      <c r="SM898" s="24"/>
      <c r="SN898" s="24"/>
      <c r="SO898" s="24"/>
      <c r="SP898" s="24"/>
      <c r="SQ898" s="24"/>
      <c r="SR898" s="24"/>
      <c r="SS898" s="24"/>
      <c r="ST898" s="24"/>
      <c r="SU898" s="24"/>
      <c r="SV898" s="24"/>
      <c r="SW898" s="24"/>
      <c r="SX898" s="24"/>
      <c r="SY898" s="24"/>
      <c r="SZ898" s="24"/>
      <c r="TA898" s="24"/>
      <c r="TB898" s="24"/>
      <c r="TC898" s="24"/>
      <c r="TD898" s="24"/>
      <c r="TE898" s="24"/>
      <c r="TF898" s="24"/>
      <c r="TG898" s="24"/>
      <c r="TH898" s="24"/>
      <c r="TI898" s="24"/>
      <c r="TJ898" s="24"/>
      <c r="TK898" s="24"/>
      <c r="TL898" s="24"/>
      <c r="TM898" s="24"/>
      <c r="TN898" s="24"/>
      <c r="TO898" s="24"/>
      <c r="TP898" s="24"/>
      <c r="TQ898" s="24"/>
      <c r="TR898" s="24"/>
      <c r="TS898" s="24"/>
      <c r="TT898" s="24"/>
      <c r="TU898" s="24"/>
      <c r="TV898" s="24"/>
      <c r="TW898" s="24"/>
      <c r="TX898" s="24"/>
      <c r="TY898" s="24"/>
      <c r="TZ898" s="24"/>
      <c r="UA898" s="24"/>
      <c r="UB898" s="24"/>
      <c r="UC898" s="24"/>
      <c r="UD898" s="24"/>
      <c r="UE898" s="24"/>
      <c r="UF898" s="24"/>
      <c r="UG898" s="24"/>
      <c r="UH898" s="24"/>
      <c r="UI898" s="24"/>
      <c r="UJ898" s="24"/>
      <c r="UK898" s="24"/>
      <c r="UL898" s="24"/>
      <c r="UM898" s="24"/>
      <c r="UN898" s="24"/>
      <c r="UO898" s="24"/>
      <c r="UP898" s="24"/>
      <c r="UQ898" s="24"/>
      <c r="UR898" s="24"/>
      <c r="US898" s="24"/>
      <c r="UT898" s="24"/>
      <c r="UU898" s="24"/>
      <c r="UV898" s="24"/>
      <c r="UW898" s="24"/>
      <c r="UX898" s="24"/>
      <c r="UY898" s="24"/>
      <c r="UZ898" s="24"/>
      <c r="VA898" s="24"/>
      <c r="VB898" s="24"/>
      <c r="VC898" s="24"/>
      <c r="VD898" s="24"/>
      <c r="VE898" s="24"/>
      <c r="VF898" s="24"/>
      <c r="VG898" s="24"/>
      <c r="VH898" s="24"/>
      <c r="VI898" s="24"/>
      <c r="VJ898" s="24"/>
      <c r="VK898" s="24"/>
      <c r="VL898" s="24"/>
      <c r="VM898" s="24"/>
      <c r="VN898" s="24"/>
      <c r="VO898" s="24"/>
      <c r="VP898" s="24"/>
      <c r="VQ898" s="24"/>
      <c r="VR898" s="24"/>
      <c r="VS898" s="24"/>
      <c r="VT898" s="24"/>
      <c r="VU898" s="24"/>
      <c r="VV898" s="24"/>
      <c r="VW898" s="24"/>
      <c r="VX898" s="24"/>
      <c r="VY898" s="24"/>
      <c r="VZ898" s="24"/>
      <c r="WA898" s="24"/>
      <c r="WB898" s="24"/>
      <c r="WC898" s="24"/>
      <c r="WD898" s="24"/>
      <c r="WE898" s="24"/>
      <c r="WF898" s="24"/>
      <c r="WG898" s="24"/>
      <c r="WH898" s="24"/>
      <c r="WI898" s="24"/>
      <c r="WJ898" s="24"/>
      <c r="WK898" s="24"/>
      <c r="WL898" s="24"/>
      <c r="WM898" s="24"/>
      <c r="WN898" s="24"/>
      <c r="WO898" s="24"/>
      <c r="WP898" s="24"/>
      <c r="WQ898" s="24"/>
      <c r="WR898" s="24"/>
      <c r="WS898" s="24"/>
      <c r="WT898" s="24"/>
      <c r="WU898" s="24"/>
      <c r="WV898" s="24"/>
      <c r="WW898" s="24"/>
      <c r="WX898" s="24"/>
      <c r="WY898" s="24"/>
      <c r="WZ898" s="24"/>
      <c r="XA898" s="24"/>
      <c r="XB898" s="24"/>
      <c r="XC898" s="24"/>
      <c r="XD898" s="24"/>
      <c r="XE898" s="24"/>
      <c r="XF898" s="24"/>
      <c r="XG898" s="24"/>
      <c r="XH898" s="24"/>
      <c r="XI898" s="24"/>
      <c r="XJ898" s="24"/>
      <c r="XK898" s="24"/>
      <c r="XL898" s="24"/>
      <c r="XM898" s="24"/>
      <c r="XN898" s="24"/>
      <c r="XO898" s="24"/>
      <c r="XP898" s="24"/>
      <c r="XQ898" s="24"/>
      <c r="XR898" s="24"/>
      <c r="XS898" s="24"/>
      <c r="XT898" s="24"/>
      <c r="XU898" s="24"/>
      <c r="XV898" s="24"/>
      <c r="XW898" s="24"/>
      <c r="XX898" s="24"/>
      <c r="XY898" s="24"/>
      <c r="XZ898" s="24"/>
      <c r="YA898" s="24"/>
      <c r="YB898" s="24"/>
      <c r="YC898" s="24"/>
      <c r="YD898" s="24"/>
      <c r="YE898" s="24"/>
      <c r="YF898" s="24"/>
      <c r="YG898" s="24"/>
      <c r="YH898" s="24"/>
      <c r="YI898" s="24"/>
      <c r="YJ898" s="24"/>
      <c r="YK898" s="24"/>
      <c r="YL898" s="24"/>
      <c r="YM898" s="24"/>
      <c r="YN898" s="24"/>
      <c r="YO898" s="24"/>
      <c r="YP898" s="24"/>
      <c r="YQ898" s="24"/>
      <c r="YR898" s="24"/>
      <c r="YS898" s="24"/>
      <c r="YT898" s="24"/>
      <c r="YU898" s="24"/>
      <c r="YV898" s="24"/>
      <c r="YW898" s="24"/>
      <c r="YX898" s="24"/>
      <c r="YY898" s="24"/>
      <c r="YZ898" s="24"/>
      <c r="ZA898" s="24"/>
      <c r="ZB898" s="24"/>
      <c r="ZC898" s="24"/>
      <c r="ZD898" s="24"/>
      <c r="ZE898" s="24"/>
      <c r="ZF898" s="24"/>
      <c r="ZG898" s="24"/>
      <c r="ZH898" s="24"/>
      <c r="ZI898" s="24"/>
      <c r="ZJ898" s="24"/>
      <c r="ZK898" s="24"/>
      <c r="ZL898" s="24"/>
      <c r="ZM898" s="24"/>
      <c r="ZN898" s="24"/>
      <c r="ZO898" s="24"/>
      <c r="ZP898" s="24"/>
      <c r="ZQ898" s="24"/>
      <c r="ZR898" s="24"/>
      <c r="ZS898" s="24"/>
      <c r="ZT898" s="24"/>
      <c r="ZU898" s="24"/>
      <c r="ZV898" s="24"/>
      <c r="ZW898" s="24"/>
      <c r="ZX898" s="24"/>
      <c r="ZY898" s="24"/>
      <c r="ZZ898" s="24"/>
      <c r="AAA898" s="24"/>
      <c r="AAB898" s="24"/>
      <c r="AAC898" s="24"/>
      <c r="AAD898" s="24"/>
      <c r="AAE898" s="24"/>
      <c r="AAF898" s="24"/>
      <c r="AAG898" s="24"/>
      <c r="AAH898" s="24"/>
      <c r="AAI898" s="24"/>
      <c r="AAJ898" s="24"/>
      <c r="AAK898" s="24"/>
      <c r="AAL898" s="24"/>
      <c r="AAM898" s="24"/>
      <c r="AAN898" s="24"/>
      <c r="AAO898" s="24"/>
      <c r="AAP898" s="24"/>
      <c r="AAQ898" s="24"/>
      <c r="AAR898" s="24"/>
      <c r="AAS898" s="24"/>
      <c r="AAT898" s="24"/>
      <c r="AAU898" s="24"/>
      <c r="AAV898" s="24"/>
      <c r="AAW898" s="24"/>
      <c r="AAX898" s="24"/>
      <c r="AAY898" s="24"/>
      <c r="AAZ898" s="24"/>
      <c r="ABA898" s="24"/>
      <c r="ABB898" s="24"/>
      <c r="ABC898" s="24"/>
      <c r="ABD898" s="24"/>
      <c r="ABE898" s="24"/>
      <c r="ABF898" s="24"/>
      <c r="ABG898" s="24"/>
      <c r="ABH898" s="24"/>
      <c r="ABI898" s="24"/>
      <c r="ABJ898" s="24"/>
      <c r="ABK898" s="24"/>
      <c r="ABL898" s="24"/>
      <c r="ABM898" s="24"/>
      <c r="ABN898" s="24"/>
      <c r="ABO898" s="24"/>
      <c r="ABP898" s="24"/>
      <c r="ABQ898" s="24"/>
      <c r="ABR898" s="24"/>
      <c r="ABS898" s="24"/>
      <c r="ABT898" s="24"/>
      <c r="ABU898" s="24"/>
      <c r="ABV898" s="24"/>
      <c r="ABW898" s="24"/>
      <c r="ABX898" s="24"/>
      <c r="ABY898" s="24"/>
      <c r="ABZ898" s="24"/>
      <c r="ACA898" s="24"/>
      <c r="ACB898" s="24"/>
      <c r="ACC898" s="24"/>
      <c r="ACD898" s="24"/>
      <c r="ACE898" s="24"/>
      <c r="ACF898" s="24"/>
      <c r="ACG898" s="24"/>
      <c r="ACH898" s="24"/>
      <c r="ACI898" s="24"/>
      <c r="ACJ898" s="24"/>
      <c r="ACK898" s="24"/>
      <c r="ACL898" s="24"/>
      <c r="ACM898" s="24"/>
      <c r="ACN898" s="24"/>
      <c r="ACO898" s="24"/>
      <c r="ACP898" s="24"/>
      <c r="ACQ898" s="24"/>
      <c r="ACR898" s="24"/>
      <c r="ACS898" s="24"/>
      <c r="ACT898" s="24"/>
      <c r="ACU898" s="24"/>
      <c r="ACV898" s="24"/>
      <c r="ACW898" s="24"/>
      <c r="ACX898" s="24"/>
      <c r="ACY898" s="24"/>
      <c r="ACZ898" s="24"/>
      <c r="ADA898" s="24"/>
      <c r="ADB898" s="24"/>
      <c r="ADC898" s="24"/>
      <c r="ADD898" s="24"/>
      <c r="ADE898" s="24"/>
      <c r="ADF898" s="24"/>
      <c r="ADG898" s="24"/>
      <c r="ADH898" s="24"/>
      <c r="ADI898" s="24"/>
      <c r="ADJ898" s="24"/>
      <c r="ADK898" s="24"/>
      <c r="ADL898" s="24"/>
      <c r="ADM898" s="24"/>
      <c r="ADN898" s="24"/>
      <c r="ADO898" s="24"/>
      <c r="ADP898" s="24"/>
      <c r="ADQ898" s="24"/>
      <c r="ADR898" s="24"/>
      <c r="ADS898" s="24"/>
      <c r="ADT898" s="24"/>
      <c r="ADU898" s="24"/>
      <c r="ADV898" s="24"/>
      <c r="ADW898" s="24"/>
      <c r="ADX898" s="24"/>
      <c r="ADY898" s="24"/>
      <c r="ADZ898" s="24"/>
      <c r="AEA898" s="24"/>
      <c r="AEB898" s="24"/>
      <c r="AEC898" s="24"/>
      <c r="AED898" s="24"/>
      <c r="AEE898" s="24"/>
      <c r="AEF898" s="24"/>
      <c r="AEG898" s="24"/>
      <c r="AEH898" s="24"/>
      <c r="AEI898" s="24"/>
      <c r="AEJ898" s="24"/>
      <c r="AEK898" s="24"/>
      <c r="AEL898" s="24"/>
      <c r="AEM898" s="24"/>
      <c r="AEN898" s="24"/>
      <c r="AEO898" s="24"/>
      <c r="AEP898" s="24"/>
      <c r="AEQ898" s="24"/>
      <c r="AER898" s="24"/>
      <c r="AES898" s="24"/>
      <c r="AET898" s="24"/>
      <c r="AEU898" s="24"/>
      <c r="AEV898" s="24"/>
      <c r="AEW898" s="24"/>
      <c r="AEX898" s="24"/>
      <c r="AEY898" s="24"/>
      <c r="AEZ898" s="24"/>
      <c r="AFA898" s="24"/>
      <c r="AFB898" s="24"/>
      <c r="AFC898" s="24"/>
      <c r="AFD898" s="24"/>
      <c r="AFE898" s="24"/>
      <c r="AFF898" s="24"/>
      <c r="AFG898" s="24"/>
      <c r="AFH898" s="24"/>
      <c r="AFI898" s="24"/>
      <c r="AFJ898" s="24"/>
      <c r="AFK898" s="24"/>
      <c r="AFL898" s="24"/>
      <c r="AFM898" s="24"/>
      <c r="AFN898" s="24"/>
      <c r="AFO898" s="24"/>
      <c r="AFP898" s="24"/>
      <c r="AFQ898" s="24"/>
      <c r="AFR898" s="24"/>
      <c r="AFS898" s="24"/>
      <c r="AFT898" s="24"/>
      <c r="AFU898" s="24"/>
      <c r="AFV898" s="24"/>
      <c r="AFW898" s="24"/>
      <c r="AFX898" s="24"/>
      <c r="AFY898" s="24"/>
      <c r="AFZ898" s="24"/>
      <c r="AGA898" s="24"/>
      <c r="AGB898" s="24"/>
      <c r="AGC898" s="24"/>
      <c r="AGD898" s="24"/>
      <c r="AGE898" s="24"/>
      <c r="AGF898" s="24"/>
      <c r="AGG898" s="24"/>
      <c r="AGH898" s="24"/>
      <c r="AGI898" s="24"/>
      <c r="AGJ898" s="24"/>
      <c r="AGK898" s="24"/>
      <c r="AGL898" s="24"/>
      <c r="AGM898" s="24"/>
      <c r="AGN898" s="24"/>
      <c r="AGO898" s="24"/>
      <c r="AGP898" s="24"/>
      <c r="AGQ898" s="24"/>
      <c r="AGR898" s="24"/>
      <c r="AGS898" s="24"/>
      <c r="AGT898" s="24"/>
      <c r="AGU898" s="24"/>
      <c r="AGV898" s="24"/>
      <c r="AGW898" s="24"/>
      <c r="AGX898" s="24"/>
      <c r="AGY898" s="24"/>
      <c r="AGZ898" s="24"/>
      <c r="AHA898" s="24"/>
      <c r="AHB898" s="24"/>
      <c r="AHC898" s="24"/>
      <c r="AHD898" s="24"/>
      <c r="AHE898" s="24"/>
      <c r="AHF898" s="24"/>
      <c r="AHG898" s="24"/>
      <c r="AHH898" s="24"/>
      <c r="AHI898" s="24"/>
      <c r="AHJ898" s="24"/>
      <c r="AHK898" s="24"/>
      <c r="AHL898" s="24"/>
      <c r="AHM898" s="24"/>
      <c r="AHN898" s="24"/>
      <c r="AHO898" s="24"/>
      <c r="AHP898" s="24"/>
      <c r="AHQ898" s="24"/>
      <c r="AHR898" s="24"/>
      <c r="AHS898" s="24"/>
      <c r="AHT898" s="24"/>
      <c r="AHU898" s="24"/>
      <c r="AHV898" s="24"/>
      <c r="AHW898" s="24"/>
      <c r="AHX898" s="24"/>
      <c r="AHY898" s="24"/>
      <c r="AHZ898" s="24"/>
      <c r="AIA898" s="24"/>
      <c r="AIB898" s="24"/>
      <c r="AIC898" s="24"/>
      <c r="AID898" s="24"/>
      <c r="AIE898" s="24"/>
      <c r="AIF898" s="24"/>
      <c r="AIG898" s="24"/>
      <c r="AIH898" s="24"/>
      <c r="AII898" s="24"/>
      <c r="AIJ898" s="24"/>
      <c r="AIK898" s="24"/>
      <c r="AIL898" s="24"/>
      <c r="AIM898" s="24"/>
      <c r="AIN898" s="24"/>
      <c r="AIO898" s="24"/>
      <c r="AIP898" s="24"/>
      <c r="AIQ898" s="24"/>
      <c r="AIR898" s="24"/>
      <c r="AIS898" s="24"/>
      <c r="AIT898" s="24"/>
      <c r="AIU898" s="24"/>
      <c r="AIV898" s="24"/>
      <c r="AIW898" s="24"/>
      <c r="AIX898" s="24"/>
      <c r="AIY898" s="24"/>
      <c r="AIZ898" s="24"/>
      <c r="AJA898" s="24"/>
      <c r="AJB898" s="24"/>
      <c r="AJC898" s="24"/>
      <c r="AJD898" s="24"/>
      <c r="AJE898" s="24"/>
      <c r="AJF898" s="24"/>
      <c r="AJG898" s="24"/>
      <c r="AJH898" s="24"/>
      <c r="AJI898" s="24"/>
      <c r="AJJ898" s="24"/>
      <c r="AJK898" s="24"/>
      <c r="AJL898" s="24"/>
      <c r="AJM898" s="24"/>
      <c r="AJN898" s="24"/>
      <c r="AJO898" s="24"/>
      <c r="AJP898" s="24"/>
      <c r="AJQ898" s="24"/>
      <c r="AJR898" s="24"/>
      <c r="AJS898" s="24"/>
      <c r="AJT898" s="24"/>
      <c r="AJU898" s="24"/>
      <c r="AJV898" s="24"/>
      <c r="AJW898" s="24"/>
      <c r="AJX898" s="24"/>
      <c r="AJY898" s="24"/>
      <c r="AJZ898" s="24"/>
      <c r="AKA898" s="24"/>
      <c r="AKB898" s="24"/>
      <c r="AKC898" s="24"/>
      <c r="AKD898" s="24"/>
      <c r="AKE898" s="24"/>
      <c r="AKF898" s="24"/>
      <c r="AKG898" s="24"/>
      <c r="AKH898" s="24"/>
      <c r="AKI898" s="24"/>
      <c r="AKJ898" s="24"/>
      <c r="AKK898" s="24"/>
      <c r="AKL898" s="24"/>
      <c r="AKM898" s="24"/>
      <c r="AKN898" s="24"/>
      <c r="AKO898" s="24"/>
      <c r="AKP898" s="24"/>
      <c r="AKQ898" s="24"/>
      <c r="AKR898" s="24"/>
      <c r="AKS898" s="24"/>
      <c r="AKT898" s="24"/>
      <c r="AKU898" s="24"/>
      <c r="AKV898" s="24"/>
      <c r="AKW898" s="24"/>
      <c r="AKX898" s="24"/>
      <c r="AKY898" s="24"/>
      <c r="AKZ898" s="24"/>
      <c r="ALA898" s="24"/>
      <c r="ALB898" s="24"/>
      <c r="ALC898" s="24"/>
      <c r="ALD898" s="24"/>
      <c r="ALE898" s="24"/>
      <c r="ALF898" s="24"/>
      <c r="ALG898" s="24"/>
      <c r="ALH898" s="24"/>
      <c r="ALI898" s="24"/>
      <c r="ALJ898" s="24"/>
      <c r="ALK898" s="24"/>
      <c r="ALL898" s="24"/>
      <c r="ALM898" s="24"/>
      <c r="ALN898" s="24"/>
      <c r="ALO898" s="24"/>
      <c r="ALP898" s="24"/>
      <c r="ALQ898" s="24"/>
      <c r="ALR898" s="24"/>
      <c r="ALS898" s="24"/>
      <c r="ALT898" s="24"/>
      <c r="ALU898" s="24"/>
      <c r="ALV898" s="24"/>
      <c r="ALW898" s="24"/>
      <c r="ALX898" s="24"/>
      <c r="ALY898" s="24"/>
      <c r="ALZ898" s="24"/>
      <c r="AMA898" s="24"/>
      <c r="AMB898" s="24"/>
      <c r="AMC898" s="24"/>
      <c r="AMD898" s="24"/>
      <c r="AME898" s="24"/>
      <c r="AMF898" s="24"/>
      <c r="AMG898" s="24"/>
      <c r="AMH898" s="24"/>
      <c r="AMI898" s="24"/>
      <c r="AMJ898" s="24"/>
      <c r="AMK898" s="24"/>
      <c r="AML898" s="24"/>
      <c r="AMM898" s="24"/>
      <c r="AMN898" s="24"/>
      <c r="AMO898" s="24"/>
      <c r="AMP898" s="24"/>
      <c r="AMQ898" s="24"/>
      <c r="AMR898" s="24"/>
      <c r="AMS898" s="24"/>
      <c r="AMT898" s="24"/>
      <c r="AMU898" s="24"/>
      <c r="AMV898" s="24"/>
      <c r="AMW898" s="24"/>
      <c r="AMX898" s="24"/>
      <c r="AMY898" s="24"/>
      <c r="AMZ898" s="24"/>
      <c r="ANA898" s="24"/>
      <c r="ANB898" s="24"/>
      <c r="ANC898" s="24"/>
      <c r="AND898" s="24"/>
      <c r="ANE898" s="24"/>
      <c r="ANF898" s="24"/>
      <c r="ANG898" s="24"/>
      <c r="ANH898" s="24"/>
      <c r="ANI898" s="24"/>
      <c r="ANJ898" s="24"/>
      <c r="ANK898" s="24"/>
      <c r="ANL898" s="24"/>
      <c r="ANM898" s="24"/>
      <c r="ANN898" s="24"/>
      <c r="ANO898" s="24"/>
      <c r="ANP898" s="24"/>
      <c r="ANQ898" s="24"/>
      <c r="ANR898" s="24"/>
      <c r="ANS898" s="24"/>
      <c r="ANT898" s="24"/>
      <c r="ANU898" s="24"/>
      <c r="ANV898" s="24"/>
      <c r="ANW898" s="24"/>
      <c r="ANX898" s="24"/>
      <c r="ANY898" s="24"/>
      <c r="ANZ898" s="24"/>
      <c r="AOA898" s="24"/>
      <c r="AOB898" s="24"/>
      <c r="AOC898" s="24"/>
      <c r="AOD898" s="24"/>
      <c r="AOE898" s="24"/>
      <c r="AOF898" s="24"/>
      <c r="AOG898" s="24"/>
      <c r="AOH898" s="24"/>
      <c r="AOI898" s="24"/>
      <c r="AOJ898" s="24"/>
      <c r="AOK898" s="24"/>
      <c r="AOL898" s="24"/>
      <c r="AOM898" s="24"/>
      <c r="AON898" s="24"/>
      <c r="AOO898" s="24"/>
      <c r="AOP898" s="24"/>
      <c r="AOQ898" s="24"/>
      <c r="AOR898" s="24"/>
      <c r="AOS898" s="24"/>
      <c r="AOT898" s="24"/>
      <c r="AOU898" s="24"/>
      <c r="AOV898" s="24"/>
      <c r="AOW898" s="24"/>
      <c r="AOX898" s="24"/>
      <c r="AOY898" s="24"/>
      <c r="AOZ898" s="24"/>
      <c r="APA898" s="24"/>
      <c r="APB898" s="24"/>
      <c r="APC898" s="24"/>
      <c r="APD898" s="24"/>
      <c r="APE898" s="24"/>
      <c r="APF898" s="24"/>
      <c r="APG898" s="24"/>
      <c r="APH898" s="24"/>
      <c r="API898" s="24"/>
      <c r="APJ898" s="24"/>
      <c r="APK898" s="24"/>
      <c r="APL898" s="24"/>
      <c r="APM898" s="24"/>
      <c r="APN898" s="24"/>
      <c r="APO898" s="24"/>
      <c r="APP898" s="24"/>
      <c r="APQ898" s="24"/>
      <c r="APR898" s="24"/>
      <c r="APS898" s="24"/>
      <c r="APT898" s="24"/>
      <c r="APU898" s="24"/>
      <c r="APV898" s="24"/>
      <c r="APW898" s="24"/>
      <c r="APX898" s="24"/>
      <c r="APY898" s="24"/>
      <c r="APZ898" s="24"/>
      <c r="AQA898" s="24"/>
      <c r="AQB898" s="24"/>
      <c r="AQC898" s="24"/>
      <c r="AQD898" s="24"/>
      <c r="AQE898" s="24"/>
      <c r="AQF898" s="24"/>
      <c r="AQG898" s="24"/>
      <c r="AQH898" s="24"/>
      <c r="AQI898" s="24"/>
      <c r="AQJ898" s="24"/>
      <c r="AQK898" s="24"/>
      <c r="AQL898" s="24"/>
      <c r="AQM898" s="24"/>
      <c r="AQN898" s="24"/>
      <c r="AQO898" s="24"/>
      <c r="AQP898" s="24"/>
      <c r="AQQ898" s="24"/>
      <c r="AQR898" s="24"/>
      <c r="AQS898" s="24"/>
      <c r="AQT898" s="24"/>
      <c r="AQU898" s="24"/>
      <c r="AQV898" s="24"/>
      <c r="AQW898" s="24"/>
      <c r="AQX898" s="24"/>
      <c r="AQY898" s="24"/>
      <c r="AQZ898" s="24"/>
      <c r="ARA898" s="24"/>
      <c r="ARB898" s="24"/>
      <c r="ARC898" s="24"/>
      <c r="ARD898" s="24"/>
      <c r="ARE898" s="24"/>
      <c r="ARF898" s="24"/>
      <c r="ARG898" s="24"/>
      <c r="ARH898" s="24"/>
      <c r="ARI898" s="24"/>
      <c r="ARJ898" s="24"/>
      <c r="ARK898" s="24"/>
      <c r="ARL898" s="24"/>
      <c r="ARM898" s="24"/>
      <c r="ARN898" s="24"/>
      <c r="ARO898" s="24"/>
      <c r="ARP898" s="24"/>
      <c r="ARQ898" s="24"/>
      <c r="ARR898" s="24"/>
      <c r="ARS898" s="24"/>
      <c r="ART898" s="24"/>
      <c r="ARU898" s="24"/>
      <c r="ARV898" s="24"/>
      <c r="ARW898" s="24"/>
      <c r="ARX898" s="24"/>
      <c r="ARY898" s="24"/>
      <c r="ARZ898" s="24"/>
      <c r="ASA898" s="24"/>
      <c r="ASB898" s="24"/>
      <c r="ASC898" s="24"/>
      <c r="ASD898" s="24"/>
      <c r="ASE898" s="24"/>
      <c r="ASF898" s="24"/>
      <c r="ASG898" s="24"/>
      <c r="ASH898" s="24"/>
      <c r="ASI898" s="24"/>
      <c r="ASJ898" s="24"/>
      <c r="ASK898" s="24"/>
      <c r="ASL898" s="24"/>
      <c r="ASM898" s="24"/>
      <c r="ASN898" s="24"/>
      <c r="ASO898" s="24"/>
      <c r="ASP898" s="24"/>
      <c r="ASQ898" s="24"/>
      <c r="ASR898" s="24"/>
      <c r="ASS898" s="24"/>
      <c r="AST898" s="24"/>
      <c r="ASU898" s="24"/>
      <c r="ASV898" s="24"/>
      <c r="ASW898" s="24"/>
      <c r="ASX898" s="24"/>
      <c r="ASY898" s="24"/>
      <c r="ASZ898" s="24"/>
      <c r="ATA898" s="24"/>
      <c r="ATB898" s="24"/>
      <c r="ATC898" s="24"/>
      <c r="ATD898" s="24"/>
      <c r="ATE898" s="24"/>
      <c r="ATF898" s="24"/>
      <c r="ATG898" s="24"/>
      <c r="ATH898" s="24"/>
      <c r="ATI898" s="24"/>
      <c r="ATJ898" s="24"/>
      <c r="ATK898" s="24"/>
      <c r="ATL898" s="24"/>
      <c r="ATM898" s="24"/>
      <c r="ATN898" s="24"/>
      <c r="ATO898" s="24"/>
      <c r="ATP898" s="24"/>
      <c r="ATQ898" s="24"/>
      <c r="ATR898" s="24"/>
      <c r="ATS898" s="24"/>
      <c r="ATT898" s="24"/>
      <c r="ATU898" s="24"/>
      <c r="ATV898" s="24"/>
      <c r="ATW898" s="24"/>
      <c r="ATX898" s="24"/>
      <c r="ATY898" s="24"/>
      <c r="ATZ898" s="24"/>
      <c r="AUA898" s="24"/>
      <c r="AUB898" s="24"/>
      <c r="AUC898" s="24"/>
      <c r="AUD898" s="24"/>
      <c r="AUE898" s="24"/>
      <c r="AUF898" s="24"/>
      <c r="AUG898" s="24"/>
      <c r="AUH898" s="24"/>
      <c r="AUI898" s="24"/>
      <c r="AUJ898" s="24"/>
      <c r="AUK898" s="24"/>
      <c r="AUL898" s="24"/>
      <c r="AUM898" s="24"/>
      <c r="AUN898" s="24"/>
      <c r="AUO898" s="24"/>
      <c r="AUP898" s="24"/>
      <c r="AUQ898" s="24"/>
      <c r="AUR898" s="24"/>
      <c r="AUS898" s="24"/>
      <c r="AUT898" s="24"/>
      <c r="AUU898" s="24"/>
      <c r="AUV898" s="24"/>
      <c r="AUW898" s="24"/>
      <c r="AUX898" s="24"/>
      <c r="AUY898" s="24"/>
      <c r="AUZ898" s="24"/>
      <c r="AVA898" s="24"/>
      <c r="AVB898" s="24"/>
      <c r="AVC898" s="24"/>
      <c r="AVD898" s="24"/>
      <c r="AVE898" s="24"/>
      <c r="AVF898" s="24"/>
      <c r="AVG898" s="24"/>
      <c r="AVH898" s="24"/>
      <c r="AVI898" s="24"/>
      <c r="AVJ898" s="24"/>
      <c r="AVK898" s="24"/>
      <c r="AVL898" s="24"/>
      <c r="AVM898" s="24"/>
      <c r="AVN898" s="24"/>
      <c r="AVO898" s="24"/>
      <c r="AVP898" s="24"/>
      <c r="AVQ898" s="24"/>
      <c r="AVR898" s="24"/>
      <c r="AVS898" s="24"/>
      <c r="AVT898" s="24"/>
      <c r="AVU898" s="24"/>
      <c r="AVV898" s="24"/>
      <c r="AVW898" s="24"/>
      <c r="AVX898" s="24"/>
      <c r="AVY898" s="24"/>
      <c r="AVZ898" s="24"/>
      <c r="AWA898" s="24"/>
      <c r="AWB898" s="24"/>
      <c r="AWC898" s="24"/>
      <c r="AWD898" s="24"/>
      <c r="AWE898" s="24"/>
      <c r="AWF898" s="24"/>
      <c r="AWG898" s="24"/>
      <c r="AWH898" s="24"/>
      <c r="AWI898" s="24"/>
      <c r="AWJ898" s="24"/>
      <c r="AWK898" s="24"/>
      <c r="AWL898" s="24"/>
      <c r="AWM898" s="24"/>
      <c r="AWN898" s="24"/>
      <c r="AWO898" s="24"/>
      <c r="AWP898" s="24"/>
      <c r="AWQ898" s="24"/>
      <c r="AWR898" s="24"/>
      <c r="AWS898" s="24"/>
      <c r="AWT898" s="24"/>
      <c r="AWU898" s="24"/>
      <c r="AWV898" s="24"/>
      <c r="AWW898" s="24"/>
      <c r="AWX898" s="24"/>
      <c r="AWY898" s="24"/>
      <c r="AWZ898" s="24"/>
      <c r="AXA898" s="24"/>
      <c r="AXB898" s="24"/>
      <c r="AXC898" s="24"/>
      <c r="AXD898" s="24"/>
      <c r="AXE898" s="24"/>
      <c r="AXF898" s="24"/>
      <c r="AXG898" s="24"/>
      <c r="AXH898" s="24"/>
      <c r="AXI898" s="24"/>
      <c r="AXJ898" s="24"/>
      <c r="AXK898" s="24"/>
      <c r="AXL898" s="24"/>
      <c r="AXM898" s="24"/>
      <c r="AXN898" s="24"/>
      <c r="AXO898" s="24"/>
      <c r="AXP898" s="24"/>
      <c r="AXQ898" s="24"/>
      <c r="AXR898" s="24"/>
      <c r="AXS898" s="24"/>
      <c r="AXT898" s="24"/>
      <c r="AXU898" s="24"/>
      <c r="AXV898" s="24"/>
      <c r="AXW898" s="24"/>
      <c r="AXX898" s="24"/>
      <c r="AXY898" s="24"/>
      <c r="AXZ898" s="24"/>
      <c r="AYA898" s="24"/>
      <c r="AYB898" s="24"/>
      <c r="AYC898" s="24"/>
      <c r="AYD898" s="24"/>
      <c r="AYE898" s="24"/>
      <c r="AYF898" s="24"/>
      <c r="AYG898" s="24"/>
      <c r="AYH898" s="24"/>
      <c r="AYI898" s="24"/>
      <c r="AYJ898" s="24"/>
      <c r="AYK898" s="24"/>
      <c r="AYL898" s="24"/>
      <c r="AYM898" s="24"/>
      <c r="AYN898" s="24"/>
      <c r="AYO898" s="24"/>
      <c r="AYP898" s="24"/>
      <c r="AYQ898" s="24"/>
      <c r="AYR898" s="24"/>
      <c r="AYS898" s="24"/>
      <c r="AYT898" s="24"/>
      <c r="AYU898" s="24"/>
      <c r="AYV898" s="24"/>
      <c r="AYW898" s="24"/>
      <c r="AYX898" s="24"/>
      <c r="AYY898" s="24"/>
      <c r="AYZ898" s="24"/>
      <c r="AZA898" s="24"/>
      <c r="AZB898" s="24"/>
      <c r="AZC898" s="24"/>
      <c r="AZD898" s="24"/>
      <c r="AZE898" s="24"/>
      <c r="AZF898" s="24"/>
      <c r="AZG898" s="24"/>
      <c r="AZH898" s="24"/>
      <c r="AZI898" s="24"/>
      <c r="AZJ898" s="24"/>
      <c r="AZK898" s="24"/>
      <c r="AZL898" s="24"/>
      <c r="AZM898" s="24"/>
      <c r="AZN898" s="24"/>
      <c r="AZO898" s="24"/>
      <c r="AZP898" s="24"/>
      <c r="AZQ898" s="24"/>
      <c r="AZR898" s="24"/>
      <c r="AZS898" s="24"/>
      <c r="AZT898" s="24"/>
      <c r="AZU898" s="24"/>
      <c r="AZV898" s="24"/>
      <c r="AZW898" s="24"/>
      <c r="AZX898" s="24"/>
      <c r="AZY898" s="24"/>
      <c r="AZZ898" s="24"/>
      <c r="BAA898" s="24"/>
      <c r="BAB898" s="24"/>
      <c r="BAC898" s="24"/>
      <c r="BAD898" s="24"/>
      <c r="BAE898" s="24"/>
      <c r="BAF898" s="24"/>
      <c r="BAG898" s="24"/>
      <c r="BAH898" s="24"/>
      <c r="BAI898" s="24"/>
      <c r="BAJ898" s="24"/>
      <c r="BAK898" s="24"/>
      <c r="BAL898" s="24"/>
      <c r="BAM898" s="24"/>
      <c r="BAN898" s="24"/>
      <c r="BAO898" s="24"/>
      <c r="BAP898" s="24"/>
    </row>
    <row r="899" spans="1:1394" s="19" customFormat="1" x14ac:dyDescent="0.25">
      <c r="A899" s="19" t="str">
        <f>IF(YEAR(G899)=2024,#REF!,"")</f>
        <v/>
      </c>
      <c r="B899" s="19" t="str">
        <f>IF(YEAR(G899)=2025,#REF!,"")</f>
        <v/>
      </c>
      <c r="C899" s="19" t="str">
        <f t="shared" si="70"/>
        <v>Afternoon45199</v>
      </c>
      <c r="D899" s="19" t="str">
        <f>IF('by region'!$C$2="Any","Any",'Turf only'!V899)&amp;M899&amp;IF('by region'!$I$2="Any","Any",N899)&amp;G899</f>
        <v>AnyFlatAny45199</v>
      </c>
      <c r="E899" s="19" t="e">
        <f>IF(I899=#REF!,'Turf only'!G899,"")</f>
        <v>#REF!</v>
      </c>
      <c r="F899" s="19" t="e">
        <f t="shared" si="71"/>
        <v>#REF!</v>
      </c>
      <c r="G899" s="15">
        <v>45199</v>
      </c>
      <c r="H899" s="16" t="s">
        <v>37</v>
      </c>
      <c r="I899" s="16" t="s">
        <v>56</v>
      </c>
      <c r="J899" s="16" t="s">
        <v>9</v>
      </c>
      <c r="K899" s="14" t="s">
        <v>16</v>
      </c>
      <c r="L899" s="14" t="s">
        <v>11</v>
      </c>
      <c r="M899" s="16" t="s">
        <v>25</v>
      </c>
      <c r="N899" s="16" t="s">
        <v>13</v>
      </c>
      <c r="O899" s="16" t="s">
        <v>14</v>
      </c>
      <c r="P899" s="23">
        <f t="shared" si="72"/>
        <v>1</v>
      </c>
      <c r="Q899" s="23" cm="1">
        <f t="array" ref="Q899">SUMPRODUCT(($G$2:$G$2765=G899)*(P899&gt;$P$2:$P$2765))+1</f>
        <v>1</v>
      </c>
      <c r="R899" s="23" t="e">
        <f>(Q899*100000)+#REF!</f>
        <v>#REF!</v>
      </c>
      <c r="S899" s="19" t="e" cm="1">
        <f t="array" ref="S899">SUMPRODUCT(($G$2:$G$2765=G899)*(R899&gt;$R$2:$R$2765))+1</f>
        <v>#REF!</v>
      </c>
      <c r="T899" s="19" t="str">
        <f t="shared" si="73"/>
        <v xml:space="preserve">HAYDOCK PARK </v>
      </c>
      <c r="U899" s="19">
        <v>0</v>
      </c>
      <c r="V899" s="19" t="s">
        <v>30</v>
      </c>
      <c r="W899" s="19">
        <f t="shared" si="74"/>
        <v>2023</v>
      </c>
      <c r="X899" s="24"/>
      <c r="Y899" s="24"/>
      <c r="Z899" s="24"/>
      <c r="AA899" s="24"/>
      <c r="AB899" s="24"/>
      <c r="AC899" s="24"/>
      <c r="AD899" s="24"/>
      <c r="AE899" s="24"/>
      <c r="AF899" s="24"/>
      <c r="AG899" s="24"/>
      <c r="AH899" s="24"/>
      <c r="AI899" s="24"/>
      <c r="AJ899" s="24"/>
      <c r="AK899" s="24"/>
      <c r="AL899" s="24"/>
      <c r="AM899" s="24"/>
      <c r="AN899" s="24"/>
      <c r="AO899" s="24"/>
      <c r="AP899" s="24"/>
      <c r="AQ899" s="24"/>
      <c r="AR899" s="24"/>
      <c r="AS899" s="24"/>
      <c r="AT899" s="24"/>
      <c r="AU899" s="24"/>
      <c r="AV899" s="24"/>
      <c r="AW899" s="24"/>
      <c r="AX899" s="24"/>
      <c r="AY899" s="24"/>
      <c r="AZ899" s="24"/>
      <c r="BA899" s="24"/>
      <c r="BB899" s="24"/>
      <c r="BC899" s="24"/>
      <c r="BD899" s="24"/>
      <c r="BE899" s="24"/>
      <c r="BF899" s="24"/>
      <c r="BG899" s="24"/>
      <c r="BH899" s="24"/>
      <c r="BI899" s="24"/>
      <c r="BJ899" s="24"/>
      <c r="BK899" s="24"/>
      <c r="BL899" s="24"/>
      <c r="BM899" s="24"/>
      <c r="BN899" s="24"/>
      <c r="BO899" s="24"/>
      <c r="BP899" s="24"/>
      <c r="BQ899" s="24"/>
      <c r="BR899" s="24"/>
      <c r="BS899" s="24"/>
      <c r="BT899" s="24"/>
      <c r="BU899" s="24"/>
      <c r="BV899" s="24"/>
      <c r="BW899" s="24"/>
      <c r="BX899" s="24"/>
      <c r="BY899" s="24"/>
      <c r="BZ899" s="24"/>
      <c r="CA899" s="24"/>
      <c r="CB899" s="24"/>
      <c r="CC899" s="24"/>
      <c r="CD899" s="24"/>
      <c r="CE899" s="24"/>
      <c r="CF899" s="24"/>
      <c r="CG899" s="24"/>
      <c r="CH899" s="24"/>
      <c r="CI899" s="24"/>
      <c r="CJ899" s="24"/>
      <c r="CK899" s="24"/>
      <c r="CL899" s="24"/>
      <c r="CM899" s="24"/>
      <c r="CN899" s="24"/>
      <c r="CO899" s="24"/>
      <c r="CP899" s="24"/>
      <c r="CQ899" s="24"/>
      <c r="CR899" s="24"/>
      <c r="CS899" s="24"/>
      <c r="CT899" s="24"/>
      <c r="CU899" s="24"/>
      <c r="CV899" s="24"/>
      <c r="CW899" s="24"/>
      <c r="CX899" s="24"/>
      <c r="CY899" s="24"/>
      <c r="CZ899" s="24"/>
      <c r="DA899" s="24"/>
      <c r="DB899" s="24"/>
      <c r="DC899" s="24"/>
      <c r="DD899" s="24"/>
      <c r="DE899" s="24"/>
      <c r="DF899" s="24"/>
      <c r="DG899" s="24"/>
      <c r="DH899" s="24"/>
      <c r="DI899" s="24"/>
      <c r="DJ899" s="24"/>
      <c r="DK899" s="24"/>
      <c r="DL899" s="24"/>
      <c r="DM899" s="24"/>
      <c r="DN899" s="24"/>
      <c r="DO899" s="24"/>
      <c r="DP899" s="24"/>
      <c r="DQ899" s="24"/>
      <c r="DR899" s="24"/>
      <c r="DS899" s="24"/>
      <c r="DT899" s="24"/>
      <c r="DU899" s="24"/>
      <c r="DV899" s="24"/>
      <c r="DW899" s="24"/>
      <c r="DX899" s="24"/>
      <c r="DY899" s="24"/>
      <c r="DZ899" s="24"/>
      <c r="EA899" s="24"/>
      <c r="EB899" s="24"/>
      <c r="EC899" s="24"/>
      <c r="ED899" s="24"/>
      <c r="EE899" s="24"/>
      <c r="EF899" s="24"/>
      <c r="EG899" s="24"/>
      <c r="EH899" s="24"/>
      <c r="EI899" s="24"/>
      <c r="EJ899" s="24"/>
      <c r="EK899" s="24"/>
      <c r="EL899" s="24"/>
      <c r="EM899" s="24"/>
      <c r="EN899" s="24"/>
      <c r="EO899" s="24"/>
      <c r="EP899" s="24"/>
      <c r="EQ899" s="24"/>
      <c r="ER899" s="24"/>
      <c r="ES899" s="24"/>
      <c r="ET899" s="24"/>
      <c r="EU899" s="24"/>
      <c r="EV899" s="24"/>
      <c r="EW899" s="24"/>
      <c r="EX899" s="24"/>
      <c r="EY899" s="24"/>
      <c r="EZ899" s="24"/>
      <c r="FA899" s="24"/>
      <c r="FB899" s="24"/>
      <c r="FC899" s="24"/>
      <c r="FD899" s="24"/>
      <c r="FE899" s="24"/>
      <c r="FF899" s="24"/>
      <c r="FG899" s="24"/>
      <c r="FH899" s="24"/>
      <c r="FI899" s="24"/>
      <c r="FJ899" s="24"/>
      <c r="FK899" s="24"/>
      <c r="FL899" s="24"/>
      <c r="FM899" s="24"/>
      <c r="FN899" s="24"/>
      <c r="FO899" s="24"/>
      <c r="FP899" s="24"/>
      <c r="FQ899" s="24"/>
      <c r="FR899" s="24"/>
      <c r="FS899" s="24"/>
      <c r="FT899" s="24"/>
      <c r="FU899" s="24"/>
      <c r="FV899" s="24"/>
      <c r="FW899" s="24"/>
      <c r="FX899" s="24"/>
      <c r="FY899" s="24"/>
      <c r="FZ899" s="24"/>
      <c r="GA899" s="24"/>
      <c r="GB899" s="24"/>
      <c r="GC899" s="24"/>
      <c r="GD899" s="24"/>
      <c r="GE899" s="24"/>
      <c r="GF899" s="24"/>
      <c r="GG899" s="24"/>
      <c r="GH899" s="24"/>
      <c r="GI899" s="24"/>
      <c r="GJ899" s="24"/>
      <c r="GK899" s="24"/>
      <c r="GL899" s="24"/>
      <c r="GM899" s="24"/>
      <c r="GN899" s="24"/>
      <c r="GO899" s="24"/>
      <c r="GP899" s="24"/>
      <c r="GQ899" s="24"/>
      <c r="GR899" s="24"/>
      <c r="GS899" s="24"/>
      <c r="GT899" s="24"/>
      <c r="GU899" s="24"/>
      <c r="GV899" s="24"/>
      <c r="GW899" s="24"/>
      <c r="GX899" s="24"/>
      <c r="GY899" s="24"/>
      <c r="GZ899" s="24"/>
      <c r="HA899" s="24"/>
      <c r="HB899" s="24"/>
      <c r="HC899" s="24"/>
      <c r="HD899" s="24"/>
      <c r="HE899" s="24"/>
      <c r="HF899" s="24"/>
      <c r="HG899" s="24"/>
      <c r="HH899" s="24"/>
      <c r="HI899" s="24"/>
      <c r="HJ899" s="24"/>
      <c r="HK899" s="24"/>
      <c r="HL899" s="24"/>
      <c r="HM899" s="24"/>
      <c r="HN899" s="24"/>
      <c r="HO899" s="24"/>
      <c r="HP899" s="24"/>
      <c r="HQ899" s="24"/>
      <c r="HR899" s="24"/>
      <c r="HS899" s="24"/>
      <c r="HT899" s="24"/>
      <c r="HU899" s="24"/>
      <c r="HV899" s="24"/>
      <c r="HW899" s="24"/>
      <c r="HX899" s="24"/>
      <c r="HY899" s="24"/>
      <c r="HZ899" s="24"/>
      <c r="IA899" s="24"/>
      <c r="IB899" s="24"/>
      <c r="IC899" s="24"/>
      <c r="ID899" s="24"/>
      <c r="IE899" s="24"/>
      <c r="IF899" s="24"/>
      <c r="IG899" s="24"/>
      <c r="IH899" s="24"/>
      <c r="II899" s="24"/>
      <c r="IJ899" s="24"/>
      <c r="IK899" s="24"/>
      <c r="IL899" s="24"/>
      <c r="IM899" s="24"/>
      <c r="IN899" s="24"/>
      <c r="IO899" s="24"/>
      <c r="IP899" s="24"/>
      <c r="IQ899" s="24"/>
      <c r="IR899" s="24"/>
      <c r="IS899" s="24"/>
      <c r="IT899" s="24"/>
      <c r="IU899" s="24"/>
      <c r="IV899" s="24"/>
      <c r="IW899" s="24"/>
      <c r="IX899" s="24"/>
      <c r="IY899" s="24"/>
      <c r="IZ899" s="24"/>
      <c r="JA899" s="24"/>
      <c r="JB899" s="24"/>
      <c r="JC899" s="24"/>
      <c r="JD899" s="24"/>
      <c r="JE899" s="24"/>
      <c r="JF899" s="24"/>
      <c r="JG899" s="24"/>
      <c r="JH899" s="24"/>
      <c r="JI899" s="24"/>
      <c r="JJ899" s="24"/>
      <c r="JK899" s="24"/>
      <c r="JL899" s="24"/>
      <c r="JM899" s="24"/>
      <c r="JN899" s="24"/>
      <c r="JO899" s="24"/>
      <c r="JP899" s="24"/>
      <c r="JQ899" s="24"/>
      <c r="JR899" s="24"/>
      <c r="JS899" s="24"/>
      <c r="JT899" s="24"/>
      <c r="JU899" s="24"/>
      <c r="JV899" s="24"/>
      <c r="JW899" s="24"/>
      <c r="JX899" s="24"/>
      <c r="JY899" s="24"/>
      <c r="JZ899" s="24"/>
      <c r="KA899" s="24"/>
      <c r="KB899" s="24"/>
      <c r="KC899" s="24"/>
      <c r="KD899" s="24"/>
      <c r="KE899" s="24"/>
      <c r="KF899" s="24"/>
      <c r="KG899" s="24"/>
      <c r="KH899" s="24"/>
      <c r="KI899" s="24"/>
      <c r="KJ899" s="24"/>
      <c r="KK899" s="24"/>
      <c r="KL899" s="24"/>
      <c r="KM899" s="24"/>
      <c r="KN899" s="24"/>
      <c r="KO899" s="24"/>
      <c r="KP899" s="24"/>
      <c r="KQ899" s="24"/>
      <c r="KR899" s="24"/>
      <c r="KS899" s="24"/>
      <c r="KT899" s="24"/>
      <c r="KU899" s="24"/>
      <c r="KV899" s="24"/>
      <c r="KW899" s="24"/>
      <c r="KX899" s="24"/>
      <c r="KY899" s="24"/>
      <c r="KZ899" s="24"/>
      <c r="LA899" s="24"/>
      <c r="LB899" s="24"/>
      <c r="LC899" s="24"/>
      <c r="LD899" s="24"/>
      <c r="LE899" s="24"/>
      <c r="LF899" s="24"/>
      <c r="LG899" s="24"/>
      <c r="LH899" s="24"/>
      <c r="LI899" s="24"/>
      <c r="LJ899" s="24"/>
      <c r="LK899" s="24"/>
      <c r="LL899" s="24"/>
      <c r="LM899" s="24"/>
      <c r="LN899" s="24"/>
      <c r="LO899" s="24"/>
      <c r="LP899" s="24"/>
      <c r="LQ899" s="24"/>
      <c r="LR899" s="24"/>
      <c r="LS899" s="24"/>
      <c r="LT899" s="24"/>
      <c r="LU899" s="24"/>
      <c r="LV899" s="24"/>
      <c r="LW899" s="24"/>
      <c r="LX899" s="24"/>
      <c r="LY899" s="24"/>
      <c r="LZ899" s="24"/>
      <c r="MA899" s="24"/>
      <c r="MB899" s="24"/>
      <c r="MC899" s="24"/>
      <c r="MD899" s="24"/>
      <c r="ME899" s="24"/>
      <c r="MF899" s="24"/>
      <c r="MG899" s="24"/>
      <c r="MH899" s="24"/>
      <c r="MI899" s="24"/>
      <c r="MJ899" s="24"/>
      <c r="MK899" s="24"/>
      <c r="ML899" s="24"/>
      <c r="MM899" s="24"/>
      <c r="MN899" s="24"/>
      <c r="MO899" s="24"/>
      <c r="MP899" s="24"/>
      <c r="MQ899" s="24"/>
      <c r="MR899" s="24"/>
      <c r="MS899" s="24"/>
      <c r="MT899" s="24"/>
      <c r="MU899" s="24"/>
      <c r="MV899" s="24"/>
      <c r="MW899" s="24"/>
      <c r="MX899" s="24"/>
      <c r="MY899" s="24"/>
      <c r="MZ899" s="24"/>
      <c r="NA899" s="24"/>
      <c r="NB899" s="24"/>
      <c r="NC899" s="24"/>
      <c r="ND899" s="24"/>
      <c r="NE899" s="24"/>
      <c r="NF899" s="24"/>
      <c r="NG899" s="24"/>
      <c r="NH899" s="24"/>
      <c r="NI899" s="24"/>
      <c r="NJ899" s="24"/>
      <c r="NK899" s="24"/>
      <c r="NL899" s="24"/>
      <c r="NM899" s="24"/>
      <c r="NN899" s="24"/>
      <c r="NO899" s="24"/>
      <c r="NP899" s="24"/>
      <c r="NQ899" s="24"/>
      <c r="NR899" s="24"/>
      <c r="NS899" s="24"/>
      <c r="NT899" s="24"/>
      <c r="NU899" s="24"/>
      <c r="NV899" s="24"/>
      <c r="NW899" s="24"/>
      <c r="NX899" s="24"/>
      <c r="NY899" s="24"/>
      <c r="NZ899" s="24"/>
      <c r="OA899" s="24"/>
      <c r="OB899" s="24"/>
      <c r="OC899" s="24"/>
      <c r="OD899" s="24"/>
      <c r="OE899" s="24"/>
      <c r="OF899" s="24"/>
      <c r="OG899" s="24"/>
      <c r="OH899" s="24"/>
      <c r="OI899" s="24"/>
      <c r="OJ899" s="24"/>
      <c r="OK899" s="24"/>
      <c r="OL899" s="24"/>
      <c r="OM899" s="24"/>
      <c r="ON899" s="24"/>
      <c r="OO899" s="24"/>
      <c r="OP899" s="24"/>
      <c r="OQ899" s="24"/>
      <c r="OR899" s="24"/>
      <c r="OS899" s="24"/>
      <c r="OT899" s="24"/>
      <c r="OU899" s="24"/>
      <c r="OV899" s="24"/>
      <c r="OW899" s="24"/>
      <c r="OX899" s="24"/>
      <c r="OY899" s="24"/>
      <c r="OZ899" s="24"/>
      <c r="PA899" s="24"/>
      <c r="PB899" s="24"/>
      <c r="PC899" s="24"/>
      <c r="PD899" s="24"/>
      <c r="PE899" s="24"/>
      <c r="PF899" s="24"/>
      <c r="PG899" s="24"/>
      <c r="PH899" s="24"/>
      <c r="PI899" s="24"/>
      <c r="PJ899" s="24"/>
      <c r="PK899" s="24"/>
      <c r="PL899" s="24"/>
      <c r="PM899" s="24"/>
      <c r="PN899" s="24"/>
      <c r="PO899" s="24"/>
      <c r="PP899" s="24"/>
      <c r="PQ899" s="24"/>
      <c r="PR899" s="24"/>
      <c r="PS899" s="24"/>
      <c r="PT899" s="24"/>
      <c r="PU899" s="24"/>
      <c r="PV899" s="24"/>
      <c r="PW899" s="24"/>
      <c r="PX899" s="24"/>
      <c r="PY899" s="24"/>
      <c r="PZ899" s="24"/>
      <c r="QA899" s="24"/>
      <c r="QB899" s="24"/>
      <c r="QC899" s="24"/>
      <c r="QD899" s="24"/>
      <c r="QE899" s="24"/>
      <c r="QF899" s="24"/>
      <c r="QG899" s="24"/>
      <c r="QH899" s="24"/>
      <c r="QI899" s="24"/>
      <c r="QJ899" s="24"/>
      <c r="QK899" s="24"/>
      <c r="QL899" s="24"/>
      <c r="QM899" s="24"/>
      <c r="QN899" s="24"/>
      <c r="QO899" s="24"/>
      <c r="QP899" s="24"/>
      <c r="QQ899" s="24"/>
      <c r="QR899" s="24"/>
      <c r="QS899" s="24"/>
      <c r="QT899" s="24"/>
      <c r="QU899" s="24"/>
      <c r="QV899" s="24"/>
      <c r="QW899" s="24"/>
      <c r="QX899" s="24"/>
      <c r="QY899" s="24"/>
      <c r="QZ899" s="24"/>
      <c r="RA899" s="24"/>
      <c r="RB899" s="24"/>
      <c r="RC899" s="24"/>
      <c r="RD899" s="24"/>
      <c r="RE899" s="24"/>
      <c r="RF899" s="24"/>
      <c r="RG899" s="24"/>
      <c r="RH899" s="24"/>
      <c r="RI899" s="24"/>
      <c r="RJ899" s="24"/>
      <c r="RK899" s="24"/>
      <c r="RL899" s="24"/>
      <c r="RM899" s="24"/>
      <c r="RN899" s="24"/>
      <c r="RO899" s="24"/>
      <c r="RP899" s="24"/>
      <c r="RQ899" s="24"/>
      <c r="RR899" s="24"/>
      <c r="RS899" s="24"/>
      <c r="RT899" s="24"/>
      <c r="RU899" s="24"/>
      <c r="RV899" s="24"/>
      <c r="RW899" s="24"/>
      <c r="RX899" s="24"/>
      <c r="RY899" s="24"/>
      <c r="RZ899" s="24"/>
      <c r="SA899" s="24"/>
      <c r="SB899" s="24"/>
      <c r="SC899" s="24"/>
      <c r="SD899" s="24"/>
      <c r="SE899" s="24"/>
      <c r="SF899" s="24"/>
      <c r="SG899" s="24"/>
      <c r="SH899" s="24"/>
      <c r="SI899" s="24"/>
      <c r="SJ899" s="24"/>
      <c r="SK899" s="24"/>
      <c r="SL899" s="24"/>
      <c r="SM899" s="24"/>
      <c r="SN899" s="24"/>
      <c r="SO899" s="24"/>
      <c r="SP899" s="24"/>
      <c r="SQ899" s="24"/>
      <c r="SR899" s="24"/>
      <c r="SS899" s="24"/>
      <c r="ST899" s="24"/>
      <c r="SU899" s="24"/>
      <c r="SV899" s="24"/>
      <c r="SW899" s="24"/>
      <c r="SX899" s="24"/>
      <c r="SY899" s="24"/>
      <c r="SZ899" s="24"/>
      <c r="TA899" s="24"/>
      <c r="TB899" s="24"/>
      <c r="TC899" s="24"/>
      <c r="TD899" s="24"/>
      <c r="TE899" s="24"/>
      <c r="TF899" s="24"/>
      <c r="TG899" s="24"/>
      <c r="TH899" s="24"/>
      <c r="TI899" s="24"/>
      <c r="TJ899" s="24"/>
      <c r="TK899" s="24"/>
      <c r="TL899" s="24"/>
      <c r="TM899" s="24"/>
      <c r="TN899" s="24"/>
      <c r="TO899" s="24"/>
      <c r="TP899" s="24"/>
      <c r="TQ899" s="24"/>
      <c r="TR899" s="24"/>
      <c r="TS899" s="24"/>
      <c r="TT899" s="24"/>
      <c r="TU899" s="24"/>
      <c r="TV899" s="24"/>
      <c r="TW899" s="24"/>
      <c r="TX899" s="24"/>
      <c r="TY899" s="24"/>
      <c r="TZ899" s="24"/>
      <c r="UA899" s="24"/>
      <c r="UB899" s="24"/>
      <c r="UC899" s="24"/>
      <c r="UD899" s="24"/>
      <c r="UE899" s="24"/>
      <c r="UF899" s="24"/>
      <c r="UG899" s="24"/>
      <c r="UH899" s="24"/>
      <c r="UI899" s="24"/>
      <c r="UJ899" s="24"/>
      <c r="UK899" s="24"/>
      <c r="UL899" s="24"/>
      <c r="UM899" s="24"/>
      <c r="UN899" s="24"/>
      <c r="UO899" s="24"/>
      <c r="UP899" s="24"/>
      <c r="UQ899" s="24"/>
      <c r="UR899" s="24"/>
      <c r="US899" s="24"/>
      <c r="UT899" s="24"/>
      <c r="UU899" s="24"/>
      <c r="UV899" s="24"/>
      <c r="UW899" s="24"/>
      <c r="UX899" s="24"/>
      <c r="UY899" s="24"/>
      <c r="UZ899" s="24"/>
      <c r="VA899" s="24"/>
      <c r="VB899" s="24"/>
      <c r="VC899" s="24"/>
      <c r="VD899" s="24"/>
      <c r="VE899" s="24"/>
      <c r="VF899" s="24"/>
      <c r="VG899" s="24"/>
      <c r="VH899" s="24"/>
      <c r="VI899" s="24"/>
      <c r="VJ899" s="24"/>
      <c r="VK899" s="24"/>
      <c r="VL899" s="24"/>
      <c r="VM899" s="24"/>
      <c r="VN899" s="24"/>
      <c r="VO899" s="24"/>
      <c r="VP899" s="24"/>
      <c r="VQ899" s="24"/>
      <c r="VR899" s="24"/>
      <c r="VS899" s="24"/>
      <c r="VT899" s="24"/>
      <c r="VU899" s="24"/>
      <c r="VV899" s="24"/>
      <c r="VW899" s="24"/>
      <c r="VX899" s="24"/>
      <c r="VY899" s="24"/>
      <c r="VZ899" s="24"/>
      <c r="WA899" s="24"/>
      <c r="WB899" s="24"/>
      <c r="WC899" s="24"/>
      <c r="WD899" s="24"/>
      <c r="WE899" s="24"/>
      <c r="WF899" s="24"/>
      <c r="WG899" s="24"/>
      <c r="WH899" s="24"/>
      <c r="WI899" s="24"/>
      <c r="WJ899" s="24"/>
      <c r="WK899" s="24"/>
      <c r="WL899" s="24"/>
      <c r="WM899" s="24"/>
      <c r="WN899" s="24"/>
      <c r="WO899" s="24"/>
      <c r="WP899" s="24"/>
      <c r="WQ899" s="24"/>
      <c r="WR899" s="24"/>
      <c r="WS899" s="24"/>
      <c r="WT899" s="24"/>
      <c r="WU899" s="24"/>
      <c r="WV899" s="24"/>
      <c r="WW899" s="24"/>
      <c r="WX899" s="24"/>
      <c r="WY899" s="24"/>
      <c r="WZ899" s="24"/>
      <c r="XA899" s="24"/>
      <c r="XB899" s="24"/>
      <c r="XC899" s="24"/>
      <c r="XD899" s="24"/>
      <c r="XE899" s="24"/>
      <c r="XF899" s="24"/>
      <c r="XG899" s="24"/>
      <c r="XH899" s="24"/>
      <c r="XI899" s="24"/>
      <c r="XJ899" s="24"/>
      <c r="XK899" s="24"/>
      <c r="XL899" s="24"/>
      <c r="XM899" s="24"/>
      <c r="XN899" s="24"/>
      <c r="XO899" s="24"/>
      <c r="XP899" s="24"/>
      <c r="XQ899" s="24"/>
      <c r="XR899" s="24"/>
      <c r="XS899" s="24"/>
      <c r="XT899" s="24"/>
      <c r="XU899" s="24"/>
      <c r="XV899" s="24"/>
      <c r="XW899" s="24"/>
      <c r="XX899" s="24"/>
      <c r="XY899" s="24"/>
      <c r="XZ899" s="24"/>
      <c r="YA899" s="24"/>
      <c r="YB899" s="24"/>
      <c r="YC899" s="24"/>
      <c r="YD899" s="24"/>
      <c r="YE899" s="24"/>
      <c r="YF899" s="24"/>
      <c r="YG899" s="24"/>
      <c r="YH899" s="24"/>
      <c r="YI899" s="24"/>
      <c r="YJ899" s="24"/>
      <c r="YK899" s="24"/>
      <c r="YL899" s="24"/>
      <c r="YM899" s="24"/>
      <c r="YN899" s="24"/>
      <c r="YO899" s="24"/>
      <c r="YP899" s="24"/>
      <c r="YQ899" s="24"/>
      <c r="YR899" s="24"/>
      <c r="YS899" s="24"/>
      <c r="YT899" s="24"/>
      <c r="YU899" s="24"/>
      <c r="YV899" s="24"/>
      <c r="YW899" s="24"/>
      <c r="YX899" s="24"/>
      <c r="YY899" s="24"/>
      <c r="YZ899" s="24"/>
      <c r="ZA899" s="24"/>
      <c r="ZB899" s="24"/>
      <c r="ZC899" s="24"/>
      <c r="ZD899" s="24"/>
      <c r="ZE899" s="24"/>
      <c r="ZF899" s="24"/>
      <c r="ZG899" s="24"/>
      <c r="ZH899" s="24"/>
      <c r="ZI899" s="24"/>
      <c r="ZJ899" s="24"/>
      <c r="ZK899" s="24"/>
      <c r="ZL899" s="24"/>
      <c r="ZM899" s="24"/>
      <c r="ZN899" s="24"/>
      <c r="ZO899" s="24"/>
      <c r="ZP899" s="24"/>
      <c r="ZQ899" s="24"/>
      <c r="ZR899" s="24"/>
      <c r="ZS899" s="24"/>
      <c r="ZT899" s="24"/>
      <c r="ZU899" s="24"/>
      <c r="ZV899" s="24"/>
      <c r="ZW899" s="24"/>
      <c r="ZX899" s="24"/>
      <c r="ZY899" s="24"/>
      <c r="ZZ899" s="24"/>
      <c r="AAA899" s="24"/>
      <c r="AAB899" s="24"/>
      <c r="AAC899" s="24"/>
      <c r="AAD899" s="24"/>
      <c r="AAE899" s="24"/>
      <c r="AAF899" s="24"/>
      <c r="AAG899" s="24"/>
      <c r="AAH899" s="24"/>
      <c r="AAI899" s="24"/>
      <c r="AAJ899" s="24"/>
      <c r="AAK899" s="24"/>
      <c r="AAL899" s="24"/>
      <c r="AAM899" s="24"/>
      <c r="AAN899" s="24"/>
      <c r="AAO899" s="24"/>
      <c r="AAP899" s="24"/>
      <c r="AAQ899" s="24"/>
      <c r="AAR899" s="24"/>
      <c r="AAS899" s="24"/>
      <c r="AAT899" s="24"/>
      <c r="AAU899" s="24"/>
      <c r="AAV899" s="24"/>
      <c r="AAW899" s="24"/>
      <c r="AAX899" s="24"/>
      <c r="AAY899" s="24"/>
      <c r="AAZ899" s="24"/>
      <c r="ABA899" s="24"/>
      <c r="ABB899" s="24"/>
      <c r="ABC899" s="24"/>
      <c r="ABD899" s="24"/>
      <c r="ABE899" s="24"/>
      <c r="ABF899" s="24"/>
      <c r="ABG899" s="24"/>
      <c r="ABH899" s="24"/>
      <c r="ABI899" s="24"/>
      <c r="ABJ899" s="24"/>
      <c r="ABK899" s="24"/>
      <c r="ABL899" s="24"/>
      <c r="ABM899" s="24"/>
      <c r="ABN899" s="24"/>
      <c r="ABO899" s="24"/>
      <c r="ABP899" s="24"/>
      <c r="ABQ899" s="24"/>
      <c r="ABR899" s="24"/>
      <c r="ABS899" s="24"/>
      <c r="ABT899" s="24"/>
      <c r="ABU899" s="24"/>
      <c r="ABV899" s="24"/>
      <c r="ABW899" s="24"/>
      <c r="ABX899" s="24"/>
      <c r="ABY899" s="24"/>
      <c r="ABZ899" s="24"/>
      <c r="ACA899" s="24"/>
      <c r="ACB899" s="24"/>
      <c r="ACC899" s="24"/>
      <c r="ACD899" s="24"/>
      <c r="ACE899" s="24"/>
      <c r="ACF899" s="24"/>
      <c r="ACG899" s="24"/>
      <c r="ACH899" s="24"/>
      <c r="ACI899" s="24"/>
      <c r="ACJ899" s="24"/>
      <c r="ACK899" s="24"/>
      <c r="ACL899" s="24"/>
      <c r="ACM899" s="24"/>
      <c r="ACN899" s="24"/>
      <c r="ACO899" s="24"/>
      <c r="ACP899" s="24"/>
      <c r="ACQ899" s="24"/>
      <c r="ACR899" s="24"/>
      <c r="ACS899" s="24"/>
      <c r="ACT899" s="24"/>
      <c r="ACU899" s="24"/>
      <c r="ACV899" s="24"/>
      <c r="ACW899" s="24"/>
      <c r="ACX899" s="24"/>
      <c r="ACY899" s="24"/>
      <c r="ACZ899" s="24"/>
      <c r="ADA899" s="24"/>
      <c r="ADB899" s="24"/>
      <c r="ADC899" s="24"/>
      <c r="ADD899" s="24"/>
      <c r="ADE899" s="24"/>
      <c r="ADF899" s="24"/>
      <c r="ADG899" s="24"/>
      <c r="ADH899" s="24"/>
      <c r="ADI899" s="24"/>
      <c r="ADJ899" s="24"/>
      <c r="ADK899" s="24"/>
      <c r="ADL899" s="24"/>
      <c r="ADM899" s="24"/>
      <c r="ADN899" s="24"/>
      <c r="ADO899" s="24"/>
      <c r="ADP899" s="24"/>
      <c r="ADQ899" s="24"/>
      <c r="ADR899" s="24"/>
      <c r="ADS899" s="24"/>
      <c r="ADT899" s="24"/>
      <c r="ADU899" s="24"/>
      <c r="ADV899" s="24"/>
      <c r="ADW899" s="24"/>
      <c r="ADX899" s="24"/>
      <c r="ADY899" s="24"/>
      <c r="ADZ899" s="24"/>
      <c r="AEA899" s="24"/>
      <c r="AEB899" s="24"/>
      <c r="AEC899" s="24"/>
      <c r="AED899" s="24"/>
      <c r="AEE899" s="24"/>
      <c r="AEF899" s="24"/>
      <c r="AEG899" s="24"/>
      <c r="AEH899" s="24"/>
      <c r="AEI899" s="24"/>
      <c r="AEJ899" s="24"/>
      <c r="AEK899" s="24"/>
      <c r="AEL899" s="24"/>
      <c r="AEM899" s="24"/>
      <c r="AEN899" s="24"/>
      <c r="AEO899" s="24"/>
      <c r="AEP899" s="24"/>
      <c r="AEQ899" s="24"/>
      <c r="AER899" s="24"/>
      <c r="AES899" s="24"/>
      <c r="AET899" s="24"/>
      <c r="AEU899" s="24"/>
      <c r="AEV899" s="24"/>
      <c r="AEW899" s="24"/>
      <c r="AEX899" s="24"/>
      <c r="AEY899" s="24"/>
      <c r="AEZ899" s="24"/>
      <c r="AFA899" s="24"/>
      <c r="AFB899" s="24"/>
      <c r="AFC899" s="24"/>
      <c r="AFD899" s="24"/>
      <c r="AFE899" s="24"/>
      <c r="AFF899" s="24"/>
      <c r="AFG899" s="24"/>
      <c r="AFH899" s="24"/>
      <c r="AFI899" s="24"/>
      <c r="AFJ899" s="24"/>
      <c r="AFK899" s="24"/>
      <c r="AFL899" s="24"/>
      <c r="AFM899" s="24"/>
      <c r="AFN899" s="24"/>
      <c r="AFO899" s="24"/>
      <c r="AFP899" s="24"/>
      <c r="AFQ899" s="24"/>
      <c r="AFR899" s="24"/>
      <c r="AFS899" s="24"/>
      <c r="AFT899" s="24"/>
      <c r="AFU899" s="24"/>
      <c r="AFV899" s="24"/>
      <c r="AFW899" s="24"/>
      <c r="AFX899" s="24"/>
      <c r="AFY899" s="24"/>
      <c r="AFZ899" s="24"/>
      <c r="AGA899" s="24"/>
      <c r="AGB899" s="24"/>
      <c r="AGC899" s="24"/>
      <c r="AGD899" s="24"/>
      <c r="AGE899" s="24"/>
      <c r="AGF899" s="24"/>
      <c r="AGG899" s="24"/>
      <c r="AGH899" s="24"/>
      <c r="AGI899" s="24"/>
      <c r="AGJ899" s="24"/>
      <c r="AGK899" s="24"/>
      <c r="AGL899" s="24"/>
      <c r="AGM899" s="24"/>
      <c r="AGN899" s="24"/>
      <c r="AGO899" s="24"/>
      <c r="AGP899" s="24"/>
      <c r="AGQ899" s="24"/>
      <c r="AGR899" s="24"/>
      <c r="AGS899" s="24"/>
      <c r="AGT899" s="24"/>
      <c r="AGU899" s="24"/>
      <c r="AGV899" s="24"/>
      <c r="AGW899" s="24"/>
      <c r="AGX899" s="24"/>
      <c r="AGY899" s="24"/>
      <c r="AGZ899" s="24"/>
      <c r="AHA899" s="24"/>
      <c r="AHB899" s="24"/>
      <c r="AHC899" s="24"/>
      <c r="AHD899" s="24"/>
      <c r="AHE899" s="24"/>
      <c r="AHF899" s="24"/>
      <c r="AHG899" s="24"/>
      <c r="AHH899" s="24"/>
      <c r="AHI899" s="24"/>
      <c r="AHJ899" s="24"/>
      <c r="AHK899" s="24"/>
      <c r="AHL899" s="24"/>
      <c r="AHM899" s="24"/>
      <c r="AHN899" s="24"/>
      <c r="AHO899" s="24"/>
      <c r="AHP899" s="24"/>
      <c r="AHQ899" s="24"/>
      <c r="AHR899" s="24"/>
      <c r="AHS899" s="24"/>
      <c r="AHT899" s="24"/>
      <c r="AHU899" s="24"/>
      <c r="AHV899" s="24"/>
      <c r="AHW899" s="24"/>
      <c r="AHX899" s="24"/>
      <c r="AHY899" s="24"/>
      <c r="AHZ899" s="24"/>
      <c r="AIA899" s="24"/>
      <c r="AIB899" s="24"/>
      <c r="AIC899" s="24"/>
      <c r="AID899" s="24"/>
      <c r="AIE899" s="24"/>
      <c r="AIF899" s="24"/>
      <c r="AIG899" s="24"/>
      <c r="AIH899" s="24"/>
      <c r="AII899" s="24"/>
      <c r="AIJ899" s="24"/>
      <c r="AIK899" s="24"/>
      <c r="AIL899" s="24"/>
      <c r="AIM899" s="24"/>
      <c r="AIN899" s="24"/>
      <c r="AIO899" s="24"/>
      <c r="AIP899" s="24"/>
      <c r="AIQ899" s="24"/>
      <c r="AIR899" s="24"/>
      <c r="AIS899" s="24"/>
      <c r="AIT899" s="24"/>
      <c r="AIU899" s="24"/>
      <c r="AIV899" s="24"/>
      <c r="AIW899" s="24"/>
      <c r="AIX899" s="24"/>
      <c r="AIY899" s="24"/>
      <c r="AIZ899" s="24"/>
      <c r="AJA899" s="24"/>
      <c r="AJB899" s="24"/>
      <c r="AJC899" s="24"/>
      <c r="AJD899" s="24"/>
      <c r="AJE899" s="24"/>
      <c r="AJF899" s="24"/>
      <c r="AJG899" s="24"/>
      <c r="AJH899" s="24"/>
      <c r="AJI899" s="24"/>
      <c r="AJJ899" s="24"/>
      <c r="AJK899" s="24"/>
      <c r="AJL899" s="24"/>
      <c r="AJM899" s="24"/>
      <c r="AJN899" s="24"/>
      <c r="AJO899" s="24"/>
      <c r="AJP899" s="24"/>
      <c r="AJQ899" s="24"/>
      <c r="AJR899" s="24"/>
      <c r="AJS899" s="24"/>
      <c r="AJT899" s="24"/>
      <c r="AJU899" s="24"/>
      <c r="AJV899" s="24"/>
      <c r="AJW899" s="24"/>
      <c r="AJX899" s="24"/>
      <c r="AJY899" s="24"/>
      <c r="AJZ899" s="24"/>
      <c r="AKA899" s="24"/>
      <c r="AKB899" s="24"/>
      <c r="AKC899" s="24"/>
      <c r="AKD899" s="24"/>
      <c r="AKE899" s="24"/>
      <c r="AKF899" s="24"/>
      <c r="AKG899" s="24"/>
      <c r="AKH899" s="24"/>
      <c r="AKI899" s="24"/>
      <c r="AKJ899" s="24"/>
      <c r="AKK899" s="24"/>
      <c r="AKL899" s="24"/>
      <c r="AKM899" s="24"/>
      <c r="AKN899" s="24"/>
      <c r="AKO899" s="24"/>
      <c r="AKP899" s="24"/>
      <c r="AKQ899" s="24"/>
      <c r="AKR899" s="24"/>
      <c r="AKS899" s="24"/>
      <c r="AKT899" s="24"/>
      <c r="AKU899" s="24"/>
      <c r="AKV899" s="24"/>
      <c r="AKW899" s="24"/>
      <c r="AKX899" s="24"/>
      <c r="AKY899" s="24"/>
      <c r="AKZ899" s="24"/>
      <c r="ALA899" s="24"/>
      <c r="ALB899" s="24"/>
      <c r="ALC899" s="24"/>
      <c r="ALD899" s="24"/>
      <c r="ALE899" s="24"/>
      <c r="ALF899" s="24"/>
      <c r="ALG899" s="24"/>
      <c r="ALH899" s="24"/>
      <c r="ALI899" s="24"/>
      <c r="ALJ899" s="24"/>
      <c r="ALK899" s="24"/>
      <c r="ALL899" s="24"/>
      <c r="ALM899" s="24"/>
      <c r="ALN899" s="24"/>
      <c r="ALO899" s="24"/>
      <c r="ALP899" s="24"/>
      <c r="ALQ899" s="24"/>
      <c r="ALR899" s="24"/>
      <c r="ALS899" s="24"/>
      <c r="ALT899" s="24"/>
      <c r="ALU899" s="24"/>
      <c r="ALV899" s="24"/>
      <c r="ALW899" s="24"/>
      <c r="ALX899" s="24"/>
      <c r="ALY899" s="24"/>
      <c r="ALZ899" s="24"/>
      <c r="AMA899" s="24"/>
      <c r="AMB899" s="24"/>
      <c r="AMC899" s="24"/>
      <c r="AMD899" s="24"/>
      <c r="AME899" s="24"/>
      <c r="AMF899" s="24"/>
      <c r="AMG899" s="24"/>
      <c r="AMH899" s="24"/>
      <c r="AMI899" s="24"/>
      <c r="AMJ899" s="24"/>
      <c r="AMK899" s="24"/>
      <c r="AML899" s="24"/>
      <c r="AMM899" s="24"/>
      <c r="AMN899" s="24"/>
      <c r="AMO899" s="24"/>
      <c r="AMP899" s="24"/>
      <c r="AMQ899" s="24"/>
      <c r="AMR899" s="24"/>
      <c r="AMS899" s="24"/>
      <c r="AMT899" s="24"/>
      <c r="AMU899" s="24"/>
      <c r="AMV899" s="24"/>
      <c r="AMW899" s="24"/>
      <c r="AMX899" s="24"/>
      <c r="AMY899" s="24"/>
      <c r="AMZ899" s="24"/>
      <c r="ANA899" s="24"/>
      <c r="ANB899" s="24"/>
      <c r="ANC899" s="24"/>
      <c r="AND899" s="24"/>
      <c r="ANE899" s="24"/>
      <c r="ANF899" s="24"/>
      <c r="ANG899" s="24"/>
      <c r="ANH899" s="24"/>
      <c r="ANI899" s="24"/>
      <c r="ANJ899" s="24"/>
      <c r="ANK899" s="24"/>
      <c r="ANL899" s="24"/>
      <c r="ANM899" s="24"/>
      <c r="ANN899" s="24"/>
      <c r="ANO899" s="24"/>
      <c r="ANP899" s="24"/>
      <c r="ANQ899" s="24"/>
      <c r="ANR899" s="24"/>
      <c r="ANS899" s="24"/>
      <c r="ANT899" s="24"/>
      <c r="ANU899" s="24"/>
      <c r="ANV899" s="24"/>
      <c r="ANW899" s="24"/>
      <c r="ANX899" s="24"/>
      <c r="ANY899" s="24"/>
      <c r="ANZ899" s="24"/>
      <c r="AOA899" s="24"/>
      <c r="AOB899" s="24"/>
      <c r="AOC899" s="24"/>
      <c r="AOD899" s="24"/>
      <c r="AOE899" s="24"/>
      <c r="AOF899" s="24"/>
      <c r="AOG899" s="24"/>
      <c r="AOH899" s="24"/>
      <c r="AOI899" s="24"/>
      <c r="AOJ899" s="24"/>
      <c r="AOK899" s="24"/>
      <c r="AOL899" s="24"/>
      <c r="AOM899" s="24"/>
      <c r="AON899" s="24"/>
      <c r="AOO899" s="24"/>
      <c r="AOP899" s="24"/>
      <c r="AOQ899" s="24"/>
      <c r="AOR899" s="24"/>
      <c r="AOS899" s="24"/>
      <c r="AOT899" s="24"/>
      <c r="AOU899" s="24"/>
      <c r="AOV899" s="24"/>
      <c r="AOW899" s="24"/>
      <c r="AOX899" s="24"/>
      <c r="AOY899" s="24"/>
      <c r="AOZ899" s="24"/>
      <c r="APA899" s="24"/>
      <c r="APB899" s="24"/>
      <c r="APC899" s="24"/>
      <c r="APD899" s="24"/>
      <c r="APE899" s="24"/>
      <c r="APF899" s="24"/>
      <c r="APG899" s="24"/>
      <c r="APH899" s="24"/>
      <c r="API899" s="24"/>
      <c r="APJ899" s="24"/>
      <c r="APK899" s="24"/>
      <c r="APL899" s="24"/>
      <c r="APM899" s="24"/>
      <c r="APN899" s="24"/>
      <c r="APO899" s="24"/>
      <c r="APP899" s="24"/>
      <c r="APQ899" s="24"/>
      <c r="APR899" s="24"/>
      <c r="APS899" s="24"/>
      <c r="APT899" s="24"/>
      <c r="APU899" s="24"/>
      <c r="APV899" s="24"/>
      <c r="APW899" s="24"/>
      <c r="APX899" s="24"/>
      <c r="APY899" s="24"/>
      <c r="APZ899" s="24"/>
      <c r="AQA899" s="24"/>
      <c r="AQB899" s="24"/>
      <c r="AQC899" s="24"/>
      <c r="AQD899" s="24"/>
      <c r="AQE899" s="24"/>
      <c r="AQF899" s="24"/>
      <c r="AQG899" s="24"/>
      <c r="AQH899" s="24"/>
      <c r="AQI899" s="24"/>
      <c r="AQJ899" s="24"/>
      <c r="AQK899" s="24"/>
      <c r="AQL899" s="24"/>
      <c r="AQM899" s="24"/>
      <c r="AQN899" s="24"/>
      <c r="AQO899" s="24"/>
      <c r="AQP899" s="24"/>
      <c r="AQQ899" s="24"/>
      <c r="AQR899" s="24"/>
      <c r="AQS899" s="24"/>
      <c r="AQT899" s="24"/>
      <c r="AQU899" s="24"/>
      <c r="AQV899" s="24"/>
      <c r="AQW899" s="24"/>
      <c r="AQX899" s="24"/>
      <c r="AQY899" s="24"/>
      <c r="AQZ899" s="24"/>
      <c r="ARA899" s="24"/>
      <c r="ARB899" s="24"/>
      <c r="ARC899" s="24"/>
      <c r="ARD899" s="24"/>
      <c r="ARE899" s="24"/>
      <c r="ARF899" s="24"/>
      <c r="ARG899" s="24"/>
      <c r="ARH899" s="24"/>
      <c r="ARI899" s="24"/>
      <c r="ARJ899" s="24"/>
      <c r="ARK899" s="24"/>
      <c r="ARL899" s="24"/>
      <c r="ARM899" s="24"/>
      <c r="ARN899" s="24"/>
      <c r="ARO899" s="24"/>
      <c r="ARP899" s="24"/>
      <c r="ARQ899" s="24"/>
      <c r="ARR899" s="24"/>
      <c r="ARS899" s="24"/>
      <c r="ART899" s="24"/>
      <c r="ARU899" s="24"/>
      <c r="ARV899" s="24"/>
      <c r="ARW899" s="24"/>
      <c r="ARX899" s="24"/>
      <c r="ARY899" s="24"/>
      <c r="ARZ899" s="24"/>
      <c r="ASA899" s="24"/>
      <c r="ASB899" s="24"/>
      <c r="ASC899" s="24"/>
      <c r="ASD899" s="24"/>
      <c r="ASE899" s="24"/>
      <c r="ASF899" s="24"/>
      <c r="ASG899" s="24"/>
      <c r="ASH899" s="24"/>
      <c r="ASI899" s="24"/>
      <c r="ASJ899" s="24"/>
      <c r="ASK899" s="24"/>
      <c r="ASL899" s="24"/>
      <c r="ASM899" s="24"/>
      <c r="ASN899" s="24"/>
      <c r="ASO899" s="24"/>
      <c r="ASP899" s="24"/>
      <c r="ASQ899" s="24"/>
      <c r="ASR899" s="24"/>
      <c r="ASS899" s="24"/>
      <c r="AST899" s="24"/>
      <c r="ASU899" s="24"/>
      <c r="ASV899" s="24"/>
      <c r="ASW899" s="24"/>
      <c r="ASX899" s="24"/>
      <c r="ASY899" s="24"/>
      <c r="ASZ899" s="24"/>
      <c r="ATA899" s="24"/>
      <c r="ATB899" s="24"/>
      <c r="ATC899" s="24"/>
      <c r="ATD899" s="24"/>
      <c r="ATE899" s="24"/>
      <c r="ATF899" s="24"/>
      <c r="ATG899" s="24"/>
      <c r="ATH899" s="24"/>
      <c r="ATI899" s="24"/>
      <c r="ATJ899" s="24"/>
      <c r="ATK899" s="24"/>
      <c r="ATL899" s="24"/>
      <c r="ATM899" s="24"/>
      <c r="ATN899" s="24"/>
      <c r="ATO899" s="24"/>
      <c r="ATP899" s="24"/>
      <c r="ATQ899" s="24"/>
      <c r="ATR899" s="24"/>
      <c r="ATS899" s="24"/>
      <c r="ATT899" s="24"/>
      <c r="ATU899" s="24"/>
      <c r="ATV899" s="24"/>
      <c r="ATW899" s="24"/>
      <c r="ATX899" s="24"/>
      <c r="ATY899" s="24"/>
      <c r="ATZ899" s="24"/>
      <c r="AUA899" s="24"/>
      <c r="AUB899" s="24"/>
      <c r="AUC899" s="24"/>
      <c r="AUD899" s="24"/>
      <c r="AUE899" s="24"/>
      <c r="AUF899" s="24"/>
      <c r="AUG899" s="24"/>
      <c r="AUH899" s="24"/>
      <c r="AUI899" s="24"/>
      <c r="AUJ899" s="24"/>
      <c r="AUK899" s="24"/>
      <c r="AUL899" s="24"/>
      <c r="AUM899" s="24"/>
      <c r="AUN899" s="24"/>
      <c r="AUO899" s="24"/>
      <c r="AUP899" s="24"/>
      <c r="AUQ899" s="24"/>
      <c r="AUR899" s="24"/>
      <c r="AUS899" s="24"/>
      <c r="AUT899" s="24"/>
      <c r="AUU899" s="24"/>
      <c r="AUV899" s="24"/>
      <c r="AUW899" s="24"/>
      <c r="AUX899" s="24"/>
      <c r="AUY899" s="24"/>
      <c r="AUZ899" s="24"/>
      <c r="AVA899" s="24"/>
      <c r="AVB899" s="24"/>
      <c r="AVC899" s="24"/>
      <c r="AVD899" s="24"/>
      <c r="AVE899" s="24"/>
      <c r="AVF899" s="24"/>
      <c r="AVG899" s="24"/>
      <c r="AVH899" s="24"/>
      <c r="AVI899" s="24"/>
      <c r="AVJ899" s="24"/>
      <c r="AVK899" s="24"/>
      <c r="AVL899" s="24"/>
      <c r="AVM899" s="24"/>
      <c r="AVN899" s="24"/>
      <c r="AVO899" s="24"/>
      <c r="AVP899" s="24"/>
      <c r="AVQ899" s="24"/>
      <c r="AVR899" s="24"/>
      <c r="AVS899" s="24"/>
      <c r="AVT899" s="24"/>
      <c r="AVU899" s="24"/>
      <c r="AVV899" s="24"/>
      <c r="AVW899" s="24"/>
      <c r="AVX899" s="24"/>
      <c r="AVY899" s="24"/>
      <c r="AVZ899" s="24"/>
      <c r="AWA899" s="24"/>
      <c r="AWB899" s="24"/>
      <c r="AWC899" s="24"/>
      <c r="AWD899" s="24"/>
      <c r="AWE899" s="24"/>
      <c r="AWF899" s="24"/>
      <c r="AWG899" s="24"/>
      <c r="AWH899" s="24"/>
      <c r="AWI899" s="24"/>
      <c r="AWJ899" s="24"/>
      <c r="AWK899" s="24"/>
      <c r="AWL899" s="24"/>
      <c r="AWM899" s="24"/>
      <c r="AWN899" s="24"/>
      <c r="AWO899" s="24"/>
      <c r="AWP899" s="24"/>
      <c r="AWQ899" s="24"/>
      <c r="AWR899" s="24"/>
      <c r="AWS899" s="24"/>
      <c r="AWT899" s="24"/>
      <c r="AWU899" s="24"/>
      <c r="AWV899" s="24"/>
      <c r="AWW899" s="24"/>
      <c r="AWX899" s="24"/>
      <c r="AWY899" s="24"/>
      <c r="AWZ899" s="24"/>
      <c r="AXA899" s="24"/>
      <c r="AXB899" s="24"/>
      <c r="AXC899" s="24"/>
      <c r="AXD899" s="24"/>
      <c r="AXE899" s="24"/>
      <c r="AXF899" s="24"/>
      <c r="AXG899" s="24"/>
      <c r="AXH899" s="24"/>
      <c r="AXI899" s="24"/>
      <c r="AXJ899" s="24"/>
      <c r="AXK899" s="24"/>
      <c r="AXL899" s="24"/>
      <c r="AXM899" s="24"/>
      <c r="AXN899" s="24"/>
      <c r="AXO899" s="24"/>
      <c r="AXP899" s="24"/>
      <c r="AXQ899" s="24"/>
      <c r="AXR899" s="24"/>
      <c r="AXS899" s="24"/>
      <c r="AXT899" s="24"/>
      <c r="AXU899" s="24"/>
      <c r="AXV899" s="24"/>
      <c r="AXW899" s="24"/>
      <c r="AXX899" s="24"/>
      <c r="AXY899" s="24"/>
      <c r="AXZ899" s="24"/>
      <c r="AYA899" s="24"/>
      <c r="AYB899" s="24"/>
      <c r="AYC899" s="24"/>
      <c r="AYD899" s="24"/>
      <c r="AYE899" s="24"/>
      <c r="AYF899" s="24"/>
      <c r="AYG899" s="24"/>
      <c r="AYH899" s="24"/>
      <c r="AYI899" s="24"/>
      <c r="AYJ899" s="24"/>
      <c r="AYK899" s="24"/>
      <c r="AYL899" s="24"/>
      <c r="AYM899" s="24"/>
      <c r="AYN899" s="24"/>
      <c r="AYO899" s="24"/>
      <c r="AYP899" s="24"/>
      <c r="AYQ899" s="24"/>
      <c r="AYR899" s="24"/>
      <c r="AYS899" s="24"/>
      <c r="AYT899" s="24"/>
      <c r="AYU899" s="24"/>
      <c r="AYV899" s="24"/>
      <c r="AYW899" s="24"/>
      <c r="AYX899" s="24"/>
      <c r="AYY899" s="24"/>
      <c r="AYZ899" s="24"/>
      <c r="AZA899" s="24"/>
      <c r="AZB899" s="24"/>
      <c r="AZC899" s="24"/>
      <c r="AZD899" s="24"/>
      <c r="AZE899" s="24"/>
      <c r="AZF899" s="24"/>
      <c r="AZG899" s="24"/>
      <c r="AZH899" s="24"/>
      <c r="AZI899" s="24"/>
      <c r="AZJ899" s="24"/>
      <c r="AZK899" s="24"/>
      <c r="AZL899" s="24"/>
      <c r="AZM899" s="24"/>
      <c r="AZN899" s="24"/>
      <c r="AZO899" s="24"/>
      <c r="AZP899" s="24"/>
      <c r="AZQ899" s="24"/>
      <c r="AZR899" s="24"/>
      <c r="AZS899" s="24"/>
      <c r="AZT899" s="24"/>
      <c r="AZU899" s="24"/>
      <c r="AZV899" s="24"/>
      <c r="AZW899" s="24"/>
      <c r="AZX899" s="24"/>
      <c r="AZY899" s="24"/>
      <c r="AZZ899" s="24"/>
      <c r="BAA899" s="24"/>
      <c r="BAB899" s="24"/>
      <c r="BAC899" s="24"/>
      <c r="BAD899" s="24"/>
      <c r="BAE899" s="24"/>
      <c r="BAF899" s="24"/>
      <c r="BAG899" s="24"/>
      <c r="BAH899" s="24"/>
      <c r="BAI899" s="24"/>
      <c r="BAJ899" s="24"/>
      <c r="BAK899" s="24"/>
      <c r="BAL899" s="24"/>
      <c r="BAM899" s="24"/>
      <c r="BAN899" s="24"/>
      <c r="BAO899" s="24"/>
      <c r="BAP899" s="24"/>
    </row>
    <row r="900" spans="1:1394" x14ac:dyDescent="0.25">
      <c r="A900" s="10" t="str">
        <f>IF(YEAR(G900)=2024,#REF!,"")</f>
        <v/>
      </c>
      <c r="B900" s="10" t="str">
        <f>IF(YEAR(G900)=2025,#REF!,"")</f>
        <v/>
      </c>
      <c r="C900" s="10" t="str">
        <f t="shared" si="70"/>
        <v>Afternoon45199</v>
      </c>
      <c r="D900" s="5" t="str">
        <f>IF('by region'!$C$2="Any","Any",'Turf only'!V900)&amp;M900&amp;IF('by region'!$I$2="Any","Any",N900)&amp;G900</f>
        <v>AnyJumpAny45199</v>
      </c>
      <c r="E900" s="5" t="e">
        <f>IF(I900=#REF!,'Turf only'!G900,"")</f>
        <v>#REF!</v>
      </c>
      <c r="F900" s="5" t="e">
        <f t="shared" si="71"/>
        <v>#REF!</v>
      </c>
      <c r="G900" s="15">
        <v>45199</v>
      </c>
      <c r="H900" s="16" t="s">
        <v>37</v>
      </c>
      <c r="I900" s="16" t="s">
        <v>53</v>
      </c>
      <c r="J900" s="16" t="s">
        <v>9</v>
      </c>
      <c r="K900" s="14" t="s">
        <v>16</v>
      </c>
      <c r="L900" s="14" t="s">
        <v>17</v>
      </c>
      <c r="M900" s="16" t="s">
        <v>12</v>
      </c>
      <c r="N900" s="16" t="s">
        <v>13</v>
      </c>
      <c r="O900" s="16" t="s">
        <v>14</v>
      </c>
      <c r="P900" s="12">
        <f t="shared" si="72"/>
        <v>1</v>
      </c>
      <c r="Q900" s="12" cm="1">
        <f t="array" ref="Q900">SUMPRODUCT(($G$2:$G$2765=G900)*(P900&gt;$P$2:$P$2765))+1</f>
        <v>1</v>
      </c>
      <c r="R900" s="12" t="e">
        <f>(Q900*100000)+#REF!</f>
        <v>#REF!</v>
      </c>
      <c r="S900" t="e" cm="1">
        <f t="array" ref="S900">SUMPRODUCT(($G$2:$G$2765=G900)*(R900&gt;$R$2:$R$2765))+1</f>
        <v>#REF!</v>
      </c>
      <c r="T900" t="str">
        <f t="shared" si="73"/>
        <v xml:space="preserve">Market Rasen </v>
      </c>
      <c r="U900">
        <v>0</v>
      </c>
      <c r="V900" t="s">
        <v>17</v>
      </c>
      <c r="W900">
        <f t="shared" si="74"/>
        <v>2023</v>
      </c>
    </row>
    <row r="901" spans="1:1394" x14ac:dyDescent="0.25">
      <c r="A901" s="10" t="str">
        <f>IF(YEAR(G901)=2024,#REF!,"")</f>
        <v/>
      </c>
      <c r="B901" s="10" t="str">
        <f>IF(YEAR(G901)=2025,#REF!,"")</f>
        <v/>
      </c>
      <c r="C901" s="10" t="str">
        <f t="shared" si="70"/>
        <v>Afternoon45199</v>
      </c>
      <c r="D901" s="5" t="str">
        <f>IF('by region'!$C$2="Any","Any",'Turf only'!V901)&amp;M901&amp;IF('by region'!$I$2="Any","Any",N901)&amp;G901</f>
        <v>AnyFlatAny45199</v>
      </c>
      <c r="E901" s="5" t="e">
        <f>IF(I901=#REF!,'Turf only'!G901,"")</f>
        <v>#REF!</v>
      </c>
      <c r="F901" s="5" t="e">
        <f t="shared" si="71"/>
        <v>#REF!</v>
      </c>
      <c r="G901" s="20">
        <v>45199</v>
      </c>
      <c r="H901" s="21" t="s">
        <v>37</v>
      </c>
      <c r="I901" s="21" t="s">
        <v>76</v>
      </c>
      <c r="J901" s="21" t="s">
        <v>9</v>
      </c>
      <c r="K901" s="22" t="s">
        <v>16</v>
      </c>
      <c r="L901" s="22" t="s">
        <v>17</v>
      </c>
      <c r="M901" s="21" t="s">
        <v>25</v>
      </c>
      <c r="N901" s="21" t="s">
        <v>13</v>
      </c>
      <c r="O901" s="21" t="s">
        <v>14</v>
      </c>
      <c r="P901" s="12">
        <f t="shared" si="72"/>
        <v>1</v>
      </c>
      <c r="Q901" s="12" cm="1">
        <f t="array" ref="Q901">SUMPRODUCT(($G$2:$G$2765=G901)*(P901&gt;$P$2:$P$2765))+1</f>
        <v>1</v>
      </c>
      <c r="R901" s="12" t="e">
        <f>(Q901*100000)+#REF!</f>
        <v>#REF!</v>
      </c>
      <c r="S901" t="e" cm="1">
        <f t="array" ref="S901">SUMPRODUCT(($G$2:$G$2765=G901)*(R901&gt;$R$2:$R$2765))+1</f>
        <v>#REF!</v>
      </c>
      <c r="T901" t="str">
        <f t="shared" si="73"/>
        <v xml:space="preserve">NEWMARKET </v>
      </c>
      <c r="U901">
        <v>0</v>
      </c>
      <c r="V901" t="s">
        <v>11</v>
      </c>
      <c r="W901">
        <f t="shared" si="74"/>
        <v>2023</v>
      </c>
    </row>
    <row r="902" spans="1:1394" x14ac:dyDescent="0.25">
      <c r="A902" s="10" t="str">
        <f>IF(YEAR(G902)=2024,#REF!,"")</f>
        <v/>
      </c>
      <c r="B902" s="10" t="str">
        <f>IF(YEAR(G902)=2025,#REF!,"")</f>
        <v/>
      </c>
      <c r="C902" s="10" t="str">
        <f t="shared" si="70"/>
        <v>Afternoon45199</v>
      </c>
      <c r="D902" s="5" t="str">
        <f>IF('by region'!$C$2="Any","Any",'Turf only'!V902)&amp;M902&amp;IF('by region'!$I$2="Any","Any",N902)&amp;G902</f>
        <v>AnyFlatAny45199</v>
      </c>
      <c r="E902" s="5" t="e">
        <f>IF(I902=#REF!,'Turf only'!G902,"")</f>
        <v>#REF!</v>
      </c>
      <c r="F902" s="5" t="e">
        <f t="shared" si="71"/>
        <v>#REF!</v>
      </c>
      <c r="G902" s="15">
        <v>45199</v>
      </c>
      <c r="H902" s="16" t="s">
        <v>37</v>
      </c>
      <c r="I902" s="16" t="s">
        <v>78</v>
      </c>
      <c r="J902" s="16" t="s">
        <v>9</v>
      </c>
      <c r="K902" s="14" t="s">
        <v>10</v>
      </c>
      <c r="L902" s="14" t="s">
        <v>11</v>
      </c>
      <c r="M902" s="16" t="s">
        <v>25</v>
      </c>
      <c r="N902" s="16" t="s">
        <v>13</v>
      </c>
      <c r="O902" s="16" t="s">
        <v>14</v>
      </c>
      <c r="P902" s="12">
        <f t="shared" si="72"/>
        <v>1</v>
      </c>
      <c r="Q902" s="12" cm="1">
        <f t="array" ref="Q902">SUMPRODUCT(($G$2:$G$2765=G902)*(P902&gt;$P$2:$P$2765))+1</f>
        <v>1</v>
      </c>
      <c r="R902" s="12" t="e">
        <f>(Q902*100000)+#REF!</f>
        <v>#REF!</v>
      </c>
      <c r="S902" t="e" cm="1">
        <f t="array" ref="S902">SUMPRODUCT(($G$2:$G$2765=G902)*(R902&gt;$R$2:$R$2765))+1</f>
        <v>#REF!</v>
      </c>
      <c r="T902" t="str">
        <f t="shared" si="73"/>
        <v xml:space="preserve">RIPON </v>
      </c>
      <c r="U902">
        <v>0</v>
      </c>
      <c r="V902" t="s">
        <v>19</v>
      </c>
      <c r="W902">
        <f t="shared" si="74"/>
        <v>2023</v>
      </c>
    </row>
    <row r="903" spans="1:1394" x14ac:dyDescent="0.25">
      <c r="A903" s="10" t="str">
        <f>IF(YEAR(G903)=2024,#REF!,"")</f>
        <v/>
      </c>
      <c r="B903" s="10" t="str">
        <f>IF(YEAR(G903)=2025,#REF!,"")</f>
        <v/>
      </c>
      <c r="C903" s="10" t="str">
        <f t="shared" si="70"/>
        <v>Afternoon45200</v>
      </c>
      <c r="D903" s="5" t="str">
        <f>IF('by region'!$C$2="Any","Any",'Turf only'!V903)&amp;M903&amp;IF('by region'!$I$2="Any","Any",N903)&amp;G903</f>
        <v>AnyFlatAny45200</v>
      </c>
      <c r="E903" s="5" t="e">
        <f>IF(I903=#REF!,'Turf only'!G903,"")</f>
        <v>#REF!</v>
      </c>
      <c r="F903" s="5" t="e">
        <f t="shared" si="71"/>
        <v>#REF!</v>
      </c>
      <c r="G903" s="20">
        <v>45200</v>
      </c>
      <c r="H903" s="21" t="s">
        <v>40</v>
      </c>
      <c r="I903" s="21" t="s">
        <v>83</v>
      </c>
      <c r="J903" s="21" t="s">
        <v>9</v>
      </c>
      <c r="K903" s="22" t="s">
        <v>16</v>
      </c>
      <c r="L903" s="22" t="s">
        <v>19</v>
      </c>
      <c r="M903" s="21" t="s">
        <v>25</v>
      </c>
      <c r="N903" s="21" t="s">
        <v>13</v>
      </c>
      <c r="O903" s="21" t="s">
        <v>14</v>
      </c>
      <c r="P903" s="12">
        <f t="shared" si="72"/>
        <v>1</v>
      </c>
      <c r="Q903" s="12" cm="1">
        <f t="array" ref="Q903">SUMPRODUCT(($G$2:$G$2765=G903)*(P903&gt;$P$2:$P$2765))+1</f>
        <v>1</v>
      </c>
      <c r="R903" s="12" t="e">
        <f>(Q903*100000)+#REF!</f>
        <v>#REF!</v>
      </c>
      <c r="S903" t="e" cm="1">
        <f t="array" ref="S903">SUMPRODUCT(($G$2:$G$2765=G903)*(R903&gt;$R$2:$R$2765))+1</f>
        <v>#REF!</v>
      </c>
      <c r="T903" t="str">
        <f t="shared" si="73"/>
        <v xml:space="preserve">EPSOM DOWNS </v>
      </c>
      <c r="U903">
        <v>0</v>
      </c>
      <c r="V903" t="s">
        <v>30</v>
      </c>
      <c r="W903">
        <f t="shared" si="74"/>
        <v>2023</v>
      </c>
    </row>
    <row r="904" spans="1:1394" x14ac:dyDescent="0.25">
      <c r="A904" s="10" t="str">
        <f>IF(YEAR(G904)=2024,#REF!,"")</f>
        <v/>
      </c>
      <c r="B904" s="10" t="str">
        <f>IF(YEAR(G904)=2025,#REF!,"")</f>
        <v/>
      </c>
      <c r="C904" s="10" t="str">
        <f t="shared" si="70"/>
        <v>Afternoon45200</v>
      </c>
      <c r="D904" s="5" t="str">
        <f>IF('by region'!$C$2="Any","Any",'Turf only'!V904)&amp;M904&amp;IF('by region'!$I$2="Any","Any",N904)&amp;G904</f>
        <v>AnyFlatAny45200</v>
      </c>
      <c r="E904" s="5" t="e">
        <f>IF(I904=#REF!,'Turf only'!G904,"")</f>
        <v>#REF!</v>
      </c>
      <c r="F904" s="5" t="e">
        <f t="shared" si="71"/>
        <v>#REF!</v>
      </c>
      <c r="G904" s="15">
        <v>45200</v>
      </c>
      <c r="H904" s="16" t="s">
        <v>40</v>
      </c>
      <c r="I904" s="16" t="s">
        <v>65</v>
      </c>
      <c r="J904" s="16" t="s">
        <v>9</v>
      </c>
      <c r="K904" s="14" t="s">
        <v>24</v>
      </c>
      <c r="L904" s="14" t="s">
        <v>19</v>
      </c>
      <c r="M904" s="16" t="s">
        <v>25</v>
      </c>
      <c r="N904" s="16" t="s">
        <v>13</v>
      </c>
      <c r="O904" s="16" t="s">
        <v>14</v>
      </c>
      <c r="P904" s="12">
        <f t="shared" si="72"/>
        <v>1</v>
      </c>
      <c r="Q904" s="12" cm="1">
        <f t="array" ref="Q904">SUMPRODUCT(($G$2:$G$2765=G904)*(P904&gt;$P$2:$P$2765))+1</f>
        <v>1</v>
      </c>
      <c r="R904" s="12" t="e">
        <f>(Q904*100000)+#REF!</f>
        <v>#REF!</v>
      </c>
      <c r="S904" t="e" cm="1">
        <f t="array" ref="S904">SUMPRODUCT(($G$2:$G$2765=G904)*(R904&gt;$R$2:$R$2765))+1</f>
        <v>#REF!</v>
      </c>
      <c r="T904" t="str">
        <f t="shared" si="73"/>
        <v xml:space="preserve">FFOS LAS </v>
      </c>
      <c r="U904">
        <v>0</v>
      </c>
      <c r="V904" t="s">
        <v>17</v>
      </c>
      <c r="W904">
        <f t="shared" si="74"/>
        <v>2023</v>
      </c>
    </row>
    <row r="905" spans="1:1394" x14ac:dyDescent="0.25">
      <c r="A905" s="10" t="str">
        <f>IF(YEAR(G905)=2024,#REF!,"")</f>
        <v/>
      </c>
      <c r="B905" s="10" t="str">
        <f>IF(YEAR(G905)=2025,#REF!,"")</f>
        <v/>
      </c>
      <c r="C905" s="10" t="str">
        <f t="shared" si="70"/>
        <v>Afternoon45201</v>
      </c>
      <c r="D905" s="5" t="str">
        <f>IF('by region'!$C$2="Any","Any",'Turf only'!V905)&amp;M905&amp;IF('by region'!$I$2="Any","Any",N905)&amp;G905</f>
        <v>AnyFlatAny45201</v>
      </c>
      <c r="E905" s="5" t="e">
        <f>IF(I905=#REF!,'Turf only'!G905,"")</f>
        <v>#REF!</v>
      </c>
      <c r="F905" s="5" t="e">
        <f t="shared" si="71"/>
        <v>#REF!</v>
      </c>
      <c r="G905" s="15">
        <v>45201</v>
      </c>
      <c r="H905" s="16" t="s">
        <v>42</v>
      </c>
      <c r="I905" s="16" t="s">
        <v>79</v>
      </c>
      <c r="J905" s="16" t="s">
        <v>9</v>
      </c>
      <c r="K905" s="14" t="s">
        <v>24</v>
      </c>
      <c r="L905" s="14" t="s">
        <v>19</v>
      </c>
      <c r="M905" s="16" t="s">
        <v>25</v>
      </c>
      <c r="N905" s="16" t="s">
        <v>13</v>
      </c>
      <c r="O905" s="16" t="s">
        <v>14</v>
      </c>
      <c r="P905" s="12">
        <f t="shared" si="72"/>
        <v>1</v>
      </c>
      <c r="Q905" s="12" cm="1">
        <f t="array" ref="Q905">SUMPRODUCT(($G$2:$G$2765=G905)*(P905&gt;$P$2:$P$2765))+1</f>
        <v>1</v>
      </c>
      <c r="R905" s="12" t="e">
        <f>(Q905*100000)+#REF!</f>
        <v>#REF!</v>
      </c>
      <c r="S905" t="e" cm="1">
        <f t="array" ref="S905">SUMPRODUCT(($G$2:$G$2765=G905)*(R905&gt;$R$2:$R$2765))+1</f>
        <v>#REF!</v>
      </c>
      <c r="T905" t="str">
        <f t="shared" si="73"/>
        <v xml:space="preserve">BATH </v>
      </c>
      <c r="U905">
        <v>0</v>
      </c>
      <c r="V905" t="s">
        <v>11</v>
      </c>
      <c r="W905">
        <f t="shared" si="74"/>
        <v>2023</v>
      </c>
    </row>
    <row r="906" spans="1:1394" x14ac:dyDescent="0.25">
      <c r="A906" s="10" t="str">
        <f>IF(YEAR(G906)=2024,#REF!,"")</f>
        <v/>
      </c>
      <c r="B906" s="10" t="str">
        <f>IF(YEAR(G906)=2025,#REF!,"")</f>
        <v/>
      </c>
      <c r="C906" s="10" t="str">
        <f t="shared" si="70"/>
        <v>Afternoon45201</v>
      </c>
      <c r="D906" s="5" t="str">
        <f>IF('by region'!$C$2="Any","Any",'Turf only'!V906)&amp;M906&amp;IF('by region'!$I$2="Any","Any",N906)&amp;G906</f>
        <v>AnyFlatAny45201</v>
      </c>
      <c r="E906" s="5" t="e">
        <f>IF(I906=#REF!,'Turf only'!G906,"")</f>
        <v>#REF!</v>
      </c>
      <c r="F906" s="5" t="e">
        <f t="shared" si="71"/>
        <v>#REF!</v>
      </c>
      <c r="G906" s="15">
        <v>45201</v>
      </c>
      <c r="H906" s="16" t="s">
        <v>42</v>
      </c>
      <c r="I906" s="16" t="s">
        <v>86</v>
      </c>
      <c r="J906" s="16" t="s">
        <v>9</v>
      </c>
      <c r="K906" s="14" t="s">
        <v>10</v>
      </c>
      <c r="L906" s="14" t="s">
        <v>11</v>
      </c>
      <c r="M906" s="16" t="s">
        <v>25</v>
      </c>
      <c r="N906" s="16" t="s">
        <v>13</v>
      </c>
      <c r="O906" s="16" t="s">
        <v>14</v>
      </c>
      <c r="P906" s="12">
        <f t="shared" si="72"/>
        <v>1</v>
      </c>
      <c r="Q906" s="12" cm="1">
        <f t="array" ref="Q906">SUMPRODUCT(($G$2:$G$2765=G906)*(P906&gt;$P$2:$P$2765))+1</f>
        <v>1</v>
      </c>
      <c r="R906" s="12" t="e">
        <f>(Q906*100000)+#REF!</f>
        <v>#REF!</v>
      </c>
      <c r="S906" t="e" cm="1">
        <f t="array" ref="S906">SUMPRODUCT(($G$2:$G$2765=G906)*(R906&gt;$R$2:$R$2765))+1</f>
        <v>#REF!</v>
      </c>
      <c r="T906" t="str">
        <f t="shared" si="73"/>
        <v xml:space="preserve">HAMILTON PARK </v>
      </c>
      <c r="U906">
        <v>0</v>
      </c>
      <c r="V906" t="s">
        <v>11</v>
      </c>
      <c r="W906">
        <f t="shared" si="74"/>
        <v>2023</v>
      </c>
    </row>
    <row r="907" spans="1:1394" x14ac:dyDescent="0.25">
      <c r="A907" s="10" t="str">
        <f>IF(YEAR(G907)=2024,#REF!,"")</f>
        <v/>
      </c>
      <c r="B907" s="10" t="str">
        <f>IF(YEAR(G907)=2025,#REF!,"")</f>
        <v/>
      </c>
      <c r="C907" s="10" t="str">
        <f t="shared" si="70"/>
        <v>Afternoon45201</v>
      </c>
      <c r="D907" s="5" t="str">
        <f>IF('by region'!$C$2="Any","Any",'Turf only'!V907)&amp;M907&amp;IF('by region'!$I$2="Any","Any",N907)&amp;G907</f>
        <v>AnyJumpAny45201</v>
      </c>
      <c r="E907" s="5" t="e">
        <f>IF(I907=#REF!,'Turf only'!G907,"")</f>
        <v>#REF!</v>
      </c>
      <c r="F907" s="5" t="e">
        <f t="shared" si="71"/>
        <v>#REF!</v>
      </c>
      <c r="G907" s="15">
        <v>45201</v>
      </c>
      <c r="H907" s="16" t="s">
        <v>42</v>
      </c>
      <c r="I907" s="16" t="s">
        <v>75</v>
      </c>
      <c r="J907" s="16" t="s">
        <v>9</v>
      </c>
      <c r="K907" s="14" t="s">
        <v>10</v>
      </c>
      <c r="L907" s="14" t="s">
        <v>19</v>
      </c>
      <c r="M907" s="16" t="s">
        <v>12</v>
      </c>
      <c r="N907" s="16" t="s">
        <v>13</v>
      </c>
      <c r="O907" s="16" t="s">
        <v>14</v>
      </c>
      <c r="P907" s="12">
        <f t="shared" si="72"/>
        <v>1</v>
      </c>
      <c r="Q907" s="12" cm="1">
        <f t="array" ref="Q907">SUMPRODUCT(($G$2:$G$2765=G907)*(P907&gt;$P$2:$P$2765))+1</f>
        <v>1</v>
      </c>
      <c r="R907" s="12" t="e">
        <f>(Q907*100000)+#REF!</f>
        <v>#REF!</v>
      </c>
      <c r="S907" t="e" cm="1">
        <f t="array" ref="S907">SUMPRODUCT(($G$2:$G$2765=G907)*(R907&gt;$R$2:$R$2765))+1</f>
        <v>#REF!</v>
      </c>
      <c r="T907" t="str">
        <f t="shared" si="73"/>
        <v xml:space="preserve">Newton Abbot </v>
      </c>
      <c r="U907">
        <v>0</v>
      </c>
      <c r="V907" t="s">
        <v>19</v>
      </c>
      <c r="W907">
        <f t="shared" si="74"/>
        <v>2023</v>
      </c>
    </row>
    <row r="908" spans="1:1394" x14ac:dyDescent="0.25">
      <c r="A908" s="10" t="str">
        <f>IF(YEAR(G908)=2024,#REF!,"")</f>
        <v/>
      </c>
      <c r="B908" s="10" t="str">
        <f>IF(YEAR(G908)=2025,#REF!,"")</f>
        <v/>
      </c>
      <c r="C908" s="10" t="str">
        <f t="shared" si="70"/>
        <v>Afternoon45202</v>
      </c>
      <c r="D908" s="5" t="str">
        <f>IF('by region'!$C$2="Any","Any",'Turf only'!V908)&amp;M908&amp;IF('by region'!$I$2="Any","Any",N908)&amp;G908</f>
        <v>AnyFlatAny45202</v>
      </c>
      <c r="E908" s="5" t="e">
        <f>IF(I908=#REF!,'Turf only'!G908,"")</f>
        <v>#REF!</v>
      </c>
      <c r="F908" s="5" t="e">
        <f t="shared" si="71"/>
        <v>#REF!</v>
      </c>
      <c r="G908" s="15">
        <v>45202</v>
      </c>
      <c r="H908" s="16" t="s">
        <v>7</v>
      </c>
      <c r="I908" s="16" t="s">
        <v>28</v>
      </c>
      <c r="J908" s="16" t="s">
        <v>9</v>
      </c>
      <c r="K908" s="14" t="s">
        <v>10</v>
      </c>
      <c r="L908" s="14" t="s">
        <v>11</v>
      </c>
      <c r="M908" s="16" t="s">
        <v>25</v>
      </c>
      <c r="N908" s="16" t="s">
        <v>13</v>
      </c>
      <c r="O908" s="16" t="s">
        <v>14</v>
      </c>
      <c r="P908" s="12">
        <f t="shared" si="72"/>
        <v>1</v>
      </c>
      <c r="Q908" s="12" cm="1">
        <f t="array" ref="Q908">SUMPRODUCT(($G$2:$G$2765=G908)*(P908&gt;$P$2:$P$2765))+1</f>
        <v>1</v>
      </c>
      <c r="R908" s="12" t="e">
        <f>(Q908*100000)+#REF!</f>
        <v>#REF!</v>
      </c>
      <c r="S908" t="e" cm="1">
        <f t="array" ref="S908">SUMPRODUCT(($G$2:$G$2765=G908)*(R908&gt;$R$2:$R$2765))+1</f>
        <v>#REF!</v>
      </c>
      <c r="T908" t="str">
        <f t="shared" si="73"/>
        <v xml:space="preserve">AYR </v>
      </c>
      <c r="U908">
        <v>0</v>
      </c>
      <c r="V908" t="s">
        <v>11</v>
      </c>
      <c r="W908">
        <f t="shared" si="74"/>
        <v>2023</v>
      </c>
    </row>
    <row r="909" spans="1:1394" x14ac:dyDescent="0.25">
      <c r="A909" s="10" t="str">
        <f>IF(YEAR(G909)=2024,#REF!,"")</f>
        <v/>
      </c>
      <c r="B909" s="10" t="str">
        <f>IF(YEAR(G909)=2025,#REF!,"")</f>
        <v/>
      </c>
      <c r="C909" s="10" t="str">
        <f t="shared" si="70"/>
        <v>Afternoon45202</v>
      </c>
      <c r="D909" s="5" t="str">
        <f>IF('by region'!$C$2="Any","Any",'Turf only'!V909)&amp;M909&amp;IF('by region'!$I$2="Any","Any",N909)&amp;G909</f>
        <v>AnyJumpAny45202</v>
      </c>
      <c r="E909" s="5" t="e">
        <f>IF(I909=#REF!,'Turf only'!G909,"")</f>
        <v>#REF!</v>
      </c>
      <c r="F909" s="5" t="e">
        <f t="shared" si="71"/>
        <v>#REF!</v>
      </c>
      <c r="G909" s="15">
        <v>45202</v>
      </c>
      <c r="H909" s="16" t="s">
        <v>7</v>
      </c>
      <c r="I909" s="16" t="s">
        <v>46</v>
      </c>
      <c r="J909" s="16" t="s">
        <v>9</v>
      </c>
      <c r="K909" s="14" t="s">
        <v>24</v>
      </c>
      <c r="L909" s="14" t="s">
        <v>11</v>
      </c>
      <c r="M909" s="16" t="s">
        <v>12</v>
      </c>
      <c r="N909" s="16" t="s">
        <v>13</v>
      </c>
      <c r="O909" s="16" t="s">
        <v>14</v>
      </c>
      <c r="P909" s="12">
        <f t="shared" si="72"/>
        <v>1</v>
      </c>
      <c r="Q909" s="12" cm="1">
        <f t="array" ref="Q909">SUMPRODUCT(($G$2:$G$2765=G909)*(P909&gt;$P$2:$P$2765))+1</f>
        <v>1</v>
      </c>
      <c r="R909" s="12" t="e">
        <f>(Q909*100000)+#REF!</f>
        <v>#REF!</v>
      </c>
      <c r="S909" t="e" cm="1">
        <f t="array" ref="S909">SUMPRODUCT(($G$2:$G$2765=G909)*(R909&gt;$R$2:$R$2765))+1</f>
        <v>#REF!</v>
      </c>
      <c r="T909" t="str">
        <f t="shared" si="73"/>
        <v xml:space="preserve">Sedgefield </v>
      </c>
      <c r="U909">
        <v>0</v>
      </c>
      <c r="V909" t="s">
        <v>19</v>
      </c>
      <c r="W909">
        <f t="shared" si="74"/>
        <v>2023</v>
      </c>
    </row>
    <row r="910" spans="1:1394" x14ac:dyDescent="0.25">
      <c r="A910" s="10" t="str">
        <f>IF(YEAR(G910)=2024,#REF!,"")</f>
        <v/>
      </c>
      <c r="B910" s="10" t="str">
        <f>IF(YEAR(G910)=2025,#REF!,"")</f>
        <v/>
      </c>
      <c r="C910" s="10" t="str">
        <f t="shared" si="70"/>
        <v>Afternoon45202</v>
      </c>
      <c r="D910" s="5" t="str">
        <f>IF('by region'!$C$2="Any","Any",'Turf only'!V910)&amp;M910&amp;IF('by region'!$I$2="Any","Any",N910)&amp;G910</f>
        <v>AnyJumpAny45202</v>
      </c>
      <c r="E910" s="5" t="e">
        <f>IF(I910=#REF!,'Turf only'!G910,"")</f>
        <v>#REF!</v>
      </c>
      <c r="F910" s="5" t="e">
        <f t="shared" si="71"/>
        <v>#REF!</v>
      </c>
      <c r="G910" s="15">
        <v>45202</v>
      </c>
      <c r="H910" s="16" t="s">
        <v>7</v>
      </c>
      <c r="I910" s="16" t="s">
        <v>23</v>
      </c>
      <c r="J910" s="16" t="s">
        <v>9</v>
      </c>
      <c r="K910" s="14" t="s">
        <v>24</v>
      </c>
      <c r="L910" s="14" t="s">
        <v>17</v>
      </c>
      <c r="M910" s="16" t="s">
        <v>12</v>
      </c>
      <c r="N910" s="16" t="s">
        <v>13</v>
      </c>
      <c r="O910" s="16" t="s">
        <v>14</v>
      </c>
      <c r="P910" s="12">
        <f t="shared" si="72"/>
        <v>1</v>
      </c>
      <c r="Q910" s="12" cm="1">
        <f t="array" ref="Q910">SUMPRODUCT(($G$2:$G$2765=G910)*(P910&gt;$P$2:$P$2765))+1</f>
        <v>1</v>
      </c>
      <c r="R910" s="12" t="e">
        <f>(Q910*100000)+#REF!</f>
        <v>#REF!</v>
      </c>
      <c r="S910" t="e" cm="1">
        <f t="array" ref="S910">SUMPRODUCT(($G$2:$G$2765=G910)*(R910&gt;$R$2:$R$2765))+1</f>
        <v>#REF!</v>
      </c>
      <c r="T910" t="str">
        <f t="shared" si="73"/>
        <v xml:space="preserve">Southwell </v>
      </c>
      <c r="U910">
        <v>0</v>
      </c>
      <c r="V910" t="s">
        <v>11</v>
      </c>
      <c r="W910">
        <f t="shared" si="74"/>
        <v>2023</v>
      </c>
    </row>
    <row r="911" spans="1:1394" x14ac:dyDescent="0.25">
      <c r="A911" s="10" t="str">
        <f>IF(YEAR(G911)=2024,#REF!,"")</f>
        <v/>
      </c>
      <c r="B911" s="10" t="str">
        <f>IF(YEAR(G911)=2025,#REF!,"")</f>
        <v/>
      </c>
      <c r="C911" s="10" t="str">
        <f t="shared" si="70"/>
        <v>Afternoon45203</v>
      </c>
      <c r="D911" s="5" t="str">
        <f>IF('by region'!$C$2="Any","Any",'Turf only'!V911)&amp;M911&amp;IF('by region'!$I$2="Any","Any",N911)&amp;G911</f>
        <v>AnyJumpAny45203</v>
      </c>
      <c r="E911" s="5" t="e">
        <f>IF(I911=#REF!,'Turf only'!G911,"")</f>
        <v>#REF!</v>
      </c>
      <c r="F911" s="5" t="e">
        <f t="shared" si="71"/>
        <v>#REF!</v>
      </c>
      <c r="G911" s="15">
        <v>45203</v>
      </c>
      <c r="H911" s="16" t="s">
        <v>27</v>
      </c>
      <c r="I911" s="16" t="s">
        <v>64</v>
      </c>
      <c r="J911" s="16" t="s">
        <v>9</v>
      </c>
      <c r="K911" s="14" t="s">
        <v>10</v>
      </c>
      <c r="L911" s="14" t="s">
        <v>17</v>
      </c>
      <c r="M911" s="16" t="s">
        <v>12</v>
      </c>
      <c r="N911" s="16" t="s">
        <v>13</v>
      </c>
      <c r="O911" s="16" t="s">
        <v>14</v>
      </c>
      <c r="P911" s="12">
        <f t="shared" si="72"/>
        <v>1</v>
      </c>
      <c r="Q911" s="12" cm="1">
        <f t="array" ref="Q911">SUMPRODUCT(($G$2:$G$2765=G911)*(P911&gt;$P$2:$P$2765))+1</f>
        <v>1</v>
      </c>
      <c r="R911" s="12" t="e">
        <f>(Q911*100000)+#REF!</f>
        <v>#REF!</v>
      </c>
      <c r="S911" t="e" cm="1">
        <f t="array" ref="S911">SUMPRODUCT(($G$2:$G$2765=G911)*(R911&gt;$R$2:$R$2765))+1</f>
        <v>#REF!</v>
      </c>
      <c r="T911" t="str">
        <f t="shared" si="73"/>
        <v xml:space="preserve">Bangor-On-Dee </v>
      </c>
      <c r="U911">
        <v>0</v>
      </c>
      <c r="V911" t="s">
        <v>30</v>
      </c>
      <c r="W911">
        <f t="shared" si="74"/>
        <v>2023</v>
      </c>
    </row>
    <row r="912" spans="1:1394" x14ac:dyDescent="0.25">
      <c r="A912" s="10" t="str">
        <f>IF(YEAR(G912)=2024,#REF!,"")</f>
        <v/>
      </c>
      <c r="B912" s="10" t="str">
        <f>IF(YEAR(G912)=2025,#REF!,"")</f>
        <v/>
      </c>
      <c r="C912" s="10" t="str">
        <f t="shared" si="70"/>
        <v>Afternoon45203</v>
      </c>
      <c r="D912" s="5" t="str">
        <f>IF('by region'!$C$2="Any","Any",'Turf only'!V912)&amp;M912&amp;IF('by region'!$I$2="Any","Any",N912)&amp;G912</f>
        <v>AnyFlatAny45203</v>
      </c>
      <c r="E912" s="5" t="e">
        <f>IF(I912=#REF!,'Turf only'!G912,"")</f>
        <v>#REF!</v>
      </c>
      <c r="F912" s="5" t="e">
        <f t="shared" si="71"/>
        <v>#REF!</v>
      </c>
      <c r="G912" s="15">
        <v>45203</v>
      </c>
      <c r="H912" s="16" t="s">
        <v>27</v>
      </c>
      <c r="I912" s="16" t="s">
        <v>8</v>
      </c>
      <c r="J912" s="16" t="s">
        <v>9</v>
      </c>
      <c r="K912" s="14" t="s">
        <v>10</v>
      </c>
      <c r="L912" s="14" t="s">
        <v>11</v>
      </c>
      <c r="M912" s="16" t="s">
        <v>25</v>
      </c>
      <c r="N912" s="16" t="s">
        <v>13</v>
      </c>
      <c r="O912" s="16" t="s">
        <v>14</v>
      </c>
      <c r="P912" s="12">
        <f t="shared" si="72"/>
        <v>1</v>
      </c>
      <c r="Q912" s="12" cm="1">
        <f t="array" ref="Q912">SUMPRODUCT(($G$2:$G$2765=G912)*(P912&gt;$P$2:$P$2765))+1</f>
        <v>1</v>
      </c>
      <c r="R912" s="12" t="e">
        <f>(Q912*100000)+#REF!</f>
        <v>#REF!</v>
      </c>
      <c r="S912" t="e" cm="1">
        <f t="array" ref="S912">SUMPRODUCT(($G$2:$G$2765=G912)*(R912&gt;$R$2:$R$2765))+1</f>
        <v>#REF!</v>
      </c>
      <c r="T912" t="str">
        <f t="shared" si="73"/>
        <v xml:space="preserve">CATTERICK BRIDGE </v>
      </c>
      <c r="U912">
        <v>0</v>
      </c>
      <c r="V912" t="s">
        <v>17</v>
      </c>
      <c r="W912">
        <f t="shared" si="74"/>
        <v>2023</v>
      </c>
    </row>
    <row r="913" spans="1:23" x14ac:dyDescent="0.25">
      <c r="A913" s="10" t="str">
        <f>IF(YEAR(G913)=2024,#REF!,"")</f>
        <v/>
      </c>
      <c r="B913" s="10" t="str">
        <f>IF(YEAR(G913)=2025,#REF!,"")</f>
        <v/>
      </c>
      <c r="C913" s="10" t="str">
        <f t="shared" si="70"/>
        <v>Afternoon45203</v>
      </c>
      <c r="D913" s="5" t="str">
        <f>IF('by region'!$C$2="Any","Any",'Turf only'!V913)&amp;M913&amp;IF('by region'!$I$2="Any","Any",N913)&amp;G913</f>
        <v>AnyFlatAny45203</v>
      </c>
      <c r="E913" s="5" t="e">
        <f>IF(I913=#REF!,'Turf only'!G913,"")</f>
        <v>#REF!</v>
      </c>
      <c r="F913" s="5" t="e">
        <f t="shared" si="71"/>
        <v>#REF!</v>
      </c>
      <c r="G913" s="15">
        <v>45203</v>
      </c>
      <c r="H913" s="16" t="s">
        <v>27</v>
      </c>
      <c r="I913" s="16" t="s">
        <v>72</v>
      </c>
      <c r="J913" s="16" t="s">
        <v>9</v>
      </c>
      <c r="K913" s="14" t="s">
        <v>16</v>
      </c>
      <c r="L913" s="14" t="s">
        <v>17</v>
      </c>
      <c r="M913" s="16" t="s">
        <v>25</v>
      </c>
      <c r="N913" s="16" t="s">
        <v>13</v>
      </c>
      <c r="O913" s="16" t="s">
        <v>14</v>
      </c>
      <c r="P913" s="12">
        <f t="shared" si="72"/>
        <v>1</v>
      </c>
      <c r="Q913" s="12" cm="1">
        <f t="array" ref="Q913">SUMPRODUCT(($G$2:$G$2765=G913)*(P913&gt;$P$2:$P$2765))+1</f>
        <v>1</v>
      </c>
      <c r="R913" s="12" t="e">
        <f>(Q913*100000)+#REF!</f>
        <v>#REF!</v>
      </c>
      <c r="S913" t="e" cm="1">
        <f t="array" ref="S913">SUMPRODUCT(($G$2:$G$2765=G913)*(R913&gt;$R$2:$R$2765))+1</f>
        <v>#REF!</v>
      </c>
      <c r="T913" t="str">
        <f t="shared" si="73"/>
        <v xml:space="preserve">NOTTINGHAM </v>
      </c>
      <c r="U913">
        <v>0</v>
      </c>
      <c r="V913" t="s">
        <v>11</v>
      </c>
      <c r="W913">
        <f t="shared" si="74"/>
        <v>2023</v>
      </c>
    </row>
    <row r="914" spans="1:23" x14ac:dyDescent="0.25">
      <c r="A914" s="10" t="str">
        <f>IF(YEAR(G914)=2024,#REF!,"")</f>
        <v/>
      </c>
      <c r="B914" s="10" t="str">
        <f>IF(YEAR(G914)=2025,#REF!,"")</f>
        <v/>
      </c>
      <c r="C914" s="10" t="str">
        <f t="shared" si="70"/>
        <v>Afternoon45204</v>
      </c>
      <c r="D914" s="5" t="str">
        <f>IF('by region'!$C$2="Any","Any",'Turf only'!V914)&amp;M914&amp;IF('by region'!$I$2="Any","Any",N914)&amp;G914</f>
        <v>AnyFlatAny45204</v>
      </c>
      <c r="E914" s="5" t="e">
        <f>IF(I914=#REF!,'Turf only'!G914,"")</f>
        <v>#REF!</v>
      </c>
      <c r="F914" s="5" t="e">
        <f t="shared" si="71"/>
        <v>#REF!</v>
      </c>
      <c r="G914" s="15">
        <v>45204</v>
      </c>
      <c r="H914" s="16" t="s">
        <v>34</v>
      </c>
      <c r="I914" s="16" t="s">
        <v>87</v>
      </c>
      <c r="J914" s="16" t="s">
        <v>9</v>
      </c>
      <c r="K914" s="14" t="s">
        <v>10</v>
      </c>
      <c r="L914" s="14" t="s">
        <v>19</v>
      </c>
      <c r="M914" s="16" t="s">
        <v>25</v>
      </c>
      <c r="N914" s="16" t="s">
        <v>13</v>
      </c>
      <c r="O914" s="16" t="s">
        <v>14</v>
      </c>
      <c r="P914" s="12">
        <f t="shared" si="72"/>
        <v>1</v>
      </c>
      <c r="Q914" s="12" cm="1">
        <f t="array" ref="Q914">SUMPRODUCT(($G$2:$G$2765=G914)*(P914&gt;$P$2:$P$2765))+1</f>
        <v>1</v>
      </c>
      <c r="R914" s="12" t="e">
        <f>(Q914*100000)+#REF!</f>
        <v>#REF!</v>
      </c>
      <c r="S914" t="e" cm="1">
        <f t="array" ref="S914">SUMPRODUCT(($G$2:$G$2765=G914)*(R914&gt;$R$2:$R$2765))+1</f>
        <v>#REF!</v>
      </c>
      <c r="T914" t="str">
        <f t="shared" si="73"/>
        <v xml:space="preserve">SALISBURY </v>
      </c>
      <c r="U914">
        <v>0</v>
      </c>
      <c r="V914" t="s">
        <v>17</v>
      </c>
      <c r="W914">
        <f t="shared" si="74"/>
        <v>2023</v>
      </c>
    </row>
    <row r="915" spans="1:23" x14ac:dyDescent="0.25">
      <c r="A915" s="10" t="str">
        <f>IF(YEAR(G915)=2024,#REF!,"")</f>
        <v/>
      </c>
      <c r="B915" s="10" t="str">
        <f>IF(YEAR(G915)=2025,#REF!,"")</f>
        <v/>
      </c>
      <c r="C915" s="10" t="str">
        <f t="shared" si="70"/>
        <v>Afternoon45204</v>
      </c>
      <c r="D915" s="5" t="str">
        <f>IF('by region'!$C$2="Any","Any",'Turf only'!V915)&amp;M915&amp;IF('by region'!$I$2="Any","Any",N915)&amp;G915</f>
        <v>AnyJumpAny45204</v>
      </c>
      <c r="E915" s="5" t="e">
        <f>IF(I915=#REF!,'Turf only'!G915,"")</f>
        <v>#REF!</v>
      </c>
      <c r="F915" s="5" t="e">
        <f t="shared" si="71"/>
        <v>#REF!</v>
      </c>
      <c r="G915" s="15">
        <v>45204</v>
      </c>
      <c r="H915" s="16" t="s">
        <v>34</v>
      </c>
      <c r="I915" s="16" t="s">
        <v>48</v>
      </c>
      <c r="J915" s="16" t="s">
        <v>9</v>
      </c>
      <c r="K915" s="14" t="s">
        <v>16</v>
      </c>
      <c r="L915" s="14" t="s">
        <v>17</v>
      </c>
      <c r="M915" s="16" t="s">
        <v>12</v>
      </c>
      <c r="N915" s="16" t="s">
        <v>13</v>
      </c>
      <c r="O915" s="16" t="s">
        <v>14</v>
      </c>
      <c r="P915" s="12">
        <f t="shared" si="72"/>
        <v>1</v>
      </c>
      <c r="Q915" s="12" cm="1">
        <f t="array" ref="Q915">SUMPRODUCT(($G$2:$G$2765=G915)*(P915&gt;$P$2:$P$2765))+1</f>
        <v>1</v>
      </c>
      <c r="R915" s="12" t="e">
        <f>(Q915*100000)+#REF!</f>
        <v>#REF!</v>
      </c>
      <c r="S915" t="e" cm="1">
        <f t="array" ref="S915">SUMPRODUCT(($G$2:$G$2765=G915)*(R915&gt;$R$2:$R$2765))+1</f>
        <v>#REF!</v>
      </c>
      <c r="T915" t="str">
        <f t="shared" si="73"/>
        <v xml:space="preserve">Warwick </v>
      </c>
      <c r="U915">
        <v>0</v>
      </c>
      <c r="V915" t="s">
        <v>30</v>
      </c>
      <c r="W915">
        <f t="shared" si="74"/>
        <v>2023</v>
      </c>
    </row>
    <row r="916" spans="1:23" x14ac:dyDescent="0.25">
      <c r="A916" s="10" t="str">
        <f>IF(YEAR(G916)=2024,#REF!,"")</f>
        <v/>
      </c>
      <c r="B916" s="10" t="str">
        <f>IF(YEAR(G916)=2025,#REF!,"")</f>
        <v/>
      </c>
      <c r="C916" s="10" t="str">
        <f t="shared" si="70"/>
        <v>Afternoon45205</v>
      </c>
      <c r="D916" s="5" t="str">
        <f>IF('by region'!$C$2="Any","Any",'Turf only'!V916)&amp;M916&amp;IF('by region'!$I$2="Any","Any",N916)&amp;G916</f>
        <v>AnyFlatAny45205</v>
      </c>
      <c r="E916" s="5" t="e">
        <f>IF(I916=#REF!,'Turf only'!G916,"")</f>
        <v>#REF!</v>
      </c>
      <c r="F916" s="5" t="e">
        <f t="shared" si="71"/>
        <v>#REF!</v>
      </c>
      <c r="G916" s="20">
        <v>45205</v>
      </c>
      <c r="H916" s="21" t="s">
        <v>35</v>
      </c>
      <c r="I916" s="21" t="s">
        <v>55</v>
      </c>
      <c r="J916" s="21" t="s">
        <v>9</v>
      </c>
      <c r="K916" s="22" t="s">
        <v>10</v>
      </c>
      <c r="L916" s="22" t="s">
        <v>19</v>
      </c>
      <c r="M916" s="21" t="s">
        <v>25</v>
      </c>
      <c r="N916" s="21" t="s">
        <v>13</v>
      </c>
      <c r="O916" s="21" t="s">
        <v>14</v>
      </c>
      <c r="P916" s="12">
        <f t="shared" si="72"/>
        <v>1</v>
      </c>
      <c r="Q916" s="12" cm="1">
        <f t="array" ref="Q916">SUMPRODUCT(($G$2:$G$2765=G916)*(P916&gt;$P$2:$P$2765))+1</f>
        <v>1</v>
      </c>
      <c r="R916" s="12" t="e">
        <f>(Q916*100000)+#REF!</f>
        <v>#REF!</v>
      </c>
      <c r="S916" t="e" cm="1">
        <f t="array" ref="S916">SUMPRODUCT(($G$2:$G$2765=G916)*(R916&gt;$R$2:$R$2765))+1</f>
        <v>#REF!</v>
      </c>
      <c r="T916" t="str">
        <f t="shared" si="73"/>
        <v xml:space="preserve">ASCOT </v>
      </c>
      <c r="U916">
        <v>0</v>
      </c>
      <c r="V916" t="s">
        <v>11</v>
      </c>
      <c r="W916">
        <f t="shared" si="74"/>
        <v>2023</v>
      </c>
    </row>
    <row r="917" spans="1:23" x14ac:dyDescent="0.25">
      <c r="A917" s="10" t="str">
        <f>IF(YEAR(G917)=2024,#REF!,"")</f>
        <v/>
      </c>
      <c r="B917" s="10" t="str">
        <f>IF(YEAR(G917)=2025,#REF!,"")</f>
        <v/>
      </c>
      <c r="C917" s="10" t="str">
        <f t="shared" si="70"/>
        <v>Afternoon45205</v>
      </c>
      <c r="D917" s="5" t="str">
        <f>IF('by region'!$C$2="Any","Any",'Turf only'!V917)&amp;M917&amp;IF('by region'!$I$2="Any","Any",N917)&amp;G917</f>
        <v>AnyJumpAny45205</v>
      </c>
      <c r="E917" s="5" t="e">
        <f>IF(I917=#REF!,'Turf only'!G917,"")</f>
        <v>#REF!</v>
      </c>
      <c r="F917" s="5" t="e">
        <f t="shared" si="71"/>
        <v>#REF!</v>
      </c>
      <c r="G917" s="15">
        <v>45205</v>
      </c>
      <c r="H917" s="16" t="s">
        <v>35</v>
      </c>
      <c r="I917" s="16" t="s">
        <v>58</v>
      </c>
      <c r="J917" s="16" t="s">
        <v>9</v>
      </c>
      <c r="K917" s="14" t="s">
        <v>24</v>
      </c>
      <c r="L917" s="14" t="s">
        <v>19</v>
      </c>
      <c r="M917" s="16" t="s">
        <v>12</v>
      </c>
      <c r="N917" s="16" t="s">
        <v>13</v>
      </c>
      <c r="O917" s="16" t="s">
        <v>14</v>
      </c>
      <c r="P917" s="12">
        <f t="shared" si="72"/>
        <v>1</v>
      </c>
      <c r="Q917" s="12" cm="1">
        <f t="array" ref="Q917">SUMPRODUCT(($G$2:$G$2765=G917)*(P917&gt;$P$2:$P$2765))+1</f>
        <v>1</v>
      </c>
      <c r="R917" s="12" t="e">
        <f>(Q917*100000)+#REF!</f>
        <v>#REF!</v>
      </c>
      <c r="S917" t="e" cm="1">
        <f t="array" ref="S917">SUMPRODUCT(($G$2:$G$2765=G917)*(R917&gt;$R$2:$R$2765))+1</f>
        <v>#REF!</v>
      </c>
      <c r="T917" t="str">
        <f t="shared" si="73"/>
        <v xml:space="preserve">Fontwell Park </v>
      </c>
      <c r="U917">
        <v>0</v>
      </c>
      <c r="V917" t="s">
        <v>19</v>
      </c>
      <c r="W917">
        <f t="shared" si="74"/>
        <v>2023</v>
      </c>
    </row>
    <row r="918" spans="1:23" x14ac:dyDescent="0.25">
      <c r="A918" s="10" t="str">
        <f>IF(YEAR(G918)=2024,#REF!,"")</f>
        <v/>
      </c>
      <c r="B918" s="10" t="str">
        <f>IF(YEAR(G918)=2025,#REF!,"")</f>
        <v/>
      </c>
      <c r="C918" s="10" t="str">
        <f t="shared" si="70"/>
        <v>Afternoon45205</v>
      </c>
      <c r="D918" s="5" t="str">
        <f>IF('by region'!$C$2="Any","Any",'Turf only'!V918)&amp;M918&amp;IF('by region'!$I$2="Any","Any",N918)&amp;G918</f>
        <v>AnyJumpAny45205</v>
      </c>
      <c r="E918" s="5" t="e">
        <f>IF(I918=#REF!,'Turf only'!G918,"")</f>
        <v>#REF!</v>
      </c>
      <c r="F918" s="5" t="e">
        <f t="shared" si="71"/>
        <v>#REF!</v>
      </c>
      <c r="G918" s="15">
        <v>45205</v>
      </c>
      <c r="H918" s="16" t="s">
        <v>35</v>
      </c>
      <c r="I918" s="16" t="s">
        <v>67</v>
      </c>
      <c r="J918" s="16" t="s">
        <v>9</v>
      </c>
      <c r="K918" s="14" t="s">
        <v>10</v>
      </c>
      <c r="L918" s="14" t="s">
        <v>11</v>
      </c>
      <c r="M918" s="16" t="s">
        <v>12</v>
      </c>
      <c r="N918" s="16" t="s">
        <v>13</v>
      </c>
      <c r="O918" s="16" t="s">
        <v>14</v>
      </c>
      <c r="P918" s="12">
        <f t="shared" si="72"/>
        <v>1</v>
      </c>
      <c r="Q918" s="12" cm="1">
        <f t="array" ref="Q918">SUMPRODUCT(($G$2:$G$2765=G918)*(P918&gt;$P$2:$P$2765))+1</f>
        <v>1</v>
      </c>
      <c r="R918" s="12" t="e">
        <f>(Q918*100000)+#REF!</f>
        <v>#REF!</v>
      </c>
      <c r="S918" t="e" cm="1">
        <f t="array" ref="S918">SUMPRODUCT(($G$2:$G$2765=G918)*(R918&gt;$R$2:$R$2765))+1</f>
        <v>#REF!</v>
      </c>
      <c r="T918" t="str">
        <f t="shared" si="73"/>
        <v xml:space="preserve">Hexham </v>
      </c>
      <c r="U918">
        <v>0</v>
      </c>
      <c r="V918" t="s">
        <v>30</v>
      </c>
      <c r="W918">
        <f t="shared" si="74"/>
        <v>2023</v>
      </c>
    </row>
    <row r="919" spans="1:23" x14ac:dyDescent="0.25">
      <c r="A919" s="10" t="str">
        <f>IF(YEAR(G919)=2024,#REF!,"")</f>
        <v/>
      </c>
      <c r="B919" s="10" t="str">
        <f>IF(YEAR(G919)=2025,#REF!,"")</f>
        <v/>
      </c>
      <c r="C919" s="10" t="str">
        <f t="shared" si="70"/>
        <v>Afternoon45206</v>
      </c>
      <c r="D919" s="5" t="str">
        <f>IF('by region'!$C$2="Any","Any",'Turf only'!V919)&amp;M919&amp;IF('by region'!$I$2="Any","Any",N919)&amp;G919</f>
        <v>AnyFlatAny45206</v>
      </c>
      <c r="E919" s="5" t="e">
        <f>IF(I919=#REF!,'Turf only'!G919,"")</f>
        <v>#REF!</v>
      </c>
      <c r="F919" s="5" t="e">
        <f t="shared" si="71"/>
        <v>#REF!</v>
      </c>
      <c r="G919" s="20">
        <v>45206</v>
      </c>
      <c r="H919" s="21" t="s">
        <v>37</v>
      </c>
      <c r="I919" s="21" t="s">
        <v>55</v>
      </c>
      <c r="J919" s="21" t="s">
        <v>9</v>
      </c>
      <c r="K919" s="22" t="s">
        <v>10</v>
      </c>
      <c r="L919" s="22" t="s">
        <v>19</v>
      </c>
      <c r="M919" s="21" t="s">
        <v>25</v>
      </c>
      <c r="N919" s="21" t="s">
        <v>13</v>
      </c>
      <c r="O919" s="21" t="s">
        <v>14</v>
      </c>
      <c r="P919" s="12">
        <f t="shared" si="72"/>
        <v>1</v>
      </c>
      <c r="Q919" s="12" cm="1">
        <f t="array" ref="Q919">SUMPRODUCT(($G$2:$G$2765=G919)*(P919&gt;$P$2:$P$2765))+1</f>
        <v>1</v>
      </c>
      <c r="R919" s="12" t="e">
        <f>(Q919*100000)+#REF!</f>
        <v>#REF!</v>
      </c>
      <c r="S919" t="e" cm="1">
        <f t="array" ref="S919">SUMPRODUCT(($G$2:$G$2765=G919)*(R919&gt;$R$2:$R$2765))+1</f>
        <v>#REF!</v>
      </c>
      <c r="T919" t="str">
        <f t="shared" si="73"/>
        <v xml:space="preserve">ASCOT </v>
      </c>
      <c r="U919">
        <v>0</v>
      </c>
      <c r="V919" t="s">
        <v>17</v>
      </c>
      <c r="W919">
        <f t="shared" si="74"/>
        <v>2023</v>
      </c>
    </row>
    <row r="920" spans="1:23" x14ac:dyDescent="0.25">
      <c r="A920" s="10" t="str">
        <f>IF(YEAR(G920)=2024,#REF!,"")</f>
        <v/>
      </c>
      <c r="B920" s="10" t="str">
        <f>IF(YEAR(G920)=2025,#REF!,"")</f>
        <v/>
      </c>
      <c r="C920" s="10" t="str">
        <f t="shared" si="70"/>
        <v>Afternoon45206</v>
      </c>
      <c r="D920" s="5" t="str">
        <f>IF('by region'!$C$2="Any","Any",'Turf only'!V920)&amp;M920&amp;IF('by region'!$I$2="Any","Any",N920)&amp;G920</f>
        <v>AnyJumpAny45206</v>
      </c>
      <c r="E920" s="5" t="e">
        <f>IF(I920=#REF!,'Turf only'!G920,"")</f>
        <v>#REF!</v>
      </c>
      <c r="F920" s="5" t="e">
        <f t="shared" si="71"/>
        <v>#REF!</v>
      </c>
      <c r="G920" s="15">
        <v>45206</v>
      </c>
      <c r="H920" s="16" t="s">
        <v>37</v>
      </c>
      <c r="I920" s="16" t="s">
        <v>58</v>
      </c>
      <c r="J920" s="16" t="s">
        <v>9</v>
      </c>
      <c r="K920" s="14" t="s">
        <v>24</v>
      </c>
      <c r="L920" s="14" t="s">
        <v>19</v>
      </c>
      <c r="M920" s="16" t="s">
        <v>12</v>
      </c>
      <c r="N920" s="16" t="s">
        <v>13</v>
      </c>
      <c r="O920" s="16" t="s">
        <v>14</v>
      </c>
      <c r="P920" s="12">
        <f t="shared" si="72"/>
        <v>1</v>
      </c>
      <c r="Q920" s="12" cm="1">
        <f t="array" ref="Q920">SUMPRODUCT(($G$2:$G$2765=G920)*(P920&gt;$P$2:$P$2765))+1</f>
        <v>1</v>
      </c>
      <c r="R920" s="12" t="e">
        <f>(Q920*100000)+#REF!</f>
        <v>#REF!</v>
      </c>
      <c r="S920" t="e" cm="1">
        <f t="array" ref="S920">SUMPRODUCT(($G$2:$G$2765=G920)*(R920&gt;$R$2:$R$2765))+1</f>
        <v>#REF!</v>
      </c>
      <c r="T920" t="str">
        <f t="shared" si="73"/>
        <v xml:space="preserve">Fontwell Park </v>
      </c>
      <c r="U920">
        <v>0</v>
      </c>
      <c r="V920" t="s">
        <v>17</v>
      </c>
      <c r="W920">
        <f t="shared" si="74"/>
        <v>2023</v>
      </c>
    </row>
    <row r="921" spans="1:23" x14ac:dyDescent="0.25">
      <c r="A921" s="10" t="str">
        <f>IF(YEAR(G921)=2024,#REF!,"")</f>
        <v/>
      </c>
      <c r="B921" s="10" t="str">
        <f>IF(YEAR(G921)=2025,#REF!,"")</f>
        <v/>
      </c>
      <c r="C921" s="10" t="str">
        <f t="shared" si="70"/>
        <v>Afternoon45206</v>
      </c>
      <c r="D921" s="5" t="str">
        <f>IF('by region'!$C$2="Any","Any",'Turf only'!V921)&amp;M921&amp;IF('by region'!$I$2="Any","Any",N921)&amp;G921</f>
        <v>AnyFlatAny45206</v>
      </c>
      <c r="E921" s="5" t="e">
        <f>IF(I921=#REF!,'Turf only'!G921,"")</f>
        <v>#REF!</v>
      </c>
      <c r="F921" s="5" t="e">
        <f t="shared" si="71"/>
        <v>#REF!</v>
      </c>
      <c r="G921" s="20">
        <v>45206</v>
      </c>
      <c r="H921" s="21" t="s">
        <v>37</v>
      </c>
      <c r="I921" s="21" t="s">
        <v>76</v>
      </c>
      <c r="J921" s="21" t="s">
        <v>9</v>
      </c>
      <c r="K921" s="22" t="s">
        <v>16</v>
      </c>
      <c r="L921" s="22" t="s">
        <v>17</v>
      </c>
      <c r="M921" s="21" t="s">
        <v>25</v>
      </c>
      <c r="N921" s="21" t="s">
        <v>13</v>
      </c>
      <c r="O921" s="21" t="s">
        <v>14</v>
      </c>
      <c r="P921" s="12">
        <f t="shared" si="72"/>
        <v>1</v>
      </c>
      <c r="Q921" s="12" cm="1">
        <f t="array" ref="Q921">SUMPRODUCT(($G$2:$G$2765=G921)*(P921&gt;$P$2:$P$2765))+1</f>
        <v>1</v>
      </c>
      <c r="R921" s="12" t="e">
        <f>(Q921*100000)+#REF!</f>
        <v>#REF!</v>
      </c>
      <c r="S921" t="e" cm="1">
        <f t="array" ref="S921">SUMPRODUCT(($G$2:$G$2765=G921)*(R921&gt;$R$2:$R$2765))+1</f>
        <v>#REF!</v>
      </c>
      <c r="T921" t="str">
        <f t="shared" si="73"/>
        <v xml:space="preserve">NEWMARKET </v>
      </c>
      <c r="U921">
        <v>0</v>
      </c>
      <c r="V921" t="s">
        <v>19</v>
      </c>
      <c r="W921">
        <f t="shared" si="74"/>
        <v>2023</v>
      </c>
    </row>
    <row r="922" spans="1:23" x14ac:dyDescent="0.25">
      <c r="A922" s="10" t="str">
        <f>IF(YEAR(G922)=2024,#REF!,"")</f>
        <v/>
      </c>
      <c r="B922" s="10" t="str">
        <f>IF(YEAR(G922)=2025,#REF!,"")</f>
        <v/>
      </c>
      <c r="C922" s="10" t="str">
        <f t="shared" si="70"/>
        <v>Afternoon45206</v>
      </c>
      <c r="D922" s="5" t="str">
        <f>IF('by region'!$C$2="Any","Any",'Turf only'!V922)&amp;M922&amp;IF('by region'!$I$2="Any","Any",N922)&amp;G922</f>
        <v>AnyFlatAny45206</v>
      </c>
      <c r="E922" s="5" t="e">
        <f>IF(I922=#REF!,'Turf only'!G922,"")</f>
        <v>#REF!</v>
      </c>
      <c r="F922" s="5" t="e">
        <f t="shared" si="71"/>
        <v>#REF!</v>
      </c>
      <c r="G922" s="15">
        <v>45206</v>
      </c>
      <c r="H922" s="16" t="s">
        <v>37</v>
      </c>
      <c r="I922" s="16" t="s">
        <v>69</v>
      </c>
      <c r="J922" s="16" t="s">
        <v>9</v>
      </c>
      <c r="K922" s="14" t="s">
        <v>10</v>
      </c>
      <c r="L922" s="14" t="s">
        <v>11</v>
      </c>
      <c r="M922" s="16" t="s">
        <v>25</v>
      </c>
      <c r="N922" s="16" t="s">
        <v>13</v>
      </c>
      <c r="O922" s="16" t="s">
        <v>14</v>
      </c>
      <c r="P922" s="12">
        <f t="shared" si="72"/>
        <v>1</v>
      </c>
      <c r="Q922" s="12" cm="1">
        <f t="array" ref="Q922">SUMPRODUCT(($G$2:$G$2765=G922)*(P922&gt;$P$2:$P$2765))+1</f>
        <v>1</v>
      </c>
      <c r="R922" s="12" t="e">
        <f>(Q922*100000)+#REF!</f>
        <v>#REF!</v>
      </c>
      <c r="S922" t="e" cm="1">
        <f t="array" ref="S922">SUMPRODUCT(($G$2:$G$2765=G922)*(R922&gt;$R$2:$R$2765))+1</f>
        <v>#REF!</v>
      </c>
      <c r="T922" t="str">
        <f t="shared" si="73"/>
        <v xml:space="preserve">REDCAR </v>
      </c>
      <c r="U922">
        <v>0</v>
      </c>
      <c r="V922" t="s">
        <v>30</v>
      </c>
      <c r="W922">
        <f t="shared" si="74"/>
        <v>2023</v>
      </c>
    </row>
    <row r="923" spans="1:23" x14ac:dyDescent="0.25">
      <c r="A923" s="10" t="str">
        <f>IF(YEAR(G923)=2024,#REF!,"")</f>
        <v/>
      </c>
      <c r="B923" s="10" t="str">
        <f>IF(YEAR(G923)=2025,#REF!,"")</f>
        <v/>
      </c>
      <c r="C923" s="10" t="str">
        <f t="shared" si="70"/>
        <v>Afternoon45207</v>
      </c>
      <c r="D923" s="5" t="str">
        <f>IF('by region'!$C$2="Any","Any",'Turf only'!V923)&amp;M923&amp;IF('by region'!$I$2="Any","Any",N923)&amp;G923</f>
        <v>AnyJumpAny45207</v>
      </c>
      <c r="E923" s="5" t="e">
        <f>IF(I923=#REF!,'Turf only'!G923,"")</f>
        <v>#REF!</v>
      </c>
      <c r="F923" s="5" t="e">
        <f t="shared" si="71"/>
        <v>#REF!</v>
      </c>
      <c r="G923" s="15">
        <v>45207</v>
      </c>
      <c r="H923" s="16" t="s">
        <v>40</v>
      </c>
      <c r="I923" s="16" t="s">
        <v>50</v>
      </c>
      <c r="J923" s="16" t="s">
        <v>9</v>
      </c>
      <c r="K923" s="14" t="s">
        <v>10</v>
      </c>
      <c r="L923" s="14" t="s">
        <v>11</v>
      </c>
      <c r="M923" s="16" t="s">
        <v>12</v>
      </c>
      <c r="N923" s="16" t="s">
        <v>13</v>
      </c>
      <c r="O923" s="16" t="s">
        <v>14</v>
      </c>
      <c r="P923" s="12">
        <f t="shared" si="72"/>
        <v>1</v>
      </c>
      <c r="Q923" s="12" cm="1">
        <f t="array" ref="Q923">SUMPRODUCT(($G$2:$G$2765=G923)*(P923&gt;$P$2:$P$2765))+1</f>
        <v>1</v>
      </c>
      <c r="R923" s="12" t="e">
        <f>(Q923*100000)+#REF!</f>
        <v>#REF!</v>
      </c>
      <c r="S923" t="e" cm="1">
        <f t="array" ref="S923">SUMPRODUCT(($G$2:$G$2765=G923)*(R923&gt;$R$2:$R$2765))+1</f>
        <v>#REF!</v>
      </c>
      <c r="T923" t="str">
        <f t="shared" si="73"/>
        <v xml:space="preserve">Kelso </v>
      </c>
      <c r="U923">
        <v>0</v>
      </c>
      <c r="V923" t="s">
        <v>19</v>
      </c>
      <c r="W923">
        <f t="shared" si="74"/>
        <v>2023</v>
      </c>
    </row>
    <row r="924" spans="1:23" x14ac:dyDescent="0.25">
      <c r="A924" s="10" t="str">
        <f>IF(YEAR(G924)=2024,#REF!,"")</f>
        <v/>
      </c>
      <c r="B924" s="10" t="str">
        <f>IF(YEAR(G924)=2025,#REF!,"")</f>
        <v/>
      </c>
      <c r="C924" s="10" t="str">
        <f t="shared" si="70"/>
        <v>Afternoon45207</v>
      </c>
      <c r="D924" s="5" t="str">
        <f>IF('by region'!$C$2="Any","Any",'Turf only'!V924)&amp;M924&amp;IF('by region'!$I$2="Any","Any",N924)&amp;G924</f>
        <v>AnyJumpAny45207</v>
      </c>
      <c r="E924" s="5" t="e">
        <f>IF(I924=#REF!,'Turf only'!G924,"")</f>
        <v>#REF!</v>
      </c>
      <c r="F924" s="5" t="e">
        <f t="shared" si="71"/>
        <v>#REF!</v>
      </c>
      <c r="G924" s="15">
        <v>45207</v>
      </c>
      <c r="H924" s="16" t="s">
        <v>40</v>
      </c>
      <c r="I924" s="16" t="s">
        <v>60</v>
      </c>
      <c r="J924" s="16" t="s">
        <v>9</v>
      </c>
      <c r="K924" s="14" t="s">
        <v>24</v>
      </c>
      <c r="L924" s="14" t="s">
        <v>17</v>
      </c>
      <c r="M924" s="16" t="s">
        <v>12</v>
      </c>
      <c r="N924" s="16" t="s">
        <v>13</v>
      </c>
      <c r="O924" s="16" t="s">
        <v>14</v>
      </c>
      <c r="P924" s="12">
        <f t="shared" si="72"/>
        <v>1</v>
      </c>
      <c r="Q924" s="12" cm="1">
        <f t="array" ref="Q924">SUMPRODUCT(($G$2:$G$2765=G924)*(P924&gt;$P$2:$P$2765))+1</f>
        <v>1</v>
      </c>
      <c r="R924" s="12" t="e">
        <f>(Q924*100000)+#REF!</f>
        <v>#REF!</v>
      </c>
      <c r="S924" t="e" cm="1">
        <f t="array" ref="S924">SUMPRODUCT(($G$2:$G$2765=G924)*(R924&gt;$R$2:$R$2765))+1</f>
        <v>#REF!</v>
      </c>
      <c r="T924" t="str">
        <f t="shared" si="73"/>
        <v xml:space="preserve">Uttoxeter </v>
      </c>
      <c r="U924">
        <v>1</v>
      </c>
      <c r="V924" t="s">
        <v>17</v>
      </c>
      <c r="W924">
        <f t="shared" si="74"/>
        <v>2023</v>
      </c>
    </row>
    <row r="925" spans="1:23" x14ac:dyDescent="0.25">
      <c r="A925" s="10" t="str">
        <f>IF(YEAR(G925)=2024,#REF!,"")</f>
        <v/>
      </c>
      <c r="B925" s="10" t="str">
        <f>IF(YEAR(G925)=2025,#REF!,"")</f>
        <v/>
      </c>
      <c r="C925" s="10" t="str">
        <f t="shared" si="70"/>
        <v>Afternoon45208</v>
      </c>
      <c r="D925" s="5" t="str">
        <f>IF('by region'!$C$2="Any","Any",'Turf only'!V925)&amp;M925&amp;IF('by region'!$I$2="Any","Any",N925)&amp;G925</f>
        <v>AnyFlatAny45208</v>
      </c>
      <c r="E925" s="5" t="e">
        <f>IF(I925=#REF!,'Turf only'!G925,"")</f>
        <v>#REF!</v>
      </c>
      <c r="F925" s="5" t="e">
        <f t="shared" si="71"/>
        <v>#REF!</v>
      </c>
      <c r="G925" s="15">
        <v>45208</v>
      </c>
      <c r="H925" s="16" t="s">
        <v>42</v>
      </c>
      <c r="I925" s="16" t="s">
        <v>71</v>
      </c>
      <c r="J925" s="16" t="s">
        <v>9</v>
      </c>
      <c r="K925" s="14" t="s">
        <v>10</v>
      </c>
      <c r="L925" s="14" t="s">
        <v>11</v>
      </c>
      <c r="M925" s="16" t="s">
        <v>25</v>
      </c>
      <c r="N925" s="16" t="s">
        <v>13</v>
      </c>
      <c r="O925" s="16" t="s">
        <v>14</v>
      </c>
      <c r="P925" s="12">
        <f t="shared" si="72"/>
        <v>1</v>
      </c>
      <c r="Q925" s="12" cm="1">
        <f t="array" ref="Q925">SUMPRODUCT(($G$2:$G$2765=G925)*(P925&gt;$P$2:$P$2765))+1</f>
        <v>1</v>
      </c>
      <c r="R925" s="12" t="e">
        <f>(Q925*100000)+#REF!</f>
        <v>#REF!</v>
      </c>
      <c r="S925" t="e" cm="1">
        <f t="array" ref="S925">SUMPRODUCT(($G$2:$G$2765=G925)*(R925&gt;$R$2:$R$2765))+1</f>
        <v>#REF!</v>
      </c>
      <c r="T925" t="str">
        <f t="shared" si="73"/>
        <v xml:space="preserve">PONTEFRACT </v>
      </c>
      <c r="U925">
        <v>1</v>
      </c>
      <c r="V925" t="s">
        <v>17</v>
      </c>
      <c r="W925">
        <f t="shared" si="74"/>
        <v>2023</v>
      </c>
    </row>
    <row r="926" spans="1:23" x14ac:dyDescent="0.25">
      <c r="A926" s="10" t="str">
        <f>IF(YEAR(G926)=2024,#REF!,"")</f>
        <v/>
      </c>
      <c r="B926" s="10" t="str">
        <f>IF(YEAR(G926)=2025,#REF!,"")</f>
        <v/>
      </c>
      <c r="C926" s="10" t="str">
        <f t="shared" si="70"/>
        <v>Afternoon45208</v>
      </c>
      <c r="D926" s="5" t="str">
        <f>IF('by region'!$C$2="Any","Any",'Turf only'!V926)&amp;M926&amp;IF('by region'!$I$2="Any","Any",N926)&amp;G926</f>
        <v>AnyJumpAny45208</v>
      </c>
      <c r="E926" s="5" t="e">
        <f>IF(I926=#REF!,'Turf only'!G926,"")</f>
        <v>#REF!</v>
      </c>
      <c r="F926" s="5" t="e">
        <f t="shared" si="71"/>
        <v>#REF!</v>
      </c>
      <c r="G926" s="15">
        <v>45208</v>
      </c>
      <c r="H926" s="16" t="s">
        <v>42</v>
      </c>
      <c r="I926" s="16" t="s">
        <v>66</v>
      </c>
      <c r="J926" s="16" t="s">
        <v>9</v>
      </c>
      <c r="K926" s="14" t="s">
        <v>10</v>
      </c>
      <c r="L926" s="14" t="s">
        <v>17</v>
      </c>
      <c r="M926" s="16" t="s">
        <v>12</v>
      </c>
      <c r="N926" s="16" t="s">
        <v>13</v>
      </c>
      <c r="O926" s="16" t="s">
        <v>14</v>
      </c>
      <c r="P926" s="12">
        <f t="shared" si="72"/>
        <v>1</v>
      </c>
      <c r="Q926" s="12" cm="1">
        <f t="array" ref="Q926">SUMPRODUCT(($G$2:$G$2765=G926)*(P926&gt;$P$2:$P$2765))+1</f>
        <v>1</v>
      </c>
      <c r="R926" s="12" t="e">
        <f>(Q926*100000)+#REF!</f>
        <v>#REF!</v>
      </c>
      <c r="S926" t="e" cm="1">
        <f t="array" ref="S926">SUMPRODUCT(($G$2:$G$2765=G926)*(R926&gt;$R$2:$R$2765))+1</f>
        <v>#REF!</v>
      </c>
      <c r="T926" t="str">
        <f t="shared" si="73"/>
        <v xml:space="preserve">Stratford-On-Avon </v>
      </c>
      <c r="U926">
        <v>0</v>
      </c>
      <c r="V926" t="s">
        <v>30</v>
      </c>
      <c r="W926">
        <f t="shared" si="74"/>
        <v>2023</v>
      </c>
    </row>
    <row r="927" spans="1:23" x14ac:dyDescent="0.25">
      <c r="A927" s="10" t="str">
        <f>IF(YEAR(G927)=2024,#REF!,"")</f>
        <v/>
      </c>
      <c r="B927" s="10" t="str">
        <f>IF(YEAR(G927)=2025,#REF!,"")</f>
        <v/>
      </c>
      <c r="C927" s="10" t="str">
        <f t="shared" si="70"/>
        <v>Afternoon45208</v>
      </c>
      <c r="D927" s="5" t="str">
        <f>IF('by region'!$C$2="Any","Any",'Turf only'!V927)&amp;M927&amp;IF('by region'!$I$2="Any","Any",N927)&amp;G927</f>
        <v>AnyFlatAny45208</v>
      </c>
      <c r="E927" s="5" t="e">
        <f>IF(I927=#REF!,'Turf only'!G927,"")</f>
        <v>#REF!</v>
      </c>
      <c r="F927" s="5" t="e">
        <f t="shared" si="71"/>
        <v>#REF!</v>
      </c>
      <c r="G927" s="15">
        <v>45208</v>
      </c>
      <c r="H927" s="16" t="s">
        <v>42</v>
      </c>
      <c r="I927" s="16" t="s">
        <v>70</v>
      </c>
      <c r="J927" s="16" t="s">
        <v>9</v>
      </c>
      <c r="K927" s="14" t="s">
        <v>24</v>
      </c>
      <c r="L927" s="14" t="s">
        <v>19</v>
      </c>
      <c r="M927" s="16" t="s">
        <v>25</v>
      </c>
      <c r="N927" s="16" t="s">
        <v>13</v>
      </c>
      <c r="O927" s="16" t="s">
        <v>14</v>
      </c>
      <c r="P927" s="12">
        <f t="shared" si="72"/>
        <v>1</v>
      </c>
      <c r="Q927" s="12" cm="1">
        <f t="array" ref="Q927">SUMPRODUCT(($G$2:$G$2765=G927)*(P927&gt;$P$2:$P$2765))+1</f>
        <v>1</v>
      </c>
      <c r="R927" s="12" t="e">
        <f>(Q927*100000)+#REF!</f>
        <v>#REF!</v>
      </c>
      <c r="S927" t="e" cm="1">
        <f t="array" ref="S927">SUMPRODUCT(($G$2:$G$2765=G927)*(R927&gt;$R$2:$R$2765))+1</f>
        <v>#REF!</v>
      </c>
      <c r="T927" t="str">
        <f t="shared" si="73"/>
        <v xml:space="preserve">WINDSOR </v>
      </c>
      <c r="U927">
        <v>0</v>
      </c>
      <c r="V927" t="s">
        <v>17</v>
      </c>
      <c r="W927">
        <f t="shared" si="74"/>
        <v>2023</v>
      </c>
    </row>
    <row r="928" spans="1:23" x14ac:dyDescent="0.25">
      <c r="A928" s="10" t="str">
        <f>IF(YEAR(G928)=2024,#REF!,"")</f>
        <v/>
      </c>
      <c r="B928" s="10" t="str">
        <f>IF(YEAR(G928)=2025,#REF!,"")</f>
        <v/>
      </c>
      <c r="C928" s="10" t="str">
        <f t="shared" si="70"/>
        <v>Afternoon45209</v>
      </c>
      <c r="D928" s="5" t="str">
        <f>IF('by region'!$C$2="Any","Any",'Turf only'!V928)&amp;M928&amp;IF('by region'!$I$2="Any","Any",N928)&amp;G928</f>
        <v>AnyFlatAny45209</v>
      </c>
      <c r="E928" s="5" t="e">
        <f>IF(I928=#REF!,'Turf only'!G928,"")</f>
        <v>#REF!</v>
      </c>
      <c r="F928" s="5" t="e">
        <f t="shared" si="71"/>
        <v>#REF!</v>
      </c>
      <c r="G928" s="15">
        <v>45209</v>
      </c>
      <c r="H928" s="16" t="s">
        <v>7</v>
      </c>
      <c r="I928" s="16" t="s">
        <v>82</v>
      </c>
      <c r="J928" s="16" t="s">
        <v>9</v>
      </c>
      <c r="K928" s="14" t="s">
        <v>24</v>
      </c>
      <c r="L928" s="14" t="s">
        <v>19</v>
      </c>
      <c r="M928" s="16" t="s">
        <v>25</v>
      </c>
      <c r="N928" s="16" t="s">
        <v>13</v>
      </c>
      <c r="O928" s="16" t="s">
        <v>14</v>
      </c>
      <c r="P928" s="12">
        <f t="shared" si="72"/>
        <v>1</v>
      </c>
      <c r="Q928" s="12" cm="1">
        <f t="array" ref="Q928">SUMPRODUCT(($G$2:$G$2765=G928)*(P928&gt;$P$2:$P$2765))+1</f>
        <v>1</v>
      </c>
      <c r="R928" s="12" t="e">
        <f>(Q928*100000)+#REF!</f>
        <v>#REF!</v>
      </c>
      <c r="S928" t="e" cm="1">
        <f t="array" ref="S928">SUMPRODUCT(($G$2:$G$2765=G928)*(R928&gt;$R$2:$R$2765))+1</f>
        <v>#REF!</v>
      </c>
      <c r="T928" t="str">
        <f t="shared" si="73"/>
        <v xml:space="preserve">BRIGHTON </v>
      </c>
      <c r="U928">
        <v>0</v>
      </c>
      <c r="V928" t="s">
        <v>17</v>
      </c>
      <c r="W928">
        <f t="shared" si="74"/>
        <v>2023</v>
      </c>
    </row>
    <row r="929" spans="1:23" x14ac:dyDescent="0.25">
      <c r="A929" s="10" t="str">
        <f>IF(YEAR(G929)=2024,#REF!,"")</f>
        <v/>
      </c>
      <c r="B929" s="10" t="str">
        <f>IF(YEAR(G929)=2025,#REF!,"")</f>
        <v/>
      </c>
      <c r="C929" s="10" t="str">
        <f t="shared" si="70"/>
        <v>Afternoon45209</v>
      </c>
      <c r="D929" s="5" t="str">
        <f>IF('by region'!$C$2="Any","Any",'Turf only'!V929)&amp;M929&amp;IF('by region'!$I$2="Any","Any",N929)&amp;G929</f>
        <v>AnyJumpAny45209</v>
      </c>
      <c r="E929" s="5" t="e">
        <f>IF(I929=#REF!,'Turf only'!G929,"")</f>
        <v>#REF!</v>
      </c>
      <c r="F929" s="5" t="e">
        <f t="shared" si="71"/>
        <v>#REF!</v>
      </c>
      <c r="G929" s="15">
        <v>45209</v>
      </c>
      <c r="H929" s="16" t="s">
        <v>7</v>
      </c>
      <c r="I929" s="16" t="s">
        <v>45</v>
      </c>
      <c r="J929" s="16" t="s">
        <v>9</v>
      </c>
      <c r="K929" s="14" t="s">
        <v>16</v>
      </c>
      <c r="L929" s="14" t="s">
        <v>17</v>
      </c>
      <c r="M929" s="16" t="s">
        <v>12</v>
      </c>
      <c r="N929" s="16" t="s">
        <v>13</v>
      </c>
      <c r="O929" s="16" t="s">
        <v>14</v>
      </c>
      <c r="P929" s="12">
        <f t="shared" si="72"/>
        <v>1</v>
      </c>
      <c r="Q929" s="12" cm="1">
        <f t="array" ref="Q929">SUMPRODUCT(($G$2:$G$2765=G929)*(P929&gt;$P$2:$P$2765))+1</f>
        <v>1</v>
      </c>
      <c r="R929" s="12" t="e">
        <f>(Q929*100000)+#REF!</f>
        <v>#REF!</v>
      </c>
      <c r="S929" t="e" cm="1">
        <f t="array" ref="S929">SUMPRODUCT(($G$2:$G$2765=G929)*(R929&gt;$R$2:$R$2765))+1</f>
        <v>#REF!</v>
      </c>
      <c r="T929" t="str">
        <f t="shared" si="73"/>
        <v xml:space="preserve">Huntingdon </v>
      </c>
      <c r="U929">
        <v>0</v>
      </c>
      <c r="V929" t="s">
        <v>19</v>
      </c>
      <c r="W929">
        <f t="shared" si="74"/>
        <v>2023</v>
      </c>
    </row>
    <row r="930" spans="1:23" x14ac:dyDescent="0.25">
      <c r="A930" s="10" t="str">
        <f>IF(YEAR(G930)=2024,#REF!,"")</f>
        <v/>
      </c>
      <c r="B930" s="10" t="str">
        <f>IF(YEAR(G930)=2025,#REF!,"")</f>
        <v/>
      </c>
      <c r="C930" s="10" t="str">
        <f t="shared" si="70"/>
        <v>Afternoon45209</v>
      </c>
      <c r="D930" s="5" t="str">
        <f>IF('by region'!$C$2="Any","Any",'Turf only'!V930)&amp;M930&amp;IF('by region'!$I$2="Any","Any",N930)&amp;G930</f>
        <v>AnyFlatAny45209</v>
      </c>
      <c r="E930" s="5" t="e">
        <f>IF(I930=#REF!,'Turf only'!G930,"")</f>
        <v>#REF!</v>
      </c>
      <c r="F930" s="5" t="e">
        <f t="shared" si="71"/>
        <v>#REF!</v>
      </c>
      <c r="G930" s="15">
        <v>45209</v>
      </c>
      <c r="H930" s="16" t="s">
        <v>7</v>
      </c>
      <c r="I930" s="16" t="s">
        <v>44</v>
      </c>
      <c r="J930" s="16" t="s">
        <v>9</v>
      </c>
      <c r="K930" s="14" t="s">
        <v>10</v>
      </c>
      <c r="L930" s="14" t="s">
        <v>17</v>
      </c>
      <c r="M930" s="16" t="s">
        <v>25</v>
      </c>
      <c r="N930" s="16" t="s">
        <v>13</v>
      </c>
      <c r="O930" s="16" t="s">
        <v>14</v>
      </c>
      <c r="P930" s="12">
        <f t="shared" si="72"/>
        <v>1</v>
      </c>
      <c r="Q930" s="12" cm="1">
        <f t="array" ref="Q930">SUMPRODUCT(($G$2:$G$2765=G930)*(P930&gt;$P$2:$P$2765))+1</f>
        <v>1</v>
      </c>
      <c r="R930" s="12" t="e">
        <f>(Q930*100000)+#REF!</f>
        <v>#REF!</v>
      </c>
      <c r="S930" t="e" cm="1">
        <f t="array" ref="S930">SUMPRODUCT(($G$2:$G$2765=G930)*(R930&gt;$R$2:$R$2765))+1</f>
        <v>#REF!</v>
      </c>
      <c r="T930" t="str">
        <f t="shared" si="73"/>
        <v xml:space="preserve">LEICESTER </v>
      </c>
      <c r="U930">
        <v>1</v>
      </c>
      <c r="V930" t="s">
        <v>11</v>
      </c>
      <c r="W930">
        <f t="shared" si="74"/>
        <v>2023</v>
      </c>
    </row>
    <row r="931" spans="1:23" x14ac:dyDescent="0.25">
      <c r="A931" s="10" t="str">
        <f>IF(YEAR(G931)=2024,#REF!,"")</f>
        <v/>
      </c>
      <c r="B931" s="10" t="str">
        <f>IF(YEAR(G931)=2025,#REF!,"")</f>
        <v/>
      </c>
      <c r="C931" s="10" t="str">
        <f t="shared" si="70"/>
        <v>Afternoon45210</v>
      </c>
      <c r="D931" s="5" t="str">
        <f>IF('by region'!$C$2="Any","Any",'Turf only'!V931)&amp;M931&amp;IF('by region'!$I$2="Any","Any",N931)&amp;G931</f>
        <v>AnyJumpAny45210</v>
      </c>
      <c r="E931" s="5" t="e">
        <f>IF(I931=#REF!,'Turf only'!G931,"")</f>
        <v>#REF!</v>
      </c>
      <c r="F931" s="5" t="e">
        <f t="shared" si="71"/>
        <v>#REF!</v>
      </c>
      <c r="G931" s="15">
        <v>45210</v>
      </c>
      <c r="H931" s="16" t="s">
        <v>27</v>
      </c>
      <c r="I931" s="16" t="s">
        <v>52</v>
      </c>
      <c r="J931" s="16" t="s">
        <v>9</v>
      </c>
      <c r="K931" s="14" t="s">
        <v>10</v>
      </c>
      <c r="L931" s="14" t="s">
        <v>17</v>
      </c>
      <c r="M931" s="16" t="s">
        <v>12</v>
      </c>
      <c r="N931" s="16" t="s">
        <v>13</v>
      </c>
      <c r="O931" s="16" t="s">
        <v>14</v>
      </c>
      <c r="P931" s="12">
        <f t="shared" si="72"/>
        <v>1</v>
      </c>
      <c r="Q931" s="12" cm="1">
        <f t="array" ref="Q931">SUMPRODUCT(($G$2:$G$2765=G931)*(P931&gt;$P$2:$P$2765))+1</f>
        <v>1</v>
      </c>
      <c r="R931" s="12" t="e">
        <f>(Q931*100000)+#REF!</f>
        <v>#REF!</v>
      </c>
      <c r="S931" t="e" cm="1">
        <f t="array" ref="S931">SUMPRODUCT(($G$2:$G$2765=G931)*(R931&gt;$R$2:$R$2765))+1</f>
        <v>#REF!</v>
      </c>
      <c r="T931" t="str">
        <f t="shared" si="73"/>
        <v xml:space="preserve">Ludlow </v>
      </c>
      <c r="U931">
        <v>0</v>
      </c>
      <c r="V931" t="s">
        <v>30</v>
      </c>
      <c r="W931">
        <f t="shared" si="74"/>
        <v>2023</v>
      </c>
    </row>
    <row r="932" spans="1:23" x14ac:dyDescent="0.25">
      <c r="A932" s="10" t="str">
        <f>IF(YEAR(G932)=2024,#REF!,"")</f>
        <v/>
      </c>
      <c r="B932" s="10" t="str">
        <f>IF(YEAR(G932)=2025,#REF!,"")</f>
        <v/>
      </c>
      <c r="C932" s="10" t="str">
        <f t="shared" si="70"/>
        <v>Afternoon45210</v>
      </c>
      <c r="D932" s="5" t="str">
        <f>IF('by region'!$C$2="Any","Any",'Turf only'!V932)&amp;M932&amp;IF('by region'!$I$2="Any","Any",N932)&amp;G932</f>
        <v>AnyFlatAny45210</v>
      </c>
      <c r="E932" s="5" t="e">
        <f>IF(I932=#REF!,'Turf only'!G932,"")</f>
        <v>#REF!</v>
      </c>
      <c r="F932" s="5" t="e">
        <f t="shared" si="71"/>
        <v>#REF!</v>
      </c>
      <c r="G932" s="15">
        <v>45210</v>
      </c>
      <c r="H932" s="16" t="s">
        <v>27</v>
      </c>
      <c r="I932" s="16" t="s">
        <v>72</v>
      </c>
      <c r="J932" s="16" t="s">
        <v>9</v>
      </c>
      <c r="K932" s="14" t="s">
        <v>16</v>
      </c>
      <c r="L932" s="14" t="s">
        <v>17</v>
      </c>
      <c r="M932" s="16" t="s">
        <v>25</v>
      </c>
      <c r="N932" s="16" t="s">
        <v>13</v>
      </c>
      <c r="O932" s="16" t="s">
        <v>14</v>
      </c>
      <c r="P932" s="12">
        <f t="shared" si="72"/>
        <v>1</v>
      </c>
      <c r="Q932" s="12" cm="1">
        <f t="array" ref="Q932">SUMPRODUCT(($G$2:$G$2765=G932)*(P932&gt;$P$2:$P$2765))+1</f>
        <v>1</v>
      </c>
      <c r="R932" s="12" t="e">
        <f>(Q932*100000)+#REF!</f>
        <v>#REF!</v>
      </c>
      <c r="S932" t="e" cm="1">
        <f t="array" ref="S932">SUMPRODUCT(($G$2:$G$2765=G932)*(R932&gt;$R$2:$R$2765))+1</f>
        <v>#REF!</v>
      </c>
      <c r="T932" t="str">
        <f t="shared" si="73"/>
        <v xml:space="preserve">NOTTINGHAM </v>
      </c>
      <c r="U932">
        <v>0</v>
      </c>
      <c r="V932" t="s">
        <v>17</v>
      </c>
      <c r="W932">
        <f t="shared" si="74"/>
        <v>2023</v>
      </c>
    </row>
    <row r="933" spans="1:23" x14ac:dyDescent="0.25">
      <c r="A933" s="10" t="str">
        <f>IF(YEAR(G933)=2024,#REF!,"")</f>
        <v/>
      </c>
      <c r="B933" s="10" t="str">
        <f>IF(YEAR(G933)=2025,#REF!,"")</f>
        <v/>
      </c>
      <c r="C933" s="10" t="str">
        <f t="shared" si="70"/>
        <v>Afternoon45210</v>
      </c>
      <c r="D933" s="5" t="str">
        <f>IF('by region'!$C$2="Any","Any",'Turf only'!V933)&amp;M933&amp;IF('by region'!$I$2="Any","Any",N933)&amp;G933</f>
        <v>AnyJumpAny45210</v>
      </c>
      <c r="E933" s="5" t="e">
        <f>IF(I933=#REF!,'Turf only'!G933,"")</f>
        <v>#REF!</v>
      </c>
      <c r="F933" s="5" t="e">
        <f t="shared" si="71"/>
        <v>#REF!</v>
      </c>
      <c r="G933" s="15">
        <v>45210</v>
      </c>
      <c r="H933" s="16" t="s">
        <v>27</v>
      </c>
      <c r="I933" s="16" t="s">
        <v>46</v>
      </c>
      <c r="J933" s="16" t="s">
        <v>9</v>
      </c>
      <c r="K933" s="14" t="s">
        <v>24</v>
      </c>
      <c r="L933" s="14" t="s">
        <v>11</v>
      </c>
      <c r="M933" s="16" t="s">
        <v>12</v>
      </c>
      <c r="N933" s="16" t="s">
        <v>13</v>
      </c>
      <c r="O933" s="16" t="s">
        <v>14</v>
      </c>
      <c r="P933" s="12">
        <f t="shared" si="72"/>
        <v>1</v>
      </c>
      <c r="Q933" s="12" cm="1">
        <f t="array" ref="Q933">SUMPRODUCT(($G$2:$G$2765=G933)*(P933&gt;$P$2:$P$2765))+1</f>
        <v>1</v>
      </c>
      <c r="R933" s="12" t="e">
        <f>(Q933*100000)+#REF!</f>
        <v>#REF!</v>
      </c>
      <c r="S933" t="e" cm="1">
        <f t="array" ref="S933">SUMPRODUCT(($G$2:$G$2765=G933)*(R933&gt;$R$2:$R$2765))+1</f>
        <v>#REF!</v>
      </c>
      <c r="T933" t="str">
        <f t="shared" si="73"/>
        <v xml:space="preserve">Sedgefield </v>
      </c>
      <c r="U933">
        <v>1</v>
      </c>
      <c r="V933" t="s">
        <v>11</v>
      </c>
      <c r="W933">
        <f t="shared" si="74"/>
        <v>2023</v>
      </c>
    </row>
    <row r="934" spans="1:23" x14ac:dyDescent="0.25">
      <c r="A934" s="10" t="str">
        <f>IF(YEAR(G934)=2024,#REF!,"")</f>
        <v/>
      </c>
      <c r="B934" s="10" t="str">
        <f>IF(YEAR(G934)=2025,#REF!,"")</f>
        <v/>
      </c>
      <c r="C934" s="10" t="str">
        <f t="shared" si="70"/>
        <v>Afternoon45211</v>
      </c>
      <c r="D934" s="5" t="str">
        <f>IF('by region'!$C$2="Any","Any",'Turf only'!V934)&amp;M934&amp;IF('by region'!$I$2="Any","Any",N934)&amp;G934</f>
        <v>AnyFlatAny45211</v>
      </c>
      <c r="E934" s="5" t="e">
        <f>IF(I934=#REF!,'Turf only'!G934,"")</f>
        <v>#REF!</v>
      </c>
      <c r="F934" s="5" t="e">
        <f t="shared" si="71"/>
        <v>#REF!</v>
      </c>
      <c r="G934" s="15">
        <v>45211</v>
      </c>
      <c r="H934" s="16" t="s">
        <v>34</v>
      </c>
      <c r="I934" s="16" t="s">
        <v>28</v>
      </c>
      <c r="J934" s="16" t="s">
        <v>9</v>
      </c>
      <c r="K934" s="14" t="s">
        <v>10</v>
      </c>
      <c r="L934" s="14" t="s">
        <v>11</v>
      </c>
      <c r="M934" s="16" t="s">
        <v>25</v>
      </c>
      <c r="N934" s="16" t="s">
        <v>13</v>
      </c>
      <c r="O934" s="16" t="s">
        <v>14</v>
      </c>
      <c r="P934" s="12">
        <f t="shared" si="72"/>
        <v>1</v>
      </c>
      <c r="Q934" s="12" cm="1">
        <f t="array" ref="Q934">SUMPRODUCT(($G$2:$G$2765=G934)*(P934&gt;$P$2:$P$2765))+1</f>
        <v>1</v>
      </c>
      <c r="R934" s="12" t="e">
        <f>(Q934*100000)+#REF!</f>
        <v>#REF!</v>
      </c>
      <c r="S934" t="e" cm="1">
        <f t="array" ref="S934">SUMPRODUCT(($G$2:$G$2765=G934)*(R934&gt;$R$2:$R$2765))+1</f>
        <v>#REF!</v>
      </c>
      <c r="T934" t="str">
        <f t="shared" si="73"/>
        <v xml:space="preserve">AYR </v>
      </c>
      <c r="U934">
        <v>0</v>
      </c>
      <c r="V934" t="s">
        <v>11</v>
      </c>
      <c r="W934">
        <f t="shared" si="74"/>
        <v>2023</v>
      </c>
    </row>
    <row r="935" spans="1:23" x14ac:dyDescent="0.25">
      <c r="A935" s="10" t="str">
        <f>IF(YEAR(G935)=2024,#REF!,"")</f>
        <v/>
      </c>
      <c r="B935" s="10" t="str">
        <f>IF(YEAR(G935)=2025,#REF!,"")</f>
        <v/>
      </c>
      <c r="C935" s="10" t="str">
        <f t="shared" si="70"/>
        <v>Afternoon45211</v>
      </c>
      <c r="D935" s="5" t="str">
        <f>IF('by region'!$C$2="Any","Any",'Turf only'!V935)&amp;M935&amp;IF('by region'!$I$2="Any","Any",N935)&amp;G935</f>
        <v>AnyJumpAny45211</v>
      </c>
      <c r="E935" s="5" t="e">
        <f>IF(I935=#REF!,'Turf only'!G935,"")</f>
        <v>#REF!</v>
      </c>
      <c r="F935" s="5" t="e">
        <f t="shared" si="71"/>
        <v>#REF!</v>
      </c>
      <c r="G935" s="20">
        <v>45211</v>
      </c>
      <c r="H935" s="21" t="s">
        <v>34</v>
      </c>
      <c r="I935" s="21" t="s">
        <v>18</v>
      </c>
      <c r="J935" s="21" t="s">
        <v>9</v>
      </c>
      <c r="K935" s="22" t="s">
        <v>16</v>
      </c>
      <c r="L935" s="22" t="s">
        <v>19</v>
      </c>
      <c r="M935" s="21" t="s">
        <v>12</v>
      </c>
      <c r="N935" s="21" t="s">
        <v>13</v>
      </c>
      <c r="O935" s="21" t="s">
        <v>14</v>
      </c>
      <c r="P935" s="12">
        <f t="shared" si="72"/>
        <v>1</v>
      </c>
      <c r="Q935" s="12" cm="1">
        <f t="array" ref="Q935">SUMPRODUCT(($G$2:$G$2765=G935)*(P935&gt;$P$2:$P$2765))+1</f>
        <v>1</v>
      </c>
      <c r="R935" s="12" t="e">
        <f>(Q935*100000)+#REF!</f>
        <v>#REF!</v>
      </c>
      <c r="S935" t="e" cm="1">
        <f t="array" ref="S935">SUMPRODUCT(($G$2:$G$2765=G935)*(R935&gt;$R$2:$R$2765))+1</f>
        <v>#REF!</v>
      </c>
      <c r="T935" t="str">
        <f t="shared" si="73"/>
        <v xml:space="preserve">Exeter </v>
      </c>
      <c r="U935">
        <v>0</v>
      </c>
      <c r="V935" t="s">
        <v>17</v>
      </c>
      <c r="W935">
        <f t="shared" si="74"/>
        <v>2023</v>
      </c>
    </row>
    <row r="936" spans="1:23" x14ac:dyDescent="0.25">
      <c r="A936" s="10" t="str">
        <f>IF(YEAR(G936)=2024,#REF!,"")</f>
        <v/>
      </c>
      <c r="B936" s="10" t="str">
        <f>IF(YEAR(G936)=2025,#REF!,"")</f>
        <v/>
      </c>
      <c r="C936" s="10" t="str">
        <f t="shared" si="70"/>
        <v>Afternoon45211</v>
      </c>
      <c r="D936" s="5" t="str">
        <f>IF('by region'!$C$2="Any","Any",'Turf only'!V936)&amp;M936&amp;IF('by region'!$I$2="Any","Any",N936)&amp;G936</f>
        <v>AnyJumpAny45211</v>
      </c>
      <c r="E936" s="5" t="e">
        <f>IF(I936=#REF!,'Turf only'!G936,"")</f>
        <v>#REF!</v>
      </c>
      <c r="F936" s="5" t="e">
        <f t="shared" si="71"/>
        <v>#REF!</v>
      </c>
      <c r="G936" s="15">
        <v>45211</v>
      </c>
      <c r="H936" s="16" t="s">
        <v>34</v>
      </c>
      <c r="I936" s="16" t="s">
        <v>91</v>
      </c>
      <c r="J936" s="16" t="s">
        <v>9</v>
      </c>
      <c r="K936" s="14" t="s">
        <v>24</v>
      </c>
      <c r="L936" s="14" t="s">
        <v>17</v>
      </c>
      <c r="M936" s="16" t="s">
        <v>12</v>
      </c>
      <c r="N936" s="16" t="s">
        <v>13</v>
      </c>
      <c r="O936" s="16" t="s">
        <v>14</v>
      </c>
      <c r="P936" s="12">
        <f t="shared" si="72"/>
        <v>1</v>
      </c>
      <c r="Q936" s="12" cm="1">
        <f t="array" ref="Q936">SUMPRODUCT(($G$2:$G$2765=G936)*(P936&gt;$P$2:$P$2765))+1</f>
        <v>1</v>
      </c>
      <c r="R936" s="12" t="e">
        <f>(Q936*100000)+#REF!</f>
        <v>#REF!</v>
      </c>
      <c r="S936" t="e" cm="1">
        <f t="array" ref="S936">SUMPRODUCT(($G$2:$G$2765=G936)*(R936&gt;$R$2:$R$2765))+1</f>
        <v>#REF!</v>
      </c>
      <c r="T936" t="str">
        <f t="shared" si="73"/>
        <v xml:space="preserve">Worcester </v>
      </c>
      <c r="U936">
        <v>0</v>
      </c>
      <c r="V936" t="s">
        <v>30</v>
      </c>
      <c r="W936">
        <f t="shared" si="74"/>
        <v>2023</v>
      </c>
    </row>
    <row r="937" spans="1:23" x14ac:dyDescent="0.25">
      <c r="A937" s="10" t="str">
        <f>IF(YEAR(G937)=2024,#REF!,"")</f>
        <v/>
      </c>
      <c r="B937" s="10" t="str">
        <f>IF(YEAR(G937)=2025,#REF!,"")</f>
        <v/>
      </c>
      <c r="C937" s="10" t="str">
        <f t="shared" si="70"/>
        <v>Afternoon45212</v>
      </c>
      <c r="D937" s="5" t="str">
        <f>IF('by region'!$C$2="Any","Any",'Turf only'!V937)&amp;M937&amp;IF('by region'!$I$2="Any","Any",N937)&amp;G937</f>
        <v>AnyJumpAny45212</v>
      </c>
      <c r="E937" s="5" t="e">
        <f>IF(I937=#REF!,'Turf only'!G937,"")</f>
        <v>#REF!</v>
      </c>
      <c r="F937" s="5" t="e">
        <f t="shared" si="71"/>
        <v>#REF!</v>
      </c>
      <c r="G937" s="15">
        <v>45212</v>
      </c>
      <c r="H937" s="16" t="s">
        <v>35</v>
      </c>
      <c r="I937" s="16" t="s">
        <v>54</v>
      </c>
      <c r="J937" s="16" t="s">
        <v>9</v>
      </c>
      <c r="K937" s="14" t="s">
        <v>24</v>
      </c>
      <c r="L937" s="14" t="s">
        <v>19</v>
      </c>
      <c r="M937" s="16" t="s">
        <v>12</v>
      </c>
      <c r="N937" s="16" t="s">
        <v>13</v>
      </c>
      <c r="O937" s="16" t="s">
        <v>14</v>
      </c>
      <c r="P937" s="12">
        <f t="shared" si="72"/>
        <v>1</v>
      </c>
      <c r="Q937" s="12" cm="1">
        <f t="array" ref="Q937">SUMPRODUCT(($G$2:$G$2765=G937)*(P937&gt;$P$2:$P$2765))+1</f>
        <v>1</v>
      </c>
      <c r="R937" s="12" t="e">
        <f>(Q937*100000)+#REF!</f>
        <v>#REF!</v>
      </c>
      <c r="S937" t="e" cm="1">
        <f t="array" ref="S937">SUMPRODUCT(($G$2:$G$2765=G937)*(R937&gt;$R$2:$R$2765))+1</f>
        <v>#REF!</v>
      </c>
      <c r="T937" t="str">
        <f t="shared" si="73"/>
        <v xml:space="preserve">Chepstow </v>
      </c>
      <c r="U937">
        <v>0</v>
      </c>
      <c r="V937" t="s">
        <v>17</v>
      </c>
      <c r="W937">
        <f t="shared" si="74"/>
        <v>2023</v>
      </c>
    </row>
    <row r="938" spans="1:23" x14ac:dyDescent="0.25">
      <c r="A938" s="10" t="str">
        <f>IF(YEAR(G938)=2024,#REF!,"")</f>
        <v/>
      </c>
      <c r="B938" s="10" t="str">
        <f>IF(YEAR(G938)=2025,#REF!,"")</f>
        <v/>
      </c>
      <c r="C938" s="10" t="str">
        <f t="shared" si="70"/>
        <v>Afternoon45212</v>
      </c>
      <c r="D938" s="5" t="str">
        <f>IF('by region'!$C$2="Any","Any",'Turf only'!V938)&amp;M938&amp;IF('by region'!$I$2="Any","Any",N938)&amp;G938</f>
        <v>AnyFlatAny45212</v>
      </c>
      <c r="E938" s="5" t="e">
        <f>IF(I938=#REF!,'Turf only'!G938,"")</f>
        <v>#REF!</v>
      </c>
      <c r="F938" s="5" t="e">
        <f t="shared" si="71"/>
        <v>#REF!</v>
      </c>
      <c r="G938" s="20">
        <v>45212</v>
      </c>
      <c r="H938" s="21" t="s">
        <v>35</v>
      </c>
      <c r="I938" s="21" t="s">
        <v>76</v>
      </c>
      <c r="J938" s="21" t="s">
        <v>9</v>
      </c>
      <c r="K938" s="22" t="s">
        <v>16</v>
      </c>
      <c r="L938" s="22" t="s">
        <v>17</v>
      </c>
      <c r="M938" s="21" t="s">
        <v>25</v>
      </c>
      <c r="N938" s="21" t="s">
        <v>13</v>
      </c>
      <c r="O938" s="21" t="s">
        <v>14</v>
      </c>
      <c r="P938" s="12">
        <f t="shared" si="72"/>
        <v>1</v>
      </c>
      <c r="Q938" s="12" cm="1">
        <f t="array" ref="Q938">SUMPRODUCT(($G$2:$G$2765=G938)*(P938&gt;$P$2:$P$2765))+1</f>
        <v>1</v>
      </c>
      <c r="R938" s="12" t="e">
        <f>(Q938*100000)+#REF!</f>
        <v>#REF!</v>
      </c>
      <c r="S938" t="e" cm="1">
        <f t="array" ref="S938">SUMPRODUCT(($G$2:$G$2765=G938)*(R938&gt;$R$2:$R$2765))+1</f>
        <v>#REF!</v>
      </c>
      <c r="T938" t="str">
        <f t="shared" si="73"/>
        <v xml:space="preserve">NEWMARKET </v>
      </c>
      <c r="U938">
        <v>0</v>
      </c>
      <c r="V938" t="s">
        <v>19</v>
      </c>
      <c r="W938">
        <f t="shared" si="74"/>
        <v>2023</v>
      </c>
    </row>
    <row r="939" spans="1:23" x14ac:dyDescent="0.25">
      <c r="A939" s="10" t="str">
        <f>IF(YEAR(G939)=2024,#REF!,"")</f>
        <v/>
      </c>
      <c r="B939" s="10" t="str">
        <f>IF(YEAR(G939)=2025,#REF!,"")</f>
        <v/>
      </c>
      <c r="C939" s="10" t="str">
        <f t="shared" si="70"/>
        <v>Afternoon45212</v>
      </c>
      <c r="D939" s="5" t="str">
        <f>IF('by region'!$C$2="Any","Any",'Turf only'!V939)&amp;M939&amp;IF('by region'!$I$2="Any","Any",N939)&amp;G939</f>
        <v>AnyFlatAny45212</v>
      </c>
      <c r="E939" s="5" t="e">
        <f>IF(I939=#REF!,'Turf only'!G939,"")</f>
        <v>#REF!</v>
      </c>
      <c r="F939" s="5" t="e">
        <f t="shared" si="71"/>
        <v>#REF!</v>
      </c>
      <c r="G939" s="20">
        <v>45212</v>
      </c>
      <c r="H939" s="21" t="s">
        <v>35</v>
      </c>
      <c r="I939" s="21" t="s">
        <v>90</v>
      </c>
      <c r="J939" s="21" t="s">
        <v>9</v>
      </c>
      <c r="K939" s="22" t="s">
        <v>10</v>
      </c>
      <c r="L939" s="22" t="s">
        <v>11</v>
      </c>
      <c r="M939" s="21" t="s">
        <v>25</v>
      </c>
      <c r="N939" s="21" t="s">
        <v>13</v>
      </c>
      <c r="O939" s="21" t="s">
        <v>14</v>
      </c>
      <c r="P939" s="12">
        <f t="shared" si="72"/>
        <v>1</v>
      </c>
      <c r="Q939" s="12" cm="1">
        <f t="array" ref="Q939">SUMPRODUCT(($G$2:$G$2765=G939)*(P939&gt;$P$2:$P$2765))+1</f>
        <v>1</v>
      </c>
      <c r="R939" s="12" t="e">
        <f>(Q939*100000)+#REF!</f>
        <v>#REF!</v>
      </c>
      <c r="S939" t="e" cm="1">
        <f t="array" ref="S939">SUMPRODUCT(($G$2:$G$2765=G939)*(R939&gt;$R$2:$R$2765))+1</f>
        <v>#REF!</v>
      </c>
      <c r="T939" t="str">
        <f t="shared" si="73"/>
        <v xml:space="preserve">YORK </v>
      </c>
      <c r="U939">
        <v>0</v>
      </c>
      <c r="V939" t="s">
        <v>19</v>
      </c>
      <c r="W939">
        <f t="shared" si="74"/>
        <v>2023</v>
      </c>
    </row>
    <row r="940" spans="1:23" x14ac:dyDescent="0.25">
      <c r="A940" s="10" t="str">
        <f>IF(YEAR(G940)=2024,#REF!,"")</f>
        <v/>
      </c>
      <c r="B940" s="10" t="str">
        <f>IF(YEAR(G940)=2025,#REF!,"")</f>
        <v/>
      </c>
      <c r="C940" s="10" t="str">
        <f t="shared" si="70"/>
        <v>Afternoon45213</v>
      </c>
      <c r="D940" s="5" t="str">
        <f>IF('by region'!$C$2="Any","Any",'Turf only'!V940)&amp;M940&amp;IF('by region'!$I$2="Any","Any",N940)&amp;G940</f>
        <v>AnyJumpAny45213</v>
      </c>
      <c r="E940" s="5" t="e">
        <f>IF(I940=#REF!,'Turf only'!G940,"")</f>
        <v>#REF!</v>
      </c>
      <c r="F940" s="5" t="e">
        <f t="shared" si="71"/>
        <v>#REF!</v>
      </c>
      <c r="G940" s="15">
        <v>45213</v>
      </c>
      <c r="H940" s="16" t="s">
        <v>37</v>
      </c>
      <c r="I940" s="16" t="s">
        <v>54</v>
      </c>
      <c r="J940" s="16" t="s">
        <v>9</v>
      </c>
      <c r="K940" s="14" t="s">
        <v>24</v>
      </c>
      <c r="L940" s="14" t="s">
        <v>19</v>
      </c>
      <c r="M940" s="16" t="s">
        <v>12</v>
      </c>
      <c r="N940" s="16" t="s">
        <v>13</v>
      </c>
      <c r="O940" s="16" t="s">
        <v>14</v>
      </c>
      <c r="P940" s="12">
        <f t="shared" si="72"/>
        <v>1</v>
      </c>
      <c r="Q940" s="12" cm="1">
        <f t="array" ref="Q940">SUMPRODUCT(($G$2:$G$2765=G940)*(P940&gt;$P$2:$P$2765))+1</f>
        <v>1</v>
      </c>
      <c r="R940" s="12" t="e">
        <f>(Q940*100000)+#REF!</f>
        <v>#REF!</v>
      </c>
      <c r="S940" t="e" cm="1">
        <f t="array" ref="S940">SUMPRODUCT(($G$2:$G$2765=G940)*(R940&gt;$R$2:$R$2765))+1</f>
        <v>#REF!</v>
      </c>
      <c r="T940" t="str">
        <f t="shared" si="73"/>
        <v xml:space="preserve">Chepstow </v>
      </c>
      <c r="U940">
        <v>0</v>
      </c>
      <c r="V940" t="s">
        <v>30</v>
      </c>
      <c r="W940">
        <f t="shared" si="74"/>
        <v>2023</v>
      </c>
    </row>
    <row r="941" spans="1:23" x14ac:dyDescent="0.25">
      <c r="A941" s="10" t="str">
        <f>IF(YEAR(G941)=2024,#REF!,"")</f>
        <v/>
      </c>
      <c r="B941" s="10" t="str">
        <f>IF(YEAR(G941)=2025,#REF!,"")</f>
        <v/>
      </c>
      <c r="C941" s="10" t="str">
        <f t="shared" si="70"/>
        <v>Afternoon45213</v>
      </c>
      <c r="D941" s="5" t="str">
        <f>IF('by region'!$C$2="Any","Any",'Turf only'!V941)&amp;M941&amp;IF('by region'!$I$2="Any","Any",N941)&amp;G941</f>
        <v>AnyFlatAny45213</v>
      </c>
      <c r="E941" s="5" t="e">
        <f>IF(I941=#REF!,'Turf only'!G941,"")</f>
        <v>#REF!</v>
      </c>
      <c r="F941" s="5" t="e">
        <f t="shared" si="71"/>
        <v>#REF!</v>
      </c>
      <c r="G941" s="15">
        <v>45213</v>
      </c>
      <c r="H941" s="16" t="s">
        <v>37</v>
      </c>
      <c r="I941" s="16" t="s">
        <v>88</v>
      </c>
      <c r="J941" s="16" t="s">
        <v>9</v>
      </c>
      <c r="K941" s="14" t="s">
        <v>10</v>
      </c>
      <c r="L941" s="14" t="s">
        <v>17</v>
      </c>
      <c r="M941" s="16" t="s">
        <v>25</v>
      </c>
      <c r="N941" s="16" t="s">
        <v>13</v>
      </c>
      <c r="O941" s="16" t="s">
        <v>21</v>
      </c>
      <c r="P941" s="12">
        <f t="shared" si="72"/>
        <v>1</v>
      </c>
      <c r="Q941" s="12" cm="1">
        <f t="array" ref="Q941">SUMPRODUCT(($G$2:$G$2765=G941)*(P941&gt;$P$2:$P$2765))+1</f>
        <v>1</v>
      </c>
      <c r="R941" s="12" t="e">
        <f>(Q941*100000)+#REF!</f>
        <v>#REF!</v>
      </c>
      <c r="S941" t="e" cm="1">
        <f t="array" ref="S941">SUMPRODUCT(($G$2:$G$2765=G941)*(R941&gt;$R$2:$R$2765))+1</f>
        <v>#REF!</v>
      </c>
      <c r="T941" t="str">
        <f t="shared" si="73"/>
        <v xml:space="preserve">CHESTER </v>
      </c>
      <c r="U941">
        <v>0</v>
      </c>
      <c r="V941" t="s">
        <v>11</v>
      </c>
      <c r="W941">
        <f t="shared" si="74"/>
        <v>2023</v>
      </c>
    </row>
    <row r="942" spans="1:23" x14ac:dyDescent="0.25">
      <c r="A942" s="10" t="str">
        <f>IF(YEAR(G942)=2024,#REF!,"")</f>
        <v/>
      </c>
      <c r="B942" s="10" t="str">
        <f>IF(YEAR(G942)=2025,#REF!,"")</f>
        <v/>
      </c>
      <c r="C942" s="10" t="str">
        <f t="shared" si="70"/>
        <v>Afternoon45213</v>
      </c>
      <c r="D942" s="5" t="str">
        <f>IF('by region'!$C$2="Any","Any",'Turf only'!V942)&amp;M942&amp;IF('by region'!$I$2="Any","Any",N942)&amp;G942</f>
        <v>AnyJumpAny45213</v>
      </c>
      <c r="E942" s="5" t="e">
        <f>IF(I942=#REF!,'Turf only'!G942,"")</f>
        <v>#REF!</v>
      </c>
      <c r="F942" s="5" t="e">
        <f t="shared" si="71"/>
        <v>#REF!</v>
      </c>
      <c r="G942" s="15">
        <v>45213</v>
      </c>
      <c r="H942" s="16" t="s">
        <v>37</v>
      </c>
      <c r="I942" s="16" t="s">
        <v>67</v>
      </c>
      <c r="J942" s="16" t="s">
        <v>9</v>
      </c>
      <c r="K942" s="14" t="s">
        <v>10</v>
      </c>
      <c r="L942" s="14" t="s">
        <v>11</v>
      </c>
      <c r="M942" s="16" t="s">
        <v>12</v>
      </c>
      <c r="N942" s="16" t="s">
        <v>13</v>
      </c>
      <c r="O942" s="16" t="s">
        <v>14</v>
      </c>
      <c r="P942" s="12">
        <f t="shared" si="72"/>
        <v>1</v>
      </c>
      <c r="Q942" s="12" cm="1">
        <f t="array" ref="Q942">SUMPRODUCT(($G$2:$G$2765=G942)*(P942&gt;$P$2:$P$2765))+1</f>
        <v>1</v>
      </c>
      <c r="R942" s="12" t="e">
        <f>(Q942*100000)+#REF!</f>
        <v>#REF!</v>
      </c>
      <c r="S942" t="e" cm="1">
        <f t="array" ref="S942">SUMPRODUCT(($G$2:$G$2765=G942)*(R942&gt;$R$2:$R$2765))+1</f>
        <v>#REF!</v>
      </c>
      <c r="T942" t="str">
        <f t="shared" si="73"/>
        <v xml:space="preserve">Hexham </v>
      </c>
      <c r="U942">
        <v>0</v>
      </c>
      <c r="V942" t="s">
        <v>17</v>
      </c>
      <c r="W942">
        <f t="shared" si="74"/>
        <v>2023</v>
      </c>
    </row>
    <row r="943" spans="1:23" x14ac:dyDescent="0.25">
      <c r="A943" s="10" t="str">
        <f>IF(YEAR(G943)=2024,#REF!,"")</f>
        <v/>
      </c>
      <c r="B943" s="10" t="str">
        <f>IF(YEAR(G943)=2025,#REF!,"")</f>
        <v/>
      </c>
      <c r="C943" s="10" t="str">
        <f t="shared" si="70"/>
        <v>Afternoon45213</v>
      </c>
      <c r="D943" s="5" t="str">
        <f>IF('by region'!$C$2="Any","Any",'Turf only'!V943)&amp;M943&amp;IF('by region'!$I$2="Any","Any",N943)&amp;G943</f>
        <v>AnyFlatAny45213</v>
      </c>
      <c r="E943" s="5" t="e">
        <f>IF(I943=#REF!,'Turf only'!G943,"")</f>
        <v>#REF!</v>
      </c>
      <c r="F943" s="5" t="e">
        <f t="shared" si="71"/>
        <v>#REF!</v>
      </c>
      <c r="G943" s="20">
        <v>45213</v>
      </c>
      <c r="H943" s="21" t="s">
        <v>37</v>
      </c>
      <c r="I943" s="21" t="s">
        <v>76</v>
      </c>
      <c r="J943" s="21" t="s">
        <v>9</v>
      </c>
      <c r="K943" s="22" t="s">
        <v>16</v>
      </c>
      <c r="L943" s="22" t="s">
        <v>17</v>
      </c>
      <c r="M943" s="21" t="s">
        <v>25</v>
      </c>
      <c r="N943" s="21" t="s">
        <v>13</v>
      </c>
      <c r="O943" s="21" t="s">
        <v>14</v>
      </c>
      <c r="P943" s="12">
        <f t="shared" si="72"/>
        <v>1</v>
      </c>
      <c r="Q943" s="12" cm="1">
        <f t="array" ref="Q943">SUMPRODUCT(($G$2:$G$2765=G943)*(P943&gt;$P$2:$P$2765))+1</f>
        <v>1</v>
      </c>
      <c r="R943" s="12" t="e">
        <f>(Q943*100000)+#REF!</f>
        <v>#REF!</v>
      </c>
      <c r="S943" t="e" cm="1">
        <f t="array" ref="S943">SUMPRODUCT(($G$2:$G$2765=G943)*(R943&gt;$R$2:$R$2765))+1</f>
        <v>#REF!</v>
      </c>
      <c r="T943" t="str">
        <f t="shared" si="73"/>
        <v xml:space="preserve">NEWMARKET </v>
      </c>
      <c r="U943">
        <v>0</v>
      </c>
      <c r="V943" t="s">
        <v>17</v>
      </c>
      <c r="W943">
        <f t="shared" si="74"/>
        <v>2023</v>
      </c>
    </row>
    <row r="944" spans="1:23" x14ac:dyDescent="0.25">
      <c r="A944" s="10" t="str">
        <f>IF(YEAR(G944)=2024,#REF!,"")</f>
        <v/>
      </c>
      <c r="B944" s="10" t="str">
        <f>IF(YEAR(G944)=2025,#REF!,"")</f>
        <v/>
      </c>
      <c r="C944" s="10" t="str">
        <f t="shared" si="70"/>
        <v>Afternoon45213</v>
      </c>
      <c r="D944" s="5" t="str">
        <f>IF('by region'!$C$2="Any","Any",'Turf only'!V944)&amp;M944&amp;IF('by region'!$I$2="Any","Any",N944)&amp;G944</f>
        <v>AnyFlatAny45213</v>
      </c>
      <c r="E944" s="5" t="e">
        <f>IF(I944=#REF!,'Turf only'!G944,"")</f>
        <v>#REF!</v>
      </c>
      <c r="F944" s="5" t="e">
        <f t="shared" si="71"/>
        <v>#REF!</v>
      </c>
      <c r="G944" s="20">
        <v>45213</v>
      </c>
      <c r="H944" s="21" t="s">
        <v>37</v>
      </c>
      <c r="I944" s="21" t="s">
        <v>90</v>
      </c>
      <c r="J944" s="21" t="s">
        <v>9</v>
      </c>
      <c r="K944" s="22" t="s">
        <v>10</v>
      </c>
      <c r="L944" s="22" t="s">
        <v>11</v>
      </c>
      <c r="M944" s="21" t="s">
        <v>25</v>
      </c>
      <c r="N944" s="21" t="s">
        <v>13</v>
      </c>
      <c r="O944" s="21" t="s">
        <v>14</v>
      </c>
      <c r="P944" s="12">
        <f t="shared" si="72"/>
        <v>1</v>
      </c>
      <c r="Q944" s="12" cm="1">
        <f t="array" ref="Q944">SUMPRODUCT(($G$2:$G$2765=G944)*(P944&gt;$P$2:$P$2765))+1</f>
        <v>1</v>
      </c>
      <c r="R944" s="12" t="e">
        <f>(Q944*100000)+#REF!</f>
        <v>#REF!</v>
      </c>
      <c r="S944" t="e" cm="1">
        <f t="array" ref="S944">SUMPRODUCT(($G$2:$G$2765=G944)*(R944&gt;$R$2:$R$2765))+1</f>
        <v>#REF!</v>
      </c>
      <c r="T944" t="str">
        <f t="shared" si="73"/>
        <v xml:space="preserve">YORK </v>
      </c>
      <c r="U944">
        <v>0</v>
      </c>
      <c r="V944" t="s">
        <v>30</v>
      </c>
      <c r="W944">
        <f t="shared" si="74"/>
        <v>2023</v>
      </c>
    </row>
    <row r="945" spans="1:23" x14ac:dyDescent="0.25">
      <c r="A945" s="10" t="str">
        <f>IF(YEAR(G945)=2024,#REF!,"")</f>
        <v/>
      </c>
      <c r="B945" s="10" t="str">
        <f>IF(YEAR(G945)=2025,#REF!,"")</f>
        <v/>
      </c>
      <c r="C945" s="10" t="str">
        <f t="shared" si="70"/>
        <v>Afternoon45214</v>
      </c>
      <c r="D945" s="5" t="str">
        <f>IF('by region'!$C$2="Any","Any",'Turf only'!V945)&amp;M945&amp;IF('by region'!$I$2="Any","Any",N945)&amp;G945</f>
        <v>AnyJumpAny45214</v>
      </c>
      <c r="E945" s="5" t="e">
        <f>IF(I945=#REF!,'Turf only'!G945,"")</f>
        <v>#REF!</v>
      </c>
      <c r="F945" s="5" t="e">
        <f t="shared" si="71"/>
        <v>#REF!</v>
      </c>
      <c r="G945" s="15">
        <v>45214</v>
      </c>
      <c r="H945" s="16" t="s">
        <v>40</v>
      </c>
      <c r="I945" s="16" t="s">
        <v>65</v>
      </c>
      <c r="J945" s="16" t="s">
        <v>9</v>
      </c>
      <c r="K945" s="14" t="s">
        <v>24</v>
      </c>
      <c r="L945" s="14" t="s">
        <v>19</v>
      </c>
      <c r="M945" s="16" t="s">
        <v>12</v>
      </c>
      <c r="N945" s="16" t="s">
        <v>13</v>
      </c>
      <c r="O945" s="16" t="s">
        <v>14</v>
      </c>
      <c r="P945" s="12">
        <f t="shared" si="72"/>
        <v>1</v>
      </c>
      <c r="Q945" s="12" cm="1">
        <f t="array" ref="Q945">SUMPRODUCT(($G$2:$G$2765=G945)*(P945&gt;$P$2:$P$2765))+1</f>
        <v>1</v>
      </c>
      <c r="R945" s="12" t="e">
        <f>(Q945*100000)+#REF!</f>
        <v>#REF!</v>
      </c>
      <c r="S945" t="e" cm="1">
        <f t="array" ref="S945">SUMPRODUCT(($G$2:$G$2765=G945)*(R945&gt;$R$2:$R$2765))+1</f>
        <v>#REF!</v>
      </c>
      <c r="T945" t="str">
        <f t="shared" si="73"/>
        <v xml:space="preserve">Ffos Las </v>
      </c>
      <c r="U945">
        <v>0</v>
      </c>
      <c r="V945" t="s">
        <v>19</v>
      </c>
      <c r="W945">
        <f t="shared" si="74"/>
        <v>2023</v>
      </c>
    </row>
    <row r="946" spans="1:23" x14ac:dyDescent="0.25">
      <c r="A946" s="10" t="str">
        <f>IF(YEAR(G946)=2024,#REF!,"")</f>
        <v/>
      </c>
      <c r="B946" s="10" t="str">
        <f>IF(YEAR(G946)=2025,#REF!,"")</f>
        <v/>
      </c>
      <c r="C946" s="10" t="str">
        <f t="shared" si="70"/>
        <v>Afternoon45214</v>
      </c>
      <c r="D946" s="5" t="str">
        <f>IF('by region'!$C$2="Any","Any",'Turf only'!V946)&amp;M946&amp;IF('by region'!$I$2="Any","Any",N946)&amp;G946</f>
        <v>AnyFlatAny45214</v>
      </c>
      <c r="E946" s="5" t="e">
        <f>IF(I946=#REF!,'Turf only'!G946,"")</f>
        <v>#REF!</v>
      </c>
      <c r="F946" s="5" t="e">
        <f t="shared" si="71"/>
        <v>#REF!</v>
      </c>
      <c r="G946" s="20">
        <v>45214</v>
      </c>
      <c r="H946" s="21" t="s">
        <v>40</v>
      </c>
      <c r="I946" s="21" t="s">
        <v>85</v>
      </c>
      <c r="J946" s="21" t="s">
        <v>9</v>
      </c>
      <c r="K946" s="22" t="s">
        <v>10</v>
      </c>
      <c r="L946" s="22" t="s">
        <v>19</v>
      </c>
      <c r="M946" s="21" t="s">
        <v>25</v>
      </c>
      <c r="N946" s="21" t="s">
        <v>13</v>
      </c>
      <c r="O946" s="21" t="s">
        <v>14</v>
      </c>
      <c r="P946" s="12">
        <f t="shared" si="72"/>
        <v>1</v>
      </c>
      <c r="Q946" s="12" cm="1">
        <f t="array" ref="Q946">SUMPRODUCT(($G$2:$G$2765=G946)*(P946&gt;$P$2:$P$2765))+1</f>
        <v>1</v>
      </c>
      <c r="R946" s="12" t="e">
        <f>(Q946*100000)+#REF!</f>
        <v>#REF!</v>
      </c>
      <c r="S946" t="e" cm="1">
        <f t="array" ref="S946">SUMPRODUCT(($G$2:$G$2765=G946)*(R946&gt;$R$2:$R$2765))+1</f>
        <v>#REF!</v>
      </c>
      <c r="T946" t="str">
        <f t="shared" si="73"/>
        <v xml:space="preserve">GOODWOOD </v>
      </c>
      <c r="U946">
        <v>0</v>
      </c>
      <c r="V946" t="s">
        <v>11</v>
      </c>
      <c r="W946">
        <f t="shared" si="74"/>
        <v>2023</v>
      </c>
    </row>
    <row r="947" spans="1:23" x14ac:dyDescent="0.25">
      <c r="A947" s="10" t="str">
        <f>IF(YEAR(G947)=2024,#REF!,"")</f>
        <v/>
      </c>
      <c r="B947" s="10" t="str">
        <f>IF(YEAR(G947)=2025,#REF!,"")</f>
        <v/>
      </c>
      <c r="C947" s="10" t="str">
        <f t="shared" si="70"/>
        <v>Afternoon45215</v>
      </c>
      <c r="D947" s="5" t="str">
        <f>IF('by region'!$C$2="Any","Any",'Turf only'!V947)&amp;M947&amp;IF('by region'!$I$2="Any","Any",N947)&amp;G947</f>
        <v>AnyFlatAny45215</v>
      </c>
      <c r="E947" s="5" t="e">
        <f>IF(I947=#REF!,'Turf only'!G947,"")</f>
        <v>#REF!</v>
      </c>
      <c r="F947" s="5" t="e">
        <f t="shared" si="71"/>
        <v>#REF!</v>
      </c>
      <c r="G947" s="15">
        <v>45215</v>
      </c>
      <c r="H947" s="16" t="s">
        <v>42</v>
      </c>
      <c r="I947" s="16" t="s">
        <v>22</v>
      </c>
      <c r="J947" s="16" t="s">
        <v>9</v>
      </c>
      <c r="K947" s="14" t="s">
        <v>10</v>
      </c>
      <c r="L947" s="14" t="s">
        <v>11</v>
      </c>
      <c r="M947" s="16" t="s">
        <v>25</v>
      </c>
      <c r="N947" s="16" t="s">
        <v>13</v>
      </c>
      <c r="O947" s="16" t="s">
        <v>14</v>
      </c>
      <c r="P947" s="12">
        <f t="shared" si="72"/>
        <v>1</v>
      </c>
      <c r="Q947" s="12" cm="1">
        <f t="array" ref="Q947">SUMPRODUCT(($G$2:$G$2765=G947)*(P947&gt;$P$2:$P$2765))+1</f>
        <v>1</v>
      </c>
      <c r="R947" s="12" t="e">
        <f>(Q947*100000)+#REF!</f>
        <v>#REF!</v>
      </c>
      <c r="S947" t="e" cm="1">
        <f t="array" ref="S947">SUMPRODUCT(($G$2:$G$2765=G947)*(R947&gt;$R$2:$R$2765))+1</f>
        <v>#REF!</v>
      </c>
      <c r="T947" t="str">
        <f t="shared" si="73"/>
        <v xml:space="preserve">MUSSELBURGH </v>
      </c>
      <c r="U947">
        <v>0</v>
      </c>
      <c r="V947" t="s">
        <v>17</v>
      </c>
      <c r="W947">
        <f t="shared" si="74"/>
        <v>2023</v>
      </c>
    </row>
    <row r="948" spans="1:23" x14ac:dyDescent="0.25">
      <c r="A948" s="10" t="str">
        <f>IF(YEAR(G948)=2024,#REF!,"")</f>
        <v/>
      </c>
      <c r="B948" s="10" t="str">
        <f>IF(YEAR(G948)=2025,#REF!,"")</f>
        <v/>
      </c>
      <c r="C948" s="10" t="str">
        <f t="shared" si="70"/>
        <v>Afternoon45215</v>
      </c>
      <c r="D948" s="5" t="str">
        <f>IF('by region'!$C$2="Any","Any",'Turf only'!V948)&amp;M948&amp;IF('by region'!$I$2="Any","Any",N948)&amp;G948</f>
        <v>AnyFlatAny45215</v>
      </c>
      <c r="E948" s="5" t="e">
        <f>IF(I948=#REF!,'Turf only'!G948,"")</f>
        <v>#REF!</v>
      </c>
      <c r="F948" s="5" t="e">
        <f t="shared" si="71"/>
        <v>#REF!</v>
      </c>
      <c r="G948" s="15">
        <v>45215</v>
      </c>
      <c r="H948" s="16" t="s">
        <v>42</v>
      </c>
      <c r="I948" s="16" t="s">
        <v>70</v>
      </c>
      <c r="J948" s="16" t="s">
        <v>9</v>
      </c>
      <c r="K948" s="14" t="s">
        <v>24</v>
      </c>
      <c r="L948" s="14" t="s">
        <v>19</v>
      </c>
      <c r="M948" s="16" t="s">
        <v>25</v>
      </c>
      <c r="N948" s="16" t="s">
        <v>13</v>
      </c>
      <c r="O948" s="16" t="s">
        <v>14</v>
      </c>
      <c r="P948" s="12">
        <f t="shared" si="72"/>
        <v>1</v>
      </c>
      <c r="Q948" s="12" cm="1">
        <f t="array" ref="Q948">SUMPRODUCT(($G$2:$G$2765=G948)*(P948&gt;$P$2:$P$2765))+1</f>
        <v>1</v>
      </c>
      <c r="R948" s="12" t="e">
        <f>(Q948*100000)+#REF!</f>
        <v>#REF!</v>
      </c>
      <c r="S948" t="e" cm="1">
        <f t="array" ref="S948">SUMPRODUCT(($G$2:$G$2765=G948)*(R948&gt;$R$2:$R$2765))+1</f>
        <v>#REF!</v>
      </c>
      <c r="T948" t="str">
        <f t="shared" si="73"/>
        <v xml:space="preserve">WINDSOR </v>
      </c>
      <c r="U948">
        <v>0</v>
      </c>
      <c r="V948" t="s">
        <v>30</v>
      </c>
      <c r="W948">
        <f t="shared" si="74"/>
        <v>2023</v>
      </c>
    </row>
    <row r="949" spans="1:23" x14ac:dyDescent="0.25">
      <c r="A949" s="10" t="str">
        <f>IF(YEAR(G949)=2024,#REF!,"")</f>
        <v/>
      </c>
      <c r="B949" s="10" t="str">
        <f>IF(YEAR(G949)=2025,#REF!,"")</f>
        <v/>
      </c>
      <c r="C949" s="10" t="str">
        <f t="shared" si="70"/>
        <v>Afternoon45215</v>
      </c>
      <c r="D949" s="5" t="str">
        <f>IF('by region'!$C$2="Any","Any",'Turf only'!V949)&amp;M949&amp;IF('by region'!$I$2="Any","Any",N949)&amp;G949</f>
        <v>AnyFlatAny45215</v>
      </c>
      <c r="E949" s="5" t="e">
        <f>IF(I949=#REF!,'Turf only'!G949,"")</f>
        <v>#REF!</v>
      </c>
      <c r="F949" s="5" t="e">
        <f t="shared" si="71"/>
        <v>#REF!</v>
      </c>
      <c r="G949" s="15">
        <v>45215</v>
      </c>
      <c r="H949" s="16" t="s">
        <v>42</v>
      </c>
      <c r="I949" s="16" t="s">
        <v>81</v>
      </c>
      <c r="J949" s="16" t="s">
        <v>9</v>
      </c>
      <c r="K949" s="14" t="s">
        <v>24</v>
      </c>
      <c r="L949" s="14" t="s">
        <v>17</v>
      </c>
      <c r="M949" s="16" t="s">
        <v>25</v>
      </c>
      <c r="N949" s="16" t="s">
        <v>13</v>
      </c>
      <c r="O949" s="16" t="s">
        <v>14</v>
      </c>
      <c r="P949" s="12">
        <f t="shared" si="72"/>
        <v>1</v>
      </c>
      <c r="Q949" s="12" cm="1">
        <f t="array" ref="Q949">SUMPRODUCT(($G$2:$G$2765=G949)*(P949&gt;$P$2:$P$2765))+1</f>
        <v>1</v>
      </c>
      <c r="R949" s="12" t="e">
        <f>(Q949*100000)+#REF!</f>
        <v>#REF!</v>
      </c>
      <c r="S949" t="e" cm="1">
        <f t="array" ref="S949">SUMPRODUCT(($G$2:$G$2765=G949)*(R949&gt;$R$2:$R$2765))+1</f>
        <v>#REF!</v>
      </c>
      <c r="T949" t="str">
        <f t="shared" si="73"/>
        <v xml:space="preserve">YARMOUTH </v>
      </c>
      <c r="U949">
        <v>0</v>
      </c>
      <c r="V949" t="s">
        <v>17</v>
      </c>
      <c r="W949">
        <f t="shared" si="74"/>
        <v>2023</v>
      </c>
    </row>
    <row r="950" spans="1:23" x14ac:dyDescent="0.25">
      <c r="A950" s="10" t="str">
        <f>IF(YEAR(G950)=2024,#REF!,"")</f>
        <v/>
      </c>
      <c r="B950" s="10" t="str">
        <f>IF(YEAR(G950)=2025,#REF!,"")</f>
        <v/>
      </c>
      <c r="C950" s="10" t="str">
        <f t="shared" si="70"/>
        <v>Afternoon45216</v>
      </c>
      <c r="D950" s="5" t="str">
        <f>IF('by region'!$C$2="Any","Any",'Turf only'!V950)&amp;M950&amp;IF('by region'!$I$2="Any","Any",N950)&amp;G950</f>
        <v>AnyJumpAny45216</v>
      </c>
      <c r="E950" s="5" t="e">
        <f>IF(I950=#REF!,'Turf only'!G950,"")</f>
        <v>#REF!</v>
      </c>
      <c r="F950" s="5" t="e">
        <f t="shared" si="71"/>
        <v>#REF!</v>
      </c>
      <c r="G950" s="15">
        <v>45216</v>
      </c>
      <c r="H950" s="16" t="s">
        <v>7</v>
      </c>
      <c r="I950" s="16" t="s">
        <v>61</v>
      </c>
      <c r="J950" s="16" t="s">
        <v>9</v>
      </c>
      <c r="K950" s="14" t="s">
        <v>24</v>
      </c>
      <c r="L950" s="14" t="s">
        <v>17</v>
      </c>
      <c r="M950" s="16" t="s">
        <v>12</v>
      </c>
      <c r="N950" s="16" t="s">
        <v>13</v>
      </c>
      <c r="O950" s="16" t="s">
        <v>14</v>
      </c>
      <c r="P950" s="12">
        <f t="shared" si="72"/>
        <v>1</v>
      </c>
      <c r="Q950" s="12" cm="1">
        <f t="array" ref="Q950">SUMPRODUCT(($G$2:$G$2765=G950)*(P950&gt;$P$2:$P$2765))+1</f>
        <v>1</v>
      </c>
      <c r="R950" s="12" t="e">
        <f>(Q950*100000)+#REF!</f>
        <v>#REF!</v>
      </c>
      <c r="S950" t="e" cm="1">
        <f t="array" ref="S950">SUMPRODUCT(($G$2:$G$2765=G950)*(R950&gt;$R$2:$R$2765))+1</f>
        <v>#REF!</v>
      </c>
      <c r="T950" t="str">
        <f t="shared" si="73"/>
        <v xml:space="preserve">Hereford </v>
      </c>
      <c r="U950">
        <v>0</v>
      </c>
      <c r="V950" t="s">
        <v>19</v>
      </c>
      <c r="W950">
        <f t="shared" si="74"/>
        <v>2023</v>
      </c>
    </row>
    <row r="951" spans="1:23" x14ac:dyDescent="0.25">
      <c r="A951" s="10" t="str">
        <f>IF(YEAR(G951)=2024,#REF!,"")</f>
        <v/>
      </c>
      <c r="B951" s="10" t="str">
        <f>IF(YEAR(G951)=2025,#REF!,"")</f>
        <v/>
      </c>
      <c r="C951" s="10" t="str">
        <f t="shared" si="70"/>
        <v>Afternoon45216</v>
      </c>
      <c r="D951" s="5" t="str">
        <f>IF('by region'!$C$2="Any","Any",'Turf only'!V951)&amp;M951&amp;IF('by region'!$I$2="Any","Any",N951)&amp;G951</f>
        <v>AnyJumpAny45216</v>
      </c>
      <c r="E951" s="5" t="e">
        <f>IF(I951=#REF!,'Turf only'!G951,"")</f>
        <v>#REF!</v>
      </c>
      <c r="F951" s="5" t="e">
        <f t="shared" si="71"/>
        <v>#REF!</v>
      </c>
      <c r="G951" s="15">
        <v>45216</v>
      </c>
      <c r="H951" s="16" t="s">
        <v>7</v>
      </c>
      <c r="I951" s="16" t="s">
        <v>45</v>
      </c>
      <c r="J951" s="16" t="s">
        <v>9</v>
      </c>
      <c r="K951" s="14" t="s">
        <v>16</v>
      </c>
      <c r="L951" s="14" t="s">
        <v>17</v>
      </c>
      <c r="M951" s="16" t="s">
        <v>12</v>
      </c>
      <c r="N951" s="16" t="s">
        <v>13</v>
      </c>
      <c r="O951" s="16" t="s">
        <v>14</v>
      </c>
      <c r="P951" s="12">
        <f t="shared" si="72"/>
        <v>1</v>
      </c>
      <c r="Q951" s="12" cm="1">
        <f t="array" ref="Q951">SUMPRODUCT(($G$2:$G$2765=G951)*(P951&gt;$P$2:$P$2765))+1</f>
        <v>1</v>
      </c>
      <c r="R951" s="12" t="e">
        <f>(Q951*100000)+#REF!</f>
        <v>#REF!</v>
      </c>
      <c r="S951" t="e" cm="1">
        <f t="array" ref="S951">SUMPRODUCT(($G$2:$G$2765=G951)*(R951&gt;$R$2:$R$2765))+1</f>
        <v>#REF!</v>
      </c>
      <c r="T951" t="str">
        <f t="shared" si="73"/>
        <v xml:space="preserve">Huntingdon </v>
      </c>
      <c r="U951">
        <v>0</v>
      </c>
      <c r="V951" t="s">
        <v>11</v>
      </c>
      <c r="W951">
        <f t="shared" si="74"/>
        <v>2023</v>
      </c>
    </row>
    <row r="952" spans="1:23" x14ac:dyDescent="0.25">
      <c r="A952" s="10" t="str">
        <f>IF(YEAR(G952)=2024,#REF!,"")</f>
        <v/>
      </c>
      <c r="B952" s="10" t="str">
        <f>IF(YEAR(G952)=2025,#REF!,"")</f>
        <v/>
      </c>
      <c r="C952" s="10" t="str">
        <f t="shared" si="70"/>
        <v>Afternoon45216</v>
      </c>
      <c r="D952" s="5" t="str">
        <f>IF('by region'!$C$2="Any","Any",'Turf only'!V952)&amp;M952&amp;IF('by region'!$I$2="Any","Any",N952)&amp;G952</f>
        <v>AnyFlatAny45216</v>
      </c>
      <c r="E952" s="5" t="e">
        <f>IF(I952=#REF!,'Turf only'!G952,"")</f>
        <v>#REF!</v>
      </c>
      <c r="F952" s="5" t="e">
        <f t="shared" si="71"/>
        <v>#REF!</v>
      </c>
      <c r="G952" s="15">
        <v>45216</v>
      </c>
      <c r="H952" s="16" t="s">
        <v>7</v>
      </c>
      <c r="I952" s="16" t="s">
        <v>44</v>
      </c>
      <c r="J952" s="16" t="s">
        <v>9</v>
      </c>
      <c r="K952" s="14" t="s">
        <v>10</v>
      </c>
      <c r="L952" s="14" t="s">
        <v>17</v>
      </c>
      <c r="M952" s="16" t="s">
        <v>25</v>
      </c>
      <c r="N952" s="16" t="s">
        <v>13</v>
      </c>
      <c r="O952" s="16" t="s">
        <v>14</v>
      </c>
      <c r="P952" s="12">
        <f t="shared" si="72"/>
        <v>1</v>
      </c>
      <c r="Q952" s="12" cm="1">
        <f t="array" ref="Q952">SUMPRODUCT(($G$2:$G$2765=G952)*(P952&gt;$P$2:$P$2765))+1</f>
        <v>1</v>
      </c>
      <c r="R952" s="12" t="e">
        <f>(Q952*100000)+#REF!</f>
        <v>#REF!</v>
      </c>
      <c r="S952" t="e" cm="1">
        <f t="array" ref="S952">SUMPRODUCT(($G$2:$G$2765=G952)*(R952&gt;$R$2:$R$2765))+1</f>
        <v>#REF!</v>
      </c>
      <c r="T952" t="str">
        <f t="shared" si="73"/>
        <v xml:space="preserve">LEICESTER </v>
      </c>
      <c r="U952">
        <v>0</v>
      </c>
      <c r="V952" t="s">
        <v>30</v>
      </c>
      <c r="W952">
        <f t="shared" si="74"/>
        <v>2023</v>
      </c>
    </row>
    <row r="953" spans="1:23" x14ac:dyDescent="0.25">
      <c r="A953" s="10" t="str">
        <f>IF(YEAR(G953)=2024,#REF!,"")</f>
        <v/>
      </c>
      <c r="B953" s="10" t="str">
        <f>IF(YEAR(G953)=2025,#REF!,"")</f>
        <v/>
      </c>
      <c r="C953" s="10" t="str">
        <f t="shared" ref="C953:C1016" si="75">J953&amp;G953</f>
        <v>Afternoon45217</v>
      </c>
      <c r="D953" s="5" t="str">
        <f>IF('by region'!$C$2="Any","Any",'Turf only'!V953)&amp;M953&amp;IF('by region'!$I$2="Any","Any",N953)&amp;G953</f>
        <v>AnyFlatAny45217</v>
      </c>
      <c r="E953" s="5" t="e">
        <f>IF(I953=#REF!,'Turf only'!G953,"")</f>
        <v>#REF!</v>
      </c>
      <c r="F953" s="5" t="e">
        <f t="shared" ref="F953:F1016" si="76">G953&amp;S953</f>
        <v>#REF!</v>
      </c>
      <c r="G953" s="15">
        <v>45217</v>
      </c>
      <c r="H953" s="16" t="s">
        <v>27</v>
      </c>
      <c r="I953" s="16" t="s">
        <v>79</v>
      </c>
      <c r="J953" s="16" t="s">
        <v>9</v>
      </c>
      <c r="K953" s="14" t="s">
        <v>24</v>
      </c>
      <c r="L953" s="14" t="s">
        <v>19</v>
      </c>
      <c r="M953" s="16" t="s">
        <v>25</v>
      </c>
      <c r="N953" s="16" t="s">
        <v>13</v>
      </c>
      <c r="O953" s="16" t="s">
        <v>14</v>
      </c>
      <c r="P953" s="12">
        <f t="shared" ref="P953:P1016" si="77">IF(J953="Afternoon",1,IF(J953="Evening",2,IF(J953="Floodlit",3,4)))</f>
        <v>1</v>
      </c>
      <c r="Q953" s="12" cm="1">
        <f t="array" ref="Q953">SUMPRODUCT(($G$2:$G$2765=G953)*(P953&gt;$P$2:$P$2765))+1</f>
        <v>1</v>
      </c>
      <c r="R953" s="12" t="e">
        <f>(Q953*100000)+#REF!</f>
        <v>#REF!</v>
      </c>
      <c r="S953" t="e" cm="1">
        <f t="array" ref="S953">SUMPRODUCT(($G$2:$G$2765=G953)*(R953&gt;$R$2:$R$2765))+1</f>
        <v>#REF!</v>
      </c>
      <c r="T953" t="str">
        <f t="shared" ref="T953:T1016" si="78">_xlfn.CONCAT(IF(M953="Flat",UPPER(I953),I953)," ",IF(J953="Evening","†",IF(J953="Floodlit","#","")))</f>
        <v xml:space="preserve">BATH </v>
      </c>
      <c r="U953">
        <v>0</v>
      </c>
      <c r="V953" t="s">
        <v>19</v>
      </c>
      <c r="W953">
        <f t="shared" ref="W953:W1016" si="79">YEAR(G953)</f>
        <v>2023</v>
      </c>
    </row>
    <row r="954" spans="1:23" x14ac:dyDescent="0.25">
      <c r="A954" s="10" t="str">
        <f>IF(YEAR(G954)=2024,#REF!,"")</f>
        <v/>
      </c>
      <c r="B954" s="10" t="str">
        <f>IF(YEAR(G954)=2025,#REF!,"")</f>
        <v/>
      </c>
      <c r="C954" s="10" t="str">
        <f t="shared" si="75"/>
        <v>Afternoon45217</v>
      </c>
      <c r="D954" s="5" t="str">
        <f>IF('by region'!$C$2="Any","Any",'Turf only'!V954)&amp;M954&amp;IF('by region'!$I$2="Any","Any",N954)&amp;G954</f>
        <v>AnyFlatAny45217</v>
      </c>
      <c r="E954" s="5" t="e">
        <f>IF(I954=#REF!,'Turf only'!G954,"")</f>
        <v>#REF!</v>
      </c>
      <c r="F954" s="5" t="e">
        <f t="shared" si="76"/>
        <v>#REF!</v>
      </c>
      <c r="G954" s="15">
        <v>45217</v>
      </c>
      <c r="H954" s="16" t="s">
        <v>27</v>
      </c>
      <c r="I954" s="16" t="s">
        <v>72</v>
      </c>
      <c r="J954" s="16" t="s">
        <v>9</v>
      </c>
      <c r="K954" s="14" t="s">
        <v>16</v>
      </c>
      <c r="L954" s="14" t="s">
        <v>17</v>
      </c>
      <c r="M954" s="16" t="s">
        <v>25</v>
      </c>
      <c r="N954" s="16" t="s">
        <v>13</v>
      </c>
      <c r="O954" s="16" t="s">
        <v>14</v>
      </c>
      <c r="P954" s="12">
        <f t="shared" si="77"/>
        <v>1</v>
      </c>
      <c r="Q954" s="12" cm="1">
        <f t="array" ref="Q954">SUMPRODUCT(($G$2:$G$2765=G954)*(P954&gt;$P$2:$P$2765))+1</f>
        <v>1</v>
      </c>
      <c r="R954" s="12" t="e">
        <f>(Q954*100000)+#REF!</f>
        <v>#REF!</v>
      </c>
      <c r="S954" t="e" cm="1">
        <f t="array" ref="S954">SUMPRODUCT(($G$2:$G$2765=G954)*(R954&gt;$R$2:$R$2765))+1</f>
        <v>#REF!</v>
      </c>
      <c r="T954" t="str">
        <f t="shared" si="78"/>
        <v xml:space="preserve">NOTTINGHAM </v>
      </c>
      <c r="U954">
        <v>0</v>
      </c>
      <c r="V954" t="s">
        <v>19</v>
      </c>
      <c r="W954">
        <f t="shared" si="79"/>
        <v>2023</v>
      </c>
    </row>
    <row r="955" spans="1:23" x14ac:dyDescent="0.25">
      <c r="A955" s="10" t="str">
        <f>IF(YEAR(G955)=2024,#REF!,"")</f>
        <v/>
      </c>
      <c r="B955" s="10" t="str">
        <f>IF(YEAR(G955)=2025,#REF!,"")</f>
        <v/>
      </c>
      <c r="C955" s="10" t="str">
        <f t="shared" si="75"/>
        <v>Afternoon45217</v>
      </c>
      <c r="D955" s="5" t="str">
        <f>IF('by region'!$C$2="Any","Any",'Turf only'!V955)&amp;M955&amp;IF('by region'!$I$2="Any","Any",N955)&amp;G955</f>
        <v>AnyJumpAny45217</v>
      </c>
      <c r="E955" s="5" t="e">
        <f>IF(I955=#REF!,'Turf only'!G955,"")</f>
        <v>#REF!</v>
      </c>
      <c r="F955" s="5" t="e">
        <f t="shared" si="76"/>
        <v>#REF!</v>
      </c>
      <c r="G955" s="15">
        <v>45217</v>
      </c>
      <c r="H955" s="16" t="s">
        <v>27</v>
      </c>
      <c r="I955" s="16" t="s">
        <v>49</v>
      </c>
      <c r="J955" s="16" t="s">
        <v>9</v>
      </c>
      <c r="K955" s="14" t="s">
        <v>10</v>
      </c>
      <c r="L955" s="14" t="s">
        <v>11</v>
      </c>
      <c r="M955" s="16" t="s">
        <v>12</v>
      </c>
      <c r="N955" s="16" t="s">
        <v>13</v>
      </c>
      <c r="O955" s="16" t="s">
        <v>14</v>
      </c>
      <c r="P955" s="12">
        <f t="shared" si="77"/>
        <v>1</v>
      </c>
      <c r="Q955" s="12" cm="1">
        <f t="array" ref="Q955">SUMPRODUCT(($G$2:$G$2765=G955)*(P955&gt;$P$2:$P$2765))+1</f>
        <v>1</v>
      </c>
      <c r="R955" s="12" t="e">
        <f>(Q955*100000)+#REF!</f>
        <v>#REF!</v>
      </c>
      <c r="S955" t="e" cm="1">
        <f t="array" ref="S955">SUMPRODUCT(($G$2:$G$2765=G955)*(R955&gt;$R$2:$R$2765))+1</f>
        <v>#REF!</v>
      </c>
      <c r="T955" t="str">
        <f t="shared" si="78"/>
        <v xml:space="preserve">Wetherby </v>
      </c>
      <c r="U955">
        <v>0</v>
      </c>
      <c r="V955" t="s">
        <v>11</v>
      </c>
      <c r="W955">
        <f t="shared" si="79"/>
        <v>2023</v>
      </c>
    </row>
    <row r="956" spans="1:23" x14ac:dyDescent="0.25">
      <c r="A956" s="10" t="str">
        <f>IF(YEAR(G956)=2024,#REF!,"")</f>
        <v/>
      </c>
      <c r="B956" s="10" t="str">
        <f>IF(YEAR(G956)=2025,#REF!,"")</f>
        <v/>
      </c>
      <c r="C956" s="10" t="str">
        <f t="shared" si="75"/>
        <v>Afternoon45218</v>
      </c>
      <c r="D956" s="5" t="str">
        <f>IF('by region'!$C$2="Any","Any",'Turf only'!V956)&amp;M956&amp;IF('by region'!$I$2="Any","Any",N956)&amp;G956</f>
        <v>AnyFlatAny45218</v>
      </c>
      <c r="E956" s="5" t="e">
        <f>IF(I956=#REF!,'Turf only'!G956,"")</f>
        <v>#REF!</v>
      </c>
      <c r="F956" s="5" t="e">
        <f t="shared" si="76"/>
        <v>#REF!</v>
      </c>
      <c r="G956" s="15">
        <v>45218</v>
      </c>
      <c r="H956" s="16" t="s">
        <v>34</v>
      </c>
      <c r="I956" s="16" t="s">
        <v>82</v>
      </c>
      <c r="J956" s="16" t="s">
        <v>9</v>
      </c>
      <c r="K956" s="14" t="s">
        <v>24</v>
      </c>
      <c r="L956" s="14" t="s">
        <v>19</v>
      </c>
      <c r="M956" s="16" t="s">
        <v>25</v>
      </c>
      <c r="N956" s="16" t="s">
        <v>13</v>
      </c>
      <c r="O956" s="16" t="s">
        <v>14</v>
      </c>
      <c r="P956" s="12">
        <f t="shared" si="77"/>
        <v>1</v>
      </c>
      <c r="Q956" s="12" cm="1">
        <f t="array" ref="Q956">SUMPRODUCT(($G$2:$G$2765=G956)*(P956&gt;$P$2:$P$2765))+1</f>
        <v>1</v>
      </c>
      <c r="R956" s="12" t="e">
        <f>(Q956*100000)+#REF!</f>
        <v>#REF!</v>
      </c>
      <c r="S956" t="e" cm="1">
        <f t="array" ref="S956">SUMPRODUCT(($G$2:$G$2765=G956)*(R956&gt;$R$2:$R$2765))+1</f>
        <v>#REF!</v>
      </c>
      <c r="T956" t="str">
        <f t="shared" si="78"/>
        <v xml:space="preserve">BRIGHTON </v>
      </c>
      <c r="U956">
        <v>0</v>
      </c>
      <c r="V956" t="s">
        <v>11</v>
      </c>
      <c r="W956">
        <f t="shared" si="79"/>
        <v>2023</v>
      </c>
    </row>
    <row r="957" spans="1:23" x14ac:dyDescent="0.25">
      <c r="A957" s="10" t="str">
        <f>IF(YEAR(G957)=2024,#REF!,"")</f>
        <v/>
      </c>
      <c r="B957" s="10" t="str">
        <f>IF(YEAR(G957)=2025,#REF!,"")</f>
        <v/>
      </c>
      <c r="C957" s="10" t="str">
        <f t="shared" si="75"/>
        <v>Afternoon45218</v>
      </c>
      <c r="D957" s="5" t="str">
        <f>IF('by region'!$C$2="Any","Any",'Turf only'!V957)&amp;M957&amp;IF('by region'!$I$2="Any","Any",N957)&amp;G957</f>
        <v>AnyJumpAny45218</v>
      </c>
      <c r="E957" s="5" t="e">
        <f>IF(I957=#REF!,'Turf only'!G957,"")</f>
        <v>#REF!</v>
      </c>
      <c r="F957" s="5" t="e">
        <f t="shared" si="76"/>
        <v>#REF!</v>
      </c>
      <c r="G957" s="15">
        <v>45218</v>
      </c>
      <c r="H957" s="16" t="s">
        <v>34</v>
      </c>
      <c r="I957" s="16" t="s">
        <v>63</v>
      </c>
      <c r="J957" s="16" t="s">
        <v>9</v>
      </c>
      <c r="K957" s="14" t="s">
        <v>16</v>
      </c>
      <c r="L957" s="14" t="s">
        <v>11</v>
      </c>
      <c r="M957" s="16" t="s">
        <v>12</v>
      </c>
      <c r="N957" s="16" t="s">
        <v>13</v>
      </c>
      <c r="O957" s="16" t="s">
        <v>14</v>
      </c>
      <c r="P957" s="12">
        <f t="shared" si="77"/>
        <v>1</v>
      </c>
      <c r="Q957" s="12" cm="1">
        <f t="array" ref="Q957">SUMPRODUCT(($G$2:$G$2765=G957)*(P957&gt;$P$2:$P$2765))+1</f>
        <v>1</v>
      </c>
      <c r="R957" s="12" t="e">
        <f>(Q957*100000)+#REF!</f>
        <v>#REF!</v>
      </c>
      <c r="S957" t="e" cm="1">
        <f t="array" ref="S957">SUMPRODUCT(($G$2:$G$2765=G957)*(R957&gt;$R$2:$R$2765))+1</f>
        <v>#REF!</v>
      </c>
      <c r="T957" t="str">
        <f t="shared" si="78"/>
        <v xml:space="preserve">Carlisle </v>
      </c>
      <c r="U957">
        <v>0</v>
      </c>
      <c r="V957" t="s">
        <v>30</v>
      </c>
      <c r="W957">
        <f t="shared" si="79"/>
        <v>2023</v>
      </c>
    </row>
    <row r="958" spans="1:23" x14ac:dyDescent="0.25">
      <c r="A958" s="10" t="str">
        <f>IF(YEAR(G958)=2024,#REF!,"")</f>
        <v/>
      </c>
      <c r="B958" s="10" t="str">
        <f>IF(YEAR(G958)=2025,#REF!,"")</f>
        <v/>
      </c>
      <c r="C958" s="10" t="str">
        <f t="shared" si="75"/>
        <v>Afternoon45218</v>
      </c>
      <c r="D958" s="5" t="str">
        <f>IF('by region'!$C$2="Any","Any",'Turf only'!V958)&amp;M958&amp;IF('by region'!$I$2="Any","Any",N958)&amp;G958</f>
        <v>AnyJumpAny45218</v>
      </c>
      <c r="E958" s="5" t="e">
        <f>IF(I958=#REF!,'Turf only'!G958,"")</f>
        <v>#REF!</v>
      </c>
      <c r="F958" s="5" t="e">
        <f t="shared" si="76"/>
        <v>#REF!</v>
      </c>
      <c r="G958" s="20">
        <v>45218</v>
      </c>
      <c r="H958" s="21" t="s">
        <v>34</v>
      </c>
      <c r="I958" s="21" t="s">
        <v>39</v>
      </c>
      <c r="J958" s="21" t="s">
        <v>9</v>
      </c>
      <c r="K958" s="22" t="s">
        <v>16</v>
      </c>
      <c r="L958" s="22" t="s">
        <v>19</v>
      </c>
      <c r="M958" s="21" t="s">
        <v>12</v>
      </c>
      <c r="N958" s="21" t="s">
        <v>13</v>
      </c>
      <c r="O958" s="21" t="s">
        <v>14</v>
      </c>
      <c r="P958" s="12">
        <f t="shared" si="77"/>
        <v>1</v>
      </c>
      <c r="Q958" s="12" cm="1">
        <f t="array" ref="Q958">SUMPRODUCT(($G$2:$G$2765=G958)*(P958&gt;$P$2:$P$2765))+1</f>
        <v>1</v>
      </c>
      <c r="R958" s="12" t="e">
        <f>(Q958*100000)+#REF!</f>
        <v>#REF!</v>
      </c>
      <c r="S958" t="e" cm="1">
        <f t="array" ref="S958">SUMPRODUCT(($G$2:$G$2765=G958)*(R958&gt;$R$2:$R$2765))+1</f>
        <v>#REF!</v>
      </c>
      <c r="T958" t="str">
        <f t="shared" si="78"/>
        <v xml:space="preserve">Wincanton </v>
      </c>
      <c r="U958">
        <v>0</v>
      </c>
      <c r="V958" t="s">
        <v>11</v>
      </c>
      <c r="W958">
        <f t="shared" si="79"/>
        <v>2023</v>
      </c>
    </row>
    <row r="959" spans="1:23" x14ac:dyDescent="0.25">
      <c r="A959" s="10" t="str">
        <f>IF(YEAR(G959)=2024,#REF!,"")</f>
        <v/>
      </c>
      <c r="B959" s="10" t="str">
        <f>IF(YEAR(G959)=2025,#REF!,"")</f>
        <v/>
      </c>
      <c r="C959" s="10" t="str">
        <f t="shared" si="75"/>
        <v>Afternoon45219</v>
      </c>
      <c r="D959" s="5" t="str">
        <f>IF('by region'!$C$2="Any","Any",'Turf only'!V959)&amp;M959&amp;IF('by region'!$I$2="Any","Any",N959)&amp;G959</f>
        <v>AnyJumpAny45219</v>
      </c>
      <c r="E959" s="5" t="e">
        <f>IF(I959=#REF!,'Turf only'!G959,"")</f>
        <v>#REF!</v>
      </c>
      <c r="F959" s="5" t="e">
        <f t="shared" si="76"/>
        <v>#REF!</v>
      </c>
      <c r="G959" s="15">
        <v>45219</v>
      </c>
      <c r="H959" s="16" t="s">
        <v>35</v>
      </c>
      <c r="I959" s="16" t="s">
        <v>20</v>
      </c>
      <c r="J959" s="16" t="s">
        <v>9</v>
      </c>
      <c r="K959" s="14" t="s">
        <v>10</v>
      </c>
      <c r="L959" s="14" t="s">
        <v>17</v>
      </c>
      <c r="M959" s="16" t="s">
        <v>12</v>
      </c>
      <c r="N959" s="16" t="s">
        <v>13</v>
      </c>
      <c r="O959" s="16" t="s">
        <v>14</v>
      </c>
      <c r="P959" s="12">
        <f t="shared" si="77"/>
        <v>1</v>
      </c>
      <c r="Q959" s="12" cm="1">
        <f t="array" ref="Q959">SUMPRODUCT(($G$2:$G$2765=G959)*(P959&gt;$P$2:$P$2765))+1</f>
        <v>1</v>
      </c>
      <c r="R959" s="12" t="e">
        <f>(Q959*100000)+#REF!</f>
        <v>#REF!</v>
      </c>
      <c r="S959" t="e" cm="1">
        <f t="array" ref="S959">SUMPRODUCT(($G$2:$G$2765=G959)*(R959&gt;$R$2:$R$2765))+1</f>
        <v>#REF!</v>
      </c>
      <c r="T959" t="str">
        <f t="shared" si="78"/>
        <v xml:space="preserve">Fakenham </v>
      </c>
      <c r="U959">
        <v>0</v>
      </c>
      <c r="V959" t="s">
        <v>11</v>
      </c>
      <c r="W959">
        <f t="shared" si="79"/>
        <v>2023</v>
      </c>
    </row>
    <row r="960" spans="1:23" x14ac:dyDescent="0.25">
      <c r="A960" s="10" t="str">
        <f>IF(YEAR(G960)=2024,#REF!,"")</f>
        <v/>
      </c>
      <c r="B960" s="10" t="str">
        <f>IF(YEAR(G960)=2025,#REF!,"")</f>
        <v/>
      </c>
      <c r="C960" s="10" t="str">
        <f t="shared" si="75"/>
        <v>Afternoon45219</v>
      </c>
      <c r="D960" s="5" t="str">
        <f>IF('by region'!$C$2="Any","Any",'Turf only'!V960)&amp;M960&amp;IF('by region'!$I$2="Any","Any",N960)&amp;G960</f>
        <v>AnyFlatAny45219</v>
      </c>
      <c r="E960" s="5" t="e">
        <f>IF(I960=#REF!,'Turf only'!G960,"")</f>
        <v>#REF!</v>
      </c>
      <c r="F960" s="5" t="e">
        <f t="shared" si="76"/>
        <v>#REF!</v>
      </c>
      <c r="G960" s="15">
        <v>45219</v>
      </c>
      <c r="H960" s="16" t="s">
        <v>35</v>
      </c>
      <c r="I960" s="16" t="s">
        <v>56</v>
      </c>
      <c r="J960" s="16" t="s">
        <v>9</v>
      </c>
      <c r="K960" s="14" t="s">
        <v>16</v>
      </c>
      <c r="L960" s="14" t="s">
        <v>11</v>
      </c>
      <c r="M960" s="16" t="s">
        <v>25</v>
      </c>
      <c r="N960" s="16" t="s">
        <v>13</v>
      </c>
      <c r="O960" s="16" t="s">
        <v>14</v>
      </c>
      <c r="P960" s="12">
        <f t="shared" si="77"/>
        <v>1</v>
      </c>
      <c r="Q960" s="12" cm="1">
        <f t="array" ref="Q960">SUMPRODUCT(($G$2:$G$2765=G960)*(P960&gt;$P$2:$P$2765))+1</f>
        <v>1</v>
      </c>
      <c r="R960" s="12" t="e">
        <f>(Q960*100000)+#REF!</f>
        <v>#REF!</v>
      </c>
      <c r="S960" t="e" cm="1">
        <f t="array" ref="S960">SUMPRODUCT(($G$2:$G$2765=G960)*(R960&gt;$R$2:$R$2765))+1</f>
        <v>#REF!</v>
      </c>
      <c r="T960" t="str">
        <f t="shared" si="78"/>
        <v xml:space="preserve">HAYDOCK PARK </v>
      </c>
      <c r="U960">
        <v>0</v>
      </c>
      <c r="V960" t="s">
        <v>19</v>
      </c>
      <c r="W960">
        <f t="shared" si="79"/>
        <v>2023</v>
      </c>
    </row>
    <row r="961" spans="1:23" x14ac:dyDescent="0.25">
      <c r="A961" s="10" t="str">
        <f>IF(YEAR(G961)=2024,#REF!,"")</f>
        <v/>
      </c>
      <c r="B961" s="10" t="str">
        <f>IF(YEAR(G961)=2025,#REF!,"")</f>
        <v/>
      </c>
      <c r="C961" s="10" t="str">
        <f t="shared" si="75"/>
        <v>Afternoon45219</v>
      </c>
      <c r="D961" s="5" t="str">
        <f>IF('by region'!$C$2="Any","Any",'Turf only'!V961)&amp;M961&amp;IF('by region'!$I$2="Any","Any",N961)&amp;G961</f>
        <v>AnyFlatAny45219</v>
      </c>
      <c r="E961" s="5" t="e">
        <f>IF(I961=#REF!,'Turf only'!G961,"")</f>
        <v>#REF!</v>
      </c>
      <c r="F961" s="5" t="e">
        <f t="shared" si="76"/>
        <v>#REF!</v>
      </c>
      <c r="G961" s="15">
        <v>45219</v>
      </c>
      <c r="H961" s="16" t="s">
        <v>35</v>
      </c>
      <c r="I961" s="16" t="s">
        <v>69</v>
      </c>
      <c r="J961" s="16" t="s">
        <v>9</v>
      </c>
      <c r="K961" s="14" t="s">
        <v>10</v>
      </c>
      <c r="L961" s="14" t="s">
        <v>11</v>
      </c>
      <c r="M961" s="16" t="s">
        <v>25</v>
      </c>
      <c r="N961" s="16" t="s">
        <v>13</v>
      </c>
      <c r="O961" s="16" t="s">
        <v>14</v>
      </c>
      <c r="P961" s="12">
        <f t="shared" si="77"/>
        <v>1</v>
      </c>
      <c r="Q961" s="12" cm="1">
        <f t="array" ref="Q961">SUMPRODUCT(($G$2:$G$2765=G961)*(P961&gt;$P$2:$P$2765))+1</f>
        <v>1</v>
      </c>
      <c r="R961" s="12" t="e">
        <f>(Q961*100000)+#REF!</f>
        <v>#REF!</v>
      </c>
      <c r="S961" t="e" cm="1">
        <f t="array" ref="S961">SUMPRODUCT(($G$2:$G$2765=G961)*(R961&gt;$R$2:$R$2765))+1</f>
        <v>#REF!</v>
      </c>
      <c r="T961" t="str">
        <f t="shared" si="78"/>
        <v xml:space="preserve">REDCAR </v>
      </c>
      <c r="U961">
        <v>0</v>
      </c>
      <c r="V961" t="s">
        <v>19</v>
      </c>
      <c r="W961">
        <f t="shared" si="79"/>
        <v>2023</v>
      </c>
    </row>
    <row r="962" spans="1:23" x14ac:dyDescent="0.25">
      <c r="A962" s="10" t="str">
        <f>IF(YEAR(G962)=2024,#REF!,"")</f>
        <v/>
      </c>
      <c r="B962" s="10" t="str">
        <f>IF(YEAR(G962)=2025,#REF!,"")</f>
        <v/>
      </c>
      <c r="C962" s="10" t="str">
        <f t="shared" si="75"/>
        <v>Afternoon45219</v>
      </c>
      <c r="D962" s="5" t="str">
        <f>IF('by region'!$C$2="Any","Any",'Turf only'!V962)&amp;M962&amp;IF('by region'!$I$2="Any","Any",N962)&amp;G962</f>
        <v>AnyJumpAny45219</v>
      </c>
      <c r="E962" s="5" t="e">
        <f>IF(I962=#REF!,'Turf only'!G962,"")</f>
        <v>#REF!</v>
      </c>
      <c r="F962" s="5" t="e">
        <f t="shared" si="76"/>
        <v>#REF!</v>
      </c>
      <c r="G962" s="15">
        <v>45219</v>
      </c>
      <c r="H962" s="16" t="s">
        <v>35</v>
      </c>
      <c r="I962" s="16" t="s">
        <v>60</v>
      </c>
      <c r="J962" s="16" t="s">
        <v>9</v>
      </c>
      <c r="K962" s="14" t="s">
        <v>24</v>
      </c>
      <c r="L962" s="14" t="s">
        <v>17</v>
      </c>
      <c r="M962" s="16" t="s">
        <v>12</v>
      </c>
      <c r="N962" s="16" t="s">
        <v>13</v>
      </c>
      <c r="O962" s="16" t="s">
        <v>14</v>
      </c>
      <c r="P962" s="12">
        <f t="shared" si="77"/>
        <v>1</v>
      </c>
      <c r="Q962" s="12" cm="1">
        <f t="array" ref="Q962">SUMPRODUCT(($G$2:$G$2765=G962)*(P962&gt;$P$2:$P$2765))+1</f>
        <v>1</v>
      </c>
      <c r="R962" s="12" t="e">
        <f>(Q962*100000)+#REF!</f>
        <v>#REF!</v>
      </c>
      <c r="S962" t="e" cm="1">
        <f t="array" ref="S962">SUMPRODUCT(($G$2:$G$2765=G962)*(R962&gt;$R$2:$R$2765))+1</f>
        <v>#REF!</v>
      </c>
      <c r="T962" t="str">
        <f t="shared" si="78"/>
        <v xml:space="preserve">Uttoxeter </v>
      </c>
      <c r="U962">
        <v>0</v>
      </c>
      <c r="V962" t="s">
        <v>19</v>
      </c>
      <c r="W962">
        <f t="shared" si="79"/>
        <v>2023</v>
      </c>
    </row>
    <row r="963" spans="1:23" x14ac:dyDescent="0.25">
      <c r="A963" s="10" t="str">
        <f>IF(YEAR(G963)=2024,#REF!,"")</f>
        <v/>
      </c>
      <c r="B963" s="10" t="str">
        <f>IF(YEAR(G963)=2025,#REF!,"")</f>
        <v/>
      </c>
      <c r="C963" s="10" t="str">
        <f t="shared" si="75"/>
        <v>Afternoon45220</v>
      </c>
      <c r="D963" s="5" t="str">
        <f>IF('by region'!$C$2="Any","Any",'Turf only'!V963)&amp;M963&amp;IF('by region'!$I$2="Any","Any",N963)&amp;G963</f>
        <v>AnyFlatAny45220</v>
      </c>
      <c r="E963" s="5" t="e">
        <f>IF(I963=#REF!,'Turf only'!G963,"")</f>
        <v>#REF!</v>
      </c>
      <c r="F963" s="5" t="e">
        <f t="shared" si="76"/>
        <v>#REF!</v>
      </c>
      <c r="G963" s="20">
        <v>45220</v>
      </c>
      <c r="H963" s="21" t="s">
        <v>37</v>
      </c>
      <c r="I963" s="21" t="s">
        <v>55</v>
      </c>
      <c r="J963" s="21" t="s">
        <v>9</v>
      </c>
      <c r="K963" s="22" t="s">
        <v>10</v>
      </c>
      <c r="L963" s="22" t="s">
        <v>19</v>
      </c>
      <c r="M963" s="21" t="s">
        <v>25</v>
      </c>
      <c r="N963" s="21" t="s">
        <v>13</v>
      </c>
      <c r="O963" s="21" t="s">
        <v>21</v>
      </c>
      <c r="P963" s="12">
        <f t="shared" si="77"/>
        <v>1</v>
      </c>
      <c r="Q963" s="12" cm="1">
        <f t="array" ref="Q963">SUMPRODUCT(($G$2:$G$2765=G963)*(P963&gt;$P$2:$P$2765))+1</f>
        <v>1</v>
      </c>
      <c r="R963" s="12" t="e">
        <f>(Q963*100000)+#REF!</f>
        <v>#REF!</v>
      </c>
      <c r="S963" t="e" cm="1">
        <f t="array" ref="S963">SUMPRODUCT(($G$2:$G$2765=G963)*(R963&gt;$R$2:$R$2765))+1</f>
        <v>#REF!</v>
      </c>
      <c r="T963" t="str">
        <f t="shared" si="78"/>
        <v xml:space="preserve">ASCOT </v>
      </c>
      <c r="U963">
        <v>0</v>
      </c>
      <c r="V963" t="s">
        <v>11</v>
      </c>
      <c r="W963">
        <f t="shared" si="79"/>
        <v>2023</v>
      </c>
    </row>
    <row r="964" spans="1:23" x14ac:dyDescent="0.25">
      <c r="A964" s="10" t="str">
        <f>IF(YEAR(G964)=2024,#REF!,"")</f>
        <v/>
      </c>
      <c r="B964" s="10" t="str">
        <f>IF(YEAR(G964)=2025,#REF!,"")</f>
        <v/>
      </c>
      <c r="C964" s="10" t="str">
        <f t="shared" si="75"/>
        <v>Afternoon45220</v>
      </c>
      <c r="D964" s="5" t="str">
        <f>IF('by region'!$C$2="Any","Any",'Turf only'!V964)&amp;M964&amp;IF('by region'!$I$2="Any","Any",N964)&amp;G964</f>
        <v>AnyFlatAny45220</v>
      </c>
      <c r="E964" s="5" t="e">
        <f>IF(I964=#REF!,'Turf only'!G964,"")</f>
        <v>#REF!</v>
      </c>
      <c r="F964" s="5" t="e">
        <f t="shared" si="76"/>
        <v>#REF!</v>
      </c>
      <c r="G964" s="15">
        <v>45220</v>
      </c>
      <c r="H964" s="16" t="s">
        <v>37</v>
      </c>
      <c r="I964" s="16" t="s">
        <v>8</v>
      </c>
      <c r="J964" s="16" t="s">
        <v>9</v>
      </c>
      <c r="K964" s="14" t="s">
        <v>10</v>
      </c>
      <c r="L964" s="14" t="s">
        <v>11</v>
      </c>
      <c r="M964" s="16" t="s">
        <v>25</v>
      </c>
      <c r="N964" s="16" t="s">
        <v>13</v>
      </c>
      <c r="O964" s="16" t="s">
        <v>14</v>
      </c>
      <c r="P964" s="12">
        <f t="shared" si="77"/>
        <v>1</v>
      </c>
      <c r="Q964" s="12" cm="1">
        <f t="array" ref="Q964">SUMPRODUCT(($G$2:$G$2765=G964)*(P964&gt;$P$2:$P$2765))+1</f>
        <v>1</v>
      </c>
      <c r="R964" s="12" t="e">
        <f>(Q964*100000)+#REF!</f>
        <v>#REF!</v>
      </c>
      <c r="S964" t="e" cm="1">
        <f t="array" ref="S964">SUMPRODUCT(($G$2:$G$2765=G964)*(R964&gt;$R$2:$R$2765))+1</f>
        <v>#REF!</v>
      </c>
      <c r="T964" t="str">
        <f t="shared" si="78"/>
        <v xml:space="preserve">CATTERICK BRIDGE </v>
      </c>
      <c r="U964">
        <v>0</v>
      </c>
      <c r="V964" t="s">
        <v>19</v>
      </c>
      <c r="W964">
        <f t="shared" si="79"/>
        <v>2023</v>
      </c>
    </row>
    <row r="965" spans="1:23" x14ac:dyDescent="0.25">
      <c r="A965" s="10" t="str">
        <f>IF(YEAR(G965)=2024,#REF!,"")</f>
        <v/>
      </c>
      <c r="B965" s="10" t="str">
        <f>IF(YEAR(G965)=2025,#REF!,"")</f>
        <v/>
      </c>
      <c r="C965" s="10" t="str">
        <f t="shared" si="75"/>
        <v>Afternoon45220</v>
      </c>
      <c r="D965" s="5" t="str">
        <f>IF('by region'!$C$2="Any","Any",'Turf only'!V965)&amp;M965&amp;IF('by region'!$I$2="Any","Any",N965)&amp;G965</f>
        <v>AnyJumpAny45220</v>
      </c>
      <c r="E965" s="5" t="e">
        <f>IF(I965=#REF!,'Turf only'!G965,"")</f>
        <v>#REF!</v>
      </c>
      <c r="F965" s="5" t="e">
        <f t="shared" si="76"/>
        <v>#REF!</v>
      </c>
      <c r="G965" s="15">
        <v>45220</v>
      </c>
      <c r="H965" s="16" t="s">
        <v>37</v>
      </c>
      <c r="I965" s="16" t="s">
        <v>53</v>
      </c>
      <c r="J965" s="16" t="s">
        <v>9</v>
      </c>
      <c r="K965" s="14" t="s">
        <v>16</v>
      </c>
      <c r="L965" s="14" t="s">
        <v>17</v>
      </c>
      <c r="M965" s="16" t="s">
        <v>12</v>
      </c>
      <c r="N965" s="16" t="s">
        <v>13</v>
      </c>
      <c r="O965" s="16" t="s">
        <v>14</v>
      </c>
      <c r="P965" s="12">
        <f t="shared" si="77"/>
        <v>1</v>
      </c>
      <c r="Q965" s="12" cm="1">
        <f t="array" ref="Q965">SUMPRODUCT(($G$2:$G$2765=G965)*(P965&gt;$P$2:$P$2765))+1</f>
        <v>1</v>
      </c>
      <c r="R965" s="12" t="e">
        <f>(Q965*100000)+#REF!</f>
        <v>#REF!</v>
      </c>
      <c r="S965" t="e" cm="1">
        <f t="array" ref="S965">SUMPRODUCT(($G$2:$G$2765=G965)*(R965&gt;$R$2:$R$2765))+1</f>
        <v>#REF!</v>
      </c>
      <c r="T965" t="str">
        <f t="shared" si="78"/>
        <v xml:space="preserve">Market Rasen </v>
      </c>
      <c r="U965">
        <v>0</v>
      </c>
      <c r="V965" t="s">
        <v>17</v>
      </c>
      <c r="W965">
        <f t="shared" si="79"/>
        <v>2023</v>
      </c>
    </row>
    <row r="966" spans="1:23" x14ac:dyDescent="0.25">
      <c r="A966" s="10" t="str">
        <f>IF(YEAR(G966)=2024,#REF!,"")</f>
        <v/>
      </c>
      <c r="B966" s="10" t="str">
        <f>IF(YEAR(G966)=2025,#REF!,"")</f>
        <v/>
      </c>
      <c r="C966" s="10" t="str">
        <f t="shared" si="75"/>
        <v>Afternoon45220</v>
      </c>
      <c r="D966" s="5" t="str">
        <f>IF('by region'!$C$2="Any","Any",'Turf only'!V966)&amp;M966&amp;IF('by region'!$I$2="Any","Any",N966)&amp;G966</f>
        <v>AnyJumpAny45220</v>
      </c>
      <c r="E966" s="5" t="e">
        <f>IF(I966=#REF!,'Turf only'!G966,"")</f>
        <v>#REF!</v>
      </c>
      <c r="F966" s="5" t="e">
        <f t="shared" si="76"/>
        <v>#REF!</v>
      </c>
      <c r="G966" s="15">
        <v>45220</v>
      </c>
      <c r="H966" s="16" t="s">
        <v>37</v>
      </c>
      <c r="I966" s="16" t="s">
        <v>75</v>
      </c>
      <c r="J966" s="16" t="s">
        <v>9</v>
      </c>
      <c r="K966" s="14" t="s">
        <v>10</v>
      </c>
      <c r="L966" s="14" t="s">
        <v>19</v>
      </c>
      <c r="M966" s="16" t="s">
        <v>12</v>
      </c>
      <c r="N966" s="16" t="s">
        <v>13</v>
      </c>
      <c r="O966" s="16" t="s">
        <v>14</v>
      </c>
      <c r="P966" s="12">
        <f t="shared" si="77"/>
        <v>1</v>
      </c>
      <c r="Q966" s="12" cm="1">
        <f t="array" ref="Q966">SUMPRODUCT(($G$2:$G$2765=G966)*(P966&gt;$P$2:$P$2765))+1</f>
        <v>1</v>
      </c>
      <c r="R966" s="12" t="e">
        <f>(Q966*100000)+#REF!</f>
        <v>#REF!</v>
      </c>
      <c r="S966" t="e" cm="1">
        <f t="array" ref="S966">SUMPRODUCT(($G$2:$G$2765=G966)*(R966&gt;$R$2:$R$2765))+1</f>
        <v>#REF!</v>
      </c>
      <c r="T966" t="str">
        <f t="shared" si="78"/>
        <v xml:space="preserve">Newton Abbot </v>
      </c>
      <c r="U966">
        <v>0</v>
      </c>
      <c r="V966" t="s">
        <v>30</v>
      </c>
      <c r="W966">
        <f t="shared" si="79"/>
        <v>2023</v>
      </c>
    </row>
    <row r="967" spans="1:23" x14ac:dyDescent="0.25">
      <c r="A967" s="10" t="str">
        <f>IF(YEAR(G967)=2024,#REF!,"")</f>
        <v/>
      </c>
      <c r="B967" s="10" t="str">
        <f>IF(YEAR(G967)=2025,#REF!,"")</f>
        <v/>
      </c>
      <c r="C967" s="10" t="str">
        <f t="shared" si="75"/>
        <v>Afternoon45220</v>
      </c>
      <c r="D967" s="5" t="str">
        <f>IF('by region'!$C$2="Any","Any",'Turf only'!V967)&amp;M967&amp;IF('by region'!$I$2="Any","Any",N967)&amp;G967</f>
        <v>AnyJumpAny45220</v>
      </c>
      <c r="E967" s="5" t="e">
        <f>IF(I967=#REF!,'Turf only'!G967,"")</f>
        <v>#REF!</v>
      </c>
      <c r="F967" s="5" t="e">
        <f t="shared" si="76"/>
        <v>#REF!</v>
      </c>
      <c r="G967" s="15">
        <v>45220</v>
      </c>
      <c r="H967" s="16" t="s">
        <v>37</v>
      </c>
      <c r="I967" s="16" t="s">
        <v>66</v>
      </c>
      <c r="J967" s="16" t="s">
        <v>9</v>
      </c>
      <c r="K967" s="14" t="s">
        <v>10</v>
      </c>
      <c r="L967" s="14" t="s">
        <v>17</v>
      </c>
      <c r="M967" s="16" t="s">
        <v>12</v>
      </c>
      <c r="N967" s="16" t="s">
        <v>13</v>
      </c>
      <c r="O967" s="16" t="s">
        <v>14</v>
      </c>
      <c r="P967" s="12">
        <f t="shared" si="77"/>
        <v>1</v>
      </c>
      <c r="Q967" s="12" cm="1">
        <f t="array" ref="Q967">SUMPRODUCT(($G$2:$G$2765=G967)*(P967&gt;$P$2:$P$2765))+1</f>
        <v>1</v>
      </c>
      <c r="R967" s="12" t="e">
        <f>(Q967*100000)+#REF!</f>
        <v>#REF!</v>
      </c>
      <c r="S967" t="e" cm="1">
        <f t="array" ref="S967">SUMPRODUCT(($G$2:$G$2765=G967)*(R967&gt;$R$2:$R$2765))+1</f>
        <v>#REF!</v>
      </c>
      <c r="T967" t="str">
        <f t="shared" si="78"/>
        <v xml:space="preserve">Stratford-On-Avon </v>
      </c>
      <c r="U967">
        <v>0</v>
      </c>
      <c r="V967" t="s">
        <v>17</v>
      </c>
      <c r="W967">
        <f t="shared" si="79"/>
        <v>2023</v>
      </c>
    </row>
    <row r="968" spans="1:23" x14ac:dyDescent="0.25">
      <c r="A968" s="10" t="str">
        <f>IF(YEAR(G968)=2024,#REF!,"")</f>
        <v/>
      </c>
      <c r="B968" s="10" t="str">
        <f>IF(YEAR(G968)=2025,#REF!,"")</f>
        <v/>
      </c>
      <c r="C968" s="10" t="str">
        <f t="shared" si="75"/>
        <v>Afternoon45221</v>
      </c>
      <c r="D968" s="5" t="str">
        <f>IF('by region'!$C$2="Any","Any",'Turf only'!V968)&amp;M968&amp;IF('by region'!$I$2="Any","Any",N968)&amp;G968</f>
        <v>AnyJumpAny45221</v>
      </c>
      <c r="E968" s="5" t="e">
        <f>IF(I968=#REF!,'Turf only'!G968,"")</f>
        <v>#REF!</v>
      </c>
      <c r="F968" s="5" t="e">
        <f t="shared" si="76"/>
        <v>#REF!</v>
      </c>
      <c r="G968" s="20">
        <v>45221</v>
      </c>
      <c r="H968" s="21" t="s">
        <v>40</v>
      </c>
      <c r="I968" s="21" t="s">
        <v>47</v>
      </c>
      <c r="J968" s="21" t="s">
        <v>9</v>
      </c>
      <c r="K968" s="22" t="s">
        <v>16</v>
      </c>
      <c r="L968" s="22" t="s">
        <v>19</v>
      </c>
      <c r="M968" s="21" t="s">
        <v>12</v>
      </c>
      <c r="N968" s="21" t="s">
        <v>13</v>
      </c>
      <c r="O968" s="21" t="s">
        <v>14</v>
      </c>
      <c r="P968" s="12">
        <f t="shared" si="77"/>
        <v>1</v>
      </c>
      <c r="Q968" s="12" cm="1">
        <f t="array" ref="Q968">SUMPRODUCT(($G$2:$G$2765=G968)*(P968&gt;$P$2:$P$2765))+1</f>
        <v>1</v>
      </c>
      <c r="R968" s="12" t="e">
        <f>(Q968*100000)+#REF!</f>
        <v>#REF!</v>
      </c>
      <c r="S968" t="e" cm="1">
        <f t="array" ref="S968">SUMPRODUCT(($G$2:$G$2765=G968)*(R968&gt;$R$2:$R$2765))+1</f>
        <v>#REF!</v>
      </c>
      <c r="T968" t="str">
        <f t="shared" si="78"/>
        <v xml:space="preserve">Kempton Park </v>
      </c>
      <c r="U968">
        <v>0</v>
      </c>
      <c r="V968" t="s">
        <v>17</v>
      </c>
      <c r="W968">
        <f t="shared" si="79"/>
        <v>2023</v>
      </c>
    </row>
    <row r="969" spans="1:23" x14ac:dyDescent="0.25">
      <c r="A969" s="10" t="str">
        <f>IF(YEAR(G969)=2024,#REF!,"")</f>
        <v/>
      </c>
      <c r="B969" s="10" t="str">
        <f>IF(YEAR(G969)=2025,#REF!,"")</f>
        <v/>
      </c>
      <c r="C969" s="10" t="str">
        <f t="shared" si="75"/>
        <v>Afternoon45221</v>
      </c>
      <c r="D969" s="5" t="str">
        <f>IF('by region'!$C$2="Any","Any",'Turf only'!V969)&amp;M969&amp;IF('by region'!$I$2="Any","Any",N969)&amp;G969</f>
        <v>AnyJumpAny45221</v>
      </c>
      <c r="E969" s="5" t="e">
        <f>IF(I969=#REF!,'Turf only'!G969,"")</f>
        <v>#REF!</v>
      </c>
      <c r="F969" s="5" t="e">
        <f t="shared" si="76"/>
        <v>#REF!</v>
      </c>
      <c r="G969" s="15">
        <v>45221</v>
      </c>
      <c r="H969" s="16" t="s">
        <v>40</v>
      </c>
      <c r="I969" s="16" t="s">
        <v>46</v>
      </c>
      <c r="J969" s="16" t="s">
        <v>9</v>
      </c>
      <c r="K969" s="14" t="s">
        <v>24</v>
      </c>
      <c r="L969" s="14" t="s">
        <v>11</v>
      </c>
      <c r="M969" s="16" t="s">
        <v>12</v>
      </c>
      <c r="N969" s="16" t="s">
        <v>13</v>
      </c>
      <c r="O969" s="16" t="s">
        <v>14</v>
      </c>
      <c r="P969" s="12">
        <f t="shared" si="77"/>
        <v>1</v>
      </c>
      <c r="Q969" s="12" cm="1">
        <f t="array" ref="Q969">SUMPRODUCT(($G$2:$G$2765=G969)*(P969&gt;$P$2:$P$2765))+1</f>
        <v>1</v>
      </c>
      <c r="R969" s="12" t="e">
        <f>(Q969*100000)+#REF!</f>
        <v>#REF!</v>
      </c>
      <c r="S969" t="e" cm="1">
        <f t="array" ref="S969">SUMPRODUCT(($G$2:$G$2765=G969)*(R969&gt;$R$2:$R$2765))+1</f>
        <v>#REF!</v>
      </c>
      <c r="T969" t="str">
        <f t="shared" si="78"/>
        <v xml:space="preserve">Sedgefield </v>
      </c>
      <c r="U969">
        <v>0</v>
      </c>
      <c r="V969" t="s">
        <v>19</v>
      </c>
      <c r="W969">
        <f t="shared" si="79"/>
        <v>2023</v>
      </c>
    </row>
    <row r="970" spans="1:23" x14ac:dyDescent="0.25">
      <c r="A970" s="10" t="str">
        <f>IF(YEAR(G970)=2024,#REF!,"")</f>
        <v/>
      </c>
      <c r="B970" s="10" t="str">
        <f>IF(YEAR(G970)=2025,#REF!,"")</f>
        <v/>
      </c>
      <c r="C970" s="10" t="str">
        <f t="shared" si="75"/>
        <v>Afternoon45222</v>
      </c>
      <c r="D970" s="5" t="str">
        <f>IF('by region'!$C$2="Any","Any",'Turf only'!V970)&amp;M970&amp;IF('by region'!$I$2="Any","Any",N970)&amp;G970</f>
        <v>AnyJumpAny45222</v>
      </c>
      <c r="E970" s="5" t="e">
        <f>IF(I970=#REF!,'Turf only'!G970,"")</f>
        <v>#REF!</v>
      </c>
      <c r="F970" s="5" t="e">
        <f t="shared" si="76"/>
        <v>#REF!</v>
      </c>
      <c r="G970" s="15">
        <v>45222</v>
      </c>
      <c r="H970" s="16" t="s">
        <v>42</v>
      </c>
      <c r="I970" s="16" t="s">
        <v>41</v>
      </c>
      <c r="J970" s="16" t="s">
        <v>9</v>
      </c>
      <c r="K970" s="14" t="s">
        <v>10</v>
      </c>
      <c r="L970" s="14" t="s">
        <v>19</v>
      </c>
      <c r="M970" s="16" t="s">
        <v>12</v>
      </c>
      <c r="N970" s="16" t="s">
        <v>13</v>
      </c>
      <c r="O970" s="16" t="s">
        <v>14</v>
      </c>
      <c r="P970" s="12">
        <f t="shared" si="77"/>
        <v>1</v>
      </c>
      <c r="Q970" s="12" cm="1">
        <f t="array" ref="Q970">SUMPRODUCT(($G$2:$G$2765=G970)*(P970&gt;$P$2:$P$2765))+1</f>
        <v>1</v>
      </c>
      <c r="R970" s="12" t="e">
        <f>(Q970*100000)+#REF!</f>
        <v>#REF!</v>
      </c>
      <c r="S970" t="e" cm="1">
        <f t="array" ref="S970">SUMPRODUCT(($G$2:$G$2765=G970)*(R970&gt;$R$2:$R$2765))+1</f>
        <v>#REF!</v>
      </c>
      <c r="T970" t="str">
        <f t="shared" si="78"/>
        <v xml:space="preserve">Plumpton </v>
      </c>
      <c r="U970">
        <v>0</v>
      </c>
      <c r="V970" t="s">
        <v>11</v>
      </c>
      <c r="W970">
        <f t="shared" si="79"/>
        <v>2023</v>
      </c>
    </row>
    <row r="971" spans="1:23" x14ac:dyDescent="0.25">
      <c r="A971" s="10" t="str">
        <f>IF(YEAR(G971)=2024,#REF!,"")</f>
        <v/>
      </c>
      <c r="B971" s="10" t="str">
        <f>IF(YEAR(G971)=2025,#REF!,"")</f>
        <v/>
      </c>
      <c r="C971" s="10" t="str">
        <f t="shared" si="75"/>
        <v>Afternoon45222</v>
      </c>
      <c r="D971" s="5" t="str">
        <f>IF('by region'!$C$2="Any","Any",'Turf only'!V971)&amp;M971&amp;IF('by region'!$I$2="Any","Any",N971)&amp;G971</f>
        <v>AnyFlatAny45222</v>
      </c>
      <c r="E971" s="5" t="e">
        <f>IF(I971=#REF!,'Turf only'!G971,"")</f>
        <v>#REF!</v>
      </c>
      <c r="F971" s="5" t="e">
        <f t="shared" si="76"/>
        <v>#REF!</v>
      </c>
      <c r="G971" s="15">
        <v>45222</v>
      </c>
      <c r="H971" s="16" t="s">
        <v>42</v>
      </c>
      <c r="I971" s="16" t="s">
        <v>71</v>
      </c>
      <c r="J971" s="16" t="s">
        <v>9</v>
      </c>
      <c r="K971" s="14" t="s">
        <v>10</v>
      </c>
      <c r="L971" s="14" t="s">
        <v>11</v>
      </c>
      <c r="M971" s="16" t="s">
        <v>25</v>
      </c>
      <c r="N971" s="16" t="s">
        <v>13</v>
      </c>
      <c r="O971" s="16" t="s">
        <v>14</v>
      </c>
      <c r="P971" s="12">
        <f t="shared" si="77"/>
        <v>1</v>
      </c>
      <c r="Q971" s="12" cm="1">
        <f t="array" ref="Q971">SUMPRODUCT(($G$2:$G$2765=G971)*(P971&gt;$P$2:$P$2765))+1</f>
        <v>1</v>
      </c>
      <c r="R971" s="12" t="e">
        <f>(Q971*100000)+#REF!</f>
        <v>#REF!</v>
      </c>
      <c r="S971" t="e" cm="1">
        <f t="array" ref="S971">SUMPRODUCT(($G$2:$G$2765=G971)*(R971&gt;$R$2:$R$2765))+1</f>
        <v>#REF!</v>
      </c>
      <c r="T971" t="str">
        <f t="shared" si="78"/>
        <v xml:space="preserve">PONTEFRACT </v>
      </c>
      <c r="U971">
        <v>0</v>
      </c>
      <c r="V971" t="s">
        <v>17</v>
      </c>
      <c r="W971">
        <f t="shared" si="79"/>
        <v>2023</v>
      </c>
    </row>
    <row r="972" spans="1:23" x14ac:dyDescent="0.25">
      <c r="A972" s="10" t="str">
        <f>IF(YEAR(G972)=2024,#REF!,"")</f>
        <v/>
      </c>
      <c r="B972" s="10" t="str">
        <f>IF(YEAR(G972)=2025,#REF!,"")</f>
        <v/>
      </c>
      <c r="C972" s="10" t="str">
        <f t="shared" si="75"/>
        <v>Afternoon45222</v>
      </c>
      <c r="D972" s="5" t="str">
        <f>IF('by region'!$C$2="Any","Any",'Turf only'!V972)&amp;M972&amp;IF('by region'!$I$2="Any","Any",N972)&amp;G972</f>
        <v>AnyFlatAny45222</v>
      </c>
      <c r="E972" s="5" t="e">
        <f>IF(I972=#REF!,'Turf only'!G972,"")</f>
        <v>#REF!</v>
      </c>
      <c r="F972" s="5" t="e">
        <f t="shared" si="76"/>
        <v>#REF!</v>
      </c>
      <c r="G972" s="15">
        <v>45222</v>
      </c>
      <c r="H972" s="16" t="s">
        <v>42</v>
      </c>
      <c r="I972" s="16" t="s">
        <v>70</v>
      </c>
      <c r="J972" s="16" t="s">
        <v>9</v>
      </c>
      <c r="K972" s="14" t="s">
        <v>24</v>
      </c>
      <c r="L972" s="14" t="s">
        <v>19</v>
      </c>
      <c r="M972" s="16" t="s">
        <v>25</v>
      </c>
      <c r="N972" s="16" t="s">
        <v>13</v>
      </c>
      <c r="O972" s="16" t="s">
        <v>14</v>
      </c>
      <c r="P972" s="12">
        <f t="shared" si="77"/>
        <v>1</v>
      </c>
      <c r="Q972" s="12" cm="1">
        <f t="array" ref="Q972">SUMPRODUCT(($G$2:$G$2765=G972)*(P972&gt;$P$2:$P$2765))+1</f>
        <v>1</v>
      </c>
      <c r="R972" s="12" t="e">
        <f>(Q972*100000)+#REF!</f>
        <v>#REF!</v>
      </c>
      <c r="S972" t="e" cm="1">
        <f t="array" ref="S972">SUMPRODUCT(($G$2:$G$2765=G972)*(R972&gt;$R$2:$R$2765))+1</f>
        <v>#REF!</v>
      </c>
      <c r="T972" t="str">
        <f t="shared" si="78"/>
        <v xml:space="preserve">WINDSOR </v>
      </c>
      <c r="U972">
        <v>0</v>
      </c>
      <c r="V972" t="s">
        <v>30</v>
      </c>
      <c r="W972">
        <f t="shared" si="79"/>
        <v>2023</v>
      </c>
    </row>
    <row r="973" spans="1:23" x14ac:dyDescent="0.25">
      <c r="A973" s="10" t="str">
        <f>IF(YEAR(G973)=2024,#REF!,"")</f>
        <v/>
      </c>
      <c r="B973" s="10" t="str">
        <f>IF(YEAR(G973)=2025,#REF!,"")</f>
        <v/>
      </c>
      <c r="C973" s="10" t="str">
        <f t="shared" si="75"/>
        <v>Afternoon45223</v>
      </c>
      <c r="D973" s="5" t="str">
        <f>IF('by region'!$C$2="Any","Any",'Turf only'!V973)&amp;M973&amp;IF('by region'!$I$2="Any","Any",N973)&amp;G973</f>
        <v>AnyJumpAny45223</v>
      </c>
      <c r="E973" s="5" t="e">
        <f>IF(I973=#REF!,'Turf only'!G973,"")</f>
        <v>#REF!</v>
      </c>
      <c r="F973" s="5" t="e">
        <f t="shared" si="76"/>
        <v>#REF!</v>
      </c>
      <c r="G973" s="20">
        <v>45223</v>
      </c>
      <c r="H973" s="21" t="s">
        <v>7</v>
      </c>
      <c r="I973" s="21" t="s">
        <v>18</v>
      </c>
      <c r="J973" s="21" t="s">
        <v>9</v>
      </c>
      <c r="K973" s="22" t="s">
        <v>16</v>
      </c>
      <c r="L973" s="22" t="s">
        <v>19</v>
      </c>
      <c r="M973" s="21" t="s">
        <v>12</v>
      </c>
      <c r="N973" s="21" t="s">
        <v>13</v>
      </c>
      <c r="O973" s="21" t="s">
        <v>14</v>
      </c>
      <c r="P973" s="12">
        <f t="shared" si="77"/>
        <v>1</v>
      </c>
      <c r="Q973" s="12" cm="1">
        <f t="array" ref="Q973">SUMPRODUCT(($G$2:$G$2765=G973)*(P973&gt;$P$2:$P$2765))+1</f>
        <v>1</v>
      </c>
      <c r="R973" s="12" t="e">
        <f>(Q973*100000)+#REF!</f>
        <v>#REF!</v>
      </c>
      <c r="S973" t="e" cm="1">
        <f t="array" ref="S973">SUMPRODUCT(($G$2:$G$2765=G973)*(R973&gt;$R$2:$R$2765))+1</f>
        <v>#REF!</v>
      </c>
      <c r="T973" t="str">
        <f t="shared" si="78"/>
        <v xml:space="preserve">Exeter </v>
      </c>
      <c r="U973">
        <v>0</v>
      </c>
      <c r="V973" t="s">
        <v>19</v>
      </c>
      <c r="W973">
        <f t="shared" si="79"/>
        <v>2023</v>
      </c>
    </row>
    <row r="974" spans="1:23" x14ac:dyDescent="0.25">
      <c r="A974" s="10" t="str">
        <f>IF(YEAR(G974)=2024,#REF!,"")</f>
        <v/>
      </c>
      <c r="B974" s="10" t="str">
        <f>IF(YEAR(G974)=2025,#REF!,"")</f>
        <v/>
      </c>
      <c r="C974" s="10" t="str">
        <f t="shared" si="75"/>
        <v>Afternoon45223</v>
      </c>
      <c r="D974" s="5" t="str">
        <f>IF('by region'!$C$2="Any","Any",'Turf only'!V974)&amp;M974&amp;IF('by region'!$I$2="Any","Any",N974)&amp;G974</f>
        <v>AnyJumpAny45223</v>
      </c>
      <c r="E974" s="5" t="e">
        <f>IF(I974=#REF!,'Turf only'!G974,"")</f>
        <v>#REF!</v>
      </c>
      <c r="F974" s="5" t="e">
        <f t="shared" si="76"/>
        <v>#REF!</v>
      </c>
      <c r="G974" s="15">
        <v>45223</v>
      </c>
      <c r="H974" s="16" t="s">
        <v>7</v>
      </c>
      <c r="I974" s="16" t="s">
        <v>61</v>
      </c>
      <c r="J974" s="16" t="s">
        <v>9</v>
      </c>
      <c r="K974" s="14" t="s">
        <v>24</v>
      </c>
      <c r="L974" s="14" t="s">
        <v>17</v>
      </c>
      <c r="M974" s="16" t="s">
        <v>12</v>
      </c>
      <c r="N974" s="16" t="s">
        <v>13</v>
      </c>
      <c r="O974" s="16" t="s">
        <v>14</v>
      </c>
      <c r="P974" s="12">
        <f t="shared" si="77"/>
        <v>1</v>
      </c>
      <c r="Q974" s="12" cm="1">
        <f t="array" ref="Q974">SUMPRODUCT(($G$2:$G$2765=G974)*(P974&gt;$P$2:$P$2765))+1</f>
        <v>1</v>
      </c>
      <c r="R974" s="12" t="e">
        <f>(Q974*100000)+#REF!</f>
        <v>#REF!</v>
      </c>
      <c r="S974" t="e" cm="1">
        <f t="array" ref="S974">SUMPRODUCT(($G$2:$G$2765=G974)*(R974&gt;$R$2:$R$2765))+1</f>
        <v>#REF!</v>
      </c>
      <c r="T974" t="str">
        <f t="shared" si="78"/>
        <v xml:space="preserve">Hereford </v>
      </c>
      <c r="U974">
        <v>0</v>
      </c>
      <c r="V974" t="s">
        <v>30</v>
      </c>
      <c r="W974">
        <f t="shared" si="79"/>
        <v>2023</v>
      </c>
    </row>
    <row r="975" spans="1:23" x14ac:dyDescent="0.25">
      <c r="A975" s="10" t="str">
        <f>IF(YEAR(G975)=2024,#REF!,"")</f>
        <v/>
      </c>
      <c r="B975" s="10" t="str">
        <f>IF(YEAR(G975)=2025,#REF!,"")</f>
        <v/>
      </c>
      <c r="C975" s="10" t="str">
        <f t="shared" si="75"/>
        <v>Afternoon45223</v>
      </c>
      <c r="D975" s="5" t="str">
        <f>IF('by region'!$C$2="Any","Any",'Turf only'!V975)&amp;M975&amp;IF('by region'!$I$2="Any","Any",N975)&amp;G975</f>
        <v>AnyFlatAny45223</v>
      </c>
      <c r="E975" s="5" t="e">
        <f>IF(I975=#REF!,'Turf only'!G975,"")</f>
        <v>#REF!</v>
      </c>
      <c r="F975" s="5" t="e">
        <f t="shared" si="76"/>
        <v>#REF!</v>
      </c>
      <c r="G975" s="15">
        <v>45223</v>
      </c>
      <c r="H975" s="16" t="s">
        <v>7</v>
      </c>
      <c r="I975" s="16" t="s">
        <v>81</v>
      </c>
      <c r="J975" s="16" t="s">
        <v>9</v>
      </c>
      <c r="K975" s="14" t="s">
        <v>24</v>
      </c>
      <c r="L975" s="14" t="s">
        <v>17</v>
      </c>
      <c r="M975" s="16" t="s">
        <v>25</v>
      </c>
      <c r="N975" s="16" t="s">
        <v>13</v>
      </c>
      <c r="O975" s="16" t="s">
        <v>14</v>
      </c>
      <c r="P975" s="12">
        <f t="shared" si="77"/>
        <v>1</v>
      </c>
      <c r="Q975" s="12" cm="1">
        <f t="array" ref="Q975">SUMPRODUCT(($G$2:$G$2765=G975)*(P975&gt;$P$2:$P$2765))+1</f>
        <v>1</v>
      </c>
      <c r="R975" s="12" t="e">
        <f>(Q975*100000)+#REF!</f>
        <v>#REF!</v>
      </c>
      <c r="S975" t="e" cm="1">
        <f t="array" ref="S975">SUMPRODUCT(($G$2:$G$2765=G975)*(R975&gt;$R$2:$R$2765))+1</f>
        <v>#REF!</v>
      </c>
      <c r="T975" t="str">
        <f t="shared" si="78"/>
        <v xml:space="preserve">YARMOUTH </v>
      </c>
      <c r="U975">
        <v>0</v>
      </c>
      <c r="V975" t="s">
        <v>17</v>
      </c>
      <c r="W975">
        <f t="shared" si="79"/>
        <v>2023</v>
      </c>
    </row>
    <row r="976" spans="1:23" x14ac:dyDescent="0.25">
      <c r="A976" s="10" t="str">
        <f>IF(YEAR(G976)=2024,#REF!,"")</f>
        <v/>
      </c>
      <c r="B976" s="10" t="str">
        <f>IF(YEAR(G976)=2025,#REF!,"")</f>
        <v/>
      </c>
      <c r="C976" s="10" t="str">
        <f t="shared" si="75"/>
        <v>Afternoon45224</v>
      </c>
      <c r="D976" s="5" t="str">
        <f>IF('by region'!$C$2="Any","Any",'Turf only'!V976)&amp;M976&amp;IF('by region'!$I$2="Any","Any",N976)&amp;G976</f>
        <v>AnyJumpAny45224</v>
      </c>
      <c r="E976" s="5" t="e">
        <f>IF(I976=#REF!,'Turf only'!G976,"")</f>
        <v>#REF!</v>
      </c>
      <c r="F976" s="5" t="e">
        <f t="shared" si="76"/>
        <v>#REF!</v>
      </c>
      <c r="G976" s="15">
        <v>45224</v>
      </c>
      <c r="H976" s="16" t="s">
        <v>27</v>
      </c>
      <c r="I976" s="16" t="s">
        <v>58</v>
      </c>
      <c r="J976" s="16" t="s">
        <v>9</v>
      </c>
      <c r="K976" s="14" t="s">
        <v>24</v>
      </c>
      <c r="L976" s="14" t="s">
        <v>19</v>
      </c>
      <c r="M976" s="16" t="s">
        <v>12</v>
      </c>
      <c r="N976" s="16" t="s">
        <v>13</v>
      </c>
      <c r="O976" s="16" t="s">
        <v>14</v>
      </c>
      <c r="P976" s="12">
        <f t="shared" si="77"/>
        <v>1</v>
      </c>
      <c r="Q976" s="12" cm="1">
        <f t="array" ref="Q976">SUMPRODUCT(($G$2:$G$2765=G976)*(P976&gt;$P$2:$P$2765))+1</f>
        <v>1</v>
      </c>
      <c r="R976" s="12" t="e">
        <f>(Q976*100000)+#REF!</f>
        <v>#REF!</v>
      </c>
      <c r="S976" t="e" cm="1">
        <f t="array" ref="S976">SUMPRODUCT(($G$2:$G$2765=G976)*(R976&gt;$R$2:$R$2765))+1</f>
        <v>#REF!</v>
      </c>
      <c r="T976" t="str">
        <f t="shared" si="78"/>
        <v xml:space="preserve">Fontwell Park </v>
      </c>
      <c r="U976">
        <v>0</v>
      </c>
      <c r="V976" t="s">
        <v>11</v>
      </c>
      <c r="W976">
        <f t="shared" si="79"/>
        <v>2023</v>
      </c>
    </row>
    <row r="977" spans="1:23" x14ac:dyDescent="0.25">
      <c r="A977" s="10" t="str">
        <f>IF(YEAR(G977)=2024,#REF!,"")</f>
        <v/>
      </c>
      <c r="B977" s="10" t="str">
        <f>IF(YEAR(G977)=2025,#REF!,"")</f>
        <v/>
      </c>
      <c r="C977" s="10" t="str">
        <f t="shared" si="75"/>
        <v>Afternoon45224</v>
      </c>
      <c r="D977" s="5" t="str">
        <f>IF('by region'!$C$2="Any","Any",'Turf only'!V977)&amp;M977&amp;IF('by region'!$I$2="Any","Any",N977)&amp;G977</f>
        <v>AnyFlatAny45224</v>
      </c>
      <c r="E977" s="5" t="e">
        <f>IF(I977=#REF!,'Turf only'!G977,"")</f>
        <v>#REF!</v>
      </c>
      <c r="F977" s="5" t="e">
        <f t="shared" si="76"/>
        <v>#REF!</v>
      </c>
      <c r="G977" s="20">
        <v>45224</v>
      </c>
      <c r="H977" s="21" t="s">
        <v>27</v>
      </c>
      <c r="I977" s="21" t="s">
        <v>76</v>
      </c>
      <c r="J977" s="21" t="s">
        <v>9</v>
      </c>
      <c r="K977" s="22" t="s">
        <v>16</v>
      </c>
      <c r="L977" s="22" t="s">
        <v>17</v>
      </c>
      <c r="M977" s="21" t="s">
        <v>25</v>
      </c>
      <c r="N977" s="21" t="s">
        <v>13</v>
      </c>
      <c r="O977" s="21" t="s">
        <v>14</v>
      </c>
      <c r="P977" s="12">
        <f t="shared" si="77"/>
        <v>1</v>
      </c>
      <c r="Q977" s="12" cm="1">
        <f t="array" ref="Q977">SUMPRODUCT(($G$2:$G$2765=G977)*(P977&gt;$P$2:$P$2765))+1</f>
        <v>1</v>
      </c>
      <c r="R977" s="12" t="e">
        <f>(Q977*100000)+#REF!</f>
        <v>#REF!</v>
      </c>
      <c r="S977" t="e" cm="1">
        <f t="array" ref="S977">SUMPRODUCT(($G$2:$G$2765=G977)*(R977&gt;$R$2:$R$2765))+1</f>
        <v>#REF!</v>
      </c>
      <c r="T977" t="str">
        <f t="shared" si="78"/>
        <v xml:space="preserve">NEWMARKET </v>
      </c>
      <c r="U977">
        <v>0</v>
      </c>
      <c r="V977" t="s">
        <v>19</v>
      </c>
      <c r="W977">
        <f t="shared" si="79"/>
        <v>2023</v>
      </c>
    </row>
    <row r="978" spans="1:23" x14ac:dyDescent="0.25">
      <c r="A978" s="10" t="str">
        <f>IF(YEAR(G978)=2024,#REF!,"")</f>
        <v/>
      </c>
      <c r="B978" s="10" t="str">
        <f>IF(YEAR(G978)=2025,#REF!,"")</f>
        <v/>
      </c>
      <c r="C978" s="10" t="str">
        <f t="shared" si="75"/>
        <v>Afternoon45224</v>
      </c>
      <c r="D978" s="5" t="str">
        <f>IF('by region'!$C$2="Any","Any",'Turf only'!V978)&amp;M978&amp;IF('by region'!$I$2="Any","Any",N978)&amp;G978</f>
        <v>AnyJumpAny45224</v>
      </c>
      <c r="E978" s="5" t="e">
        <f>IF(I978=#REF!,'Turf only'!G978,"")</f>
        <v>#REF!</v>
      </c>
      <c r="F978" s="5" t="e">
        <f t="shared" si="76"/>
        <v>#REF!</v>
      </c>
      <c r="G978" s="15">
        <v>45224</v>
      </c>
      <c r="H978" s="16" t="s">
        <v>27</v>
      </c>
      <c r="I978" s="16" t="s">
        <v>91</v>
      </c>
      <c r="J978" s="16" t="s">
        <v>9</v>
      </c>
      <c r="K978" s="14" t="s">
        <v>24</v>
      </c>
      <c r="L978" s="14" t="s">
        <v>17</v>
      </c>
      <c r="M978" s="16" t="s">
        <v>12</v>
      </c>
      <c r="N978" s="16" t="s">
        <v>13</v>
      </c>
      <c r="O978" s="16" t="s">
        <v>14</v>
      </c>
      <c r="P978" s="12">
        <f t="shared" si="77"/>
        <v>1</v>
      </c>
      <c r="Q978" s="12" cm="1">
        <f t="array" ref="Q978">SUMPRODUCT(($G$2:$G$2765=G978)*(P978&gt;$P$2:$P$2765))+1</f>
        <v>1</v>
      </c>
      <c r="R978" s="12" t="e">
        <f>(Q978*100000)+#REF!</f>
        <v>#REF!</v>
      </c>
      <c r="S978" t="e" cm="1">
        <f t="array" ref="S978">SUMPRODUCT(($G$2:$G$2765=G978)*(R978&gt;$R$2:$R$2765))+1</f>
        <v>#REF!</v>
      </c>
      <c r="T978" t="str">
        <f t="shared" si="78"/>
        <v xml:space="preserve">Worcester </v>
      </c>
      <c r="U978">
        <v>0</v>
      </c>
      <c r="V978" t="s">
        <v>30</v>
      </c>
      <c r="W978">
        <f t="shared" si="79"/>
        <v>2023</v>
      </c>
    </row>
    <row r="979" spans="1:23" x14ac:dyDescent="0.25">
      <c r="A979" s="10" t="str">
        <f>IF(YEAR(G979)=2024,#REF!,"")</f>
        <v/>
      </c>
      <c r="B979" s="10" t="str">
        <f>IF(YEAR(G979)=2025,#REF!,"")</f>
        <v/>
      </c>
      <c r="C979" s="10" t="str">
        <f t="shared" si="75"/>
        <v>Afternoon45225</v>
      </c>
      <c r="D979" s="5" t="str">
        <f>IF('by region'!$C$2="Any","Any",'Turf only'!V979)&amp;M979&amp;IF('by region'!$I$2="Any","Any",N979)&amp;G979</f>
        <v>AnyJumpAny45225</v>
      </c>
      <c r="E979" s="5" t="e">
        <f>IF(I979=#REF!,'Turf only'!G979,"")</f>
        <v>#REF!</v>
      </c>
      <c r="F979" s="5" t="e">
        <f t="shared" si="76"/>
        <v>#REF!</v>
      </c>
      <c r="G979" s="15">
        <v>45225</v>
      </c>
      <c r="H979" s="16" t="s">
        <v>34</v>
      </c>
      <c r="I979" s="16" t="s">
        <v>63</v>
      </c>
      <c r="J979" s="16" t="s">
        <v>9</v>
      </c>
      <c r="K979" s="14" t="s">
        <v>16</v>
      </c>
      <c r="L979" s="14" t="s">
        <v>11</v>
      </c>
      <c r="M979" s="16" t="s">
        <v>12</v>
      </c>
      <c r="N979" s="16" t="s">
        <v>13</v>
      </c>
      <c r="O979" s="16" t="s">
        <v>14</v>
      </c>
      <c r="P979" s="12">
        <f t="shared" si="77"/>
        <v>1</v>
      </c>
      <c r="Q979" s="12" cm="1">
        <f t="array" ref="Q979">SUMPRODUCT(($G$2:$G$2765=G979)*(P979&gt;$P$2:$P$2765))+1</f>
        <v>1</v>
      </c>
      <c r="R979" s="12" t="e">
        <f>(Q979*100000)+#REF!</f>
        <v>#REF!</v>
      </c>
      <c r="S979" t="e" cm="1">
        <f t="array" ref="S979">SUMPRODUCT(($G$2:$G$2765=G979)*(R979&gt;$R$2:$R$2765))+1</f>
        <v>#REF!</v>
      </c>
      <c r="T979" t="str">
        <f t="shared" si="78"/>
        <v xml:space="preserve">Carlisle </v>
      </c>
      <c r="U979">
        <v>0</v>
      </c>
      <c r="V979" t="s">
        <v>17</v>
      </c>
      <c r="W979">
        <f t="shared" si="79"/>
        <v>2023</v>
      </c>
    </row>
    <row r="980" spans="1:23" x14ac:dyDescent="0.25">
      <c r="A980" s="10" t="str">
        <f>IF(YEAR(G980)=2024,#REF!,"")</f>
        <v/>
      </c>
      <c r="B980" s="10" t="str">
        <f>IF(YEAR(G980)=2025,#REF!,"")</f>
        <v/>
      </c>
      <c r="C980" s="10" t="str">
        <f t="shared" si="75"/>
        <v>Afternoon45225</v>
      </c>
      <c r="D980" s="5" t="str">
        <f>IF('by region'!$C$2="Any","Any",'Turf only'!V980)&amp;M980&amp;IF('by region'!$I$2="Any","Any",N980)&amp;G980</f>
        <v>AnyJumpAny45225</v>
      </c>
      <c r="E980" s="5" t="e">
        <f>IF(I980=#REF!,'Turf only'!G980,"")</f>
        <v>#REF!</v>
      </c>
      <c r="F980" s="5" t="e">
        <f t="shared" si="76"/>
        <v>#REF!</v>
      </c>
      <c r="G980" s="15">
        <v>45225</v>
      </c>
      <c r="H980" s="16" t="s">
        <v>34</v>
      </c>
      <c r="I980" s="16" t="s">
        <v>52</v>
      </c>
      <c r="J980" s="16" t="s">
        <v>9</v>
      </c>
      <c r="K980" s="14" t="s">
        <v>10</v>
      </c>
      <c r="L980" s="14" t="s">
        <v>17</v>
      </c>
      <c r="M980" s="16" t="s">
        <v>12</v>
      </c>
      <c r="N980" s="16" t="s">
        <v>13</v>
      </c>
      <c r="O980" s="16" t="s">
        <v>14</v>
      </c>
      <c r="P980" s="12">
        <f t="shared" si="77"/>
        <v>1</v>
      </c>
      <c r="Q980" s="12" cm="1">
        <f t="array" ref="Q980">SUMPRODUCT(($G$2:$G$2765=G980)*(P980&gt;$P$2:$P$2765))+1</f>
        <v>1</v>
      </c>
      <c r="R980" s="12" t="e">
        <f>(Q980*100000)+#REF!</f>
        <v>#REF!</v>
      </c>
      <c r="S980" t="e" cm="1">
        <f t="array" ref="S980">SUMPRODUCT(($G$2:$G$2765=G980)*(R980&gt;$R$2:$R$2765))+1</f>
        <v>#REF!</v>
      </c>
      <c r="T980" t="str">
        <f t="shared" si="78"/>
        <v xml:space="preserve">Ludlow </v>
      </c>
      <c r="U980">
        <v>0</v>
      </c>
      <c r="V980" t="s">
        <v>11</v>
      </c>
      <c r="W980">
        <f t="shared" si="79"/>
        <v>2023</v>
      </c>
    </row>
    <row r="981" spans="1:23" x14ac:dyDescent="0.25">
      <c r="A981" s="10" t="str">
        <f>IF(YEAR(G981)=2024,#REF!,"")</f>
        <v/>
      </c>
      <c r="B981" s="10" t="str">
        <f>IF(YEAR(G981)=2025,#REF!,"")</f>
        <v/>
      </c>
      <c r="C981" s="10" t="str">
        <f t="shared" si="75"/>
        <v>Afternoon45226</v>
      </c>
      <c r="D981" s="5" t="str">
        <f>IF('by region'!$C$2="Any","Any",'Turf only'!V981)&amp;M981&amp;IF('by region'!$I$2="Any","Any",N981)&amp;G981</f>
        <v>AnyJumpAny45226</v>
      </c>
      <c r="E981" s="5" t="e">
        <f>IF(I981=#REF!,'Turf only'!G981,"")</f>
        <v>#REF!</v>
      </c>
      <c r="F981" s="5" t="e">
        <f t="shared" si="76"/>
        <v>#REF!</v>
      </c>
      <c r="G981" s="20">
        <v>45226</v>
      </c>
      <c r="H981" s="21" t="s">
        <v>35</v>
      </c>
      <c r="I981" s="21" t="s">
        <v>15</v>
      </c>
      <c r="J981" s="21" t="s">
        <v>9</v>
      </c>
      <c r="K981" s="22" t="s">
        <v>16</v>
      </c>
      <c r="L981" s="22" t="s">
        <v>17</v>
      </c>
      <c r="M981" s="21" t="s">
        <v>12</v>
      </c>
      <c r="N981" s="21" t="s">
        <v>13</v>
      </c>
      <c r="O981" s="21" t="s">
        <v>14</v>
      </c>
      <c r="P981" s="12">
        <f t="shared" si="77"/>
        <v>1</v>
      </c>
      <c r="Q981" s="12" cm="1">
        <f t="array" ref="Q981">SUMPRODUCT(($G$2:$G$2765=G981)*(P981&gt;$P$2:$P$2765))+1</f>
        <v>1</v>
      </c>
      <c r="R981" s="12" t="e">
        <f>(Q981*100000)+#REF!</f>
        <v>#REF!</v>
      </c>
      <c r="S981" t="e" cm="1">
        <f t="array" ref="S981">SUMPRODUCT(($G$2:$G$2765=G981)*(R981&gt;$R$2:$R$2765))+1</f>
        <v>#REF!</v>
      </c>
      <c r="T981" t="str">
        <f t="shared" si="78"/>
        <v xml:space="preserve">Cheltenham </v>
      </c>
      <c r="U981">
        <v>0</v>
      </c>
      <c r="V981" t="s">
        <v>17</v>
      </c>
      <c r="W981">
        <f t="shared" si="79"/>
        <v>2023</v>
      </c>
    </row>
    <row r="982" spans="1:23" x14ac:dyDescent="0.25">
      <c r="A982" s="10" t="str">
        <f>IF(YEAR(G982)=2024,#REF!,"")</f>
        <v/>
      </c>
      <c r="B982" s="10" t="str">
        <f>IF(YEAR(G982)=2025,#REF!,"")</f>
        <v/>
      </c>
      <c r="C982" s="10" t="str">
        <f t="shared" si="75"/>
        <v>Afternoon45226</v>
      </c>
      <c r="D982" s="5" t="str">
        <f>IF('by region'!$C$2="Any","Any",'Turf only'!V982)&amp;M982&amp;IF('by region'!$I$2="Any","Any",N982)&amp;G982</f>
        <v>AnyFlatAny45226</v>
      </c>
      <c r="E982" s="5" t="e">
        <f>IF(I982=#REF!,'Turf only'!G982,"")</f>
        <v>#REF!</v>
      </c>
      <c r="F982" s="5" t="e">
        <f t="shared" si="76"/>
        <v>#REF!</v>
      </c>
      <c r="G982" s="15">
        <v>45226</v>
      </c>
      <c r="H982" s="16" t="s">
        <v>35</v>
      </c>
      <c r="I982" s="16" t="s">
        <v>59</v>
      </c>
      <c r="J982" s="16" t="s">
        <v>9</v>
      </c>
      <c r="K982" s="14" t="s">
        <v>24</v>
      </c>
      <c r="L982" s="14" t="s">
        <v>11</v>
      </c>
      <c r="M982" s="16" t="s">
        <v>25</v>
      </c>
      <c r="N982" s="16" t="s">
        <v>13</v>
      </c>
      <c r="O982" s="16" t="s">
        <v>14</v>
      </c>
      <c r="P982" s="12">
        <f t="shared" si="77"/>
        <v>1</v>
      </c>
      <c r="Q982" s="12" cm="1">
        <f t="array" ref="Q982">SUMPRODUCT(($G$2:$G$2765=G982)*(P982&gt;$P$2:$P$2765))+1</f>
        <v>1</v>
      </c>
      <c r="R982" s="12" t="e">
        <f>(Q982*100000)+#REF!</f>
        <v>#REF!</v>
      </c>
      <c r="S982" t="e" cm="1">
        <f t="array" ref="S982">SUMPRODUCT(($G$2:$G$2765=G982)*(R982&gt;$R$2:$R$2765))+1</f>
        <v>#REF!</v>
      </c>
      <c r="T982" t="str">
        <f t="shared" si="78"/>
        <v xml:space="preserve">DONCASTER </v>
      </c>
      <c r="U982">
        <v>0</v>
      </c>
      <c r="V982" t="s">
        <v>17</v>
      </c>
      <c r="W982">
        <f t="shared" si="79"/>
        <v>2023</v>
      </c>
    </row>
    <row r="983" spans="1:23" x14ac:dyDescent="0.25">
      <c r="A983" s="10" t="str">
        <f>IF(YEAR(G983)=2024,#REF!,"")</f>
        <v/>
      </c>
      <c r="B983" s="10" t="str">
        <f>IF(YEAR(G983)=2025,#REF!,"")</f>
        <v/>
      </c>
      <c r="C983" s="10" t="str">
        <f t="shared" si="75"/>
        <v>Afternoon45226</v>
      </c>
      <c r="D983" s="5" t="str">
        <f>IF('by region'!$C$2="Any","Any",'Turf only'!V983)&amp;M983&amp;IF('by region'!$I$2="Any","Any",N983)&amp;G983</f>
        <v>AnyFlatAny45226</v>
      </c>
      <c r="E983" s="5" t="e">
        <f>IF(I983=#REF!,'Turf only'!G983,"")</f>
        <v>#REF!</v>
      </c>
      <c r="F983" s="5" t="e">
        <f t="shared" si="76"/>
        <v>#REF!</v>
      </c>
      <c r="G983" s="15">
        <v>45226</v>
      </c>
      <c r="H983" s="16" t="s">
        <v>35</v>
      </c>
      <c r="I983" s="16" t="s">
        <v>51</v>
      </c>
      <c r="J983" s="16" t="s">
        <v>9</v>
      </c>
      <c r="K983" s="14" t="s">
        <v>10</v>
      </c>
      <c r="L983" s="14" t="s">
        <v>19</v>
      </c>
      <c r="M983" s="16" t="s">
        <v>25</v>
      </c>
      <c r="N983" s="16" t="s">
        <v>13</v>
      </c>
      <c r="O983" s="16" t="s">
        <v>14</v>
      </c>
      <c r="P983" s="12">
        <f t="shared" si="77"/>
        <v>1</v>
      </c>
      <c r="Q983" s="12" cm="1">
        <f t="array" ref="Q983">SUMPRODUCT(($G$2:$G$2765=G983)*(P983&gt;$P$2:$P$2765))+1</f>
        <v>1</v>
      </c>
      <c r="R983" s="12" t="e">
        <f>(Q983*100000)+#REF!</f>
        <v>#REF!</v>
      </c>
      <c r="S983" t="e" cm="1">
        <f t="array" ref="S983">SUMPRODUCT(($G$2:$G$2765=G983)*(R983&gt;$R$2:$R$2765))+1</f>
        <v>#REF!</v>
      </c>
      <c r="T983" t="str">
        <f t="shared" si="78"/>
        <v xml:space="preserve">NEWBURY </v>
      </c>
      <c r="U983">
        <v>0</v>
      </c>
      <c r="V983" t="s">
        <v>19</v>
      </c>
      <c r="W983">
        <f t="shared" si="79"/>
        <v>2023</v>
      </c>
    </row>
    <row r="984" spans="1:23" x14ac:dyDescent="0.25">
      <c r="A984" s="10" t="str">
        <f>IF(YEAR(G984)=2024,#REF!,"")</f>
        <v/>
      </c>
      <c r="B984" s="10" t="str">
        <f>IF(YEAR(G984)=2025,#REF!,"")</f>
        <v/>
      </c>
      <c r="C984" s="10" t="str">
        <f t="shared" si="75"/>
        <v>Afternoon45227</v>
      </c>
      <c r="D984" s="5" t="str">
        <f>IF('by region'!$C$2="Any","Any",'Turf only'!V984)&amp;M984&amp;IF('by region'!$I$2="Any","Any",N984)&amp;G984</f>
        <v>AnyJumpAny45227</v>
      </c>
      <c r="E984" s="5" t="e">
        <f>IF(I984=#REF!,'Turf only'!G984,"")</f>
        <v>#REF!</v>
      </c>
      <c r="F984" s="5" t="e">
        <f t="shared" si="76"/>
        <v>#REF!</v>
      </c>
      <c r="G984" s="20">
        <v>45227</v>
      </c>
      <c r="H984" s="21" t="s">
        <v>37</v>
      </c>
      <c r="I984" s="21" t="s">
        <v>15</v>
      </c>
      <c r="J984" s="21" t="s">
        <v>9</v>
      </c>
      <c r="K984" s="22" t="s">
        <v>16</v>
      </c>
      <c r="L984" s="22" t="s">
        <v>17</v>
      </c>
      <c r="M984" s="21" t="s">
        <v>12</v>
      </c>
      <c r="N984" s="21" t="s">
        <v>13</v>
      </c>
      <c r="O984" s="21" t="s">
        <v>14</v>
      </c>
      <c r="P984" s="12">
        <f t="shared" si="77"/>
        <v>1</v>
      </c>
      <c r="Q984" s="12" cm="1">
        <f t="array" ref="Q984">SUMPRODUCT(($G$2:$G$2765=G984)*(P984&gt;$P$2:$P$2765))+1</f>
        <v>1</v>
      </c>
      <c r="R984" s="12" t="e">
        <f>(Q984*100000)+#REF!</f>
        <v>#REF!</v>
      </c>
      <c r="S984" t="e" cm="1">
        <f t="array" ref="S984">SUMPRODUCT(($G$2:$G$2765=G984)*(R984&gt;$R$2:$R$2765))+1</f>
        <v>#REF!</v>
      </c>
      <c r="T984" t="str">
        <f t="shared" si="78"/>
        <v xml:space="preserve">Cheltenham </v>
      </c>
      <c r="U984">
        <v>0</v>
      </c>
      <c r="V984" t="s">
        <v>17</v>
      </c>
      <c r="W984">
        <f t="shared" si="79"/>
        <v>2023</v>
      </c>
    </row>
    <row r="985" spans="1:23" x14ac:dyDescent="0.25">
      <c r="A985" s="10" t="str">
        <f>IF(YEAR(G985)=2024,#REF!,"")</f>
        <v/>
      </c>
      <c r="B985" s="10" t="str">
        <f>IF(YEAR(G985)=2025,#REF!,"")</f>
        <v/>
      </c>
      <c r="C985" s="10" t="str">
        <f t="shared" si="75"/>
        <v>Afternoon45227</v>
      </c>
      <c r="D985" s="5" t="str">
        <f>IF('by region'!$C$2="Any","Any",'Turf only'!V985)&amp;M985&amp;IF('by region'!$I$2="Any","Any",N985)&amp;G985</f>
        <v>AnyFlatAny45227</v>
      </c>
      <c r="E985" s="5" t="e">
        <f>IF(I985=#REF!,'Turf only'!G985,"")</f>
        <v>#REF!</v>
      </c>
      <c r="F985" s="5" t="e">
        <f t="shared" si="76"/>
        <v>#REF!</v>
      </c>
      <c r="G985" s="15">
        <v>45227</v>
      </c>
      <c r="H985" s="16" t="s">
        <v>37</v>
      </c>
      <c r="I985" s="16" t="s">
        <v>59</v>
      </c>
      <c r="J985" s="16" t="s">
        <v>9</v>
      </c>
      <c r="K985" s="14" t="s">
        <v>24</v>
      </c>
      <c r="L985" s="14" t="s">
        <v>11</v>
      </c>
      <c r="M985" s="16" t="s">
        <v>25</v>
      </c>
      <c r="N985" s="16" t="s">
        <v>13</v>
      </c>
      <c r="O985" s="16" t="s">
        <v>14</v>
      </c>
      <c r="P985" s="12">
        <f t="shared" si="77"/>
        <v>1</v>
      </c>
      <c r="Q985" s="12" cm="1">
        <f t="array" ref="Q985">SUMPRODUCT(($G$2:$G$2765=G985)*(P985&gt;$P$2:$P$2765))+1</f>
        <v>1</v>
      </c>
      <c r="R985" s="12" t="e">
        <f>(Q985*100000)+#REF!</f>
        <v>#REF!</v>
      </c>
      <c r="S985" t="e" cm="1">
        <f t="array" ref="S985">SUMPRODUCT(($G$2:$G$2765=G985)*(R985&gt;$R$2:$R$2765))+1</f>
        <v>#REF!</v>
      </c>
      <c r="T985" t="str">
        <f t="shared" si="78"/>
        <v xml:space="preserve">DONCASTER </v>
      </c>
      <c r="U985">
        <v>0</v>
      </c>
      <c r="V985" t="s">
        <v>11</v>
      </c>
      <c r="W985">
        <f t="shared" si="79"/>
        <v>2023</v>
      </c>
    </row>
    <row r="986" spans="1:23" x14ac:dyDescent="0.25">
      <c r="A986" s="10" t="str">
        <f>IF(YEAR(G986)=2024,#REF!,"")</f>
        <v/>
      </c>
      <c r="B986" s="10" t="str">
        <f>IF(YEAR(G986)=2025,#REF!,"")</f>
        <v/>
      </c>
      <c r="C986" s="10" t="str">
        <f t="shared" si="75"/>
        <v>Afternoon45227</v>
      </c>
      <c r="D986" s="5" t="str">
        <f>IF('by region'!$C$2="Any","Any",'Turf only'!V986)&amp;M986&amp;IF('by region'!$I$2="Any","Any",N986)&amp;G986</f>
        <v>AnyJumpAny45227</v>
      </c>
      <c r="E986" s="5" t="e">
        <f>IF(I986=#REF!,'Turf only'!G986,"")</f>
        <v>#REF!</v>
      </c>
      <c r="F986" s="5" t="e">
        <f t="shared" si="76"/>
        <v>#REF!</v>
      </c>
      <c r="G986" s="15">
        <v>45227</v>
      </c>
      <c r="H986" s="16" t="s">
        <v>37</v>
      </c>
      <c r="I986" s="16" t="s">
        <v>50</v>
      </c>
      <c r="J986" s="16" t="s">
        <v>9</v>
      </c>
      <c r="K986" s="14" t="s">
        <v>10</v>
      </c>
      <c r="L986" s="14" t="s">
        <v>11</v>
      </c>
      <c r="M986" s="16" t="s">
        <v>12</v>
      </c>
      <c r="N986" s="16" t="s">
        <v>13</v>
      </c>
      <c r="O986" s="16" t="s">
        <v>14</v>
      </c>
      <c r="P986" s="12">
        <f t="shared" si="77"/>
        <v>1</v>
      </c>
      <c r="Q986" s="12" cm="1">
        <f t="array" ref="Q986">SUMPRODUCT(($G$2:$G$2765=G986)*(P986&gt;$P$2:$P$2765))+1</f>
        <v>1</v>
      </c>
      <c r="R986" s="12" t="e">
        <f>(Q986*100000)+#REF!</f>
        <v>#REF!</v>
      </c>
      <c r="S986" t="e" cm="1">
        <f t="array" ref="S986">SUMPRODUCT(($G$2:$G$2765=G986)*(R986&gt;$R$2:$R$2765))+1</f>
        <v>#REF!</v>
      </c>
      <c r="T986" t="str">
        <f t="shared" si="78"/>
        <v xml:space="preserve">Kelso </v>
      </c>
      <c r="U986">
        <v>0</v>
      </c>
      <c r="V986" t="s">
        <v>17</v>
      </c>
      <c r="W986">
        <f t="shared" si="79"/>
        <v>2023</v>
      </c>
    </row>
    <row r="987" spans="1:23" x14ac:dyDescent="0.25">
      <c r="A987" s="10" t="str">
        <f>IF(YEAR(G987)=2024,#REF!,"")</f>
        <v/>
      </c>
      <c r="B987" s="10" t="str">
        <f>IF(YEAR(G987)=2025,#REF!,"")</f>
        <v/>
      </c>
      <c r="C987" s="10" t="str">
        <f t="shared" si="75"/>
        <v>Afternoon45227</v>
      </c>
      <c r="D987" s="5" t="str">
        <f>IF('by region'!$C$2="Any","Any",'Turf only'!V987)&amp;M987&amp;IF('by region'!$I$2="Any","Any",N987)&amp;G987</f>
        <v>AnyFlatAny45227</v>
      </c>
      <c r="E987" s="5" t="e">
        <f>IF(I987=#REF!,'Turf only'!G987,"")</f>
        <v>#REF!</v>
      </c>
      <c r="F987" s="5" t="e">
        <f t="shared" si="76"/>
        <v>#REF!</v>
      </c>
      <c r="G987" s="15">
        <v>45227</v>
      </c>
      <c r="H987" s="16" t="s">
        <v>37</v>
      </c>
      <c r="I987" s="16" t="s">
        <v>51</v>
      </c>
      <c r="J987" s="16" t="s">
        <v>9</v>
      </c>
      <c r="K987" s="14" t="s">
        <v>10</v>
      </c>
      <c r="L987" s="14" t="s">
        <v>19</v>
      </c>
      <c r="M987" s="16" t="s">
        <v>25</v>
      </c>
      <c r="N987" s="16" t="s">
        <v>13</v>
      </c>
      <c r="O987" s="16" t="s">
        <v>14</v>
      </c>
      <c r="P987" s="12">
        <f t="shared" si="77"/>
        <v>1</v>
      </c>
      <c r="Q987" s="12" cm="1">
        <f t="array" ref="Q987">SUMPRODUCT(($G$2:$G$2765=G987)*(P987&gt;$P$2:$P$2765))+1</f>
        <v>1</v>
      </c>
      <c r="R987" s="12" t="e">
        <f>(Q987*100000)+#REF!</f>
        <v>#REF!</v>
      </c>
      <c r="S987" t="e" cm="1">
        <f t="array" ref="S987">SUMPRODUCT(($G$2:$G$2765=G987)*(R987&gt;$R$2:$R$2765))+1</f>
        <v>#REF!</v>
      </c>
      <c r="T987" t="str">
        <f t="shared" si="78"/>
        <v xml:space="preserve">NEWBURY </v>
      </c>
      <c r="U987">
        <v>0</v>
      </c>
      <c r="V987" t="s">
        <v>17</v>
      </c>
      <c r="W987">
        <f t="shared" si="79"/>
        <v>2023</v>
      </c>
    </row>
    <row r="988" spans="1:23" x14ac:dyDescent="0.25">
      <c r="A988" s="10" t="str">
        <f>IF(YEAR(G988)=2024,#REF!,"")</f>
        <v/>
      </c>
      <c r="B988" s="10" t="str">
        <f>IF(YEAR(G988)=2025,#REF!,"")</f>
        <v/>
      </c>
      <c r="C988" s="10" t="str">
        <f t="shared" si="75"/>
        <v>Afternoon45228</v>
      </c>
      <c r="D988" s="5" t="str">
        <f>IF('by region'!$C$2="Any","Any",'Turf only'!V988)&amp;M988&amp;IF('by region'!$I$2="Any","Any",N988)&amp;G988</f>
        <v>AnyJumpAny45228</v>
      </c>
      <c r="E988" s="5" t="e">
        <f>IF(I988=#REF!,'Turf only'!G988,"")</f>
        <v>#REF!</v>
      </c>
      <c r="F988" s="5" t="e">
        <f t="shared" si="76"/>
        <v>#REF!</v>
      </c>
      <c r="G988" s="20">
        <v>45228</v>
      </c>
      <c r="H988" s="21" t="s">
        <v>40</v>
      </c>
      <c r="I988" s="21" t="s">
        <v>68</v>
      </c>
      <c r="J988" s="21" t="s">
        <v>9</v>
      </c>
      <c r="K988" s="22" t="s">
        <v>16</v>
      </c>
      <c r="L988" s="22" t="s">
        <v>11</v>
      </c>
      <c r="M988" s="21" t="s">
        <v>12</v>
      </c>
      <c r="N988" s="21" t="s">
        <v>13</v>
      </c>
      <c r="O988" s="21" t="s">
        <v>14</v>
      </c>
      <c r="P988" s="12">
        <f t="shared" si="77"/>
        <v>1</v>
      </c>
      <c r="Q988" s="12" cm="1">
        <f t="array" ref="Q988">SUMPRODUCT(($G$2:$G$2765=G988)*(P988&gt;$P$2:$P$2765))+1</f>
        <v>1</v>
      </c>
      <c r="R988" s="12" t="e">
        <f>(Q988*100000)+#REF!</f>
        <v>#REF!</v>
      </c>
      <c r="S988" t="e" cm="1">
        <f t="array" ref="S988">SUMPRODUCT(($G$2:$G$2765=G988)*(R988&gt;$R$2:$R$2765))+1</f>
        <v>#REF!</v>
      </c>
      <c r="T988" t="str">
        <f t="shared" si="78"/>
        <v xml:space="preserve">Aintree </v>
      </c>
      <c r="U988">
        <v>0</v>
      </c>
      <c r="V988" t="s">
        <v>19</v>
      </c>
      <c r="W988">
        <f t="shared" si="79"/>
        <v>2023</v>
      </c>
    </row>
    <row r="989" spans="1:23" x14ac:dyDescent="0.25">
      <c r="A989" s="10" t="str">
        <f>IF(YEAR(G989)=2024,#REF!,"")</f>
        <v/>
      </c>
      <c r="B989" s="10" t="str">
        <f>IF(YEAR(G989)=2025,#REF!,"")</f>
        <v/>
      </c>
      <c r="C989" s="10" t="str">
        <f t="shared" si="75"/>
        <v>Afternoon45228</v>
      </c>
      <c r="D989" s="5" t="str">
        <f>IF('by region'!$C$2="Any","Any",'Turf only'!V989)&amp;M989&amp;IF('by region'!$I$2="Any","Any",N989)&amp;G989</f>
        <v>AnyJumpAny45228</v>
      </c>
      <c r="E989" s="5" t="e">
        <f>IF(I989=#REF!,'Turf only'!G989,"")</f>
        <v>#REF!</v>
      </c>
      <c r="F989" s="5" t="e">
        <f t="shared" si="76"/>
        <v>#REF!</v>
      </c>
      <c r="G989" s="20">
        <v>45228</v>
      </c>
      <c r="H989" s="21" t="s">
        <v>40</v>
      </c>
      <c r="I989" s="21" t="s">
        <v>39</v>
      </c>
      <c r="J989" s="21" t="s">
        <v>9</v>
      </c>
      <c r="K989" s="22" t="s">
        <v>16</v>
      </c>
      <c r="L989" s="22" t="s">
        <v>19</v>
      </c>
      <c r="M989" s="21" t="s">
        <v>12</v>
      </c>
      <c r="N989" s="21" t="s">
        <v>13</v>
      </c>
      <c r="O989" s="21" t="s">
        <v>14</v>
      </c>
      <c r="P989" s="12">
        <f t="shared" si="77"/>
        <v>1</v>
      </c>
      <c r="Q989" s="12" cm="1">
        <f t="array" ref="Q989">SUMPRODUCT(($G$2:$G$2765=G989)*(P989&gt;$P$2:$P$2765))+1</f>
        <v>1</v>
      </c>
      <c r="R989" s="12" t="e">
        <f>(Q989*100000)+#REF!</f>
        <v>#REF!</v>
      </c>
      <c r="S989" t="e" cm="1">
        <f t="array" ref="S989">SUMPRODUCT(($G$2:$G$2765=G989)*(R989&gt;$R$2:$R$2765))+1</f>
        <v>#REF!</v>
      </c>
      <c r="T989" t="str">
        <f t="shared" si="78"/>
        <v xml:space="preserve">Wincanton </v>
      </c>
      <c r="U989">
        <v>0</v>
      </c>
      <c r="V989" t="s">
        <v>30</v>
      </c>
      <c r="W989">
        <f t="shared" si="79"/>
        <v>2023</v>
      </c>
    </row>
    <row r="990" spans="1:23" x14ac:dyDescent="0.25">
      <c r="A990" s="10" t="str">
        <f>IF(YEAR(G990)=2024,#REF!,"")</f>
        <v/>
      </c>
      <c r="B990" s="10" t="str">
        <f>IF(YEAR(G990)=2025,#REF!,"")</f>
        <v/>
      </c>
      <c r="C990" s="10" t="str">
        <f t="shared" si="75"/>
        <v>Afternoon45229</v>
      </c>
      <c r="D990" s="5" t="str">
        <f>IF('by region'!$C$2="Any","Any",'Turf only'!V990)&amp;M990&amp;IF('by region'!$I$2="Any","Any",N990)&amp;G990</f>
        <v>AnyJumpAny45229</v>
      </c>
      <c r="E990" s="5" t="e">
        <f>IF(I990=#REF!,'Turf only'!G990,"")</f>
        <v>#REF!</v>
      </c>
      <c r="F990" s="5" t="e">
        <f t="shared" si="76"/>
        <v>#REF!</v>
      </c>
      <c r="G990" s="15">
        <v>45229</v>
      </c>
      <c r="H990" s="16" t="s">
        <v>42</v>
      </c>
      <c r="I990" s="16" t="s">
        <v>45</v>
      </c>
      <c r="J990" s="16" t="s">
        <v>9</v>
      </c>
      <c r="K990" s="14" t="s">
        <v>16</v>
      </c>
      <c r="L990" s="14" t="s">
        <v>17</v>
      </c>
      <c r="M990" s="16" t="s">
        <v>12</v>
      </c>
      <c r="N990" s="16" t="s">
        <v>13</v>
      </c>
      <c r="O990" s="16" t="s">
        <v>14</v>
      </c>
      <c r="P990" s="12">
        <f t="shared" si="77"/>
        <v>1</v>
      </c>
      <c r="Q990" s="12" cm="1">
        <f t="array" ref="Q990">SUMPRODUCT(($G$2:$G$2765=G990)*(P990&gt;$P$2:$P$2765))+1</f>
        <v>1</v>
      </c>
      <c r="R990" s="12" t="e">
        <f>(Q990*100000)+#REF!</f>
        <v>#REF!</v>
      </c>
      <c r="S990" t="e" cm="1">
        <f t="array" ref="S990">SUMPRODUCT(($G$2:$G$2765=G990)*(R990&gt;$R$2:$R$2765))+1</f>
        <v>#REF!</v>
      </c>
      <c r="T990" t="str">
        <f t="shared" si="78"/>
        <v xml:space="preserve">Huntingdon </v>
      </c>
      <c r="U990">
        <v>0</v>
      </c>
      <c r="V990" t="s">
        <v>17</v>
      </c>
      <c r="W990">
        <f t="shared" si="79"/>
        <v>2023</v>
      </c>
    </row>
    <row r="991" spans="1:23" x14ac:dyDescent="0.25">
      <c r="A991" s="10" t="str">
        <f>IF(YEAR(G991)=2024,#REF!,"")</f>
        <v/>
      </c>
      <c r="B991" s="10" t="str">
        <f>IF(YEAR(G991)=2025,#REF!,"")</f>
        <v/>
      </c>
      <c r="C991" s="10" t="str">
        <f t="shared" si="75"/>
        <v>Afternoon45229</v>
      </c>
      <c r="D991" s="5" t="str">
        <f>IF('by region'!$C$2="Any","Any",'Turf only'!V991)&amp;M991&amp;IF('by region'!$I$2="Any","Any",N991)&amp;G991</f>
        <v>AnyFlatAny45229</v>
      </c>
      <c r="E991" s="5" t="e">
        <f>IF(I991=#REF!,'Turf only'!G991,"")</f>
        <v>#REF!</v>
      </c>
      <c r="F991" s="5" t="e">
        <f t="shared" si="76"/>
        <v>#REF!</v>
      </c>
      <c r="G991" s="15">
        <v>45229</v>
      </c>
      <c r="H991" s="16" t="s">
        <v>42</v>
      </c>
      <c r="I991" s="16" t="s">
        <v>44</v>
      </c>
      <c r="J991" s="16" t="s">
        <v>9</v>
      </c>
      <c r="K991" s="14" t="s">
        <v>10</v>
      </c>
      <c r="L991" s="14" t="s">
        <v>17</v>
      </c>
      <c r="M991" s="16" t="s">
        <v>25</v>
      </c>
      <c r="N991" s="16" t="s">
        <v>13</v>
      </c>
      <c r="O991" s="16" t="s">
        <v>14</v>
      </c>
      <c r="P991" s="12">
        <f t="shared" si="77"/>
        <v>1</v>
      </c>
      <c r="Q991" s="12" cm="1">
        <f t="array" ref="Q991">SUMPRODUCT(($G$2:$G$2765=G991)*(P991&gt;$P$2:$P$2765))+1</f>
        <v>1</v>
      </c>
      <c r="R991" s="12" t="e">
        <f>(Q991*100000)+#REF!</f>
        <v>#REF!</v>
      </c>
      <c r="S991" t="e" cm="1">
        <f t="array" ref="S991">SUMPRODUCT(($G$2:$G$2765=G991)*(R991&gt;$R$2:$R$2765))+1</f>
        <v>#REF!</v>
      </c>
      <c r="T991" t="str">
        <f t="shared" si="78"/>
        <v xml:space="preserve">LEICESTER </v>
      </c>
      <c r="U991">
        <v>0</v>
      </c>
      <c r="V991" t="s">
        <v>19</v>
      </c>
      <c r="W991">
        <f t="shared" si="79"/>
        <v>2023</v>
      </c>
    </row>
    <row r="992" spans="1:23" x14ac:dyDescent="0.25">
      <c r="A992" s="10" t="str">
        <f>IF(YEAR(G992)=2024,#REF!,"")</f>
        <v/>
      </c>
      <c r="B992" s="10" t="str">
        <f>IF(YEAR(G992)=2025,#REF!,"")</f>
        <v/>
      </c>
      <c r="C992" s="10" t="str">
        <f t="shared" si="75"/>
        <v>Afternoon45229</v>
      </c>
      <c r="D992" s="5" t="str">
        <f>IF('by region'!$C$2="Any","Any",'Turf only'!V992)&amp;M992&amp;IF('by region'!$I$2="Any","Any",N992)&amp;G992</f>
        <v>AnyFlatAny45229</v>
      </c>
      <c r="E992" s="5" t="e">
        <f>IF(I992=#REF!,'Turf only'!G992,"")</f>
        <v>#REF!</v>
      </c>
      <c r="F992" s="5" t="e">
        <f t="shared" si="76"/>
        <v>#REF!</v>
      </c>
      <c r="G992" s="15">
        <v>45229</v>
      </c>
      <c r="H992" s="16" t="s">
        <v>42</v>
      </c>
      <c r="I992" s="16" t="s">
        <v>69</v>
      </c>
      <c r="J992" s="16" t="s">
        <v>9</v>
      </c>
      <c r="K992" s="14" t="s">
        <v>10</v>
      </c>
      <c r="L992" s="14" t="s">
        <v>11</v>
      </c>
      <c r="M992" s="16" t="s">
        <v>25</v>
      </c>
      <c r="N992" s="16" t="s">
        <v>13</v>
      </c>
      <c r="O992" s="16" t="s">
        <v>14</v>
      </c>
      <c r="P992" s="12">
        <f t="shared" si="77"/>
        <v>1</v>
      </c>
      <c r="Q992" s="12" cm="1">
        <f t="array" ref="Q992">SUMPRODUCT(($G$2:$G$2765=G992)*(P992&gt;$P$2:$P$2765))+1</f>
        <v>1</v>
      </c>
      <c r="R992" s="12" t="e">
        <f>(Q992*100000)+#REF!</f>
        <v>#REF!</v>
      </c>
      <c r="S992" t="e" cm="1">
        <f t="array" ref="S992">SUMPRODUCT(($G$2:$G$2765=G992)*(R992&gt;$R$2:$R$2765))+1</f>
        <v>#REF!</v>
      </c>
      <c r="T992" t="str">
        <f t="shared" si="78"/>
        <v xml:space="preserve">REDCAR </v>
      </c>
      <c r="U992">
        <v>0</v>
      </c>
      <c r="V992" t="s">
        <v>17</v>
      </c>
      <c r="W992">
        <f t="shared" si="79"/>
        <v>2023</v>
      </c>
    </row>
    <row r="993" spans="1:23" x14ac:dyDescent="0.25">
      <c r="A993" s="10" t="str">
        <f>IF(YEAR(G993)=2024,#REF!,"")</f>
        <v/>
      </c>
      <c r="B993" s="10" t="str">
        <f>IF(YEAR(G993)=2025,#REF!,"")</f>
        <v/>
      </c>
      <c r="C993" s="10" t="str">
        <f t="shared" si="75"/>
        <v>Afternoon45230</v>
      </c>
      <c r="D993" s="5" t="str">
        <f>IF('by region'!$C$2="Any","Any",'Turf only'!V993)&amp;M993&amp;IF('by region'!$I$2="Any","Any",N993)&amp;G993</f>
        <v>AnyJumpAny45230</v>
      </c>
      <c r="E993" s="5" t="e">
        <f>IF(I993=#REF!,'Turf only'!G993,"")</f>
        <v>#REF!</v>
      </c>
      <c r="F993" s="5" t="e">
        <f t="shared" si="76"/>
        <v>#REF!</v>
      </c>
      <c r="G993" s="15">
        <v>45230</v>
      </c>
      <c r="H993" s="16" t="s">
        <v>7</v>
      </c>
      <c r="I993" s="16" t="s">
        <v>64</v>
      </c>
      <c r="J993" s="16" t="s">
        <v>9</v>
      </c>
      <c r="K993" s="14" t="s">
        <v>10</v>
      </c>
      <c r="L993" s="14" t="s">
        <v>17</v>
      </c>
      <c r="M993" s="16" t="s">
        <v>12</v>
      </c>
      <c r="N993" s="16" t="s">
        <v>13</v>
      </c>
      <c r="O993" s="16" t="s">
        <v>14</v>
      </c>
      <c r="P993" s="12">
        <f t="shared" si="77"/>
        <v>1</v>
      </c>
      <c r="Q993" s="12" cm="1">
        <f t="array" ref="Q993">SUMPRODUCT(($G$2:$G$2765=G993)*(P993&gt;$P$2:$P$2765))+1</f>
        <v>1</v>
      </c>
      <c r="R993" s="12" t="e">
        <f>(Q993*100000)+#REF!</f>
        <v>#REF!</v>
      </c>
      <c r="S993" t="e" cm="1">
        <f t="array" ref="S993">SUMPRODUCT(($G$2:$G$2765=G993)*(R993&gt;$R$2:$R$2765))+1</f>
        <v>#REF!</v>
      </c>
      <c r="T993" t="str">
        <f t="shared" si="78"/>
        <v xml:space="preserve">Bangor-On-Dee </v>
      </c>
      <c r="U993">
        <v>0</v>
      </c>
      <c r="V993" t="s">
        <v>17</v>
      </c>
      <c r="W993">
        <f t="shared" si="79"/>
        <v>2023</v>
      </c>
    </row>
    <row r="994" spans="1:23" x14ac:dyDescent="0.25">
      <c r="A994" s="10" t="str">
        <f>IF(YEAR(G994)=2024,#REF!,"")</f>
        <v/>
      </c>
      <c r="B994" s="10" t="str">
        <f>IF(YEAR(G994)=2025,#REF!,"")</f>
        <v/>
      </c>
      <c r="C994" s="10" t="str">
        <f t="shared" si="75"/>
        <v>Afternoon45230</v>
      </c>
      <c r="D994" s="5" t="str">
        <f>IF('by region'!$C$2="Any","Any",'Turf only'!V994)&amp;M994&amp;IF('by region'!$I$2="Any","Any",N994)&amp;G994</f>
        <v>AnyFlatAny45230</v>
      </c>
      <c r="E994" s="5" t="e">
        <f>IF(I994=#REF!,'Turf only'!G994,"")</f>
        <v>#REF!</v>
      </c>
      <c r="F994" s="5" t="e">
        <f t="shared" si="76"/>
        <v>#REF!</v>
      </c>
      <c r="G994" s="15">
        <v>45230</v>
      </c>
      <c r="H994" s="16" t="s">
        <v>7</v>
      </c>
      <c r="I994" s="16" t="s">
        <v>8</v>
      </c>
      <c r="J994" s="16" t="s">
        <v>9</v>
      </c>
      <c r="K994" s="14" t="s">
        <v>10</v>
      </c>
      <c r="L994" s="14" t="s">
        <v>11</v>
      </c>
      <c r="M994" s="16" t="s">
        <v>25</v>
      </c>
      <c r="N994" s="16" t="s">
        <v>13</v>
      </c>
      <c r="O994" s="16" t="s">
        <v>14</v>
      </c>
      <c r="P994" s="12">
        <f t="shared" si="77"/>
        <v>1</v>
      </c>
      <c r="Q994" s="12" cm="1">
        <f t="array" ref="Q994">SUMPRODUCT(($G$2:$G$2765=G994)*(P994&gt;$P$2:$P$2765))+1</f>
        <v>1</v>
      </c>
      <c r="R994" s="12" t="e">
        <f>(Q994*100000)+#REF!</f>
        <v>#REF!</v>
      </c>
      <c r="S994" t="e" cm="1">
        <f t="array" ref="S994">SUMPRODUCT(($G$2:$G$2765=G994)*(R994&gt;$R$2:$R$2765))+1</f>
        <v>#REF!</v>
      </c>
      <c r="T994" t="str">
        <f t="shared" si="78"/>
        <v xml:space="preserve">CATTERICK BRIDGE </v>
      </c>
      <c r="U994">
        <v>0</v>
      </c>
      <c r="V994" t="s">
        <v>19</v>
      </c>
      <c r="W994">
        <f t="shared" si="79"/>
        <v>2023</v>
      </c>
    </row>
    <row r="995" spans="1:23" x14ac:dyDescent="0.25">
      <c r="A995" s="10" t="str">
        <f>IF(YEAR(G995)=2024,#REF!,"")</f>
        <v/>
      </c>
      <c r="B995" s="10" t="str">
        <f>IF(YEAR(G995)=2025,#REF!,"")</f>
        <v/>
      </c>
      <c r="C995" s="10" t="str">
        <f t="shared" si="75"/>
        <v>Afternoon45230</v>
      </c>
      <c r="D995" s="5" t="str">
        <f>IF('by region'!$C$2="Any","Any",'Turf only'!V995)&amp;M995&amp;IF('by region'!$I$2="Any","Any",N995)&amp;G995</f>
        <v>AnyJumpAny45230</v>
      </c>
      <c r="E995" s="5" t="e">
        <f>IF(I995=#REF!,'Turf only'!G995,"")</f>
        <v>#REF!</v>
      </c>
      <c r="F995" s="5" t="e">
        <f t="shared" si="76"/>
        <v>#REF!</v>
      </c>
      <c r="G995" s="15">
        <v>45230</v>
      </c>
      <c r="H995" s="16" t="s">
        <v>7</v>
      </c>
      <c r="I995" s="16" t="s">
        <v>54</v>
      </c>
      <c r="J995" s="16" t="s">
        <v>9</v>
      </c>
      <c r="K995" s="14" t="s">
        <v>24</v>
      </c>
      <c r="L995" s="14" t="s">
        <v>19</v>
      </c>
      <c r="M995" s="16" t="s">
        <v>12</v>
      </c>
      <c r="N995" s="16" t="s">
        <v>13</v>
      </c>
      <c r="O995" s="16" t="s">
        <v>14</v>
      </c>
      <c r="P995" s="12">
        <f t="shared" si="77"/>
        <v>1</v>
      </c>
      <c r="Q995" s="12" cm="1">
        <f t="array" ref="Q995">SUMPRODUCT(($G$2:$G$2765=G995)*(P995&gt;$P$2:$P$2765))+1</f>
        <v>1</v>
      </c>
      <c r="R995" s="12" t="e">
        <f>(Q995*100000)+#REF!</f>
        <v>#REF!</v>
      </c>
      <c r="S995" t="e" cm="1">
        <f t="array" ref="S995">SUMPRODUCT(($G$2:$G$2765=G995)*(R995&gt;$R$2:$R$2765))+1</f>
        <v>#REF!</v>
      </c>
      <c r="T995" t="str">
        <f t="shared" si="78"/>
        <v xml:space="preserve">Chepstow </v>
      </c>
      <c r="U995">
        <v>0</v>
      </c>
      <c r="V995" t="s">
        <v>17</v>
      </c>
      <c r="W995">
        <f t="shared" si="79"/>
        <v>2023</v>
      </c>
    </row>
    <row r="996" spans="1:23" x14ac:dyDescent="0.25">
      <c r="A996" s="10" t="str">
        <f>IF(YEAR(G996)=2024,#REF!,"")</f>
        <v/>
      </c>
      <c r="B996" s="10" t="str">
        <f>IF(YEAR(G996)=2025,#REF!,"")</f>
        <v/>
      </c>
      <c r="C996" s="10" t="str">
        <f t="shared" si="75"/>
        <v>Afternoon45231</v>
      </c>
      <c r="D996" s="5" t="str">
        <f>IF('by region'!$C$2="Any","Any",'Turf only'!V996)&amp;M996&amp;IF('by region'!$I$2="Any","Any",N996)&amp;G996</f>
        <v>AnyJumpAny45231</v>
      </c>
      <c r="E996" s="5" t="e">
        <f>IF(I996=#REF!,'Turf only'!G996,"")</f>
        <v>#REF!</v>
      </c>
      <c r="F996" s="5" t="e">
        <f t="shared" si="76"/>
        <v>#REF!</v>
      </c>
      <c r="G996" s="15">
        <v>45231</v>
      </c>
      <c r="H996" s="16" t="s">
        <v>27</v>
      </c>
      <c r="I996" s="16" t="s">
        <v>20</v>
      </c>
      <c r="J996" s="16" t="s">
        <v>9</v>
      </c>
      <c r="K996" s="14" t="s">
        <v>10</v>
      </c>
      <c r="L996" s="14" t="s">
        <v>17</v>
      </c>
      <c r="M996" s="16" t="s">
        <v>12</v>
      </c>
      <c r="N996" s="16" t="s">
        <v>13</v>
      </c>
      <c r="O996" s="16" t="s">
        <v>21</v>
      </c>
      <c r="P996" s="12">
        <f t="shared" si="77"/>
        <v>1</v>
      </c>
      <c r="Q996" s="12" cm="1">
        <f t="array" ref="Q996">SUMPRODUCT(($G$2:$G$2765=G996)*(P996&gt;$P$2:$P$2765))+1</f>
        <v>1</v>
      </c>
      <c r="R996" s="12" t="e">
        <f>(Q996*100000)+#REF!</f>
        <v>#REF!</v>
      </c>
      <c r="S996" t="e" cm="1">
        <f t="array" ref="S996">SUMPRODUCT(($G$2:$G$2765=G996)*(R996&gt;$R$2:$R$2765))+1</f>
        <v>#REF!</v>
      </c>
      <c r="T996" t="str">
        <f t="shared" si="78"/>
        <v xml:space="preserve">Fakenham </v>
      </c>
      <c r="U996">
        <v>0</v>
      </c>
      <c r="V996" t="s">
        <v>19</v>
      </c>
      <c r="W996">
        <f t="shared" si="79"/>
        <v>2023</v>
      </c>
    </row>
    <row r="997" spans="1:23" x14ac:dyDescent="0.25">
      <c r="A997" s="10" t="str">
        <f>IF(YEAR(G997)=2024,#REF!,"")</f>
        <v/>
      </c>
      <c r="B997" s="10" t="str">
        <f>IF(YEAR(G997)=2025,#REF!,"")</f>
        <v/>
      </c>
      <c r="C997" s="10" t="str">
        <f t="shared" si="75"/>
        <v>Afternoon45231</v>
      </c>
      <c r="D997" s="5" t="str">
        <f>IF('by region'!$C$2="Any","Any",'Turf only'!V997)&amp;M997&amp;IF('by region'!$I$2="Any","Any",N997)&amp;G997</f>
        <v>AnyJumpAny45231</v>
      </c>
      <c r="E997" s="5" t="e">
        <f>IF(I997=#REF!,'Turf only'!G997,"")</f>
        <v>#REF!</v>
      </c>
      <c r="F997" s="5" t="e">
        <f t="shared" si="76"/>
        <v>#REF!</v>
      </c>
      <c r="G997" s="15">
        <v>45231</v>
      </c>
      <c r="H997" s="16" t="s">
        <v>27</v>
      </c>
      <c r="I997" s="16" t="s">
        <v>36</v>
      </c>
      <c r="J997" s="16" t="s">
        <v>9</v>
      </c>
      <c r="K997" s="14" t="s">
        <v>24</v>
      </c>
      <c r="L997" s="14" t="s">
        <v>19</v>
      </c>
      <c r="M997" s="16" t="s">
        <v>12</v>
      </c>
      <c r="N997" s="16" t="s">
        <v>13</v>
      </c>
      <c r="O997" s="16" t="s">
        <v>21</v>
      </c>
      <c r="P997" s="12">
        <f t="shared" si="77"/>
        <v>1</v>
      </c>
      <c r="Q997" s="12" cm="1">
        <f t="array" ref="Q997">SUMPRODUCT(($G$2:$G$2765=G997)*(P997&gt;$P$2:$P$2765))+1</f>
        <v>1</v>
      </c>
      <c r="R997" s="12" t="e">
        <f>(Q997*100000)+#REF!</f>
        <v>#REF!</v>
      </c>
      <c r="S997" t="e" cm="1">
        <f t="array" ref="S997">SUMPRODUCT(($G$2:$G$2765=G997)*(R997&gt;$R$2:$R$2765))+1</f>
        <v>#REF!</v>
      </c>
      <c r="T997" t="str">
        <f t="shared" si="78"/>
        <v xml:space="preserve">Lingfield Park </v>
      </c>
      <c r="U997">
        <v>0</v>
      </c>
      <c r="V997" t="s">
        <v>11</v>
      </c>
      <c r="W997">
        <f t="shared" si="79"/>
        <v>2023</v>
      </c>
    </row>
    <row r="998" spans="1:23" x14ac:dyDescent="0.25">
      <c r="A998" s="10" t="str">
        <f>IF(YEAR(G998)=2024,#REF!,"")</f>
        <v/>
      </c>
      <c r="B998" s="10" t="str">
        <f>IF(YEAR(G998)=2025,#REF!,"")</f>
        <v/>
      </c>
      <c r="C998" s="10" t="str">
        <f t="shared" si="75"/>
        <v>Afternoon45231</v>
      </c>
      <c r="D998" s="5" t="str">
        <f>IF('by region'!$C$2="Any","Any",'Turf only'!V998)&amp;M998&amp;IF('by region'!$I$2="Any","Any",N998)&amp;G998</f>
        <v>AnyFlatAny45231</v>
      </c>
      <c r="E998" s="5" t="e">
        <f>IF(I998=#REF!,'Turf only'!G998,"")</f>
        <v>#REF!</v>
      </c>
      <c r="F998" s="5" t="e">
        <f t="shared" si="76"/>
        <v>#REF!</v>
      </c>
      <c r="G998" s="15">
        <v>45231</v>
      </c>
      <c r="H998" s="16" t="s">
        <v>27</v>
      </c>
      <c r="I998" s="16" t="s">
        <v>72</v>
      </c>
      <c r="J998" s="16" t="s">
        <v>9</v>
      </c>
      <c r="K998" s="14" t="s">
        <v>16</v>
      </c>
      <c r="L998" s="14" t="s">
        <v>17</v>
      </c>
      <c r="M998" s="16" t="s">
        <v>25</v>
      </c>
      <c r="N998" s="16" t="s">
        <v>13</v>
      </c>
      <c r="O998" s="16" t="s">
        <v>14</v>
      </c>
      <c r="P998" s="12">
        <f t="shared" si="77"/>
        <v>1</v>
      </c>
      <c r="Q998" s="12" cm="1">
        <f t="array" ref="Q998">SUMPRODUCT(($G$2:$G$2765=G998)*(P998&gt;$P$2:$P$2765))+1</f>
        <v>1</v>
      </c>
      <c r="R998" s="12" t="e">
        <f>(Q998*100000)+#REF!</f>
        <v>#REF!</v>
      </c>
      <c r="S998" t="e" cm="1">
        <f t="array" ref="S998">SUMPRODUCT(($G$2:$G$2765=G998)*(R998&gt;$R$2:$R$2765))+1</f>
        <v>#REF!</v>
      </c>
      <c r="T998" t="str">
        <f t="shared" si="78"/>
        <v xml:space="preserve">NOTTINGHAM </v>
      </c>
      <c r="U998">
        <v>0</v>
      </c>
      <c r="V998" t="s">
        <v>17</v>
      </c>
      <c r="W998">
        <f t="shared" si="79"/>
        <v>2023</v>
      </c>
    </row>
    <row r="999" spans="1:23" x14ac:dyDescent="0.25">
      <c r="A999" s="10" t="str">
        <f>IF(YEAR(G999)=2024,#REF!,"")</f>
        <v/>
      </c>
      <c r="B999" s="10" t="str">
        <f>IF(YEAR(G999)=2025,#REF!,"")</f>
        <v/>
      </c>
      <c r="C999" s="10" t="str">
        <f t="shared" si="75"/>
        <v>Afternoon45232</v>
      </c>
      <c r="D999" s="5" t="str">
        <f>IF('by region'!$C$2="Any","Any",'Turf only'!V999)&amp;M999&amp;IF('by region'!$I$2="Any","Any",N999)&amp;G999</f>
        <v>AnyJumpAny45232</v>
      </c>
      <c r="E999" s="5" t="e">
        <f>IF(I999=#REF!,'Turf only'!G999,"")</f>
        <v>#REF!</v>
      </c>
      <c r="F999" s="5" t="e">
        <f t="shared" si="76"/>
        <v>#REF!</v>
      </c>
      <c r="G999" s="15">
        <v>45232</v>
      </c>
      <c r="H999" s="16" t="s">
        <v>34</v>
      </c>
      <c r="I999" s="16" t="s">
        <v>66</v>
      </c>
      <c r="J999" s="16" t="s">
        <v>9</v>
      </c>
      <c r="K999" s="14" t="s">
        <v>10</v>
      </c>
      <c r="L999" s="14" t="s">
        <v>17</v>
      </c>
      <c r="M999" s="16" t="s">
        <v>12</v>
      </c>
      <c r="N999" s="16" t="s">
        <v>13</v>
      </c>
      <c r="O999" s="16" t="s">
        <v>14</v>
      </c>
      <c r="P999" s="12">
        <f t="shared" si="77"/>
        <v>1</v>
      </c>
      <c r="Q999" s="12" cm="1">
        <f t="array" ref="Q999">SUMPRODUCT(($G$2:$G$2765=G999)*(P999&gt;$P$2:$P$2765))+1</f>
        <v>1</v>
      </c>
      <c r="R999" s="12" t="e">
        <f>(Q999*100000)+#REF!</f>
        <v>#REF!</v>
      </c>
      <c r="S999" t="e" cm="1">
        <f t="array" ref="S999">SUMPRODUCT(($G$2:$G$2765=G999)*(R999&gt;$R$2:$R$2765))+1</f>
        <v>#REF!</v>
      </c>
      <c r="T999" t="str">
        <f t="shared" si="78"/>
        <v xml:space="preserve">Stratford-On-Avon </v>
      </c>
      <c r="U999">
        <v>0</v>
      </c>
      <c r="V999" t="s">
        <v>17</v>
      </c>
      <c r="W999">
        <f t="shared" si="79"/>
        <v>2023</v>
      </c>
    </row>
    <row r="1000" spans="1:23" x14ac:dyDescent="0.25">
      <c r="A1000" s="10" t="str">
        <f>IF(YEAR(G1000)=2024,#REF!,"")</f>
        <v/>
      </c>
      <c r="B1000" s="10" t="str">
        <f>IF(YEAR(G1000)=2025,#REF!,"")</f>
        <v/>
      </c>
      <c r="C1000" s="10" t="str">
        <f t="shared" si="75"/>
        <v>Afternoon45232</v>
      </c>
      <c r="D1000" s="5" t="str">
        <f>IF('by region'!$C$2="Any","Any",'Turf only'!V1000)&amp;M1000&amp;IF('by region'!$I$2="Any","Any",N1000)&amp;G1000</f>
        <v>AnyJumpAny45232</v>
      </c>
      <c r="E1000" s="5" t="e">
        <f>IF(I1000=#REF!,'Turf only'!G1000,"")</f>
        <v>#REF!</v>
      </c>
      <c r="F1000" s="5" t="e">
        <f t="shared" si="76"/>
        <v>#REF!</v>
      </c>
      <c r="G1000" s="15">
        <v>45232</v>
      </c>
      <c r="H1000" s="16" t="s">
        <v>34</v>
      </c>
      <c r="I1000" s="16" t="s">
        <v>91</v>
      </c>
      <c r="J1000" s="16" t="s">
        <v>9</v>
      </c>
      <c r="K1000" s="14" t="s">
        <v>24</v>
      </c>
      <c r="L1000" s="14" t="s">
        <v>17</v>
      </c>
      <c r="M1000" s="16" t="s">
        <v>12</v>
      </c>
      <c r="N1000" s="16" t="s">
        <v>13</v>
      </c>
      <c r="O1000" s="16" t="s">
        <v>14</v>
      </c>
      <c r="P1000" s="12">
        <f t="shared" si="77"/>
        <v>1</v>
      </c>
      <c r="Q1000" s="12" cm="1">
        <f t="array" ref="Q1000">SUMPRODUCT(($G$2:$G$2765=G1000)*(P1000&gt;$P$2:$P$2765))+1</f>
        <v>1</v>
      </c>
      <c r="R1000" s="12" t="e">
        <f>(Q1000*100000)+#REF!</f>
        <v>#REF!</v>
      </c>
      <c r="S1000" t="e" cm="1">
        <f t="array" ref="S1000">SUMPRODUCT(($G$2:$G$2765=G1000)*(R1000&gt;$R$2:$R$2765))+1</f>
        <v>#REF!</v>
      </c>
      <c r="T1000" t="str">
        <f t="shared" si="78"/>
        <v xml:space="preserve">Worcester </v>
      </c>
      <c r="U1000">
        <v>0</v>
      </c>
      <c r="V1000" t="s">
        <v>17</v>
      </c>
      <c r="W1000">
        <f t="shared" si="79"/>
        <v>2023</v>
      </c>
    </row>
    <row r="1001" spans="1:23" x14ac:dyDescent="0.25">
      <c r="A1001" s="10" t="str">
        <f>IF(YEAR(G1001)=2024,#REF!,"")</f>
        <v/>
      </c>
      <c r="B1001" s="10" t="str">
        <f>IF(YEAR(G1001)=2025,#REF!,"")</f>
        <v/>
      </c>
      <c r="C1001" s="10" t="str">
        <f t="shared" si="75"/>
        <v>Afternoon45233</v>
      </c>
      <c r="D1001" s="5" t="str">
        <f>IF('by region'!$C$2="Any","Any",'Turf only'!V1001)&amp;M1001&amp;IF('by region'!$I$2="Any","Any",N1001)&amp;G1001</f>
        <v>AnyFlatAny45233</v>
      </c>
      <c r="E1001" s="5" t="e">
        <f>IF(I1001=#REF!,'Turf only'!G1001,"")</f>
        <v>#REF!</v>
      </c>
      <c r="F1001" s="5" t="e">
        <f t="shared" si="76"/>
        <v>#REF!</v>
      </c>
      <c r="G1001" s="20">
        <v>45233</v>
      </c>
      <c r="H1001" s="21" t="s">
        <v>35</v>
      </c>
      <c r="I1001" s="21" t="s">
        <v>76</v>
      </c>
      <c r="J1001" s="21" t="s">
        <v>9</v>
      </c>
      <c r="K1001" s="22" t="s">
        <v>16</v>
      </c>
      <c r="L1001" s="22" t="s">
        <v>17</v>
      </c>
      <c r="M1001" s="21" t="s">
        <v>25</v>
      </c>
      <c r="N1001" s="21" t="s">
        <v>13</v>
      </c>
      <c r="O1001" s="21" t="s">
        <v>14</v>
      </c>
      <c r="P1001" s="12">
        <f t="shared" si="77"/>
        <v>1</v>
      </c>
      <c r="Q1001" s="12" cm="1">
        <f t="array" ref="Q1001">SUMPRODUCT(($G$2:$G$2765=G1001)*(P1001&gt;$P$2:$P$2765))+1</f>
        <v>1</v>
      </c>
      <c r="R1001" s="12" t="e">
        <f>(Q1001*100000)+#REF!</f>
        <v>#REF!</v>
      </c>
      <c r="S1001" t="e" cm="1">
        <f t="array" ref="S1001">SUMPRODUCT(($G$2:$G$2765=G1001)*(R1001&gt;$R$2:$R$2765))+1</f>
        <v>#REF!</v>
      </c>
      <c r="T1001" t="str">
        <f t="shared" si="78"/>
        <v xml:space="preserve">NEWMARKET </v>
      </c>
      <c r="U1001">
        <v>0</v>
      </c>
      <c r="V1001" t="s">
        <v>11</v>
      </c>
      <c r="W1001">
        <f t="shared" si="79"/>
        <v>2023</v>
      </c>
    </row>
    <row r="1002" spans="1:23" x14ac:dyDescent="0.25">
      <c r="A1002" s="10" t="str">
        <f>IF(YEAR(G1002)=2024,#REF!,"")</f>
        <v/>
      </c>
      <c r="B1002" s="10" t="str">
        <f>IF(YEAR(G1002)=2025,#REF!,"")</f>
        <v/>
      </c>
      <c r="C1002" s="10" t="str">
        <f t="shared" si="75"/>
        <v>Afternoon45233</v>
      </c>
      <c r="D1002" s="5" t="str">
        <f>IF('by region'!$C$2="Any","Any",'Turf only'!V1002)&amp;M1002&amp;IF('by region'!$I$2="Any","Any",N1002)&amp;G1002</f>
        <v>AnyJumpAny45233</v>
      </c>
      <c r="E1002" s="5" t="e">
        <f>IF(I1002=#REF!,'Turf only'!G1002,"")</f>
        <v>#REF!</v>
      </c>
      <c r="F1002" s="5" t="e">
        <f t="shared" si="76"/>
        <v>#REF!</v>
      </c>
      <c r="G1002" s="15">
        <v>45233</v>
      </c>
      <c r="H1002" s="16" t="s">
        <v>35</v>
      </c>
      <c r="I1002" s="16" t="s">
        <v>60</v>
      </c>
      <c r="J1002" s="16" t="s">
        <v>9</v>
      </c>
      <c r="K1002" s="14" t="s">
        <v>24</v>
      </c>
      <c r="L1002" s="14" t="s">
        <v>17</v>
      </c>
      <c r="M1002" s="16" t="s">
        <v>12</v>
      </c>
      <c r="N1002" s="16" t="s">
        <v>13</v>
      </c>
      <c r="O1002" s="16" t="s">
        <v>14</v>
      </c>
      <c r="P1002" s="12">
        <f t="shared" si="77"/>
        <v>1</v>
      </c>
      <c r="Q1002" s="12" cm="1">
        <f t="array" ref="Q1002">SUMPRODUCT(($G$2:$G$2765=G1002)*(P1002&gt;$P$2:$P$2765))+1</f>
        <v>1</v>
      </c>
      <c r="R1002" s="12" t="e">
        <f>(Q1002*100000)+#REF!</f>
        <v>#REF!</v>
      </c>
      <c r="S1002" t="e" cm="1">
        <f t="array" ref="S1002">SUMPRODUCT(($G$2:$G$2765=G1002)*(R1002&gt;$R$2:$R$2765))+1</f>
        <v>#REF!</v>
      </c>
      <c r="T1002" t="str">
        <f t="shared" si="78"/>
        <v xml:space="preserve">Uttoxeter </v>
      </c>
      <c r="U1002">
        <v>0</v>
      </c>
      <c r="V1002" t="s">
        <v>19</v>
      </c>
      <c r="W1002">
        <f t="shared" si="79"/>
        <v>2023</v>
      </c>
    </row>
    <row r="1003" spans="1:23" x14ac:dyDescent="0.25">
      <c r="A1003" s="10" t="str">
        <f>IF(YEAR(G1003)=2024,#REF!,"")</f>
        <v/>
      </c>
      <c r="B1003" s="10" t="str">
        <f>IF(YEAR(G1003)=2025,#REF!,"")</f>
        <v/>
      </c>
      <c r="C1003" s="10" t="str">
        <f t="shared" si="75"/>
        <v>Afternoon45233</v>
      </c>
      <c r="D1003" s="5" t="str">
        <f>IF('by region'!$C$2="Any","Any",'Turf only'!V1003)&amp;M1003&amp;IF('by region'!$I$2="Any","Any",N1003)&amp;G1003</f>
        <v>AnyJumpAny45233</v>
      </c>
      <c r="E1003" s="5" t="e">
        <f>IF(I1003=#REF!,'Turf only'!G1003,"")</f>
        <v>#REF!</v>
      </c>
      <c r="F1003" s="5" t="e">
        <f t="shared" si="76"/>
        <v>#REF!</v>
      </c>
      <c r="G1003" s="15">
        <v>45233</v>
      </c>
      <c r="H1003" s="16" t="s">
        <v>35</v>
      </c>
      <c r="I1003" s="16" t="s">
        <v>49</v>
      </c>
      <c r="J1003" s="16" t="s">
        <v>9</v>
      </c>
      <c r="K1003" s="14" t="s">
        <v>10</v>
      </c>
      <c r="L1003" s="14" t="s">
        <v>11</v>
      </c>
      <c r="M1003" s="16" t="s">
        <v>12</v>
      </c>
      <c r="N1003" s="16" t="s">
        <v>13</v>
      </c>
      <c r="O1003" s="16" t="s">
        <v>14</v>
      </c>
      <c r="P1003" s="12">
        <f t="shared" si="77"/>
        <v>1</v>
      </c>
      <c r="Q1003" s="12" cm="1">
        <f t="array" ref="Q1003">SUMPRODUCT(($G$2:$G$2765=G1003)*(P1003&gt;$P$2:$P$2765))+1</f>
        <v>1</v>
      </c>
      <c r="R1003" s="12" t="e">
        <f>(Q1003*100000)+#REF!</f>
        <v>#REF!</v>
      </c>
      <c r="S1003" t="e" cm="1">
        <f t="array" ref="S1003">SUMPRODUCT(($G$2:$G$2765=G1003)*(R1003&gt;$R$2:$R$2765))+1</f>
        <v>#REF!</v>
      </c>
      <c r="T1003" t="str">
        <f t="shared" si="78"/>
        <v xml:space="preserve">Wetherby </v>
      </c>
      <c r="U1003">
        <v>0</v>
      </c>
      <c r="V1003" t="s">
        <v>17</v>
      </c>
      <c r="W1003">
        <f t="shared" si="79"/>
        <v>2023</v>
      </c>
    </row>
    <row r="1004" spans="1:23" x14ac:dyDescent="0.25">
      <c r="A1004" s="10" t="str">
        <f>IF(YEAR(G1004)=2024,#REF!,"")</f>
        <v/>
      </c>
      <c r="B1004" s="10" t="str">
        <f>IF(YEAR(G1004)=2025,#REF!,"")</f>
        <v/>
      </c>
      <c r="C1004" s="10" t="str">
        <f t="shared" si="75"/>
        <v>Afternoon45234</v>
      </c>
      <c r="D1004" s="5" t="str">
        <f>IF('by region'!$C$2="Any","Any",'Turf only'!V1004)&amp;M1004&amp;IF('by region'!$I$2="Any","Any",N1004)&amp;G1004</f>
        <v>AnyJumpAny45234</v>
      </c>
      <c r="E1004" s="5" t="e">
        <f>IF(I1004=#REF!,'Turf only'!G1004,"")</f>
        <v>#REF!</v>
      </c>
      <c r="F1004" s="5" t="e">
        <f t="shared" si="76"/>
        <v>#REF!</v>
      </c>
      <c r="G1004" s="20">
        <v>45234</v>
      </c>
      <c r="H1004" s="21" t="s">
        <v>37</v>
      </c>
      <c r="I1004" s="21" t="s">
        <v>55</v>
      </c>
      <c r="J1004" s="21" t="s">
        <v>9</v>
      </c>
      <c r="K1004" s="22" t="s">
        <v>10</v>
      </c>
      <c r="L1004" s="22" t="s">
        <v>19</v>
      </c>
      <c r="M1004" s="21" t="s">
        <v>12</v>
      </c>
      <c r="N1004" s="21" t="s">
        <v>13</v>
      </c>
      <c r="O1004" s="21" t="s">
        <v>14</v>
      </c>
      <c r="P1004" s="12">
        <f t="shared" si="77"/>
        <v>1</v>
      </c>
      <c r="Q1004" s="12" cm="1">
        <f t="array" ref="Q1004">SUMPRODUCT(($G$2:$G$2765=G1004)*(P1004&gt;$P$2:$P$2765))+1</f>
        <v>1</v>
      </c>
      <c r="R1004" s="12" t="e">
        <f>(Q1004*100000)+#REF!</f>
        <v>#REF!</v>
      </c>
      <c r="S1004" t="e" cm="1">
        <f t="array" ref="S1004">SUMPRODUCT(($G$2:$G$2765=G1004)*(R1004&gt;$R$2:$R$2765))+1</f>
        <v>#REF!</v>
      </c>
      <c r="T1004" t="str">
        <f t="shared" si="78"/>
        <v xml:space="preserve">Ascot </v>
      </c>
      <c r="U1004">
        <v>0</v>
      </c>
      <c r="V1004" t="s">
        <v>19</v>
      </c>
      <c r="W1004">
        <f t="shared" si="79"/>
        <v>2023</v>
      </c>
    </row>
    <row r="1005" spans="1:23" x14ac:dyDescent="0.25">
      <c r="A1005" s="10" t="str">
        <f>IF(YEAR(G1005)=2024,#REF!,"")</f>
        <v/>
      </c>
      <c r="B1005" s="10" t="str">
        <f>IF(YEAR(G1005)=2025,#REF!,"")</f>
        <v/>
      </c>
      <c r="C1005" s="10" t="str">
        <f t="shared" si="75"/>
        <v>Afternoon45234</v>
      </c>
      <c r="D1005" s="5" t="str">
        <f>IF('by region'!$C$2="Any","Any",'Turf only'!V1005)&amp;M1005&amp;IF('by region'!$I$2="Any","Any",N1005)&amp;G1005</f>
        <v>AnyJumpAny45234</v>
      </c>
      <c r="E1005" s="5" t="e">
        <f>IF(I1005=#REF!,'Turf only'!G1005,"")</f>
        <v>#REF!</v>
      </c>
      <c r="F1005" s="5" t="e">
        <f t="shared" si="76"/>
        <v>#REF!</v>
      </c>
      <c r="G1005" s="15">
        <v>45234</v>
      </c>
      <c r="H1005" s="16" t="s">
        <v>37</v>
      </c>
      <c r="I1005" s="16" t="s">
        <v>28</v>
      </c>
      <c r="J1005" s="16" t="s">
        <v>9</v>
      </c>
      <c r="K1005" s="14" t="s">
        <v>10</v>
      </c>
      <c r="L1005" s="14" t="s">
        <v>11</v>
      </c>
      <c r="M1005" s="16" t="s">
        <v>12</v>
      </c>
      <c r="N1005" s="16" t="s">
        <v>13</v>
      </c>
      <c r="O1005" s="16" t="s">
        <v>14</v>
      </c>
      <c r="P1005" s="12">
        <f t="shared" si="77"/>
        <v>1</v>
      </c>
      <c r="Q1005" s="12" cm="1">
        <f t="array" ref="Q1005">SUMPRODUCT(($G$2:$G$2765=G1005)*(P1005&gt;$P$2:$P$2765))+1</f>
        <v>1</v>
      </c>
      <c r="R1005" s="12" t="e">
        <f>(Q1005*100000)+#REF!</f>
        <v>#REF!</v>
      </c>
      <c r="S1005" t="e" cm="1">
        <f t="array" ref="S1005">SUMPRODUCT(($G$2:$G$2765=G1005)*(R1005&gt;$R$2:$R$2765))+1</f>
        <v>#REF!</v>
      </c>
      <c r="T1005" t="str">
        <f t="shared" si="78"/>
        <v xml:space="preserve">Ayr </v>
      </c>
      <c r="U1005">
        <v>0</v>
      </c>
      <c r="V1005" t="s">
        <v>11</v>
      </c>
      <c r="W1005">
        <f t="shared" si="79"/>
        <v>2023</v>
      </c>
    </row>
    <row r="1006" spans="1:23" x14ac:dyDescent="0.25">
      <c r="A1006" s="10" t="str">
        <f>IF(YEAR(G1006)=2024,#REF!,"")</f>
        <v/>
      </c>
      <c r="B1006" s="10" t="str">
        <f>IF(YEAR(G1006)=2025,#REF!,"")</f>
        <v/>
      </c>
      <c r="C1006" s="10" t="str">
        <f t="shared" si="75"/>
        <v>Afternoon45234</v>
      </c>
      <c r="D1006" s="5" t="str">
        <f>IF('by region'!$C$2="Any","Any",'Turf only'!V1006)&amp;M1006&amp;IF('by region'!$I$2="Any","Any",N1006)&amp;G1006</f>
        <v>AnyFlatAny45234</v>
      </c>
      <c r="E1006" s="5" t="e">
        <f>IF(I1006=#REF!,'Turf only'!G1006,"")</f>
        <v>#REF!</v>
      </c>
      <c r="F1006" s="5" t="e">
        <f t="shared" si="76"/>
        <v>#REF!</v>
      </c>
      <c r="G1006" s="20">
        <v>45234</v>
      </c>
      <c r="H1006" s="21" t="s">
        <v>37</v>
      </c>
      <c r="I1006" s="21" t="s">
        <v>76</v>
      </c>
      <c r="J1006" s="21" t="s">
        <v>9</v>
      </c>
      <c r="K1006" s="22" t="s">
        <v>16</v>
      </c>
      <c r="L1006" s="22" t="s">
        <v>17</v>
      </c>
      <c r="M1006" s="21" t="s">
        <v>25</v>
      </c>
      <c r="N1006" s="21" t="s">
        <v>13</v>
      </c>
      <c r="O1006" s="21" t="s">
        <v>14</v>
      </c>
      <c r="P1006" s="12">
        <f t="shared" si="77"/>
        <v>1</v>
      </c>
      <c r="Q1006" s="12" cm="1">
        <f t="array" ref="Q1006">SUMPRODUCT(($G$2:$G$2765=G1006)*(P1006&gt;$P$2:$P$2765))+1</f>
        <v>1</v>
      </c>
      <c r="R1006" s="12" t="e">
        <f>(Q1006*100000)+#REF!</f>
        <v>#REF!</v>
      </c>
      <c r="S1006" t="e" cm="1">
        <f t="array" ref="S1006">SUMPRODUCT(($G$2:$G$2765=G1006)*(R1006&gt;$R$2:$R$2765))+1</f>
        <v>#REF!</v>
      </c>
      <c r="T1006" t="str">
        <f t="shared" si="78"/>
        <v xml:space="preserve">NEWMARKET </v>
      </c>
      <c r="U1006">
        <v>0</v>
      </c>
      <c r="V1006" t="s">
        <v>19</v>
      </c>
      <c r="W1006">
        <f t="shared" si="79"/>
        <v>2023</v>
      </c>
    </row>
    <row r="1007" spans="1:23" x14ac:dyDescent="0.25">
      <c r="A1007" s="10" t="str">
        <f>IF(YEAR(G1007)=2024,#REF!,"")</f>
        <v/>
      </c>
      <c r="B1007" s="10" t="str">
        <f>IF(YEAR(G1007)=2025,#REF!,"")</f>
        <v/>
      </c>
      <c r="C1007" s="10" t="str">
        <f t="shared" si="75"/>
        <v>Afternoon45234</v>
      </c>
      <c r="D1007" s="5" t="str">
        <f>IF('by region'!$C$2="Any","Any",'Turf only'!V1007)&amp;M1007&amp;IF('by region'!$I$2="Any","Any",N1007)&amp;G1007</f>
        <v>AnyJumpAny45234</v>
      </c>
      <c r="E1007" s="5" t="e">
        <f>IF(I1007=#REF!,'Turf only'!G1007,"")</f>
        <v>#REF!</v>
      </c>
      <c r="F1007" s="5" t="e">
        <f t="shared" si="76"/>
        <v>#REF!</v>
      </c>
      <c r="G1007" s="15">
        <v>45234</v>
      </c>
      <c r="H1007" s="16" t="s">
        <v>37</v>
      </c>
      <c r="I1007" s="16" t="s">
        <v>49</v>
      </c>
      <c r="J1007" s="16" t="s">
        <v>9</v>
      </c>
      <c r="K1007" s="14" t="s">
        <v>10</v>
      </c>
      <c r="L1007" s="14" t="s">
        <v>11</v>
      </c>
      <c r="M1007" s="16" t="s">
        <v>12</v>
      </c>
      <c r="N1007" s="16" t="s">
        <v>13</v>
      </c>
      <c r="O1007" s="16" t="s">
        <v>14</v>
      </c>
      <c r="P1007" s="12">
        <f t="shared" si="77"/>
        <v>1</v>
      </c>
      <c r="Q1007" s="12" cm="1">
        <f t="array" ref="Q1007">SUMPRODUCT(($G$2:$G$2765=G1007)*(P1007&gt;$P$2:$P$2765))+1</f>
        <v>1</v>
      </c>
      <c r="R1007" s="12" t="e">
        <f>(Q1007*100000)+#REF!</f>
        <v>#REF!</v>
      </c>
      <c r="S1007" t="e" cm="1">
        <f t="array" ref="S1007">SUMPRODUCT(($G$2:$G$2765=G1007)*(R1007&gt;$R$2:$R$2765))+1</f>
        <v>#REF!</v>
      </c>
      <c r="T1007" t="str">
        <f t="shared" si="78"/>
        <v xml:space="preserve">Wetherby </v>
      </c>
      <c r="U1007">
        <v>0</v>
      </c>
      <c r="V1007" t="s">
        <v>17</v>
      </c>
      <c r="W1007">
        <f t="shared" si="79"/>
        <v>2023</v>
      </c>
    </row>
    <row r="1008" spans="1:23" x14ac:dyDescent="0.25">
      <c r="A1008" s="10" t="str">
        <f>IF(YEAR(G1008)=2024,#REF!,"")</f>
        <v/>
      </c>
      <c r="B1008" s="10" t="str">
        <f>IF(YEAR(G1008)=2025,#REF!,"")</f>
        <v/>
      </c>
      <c r="C1008" s="10" t="str">
        <f t="shared" si="75"/>
        <v>Afternoon45235</v>
      </c>
      <c r="D1008" s="5" t="str">
        <f>IF('by region'!$C$2="Any","Any",'Turf only'!V1008)&amp;M1008&amp;IF('by region'!$I$2="Any","Any",N1008)&amp;G1008</f>
        <v>AnyJumpAny45235</v>
      </c>
      <c r="E1008" s="5" t="e">
        <f>IF(I1008=#REF!,'Turf only'!G1008,"")</f>
        <v>#REF!</v>
      </c>
      <c r="F1008" s="5" t="e">
        <f t="shared" si="76"/>
        <v>#REF!</v>
      </c>
      <c r="G1008" s="15">
        <v>45235</v>
      </c>
      <c r="H1008" s="16" t="s">
        <v>40</v>
      </c>
      <c r="I1008" s="16" t="s">
        <v>63</v>
      </c>
      <c r="J1008" s="16" t="s">
        <v>9</v>
      </c>
      <c r="K1008" s="14" t="s">
        <v>16</v>
      </c>
      <c r="L1008" s="14" t="s">
        <v>11</v>
      </c>
      <c r="M1008" s="16" t="s">
        <v>12</v>
      </c>
      <c r="N1008" s="16" t="s">
        <v>13</v>
      </c>
      <c r="O1008" s="16" t="s">
        <v>14</v>
      </c>
      <c r="P1008" s="12">
        <f t="shared" si="77"/>
        <v>1</v>
      </c>
      <c r="Q1008" s="12" cm="1">
        <f t="array" ref="Q1008">SUMPRODUCT(($G$2:$G$2765=G1008)*(P1008&gt;$P$2:$P$2765))+1</f>
        <v>1</v>
      </c>
      <c r="R1008" s="12" t="e">
        <f>(Q1008*100000)+#REF!</f>
        <v>#REF!</v>
      </c>
      <c r="S1008" t="e" cm="1">
        <f t="array" ref="S1008">SUMPRODUCT(($G$2:$G$2765=G1008)*(R1008&gt;$R$2:$R$2765))+1</f>
        <v>#REF!</v>
      </c>
      <c r="T1008" t="str">
        <f t="shared" si="78"/>
        <v xml:space="preserve">Carlisle </v>
      </c>
      <c r="U1008">
        <v>0</v>
      </c>
      <c r="V1008" t="s">
        <v>19</v>
      </c>
      <c r="W1008">
        <f t="shared" si="79"/>
        <v>2023</v>
      </c>
    </row>
    <row r="1009" spans="1:23" x14ac:dyDescent="0.25">
      <c r="A1009" s="10" t="str">
        <f>IF(YEAR(G1009)=2024,#REF!,"")</f>
        <v/>
      </c>
      <c r="B1009" s="10" t="str">
        <f>IF(YEAR(G1009)=2025,#REF!,"")</f>
        <v/>
      </c>
      <c r="C1009" s="10" t="str">
        <f t="shared" si="75"/>
        <v>Afternoon45235</v>
      </c>
      <c r="D1009" s="5" t="str">
        <f>IF('by region'!$C$2="Any","Any",'Turf only'!V1009)&amp;M1009&amp;IF('by region'!$I$2="Any","Any",N1009)&amp;G1009</f>
        <v>AnyJumpAny45235</v>
      </c>
      <c r="E1009" s="5" t="e">
        <f>IF(I1009=#REF!,'Turf only'!G1009,"")</f>
        <v>#REF!</v>
      </c>
      <c r="F1009" s="5" t="e">
        <f t="shared" si="76"/>
        <v>#REF!</v>
      </c>
      <c r="G1009" s="15">
        <v>45235</v>
      </c>
      <c r="H1009" s="16" t="s">
        <v>40</v>
      </c>
      <c r="I1009" s="16" t="s">
        <v>45</v>
      </c>
      <c r="J1009" s="16" t="s">
        <v>9</v>
      </c>
      <c r="K1009" s="14" t="s">
        <v>16</v>
      </c>
      <c r="L1009" s="14" t="s">
        <v>17</v>
      </c>
      <c r="M1009" s="16" t="s">
        <v>12</v>
      </c>
      <c r="N1009" s="16" t="s">
        <v>13</v>
      </c>
      <c r="O1009" s="16" t="s">
        <v>14</v>
      </c>
      <c r="P1009" s="12">
        <f t="shared" si="77"/>
        <v>1</v>
      </c>
      <c r="Q1009" s="12" cm="1">
        <f t="array" ref="Q1009">SUMPRODUCT(($G$2:$G$2765=G1009)*(P1009&gt;$P$2:$P$2765))+1</f>
        <v>1</v>
      </c>
      <c r="R1009" s="12" t="e">
        <f>(Q1009*100000)+#REF!</f>
        <v>#REF!</v>
      </c>
      <c r="S1009" t="e" cm="1">
        <f t="array" ref="S1009">SUMPRODUCT(($G$2:$G$2765=G1009)*(R1009&gt;$R$2:$R$2765))+1</f>
        <v>#REF!</v>
      </c>
      <c r="T1009" t="str">
        <f t="shared" si="78"/>
        <v xml:space="preserve">Huntingdon </v>
      </c>
      <c r="U1009">
        <v>0</v>
      </c>
      <c r="V1009" t="s">
        <v>11</v>
      </c>
      <c r="W1009">
        <f t="shared" si="79"/>
        <v>2023</v>
      </c>
    </row>
    <row r="1010" spans="1:23" x14ac:dyDescent="0.25">
      <c r="A1010" s="10" t="str">
        <f>IF(YEAR(G1010)=2024,#REF!,"")</f>
        <v/>
      </c>
      <c r="B1010" s="10" t="str">
        <f>IF(YEAR(G1010)=2025,#REF!,"")</f>
        <v/>
      </c>
      <c r="C1010" s="10" t="str">
        <f t="shared" si="75"/>
        <v>Afternoon45236</v>
      </c>
      <c r="D1010" s="5" t="str">
        <f>IF('by region'!$C$2="Any","Any",'Turf only'!V1010)&amp;M1010&amp;IF('by region'!$I$2="Any","Any",N1010)&amp;G1010</f>
        <v>AnyJumpAny45236</v>
      </c>
      <c r="E1010" s="5" t="e">
        <f>IF(I1010=#REF!,'Turf only'!G1010,"")</f>
        <v>#REF!</v>
      </c>
      <c r="F1010" s="5" t="e">
        <f t="shared" si="76"/>
        <v>#REF!</v>
      </c>
      <c r="G1010" s="15">
        <v>45236</v>
      </c>
      <c r="H1010" s="16" t="s">
        <v>42</v>
      </c>
      <c r="I1010" s="16" t="s">
        <v>61</v>
      </c>
      <c r="J1010" s="16" t="s">
        <v>9</v>
      </c>
      <c r="K1010" s="14" t="s">
        <v>24</v>
      </c>
      <c r="L1010" s="14" t="s">
        <v>17</v>
      </c>
      <c r="M1010" s="16" t="s">
        <v>12</v>
      </c>
      <c r="N1010" s="16" t="s">
        <v>13</v>
      </c>
      <c r="O1010" s="16" t="s">
        <v>14</v>
      </c>
      <c r="P1010" s="12">
        <f t="shared" si="77"/>
        <v>1</v>
      </c>
      <c r="Q1010" s="12" cm="1">
        <f t="array" ref="Q1010">SUMPRODUCT(($G$2:$G$2765=G1010)*(P1010&gt;$P$2:$P$2765))+1</f>
        <v>1</v>
      </c>
      <c r="R1010" s="12" t="e">
        <f>(Q1010*100000)+#REF!</f>
        <v>#REF!</v>
      </c>
      <c r="S1010" t="e" cm="1">
        <f t="array" ref="S1010">SUMPRODUCT(($G$2:$G$2765=G1010)*(R1010&gt;$R$2:$R$2765))+1</f>
        <v>#REF!</v>
      </c>
      <c r="T1010" t="str">
        <f t="shared" si="78"/>
        <v xml:space="preserve">Hereford </v>
      </c>
      <c r="U1010">
        <v>0</v>
      </c>
      <c r="V1010" t="s">
        <v>17</v>
      </c>
      <c r="W1010">
        <f t="shared" si="79"/>
        <v>2023</v>
      </c>
    </row>
    <row r="1011" spans="1:23" x14ac:dyDescent="0.25">
      <c r="A1011" s="10" t="str">
        <f>IF(YEAR(G1011)=2024,#REF!,"")</f>
        <v/>
      </c>
      <c r="B1011" s="10" t="str">
        <f>IF(YEAR(G1011)=2025,#REF!,"")</f>
        <v/>
      </c>
      <c r="C1011" s="10" t="str">
        <f t="shared" si="75"/>
        <v>Afternoon45236</v>
      </c>
      <c r="D1011" s="5" t="str">
        <f>IF('by region'!$C$2="Any","Any",'Turf only'!V1011)&amp;M1011&amp;IF('by region'!$I$2="Any","Any",N1011)&amp;G1011</f>
        <v>AnyJumpAny45236</v>
      </c>
      <c r="E1011" s="5" t="e">
        <f>IF(I1011=#REF!,'Turf only'!G1011,"")</f>
        <v>#REF!</v>
      </c>
      <c r="F1011" s="5" t="e">
        <f t="shared" si="76"/>
        <v>#REF!</v>
      </c>
      <c r="G1011" s="15">
        <v>45236</v>
      </c>
      <c r="H1011" s="16" t="s">
        <v>42</v>
      </c>
      <c r="I1011" s="16" t="s">
        <v>41</v>
      </c>
      <c r="J1011" s="16" t="s">
        <v>9</v>
      </c>
      <c r="K1011" s="14" t="s">
        <v>10</v>
      </c>
      <c r="L1011" s="14" t="s">
        <v>19</v>
      </c>
      <c r="M1011" s="16" t="s">
        <v>12</v>
      </c>
      <c r="N1011" s="16" t="s">
        <v>13</v>
      </c>
      <c r="O1011" s="16" t="s">
        <v>14</v>
      </c>
      <c r="P1011" s="12">
        <f t="shared" si="77"/>
        <v>1</v>
      </c>
      <c r="Q1011" s="12" cm="1">
        <f t="array" ref="Q1011">SUMPRODUCT(($G$2:$G$2765=G1011)*(P1011&gt;$P$2:$P$2765))+1</f>
        <v>1</v>
      </c>
      <c r="R1011" s="12" t="e">
        <f>(Q1011*100000)+#REF!</f>
        <v>#REF!</v>
      </c>
      <c r="S1011" t="e" cm="1">
        <f t="array" ref="S1011">SUMPRODUCT(($G$2:$G$2765=G1011)*(R1011&gt;$R$2:$R$2765))+1</f>
        <v>#REF!</v>
      </c>
      <c r="T1011" t="str">
        <f t="shared" si="78"/>
        <v xml:space="preserve">Plumpton </v>
      </c>
      <c r="U1011">
        <v>0</v>
      </c>
      <c r="V1011" t="s">
        <v>19</v>
      </c>
      <c r="W1011">
        <f t="shared" si="79"/>
        <v>2023</v>
      </c>
    </row>
    <row r="1012" spans="1:23" x14ac:dyDescent="0.25">
      <c r="A1012" s="10" t="str">
        <f>IF(YEAR(G1012)=2024,#REF!,"")</f>
        <v/>
      </c>
      <c r="B1012" s="10" t="str">
        <f>IF(YEAR(G1012)=2025,#REF!,"")</f>
        <v/>
      </c>
      <c r="C1012" s="10" t="str">
        <f t="shared" si="75"/>
        <v>Afternoon45237</v>
      </c>
      <c r="D1012" s="5" t="str">
        <f>IF('by region'!$C$2="Any","Any",'Turf only'!V1012)&amp;M1012&amp;IF('by region'!$I$2="Any","Any",N1012)&amp;G1012</f>
        <v>AnyFlatAny45237</v>
      </c>
      <c r="E1012" s="5" t="e">
        <f>IF(I1012=#REF!,'Turf only'!G1012,"")</f>
        <v>#REF!</v>
      </c>
      <c r="F1012" s="5" t="e">
        <f t="shared" si="76"/>
        <v>#REF!</v>
      </c>
      <c r="G1012" s="15">
        <v>45237</v>
      </c>
      <c r="H1012" s="16" t="s">
        <v>7</v>
      </c>
      <c r="I1012" s="16" t="s">
        <v>69</v>
      </c>
      <c r="J1012" s="16" t="s">
        <v>9</v>
      </c>
      <c r="K1012" s="14" t="s">
        <v>10</v>
      </c>
      <c r="L1012" s="14" t="s">
        <v>11</v>
      </c>
      <c r="M1012" s="16" t="s">
        <v>25</v>
      </c>
      <c r="N1012" s="16" t="s">
        <v>13</v>
      </c>
      <c r="O1012" s="16" t="s">
        <v>14</v>
      </c>
      <c r="P1012" s="12">
        <f t="shared" si="77"/>
        <v>1</v>
      </c>
      <c r="Q1012" s="12" cm="1">
        <f t="array" ref="Q1012">SUMPRODUCT(($G$2:$G$2765=G1012)*(P1012&gt;$P$2:$P$2765))+1</f>
        <v>1</v>
      </c>
      <c r="R1012" s="12" t="e">
        <f>(Q1012*100000)+#REF!</f>
        <v>#REF!</v>
      </c>
      <c r="S1012" t="e" cm="1">
        <f t="array" ref="S1012">SUMPRODUCT(($G$2:$G$2765=G1012)*(R1012&gt;$R$2:$R$2765))+1</f>
        <v>#REF!</v>
      </c>
      <c r="T1012" t="str">
        <f t="shared" si="78"/>
        <v xml:space="preserve">REDCAR </v>
      </c>
      <c r="U1012">
        <v>0</v>
      </c>
      <c r="V1012" t="s">
        <v>17</v>
      </c>
      <c r="W1012">
        <f t="shared" si="79"/>
        <v>2023</v>
      </c>
    </row>
    <row r="1013" spans="1:23" x14ac:dyDescent="0.25">
      <c r="A1013" s="10" t="str">
        <f>IF(YEAR(G1013)=2024,#REF!,"")</f>
        <v/>
      </c>
      <c r="B1013" s="10" t="str">
        <f>IF(YEAR(G1013)=2025,#REF!,"")</f>
        <v/>
      </c>
      <c r="C1013" s="10" t="str">
        <f t="shared" si="75"/>
        <v>Afternoon45237</v>
      </c>
      <c r="D1013" s="5" t="str">
        <f>IF('by region'!$C$2="Any","Any",'Turf only'!V1013)&amp;M1013&amp;IF('by region'!$I$2="Any","Any",N1013)&amp;G1013</f>
        <v>AnyJumpAny45237</v>
      </c>
      <c r="E1013" s="5" t="e">
        <f>IF(I1013=#REF!,'Turf only'!G1013,"")</f>
        <v>#REF!</v>
      </c>
      <c r="F1013" s="5" t="e">
        <f t="shared" si="76"/>
        <v>#REF!</v>
      </c>
      <c r="G1013" s="15">
        <v>45237</v>
      </c>
      <c r="H1013" s="16" t="s">
        <v>7</v>
      </c>
      <c r="I1013" s="16" t="s">
        <v>48</v>
      </c>
      <c r="J1013" s="16" t="s">
        <v>9</v>
      </c>
      <c r="K1013" s="14" t="s">
        <v>16</v>
      </c>
      <c r="L1013" s="14" t="s">
        <v>17</v>
      </c>
      <c r="M1013" s="16" t="s">
        <v>12</v>
      </c>
      <c r="N1013" s="16" t="s">
        <v>13</v>
      </c>
      <c r="O1013" s="16" t="s">
        <v>14</v>
      </c>
      <c r="P1013" s="12">
        <f t="shared" si="77"/>
        <v>1</v>
      </c>
      <c r="Q1013" s="12" cm="1">
        <f t="array" ref="Q1013">SUMPRODUCT(($G$2:$G$2765=G1013)*(P1013&gt;$P$2:$P$2765))+1</f>
        <v>1</v>
      </c>
      <c r="R1013" s="12" t="e">
        <f>(Q1013*100000)+#REF!</f>
        <v>#REF!</v>
      </c>
      <c r="S1013" t="e" cm="1">
        <f t="array" ref="S1013">SUMPRODUCT(($G$2:$G$2765=G1013)*(R1013&gt;$R$2:$R$2765))+1</f>
        <v>#REF!</v>
      </c>
      <c r="T1013" t="str">
        <f t="shared" si="78"/>
        <v xml:space="preserve">Warwick </v>
      </c>
      <c r="U1013">
        <v>0</v>
      </c>
      <c r="V1013" t="s">
        <v>19</v>
      </c>
      <c r="W1013">
        <f t="shared" si="79"/>
        <v>2023</v>
      </c>
    </row>
    <row r="1014" spans="1:23" x14ac:dyDescent="0.25">
      <c r="A1014" s="10" t="str">
        <f>IF(YEAR(G1014)=2024,#REF!,"")</f>
        <v/>
      </c>
      <c r="B1014" s="10" t="str">
        <f>IF(YEAR(G1014)=2025,#REF!,"")</f>
        <v/>
      </c>
      <c r="C1014" s="10" t="str">
        <f t="shared" si="75"/>
        <v>Afternoon45238</v>
      </c>
      <c r="D1014" s="5" t="str">
        <f>IF('by region'!$C$2="Any","Any",'Turf only'!V1014)&amp;M1014&amp;IF('by region'!$I$2="Any","Any",N1014)&amp;G1014</f>
        <v>AnyJumpAny45238</v>
      </c>
      <c r="E1014" s="5" t="e">
        <f>IF(I1014=#REF!,'Turf only'!G1014,"")</f>
        <v>#REF!</v>
      </c>
      <c r="F1014" s="5" t="e">
        <f t="shared" si="76"/>
        <v>#REF!</v>
      </c>
      <c r="G1014" s="15">
        <v>45238</v>
      </c>
      <c r="H1014" s="16" t="s">
        <v>27</v>
      </c>
      <c r="I1014" s="16" t="s">
        <v>54</v>
      </c>
      <c r="J1014" s="16" t="s">
        <v>9</v>
      </c>
      <c r="K1014" s="14" t="s">
        <v>24</v>
      </c>
      <c r="L1014" s="14" t="s">
        <v>19</v>
      </c>
      <c r="M1014" s="16" t="s">
        <v>12</v>
      </c>
      <c r="N1014" s="16" t="s">
        <v>13</v>
      </c>
      <c r="O1014" s="16" t="s">
        <v>14</v>
      </c>
      <c r="P1014" s="12">
        <f t="shared" si="77"/>
        <v>1</v>
      </c>
      <c r="Q1014" s="12" cm="1">
        <f t="array" ref="Q1014">SUMPRODUCT(($G$2:$G$2765=G1014)*(P1014&gt;$P$2:$P$2765))+1</f>
        <v>1</v>
      </c>
      <c r="R1014" s="12" t="e">
        <f>(Q1014*100000)+#REF!</f>
        <v>#REF!</v>
      </c>
      <c r="S1014" t="e" cm="1">
        <f t="array" ref="S1014">SUMPRODUCT(($G$2:$G$2765=G1014)*(R1014&gt;$R$2:$R$2765))+1</f>
        <v>#REF!</v>
      </c>
      <c r="T1014" t="str">
        <f t="shared" si="78"/>
        <v xml:space="preserve">Chepstow </v>
      </c>
      <c r="U1014">
        <v>0</v>
      </c>
      <c r="V1014" t="s">
        <v>17</v>
      </c>
      <c r="W1014">
        <f t="shared" si="79"/>
        <v>2023</v>
      </c>
    </row>
    <row r="1015" spans="1:23" x14ac:dyDescent="0.25">
      <c r="A1015" s="10" t="str">
        <f>IF(YEAR(G1015)=2024,#REF!,"")</f>
        <v/>
      </c>
      <c r="B1015" s="10" t="str">
        <f>IF(YEAR(G1015)=2025,#REF!,"")</f>
        <v/>
      </c>
      <c r="C1015" s="10" t="str">
        <f t="shared" si="75"/>
        <v>Afternoon45238</v>
      </c>
      <c r="D1015" s="5" t="str">
        <f>IF('by region'!$C$2="Any","Any",'Turf only'!V1015)&amp;M1015&amp;IF('by region'!$I$2="Any","Any",N1015)&amp;G1015</f>
        <v>AnyJumpAny45238</v>
      </c>
      <c r="E1015" s="5" t="e">
        <f>IF(I1015=#REF!,'Turf only'!G1015,"")</f>
        <v>#REF!</v>
      </c>
      <c r="F1015" s="5" t="e">
        <f t="shared" si="76"/>
        <v>#REF!</v>
      </c>
      <c r="G1015" s="15">
        <v>45238</v>
      </c>
      <c r="H1015" s="16" t="s">
        <v>27</v>
      </c>
      <c r="I1015" s="16" t="s">
        <v>22</v>
      </c>
      <c r="J1015" s="16" t="s">
        <v>9</v>
      </c>
      <c r="K1015" s="14" t="s">
        <v>10</v>
      </c>
      <c r="L1015" s="14" t="s">
        <v>11</v>
      </c>
      <c r="M1015" s="16" t="s">
        <v>12</v>
      </c>
      <c r="N1015" s="16" t="s">
        <v>13</v>
      </c>
      <c r="O1015" s="16" t="s">
        <v>14</v>
      </c>
      <c r="P1015" s="12">
        <f t="shared" si="77"/>
        <v>1</v>
      </c>
      <c r="Q1015" s="12" cm="1">
        <f t="array" ref="Q1015">SUMPRODUCT(($G$2:$G$2765=G1015)*(P1015&gt;$P$2:$P$2765))+1</f>
        <v>1</v>
      </c>
      <c r="R1015" s="12" t="e">
        <f>(Q1015*100000)+#REF!</f>
        <v>#REF!</v>
      </c>
      <c r="S1015" t="e" cm="1">
        <f t="array" ref="S1015">SUMPRODUCT(($G$2:$G$2765=G1015)*(R1015&gt;$R$2:$R$2765))+1</f>
        <v>#REF!</v>
      </c>
      <c r="T1015" t="str">
        <f t="shared" si="78"/>
        <v xml:space="preserve">Musselburgh </v>
      </c>
      <c r="U1015">
        <v>0</v>
      </c>
      <c r="V1015" t="s">
        <v>19</v>
      </c>
      <c r="W1015">
        <f t="shared" si="79"/>
        <v>2023</v>
      </c>
    </row>
    <row r="1016" spans="1:23" x14ac:dyDescent="0.25">
      <c r="A1016" s="10" t="str">
        <f>IF(YEAR(G1016)=2024,#REF!,"")</f>
        <v/>
      </c>
      <c r="B1016" s="10" t="str">
        <f>IF(YEAR(G1016)=2025,#REF!,"")</f>
        <v/>
      </c>
      <c r="C1016" s="10" t="str">
        <f t="shared" si="75"/>
        <v>Afternoon45238</v>
      </c>
      <c r="D1016" s="5" t="str">
        <f>IF('by region'!$C$2="Any","Any",'Turf only'!V1016)&amp;M1016&amp;IF('by region'!$I$2="Any","Any",N1016)&amp;G1016</f>
        <v>AnyJumpAny45238</v>
      </c>
      <c r="E1016" s="5" t="e">
        <f>IF(I1016=#REF!,'Turf only'!G1016,"")</f>
        <v>#REF!</v>
      </c>
      <c r="F1016" s="5" t="e">
        <f t="shared" si="76"/>
        <v>#REF!</v>
      </c>
      <c r="G1016" s="15">
        <v>45238</v>
      </c>
      <c r="H1016" s="16" t="s">
        <v>27</v>
      </c>
      <c r="I1016" s="16" t="s">
        <v>48</v>
      </c>
      <c r="J1016" s="16" t="s">
        <v>9</v>
      </c>
      <c r="K1016" s="14" t="s">
        <v>16</v>
      </c>
      <c r="L1016" s="14" t="s">
        <v>17</v>
      </c>
      <c r="M1016" s="16" t="s">
        <v>12</v>
      </c>
      <c r="N1016" s="16" t="s">
        <v>13</v>
      </c>
      <c r="O1016" s="16" t="s">
        <v>14</v>
      </c>
      <c r="P1016" s="12">
        <f t="shared" si="77"/>
        <v>1</v>
      </c>
      <c r="Q1016" s="12" cm="1">
        <f t="array" ref="Q1016">SUMPRODUCT(($G$2:$G$2765=G1016)*(P1016&gt;$P$2:$P$2765))+1</f>
        <v>1</v>
      </c>
      <c r="R1016" s="12" t="e">
        <f>(Q1016*100000)+#REF!</f>
        <v>#REF!</v>
      </c>
      <c r="S1016" t="e" cm="1">
        <f t="array" ref="S1016">SUMPRODUCT(($G$2:$G$2765=G1016)*(R1016&gt;$R$2:$R$2765))+1</f>
        <v>#REF!</v>
      </c>
      <c r="T1016" t="str">
        <f t="shared" si="78"/>
        <v xml:space="preserve">Warwick </v>
      </c>
      <c r="U1016">
        <v>0</v>
      </c>
      <c r="V1016" t="s">
        <v>17</v>
      </c>
      <c r="W1016">
        <f t="shared" si="79"/>
        <v>2023</v>
      </c>
    </row>
    <row r="1017" spans="1:23" x14ac:dyDescent="0.25">
      <c r="A1017" s="10" t="str">
        <f>IF(YEAR(G1017)=2024,#REF!,"")</f>
        <v/>
      </c>
      <c r="B1017" s="10" t="str">
        <f>IF(YEAR(G1017)=2025,#REF!,"")</f>
        <v/>
      </c>
      <c r="C1017" s="10" t="str">
        <f t="shared" ref="C1017:C1080" si="80">J1017&amp;G1017</f>
        <v>Afternoon45239</v>
      </c>
      <c r="D1017" s="5" t="str">
        <f>IF('by region'!$C$2="Any","Any",'Turf only'!V1017)&amp;M1017&amp;IF('by region'!$I$2="Any","Any",N1017)&amp;G1017</f>
        <v>AnyJumpAny45239</v>
      </c>
      <c r="E1017" s="5" t="e">
        <f>IF(I1017=#REF!,'Turf only'!G1017,"")</f>
        <v>#REF!</v>
      </c>
      <c r="F1017" s="5" t="e">
        <f t="shared" ref="F1017:F1080" si="81">G1017&amp;S1017</f>
        <v>#REF!</v>
      </c>
      <c r="G1017" s="15">
        <v>45239</v>
      </c>
      <c r="H1017" s="16" t="s">
        <v>34</v>
      </c>
      <c r="I1017" s="16" t="s">
        <v>52</v>
      </c>
      <c r="J1017" s="16" t="s">
        <v>9</v>
      </c>
      <c r="K1017" s="14" t="s">
        <v>10</v>
      </c>
      <c r="L1017" s="14" t="s">
        <v>17</v>
      </c>
      <c r="M1017" s="16" t="s">
        <v>12</v>
      </c>
      <c r="N1017" s="16" t="s">
        <v>13</v>
      </c>
      <c r="O1017" s="16" t="s">
        <v>14</v>
      </c>
      <c r="P1017" s="12">
        <f t="shared" ref="P1017:P1080" si="82">IF(J1017="Afternoon",1,IF(J1017="Evening",2,IF(J1017="Floodlit",3,4)))</f>
        <v>1</v>
      </c>
      <c r="Q1017" s="12" cm="1">
        <f t="array" ref="Q1017">SUMPRODUCT(($G$2:$G$2765=G1017)*(P1017&gt;$P$2:$P$2765))+1</f>
        <v>1</v>
      </c>
      <c r="R1017" s="12" t="e">
        <f>(Q1017*100000)+#REF!</f>
        <v>#REF!</v>
      </c>
      <c r="S1017" t="e" cm="1">
        <f t="array" ref="S1017">SUMPRODUCT(($G$2:$G$2765=G1017)*(R1017&gt;$R$2:$R$2765))+1</f>
        <v>#REF!</v>
      </c>
      <c r="T1017" t="str">
        <f t="shared" ref="T1017:T1080" si="83">_xlfn.CONCAT(IF(M1017="Flat",UPPER(I1017),I1017)," ",IF(J1017="Evening","†",IF(J1017="Floodlit","#","")))</f>
        <v xml:space="preserve">Ludlow </v>
      </c>
      <c r="U1017">
        <v>0</v>
      </c>
      <c r="V1017" t="s">
        <v>11</v>
      </c>
      <c r="W1017">
        <f t="shared" ref="W1017:W1080" si="84">YEAR(G1017)</f>
        <v>2023</v>
      </c>
    </row>
    <row r="1018" spans="1:23" x14ac:dyDescent="0.25">
      <c r="A1018" s="10" t="str">
        <f>IF(YEAR(G1018)=2024,#REF!,"")</f>
        <v/>
      </c>
      <c r="B1018" s="10" t="str">
        <f>IF(YEAR(G1018)=2025,#REF!,"")</f>
        <v/>
      </c>
      <c r="C1018" s="10" t="str">
        <f t="shared" si="80"/>
        <v>Afternoon45239</v>
      </c>
      <c r="D1018" s="5" t="str">
        <f>IF('by region'!$C$2="Any","Any",'Turf only'!V1018)&amp;M1018&amp;IF('by region'!$I$2="Any","Any",N1018)&amp;G1018</f>
        <v>AnyJumpAny45239</v>
      </c>
      <c r="E1018" s="5" t="e">
        <f>IF(I1018=#REF!,'Turf only'!G1018,"")</f>
        <v>#REF!</v>
      </c>
      <c r="F1018" s="5" t="e">
        <f t="shared" si="81"/>
        <v>#REF!</v>
      </c>
      <c r="G1018" s="15">
        <v>45239</v>
      </c>
      <c r="H1018" s="16" t="s">
        <v>34</v>
      </c>
      <c r="I1018" s="16" t="s">
        <v>51</v>
      </c>
      <c r="J1018" s="16" t="s">
        <v>9</v>
      </c>
      <c r="K1018" s="14" t="s">
        <v>10</v>
      </c>
      <c r="L1018" s="14" t="s">
        <v>19</v>
      </c>
      <c r="M1018" s="16" t="s">
        <v>12</v>
      </c>
      <c r="N1018" s="16" t="s">
        <v>13</v>
      </c>
      <c r="O1018" s="16" t="s">
        <v>14</v>
      </c>
      <c r="P1018" s="12">
        <f t="shared" si="82"/>
        <v>1</v>
      </c>
      <c r="Q1018" s="12" cm="1">
        <f t="array" ref="Q1018">SUMPRODUCT(($G$2:$G$2765=G1018)*(P1018&gt;$P$2:$P$2765))+1</f>
        <v>1</v>
      </c>
      <c r="R1018" s="12" t="e">
        <f>(Q1018*100000)+#REF!</f>
        <v>#REF!</v>
      </c>
      <c r="S1018" t="e" cm="1">
        <f t="array" ref="S1018">SUMPRODUCT(($G$2:$G$2765=G1018)*(R1018&gt;$R$2:$R$2765))+1</f>
        <v>#REF!</v>
      </c>
      <c r="T1018" t="str">
        <f t="shared" si="83"/>
        <v xml:space="preserve">Newbury </v>
      </c>
      <c r="U1018">
        <v>0</v>
      </c>
      <c r="V1018" t="s">
        <v>30</v>
      </c>
      <c r="W1018">
        <f t="shared" si="84"/>
        <v>2023</v>
      </c>
    </row>
    <row r="1019" spans="1:23" x14ac:dyDescent="0.25">
      <c r="A1019" s="10" t="str">
        <f>IF(YEAR(G1019)=2024,#REF!,"")</f>
        <v/>
      </c>
      <c r="B1019" s="10" t="str">
        <f>IF(YEAR(G1019)=2025,#REF!,"")</f>
        <v/>
      </c>
      <c r="C1019" s="10" t="str">
        <f t="shared" si="80"/>
        <v>Afternoon45239</v>
      </c>
      <c r="D1019" s="5" t="str">
        <f>IF('by region'!$C$2="Any","Any",'Turf only'!V1019)&amp;M1019&amp;IF('by region'!$I$2="Any","Any",N1019)&amp;G1019</f>
        <v>AnyJumpAny45239</v>
      </c>
      <c r="E1019" s="5" t="e">
        <f>IF(I1019=#REF!,'Turf only'!G1019,"")</f>
        <v>#REF!</v>
      </c>
      <c r="F1019" s="5" t="e">
        <f t="shared" si="81"/>
        <v>#REF!</v>
      </c>
      <c r="G1019" s="15">
        <v>45239</v>
      </c>
      <c r="H1019" s="16" t="s">
        <v>34</v>
      </c>
      <c r="I1019" s="16" t="s">
        <v>46</v>
      </c>
      <c r="J1019" s="16" t="s">
        <v>9</v>
      </c>
      <c r="K1019" s="14" t="s">
        <v>24</v>
      </c>
      <c r="L1019" s="14" t="s">
        <v>11</v>
      </c>
      <c r="M1019" s="16" t="s">
        <v>12</v>
      </c>
      <c r="N1019" s="16" t="s">
        <v>13</v>
      </c>
      <c r="O1019" s="16" t="s">
        <v>14</v>
      </c>
      <c r="P1019" s="12">
        <f t="shared" si="82"/>
        <v>1</v>
      </c>
      <c r="Q1019" s="12" cm="1">
        <f t="array" ref="Q1019">SUMPRODUCT(($G$2:$G$2765=G1019)*(P1019&gt;$P$2:$P$2765))+1</f>
        <v>1</v>
      </c>
      <c r="R1019" s="12" t="e">
        <f>(Q1019*100000)+#REF!</f>
        <v>#REF!</v>
      </c>
      <c r="S1019" t="e" cm="1">
        <f t="array" ref="S1019">SUMPRODUCT(($G$2:$G$2765=G1019)*(R1019&gt;$R$2:$R$2765))+1</f>
        <v>#REF!</v>
      </c>
      <c r="T1019" t="str">
        <f t="shared" si="83"/>
        <v xml:space="preserve">Sedgefield </v>
      </c>
      <c r="U1019">
        <v>0</v>
      </c>
      <c r="V1019" t="s">
        <v>11</v>
      </c>
      <c r="W1019">
        <f t="shared" si="84"/>
        <v>2023</v>
      </c>
    </row>
    <row r="1020" spans="1:23" x14ac:dyDescent="0.25">
      <c r="A1020" s="10" t="str">
        <f>IF(YEAR(G1020)=2024,#REF!,"")</f>
        <v/>
      </c>
      <c r="B1020" s="10" t="str">
        <f>IF(YEAR(G1020)=2025,#REF!,"")</f>
        <v/>
      </c>
      <c r="C1020" s="10" t="str">
        <f t="shared" si="80"/>
        <v>Afternoon45240</v>
      </c>
      <c r="D1020" s="5" t="str">
        <f>IF('by region'!$C$2="Any","Any",'Turf only'!V1020)&amp;M1020&amp;IF('by region'!$I$2="Any","Any",N1020)&amp;G1020</f>
        <v>AnyJumpAny45240</v>
      </c>
      <c r="E1020" s="5" t="e">
        <f>IF(I1020=#REF!,'Turf only'!G1020,"")</f>
        <v>#REF!</v>
      </c>
      <c r="F1020" s="5" t="e">
        <f t="shared" si="81"/>
        <v>#REF!</v>
      </c>
      <c r="G1020" s="20">
        <v>45240</v>
      </c>
      <c r="H1020" s="21" t="s">
        <v>35</v>
      </c>
      <c r="I1020" s="21" t="s">
        <v>18</v>
      </c>
      <c r="J1020" s="21" t="s">
        <v>9</v>
      </c>
      <c r="K1020" s="22" t="s">
        <v>16</v>
      </c>
      <c r="L1020" s="22" t="s">
        <v>19</v>
      </c>
      <c r="M1020" s="21" t="s">
        <v>12</v>
      </c>
      <c r="N1020" s="21" t="s">
        <v>13</v>
      </c>
      <c r="O1020" s="21" t="s">
        <v>14</v>
      </c>
      <c r="P1020" s="12">
        <f t="shared" si="82"/>
        <v>1</v>
      </c>
      <c r="Q1020" s="12" cm="1">
        <f t="array" ref="Q1020">SUMPRODUCT(($G$2:$G$2765=G1020)*(P1020&gt;$P$2:$P$2765))+1</f>
        <v>1</v>
      </c>
      <c r="R1020" s="12" t="e">
        <f>(Q1020*100000)+#REF!</f>
        <v>#REF!</v>
      </c>
      <c r="S1020" t="e" cm="1">
        <f t="array" ref="S1020">SUMPRODUCT(($G$2:$G$2765=G1020)*(R1020&gt;$R$2:$R$2765))+1</f>
        <v>#REF!</v>
      </c>
      <c r="T1020" t="str">
        <f t="shared" si="83"/>
        <v xml:space="preserve">Exeter </v>
      </c>
      <c r="U1020">
        <v>0</v>
      </c>
      <c r="V1020" t="s">
        <v>17</v>
      </c>
      <c r="W1020">
        <f t="shared" si="84"/>
        <v>2023</v>
      </c>
    </row>
    <row r="1021" spans="1:23" x14ac:dyDescent="0.25">
      <c r="A1021" s="10" t="str">
        <f>IF(YEAR(G1021)=2024,#REF!,"")</f>
        <v/>
      </c>
      <c r="B1021" s="10" t="str">
        <f>IF(YEAR(G1021)=2025,#REF!,"")</f>
        <v/>
      </c>
      <c r="C1021" s="10" t="str">
        <f t="shared" si="80"/>
        <v>Afternoon45240</v>
      </c>
      <c r="D1021" s="5" t="str">
        <f>IF('by region'!$C$2="Any","Any",'Turf only'!V1021)&amp;M1021&amp;IF('by region'!$I$2="Any","Any",N1021)&amp;G1021</f>
        <v>AnyJumpAny45240</v>
      </c>
      <c r="E1021" s="5" t="e">
        <f>IF(I1021=#REF!,'Turf only'!G1021,"")</f>
        <v>#REF!</v>
      </c>
      <c r="F1021" s="5" t="e">
        <f t="shared" si="81"/>
        <v>#REF!</v>
      </c>
      <c r="G1021" s="15">
        <v>45240</v>
      </c>
      <c r="H1021" s="16" t="s">
        <v>35</v>
      </c>
      <c r="I1021" s="16" t="s">
        <v>58</v>
      </c>
      <c r="J1021" s="16" t="s">
        <v>9</v>
      </c>
      <c r="K1021" s="14" t="s">
        <v>24</v>
      </c>
      <c r="L1021" s="14" t="s">
        <v>19</v>
      </c>
      <c r="M1021" s="16" t="s">
        <v>12</v>
      </c>
      <c r="N1021" s="16" t="s">
        <v>13</v>
      </c>
      <c r="O1021" s="16" t="s">
        <v>14</v>
      </c>
      <c r="P1021" s="12">
        <f t="shared" si="82"/>
        <v>1</v>
      </c>
      <c r="Q1021" s="12" cm="1">
        <f t="array" ref="Q1021">SUMPRODUCT(($G$2:$G$2765=G1021)*(P1021&gt;$P$2:$P$2765))+1</f>
        <v>1</v>
      </c>
      <c r="R1021" s="12" t="e">
        <f>(Q1021*100000)+#REF!</f>
        <v>#REF!</v>
      </c>
      <c r="S1021" t="e" cm="1">
        <f t="array" ref="S1021">SUMPRODUCT(($G$2:$G$2765=G1021)*(R1021&gt;$R$2:$R$2765))+1</f>
        <v>#REF!</v>
      </c>
      <c r="T1021" t="str">
        <f t="shared" si="83"/>
        <v xml:space="preserve">Fontwell Park </v>
      </c>
      <c r="U1021">
        <v>0</v>
      </c>
      <c r="V1021" t="s">
        <v>30</v>
      </c>
      <c r="W1021">
        <f t="shared" si="84"/>
        <v>2023</v>
      </c>
    </row>
    <row r="1022" spans="1:23" x14ac:dyDescent="0.25">
      <c r="A1022" s="10" t="str">
        <f>IF(YEAR(G1022)=2024,#REF!,"")</f>
        <v/>
      </c>
      <c r="B1022" s="10" t="str">
        <f>IF(YEAR(G1022)=2025,#REF!,"")</f>
        <v/>
      </c>
      <c r="C1022" s="10" t="str">
        <f t="shared" si="80"/>
        <v>Afternoon45240</v>
      </c>
      <c r="D1022" s="5" t="str">
        <f>IF('by region'!$C$2="Any","Any",'Turf only'!V1022)&amp;M1022&amp;IF('by region'!$I$2="Any","Any",N1022)&amp;G1022</f>
        <v>AnyJumpAny45240</v>
      </c>
      <c r="E1022" s="5" t="e">
        <f>IF(I1022=#REF!,'Turf only'!G1022,"")</f>
        <v>#REF!</v>
      </c>
      <c r="F1022" s="5" t="e">
        <f t="shared" si="81"/>
        <v>#REF!</v>
      </c>
      <c r="G1022" s="15">
        <v>45240</v>
      </c>
      <c r="H1022" s="16" t="s">
        <v>35</v>
      </c>
      <c r="I1022" s="16" t="s">
        <v>67</v>
      </c>
      <c r="J1022" s="16" t="s">
        <v>9</v>
      </c>
      <c r="K1022" s="14" t="s">
        <v>10</v>
      </c>
      <c r="L1022" s="14" t="s">
        <v>11</v>
      </c>
      <c r="M1022" s="16" t="s">
        <v>12</v>
      </c>
      <c r="N1022" s="16" t="s">
        <v>13</v>
      </c>
      <c r="O1022" s="16" t="s">
        <v>14</v>
      </c>
      <c r="P1022" s="12">
        <f t="shared" si="82"/>
        <v>1</v>
      </c>
      <c r="Q1022" s="12" cm="1">
        <f t="array" ref="Q1022">SUMPRODUCT(($G$2:$G$2765=G1022)*(P1022&gt;$P$2:$P$2765))+1</f>
        <v>1</v>
      </c>
      <c r="R1022" s="12" t="e">
        <f>(Q1022*100000)+#REF!</f>
        <v>#REF!</v>
      </c>
      <c r="S1022" t="e" cm="1">
        <f t="array" ref="S1022">SUMPRODUCT(($G$2:$G$2765=G1022)*(R1022&gt;$R$2:$R$2765))+1</f>
        <v>#REF!</v>
      </c>
      <c r="T1022" t="str">
        <f t="shared" si="83"/>
        <v xml:space="preserve">Hexham </v>
      </c>
      <c r="U1022">
        <v>0</v>
      </c>
      <c r="V1022" t="s">
        <v>17</v>
      </c>
      <c r="W1022">
        <f t="shared" si="84"/>
        <v>2023</v>
      </c>
    </row>
    <row r="1023" spans="1:23" x14ac:dyDescent="0.25">
      <c r="A1023" s="10" t="str">
        <f>IF(YEAR(G1023)=2024,#REF!,"")</f>
        <v/>
      </c>
      <c r="B1023" s="10" t="str">
        <f>IF(YEAR(G1023)=2025,#REF!,"")</f>
        <v/>
      </c>
      <c r="C1023" s="10" t="str">
        <f t="shared" si="80"/>
        <v>Afternoon45241</v>
      </c>
      <c r="D1023" s="5" t="str">
        <f>IF('by region'!$C$2="Any","Any",'Turf only'!V1023)&amp;M1023&amp;IF('by region'!$I$2="Any","Any",N1023)&amp;G1023</f>
        <v>AnyJumpAny45241</v>
      </c>
      <c r="E1023" s="5" t="e">
        <f>IF(I1023=#REF!,'Turf only'!G1023,"")</f>
        <v>#REF!</v>
      </c>
      <c r="F1023" s="5" t="e">
        <f t="shared" si="81"/>
        <v>#REF!</v>
      </c>
      <c r="G1023" s="20">
        <v>45241</v>
      </c>
      <c r="H1023" s="21" t="s">
        <v>37</v>
      </c>
      <c r="I1023" s="21" t="s">
        <v>68</v>
      </c>
      <c r="J1023" s="21" t="s">
        <v>9</v>
      </c>
      <c r="K1023" s="22" t="s">
        <v>16</v>
      </c>
      <c r="L1023" s="22" t="s">
        <v>11</v>
      </c>
      <c r="M1023" s="21" t="s">
        <v>12</v>
      </c>
      <c r="N1023" s="21" t="s">
        <v>13</v>
      </c>
      <c r="O1023" s="21" t="s">
        <v>14</v>
      </c>
      <c r="P1023" s="12">
        <f t="shared" si="82"/>
        <v>1</v>
      </c>
      <c r="Q1023" s="12" cm="1">
        <f t="array" ref="Q1023">SUMPRODUCT(($G$2:$G$2765=G1023)*(P1023&gt;$P$2:$P$2765))+1</f>
        <v>1</v>
      </c>
      <c r="R1023" s="12" t="e">
        <f>(Q1023*100000)+#REF!</f>
        <v>#REF!</v>
      </c>
      <c r="S1023" t="e" cm="1">
        <f t="array" ref="S1023">SUMPRODUCT(($G$2:$G$2765=G1023)*(R1023&gt;$R$2:$R$2765))+1</f>
        <v>#REF!</v>
      </c>
      <c r="T1023" t="str">
        <f t="shared" si="83"/>
        <v xml:space="preserve">Aintree </v>
      </c>
      <c r="U1023">
        <v>0</v>
      </c>
      <c r="V1023" t="s">
        <v>11</v>
      </c>
      <c r="W1023">
        <f t="shared" si="84"/>
        <v>2023</v>
      </c>
    </row>
    <row r="1024" spans="1:23" x14ac:dyDescent="0.25">
      <c r="A1024" s="10" t="str">
        <f>IF(YEAR(G1024)=2024,#REF!,"")</f>
        <v/>
      </c>
      <c r="B1024" s="10" t="str">
        <f>IF(YEAR(G1024)=2025,#REF!,"")</f>
        <v/>
      </c>
      <c r="C1024" s="10" t="str">
        <f t="shared" si="80"/>
        <v>Afternoon45241</v>
      </c>
      <c r="D1024" s="5" t="str">
        <f>IF('by region'!$C$2="Any","Any",'Turf only'!V1024)&amp;M1024&amp;IF('by region'!$I$2="Any","Any",N1024)&amp;G1024</f>
        <v>AnyFlatAny45241</v>
      </c>
      <c r="E1024" s="5" t="e">
        <f>IF(I1024=#REF!,'Turf only'!G1024,"")</f>
        <v>#REF!</v>
      </c>
      <c r="F1024" s="5" t="e">
        <f t="shared" si="81"/>
        <v>#REF!</v>
      </c>
      <c r="G1024" s="15">
        <v>45241</v>
      </c>
      <c r="H1024" s="16" t="s">
        <v>37</v>
      </c>
      <c r="I1024" s="16" t="s">
        <v>59</v>
      </c>
      <c r="J1024" s="16" t="s">
        <v>9</v>
      </c>
      <c r="K1024" s="14" t="s">
        <v>24</v>
      </c>
      <c r="L1024" s="14" t="s">
        <v>11</v>
      </c>
      <c r="M1024" s="16" t="s">
        <v>25</v>
      </c>
      <c r="N1024" s="16" t="s">
        <v>13</v>
      </c>
      <c r="O1024" s="16" t="s">
        <v>14</v>
      </c>
      <c r="P1024" s="12">
        <f t="shared" si="82"/>
        <v>1</v>
      </c>
      <c r="Q1024" s="12" cm="1">
        <f t="array" ref="Q1024">SUMPRODUCT(($G$2:$G$2765=G1024)*(P1024&gt;$P$2:$P$2765))+1</f>
        <v>1</v>
      </c>
      <c r="R1024" s="12" t="e">
        <f>(Q1024*100000)+#REF!</f>
        <v>#REF!</v>
      </c>
      <c r="S1024" t="e" cm="1">
        <f t="array" ref="S1024">SUMPRODUCT(($G$2:$G$2765=G1024)*(R1024&gt;$R$2:$R$2765))+1</f>
        <v>#REF!</v>
      </c>
      <c r="T1024" t="str">
        <f t="shared" si="83"/>
        <v xml:space="preserve">DONCASTER </v>
      </c>
      <c r="U1024">
        <v>0</v>
      </c>
      <c r="V1024" t="s">
        <v>30</v>
      </c>
      <c r="W1024">
        <f t="shared" si="84"/>
        <v>2023</v>
      </c>
    </row>
    <row r="1025" spans="1:23" x14ac:dyDescent="0.25">
      <c r="A1025" s="10" t="str">
        <f>IF(YEAR(G1025)=2024,#REF!,"")</f>
        <v/>
      </c>
      <c r="B1025" s="10" t="str">
        <f>IF(YEAR(G1025)=2025,#REF!,"")</f>
        <v/>
      </c>
      <c r="C1025" s="10" t="str">
        <f t="shared" si="80"/>
        <v>Afternoon45241</v>
      </c>
      <c r="D1025" s="5" t="str">
        <f>IF('by region'!$C$2="Any","Any",'Turf only'!V1025)&amp;M1025&amp;IF('by region'!$I$2="Any","Any",N1025)&amp;G1025</f>
        <v>AnyJumpAny45241</v>
      </c>
      <c r="E1025" s="5" t="e">
        <f>IF(I1025=#REF!,'Turf only'!G1025,"")</f>
        <v>#REF!</v>
      </c>
      <c r="F1025" s="5" t="e">
        <f t="shared" si="81"/>
        <v>#REF!</v>
      </c>
      <c r="G1025" s="15">
        <v>45241</v>
      </c>
      <c r="H1025" s="16" t="s">
        <v>37</v>
      </c>
      <c r="I1025" s="16" t="s">
        <v>50</v>
      </c>
      <c r="J1025" s="16" t="s">
        <v>9</v>
      </c>
      <c r="K1025" s="14" t="s">
        <v>10</v>
      </c>
      <c r="L1025" s="14" t="s">
        <v>11</v>
      </c>
      <c r="M1025" s="16" t="s">
        <v>12</v>
      </c>
      <c r="N1025" s="16" t="s">
        <v>13</v>
      </c>
      <c r="O1025" s="16" t="s">
        <v>14</v>
      </c>
      <c r="P1025" s="12">
        <f t="shared" si="82"/>
        <v>1</v>
      </c>
      <c r="Q1025" s="12" cm="1">
        <f t="array" ref="Q1025">SUMPRODUCT(($G$2:$G$2765=G1025)*(P1025&gt;$P$2:$P$2765))+1</f>
        <v>1</v>
      </c>
      <c r="R1025" s="12" t="e">
        <f>(Q1025*100000)+#REF!</f>
        <v>#REF!</v>
      </c>
      <c r="S1025" t="e" cm="1">
        <f t="array" ref="S1025">SUMPRODUCT(($G$2:$G$2765=G1025)*(R1025&gt;$R$2:$R$2765))+1</f>
        <v>#REF!</v>
      </c>
      <c r="T1025" t="str">
        <f t="shared" si="83"/>
        <v xml:space="preserve">Kelso </v>
      </c>
      <c r="U1025">
        <v>0</v>
      </c>
      <c r="V1025" t="s">
        <v>19</v>
      </c>
      <c r="W1025">
        <f t="shared" si="84"/>
        <v>2023</v>
      </c>
    </row>
    <row r="1026" spans="1:23" x14ac:dyDescent="0.25">
      <c r="A1026" s="10" t="str">
        <f>IF(YEAR(G1026)=2024,#REF!,"")</f>
        <v/>
      </c>
      <c r="B1026" s="10" t="str">
        <f>IF(YEAR(G1026)=2025,#REF!,"")</f>
        <v/>
      </c>
      <c r="C1026" s="10" t="str">
        <f t="shared" si="80"/>
        <v>Afternoon45241</v>
      </c>
      <c r="D1026" s="5" t="str">
        <f>IF('by region'!$C$2="Any","Any",'Turf only'!V1026)&amp;M1026&amp;IF('by region'!$I$2="Any","Any",N1026)&amp;G1026</f>
        <v>AnyJumpAny45241</v>
      </c>
      <c r="E1026" s="5" t="e">
        <f>IF(I1026=#REF!,'Turf only'!G1026,"")</f>
        <v>#REF!</v>
      </c>
      <c r="F1026" s="5" t="e">
        <f t="shared" si="81"/>
        <v>#REF!</v>
      </c>
      <c r="G1026" s="20">
        <v>45241</v>
      </c>
      <c r="H1026" s="21" t="s">
        <v>37</v>
      </c>
      <c r="I1026" s="21" t="s">
        <v>39</v>
      </c>
      <c r="J1026" s="21" t="s">
        <v>9</v>
      </c>
      <c r="K1026" s="22" t="s">
        <v>16</v>
      </c>
      <c r="L1026" s="22" t="s">
        <v>19</v>
      </c>
      <c r="M1026" s="21" t="s">
        <v>12</v>
      </c>
      <c r="N1026" s="21" t="s">
        <v>13</v>
      </c>
      <c r="O1026" s="21" t="s">
        <v>14</v>
      </c>
      <c r="P1026" s="12">
        <f t="shared" si="82"/>
        <v>1</v>
      </c>
      <c r="Q1026" s="12" cm="1">
        <f t="array" ref="Q1026">SUMPRODUCT(($G$2:$G$2765=G1026)*(P1026&gt;$P$2:$P$2765))+1</f>
        <v>1</v>
      </c>
      <c r="R1026" s="12" t="e">
        <f>(Q1026*100000)+#REF!</f>
        <v>#REF!</v>
      </c>
      <c r="S1026" t="e" cm="1">
        <f t="array" ref="S1026">SUMPRODUCT(($G$2:$G$2765=G1026)*(R1026&gt;$R$2:$R$2765))+1</f>
        <v>#REF!</v>
      </c>
      <c r="T1026" t="str">
        <f t="shared" si="83"/>
        <v xml:space="preserve">Wincanton </v>
      </c>
      <c r="U1026">
        <v>0</v>
      </c>
      <c r="V1026" t="s">
        <v>19</v>
      </c>
      <c r="W1026">
        <f t="shared" si="84"/>
        <v>2023</v>
      </c>
    </row>
    <row r="1027" spans="1:23" x14ac:dyDescent="0.25">
      <c r="A1027" s="10" t="str">
        <f>IF(YEAR(G1027)=2024,#REF!,"")</f>
        <v/>
      </c>
      <c r="B1027" s="10" t="str">
        <f>IF(YEAR(G1027)=2025,#REF!,"")</f>
        <v/>
      </c>
      <c r="C1027" s="10" t="str">
        <f t="shared" si="80"/>
        <v>Afternoon45242</v>
      </c>
      <c r="D1027" s="5" t="str">
        <f>IF('by region'!$C$2="Any","Any",'Turf only'!V1027)&amp;M1027&amp;IF('by region'!$I$2="Any","Any",N1027)&amp;G1027</f>
        <v>AnyJumpAny45242</v>
      </c>
      <c r="E1027" s="5" t="e">
        <f>IF(I1027=#REF!,'Turf only'!G1027,"")</f>
        <v>#REF!</v>
      </c>
      <c r="F1027" s="5" t="e">
        <f t="shared" si="81"/>
        <v>#REF!</v>
      </c>
      <c r="G1027" s="15">
        <v>45242</v>
      </c>
      <c r="H1027" s="16" t="s">
        <v>40</v>
      </c>
      <c r="I1027" s="16" t="s">
        <v>65</v>
      </c>
      <c r="J1027" s="16" t="s">
        <v>9</v>
      </c>
      <c r="K1027" s="14" t="s">
        <v>24</v>
      </c>
      <c r="L1027" s="14" t="s">
        <v>19</v>
      </c>
      <c r="M1027" s="16" t="s">
        <v>12</v>
      </c>
      <c r="N1027" s="16" t="s">
        <v>13</v>
      </c>
      <c r="O1027" s="16" t="s">
        <v>14</v>
      </c>
      <c r="P1027" s="12">
        <f t="shared" si="82"/>
        <v>1</v>
      </c>
      <c r="Q1027" s="12" cm="1">
        <f t="array" ref="Q1027">SUMPRODUCT(($G$2:$G$2765=G1027)*(P1027&gt;$P$2:$P$2765))+1</f>
        <v>1</v>
      </c>
      <c r="R1027" s="12" t="e">
        <f>(Q1027*100000)+#REF!</f>
        <v>#REF!</v>
      </c>
      <c r="S1027" t="e" cm="1">
        <f t="array" ref="S1027">SUMPRODUCT(($G$2:$G$2765=G1027)*(R1027&gt;$R$2:$R$2765))+1</f>
        <v>#REF!</v>
      </c>
      <c r="T1027" t="str">
        <f t="shared" si="83"/>
        <v xml:space="preserve">Ffos Las </v>
      </c>
      <c r="U1027">
        <v>0</v>
      </c>
      <c r="V1027" t="s">
        <v>11</v>
      </c>
      <c r="W1027">
        <f t="shared" si="84"/>
        <v>2023</v>
      </c>
    </row>
    <row r="1028" spans="1:23" x14ac:dyDescent="0.25">
      <c r="A1028" s="10" t="str">
        <f>IF(YEAR(G1028)=2024,#REF!,"")</f>
        <v/>
      </c>
      <c r="B1028" s="10" t="str">
        <f>IF(YEAR(G1028)=2025,#REF!,"")</f>
        <v/>
      </c>
      <c r="C1028" s="10" t="str">
        <f t="shared" si="80"/>
        <v>Afternoon45242</v>
      </c>
      <c r="D1028" s="5" t="str">
        <f>IF('by region'!$C$2="Any","Any",'Turf only'!V1028)&amp;M1028&amp;IF('by region'!$I$2="Any","Any",N1028)&amp;G1028</f>
        <v>AnyJumpAny45242</v>
      </c>
      <c r="E1028" s="5" t="e">
        <f>IF(I1028=#REF!,'Turf only'!G1028,"")</f>
        <v>#REF!</v>
      </c>
      <c r="F1028" s="5" t="e">
        <f t="shared" si="81"/>
        <v>#REF!</v>
      </c>
      <c r="G1028" s="20">
        <v>45242</v>
      </c>
      <c r="H1028" s="21" t="s">
        <v>40</v>
      </c>
      <c r="I1028" s="21" t="s">
        <v>38</v>
      </c>
      <c r="J1028" s="21" t="s">
        <v>9</v>
      </c>
      <c r="K1028" s="22" t="s">
        <v>16</v>
      </c>
      <c r="L1028" s="22" t="s">
        <v>19</v>
      </c>
      <c r="M1028" s="21" t="s">
        <v>12</v>
      </c>
      <c r="N1028" s="21" t="s">
        <v>13</v>
      </c>
      <c r="O1028" s="21" t="s">
        <v>14</v>
      </c>
      <c r="P1028" s="12">
        <f t="shared" si="82"/>
        <v>1</v>
      </c>
      <c r="Q1028" s="12" cm="1">
        <f t="array" ref="Q1028">SUMPRODUCT(($G$2:$G$2765=G1028)*(P1028&gt;$P$2:$P$2765))+1</f>
        <v>1</v>
      </c>
      <c r="R1028" s="12" t="e">
        <f>(Q1028*100000)+#REF!</f>
        <v>#REF!</v>
      </c>
      <c r="S1028" t="e" cm="1">
        <f t="array" ref="S1028">SUMPRODUCT(($G$2:$G$2765=G1028)*(R1028&gt;$R$2:$R$2765))+1</f>
        <v>#REF!</v>
      </c>
      <c r="T1028" t="str">
        <f t="shared" si="83"/>
        <v xml:space="preserve">Sandown Park </v>
      </c>
      <c r="U1028">
        <v>1</v>
      </c>
      <c r="V1028" t="s">
        <v>11</v>
      </c>
      <c r="W1028">
        <f t="shared" si="84"/>
        <v>2023</v>
      </c>
    </row>
    <row r="1029" spans="1:23" x14ac:dyDescent="0.25">
      <c r="A1029" s="10" t="str">
        <f>IF(YEAR(G1029)=2024,#REF!,"")</f>
        <v/>
      </c>
      <c r="B1029" s="10" t="str">
        <f>IF(YEAR(G1029)=2025,#REF!,"")</f>
        <v/>
      </c>
      <c r="C1029" s="10" t="str">
        <f t="shared" si="80"/>
        <v>Afternoon45243</v>
      </c>
      <c r="D1029" s="5" t="str">
        <f>IF('by region'!$C$2="Any","Any",'Turf only'!V1029)&amp;M1029&amp;IF('by region'!$I$2="Any","Any",N1029)&amp;G1029</f>
        <v>AnyJumpAny45243</v>
      </c>
      <c r="E1029" s="5" t="e">
        <f>IF(I1029=#REF!,'Turf only'!G1029,"")</f>
        <v>#REF!</v>
      </c>
      <c r="F1029" s="5" t="e">
        <f t="shared" si="81"/>
        <v>#REF!</v>
      </c>
      <c r="G1029" s="15">
        <v>45243</v>
      </c>
      <c r="H1029" s="16" t="s">
        <v>42</v>
      </c>
      <c r="I1029" s="16" t="s">
        <v>63</v>
      </c>
      <c r="J1029" s="16" t="s">
        <v>9</v>
      </c>
      <c r="K1029" s="14" t="s">
        <v>16</v>
      </c>
      <c r="L1029" s="14" t="s">
        <v>11</v>
      </c>
      <c r="M1029" s="16" t="s">
        <v>12</v>
      </c>
      <c r="N1029" s="16" t="s">
        <v>13</v>
      </c>
      <c r="O1029" s="16" t="s">
        <v>14</v>
      </c>
      <c r="P1029" s="12">
        <f t="shared" si="82"/>
        <v>1</v>
      </c>
      <c r="Q1029" s="12" cm="1">
        <f t="array" ref="Q1029">SUMPRODUCT(($G$2:$G$2765=G1029)*(P1029&gt;$P$2:$P$2765))+1</f>
        <v>1</v>
      </c>
      <c r="R1029" s="12" t="e">
        <f>(Q1029*100000)+#REF!</f>
        <v>#REF!</v>
      </c>
      <c r="S1029" t="e" cm="1">
        <f t="array" ref="S1029">SUMPRODUCT(($G$2:$G$2765=G1029)*(R1029&gt;$R$2:$R$2765))+1</f>
        <v>#REF!</v>
      </c>
      <c r="T1029" t="str">
        <f t="shared" si="83"/>
        <v xml:space="preserve">Carlisle </v>
      </c>
      <c r="U1029">
        <v>0</v>
      </c>
      <c r="V1029" t="s">
        <v>19</v>
      </c>
      <c r="W1029">
        <f t="shared" si="84"/>
        <v>2023</v>
      </c>
    </row>
    <row r="1030" spans="1:23" x14ac:dyDescent="0.25">
      <c r="A1030" s="10" t="str">
        <f>IF(YEAR(G1030)=2024,#REF!,"")</f>
        <v/>
      </c>
      <c r="B1030" s="10" t="str">
        <f>IF(YEAR(G1030)=2025,#REF!,"")</f>
        <v/>
      </c>
      <c r="C1030" s="10" t="str">
        <f t="shared" si="80"/>
        <v>Afternoon45243</v>
      </c>
      <c r="D1030" s="5" t="str">
        <f>IF('by region'!$C$2="Any","Any",'Turf only'!V1030)&amp;M1030&amp;IF('by region'!$I$2="Any","Any",N1030)&amp;G1030</f>
        <v>AnyJumpAny45243</v>
      </c>
      <c r="E1030" s="5" t="e">
        <f>IF(I1030=#REF!,'Turf only'!G1030,"")</f>
        <v>#REF!</v>
      </c>
      <c r="F1030" s="5" t="e">
        <f t="shared" si="81"/>
        <v>#REF!</v>
      </c>
      <c r="G1030" s="20">
        <v>45243</v>
      </c>
      <c r="H1030" s="21" t="s">
        <v>42</v>
      </c>
      <c r="I1030" s="21" t="s">
        <v>47</v>
      </c>
      <c r="J1030" s="21" t="s">
        <v>9</v>
      </c>
      <c r="K1030" s="22" t="s">
        <v>16</v>
      </c>
      <c r="L1030" s="22" t="s">
        <v>19</v>
      </c>
      <c r="M1030" s="21" t="s">
        <v>12</v>
      </c>
      <c r="N1030" s="21" t="s">
        <v>13</v>
      </c>
      <c r="O1030" s="21" t="s">
        <v>14</v>
      </c>
      <c r="P1030" s="12">
        <f t="shared" si="82"/>
        <v>1</v>
      </c>
      <c r="Q1030" s="12" cm="1">
        <f t="array" ref="Q1030">SUMPRODUCT(($G$2:$G$2765=G1030)*(P1030&gt;$P$2:$P$2765))+1</f>
        <v>1</v>
      </c>
      <c r="R1030" s="12" t="e">
        <f>(Q1030*100000)+#REF!</f>
        <v>#REF!</v>
      </c>
      <c r="S1030" t="e" cm="1">
        <f t="array" ref="S1030">SUMPRODUCT(($G$2:$G$2765=G1030)*(R1030&gt;$R$2:$R$2765))+1</f>
        <v>#REF!</v>
      </c>
      <c r="T1030" t="str">
        <f t="shared" si="83"/>
        <v xml:space="preserve">Kempton Park </v>
      </c>
      <c r="U1030">
        <v>0</v>
      </c>
      <c r="V1030" t="s">
        <v>17</v>
      </c>
      <c r="W1030">
        <f t="shared" si="84"/>
        <v>2023</v>
      </c>
    </row>
    <row r="1031" spans="1:23" x14ac:dyDescent="0.25">
      <c r="A1031" s="10" t="str">
        <f>IF(YEAR(G1031)=2024,#REF!,"")</f>
        <v/>
      </c>
      <c r="B1031" s="10" t="str">
        <f>IF(YEAR(G1031)=2025,#REF!,"")</f>
        <v/>
      </c>
      <c r="C1031" s="10" t="str">
        <f t="shared" si="80"/>
        <v>Afternoon45244</v>
      </c>
      <c r="D1031" s="5" t="str">
        <f>IF('by region'!$C$2="Any","Any",'Turf only'!V1031)&amp;M1031&amp;IF('by region'!$I$2="Any","Any",N1031)&amp;G1031</f>
        <v>AnyJumpAny45244</v>
      </c>
      <c r="E1031" s="5" t="e">
        <f>IF(I1031=#REF!,'Turf only'!G1031,"")</f>
        <v>#REF!</v>
      </c>
      <c r="F1031" s="5" t="e">
        <f t="shared" si="81"/>
        <v>#REF!</v>
      </c>
      <c r="G1031" s="15">
        <v>45244</v>
      </c>
      <c r="H1031" s="16" t="s">
        <v>7</v>
      </c>
      <c r="I1031" s="16" t="s">
        <v>45</v>
      </c>
      <c r="J1031" s="16" t="s">
        <v>9</v>
      </c>
      <c r="K1031" s="14" t="s">
        <v>16</v>
      </c>
      <c r="L1031" s="14" t="s">
        <v>17</v>
      </c>
      <c r="M1031" s="16" t="s">
        <v>12</v>
      </c>
      <c r="N1031" s="16" t="s">
        <v>13</v>
      </c>
      <c r="O1031" s="16" t="s">
        <v>14</v>
      </c>
      <c r="P1031" s="12">
        <f t="shared" si="82"/>
        <v>1</v>
      </c>
      <c r="Q1031" s="12" cm="1">
        <f t="array" ref="Q1031">SUMPRODUCT(($G$2:$G$2765=G1031)*(P1031&gt;$P$2:$P$2765))+1</f>
        <v>1</v>
      </c>
      <c r="R1031" s="12" t="e">
        <f>(Q1031*100000)+#REF!</f>
        <v>#REF!</v>
      </c>
      <c r="S1031" t="e" cm="1">
        <f t="array" ref="S1031">SUMPRODUCT(($G$2:$G$2765=G1031)*(R1031&gt;$R$2:$R$2765))+1</f>
        <v>#REF!</v>
      </c>
      <c r="T1031" t="str">
        <f t="shared" si="83"/>
        <v xml:space="preserve">Huntingdon </v>
      </c>
      <c r="U1031">
        <v>0</v>
      </c>
      <c r="V1031" t="s">
        <v>11</v>
      </c>
      <c r="W1031">
        <f t="shared" si="84"/>
        <v>2023</v>
      </c>
    </row>
    <row r="1032" spans="1:23" x14ac:dyDescent="0.25">
      <c r="A1032" s="10" t="str">
        <f>IF(YEAR(G1032)=2024,#REF!,"")</f>
        <v/>
      </c>
      <c r="B1032" s="10" t="str">
        <f>IF(YEAR(G1032)=2025,#REF!,"")</f>
        <v/>
      </c>
      <c r="C1032" s="10" t="str">
        <f t="shared" si="80"/>
        <v>Afternoon45244</v>
      </c>
      <c r="D1032" s="5" t="str">
        <f>IF('by region'!$C$2="Any","Any",'Turf only'!V1032)&amp;M1032&amp;IF('by region'!$I$2="Any","Any",N1032)&amp;G1032</f>
        <v>AnyJumpAny45244</v>
      </c>
      <c r="E1032" s="5" t="e">
        <f>IF(I1032=#REF!,'Turf only'!G1032,"")</f>
        <v>#REF!</v>
      </c>
      <c r="F1032" s="5" t="e">
        <f t="shared" si="81"/>
        <v>#REF!</v>
      </c>
      <c r="G1032" s="15">
        <v>45244</v>
      </c>
      <c r="H1032" s="16" t="s">
        <v>7</v>
      </c>
      <c r="I1032" s="16" t="s">
        <v>36</v>
      </c>
      <c r="J1032" s="16" t="s">
        <v>9</v>
      </c>
      <c r="K1032" s="14" t="s">
        <v>24</v>
      </c>
      <c r="L1032" s="14" t="s">
        <v>19</v>
      </c>
      <c r="M1032" s="16" t="s">
        <v>12</v>
      </c>
      <c r="N1032" s="16" t="s">
        <v>13</v>
      </c>
      <c r="O1032" s="16" t="s">
        <v>14</v>
      </c>
      <c r="P1032" s="12">
        <f t="shared" si="82"/>
        <v>1</v>
      </c>
      <c r="Q1032" s="12" cm="1">
        <f t="array" ref="Q1032">SUMPRODUCT(($G$2:$G$2765=G1032)*(P1032&gt;$P$2:$P$2765))+1</f>
        <v>1</v>
      </c>
      <c r="R1032" s="12" t="e">
        <f>(Q1032*100000)+#REF!</f>
        <v>#REF!</v>
      </c>
      <c r="S1032" t="e" cm="1">
        <f t="array" ref="S1032">SUMPRODUCT(($G$2:$G$2765=G1032)*(R1032&gt;$R$2:$R$2765))+1</f>
        <v>#REF!</v>
      </c>
      <c r="T1032" t="str">
        <f t="shared" si="83"/>
        <v xml:space="preserve">Lingfield Park </v>
      </c>
      <c r="U1032">
        <v>0</v>
      </c>
      <c r="V1032" t="s">
        <v>17</v>
      </c>
      <c r="W1032">
        <f t="shared" si="84"/>
        <v>2023</v>
      </c>
    </row>
    <row r="1033" spans="1:23" x14ac:dyDescent="0.25">
      <c r="A1033" s="10" t="str">
        <f>IF(YEAR(G1033)=2024,#REF!,"")</f>
        <v/>
      </c>
      <c r="B1033" s="10" t="str">
        <f>IF(YEAR(G1033)=2025,#REF!,"")</f>
        <v/>
      </c>
      <c r="C1033" s="10" t="str">
        <f t="shared" si="80"/>
        <v>Afternoon45245</v>
      </c>
      <c r="D1033" s="5" t="str">
        <f>IF('by region'!$C$2="Any","Any",'Turf only'!V1033)&amp;M1033&amp;IF('by region'!$I$2="Any","Any",N1033)&amp;G1033</f>
        <v>AnyJumpAny45245</v>
      </c>
      <c r="E1033" s="5" t="e">
        <f>IF(I1033=#REF!,'Turf only'!G1033,"")</f>
        <v>#REF!</v>
      </c>
      <c r="F1033" s="5" t="e">
        <f t="shared" si="81"/>
        <v>#REF!</v>
      </c>
      <c r="G1033" s="15">
        <v>45245</v>
      </c>
      <c r="H1033" s="16" t="s">
        <v>27</v>
      </c>
      <c r="I1033" s="16" t="s">
        <v>28</v>
      </c>
      <c r="J1033" s="16" t="s">
        <v>9</v>
      </c>
      <c r="K1033" s="14" t="s">
        <v>10</v>
      </c>
      <c r="L1033" s="14" t="s">
        <v>11</v>
      </c>
      <c r="M1033" s="16" t="s">
        <v>12</v>
      </c>
      <c r="N1033" s="16" t="s">
        <v>13</v>
      </c>
      <c r="O1033" s="16" t="s">
        <v>14</v>
      </c>
      <c r="P1033" s="12">
        <f t="shared" si="82"/>
        <v>1</v>
      </c>
      <c r="Q1033" s="12" cm="1">
        <f t="array" ref="Q1033">SUMPRODUCT(($G$2:$G$2765=G1033)*(P1033&gt;$P$2:$P$2765))+1</f>
        <v>1</v>
      </c>
      <c r="R1033" s="12" t="e">
        <f>(Q1033*100000)+#REF!</f>
        <v>#REF!</v>
      </c>
      <c r="S1033" t="e" cm="1">
        <f t="array" ref="S1033">SUMPRODUCT(($G$2:$G$2765=G1033)*(R1033&gt;$R$2:$R$2765))+1</f>
        <v>#REF!</v>
      </c>
      <c r="T1033" t="str">
        <f t="shared" si="83"/>
        <v xml:space="preserve">Ayr </v>
      </c>
      <c r="U1033">
        <v>0</v>
      </c>
      <c r="V1033" t="s">
        <v>30</v>
      </c>
      <c r="W1033">
        <f t="shared" si="84"/>
        <v>2023</v>
      </c>
    </row>
    <row r="1034" spans="1:23" x14ac:dyDescent="0.25">
      <c r="A1034" s="10" t="str">
        <f>IF(YEAR(G1034)=2024,#REF!,"")</f>
        <v/>
      </c>
      <c r="B1034" s="10" t="str">
        <f>IF(YEAR(G1034)=2025,#REF!,"")</f>
        <v/>
      </c>
      <c r="C1034" s="10" t="str">
        <f t="shared" si="80"/>
        <v>Afternoon45245</v>
      </c>
      <c r="D1034" s="5" t="str">
        <f>IF('by region'!$C$2="Any","Any",'Turf only'!V1034)&amp;M1034&amp;IF('by region'!$I$2="Any","Any",N1034)&amp;G1034</f>
        <v>AnyJumpAny45245</v>
      </c>
      <c r="E1034" s="5" t="e">
        <f>IF(I1034=#REF!,'Turf only'!G1034,"")</f>
        <v>#REF!</v>
      </c>
      <c r="F1034" s="5" t="e">
        <f t="shared" si="81"/>
        <v>#REF!</v>
      </c>
      <c r="G1034" s="15">
        <v>45245</v>
      </c>
      <c r="H1034" s="16" t="s">
        <v>27</v>
      </c>
      <c r="I1034" s="16" t="s">
        <v>64</v>
      </c>
      <c r="J1034" s="16" t="s">
        <v>9</v>
      </c>
      <c r="K1034" s="14" t="s">
        <v>10</v>
      </c>
      <c r="L1034" s="14" t="s">
        <v>17</v>
      </c>
      <c r="M1034" s="16" t="s">
        <v>12</v>
      </c>
      <c r="N1034" s="16" t="s">
        <v>13</v>
      </c>
      <c r="O1034" s="16" t="s">
        <v>14</v>
      </c>
      <c r="P1034" s="12">
        <f t="shared" si="82"/>
        <v>1</v>
      </c>
      <c r="Q1034" s="12" cm="1">
        <f t="array" ref="Q1034">SUMPRODUCT(($G$2:$G$2765=G1034)*(P1034&gt;$P$2:$P$2765))+1</f>
        <v>1</v>
      </c>
      <c r="R1034" s="12" t="e">
        <f>(Q1034*100000)+#REF!</f>
        <v>#REF!</v>
      </c>
      <c r="S1034" t="e" cm="1">
        <f t="array" ref="S1034">SUMPRODUCT(($G$2:$G$2765=G1034)*(R1034&gt;$R$2:$R$2765))+1</f>
        <v>#REF!</v>
      </c>
      <c r="T1034" t="str">
        <f t="shared" si="83"/>
        <v xml:space="preserve">Bangor-On-Dee </v>
      </c>
      <c r="U1034">
        <v>0</v>
      </c>
      <c r="V1034" t="s">
        <v>19</v>
      </c>
      <c r="W1034">
        <f t="shared" si="84"/>
        <v>2023</v>
      </c>
    </row>
    <row r="1035" spans="1:23" x14ac:dyDescent="0.25">
      <c r="A1035" s="10" t="str">
        <f>IF(YEAR(G1035)=2024,#REF!,"")</f>
        <v/>
      </c>
      <c r="B1035" s="10" t="str">
        <f>IF(YEAR(G1035)=2025,#REF!,"")</f>
        <v/>
      </c>
      <c r="C1035" s="10" t="str">
        <f t="shared" si="80"/>
        <v>Afternoon45246</v>
      </c>
      <c r="D1035" s="5" t="str">
        <f>IF('by region'!$C$2="Any","Any",'Turf only'!V1035)&amp;M1035&amp;IF('by region'!$I$2="Any","Any",N1035)&amp;G1035</f>
        <v>AnyJumpAny45246</v>
      </c>
      <c r="E1035" s="5" t="e">
        <f>IF(I1035=#REF!,'Turf only'!G1035,"")</f>
        <v>#REF!</v>
      </c>
      <c r="F1035" s="5" t="e">
        <f t="shared" si="81"/>
        <v>#REF!</v>
      </c>
      <c r="G1035" s="15">
        <v>45246</v>
      </c>
      <c r="H1035" s="16" t="s">
        <v>34</v>
      </c>
      <c r="I1035" s="16" t="s">
        <v>53</v>
      </c>
      <c r="J1035" s="16" t="s">
        <v>9</v>
      </c>
      <c r="K1035" s="14" t="s">
        <v>16</v>
      </c>
      <c r="L1035" s="14" t="s">
        <v>17</v>
      </c>
      <c r="M1035" s="16" t="s">
        <v>12</v>
      </c>
      <c r="N1035" s="16" t="s">
        <v>13</v>
      </c>
      <c r="O1035" s="16" t="s">
        <v>14</v>
      </c>
      <c r="P1035" s="12">
        <f t="shared" si="82"/>
        <v>1</v>
      </c>
      <c r="Q1035" s="12" cm="1">
        <f t="array" ref="Q1035">SUMPRODUCT(($G$2:$G$2765=G1035)*(P1035&gt;$P$2:$P$2765))+1</f>
        <v>1</v>
      </c>
      <c r="R1035" s="12" t="e">
        <f>(Q1035*100000)+#REF!</f>
        <v>#REF!</v>
      </c>
      <c r="S1035" t="e" cm="1">
        <f t="array" ref="S1035">SUMPRODUCT(($G$2:$G$2765=G1035)*(R1035&gt;$R$2:$R$2765))+1</f>
        <v>#REF!</v>
      </c>
      <c r="T1035" t="str">
        <f t="shared" si="83"/>
        <v xml:space="preserve">Market Rasen </v>
      </c>
      <c r="U1035">
        <v>0</v>
      </c>
      <c r="V1035" t="s">
        <v>17</v>
      </c>
      <c r="W1035">
        <f t="shared" si="84"/>
        <v>2023</v>
      </c>
    </row>
    <row r="1036" spans="1:23" x14ac:dyDescent="0.25">
      <c r="A1036" s="10" t="str">
        <f>IF(YEAR(G1036)=2024,#REF!,"")</f>
        <v/>
      </c>
      <c r="B1036" s="10" t="str">
        <f>IF(YEAR(G1036)=2025,#REF!,"")</f>
        <v/>
      </c>
      <c r="C1036" s="10" t="str">
        <f t="shared" si="80"/>
        <v>Afternoon45246</v>
      </c>
      <c r="D1036" s="5" t="str">
        <f>IF('by region'!$C$2="Any","Any",'Turf only'!V1036)&amp;M1036&amp;IF('by region'!$I$2="Any","Any",N1036)&amp;G1036</f>
        <v>AnyJumpAny45246</v>
      </c>
      <c r="E1036" s="5" t="e">
        <f>IF(I1036=#REF!,'Turf only'!G1036,"")</f>
        <v>#REF!</v>
      </c>
      <c r="F1036" s="5" t="e">
        <f t="shared" si="81"/>
        <v>#REF!</v>
      </c>
      <c r="G1036" s="15">
        <v>45246</v>
      </c>
      <c r="H1036" s="16" t="s">
        <v>34</v>
      </c>
      <c r="I1036" s="16" t="s">
        <v>46</v>
      </c>
      <c r="J1036" s="16" t="s">
        <v>9</v>
      </c>
      <c r="K1036" s="14" t="s">
        <v>24</v>
      </c>
      <c r="L1036" s="14" t="s">
        <v>11</v>
      </c>
      <c r="M1036" s="16" t="s">
        <v>12</v>
      </c>
      <c r="N1036" s="16" t="s">
        <v>13</v>
      </c>
      <c r="O1036" s="16" t="s">
        <v>14</v>
      </c>
      <c r="P1036" s="12">
        <f t="shared" si="82"/>
        <v>1</v>
      </c>
      <c r="Q1036" s="12" cm="1">
        <f t="array" ref="Q1036">SUMPRODUCT(($G$2:$G$2765=G1036)*(P1036&gt;$P$2:$P$2765))+1</f>
        <v>1</v>
      </c>
      <c r="R1036" s="12" t="e">
        <f>(Q1036*100000)+#REF!</f>
        <v>#REF!</v>
      </c>
      <c r="S1036" t="e" cm="1">
        <f t="array" ref="S1036">SUMPRODUCT(($G$2:$G$2765=G1036)*(R1036&gt;$R$2:$R$2765))+1</f>
        <v>#REF!</v>
      </c>
      <c r="T1036" t="str">
        <f t="shared" si="83"/>
        <v xml:space="preserve">Sedgefield </v>
      </c>
      <c r="U1036">
        <v>0</v>
      </c>
      <c r="V1036" t="s">
        <v>19</v>
      </c>
      <c r="W1036">
        <f t="shared" si="84"/>
        <v>2023</v>
      </c>
    </row>
    <row r="1037" spans="1:23" x14ac:dyDescent="0.25">
      <c r="A1037" s="10" t="str">
        <f>IF(YEAR(G1037)=2024,#REF!,"")</f>
        <v/>
      </c>
      <c r="B1037" s="10" t="str">
        <f>IF(YEAR(G1037)=2025,#REF!,"")</f>
        <v/>
      </c>
      <c r="C1037" s="10" t="str">
        <f t="shared" si="80"/>
        <v>Afternoon45246</v>
      </c>
      <c r="D1037" s="5" t="str">
        <f>IF('by region'!$C$2="Any","Any",'Turf only'!V1037)&amp;M1037&amp;IF('by region'!$I$2="Any","Any",N1037)&amp;G1037</f>
        <v>AnyJumpAny45246</v>
      </c>
      <c r="E1037" s="5" t="e">
        <f>IF(I1037=#REF!,'Turf only'!G1037,"")</f>
        <v>#REF!</v>
      </c>
      <c r="F1037" s="5" t="e">
        <f t="shared" si="81"/>
        <v>#REF!</v>
      </c>
      <c r="G1037" s="15">
        <v>45246</v>
      </c>
      <c r="H1037" s="16" t="s">
        <v>34</v>
      </c>
      <c r="I1037" s="16" t="s">
        <v>57</v>
      </c>
      <c r="J1037" s="16" t="s">
        <v>9</v>
      </c>
      <c r="K1037" s="14" t="s">
        <v>10</v>
      </c>
      <c r="L1037" s="14" t="s">
        <v>19</v>
      </c>
      <c r="M1037" s="16" t="s">
        <v>12</v>
      </c>
      <c r="N1037" s="16" t="s">
        <v>13</v>
      </c>
      <c r="O1037" s="16" t="s">
        <v>14</v>
      </c>
      <c r="P1037" s="12">
        <f t="shared" si="82"/>
        <v>1</v>
      </c>
      <c r="Q1037" s="12" cm="1">
        <f t="array" ref="Q1037">SUMPRODUCT(($G$2:$G$2765=G1037)*(P1037&gt;$P$2:$P$2765))+1</f>
        <v>1</v>
      </c>
      <c r="R1037" s="12" t="e">
        <f>(Q1037*100000)+#REF!</f>
        <v>#REF!</v>
      </c>
      <c r="S1037" t="e" cm="1">
        <f t="array" ref="S1037">SUMPRODUCT(($G$2:$G$2765=G1037)*(R1037&gt;$R$2:$R$2765))+1</f>
        <v>#REF!</v>
      </c>
      <c r="T1037" t="str">
        <f t="shared" si="83"/>
        <v xml:space="preserve">Taunton </v>
      </c>
      <c r="U1037">
        <v>0</v>
      </c>
      <c r="V1037" t="s">
        <v>17</v>
      </c>
      <c r="W1037">
        <f t="shared" si="84"/>
        <v>2023</v>
      </c>
    </row>
    <row r="1038" spans="1:23" x14ac:dyDescent="0.25">
      <c r="A1038" s="10" t="str">
        <f>IF(YEAR(G1038)=2024,#REF!,"")</f>
        <v/>
      </c>
      <c r="B1038" s="10" t="str">
        <f>IF(YEAR(G1038)=2025,#REF!,"")</f>
        <v/>
      </c>
      <c r="C1038" s="10" t="str">
        <f t="shared" si="80"/>
        <v>Afternoon45247</v>
      </c>
      <c r="D1038" s="5" t="str">
        <f>IF('by region'!$C$2="Any","Any",'Turf only'!V1038)&amp;M1038&amp;IF('by region'!$I$2="Any","Any",N1038)&amp;G1038</f>
        <v>AnyJumpAny45247</v>
      </c>
      <c r="E1038" s="5" t="e">
        <f>IF(I1038=#REF!,'Turf only'!G1038,"")</f>
        <v>#REF!</v>
      </c>
      <c r="F1038" s="5" t="e">
        <f t="shared" si="81"/>
        <v>#REF!</v>
      </c>
      <c r="G1038" s="20">
        <v>45247</v>
      </c>
      <c r="H1038" s="21" t="s">
        <v>35</v>
      </c>
      <c r="I1038" s="21" t="s">
        <v>15</v>
      </c>
      <c r="J1038" s="21" t="s">
        <v>9</v>
      </c>
      <c r="K1038" s="22" t="s">
        <v>16</v>
      </c>
      <c r="L1038" s="22" t="s">
        <v>17</v>
      </c>
      <c r="M1038" s="21" t="s">
        <v>12</v>
      </c>
      <c r="N1038" s="21" t="s">
        <v>13</v>
      </c>
      <c r="O1038" s="21" t="s">
        <v>14</v>
      </c>
      <c r="P1038" s="12">
        <f t="shared" si="82"/>
        <v>1</v>
      </c>
      <c r="Q1038" s="12" cm="1">
        <f t="array" ref="Q1038">SUMPRODUCT(($G$2:$G$2765=G1038)*(P1038&gt;$P$2:$P$2765))+1</f>
        <v>1</v>
      </c>
      <c r="R1038" s="12" t="e">
        <f>(Q1038*100000)+#REF!</f>
        <v>#REF!</v>
      </c>
      <c r="S1038" t="e" cm="1">
        <f t="array" ref="S1038">SUMPRODUCT(($G$2:$G$2765=G1038)*(R1038&gt;$R$2:$R$2765))+1</f>
        <v>#REF!</v>
      </c>
      <c r="T1038" t="str">
        <f t="shared" si="83"/>
        <v xml:space="preserve">Cheltenham </v>
      </c>
      <c r="U1038">
        <v>0</v>
      </c>
      <c r="V1038" t="s">
        <v>17</v>
      </c>
      <c r="W1038">
        <f t="shared" si="84"/>
        <v>2023</v>
      </c>
    </row>
    <row r="1039" spans="1:23" x14ac:dyDescent="0.25">
      <c r="A1039" s="10" t="str">
        <f>IF(YEAR(G1039)=2024,#REF!,"")</f>
        <v/>
      </c>
      <c r="B1039" s="10" t="str">
        <f>IF(YEAR(G1039)=2025,#REF!,"")</f>
        <v/>
      </c>
      <c r="C1039" s="10" t="str">
        <f t="shared" si="80"/>
        <v>Afternoon45247</v>
      </c>
      <c r="D1039" s="5" t="str">
        <f>IF('by region'!$C$2="Any","Any",'Turf only'!V1039)&amp;M1039&amp;IF('by region'!$I$2="Any","Any",N1039)&amp;G1039</f>
        <v>AnyJumpAny45247</v>
      </c>
      <c r="E1039" s="5" t="e">
        <f>IF(I1039=#REF!,'Turf only'!G1039,"")</f>
        <v>#REF!</v>
      </c>
      <c r="F1039" s="5" t="e">
        <f t="shared" si="81"/>
        <v>#REF!</v>
      </c>
      <c r="G1039" s="15">
        <v>45247</v>
      </c>
      <c r="H1039" s="16" t="s">
        <v>35</v>
      </c>
      <c r="I1039" s="16" t="s">
        <v>23</v>
      </c>
      <c r="J1039" s="16" t="s">
        <v>9</v>
      </c>
      <c r="K1039" s="14" t="s">
        <v>24</v>
      </c>
      <c r="L1039" s="14" t="s">
        <v>17</v>
      </c>
      <c r="M1039" s="16" t="s">
        <v>12</v>
      </c>
      <c r="N1039" s="16" t="s">
        <v>13</v>
      </c>
      <c r="O1039" s="16" t="s">
        <v>14</v>
      </c>
      <c r="P1039" s="12">
        <f t="shared" si="82"/>
        <v>1</v>
      </c>
      <c r="Q1039" s="12" cm="1">
        <f t="array" ref="Q1039">SUMPRODUCT(($G$2:$G$2765=G1039)*(P1039&gt;$P$2:$P$2765))+1</f>
        <v>1</v>
      </c>
      <c r="R1039" s="12" t="e">
        <f>(Q1039*100000)+#REF!</f>
        <v>#REF!</v>
      </c>
      <c r="S1039" t="e" cm="1">
        <f t="array" ref="S1039">SUMPRODUCT(($G$2:$G$2765=G1039)*(R1039&gt;$R$2:$R$2765))+1</f>
        <v>#REF!</v>
      </c>
      <c r="T1039" t="str">
        <f t="shared" si="83"/>
        <v xml:space="preserve">Southwell </v>
      </c>
      <c r="U1039">
        <v>0</v>
      </c>
      <c r="V1039" t="s">
        <v>30</v>
      </c>
      <c r="W1039">
        <f t="shared" si="84"/>
        <v>2023</v>
      </c>
    </row>
    <row r="1040" spans="1:23" x14ac:dyDescent="0.25">
      <c r="A1040" s="10" t="str">
        <f>IF(YEAR(G1040)=2024,#REF!,"")</f>
        <v/>
      </c>
      <c r="B1040" s="10" t="str">
        <f>IF(YEAR(G1040)=2025,#REF!,"")</f>
        <v/>
      </c>
      <c r="C1040" s="10" t="str">
        <f t="shared" si="80"/>
        <v>Afternoon45248</v>
      </c>
      <c r="D1040" s="5" t="str">
        <f>IF('by region'!$C$2="Any","Any",'Turf only'!V1040)&amp;M1040&amp;IF('by region'!$I$2="Any","Any",N1040)&amp;G1040</f>
        <v>AnyJumpAny45248</v>
      </c>
      <c r="E1040" s="5" t="e">
        <f>IF(I1040=#REF!,'Turf only'!G1040,"")</f>
        <v>#REF!</v>
      </c>
      <c r="F1040" s="5" t="e">
        <f t="shared" si="81"/>
        <v>#REF!</v>
      </c>
      <c r="G1040" s="20">
        <v>45248</v>
      </c>
      <c r="H1040" s="21" t="s">
        <v>37</v>
      </c>
      <c r="I1040" s="21" t="s">
        <v>15</v>
      </c>
      <c r="J1040" s="21" t="s">
        <v>9</v>
      </c>
      <c r="K1040" s="22" t="s">
        <v>16</v>
      </c>
      <c r="L1040" s="22" t="s">
        <v>17</v>
      </c>
      <c r="M1040" s="21" t="s">
        <v>12</v>
      </c>
      <c r="N1040" s="21" t="s">
        <v>13</v>
      </c>
      <c r="O1040" s="21" t="s">
        <v>14</v>
      </c>
      <c r="P1040" s="12">
        <f t="shared" si="82"/>
        <v>1</v>
      </c>
      <c r="Q1040" s="12" cm="1">
        <f t="array" ref="Q1040">SUMPRODUCT(($G$2:$G$2765=G1040)*(P1040&gt;$P$2:$P$2765))+1</f>
        <v>1</v>
      </c>
      <c r="R1040" s="12" t="e">
        <f>(Q1040*100000)+#REF!</f>
        <v>#REF!</v>
      </c>
      <c r="S1040" t="e" cm="1">
        <f t="array" ref="S1040">SUMPRODUCT(($G$2:$G$2765=G1040)*(R1040&gt;$R$2:$R$2765))+1</f>
        <v>#REF!</v>
      </c>
      <c r="T1040" t="str">
        <f t="shared" si="83"/>
        <v xml:space="preserve">Cheltenham </v>
      </c>
      <c r="U1040">
        <v>0</v>
      </c>
      <c r="V1040" t="s">
        <v>11</v>
      </c>
      <c r="W1040">
        <f t="shared" si="84"/>
        <v>2023</v>
      </c>
    </row>
    <row r="1041" spans="1:1394" x14ac:dyDescent="0.25">
      <c r="A1041" s="10" t="str">
        <f>IF(YEAR(G1041)=2024,#REF!,"")</f>
        <v/>
      </c>
      <c r="B1041" s="10" t="str">
        <f>IF(YEAR(G1041)=2025,#REF!,"")</f>
        <v/>
      </c>
      <c r="C1041" s="10" t="str">
        <f t="shared" si="80"/>
        <v>Afternoon45248</v>
      </c>
      <c r="D1041" s="5" t="str">
        <f>IF('by region'!$C$2="Any","Any",'Turf only'!V1041)&amp;M1041&amp;IF('by region'!$I$2="Any","Any",N1041)&amp;G1041</f>
        <v>AnyJumpAny45248</v>
      </c>
      <c r="E1041" s="5" t="e">
        <f>IF(I1041=#REF!,'Turf only'!G1041,"")</f>
        <v>#REF!</v>
      </c>
      <c r="F1041" s="5" t="e">
        <f t="shared" si="81"/>
        <v>#REF!</v>
      </c>
      <c r="G1041" s="15">
        <v>45248</v>
      </c>
      <c r="H1041" s="16" t="s">
        <v>37</v>
      </c>
      <c r="I1041" s="16" t="s">
        <v>60</v>
      </c>
      <c r="J1041" s="16" t="s">
        <v>9</v>
      </c>
      <c r="K1041" s="14" t="s">
        <v>24</v>
      </c>
      <c r="L1041" s="14" t="s">
        <v>17</v>
      </c>
      <c r="M1041" s="16" t="s">
        <v>12</v>
      </c>
      <c r="N1041" s="16" t="s">
        <v>13</v>
      </c>
      <c r="O1041" s="16" t="s">
        <v>14</v>
      </c>
      <c r="P1041" s="12">
        <f t="shared" si="82"/>
        <v>1</v>
      </c>
      <c r="Q1041" s="12" cm="1">
        <f t="array" ref="Q1041">SUMPRODUCT(($G$2:$G$2765=G1041)*(P1041&gt;$P$2:$P$2765))+1</f>
        <v>1</v>
      </c>
      <c r="R1041" s="12" t="e">
        <f>(Q1041*100000)+#REF!</f>
        <v>#REF!</v>
      </c>
      <c r="S1041" t="e" cm="1">
        <f t="array" ref="S1041">SUMPRODUCT(($G$2:$G$2765=G1041)*(R1041&gt;$R$2:$R$2765))+1</f>
        <v>#REF!</v>
      </c>
      <c r="T1041" t="str">
        <f t="shared" si="83"/>
        <v xml:space="preserve">Uttoxeter </v>
      </c>
      <c r="U1041">
        <v>0</v>
      </c>
      <c r="V1041" t="s">
        <v>19</v>
      </c>
      <c r="W1041">
        <f t="shared" si="84"/>
        <v>2023</v>
      </c>
    </row>
    <row r="1042" spans="1:1394" x14ac:dyDescent="0.25">
      <c r="A1042" s="10" t="str">
        <f>IF(YEAR(G1042)=2024,#REF!,"")</f>
        <v/>
      </c>
      <c r="B1042" s="10" t="str">
        <f>IF(YEAR(G1042)=2025,#REF!,"")</f>
        <v/>
      </c>
      <c r="C1042" s="10" t="str">
        <f t="shared" si="80"/>
        <v>Afternoon45248</v>
      </c>
      <c r="D1042" s="5" t="str">
        <f>IF('by region'!$C$2="Any","Any",'Turf only'!V1042)&amp;M1042&amp;IF('by region'!$I$2="Any","Any",N1042)&amp;G1042</f>
        <v>AnyJumpAny45248</v>
      </c>
      <c r="E1042" s="5" t="e">
        <f>IF(I1042=#REF!,'Turf only'!G1042,"")</f>
        <v>#REF!</v>
      </c>
      <c r="F1042" s="5" t="e">
        <f t="shared" si="81"/>
        <v>#REF!</v>
      </c>
      <c r="G1042" s="15">
        <v>45248</v>
      </c>
      <c r="H1042" s="16" t="s">
        <v>37</v>
      </c>
      <c r="I1042" s="16" t="s">
        <v>49</v>
      </c>
      <c r="J1042" s="16" t="s">
        <v>9</v>
      </c>
      <c r="K1042" s="14" t="s">
        <v>10</v>
      </c>
      <c r="L1042" s="14" t="s">
        <v>11</v>
      </c>
      <c r="M1042" s="16" t="s">
        <v>12</v>
      </c>
      <c r="N1042" s="16" t="s">
        <v>13</v>
      </c>
      <c r="O1042" s="16" t="s">
        <v>14</v>
      </c>
      <c r="P1042" s="12">
        <f t="shared" si="82"/>
        <v>1</v>
      </c>
      <c r="Q1042" s="12" cm="1">
        <f t="array" ref="Q1042">SUMPRODUCT(($G$2:$G$2765=G1042)*(P1042&gt;$P$2:$P$2765))+1</f>
        <v>1</v>
      </c>
      <c r="R1042" s="12" t="e">
        <f>(Q1042*100000)+#REF!</f>
        <v>#REF!</v>
      </c>
      <c r="S1042" t="e" cm="1">
        <f t="array" ref="S1042">SUMPRODUCT(($G$2:$G$2765=G1042)*(R1042&gt;$R$2:$R$2765))+1</f>
        <v>#REF!</v>
      </c>
      <c r="T1042" t="str">
        <f t="shared" si="83"/>
        <v xml:space="preserve">Wetherby </v>
      </c>
      <c r="U1042">
        <v>0</v>
      </c>
      <c r="V1042" t="s">
        <v>17</v>
      </c>
      <c r="W1042">
        <f t="shared" si="84"/>
        <v>2023</v>
      </c>
    </row>
    <row r="1043" spans="1:1394" x14ac:dyDescent="0.25">
      <c r="A1043" s="10" t="str">
        <f>IF(YEAR(G1043)=2024,#REF!,"")</f>
        <v/>
      </c>
      <c r="B1043" s="10" t="str">
        <f>IF(YEAR(G1043)=2025,#REF!,"")</f>
        <v/>
      </c>
      <c r="C1043" s="10" t="str">
        <f t="shared" si="80"/>
        <v>Afternoon45249</v>
      </c>
      <c r="D1043" s="5" t="str">
        <f>IF('by region'!$C$2="Any","Any",'Turf only'!V1043)&amp;M1043&amp;IF('by region'!$I$2="Any","Any",N1043)&amp;G1043</f>
        <v>AnyJumpAny45249</v>
      </c>
      <c r="E1043" s="5" t="e">
        <f>IF(I1043=#REF!,'Turf only'!G1043,"")</f>
        <v>#REF!</v>
      </c>
      <c r="F1043" s="5" t="e">
        <f t="shared" si="81"/>
        <v>#REF!</v>
      </c>
      <c r="G1043" s="20">
        <v>45249</v>
      </c>
      <c r="H1043" s="21" t="s">
        <v>40</v>
      </c>
      <c r="I1043" s="21" t="s">
        <v>15</v>
      </c>
      <c r="J1043" s="21" t="s">
        <v>9</v>
      </c>
      <c r="K1043" s="22" t="s">
        <v>16</v>
      </c>
      <c r="L1043" s="22" t="s">
        <v>17</v>
      </c>
      <c r="M1043" s="21" t="s">
        <v>12</v>
      </c>
      <c r="N1043" s="21" t="s">
        <v>13</v>
      </c>
      <c r="O1043" s="21" t="s">
        <v>14</v>
      </c>
      <c r="P1043" s="12">
        <f t="shared" si="82"/>
        <v>1</v>
      </c>
      <c r="Q1043" s="12" cm="1">
        <f t="array" ref="Q1043">SUMPRODUCT(($G$2:$G$2765=G1043)*(P1043&gt;$P$2:$P$2765))+1</f>
        <v>1</v>
      </c>
      <c r="R1043" s="12" t="e">
        <f>(Q1043*100000)+#REF!</f>
        <v>#REF!</v>
      </c>
      <c r="S1043" t="e" cm="1">
        <f t="array" ref="S1043">SUMPRODUCT(($G$2:$G$2765=G1043)*(R1043&gt;$R$2:$R$2765))+1</f>
        <v>#REF!</v>
      </c>
      <c r="T1043" t="str">
        <f t="shared" si="83"/>
        <v xml:space="preserve">Cheltenham </v>
      </c>
      <c r="U1043">
        <v>0</v>
      </c>
      <c r="V1043" t="s">
        <v>30</v>
      </c>
      <c r="W1043">
        <f t="shared" si="84"/>
        <v>2023</v>
      </c>
    </row>
    <row r="1044" spans="1:1394" x14ac:dyDescent="0.25">
      <c r="A1044" s="10" t="str">
        <f>IF(YEAR(G1044)=2024,#REF!,"")</f>
        <v/>
      </c>
      <c r="B1044" s="10" t="str">
        <f>IF(YEAR(G1044)=2025,#REF!,"")</f>
        <v/>
      </c>
      <c r="C1044" s="10" t="str">
        <f t="shared" si="80"/>
        <v>Afternoon45249</v>
      </c>
      <c r="D1044" s="5" t="str">
        <f>IF('by region'!$C$2="Any","Any",'Turf only'!V1044)&amp;M1044&amp;IF('by region'!$I$2="Any","Any",N1044)&amp;G1044</f>
        <v>AnyJumpAny45249</v>
      </c>
      <c r="E1044" s="5" t="e">
        <f>IF(I1044=#REF!,'Turf only'!G1044,"")</f>
        <v>#REF!</v>
      </c>
      <c r="F1044" s="5" t="e">
        <f t="shared" si="81"/>
        <v>#REF!</v>
      </c>
      <c r="G1044" s="15">
        <v>45249</v>
      </c>
      <c r="H1044" s="16" t="s">
        <v>40</v>
      </c>
      <c r="I1044" s="16" t="s">
        <v>58</v>
      </c>
      <c r="J1044" s="16" t="s">
        <v>9</v>
      </c>
      <c r="K1044" s="14" t="s">
        <v>24</v>
      </c>
      <c r="L1044" s="14" t="s">
        <v>19</v>
      </c>
      <c r="M1044" s="16" t="s">
        <v>12</v>
      </c>
      <c r="N1044" s="16" t="s">
        <v>13</v>
      </c>
      <c r="O1044" s="16" t="s">
        <v>14</v>
      </c>
      <c r="P1044" s="12">
        <f t="shared" si="82"/>
        <v>1</v>
      </c>
      <c r="Q1044" s="12" cm="1">
        <f t="array" ref="Q1044">SUMPRODUCT(($G$2:$G$2765=G1044)*(P1044&gt;$P$2:$P$2765))+1</f>
        <v>1</v>
      </c>
      <c r="R1044" s="12" t="e">
        <f>(Q1044*100000)+#REF!</f>
        <v>#REF!</v>
      </c>
      <c r="S1044" t="e" cm="1">
        <f t="array" ref="S1044">SUMPRODUCT(($G$2:$G$2765=G1044)*(R1044&gt;$R$2:$R$2765))+1</f>
        <v>#REF!</v>
      </c>
      <c r="T1044" t="str">
        <f t="shared" si="83"/>
        <v xml:space="preserve">Fontwell Park </v>
      </c>
      <c r="U1044">
        <v>0</v>
      </c>
      <c r="V1044" t="s">
        <v>17</v>
      </c>
      <c r="W1044">
        <f t="shared" si="84"/>
        <v>2023</v>
      </c>
    </row>
    <row r="1045" spans="1:1394" x14ac:dyDescent="0.25">
      <c r="A1045" s="10" t="str">
        <f>IF(YEAR(G1045)=2024,#REF!,"")</f>
        <v/>
      </c>
      <c r="B1045" s="10" t="str">
        <f>IF(YEAR(G1045)=2025,#REF!,"")</f>
        <v/>
      </c>
      <c r="C1045" s="10" t="str">
        <f t="shared" si="80"/>
        <v>Afternoon45250</v>
      </c>
      <c r="D1045" s="5" t="str">
        <f>IF('by region'!$C$2="Any","Any",'Turf only'!V1045)&amp;M1045&amp;IF('by region'!$I$2="Any","Any",N1045)&amp;G1045</f>
        <v>AnyJumpAny45250</v>
      </c>
      <c r="E1045" s="5" t="e">
        <f>IF(I1045=#REF!,'Turf only'!G1045,"")</f>
        <v>#REF!</v>
      </c>
      <c r="F1045" s="5" t="e">
        <f t="shared" si="81"/>
        <v>#REF!</v>
      </c>
      <c r="G1045" s="20">
        <v>45250</v>
      </c>
      <c r="H1045" s="21" t="s">
        <v>42</v>
      </c>
      <c r="I1045" s="21" t="s">
        <v>18</v>
      </c>
      <c r="J1045" s="21" t="s">
        <v>9</v>
      </c>
      <c r="K1045" s="22" t="s">
        <v>16</v>
      </c>
      <c r="L1045" s="22" t="s">
        <v>19</v>
      </c>
      <c r="M1045" s="21" t="s">
        <v>12</v>
      </c>
      <c r="N1045" s="21" t="s">
        <v>13</v>
      </c>
      <c r="O1045" s="21" t="s">
        <v>14</v>
      </c>
      <c r="P1045" s="12">
        <f t="shared" si="82"/>
        <v>1</v>
      </c>
      <c r="Q1045" s="12" cm="1">
        <f t="array" ref="Q1045">SUMPRODUCT(($G$2:$G$2765=G1045)*(P1045&gt;$P$2:$P$2765))+1</f>
        <v>1</v>
      </c>
      <c r="R1045" s="12" t="e">
        <f>(Q1045*100000)+#REF!</f>
        <v>#REF!</v>
      </c>
      <c r="S1045" t="e" cm="1">
        <f t="array" ref="S1045">SUMPRODUCT(($G$2:$G$2765=G1045)*(R1045&gt;$R$2:$R$2765))+1</f>
        <v>#REF!</v>
      </c>
      <c r="T1045" t="str">
        <f t="shared" si="83"/>
        <v xml:space="preserve">Exeter </v>
      </c>
      <c r="U1045">
        <v>0</v>
      </c>
      <c r="V1045" t="s">
        <v>17</v>
      </c>
      <c r="W1045">
        <f t="shared" si="84"/>
        <v>2023</v>
      </c>
    </row>
    <row r="1046" spans="1:1394" x14ac:dyDescent="0.25">
      <c r="A1046" s="10" t="str">
        <f>IF(YEAR(G1046)=2024,#REF!,"")</f>
        <v/>
      </c>
      <c r="B1046" s="10" t="str">
        <f>IF(YEAR(G1046)=2025,#REF!,"")</f>
        <v/>
      </c>
      <c r="C1046" s="10" t="str">
        <f t="shared" si="80"/>
        <v>Afternoon45250</v>
      </c>
      <c r="D1046" s="5" t="str">
        <f>IF('by region'!$C$2="Any","Any",'Turf only'!V1046)&amp;M1046&amp;IF('by region'!$I$2="Any","Any",N1046)&amp;G1046</f>
        <v>AnyJumpAny45250</v>
      </c>
      <c r="E1046" s="5" t="e">
        <f>IF(I1046=#REF!,'Turf only'!G1046,"")</f>
        <v>#REF!</v>
      </c>
      <c r="F1046" s="5" t="e">
        <f t="shared" si="81"/>
        <v>#REF!</v>
      </c>
      <c r="G1046" s="15">
        <v>45250</v>
      </c>
      <c r="H1046" s="16" t="s">
        <v>42</v>
      </c>
      <c r="I1046" s="16" t="s">
        <v>44</v>
      </c>
      <c r="J1046" s="16" t="s">
        <v>9</v>
      </c>
      <c r="K1046" s="14" t="s">
        <v>10</v>
      </c>
      <c r="L1046" s="14" t="s">
        <v>17</v>
      </c>
      <c r="M1046" s="16" t="s">
        <v>12</v>
      </c>
      <c r="N1046" s="16" t="s">
        <v>13</v>
      </c>
      <c r="O1046" s="16" t="s">
        <v>14</v>
      </c>
      <c r="P1046" s="12">
        <f t="shared" si="82"/>
        <v>1</v>
      </c>
      <c r="Q1046" s="12" cm="1">
        <f t="array" ref="Q1046">SUMPRODUCT(($G$2:$G$2765=G1046)*(P1046&gt;$P$2:$P$2765))+1</f>
        <v>1</v>
      </c>
      <c r="R1046" s="12" t="e">
        <f>(Q1046*100000)+#REF!</f>
        <v>#REF!</v>
      </c>
      <c r="S1046" t="e" cm="1">
        <f t="array" ref="S1046">SUMPRODUCT(($G$2:$G$2765=G1046)*(R1046&gt;$R$2:$R$2765))+1</f>
        <v>#REF!</v>
      </c>
      <c r="T1046" t="str">
        <f t="shared" si="83"/>
        <v xml:space="preserve">Leicester </v>
      </c>
      <c r="U1046">
        <v>0</v>
      </c>
      <c r="V1046" t="s">
        <v>19</v>
      </c>
      <c r="W1046">
        <f t="shared" si="84"/>
        <v>2023</v>
      </c>
    </row>
    <row r="1047" spans="1:1394" s="19" customFormat="1" x14ac:dyDescent="0.25">
      <c r="A1047" s="19" t="str">
        <f>IF(YEAR(G1047)=2024,#REF!,"")</f>
        <v/>
      </c>
      <c r="B1047" s="19" t="str">
        <f>IF(YEAR(G1047)=2025,#REF!,"")</f>
        <v/>
      </c>
      <c r="C1047" s="19" t="str">
        <f t="shared" si="80"/>
        <v>Afternoon45250</v>
      </c>
      <c r="D1047" s="19" t="str">
        <f>IF('by region'!$C$2="Any","Any",'Turf only'!V1047)&amp;M1047&amp;IF('by region'!$I$2="Any","Any",N1047)&amp;G1047</f>
        <v>AnyJumpAny45250</v>
      </c>
      <c r="E1047" s="19" t="e">
        <f>IF(I1047=#REF!,'Turf only'!G1047,"")</f>
        <v>#REF!</v>
      </c>
      <c r="F1047" s="19" t="e">
        <f t="shared" si="81"/>
        <v>#REF!</v>
      </c>
      <c r="G1047" s="15">
        <v>45250</v>
      </c>
      <c r="H1047" s="16" t="s">
        <v>42</v>
      </c>
      <c r="I1047" s="16" t="s">
        <v>41</v>
      </c>
      <c r="J1047" s="16" t="s">
        <v>9</v>
      </c>
      <c r="K1047" s="14" t="s">
        <v>10</v>
      </c>
      <c r="L1047" s="14" t="s">
        <v>19</v>
      </c>
      <c r="M1047" s="16" t="s">
        <v>12</v>
      </c>
      <c r="N1047" s="16" t="s">
        <v>13</v>
      </c>
      <c r="O1047" s="16" t="s">
        <v>14</v>
      </c>
      <c r="P1047" s="23">
        <f t="shared" si="82"/>
        <v>1</v>
      </c>
      <c r="Q1047" s="23" cm="1">
        <f t="array" ref="Q1047">SUMPRODUCT(($G$2:$G$2765=G1047)*(P1047&gt;$P$2:$P$2765))+1</f>
        <v>1</v>
      </c>
      <c r="R1047" s="23" t="e">
        <f>(Q1047*100000)+#REF!</f>
        <v>#REF!</v>
      </c>
      <c r="S1047" s="19" t="e" cm="1">
        <f t="array" ref="S1047">SUMPRODUCT(($G$2:$G$2765=G1047)*(R1047&gt;$R$2:$R$2765))+1</f>
        <v>#REF!</v>
      </c>
      <c r="T1047" s="19" t="str">
        <f t="shared" si="83"/>
        <v xml:space="preserve">Plumpton </v>
      </c>
      <c r="U1047" s="19">
        <v>0</v>
      </c>
      <c r="V1047" s="19" t="s">
        <v>30</v>
      </c>
      <c r="W1047" s="19">
        <f t="shared" si="84"/>
        <v>2023</v>
      </c>
      <c r="X1047" s="24"/>
      <c r="Y1047" s="24"/>
      <c r="Z1047" s="24"/>
      <c r="AA1047" s="24"/>
      <c r="AB1047" s="24"/>
      <c r="AC1047" s="24"/>
      <c r="AD1047" s="24"/>
      <c r="AE1047" s="24"/>
      <c r="AF1047" s="24"/>
      <c r="AG1047" s="24"/>
      <c r="AH1047" s="24"/>
      <c r="AI1047" s="24"/>
      <c r="AJ1047" s="24"/>
      <c r="AK1047" s="24"/>
      <c r="AL1047" s="24"/>
      <c r="AM1047" s="24"/>
      <c r="AN1047" s="24"/>
      <c r="AO1047" s="24"/>
      <c r="AP1047" s="24"/>
      <c r="AQ1047" s="24"/>
      <c r="AR1047" s="24"/>
      <c r="AS1047" s="24"/>
      <c r="AT1047" s="24"/>
      <c r="AU1047" s="24"/>
      <c r="AV1047" s="24"/>
      <c r="AW1047" s="24"/>
      <c r="AX1047" s="24"/>
      <c r="AY1047" s="24"/>
      <c r="AZ1047" s="24"/>
      <c r="BA1047" s="24"/>
      <c r="BB1047" s="24"/>
      <c r="BC1047" s="24"/>
      <c r="BD1047" s="24"/>
      <c r="BE1047" s="24"/>
      <c r="BF1047" s="24"/>
      <c r="BG1047" s="24"/>
      <c r="BH1047" s="24"/>
      <c r="BI1047" s="24"/>
      <c r="BJ1047" s="24"/>
      <c r="BK1047" s="24"/>
      <c r="BL1047" s="24"/>
      <c r="BM1047" s="24"/>
      <c r="BN1047" s="24"/>
      <c r="BO1047" s="24"/>
      <c r="BP1047" s="24"/>
      <c r="BQ1047" s="24"/>
      <c r="BR1047" s="24"/>
      <c r="BS1047" s="24"/>
      <c r="BT1047" s="24"/>
      <c r="BU1047" s="24"/>
      <c r="BV1047" s="24"/>
      <c r="BW1047" s="24"/>
      <c r="BX1047" s="24"/>
      <c r="BY1047" s="24"/>
      <c r="BZ1047" s="24"/>
      <c r="CA1047" s="24"/>
      <c r="CB1047" s="24"/>
      <c r="CC1047" s="24"/>
      <c r="CD1047" s="24"/>
      <c r="CE1047" s="24"/>
      <c r="CF1047" s="24"/>
      <c r="CG1047" s="24"/>
      <c r="CH1047" s="24"/>
      <c r="CI1047" s="24"/>
      <c r="CJ1047" s="24"/>
      <c r="CK1047" s="24"/>
      <c r="CL1047" s="24"/>
      <c r="CM1047" s="24"/>
      <c r="CN1047" s="24"/>
      <c r="CO1047" s="24"/>
      <c r="CP1047" s="24"/>
      <c r="CQ1047" s="24"/>
      <c r="CR1047" s="24"/>
      <c r="CS1047" s="24"/>
      <c r="CT1047" s="24"/>
      <c r="CU1047" s="24"/>
      <c r="CV1047" s="24"/>
      <c r="CW1047" s="24"/>
      <c r="CX1047" s="24"/>
      <c r="CY1047" s="24"/>
      <c r="CZ1047" s="24"/>
      <c r="DA1047" s="24"/>
      <c r="DB1047" s="24"/>
      <c r="DC1047" s="24"/>
      <c r="DD1047" s="24"/>
      <c r="DE1047" s="24"/>
      <c r="DF1047" s="24"/>
      <c r="DG1047" s="24"/>
      <c r="DH1047" s="24"/>
      <c r="DI1047" s="24"/>
      <c r="DJ1047" s="24"/>
      <c r="DK1047" s="24"/>
      <c r="DL1047" s="24"/>
      <c r="DM1047" s="24"/>
      <c r="DN1047" s="24"/>
      <c r="DO1047" s="24"/>
      <c r="DP1047" s="24"/>
      <c r="DQ1047" s="24"/>
      <c r="DR1047" s="24"/>
      <c r="DS1047" s="24"/>
      <c r="DT1047" s="24"/>
      <c r="DU1047" s="24"/>
      <c r="DV1047" s="24"/>
      <c r="DW1047" s="24"/>
      <c r="DX1047" s="24"/>
      <c r="DY1047" s="24"/>
      <c r="DZ1047" s="24"/>
      <c r="EA1047" s="24"/>
      <c r="EB1047" s="24"/>
      <c r="EC1047" s="24"/>
      <c r="ED1047" s="24"/>
      <c r="EE1047" s="24"/>
      <c r="EF1047" s="24"/>
      <c r="EG1047" s="24"/>
      <c r="EH1047" s="24"/>
      <c r="EI1047" s="24"/>
      <c r="EJ1047" s="24"/>
      <c r="EK1047" s="24"/>
      <c r="EL1047" s="24"/>
      <c r="EM1047" s="24"/>
      <c r="EN1047" s="24"/>
      <c r="EO1047" s="24"/>
      <c r="EP1047" s="24"/>
      <c r="EQ1047" s="24"/>
      <c r="ER1047" s="24"/>
      <c r="ES1047" s="24"/>
      <c r="ET1047" s="24"/>
      <c r="EU1047" s="24"/>
      <c r="EV1047" s="24"/>
      <c r="EW1047" s="24"/>
      <c r="EX1047" s="24"/>
      <c r="EY1047" s="24"/>
      <c r="EZ1047" s="24"/>
      <c r="FA1047" s="24"/>
      <c r="FB1047" s="24"/>
      <c r="FC1047" s="24"/>
      <c r="FD1047" s="24"/>
      <c r="FE1047" s="24"/>
      <c r="FF1047" s="24"/>
      <c r="FG1047" s="24"/>
      <c r="FH1047" s="24"/>
      <c r="FI1047" s="24"/>
      <c r="FJ1047" s="24"/>
      <c r="FK1047" s="24"/>
      <c r="FL1047" s="24"/>
      <c r="FM1047" s="24"/>
      <c r="FN1047" s="24"/>
      <c r="FO1047" s="24"/>
      <c r="FP1047" s="24"/>
      <c r="FQ1047" s="24"/>
      <c r="FR1047" s="24"/>
      <c r="FS1047" s="24"/>
      <c r="FT1047" s="24"/>
      <c r="FU1047" s="24"/>
      <c r="FV1047" s="24"/>
      <c r="FW1047" s="24"/>
      <c r="FX1047" s="24"/>
      <c r="FY1047" s="24"/>
      <c r="FZ1047" s="24"/>
      <c r="GA1047" s="24"/>
      <c r="GB1047" s="24"/>
      <c r="GC1047" s="24"/>
      <c r="GD1047" s="24"/>
      <c r="GE1047" s="24"/>
      <c r="GF1047" s="24"/>
      <c r="GG1047" s="24"/>
      <c r="GH1047" s="24"/>
      <c r="GI1047" s="24"/>
      <c r="GJ1047" s="24"/>
      <c r="GK1047" s="24"/>
      <c r="GL1047" s="24"/>
      <c r="GM1047" s="24"/>
      <c r="GN1047" s="24"/>
      <c r="GO1047" s="24"/>
      <c r="GP1047" s="24"/>
      <c r="GQ1047" s="24"/>
      <c r="GR1047" s="24"/>
      <c r="GS1047" s="24"/>
      <c r="GT1047" s="24"/>
      <c r="GU1047" s="24"/>
      <c r="GV1047" s="24"/>
      <c r="GW1047" s="24"/>
      <c r="GX1047" s="24"/>
      <c r="GY1047" s="24"/>
      <c r="GZ1047" s="24"/>
      <c r="HA1047" s="24"/>
      <c r="HB1047" s="24"/>
      <c r="HC1047" s="24"/>
      <c r="HD1047" s="24"/>
      <c r="HE1047" s="24"/>
      <c r="HF1047" s="24"/>
      <c r="HG1047" s="24"/>
      <c r="HH1047" s="24"/>
      <c r="HI1047" s="24"/>
      <c r="HJ1047" s="24"/>
      <c r="HK1047" s="24"/>
      <c r="HL1047" s="24"/>
      <c r="HM1047" s="24"/>
      <c r="HN1047" s="24"/>
      <c r="HO1047" s="24"/>
      <c r="HP1047" s="24"/>
      <c r="HQ1047" s="24"/>
      <c r="HR1047" s="24"/>
      <c r="HS1047" s="24"/>
      <c r="HT1047" s="24"/>
      <c r="HU1047" s="24"/>
      <c r="HV1047" s="24"/>
      <c r="HW1047" s="24"/>
      <c r="HX1047" s="24"/>
      <c r="HY1047" s="24"/>
      <c r="HZ1047" s="24"/>
      <c r="IA1047" s="24"/>
      <c r="IB1047" s="24"/>
      <c r="IC1047" s="24"/>
      <c r="ID1047" s="24"/>
      <c r="IE1047" s="24"/>
      <c r="IF1047" s="24"/>
      <c r="IG1047" s="24"/>
      <c r="IH1047" s="24"/>
      <c r="II1047" s="24"/>
      <c r="IJ1047" s="24"/>
      <c r="IK1047" s="24"/>
      <c r="IL1047" s="24"/>
      <c r="IM1047" s="24"/>
      <c r="IN1047" s="24"/>
      <c r="IO1047" s="24"/>
      <c r="IP1047" s="24"/>
      <c r="IQ1047" s="24"/>
      <c r="IR1047" s="24"/>
      <c r="IS1047" s="24"/>
      <c r="IT1047" s="24"/>
      <c r="IU1047" s="24"/>
      <c r="IV1047" s="24"/>
      <c r="IW1047" s="24"/>
      <c r="IX1047" s="24"/>
      <c r="IY1047" s="24"/>
      <c r="IZ1047" s="24"/>
      <c r="JA1047" s="24"/>
      <c r="JB1047" s="24"/>
      <c r="JC1047" s="24"/>
      <c r="JD1047" s="24"/>
      <c r="JE1047" s="24"/>
      <c r="JF1047" s="24"/>
      <c r="JG1047" s="24"/>
      <c r="JH1047" s="24"/>
      <c r="JI1047" s="24"/>
      <c r="JJ1047" s="24"/>
      <c r="JK1047" s="24"/>
      <c r="JL1047" s="24"/>
      <c r="JM1047" s="24"/>
      <c r="JN1047" s="24"/>
      <c r="JO1047" s="24"/>
      <c r="JP1047" s="24"/>
      <c r="JQ1047" s="24"/>
      <c r="JR1047" s="24"/>
      <c r="JS1047" s="24"/>
      <c r="JT1047" s="24"/>
      <c r="JU1047" s="24"/>
      <c r="JV1047" s="24"/>
      <c r="JW1047" s="24"/>
      <c r="JX1047" s="24"/>
      <c r="JY1047" s="24"/>
      <c r="JZ1047" s="24"/>
      <c r="KA1047" s="24"/>
      <c r="KB1047" s="24"/>
      <c r="KC1047" s="24"/>
      <c r="KD1047" s="24"/>
      <c r="KE1047" s="24"/>
      <c r="KF1047" s="24"/>
      <c r="KG1047" s="24"/>
      <c r="KH1047" s="24"/>
      <c r="KI1047" s="24"/>
      <c r="KJ1047" s="24"/>
      <c r="KK1047" s="24"/>
      <c r="KL1047" s="24"/>
      <c r="KM1047" s="24"/>
      <c r="KN1047" s="24"/>
      <c r="KO1047" s="24"/>
      <c r="KP1047" s="24"/>
      <c r="KQ1047" s="24"/>
      <c r="KR1047" s="24"/>
      <c r="KS1047" s="24"/>
      <c r="KT1047" s="24"/>
      <c r="KU1047" s="24"/>
      <c r="KV1047" s="24"/>
      <c r="KW1047" s="24"/>
      <c r="KX1047" s="24"/>
      <c r="KY1047" s="24"/>
      <c r="KZ1047" s="24"/>
      <c r="LA1047" s="24"/>
      <c r="LB1047" s="24"/>
      <c r="LC1047" s="24"/>
      <c r="LD1047" s="24"/>
      <c r="LE1047" s="24"/>
      <c r="LF1047" s="24"/>
      <c r="LG1047" s="24"/>
      <c r="LH1047" s="24"/>
      <c r="LI1047" s="24"/>
      <c r="LJ1047" s="24"/>
      <c r="LK1047" s="24"/>
      <c r="LL1047" s="24"/>
      <c r="LM1047" s="24"/>
      <c r="LN1047" s="24"/>
      <c r="LO1047" s="24"/>
      <c r="LP1047" s="24"/>
      <c r="LQ1047" s="24"/>
      <c r="LR1047" s="24"/>
      <c r="LS1047" s="24"/>
      <c r="LT1047" s="24"/>
      <c r="LU1047" s="24"/>
      <c r="LV1047" s="24"/>
      <c r="LW1047" s="24"/>
      <c r="LX1047" s="24"/>
      <c r="LY1047" s="24"/>
      <c r="LZ1047" s="24"/>
      <c r="MA1047" s="24"/>
      <c r="MB1047" s="24"/>
      <c r="MC1047" s="24"/>
      <c r="MD1047" s="24"/>
      <c r="ME1047" s="24"/>
      <c r="MF1047" s="24"/>
      <c r="MG1047" s="24"/>
      <c r="MH1047" s="24"/>
      <c r="MI1047" s="24"/>
      <c r="MJ1047" s="24"/>
      <c r="MK1047" s="24"/>
      <c r="ML1047" s="24"/>
      <c r="MM1047" s="24"/>
      <c r="MN1047" s="24"/>
      <c r="MO1047" s="24"/>
      <c r="MP1047" s="24"/>
      <c r="MQ1047" s="24"/>
      <c r="MR1047" s="24"/>
      <c r="MS1047" s="24"/>
      <c r="MT1047" s="24"/>
      <c r="MU1047" s="24"/>
      <c r="MV1047" s="24"/>
      <c r="MW1047" s="24"/>
      <c r="MX1047" s="24"/>
      <c r="MY1047" s="24"/>
      <c r="MZ1047" s="24"/>
      <c r="NA1047" s="24"/>
      <c r="NB1047" s="24"/>
      <c r="NC1047" s="24"/>
      <c r="ND1047" s="24"/>
      <c r="NE1047" s="24"/>
      <c r="NF1047" s="24"/>
      <c r="NG1047" s="24"/>
      <c r="NH1047" s="24"/>
      <c r="NI1047" s="24"/>
      <c r="NJ1047" s="24"/>
      <c r="NK1047" s="24"/>
      <c r="NL1047" s="24"/>
      <c r="NM1047" s="24"/>
      <c r="NN1047" s="24"/>
      <c r="NO1047" s="24"/>
      <c r="NP1047" s="24"/>
      <c r="NQ1047" s="24"/>
      <c r="NR1047" s="24"/>
      <c r="NS1047" s="24"/>
      <c r="NT1047" s="24"/>
      <c r="NU1047" s="24"/>
      <c r="NV1047" s="24"/>
      <c r="NW1047" s="24"/>
      <c r="NX1047" s="24"/>
      <c r="NY1047" s="24"/>
      <c r="NZ1047" s="24"/>
      <c r="OA1047" s="24"/>
      <c r="OB1047" s="24"/>
      <c r="OC1047" s="24"/>
      <c r="OD1047" s="24"/>
      <c r="OE1047" s="24"/>
      <c r="OF1047" s="24"/>
      <c r="OG1047" s="24"/>
      <c r="OH1047" s="24"/>
      <c r="OI1047" s="24"/>
      <c r="OJ1047" s="24"/>
      <c r="OK1047" s="24"/>
      <c r="OL1047" s="24"/>
      <c r="OM1047" s="24"/>
      <c r="ON1047" s="24"/>
      <c r="OO1047" s="24"/>
      <c r="OP1047" s="24"/>
      <c r="OQ1047" s="24"/>
      <c r="OR1047" s="24"/>
      <c r="OS1047" s="24"/>
      <c r="OT1047" s="24"/>
      <c r="OU1047" s="24"/>
      <c r="OV1047" s="24"/>
      <c r="OW1047" s="24"/>
      <c r="OX1047" s="24"/>
      <c r="OY1047" s="24"/>
      <c r="OZ1047" s="24"/>
      <c r="PA1047" s="24"/>
      <c r="PB1047" s="24"/>
      <c r="PC1047" s="24"/>
      <c r="PD1047" s="24"/>
      <c r="PE1047" s="24"/>
      <c r="PF1047" s="24"/>
      <c r="PG1047" s="24"/>
      <c r="PH1047" s="24"/>
      <c r="PI1047" s="24"/>
      <c r="PJ1047" s="24"/>
      <c r="PK1047" s="24"/>
      <c r="PL1047" s="24"/>
      <c r="PM1047" s="24"/>
      <c r="PN1047" s="24"/>
      <c r="PO1047" s="24"/>
      <c r="PP1047" s="24"/>
      <c r="PQ1047" s="24"/>
      <c r="PR1047" s="24"/>
      <c r="PS1047" s="24"/>
      <c r="PT1047" s="24"/>
      <c r="PU1047" s="24"/>
      <c r="PV1047" s="24"/>
      <c r="PW1047" s="24"/>
      <c r="PX1047" s="24"/>
      <c r="PY1047" s="24"/>
      <c r="PZ1047" s="24"/>
      <c r="QA1047" s="24"/>
      <c r="QB1047" s="24"/>
      <c r="QC1047" s="24"/>
      <c r="QD1047" s="24"/>
      <c r="QE1047" s="24"/>
      <c r="QF1047" s="24"/>
      <c r="QG1047" s="24"/>
      <c r="QH1047" s="24"/>
      <c r="QI1047" s="24"/>
      <c r="QJ1047" s="24"/>
      <c r="QK1047" s="24"/>
      <c r="QL1047" s="24"/>
      <c r="QM1047" s="24"/>
      <c r="QN1047" s="24"/>
      <c r="QO1047" s="24"/>
      <c r="QP1047" s="24"/>
      <c r="QQ1047" s="24"/>
      <c r="QR1047" s="24"/>
      <c r="QS1047" s="24"/>
      <c r="QT1047" s="24"/>
      <c r="QU1047" s="24"/>
      <c r="QV1047" s="24"/>
      <c r="QW1047" s="24"/>
      <c r="QX1047" s="24"/>
      <c r="QY1047" s="24"/>
      <c r="QZ1047" s="24"/>
      <c r="RA1047" s="24"/>
      <c r="RB1047" s="24"/>
      <c r="RC1047" s="24"/>
      <c r="RD1047" s="24"/>
      <c r="RE1047" s="24"/>
      <c r="RF1047" s="24"/>
      <c r="RG1047" s="24"/>
      <c r="RH1047" s="24"/>
      <c r="RI1047" s="24"/>
      <c r="RJ1047" s="24"/>
      <c r="RK1047" s="24"/>
      <c r="RL1047" s="24"/>
      <c r="RM1047" s="24"/>
      <c r="RN1047" s="24"/>
      <c r="RO1047" s="24"/>
      <c r="RP1047" s="24"/>
      <c r="RQ1047" s="24"/>
      <c r="RR1047" s="24"/>
      <c r="RS1047" s="24"/>
      <c r="RT1047" s="24"/>
      <c r="RU1047" s="24"/>
      <c r="RV1047" s="24"/>
      <c r="RW1047" s="24"/>
      <c r="RX1047" s="24"/>
      <c r="RY1047" s="24"/>
      <c r="RZ1047" s="24"/>
      <c r="SA1047" s="24"/>
      <c r="SB1047" s="24"/>
      <c r="SC1047" s="24"/>
      <c r="SD1047" s="24"/>
      <c r="SE1047" s="24"/>
      <c r="SF1047" s="24"/>
      <c r="SG1047" s="24"/>
      <c r="SH1047" s="24"/>
      <c r="SI1047" s="24"/>
      <c r="SJ1047" s="24"/>
      <c r="SK1047" s="24"/>
      <c r="SL1047" s="24"/>
      <c r="SM1047" s="24"/>
      <c r="SN1047" s="24"/>
      <c r="SO1047" s="24"/>
      <c r="SP1047" s="24"/>
      <c r="SQ1047" s="24"/>
      <c r="SR1047" s="24"/>
      <c r="SS1047" s="24"/>
      <c r="ST1047" s="24"/>
      <c r="SU1047" s="24"/>
      <c r="SV1047" s="24"/>
      <c r="SW1047" s="24"/>
      <c r="SX1047" s="24"/>
      <c r="SY1047" s="24"/>
      <c r="SZ1047" s="24"/>
      <c r="TA1047" s="24"/>
      <c r="TB1047" s="24"/>
      <c r="TC1047" s="24"/>
      <c r="TD1047" s="24"/>
      <c r="TE1047" s="24"/>
      <c r="TF1047" s="24"/>
      <c r="TG1047" s="24"/>
      <c r="TH1047" s="24"/>
      <c r="TI1047" s="24"/>
      <c r="TJ1047" s="24"/>
      <c r="TK1047" s="24"/>
      <c r="TL1047" s="24"/>
      <c r="TM1047" s="24"/>
      <c r="TN1047" s="24"/>
      <c r="TO1047" s="24"/>
      <c r="TP1047" s="24"/>
      <c r="TQ1047" s="24"/>
      <c r="TR1047" s="24"/>
      <c r="TS1047" s="24"/>
      <c r="TT1047" s="24"/>
      <c r="TU1047" s="24"/>
      <c r="TV1047" s="24"/>
      <c r="TW1047" s="24"/>
      <c r="TX1047" s="24"/>
      <c r="TY1047" s="24"/>
      <c r="TZ1047" s="24"/>
      <c r="UA1047" s="24"/>
      <c r="UB1047" s="24"/>
      <c r="UC1047" s="24"/>
      <c r="UD1047" s="24"/>
      <c r="UE1047" s="24"/>
      <c r="UF1047" s="24"/>
      <c r="UG1047" s="24"/>
      <c r="UH1047" s="24"/>
      <c r="UI1047" s="24"/>
      <c r="UJ1047" s="24"/>
      <c r="UK1047" s="24"/>
      <c r="UL1047" s="24"/>
      <c r="UM1047" s="24"/>
      <c r="UN1047" s="24"/>
      <c r="UO1047" s="24"/>
      <c r="UP1047" s="24"/>
      <c r="UQ1047" s="24"/>
      <c r="UR1047" s="24"/>
      <c r="US1047" s="24"/>
      <c r="UT1047" s="24"/>
      <c r="UU1047" s="24"/>
      <c r="UV1047" s="24"/>
      <c r="UW1047" s="24"/>
      <c r="UX1047" s="24"/>
      <c r="UY1047" s="24"/>
      <c r="UZ1047" s="24"/>
      <c r="VA1047" s="24"/>
      <c r="VB1047" s="24"/>
      <c r="VC1047" s="24"/>
      <c r="VD1047" s="24"/>
      <c r="VE1047" s="24"/>
      <c r="VF1047" s="24"/>
      <c r="VG1047" s="24"/>
      <c r="VH1047" s="24"/>
      <c r="VI1047" s="24"/>
      <c r="VJ1047" s="24"/>
      <c r="VK1047" s="24"/>
      <c r="VL1047" s="24"/>
      <c r="VM1047" s="24"/>
      <c r="VN1047" s="24"/>
      <c r="VO1047" s="24"/>
      <c r="VP1047" s="24"/>
      <c r="VQ1047" s="24"/>
      <c r="VR1047" s="24"/>
      <c r="VS1047" s="24"/>
      <c r="VT1047" s="24"/>
      <c r="VU1047" s="24"/>
      <c r="VV1047" s="24"/>
      <c r="VW1047" s="24"/>
      <c r="VX1047" s="24"/>
      <c r="VY1047" s="24"/>
      <c r="VZ1047" s="24"/>
      <c r="WA1047" s="24"/>
      <c r="WB1047" s="24"/>
      <c r="WC1047" s="24"/>
      <c r="WD1047" s="24"/>
      <c r="WE1047" s="24"/>
      <c r="WF1047" s="24"/>
      <c r="WG1047" s="24"/>
      <c r="WH1047" s="24"/>
      <c r="WI1047" s="24"/>
      <c r="WJ1047" s="24"/>
      <c r="WK1047" s="24"/>
      <c r="WL1047" s="24"/>
      <c r="WM1047" s="24"/>
      <c r="WN1047" s="24"/>
      <c r="WO1047" s="24"/>
      <c r="WP1047" s="24"/>
      <c r="WQ1047" s="24"/>
      <c r="WR1047" s="24"/>
      <c r="WS1047" s="24"/>
      <c r="WT1047" s="24"/>
      <c r="WU1047" s="24"/>
      <c r="WV1047" s="24"/>
      <c r="WW1047" s="24"/>
      <c r="WX1047" s="24"/>
      <c r="WY1047" s="24"/>
      <c r="WZ1047" s="24"/>
      <c r="XA1047" s="24"/>
      <c r="XB1047" s="24"/>
      <c r="XC1047" s="24"/>
      <c r="XD1047" s="24"/>
      <c r="XE1047" s="24"/>
      <c r="XF1047" s="24"/>
      <c r="XG1047" s="24"/>
      <c r="XH1047" s="24"/>
      <c r="XI1047" s="24"/>
      <c r="XJ1047" s="24"/>
      <c r="XK1047" s="24"/>
      <c r="XL1047" s="24"/>
      <c r="XM1047" s="24"/>
      <c r="XN1047" s="24"/>
      <c r="XO1047" s="24"/>
      <c r="XP1047" s="24"/>
      <c r="XQ1047" s="24"/>
      <c r="XR1047" s="24"/>
      <c r="XS1047" s="24"/>
      <c r="XT1047" s="24"/>
      <c r="XU1047" s="24"/>
      <c r="XV1047" s="24"/>
      <c r="XW1047" s="24"/>
      <c r="XX1047" s="24"/>
      <c r="XY1047" s="24"/>
      <c r="XZ1047" s="24"/>
      <c r="YA1047" s="24"/>
      <c r="YB1047" s="24"/>
      <c r="YC1047" s="24"/>
      <c r="YD1047" s="24"/>
      <c r="YE1047" s="24"/>
      <c r="YF1047" s="24"/>
      <c r="YG1047" s="24"/>
      <c r="YH1047" s="24"/>
      <c r="YI1047" s="24"/>
      <c r="YJ1047" s="24"/>
      <c r="YK1047" s="24"/>
      <c r="YL1047" s="24"/>
      <c r="YM1047" s="24"/>
      <c r="YN1047" s="24"/>
      <c r="YO1047" s="24"/>
      <c r="YP1047" s="24"/>
      <c r="YQ1047" s="24"/>
      <c r="YR1047" s="24"/>
      <c r="YS1047" s="24"/>
      <c r="YT1047" s="24"/>
      <c r="YU1047" s="24"/>
      <c r="YV1047" s="24"/>
      <c r="YW1047" s="24"/>
      <c r="YX1047" s="24"/>
      <c r="YY1047" s="24"/>
      <c r="YZ1047" s="24"/>
      <c r="ZA1047" s="24"/>
      <c r="ZB1047" s="24"/>
      <c r="ZC1047" s="24"/>
      <c r="ZD1047" s="24"/>
      <c r="ZE1047" s="24"/>
      <c r="ZF1047" s="24"/>
      <c r="ZG1047" s="24"/>
      <c r="ZH1047" s="24"/>
      <c r="ZI1047" s="24"/>
      <c r="ZJ1047" s="24"/>
      <c r="ZK1047" s="24"/>
      <c r="ZL1047" s="24"/>
      <c r="ZM1047" s="24"/>
      <c r="ZN1047" s="24"/>
      <c r="ZO1047" s="24"/>
      <c r="ZP1047" s="24"/>
      <c r="ZQ1047" s="24"/>
      <c r="ZR1047" s="24"/>
      <c r="ZS1047" s="24"/>
      <c r="ZT1047" s="24"/>
      <c r="ZU1047" s="24"/>
      <c r="ZV1047" s="24"/>
      <c r="ZW1047" s="24"/>
      <c r="ZX1047" s="24"/>
      <c r="ZY1047" s="24"/>
      <c r="ZZ1047" s="24"/>
      <c r="AAA1047" s="24"/>
      <c r="AAB1047" s="24"/>
      <c r="AAC1047" s="24"/>
      <c r="AAD1047" s="24"/>
      <c r="AAE1047" s="24"/>
      <c r="AAF1047" s="24"/>
      <c r="AAG1047" s="24"/>
      <c r="AAH1047" s="24"/>
      <c r="AAI1047" s="24"/>
      <c r="AAJ1047" s="24"/>
      <c r="AAK1047" s="24"/>
      <c r="AAL1047" s="24"/>
      <c r="AAM1047" s="24"/>
      <c r="AAN1047" s="24"/>
      <c r="AAO1047" s="24"/>
      <c r="AAP1047" s="24"/>
      <c r="AAQ1047" s="24"/>
      <c r="AAR1047" s="24"/>
      <c r="AAS1047" s="24"/>
      <c r="AAT1047" s="24"/>
      <c r="AAU1047" s="24"/>
      <c r="AAV1047" s="24"/>
      <c r="AAW1047" s="24"/>
      <c r="AAX1047" s="24"/>
      <c r="AAY1047" s="24"/>
      <c r="AAZ1047" s="24"/>
      <c r="ABA1047" s="24"/>
      <c r="ABB1047" s="24"/>
      <c r="ABC1047" s="24"/>
      <c r="ABD1047" s="24"/>
      <c r="ABE1047" s="24"/>
      <c r="ABF1047" s="24"/>
      <c r="ABG1047" s="24"/>
      <c r="ABH1047" s="24"/>
      <c r="ABI1047" s="24"/>
      <c r="ABJ1047" s="24"/>
      <c r="ABK1047" s="24"/>
      <c r="ABL1047" s="24"/>
      <c r="ABM1047" s="24"/>
      <c r="ABN1047" s="24"/>
      <c r="ABO1047" s="24"/>
      <c r="ABP1047" s="24"/>
      <c r="ABQ1047" s="24"/>
      <c r="ABR1047" s="24"/>
      <c r="ABS1047" s="24"/>
      <c r="ABT1047" s="24"/>
      <c r="ABU1047" s="24"/>
      <c r="ABV1047" s="24"/>
      <c r="ABW1047" s="24"/>
      <c r="ABX1047" s="24"/>
      <c r="ABY1047" s="24"/>
      <c r="ABZ1047" s="24"/>
      <c r="ACA1047" s="24"/>
      <c r="ACB1047" s="24"/>
      <c r="ACC1047" s="24"/>
      <c r="ACD1047" s="24"/>
      <c r="ACE1047" s="24"/>
      <c r="ACF1047" s="24"/>
      <c r="ACG1047" s="24"/>
      <c r="ACH1047" s="24"/>
      <c r="ACI1047" s="24"/>
      <c r="ACJ1047" s="24"/>
      <c r="ACK1047" s="24"/>
      <c r="ACL1047" s="24"/>
      <c r="ACM1047" s="24"/>
      <c r="ACN1047" s="24"/>
      <c r="ACO1047" s="24"/>
      <c r="ACP1047" s="24"/>
      <c r="ACQ1047" s="24"/>
      <c r="ACR1047" s="24"/>
      <c r="ACS1047" s="24"/>
      <c r="ACT1047" s="24"/>
      <c r="ACU1047" s="24"/>
      <c r="ACV1047" s="24"/>
      <c r="ACW1047" s="24"/>
      <c r="ACX1047" s="24"/>
      <c r="ACY1047" s="24"/>
      <c r="ACZ1047" s="24"/>
      <c r="ADA1047" s="24"/>
      <c r="ADB1047" s="24"/>
      <c r="ADC1047" s="24"/>
      <c r="ADD1047" s="24"/>
      <c r="ADE1047" s="24"/>
      <c r="ADF1047" s="24"/>
      <c r="ADG1047" s="24"/>
      <c r="ADH1047" s="24"/>
      <c r="ADI1047" s="24"/>
      <c r="ADJ1047" s="24"/>
      <c r="ADK1047" s="24"/>
      <c r="ADL1047" s="24"/>
      <c r="ADM1047" s="24"/>
      <c r="ADN1047" s="24"/>
      <c r="ADO1047" s="24"/>
      <c r="ADP1047" s="24"/>
      <c r="ADQ1047" s="24"/>
      <c r="ADR1047" s="24"/>
      <c r="ADS1047" s="24"/>
      <c r="ADT1047" s="24"/>
      <c r="ADU1047" s="24"/>
      <c r="ADV1047" s="24"/>
      <c r="ADW1047" s="24"/>
      <c r="ADX1047" s="24"/>
      <c r="ADY1047" s="24"/>
      <c r="ADZ1047" s="24"/>
      <c r="AEA1047" s="24"/>
      <c r="AEB1047" s="24"/>
      <c r="AEC1047" s="24"/>
      <c r="AED1047" s="24"/>
      <c r="AEE1047" s="24"/>
      <c r="AEF1047" s="24"/>
      <c r="AEG1047" s="24"/>
      <c r="AEH1047" s="24"/>
      <c r="AEI1047" s="24"/>
      <c r="AEJ1047" s="24"/>
      <c r="AEK1047" s="24"/>
      <c r="AEL1047" s="24"/>
      <c r="AEM1047" s="24"/>
      <c r="AEN1047" s="24"/>
      <c r="AEO1047" s="24"/>
      <c r="AEP1047" s="24"/>
      <c r="AEQ1047" s="24"/>
      <c r="AER1047" s="24"/>
      <c r="AES1047" s="24"/>
      <c r="AET1047" s="24"/>
      <c r="AEU1047" s="24"/>
      <c r="AEV1047" s="24"/>
      <c r="AEW1047" s="24"/>
      <c r="AEX1047" s="24"/>
      <c r="AEY1047" s="24"/>
      <c r="AEZ1047" s="24"/>
      <c r="AFA1047" s="24"/>
      <c r="AFB1047" s="24"/>
      <c r="AFC1047" s="24"/>
      <c r="AFD1047" s="24"/>
      <c r="AFE1047" s="24"/>
      <c r="AFF1047" s="24"/>
      <c r="AFG1047" s="24"/>
      <c r="AFH1047" s="24"/>
      <c r="AFI1047" s="24"/>
      <c r="AFJ1047" s="24"/>
      <c r="AFK1047" s="24"/>
      <c r="AFL1047" s="24"/>
      <c r="AFM1047" s="24"/>
      <c r="AFN1047" s="24"/>
      <c r="AFO1047" s="24"/>
      <c r="AFP1047" s="24"/>
      <c r="AFQ1047" s="24"/>
      <c r="AFR1047" s="24"/>
      <c r="AFS1047" s="24"/>
      <c r="AFT1047" s="24"/>
      <c r="AFU1047" s="24"/>
      <c r="AFV1047" s="24"/>
      <c r="AFW1047" s="24"/>
      <c r="AFX1047" s="24"/>
      <c r="AFY1047" s="24"/>
      <c r="AFZ1047" s="24"/>
      <c r="AGA1047" s="24"/>
      <c r="AGB1047" s="24"/>
      <c r="AGC1047" s="24"/>
      <c r="AGD1047" s="24"/>
      <c r="AGE1047" s="24"/>
      <c r="AGF1047" s="24"/>
      <c r="AGG1047" s="24"/>
      <c r="AGH1047" s="24"/>
      <c r="AGI1047" s="24"/>
      <c r="AGJ1047" s="24"/>
      <c r="AGK1047" s="24"/>
      <c r="AGL1047" s="24"/>
      <c r="AGM1047" s="24"/>
      <c r="AGN1047" s="24"/>
      <c r="AGO1047" s="24"/>
      <c r="AGP1047" s="24"/>
      <c r="AGQ1047" s="24"/>
      <c r="AGR1047" s="24"/>
      <c r="AGS1047" s="24"/>
      <c r="AGT1047" s="24"/>
      <c r="AGU1047" s="24"/>
      <c r="AGV1047" s="24"/>
      <c r="AGW1047" s="24"/>
      <c r="AGX1047" s="24"/>
      <c r="AGY1047" s="24"/>
      <c r="AGZ1047" s="24"/>
      <c r="AHA1047" s="24"/>
      <c r="AHB1047" s="24"/>
      <c r="AHC1047" s="24"/>
      <c r="AHD1047" s="24"/>
      <c r="AHE1047" s="24"/>
      <c r="AHF1047" s="24"/>
      <c r="AHG1047" s="24"/>
      <c r="AHH1047" s="24"/>
      <c r="AHI1047" s="24"/>
      <c r="AHJ1047" s="24"/>
      <c r="AHK1047" s="24"/>
      <c r="AHL1047" s="24"/>
      <c r="AHM1047" s="24"/>
      <c r="AHN1047" s="24"/>
      <c r="AHO1047" s="24"/>
      <c r="AHP1047" s="24"/>
      <c r="AHQ1047" s="24"/>
      <c r="AHR1047" s="24"/>
      <c r="AHS1047" s="24"/>
      <c r="AHT1047" s="24"/>
      <c r="AHU1047" s="24"/>
      <c r="AHV1047" s="24"/>
      <c r="AHW1047" s="24"/>
      <c r="AHX1047" s="24"/>
      <c r="AHY1047" s="24"/>
      <c r="AHZ1047" s="24"/>
      <c r="AIA1047" s="24"/>
      <c r="AIB1047" s="24"/>
      <c r="AIC1047" s="24"/>
      <c r="AID1047" s="24"/>
      <c r="AIE1047" s="24"/>
      <c r="AIF1047" s="24"/>
      <c r="AIG1047" s="24"/>
      <c r="AIH1047" s="24"/>
      <c r="AII1047" s="24"/>
      <c r="AIJ1047" s="24"/>
      <c r="AIK1047" s="24"/>
      <c r="AIL1047" s="24"/>
      <c r="AIM1047" s="24"/>
      <c r="AIN1047" s="24"/>
      <c r="AIO1047" s="24"/>
      <c r="AIP1047" s="24"/>
      <c r="AIQ1047" s="24"/>
      <c r="AIR1047" s="24"/>
      <c r="AIS1047" s="24"/>
      <c r="AIT1047" s="24"/>
      <c r="AIU1047" s="24"/>
      <c r="AIV1047" s="24"/>
      <c r="AIW1047" s="24"/>
      <c r="AIX1047" s="24"/>
      <c r="AIY1047" s="24"/>
      <c r="AIZ1047" s="24"/>
      <c r="AJA1047" s="24"/>
      <c r="AJB1047" s="24"/>
      <c r="AJC1047" s="24"/>
      <c r="AJD1047" s="24"/>
      <c r="AJE1047" s="24"/>
      <c r="AJF1047" s="24"/>
      <c r="AJG1047" s="24"/>
      <c r="AJH1047" s="24"/>
      <c r="AJI1047" s="24"/>
      <c r="AJJ1047" s="24"/>
      <c r="AJK1047" s="24"/>
      <c r="AJL1047" s="24"/>
      <c r="AJM1047" s="24"/>
      <c r="AJN1047" s="24"/>
      <c r="AJO1047" s="24"/>
      <c r="AJP1047" s="24"/>
      <c r="AJQ1047" s="24"/>
      <c r="AJR1047" s="24"/>
      <c r="AJS1047" s="24"/>
      <c r="AJT1047" s="24"/>
      <c r="AJU1047" s="24"/>
      <c r="AJV1047" s="24"/>
      <c r="AJW1047" s="24"/>
      <c r="AJX1047" s="24"/>
      <c r="AJY1047" s="24"/>
      <c r="AJZ1047" s="24"/>
      <c r="AKA1047" s="24"/>
      <c r="AKB1047" s="24"/>
      <c r="AKC1047" s="24"/>
      <c r="AKD1047" s="24"/>
      <c r="AKE1047" s="24"/>
      <c r="AKF1047" s="24"/>
      <c r="AKG1047" s="24"/>
      <c r="AKH1047" s="24"/>
      <c r="AKI1047" s="24"/>
      <c r="AKJ1047" s="24"/>
      <c r="AKK1047" s="24"/>
      <c r="AKL1047" s="24"/>
      <c r="AKM1047" s="24"/>
      <c r="AKN1047" s="24"/>
      <c r="AKO1047" s="24"/>
      <c r="AKP1047" s="24"/>
      <c r="AKQ1047" s="24"/>
      <c r="AKR1047" s="24"/>
      <c r="AKS1047" s="24"/>
      <c r="AKT1047" s="24"/>
      <c r="AKU1047" s="24"/>
      <c r="AKV1047" s="24"/>
      <c r="AKW1047" s="24"/>
      <c r="AKX1047" s="24"/>
      <c r="AKY1047" s="24"/>
      <c r="AKZ1047" s="24"/>
      <c r="ALA1047" s="24"/>
      <c r="ALB1047" s="24"/>
      <c r="ALC1047" s="24"/>
      <c r="ALD1047" s="24"/>
      <c r="ALE1047" s="24"/>
      <c r="ALF1047" s="24"/>
      <c r="ALG1047" s="24"/>
      <c r="ALH1047" s="24"/>
      <c r="ALI1047" s="24"/>
      <c r="ALJ1047" s="24"/>
      <c r="ALK1047" s="24"/>
      <c r="ALL1047" s="24"/>
      <c r="ALM1047" s="24"/>
      <c r="ALN1047" s="24"/>
      <c r="ALO1047" s="24"/>
      <c r="ALP1047" s="24"/>
      <c r="ALQ1047" s="24"/>
      <c r="ALR1047" s="24"/>
      <c r="ALS1047" s="24"/>
      <c r="ALT1047" s="24"/>
      <c r="ALU1047" s="24"/>
      <c r="ALV1047" s="24"/>
      <c r="ALW1047" s="24"/>
      <c r="ALX1047" s="24"/>
      <c r="ALY1047" s="24"/>
      <c r="ALZ1047" s="24"/>
      <c r="AMA1047" s="24"/>
      <c r="AMB1047" s="24"/>
      <c r="AMC1047" s="24"/>
      <c r="AMD1047" s="24"/>
      <c r="AME1047" s="24"/>
      <c r="AMF1047" s="24"/>
      <c r="AMG1047" s="24"/>
      <c r="AMH1047" s="24"/>
      <c r="AMI1047" s="24"/>
      <c r="AMJ1047" s="24"/>
      <c r="AMK1047" s="24"/>
      <c r="AML1047" s="24"/>
      <c r="AMM1047" s="24"/>
      <c r="AMN1047" s="24"/>
      <c r="AMO1047" s="24"/>
      <c r="AMP1047" s="24"/>
      <c r="AMQ1047" s="24"/>
      <c r="AMR1047" s="24"/>
      <c r="AMS1047" s="24"/>
      <c r="AMT1047" s="24"/>
      <c r="AMU1047" s="24"/>
      <c r="AMV1047" s="24"/>
      <c r="AMW1047" s="24"/>
      <c r="AMX1047" s="24"/>
      <c r="AMY1047" s="24"/>
      <c r="AMZ1047" s="24"/>
      <c r="ANA1047" s="24"/>
      <c r="ANB1047" s="24"/>
      <c r="ANC1047" s="24"/>
      <c r="AND1047" s="24"/>
      <c r="ANE1047" s="24"/>
      <c r="ANF1047" s="24"/>
      <c r="ANG1047" s="24"/>
      <c r="ANH1047" s="24"/>
      <c r="ANI1047" s="24"/>
      <c r="ANJ1047" s="24"/>
      <c r="ANK1047" s="24"/>
      <c r="ANL1047" s="24"/>
      <c r="ANM1047" s="24"/>
      <c r="ANN1047" s="24"/>
      <c r="ANO1047" s="24"/>
      <c r="ANP1047" s="24"/>
      <c r="ANQ1047" s="24"/>
      <c r="ANR1047" s="24"/>
      <c r="ANS1047" s="24"/>
      <c r="ANT1047" s="24"/>
      <c r="ANU1047" s="24"/>
      <c r="ANV1047" s="24"/>
      <c r="ANW1047" s="24"/>
      <c r="ANX1047" s="24"/>
      <c r="ANY1047" s="24"/>
      <c r="ANZ1047" s="24"/>
      <c r="AOA1047" s="24"/>
      <c r="AOB1047" s="24"/>
      <c r="AOC1047" s="24"/>
      <c r="AOD1047" s="24"/>
      <c r="AOE1047" s="24"/>
      <c r="AOF1047" s="24"/>
      <c r="AOG1047" s="24"/>
      <c r="AOH1047" s="24"/>
      <c r="AOI1047" s="24"/>
      <c r="AOJ1047" s="24"/>
      <c r="AOK1047" s="24"/>
      <c r="AOL1047" s="24"/>
      <c r="AOM1047" s="24"/>
      <c r="AON1047" s="24"/>
      <c r="AOO1047" s="24"/>
      <c r="AOP1047" s="24"/>
      <c r="AOQ1047" s="24"/>
      <c r="AOR1047" s="24"/>
      <c r="AOS1047" s="24"/>
      <c r="AOT1047" s="24"/>
      <c r="AOU1047" s="24"/>
      <c r="AOV1047" s="24"/>
      <c r="AOW1047" s="24"/>
      <c r="AOX1047" s="24"/>
      <c r="AOY1047" s="24"/>
      <c r="AOZ1047" s="24"/>
      <c r="APA1047" s="24"/>
      <c r="APB1047" s="24"/>
      <c r="APC1047" s="24"/>
      <c r="APD1047" s="24"/>
      <c r="APE1047" s="24"/>
      <c r="APF1047" s="24"/>
      <c r="APG1047" s="24"/>
      <c r="APH1047" s="24"/>
      <c r="API1047" s="24"/>
      <c r="APJ1047" s="24"/>
      <c r="APK1047" s="24"/>
      <c r="APL1047" s="24"/>
      <c r="APM1047" s="24"/>
      <c r="APN1047" s="24"/>
      <c r="APO1047" s="24"/>
      <c r="APP1047" s="24"/>
      <c r="APQ1047" s="24"/>
      <c r="APR1047" s="24"/>
      <c r="APS1047" s="24"/>
      <c r="APT1047" s="24"/>
      <c r="APU1047" s="24"/>
      <c r="APV1047" s="24"/>
      <c r="APW1047" s="24"/>
      <c r="APX1047" s="24"/>
      <c r="APY1047" s="24"/>
      <c r="APZ1047" s="24"/>
      <c r="AQA1047" s="24"/>
      <c r="AQB1047" s="24"/>
      <c r="AQC1047" s="24"/>
      <c r="AQD1047" s="24"/>
      <c r="AQE1047" s="24"/>
      <c r="AQF1047" s="24"/>
      <c r="AQG1047" s="24"/>
      <c r="AQH1047" s="24"/>
      <c r="AQI1047" s="24"/>
      <c r="AQJ1047" s="24"/>
      <c r="AQK1047" s="24"/>
      <c r="AQL1047" s="24"/>
      <c r="AQM1047" s="24"/>
      <c r="AQN1047" s="24"/>
      <c r="AQO1047" s="24"/>
      <c r="AQP1047" s="24"/>
      <c r="AQQ1047" s="24"/>
      <c r="AQR1047" s="24"/>
      <c r="AQS1047" s="24"/>
      <c r="AQT1047" s="24"/>
      <c r="AQU1047" s="24"/>
      <c r="AQV1047" s="24"/>
      <c r="AQW1047" s="24"/>
      <c r="AQX1047" s="24"/>
      <c r="AQY1047" s="24"/>
      <c r="AQZ1047" s="24"/>
      <c r="ARA1047" s="24"/>
      <c r="ARB1047" s="24"/>
      <c r="ARC1047" s="24"/>
      <c r="ARD1047" s="24"/>
      <c r="ARE1047" s="24"/>
      <c r="ARF1047" s="24"/>
      <c r="ARG1047" s="24"/>
      <c r="ARH1047" s="24"/>
      <c r="ARI1047" s="24"/>
      <c r="ARJ1047" s="24"/>
      <c r="ARK1047" s="24"/>
      <c r="ARL1047" s="24"/>
      <c r="ARM1047" s="24"/>
      <c r="ARN1047" s="24"/>
      <c r="ARO1047" s="24"/>
      <c r="ARP1047" s="24"/>
      <c r="ARQ1047" s="24"/>
      <c r="ARR1047" s="24"/>
      <c r="ARS1047" s="24"/>
      <c r="ART1047" s="24"/>
      <c r="ARU1047" s="24"/>
      <c r="ARV1047" s="24"/>
      <c r="ARW1047" s="24"/>
      <c r="ARX1047" s="24"/>
      <c r="ARY1047" s="24"/>
      <c r="ARZ1047" s="24"/>
      <c r="ASA1047" s="24"/>
      <c r="ASB1047" s="24"/>
      <c r="ASC1047" s="24"/>
      <c r="ASD1047" s="24"/>
      <c r="ASE1047" s="24"/>
      <c r="ASF1047" s="24"/>
      <c r="ASG1047" s="24"/>
      <c r="ASH1047" s="24"/>
      <c r="ASI1047" s="24"/>
      <c r="ASJ1047" s="24"/>
      <c r="ASK1047" s="24"/>
      <c r="ASL1047" s="24"/>
      <c r="ASM1047" s="24"/>
      <c r="ASN1047" s="24"/>
      <c r="ASO1047" s="24"/>
      <c r="ASP1047" s="24"/>
      <c r="ASQ1047" s="24"/>
      <c r="ASR1047" s="24"/>
      <c r="ASS1047" s="24"/>
      <c r="AST1047" s="24"/>
      <c r="ASU1047" s="24"/>
      <c r="ASV1047" s="24"/>
      <c r="ASW1047" s="24"/>
      <c r="ASX1047" s="24"/>
      <c r="ASY1047" s="24"/>
      <c r="ASZ1047" s="24"/>
      <c r="ATA1047" s="24"/>
      <c r="ATB1047" s="24"/>
      <c r="ATC1047" s="24"/>
      <c r="ATD1047" s="24"/>
      <c r="ATE1047" s="24"/>
      <c r="ATF1047" s="24"/>
      <c r="ATG1047" s="24"/>
      <c r="ATH1047" s="24"/>
      <c r="ATI1047" s="24"/>
      <c r="ATJ1047" s="24"/>
      <c r="ATK1047" s="24"/>
      <c r="ATL1047" s="24"/>
      <c r="ATM1047" s="24"/>
      <c r="ATN1047" s="24"/>
      <c r="ATO1047" s="24"/>
      <c r="ATP1047" s="24"/>
      <c r="ATQ1047" s="24"/>
      <c r="ATR1047" s="24"/>
      <c r="ATS1047" s="24"/>
      <c r="ATT1047" s="24"/>
      <c r="ATU1047" s="24"/>
      <c r="ATV1047" s="24"/>
      <c r="ATW1047" s="24"/>
      <c r="ATX1047" s="24"/>
      <c r="ATY1047" s="24"/>
      <c r="ATZ1047" s="24"/>
      <c r="AUA1047" s="24"/>
      <c r="AUB1047" s="24"/>
      <c r="AUC1047" s="24"/>
      <c r="AUD1047" s="24"/>
      <c r="AUE1047" s="24"/>
      <c r="AUF1047" s="24"/>
      <c r="AUG1047" s="24"/>
      <c r="AUH1047" s="24"/>
      <c r="AUI1047" s="24"/>
      <c r="AUJ1047" s="24"/>
      <c r="AUK1047" s="24"/>
      <c r="AUL1047" s="24"/>
      <c r="AUM1047" s="24"/>
      <c r="AUN1047" s="24"/>
      <c r="AUO1047" s="24"/>
      <c r="AUP1047" s="24"/>
      <c r="AUQ1047" s="24"/>
      <c r="AUR1047" s="24"/>
      <c r="AUS1047" s="24"/>
      <c r="AUT1047" s="24"/>
      <c r="AUU1047" s="24"/>
      <c r="AUV1047" s="24"/>
      <c r="AUW1047" s="24"/>
      <c r="AUX1047" s="24"/>
      <c r="AUY1047" s="24"/>
      <c r="AUZ1047" s="24"/>
      <c r="AVA1047" s="24"/>
      <c r="AVB1047" s="24"/>
      <c r="AVC1047" s="24"/>
      <c r="AVD1047" s="24"/>
      <c r="AVE1047" s="24"/>
      <c r="AVF1047" s="24"/>
      <c r="AVG1047" s="24"/>
      <c r="AVH1047" s="24"/>
      <c r="AVI1047" s="24"/>
      <c r="AVJ1047" s="24"/>
      <c r="AVK1047" s="24"/>
      <c r="AVL1047" s="24"/>
      <c r="AVM1047" s="24"/>
      <c r="AVN1047" s="24"/>
      <c r="AVO1047" s="24"/>
      <c r="AVP1047" s="24"/>
      <c r="AVQ1047" s="24"/>
      <c r="AVR1047" s="24"/>
      <c r="AVS1047" s="24"/>
      <c r="AVT1047" s="24"/>
      <c r="AVU1047" s="24"/>
      <c r="AVV1047" s="24"/>
      <c r="AVW1047" s="24"/>
      <c r="AVX1047" s="24"/>
      <c r="AVY1047" s="24"/>
      <c r="AVZ1047" s="24"/>
      <c r="AWA1047" s="24"/>
      <c r="AWB1047" s="24"/>
      <c r="AWC1047" s="24"/>
      <c r="AWD1047" s="24"/>
      <c r="AWE1047" s="24"/>
      <c r="AWF1047" s="24"/>
      <c r="AWG1047" s="24"/>
      <c r="AWH1047" s="24"/>
      <c r="AWI1047" s="24"/>
      <c r="AWJ1047" s="24"/>
      <c r="AWK1047" s="24"/>
      <c r="AWL1047" s="24"/>
      <c r="AWM1047" s="24"/>
      <c r="AWN1047" s="24"/>
      <c r="AWO1047" s="24"/>
      <c r="AWP1047" s="24"/>
      <c r="AWQ1047" s="24"/>
      <c r="AWR1047" s="24"/>
      <c r="AWS1047" s="24"/>
      <c r="AWT1047" s="24"/>
      <c r="AWU1047" s="24"/>
      <c r="AWV1047" s="24"/>
      <c r="AWW1047" s="24"/>
      <c r="AWX1047" s="24"/>
      <c r="AWY1047" s="24"/>
      <c r="AWZ1047" s="24"/>
      <c r="AXA1047" s="24"/>
      <c r="AXB1047" s="24"/>
      <c r="AXC1047" s="24"/>
      <c r="AXD1047" s="24"/>
      <c r="AXE1047" s="24"/>
      <c r="AXF1047" s="24"/>
      <c r="AXG1047" s="24"/>
      <c r="AXH1047" s="24"/>
      <c r="AXI1047" s="24"/>
      <c r="AXJ1047" s="24"/>
      <c r="AXK1047" s="24"/>
      <c r="AXL1047" s="24"/>
      <c r="AXM1047" s="24"/>
      <c r="AXN1047" s="24"/>
      <c r="AXO1047" s="24"/>
      <c r="AXP1047" s="24"/>
      <c r="AXQ1047" s="24"/>
      <c r="AXR1047" s="24"/>
      <c r="AXS1047" s="24"/>
      <c r="AXT1047" s="24"/>
      <c r="AXU1047" s="24"/>
      <c r="AXV1047" s="24"/>
      <c r="AXW1047" s="24"/>
      <c r="AXX1047" s="24"/>
      <c r="AXY1047" s="24"/>
      <c r="AXZ1047" s="24"/>
      <c r="AYA1047" s="24"/>
      <c r="AYB1047" s="24"/>
      <c r="AYC1047" s="24"/>
      <c r="AYD1047" s="24"/>
      <c r="AYE1047" s="24"/>
      <c r="AYF1047" s="24"/>
      <c r="AYG1047" s="24"/>
      <c r="AYH1047" s="24"/>
      <c r="AYI1047" s="24"/>
      <c r="AYJ1047" s="24"/>
      <c r="AYK1047" s="24"/>
      <c r="AYL1047" s="24"/>
      <c r="AYM1047" s="24"/>
      <c r="AYN1047" s="24"/>
      <c r="AYO1047" s="24"/>
      <c r="AYP1047" s="24"/>
      <c r="AYQ1047" s="24"/>
      <c r="AYR1047" s="24"/>
      <c r="AYS1047" s="24"/>
      <c r="AYT1047" s="24"/>
      <c r="AYU1047" s="24"/>
      <c r="AYV1047" s="24"/>
      <c r="AYW1047" s="24"/>
      <c r="AYX1047" s="24"/>
      <c r="AYY1047" s="24"/>
      <c r="AYZ1047" s="24"/>
      <c r="AZA1047" s="24"/>
      <c r="AZB1047" s="24"/>
      <c r="AZC1047" s="24"/>
      <c r="AZD1047" s="24"/>
      <c r="AZE1047" s="24"/>
      <c r="AZF1047" s="24"/>
      <c r="AZG1047" s="24"/>
      <c r="AZH1047" s="24"/>
      <c r="AZI1047" s="24"/>
      <c r="AZJ1047" s="24"/>
      <c r="AZK1047" s="24"/>
      <c r="AZL1047" s="24"/>
      <c r="AZM1047" s="24"/>
      <c r="AZN1047" s="24"/>
      <c r="AZO1047" s="24"/>
      <c r="AZP1047" s="24"/>
      <c r="AZQ1047" s="24"/>
      <c r="AZR1047" s="24"/>
      <c r="AZS1047" s="24"/>
      <c r="AZT1047" s="24"/>
      <c r="AZU1047" s="24"/>
      <c r="AZV1047" s="24"/>
      <c r="AZW1047" s="24"/>
      <c r="AZX1047" s="24"/>
      <c r="AZY1047" s="24"/>
      <c r="AZZ1047" s="24"/>
      <c r="BAA1047" s="24"/>
      <c r="BAB1047" s="24"/>
      <c r="BAC1047" s="24"/>
      <c r="BAD1047" s="24"/>
      <c r="BAE1047" s="24"/>
      <c r="BAF1047" s="24"/>
      <c r="BAG1047" s="24"/>
      <c r="BAH1047" s="24"/>
      <c r="BAI1047" s="24"/>
      <c r="BAJ1047" s="24"/>
      <c r="BAK1047" s="24"/>
      <c r="BAL1047" s="24"/>
      <c r="BAM1047" s="24"/>
      <c r="BAN1047" s="24"/>
      <c r="BAO1047" s="24"/>
      <c r="BAP1047" s="24"/>
    </row>
    <row r="1048" spans="1:1394" s="19" customFormat="1" x14ac:dyDescent="0.25">
      <c r="A1048" s="19" t="str">
        <f>IF(YEAR(G1048)=2024,#REF!,"")</f>
        <v/>
      </c>
      <c r="B1048" s="19" t="str">
        <f>IF(YEAR(G1048)=2025,#REF!,"")</f>
        <v/>
      </c>
      <c r="C1048" s="19" t="str">
        <f t="shared" si="80"/>
        <v>Afternoon45251</v>
      </c>
      <c r="D1048" s="19" t="str">
        <f>IF('by region'!$C$2="Any","Any",'Turf only'!V1048)&amp;M1048&amp;IF('by region'!$I$2="Any","Any",N1048)&amp;G1048</f>
        <v>AnyJumpAny45251</v>
      </c>
      <c r="E1048" s="19" t="e">
        <f>IF(I1048=#REF!,'Turf only'!G1048,"")</f>
        <v>#REF!</v>
      </c>
      <c r="F1048" s="19" t="e">
        <f t="shared" si="81"/>
        <v>#REF!</v>
      </c>
      <c r="G1048" s="15">
        <v>45251</v>
      </c>
      <c r="H1048" s="16" t="s">
        <v>7</v>
      </c>
      <c r="I1048" s="16" t="s">
        <v>20</v>
      </c>
      <c r="J1048" s="16" t="s">
        <v>9</v>
      </c>
      <c r="K1048" s="14" t="s">
        <v>10</v>
      </c>
      <c r="L1048" s="14" t="s">
        <v>17</v>
      </c>
      <c r="M1048" s="16" t="s">
        <v>12</v>
      </c>
      <c r="N1048" s="16" t="s">
        <v>13</v>
      </c>
      <c r="O1048" s="16" t="s">
        <v>14</v>
      </c>
      <c r="P1048" s="23">
        <f t="shared" si="82"/>
        <v>1</v>
      </c>
      <c r="Q1048" s="23" cm="1">
        <f t="array" ref="Q1048">SUMPRODUCT(($G$2:$G$2765=G1048)*(P1048&gt;$P$2:$P$2765))+1</f>
        <v>1</v>
      </c>
      <c r="R1048" s="23" t="e">
        <f>(Q1048*100000)+#REF!</f>
        <v>#REF!</v>
      </c>
      <c r="S1048" s="19" t="e" cm="1">
        <f t="array" ref="S1048">SUMPRODUCT(($G$2:$G$2765=G1048)*(R1048&gt;$R$2:$R$2765))+1</f>
        <v>#REF!</v>
      </c>
      <c r="T1048" s="19" t="str">
        <f t="shared" si="83"/>
        <v xml:space="preserve">Fakenham </v>
      </c>
      <c r="U1048" s="19">
        <v>0</v>
      </c>
      <c r="V1048" s="19" t="s">
        <v>19</v>
      </c>
      <c r="W1048" s="19">
        <f t="shared" si="84"/>
        <v>2023</v>
      </c>
      <c r="X1048" s="24"/>
      <c r="Y1048" s="24"/>
      <c r="Z1048" s="24"/>
      <c r="AA1048" s="24"/>
      <c r="AB1048" s="24"/>
      <c r="AC1048" s="24"/>
      <c r="AD1048" s="24"/>
      <c r="AE1048" s="24"/>
      <c r="AF1048" s="24"/>
      <c r="AG1048" s="24"/>
      <c r="AH1048" s="24"/>
      <c r="AI1048" s="24"/>
      <c r="AJ1048" s="24"/>
      <c r="AK1048" s="24"/>
      <c r="AL1048" s="24"/>
      <c r="AM1048" s="24"/>
      <c r="AN1048" s="24"/>
      <c r="AO1048" s="24"/>
      <c r="AP1048" s="24"/>
      <c r="AQ1048" s="24"/>
      <c r="AR1048" s="24"/>
      <c r="AS1048" s="24"/>
      <c r="AT1048" s="24"/>
      <c r="AU1048" s="24"/>
      <c r="AV1048" s="24"/>
      <c r="AW1048" s="24"/>
      <c r="AX1048" s="24"/>
      <c r="AY1048" s="24"/>
      <c r="AZ1048" s="24"/>
      <c r="BA1048" s="24"/>
      <c r="BB1048" s="24"/>
      <c r="BC1048" s="24"/>
      <c r="BD1048" s="24"/>
      <c r="BE1048" s="24"/>
      <c r="BF1048" s="24"/>
      <c r="BG1048" s="24"/>
      <c r="BH1048" s="24"/>
      <c r="BI1048" s="24"/>
      <c r="BJ1048" s="24"/>
      <c r="BK1048" s="24"/>
      <c r="BL1048" s="24"/>
      <c r="BM1048" s="24"/>
      <c r="BN1048" s="24"/>
      <c r="BO1048" s="24"/>
      <c r="BP1048" s="24"/>
      <c r="BQ1048" s="24"/>
      <c r="BR1048" s="24"/>
      <c r="BS1048" s="24"/>
      <c r="BT1048" s="24"/>
      <c r="BU1048" s="24"/>
      <c r="BV1048" s="24"/>
      <c r="BW1048" s="24"/>
      <c r="BX1048" s="24"/>
      <c r="BY1048" s="24"/>
      <c r="BZ1048" s="24"/>
      <c r="CA1048" s="24"/>
      <c r="CB1048" s="24"/>
      <c r="CC1048" s="24"/>
      <c r="CD1048" s="24"/>
      <c r="CE1048" s="24"/>
      <c r="CF1048" s="24"/>
      <c r="CG1048" s="24"/>
      <c r="CH1048" s="24"/>
      <c r="CI1048" s="24"/>
      <c r="CJ1048" s="24"/>
      <c r="CK1048" s="24"/>
      <c r="CL1048" s="24"/>
      <c r="CM1048" s="24"/>
      <c r="CN1048" s="24"/>
      <c r="CO1048" s="24"/>
      <c r="CP1048" s="24"/>
      <c r="CQ1048" s="24"/>
      <c r="CR1048" s="24"/>
      <c r="CS1048" s="24"/>
      <c r="CT1048" s="24"/>
      <c r="CU1048" s="24"/>
      <c r="CV1048" s="24"/>
      <c r="CW1048" s="24"/>
      <c r="CX1048" s="24"/>
      <c r="CY1048" s="24"/>
      <c r="CZ1048" s="24"/>
      <c r="DA1048" s="24"/>
      <c r="DB1048" s="24"/>
      <c r="DC1048" s="24"/>
      <c r="DD1048" s="24"/>
      <c r="DE1048" s="24"/>
      <c r="DF1048" s="24"/>
      <c r="DG1048" s="24"/>
      <c r="DH1048" s="24"/>
      <c r="DI1048" s="24"/>
      <c r="DJ1048" s="24"/>
      <c r="DK1048" s="24"/>
      <c r="DL1048" s="24"/>
      <c r="DM1048" s="24"/>
      <c r="DN1048" s="24"/>
      <c r="DO1048" s="24"/>
      <c r="DP1048" s="24"/>
      <c r="DQ1048" s="24"/>
      <c r="DR1048" s="24"/>
      <c r="DS1048" s="24"/>
      <c r="DT1048" s="24"/>
      <c r="DU1048" s="24"/>
      <c r="DV1048" s="24"/>
      <c r="DW1048" s="24"/>
      <c r="DX1048" s="24"/>
      <c r="DY1048" s="24"/>
      <c r="DZ1048" s="24"/>
      <c r="EA1048" s="24"/>
      <c r="EB1048" s="24"/>
      <c r="EC1048" s="24"/>
      <c r="ED1048" s="24"/>
      <c r="EE1048" s="24"/>
      <c r="EF1048" s="24"/>
      <c r="EG1048" s="24"/>
      <c r="EH1048" s="24"/>
      <c r="EI1048" s="24"/>
      <c r="EJ1048" s="24"/>
      <c r="EK1048" s="24"/>
      <c r="EL1048" s="24"/>
      <c r="EM1048" s="24"/>
      <c r="EN1048" s="24"/>
      <c r="EO1048" s="24"/>
      <c r="EP1048" s="24"/>
      <c r="EQ1048" s="24"/>
      <c r="ER1048" s="24"/>
      <c r="ES1048" s="24"/>
      <c r="ET1048" s="24"/>
      <c r="EU1048" s="24"/>
      <c r="EV1048" s="24"/>
      <c r="EW1048" s="24"/>
      <c r="EX1048" s="24"/>
      <c r="EY1048" s="24"/>
      <c r="EZ1048" s="24"/>
      <c r="FA1048" s="24"/>
      <c r="FB1048" s="24"/>
      <c r="FC1048" s="24"/>
      <c r="FD1048" s="24"/>
      <c r="FE1048" s="24"/>
      <c r="FF1048" s="24"/>
      <c r="FG1048" s="24"/>
      <c r="FH1048" s="24"/>
      <c r="FI1048" s="24"/>
      <c r="FJ1048" s="24"/>
      <c r="FK1048" s="24"/>
      <c r="FL1048" s="24"/>
      <c r="FM1048" s="24"/>
      <c r="FN1048" s="24"/>
      <c r="FO1048" s="24"/>
      <c r="FP1048" s="24"/>
      <c r="FQ1048" s="24"/>
      <c r="FR1048" s="24"/>
      <c r="FS1048" s="24"/>
      <c r="FT1048" s="24"/>
      <c r="FU1048" s="24"/>
      <c r="FV1048" s="24"/>
      <c r="FW1048" s="24"/>
      <c r="FX1048" s="24"/>
      <c r="FY1048" s="24"/>
      <c r="FZ1048" s="24"/>
      <c r="GA1048" s="24"/>
      <c r="GB1048" s="24"/>
      <c r="GC1048" s="24"/>
      <c r="GD1048" s="24"/>
      <c r="GE1048" s="24"/>
      <c r="GF1048" s="24"/>
      <c r="GG1048" s="24"/>
      <c r="GH1048" s="24"/>
      <c r="GI1048" s="24"/>
      <c r="GJ1048" s="24"/>
      <c r="GK1048" s="24"/>
      <c r="GL1048" s="24"/>
      <c r="GM1048" s="24"/>
      <c r="GN1048" s="24"/>
      <c r="GO1048" s="24"/>
      <c r="GP1048" s="24"/>
      <c r="GQ1048" s="24"/>
      <c r="GR1048" s="24"/>
      <c r="GS1048" s="24"/>
      <c r="GT1048" s="24"/>
      <c r="GU1048" s="24"/>
      <c r="GV1048" s="24"/>
      <c r="GW1048" s="24"/>
      <c r="GX1048" s="24"/>
      <c r="GY1048" s="24"/>
      <c r="GZ1048" s="24"/>
      <c r="HA1048" s="24"/>
      <c r="HB1048" s="24"/>
      <c r="HC1048" s="24"/>
      <c r="HD1048" s="24"/>
      <c r="HE1048" s="24"/>
      <c r="HF1048" s="24"/>
      <c r="HG1048" s="24"/>
      <c r="HH1048" s="24"/>
      <c r="HI1048" s="24"/>
      <c r="HJ1048" s="24"/>
      <c r="HK1048" s="24"/>
      <c r="HL1048" s="24"/>
      <c r="HM1048" s="24"/>
      <c r="HN1048" s="24"/>
      <c r="HO1048" s="24"/>
      <c r="HP1048" s="24"/>
      <c r="HQ1048" s="24"/>
      <c r="HR1048" s="24"/>
      <c r="HS1048" s="24"/>
      <c r="HT1048" s="24"/>
      <c r="HU1048" s="24"/>
      <c r="HV1048" s="24"/>
      <c r="HW1048" s="24"/>
      <c r="HX1048" s="24"/>
      <c r="HY1048" s="24"/>
      <c r="HZ1048" s="24"/>
      <c r="IA1048" s="24"/>
      <c r="IB1048" s="24"/>
      <c r="IC1048" s="24"/>
      <c r="ID1048" s="24"/>
      <c r="IE1048" s="24"/>
      <c r="IF1048" s="24"/>
      <c r="IG1048" s="24"/>
      <c r="IH1048" s="24"/>
      <c r="II1048" s="24"/>
      <c r="IJ1048" s="24"/>
      <c r="IK1048" s="24"/>
      <c r="IL1048" s="24"/>
      <c r="IM1048" s="24"/>
      <c r="IN1048" s="24"/>
      <c r="IO1048" s="24"/>
      <c r="IP1048" s="24"/>
      <c r="IQ1048" s="24"/>
      <c r="IR1048" s="24"/>
      <c r="IS1048" s="24"/>
      <c r="IT1048" s="24"/>
      <c r="IU1048" s="24"/>
      <c r="IV1048" s="24"/>
      <c r="IW1048" s="24"/>
      <c r="IX1048" s="24"/>
      <c r="IY1048" s="24"/>
      <c r="IZ1048" s="24"/>
      <c r="JA1048" s="24"/>
      <c r="JB1048" s="24"/>
      <c r="JC1048" s="24"/>
      <c r="JD1048" s="24"/>
      <c r="JE1048" s="24"/>
      <c r="JF1048" s="24"/>
      <c r="JG1048" s="24"/>
      <c r="JH1048" s="24"/>
      <c r="JI1048" s="24"/>
      <c r="JJ1048" s="24"/>
      <c r="JK1048" s="24"/>
      <c r="JL1048" s="24"/>
      <c r="JM1048" s="24"/>
      <c r="JN1048" s="24"/>
      <c r="JO1048" s="24"/>
      <c r="JP1048" s="24"/>
      <c r="JQ1048" s="24"/>
      <c r="JR1048" s="24"/>
      <c r="JS1048" s="24"/>
      <c r="JT1048" s="24"/>
      <c r="JU1048" s="24"/>
      <c r="JV1048" s="24"/>
      <c r="JW1048" s="24"/>
      <c r="JX1048" s="24"/>
      <c r="JY1048" s="24"/>
      <c r="JZ1048" s="24"/>
      <c r="KA1048" s="24"/>
      <c r="KB1048" s="24"/>
      <c r="KC1048" s="24"/>
      <c r="KD1048" s="24"/>
      <c r="KE1048" s="24"/>
      <c r="KF1048" s="24"/>
      <c r="KG1048" s="24"/>
      <c r="KH1048" s="24"/>
      <c r="KI1048" s="24"/>
      <c r="KJ1048" s="24"/>
      <c r="KK1048" s="24"/>
      <c r="KL1048" s="24"/>
      <c r="KM1048" s="24"/>
      <c r="KN1048" s="24"/>
      <c r="KO1048" s="24"/>
      <c r="KP1048" s="24"/>
      <c r="KQ1048" s="24"/>
      <c r="KR1048" s="24"/>
      <c r="KS1048" s="24"/>
      <c r="KT1048" s="24"/>
      <c r="KU1048" s="24"/>
      <c r="KV1048" s="24"/>
      <c r="KW1048" s="24"/>
      <c r="KX1048" s="24"/>
      <c r="KY1048" s="24"/>
      <c r="KZ1048" s="24"/>
      <c r="LA1048" s="24"/>
      <c r="LB1048" s="24"/>
      <c r="LC1048" s="24"/>
      <c r="LD1048" s="24"/>
      <c r="LE1048" s="24"/>
      <c r="LF1048" s="24"/>
      <c r="LG1048" s="24"/>
      <c r="LH1048" s="24"/>
      <c r="LI1048" s="24"/>
      <c r="LJ1048" s="24"/>
      <c r="LK1048" s="24"/>
      <c r="LL1048" s="24"/>
      <c r="LM1048" s="24"/>
      <c r="LN1048" s="24"/>
      <c r="LO1048" s="24"/>
      <c r="LP1048" s="24"/>
      <c r="LQ1048" s="24"/>
      <c r="LR1048" s="24"/>
      <c r="LS1048" s="24"/>
      <c r="LT1048" s="24"/>
      <c r="LU1048" s="24"/>
      <c r="LV1048" s="24"/>
      <c r="LW1048" s="24"/>
      <c r="LX1048" s="24"/>
      <c r="LY1048" s="24"/>
      <c r="LZ1048" s="24"/>
      <c r="MA1048" s="24"/>
      <c r="MB1048" s="24"/>
      <c r="MC1048" s="24"/>
      <c r="MD1048" s="24"/>
      <c r="ME1048" s="24"/>
      <c r="MF1048" s="24"/>
      <c r="MG1048" s="24"/>
      <c r="MH1048" s="24"/>
      <c r="MI1048" s="24"/>
      <c r="MJ1048" s="24"/>
      <c r="MK1048" s="24"/>
      <c r="ML1048" s="24"/>
      <c r="MM1048" s="24"/>
      <c r="MN1048" s="24"/>
      <c r="MO1048" s="24"/>
      <c r="MP1048" s="24"/>
      <c r="MQ1048" s="24"/>
      <c r="MR1048" s="24"/>
      <c r="MS1048" s="24"/>
      <c r="MT1048" s="24"/>
      <c r="MU1048" s="24"/>
      <c r="MV1048" s="24"/>
      <c r="MW1048" s="24"/>
      <c r="MX1048" s="24"/>
      <c r="MY1048" s="24"/>
      <c r="MZ1048" s="24"/>
      <c r="NA1048" s="24"/>
      <c r="NB1048" s="24"/>
      <c r="NC1048" s="24"/>
      <c r="ND1048" s="24"/>
      <c r="NE1048" s="24"/>
      <c r="NF1048" s="24"/>
      <c r="NG1048" s="24"/>
      <c r="NH1048" s="24"/>
      <c r="NI1048" s="24"/>
      <c r="NJ1048" s="24"/>
      <c r="NK1048" s="24"/>
      <c r="NL1048" s="24"/>
      <c r="NM1048" s="24"/>
      <c r="NN1048" s="24"/>
      <c r="NO1048" s="24"/>
      <c r="NP1048" s="24"/>
      <c r="NQ1048" s="24"/>
      <c r="NR1048" s="24"/>
      <c r="NS1048" s="24"/>
      <c r="NT1048" s="24"/>
      <c r="NU1048" s="24"/>
      <c r="NV1048" s="24"/>
      <c r="NW1048" s="24"/>
      <c r="NX1048" s="24"/>
      <c r="NY1048" s="24"/>
      <c r="NZ1048" s="24"/>
      <c r="OA1048" s="24"/>
      <c r="OB1048" s="24"/>
      <c r="OC1048" s="24"/>
      <c r="OD1048" s="24"/>
      <c r="OE1048" s="24"/>
      <c r="OF1048" s="24"/>
      <c r="OG1048" s="24"/>
      <c r="OH1048" s="24"/>
      <c r="OI1048" s="24"/>
      <c r="OJ1048" s="24"/>
      <c r="OK1048" s="24"/>
      <c r="OL1048" s="24"/>
      <c r="OM1048" s="24"/>
      <c r="ON1048" s="24"/>
      <c r="OO1048" s="24"/>
      <c r="OP1048" s="24"/>
      <c r="OQ1048" s="24"/>
      <c r="OR1048" s="24"/>
      <c r="OS1048" s="24"/>
      <c r="OT1048" s="24"/>
      <c r="OU1048" s="24"/>
      <c r="OV1048" s="24"/>
      <c r="OW1048" s="24"/>
      <c r="OX1048" s="24"/>
      <c r="OY1048" s="24"/>
      <c r="OZ1048" s="24"/>
      <c r="PA1048" s="24"/>
      <c r="PB1048" s="24"/>
      <c r="PC1048" s="24"/>
      <c r="PD1048" s="24"/>
      <c r="PE1048" s="24"/>
      <c r="PF1048" s="24"/>
      <c r="PG1048" s="24"/>
      <c r="PH1048" s="24"/>
      <c r="PI1048" s="24"/>
      <c r="PJ1048" s="24"/>
      <c r="PK1048" s="24"/>
      <c r="PL1048" s="24"/>
      <c r="PM1048" s="24"/>
      <c r="PN1048" s="24"/>
      <c r="PO1048" s="24"/>
      <c r="PP1048" s="24"/>
      <c r="PQ1048" s="24"/>
      <c r="PR1048" s="24"/>
      <c r="PS1048" s="24"/>
      <c r="PT1048" s="24"/>
      <c r="PU1048" s="24"/>
      <c r="PV1048" s="24"/>
      <c r="PW1048" s="24"/>
      <c r="PX1048" s="24"/>
      <c r="PY1048" s="24"/>
      <c r="PZ1048" s="24"/>
      <c r="QA1048" s="24"/>
      <c r="QB1048" s="24"/>
      <c r="QC1048" s="24"/>
      <c r="QD1048" s="24"/>
      <c r="QE1048" s="24"/>
      <c r="QF1048" s="24"/>
      <c r="QG1048" s="24"/>
      <c r="QH1048" s="24"/>
      <c r="QI1048" s="24"/>
      <c r="QJ1048" s="24"/>
      <c r="QK1048" s="24"/>
      <c r="QL1048" s="24"/>
      <c r="QM1048" s="24"/>
      <c r="QN1048" s="24"/>
      <c r="QO1048" s="24"/>
      <c r="QP1048" s="24"/>
      <c r="QQ1048" s="24"/>
      <c r="QR1048" s="24"/>
      <c r="QS1048" s="24"/>
      <c r="QT1048" s="24"/>
      <c r="QU1048" s="24"/>
      <c r="QV1048" s="24"/>
      <c r="QW1048" s="24"/>
      <c r="QX1048" s="24"/>
      <c r="QY1048" s="24"/>
      <c r="QZ1048" s="24"/>
      <c r="RA1048" s="24"/>
      <c r="RB1048" s="24"/>
      <c r="RC1048" s="24"/>
      <c r="RD1048" s="24"/>
      <c r="RE1048" s="24"/>
      <c r="RF1048" s="24"/>
      <c r="RG1048" s="24"/>
      <c r="RH1048" s="24"/>
      <c r="RI1048" s="24"/>
      <c r="RJ1048" s="24"/>
      <c r="RK1048" s="24"/>
      <c r="RL1048" s="24"/>
      <c r="RM1048" s="24"/>
      <c r="RN1048" s="24"/>
      <c r="RO1048" s="24"/>
      <c r="RP1048" s="24"/>
      <c r="RQ1048" s="24"/>
      <c r="RR1048" s="24"/>
      <c r="RS1048" s="24"/>
      <c r="RT1048" s="24"/>
      <c r="RU1048" s="24"/>
      <c r="RV1048" s="24"/>
      <c r="RW1048" s="24"/>
      <c r="RX1048" s="24"/>
      <c r="RY1048" s="24"/>
      <c r="RZ1048" s="24"/>
      <c r="SA1048" s="24"/>
      <c r="SB1048" s="24"/>
      <c r="SC1048" s="24"/>
      <c r="SD1048" s="24"/>
      <c r="SE1048" s="24"/>
      <c r="SF1048" s="24"/>
      <c r="SG1048" s="24"/>
      <c r="SH1048" s="24"/>
      <c r="SI1048" s="24"/>
      <c r="SJ1048" s="24"/>
      <c r="SK1048" s="24"/>
      <c r="SL1048" s="24"/>
      <c r="SM1048" s="24"/>
      <c r="SN1048" s="24"/>
      <c r="SO1048" s="24"/>
      <c r="SP1048" s="24"/>
      <c r="SQ1048" s="24"/>
      <c r="SR1048" s="24"/>
      <c r="SS1048" s="24"/>
      <c r="ST1048" s="24"/>
      <c r="SU1048" s="24"/>
      <c r="SV1048" s="24"/>
      <c r="SW1048" s="24"/>
      <c r="SX1048" s="24"/>
      <c r="SY1048" s="24"/>
      <c r="SZ1048" s="24"/>
      <c r="TA1048" s="24"/>
      <c r="TB1048" s="24"/>
      <c r="TC1048" s="24"/>
      <c r="TD1048" s="24"/>
      <c r="TE1048" s="24"/>
      <c r="TF1048" s="24"/>
      <c r="TG1048" s="24"/>
      <c r="TH1048" s="24"/>
      <c r="TI1048" s="24"/>
      <c r="TJ1048" s="24"/>
      <c r="TK1048" s="24"/>
      <c r="TL1048" s="24"/>
      <c r="TM1048" s="24"/>
      <c r="TN1048" s="24"/>
      <c r="TO1048" s="24"/>
      <c r="TP1048" s="24"/>
      <c r="TQ1048" s="24"/>
      <c r="TR1048" s="24"/>
      <c r="TS1048" s="24"/>
      <c r="TT1048" s="24"/>
      <c r="TU1048" s="24"/>
      <c r="TV1048" s="24"/>
      <c r="TW1048" s="24"/>
      <c r="TX1048" s="24"/>
      <c r="TY1048" s="24"/>
      <c r="TZ1048" s="24"/>
      <c r="UA1048" s="24"/>
      <c r="UB1048" s="24"/>
      <c r="UC1048" s="24"/>
      <c r="UD1048" s="24"/>
      <c r="UE1048" s="24"/>
      <c r="UF1048" s="24"/>
      <c r="UG1048" s="24"/>
      <c r="UH1048" s="24"/>
      <c r="UI1048" s="24"/>
      <c r="UJ1048" s="24"/>
      <c r="UK1048" s="24"/>
      <c r="UL1048" s="24"/>
      <c r="UM1048" s="24"/>
      <c r="UN1048" s="24"/>
      <c r="UO1048" s="24"/>
      <c r="UP1048" s="24"/>
      <c r="UQ1048" s="24"/>
      <c r="UR1048" s="24"/>
      <c r="US1048" s="24"/>
      <c r="UT1048" s="24"/>
      <c r="UU1048" s="24"/>
      <c r="UV1048" s="24"/>
      <c r="UW1048" s="24"/>
      <c r="UX1048" s="24"/>
      <c r="UY1048" s="24"/>
      <c r="UZ1048" s="24"/>
      <c r="VA1048" s="24"/>
      <c r="VB1048" s="24"/>
      <c r="VC1048" s="24"/>
      <c r="VD1048" s="24"/>
      <c r="VE1048" s="24"/>
      <c r="VF1048" s="24"/>
      <c r="VG1048" s="24"/>
      <c r="VH1048" s="24"/>
      <c r="VI1048" s="24"/>
      <c r="VJ1048" s="24"/>
      <c r="VK1048" s="24"/>
      <c r="VL1048" s="24"/>
      <c r="VM1048" s="24"/>
      <c r="VN1048" s="24"/>
      <c r="VO1048" s="24"/>
      <c r="VP1048" s="24"/>
      <c r="VQ1048" s="24"/>
      <c r="VR1048" s="24"/>
      <c r="VS1048" s="24"/>
      <c r="VT1048" s="24"/>
      <c r="VU1048" s="24"/>
      <c r="VV1048" s="24"/>
      <c r="VW1048" s="24"/>
      <c r="VX1048" s="24"/>
      <c r="VY1048" s="24"/>
      <c r="VZ1048" s="24"/>
      <c r="WA1048" s="24"/>
      <c r="WB1048" s="24"/>
      <c r="WC1048" s="24"/>
      <c r="WD1048" s="24"/>
      <c r="WE1048" s="24"/>
      <c r="WF1048" s="24"/>
      <c r="WG1048" s="24"/>
      <c r="WH1048" s="24"/>
      <c r="WI1048" s="24"/>
      <c r="WJ1048" s="24"/>
      <c r="WK1048" s="24"/>
      <c r="WL1048" s="24"/>
      <c r="WM1048" s="24"/>
      <c r="WN1048" s="24"/>
      <c r="WO1048" s="24"/>
      <c r="WP1048" s="24"/>
      <c r="WQ1048" s="24"/>
      <c r="WR1048" s="24"/>
      <c r="WS1048" s="24"/>
      <c r="WT1048" s="24"/>
      <c r="WU1048" s="24"/>
      <c r="WV1048" s="24"/>
      <c r="WW1048" s="24"/>
      <c r="WX1048" s="24"/>
      <c r="WY1048" s="24"/>
      <c r="WZ1048" s="24"/>
      <c r="XA1048" s="24"/>
      <c r="XB1048" s="24"/>
      <c r="XC1048" s="24"/>
      <c r="XD1048" s="24"/>
      <c r="XE1048" s="24"/>
      <c r="XF1048" s="24"/>
      <c r="XG1048" s="24"/>
      <c r="XH1048" s="24"/>
      <c r="XI1048" s="24"/>
      <c r="XJ1048" s="24"/>
      <c r="XK1048" s="24"/>
      <c r="XL1048" s="24"/>
      <c r="XM1048" s="24"/>
      <c r="XN1048" s="24"/>
      <c r="XO1048" s="24"/>
      <c r="XP1048" s="24"/>
      <c r="XQ1048" s="24"/>
      <c r="XR1048" s="24"/>
      <c r="XS1048" s="24"/>
      <c r="XT1048" s="24"/>
      <c r="XU1048" s="24"/>
      <c r="XV1048" s="24"/>
      <c r="XW1048" s="24"/>
      <c r="XX1048" s="24"/>
      <c r="XY1048" s="24"/>
      <c r="XZ1048" s="24"/>
      <c r="YA1048" s="24"/>
      <c r="YB1048" s="24"/>
      <c r="YC1048" s="24"/>
      <c r="YD1048" s="24"/>
      <c r="YE1048" s="24"/>
      <c r="YF1048" s="24"/>
      <c r="YG1048" s="24"/>
      <c r="YH1048" s="24"/>
      <c r="YI1048" s="24"/>
      <c r="YJ1048" s="24"/>
      <c r="YK1048" s="24"/>
      <c r="YL1048" s="24"/>
      <c r="YM1048" s="24"/>
      <c r="YN1048" s="24"/>
      <c r="YO1048" s="24"/>
      <c r="YP1048" s="24"/>
      <c r="YQ1048" s="24"/>
      <c r="YR1048" s="24"/>
      <c r="YS1048" s="24"/>
      <c r="YT1048" s="24"/>
      <c r="YU1048" s="24"/>
      <c r="YV1048" s="24"/>
      <c r="YW1048" s="24"/>
      <c r="YX1048" s="24"/>
      <c r="YY1048" s="24"/>
      <c r="YZ1048" s="24"/>
      <c r="ZA1048" s="24"/>
      <c r="ZB1048" s="24"/>
      <c r="ZC1048" s="24"/>
      <c r="ZD1048" s="24"/>
      <c r="ZE1048" s="24"/>
      <c r="ZF1048" s="24"/>
      <c r="ZG1048" s="24"/>
      <c r="ZH1048" s="24"/>
      <c r="ZI1048" s="24"/>
      <c r="ZJ1048" s="24"/>
      <c r="ZK1048" s="24"/>
      <c r="ZL1048" s="24"/>
      <c r="ZM1048" s="24"/>
      <c r="ZN1048" s="24"/>
      <c r="ZO1048" s="24"/>
      <c r="ZP1048" s="24"/>
      <c r="ZQ1048" s="24"/>
      <c r="ZR1048" s="24"/>
      <c r="ZS1048" s="24"/>
      <c r="ZT1048" s="24"/>
      <c r="ZU1048" s="24"/>
      <c r="ZV1048" s="24"/>
      <c r="ZW1048" s="24"/>
      <c r="ZX1048" s="24"/>
      <c r="ZY1048" s="24"/>
      <c r="ZZ1048" s="24"/>
      <c r="AAA1048" s="24"/>
      <c r="AAB1048" s="24"/>
      <c r="AAC1048" s="24"/>
      <c r="AAD1048" s="24"/>
      <c r="AAE1048" s="24"/>
      <c r="AAF1048" s="24"/>
      <c r="AAG1048" s="24"/>
      <c r="AAH1048" s="24"/>
      <c r="AAI1048" s="24"/>
      <c r="AAJ1048" s="24"/>
      <c r="AAK1048" s="24"/>
      <c r="AAL1048" s="24"/>
      <c r="AAM1048" s="24"/>
      <c r="AAN1048" s="24"/>
      <c r="AAO1048" s="24"/>
      <c r="AAP1048" s="24"/>
      <c r="AAQ1048" s="24"/>
      <c r="AAR1048" s="24"/>
      <c r="AAS1048" s="24"/>
      <c r="AAT1048" s="24"/>
      <c r="AAU1048" s="24"/>
      <c r="AAV1048" s="24"/>
      <c r="AAW1048" s="24"/>
      <c r="AAX1048" s="24"/>
      <c r="AAY1048" s="24"/>
      <c r="AAZ1048" s="24"/>
      <c r="ABA1048" s="24"/>
      <c r="ABB1048" s="24"/>
      <c r="ABC1048" s="24"/>
      <c r="ABD1048" s="24"/>
      <c r="ABE1048" s="24"/>
      <c r="ABF1048" s="24"/>
      <c r="ABG1048" s="24"/>
      <c r="ABH1048" s="24"/>
      <c r="ABI1048" s="24"/>
      <c r="ABJ1048" s="24"/>
      <c r="ABK1048" s="24"/>
      <c r="ABL1048" s="24"/>
      <c r="ABM1048" s="24"/>
      <c r="ABN1048" s="24"/>
      <c r="ABO1048" s="24"/>
      <c r="ABP1048" s="24"/>
      <c r="ABQ1048" s="24"/>
      <c r="ABR1048" s="24"/>
      <c r="ABS1048" s="24"/>
      <c r="ABT1048" s="24"/>
      <c r="ABU1048" s="24"/>
      <c r="ABV1048" s="24"/>
      <c r="ABW1048" s="24"/>
      <c r="ABX1048" s="24"/>
      <c r="ABY1048" s="24"/>
      <c r="ABZ1048" s="24"/>
      <c r="ACA1048" s="24"/>
      <c r="ACB1048" s="24"/>
      <c r="ACC1048" s="24"/>
      <c r="ACD1048" s="24"/>
      <c r="ACE1048" s="24"/>
      <c r="ACF1048" s="24"/>
      <c r="ACG1048" s="24"/>
      <c r="ACH1048" s="24"/>
      <c r="ACI1048" s="24"/>
      <c r="ACJ1048" s="24"/>
      <c r="ACK1048" s="24"/>
      <c r="ACL1048" s="24"/>
      <c r="ACM1048" s="24"/>
      <c r="ACN1048" s="24"/>
      <c r="ACO1048" s="24"/>
      <c r="ACP1048" s="24"/>
      <c r="ACQ1048" s="24"/>
      <c r="ACR1048" s="24"/>
      <c r="ACS1048" s="24"/>
      <c r="ACT1048" s="24"/>
      <c r="ACU1048" s="24"/>
      <c r="ACV1048" s="24"/>
      <c r="ACW1048" s="24"/>
      <c r="ACX1048" s="24"/>
      <c r="ACY1048" s="24"/>
      <c r="ACZ1048" s="24"/>
      <c r="ADA1048" s="24"/>
      <c r="ADB1048" s="24"/>
      <c r="ADC1048" s="24"/>
      <c r="ADD1048" s="24"/>
      <c r="ADE1048" s="24"/>
      <c r="ADF1048" s="24"/>
      <c r="ADG1048" s="24"/>
      <c r="ADH1048" s="24"/>
      <c r="ADI1048" s="24"/>
      <c r="ADJ1048" s="24"/>
      <c r="ADK1048" s="24"/>
      <c r="ADL1048" s="24"/>
      <c r="ADM1048" s="24"/>
      <c r="ADN1048" s="24"/>
      <c r="ADO1048" s="24"/>
      <c r="ADP1048" s="24"/>
      <c r="ADQ1048" s="24"/>
      <c r="ADR1048" s="24"/>
      <c r="ADS1048" s="24"/>
      <c r="ADT1048" s="24"/>
      <c r="ADU1048" s="24"/>
      <c r="ADV1048" s="24"/>
      <c r="ADW1048" s="24"/>
      <c r="ADX1048" s="24"/>
      <c r="ADY1048" s="24"/>
      <c r="ADZ1048" s="24"/>
      <c r="AEA1048" s="24"/>
      <c r="AEB1048" s="24"/>
      <c r="AEC1048" s="24"/>
      <c r="AED1048" s="24"/>
      <c r="AEE1048" s="24"/>
      <c r="AEF1048" s="24"/>
      <c r="AEG1048" s="24"/>
      <c r="AEH1048" s="24"/>
      <c r="AEI1048" s="24"/>
      <c r="AEJ1048" s="24"/>
      <c r="AEK1048" s="24"/>
      <c r="AEL1048" s="24"/>
      <c r="AEM1048" s="24"/>
      <c r="AEN1048" s="24"/>
      <c r="AEO1048" s="24"/>
      <c r="AEP1048" s="24"/>
      <c r="AEQ1048" s="24"/>
      <c r="AER1048" s="24"/>
      <c r="AES1048" s="24"/>
      <c r="AET1048" s="24"/>
      <c r="AEU1048" s="24"/>
      <c r="AEV1048" s="24"/>
      <c r="AEW1048" s="24"/>
      <c r="AEX1048" s="24"/>
      <c r="AEY1048" s="24"/>
      <c r="AEZ1048" s="24"/>
      <c r="AFA1048" s="24"/>
      <c r="AFB1048" s="24"/>
      <c r="AFC1048" s="24"/>
      <c r="AFD1048" s="24"/>
      <c r="AFE1048" s="24"/>
      <c r="AFF1048" s="24"/>
      <c r="AFG1048" s="24"/>
      <c r="AFH1048" s="24"/>
      <c r="AFI1048" s="24"/>
      <c r="AFJ1048" s="24"/>
      <c r="AFK1048" s="24"/>
      <c r="AFL1048" s="24"/>
      <c r="AFM1048" s="24"/>
      <c r="AFN1048" s="24"/>
      <c r="AFO1048" s="24"/>
      <c r="AFP1048" s="24"/>
      <c r="AFQ1048" s="24"/>
      <c r="AFR1048" s="24"/>
      <c r="AFS1048" s="24"/>
      <c r="AFT1048" s="24"/>
      <c r="AFU1048" s="24"/>
      <c r="AFV1048" s="24"/>
      <c r="AFW1048" s="24"/>
      <c r="AFX1048" s="24"/>
      <c r="AFY1048" s="24"/>
      <c r="AFZ1048" s="24"/>
      <c r="AGA1048" s="24"/>
      <c r="AGB1048" s="24"/>
      <c r="AGC1048" s="24"/>
      <c r="AGD1048" s="24"/>
      <c r="AGE1048" s="24"/>
      <c r="AGF1048" s="24"/>
      <c r="AGG1048" s="24"/>
      <c r="AGH1048" s="24"/>
      <c r="AGI1048" s="24"/>
      <c r="AGJ1048" s="24"/>
      <c r="AGK1048" s="24"/>
      <c r="AGL1048" s="24"/>
      <c r="AGM1048" s="24"/>
      <c r="AGN1048" s="24"/>
      <c r="AGO1048" s="24"/>
      <c r="AGP1048" s="24"/>
      <c r="AGQ1048" s="24"/>
      <c r="AGR1048" s="24"/>
      <c r="AGS1048" s="24"/>
      <c r="AGT1048" s="24"/>
      <c r="AGU1048" s="24"/>
      <c r="AGV1048" s="24"/>
      <c r="AGW1048" s="24"/>
      <c r="AGX1048" s="24"/>
      <c r="AGY1048" s="24"/>
      <c r="AGZ1048" s="24"/>
      <c r="AHA1048" s="24"/>
      <c r="AHB1048" s="24"/>
      <c r="AHC1048" s="24"/>
      <c r="AHD1048" s="24"/>
      <c r="AHE1048" s="24"/>
      <c r="AHF1048" s="24"/>
      <c r="AHG1048" s="24"/>
      <c r="AHH1048" s="24"/>
      <c r="AHI1048" s="24"/>
      <c r="AHJ1048" s="24"/>
      <c r="AHK1048" s="24"/>
      <c r="AHL1048" s="24"/>
      <c r="AHM1048" s="24"/>
      <c r="AHN1048" s="24"/>
      <c r="AHO1048" s="24"/>
      <c r="AHP1048" s="24"/>
      <c r="AHQ1048" s="24"/>
      <c r="AHR1048" s="24"/>
      <c r="AHS1048" s="24"/>
      <c r="AHT1048" s="24"/>
      <c r="AHU1048" s="24"/>
      <c r="AHV1048" s="24"/>
      <c r="AHW1048" s="24"/>
      <c r="AHX1048" s="24"/>
      <c r="AHY1048" s="24"/>
      <c r="AHZ1048" s="24"/>
      <c r="AIA1048" s="24"/>
      <c r="AIB1048" s="24"/>
      <c r="AIC1048" s="24"/>
      <c r="AID1048" s="24"/>
      <c r="AIE1048" s="24"/>
      <c r="AIF1048" s="24"/>
      <c r="AIG1048" s="24"/>
      <c r="AIH1048" s="24"/>
      <c r="AII1048" s="24"/>
      <c r="AIJ1048" s="24"/>
      <c r="AIK1048" s="24"/>
      <c r="AIL1048" s="24"/>
      <c r="AIM1048" s="24"/>
      <c r="AIN1048" s="24"/>
      <c r="AIO1048" s="24"/>
      <c r="AIP1048" s="24"/>
      <c r="AIQ1048" s="24"/>
      <c r="AIR1048" s="24"/>
      <c r="AIS1048" s="24"/>
      <c r="AIT1048" s="24"/>
      <c r="AIU1048" s="24"/>
      <c r="AIV1048" s="24"/>
      <c r="AIW1048" s="24"/>
      <c r="AIX1048" s="24"/>
      <c r="AIY1048" s="24"/>
      <c r="AIZ1048" s="24"/>
      <c r="AJA1048" s="24"/>
      <c r="AJB1048" s="24"/>
      <c r="AJC1048" s="24"/>
      <c r="AJD1048" s="24"/>
      <c r="AJE1048" s="24"/>
      <c r="AJF1048" s="24"/>
      <c r="AJG1048" s="24"/>
      <c r="AJH1048" s="24"/>
      <c r="AJI1048" s="24"/>
      <c r="AJJ1048" s="24"/>
      <c r="AJK1048" s="24"/>
      <c r="AJL1048" s="24"/>
      <c r="AJM1048" s="24"/>
      <c r="AJN1048" s="24"/>
      <c r="AJO1048" s="24"/>
      <c r="AJP1048" s="24"/>
      <c r="AJQ1048" s="24"/>
      <c r="AJR1048" s="24"/>
      <c r="AJS1048" s="24"/>
      <c r="AJT1048" s="24"/>
      <c r="AJU1048" s="24"/>
      <c r="AJV1048" s="24"/>
      <c r="AJW1048" s="24"/>
      <c r="AJX1048" s="24"/>
      <c r="AJY1048" s="24"/>
      <c r="AJZ1048" s="24"/>
      <c r="AKA1048" s="24"/>
      <c r="AKB1048" s="24"/>
      <c r="AKC1048" s="24"/>
      <c r="AKD1048" s="24"/>
      <c r="AKE1048" s="24"/>
      <c r="AKF1048" s="24"/>
      <c r="AKG1048" s="24"/>
      <c r="AKH1048" s="24"/>
      <c r="AKI1048" s="24"/>
      <c r="AKJ1048" s="24"/>
      <c r="AKK1048" s="24"/>
      <c r="AKL1048" s="24"/>
      <c r="AKM1048" s="24"/>
      <c r="AKN1048" s="24"/>
      <c r="AKO1048" s="24"/>
      <c r="AKP1048" s="24"/>
      <c r="AKQ1048" s="24"/>
      <c r="AKR1048" s="24"/>
      <c r="AKS1048" s="24"/>
      <c r="AKT1048" s="24"/>
      <c r="AKU1048" s="24"/>
      <c r="AKV1048" s="24"/>
      <c r="AKW1048" s="24"/>
      <c r="AKX1048" s="24"/>
      <c r="AKY1048" s="24"/>
      <c r="AKZ1048" s="24"/>
      <c r="ALA1048" s="24"/>
      <c r="ALB1048" s="24"/>
      <c r="ALC1048" s="24"/>
      <c r="ALD1048" s="24"/>
      <c r="ALE1048" s="24"/>
      <c r="ALF1048" s="24"/>
      <c r="ALG1048" s="24"/>
      <c r="ALH1048" s="24"/>
      <c r="ALI1048" s="24"/>
      <c r="ALJ1048" s="24"/>
      <c r="ALK1048" s="24"/>
      <c r="ALL1048" s="24"/>
      <c r="ALM1048" s="24"/>
      <c r="ALN1048" s="24"/>
      <c r="ALO1048" s="24"/>
      <c r="ALP1048" s="24"/>
      <c r="ALQ1048" s="24"/>
      <c r="ALR1048" s="24"/>
      <c r="ALS1048" s="24"/>
      <c r="ALT1048" s="24"/>
      <c r="ALU1048" s="24"/>
      <c r="ALV1048" s="24"/>
      <c r="ALW1048" s="24"/>
      <c r="ALX1048" s="24"/>
      <c r="ALY1048" s="24"/>
      <c r="ALZ1048" s="24"/>
      <c r="AMA1048" s="24"/>
      <c r="AMB1048" s="24"/>
      <c r="AMC1048" s="24"/>
      <c r="AMD1048" s="24"/>
      <c r="AME1048" s="24"/>
      <c r="AMF1048" s="24"/>
      <c r="AMG1048" s="24"/>
      <c r="AMH1048" s="24"/>
      <c r="AMI1048" s="24"/>
      <c r="AMJ1048" s="24"/>
      <c r="AMK1048" s="24"/>
      <c r="AML1048" s="24"/>
      <c r="AMM1048" s="24"/>
      <c r="AMN1048" s="24"/>
      <c r="AMO1048" s="24"/>
      <c r="AMP1048" s="24"/>
      <c r="AMQ1048" s="24"/>
      <c r="AMR1048" s="24"/>
      <c r="AMS1048" s="24"/>
      <c r="AMT1048" s="24"/>
      <c r="AMU1048" s="24"/>
      <c r="AMV1048" s="24"/>
      <c r="AMW1048" s="24"/>
      <c r="AMX1048" s="24"/>
      <c r="AMY1048" s="24"/>
      <c r="AMZ1048" s="24"/>
      <c r="ANA1048" s="24"/>
      <c r="ANB1048" s="24"/>
      <c r="ANC1048" s="24"/>
      <c r="AND1048" s="24"/>
      <c r="ANE1048" s="24"/>
      <c r="ANF1048" s="24"/>
      <c r="ANG1048" s="24"/>
      <c r="ANH1048" s="24"/>
      <c r="ANI1048" s="24"/>
      <c r="ANJ1048" s="24"/>
      <c r="ANK1048" s="24"/>
      <c r="ANL1048" s="24"/>
      <c r="ANM1048" s="24"/>
      <c r="ANN1048" s="24"/>
      <c r="ANO1048" s="24"/>
      <c r="ANP1048" s="24"/>
      <c r="ANQ1048" s="24"/>
      <c r="ANR1048" s="24"/>
      <c r="ANS1048" s="24"/>
      <c r="ANT1048" s="24"/>
      <c r="ANU1048" s="24"/>
      <c r="ANV1048" s="24"/>
      <c r="ANW1048" s="24"/>
      <c r="ANX1048" s="24"/>
      <c r="ANY1048" s="24"/>
      <c r="ANZ1048" s="24"/>
      <c r="AOA1048" s="24"/>
      <c r="AOB1048" s="24"/>
      <c r="AOC1048" s="24"/>
      <c r="AOD1048" s="24"/>
      <c r="AOE1048" s="24"/>
      <c r="AOF1048" s="24"/>
      <c r="AOG1048" s="24"/>
      <c r="AOH1048" s="24"/>
      <c r="AOI1048" s="24"/>
      <c r="AOJ1048" s="24"/>
      <c r="AOK1048" s="24"/>
      <c r="AOL1048" s="24"/>
      <c r="AOM1048" s="24"/>
      <c r="AON1048" s="24"/>
      <c r="AOO1048" s="24"/>
      <c r="AOP1048" s="24"/>
      <c r="AOQ1048" s="24"/>
      <c r="AOR1048" s="24"/>
      <c r="AOS1048" s="24"/>
      <c r="AOT1048" s="24"/>
      <c r="AOU1048" s="24"/>
      <c r="AOV1048" s="24"/>
      <c r="AOW1048" s="24"/>
      <c r="AOX1048" s="24"/>
      <c r="AOY1048" s="24"/>
      <c r="AOZ1048" s="24"/>
      <c r="APA1048" s="24"/>
      <c r="APB1048" s="24"/>
      <c r="APC1048" s="24"/>
      <c r="APD1048" s="24"/>
      <c r="APE1048" s="24"/>
      <c r="APF1048" s="24"/>
      <c r="APG1048" s="24"/>
      <c r="APH1048" s="24"/>
      <c r="API1048" s="24"/>
      <c r="APJ1048" s="24"/>
      <c r="APK1048" s="24"/>
      <c r="APL1048" s="24"/>
      <c r="APM1048" s="24"/>
      <c r="APN1048" s="24"/>
      <c r="APO1048" s="24"/>
      <c r="APP1048" s="24"/>
      <c r="APQ1048" s="24"/>
      <c r="APR1048" s="24"/>
      <c r="APS1048" s="24"/>
      <c r="APT1048" s="24"/>
      <c r="APU1048" s="24"/>
      <c r="APV1048" s="24"/>
      <c r="APW1048" s="24"/>
      <c r="APX1048" s="24"/>
      <c r="APY1048" s="24"/>
      <c r="APZ1048" s="24"/>
      <c r="AQA1048" s="24"/>
      <c r="AQB1048" s="24"/>
      <c r="AQC1048" s="24"/>
      <c r="AQD1048" s="24"/>
      <c r="AQE1048" s="24"/>
      <c r="AQF1048" s="24"/>
      <c r="AQG1048" s="24"/>
      <c r="AQH1048" s="24"/>
      <c r="AQI1048" s="24"/>
      <c r="AQJ1048" s="24"/>
      <c r="AQK1048" s="24"/>
      <c r="AQL1048" s="24"/>
      <c r="AQM1048" s="24"/>
      <c r="AQN1048" s="24"/>
      <c r="AQO1048" s="24"/>
      <c r="AQP1048" s="24"/>
      <c r="AQQ1048" s="24"/>
      <c r="AQR1048" s="24"/>
      <c r="AQS1048" s="24"/>
      <c r="AQT1048" s="24"/>
      <c r="AQU1048" s="24"/>
      <c r="AQV1048" s="24"/>
      <c r="AQW1048" s="24"/>
      <c r="AQX1048" s="24"/>
      <c r="AQY1048" s="24"/>
      <c r="AQZ1048" s="24"/>
      <c r="ARA1048" s="24"/>
      <c r="ARB1048" s="24"/>
      <c r="ARC1048" s="24"/>
      <c r="ARD1048" s="24"/>
      <c r="ARE1048" s="24"/>
      <c r="ARF1048" s="24"/>
      <c r="ARG1048" s="24"/>
      <c r="ARH1048" s="24"/>
      <c r="ARI1048" s="24"/>
      <c r="ARJ1048" s="24"/>
      <c r="ARK1048" s="24"/>
      <c r="ARL1048" s="24"/>
      <c r="ARM1048" s="24"/>
      <c r="ARN1048" s="24"/>
      <c r="ARO1048" s="24"/>
      <c r="ARP1048" s="24"/>
      <c r="ARQ1048" s="24"/>
      <c r="ARR1048" s="24"/>
      <c r="ARS1048" s="24"/>
      <c r="ART1048" s="24"/>
      <c r="ARU1048" s="24"/>
      <c r="ARV1048" s="24"/>
      <c r="ARW1048" s="24"/>
      <c r="ARX1048" s="24"/>
      <c r="ARY1048" s="24"/>
      <c r="ARZ1048" s="24"/>
      <c r="ASA1048" s="24"/>
      <c r="ASB1048" s="24"/>
      <c r="ASC1048" s="24"/>
      <c r="ASD1048" s="24"/>
      <c r="ASE1048" s="24"/>
      <c r="ASF1048" s="24"/>
      <c r="ASG1048" s="24"/>
      <c r="ASH1048" s="24"/>
      <c r="ASI1048" s="24"/>
      <c r="ASJ1048" s="24"/>
      <c r="ASK1048" s="24"/>
      <c r="ASL1048" s="24"/>
      <c r="ASM1048" s="24"/>
      <c r="ASN1048" s="24"/>
      <c r="ASO1048" s="24"/>
      <c r="ASP1048" s="24"/>
      <c r="ASQ1048" s="24"/>
      <c r="ASR1048" s="24"/>
      <c r="ASS1048" s="24"/>
      <c r="AST1048" s="24"/>
      <c r="ASU1048" s="24"/>
      <c r="ASV1048" s="24"/>
      <c r="ASW1048" s="24"/>
      <c r="ASX1048" s="24"/>
      <c r="ASY1048" s="24"/>
      <c r="ASZ1048" s="24"/>
      <c r="ATA1048" s="24"/>
      <c r="ATB1048" s="24"/>
      <c r="ATC1048" s="24"/>
      <c r="ATD1048" s="24"/>
      <c r="ATE1048" s="24"/>
      <c r="ATF1048" s="24"/>
      <c r="ATG1048" s="24"/>
      <c r="ATH1048" s="24"/>
      <c r="ATI1048" s="24"/>
      <c r="ATJ1048" s="24"/>
      <c r="ATK1048" s="24"/>
      <c r="ATL1048" s="24"/>
      <c r="ATM1048" s="24"/>
      <c r="ATN1048" s="24"/>
      <c r="ATO1048" s="24"/>
      <c r="ATP1048" s="24"/>
      <c r="ATQ1048" s="24"/>
      <c r="ATR1048" s="24"/>
      <c r="ATS1048" s="24"/>
      <c r="ATT1048" s="24"/>
      <c r="ATU1048" s="24"/>
      <c r="ATV1048" s="24"/>
      <c r="ATW1048" s="24"/>
      <c r="ATX1048" s="24"/>
      <c r="ATY1048" s="24"/>
      <c r="ATZ1048" s="24"/>
      <c r="AUA1048" s="24"/>
      <c r="AUB1048" s="24"/>
      <c r="AUC1048" s="24"/>
      <c r="AUD1048" s="24"/>
      <c r="AUE1048" s="24"/>
      <c r="AUF1048" s="24"/>
      <c r="AUG1048" s="24"/>
      <c r="AUH1048" s="24"/>
      <c r="AUI1048" s="24"/>
      <c r="AUJ1048" s="24"/>
      <c r="AUK1048" s="24"/>
      <c r="AUL1048" s="24"/>
      <c r="AUM1048" s="24"/>
      <c r="AUN1048" s="24"/>
      <c r="AUO1048" s="24"/>
      <c r="AUP1048" s="24"/>
      <c r="AUQ1048" s="24"/>
      <c r="AUR1048" s="24"/>
      <c r="AUS1048" s="24"/>
      <c r="AUT1048" s="24"/>
      <c r="AUU1048" s="24"/>
      <c r="AUV1048" s="24"/>
      <c r="AUW1048" s="24"/>
      <c r="AUX1048" s="24"/>
      <c r="AUY1048" s="24"/>
      <c r="AUZ1048" s="24"/>
      <c r="AVA1048" s="24"/>
      <c r="AVB1048" s="24"/>
      <c r="AVC1048" s="24"/>
      <c r="AVD1048" s="24"/>
      <c r="AVE1048" s="24"/>
      <c r="AVF1048" s="24"/>
      <c r="AVG1048" s="24"/>
      <c r="AVH1048" s="24"/>
      <c r="AVI1048" s="24"/>
      <c r="AVJ1048" s="24"/>
      <c r="AVK1048" s="24"/>
      <c r="AVL1048" s="24"/>
      <c r="AVM1048" s="24"/>
      <c r="AVN1048" s="24"/>
      <c r="AVO1048" s="24"/>
      <c r="AVP1048" s="24"/>
      <c r="AVQ1048" s="24"/>
      <c r="AVR1048" s="24"/>
      <c r="AVS1048" s="24"/>
      <c r="AVT1048" s="24"/>
      <c r="AVU1048" s="24"/>
      <c r="AVV1048" s="24"/>
      <c r="AVW1048" s="24"/>
      <c r="AVX1048" s="24"/>
      <c r="AVY1048" s="24"/>
      <c r="AVZ1048" s="24"/>
      <c r="AWA1048" s="24"/>
      <c r="AWB1048" s="24"/>
      <c r="AWC1048" s="24"/>
      <c r="AWD1048" s="24"/>
      <c r="AWE1048" s="24"/>
      <c r="AWF1048" s="24"/>
      <c r="AWG1048" s="24"/>
      <c r="AWH1048" s="24"/>
      <c r="AWI1048" s="24"/>
      <c r="AWJ1048" s="24"/>
      <c r="AWK1048" s="24"/>
      <c r="AWL1048" s="24"/>
      <c r="AWM1048" s="24"/>
      <c r="AWN1048" s="24"/>
      <c r="AWO1048" s="24"/>
      <c r="AWP1048" s="24"/>
      <c r="AWQ1048" s="24"/>
      <c r="AWR1048" s="24"/>
      <c r="AWS1048" s="24"/>
      <c r="AWT1048" s="24"/>
      <c r="AWU1048" s="24"/>
      <c r="AWV1048" s="24"/>
      <c r="AWW1048" s="24"/>
      <c r="AWX1048" s="24"/>
      <c r="AWY1048" s="24"/>
      <c r="AWZ1048" s="24"/>
      <c r="AXA1048" s="24"/>
      <c r="AXB1048" s="24"/>
      <c r="AXC1048" s="24"/>
      <c r="AXD1048" s="24"/>
      <c r="AXE1048" s="24"/>
      <c r="AXF1048" s="24"/>
      <c r="AXG1048" s="24"/>
      <c r="AXH1048" s="24"/>
      <c r="AXI1048" s="24"/>
      <c r="AXJ1048" s="24"/>
      <c r="AXK1048" s="24"/>
      <c r="AXL1048" s="24"/>
      <c r="AXM1048" s="24"/>
      <c r="AXN1048" s="24"/>
      <c r="AXO1048" s="24"/>
      <c r="AXP1048" s="24"/>
      <c r="AXQ1048" s="24"/>
      <c r="AXR1048" s="24"/>
      <c r="AXS1048" s="24"/>
      <c r="AXT1048" s="24"/>
      <c r="AXU1048" s="24"/>
      <c r="AXV1048" s="24"/>
      <c r="AXW1048" s="24"/>
      <c r="AXX1048" s="24"/>
      <c r="AXY1048" s="24"/>
      <c r="AXZ1048" s="24"/>
      <c r="AYA1048" s="24"/>
      <c r="AYB1048" s="24"/>
      <c r="AYC1048" s="24"/>
      <c r="AYD1048" s="24"/>
      <c r="AYE1048" s="24"/>
      <c r="AYF1048" s="24"/>
      <c r="AYG1048" s="24"/>
      <c r="AYH1048" s="24"/>
      <c r="AYI1048" s="24"/>
      <c r="AYJ1048" s="24"/>
      <c r="AYK1048" s="24"/>
      <c r="AYL1048" s="24"/>
      <c r="AYM1048" s="24"/>
      <c r="AYN1048" s="24"/>
      <c r="AYO1048" s="24"/>
      <c r="AYP1048" s="24"/>
      <c r="AYQ1048" s="24"/>
      <c r="AYR1048" s="24"/>
      <c r="AYS1048" s="24"/>
      <c r="AYT1048" s="24"/>
      <c r="AYU1048" s="24"/>
      <c r="AYV1048" s="24"/>
      <c r="AYW1048" s="24"/>
      <c r="AYX1048" s="24"/>
      <c r="AYY1048" s="24"/>
      <c r="AYZ1048" s="24"/>
      <c r="AZA1048" s="24"/>
      <c r="AZB1048" s="24"/>
      <c r="AZC1048" s="24"/>
      <c r="AZD1048" s="24"/>
      <c r="AZE1048" s="24"/>
      <c r="AZF1048" s="24"/>
      <c r="AZG1048" s="24"/>
      <c r="AZH1048" s="24"/>
      <c r="AZI1048" s="24"/>
      <c r="AZJ1048" s="24"/>
      <c r="AZK1048" s="24"/>
      <c r="AZL1048" s="24"/>
      <c r="AZM1048" s="24"/>
      <c r="AZN1048" s="24"/>
      <c r="AZO1048" s="24"/>
      <c r="AZP1048" s="24"/>
      <c r="AZQ1048" s="24"/>
      <c r="AZR1048" s="24"/>
      <c r="AZS1048" s="24"/>
      <c r="AZT1048" s="24"/>
      <c r="AZU1048" s="24"/>
      <c r="AZV1048" s="24"/>
      <c r="AZW1048" s="24"/>
      <c r="AZX1048" s="24"/>
      <c r="AZY1048" s="24"/>
      <c r="AZZ1048" s="24"/>
      <c r="BAA1048" s="24"/>
      <c r="BAB1048" s="24"/>
      <c r="BAC1048" s="24"/>
      <c r="BAD1048" s="24"/>
      <c r="BAE1048" s="24"/>
      <c r="BAF1048" s="24"/>
      <c r="BAG1048" s="24"/>
      <c r="BAH1048" s="24"/>
      <c r="BAI1048" s="24"/>
      <c r="BAJ1048" s="24"/>
      <c r="BAK1048" s="24"/>
      <c r="BAL1048" s="24"/>
      <c r="BAM1048" s="24"/>
      <c r="BAN1048" s="24"/>
      <c r="BAO1048" s="24"/>
      <c r="BAP1048" s="24"/>
    </row>
    <row r="1049" spans="1:1394" s="19" customFormat="1" x14ac:dyDescent="0.25">
      <c r="A1049" s="19" t="str">
        <f>IF(YEAR(G1049)=2024,#REF!,"")</f>
        <v/>
      </c>
      <c r="B1049" s="19" t="str">
        <f>IF(YEAR(G1049)=2025,#REF!,"")</f>
        <v/>
      </c>
      <c r="C1049" s="19" t="str">
        <f t="shared" si="80"/>
        <v>Afternoon45251</v>
      </c>
      <c r="D1049" s="19" t="str">
        <f>IF('by region'!$C$2="Any","Any",'Turf only'!V1049)&amp;M1049&amp;IF('by region'!$I$2="Any","Any",N1049)&amp;G1049</f>
        <v>AnyJumpAny45251</v>
      </c>
      <c r="E1049" s="19" t="e">
        <f>IF(I1049=#REF!,'Turf only'!G1049,"")</f>
        <v>#REF!</v>
      </c>
      <c r="F1049" s="19" t="e">
        <f t="shared" si="81"/>
        <v>#REF!</v>
      </c>
      <c r="G1049" s="15">
        <v>45251</v>
      </c>
      <c r="H1049" s="16" t="s">
        <v>7</v>
      </c>
      <c r="I1049" s="16" t="s">
        <v>61</v>
      </c>
      <c r="J1049" s="16" t="s">
        <v>9</v>
      </c>
      <c r="K1049" s="14" t="s">
        <v>24</v>
      </c>
      <c r="L1049" s="14" t="s">
        <v>17</v>
      </c>
      <c r="M1049" s="16" t="s">
        <v>12</v>
      </c>
      <c r="N1049" s="16" t="s">
        <v>13</v>
      </c>
      <c r="O1049" s="16" t="s">
        <v>14</v>
      </c>
      <c r="P1049" s="23">
        <f t="shared" si="82"/>
        <v>1</v>
      </c>
      <c r="Q1049" s="23" cm="1">
        <f t="array" ref="Q1049">SUMPRODUCT(($G$2:$G$2765=G1049)*(P1049&gt;$P$2:$P$2765))+1</f>
        <v>1</v>
      </c>
      <c r="R1049" s="23" t="e">
        <f>(Q1049*100000)+#REF!</f>
        <v>#REF!</v>
      </c>
      <c r="S1049" s="19" t="e" cm="1">
        <f t="array" ref="S1049">SUMPRODUCT(($G$2:$G$2765=G1049)*(R1049&gt;$R$2:$R$2765))+1</f>
        <v>#REF!</v>
      </c>
      <c r="T1049" s="19" t="str">
        <f t="shared" si="83"/>
        <v xml:space="preserve">Hereford </v>
      </c>
      <c r="U1049" s="19">
        <v>0</v>
      </c>
      <c r="V1049" s="19" t="s">
        <v>19</v>
      </c>
      <c r="W1049" s="19">
        <f t="shared" si="84"/>
        <v>2023</v>
      </c>
      <c r="X1049" s="24"/>
      <c r="Y1049" s="24"/>
      <c r="Z1049" s="24"/>
      <c r="AA1049" s="24"/>
      <c r="AB1049" s="24"/>
      <c r="AC1049" s="24"/>
      <c r="AD1049" s="24"/>
      <c r="AE1049" s="24"/>
      <c r="AF1049" s="24"/>
      <c r="AG1049" s="24"/>
      <c r="AH1049" s="24"/>
      <c r="AI1049" s="24"/>
      <c r="AJ1049" s="24"/>
      <c r="AK1049" s="24"/>
      <c r="AL1049" s="24"/>
      <c r="AM1049" s="24"/>
      <c r="AN1049" s="24"/>
      <c r="AO1049" s="24"/>
      <c r="AP1049" s="24"/>
      <c r="AQ1049" s="24"/>
      <c r="AR1049" s="24"/>
      <c r="AS1049" s="24"/>
      <c r="AT1049" s="24"/>
      <c r="AU1049" s="24"/>
      <c r="AV1049" s="24"/>
      <c r="AW1049" s="24"/>
      <c r="AX1049" s="24"/>
      <c r="AY1049" s="24"/>
      <c r="AZ1049" s="24"/>
      <c r="BA1049" s="24"/>
      <c r="BB1049" s="24"/>
      <c r="BC1049" s="24"/>
      <c r="BD1049" s="24"/>
      <c r="BE1049" s="24"/>
      <c r="BF1049" s="24"/>
      <c r="BG1049" s="24"/>
      <c r="BH1049" s="24"/>
      <c r="BI1049" s="24"/>
      <c r="BJ1049" s="24"/>
      <c r="BK1049" s="24"/>
      <c r="BL1049" s="24"/>
      <c r="BM1049" s="24"/>
      <c r="BN1049" s="24"/>
      <c r="BO1049" s="24"/>
      <c r="BP1049" s="24"/>
      <c r="BQ1049" s="24"/>
      <c r="BR1049" s="24"/>
      <c r="BS1049" s="24"/>
      <c r="BT1049" s="24"/>
      <c r="BU1049" s="24"/>
      <c r="BV1049" s="24"/>
      <c r="BW1049" s="24"/>
      <c r="BX1049" s="24"/>
      <c r="BY1049" s="24"/>
      <c r="BZ1049" s="24"/>
      <c r="CA1049" s="24"/>
      <c r="CB1049" s="24"/>
      <c r="CC1049" s="24"/>
      <c r="CD1049" s="24"/>
      <c r="CE1049" s="24"/>
      <c r="CF1049" s="24"/>
      <c r="CG1049" s="24"/>
      <c r="CH1049" s="24"/>
      <c r="CI1049" s="24"/>
      <c r="CJ1049" s="24"/>
      <c r="CK1049" s="24"/>
      <c r="CL1049" s="24"/>
      <c r="CM1049" s="24"/>
      <c r="CN1049" s="24"/>
      <c r="CO1049" s="24"/>
      <c r="CP1049" s="24"/>
      <c r="CQ1049" s="24"/>
      <c r="CR1049" s="24"/>
      <c r="CS1049" s="24"/>
      <c r="CT1049" s="24"/>
      <c r="CU1049" s="24"/>
      <c r="CV1049" s="24"/>
      <c r="CW1049" s="24"/>
      <c r="CX1049" s="24"/>
      <c r="CY1049" s="24"/>
      <c r="CZ1049" s="24"/>
      <c r="DA1049" s="24"/>
      <c r="DB1049" s="24"/>
      <c r="DC1049" s="24"/>
      <c r="DD1049" s="24"/>
      <c r="DE1049" s="24"/>
      <c r="DF1049" s="24"/>
      <c r="DG1049" s="24"/>
      <c r="DH1049" s="24"/>
      <c r="DI1049" s="24"/>
      <c r="DJ1049" s="24"/>
      <c r="DK1049" s="24"/>
      <c r="DL1049" s="24"/>
      <c r="DM1049" s="24"/>
      <c r="DN1049" s="24"/>
      <c r="DO1049" s="24"/>
      <c r="DP1049" s="24"/>
      <c r="DQ1049" s="24"/>
      <c r="DR1049" s="24"/>
      <c r="DS1049" s="24"/>
      <c r="DT1049" s="24"/>
      <c r="DU1049" s="24"/>
      <c r="DV1049" s="24"/>
      <c r="DW1049" s="24"/>
      <c r="DX1049" s="24"/>
      <c r="DY1049" s="24"/>
      <c r="DZ1049" s="24"/>
      <c r="EA1049" s="24"/>
      <c r="EB1049" s="24"/>
      <c r="EC1049" s="24"/>
      <c r="ED1049" s="24"/>
      <c r="EE1049" s="24"/>
      <c r="EF1049" s="24"/>
      <c r="EG1049" s="24"/>
      <c r="EH1049" s="24"/>
      <c r="EI1049" s="24"/>
      <c r="EJ1049" s="24"/>
      <c r="EK1049" s="24"/>
      <c r="EL1049" s="24"/>
      <c r="EM1049" s="24"/>
      <c r="EN1049" s="24"/>
      <c r="EO1049" s="24"/>
      <c r="EP1049" s="24"/>
      <c r="EQ1049" s="24"/>
      <c r="ER1049" s="24"/>
      <c r="ES1049" s="24"/>
      <c r="ET1049" s="24"/>
      <c r="EU1049" s="24"/>
      <c r="EV1049" s="24"/>
      <c r="EW1049" s="24"/>
      <c r="EX1049" s="24"/>
      <c r="EY1049" s="24"/>
      <c r="EZ1049" s="24"/>
      <c r="FA1049" s="24"/>
      <c r="FB1049" s="24"/>
      <c r="FC1049" s="24"/>
      <c r="FD1049" s="24"/>
      <c r="FE1049" s="24"/>
      <c r="FF1049" s="24"/>
      <c r="FG1049" s="24"/>
      <c r="FH1049" s="24"/>
      <c r="FI1049" s="24"/>
      <c r="FJ1049" s="24"/>
      <c r="FK1049" s="24"/>
      <c r="FL1049" s="24"/>
      <c r="FM1049" s="24"/>
      <c r="FN1049" s="24"/>
      <c r="FO1049" s="24"/>
      <c r="FP1049" s="24"/>
      <c r="FQ1049" s="24"/>
      <c r="FR1049" s="24"/>
      <c r="FS1049" s="24"/>
      <c r="FT1049" s="24"/>
      <c r="FU1049" s="24"/>
      <c r="FV1049" s="24"/>
      <c r="FW1049" s="24"/>
      <c r="FX1049" s="24"/>
      <c r="FY1049" s="24"/>
      <c r="FZ1049" s="24"/>
      <c r="GA1049" s="24"/>
      <c r="GB1049" s="24"/>
      <c r="GC1049" s="24"/>
      <c r="GD1049" s="24"/>
      <c r="GE1049" s="24"/>
      <c r="GF1049" s="24"/>
      <c r="GG1049" s="24"/>
      <c r="GH1049" s="24"/>
      <c r="GI1049" s="24"/>
      <c r="GJ1049" s="24"/>
      <c r="GK1049" s="24"/>
      <c r="GL1049" s="24"/>
      <c r="GM1049" s="24"/>
      <c r="GN1049" s="24"/>
      <c r="GO1049" s="24"/>
      <c r="GP1049" s="24"/>
      <c r="GQ1049" s="24"/>
      <c r="GR1049" s="24"/>
      <c r="GS1049" s="24"/>
      <c r="GT1049" s="24"/>
      <c r="GU1049" s="24"/>
      <c r="GV1049" s="24"/>
      <c r="GW1049" s="24"/>
      <c r="GX1049" s="24"/>
      <c r="GY1049" s="24"/>
      <c r="GZ1049" s="24"/>
      <c r="HA1049" s="24"/>
      <c r="HB1049" s="24"/>
      <c r="HC1049" s="24"/>
      <c r="HD1049" s="24"/>
      <c r="HE1049" s="24"/>
      <c r="HF1049" s="24"/>
      <c r="HG1049" s="24"/>
      <c r="HH1049" s="24"/>
      <c r="HI1049" s="24"/>
      <c r="HJ1049" s="24"/>
      <c r="HK1049" s="24"/>
      <c r="HL1049" s="24"/>
      <c r="HM1049" s="24"/>
      <c r="HN1049" s="24"/>
      <c r="HO1049" s="24"/>
      <c r="HP1049" s="24"/>
      <c r="HQ1049" s="24"/>
      <c r="HR1049" s="24"/>
      <c r="HS1049" s="24"/>
      <c r="HT1049" s="24"/>
      <c r="HU1049" s="24"/>
      <c r="HV1049" s="24"/>
      <c r="HW1049" s="24"/>
      <c r="HX1049" s="24"/>
      <c r="HY1049" s="24"/>
      <c r="HZ1049" s="24"/>
      <c r="IA1049" s="24"/>
      <c r="IB1049" s="24"/>
      <c r="IC1049" s="24"/>
      <c r="ID1049" s="24"/>
      <c r="IE1049" s="24"/>
      <c r="IF1049" s="24"/>
      <c r="IG1049" s="24"/>
      <c r="IH1049" s="24"/>
      <c r="II1049" s="24"/>
      <c r="IJ1049" s="24"/>
      <c r="IK1049" s="24"/>
      <c r="IL1049" s="24"/>
      <c r="IM1049" s="24"/>
      <c r="IN1049" s="24"/>
      <c r="IO1049" s="24"/>
      <c r="IP1049" s="24"/>
      <c r="IQ1049" s="24"/>
      <c r="IR1049" s="24"/>
      <c r="IS1049" s="24"/>
      <c r="IT1049" s="24"/>
      <c r="IU1049" s="24"/>
      <c r="IV1049" s="24"/>
      <c r="IW1049" s="24"/>
      <c r="IX1049" s="24"/>
      <c r="IY1049" s="24"/>
      <c r="IZ1049" s="24"/>
      <c r="JA1049" s="24"/>
      <c r="JB1049" s="24"/>
      <c r="JC1049" s="24"/>
      <c r="JD1049" s="24"/>
      <c r="JE1049" s="24"/>
      <c r="JF1049" s="24"/>
      <c r="JG1049" s="24"/>
      <c r="JH1049" s="24"/>
      <c r="JI1049" s="24"/>
      <c r="JJ1049" s="24"/>
      <c r="JK1049" s="24"/>
      <c r="JL1049" s="24"/>
      <c r="JM1049" s="24"/>
      <c r="JN1049" s="24"/>
      <c r="JO1049" s="24"/>
      <c r="JP1049" s="24"/>
      <c r="JQ1049" s="24"/>
      <c r="JR1049" s="24"/>
      <c r="JS1049" s="24"/>
      <c r="JT1049" s="24"/>
      <c r="JU1049" s="24"/>
      <c r="JV1049" s="24"/>
      <c r="JW1049" s="24"/>
      <c r="JX1049" s="24"/>
      <c r="JY1049" s="24"/>
      <c r="JZ1049" s="24"/>
      <c r="KA1049" s="24"/>
      <c r="KB1049" s="24"/>
      <c r="KC1049" s="24"/>
      <c r="KD1049" s="24"/>
      <c r="KE1049" s="24"/>
      <c r="KF1049" s="24"/>
      <c r="KG1049" s="24"/>
      <c r="KH1049" s="24"/>
      <c r="KI1049" s="24"/>
      <c r="KJ1049" s="24"/>
      <c r="KK1049" s="24"/>
      <c r="KL1049" s="24"/>
      <c r="KM1049" s="24"/>
      <c r="KN1049" s="24"/>
      <c r="KO1049" s="24"/>
      <c r="KP1049" s="24"/>
      <c r="KQ1049" s="24"/>
      <c r="KR1049" s="24"/>
      <c r="KS1049" s="24"/>
      <c r="KT1049" s="24"/>
      <c r="KU1049" s="24"/>
      <c r="KV1049" s="24"/>
      <c r="KW1049" s="24"/>
      <c r="KX1049" s="24"/>
      <c r="KY1049" s="24"/>
      <c r="KZ1049" s="24"/>
      <c r="LA1049" s="24"/>
      <c r="LB1049" s="24"/>
      <c r="LC1049" s="24"/>
      <c r="LD1049" s="24"/>
      <c r="LE1049" s="24"/>
      <c r="LF1049" s="24"/>
      <c r="LG1049" s="24"/>
      <c r="LH1049" s="24"/>
      <c r="LI1049" s="24"/>
      <c r="LJ1049" s="24"/>
      <c r="LK1049" s="24"/>
      <c r="LL1049" s="24"/>
      <c r="LM1049" s="24"/>
      <c r="LN1049" s="24"/>
      <c r="LO1049" s="24"/>
      <c r="LP1049" s="24"/>
      <c r="LQ1049" s="24"/>
      <c r="LR1049" s="24"/>
      <c r="LS1049" s="24"/>
      <c r="LT1049" s="24"/>
      <c r="LU1049" s="24"/>
      <c r="LV1049" s="24"/>
      <c r="LW1049" s="24"/>
      <c r="LX1049" s="24"/>
      <c r="LY1049" s="24"/>
      <c r="LZ1049" s="24"/>
      <c r="MA1049" s="24"/>
      <c r="MB1049" s="24"/>
      <c r="MC1049" s="24"/>
      <c r="MD1049" s="24"/>
      <c r="ME1049" s="24"/>
      <c r="MF1049" s="24"/>
      <c r="MG1049" s="24"/>
      <c r="MH1049" s="24"/>
      <c r="MI1049" s="24"/>
      <c r="MJ1049" s="24"/>
      <c r="MK1049" s="24"/>
      <c r="ML1049" s="24"/>
      <c r="MM1049" s="24"/>
      <c r="MN1049" s="24"/>
      <c r="MO1049" s="24"/>
      <c r="MP1049" s="24"/>
      <c r="MQ1049" s="24"/>
      <c r="MR1049" s="24"/>
      <c r="MS1049" s="24"/>
      <c r="MT1049" s="24"/>
      <c r="MU1049" s="24"/>
      <c r="MV1049" s="24"/>
      <c r="MW1049" s="24"/>
      <c r="MX1049" s="24"/>
      <c r="MY1049" s="24"/>
      <c r="MZ1049" s="24"/>
      <c r="NA1049" s="24"/>
      <c r="NB1049" s="24"/>
      <c r="NC1049" s="24"/>
      <c r="ND1049" s="24"/>
      <c r="NE1049" s="24"/>
      <c r="NF1049" s="24"/>
      <c r="NG1049" s="24"/>
      <c r="NH1049" s="24"/>
      <c r="NI1049" s="24"/>
      <c r="NJ1049" s="24"/>
      <c r="NK1049" s="24"/>
      <c r="NL1049" s="24"/>
      <c r="NM1049" s="24"/>
      <c r="NN1049" s="24"/>
      <c r="NO1049" s="24"/>
      <c r="NP1049" s="24"/>
      <c r="NQ1049" s="24"/>
      <c r="NR1049" s="24"/>
      <c r="NS1049" s="24"/>
      <c r="NT1049" s="24"/>
      <c r="NU1049" s="24"/>
      <c r="NV1049" s="24"/>
      <c r="NW1049" s="24"/>
      <c r="NX1049" s="24"/>
      <c r="NY1049" s="24"/>
      <c r="NZ1049" s="24"/>
      <c r="OA1049" s="24"/>
      <c r="OB1049" s="24"/>
      <c r="OC1049" s="24"/>
      <c r="OD1049" s="24"/>
      <c r="OE1049" s="24"/>
      <c r="OF1049" s="24"/>
      <c r="OG1049" s="24"/>
      <c r="OH1049" s="24"/>
      <c r="OI1049" s="24"/>
      <c r="OJ1049" s="24"/>
      <c r="OK1049" s="24"/>
      <c r="OL1049" s="24"/>
      <c r="OM1049" s="24"/>
      <c r="ON1049" s="24"/>
      <c r="OO1049" s="24"/>
      <c r="OP1049" s="24"/>
      <c r="OQ1049" s="24"/>
      <c r="OR1049" s="24"/>
      <c r="OS1049" s="24"/>
      <c r="OT1049" s="24"/>
      <c r="OU1049" s="24"/>
      <c r="OV1049" s="24"/>
      <c r="OW1049" s="24"/>
      <c r="OX1049" s="24"/>
      <c r="OY1049" s="24"/>
      <c r="OZ1049" s="24"/>
      <c r="PA1049" s="24"/>
      <c r="PB1049" s="24"/>
      <c r="PC1049" s="24"/>
      <c r="PD1049" s="24"/>
      <c r="PE1049" s="24"/>
      <c r="PF1049" s="24"/>
      <c r="PG1049" s="24"/>
      <c r="PH1049" s="24"/>
      <c r="PI1049" s="24"/>
      <c r="PJ1049" s="24"/>
      <c r="PK1049" s="24"/>
      <c r="PL1049" s="24"/>
      <c r="PM1049" s="24"/>
      <c r="PN1049" s="24"/>
      <c r="PO1049" s="24"/>
      <c r="PP1049" s="24"/>
      <c r="PQ1049" s="24"/>
      <c r="PR1049" s="24"/>
      <c r="PS1049" s="24"/>
      <c r="PT1049" s="24"/>
      <c r="PU1049" s="24"/>
      <c r="PV1049" s="24"/>
      <c r="PW1049" s="24"/>
      <c r="PX1049" s="24"/>
      <c r="PY1049" s="24"/>
      <c r="PZ1049" s="24"/>
      <c r="QA1049" s="24"/>
      <c r="QB1049" s="24"/>
      <c r="QC1049" s="24"/>
      <c r="QD1049" s="24"/>
      <c r="QE1049" s="24"/>
      <c r="QF1049" s="24"/>
      <c r="QG1049" s="24"/>
      <c r="QH1049" s="24"/>
      <c r="QI1049" s="24"/>
      <c r="QJ1049" s="24"/>
      <c r="QK1049" s="24"/>
      <c r="QL1049" s="24"/>
      <c r="QM1049" s="24"/>
      <c r="QN1049" s="24"/>
      <c r="QO1049" s="24"/>
      <c r="QP1049" s="24"/>
      <c r="QQ1049" s="24"/>
      <c r="QR1049" s="24"/>
      <c r="QS1049" s="24"/>
      <c r="QT1049" s="24"/>
      <c r="QU1049" s="24"/>
      <c r="QV1049" s="24"/>
      <c r="QW1049" s="24"/>
      <c r="QX1049" s="24"/>
      <c r="QY1049" s="24"/>
      <c r="QZ1049" s="24"/>
      <c r="RA1049" s="24"/>
      <c r="RB1049" s="24"/>
      <c r="RC1049" s="24"/>
      <c r="RD1049" s="24"/>
      <c r="RE1049" s="24"/>
      <c r="RF1049" s="24"/>
      <c r="RG1049" s="24"/>
      <c r="RH1049" s="24"/>
      <c r="RI1049" s="24"/>
      <c r="RJ1049" s="24"/>
      <c r="RK1049" s="24"/>
      <c r="RL1049" s="24"/>
      <c r="RM1049" s="24"/>
      <c r="RN1049" s="24"/>
      <c r="RO1049" s="24"/>
      <c r="RP1049" s="24"/>
      <c r="RQ1049" s="24"/>
      <c r="RR1049" s="24"/>
      <c r="RS1049" s="24"/>
      <c r="RT1049" s="24"/>
      <c r="RU1049" s="24"/>
      <c r="RV1049" s="24"/>
      <c r="RW1049" s="24"/>
      <c r="RX1049" s="24"/>
      <c r="RY1049" s="24"/>
      <c r="RZ1049" s="24"/>
      <c r="SA1049" s="24"/>
      <c r="SB1049" s="24"/>
      <c r="SC1049" s="24"/>
      <c r="SD1049" s="24"/>
      <c r="SE1049" s="24"/>
      <c r="SF1049" s="24"/>
      <c r="SG1049" s="24"/>
      <c r="SH1049" s="24"/>
      <c r="SI1049" s="24"/>
      <c r="SJ1049" s="24"/>
      <c r="SK1049" s="24"/>
      <c r="SL1049" s="24"/>
      <c r="SM1049" s="24"/>
      <c r="SN1049" s="24"/>
      <c r="SO1049" s="24"/>
      <c r="SP1049" s="24"/>
      <c r="SQ1049" s="24"/>
      <c r="SR1049" s="24"/>
      <c r="SS1049" s="24"/>
      <c r="ST1049" s="24"/>
      <c r="SU1049" s="24"/>
      <c r="SV1049" s="24"/>
      <c r="SW1049" s="24"/>
      <c r="SX1049" s="24"/>
      <c r="SY1049" s="24"/>
      <c r="SZ1049" s="24"/>
      <c r="TA1049" s="24"/>
      <c r="TB1049" s="24"/>
      <c r="TC1049" s="24"/>
      <c r="TD1049" s="24"/>
      <c r="TE1049" s="24"/>
      <c r="TF1049" s="24"/>
      <c r="TG1049" s="24"/>
      <c r="TH1049" s="24"/>
      <c r="TI1049" s="24"/>
      <c r="TJ1049" s="24"/>
      <c r="TK1049" s="24"/>
      <c r="TL1049" s="24"/>
      <c r="TM1049" s="24"/>
      <c r="TN1049" s="24"/>
      <c r="TO1049" s="24"/>
      <c r="TP1049" s="24"/>
      <c r="TQ1049" s="24"/>
      <c r="TR1049" s="24"/>
      <c r="TS1049" s="24"/>
      <c r="TT1049" s="24"/>
      <c r="TU1049" s="24"/>
      <c r="TV1049" s="24"/>
      <c r="TW1049" s="24"/>
      <c r="TX1049" s="24"/>
      <c r="TY1049" s="24"/>
      <c r="TZ1049" s="24"/>
      <c r="UA1049" s="24"/>
      <c r="UB1049" s="24"/>
      <c r="UC1049" s="24"/>
      <c r="UD1049" s="24"/>
      <c r="UE1049" s="24"/>
      <c r="UF1049" s="24"/>
      <c r="UG1049" s="24"/>
      <c r="UH1049" s="24"/>
      <c r="UI1049" s="24"/>
      <c r="UJ1049" s="24"/>
      <c r="UK1049" s="24"/>
      <c r="UL1049" s="24"/>
      <c r="UM1049" s="24"/>
      <c r="UN1049" s="24"/>
      <c r="UO1049" s="24"/>
      <c r="UP1049" s="24"/>
      <c r="UQ1049" s="24"/>
      <c r="UR1049" s="24"/>
      <c r="US1049" s="24"/>
      <c r="UT1049" s="24"/>
      <c r="UU1049" s="24"/>
      <c r="UV1049" s="24"/>
      <c r="UW1049" s="24"/>
      <c r="UX1049" s="24"/>
      <c r="UY1049" s="24"/>
      <c r="UZ1049" s="24"/>
      <c r="VA1049" s="24"/>
      <c r="VB1049" s="24"/>
      <c r="VC1049" s="24"/>
      <c r="VD1049" s="24"/>
      <c r="VE1049" s="24"/>
      <c r="VF1049" s="24"/>
      <c r="VG1049" s="24"/>
      <c r="VH1049" s="24"/>
      <c r="VI1049" s="24"/>
      <c r="VJ1049" s="24"/>
      <c r="VK1049" s="24"/>
      <c r="VL1049" s="24"/>
      <c r="VM1049" s="24"/>
      <c r="VN1049" s="24"/>
      <c r="VO1049" s="24"/>
      <c r="VP1049" s="24"/>
      <c r="VQ1049" s="24"/>
      <c r="VR1049" s="24"/>
      <c r="VS1049" s="24"/>
      <c r="VT1049" s="24"/>
      <c r="VU1049" s="24"/>
      <c r="VV1049" s="24"/>
      <c r="VW1049" s="24"/>
      <c r="VX1049" s="24"/>
      <c r="VY1049" s="24"/>
      <c r="VZ1049" s="24"/>
      <c r="WA1049" s="24"/>
      <c r="WB1049" s="24"/>
      <c r="WC1049" s="24"/>
      <c r="WD1049" s="24"/>
      <c r="WE1049" s="24"/>
      <c r="WF1049" s="24"/>
      <c r="WG1049" s="24"/>
      <c r="WH1049" s="24"/>
      <c r="WI1049" s="24"/>
      <c r="WJ1049" s="24"/>
      <c r="WK1049" s="24"/>
      <c r="WL1049" s="24"/>
      <c r="WM1049" s="24"/>
      <c r="WN1049" s="24"/>
      <c r="WO1049" s="24"/>
      <c r="WP1049" s="24"/>
      <c r="WQ1049" s="24"/>
      <c r="WR1049" s="24"/>
      <c r="WS1049" s="24"/>
      <c r="WT1049" s="24"/>
      <c r="WU1049" s="24"/>
      <c r="WV1049" s="24"/>
      <c r="WW1049" s="24"/>
      <c r="WX1049" s="24"/>
      <c r="WY1049" s="24"/>
      <c r="WZ1049" s="24"/>
      <c r="XA1049" s="24"/>
      <c r="XB1049" s="24"/>
      <c r="XC1049" s="24"/>
      <c r="XD1049" s="24"/>
      <c r="XE1049" s="24"/>
      <c r="XF1049" s="24"/>
      <c r="XG1049" s="24"/>
      <c r="XH1049" s="24"/>
      <c r="XI1049" s="24"/>
      <c r="XJ1049" s="24"/>
      <c r="XK1049" s="24"/>
      <c r="XL1049" s="24"/>
      <c r="XM1049" s="24"/>
      <c r="XN1049" s="24"/>
      <c r="XO1049" s="24"/>
      <c r="XP1049" s="24"/>
      <c r="XQ1049" s="24"/>
      <c r="XR1049" s="24"/>
      <c r="XS1049" s="24"/>
      <c r="XT1049" s="24"/>
      <c r="XU1049" s="24"/>
      <c r="XV1049" s="24"/>
      <c r="XW1049" s="24"/>
      <c r="XX1049" s="24"/>
      <c r="XY1049" s="24"/>
      <c r="XZ1049" s="24"/>
      <c r="YA1049" s="24"/>
      <c r="YB1049" s="24"/>
      <c r="YC1049" s="24"/>
      <c r="YD1049" s="24"/>
      <c r="YE1049" s="24"/>
      <c r="YF1049" s="24"/>
      <c r="YG1049" s="24"/>
      <c r="YH1049" s="24"/>
      <c r="YI1049" s="24"/>
      <c r="YJ1049" s="24"/>
      <c r="YK1049" s="24"/>
      <c r="YL1049" s="24"/>
      <c r="YM1049" s="24"/>
      <c r="YN1049" s="24"/>
      <c r="YO1049" s="24"/>
      <c r="YP1049" s="24"/>
      <c r="YQ1049" s="24"/>
      <c r="YR1049" s="24"/>
      <c r="YS1049" s="24"/>
      <c r="YT1049" s="24"/>
      <c r="YU1049" s="24"/>
      <c r="YV1049" s="24"/>
      <c r="YW1049" s="24"/>
      <c r="YX1049" s="24"/>
      <c r="YY1049" s="24"/>
      <c r="YZ1049" s="24"/>
      <c r="ZA1049" s="24"/>
      <c r="ZB1049" s="24"/>
      <c r="ZC1049" s="24"/>
      <c r="ZD1049" s="24"/>
      <c r="ZE1049" s="24"/>
      <c r="ZF1049" s="24"/>
      <c r="ZG1049" s="24"/>
      <c r="ZH1049" s="24"/>
      <c r="ZI1049" s="24"/>
      <c r="ZJ1049" s="24"/>
      <c r="ZK1049" s="24"/>
      <c r="ZL1049" s="24"/>
      <c r="ZM1049" s="24"/>
      <c r="ZN1049" s="24"/>
      <c r="ZO1049" s="24"/>
      <c r="ZP1049" s="24"/>
      <c r="ZQ1049" s="24"/>
      <c r="ZR1049" s="24"/>
      <c r="ZS1049" s="24"/>
      <c r="ZT1049" s="24"/>
      <c r="ZU1049" s="24"/>
      <c r="ZV1049" s="24"/>
      <c r="ZW1049" s="24"/>
      <c r="ZX1049" s="24"/>
      <c r="ZY1049" s="24"/>
      <c r="ZZ1049" s="24"/>
      <c r="AAA1049" s="24"/>
      <c r="AAB1049" s="24"/>
      <c r="AAC1049" s="24"/>
      <c r="AAD1049" s="24"/>
      <c r="AAE1049" s="24"/>
      <c r="AAF1049" s="24"/>
      <c r="AAG1049" s="24"/>
      <c r="AAH1049" s="24"/>
      <c r="AAI1049" s="24"/>
      <c r="AAJ1049" s="24"/>
      <c r="AAK1049" s="24"/>
      <c r="AAL1049" s="24"/>
      <c r="AAM1049" s="24"/>
      <c r="AAN1049" s="24"/>
      <c r="AAO1049" s="24"/>
      <c r="AAP1049" s="24"/>
      <c r="AAQ1049" s="24"/>
      <c r="AAR1049" s="24"/>
      <c r="AAS1049" s="24"/>
      <c r="AAT1049" s="24"/>
      <c r="AAU1049" s="24"/>
      <c r="AAV1049" s="24"/>
      <c r="AAW1049" s="24"/>
      <c r="AAX1049" s="24"/>
      <c r="AAY1049" s="24"/>
      <c r="AAZ1049" s="24"/>
      <c r="ABA1049" s="24"/>
      <c r="ABB1049" s="24"/>
      <c r="ABC1049" s="24"/>
      <c r="ABD1049" s="24"/>
      <c r="ABE1049" s="24"/>
      <c r="ABF1049" s="24"/>
      <c r="ABG1049" s="24"/>
      <c r="ABH1049" s="24"/>
      <c r="ABI1049" s="24"/>
      <c r="ABJ1049" s="24"/>
      <c r="ABK1049" s="24"/>
      <c r="ABL1049" s="24"/>
      <c r="ABM1049" s="24"/>
      <c r="ABN1049" s="24"/>
      <c r="ABO1049" s="24"/>
      <c r="ABP1049" s="24"/>
      <c r="ABQ1049" s="24"/>
      <c r="ABR1049" s="24"/>
      <c r="ABS1049" s="24"/>
      <c r="ABT1049" s="24"/>
      <c r="ABU1049" s="24"/>
      <c r="ABV1049" s="24"/>
      <c r="ABW1049" s="24"/>
      <c r="ABX1049" s="24"/>
      <c r="ABY1049" s="24"/>
      <c r="ABZ1049" s="24"/>
      <c r="ACA1049" s="24"/>
      <c r="ACB1049" s="24"/>
      <c r="ACC1049" s="24"/>
      <c r="ACD1049" s="24"/>
      <c r="ACE1049" s="24"/>
      <c r="ACF1049" s="24"/>
      <c r="ACG1049" s="24"/>
      <c r="ACH1049" s="24"/>
      <c r="ACI1049" s="24"/>
      <c r="ACJ1049" s="24"/>
      <c r="ACK1049" s="24"/>
      <c r="ACL1049" s="24"/>
      <c r="ACM1049" s="24"/>
      <c r="ACN1049" s="24"/>
      <c r="ACO1049" s="24"/>
      <c r="ACP1049" s="24"/>
      <c r="ACQ1049" s="24"/>
      <c r="ACR1049" s="24"/>
      <c r="ACS1049" s="24"/>
      <c r="ACT1049" s="24"/>
      <c r="ACU1049" s="24"/>
      <c r="ACV1049" s="24"/>
      <c r="ACW1049" s="24"/>
      <c r="ACX1049" s="24"/>
      <c r="ACY1049" s="24"/>
      <c r="ACZ1049" s="24"/>
      <c r="ADA1049" s="24"/>
      <c r="ADB1049" s="24"/>
      <c r="ADC1049" s="24"/>
      <c r="ADD1049" s="24"/>
      <c r="ADE1049" s="24"/>
      <c r="ADF1049" s="24"/>
      <c r="ADG1049" s="24"/>
      <c r="ADH1049" s="24"/>
      <c r="ADI1049" s="24"/>
      <c r="ADJ1049" s="24"/>
      <c r="ADK1049" s="24"/>
      <c r="ADL1049" s="24"/>
      <c r="ADM1049" s="24"/>
      <c r="ADN1049" s="24"/>
      <c r="ADO1049" s="24"/>
      <c r="ADP1049" s="24"/>
      <c r="ADQ1049" s="24"/>
      <c r="ADR1049" s="24"/>
      <c r="ADS1049" s="24"/>
      <c r="ADT1049" s="24"/>
      <c r="ADU1049" s="24"/>
      <c r="ADV1049" s="24"/>
      <c r="ADW1049" s="24"/>
      <c r="ADX1049" s="24"/>
      <c r="ADY1049" s="24"/>
      <c r="ADZ1049" s="24"/>
      <c r="AEA1049" s="24"/>
      <c r="AEB1049" s="24"/>
      <c r="AEC1049" s="24"/>
      <c r="AED1049" s="24"/>
      <c r="AEE1049" s="24"/>
      <c r="AEF1049" s="24"/>
      <c r="AEG1049" s="24"/>
      <c r="AEH1049" s="24"/>
      <c r="AEI1049" s="24"/>
      <c r="AEJ1049" s="24"/>
      <c r="AEK1049" s="24"/>
      <c r="AEL1049" s="24"/>
      <c r="AEM1049" s="24"/>
      <c r="AEN1049" s="24"/>
      <c r="AEO1049" s="24"/>
      <c r="AEP1049" s="24"/>
      <c r="AEQ1049" s="24"/>
      <c r="AER1049" s="24"/>
      <c r="AES1049" s="24"/>
      <c r="AET1049" s="24"/>
      <c r="AEU1049" s="24"/>
      <c r="AEV1049" s="24"/>
      <c r="AEW1049" s="24"/>
      <c r="AEX1049" s="24"/>
      <c r="AEY1049" s="24"/>
      <c r="AEZ1049" s="24"/>
      <c r="AFA1049" s="24"/>
      <c r="AFB1049" s="24"/>
      <c r="AFC1049" s="24"/>
      <c r="AFD1049" s="24"/>
      <c r="AFE1049" s="24"/>
      <c r="AFF1049" s="24"/>
      <c r="AFG1049" s="24"/>
      <c r="AFH1049" s="24"/>
      <c r="AFI1049" s="24"/>
      <c r="AFJ1049" s="24"/>
      <c r="AFK1049" s="24"/>
      <c r="AFL1049" s="24"/>
      <c r="AFM1049" s="24"/>
      <c r="AFN1049" s="24"/>
      <c r="AFO1049" s="24"/>
      <c r="AFP1049" s="24"/>
      <c r="AFQ1049" s="24"/>
      <c r="AFR1049" s="24"/>
      <c r="AFS1049" s="24"/>
      <c r="AFT1049" s="24"/>
      <c r="AFU1049" s="24"/>
      <c r="AFV1049" s="24"/>
      <c r="AFW1049" s="24"/>
      <c r="AFX1049" s="24"/>
      <c r="AFY1049" s="24"/>
      <c r="AFZ1049" s="24"/>
      <c r="AGA1049" s="24"/>
      <c r="AGB1049" s="24"/>
      <c r="AGC1049" s="24"/>
      <c r="AGD1049" s="24"/>
      <c r="AGE1049" s="24"/>
      <c r="AGF1049" s="24"/>
      <c r="AGG1049" s="24"/>
      <c r="AGH1049" s="24"/>
      <c r="AGI1049" s="24"/>
      <c r="AGJ1049" s="24"/>
      <c r="AGK1049" s="24"/>
      <c r="AGL1049" s="24"/>
      <c r="AGM1049" s="24"/>
      <c r="AGN1049" s="24"/>
      <c r="AGO1049" s="24"/>
      <c r="AGP1049" s="24"/>
      <c r="AGQ1049" s="24"/>
      <c r="AGR1049" s="24"/>
      <c r="AGS1049" s="24"/>
      <c r="AGT1049" s="24"/>
      <c r="AGU1049" s="24"/>
      <c r="AGV1049" s="24"/>
      <c r="AGW1049" s="24"/>
      <c r="AGX1049" s="24"/>
      <c r="AGY1049" s="24"/>
      <c r="AGZ1049" s="24"/>
      <c r="AHA1049" s="24"/>
      <c r="AHB1049" s="24"/>
      <c r="AHC1049" s="24"/>
      <c r="AHD1049" s="24"/>
      <c r="AHE1049" s="24"/>
      <c r="AHF1049" s="24"/>
      <c r="AHG1049" s="24"/>
      <c r="AHH1049" s="24"/>
      <c r="AHI1049" s="24"/>
      <c r="AHJ1049" s="24"/>
      <c r="AHK1049" s="24"/>
      <c r="AHL1049" s="24"/>
      <c r="AHM1049" s="24"/>
      <c r="AHN1049" s="24"/>
      <c r="AHO1049" s="24"/>
      <c r="AHP1049" s="24"/>
      <c r="AHQ1049" s="24"/>
      <c r="AHR1049" s="24"/>
      <c r="AHS1049" s="24"/>
      <c r="AHT1049" s="24"/>
      <c r="AHU1049" s="24"/>
      <c r="AHV1049" s="24"/>
      <c r="AHW1049" s="24"/>
      <c r="AHX1049" s="24"/>
      <c r="AHY1049" s="24"/>
      <c r="AHZ1049" s="24"/>
      <c r="AIA1049" s="24"/>
      <c r="AIB1049" s="24"/>
      <c r="AIC1049" s="24"/>
      <c r="AID1049" s="24"/>
      <c r="AIE1049" s="24"/>
      <c r="AIF1049" s="24"/>
      <c r="AIG1049" s="24"/>
      <c r="AIH1049" s="24"/>
      <c r="AII1049" s="24"/>
      <c r="AIJ1049" s="24"/>
      <c r="AIK1049" s="24"/>
      <c r="AIL1049" s="24"/>
      <c r="AIM1049" s="24"/>
      <c r="AIN1049" s="24"/>
      <c r="AIO1049" s="24"/>
      <c r="AIP1049" s="24"/>
      <c r="AIQ1049" s="24"/>
      <c r="AIR1049" s="24"/>
      <c r="AIS1049" s="24"/>
      <c r="AIT1049" s="24"/>
      <c r="AIU1049" s="24"/>
      <c r="AIV1049" s="24"/>
      <c r="AIW1049" s="24"/>
      <c r="AIX1049" s="24"/>
      <c r="AIY1049" s="24"/>
      <c r="AIZ1049" s="24"/>
      <c r="AJA1049" s="24"/>
      <c r="AJB1049" s="24"/>
      <c r="AJC1049" s="24"/>
      <c r="AJD1049" s="24"/>
      <c r="AJE1049" s="24"/>
      <c r="AJF1049" s="24"/>
      <c r="AJG1049" s="24"/>
      <c r="AJH1049" s="24"/>
      <c r="AJI1049" s="24"/>
      <c r="AJJ1049" s="24"/>
      <c r="AJK1049" s="24"/>
      <c r="AJL1049" s="24"/>
      <c r="AJM1049" s="24"/>
      <c r="AJN1049" s="24"/>
      <c r="AJO1049" s="24"/>
      <c r="AJP1049" s="24"/>
      <c r="AJQ1049" s="24"/>
      <c r="AJR1049" s="24"/>
      <c r="AJS1049" s="24"/>
      <c r="AJT1049" s="24"/>
      <c r="AJU1049" s="24"/>
      <c r="AJV1049" s="24"/>
      <c r="AJW1049" s="24"/>
      <c r="AJX1049" s="24"/>
      <c r="AJY1049" s="24"/>
      <c r="AJZ1049" s="24"/>
      <c r="AKA1049" s="24"/>
      <c r="AKB1049" s="24"/>
      <c r="AKC1049" s="24"/>
      <c r="AKD1049" s="24"/>
      <c r="AKE1049" s="24"/>
      <c r="AKF1049" s="24"/>
      <c r="AKG1049" s="24"/>
      <c r="AKH1049" s="24"/>
      <c r="AKI1049" s="24"/>
      <c r="AKJ1049" s="24"/>
      <c r="AKK1049" s="24"/>
      <c r="AKL1049" s="24"/>
      <c r="AKM1049" s="24"/>
      <c r="AKN1049" s="24"/>
      <c r="AKO1049" s="24"/>
      <c r="AKP1049" s="24"/>
      <c r="AKQ1049" s="24"/>
      <c r="AKR1049" s="24"/>
      <c r="AKS1049" s="24"/>
      <c r="AKT1049" s="24"/>
      <c r="AKU1049" s="24"/>
      <c r="AKV1049" s="24"/>
      <c r="AKW1049" s="24"/>
      <c r="AKX1049" s="24"/>
      <c r="AKY1049" s="24"/>
      <c r="AKZ1049" s="24"/>
      <c r="ALA1049" s="24"/>
      <c r="ALB1049" s="24"/>
      <c r="ALC1049" s="24"/>
      <c r="ALD1049" s="24"/>
      <c r="ALE1049" s="24"/>
      <c r="ALF1049" s="24"/>
      <c r="ALG1049" s="24"/>
      <c r="ALH1049" s="24"/>
      <c r="ALI1049" s="24"/>
      <c r="ALJ1049" s="24"/>
      <c r="ALK1049" s="24"/>
      <c r="ALL1049" s="24"/>
      <c r="ALM1049" s="24"/>
      <c r="ALN1049" s="24"/>
      <c r="ALO1049" s="24"/>
      <c r="ALP1049" s="24"/>
      <c r="ALQ1049" s="24"/>
      <c r="ALR1049" s="24"/>
      <c r="ALS1049" s="24"/>
      <c r="ALT1049" s="24"/>
      <c r="ALU1049" s="24"/>
      <c r="ALV1049" s="24"/>
      <c r="ALW1049" s="24"/>
      <c r="ALX1049" s="24"/>
      <c r="ALY1049" s="24"/>
      <c r="ALZ1049" s="24"/>
      <c r="AMA1049" s="24"/>
      <c r="AMB1049" s="24"/>
      <c r="AMC1049" s="24"/>
      <c r="AMD1049" s="24"/>
      <c r="AME1049" s="24"/>
      <c r="AMF1049" s="24"/>
      <c r="AMG1049" s="24"/>
      <c r="AMH1049" s="24"/>
      <c r="AMI1049" s="24"/>
      <c r="AMJ1049" s="24"/>
      <c r="AMK1049" s="24"/>
      <c r="AML1049" s="24"/>
      <c r="AMM1049" s="24"/>
      <c r="AMN1049" s="24"/>
      <c r="AMO1049" s="24"/>
      <c r="AMP1049" s="24"/>
      <c r="AMQ1049" s="24"/>
      <c r="AMR1049" s="24"/>
      <c r="AMS1049" s="24"/>
      <c r="AMT1049" s="24"/>
      <c r="AMU1049" s="24"/>
      <c r="AMV1049" s="24"/>
      <c r="AMW1049" s="24"/>
      <c r="AMX1049" s="24"/>
      <c r="AMY1049" s="24"/>
      <c r="AMZ1049" s="24"/>
      <c r="ANA1049" s="24"/>
      <c r="ANB1049" s="24"/>
      <c r="ANC1049" s="24"/>
      <c r="AND1049" s="24"/>
      <c r="ANE1049" s="24"/>
      <c r="ANF1049" s="24"/>
      <c r="ANG1049" s="24"/>
      <c r="ANH1049" s="24"/>
      <c r="ANI1049" s="24"/>
      <c r="ANJ1049" s="24"/>
      <c r="ANK1049" s="24"/>
      <c r="ANL1049" s="24"/>
      <c r="ANM1049" s="24"/>
      <c r="ANN1049" s="24"/>
      <c r="ANO1049" s="24"/>
      <c r="ANP1049" s="24"/>
      <c r="ANQ1049" s="24"/>
      <c r="ANR1049" s="24"/>
      <c r="ANS1049" s="24"/>
      <c r="ANT1049" s="24"/>
      <c r="ANU1049" s="24"/>
      <c r="ANV1049" s="24"/>
      <c r="ANW1049" s="24"/>
      <c r="ANX1049" s="24"/>
      <c r="ANY1049" s="24"/>
      <c r="ANZ1049" s="24"/>
      <c r="AOA1049" s="24"/>
      <c r="AOB1049" s="24"/>
      <c r="AOC1049" s="24"/>
      <c r="AOD1049" s="24"/>
      <c r="AOE1049" s="24"/>
      <c r="AOF1049" s="24"/>
      <c r="AOG1049" s="24"/>
      <c r="AOH1049" s="24"/>
      <c r="AOI1049" s="24"/>
      <c r="AOJ1049" s="24"/>
      <c r="AOK1049" s="24"/>
      <c r="AOL1049" s="24"/>
      <c r="AOM1049" s="24"/>
      <c r="AON1049" s="24"/>
      <c r="AOO1049" s="24"/>
      <c r="AOP1049" s="24"/>
      <c r="AOQ1049" s="24"/>
      <c r="AOR1049" s="24"/>
      <c r="AOS1049" s="24"/>
      <c r="AOT1049" s="24"/>
      <c r="AOU1049" s="24"/>
      <c r="AOV1049" s="24"/>
      <c r="AOW1049" s="24"/>
      <c r="AOX1049" s="24"/>
      <c r="AOY1049" s="24"/>
      <c r="AOZ1049" s="24"/>
      <c r="APA1049" s="24"/>
      <c r="APB1049" s="24"/>
      <c r="APC1049" s="24"/>
      <c r="APD1049" s="24"/>
      <c r="APE1049" s="24"/>
      <c r="APF1049" s="24"/>
      <c r="APG1049" s="24"/>
      <c r="APH1049" s="24"/>
      <c r="API1049" s="24"/>
      <c r="APJ1049" s="24"/>
      <c r="APK1049" s="24"/>
      <c r="APL1049" s="24"/>
      <c r="APM1049" s="24"/>
      <c r="APN1049" s="24"/>
      <c r="APO1049" s="24"/>
      <c r="APP1049" s="24"/>
      <c r="APQ1049" s="24"/>
      <c r="APR1049" s="24"/>
      <c r="APS1049" s="24"/>
      <c r="APT1049" s="24"/>
      <c r="APU1049" s="24"/>
      <c r="APV1049" s="24"/>
      <c r="APW1049" s="24"/>
      <c r="APX1049" s="24"/>
      <c r="APY1049" s="24"/>
      <c r="APZ1049" s="24"/>
      <c r="AQA1049" s="24"/>
      <c r="AQB1049" s="24"/>
      <c r="AQC1049" s="24"/>
      <c r="AQD1049" s="24"/>
      <c r="AQE1049" s="24"/>
      <c r="AQF1049" s="24"/>
      <c r="AQG1049" s="24"/>
      <c r="AQH1049" s="24"/>
      <c r="AQI1049" s="24"/>
      <c r="AQJ1049" s="24"/>
      <c r="AQK1049" s="24"/>
      <c r="AQL1049" s="24"/>
      <c r="AQM1049" s="24"/>
      <c r="AQN1049" s="24"/>
      <c r="AQO1049" s="24"/>
      <c r="AQP1049" s="24"/>
      <c r="AQQ1049" s="24"/>
      <c r="AQR1049" s="24"/>
      <c r="AQS1049" s="24"/>
      <c r="AQT1049" s="24"/>
      <c r="AQU1049" s="24"/>
      <c r="AQV1049" s="24"/>
      <c r="AQW1049" s="24"/>
      <c r="AQX1049" s="24"/>
      <c r="AQY1049" s="24"/>
      <c r="AQZ1049" s="24"/>
      <c r="ARA1049" s="24"/>
      <c r="ARB1049" s="24"/>
      <c r="ARC1049" s="24"/>
      <c r="ARD1049" s="24"/>
      <c r="ARE1049" s="24"/>
      <c r="ARF1049" s="24"/>
      <c r="ARG1049" s="24"/>
      <c r="ARH1049" s="24"/>
      <c r="ARI1049" s="24"/>
      <c r="ARJ1049" s="24"/>
      <c r="ARK1049" s="24"/>
      <c r="ARL1049" s="24"/>
      <c r="ARM1049" s="24"/>
      <c r="ARN1049" s="24"/>
      <c r="ARO1049" s="24"/>
      <c r="ARP1049" s="24"/>
      <c r="ARQ1049" s="24"/>
      <c r="ARR1049" s="24"/>
      <c r="ARS1049" s="24"/>
      <c r="ART1049" s="24"/>
      <c r="ARU1049" s="24"/>
      <c r="ARV1049" s="24"/>
      <c r="ARW1049" s="24"/>
      <c r="ARX1049" s="24"/>
      <c r="ARY1049" s="24"/>
      <c r="ARZ1049" s="24"/>
      <c r="ASA1049" s="24"/>
      <c r="ASB1049" s="24"/>
      <c r="ASC1049" s="24"/>
      <c r="ASD1049" s="24"/>
      <c r="ASE1049" s="24"/>
      <c r="ASF1049" s="24"/>
      <c r="ASG1049" s="24"/>
      <c r="ASH1049" s="24"/>
      <c r="ASI1049" s="24"/>
      <c r="ASJ1049" s="24"/>
      <c r="ASK1049" s="24"/>
      <c r="ASL1049" s="24"/>
      <c r="ASM1049" s="24"/>
      <c r="ASN1049" s="24"/>
      <c r="ASO1049" s="24"/>
      <c r="ASP1049" s="24"/>
      <c r="ASQ1049" s="24"/>
      <c r="ASR1049" s="24"/>
      <c r="ASS1049" s="24"/>
      <c r="AST1049" s="24"/>
      <c r="ASU1049" s="24"/>
      <c r="ASV1049" s="24"/>
      <c r="ASW1049" s="24"/>
      <c r="ASX1049" s="24"/>
      <c r="ASY1049" s="24"/>
      <c r="ASZ1049" s="24"/>
      <c r="ATA1049" s="24"/>
      <c r="ATB1049" s="24"/>
      <c r="ATC1049" s="24"/>
      <c r="ATD1049" s="24"/>
      <c r="ATE1049" s="24"/>
      <c r="ATF1049" s="24"/>
      <c r="ATG1049" s="24"/>
      <c r="ATH1049" s="24"/>
      <c r="ATI1049" s="24"/>
      <c r="ATJ1049" s="24"/>
      <c r="ATK1049" s="24"/>
      <c r="ATL1049" s="24"/>
      <c r="ATM1049" s="24"/>
      <c r="ATN1049" s="24"/>
      <c r="ATO1049" s="24"/>
      <c r="ATP1049" s="24"/>
      <c r="ATQ1049" s="24"/>
      <c r="ATR1049" s="24"/>
      <c r="ATS1049" s="24"/>
      <c r="ATT1049" s="24"/>
      <c r="ATU1049" s="24"/>
      <c r="ATV1049" s="24"/>
      <c r="ATW1049" s="24"/>
      <c r="ATX1049" s="24"/>
      <c r="ATY1049" s="24"/>
      <c r="ATZ1049" s="24"/>
      <c r="AUA1049" s="24"/>
      <c r="AUB1049" s="24"/>
      <c r="AUC1049" s="24"/>
      <c r="AUD1049" s="24"/>
      <c r="AUE1049" s="24"/>
      <c r="AUF1049" s="24"/>
      <c r="AUG1049" s="24"/>
      <c r="AUH1049" s="24"/>
      <c r="AUI1049" s="24"/>
      <c r="AUJ1049" s="24"/>
      <c r="AUK1049" s="24"/>
      <c r="AUL1049" s="24"/>
      <c r="AUM1049" s="24"/>
      <c r="AUN1049" s="24"/>
      <c r="AUO1049" s="24"/>
      <c r="AUP1049" s="24"/>
      <c r="AUQ1049" s="24"/>
      <c r="AUR1049" s="24"/>
      <c r="AUS1049" s="24"/>
      <c r="AUT1049" s="24"/>
      <c r="AUU1049" s="24"/>
      <c r="AUV1049" s="24"/>
      <c r="AUW1049" s="24"/>
      <c r="AUX1049" s="24"/>
      <c r="AUY1049" s="24"/>
      <c r="AUZ1049" s="24"/>
      <c r="AVA1049" s="24"/>
      <c r="AVB1049" s="24"/>
      <c r="AVC1049" s="24"/>
      <c r="AVD1049" s="24"/>
      <c r="AVE1049" s="24"/>
      <c r="AVF1049" s="24"/>
      <c r="AVG1049" s="24"/>
      <c r="AVH1049" s="24"/>
      <c r="AVI1049" s="24"/>
      <c r="AVJ1049" s="24"/>
      <c r="AVK1049" s="24"/>
      <c r="AVL1049" s="24"/>
      <c r="AVM1049" s="24"/>
      <c r="AVN1049" s="24"/>
      <c r="AVO1049" s="24"/>
      <c r="AVP1049" s="24"/>
      <c r="AVQ1049" s="24"/>
      <c r="AVR1049" s="24"/>
      <c r="AVS1049" s="24"/>
      <c r="AVT1049" s="24"/>
      <c r="AVU1049" s="24"/>
      <c r="AVV1049" s="24"/>
      <c r="AVW1049" s="24"/>
      <c r="AVX1049" s="24"/>
      <c r="AVY1049" s="24"/>
      <c r="AVZ1049" s="24"/>
      <c r="AWA1049" s="24"/>
      <c r="AWB1049" s="24"/>
      <c r="AWC1049" s="24"/>
      <c r="AWD1049" s="24"/>
      <c r="AWE1049" s="24"/>
      <c r="AWF1049" s="24"/>
      <c r="AWG1049" s="24"/>
      <c r="AWH1049" s="24"/>
      <c r="AWI1049" s="24"/>
      <c r="AWJ1049" s="24"/>
      <c r="AWK1049" s="24"/>
      <c r="AWL1049" s="24"/>
      <c r="AWM1049" s="24"/>
      <c r="AWN1049" s="24"/>
      <c r="AWO1049" s="24"/>
      <c r="AWP1049" s="24"/>
      <c r="AWQ1049" s="24"/>
      <c r="AWR1049" s="24"/>
      <c r="AWS1049" s="24"/>
      <c r="AWT1049" s="24"/>
      <c r="AWU1049" s="24"/>
      <c r="AWV1049" s="24"/>
      <c r="AWW1049" s="24"/>
      <c r="AWX1049" s="24"/>
      <c r="AWY1049" s="24"/>
      <c r="AWZ1049" s="24"/>
      <c r="AXA1049" s="24"/>
      <c r="AXB1049" s="24"/>
      <c r="AXC1049" s="24"/>
      <c r="AXD1049" s="24"/>
      <c r="AXE1049" s="24"/>
      <c r="AXF1049" s="24"/>
      <c r="AXG1049" s="24"/>
      <c r="AXH1049" s="24"/>
      <c r="AXI1049" s="24"/>
      <c r="AXJ1049" s="24"/>
      <c r="AXK1049" s="24"/>
      <c r="AXL1049" s="24"/>
      <c r="AXM1049" s="24"/>
      <c r="AXN1049" s="24"/>
      <c r="AXO1049" s="24"/>
      <c r="AXP1049" s="24"/>
      <c r="AXQ1049" s="24"/>
      <c r="AXR1049" s="24"/>
      <c r="AXS1049" s="24"/>
      <c r="AXT1049" s="24"/>
      <c r="AXU1049" s="24"/>
      <c r="AXV1049" s="24"/>
      <c r="AXW1049" s="24"/>
      <c r="AXX1049" s="24"/>
      <c r="AXY1049" s="24"/>
      <c r="AXZ1049" s="24"/>
      <c r="AYA1049" s="24"/>
      <c r="AYB1049" s="24"/>
      <c r="AYC1049" s="24"/>
      <c r="AYD1049" s="24"/>
      <c r="AYE1049" s="24"/>
      <c r="AYF1049" s="24"/>
      <c r="AYG1049" s="24"/>
      <c r="AYH1049" s="24"/>
      <c r="AYI1049" s="24"/>
      <c r="AYJ1049" s="24"/>
      <c r="AYK1049" s="24"/>
      <c r="AYL1049" s="24"/>
      <c r="AYM1049" s="24"/>
      <c r="AYN1049" s="24"/>
      <c r="AYO1049" s="24"/>
      <c r="AYP1049" s="24"/>
      <c r="AYQ1049" s="24"/>
      <c r="AYR1049" s="24"/>
      <c r="AYS1049" s="24"/>
      <c r="AYT1049" s="24"/>
      <c r="AYU1049" s="24"/>
      <c r="AYV1049" s="24"/>
      <c r="AYW1049" s="24"/>
      <c r="AYX1049" s="24"/>
      <c r="AYY1049" s="24"/>
      <c r="AYZ1049" s="24"/>
      <c r="AZA1049" s="24"/>
      <c r="AZB1049" s="24"/>
      <c r="AZC1049" s="24"/>
      <c r="AZD1049" s="24"/>
      <c r="AZE1049" s="24"/>
      <c r="AZF1049" s="24"/>
      <c r="AZG1049" s="24"/>
      <c r="AZH1049" s="24"/>
      <c r="AZI1049" s="24"/>
      <c r="AZJ1049" s="24"/>
      <c r="AZK1049" s="24"/>
      <c r="AZL1049" s="24"/>
      <c r="AZM1049" s="24"/>
      <c r="AZN1049" s="24"/>
      <c r="AZO1049" s="24"/>
      <c r="AZP1049" s="24"/>
      <c r="AZQ1049" s="24"/>
      <c r="AZR1049" s="24"/>
      <c r="AZS1049" s="24"/>
      <c r="AZT1049" s="24"/>
      <c r="AZU1049" s="24"/>
      <c r="AZV1049" s="24"/>
      <c r="AZW1049" s="24"/>
      <c r="AZX1049" s="24"/>
      <c r="AZY1049" s="24"/>
      <c r="AZZ1049" s="24"/>
      <c r="BAA1049" s="24"/>
      <c r="BAB1049" s="24"/>
      <c r="BAC1049" s="24"/>
      <c r="BAD1049" s="24"/>
      <c r="BAE1049" s="24"/>
      <c r="BAF1049" s="24"/>
      <c r="BAG1049" s="24"/>
      <c r="BAH1049" s="24"/>
      <c r="BAI1049" s="24"/>
      <c r="BAJ1049" s="24"/>
      <c r="BAK1049" s="24"/>
      <c r="BAL1049" s="24"/>
      <c r="BAM1049" s="24"/>
      <c r="BAN1049" s="24"/>
      <c r="BAO1049" s="24"/>
      <c r="BAP1049" s="24"/>
    </row>
    <row r="1050" spans="1:1394" s="19" customFormat="1" x14ac:dyDescent="0.25">
      <c r="A1050" s="19" t="str">
        <f>IF(YEAR(G1050)=2024,#REF!,"")</f>
        <v/>
      </c>
      <c r="B1050" s="19" t="str">
        <f>IF(YEAR(G1050)=2025,#REF!,"")</f>
        <v/>
      </c>
      <c r="C1050" s="19" t="str">
        <f t="shared" si="80"/>
        <v>Afternoon45251</v>
      </c>
      <c r="D1050" s="19" t="str">
        <f>IF('by region'!$C$2="Any","Any",'Turf only'!V1050)&amp;M1050&amp;IF('by region'!$I$2="Any","Any",N1050)&amp;G1050</f>
        <v>AnyJumpAny45251</v>
      </c>
      <c r="E1050" s="19" t="e">
        <f>IF(I1050=#REF!,'Turf only'!G1050,"")</f>
        <v>#REF!</v>
      </c>
      <c r="F1050" s="19" t="e">
        <f t="shared" si="81"/>
        <v>#REF!</v>
      </c>
      <c r="G1050" s="15">
        <v>45251</v>
      </c>
      <c r="H1050" s="16" t="s">
        <v>7</v>
      </c>
      <c r="I1050" s="16" t="s">
        <v>36</v>
      </c>
      <c r="J1050" s="16" t="s">
        <v>9</v>
      </c>
      <c r="K1050" s="14" t="s">
        <v>24</v>
      </c>
      <c r="L1050" s="14" t="s">
        <v>19</v>
      </c>
      <c r="M1050" s="16" t="s">
        <v>12</v>
      </c>
      <c r="N1050" s="16" t="s">
        <v>13</v>
      </c>
      <c r="O1050" s="16" t="s">
        <v>14</v>
      </c>
      <c r="P1050" s="23">
        <f t="shared" si="82"/>
        <v>1</v>
      </c>
      <c r="Q1050" s="23" cm="1">
        <f t="array" ref="Q1050">SUMPRODUCT(($G$2:$G$2765=G1050)*(P1050&gt;$P$2:$P$2765))+1</f>
        <v>1</v>
      </c>
      <c r="R1050" s="23" t="e">
        <f>(Q1050*100000)+#REF!</f>
        <v>#REF!</v>
      </c>
      <c r="S1050" s="19" t="e" cm="1">
        <f t="array" ref="S1050">SUMPRODUCT(($G$2:$G$2765=G1050)*(R1050&gt;$R$2:$R$2765))+1</f>
        <v>#REF!</v>
      </c>
      <c r="T1050" s="19" t="str">
        <f t="shared" si="83"/>
        <v xml:space="preserve">Lingfield Park </v>
      </c>
      <c r="U1050" s="19">
        <v>0</v>
      </c>
      <c r="V1050" s="19" t="s">
        <v>11</v>
      </c>
      <c r="W1050" s="19">
        <f t="shared" si="84"/>
        <v>2023</v>
      </c>
      <c r="X1050" s="24"/>
      <c r="Y1050" s="24"/>
      <c r="Z1050" s="24"/>
      <c r="AA1050" s="24"/>
      <c r="AB1050" s="24"/>
      <c r="AC1050" s="24"/>
      <c r="AD1050" s="24"/>
      <c r="AE1050" s="24"/>
      <c r="AF1050" s="24"/>
      <c r="AG1050" s="24"/>
      <c r="AH1050" s="24"/>
      <c r="AI1050" s="24"/>
      <c r="AJ1050" s="24"/>
      <c r="AK1050" s="24"/>
      <c r="AL1050" s="24"/>
      <c r="AM1050" s="24"/>
      <c r="AN1050" s="24"/>
      <c r="AO1050" s="24"/>
      <c r="AP1050" s="24"/>
      <c r="AQ1050" s="24"/>
      <c r="AR1050" s="24"/>
      <c r="AS1050" s="24"/>
      <c r="AT1050" s="24"/>
      <c r="AU1050" s="24"/>
      <c r="AV1050" s="24"/>
      <c r="AW1050" s="24"/>
      <c r="AX1050" s="24"/>
      <c r="AY1050" s="24"/>
      <c r="AZ1050" s="24"/>
      <c r="BA1050" s="24"/>
      <c r="BB1050" s="24"/>
      <c r="BC1050" s="24"/>
      <c r="BD1050" s="24"/>
      <c r="BE1050" s="24"/>
      <c r="BF1050" s="24"/>
      <c r="BG1050" s="24"/>
      <c r="BH1050" s="24"/>
      <c r="BI1050" s="24"/>
      <c r="BJ1050" s="24"/>
      <c r="BK1050" s="24"/>
      <c r="BL1050" s="24"/>
      <c r="BM1050" s="24"/>
      <c r="BN1050" s="24"/>
      <c r="BO1050" s="24"/>
      <c r="BP1050" s="24"/>
      <c r="BQ1050" s="24"/>
      <c r="BR1050" s="24"/>
      <c r="BS1050" s="24"/>
      <c r="BT1050" s="24"/>
      <c r="BU1050" s="24"/>
      <c r="BV1050" s="24"/>
      <c r="BW1050" s="24"/>
      <c r="BX1050" s="24"/>
      <c r="BY1050" s="24"/>
      <c r="BZ1050" s="24"/>
      <c r="CA1050" s="24"/>
      <c r="CB1050" s="24"/>
      <c r="CC1050" s="24"/>
      <c r="CD1050" s="24"/>
      <c r="CE1050" s="24"/>
      <c r="CF1050" s="24"/>
      <c r="CG1050" s="24"/>
      <c r="CH1050" s="24"/>
      <c r="CI1050" s="24"/>
      <c r="CJ1050" s="24"/>
      <c r="CK1050" s="24"/>
      <c r="CL1050" s="24"/>
      <c r="CM1050" s="24"/>
      <c r="CN1050" s="24"/>
      <c r="CO1050" s="24"/>
      <c r="CP1050" s="24"/>
      <c r="CQ1050" s="24"/>
      <c r="CR1050" s="24"/>
      <c r="CS1050" s="24"/>
      <c r="CT1050" s="24"/>
      <c r="CU1050" s="24"/>
      <c r="CV1050" s="24"/>
      <c r="CW1050" s="24"/>
      <c r="CX1050" s="24"/>
      <c r="CY1050" s="24"/>
      <c r="CZ1050" s="24"/>
      <c r="DA1050" s="24"/>
      <c r="DB1050" s="24"/>
      <c r="DC1050" s="24"/>
      <c r="DD1050" s="24"/>
      <c r="DE1050" s="24"/>
      <c r="DF1050" s="24"/>
      <c r="DG1050" s="24"/>
      <c r="DH1050" s="24"/>
      <c r="DI1050" s="24"/>
      <c r="DJ1050" s="24"/>
      <c r="DK1050" s="24"/>
      <c r="DL1050" s="24"/>
      <c r="DM1050" s="24"/>
      <c r="DN1050" s="24"/>
      <c r="DO1050" s="24"/>
      <c r="DP1050" s="24"/>
      <c r="DQ1050" s="24"/>
      <c r="DR1050" s="24"/>
      <c r="DS1050" s="24"/>
      <c r="DT1050" s="24"/>
      <c r="DU1050" s="24"/>
      <c r="DV1050" s="24"/>
      <c r="DW1050" s="24"/>
      <c r="DX1050" s="24"/>
      <c r="DY1050" s="24"/>
      <c r="DZ1050" s="24"/>
      <c r="EA1050" s="24"/>
      <c r="EB1050" s="24"/>
      <c r="EC1050" s="24"/>
      <c r="ED1050" s="24"/>
      <c r="EE1050" s="24"/>
      <c r="EF1050" s="24"/>
      <c r="EG1050" s="24"/>
      <c r="EH1050" s="24"/>
      <c r="EI1050" s="24"/>
      <c r="EJ1050" s="24"/>
      <c r="EK1050" s="24"/>
      <c r="EL1050" s="24"/>
      <c r="EM1050" s="24"/>
      <c r="EN1050" s="24"/>
      <c r="EO1050" s="24"/>
      <c r="EP1050" s="24"/>
      <c r="EQ1050" s="24"/>
      <c r="ER1050" s="24"/>
      <c r="ES1050" s="24"/>
      <c r="ET1050" s="24"/>
      <c r="EU1050" s="24"/>
      <c r="EV1050" s="24"/>
      <c r="EW1050" s="24"/>
      <c r="EX1050" s="24"/>
      <c r="EY1050" s="24"/>
      <c r="EZ1050" s="24"/>
      <c r="FA1050" s="24"/>
      <c r="FB1050" s="24"/>
      <c r="FC1050" s="24"/>
      <c r="FD1050" s="24"/>
      <c r="FE1050" s="24"/>
      <c r="FF1050" s="24"/>
      <c r="FG1050" s="24"/>
      <c r="FH1050" s="24"/>
      <c r="FI1050" s="24"/>
      <c r="FJ1050" s="24"/>
      <c r="FK1050" s="24"/>
      <c r="FL1050" s="24"/>
      <c r="FM1050" s="24"/>
      <c r="FN1050" s="24"/>
      <c r="FO1050" s="24"/>
      <c r="FP1050" s="24"/>
      <c r="FQ1050" s="24"/>
      <c r="FR1050" s="24"/>
      <c r="FS1050" s="24"/>
      <c r="FT1050" s="24"/>
      <c r="FU1050" s="24"/>
      <c r="FV1050" s="24"/>
      <c r="FW1050" s="24"/>
      <c r="FX1050" s="24"/>
      <c r="FY1050" s="24"/>
      <c r="FZ1050" s="24"/>
      <c r="GA1050" s="24"/>
      <c r="GB1050" s="24"/>
      <c r="GC1050" s="24"/>
      <c r="GD1050" s="24"/>
      <c r="GE1050" s="24"/>
      <c r="GF1050" s="24"/>
      <c r="GG1050" s="24"/>
      <c r="GH1050" s="24"/>
      <c r="GI1050" s="24"/>
      <c r="GJ1050" s="24"/>
      <c r="GK1050" s="24"/>
      <c r="GL1050" s="24"/>
      <c r="GM1050" s="24"/>
      <c r="GN1050" s="24"/>
      <c r="GO1050" s="24"/>
      <c r="GP1050" s="24"/>
      <c r="GQ1050" s="24"/>
      <c r="GR1050" s="24"/>
      <c r="GS1050" s="24"/>
      <c r="GT1050" s="24"/>
      <c r="GU1050" s="24"/>
      <c r="GV1050" s="24"/>
      <c r="GW1050" s="24"/>
      <c r="GX1050" s="24"/>
      <c r="GY1050" s="24"/>
      <c r="GZ1050" s="24"/>
      <c r="HA1050" s="24"/>
      <c r="HB1050" s="24"/>
      <c r="HC1050" s="24"/>
      <c r="HD1050" s="24"/>
      <c r="HE1050" s="24"/>
      <c r="HF1050" s="24"/>
      <c r="HG1050" s="24"/>
      <c r="HH1050" s="24"/>
      <c r="HI1050" s="24"/>
      <c r="HJ1050" s="24"/>
      <c r="HK1050" s="24"/>
      <c r="HL1050" s="24"/>
      <c r="HM1050" s="24"/>
      <c r="HN1050" s="24"/>
      <c r="HO1050" s="24"/>
      <c r="HP1050" s="24"/>
      <c r="HQ1050" s="24"/>
      <c r="HR1050" s="24"/>
      <c r="HS1050" s="24"/>
      <c r="HT1050" s="24"/>
      <c r="HU1050" s="24"/>
      <c r="HV1050" s="24"/>
      <c r="HW1050" s="24"/>
      <c r="HX1050" s="24"/>
      <c r="HY1050" s="24"/>
      <c r="HZ1050" s="24"/>
      <c r="IA1050" s="24"/>
      <c r="IB1050" s="24"/>
      <c r="IC1050" s="24"/>
      <c r="ID1050" s="24"/>
      <c r="IE1050" s="24"/>
      <c r="IF1050" s="24"/>
      <c r="IG1050" s="24"/>
      <c r="IH1050" s="24"/>
      <c r="II1050" s="24"/>
      <c r="IJ1050" s="24"/>
      <c r="IK1050" s="24"/>
      <c r="IL1050" s="24"/>
      <c r="IM1050" s="24"/>
      <c r="IN1050" s="24"/>
      <c r="IO1050" s="24"/>
      <c r="IP1050" s="24"/>
      <c r="IQ1050" s="24"/>
      <c r="IR1050" s="24"/>
      <c r="IS1050" s="24"/>
      <c r="IT1050" s="24"/>
      <c r="IU1050" s="24"/>
      <c r="IV1050" s="24"/>
      <c r="IW1050" s="24"/>
      <c r="IX1050" s="24"/>
      <c r="IY1050" s="24"/>
      <c r="IZ1050" s="24"/>
      <c r="JA1050" s="24"/>
      <c r="JB1050" s="24"/>
      <c r="JC1050" s="24"/>
      <c r="JD1050" s="24"/>
      <c r="JE1050" s="24"/>
      <c r="JF1050" s="24"/>
      <c r="JG1050" s="24"/>
      <c r="JH1050" s="24"/>
      <c r="JI1050" s="24"/>
      <c r="JJ1050" s="24"/>
      <c r="JK1050" s="24"/>
      <c r="JL1050" s="24"/>
      <c r="JM1050" s="24"/>
      <c r="JN1050" s="24"/>
      <c r="JO1050" s="24"/>
      <c r="JP1050" s="24"/>
      <c r="JQ1050" s="24"/>
      <c r="JR1050" s="24"/>
      <c r="JS1050" s="24"/>
      <c r="JT1050" s="24"/>
      <c r="JU1050" s="24"/>
      <c r="JV1050" s="24"/>
      <c r="JW1050" s="24"/>
      <c r="JX1050" s="24"/>
      <c r="JY1050" s="24"/>
      <c r="JZ1050" s="24"/>
      <c r="KA1050" s="24"/>
      <c r="KB1050" s="24"/>
      <c r="KC1050" s="24"/>
      <c r="KD1050" s="24"/>
      <c r="KE1050" s="24"/>
      <c r="KF1050" s="24"/>
      <c r="KG1050" s="24"/>
      <c r="KH1050" s="24"/>
      <c r="KI1050" s="24"/>
      <c r="KJ1050" s="24"/>
      <c r="KK1050" s="24"/>
      <c r="KL1050" s="24"/>
      <c r="KM1050" s="24"/>
      <c r="KN1050" s="24"/>
      <c r="KO1050" s="24"/>
      <c r="KP1050" s="24"/>
      <c r="KQ1050" s="24"/>
      <c r="KR1050" s="24"/>
      <c r="KS1050" s="24"/>
      <c r="KT1050" s="24"/>
      <c r="KU1050" s="24"/>
      <c r="KV1050" s="24"/>
      <c r="KW1050" s="24"/>
      <c r="KX1050" s="24"/>
      <c r="KY1050" s="24"/>
      <c r="KZ1050" s="24"/>
      <c r="LA1050" s="24"/>
      <c r="LB1050" s="24"/>
      <c r="LC1050" s="24"/>
      <c r="LD1050" s="24"/>
      <c r="LE1050" s="24"/>
      <c r="LF1050" s="24"/>
      <c r="LG1050" s="24"/>
      <c r="LH1050" s="24"/>
      <c r="LI1050" s="24"/>
      <c r="LJ1050" s="24"/>
      <c r="LK1050" s="24"/>
      <c r="LL1050" s="24"/>
      <c r="LM1050" s="24"/>
      <c r="LN1050" s="24"/>
      <c r="LO1050" s="24"/>
      <c r="LP1050" s="24"/>
      <c r="LQ1050" s="24"/>
      <c r="LR1050" s="24"/>
      <c r="LS1050" s="24"/>
      <c r="LT1050" s="24"/>
      <c r="LU1050" s="24"/>
      <c r="LV1050" s="24"/>
      <c r="LW1050" s="24"/>
      <c r="LX1050" s="24"/>
      <c r="LY1050" s="24"/>
      <c r="LZ1050" s="24"/>
      <c r="MA1050" s="24"/>
      <c r="MB1050" s="24"/>
      <c r="MC1050" s="24"/>
      <c r="MD1050" s="24"/>
      <c r="ME1050" s="24"/>
      <c r="MF1050" s="24"/>
      <c r="MG1050" s="24"/>
      <c r="MH1050" s="24"/>
      <c r="MI1050" s="24"/>
      <c r="MJ1050" s="24"/>
      <c r="MK1050" s="24"/>
      <c r="ML1050" s="24"/>
      <c r="MM1050" s="24"/>
      <c r="MN1050" s="24"/>
      <c r="MO1050" s="24"/>
      <c r="MP1050" s="24"/>
      <c r="MQ1050" s="24"/>
      <c r="MR1050" s="24"/>
      <c r="MS1050" s="24"/>
      <c r="MT1050" s="24"/>
      <c r="MU1050" s="24"/>
      <c r="MV1050" s="24"/>
      <c r="MW1050" s="24"/>
      <c r="MX1050" s="24"/>
      <c r="MY1050" s="24"/>
      <c r="MZ1050" s="24"/>
      <c r="NA1050" s="24"/>
      <c r="NB1050" s="24"/>
      <c r="NC1050" s="24"/>
      <c r="ND1050" s="24"/>
      <c r="NE1050" s="24"/>
      <c r="NF1050" s="24"/>
      <c r="NG1050" s="24"/>
      <c r="NH1050" s="24"/>
      <c r="NI1050" s="24"/>
      <c r="NJ1050" s="24"/>
      <c r="NK1050" s="24"/>
      <c r="NL1050" s="24"/>
      <c r="NM1050" s="24"/>
      <c r="NN1050" s="24"/>
      <c r="NO1050" s="24"/>
      <c r="NP1050" s="24"/>
      <c r="NQ1050" s="24"/>
      <c r="NR1050" s="24"/>
      <c r="NS1050" s="24"/>
      <c r="NT1050" s="24"/>
      <c r="NU1050" s="24"/>
      <c r="NV1050" s="24"/>
      <c r="NW1050" s="24"/>
      <c r="NX1050" s="24"/>
      <c r="NY1050" s="24"/>
      <c r="NZ1050" s="24"/>
      <c r="OA1050" s="24"/>
      <c r="OB1050" s="24"/>
      <c r="OC1050" s="24"/>
      <c r="OD1050" s="24"/>
      <c r="OE1050" s="24"/>
      <c r="OF1050" s="24"/>
      <c r="OG1050" s="24"/>
      <c r="OH1050" s="24"/>
      <c r="OI1050" s="24"/>
      <c r="OJ1050" s="24"/>
      <c r="OK1050" s="24"/>
      <c r="OL1050" s="24"/>
      <c r="OM1050" s="24"/>
      <c r="ON1050" s="24"/>
      <c r="OO1050" s="24"/>
      <c r="OP1050" s="24"/>
      <c r="OQ1050" s="24"/>
      <c r="OR1050" s="24"/>
      <c r="OS1050" s="24"/>
      <c r="OT1050" s="24"/>
      <c r="OU1050" s="24"/>
      <c r="OV1050" s="24"/>
      <c r="OW1050" s="24"/>
      <c r="OX1050" s="24"/>
      <c r="OY1050" s="24"/>
      <c r="OZ1050" s="24"/>
      <c r="PA1050" s="24"/>
      <c r="PB1050" s="24"/>
      <c r="PC1050" s="24"/>
      <c r="PD1050" s="24"/>
      <c r="PE1050" s="24"/>
      <c r="PF1050" s="24"/>
      <c r="PG1050" s="24"/>
      <c r="PH1050" s="24"/>
      <c r="PI1050" s="24"/>
      <c r="PJ1050" s="24"/>
      <c r="PK1050" s="24"/>
      <c r="PL1050" s="24"/>
      <c r="PM1050" s="24"/>
      <c r="PN1050" s="24"/>
      <c r="PO1050" s="24"/>
      <c r="PP1050" s="24"/>
      <c r="PQ1050" s="24"/>
      <c r="PR1050" s="24"/>
      <c r="PS1050" s="24"/>
      <c r="PT1050" s="24"/>
      <c r="PU1050" s="24"/>
      <c r="PV1050" s="24"/>
      <c r="PW1050" s="24"/>
      <c r="PX1050" s="24"/>
      <c r="PY1050" s="24"/>
      <c r="PZ1050" s="24"/>
      <c r="QA1050" s="24"/>
      <c r="QB1050" s="24"/>
      <c r="QC1050" s="24"/>
      <c r="QD1050" s="24"/>
      <c r="QE1050" s="24"/>
      <c r="QF1050" s="24"/>
      <c r="QG1050" s="24"/>
      <c r="QH1050" s="24"/>
      <c r="QI1050" s="24"/>
      <c r="QJ1050" s="24"/>
      <c r="QK1050" s="24"/>
      <c r="QL1050" s="24"/>
      <c r="QM1050" s="24"/>
      <c r="QN1050" s="24"/>
      <c r="QO1050" s="24"/>
      <c r="QP1050" s="24"/>
      <c r="QQ1050" s="24"/>
      <c r="QR1050" s="24"/>
      <c r="QS1050" s="24"/>
      <c r="QT1050" s="24"/>
      <c r="QU1050" s="24"/>
      <c r="QV1050" s="24"/>
      <c r="QW1050" s="24"/>
      <c r="QX1050" s="24"/>
      <c r="QY1050" s="24"/>
      <c r="QZ1050" s="24"/>
      <c r="RA1050" s="24"/>
      <c r="RB1050" s="24"/>
      <c r="RC1050" s="24"/>
      <c r="RD1050" s="24"/>
      <c r="RE1050" s="24"/>
      <c r="RF1050" s="24"/>
      <c r="RG1050" s="24"/>
      <c r="RH1050" s="24"/>
      <c r="RI1050" s="24"/>
      <c r="RJ1050" s="24"/>
      <c r="RK1050" s="24"/>
      <c r="RL1050" s="24"/>
      <c r="RM1050" s="24"/>
      <c r="RN1050" s="24"/>
      <c r="RO1050" s="24"/>
      <c r="RP1050" s="24"/>
      <c r="RQ1050" s="24"/>
      <c r="RR1050" s="24"/>
      <c r="RS1050" s="24"/>
      <c r="RT1050" s="24"/>
      <c r="RU1050" s="24"/>
      <c r="RV1050" s="24"/>
      <c r="RW1050" s="24"/>
      <c r="RX1050" s="24"/>
      <c r="RY1050" s="24"/>
      <c r="RZ1050" s="24"/>
      <c r="SA1050" s="24"/>
      <c r="SB1050" s="24"/>
      <c r="SC1050" s="24"/>
      <c r="SD1050" s="24"/>
      <c r="SE1050" s="24"/>
      <c r="SF1050" s="24"/>
      <c r="SG1050" s="24"/>
      <c r="SH1050" s="24"/>
      <c r="SI1050" s="24"/>
      <c r="SJ1050" s="24"/>
      <c r="SK1050" s="24"/>
      <c r="SL1050" s="24"/>
      <c r="SM1050" s="24"/>
      <c r="SN1050" s="24"/>
      <c r="SO1050" s="24"/>
      <c r="SP1050" s="24"/>
      <c r="SQ1050" s="24"/>
      <c r="SR1050" s="24"/>
      <c r="SS1050" s="24"/>
      <c r="ST1050" s="24"/>
      <c r="SU1050" s="24"/>
      <c r="SV1050" s="24"/>
      <c r="SW1050" s="24"/>
      <c r="SX1050" s="24"/>
      <c r="SY1050" s="24"/>
      <c r="SZ1050" s="24"/>
      <c r="TA1050" s="24"/>
      <c r="TB1050" s="24"/>
      <c r="TC1050" s="24"/>
      <c r="TD1050" s="24"/>
      <c r="TE1050" s="24"/>
      <c r="TF1050" s="24"/>
      <c r="TG1050" s="24"/>
      <c r="TH1050" s="24"/>
      <c r="TI1050" s="24"/>
      <c r="TJ1050" s="24"/>
      <c r="TK1050" s="24"/>
      <c r="TL1050" s="24"/>
      <c r="TM1050" s="24"/>
      <c r="TN1050" s="24"/>
      <c r="TO1050" s="24"/>
      <c r="TP1050" s="24"/>
      <c r="TQ1050" s="24"/>
      <c r="TR1050" s="24"/>
      <c r="TS1050" s="24"/>
      <c r="TT1050" s="24"/>
      <c r="TU1050" s="24"/>
      <c r="TV1050" s="24"/>
      <c r="TW1050" s="24"/>
      <c r="TX1050" s="24"/>
      <c r="TY1050" s="24"/>
      <c r="TZ1050" s="24"/>
      <c r="UA1050" s="24"/>
      <c r="UB1050" s="24"/>
      <c r="UC1050" s="24"/>
      <c r="UD1050" s="24"/>
      <c r="UE1050" s="24"/>
      <c r="UF1050" s="24"/>
      <c r="UG1050" s="24"/>
      <c r="UH1050" s="24"/>
      <c r="UI1050" s="24"/>
      <c r="UJ1050" s="24"/>
      <c r="UK1050" s="24"/>
      <c r="UL1050" s="24"/>
      <c r="UM1050" s="24"/>
      <c r="UN1050" s="24"/>
      <c r="UO1050" s="24"/>
      <c r="UP1050" s="24"/>
      <c r="UQ1050" s="24"/>
      <c r="UR1050" s="24"/>
      <c r="US1050" s="24"/>
      <c r="UT1050" s="24"/>
      <c r="UU1050" s="24"/>
      <c r="UV1050" s="24"/>
      <c r="UW1050" s="24"/>
      <c r="UX1050" s="24"/>
      <c r="UY1050" s="24"/>
      <c r="UZ1050" s="24"/>
      <c r="VA1050" s="24"/>
      <c r="VB1050" s="24"/>
      <c r="VC1050" s="24"/>
      <c r="VD1050" s="24"/>
      <c r="VE1050" s="24"/>
      <c r="VF1050" s="24"/>
      <c r="VG1050" s="24"/>
      <c r="VH1050" s="24"/>
      <c r="VI1050" s="24"/>
      <c r="VJ1050" s="24"/>
      <c r="VK1050" s="24"/>
      <c r="VL1050" s="24"/>
      <c r="VM1050" s="24"/>
      <c r="VN1050" s="24"/>
      <c r="VO1050" s="24"/>
      <c r="VP1050" s="24"/>
      <c r="VQ1050" s="24"/>
      <c r="VR1050" s="24"/>
      <c r="VS1050" s="24"/>
      <c r="VT1050" s="24"/>
      <c r="VU1050" s="24"/>
      <c r="VV1050" s="24"/>
      <c r="VW1050" s="24"/>
      <c r="VX1050" s="24"/>
      <c r="VY1050" s="24"/>
      <c r="VZ1050" s="24"/>
      <c r="WA1050" s="24"/>
      <c r="WB1050" s="24"/>
      <c r="WC1050" s="24"/>
      <c r="WD1050" s="24"/>
      <c r="WE1050" s="24"/>
      <c r="WF1050" s="24"/>
      <c r="WG1050" s="24"/>
      <c r="WH1050" s="24"/>
      <c r="WI1050" s="24"/>
      <c r="WJ1050" s="24"/>
      <c r="WK1050" s="24"/>
      <c r="WL1050" s="24"/>
      <c r="WM1050" s="24"/>
      <c r="WN1050" s="24"/>
      <c r="WO1050" s="24"/>
      <c r="WP1050" s="24"/>
      <c r="WQ1050" s="24"/>
      <c r="WR1050" s="24"/>
      <c r="WS1050" s="24"/>
      <c r="WT1050" s="24"/>
      <c r="WU1050" s="24"/>
      <c r="WV1050" s="24"/>
      <c r="WW1050" s="24"/>
      <c r="WX1050" s="24"/>
      <c r="WY1050" s="24"/>
      <c r="WZ1050" s="24"/>
      <c r="XA1050" s="24"/>
      <c r="XB1050" s="24"/>
      <c r="XC1050" s="24"/>
      <c r="XD1050" s="24"/>
      <c r="XE1050" s="24"/>
      <c r="XF1050" s="24"/>
      <c r="XG1050" s="24"/>
      <c r="XH1050" s="24"/>
      <c r="XI1050" s="24"/>
      <c r="XJ1050" s="24"/>
      <c r="XK1050" s="24"/>
      <c r="XL1050" s="24"/>
      <c r="XM1050" s="24"/>
      <c r="XN1050" s="24"/>
      <c r="XO1050" s="24"/>
      <c r="XP1050" s="24"/>
      <c r="XQ1050" s="24"/>
      <c r="XR1050" s="24"/>
      <c r="XS1050" s="24"/>
      <c r="XT1050" s="24"/>
      <c r="XU1050" s="24"/>
      <c r="XV1050" s="24"/>
      <c r="XW1050" s="24"/>
      <c r="XX1050" s="24"/>
      <c r="XY1050" s="24"/>
      <c r="XZ1050" s="24"/>
      <c r="YA1050" s="24"/>
      <c r="YB1050" s="24"/>
      <c r="YC1050" s="24"/>
      <c r="YD1050" s="24"/>
      <c r="YE1050" s="24"/>
      <c r="YF1050" s="24"/>
      <c r="YG1050" s="24"/>
      <c r="YH1050" s="24"/>
      <c r="YI1050" s="24"/>
      <c r="YJ1050" s="24"/>
      <c r="YK1050" s="24"/>
      <c r="YL1050" s="24"/>
      <c r="YM1050" s="24"/>
      <c r="YN1050" s="24"/>
      <c r="YO1050" s="24"/>
      <c r="YP1050" s="24"/>
      <c r="YQ1050" s="24"/>
      <c r="YR1050" s="24"/>
      <c r="YS1050" s="24"/>
      <c r="YT1050" s="24"/>
      <c r="YU1050" s="24"/>
      <c r="YV1050" s="24"/>
      <c r="YW1050" s="24"/>
      <c r="YX1050" s="24"/>
      <c r="YY1050" s="24"/>
      <c r="YZ1050" s="24"/>
      <c r="ZA1050" s="24"/>
      <c r="ZB1050" s="24"/>
      <c r="ZC1050" s="24"/>
      <c r="ZD1050" s="24"/>
      <c r="ZE1050" s="24"/>
      <c r="ZF1050" s="24"/>
      <c r="ZG1050" s="24"/>
      <c r="ZH1050" s="24"/>
      <c r="ZI1050" s="24"/>
      <c r="ZJ1050" s="24"/>
      <c r="ZK1050" s="24"/>
      <c r="ZL1050" s="24"/>
      <c r="ZM1050" s="24"/>
      <c r="ZN1050" s="24"/>
      <c r="ZO1050" s="24"/>
      <c r="ZP1050" s="24"/>
      <c r="ZQ1050" s="24"/>
      <c r="ZR1050" s="24"/>
      <c r="ZS1050" s="24"/>
      <c r="ZT1050" s="24"/>
      <c r="ZU1050" s="24"/>
      <c r="ZV1050" s="24"/>
      <c r="ZW1050" s="24"/>
      <c r="ZX1050" s="24"/>
      <c r="ZY1050" s="24"/>
      <c r="ZZ1050" s="24"/>
      <c r="AAA1050" s="24"/>
      <c r="AAB1050" s="24"/>
      <c r="AAC1050" s="24"/>
      <c r="AAD1050" s="24"/>
      <c r="AAE1050" s="24"/>
      <c r="AAF1050" s="24"/>
      <c r="AAG1050" s="24"/>
      <c r="AAH1050" s="24"/>
      <c r="AAI1050" s="24"/>
      <c r="AAJ1050" s="24"/>
      <c r="AAK1050" s="24"/>
      <c r="AAL1050" s="24"/>
      <c r="AAM1050" s="24"/>
      <c r="AAN1050" s="24"/>
      <c r="AAO1050" s="24"/>
      <c r="AAP1050" s="24"/>
      <c r="AAQ1050" s="24"/>
      <c r="AAR1050" s="24"/>
      <c r="AAS1050" s="24"/>
      <c r="AAT1050" s="24"/>
      <c r="AAU1050" s="24"/>
      <c r="AAV1050" s="24"/>
      <c r="AAW1050" s="24"/>
      <c r="AAX1050" s="24"/>
      <c r="AAY1050" s="24"/>
      <c r="AAZ1050" s="24"/>
      <c r="ABA1050" s="24"/>
      <c r="ABB1050" s="24"/>
      <c r="ABC1050" s="24"/>
      <c r="ABD1050" s="24"/>
      <c r="ABE1050" s="24"/>
      <c r="ABF1050" s="24"/>
      <c r="ABG1050" s="24"/>
      <c r="ABH1050" s="24"/>
      <c r="ABI1050" s="24"/>
      <c r="ABJ1050" s="24"/>
      <c r="ABK1050" s="24"/>
      <c r="ABL1050" s="24"/>
      <c r="ABM1050" s="24"/>
      <c r="ABN1050" s="24"/>
      <c r="ABO1050" s="24"/>
      <c r="ABP1050" s="24"/>
      <c r="ABQ1050" s="24"/>
      <c r="ABR1050" s="24"/>
      <c r="ABS1050" s="24"/>
      <c r="ABT1050" s="24"/>
      <c r="ABU1050" s="24"/>
      <c r="ABV1050" s="24"/>
      <c r="ABW1050" s="24"/>
      <c r="ABX1050" s="24"/>
      <c r="ABY1050" s="24"/>
      <c r="ABZ1050" s="24"/>
      <c r="ACA1050" s="24"/>
      <c r="ACB1050" s="24"/>
      <c r="ACC1050" s="24"/>
      <c r="ACD1050" s="24"/>
      <c r="ACE1050" s="24"/>
      <c r="ACF1050" s="24"/>
      <c r="ACG1050" s="24"/>
      <c r="ACH1050" s="24"/>
      <c r="ACI1050" s="24"/>
      <c r="ACJ1050" s="24"/>
      <c r="ACK1050" s="24"/>
      <c r="ACL1050" s="24"/>
      <c r="ACM1050" s="24"/>
      <c r="ACN1050" s="24"/>
      <c r="ACO1050" s="24"/>
      <c r="ACP1050" s="24"/>
      <c r="ACQ1050" s="24"/>
      <c r="ACR1050" s="24"/>
      <c r="ACS1050" s="24"/>
      <c r="ACT1050" s="24"/>
      <c r="ACU1050" s="24"/>
      <c r="ACV1050" s="24"/>
      <c r="ACW1050" s="24"/>
      <c r="ACX1050" s="24"/>
      <c r="ACY1050" s="24"/>
      <c r="ACZ1050" s="24"/>
      <c r="ADA1050" s="24"/>
      <c r="ADB1050" s="24"/>
      <c r="ADC1050" s="24"/>
      <c r="ADD1050" s="24"/>
      <c r="ADE1050" s="24"/>
      <c r="ADF1050" s="24"/>
      <c r="ADG1050" s="24"/>
      <c r="ADH1050" s="24"/>
      <c r="ADI1050" s="24"/>
      <c r="ADJ1050" s="24"/>
      <c r="ADK1050" s="24"/>
      <c r="ADL1050" s="24"/>
      <c r="ADM1050" s="24"/>
      <c r="ADN1050" s="24"/>
      <c r="ADO1050" s="24"/>
      <c r="ADP1050" s="24"/>
      <c r="ADQ1050" s="24"/>
      <c r="ADR1050" s="24"/>
      <c r="ADS1050" s="24"/>
      <c r="ADT1050" s="24"/>
      <c r="ADU1050" s="24"/>
      <c r="ADV1050" s="24"/>
      <c r="ADW1050" s="24"/>
      <c r="ADX1050" s="24"/>
      <c r="ADY1050" s="24"/>
      <c r="ADZ1050" s="24"/>
      <c r="AEA1050" s="24"/>
      <c r="AEB1050" s="24"/>
      <c r="AEC1050" s="24"/>
      <c r="AED1050" s="24"/>
      <c r="AEE1050" s="24"/>
      <c r="AEF1050" s="24"/>
      <c r="AEG1050" s="24"/>
      <c r="AEH1050" s="24"/>
      <c r="AEI1050" s="24"/>
      <c r="AEJ1050" s="24"/>
      <c r="AEK1050" s="24"/>
      <c r="AEL1050" s="24"/>
      <c r="AEM1050" s="24"/>
      <c r="AEN1050" s="24"/>
      <c r="AEO1050" s="24"/>
      <c r="AEP1050" s="24"/>
      <c r="AEQ1050" s="24"/>
      <c r="AER1050" s="24"/>
      <c r="AES1050" s="24"/>
      <c r="AET1050" s="24"/>
      <c r="AEU1050" s="24"/>
      <c r="AEV1050" s="24"/>
      <c r="AEW1050" s="24"/>
      <c r="AEX1050" s="24"/>
      <c r="AEY1050" s="24"/>
      <c r="AEZ1050" s="24"/>
      <c r="AFA1050" s="24"/>
      <c r="AFB1050" s="24"/>
      <c r="AFC1050" s="24"/>
      <c r="AFD1050" s="24"/>
      <c r="AFE1050" s="24"/>
      <c r="AFF1050" s="24"/>
      <c r="AFG1050" s="24"/>
      <c r="AFH1050" s="24"/>
      <c r="AFI1050" s="24"/>
      <c r="AFJ1050" s="24"/>
      <c r="AFK1050" s="24"/>
      <c r="AFL1050" s="24"/>
      <c r="AFM1050" s="24"/>
      <c r="AFN1050" s="24"/>
      <c r="AFO1050" s="24"/>
      <c r="AFP1050" s="24"/>
      <c r="AFQ1050" s="24"/>
      <c r="AFR1050" s="24"/>
      <c r="AFS1050" s="24"/>
      <c r="AFT1050" s="24"/>
      <c r="AFU1050" s="24"/>
      <c r="AFV1050" s="24"/>
      <c r="AFW1050" s="24"/>
      <c r="AFX1050" s="24"/>
      <c r="AFY1050" s="24"/>
      <c r="AFZ1050" s="24"/>
      <c r="AGA1050" s="24"/>
      <c r="AGB1050" s="24"/>
      <c r="AGC1050" s="24"/>
      <c r="AGD1050" s="24"/>
      <c r="AGE1050" s="24"/>
      <c r="AGF1050" s="24"/>
      <c r="AGG1050" s="24"/>
      <c r="AGH1050" s="24"/>
      <c r="AGI1050" s="24"/>
      <c r="AGJ1050" s="24"/>
      <c r="AGK1050" s="24"/>
      <c r="AGL1050" s="24"/>
      <c r="AGM1050" s="24"/>
      <c r="AGN1050" s="24"/>
      <c r="AGO1050" s="24"/>
      <c r="AGP1050" s="24"/>
      <c r="AGQ1050" s="24"/>
      <c r="AGR1050" s="24"/>
      <c r="AGS1050" s="24"/>
      <c r="AGT1050" s="24"/>
      <c r="AGU1050" s="24"/>
      <c r="AGV1050" s="24"/>
      <c r="AGW1050" s="24"/>
      <c r="AGX1050" s="24"/>
      <c r="AGY1050" s="24"/>
      <c r="AGZ1050" s="24"/>
      <c r="AHA1050" s="24"/>
      <c r="AHB1050" s="24"/>
      <c r="AHC1050" s="24"/>
      <c r="AHD1050" s="24"/>
      <c r="AHE1050" s="24"/>
      <c r="AHF1050" s="24"/>
      <c r="AHG1050" s="24"/>
      <c r="AHH1050" s="24"/>
      <c r="AHI1050" s="24"/>
      <c r="AHJ1050" s="24"/>
      <c r="AHK1050" s="24"/>
      <c r="AHL1050" s="24"/>
      <c r="AHM1050" s="24"/>
      <c r="AHN1050" s="24"/>
      <c r="AHO1050" s="24"/>
      <c r="AHP1050" s="24"/>
      <c r="AHQ1050" s="24"/>
      <c r="AHR1050" s="24"/>
      <c r="AHS1050" s="24"/>
      <c r="AHT1050" s="24"/>
      <c r="AHU1050" s="24"/>
      <c r="AHV1050" s="24"/>
      <c r="AHW1050" s="24"/>
      <c r="AHX1050" s="24"/>
      <c r="AHY1050" s="24"/>
      <c r="AHZ1050" s="24"/>
      <c r="AIA1050" s="24"/>
      <c r="AIB1050" s="24"/>
      <c r="AIC1050" s="24"/>
      <c r="AID1050" s="24"/>
      <c r="AIE1050" s="24"/>
      <c r="AIF1050" s="24"/>
      <c r="AIG1050" s="24"/>
      <c r="AIH1050" s="24"/>
      <c r="AII1050" s="24"/>
      <c r="AIJ1050" s="24"/>
      <c r="AIK1050" s="24"/>
      <c r="AIL1050" s="24"/>
      <c r="AIM1050" s="24"/>
      <c r="AIN1050" s="24"/>
      <c r="AIO1050" s="24"/>
      <c r="AIP1050" s="24"/>
      <c r="AIQ1050" s="24"/>
      <c r="AIR1050" s="24"/>
      <c r="AIS1050" s="24"/>
      <c r="AIT1050" s="24"/>
      <c r="AIU1050" s="24"/>
      <c r="AIV1050" s="24"/>
      <c r="AIW1050" s="24"/>
      <c r="AIX1050" s="24"/>
      <c r="AIY1050" s="24"/>
      <c r="AIZ1050" s="24"/>
      <c r="AJA1050" s="24"/>
      <c r="AJB1050" s="24"/>
      <c r="AJC1050" s="24"/>
      <c r="AJD1050" s="24"/>
      <c r="AJE1050" s="24"/>
      <c r="AJF1050" s="24"/>
      <c r="AJG1050" s="24"/>
      <c r="AJH1050" s="24"/>
      <c r="AJI1050" s="24"/>
      <c r="AJJ1050" s="24"/>
      <c r="AJK1050" s="24"/>
      <c r="AJL1050" s="24"/>
      <c r="AJM1050" s="24"/>
      <c r="AJN1050" s="24"/>
      <c r="AJO1050" s="24"/>
      <c r="AJP1050" s="24"/>
      <c r="AJQ1050" s="24"/>
      <c r="AJR1050" s="24"/>
      <c r="AJS1050" s="24"/>
      <c r="AJT1050" s="24"/>
      <c r="AJU1050" s="24"/>
      <c r="AJV1050" s="24"/>
      <c r="AJW1050" s="24"/>
      <c r="AJX1050" s="24"/>
      <c r="AJY1050" s="24"/>
      <c r="AJZ1050" s="24"/>
      <c r="AKA1050" s="24"/>
      <c r="AKB1050" s="24"/>
      <c r="AKC1050" s="24"/>
      <c r="AKD1050" s="24"/>
      <c r="AKE1050" s="24"/>
      <c r="AKF1050" s="24"/>
      <c r="AKG1050" s="24"/>
      <c r="AKH1050" s="24"/>
      <c r="AKI1050" s="24"/>
      <c r="AKJ1050" s="24"/>
      <c r="AKK1050" s="24"/>
      <c r="AKL1050" s="24"/>
      <c r="AKM1050" s="24"/>
      <c r="AKN1050" s="24"/>
      <c r="AKO1050" s="24"/>
      <c r="AKP1050" s="24"/>
      <c r="AKQ1050" s="24"/>
      <c r="AKR1050" s="24"/>
      <c r="AKS1050" s="24"/>
      <c r="AKT1050" s="24"/>
      <c r="AKU1050" s="24"/>
      <c r="AKV1050" s="24"/>
      <c r="AKW1050" s="24"/>
      <c r="AKX1050" s="24"/>
      <c r="AKY1050" s="24"/>
      <c r="AKZ1050" s="24"/>
      <c r="ALA1050" s="24"/>
      <c r="ALB1050" s="24"/>
      <c r="ALC1050" s="24"/>
      <c r="ALD1050" s="24"/>
      <c r="ALE1050" s="24"/>
      <c r="ALF1050" s="24"/>
      <c r="ALG1050" s="24"/>
      <c r="ALH1050" s="24"/>
      <c r="ALI1050" s="24"/>
      <c r="ALJ1050" s="24"/>
      <c r="ALK1050" s="24"/>
      <c r="ALL1050" s="24"/>
      <c r="ALM1050" s="24"/>
      <c r="ALN1050" s="24"/>
      <c r="ALO1050" s="24"/>
      <c r="ALP1050" s="24"/>
      <c r="ALQ1050" s="24"/>
      <c r="ALR1050" s="24"/>
      <c r="ALS1050" s="24"/>
      <c r="ALT1050" s="24"/>
      <c r="ALU1050" s="24"/>
      <c r="ALV1050" s="24"/>
      <c r="ALW1050" s="24"/>
      <c r="ALX1050" s="24"/>
      <c r="ALY1050" s="24"/>
      <c r="ALZ1050" s="24"/>
      <c r="AMA1050" s="24"/>
      <c r="AMB1050" s="24"/>
      <c r="AMC1050" s="24"/>
      <c r="AMD1050" s="24"/>
      <c r="AME1050" s="24"/>
      <c r="AMF1050" s="24"/>
      <c r="AMG1050" s="24"/>
      <c r="AMH1050" s="24"/>
      <c r="AMI1050" s="24"/>
      <c r="AMJ1050" s="24"/>
      <c r="AMK1050" s="24"/>
      <c r="AML1050" s="24"/>
      <c r="AMM1050" s="24"/>
      <c r="AMN1050" s="24"/>
      <c r="AMO1050" s="24"/>
      <c r="AMP1050" s="24"/>
      <c r="AMQ1050" s="24"/>
      <c r="AMR1050" s="24"/>
      <c r="AMS1050" s="24"/>
      <c r="AMT1050" s="24"/>
      <c r="AMU1050" s="24"/>
      <c r="AMV1050" s="24"/>
      <c r="AMW1050" s="24"/>
      <c r="AMX1050" s="24"/>
      <c r="AMY1050" s="24"/>
      <c r="AMZ1050" s="24"/>
      <c r="ANA1050" s="24"/>
      <c r="ANB1050" s="24"/>
      <c r="ANC1050" s="24"/>
      <c r="AND1050" s="24"/>
      <c r="ANE1050" s="24"/>
      <c r="ANF1050" s="24"/>
      <c r="ANG1050" s="24"/>
      <c r="ANH1050" s="24"/>
      <c r="ANI1050" s="24"/>
      <c r="ANJ1050" s="24"/>
      <c r="ANK1050" s="24"/>
      <c r="ANL1050" s="24"/>
      <c r="ANM1050" s="24"/>
      <c r="ANN1050" s="24"/>
      <c r="ANO1050" s="24"/>
      <c r="ANP1050" s="24"/>
      <c r="ANQ1050" s="24"/>
      <c r="ANR1050" s="24"/>
      <c r="ANS1050" s="24"/>
      <c r="ANT1050" s="24"/>
      <c r="ANU1050" s="24"/>
      <c r="ANV1050" s="24"/>
      <c r="ANW1050" s="24"/>
      <c r="ANX1050" s="24"/>
      <c r="ANY1050" s="24"/>
      <c r="ANZ1050" s="24"/>
      <c r="AOA1050" s="24"/>
      <c r="AOB1050" s="24"/>
      <c r="AOC1050" s="24"/>
      <c r="AOD1050" s="24"/>
      <c r="AOE1050" s="24"/>
      <c r="AOF1050" s="24"/>
      <c r="AOG1050" s="24"/>
      <c r="AOH1050" s="24"/>
      <c r="AOI1050" s="24"/>
      <c r="AOJ1050" s="24"/>
      <c r="AOK1050" s="24"/>
      <c r="AOL1050" s="24"/>
      <c r="AOM1050" s="24"/>
      <c r="AON1050" s="24"/>
      <c r="AOO1050" s="24"/>
      <c r="AOP1050" s="24"/>
      <c r="AOQ1050" s="24"/>
      <c r="AOR1050" s="24"/>
      <c r="AOS1050" s="24"/>
      <c r="AOT1050" s="24"/>
      <c r="AOU1050" s="24"/>
      <c r="AOV1050" s="24"/>
      <c r="AOW1050" s="24"/>
      <c r="AOX1050" s="24"/>
      <c r="AOY1050" s="24"/>
      <c r="AOZ1050" s="24"/>
      <c r="APA1050" s="24"/>
      <c r="APB1050" s="24"/>
      <c r="APC1050" s="24"/>
      <c r="APD1050" s="24"/>
      <c r="APE1050" s="24"/>
      <c r="APF1050" s="24"/>
      <c r="APG1050" s="24"/>
      <c r="APH1050" s="24"/>
      <c r="API1050" s="24"/>
      <c r="APJ1050" s="24"/>
      <c r="APK1050" s="24"/>
      <c r="APL1050" s="24"/>
      <c r="APM1050" s="24"/>
      <c r="APN1050" s="24"/>
      <c r="APO1050" s="24"/>
      <c r="APP1050" s="24"/>
      <c r="APQ1050" s="24"/>
      <c r="APR1050" s="24"/>
      <c r="APS1050" s="24"/>
      <c r="APT1050" s="24"/>
      <c r="APU1050" s="24"/>
      <c r="APV1050" s="24"/>
      <c r="APW1050" s="24"/>
      <c r="APX1050" s="24"/>
      <c r="APY1050" s="24"/>
      <c r="APZ1050" s="24"/>
      <c r="AQA1050" s="24"/>
      <c r="AQB1050" s="24"/>
      <c r="AQC1050" s="24"/>
      <c r="AQD1050" s="24"/>
      <c r="AQE1050" s="24"/>
      <c r="AQF1050" s="24"/>
      <c r="AQG1050" s="24"/>
      <c r="AQH1050" s="24"/>
      <c r="AQI1050" s="24"/>
      <c r="AQJ1050" s="24"/>
      <c r="AQK1050" s="24"/>
      <c r="AQL1050" s="24"/>
      <c r="AQM1050" s="24"/>
      <c r="AQN1050" s="24"/>
      <c r="AQO1050" s="24"/>
      <c r="AQP1050" s="24"/>
      <c r="AQQ1050" s="24"/>
      <c r="AQR1050" s="24"/>
      <c r="AQS1050" s="24"/>
      <c r="AQT1050" s="24"/>
      <c r="AQU1050" s="24"/>
      <c r="AQV1050" s="24"/>
      <c r="AQW1050" s="24"/>
      <c r="AQX1050" s="24"/>
      <c r="AQY1050" s="24"/>
      <c r="AQZ1050" s="24"/>
      <c r="ARA1050" s="24"/>
      <c r="ARB1050" s="24"/>
      <c r="ARC1050" s="24"/>
      <c r="ARD1050" s="24"/>
      <c r="ARE1050" s="24"/>
      <c r="ARF1050" s="24"/>
      <c r="ARG1050" s="24"/>
      <c r="ARH1050" s="24"/>
      <c r="ARI1050" s="24"/>
      <c r="ARJ1050" s="24"/>
      <c r="ARK1050" s="24"/>
      <c r="ARL1050" s="24"/>
      <c r="ARM1050" s="24"/>
      <c r="ARN1050" s="24"/>
      <c r="ARO1050" s="24"/>
      <c r="ARP1050" s="24"/>
      <c r="ARQ1050" s="24"/>
      <c r="ARR1050" s="24"/>
      <c r="ARS1050" s="24"/>
      <c r="ART1050" s="24"/>
      <c r="ARU1050" s="24"/>
      <c r="ARV1050" s="24"/>
      <c r="ARW1050" s="24"/>
      <c r="ARX1050" s="24"/>
      <c r="ARY1050" s="24"/>
      <c r="ARZ1050" s="24"/>
      <c r="ASA1050" s="24"/>
      <c r="ASB1050" s="24"/>
      <c r="ASC1050" s="24"/>
      <c r="ASD1050" s="24"/>
      <c r="ASE1050" s="24"/>
      <c r="ASF1050" s="24"/>
      <c r="ASG1050" s="24"/>
      <c r="ASH1050" s="24"/>
      <c r="ASI1050" s="24"/>
      <c r="ASJ1050" s="24"/>
      <c r="ASK1050" s="24"/>
      <c r="ASL1050" s="24"/>
      <c r="ASM1050" s="24"/>
      <c r="ASN1050" s="24"/>
      <c r="ASO1050" s="24"/>
      <c r="ASP1050" s="24"/>
      <c r="ASQ1050" s="24"/>
      <c r="ASR1050" s="24"/>
      <c r="ASS1050" s="24"/>
      <c r="AST1050" s="24"/>
      <c r="ASU1050" s="24"/>
      <c r="ASV1050" s="24"/>
      <c r="ASW1050" s="24"/>
      <c r="ASX1050" s="24"/>
      <c r="ASY1050" s="24"/>
      <c r="ASZ1050" s="24"/>
      <c r="ATA1050" s="24"/>
      <c r="ATB1050" s="24"/>
      <c r="ATC1050" s="24"/>
      <c r="ATD1050" s="24"/>
      <c r="ATE1050" s="24"/>
      <c r="ATF1050" s="24"/>
      <c r="ATG1050" s="24"/>
      <c r="ATH1050" s="24"/>
      <c r="ATI1050" s="24"/>
      <c r="ATJ1050" s="24"/>
      <c r="ATK1050" s="24"/>
      <c r="ATL1050" s="24"/>
      <c r="ATM1050" s="24"/>
      <c r="ATN1050" s="24"/>
      <c r="ATO1050" s="24"/>
      <c r="ATP1050" s="24"/>
      <c r="ATQ1050" s="24"/>
      <c r="ATR1050" s="24"/>
      <c r="ATS1050" s="24"/>
      <c r="ATT1050" s="24"/>
      <c r="ATU1050" s="24"/>
      <c r="ATV1050" s="24"/>
      <c r="ATW1050" s="24"/>
      <c r="ATX1050" s="24"/>
      <c r="ATY1050" s="24"/>
      <c r="ATZ1050" s="24"/>
      <c r="AUA1050" s="24"/>
      <c r="AUB1050" s="24"/>
      <c r="AUC1050" s="24"/>
      <c r="AUD1050" s="24"/>
      <c r="AUE1050" s="24"/>
      <c r="AUF1050" s="24"/>
      <c r="AUG1050" s="24"/>
      <c r="AUH1050" s="24"/>
      <c r="AUI1050" s="24"/>
      <c r="AUJ1050" s="24"/>
      <c r="AUK1050" s="24"/>
      <c r="AUL1050" s="24"/>
      <c r="AUM1050" s="24"/>
      <c r="AUN1050" s="24"/>
      <c r="AUO1050" s="24"/>
      <c r="AUP1050" s="24"/>
      <c r="AUQ1050" s="24"/>
      <c r="AUR1050" s="24"/>
      <c r="AUS1050" s="24"/>
      <c r="AUT1050" s="24"/>
      <c r="AUU1050" s="24"/>
      <c r="AUV1050" s="24"/>
      <c r="AUW1050" s="24"/>
      <c r="AUX1050" s="24"/>
      <c r="AUY1050" s="24"/>
      <c r="AUZ1050" s="24"/>
      <c r="AVA1050" s="24"/>
      <c r="AVB1050" s="24"/>
      <c r="AVC1050" s="24"/>
      <c r="AVD1050" s="24"/>
      <c r="AVE1050" s="24"/>
      <c r="AVF1050" s="24"/>
      <c r="AVG1050" s="24"/>
      <c r="AVH1050" s="24"/>
      <c r="AVI1050" s="24"/>
      <c r="AVJ1050" s="24"/>
      <c r="AVK1050" s="24"/>
      <c r="AVL1050" s="24"/>
      <c r="AVM1050" s="24"/>
      <c r="AVN1050" s="24"/>
      <c r="AVO1050" s="24"/>
      <c r="AVP1050" s="24"/>
      <c r="AVQ1050" s="24"/>
      <c r="AVR1050" s="24"/>
      <c r="AVS1050" s="24"/>
      <c r="AVT1050" s="24"/>
      <c r="AVU1050" s="24"/>
      <c r="AVV1050" s="24"/>
      <c r="AVW1050" s="24"/>
      <c r="AVX1050" s="24"/>
      <c r="AVY1050" s="24"/>
      <c r="AVZ1050" s="24"/>
      <c r="AWA1050" s="24"/>
      <c r="AWB1050" s="24"/>
      <c r="AWC1050" s="24"/>
      <c r="AWD1050" s="24"/>
      <c r="AWE1050" s="24"/>
      <c r="AWF1050" s="24"/>
      <c r="AWG1050" s="24"/>
      <c r="AWH1050" s="24"/>
      <c r="AWI1050" s="24"/>
      <c r="AWJ1050" s="24"/>
      <c r="AWK1050" s="24"/>
      <c r="AWL1050" s="24"/>
      <c r="AWM1050" s="24"/>
      <c r="AWN1050" s="24"/>
      <c r="AWO1050" s="24"/>
      <c r="AWP1050" s="24"/>
      <c r="AWQ1050" s="24"/>
      <c r="AWR1050" s="24"/>
      <c r="AWS1050" s="24"/>
      <c r="AWT1050" s="24"/>
      <c r="AWU1050" s="24"/>
      <c r="AWV1050" s="24"/>
      <c r="AWW1050" s="24"/>
      <c r="AWX1050" s="24"/>
      <c r="AWY1050" s="24"/>
      <c r="AWZ1050" s="24"/>
      <c r="AXA1050" s="24"/>
      <c r="AXB1050" s="24"/>
      <c r="AXC1050" s="24"/>
      <c r="AXD1050" s="24"/>
      <c r="AXE1050" s="24"/>
      <c r="AXF1050" s="24"/>
      <c r="AXG1050" s="24"/>
      <c r="AXH1050" s="24"/>
      <c r="AXI1050" s="24"/>
      <c r="AXJ1050" s="24"/>
      <c r="AXK1050" s="24"/>
      <c r="AXL1050" s="24"/>
      <c r="AXM1050" s="24"/>
      <c r="AXN1050" s="24"/>
      <c r="AXO1050" s="24"/>
      <c r="AXP1050" s="24"/>
      <c r="AXQ1050" s="24"/>
      <c r="AXR1050" s="24"/>
      <c r="AXS1050" s="24"/>
      <c r="AXT1050" s="24"/>
      <c r="AXU1050" s="24"/>
      <c r="AXV1050" s="24"/>
      <c r="AXW1050" s="24"/>
      <c r="AXX1050" s="24"/>
      <c r="AXY1050" s="24"/>
      <c r="AXZ1050" s="24"/>
      <c r="AYA1050" s="24"/>
      <c r="AYB1050" s="24"/>
      <c r="AYC1050" s="24"/>
      <c r="AYD1050" s="24"/>
      <c r="AYE1050" s="24"/>
      <c r="AYF1050" s="24"/>
      <c r="AYG1050" s="24"/>
      <c r="AYH1050" s="24"/>
      <c r="AYI1050" s="24"/>
      <c r="AYJ1050" s="24"/>
      <c r="AYK1050" s="24"/>
      <c r="AYL1050" s="24"/>
      <c r="AYM1050" s="24"/>
      <c r="AYN1050" s="24"/>
      <c r="AYO1050" s="24"/>
      <c r="AYP1050" s="24"/>
      <c r="AYQ1050" s="24"/>
      <c r="AYR1050" s="24"/>
      <c r="AYS1050" s="24"/>
      <c r="AYT1050" s="24"/>
      <c r="AYU1050" s="24"/>
      <c r="AYV1050" s="24"/>
      <c r="AYW1050" s="24"/>
      <c r="AYX1050" s="24"/>
      <c r="AYY1050" s="24"/>
      <c r="AYZ1050" s="24"/>
      <c r="AZA1050" s="24"/>
      <c r="AZB1050" s="24"/>
      <c r="AZC1050" s="24"/>
      <c r="AZD1050" s="24"/>
      <c r="AZE1050" s="24"/>
      <c r="AZF1050" s="24"/>
      <c r="AZG1050" s="24"/>
      <c r="AZH1050" s="24"/>
      <c r="AZI1050" s="24"/>
      <c r="AZJ1050" s="24"/>
      <c r="AZK1050" s="24"/>
      <c r="AZL1050" s="24"/>
      <c r="AZM1050" s="24"/>
      <c r="AZN1050" s="24"/>
      <c r="AZO1050" s="24"/>
      <c r="AZP1050" s="24"/>
      <c r="AZQ1050" s="24"/>
      <c r="AZR1050" s="24"/>
      <c r="AZS1050" s="24"/>
      <c r="AZT1050" s="24"/>
      <c r="AZU1050" s="24"/>
      <c r="AZV1050" s="24"/>
      <c r="AZW1050" s="24"/>
      <c r="AZX1050" s="24"/>
      <c r="AZY1050" s="24"/>
      <c r="AZZ1050" s="24"/>
      <c r="BAA1050" s="24"/>
      <c r="BAB1050" s="24"/>
      <c r="BAC1050" s="24"/>
      <c r="BAD1050" s="24"/>
      <c r="BAE1050" s="24"/>
      <c r="BAF1050" s="24"/>
      <c r="BAG1050" s="24"/>
      <c r="BAH1050" s="24"/>
      <c r="BAI1050" s="24"/>
      <c r="BAJ1050" s="24"/>
      <c r="BAK1050" s="24"/>
      <c r="BAL1050" s="24"/>
      <c r="BAM1050" s="24"/>
      <c r="BAN1050" s="24"/>
      <c r="BAO1050" s="24"/>
      <c r="BAP1050" s="24"/>
    </row>
    <row r="1051" spans="1:1394" s="19" customFormat="1" x14ac:dyDescent="0.25">
      <c r="A1051" s="19" t="str">
        <f>IF(YEAR(G1051)=2024,#REF!,"")</f>
        <v/>
      </c>
      <c r="B1051" s="19" t="str">
        <f>IF(YEAR(G1051)=2025,#REF!,"")</f>
        <v/>
      </c>
      <c r="C1051" s="19" t="str">
        <f t="shared" si="80"/>
        <v>Afternoon45252</v>
      </c>
      <c r="D1051" s="19" t="str">
        <f>IF('by region'!$C$2="Any","Any",'Turf only'!V1051)&amp;M1051&amp;IF('by region'!$I$2="Any","Any",N1051)&amp;G1051</f>
        <v>AnyJumpAny45252</v>
      </c>
      <c r="E1051" s="19" t="e">
        <f>IF(I1051=#REF!,'Turf only'!G1051,"")</f>
        <v>#REF!</v>
      </c>
      <c r="F1051" s="19" t="e">
        <f t="shared" si="81"/>
        <v>#REF!</v>
      </c>
      <c r="G1051" s="15">
        <v>45252</v>
      </c>
      <c r="H1051" s="16" t="s">
        <v>27</v>
      </c>
      <c r="I1051" s="16" t="s">
        <v>65</v>
      </c>
      <c r="J1051" s="16" t="s">
        <v>9</v>
      </c>
      <c r="K1051" s="14" t="s">
        <v>24</v>
      </c>
      <c r="L1051" s="14" t="s">
        <v>19</v>
      </c>
      <c r="M1051" s="16" t="s">
        <v>12</v>
      </c>
      <c r="N1051" s="16" t="s">
        <v>13</v>
      </c>
      <c r="O1051" s="16" t="s">
        <v>14</v>
      </c>
      <c r="P1051" s="23">
        <f t="shared" si="82"/>
        <v>1</v>
      </c>
      <c r="Q1051" s="23" cm="1">
        <f t="array" ref="Q1051">SUMPRODUCT(($G$2:$G$2765=G1051)*(P1051&gt;$P$2:$P$2765))+1</f>
        <v>1</v>
      </c>
      <c r="R1051" s="23" t="e">
        <f>(Q1051*100000)+#REF!</f>
        <v>#REF!</v>
      </c>
      <c r="S1051" s="19" t="e" cm="1">
        <f t="array" ref="S1051">SUMPRODUCT(($G$2:$G$2765=G1051)*(R1051&gt;$R$2:$R$2765))+1</f>
        <v>#REF!</v>
      </c>
      <c r="T1051" s="19" t="str">
        <f t="shared" si="83"/>
        <v xml:space="preserve">Ffos Las </v>
      </c>
      <c r="U1051" s="19">
        <v>0</v>
      </c>
      <c r="V1051" s="19" t="s">
        <v>11</v>
      </c>
      <c r="W1051" s="19">
        <f t="shared" si="84"/>
        <v>2023</v>
      </c>
      <c r="X1051" s="24"/>
      <c r="Y1051" s="24"/>
      <c r="Z1051" s="24"/>
      <c r="AA1051" s="24"/>
      <c r="AB1051" s="24"/>
      <c r="AC1051" s="24"/>
      <c r="AD1051" s="24"/>
      <c r="AE1051" s="24"/>
      <c r="AF1051" s="24"/>
      <c r="AG1051" s="24"/>
      <c r="AH1051" s="24"/>
      <c r="AI1051" s="24"/>
      <c r="AJ1051" s="24"/>
      <c r="AK1051" s="24"/>
      <c r="AL1051" s="24"/>
      <c r="AM1051" s="24"/>
      <c r="AN1051" s="24"/>
      <c r="AO1051" s="24"/>
      <c r="AP1051" s="24"/>
      <c r="AQ1051" s="24"/>
      <c r="AR1051" s="24"/>
      <c r="AS1051" s="24"/>
      <c r="AT1051" s="24"/>
      <c r="AU1051" s="24"/>
      <c r="AV1051" s="24"/>
      <c r="AW1051" s="24"/>
      <c r="AX1051" s="24"/>
      <c r="AY1051" s="24"/>
      <c r="AZ1051" s="24"/>
      <c r="BA1051" s="24"/>
      <c r="BB1051" s="24"/>
      <c r="BC1051" s="24"/>
      <c r="BD1051" s="24"/>
      <c r="BE1051" s="24"/>
      <c r="BF1051" s="24"/>
      <c r="BG1051" s="24"/>
      <c r="BH1051" s="24"/>
      <c r="BI1051" s="24"/>
      <c r="BJ1051" s="24"/>
      <c r="BK1051" s="24"/>
      <c r="BL1051" s="24"/>
      <c r="BM1051" s="24"/>
      <c r="BN1051" s="24"/>
      <c r="BO1051" s="24"/>
      <c r="BP1051" s="24"/>
      <c r="BQ1051" s="24"/>
      <c r="BR1051" s="24"/>
      <c r="BS1051" s="24"/>
      <c r="BT1051" s="24"/>
      <c r="BU1051" s="24"/>
      <c r="BV1051" s="24"/>
      <c r="BW1051" s="24"/>
      <c r="BX1051" s="24"/>
      <c r="BY1051" s="24"/>
      <c r="BZ1051" s="24"/>
      <c r="CA1051" s="24"/>
      <c r="CB1051" s="24"/>
      <c r="CC1051" s="24"/>
      <c r="CD1051" s="24"/>
      <c r="CE1051" s="24"/>
      <c r="CF1051" s="24"/>
      <c r="CG1051" s="24"/>
      <c r="CH1051" s="24"/>
      <c r="CI1051" s="24"/>
      <c r="CJ1051" s="24"/>
      <c r="CK1051" s="24"/>
      <c r="CL1051" s="24"/>
      <c r="CM1051" s="24"/>
      <c r="CN1051" s="24"/>
      <c r="CO1051" s="24"/>
      <c r="CP1051" s="24"/>
      <c r="CQ1051" s="24"/>
      <c r="CR1051" s="24"/>
      <c r="CS1051" s="24"/>
      <c r="CT1051" s="24"/>
      <c r="CU1051" s="24"/>
      <c r="CV1051" s="24"/>
      <c r="CW1051" s="24"/>
      <c r="CX1051" s="24"/>
      <c r="CY1051" s="24"/>
      <c r="CZ1051" s="24"/>
      <c r="DA1051" s="24"/>
      <c r="DB1051" s="24"/>
      <c r="DC1051" s="24"/>
      <c r="DD1051" s="24"/>
      <c r="DE1051" s="24"/>
      <c r="DF1051" s="24"/>
      <c r="DG1051" s="24"/>
      <c r="DH1051" s="24"/>
      <c r="DI1051" s="24"/>
      <c r="DJ1051" s="24"/>
      <c r="DK1051" s="24"/>
      <c r="DL1051" s="24"/>
      <c r="DM1051" s="24"/>
      <c r="DN1051" s="24"/>
      <c r="DO1051" s="24"/>
      <c r="DP1051" s="24"/>
      <c r="DQ1051" s="24"/>
      <c r="DR1051" s="24"/>
      <c r="DS1051" s="24"/>
      <c r="DT1051" s="24"/>
      <c r="DU1051" s="24"/>
      <c r="DV1051" s="24"/>
      <c r="DW1051" s="24"/>
      <c r="DX1051" s="24"/>
      <c r="DY1051" s="24"/>
      <c r="DZ1051" s="24"/>
      <c r="EA1051" s="24"/>
      <c r="EB1051" s="24"/>
      <c r="EC1051" s="24"/>
      <c r="ED1051" s="24"/>
      <c r="EE1051" s="24"/>
      <c r="EF1051" s="24"/>
      <c r="EG1051" s="24"/>
      <c r="EH1051" s="24"/>
      <c r="EI1051" s="24"/>
      <c r="EJ1051" s="24"/>
      <c r="EK1051" s="24"/>
      <c r="EL1051" s="24"/>
      <c r="EM1051" s="24"/>
      <c r="EN1051" s="24"/>
      <c r="EO1051" s="24"/>
      <c r="EP1051" s="24"/>
      <c r="EQ1051" s="24"/>
      <c r="ER1051" s="24"/>
      <c r="ES1051" s="24"/>
      <c r="ET1051" s="24"/>
      <c r="EU1051" s="24"/>
      <c r="EV1051" s="24"/>
      <c r="EW1051" s="24"/>
      <c r="EX1051" s="24"/>
      <c r="EY1051" s="24"/>
      <c r="EZ1051" s="24"/>
      <c r="FA1051" s="24"/>
      <c r="FB1051" s="24"/>
      <c r="FC1051" s="24"/>
      <c r="FD1051" s="24"/>
      <c r="FE1051" s="24"/>
      <c r="FF1051" s="24"/>
      <c r="FG1051" s="24"/>
      <c r="FH1051" s="24"/>
      <c r="FI1051" s="24"/>
      <c r="FJ1051" s="24"/>
      <c r="FK1051" s="24"/>
      <c r="FL1051" s="24"/>
      <c r="FM1051" s="24"/>
      <c r="FN1051" s="24"/>
      <c r="FO1051" s="24"/>
      <c r="FP1051" s="24"/>
      <c r="FQ1051" s="24"/>
      <c r="FR1051" s="24"/>
      <c r="FS1051" s="24"/>
      <c r="FT1051" s="24"/>
      <c r="FU1051" s="24"/>
      <c r="FV1051" s="24"/>
      <c r="FW1051" s="24"/>
      <c r="FX1051" s="24"/>
      <c r="FY1051" s="24"/>
      <c r="FZ1051" s="24"/>
      <c r="GA1051" s="24"/>
      <c r="GB1051" s="24"/>
      <c r="GC1051" s="24"/>
      <c r="GD1051" s="24"/>
      <c r="GE1051" s="24"/>
      <c r="GF1051" s="24"/>
      <c r="GG1051" s="24"/>
      <c r="GH1051" s="24"/>
      <c r="GI1051" s="24"/>
      <c r="GJ1051" s="24"/>
      <c r="GK1051" s="24"/>
      <c r="GL1051" s="24"/>
      <c r="GM1051" s="24"/>
      <c r="GN1051" s="24"/>
      <c r="GO1051" s="24"/>
      <c r="GP1051" s="24"/>
      <c r="GQ1051" s="24"/>
      <c r="GR1051" s="24"/>
      <c r="GS1051" s="24"/>
      <c r="GT1051" s="24"/>
      <c r="GU1051" s="24"/>
      <c r="GV1051" s="24"/>
      <c r="GW1051" s="24"/>
      <c r="GX1051" s="24"/>
      <c r="GY1051" s="24"/>
      <c r="GZ1051" s="24"/>
      <c r="HA1051" s="24"/>
      <c r="HB1051" s="24"/>
      <c r="HC1051" s="24"/>
      <c r="HD1051" s="24"/>
      <c r="HE1051" s="24"/>
      <c r="HF1051" s="24"/>
      <c r="HG1051" s="24"/>
      <c r="HH1051" s="24"/>
      <c r="HI1051" s="24"/>
      <c r="HJ1051" s="24"/>
      <c r="HK1051" s="24"/>
      <c r="HL1051" s="24"/>
      <c r="HM1051" s="24"/>
      <c r="HN1051" s="24"/>
      <c r="HO1051" s="24"/>
      <c r="HP1051" s="24"/>
      <c r="HQ1051" s="24"/>
      <c r="HR1051" s="24"/>
      <c r="HS1051" s="24"/>
      <c r="HT1051" s="24"/>
      <c r="HU1051" s="24"/>
      <c r="HV1051" s="24"/>
      <c r="HW1051" s="24"/>
      <c r="HX1051" s="24"/>
      <c r="HY1051" s="24"/>
      <c r="HZ1051" s="24"/>
      <c r="IA1051" s="24"/>
      <c r="IB1051" s="24"/>
      <c r="IC1051" s="24"/>
      <c r="ID1051" s="24"/>
      <c r="IE1051" s="24"/>
      <c r="IF1051" s="24"/>
      <c r="IG1051" s="24"/>
      <c r="IH1051" s="24"/>
      <c r="II1051" s="24"/>
      <c r="IJ1051" s="24"/>
      <c r="IK1051" s="24"/>
      <c r="IL1051" s="24"/>
      <c r="IM1051" s="24"/>
      <c r="IN1051" s="24"/>
      <c r="IO1051" s="24"/>
      <c r="IP1051" s="24"/>
      <c r="IQ1051" s="24"/>
      <c r="IR1051" s="24"/>
      <c r="IS1051" s="24"/>
      <c r="IT1051" s="24"/>
      <c r="IU1051" s="24"/>
      <c r="IV1051" s="24"/>
      <c r="IW1051" s="24"/>
      <c r="IX1051" s="24"/>
      <c r="IY1051" s="24"/>
      <c r="IZ1051" s="24"/>
      <c r="JA1051" s="24"/>
      <c r="JB1051" s="24"/>
      <c r="JC1051" s="24"/>
      <c r="JD1051" s="24"/>
      <c r="JE1051" s="24"/>
      <c r="JF1051" s="24"/>
      <c r="JG1051" s="24"/>
      <c r="JH1051" s="24"/>
      <c r="JI1051" s="24"/>
      <c r="JJ1051" s="24"/>
      <c r="JK1051" s="24"/>
      <c r="JL1051" s="24"/>
      <c r="JM1051" s="24"/>
      <c r="JN1051" s="24"/>
      <c r="JO1051" s="24"/>
      <c r="JP1051" s="24"/>
      <c r="JQ1051" s="24"/>
      <c r="JR1051" s="24"/>
      <c r="JS1051" s="24"/>
      <c r="JT1051" s="24"/>
      <c r="JU1051" s="24"/>
      <c r="JV1051" s="24"/>
      <c r="JW1051" s="24"/>
      <c r="JX1051" s="24"/>
      <c r="JY1051" s="24"/>
      <c r="JZ1051" s="24"/>
      <c r="KA1051" s="24"/>
      <c r="KB1051" s="24"/>
      <c r="KC1051" s="24"/>
      <c r="KD1051" s="24"/>
      <c r="KE1051" s="24"/>
      <c r="KF1051" s="24"/>
      <c r="KG1051" s="24"/>
      <c r="KH1051" s="24"/>
      <c r="KI1051" s="24"/>
      <c r="KJ1051" s="24"/>
      <c r="KK1051" s="24"/>
      <c r="KL1051" s="24"/>
      <c r="KM1051" s="24"/>
      <c r="KN1051" s="24"/>
      <c r="KO1051" s="24"/>
      <c r="KP1051" s="24"/>
      <c r="KQ1051" s="24"/>
      <c r="KR1051" s="24"/>
      <c r="KS1051" s="24"/>
      <c r="KT1051" s="24"/>
      <c r="KU1051" s="24"/>
      <c r="KV1051" s="24"/>
      <c r="KW1051" s="24"/>
      <c r="KX1051" s="24"/>
      <c r="KY1051" s="24"/>
      <c r="KZ1051" s="24"/>
      <c r="LA1051" s="24"/>
      <c r="LB1051" s="24"/>
      <c r="LC1051" s="24"/>
      <c r="LD1051" s="24"/>
      <c r="LE1051" s="24"/>
      <c r="LF1051" s="24"/>
      <c r="LG1051" s="24"/>
      <c r="LH1051" s="24"/>
      <c r="LI1051" s="24"/>
      <c r="LJ1051" s="24"/>
      <c r="LK1051" s="24"/>
      <c r="LL1051" s="24"/>
      <c r="LM1051" s="24"/>
      <c r="LN1051" s="24"/>
      <c r="LO1051" s="24"/>
      <c r="LP1051" s="24"/>
      <c r="LQ1051" s="24"/>
      <c r="LR1051" s="24"/>
      <c r="LS1051" s="24"/>
      <c r="LT1051" s="24"/>
      <c r="LU1051" s="24"/>
      <c r="LV1051" s="24"/>
      <c r="LW1051" s="24"/>
      <c r="LX1051" s="24"/>
      <c r="LY1051" s="24"/>
      <c r="LZ1051" s="24"/>
      <c r="MA1051" s="24"/>
      <c r="MB1051" s="24"/>
      <c r="MC1051" s="24"/>
      <c r="MD1051" s="24"/>
      <c r="ME1051" s="24"/>
      <c r="MF1051" s="24"/>
      <c r="MG1051" s="24"/>
      <c r="MH1051" s="24"/>
      <c r="MI1051" s="24"/>
      <c r="MJ1051" s="24"/>
      <c r="MK1051" s="24"/>
      <c r="ML1051" s="24"/>
      <c r="MM1051" s="24"/>
      <c r="MN1051" s="24"/>
      <c r="MO1051" s="24"/>
      <c r="MP1051" s="24"/>
      <c r="MQ1051" s="24"/>
      <c r="MR1051" s="24"/>
      <c r="MS1051" s="24"/>
      <c r="MT1051" s="24"/>
      <c r="MU1051" s="24"/>
      <c r="MV1051" s="24"/>
      <c r="MW1051" s="24"/>
      <c r="MX1051" s="24"/>
      <c r="MY1051" s="24"/>
      <c r="MZ1051" s="24"/>
      <c r="NA1051" s="24"/>
      <c r="NB1051" s="24"/>
      <c r="NC1051" s="24"/>
      <c r="ND1051" s="24"/>
      <c r="NE1051" s="24"/>
      <c r="NF1051" s="24"/>
      <c r="NG1051" s="24"/>
      <c r="NH1051" s="24"/>
      <c r="NI1051" s="24"/>
      <c r="NJ1051" s="24"/>
      <c r="NK1051" s="24"/>
      <c r="NL1051" s="24"/>
      <c r="NM1051" s="24"/>
      <c r="NN1051" s="24"/>
      <c r="NO1051" s="24"/>
      <c r="NP1051" s="24"/>
      <c r="NQ1051" s="24"/>
      <c r="NR1051" s="24"/>
      <c r="NS1051" s="24"/>
      <c r="NT1051" s="24"/>
      <c r="NU1051" s="24"/>
      <c r="NV1051" s="24"/>
      <c r="NW1051" s="24"/>
      <c r="NX1051" s="24"/>
      <c r="NY1051" s="24"/>
      <c r="NZ1051" s="24"/>
      <c r="OA1051" s="24"/>
      <c r="OB1051" s="24"/>
      <c r="OC1051" s="24"/>
      <c r="OD1051" s="24"/>
      <c r="OE1051" s="24"/>
      <c r="OF1051" s="24"/>
      <c r="OG1051" s="24"/>
      <c r="OH1051" s="24"/>
      <c r="OI1051" s="24"/>
      <c r="OJ1051" s="24"/>
      <c r="OK1051" s="24"/>
      <c r="OL1051" s="24"/>
      <c r="OM1051" s="24"/>
      <c r="ON1051" s="24"/>
      <c r="OO1051" s="24"/>
      <c r="OP1051" s="24"/>
      <c r="OQ1051" s="24"/>
      <c r="OR1051" s="24"/>
      <c r="OS1051" s="24"/>
      <c r="OT1051" s="24"/>
      <c r="OU1051" s="24"/>
      <c r="OV1051" s="24"/>
      <c r="OW1051" s="24"/>
      <c r="OX1051" s="24"/>
      <c r="OY1051" s="24"/>
      <c r="OZ1051" s="24"/>
      <c r="PA1051" s="24"/>
      <c r="PB1051" s="24"/>
      <c r="PC1051" s="24"/>
      <c r="PD1051" s="24"/>
      <c r="PE1051" s="24"/>
      <c r="PF1051" s="24"/>
      <c r="PG1051" s="24"/>
      <c r="PH1051" s="24"/>
      <c r="PI1051" s="24"/>
      <c r="PJ1051" s="24"/>
      <c r="PK1051" s="24"/>
      <c r="PL1051" s="24"/>
      <c r="PM1051" s="24"/>
      <c r="PN1051" s="24"/>
      <c r="PO1051" s="24"/>
      <c r="PP1051" s="24"/>
      <c r="PQ1051" s="24"/>
      <c r="PR1051" s="24"/>
      <c r="PS1051" s="24"/>
      <c r="PT1051" s="24"/>
      <c r="PU1051" s="24"/>
      <c r="PV1051" s="24"/>
      <c r="PW1051" s="24"/>
      <c r="PX1051" s="24"/>
      <c r="PY1051" s="24"/>
      <c r="PZ1051" s="24"/>
      <c r="QA1051" s="24"/>
      <c r="QB1051" s="24"/>
      <c r="QC1051" s="24"/>
      <c r="QD1051" s="24"/>
      <c r="QE1051" s="24"/>
      <c r="QF1051" s="24"/>
      <c r="QG1051" s="24"/>
      <c r="QH1051" s="24"/>
      <c r="QI1051" s="24"/>
      <c r="QJ1051" s="24"/>
      <c r="QK1051" s="24"/>
      <c r="QL1051" s="24"/>
      <c r="QM1051" s="24"/>
      <c r="QN1051" s="24"/>
      <c r="QO1051" s="24"/>
      <c r="QP1051" s="24"/>
      <c r="QQ1051" s="24"/>
      <c r="QR1051" s="24"/>
      <c r="QS1051" s="24"/>
      <c r="QT1051" s="24"/>
      <c r="QU1051" s="24"/>
      <c r="QV1051" s="24"/>
      <c r="QW1051" s="24"/>
      <c r="QX1051" s="24"/>
      <c r="QY1051" s="24"/>
      <c r="QZ1051" s="24"/>
      <c r="RA1051" s="24"/>
      <c r="RB1051" s="24"/>
      <c r="RC1051" s="24"/>
      <c r="RD1051" s="24"/>
      <c r="RE1051" s="24"/>
      <c r="RF1051" s="24"/>
      <c r="RG1051" s="24"/>
      <c r="RH1051" s="24"/>
      <c r="RI1051" s="24"/>
      <c r="RJ1051" s="24"/>
      <c r="RK1051" s="24"/>
      <c r="RL1051" s="24"/>
      <c r="RM1051" s="24"/>
      <c r="RN1051" s="24"/>
      <c r="RO1051" s="24"/>
      <c r="RP1051" s="24"/>
      <c r="RQ1051" s="24"/>
      <c r="RR1051" s="24"/>
      <c r="RS1051" s="24"/>
      <c r="RT1051" s="24"/>
      <c r="RU1051" s="24"/>
      <c r="RV1051" s="24"/>
      <c r="RW1051" s="24"/>
      <c r="RX1051" s="24"/>
      <c r="RY1051" s="24"/>
      <c r="RZ1051" s="24"/>
      <c r="SA1051" s="24"/>
      <c r="SB1051" s="24"/>
      <c r="SC1051" s="24"/>
      <c r="SD1051" s="24"/>
      <c r="SE1051" s="24"/>
      <c r="SF1051" s="24"/>
      <c r="SG1051" s="24"/>
      <c r="SH1051" s="24"/>
      <c r="SI1051" s="24"/>
      <c r="SJ1051" s="24"/>
      <c r="SK1051" s="24"/>
      <c r="SL1051" s="24"/>
      <c r="SM1051" s="24"/>
      <c r="SN1051" s="24"/>
      <c r="SO1051" s="24"/>
      <c r="SP1051" s="24"/>
      <c r="SQ1051" s="24"/>
      <c r="SR1051" s="24"/>
      <c r="SS1051" s="24"/>
      <c r="ST1051" s="24"/>
      <c r="SU1051" s="24"/>
      <c r="SV1051" s="24"/>
      <c r="SW1051" s="24"/>
      <c r="SX1051" s="24"/>
      <c r="SY1051" s="24"/>
      <c r="SZ1051" s="24"/>
      <c r="TA1051" s="24"/>
      <c r="TB1051" s="24"/>
      <c r="TC1051" s="24"/>
      <c r="TD1051" s="24"/>
      <c r="TE1051" s="24"/>
      <c r="TF1051" s="24"/>
      <c r="TG1051" s="24"/>
      <c r="TH1051" s="24"/>
      <c r="TI1051" s="24"/>
      <c r="TJ1051" s="24"/>
      <c r="TK1051" s="24"/>
      <c r="TL1051" s="24"/>
      <c r="TM1051" s="24"/>
      <c r="TN1051" s="24"/>
      <c r="TO1051" s="24"/>
      <c r="TP1051" s="24"/>
      <c r="TQ1051" s="24"/>
      <c r="TR1051" s="24"/>
      <c r="TS1051" s="24"/>
      <c r="TT1051" s="24"/>
      <c r="TU1051" s="24"/>
      <c r="TV1051" s="24"/>
      <c r="TW1051" s="24"/>
      <c r="TX1051" s="24"/>
      <c r="TY1051" s="24"/>
      <c r="TZ1051" s="24"/>
      <c r="UA1051" s="24"/>
      <c r="UB1051" s="24"/>
      <c r="UC1051" s="24"/>
      <c r="UD1051" s="24"/>
      <c r="UE1051" s="24"/>
      <c r="UF1051" s="24"/>
      <c r="UG1051" s="24"/>
      <c r="UH1051" s="24"/>
      <c r="UI1051" s="24"/>
      <c r="UJ1051" s="24"/>
      <c r="UK1051" s="24"/>
      <c r="UL1051" s="24"/>
      <c r="UM1051" s="24"/>
      <c r="UN1051" s="24"/>
      <c r="UO1051" s="24"/>
      <c r="UP1051" s="24"/>
      <c r="UQ1051" s="24"/>
      <c r="UR1051" s="24"/>
      <c r="US1051" s="24"/>
      <c r="UT1051" s="24"/>
      <c r="UU1051" s="24"/>
      <c r="UV1051" s="24"/>
      <c r="UW1051" s="24"/>
      <c r="UX1051" s="24"/>
      <c r="UY1051" s="24"/>
      <c r="UZ1051" s="24"/>
      <c r="VA1051" s="24"/>
      <c r="VB1051" s="24"/>
      <c r="VC1051" s="24"/>
      <c r="VD1051" s="24"/>
      <c r="VE1051" s="24"/>
      <c r="VF1051" s="24"/>
      <c r="VG1051" s="24"/>
      <c r="VH1051" s="24"/>
      <c r="VI1051" s="24"/>
      <c r="VJ1051" s="24"/>
      <c r="VK1051" s="24"/>
      <c r="VL1051" s="24"/>
      <c r="VM1051" s="24"/>
      <c r="VN1051" s="24"/>
      <c r="VO1051" s="24"/>
      <c r="VP1051" s="24"/>
      <c r="VQ1051" s="24"/>
      <c r="VR1051" s="24"/>
      <c r="VS1051" s="24"/>
      <c r="VT1051" s="24"/>
      <c r="VU1051" s="24"/>
      <c r="VV1051" s="24"/>
      <c r="VW1051" s="24"/>
      <c r="VX1051" s="24"/>
      <c r="VY1051" s="24"/>
      <c r="VZ1051" s="24"/>
      <c r="WA1051" s="24"/>
      <c r="WB1051" s="24"/>
      <c r="WC1051" s="24"/>
      <c r="WD1051" s="24"/>
      <c r="WE1051" s="24"/>
      <c r="WF1051" s="24"/>
      <c r="WG1051" s="24"/>
      <c r="WH1051" s="24"/>
      <c r="WI1051" s="24"/>
      <c r="WJ1051" s="24"/>
      <c r="WK1051" s="24"/>
      <c r="WL1051" s="24"/>
      <c r="WM1051" s="24"/>
      <c r="WN1051" s="24"/>
      <c r="WO1051" s="24"/>
      <c r="WP1051" s="24"/>
      <c r="WQ1051" s="24"/>
      <c r="WR1051" s="24"/>
      <c r="WS1051" s="24"/>
      <c r="WT1051" s="24"/>
      <c r="WU1051" s="24"/>
      <c r="WV1051" s="24"/>
      <c r="WW1051" s="24"/>
      <c r="WX1051" s="24"/>
      <c r="WY1051" s="24"/>
      <c r="WZ1051" s="24"/>
      <c r="XA1051" s="24"/>
      <c r="XB1051" s="24"/>
      <c r="XC1051" s="24"/>
      <c r="XD1051" s="24"/>
      <c r="XE1051" s="24"/>
      <c r="XF1051" s="24"/>
      <c r="XG1051" s="24"/>
      <c r="XH1051" s="24"/>
      <c r="XI1051" s="24"/>
      <c r="XJ1051" s="24"/>
      <c r="XK1051" s="24"/>
      <c r="XL1051" s="24"/>
      <c r="XM1051" s="24"/>
      <c r="XN1051" s="24"/>
      <c r="XO1051" s="24"/>
      <c r="XP1051" s="24"/>
      <c r="XQ1051" s="24"/>
      <c r="XR1051" s="24"/>
      <c r="XS1051" s="24"/>
      <c r="XT1051" s="24"/>
      <c r="XU1051" s="24"/>
      <c r="XV1051" s="24"/>
      <c r="XW1051" s="24"/>
      <c r="XX1051" s="24"/>
      <c r="XY1051" s="24"/>
      <c r="XZ1051" s="24"/>
      <c r="YA1051" s="24"/>
      <c r="YB1051" s="24"/>
      <c r="YC1051" s="24"/>
      <c r="YD1051" s="24"/>
      <c r="YE1051" s="24"/>
      <c r="YF1051" s="24"/>
      <c r="YG1051" s="24"/>
      <c r="YH1051" s="24"/>
      <c r="YI1051" s="24"/>
      <c r="YJ1051" s="24"/>
      <c r="YK1051" s="24"/>
      <c r="YL1051" s="24"/>
      <c r="YM1051" s="24"/>
      <c r="YN1051" s="24"/>
      <c r="YO1051" s="24"/>
      <c r="YP1051" s="24"/>
      <c r="YQ1051" s="24"/>
      <c r="YR1051" s="24"/>
      <c r="YS1051" s="24"/>
      <c r="YT1051" s="24"/>
      <c r="YU1051" s="24"/>
      <c r="YV1051" s="24"/>
      <c r="YW1051" s="24"/>
      <c r="YX1051" s="24"/>
      <c r="YY1051" s="24"/>
      <c r="YZ1051" s="24"/>
      <c r="ZA1051" s="24"/>
      <c r="ZB1051" s="24"/>
      <c r="ZC1051" s="24"/>
      <c r="ZD1051" s="24"/>
      <c r="ZE1051" s="24"/>
      <c r="ZF1051" s="24"/>
      <c r="ZG1051" s="24"/>
      <c r="ZH1051" s="24"/>
      <c r="ZI1051" s="24"/>
      <c r="ZJ1051" s="24"/>
      <c r="ZK1051" s="24"/>
      <c r="ZL1051" s="24"/>
      <c r="ZM1051" s="24"/>
      <c r="ZN1051" s="24"/>
      <c r="ZO1051" s="24"/>
      <c r="ZP1051" s="24"/>
      <c r="ZQ1051" s="24"/>
      <c r="ZR1051" s="24"/>
      <c r="ZS1051" s="24"/>
      <c r="ZT1051" s="24"/>
      <c r="ZU1051" s="24"/>
      <c r="ZV1051" s="24"/>
      <c r="ZW1051" s="24"/>
      <c r="ZX1051" s="24"/>
      <c r="ZY1051" s="24"/>
      <c r="ZZ1051" s="24"/>
      <c r="AAA1051" s="24"/>
      <c r="AAB1051" s="24"/>
      <c r="AAC1051" s="24"/>
      <c r="AAD1051" s="24"/>
      <c r="AAE1051" s="24"/>
      <c r="AAF1051" s="24"/>
      <c r="AAG1051" s="24"/>
      <c r="AAH1051" s="24"/>
      <c r="AAI1051" s="24"/>
      <c r="AAJ1051" s="24"/>
      <c r="AAK1051" s="24"/>
      <c r="AAL1051" s="24"/>
      <c r="AAM1051" s="24"/>
      <c r="AAN1051" s="24"/>
      <c r="AAO1051" s="24"/>
      <c r="AAP1051" s="24"/>
      <c r="AAQ1051" s="24"/>
      <c r="AAR1051" s="24"/>
      <c r="AAS1051" s="24"/>
      <c r="AAT1051" s="24"/>
      <c r="AAU1051" s="24"/>
      <c r="AAV1051" s="24"/>
      <c r="AAW1051" s="24"/>
      <c r="AAX1051" s="24"/>
      <c r="AAY1051" s="24"/>
      <c r="AAZ1051" s="24"/>
      <c r="ABA1051" s="24"/>
      <c r="ABB1051" s="24"/>
      <c r="ABC1051" s="24"/>
      <c r="ABD1051" s="24"/>
      <c r="ABE1051" s="24"/>
      <c r="ABF1051" s="24"/>
      <c r="ABG1051" s="24"/>
      <c r="ABH1051" s="24"/>
      <c r="ABI1051" s="24"/>
      <c r="ABJ1051" s="24"/>
      <c r="ABK1051" s="24"/>
      <c r="ABL1051" s="24"/>
      <c r="ABM1051" s="24"/>
      <c r="ABN1051" s="24"/>
      <c r="ABO1051" s="24"/>
      <c r="ABP1051" s="24"/>
      <c r="ABQ1051" s="24"/>
      <c r="ABR1051" s="24"/>
      <c r="ABS1051" s="24"/>
      <c r="ABT1051" s="24"/>
      <c r="ABU1051" s="24"/>
      <c r="ABV1051" s="24"/>
      <c r="ABW1051" s="24"/>
      <c r="ABX1051" s="24"/>
      <c r="ABY1051" s="24"/>
      <c r="ABZ1051" s="24"/>
      <c r="ACA1051" s="24"/>
      <c r="ACB1051" s="24"/>
      <c r="ACC1051" s="24"/>
      <c r="ACD1051" s="24"/>
      <c r="ACE1051" s="24"/>
      <c r="ACF1051" s="24"/>
      <c r="ACG1051" s="24"/>
      <c r="ACH1051" s="24"/>
      <c r="ACI1051" s="24"/>
      <c r="ACJ1051" s="24"/>
      <c r="ACK1051" s="24"/>
      <c r="ACL1051" s="24"/>
      <c r="ACM1051" s="24"/>
      <c r="ACN1051" s="24"/>
      <c r="ACO1051" s="24"/>
      <c r="ACP1051" s="24"/>
      <c r="ACQ1051" s="24"/>
      <c r="ACR1051" s="24"/>
      <c r="ACS1051" s="24"/>
      <c r="ACT1051" s="24"/>
      <c r="ACU1051" s="24"/>
      <c r="ACV1051" s="24"/>
      <c r="ACW1051" s="24"/>
      <c r="ACX1051" s="24"/>
      <c r="ACY1051" s="24"/>
      <c r="ACZ1051" s="24"/>
      <c r="ADA1051" s="24"/>
      <c r="ADB1051" s="24"/>
      <c r="ADC1051" s="24"/>
      <c r="ADD1051" s="24"/>
      <c r="ADE1051" s="24"/>
      <c r="ADF1051" s="24"/>
      <c r="ADG1051" s="24"/>
      <c r="ADH1051" s="24"/>
      <c r="ADI1051" s="24"/>
      <c r="ADJ1051" s="24"/>
      <c r="ADK1051" s="24"/>
      <c r="ADL1051" s="24"/>
      <c r="ADM1051" s="24"/>
      <c r="ADN1051" s="24"/>
      <c r="ADO1051" s="24"/>
      <c r="ADP1051" s="24"/>
      <c r="ADQ1051" s="24"/>
      <c r="ADR1051" s="24"/>
      <c r="ADS1051" s="24"/>
      <c r="ADT1051" s="24"/>
      <c r="ADU1051" s="24"/>
      <c r="ADV1051" s="24"/>
      <c r="ADW1051" s="24"/>
      <c r="ADX1051" s="24"/>
      <c r="ADY1051" s="24"/>
      <c r="ADZ1051" s="24"/>
      <c r="AEA1051" s="24"/>
      <c r="AEB1051" s="24"/>
      <c r="AEC1051" s="24"/>
      <c r="AED1051" s="24"/>
      <c r="AEE1051" s="24"/>
      <c r="AEF1051" s="24"/>
      <c r="AEG1051" s="24"/>
      <c r="AEH1051" s="24"/>
      <c r="AEI1051" s="24"/>
      <c r="AEJ1051" s="24"/>
      <c r="AEK1051" s="24"/>
      <c r="AEL1051" s="24"/>
      <c r="AEM1051" s="24"/>
      <c r="AEN1051" s="24"/>
      <c r="AEO1051" s="24"/>
      <c r="AEP1051" s="24"/>
      <c r="AEQ1051" s="24"/>
      <c r="AER1051" s="24"/>
      <c r="AES1051" s="24"/>
      <c r="AET1051" s="24"/>
      <c r="AEU1051" s="24"/>
      <c r="AEV1051" s="24"/>
      <c r="AEW1051" s="24"/>
      <c r="AEX1051" s="24"/>
      <c r="AEY1051" s="24"/>
      <c r="AEZ1051" s="24"/>
      <c r="AFA1051" s="24"/>
      <c r="AFB1051" s="24"/>
      <c r="AFC1051" s="24"/>
      <c r="AFD1051" s="24"/>
      <c r="AFE1051" s="24"/>
      <c r="AFF1051" s="24"/>
      <c r="AFG1051" s="24"/>
      <c r="AFH1051" s="24"/>
      <c r="AFI1051" s="24"/>
      <c r="AFJ1051" s="24"/>
      <c r="AFK1051" s="24"/>
      <c r="AFL1051" s="24"/>
      <c r="AFM1051" s="24"/>
      <c r="AFN1051" s="24"/>
      <c r="AFO1051" s="24"/>
      <c r="AFP1051" s="24"/>
      <c r="AFQ1051" s="24"/>
      <c r="AFR1051" s="24"/>
      <c r="AFS1051" s="24"/>
      <c r="AFT1051" s="24"/>
      <c r="AFU1051" s="24"/>
      <c r="AFV1051" s="24"/>
      <c r="AFW1051" s="24"/>
      <c r="AFX1051" s="24"/>
      <c r="AFY1051" s="24"/>
      <c r="AFZ1051" s="24"/>
      <c r="AGA1051" s="24"/>
      <c r="AGB1051" s="24"/>
      <c r="AGC1051" s="24"/>
      <c r="AGD1051" s="24"/>
      <c r="AGE1051" s="24"/>
      <c r="AGF1051" s="24"/>
      <c r="AGG1051" s="24"/>
      <c r="AGH1051" s="24"/>
      <c r="AGI1051" s="24"/>
      <c r="AGJ1051" s="24"/>
      <c r="AGK1051" s="24"/>
      <c r="AGL1051" s="24"/>
      <c r="AGM1051" s="24"/>
      <c r="AGN1051" s="24"/>
      <c r="AGO1051" s="24"/>
      <c r="AGP1051" s="24"/>
      <c r="AGQ1051" s="24"/>
      <c r="AGR1051" s="24"/>
      <c r="AGS1051" s="24"/>
      <c r="AGT1051" s="24"/>
      <c r="AGU1051" s="24"/>
      <c r="AGV1051" s="24"/>
      <c r="AGW1051" s="24"/>
      <c r="AGX1051" s="24"/>
      <c r="AGY1051" s="24"/>
      <c r="AGZ1051" s="24"/>
      <c r="AHA1051" s="24"/>
      <c r="AHB1051" s="24"/>
      <c r="AHC1051" s="24"/>
      <c r="AHD1051" s="24"/>
      <c r="AHE1051" s="24"/>
      <c r="AHF1051" s="24"/>
      <c r="AHG1051" s="24"/>
      <c r="AHH1051" s="24"/>
      <c r="AHI1051" s="24"/>
      <c r="AHJ1051" s="24"/>
      <c r="AHK1051" s="24"/>
      <c r="AHL1051" s="24"/>
      <c r="AHM1051" s="24"/>
      <c r="AHN1051" s="24"/>
      <c r="AHO1051" s="24"/>
      <c r="AHP1051" s="24"/>
      <c r="AHQ1051" s="24"/>
      <c r="AHR1051" s="24"/>
      <c r="AHS1051" s="24"/>
      <c r="AHT1051" s="24"/>
      <c r="AHU1051" s="24"/>
      <c r="AHV1051" s="24"/>
      <c r="AHW1051" s="24"/>
      <c r="AHX1051" s="24"/>
      <c r="AHY1051" s="24"/>
      <c r="AHZ1051" s="24"/>
      <c r="AIA1051" s="24"/>
      <c r="AIB1051" s="24"/>
      <c r="AIC1051" s="24"/>
      <c r="AID1051" s="24"/>
      <c r="AIE1051" s="24"/>
      <c r="AIF1051" s="24"/>
      <c r="AIG1051" s="24"/>
      <c r="AIH1051" s="24"/>
      <c r="AII1051" s="24"/>
      <c r="AIJ1051" s="24"/>
      <c r="AIK1051" s="24"/>
      <c r="AIL1051" s="24"/>
      <c r="AIM1051" s="24"/>
      <c r="AIN1051" s="24"/>
      <c r="AIO1051" s="24"/>
      <c r="AIP1051" s="24"/>
      <c r="AIQ1051" s="24"/>
      <c r="AIR1051" s="24"/>
      <c r="AIS1051" s="24"/>
      <c r="AIT1051" s="24"/>
      <c r="AIU1051" s="24"/>
      <c r="AIV1051" s="24"/>
      <c r="AIW1051" s="24"/>
      <c r="AIX1051" s="24"/>
      <c r="AIY1051" s="24"/>
      <c r="AIZ1051" s="24"/>
      <c r="AJA1051" s="24"/>
      <c r="AJB1051" s="24"/>
      <c r="AJC1051" s="24"/>
      <c r="AJD1051" s="24"/>
      <c r="AJE1051" s="24"/>
      <c r="AJF1051" s="24"/>
      <c r="AJG1051" s="24"/>
      <c r="AJH1051" s="24"/>
      <c r="AJI1051" s="24"/>
      <c r="AJJ1051" s="24"/>
      <c r="AJK1051" s="24"/>
      <c r="AJL1051" s="24"/>
      <c r="AJM1051" s="24"/>
      <c r="AJN1051" s="24"/>
      <c r="AJO1051" s="24"/>
      <c r="AJP1051" s="24"/>
      <c r="AJQ1051" s="24"/>
      <c r="AJR1051" s="24"/>
      <c r="AJS1051" s="24"/>
      <c r="AJT1051" s="24"/>
      <c r="AJU1051" s="24"/>
      <c r="AJV1051" s="24"/>
      <c r="AJW1051" s="24"/>
      <c r="AJX1051" s="24"/>
      <c r="AJY1051" s="24"/>
      <c r="AJZ1051" s="24"/>
      <c r="AKA1051" s="24"/>
      <c r="AKB1051" s="24"/>
      <c r="AKC1051" s="24"/>
      <c r="AKD1051" s="24"/>
      <c r="AKE1051" s="24"/>
      <c r="AKF1051" s="24"/>
      <c r="AKG1051" s="24"/>
      <c r="AKH1051" s="24"/>
      <c r="AKI1051" s="24"/>
      <c r="AKJ1051" s="24"/>
      <c r="AKK1051" s="24"/>
      <c r="AKL1051" s="24"/>
      <c r="AKM1051" s="24"/>
      <c r="AKN1051" s="24"/>
      <c r="AKO1051" s="24"/>
      <c r="AKP1051" s="24"/>
      <c r="AKQ1051" s="24"/>
      <c r="AKR1051" s="24"/>
      <c r="AKS1051" s="24"/>
      <c r="AKT1051" s="24"/>
      <c r="AKU1051" s="24"/>
      <c r="AKV1051" s="24"/>
      <c r="AKW1051" s="24"/>
      <c r="AKX1051" s="24"/>
      <c r="AKY1051" s="24"/>
      <c r="AKZ1051" s="24"/>
      <c r="ALA1051" s="24"/>
      <c r="ALB1051" s="24"/>
      <c r="ALC1051" s="24"/>
      <c r="ALD1051" s="24"/>
      <c r="ALE1051" s="24"/>
      <c r="ALF1051" s="24"/>
      <c r="ALG1051" s="24"/>
      <c r="ALH1051" s="24"/>
      <c r="ALI1051" s="24"/>
      <c r="ALJ1051" s="24"/>
      <c r="ALK1051" s="24"/>
      <c r="ALL1051" s="24"/>
      <c r="ALM1051" s="24"/>
      <c r="ALN1051" s="24"/>
      <c r="ALO1051" s="24"/>
      <c r="ALP1051" s="24"/>
      <c r="ALQ1051" s="24"/>
      <c r="ALR1051" s="24"/>
      <c r="ALS1051" s="24"/>
      <c r="ALT1051" s="24"/>
      <c r="ALU1051" s="24"/>
      <c r="ALV1051" s="24"/>
      <c r="ALW1051" s="24"/>
      <c r="ALX1051" s="24"/>
      <c r="ALY1051" s="24"/>
      <c r="ALZ1051" s="24"/>
      <c r="AMA1051" s="24"/>
      <c r="AMB1051" s="24"/>
      <c r="AMC1051" s="24"/>
      <c r="AMD1051" s="24"/>
      <c r="AME1051" s="24"/>
      <c r="AMF1051" s="24"/>
      <c r="AMG1051" s="24"/>
      <c r="AMH1051" s="24"/>
      <c r="AMI1051" s="24"/>
      <c r="AMJ1051" s="24"/>
      <c r="AMK1051" s="24"/>
      <c r="AML1051" s="24"/>
      <c r="AMM1051" s="24"/>
      <c r="AMN1051" s="24"/>
      <c r="AMO1051" s="24"/>
      <c r="AMP1051" s="24"/>
      <c r="AMQ1051" s="24"/>
      <c r="AMR1051" s="24"/>
      <c r="AMS1051" s="24"/>
      <c r="AMT1051" s="24"/>
      <c r="AMU1051" s="24"/>
      <c r="AMV1051" s="24"/>
      <c r="AMW1051" s="24"/>
      <c r="AMX1051" s="24"/>
      <c r="AMY1051" s="24"/>
      <c r="AMZ1051" s="24"/>
      <c r="ANA1051" s="24"/>
      <c r="ANB1051" s="24"/>
      <c r="ANC1051" s="24"/>
      <c r="AND1051" s="24"/>
      <c r="ANE1051" s="24"/>
      <c r="ANF1051" s="24"/>
      <c r="ANG1051" s="24"/>
      <c r="ANH1051" s="24"/>
      <c r="ANI1051" s="24"/>
      <c r="ANJ1051" s="24"/>
      <c r="ANK1051" s="24"/>
      <c r="ANL1051" s="24"/>
      <c r="ANM1051" s="24"/>
      <c r="ANN1051" s="24"/>
      <c r="ANO1051" s="24"/>
      <c r="ANP1051" s="24"/>
      <c r="ANQ1051" s="24"/>
      <c r="ANR1051" s="24"/>
      <c r="ANS1051" s="24"/>
      <c r="ANT1051" s="24"/>
      <c r="ANU1051" s="24"/>
      <c r="ANV1051" s="24"/>
      <c r="ANW1051" s="24"/>
      <c r="ANX1051" s="24"/>
      <c r="ANY1051" s="24"/>
      <c r="ANZ1051" s="24"/>
      <c r="AOA1051" s="24"/>
      <c r="AOB1051" s="24"/>
      <c r="AOC1051" s="24"/>
      <c r="AOD1051" s="24"/>
      <c r="AOE1051" s="24"/>
      <c r="AOF1051" s="24"/>
      <c r="AOG1051" s="24"/>
      <c r="AOH1051" s="24"/>
      <c r="AOI1051" s="24"/>
      <c r="AOJ1051" s="24"/>
      <c r="AOK1051" s="24"/>
      <c r="AOL1051" s="24"/>
      <c r="AOM1051" s="24"/>
      <c r="AON1051" s="24"/>
      <c r="AOO1051" s="24"/>
      <c r="AOP1051" s="24"/>
      <c r="AOQ1051" s="24"/>
      <c r="AOR1051" s="24"/>
      <c r="AOS1051" s="24"/>
      <c r="AOT1051" s="24"/>
      <c r="AOU1051" s="24"/>
      <c r="AOV1051" s="24"/>
      <c r="AOW1051" s="24"/>
      <c r="AOX1051" s="24"/>
      <c r="AOY1051" s="24"/>
      <c r="AOZ1051" s="24"/>
      <c r="APA1051" s="24"/>
      <c r="APB1051" s="24"/>
      <c r="APC1051" s="24"/>
      <c r="APD1051" s="24"/>
      <c r="APE1051" s="24"/>
      <c r="APF1051" s="24"/>
      <c r="APG1051" s="24"/>
      <c r="APH1051" s="24"/>
      <c r="API1051" s="24"/>
      <c r="APJ1051" s="24"/>
      <c r="APK1051" s="24"/>
      <c r="APL1051" s="24"/>
      <c r="APM1051" s="24"/>
      <c r="APN1051" s="24"/>
      <c r="APO1051" s="24"/>
      <c r="APP1051" s="24"/>
      <c r="APQ1051" s="24"/>
      <c r="APR1051" s="24"/>
      <c r="APS1051" s="24"/>
      <c r="APT1051" s="24"/>
      <c r="APU1051" s="24"/>
      <c r="APV1051" s="24"/>
      <c r="APW1051" s="24"/>
      <c r="APX1051" s="24"/>
      <c r="APY1051" s="24"/>
      <c r="APZ1051" s="24"/>
      <c r="AQA1051" s="24"/>
      <c r="AQB1051" s="24"/>
      <c r="AQC1051" s="24"/>
      <c r="AQD1051" s="24"/>
      <c r="AQE1051" s="24"/>
      <c r="AQF1051" s="24"/>
      <c r="AQG1051" s="24"/>
      <c r="AQH1051" s="24"/>
      <c r="AQI1051" s="24"/>
      <c r="AQJ1051" s="24"/>
      <c r="AQK1051" s="24"/>
      <c r="AQL1051" s="24"/>
      <c r="AQM1051" s="24"/>
      <c r="AQN1051" s="24"/>
      <c r="AQO1051" s="24"/>
      <c r="AQP1051" s="24"/>
      <c r="AQQ1051" s="24"/>
      <c r="AQR1051" s="24"/>
      <c r="AQS1051" s="24"/>
      <c r="AQT1051" s="24"/>
      <c r="AQU1051" s="24"/>
      <c r="AQV1051" s="24"/>
      <c r="AQW1051" s="24"/>
      <c r="AQX1051" s="24"/>
      <c r="AQY1051" s="24"/>
      <c r="AQZ1051" s="24"/>
      <c r="ARA1051" s="24"/>
      <c r="ARB1051" s="24"/>
      <c r="ARC1051" s="24"/>
      <c r="ARD1051" s="24"/>
      <c r="ARE1051" s="24"/>
      <c r="ARF1051" s="24"/>
      <c r="ARG1051" s="24"/>
      <c r="ARH1051" s="24"/>
      <c r="ARI1051" s="24"/>
      <c r="ARJ1051" s="24"/>
      <c r="ARK1051" s="24"/>
      <c r="ARL1051" s="24"/>
      <c r="ARM1051" s="24"/>
      <c r="ARN1051" s="24"/>
      <c r="ARO1051" s="24"/>
      <c r="ARP1051" s="24"/>
      <c r="ARQ1051" s="24"/>
      <c r="ARR1051" s="24"/>
      <c r="ARS1051" s="24"/>
      <c r="ART1051" s="24"/>
      <c r="ARU1051" s="24"/>
      <c r="ARV1051" s="24"/>
      <c r="ARW1051" s="24"/>
      <c r="ARX1051" s="24"/>
      <c r="ARY1051" s="24"/>
      <c r="ARZ1051" s="24"/>
      <c r="ASA1051" s="24"/>
      <c r="ASB1051" s="24"/>
      <c r="ASC1051" s="24"/>
      <c r="ASD1051" s="24"/>
      <c r="ASE1051" s="24"/>
      <c r="ASF1051" s="24"/>
      <c r="ASG1051" s="24"/>
      <c r="ASH1051" s="24"/>
      <c r="ASI1051" s="24"/>
      <c r="ASJ1051" s="24"/>
      <c r="ASK1051" s="24"/>
      <c r="ASL1051" s="24"/>
      <c r="ASM1051" s="24"/>
      <c r="ASN1051" s="24"/>
      <c r="ASO1051" s="24"/>
      <c r="ASP1051" s="24"/>
      <c r="ASQ1051" s="24"/>
      <c r="ASR1051" s="24"/>
      <c r="ASS1051" s="24"/>
      <c r="AST1051" s="24"/>
      <c r="ASU1051" s="24"/>
      <c r="ASV1051" s="24"/>
      <c r="ASW1051" s="24"/>
      <c r="ASX1051" s="24"/>
      <c r="ASY1051" s="24"/>
      <c r="ASZ1051" s="24"/>
      <c r="ATA1051" s="24"/>
      <c r="ATB1051" s="24"/>
      <c r="ATC1051" s="24"/>
      <c r="ATD1051" s="24"/>
      <c r="ATE1051" s="24"/>
      <c r="ATF1051" s="24"/>
      <c r="ATG1051" s="24"/>
      <c r="ATH1051" s="24"/>
      <c r="ATI1051" s="24"/>
      <c r="ATJ1051" s="24"/>
      <c r="ATK1051" s="24"/>
      <c r="ATL1051" s="24"/>
      <c r="ATM1051" s="24"/>
      <c r="ATN1051" s="24"/>
      <c r="ATO1051" s="24"/>
      <c r="ATP1051" s="24"/>
      <c r="ATQ1051" s="24"/>
      <c r="ATR1051" s="24"/>
      <c r="ATS1051" s="24"/>
      <c r="ATT1051" s="24"/>
      <c r="ATU1051" s="24"/>
      <c r="ATV1051" s="24"/>
      <c r="ATW1051" s="24"/>
      <c r="ATX1051" s="24"/>
      <c r="ATY1051" s="24"/>
      <c r="ATZ1051" s="24"/>
      <c r="AUA1051" s="24"/>
      <c r="AUB1051" s="24"/>
      <c r="AUC1051" s="24"/>
      <c r="AUD1051" s="24"/>
      <c r="AUE1051" s="24"/>
      <c r="AUF1051" s="24"/>
      <c r="AUG1051" s="24"/>
      <c r="AUH1051" s="24"/>
      <c r="AUI1051" s="24"/>
      <c r="AUJ1051" s="24"/>
      <c r="AUK1051" s="24"/>
      <c r="AUL1051" s="24"/>
      <c r="AUM1051" s="24"/>
      <c r="AUN1051" s="24"/>
      <c r="AUO1051" s="24"/>
      <c r="AUP1051" s="24"/>
      <c r="AUQ1051" s="24"/>
      <c r="AUR1051" s="24"/>
      <c r="AUS1051" s="24"/>
      <c r="AUT1051" s="24"/>
      <c r="AUU1051" s="24"/>
      <c r="AUV1051" s="24"/>
      <c r="AUW1051" s="24"/>
      <c r="AUX1051" s="24"/>
      <c r="AUY1051" s="24"/>
      <c r="AUZ1051" s="24"/>
      <c r="AVA1051" s="24"/>
      <c r="AVB1051" s="24"/>
      <c r="AVC1051" s="24"/>
      <c r="AVD1051" s="24"/>
      <c r="AVE1051" s="24"/>
      <c r="AVF1051" s="24"/>
      <c r="AVG1051" s="24"/>
      <c r="AVH1051" s="24"/>
      <c r="AVI1051" s="24"/>
      <c r="AVJ1051" s="24"/>
      <c r="AVK1051" s="24"/>
      <c r="AVL1051" s="24"/>
      <c r="AVM1051" s="24"/>
      <c r="AVN1051" s="24"/>
      <c r="AVO1051" s="24"/>
      <c r="AVP1051" s="24"/>
      <c r="AVQ1051" s="24"/>
      <c r="AVR1051" s="24"/>
      <c r="AVS1051" s="24"/>
      <c r="AVT1051" s="24"/>
      <c r="AVU1051" s="24"/>
      <c r="AVV1051" s="24"/>
      <c r="AVW1051" s="24"/>
      <c r="AVX1051" s="24"/>
      <c r="AVY1051" s="24"/>
      <c r="AVZ1051" s="24"/>
      <c r="AWA1051" s="24"/>
      <c r="AWB1051" s="24"/>
      <c r="AWC1051" s="24"/>
      <c r="AWD1051" s="24"/>
      <c r="AWE1051" s="24"/>
      <c r="AWF1051" s="24"/>
      <c r="AWG1051" s="24"/>
      <c r="AWH1051" s="24"/>
      <c r="AWI1051" s="24"/>
      <c r="AWJ1051" s="24"/>
      <c r="AWK1051" s="24"/>
      <c r="AWL1051" s="24"/>
      <c r="AWM1051" s="24"/>
      <c r="AWN1051" s="24"/>
      <c r="AWO1051" s="24"/>
      <c r="AWP1051" s="24"/>
      <c r="AWQ1051" s="24"/>
      <c r="AWR1051" s="24"/>
      <c r="AWS1051" s="24"/>
      <c r="AWT1051" s="24"/>
      <c r="AWU1051" s="24"/>
      <c r="AWV1051" s="24"/>
      <c r="AWW1051" s="24"/>
      <c r="AWX1051" s="24"/>
      <c r="AWY1051" s="24"/>
      <c r="AWZ1051" s="24"/>
      <c r="AXA1051" s="24"/>
      <c r="AXB1051" s="24"/>
      <c r="AXC1051" s="24"/>
      <c r="AXD1051" s="24"/>
      <c r="AXE1051" s="24"/>
      <c r="AXF1051" s="24"/>
      <c r="AXG1051" s="24"/>
      <c r="AXH1051" s="24"/>
      <c r="AXI1051" s="24"/>
      <c r="AXJ1051" s="24"/>
      <c r="AXK1051" s="24"/>
      <c r="AXL1051" s="24"/>
      <c r="AXM1051" s="24"/>
      <c r="AXN1051" s="24"/>
      <c r="AXO1051" s="24"/>
      <c r="AXP1051" s="24"/>
      <c r="AXQ1051" s="24"/>
      <c r="AXR1051" s="24"/>
      <c r="AXS1051" s="24"/>
      <c r="AXT1051" s="24"/>
      <c r="AXU1051" s="24"/>
      <c r="AXV1051" s="24"/>
      <c r="AXW1051" s="24"/>
      <c r="AXX1051" s="24"/>
      <c r="AXY1051" s="24"/>
      <c r="AXZ1051" s="24"/>
      <c r="AYA1051" s="24"/>
      <c r="AYB1051" s="24"/>
      <c r="AYC1051" s="24"/>
      <c r="AYD1051" s="24"/>
      <c r="AYE1051" s="24"/>
      <c r="AYF1051" s="24"/>
      <c r="AYG1051" s="24"/>
      <c r="AYH1051" s="24"/>
      <c r="AYI1051" s="24"/>
      <c r="AYJ1051" s="24"/>
      <c r="AYK1051" s="24"/>
      <c r="AYL1051" s="24"/>
      <c r="AYM1051" s="24"/>
      <c r="AYN1051" s="24"/>
      <c r="AYO1051" s="24"/>
      <c r="AYP1051" s="24"/>
      <c r="AYQ1051" s="24"/>
      <c r="AYR1051" s="24"/>
      <c r="AYS1051" s="24"/>
      <c r="AYT1051" s="24"/>
      <c r="AYU1051" s="24"/>
      <c r="AYV1051" s="24"/>
      <c r="AYW1051" s="24"/>
      <c r="AYX1051" s="24"/>
      <c r="AYY1051" s="24"/>
      <c r="AYZ1051" s="24"/>
      <c r="AZA1051" s="24"/>
      <c r="AZB1051" s="24"/>
      <c r="AZC1051" s="24"/>
      <c r="AZD1051" s="24"/>
      <c r="AZE1051" s="24"/>
      <c r="AZF1051" s="24"/>
      <c r="AZG1051" s="24"/>
      <c r="AZH1051" s="24"/>
      <c r="AZI1051" s="24"/>
      <c r="AZJ1051" s="24"/>
      <c r="AZK1051" s="24"/>
      <c r="AZL1051" s="24"/>
      <c r="AZM1051" s="24"/>
      <c r="AZN1051" s="24"/>
      <c r="AZO1051" s="24"/>
      <c r="AZP1051" s="24"/>
      <c r="AZQ1051" s="24"/>
      <c r="AZR1051" s="24"/>
      <c r="AZS1051" s="24"/>
      <c r="AZT1051" s="24"/>
      <c r="AZU1051" s="24"/>
      <c r="AZV1051" s="24"/>
      <c r="AZW1051" s="24"/>
      <c r="AZX1051" s="24"/>
      <c r="AZY1051" s="24"/>
      <c r="AZZ1051" s="24"/>
      <c r="BAA1051" s="24"/>
      <c r="BAB1051" s="24"/>
      <c r="BAC1051" s="24"/>
      <c r="BAD1051" s="24"/>
      <c r="BAE1051" s="24"/>
      <c r="BAF1051" s="24"/>
      <c r="BAG1051" s="24"/>
      <c r="BAH1051" s="24"/>
      <c r="BAI1051" s="24"/>
      <c r="BAJ1051" s="24"/>
      <c r="BAK1051" s="24"/>
      <c r="BAL1051" s="24"/>
      <c r="BAM1051" s="24"/>
      <c r="BAN1051" s="24"/>
      <c r="BAO1051" s="24"/>
      <c r="BAP1051" s="24"/>
    </row>
    <row r="1052" spans="1:1394" s="19" customFormat="1" x14ac:dyDescent="0.25">
      <c r="A1052" s="19" t="str">
        <f>IF(YEAR(G1052)=2024,#REF!,"")</f>
        <v/>
      </c>
      <c r="B1052" s="19" t="str">
        <f>IF(YEAR(G1052)=2025,#REF!,"")</f>
        <v/>
      </c>
      <c r="C1052" s="19" t="str">
        <f t="shared" si="80"/>
        <v>Afternoon45252</v>
      </c>
      <c r="D1052" s="19" t="str">
        <f>IF('by region'!$C$2="Any","Any",'Turf only'!V1052)&amp;M1052&amp;IF('by region'!$I$2="Any","Any",N1052)&amp;G1052</f>
        <v>AnyJumpAny45252</v>
      </c>
      <c r="E1052" s="19" t="e">
        <f>IF(I1052=#REF!,'Turf only'!G1052,"")</f>
        <v>#REF!</v>
      </c>
      <c r="F1052" s="19" t="e">
        <f t="shared" si="81"/>
        <v>#REF!</v>
      </c>
      <c r="G1052" s="15">
        <v>45252</v>
      </c>
      <c r="H1052" s="16" t="s">
        <v>27</v>
      </c>
      <c r="I1052" s="16" t="s">
        <v>67</v>
      </c>
      <c r="J1052" s="16" t="s">
        <v>9</v>
      </c>
      <c r="K1052" s="14" t="s">
        <v>10</v>
      </c>
      <c r="L1052" s="14" t="s">
        <v>11</v>
      </c>
      <c r="M1052" s="16" t="s">
        <v>12</v>
      </c>
      <c r="N1052" s="16" t="s">
        <v>13</v>
      </c>
      <c r="O1052" s="16" t="s">
        <v>14</v>
      </c>
      <c r="P1052" s="23">
        <f t="shared" si="82"/>
        <v>1</v>
      </c>
      <c r="Q1052" s="23" cm="1">
        <f t="array" ref="Q1052">SUMPRODUCT(($G$2:$G$2765=G1052)*(P1052&gt;$P$2:$P$2765))+1</f>
        <v>1</v>
      </c>
      <c r="R1052" s="23" t="e">
        <f>(Q1052*100000)+#REF!</f>
        <v>#REF!</v>
      </c>
      <c r="S1052" s="19" t="e" cm="1">
        <f t="array" ref="S1052">SUMPRODUCT(($G$2:$G$2765=G1052)*(R1052&gt;$R$2:$R$2765))+1</f>
        <v>#REF!</v>
      </c>
      <c r="T1052" s="19" t="str">
        <f t="shared" si="83"/>
        <v xml:space="preserve">Hexham </v>
      </c>
      <c r="U1052" s="19">
        <v>0</v>
      </c>
      <c r="V1052" s="19" t="s">
        <v>19</v>
      </c>
      <c r="W1052" s="19">
        <f t="shared" si="84"/>
        <v>2023</v>
      </c>
      <c r="X1052" s="24"/>
      <c r="Y1052" s="24"/>
      <c r="Z1052" s="24"/>
      <c r="AA1052" s="24"/>
      <c r="AB1052" s="24"/>
      <c r="AC1052" s="24"/>
      <c r="AD1052" s="24"/>
      <c r="AE1052" s="24"/>
      <c r="AF1052" s="24"/>
      <c r="AG1052" s="24"/>
      <c r="AH1052" s="24"/>
      <c r="AI1052" s="24"/>
      <c r="AJ1052" s="24"/>
      <c r="AK1052" s="24"/>
      <c r="AL1052" s="24"/>
      <c r="AM1052" s="24"/>
      <c r="AN1052" s="24"/>
      <c r="AO1052" s="24"/>
      <c r="AP1052" s="24"/>
      <c r="AQ1052" s="24"/>
      <c r="AR1052" s="24"/>
      <c r="AS1052" s="24"/>
      <c r="AT1052" s="24"/>
      <c r="AU1052" s="24"/>
      <c r="AV1052" s="24"/>
      <c r="AW1052" s="24"/>
      <c r="AX1052" s="24"/>
      <c r="AY1052" s="24"/>
      <c r="AZ1052" s="24"/>
      <c r="BA1052" s="24"/>
      <c r="BB1052" s="24"/>
      <c r="BC1052" s="24"/>
      <c r="BD1052" s="24"/>
      <c r="BE1052" s="24"/>
      <c r="BF1052" s="24"/>
      <c r="BG1052" s="24"/>
      <c r="BH1052" s="24"/>
      <c r="BI1052" s="24"/>
      <c r="BJ1052" s="24"/>
      <c r="BK1052" s="24"/>
      <c r="BL1052" s="24"/>
      <c r="BM1052" s="24"/>
      <c r="BN1052" s="24"/>
      <c r="BO1052" s="24"/>
      <c r="BP1052" s="24"/>
      <c r="BQ1052" s="24"/>
      <c r="BR1052" s="24"/>
      <c r="BS1052" s="24"/>
      <c r="BT1052" s="24"/>
      <c r="BU1052" s="24"/>
      <c r="BV1052" s="24"/>
      <c r="BW1052" s="24"/>
      <c r="BX1052" s="24"/>
      <c r="BY1052" s="24"/>
      <c r="BZ1052" s="24"/>
      <c r="CA1052" s="24"/>
      <c r="CB1052" s="24"/>
      <c r="CC1052" s="24"/>
      <c r="CD1052" s="24"/>
      <c r="CE1052" s="24"/>
      <c r="CF1052" s="24"/>
      <c r="CG1052" s="24"/>
      <c r="CH1052" s="24"/>
      <c r="CI1052" s="24"/>
      <c r="CJ1052" s="24"/>
      <c r="CK1052" s="24"/>
      <c r="CL1052" s="24"/>
      <c r="CM1052" s="24"/>
      <c r="CN1052" s="24"/>
      <c r="CO1052" s="24"/>
      <c r="CP1052" s="24"/>
      <c r="CQ1052" s="24"/>
      <c r="CR1052" s="24"/>
      <c r="CS1052" s="24"/>
      <c r="CT1052" s="24"/>
      <c r="CU1052" s="24"/>
      <c r="CV1052" s="24"/>
      <c r="CW1052" s="24"/>
      <c r="CX1052" s="24"/>
      <c r="CY1052" s="24"/>
      <c r="CZ1052" s="24"/>
      <c r="DA1052" s="24"/>
      <c r="DB1052" s="24"/>
      <c r="DC1052" s="24"/>
      <c r="DD1052" s="24"/>
      <c r="DE1052" s="24"/>
      <c r="DF1052" s="24"/>
      <c r="DG1052" s="24"/>
      <c r="DH1052" s="24"/>
      <c r="DI1052" s="24"/>
      <c r="DJ1052" s="24"/>
      <c r="DK1052" s="24"/>
      <c r="DL1052" s="24"/>
      <c r="DM1052" s="24"/>
      <c r="DN1052" s="24"/>
      <c r="DO1052" s="24"/>
      <c r="DP1052" s="24"/>
      <c r="DQ1052" s="24"/>
      <c r="DR1052" s="24"/>
      <c r="DS1052" s="24"/>
      <c r="DT1052" s="24"/>
      <c r="DU1052" s="24"/>
      <c r="DV1052" s="24"/>
      <c r="DW1052" s="24"/>
      <c r="DX1052" s="24"/>
      <c r="DY1052" s="24"/>
      <c r="DZ1052" s="24"/>
      <c r="EA1052" s="24"/>
      <c r="EB1052" s="24"/>
      <c r="EC1052" s="24"/>
      <c r="ED1052" s="24"/>
      <c r="EE1052" s="24"/>
      <c r="EF1052" s="24"/>
      <c r="EG1052" s="24"/>
      <c r="EH1052" s="24"/>
      <c r="EI1052" s="24"/>
      <c r="EJ1052" s="24"/>
      <c r="EK1052" s="24"/>
      <c r="EL1052" s="24"/>
      <c r="EM1052" s="24"/>
      <c r="EN1052" s="24"/>
      <c r="EO1052" s="24"/>
      <c r="EP1052" s="24"/>
      <c r="EQ1052" s="24"/>
      <c r="ER1052" s="24"/>
      <c r="ES1052" s="24"/>
      <c r="ET1052" s="24"/>
      <c r="EU1052" s="24"/>
      <c r="EV1052" s="24"/>
      <c r="EW1052" s="24"/>
      <c r="EX1052" s="24"/>
      <c r="EY1052" s="24"/>
      <c r="EZ1052" s="24"/>
      <c r="FA1052" s="24"/>
      <c r="FB1052" s="24"/>
      <c r="FC1052" s="24"/>
      <c r="FD1052" s="24"/>
      <c r="FE1052" s="24"/>
      <c r="FF1052" s="24"/>
      <c r="FG1052" s="24"/>
      <c r="FH1052" s="24"/>
      <c r="FI1052" s="24"/>
      <c r="FJ1052" s="24"/>
      <c r="FK1052" s="24"/>
      <c r="FL1052" s="24"/>
      <c r="FM1052" s="24"/>
      <c r="FN1052" s="24"/>
      <c r="FO1052" s="24"/>
      <c r="FP1052" s="24"/>
      <c r="FQ1052" s="24"/>
      <c r="FR1052" s="24"/>
      <c r="FS1052" s="24"/>
      <c r="FT1052" s="24"/>
      <c r="FU1052" s="24"/>
      <c r="FV1052" s="24"/>
      <c r="FW1052" s="24"/>
      <c r="FX1052" s="24"/>
      <c r="FY1052" s="24"/>
      <c r="FZ1052" s="24"/>
      <c r="GA1052" s="24"/>
      <c r="GB1052" s="24"/>
      <c r="GC1052" s="24"/>
      <c r="GD1052" s="24"/>
      <c r="GE1052" s="24"/>
      <c r="GF1052" s="24"/>
      <c r="GG1052" s="24"/>
      <c r="GH1052" s="24"/>
      <c r="GI1052" s="24"/>
      <c r="GJ1052" s="24"/>
      <c r="GK1052" s="24"/>
      <c r="GL1052" s="24"/>
      <c r="GM1052" s="24"/>
      <c r="GN1052" s="24"/>
      <c r="GO1052" s="24"/>
      <c r="GP1052" s="24"/>
      <c r="GQ1052" s="24"/>
      <c r="GR1052" s="24"/>
      <c r="GS1052" s="24"/>
      <c r="GT1052" s="24"/>
      <c r="GU1052" s="24"/>
      <c r="GV1052" s="24"/>
      <c r="GW1052" s="24"/>
      <c r="GX1052" s="24"/>
      <c r="GY1052" s="24"/>
      <c r="GZ1052" s="24"/>
      <c r="HA1052" s="24"/>
      <c r="HB1052" s="24"/>
      <c r="HC1052" s="24"/>
      <c r="HD1052" s="24"/>
      <c r="HE1052" s="24"/>
      <c r="HF1052" s="24"/>
      <c r="HG1052" s="24"/>
      <c r="HH1052" s="24"/>
      <c r="HI1052" s="24"/>
      <c r="HJ1052" s="24"/>
      <c r="HK1052" s="24"/>
      <c r="HL1052" s="24"/>
      <c r="HM1052" s="24"/>
      <c r="HN1052" s="24"/>
      <c r="HO1052" s="24"/>
      <c r="HP1052" s="24"/>
      <c r="HQ1052" s="24"/>
      <c r="HR1052" s="24"/>
      <c r="HS1052" s="24"/>
      <c r="HT1052" s="24"/>
      <c r="HU1052" s="24"/>
      <c r="HV1052" s="24"/>
      <c r="HW1052" s="24"/>
      <c r="HX1052" s="24"/>
      <c r="HY1052" s="24"/>
      <c r="HZ1052" s="24"/>
      <c r="IA1052" s="24"/>
      <c r="IB1052" s="24"/>
      <c r="IC1052" s="24"/>
      <c r="ID1052" s="24"/>
      <c r="IE1052" s="24"/>
      <c r="IF1052" s="24"/>
      <c r="IG1052" s="24"/>
      <c r="IH1052" s="24"/>
      <c r="II1052" s="24"/>
      <c r="IJ1052" s="24"/>
      <c r="IK1052" s="24"/>
      <c r="IL1052" s="24"/>
      <c r="IM1052" s="24"/>
      <c r="IN1052" s="24"/>
      <c r="IO1052" s="24"/>
      <c r="IP1052" s="24"/>
      <c r="IQ1052" s="24"/>
      <c r="IR1052" s="24"/>
      <c r="IS1052" s="24"/>
      <c r="IT1052" s="24"/>
      <c r="IU1052" s="24"/>
      <c r="IV1052" s="24"/>
      <c r="IW1052" s="24"/>
      <c r="IX1052" s="24"/>
      <c r="IY1052" s="24"/>
      <c r="IZ1052" s="24"/>
      <c r="JA1052" s="24"/>
      <c r="JB1052" s="24"/>
      <c r="JC1052" s="24"/>
      <c r="JD1052" s="24"/>
      <c r="JE1052" s="24"/>
      <c r="JF1052" s="24"/>
      <c r="JG1052" s="24"/>
      <c r="JH1052" s="24"/>
      <c r="JI1052" s="24"/>
      <c r="JJ1052" s="24"/>
      <c r="JK1052" s="24"/>
      <c r="JL1052" s="24"/>
      <c r="JM1052" s="24"/>
      <c r="JN1052" s="24"/>
      <c r="JO1052" s="24"/>
      <c r="JP1052" s="24"/>
      <c r="JQ1052" s="24"/>
      <c r="JR1052" s="24"/>
      <c r="JS1052" s="24"/>
      <c r="JT1052" s="24"/>
      <c r="JU1052" s="24"/>
      <c r="JV1052" s="24"/>
      <c r="JW1052" s="24"/>
      <c r="JX1052" s="24"/>
      <c r="JY1052" s="24"/>
      <c r="JZ1052" s="24"/>
      <c r="KA1052" s="24"/>
      <c r="KB1052" s="24"/>
      <c r="KC1052" s="24"/>
      <c r="KD1052" s="24"/>
      <c r="KE1052" s="24"/>
      <c r="KF1052" s="24"/>
      <c r="KG1052" s="24"/>
      <c r="KH1052" s="24"/>
      <c r="KI1052" s="24"/>
      <c r="KJ1052" s="24"/>
      <c r="KK1052" s="24"/>
      <c r="KL1052" s="24"/>
      <c r="KM1052" s="24"/>
      <c r="KN1052" s="24"/>
      <c r="KO1052" s="24"/>
      <c r="KP1052" s="24"/>
      <c r="KQ1052" s="24"/>
      <c r="KR1052" s="24"/>
      <c r="KS1052" s="24"/>
      <c r="KT1052" s="24"/>
      <c r="KU1052" s="24"/>
      <c r="KV1052" s="24"/>
      <c r="KW1052" s="24"/>
      <c r="KX1052" s="24"/>
      <c r="KY1052" s="24"/>
      <c r="KZ1052" s="24"/>
      <c r="LA1052" s="24"/>
      <c r="LB1052" s="24"/>
      <c r="LC1052" s="24"/>
      <c r="LD1052" s="24"/>
      <c r="LE1052" s="24"/>
      <c r="LF1052" s="24"/>
      <c r="LG1052" s="24"/>
      <c r="LH1052" s="24"/>
      <c r="LI1052" s="24"/>
      <c r="LJ1052" s="24"/>
      <c r="LK1052" s="24"/>
      <c r="LL1052" s="24"/>
      <c r="LM1052" s="24"/>
      <c r="LN1052" s="24"/>
      <c r="LO1052" s="24"/>
      <c r="LP1052" s="24"/>
      <c r="LQ1052" s="24"/>
      <c r="LR1052" s="24"/>
      <c r="LS1052" s="24"/>
      <c r="LT1052" s="24"/>
      <c r="LU1052" s="24"/>
      <c r="LV1052" s="24"/>
      <c r="LW1052" s="24"/>
      <c r="LX1052" s="24"/>
      <c r="LY1052" s="24"/>
      <c r="LZ1052" s="24"/>
      <c r="MA1052" s="24"/>
      <c r="MB1052" s="24"/>
      <c r="MC1052" s="24"/>
      <c r="MD1052" s="24"/>
      <c r="ME1052" s="24"/>
      <c r="MF1052" s="24"/>
      <c r="MG1052" s="24"/>
      <c r="MH1052" s="24"/>
      <c r="MI1052" s="24"/>
      <c r="MJ1052" s="24"/>
      <c r="MK1052" s="24"/>
      <c r="ML1052" s="24"/>
      <c r="MM1052" s="24"/>
      <c r="MN1052" s="24"/>
      <c r="MO1052" s="24"/>
      <c r="MP1052" s="24"/>
      <c r="MQ1052" s="24"/>
      <c r="MR1052" s="24"/>
      <c r="MS1052" s="24"/>
      <c r="MT1052" s="24"/>
      <c r="MU1052" s="24"/>
      <c r="MV1052" s="24"/>
      <c r="MW1052" s="24"/>
      <c r="MX1052" s="24"/>
      <c r="MY1052" s="24"/>
      <c r="MZ1052" s="24"/>
      <c r="NA1052" s="24"/>
      <c r="NB1052" s="24"/>
      <c r="NC1052" s="24"/>
      <c r="ND1052" s="24"/>
      <c r="NE1052" s="24"/>
      <c r="NF1052" s="24"/>
      <c r="NG1052" s="24"/>
      <c r="NH1052" s="24"/>
      <c r="NI1052" s="24"/>
      <c r="NJ1052" s="24"/>
      <c r="NK1052" s="24"/>
      <c r="NL1052" s="24"/>
      <c r="NM1052" s="24"/>
      <c r="NN1052" s="24"/>
      <c r="NO1052" s="24"/>
      <c r="NP1052" s="24"/>
      <c r="NQ1052" s="24"/>
      <c r="NR1052" s="24"/>
      <c r="NS1052" s="24"/>
      <c r="NT1052" s="24"/>
      <c r="NU1052" s="24"/>
      <c r="NV1052" s="24"/>
      <c r="NW1052" s="24"/>
      <c r="NX1052" s="24"/>
      <c r="NY1052" s="24"/>
      <c r="NZ1052" s="24"/>
      <c r="OA1052" s="24"/>
      <c r="OB1052" s="24"/>
      <c r="OC1052" s="24"/>
      <c r="OD1052" s="24"/>
      <c r="OE1052" s="24"/>
      <c r="OF1052" s="24"/>
      <c r="OG1052" s="24"/>
      <c r="OH1052" s="24"/>
      <c r="OI1052" s="24"/>
      <c r="OJ1052" s="24"/>
      <c r="OK1052" s="24"/>
      <c r="OL1052" s="24"/>
      <c r="OM1052" s="24"/>
      <c r="ON1052" s="24"/>
      <c r="OO1052" s="24"/>
      <c r="OP1052" s="24"/>
      <c r="OQ1052" s="24"/>
      <c r="OR1052" s="24"/>
      <c r="OS1052" s="24"/>
      <c r="OT1052" s="24"/>
      <c r="OU1052" s="24"/>
      <c r="OV1052" s="24"/>
      <c r="OW1052" s="24"/>
      <c r="OX1052" s="24"/>
      <c r="OY1052" s="24"/>
      <c r="OZ1052" s="24"/>
      <c r="PA1052" s="24"/>
      <c r="PB1052" s="24"/>
      <c r="PC1052" s="24"/>
      <c r="PD1052" s="24"/>
      <c r="PE1052" s="24"/>
      <c r="PF1052" s="24"/>
      <c r="PG1052" s="24"/>
      <c r="PH1052" s="24"/>
      <c r="PI1052" s="24"/>
      <c r="PJ1052" s="24"/>
      <c r="PK1052" s="24"/>
      <c r="PL1052" s="24"/>
      <c r="PM1052" s="24"/>
      <c r="PN1052" s="24"/>
      <c r="PO1052" s="24"/>
      <c r="PP1052" s="24"/>
      <c r="PQ1052" s="24"/>
      <c r="PR1052" s="24"/>
      <c r="PS1052" s="24"/>
      <c r="PT1052" s="24"/>
      <c r="PU1052" s="24"/>
      <c r="PV1052" s="24"/>
      <c r="PW1052" s="24"/>
      <c r="PX1052" s="24"/>
      <c r="PY1052" s="24"/>
      <c r="PZ1052" s="24"/>
      <c r="QA1052" s="24"/>
      <c r="QB1052" s="24"/>
      <c r="QC1052" s="24"/>
      <c r="QD1052" s="24"/>
      <c r="QE1052" s="24"/>
      <c r="QF1052" s="24"/>
      <c r="QG1052" s="24"/>
      <c r="QH1052" s="24"/>
      <c r="QI1052" s="24"/>
      <c r="QJ1052" s="24"/>
      <c r="QK1052" s="24"/>
      <c r="QL1052" s="24"/>
      <c r="QM1052" s="24"/>
      <c r="QN1052" s="24"/>
      <c r="QO1052" s="24"/>
      <c r="QP1052" s="24"/>
      <c r="QQ1052" s="24"/>
      <c r="QR1052" s="24"/>
      <c r="QS1052" s="24"/>
      <c r="QT1052" s="24"/>
      <c r="QU1052" s="24"/>
      <c r="QV1052" s="24"/>
      <c r="QW1052" s="24"/>
      <c r="QX1052" s="24"/>
      <c r="QY1052" s="24"/>
      <c r="QZ1052" s="24"/>
      <c r="RA1052" s="24"/>
      <c r="RB1052" s="24"/>
      <c r="RC1052" s="24"/>
      <c r="RD1052" s="24"/>
      <c r="RE1052" s="24"/>
      <c r="RF1052" s="24"/>
      <c r="RG1052" s="24"/>
      <c r="RH1052" s="24"/>
      <c r="RI1052" s="24"/>
      <c r="RJ1052" s="24"/>
      <c r="RK1052" s="24"/>
      <c r="RL1052" s="24"/>
      <c r="RM1052" s="24"/>
      <c r="RN1052" s="24"/>
      <c r="RO1052" s="24"/>
      <c r="RP1052" s="24"/>
      <c r="RQ1052" s="24"/>
      <c r="RR1052" s="24"/>
      <c r="RS1052" s="24"/>
      <c r="RT1052" s="24"/>
      <c r="RU1052" s="24"/>
      <c r="RV1052" s="24"/>
      <c r="RW1052" s="24"/>
      <c r="RX1052" s="24"/>
      <c r="RY1052" s="24"/>
      <c r="RZ1052" s="24"/>
      <c r="SA1052" s="24"/>
      <c r="SB1052" s="24"/>
      <c r="SC1052" s="24"/>
      <c r="SD1052" s="24"/>
      <c r="SE1052" s="24"/>
      <c r="SF1052" s="24"/>
      <c r="SG1052" s="24"/>
      <c r="SH1052" s="24"/>
      <c r="SI1052" s="24"/>
      <c r="SJ1052" s="24"/>
      <c r="SK1052" s="24"/>
      <c r="SL1052" s="24"/>
      <c r="SM1052" s="24"/>
      <c r="SN1052" s="24"/>
      <c r="SO1052" s="24"/>
      <c r="SP1052" s="24"/>
      <c r="SQ1052" s="24"/>
      <c r="SR1052" s="24"/>
      <c r="SS1052" s="24"/>
      <c r="ST1052" s="24"/>
      <c r="SU1052" s="24"/>
      <c r="SV1052" s="24"/>
      <c r="SW1052" s="24"/>
      <c r="SX1052" s="24"/>
      <c r="SY1052" s="24"/>
      <c r="SZ1052" s="24"/>
      <c r="TA1052" s="24"/>
      <c r="TB1052" s="24"/>
      <c r="TC1052" s="24"/>
      <c r="TD1052" s="24"/>
      <c r="TE1052" s="24"/>
      <c r="TF1052" s="24"/>
      <c r="TG1052" s="24"/>
      <c r="TH1052" s="24"/>
      <c r="TI1052" s="24"/>
      <c r="TJ1052" s="24"/>
      <c r="TK1052" s="24"/>
      <c r="TL1052" s="24"/>
      <c r="TM1052" s="24"/>
      <c r="TN1052" s="24"/>
      <c r="TO1052" s="24"/>
      <c r="TP1052" s="24"/>
      <c r="TQ1052" s="24"/>
      <c r="TR1052" s="24"/>
      <c r="TS1052" s="24"/>
      <c r="TT1052" s="24"/>
      <c r="TU1052" s="24"/>
      <c r="TV1052" s="24"/>
      <c r="TW1052" s="24"/>
      <c r="TX1052" s="24"/>
      <c r="TY1052" s="24"/>
      <c r="TZ1052" s="24"/>
      <c r="UA1052" s="24"/>
      <c r="UB1052" s="24"/>
      <c r="UC1052" s="24"/>
      <c r="UD1052" s="24"/>
      <c r="UE1052" s="24"/>
      <c r="UF1052" s="24"/>
      <c r="UG1052" s="24"/>
      <c r="UH1052" s="24"/>
      <c r="UI1052" s="24"/>
      <c r="UJ1052" s="24"/>
      <c r="UK1052" s="24"/>
      <c r="UL1052" s="24"/>
      <c r="UM1052" s="24"/>
      <c r="UN1052" s="24"/>
      <c r="UO1052" s="24"/>
      <c r="UP1052" s="24"/>
      <c r="UQ1052" s="24"/>
      <c r="UR1052" s="24"/>
      <c r="US1052" s="24"/>
      <c r="UT1052" s="24"/>
      <c r="UU1052" s="24"/>
      <c r="UV1052" s="24"/>
      <c r="UW1052" s="24"/>
      <c r="UX1052" s="24"/>
      <c r="UY1052" s="24"/>
      <c r="UZ1052" s="24"/>
      <c r="VA1052" s="24"/>
      <c r="VB1052" s="24"/>
      <c r="VC1052" s="24"/>
      <c r="VD1052" s="24"/>
      <c r="VE1052" s="24"/>
      <c r="VF1052" s="24"/>
      <c r="VG1052" s="24"/>
      <c r="VH1052" s="24"/>
      <c r="VI1052" s="24"/>
      <c r="VJ1052" s="24"/>
      <c r="VK1052" s="24"/>
      <c r="VL1052" s="24"/>
      <c r="VM1052" s="24"/>
      <c r="VN1052" s="24"/>
      <c r="VO1052" s="24"/>
      <c r="VP1052" s="24"/>
      <c r="VQ1052" s="24"/>
      <c r="VR1052" s="24"/>
      <c r="VS1052" s="24"/>
      <c r="VT1052" s="24"/>
      <c r="VU1052" s="24"/>
      <c r="VV1052" s="24"/>
      <c r="VW1052" s="24"/>
      <c r="VX1052" s="24"/>
      <c r="VY1052" s="24"/>
      <c r="VZ1052" s="24"/>
      <c r="WA1052" s="24"/>
      <c r="WB1052" s="24"/>
      <c r="WC1052" s="24"/>
      <c r="WD1052" s="24"/>
      <c r="WE1052" s="24"/>
      <c r="WF1052" s="24"/>
      <c r="WG1052" s="24"/>
      <c r="WH1052" s="24"/>
      <c r="WI1052" s="24"/>
      <c r="WJ1052" s="24"/>
      <c r="WK1052" s="24"/>
      <c r="WL1052" s="24"/>
      <c r="WM1052" s="24"/>
      <c r="WN1052" s="24"/>
      <c r="WO1052" s="24"/>
      <c r="WP1052" s="24"/>
      <c r="WQ1052" s="24"/>
      <c r="WR1052" s="24"/>
      <c r="WS1052" s="24"/>
      <c r="WT1052" s="24"/>
      <c r="WU1052" s="24"/>
      <c r="WV1052" s="24"/>
      <c r="WW1052" s="24"/>
      <c r="WX1052" s="24"/>
      <c r="WY1052" s="24"/>
      <c r="WZ1052" s="24"/>
      <c r="XA1052" s="24"/>
      <c r="XB1052" s="24"/>
      <c r="XC1052" s="24"/>
      <c r="XD1052" s="24"/>
      <c r="XE1052" s="24"/>
      <c r="XF1052" s="24"/>
      <c r="XG1052" s="24"/>
      <c r="XH1052" s="24"/>
      <c r="XI1052" s="24"/>
      <c r="XJ1052" s="24"/>
      <c r="XK1052" s="24"/>
      <c r="XL1052" s="24"/>
      <c r="XM1052" s="24"/>
      <c r="XN1052" s="24"/>
      <c r="XO1052" s="24"/>
      <c r="XP1052" s="24"/>
      <c r="XQ1052" s="24"/>
      <c r="XR1052" s="24"/>
      <c r="XS1052" s="24"/>
      <c r="XT1052" s="24"/>
      <c r="XU1052" s="24"/>
      <c r="XV1052" s="24"/>
      <c r="XW1052" s="24"/>
      <c r="XX1052" s="24"/>
      <c r="XY1052" s="24"/>
      <c r="XZ1052" s="24"/>
      <c r="YA1052" s="24"/>
      <c r="YB1052" s="24"/>
      <c r="YC1052" s="24"/>
      <c r="YD1052" s="24"/>
      <c r="YE1052" s="24"/>
      <c r="YF1052" s="24"/>
      <c r="YG1052" s="24"/>
      <c r="YH1052" s="24"/>
      <c r="YI1052" s="24"/>
      <c r="YJ1052" s="24"/>
      <c r="YK1052" s="24"/>
      <c r="YL1052" s="24"/>
      <c r="YM1052" s="24"/>
      <c r="YN1052" s="24"/>
      <c r="YO1052" s="24"/>
      <c r="YP1052" s="24"/>
      <c r="YQ1052" s="24"/>
      <c r="YR1052" s="24"/>
      <c r="YS1052" s="24"/>
      <c r="YT1052" s="24"/>
      <c r="YU1052" s="24"/>
      <c r="YV1052" s="24"/>
      <c r="YW1052" s="24"/>
      <c r="YX1052" s="24"/>
      <c r="YY1052" s="24"/>
      <c r="YZ1052" s="24"/>
      <c r="ZA1052" s="24"/>
      <c r="ZB1052" s="24"/>
      <c r="ZC1052" s="24"/>
      <c r="ZD1052" s="24"/>
      <c r="ZE1052" s="24"/>
      <c r="ZF1052" s="24"/>
      <c r="ZG1052" s="24"/>
      <c r="ZH1052" s="24"/>
      <c r="ZI1052" s="24"/>
      <c r="ZJ1052" s="24"/>
      <c r="ZK1052" s="24"/>
      <c r="ZL1052" s="24"/>
      <c r="ZM1052" s="24"/>
      <c r="ZN1052" s="24"/>
      <c r="ZO1052" s="24"/>
      <c r="ZP1052" s="24"/>
      <c r="ZQ1052" s="24"/>
      <c r="ZR1052" s="24"/>
      <c r="ZS1052" s="24"/>
      <c r="ZT1052" s="24"/>
      <c r="ZU1052" s="24"/>
      <c r="ZV1052" s="24"/>
      <c r="ZW1052" s="24"/>
      <c r="ZX1052" s="24"/>
      <c r="ZY1052" s="24"/>
      <c r="ZZ1052" s="24"/>
      <c r="AAA1052" s="24"/>
      <c r="AAB1052" s="24"/>
      <c r="AAC1052" s="24"/>
      <c r="AAD1052" s="24"/>
      <c r="AAE1052" s="24"/>
      <c r="AAF1052" s="24"/>
      <c r="AAG1052" s="24"/>
      <c r="AAH1052" s="24"/>
      <c r="AAI1052" s="24"/>
      <c r="AAJ1052" s="24"/>
      <c r="AAK1052" s="24"/>
      <c r="AAL1052" s="24"/>
      <c r="AAM1052" s="24"/>
      <c r="AAN1052" s="24"/>
      <c r="AAO1052" s="24"/>
      <c r="AAP1052" s="24"/>
      <c r="AAQ1052" s="24"/>
      <c r="AAR1052" s="24"/>
      <c r="AAS1052" s="24"/>
      <c r="AAT1052" s="24"/>
      <c r="AAU1052" s="24"/>
      <c r="AAV1052" s="24"/>
      <c r="AAW1052" s="24"/>
      <c r="AAX1052" s="24"/>
      <c r="AAY1052" s="24"/>
      <c r="AAZ1052" s="24"/>
      <c r="ABA1052" s="24"/>
      <c r="ABB1052" s="24"/>
      <c r="ABC1052" s="24"/>
      <c r="ABD1052" s="24"/>
      <c r="ABE1052" s="24"/>
      <c r="ABF1052" s="24"/>
      <c r="ABG1052" s="24"/>
      <c r="ABH1052" s="24"/>
      <c r="ABI1052" s="24"/>
      <c r="ABJ1052" s="24"/>
      <c r="ABK1052" s="24"/>
      <c r="ABL1052" s="24"/>
      <c r="ABM1052" s="24"/>
      <c r="ABN1052" s="24"/>
      <c r="ABO1052" s="24"/>
      <c r="ABP1052" s="24"/>
      <c r="ABQ1052" s="24"/>
      <c r="ABR1052" s="24"/>
      <c r="ABS1052" s="24"/>
      <c r="ABT1052" s="24"/>
      <c r="ABU1052" s="24"/>
      <c r="ABV1052" s="24"/>
      <c r="ABW1052" s="24"/>
      <c r="ABX1052" s="24"/>
      <c r="ABY1052" s="24"/>
      <c r="ABZ1052" s="24"/>
      <c r="ACA1052" s="24"/>
      <c r="ACB1052" s="24"/>
      <c r="ACC1052" s="24"/>
      <c r="ACD1052" s="24"/>
      <c r="ACE1052" s="24"/>
      <c r="ACF1052" s="24"/>
      <c r="ACG1052" s="24"/>
      <c r="ACH1052" s="24"/>
      <c r="ACI1052" s="24"/>
      <c r="ACJ1052" s="24"/>
      <c r="ACK1052" s="24"/>
      <c r="ACL1052" s="24"/>
      <c r="ACM1052" s="24"/>
      <c r="ACN1052" s="24"/>
      <c r="ACO1052" s="24"/>
      <c r="ACP1052" s="24"/>
      <c r="ACQ1052" s="24"/>
      <c r="ACR1052" s="24"/>
      <c r="ACS1052" s="24"/>
      <c r="ACT1052" s="24"/>
      <c r="ACU1052" s="24"/>
      <c r="ACV1052" s="24"/>
      <c r="ACW1052" s="24"/>
      <c r="ACX1052" s="24"/>
      <c r="ACY1052" s="24"/>
      <c r="ACZ1052" s="24"/>
      <c r="ADA1052" s="24"/>
      <c r="ADB1052" s="24"/>
      <c r="ADC1052" s="24"/>
      <c r="ADD1052" s="24"/>
      <c r="ADE1052" s="24"/>
      <c r="ADF1052" s="24"/>
      <c r="ADG1052" s="24"/>
      <c r="ADH1052" s="24"/>
      <c r="ADI1052" s="24"/>
      <c r="ADJ1052" s="24"/>
      <c r="ADK1052" s="24"/>
      <c r="ADL1052" s="24"/>
      <c r="ADM1052" s="24"/>
      <c r="ADN1052" s="24"/>
      <c r="ADO1052" s="24"/>
      <c r="ADP1052" s="24"/>
      <c r="ADQ1052" s="24"/>
      <c r="ADR1052" s="24"/>
      <c r="ADS1052" s="24"/>
      <c r="ADT1052" s="24"/>
      <c r="ADU1052" s="24"/>
      <c r="ADV1052" s="24"/>
      <c r="ADW1052" s="24"/>
      <c r="ADX1052" s="24"/>
      <c r="ADY1052" s="24"/>
      <c r="ADZ1052" s="24"/>
      <c r="AEA1052" s="24"/>
      <c r="AEB1052" s="24"/>
      <c r="AEC1052" s="24"/>
      <c r="AED1052" s="24"/>
      <c r="AEE1052" s="24"/>
      <c r="AEF1052" s="24"/>
      <c r="AEG1052" s="24"/>
      <c r="AEH1052" s="24"/>
      <c r="AEI1052" s="24"/>
      <c r="AEJ1052" s="24"/>
      <c r="AEK1052" s="24"/>
      <c r="AEL1052" s="24"/>
      <c r="AEM1052" s="24"/>
      <c r="AEN1052" s="24"/>
      <c r="AEO1052" s="24"/>
      <c r="AEP1052" s="24"/>
      <c r="AEQ1052" s="24"/>
      <c r="AER1052" s="24"/>
      <c r="AES1052" s="24"/>
      <c r="AET1052" s="24"/>
      <c r="AEU1052" s="24"/>
      <c r="AEV1052" s="24"/>
      <c r="AEW1052" s="24"/>
      <c r="AEX1052" s="24"/>
      <c r="AEY1052" s="24"/>
      <c r="AEZ1052" s="24"/>
      <c r="AFA1052" s="24"/>
      <c r="AFB1052" s="24"/>
      <c r="AFC1052" s="24"/>
      <c r="AFD1052" s="24"/>
      <c r="AFE1052" s="24"/>
      <c r="AFF1052" s="24"/>
      <c r="AFG1052" s="24"/>
      <c r="AFH1052" s="24"/>
      <c r="AFI1052" s="24"/>
      <c r="AFJ1052" s="24"/>
      <c r="AFK1052" s="24"/>
      <c r="AFL1052" s="24"/>
      <c r="AFM1052" s="24"/>
      <c r="AFN1052" s="24"/>
      <c r="AFO1052" s="24"/>
      <c r="AFP1052" s="24"/>
      <c r="AFQ1052" s="24"/>
      <c r="AFR1052" s="24"/>
      <c r="AFS1052" s="24"/>
      <c r="AFT1052" s="24"/>
      <c r="AFU1052" s="24"/>
      <c r="AFV1052" s="24"/>
      <c r="AFW1052" s="24"/>
      <c r="AFX1052" s="24"/>
      <c r="AFY1052" s="24"/>
      <c r="AFZ1052" s="24"/>
      <c r="AGA1052" s="24"/>
      <c r="AGB1052" s="24"/>
      <c r="AGC1052" s="24"/>
      <c r="AGD1052" s="24"/>
      <c r="AGE1052" s="24"/>
      <c r="AGF1052" s="24"/>
      <c r="AGG1052" s="24"/>
      <c r="AGH1052" s="24"/>
      <c r="AGI1052" s="24"/>
      <c r="AGJ1052" s="24"/>
      <c r="AGK1052" s="24"/>
      <c r="AGL1052" s="24"/>
      <c r="AGM1052" s="24"/>
      <c r="AGN1052" s="24"/>
      <c r="AGO1052" s="24"/>
      <c r="AGP1052" s="24"/>
      <c r="AGQ1052" s="24"/>
      <c r="AGR1052" s="24"/>
      <c r="AGS1052" s="24"/>
      <c r="AGT1052" s="24"/>
      <c r="AGU1052" s="24"/>
      <c r="AGV1052" s="24"/>
      <c r="AGW1052" s="24"/>
      <c r="AGX1052" s="24"/>
      <c r="AGY1052" s="24"/>
      <c r="AGZ1052" s="24"/>
      <c r="AHA1052" s="24"/>
      <c r="AHB1052" s="24"/>
      <c r="AHC1052" s="24"/>
      <c r="AHD1052" s="24"/>
      <c r="AHE1052" s="24"/>
      <c r="AHF1052" s="24"/>
      <c r="AHG1052" s="24"/>
      <c r="AHH1052" s="24"/>
      <c r="AHI1052" s="24"/>
      <c r="AHJ1052" s="24"/>
      <c r="AHK1052" s="24"/>
      <c r="AHL1052" s="24"/>
      <c r="AHM1052" s="24"/>
      <c r="AHN1052" s="24"/>
      <c r="AHO1052" s="24"/>
      <c r="AHP1052" s="24"/>
      <c r="AHQ1052" s="24"/>
      <c r="AHR1052" s="24"/>
      <c r="AHS1052" s="24"/>
      <c r="AHT1052" s="24"/>
      <c r="AHU1052" s="24"/>
      <c r="AHV1052" s="24"/>
      <c r="AHW1052" s="24"/>
      <c r="AHX1052" s="24"/>
      <c r="AHY1052" s="24"/>
      <c r="AHZ1052" s="24"/>
      <c r="AIA1052" s="24"/>
      <c r="AIB1052" s="24"/>
      <c r="AIC1052" s="24"/>
      <c r="AID1052" s="24"/>
      <c r="AIE1052" s="24"/>
      <c r="AIF1052" s="24"/>
      <c r="AIG1052" s="24"/>
      <c r="AIH1052" s="24"/>
      <c r="AII1052" s="24"/>
      <c r="AIJ1052" s="24"/>
      <c r="AIK1052" s="24"/>
      <c r="AIL1052" s="24"/>
      <c r="AIM1052" s="24"/>
      <c r="AIN1052" s="24"/>
      <c r="AIO1052" s="24"/>
      <c r="AIP1052" s="24"/>
      <c r="AIQ1052" s="24"/>
      <c r="AIR1052" s="24"/>
      <c r="AIS1052" s="24"/>
      <c r="AIT1052" s="24"/>
      <c r="AIU1052" s="24"/>
      <c r="AIV1052" s="24"/>
      <c r="AIW1052" s="24"/>
      <c r="AIX1052" s="24"/>
      <c r="AIY1052" s="24"/>
      <c r="AIZ1052" s="24"/>
      <c r="AJA1052" s="24"/>
      <c r="AJB1052" s="24"/>
      <c r="AJC1052" s="24"/>
      <c r="AJD1052" s="24"/>
      <c r="AJE1052" s="24"/>
      <c r="AJF1052" s="24"/>
      <c r="AJG1052" s="24"/>
      <c r="AJH1052" s="24"/>
      <c r="AJI1052" s="24"/>
      <c r="AJJ1052" s="24"/>
      <c r="AJK1052" s="24"/>
      <c r="AJL1052" s="24"/>
      <c r="AJM1052" s="24"/>
      <c r="AJN1052" s="24"/>
      <c r="AJO1052" s="24"/>
      <c r="AJP1052" s="24"/>
      <c r="AJQ1052" s="24"/>
      <c r="AJR1052" s="24"/>
      <c r="AJS1052" s="24"/>
      <c r="AJT1052" s="24"/>
      <c r="AJU1052" s="24"/>
      <c r="AJV1052" s="24"/>
      <c r="AJW1052" s="24"/>
      <c r="AJX1052" s="24"/>
      <c r="AJY1052" s="24"/>
      <c r="AJZ1052" s="24"/>
      <c r="AKA1052" s="24"/>
      <c r="AKB1052" s="24"/>
      <c r="AKC1052" s="24"/>
      <c r="AKD1052" s="24"/>
      <c r="AKE1052" s="24"/>
      <c r="AKF1052" s="24"/>
      <c r="AKG1052" s="24"/>
      <c r="AKH1052" s="24"/>
      <c r="AKI1052" s="24"/>
      <c r="AKJ1052" s="24"/>
      <c r="AKK1052" s="24"/>
      <c r="AKL1052" s="24"/>
      <c r="AKM1052" s="24"/>
      <c r="AKN1052" s="24"/>
      <c r="AKO1052" s="24"/>
      <c r="AKP1052" s="24"/>
      <c r="AKQ1052" s="24"/>
      <c r="AKR1052" s="24"/>
      <c r="AKS1052" s="24"/>
      <c r="AKT1052" s="24"/>
      <c r="AKU1052" s="24"/>
      <c r="AKV1052" s="24"/>
      <c r="AKW1052" s="24"/>
      <c r="AKX1052" s="24"/>
      <c r="AKY1052" s="24"/>
      <c r="AKZ1052" s="24"/>
      <c r="ALA1052" s="24"/>
      <c r="ALB1052" s="24"/>
      <c r="ALC1052" s="24"/>
      <c r="ALD1052" s="24"/>
      <c r="ALE1052" s="24"/>
      <c r="ALF1052" s="24"/>
      <c r="ALG1052" s="24"/>
      <c r="ALH1052" s="24"/>
      <c r="ALI1052" s="24"/>
      <c r="ALJ1052" s="24"/>
      <c r="ALK1052" s="24"/>
      <c r="ALL1052" s="24"/>
      <c r="ALM1052" s="24"/>
      <c r="ALN1052" s="24"/>
      <c r="ALO1052" s="24"/>
      <c r="ALP1052" s="24"/>
      <c r="ALQ1052" s="24"/>
      <c r="ALR1052" s="24"/>
      <c r="ALS1052" s="24"/>
      <c r="ALT1052" s="24"/>
      <c r="ALU1052" s="24"/>
      <c r="ALV1052" s="24"/>
      <c r="ALW1052" s="24"/>
      <c r="ALX1052" s="24"/>
      <c r="ALY1052" s="24"/>
      <c r="ALZ1052" s="24"/>
      <c r="AMA1052" s="24"/>
      <c r="AMB1052" s="24"/>
      <c r="AMC1052" s="24"/>
      <c r="AMD1052" s="24"/>
      <c r="AME1052" s="24"/>
      <c r="AMF1052" s="24"/>
      <c r="AMG1052" s="24"/>
      <c r="AMH1052" s="24"/>
      <c r="AMI1052" s="24"/>
      <c r="AMJ1052" s="24"/>
      <c r="AMK1052" s="24"/>
      <c r="AML1052" s="24"/>
      <c r="AMM1052" s="24"/>
      <c r="AMN1052" s="24"/>
      <c r="AMO1052" s="24"/>
      <c r="AMP1052" s="24"/>
      <c r="AMQ1052" s="24"/>
      <c r="AMR1052" s="24"/>
      <c r="AMS1052" s="24"/>
      <c r="AMT1052" s="24"/>
      <c r="AMU1052" s="24"/>
      <c r="AMV1052" s="24"/>
      <c r="AMW1052" s="24"/>
      <c r="AMX1052" s="24"/>
      <c r="AMY1052" s="24"/>
      <c r="AMZ1052" s="24"/>
      <c r="ANA1052" s="24"/>
      <c r="ANB1052" s="24"/>
      <c r="ANC1052" s="24"/>
      <c r="AND1052" s="24"/>
      <c r="ANE1052" s="24"/>
      <c r="ANF1052" s="24"/>
      <c r="ANG1052" s="24"/>
      <c r="ANH1052" s="24"/>
      <c r="ANI1052" s="24"/>
      <c r="ANJ1052" s="24"/>
      <c r="ANK1052" s="24"/>
      <c r="ANL1052" s="24"/>
      <c r="ANM1052" s="24"/>
      <c r="ANN1052" s="24"/>
      <c r="ANO1052" s="24"/>
      <c r="ANP1052" s="24"/>
      <c r="ANQ1052" s="24"/>
      <c r="ANR1052" s="24"/>
      <c r="ANS1052" s="24"/>
      <c r="ANT1052" s="24"/>
      <c r="ANU1052" s="24"/>
      <c r="ANV1052" s="24"/>
      <c r="ANW1052" s="24"/>
      <c r="ANX1052" s="24"/>
      <c r="ANY1052" s="24"/>
      <c r="ANZ1052" s="24"/>
      <c r="AOA1052" s="24"/>
      <c r="AOB1052" s="24"/>
      <c r="AOC1052" s="24"/>
      <c r="AOD1052" s="24"/>
      <c r="AOE1052" s="24"/>
      <c r="AOF1052" s="24"/>
      <c r="AOG1052" s="24"/>
      <c r="AOH1052" s="24"/>
      <c r="AOI1052" s="24"/>
      <c r="AOJ1052" s="24"/>
      <c r="AOK1052" s="24"/>
      <c r="AOL1052" s="24"/>
      <c r="AOM1052" s="24"/>
      <c r="AON1052" s="24"/>
      <c r="AOO1052" s="24"/>
      <c r="AOP1052" s="24"/>
      <c r="AOQ1052" s="24"/>
      <c r="AOR1052" s="24"/>
      <c r="AOS1052" s="24"/>
      <c r="AOT1052" s="24"/>
      <c r="AOU1052" s="24"/>
      <c r="AOV1052" s="24"/>
      <c r="AOW1052" s="24"/>
      <c r="AOX1052" s="24"/>
      <c r="AOY1052" s="24"/>
      <c r="AOZ1052" s="24"/>
      <c r="APA1052" s="24"/>
      <c r="APB1052" s="24"/>
      <c r="APC1052" s="24"/>
      <c r="APD1052" s="24"/>
      <c r="APE1052" s="24"/>
      <c r="APF1052" s="24"/>
      <c r="APG1052" s="24"/>
      <c r="APH1052" s="24"/>
      <c r="API1052" s="24"/>
      <c r="APJ1052" s="24"/>
      <c r="APK1052" s="24"/>
      <c r="APL1052" s="24"/>
      <c r="APM1052" s="24"/>
      <c r="APN1052" s="24"/>
      <c r="APO1052" s="24"/>
      <c r="APP1052" s="24"/>
      <c r="APQ1052" s="24"/>
      <c r="APR1052" s="24"/>
      <c r="APS1052" s="24"/>
      <c r="APT1052" s="24"/>
      <c r="APU1052" s="24"/>
      <c r="APV1052" s="24"/>
      <c r="APW1052" s="24"/>
      <c r="APX1052" s="24"/>
      <c r="APY1052" s="24"/>
      <c r="APZ1052" s="24"/>
      <c r="AQA1052" s="24"/>
      <c r="AQB1052" s="24"/>
      <c r="AQC1052" s="24"/>
      <c r="AQD1052" s="24"/>
      <c r="AQE1052" s="24"/>
      <c r="AQF1052" s="24"/>
      <c r="AQG1052" s="24"/>
      <c r="AQH1052" s="24"/>
      <c r="AQI1052" s="24"/>
      <c r="AQJ1052" s="24"/>
      <c r="AQK1052" s="24"/>
      <c r="AQL1052" s="24"/>
      <c r="AQM1052" s="24"/>
      <c r="AQN1052" s="24"/>
      <c r="AQO1052" s="24"/>
      <c r="AQP1052" s="24"/>
      <c r="AQQ1052" s="24"/>
      <c r="AQR1052" s="24"/>
      <c r="AQS1052" s="24"/>
      <c r="AQT1052" s="24"/>
      <c r="AQU1052" s="24"/>
      <c r="AQV1052" s="24"/>
      <c r="AQW1052" s="24"/>
      <c r="AQX1052" s="24"/>
      <c r="AQY1052" s="24"/>
      <c r="AQZ1052" s="24"/>
      <c r="ARA1052" s="24"/>
      <c r="ARB1052" s="24"/>
      <c r="ARC1052" s="24"/>
      <c r="ARD1052" s="24"/>
      <c r="ARE1052" s="24"/>
      <c r="ARF1052" s="24"/>
      <c r="ARG1052" s="24"/>
      <c r="ARH1052" s="24"/>
      <c r="ARI1052" s="24"/>
      <c r="ARJ1052" s="24"/>
      <c r="ARK1052" s="24"/>
      <c r="ARL1052" s="24"/>
      <c r="ARM1052" s="24"/>
      <c r="ARN1052" s="24"/>
      <c r="ARO1052" s="24"/>
      <c r="ARP1052" s="24"/>
      <c r="ARQ1052" s="24"/>
      <c r="ARR1052" s="24"/>
      <c r="ARS1052" s="24"/>
      <c r="ART1052" s="24"/>
      <c r="ARU1052" s="24"/>
      <c r="ARV1052" s="24"/>
      <c r="ARW1052" s="24"/>
      <c r="ARX1052" s="24"/>
      <c r="ARY1052" s="24"/>
      <c r="ARZ1052" s="24"/>
      <c r="ASA1052" s="24"/>
      <c r="ASB1052" s="24"/>
      <c r="ASC1052" s="24"/>
      <c r="ASD1052" s="24"/>
      <c r="ASE1052" s="24"/>
      <c r="ASF1052" s="24"/>
      <c r="ASG1052" s="24"/>
      <c r="ASH1052" s="24"/>
      <c r="ASI1052" s="24"/>
      <c r="ASJ1052" s="24"/>
      <c r="ASK1052" s="24"/>
      <c r="ASL1052" s="24"/>
      <c r="ASM1052" s="24"/>
      <c r="ASN1052" s="24"/>
      <c r="ASO1052" s="24"/>
      <c r="ASP1052" s="24"/>
      <c r="ASQ1052" s="24"/>
      <c r="ASR1052" s="24"/>
      <c r="ASS1052" s="24"/>
      <c r="AST1052" s="24"/>
      <c r="ASU1052" s="24"/>
      <c r="ASV1052" s="24"/>
      <c r="ASW1052" s="24"/>
      <c r="ASX1052" s="24"/>
      <c r="ASY1052" s="24"/>
      <c r="ASZ1052" s="24"/>
      <c r="ATA1052" s="24"/>
      <c r="ATB1052" s="24"/>
      <c r="ATC1052" s="24"/>
      <c r="ATD1052" s="24"/>
      <c r="ATE1052" s="24"/>
      <c r="ATF1052" s="24"/>
      <c r="ATG1052" s="24"/>
      <c r="ATH1052" s="24"/>
      <c r="ATI1052" s="24"/>
      <c r="ATJ1052" s="24"/>
      <c r="ATK1052" s="24"/>
      <c r="ATL1052" s="24"/>
      <c r="ATM1052" s="24"/>
      <c r="ATN1052" s="24"/>
      <c r="ATO1052" s="24"/>
      <c r="ATP1052" s="24"/>
      <c r="ATQ1052" s="24"/>
      <c r="ATR1052" s="24"/>
      <c r="ATS1052" s="24"/>
      <c r="ATT1052" s="24"/>
      <c r="ATU1052" s="24"/>
      <c r="ATV1052" s="24"/>
      <c r="ATW1052" s="24"/>
      <c r="ATX1052" s="24"/>
      <c r="ATY1052" s="24"/>
      <c r="ATZ1052" s="24"/>
      <c r="AUA1052" s="24"/>
      <c r="AUB1052" s="24"/>
      <c r="AUC1052" s="24"/>
      <c r="AUD1052" s="24"/>
      <c r="AUE1052" s="24"/>
      <c r="AUF1052" s="24"/>
      <c r="AUG1052" s="24"/>
      <c r="AUH1052" s="24"/>
      <c r="AUI1052" s="24"/>
      <c r="AUJ1052" s="24"/>
      <c r="AUK1052" s="24"/>
      <c r="AUL1052" s="24"/>
      <c r="AUM1052" s="24"/>
      <c r="AUN1052" s="24"/>
      <c r="AUO1052" s="24"/>
      <c r="AUP1052" s="24"/>
      <c r="AUQ1052" s="24"/>
      <c r="AUR1052" s="24"/>
      <c r="AUS1052" s="24"/>
      <c r="AUT1052" s="24"/>
      <c r="AUU1052" s="24"/>
      <c r="AUV1052" s="24"/>
      <c r="AUW1052" s="24"/>
      <c r="AUX1052" s="24"/>
      <c r="AUY1052" s="24"/>
      <c r="AUZ1052" s="24"/>
      <c r="AVA1052" s="24"/>
      <c r="AVB1052" s="24"/>
      <c r="AVC1052" s="24"/>
      <c r="AVD1052" s="24"/>
      <c r="AVE1052" s="24"/>
      <c r="AVF1052" s="24"/>
      <c r="AVG1052" s="24"/>
      <c r="AVH1052" s="24"/>
      <c r="AVI1052" s="24"/>
      <c r="AVJ1052" s="24"/>
      <c r="AVK1052" s="24"/>
      <c r="AVL1052" s="24"/>
      <c r="AVM1052" s="24"/>
      <c r="AVN1052" s="24"/>
      <c r="AVO1052" s="24"/>
      <c r="AVP1052" s="24"/>
      <c r="AVQ1052" s="24"/>
      <c r="AVR1052" s="24"/>
      <c r="AVS1052" s="24"/>
      <c r="AVT1052" s="24"/>
      <c r="AVU1052" s="24"/>
      <c r="AVV1052" s="24"/>
      <c r="AVW1052" s="24"/>
      <c r="AVX1052" s="24"/>
      <c r="AVY1052" s="24"/>
      <c r="AVZ1052" s="24"/>
      <c r="AWA1052" s="24"/>
      <c r="AWB1052" s="24"/>
      <c r="AWC1052" s="24"/>
      <c r="AWD1052" s="24"/>
      <c r="AWE1052" s="24"/>
      <c r="AWF1052" s="24"/>
      <c r="AWG1052" s="24"/>
      <c r="AWH1052" s="24"/>
      <c r="AWI1052" s="24"/>
      <c r="AWJ1052" s="24"/>
      <c r="AWK1052" s="24"/>
      <c r="AWL1052" s="24"/>
      <c r="AWM1052" s="24"/>
      <c r="AWN1052" s="24"/>
      <c r="AWO1052" s="24"/>
      <c r="AWP1052" s="24"/>
      <c r="AWQ1052" s="24"/>
      <c r="AWR1052" s="24"/>
      <c r="AWS1052" s="24"/>
      <c r="AWT1052" s="24"/>
      <c r="AWU1052" s="24"/>
      <c r="AWV1052" s="24"/>
      <c r="AWW1052" s="24"/>
      <c r="AWX1052" s="24"/>
      <c r="AWY1052" s="24"/>
      <c r="AWZ1052" s="24"/>
      <c r="AXA1052" s="24"/>
      <c r="AXB1052" s="24"/>
      <c r="AXC1052" s="24"/>
      <c r="AXD1052" s="24"/>
      <c r="AXE1052" s="24"/>
      <c r="AXF1052" s="24"/>
      <c r="AXG1052" s="24"/>
      <c r="AXH1052" s="24"/>
      <c r="AXI1052" s="24"/>
      <c r="AXJ1052" s="24"/>
      <c r="AXK1052" s="24"/>
      <c r="AXL1052" s="24"/>
      <c r="AXM1052" s="24"/>
      <c r="AXN1052" s="24"/>
      <c r="AXO1052" s="24"/>
      <c r="AXP1052" s="24"/>
      <c r="AXQ1052" s="24"/>
      <c r="AXR1052" s="24"/>
      <c r="AXS1052" s="24"/>
      <c r="AXT1052" s="24"/>
      <c r="AXU1052" s="24"/>
      <c r="AXV1052" s="24"/>
      <c r="AXW1052" s="24"/>
      <c r="AXX1052" s="24"/>
      <c r="AXY1052" s="24"/>
      <c r="AXZ1052" s="24"/>
      <c r="AYA1052" s="24"/>
      <c r="AYB1052" s="24"/>
      <c r="AYC1052" s="24"/>
      <c r="AYD1052" s="24"/>
      <c r="AYE1052" s="24"/>
      <c r="AYF1052" s="24"/>
      <c r="AYG1052" s="24"/>
      <c r="AYH1052" s="24"/>
      <c r="AYI1052" s="24"/>
      <c r="AYJ1052" s="24"/>
      <c r="AYK1052" s="24"/>
      <c r="AYL1052" s="24"/>
      <c r="AYM1052" s="24"/>
      <c r="AYN1052" s="24"/>
      <c r="AYO1052" s="24"/>
      <c r="AYP1052" s="24"/>
      <c r="AYQ1052" s="24"/>
      <c r="AYR1052" s="24"/>
      <c r="AYS1052" s="24"/>
      <c r="AYT1052" s="24"/>
      <c r="AYU1052" s="24"/>
      <c r="AYV1052" s="24"/>
      <c r="AYW1052" s="24"/>
      <c r="AYX1052" s="24"/>
      <c r="AYY1052" s="24"/>
      <c r="AYZ1052" s="24"/>
      <c r="AZA1052" s="24"/>
      <c r="AZB1052" s="24"/>
      <c r="AZC1052" s="24"/>
      <c r="AZD1052" s="24"/>
      <c r="AZE1052" s="24"/>
      <c r="AZF1052" s="24"/>
      <c r="AZG1052" s="24"/>
      <c r="AZH1052" s="24"/>
      <c r="AZI1052" s="24"/>
      <c r="AZJ1052" s="24"/>
      <c r="AZK1052" s="24"/>
      <c r="AZL1052" s="24"/>
      <c r="AZM1052" s="24"/>
      <c r="AZN1052" s="24"/>
      <c r="AZO1052" s="24"/>
      <c r="AZP1052" s="24"/>
      <c r="AZQ1052" s="24"/>
      <c r="AZR1052" s="24"/>
      <c r="AZS1052" s="24"/>
      <c r="AZT1052" s="24"/>
      <c r="AZU1052" s="24"/>
      <c r="AZV1052" s="24"/>
      <c r="AZW1052" s="24"/>
      <c r="AZX1052" s="24"/>
      <c r="AZY1052" s="24"/>
      <c r="AZZ1052" s="24"/>
      <c r="BAA1052" s="24"/>
      <c r="BAB1052" s="24"/>
      <c r="BAC1052" s="24"/>
      <c r="BAD1052" s="24"/>
      <c r="BAE1052" s="24"/>
      <c r="BAF1052" s="24"/>
      <c r="BAG1052" s="24"/>
      <c r="BAH1052" s="24"/>
      <c r="BAI1052" s="24"/>
      <c r="BAJ1052" s="24"/>
      <c r="BAK1052" s="24"/>
      <c r="BAL1052" s="24"/>
      <c r="BAM1052" s="24"/>
      <c r="BAN1052" s="24"/>
      <c r="BAO1052" s="24"/>
      <c r="BAP1052" s="24"/>
    </row>
    <row r="1053" spans="1:1394" s="19" customFormat="1" x14ac:dyDescent="0.25">
      <c r="A1053" s="19" t="str">
        <f>IF(YEAR(G1053)=2024,#REF!,"")</f>
        <v/>
      </c>
      <c r="B1053" s="19" t="str">
        <f>IF(YEAR(G1053)=2025,#REF!,"")</f>
        <v/>
      </c>
      <c r="C1053" s="19" t="str">
        <f t="shared" si="80"/>
        <v>Afternoon45252</v>
      </c>
      <c r="D1053" s="19" t="str">
        <f>IF('by region'!$C$2="Any","Any",'Turf only'!V1053)&amp;M1053&amp;IF('by region'!$I$2="Any","Any",N1053)&amp;G1053</f>
        <v>AnyJumpAny45252</v>
      </c>
      <c r="E1053" s="19" t="e">
        <f>IF(I1053=#REF!,'Turf only'!G1053,"")</f>
        <v>#REF!</v>
      </c>
      <c r="F1053" s="19" t="e">
        <f t="shared" si="81"/>
        <v>#REF!</v>
      </c>
      <c r="G1053" s="15">
        <v>45252</v>
      </c>
      <c r="H1053" s="16" t="s">
        <v>27</v>
      </c>
      <c r="I1053" s="16" t="s">
        <v>48</v>
      </c>
      <c r="J1053" s="16" t="s">
        <v>9</v>
      </c>
      <c r="K1053" s="14" t="s">
        <v>16</v>
      </c>
      <c r="L1053" s="14" t="s">
        <v>17</v>
      </c>
      <c r="M1053" s="16" t="s">
        <v>12</v>
      </c>
      <c r="N1053" s="16" t="s">
        <v>13</v>
      </c>
      <c r="O1053" s="16" t="s">
        <v>14</v>
      </c>
      <c r="P1053" s="23">
        <f t="shared" si="82"/>
        <v>1</v>
      </c>
      <c r="Q1053" s="23" cm="1">
        <f t="array" ref="Q1053">SUMPRODUCT(($G$2:$G$2765=G1053)*(P1053&gt;$P$2:$P$2765))+1</f>
        <v>1</v>
      </c>
      <c r="R1053" s="23" t="e">
        <f>(Q1053*100000)+#REF!</f>
        <v>#REF!</v>
      </c>
      <c r="S1053" s="19" t="e" cm="1">
        <f t="array" ref="S1053">SUMPRODUCT(($G$2:$G$2765=G1053)*(R1053&gt;$R$2:$R$2765))+1</f>
        <v>#REF!</v>
      </c>
      <c r="T1053" s="19" t="str">
        <f t="shared" si="83"/>
        <v xml:space="preserve">Warwick </v>
      </c>
      <c r="U1053" s="19">
        <v>0</v>
      </c>
      <c r="V1053" s="19" t="s">
        <v>19</v>
      </c>
      <c r="W1053" s="19">
        <f t="shared" si="84"/>
        <v>2023</v>
      </c>
      <c r="X1053" s="24"/>
      <c r="Y1053" s="24"/>
      <c r="Z1053" s="24"/>
      <c r="AA1053" s="24"/>
      <c r="AB1053" s="24"/>
      <c r="AC1053" s="24"/>
      <c r="AD1053" s="24"/>
      <c r="AE1053" s="24"/>
      <c r="AF1053" s="24"/>
      <c r="AG1053" s="24"/>
      <c r="AH1053" s="24"/>
      <c r="AI1053" s="24"/>
      <c r="AJ1053" s="24"/>
      <c r="AK1053" s="24"/>
      <c r="AL1053" s="24"/>
      <c r="AM1053" s="24"/>
      <c r="AN1053" s="24"/>
      <c r="AO1053" s="24"/>
      <c r="AP1053" s="24"/>
      <c r="AQ1053" s="24"/>
      <c r="AR1053" s="24"/>
      <c r="AS1053" s="24"/>
      <c r="AT1053" s="24"/>
      <c r="AU1053" s="24"/>
      <c r="AV1053" s="24"/>
      <c r="AW1053" s="24"/>
      <c r="AX1053" s="24"/>
      <c r="AY1053" s="24"/>
      <c r="AZ1053" s="24"/>
      <c r="BA1053" s="24"/>
      <c r="BB1053" s="24"/>
      <c r="BC1053" s="24"/>
      <c r="BD1053" s="24"/>
      <c r="BE1053" s="24"/>
      <c r="BF1053" s="24"/>
      <c r="BG1053" s="24"/>
      <c r="BH1053" s="24"/>
      <c r="BI1053" s="24"/>
      <c r="BJ1053" s="24"/>
      <c r="BK1053" s="24"/>
      <c r="BL1053" s="24"/>
      <c r="BM1053" s="24"/>
      <c r="BN1053" s="24"/>
      <c r="BO1053" s="24"/>
      <c r="BP1053" s="24"/>
      <c r="BQ1053" s="24"/>
      <c r="BR1053" s="24"/>
      <c r="BS1053" s="24"/>
      <c r="BT1053" s="24"/>
      <c r="BU1053" s="24"/>
      <c r="BV1053" s="24"/>
      <c r="BW1053" s="24"/>
      <c r="BX1053" s="24"/>
      <c r="BY1053" s="24"/>
      <c r="BZ1053" s="24"/>
      <c r="CA1053" s="24"/>
      <c r="CB1053" s="24"/>
      <c r="CC1053" s="24"/>
      <c r="CD1053" s="24"/>
      <c r="CE1053" s="24"/>
      <c r="CF1053" s="24"/>
      <c r="CG1053" s="24"/>
      <c r="CH1053" s="24"/>
      <c r="CI1053" s="24"/>
      <c r="CJ1053" s="24"/>
      <c r="CK1053" s="24"/>
      <c r="CL1053" s="24"/>
      <c r="CM1053" s="24"/>
      <c r="CN1053" s="24"/>
      <c r="CO1053" s="24"/>
      <c r="CP1053" s="24"/>
      <c r="CQ1053" s="24"/>
      <c r="CR1053" s="24"/>
      <c r="CS1053" s="24"/>
      <c r="CT1053" s="24"/>
      <c r="CU1053" s="24"/>
      <c r="CV1053" s="24"/>
      <c r="CW1053" s="24"/>
      <c r="CX1053" s="24"/>
      <c r="CY1053" s="24"/>
      <c r="CZ1053" s="24"/>
      <c r="DA1053" s="24"/>
      <c r="DB1053" s="24"/>
      <c r="DC1053" s="24"/>
      <c r="DD1053" s="24"/>
      <c r="DE1053" s="24"/>
      <c r="DF1053" s="24"/>
      <c r="DG1053" s="24"/>
      <c r="DH1053" s="24"/>
      <c r="DI1053" s="24"/>
      <c r="DJ1053" s="24"/>
      <c r="DK1053" s="24"/>
      <c r="DL1053" s="24"/>
      <c r="DM1053" s="24"/>
      <c r="DN1053" s="24"/>
      <c r="DO1053" s="24"/>
      <c r="DP1053" s="24"/>
      <c r="DQ1053" s="24"/>
      <c r="DR1053" s="24"/>
      <c r="DS1053" s="24"/>
      <c r="DT1053" s="24"/>
      <c r="DU1053" s="24"/>
      <c r="DV1053" s="24"/>
      <c r="DW1053" s="24"/>
      <c r="DX1053" s="24"/>
      <c r="DY1053" s="24"/>
      <c r="DZ1053" s="24"/>
      <c r="EA1053" s="24"/>
      <c r="EB1053" s="24"/>
      <c r="EC1053" s="24"/>
      <c r="ED1053" s="24"/>
      <c r="EE1053" s="24"/>
      <c r="EF1053" s="24"/>
      <c r="EG1053" s="24"/>
      <c r="EH1053" s="24"/>
      <c r="EI1053" s="24"/>
      <c r="EJ1053" s="24"/>
      <c r="EK1053" s="24"/>
      <c r="EL1053" s="24"/>
      <c r="EM1053" s="24"/>
      <c r="EN1053" s="24"/>
      <c r="EO1053" s="24"/>
      <c r="EP1053" s="24"/>
      <c r="EQ1053" s="24"/>
      <c r="ER1053" s="24"/>
      <c r="ES1053" s="24"/>
      <c r="ET1053" s="24"/>
      <c r="EU1053" s="24"/>
      <c r="EV1053" s="24"/>
      <c r="EW1053" s="24"/>
      <c r="EX1053" s="24"/>
      <c r="EY1053" s="24"/>
      <c r="EZ1053" s="24"/>
      <c r="FA1053" s="24"/>
      <c r="FB1053" s="24"/>
      <c r="FC1053" s="24"/>
      <c r="FD1053" s="24"/>
      <c r="FE1053" s="24"/>
      <c r="FF1053" s="24"/>
      <c r="FG1053" s="24"/>
      <c r="FH1053" s="24"/>
      <c r="FI1053" s="24"/>
      <c r="FJ1053" s="24"/>
      <c r="FK1053" s="24"/>
      <c r="FL1053" s="24"/>
      <c r="FM1053" s="24"/>
      <c r="FN1053" s="24"/>
      <c r="FO1053" s="24"/>
      <c r="FP1053" s="24"/>
      <c r="FQ1053" s="24"/>
      <c r="FR1053" s="24"/>
      <c r="FS1053" s="24"/>
      <c r="FT1053" s="24"/>
      <c r="FU1053" s="24"/>
      <c r="FV1053" s="24"/>
      <c r="FW1053" s="24"/>
      <c r="FX1053" s="24"/>
      <c r="FY1053" s="24"/>
      <c r="FZ1053" s="24"/>
      <c r="GA1053" s="24"/>
      <c r="GB1053" s="24"/>
      <c r="GC1053" s="24"/>
      <c r="GD1053" s="24"/>
      <c r="GE1053" s="24"/>
      <c r="GF1053" s="24"/>
      <c r="GG1053" s="24"/>
      <c r="GH1053" s="24"/>
      <c r="GI1053" s="24"/>
      <c r="GJ1053" s="24"/>
      <c r="GK1053" s="24"/>
      <c r="GL1053" s="24"/>
      <c r="GM1053" s="24"/>
      <c r="GN1053" s="24"/>
      <c r="GO1053" s="24"/>
      <c r="GP1053" s="24"/>
      <c r="GQ1053" s="24"/>
      <c r="GR1053" s="24"/>
      <c r="GS1053" s="24"/>
      <c r="GT1053" s="24"/>
      <c r="GU1053" s="24"/>
      <c r="GV1053" s="24"/>
      <c r="GW1053" s="24"/>
      <c r="GX1053" s="24"/>
      <c r="GY1053" s="24"/>
      <c r="GZ1053" s="24"/>
      <c r="HA1053" s="24"/>
      <c r="HB1053" s="24"/>
      <c r="HC1053" s="24"/>
      <c r="HD1053" s="24"/>
      <c r="HE1053" s="24"/>
      <c r="HF1053" s="24"/>
      <c r="HG1053" s="24"/>
      <c r="HH1053" s="24"/>
      <c r="HI1053" s="24"/>
      <c r="HJ1053" s="24"/>
      <c r="HK1053" s="24"/>
      <c r="HL1053" s="24"/>
      <c r="HM1053" s="24"/>
      <c r="HN1053" s="24"/>
      <c r="HO1053" s="24"/>
      <c r="HP1053" s="24"/>
      <c r="HQ1053" s="24"/>
      <c r="HR1053" s="24"/>
      <c r="HS1053" s="24"/>
      <c r="HT1053" s="24"/>
      <c r="HU1053" s="24"/>
      <c r="HV1053" s="24"/>
      <c r="HW1053" s="24"/>
      <c r="HX1053" s="24"/>
      <c r="HY1053" s="24"/>
      <c r="HZ1053" s="24"/>
      <c r="IA1053" s="24"/>
      <c r="IB1053" s="24"/>
      <c r="IC1053" s="24"/>
      <c r="ID1053" s="24"/>
      <c r="IE1053" s="24"/>
      <c r="IF1053" s="24"/>
      <c r="IG1053" s="24"/>
      <c r="IH1053" s="24"/>
      <c r="II1053" s="24"/>
      <c r="IJ1053" s="24"/>
      <c r="IK1053" s="24"/>
      <c r="IL1053" s="24"/>
      <c r="IM1053" s="24"/>
      <c r="IN1053" s="24"/>
      <c r="IO1053" s="24"/>
      <c r="IP1053" s="24"/>
      <c r="IQ1053" s="24"/>
      <c r="IR1053" s="24"/>
      <c r="IS1053" s="24"/>
      <c r="IT1053" s="24"/>
      <c r="IU1053" s="24"/>
      <c r="IV1053" s="24"/>
      <c r="IW1053" s="24"/>
      <c r="IX1053" s="24"/>
      <c r="IY1053" s="24"/>
      <c r="IZ1053" s="24"/>
      <c r="JA1053" s="24"/>
      <c r="JB1053" s="24"/>
      <c r="JC1053" s="24"/>
      <c r="JD1053" s="24"/>
      <c r="JE1053" s="24"/>
      <c r="JF1053" s="24"/>
      <c r="JG1053" s="24"/>
      <c r="JH1053" s="24"/>
      <c r="JI1053" s="24"/>
      <c r="JJ1053" s="24"/>
      <c r="JK1053" s="24"/>
      <c r="JL1053" s="24"/>
      <c r="JM1053" s="24"/>
      <c r="JN1053" s="24"/>
      <c r="JO1053" s="24"/>
      <c r="JP1053" s="24"/>
      <c r="JQ1053" s="24"/>
      <c r="JR1053" s="24"/>
      <c r="JS1053" s="24"/>
      <c r="JT1053" s="24"/>
      <c r="JU1053" s="24"/>
      <c r="JV1053" s="24"/>
      <c r="JW1053" s="24"/>
      <c r="JX1053" s="24"/>
      <c r="JY1053" s="24"/>
      <c r="JZ1053" s="24"/>
      <c r="KA1053" s="24"/>
      <c r="KB1053" s="24"/>
      <c r="KC1053" s="24"/>
      <c r="KD1053" s="24"/>
      <c r="KE1053" s="24"/>
      <c r="KF1053" s="24"/>
      <c r="KG1053" s="24"/>
      <c r="KH1053" s="24"/>
      <c r="KI1053" s="24"/>
      <c r="KJ1053" s="24"/>
      <c r="KK1053" s="24"/>
      <c r="KL1053" s="24"/>
      <c r="KM1053" s="24"/>
      <c r="KN1053" s="24"/>
      <c r="KO1053" s="24"/>
      <c r="KP1053" s="24"/>
      <c r="KQ1053" s="24"/>
      <c r="KR1053" s="24"/>
      <c r="KS1053" s="24"/>
      <c r="KT1053" s="24"/>
      <c r="KU1053" s="24"/>
      <c r="KV1053" s="24"/>
      <c r="KW1053" s="24"/>
      <c r="KX1053" s="24"/>
      <c r="KY1053" s="24"/>
      <c r="KZ1053" s="24"/>
      <c r="LA1053" s="24"/>
      <c r="LB1053" s="24"/>
      <c r="LC1053" s="24"/>
      <c r="LD1053" s="24"/>
      <c r="LE1053" s="24"/>
      <c r="LF1053" s="24"/>
      <c r="LG1053" s="24"/>
      <c r="LH1053" s="24"/>
      <c r="LI1053" s="24"/>
      <c r="LJ1053" s="24"/>
      <c r="LK1053" s="24"/>
      <c r="LL1053" s="24"/>
      <c r="LM1053" s="24"/>
      <c r="LN1053" s="24"/>
      <c r="LO1053" s="24"/>
      <c r="LP1053" s="24"/>
      <c r="LQ1053" s="24"/>
      <c r="LR1053" s="24"/>
      <c r="LS1053" s="24"/>
      <c r="LT1053" s="24"/>
      <c r="LU1053" s="24"/>
      <c r="LV1053" s="24"/>
      <c r="LW1053" s="24"/>
      <c r="LX1053" s="24"/>
      <c r="LY1053" s="24"/>
      <c r="LZ1053" s="24"/>
      <c r="MA1053" s="24"/>
      <c r="MB1053" s="24"/>
      <c r="MC1053" s="24"/>
      <c r="MD1053" s="24"/>
      <c r="ME1053" s="24"/>
      <c r="MF1053" s="24"/>
      <c r="MG1053" s="24"/>
      <c r="MH1053" s="24"/>
      <c r="MI1053" s="24"/>
      <c r="MJ1053" s="24"/>
      <c r="MK1053" s="24"/>
      <c r="ML1053" s="24"/>
      <c r="MM1053" s="24"/>
      <c r="MN1053" s="24"/>
      <c r="MO1053" s="24"/>
      <c r="MP1053" s="24"/>
      <c r="MQ1053" s="24"/>
      <c r="MR1053" s="24"/>
      <c r="MS1053" s="24"/>
      <c r="MT1053" s="24"/>
      <c r="MU1053" s="24"/>
      <c r="MV1053" s="24"/>
      <c r="MW1053" s="24"/>
      <c r="MX1053" s="24"/>
      <c r="MY1053" s="24"/>
      <c r="MZ1053" s="24"/>
      <c r="NA1053" s="24"/>
      <c r="NB1053" s="24"/>
      <c r="NC1053" s="24"/>
      <c r="ND1053" s="24"/>
      <c r="NE1053" s="24"/>
      <c r="NF1053" s="24"/>
      <c r="NG1053" s="24"/>
      <c r="NH1053" s="24"/>
      <c r="NI1053" s="24"/>
      <c r="NJ1053" s="24"/>
      <c r="NK1053" s="24"/>
      <c r="NL1053" s="24"/>
      <c r="NM1053" s="24"/>
      <c r="NN1053" s="24"/>
      <c r="NO1053" s="24"/>
      <c r="NP1053" s="24"/>
      <c r="NQ1053" s="24"/>
      <c r="NR1053" s="24"/>
      <c r="NS1053" s="24"/>
      <c r="NT1053" s="24"/>
      <c r="NU1053" s="24"/>
      <c r="NV1053" s="24"/>
      <c r="NW1053" s="24"/>
      <c r="NX1053" s="24"/>
      <c r="NY1053" s="24"/>
      <c r="NZ1053" s="24"/>
      <c r="OA1053" s="24"/>
      <c r="OB1053" s="24"/>
      <c r="OC1053" s="24"/>
      <c r="OD1053" s="24"/>
      <c r="OE1053" s="24"/>
      <c r="OF1053" s="24"/>
      <c r="OG1053" s="24"/>
      <c r="OH1053" s="24"/>
      <c r="OI1053" s="24"/>
      <c r="OJ1053" s="24"/>
      <c r="OK1053" s="24"/>
      <c r="OL1053" s="24"/>
      <c r="OM1053" s="24"/>
      <c r="ON1053" s="24"/>
      <c r="OO1053" s="24"/>
      <c r="OP1053" s="24"/>
      <c r="OQ1053" s="24"/>
      <c r="OR1053" s="24"/>
      <c r="OS1053" s="24"/>
      <c r="OT1053" s="24"/>
      <c r="OU1053" s="24"/>
      <c r="OV1053" s="24"/>
      <c r="OW1053" s="24"/>
      <c r="OX1053" s="24"/>
      <c r="OY1053" s="24"/>
      <c r="OZ1053" s="24"/>
      <c r="PA1053" s="24"/>
      <c r="PB1053" s="24"/>
      <c r="PC1053" s="24"/>
      <c r="PD1053" s="24"/>
      <c r="PE1053" s="24"/>
      <c r="PF1053" s="24"/>
      <c r="PG1053" s="24"/>
      <c r="PH1053" s="24"/>
      <c r="PI1053" s="24"/>
      <c r="PJ1053" s="24"/>
      <c r="PK1053" s="24"/>
      <c r="PL1053" s="24"/>
      <c r="PM1053" s="24"/>
      <c r="PN1053" s="24"/>
      <c r="PO1053" s="24"/>
      <c r="PP1053" s="24"/>
      <c r="PQ1053" s="24"/>
      <c r="PR1053" s="24"/>
      <c r="PS1053" s="24"/>
      <c r="PT1053" s="24"/>
      <c r="PU1053" s="24"/>
      <c r="PV1053" s="24"/>
      <c r="PW1053" s="24"/>
      <c r="PX1053" s="24"/>
      <c r="PY1053" s="24"/>
      <c r="PZ1053" s="24"/>
      <c r="QA1053" s="24"/>
      <c r="QB1053" s="24"/>
      <c r="QC1053" s="24"/>
      <c r="QD1053" s="24"/>
      <c r="QE1053" s="24"/>
      <c r="QF1053" s="24"/>
      <c r="QG1053" s="24"/>
      <c r="QH1053" s="24"/>
      <c r="QI1053" s="24"/>
      <c r="QJ1053" s="24"/>
      <c r="QK1053" s="24"/>
      <c r="QL1053" s="24"/>
      <c r="QM1053" s="24"/>
      <c r="QN1053" s="24"/>
      <c r="QO1053" s="24"/>
      <c r="QP1053" s="24"/>
      <c r="QQ1053" s="24"/>
      <c r="QR1053" s="24"/>
      <c r="QS1053" s="24"/>
      <c r="QT1053" s="24"/>
      <c r="QU1053" s="24"/>
      <c r="QV1053" s="24"/>
      <c r="QW1053" s="24"/>
      <c r="QX1053" s="24"/>
      <c r="QY1053" s="24"/>
      <c r="QZ1053" s="24"/>
      <c r="RA1053" s="24"/>
      <c r="RB1053" s="24"/>
      <c r="RC1053" s="24"/>
      <c r="RD1053" s="24"/>
      <c r="RE1053" s="24"/>
      <c r="RF1053" s="24"/>
      <c r="RG1053" s="24"/>
      <c r="RH1053" s="24"/>
      <c r="RI1053" s="24"/>
      <c r="RJ1053" s="24"/>
      <c r="RK1053" s="24"/>
      <c r="RL1053" s="24"/>
      <c r="RM1053" s="24"/>
      <c r="RN1053" s="24"/>
      <c r="RO1053" s="24"/>
      <c r="RP1053" s="24"/>
      <c r="RQ1053" s="24"/>
      <c r="RR1053" s="24"/>
      <c r="RS1053" s="24"/>
      <c r="RT1053" s="24"/>
      <c r="RU1053" s="24"/>
      <c r="RV1053" s="24"/>
      <c r="RW1053" s="24"/>
      <c r="RX1053" s="24"/>
      <c r="RY1053" s="24"/>
      <c r="RZ1053" s="24"/>
      <c r="SA1053" s="24"/>
      <c r="SB1053" s="24"/>
      <c r="SC1053" s="24"/>
      <c r="SD1053" s="24"/>
      <c r="SE1053" s="24"/>
      <c r="SF1053" s="24"/>
      <c r="SG1053" s="24"/>
      <c r="SH1053" s="24"/>
      <c r="SI1053" s="24"/>
      <c r="SJ1053" s="24"/>
      <c r="SK1053" s="24"/>
      <c r="SL1053" s="24"/>
      <c r="SM1053" s="24"/>
      <c r="SN1053" s="24"/>
      <c r="SO1053" s="24"/>
      <c r="SP1053" s="24"/>
      <c r="SQ1053" s="24"/>
      <c r="SR1053" s="24"/>
      <c r="SS1053" s="24"/>
      <c r="ST1053" s="24"/>
      <c r="SU1053" s="24"/>
      <c r="SV1053" s="24"/>
      <c r="SW1053" s="24"/>
      <c r="SX1053" s="24"/>
      <c r="SY1053" s="24"/>
      <c r="SZ1053" s="24"/>
      <c r="TA1053" s="24"/>
      <c r="TB1053" s="24"/>
      <c r="TC1053" s="24"/>
      <c r="TD1053" s="24"/>
      <c r="TE1053" s="24"/>
      <c r="TF1053" s="24"/>
      <c r="TG1053" s="24"/>
      <c r="TH1053" s="24"/>
      <c r="TI1053" s="24"/>
      <c r="TJ1053" s="24"/>
      <c r="TK1053" s="24"/>
      <c r="TL1053" s="24"/>
      <c r="TM1053" s="24"/>
      <c r="TN1053" s="24"/>
      <c r="TO1053" s="24"/>
      <c r="TP1053" s="24"/>
      <c r="TQ1053" s="24"/>
      <c r="TR1053" s="24"/>
      <c r="TS1053" s="24"/>
      <c r="TT1053" s="24"/>
      <c r="TU1053" s="24"/>
      <c r="TV1053" s="24"/>
      <c r="TW1053" s="24"/>
      <c r="TX1053" s="24"/>
      <c r="TY1053" s="24"/>
      <c r="TZ1053" s="24"/>
      <c r="UA1053" s="24"/>
      <c r="UB1053" s="24"/>
      <c r="UC1053" s="24"/>
      <c r="UD1053" s="24"/>
      <c r="UE1053" s="24"/>
      <c r="UF1053" s="24"/>
      <c r="UG1053" s="24"/>
      <c r="UH1053" s="24"/>
      <c r="UI1053" s="24"/>
      <c r="UJ1053" s="24"/>
      <c r="UK1053" s="24"/>
      <c r="UL1053" s="24"/>
      <c r="UM1053" s="24"/>
      <c r="UN1053" s="24"/>
      <c r="UO1053" s="24"/>
      <c r="UP1053" s="24"/>
      <c r="UQ1053" s="24"/>
      <c r="UR1053" s="24"/>
      <c r="US1053" s="24"/>
      <c r="UT1053" s="24"/>
      <c r="UU1053" s="24"/>
      <c r="UV1053" s="24"/>
      <c r="UW1053" s="24"/>
      <c r="UX1053" s="24"/>
      <c r="UY1053" s="24"/>
      <c r="UZ1053" s="24"/>
      <c r="VA1053" s="24"/>
      <c r="VB1053" s="24"/>
      <c r="VC1053" s="24"/>
      <c r="VD1053" s="24"/>
      <c r="VE1053" s="24"/>
      <c r="VF1053" s="24"/>
      <c r="VG1053" s="24"/>
      <c r="VH1053" s="24"/>
      <c r="VI1053" s="24"/>
      <c r="VJ1053" s="24"/>
      <c r="VK1053" s="24"/>
      <c r="VL1053" s="24"/>
      <c r="VM1053" s="24"/>
      <c r="VN1053" s="24"/>
      <c r="VO1053" s="24"/>
      <c r="VP1053" s="24"/>
      <c r="VQ1053" s="24"/>
      <c r="VR1053" s="24"/>
      <c r="VS1053" s="24"/>
      <c r="VT1053" s="24"/>
      <c r="VU1053" s="24"/>
      <c r="VV1053" s="24"/>
      <c r="VW1053" s="24"/>
      <c r="VX1053" s="24"/>
      <c r="VY1053" s="24"/>
      <c r="VZ1053" s="24"/>
      <c r="WA1053" s="24"/>
      <c r="WB1053" s="24"/>
      <c r="WC1053" s="24"/>
      <c r="WD1053" s="24"/>
      <c r="WE1053" s="24"/>
      <c r="WF1053" s="24"/>
      <c r="WG1053" s="24"/>
      <c r="WH1053" s="24"/>
      <c r="WI1053" s="24"/>
      <c r="WJ1053" s="24"/>
      <c r="WK1053" s="24"/>
      <c r="WL1053" s="24"/>
      <c r="WM1053" s="24"/>
      <c r="WN1053" s="24"/>
      <c r="WO1053" s="24"/>
      <c r="WP1053" s="24"/>
      <c r="WQ1053" s="24"/>
      <c r="WR1053" s="24"/>
      <c r="WS1053" s="24"/>
      <c r="WT1053" s="24"/>
      <c r="WU1053" s="24"/>
      <c r="WV1053" s="24"/>
      <c r="WW1053" s="24"/>
      <c r="WX1053" s="24"/>
      <c r="WY1053" s="24"/>
      <c r="WZ1053" s="24"/>
      <c r="XA1053" s="24"/>
      <c r="XB1053" s="24"/>
      <c r="XC1053" s="24"/>
      <c r="XD1053" s="24"/>
      <c r="XE1053" s="24"/>
      <c r="XF1053" s="24"/>
      <c r="XG1053" s="24"/>
      <c r="XH1053" s="24"/>
      <c r="XI1053" s="24"/>
      <c r="XJ1053" s="24"/>
      <c r="XK1053" s="24"/>
      <c r="XL1053" s="24"/>
      <c r="XM1053" s="24"/>
      <c r="XN1053" s="24"/>
      <c r="XO1053" s="24"/>
      <c r="XP1053" s="24"/>
      <c r="XQ1053" s="24"/>
      <c r="XR1053" s="24"/>
      <c r="XS1053" s="24"/>
      <c r="XT1053" s="24"/>
      <c r="XU1053" s="24"/>
      <c r="XV1053" s="24"/>
      <c r="XW1053" s="24"/>
      <c r="XX1053" s="24"/>
      <c r="XY1053" s="24"/>
      <c r="XZ1053" s="24"/>
      <c r="YA1053" s="24"/>
      <c r="YB1053" s="24"/>
      <c r="YC1053" s="24"/>
      <c r="YD1053" s="24"/>
      <c r="YE1053" s="24"/>
      <c r="YF1053" s="24"/>
      <c r="YG1053" s="24"/>
      <c r="YH1053" s="24"/>
      <c r="YI1053" s="24"/>
      <c r="YJ1053" s="24"/>
      <c r="YK1053" s="24"/>
      <c r="YL1053" s="24"/>
      <c r="YM1053" s="24"/>
      <c r="YN1053" s="24"/>
      <c r="YO1053" s="24"/>
      <c r="YP1053" s="24"/>
      <c r="YQ1053" s="24"/>
      <c r="YR1053" s="24"/>
      <c r="YS1053" s="24"/>
      <c r="YT1053" s="24"/>
      <c r="YU1053" s="24"/>
      <c r="YV1053" s="24"/>
      <c r="YW1053" s="24"/>
      <c r="YX1053" s="24"/>
      <c r="YY1053" s="24"/>
      <c r="YZ1053" s="24"/>
      <c r="ZA1053" s="24"/>
      <c r="ZB1053" s="24"/>
      <c r="ZC1053" s="24"/>
      <c r="ZD1053" s="24"/>
      <c r="ZE1053" s="24"/>
      <c r="ZF1053" s="24"/>
      <c r="ZG1053" s="24"/>
      <c r="ZH1053" s="24"/>
      <c r="ZI1053" s="24"/>
      <c r="ZJ1053" s="24"/>
      <c r="ZK1053" s="24"/>
      <c r="ZL1053" s="24"/>
      <c r="ZM1053" s="24"/>
      <c r="ZN1053" s="24"/>
      <c r="ZO1053" s="24"/>
      <c r="ZP1053" s="24"/>
      <c r="ZQ1053" s="24"/>
      <c r="ZR1053" s="24"/>
      <c r="ZS1053" s="24"/>
      <c r="ZT1053" s="24"/>
      <c r="ZU1053" s="24"/>
      <c r="ZV1053" s="24"/>
      <c r="ZW1053" s="24"/>
      <c r="ZX1053" s="24"/>
      <c r="ZY1053" s="24"/>
      <c r="ZZ1053" s="24"/>
      <c r="AAA1053" s="24"/>
      <c r="AAB1053" s="24"/>
      <c r="AAC1053" s="24"/>
      <c r="AAD1053" s="24"/>
      <c r="AAE1053" s="24"/>
      <c r="AAF1053" s="24"/>
      <c r="AAG1053" s="24"/>
      <c r="AAH1053" s="24"/>
      <c r="AAI1053" s="24"/>
      <c r="AAJ1053" s="24"/>
      <c r="AAK1053" s="24"/>
      <c r="AAL1053" s="24"/>
      <c r="AAM1053" s="24"/>
      <c r="AAN1053" s="24"/>
      <c r="AAO1053" s="24"/>
      <c r="AAP1053" s="24"/>
      <c r="AAQ1053" s="24"/>
      <c r="AAR1053" s="24"/>
      <c r="AAS1053" s="24"/>
      <c r="AAT1053" s="24"/>
      <c r="AAU1053" s="24"/>
      <c r="AAV1053" s="24"/>
      <c r="AAW1053" s="24"/>
      <c r="AAX1053" s="24"/>
      <c r="AAY1053" s="24"/>
      <c r="AAZ1053" s="24"/>
      <c r="ABA1053" s="24"/>
      <c r="ABB1053" s="24"/>
      <c r="ABC1053" s="24"/>
      <c r="ABD1053" s="24"/>
      <c r="ABE1053" s="24"/>
      <c r="ABF1053" s="24"/>
      <c r="ABG1053" s="24"/>
      <c r="ABH1053" s="24"/>
      <c r="ABI1053" s="24"/>
      <c r="ABJ1053" s="24"/>
      <c r="ABK1053" s="24"/>
      <c r="ABL1053" s="24"/>
      <c r="ABM1053" s="24"/>
      <c r="ABN1053" s="24"/>
      <c r="ABO1053" s="24"/>
      <c r="ABP1053" s="24"/>
      <c r="ABQ1053" s="24"/>
      <c r="ABR1053" s="24"/>
      <c r="ABS1053" s="24"/>
      <c r="ABT1053" s="24"/>
      <c r="ABU1053" s="24"/>
      <c r="ABV1053" s="24"/>
      <c r="ABW1053" s="24"/>
      <c r="ABX1053" s="24"/>
      <c r="ABY1053" s="24"/>
      <c r="ABZ1053" s="24"/>
      <c r="ACA1053" s="24"/>
      <c r="ACB1053" s="24"/>
      <c r="ACC1053" s="24"/>
      <c r="ACD1053" s="24"/>
      <c r="ACE1053" s="24"/>
      <c r="ACF1053" s="24"/>
      <c r="ACG1053" s="24"/>
      <c r="ACH1053" s="24"/>
      <c r="ACI1053" s="24"/>
      <c r="ACJ1053" s="24"/>
      <c r="ACK1053" s="24"/>
      <c r="ACL1053" s="24"/>
      <c r="ACM1053" s="24"/>
      <c r="ACN1053" s="24"/>
      <c r="ACO1053" s="24"/>
      <c r="ACP1053" s="24"/>
      <c r="ACQ1053" s="24"/>
      <c r="ACR1053" s="24"/>
      <c r="ACS1053" s="24"/>
      <c r="ACT1053" s="24"/>
      <c r="ACU1053" s="24"/>
      <c r="ACV1053" s="24"/>
      <c r="ACW1053" s="24"/>
      <c r="ACX1053" s="24"/>
      <c r="ACY1053" s="24"/>
      <c r="ACZ1053" s="24"/>
      <c r="ADA1053" s="24"/>
      <c r="ADB1053" s="24"/>
      <c r="ADC1053" s="24"/>
      <c r="ADD1053" s="24"/>
      <c r="ADE1053" s="24"/>
      <c r="ADF1053" s="24"/>
      <c r="ADG1053" s="24"/>
      <c r="ADH1053" s="24"/>
      <c r="ADI1053" s="24"/>
      <c r="ADJ1053" s="24"/>
      <c r="ADK1053" s="24"/>
      <c r="ADL1053" s="24"/>
      <c r="ADM1053" s="24"/>
      <c r="ADN1053" s="24"/>
      <c r="ADO1053" s="24"/>
      <c r="ADP1053" s="24"/>
      <c r="ADQ1053" s="24"/>
      <c r="ADR1053" s="24"/>
      <c r="ADS1053" s="24"/>
      <c r="ADT1053" s="24"/>
      <c r="ADU1053" s="24"/>
      <c r="ADV1053" s="24"/>
      <c r="ADW1053" s="24"/>
      <c r="ADX1053" s="24"/>
      <c r="ADY1053" s="24"/>
      <c r="ADZ1053" s="24"/>
      <c r="AEA1053" s="24"/>
      <c r="AEB1053" s="24"/>
      <c r="AEC1053" s="24"/>
      <c r="AED1053" s="24"/>
      <c r="AEE1053" s="24"/>
      <c r="AEF1053" s="24"/>
      <c r="AEG1053" s="24"/>
      <c r="AEH1053" s="24"/>
      <c r="AEI1053" s="24"/>
      <c r="AEJ1053" s="24"/>
      <c r="AEK1053" s="24"/>
      <c r="AEL1053" s="24"/>
      <c r="AEM1053" s="24"/>
      <c r="AEN1053" s="24"/>
      <c r="AEO1053" s="24"/>
      <c r="AEP1053" s="24"/>
      <c r="AEQ1053" s="24"/>
      <c r="AER1053" s="24"/>
      <c r="AES1053" s="24"/>
      <c r="AET1053" s="24"/>
      <c r="AEU1053" s="24"/>
      <c r="AEV1053" s="24"/>
      <c r="AEW1053" s="24"/>
      <c r="AEX1053" s="24"/>
      <c r="AEY1053" s="24"/>
      <c r="AEZ1053" s="24"/>
      <c r="AFA1053" s="24"/>
      <c r="AFB1053" s="24"/>
      <c r="AFC1053" s="24"/>
      <c r="AFD1053" s="24"/>
      <c r="AFE1053" s="24"/>
      <c r="AFF1053" s="24"/>
      <c r="AFG1053" s="24"/>
      <c r="AFH1053" s="24"/>
      <c r="AFI1053" s="24"/>
      <c r="AFJ1053" s="24"/>
      <c r="AFK1053" s="24"/>
      <c r="AFL1053" s="24"/>
      <c r="AFM1053" s="24"/>
      <c r="AFN1053" s="24"/>
      <c r="AFO1053" s="24"/>
      <c r="AFP1053" s="24"/>
      <c r="AFQ1053" s="24"/>
      <c r="AFR1053" s="24"/>
      <c r="AFS1053" s="24"/>
      <c r="AFT1053" s="24"/>
      <c r="AFU1053" s="24"/>
      <c r="AFV1053" s="24"/>
      <c r="AFW1053" s="24"/>
      <c r="AFX1053" s="24"/>
      <c r="AFY1053" s="24"/>
      <c r="AFZ1053" s="24"/>
      <c r="AGA1053" s="24"/>
      <c r="AGB1053" s="24"/>
      <c r="AGC1053" s="24"/>
      <c r="AGD1053" s="24"/>
      <c r="AGE1053" s="24"/>
      <c r="AGF1053" s="24"/>
      <c r="AGG1053" s="24"/>
      <c r="AGH1053" s="24"/>
      <c r="AGI1053" s="24"/>
      <c r="AGJ1053" s="24"/>
      <c r="AGK1053" s="24"/>
      <c r="AGL1053" s="24"/>
      <c r="AGM1053" s="24"/>
      <c r="AGN1053" s="24"/>
      <c r="AGO1053" s="24"/>
      <c r="AGP1053" s="24"/>
      <c r="AGQ1053" s="24"/>
      <c r="AGR1053" s="24"/>
      <c r="AGS1053" s="24"/>
      <c r="AGT1053" s="24"/>
      <c r="AGU1053" s="24"/>
      <c r="AGV1053" s="24"/>
      <c r="AGW1053" s="24"/>
      <c r="AGX1053" s="24"/>
      <c r="AGY1053" s="24"/>
      <c r="AGZ1053" s="24"/>
      <c r="AHA1053" s="24"/>
      <c r="AHB1053" s="24"/>
      <c r="AHC1053" s="24"/>
      <c r="AHD1053" s="24"/>
      <c r="AHE1053" s="24"/>
      <c r="AHF1053" s="24"/>
      <c r="AHG1053" s="24"/>
      <c r="AHH1053" s="24"/>
      <c r="AHI1053" s="24"/>
      <c r="AHJ1053" s="24"/>
      <c r="AHK1053" s="24"/>
      <c r="AHL1053" s="24"/>
      <c r="AHM1053" s="24"/>
      <c r="AHN1053" s="24"/>
      <c r="AHO1053" s="24"/>
      <c r="AHP1053" s="24"/>
      <c r="AHQ1053" s="24"/>
      <c r="AHR1053" s="24"/>
      <c r="AHS1053" s="24"/>
      <c r="AHT1053" s="24"/>
      <c r="AHU1053" s="24"/>
      <c r="AHV1053" s="24"/>
      <c r="AHW1053" s="24"/>
      <c r="AHX1053" s="24"/>
      <c r="AHY1053" s="24"/>
      <c r="AHZ1053" s="24"/>
      <c r="AIA1053" s="24"/>
      <c r="AIB1053" s="24"/>
      <c r="AIC1053" s="24"/>
      <c r="AID1053" s="24"/>
      <c r="AIE1053" s="24"/>
      <c r="AIF1053" s="24"/>
      <c r="AIG1053" s="24"/>
      <c r="AIH1053" s="24"/>
      <c r="AII1053" s="24"/>
      <c r="AIJ1053" s="24"/>
      <c r="AIK1053" s="24"/>
      <c r="AIL1053" s="24"/>
      <c r="AIM1053" s="24"/>
      <c r="AIN1053" s="24"/>
      <c r="AIO1053" s="24"/>
      <c r="AIP1053" s="24"/>
      <c r="AIQ1053" s="24"/>
      <c r="AIR1053" s="24"/>
      <c r="AIS1053" s="24"/>
      <c r="AIT1053" s="24"/>
      <c r="AIU1053" s="24"/>
      <c r="AIV1053" s="24"/>
      <c r="AIW1053" s="24"/>
      <c r="AIX1053" s="24"/>
      <c r="AIY1053" s="24"/>
      <c r="AIZ1053" s="24"/>
      <c r="AJA1053" s="24"/>
      <c r="AJB1053" s="24"/>
      <c r="AJC1053" s="24"/>
      <c r="AJD1053" s="24"/>
      <c r="AJE1053" s="24"/>
      <c r="AJF1053" s="24"/>
      <c r="AJG1053" s="24"/>
      <c r="AJH1053" s="24"/>
      <c r="AJI1053" s="24"/>
      <c r="AJJ1053" s="24"/>
      <c r="AJK1053" s="24"/>
      <c r="AJL1053" s="24"/>
      <c r="AJM1053" s="24"/>
      <c r="AJN1053" s="24"/>
      <c r="AJO1053" s="24"/>
      <c r="AJP1053" s="24"/>
      <c r="AJQ1053" s="24"/>
      <c r="AJR1053" s="24"/>
      <c r="AJS1053" s="24"/>
      <c r="AJT1053" s="24"/>
      <c r="AJU1053" s="24"/>
      <c r="AJV1053" s="24"/>
      <c r="AJW1053" s="24"/>
      <c r="AJX1053" s="24"/>
      <c r="AJY1053" s="24"/>
      <c r="AJZ1053" s="24"/>
      <c r="AKA1053" s="24"/>
      <c r="AKB1053" s="24"/>
      <c r="AKC1053" s="24"/>
      <c r="AKD1053" s="24"/>
      <c r="AKE1053" s="24"/>
      <c r="AKF1053" s="24"/>
      <c r="AKG1053" s="24"/>
      <c r="AKH1053" s="24"/>
      <c r="AKI1053" s="24"/>
      <c r="AKJ1053" s="24"/>
      <c r="AKK1053" s="24"/>
      <c r="AKL1053" s="24"/>
      <c r="AKM1053" s="24"/>
      <c r="AKN1053" s="24"/>
      <c r="AKO1053" s="24"/>
      <c r="AKP1053" s="24"/>
      <c r="AKQ1053" s="24"/>
      <c r="AKR1053" s="24"/>
      <c r="AKS1053" s="24"/>
      <c r="AKT1053" s="24"/>
      <c r="AKU1053" s="24"/>
      <c r="AKV1053" s="24"/>
      <c r="AKW1053" s="24"/>
      <c r="AKX1053" s="24"/>
      <c r="AKY1053" s="24"/>
      <c r="AKZ1053" s="24"/>
      <c r="ALA1053" s="24"/>
      <c r="ALB1053" s="24"/>
      <c r="ALC1053" s="24"/>
      <c r="ALD1053" s="24"/>
      <c r="ALE1053" s="24"/>
      <c r="ALF1053" s="24"/>
      <c r="ALG1053" s="24"/>
      <c r="ALH1053" s="24"/>
      <c r="ALI1053" s="24"/>
      <c r="ALJ1053" s="24"/>
      <c r="ALK1053" s="24"/>
      <c r="ALL1053" s="24"/>
      <c r="ALM1053" s="24"/>
      <c r="ALN1053" s="24"/>
      <c r="ALO1053" s="24"/>
      <c r="ALP1053" s="24"/>
      <c r="ALQ1053" s="24"/>
      <c r="ALR1053" s="24"/>
      <c r="ALS1053" s="24"/>
      <c r="ALT1053" s="24"/>
      <c r="ALU1053" s="24"/>
      <c r="ALV1053" s="24"/>
      <c r="ALW1053" s="24"/>
      <c r="ALX1053" s="24"/>
      <c r="ALY1053" s="24"/>
      <c r="ALZ1053" s="24"/>
      <c r="AMA1053" s="24"/>
      <c r="AMB1053" s="24"/>
      <c r="AMC1053" s="24"/>
      <c r="AMD1053" s="24"/>
      <c r="AME1053" s="24"/>
      <c r="AMF1053" s="24"/>
      <c r="AMG1053" s="24"/>
      <c r="AMH1053" s="24"/>
      <c r="AMI1053" s="24"/>
      <c r="AMJ1053" s="24"/>
      <c r="AMK1053" s="24"/>
      <c r="AML1053" s="24"/>
      <c r="AMM1053" s="24"/>
      <c r="AMN1053" s="24"/>
      <c r="AMO1053" s="24"/>
      <c r="AMP1053" s="24"/>
      <c r="AMQ1053" s="24"/>
      <c r="AMR1053" s="24"/>
      <c r="AMS1053" s="24"/>
      <c r="AMT1053" s="24"/>
      <c r="AMU1053" s="24"/>
      <c r="AMV1053" s="24"/>
      <c r="AMW1053" s="24"/>
      <c r="AMX1053" s="24"/>
      <c r="AMY1053" s="24"/>
      <c r="AMZ1053" s="24"/>
      <c r="ANA1053" s="24"/>
      <c r="ANB1053" s="24"/>
      <c r="ANC1053" s="24"/>
      <c r="AND1053" s="24"/>
      <c r="ANE1053" s="24"/>
      <c r="ANF1053" s="24"/>
      <c r="ANG1053" s="24"/>
      <c r="ANH1053" s="24"/>
      <c r="ANI1053" s="24"/>
      <c r="ANJ1053" s="24"/>
      <c r="ANK1053" s="24"/>
      <c r="ANL1053" s="24"/>
      <c r="ANM1053" s="24"/>
      <c r="ANN1053" s="24"/>
      <c r="ANO1053" s="24"/>
      <c r="ANP1053" s="24"/>
      <c r="ANQ1053" s="24"/>
      <c r="ANR1053" s="24"/>
      <c r="ANS1053" s="24"/>
      <c r="ANT1053" s="24"/>
      <c r="ANU1053" s="24"/>
      <c r="ANV1053" s="24"/>
      <c r="ANW1053" s="24"/>
      <c r="ANX1053" s="24"/>
      <c r="ANY1053" s="24"/>
      <c r="ANZ1053" s="24"/>
      <c r="AOA1053" s="24"/>
      <c r="AOB1053" s="24"/>
      <c r="AOC1053" s="24"/>
      <c r="AOD1053" s="24"/>
      <c r="AOE1053" s="24"/>
      <c r="AOF1053" s="24"/>
      <c r="AOG1053" s="24"/>
      <c r="AOH1053" s="24"/>
      <c r="AOI1053" s="24"/>
      <c r="AOJ1053" s="24"/>
      <c r="AOK1053" s="24"/>
      <c r="AOL1053" s="24"/>
      <c r="AOM1053" s="24"/>
      <c r="AON1053" s="24"/>
      <c r="AOO1053" s="24"/>
      <c r="AOP1053" s="24"/>
      <c r="AOQ1053" s="24"/>
      <c r="AOR1053" s="24"/>
      <c r="AOS1053" s="24"/>
      <c r="AOT1053" s="24"/>
      <c r="AOU1053" s="24"/>
      <c r="AOV1053" s="24"/>
      <c r="AOW1053" s="24"/>
      <c r="AOX1053" s="24"/>
      <c r="AOY1053" s="24"/>
      <c r="AOZ1053" s="24"/>
      <c r="APA1053" s="24"/>
      <c r="APB1053" s="24"/>
      <c r="APC1053" s="24"/>
      <c r="APD1053" s="24"/>
      <c r="APE1053" s="24"/>
      <c r="APF1053" s="24"/>
      <c r="APG1053" s="24"/>
      <c r="APH1053" s="24"/>
      <c r="API1053" s="24"/>
      <c r="APJ1053" s="24"/>
      <c r="APK1053" s="24"/>
      <c r="APL1053" s="24"/>
      <c r="APM1053" s="24"/>
      <c r="APN1053" s="24"/>
      <c r="APO1053" s="24"/>
      <c r="APP1053" s="24"/>
      <c r="APQ1053" s="24"/>
      <c r="APR1053" s="24"/>
      <c r="APS1053" s="24"/>
      <c r="APT1053" s="24"/>
      <c r="APU1053" s="24"/>
      <c r="APV1053" s="24"/>
      <c r="APW1053" s="24"/>
      <c r="APX1053" s="24"/>
      <c r="APY1053" s="24"/>
      <c r="APZ1053" s="24"/>
      <c r="AQA1053" s="24"/>
      <c r="AQB1053" s="24"/>
      <c r="AQC1053" s="24"/>
      <c r="AQD1053" s="24"/>
      <c r="AQE1053" s="24"/>
      <c r="AQF1053" s="24"/>
      <c r="AQG1053" s="24"/>
      <c r="AQH1053" s="24"/>
      <c r="AQI1053" s="24"/>
      <c r="AQJ1053" s="24"/>
      <c r="AQK1053" s="24"/>
      <c r="AQL1053" s="24"/>
      <c r="AQM1053" s="24"/>
      <c r="AQN1053" s="24"/>
      <c r="AQO1053" s="24"/>
      <c r="AQP1053" s="24"/>
      <c r="AQQ1053" s="24"/>
      <c r="AQR1053" s="24"/>
      <c r="AQS1053" s="24"/>
      <c r="AQT1053" s="24"/>
      <c r="AQU1053" s="24"/>
      <c r="AQV1053" s="24"/>
      <c r="AQW1053" s="24"/>
      <c r="AQX1053" s="24"/>
      <c r="AQY1053" s="24"/>
      <c r="AQZ1053" s="24"/>
      <c r="ARA1053" s="24"/>
      <c r="ARB1053" s="24"/>
      <c r="ARC1053" s="24"/>
      <c r="ARD1053" s="24"/>
      <c r="ARE1053" s="24"/>
      <c r="ARF1053" s="24"/>
      <c r="ARG1053" s="24"/>
      <c r="ARH1053" s="24"/>
      <c r="ARI1053" s="24"/>
      <c r="ARJ1053" s="24"/>
      <c r="ARK1053" s="24"/>
      <c r="ARL1053" s="24"/>
      <c r="ARM1053" s="24"/>
      <c r="ARN1053" s="24"/>
      <c r="ARO1053" s="24"/>
      <c r="ARP1053" s="24"/>
      <c r="ARQ1053" s="24"/>
      <c r="ARR1053" s="24"/>
      <c r="ARS1053" s="24"/>
      <c r="ART1053" s="24"/>
      <c r="ARU1053" s="24"/>
      <c r="ARV1053" s="24"/>
      <c r="ARW1053" s="24"/>
      <c r="ARX1053" s="24"/>
      <c r="ARY1053" s="24"/>
      <c r="ARZ1053" s="24"/>
      <c r="ASA1053" s="24"/>
      <c r="ASB1053" s="24"/>
      <c r="ASC1053" s="24"/>
      <c r="ASD1053" s="24"/>
      <c r="ASE1053" s="24"/>
      <c r="ASF1053" s="24"/>
      <c r="ASG1053" s="24"/>
      <c r="ASH1053" s="24"/>
      <c r="ASI1053" s="24"/>
      <c r="ASJ1053" s="24"/>
      <c r="ASK1053" s="24"/>
      <c r="ASL1053" s="24"/>
      <c r="ASM1053" s="24"/>
      <c r="ASN1053" s="24"/>
      <c r="ASO1053" s="24"/>
      <c r="ASP1053" s="24"/>
      <c r="ASQ1053" s="24"/>
      <c r="ASR1053" s="24"/>
      <c r="ASS1053" s="24"/>
      <c r="AST1053" s="24"/>
      <c r="ASU1053" s="24"/>
      <c r="ASV1053" s="24"/>
      <c r="ASW1053" s="24"/>
      <c r="ASX1053" s="24"/>
      <c r="ASY1053" s="24"/>
      <c r="ASZ1053" s="24"/>
      <c r="ATA1053" s="24"/>
      <c r="ATB1053" s="24"/>
      <c r="ATC1053" s="24"/>
      <c r="ATD1053" s="24"/>
      <c r="ATE1053" s="24"/>
      <c r="ATF1053" s="24"/>
      <c r="ATG1053" s="24"/>
      <c r="ATH1053" s="24"/>
      <c r="ATI1053" s="24"/>
      <c r="ATJ1053" s="24"/>
      <c r="ATK1053" s="24"/>
      <c r="ATL1053" s="24"/>
      <c r="ATM1053" s="24"/>
      <c r="ATN1053" s="24"/>
      <c r="ATO1053" s="24"/>
      <c r="ATP1053" s="24"/>
      <c r="ATQ1053" s="24"/>
      <c r="ATR1053" s="24"/>
      <c r="ATS1053" s="24"/>
      <c r="ATT1053" s="24"/>
      <c r="ATU1053" s="24"/>
      <c r="ATV1053" s="24"/>
      <c r="ATW1053" s="24"/>
      <c r="ATX1053" s="24"/>
      <c r="ATY1053" s="24"/>
      <c r="ATZ1053" s="24"/>
      <c r="AUA1053" s="24"/>
      <c r="AUB1053" s="24"/>
      <c r="AUC1053" s="24"/>
      <c r="AUD1053" s="24"/>
      <c r="AUE1053" s="24"/>
      <c r="AUF1053" s="24"/>
      <c r="AUG1053" s="24"/>
      <c r="AUH1053" s="24"/>
      <c r="AUI1053" s="24"/>
      <c r="AUJ1053" s="24"/>
      <c r="AUK1053" s="24"/>
      <c r="AUL1053" s="24"/>
      <c r="AUM1053" s="24"/>
      <c r="AUN1053" s="24"/>
      <c r="AUO1053" s="24"/>
      <c r="AUP1053" s="24"/>
      <c r="AUQ1053" s="24"/>
      <c r="AUR1053" s="24"/>
      <c r="AUS1053" s="24"/>
      <c r="AUT1053" s="24"/>
      <c r="AUU1053" s="24"/>
      <c r="AUV1053" s="24"/>
      <c r="AUW1053" s="24"/>
      <c r="AUX1053" s="24"/>
      <c r="AUY1053" s="24"/>
      <c r="AUZ1053" s="24"/>
      <c r="AVA1053" s="24"/>
      <c r="AVB1053" s="24"/>
      <c r="AVC1053" s="24"/>
      <c r="AVD1053" s="24"/>
      <c r="AVE1053" s="24"/>
      <c r="AVF1053" s="24"/>
      <c r="AVG1053" s="24"/>
      <c r="AVH1053" s="24"/>
      <c r="AVI1053" s="24"/>
      <c r="AVJ1053" s="24"/>
      <c r="AVK1053" s="24"/>
      <c r="AVL1053" s="24"/>
      <c r="AVM1053" s="24"/>
      <c r="AVN1053" s="24"/>
      <c r="AVO1053" s="24"/>
      <c r="AVP1053" s="24"/>
      <c r="AVQ1053" s="24"/>
      <c r="AVR1053" s="24"/>
      <c r="AVS1053" s="24"/>
      <c r="AVT1053" s="24"/>
      <c r="AVU1053" s="24"/>
      <c r="AVV1053" s="24"/>
      <c r="AVW1053" s="24"/>
      <c r="AVX1053" s="24"/>
      <c r="AVY1053" s="24"/>
      <c r="AVZ1053" s="24"/>
      <c r="AWA1053" s="24"/>
      <c r="AWB1053" s="24"/>
      <c r="AWC1053" s="24"/>
      <c r="AWD1053" s="24"/>
      <c r="AWE1053" s="24"/>
      <c r="AWF1053" s="24"/>
      <c r="AWG1053" s="24"/>
      <c r="AWH1053" s="24"/>
      <c r="AWI1053" s="24"/>
      <c r="AWJ1053" s="24"/>
      <c r="AWK1053" s="24"/>
      <c r="AWL1053" s="24"/>
      <c r="AWM1053" s="24"/>
      <c r="AWN1053" s="24"/>
      <c r="AWO1053" s="24"/>
      <c r="AWP1053" s="24"/>
      <c r="AWQ1053" s="24"/>
      <c r="AWR1053" s="24"/>
      <c r="AWS1053" s="24"/>
      <c r="AWT1053" s="24"/>
      <c r="AWU1053" s="24"/>
      <c r="AWV1053" s="24"/>
      <c r="AWW1053" s="24"/>
      <c r="AWX1053" s="24"/>
      <c r="AWY1053" s="24"/>
      <c r="AWZ1053" s="24"/>
      <c r="AXA1053" s="24"/>
      <c r="AXB1053" s="24"/>
      <c r="AXC1053" s="24"/>
      <c r="AXD1053" s="24"/>
      <c r="AXE1053" s="24"/>
      <c r="AXF1053" s="24"/>
      <c r="AXG1053" s="24"/>
      <c r="AXH1053" s="24"/>
      <c r="AXI1053" s="24"/>
      <c r="AXJ1053" s="24"/>
      <c r="AXK1053" s="24"/>
      <c r="AXL1053" s="24"/>
      <c r="AXM1053" s="24"/>
      <c r="AXN1053" s="24"/>
      <c r="AXO1053" s="24"/>
      <c r="AXP1053" s="24"/>
      <c r="AXQ1053" s="24"/>
      <c r="AXR1053" s="24"/>
      <c r="AXS1053" s="24"/>
      <c r="AXT1053" s="24"/>
      <c r="AXU1053" s="24"/>
      <c r="AXV1053" s="24"/>
      <c r="AXW1053" s="24"/>
      <c r="AXX1053" s="24"/>
      <c r="AXY1053" s="24"/>
      <c r="AXZ1053" s="24"/>
      <c r="AYA1053" s="24"/>
      <c r="AYB1053" s="24"/>
      <c r="AYC1053" s="24"/>
      <c r="AYD1053" s="24"/>
      <c r="AYE1053" s="24"/>
      <c r="AYF1053" s="24"/>
      <c r="AYG1053" s="24"/>
      <c r="AYH1053" s="24"/>
      <c r="AYI1053" s="24"/>
      <c r="AYJ1053" s="24"/>
      <c r="AYK1053" s="24"/>
      <c r="AYL1053" s="24"/>
      <c r="AYM1053" s="24"/>
      <c r="AYN1053" s="24"/>
      <c r="AYO1053" s="24"/>
      <c r="AYP1053" s="24"/>
      <c r="AYQ1053" s="24"/>
      <c r="AYR1053" s="24"/>
      <c r="AYS1053" s="24"/>
      <c r="AYT1053" s="24"/>
      <c r="AYU1053" s="24"/>
      <c r="AYV1053" s="24"/>
      <c r="AYW1053" s="24"/>
      <c r="AYX1053" s="24"/>
      <c r="AYY1053" s="24"/>
      <c r="AYZ1053" s="24"/>
      <c r="AZA1053" s="24"/>
      <c r="AZB1053" s="24"/>
      <c r="AZC1053" s="24"/>
      <c r="AZD1053" s="24"/>
      <c r="AZE1053" s="24"/>
      <c r="AZF1053" s="24"/>
      <c r="AZG1053" s="24"/>
      <c r="AZH1053" s="24"/>
      <c r="AZI1053" s="24"/>
      <c r="AZJ1053" s="24"/>
      <c r="AZK1053" s="24"/>
      <c r="AZL1053" s="24"/>
      <c r="AZM1053" s="24"/>
      <c r="AZN1053" s="24"/>
      <c r="AZO1053" s="24"/>
      <c r="AZP1053" s="24"/>
      <c r="AZQ1053" s="24"/>
      <c r="AZR1053" s="24"/>
      <c r="AZS1053" s="24"/>
      <c r="AZT1053" s="24"/>
      <c r="AZU1053" s="24"/>
      <c r="AZV1053" s="24"/>
      <c r="AZW1053" s="24"/>
      <c r="AZX1053" s="24"/>
      <c r="AZY1053" s="24"/>
      <c r="AZZ1053" s="24"/>
      <c r="BAA1053" s="24"/>
      <c r="BAB1053" s="24"/>
      <c r="BAC1053" s="24"/>
      <c r="BAD1053" s="24"/>
      <c r="BAE1053" s="24"/>
      <c r="BAF1053" s="24"/>
      <c r="BAG1053" s="24"/>
      <c r="BAH1053" s="24"/>
      <c r="BAI1053" s="24"/>
      <c r="BAJ1053" s="24"/>
      <c r="BAK1053" s="24"/>
      <c r="BAL1053" s="24"/>
      <c r="BAM1053" s="24"/>
      <c r="BAN1053" s="24"/>
      <c r="BAO1053" s="24"/>
      <c r="BAP1053" s="24"/>
    </row>
    <row r="1054" spans="1:1394" s="19" customFormat="1" x14ac:dyDescent="0.25">
      <c r="A1054" s="19" t="str">
        <f>IF(YEAR(G1054)=2024,#REF!,"")</f>
        <v/>
      </c>
      <c r="B1054" s="19" t="str">
        <f>IF(YEAR(G1054)=2025,#REF!,"")</f>
        <v/>
      </c>
      <c r="C1054" s="19" t="str">
        <f t="shared" si="80"/>
        <v>Afternoon45253</v>
      </c>
      <c r="D1054" s="19" t="str">
        <f>IF('by region'!$C$2="Any","Any",'Turf only'!V1054)&amp;M1054&amp;IF('by region'!$I$2="Any","Any",N1054)&amp;G1054</f>
        <v>AnyJumpAny45253</v>
      </c>
      <c r="E1054" s="19" t="e">
        <f>IF(I1054=#REF!,'Turf only'!G1054,"")</f>
        <v>#REF!</v>
      </c>
      <c r="F1054" s="19" t="e">
        <f t="shared" si="81"/>
        <v>#REF!</v>
      </c>
      <c r="G1054" s="15">
        <v>45253</v>
      </c>
      <c r="H1054" s="16" t="s">
        <v>34</v>
      </c>
      <c r="I1054" s="16" t="s">
        <v>53</v>
      </c>
      <c r="J1054" s="16" t="s">
        <v>9</v>
      </c>
      <c r="K1054" s="14" t="s">
        <v>16</v>
      </c>
      <c r="L1054" s="14" t="s">
        <v>17</v>
      </c>
      <c r="M1054" s="16" t="s">
        <v>12</v>
      </c>
      <c r="N1054" s="16" t="s">
        <v>13</v>
      </c>
      <c r="O1054" s="16" t="s">
        <v>14</v>
      </c>
      <c r="P1054" s="23">
        <f t="shared" si="82"/>
        <v>1</v>
      </c>
      <c r="Q1054" s="23" cm="1">
        <f t="array" ref="Q1054">SUMPRODUCT(($G$2:$G$2765=G1054)*(P1054&gt;$P$2:$P$2765))+1</f>
        <v>1</v>
      </c>
      <c r="R1054" s="23" t="e">
        <f>(Q1054*100000)+#REF!</f>
        <v>#REF!</v>
      </c>
      <c r="S1054" s="19" t="e" cm="1">
        <f t="array" ref="S1054">SUMPRODUCT(($G$2:$G$2765=G1054)*(R1054&gt;$R$2:$R$2765))+1</f>
        <v>#REF!</v>
      </c>
      <c r="T1054" s="19" t="str">
        <f t="shared" si="83"/>
        <v xml:space="preserve">Market Rasen </v>
      </c>
      <c r="U1054" s="19">
        <v>0</v>
      </c>
      <c r="V1054" s="19" t="s">
        <v>11</v>
      </c>
      <c r="W1054" s="19">
        <f t="shared" si="84"/>
        <v>2023</v>
      </c>
      <c r="X1054" s="24"/>
      <c r="Y1054" s="24"/>
      <c r="Z1054" s="24"/>
      <c r="AA1054" s="24"/>
      <c r="AB1054" s="24"/>
      <c r="AC1054" s="24"/>
      <c r="AD1054" s="24"/>
      <c r="AE1054" s="24"/>
      <c r="AF1054" s="24"/>
      <c r="AG1054" s="24"/>
      <c r="AH1054" s="24"/>
      <c r="AI1054" s="24"/>
      <c r="AJ1054" s="24"/>
      <c r="AK1054" s="24"/>
      <c r="AL1054" s="24"/>
      <c r="AM1054" s="24"/>
      <c r="AN1054" s="24"/>
      <c r="AO1054" s="24"/>
      <c r="AP1054" s="24"/>
      <c r="AQ1054" s="24"/>
      <c r="AR1054" s="24"/>
      <c r="AS1054" s="24"/>
      <c r="AT1054" s="24"/>
      <c r="AU1054" s="24"/>
      <c r="AV1054" s="24"/>
      <c r="AW1054" s="24"/>
      <c r="AX1054" s="24"/>
      <c r="AY1054" s="24"/>
      <c r="AZ1054" s="24"/>
      <c r="BA1054" s="24"/>
      <c r="BB1054" s="24"/>
      <c r="BC1054" s="24"/>
      <c r="BD1054" s="24"/>
      <c r="BE1054" s="24"/>
      <c r="BF1054" s="24"/>
      <c r="BG1054" s="24"/>
      <c r="BH1054" s="24"/>
      <c r="BI1054" s="24"/>
      <c r="BJ1054" s="24"/>
      <c r="BK1054" s="24"/>
      <c r="BL1054" s="24"/>
      <c r="BM1054" s="24"/>
      <c r="BN1054" s="24"/>
      <c r="BO1054" s="24"/>
      <c r="BP1054" s="24"/>
      <c r="BQ1054" s="24"/>
      <c r="BR1054" s="24"/>
      <c r="BS1054" s="24"/>
      <c r="BT1054" s="24"/>
      <c r="BU1054" s="24"/>
      <c r="BV1054" s="24"/>
      <c r="BW1054" s="24"/>
      <c r="BX1054" s="24"/>
      <c r="BY1054" s="24"/>
      <c r="BZ1054" s="24"/>
      <c r="CA1054" s="24"/>
      <c r="CB1054" s="24"/>
      <c r="CC1054" s="24"/>
      <c r="CD1054" s="24"/>
      <c r="CE1054" s="24"/>
      <c r="CF1054" s="24"/>
      <c r="CG1054" s="24"/>
      <c r="CH1054" s="24"/>
      <c r="CI1054" s="24"/>
      <c r="CJ1054" s="24"/>
      <c r="CK1054" s="24"/>
      <c r="CL1054" s="24"/>
      <c r="CM1054" s="24"/>
      <c r="CN1054" s="24"/>
      <c r="CO1054" s="24"/>
      <c r="CP1054" s="24"/>
      <c r="CQ1054" s="24"/>
      <c r="CR1054" s="24"/>
      <c r="CS1054" s="24"/>
      <c r="CT1054" s="24"/>
      <c r="CU1054" s="24"/>
      <c r="CV1054" s="24"/>
      <c r="CW1054" s="24"/>
      <c r="CX1054" s="24"/>
      <c r="CY1054" s="24"/>
      <c r="CZ1054" s="24"/>
      <c r="DA1054" s="24"/>
      <c r="DB1054" s="24"/>
      <c r="DC1054" s="24"/>
      <c r="DD1054" s="24"/>
      <c r="DE1054" s="24"/>
      <c r="DF1054" s="24"/>
      <c r="DG1054" s="24"/>
      <c r="DH1054" s="24"/>
      <c r="DI1054" s="24"/>
      <c r="DJ1054" s="24"/>
      <c r="DK1054" s="24"/>
      <c r="DL1054" s="24"/>
      <c r="DM1054" s="24"/>
      <c r="DN1054" s="24"/>
      <c r="DO1054" s="24"/>
      <c r="DP1054" s="24"/>
      <c r="DQ1054" s="24"/>
      <c r="DR1054" s="24"/>
      <c r="DS1054" s="24"/>
      <c r="DT1054" s="24"/>
      <c r="DU1054" s="24"/>
      <c r="DV1054" s="24"/>
      <c r="DW1054" s="24"/>
      <c r="DX1054" s="24"/>
      <c r="DY1054" s="24"/>
      <c r="DZ1054" s="24"/>
      <c r="EA1054" s="24"/>
      <c r="EB1054" s="24"/>
      <c r="EC1054" s="24"/>
      <c r="ED1054" s="24"/>
      <c r="EE1054" s="24"/>
      <c r="EF1054" s="24"/>
      <c r="EG1054" s="24"/>
      <c r="EH1054" s="24"/>
      <c r="EI1054" s="24"/>
      <c r="EJ1054" s="24"/>
      <c r="EK1054" s="24"/>
      <c r="EL1054" s="24"/>
      <c r="EM1054" s="24"/>
      <c r="EN1054" s="24"/>
      <c r="EO1054" s="24"/>
      <c r="EP1054" s="24"/>
      <c r="EQ1054" s="24"/>
      <c r="ER1054" s="24"/>
      <c r="ES1054" s="24"/>
      <c r="ET1054" s="24"/>
      <c r="EU1054" s="24"/>
      <c r="EV1054" s="24"/>
      <c r="EW1054" s="24"/>
      <c r="EX1054" s="24"/>
      <c r="EY1054" s="24"/>
      <c r="EZ1054" s="24"/>
      <c r="FA1054" s="24"/>
      <c r="FB1054" s="24"/>
      <c r="FC1054" s="24"/>
      <c r="FD1054" s="24"/>
      <c r="FE1054" s="24"/>
      <c r="FF1054" s="24"/>
      <c r="FG1054" s="24"/>
      <c r="FH1054" s="24"/>
      <c r="FI1054" s="24"/>
      <c r="FJ1054" s="24"/>
      <c r="FK1054" s="24"/>
      <c r="FL1054" s="24"/>
      <c r="FM1054" s="24"/>
      <c r="FN1054" s="24"/>
      <c r="FO1054" s="24"/>
      <c r="FP1054" s="24"/>
      <c r="FQ1054" s="24"/>
      <c r="FR1054" s="24"/>
      <c r="FS1054" s="24"/>
      <c r="FT1054" s="24"/>
      <c r="FU1054" s="24"/>
      <c r="FV1054" s="24"/>
      <c r="FW1054" s="24"/>
      <c r="FX1054" s="24"/>
      <c r="FY1054" s="24"/>
      <c r="FZ1054" s="24"/>
      <c r="GA1054" s="24"/>
      <c r="GB1054" s="24"/>
      <c r="GC1054" s="24"/>
      <c r="GD1054" s="24"/>
      <c r="GE1054" s="24"/>
      <c r="GF1054" s="24"/>
      <c r="GG1054" s="24"/>
      <c r="GH1054" s="24"/>
      <c r="GI1054" s="24"/>
      <c r="GJ1054" s="24"/>
      <c r="GK1054" s="24"/>
      <c r="GL1054" s="24"/>
      <c r="GM1054" s="24"/>
      <c r="GN1054" s="24"/>
      <c r="GO1054" s="24"/>
      <c r="GP1054" s="24"/>
      <c r="GQ1054" s="24"/>
      <c r="GR1054" s="24"/>
      <c r="GS1054" s="24"/>
      <c r="GT1054" s="24"/>
      <c r="GU1054" s="24"/>
      <c r="GV1054" s="24"/>
      <c r="GW1054" s="24"/>
      <c r="GX1054" s="24"/>
      <c r="GY1054" s="24"/>
      <c r="GZ1054" s="24"/>
      <c r="HA1054" s="24"/>
      <c r="HB1054" s="24"/>
      <c r="HC1054" s="24"/>
      <c r="HD1054" s="24"/>
      <c r="HE1054" s="24"/>
      <c r="HF1054" s="24"/>
      <c r="HG1054" s="24"/>
      <c r="HH1054" s="24"/>
      <c r="HI1054" s="24"/>
      <c r="HJ1054" s="24"/>
      <c r="HK1054" s="24"/>
      <c r="HL1054" s="24"/>
      <c r="HM1054" s="24"/>
      <c r="HN1054" s="24"/>
      <c r="HO1054" s="24"/>
      <c r="HP1054" s="24"/>
      <c r="HQ1054" s="24"/>
      <c r="HR1054" s="24"/>
      <c r="HS1054" s="24"/>
      <c r="HT1054" s="24"/>
      <c r="HU1054" s="24"/>
      <c r="HV1054" s="24"/>
      <c r="HW1054" s="24"/>
      <c r="HX1054" s="24"/>
      <c r="HY1054" s="24"/>
      <c r="HZ1054" s="24"/>
      <c r="IA1054" s="24"/>
      <c r="IB1054" s="24"/>
      <c r="IC1054" s="24"/>
      <c r="ID1054" s="24"/>
      <c r="IE1054" s="24"/>
      <c r="IF1054" s="24"/>
      <c r="IG1054" s="24"/>
      <c r="IH1054" s="24"/>
      <c r="II1054" s="24"/>
      <c r="IJ1054" s="24"/>
      <c r="IK1054" s="24"/>
      <c r="IL1054" s="24"/>
      <c r="IM1054" s="24"/>
      <c r="IN1054" s="24"/>
      <c r="IO1054" s="24"/>
      <c r="IP1054" s="24"/>
      <c r="IQ1054" s="24"/>
      <c r="IR1054" s="24"/>
      <c r="IS1054" s="24"/>
      <c r="IT1054" s="24"/>
      <c r="IU1054" s="24"/>
      <c r="IV1054" s="24"/>
      <c r="IW1054" s="24"/>
      <c r="IX1054" s="24"/>
      <c r="IY1054" s="24"/>
      <c r="IZ1054" s="24"/>
      <c r="JA1054" s="24"/>
      <c r="JB1054" s="24"/>
      <c r="JC1054" s="24"/>
      <c r="JD1054" s="24"/>
      <c r="JE1054" s="24"/>
      <c r="JF1054" s="24"/>
      <c r="JG1054" s="24"/>
      <c r="JH1054" s="24"/>
      <c r="JI1054" s="24"/>
      <c r="JJ1054" s="24"/>
      <c r="JK1054" s="24"/>
      <c r="JL1054" s="24"/>
      <c r="JM1054" s="24"/>
      <c r="JN1054" s="24"/>
      <c r="JO1054" s="24"/>
      <c r="JP1054" s="24"/>
      <c r="JQ1054" s="24"/>
      <c r="JR1054" s="24"/>
      <c r="JS1054" s="24"/>
      <c r="JT1054" s="24"/>
      <c r="JU1054" s="24"/>
      <c r="JV1054" s="24"/>
      <c r="JW1054" s="24"/>
      <c r="JX1054" s="24"/>
      <c r="JY1054" s="24"/>
      <c r="JZ1054" s="24"/>
      <c r="KA1054" s="24"/>
      <c r="KB1054" s="24"/>
      <c r="KC1054" s="24"/>
      <c r="KD1054" s="24"/>
      <c r="KE1054" s="24"/>
      <c r="KF1054" s="24"/>
      <c r="KG1054" s="24"/>
      <c r="KH1054" s="24"/>
      <c r="KI1054" s="24"/>
      <c r="KJ1054" s="24"/>
      <c r="KK1054" s="24"/>
      <c r="KL1054" s="24"/>
      <c r="KM1054" s="24"/>
      <c r="KN1054" s="24"/>
      <c r="KO1054" s="24"/>
      <c r="KP1054" s="24"/>
      <c r="KQ1054" s="24"/>
      <c r="KR1054" s="24"/>
      <c r="KS1054" s="24"/>
      <c r="KT1054" s="24"/>
      <c r="KU1054" s="24"/>
      <c r="KV1054" s="24"/>
      <c r="KW1054" s="24"/>
      <c r="KX1054" s="24"/>
      <c r="KY1054" s="24"/>
      <c r="KZ1054" s="24"/>
      <c r="LA1054" s="24"/>
      <c r="LB1054" s="24"/>
      <c r="LC1054" s="24"/>
      <c r="LD1054" s="24"/>
      <c r="LE1054" s="24"/>
      <c r="LF1054" s="24"/>
      <c r="LG1054" s="24"/>
      <c r="LH1054" s="24"/>
      <c r="LI1054" s="24"/>
      <c r="LJ1054" s="24"/>
      <c r="LK1054" s="24"/>
      <c r="LL1054" s="24"/>
      <c r="LM1054" s="24"/>
      <c r="LN1054" s="24"/>
      <c r="LO1054" s="24"/>
      <c r="LP1054" s="24"/>
      <c r="LQ1054" s="24"/>
      <c r="LR1054" s="24"/>
      <c r="LS1054" s="24"/>
      <c r="LT1054" s="24"/>
      <c r="LU1054" s="24"/>
      <c r="LV1054" s="24"/>
      <c r="LW1054" s="24"/>
      <c r="LX1054" s="24"/>
      <c r="LY1054" s="24"/>
      <c r="LZ1054" s="24"/>
      <c r="MA1054" s="24"/>
      <c r="MB1054" s="24"/>
      <c r="MC1054" s="24"/>
      <c r="MD1054" s="24"/>
      <c r="ME1054" s="24"/>
      <c r="MF1054" s="24"/>
      <c r="MG1054" s="24"/>
      <c r="MH1054" s="24"/>
      <c r="MI1054" s="24"/>
      <c r="MJ1054" s="24"/>
      <c r="MK1054" s="24"/>
      <c r="ML1054" s="24"/>
      <c r="MM1054" s="24"/>
      <c r="MN1054" s="24"/>
      <c r="MO1054" s="24"/>
      <c r="MP1054" s="24"/>
      <c r="MQ1054" s="24"/>
      <c r="MR1054" s="24"/>
      <c r="MS1054" s="24"/>
      <c r="MT1054" s="24"/>
      <c r="MU1054" s="24"/>
      <c r="MV1054" s="24"/>
      <c r="MW1054" s="24"/>
      <c r="MX1054" s="24"/>
      <c r="MY1054" s="24"/>
      <c r="MZ1054" s="24"/>
      <c r="NA1054" s="24"/>
      <c r="NB1054" s="24"/>
      <c r="NC1054" s="24"/>
      <c r="ND1054" s="24"/>
      <c r="NE1054" s="24"/>
      <c r="NF1054" s="24"/>
      <c r="NG1054" s="24"/>
      <c r="NH1054" s="24"/>
      <c r="NI1054" s="24"/>
      <c r="NJ1054" s="24"/>
      <c r="NK1054" s="24"/>
      <c r="NL1054" s="24"/>
      <c r="NM1054" s="24"/>
      <c r="NN1054" s="24"/>
      <c r="NO1054" s="24"/>
      <c r="NP1054" s="24"/>
      <c r="NQ1054" s="24"/>
      <c r="NR1054" s="24"/>
      <c r="NS1054" s="24"/>
      <c r="NT1054" s="24"/>
      <c r="NU1054" s="24"/>
      <c r="NV1054" s="24"/>
      <c r="NW1054" s="24"/>
      <c r="NX1054" s="24"/>
      <c r="NY1054" s="24"/>
      <c r="NZ1054" s="24"/>
      <c r="OA1054" s="24"/>
      <c r="OB1054" s="24"/>
      <c r="OC1054" s="24"/>
      <c r="OD1054" s="24"/>
      <c r="OE1054" s="24"/>
      <c r="OF1054" s="24"/>
      <c r="OG1054" s="24"/>
      <c r="OH1054" s="24"/>
      <c r="OI1054" s="24"/>
      <c r="OJ1054" s="24"/>
      <c r="OK1054" s="24"/>
      <c r="OL1054" s="24"/>
      <c r="OM1054" s="24"/>
      <c r="ON1054" s="24"/>
      <c r="OO1054" s="24"/>
      <c r="OP1054" s="24"/>
      <c r="OQ1054" s="24"/>
      <c r="OR1054" s="24"/>
      <c r="OS1054" s="24"/>
      <c r="OT1054" s="24"/>
      <c r="OU1054" s="24"/>
      <c r="OV1054" s="24"/>
      <c r="OW1054" s="24"/>
      <c r="OX1054" s="24"/>
      <c r="OY1054" s="24"/>
      <c r="OZ1054" s="24"/>
      <c r="PA1054" s="24"/>
      <c r="PB1054" s="24"/>
      <c r="PC1054" s="24"/>
      <c r="PD1054" s="24"/>
      <c r="PE1054" s="24"/>
      <c r="PF1054" s="24"/>
      <c r="PG1054" s="24"/>
      <c r="PH1054" s="24"/>
      <c r="PI1054" s="24"/>
      <c r="PJ1054" s="24"/>
      <c r="PK1054" s="24"/>
      <c r="PL1054" s="24"/>
      <c r="PM1054" s="24"/>
      <c r="PN1054" s="24"/>
      <c r="PO1054" s="24"/>
      <c r="PP1054" s="24"/>
      <c r="PQ1054" s="24"/>
      <c r="PR1054" s="24"/>
      <c r="PS1054" s="24"/>
      <c r="PT1054" s="24"/>
      <c r="PU1054" s="24"/>
      <c r="PV1054" s="24"/>
      <c r="PW1054" s="24"/>
      <c r="PX1054" s="24"/>
      <c r="PY1054" s="24"/>
      <c r="PZ1054" s="24"/>
      <c r="QA1054" s="24"/>
      <c r="QB1054" s="24"/>
      <c r="QC1054" s="24"/>
      <c r="QD1054" s="24"/>
      <c r="QE1054" s="24"/>
      <c r="QF1054" s="24"/>
      <c r="QG1054" s="24"/>
      <c r="QH1054" s="24"/>
      <c r="QI1054" s="24"/>
      <c r="QJ1054" s="24"/>
      <c r="QK1054" s="24"/>
      <c r="QL1054" s="24"/>
      <c r="QM1054" s="24"/>
      <c r="QN1054" s="24"/>
      <c r="QO1054" s="24"/>
      <c r="QP1054" s="24"/>
      <c r="QQ1054" s="24"/>
      <c r="QR1054" s="24"/>
      <c r="QS1054" s="24"/>
      <c r="QT1054" s="24"/>
      <c r="QU1054" s="24"/>
      <c r="QV1054" s="24"/>
      <c r="QW1054" s="24"/>
      <c r="QX1054" s="24"/>
      <c r="QY1054" s="24"/>
      <c r="QZ1054" s="24"/>
      <c r="RA1054" s="24"/>
      <c r="RB1054" s="24"/>
      <c r="RC1054" s="24"/>
      <c r="RD1054" s="24"/>
      <c r="RE1054" s="24"/>
      <c r="RF1054" s="24"/>
      <c r="RG1054" s="24"/>
      <c r="RH1054" s="24"/>
      <c r="RI1054" s="24"/>
      <c r="RJ1054" s="24"/>
      <c r="RK1054" s="24"/>
      <c r="RL1054" s="24"/>
      <c r="RM1054" s="24"/>
      <c r="RN1054" s="24"/>
      <c r="RO1054" s="24"/>
      <c r="RP1054" s="24"/>
      <c r="RQ1054" s="24"/>
      <c r="RR1054" s="24"/>
      <c r="RS1054" s="24"/>
      <c r="RT1054" s="24"/>
      <c r="RU1054" s="24"/>
      <c r="RV1054" s="24"/>
      <c r="RW1054" s="24"/>
      <c r="RX1054" s="24"/>
      <c r="RY1054" s="24"/>
      <c r="RZ1054" s="24"/>
      <c r="SA1054" s="24"/>
      <c r="SB1054" s="24"/>
      <c r="SC1054" s="24"/>
      <c r="SD1054" s="24"/>
      <c r="SE1054" s="24"/>
      <c r="SF1054" s="24"/>
      <c r="SG1054" s="24"/>
      <c r="SH1054" s="24"/>
      <c r="SI1054" s="24"/>
      <c r="SJ1054" s="24"/>
      <c r="SK1054" s="24"/>
      <c r="SL1054" s="24"/>
      <c r="SM1054" s="24"/>
      <c r="SN1054" s="24"/>
      <c r="SO1054" s="24"/>
      <c r="SP1054" s="24"/>
      <c r="SQ1054" s="24"/>
      <c r="SR1054" s="24"/>
      <c r="SS1054" s="24"/>
      <c r="ST1054" s="24"/>
      <c r="SU1054" s="24"/>
      <c r="SV1054" s="24"/>
      <c r="SW1054" s="24"/>
      <c r="SX1054" s="24"/>
      <c r="SY1054" s="24"/>
      <c r="SZ1054" s="24"/>
      <c r="TA1054" s="24"/>
      <c r="TB1054" s="24"/>
      <c r="TC1054" s="24"/>
      <c r="TD1054" s="24"/>
      <c r="TE1054" s="24"/>
      <c r="TF1054" s="24"/>
      <c r="TG1054" s="24"/>
      <c r="TH1054" s="24"/>
      <c r="TI1054" s="24"/>
      <c r="TJ1054" s="24"/>
      <c r="TK1054" s="24"/>
      <c r="TL1054" s="24"/>
      <c r="TM1054" s="24"/>
      <c r="TN1054" s="24"/>
      <c r="TO1054" s="24"/>
      <c r="TP1054" s="24"/>
      <c r="TQ1054" s="24"/>
      <c r="TR1054" s="24"/>
      <c r="TS1054" s="24"/>
      <c r="TT1054" s="24"/>
      <c r="TU1054" s="24"/>
      <c r="TV1054" s="24"/>
      <c r="TW1054" s="24"/>
      <c r="TX1054" s="24"/>
      <c r="TY1054" s="24"/>
      <c r="TZ1054" s="24"/>
      <c r="UA1054" s="24"/>
      <c r="UB1054" s="24"/>
      <c r="UC1054" s="24"/>
      <c r="UD1054" s="24"/>
      <c r="UE1054" s="24"/>
      <c r="UF1054" s="24"/>
      <c r="UG1054" s="24"/>
      <c r="UH1054" s="24"/>
      <c r="UI1054" s="24"/>
      <c r="UJ1054" s="24"/>
      <c r="UK1054" s="24"/>
      <c r="UL1054" s="24"/>
      <c r="UM1054" s="24"/>
      <c r="UN1054" s="24"/>
      <c r="UO1054" s="24"/>
      <c r="UP1054" s="24"/>
      <c r="UQ1054" s="24"/>
      <c r="UR1054" s="24"/>
      <c r="US1054" s="24"/>
      <c r="UT1054" s="24"/>
      <c r="UU1054" s="24"/>
      <c r="UV1054" s="24"/>
      <c r="UW1054" s="24"/>
      <c r="UX1054" s="24"/>
      <c r="UY1054" s="24"/>
      <c r="UZ1054" s="24"/>
      <c r="VA1054" s="24"/>
      <c r="VB1054" s="24"/>
      <c r="VC1054" s="24"/>
      <c r="VD1054" s="24"/>
      <c r="VE1054" s="24"/>
      <c r="VF1054" s="24"/>
      <c r="VG1054" s="24"/>
      <c r="VH1054" s="24"/>
      <c r="VI1054" s="24"/>
      <c r="VJ1054" s="24"/>
      <c r="VK1054" s="24"/>
      <c r="VL1054" s="24"/>
      <c r="VM1054" s="24"/>
      <c r="VN1054" s="24"/>
      <c r="VO1054" s="24"/>
      <c r="VP1054" s="24"/>
      <c r="VQ1054" s="24"/>
      <c r="VR1054" s="24"/>
      <c r="VS1054" s="24"/>
      <c r="VT1054" s="24"/>
      <c r="VU1054" s="24"/>
      <c r="VV1054" s="24"/>
      <c r="VW1054" s="24"/>
      <c r="VX1054" s="24"/>
      <c r="VY1054" s="24"/>
      <c r="VZ1054" s="24"/>
      <c r="WA1054" s="24"/>
      <c r="WB1054" s="24"/>
      <c r="WC1054" s="24"/>
      <c r="WD1054" s="24"/>
      <c r="WE1054" s="24"/>
      <c r="WF1054" s="24"/>
      <c r="WG1054" s="24"/>
      <c r="WH1054" s="24"/>
      <c r="WI1054" s="24"/>
      <c r="WJ1054" s="24"/>
      <c r="WK1054" s="24"/>
      <c r="WL1054" s="24"/>
      <c r="WM1054" s="24"/>
      <c r="WN1054" s="24"/>
      <c r="WO1054" s="24"/>
      <c r="WP1054" s="24"/>
      <c r="WQ1054" s="24"/>
      <c r="WR1054" s="24"/>
      <c r="WS1054" s="24"/>
      <c r="WT1054" s="24"/>
      <c r="WU1054" s="24"/>
      <c r="WV1054" s="24"/>
      <c r="WW1054" s="24"/>
      <c r="WX1054" s="24"/>
      <c r="WY1054" s="24"/>
      <c r="WZ1054" s="24"/>
      <c r="XA1054" s="24"/>
      <c r="XB1054" s="24"/>
      <c r="XC1054" s="24"/>
      <c r="XD1054" s="24"/>
      <c r="XE1054" s="24"/>
      <c r="XF1054" s="24"/>
      <c r="XG1054" s="24"/>
      <c r="XH1054" s="24"/>
      <c r="XI1054" s="24"/>
      <c r="XJ1054" s="24"/>
      <c r="XK1054" s="24"/>
      <c r="XL1054" s="24"/>
      <c r="XM1054" s="24"/>
      <c r="XN1054" s="24"/>
      <c r="XO1054" s="24"/>
      <c r="XP1054" s="24"/>
      <c r="XQ1054" s="24"/>
      <c r="XR1054" s="24"/>
      <c r="XS1054" s="24"/>
      <c r="XT1054" s="24"/>
      <c r="XU1054" s="24"/>
      <c r="XV1054" s="24"/>
      <c r="XW1054" s="24"/>
      <c r="XX1054" s="24"/>
      <c r="XY1054" s="24"/>
      <c r="XZ1054" s="24"/>
      <c r="YA1054" s="24"/>
      <c r="YB1054" s="24"/>
      <c r="YC1054" s="24"/>
      <c r="YD1054" s="24"/>
      <c r="YE1054" s="24"/>
      <c r="YF1054" s="24"/>
      <c r="YG1054" s="24"/>
      <c r="YH1054" s="24"/>
      <c r="YI1054" s="24"/>
      <c r="YJ1054" s="24"/>
      <c r="YK1054" s="24"/>
      <c r="YL1054" s="24"/>
      <c r="YM1054" s="24"/>
      <c r="YN1054" s="24"/>
      <c r="YO1054" s="24"/>
      <c r="YP1054" s="24"/>
      <c r="YQ1054" s="24"/>
      <c r="YR1054" s="24"/>
      <c r="YS1054" s="24"/>
      <c r="YT1054" s="24"/>
      <c r="YU1054" s="24"/>
      <c r="YV1054" s="24"/>
      <c r="YW1054" s="24"/>
      <c r="YX1054" s="24"/>
      <c r="YY1054" s="24"/>
      <c r="YZ1054" s="24"/>
      <c r="ZA1054" s="24"/>
      <c r="ZB1054" s="24"/>
      <c r="ZC1054" s="24"/>
      <c r="ZD1054" s="24"/>
      <c r="ZE1054" s="24"/>
      <c r="ZF1054" s="24"/>
      <c r="ZG1054" s="24"/>
      <c r="ZH1054" s="24"/>
      <c r="ZI1054" s="24"/>
      <c r="ZJ1054" s="24"/>
      <c r="ZK1054" s="24"/>
      <c r="ZL1054" s="24"/>
      <c r="ZM1054" s="24"/>
      <c r="ZN1054" s="24"/>
      <c r="ZO1054" s="24"/>
      <c r="ZP1054" s="24"/>
      <c r="ZQ1054" s="24"/>
      <c r="ZR1054" s="24"/>
      <c r="ZS1054" s="24"/>
      <c r="ZT1054" s="24"/>
      <c r="ZU1054" s="24"/>
      <c r="ZV1054" s="24"/>
      <c r="ZW1054" s="24"/>
      <c r="ZX1054" s="24"/>
      <c r="ZY1054" s="24"/>
      <c r="ZZ1054" s="24"/>
      <c r="AAA1054" s="24"/>
      <c r="AAB1054" s="24"/>
      <c r="AAC1054" s="24"/>
      <c r="AAD1054" s="24"/>
      <c r="AAE1054" s="24"/>
      <c r="AAF1054" s="24"/>
      <c r="AAG1054" s="24"/>
      <c r="AAH1054" s="24"/>
      <c r="AAI1054" s="24"/>
      <c r="AAJ1054" s="24"/>
      <c r="AAK1054" s="24"/>
      <c r="AAL1054" s="24"/>
      <c r="AAM1054" s="24"/>
      <c r="AAN1054" s="24"/>
      <c r="AAO1054" s="24"/>
      <c r="AAP1054" s="24"/>
      <c r="AAQ1054" s="24"/>
      <c r="AAR1054" s="24"/>
      <c r="AAS1054" s="24"/>
      <c r="AAT1054" s="24"/>
      <c r="AAU1054" s="24"/>
      <c r="AAV1054" s="24"/>
      <c r="AAW1054" s="24"/>
      <c r="AAX1054" s="24"/>
      <c r="AAY1054" s="24"/>
      <c r="AAZ1054" s="24"/>
      <c r="ABA1054" s="24"/>
      <c r="ABB1054" s="24"/>
      <c r="ABC1054" s="24"/>
      <c r="ABD1054" s="24"/>
      <c r="ABE1054" s="24"/>
      <c r="ABF1054" s="24"/>
      <c r="ABG1054" s="24"/>
      <c r="ABH1054" s="24"/>
      <c r="ABI1054" s="24"/>
      <c r="ABJ1054" s="24"/>
      <c r="ABK1054" s="24"/>
      <c r="ABL1054" s="24"/>
      <c r="ABM1054" s="24"/>
      <c r="ABN1054" s="24"/>
      <c r="ABO1054" s="24"/>
      <c r="ABP1054" s="24"/>
      <c r="ABQ1054" s="24"/>
      <c r="ABR1054" s="24"/>
      <c r="ABS1054" s="24"/>
      <c r="ABT1054" s="24"/>
      <c r="ABU1054" s="24"/>
      <c r="ABV1054" s="24"/>
      <c r="ABW1054" s="24"/>
      <c r="ABX1054" s="24"/>
      <c r="ABY1054" s="24"/>
      <c r="ABZ1054" s="24"/>
      <c r="ACA1054" s="24"/>
      <c r="ACB1054" s="24"/>
      <c r="ACC1054" s="24"/>
      <c r="ACD1054" s="24"/>
      <c r="ACE1054" s="24"/>
      <c r="ACF1054" s="24"/>
      <c r="ACG1054" s="24"/>
      <c r="ACH1054" s="24"/>
      <c r="ACI1054" s="24"/>
      <c r="ACJ1054" s="24"/>
      <c r="ACK1054" s="24"/>
      <c r="ACL1054" s="24"/>
      <c r="ACM1054" s="24"/>
      <c r="ACN1054" s="24"/>
      <c r="ACO1054" s="24"/>
      <c r="ACP1054" s="24"/>
      <c r="ACQ1054" s="24"/>
      <c r="ACR1054" s="24"/>
      <c r="ACS1054" s="24"/>
      <c r="ACT1054" s="24"/>
      <c r="ACU1054" s="24"/>
      <c r="ACV1054" s="24"/>
      <c r="ACW1054" s="24"/>
      <c r="ACX1054" s="24"/>
      <c r="ACY1054" s="24"/>
      <c r="ACZ1054" s="24"/>
      <c r="ADA1054" s="24"/>
      <c r="ADB1054" s="24"/>
      <c r="ADC1054" s="24"/>
      <c r="ADD1054" s="24"/>
      <c r="ADE1054" s="24"/>
      <c r="ADF1054" s="24"/>
      <c r="ADG1054" s="24"/>
      <c r="ADH1054" s="24"/>
      <c r="ADI1054" s="24"/>
      <c r="ADJ1054" s="24"/>
      <c r="ADK1054" s="24"/>
      <c r="ADL1054" s="24"/>
      <c r="ADM1054" s="24"/>
      <c r="ADN1054" s="24"/>
      <c r="ADO1054" s="24"/>
      <c r="ADP1054" s="24"/>
      <c r="ADQ1054" s="24"/>
      <c r="ADR1054" s="24"/>
      <c r="ADS1054" s="24"/>
      <c r="ADT1054" s="24"/>
      <c r="ADU1054" s="24"/>
      <c r="ADV1054" s="24"/>
      <c r="ADW1054" s="24"/>
      <c r="ADX1054" s="24"/>
      <c r="ADY1054" s="24"/>
      <c r="ADZ1054" s="24"/>
      <c r="AEA1054" s="24"/>
      <c r="AEB1054" s="24"/>
      <c r="AEC1054" s="24"/>
      <c r="AED1054" s="24"/>
      <c r="AEE1054" s="24"/>
      <c r="AEF1054" s="24"/>
      <c r="AEG1054" s="24"/>
      <c r="AEH1054" s="24"/>
      <c r="AEI1054" s="24"/>
      <c r="AEJ1054" s="24"/>
      <c r="AEK1054" s="24"/>
      <c r="AEL1054" s="24"/>
      <c r="AEM1054" s="24"/>
      <c r="AEN1054" s="24"/>
      <c r="AEO1054" s="24"/>
      <c r="AEP1054" s="24"/>
      <c r="AEQ1054" s="24"/>
      <c r="AER1054" s="24"/>
      <c r="AES1054" s="24"/>
      <c r="AET1054" s="24"/>
      <c r="AEU1054" s="24"/>
      <c r="AEV1054" s="24"/>
      <c r="AEW1054" s="24"/>
      <c r="AEX1054" s="24"/>
      <c r="AEY1054" s="24"/>
      <c r="AEZ1054" s="24"/>
      <c r="AFA1054" s="24"/>
      <c r="AFB1054" s="24"/>
      <c r="AFC1054" s="24"/>
      <c r="AFD1054" s="24"/>
      <c r="AFE1054" s="24"/>
      <c r="AFF1054" s="24"/>
      <c r="AFG1054" s="24"/>
      <c r="AFH1054" s="24"/>
      <c r="AFI1054" s="24"/>
      <c r="AFJ1054" s="24"/>
      <c r="AFK1054" s="24"/>
      <c r="AFL1054" s="24"/>
      <c r="AFM1054" s="24"/>
      <c r="AFN1054" s="24"/>
      <c r="AFO1054" s="24"/>
      <c r="AFP1054" s="24"/>
      <c r="AFQ1054" s="24"/>
      <c r="AFR1054" s="24"/>
      <c r="AFS1054" s="24"/>
      <c r="AFT1054" s="24"/>
      <c r="AFU1054" s="24"/>
      <c r="AFV1054" s="24"/>
      <c r="AFW1054" s="24"/>
      <c r="AFX1054" s="24"/>
      <c r="AFY1054" s="24"/>
      <c r="AFZ1054" s="24"/>
      <c r="AGA1054" s="24"/>
      <c r="AGB1054" s="24"/>
      <c r="AGC1054" s="24"/>
      <c r="AGD1054" s="24"/>
      <c r="AGE1054" s="24"/>
      <c r="AGF1054" s="24"/>
      <c r="AGG1054" s="24"/>
      <c r="AGH1054" s="24"/>
      <c r="AGI1054" s="24"/>
      <c r="AGJ1054" s="24"/>
      <c r="AGK1054" s="24"/>
      <c r="AGL1054" s="24"/>
      <c r="AGM1054" s="24"/>
      <c r="AGN1054" s="24"/>
      <c r="AGO1054" s="24"/>
      <c r="AGP1054" s="24"/>
      <c r="AGQ1054" s="24"/>
      <c r="AGR1054" s="24"/>
      <c r="AGS1054" s="24"/>
      <c r="AGT1054" s="24"/>
      <c r="AGU1054" s="24"/>
      <c r="AGV1054" s="24"/>
      <c r="AGW1054" s="24"/>
      <c r="AGX1054" s="24"/>
      <c r="AGY1054" s="24"/>
      <c r="AGZ1054" s="24"/>
      <c r="AHA1054" s="24"/>
      <c r="AHB1054" s="24"/>
      <c r="AHC1054" s="24"/>
      <c r="AHD1054" s="24"/>
      <c r="AHE1054" s="24"/>
      <c r="AHF1054" s="24"/>
      <c r="AHG1054" s="24"/>
      <c r="AHH1054" s="24"/>
      <c r="AHI1054" s="24"/>
      <c r="AHJ1054" s="24"/>
      <c r="AHK1054" s="24"/>
      <c r="AHL1054" s="24"/>
      <c r="AHM1054" s="24"/>
      <c r="AHN1054" s="24"/>
      <c r="AHO1054" s="24"/>
      <c r="AHP1054" s="24"/>
      <c r="AHQ1054" s="24"/>
      <c r="AHR1054" s="24"/>
      <c r="AHS1054" s="24"/>
      <c r="AHT1054" s="24"/>
      <c r="AHU1054" s="24"/>
      <c r="AHV1054" s="24"/>
      <c r="AHW1054" s="24"/>
      <c r="AHX1054" s="24"/>
      <c r="AHY1054" s="24"/>
      <c r="AHZ1054" s="24"/>
      <c r="AIA1054" s="24"/>
      <c r="AIB1054" s="24"/>
      <c r="AIC1054" s="24"/>
      <c r="AID1054" s="24"/>
      <c r="AIE1054" s="24"/>
      <c r="AIF1054" s="24"/>
      <c r="AIG1054" s="24"/>
      <c r="AIH1054" s="24"/>
      <c r="AII1054" s="24"/>
      <c r="AIJ1054" s="24"/>
      <c r="AIK1054" s="24"/>
      <c r="AIL1054" s="24"/>
      <c r="AIM1054" s="24"/>
      <c r="AIN1054" s="24"/>
      <c r="AIO1054" s="24"/>
      <c r="AIP1054" s="24"/>
      <c r="AIQ1054" s="24"/>
      <c r="AIR1054" s="24"/>
      <c r="AIS1054" s="24"/>
      <c r="AIT1054" s="24"/>
      <c r="AIU1054" s="24"/>
      <c r="AIV1054" s="24"/>
      <c r="AIW1054" s="24"/>
      <c r="AIX1054" s="24"/>
      <c r="AIY1054" s="24"/>
      <c r="AIZ1054" s="24"/>
      <c r="AJA1054" s="24"/>
      <c r="AJB1054" s="24"/>
      <c r="AJC1054" s="24"/>
      <c r="AJD1054" s="24"/>
      <c r="AJE1054" s="24"/>
      <c r="AJF1054" s="24"/>
      <c r="AJG1054" s="24"/>
      <c r="AJH1054" s="24"/>
      <c r="AJI1054" s="24"/>
      <c r="AJJ1054" s="24"/>
      <c r="AJK1054" s="24"/>
      <c r="AJL1054" s="24"/>
      <c r="AJM1054" s="24"/>
      <c r="AJN1054" s="24"/>
      <c r="AJO1054" s="24"/>
      <c r="AJP1054" s="24"/>
      <c r="AJQ1054" s="24"/>
      <c r="AJR1054" s="24"/>
      <c r="AJS1054" s="24"/>
      <c r="AJT1054" s="24"/>
      <c r="AJU1054" s="24"/>
      <c r="AJV1054" s="24"/>
      <c r="AJW1054" s="24"/>
      <c r="AJX1054" s="24"/>
      <c r="AJY1054" s="24"/>
      <c r="AJZ1054" s="24"/>
      <c r="AKA1054" s="24"/>
      <c r="AKB1054" s="24"/>
      <c r="AKC1054" s="24"/>
      <c r="AKD1054" s="24"/>
      <c r="AKE1054" s="24"/>
      <c r="AKF1054" s="24"/>
      <c r="AKG1054" s="24"/>
      <c r="AKH1054" s="24"/>
      <c r="AKI1054" s="24"/>
      <c r="AKJ1054" s="24"/>
      <c r="AKK1054" s="24"/>
      <c r="AKL1054" s="24"/>
      <c r="AKM1054" s="24"/>
      <c r="AKN1054" s="24"/>
      <c r="AKO1054" s="24"/>
      <c r="AKP1054" s="24"/>
      <c r="AKQ1054" s="24"/>
      <c r="AKR1054" s="24"/>
      <c r="AKS1054" s="24"/>
      <c r="AKT1054" s="24"/>
      <c r="AKU1054" s="24"/>
      <c r="AKV1054" s="24"/>
      <c r="AKW1054" s="24"/>
      <c r="AKX1054" s="24"/>
      <c r="AKY1054" s="24"/>
      <c r="AKZ1054" s="24"/>
      <c r="ALA1054" s="24"/>
      <c r="ALB1054" s="24"/>
      <c r="ALC1054" s="24"/>
      <c r="ALD1054" s="24"/>
      <c r="ALE1054" s="24"/>
      <c r="ALF1054" s="24"/>
      <c r="ALG1054" s="24"/>
      <c r="ALH1054" s="24"/>
      <c r="ALI1054" s="24"/>
      <c r="ALJ1054" s="24"/>
      <c r="ALK1054" s="24"/>
      <c r="ALL1054" s="24"/>
      <c r="ALM1054" s="24"/>
      <c r="ALN1054" s="24"/>
      <c r="ALO1054" s="24"/>
      <c r="ALP1054" s="24"/>
      <c r="ALQ1054" s="24"/>
      <c r="ALR1054" s="24"/>
      <c r="ALS1054" s="24"/>
      <c r="ALT1054" s="24"/>
      <c r="ALU1054" s="24"/>
      <c r="ALV1054" s="24"/>
      <c r="ALW1054" s="24"/>
      <c r="ALX1054" s="24"/>
      <c r="ALY1054" s="24"/>
      <c r="ALZ1054" s="24"/>
      <c r="AMA1054" s="24"/>
      <c r="AMB1054" s="24"/>
      <c r="AMC1054" s="24"/>
      <c r="AMD1054" s="24"/>
      <c r="AME1054" s="24"/>
      <c r="AMF1054" s="24"/>
      <c r="AMG1054" s="24"/>
      <c r="AMH1054" s="24"/>
      <c r="AMI1054" s="24"/>
      <c r="AMJ1054" s="24"/>
      <c r="AMK1054" s="24"/>
      <c r="AML1054" s="24"/>
      <c r="AMM1054" s="24"/>
      <c r="AMN1054" s="24"/>
      <c r="AMO1054" s="24"/>
      <c r="AMP1054" s="24"/>
      <c r="AMQ1054" s="24"/>
      <c r="AMR1054" s="24"/>
      <c r="AMS1054" s="24"/>
      <c r="AMT1054" s="24"/>
      <c r="AMU1054" s="24"/>
      <c r="AMV1054" s="24"/>
      <c r="AMW1054" s="24"/>
      <c r="AMX1054" s="24"/>
      <c r="AMY1054" s="24"/>
      <c r="AMZ1054" s="24"/>
      <c r="ANA1054" s="24"/>
      <c r="ANB1054" s="24"/>
      <c r="ANC1054" s="24"/>
      <c r="AND1054" s="24"/>
      <c r="ANE1054" s="24"/>
      <c r="ANF1054" s="24"/>
      <c r="ANG1054" s="24"/>
      <c r="ANH1054" s="24"/>
      <c r="ANI1054" s="24"/>
      <c r="ANJ1054" s="24"/>
      <c r="ANK1054" s="24"/>
      <c r="ANL1054" s="24"/>
      <c r="ANM1054" s="24"/>
      <c r="ANN1054" s="24"/>
      <c r="ANO1054" s="24"/>
      <c r="ANP1054" s="24"/>
      <c r="ANQ1054" s="24"/>
      <c r="ANR1054" s="24"/>
      <c r="ANS1054" s="24"/>
      <c r="ANT1054" s="24"/>
      <c r="ANU1054" s="24"/>
      <c r="ANV1054" s="24"/>
      <c r="ANW1054" s="24"/>
      <c r="ANX1054" s="24"/>
      <c r="ANY1054" s="24"/>
      <c r="ANZ1054" s="24"/>
      <c r="AOA1054" s="24"/>
      <c r="AOB1054" s="24"/>
      <c r="AOC1054" s="24"/>
      <c r="AOD1054" s="24"/>
      <c r="AOE1054" s="24"/>
      <c r="AOF1054" s="24"/>
      <c r="AOG1054" s="24"/>
      <c r="AOH1054" s="24"/>
      <c r="AOI1054" s="24"/>
      <c r="AOJ1054" s="24"/>
      <c r="AOK1054" s="24"/>
      <c r="AOL1054" s="24"/>
      <c r="AOM1054" s="24"/>
      <c r="AON1054" s="24"/>
      <c r="AOO1054" s="24"/>
      <c r="AOP1054" s="24"/>
      <c r="AOQ1054" s="24"/>
      <c r="AOR1054" s="24"/>
      <c r="AOS1054" s="24"/>
      <c r="AOT1054" s="24"/>
      <c r="AOU1054" s="24"/>
      <c r="AOV1054" s="24"/>
      <c r="AOW1054" s="24"/>
      <c r="AOX1054" s="24"/>
      <c r="AOY1054" s="24"/>
      <c r="AOZ1054" s="24"/>
      <c r="APA1054" s="24"/>
      <c r="APB1054" s="24"/>
      <c r="APC1054" s="24"/>
      <c r="APD1054" s="24"/>
      <c r="APE1054" s="24"/>
      <c r="APF1054" s="24"/>
      <c r="APG1054" s="24"/>
      <c r="APH1054" s="24"/>
      <c r="API1054" s="24"/>
      <c r="APJ1054" s="24"/>
      <c r="APK1054" s="24"/>
      <c r="APL1054" s="24"/>
      <c r="APM1054" s="24"/>
      <c r="APN1054" s="24"/>
      <c r="APO1054" s="24"/>
      <c r="APP1054" s="24"/>
      <c r="APQ1054" s="24"/>
      <c r="APR1054" s="24"/>
      <c r="APS1054" s="24"/>
      <c r="APT1054" s="24"/>
      <c r="APU1054" s="24"/>
      <c r="APV1054" s="24"/>
      <c r="APW1054" s="24"/>
      <c r="APX1054" s="24"/>
      <c r="APY1054" s="24"/>
      <c r="APZ1054" s="24"/>
      <c r="AQA1054" s="24"/>
      <c r="AQB1054" s="24"/>
      <c r="AQC1054" s="24"/>
      <c r="AQD1054" s="24"/>
      <c r="AQE1054" s="24"/>
      <c r="AQF1054" s="24"/>
      <c r="AQG1054" s="24"/>
      <c r="AQH1054" s="24"/>
      <c r="AQI1054" s="24"/>
      <c r="AQJ1054" s="24"/>
      <c r="AQK1054" s="24"/>
      <c r="AQL1054" s="24"/>
      <c r="AQM1054" s="24"/>
      <c r="AQN1054" s="24"/>
      <c r="AQO1054" s="24"/>
      <c r="AQP1054" s="24"/>
      <c r="AQQ1054" s="24"/>
      <c r="AQR1054" s="24"/>
      <c r="AQS1054" s="24"/>
      <c r="AQT1054" s="24"/>
      <c r="AQU1054" s="24"/>
      <c r="AQV1054" s="24"/>
      <c r="AQW1054" s="24"/>
      <c r="AQX1054" s="24"/>
      <c r="AQY1054" s="24"/>
      <c r="AQZ1054" s="24"/>
      <c r="ARA1054" s="24"/>
      <c r="ARB1054" s="24"/>
      <c r="ARC1054" s="24"/>
      <c r="ARD1054" s="24"/>
      <c r="ARE1054" s="24"/>
      <c r="ARF1054" s="24"/>
      <c r="ARG1054" s="24"/>
      <c r="ARH1054" s="24"/>
      <c r="ARI1054" s="24"/>
      <c r="ARJ1054" s="24"/>
      <c r="ARK1054" s="24"/>
      <c r="ARL1054" s="24"/>
      <c r="ARM1054" s="24"/>
      <c r="ARN1054" s="24"/>
      <c r="ARO1054" s="24"/>
      <c r="ARP1054" s="24"/>
      <c r="ARQ1054" s="24"/>
      <c r="ARR1054" s="24"/>
      <c r="ARS1054" s="24"/>
      <c r="ART1054" s="24"/>
      <c r="ARU1054" s="24"/>
      <c r="ARV1054" s="24"/>
      <c r="ARW1054" s="24"/>
      <c r="ARX1054" s="24"/>
      <c r="ARY1054" s="24"/>
      <c r="ARZ1054" s="24"/>
      <c r="ASA1054" s="24"/>
      <c r="ASB1054" s="24"/>
      <c r="ASC1054" s="24"/>
      <c r="ASD1054" s="24"/>
      <c r="ASE1054" s="24"/>
      <c r="ASF1054" s="24"/>
      <c r="ASG1054" s="24"/>
      <c r="ASH1054" s="24"/>
      <c r="ASI1054" s="24"/>
      <c r="ASJ1054" s="24"/>
      <c r="ASK1054" s="24"/>
      <c r="ASL1054" s="24"/>
      <c r="ASM1054" s="24"/>
      <c r="ASN1054" s="24"/>
      <c r="ASO1054" s="24"/>
      <c r="ASP1054" s="24"/>
      <c r="ASQ1054" s="24"/>
      <c r="ASR1054" s="24"/>
      <c r="ASS1054" s="24"/>
      <c r="AST1054" s="24"/>
      <c r="ASU1054" s="24"/>
      <c r="ASV1054" s="24"/>
      <c r="ASW1054" s="24"/>
      <c r="ASX1054" s="24"/>
      <c r="ASY1054" s="24"/>
      <c r="ASZ1054" s="24"/>
      <c r="ATA1054" s="24"/>
      <c r="ATB1054" s="24"/>
      <c r="ATC1054" s="24"/>
      <c r="ATD1054" s="24"/>
      <c r="ATE1054" s="24"/>
      <c r="ATF1054" s="24"/>
      <c r="ATG1054" s="24"/>
      <c r="ATH1054" s="24"/>
      <c r="ATI1054" s="24"/>
      <c r="ATJ1054" s="24"/>
      <c r="ATK1054" s="24"/>
      <c r="ATL1054" s="24"/>
      <c r="ATM1054" s="24"/>
      <c r="ATN1054" s="24"/>
      <c r="ATO1054" s="24"/>
      <c r="ATP1054" s="24"/>
      <c r="ATQ1054" s="24"/>
      <c r="ATR1054" s="24"/>
      <c r="ATS1054" s="24"/>
      <c r="ATT1054" s="24"/>
      <c r="ATU1054" s="24"/>
      <c r="ATV1054" s="24"/>
      <c r="ATW1054" s="24"/>
      <c r="ATX1054" s="24"/>
      <c r="ATY1054" s="24"/>
      <c r="ATZ1054" s="24"/>
      <c r="AUA1054" s="24"/>
      <c r="AUB1054" s="24"/>
      <c r="AUC1054" s="24"/>
      <c r="AUD1054" s="24"/>
      <c r="AUE1054" s="24"/>
      <c r="AUF1054" s="24"/>
      <c r="AUG1054" s="24"/>
      <c r="AUH1054" s="24"/>
      <c r="AUI1054" s="24"/>
      <c r="AUJ1054" s="24"/>
      <c r="AUK1054" s="24"/>
      <c r="AUL1054" s="24"/>
      <c r="AUM1054" s="24"/>
      <c r="AUN1054" s="24"/>
      <c r="AUO1054" s="24"/>
      <c r="AUP1054" s="24"/>
      <c r="AUQ1054" s="24"/>
      <c r="AUR1054" s="24"/>
      <c r="AUS1054" s="24"/>
      <c r="AUT1054" s="24"/>
      <c r="AUU1054" s="24"/>
      <c r="AUV1054" s="24"/>
      <c r="AUW1054" s="24"/>
      <c r="AUX1054" s="24"/>
      <c r="AUY1054" s="24"/>
      <c r="AUZ1054" s="24"/>
      <c r="AVA1054" s="24"/>
      <c r="AVB1054" s="24"/>
      <c r="AVC1054" s="24"/>
      <c r="AVD1054" s="24"/>
      <c r="AVE1054" s="24"/>
      <c r="AVF1054" s="24"/>
      <c r="AVG1054" s="24"/>
      <c r="AVH1054" s="24"/>
      <c r="AVI1054" s="24"/>
      <c r="AVJ1054" s="24"/>
      <c r="AVK1054" s="24"/>
      <c r="AVL1054" s="24"/>
      <c r="AVM1054" s="24"/>
      <c r="AVN1054" s="24"/>
      <c r="AVO1054" s="24"/>
      <c r="AVP1054" s="24"/>
      <c r="AVQ1054" s="24"/>
      <c r="AVR1054" s="24"/>
      <c r="AVS1054" s="24"/>
      <c r="AVT1054" s="24"/>
      <c r="AVU1054" s="24"/>
      <c r="AVV1054" s="24"/>
      <c r="AVW1054" s="24"/>
      <c r="AVX1054" s="24"/>
      <c r="AVY1054" s="24"/>
      <c r="AVZ1054" s="24"/>
      <c r="AWA1054" s="24"/>
      <c r="AWB1054" s="24"/>
      <c r="AWC1054" s="24"/>
      <c r="AWD1054" s="24"/>
      <c r="AWE1054" s="24"/>
      <c r="AWF1054" s="24"/>
      <c r="AWG1054" s="24"/>
      <c r="AWH1054" s="24"/>
      <c r="AWI1054" s="24"/>
      <c r="AWJ1054" s="24"/>
      <c r="AWK1054" s="24"/>
      <c r="AWL1054" s="24"/>
      <c r="AWM1054" s="24"/>
      <c r="AWN1054" s="24"/>
      <c r="AWO1054" s="24"/>
      <c r="AWP1054" s="24"/>
      <c r="AWQ1054" s="24"/>
      <c r="AWR1054" s="24"/>
      <c r="AWS1054" s="24"/>
      <c r="AWT1054" s="24"/>
      <c r="AWU1054" s="24"/>
      <c r="AWV1054" s="24"/>
      <c r="AWW1054" s="24"/>
      <c r="AWX1054" s="24"/>
      <c r="AWY1054" s="24"/>
      <c r="AWZ1054" s="24"/>
      <c r="AXA1054" s="24"/>
      <c r="AXB1054" s="24"/>
      <c r="AXC1054" s="24"/>
      <c r="AXD1054" s="24"/>
      <c r="AXE1054" s="24"/>
      <c r="AXF1054" s="24"/>
      <c r="AXG1054" s="24"/>
      <c r="AXH1054" s="24"/>
      <c r="AXI1054" s="24"/>
      <c r="AXJ1054" s="24"/>
      <c r="AXK1054" s="24"/>
      <c r="AXL1054" s="24"/>
      <c r="AXM1054" s="24"/>
      <c r="AXN1054" s="24"/>
      <c r="AXO1054" s="24"/>
      <c r="AXP1054" s="24"/>
      <c r="AXQ1054" s="24"/>
      <c r="AXR1054" s="24"/>
      <c r="AXS1054" s="24"/>
      <c r="AXT1054" s="24"/>
      <c r="AXU1054" s="24"/>
      <c r="AXV1054" s="24"/>
      <c r="AXW1054" s="24"/>
      <c r="AXX1054" s="24"/>
      <c r="AXY1054" s="24"/>
      <c r="AXZ1054" s="24"/>
      <c r="AYA1054" s="24"/>
      <c r="AYB1054" s="24"/>
      <c r="AYC1054" s="24"/>
      <c r="AYD1054" s="24"/>
      <c r="AYE1054" s="24"/>
      <c r="AYF1054" s="24"/>
      <c r="AYG1054" s="24"/>
      <c r="AYH1054" s="24"/>
      <c r="AYI1054" s="24"/>
      <c r="AYJ1054" s="24"/>
      <c r="AYK1054" s="24"/>
      <c r="AYL1054" s="24"/>
      <c r="AYM1054" s="24"/>
      <c r="AYN1054" s="24"/>
      <c r="AYO1054" s="24"/>
      <c r="AYP1054" s="24"/>
      <c r="AYQ1054" s="24"/>
      <c r="AYR1054" s="24"/>
      <c r="AYS1054" s="24"/>
      <c r="AYT1054" s="24"/>
      <c r="AYU1054" s="24"/>
      <c r="AYV1054" s="24"/>
      <c r="AYW1054" s="24"/>
      <c r="AYX1054" s="24"/>
      <c r="AYY1054" s="24"/>
      <c r="AYZ1054" s="24"/>
      <c r="AZA1054" s="24"/>
      <c r="AZB1054" s="24"/>
      <c r="AZC1054" s="24"/>
      <c r="AZD1054" s="24"/>
      <c r="AZE1054" s="24"/>
      <c r="AZF1054" s="24"/>
      <c r="AZG1054" s="24"/>
      <c r="AZH1054" s="24"/>
      <c r="AZI1054" s="24"/>
      <c r="AZJ1054" s="24"/>
      <c r="AZK1054" s="24"/>
      <c r="AZL1054" s="24"/>
      <c r="AZM1054" s="24"/>
      <c r="AZN1054" s="24"/>
      <c r="AZO1054" s="24"/>
      <c r="AZP1054" s="24"/>
      <c r="AZQ1054" s="24"/>
      <c r="AZR1054" s="24"/>
      <c r="AZS1054" s="24"/>
      <c r="AZT1054" s="24"/>
      <c r="AZU1054" s="24"/>
      <c r="AZV1054" s="24"/>
      <c r="AZW1054" s="24"/>
      <c r="AZX1054" s="24"/>
      <c r="AZY1054" s="24"/>
      <c r="AZZ1054" s="24"/>
      <c r="BAA1054" s="24"/>
      <c r="BAB1054" s="24"/>
      <c r="BAC1054" s="24"/>
      <c r="BAD1054" s="24"/>
      <c r="BAE1054" s="24"/>
      <c r="BAF1054" s="24"/>
      <c r="BAG1054" s="24"/>
      <c r="BAH1054" s="24"/>
      <c r="BAI1054" s="24"/>
      <c r="BAJ1054" s="24"/>
      <c r="BAK1054" s="24"/>
      <c r="BAL1054" s="24"/>
      <c r="BAM1054" s="24"/>
      <c r="BAN1054" s="24"/>
      <c r="BAO1054" s="24"/>
      <c r="BAP1054" s="24"/>
    </row>
    <row r="1055" spans="1:1394" s="19" customFormat="1" x14ac:dyDescent="0.25">
      <c r="A1055" s="19" t="str">
        <f>IF(YEAR(G1055)=2024,#REF!,"")</f>
        <v/>
      </c>
      <c r="B1055" s="19" t="str">
        <f>IF(YEAR(G1055)=2025,#REF!,"")</f>
        <v/>
      </c>
      <c r="C1055" s="19" t="str">
        <f t="shared" si="80"/>
        <v>Afternoon45253</v>
      </c>
      <c r="D1055" s="19" t="str">
        <f>IF('by region'!$C$2="Any","Any",'Turf only'!V1055)&amp;M1055&amp;IF('by region'!$I$2="Any","Any",N1055)&amp;G1055</f>
        <v>AnyJumpAny45253</v>
      </c>
      <c r="E1055" s="19" t="e">
        <f>IF(I1055=#REF!,'Turf only'!G1055,"")</f>
        <v>#REF!</v>
      </c>
      <c r="F1055" s="19" t="e">
        <f t="shared" si="81"/>
        <v>#REF!</v>
      </c>
      <c r="G1055" s="15">
        <v>45253</v>
      </c>
      <c r="H1055" s="16" t="s">
        <v>34</v>
      </c>
      <c r="I1055" s="16" t="s">
        <v>31</v>
      </c>
      <c r="J1055" s="16" t="s">
        <v>9</v>
      </c>
      <c r="K1055" s="14" t="s">
        <v>24</v>
      </c>
      <c r="L1055" s="14" t="s">
        <v>11</v>
      </c>
      <c r="M1055" s="16" t="s">
        <v>12</v>
      </c>
      <c r="N1055" s="16" t="s">
        <v>13</v>
      </c>
      <c r="O1055" s="16" t="s">
        <v>14</v>
      </c>
      <c r="P1055" s="23">
        <f t="shared" si="82"/>
        <v>1</v>
      </c>
      <c r="Q1055" s="23" cm="1">
        <f t="array" ref="Q1055">SUMPRODUCT(($G$2:$G$2765=G1055)*(P1055&gt;$P$2:$P$2765))+1</f>
        <v>1</v>
      </c>
      <c r="R1055" s="23" t="e">
        <f>(Q1055*100000)+#REF!</f>
        <v>#REF!</v>
      </c>
      <c r="S1055" s="19" t="e" cm="1">
        <f t="array" ref="S1055">SUMPRODUCT(($G$2:$G$2765=G1055)*(R1055&gt;$R$2:$R$2765))+1</f>
        <v>#REF!</v>
      </c>
      <c r="T1055" s="19" t="str">
        <f t="shared" si="83"/>
        <v xml:space="preserve">Newcastle </v>
      </c>
      <c r="U1055" s="19">
        <v>0</v>
      </c>
      <c r="V1055" s="19" t="s">
        <v>17</v>
      </c>
      <c r="W1055" s="19">
        <f t="shared" si="84"/>
        <v>2023</v>
      </c>
      <c r="X1055" s="24"/>
      <c r="Y1055" s="24"/>
      <c r="Z1055" s="24"/>
      <c r="AA1055" s="24"/>
      <c r="AB1055" s="24"/>
      <c r="AC1055" s="24"/>
      <c r="AD1055" s="24"/>
      <c r="AE1055" s="24"/>
      <c r="AF1055" s="24"/>
      <c r="AG1055" s="24"/>
      <c r="AH1055" s="24"/>
      <c r="AI1055" s="24"/>
      <c r="AJ1055" s="24"/>
      <c r="AK1055" s="24"/>
      <c r="AL1055" s="24"/>
      <c r="AM1055" s="24"/>
      <c r="AN1055" s="24"/>
      <c r="AO1055" s="24"/>
      <c r="AP1055" s="24"/>
      <c r="AQ1055" s="24"/>
      <c r="AR1055" s="24"/>
      <c r="AS1055" s="24"/>
      <c r="AT1055" s="24"/>
      <c r="AU1055" s="24"/>
      <c r="AV1055" s="24"/>
      <c r="AW1055" s="24"/>
      <c r="AX1055" s="24"/>
      <c r="AY1055" s="24"/>
      <c r="AZ1055" s="24"/>
      <c r="BA1055" s="24"/>
      <c r="BB1055" s="24"/>
      <c r="BC1055" s="24"/>
      <c r="BD1055" s="24"/>
      <c r="BE1055" s="24"/>
      <c r="BF1055" s="24"/>
      <c r="BG1055" s="24"/>
      <c r="BH1055" s="24"/>
      <c r="BI1055" s="24"/>
      <c r="BJ1055" s="24"/>
      <c r="BK1055" s="24"/>
      <c r="BL1055" s="24"/>
      <c r="BM1055" s="24"/>
      <c r="BN1055" s="24"/>
      <c r="BO1055" s="24"/>
      <c r="BP1055" s="24"/>
      <c r="BQ1055" s="24"/>
      <c r="BR1055" s="24"/>
      <c r="BS1055" s="24"/>
      <c r="BT1055" s="24"/>
      <c r="BU1055" s="24"/>
      <c r="BV1055" s="24"/>
      <c r="BW1055" s="24"/>
      <c r="BX1055" s="24"/>
      <c r="BY1055" s="24"/>
      <c r="BZ1055" s="24"/>
      <c r="CA1055" s="24"/>
      <c r="CB1055" s="24"/>
      <c r="CC1055" s="24"/>
      <c r="CD1055" s="24"/>
      <c r="CE1055" s="24"/>
      <c r="CF1055" s="24"/>
      <c r="CG1055" s="24"/>
      <c r="CH1055" s="24"/>
      <c r="CI1055" s="24"/>
      <c r="CJ1055" s="24"/>
      <c r="CK1055" s="24"/>
      <c r="CL1055" s="24"/>
      <c r="CM1055" s="24"/>
      <c r="CN1055" s="24"/>
      <c r="CO1055" s="24"/>
      <c r="CP1055" s="24"/>
      <c r="CQ1055" s="24"/>
      <c r="CR1055" s="24"/>
      <c r="CS1055" s="24"/>
      <c r="CT1055" s="24"/>
      <c r="CU1055" s="24"/>
      <c r="CV1055" s="24"/>
      <c r="CW1055" s="24"/>
      <c r="CX1055" s="24"/>
      <c r="CY1055" s="24"/>
      <c r="CZ1055" s="24"/>
      <c r="DA1055" s="24"/>
      <c r="DB1055" s="24"/>
      <c r="DC1055" s="24"/>
      <c r="DD1055" s="24"/>
      <c r="DE1055" s="24"/>
      <c r="DF1055" s="24"/>
      <c r="DG1055" s="24"/>
      <c r="DH1055" s="24"/>
      <c r="DI1055" s="24"/>
      <c r="DJ1055" s="24"/>
      <c r="DK1055" s="24"/>
      <c r="DL1055" s="24"/>
      <c r="DM1055" s="24"/>
      <c r="DN1055" s="24"/>
      <c r="DO1055" s="24"/>
      <c r="DP1055" s="24"/>
      <c r="DQ1055" s="24"/>
      <c r="DR1055" s="24"/>
      <c r="DS1055" s="24"/>
      <c r="DT1055" s="24"/>
      <c r="DU1055" s="24"/>
      <c r="DV1055" s="24"/>
      <c r="DW1055" s="24"/>
      <c r="DX1055" s="24"/>
      <c r="DY1055" s="24"/>
      <c r="DZ1055" s="24"/>
      <c r="EA1055" s="24"/>
      <c r="EB1055" s="24"/>
      <c r="EC1055" s="24"/>
      <c r="ED1055" s="24"/>
      <c r="EE1055" s="24"/>
      <c r="EF1055" s="24"/>
      <c r="EG1055" s="24"/>
      <c r="EH1055" s="24"/>
      <c r="EI1055" s="24"/>
      <c r="EJ1055" s="24"/>
      <c r="EK1055" s="24"/>
      <c r="EL1055" s="24"/>
      <c r="EM1055" s="24"/>
      <c r="EN1055" s="24"/>
      <c r="EO1055" s="24"/>
      <c r="EP1055" s="24"/>
      <c r="EQ1055" s="24"/>
      <c r="ER1055" s="24"/>
      <c r="ES1055" s="24"/>
      <c r="ET1055" s="24"/>
      <c r="EU1055" s="24"/>
      <c r="EV1055" s="24"/>
      <c r="EW1055" s="24"/>
      <c r="EX1055" s="24"/>
      <c r="EY1055" s="24"/>
      <c r="EZ1055" s="24"/>
      <c r="FA1055" s="24"/>
      <c r="FB1055" s="24"/>
      <c r="FC1055" s="24"/>
      <c r="FD1055" s="24"/>
      <c r="FE1055" s="24"/>
      <c r="FF1055" s="24"/>
      <c r="FG1055" s="24"/>
      <c r="FH1055" s="24"/>
      <c r="FI1055" s="24"/>
      <c r="FJ1055" s="24"/>
      <c r="FK1055" s="24"/>
      <c r="FL1055" s="24"/>
      <c r="FM1055" s="24"/>
      <c r="FN1055" s="24"/>
      <c r="FO1055" s="24"/>
      <c r="FP1055" s="24"/>
      <c r="FQ1055" s="24"/>
      <c r="FR1055" s="24"/>
      <c r="FS1055" s="24"/>
      <c r="FT1055" s="24"/>
      <c r="FU1055" s="24"/>
      <c r="FV1055" s="24"/>
      <c r="FW1055" s="24"/>
      <c r="FX1055" s="24"/>
      <c r="FY1055" s="24"/>
      <c r="FZ1055" s="24"/>
      <c r="GA1055" s="24"/>
      <c r="GB1055" s="24"/>
      <c r="GC1055" s="24"/>
      <c r="GD1055" s="24"/>
      <c r="GE1055" s="24"/>
      <c r="GF1055" s="24"/>
      <c r="GG1055" s="24"/>
      <c r="GH1055" s="24"/>
      <c r="GI1055" s="24"/>
      <c r="GJ1055" s="24"/>
      <c r="GK1055" s="24"/>
      <c r="GL1055" s="24"/>
      <c r="GM1055" s="24"/>
      <c r="GN1055" s="24"/>
      <c r="GO1055" s="24"/>
      <c r="GP1055" s="24"/>
      <c r="GQ1055" s="24"/>
      <c r="GR1055" s="24"/>
      <c r="GS1055" s="24"/>
      <c r="GT1055" s="24"/>
      <c r="GU1055" s="24"/>
      <c r="GV1055" s="24"/>
      <c r="GW1055" s="24"/>
      <c r="GX1055" s="24"/>
      <c r="GY1055" s="24"/>
      <c r="GZ1055" s="24"/>
      <c r="HA1055" s="24"/>
      <c r="HB1055" s="24"/>
      <c r="HC1055" s="24"/>
      <c r="HD1055" s="24"/>
      <c r="HE1055" s="24"/>
      <c r="HF1055" s="24"/>
      <c r="HG1055" s="24"/>
      <c r="HH1055" s="24"/>
      <c r="HI1055" s="24"/>
      <c r="HJ1055" s="24"/>
      <c r="HK1055" s="24"/>
      <c r="HL1055" s="24"/>
      <c r="HM1055" s="24"/>
      <c r="HN1055" s="24"/>
      <c r="HO1055" s="24"/>
      <c r="HP1055" s="24"/>
      <c r="HQ1055" s="24"/>
      <c r="HR1055" s="24"/>
      <c r="HS1055" s="24"/>
      <c r="HT1055" s="24"/>
      <c r="HU1055" s="24"/>
      <c r="HV1055" s="24"/>
      <c r="HW1055" s="24"/>
      <c r="HX1055" s="24"/>
      <c r="HY1055" s="24"/>
      <c r="HZ1055" s="24"/>
      <c r="IA1055" s="24"/>
      <c r="IB1055" s="24"/>
      <c r="IC1055" s="24"/>
      <c r="ID1055" s="24"/>
      <c r="IE1055" s="24"/>
      <c r="IF1055" s="24"/>
      <c r="IG1055" s="24"/>
      <c r="IH1055" s="24"/>
      <c r="II1055" s="24"/>
      <c r="IJ1055" s="24"/>
      <c r="IK1055" s="24"/>
      <c r="IL1055" s="24"/>
      <c r="IM1055" s="24"/>
      <c r="IN1055" s="24"/>
      <c r="IO1055" s="24"/>
      <c r="IP1055" s="24"/>
      <c r="IQ1055" s="24"/>
      <c r="IR1055" s="24"/>
      <c r="IS1055" s="24"/>
      <c r="IT1055" s="24"/>
      <c r="IU1055" s="24"/>
      <c r="IV1055" s="24"/>
      <c r="IW1055" s="24"/>
      <c r="IX1055" s="24"/>
      <c r="IY1055" s="24"/>
      <c r="IZ1055" s="24"/>
      <c r="JA1055" s="24"/>
      <c r="JB1055" s="24"/>
      <c r="JC1055" s="24"/>
      <c r="JD1055" s="24"/>
      <c r="JE1055" s="24"/>
      <c r="JF1055" s="24"/>
      <c r="JG1055" s="24"/>
      <c r="JH1055" s="24"/>
      <c r="JI1055" s="24"/>
      <c r="JJ1055" s="24"/>
      <c r="JK1055" s="24"/>
      <c r="JL1055" s="24"/>
      <c r="JM1055" s="24"/>
      <c r="JN1055" s="24"/>
      <c r="JO1055" s="24"/>
      <c r="JP1055" s="24"/>
      <c r="JQ1055" s="24"/>
      <c r="JR1055" s="24"/>
      <c r="JS1055" s="24"/>
      <c r="JT1055" s="24"/>
      <c r="JU1055" s="24"/>
      <c r="JV1055" s="24"/>
      <c r="JW1055" s="24"/>
      <c r="JX1055" s="24"/>
      <c r="JY1055" s="24"/>
      <c r="JZ1055" s="24"/>
      <c r="KA1055" s="24"/>
      <c r="KB1055" s="24"/>
      <c r="KC1055" s="24"/>
      <c r="KD1055" s="24"/>
      <c r="KE1055" s="24"/>
      <c r="KF1055" s="24"/>
      <c r="KG1055" s="24"/>
      <c r="KH1055" s="24"/>
      <c r="KI1055" s="24"/>
      <c r="KJ1055" s="24"/>
      <c r="KK1055" s="24"/>
      <c r="KL1055" s="24"/>
      <c r="KM1055" s="24"/>
      <c r="KN1055" s="24"/>
      <c r="KO1055" s="24"/>
      <c r="KP1055" s="24"/>
      <c r="KQ1055" s="24"/>
      <c r="KR1055" s="24"/>
      <c r="KS1055" s="24"/>
      <c r="KT1055" s="24"/>
      <c r="KU1055" s="24"/>
      <c r="KV1055" s="24"/>
      <c r="KW1055" s="24"/>
      <c r="KX1055" s="24"/>
      <c r="KY1055" s="24"/>
      <c r="KZ1055" s="24"/>
      <c r="LA1055" s="24"/>
      <c r="LB1055" s="24"/>
      <c r="LC1055" s="24"/>
      <c r="LD1055" s="24"/>
      <c r="LE1055" s="24"/>
      <c r="LF1055" s="24"/>
      <c r="LG1055" s="24"/>
      <c r="LH1055" s="24"/>
      <c r="LI1055" s="24"/>
      <c r="LJ1055" s="24"/>
      <c r="LK1055" s="24"/>
      <c r="LL1055" s="24"/>
      <c r="LM1055" s="24"/>
      <c r="LN1055" s="24"/>
      <c r="LO1055" s="24"/>
      <c r="LP1055" s="24"/>
      <c r="LQ1055" s="24"/>
      <c r="LR1055" s="24"/>
      <c r="LS1055" s="24"/>
      <c r="LT1055" s="24"/>
      <c r="LU1055" s="24"/>
      <c r="LV1055" s="24"/>
      <c r="LW1055" s="24"/>
      <c r="LX1055" s="24"/>
      <c r="LY1055" s="24"/>
      <c r="LZ1055" s="24"/>
      <c r="MA1055" s="24"/>
      <c r="MB1055" s="24"/>
      <c r="MC1055" s="24"/>
      <c r="MD1055" s="24"/>
      <c r="ME1055" s="24"/>
      <c r="MF1055" s="24"/>
      <c r="MG1055" s="24"/>
      <c r="MH1055" s="24"/>
      <c r="MI1055" s="24"/>
      <c r="MJ1055" s="24"/>
      <c r="MK1055" s="24"/>
      <c r="ML1055" s="24"/>
      <c r="MM1055" s="24"/>
      <c r="MN1055" s="24"/>
      <c r="MO1055" s="24"/>
      <c r="MP1055" s="24"/>
      <c r="MQ1055" s="24"/>
      <c r="MR1055" s="24"/>
      <c r="MS1055" s="24"/>
      <c r="MT1055" s="24"/>
      <c r="MU1055" s="24"/>
      <c r="MV1055" s="24"/>
      <c r="MW1055" s="24"/>
      <c r="MX1055" s="24"/>
      <c r="MY1055" s="24"/>
      <c r="MZ1055" s="24"/>
      <c r="NA1055" s="24"/>
      <c r="NB1055" s="24"/>
      <c r="NC1055" s="24"/>
      <c r="ND1055" s="24"/>
      <c r="NE1055" s="24"/>
      <c r="NF1055" s="24"/>
      <c r="NG1055" s="24"/>
      <c r="NH1055" s="24"/>
      <c r="NI1055" s="24"/>
      <c r="NJ1055" s="24"/>
      <c r="NK1055" s="24"/>
      <c r="NL1055" s="24"/>
      <c r="NM1055" s="24"/>
      <c r="NN1055" s="24"/>
      <c r="NO1055" s="24"/>
      <c r="NP1055" s="24"/>
      <c r="NQ1055" s="24"/>
      <c r="NR1055" s="24"/>
      <c r="NS1055" s="24"/>
      <c r="NT1055" s="24"/>
      <c r="NU1055" s="24"/>
      <c r="NV1055" s="24"/>
      <c r="NW1055" s="24"/>
      <c r="NX1055" s="24"/>
      <c r="NY1055" s="24"/>
      <c r="NZ1055" s="24"/>
      <c r="OA1055" s="24"/>
      <c r="OB1055" s="24"/>
      <c r="OC1055" s="24"/>
      <c r="OD1055" s="24"/>
      <c r="OE1055" s="24"/>
      <c r="OF1055" s="24"/>
      <c r="OG1055" s="24"/>
      <c r="OH1055" s="24"/>
      <c r="OI1055" s="24"/>
      <c r="OJ1055" s="24"/>
      <c r="OK1055" s="24"/>
      <c r="OL1055" s="24"/>
      <c r="OM1055" s="24"/>
      <c r="ON1055" s="24"/>
      <c r="OO1055" s="24"/>
      <c r="OP1055" s="24"/>
      <c r="OQ1055" s="24"/>
      <c r="OR1055" s="24"/>
      <c r="OS1055" s="24"/>
      <c r="OT1055" s="24"/>
      <c r="OU1055" s="24"/>
      <c r="OV1055" s="24"/>
      <c r="OW1055" s="24"/>
      <c r="OX1055" s="24"/>
      <c r="OY1055" s="24"/>
      <c r="OZ1055" s="24"/>
      <c r="PA1055" s="24"/>
      <c r="PB1055" s="24"/>
      <c r="PC1055" s="24"/>
      <c r="PD1055" s="24"/>
      <c r="PE1055" s="24"/>
      <c r="PF1055" s="24"/>
      <c r="PG1055" s="24"/>
      <c r="PH1055" s="24"/>
      <c r="PI1055" s="24"/>
      <c r="PJ1055" s="24"/>
      <c r="PK1055" s="24"/>
      <c r="PL1055" s="24"/>
      <c r="PM1055" s="24"/>
      <c r="PN1055" s="24"/>
      <c r="PO1055" s="24"/>
      <c r="PP1055" s="24"/>
      <c r="PQ1055" s="24"/>
      <c r="PR1055" s="24"/>
      <c r="PS1055" s="24"/>
      <c r="PT1055" s="24"/>
      <c r="PU1055" s="24"/>
      <c r="PV1055" s="24"/>
      <c r="PW1055" s="24"/>
      <c r="PX1055" s="24"/>
      <c r="PY1055" s="24"/>
      <c r="PZ1055" s="24"/>
      <c r="QA1055" s="24"/>
      <c r="QB1055" s="24"/>
      <c r="QC1055" s="24"/>
      <c r="QD1055" s="24"/>
      <c r="QE1055" s="24"/>
      <c r="QF1055" s="24"/>
      <c r="QG1055" s="24"/>
      <c r="QH1055" s="24"/>
      <c r="QI1055" s="24"/>
      <c r="QJ1055" s="24"/>
      <c r="QK1055" s="24"/>
      <c r="QL1055" s="24"/>
      <c r="QM1055" s="24"/>
      <c r="QN1055" s="24"/>
      <c r="QO1055" s="24"/>
      <c r="QP1055" s="24"/>
      <c r="QQ1055" s="24"/>
      <c r="QR1055" s="24"/>
      <c r="QS1055" s="24"/>
      <c r="QT1055" s="24"/>
      <c r="QU1055" s="24"/>
      <c r="QV1055" s="24"/>
      <c r="QW1055" s="24"/>
      <c r="QX1055" s="24"/>
      <c r="QY1055" s="24"/>
      <c r="QZ1055" s="24"/>
      <c r="RA1055" s="24"/>
      <c r="RB1055" s="24"/>
      <c r="RC1055" s="24"/>
      <c r="RD1055" s="24"/>
      <c r="RE1055" s="24"/>
      <c r="RF1055" s="24"/>
      <c r="RG1055" s="24"/>
      <c r="RH1055" s="24"/>
      <c r="RI1055" s="24"/>
      <c r="RJ1055" s="24"/>
      <c r="RK1055" s="24"/>
      <c r="RL1055" s="24"/>
      <c r="RM1055" s="24"/>
      <c r="RN1055" s="24"/>
      <c r="RO1055" s="24"/>
      <c r="RP1055" s="24"/>
      <c r="RQ1055" s="24"/>
      <c r="RR1055" s="24"/>
      <c r="RS1055" s="24"/>
      <c r="RT1055" s="24"/>
      <c r="RU1055" s="24"/>
      <c r="RV1055" s="24"/>
      <c r="RW1055" s="24"/>
      <c r="RX1055" s="24"/>
      <c r="RY1055" s="24"/>
      <c r="RZ1055" s="24"/>
      <c r="SA1055" s="24"/>
      <c r="SB1055" s="24"/>
      <c r="SC1055" s="24"/>
      <c r="SD1055" s="24"/>
      <c r="SE1055" s="24"/>
      <c r="SF1055" s="24"/>
      <c r="SG1055" s="24"/>
      <c r="SH1055" s="24"/>
      <c r="SI1055" s="24"/>
      <c r="SJ1055" s="24"/>
      <c r="SK1055" s="24"/>
      <c r="SL1055" s="24"/>
      <c r="SM1055" s="24"/>
      <c r="SN1055" s="24"/>
      <c r="SO1055" s="24"/>
      <c r="SP1055" s="24"/>
      <c r="SQ1055" s="24"/>
      <c r="SR1055" s="24"/>
      <c r="SS1055" s="24"/>
      <c r="ST1055" s="24"/>
      <c r="SU1055" s="24"/>
      <c r="SV1055" s="24"/>
      <c r="SW1055" s="24"/>
      <c r="SX1055" s="24"/>
      <c r="SY1055" s="24"/>
      <c r="SZ1055" s="24"/>
      <c r="TA1055" s="24"/>
      <c r="TB1055" s="24"/>
      <c r="TC1055" s="24"/>
      <c r="TD1055" s="24"/>
      <c r="TE1055" s="24"/>
      <c r="TF1055" s="24"/>
      <c r="TG1055" s="24"/>
      <c r="TH1055" s="24"/>
      <c r="TI1055" s="24"/>
      <c r="TJ1055" s="24"/>
      <c r="TK1055" s="24"/>
      <c r="TL1055" s="24"/>
      <c r="TM1055" s="24"/>
      <c r="TN1055" s="24"/>
      <c r="TO1055" s="24"/>
      <c r="TP1055" s="24"/>
      <c r="TQ1055" s="24"/>
      <c r="TR1055" s="24"/>
      <c r="TS1055" s="24"/>
      <c r="TT1055" s="24"/>
      <c r="TU1055" s="24"/>
      <c r="TV1055" s="24"/>
      <c r="TW1055" s="24"/>
      <c r="TX1055" s="24"/>
      <c r="TY1055" s="24"/>
      <c r="TZ1055" s="24"/>
      <c r="UA1055" s="24"/>
      <c r="UB1055" s="24"/>
      <c r="UC1055" s="24"/>
      <c r="UD1055" s="24"/>
      <c r="UE1055" s="24"/>
      <c r="UF1055" s="24"/>
      <c r="UG1055" s="24"/>
      <c r="UH1055" s="24"/>
      <c r="UI1055" s="24"/>
      <c r="UJ1055" s="24"/>
      <c r="UK1055" s="24"/>
      <c r="UL1055" s="24"/>
      <c r="UM1055" s="24"/>
      <c r="UN1055" s="24"/>
      <c r="UO1055" s="24"/>
      <c r="UP1055" s="24"/>
      <c r="UQ1055" s="24"/>
      <c r="UR1055" s="24"/>
      <c r="US1055" s="24"/>
      <c r="UT1055" s="24"/>
      <c r="UU1055" s="24"/>
      <c r="UV1055" s="24"/>
      <c r="UW1055" s="24"/>
      <c r="UX1055" s="24"/>
      <c r="UY1055" s="24"/>
      <c r="UZ1055" s="24"/>
      <c r="VA1055" s="24"/>
      <c r="VB1055" s="24"/>
      <c r="VC1055" s="24"/>
      <c r="VD1055" s="24"/>
      <c r="VE1055" s="24"/>
      <c r="VF1055" s="24"/>
      <c r="VG1055" s="24"/>
      <c r="VH1055" s="24"/>
      <c r="VI1055" s="24"/>
      <c r="VJ1055" s="24"/>
      <c r="VK1055" s="24"/>
      <c r="VL1055" s="24"/>
      <c r="VM1055" s="24"/>
      <c r="VN1055" s="24"/>
      <c r="VO1055" s="24"/>
      <c r="VP1055" s="24"/>
      <c r="VQ1055" s="24"/>
      <c r="VR1055" s="24"/>
      <c r="VS1055" s="24"/>
      <c r="VT1055" s="24"/>
      <c r="VU1055" s="24"/>
      <c r="VV1055" s="24"/>
      <c r="VW1055" s="24"/>
      <c r="VX1055" s="24"/>
      <c r="VY1055" s="24"/>
      <c r="VZ1055" s="24"/>
      <c r="WA1055" s="24"/>
      <c r="WB1055" s="24"/>
      <c r="WC1055" s="24"/>
      <c r="WD1055" s="24"/>
      <c r="WE1055" s="24"/>
      <c r="WF1055" s="24"/>
      <c r="WG1055" s="24"/>
      <c r="WH1055" s="24"/>
      <c r="WI1055" s="24"/>
      <c r="WJ1055" s="24"/>
      <c r="WK1055" s="24"/>
      <c r="WL1055" s="24"/>
      <c r="WM1055" s="24"/>
      <c r="WN1055" s="24"/>
      <c r="WO1055" s="24"/>
      <c r="WP1055" s="24"/>
      <c r="WQ1055" s="24"/>
      <c r="WR1055" s="24"/>
      <c r="WS1055" s="24"/>
      <c r="WT1055" s="24"/>
      <c r="WU1055" s="24"/>
      <c r="WV1055" s="24"/>
      <c r="WW1055" s="24"/>
      <c r="WX1055" s="24"/>
      <c r="WY1055" s="24"/>
      <c r="WZ1055" s="24"/>
      <c r="XA1055" s="24"/>
      <c r="XB1055" s="24"/>
      <c r="XC1055" s="24"/>
      <c r="XD1055" s="24"/>
      <c r="XE1055" s="24"/>
      <c r="XF1055" s="24"/>
      <c r="XG1055" s="24"/>
      <c r="XH1055" s="24"/>
      <c r="XI1055" s="24"/>
      <c r="XJ1055" s="24"/>
      <c r="XK1055" s="24"/>
      <c r="XL1055" s="24"/>
      <c r="XM1055" s="24"/>
      <c r="XN1055" s="24"/>
      <c r="XO1055" s="24"/>
      <c r="XP1055" s="24"/>
      <c r="XQ1055" s="24"/>
      <c r="XR1055" s="24"/>
      <c r="XS1055" s="24"/>
      <c r="XT1055" s="24"/>
      <c r="XU1055" s="24"/>
      <c r="XV1055" s="24"/>
      <c r="XW1055" s="24"/>
      <c r="XX1055" s="24"/>
      <c r="XY1055" s="24"/>
      <c r="XZ1055" s="24"/>
      <c r="YA1055" s="24"/>
      <c r="YB1055" s="24"/>
      <c r="YC1055" s="24"/>
      <c r="YD1055" s="24"/>
      <c r="YE1055" s="24"/>
      <c r="YF1055" s="24"/>
      <c r="YG1055" s="24"/>
      <c r="YH1055" s="24"/>
      <c r="YI1055" s="24"/>
      <c r="YJ1055" s="24"/>
      <c r="YK1055" s="24"/>
      <c r="YL1055" s="24"/>
      <c r="YM1055" s="24"/>
      <c r="YN1055" s="24"/>
      <c r="YO1055" s="24"/>
      <c r="YP1055" s="24"/>
      <c r="YQ1055" s="24"/>
      <c r="YR1055" s="24"/>
      <c r="YS1055" s="24"/>
      <c r="YT1055" s="24"/>
      <c r="YU1055" s="24"/>
      <c r="YV1055" s="24"/>
      <c r="YW1055" s="24"/>
      <c r="YX1055" s="24"/>
      <c r="YY1055" s="24"/>
      <c r="YZ1055" s="24"/>
      <c r="ZA1055" s="24"/>
      <c r="ZB1055" s="24"/>
      <c r="ZC1055" s="24"/>
      <c r="ZD1055" s="24"/>
      <c r="ZE1055" s="24"/>
      <c r="ZF1055" s="24"/>
      <c r="ZG1055" s="24"/>
      <c r="ZH1055" s="24"/>
      <c r="ZI1055" s="24"/>
      <c r="ZJ1055" s="24"/>
      <c r="ZK1055" s="24"/>
      <c r="ZL1055" s="24"/>
      <c r="ZM1055" s="24"/>
      <c r="ZN1055" s="24"/>
      <c r="ZO1055" s="24"/>
      <c r="ZP1055" s="24"/>
      <c r="ZQ1055" s="24"/>
      <c r="ZR1055" s="24"/>
      <c r="ZS1055" s="24"/>
      <c r="ZT1055" s="24"/>
      <c r="ZU1055" s="24"/>
      <c r="ZV1055" s="24"/>
      <c r="ZW1055" s="24"/>
      <c r="ZX1055" s="24"/>
      <c r="ZY1055" s="24"/>
      <c r="ZZ1055" s="24"/>
      <c r="AAA1055" s="24"/>
      <c r="AAB1055" s="24"/>
      <c r="AAC1055" s="24"/>
      <c r="AAD1055" s="24"/>
      <c r="AAE1055" s="24"/>
      <c r="AAF1055" s="24"/>
      <c r="AAG1055" s="24"/>
      <c r="AAH1055" s="24"/>
      <c r="AAI1055" s="24"/>
      <c r="AAJ1055" s="24"/>
      <c r="AAK1055" s="24"/>
      <c r="AAL1055" s="24"/>
      <c r="AAM1055" s="24"/>
      <c r="AAN1055" s="24"/>
      <c r="AAO1055" s="24"/>
      <c r="AAP1055" s="24"/>
      <c r="AAQ1055" s="24"/>
      <c r="AAR1055" s="24"/>
      <c r="AAS1055" s="24"/>
      <c r="AAT1055" s="24"/>
      <c r="AAU1055" s="24"/>
      <c r="AAV1055" s="24"/>
      <c r="AAW1055" s="24"/>
      <c r="AAX1055" s="24"/>
      <c r="AAY1055" s="24"/>
      <c r="AAZ1055" s="24"/>
      <c r="ABA1055" s="24"/>
      <c r="ABB1055" s="24"/>
      <c r="ABC1055" s="24"/>
      <c r="ABD1055" s="24"/>
      <c r="ABE1055" s="24"/>
      <c r="ABF1055" s="24"/>
      <c r="ABG1055" s="24"/>
      <c r="ABH1055" s="24"/>
      <c r="ABI1055" s="24"/>
      <c r="ABJ1055" s="24"/>
      <c r="ABK1055" s="24"/>
      <c r="ABL1055" s="24"/>
      <c r="ABM1055" s="24"/>
      <c r="ABN1055" s="24"/>
      <c r="ABO1055" s="24"/>
      <c r="ABP1055" s="24"/>
      <c r="ABQ1055" s="24"/>
      <c r="ABR1055" s="24"/>
      <c r="ABS1055" s="24"/>
      <c r="ABT1055" s="24"/>
      <c r="ABU1055" s="24"/>
      <c r="ABV1055" s="24"/>
      <c r="ABW1055" s="24"/>
      <c r="ABX1055" s="24"/>
      <c r="ABY1055" s="24"/>
      <c r="ABZ1055" s="24"/>
      <c r="ACA1055" s="24"/>
      <c r="ACB1055" s="24"/>
      <c r="ACC1055" s="24"/>
      <c r="ACD1055" s="24"/>
      <c r="ACE1055" s="24"/>
      <c r="ACF1055" s="24"/>
      <c r="ACG1055" s="24"/>
      <c r="ACH1055" s="24"/>
      <c r="ACI1055" s="24"/>
      <c r="ACJ1055" s="24"/>
      <c r="ACK1055" s="24"/>
      <c r="ACL1055" s="24"/>
      <c r="ACM1055" s="24"/>
      <c r="ACN1055" s="24"/>
      <c r="ACO1055" s="24"/>
      <c r="ACP1055" s="24"/>
      <c r="ACQ1055" s="24"/>
      <c r="ACR1055" s="24"/>
      <c r="ACS1055" s="24"/>
      <c r="ACT1055" s="24"/>
      <c r="ACU1055" s="24"/>
      <c r="ACV1055" s="24"/>
      <c r="ACW1055" s="24"/>
      <c r="ACX1055" s="24"/>
      <c r="ACY1055" s="24"/>
      <c r="ACZ1055" s="24"/>
      <c r="ADA1055" s="24"/>
      <c r="ADB1055" s="24"/>
      <c r="ADC1055" s="24"/>
      <c r="ADD1055" s="24"/>
      <c r="ADE1055" s="24"/>
      <c r="ADF1055" s="24"/>
      <c r="ADG1055" s="24"/>
      <c r="ADH1055" s="24"/>
      <c r="ADI1055" s="24"/>
      <c r="ADJ1055" s="24"/>
      <c r="ADK1055" s="24"/>
      <c r="ADL1055" s="24"/>
      <c r="ADM1055" s="24"/>
      <c r="ADN1055" s="24"/>
      <c r="ADO1055" s="24"/>
      <c r="ADP1055" s="24"/>
      <c r="ADQ1055" s="24"/>
      <c r="ADR1055" s="24"/>
      <c r="ADS1055" s="24"/>
      <c r="ADT1055" s="24"/>
      <c r="ADU1055" s="24"/>
      <c r="ADV1055" s="24"/>
      <c r="ADW1055" s="24"/>
      <c r="ADX1055" s="24"/>
      <c r="ADY1055" s="24"/>
      <c r="ADZ1055" s="24"/>
      <c r="AEA1055" s="24"/>
      <c r="AEB1055" s="24"/>
      <c r="AEC1055" s="24"/>
      <c r="AED1055" s="24"/>
      <c r="AEE1055" s="24"/>
      <c r="AEF1055" s="24"/>
      <c r="AEG1055" s="24"/>
      <c r="AEH1055" s="24"/>
      <c r="AEI1055" s="24"/>
      <c r="AEJ1055" s="24"/>
      <c r="AEK1055" s="24"/>
      <c r="AEL1055" s="24"/>
      <c r="AEM1055" s="24"/>
      <c r="AEN1055" s="24"/>
      <c r="AEO1055" s="24"/>
      <c r="AEP1055" s="24"/>
      <c r="AEQ1055" s="24"/>
      <c r="AER1055" s="24"/>
      <c r="AES1055" s="24"/>
      <c r="AET1055" s="24"/>
      <c r="AEU1055" s="24"/>
      <c r="AEV1055" s="24"/>
      <c r="AEW1055" s="24"/>
      <c r="AEX1055" s="24"/>
      <c r="AEY1055" s="24"/>
      <c r="AEZ1055" s="24"/>
      <c r="AFA1055" s="24"/>
      <c r="AFB1055" s="24"/>
      <c r="AFC1055" s="24"/>
      <c r="AFD1055" s="24"/>
      <c r="AFE1055" s="24"/>
      <c r="AFF1055" s="24"/>
      <c r="AFG1055" s="24"/>
      <c r="AFH1055" s="24"/>
      <c r="AFI1055" s="24"/>
      <c r="AFJ1055" s="24"/>
      <c r="AFK1055" s="24"/>
      <c r="AFL1055" s="24"/>
      <c r="AFM1055" s="24"/>
      <c r="AFN1055" s="24"/>
      <c r="AFO1055" s="24"/>
      <c r="AFP1055" s="24"/>
      <c r="AFQ1055" s="24"/>
      <c r="AFR1055" s="24"/>
      <c r="AFS1055" s="24"/>
      <c r="AFT1055" s="24"/>
      <c r="AFU1055" s="24"/>
      <c r="AFV1055" s="24"/>
      <c r="AFW1055" s="24"/>
      <c r="AFX1055" s="24"/>
      <c r="AFY1055" s="24"/>
      <c r="AFZ1055" s="24"/>
      <c r="AGA1055" s="24"/>
      <c r="AGB1055" s="24"/>
      <c r="AGC1055" s="24"/>
      <c r="AGD1055" s="24"/>
      <c r="AGE1055" s="24"/>
      <c r="AGF1055" s="24"/>
      <c r="AGG1055" s="24"/>
      <c r="AGH1055" s="24"/>
      <c r="AGI1055" s="24"/>
      <c r="AGJ1055" s="24"/>
      <c r="AGK1055" s="24"/>
      <c r="AGL1055" s="24"/>
      <c r="AGM1055" s="24"/>
      <c r="AGN1055" s="24"/>
      <c r="AGO1055" s="24"/>
      <c r="AGP1055" s="24"/>
      <c r="AGQ1055" s="24"/>
      <c r="AGR1055" s="24"/>
      <c r="AGS1055" s="24"/>
      <c r="AGT1055" s="24"/>
      <c r="AGU1055" s="24"/>
      <c r="AGV1055" s="24"/>
      <c r="AGW1055" s="24"/>
      <c r="AGX1055" s="24"/>
      <c r="AGY1055" s="24"/>
      <c r="AGZ1055" s="24"/>
      <c r="AHA1055" s="24"/>
      <c r="AHB1055" s="24"/>
      <c r="AHC1055" s="24"/>
      <c r="AHD1055" s="24"/>
      <c r="AHE1055" s="24"/>
      <c r="AHF1055" s="24"/>
      <c r="AHG1055" s="24"/>
      <c r="AHH1055" s="24"/>
      <c r="AHI1055" s="24"/>
      <c r="AHJ1055" s="24"/>
      <c r="AHK1055" s="24"/>
      <c r="AHL1055" s="24"/>
      <c r="AHM1055" s="24"/>
      <c r="AHN1055" s="24"/>
      <c r="AHO1055" s="24"/>
      <c r="AHP1055" s="24"/>
      <c r="AHQ1055" s="24"/>
      <c r="AHR1055" s="24"/>
      <c r="AHS1055" s="24"/>
      <c r="AHT1055" s="24"/>
      <c r="AHU1055" s="24"/>
      <c r="AHV1055" s="24"/>
      <c r="AHW1055" s="24"/>
      <c r="AHX1055" s="24"/>
      <c r="AHY1055" s="24"/>
      <c r="AHZ1055" s="24"/>
      <c r="AIA1055" s="24"/>
      <c r="AIB1055" s="24"/>
      <c r="AIC1055" s="24"/>
      <c r="AID1055" s="24"/>
      <c r="AIE1055" s="24"/>
      <c r="AIF1055" s="24"/>
      <c r="AIG1055" s="24"/>
      <c r="AIH1055" s="24"/>
      <c r="AII1055" s="24"/>
      <c r="AIJ1055" s="24"/>
      <c r="AIK1055" s="24"/>
      <c r="AIL1055" s="24"/>
      <c r="AIM1055" s="24"/>
      <c r="AIN1055" s="24"/>
      <c r="AIO1055" s="24"/>
      <c r="AIP1055" s="24"/>
      <c r="AIQ1055" s="24"/>
      <c r="AIR1055" s="24"/>
      <c r="AIS1055" s="24"/>
      <c r="AIT1055" s="24"/>
      <c r="AIU1055" s="24"/>
      <c r="AIV1055" s="24"/>
      <c r="AIW1055" s="24"/>
      <c r="AIX1055" s="24"/>
      <c r="AIY1055" s="24"/>
      <c r="AIZ1055" s="24"/>
      <c r="AJA1055" s="24"/>
      <c r="AJB1055" s="24"/>
      <c r="AJC1055" s="24"/>
      <c r="AJD1055" s="24"/>
      <c r="AJE1055" s="24"/>
      <c r="AJF1055" s="24"/>
      <c r="AJG1055" s="24"/>
      <c r="AJH1055" s="24"/>
      <c r="AJI1055" s="24"/>
      <c r="AJJ1055" s="24"/>
      <c r="AJK1055" s="24"/>
      <c r="AJL1055" s="24"/>
      <c r="AJM1055" s="24"/>
      <c r="AJN1055" s="24"/>
      <c r="AJO1055" s="24"/>
      <c r="AJP1055" s="24"/>
      <c r="AJQ1055" s="24"/>
      <c r="AJR1055" s="24"/>
      <c r="AJS1055" s="24"/>
      <c r="AJT1055" s="24"/>
      <c r="AJU1055" s="24"/>
      <c r="AJV1055" s="24"/>
      <c r="AJW1055" s="24"/>
      <c r="AJX1055" s="24"/>
      <c r="AJY1055" s="24"/>
      <c r="AJZ1055" s="24"/>
      <c r="AKA1055" s="24"/>
      <c r="AKB1055" s="24"/>
      <c r="AKC1055" s="24"/>
      <c r="AKD1055" s="24"/>
      <c r="AKE1055" s="24"/>
      <c r="AKF1055" s="24"/>
      <c r="AKG1055" s="24"/>
      <c r="AKH1055" s="24"/>
      <c r="AKI1055" s="24"/>
      <c r="AKJ1055" s="24"/>
      <c r="AKK1055" s="24"/>
      <c r="AKL1055" s="24"/>
      <c r="AKM1055" s="24"/>
      <c r="AKN1055" s="24"/>
      <c r="AKO1055" s="24"/>
      <c r="AKP1055" s="24"/>
      <c r="AKQ1055" s="24"/>
      <c r="AKR1055" s="24"/>
      <c r="AKS1055" s="24"/>
      <c r="AKT1055" s="24"/>
      <c r="AKU1055" s="24"/>
      <c r="AKV1055" s="24"/>
      <c r="AKW1055" s="24"/>
      <c r="AKX1055" s="24"/>
      <c r="AKY1055" s="24"/>
      <c r="AKZ1055" s="24"/>
      <c r="ALA1055" s="24"/>
      <c r="ALB1055" s="24"/>
      <c r="ALC1055" s="24"/>
      <c r="ALD1055" s="24"/>
      <c r="ALE1055" s="24"/>
      <c r="ALF1055" s="24"/>
      <c r="ALG1055" s="24"/>
      <c r="ALH1055" s="24"/>
      <c r="ALI1055" s="24"/>
      <c r="ALJ1055" s="24"/>
      <c r="ALK1055" s="24"/>
      <c r="ALL1055" s="24"/>
      <c r="ALM1055" s="24"/>
      <c r="ALN1055" s="24"/>
      <c r="ALO1055" s="24"/>
      <c r="ALP1055" s="24"/>
      <c r="ALQ1055" s="24"/>
      <c r="ALR1055" s="24"/>
      <c r="ALS1055" s="24"/>
      <c r="ALT1055" s="24"/>
      <c r="ALU1055" s="24"/>
      <c r="ALV1055" s="24"/>
      <c r="ALW1055" s="24"/>
      <c r="ALX1055" s="24"/>
      <c r="ALY1055" s="24"/>
      <c r="ALZ1055" s="24"/>
      <c r="AMA1055" s="24"/>
      <c r="AMB1055" s="24"/>
      <c r="AMC1055" s="24"/>
      <c r="AMD1055" s="24"/>
      <c r="AME1055" s="24"/>
      <c r="AMF1055" s="24"/>
      <c r="AMG1055" s="24"/>
      <c r="AMH1055" s="24"/>
      <c r="AMI1055" s="24"/>
      <c r="AMJ1055" s="24"/>
      <c r="AMK1055" s="24"/>
      <c r="AML1055" s="24"/>
      <c r="AMM1055" s="24"/>
      <c r="AMN1055" s="24"/>
      <c r="AMO1055" s="24"/>
      <c r="AMP1055" s="24"/>
      <c r="AMQ1055" s="24"/>
      <c r="AMR1055" s="24"/>
      <c r="AMS1055" s="24"/>
      <c r="AMT1055" s="24"/>
      <c r="AMU1055" s="24"/>
      <c r="AMV1055" s="24"/>
      <c r="AMW1055" s="24"/>
      <c r="AMX1055" s="24"/>
      <c r="AMY1055" s="24"/>
      <c r="AMZ1055" s="24"/>
      <c r="ANA1055" s="24"/>
      <c r="ANB1055" s="24"/>
      <c r="ANC1055" s="24"/>
      <c r="AND1055" s="24"/>
      <c r="ANE1055" s="24"/>
      <c r="ANF1055" s="24"/>
      <c r="ANG1055" s="24"/>
      <c r="ANH1055" s="24"/>
      <c r="ANI1055" s="24"/>
      <c r="ANJ1055" s="24"/>
      <c r="ANK1055" s="24"/>
      <c r="ANL1055" s="24"/>
      <c r="ANM1055" s="24"/>
      <c r="ANN1055" s="24"/>
      <c r="ANO1055" s="24"/>
      <c r="ANP1055" s="24"/>
      <c r="ANQ1055" s="24"/>
      <c r="ANR1055" s="24"/>
      <c r="ANS1055" s="24"/>
      <c r="ANT1055" s="24"/>
      <c r="ANU1055" s="24"/>
      <c r="ANV1055" s="24"/>
      <c r="ANW1055" s="24"/>
      <c r="ANX1055" s="24"/>
      <c r="ANY1055" s="24"/>
      <c r="ANZ1055" s="24"/>
      <c r="AOA1055" s="24"/>
      <c r="AOB1055" s="24"/>
      <c r="AOC1055" s="24"/>
      <c r="AOD1055" s="24"/>
      <c r="AOE1055" s="24"/>
      <c r="AOF1055" s="24"/>
      <c r="AOG1055" s="24"/>
      <c r="AOH1055" s="24"/>
      <c r="AOI1055" s="24"/>
      <c r="AOJ1055" s="24"/>
      <c r="AOK1055" s="24"/>
      <c r="AOL1055" s="24"/>
      <c r="AOM1055" s="24"/>
      <c r="AON1055" s="24"/>
      <c r="AOO1055" s="24"/>
      <c r="AOP1055" s="24"/>
      <c r="AOQ1055" s="24"/>
      <c r="AOR1055" s="24"/>
      <c r="AOS1055" s="24"/>
      <c r="AOT1055" s="24"/>
      <c r="AOU1055" s="24"/>
      <c r="AOV1055" s="24"/>
      <c r="AOW1055" s="24"/>
      <c r="AOX1055" s="24"/>
      <c r="AOY1055" s="24"/>
      <c r="AOZ1055" s="24"/>
      <c r="APA1055" s="24"/>
      <c r="APB1055" s="24"/>
      <c r="APC1055" s="24"/>
      <c r="APD1055" s="24"/>
      <c r="APE1055" s="24"/>
      <c r="APF1055" s="24"/>
      <c r="APG1055" s="24"/>
      <c r="APH1055" s="24"/>
      <c r="API1055" s="24"/>
      <c r="APJ1055" s="24"/>
      <c r="APK1055" s="24"/>
      <c r="APL1055" s="24"/>
      <c r="APM1055" s="24"/>
      <c r="APN1055" s="24"/>
      <c r="APO1055" s="24"/>
      <c r="APP1055" s="24"/>
      <c r="APQ1055" s="24"/>
      <c r="APR1055" s="24"/>
      <c r="APS1055" s="24"/>
      <c r="APT1055" s="24"/>
      <c r="APU1055" s="24"/>
      <c r="APV1055" s="24"/>
      <c r="APW1055" s="24"/>
      <c r="APX1055" s="24"/>
      <c r="APY1055" s="24"/>
      <c r="APZ1055" s="24"/>
      <c r="AQA1055" s="24"/>
      <c r="AQB1055" s="24"/>
      <c r="AQC1055" s="24"/>
      <c r="AQD1055" s="24"/>
      <c r="AQE1055" s="24"/>
      <c r="AQF1055" s="24"/>
      <c r="AQG1055" s="24"/>
      <c r="AQH1055" s="24"/>
      <c r="AQI1055" s="24"/>
      <c r="AQJ1055" s="24"/>
      <c r="AQK1055" s="24"/>
      <c r="AQL1055" s="24"/>
      <c r="AQM1055" s="24"/>
      <c r="AQN1055" s="24"/>
      <c r="AQO1055" s="24"/>
      <c r="AQP1055" s="24"/>
      <c r="AQQ1055" s="24"/>
      <c r="AQR1055" s="24"/>
      <c r="AQS1055" s="24"/>
      <c r="AQT1055" s="24"/>
      <c r="AQU1055" s="24"/>
      <c r="AQV1055" s="24"/>
      <c r="AQW1055" s="24"/>
      <c r="AQX1055" s="24"/>
      <c r="AQY1055" s="24"/>
      <c r="AQZ1055" s="24"/>
      <c r="ARA1055" s="24"/>
      <c r="ARB1055" s="24"/>
      <c r="ARC1055" s="24"/>
      <c r="ARD1055" s="24"/>
      <c r="ARE1055" s="24"/>
      <c r="ARF1055" s="24"/>
      <c r="ARG1055" s="24"/>
      <c r="ARH1055" s="24"/>
      <c r="ARI1055" s="24"/>
      <c r="ARJ1055" s="24"/>
      <c r="ARK1055" s="24"/>
      <c r="ARL1055" s="24"/>
      <c r="ARM1055" s="24"/>
      <c r="ARN1055" s="24"/>
      <c r="ARO1055" s="24"/>
      <c r="ARP1055" s="24"/>
      <c r="ARQ1055" s="24"/>
      <c r="ARR1055" s="24"/>
      <c r="ARS1055" s="24"/>
      <c r="ART1055" s="24"/>
      <c r="ARU1055" s="24"/>
      <c r="ARV1055" s="24"/>
      <c r="ARW1055" s="24"/>
      <c r="ARX1055" s="24"/>
      <c r="ARY1055" s="24"/>
      <c r="ARZ1055" s="24"/>
      <c r="ASA1055" s="24"/>
      <c r="ASB1055" s="24"/>
      <c r="ASC1055" s="24"/>
      <c r="ASD1055" s="24"/>
      <c r="ASE1055" s="24"/>
      <c r="ASF1055" s="24"/>
      <c r="ASG1055" s="24"/>
      <c r="ASH1055" s="24"/>
      <c r="ASI1055" s="24"/>
      <c r="ASJ1055" s="24"/>
      <c r="ASK1055" s="24"/>
      <c r="ASL1055" s="24"/>
      <c r="ASM1055" s="24"/>
      <c r="ASN1055" s="24"/>
      <c r="ASO1055" s="24"/>
      <c r="ASP1055" s="24"/>
      <c r="ASQ1055" s="24"/>
      <c r="ASR1055" s="24"/>
      <c r="ASS1055" s="24"/>
      <c r="AST1055" s="24"/>
      <c r="ASU1055" s="24"/>
      <c r="ASV1055" s="24"/>
      <c r="ASW1055" s="24"/>
      <c r="ASX1055" s="24"/>
      <c r="ASY1055" s="24"/>
      <c r="ASZ1055" s="24"/>
      <c r="ATA1055" s="24"/>
      <c r="ATB1055" s="24"/>
      <c r="ATC1055" s="24"/>
      <c r="ATD1055" s="24"/>
      <c r="ATE1055" s="24"/>
      <c r="ATF1055" s="24"/>
      <c r="ATG1055" s="24"/>
      <c r="ATH1055" s="24"/>
      <c r="ATI1055" s="24"/>
      <c r="ATJ1055" s="24"/>
      <c r="ATK1055" s="24"/>
      <c r="ATL1055" s="24"/>
      <c r="ATM1055" s="24"/>
      <c r="ATN1055" s="24"/>
      <c r="ATO1055" s="24"/>
      <c r="ATP1055" s="24"/>
      <c r="ATQ1055" s="24"/>
      <c r="ATR1055" s="24"/>
      <c r="ATS1055" s="24"/>
      <c r="ATT1055" s="24"/>
      <c r="ATU1055" s="24"/>
      <c r="ATV1055" s="24"/>
      <c r="ATW1055" s="24"/>
      <c r="ATX1055" s="24"/>
      <c r="ATY1055" s="24"/>
      <c r="ATZ1055" s="24"/>
      <c r="AUA1055" s="24"/>
      <c r="AUB1055" s="24"/>
      <c r="AUC1055" s="24"/>
      <c r="AUD1055" s="24"/>
      <c r="AUE1055" s="24"/>
      <c r="AUF1055" s="24"/>
      <c r="AUG1055" s="24"/>
      <c r="AUH1055" s="24"/>
      <c r="AUI1055" s="24"/>
      <c r="AUJ1055" s="24"/>
      <c r="AUK1055" s="24"/>
      <c r="AUL1055" s="24"/>
      <c r="AUM1055" s="24"/>
      <c r="AUN1055" s="24"/>
      <c r="AUO1055" s="24"/>
      <c r="AUP1055" s="24"/>
      <c r="AUQ1055" s="24"/>
      <c r="AUR1055" s="24"/>
      <c r="AUS1055" s="24"/>
      <c r="AUT1055" s="24"/>
      <c r="AUU1055" s="24"/>
      <c r="AUV1055" s="24"/>
      <c r="AUW1055" s="24"/>
      <c r="AUX1055" s="24"/>
      <c r="AUY1055" s="24"/>
      <c r="AUZ1055" s="24"/>
      <c r="AVA1055" s="24"/>
      <c r="AVB1055" s="24"/>
      <c r="AVC1055" s="24"/>
      <c r="AVD1055" s="24"/>
      <c r="AVE1055" s="24"/>
      <c r="AVF1055" s="24"/>
      <c r="AVG1055" s="24"/>
      <c r="AVH1055" s="24"/>
      <c r="AVI1055" s="24"/>
      <c r="AVJ1055" s="24"/>
      <c r="AVK1055" s="24"/>
      <c r="AVL1055" s="24"/>
      <c r="AVM1055" s="24"/>
      <c r="AVN1055" s="24"/>
      <c r="AVO1055" s="24"/>
      <c r="AVP1055" s="24"/>
      <c r="AVQ1055" s="24"/>
      <c r="AVR1055" s="24"/>
      <c r="AVS1055" s="24"/>
      <c r="AVT1055" s="24"/>
      <c r="AVU1055" s="24"/>
      <c r="AVV1055" s="24"/>
      <c r="AVW1055" s="24"/>
      <c r="AVX1055" s="24"/>
      <c r="AVY1055" s="24"/>
      <c r="AVZ1055" s="24"/>
      <c r="AWA1055" s="24"/>
      <c r="AWB1055" s="24"/>
      <c r="AWC1055" s="24"/>
      <c r="AWD1055" s="24"/>
      <c r="AWE1055" s="24"/>
      <c r="AWF1055" s="24"/>
      <c r="AWG1055" s="24"/>
      <c r="AWH1055" s="24"/>
      <c r="AWI1055" s="24"/>
      <c r="AWJ1055" s="24"/>
      <c r="AWK1055" s="24"/>
      <c r="AWL1055" s="24"/>
      <c r="AWM1055" s="24"/>
      <c r="AWN1055" s="24"/>
      <c r="AWO1055" s="24"/>
      <c r="AWP1055" s="24"/>
      <c r="AWQ1055" s="24"/>
      <c r="AWR1055" s="24"/>
      <c r="AWS1055" s="24"/>
      <c r="AWT1055" s="24"/>
      <c r="AWU1055" s="24"/>
      <c r="AWV1055" s="24"/>
      <c r="AWW1055" s="24"/>
      <c r="AWX1055" s="24"/>
      <c r="AWY1055" s="24"/>
      <c r="AWZ1055" s="24"/>
      <c r="AXA1055" s="24"/>
      <c r="AXB1055" s="24"/>
      <c r="AXC1055" s="24"/>
      <c r="AXD1055" s="24"/>
      <c r="AXE1055" s="24"/>
      <c r="AXF1055" s="24"/>
      <c r="AXG1055" s="24"/>
      <c r="AXH1055" s="24"/>
      <c r="AXI1055" s="24"/>
      <c r="AXJ1055" s="24"/>
      <c r="AXK1055" s="24"/>
      <c r="AXL1055" s="24"/>
      <c r="AXM1055" s="24"/>
      <c r="AXN1055" s="24"/>
      <c r="AXO1055" s="24"/>
      <c r="AXP1055" s="24"/>
      <c r="AXQ1055" s="24"/>
      <c r="AXR1055" s="24"/>
      <c r="AXS1055" s="24"/>
      <c r="AXT1055" s="24"/>
      <c r="AXU1055" s="24"/>
      <c r="AXV1055" s="24"/>
      <c r="AXW1055" s="24"/>
      <c r="AXX1055" s="24"/>
      <c r="AXY1055" s="24"/>
      <c r="AXZ1055" s="24"/>
      <c r="AYA1055" s="24"/>
      <c r="AYB1055" s="24"/>
      <c r="AYC1055" s="24"/>
      <c r="AYD1055" s="24"/>
      <c r="AYE1055" s="24"/>
      <c r="AYF1055" s="24"/>
      <c r="AYG1055" s="24"/>
      <c r="AYH1055" s="24"/>
      <c r="AYI1055" s="24"/>
      <c r="AYJ1055" s="24"/>
      <c r="AYK1055" s="24"/>
      <c r="AYL1055" s="24"/>
      <c r="AYM1055" s="24"/>
      <c r="AYN1055" s="24"/>
      <c r="AYO1055" s="24"/>
      <c r="AYP1055" s="24"/>
      <c r="AYQ1055" s="24"/>
      <c r="AYR1055" s="24"/>
      <c r="AYS1055" s="24"/>
      <c r="AYT1055" s="24"/>
      <c r="AYU1055" s="24"/>
      <c r="AYV1055" s="24"/>
      <c r="AYW1055" s="24"/>
      <c r="AYX1055" s="24"/>
      <c r="AYY1055" s="24"/>
      <c r="AYZ1055" s="24"/>
      <c r="AZA1055" s="24"/>
      <c r="AZB1055" s="24"/>
      <c r="AZC1055" s="24"/>
      <c r="AZD1055" s="24"/>
      <c r="AZE1055" s="24"/>
      <c r="AZF1055" s="24"/>
      <c r="AZG1055" s="24"/>
      <c r="AZH1055" s="24"/>
      <c r="AZI1055" s="24"/>
      <c r="AZJ1055" s="24"/>
      <c r="AZK1055" s="24"/>
      <c r="AZL1055" s="24"/>
      <c r="AZM1055" s="24"/>
      <c r="AZN1055" s="24"/>
      <c r="AZO1055" s="24"/>
      <c r="AZP1055" s="24"/>
      <c r="AZQ1055" s="24"/>
      <c r="AZR1055" s="24"/>
      <c r="AZS1055" s="24"/>
      <c r="AZT1055" s="24"/>
      <c r="AZU1055" s="24"/>
      <c r="AZV1055" s="24"/>
      <c r="AZW1055" s="24"/>
      <c r="AZX1055" s="24"/>
      <c r="AZY1055" s="24"/>
      <c r="AZZ1055" s="24"/>
      <c r="BAA1055" s="24"/>
      <c r="BAB1055" s="24"/>
      <c r="BAC1055" s="24"/>
      <c r="BAD1055" s="24"/>
      <c r="BAE1055" s="24"/>
      <c r="BAF1055" s="24"/>
      <c r="BAG1055" s="24"/>
      <c r="BAH1055" s="24"/>
      <c r="BAI1055" s="24"/>
      <c r="BAJ1055" s="24"/>
      <c r="BAK1055" s="24"/>
      <c r="BAL1055" s="24"/>
      <c r="BAM1055" s="24"/>
      <c r="BAN1055" s="24"/>
      <c r="BAO1055" s="24"/>
      <c r="BAP1055" s="24"/>
    </row>
    <row r="1056" spans="1:1394" s="19" customFormat="1" x14ac:dyDescent="0.25">
      <c r="A1056" s="19" t="str">
        <f>IF(YEAR(G1056)=2024,#REF!,"")</f>
        <v/>
      </c>
      <c r="B1056" s="19" t="str">
        <f>IF(YEAR(G1056)=2025,#REF!,"")</f>
        <v/>
      </c>
      <c r="C1056" s="19" t="str">
        <f t="shared" si="80"/>
        <v>Afternoon45253</v>
      </c>
      <c r="D1056" s="19" t="str">
        <f>IF('by region'!$C$2="Any","Any",'Turf only'!V1056)&amp;M1056&amp;IF('by region'!$I$2="Any","Any",N1056)&amp;G1056</f>
        <v>AnyJumpAny45253</v>
      </c>
      <c r="E1056" s="19" t="e">
        <f>IF(I1056=#REF!,'Turf only'!G1056,"")</f>
        <v>#REF!</v>
      </c>
      <c r="F1056" s="19" t="e">
        <f t="shared" si="81"/>
        <v>#REF!</v>
      </c>
      <c r="G1056" s="20">
        <v>45253</v>
      </c>
      <c r="H1056" s="21" t="s">
        <v>34</v>
      </c>
      <c r="I1056" s="21" t="s">
        <v>39</v>
      </c>
      <c r="J1056" s="21" t="s">
        <v>9</v>
      </c>
      <c r="K1056" s="22" t="s">
        <v>16</v>
      </c>
      <c r="L1056" s="22" t="s">
        <v>19</v>
      </c>
      <c r="M1056" s="21" t="s">
        <v>12</v>
      </c>
      <c r="N1056" s="21" t="s">
        <v>13</v>
      </c>
      <c r="O1056" s="21" t="s">
        <v>14</v>
      </c>
      <c r="P1056" s="23">
        <f t="shared" si="82"/>
        <v>1</v>
      </c>
      <c r="Q1056" s="23" cm="1">
        <f t="array" ref="Q1056">SUMPRODUCT(($G$2:$G$2765=G1056)*(P1056&gt;$P$2:$P$2765))+1</f>
        <v>1</v>
      </c>
      <c r="R1056" s="23" t="e">
        <f>(Q1056*100000)+#REF!</f>
        <v>#REF!</v>
      </c>
      <c r="S1056" s="19" t="e" cm="1">
        <f t="array" ref="S1056">SUMPRODUCT(($G$2:$G$2765=G1056)*(R1056&gt;$R$2:$R$2765))+1</f>
        <v>#REF!</v>
      </c>
      <c r="T1056" s="19" t="str">
        <f t="shared" si="83"/>
        <v xml:space="preserve">Wincanton </v>
      </c>
      <c r="U1056" s="19">
        <v>0</v>
      </c>
      <c r="V1056" s="19" t="s">
        <v>17</v>
      </c>
      <c r="W1056" s="19">
        <f t="shared" si="84"/>
        <v>2023</v>
      </c>
      <c r="X1056" s="24"/>
      <c r="Y1056" s="24"/>
      <c r="Z1056" s="24"/>
      <c r="AA1056" s="24"/>
      <c r="AB1056" s="24"/>
      <c r="AC1056" s="24"/>
      <c r="AD1056" s="24"/>
      <c r="AE1056" s="24"/>
      <c r="AF1056" s="24"/>
      <c r="AG1056" s="24"/>
      <c r="AH1056" s="24"/>
      <c r="AI1056" s="24"/>
      <c r="AJ1056" s="24"/>
      <c r="AK1056" s="24"/>
      <c r="AL1056" s="24"/>
      <c r="AM1056" s="24"/>
      <c r="AN1056" s="24"/>
      <c r="AO1056" s="24"/>
      <c r="AP1056" s="24"/>
      <c r="AQ1056" s="24"/>
      <c r="AR1056" s="24"/>
      <c r="AS1056" s="24"/>
      <c r="AT1056" s="24"/>
      <c r="AU1056" s="24"/>
      <c r="AV1056" s="24"/>
      <c r="AW1056" s="24"/>
      <c r="AX1056" s="24"/>
      <c r="AY1056" s="24"/>
      <c r="AZ1056" s="24"/>
      <c r="BA1056" s="24"/>
      <c r="BB1056" s="24"/>
      <c r="BC1056" s="24"/>
      <c r="BD1056" s="24"/>
      <c r="BE1056" s="24"/>
      <c r="BF1056" s="24"/>
      <c r="BG1056" s="24"/>
      <c r="BH1056" s="24"/>
      <c r="BI1056" s="24"/>
      <c r="BJ1056" s="24"/>
      <c r="BK1056" s="24"/>
      <c r="BL1056" s="24"/>
      <c r="BM1056" s="24"/>
      <c r="BN1056" s="24"/>
      <c r="BO1056" s="24"/>
      <c r="BP1056" s="24"/>
      <c r="BQ1056" s="24"/>
      <c r="BR1056" s="24"/>
      <c r="BS1056" s="24"/>
      <c r="BT1056" s="24"/>
      <c r="BU1056" s="24"/>
      <c r="BV1056" s="24"/>
      <c r="BW1056" s="24"/>
      <c r="BX1056" s="24"/>
      <c r="BY1056" s="24"/>
      <c r="BZ1056" s="24"/>
      <c r="CA1056" s="24"/>
      <c r="CB1056" s="24"/>
      <c r="CC1056" s="24"/>
      <c r="CD1056" s="24"/>
      <c r="CE1056" s="24"/>
      <c r="CF1056" s="24"/>
      <c r="CG1056" s="24"/>
      <c r="CH1056" s="24"/>
      <c r="CI1056" s="24"/>
      <c r="CJ1056" s="24"/>
      <c r="CK1056" s="24"/>
      <c r="CL1056" s="24"/>
      <c r="CM1056" s="24"/>
      <c r="CN1056" s="24"/>
      <c r="CO1056" s="24"/>
      <c r="CP1056" s="24"/>
      <c r="CQ1056" s="24"/>
      <c r="CR1056" s="24"/>
      <c r="CS1056" s="24"/>
      <c r="CT1056" s="24"/>
      <c r="CU1056" s="24"/>
      <c r="CV1056" s="24"/>
      <c r="CW1056" s="24"/>
      <c r="CX1056" s="24"/>
      <c r="CY1056" s="24"/>
      <c r="CZ1056" s="24"/>
      <c r="DA1056" s="24"/>
      <c r="DB1056" s="24"/>
      <c r="DC1056" s="24"/>
      <c r="DD1056" s="24"/>
      <c r="DE1056" s="24"/>
      <c r="DF1056" s="24"/>
      <c r="DG1056" s="24"/>
      <c r="DH1056" s="24"/>
      <c r="DI1056" s="24"/>
      <c r="DJ1056" s="24"/>
      <c r="DK1056" s="24"/>
      <c r="DL1056" s="24"/>
      <c r="DM1056" s="24"/>
      <c r="DN1056" s="24"/>
      <c r="DO1056" s="24"/>
      <c r="DP1056" s="24"/>
      <c r="DQ1056" s="24"/>
      <c r="DR1056" s="24"/>
      <c r="DS1056" s="24"/>
      <c r="DT1056" s="24"/>
      <c r="DU1056" s="24"/>
      <c r="DV1056" s="24"/>
      <c r="DW1056" s="24"/>
      <c r="DX1056" s="24"/>
      <c r="DY1056" s="24"/>
      <c r="DZ1056" s="24"/>
      <c r="EA1056" s="24"/>
      <c r="EB1056" s="24"/>
      <c r="EC1056" s="24"/>
      <c r="ED1056" s="24"/>
      <c r="EE1056" s="24"/>
      <c r="EF1056" s="24"/>
      <c r="EG1056" s="24"/>
      <c r="EH1056" s="24"/>
      <c r="EI1056" s="24"/>
      <c r="EJ1056" s="24"/>
      <c r="EK1056" s="24"/>
      <c r="EL1056" s="24"/>
      <c r="EM1056" s="24"/>
      <c r="EN1056" s="24"/>
      <c r="EO1056" s="24"/>
      <c r="EP1056" s="24"/>
      <c r="EQ1056" s="24"/>
      <c r="ER1056" s="24"/>
      <c r="ES1056" s="24"/>
      <c r="ET1056" s="24"/>
      <c r="EU1056" s="24"/>
      <c r="EV1056" s="24"/>
      <c r="EW1056" s="24"/>
      <c r="EX1056" s="24"/>
      <c r="EY1056" s="24"/>
      <c r="EZ1056" s="24"/>
      <c r="FA1056" s="24"/>
      <c r="FB1056" s="24"/>
      <c r="FC1056" s="24"/>
      <c r="FD1056" s="24"/>
      <c r="FE1056" s="24"/>
      <c r="FF1056" s="24"/>
      <c r="FG1056" s="24"/>
      <c r="FH1056" s="24"/>
      <c r="FI1056" s="24"/>
      <c r="FJ1056" s="24"/>
      <c r="FK1056" s="24"/>
      <c r="FL1056" s="24"/>
      <c r="FM1056" s="24"/>
      <c r="FN1056" s="24"/>
      <c r="FO1056" s="24"/>
      <c r="FP1056" s="24"/>
      <c r="FQ1056" s="24"/>
      <c r="FR1056" s="24"/>
      <c r="FS1056" s="24"/>
      <c r="FT1056" s="24"/>
      <c r="FU1056" s="24"/>
      <c r="FV1056" s="24"/>
      <c r="FW1056" s="24"/>
      <c r="FX1056" s="24"/>
      <c r="FY1056" s="24"/>
      <c r="FZ1056" s="24"/>
      <c r="GA1056" s="24"/>
      <c r="GB1056" s="24"/>
      <c r="GC1056" s="24"/>
      <c r="GD1056" s="24"/>
      <c r="GE1056" s="24"/>
      <c r="GF1056" s="24"/>
      <c r="GG1056" s="24"/>
      <c r="GH1056" s="24"/>
      <c r="GI1056" s="24"/>
      <c r="GJ1056" s="24"/>
      <c r="GK1056" s="24"/>
      <c r="GL1056" s="24"/>
      <c r="GM1056" s="24"/>
      <c r="GN1056" s="24"/>
      <c r="GO1056" s="24"/>
      <c r="GP1056" s="24"/>
      <c r="GQ1056" s="24"/>
      <c r="GR1056" s="24"/>
      <c r="GS1056" s="24"/>
      <c r="GT1056" s="24"/>
      <c r="GU1056" s="24"/>
      <c r="GV1056" s="24"/>
      <c r="GW1056" s="24"/>
      <c r="GX1056" s="24"/>
      <c r="GY1056" s="24"/>
      <c r="GZ1056" s="24"/>
      <c r="HA1056" s="24"/>
      <c r="HB1056" s="24"/>
      <c r="HC1056" s="24"/>
      <c r="HD1056" s="24"/>
      <c r="HE1056" s="24"/>
      <c r="HF1056" s="24"/>
      <c r="HG1056" s="24"/>
      <c r="HH1056" s="24"/>
      <c r="HI1056" s="24"/>
      <c r="HJ1056" s="24"/>
      <c r="HK1056" s="24"/>
      <c r="HL1056" s="24"/>
      <c r="HM1056" s="24"/>
      <c r="HN1056" s="24"/>
      <c r="HO1056" s="24"/>
      <c r="HP1056" s="24"/>
      <c r="HQ1056" s="24"/>
      <c r="HR1056" s="24"/>
      <c r="HS1056" s="24"/>
      <c r="HT1056" s="24"/>
      <c r="HU1056" s="24"/>
      <c r="HV1056" s="24"/>
      <c r="HW1056" s="24"/>
      <c r="HX1056" s="24"/>
      <c r="HY1056" s="24"/>
      <c r="HZ1056" s="24"/>
      <c r="IA1056" s="24"/>
      <c r="IB1056" s="24"/>
      <c r="IC1056" s="24"/>
      <c r="ID1056" s="24"/>
      <c r="IE1056" s="24"/>
      <c r="IF1056" s="24"/>
      <c r="IG1056" s="24"/>
      <c r="IH1056" s="24"/>
      <c r="II1056" s="24"/>
      <c r="IJ1056" s="24"/>
      <c r="IK1056" s="24"/>
      <c r="IL1056" s="24"/>
      <c r="IM1056" s="24"/>
      <c r="IN1056" s="24"/>
      <c r="IO1056" s="24"/>
      <c r="IP1056" s="24"/>
      <c r="IQ1056" s="24"/>
      <c r="IR1056" s="24"/>
      <c r="IS1056" s="24"/>
      <c r="IT1056" s="24"/>
      <c r="IU1056" s="24"/>
      <c r="IV1056" s="24"/>
      <c r="IW1056" s="24"/>
      <c r="IX1056" s="24"/>
      <c r="IY1056" s="24"/>
      <c r="IZ1056" s="24"/>
      <c r="JA1056" s="24"/>
      <c r="JB1056" s="24"/>
      <c r="JC1056" s="24"/>
      <c r="JD1056" s="24"/>
      <c r="JE1056" s="24"/>
      <c r="JF1056" s="24"/>
      <c r="JG1056" s="24"/>
      <c r="JH1056" s="24"/>
      <c r="JI1056" s="24"/>
      <c r="JJ1056" s="24"/>
      <c r="JK1056" s="24"/>
      <c r="JL1056" s="24"/>
      <c r="JM1056" s="24"/>
      <c r="JN1056" s="24"/>
      <c r="JO1056" s="24"/>
      <c r="JP1056" s="24"/>
      <c r="JQ1056" s="24"/>
      <c r="JR1056" s="24"/>
      <c r="JS1056" s="24"/>
      <c r="JT1056" s="24"/>
      <c r="JU1056" s="24"/>
      <c r="JV1056" s="24"/>
      <c r="JW1056" s="24"/>
      <c r="JX1056" s="24"/>
      <c r="JY1056" s="24"/>
      <c r="JZ1056" s="24"/>
      <c r="KA1056" s="24"/>
      <c r="KB1056" s="24"/>
      <c r="KC1056" s="24"/>
      <c r="KD1056" s="24"/>
      <c r="KE1056" s="24"/>
      <c r="KF1056" s="24"/>
      <c r="KG1056" s="24"/>
      <c r="KH1056" s="24"/>
      <c r="KI1056" s="24"/>
      <c r="KJ1056" s="24"/>
      <c r="KK1056" s="24"/>
      <c r="KL1056" s="24"/>
      <c r="KM1056" s="24"/>
      <c r="KN1056" s="24"/>
      <c r="KO1056" s="24"/>
      <c r="KP1056" s="24"/>
      <c r="KQ1056" s="24"/>
      <c r="KR1056" s="24"/>
      <c r="KS1056" s="24"/>
      <c r="KT1056" s="24"/>
      <c r="KU1056" s="24"/>
      <c r="KV1056" s="24"/>
      <c r="KW1056" s="24"/>
      <c r="KX1056" s="24"/>
      <c r="KY1056" s="24"/>
      <c r="KZ1056" s="24"/>
      <c r="LA1056" s="24"/>
      <c r="LB1056" s="24"/>
      <c r="LC1056" s="24"/>
      <c r="LD1056" s="24"/>
      <c r="LE1056" s="24"/>
      <c r="LF1056" s="24"/>
      <c r="LG1056" s="24"/>
      <c r="LH1056" s="24"/>
      <c r="LI1056" s="24"/>
      <c r="LJ1056" s="24"/>
      <c r="LK1056" s="24"/>
      <c r="LL1056" s="24"/>
      <c r="LM1056" s="24"/>
      <c r="LN1056" s="24"/>
      <c r="LO1056" s="24"/>
      <c r="LP1056" s="24"/>
      <c r="LQ1056" s="24"/>
      <c r="LR1056" s="24"/>
      <c r="LS1056" s="24"/>
      <c r="LT1056" s="24"/>
      <c r="LU1056" s="24"/>
      <c r="LV1056" s="24"/>
      <c r="LW1056" s="24"/>
      <c r="LX1056" s="24"/>
      <c r="LY1056" s="24"/>
      <c r="LZ1056" s="24"/>
      <c r="MA1056" s="24"/>
      <c r="MB1056" s="24"/>
      <c r="MC1056" s="24"/>
      <c r="MD1056" s="24"/>
      <c r="ME1056" s="24"/>
      <c r="MF1056" s="24"/>
      <c r="MG1056" s="24"/>
      <c r="MH1056" s="24"/>
      <c r="MI1056" s="24"/>
      <c r="MJ1056" s="24"/>
      <c r="MK1056" s="24"/>
      <c r="ML1056" s="24"/>
      <c r="MM1056" s="24"/>
      <c r="MN1056" s="24"/>
      <c r="MO1056" s="24"/>
      <c r="MP1056" s="24"/>
      <c r="MQ1056" s="24"/>
      <c r="MR1056" s="24"/>
      <c r="MS1056" s="24"/>
      <c r="MT1056" s="24"/>
      <c r="MU1056" s="24"/>
      <c r="MV1056" s="24"/>
      <c r="MW1056" s="24"/>
      <c r="MX1056" s="24"/>
      <c r="MY1056" s="24"/>
      <c r="MZ1056" s="24"/>
      <c r="NA1056" s="24"/>
      <c r="NB1056" s="24"/>
      <c r="NC1056" s="24"/>
      <c r="ND1056" s="24"/>
      <c r="NE1056" s="24"/>
      <c r="NF1056" s="24"/>
      <c r="NG1056" s="24"/>
      <c r="NH1056" s="24"/>
      <c r="NI1056" s="24"/>
      <c r="NJ1056" s="24"/>
      <c r="NK1056" s="24"/>
      <c r="NL1056" s="24"/>
      <c r="NM1056" s="24"/>
      <c r="NN1056" s="24"/>
      <c r="NO1056" s="24"/>
      <c r="NP1056" s="24"/>
      <c r="NQ1056" s="24"/>
      <c r="NR1056" s="24"/>
      <c r="NS1056" s="24"/>
      <c r="NT1056" s="24"/>
      <c r="NU1056" s="24"/>
      <c r="NV1056" s="24"/>
      <c r="NW1056" s="24"/>
      <c r="NX1056" s="24"/>
      <c r="NY1056" s="24"/>
      <c r="NZ1056" s="24"/>
      <c r="OA1056" s="24"/>
      <c r="OB1056" s="24"/>
      <c r="OC1056" s="24"/>
      <c r="OD1056" s="24"/>
      <c r="OE1056" s="24"/>
      <c r="OF1056" s="24"/>
      <c r="OG1056" s="24"/>
      <c r="OH1056" s="24"/>
      <c r="OI1056" s="24"/>
      <c r="OJ1056" s="24"/>
      <c r="OK1056" s="24"/>
      <c r="OL1056" s="24"/>
      <c r="OM1056" s="24"/>
      <c r="ON1056" s="24"/>
      <c r="OO1056" s="24"/>
      <c r="OP1056" s="24"/>
      <c r="OQ1056" s="24"/>
      <c r="OR1056" s="24"/>
      <c r="OS1056" s="24"/>
      <c r="OT1056" s="24"/>
      <c r="OU1056" s="24"/>
      <c r="OV1056" s="24"/>
      <c r="OW1056" s="24"/>
      <c r="OX1056" s="24"/>
      <c r="OY1056" s="24"/>
      <c r="OZ1056" s="24"/>
      <c r="PA1056" s="24"/>
      <c r="PB1056" s="24"/>
      <c r="PC1056" s="24"/>
      <c r="PD1056" s="24"/>
      <c r="PE1056" s="24"/>
      <c r="PF1056" s="24"/>
      <c r="PG1056" s="24"/>
      <c r="PH1056" s="24"/>
      <c r="PI1056" s="24"/>
      <c r="PJ1056" s="24"/>
      <c r="PK1056" s="24"/>
      <c r="PL1056" s="24"/>
      <c r="PM1056" s="24"/>
      <c r="PN1056" s="24"/>
      <c r="PO1056" s="24"/>
      <c r="PP1056" s="24"/>
      <c r="PQ1056" s="24"/>
      <c r="PR1056" s="24"/>
      <c r="PS1056" s="24"/>
      <c r="PT1056" s="24"/>
      <c r="PU1056" s="24"/>
      <c r="PV1056" s="24"/>
      <c r="PW1056" s="24"/>
      <c r="PX1056" s="24"/>
      <c r="PY1056" s="24"/>
      <c r="PZ1056" s="24"/>
      <c r="QA1056" s="24"/>
      <c r="QB1056" s="24"/>
      <c r="QC1056" s="24"/>
      <c r="QD1056" s="24"/>
      <c r="QE1056" s="24"/>
      <c r="QF1056" s="24"/>
      <c r="QG1056" s="24"/>
      <c r="QH1056" s="24"/>
      <c r="QI1056" s="24"/>
      <c r="QJ1056" s="24"/>
      <c r="QK1056" s="24"/>
      <c r="QL1056" s="24"/>
      <c r="QM1056" s="24"/>
      <c r="QN1056" s="24"/>
      <c r="QO1056" s="24"/>
      <c r="QP1056" s="24"/>
      <c r="QQ1056" s="24"/>
      <c r="QR1056" s="24"/>
      <c r="QS1056" s="24"/>
      <c r="QT1056" s="24"/>
      <c r="QU1056" s="24"/>
      <c r="QV1056" s="24"/>
      <c r="QW1056" s="24"/>
      <c r="QX1056" s="24"/>
      <c r="QY1056" s="24"/>
      <c r="QZ1056" s="24"/>
      <c r="RA1056" s="24"/>
      <c r="RB1056" s="24"/>
      <c r="RC1056" s="24"/>
      <c r="RD1056" s="24"/>
      <c r="RE1056" s="24"/>
      <c r="RF1056" s="24"/>
      <c r="RG1056" s="24"/>
      <c r="RH1056" s="24"/>
      <c r="RI1056" s="24"/>
      <c r="RJ1056" s="24"/>
      <c r="RK1056" s="24"/>
      <c r="RL1056" s="24"/>
      <c r="RM1056" s="24"/>
      <c r="RN1056" s="24"/>
      <c r="RO1056" s="24"/>
      <c r="RP1056" s="24"/>
      <c r="RQ1056" s="24"/>
      <c r="RR1056" s="24"/>
      <c r="RS1056" s="24"/>
      <c r="RT1056" s="24"/>
      <c r="RU1056" s="24"/>
      <c r="RV1056" s="24"/>
      <c r="RW1056" s="24"/>
      <c r="RX1056" s="24"/>
      <c r="RY1056" s="24"/>
      <c r="RZ1056" s="24"/>
      <c r="SA1056" s="24"/>
      <c r="SB1056" s="24"/>
      <c r="SC1056" s="24"/>
      <c r="SD1056" s="24"/>
      <c r="SE1056" s="24"/>
      <c r="SF1056" s="24"/>
      <c r="SG1056" s="24"/>
      <c r="SH1056" s="24"/>
      <c r="SI1056" s="24"/>
      <c r="SJ1056" s="24"/>
      <c r="SK1056" s="24"/>
      <c r="SL1056" s="24"/>
      <c r="SM1056" s="24"/>
      <c r="SN1056" s="24"/>
      <c r="SO1056" s="24"/>
      <c r="SP1056" s="24"/>
      <c r="SQ1056" s="24"/>
      <c r="SR1056" s="24"/>
      <c r="SS1056" s="24"/>
      <c r="ST1056" s="24"/>
      <c r="SU1056" s="24"/>
      <c r="SV1056" s="24"/>
      <c r="SW1056" s="24"/>
      <c r="SX1056" s="24"/>
      <c r="SY1056" s="24"/>
      <c r="SZ1056" s="24"/>
      <c r="TA1056" s="24"/>
      <c r="TB1056" s="24"/>
      <c r="TC1056" s="24"/>
      <c r="TD1056" s="24"/>
      <c r="TE1056" s="24"/>
      <c r="TF1056" s="24"/>
      <c r="TG1056" s="24"/>
      <c r="TH1056" s="24"/>
      <c r="TI1056" s="24"/>
      <c r="TJ1056" s="24"/>
      <c r="TK1056" s="24"/>
      <c r="TL1056" s="24"/>
      <c r="TM1056" s="24"/>
      <c r="TN1056" s="24"/>
      <c r="TO1056" s="24"/>
      <c r="TP1056" s="24"/>
      <c r="TQ1056" s="24"/>
      <c r="TR1056" s="24"/>
      <c r="TS1056" s="24"/>
      <c r="TT1056" s="24"/>
      <c r="TU1056" s="24"/>
      <c r="TV1056" s="24"/>
      <c r="TW1056" s="24"/>
      <c r="TX1056" s="24"/>
      <c r="TY1056" s="24"/>
      <c r="TZ1056" s="24"/>
      <c r="UA1056" s="24"/>
      <c r="UB1056" s="24"/>
      <c r="UC1056" s="24"/>
      <c r="UD1056" s="24"/>
      <c r="UE1056" s="24"/>
      <c r="UF1056" s="24"/>
      <c r="UG1056" s="24"/>
      <c r="UH1056" s="24"/>
      <c r="UI1056" s="24"/>
      <c r="UJ1056" s="24"/>
      <c r="UK1056" s="24"/>
      <c r="UL1056" s="24"/>
      <c r="UM1056" s="24"/>
      <c r="UN1056" s="24"/>
      <c r="UO1056" s="24"/>
      <c r="UP1056" s="24"/>
      <c r="UQ1056" s="24"/>
      <c r="UR1056" s="24"/>
      <c r="US1056" s="24"/>
      <c r="UT1056" s="24"/>
      <c r="UU1056" s="24"/>
      <c r="UV1056" s="24"/>
      <c r="UW1056" s="24"/>
      <c r="UX1056" s="24"/>
      <c r="UY1056" s="24"/>
      <c r="UZ1056" s="24"/>
      <c r="VA1056" s="24"/>
      <c r="VB1056" s="24"/>
      <c r="VC1056" s="24"/>
      <c r="VD1056" s="24"/>
      <c r="VE1056" s="24"/>
      <c r="VF1056" s="24"/>
      <c r="VG1056" s="24"/>
      <c r="VH1056" s="24"/>
      <c r="VI1056" s="24"/>
      <c r="VJ1056" s="24"/>
      <c r="VK1056" s="24"/>
      <c r="VL1056" s="24"/>
      <c r="VM1056" s="24"/>
      <c r="VN1056" s="24"/>
      <c r="VO1056" s="24"/>
      <c r="VP1056" s="24"/>
      <c r="VQ1056" s="24"/>
      <c r="VR1056" s="24"/>
      <c r="VS1056" s="24"/>
      <c r="VT1056" s="24"/>
      <c r="VU1056" s="24"/>
      <c r="VV1056" s="24"/>
      <c r="VW1056" s="24"/>
      <c r="VX1056" s="24"/>
      <c r="VY1056" s="24"/>
      <c r="VZ1056" s="24"/>
      <c r="WA1056" s="24"/>
      <c r="WB1056" s="24"/>
      <c r="WC1056" s="24"/>
      <c r="WD1056" s="24"/>
      <c r="WE1056" s="24"/>
      <c r="WF1056" s="24"/>
      <c r="WG1056" s="24"/>
      <c r="WH1056" s="24"/>
      <c r="WI1056" s="24"/>
      <c r="WJ1056" s="24"/>
      <c r="WK1056" s="24"/>
      <c r="WL1056" s="24"/>
      <c r="WM1056" s="24"/>
      <c r="WN1056" s="24"/>
      <c r="WO1056" s="24"/>
      <c r="WP1056" s="24"/>
      <c r="WQ1056" s="24"/>
      <c r="WR1056" s="24"/>
      <c r="WS1056" s="24"/>
      <c r="WT1056" s="24"/>
      <c r="WU1056" s="24"/>
      <c r="WV1056" s="24"/>
      <c r="WW1056" s="24"/>
      <c r="WX1056" s="24"/>
      <c r="WY1056" s="24"/>
      <c r="WZ1056" s="24"/>
      <c r="XA1056" s="24"/>
      <c r="XB1056" s="24"/>
      <c r="XC1056" s="24"/>
      <c r="XD1056" s="24"/>
      <c r="XE1056" s="24"/>
      <c r="XF1056" s="24"/>
      <c r="XG1056" s="24"/>
      <c r="XH1056" s="24"/>
      <c r="XI1056" s="24"/>
      <c r="XJ1056" s="24"/>
      <c r="XK1056" s="24"/>
      <c r="XL1056" s="24"/>
      <c r="XM1056" s="24"/>
      <c r="XN1056" s="24"/>
      <c r="XO1056" s="24"/>
      <c r="XP1056" s="24"/>
      <c r="XQ1056" s="24"/>
      <c r="XR1056" s="24"/>
      <c r="XS1056" s="24"/>
      <c r="XT1056" s="24"/>
      <c r="XU1056" s="24"/>
      <c r="XV1056" s="24"/>
      <c r="XW1056" s="24"/>
      <c r="XX1056" s="24"/>
      <c r="XY1056" s="24"/>
      <c r="XZ1056" s="24"/>
      <c r="YA1056" s="24"/>
      <c r="YB1056" s="24"/>
      <c r="YC1056" s="24"/>
      <c r="YD1056" s="24"/>
      <c r="YE1056" s="24"/>
      <c r="YF1056" s="24"/>
      <c r="YG1056" s="24"/>
      <c r="YH1056" s="24"/>
      <c r="YI1056" s="24"/>
      <c r="YJ1056" s="24"/>
      <c r="YK1056" s="24"/>
      <c r="YL1056" s="24"/>
      <c r="YM1056" s="24"/>
      <c r="YN1056" s="24"/>
      <c r="YO1056" s="24"/>
      <c r="YP1056" s="24"/>
      <c r="YQ1056" s="24"/>
      <c r="YR1056" s="24"/>
      <c r="YS1056" s="24"/>
      <c r="YT1056" s="24"/>
      <c r="YU1056" s="24"/>
      <c r="YV1056" s="24"/>
      <c r="YW1056" s="24"/>
      <c r="YX1056" s="24"/>
      <c r="YY1056" s="24"/>
      <c r="YZ1056" s="24"/>
      <c r="ZA1056" s="24"/>
      <c r="ZB1056" s="24"/>
      <c r="ZC1056" s="24"/>
      <c r="ZD1056" s="24"/>
      <c r="ZE1056" s="24"/>
      <c r="ZF1056" s="24"/>
      <c r="ZG1056" s="24"/>
      <c r="ZH1056" s="24"/>
      <c r="ZI1056" s="24"/>
      <c r="ZJ1056" s="24"/>
      <c r="ZK1056" s="24"/>
      <c r="ZL1056" s="24"/>
      <c r="ZM1056" s="24"/>
      <c r="ZN1056" s="24"/>
      <c r="ZO1056" s="24"/>
      <c r="ZP1056" s="24"/>
      <c r="ZQ1056" s="24"/>
      <c r="ZR1056" s="24"/>
      <c r="ZS1056" s="24"/>
      <c r="ZT1056" s="24"/>
      <c r="ZU1056" s="24"/>
      <c r="ZV1056" s="24"/>
      <c r="ZW1056" s="24"/>
      <c r="ZX1056" s="24"/>
      <c r="ZY1056" s="24"/>
      <c r="ZZ1056" s="24"/>
      <c r="AAA1056" s="24"/>
      <c r="AAB1056" s="24"/>
      <c r="AAC1056" s="24"/>
      <c r="AAD1056" s="24"/>
      <c r="AAE1056" s="24"/>
      <c r="AAF1056" s="24"/>
      <c r="AAG1056" s="24"/>
      <c r="AAH1056" s="24"/>
      <c r="AAI1056" s="24"/>
      <c r="AAJ1056" s="24"/>
      <c r="AAK1056" s="24"/>
      <c r="AAL1056" s="24"/>
      <c r="AAM1056" s="24"/>
      <c r="AAN1056" s="24"/>
      <c r="AAO1056" s="24"/>
      <c r="AAP1056" s="24"/>
      <c r="AAQ1056" s="24"/>
      <c r="AAR1056" s="24"/>
      <c r="AAS1056" s="24"/>
      <c r="AAT1056" s="24"/>
      <c r="AAU1056" s="24"/>
      <c r="AAV1056" s="24"/>
      <c r="AAW1056" s="24"/>
      <c r="AAX1056" s="24"/>
      <c r="AAY1056" s="24"/>
      <c r="AAZ1056" s="24"/>
      <c r="ABA1056" s="24"/>
      <c r="ABB1056" s="24"/>
      <c r="ABC1056" s="24"/>
      <c r="ABD1056" s="24"/>
      <c r="ABE1056" s="24"/>
      <c r="ABF1056" s="24"/>
      <c r="ABG1056" s="24"/>
      <c r="ABH1056" s="24"/>
      <c r="ABI1056" s="24"/>
      <c r="ABJ1056" s="24"/>
      <c r="ABK1056" s="24"/>
      <c r="ABL1056" s="24"/>
      <c r="ABM1056" s="24"/>
      <c r="ABN1056" s="24"/>
      <c r="ABO1056" s="24"/>
      <c r="ABP1056" s="24"/>
      <c r="ABQ1056" s="24"/>
      <c r="ABR1056" s="24"/>
      <c r="ABS1056" s="24"/>
      <c r="ABT1056" s="24"/>
      <c r="ABU1056" s="24"/>
      <c r="ABV1056" s="24"/>
      <c r="ABW1056" s="24"/>
      <c r="ABX1056" s="24"/>
      <c r="ABY1056" s="24"/>
      <c r="ABZ1056" s="24"/>
      <c r="ACA1056" s="24"/>
      <c r="ACB1056" s="24"/>
      <c r="ACC1056" s="24"/>
      <c r="ACD1056" s="24"/>
      <c r="ACE1056" s="24"/>
      <c r="ACF1056" s="24"/>
      <c r="ACG1056" s="24"/>
      <c r="ACH1056" s="24"/>
      <c r="ACI1056" s="24"/>
      <c r="ACJ1056" s="24"/>
      <c r="ACK1056" s="24"/>
      <c r="ACL1056" s="24"/>
      <c r="ACM1056" s="24"/>
      <c r="ACN1056" s="24"/>
      <c r="ACO1056" s="24"/>
      <c r="ACP1056" s="24"/>
      <c r="ACQ1056" s="24"/>
      <c r="ACR1056" s="24"/>
      <c r="ACS1056" s="24"/>
      <c r="ACT1056" s="24"/>
      <c r="ACU1056" s="24"/>
      <c r="ACV1056" s="24"/>
      <c r="ACW1056" s="24"/>
      <c r="ACX1056" s="24"/>
      <c r="ACY1056" s="24"/>
      <c r="ACZ1056" s="24"/>
      <c r="ADA1056" s="24"/>
      <c r="ADB1056" s="24"/>
      <c r="ADC1056" s="24"/>
      <c r="ADD1056" s="24"/>
      <c r="ADE1056" s="24"/>
      <c r="ADF1056" s="24"/>
      <c r="ADG1056" s="24"/>
      <c r="ADH1056" s="24"/>
      <c r="ADI1056" s="24"/>
      <c r="ADJ1056" s="24"/>
      <c r="ADK1056" s="24"/>
      <c r="ADL1056" s="24"/>
      <c r="ADM1056" s="24"/>
      <c r="ADN1056" s="24"/>
      <c r="ADO1056" s="24"/>
      <c r="ADP1056" s="24"/>
      <c r="ADQ1056" s="24"/>
      <c r="ADR1056" s="24"/>
      <c r="ADS1056" s="24"/>
      <c r="ADT1056" s="24"/>
      <c r="ADU1056" s="24"/>
      <c r="ADV1056" s="24"/>
      <c r="ADW1056" s="24"/>
      <c r="ADX1056" s="24"/>
      <c r="ADY1056" s="24"/>
      <c r="ADZ1056" s="24"/>
      <c r="AEA1056" s="24"/>
      <c r="AEB1056" s="24"/>
      <c r="AEC1056" s="24"/>
      <c r="AED1056" s="24"/>
      <c r="AEE1056" s="24"/>
      <c r="AEF1056" s="24"/>
      <c r="AEG1056" s="24"/>
      <c r="AEH1056" s="24"/>
      <c r="AEI1056" s="24"/>
      <c r="AEJ1056" s="24"/>
      <c r="AEK1056" s="24"/>
      <c r="AEL1056" s="24"/>
      <c r="AEM1056" s="24"/>
      <c r="AEN1056" s="24"/>
      <c r="AEO1056" s="24"/>
      <c r="AEP1056" s="24"/>
      <c r="AEQ1056" s="24"/>
      <c r="AER1056" s="24"/>
      <c r="AES1056" s="24"/>
      <c r="AET1056" s="24"/>
      <c r="AEU1056" s="24"/>
      <c r="AEV1056" s="24"/>
      <c r="AEW1056" s="24"/>
      <c r="AEX1056" s="24"/>
      <c r="AEY1056" s="24"/>
      <c r="AEZ1056" s="24"/>
      <c r="AFA1056" s="24"/>
      <c r="AFB1056" s="24"/>
      <c r="AFC1056" s="24"/>
      <c r="AFD1056" s="24"/>
      <c r="AFE1056" s="24"/>
      <c r="AFF1056" s="24"/>
      <c r="AFG1056" s="24"/>
      <c r="AFH1056" s="24"/>
      <c r="AFI1056" s="24"/>
      <c r="AFJ1056" s="24"/>
      <c r="AFK1056" s="24"/>
      <c r="AFL1056" s="24"/>
      <c r="AFM1056" s="24"/>
      <c r="AFN1056" s="24"/>
      <c r="AFO1056" s="24"/>
      <c r="AFP1056" s="24"/>
      <c r="AFQ1056" s="24"/>
      <c r="AFR1056" s="24"/>
      <c r="AFS1056" s="24"/>
      <c r="AFT1056" s="24"/>
      <c r="AFU1056" s="24"/>
      <c r="AFV1056" s="24"/>
      <c r="AFW1056" s="24"/>
      <c r="AFX1056" s="24"/>
      <c r="AFY1056" s="24"/>
      <c r="AFZ1056" s="24"/>
      <c r="AGA1056" s="24"/>
      <c r="AGB1056" s="24"/>
      <c r="AGC1056" s="24"/>
      <c r="AGD1056" s="24"/>
      <c r="AGE1056" s="24"/>
      <c r="AGF1056" s="24"/>
      <c r="AGG1056" s="24"/>
      <c r="AGH1056" s="24"/>
      <c r="AGI1056" s="24"/>
      <c r="AGJ1056" s="24"/>
      <c r="AGK1056" s="24"/>
      <c r="AGL1056" s="24"/>
      <c r="AGM1056" s="24"/>
      <c r="AGN1056" s="24"/>
      <c r="AGO1056" s="24"/>
      <c r="AGP1056" s="24"/>
      <c r="AGQ1056" s="24"/>
      <c r="AGR1056" s="24"/>
      <c r="AGS1056" s="24"/>
      <c r="AGT1056" s="24"/>
      <c r="AGU1056" s="24"/>
      <c r="AGV1056" s="24"/>
      <c r="AGW1056" s="24"/>
      <c r="AGX1056" s="24"/>
      <c r="AGY1056" s="24"/>
      <c r="AGZ1056" s="24"/>
      <c r="AHA1056" s="24"/>
      <c r="AHB1056" s="24"/>
      <c r="AHC1056" s="24"/>
      <c r="AHD1056" s="24"/>
      <c r="AHE1056" s="24"/>
      <c r="AHF1056" s="24"/>
      <c r="AHG1056" s="24"/>
      <c r="AHH1056" s="24"/>
      <c r="AHI1056" s="24"/>
      <c r="AHJ1056" s="24"/>
      <c r="AHK1056" s="24"/>
      <c r="AHL1056" s="24"/>
      <c r="AHM1056" s="24"/>
      <c r="AHN1056" s="24"/>
      <c r="AHO1056" s="24"/>
      <c r="AHP1056" s="24"/>
      <c r="AHQ1056" s="24"/>
      <c r="AHR1056" s="24"/>
      <c r="AHS1056" s="24"/>
      <c r="AHT1056" s="24"/>
      <c r="AHU1056" s="24"/>
      <c r="AHV1056" s="24"/>
      <c r="AHW1056" s="24"/>
      <c r="AHX1056" s="24"/>
      <c r="AHY1056" s="24"/>
      <c r="AHZ1056" s="24"/>
      <c r="AIA1056" s="24"/>
      <c r="AIB1056" s="24"/>
      <c r="AIC1056" s="24"/>
      <c r="AID1056" s="24"/>
      <c r="AIE1056" s="24"/>
      <c r="AIF1056" s="24"/>
      <c r="AIG1056" s="24"/>
      <c r="AIH1056" s="24"/>
      <c r="AII1056" s="24"/>
      <c r="AIJ1056" s="24"/>
      <c r="AIK1056" s="24"/>
      <c r="AIL1056" s="24"/>
      <c r="AIM1056" s="24"/>
      <c r="AIN1056" s="24"/>
      <c r="AIO1056" s="24"/>
      <c r="AIP1056" s="24"/>
      <c r="AIQ1056" s="24"/>
      <c r="AIR1056" s="24"/>
      <c r="AIS1056" s="24"/>
      <c r="AIT1056" s="24"/>
      <c r="AIU1056" s="24"/>
      <c r="AIV1056" s="24"/>
      <c r="AIW1056" s="24"/>
      <c r="AIX1056" s="24"/>
      <c r="AIY1056" s="24"/>
      <c r="AIZ1056" s="24"/>
      <c r="AJA1056" s="24"/>
      <c r="AJB1056" s="24"/>
      <c r="AJC1056" s="24"/>
      <c r="AJD1056" s="24"/>
      <c r="AJE1056" s="24"/>
      <c r="AJF1056" s="24"/>
      <c r="AJG1056" s="24"/>
      <c r="AJH1056" s="24"/>
      <c r="AJI1056" s="24"/>
      <c r="AJJ1056" s="24"/>
      <c r="AJK1056" s="24"/>
      <c r="AJL1056" s="24"/>
      <c r="AJM1056" s="24"/>
      <c r="AJN1056" s="24"/>
      <c r="AJO1056" s="24"/>
      <c r="AJP1056" s="24"/>
      <c r="AJQ1056" s="24"/>
      <c r="AJR1056" s="24"/>
      <c r="AJS1056" s="24"/>
      <c r="AJT1056" s="24"/>
      <c r="AJU1056" s="24"/>
      <c r="AJV1056" s="24"/>
      <c r="AJW1056" s="24"/>
      <c r="AJX1056" s="24"/>
      <c r="AJY1056" s="24"/>
      <c r="AJZ1056" s="24"/>
      <c r="AKA1056" s="24"/>
      <c r="AKB1056" s="24"/>
      <c r="AKC1056" s="24"/>
      <c r="AKD1056" s="24"/>
      <c r="AKE1056" s="24"/>
      <c r="AKF1056" s="24"/>
      <c r="AKG1056" s="24"/>
      <c r="AKH1056" s="24"/>
      <c r="AKI1056" s="24"/>
      <c r="AKJ1056" s="24"/>
      <c r="AKK1056" s="24"/>
      <c r="AKL1056" s="24"/>
      <c r="AKM1056" s="24"/>
      <c r="AKN1056" s="24"/>
      <c r="AKO1056" s="24"/>
      <c r="AKP1056" s="24"/>
      <c r="AKQ1056" s="24"/>
      <c r="AKR1056" s="24"/>
      <c r="AKS1056" s="24"/>
      <c r="AKT1056" s="24"/>
      <c r="AKU1056" s="24"/>
      <c r="AKV1056" s="24"/>
      <c r="AKW1056" s="24"/>
      <c r="AKX1056" s="24"/>
      <c r="AKY1056" s="24"/>
      <c r="AKZ1056" s="24"/>
      <c r="ALA1056" s="24"/>
      <c r="ALB1056" s="24"/>
      <c r="ALC1056" s="24"/>
      <c r="ALD1056" s="24"/>
      <c r="ALE1056" s="24"/>
      <c r="ALF1056" s="24"/>
      <c r="ALG1056" s="24"/>
      <c r="ALH1056" s="24"/>
      <c r="ALI1056" s="24"/>
      <c r="ALJ1056" s="24"/>
      <c r="ALK1056" s="24"/>
      <c r="ALL1056" s="24"/>
      <c r="ALM1056" s="24"/>
      <c r="ALN1056" s="24"/>
      <c r="ALO1056" s="24"/>
      <c r="ALP1056" s="24"/>
      <c r="ALQ1056" s="24"/>
      <c r="ALR1056" s="24"/>
      <c r="ALS1056" s="24"/>
      <c r="ALT1056" s="24"/>
      <c r="ALU1056" s="24"/>
      <c r="ALV1056" s="24"/>
      <c r="ALW1056" s="24"/>
      <c r="ALX1056" s="24"/>
      <c r="ALY1056" s="24"/>
      <c r="ALZ1056" s="24"/>
      <c r="AMA1056" s="24"/>
      <c r="AMB1056" s="24"/>
      <c r="AMC1056" s="24"/>
      <c r="AMD1056" s="24"/>
      <c r="AME1056" s="24"/>
      <c r="AMF1056" s="24"/>
      <c r="AMG1056" s="24"/>
      <c r="AMH1056" s="24"/>
      <c r="AMI1056" s="24"/>
      <c r="AMJ1056" s="24"/>
      <c r="AMK1056" s="24"/>
      <c r="AML1056" s="24"/>
      <c r="AMM1056" s="24"/>
      <c r="AMN1056" s="24"/>
      <c r="AMO1056" s="24"/>
      <c r="AMP1056" s="24"/>
      <c r="AMQ1056" s="24"/>
      <c r="AMR1056" s="24"/>
      <c r="AMS1056" s="24"/>
      <c r="AMT1056" s="24"/>
      <c r="AMU1056" s="24"/>
      <c r="AMV1056" s="24"/>
      <c r="AMW1056" s="24"/>
      <c r="AMX1056" s="24"/>
      <c r="AMY1056" s="24"/>
      <c r="AMZ1056" s="24"/>
      <c r="ANA1056" s="24"/>
      <c r="ANB1056" s="24"/>
      <c r="ANC1056" s="24"/>
      <c r="AND1056" s="24"/>
      <c r="ANE1056" s="24"/>
      <c r="ANF1056" s="24"/>
      <c r="ANG1056" s="24"/>
      <c r="ANH1056" s="24"/>
      <c r="ANI1056" s="24"/>
      <c r="ANJ1056" s="24"/>
      <c r="ANK1056" s="24"/>
      <c r="ANL1056" s="24"/>
      <c r="ANM1056" s="24"/>
      <c r="ANN1056" s="24"/>
      <c r="ANO1056" s="24"/>
      <c r="ANP1056" s="24"/>
      <c r="ANQ1056" s="24"/>
      <c r="ANR1056" s="24"/>
      <c r="ANS1056" s="24"/>
      <c r="ANT1056" s="24"/>
      <c r="ANU1056" s="24"/>
      <c r="ANV1056" s="24"/>
      <c r="ANW1056" s="24"/>
      <c r="ANX1056" s="24"/>
      <c r="ANY1056" s="24"/>
      <c r="ANZ1056" s="24"/>
      <c r="AOA1056" s="24"/>
      <c r="AOB1056" s="24"/>
      <c r="AOC1056" s="24"/>
      <c r="AOD1056" s="24"/>
      <c r="AOE1056" s="24"/>
      <c r="AOF1056" s="24"/>
      <c r="AOG1056" s="24"/>
      <c r="AOH1056" s="24"/>
      <c r="AOI1056" s="24"/>
      <c r="AOJ1056" s="24"/>
      <c r="AOK1056" s="24"/>
      <c r="AOL1056" s="24"/>
      <c r="AOM1056" s="24"/>
      <c r="AON1056" s="24"/>
      <c r="AOO1056" s="24"/>
      <c r="AOP1056" s="24"/>
      <c r="AOQ1056" s="24"/>
      <c r="AOR1056" s="24"/>
      <c r="AOS1056" s="24"/>
      <c r="AOT1056" s="24"/>
      <c r="AOU1056" s="24"/>
      <c r="AOV1056" s="24"/>
      <c r="AOW1056" s="24"/>
      <c r="AOX1056" s="24"/>
      <c r="AOY1056" s="24"/>
      <c r="AOZ1056" s="24"/>
      <c r="APA1056" s="24"/>
      <c r="APB1056" s="24"/>
      <c r="APC1056" s="24"/>
      <c r="APD1056" s="24"/>
      <c r="APE1056" s="24"/>
      <c r="APF1056" s="24"/>
      <c r="APG1056" s="24"/>
      <c r="APH1056" s="24"/>
      <c r="API1056" s="24"/>
      <c r="APJ1056" s="24"/>
      <c r="APK1056" s="24"/>
      <c r="APL1056" s="24"/>
      <c r="APM1056" s="24"/>
      <c r="APN1056" s="24"/>
      <c r="APO1056" s="24"/>
      <c r="APP1056" s="24"/>
      <c r="APQ1056" s="24"/>
      <c r="APR1056" s="24"/>
      <c r="APS1056" s="24"/>
      <c r="APT1056" s="24"/>
      <c r="APU1056" s="24"/>
      <c r="APV1056" s="24"/>
      <c r="APW1056" s="24"/>
      <c r="APX1056" s="24"/>
      <c r="APY1056" s="24"/>
      <c r="APZ1056" s="24"/>
      <c r="AQA1056" s="24"/>
      <c r="AQB1056" s="24"/>
      <c r="AQC1056" s="24"/>
      <c r="AQD1056" s="24"/>
      <c r="AQE1056" s="24"/>
      <c r="AQF1056" s="24"/>
      <c r="AQG1056" s="24"/>
      <c r="AQH1056" s="24"/>
      <c r="AQI1056" s="24"/>
      <c r="AQJ1056" s="24"/>
      <c r="AQK1056" s="24"/>
      <c r="AQL1056" s="24"/>
      <c r="AQM1056" s="24"/>
      <c r="AQN1056" s="24"/>
      <c r="AQO1056" s="24"/>
      <c r="AQP1056" s="24"/>
      <c r="AQQ1056" s="24"/>
      <c r="AQR1056" s="24"/>
      <c r="AQS1056" s="24"/>
      <c r="AQT1056" s="24"/>
      <c r="AQU1056" s="24"/>
      <c r="AQV1056" s="24"/>
      <c r="AQW1056" s="24"/>
      <c r="AQX1056" s="24"/>
      <c r="AQY1056" s="24"/>
      <c r="AQZ1056" s="24"/>
      <c r="ARA1056" s="24"/>
      <c r="ARB1056" s="24"/>
      <c r="ARC1056" s="24"/>
      <c r="ARD1056" s="24"/>
      <c r="ARE1056" s="24"/>
      <c r="ARF1056" s="24"/>
      <c r="ARG1056" s="24"/>
      <c r="ARH1056" s="24"/>
      <c r="ARI1056" s="24"/>
      <c r="ARJ1056" s="24"/>
      <c r="ARK1056" s="24"/>
      <c r="ARL1056" s="24"/>
      <c r="ARM1056" s="24"/>
      <c r="ARN1056" s="24"/>
      <c r="ARO1056" s="24"/>
      <c r="ARP1056" s="24"/>
      <c r="ARQ1056" s="24"/>
      <c r="ARR1056" s="24"/>
      <c r="ARS1056" s="24"/>
      <c r="ART1056" s="24"/>
      <c r="ARU1056" s="24"/>
      <c r="ARV1056" s="24"/>
      <c r="ARW1056" s="24"/>
      <c r="ARX1056" s="24"/>
      <c r="ARY1056" s="24"/>
      <c r="ARZ1056" s="24"/>
      <c r="ASA1056" s="24"/>
      <c r="ASB1056" s="24"/>
      <c r="ASC1056" s="24"/>
      <c r="ASD1056" s="24"/>
      <c r="ASE1056" s="24"/>
      <c r="ASF1056" s="24"/>
      <c r="ASG1056" s="24"/>
      <c r="ASH1056" s="24"/>
      <c r="ASI1056" s="24"/>
      <c r="ASJ1056" s="24"/>
      <c r="ASK1056" s="24"/>
      <c r="ASL1056" s="24"/>
      <c r="ASM1056" s="24"/>
      <c r="ASN1056" s="24"/>
      <c r="ASO1056" s="24"/>
      <c r="ASP1056" s="24"/>
      <c r="ASQ1056" s="24"/>
      <c r="ASR1056" s="24"/>
      <c r="ASS1056" s="24"/>
      <c r="AST1056" s="24"/>
      <c r="ASU1056" s="24"/>
      <c r="ASV1056" s="24"/>
      <c r="ASW1056" s="24"/>
      <c r="ASX1056" s="24"/>
      <c r="ASY1056" s="24"/>
      <c r="ASZ1056" s="24"/>
      <c r="ATA1056" s="24"/>
      <c r="ATB1056" s="24"/>
      <c r="ATC1056" s="24"/>
      <c r="ATD1056" s="24"/>
      <c r="ATE1056" s="24"/>
      <c r="ATF1056" s="24"/>
      <c r="ATG1056" s="24"/>
      <c r="ATH1056" s="24"/>
      <c r="ATI1056" s="24"/>
      <c r="ATJ1056" s="24"/>
      <c r="ATK1056" s="24"/>
      <c r="ATL1056" s="24"/>
      <c r="ATM1056" s="24"/>
      <c r="ATN1056" s="24"/>
      <c r="ATO1056" s="24"/>
      <c r="ATP1056" s="24"/>
      <c r="ATQ1056" s="24"/>
      <c r="ATR1056" s="24"/>
      <c r="ATS1056" s="24"/>
      <c r="ATT1056" s="24"/>
      <c r="ATU1056" s="24"/>
      <c r="ATV1056" s="24"/>
      <c r="ATW1056" s="24"/>
      <c r="ATX1056" s="24"/>
      <c r="ATY1056" s="24"/>
      <c r="ATZ1056" s="24"/>
      <c r="AUA1056" s="24"/>
      <c r="AUB1056" s="24"/>
      <c r="AUC1056" s="24"/>
      <c r="AUD1056" s="24"/>
      <c r="AUE1056" s="24"/>
      <c r="AUF1056" s="24"/>
      <c r="AUG1056" s="24"/>
      <c r="AUH1056" s="24"/>
      <c r="AUI1056" s="24"/>
      <c r="AUJ1056" s="24"/>
      <c r="AUK1056" s="24"/>
      <c r="AUL1056" s="24"/>
      <c r="AUM1056" s="24"/>
      <c r="AUN1056" s="24"/>
      <c r="AUO1056" s="24"/>
      <c r="AUP1056" s="24"/>
      <c r="AUQ1056" s="24"/>
      <c r="AUR1056" s="24"/>
      <c r="AUS1056" s="24"/>
      <c r="AUT1056" s="24"/>
      <c r="AUU1056" s="24"/>
      <c r="AUV1056" s="24"/>
      <c r="AUW1056" s="24"/>
      <c r="AUX1056" s="24"/>
      <c r="AUY1056" s="24"/>
      <c r="AUZ1056" s="24"/>
      <c r="AVA1056" s="24"/>
      <c r="AVB1056" s="24"/>
      <c r="AVC1056" s="24"/>
      <c r="AVD1056" s="24"/>
      <c r="AVE1056" s="24"/>
      <c r="AVF1056" s="24"/>
      <c r="AVG1056" s="24"/>
      <c r="AVH1056" s="24"/>
      <c r="AVI1056" s="24"/>
      <c r="AVJ1056" s="24"/>
      <c r="AVK1056" s="24"/>
      <c r="AVL1056" s="24"/>
      <c r="AVM1056" s="24"/>
      <c r="AVN1056" s="24"/>
      <c r="AVO1056" s="24"/>
      <c r="AVP1056" s="24"/>
      <c r="AVQ1056" s="24"/>
      <c r="AVR1056" s="24"/>
      <c r="AVS1056" s="24"/>
      <c r="AVT1056" s="24"/>
      <c r="AVU1056" s="24"/>
      <c r="AVV1056" s="24"/>
      <c r="AVW1056" s="24"/>
      <c r="AVX1056" s="24"/>
      <c r="AVY1056" s="24"/>
      <c r="AVZ1056" s="24"/>
      <c r="AWA1056" s="24"/>
      <c r="AWB1056" s="24"/>
      <c r="AWC1056" s="24"/>
      <c r="AWD1056" s="24"/>
      <c r="AWE1056" s="24"/>
      <c r="AWF1056" s="24"/>
      <c r="AWG1056" s="24"/>
      <c r="AWH1056" s="24"/>
      <c r="AWI1056" s="24"/>
      <c r="AWJ1056" s="24"/>
      <c r="AWK1056" s="24"/>
      <c r="AWL1056" s="24"/>
      <c r="AWM1056" s="24"/>
      <c r="AWN1056" s="24"/>
      <c r="AWO1056" s="24"/>
      <c r="AWP1056" s="24"/>
      <c r="AWQ1056" s="24"/>
      <c r="AWR1056" s="24"/>
      <c r="AWS1056" s="24"/>
      <c r="AWT1056" s="24"/>
      <c r="AWU1056" s="24"/>
      <c r="AWV1056" s="24"/>
      <c r="AWW1056" s="24"/>
      <c r="AWX1056" s="24"/>
      <c r="AWY1056" s="24"/>
      <c r="AWZ1056" s="24"/>
      <c r="AXA1056" s="24"/>
      <c r="AXB1056" s="24"/>
      <c r="AXC1056" s="24"/>
      <c r="AXD1056" s="24"/>
      <c r="AXE1056" s="24"/>
      <c r="AXF1056" s="24"/>
      <c r="AXG1056" s="24"/>
      <c r="AXH1056" s="24"/>
      <c r="AXI1056" s="24"/>
      <c r="AXJ1056" s="24"/>
      <c r="AXK1056" s="24"/>
      <c r="AXL1056" s="24"/>
      <c r="AXM1056" s="24"/>
      <c r="AXN1056" s="24"/>
      <c r="AXO1056" s="24"/>
      <c r="AXP1056" s="24"/>
      <c r="AXQ1056" s="24"/>
      <c r="AXR1056" s="24"/>
      <c r="AXS1056" s="24"/>
      <c r="AXT1056" s="24"/>
      <c r="AXU1056" s="24"/>
      <c r="AXV1056" s="24"/>
      <c r="AXW1056" s="24"/>
      <c r="AXX1056" s="24"/>
      <c r="AXY1056" s="24"/>
      <c r="AXZ1056" s="24"/>
      <c r="AYA1056" s="24"/>
      <c r="AYB1056" s="24"/>
      <c r="AYC1056" s="24"/>
      <c r="AYD1056" s="24"/>
      <c r="AYE1056" s="24"/>
      <c r="AYF1056" s="24"/>
      <c r="AYG1056" s="24"/>
      <c r="AYH1056" s="24"/>
      <c r="AYI1056" s="24"/>
      <c r="AYJ1056" s="24"/>
      <c r="AYK1056" s="24"/>
      <c r="AYL1056" s="24"/>
      <c r="AYM1056" s="24"/>
      <c r="AYN1056" s="24"/>
      <c r="AYO1056" s="24"/>
      <c r="AYP1056" s="24"/>
      <c r="AYQ1056" s="24"/>
      <c r="AYR1056" s="24"/>
      <c r="AYS1056" s="24"/>
      <c r="AYT1056" s="24"/>
      <c r="AYU1056" s="24"/>
      <c r="AYV1056" s="24"/>
      <c r="AYW1056" s="24"/>
      <c r="AYX1056" s="24"/>
      <c r="AYY1056" s="24"/>
      <c r="AYZ1056" s="24"/>
      <c r="AZA1056" s="24"/>
      <c r="AZB1056" s="24"/>
      <c r="AZC1056" s="24"/>
      <c r="AZD1056" s="24"/>
      <c r="AZE1056" s="24"/>
      <c r="AZF1056" s="24"/>
      <c r="AZG1056" s="24"/>
      <c r="AZH1056" s="24"/>
      <c r="AZI1056" s="24"/>
      <c r="AZJ1056" s="24"/>
      <c r="AZK1056" s="24"/>
      <c r="AZL1056" s="24"/>
      <c r="AZM1056" s="24"/>
      <c r="AZN1056" s="24"/>
      <c r="AZO1056" s="24"/>
      <c r="AZP1056" s="24"/>
      <c r="AZQ1056" s="24"/>
      <c r="AZR1056" s="24"/>
      <c r="AZS1056" s="24"/>
      <c r="AZT1056" s="24"/>
      <c r="AZU1056" s="24"/>
      <c r="AZV1056" s="24"/>
      <c r="AZW1056" s="24"/>
      <c r="AZX1056" s="24"/>
      <c r="AZY1056" s="24"/>
      <c r="AZZ1056" s="24"/>
      <c r="BAA1056" s="24"/>
      <c r="BAB1056" s="24"/>
      <c r="BAC1056" s="24"/>
      <c r="BAD1056" s="24"/>
      <c r="BAE1056" s="24"/>
      <c r="BAF1056" s="24"/>
      <c r="BAG1056" s="24"/>
      <c r="BAH1056" s="24"/>
      <c r="BAI1056" s="24"/>
      <c r="BAJ1056" s="24"/>
      <c r="BAK1056" s="24"/>
      <c r="BAL1056" s="24"/>
      <c r="BAM1056" s="24"/>
      <c r="BAN1056" s="24"/>
      <c r="BAO1056" s="24"/>
      <c r="BAP1056" s="24"/>
    </row>
    <row r="1057" spans="1:1394" s="19" customFormat="1" x14ac:dyDescent="0.25">
      <c r="A1057" s="19" t="str">
        <f>IF(YEAR(G1057)=2024,#REF!,"")</f>
        <v/>
      </c>
      <c r="B1057" s="19" t="str">
        <f>IF(YEAR(G1057)=2025,#REF!,"")</f>
        <v/>
      </c>
      <c r="C1057" s="19" t="str">
        <f t="shared" si="80"/>
        <v>Afternoon45254</v>
      </c>
      <c r="D1057" s="19" t="str">
        <f>IF('by region'!$C$2="Any","Any",'Turf only'!V1057)&amp;M1057&amp;IF('by region'!$I$2="Any","Any",N1057)&amp;G1057</f>
        <v>AnyJumpAny45254</v>
      </c>
      <c r="E1057" s="19" t="e">
        <f>IF(I1057=#REF!,'Turf only'!G1057,"")</f>
        <v>#REF!</v>
      </c>
      <c r="F1057" s="19" t="e">
        <f t="shared" si="81"/>
        <v>#REF!</v>
      </c>
      <c r="G1057" s="20">
        <v>45254</v>
      </c>
      <c r="H1057" s="21" t="s">
        <v>35</v>
      </c>
      <c r="I1057" s="21" t="s">
        <v>55</v>
      </c>
      <c r="J1057" s="21" t="s">
        <v>9</v>
      </c>
      <c r="K1057" s="22" t="s">
        <v>10</v>
      </c>
      <c r="L1057" s="22" t="s">
        <v>19</v>
      </c>
      <c r="M1057" s="21" t="s">
        <v>12</v>
      </c>
      <c r="N1057" s="21" t="s">
        <v>13</v>
      </c>
      <c r="O1057" s="21" t="s">
        <v>14</v>
      </c>
      <c r="P1057" s="23">
        <f t="shared" si="82"/>
        <v>1</v>
      </c>
      <c r="Q1057" s="23" cm="1">
        <f t="array" ref="Q1057">SUMPRODUCT(($G$2:$G$2765=G1057)*(P1057&gt;$P$2:$P$2765))+1</f>
        <v>1</v>
      </c>
      <c r="R1057" s="23" t="e">
        <f>(Q1057*100000)+#REF!</f>
        <v>#REF!</v>
      </c>
      <c r="S1057" s="19" t="e" cm="1">
        <f t="array" ref="S1057">SUMPRODUCT(($G$2:$G$2765=G1057)*(R1057&gt;$R$2:$R$2765))+1</f>
        <v>#REF!</v>
      </c>
      <c r="T1057" s="19" t="str">
        <f t="shared" si="83"/>
        <v xml:space="preserve">Ascot </v>
      </c>
      <c r="U1057" s="19">
        <v>0</v>
      </c>
      <c r="V1057" s="19" t="s">
        <v>11</v>
      </c>
      <c r="W1057" s="19">
        <f t="shared" si="84"/>
        <v>2023</v>
      </c>
      <c r="X1057" s="24"/>
      <c r="Y1057" s="24"/>
      <c r="Z1057" s="24"/>
      <c r="AA1057" s="24"/>
      <c r="AB1057" s="24"/>
      <c r="AC1057" s="24"/>
      <c r="AD1057" s="24"/>
      <c r="AE1057" s="24"/>
      <c r="AF1057" s="24"/>
      <c r="AG1057" s="24"/>
      <c r="AH1057" s="24"/>
      <c r="AI1057" s="24"/>
      <c r="AJ1057" s="24"/>
      <c r="AK1057" s="24"/>
      <c r="AL1057" s="24"/>
      <c r="AM1057" s="24"/>
      <c r="AN1057" s="24"/>
      <c r="AO1057" s="24"/>
      <c r="AP1057" s="24"/>
      <c r="AQ1057" s="24"/>
      <c r="AR1057" s="24"/>
      <c r="AS1057" s="24"/>
      <c r="AT1057" s="24"/>
      <c r="AU1057" s="24"/>
      <c r="AV1057" s="24"/>
      <c r="AW1057" s="24"/>
      <c r="AX1057" s="24"/>
      <c r="AY1057" s="24"/>
      <c r="AZ1057" s="24"/>
      <c r="BA1057" s="24"/>
      <c r="BB1057" s="24"/>
      <c r="BC1057" s="24"/>
      <c r="BD1057" s="24"/>
      <c r="BE1057" s="24"/>
      <c r="BF1057" s="24"/>
      <c r="BG1057" s="24"/>
      <c r="BH1057" s="24"/>
      <c r="BI1057" s="24"/>
      <c r="BJ1057" s="24"/>
      <c r="BK1057" s="24"/>
      <c r="BL1057" s="24"/>
      <c r="BM1057" s="24"/>
      <c r="BN1057" s="24"/>
      <c r="BO1057" s="24"/>
      <c r="BP1057" s="24"/>
      <c r="BQ1057" s="24"/>
      <c r="BR1057" s="24"/>
      <c r="BS1057" s="24"/>
      <c r="BT1057" s="24"/>
      <c r="BU1057" s="24"/>
      <c r="BV1057" s="24"/>
      <c r="BW1057" s="24"/>
      <c r="BX1057" s="24"/>
      <c r="BY1057" s="24"/>
      <c r="BZ1057" s="24"/>
      <c r="CA1057" s="24"/>
      <c r="CB1057" s="24"/>
      <c r="CC1057" s="24"/>
      <c r="CD1057" s="24"/>
      <c r="CE1057" s="24"/>
      <c r="CF1057" s="24"/>
      <c r="CG1057" s="24"/>
      <c r="CH1057" s="24"/>
      <c r="CI1057" s="24"/>
      <c r="CJ1057" s="24"/>
      <c r="CK1057" s="24"/>
      <c r="CL1057" s="24"/>
      <c r="CM1057" s="24"/>
      <c r="CN1057" s="24"/>
      <c r="CO1057" s="24"/>
      <c r="CP1057" s="24"/>
      <c r="CQ1057" s="24"/>
      <c r="CR1057" s="24"/>
      <c r="CS1057" s="24"/>
      <c r="CT1057" s="24"/>
      <c r="CU1057" s="24"/>
      <c r="CV1057" s="24"/>
      <c r="CW1057" s="24"/>
      <c r="CX1057" s="24"/>
      <c r="CY1057" s="24"/>
      <c r="CZ1057" s="24"/>
      <c r="DA1057" s="24"/>
      <c r="DB1057" s="24"/>
      <c r="DC1057" s="24"/>
      <c r="DD1057" s="24"/>
      <c r="DE1057" s="24"/>
      <c r="DF1057" s="24"/>
      <c r="DG1057" s="24"/>
      <c r="DH1057" s="24"/>
      <c r="DI1057" s="24"/>
      <c r="DJ1057" s="24"/>
      <c r="DK1057" s="24"/>
      <c r="DL1057" s="24"/>
      <c r="DM1057" s="24"/>
      <c r="DN1057" s="24"/>
      <c r="DO1057" s="24"/>
      <c r="DP1057" s="24"/>
      <c r="DQ1057" s="24"/>
      <c r="DR1057" s="24"/>
      <c r="DS1057" s="24"/>
      <c r="DT1057" s="24"/>
      <c r="DU1057" s="24"/>
      <c r="DV1057" s="24"/>
      <c r="DW1057" s="24"/>
      <c r="DX1057" s="24"/>
      <c r="DY1057" s="24"/>
      <c r="DZ1057" s="24"/>
      <c r="EA1057" s="24"/>
      <c r="EB1057" s="24"/>
      <c r="EC1057" s="24"/>
      <c r="ED1057" s="24"/>
      <c r="EE1057" s="24"/>
      <c r="EF1057" s="24"/>
      <c r="EG1057" s="24"/>
      <c r="EH1057" s="24"/>
      <c r="EI1057" s="24"/>
      <c r="EJ1057" s="24"/>
      <c r="EK1057" s="24"/>
      <c r="EL1057" s="24"/>
      <c r="EM1057" s="24"/>
      <c r="EN1057" s="24"/>
      <c r="EO1057" s="24"/>
      <c r="EP1057" s="24"/>
      <c r="EQ1057" s="24"/>
      <c r="ER1057" s="24"/>
      <c r="ES1057" s="24"/>
      <c r="ET1057" s="24"/>
      <c r="EU1057" s="24"/>
      <c r="EV1057" s="24"/>
      <c r="EW1057" s="24"/>
      <c r="EX1057" s="24"/>
      <c r="EY1057" s="24"/>
      <c r="EZ1057" s="24"/>
      <c r="FA1057" s="24"/>
      <c r="FB1057" s="24"/>
      <c r="FC1057" s="24"/>
      <c r="FD1057" s="24"/>
      <c r="FE1057" s="24"/>
      <c r="FF1057" s="24"/>
      <c r="FG1057" s="24"/>
      <c r="FH1057" s="24"/>
      <c r="FI1057" s="24"/>
      <c r="FJ1057" s="24"/>
      <c r="FK1057" s="24"/>
      <c r="FL1057" s="24"/>
      <c r="FM1057" s="24"/>
      <c r="FN1057" s="24"/>
      <c r="FO1057" s="24"/>
      <c r="FP1057" s="24"/>
      <c r="FQ1057" s="24"/>
      <c r="FR1057" s="24"/>
      <c r="FS1057" s="24"/>
      <c r="FT1057" s="24"/>
      <c r="FU1057" s="24"/>
      <c r="FV1057" s="24"/>
      <c r="FW1057" s="24"/>
      <c r="FX1057" s="24"/>
      <c r="FY1057" s="24"/>
      <c r="FZ1057" s="24"/>
      <c r="GA1057" s="24"/>
      <c r="GB1057" s="24"/>
      <c r="GC1057" s="24"/>
      <c r="GD1057" s="24"/>
      <c r="GE1057" s="24"/>
      <c r="GF1057" s="24"/>
      <c r="GG1057" s="24"/>
      <c r="GH1057" s="24"/>
      <c r="GI1057" s="24"/>
      <c r="GJ1057" s="24"/>
      <c r="GK1057" s="24"/>
      <c r="GL1057" s="24"/>
      <c r="GM1057" s="24"/>
      <c r="GN1057" s="24"/>
      <c r="GO1057" s="24"/>
      <c r="GP1057" s="24"/>
      <c r="GQ1057" s="24"/>
      <c r="GR1057" s="24"/>
      <c r="GS1057" s="24"/>
      <c r="GT1057" s="24"/>
      <c r="GU1057" s="24"/>
      <c r="GV1057" s="24"/>
      <c r="GW1057" s="24"/>
      <c r="GX1057" s="24"/>
      <c r="GY1057" s="24"/>
      <c r="GZ1057" s="24"/>
      <c r="HA1057" s="24"/>
      <c r="HB1057" s="24"/>
      <c r="HC1057" s="24"/>
      <c r="HD1057" s="24"/>
      <c r="HE1057" s="24"/>
      <c r="HF1057" s="24"/>
      <c r="HG1057" s="24"/>
      <c r="HH1057" s="24"/>
      <c r="HI1057" s="24"/>
      <c r="HJ1057" s="24"/>
      <c r="HK1057" s="24"/>
      <c r="HL1057" s="24"/>
      <c r="HM1057" s="24"/>
      <c r="HN1057" s="24"/>
      <c r="HO1057" s="24"/>
      <c r="HP1057" s="24"/>
      <c r="HQ1057" s="24"/>
      <c r="HR1057" s="24"/>
      <c r="HS1057" s="24"/>
      <c r="HT1057" s="24"/>
      <c r="HU1057" s="24"/>
      <c r="HV1057" s="24"/>
      <c r="HW1057" s="24"/>
      <c r="HX1057" s="24"/>
      <c r="HY1057" s="24"/>
      <c r="HZ1057" s="24"/>
      <c r="IA1057" s="24"/>
      <c r="IB1057" s="24"/>
      <c r="IC1057" s="24"/>
      <c r="ID1057" s="24"/>
      <c r="IE1057" s="24"/>
      <c r="IF1057" s="24"/>
      <c r="IG1057" s="24"/>
      <c r="IH1057" s="24"/>
      <c r="II1057" s="24"/>
      <c r="IJ1057" s="24"/>
      <c r="IK1057" s="24"/>
      <c r="IL1057" s="24"/>
      <c r="IM1057" s="24"/>
      <c r="IN1057" s="24"/>
      <c r="IO1057" s="24"/>
      <c r="IP1057" s="24"/>
      <c r="IQ1057" s="24"/>
      <c r="IR1057" s="24"/>
      <c r="IS1057" s="24"/>
      <c r="IT1057" s="24"/>
      <c r="IU1057" s="24"/>
      <c r="IV1057" s="24"/>
      <c r="IW1057" s="24"/>
      <c r="IX1057" s="24"/>
      <c r="IY1057" s="24"/>
      <c r="IZ1057" s="24"/>
      <c r="JA1057" s="24"/>
      <c r="JB1057" s="24"/>
      <c r="JC1057" s="24"/>
      <c r="JD1057" s="24"/>
      <c r="JE1057" s="24"/>
      <c r="JF1057" s="24"/>
      <c r="JG1057" s="24"/>
      <c r="JH1057" s="24"/>
      <c r="JI1057" s="24"/>
      <c r="JJ1057" s="24"/>
      <c r="JK1057" s="24"/>
      <c r="JL1057" s="24"/>
      <c r="JM1057" s="24"/>
      <c r="JN1057" s="24"/>
      <c r="JO1057" s="24"/>
      <c r="JP1057" s="24"/>
      <c r="JQ1057" s="24"/>
      <c r="JR1057" s="24"/>
      <c r="JS1057" s="24"/>
      <c r="JT1057" s="24"/>
      <c r="JU1057" s="24"/>
      <c r="JV1057" s="24"/>
      <c r="JW1057" s="24"/>
      <c r="JX1057" s="24"/>
      <c r="JY1057" s="24"/>
      <c r="JZ1057" s="24"/>
      <c r="KA1057" s="24"/>
      <c r="KB1057" s="24"/>
      <c r="KC1057" s="24"/>
      <c r="KD1057" s="24"/>
      <c r="KE1057" s="24"/>
      <c r="KF1057" s="24"/>
      <c r="KG1057" s="24"/>
      <c r="KH1057" s="24"/>
      <c r="KI1057" s="24"/>
      <c r="KJ1057" s="24"/>
      <c r="KK1057" s="24"/>
      <c r="KL1057" s="24"/>
      <c r="KM1057" s="24"/>
      <c r="KN1057" s="24"/>
      <c r="KO1057" s="24"/>
      <c r="KP1057" s="24"/>
      <c r="KQ1057" s="24"/>
      <c r="KR1057" s="24"/>
      <c r="KS1057" s="24"/>
      <c r="KT1057" s="24"/>
      <c r="KU1057" s="24"/>
      <c r="KV1057" s="24"/>
      <c r="KW1057" s="24"/>
      <c r="KX1057" s="24"/>
      <c r="KY1057" s="24"/>
      <c r="KZ1057" s="24"/>
      <c r="LA1057" s="24"/>
      <c r="LB1057" s="24"/>
      <c r="LC1057" s="24"/>
      <c r="LD1057" s="24"/>
      <c r="LE1057" s="24"/>
      <c r="LF1057" s="24"/>
      <c r="LG1057" s="24"/>
      <c r="LH1057" s="24"/>
      <c r="LI1057" s="24"/>
      <c r="LJ1057" s="24"/>
      <c r="LK1057" s="24"/>
      <c r="LL1057" s="24"/>
      <c r="LM1057" s="24"/>
      <c r="LN1057" s="24"/>
      <c r="LO1057" s="24"/>
      <c r="LP1057" s="24"/>
      <c r="LQ1057" s="24"/>
      <c r="LR1057" s="24"/>
      <c r="LS1057" s="24"/>
      <c r="LT1057" s="24"/>
      <c r="LU1057" s="24"/>
      <c r="LV1057" s="24"/>
      <c r="LW1057" s="24"/>
      <c r="LX1057" s="24"/>
      <c r="LY1057" s="24"/>
      <c r="LZ1057" s="24"/>
      <c r="MA1057" s="24"/>
      <c r="MB1057" s="24"/>
      <c r="MC1057" s="24"/>
      <c r="MD1057" s="24"/>
      <c r="ME1057" s="24"/>
      <c r="MF1057" s="24"/>
      <c r="MG1057" s="24"/>
      <c r="MH1057" s="24"/>
      <c r="MI1057" s="24"/>
      <c r="MJ1057" s="24"/>
      <c r="MK1057" s="24"/>
      <c r="ML1057" s="24"/>
      <c r="MM1057" s="24"/>
      <c r="MN1057" s="24"/>
      <c r="MO1057" s="24"/>
      <c r="MP1057" s="24"/>
      <c r="MQ1057" s="24"/>
      <c r="MR1057" s="24"/>
      <c r="MS1057" s="24"/>
      <c r="MT1057" s="24"/>
      <c r="MU1057" s="24"/>
      <c r="MV1057" s="24"/>
      <c r="MW1057" s="24"/>
      <c r="MX1057" s="24"/>
      <c r="MY1057" s="24"/>
      <c r="MZ1057" s="24"/>
      <c r="NA1057" s="24"/>
      <c r="NB1057" s="24"/>
      <c r="NC1057" s="24"/>
      <c r="ND1057" s="24"/>
      <c r="NE1057" s="24"/>
      <c r="NF1057" s="24"/>
      <c r="NG1057" s="24"/>
      <c r="NH1057" s="24"/>
      <c r="NI1057" s="24"/>
      <c r="NJ1057" s="24"/>
      <c r="NK1057" s="24"/>
      <c r="NL1057" s="24"/>
      <c r="NM1057" s="24"/>
      <c r="NN1057" s="24"/>
      <c r="NO1057" s="24"/>
      <c r="NP1057" s="24"/>
      <c r="NQ1057" s="24"/>
      <c r="NR1057" s="24"/>
      <c r="NS1057" s="24"/>
      <c r="NT1057" s="24"/>
      <c r="NU1057" s="24"/>
      <c r="NV1057" s="24"/>
      <c r="NW1057" s="24"/>
      <c r="NX1057" s="24"/>
      <c r="NY1057" s="24"/>
      <c r="NZ1057" s="24"/>
      <c r="OA1057" s="24"/>
      <c r="OB1057" s="24"/>
      <c r="OC1057" s="24"/>
      <c r="OD1057" s="24"/>
      <c r="OE1057" s="24"/>
      <c r="OF1057" s="24"/>
      <c r="OG1057" s="24"/>
      <c r="OH1057" s="24"/>
      <c r="OI1057" s="24"/>
      <c r="OJ1057" s="24"/>
      <c r="OK1057" s="24"/>
      <c r="OL1057" s="24"/>
      <c r="OM1057" s="24"/>
      <c r="ON1057" s="24"/>
      <c r="OO1057" s="24"/>
      <c r="OP1057" s="24"/>
      <c r="OQ1057" s="24"/>
      <c r="OR1057" s="24"/>
      <c r="OS1057" s="24"/>
      <c r="OT1057" s="24"/>
      <c r="OU1057" s="24"/>
      <c r="OV1057" s="24"/>
      <c r="OW1057" s="24"/>
      <c r="OX1057" s="24"/>
      <c r="OY1057" s="24"/>
      <c r="OZ1057" s="24"/>
      <c r="PA1057" s="24"/>
      <c r="PB1057" s="24"/>
      <c r="PC1057" s="24"/>
      <c r="PD1057" s="24"/>
      <c r="PE1057" s="24"/>
      <c r="PF1057" s="24"/>
      <c r="PG1057" s="24"/>
      <c r="PH1057" s="24"/>
      <c r="PI1057" s="24"/>
      <c r="PJ1057" s="24"/>
      <c r="PK1057" s="24"/>
      <c r="PL1057" s="24"/>
      <c r="PM1057" s="24"/>
      <c r="PN1057" s="24"/>
      <c r="PO1057" s="24"/>
      <c r="PP1057" s="24"/>
      <c r="PQ1057" s="24"/>
      <c r="PR1057" s="24"/>
      <c r="PS1057" s="24"/>
      <c r="PT1057" s="24"/>
      <c r="PU1057" s="24"/>
      <c r="PV1057" s="24"/>
      <c r="PW1057" s="24"/>
      <c r="PX1057" s="24"/>
      <c r="PY1057" s="24"/>
      <c r="PZ1057" s="24"/>
      <c r="QA1057" s="24"/>
      <c r="QB1057" s="24"/>
      <c r="QC1057" s="24"/>
      <c r="QD1057" s="24"/>
      <c r="QE1057" s="24"/>
      <c r="QF1057" s="24"/>
      <c r="QG1057" s="24"/>
      <c r="QH1057" s="24"/>
      <c r="QI1057" s="24"/>
      <c r="QJ1057" s="24"/>
      <c r="QK1057" s="24"/>
      <c r="QL1057" s="24"/>
      <c r="QM1057" s="24"/>
      <c r="QN1057" s="24"/>
      <c r="QO1057" s="24"/>
      <c r="QP1057" s="24"/>
      <c r="QQ1057" s="24"/>
      <c r="QR1057" s="24"/>
      <c r="QS1057" s="24"/>
      <c r="QT1057" s="24"/>
      <c r="QU1057" s="24"/>
      <c r="QV1057" s="24"/>
      <c r="QW1057" s="24"/>
      <c r="QX1057" s="24"/>
      <c r="QY1057" s="24"/>
      <c r="QZ1057" s="24"/>
      <c r="RA1057" s="24"/>
      <c r="RB1057" s="24"/>
      <c r="RC1057" s="24"/>
      <c r="RD1057" s="24"/>
      <c r="RE1057" s="24"/>
      <c r="RF1057" s="24"/>
      <c r="RG1057" s="24"/>
      <c r="RH1057" s="24"/>
      <c r="RI1057" s="24"/>
      <c r="RJ1057" s="24"/>
      <c r="RK1057" s="24"/>
      <c r="RL1057" s="24"/>
      <c r="RM1057" s="24"/>
      <c r="RN1057" s="24"/>
      <c r="RO1057" s="24"/>
      <c r="RP1057" s="24"/>
      <c r="RQ1057" s="24"/>
      <c r="RR1057" s="24"/>
      <c r="RS1057" s="24"/>
      <c r="RT1057" s="24"/>
      <c r="RU1057" s="24"/>
      <c r="RV1057" s="24"/>
      <c r="RW1057" s="24"/>
      <c r="RX1057" s="24"/>
      <c r="RY1057" s="24"/>
      <c r="RZ1057" s="24"/>
      <c r="SA1057" s="24"/>
      <c r="SB1057" s="24"/>
      <c r="SC1057" s="24"/>
      <c r="SD1057" s="24"/>
      <c r="SE1057" s="24"/>
      <c r="SF1057" s="24"/>
      <c r="SG1057" s="24"/>
      <c r="SH1057" s="24"/>
      <c r="SI1057" s="24"/>
      <c r="SJ1057" s="24"/>
      <c r="SK1057" s="24"/>
      <c r="SL1057" s="24"/>
      <c r="SM1057" s="24"/>
      <c r="SN1057" s="24"/>
      <c r="SO1057" s="24"/>
      <c r="SP1057" s="24"/>
      <c r="SQ1057" s="24"/>
      <c r="SR1057" s="24"/>
      <c r="SS1057" s="24"/>
      <c r="ST1057" s="24"/>
      <c r="SU1057" s="24"/>
      <c r="SV1057" s="24"/>
      <c r="SW1057" s="24"/>
      <c r="SX1057" s="24"/>
      <c r="SY1057" s="24"/>
      <c r="SZ1057" s="24"/>
      <c r="TA1057" s="24"/>
      <c r="TB1057" s="24"/>
      <c r="TC1057" s="24"/>
      <c r="TD1057" s="24"/>
      <c r="TE1057" s="24"/>
      <c r="TF1057" s="24"/>
      <c r="TG1057" s="24"/>
      <c r="TH1057" s="24"/>
      <c r="TI1057" s="24"/>
      <c r="TJ1057" s="24"/>
      <c r="TK1057" s="24"/>
      <c r="TL1057" s="24"/>
      <c r="TM1057" s="24"/>
      <c r="TN1057" s="24"/>
      <c r="TO1057" s="24"/>
      <c r="TP1057" s="24"/>
      <c r="TQ1057" s="24"/>
      <c r="TR1057" s="24"/>
      <c r="TS1057" s="24"/>
      <c r="TT1057" s="24"/>
      <c r="TU1057" s="24"/>
      <c r="TV1057" s="24"/>
      <c r="TW1057" s="24"/>
      <c r="TX1057" s="24"/>
      <c r="TY1057" s="24"/>
      <c r="TZ1057" s="24"/>
      <c r="UA1057" s="24"/>
      <c r="UB1057" s="24"/>
      <c r="UC1057" s="24"/>
      <c r="UD1057" s="24"/>
      <c r="UE1057" s="24"/>
      <c r="UF1057" s="24"/>
      <c r="UG1057" s="24"/>
      <c r="UH1057" s="24"/>
      <c r="UI1057" s="24"/>
      <c r="UJ1057" s="24"/>
      <c r="UK1057" s="24"/>
      <c r="UL1057" s="24"/>
      <c r="UM1057" s="24"/>
      <c r="UN1057" s="24"/>
      <c r="UO1057" s="24"/>
      <c r="UP1057" s="24"/>
      <c r="UQ1057" s="24"/>
      <c r="UR1057" s="24"/>
      <c r="US1057" s="24"/>
      <c r="UT1057" s="24"/>
      <c r="UU1057" s="24"/>
      <c r="UV1057" s="24"/>
      <c r="UW1057" s="24"/>
      <c r="UX1057" s="24"/>
      <c r="UY1057" s="24"/>
      <c r="UZ1057" s="24"/>
      <c r="VA1057" s="24"/>
      <c r="VB1057" s="24"/>
      <c r="VC1057" s="24"/>
      <c r="VD1057" s="24"/>
      <c r="VE1057" s="24"/>
      <c r="VF1057" s="24"/>
      <c r="VG1057" s="24"/>
      <c r="VH1057" s="24"/>
      <c r="VI1057" s="24"/>
      <c r="VJ1057" s="24"/>
      <c r="VK1057" s="24"/>
      <c r="VL1057" s="24"/>
      <c r="VM1057" s="24"/>
      <c r="VN1057" s="24"/>
      <c r="VO1057" s="24"/>
      <c r="VP1057" s="24"/>
      <c r="VQ1057" s="24"/>
      <c r="VR1057" s="24"/>
      <c r="VS1057" s="24"/>
      <c r="VT1057" s="24"/>
      <c r="VU1057" s="24"/>
      <c r="VV1057" s="24"/>
      <c r="VW1057" s="24"/>
      <c r="VX1057" s="24"/>
      <c r="VY1057" s="24"/>
      <c r="VZ1057" s="24"/>
      <c r="WA1057" s="24"/>
      <c r="WB1057" s="24"/>
      <c r="WC1057" s="24"/>
      <c r="WD1057" s="24"/>
      <c r="WE1057" s="24"/>
      <c r="WF1057" s="24"/>
      <c r="WG1057" s="24"/>
      <c r="WH1057" s="24"/>
      <c r="WI1057" s="24"/>
      <c r="WJ1057" s="24"/>
      <c r="WK1057" s="24"/>
      <c r="WL1057" s="24"/>
      <c r="WM1057" s="24"/>
      <c r="WN1057" s="24"/>
      <c r="WO1057" s="24"/>
      <c r="WP1057" s="24"/>
      <c r="WQ1057" s="24"/>
      <c r="WR1057" s="24"/>
      <c r="WS1057" s="24"/>
      <c r="WT1057" s="24"/>
      <c r="WU1057" s="24"/>
      <c r="WV1057" s="24"/>
      <c r="WW1057" s="24"/>
      <c r="WX1057" s="24"/>
      <c r="WY1057" s="24"/>
      <c r="WZ1057" s="24"/>
      <c r="XA1057" s="24"/>
      <c r="XB1057" s="24"/>
      <c r="XC1057" s="24"/>
      <c r="XD1057" s="24"/>
      <c r="XE1057" s="24"/>
      <c r="XF1057" s="24"/>
      <c r="XG1057" s="24"/>
      <c r="XH1057" s="24"/>
      <c r="XI1057" s="24"/>
      <c r="XJ1057" s="24"/>
      <c r="XK1057" s="24"/>
      <c r="XL1057" s="24"/>
      <c r="XM1057" s="24"/>
      <c r="XN1057" s="24"/>
      <c r="XO1057" s="24"/>
      <c r="XP1057" s="24"/>
      <c r="XQ1057" s="24"/>
      <c r="XR1057" s="24"/>
      <c r="XS1057" s="24"/>
      <c r="XT1057" s="24"/>
      <c r="XU1057" s="24"/>
      <c r="XV1057" s="24"/>
      <c r="XW1057" s="24"/>
      <c r="XX1057" s="24"/>
      <c r="XY1057" s="24"/>
      <c r="XZ1057" s="24"/>
      <c r="YA1057" s="24"/>
      <c r="YB1057" s="24"/>
      <c r="YC1057" s="24"/>
      <c r="YD1057" s="24"/>
      <c r="YE1057" s="24"/>
      <c r="YF1057" s="24"/>
      <c r="YG1057" s="24"/>
      <c r="YH1057" s="24"/>
      <c r="YI1057" s="24"/>
      <c r="YJ1057" s="24"/>
      <c r="YK1057" s="24"/>
      <c r="YL1057" s="24"/>
      <c r="YM1057" s="24"/>
      <c r="YN1057" s="24"/>
      <c r="YO1057" s="24"/>
      <c r="YP1057" s="24"/>
      <c r="YQ1057" s="24"/>
      <c r="YR1057" s="24"/>
      <c r="YS1057" s="24"/>
      <c r="YT1057" s="24"/>
      <c r="YU1057" s="24"/>
      <c r="YV1057" s="24"/>
      <c r="YW1057" s="24"/>
      <c r="YX1057" s="24"/>
      <c r="YY1057" s="24"/>
      <c r="YZ1057" s="24"/>
      <c r="ZA1057" s="24"/>
      <c r="ZB1057" s="24"/>
      <c r="ZC1057" s="24"/>
      <c r="ZD1057" s="24"/>
      <c r="ZE1057" s="24"/>
      <c r="ZF1057" s="24"/>
      <c r="ZG1057" s="24"/>
      <c r="ZH1057" s="24"/>
      <c r="ZI1057" s="24"/>
      <c r="ZJ1057" s="24"/>
      <c r="ZK1057" s="24"/>
      <c r="ZL1057" s="24"/>
      <c r="ZM1057" s="24"/>
      <c r="ZN1057" s="24"/>
      <c r="ZO1057" s="24"/>
      <c r="ZP1057" s="24"/>
      <c r="ZQ1057" s="24"/>
      <c r="ZR1057" s="24"/>
      <c r="ZS1057" s="24"/>
      <c r="ZT1057" s="24"/>
      <c r="ZU1057" s="24"/>
      <c r="ZV1057" s="24"/>
      <c r="ZW1057" s="24"/>
      <c r="ZX1057" s="24"/>
      <c r="ZY1057" s="24"/>
      <c r="ZZ1057" s="24"/>
      <c r="AAA1057" s="24"/>
      <c r="AAB1057" s="24"/>
      <c r="AAC1057" s="24"/>
      <c r="AAD1057" s="24"/>
      <c r="AAE1057" s="24"/>
      <c r="AAF1057" s="24"/>
      <c r="AAG1057" s="24"/>
      <c r="AAH1057" s="24"/>
      <c r="AAI1057" s="24"/>
      <c r="AAJ1057" s="24"/>
      <c r="AAK1057" s="24"/>
      <c r="AAL1057" s="24"/>
      <c r="AAM1057" s="24"/>
      <c r="AAN1057" s="24"/>
      <c r="AAO1057" s="24"/>
      <c r="AAP1057" s="24"/>
      <c r="AAQ1057" s="24"/>
      <c r="AAR1057" s="24"/>
      <c r="AAS1057" s="24"/>
      <c r="AAT1057" s="24"/>
      <c r="AAU1057" s="24"/>
      <c r="AAV1057" s="24"/>
      <c r="AAW1057" s="24"/>
      <c r="AAX1057" s="24"/>
      <c r="AAY1057" s="24"/>
      <c r="AAZ1057" s="24"/>
      <c r="ABA1057" s="24"/>
      <c r="ABB1057" s="24"/>
      <c r="ABC1057" s="24"/>
      <c r="ABD1057" s="24"/>
      <c r="ABE1057" s="24"/>
      <c r="ABF1057" s="24"/>
      <c r="ABG1057" s="24"/>
      <c r="ABH1057" s="24"/>
      <c r="ABI1057" s="24"/>
      <c r="ABJ1057" s="24"/>
      <c r="ABK1057" s="24"/>
      <c r="ABL1057" s="24"/>
      <c r="ABM1057" s="24"/>
      <c r="ABN1057" s="24"/>
      <c r="ABO1057" s="24"/>
      <c r="ABP1057" s="24"/>
      <c r="ABQ1057" s="24"/>
      <c r="ABR1057" s="24"/>
      <c r="ABS1057" s="24"/>
      <c r="ABT1057" s="24"/>
      <c r="ABU1057" s="24"/>
      <c r="ABV1057" s="24"/>
      <c r="ABW1057" s="24"/>
      <c r="ABX1057" s="24"/>
      <c r="ABY1057" s="24"/>
      <c r="ABZ1057" s="24"/>
      <c r="ACA1057" s="24"/>
      <c r="ACB1057" s="24"/>
      <c r="ACC1057" s="24"/>
      <c r="ACD1057" s="24"/>
      <c r="ACE1057" s="24"/>
      <c r="ACF1057" s="24"/>
      <c r="ACG1057" s="24"/>
      <c r="ACH1057" s="24"/>
      <c r="ACI1057" s="24"/>
      <c r="ACJ1057" s="24"/>
      <c r="ACK1057" s="24"/>
      <c r="ACL1057" s="24"/>
      <c r="ACM1057" s="24"/>
      <c r="ACN1057" s="24"/>
      <c r="ACO1057" s="24"/>
      <c r="ACP1057" s="24"/>
      <c r="ACQ1057" s="24"/>
      <c r="ACR1057" s="24"/>
      <c r="ACS1057" s="24"/>
      <c r="ACT1057" s="24"/>
      <c r="ACU1057" s="24"/>
      <c r="ACV1057" s="24"/>
      <c r="ACW1057" s="24"/>
      <c r="ACX1057" s="24"/>
      <c r="ACY1057" s="24"/>
      <c r="ACZ1057" s="24"/>
      <c r="ADA1057" s="24"/>
      <c r="ADB1057" s="24"/>
      <c r="ADC1057" s="24"/>
      <c r="ADD1057" s="24"/>
      <c r="ADE1057" s="24"/>
      <c r="ADF1057" s="24"/>
      <c r="ADG1057" s="24"/>
      <c r="ADH1057" s="24"/>
      <c r="ADI1057" s="24"/>
      <c r="ADJ1057" s="24"/>
      <c r="ADK1057" s="24"/>
      <c r="ADL1057" s="24"/>
      <c r="ADM1057" s="24"/>
      <c r="ADN1057" s="24"/>
      <c r="ADO1057" s="24"/>
      <c r="ADP1057" s="24"/>
      <c r="ADQ1057" s="24"/>
      <c r="ADR1057" s="24"/>
      <c r="ADS1057" s="24"/>
      <c r="ADT1057" s="24"/>
      <c r="ADU1057" s="24"/>
      <c r="ADV1057" s="24"/>
      <c r="ADW1057" s="24"/>
      <c r="ADX1057" s="24"/>
      <c r="ADY1057" s="24"/>
      <c r="ADZ1057" s="24"/>
      <c r="AEA1057" s="24"/>
      <c r="AEB1057" s="24"/>
      <c r="AEC1057" s="24"/>
      <c r="AED1057" s="24"/>
      <c r="AEE1057" s="24"/>
      <c r="AEF1057" s="24"/>
      <c r="AEG1057" s="24"/>
      <c r="AEH1057" s="24"/>
      <c r="AEI1057" s="24"/>
      <c r="AEJ1057" s="24"/>
      <c r="AEK1057" s="24"/>
      <c r="AEL1057" s="24"/>
      <c r="AEM1057" s="24"/>
      <c r="AEN1057" s="24"/>
      <c r="AEO1057" s="24"/>
      <c r="AEP1057" s="24"/>
      <c r="AEQ1057" s="24"/>
      <c r="AER1057" s="24"/>
      <c r="AES1057" s="24"/>
      <c r="AET1057" s="24"/>
      <c r="AEU1057" s="24"/>
      <c r="AEV1057" s="24"/>
      <c r="AEW1057" s="24"/>
      <c r="AEX1057" s="24"/>
      <c r="AEY1057" s="24"/>
      <c r="AEZ1057" s="24"/>
      <c r="AFA1057" s="24"/>
      <c r="AFB1057" s="24"/>
      <c r="AFC1057" s="24"/>
      <c r="AFD1057" s="24"/>
      <c r="AFE1057" s="24"/>
      <c r="AFF1057" s="24"/>
      <c r="AFG1057" s="24"/>
      <c r="AFH1057" s="24"/>
      <c r="AFI1057" s="24"/>
      <c r="AFJ1057" s="24"/>
      <c r="AFK1057" s="24"/>
      <c r="AFL1057" s="24"/>
      <c r="AFM1057" s="24"/>
      <c r="AFN1057" s="24"/>
      <c r="AFO1057" s="24"/>
      <c r="AFP1057" s="24"/>
      <c r="AFQ1057" s="24"/>
      <c r="AFR1057" s="24"/>
      <c r="AFS1057" s="24"/>
      <c r="AFT1057" s="24"/>
      <c r="AFU1057" s="24"/>
      <c r="AFV1057" s="24"/>
      <c r="AFW1057" s="24"/>
      <c r="AFX1057" s="24"/>
      <c r="AFY1057" s="24"/>
      <c r="AFZ1057" s="24"/>
      <c r="AGA1057" s="24"/>
      <c r="AGB1057" s="24"/>
      <c r="AGC1057" s="24"/>
      <c r="AGD1057" s="24"/>
      <c r="AGE1057" s="24"/>
      <c r="AGF1057" s="24"/>
      <c r="AGG1057" s="24"/>
      <c r="AGH1057" s="24"/>
      <c r="AGI1057" s="24"/>
      <c r="AGJ1057" s="24"/>
      <c r="AGK1057" s="24"/>
      <c r="AGL1057" s="24"/>
      <c r="AGM1057" s="24"/>
      <c r="AGN1057" s="24"/>
      <c r="AGO1057" s="24"/>
      <c r="AGP1057" s="24"/>
      <c r="AGQ1057" s="24"/>
      <c r="AGR1057" s="24"/>
      <c r="AGS1057" s="24"/>
      <c r="AGT1057" s="24"/>
      <c r="AGU1057" s="24"/>
      <c r="AGV1057" s="24"/>
      <c r="AGW1057" s="24"/>
      <c r="AGX1057" s="24"/>
      <c r="AGY1057" s="24"/>
      <c r="AGZ1057" s="24"/>
      <c r="AHA1057" s="24"/>
      <c r="AHB1057" s="24"/>
      <c r="AHC1057" s="24"/>
      <c r="AHD1057" s="24"/>
      <c r="AHE1057" s="24"/>
      <c r="AHF1057" s="24"/>
      <c r="AHG1057" s="24"/>
      <c r="AHH1057" s="24"/>
      <c r="AHI1057" s="24"/>
      <c r="AHJ1057" s="24"/>
      <c r="AHK1057" s="24"/>
      <c r="AHL1057" s="24"/>
      <c r="AHM1057" s="24"/>
      <c r="AHN1057" s="24"/>
      <c r="AHO1057" s="24"/>
      <c r="AHP1057" s="24"/>
      <c r="AHQ1057" s="24"/>
      <c r="AHR1057" s="24"/>
      <c r="AHS1057" s="24"/>
      <c r="AHT1057" s="24"/>
      <c r="AHU1057" s="24"/>
      <c r="AHV1057" s="24"/>
      <c r="AHW1057" s="24"/>
      <c r="AHX1057" s="24"/>
      <c r="AHY1057" s="24"/>
      <c r="AHZ1057" s="24"/>
      <c r="AIA1057" s="24"/>
      <c r="AIB1057" s="24"/>
      <c r="AIC1057" s="24"/>
      <c r="AID1057" s="24"/>
      <c r="AIE1057" s="24"/>
      <c r="AIF1057" s="24"/>
      <c r="AIG1057" s="24"/>
      <c r="AIH1057" s="24"/>
      <c r="AII1057" s="24"/>
      <c r="AIJ1057" s="24"/>
      <c r="AIK1057" s="24"/>
      <c r="AIL1057" s="24"/>
      <c r="AIM1057" s="24"/>
      <c r="AIN1057" s="24"/>
      <c r="AIO1057" s="24"/>
      <c r="AIP1057" s="24"/>
      <c r="AIQ1057" s="24"/>
      <c r="AIR1057" s="24"/>
      <c r="AIS1057" s="24"/>
      <c r="AIT1057" s="24"/>
      <c r="AIU1057" s="24"/>
      <c r="AIV1057" s="24"/>
      <c r="AIW1057" s="24"/>
      <c r="AIX1057" s="24"/>
      <c r="AIY1057" s="24"/>
      <c r="AIZ1057" s="24"/>
      <c r="AJA1057" s="24"/>
      <c r="AJB1057" s="24"/>
      <c r="AJC1057" s="24"/>
      <c r="AJD1057" s="24"/>
      <c r="AJE1057" s="24"/>
      <c r="AJF1057" s="24"/>
      <c r="AJG1057" s="24"/>
      <c r="AJH1057" s="24"/>
      <c r="AJI1057" s="24"/>
      <c r="AJJ1057" s="24"/>
      <c r="AJK1057" s="24"/>
      <c r="AJL1057" s="24"/>
      <c r="AJM1057" s="24"/>
      <c r="AJN1057" s="24"/>
      <c r="AJO1057" s="24"/>
      <c r="AJP1057" s="24"/>
      <c r="AJQ1057" s="24"/>
      <c r="AJR1057" s="24"/>
      <c r="AJS1057" s="24"/>
      <c r="AJT1057" s="24"/>
      <c r="AJU1057" s="24"/>
      <c r="AJV1057" s="24"/>
      <c r="AJW1057" s="24"/>
      <c r="AJX1057" s="24"/>
      <c r="AJY1057" s="24"/>
      <c r="AJZ1057" s="24"/>
      <c r="AKA1057" s="24"/>
      <c r="AKB1057" s="24"/>
      <c r="AKC1057" s="24"/>
      <c r="AKD1057" s="24"/>
      <c r="AKE1057" s="24"/>
      <c r="AKF1057" s="24"/>
      <c r="AKG1057" s="24"/>
      <c r="AKH1057" s="24"/>
      <c r="AKI1057" s="24"/>
      <c r="AKJ1057" s="24"/>
      <c r="AKK1057" s="24"/>
      <c r="AKL1057" s="24"/>
      <c r="AKM1057" s="24"/>
      <c r="AKN1057" s="24"/>
      <c r="AKO1057" s="24"/>
      <c r="AKP1057" s="24"/>
      <c r="AKQ1057" s="24"/>
      <c r="AKR1057" s="24"/>
      <c r="AKS1057" s="24"/>
      <c r="AKT1057" s="24"/>
      <c r="AKU1057" s="24"/>
      <c r="AKV1057" s="24"/>
      <c r="AKW1057" s="24"/>
      <c r="AKX1057" s="24"/>
      <c r="AKY1057" s="24"/>
      <c r="AKZ1057" s="24"/>
      <c r="ALA1057" s="24"/>
      <c r="ALB1057" s="24"/>
      <c r="ALC1057" s="24"/>
      <c r="ALD1057" s="24"/>
      <c r="ALE1057" s="24"/>
      <c r="ALF1057" s="24"/>
      <c r="ALG1057" s="24"/>
      <c r="ALH1057" s="24"/>
      <c r="ALI1057" s="24"/>
      <c r="ALJ1057" s="24"/>
      <c r="ALK1057" s="24"/>
      <c r="ALL1057" s="24"/>
      <c r="ALM1057" s="24"/>
      <c r="ALN1057" s="24"/>
      <c r="ALO1057" s="24"/>
      <c r="ALP1057" s="24"/>
      <c r="ALQ1057" s="24"/>
      <c r="ALR1057" s="24"/>
      <c r="ALS1057" s="24"/>
      <c r="ALT1057" s="24"/>
      <c r="ALU1057" s="24"/>
      <c r="ALV1057" s="24"/>
      <c r="ALW1057" s="24"/>
      <c r="ALX1057" s="24"/>
      <c r="ALY1057" s="24"/>
      <c r="ALZ1057" s="24"/>
      <c r="AMA1057" s="24"/>
      <c r="AMB1057" s="24"/>
      <c r="AMC1057" s="24"/>
      <c r="AMD1057" s="24"/>
      <c r="AME1057" s="24"/>
      <c r="AMF1057" s="24"/>
      <c r="AMG1057" s="24"/>
      <c r="AMH1057" s="24"/>
      <c r="AMI1057" s="24"/>
      <c r="AMJ1057" s="24"/>
      <c r="AMK1057" s="24"/>
      <c r="AML1057" s="24"/>
      <c r="AMM1057" s="24"/>
      <c r="AMN1057" s="24"/>
      <c r="AMO1057" s="24"/>
      <c r="AMP1057" s="24"/>
      <c r="AMQ1057" s="24"/>
      <c r="AMR1057" s="24"/>
      <c r="AMS1057" s="24"/>
      <c r="AMT1057" s="24"/>
      <c r="AMU1057" s="24"/>
      <c r="AMV1057" s="24"/>
      <c r="AMW1057" s="24"/>
      <c r="AMX1057" s="24"/>
      <c r="AMY1057" s="24"/>
      <c r="AMZ1057" s="24"/>
      <c r="ANA1057" s="24"/>
      <c r="ANB1057" s="24"/>
      <c r="ANC1057" s="24"/>
      <c r="AND1057" s="24"/>
      <c r="ANE1057" s="24"/>
      <c r="ANF1057" s="24"/>
      <c r="ANG1057" s="24"/>
      <c r="ANH1057" s="24"/>
      <c r="ANI1057" s="24"/>
      <c r="ANJ1057" s="24"/>
      <c r="ANK1057" s="24"/>
      <c r="ANL1057" s="24"/>
      <c r="ANM1057" s="24"/>
      <c r="ANN1057" s="24"/>
      <c r="ANO1057" s="24"/>
      <c r="ANP1057" s="24"/>
      <c r="ANQ1057" s="24"/>
      <c r="ANR1057" s="24"/>
      <c r="ANS1057" s="24"/>
      <c r="ANT1057" s="24"/>
      <c r="ANU1057" s="24"/>
      <c r="ANV1057" s="24"/>
      <c r="ANW1057" s="24"/>
      <c r="ANX1057" s="24"/>
      <c r="ANY1057" s="24"/>
      <c r="ANZ1057" s="24"/>
      <c r="AOA1057" s="24"/>
      <c r="AOB1057" s="24"/>
      <c r="AOC1057" s="24"/>
      <c r="AOD1057" s="24"/>
      <c r="AOE1057" s="24"/>
      <c r="AOF1057" s="24"/>
      <c r="AOG1057" s="24"/>
      <c r="AOH1057" s="24"/>
      <c r="AOI1057" s="24"/>
      <c r="AOJ1057" s="24"/>
      <c r="AOK1057" s="24"/>
      <c r="AOL1057" s="24"/>
      <c r="AOM1057" s="24"/>
      <c r="AON1057" s="24"/>
      <c r="AOO1057" s="24"/>
      <c r="AOP1057" s="24"/>
      <c r="AOQ1057" s="24"/>
      <c r="AOR1057" s="24"/>
      <c r="AOS1057" s="24"/>
      <c r="AOT1057" s="24"/>
      <c r="AOU1057" s="24"/>
      <c r="AOV1057" s="24"/>
      <c r="AOW1057" s="24"/>
      <c r="AOX1057" s="24"/>
      <c r="AOY1057" s="24"/>
      <c r="AOZ1057" s="24"/>
      <c r="APA1057" s="24"/>
      <c r="APB1057" s="24"/>
      <c r="APC1057" s="24"/>
      <c r="APD1057" s="24"/>
      <c r="APE1057" s="24"/>
      <c r="APF1057" s="24"/>
      <c r="APG1057" s="24"/>
      <c r="APH1057" s="24"/>
      <c r="API1057" s="24"/>
      <c r="APJ1057" s="24"/>
      <c r="APK1057" s="24"/>
      <c r="APL1057" s="24"/>
      <c r="APM1057" s="24"/>
      <c r="APN1057" s="24"/>
      <c r="APO1057" s="24"/>
      <c r="APP1057" s="24"/>
      <c r="APQ1057" s="24"/>
      <c r="APR1057" s="24"/>
      <c r="APS1057" s="24"/>
      <c r="APT1057" s="24"/>
      <c r="APU1057" s="24"/>
      <c r="APV1057" s="24"/>
      <c r="APW1057" s="24"/>
      <c r="APX1057" s="24"/>
      <c r="APY1057" s="24"/>
      <c r="APZ1057" s="24"/>
      <c r="AQA1057" s="24"/>
      <c r="AQB1057" s="24"/>
      <c r="AQC1057" s="24"/>
      <c r="AQD1057" s="24"/>
      <c r="AQE1057" s="24"/>
      <c r="AQF1057" s="24"/>
      <c r="AQG1057" s="24"/>
      <c r="AQH1057" s="24"/>
      <c r="AQI1057" s="24"/>
      <c r="AQJ1057" s="24"/>
      <c r="AQK1057" s="24"/>
      <c r="AQL1057" s="24"/>
      <c r="AQM1057" s="24"/>
      <c r="AQN1057" s="24"/>
      <c r="AQO1057" s="24"/>
      <c r="AQP1057" s="24"/>
      <c r="AQQ1057" s="24"/>
      <c r="AQR1057" s="24"/>
      <c r="AQS1057" s="24"/>
      <c r="AQT1057" s="24"/>
      <c r="AQU1057" s="24"/>
      <c r="AQV1057" s="24"/>
      <c r="AQW1057" s="24"/>
      <c r="AQX1057" s="24"/>
      <c r="AQY1057" s="24"/>
      <c r="AQZ1057" s="24"/>
      <c r="ARA1057" s="24"/>
      <c r="ARB1057" s="24"/>
      <c r="ARC1057" s="24"/>
      <c r="ARD1057" s="24"/>
      <c r="ARE1057" s="24"/>
      <c r="ARF1057" s="24"/>
      <c r="ARG1057" s="24"/>
      <c r="ARH1057" s="24"/>
      <c r="ARI1057" s="24"/>
      <c r="ARJ1057" s="24"/>
      <c r="ARK1057" s="24"/>
      <c r="ARL1057" s="24"/>
      <c r="ARM1057" s="24"/>
      <c r="ARN1057" s="24"/>
      <c r="ARO1057" s="24"/>
      <c r="ARP1057" s="24"/>
      <c r="ARQ1057" s="24"/>
      <c r="ARR1057" s="24"/>
      <c r="ARS1057" s="24"/>
      <c r="ART1057" s="24"/>
      <c r="ARU1057" s="24"/>
      <c r="ARV1057" s="24"/>
      <c r="ARW1057" s="24"/>
      <c r="ARX1057" s="24"/>
      <c r="ARY1057" s="24"/>
      <c r="ARZ1057" s="24"/>
      <c r="ASA1057" s="24"/>
      <c r="ASB1057" s="24"/>
      <c r="ASC1057" s="24"/>
      <c r="ASD1057" s="24"/>
      <c r="ASE1057" s="24"/>
      <c r="ASF1057" s="24"/>
      <c r="ASG1057" s="24"/>
      <c r="ASH1057" s="24"/>
      <c r="ASI1057" s="24"/>
      <c r="ASJ1057" s="24"/>
      <c r="ASK1057" s="24"/>
      <c r="ASL1057" s="24"/>
      <c r="ASM1057" s="24"/>
      <c r="ASN1057" s="24"/>
      <c r="ASO1057" s="24"/>
      <c r="ASP1057" s="24"/>
      <c r="ASQ1057" s="24"/>
      <c r="ASR1057" s="24"/>
      <c r="ASS1057" s="24"/>
      <c r="AST1057" s="24"/>
      <c r="ASU1057" s="24"/>
      <c r="ASV1057" s="24"/>
      <c r="ASW1057" s="24"/>
      <c r="ASX1057" s="24"/>
      <c r="ASY1057" s="24"/>
      <c r="ASZ1057" s="24"/>
      <c r="ATA1057" s="24"/>
      <c r="ATB1057" s="24"/>
      <c r="ATC1057" s="24"/>
      <c r="ATD1057" s="24"/>
      <c r="ATE1057" s="24"/>
      <c r="ATF1057" s="24"/>
      <c r="ATG1057" s="24"/>
      <c r="ATH1057" s="24"/>
      <c r="ATI1057" s="24"/>
      <c r="ATJ1057" s="24"/>
      <c r="ATK1057" s="24"/>
      <c r="ATL1057" s="24"/>
      <c r="ATM1057" s="24"/>
      <c r="ATN1057" s="24"/>
      <c r="ATO1057" s="24"/>
      <c r="ATP1057" s="24"/>
      <c r="ATQ1057" s="24"/>
      <c r="ATR1057" s="24"/>
      <c r="ATS1057" s="24"/>
      <c r="ATT1057" s="24"/>
      <c r="ATU1057" s="24"/>
      <c r="ATV1057" s="24"/>
      <c r="ATW1057" s="24"/>
      <c r="ATX1057" s="24"/>
      <c r="ATY1057" s="24"/>
      <c r="ATZ1057" s="24"/>
      <c r="AUA1057" s="24"/>
      <c r="AUB1057" s="24"/>
      <c r="AUC1057" s="24"/>
      <c r="AUD1057" s="24"/>
      <c r="AUE1057" s="24"/>
      <c r="AUF1057" s="24"/>
      <c r="AUG1057" s="24"/>
      <c r="AUH1057" s="24"/>
      <c r="AUI1057" s="24"/>
      <c r="AUJ1057" s="24"/>
      <c r="AUK1057" s="24"/>
      <c r="AUL1057" s="24"/>
      <c r="AUM1057" s="24"/>
      <c r="AUN1057" s="24"/>
      <c r="AUO1057" s="24"/>
      <c r="AUP1057" s="24"/>
      <c r="AUQ1057" s="24"/>
      <c r="AUR1057" s="24"/>
      <c r="AUS1057" s="24"/>
      <c r="AUT1057" s="24"/>
      <c r="AUU1057" s="24"/>
      <c r="AUV1057" s="24"/>
      <c r="AUW1057" s="24"/>
      <c r="AUX1057" s="24"/>
      <c r="AUY1057" s="24"/>
      <c r="AUZ1057" s="24"/>
      <c r="AVA1057" s="24"/>
      <c r="AVB1057" s="24"/>
      <c r="AVC1057" s="24"/>
      <c r="AVD1057" s="24"/>
      <c r="AVE1057" s="24"/>
      <c r="AVF1057" s="24"/>
      <c r="AVG1057" s="24"/>
      <c r="AVH1057" s="24"/>
      <c r="AVI1057" s="24"/>
      <c r="AVJ1057" s="24"/>
      <c r="AVK1057" s="24"/>
      <c r="AVL1057" s="24"/>
      <c r="AVM1057" s="24"/>
      <c r="AVN1057" s="24"/>
      <c r="AVO1057" s="24"/>
      <c r="AVP1057" s="24"/>
      <c r="AVQ1057" s="24"/>
      <c r="AVR1057" s="24"/>
      <c r="AVS1057" s="24"/>
      <c r="AVT1057" s="24"/>
      <c r="AVU1057" s="24"/>
      <c r="AVV1057" s="24"/>
      <c r="AVW1057" s="24"/>
      <c r="AVX1057" s="24"/>
      <c r="AVY1057" s="24"/>
      <c r="AVZ1057" s="24"/>
      <c r="AWA1057" s="24"/>
      <c r="AWB1057" s="24"/>
      <c r="AWC1057" s="24"/>
      <c r="AWD1057" s="24"/>
      <c r="AWE1057" s="24"/>
      <c r="AWF1057" s="24"/>
      <c r="AWG1057" s="24"/>
      <c r="AWH1057" s="24"/>
      <c r="AWI1057" s="24"/>
      <c r="AWJ1057" s="24"/>
      <c r="AWK1057" s="24"/>
      <c r="AWL1057" s="24"/>
      <c r="AWM1057" s="24"/>
      <c r="AWN1057" s="24"/>
      <c r="AWO1057" s="24"/>
      <c r="AWP1057" s="24"/>
      <c r="AWQ1057" s="24"/>
      <c r="AWR1057" s="24"/>
      <c r="AWS1057" s="24"/>
      <c r="AWT1057" s="24"/>
      <c r="AWU1057" s="24"/>
      <c r="AWV1057" s="24"/>
      <c r="AWW1057" s="24"/>
      <c r="AWX1057" s="24"/>
      <c r="AWY1057" s="24"/>
      <c r="AWZ1057" s="24"/>
      <c r="AXA1057" s="24"/>
      <c r="AXB1057" s="24"/>
      <c r="AXC1057" s="24"/>
      <c r="AXD1057" s="24"/>
      <c r="AXE1057" s="24"/>
      <c r="AXF1057" s="24"/>
      <c r="AXG1057" s="24"/>
      <c r="AXH1057" s="24"/>
      <c r="AXI1057" s="24"/>
      <c r="AXJ1057" s="24"/>
      <c r="AXK1057" s="24"/>
      <c r="AXL1057" s="24"/>
      <c r="AXM1057" s="24"/>
      <c r="AXN1057" s="24"/>
      <c r="AXO1057" s="24"/>
      <c r="AXP1057" s="24"/>
      <c r="AXQ1057" s="24"/>
      <c r="AXR1057" s="24"/>
      <c r="AXS1057" s="24"/>
      <c r="AXT1057" s="24"/>
      <c r="AXU1057" s="24"/>
      <c r="AXV1057" s="24"/>
      <c r="AXW1057" s="24"/>
      <c r="AXX1057" s="24"/>
      <c r="AXY1057" s="24"/>
      <c r="AXZ1057" s="24"/>
      <c r="AYA1057" s="24"/>
      <c r="AYB1057" s="24"/>
      <c r="AYC1057" s="24"/>
      <c r="AYD1057" s="24"/>
      <c r="AYE1057" s="24"/>
      <c r="AYF1057" s="24"/>
      <c r="AYG1057" s="24"/>
      <c r="AYH1057" s="24"/>
      <c r="AYI1057" s="24"/>
      <c r="AYJ1057" s="24"/>
      <c r="AYK1057" s="24"/>
      <c r="AYL1057" s="24"/>
      <c r="AYM1057" s="24"/>
      <c r="AYN1057" s="24"/>
      <c r="AYO1057" s="24"/>
      <c r="AYP1057" s="24"/>
      <c r="AYQ1057" s="24"/>
      <c r="AYR1057" s="24"/>
      <c r="AYS1057" s="24"/>
      <c r="AYT1057" s="24"/>
      <c r="AYU1057" s="24"/>
      <c r="AYV1057" s="24"/>
      <c r="AYW1057" s="24"/>
      <c r="AYX1057" s="24"/>
      <c r="AYY1057" s="24"/>
      <c r="AYZ1057" s="24"/>
      <c r="AZA1057" s="24"/>
      <c r="AZB1057" s="24"/>
      <c r="AZC1057" s="24"/>
      <c r="AZD1057" s="24"/>
      <c r="AZE1057" s="24"/>
      <c r="AZF1057" s="24"/>
      <c r="AZG1057" s="24"/>
      <c r="AZH1057" s="24"/>
      <c r="AZI1057" s="24"/>
      <c r="AZJ1057" s="24"/>
      <c r="AZK1057" s="24"/>
      <c r="AZL1057" s="24"/>
      <c r="AZM1057" s="24"/>
      <c r="AZN1057" s="24"/>
      <c r="AZO1057" s="24"/>
      <c r="AZP1057" s="24"/>
      <c r="AZQ1057" s="24"/>
      <c r="AZR1057" s="24"/>
      <c r="AZS1057" s="24"/>
      <c r="AZT1057" s="24"/>
      <c r="AZU1057" s="24"/>
      <c r="AZV1057" s="24"/>
      <c r="AZW1057" s="24"/>
      <c r="AZX1057" s="24"/>
      <c r="AZY1057" s="24"/>
      <c r="AZZ1057" s="24"/>
      <c r="BAA1057" s="24"/>
      <c r="BAB1057" s="24"/>
      <c r="BAC1057" s="24"/>
      <c r="BAD1057" s="24"/>
      <c r="BAE1057" s="24"/>
      <c r="BAF1057" s="24"/>
      <c r="BAG1057" s="24"/>
      <c r="BAH1057" s="24"/>
      <c r="BAI1057" s="24"/>
      <c r="BAJ1057" s="24"/>
      <c r="BAK1057" s="24"/>
      <c r="BAL1057" s="24"/>
      <c r="BAM1057" s="24"/>
      <c r="BAN1057" s="24"/>
      <c r="BAO1057" s="24"/>
      <c r="BAP1057" s="24"/>
    </row>
    <row r="1058" spans="1:1394" s="19" customFormat="1" x14ac:dyDescent="0.25">
      <c r="A1058" s="19" t="str">
        <f>IF(YEAR(G1058)=2024,#REF!,"")</f>
        <v/>
      </c>
      <c r="B1058" s="19" t="str">
        <f>IF(YEAR(G1058)=2025,#REF!,"")</f>
        <v/>
      </c>
      <c r="C1058" s="19" t="str">
        <f t="shared" si="80"/>
        <v>Afternoon45254</v>
      </c>
      <c r="D1058" s="19" t="str">
        <f>IF('by region'!$C$2="Any","Any",'Turf only'!V1058)&amp;M1058&amp;IF('by region'!$I$2="Any","Any",N1058)&amp;G1058</f>
        <v>AnyJumpAny45254</v>
      </c>
      <c r="E1058" s="19" t="e">
        <f>IF(I1058=#REF!,'Turf only'!G1058,"")</f>
        <v>#REF!</v>
      </c>
      <c r="F1058" s="19" t="e">
        <f t="shared" si="81"/>
        <v>#REF!</v>
      </c>
      <c r="G1058" s="15">
        <v>45254</v>
      </c>
      <c r="H1058" s="16" t="s">
        <v>35</v>
      </c>
      <c r="I1058" s="16" t="s">
        <v>8</v>
      </c>
      <c r="J1058" s="16" t="s">
        <v>9</v>
      </c>
      <c r="K1058" s="14" t="s">
        <v>10</v>
      </c>
      <c r="L1058" s="14" t="s">
        <v>11</v>
      </c>
      <c r="M1058" s="16" t="s">
        <v>12</v>
      </c>
      <c r="N1058" s="16" t="s">
        <v>13</v>
      </c>
      <c r="O1058" s="16" t="s">
        <v>14</v>
      </c>
      <c r="P1058" s="23">
        <f t="shared" si="82"/>
        <v>1</v>
      </c>
      <c r="Q1058" s="23" cm="1">
        <f t="array" ref="Q1058">SUMPRODUCT(($G$2:$G$2765=G1058)*(P1058&gt;$P$2:$P$2765))+1</f>
        <v>1</v>
      </c>
      <c r="R1058" s="23" t="e">
        <f>(Q1058*100000)+#REF!</f>
        <v>#REF!</v>
      </c>
      <c r="S1058" s="19" t="e" cm="1">
        <f t="array" ref="S1058">SUMPRODUCT(($G$2:$G$2765=G1058)*(R1058&gt;$R$2:$R$2765))+1</f>
        <v>#REF!</v>
      </c>
      <c r="T1058" s="19" t="str">
        <f t="shared" si="83"/>
        <v xml:space="preserve">Catterick Bridge </v>
      </c>
      <c r="U1058" s="19">
        <v>0</v>
      </c>
      <c r="V1058" s="19" t="s">
        <v>30</v>
      </c>
      <c r="W1058" s="19">
        <f t="shared" si="84"/>
        <v>2023</v>
      </c>
      <c r="X1058" s="24"/>
      <c r="Y1058" s="24"/>
      <c r="Z1058" s="24"/>
      <c r="AA1058" s="24"/>
      <c r="AB1058" s="24"/>
      <c r="AC1058" s="24"/>
      <c r="AD1058" s="24"/>
      <c r="AE1058" s="24"/>
      <c r="AF1058" s="24"/>
      <c r="AG1058" s="24"/>
      <c r="AH1058" s="24"/>
      <c r="AI1058" s="24"/>
      <c r="AJ1058" s="24"/>
      <c r="AK1058" s="24"/>
      <c r="AL1058" s="24"/>
      <c r="AM1058" s="24"/>
      <c r="AN1058" s="24"/>
      <c r="AO1058" s="24"/>
      <c r="AP1058" s="24"/>
      <c r="AQ1058" s="24"/>
      <c r="AR1058" s="24"/>
      <c r="AS1058" s="24"/>
      <c r="AT1058" s="24"/>
      <c r="AU1058" s="24"/>
      <c r="AV1058" s="24"/>
      <c r="AW1058" s="24"/>
      <c r="AX1058" s="24"/>
      <c r="AY1058" s="24"/>
      <c r="AZ1058" s="24"/>
      <c r="BA1058" s="24"/>
      <c r="BB1058" s="24"/>
      <c r="BC1058" s="24"/>
      <c r="BD1058" s="24"/>
      <c r="BE1058" s="24"/>
      <c r="BF1058" s="24"/>
      <c r="BG1058" s="24"/>
      <c r="BH1058" s="24"/>
      <c r="BI1058" s="24"/>
      <c r="BJ1058" s="24"/>
      <c r="BK1058" s="24"/>
      <c r="BL1058" s="24"/>
      <c r="BM1058" s="24"/>
      <c r="BN1058" s="24"/>
      <c r="BO1058" s="24"/>
      <c r="BP1058" s="24"/>
      <c r="BQ1058" s="24"/>
      <c r="BR1058" s="24"/>
      <c r="BS1058" s="24"/>
      <c r="BT1058" s="24"/>
      <c r="BU1058" s="24"/>
      <c r="BV1058" s="24"/>
      <c r="BW1058" s="24"/>
      <c r="BX1058" s="24"/>
      <c r="BY1058" s="24"/>
      <c r="BZ1058" s="24"/>
      <c r="CA1058" s="24"/>
      <c r="CB1058" s="24"/>
      <c r="CC1058" s="24"/>
      <c r="CD1058" s="24"/>
      <c r="CE1058" s="24"/>
      <c r="CF1058" s="24"/>
      <c r="CG1058" s="24"/>
      <c r="CH1058" s="24"/>
      <c r="CI1058" s="24"/>
      <c r="CJ1058" s="24"/>
      <c r="CK1058" s="24"/>
      <c r="CL1058" s="24"/>
      <c r="CM1058" s="24"/>
      <c r="CN1058" s="24"/>
      <c r="CO1058" s="24"/>
      <c r="CP1058" s="24"/>
      <c r="CQ1058" s="24"/>
      <c r="CR1058" s="24"/>
      <c r="CS1058" s="24"/>
      <c r="CT1058" s="24"/>
      <c r="CU1058" s="24"/>
      <c r="CV1058" s="24"/>
      <c r="CW1058" s="24"/>
      <c r="CX1058" s="24"/>
      <c r="CY1058" s="24"/>
      <c r="CZ1058" s="24"/>
      <c r="DA1058" s="24"/>
      <c r="DB1058" s="24"/>
      <c r="DC1058" s="24"/>
      <c r="DD1058" s="24"/>
      <c r="DE1058" s="24"/>
      <c r="DF1058" s="24"/>
      <c r="DG1058" s="24"/>
      <c r="DH1058" s="24"/>
      <c r="DI1058" s="24"/>
      <c r="DJ1058" s="24"/>
      <c r="DK1058" s="24"/>
      <c r="DL1058" s="24"/>
      <c r="DM1058" s="24"/>
      <c r="DN1058" s="24"/>
      <c r="DO1058" s="24"/>
      <c r="DP1058" s="24"/>
      <c r="DQ1058" s="24"/>
      <c r="DR1058" s="24"/>
      <c r="DS1058" s="24"/>
      <c r="DT1058" s="24"/>
      <c r="DU1058" s="24"/>
      <c r="DV1058" s="24"/>
      <c r="DW1058" s="24"/>
      <c r="DX1058" s="24"/>
      <c r="DY1058" s="24"/>
      <c r="DZ1058" s="24"/>
      <c r="EA1058" s="24"/>
      <c r="EB1058" s="24"/>
      <c r="EC1058" s="24"/>
      <c r="ED1058" s="24"/>
      <c r="EE1058" s="24"/>
      <c r="EF1058" s="24"/>
      <c r="EG1058" s="24"/>
      <c r="EH1058" s="24"/>
      <c r="EI1058" s="24"/>
      <c r="EJ1058" s="24"/>
      <c r="EK1058" s="24"/>
      <c r="EL1058" s="24"/>
      <c r="EM1058" s="24"/>
      <c r="EN1058" s="24"/>
      <c r="EO1058" s="24"/>
      <c r="EP1058" s="24"/>
      <c r="EQ1058" s="24"/>
      <c r="ER1058" s="24"/>
      <c r="ES1058" s="24"/>
      <c r="ET1058" s="24"/>
      <c r="EU1058" s="24"/>
      <c r="EV1058" s="24"/>
      <c r="EW1058" s="24"/>
      <c r="EX1058" s="24"/>
      <c r="EY1058" s="24"/>
      <c r="EZ1058" s="24"/>
      <c r="FA1058" s="24"/>
      <c r="FB1058" s="24"/>
      <c r="FC1058" s="24"/>
      <c r="FD1058" s="24"/>
      <c r="FE1058" s="24"/>
      <c r="FF1058" s="24"/>
      <c r="FG1058" s="24"/>
      <c r="FH1058" s="24"/>
      <c r="FI1058" s="24"/>
      <c r="FJ1058" s="24"/>
      <c r="FK1058" s="24"/>
      <c r="FL1058" s="24"/>
      <c r="FM1058" s="24"/>
      <c r="FN1058" s="24"/>
      <c r="FO1058" s="24"/>
      <c r="FP1058" s="24"/>
      <c r="FQ1058" s="24"/>
      <c r="FR1058" s="24"/>
      <c r="FS1058" s="24"/>
      <c r="FT1058" s="24"/>
      <c r="FU1058" s="24"/>
      <c r="FV1058" s="24"/>
      <c r="FW1058" s="24"/>
      <c r="FX1058" s="24"/>
      <c r="FY1058" s="24"/>
      <c r="FZ1058" s="24"/>
      <c r="GA1058" s="24"/>
      <c r="GB1058" s="24"/>
      <c r="GC1058" s="24"/>
      <c r="GD1058" s="24"/>
      <c r="GE1058" s="24"/>
      <c r="GF1058" s="24"/>
      <c r="GG1058" s="24"/>
      <c r="GH1058" s="24"/>
      <c r="GI1058" s="24"/>
      <c r="GJ1058" s="24"/>
      <c r="GK1058" s="24"/>
      <c r="GL1058" s="24"/>
      <c r="GM1058" s="24"/>
      <c r="GN1058" s="24"/>
      <c r="GO1058" s="24"/>
      <c r="GP1058" s="24"/>
      <c r="GQ1058" s="24"/>
      <c r="GR1058" s="24"/>
      <c r="GS1058" s="24"/>
      <c r="GT1058" s="24"/>
      <c r="GU1058" s="24"/>
      <c r="GV1058" s="24"/>
      <c r="GW1058" s="24"/>
      <c r="GX1058" s="24"/>
      <c r="GY1058" s="24"/>
      <c r="GZ1058" s="24"/>
      <c r="HA1058" s="24"/>
      <c r="HB1058" s="24"/>
      <c r="HC1058" s="24"/>
      <c r="HD1058" s="24"/>
      <c r="HE1058" s="24"/>
      <c r="HF1058" s="24"/>
      <c r="HG1058" s="24"/>
      <c r="HH1058" s="24"/>
      <c r="HI1058" s="24"/>
      <c r="HJ1058" s="24"/>
      <c r="HK1058" s="24"/>
      <c r="HL1058" s="24"/>
      <c r="HM1058" s="24"/>
      <c r="HN1058" s="24"/>
      <c r="HO1058" s="24"/>
      <c r="HP1058" s="24"/>
      <c r="HQ1058" s="24"/>
      <c r="HR1058" s="24"/>
      <c r="HS1058" s="24"/>
      <c r="HT1058" s="24"/>
      <c r="HU1058" s="24"/>
      <c r="HV1058" s="24"/>
      <c r="HW1058" s="24"/>
      <c r="HX1058" s="24"/>
      <c r="HY1058" s="24"/>
      <c r="HZ1058" s="24"/>
      <c r="IA1058" s="24"/>
      <c r="IB1058" s="24"/>
      <c r="IC1058" s="24"/>
      <c r="ID1058" s="24"/>
      <c r="IE1058" s="24"/>
      <c r="IF1058" s="24"/>
      <c r="IG1058" s="24"/>
      <c r="IH1058" s="24"/>
      <c r="II1058" s="24"/>
      <c r="IJ1058" s="24"/>
      <c r="IK1058" s="24"/>
      <c r="IL1058" s="24"/>
      <c r="IM1058" s="24"/>
      <c r="IN1058" s="24"/>
      <c r="IO1058" s="24"/>
      <c r="IP1058" s="24"/>
      <c r="IQ1058" s="24"/>
      <c r="IR1058" s="24"/>
      <c r="IS1058" s="24"/>
      <c r="IT1058" s="24"/>
      <c r="IU1058" s="24"/>
      <c r="IV1058" s="24"/>
      <c r="IW1058" s="24"/>
      <c r="IX1058" s="24"/>
      <c r="IY1058" s="24"/>
      <c r="IZ1058" s="24"/>
      <c r="JA1058" s="24"/>
      <c r="JB1058" s="24"/>
      <c r="JC1058" s="24"/>
      <c r="JD1058" s="24"/>
      <c r="JE1058" s="24"/>
      <c r="JF1058" s="24"/>
      <c r="JG1058" s="24"/>
      <c r="JH1058" s="24"/>
      <c r="JI1058" s="24"/>
      <c r="JJ1058" s="24"/>
      <c r="JK1058" s="24"/>
      <c r="JL1058" s="24"/>
      <c r="JM1058" s="24"/>
      <c r="JN1058" s="24"/>
      <c r="JO1058" s="24"/>
      <c r="JP1058" s="24"/>
      <c r="JQ1058" s="24"/>
      <c r="JR1058" s="24"/>
      <c r="JS1058" s="24"/>
      <c r="JT1058" s="24"/>
      <c r="JU1058" s="24"/>
      <c r="JV1058" s="24"/>
      <c r="JW1058" s="24"/>
      <c r="JX1058" s="24"/>
      <c r="JY1058" s="24"/>
      <c r="JZ1058" s="24"/>
      <c r="KA1058" s="24"/>
      <c r="KB1058" s="24"/>
      <c r="KC1058" s="24"/>
      <c r="KD1058" s="24"/>
      <c r="KE1058" s="24"/>
      <c r="KF1058" s="24"/>
      <c r="KG1058" s="24"/>
      <c r="KH1058" s="24"/>
      <c r="KI1058" s="24"/>
      <c r="KJ1058" s="24"/>
      <c r="KK1058" s="24"/>
      <c r="KL1058" s="24"/>
      <c r="KM1058" s="24"/>
      <c r="KN1058" s="24"/>
      <c r="KO1058" s="24"/>
      <c r="KP1058" s="24"/>
      <c r="KQ1058" s="24"/>
      <c r="KR1058" s="24"/>
      <c r="KS1058" s="24"/>
      <c r="KT1058" s="24"/>
      <c r="KU1058" s="24"/>
      <c r="KV1058" s="24"/>
      <c r="KW1058" s="24"/>
      <c r="KX1058" s="24"/>
      <c r="KY1058" s="24"/>
      <c r="KZ1058" s="24"/>
      <c r="LA1058" s="24"/>
      <c r="LB1058" s="24"/>
      <c r="LC1058" s="24"/>
      <c r="LD1058" s="24"/>
      <c r="LE1058" s="24"/>
      <c r="LF1058" s="24"/>
      <c r="LG1058" s="24"/>
      <c r="LH1058" s="24"/>
      <c r="LI1058" s="24"/>
      <c r="LJ1058" s="24"/>
      <c r="LK1058" s="24"/>
      <c r="LL1058" s="24"/>
      <c r="LM1058" s="24"/>
      <c r="LN1058" s="24"/>
      <c r="LO1058" s="24"/>
      <c r="LP1058" s="24"/>
      <c r="LQ1058" s="24"/>
      <c r="LR1058" s="24"/>
      <c r="LS1058" s="24"/>
      <c r="LT1058" s="24"/>
      <c r="LU1058" s="24"/>
      <c r="LV1058" s="24"/>
      <c r="LW1058" s="24"/>
      <c r="LX1058" s="24"/>
      <c r="LY1058" s="24"/>
      <c r="LZ1058" s="24"/>
      <c r="MA1058" s="24"/>
      <c r="MB1058" s="24"/>
      <c r="MC1058" s="24"/>
      <c r="MD1058" s="24"/>
      <c r="ME1058" s="24"/>
      <c r="MF1058" s="24"/>
      <c r="MG1058" s="24"/>
      <c r="MH1058" s="24"/>
      <c r="MI1058" s="24"/>
      <c r="MJ1058" s="24"/>
      <c r="MK1058" s="24"/>
      <c r="ML1058" s="24"/>
      <c r="MM1058" s="24"/>
      <c r="MN1058" s="24"/>
      <c r="MO1058" s="24"/>
      <c r="MP1058" s="24"/>
      <c r="MQ1058" s="24"/>
      <c r="MR1058" s="24"/>
      <c r="MS1058" s="24"/>
      <c r="MT1058" s="24"/>
      <c r="MU1058" s="24"/>
      <c r="MV1058" s="24"/>
      <c r="MW1058" s="24"/>
      <c r="MX1058" s="24"/>
      <c r="MY1058" s="24"/>
      <c r="MZ1058" s="24"/>
      <c r="NA1058" s="24"/>
      <c r="NB1058" s="24"/>
      <c r="NC1058" s="24"/>
      <c r="ND1058" s="24"/>
      <c r="NE1058" s="24"/>
      <c r="NF1058" s="24"/>
      <c r="NG1058" s="24"/>
      <c r="NH1058" s="24"/>
      <c r="NI1058" s="24"/>
      <c r="NJ1058" s="24"/>
      <c r="NK1058" s="24"/>
      <c r="NL1058" s="24"/>
      <c r="NM1058" s="24"/>
      <c r="NN1058" s="24"/>
      <c r="NO1058" s="24"/>
      <c r="NP1058" s="24"/>
      <c r="NQ1058" s="24"/>
      <c r="NR1058" s="24"/>
      <c r="NS1058" s="24"/>
      <c r="NT1058" s="24"/>
      <c r="NU1058" s="24"/>
      <c r="NV1058" s="24"/>
      <c r="NW1058" s="24"/>
      <c r="NX1058" s="24"/>
      <c r="NY1058" s="24"/>
      <c r="NZ1058" s="24"/>
      <c r="OA1058" s="24"/>
      <c r="OB1058" s="24"/>
      <c r="OC1058" s="24"/>
      <c r="OD1058" s="24"/>
      <c r="OE1058" s="24"/>
      <c r="OF1058" s="24"/>
      <c r="OG1058" s="24"/>
      <c r="OH1058" s="24"/>
      <c r="OI1058" s="24"/>
      <c r="OJ1058" s="24"/>
      <c r="OK1058" s="24"/>
      <c r="OL1058" s="24"/>
      <c r="OM1058" s="24"/>
      <c r="ON1058" s="24"/>
      <c r="OO1058" s="24"/>
      <c r="OP1058" s="24"/>
      <c r="OQ1058" s="24"/>
      <c r="OR1058" s="24"/>
      <c r="OS1058" s="24"/>
      <c r="OT1058" s="24"/>
      <c r="OU1058" s="24"/>
      <c r="OV1058" s="24"/>
      <c r="OW1058" s="24"/>
      <c r="OX1058" s="24"/>
      <c r="OY1058" s="24"/>
      <c r="OZ1058" s="24"/>
      <c r="PA1058" s="24"/>
      <c r="PB1058" s="24"/>
      <c r="PC1058" s="24"/>
      <c r="PD1058" s="24"/>
      <c r="PE1058" s="24"/>
      <c r="PF1058" s="24"/>
      <c r="PG1058" s="24"/>
      <c r="PH1058" s="24"/>
      <c r="PI1058" s="24"/>
      <c r="PJ1058" s="24"/>
      <c r="PK1058" s="24"/>
      <c r="PL1058" s="24"/>
      <c r="PM1058" s="24"/>
      <c r="PN1058" s="24"/>
      <c r="PO1058" s="24"/>
      <c r="PP1058" s="24"/>
      <c r="PQ1058" s="24"/>
      <c r="PR1058" s="24"/>
      <c r="PS1058" s="24"/>
      <c r="PT1058" s="24"/>
      <c r="PU1058" s="24"/>
      <c r="PV1058" s="24"/>
      <c r="PW1058" s="24"/>
      <c r="PX1058" s="24"/>
      <c r="PY1058" s="24"/>
      <c r="PZ1058" s="24"/>
      <c r="QA1058" s="24"/>
      <c r="QB1058" s="24"/>
      <c r="QC1058" s="24"/>
      <c r="QD1058" s="24"/>
      <c r="QE1058" s="24"/>
      <c r="QF1058" s="24"/>
      <c r="QG1058" s="24"/>
      <c r="QH1058" s="24"/>
      <c r="QI1058" s="24"/>
      <c r="QJ1058" s="24"/>
      <c r="QK1058" s="24"/>
      <c r="QL1058" s="24"/>
      <c r="QM1058" s="24"/>
      <c r="QN1058" s="24"/>
      <c r="QO1058" s="24"/>
      <c r="QP1058" s="24"/>
      <c r="QQ1058" s="24"/>
      <c r="QR1058" s="24"/>
      <c r="QS1058" s="24"/>
      <c r="QT1058" s="24"/>
      <c r="QU1058" s="24"/>
      <c r="QV1058" s="24"/>
      <c r="QW1058" s="24"/>
      <c r="QX1058" s="24"/>
      <c r="QY1058" s="24"/>
      <c r="QZ1058" s="24"/>
      <c r="RA1058" s="24"/>
      <c r="RB1058" s="24"/>
      <c r="RC1058" s="24"/>
      <c r="RD1058" s="24"/>
      <c r="RE1058" s="24"/>
      <c r="RF1058" s="24"/>
      <c r="RG1058" s="24"/>
      <c r="RH1058" s="24"/>
      <c r="RI1058" s="24"/>
      <c r="RJ1058" s="24"/>
      <c r="RK1058" s="24"/>
      <c r="RL1058" s="24"/>
      <c r="RM1058" s="24"/>
      <c r="RN1058" s="24"/>
      <c r="RO1058" s="24"/>
      <c r="RP1058" s="24"/>
      <c r="RQ1058" s="24"/>
      <c r="RR1058" s="24"/>
      <c r="RS1058" s="24"/>
      <c r="RT1058" s="24"/>
      <c r="RU1058" s="24"/>
      <c r="RV1058" s="24"/>
      <c r="RW1058" s="24"/>
      <c r="RX1058" s="24"/>
      <c r="RY1058" s="24"/>
      <c r="RZ1058" s="24"/>
      <c r="SA1058" s="24"/>
      <c r="SB1058" s="24"/>
      <c r="SC1058" s="24"/>
      <c r="SD1058" s="24"/>
      <c r="SE1058" s="24"/>
      <c r="SF1058" s="24"/>
      <c r="SG1058" s="24"/>
      <c r="SH1058" s="24"/>
      <c r="SI1058" s="24"/>
      <c r="SJ1058" s="24"/>
      <c r="SK1058" s="24"/>
      <c r="SL1058" s="24"/>
      <c r="SM1058" s="24"/>
      <c r="SN1058" s="24"/>
      <c r="SO1058" s="24"/>
      <c r="SP1058" s="24"/>
      <c r="SQ1058" s="24"/>
      <c r="SR1058" s="24"/>
      <c r="SS1058" s="24"/>
      <c r="ST1058" s="24"/>
      <c r="SU1058" s="24"/>
      <c r="SV1058" s="24"/>
      <c r="SW1058" s="24"/>
      <c r="SX1058" s="24"/>
      <c r="SY1058" s="24"/>
      <c r="SZ1058" s="24"/>
      <c r="TA1058" s="24"/>
      <c r="TB1058" s="24"/>
      <c r="TC1058" s="24"/>
      <c r="TD1058" s="24"/>
      <c r="TE1058" s="24"/>
      <c r="TF1058" s="24"/>
      <c r="TG1058" s="24"/>
      <c r="TH1058" s="24"/>
      <c r="TI1058" s="24"/>
      <c r="TJ1058" s="24"/>
      <c r="TK1058" s="24"/>
      <c r="TL1058" s="24"/>
      <c r="TM1058" s="24"/>
      <c r="TN1058" s="24"/>
      <c r="TO1058" s="24"/>
      <c r="TP1058" s="24"/>
      <c r="TQ1058" s="24"/>
      <c r="TR1058" s="24"/>
      <c r="TS1058" s="24"/>
      <c r="TT1058" s="24"/>
      <c r="TU1058" s="24"/>
      <c r="TV1058" s="24"/>
      <c r="TW1058" s="24"/>
      <c r="TX1058" s="24"/>
      <c r="TY1058" s="24"/>
      <c r="TZ1058" s="24"/>
      <c r="UA1058" s="24"/>
      <c r="UB1058" s="24"/>
      <c r="UC1058" s="24"/>
      <c r="UD1058" s="24"/>
      <c r="UE1058" s="24"/>
      <c r="UF1058" s="24"/>
      <c r="UG1058" s="24"/>
      <c r="UH1058" s="24"/>
      <c r="UI1058" s="24"/>
      <c r="UJ1058" s="24"/>
      <c r="UK1058" s="24"/>
      <c r="UL1058" s="24"/>
      <c r="UM1058" s="24"/>
      <c r="UN1058" s="24"/>
      <c r="UO1058" s="24"/>
      <c r="UP1058" s="24"/>
      <c r="UQ1058" s="24"/>
      <c r="UR1058" s="24"/>
      <c r="US1058" s="24"/>
      <c r="UT1058" s="24"/>
      <c r="UU1058" s="24"/>
      <c r="UV1058" s="24"/>
      <c r="UW1058" s="24"/>
      <c r="UX1058" s="24"/>
      <c r="UY1058" s="24"/>
      <c r="UZ1058" s="24"/>
      <c r="VA1058" s="24"/>
      <c r="VB1058" s="24"/>
      <c r="VC1058" s="24"/>
      <c r="VD1058" s="24"/>
      <c r="VE1058" s="24"/>
      <c r="VF1058" s="24"/>
      <c r="VG1058" s="24"/>
      <c r="VH1058" s="24"/>
      <c r="VI1058" s="24"/>
      <c r="VJ1058" s="24"/>
      <c r="VK1058" s="24"/>
      <c r="VL1058" s="24"/>
      <c r="VM1058" s="24"/>
      <c r="VN1058" s="24"/>
      <c r="VO1058" s="24"/>
      <c r="VP1058" s="24"/>
      <c r="VQ1058" s="24"/>
      <c r="VR1058" s="24"/>
      <c r="VS1058" s="24"/>
      <c r="VT1058" s="24"/>
      <c r="VU1058" s="24"/>
      <c r="VV1058" s="24"/>
      <c r="VW1058" s="24"/>
      <c r="VX1058" s="24"/>
      <c r="VY1058" s="24"/>
      <c r="VZ1058" s="24"/>
      <c r="WA1058" s="24"/>
      <c r="WB1058" s="24"/>
      <c r="WC1058" s="24"/>
      <c r="WD1058" s="24"/>
      <c r="WE1058" s="24"/>
      <c r="WF1058" s="24"/>
      <c r="WG1058" s="24"/>
      <c r="WH1058" s="24"/>
      <c r="WI1058" s="24"/>
      <c r="WJ1058" s="24"/>
      <c r="WK1058" s="24"/>
      <c r="WL1058" s="24"/>
      <c r="WM1058" s="24"/>
      <c r="WN1058" s="24"/>
      <c r="WO1058" s="24"/>
      <c r="WP1058" s="24"/>
      <c r="WQ1058" s="24"/>
      <c r="WR1058" s="24"/>
      <c r="WS1058" s="24"/>
      <c r="WT1058" s="24"/>
      <c r="WU1058" s="24"/>
      <c r="WV1058" s="24"/>
      <c r="WW1058" s="24"/>
      <c r="WX1058" s="24"/>
      <c r="WY1058" s="24"/>
      <c r="WZ1058" s="24"/>
      <c r="XA1058" s="24"/>
      <c r="XB1058" s="24"/>
      <c r="XC1058" s="24"/>
      <c r="XD1058" s="24"/>
      <c r="XE1058" s="24"/>
      <c r="XF1058" s="24"/>
      <c r="XG1058" s="24"/>
      <c r="XH1058" s="24"/>
      <c r="XI1058" s="24"/>
      <c r="XJ1058" s="24"/>
      <c r="XK1058" s="24"/>
      <c r="XL1058" s="24"/>
      <c r="XM1058" s="24"/>
      <c r="XN1058" s="24"/>
      <c r="XO1058" s="24"/>
      <c r="XP1058" s="24"/>
      <c r="XQ1058" s="24"/>
      <c r="XR1058" s="24"/>
      <c r="XS1058" s="24"/>
      <c r="XT1058" s="24"/>
      <c r="XU1058" s="24"/>
      <c r="XV1058" s="24"/>
      <c r="XW1058" s="24"/>
      <c r="XX1058" s="24"/>
      <c r="XY1058" s="24"/>
      <c r="XZ1058" s="24"/>
      <c r="YA1058" s="24"/>
      <c r="YB1058" s="24"/>
      <c r="YC1058" s="24"/>
      <c r="YD1058" s="24"/>
      <c r="YE1058" s="24"/>
      <c r="YF1058" s="24"/>
      <c r="YG1058" s="24"/>
      <c r="YH1058" s="24"/>
      <c r="YI1058" s="24"/>
      <c r="YJ1058" s="24"/>
      <c r="YK1058" s="24"/>
      <c r="YL1058" s="24"/>
      <c r="YM1058" s="24"/>
      <c r="YN1058" s="24"/>
      <c r="YO1058" s="24"/>
      <c r="YP1058" s="24"/>
      <c r="YQ1058" s="24"/>
      <c r="YR1058" s="24"/>
      <c r="YS1058" s="24"/>
      <c r="YT1058" s="24"/>
      <c r="YU1058" s="24"/>
      <c r="YV1058" s="24"/>
      <c r="YW1058" s="24"/>
      <c r="YX1058" s="24"/>
      <c r="YY1058" s="24"/>
      <c r="YZ1058" s="24"/>
      <c r="ZA1058" s="24"/>
      <c r="ZB1058" s="24"/>
      <c r="ZC1058" s="24"/>
      <c r="ZD1058" s="24"/>
      <c r="ZE1058" s="24"/>
      <c r="ZF1058" s="24"/>
      <c r="ZG1058" s="24"/>
      <c r="ZH1058" s="24"/>
      <c r="ZI1058" s="24"/>
      <c r="ZJ1058" s="24"/>
      <c r="ZK1058" s="24"/>
      <c r="ZL1058" s="24"/>
      <c r="ZM1058" s="24"/>
      <c r="ZN1058" s="24"/>
      <c r="ZO1058" s="24"/>
      <c r="ZP1058" s="24"/>
      <c r="ZQ1058" s="24"/>
      <c r="ZR1058" s="24"/>
      <c r="ZS1058" s="24"/>
      <c r="ZT1058" s="24"/>
      <c r="ZU1058" s="24"/>
      <c r="ZV1058" s="24"/>
      <c r="ZW1058" s="24"/>
      <c r="ZX1058" s="24"/>
      <c r="ZY1058" s="24"/>
      <c r="ZZ1058" s="24"/>
      <c r="AAA1058" s="24"/>
      <c r="AAB1058" s="24"/>
      <c r="AAC1058" s="24"/>
      <c r="AAD1058" s="24"/>
      <c r="AAE1058" s="24"/>
      <c r="AAF1058" s="24"/>
      <c r="AAG1058" s="24"/>
      <c r="AAH1058" s="24"/>
      <c r="AAI1058" s="24"/>
      <c r="AAJ1058" s="24"/>
      <c r="AAK1058" s="24"/>
      <c r="AAL1058" s="24"/>
      <c r="AAM1058" s="24"/>
      <c r="AAN1058" s="24"/>
      <c r="AAO1058" s="24"/>
      <c r="AAP1058" s="24"/>
      <c r="AAQ1058" s="24"/>
      <c r="AAR1058" s="24"/>
      <c r="AAS1058" s="24"/>
      <c r="AAT1058" s="24"/>
      <c r="AAU1058" s="24"/>
      <c r="AAV1058" s="24"/>
      <c r="AAW1058" s="24"/>
      <c r="AAX1058" s="24"/>
      <c r="AAY1058" s="24"/>
      <c r="AAZ1058" s="24"/>
      <c r="ABA1058" s="24"/>
      <c r="ABB1058" s="24"/>
      <c r="ABC1058" s="24"/>
      <c r="ABD1058" s="24"/>
      <c r="ABE1058" s="24"/>
      <c r="ABF1058" s="24"/>
      <c r="ABG1058" s="24"/>
      <c r="ABH1058" s="24"/>
      <c r="ABI1058" s="24"/>
      <c r="ABJ1058" s="24"/>
      <c r="ABK1058" s="24"/>
      <c r="ABL1058" s="24"/>
      <c r="ABM1058" s="24"/>
      <c r="ABN1058" s="24"/>
      <c r="ABO1058" s="24"/>
      <c r="ABP1058" s="24"/>
      <c r="ABQ1058" s="24"/>
      <c r="ABR1058" s="24"/>
      <c r="ABS1058" s="24"/>
      <c r="ABT1058" s="24"/>
      <c r="ABU1058" s="24"/>
      <c r="ABV1058" s="24"/>
      <c r="ABW1058" s="24"/>
      <c r="ABX1058" s="24"/>
      <c r="ABY1058" s="24"/>
      <c r="ABZ1058" s="24"/>
      <c r="ACA1058" s="24"/>
      <c r="ACB1058" s="24"/>
      <c r="ACC1058" s="24"/>
      <c r="ACD1058" s="24"/>
      <c r="ACE1058" s="24"/>
      <c r="ACF1058" s="24"/>
      <c r="ACG1058" s="24"/>
      <c r="ACH1058" s="24"/>
      <c r="ACI1058" s="24"/>
      <c r="ACJ1058" s="24"/>
      <c r="ACK1058" s="24"/>
      <c r="ACL1058" s="24"/>
      <c r="ACM1058" s="24"/>
      <c r="ACN1058" s="24"/>
      <c r="ACO1058" s="24"/>
      <c r="ACP1058" s="24"/>
      <c r="ACQ1058" s="24"/>
      <c r="ACR1058" s="24"/>
      <c r="ACS1058" s="24"/>
      <c r="ACT1058" s="24"/>
      <c r="ACU1058" s="24"/>
      <c r="ACV1058" s="24"/>
      <c r="ACW1058" s="24"/>
      <c r="ACX1058" s="24"/>
      <c r="ACY1058" s="24"/>
      <c r="ACZ1058" s="24"/>
      <c r="ADA1058" s="24"/>
      <c r="ADB1058" s="24"/>
      <c r="ADC1058" s="24"/>
      <c r="ADD1058" s="24"/>
      <c r="ADE1058" s="24"/>
      <c r="ADF1058" s="24"/>
      <c r="ADG1058" s="24"/>
      <c r="ADH1058" s="24"/>
      <c r="ADI1058" s="24"/>
      <c r="ADJ1058" s="24"/>
      <c r="ADK1058" s="24"/>
      <c r="ADL1058" s="24"/>
      <c r="ADM1058" s="24"/>
      <c r="ADN1058" s="24"/>
      <c r="ADO1058" s="24"/>
      <c r="ADP1058" s="24"/>
      <c r="ADQ1058" s="24"/>
      <c r="ADR1058" s="24"/>
      <c r="ADS1058" s="24"/>
      <c r="ADT1058" s="24"/>
      <c r="ADU1058" s="24"/>
      <c r="ADV1058" s="24"/>
      <c r="ADW1058" s="24"/>
      <c r="ADX1058" s="24"/>
      <c r="ADY1058" s="24"/>
      <c r="ADZ1058" s="24"/>
      <c r="AEA1058" s="24"/>
      <c r="AEB1058" s="24"/>
      <c r="AEC1058" s="24"/>
      <c r="AED1058" s="24"/>
      <c r="AEE1058" s="24"/>
      <c r="AEF1058" s="24"/>
      <c r="AEG1058" s="24"/>
      <c r="AEH1058" s="24"/>
      <c r="AEI1058" s="24"/>
      <c r="AEJ1058" s="24"/>
      <c r="AEK1058" s="24"/>
      <c r="AEL1058" s="24"/>
      <c r="AEM1058" s="24"/>
      <c r="AEN1058" s="24"/>
      <c r="AEO1058" s="24"/>
      <c r="AEP1058" s="24"/>
      <c r="AEQ1058" s="24"/>
      <c r="AER1058" s="24"/>
      <c r="AES1058" s="24"/>
      <c r="AET1058" s="24"/>
      <c r="AEU1058" s="24"/>
      <c r="AEV1058" s="24"/>
      <c r="AEW1058" s="24"/>
      <c r="AEX1058" s="24"/>
      <c r="AEY1058" s="24"/>
      <c r="AEZ1058" s="24"/>
      <c r="AFA1058" s="24"/>
      <c r="AFB1058" s="24"/>
      <c r="AFC1058" s="24"/>
      <c r="AFD1058" s="24"/>
      <c r="AFE1058" s="24"/>
      <c r="AFF1058" s="24"/>
      <c r="AFG1058" s="24"/>
      <c r="AFH1058" s="24"/>
      <c r="AFI1058" s="24"/>
      <c r="AFJ1058" s="24"/>
      <c r="AFK1058" s="24"/>
      <c r="AFL1058" s="24"/>
      <c r="AFM1058" s="24"/>
      <c r="AFN1058" s="24"/>
      <c r="AFO1058" s="24"/>
      <c r="AFP1058" s="24"/>
      <c r="AFQ1058" s="24"/>
      <c r="AFR1058" s="24"/>
      <c r="AFS1058" s="24"/>
      <c r="AFT1058" s="24"/>
      <c r="AFU1058" s="24"/>
      <c r="AFV1058" s="24"/>
      <c r="AFW1058" s="24"/>
      <c r="AFX1058" s="24"/>
      <c r="AFY1058" s="24"/>
      <c r="AFZ1058" s="24"/>
      <c r="AGA1058" s="24"/>
      <c r="AGB1058" s="24"/>
      <c r="AGC1058" s="24"/>
      <c r="AGD1058" s="24"/>
      <c r="AGE1058" s="24"/>
      <c r="AGF1058" s="24"/>
      <c r="AGG1058" s="24"/>
      <c r="AGH1058" s="24"/>
      <c r="AGI1058" s="24"/>
      <c r="AGJ1058" s="24"/>
      <c r="AGK1058" s="24"/>
      <c r="AGL1058" s="24"/>
      <c r="AGM1058" s="24"/>
      <c r="AGN1058" s="24"/>
      <c r="AGO1058" s="24"/>
      <c r="AGP1058" s="24"/>
      <c r="AGQ1058" s="24"/>
      <c r="AGR1058" s="24"/>
      <c r="AGS1058" s="24"/>
      <c r="AGT1058" s="24"/>
      <c r="AGU1058" s="24"/>
      <c r="AGV1058" s="24"/>
      <c r="AGW1058" s="24"/>
      <c r="AGX1058" s="24"/>
      <c r="AGY1058" s="24"/>
      <c r="AGZ1058" s="24"/>
      <c r="AHA1058" s="24"/>
      <c r="AHB1058" s="24"/>
      <c r="AHC1058" s="24"/>
      <c r="AHD1058" s="24"/>
      <c r="AHE1058" s="24"/>
      <c r="AHF1058" s="24"/>
      <c r="AHG1058" s="24"/>
      <c r="AHH1058" s="24"/>
      <c r="AHI1058" s="24"/>
      <c r="AHJ1058" s="24"/>
      <c r="AHK1058" s="24"/>
      <c r="AHL1058" s="24"/>
      <c r="AHM1058" s="24"/>
      <c r="AHN1058" s="24"/>
      <c r="AHO1058" s="24"/>
      <c r="AHP1058" s="24"/>
      <c r="AHQ1058" s="24"/>
      <c r="AHR1058" s="24"/>
      <c r="AHS1058" s="24"/>
      <c r="AHT1058" s="24"/>
      <c r="AHU1058" s="24"/>
      <c r="AHV1058" s="24"/>
      <c r="AHW1058" s="24"/>
      <c r="AHX1058" s="24"/>
      <c r="AHY1058" s="24"/>
      <c r="AHZ1058" s="24"/>
      <c r="AIA1058" s="24"/>
      <c r="AIB1058" s="24"/>
      <c r="AIC1058" s="24"/>
      <c r="AID1058" s="24"/>
      <c r="AIE1058" s="24"/>
      <c r="AIF1058" s="24"/>
      <c r="AIG1058" s="24"/>
      <c r="AIH1058" s="24"/>
      <c r="AII1058" s="24"/>
      <c r="AIJ1058" s="24"/>
      <c r="AIK1058" s="24"/>
      <c r="AIL1058" s="24"/>
      <c r="AIM1058" s="24"/>
      <c r="AIN1058" s="24"/>
      <c r="AIO1058" s="24"/>
      <c r="AIP1058" s="24"/>
      <c r="AIQ1058" s="24"/>
      <c r="AIR1058" s="24"/>
      <c r="AIS1058" s="24"/>
      <c r="AIT1058" s="24"/>
      <c r="AIU1058" s="24"/>
      <c r="AIV1058" s="24"/>
      <c r="AIW1058" s="24"/>
      <c r="AIX1058" s="24"/>
      <c r="AIY1058" s="24"/>
      <c r="AIZ1058" s="24"/>
      <c r="AJA1058" s="24"/>
      <c r="AJB1058" s="24"/>
      <c r="AJC1058" s="24"/>
      <c r="AJD1058" s="24"/>
      <c r="AJE1058" s="24"/>
      <c r="AJF1058" s="24"/>
      <c r="AJG1058" s="24"/>
      <c r="AJH1058" s="24"/>
      <c r="AJI1058" s="24"/>
      <c r="AJJ1058" s="24"/>
      <c r="AJK1058" s="24"/>
      <c r="AJL1058" s="24"/>
      <c r="AJM1058" s="24"/>
      <c r="AJN1058" s="24"/>
      <c r="AJO1058" s="24"/>
      <c r="AJP1058" s="24"/>
      <c r="AJQ1058" s="24"/>
      <c r="AJR1058" s="24"/>
      <c r="AJS1058" s="24"/>
      <c r="AJT1058" s="24"/>
      <c r="AJU1058" s="24"/>
      <c r="AJV1058" s="24"/>
      <c r="AJW1058" s="24"/>
      <c r="AJX1058" s="24"/>
      <c r="AJY1058" s="24"/>
      <c r="AJZ1058" s="24"/>
      <c r="AKA1058" s="24"/>
      <c r="AKB1058" s="24"/>
      <c r="AKC1058" s="24"/>
      <c r="AKD1058" s="24"/>
      <c r="AKE1058" s="24"/>
      <c r="AKF1058" s="24"/>
      <c r="AKG1058" s="24"/>
      <c r="AKH1058" s="24"/>
      <c r="AKI1058" s="24"/>
      <c r="AKJ1058" s="24"/>
      <c r="AKK1058" s="24"/>
      <c r="AKL1058" s="24"/>
      <c r="AKM1058" s="24"/>
      <c r="AKN1058" s="24"/>
      <c r="AKO1058" s="24"/>
      <c r="AKP1058" s="24"/>
      <c r="AKQ1058" s="24"/>
      <c r="AKR1058" s="24"/>
      <c r="AKS1058" s="24"/>
      <c r="AKT1058" s="24"/>
      <c r="AKU1058" s="24"/>
      <c r="AKV1058" s="24"/>
      <c r="AKW1058" s="24"/>
      <c r="AKX1058" s="24"/>
      <c r="AKY1058" s="24"/>
      <c r="AKZ1058" s="24"/>
      <c r="ALA1058" s="24"/>
      <c r="ALB1058" s="24"/>
      <c r="ALC1058" s="24"/>
      <c r="ALD1058" s="24"/>
      <c r="ALE1058" s="24"/>
      <c r="ALF1058" s="24"/>
      <c r="ALG1058" s="24"/>
      <c r="ALH1058" s="24"/>
      <c r="ALI1058" s="24"/>
      <c r="ALJ1058" s="24"/>
      <c r="ALK1058" s="24"/>
      <c r="ALL1058" s="24"/>
      <c r="ALM1058" s="24"/>
      <c r="ALN1058" s="24"/>
      <c r="ALO1058" s="24"/>
      <c r="ALP1058" s="24"/>
      <c r="ALQ1058" s="24"/>
      <c r="ALR1058" s="24"/>
      <c r="ALS1058" s="24"/>
      <c r="ALT1058" s="24"/>
      <c r="ALU1058" s="24"/>
      <c r="ALV1058" s="24"/>
      <c r="ALW1058" s="24"/>
      <c r="ALX1058" s="24"/>
      <c r="ALY1058" s="24"/>
      <c r="ALZ1058" s="24"/>
      <c r="AMA1058" s="24"/>
      <c r="AMB1058" s="24"/>
      <c r="AMC1058" s="24"/>
      <c r="AMD1058" s="24"/>
      <c r="AME1058" s="24"/>
      <c r="AMF1058" s="24"/>
      <c r="AMG1058" s="24"/>
      <c r="AMH1058" s="24"/>
      <c r="AMI1058" s="24"/>
      <c r="AMJ1058" s="24"/>
      <c r="AMK1058" s="24"/>
      <c r="AML1058" s="24"/>
      <c r="AMM1058" s="24"/>
      <c r="AMN1058" s="24"/>
      <c r="AMO1058" s="24"/>
      <c r="AMP1058" s="24"/>
      <c r="AMQ1058" s="24"/>
      <c r="AMR1058" s="24"/>
      <c r="AMS1058" s="24"/>
      <c r="AMT1058" s="24"/>
      <c r="AMU1058" s="24"/>
      <c r="AMV1058" s="24"/>
      <c r="AMW1058" s="24"/>
      <c r="AMX1058" s="24"/>
      <c r="AMY1058" s="24"/>
      <c r="AMZ1058" s="24"/>
      <c r="ANA1058" s="24"/>
      <c r="ANB1058" s="24"/>
      <c r="ANC1058" s="24"/>
      <c r="AND1058" s="24"/>
      <c r="ANE1058" s="24"/>
      <c r="ANF1058" s="24"/>
      <c r="ANG1058" s="24"/>
      <c r="ANH1058" s="24"/>
      <c r="ANI1058" s="24"/>
      <c r="ANJ1058" s="24"/>
      <c r="ANK1058" s="24"/>
      <c r="ANL1058" s="24"/>
      <c r="ANM1058" s="24"/>
      <c r="ANN1058" s="24"/>
      <c r="ANO1058" s="24"/>
      <c r="ANP1058" s="24"/>
      <c r="ANQ1058" s="24"/>
      <c r="ANR1058" s="24"/>
      <c r="ANS1058" s="24"/>
      <c r="ANT1058" s="24"/>
      <c r="ANU1058" s="24"/>
      <c r="ANV1058" s="24"/>
      <c r="ANW1058" s="24"/>
      <c r="ANX1058" s="24"/>
      <c r="ANY1058" s="24"/>
      <c r="ANZ1058" s="24"/>
      <c r="AOA1058" s="24"/>
      <c r="AOB1058" s="24"/>
      <c r="AOC1058" s="24"/>
      <c r="AOD1058" s="24"/>
      <c r="AOE1058" s="24"/>
      <c r="AOF1058" s="24"/>
      <c r="AOG1058" s="24"/>
      <c r="AOH1058" s="24"/>
      <c r="AOI1058" s="24"/>
      <c r="AOJ1058" s="24"/>
      <c r="AOK1058" s="24"/>
      <c r="AOL1058" s="24"/>
      <c r="AOM1058" s="24"/>
      <c r="AON1058" s="24"/>
      <c r="AOO1058" s="24"/>
      <c r="AOP1058" s="24"/>
      <c r="AOQ1058" s="24"/>
      <c r="AOR1058" s="24"/>
      <c r="AOS1058" s="24"/>
      <c r="AOT1058" s="24"/>
      <c r="AOU1058" s="24"/>
      <c r="AOV1058" s="24"/>
      <c r="AOW1058" s="24"/>
      <c r="AOX1058" s="24"/>
      <c r="AOY1058" s="24"/>
      <c r="AOZ1058" s="24"/>
      <c r="APA1058" s="24"/>
      <c r="APB1058" s="24"/>
      <c r="APC1058" s="24"/>
      <c r="APD1058" s="24"/>
      <c r="APE1058" s="24"/>
      <c r="APF1058" s="24"/>
      <c r="APG1058" s="24"/>
      <c r="APH1058" s="24"/>
      <c r="API1058" s="24"/>
      <c r="APJ1058" s="24"/>
      <c r="APK1058" s="24"/>
      <c r="APL1058" s="24"/>
      <c r="APM1058" s="24"/>
      <c r="APN1058" s="24"/>
      <c r="APO1058" s="24"/>
      <c r="APP1058" s="24"/>
      <c r="APQ1058" s="24"/>
      <c r="APR1058" s="24"/>
      <c r="APS1058" s="24"/>
      <c r="APT1058" s="24"/>
      <c r="APU1058" s="24"/>
      <c r="APV1058" s="24"/>
      <c r="APW1058" s="24"/>
      <c r="APX1058" s="24"/>
      <c r="APY1058" s="24"/>
      <c r="APZ1058" s="24"/>
      <c r="AQA1058" s="24"/>
      <c r="AQB1058" s="24"/>
      <c r="AQC1058" s="24"/>
      <c r="AQD1058" s="24"/>
      <c r="AQE1058" s="24"/>
      <c r="AQF1058" s="24"/>
      <c r="AQG1058" s="24"/>
      <c r="AQH1058" s="24"/>
      <c r="AQI1058" s="24"/>
      <c r="AQJ1058" s="24"/>
      <c r="AQK1058" s="24"/>
      <c r="AQL1058" s="24"/>
      <c r="AQM1058" s="24"/>
      <c r="AQN1058" s="24"/>
      <c r="AQO1058" s="24"/>
      <c r="AQP1058" s="24"/>
      <c r="AQQ1058" s="24"/>
      <c r="AQR1058" s="24"/>
      <c r="AQS1058" s="24"/>
      <c r="AQT1058" s="24"/>
      <c r="AQU1058" s="24"/>
      <c r="AQV1058" s="24"/>
      <c r="AQW1058" s="24"/>
      <c r="AQX1058" s="24"/>
      <c r="AQY1058" s="24"/>
      <c r="AQZ1058" s="24"/>
      <c r="ARA1058" s="24"/>
      <c r="ARB1058" s="24"/>
      <c r="ARC1058" s="24"/>
      <c r="ARD1058" s="24"/>
      <c r="ARE1058" s="24"/>
      <c r="ARF1058" s="24"/>
      <c r="ARG1058" s="24"/>
      <c r="ARH1058" s="24"/>
      <c r="ARI1058" s="24"/>
      <c r="ARJ1058" s="24"/>
      <c r="ARK1058" s="24"/>
      <c r="ARL1058" s="24"/>
      <c r="ARM1058" s="24"/>
      <c r="ARN1058" s="24"/>
      <c r="ARO1058" s="24"/>
      <c r="ARP1058" s="24"/>
      <c r="ARQ1058" s="24"/>
      <c r="ARR1058" s="24"/>
      <c r="ARS1058" s="24"/>
      <c r="ART1058" s="24"/>
      <c r="ARU1058" s="24"/>
      <c r="ARV1058" s="24"/>
      <c r="ARW1058" s="24"/>
      <c r="ARX1058" s="24"/>
      <c r="ARY1058" s="24"/>
      <c r="ARZ1058" s="24"/>
      <c r="ASA1058" s="24"/>
      <c r="ASB1058" s="24"/>
      <c r="ASC1058" s="24"/>
      <c r="ASD1058" s="24"/>
      <c r="ASE1058" s="24"/>
      <c r="ASF1058" s="24"/>
      <c r="ASG1058" s="24"/>
      <c r="ASH1058" s="24"/>
      <c r="ASI1058" s="24"/>
      <c r="ASJ1058" s="24"/>
      <c r="ASK1058" s="24"/>
      <c r="ASL1058" s="24"/>
      <c r="ASM1058" s="24"/>
      <c r="ASN1058" s="24"/>
      <c r="ASO1058" s="24"/>
      <c r="ASP1058" s="24"/>
      <c r="ASQ1058" s="24"/>
      <c r="ASR1058" s="24"/>
      <c r="ASS1058" s="24"/>
      <c r="AST1058" s="24"/>
      <c r="ASU1058" s="24"/>
      <c r="ASV1058" s="24"/>
      <c r="ASW1058" s="24"/>
      <c r="ASX1058" s="24"/>
      <c r="ASY1058" s="24"/>
      <c r="ASZ1058" s="24"/>
      <c r="ATA1058" s="24"/>
      <c r="ATB1058" s="24"/>
      <c r="ATC1058" s="24"/>
      <c r="ATD1058" s="24"/>
      <c r="ATE1058" s="24"/>
      <c r="ATF1058" s="24"/>
      <c r="ATG1058" s="24"/>
      <c r="ATH1058" s="24"/>
      <c r="ATI1058" s="24"/>
      <c r="ATJ1058" s="24"/>
      <c r="ATK1058" s="24"/>
      <c r="ATL1058" s="24"/>
      <c r="ATM1058" s="24"/>
      <c r="ATN1058" s="24"/>
      <c r="ATO1058" s="24"/>
      <c r="ATP1058" s="24"/>
      <c r="ATQ1058" s="24"/>
      <c r="ATR1058" s="24"/>
      <c r="ATS1058" s="24"/>
      <c r="ATT1058" s="24"/>
      <c r="ATU1058" s="24"/>
      <c r="ATV1058" s="24"/>
      <c r="ATW1058" s="24"/>
      <c r="ATX1058" s="24"/>
      <c r="ATY1058" s="24"/>
      <c r="ATZ1058" s="24"/>
      <c r="AUA1058" s="24"/>
      <c r="AUB1058" s="24"/>
      <c r="AUC1058" s="24"/>
      <c r="AUD1058" s="24"/>
      <c r="AUE1058" s="24"/>
      <c r="AUF1058" s="24"/>
      <c r="AUG1058" s="24"/>
      <c r="AUH1058" s="24"/>
      <c r="AUI1058" s="24"/>
      <c r="AUJ1058" s="24"/>
      <c r="AUK1058" s="24"/>
      <c r="AUL1058" s="24"/>
      <c r="AUM1058" s="24"/>
      <c r="AUN1058" s="24"/>
      <c r="AUO1058" s="24"/>
      <c r="AUP1058" s="24"/>
      <c r="AUQ1058" s="24"/>
      <c r="AUR1058" s="24"/>
      <c r="AUS1058" s="24"/>
      <c r="AUT1058" s="24"/>
      <c r="AUU1058" s="24"/>
      <c r="AUV1058" s="24"/>
      <c r="AUW1058" s="24"/>
      <c r="AUX1058" s="24"/>
      <c r="AUY1058" s="24"/>
      <c r="AUZ1058" s="24"/>
      <c r="AVA1058" s="24"/>
      <c r="AVB1058" s="24"/>
      <c r="AVC1058" s="24"/>
      <c r="AVD1058" s="24"/>
      <c r="AVE1058" s="24"/>
      <c r="AVF1058" s="24"/>
      <c r="AVG1058" s="24"/>
      <c r="AVH1058" s="24"/>
      <c r="AVI1058" s="24"/>
      <c r="AVJ1058" s="24"/>
      <c r="AVK1058" s="24"/>
      <c r="AVL1058" s="24"/>
      <c r="AVM1058" s="24"/>
      <c r="AVN1058" s="24"/>
      <c r="AVO1058" s="24"/>
      <c r="AVP1058" s="24"/>
      <c r="AVQ1058" s="24"/>
      <c r="AVR1058" s="24"/>
      <c r="AVS1058" s="24"/>
      <c r="AVT1058" s="24"/>
      <c r="AVU1058" s="24"/>
      <c r="AVV1058" s="24"/>
      <c r="AVW1058" s="24"/>
      <c r="AVX1058" s="24"/>
      <c r="AVY1058" s="24"/>
      <c r="AVZ1058" s="24"/>
      <c r="AWA1058" s="24"/>
      <c r="AWB1058" s="24"/>
      <c r="AWC1058" s="24"/>
      <c r="AWD1058" s="24"/>
      <c r="AWE1058" s="24"/>
      <c r="AWF1058" s="24"/>
      <c r="AWG1058" s="24"/>
      <c r="AWH1058" s="24"/>
      <c r="AWI1058" s="24"/>
      <c r="AWJ1058" s="24"/>
      <c r="AWK1058" s="24"/>
      <c r="AWL1058" s="24"/>
      <c r="AWM1058" s="24"/>
      <c r="AWN1058" s="24"/>
      <c r="AWO1058" s="24"/>
      <c r="AWP1058" s="24"/>
      <c r="AWQ1058" s="24"/>
      <c r="AWR1058" s="24"/>
      <c r="AWS1058" s="24"/>
      <c r="AWT1058" s="24"/>
      <c r="AWU1058" s="24"/>
      <c r="AWV1058" s="24"/>
      <c r="AWW1058" s="24"/>
      <c r="AWX1058" s="24"/>
      <c r="AWY1058" s="24"/>
      <c r="AWZ1058" s="24"/>
      <c r="AXA1058" s="24"/>
      <c r="AXB1058" s="24"/>
      <c r="AXC1058" s="24"/>
      <c r="AXD1058" s="24"/>
      <c r="AXE1058" s="24"/>
      <c r="AXF1058" s="24"/>
      <c r="AXG1058" s="24"/>
      <c r="AXH1058" s="24"/>
      <c r="AXI1058" s="24"/>
      <c r="AXJ1058" s="24"/>
      <c r="AXK1058" s="24"/>
      <c r="AXL1058" s="24"/>
      <c r="AXM1058" s="24"/>
      <c r="AXN1058" s="24"/>
      <c r="AXO1058" s="24"/>
      <c r="AXP1058" s="24"/>
      <c r="AXQ1058" s="24"/>
      <c r="AXR1058" s="24"/>
      <c r="AXS1058" s="24"/>
      <c r="AXT1058" s="24"/>
      <c r="AXU1058" s="24"/>
      <c r="AXV1058" s="24"/>
      <c r="AXW1058" s="24"/>
      <c r="AXX1058" s="24"/>
      <c r="AXY1058" s="24"/>
      <c r="AXZ1058" s="24"/>
      <c r="AYA1058" s="24"/>
      <c r="AYB1058" s="24"/>
      <c r="AYC1058" s="24"/>
      <c r="AYD1058" s="24"/>
      <c r="AYE1058" s="24"/>
      <c r="AYF1058" s="24"/>
      <c r="AYG1058" s="24"/>
      <c r="AYH1058" s="24"/>
      <c r="AYI1058" s="24"/>
      <c r="AYJ1058" s="24"/>
      <c r="AYK1058" s="24"/>
      <c r="AYL1058" s="24"/>
      <c r="AYM1058" s="24"/>
      <c r="AYN1058" s="24"/>
      <c r="AYO1058" s="24"/>
      <c r="AYP1058" s="24"/>
      <c r="AYQ1058" s="24"/>
      <c r="AYR1058" s="24"/>
      <c r="AYS1058" s="24"/>
      <c r="AYT1058" s="24"/>
      <c r="AYU1058" s="24"/>
      <c r="AYV1058" s="24"/>
      <c r="AYW1058" s="24"/>
      <c r="AYX1058" s="24"/>
      <c r="AYY1058" s="24"/>
      <c r="AYZ1058" s="24"/>
      <c r="AZA1058" s="24"/>
      <c r="AZB1058" s="24"/>
      <c r="AZC1058" s="24"/>
      <c r="AZD1058" s="24"/>
      <c r="AZE1058" s="24"/>
      <c r="AZF1058" s="24"/>
      <c r="AZG1058" s="24"/>
      <c r="AZH1058" s="24"/>
      <c r="AZI1058" s="24"/>
      <c r="AZJ1058" s="24"/>
      <c r="AZK1058" s="24"/>
      <c r="AZL1058" s="24"/>
      <c r="AZM1058" s="24"/>
      <c r="AZN1058" s="24"/>
      <c r="AZO1058" s="24"/>
      <c r="AZP1058" s="24"/>
      <c r="AZQ1058" s="24"/>
      <c r="AZR1058" s="24"/>
      <c r="AZS1058" s="24"/>
      <c r="AZT1058" s="24"/>
      <c r="AZU1058" s="24"/>
      <c r="AZV1058" s="24"/>
      <c r="AZW1058" s="24"/>
      <c r="AZX1058" s="24"/>
      <c r="AZY1058" s="24"/>
      <c r="AZZ1058" s="24"/>
      <c r="BAA1058" s="24"/>
      <c r="BAB1058" s="24"/>
      <c r="BAC1058" s="24"/>
      <c r="BAD1058" s="24"/>
      <c r="BAE1058" s="24"/>
      <c r="BAF1058" s="24"/>
      <c r="BAG1058" s="24"/>
      <c r="BAH1058" s="24"/>
      <c r="BAI1058" s="24"/>
      <c r="BAJ1058" s="24"/>
      <c r="BAK1058" s="24"/>
      <c r="BAL1058" s="24"/>
      <c r="BAM1058" s="24"/>
      <c r="BAN1058" s="24"/>
      <c r="BAO1058" s="24"/>
      <c r="BAP1058" s="24"/>
    </row>
    <row r="1059" spans="1:1394" s="19" customFormat="1" x14ac:dyDescent="0.25">
      <c r="A1059" s="19" t="str">
        <f>IF(YEAR(G1059)=2024,#REF!,"")</f>
        <v/>
      </c>
      <c r="B1059" s="19" t="str">
        <f>IF(YEAR(G1059)=2025,#REF!,"")</f>
        <v/>
      </c>
      <c r="C1059" s="19" t="str">
        <f t="shared" si="80"/>
        <v>Afternoon45254</v>
      </c>
      <c r="D1059" s="19" t="str">
        <f>IF('by region'!$C$2="Any","Any",'Turf only'!V1059)&amp;M1059&amp;IF('by region'!$I$2="Any","Any",N1059)&amp;G1059</f>
        <v>AnyJumpAny45254</v>
      </c>
      <c r="E1059" s="19" t="e">
        <f>IF(I1059=#REF!,'Turf only'!G1059,"")</f>
        <v>#REF!</v>
      </c>
      <c r="F1059" s="19" t="e">
        <f t="shared" si="81"/>
        <v>#REF!</v>
      </c>
      <c r="G1059" s="15">
        <v>45254</v>
      </c>
      <c r="H1059" s="16" t="s">
        <v>35</v>
      </c>
      <c r="I1059" s="16" t="s">
        <v>54</v>
      </c>
      <c r="J1059" s="16" t="s">
        <v>9</v>
      </c>
      <c r="K1059" s="14" t="s">
        <v>24</v>
      </c>
      <c r="L1059" s="14" t="s">
        <v>19</v>
      </c>
      <c r="M1059" s="16" t="s">
        <v>12</v>
      </c>
      <c r="N1059" s="16" t="s">
        <v>13</v>
      </c>
      <c r="O1059" s="16" t="s">
        <v>14</v>
      </c>
      <c r="P1059" s="23">
        <f t="shared" si="82"/>
        <v>1</v>
      </c>
      <c r="Q1059" s="23" cm="1">
        <f t="array" ref="Q1059">SUMPRODUCT(($G$2:$G$2765=G1059)*(P1059&gt;$P$2:$P$2765))+1</f>
        <v>1</v>
      </c>
      <c r="R1059" s="23" t="e">
        <f>(Q1059*100000)+#REF!</f>
        <v>#REF!</v>
      </c>
      <c r="S1059" s="19" t="e" cm="1">
        <f t="array" ref="S1059">SUMPRODUCT(($G$2:$G$2765=G1059)*(R1059&gt;$R$2:$R$2765))+1</f>
        <v>#REF!</v>
      </c>
      <c r="T1059" s="19" t="str">
        <f t="shared" si="83"/>
        <v xml:space="preserve">Chepstow </v>
      </c>
      <c r="U1059" s="19">
        <v>0</v>
      </c>
      <c r="V1059" s="19" t="s">
        <v>19</v>
      </c>
      <c r="W1059" s="19">
        <f t="shared" si="84"/>
        <v>2023</v>
      </c>
      <c r="X1059" s="24"/>
      <c r="Y1059" s="24"/>
      <c r="Z1059" s="24"/>
      <c r="AA1059" s="24"/>
      <c r="AB1059" s="24"/>
      <c r="AC1059" s="24"/>
      <c r="AD1059" s="24"/>
      <c r="AE1059" s="24"/>
      <c r="AF1059" s="24"/>
      <c r="AG1059" s="24"/>
      <c r="AH1059" s="24"/>
      <c r="AI1059" s="24"/>
      <c r="AJ1059" s="24"/>
      <c r="AK1059" s="24"/>
      <c r="AL1059" s="24"/>
      <c r="AM1059" s="24"/>
      <c r="AN1059" s="24"/>
      <c r="AO1059" s="24"/>
      <c r="AP1059" s="24"/>
      <c r="AQ1059" s="24"/>
      <c r="AR1059" s="24"/>
      <c r="AS1059" s="24"/>
      <c r="AT1059" s="24"/>
      <c r="AU1059" s="24"/>
      <c r="AV1059" s="24"/>
      <c r="AW1059" s="24"/>
      <c r="AX1059" s="24"/>
      <c r="AY1059" s="24"/>
      <c r="AZ1059" s="24"/>
      <c r="BA1059" s="24"/>
      <c r="BB1059" s="24"/>
      <c r="BC1059" s="24"/>
      <c r="BD1059" s="24"/>
      <c r="BE1059" s="24"/>
      <c r="BF1059" s="24"/>
      <c r="BG1059" s="24"/>
      <c r="BH1059" s="24"/>
      <c r="BI1059" s="24"/>
      <c r="BJ1059" s="24"/>
      <c r="BK1059" s="24"/>
      <c r="BL1059" s="24"/>
      <c r="BM1059" s="24"/>
      <c r="BN1059" s="24"/>
      <c r="BO1059" s="24"/>
      <c r="BP1059" s="24"/>
      <c r="BQ1059" s="24"/>
      <c r="BR1059" s="24"/>
      <c r="BS1059" s="24"/>
      <c r="BT1059" s="24"/>
      <c r="BU1059" s="24"/>
      <c r="BV1059" s="24"/>
      <c r="BW1059" s="24"/>
      <c r="BX1059" s="24"/>
      <c r="BY1059" s="24"/>
      <c r="BZ1059" s="24"/>
      <c r="CA1059" s="24"/>
      <c r="CB1059" s="24"/>
      <c r="CC1059" s="24"/>
      <c r="CD1059" s="24"/>
      <c r="CE1059" s="24"/>
      <c r="CF1059" s="24"/>
      <c r="CG1059" s="24"/>
      <c r="CH1059" s="24"/>
      <c r="CI1059" s="24"/>
      <c r="CJ1059" s="24"/>
      <c r="CK1059" s="24"/>
      <c r="CL1059" s="24"/>
      <c r="CM1059" s="24"/>
      <c r="CN1059" s="24"/>
      <c r="CO1059" s="24"/>
      <c r="CP1059" s="24"/>
      <c r="CQ1059" s="24"/>
      <c r="CR1059" s="24"/>
      <c r="CS1059" s="24"/>
      <c r="CT1059" s="24"/>
      <c r="CU1059" s="24"/>
      <c r="CV1059" s="24"/>
      <c r="CW1059" s="24"/>
      <c r="CX1059" s="24"/>
      <c r="CY1059" s="24"/>
      <c r="CZ1059" s="24"/>
      <c r="DA1059" s="24"/>
      <c r="DB1059" s="24"/>
      <c r="DC1059" s="24"/>
      <c r="DD1059" s="24"/>
      <c r="DE1059" s="24"/>
      <c r="DF1059" s="24"/>
      <c r="DG1059" s="24"/>
      <c r="DH1059" s="24"/>
      <c r="DI1059" s="24"/>
      <c r="DJ1059" s="24"/>
      <c r="DK1059" s="24"/>
      <c r="DL1059" s="24"/>
      <c r="DM1059" s="24"/>
      <c r="DN1059" s="24"/>
      <c r="DO1059" s="24"/>
      <c r="DP1059" s="24"/>
      <c r="DQ1059" s="24"/>
      <c r="DR1059" s="24"/>
      <c r="DS1059" s="24"/>
      <c r="DT1059" s="24"/>
      <c r="DU1059" s="24"/>
      <c r="DV1059" s="24"/>
      <c r="DW1059" s="24"/>
      <c r="DX1059" s="24"/>
      <c r="DY1059" s="24"/>
      <c r="DZ1059" s="24"/>
      <c r="EA1059" s="24"/>
      <c r="EB1059" s="24"/>
      <c r="EC1059" s="24"/>
      <c r="ED1059" s="24"/>
      <c r="EE1059" s="24"/>
      <c r="EF1059" s="24"/>
      <c r="EG1059" s="24"/>
      <c r="EH1059" s="24"/>
      <c r="EI1059" s="24"/>
      <c r="EJ1059" s="24"/>
      <c r="EK1059" s="24"/>
      <c r="EL1059" s="24"/>
      <c r="EM1059" s="24"/>
      <c r="EN1059" s="24"/>
      <c r="EO1059" s="24"/>
      <c r="EP1059" s="24"/>
      <c r="EQ1059" s="24"/>
      <c r="ER1059" s="24"/>
      <c r="ES1059" s="24"/>
      <c r="ET1059" s="24"/>
      <c r="EU1059" s="24"/>
      <c r="EV1059" s="24"/>
      <c r="EW1059" s="24"/>
      <c r="EX1059" s="24"/>
      <c r="EY1059" s="24"/>
      <c r="EZ1059" s="24"/>
      <c r="FA1059" s="24"/>
      <c r="FB1059" s="24"/>
      <c r="FC1059" s="24"/>
      <c r="FD1059" s="24"/>
      <c r="FE1059" s="24"/>
      <c r="FF1059" s="24"/>
      <c r="FG1059" s="24"/>
      <c r="FH1059" s="24"/>
      <c r="FI1059" s="24"/>
      <c r="FJ1059" s="24"/>
      <c r="FK1059" s="24"/>
      <c r="FL1059" s="24"/>
      <c r="FM1059" s="24"/>
      <c r="FN1059" s="24"/>
      <c r="FO1059" s="24"/>
      <c r="FP1059" s="24"/>
      <c r="FQ1059" s="24"/>
      <c r="FR1059" s="24"/>
      <c r="FS1059" s="24"/>
      <c r="FT1059" s="24"/>
      <c r="FU1059" s="24"/>
      <c r="FV1059" s="24"/>
      <c r="FW1059" s="24"/>
      <c r="FX1059" s="24"/>
      <c r="FY1059" s="24"/>
      <c r="FZ1059" s="24"/>
      <c r="GA1059" s="24"/>
      <c r="GB1059" s="24"/>
      <c r="GC1059" s="24"/>
      <c r="GD1059" s="24"/>
      <c r="GE1059" s="24"/>
      <c r="GF1059" s="24"/>
      <c r="GG1059" s="24"/>
      <c r="GH1059" s="24"/>
      <c r="GI1059" s="24"/>
      <c r="GJ1059" s="24"/>
      <c r="GK1059" s="24"/>
      <c r="GL1059" s="24"/>
      <c r="GM1059" s="24"/>
      <c r="GN1059" s="24"/>
      <c r="GO1059" s="24"/>
      <c r="GP1059" s="24"/>
      <c r="GQ1059" s="24"/>
      <c r="GR1059" s="24"/>
      <c r="GS1059" s="24"/>
      <c r="GT1059" s="24"/>
      <c r="GU1059" s="24"/>
      <c r="GV1059" s="24"/>
      <c r="GW1059" s="24"/>
      <c r="GX1059" s="24"/>
      <c r="GY1059" s="24"/>
      <c r="GZ1059" s="24"/>
      <c r="HA1059" s="24"/>
      <c r="HB1059" s="24"/>
      <c r="HC1059" s="24"/>
      <c r="HD1059" s="24"/>
      <c r="HE1059" s="24"/>
      <c r="HF1059" s="24"/>
      <c r="HG1059" s="24"/>
      <c r="HH1059" s="24"/>
      <c r="HI1059" s="24"/>
      <c r="HJ1059" s="24"/>
      <c r="HK1059" s="24"/>
      <c r="HL1059" s="24"/>
      <c r="HM1059" s="24"/>
      <c r="HN1059" s="24"/>
      <c r="HO1059" s="24"/>
      <c r="HP1059" s="24"/>
      <c r="HQ1059" s="24"/>
      <c r="HR1059" s="24"/>
      <c r="HS1059" s="24"/>
      <c r="HT1059" s="24"/>
      <c r="HU1059" s="24"/>
      <c r="HV1059" s="24"/>
      <c r="HW1059" s="24"/>
      <c r="HX1059" s="24"/>
      <c r="HY1059" s="24"/>
      <c r="HZ1059" s="24"/>
      <c r="IA1059" s="24"/>
      <c r="IB1059" s="24"/>
      <c r="IC1059" s="24"/>
      <c r="ID1059" s="24"/>
      <c r="IE1059" s="24"/>
      <c r="IF1059" s="24"/>
      <c r="IG1059" s="24"/>
      <c r="IH1059" s="24"/>
      <c r="II1059" s="24"/>
      <c r="IJ1059" s="24"/>
      <c r="IK1059" s="24"/>
      <c r="IL1059" s="24"/>
      <c r="IM1059" s="24"/>
      <c r="IN1059" s="24"/>
      <c r="IO1059" s="24"/>
      <c r="IP1059" s="24"/>
      <c r="IQ1059" s="24"/>
      <c r="IR1059" s="24"/>
      <c r="IS1059" s="24"/>
      <c r="IT1059" s="24"/>
      <c r="IU1059" s="24"/>
      <c r="IV1059" s="24"/>
      <c r="IW1059" s="24"/>
      <c r="IX1059" s="24"/>
      <c r="IY1059" s="24"/>
      <c r="IZ1059" s="24"/>
      <c r="JA1059" s="24"/>
      <c r="JB1059" s="24"/>
      <c r="JC1059" s="24"/>
      <c r="JD1059" s="24"/>
      <c r="JE1059" s="24"/>
      <c r="JF1059" s="24"/>
      <c r="JG1059" s="24"/>
      <c r="JH1059" s="24"/>
      <c r="JI1059" s="24"/>
      <c r="JJ1059" s="24"/>
      <c r="JK1059" s="24"/>
      <c r="JL1059" s="24"/>
      <c r="JM1059" s="24"/>
      <c r="JN1059" s="24"/>
      <c r="JO1059" s="24"/>
      <c r="JP1059" s="24"/>
      <c r="JQ1059" s="24"/>
      <c r="JR1059" s="24"/>
      <c r="JS1059" s="24"/>
      <c r="JT1059" s="24"/>
      <c r="JU1059" s="24"/>
      <c r="JV1059" s="24"/>
      <c r="JW1059" s="24"/>
      <c r="JX1059" s="24"/>
      <c r="JY1059" s="24"/>
      <c r="JZ1059" s="24"/>
      <c r="KA1059" s="24"/>
      <c r="KB1059" s="24"/>
      <c r="KC1059" s="24"/>
      <c r="KD1059" s="24"/>
      <c r="KE1059" s="24"/>
      <c r="KF1059" s="24"/>
      <c r="KG1059" s="24"/>
      <c r="KH1059" s="24"/>
      <c r="KI1059" s="24"/>
      <c r="KJ1059" s="24"/>
      <c r="KK1059" s="24"/>
      <c r="KL1059" s="24"/>
      <c r="KM1059" s="24"/>
      <c r="KN1059" s="24"/>
      <c r="KO1059" s="24"/>
      <c r="KP1059" s="24"/>
      <c r="KQ1059" s="24"/>
      <c r="KR1059" s="24"/>
      <c r="KS1059" s="24"/>
      <c r="KT1059" s="24"/>
      <c r="KU1059" s="24"/>
      <c r="KV1059" s="24"/>
      <c r="KW1059" s="24"/>
      <c r="KX1059" s="24"/>
      <c r="KY1059" s="24"/>
      <c r="KZ1059" s="24"/>
      <c r="LA1059" s="24"/>
      <c r="LB1059" s="24"/>
      <c r="LC1059" s="24"/>
      <c r="LD1059" s="24"/>
      <c r="LE1059" s="24"/>
      <c r="LF1059" s="24"/>
      <c r="LG1059" s="24"/>
      <c r="LH1059" s="24"/>
      <c r="LI1059" s="24"/>
      <c r="LJ1059" s="24"/>
      <c r="LK1059" s="24"/>
      <c r="LL1059" s="24"/>
      <c r="LM1059" s="24"/>
      <c r="LN1059" s="24"/>
      <c r="LO1059" s="24"/>
      <c r="LP1059" s="24"/>
      <c r="LQ1059" s="24"/>
      <c r="LR1059" s="24"/>
      <c r="LS1059" s="24"/>
      <c r="LT1059" s="24"/>
      <c r="LU1059" s="24"/>
      <c r="LV1059" s="24"/>
      <c r="LW1059" s="24"/>
      <c r="LX1059" s="24"/>
      <c r="LY1059" s="24"/>
      <c r="LZ1059" s="24"/>
      <c r="MA1059" s="24"/>
      <c r="MB1059" s="24"/>
      <c r="MC1059" s="24"/>
      <c r="MD1059" s="24"/>
      <c r="ME1059" s="24"/>
      <c r="MF1059" s="24"/>
      <c r="MG1059" s="24"/>
      <c r="MH1059" s="24"/>
      <c r="MI1059" s="24"/>
      <c r="MJ1059" s="24"/>
      <c r="MK1059" s="24"/>
      <c r="ML1059" s="24"/>
      <c r="MM1059" s="24"/>
      <c r="MN1059" s="24"/>
      <c r="MO1059" s="24"/>
      <c r="MP1059" s="24"/>
      <c r="MQ1059" s="24"/>
      <c r="MR1059" s="24"/>
      <c r="MS1059" s="24"/>
      <c r="MT1059" s="24"/>
      <c r="MU1059" s="24"/>
      <c r="MV1059" s="24"/>
      <c r="MW1059" s="24"/>
      <c r="MX1059" s="24"/>
      <c r="MY1059" s="24"/>
      <c r="MZ1059" s="24"/>
      <c r="NA1059" s="24"/>
      <c r="NB1059" s="24"/>
      <c r="NC1059" s="24"/>
      <c r="ND1059" s="24"/>
      <c r="NE1059" s="24"/>
      <c r="NF1059" s="24"/>
      <c r="NG1059" s="24"/>
      <c r="NH1059" s="24"/>
      <c r="NI1059" s="24"/>
      <c r="NJ1059" s="24"/>
      <c r="NK1059" s="24"/>
      <c r="NL1059" s="24"/>
      <c r="NM1059" s="24"/>
      <c r="NN1059" s="24"/>
      <c r="NO1059" s="24"/>
      <c r="NP1059" s="24"/>
      <c r="NQ1059" s="24"/>
      <c r="NR1059" s="24"/>
      <c r="NS1059" s="24"/>
      <c r="NT1059" s="24"/>
      <c r="NU1059" s="24"/>
      <c r="NV1059" s="24"/>
      <c r="NW1059" s="24"/>
      <c r="NX1059" s="24"/>
      <c r="NY1059" s="24"/>
      <c r="NZ1059" s="24"/>
      <c r="OA1059" s="24"/>
      <c r="OB1059" s="24"/>
      <c r="OC1059" s="24"/>
      <c r="OD1059" s="24"/>
      <c r="OE1059" s="24"/>
      <c r="OF1059" s="24"/>
      <c r="OG1059" s="24"/>
      <c r="OH1059" s="24"/>
      <c r="OI1059" s="24"/>
      <c r="OJ1059" s="24"/>
      <c r="OK1059" s="24"/>
      <c r="OL1059" s="24"/>
      <c r="OM1059" s="24"/>
      <c r="ON1059" s="24"/>
      <c r="OO1059" s="24"/>
      <c r="OP1059" s="24"/>
      <c r="OQ1059" s="24"/>
      <c r="OR1059" s="24"/>
      <c r="OS1059" s="24"/>
      <c r="OT1059" s="24"/>
      <c r="OU1059" s="24"/>
      <c r="OV1059" s="24"/>
      <c r="OW1059" s="24"/>
      <c r="OX1059" s="24"/>
      <c r="OY1059" s="24"/>
      <c r="OZ1059" s="24"/>
      <c r="PA1059" s="24"/>
      <c r="PB1059" s="24"/>
      <c r="PC1059" s="24"/>
      <c r="PD1059" s="24"/>
      <c r="PE1059" s="24"/>
      <c r="PF1059" s="24"/>
      <c r="PG1059" s="24"/>
      <c r="PH1059" s="24"/>
      <c r="PI1059" s="24"/>
      <c r="PJ1059" s="24"/>
      <c r="PK1059" s="24"/>
      <c r="PL1059" s="24"/>
      <c r="PM1059" s="24"/>
      <c r="PN1059" s="24"/>
      <c r="PO1059" s="24"/>
      <c r="PP1059" s="24"/>
      <c r="PQ1059" s="24"/>
      <c r="PR1059" s="24"/>
      <c r="PS1059" s="24"/>
      <c r="PT1059" s="24"/>
      <c r="PU1059" s="24"/>
      <c r="PV1059" s="24"/>
      <c r="PW1059" s="24"/>
      <c r="PX1059" s="24"/>
      <c r="PY1059" s="24"/>
      <c r="PZ1059" s="24"/>
      <c r="QA1059" s="24"/>
      <c r="QB1059" s="24"/>
      <c r="QC1059" s="24"/>
      <c r="QD1059" s="24"/>
      <c r="QE1059" s="24"/>
      <c r="QF1059" s="24"/>
      <c r="QG1059" s="24"/>
      <c r="QH1059" s="24"/>
      <c r="QI1059" s="24"/>
      <c r="QJ1059" s="24"/>
      <c r="QK1059" s="24"/>
      <c r="QL1059" s="24"/>
      <c r="QM1059" s="24"/>
      <c r="QN1059" s="24"/>
      <c r="QO1059" s="24"/>
      <c r="QP1059" s="24"/>
      <c r="QQ1059" s="24"/>
      <c r="QR1059" s="24"/>
      <c r="QS1059" s="24"/>
      <c r="QT1059" s="24"/>
      <c r="QU1059" s="24"/>
      <c r="QV1059" s="24"/>
      <c r="QW1059" s="24"/>
      <c r="QX1059" s="24"/>
      <c r="QY1059" s="24"/>
      <c r="QZ1059" s="24"/>
      <c r="RA1059" s="24"/>
      <c r="RB1059" s="24"/>
      <c r="RC1059" s="24"/>
      <c r="RD1059" s="24"/>
      <c r="RE1059" s="24"/>
      <c r="RF1059" s="24"/>
      <c r="RG1059" s="24"/>
      <c r="RH1059" s="24"/>
      <c r="RI1059" s="24"/>
      <c r="RJ1059" s="24"/>
      <c r="RK1059" s="24"/>
      <c r="RL1059" s="24"/>
      <c r="RM1059" s="24"/>
      <c r="RN1059" s="24"/>
      <c r="RO1059" s="24"/>
      <c r="RP1059" s="24"/>
      <c r="RQ1059" s="24"/>
      <c r="RR1059" s="24"/>
      <c r="RS1059" s="24"/>
      <c r="RT1059" s="24"/>
      <c r="RU1059" s="24"/>
      <c r="RV1059" s="24"/>
      <c r="RW1059" s="24"/>
      <c r="RX1059" s="24"/>
      <c r="RY1059" s="24"/>
      <c r="RZ1059" s="24"/>
      <c r="SA1059" s="24"/>
      <c r="SB1059" s="24"/>
      <c r="SC1059" s="24"/>
      <c r="SD1059" s="24"/>
      <c r="SE1059" s="24"/>
      <c r="SF1059" s="24"/>
      <c r="SG1059" s="24"/>
      <c r="SH1059" s="24"/>
      <c r="SI1059" s="24"/>
      <c r="SJ1059" s="24"/>
      <c r="SK1059" s="24"/>
      <c r="SL1059" s="24"/>
      <c r="SM1059" s="24"/>
      <c r="SN1059" s="24"/>
      <c r="SO1059" s="24"/>
      <c r="SP1059" s="24"/>
      <c r="SQ1059" s="24"/>
      <c r="SR1059" s="24"/>
      <c r="SS1059" s="24"/>
      <c r="ST1059" s="24"/>
      <c r="SU1059" s="24"/>
      <c r="SV1059" s="24"/>
      <c r="SW1059" s="24"/>
      <c r="SX1059" s="24"/>
      <c r="SY1059" s="24"/>
      <c r="SZ1059" s="24"/>
      <c r="TA1059" s="24"/>
      <c r="TB1059" s="24"/>
      <c r="TC1059" s="24"/>
      <c r="TD1059" s="24"/>
      <c r="TE1059" s="24"/>
      <c r="TF1059" s="24"/>
      <c r="TG1059" s="24"/>
      <c r="TH1059" s="24"/>
      <c r="TI1059" s="24"/>
      <c r="TJ1059" s="24"/>
      <c r="TK1059" s="24"/>
      <c r="TL1059" s="24"/>
      <c r="TM1059" s="24"/>
      <c r="TN1059" s="24"/>
      <c r="TO1059" s="24"/>
      <c r="TP1059" s="24"/>
      <c r="TQ1059" s="24"/>
      <c r="TR1059" s="24"/>
      <c r="TS1059" s="24"/>
      <c r="TT1059" s="24"/>
      <c r="TU1059" s="24"/>
      <c r="TV1059" s="24"/>
      <c r="TW1059" s="24"/>
      <c r="TX1059" s="24"/>
      <c r="TY1059" s="24"/>
      <c r="TZ1059" s="24"/>
      <c r="UA1059" s="24"/>
      <c r="UB1059" s="24"/>
      <c r="UC1059" s="24"/>
      <c r="UD1059" s="24"/>
      <c r="UE1059" s="24"/>
      <c r="UF1059" s="24"/>
      <c r="UG1059" s="24"/>
      <c r="UH1059" s="24"/>
      <c r="UI1059" s="24"/>
      <c r="UJ1059" s="24"/>
      <c r="UK1059" s="24"/>
      <c r="UL1059" s="24"/>
      <c r="UM1059" s="24"/>
      <c r="UN1059" s="24"/>
      <c r="UO1059" s="24"/>
      <c r="UP1059" s="24"/>
      <c r="UQ1059" s="24"/>
      <c r="UR1059" s="24"/>
      <c r="US1059" s="24"/>
      <c r="UT1059" s="24"/>
      <c r="UU1059" s="24"/>
      <c r="UV1059" s="24"/>
      <c r="UW1059" s="24"/>
      <c r="UX1059" s="24"/>
      <c r="UY1059" s="24"/>
      <c r="UZ1059" s="24"/>
      <c r="VA1059" s="24"/>
      <c r="VB1059" s="24"/>
      <c r="VC1059" s="24"/>
      <c r="VD1059" s="24"/>
      <c r="VE1059" s="24"/>
      <c r="VF1059" s="24"/>
      <c r="VG1059" s="24"/>
      <c r="VH1059" s="24"/>
      <c r="VI1059" s="24"/>
      <c r="VJ1059" s="24"/>
      <c r="VK1059" s="24"/>
      <c r="VL1059" s="24"/>
      <c r="VM1059" s="24"/>
      <c r="VN1059" s="24"/>
      <c r="VO1059" s="24"/>
      <c r="VP1059" s="24"/>
      <c r="VQ1059" s="24"/>
      <c r="VR1059" s="24"/>
      <c r="VS1059" s="24"/>
      <c r="VT1059" s="24"/>
      <c r="VU1059" s="24"/>
      <c r="VV1059" s="24"/>
      <c r="VW1059" s="24"/>
      <c r="VX1059" s="24"/>
      <c r="VY1059" s="24"/>
      <c r="VZ1059" s="24"/>
      <c r="WA1059" s="24"/>
      <c r="WB1059" s="24"/>
      <c r="WC1059" s="24"/>
      <c r="WD1059" s="24"/>
      <c r="WE1059" s="24"/>
      <c r="WF1059" s="24"/>
      <c r="WG1059" s="24"/>
      <c r="WH1059" s="24"/>
      <c r="WI1059" s="24"/>
      <c r="WJ1059" s="24"/>
      <c r="WK1059" s="24"/>
      <c r="WL1059" s="24"/>
      <c r="WM1059" s="24"/>
      <c r="WN1059" s="24"/>
      <c r="WO1059" s="24"/>
      <c r="WP1059" s="24"/>
      <c r="WQ1059" s="24"/>
      <c r="WR1059" s="24"/>
      <c r="WS1059" s="24"/>
      <c r="WT1059" s="24"/>
      <c r="WU1059" s="24"/>
      <c r="WV1059" s="24"/>
      <c r="WW1059" s="24"/>
      <c r="WX1059" s="24"/>
      <c r="WY1059" s="24"/>
      <c r="WZ1059" s="24"/>
      <c r="XA1059" s="24"/>
      <c r="XB1059" s="24"/>
      <c r="XC1059" s="24"/>
      <c r="XD1059" s="24"/>
      <c r="XE1059" s="24"/>
      <c r="XF1059" s="24"/>
      <c r="XG1059" s="24"/>
      <c r="XH1059" s="24"/>
      <c r="XI1059" s="24"/>
      <c r="XJ1059" s="24"/>
      <c r="XK1059" s="24"/>
      <c r="XL1059" s="24"/>
      <c r="XM1059" s="24"/>
      <c r="XN1059" s="24"/>
      <c r="XO1059" s="24"/>
      <c r="XP1059" s="24"/>
      <c r="XQ1059" s="24"/>
      <c r="XR1059" s="24"/>
      <c r="XS1059" s="24"/>
      <c r="XT1059" s="24"/>
      <c r="XU1059" s="24"/>
      <c r="XV1059" s="24"/>
      <c r="XW1059" s="24"/>
      <c r="XX1059" s="24"/>
      <c r="XY1059" s="24"/>
      <c r="XZ1059" s="24"/>
      <c r="YA1059" s="24"/>
      <c r="YB1059" s="24"/>
      <c r="YC1059" s="24"/>
      <c r="YD1059" s="24"/>
      <c r="YE1059" s="24"/>
      <c r="YF1059" s="24"/>
      <c r="YG1059" s="24"/>
      <c r="YH1059" s="24"/>
      <c r="YI1059" s="24"/>
      <c r="YJ1059" s="24"/>
      <c r="YK1059" s="24"/>
      <c r="YL1059" s="24"/>
      <c r="YM1059" s="24"/>
      <c r="YN1059" s="24"/>
      <c r="YO1059" s="24"/>
      <c r="YP1059" s="24"/>
      <c r="YQ1059" s="24"/>
      <c r="YR1059" s="24"/>
      <c r="YS1059" s="24"/>
      <c r="YT1059" s="24"/>
      <c r="YU1059" s="24"/>
      <c r="YV1059" s="24"/>
      <c r="YW1059" s="24"/>
      <c r="YX1059" s="24"/>
      <c r="YY1059" s="24"/>
      <c r="YZ1059" s="24"/>
      <c r="ZA1059" s="24"/>
      <c r="ZB1059" s="24"/>
      <c r="ZC1059" s="24"/>
      <c r="ZD1059" s="24"/>
      <c r="ZE1059" s="24"/>
      <c r="ZF1059" s="24"/>
      <c r="ZG1059" s="24"/>
      <c r="ZH1059" s="24"/>
      <c r="ZI1059" s="24"/>
      <c r="ZJ1059" s="24"/>
      <c r="ZK1059" s="24"/>
      <c r="ZL1059" s="24"/>
      <c r="ZM1059" s="24"/>
      <c r="ZN1059" s="24"/>
      <c r="ZO1059" s="24"/>
      <c r="ZP1059" s="24"/>
      <c r="ZQ1059" s="24"/>
      <c r="ZR1059" s="24"/>
      <c r="ZS1059" s="24"/>
      <c r="ZT1059" s="24"/>
      <c r="ZU1059" s="24"/>
      <c r="ZV1059" s="24"/>
      <c r="ZW1059" s="24"/>
      <c r="ZX1059" s="24"/>
      <c r="ZY1059" s="24"/>
      <c r="ZZ1059" s="24"/>
      <c r="AAA1059" s="24"/>
      <c r="AAB1059" s="24"/>
      <c r="AAC1059" s="24"/>
      <c r="AAD1059" s="24"/>
      <c r="AAE1059" s="24"/>
      <c r="AAF1059" s="24"/>
      <c r="AAG1059" s="24"/>
      <c r="AAH1059" s="24"/>
      <c r="AAI1059" s="24"/>
      <c r="AAJ1059" s="24"/>
      <c r="AAK1059" s="24"/>
      <c r="AAL1059" s="24"/>
      <c r="AAM1059" s="24"/>
      <c r="AAN1059" s="24"/>
      <c r="AAO1059" s="24"/>
      <c r="AAP1059" s="24"/>
      <c r="AAQ1059" s="24"/>
      <c r="AAR1059" s="24"/>
      <c r="AAS1059" s="24"/>
      <c r="AAT1059" s="24"/>
      <c r="AAU1059" s="24"/>
      <c r="AAV1059" s="24"/>
      <c r="AAW1059" s="24"/>
      <c r="AAX1059" s="24"/>
      <c r="AAY1059" s="24"/>
      <c r="AAZ1059" s="24"/>
      <c r="ABA1059" s="24"/>
      <c r="ABB1059" s="24"/>
      <c r="ABC1059" s="24"/>
      <c r="ABD1059" s="24"/>
      <c r="ABE1059" s="24"/>
      <c r="ABF1059" s="24"/>
      <c r="ABG1059" s="24"/>
      <c r="ABH1059" s="24"/>
      <c r="ABI1059" s="24"/>
      <c r="ABJ1059" s="24"/>
      <c r="ABK1059" s="24"/>
      <c r="ABL1059" s="24"/>
      <c r="ABM1059" s="24"/>
      <c r="ABN1059" s="24"/>
      <c r="ABO1059" s="24"/>
      <c r="ABP1059" s="24"/>
      <c r="ABQ1059" s="24"/>
      <c r="ABR1059" s="24"/>
      <c r="ABS1059" s="24"/>
      <c r="ABT1059" s="24"/>
      <c r="ABU1059" s="24"/>
      <c r="ABV1059" s="24"/>
      <c r="ABW1059" s="24"/>
      <c r="ABX1059" s="24"/>
      <c r="ABY1059" s="24"/>
      <c r="ABZ1059" s="24"/>
      <c r="ACA1059" s="24"/>
      <c r="ACB1059" s="24"/>
      <c r="ACC1059" s="24"/>
      <c r="ACD1059" s="24"/>
      <c r="ACE1059" s="24"/>
      <c r="ACF1059" s="24"/>
      <c r="ACG1059" s="24"/>
      <c r="ACH1059" s="24"/>
      <c r="ACI1059" s="24"/>
      <c r="ACJ1059" s="24"/>
      <c r="ACK1059" s="24"/>
      <c r="ACL1059" s="24"/>
      <c r="ACM1059" s="24"/>
      <c r="ACN1059" s="24"/>
      <c r="ACO1059" s="24"/>
      <c r="ACP1059" s="24"/>
      <c r="ACQ1059" s="24"/>
      <c r="ACR1059" s="24"/>
      <c r="ACS1059" s="24"/>
      <c r="ACT1059" s="24"/>
      <c r="ACU1059" s="24"/>
      <c r="ACV1059" s="24"/>
      <c r="ACW1059" s="24"/>
      <c r="ACX1059" s="24"/>
      <c r="ACY1059" s="24"/>
      <c r="ACZ1059" s="24"/>
      <c r="ADA1059" s="24"/>
      <c r="ADB1059" s="24"/>
      <c r="ADC1059" s="24"/>
      <c r="ADD1059" s="24"/>
      <c r="ADE1059" s="24"/>
      <c r="ADF1059" s="24"/>
      <c r="ADG1059" s="24"/>
      <c r="ADH1059" s="24"/>
      <c r="ADI1059" s="24"/>
      <c r="ADJ1059" s="24"/>
      <c r="ADK1059" s="24"/>
      <c r="ADL1059" s="24"/>
      <c r="ADM1059" s="24"/>
      <c r="ADN1059" s="24"/>
      <c r="ADO1059" s="24"/>
      <c r="ADP1059" s="24"/>
      <c r="ADQ1059" s="24"/>
      <c r="ADR1059" s="24"/>
      <c r="ADS1059" s="24"/>
      <c r="ADT1059" s="24"/>
      <c r="ADU1059" s="24"/>
      <c r="ADV1059" s="24"/>
      <c r="ADW1059" s="24"/>
      <c r="ADX1059" s="24"/>
      <c r="ADY1059" s="24"/>
      <c r="ADZ1059" s="24"/>
      <c r="AEA1059" s="24"/>
      <c r="AEB1059" s="24"/>
      <c r="AEC1059" s="24"/>
      <c r="AED1059" s="24"/>
      <c r="AEE1059" s="24"/>
      <c r="AEF1059" s="24"/>
      <c r="AEG1059" s="24"/>
      <c r="AEH1059" s="24"/>
      <c r="AEI1059" s="24"/>
      <c r="AEJ1059" s="24"/>
      <c r="AEK1059" s="24"/>
      <c r="AEL1059" s="24"/>
      <c r="AEM1059" s="24"/>
      <c r="AEN1059" s="24"/>
      <c r="AEO1059" s="24"/>
      <c r="AEP1059" s="24"/>
      <c r="AEQ1059" s="24"/>
      <c r="AER1059" s="24"/>
      <c r="AES1059" s="24"/>
      <c r="AET1059" s="24"/>
      <c r="AEU1059" s="24"/>
      <c r="AEV1059" s="24"/>
      <c r="AEW1059" s="24"/>
      <c r="AEX1059" s="24"/>
      <c r="AEY1059" s="24"/>
      <c r="AEZ1059" s="24"/>
      <c r="AFA1059" s="24"/>
      <c r="AFB1059" s="24"/>
      <c r="AFC1059" s="24"/>
      <c r="AFD1059" s="24"/>
      <c r="AFE1059" s="24"/>
      <c r="AFF1059" s="24"/>
      <c r="AFG1059" s="24"/>
      <c r="AFH1059" s="24"/>
      <c r="AFI1059" s="24"/>
      <c r="AFJ1059" s="24"/>
      <c r="AFK1059" s="24"/>
      <c r="AFL1059" s="24"/>
      <c r="AFM1059" s="24"/>
      <c r="AFN1059" s="24"/>
      <c r="AFO1059" s="24"/>
      <c r="AFP1059" s="24"/>
      <c r="AFQ1059" s="24"/>
      <c r="AFR1059" s="24"/>
      <c r="AFS1059" s="24"/>
      <c r="AFT1059" s="24"/>
      <c r="AFU1059" s="24"/>
      <c r="AFV1059" s="24"/>
      <c r="AFW1059" s="24"/>
      <c r="AFX1059" s="24"/>
      <c r="AFY1059" s="24"/>
      <c r="AFZ1059" s="24"/>
      <c r="AGA1059" s="24"/>
      <c r="AGB1059" s="24"/>
      <c r="AGC1059" s="24"/>
      <c r="AGD1059" s="24"/>
      <c r="AGE1059" s="24"/>
      <c r="AGF1059" s="24"/>
      <c r="AGG1059" s="24"/>
      <c r="AGH1059" s="24"/>
      <c r="AGI1059" s="24"/>
      <c r="AGJ1059" s="24"/>
      <c r="AGK1059" s="24"/>
      <c r="AGL1059" s="24"/>
      <c r="AGM1059" s="24"/>
      <c r="AGN1059" s="24"/>
      <c r="AGO1059" s="24"/>
      <c r="AGP1059" s="24"/>
      <c r="AGQ1059" s="24"/>
      <c r="AGR1059" s="24"/>
      <c r="AGS1059" s="24"/>
      <c r="AGT1059" s="24"/>
      <c r="AGU1059" s="24"/>
      <c r="AGV1059" s="24"/>
      <c r="AGW1059" s="24"/>
      <c r="AGX1059" s="24"/>
      <c r="AGY1059" s="24"/>
      <c r="AGZ1059" s="24"/>
      <c r="AHA1059" s="24"/>
      <c r="AHB1059" s="24"/>
      <c r="AHC1059" s="24"/>
      <c r="AHD1059" s="24"/>
      <c r="AHE1059" s="24"/>
      <c r="AHF1059" s="24"/>
      <c r="AHG1059" s="24"/>
      <c r="AHH1059" s="24"/>
      <c r="AHI1059" s="24"/>
      <c r="AHJ1059" s="24"/>
      <c r="AHK1059" s="24"/>
      <c r="AHL1059" s="24"/>
      <c r="AHM1059" s="24"/>
      <c r="AHN1059" s="24"/>
      <c r="AHO1059" s="24"/>
      <c r="AHP1059" s="24"/>
      <c r="AHQ1059" s="24"/>
      <c r="AHR1059" s="24"/>
      <c r="AHS1059" s="24"/>
      <c r="AHT1059" s="24"/>
      <c r="AHU1059" s="24"/>
      <c r="AHV1059" s="24"/>
      <c r="AHW1059" s="24"/>
      <c r="AHX1059" s="24"/>
      <c r="AHY1059" s="24"/>
      <c r="AHZ1059" s="24"/>
      <c r="AIA1059" s="24"/>
      <c r="AIB1059" s="24"/>
      <c r="AIC1059" s="24"/>
      <c r="AID1059" s="24"/>
      <c r="AIE1059" s="24"/>
      <c r="AIF1059" s="24"/>
      <c r="AIG1059" s="24"/>
      <c r="AIH1059" s="24"/>
      <c r="AII1059" s="24"/>
      <c r="AIJ1059" s="24"/>
      <c r="AIK1059" s="24"/>
      <c r="AIL1059" s="24"/>
      <c r="AIM1059" s="24"/>
      <c r="AIN1059" s="24"/>
      <c r="AIO1059" s="24"/>
      <c r="AIP1059" s="24"/>
      <c r="AIQ1059" s="24"/>
      <c r="AIR1059" s="24"/>
      <c r="AIS1059" s="24"/>
      <c r="AIT1059" s="24"/>
      <c r="AIU1059" s="24"/>
      <c r="AIV1059" s="24"/>
      <c r="AIW1059" s="24"/>
      <c r="AIX1059" s="24"/>
      <c r="AIY1059" s="24"/>
      <c r="AIZ1059" s="24"/>
      <c r="AJA1059" s="24"/>
      <c r="AJB1059" s="24"/>
      <c r="AJC1059" s="24"/>
      <c r="AJD1059" s="24"/>
      <c r="AJE1059" s="24"/>
      <c r="AJF1059" s="24"/>
      <c r="AJG1059" s="24"/>
      <c r="AJH1059" s="24"/>
      <c r="AJI1059" s="24"/>
      <c r="AJJ1059" s="24"/>
      <c r="AJK1059" s="24"/>
      <c r="AJL1059" s="24"/>
      <c r="AJM1059" s="24"/>
      <c r="AJN1059" s="24"/>
      <c r="AJO1059" s="24"/>
      <c r="AJP1059" s="24"/>
      <c r="AJQ1059" s="24"/>
      <c r="AJR1059" s="24"/>
      <c r="AJS1059" s="24"/>
      <c r="AJT1059" s="24"/>
      <c r="AJU1059" s="24"/>
      <c r="AJV1059" s="24"/>
      <c r="AJW1059" s="24"/>
      <c r="AJX1059" s="24"/>
      <c r="AJY1059" s="24"/>
      <c r="AJZ1059" s="24"/>
      <c r="AKA1059" s="24"/>
      <c r="AKB1059" s="24"/>
      <c r="AKC1059" s="24"/>
      <c r="AKD1059" s="24"/>
      <c r="AKE1059" s="24"/>
      <c r="AKF1059" s="24"/>
      <c r="AKG1059" s="24"/>
      <c r="AKH1059" s="24"/>
      <c r="AKI1059" s="24"/>
      <c r="AKJ1059" s="24"/>
      <c r="AKK1059" s="24"/>
      <c r="AKL1059" s="24"/>
      <c r="AKM1059" s="24"/>
      <c r="AKN1059" s="24"/>
      <c r="AKO1059" s="24"/>
      <c r="AKP1059" s="24"/>
      <c r="AKQ1059" s="24"/>
      <c r="AKR1059" s="24"/>
      <c r="AKS1059" s="24"/>
      <c r="AKT1059" s="24"/>
      <c r="AKU1059" s="24"/>
      <c r="AKV1059" s="24"/>
      <c r="AKW1059" s="24"/>
      <c r="AKX1059" s="24"/>
      <c r="AKY1059" s="24"/>
      <c r="AKZ1059" s="24"/>
      <c r="ALA1059" s="24"/>
      <c r="ALB1059" s="24"/>
      <c r="ALC1059" s="24"/>
      <c r="ALD1059" s="24"/>
      <c r="ALE1059" s="24"/>
      <c r="ALF1059" s="24"/>
      <c r="ALG1059" s="24"/>
      <c r="ALH1059" s="24"/>
      <c r="ALI1059" s="24"/>
      <c r="ALJ1059" s="24"/>
      <c r="ALK1059" s="24"/>
      <c r="ALL1059" s="24"/>
      <c r="ALM1059" s="24"/>
      <c r="ALN1059" s="24"/>
      <c r="ALO1059" s="24"/>
      <c r="ALP1059" s="24"/>
      <c r="ALQ1059" s="24"/>
      <c r="ALR1059" s="24"/>
      <c r="ALS1059" s="24"/>
      <c r="ALT1059" s="24"/>
      <c r="ALU1059" s="24"/>
      <c r="ALV1059" s="24"/>
      <c r="ALW1059" s="24"/>
      <c r="ALX1059" s="24"/>
      <c r="ALY1059" s="24"/>
      <c r="ALZ1059" s="24"/>
      <c r="AMA1059" s="24"/>
      <c r="AMB1059" s="24"/>
      <c r="AMC1059" s="24"/>
      <c r="AMD1059" s="24"/>
      <c r="AME1059" s="24"/>
      <c r="AMF1059" s="24"/>
      <c r="AMG1059" s="24"/>
      <c r="AMH1059" s="24"/>
      <c r="AMI1059" s="24"/>
      <c r="AMJ1059" s="24"/>
      <c r="AMK1059" s="24"/>
      <c r="AML1059" s="24"/>
      <c r="AMM1059" s="24"/>
      <c r="AMN1059" s="24"/>
      <c r="AMO1059" s="24"/>
      <c r="AMP1059" s="24"/>
      <c r="AMQ1059" s="24"/>
      <c r="AMR1059" s="24"/>
      <c r="AMS1059" s="24"/>
      <c r="AMT1059" s="24"/>
      <c r="AMU1059" s="24"/>
      <c r="AMV1059" s="24"/>
      <c r="AMW1059" s="24"/>
      <c r="AMX1059" s="24"/>
      <c r="AMY1059" s="24"/>
      <c r="AMZ1059" s="24"/>
      <c r="ANA1059" s="24"/>
      <c r="ANB1059" s="24"/>
      <c r="ANC1059" s="24"/>
      <c r="AND1059" s="24"/>
      <c r="ANE1059" s="24"/>
      <c r="ANF1059" s="24"/>
      <c r="ANG1059" s="24"/>
      <c r="ANH1059" s="24"/>
      <c r="ANI1059" s="24"/>
      <c r="ANJ1059" s="24"/>
      <c r="ANK1059" s="24"/>
      <c r="ANL1059" s="24"/>
      <c r="ANM1059" s="24"/>
      <c r="ANN1059" s="24"/>
      <c r="ANO1059" s="24"/>
      <c r="ANP1059" s="24"/>
      <c r="ANQ1059" s="24"/>
      <c r="ANR1059" s="24"/>
      <c r="ANS1059" s="24"/>
      <c r="ANT1059" s="24"/>
      <c r="ANU1059" s="24"/>
      <c r="ANV1059" s="24"/>
      <c r="ANW1059" s="24"/>
      <c r="ANX1059" s="24"/>
      <c r="ANY1059" s="24"/>
      <c r="ANZ1059" s="24"/>
      <c r="AOA1059" s="24"/>
      <c r="AOB1059" s="24"/>
      <c r="AOC1059" s="24"/>
      <c r="AOD1059" s="24"/>
      <c r="AOE1059" s="24"/>
      <c r="AOF1059" s="24"/>
      <c r="AOG1059" s="24"/>
      <c r="AOH1059" s="24"/>
      <c r="AOI1059" s="24"/>
      <c r="AOJ1059" s="24"/>
      <c r="AOK1059" s="24"/>
      <c r="AOL1059" s="24"/>
      <c r="AOM1059" s="24"/>
      <c r="AON1059" s="24"/>
      <c r="AOO1059" s="24"/>
      <c r="AOP1059" s="24"/>
      <c r="AOQ1059" s="24"/>
      <c r="AOR1059" s="24"/>
      <c r="AOS1059" s="24"/>
      <c r="AOT1059" s="24"/>
      <c r="AOU1059" s="24"/>
      <c r="AOV1059" s="24"/>
      <c r="AOW1059" s="24"/>
      <c r="AOX1059" s="24"/>
      <c r="AOY1059" s="24"/>
      <c r="AOZ1059" s="24"/>
      <c r="APA1059" s="24"/>
      <c r="APB1059" s="24"/>
      <c r="APC1059" s="24"/>
      <c r="APD1059" s="24"/>
      <c r="APE1059" s="24"/>
      <c r="APF1059" s="24"/>
      <c r="APG1059" s="24"/>
      <c r="APH1059" s="24"/>
      <c r="API1059" s="24"/>
      <c r="APJ1059" s="24"/>
      <c r="APK1059" s="24"/>
      <c r="APL1059" s="24"/>
      <c r="APM1059" s="24"/>
      <c r="APN1059" s="24"/>
      <c r="APO1059" s="24"/>
      <c r="APP1059" s="24"/>
      <c r="APQ1059" s="24"/>
      <c r="APR1059" s="24"/>
      <c r="APS1059" s="24"/>
      <c r="APT1059" s="24"/>
      <c r="APU1059" s="24"/>
      <c r="APV1059" s="24"/>
      <c r="APW1059" s="24"/>
      <c r="APX1059" s="24"/>
      <c r="APY1059" s="24"/>
      <c r="APZ1059" s="24"/>
      <c r="AQA1059" s="24"/>
      <c r="AQB1059" s="24"/>
      <c r="AQC1059" s="24"/>
      <c r="AQD1059" s="24"/>
      <c r="AQE1059" s="24"/>
      <c r="AQF1059" s="24"/>
      <c r="AQG1059" s="24"/>
      <c r="AQH1059" s="24"/>
      <c r="AQI1059" s="24"/>
      <c r="AQJ1059" s="24"/>
      <c r="AQK1059" s="24"/>
      <c r="AQL1059" s="24"/>
      <c r="AQM1059" s="24"/>
      <c r="AQN1059" s="24"/>
      <c r="AQO1059" s="24"/>
      <c r="AQP1059" s="24"/>
      <c r="AQQ1059" s="24"/>
      <c r="AQR1059" s="24"/>
      <c r="AQS1059" s="24"/>
      <c r="AQT1059" s="24"/>
      <c r="AQU1059" s="24"/>
      <c r="AQV1059" s="24"/>
      <c r="AQW1059" s="24"/>
      <c r="AQX1059" s="24"/>
      <c r="AQY1059" s="24"/>
      <c r="AQZ1059" s="24"/>
      <c r="ARA1059" s="24"/>
      <c r="ARB1059" s="24"/>
      <c r="ARC1059" s="24"/>
      <c r="ARD1059" s="24"/>
      <c r="ARE1059" s="24"/>
      <c r="ARF1059" s="24"/>
      <c r="ARG1059" s="24"/>
      <c r="ARH1059" s="24"/>
      <c r="ARI1059" s="24"/>
      <c r="ARJ1059" s="24"/>
      <c r="ARK1059" s="24"/>
      <c r="ARL1059" s="24"/>
      <c r="ARM1059" s="24"/>
      <c r="ARN1059" s="24"/>
      <c r="ARO1059" s="24"/>
      <c r="ARP1059" s="24"/>
      <c r="ARQ1059" s="24"/>
      <c r="ARR1059" s="24"/>
      <c r="ARS1059" s="24"/>
      <c r="ART1059" s="24"/>
      <c r="ARU1059" s="24"/>
      <c r="ARV1059" s="24"/>
      <c r="ARW1059" s="24"/>
      <c r="ARX1059" s="24"/>
      <c r="ARY1059" s="24"/>
      <c r="ARZ1059" s="24"/>
      <c r="ASA1059" s="24"/>
      <c r="ASB1059" s="24"/>
      <c r="ASC1059" s="24"/>
      <c r="ASD1059" s="24"/>
      <c r="ASE1059" s="24"/>
      <c r="ASF1059" s="24"/>
      <c r="ASG1059" s="24"/>
      <c r="ASH1059" s="24"/>
      <c r="ASI1059" s="24"/>
      <c r="ASJ1059" s="24"/>
      <c r="ASK1059" s="24"/>
      <c r="ASL1059" s="24"/>
      <c r="ASM1059" s="24"/>
      <c r="ASN1059" s="24"/>
      <c r="ASO1059" s="24"/>
      <c r="ASP1059" s="24"/>
      <c r="ASQ1059" s="24"/>
      <c r="ASR1059" s="24"/>
      <c r="ASS1059" s="24"/>
      <c r="AST1059" s="24"/>
      <c r="ASU1059" s="24"/>
      <c r="ASV1059" s="24"/>
      <c r="ASW1059" s="24"/>
      <c r="ASX1059" s="24"/>
      <c r="ASY1059" s="24"/>
      <c r="ASZ1059" s="24"/>
      <c r="ATA1059" s="24"/>
      <c r="ATB1059" s="24"/>
      <c r="ATC1059" s="24"/>
      <c r="ATD1059" s="24"/>
      <c r="ATE1059" s="24"/>
      <c r="ATF1059" s="24"/>
      <c r="ATG1059" s="24"/>
      <c r="ATH1059" s="24"/>
      <c r="ATI1059" s="24"/>
      <c r="ATJ1059" s="24"/>
      <c r="ATK1059" s="24"/>
      <c r="ATL1059" s="24"/>
      <c r="ATM1059" s="24"/>
      <c r="ATN1059" s="24"/>
      <c r="ATO1059" s="24"/>
      <c r="ATP1059" s="24"/>
      <c r="ATQ1059" s="24"/>
      <c r="ATR1059" s="24"/>
      <c r="ATS1059" s="24"/>
      <c r="ATT1059" s="24"/>
      <c r="ATU1059" s="24"/>
      <c r="ATV1059" s="24"/>
      <c r="ATW1059" s="24"/>
      <c r="ATX1059" s="24"/>
      <c r="ATY1059" s="24"/>
      <c r="ATZ1059" s="24"/>
      <c r="AUA1059" s="24"/>
      <c r="AUB1059" s="24"/>
      <c r="AUC1059" s="24"/>
      <c r="AUD1059" s="24"/>
      <c r="AUE1059" s="24"/>
      <c r="AUF1059" s="24"/>
      <c r="AUG1059" s="24"/>
      <c r="AUH1059" s="24"/>
      <c r="AUI1059" s="24"/>
      <c r="AUJ1059" s="24"/>
      <c r="AUK1059" s="24"/>
      <c r="AUL1059" s="24"/>
      <c r="AUM1059" s="24"/>
      <c r="AUN1059" s="24"/>
      <c r="AUO1059" s="24"/>
      <c r="AUP1059" s="24"/>
      <c r="AUQ1059" s="24"/>
      <c r="AUR1059" s="24"/>
      <c r="AUS1059" s="24"/>
      <c r="AUT1059" s="24"/>
      <c r="AUU1059" s="24"/>
      <c r="AUV1059" s="24"/>
      <c r="AUW1059" s="24"/>
      <c r="AUX1059" s="24"/>
      <c r="AUY1059" s="24"/>
      <c r="AUZ1059" s="24"/>
      <c r="AVA1059" s="24"/>
      <c r="AVB1059" s="24"/>
      <c r="AVC1059" s="24"/>
      <c r="AVD1059" s="24"/>
      <c r="AVE1059" s="24"/>
      <c r="AVF1059" s="24"/>
      <c r="AVG1059" s="24"/>
      <c r="AVH1059" s="24"/>
      <c r="AVI1059" s="24"/>
      <c r="AVJ1059" s="24"/>
      <c r="AVK1059" s="24"/>
      <c r="AVL1059" s="24"/>
      <c r="AVM1059" s="24"/>
      <c r="AVN1059" s="24"/>
      <c r="AVO1059" s="24"/>
      <c r="AVP1059" s="24"/>
      <c r="AVQ1059" s="24"/>
      <c r="AVR1059" s="24"/>
      <c r="AVS1059" s="24"/>
      <c r="AVT1059" s="24"/>
      <c r="AVU1059" s="24"/>
      <c r="AVV1059" s="24"/>
      <c r="AVW1059" s="24"/>
      <c r="AVX1059" s="24"/>
      <c r="AVY1059" s="24"/>
      <c r="AVZ1059" s="24"/>
      <c r="AWA1059" s="24"/>
      <c r="AWB1059" s="24"/>
      <c r="AWC1059" s="24"/>
      <c r="AWD1059" s="24"/>
      <c r="AWE1059" s="24"/>
      <c r="AWF1059" s="24"/>
      <c r="AWG1059" s="24"/>
      <c r="AWH1059" s="24"/>
      <c r="AWI1059" s="24"/>
      <c r="AWJ1059" s="24"/>
      <c r="AWK1059" s="24"/>
      <c r="AWL1059" s="24"/>
      <c r="AWM1059" s="24"/>
      <c r="AWN1059" s="24"/>
      <c r="AWO1059" s="24"/>
      <c r="AWP1059" s="24"/>
      <c r="AWQ1059" s="24"/>
      <c r="AWR1059" s="24"/>
      <c r="AWS1059" s="24"/>
      <c r="AWT1059" s="24"/>
      <c r="AWU1059" s="24"/>
      <c r="AWV1059" s="24"/>
      <c r="AWW1059" s="24"/>
      <c r="AWX1059" s="24"/>
      <c r="AWY1059" s="24"/>
      <c r="AWZ1059" s="24"/>
      <c r="AXA1059" s="24"/>
      <c r="AXB1059" s="24"/>
      <c r="AXC1059" s="24"/>
      <c r="AXD1059" s="24"/>
      <c r="AXE1059" s="24"/>
      <c r="AXF1059" s="24"/>
      <c r="AXG1059" s="24"/>
      <c r="AXH1059" s="24"/>
      <c r="AXI1059" s="24"/>
      <c r="AXJ1059" s="24"/>
      <c r="AXK1059" s="24"/>
      <c r="AXL1059" s="24"/>
      <c r="AXM1059" s="24"/>
      <c r="AXN1059" s="24"/>
      <c r="AXO1059" s="24"/>
      <c r="AXP1059" s="24"/>
      <c r="AXQ1059" s="24"/>
      <c r="AXR1059" s="24"/>
      <c r="AXS1059" s="24"/>
      <c r="AXT1059" s="24"/>
      <c r="AXU1059" s="24"/>
      <c r="AXV1059" s="24"/>
      <c r="AXW1059" s="24"/>
      <c r="AXX1059" s="24"/>
      <c r="AXY1059" s="24"/>
      <c r="AXZ1059" s="24"/>
      <c r="AYA1059" s="24"/>
      <c r="AYB1059" s="24"/>
      <c r="AYC1059" s="24"/>
      <c r="AYD1059" s="24"/>
      <c r="AYE1059" s="24"/>
      <c r="AYF1059" s="24"/>
      <c r="AYG1059" s="24"/>
      <c r="AYH1059" s="24"/>
      <c r="AYI1059" s="24"/>
      <c r="AYJ1059" s="24"/>
      <c r="AYK1059" s="24"/>
      <c r="AYL1059" s="24"/>
      <c r="AYM1059" s="24"/>
      <c r="AYN1059" s="24"/>
      <c r="AYO1059" s="24"/>
      <c r="AYP1059" s="24"/>
      <c r="AYQ1059" s="24"/>
      <c r="AYR1059" s="24"/>
      <c r="AYS1059" s="24"/>
      <c r="AYT1059" s="24"/>
      <c r="AYU1059" s="24"/>
      <c r="AYV1059" s="24"/>
      <c r="AYW1059" s="24"/>
      <c r="AYX1059" s="24"/>
      <c r="AYY1059" s="24"/>
      <c r="AYZ1059" s="24"/>
      <c r="AZA1059" s="24"/>
      <c r="AZB1059" s="24"/>
      <c r="AZC1059" s="24"/>
      <c r="AZD1059" s="24"/>
      <c r="AZE1059" s="24"/>
      <c r="AZF1059" s="24"/>
      <c r="AZG1059" s="24"/>
      <c r="AZH1059" s="24"/>
      <c r="AZI1059" s="24"/>
      <c r="AZJ1059" s="24"/>
      <c r="AZK1059" s="24"/>
      <c r="AZL1059" s="24"/>
      <c r="AZM1059" s="24"/>
      <c r="AZN1059" s="24"/>
      <c r="AZO1059" s="24"/>
      <c r="AZP1059" s="24"/>
      <c r="AZQ1059" s="24"/>
      <c r="AZR1059" s="24"/>
      <c r="AZS1059" s="24"/>
      <c r="AZT1059" s="24"/>
      <c r="AZU1059" s="24"/>
      <c r="AZV1059" s="24"/>
      <c r="AZW1059" s="24"/>
      <c r="AZX1059" s="24"/>
      <c r="AZY1059" s="24"/>
      <c r="AZZ1059" s="24"/>
      <c r="BAA1059" s="24"/>
      <c r="BAB1059" s="24"/>
      <c r="BAC1059" s="24"/>
      <c r="BAD1059" s="24"/>
      <c r="BAE1059" s="24"/>
      <c r="BAF1059" s="24"/>
      <c r="BAG1059" s="24"/>
      <c r="BAH1059" s="24"/>
      <c r="BAI1059" s="24"/>
      <c r="BAJ1059" s="24"/>
      <c r="BAK1059" s="24"/>
      <c r="BAL1059" s="24"/>
      <c r="BAM1059" s="24"/>
      <c r="BAN1059" s="24"/>
      <c r="BAO1059" s="24"/>
      <c r="BAP1059" s="24"/>
    </row>
    <row r="1060" spans="1:1394" s="19" customFormat="1" x14ac:dyDescent="0.25">
      <c r="A1060" s="19" t="str">
        <f>IF(YEAR(G1060)=2024,#REF!,"")</f>
        <v/>
      </c>
      <c r="B1060" s="19" t="str">
        <f>IF(YEAR(G1060)=2025,#REF!,"")</f>
        <v/>
      </c>
      <c r="C1060" s="19" t="str">
        <f t="shared" si="80"/>
        <v>Afternoon45255</v>
      </c>
      <c r="D1060" s="19" t="str">
        <f>IF('by region'!$C$2="Any","Any",'Turf only'!V1060)&amp;M1060&amp;IF('by region'!$I$2="Any","Any",N1060)&amp;G1060</f>
        <v>AnyJumpAny45255</v>
      </c>
      <c r="E1060" s="19" t="e">
        <f>IF(I1060=#REF!,'Turf only'!G1060,"")</f>
        <v>#REF!</v>
      </c>
      <c r="F1060" s="19" t="e">
        <f t="shared" si="81"/>
        <v>#REF!</v>
      </c>
      <c r="G1060" s="20">
        <v>45255</v>
      </c>
      <c r="H1060" s="21" t="s">
        <v>37</v>
      </c>
      <c r="I1060" s="21" t="s">
        <v>55</v>
      </c>
      <c r="J1060" s="21" t="s">
        <v>9</v>
      </c>
      <c r="K1060" s="22" t="s">
        <v>10</v>
      </c>
      <c r="L1060" s="22" t="s">
        <v>19</v>
      </c>
      <c r="M1060" s="21" t="s">
        <v>12</v>
      </c>
      <c r="N1060" s="21" t="s">
        <v>13</v>
      </c>
      <c r="O1060" s="21" t="s">
        <v>14</v>
      </c>
      <c r="P1060" s="23">
        <f t="shared" si="82"/>
        <v>1</v>
      </c>
      <c r="Q1060" s="23" cm="1">
        <f t="array" ref="Q1060">SUMPRODUCT(($G$2:$G$2765=G1060)*(P1060&gt;$P$2:$P$2765))+1</f>
        <v>1</v>
      </c>
      <c r="R1060" s="23" t="e">
        <f>(Q1060*100000)+#REF!</f>
        <v>#REF!</v>
      </c>
      <c r="S1060" s="19" t="e" cm="1">
        <f t="array" ref="S1060">SUMPRODUCT(($G$2:$G$2765=G1060)*(R1060&gt;$R$2:$R$2765))+1</f>
        <v>#REF!</v>
      </c>
      <c r="T1060" s="19" t="str">
        <f t="shared" si="83"/>
        <v xml:space="preserve">Ascot </v>
      </c>
      <c r="U1060" s="19">
        <v>0</v>
      </c>
      <c r="V1060" s="19" t="s">
        <v>11</v>
      </c>
      <c r="W1060" s="19">
        <f t="shared" si="84"/>
        <v>2023</v>
      </c>
      <c r="X1060" s="24"/>
      <c r="Y1060" s="24"/>
      <c r="Z1060" s="24"/>
      <c r="AA1060" s="24"/>
      <c r="AB1060" s="24"/>
      <c r="AC1060" s="24"/>
      <c r="AD1060" s="24"/>
      <c r="AE1060" s="24"/>
      <c r="AF1060" s="24"/>
      <c r="AG1060" s="24"/>
      <c r="AH1060" s="24"/>
      <c r="AI1060" s="24"/>
      <c r="AJ1060" s="24"/>
      <c r="AK1060" s="24"/>
      <c r="AL1060" s="24"/>
      <c r="AM1060" s="24"/>
      <c r="AN1060" s="24"/>
      <c r="AO1060" s="24"/>
      <c r="AP1060" s="24"/>
      <c r="AQ1060" s="24"/>
      <c r="AR1060" s="24"/>
      <c r="AS1060" s="24"/>
      <c r="AT1060" s="24"/>
      <c r="AU1060" s="24"/>
      <c r="AV1060" s="24"/>
      <c r="AW1060" s="24"/>
      <c r="AX1060" s="24"/>
      <c r="AY1060" s="24"/>
      <c r="AZ1060" s="24"/>
      <c r="BA1060" s="24"/>
      <c r="BB1060" s="24"/>
      <c r="BC1060" s="24"/>
      <c r="BD1060" s="24"/>
      <c r="BE1060" s="24"/>
      <c r="BF1060" s="24"/>
      <c r="BG1060" s="24"/>
      <c r="BH1060" s="24"/>
      <c r="BI1060" s="24"/>
      <c r="BJ1060" s="24"/>
      <c r="BK1060" s="24"/>
      <c r="BL1060" s="24"/>
      <c r="BM1060" s="24"/>
      <c r="BN1060" s="24"/>
      <c r="BO1060" s="24"/>
      <c r="BP1060" s="24"/>
      <c r="BQ1060" s="24"/>
      <c r="BR1060" s="24"/>
      <c r="BS1060" s="24"/>
      <c r="BT1060" s="24"/>
      <c r="BU1060" s="24"/>
      <c r="BV1060" s="24"/>
      <c r="BW1060" s="24"/>
      <c r="BX1060" s="24"/>
      <c r="BY1060" s="24"/>
      <c r="BZ1060" s="24"/>
      <c r="CA1060" s="24"/>
      <c r="CB1060" s="24"/>
      <c r="CC1060" s="24"/>
      <c r="CD1060" s="24"/>
      <c r="CE1060" s="24"/>
      <c r="CF1060" s="24"/>
      <c r="CG1060" s="24"/>
      <c r="CH1060" s="24"/>
      <c r="CI1060" s="24"/>
      <c r="CJ1060" s="24"/>
      <c r="CK1060" s="24"/>
      <c r="CL1060" s="24"/>
      <c r="CM1060" s="24"/>
      <c r="CN1060" s="24"/>
      <c r="CO1060" s="24"/>
      <c r="CP1060" s="24"/>
      <c r="CQ1060" s="24"/>
      <c r="CR1060" s="24"/>
      <c r="CS1060" s="24"/>
      <c r="CT1060" s="24"/>
      <c r="CU1060" s="24"/>
      <c r="CV1060" s="24"/>
      <c r="CW1060" s="24"/>
      <c r="CX1060" s="24"/>
      <c r="CY1060" s="24"/>
      <c r="CZ1060" s="24"/>
      <c r="DA1060" s="24"/>
      <c r="DB1060" s="24"/>
      <c r="DC1060" s="24"/>
      <c r="DD1060" s="24"/>
      <c r="DE1060" s="24"/>
      <c r="DF1060" s="24"/>
      <c r="DG1060" s="24"/>
      <c r="DH1060" s="24"/>
      <c r="DI1060" s="24"/>
      <c r="DJ1060" s="24"/>
      <c r="DK1060" s="24"/>
      <c r="DL1060" s="24"/>
      <c r="DM1060" s="24"/>
      <c r="DN1060" s="24"/>
      <c r="DO1060" s="24"/>
      <c r="DP1060" s="24"/>
      <c r="DQ1060" s="24"/>
      <c r="DR1060" s="24"/>
      <c r="DS1060" s="24"/>
      <c r="DT1060" s="24"/>
      <c r="DU1060" s="24"/>
      <c r="DV1060" s="24"/>
      <c r="DW1060" s="24"/>
      <c r="DX1060" s="24"/>
      <c r="DY1060" s="24"/>
      <c r="DZ1060" s="24"/>
      <c r="EA1060" s="24"/>
      <c r="EB1060" s="24"/>
      <c r="EC1060" s="24"/>
      <c r="ED1060" s="24"/>
      <c r="EE1060" s="24"/>
      <c r="EF1060" s="24"/>
      <c r="EG1060" s="24"/>
      <c r="EH1060" s="24"/>
      <c r="EI1060" s="24"/>
      <c r="EJ1060" s="24"/>
      <c r="EK1060" s="24"/>
      <c r="EL1060" s="24"/>
      <c r="EM1060" s="24"/>
      <c r="EN1060" s="24"/>
      <c r="EO1060" s="24"/>
      <c r="EP1060" s="24"/>
      <c r="EQ1060" s="24"/>
      <c r="ER1060" s="24"/>
      <c r="ES1060" s="24"/>
      <c r="ET1060" s="24"/>
      <c r="EU1060" s="24"/>
      <c r="EV1060" s="24"/>
      <c r="EW1060" s="24"/>
      <c r="EX1060" s="24"/>
      <c r="EY1060" s="24"/>
      <c r="EZ1060" s="24"/>
      <c r="FA1060" s="24"/>
      <c r="FB1060" s="24"/>
      <c r="FC1060" s="24"/>
      <c r="FD1060" s="24"/>
      <c r="FE1060" s="24"/>
      <c r="FF1060" s="24"/>
      <c r="FG1060" s="24"/>
      <c r="FH1060" s="24"/>
      <c r="FI1060" s="24"/>
      <c r="FJ1060" s="24"/>
      <c r="FK1060" s="24"/>
      <c r="FL1060" s="24"/>
      <c r="FM1060" s="24"/>
      <c r="FN1060" s="24"/>
      <c r="FO1060" s="24"/>
      <c r="FP1060" s="24"/>
      <c r="FQ1060" s="24"/>
      <c r="FR1060" s="24"/>
      <c r="FS1060" s="24"/>
      <c r="FT1060" s="24"/>
      <c r="FU1060" s="24"/>
      <c r="FV1060" s="24"/>
      <c r="FW1060" s="24"/>
      <c r="FX1060" s="24"/>
      <c r="FY1060" s="24"/>
      <c r="FZ1060" s="24"/>
      <c r="GA1060" s="24"/>
      <c r="GB1060" s="24"/>
      <c r="GC1060" s="24"/>
      <c r="GD1060" s="24"/>
      <c r="GE1060" s="24"/>
      <c r="GF1060" s="24"/>
      <c r="GG1060" s="24"/>
      <c r="GH1060" s="24"/>
      <c r="GI1060" s="24"/>
      <c r="GJ1060" s="24"/>
      <c r="GK1060" s="24"/>
      <c r="GL1060" s="24"/>
      <c r="GM1060" s="24"/>
      <c r="GN1060" s="24"/>
      <c r="GO1060" s="24"/>
      <c r="GP1060" s="24"/>
      <c r="GQ1060" s="24"/>
      <c r="GR1060" s="24"/>
      <c r="GS1060" s="24"/>
      <c r="GT1060" s="24"/>
      <c r="GU1060" s="24"/>
      <c r="GV1060" s="24"/>
      <c r="GW1060" s="24"/>
      <c r="GX1060" s="24"/>
      <c r="GY1060" s="24"/>
      <c r="GZ1060" s="24"/>
      <c r="HA1060" s="24"/>
      <c r="HB1060" s="24"/>
      <c r="HC1060" s="24"/>
      <c r="HD1060" s="24"/>
      <c r="HE1060" s="24"/>
      <c r="HF1060" s="24"/>
      <c r="HG1060" s="24"/>
      <c r="HH1060" s="24"/>
      <c r="HI1060" s="24"/>
      <c r="HJ1060" s="24"/>
      <c r="HK1060" s="24"/>
      <c r="HL1060" s="24"/>
      <c r="HM1060" s="24"/>
      <c r="HN1060" s="24"/>
      <c r="HO1060" s="24"/>
      <c r="HP1060" s="24"/>
      <c r="HQ1060" s="24"/>
      <c r="HR1060" s="24"/>
      <c r="HS1060" s="24"/>
      <c r="HT1060" s="24"/>
      <c r="HU1060" s="24"/>
      <c r="HV1060" s="24"/>
      <c r="HW1060" s="24"/>
      <c r="HX1060" s="24"/>
      <c r="HY1060" s="24"/>
      <c r="HZ1060" s="24"/>
      <c r="IA1060" s="24"/>
      <c r="IB1060" s="24"/>
      <c r="IC1060" s="24"/>
      <c r="ID1060" s="24"/>
      <c r="IE1060" s="24"/>
      <c r="IF1060" s="24"/>
      <c r="IG1060" s="24"/>
      <c r="IH1060" s="24"/>
      <c r="II1060" s="24"/>
      <c r="IJ1060" s="24"/>
      <c r="IK1060" s="24"/>
      <c r="IL1060" s="24"/>
      <c r="IM1060" s="24"/>
      <c r="IN1060" s="24"/>
      <c r="IO1060" s="24"/>
      <c r="IP1060" s="24"/>
      <c r="IQ1060" s="24"/>
      <c r="IR1060" s="24"/>
      <c r="IS1060" s="24"/>
      <c r="IT1060" s="24"/>
      <c r="IU1060" s="24"/>
      <c r="IV1060" s="24"/>
      <c r="IW1060" s="24"/>
      <c r="IX1060" s="24"/>
      <c r="IY1060" s="24"/>
      <c r="IZ1060" s="24"/>
      <c r="JA1060" s="24"/>
      <c r="JB1060" s="24"/>
      <c r="JC1060" s="24"/>
      <c r="JD1060" s="24"/>
      <c r="JE1060" s="24"/>
      <c r="JF1060" s="24"/>
      <c r="JG1060" s="24"/>
      <c r="JH1060" s="24"/>
      <c r="JI1060" s="24"/>
      <c r="JJ1060" s="24"/>
      <c r="JK1060" s="24"/>
      <c r="JL1060" s="24"/>
      <c r="JM1060" s="24"/>
      <c r="JN1060" s="24"/>
      <c r="JO1060" s="24"/>
      <c r="JP1060" s="24"/>
      <c r="JQ1060" s="24"/>
      <c r="JR1060" s="24"/>
      <c r="JS1060" s="24"/>
      <c r="JT1060" s="24"/>
      <c r="JU1060" s="24"/>
      <c r="JV1060" s="24"/>
      <c r="JW1060" s="24"/>
      <c r="JX1060" s="24"/>
      <c r="JY1060" s="24"/>
      <c r="JZ1060" s="24"/>
      <c r="KA1060" s="24"/>
      <c r="KB1060" s="24"/>
      <c r="KC1060" s="24"/>
      <c r="KD1060" s="24"/>
      <c r="KE1060" s="24"/>
      <c r="KF1060" s="24"/>
      <c r="KG1060" s="24"/>
      <c r="KH1060" s="24"/>
      <c r="KI1060" s="24"/>
      <c r="KJ1060" s="24"/>
      <c r="KK1060" s="24"/>
      <c r="KL1060" s="24"/>
      <c r="KM1060" s="24"/>
      <c r="KN1060" s="24"/>
      <c r="KO1060" s="24"/>
      <c r="KP1060" s="24"/>
      <c r="KQ1060" s="24"/>
      <c r="KR1060" s="24"/>
      <c r="KS1060" s="24"/>
      <c r="KT1060" s="24"/>
      <c r="KU1060" s="24"/>
      <c r="KV1060" s="24"/>
      <c r="KW1060" s="24"/>
      <c r="KX1060" s="24"/>
      <c r="KY1060" s="24"/>
      <c r="KZ1060" s="24"/>
      <c r="LA1060" s="24"/>
      <c r="LB1060" s="24"/>
      <c r="LC1060" s="24"/>
      <c r="LD1060" s="24"/>
      <c r="LE1060" s="24"/>
      <c r="LF1060" s="24"/>
      <c r="LG1060" s="24"/>
      <c r="LH1060" s="24"/>
      <c r="LI1060" s="24"/>
      <c r="LJ1060" s="24"/>
      <c r="LK1060" s="24"/>
      <c r="LL1060" s="24"/>
      <c r="LM1060" s="24"/>
      <c r="LN1060" s="24"/>
      <c r="LO1060" s="24"/>
      <c r="LP1060" s="24"/>
      <c r="LQ1060" s="24"/>
      <c r="LR1060" s="24"/>
      <c r="LS1060" s="24"/>
      <c r="LT1060" s="24"/>
      <c r="LU1060" s="24"/>
      <c r="LV1060" s="24"/>
      <c r="LW1060" s="24"/>
      <c r="LX1060" s="24"/>
      <c r="LY1060" s="24"/>
      <c r="LZ1060" s="24"/>
      <c r="MA1060" s="24"/>
      <c r="MB1060" s="24"/>
      <c r="MC1060" s="24"/>
      <c r="MD1060" s="24"/>
      <c r="ME1060" s="24"/>
      <c r="MF1060" s="24"/>
      <c r="MG1060" s="24"/>
      <c r="MH1060" s="24"/>
      <c r="MI1060" s="24"/>
      <c r="MJ1060" s="24"/>
      <c r="MK1060" s="24"/>
      <c r="ML1060" s="24"/>
      <c r="MM1060" s="24"/>
      <c r="MN1060" s="24"/>
      <c r="MO1060" s="24"/>
      <c r="MP1060" s="24"/>
      <c r="MQ1060" s="24"/>
      <c r="MR1060" s="24"/>
      <c r="MS1060" s="24"/>
      <c r="MT1060" s="24"/>
      <c r="MU1060" s="24"/>
      <c r="MV1060" s="24"/>
      <c r="MW1060" s="24"/>
      <c r="MX1060" s="24"/>
      <c r="MY1060" s="24"/>
      <c r="MZ1060" s="24"/>
      <c r="NA1060" s="24"/>
      <c r="NB1060" s="24"/>
      <c r="NC1060" s="24"/>
      <c r="ND1060" s="24"/>
      <c r="NE1060" s="24"/>
      <c r="NF1060" s="24"/>
      <c r="NG1060" s="24"/>
      <c r="NH1060" s="24"/>
      <c r="NI1060" s="24"/>
      <c r="NJ1060" s="24"/>
      <c r="NK1060" s="24"/>
      <c r="NL1060" s="24"/>
      <c r="NM1060" s="24"/>
      <c r="NN1060" s="24"/>
      <c r="NO1060" s="24"/>
      <c r="NP1060" s="24"/>
      <c r="NQ1060" s="24"/>
      <c r="NR1060" s="24"/>
      <c r="NS1060" s="24"/>
      <c r="NT1060" s="24"/>
      <c r="NU1060" s="24"/>
      <c r="NV1060" s="24"/>
      <c r="NW1060" s="24"/>
      <c r="NX1060" s="24"/>
      <c r="NY1060" s="24"/>
      <c r="NZ1060" s="24"/>
      <c r="OA1060" s="24"/>
      <c r="OB1060" s="24"/>
      <c r="OC1060" s="24"/>
      <c r="OD1060" s="24"/>
      <c r="OE1060" s="24"/>
      <c r="OF1060" s="24"/>
      <c r="OG1060" s="24"/>
      <c r="OH1060" s="24"/>
      <c r="OI1060" s="24"/>
      <c r="OJ1060" s="24"/>
      <c r="OK1060" s="24"/>
      <c r="OL1060" s="24"/>
      <c r="OM1060" s="24"/>
      <c r="ON1060" s="24"/>
      <c r="OO1060" s="24"/>
      <c r="OP1060" s="24"/>
      <c r="OQ1060" s="24"/>
      <c r="OR1060" s="24"/>
      <c r="OS1060" s="24"/>
      <c r="OT1060" s="24"/>
      <c r="OU1060" s="24"/>
      <c r="OV1060" s="24"/>
      <c r="OW1060" s="24"/>
      <c r="OX1060" s="24"/>
      <c r="OY1060" s="24"/>
      <c r="OZ1060" s="24"/>
      <c r="PA1060" s="24"/>
      <c r="PB1060" s="24"/>
      <c r="PC1060" s="24"/>
      <c r="PD1060" s="24"/>
      <c r="PE1060" s="24"/>
      <c r="PF1060" s="24"/>
      <c r="PG1060" s="24"/>
      <c r="PH1060" s="24"/>
      <c r="PI1060" s="24"/>
      <c r="PJ1060" s="24"/>
      <c r="PK1060" s="24"/>
      <c r="PL1060" s="24"/>
      <c r="PM1060" s="24"/>
      <c r="PN1060" s="24"/>
      <c r="PO1060" s="24"/>
      <c r="PP1060" s="24"/>
      <c r="PQ1060" s="24"/>
      <c r="PR1060" s="24"/>
      <c r="PS1060" s="24"/>
      <c r="PT1060" s="24"/>
      <c r="PU1060" s="24"/>
      <c r="PV1060" s="24"/>
      <c r="PW1060" s="24"/>
      <c r="PX1060" s="24"/>
      <c r="PY1060" s="24"/>
      <c r="PZ1060" s="24"/>
      <c r="QA1060" s="24"/>
      <c r="QB1060" s="24"/>
      <c r="QC1060" s="24"/>
      <c r="QD1060" s="24"/>
      <c r="QE1060" s="24"/>
      <c r="QF1060" s="24"/>
      <c r="QG1060" s="24"/>
      <c r="QH1060" s="24"/>
      <c r="QI1060" s="24"/>
      <c r="QJ1060" s="24"/>
      <c r="QK1060" s="24"/>
      <c r="QL1060" s="24"/>
      <c r="QM1060" s="24"/>
      <c r="QN1060" s="24"/>
      <c r="QO1060" s="24"/>
      <c r="QP1060" s="24"/>
      <c r="QQ1060" s="24"/>
      <c r="QR1060" s="24"/>
      <c r="QS1060" s="24"/>
      <c r="QT1060" s="24"/>
      <c r="QU1060" s="24"/>
      <c r="QV1060" s="24"/>
      <c r="QW1060" s="24"/>
      <c r="QX1060" s="24"/>
      <c r="QY1060" s="24"/>
      <c r="QZ1060" s="24"/>
      <c r="RA1060" s="24"/>
      <c r="RB1060" s="24"/>
      <c r="RC1060" s="24"/>
      <c r="RD1060" s="24"/>
      <c r="RE1060" s="24"/>
      <c r="RF1060" s="24"/>
      <c r="RG1060" s="24"/>
      <c r="RH1060" s="24"/>
      <c r="RI1060" s="24"/>
      <c r="RJ1060" s="24"/>
      <c r="RK1060" s="24"/>
      <c r="RL1060" s="24"/>
      <c r="RM1060" s="24"/>
      <c r="RN1060" s="24"/>
      <c r="RO1060" s="24"/>
      <c r="RP1060" s="24"/>
      <c r="RQ1060" s="24"/>
      <c r="RR1060" s="24"/>
      <c r="RS1060" s="24"/>
      <c r="RT1060" s="24"/>
      <c r="RU1060" s="24"/>
      <c r="RV1060" s="24"/>
      <c r="RW1060" s="24"/>
      <c r="RX1060" s="24"/>
      <c r="RY1060" s="24"/>
      <c r="RZ1060" s="24"/>
      <c r="SA1060" s="24"/>
      <c r="SB1060" s="24"/>
      <c r="SC1060" s="24"/>
      <c r="SD1060" s="24"/>
      <c r="SE1060" s="24"/>
      <c r="SF1060" s="24"/>
      <c r="SG1060" s="24"/>
      <c r="SH1060" s="24"/>
      <c r="SI1060" s="24"/>
      <c r="SJ1060" s="24"/>
      <c r="SK1060" s="24"/>
      <c r="SL1060" s="24"/>
      <c r="SM1060" s="24"/>
      <c r="SN1060" s="24"/>
      <c r="SO1060" s="24"/>
      <c r="SP1060" s="24"/>
      <c r="SQ1060" s="24"/>
      <c r="SR1060" s="24"/>
      <c r="SS1060" s="24"/>
      <c r="ST1060" s="24"/>
      <c r="SU1060" s="24"/>
      <c r="SV1060" s="24"/>
      <c r="SW1060" s="24"/>
      <c r="SX1060" s="24"/>
      <c r="SY1060" s="24"/>
      <c r="SZ1060" s="24"/>
      <c r="TA1060" s="24"/>
      <c r="TB1060" s="24"/>
      <c r="TC1060" s="24"/>
      <c r="TD1060" s="24"/>
      <c r="TE1060" s="24"/>
      <c r="TF1060" s="24"/>
      <c r="TG1060" s="24"/>
      <c r="TH1060" s="24"/>
      <c r="TI1060" s="24"/>
      <c r="TJ1060" s="24"/>
      <c r="TK1060" s="24"/>
      <c r="TL1060" s="24"/>
      <c r="TM1060" s="24"/>
      <c r="TN1060" s="24"/>
      <c r="TO1060" s="24"/>
      <c r="TP1060" s="24"/>
      <c r="TQ1060" s="24"/>
      <c r="TR1060" s="24"/>
      <c r="TS1060" s="24"/>
      <c r="TT1060" s="24"/>
      <c r="TU1060" s="24"/>
      <c r="TV1060" s="24"/>
      <c r="TW1060" s="24"/>
      <c r="TX1060" s="24"/>
      <c r="TY1060" s="24"/>
      <c r="TZ1060" s="24"/>
      <c r="UA1060" s="24"/>
      <c r="UB1060" s="24"/>
      <c r="UC1060" s="24"/>
      <c r="UD1060" s="24"/>
      <c r="UE1060" s="24"/>
      <c r="UF1060" s="24"/>
      <c r="UG1060" s="24"/>
      <c r="UH1060" s="24"/>
      <c r="UI1060" s="24"/>
      <c r="UJ1060" s="24"/>
      <c r="UK1060" s="24"/>
      <c r="UL1060" s="24"/>
      <c r="UM1060" s="24"/>
      <c r="UN1060" s="24"/>
      <c r="UO1060" s="24"/>
      <c r="UP1060" s="24"/>
      <c r="UQ1060" s="24"/>
      <c r="UR1060" s="24"/>
      <c r="US1060" s="24"/>
      <c r="UT1060" s="24"/>
      <c r="UU1060" s="24"/>
      <c r="UV1060" s="24"/>
      <c r="UW1060" s="24"/>
      <c r="UX1060" s="24"/>
      <c r="UY1060" s="24"/>
      <c r="UZ1060" s="24"/>
      <c r="VA1060" s="24"/>
      <c r="VB1060" s="24"/>
      <c r="VC1060" s="24"/>
      <c r="VD1060" s="24"/>
      <c r="VE1060" s="24"/>
      <c r="VF1060" s="24"/>
      <c r="VG1060" s="24"/>
      <c r="VH1060" s="24"/>
      <c r="VI1060" s="24"/>
      <c r="VJ1060" s="24"/>
      <c r="VK1060" s="24"/>
      <c r="VL1060" s="24"/>
      <c r="VM1060" s="24"/>
      <c r="VN1060" s="24"/>
      <c r="VO1060" s="24"/>
      <c r="VP1060" s="24"/>
      <c r="VQ1060" s="24"/>
      <c r="VR1060" s="24"/>
      <c r="VS1060" s="24"/>
      <c r="VT1060" s="24"/>
      <c r="VU1060" s="24"/>
      <c r="VV1060" s="24"/>
      <c r="VW1060" s="24"/>
      <c r="VX1060" s="24"/>
      <c r="VY1060" s="24"/>
      <c r="VZ1060" s="24"/>
      <c r="WA1060" s="24"/>
      <c r="WB1060" s="24"/>
      <c r="WC1060" s="24"/>
      <c r="WD1060" s="24"/>
      <c r="WE1060" s="24"/>
      <c r="WF1060" s="24"/>
      <c r="WG1060" s="24"/>
      <c r="WH1060" s="24"/>
      <c r="WI1060" s="24"/>
      <c r="WJ1060" s="24"/>
      <c r="WK1060" s="24"/>
      <c r="WL1060" s="24"/>
      <c r="WM1060" s="24"/>
      <c r="WN1060" s="24"/>
      <c r="WO1060" s="24"/>
      <c r="WP1060" s="24"/>
      <c r="WQ1060" s="24"/>
      <c r="WR1060" s="24"/>
      <c r="WS1060" s="24"/>
      <c r="WT1060" s="24"/>
      <c r="WU1060" s="24"/>
      <c r="WV1060" s="24"/>
      <c r="WW1060" s="24"/>
      <c r="WX1060" s="24"/>
      <c r="WY1060" s="24"/>
      <c r="WZ1060" s="24"/>
      <c r="XA1060" s="24"/>
      <c r="XB1060" s="24"/>
      <c r="XC1060" s="24"/>
      <c r="XD1060" s="24"/>
      <c r="XE1060" s="24"/>
      <c r="XF1060" s="24"/>
      <c r="XG1060" s="24"/>
      <c r="XH1060" s="24"/>
      <c r="XI1060" s="24"/>
      <c r="XJ1060" s="24"/>
      <c r="XK1060" s="24"/>
      <c r="XL1060" s="24"/>
      <c r="XM1060" s="24"/>
      <c r="XN1060" s="24"/>
      <c r="XO1060" s="24"/>
      <c r="XP1060" s="24"/>
      <c r="XQ1060" s="24"/>
      <c r="XR1060" s="24"/>
      <c r="XS1060" s="24"/>
      <c r="XT1060" s="24"/>
      <c r="XU1060" s="24"/>
      <c r="XV1060" s="24"/>
      <c r="XW1060" s="24"/>
      <c r="XX1060" s="24"/>
      <c r="XY1060" s="24"/>
      <c r="XZ1060" s="24"/>
      <c r="YA1060" s="24"/>
      <c r="YB1060" s="24"/>
      <c r="YC1060" s="24"/>
      <c r="YD1060" s="24"/>
      <c r="YE1060" s="24"/>
      <c r="YF1060" s="24"/>
      <c r="YG1060" s="24"/>
      <c r="YH1060" s="24"/>
      <c r="YI1060" s="24"/>
      <c r="YJ1060" s="24"/>
      <c r="YK1060" s="24"/>
      <c r="YL1060" s="24"/>
      <c r="YM1060" s="24"/>
      <c r="YN1060" s="24"/>
      <c r="YO1060" s="24"/>
      <c r="YP1060" s="24"/>
      <c r="YQ1060" s="24"/>
      <c r="YR1060" s="24"/>
      <c r="YS1060" s="24"/>
      <c r="YT1060" s="24"/>
      <c r="YU1060" s="24"/>
      <c r="YV1060" s="24"/>
      <c r="YW1060" s="24"/>
      <c r="YX1060" s="24"/>
      <c r="YY1060" s="24"/>
      <c r="YZ1060" s="24"/>
      <c r="ZA1060" s="24"/>
      <c r="ZB1060" s="24"/>
      <c r="ZC1060" s="24"/>
      <c r="ZD1060" s="24"/>
      <c r="ZE1060" s="24"/>
      <c r="ZF1060" s="24"/>
      <c r="ZG1060" s="24"/>
      <c r="ZH1060" s="24"/>
      <c r="ZI1060" s="24"/>
      <c r="ZJ1060" s="24"/>
      <c r="ZK1060" s="24"/>
      <c r="ZL1060" s="24"/>
      <c r="ZM1060" s="24"/>
      <c r="ZN1060" s="24"/>
      <c r="ZO1060" s="24"/>
      <c r="ZP1060" s="24"/>
      <c r="ZQ1060" s="24"/>
      <c r="ZR1060" s="24"/>
      <c r="ZS1060" s="24"/>
      <c r="ZT1060" s="24"/>
      <c r="ZU1060" s="24"/>
      <c r="ZV1060" s="24"/>
      <c r="ZW1060" s="24"/>
      <c r="ZX1060" s="24"/>
      <c r="ZY1060" s="24"/>
      <c r="ZZ1060" s="24"/>
      <c r="AAA1060" s="24"/>
      <c r="AAB1060" s="24"/>
      <c r="AAC1060" s="24"/>
      <c r="AAD1060" s="24"/>
      <c r="AAE1060" s="24"/>
      <c r="AAF1060" s="24"/>
      <c r="AAG1060" s="24"/>
      <c r="AAH1060" s="24"/>
      <c r="AAI1060" s="24"/>
      <c r="AAJ1060" s="24"/>
      <c r="AAK1060" s="24"/>
      <c r="AAL1060" s="24"/>
      <c r="AAM1060" s="24"/>
      <c r="AAN1060" s="24"/>
      <c r="AAO1060" s="24"/>
      <c r="AAP1060" s="24"/>
      <c r="AAQ1060" s="24"/>
      <c r="AAR1060" s="24"/>
      <c r="AAS1060" s="24"/>
      <c r="AAT1060" s="24"/>
      <c r="AAU1060" s="24"/>
      <c r="AAV1060" s="24"/>
      <c r="AAW1060" s="24"/>
      <c r="AAX1060" s="24"/>
      <c r="AAY1060" s="24"/>
      <c r="AAZ1060" s="24"/>
      <c r="ABA1060" s="24"/>
      <c r="ABB1060" s="24"/>
      <c r="ABC1060" s="24"/>
      <c r="ABD1060" s="24"/>
      <c r="ABE1060" s="24"/>
      <c r="ABF1060" s="24"/>
      <c r="ABG1060" s="24"/>
      <c r="ABH1060" s="24"/>
      <c r="ABI1060" s="24"/>
      <c r="ABJ1060" s="24"/>
      <c r="ABK1060" s="24"/>
      <c r="ABL1060" s="24"/>
      <c r="ABM1060" s="24"/>
      <c r="ABN1060" s="24"/>
      <c r="ABO1060" s="24"/>
      <c r="ABP1060" s="24"/>
      <c r="ABQ1060" s="24"/>
      <c r="ABR1060" s="24"/>
      <c r="ABS1060" s="24"/>
      <c r="ABT1060" s="24"/>
      <c r="ABU1060" s="24"/>
      <c r="ABV1060" s="24"/>
      <c r="ABW1060" s="24"/>
      <c r="ABX1060" s="24"/>
      <c r="ABY1060" s="24"/>
      <c r="ABZ1060" s="24"/>
      <c r="ACA1060" s="24"/>
      <c r="ACB1060" s="24"/>
      <c r="ACC1060" s="24"/>
      <c r="ACD1060" s="24"/>
      <c r="ACE1060" s="24"/>
      <c r="ACF1060" s="24"/>
      <c r="ACG1060" s="24"/>
      <c r="ACH1060" s="24"/>
      <c r="ACI1060" s="24"/>
      <c r="ACJ1060" s="24"/>
      <c r="ACK1060" s="24"/>
      <c r="ACL1060" s="24"/>
      <c r="ACM1060" s="24"/>
      <c r="ACN1060" s="24"/>
      <c r="ACO1060" s="24"/>
      <c r="ACP1060" s="24"/>
      <c r="ACQ1060" s="24"/>
      <c r="ACR1060" s="24"/>
      <c r="ACS1060" s="24"/>
      <c r="ACT1060" s="24"/>
      <c r="ACU1060" s="24"/>
      <c r="ACV1060" s="24"/>
      <c r="ACW1060" s="24"/>
      <c r="ACX1060" s="24"/>
      <c r="ACY1060" s="24"/>
      <c r="ACZ1060" s="24"/>
      <c r="ADA1060" s="24"/>
      <c r="ADB1060" s="24"/>
      <c r="ADC1060" s="24"/>
      <c r="ADD1060" s="24"/>
      <c r="ADE1060" s="24"/>
      <c r="ADF1060" s="24"/>
      <c r="ADG1060" s="24"/>
      <c r="ADH1060" s="24"/>
      <c r="ADI1060" s="24"/>
      <c r="ADJ1060" s="24"/>
      <c r="ADK1060" s="24"/>
      <c r="ADL1060" s="24"/>
      <c r="ADM1060" s="24"/>
      <c r="ADN1060" s="24"/>
      <c r="ADO1060" s="24"/>
      <c r="ADP1060" s="24"/>
      <c r="ADQ1060" s="24"/>
      <c r="ADR1060" s="24"/>
      <c r="ADS1060" s="24"/>
      <c r="ADT1060" s="24"/>
      <c r="ADU1060" s="24"/>
      <c r="ADV1060" s="24"/>
      <c r="ADW1060" s="24"/>
      <c r="ADX1060" s="24"/>
      <c r="ADY1060" s="24"/>
      <c r="ADZ1060" s="24"/>
      <c r="AEA1060" s="24"/>
      <c r="AEB1060" s="24"/>
      <c r="AEC1060" s="24"/>
      <c r="AED1060" s="24"/>
      <c r="AEE1060" s="24"/>
      <c r="AEF1060" s="24"/>
      <c r="AEG1060" s="24"/>
      <c r="AEH1060" s="24"/>
      <c r="AEI1060" s="24"/>
      <c r="AEJ1060" s="24"/>
      <c r="AEK1060" s="24"/>
      <c r="AEL1060" s="24"/>
      <c r="AEM1060" s="24"/>
      <c r="AEN1060" s="24"/>
      <c r="AEO1060" s="24"/>
      <c r="AEP1060" s="24"/>
      <c r="AEQ1060" s="24"/>
      <c r="AER1060" s="24"/>
      <c r="AES1060" s="24"/>
      <c r="AET1060" s="24"/>
      <c r="AEU1060" s="24"/>
      <c r="AEV1060" s="24"/>
      <c r="AEW1060" s="24"/>
      <c r="AEX1060" s="24"/>
      <c r="AEY1060" s="24"/>
      <c r="AEZ1060" s="24"/>
      <c r="AFA1060" s="24"/>
      <c r="AFB1060" s="24"/>
      <c r="AFC1060" s="24"/>
      <c r="AFD1060" s="24"/>
      <c r="AFE1060" s="24"/>
      <c r="AFF1060" s="24"/>
      <c r="AFG1060" s="24"/>
      <c r="AFH1060" s="24"/>
      <c r="AFI1060" s="24"/>
      <c r="AFJ1060" s="24"/>
      <c r="AFK1060" s="24"/>
      <c r="AFL1060" s="24"/>
      <c r="AFM1060" s="24"/>
      <c r="AFN1060" s="24"/>
      <c r="AFO1060" s="24"/>
      <c r="AFP1060" s="24"/>
      <c r="AFQ1060" s="24"/>
      <c r="AFR1060" s="24"/>
      <c r="AFS1060" s="24"/>
      <c r="AFT1060" s="24"/>
      <c r="AFU1060" s="24"/>
      <c r="AFV1060" s="24"/>
      <c r="AFW1060" s="24"/>
      <c r="AFX1060" s="24"/>
      <c r="AFY1060" s="24"/>
      <c r="AFZ1060" s="24"/>
      <c r="AGA1060" s="24"/>
      <c r="AGB1060" s="24"/>
      <c r="AGC1060" s="24"/>
      <c r="AGD1060" s="24"/>
      <c r="AGE1060" s="24"/>
      <c r="AGF1060" s="24"/>
      <c r="AGG1060" s="24"/>
      <c r="AGH1060" s="24"/>
      <c r="AGI1060" s="24"/>
      <c r="AGJ1060" s="24"/>
      <c r="AGK1060" s="24"/>
      <c r="AGL1060" s="24"/>
      <c r="AGM1060" s="24"/>
      <c r="AGN1060" s="24"/>
      <c r="AGO1060" s="24"/>
      <c r="AGP1060" s="24"/>
      <c r="AGQ1060" s="24"/>
      <c r="AGR1060" s="24"/>
      <c r="AGS1060" s="24"/>
      <c r="AGT1060" s="24"/>
      <c r="AGU1060" s="24"/>
      <c r="AGV1060" s="24"/>
      <c r="AGW1060" s="24"/>
      <c r="AGX1060" s="24"/>
      <c r="AGY1060" s="24"/>
      <c r="AGZ1060" s="24"/>
      <c r="AHA1060" s="24"/>
      <c r="AHB1060" s="24"/>
      <c r="AHC1060" s="24"/>
      <c r="AHD1060" s="24"/>
      <c r="AHE1060" s="24"/>
      <c r="AHF1060" s="24"/>
      <c r="AHG1060" s="24"/>
      <c r="AHH1060" s="24"/>
      <c r="AHI1060" s="24"/>
      <c r="AHJ1060" s="24"/>
      <c r="AHK1060" s="24"/>
      <c r="AHL1060" s="24"/>
      <c r="AHM1060" s="24"/>
      <c r="AHN1060" s="24"/>
      <c r="AHO1060" s="24"/>
      <c r="AHP1060" s="24"/>
      <c r="AHQ1060" s="24"/>
      <c r="AHR1060" s="24"/>
      <c r="AHS1060" s="24"/>
      <c r="AHT1060" s="24"/>
      <c r="AHU1060" s="24"/>
      <c r="AHV1060" s="24"/>
      <c r="AHW1060" s="24"/>
      <c r="AHX1060" s="24"/>
      <c r="AHY1060" s="24"/>
      <c r="AHZ1060" s="24"/>
      <c r="AIA1060" s="24"/>
      <c r="AIB1060" s="24"/>
      <c r="AIC1060" s="24"/>
      <c r="AID1060" s="24"/>
      <c r="AIE1060" s="24"/>
      <c r="AIF1060" s="24"/>
      <c r="AIG1060" s="24"/>
      <c r="AIH1060" s="24"/>
      <c r="AII1060" s="24"/>
      <c r="AIJ1060" s="24"/>
      <c r="AIK1060" s="24"/>
      <c r="AIL1060" s="24"/>
      <c r="AIM1060" s="24"/>
      <c r="AIN1060" s="24"/>
      <c r="AIO1060" s="24"/>
      <c r="AIP1060" s="24"/>
      <c r="AIQ1060" s="24"/>
      <c r="AIR1060" s="24"/>
      <c r="AIS1060" s="24"/>
      <c r="AIT1060" s="24"/>
      <c r="AIU1060" s="24"/>
      <c r="AIV1060" s="24"/>
      <c r="AIW1060" s="24"/>
      <c r="AIX1060" s="24"/>
      <c r="AIY1060" s="24"/>
      <c r="AIZ1060" s="24"/>
      <c r="AJA1060" s="24"/>
      <c r="AJB1060" s="24"/>
      <c r="AJC1060" s="24"/>
      <c r="AJD1060" s="24"/>
      <c r="AJE1060" s="24"/>
      <c r="AJF1060" s="24"/>
      <c r="AJG1060" s="24"/>
      <c r="AJH1060" s="24"/>
      <c r="AJI1060" s="24"/>
      <c r="AJJ1060" s="24"/>
      <c r="AJK1060" s="24"/>
      <c r="AJL1060" s="24"/>
      <c r="AJM1060" s="24"/>
      <c r="AJN1060" s="24"/>
      <c r="AJO1060" s="24"/>
      <c r="AJP1060" s="24"/>
      <c r="AJQ1060" s="24"/>
      <c r="AJR1060" s="24"/>
      <c r="AJS1060" s="24"/>
      <c r="AJT1060" s="24"/>
      <c r="AJU1060" s="24"/>
      <c r="AJV1060" s="24"/>
      <c r="AJW1060" s="24"/>
      <c r="AJX1060" s="24"/>
      <c r="AJY1060" s="24"/>
      <c r="AJZ1060" s="24"/>
      <c r="AKA1060" s="24"/>
      <c r="AKB1060" s="24"/>
      <c r="AKC1060" s="24"/>
      <c r="AKD1060" s="24"/>
      <c r="AKE1060" s="24"/>
      <c r="AKF1060" s="24"/>
      <c r="AKG1060" s="24"/>
      <c r="AKH1060" s="24"/>
      <c r="AKI1060" s="24"/>
      <c r="AKJ1060" s="24"/>
      <c r="AKK1060" s="24"/>
      <c r="AKL1060" s="24"/>
      <c r="AKM1060" s="24"/>
      <c r="AKN1060" s="24"/>
      <c r="AKO1060" s="24"/>
      <c r="AKP1060" s="24"/>
      <c r="AKQ1060" s="24"/>
      <c r="AKR1060" s="24"/>
      <c r="AKS1060" s="24"/>
      <c r="AKT1060" s="24"/>
      <c r="AKU1060" s="24"/>
      <c r="AKV1060" s="24"/>
      <c r="AKW1060" s="24"/>
      <c r="AKX1060" s="24"/>
      <c r="AKY1060" s="24"/>
      <c r="AKZ1060" s="24"/>
      <c r="ALA1060" s="24"/>
      <c r="ALB1060" s="24"/>
      <c r="ALC1060" s="24"/>
      <c r="ALD1060" s="24"/>
      <c r="ALE1060" s="24"/>
      <c r="ALF1060" s="24"/>
      <c r="ALG1060" s="24"/>
      <c r="ALH1060" s="24"/>
      <c r="ALI1060" s="24"/>
      <c r="ALJ1060" s="24"/>
      <c r="ALK1060" s="24"/>
      <c r="ALL1060" s="24"/>
      <c r="ALM1060" s="24"/>
      <c r="ALN1060" s="24"/>
      <c r="ALO1060" s="24"/>
      <c r="ALP1060" s="24"/>
      <c r="ALQ1060" s="24"/>
      <c r="ALR1060" s="24"/>
      <c r="ALS1060" s="24"/>
      <c r="ALT1060" s="24"/>
      <c r="ALU1060" s="24"/>
      <c r="ALV1060" s="24"/>
      <c r="ALW1060" s="24"/>
      <c r="ALX1060" s="24"/>
      <c r="ALY1060" s="24"/>
      <c r="ALZ1060" s="24"/>
      <c r="AMA1060" s="24"/>
      <c r="AMB1060" s="24"/>
      <c r="AMC1060" s="24"/>
      <c r="AMD1060" s="24"/>
      <c r="AME1060" s="24"/>
      <c r="AMF1060" s="24"/>
      <c r="AMG1060" s="24"/>
      <c r="AMH1060" s="24"/>
      <c r="AMI1060" s="24"/>
      <c r="AMJ1060" s="24"/>
      <c r="AMK1060" s="24"/>
      <c r="AML1060" s="24"/>
      <c r="AMM1060" s="24"/>
      <c r="AMN1060" s="24"/>
      <c r="AMO1060" s="24"/>
      <c r="AMP1060" s="24"/>
      <c r="AMQ1060" s="24"/>
      <c r="AMR1060" s="24"/>
      <c r="AMS1060" s="24"/>
      <c r="AMT1060" s="24"/>
      <c r="AMU1060" s="24"/>
      <c r="AMV1060" s="24"/>
      <c r="AMW1060" s="24"/>
      <c r="AMX1060" s="24"/>
      <c r="AMY1060" s="24"/>
      <c r="AMZ1060" s="24"/>
      <c r="ANA1060" s="24"/>
      <c r="ANB1060" s="24"/>
      <c r="ANC1060" s="24"/>
      <c r="AND1060" s="24"/>
      <c r="ANE1060" s="24"/>
      <c r="ANF1060" s="24"/>
      <c r="ANG1060" s="24"/>
      <c r="ANH1060" s="24"/>
      <c r="ANI1060" s="24"/>
      <c r="ANJ1060" s="24"/>
      <c r="ANK1060" s="24"/>
      <c r="ANL1060" s="24"/>
      <c r="ANM1060" s="24"/>
      <c r="ANN1060" s="24"/>
      <c r="ANO1060" s="24"/>
      <c r="ANP1060" s="24"/>
      <c r="ANQ1060" s="24"/>
      <c r="ANR1060" s="24"/>
      <c r="ANS1060" s="24"/>
      <c r="ANT1060" s="24"/>
      <c r="ANU1060" s="24"/>
      <c r="ANV1060" s="24"/>
      <c r="ANW1060" s="24"/>
      <c r="ANX1060" s="24"/>
      <c r="ANY1060" s="24"/>
      <c r="ANZ1060" s="24"/>
      <c r="AOA1060" s="24"/>
      <c r="AOB1060" s="24"/>
      <c r="AOC1060" s="24"/>
      <c r="AOD1060" s="24"/>
      <c r="AOE1060" s="24"/>
      <c r="AOF1060" s="24"/>
      <c r="AOG1060" s="24"/>
      <c r="AOH1060" s="24"/>
      <c r="AOI1060" s="24"/>
      <c r="AOJ1060" s="24"/>
      <c r="AOK1060" s="24"/>
      <c r="AOL1060" s="24"/>
      <c r="AOM1060" s="24"/>
      <c r="AON1060" s="24"/>
      <c r="AOO1060" s="24"/>
      <c r="AOP1060" s="24"/>
      <c r="AOQ1060" s="24"/>
      <c r="AOR1060" s="24"/>
      <c r="AOS1060" s="24"/>
      <c r="AOT1060" s="24"/>
      <c r="AOU1060" s="24"/>
      <c r="AOV1060" s="24"/>
      <c r="AOW1060" s="24"/>
      <c r="AOX1060" s="24"/>
      <c r="AOY1060" s="24"/>
      <c r="AOZ1060" s="24"/>
      <c r="APA1060" s="24"/>
      <c r="APB1060" s="24"/>
      <c r="APC1060" s="24"/>
      <c r="APD1060" s="24"/>
      <c r="APE1060" s="24"/>
      <c r="APF1060" s="24"/>
      <c r="APG1060" s="24"/>
      <c r="APH1060" s="24"/>
      <c r="API1060" s="24"/>
      <c r="APJ1060" s="24"/>
      <c r="APK1060" s="24"/>
      <c r="APL1060" s="24"/>
      <c r="APM1060" s="24"/>
      <c r="APN1060" s="24"/>
      <c r="APO1060" s="24"/>
      <c r="APP1060" s="24"/>
      <c r="APQ1060" s="24"/>
      <c r="APR1060" s="24"/>
      <c r="APS1060" s="24"/>
      <c r="APT1060" s="24"/>
      <c r="APU1060" s="24"/>
      <c r="APV1060" s="24"/>
      <c r="APW1060" s="24"/>
      <c r="APX1060" s="24"/>
      <c r="APY1060" s="24"/>
      <c r="APZ1060" s="24"/>
      <c r="AQA1060" s="24"/>
      <c r="AQB1060" s="24"/>
      <c r="AQC1060" s="24"/>
      <c r="AQD1060" s="24"/>
      <c r="AQE1060" s="24"/>
      <c r="AQF1060" s="24"/>
      <c r="AQG1060" s="24"/>
      <c r="AQH1060" s="24"/>
      <c r="AQI1060" s="24"/>
      <c r="AQJ1060" s="24"/>
      <c r="AQK1060" s="24"/>
      <c r="AQL1060" s="24"/>
      <c r="AQM1060" s="24"/>
      <c r="AQN1060" s="24"/>
      <c r="AQO1060" s="24"/>
      <c r="AQP1060" s="24"/>
      <c r="AQQ1060" s="24"/>
      <c r="AQR1060" s="24"/>
      <c r="AQS1060" s="24"/>
      <c r="AQT1060" s="24"/>
      <c r="AQU1060" s="24"/>
      <c r="AQV1060" s="24"/>
      <c r="AQW1060" s="24"/>
      <c r="AQX1060" s="24"/>
      <c r="AQY1060" s="24"/>
      <c r="AQZ1060" s="24"/>
      <c r="ARA1060" s="24"/>
      <c r="ARB1060" s="24"/>
      <c r="ARC1060" s="24"/>
      <c r="ARD1060" s="24"/>
      <c r="ARE1060" s="24"/>
      <c r="ARF1060" s="24"/>
      <c r="ARG1060" s="24"/>
      <c r="ARH1060" s="24"/>
      <c r="ARI1060" s="24"/>
      <c r="ARJ1060" s="24"/>
      <c r="ARK1060" s="24"/>
      <c r="ARL1060" s="24"/>
      <c r="ARM1060" s="24"/>
      <c r="ARN1060" s="24"/>
      <c r="ARO1060" s="24"/>
      <c r="ARP1060" s="24"/>
      <c r="ARQ1060" s="24"/>
      <c r="ARR1060" s="24"/>
      <c r="ARS1060" s="24"/>
      <c r="ART1060" s="24"/>
      <c r="ARU1060" s="24"/>
      <c r="ARV1060" s="24"/>
      <c r="ARW1060" s="24"/>
      <c r="ARX1060" s="24"/>
      <c r="ARY1060" s="24"/>
      <c r="ARZ1060" s="24"/>
      <c r="ASA1060" s="24"/>
      <c r="ASB1060" s="24"/>
      <c r="ASC1060" s="24"/>
      <c r="ASD1060" s="24"/>
      <c r="ASE1060" s="24"/>
      <c r="ASF1060" s="24"/>
      <c r="ASG1060" s="24"/>
      <c r="ASH1060" s="24"/>
      <c r="ASI1060" s="24"/>
      <c r="ASJ1060" s="24"/>
      <c r="ASK1060" s="24"/>
      <c r="ASL1060" s="24"/>
      <c r="ASM1060" s="24"/>
      <c r="ASN1060" s="24"/>
      <c r="ASO1060" s="24"/>
      <c r="ASP1060" s="24"/>
      <c r="ASQ1060" s="24"/>
      <c r="ASR1060" s="24"/>
      <c r="ASS1060" s="24"/>
      <c r="AST1060" s="24"/>
      <c r="ASU1060" s="24"/>
      <c r="ASV1060" s="24"/>
      <c r="ASW1060" s="24"/>
      <c r="ASX1060" s="24"/>
      <c r="ASY1060" s="24"/>
      <c r="ASZ1060" s="24"/>
      <c r="ATA1060" s="24"/>
      <c r="ATB1060" s="24"/>
      <c r="ATC1060" s="24"/>
      <c r="ATD1060" s="24"/>
      <c r="ATE1060" s="24"/>
      <c r="ATF1060" s="24"/>
      <c r="ATG1060" s="24"/>
      <c r="ATH1060" s="24"/>
      <c r="ATI1060" s="24"/>
      <c r="ATJ1060" s="24"/>
      <c r="ATK1060" s="24"/>
      <c r="ATL1060" s="24"/>
      <c r="ATM1060" s="24"/>
      <c r="ATN1060" s="24"/>
      <c r="ATO1060" s="24"/>
      <c r="ATP1060" s="24"/>
      <c r="ATQ1060" s="24"/>
      <c r="ATR1060" s="24"/>
      <c r="ATS1060" s="24"/>
      <c r="ATT1060" s="24"/>
      <c r="ATU1060" s="24"/>
      <c r="ATV1060" s="24"/>
      <c r="ATW1060" s="24"/>
      <c r="ATX1060" s="24"/>
      <c r="ATY1060" s="24"/>
      <c r="ATZ1060" s="24"/>
      <c r="AUA1060" s="24"/>
      <c r="AUB1060" s="24"/>
      <c r="AUC1060" s="24"/>
      <c r="AUD1060" s="24"/>
      <c r="AUE1060" s="24"/>
      <c r="AUF1060" s="24"/>
      <c r="AUG1060" s="24"/>
      <c r="AUH1060" s="24"/>
      <c r="AUI1060" s="24"/>
      <c r="AUJ1060" s="24"/>
      <c r="AUK1060" s="24"/>
      <c r="AUL1060" s="24"/>
      <c r="AUM1060" s="24"/>
      <c r="AUN1060" s="24"/>
      <c r="AUO1060" s="24"/>
      <c r="AUP1060" s="24"/>
      <c r="AUQ1060" s="24"/>
      <c r="AUR1060" s="24"/>
      <c r="AUS1060" s="24"/>
      <c r="AUT1060" s="24"/>
      <c r="AUU1060" s="24"/>
      <c r="AUV1060" s="24"/>
      <c r="AUW1060" s="24"/>
      <c r="AUX1060" s="24"/>
      <c r="AUY1060" s="24"/>
      <c r="AUZ1060" s="24"/>
      <c r="AVA1060" s="24"/>
      <c r="AVB1060" s="24"/>
      <c r="AVC1060" s="24"/>
      <c r="AVD1060" s="24"/>
      <c r="AVE1060" s="24"/>
      <c r="AVF1060" s="24"/>
      <c r="AVG1060" s="24"/>
      <c r="AVH1060" s="24"/>
      <c r="AVI1060" s="24"/>
      <c r="AVJ1060" s="24"/>
      <c r="AVK1060" s="24"/>
      <c r="AVL1060" s="24"/>
      <c r="AVM1060" s="24"/>
      <c r="AVN1060" s="24"/>
      <c r="AVO1060" s="24"/>
      <c r="AVP1060" s="24"/>
      <c r="AVQ1060" s="24"/>
      <c r="AVR1060" s="24"/>
      <c r="AVS1060" s="24"/>
      <c r="AVT1060" s="24"/>
      <c r="AVU1060" s="24"/>
      <c r="AVV1060" s="24"/>
      <c r="AVW1060" s="24"/>
      <c r="AVX1060" s="24"/>
      <c r="AVY1060" s="24"/>
      <c r="AVZ1060" s="24"/>
      <c r="AWA1060" s="24"/>
      <c r="AWB1060" s="24"/>
      <c r="AWC1060" s="24"/>
      <c r="AWD1060" s="24"/>
      <c r="AWE1060" s="24"/>
      <c r="AWF1060" s="24"/>
      <c r="AWG1060" s="24"/>
      <c r="AWH1060" s="24"/>
      <c r="AWI1060" s="24"/>
      <c r="AWJ1060" s="24"/>
      <c r="AWK1060" s="24"/>
      <c r="AWL1060" s="24"/>
      <c r="AWM1060" s="24"/>
      <c r="AWN1060" s="24"/>
      <c r="AWO1060" s="24"/>
      <c r="AWP1060" s="24"/>
      <c r="AWQ1060" s="24"/>
      <c r="AWR1060" s="24"/>
      <c r="AWS1060" s="24"/>
      <c r="AWT1060" s="24"/>
      <c r="AWU1060" s="24"/>
      <c r="AWV1060" s="24"/>
      <c r="AWW1060" s="24"/>
      <c r="AWX1060" s="24"/>
      <c r="AWY1060" s="24"/>
      <c r="AWZ1060" s="24"/>
      <c r="AXA1060" s="24"/>
      <c r="AXB1060" s="24"/>
      <c r="AXC1060" s="24"/>
      <c r="AXD1060" s="24"/>
      <c r="AXE1060" s="24"/>
      <c r="AXF1060" s="24"/>
      <c r="AXG1060" s="24"/>
      <c r="AXH1060" s="24"/>
      <c r="AXI1060" s="24"/>
      <c r="AXJ1060" s="24"/>
      <c r="AXK1060" s="24"/>
      <c r="AXL1060" s="24"/>
      <c r="AXM1060" s="24"/>
      <c r="AXN1060" s="24"/>
      <c r="AXO1060" s="24"/>
      <c r="AXP1060" s="24"/>
      <c r="AXQ1060" s="24"/>
      <c r="AXR1060" s="24"/>
      <c r="AXS1060" s="24"/>
      <c r="AXT1060" s="24"/>
      <c r="AXU1060" s="24"/>
      <c r="AXV1060" s="24"/>
      <c r="AXW1060" s="24"/>
      <c r="AXX1060" s="24"/>
      <c r="AXY1060" s="24"/>
      <c r="AXZ1060" s="24"/>
      <c r="AYA1060" s="24"/>
      <c r="AYB1060" s="24"/>
      <c r="AYC1060" s="24"/>
      <c r="AYD1060" s="24"/>
      <c r="AYE1060" s="24"/>
      <c r="AYF1060" s="24"/>
      <c r="AYG1060" s="24"/>
      <c r="AYH1060" s="24"/>
      <c r="AYI1060" s="24"/>
      <c r="AYJ1060" s="24"/>
      <c r="AYK1060" s="24"/>
      <c r="AYL1060" s="24"/>
      <c r="AYM1060" s="24"/>
      <c r="AYN1060" s="24"/>
      <c r="AYO1060" s="24"/>
      <c r="AYP1060" s="24"/>
      <c r="AYQ1060" s="24"/>
      <c r="AYR1060" s="24"/>
      <c r="AYS1060" s="24"/>
      <c r="AYT1060" s="24"/>
      <c r="AYU1060" s="24"/>
      <c r="AYV1060" s="24"/>
      <c r="AYW1060" s="24"/>
      <c r="AYX1060" s="24"/>
      <c r="AYY1060" s="24"/>
      <c r="AYZ1060" s="24"/>
      <c r="AZA1060" s="24"/>
      <c r="AZB1060" s="24"/>
      <c r="AZC1060" s="24"/>
      <c r="AZD1060" s="24"/>
      <c r="AZE1060" s="24"/>
      <c r="AZF1060" s="24"/>
      <c r="AZG1060" s="24"/>
      <c r="AZH1060" s="24"/>
      <c r="AZI1060" s="24"/>
      <c r="AZJ1060" s="24"/>
      <c r="AZK1060" s="24"/>
      <c r="AZL1060" s="24"/>
      <c r="AZM1060" s="24"/>
      <c r="AZN1060" s="24"/>
      <c r="AZO1060" s="24"/>
      <c r="AZP1060" s="24"/>
      <c r="AZQ1060" s="24"/>
      <c r="AZR1060" s="24"/>
      <c r="AZS1060" s="24"/>
      <c r="AZT1060" s="24"/>
      <c r="AZU1060" s="24"/>
      <c r="AZV1060" s="24"/>
      <c r="AZW1060" s="24"/>
      <c r="AZX1060" s="24"/>
      <c r="AZY1060" s="24"/>
      <c r="AZZ1060" s="24"/>
      <c r="BAA1060" s="24"/>
      <c r="BAB1060" s="24"/>
      <c r="BAC1060" s="24"/>
      <c r="BAD1060" s="24"/>
      <c r="BAE1060" s="24"/>
      <c r="BAF1060" s="24"/>
      <c r="BAG1060" s="24"/>
      <c r="BAH1060" s="24"/>
      <c r="BAI1060" s="24"/>
      <c r="BAJ1060" s="24"/>
      <c r="BAK1060" s="24"/>
      <c r="BAL1060" s="24"/>
      <c r="BAM1060" s="24"/>
      <c r="BAN1060" s="24"/>
      <c r="BAO1060" s="24"/>
      <c r="BAP1060" s="24"/>
    </row>
    <row r="1061" spans="1:1394" s="19" customFormat="1" x14ac:dyDescent="0.25">
      <c r="A1061" s="19" t="str">
        <f>IF(YEAR(G1061)=2024,#REF!,"")</f>
        <v/>
      </c>
      <c r="B1061" s="19" t="str">
        <f>IF(YEAR(G1061)=2025,#REF!,"")</f>
        <v/>
      </c>
      <c r="C1061" s="19" t="str">
        <f t="shared" si="80"/>
        <v>Afternoon45255</v>
      </c>
      <c r="D1061" s="19" t="str">
        <f>IF('by region'!$C$2="Any","Any",'Turf only'!V1061)&amp;M1061&amp;IF('by region'!$I$2="Any","Any",N1061)&amp;G1061</f>
        <v>AnyJumpAny45255</v>
      </c>
      <c r="E1061" s="19" t="e">
        <f>IF(I1061=#REF!,'Turf only'!G1061,"")</f>
        <v>#REF!</v>
      </c>
      <c r="F1061" s="19" t="e">
        <f t="shared" si="81"/>
        <v>#REF!</v>
      </c>
      <c r="G1061" s="15">
        <v>45255</v>
      </c>
      <c r="H1061" s="16" t="s">
        <v>37</v>
      </c>
      <c r="I1061" s="16" t="s">
        <v>56</v>
      </c>
      <c r="J1061" s="16" t="s">
        <v>9</v>
      </c>
      <c r="K1061" s="14" t="s">
        <v>16</v>
      </c>
      <c r="L1061" s="14" t="s">
        <v>11</v>
      </c>
      <c r="M1061" s="16" t="s">
        <v>12</v>
      </c>
      <c r="N1061" s="16" t="s">
        <v>13</v>
      </c>
      <c r="O1061" s="16" t="s">
        <v>14</v>
      </c>
      <c r="P1061" s="23">
        <f t="shared" si="82"/>
        <v>1</v>
      </c>
      <c r="Q1061" s="23" cm="1">
        <f t="array" ref="Q1061">SUMPRODUCT(($G$2:$G$2765=G1061)*(P1061&gt;$P$2:$P$2765))+1</f>
        <v>1</v>
      </c>
      <c r="R1061" s="23" t="e">
        <f>(Q1061*100000)+#REF!</f>
        <v>#REF!</v>
      </c>
      <c r="S1061" s="19" t="e" cm="1">
        <f t="array" ref="S1061">SUMPRODUCT(($G$2:$G$2765=G1061)*(R1061&gt;$R$2:$R$2765))+1</f>
        <v>#REF!</v>
      </c>
      <c r="T1061" s="19" t="str">
        <f t="shared" si="83"/>
        <v xml:space="preserve">Haydock Park </v>
      </c>
      <c r="U1061" s="19">
        <v>0</v>
      </c>
      <c r="V1061" s="19" t="s">
        <v>19</v>
      </c>
      <c r="W1061" s="19">
        <f t="shared" si="84"/>
        <v>2023</v>
      </c>
      <c r="X1061" s="24"/>
      <c r="Y1061" s="24"/>
      <c r="Z1061" s="24"/>
      <c r="AA1061" s="24"/>
      <c r="AB1061" s="24"/>
      <c r="AC1061" s="24"/>
      <c r="AD1061" s="24"/>
      <c r="AE1061" s="24"/>
      <c r="AF1061" s="24"/>
      <c r="AG1061" s="24"/>
      <c r="AH1061" s="24"/>
      <c r="AI1061" s="24"/>
      <c r="AJ1061" s="24"/>
      <c r="AK1061" s="24"/>
      <c r="AL1061" s="24"/>
      <c r="AM1061" s="24"/>
      <c r="AN1061" s="24"/>
      <c r="AO1061" s="24"/>
      <c r="AP1061" s="24"/>
      <c r="AQ1061" s="24"/>
      <c r="AR1061" s="24"/>
      <c r="AS1061" s="24"/>
      <c r="AT1061" s="24"/>
      <c r="AU1061" s="24"/>
      <c r="AV1061" s="24"/>
      <c r="AW1061" s="24"/>
      <c r="AX1061" s="24"/>
      <c r="AY1061" s="24"/>
      <c r="AZ1061" s="24"/>
      <c r="BA1061" s="24"/>
      <c r="BB1061" s="24"/>
      <c r="BC1061" s="24"/>
      <c r="BD1061" s="24"/>
      <c r="BE1061" s="24"/>
      <c r="BF1061" s="24"/>
      <c r="BG1061" s="24"/>
      <c r="BH1061" s="24"/>
      <c r="BI1061" s="24"/>
      <c r="BJ1061" s="24"/>
      <c r="BK1061" s="24"/>
      <c r="BL1061" s="24"/>
      <c r="BM1061" s="24"/>
      <c r="BN1061" s="24"/>
      <c r="BO1061" s="24"/>
      <c r="BP1061" s="24"/>
      <c r="BQ1061" s="24"/>
      <c r="BR1061" s="24"/>
      <c r="BS1061" s="24"/>
      <c r="BT1061" s="24"/>
      <c r="BU1061" s="24"/>
      <c r="BV1061" s="24"/>
      <c r="BW1061" s="24"/>
      <c r="BX1061" s="24"/>
      <c r="BY1061" s="24"/>
      <c r="BZ1061" s="24"/>
      <c r="CA1061" s="24"/>
      <c r="CB1061" s="24"/>
      <c r="CC1061" s="24"/>
      <c r="CD1061" s="24"/>
      <c r="CE1061" s="24"/>
      <c r="CF1061" s="24"/>
      <c r="CG1061" s="24"/>
      <c r="CH1061" s="24"/>
      <c r="CI1061" s="24"/>
      <c r="CJ1061" s="24"/>
      <c r="CK1061" s="24"/>
      <c r="CL1061" s="24"/>
      <c r="CM1061" s="24"/>
      <c r="CN1061" s="24"/>
      <c r="CO1061" s="24"/>
      <c r="CP1061" s="24"/>
      <c r="CQ1061" s="24"/>
      <c r="CR1061" s="24"/>
      <c r="CS1061" s="24"/>
      <c r="CT1061" s="24"/>
      <c r="CU1061" s="24"/>
      <c r="CV1061" s="24"/>
      <c r="CW1061" s="24"/>
      <c r="CX1061" s="24"/>
      <c r="CY1061" s="24"/>
      <c r="CZ1061" s="24"/>
      <c r="DA1061" s="24"/>
      <c r="DB1061" s="24"/>
      <c r="DC1061" s="24"/>
      <c r="DD1061" s="24"/>
      <c r="DE1061" s="24"/>
      <c r="DF1061" s="24"/>
      <c r="DG1061" s="24"/>
      <c r="DH1061" s="24"/>
      <c r="DI1061" s="24"/>
      <c r="DJ1061" s="24"/>
      <c r="DK1061" s="24"/>
      <c r="DL1061" s="24"/>
      <c r="DM1061" s="24"/>
      <c r="DN1061" s="24"/>
      <c r="DO1061" s="24"/>
      <c r="DP1061" s="24"/>
      <c r="DQ1061" s="24"/>
      <c r="DR1061" s="24"/>
      <c r="DS1061" s="24"/>
      <c r="DT1061" s="24"/>
      <c r="DU1061" s="24"/>
      <c r="DV1061" s="24"/>
      <c r="DW1061" s="24"/>
      <c r="DX1061" s="24"/>
      <c r="DY1061" s="24"/>
      <c r="DZ1061" s="24"/>
      <c r="EA1061" s="24"/>
      <c r="EB1061" s="24"/>
      <c r="EC1061" s="24"/>
      <c r="ED1061" s="24"/>
      <c r="EE1061" s="24"/>
      <c r="EF1061" s="24"/>
      <c r="EG1061" s="24"/>
      <c r="EH1061" s="24"/>
      <c r="EI1061" s="24"/>
      <c r="EJ1061" s="24"/>
      <c r="EK1061" s="24"/>
      <c r="EL1061" s="24"/>
      <c r="EM1061" s="24"/>
      <c r="EN1061" s="24"/>
      <c r="EO1061" s="24"/>
      <c r="EP1061" s="24"/>
      <c r="EQ1061" s="24"/>
      <c r="ER1061" s="24"/>
      <c r="ES1061" s="24"/>
      <c r="ET1061" s="24"/>
      <c r="EU1061" s="24"/>
      <c r="EV1061" s="24"/>
      <c r="EW1061" s="24"/>
      <c r="EX1061" s="24"/>
      <c r="EY1061" s="24"/>
      <c r="EZ1061" s="24"/>
      <c r="FA1061" s="24"/>
      <c r="FB1061" s="24"/>
      <c r="FC1061" s="24"/>
      <c r="FD1061" s="24"/>
      <c r="FE1061" s="24"/>
      <c r="FF1061" s="24"/>
      <c r="FG1061" s="24"/>
      <c r="FH1061" s="24"/>
      <c r="FI1061" s="24"/>
      <c r="FJ1061" s="24"/>
      <c r="FK1061" s="24"/>
      <c r="FL1061" s="24"/>
      <c r="FM1061" s="24"/>
      <c r="FN1061" s="24"/>
      <c r="FO1061" s="24"/>
      <c r="FP1061" s="24"/>
      <c r="FQ1061" s="24"/>
      <c r="FR1061" s="24"/>
      <c r="FS1061" s="24"/>
      <c r="FT1061" s="24"/>
      <c r="FU1061" s="24"/>
      <c r="FV1061" s="24"/>
      <c r="FW1061" s="24"/>
      <c r="FX1061" s="24"/>
      <c r="FY1061" s="24"/>
      <c r="FZ1061" s="24"/>
      <c r="GA1061" s="24"/>
      <c r="GB1061" s="24"/>
      <c r="GC1061" s="24"/>
      <c r="GD1061" s="24"/>
      <c r="GE1061" s="24"/>
      <c r="GF1061" s="24"/>
      <c r="GG1061" s="24"/>
      <c r="GH1061" s="24"/>
      <c r="GI1061" s="24"/>
      <c r="GJ1061" s="24"/>
      <c r="GK1061" s="24"/>
      <c r="GL1061" s="24"/>
      <c r="GM1061" s="24"/>
      <c r="GN1061" s="24"/>
      <c r="GO1061" s="24"/>
      <c r="GP1061" s="24"/>
      <c r="GQ1061" s="24"/>
      <c r="GR1061" s="24"/>
      <c r="GS1061" s="24"/>
      <c r="GT1061" s="24"/>
      <c r="GU1061" s="24"/>
      <c r="GV1061" s="24"/>
      <c r="GW1061" s="24"/>
      <c r="GX1061" s="24"/>
      <c r="GY1061" s="24"/>
      <c r="GZ1061" s="24"/>
      <c r="HA1061" s="24"/>
      <c r="HB1061" s="24"/>
      <c r="HC1061" s="24"/>
      <c r="HD1061" s="24"/>
      <c r="HE1061" s="24"/>
      <c r="HF1061" s="24"/>
      <c r="HG1061" s="24"/>
      <c r="HH1061" s="24"/>
      <c r="HI1061" s="24"/>
      <c r="HJ1061" s="24"/>
      <c r="HK1061" s="24"/>
      <c r="HL1061" s="24"/>
      <c r="HM1061" s="24"/>
      <c r="HN1061" s="24"/>
      <c r="HO1061" s="24"/>
      <c r="HP1061" s="24"/>
      <c r="HQ1061" s="24"/>
      <c r="HR1061" s="24"/>
      <c r="HS1061" s="24"/>
      <c r="HT1061" s="24"/>
      <c r="HU1061" s="24"/>
      <c r="HV1061" s="24"/>
      <c r="HW1061" s="24"/>
      <c r="HX1061" s="24"/>
      <c r="HY1061" s="24"/>
      <c r="HZ1061" s="24"/>
      <c r="IA1061" s="24"/>
      <c r="IB1061" s="24"/>
      <c r="IC1061" s="24"/>
      <c r="ID1061" s="24"/>
      <c r="IE1061" s="24"/>
      <c r="IF1061" s="24"/>
      <c r="IG1061" s="24"/>
      <c r="IH1061" s="24"/>
      <c r="II1061" s="24"/>
      <c r="IJ1061" s="24"/>
      <c r="IK1061" s="24"/>
      <c r="IL1061" s="24"/>
      <c r="IM1061" s="24"/>
      <c r="IN1061" s="24"/>
      <c r="IO1061" s="24"/>
      <c r="IP1061" s="24"/>
      <c r="IQ1061" s="24"/>
      <c r="IR1061" s="24"/>
      <c r="IS1061" s="24"/>
      <c r="IT1061" s="24"/>
      <c r="IU1061" s="24"/>
      <c r="IV1061" s="24"/>
      <c r="IW1061" s="24"/>
      <c r="IX1061" s="24"/>
      <c r="IY1061" s="24"/>
      <c r="IZ1061" s="24"/>
      <c r="JA1061" s="24"/>
      <c r="JB1061" s="24"/>
      <c r="JC1061" s="24"/>
      <c r="JD1061" s="24"/>
      <c r="JE1061" s="24"/>
      <c r="JF1061" s="24"/>
      <c r="JG1061" s="24"/>
      <c r="JH1061" s="24"/>
      <c r="JI1061" s="24"/>
      <c r="JJ1061" s="24"/>
      <c r="JK1061" s="24"/>
      <c r="JL1061" s="24"/>
      <c r="JM1061" s="24"/>
      <c r="JN1061" s="24"/>
      <c r="JO1061" s="24"/>
      <c r="JP1061" s="24"/>
      <c r="JQ1061" s="24"/>
      <c r="JR1061" s="24"/>
      <c r="JS1061" s="24"/>
      <c r="JT1061" s="24"/>
      <c r="JU1061" s="24"/>
      <c r="JV1061" s="24"/>
      <c r="JW1061" s="24"/>
      <c r="JX1061" s="24"/>
      <c r="JY1061" s="24"/>
      <c r="JZ1061" s="24"/>
      <c r="KA1061" s="24"/>
      <c r="KB1061" s="24"/>
      <c r="KC1061" s="24"/>
      <c r="KD1061" s="24"/>
      <c r="KE1061" s="24"/>
      <c r="KF1061" s="24"/>
      <c r="KG1061" s="24"/>
      <c r="KH1061" s="24"/>
      <c r="KI1061" s="24"/>
      <c r="KJ1061" s="24"/>
      <c r="KK1061" s="24"/>
      <c r="KL1061" s="24"/>
      <c r="KM1061" s="24"/>
      <c r="KN1061" s="24"/>
      <c r="KO1061" s="24"/>
      <c r="KP1061" s="24"/>
      <c r="KQ1061" s="24"/>
      <c r="KR1061" s="24"/>
      <c r="KS1061" s="24"/>
      <c r="KT1061" s="24"/>
      <c r="KU1061" s="24"/>
      <c r="KV1061" s="24"/>
      <c r="KW1061" s="24"/>
      <c r="KX1061" s="24"/>
      <c r="KY1061" s="24"/>
      <c r="KZ1061" s="24"/>
      <c r="LA1061" s="24"/>
      <c r="LB1061" s="24"/>
      <c r="LC1061" s="24"/>
      <c r="LD1061" s="24"/>
      <c r="LE1061" s="24"/>
      <c r="LF1061" s="24"/>
      <c r="LG1061" s="24"/>
      <c r="LH1061" s="24"/>
      <c r="LI1061" s="24"/>
      <c r="LJ1061" s="24"/>
      <c r="LK1061" s="24"/>
      <c r="LL1061" s="24"/>
      <c r="LM1061" s="24"/>
      <c r="LN1061" s="24"/>
      <c r="LO1061" s="24"/>
      <c r="LP1061" s="24"/>
      <c r="LQ1061" s="24"/>
      <c r="LR1061" s="24"/>
      <c r="LS1061" s="24"/>
      <c r="LT1061" s="24"/>
      <c r="LU1061" s="24"/>
      <c r="LV1061" s="24"/>
      <c r="LW1061" s="24"/>
      <c r="LX1061" s="24"/>
      <c r="LY1061" s="24"/>
      <c r="LZ1061" s="24"/>
      <c r="MA1061" s="24"/>
      <c r="MB1061" s="24"/>
      <c r="MC1061" s="24"/>
      <c r="MD1061" s="24"/>
      <c r="ME1061" s="24"/>
      <c r="MF1061" s="24"/>
      <c r="MG1061" s="24"/>
      <c r="MH1061" s="24"/>
      <c r="MI1061" s="24"/>
      <c r="MJ1061" s="24"/>
      <c r="MK1061" s="24"/>
      <c r="ML1061" s="24"/>
      <c r="MM1061" s="24"/>
      <c r="MN1061" s="24"/>
      <c r="MO1061" s="24"/>
      <c r="MP1061" s="24"/>
      <c r="MQ1061" s="24"/>
      <c r="MR1061" s="24"/>
      <c r="MS1061" s="24"/>
      <c r="MT1061" s="24"/>
      <c r="MU1061" s="24"/>
      <c r="MV1061" s="24"/>
      <c r="MW1061" s="24"/>
      <c r="MX1061" s="24"/>
      <c r="MY1061" s="24"/>
      <c r="MZ1061" s="24"/>
      <c r="NA1061" s="24"/>
      <c r="NB1061" s="24"/>
      <c r="NC1061" s="24"/>
      <c r="ND1061" s="24"/>
      <c r="NE1061" s="24"/>
      <c r="NF1061" s="24"/>
      <c r="NG1061" s="24"/>
      <c r="NH1061" s="24"/>
      <c r="NI1061" s="24"/>
      <c r="NJ1061" s="24"/>
      <c r="NK1061" s="24"/>
      <c r="NL1061" s="24"/>
      <c r="NM1061" s="24"/>
      <c r="NN1061" s="24"/>
      <c r="NO1061" s="24"/>
      <c r="NP1061" s="24"/>
      <c r="NQ1061" s="24"/>
      <c r="NR1061" s="24"/>
      <c r="NS1061" s="24"/>
      <c r="NT1061" s="24"/>
      <c r="NU1061" s="24"/>
      <c r="NV1061" s="24"/>
      <c r="NW1061" s="24"/>
      <c r="NX1061" s="24"/>
      <c r="NY1061" s="24"/>
      <c r="NZ1061" s="24"/>
      <c r="OA1061" s="24"/>
      <c r="OB1061" s="24"/>
      <c r="OC1061" s="24"/>
      <c r="OD1061" s="24"/>
      <c r="OE1061" s="24"/>
      <c r="OF1061" s="24"/>
      <c r="OG1061" s="24"/>
      <c r="OH1061" s="24"/>
      <c r="OI1061" s="24"/>
      <c r="OJ1061" s="24"/>
      <c r="OK1061" s="24"/>
      <c r="OL1061" s="24"/>
      <c r="OM1061" s="24"/>
      <c r="ON1061" s="24"/>
      <c r="OO1061" s="24"/>
      <c r="OP1061" s="24"/>
      <c r="OQ1061" s="24"/>
      <c r="OR1061" s="24"/>
      <c r="OS1061" s="24"/>
      <c r="OT1061" s="24"/>
      <c r="OU1061" s="24"/>
      <c r="OV1061" s="24"/>
      <c r="OW1061" s="24"/>
      <c r="OX1061" s="24"/>
      <c r="OY1061" s="24"/>
      <c r="OZ1061" s="24"/>
      <c r="PA1061" s="24"/>
      <c r="PB1061" s="24"/>
      <c r="PC1061" s="24"/>
      <c r="PD1061" s="24"/>
      <c r="PE1061" s="24"/>
      <c r="PF1061" s="24"/>
      <c r="PG1061" s="24"/>
      <c r="PH1061" s="24"/>
      <c r="PI1061" s="24"/>
      <c r="PJ1061" s="24"/>
      <c r="PK1061" s="24"/>
      <c r="PL1061" s="24"/>
      <c r="PM1061" s="24"/>
      <c r="PN1061" s="24"/>
      <c r="PO1061" s="24"/>
      <c r="PP1061" s="24"/>
      <c r="PQ1061" s="24"/>
      <c r="PR1061" s="24"/>
      <c r="PS1061" s="24"/>
      <c r="PT1061" s="24"/>
      <c r="PU1061" s="24"/>
      <c r="PV1061" s="24"/>
      <c r="PW1061" s="24"/>
      <c r="PX1061" s="24"/>
      <c r="PY1061" s="24"/>
      <c r="PZ1061" s="24"/>
      <c r="QA1061" s="24"/>
      <c r="QB1061" s="24"/>
      <c r="QC1061" s="24"/>
      <c r="QD1061" s="24"/>
      <c r="QE1061" s="24"/>
      <c r="QF1061" s="24"/>
      <c r="QG1061" s="24"/>
      <c r="QH1061" s="24"/>
      <c r="QI1061" s="24"/>
      <c r="QJ1061" s="24"/>
      <c r="QK1061" s="24"/>
      <c r="QL1061" s="24"/>
      <c r="QM1061" s="24"/>
      <c r="QN1061" s="24"/>
      <c r="QO1061" s="24"/>
      <c r="QP1061" s="24"/>
      <c r="QQ1061" s="24"/>
      <c r="QR1061" s="24"/>
      <c r="QS1061" s="24"/>
      <c r="QT1061" s="24"/>
      <c r="QU1061" s="24"/>
      <c r="QV1061" s="24"/>
      <c r="QW1061" s="24"/>
      <c r="QX1061" s="24"/>
      <c r="QY1061" s="24"/>
      <c r="QZ1061" s="24"/>
      <c r="RA1061" s="24"/>
      <c r="RB1061" s="24"/>
      <c r="RC1061" s="24"/>
      <c r="RD1061" s="24"/>
      <c r="RE1061" s="24"/>
      <c r="RF1061" s="24"/>
      <c r="RG1061" s="24"/>
      <c r="RH1061" s="24"/>
      <c r="RI1061" s="24"/>
      <c r="RJ1061" s="24"/>
      <c r="RK1061" s="24"/>
      <c r="RL1061" s="24"/>
      <c r="RM1061" s="24"/>
      <c r="RN1061" s="24"/>
      <c r="RO1061" s="24"/>
      <c r="RP1061" s="24"/>
      <c r="RQ1061" s="24"/>
      <c r="RR1061" s="24"/>
      <c r="RS1061" s="24"/>
      <c r="RT1061" s="24"/>
      <c r="RU1061" s="24"/>
      <c r="RV1061" s="24"/>
      <c r="RW1061" s="24"/>
      <c r="RX1061" s="24"/>
      <c r="RY1061" s="24"/>
      <c r="RZ1061" s="24"/>
      <c r="SA1061" s="24"/>
      <c r="SB1061" s="24"/>
      <c r="SC1061" s="24"/>
      <c r="SD1061" s="24"/>
      <c r="SE1061" s="24"/>
      <c r="SF1061" s="24"/>
      <c r="SG1061" s="24"/>
      <c r="SH1061" s="24"/>
      <c r="SI1061" s="24"/>
      <c r="SJ1061" s="24"/>
      <c r="SK1061" s="24"/>
      <c r="SL1061" s="24"/>
      <c r="SM1061" s="24"/>
      <c r="SN1061" s="24"/>
      <c r="SO1061" s="24"/>
      <c r="SP1061" s="24"/>
      <c r="SQ1061" s="24"/>
      <c r="SR1061" s="24"/>
      <c r="SS1061" s="24"/>
      <c r="ST1061" s="24"/>
      <c r="SU1061" s="24"/>
      <c r="SV1061" s="24"/>
      <c r="SW1061" s="24"/>
      <c r="SX1061" s="24"/>
      <c r="SY1061" s="24"/>
      <c r="SZ1061" s="24"/>
      <c r="TA1061" s="24"/>
      <c r="TB1061" s="24"/>
      <c r="TC1061" s="24"/>
      <c r="TD1061" s="24"/>
      <c r="TE1061" s="24"/>
      <c r="TF1061" s="24"/>
      <c r="TG1061" s="24"/>
      <c r="TH1061" s="24"/>
      <c r="TI1061" s="24"/>
      <c r="TJ1061" s="24"/>
      <c r="TK1061" s="24"/>
      <c r="TL1061" s="24"/>
      <c r="TM1061" s="24"/>
      <c r="TN1061" s="24"/>
      <c r="TO1061" s="24"/>
      <c r="TP1061" s="24"/>
      <c r="TQ1061" s="24"/>
      <c r="TR1061" s="24"/>
      <c r="TS1061" s="24"/>
      <c r="TT1061" s="24"/>
      <c r="TU1061" s="24"/>
      <c r="TV1061" s="24"/>
      <c r="TW1061" s="24"/>
      <c r="TX1061" s="24"/>
      <c r="TY1061" s="24"/>
      <c r="TZ1061" s="24"/>
      <c r="UA1061" s="24"/>
      <c r="UB1061" s="24"/>
      <c r="UC1061" s="24"/>
      <c r="UD1061" s="24"/>
      <c r="UE1061" s="24"/>
      <c r="UF1061" s="24"/>
      <c r="UG1061" s="24"/>
      <c r="UH1061" s="24"/>
      <c r="UI1061" s="24"/>
      <c r="UJ1061" s="24"/>
      <c r="UK1061" s="24"/>
      <c r="UL1061" s="24"/>
      <c r="UM1061" s="24"/>
      <c r="UN1061" s="24"/>
      <c r="UO1061" s="24"/>
      <c r="UP1061" s="24"/>
      <c r="UQ1061" s="24"/>
      <c r="UR1061" s="24"/>
      <c r="US1061" s="24"/>
      <c r="UT1061" s="24"/>
      <c r="UU1061" s="24"/>
      <c r="UV1061" s="24"/>
      <c r="UW1061" s="24"/>
      <c r="UX1061" s="24"/>
      <c r="UY1061" s="24"/>
      <c r="UZ1061" s="24"/>
      <c r="VA1061" s="24"/>
      <c r="VB1061" s="24"/>
      <c r="VC1061" s="24"/>
      <c r="VD1061" s="24"/>
      <c r="VE1061" s="24"/>
      <c r="VF1061" s="24"/>
      <c r="VG1061" s="24"/>
      <c r="VH1061" s="24"/>
      <c r="VI1061" s="24"/>
      <c r="VJ1061" s="24"/>
      <c r="VK1061" s="24"/>
      <c r="VL1061" s="24"/>
      <c r="VM1061" s="24"/>
      <c r="VN1061" s="24"/>
      <c r="VO1061" s="24"/>
      <c r="VP1061" s="24"/>
      <c r="VQ1061" s="24"/>
      <c r="VR1061" s="24"/>
      <c r="VS1061" s="24"/>
      <c r="VT1061" s="24"/>
      <c r="VU1061" s="24"/>
      <c r="VV1061" s="24"/>
      <c r="VW1061" s="24"/>
      <c r="VX1061" s="24"/>
      <c r="VY1061" s="24"/>
      <c r="VZ1061" s="24"/>
      <c r="WA1061" s="24"/>
      <c r="WB1061" s="24"/>
      <c r="WC1061" s="24"/>
      <c r="WD1061" s="24"/>
      <c r="WE1061" s="24"/>
      <c r="WF1061" s="24"/>
      <c r="WG1061" s="24"/>
      <c r="WH1061" s="24"/>
      <c r="WI1061" s="24"/>
      <c r="WJ1061" s="24"/>
      <c r="WK1061" s="24"/>
      <c r="WL1061" s="24"/>
      <c r="WM1061" s="24"/>
      <c r="WN1061" s="24"/>
      <c r="WO1061" s="24"/>
      <c r="WP1061" s="24"/>
      <c r="WQ1061" s="24"/>
      <c r="WR1061" s="24"/>
      <c r="WS1061" s="24"/>
      <c r="WT1061" s="24"/>
      <c r="WU1061" s="24"/>
      <c r="WV1061" s="24"/>
      <c r="WW1061" s="24"/>
      <c r="WX1061" s="24"/>
      <c r="WY1061" s="24"/>
      <c r="WZ1061" s="24"/>
      <c r="XA1061" s="24"/>
      <c r="XB1061" s="24"/>
      <c r="XC1061" s="24"/>
      <c r="XD1061" s="24"/>
      <c r="XE1061" s="24"/>
      <c r="XF1061" s="24"/>
      <c r="XG1061" s="24"/>
      <c r="XH1061" s="24"/>
      <c r="XI1061" s="24"/>
      <c r="XJ1061" s="24"/>
      <c r="XK1061" s="24"/>
      <c r="XL1061" s="24"/>
      <c r="XM1061" s="24"/>
      <c r="XN1061" s="24"/>
      <c r="XO1061" s="24"/>
      <c r="XP1061" s="24"/>
      <c r="XQ1061" s="24"/>
      <c r="XR1061" s="24"/>
      <c r="XS1061" s="24"/>
      <c r="XT1061" s="24"/>
      <c r="XU1061" s="24"/>
      <c r="XV1061" s="24"/>
      <c r="XW1061" s="24"/>
      <c r="XX1061" s="24"/>
      <c r="XY1061" s="24"/>
      <c r="XZ1061" s="24"/>
      <c r="YA1061" s="24"/>
      <c r="YB1061" s="24"/>
      <c r="YC1061" s="24"/>
      <c r="YD1061" s="24"/>
      <c r="YE1061" s="24"/>
      <c r="YF1061" s="24"/>
      <c r="YG1061" s="24"/>
      <c r="YH1061" s="24"/>
      <c r="YI1061" s="24"/>
      <c r="YJ1061" s="24"/>
      <c r="YK1061" s="24"/>
      <c r="YL1061" s="24"/>
      <c r="YM1061" s="24"/>
      <c r="YN1061" s="24"/>
      <c r="YO1061" s="24"/>
      <c r="YP1061" s="24"/>
      <c r="YQ1061" s="24"/>
      <c r="YR1061" s="24"/>
      <c r="YS1061" s="24"/>
      <c r="YT1061" s="24"/>
      <c r="YU1061" s="24"/>
      <c r="YV1061" s="24"/>
      <c r="YW1061" s="24"/>
      <c r="YX1061" s="24"/>
      <c r="YY1061" s="24"/>
      <c r="YZ1061" s="24"/>
      <c r="ZA1061" s="24"/>
      <c r="ZB1061" s="24"/>
      <c r="ZC1061" s="24"/>
      <c r="ZD1061" s="24"/>
      <c r="ZE1061" s="24"/>
      <c r="ZF1061" s="24"/>
      <c r="ZG1061" s="24"/>
      <c r="ZH1061" s="24"/>
      <c r="ZI1061" s="24"/>
      <c r="ZJ1061" s="24"/>
      <c r="ZK1061" s="24"/>
      <c r="ZL1061" s="24"/>
      <c r="ZM1061" s="24"/>
      <c r="ZN1061" s="24"/>
      <c r="ZO1061" s="24"/>
      <c r="ZP1061" s="24"/>
      <c r="ZQ1061" s="24"/>
      <c r="ZR1061" s="24"/>
      <c r="ZS1061" s="24"/>
      <c r="ZT1061" s="24"/>
      <c r="ZU1061" s="24"/>
      <c r="ZV1061" s="24"/>
      <c r="ZW1061" s="24"/>
      <c r="ZX1061" s="24"/>
      <c r="ZY1061" s="24"/>
      <c r="ZZ1061" s="24"/>
      <c r="AAA1061" s="24"/>
      <c r="AAB1061" s="24"/>
      <c r="AAC1061" s="24"/>
      <c r="AAD1061" s="24"/>
      <c r="AAE1061" s="24"/>
      <c r="AAF1061" s="24"/>
      <c r="AAG1061" s="24"/>
      <c r="AAH1061" s="24"/>
      <c r="AAI1061" s="24"/>
      <c r="AAJ1061" s="24"/>
      <c r="AAK1061" s="24"/>
      <c r="AAL1061" s="24"/>
      <c r="AAM1061" s="24"/>
      <c r="AAN1061" s="24"/>
      <c r="AAO1061" s="24"/>
      <c r="AAP1061" s="24"/>
      <c r="AAQ1061" s="24"/>
      <c r="AAR1061" s="24"/>
      <c r="AAS1061" s="24"/>
      <c r="AAT1061" s="24"/>
      <c r="AAU1061" s="24"/>
      <c r="AAV1061" s="24"/>
      <c r="AAW1061" s="24"/>
      <c r="AAX1061" s="24"/>
      <c r="AAY1061" s="24"/>
      <c r="AAZ1061" s="24"/>
      <c r="ABA1061" s="24"/>
      <c r="ABB1061" s="24"/>
      <c r="ABC1061" s="24"/>
      <c r="ABD1061" s="24"/>
      <c r="ABE1061" s="24"/>
      <c r="ABF1061" s="24"/>
      <c r="ABG1061" s="24"/>
      <c r="ABH1061" s="24"/>
      <c r="ABI1061" s="24"/>
      <c r="ABJ1061" s="24"/>
      <c r="ABK1061" s="24"/>
      <c r="ABL1061" s="24"/>
      <c r="ABM1061" s="24"/>
      <c r="ABN1061" s="24"/>
      <c r="ABO1061" s="24"/>
      <c r="ABP1061" s="24"/>
      <c r="ABQ1061" s="24"/>
      <c r="ABR1061" s="24"/>
      <c r="ABS1061" s="24"/>
      <c r="ABT1061" s="24"/>
      <c r="ABU1061" s="24"/>
      <c r="ABV1061" s="24"/>
      <c r="ABW1061" s="24"/>
      <c r="ABX1061" s="24"/>
      <c r="ABY1061" s="24"/>
      <c r="ABZ1061" s="24"/>
      <c r="ACA1061" s="24"/>
      <c r="ACB1061" s="24"/>
      <c r="ACC1061" s="24"/>
      <c r="ACD1061" s="24"/>
      <c r="ACE1061" s="24"/>
      <c r="ACF1061" s="24"/>
      <c r="ACG1061" s="24"/>
      <c r="ACH1061" s="24"/>
      <c r="ACI1061" s="24"/>
      <c r="ACJ1061" s="24"/>
      <c r="ACK1061" s="24"/>
      <c r="ACL1061" s="24"/>
      <c r="ACM1061" s="24"/>
      <c r="ACN1061" s="24"/>
      <c r="ACO1061" s="24"/>
      <c r="ACP1061" s="24"/>
      <c r="ACQ1061" s="24"/>
      <c r="ACR1061" s="24"/>
      <c r="ACS1061" s="24"/>
      <c r="ACT1061" s="24"/>
      <c r="ACU1061" s="24"/>
      <c r="ACV1061" s="24"/>
      <c r="ACW1061" s="24"/>
      <c r="ACX1061" s="24"/>
      <c r="ACY1061" s="24"/>
      <c r="ACZ1061" s="24"/>
      <c r="ADA1061" s="24"/>
      <c r="ADB1061" s="24"/>
      <c r="ADC1061" s="24"/>
      <c r="ADD1061" s="24"/>
      <c r="ADE1061" s="24"/>
      <c r="ADF1061" s="24"/>
      <c r="ADG1061" s="24"/>
      <c r="ADH1061" s="24"/>
      <c r="ADI1061" s="24"/>
      <c r="ADJ1061" s="24"/>
      <c r="ADK1061" s="24"/>
      <c r="ADL1061" s="24"/>
      <c r="ADM1061" s="24"/>
      <c r="ADN1061" s="24"/>
      <c r="ADO1061" s="24"/>
      <c r="ADP1061" s="24"/>
      <c r="ADQ1061" s="24"/>
      <c r="ADR1061" s="24"/>
      <c r="ADS1061" s="24"/>
      <c r="ADT1061" s="24"/>
      <c r="ADU1061" s="24"/>
      <c r="ADV1061" s="24"/>
      <c r="ADW1061" s="24"/>
      <c r="ADX1061" s="24"/>
      <c r="ADY1061" s="24"/>
      <c r="ADZ1061" s="24"/>
      <c r="AEA1061" s="24"/>
      <c r="AEB1061" s="24"/>
      <c r="AEC1061" s="24"/>
      <c r="AED1061" s="24"/>
      <c r="AEE1061" s="24"/>
      <c r="AEF1061" s="24"/>
      <c r="AEG1061" s="24"/>
      <c r="AEH1061" s="24"/>
      <c r="AEI1061" s="24"/>
      <c r="AEJ1061" s="24"/>
      <c r="AEK1061" s="24"/>
      <c r="AEL1061" s="24"/>
      <c r="AEM1061" s="24"/>
      <c r="AEN1061" s="24"/>
      <c r="AEO1061" s="24"/>
      <c r="AEP1061" s="24"/>
      <c r="AEQ1061" s="24"/>
      <c r="AER1061" s="24"/>
      <c r="AES1061" s="24"/>
      <c r="AET1061" s="24"/>
      <c r="AEU1061" s="24"/>
      <c r="AEV1061" s="24"/>
      <c r="AEW1061" s="24"/>
      <c r="AEX1061" s="24"/>
      <c r="AEY1061" s="24"/>
      <c r="AEZ1061" s="24"/>
      <c r="AFA1061" s="24"/>
      <c r="AFB1061" s="24"/>
      <c r="AFC1061" s="24"/>
      <c r="AFD1061" s="24"/>
      <c r="AFE1061" s="24"/>
      <c r="AFF1061" s="24"/>
      <c r="AFG1061" s="24"/>
      <c r="AFH1061" s="24"/>
      <c r="AFI1061" s="24"/>
      <c r="AFJ1061" s="24"/>
      <c r="AFK1061" s="24"/>
      <c r="AFL1061" s="24"/>
      <c r="AFM1061" s="24"/>
      <c r="AFN1061" s="24"/>
      <c r="AFO1061" s="24"/>
      <c r="AFP1061" s="24"/>
      <c r="AFQ1061" s="24"/>
      <c r="AFR1061" s="24"/>
      <c r="AFS1061" s="24"/>
      <c r="AFT1061" s="24"/>
      <c r="AFU1061" s="24"/>
      <c r="AFV1061" s="24"/>
      <c r="AFW1061" s="24"/>
      <c r="AFX1061" s="24"/>
      <c r="AFY1061" s="24"/>
      <c r="AFZ1061" s="24"/>
      <c r="AGA1061" s="24"/>
      <c r="AGB1061" s="24"/>
      <c r="AGC1061" s="24"/>
      <c r="AGD1061" s="24"/>
      <c r="AGE1061" s="24"/>
      <c r="AGF1061" s="24"/>
      <c r="AGG1061" s="24"/>
      <c r="AGH1061" s="24"/>
      <c r="AGI1061" s="24"/>
      <c r="AGJ1061" s="24"/>
      <c r="AGK1061" s="24"/>
      <c r="AGL1061" s="24"/>
      <c r="AGM1061" s="24"/>
      <c r="AGN1061" s="24"/>
      <c r="AGO1061" s="24"/>
      <c r="AGP1061" s="24"/>
      <c r="AGQ1061" s="24"/>
      <c r="AGR1061" s="24"/>
      <c r="AGS1061" s="24"/>
      <c r="AGT1061" s="24"/>
      <c r="AGU1061" s="24"/>
      <c r="AGV1061" s="24"/>
      <c r="AGW1061" s="24"/>
      <c r="AGX1061" s="24"/>
      <c r="AGY1061" s="24"/>
      <c r="AGZ1061" s="24"/>
      <c r="AHA1061" s="24"/>
      <c r="AHB1061" s="24"/>
      <c r="AHC1061" s="24"/>
      <c r="AHD1061" s="24"/>
      <c r="AHE1061" s="24"/>
      <c r="AHF1061" s="24"/>
      <c r="AHG1061" s="24"/>
      <c r="AHH1061" s="24"/>
      <c r="AHI1061" s="24"/>
      <c r="AHJ1061" s="24"/>
      <c r="AHK1061" s="24"/>
      <c r="AHL1061" s="24"/>
      <c r="AHM1061" s="24"/>
      <c r="AHN1061" s="24"/>
      <c r="AHO1061" s="24"/>
      <c r="AHP1061" s="24"/>
      <c r="AHQ1061" s="24"/>
      <c r="AHR1061" s="24"/>
      <c r="AHS1061" s="24"/>
      <c r="AHT1061" s="24"/>
      <c r="AHU1061" s="24"/>
      <c r="AHV1061" s="24"/>
      <c r="AHW1061" s="24"/>
      <c r="AHX1061" s="24"/>
      <c r="AHY1061" s="24"/>
      <c r="AHZ1061" s="24"/>
      <c r="AIA1061" s="24"/>
      <c r="AIB1061" s="24"/>
      <c r="AIC1061" s="24"/>
      <c r="AID1061" s="24"/>
      <c r="AIE1061" s="24"/>
      <c r="AIF1061" s="24"/>
      <c r="AIG1061" s="24"/>
      <c r="AIH1061" s="24"/>
      <c r="AII1061" s="24"/>
      <c r="AIJ1061" s="24"/>
      <c r="AIK1061" s="24"/>
      <c r="AIL1061" s="24"/>
      <c r="AIM1061" s="24"/>
      <c r="AIN1061" s="24"/>
      <c r="AIO1061" s="24"/>
      <c r="AIP1061" s="24"/>
      <c r="AIQ1061" s="24"/>
      <c r="AIR1061" s="24"/>
      <c r="AIS1061" s="24"/>
      <c r="AIT1061" s="24"/>
      <c r="AIU1061" s="24"/>
      <c r="AIV1061" s="24"/>
      <c r="AIW1061" s="24"/>
      <c r="AIX1061" s="24"/>
      <c r="AIY1061" s="24"/>
      <c r="AIZ1061" s="24"/>
      <c r="AJA1061" s="24"/>
      <c r="AJB1061" s="24"/>
      <c r="AJC1061" s="24"/>
      <c r="AJD1061" s="24"/>
      <c r="AJE1061" s="24"/>
      <c r="AJF1061" s="24"/>
      <c r="AJG1061" s="24"/>
      <c r="AJH1061" s="24"/>
      <c r="AJI1061" s="24"/>
      <c r="AJJ1061" s="24"/>
      <c r="AJK1061" s="24"/>
      <c r="AJL1061" s="24"/>
      <c r="AJM1061" s="24"/>
      <c r="AJN1061" s="24"/>
      <c r="AJO1061" s="24"/>
      <c r="AJP1061" s="24"/>
      <c r="AJQ1061" s="24"/>
      <c r="AJR1061" s="24"/>
      <c r="AJS1061" s="24"/>
      <c r="AJT1061" s="24"/>
      <c r="AJU1061" s="24"/>
      <c r="AJV1061" s="24"/>
      <c r="AJW1061" s="24"/>
      <c r="AJX1061" s="24"/>
      <c r="AJY1061" s="24"/>
      <c r="AJZ1061" s="24"/>
      <c r="AKA1061" s="24"/>
      <c r="AKB1061" s="24"/>
      <c r="AKC1061" s="24"/>
      <c r="AKD1061" s="24"/>
      <c r="AKE1061" s="24"/>
      <c r="AKF1061" s="24"/>
      <c r="AKG1061" s="24"/>
      <c r="AKH1061" s="24"/>
      <c r="AKI1061" s="24"/>
      <c r="AKJ1061" s="24"/>
      <c r="AKK1061" s="24"/>
      <c r="AKL1061" s="24"/>
      <c r="AKM1061" s="24"/>
      <c r="AKN1061" s="24"/>
      <c r="AKO1061" s="24"/>
      <c r="AKP1061" s="24"/>
      <c r="AKQ1061" s="24"/>
      <c r="AKR1061" s="24"/>
      <c r="AKS1061" s="24"/>
      <c r="AKT1061" s="24"/>
      <c r="AKU1061" s="24"/>
      <c r="AKV1061" s="24"/>
      <c r="AKW1061" s="24"/>
      <c r="AKX1061" s="24"/>
      <c r="AKY1061" s="24"/>
      <c r="AKZ1061" s="24"/>
      <c r="ALA1061" s="24"/>
      <c r="ALB1061" s="24"/>
      <c r="ALC1061" s="24"/>
      <c r="ALD1061" s="24"/>
      <c r="ALE1061" s="24"/>
      <c r="ALF1061" s="24"/>
      <c r="ALG1061" s="24"/>
      <c r="ALH1061" s="24"/>
      <c r="ALI1061" s="24"/>
      <c r="ALJ1061" s="24"/>
      <c r="ALK1061" s="24"/>
      <c r="ALL1061" s="24"/>
      <c r="ALM1061" s="24"/>
      <c r="ALN1061" s="24"/>
      <c r="ALO1061" s="24"/>
      <c r="ALP1061" s="24"/>
      <c r="ALQ1061" s="24"/>
      <c r="ALR1061" s="24"/>
      <c r="ALS1061" s="24"/>
      <c r="ALT1061" s="24"/>
      <c r="ALU1061" s="24"/>
      <c r="ALV1061" s="24"/>
      <c r="ALW1061" s="24"/>
      <c r="ALX1061" s="24"/>
      <c r="ALY1061" s="24"/>
      <c r="ALZ1061" s="24"/>
      <c r="AMA1061" s="24"/>
      <c r="AMB1061" s="24"/>
      <c r="AMC1061" s="24"/>
      <c r="AMD1061" s="24"/>
      <c r="AME1061" s="24"/>
      <c r="AMF1061" s="24"/>
      <c r="AMG1061" s="24"/>
      <c r="AMH1061" s="24"/>
      <c r="AMI1061" s="24"/>
      <c r="AMJ1061" s="24"/>
      <c r="AMK1061" s="24"/>
      <c r="AML1061" s="24"/>
      <c r="AMM1061" s="24"/>
      <c r="AMN1061" s="24"/>
      <c r="AMO1061" s="24"/>
      <c r="AMP1061" s="24"/>
      <c r="AMQ1061" s="24"/>
      <c r="AMR1061" s="24"/>
      <c r="AMS1061" s="24"/>
      <c r="AMT1061" s="24"/>
      <c r="AMU1061" s="24"/>
      <c r="AMV1061" s="24"/>
      <c r="AMW1061" s="24"/>
      <c r="AMX1061" s="24"/>
      <c r="AMY1061" s="24"/>
      <c r="AMZ1061" s="24"/>
      <c r="ANA1061" s="24"/>
      <c r="ANB1061" s="24"/>
      <c r="ANC1061" s="24"/>
      <c r="AND1061" s="24"/>
      <c r="ANE1061" s="24"/>
      <c r="ANF1061" s="24"/>
      <c r="ANG1061" s="24"/>
      <c r="ANH1061" s="24"/>
      <c r="ANI1061" s="24"/>
      <c r="ANJ1061" s="24"/>
      <c r="ANK1061" s="24"/>
      <c r="ANL1061" s="24"/>
      <c r="ANM1061" s="24"/>
      <c r="ANN1061" s="24"/>
      <c r="ANO1061" s="24"/>
      <c r="ANP1061" s="24"/>
      <c r="ANQ1061" s="24"/>
      <c r="ANR1061" s="24"/>
      <c r="ANS1061" s="24"/>
      <c r="ANT1061" s="24"/>
      <c r="ANU1061" s="24"/>
      <c r="ANV1061" s="24"/>
      <c r="ANW1061" s="24"/>
      <c r="ANX1061" s="24"/>
      <c r="ANY1061" s="24"/>
      <c r="ANZ1061" s="24"/>
      <c r="AOA1061" s="24"/>
      <c r="AOB1061" s="24"/>
      <c r="AOC1061" s="24"/>
      <c r="AOD1061" s="24"/>
      <c r="AOE1061" s="24"/>
      <c r="AOF1061" s="24"/>
      <c r="AOG1061" s="24"/>
      <c r="AOH1061" s="24"/>
      <c r="AOI1061" s="24"/>
      <c r="AOJ1061" s="24"/>
      <c r="AOK1061" s="24"/>
      <c r="AOL1061" s="24"/>
      <c r="AOM1061" s="24"/>
      <c r="AON1061" s="24"/>
      <c r="AOO1061" s="24"/>
      <c r="AOP1061" s="24"/>
      <c r="AOQ1061" s="24"/>
      <c r="AOR1061" s="24"/>
      <c r="AOS1061" s="24"/>
      <c r="AOT1061" s="24"/>
      <c r="AOU1061" s="24"/>
      <c r="AOV1061" s="24"/>
      <c r="AOW1061" s="24"/>
      <c r="AOX1061" s="24"/>
      <c r="AOY1061" s="24"/>
      <c r="AOZ1061" s="24"/>
      <c r="APA1061" s="24"/>
      <c r="APB1061" s="24"/>
      <c r="APC1061" s="24"/>
      <c r="APD1061" s="24"/>
      <c r="APE1061" s="24"/>
      <c r="APF1061" s="24"/>
      <c r="APG1061" s="24"/>
      <c r="APH1061" s="24"/>
      <c r="API1061" s="24"/>
      <c r="APJ1061" s="24"/>
      <c r="APK1061" s="24"/>
      <c r="APL1061" s="24"/>
      <c r="APM1061" s="24"/>
      <c r="APN1061" s="24"/>
      <c r="APO1061" s="24"/>
      <c r="APP1061" s="24"/>
      <c r="APQ1061" s="24"/>
      <c r="APR1061" s="24"/>
      <c r="APS1061" s="24"/>
      <c r="APT1061" s="24"/>
      <c r="APU1061" s="24"/>
      <c r="APV1061" s="24"/>
      <c r="APW1061" s="24"/>
      <c r="APX1061" s="24"/>
      <c r="APY1061" s="24"/>
      <c r="APZ1061" s="24"/>
      <c r="AQA1061" s="24"/>
      <c r="AQB1061" s="24"/>
      <c r="AQC1061" s="24"/>
      <c r="AQD1061" s="24"/>
      <c r="AQE1061" s="24"/>
      <c r="AQF1061" s="24"/>
      <c r="AQG1061" s="24"/>
      <c r="AQH1061" s="24"/>
      <c r="AQI1061" s="24"/>
      <c r="AQJ1061" s="24"/>
      <c r="AQK1061" s="24"/>
      <c r="AQL1061" s="24"/>
      <c r="AQM1061" s="24"/>
      <c r="AQN1061" s="24"/>
      <c r="AQO1061" s="24"/>
      <c r="AQP1061" s="24"/>
      <c r="AQQ1061" s="24"/>
      <c r="AQR1061" s="24"/>
      <c r="AQS1061" s="24"/>
      <c r="AQT1061" s="24"/>
      <c r="AQU1061" s="24"/>
      <c r="AQV1061" s="24"/>
      <c r="AQW1061" s="24"/>
      <c r="AQX1061" s="24"/>
      <c r="AQY1061" s="24"/>
      <c r="AQZ1061" s="24"/>
      <c r="ARA1061" s="24"/>
      <c r="ARB1061" s="24"/>
      <c r="ARC1061" s="24"/>
      <c r="ARD1061" s="24"/>
      <c r="ARE1061" s="24"/>
      <c r="ARF1061" s="24"/>
      <c r="ARG1061" s="24"/>
      <c r="ARH1061" s="24"/>
      <c r="ARI1061" s="24"/>
      <c r="ARJ1061" s="24"/>
      <c r="ARK1061" s="24"/>
      <c r="ARL1061" s="24"/>
      <c r="ARM1061" s="24"/>
      <c r="ARN1061" s="24"/>
      <c r="ARO1061" s="24"/>
      <c r="ARP1061" s="24"/>
      <c r="ARQ1061" s="24"/>
      <c r="ARR1061" s="24"/>
      <c r="ARS1061" s="24"/>
      <c r="ART1061" s="24"/>
      <c r="ARU1061" s="24"/>
      <c r="ARV1061" s="24"/>
      <c r="ARW1061" s="24"/>
      <c r="ARX1061" s="24"/>
      <c r="ARY1061" s="24"/>
      <c r="ARZ1061" s="24"/>
      <c r="ASA1061" s="24"/>
      <c r="ASB1061" s="24"/>
      <c r="ASC1061" s="24"/>
      <c r="ASD1061" s="24"/>
      <c r="ASE1061" s="24"/>
      <c r="ASF1061" s="24"/>
      <c r="ASG1061" s="24"/>
      <c r="ASH1061" s="24"/>
      <c r="ASI1061" s="24"/>
      <c r="ASJ1061" s="24"/>
      <c r="ASK1061" s="24"/>
      <c r="ASL1061" s="24"/>
      <c r="ASM1061" s="24"/>
      <c r="ASN1061" s="24"/>
      <c r="ASO1061" s="24"/>
      <c r="ASP1061" s="24"/>
      <c r="ASQ1061" s="24"/>
      <c r="ASR1061" s="24"/>
      <c r="ASS1061" s="24"/>
      <c r="AST1061" s="24"/>
      <c r="ASU1061" s="24"/>
      <c r="ASV1061" s="24"/>
      <c r="ASW1061" s="24"/>
      <c r="ASX1061" s="24"/>
      <c r="ASY1061" s="24"/>
      <c r="ASZ1061" s="24"/>
      <c r="ATA1061" s="24"/>
      <c r="ATB1061" s="24"/>
      <c r="ATC1061" s="24"/>
      <c r="ATD1061" s="24"/>
      <c r="ATE1061" s="24"/>
      <c r="ATF1061" s="24"/>
      <c r="ATG1061" s="24"/>
      <c r="ATH1061" s="24"/>
      <c r="ATI1061" s="24"/>
      <c r="ATJ1061" s="24"/>
      <c r="ATK1061" s="24"/>
      <c r="ATL1061" s="24"/>
      <c r="ATM1061" s="24"/>
      <c r="ATN1061" s="24"/>
      <c r="ATO1061" s="24"/>
      <c r="ATP1061" s="24"/>
      <c r="ATQ1061" s="24"/>
      <c r="ATR1061" s="24"/>
      <c r="ATS1061" s="24"/>
      <c r="ATT1061" s="24"/>
      <c r="ATU1061" s="24"/>
      <c r="ATV1061" s="24"/>
      <c r="ATW1061" s="24"/>
      <c r="ATX1061" s="24"/>
      <c r="ATY1061" s="24"/>
      <c r="ATZ1061" s="24"/>
      <c r="AUA1061" s="24"/>
      <c r="AUB1061" s="24"/>
      <c r="AUC1061" s="24"/>
      <c r="AUD1061" s="24"/>
      <c r="AUE1061" s="24"/>
      <c r="AUF1061" s="24"/>
      <c r="AUG1061" s="24"/>
      <c r="AUH1061" s="24"/>
      <c r="AUI1061" s="24"/>
      <c r="AUJ1061" s="24"/>
      <c r="AUK1061" s="24"/>
      <c r="AUL1061" s="24"/>
      <c r="AUM1061" s="24"/>
      <c r="AUN1061" s="24"/>
      <c r="AUO1061" s="24"/>
      <c r="AUP1061" s="24"/>
      <c r="AUQ1061" s="24"/>
      <c r="AUR1061" s="24"/>
      <c r="AUS1061" s="24"/>
      <c r="AUT1061" s="24"/>
      <c r="AUU1061" s="24"/>
      <c r="AUV1061" s="24"/>
      <c r="AUW1061" s="24"/>
      <c r="AUX1061" s="24"/>
      <c r="AUY1061" s="24"/>
      <c r="AUZ1061" s="24"/>
      <c r="AVA1061" s="24"/>
      <c r="AVB1061" s="24"/>
      <c r="AVC1061" s="24"/>
      <c r="AVD1061" s="24"/>
      <c r="AVE1061" s="24"/>
      <c r="AVF1061" s="24"/>
      <c r="AVG1061" s="24"/>
      <c r="AVH1061" s="24"/>
      <c r="AVI1061" s="24"/>
      <c r="AVJ1061" s="24"/>
      <c r="AVK1061" s="24"/>
      <c r="AVL1061" s="24"/>
      <c r="AVM1061" s="24"/>
      <c r="AVN1061" s="24"/>
      <c r="AVO1061" s="24"/>
      <c r="AVP1061" s="24"/>
      <c r="AVQ1061" s="24"/>
      <c r="AVR1061" s="24"/>
      <c r="AVS1061" s="24"/>
      <c r="AVT1061" s="24"/>
      <c r="AVU1061" s="24"/>
      <c r="AVV1061" s="24"/>
      <c r="AVW1061" s="24"/>
      <c r="AVX1061" s="24"/>
      <c r="AVY1061" s="24"/>
      <c r="AVZ1061" s="24"/>
      <c r="AWA1061" s="24"/>
      <c r="AWB1061" s="24"/>
      <c r="AWC1061" s="24"/>
      <c r="AWD1061" s="24"/>
      <c r="AWE1061" s="24"/>
      <c r="AWF1061" s="24"/>
      <c r="AWG1061" s="24"/>
      <c r="AWH1061" s="24"/>
      <c r="AWI1061" s="24"/>
      <c r="AWJ1061" s="24"/>
      <c r="AWK1061" s="24"/>
      <c r="AWL1061" s="24"/>
      <c r="AWM1061" s="24"/>
      <c r="AWN1061" s="24"/>
      <c r="AWO1061" s="24"/>
      <c r="AWP1061" s="24"/>
      <c r="AWQ1061" s="24"/>
      <c r="AWR1061" s="24"/>
      <c r="AWS1061" s="24"/>
      <c r="AWT1061" s="24"/>
      <c r="AWU1061" s="24"/>
      <c r="AWV1061" s="24"/>
      <c r="AWW1061" s="24"/>
      <c r="AWX1061" s="24"/>
      <c r="AWY1061" s="24"/>
      <c r="AWZ1061" s="24"/>
      <c r="AXA1061" s="24"/>
      <c r="AXB1061" s="24"/>
      <c r="AXC1061" s="24"/>
      <c r="AXD1061" s="24"/>
      <c r="AXE1061" s="24"/>
      <c r="AXF1061" s="24"/>
      <c r="AXG1061" s="24"/>
      <c r="AXH1061" s="24"/>
      <c r="AXI1061" s="24"/>
      <c r="AXJ1061" s="24"/>
      <c r="AXK1061" s="24"/>
      <c r="AXL1061" s="24"/>
      <c r="AXM1061" s="24"/>
      <c r="AXN1061" s="24"/>
      <c r="AXO1061" s="24"/>
      <c r="AXP1061" s="24"/>
      <c r="AXQ1061" s="24"/>
      <c r="AXR1061" s="24"/>
      <c r="AXS1061" s="24"/>
      <c r="AXT1061" s="24"/>
      <c r="AXU1061" s="24"/>
      <c r="AXV1061" s="24"/>
      <c r="AXW1061" s="24"/>
      <c r="AXX1061" s="24"/>
      <c r="AXY1061" s="24"/>
      <c r="AXZ1061" s="24"/>
      <c r="AYA1061" s="24"/>
      <c r="AYB1061" s="24"/>
      <c r="AYC1061" s="24"/>
      <c r="AYD1061" s="24"/>
      <c r="AYE1061" s="24"/>
      <c r="AYF1061" s="24"/>
      <c r="AYG1061" s="24"/>
      <c r="AYH1061" s="24"/>
      <c r="AYI1061" s="24"/>
      <c r="AYJ1061" s="24"/>
      <c r="AYK1061" s="24"/>
      <c r="AYL1061" s="24"/>
      <c r="AYM1061" s="24"/>
      <c r="AYN1061" s="24"/>
      <c r="AYO1061" s="24"/>
      <c r="AYP1061" s="24"/>
      <c r="AYQ1061" s="24"/>
      <c r="AYR1061" s="24"/>
      <c r="AYS1061" s="24"/>
      <c r="AYT1061" s="24"/>
      <c r="AYU1061" s="24"/>
      <c r="AYV1061" s="24"/>
      <c r="AYW1061" s="24"/>
      <c r="AYX1061" s="24"/>
      <c r="AYY1061" s="24"/>
      <c r="AYZ1061" s="24"/>
      <c r="AZA1061" s="24"/>
      <c r="AZB1061" s="24"/>
      <c r="AZC1061" s="24"/>
      <c r="AZD1061" s="24"/>
      <c r="AZE1061" s="24"/>
      <c r="AZF1061" s="24"/>
      <c r="AZG1061" s="24"/>
      <c r="AZH1061" s="24"/>
      <c r="AZI1061" s="24"/>
      <c r="AZJ1061" s="24"/>
      <c r="AZK1061" s="24"/>
      <c r="AZL1061" s="24"/>
      <c r="AZM1061" s="24"/>
      <c r="AZN1061" s="24"/>
      <c r="AZO1061" s="24"/>
      <c r="AZP1061" s="24"/>
      <c r="AZQ1061" s="24"/>
      <c r="AZR1061" s="24"/>
      <c r="AZS1061" s="24"/>
      <c r="AZT1061" s="24"/>
      <c r="AZU1061" s="24"/>
      <c r="AZV1061" s="24"/>
      <c r="AZW1061" s="24"/>
      <c r="AZX1061" s="24"/>
      <c r="AZY1061" s="24"/>
      <c r="AZZ1061" s="24"/>
      <c r="BAA1061" s="24"/>
      <c r="BAB1061" s="24"/>
      <c r="BAC1061" s="24"/>
      <c r="BAD1061" s="24"/>
      <c r="BAE1061" s="24"/>
      <c r="BAF1061" s="24"/>
      <c r="BAG1061" s="24"/>
      <c r="BAH1061" s="24"/>
      <c r="BAI1061" s="24"/>
      <c r="BAJ1061" s="24"/>
      <c r="BAK1061" s="24"/>
      <c r="BAL1061" s="24"/>
      <c r="BAM1061" s="24"/>
      <c r="BAN1061" s="24"/>
      <c r="BAO1061" s="24"/>
      <c r="BAP1061" s="24"/>
    </row>
    <row r="1062" spans="1:1394" s="19" customFormat="1" x14ac:dyDescent="0.25">
      <c r="A1062" s="19" t="str">
        <f>IF(YEAR(G1062)=2024,#REF!,"")</f>
        <v/>
      </c>
      <c r="B1062" s="19" t="str">
        <f>IF(YEAR(G1062)=2025,#REF!,"")</f>
        <v/>
      </c>
      <c r="C1062" s="19" t="str">
        <f t="shared" si="80"/>
        <v>Afternoon45255</v>
      </c>
      <c r="D1062" s="19" t="str">
        <f>IF('by region'!$C$2="Any","Any",'Turf only'!V1062)&amp;M1062&amp;IF('by region'!$I$2="Any","Any",N1062)&amp;G1062</f>
        <v>AnyJumpAny45255</v>
      </c>
      <c r="E1062" s="19" t="e">
        <f>IF(I1062=#REF!,'Turf only'!G1062,"")</f>
        <v>#REF!</v>
      </c>
      <c r="F1062" s="19" t="e">
        <f t="shared" si="81"/>
        <v>#REF!</v>
      </c>
      <c r="G1062" s="15">
        <v>45255</v>
      </c>
      <c r="H1062" s="16" t="s">
        <v>37</v>
      </c>
      <c r="I1062" s="16" t="s">
        <v>45</v>
      </c>
      <c r="J1062" s="16" t="s">
        <v>9</v>
      </c>
      <c r="K1062" s="14" t="s">
        <v>16</v>
      </c>
      <c r="L1062" s="14" t="s">
        <v>17</v>
      </c>
      <c r="M1062" s="16" t="s">
        <v>12</v>
      </c>
      <c r="N1062" s="16" t="s">
        <v>13</v>
      </c>
      <c r="O1062" s="16" t="s">
        <v>14</v>
      </c>
      <c r="P1062" s="23">
        <f t="shared" si="82"/>
        <v>1</v>
      </c>
      <c r="Q1062" s="23" cm="1">
        <f t="array" ref="Q1062">SUMPRODUCT(($G$2:$G$2765=G1062)*(P1062&gt;$P$2:$P$2765))+1</f>
        <v>1</v>
      </c>
      <c r="R1062" s="23" t="e">
        <f>(Q1062*100000)+#REF!</f>
        <v>#REF!</v>
      </c>
      <c r="S1062" s="19" t="e" cm="1">
        <f t="array" ref="S1062">SUMPRODUCT(($G$2:$G$2765=G1062)*(R1062&gt;$R$2:$R$2765))+1</f>
        <v>#REF!</v>
      </c>
      <c r="T1062" s="19" t="str">
        <f t="shared" si="83"/>
        <v xml:space="preserve">Huntingdon </v>
      </c>
      <c r="U1062" s="19">
        <v>0</v>
      </c>
      <c r="V1062" s="19" t="s">
        <v>17</v>
      </c>
      <c r="W1062" s="19">
        <f t="shared" si="84"/>
        <v>2023</v>
      </c>
      <c r="X1062" s="24"/>
      <c r="Y1062" s="24"/>
      <c r="Z1062" s="24"/>
      <c r="AA1062" s="24"/>
      <c r="AB1062" s="24"/>
      <c r="AC1062" s="24"/>
      <c r="AD1062" s="24"/>
      <c r="AE1062" s="24"/>
      <c r="AF1062" s="24"/>
      <c r="AG1062" s="24"/>
      <c r="AH1062" s="24"/>
      <c r="AI1062" s="24"/>
      <c r="AJ1062" s="24"/>
      <c r="AK1062" s="24"/>
      <c r="AL1062" s="24"/>
      <c r="AM1062" s="24"/>
      <c r="AN1062" s="24"/>
      <c r="AO1062" s="24"/>
      <c r="AP1062" s="24"/>
      <c r="AQ1062" s="24"/>
      <c r="AR1062" s="24"/>
      <c r="AS1062" s="24"/>
      <c r="AT1062" s="24"/>
      <c r="AU1062" s="24"/>
      <c r="AV1062" s="24"/>
      <c r="AW1062" s="24"/>
      <c r="AX1062" s="24"/>
      <c r="AY1062" s="24"/>
      <c r="AZ1062" s="24"/>
      <c r="BA1062" s="24"/>
      <c r="BB1062" s="24"/>
      <c r="BC1062" s="24"/>
      <c r="BD1062" s="24"/>
      <c r="BE1062" s="24"/>
      <c r="BF1062" s="24"/>
      <c r="BG1062" s="24"/>
      <c r="BH1062" s="24"/>
      <c r="BI1062" s="24"/>
      <c r="BJ1062" s="24"/>
      <c r="BK1062" s="24"/>
      <c r="BL1062" s="24"/>
      <c r="BM1062" s="24"/>
      <c r="BN1062" s="24"/>
      <c r="BO1062" s="24"/>
      <c r="BP1062" s="24"/>
      <c r="BQ1062" s="24"/>
      <c r="BR1062" s="24"/>
      <c r="BS1062" s="24"/>
      <c r="BT1062" s="24"/>
      <c r="BU1062" s="24"/>
      <c r="BV1062" s="24"/>
      <c r="BW1062" s="24"/>
      <c r="BX1062" s="24"/>
      <c r="BY1062" s="24"/>
      <c r="BZ1062" s="24"/>
      <c r="CA1062" s="24"/>
      <c r="CB1062" s="24"/>
      <c r="CC1062" s="24"/>
      <c r="CD1062" s="24"/>
      <c r="CE1062" s="24"/>
      <c r="CF1062" s="24"/>
      <c r="CG1062" s="24"/>
      <c r="CH1062" s="24"/>
      <c r="CI1062" s="24"/>
      <c r="CJ1062" s="24"/>
      <c r="CK1062" s="24"/>
      <c r="CL1062" s="24"/>
      <c r="CM1062" s="24"/>
      <c r="CN1062" s="24"/>
      <c r="CO1062" s="24"/>
      <c r="CP1062" s="24"/>
      <c r="CQ1062" s="24"/>
      <c r="CR1062" s="24"/>
      <c r="CS1062" s="24"/>
      <c r="CT1062" s="24"/>
      <c r="CU1062" s="24"/>
      <c r="CV1062" s="24"/>
      <c r="CW1062" s="24"/>
      <c r="CX1062" s="24"/>
      <c r="CY1062" s="24"/>
      <c r="CZ1062" s="24"/>
      <c r="DA1062" s="24"/>
      <c r="DB1062" s="24"/>
      <c r="DC1062" s="24"/>
      <c r="DD1062" s="24"/>
      <c r="DE1062" s="24"/>
      <c r="DF1062" s="24"/>
      <c r="DG1062" s="24"/>
      <c r="DH1062" s="24"/>
      <c r="DI1062" s="24"/>
      <c r="DJ1062" s="24"/>
      <c r="DK1062" s="24"/>
      <c r="DL1062" s="24"/>
      <c r="DM1062" s="24"/>
      <c r="DN1062" s="24"/>
      <c r="DO1062" s="24"/>
      <c r="DP1062" s="24"/>
      <c r="DQ1062" s="24"/>
      <c r="DR1062" s="24"/>
      <c r="DS1062" s="24"/>
      <c r="DT1062" s="24"/>
      <c r="DU1062" s="24"/>
      <c r="DV1062" s="24"/>
      <c r="DW1062" s="24"/>
      <c r="DX1062" s="24"/>
      <c r="DY1062" s="24"/>
      <c r="DZ1062" s="24"/>
      <c r="EA1062" s="24"/>
      <c r="EB1062" s="24"/>
      <c r="EC1062" s="24"/>
      <c r="ED1062" s="24"/>
      <c r="EE1062" s="24"/>
      <c r="EF1062" s="24"/>
      <c r="EG1062" s="24"/>
      <c r="EH1062" s="24"/>
      <c r="EI1062" s="24"/>
      <c r="EJ1062" s="24"/>
      <c r="EK1062" s="24"/>
      <c r="EL1062" s="24"/>
      <c r="EM1062" s="24"/>
      <c r="EN1062" s="24"/>
      <c r="EO1062" s="24"/>
      <c r="EP1062" s="24"/>
      <c r="EQ1062" s="24"/>
      <c r="ER1062" s="24"/>
      <c r="ES1062" s="24"/>
      <c r="ET1062" s="24"/>
      <c r="EU1062" s="24"/>
      <c r="EV1062" s="24"/>
      <c r="EW1062" s="24"/>
      <c r="EX1062" s="24"/>
      <c r="EY1062" s="24"/>
      <c r="EZ1062" s="24"/>
      <c r="FA1062" s="24"/>
      <c r="FB1062" s="24"/>
      <c r="FC1062" s="24"/>
      <c r="FD1062" s="24"/>
      <c r="FE1062" s="24"/>
      <c r="FF1062" s="24"/>
      <c r="FG1062" s="24"/>
      <c r="FH1062" s="24"/>
      <c r="FI1062" s="24"/>
      <c r="FJ1062" s="24"/>
      <c r="FK1062" s="24"/>
      <c r="FL1062" s="24"/>
      <c r="FM1062" s="24"/>
      <c r="FN1062" s="24"/>
      <c r="FO1062" s="24"/>
      <c r="FP1062" s="24"/>
      <c r="FQ1062" s="24"/>
      <c r="FR1062" s="24"/>
      <c r="FS1062" s="24"/>
      <c r="FT1062" s="24"/>
      <c r="FU1062" s="24"/>
      <c r="FV1062" s="24"/>
      <c r="FW1062" s="24"/>
      <c r="FX1062" s="24"/>
      <c r="FY1062" s="24"/>
      <c r="FZ1062" s="24"/>
      <c r="GA1062" s="24"/>
      <c r="GB1062" s="24"/>
      <c r="GC1062" s="24"/>
      <c r="GD1062" s="24"/>
      <c r="GE1062" s="24"/>
      <c r="GF1062" s="24"/>
      <c r="GG1062" s="24"/>
      <c r="GH1062" s="24"/>
      <c r="GI1062" s="24"/>
      <c r="GJ1062" s="24"/>
      <c r="GK1062" s="24"/>
      <c r="GL1062" s="24"/>
      <c r="GM1062" s="24"/>
      <c r="GN1062" s="24"/>
      <c r="GO1062" s="24"/>
      <c r="GP1062" s="24"/>
      <c r="GQ1062" s="24"/>
      <c r="GR1062" s="24"/>
      <c r="GS1062" s="24"/>
      <c r="GT1062" s="24"/>
      <c r="GU1062" s="24"/>
      <c r="GV1062" s="24"/>
      <c r="GW1062" s="24"/>
      <c r="GX1062" s="24"/>
      <c r="GY1062" s="24"/>
      <c r="GZ1062" s="24"/>
      <c r="HA1062" s="24"/>
      <c r="HB1062" s="24"/>
      <c r="HC1062" s="24"/>
      <c r="HD1062" s="24"/>
      <c r="HE1062" s="24"/>
      <c r="HF1062" s="24"/>
      <c r="HG1062" s="24"/>
      <c r="HH1062" s="24"/>
      <c r="HI1062" s="24"/>
      <c r="HJ1062" s="24"/>
      <c r="HK1062" s="24"/>
      <c r="HL1062" s="24"/>
      <c r="HM1062" s="24"/>
      <c r="HN1062" s="24"/>
      <c r="HO1062" s="24"/>
      <c r="HP1062" s="24"/>
      <c r="HQ1062" s="24"/>
      <c r="HR1062" s="24"/>
      <c r="HS1062" s="24"/>
      <c r="HT1062" s="24"/>
      <c r="HU1062" s="24"/>
      <c r="HV1062" s="24"/>
      <c r="HW1062" s="24"/>
      <c r="HX1062" s="24"/>
      <c r="HY1062" s="24"/>
      <c r="HZ1062" s="24"/>
      <c r="IA1062" s="24"/>
      <c r="IB1062" s="24"/>
      <c r="IC1062" s="24"/>
      <c r="ID1062" s="24"/>
      <c r="IE1062" s="24"/>
      <c r="IF1062" s="24"/>
      <c r="IG1062" s="24"/>
      <c r="IH1062" s="24"/>
      <c r="II1062" s="24"/>
      <c r="IJ1062" s="24"/>
      <c r="IK1062" s="24"/>
      <c r="IL1062" s="24"/>
      <c r="IM1062" s="24"/>
      <c r="IN1062" s="24"/>
      <c r="IO1062" s="24"/>
      <c r="IP1062" s="24"/>
      <c r="IQ1062" s="24"/>
      <c r="IR1062" s="24"/>
      <c r="IS1062" s="24"/>
      <c r="IT1062" s="24"/>
      <c r="IU1062" s="24"/>
      <c r="IV1062" s="24"/>
      <c r="IW1062" s="24"/>
      <c r="IX1062" s="24"/>
      <c r="IY1062" s="24"/>
      <c r="IZ1062" s="24"/>
      <c r="JA1062" s="24"/>
      <c r="JB1062" s="24"/>
      <c r="JC1062" s="24"/>
      <c r="JD1062" s="24"/>
      <c r="JE1062" s="24"/>
      <c r="JF1062" s="24"/>
      <c r="JG1062" s="24"/>
      <c r="JH1062" s="24"/>
      <c r="JI1062" s="24"/>
      <c r="JJ1062" s="24"/>
      <c r="JK1062" s="24"/>
      <c r="JL1062" s="24"/>
      <c r="JM1062" s="24"/>
      <c r="JN1062" s="24"/>
      <c r="JO1062" s="24"/>
      <c r="JP1062" s="24"/>
      <c r="JQ1062" s="24"/>
      <c r="JR1062" s="24"/>
      <c r="JS1062" s="24"/>
      <c r="JT1062" s="24"/>
      <c r="JU1062" s="24"/>
      <c r="JV1062" s="24"/>
      <c r="JW1062" s="24"/>
      <c r="JX1062" s="24"/>
      <c r="JY1062" s="24"/>
      <c r="JZ1062" s="24"/>
      <c r="KA1062" s="24"/>
      <c r="KB1062" s="24"/>
      <c r="KC1062" s="24"/>
      <c r="KD1062" s="24"/>
      <c r="KE1062" s="24"/>
      <c r="KF1062" s="24"/>
      <c r="KG1062" s="24"/>
      <c r="KH1062" s="24"/>
      <c r="KI1062" s="24"/>
      <c r="KJ1062" s="24"/>
      <c r="KK1062" s="24"/>
      <c r="KL1062" s="24"/>
      <c r="KM1062" s="24"/>
      <c r="KN1062" s="24"/>
      <c r="KO1062" s="24"/>
      <c r="KP1062" s="24"/>
      <c r="KQ1062" s="24"/>
      <c r="KR1062" s="24"/>
      <c r="KS1062" s="24"/>
      <c r="KT1062" s="24"/>
      <c r="KU1062" s="24"/>
      <c r="KV1062" s="24"/>
      <c r="KW1062" s="24"/>
      <c r="KX1062" s="24"/>
      <c r="KY1062" s="24"/>
      <c r="KZ1062" s="24"/>
      <c r="LA1062" s="24"/>
      <c r="LB1062" s="24"/>
      <c r="LC1062" s="24"/>
      <c r="LD1062" s="24"/>
      <c r="LE1062" s="24"/>
      <c r="LF1062" s="24"/>
      <c r="LG1062" s="24"/>
      <c r="LH1062" s="24"/>
      <c r="LI1062" s="24"/>
      <c r="LJ1062" s="24"/>
      <c r="LK1062" s="24"/>
      <c r="LL1062" s="24"/>
      <c r="LM1062" s="24"/>
      <c r="LN1062" s="24"/>
      <c r="LO1062" s="24"/>
      <c r="LP1062" s="24"/>
      <c r="LQ1062" s="24"/>
      <c r="LR1062" s="24"/>
      <c r="LS1062" s="24"/>
      <c r="LT1062" s="24"/>
      <c r="LU1062" s="24"/>
      <c r="LV1062" s="24"/>
      <c r="LW1062" s="24"/>
      <c r="LX1062" s="24"/>
      <c r="LY1062" s="24"/>
      <c r="LZ1062" s="24"/>
      <c r="MA1062" s="24"/>
      <c r="MB1062" s="24"/>
      <c r="MC1062" s="24"/>
      <c r="MD1062" s="24"/>
      <c r="ME1062" s="24"/>
      <c r="MF1062" s="24"/>
      <c r="MG1062" s="24"/>
      <c r="MH1062" s="24"/>
      <c r="MI1062" s="24"/>
      <c r="MJ1062" s="24"/>
      <c r="MK1062" s="24"/>
      <c r="ML1062" s="24"/>
      <c r="MM1062" s="24"/>
      <c r="MN1062" s="24"/>
      <c r="MO1062" s="24"/>
      <c r="MP1062" s="24"/>
      <c r="MQ1062" s="24"/>
      <c r="MR1062" s="24"/>
      <c r="MS1062" s="24"/>
      <c r="MT1062" s="24"/>
      <c r="MU1062" s="24"/>
      <c r="MV1062" s="24"/>
      <c r="MW1062" s="24"/>
      <c r="MX1062" s="24"/>
      <c r="MY1062" s="24"/>
      <c r="MZ1062" s="24"/>
      <c r="NA1062" s="24"/>
      <c r="NB1062" s="24"/>
      <c r="NC1062" s="24"/>
      <c r="ND1062" s="24"/>
      <c r="NE1062" s="24"/>
      <c r="NF1062" s="24"/>
      <c r="NG1062" s="24"/>
      <c r="NH1062" s="24"/>
      <c r="NI1062" s="24"/>
      <c r="NJ1062" s="24"/>
      <c r="NK1062" s="24"/>
      <c r="NL1062" s="24"/>
      <c r="NM1062" s="24"/>
      <c r="NN1062" s="24"/>
      <c r="NO1062" s="24"/>
      <c r="NP1062" s="24"/>
      <c r="NQ1062" s="24"/>
      <c r="NR1062" s="24"/>
      <c r="NS1062" s="24"/>
      <c r="NT1062" s="24"/>
      <c r="NU1062" s="24"/>
      <c r="NV1062" s="24"/>
      <c r="NW1062" s="24"/>
      <c r="NX1062" s="24"/>
      <c r="NY1062" s="24"/>
      <c r="NZ1062" s="24"/>
      <c r="OA1062" s="24"/>
      <c r="OB1062" s="24"/>
      <c r="OC1062" s="24"/>
      <c r="OD1062" s="24"/>
      <c r="OE1062" s="24"/>
      <c r="OF1062" s="24"/>
      <c r="OG1062" s="24"/>
      <c r="OH1062" s="24"/>
      <c r="OI1062" s="24"/>
      <c r="OJ1062" s="24"/>
      <c r="OK1062" s="24"/>
      <c r="OL1062" s="24"/>
      <c r="OM1062" s="24"/>
      <c r="ON1062" s="24"/>
      <c r="OO1062" s="24"/>
      <c r="OP1062" s="24"/>
      <c r="OQ1062" s="24"/>
      <c r="OR1062" s="24"/>
      <c r="OS1062" s="24"/>
      <c r="OT1062" s="24"/>
      <c r="OU1062" s="24"/>
      <c r="OV1062" s="24"/>
      <c r="OW1062" s="24"/>
      <c r="OX1062" s="24"/>
      <c r="OY1062" s="24"/>
      <c r="OZ1062" s="24"/>
      <c r="PA1062" s="24"/>
      <c r="PB1062" s="24"/>
      <c r="PC1062" s="24"/>
      <c r="PD1062" s="24"/>
      <c r="PE1062" s="24"/>
      <c r="PF1062" s="24"/>
      <c r="PG1062" s="24"/>
      <c r="PH1062" s="24"/>
      <c r="PI1062" s="24"/>
      <c r="PJ1062" s="24"/>
      <c r="PK1062" s="24"/>
      <c r="PL1062" s="24"/>
      <c r="PM1062" s="24"/>
      <c r="PN1062" s="24"/>
      <c r="PO1062" s="24"/>
      <c r="PP1062" s="24"/>
      <c r="PQ1062" s="24"/>
      <c r="PR1062" s="24"/>
      <c r="PS1062" s="24"/>
      <c r="PT1062" s="24"/>
      <c r="PU1062" s="24"/>
      <c r="PV1062" s="24"/>
      <c r="PW1062" s="24"/>
      <c r="PX1062" s="24"/>
      <c r="PY1062" s="24"/>
      <c r="PZ1062" s="24"/>
      <c r="QA1062" s="24"/>
      <c r="QB1062" s="24"/>
      <c r="QC1062" s="24"/>
      <c r="QD1062" s="24"/>
      <c r="QE1062" s="24"/>
      <c r="QF1062" s="24"/>
      <c r="QG1062" s="24"/>
      <c r="QH1062" s="24"/>
      <c r="QI1062" s="24"/>
      <c r="QJ1062" s="24"/>
      <c r="QK1062" s="24"/>
      <c r="QL1062" s="24"/>
      <c r="QM1062" s="24"/>
      <c r="QN1062" s="24"/>
      <c r="QO1062" s="24"/>
      <c r="QP1062" s="24"/>
      <c r="QQ1062" s="24"/>
      <c r="QR1062" s="24"/>
      <c r="QS1062" s="24"/>
      <c r="QT1062" s="24"/>
      <c r="QU1062" s="24"/>
      <c r="QV1062" s="24"/>
      <c r="QW1062" s="24"/>
      <c r="QX1062" s="24"/>
      <c r="QY1062" s="24"/>
      <c r="QZ1062" s="24"/>
      <c r="RA1062" s="24"/>
      <c r="RB1062" s="24"/>
      <c r="RC1062" s="24"/>
      <c r="RD1062" s="24"/>
      <c r="RE1062" s="24"/>
      <c r="RF1062" s="24"/>
      <c r="RG1062" s="24"/>
      <c r="RH1062" s="24"/>
      <c r="RI1062" s="24"/>
      <c r="RJ1062" s="24"/>
      <c r="RK1062" s="24"/>
      <c r="RL1062" s="24"/>
      <c r="RM1062" s="24"/>
      <c r="RN1062" s="24"/>
      <c r="RO1062" s="24"/>
      <c r="RP1062" s="24"/>
      <c r="RQ1062" s="24"/>
      <c r="RR1062" s="24"/>
      <c r="RS1062" s="24"/>
      <c r="RT1062" s="24"/>
      <c r="RU1062" s="24"/>
      <c r="RV1062" s="24"/>
      <c r="RW1062" s="24"/>
      <c r="RX1062" s="24"/>
      <c r="RY1062" s="24"/>
      <c r="RZ1062" s="24"/>
      <c r="SA1062" s="24"/>
      <c r="SB1062" s="24"/>
      <c r="SC1062" s="24"/>
      <c r="SD1062" s="24"/>
      <c r="SE1062" s="24"/>
      <c r="SF1062" s="24"/>
      <c r="SG1062" s="24"/>
      <c r="SH1062" s="24"/>
      <c r="SI1062" s="24"/>
      <c r="SJ1062" s="24"/>
      <c r="SK1062" s="24"/>
      <c r="SL1062" s="24"/>
      <c r="SM1062" s="24"/>
      <c r="SN1062" s="24"/>
      <c r="SO1062" s="24"/>
      <c r="SP1062" s="24"/>
      <c r="SQ1062" s="24"/>
      <c r="SR1062" s="24"/>
      <c r="SS1062" s="24"/>
      <c r="ST1062" s="24"/>
      <c r="SU1062" s="24"/>
      <c r="SV1062" s="24"/>
      <c r="SW1062" s="24"/>
      <c r="SX1062" s="24"/>
      <c r="SY1062" s="24"/>
      <c r="SZ1062" s="24"/>
      <c r="TA1062" s="24"/>
      <c r="TB1062" s="24"/>
      <c r="TC1062" s="24"/>
      <c r="TD1062" s="24"/>
      <c r="TE1062" s="24"/>
      <c r="TF1062" s="24"/>
      <c r="TG1062" s="24"/>
      <c r="TH1062" s="24"/>
      <c r="TI1062" s="24"/>
      <c r="TJ1062" s="24"/>
      <c r="TK1062" s="24"/>
      <c r="TL1062" s="24"/>
      <c r="TM1062" s="24"/>
      <c r="TN1062" s="24"/>
      <c r="TO1062" s="24"/>
      <c r="TP1062" s="24"/>
      <c r="TQ1062" s="24"/>
      <c r="TR1062" s="24"/>
      <c r="TS1062" s="24"/>
      <c r="TT1062" s="24"/>
      <c r="TU1062" s="24"/>
      <c r="TV1062" s="24"/>
      <c r="TW1062" s="24"/>
      <c r="TX1062" s="24"/>
      <c r="TY1062" s="24"/>
      <c r="TZ1062" s="24"/>
      <c r="UA1062" s="24"/>
      <c r="UB1062" s="24"/>
      <c r="UC1062" s="24"/>
      <c r="UD1062" s="24"/>
      <c r="UE1062" s="24"/>
      <c r="UF1062" s="24"/>
      <c r="UG1062" s="24"/>
      <c r="UH1062" s="24"/>
      <c r="UI1062" s="24"/>
      <c r="UJ1062" s="24"/>
      <c r="UK1062" s="24"/>
      <c r="UL1062" s="24"/>
      <c r="UM1062" s="24"/>
      <c r="UN1062" s="24"/>
      <c r="UO1062" s="24"/>
      <c r="UP1062" s="24"/>
      <c r="UQ1062" s="24"/>
      <c r="UR1062" s="24"/>
      <c r="US1062" s="24"/>
      <c r="UT1062" s="24"/>
      <c r="UU1062" s="24"/>
      <c r="UV1062" s="24"/>
      <c r="UW1062" s="24"/>
      <c r="UX1062" s="24"/>
      <c r="UY1062" s="24"/>
      <c r="UZ1062" s="24"/>
      <c r="VA1062" s="24"/>
      <c r="VB1062" s="24"/>
      <c r="VC1062" s="24"/>
      <c r="VD1062" s="24"/>
      <c r="VE1062" s="24"/>
      <c r="VF1062" s="24"/>
      <c r="VG1062" s="24"/>
      <c r="VH1062" s="24"/>
      <c r="VI1062" s="24"/>
      <c r="VJ1062" s="24"/>
      <c r="VK1062" s="24"/>
      <c r="VL1062" s="24"/>
      <c r="VM1062" s="24"/>
      <c r="VN1062" s="24"/>
      <c r="VO1062" s="24"/>
      <c r="VP1062" s="24"/>
      <c r="VQ1062" s="24"/>
      <c r="VR1062" s="24"/>
      <c r="VS1062" s="24"/>
      <c r="VT1062" s="24"/>
      <c r="VU1062" s="24"/>
      <c r="VV1062" s="24"/>
      <c r="VW1062" s="24"/>
      <c r="VX1062" s="24"/>
      <c r="VY1062" s="24"/>
      <c r="VZ1062" s="24"/>
      <c r="WA1062" s="24"/>
      <c r="WB1062" s="24"/>
      <c r="WC1062" s="24"/>
      <c r="WD1062" s="24"/>
      <c r="WE1062" s="24"/>
      <c r="WF1062" s="24"/>
      <c r="WG1062" s="24"/>
      <c r="WH1062" s="24"/>
      <c r="WI1062" s="24"/>
      <c r="WJ1062" s="24"/>
      <c r="WK1062" s="24"/>
      <c r="WL1062" s="24"/>
      <c r="WM1062" s="24"/>
      <c r="WN1062" s="24"/>
      <c r="WO1062" s="24"/>
      <c r="WP1062" s="24"/>
      <c r="WQ1062" s="24"/>
      <c r="WR1062" s="24"/>
      <c r="WS1062" s="24"/>
      <c r="WT1062" s="24"/>
      <c r="WU1062" s="24"/>
      <c r="WV1062" s="24"/>
      <c r="WW1062" s="24"/>
      <c r="WX1062" s="24"/>
      <c r="WY1062" s="24"/>
      <c r="WZ1062" s="24"/>
      <c r="XA1062" s="24"/>
      <c r="XB1062" s="24"/>
      <c r="XC1062" s="24"/>
      <c r="XD1062" s="24"/>
      <c r="XE1062" s="24"/>
      <c r="XF1062" s="24"/>
      <c r="XG1062" s="24"/>
      <c r="XH1062" s="24"/>
      <c r="XI1062" s="24"/>
      <c r="XJ1062" s="24"/>
      <c r="XK1062" s="24"/>
      <c r="XL1062" s="24"/>
      <c r="XM1062" s="24"/>
      <c r="XN1062" s="24"/>
      <c r="XO1062" s="24"/>
      <c r="XP1062" s="24"/>
      <c r="XQ1062" s="24"/>
      <c r="XR1062" s="24"/>
      <c r="XS1062" s="24"/>
      <c r="XT1062" s="24"/>
      <c r="XU1062" s="24"/>
      <c r="XV1062" s="24"/>
      <c r="XW1062" s="24"/>
      <c r="XX1062" s="24"/>
      <c r="XY1062" s="24"/>
      <c r="XZ1062" s="24"/>
      <c r="YA1062" s="24"/>
      <c r="YB1062" s="24"/>
      <c r="YC1062" s="24"/>
      <c r="YD1062" s="24"/>
      <c r="YE1062" s="24"/>
      <c r="YF1062" s="24"/>
      <c r="YG1062" s="24"/>
      <c r="YH1062" s="24"/>
      <c r="YI1062" s="24"/>
      <c r="YJ1062" s="24"/>
      <c r="YK1062" s="24"/>
      <c r="YL1062" s="24"/>
      <c r="YM1062" s="24"/>
      <c r="YN1062" s="24"/>
      <c r="YO1062" s="24"/>
      <c r="YP1062" s="24"/>
      <c r="YQ1062" s="24"/>
      <c r="YR1062" s="24"/>
      <c r="YS1062" s="24"/>
      <c r="YT1062" s="24"/>
      <c r="YU1062" s="24"/>
      <c r="YV1062" s="24"/>
      <c r="YW1062" s="24"/>
      <c r="YX1062" s="24"/>
      <c r="YY1062" s="24"/>
      <c r="YZ1062" s="24"/>
      <c r="ZA1062" s="24"/>
      <c r="ZB1062" s="24"/>
      <c r="ZC1062" s="24"/>
      <c r="ZD1062" s="24"/>
      <c r="ZE1062" s="24"/>
      <c r="ZF1062" s="24"/>
      <c r="ZG1062" s="24"/>
      <c r="ZH1062" s="24"/>
      <c r="ZI1062" s="24"/>
      <c r="ZJ1062" s="24"/>
      <c r="ZK1062" s="24"/>
      <c r="ZL1062" s="24"/>
      <c r="ZM1062" s="24"/>
      <c r="ZN1062" s="24"/>
      <c r="ZO1062" s="24"/>
      <c r="ZP1062" s="24"/>
      <c r="ZQ1062" s="24"/>
      <c r="ZR1062" s="24"/>
      <c r="ZS1062" s="24"/>
      <c r="ZT1062" s="24"/>
      <c r="ZU1062" s="24"/>
      <c r="ZV1062" s="24"/>
      <c r="ZW1062" s="24"/>
      <c r="ZX1062" s="24"/>
      <c r="ZY1062" s="24"/>
      <c r="ZZ1062" s="24"/>
      <c r="AAA1062" s="24"/>
      <c r="AAB1062" s="24"/>
      <c r="AAC1062" s="24"/>
      <c r="AAD1062" s="24"/>
      <c r="AAE1062" s="24"/>
      <c r="AAF1062" s="24"/>
      <c r="AAG1062" s="24"/>
      <c r="AAH1062" s="24"/>
      <c r="AAI1062" s="24"/>
      <c r="AAJ1062" s="24"/>
      <c r="AAK1062" s="24"/>
      <c r="AAL1062" s="24"/>
      <c r="AAM1062" s="24"/>
      <c r="AAN1062" s="24"/>
      <c r="AAO1062" s="24"/>
      <c r="AAP1062" s="24"/>
      <c r="AAQ1062" s="24"/>
      <c r="AAR1062" s="24"/>
      <c r="AAS1062" s="24"/>
      <c r="AAT1062" s="24"/>
      <c r="AAU1062" s="24"/>
      <c r="AAV1062" s="24"/>
      <c r="AAW1062" s="24"/>
      <c r="AAX1062" s="24"/>
      <c r="AAY1062" s="24"/>
      <c r="AAZ1062" s="24"/>
      <c r="ABA1062" s="24"/>
      <c r="ABB1062" s="24"/>
      <c r="ABC1062" s="24"/>
      <c r="ABD1062" s="24"/>
      <c r="ABE1062" s="24"/>
      <c r="ABF1062" s="24"/>
      <c r="ABG1062" s="24"/>
      <c r="ABH1062" s="24"/>
      <c r="ABI1062" s="24"/>
      <c r="ABJ1062" s="24"/>
      <c r="ABK1062" s="24"/>
      <c r="ABL1062" s="24"/>
      <c r="ABM1062" s="24"/>
      <c r="ABN1062" s="24"/>
      <c r="ABO1062" s="24"/>
      <c r="ABP1062" s="24"/>
      <c r="ABQ1062" s="24"/>
      <c r="ABR1062" s="24"/>
      <c r="ABS1062" s="24"/>
      <c r="ABT1062" s="24"/>
      <c r="ABU1062" s="24"/>
      <c r="ABV1062" s="24"/>
      <c r="ABW1062" s="24"/>
      <c r="ABX1062" s="24"/>
      <c r="ABY1062" s="24"/>
      <c r="ABZ1062" s="24"/>
      <c r="ACA1062" s="24"/>
      <c r="ACB1062" s="24"/>
      <c r="ACC1062" s="24"/>
      <c r="ACD1062" s="24"/>
      <c r="ACE1062" s="24"/>
      <c r="ACF1062" s="24"/>
      <c r="ACG1062" s="24"/>
      <c r="ACH1062" s="24"/>
      <c r="ACI1062" s="24"/>
      <c r="ACJ1062" s="24"/>
      <c r="ACK1062" s="24"/>
      <c r="ACL1062" s="24"/>
      <c r="ACM1062" s="24"/>
      <c r="ACN1062" s="24"/>
      <c r="ACO1062" s="24"/>
      <c r="ACP1062" s="24"/>
      <c r="ACQ1062" s="24"/>
      <c r="ACR1062" s="24"/>
      <c r="ACS1062" s="24"/>
      <c r="ACT1062" s="24"/>
      <c r="ACU1062" s="24"/>
      <c r="ACV1062" s="24"/>
      <c r="ACW1062" s="24"/>
      <c r="ACX1062" s="24"/>
      <c r="ACY1062" s="24"/>
      <c r="ACZ1062" s="24"/>
      <c r="ADA1062" s="24"/>
      <c r="ADB1062" s="24"/>
      <c r="ADC1062" s="24"/>
      <c r="ADD1062" s="24"/>
      <c r="ADE1062" s="24"/>
      <c r="ADF1062" s="24"/>
      <c r="ADG1062" s="24"/>
      <c r="ADH1062" s="24"/>
      <c r="ADI1062" s="24"/>
      <c r="ADJ1062" s="24"/>
      <c r="ADK1062" s="24"/>
      <c r="ADL1062" s="24"/>
      <c r="ADM1062" s="24"/>
      <c r="ADN1062" s="24"/>
      <c r="ADO1062" s="24"/>
      <c r="ADP1062" s="24"/>
      <c r="ADQ1062" s="24"/>
      <c r="ADR1062" s="24"/>
      <c r="ADS1062" s="24"/>
      <c r="ADT1062" s="24"/>
      <c r="ADU1062" s="24"/>
      <c r="ADV1062" s="24"/>
      <c r="ADW1062" s="24"/>
      <c r="ADX1062" s="24"/>
      <c r="ADY1062" s="24"/>
      <c r="ADZ1062" s="24"/>
      <c r="AEA1062" s="24"/>
      <c r="AEB1062" s="24"/>
      <c r="AEC1062" s="24"/>
      <c r="AED1062" s="24"/>
      <c r="AEE1062" s="24"/>
      <c r="AEF1062" s="24"/>
      <c r="AEG1062" s="24"/>
      <c r="AEH1062" s="24"/>
      <c r="AEI1062" s="24"/>
      <c r="AEJ1062" s="24"/>
      <c r="AEK1062" s="24"/>
      <c r="AEL1062" s="24"/>
      <c r="AEM1062" s="24"/>
      <c r="AEN1062" s="24"/>
      <c r="AEO1062" s="24"/>
      <c r="AEP1062" s="24"/>
      <c r="AEQ1062" s="24"/>
      <c r="AER1062" s="24"/>
      <c r="AES1062" s="24"/>
      <c r="AET1062" s="24"/>
      <c r="AEU1062" s="24"/>
      <c r="AEV1062" s="24"/>
      <c r="AEW1062" s="24"/>
      <c r="AEX1062" s="24"/>
      <c r="AEY1062" s="24"/>
      <c r="AEZ1062" s="24"/>
      <c r="AFA1062" s="24"/>
      <c r="AFB1062" s="24"/>
      <c r="AFC1062" s="24"/>
      <c r="AFD1062" s="24"/>
      <c r="AFE1062" s="24"/>
      <c r="AFF1062" s="24"/>
      <c r="AFG1062" s="24"/>
      <c r="AFH1062" s="24"/>
      <c r="AFI1062" s="24"/>
      <c r="AFJ1062" s="24"/>
      <c r="AFK1062" s="24"/>
      <c r="AFL1062" s="24"/>
      <c r="AFM1062" s="24"/>
      <c r="AFN1062" s="24"/>
      <c r="AFO1062" s="24"/>
      <c r="AFP1062" s="24"/>
      <c r="AFQ1062" s="24"/>
      <c r="AFR1062" s="24"/>
      <c r="AFS1062" s="24"/>
      <c r="AFT1062" s="24"/>
      <c r="AFU1062" s="24"/>
      <c r="AFV1062" s="24"/>
      <c r="AFW1062" s="24"/>
      <c r="AFX1062" s="24"/>
      <c r="AFY1062" s="24"/>
      <c r="AFZ1062" s="24"/>
      <c r="AGA1062" s="24"/>
      <c r="AGB1062" s="24"/>
      <c r="AGC1062" s="24"/>
      <c r="AGD1062" s="24"/>
      <c r="AGE1062" s="24"/>
      <c r="AGF1062" s="24"/>
      <c r="AGG1062" s="24"/>
      <c r="AGH1062" s="24"/>
      <c r="AGI1062" s="24"/>
      <c r="AGJ1062" s="24"/>
      <c r="AGK1062" s="24"/>
      <c r="AGL1062" s="24"/>
      <c r="AGM1062" s="24"/>
      <c r="AGN1062" s="24"/>
      <c r="AGO1062" s="24"/>
      <c r="AGP1062" s="24"/>
      <c r="AGQ1062" s="24"/>
      <c r="AGR1062" s="24"/>
      <c r="AGS1062" s="24"/>
      <c r="AGT1062" s="24"/>
      <c r="AGU1062" s="24"/>
      <c r="AGV1062" s="24"/>
      <c r="AGW1062" s="24"/>
      <c r="AGX1062" s="24"/>
      <c r="AGY1062" s="24"/>
      <c r="AGZ1062" s="24"/>
      <c r="AHA1062" s="24"/>
      <c r="AHB1062" s="24"/>
      <c r="AHC1062" s="24"/>
      <c r="AHD1062" s="24"/>
      <c r="AHE1062" s="24"/>
      <c r="AHF1062" s="24"/>
      <c r="AHG1062" s="24"/>
      <c r="AHH1062" s="24"/>
      <c r="AHI1062" s="24"/>
      <c r="AHJ1062" s="24"/>
      <c r="AHK1062" s="24"/>
      <c r="AHL1062" s="24"/>
      <c r="AHM1062" s="24"/>
      <c r="AHN1062" s="24"/>
      <c r="AHO1062" s="24"/>
      <c r="AHP1062" s="24"/>
      <c r="AHQ1062" s="24"/>
      <c r="AHR1062" s="24"/>
      <c r="AHS1062" s="24"/>
      <c r="AHT1062" s="24"/>
      <c r="AHU1062" s="24"/>
      <c r="AHV1062" s="24"/>
      <c r="AHW1062" s="24"/>
      <c r="AHX1062" s="24"/>
      <c r="AHY1062" s="24"/>
      <c r="AHZ1062" s="24"/>
      <c r="AIA1062" s="24"/>
      <c r="AIB1062" s="24"/>
      <c r="AIC1062" s="24"/>
      <c r="AID1062" s="24"/>
      <c r="AIE1062" s="24"/>
      <c r="AIF1062" s="24"/>
      <c r="AIG1062" s="24"/>
      <c r="AIH1062" s="24"/>
      <c r="AII1062" s="24"/>
      <c r="AIJ1062" s="24"/>
      <c r="AIK1062" s="24"/>
      <c r="AIL1062" s="24"/>
      <c r="AIM1062" s="24"/>
      <c r="AIN1062" s="24"/>
      <c r="AIO1062" s="24"/>
      <c r="AIP1062" s="24"/>
      <c r="AIQ1062" s="24"/>
      <c r="AIR1062" s="24"/>
      <c r="AIS1062" s="24"/>
      <c r="AIT1062" s="24"/>
      <c r="AIU1062" s="24"/>
      <c r="AIV1062" s="24"/>
      <c r="AIW1062" s="24"/>
      <c r="AIX1062" s="24"/>
      <c r="AIY1062" s="24"/>
      <c r="AIZ1062" s="24"/>
      <c r="AJA1062" s="24"/>
      <c r="AJB1062" s="24"/>
      <c r="AJC1062" s="24"/>
      <c r="AJD1062" s="24"/>
      <c r="AJE1062" s="24"/>
      <c r="AJF1062" s="24"/>
      <c r="AJG1062" s="24"/>
      <c r="AJH1062" s="24"/>
      <c r="AJI1062" s="24"/>
      <c r="AJJ1062" s="24"/>
      <c r="AJK1062" s="24"/>
      <c r="AJL1062" s="24"/>
      <c r="AJM1062" s="24"/>
      <c r="AJN1062" s="24"/>
      <c r="AJO1062" s="24"/>
      <c r="AJP1062" s="24"/>
      <c r="AJQ1062" s="24"/>
      <c r="AJR1062" s="24"/>
      <c r="AJS1062" s="24"/>
      <c r="AJT1062" s="24"/>
      <c r="AJU1062" s="24"/>
      <c r="AJV1062" s="24"/>
      <c r="AJW1062" s="24"/>
      <c r="AJX1062" s="24"/>
      <c r="AJY1062" s="24"/>
      <c r="AJZ1062" s="24"/>
      <c r="AKA1062" s="24"/>
      <c r="AKB1062" s="24"/>
      <c r="AKC1062" s="24"/>
      <c r="AKD1062" s="24"/>
      <c r="AKE1062" s="24"/>
      <c r="AKF1062" s="24"/>
      <c r="AKG1062" s="24"/>
      <c r="AKH1062" s="24"/>
      <c r="AKI1062" s="24"/>
      <c r="AKJ1062" s="24"/>
      <c r="AKK1062" s="24"/>
      <c r="AKL1062" s="24"/>
      <c r="AKM1062" s="24"/>
      <c r="AKN1062" s="24"/>
      <c r="AKO1062" s="24"/>
      <c r="AKP1062" s="24"/>
      <c r="AKQ1062" s="24"/>
      <c r="AKR1062" s="24"/>
      <c r="AKS1062" s="24"/>
      <c r="AKT1062" s="24"/>
      <c r="AKU1062" s="24"/>
      <c r="AKV1062" s="24"/>
      <c r="AKW1062" s="24"/>
      <c r="AKX1062" s="24"/>
      <c r="AKY1062" s="24"/>
      <c r="AKZ1062" s="24"/>
      <c r="ALA1062" s="24"/>
      <c r="ALB1062" s="24"/>
      <c r="ALC1062" s="24"/>
      <c r="ALD1062" s="24"/>
      <c r="ALE1062" s="24"/>
      <c r="ALF1062" s="24"/>
      <c r="ALG1062" s="24"/>
      <c r="ALH1062" s="24"/>
      <c r="ALI1062" s="24"/>
      <c r="ALJ1062" s="24"/>
      <c r="ALK1062" s="24"/>
      <c r="ALL1062" s="24"/>
      <c r="ALM1062" s="24"/>
      <c r="ALN1062" s="24"/>
      <c r="ALO1062" s="24"/>
      <c r="ALP1062" s="24"/>
      <c r="ALQ1062" s="24"/>
      <c r="ALR1062" s="24"/>
      <c r="ALS1062" s="24"/>
      <c r="ALT1062" s="24"/>
      <c r="ALU1062" s="24"/>
      <c r="ALV1062" s="24"/>
      <c r="ALW1062" s="24"/>
      <c r="ALX1062" s="24"/>
      <c r="ALY1062" s="24"/>
      <c r="ALZ1062" s="24"/>
      <c r="AMA1062" s="24"/>
      <c r="AMB1062" s="24"/>
      <c r="AMC1062" s="24"/>
      <c r="AMD1062" s="24"/>
      <c r="AME1062" s="24"/>
      <c r="AMF1062" s="24"/>
      <c r="AMG1062" s="24"/>
      <c r="AMH1062" s="24"/>
      <c r="AMI1062" s="24"/>
      <c r="AMJ1062" s="24"/>
      <c r="AMK1062" s="24"/>
      <c r="AML1062" s="24"/>
      <c r="AMM1062" s="24"/>
      <c r="AMN1062" s="24"/>
      <c r="AMO1062" s="24"/>
      <c r="AMP1062" s="24"/>
      <c r="AMQ1062" s="24"/>
      <c r="AMR1062" s="24"/>
      <c r="AMS1062" s="24"/>
      <c r="AMT1062" s="24"/>
      <c r="AMU1062" s="24"/>
      <c r="AMV1062" s="24"/>
      <c r="AMW1062" s="24"/>
      <c r="AMX1062" s="24"/>
      <c r="AMY1062" s="24"/>
      <c r="AMZ1062" s="24"/>
      <c r="ANA1062" s="24"/>
      <c r="ANB1062" s="24"/>
      <c r="ANC1062" s="24"/>
      <c r="AND1062" s="24"/>
      <c r="ANE1062" s="24"/>
      <c r="ANF1062" s="24"/>
      <c r="ANG1062" s="24"/>
      <c r="ANH1062" s="24"/>
      <c r="ANI1062" s="24"/>
      <c r="ANJ1062" s="24"/>
      <c r="ANK1062" s="24"/>
      <c r="ANL1062" s="24"/>
      <c r="ANM1062" s="24"/>
      <c r="ANN1062" s="24"/>
      <c r="ANO1062" s="24"/>
      <c r="ANP1062" s="24"/>
      <c r="ANQ1062" s="24"/>
      <c r="ANR1062" s="24"/>
      <c r="ANS1062" s="24"/>
      <c r="ANT1062" s="24"/>
      <c r="ANU1062" s="24"/>
      <c r="ANV1062" s="24"/>
      <c r="ANW1062" s="24"/>
      <c r="ANX1062" s="24"/>
      <c r="ANY1062" s="24"/>
      <c r="ANZ1062" s="24"/>
      <c r="AOA1062" s="24"/>
      <c r="AOB1062" s="24"/>
      <c r="AOC1062" s="24"/>
      <c r="AOD1062" s="24"/>
      <c r="AOE1062" s="24"/>
      <c r="AOF1062" s="24"/>
      <c r="AOG1062" s="24"/>
      <c r="AOH1062" s="24"/>
      <c r="AOI1062" s="24"/>
      <c r="AOJ1062" s="24"/>
      <c r="AOK1062" s="24"/>
      <c r="AOL1062" s="24"/>
      <c r="AOM1062" s="24"/>
      <c r="AON1062" s="24"/>
      <c r="AOO1062" s="24"/>
      <c r="AOP1062" s="24"/>
      <c r="AOQ1062" s="24"/>
      <c r="AOR1062" s="24"/>
      <c r="AOS1062" s="24"/>
      <c r="AOT1062" s="24"/>
      <c r="AOU1062" s="24"/>
      <c r="AOV1062" s="24"/>
      <c r="AOW1062" s="24"/>
      <c r="AOX1062" s="24"/>
      <c r="AOY1062" s="24"/>
      <c r="AOZ1062" s="24"/>
      <c r="APA1062" s="24"/>
      <c r="APB1062" s="24"/>
      <c r="APC1062" s="24"/>
      <c r="APD1062" s="24"/>
      <c r="APE1062" s="24"/>
      <c r="APF1062" s="24"/>
      <c r="APG1062" s="24"/>
      <c r="APH1062" s="24"/>
      <c r="API1062" s="24"/>
      <c r="APJ1062" s="24"/>
      <c r="APK1062" s="24"/>
      <c r="APL1062" s="24"/>
      <c r="APM1062" s="24"/>
      <c r="APN1062" s="24"/>
      <c r="APO1062" s="24"/>
      <c r="APP1062" s="24"/>
      <c r="APQ1062" s="24"/>
      <c r="APR1062" s="24"/>
      <c r="APS1062" s="24"/>
      <c r="APT1062" s="24"/>
      <c r="APU1062" s="24"/>
      <c r="APV1062" s="24"/>
      <c r="APW1062" s="24"/>
      <c r="APX1062" s="24"/>
      <c r="APY1062" s="24"/>
      <c r="APZ1062" s="24"/>
      <c r="AQA1062" s="24"/>
      <c r="AQB1062" s="24"/>
      <c r="AQC1062" s="24"/>
      <c r="AQD1062" s="24"/>
      <c r="AQE1062" s="24"/>
      <c r="AQF1062" s="24"/>
      <c r="AQG1062" s="24"/>
      <c r="AQH1062" s="24"/>
      <c r="AQI1062" s="24"/>
      <c r="AQJ1062" s="24"/>
      <c r="AQK1062" s="24"/>
      <c r="AQL1062" s="24"/>
      <c r="AQM1062" s="24"/>
      <c r="AQN1062" s="24"/>
      <c r="AQO1062" s="24"/>
      <c r="AQP1062" s="24"/>
      <c r="AQQ1062" s="24"/>
      <c r="AQR1062" s="24"/>
      <c r="AQS1062" s="24"/>
      <c r="AQT1062" s="24"/>
      <c r="AQU1062" s="24"/>
      <c r="AQV1062" s="24"/>
      <c r="AQW1062" s="24"/>
      <c r="AQX1062" s="24"/>
      <c r="AQY1062" s="24"/>
      <c r="AQZ1062" s="24"/>
      <c r="ARA1062" s="24"/>
      <c r="ARB1062" s="24"/>
      <c r="ARC1062" s="24"/>
      <c r="ARD1062" s="24"/>
      <c r="ARE1062" s="24"/>
      <c r="ARF1062" s="24"/>
      <c r="ARG1062" s="24"/>
      <c r="ARH1062" s="24"/>
      <c r="ARI1062" s="24"/>
      <c r="ARJ1062" s="24"/>
      <c r="ARK1062" s="24"/>
      <c r="ARL1062" s="24"/>
      <c r="ARM1062" s="24"/>
      <c r="ARN1062" s="24"/>
      <c r="ARO1062" s="24"/>
      <c r="ARP1062" s="24"/>
      <c r="ARQ1062" s="24"/>
      <c r="ARR1062" s="24"/>
      <c r="ARS1062" s="24"/>
      <c r="ART1062" s="24"/>
      <c r="ARU1062" s="24"/>
      <c r="ARV1062" s="24"/>
      <c r="ARW1062" s="24"/>
      <c r="ARX1062" s="24"/>
      <c r="ARY1062" s="24"/>
      <c r="ARZ1062" s="24"/>
      <c r="ASA1062" s="24"/>
      <c r="ASB1062" s="24"/>
      <c r="ASC1062" s="24"/>
      <c r="ASD1062" s="24"/>
      <c r="ASE1062" s="24"/>
      <c r="ASF1062" s="24"/>
      <c r="ASG1062" s="24"/>
      <c r="ASH1062" s="24"/>
      <c r="ASI1062" s="24"/>
      <c r="ASJ1062" s="24"/>
      <c r="ASK1062" s="24"/>
      <c r="ASL1062" s="24"/>
      <c r="ASM1062" s="24"/>
      <c r="ASN1062" s="24"/>
      <c r="ASO1062" s="24"/>
      <c r="ASP1062" s="24"/>
      <c r="ASQ1062" s="24"/>
      <c r="ASR1062" s="24"/>
      <c r="ASS1062" s="24"/>
      <c r="AST1062" s="24"/>
      <c r="ASU1062" s="24"/>
      <c r="ASV1062" s="24"/>
      <c r="ASW1062" s="24"/>
      <c r="ASX1062" s="24"/>
      <c r="ASY1062" s="24"/>
      <c r="ASZ1062" s="24"/>
      <c r="ATA1062" s="24"/>
      <c r="ATB1062" s="24"/>
      <c r="ATC1062" s="24"/>
      <c r="ATD1062" s="24"/>
      <c r="ATE1062" s="24"/>
      <c r="ATF1062" s="24"/>
      <c r="ATG1062" s="24"/>
      <c r="ATH1062" s="24"/>
      <c r="ATI1062" s="24"/>
      <c r="ATJ1062" s="24"/>
      <c r="ATK1062" s="24"/>
      <c r="ATL1062" s="24"/>
      <c r="ATM1062" s="24"/>
      <c r="ATN1062" s="24"/>
      <c r="ATO1062" s="24"/>
      <c r="ATP1062" s="24"/>
      <c r="ATQ1062" s="24"/>
      <c r="ATR1062" s="24"/>
      <c r="ATS1062" s="24"/>
      <c r="ATT1062" s="24"/>
      <c r="ATU1062" s="24"/>
      <c r="ATV1062" s="24"/>
      <c r="ATW1062" s="24"/>
      <c r="ATX1062" s="24"/>
      <c r="ATY1062" s="24"/>
      <c r="ATZ1062" s="24"/>
      <c r="AUA1062" s="24"/>
      <c r="AUB1062" s="24"/>
      <c r="AUC1062" s="24"/>
      <c r="AUD1062" s="24"/>
      <c r="AUE1062" s="24"/>
      <c r="AUF1062" s="24"/>
      <c r="AUG1062" s="24"/>
      <c r="AUH1062" s="24"/>
      <c r="AUI1062" s="24"/>
      <c r="AUJ1062" s="24"/>
      <c r="AUK1062" s="24"/>
      <c r="AUL1062" s="24"/>
      <c r="AUM1062" s="24"/>
      <c r="AUN1062" s="24"/>
      <c r="AUO1062" s="24"/>
      <c r="AUP1062" s="24"/>
      <c r="AUQ1062" s="24"/>
      <c r="AUR1062" s="24"/>
      <c r="AUS1062" s="24"/>
      <c r="AUT1062" s="24"/>
      <c r="AUU1062" s="24"/>
      <c r="AUV1062" s="24"/>
      <c r="AUW1062" s="24"/>
      <c r="AUX1062" s="24"/>
      <c r="AUY1062" s="24"/>
      <c r="AUZ1062" s="24"/>
      <c r="AVA1062" s="24"/>
      <c r="AVB1062" s="24"/>
      <c r="AVC1062" s="24"/>
      <c r="AVD1062" s="24"/>
      <c r="AVE1062" s="24"/>
      <c r="AVF1062" s="24"/>
      <c r="AVG1062" s="24"/>
      <c r="AVH1062" s="24"/>
      <c r="AVI1062" s="24"/>
      <c r="AVJ1062" s="24"/>
      <c r="AVK1062" s="24"/>
      <c r="AVL1062" s="24"/>
      <c r="AVM1062" s="24"/>
      <c r="AVN1062" s="24"/>
      <c r="AVO1062" s="24"/>
      <c r="AVP1062" s="24"/>
      <c r="AVQ1062" s="24"/>
      <c r="AVR1062" s="24"/>
      <c r="AVS1062" s="24"/>
      <c r="AVT1062" s="24"/>
      <c r="AVU1062" s="24"/>
      <c r="AVV1062" s="24"/>
      <c r="AVW1062" s="24"/>
      <c r="AVX1062" s="24"/>
      <c r="AVY1062" s="24"/>
      <c r="AVZ1062" s="24"/>
      <c r="AWA1062" s="24"/>
      <c r="AWB1062" s="24"/>
      <c r="AWC1062" s="24"/>
      <c r="AWD1062" s="24"/>
      <c r="AWE1062" s="24"/>
      <c r="AWF1062" s="24"/>
      <c r="AWG1062" s="24"/>
      <c r="AWH1062" s="24"/>
      <c r="AWI1062" s="24"/>
      <c r="AWJ1062" s="24"/>
      <c r="AWK1062" s="24"/>
      <c r="AWL1062" s="24"/>
      <c r="AWM1062" s="24"/>
      <c r="AWN1062" s="24"/>
      <c r="AWO1062" s="24"/>
      <c r="AWP1062" s="24"/>
      <c r="AWQ1062" s="24"/>
      <c r="AWR1062" s="24"/>
      <c r="AWS1062" s="24"/>
      <c r="AWT1062" s="24"/>
      <c r="AWU1062" s="24"/>
      <c r="AWV1062" s="24"/>
      <c r="AWW1062" s="24"/>
      <c r="AWX1062" s="24"/>
      <c r="AWY1062" s="24"/>
      <c r="AWZ1062" s="24"/>
      <c r="AXA1062" s="24"/>
      <c r="AXB1062" s="24"/>
      <c r="AXC1062" s="24"/>
      <c r="AXD1062" s="24"/>
      <c r="AXE1062" s="24"/>
      <c r="AXF1062" s="24"/>
      <c r="AXG1062" s="24"/>
      <c r="AXH1062" s="24"/>
      <c r="AXI1062" s="24"/>
      <c r="AXJ1062" s="24"/>
      <c r="AXK1062" s="24"/>
      <c r="AXL1062" s="24"/>
      <c r="AXM1062" s="24"/>
      <c r="AXN1062" s="24"/>
      <c r="AXO1062" s="24"/>
      <c r="AXP1062" s="24"/>
      <c r="AXQ1062" s="24"/>
      <c r="AXR1062" s="24"/>
      <c r="AXS1062" s="24"/>
      <c r="AXT1062" s="24"/>
      <c r="AXU1062" s="24"/>
      <c r="AXV1062" s="24"/>
      <c r="AXW1062" s="24"/>
      <c r="AXX1062" s="24"/>
      <c r="AXY1062" s="24"/>
      <c r="AXZ1062" s="24"/>
      <c r="AYA1062" s="24"/>
      <c r="AYB1062" s="24"/>
      <c r="AYC1062" s="24"/>
      <c r="AYD1062" s="24"/>
      <c r="AYE1062" s="24"/>
      <c r="AYF1062" s="24"/>
      <c r="AYG1062" s="24"/>
      <c r="AYH1062" s="24"/>
      <c r="AYI1062" s="24"/>
      <c r="AYJ1062" s="24"/>
      <c r="AYK1062" s="24"/>
      <c r="AYL1062" s="24"/>
      <c r="AYM1062" s="24"/>
      <c r="AYN1062" s="24"/>
      <c r="AYO1062" s="24"/>
      <c r="AYP1062" s="24"/>
      <c r="AYQ1062" s="24"/>
      <c r="AYR1062" s="24"/>
      <c r="AYS1062" s="24"/>
      <c r="AYT1062" s="24"/>
      <c r="AYU1062" s="24"/>
      <c r="AYV1062" s="24"/>
      <c r="AYW1062" s="24"/>
      <c r="AYX1062" s="24"/>
      <c r="AYY1062" s="24"/>
      <c r="AYZ1062" s="24"/>
      <c r="AZA1062" s="24"/>
      <c r="AZB1062" s="24"/>
      <c r="AZC1062" s="24"/>
      <c r="AZD1062" s="24"/>
      <c r="AZE1062" s="24"/>
      <c r="AZF1062" s="24"/>
      <c r="AZG1062" s="24"/>
      <c r="AZH1062" s="24"/>
      <c r="AZI1062" s="24"/>
      <c r="AZJ1062" s="24"/>
      <c r="AZK1062" s="24"/>
      <c r="AZL1062" s="24"/>
      <c r="AZM1062" s="24"/>
      <c r="AZN1062" s="24"/>
      <c r="AZO1062" s="24"/>
      <c r="AZP1062" s="24"/>
      <c r="AZQ1062" s="24"/>
      <c r="AZR1062" s="24"/>
      <c r="AZS1062" s="24"/>
      <c r="AZT1062" s="24"/>
      <c r="AZU1062" s="24"/>
      <c r="AZV1062" s="24"/>
      <c r="AZW1062" s="24"/>
      <c r="AZX1062" s="24"/>
      <c r="AZY1062" s="24"/>
      <c r="AZZ1062" s="24"/>
      <c r="BAA1062" s="24"/>
      <c r="BAB1062" s="24"/>
      <c r="BAC1062" s="24"/>
      <c r="BAD1062" s="24"/>
      <c r="BAE1062" s="24"/>
      <c r="BAF1062" s="24"/>
      <c r="BAG1062" s="24"/>
      <c r="BAH1062" s="24"/>
      <c r="BAI1062" s="24"/>
      <c r="BAJ1062" s="24"/>
      <c r="BAK1062" s="24"/>
      <c r="BAL1062" s="24"/>
      <c r="BAM1062" s="24"/>
      <c r="BAN1062" s="24"/>
      <c r="BAO1062" s="24"/>
      <c r="BAP1062" s="24"/>
    </row>
    <row r="1063" spans="1:1394" s="19" customFormat="1" x14ac:dyDescent="0.25">
      <c r="A1063" s="19" t="str">
        <f>IF(YEAR(G1063)=2024,#REF!,"")</f>
        <v/>
      </c>
      <c r="B1063" s="19" t="str">
        <f>IF(YEAR(G1063)=2025,#REF!,"")</f>
        <v/>
      </c>
      <c r="C1063" s="19" t="str">
        <f t="shared" si="80"/>
        <v>Afternoon45256</v>
      </c>
      <c r="D1063" s="19" t="str">
        <f>IF('by region'!$C$2="Any","Any",'Turf only'!V1063)&amp;M1063&amp;IF('by region'!$I$2="Any","Any",N1063)&amp;G1063</f>
        <v>AnyJumpAny45256</v>
      </c>
      <c r="E1063" s="19" t="e">
        <f>IF(I1063=#REF!,'Turf only'!G1063,"")</f>
        <v>#REF!</v>
      </c>
      <c r="F1063" s="19" t="e">
        <f t="shared" si="81"/>
        <v>#REF!</v>
      </c>
      <c r="G1063" s="20">
        <v>45256</v>
      </c>
      <c r="H1063" s="21" t="s">
        <v>40</v>
      </c>
      <c r="I1063" s="21" t="s">
        <v>18</v>
      </c>
      <c r="J1063" s="21" t="s">
        <v>9</v>
      </c>
      <c r="K1063" s="22" t="s">
        <v>16</v>
      </c>
      <c r="L1063" s="22" t="s">
        <v>19</v>
      </c>
      <c r="M1063" s="21" t="s">
        <v>12</v>
      </c>
      <c r="N1063" s="21" t="s">
        <v>13</v>
      </c>
      <c r="O1063" s="21" t="s">
        <v>14</v>
      </c>
      <c r="P1063" s="23">
        <f t="shared" si="82"/>
        <v>1</v>
      </c>
      <c r="Q1063" s="23" cm="1">
        <f t="array" ref="Q1063">SUMPRODUCT(($G$2:$G$2765=G1063)*(P1063&gt;$P$2:$P$2765))+1</f>
        <v>1</v>
      </c>
      <c r="R1063" s="23" t="e">
        <f>(Q1063*100000)+#REF!</f>
        <v>#REF!</v>
      </c>
      <c r="S1063" s="19" t="e" cm="1">
        <f t="array" ref="S1063">SUMPRODUCT(($G$2:$G$2765=G1063)*(R1063&gt;$R$2:$R$2765))+1</f>
        <v>#REF!</v>
      </c>
      <c r="T1063" s="19" t="str">
        <f t="shared" si="83"/>
        <v xml:space="preserve">Exeter </v>
      </c>
      <c r="U1063" s="19">
        <v>0</v>
      </c>
      <c r="V1063" s="19" t="s">
        <v>17</v>
      </c>
      <c r="W1063" s="19">
        <f t="shared" si="84"/>
        <v>2023</v>
      </c>
      <c r="X1063" s="24"/>
      <c r="Y1063" s="24"/>
      <c r="Z1063" s="24"/>
      <c r="AA1063" s="24"/>
      <c r="AB1063" s="24"/>
      <c r="AC1063" s="24"/>
      <c r="AD1063" s="24"/>
      <c r="AE1063" s="24"/>
      <c r="AF1063" s="24"/>
      <c r="AG1063" s="24"/>
      <c r="AH1063" s="24"/>
      <c r="AI1063" s="24"/>
      <c r="AJ1063" s="24"/>
      <c r="AK1063" s="24"/>
      <c r="AL1063" s="24"/>
      <c r="AM1063" s="24"/>
      <c r="AN1063" s="24"/>
      <c r="AO1063" s="24"/>
      <c r="AP1063" s="24"/>
      <c r="AQ1063" s="24"/>
      <c r="AR1063" s="24"/>
      <c r="AS1063" s="24"/>
      <c r="AT1063" s="24"/>
      <c r="AU1063" s="24"/>
      <c r="AV1063" s="24"/>
      <c r="AW1063" s="24"/>
      <c r="AX1063" s="24"/>
      <c r="AY1063" s="24"/>
      <c r="AZ1063" s="24"/>
      <c r="BA1063" s="24"/>
      <c r="BB1063" s="24"/>
      <c r="BC1063" s="24"/>
      <c r="BD1063" s="24"/>
      <c r="BE1063" s="24"/>
      <c r="BF1063" s="24"/>
      <c r="BG1063" s="24"/>
      <c r="BH1063" s="24"/>
      <c r="BI1063" s="24"/>
      <c r="BJ1063" s="24"/>
      <c r="BK1063" s="24"/>
      <c r="BL1063" s="24"/>
      <c r="BM1063" s="24"/>
      <c r="BN1063" s="24"/>
      <c r="BO1063" s="24"/>
      <c r="BP1063" s="24"/>
      <c r="BQ1063" s="24"/>
      <c r="BR1063" s="24"/>
      <c r="BS1063" s="24"/>
      <c r="BT1063" s="24"/>
      <c r="BU1063" s="24"/>
      <c r="BV1063" s="24"/>
      <c r="BW1063" s="24"/>
      <c r="BX1063" s="24"/>
      <c r="BY1063" s="24"/>
      <c r="BZ1063" s="24"/>
      <c r="CA1063" s="24"/>
      <c r="CB1063" s="24"/>
      <c r="CC1063" s="24"/>
      <c r="CD1063" s="24"/>
      <c r="CE1063" s="24"/>
      <c r="CF1063" s="24"/>
      <c r="CG1063" s="24"/>
      <c r="CH1063" s="24"/>
      <c r="CI1063" s="24"/>
      <c r="CJ1063" s="24"/>
      <c r="CK1063" s="24"/>
      <c r="CL1063" s="24"/>
      <c r="CM1063" s="24"/>
      <c r="CN1063" s="24"/>
      <c r="CO1063" s="24"/>
      <c r="CP1063" s="24"/>
      <c r="CQ1063" s="24"/>
      <c r="CR1063" s="24"/>
      <c r="CS1063" s="24"/>
      <c r="CT1063" s="24"/>
      <c r="CU1063" s="24"/>
      <c r="CV1063" s="24"/>
      <c r="CW1063" s="24"/>
      <c r="CX1063" s="24"/>
      <c r="CY1063" s="24"/>
      <c r="CZ1063" s="24"/>
      <c r="DA1063" s="24"/>
      <c r="DB1063" s="24"/>
      <c r="DC1063" s="24"/>
      <c r="DD1063" s="24"/>
      <c r="DE1063" s="24"/>
      <c r="DF1063" s="24"/>
      <c r="DG1063" s="24"/>
      <c r="DH1063" s="24"/>
      <c r="DI1063" s="24"/>
      <c r="DJ1063" s="24"/>
      <c r="DK1063" s="24"/>
      <c r="DL1063" s="24"/>
      <c r="DM1063" s="24"/>
      <c r="DN1063" s="24"/>
      <c r="DO1063" s="24"/>
      <c r="DP1063" s="24"/>
      <c r="DQ1063" s="24"/>
      <c r="DR1063" s="24"/>
      <c r="DS1063" s="24"/>
      <c r="DT1063" s="24"/>
      <c r="DU1063" s="24"/>
      <c r="DV1063" s="24"/>
      <c r="DW1063" s="24"/>
      <c r="DX1063" s="24"/>
      <c r="DY1063" s="24"/>
      <c r="DZ1063" s="24"/>
      <c r="EA1063" s="24"/>
      <c r="EB1063" s="24"/>
      <c r="EC1063" s="24"/>
      <c r="ED1063" s="24"/>
      <c r="EE1063" s="24"/>
      <c r="EF1063" s="24"/>
      <c r="EG1063" s="24"/>
      <c r="EH1063" s="24"/>
      <c r="EI1063" s="24"/>
      <c r="EJ1063" s="24"/>
      <c r="EK1063" s="24"/>
      <c r="EL1063" s="24"/>
      <c r="EM1063" s="24"/>
      <c r="EN1063" s="24"/>
      <c r="EO1063" s="24"/>
      <c r="EP1063" s="24"/>
      <c r="EQ1063" s="24"/>
      <c r="ER1063" s="24"/>
      <c r="ES1063" s="24"/>
      <c r="ET1063" s="24"/>
      <c r="EU1063" s="24"/>
      <c r="EV1063" s="24"/>
      <c r="EW1063" s="24"/>
      <c r="EX1063" s="24"/>
      <c r="EY1063" s="24"/>
      <c r="EZ1063" s="24"/>
      <c r="FA1063" s="24"/>
      <c r="FB1063" s="24"/>
      <c r="FC1063" s="24"/>
      <c r="FD1063" s="24"/>
      <c r="FE1063" s="24"/>
      <c r="FF1063" s="24"/>
      <c r="FG1063" s="24"/>
      <c r="FH1063" s="24"/>
      <c r="FI1063" s="24"/>
      <c r="FJ1063" s="24"/>
      <c r="FK1063" s="24"/>
      <c r="FL1063" s="24"/>
      <c r="FM1063" s="24"/>
      <c r="FN1063" s="24"/>
      <c r="FO1063" s="24"/>
      <c r="FP1063" s="24"/>
      <c r="FQ1063" s="24"/>
      <c r="FR1063" s="24"/>
      <c r="FS1063" s="24"/>
      <c r="FT1063" s="24"/>
      <c r="FU1063" s="24"/>
      <c r="FV1063" s="24"/>
      <c r="FW1063" s="24"/>
      <c r="FX1063" s="24"/>
      <c r="FY1063" s="24"/>
      <c r="FZ1063" s="24"/>
      <c r="GA1063" s="24"/>
      <c r="GB1063" s="24"/>
      <c r="GC1063" s="24"/>
      <c r="GD1063" s="24"/>
      <c r="GE1063" s="24"/>
      <c r="GF1063" s="24"/>
      <c r="GG1063" s="24"/>
      <c r="GH1063" s="24"/>
      <c r="GI1063" s="24"/>
      <c r="GJ1063" s="24"/>
      <c r="GK1063" s="24"/>
      <c r="GL1063" s="24"/>
      <c r="GM1063" s="24"/>
      <c r="GN1063" s="24"/>
      <c r="GO1063" s="24"/>
      <c r="GP1063" s="24"/>
      <c r="GQ1063" s="24"/>
      <c r="GR1063" s="24"/>
      <c r="GS1063" s="24"/>
      <c r="GT1063" s="24"/>
      <c r="GU1063" s="24"/>
      <c r="GV1063" s="24"/>
      <c r="GW1063" s="24"/>
      <c r="GX1063" s="24"/>
      <c r="GY1063" s="24"/>
      <c r="GZ1063" s="24"/>
      <c r="HA1063" s="24"/>
      <c r="HB1063" s="24"/>
      <c r="HC1063" s="24"/>
      <c r="HD1063" s="24"/>
      <c r="HE1063" s="24"/>
      <c r="HF1063" s="24"/>
      <c r="HG1063" s="24"/>
      <c r="HH1063" s="24"/>
      <c r="HI1063" s="24"/>
      <c r="HJ1063" s="24"/>
      <c r="HK1063" s="24"/>
      <c r="HL1063" s="24"/>
      <c r="HM1063" s="24"/>
      <c r="HN1063" s="24"/>
      <c r="HO1063" s="24"/>
      <c r="HP1063" s="24"/>
      <c r="HQ1063" s="24"/>
      <c r="HR1063" s="24"/>
      <c r="HS1063" s="24"/>
      <c r="HT1063" s="24"/>
      <c r="HU1063" s="24"/>
      <c r="HV1063" s="24"/>
      <c r="HW1063" s="24"/>
      <c r="HX1063" s="24"/>
      <c r="HY1063" s="24"/>
      <c r="HZ1063" s="24"/>
      <c r="IA1063" s="24"/>
      <c r="IB1063" s="24"/>
      <c r="IC1063" s="24"/>
      <c r="ID1063" s="24"/>
      <c r="IE1063" s="24"/>
      <c r="IF1063" s="24"/>
      <c r="IG1063" s="24"/>
      <c r="IH1063" s="24"/>
      <c r="II1063" s="24"/>
      <c r="IJ1063" s="24"/>
      <c r="IK1063" s="24"/>
      <c r="IL1063" s="24"/>
      <c r="IM1063" s="24"/>
      <c r="IN1063" s="24"/>
      <c r="IO1063" s="24"/>
      <c r="IP1063" s="24"/>
      <c r="IQ1063" s="24"/>
      <c r="IR1063" s="24"/>
      <c r="IS1063" s="24"/>
      <c r="IT1063" s="24"/>
      <c r="IU1063" s="24"/>
      <c r="IV1063" s="24"/>
      <c r="IW1063" s="24"/>
      <c r="IX1063" s="24"/>
      <c r="IY1063" s="24"/>
      <c r="IZ1063" s="24"/>
      <c r="JA1063" s="24"/>
      <c r="JB1063" s="24"/>
      <c r="JC1063" s="24"/>
      <c r="JD1063" s="24"/>
      <c r="JE1063" s="24"/>
      <c r="JF1063" s="24"/>
      <c r="JG1063" s="24"/>
      <c r="JH1063" s="24"/>
      <c r="JI1063" s="24"/>
      <c r="JJ1063" s="24"/>
      <c r="JK1063" s="24"/>
      <c r="JL1063" s="24"/>
      <c r="JM1063" s="24"/>
      <c r="JN1063" s="24"/>
      <c r="JO1063" s="24"/>
      <c r="JP1063" s="24"/>
      <c r="JQ1063" s="24"/>
      <c r="JR1063" s="24"/>
      <c r="JS1063" s="24"/>
      <c r="JT1063" s="24"/>
      <c r="JU1063" s="24"/>
      <c r="JV1063" s="24"/>
      <c r="JW1063" s="24"/>
      <c r="JX1063" s="24"/>
      <c r="JY1063" s="24"/>
      <c r="JZ1063" s="24"/>
      <c r="KA1063" s="24"/>
      <c r="KB1063" s="24"/>
      <c r="KC1063" s="24"/>
      <c r="KD1063" s="24"/>
      <c r="KE1063" s="24"/>
      <c r="KF1063" s="24"/>
      <c r="KG1063" s="24"/>
      <c r="KH1063" s="24"/>
      <c r="KI1063" s="24"/>
      <c r="KJ1063" s="24"/>
      <c r="KK1063" s="24"/>
      <c r="KL1063" s="24"/>
      <c r="KM1063" s="24"/>
      <c r="KN1063" s="24"/>
      <c r="KO1063" s="24"/>
      <c r="KP1063" s="24"/>
      <c r="KQ1063" s="24"/>
      <c r="KR1063" s="24"/>
      <c r="KS1063" s="24"/>
      <c r="KT1063" s="24"/>
      <c r="KU1063" s="24"/>
      <c r="KV1063" s="24"/>
      <c r="KW1063" s="24"/>
      <c r="KX1063" s="24"/>
      <c r="KY1063" s="24"/>
      <c r="KZ1063" s="24"/>
      <c r="LA1063" s="24"/>
      <c r="LB1063" s="24"/>
      <c r="LC1063" s="24"/>
      <c r="LD1063" s="24"/>
      <c r="LE1063" s="24"/>
      <c r="LF1063" s="24"/>
      <c r="LG1063" s="24"/>
      <c r="LH1063" s="24"/>
      <c r="LI1063" s="24"/>
      <c r="LJ1063" s="24"/>
      <c r="LK1063" s="24"/>
      <c r="LL1063" s="24"/>
      <c r="LM1063" s="24"/>
      <c r="LN1063" s="24"/>
      <c r="LO1063" s="24"/>
      <c r="LP1063" s="24"/>
      <c r="LQ1063" s="24"/>
      <c r="LR1063" s="24"/>
      <c r="LS1063" s="24"/>
      <c r="LT1063" s="24"/>
      <c r="LU1063" s="24"/>
      <c r="LV1063" s="24"/>
      <c r="LW1063" s="24"/>
      <c r="LX1063" s="24"/>
      <c r="LY1063" s="24"/>
      <c r="LZ1063" s="24"/>
      <c r="MA1063" s="24"/>
      <c r="MB1063" s="24"/>
      <c r="MC1063" s="24"/>
      <c r="MD1063" s="24"/>
      <c r="ME1063" s="24"/>
      <c r="MF1063" s="24"/>
      <c r="MG1063" s="24"/>
      <c r="MH1063" s="24"/>
      <c r="MI1063" s="24"/>
      <c r="MJ1063" s="24"/>
      <c r="MK1063" s="24"/>
      <c r="ML1063" s="24"/>
      <c r="MM1063" s="24"/>
      <c r="MN1063" s="24"/>
      <c r="MO1063" s="24"/>
      <c r="MP1063" s="24"/>
      <c r="MQ1063" s="24"/>
      <c r="MR1063" s="24"/>
      <c r="MS1063" s="24"/>
      <c r="MT1063" s="24"/>
      <c r="MU1063" s="24"/>
      <c r="MV1063" s="24"/>
      <c r="MW1063" s="24"/>
      <c r="MX1063" s="24"/>
      <c r="MY1063" s="24"/>
      <c r="MZ1063" s="24"/>
      <c r="NA1063" s="24"/>
      <c r="NB1063" s="24"/>
      <c r="NC1063" s="24"/>
      <c r="ND1063" s="24"/>
      <c r="NE1063" s="24"/>
      <c r="NF1063" s="24"/>
      <c r="NG1063" s="24"/>
      <c r="NH1063" s="24"/>
      <c r="NI1063" s="24"/>
      <c r="NJ1063" s="24"/>
      <c r="NK1063" s="24"/>
      <c r="NL1063" s="24"/>
      <c r="NM1063" s="24"/>
      <c r="NN1063" s="24"/>
      <c r="NO1063" s="24"/>
      <c r="NP1063" s="24"/>
      <c r="NQ1063" s="24"/>
      <c r="NR1063" s="24"/>
      <c r="NS1063" s="24"/>
      <c r="NT1063" s="24"/>
      <c r="NU1063" s="24"/>
      <c r="NV1063" s="24"/>
      <c r="NW1063" s="24"/>
      <c r="NX1063" s="24"/>
      <c r="NY1063" s="24"/>
      <c r="NZ1063" s="24"/>
      <c r="OA1063" s="24"/>
      <c r="OB1063" s="24"/>
      <c r="OC1063" s="24"/>
      <c r="OD1063" s="24"/>
      <c r="OE1063" s="24"/>
      <c r="OF1063" s="24"/>
      <c r="OG1063" s="24"/>
      <c r="OH1063" s="24"/>
      <c r="OI1063" s="24"/>
      <c r="OJ1063" s="24"/>
      <c r="OK1063" s="24"/>
      <c r="OL1063" s="24"/>
      <c r="OM1063" s="24"/>
      <c r="ON1063" s="24"/>
      <c r="OO1063" s="24"/>
      <c r="OP1063" s="24"/>
      <c r="OQ1063" s="24"/>
      <c r="OR1063" s="24"/>
      <c r="OS1063" s="24"/>
      <c r="OT1063" s="24"/>
      <c r="OU1063" s="24"/>
      <c r="OV1063" s="24"/>
      <c r="OW1063" s="24"/>
      <c r="OX1063" s="24"/>
      <c r="OY1063" s="24"/>
      <c r="OZ1063" s="24"/>
      <c r="PA1063" s="24"/>
      <c r="PB1063" s="24"/>
      <c r="PC1063" s="24"/>
      <c r="PD1063" s="24"/>
      <c r="PE1063" s="24"/>
      <c r="PF1063" s="24"/>
      <c r="PG1063" s="24"/>
      <c r="PH1063" s="24"/>
      <c r="PI1063" s="24"/>
      <c r="PJ1063" s="24"/>
      <c r="PK1063" s="24"/>
      <c r="PL1063" s="24"/>
      <c r="PM1063" s="24"/>
      <c r="PN1063" s="24"/>
      <c r="PO1063" s="24"/>
      <c r="PP1063" s="24"/>
      <c r="PQ1063" s="24"/>
      <c r="PR1063" s="24"/>
      <c r="PS1063" s="24"/>
      <c r="PT1063" s="24"/>
      <c r="PU1063" s="24"/>
      <c r="PV1063" s="24"/>
      <c r="PW1063" s="24"/>
      <c r="PX1063" s="24"/>
      <c r="PY1063" s="24"/>
      <c r="PZ1063" s="24"/>
      <c r="QA1063" s="24"/>
      <c r="QB1063" s="24"/>
      <c r="QC1063" s="24"/>
      <c r="QD1063" s="24"/>
      <c r="QE1063" s="24"/>
      <c r="QF1063" s="24"/>
      <c r="QG1063" s="24"/>
      <c r="QH1063" s="24"/>
      <c r="QI1063" s="24"/>
      <c r="QJ1063" s="24"/>
      <c r="QK1063" s="24"/>
      <c r="QL1063" s="24"/>
      <c r="QM1063" s="24"/>
      <c r="QN1063" s="24"/>
      <c r="QO1063" s="24"/>
      <c r="QP1063" s="24"/>
      <c r="QQ1063" s="24"/>
      <c r="QR1063" s="24"/>
      <c r="QS1063" s="24"/>
      <c r="QT1063" s="24"/>
      <c r="QU1063" s="24"/>
      <c r="QV1063" s="24"/>
      <c r="QW1063" s="24"/>
      <c r="QX1063" s="24"/>
      <c r="QY1063" s="24"/>
      <c r="QZ1063" s="24"/>
      <c r="RA1063" s="24"/>
      <c r="RB1063" s="24"/>
      <c r="RC1063" s="24"/>
      <c r="RD1063" s="24"/>
      <c r="RE1063" s="24"/>
      <c r="RF1063" s="24"/>
      <c r="RG1063" s="24"/>
      <c r="RH1063" s="24"/>
      <c r="RI1063" s="24"/>
      <c r="RJ1063" s="24"/>
      <c r="RK1063" s="24"/>
      <c r="RL1063" s="24"/>
      <c r="RM1063" s="24"/>
      <c r="RN1063" s="24"/>
      <c r="RO1063" s="24"/>
      <c r="RP1063" s="24"/>
      <c r="RQ1063" s="24"/>
      <c r="RR1063" s="24"/>
      <c r="RS1063" s="24"/>
      <c r="RT1063" s="24"/>
      <c r="RU1063" s="24"/>
      <c r="RV1063" s="24"/>
      <c r="RW1063" s="24"/>
      <c r="RX1063" s="24"/>
      <c r="RY1063" s="24"/>
      <c r="RZ1063" s="24"/>
      <c r="SA1063" s="24"/>
      <c r="SB1063" s="24"/>
      <c r="SC1063" s="24"/>
      <c r="SD1063" s="24"/>
      <c r="SE1063" s="24"/>
      <c r="SF1063" s="24"/>
      <c r="SG1063" s="24"/>
      <c r="SH1063" s="24"/>
      <c r="SI1063" s="24"/>
      <c r="SJ1063" s="24"/>
      <c r="SK1063" s="24"/>
      <c r="SL1063" s="24"/>
      <c r="SM1063" s="24"/>
      <c r="SN1063" s="24"/>
      <c r="SO1063" s="24"/>
      <c r="SP1063" s="24"/>
      <c r="SQ1063" s="24"/>
      <c r="SR1063" s="24"/>
      <c r="SS1063" s="24"/>
      <c r="ST1063" s="24"/>
      <c r="SU1063" s="24"/>
      <c r="SV1063" s="24"/>
      <c r="SW1063" s="24"/>
      <c r="SX1063" s="24"/>
      <c r="SY1063" s="24"/>
      <c r="SZ1063" s="24"/>
      <c r="TA1063" s="24"/>
      <c r="TB1063" s="24"/>
      <c r="TC1063" s="24"/>
      <c r="TD1063" s="24"/>
      <c r="TE1063" s="24"/>
      <c r="TF1063" s="24"/>
      <c r="TG1063" s="24"/>
      <c r="TH1063" s="24"/>
      <c r="TI1063" s="24"/>
      <c r="TJ1063" s="24"/>
      <c r="TK1063" s="24"/>
      <c r="TL1063" s="24"/>
      <c r="TM1063" s="24"/>
      <c r="TN1063" s="24"/>
      <c r="TO1063" s="24"/>
      <c r="TP1063" s="24"/>
      <c r="TQ1063" s="24"/>
      <c r="TR1063" s="24"/>
      <c r="TS1063" s="24"/>
      <c r="TT1063" s="24"/>
      <c r="TU1063" s="24"/>
      <c r="TV1063" s="24"/>
      <c r="TW1063" s="24"/>
      <c r="TX1063" s="24"/>
      <c r="TY1063" s="24"/>
      <c r="TZ1063" s="24"/>
      <c r="UA1063" s="24"/>
      <c r="UB1063" s="24"/>
      <c r="UC1063" s="24"/>
      <c r="UD1063" s="24"/>
      <c r="UE1063" s="24"/>
      <c r="UF1063" s="24"/>
      <c r="UG1063" s="24"/>
      <c r="UH1063" s="24"/>
      <c r="UI1063" s="24"/>
      <c r="UJ1063" s="24"/>
      <c r="UK1063" s="24"/>
      <c r="UL1063" s="24"/>
      <c r="UM1063" s="24"/>
      <c r="UN1063" s="24"/>
      <c r="UO1063" s="24"/>
      <c r="UP1063" s="24"/>
      <c r="UQ1063" s="24"/>
      <c r="UR1063" s="24"/>
      <c r="US1063" s="24"/>
      <c r="UT1063" s="24"/>
      <c r="UU1063" s="24"/>
      <c r="UV1063" s="24"/>
      <c r="UW1063" s="24"/>
      <c r="UX1063" s="24"/>
      <c r="UY1063" s="24"/>
      <c r="UZ1063" s="24"/>
      <c r="VA1063" s="24"/>
      <c r="VB1063" s="24"/>
      <c r="VC1063" s="24"/>
      <c r="VD1063" s="24"/>
      <c r="VE1063" s="24"/>
      <c r="VF1063" s="24"/>
      <c r="VG1063" s="24"/>
      <c r="VH1063" s="24"/>
      <c r="VI1063" s="24"/>
      <c r="VJ1063" s="24"/>
      <c r="VK1063" s="24"/>
      <c r="VL1063" s="24"/>
      <c r="VM1063" s="24"/>
      <c r="VN1063" s="24"/>
      <c r="VO1063" s="24"/>
      <c r="VP1063" s="24"/>
      <c r="VQ1063" s="24"/>
      <c r="VR1063" s="24"/>
      <c r="VS1063" s="24"/>
      <c r="VT1063" s="24"/>
      <c r="VU1063" s="24"/>
      <c r="VV1063" s="24"/>
      <c r="VW1063" s="24"/>
      <c r="VX1063" s="24"/>
      <c r="VY1063" s="24"/>
      <c r="VZ1063" s="24"/>
      <c r="WA1063" s="24"/>
      <c r="WB1063" s="24"/>
      <c r="WC1063" s="24"/>
      <c r="WD1063" s="24"/>
      <c r="WE1063" s="24"/>
      <c r="WF1063" s="24"/>
      <c r="WG1063" s="24"/>
      <c r="WH1063" s="24"/>
      <c r="WI1063" s="24"/>
      <c r="WJ1063" s="24"/>
      <c r="WK1063" s="24"/>
      <c r="WL1063" s="24"/>
      <c r="WM1063" s="24"/>
      <c r="WN1063" s="24"/>
      <c r="WO1063" s="24"/>
      <c r="WP1063" s="24"/>
      <c r="WQ1063" s="24"/>
      <c r="WR1063" s="24"/>
      <c r="WS1063" s="24"/>
      <c r="WT1063" s="24"/>
      <c r="WU1063" s="24"/>
      <c r="WV1063" s="24"/>
      <c r="WW1063" s="24"/>
      <c r="WX1063" s="24"/>
      <c r="WY1063" s="24"/>
      <c r="WZ1063" s="24"/>
      <c r="XA1063" s="24"/>
      <c r="XB1063" s="24"/>
      <c r="XC1063" s="24"/>
      <c r="XD1063" s="24"/>
      <c r="XE1063" s="24"/>
      <c r="XF1063" s="24"/>
      <c r="XG1063" s="24"/>
      <c r="XH1063" s="24"/>
      <c r="XI1063" s="24"/>
      <c r="XJ1063" s="24"/>
      <c r="XK1063" s="24"/>
      <c r="XL1063" s="24"/>
      <c r="XM1063" s="24"/>
      <c r="XN1063" s="24"/>
      <c r="XO1063" s="24"/>
      <c r="XP1063" s="24"/>
      <c r="XQ1063" s="24"/>
      <c r="XR1063" s="24"/>
      <c r="XS1063" s="24"/>
      <c r="XT1063" s="24"/>
      <c r="XU1063" s="24"/>
      <c r="XV1063" s="24"/>
      <c r="XW1063" s="24"/>
      <c r="XX1063" s="24"/>
      <c r="XY1063" s="24"/>
      <c r="XZ1063" s="24"/>
      <c r="YA1063" s="24"/>
      <c r="YB1063" s="24"/>
      <c r="YC1063" s="24"/>
      <c r="YD1063" s="24"/>
      <c r="YE1063" s="24"/>
      <c r="YF1063" s="24"/>
      <c r="YG1063" s="24"/>
      <c r="YH1063" s="24"/>
      <c r="YI1063" s="24"/>
      <c r="YJ1063" s="24"/>
      <c r="YK1063" s="24"/>
      <c r="YL1063" s="24"/>
      <c r="YM1063" s="24"/>
      <c r="YN1063" s="24"/>
      <c r="YO1063" s="24"/>
      <c r="YP1063" s="24"/>
      <c r="YQ1063" s="24"/>
      <c r="YR1063" s="24"/>
      <c r="YS1063" s="24"/>
      <c r="YT1063" s="24"/>
      <c r="YU1063" s="24"/>
      <c r="YV1063" s="24"/>
      <c r="YW1063" s="24"/>
      <c r="YX1063" s="24"/>
      <c r="YY1063" s="24"/>
      <c r="YZ1063" s="24"/>
      <c r="ZA1063" s="24"/>
      <c r="ZB1063" s="24"/>
      <c r="ZC1063" s="24"/>
      <c r="ZD1063" s="24"/>
      <c r="ZE1063" s="24"/>
      <c r="ZF1063" s="24"/>
      <c r="ZG1063" s="24"/>
      <c r="ZH1063" s="24"/>
      <c r="ZI1063" s="24"/>
      <c r="ZJ1063" s="24"/>
      <c r="ZK1063" s="24"/>
      <c r="ZL1063" s="24"/>
      <c r="ZM1063" s="24"/>
      <c r="ZN1063" s="24"/>
      <c r="ZO1063" s="24"/>
      <c r="ZP1063" s="24"/>
      <c r="ZQ1063" s="24"/>
      <c r="ZR1063" s="24"/>
      <c r="ZS1063" s="24"/>
      <c r="ZT1063" s="24"/>
      <c r="ZU1063" s="24"/>
      <c r="ZV1063" s="24"/>
      <c r="ZW1063" s="24"/>
      <c r="ZX1063" s="24"/>
      <c r="ZY1063" s="24"/>
      <c r="ZZ1063" s="24"/>
      <c r="AAA1063" s="24"/>
      <c r="AAB1063" s="24"/>
      <c r="AAC1063" s="24"/>
      <c r="AAD1063" s="24"/>
      <c r="AAE1063" s="24"/>
      <c r="AAF1063" s="24"/>
      <c r="AAG1063" s="24"/>
      <c r="AAH1063" s="24"/>
      <c r="AAI1063" s="24"/>
      <c r="AAJ1063" s="24"/>
      <c r="AAK1063" s="24"/>
      <c r="AAL1063" s="24"/>
      <c r="AAM1063" s="24"/>
      <c r="AAN1063" s="24"/>
      <c r="AAO1063" s="24"/>
      <c r="AAP1063" s="24"/>
      <c r="AAQ1063" s="24"/>
      <c r="AAR1063" s="24"/>
      <c r="AAS1063" s="24"/>
      <c r="AAT1063" s="24"/>
      <c r="AAU1063" s="24"/>
      <c r="AAV1063" s="24"/>
      <c r="AAW1063" s="24"/>
      <c r="AAX1063" s="24"/>
      <c r="AAY1063" s="24"/>
      <c r="AAZ1063" s="24"/>
      <c r="ABA1063" s="24"/>
      <c r="ABB1063" s="24"/>
      <c r="ABC1063" s="24"/>
      <c r="ABD1063" s="24"/>
      <c r="ABE1063" s="24"/>
      <c r="ABF1063" s="24"/>
      <c r="ABG1063" s="24"/>
      <c r="ABH1063" s="24"/>
      <c r="ABI1063" s="24"/>
      <c r="ABJ1063" s="24"/>
      <c r="ABK1063" s="24"/>
      <c r="ABL1063" s="24"/>
      <c r="ABM1063" s="24"/>
      <c r="ABN1063" s="24"/>
      <c r="ABO1063" s="24"/>
      <c r="ABP1063" s="24"/>
      <c r="ABQ1063" s="24"/>
      <c r="ABR1063" s="24"/>
      <c r="ABS1063" s="24"/>
      <c r="ABT1063" s="24"/>
      <c r="ABU1063" s="24"/>
      <c r="ABV1063" s="24"/>
      <c r="ABW1063" s="24"/>
      <c r="ABX1063" s="24"/>
      <c r="ABY1063" s="24"/>
      <c r="ABZ1063" s="24"/>
      <c r="ACA1063" s="24"/>
      <c r="ACB1063" s="24"/>
      <c r="ACC1063" s="24"/>
      <c r="ACD1063" s="24"/>
      <c r="ACE1063" s="24"/>
      <c r="ACF1063" s="24"/>
      <c r="ACG1063" s="24"/>
      <c r="ACH1063" s="24"/>
      <c r="ACI1063" s="24"/>
      <c r="ACJ1063" s="24"/>
      <c r="ACK1063" s="24"/>
      <c r="ACL1063" s="24"/>
      <c r="ACM1063" s="24"/>
      <c r="ACN1063" s="24"/>
      <c r="ACO1063" s="24"/>
      <c r="ACP1063" s="24"/>
      <c r="ACQ1063" s="24"/>
      <c r="ACR1063" s="24"/>
      <c r="ACS1063" s="24"/>
      <c r="ACT1063" s="24"/>
      <c r="ACU1063" s="24"/>
      <c r="ACV1063" s="24"/>
      <c r="ACW1063" s="24"/>
      <c r="ACX1063" s="24"/>
      <c r="ACY1063" s="24"/>
      <c r="ACZ1063" s="24"/>
      <c r="ADA1063" s="24"/>
      <c r="ADB1063" s="24"/>
      <c r="ADC1063" s="24"/>
      <c r="ADD1063" s="24"/>
      <c r="ADE1063" s="24"/>
      <c r="ADF1063" s="24"/>
      <c r="ADG1063" s="24"/>
      <c r="ADH1063" s="24"/>
      <c r="ADI1063" s="24"/>
      <c r="ADJ1063" s="24"/>
      <c r="ADK1063" s="24"/>
      <c r="ADL1063" s="24"/>
      <c r="ADM1063" s="24"/>
      <c r="ADN1063" s="24"/>
      <c r="ADO1063" s="24"/>
      <c r="ADP1063" s="24"/>
      <c r="ADQ1063" s="24"/>
      <c r="ADR1063" s="24"/>
      <c r="ADS1063" s="24"/>
      <c r="ADT1063" s="24"/>
      <c r="ADU1063" s="24"/>
      <c r="ADV1063" s="24"/>
      <c r="ADW1063" s="24"/>
      <c r="ADX1063" s="24"/>
      <c r="ADY1063" s="24"/>
      <c r="ADZ1063" s="24"/>
      <c r="AEA1063" s="24"/>
      <c r="AEB1063" s="24"/>
      <c r="AEC1063" s="24"/>
      <c r="AED1063" s="24"/>
      <c r="AEE1063" s="24"/>
      <c r="AEF1063" s="24"/>
      <c r="AEG1063" s="24"/>
      <c r="AEH1063" s="24"/>
      <c r="AEI1063" s="24"/>
      <c r="AEJ1063" s="24"/>
      <c r="AEK1063" s="24"/>
      <c r="AEL1063" s="24"/>
      <c r="AEM1063" s="24"/>
      <c r="AEN1063" s="24"/>
      <c r="AEO1063" s="24"/>
      <c r="AEP1063" s="24"/>
      <c r="AEQ1063" s="24"/>
      <c r="AER1063" s="24"/>
      <c r="AES1063" s="24"/>
      <c r="AET1063" s="24"/>
      <c r="AEU1063" s="24"/>
      <c r="AEV1063" s="24"/>
      <c r="AEW1063" s="24"/>
      <c r="AEX1063" s="24"/>
      <c r="AEY1063" s="24"/>
      <c r="AEZ1063" s="24"/>
      <c r="AFA1063" s="24"/>
      <c r="AFB1063" s="24"/>
      <c r="AFC1063" s="24"/>
      <c r="AFD1063" s="24"/>
      <c r="AFE1063" s="24"/>
      <c r="AFF1063" s="24"/>
      <c r="AFG1063" s="24"/>
      <c r="AFH1063" s="24"/>
      <c r="AFI1063" s="24"/>
      <c r="AFJ1063" s="24"/>
      <c r="AFK1063" s="24"/>
      <c r="AFL1063" s="24"/>
      <c r="AFM1063" s="24"/>
      <c r="AFN1063" s="24"/>
      <c r="AFO1063" s="24"/>
      <c r="AFP1063" s="24"/>
      <c r="AFQ1063" s="24"/>
      <c r="AFR1063" s="24"/>
      <c r="AFS1063" s="24"/>
      <c r="AFT1063" s="24"/>
      <c r="AFU1063" s="24"/>
      <c r="AFV1063" s="24"/>
      <c r="AFW1063" s="24"/>
      <c r="AFX1063" s="24"/>
      <c r="AFY1063" s="24"/>
      <c r="AFZ1063" s="24"/>
      <c r="AGA1063" s="24"/>
      <c r="AGB1063" s="24"/>
      <c r="AGC1063" s="24"/>
      <c r="AGD1063" s="24"/>
      <c r="AGE1063" s="24"/>
      <c r="AGF1063" s="24"/>
      <c r="AGG1063" s="24"/>
      <c r="AGH1063" s="24"/>
      <c r="AGI1063" s="24"/>
      <c r="AGJ1063" s="24"/>
      <c r="AGK1063" s="24"/>
      <c r="AGL1063" s="24"/>
      <c r="AGM1063" s="24"/>
      <c r="AGN1063" s="24"/>
      <c r="AGO1063" s="24"/>
      <c r="AGP1063" s="24"/>
      <c r="AGQ1063" s="24"/>
      <c r="AGR1063" s="24"/>
      <c r="AGS1063" s="24"/>
      <c r="AGT1063" s="24"/>
      <c r="AGU1063" s="24"/>
      <c r="AGV1063" s="24"/>
      <c r="AGW1063" s="24"/>
      <c r="AGX1063" s="24"/>
      <c r="AGY1063" s="24"/>
      <c r="AGZ1063" s="24"/>
      <c r="AHA1063" s="24"/>
      <c r="AHB1063" s="24"/>
      <c r="AHC1063" s="24"/>
      <c r="AHD1063" s="24"/>
      <c r="AHE1063" s="24"/>
      <c r="AHF1063" s="24"/>
      <c r="AHG1063" s="24"/>
      <c r="AHH1063" s="24"/>
      <c r="AHI1063" s="24"/>
      <c r="AHJ1063" s="24"/>
      <c r="AHK1063" s="24"/>
      <c r="AHL1063" s="24"/>
      <c r="AHM1063" s="24"/>
      <c r="AHN1063" s="24"/>
      <c r="AHO1063" s="24"/>
      <c r="AHP1063" s="24"/>
      <c r="AHQ1063" s="24"/>
      <c r="AHR1063" s="24"/>
      <c r="AHS1063" s="24"/>
      <c r="AHT1063" s="24"/>
      <c r="AHU1063" s="24"/>
      <c r="AHV1063" s="24"/>
      <c r="AHW1063" s="24"/>
      <c r="AHX1063" s="24"/>
      <c r="AHY1063" s="24"/>
      <c r="AHZ1063" s="24"/>
      <c r="AIA1063" s="24"/>
      <c r="AIB1063" s="24"/>
      <c r="AIC1063" s="24"/>
      <c r="AID1063" s="24"/>
      <c r="AIE1063" s="24"/>
      <c r="AIF1063" s="24"/>
      <c r="AIG1063" s="24"/>
      <c r="AIH1063" s="24"/>
      <c r="AII1063" s="24"/>
      <c r="AIJ1063" s="24"/>
      <c r="AIK1063" s="24"/>
      <c r="AIL1063" s="24"/>
      <c r="AIM1063" s="24"/>
      <c r="AIN1063" s="24"/>
      <c r="AIO1063" s="24"/>
      <c r="AIP1063" s="24"/>
      <c r="AIQ1063" s="24"/>
      <c r="AIR1063" s="24"/>
      <c r="AIS1063" s="24"/>
      <c r="AIT1063" s="24"/>
      <c r="AIU1063" s="24"/>
      <c r="AIV1063" s="24"/>
      <c r="AIW1063" s="24"/>
      <c r="AIX1063" s="24"/>
      <c r="AIY1063" s="24"/>
      <c r="AIZ1063" s="24"/>
      <c r="AJA1063" s="24"/>
      <c r="AJB1063" s="24"/>
      <c r="AJC1063" s="24"/>
      <c r="AJD1063" s="24"/>
      <c r="AJE1063" s="24"/>
      <c r="AJF1063" s="24"/>
      <c r="AJG1063" s="24"/>
      <c r="AJH1063" s="24"/>
      <c r="AJI1063" s="24"/>
      <c r="AJJ1063" s="24"/>
      <c r="AJK1063" s="24"/>
      <c r="AJL1063" s="24"/>
      <c r="AJM1063" s="24"/>
      <c r="AJN1063" s="24"/>
      <c r="AJO1063" s="24"/>
      <c r="AJP1063" s="24"/>
      <c r="AJQ1063" s="24"/>
      <c r="AJR1063" s="24"/>
      <c r="AJS1063" s="24"/>
      <c r="AJT1063" s="24"/>
      <c r="AJU1063" s="24"/>
      <c r="AJV1063" s="24"/>
      <c r="AJW1063" s="24"/>
      <c r="AJX1063" s="24"/>
      <c r="AJY1063" s="24"/>
      <c r="AJZ1063" s="24"/>
      <c r="AKA1063" s="24"/>
      <c r="AKB1063" s="24"/>
      <c r="AKC1063" s="24"/>
      <c r="AKD1063" s="24"/>
      <c r="AKE1063" s="24"/>
      <c r="AKF1063" s="24"/>
      <c r="AKG1063" s="24"/>
      <c r="AKH1063" s="24"/>
      <c r="AKI1063" s="24"/>
      <c r="AKJ1063" s="24"/>
      <c r="AKK1063" s="24"/>
      <c r="AKL1063" s="24"/>
      <c r="AKM1063" s="24"/>
      <c r="AKN1063" s="24"/>
      <c r="AKO1063" s="24"/>
      <c r="AKP1063" s="24"/>
      <c r="AKQ1063" s="24"/>
      <c r="AKR1063" s="24"/>
      <c r="AKS1063" s="24"/>
      <c r="AKT1063" s="24"/>
      <c r="AKU1063" s="24"/>
      <c r="AKV1063" s="24"/>
      <c r="AKW1063" s="24"/>
      <c r="AKX1063" s="24"/>
      <c r="AKY1063" s="24"/>
      <c r="AKZ1063" s="24"/>
      <c r="ALA1063" s="24"/>
      <c r="ALB1063" s="24"/>
      <c r="ALC1063" s="24"/>
      <c r="ALD1063" s="24"/>
      <c r="ALE1063" s="24"/>
      <c r="ALF1063" s="24"/>
      <c r="ALG1063" s="24"/>
      <c r="ALH1063" s="24"/>
      <c r="ALI1063" s="24"/>
      <c r="ALJ1063" s="24"/>
      <c r="ALK1063" s="24"/>
      <c r="ALL1063" s="24"/>
      <c r="ALM1063" s="24"/>
      <c r="ALN1063" s="24"/>
      <c r="ALO1063" s="24"/>
      <c r="ALP1063" s="24"/>
      <c r="ALQ1063" s="24"/>
      <c r="ALR1063" s="24"/>
      <c r="ALS1063" s="24"/>
      <c r="ALT1063" s="24"/>
      <c r="ALU1063" s="24"/>
      <c r="ALV1063" s="24"/>
      <c r="ALW1063" s="24"/>
      <c r="ALX1063" s="24"/>
      <c r="ALY1063" s="24"/>
      <c r="ALZ1063" s="24"/>
      <c r="AMA1063" s="24"/>
      <c r="AMB1063" s="24"/>
      <c r="AMC1063" s="24"/>
      <c r="AMD1063" s="24"/>
      <c r="AME1063" s="24"/>
      <c r="AMF1063" s="24"/>
      <c r="AMG1063" s="24"/>
      <c r="AMH1063" s="24"/>
      <c r="AMI1063" s="24"/>
      <c r="AMJ1063" s="24"/>
      <c r="AMK1063" s="24"/>
      <c r="AML1063" s="24"/>
      <c r="AMM1063" s="24"/>
      <c r="AMN1063" s="24"/>
      <c r="AMO1063" s="24"/>
      <c r="AMP1063" s="24"/>
      <c r="AMQ1063" s="24"/>
      <c r="AMR1063" s="24"/>
      <c r="AMS1063" s="24"/>
      <c r="AMT1063" s="24"/>
      <c r="AMU1063" s="24"/>
      <c r="AMV1063" s="24"/>
      <c r="AMW1063" s="24"/>
      <c r="AMX1063" s="24"/>
      <c r="AMY1063" s="24"/>
      <c r="AMZ1063" s="24"/>
      <c r="ANA1063" s="24"/>
      <c r="ANB1063" s="24"/>
      <c r="ANC1063" s="24"/>
      <c r="AND1063" s="24"/>
      <c r="ANE1063" s="24"/>
      <c r="ANF1063" s="24"/>
      <c r="ANG1063" s="24"/>
      <c r="ANH1063" s="24"/>
      <c r="ANI1063" s="24"/>
      <c r="ANJ1063" s="24"/>
      <c r="ANK1063" s="24"/>
      <c r="ANL1063" s="24"/>
      <c r="ANM1063" s="24"/>
      <c r="ANN1063" s="24"/>
      <c r="ANO1063" s="24"/>
      <c r="ANP1063" s="24"/>
      <c r="ANQ1063" s="24"/>
      <c r="ANR1063" s="24"/>
      <c r="ANS1063" s="24"/>
      <c r="ANT1063" s="24"/>
      <c r="ANU1063" s="24"/>
      <c r="ANV1063" s="24"/>
      <c r="ANW1063" s="24"/>
      <c r="ANX1063" s="24"/>
      <c r="ANY1063" s="24"/>
      <c r="ANZ1063" s="24"/>
      <c r="AOA1063" s="24"/>
      <c r="AOB1063" s="24"/>
      <c r="AOC1063" s="24"/>
      <c r="AOD1063" s="24"/>
      <c r="AOE1063" s="24"/>
      <c r="AOF1063" s="24"/>
      <c r="AOG1063" s="24"/>
      <c r="AOH1063" s="24"/>
      <c r="AOI1063" s="24"/>
      <c r="AOJ1063" s="24"/>
      <c r="AOK1063" s="24"/>
      <c r="AOL1063" s="24"/>
      <c r="AOM1063" s="24"/>
      <c r="AON1063" s="24"/>
      <c r="AOO1063" s="24"/>
      <c r="AOP1063" s="24"/>
      <c r="AOQ1063" s="24"/>
      <c r="AOR1063" s="24"/>
      <c r="AOS1063" s="24"/>
      <c r="AOT1063" s="24"/>
      <c r="AOU1063" s="24"/>
      <c r="AOV1063" s="24"/>
      <c r="AOW1063" s="24"/>
      <c r="AOX1063" s="24"/>
      <c r="AOY1063" s="24"/>
      <c r="AOZ1063" s="24"/>
      <c r="APA1063" s="24"/>
      <c r="APB1063" s="24"/>
      <c r="APC1063" s="24"/>
      <c r="APD1063" s="24"/>
      <c r="APE1063" s="24"/>
      <c r="APF1063" s="24"/>
      <c r="APG1063" s="24"/>
      <c r="APH1063" s="24"/>
      <c r="API1063" s="24"/>
      <c r="APJ1063" s="24"/>
      <c r="APK1063" s="24"/>
      <c r="APL1063" s="24"/>
      <c r="APM1063" s="24"/>
      <c r="APN1063" s="24"/>
      <c r="APO1063" s="24"/>
      <c r="APP1063" s="24"/>
      <c r="APQ1063" s="24"/>
      <c r="APR1063" s="24"/>
      <c r="APS1063" s="24"/>
      <c r="APT1063" s="24"/>
      <c r="APU1063" s="24"/>
      <c r="APV1063" s="24"/>
      <c r="APW1063" s="24"/>
      <c r="APX1063" s="24"/>
      <c r="APY1063" s="24"/>
      <c r="APZ1063" s="24"/>
      <c r="AQA1063" s="24"/>
      <c r="AQB1063" s="24"/>
      <c r="AQC1063" s="24"/>
      <c r="AQD1063" s="24"/>
      <c r="AQE1063" s="24"/>
      <c r="AQF1063" s="24"/>
      <c r="AQG1063" s="24"/>
      <c r="AQH1063" s="24"/>
      <c r="AQI1063" s="24"/>
      <c r="AQJ1063" s="24"/>
      <c r="AQK1063" s="24"/>
      <c r="AQL1063" s="24"/>
      <c r="AQM1063" s="24"/>
      <c r="AQN1063" s="24"/>
      <c r="AQO1063" s="24"/>
      <c r="AQP1063" s="24"/>
      <c r="AQQ1063" s="24"/>
      <c r="AQR1063" s="24"/>
      <c r="AQS1063" s="24"/>
      <c r="AQT1063" s="24"/>
      <c r="AQU1063" s="24"/>
      <c r="AQV1063" s="24"/>
      <c r="AQW1063" s="24"/>
      <c r="AQX1063" s="24"/>
      <c r="AQY1063" s="24"/>
      <c r="AQZ1063" s="24"/>
      <c r="ARA1063" s="24"/>
      <c r="ARB1063" s="24"/>
      <c r="ARC1063" s="24"/>
      <c r="ARD1063" s="24"/>
      <c r="ARE1063" s="24"/>
      <c r="ARF1063" s="24"/>
      <c r="ARG1063" s="24"/>
      <c r="ARH1063" s="24"/>
      <c r="ARI1063" s="24"/>
      <c r="ARJ1063" s="24"/>
      <c r="ARK1063" s="24"/>
      <c r="ARL1063" s="24"/>
      <c r="ARM1063" s="24"/>
      <c r="ARN1063" s="24"/>
      <c r="ARO1063" s="24"/>
      <c r="ARP1063" s="24"/>
      <c r="ARQ1063" s="24"/>
      <c r="ARR1063" s="24"/>
      <c r="ARS1063" s="24"/>
      <c r="ART1063" s="24"/>
      <c r="ARU1063" s="24"/>
      <c r="ARV1063" s="24"/>
      <c r="ARW1063" s="24"/>
      <c r="ARX1063" s="24"/>
      <c r="ARY1063" s="24"/>
      <c r="ARZ1063" s="24"/>
      <c r="ASA1063" s="24"/>
      <c r="ASB1063" s="24"/>
      <c r="ASC1063" s="24"/>
      <c r="ASD1063" s="24"/>
      <c r="ASE1063" s="24"/>
      <c r="ASF1063" s="24"/>
      <c r="ASG1063" s="24"/>
      <c r="ASH1063" s="24"/>
      <c r="ASI1063" s="24"/>
      <c r="ASJ1063" s="24"/>
      <c r="ASK1063" s="24"/>
      <c r="ASL1063" s="24"/>
      <c r="ASM1063" s="24"/>
      <c r="ASN1063" s="24"/>
      <c r="ASO1063" s="24"/>
      <c r="ASP1063" s="24"/>
      <c r="ASQ1063" s="24"/>
      <c r="ASR1063" s="24"/>
      <c r="ASS1063" s="24"/>
      <c r="AST1063" s="24"/>
      <c r="ASU1063" s="24"/>
      <c r="ASV1063" s="24"/>
      <c r="ASW1063" s="24"/>
      <c r="ASX1063" s="24"/>
      <c r="ASY1063" s="24"/>
      <c r="ASZ1063" s="24"/>
      <c r="ATA1063" s="24"/>
      <c r="ATB1063" s="24"/>
      <c r="ATC1063" s="24"/>
      <c r="ATD1063" s="24"/>
      <c r="ATE1063" s="24"/>
      <c r="ATF1063" s="24"/>
      <c r="ATG1063" s="24"/>
      <c r="ATH1063" s="24"/>
      <c r="ATI1063" s="24"/>
      <c r="ATJ1063" s="24"/>
      <c r="ATK1063" s="24"/>
      <c r="ATL1063" s="24"/>
      <c r="ATM1063" s="24"/>
      <c r="ATN1063" s="24"/>
      <c r="ATO1063" s="24"/>
      <c r="ATP1063" s="24"/>
      <c r="ATQ1063" s="24"/>
      <c r="ATR1063" s="24"/>
      <c r="ATS1063" s="24"/>
      <c r="ATT1063" s="24"/>
      <c r="ATU1063" s="24"/>
      <c r="ATV1063" s="24"/>
      <c r="ATW1063" s="24"/>
      <c r="ATX1063" s="24"/>
      <c r="ATY1063" s="24"/>
      <c r="ATZ1063" s="24"/>
      <c r="AUA1063" s="24"/>
      <c r="AUB1063" s="24"/>
      <c r="AUC1063" s="24"/>
      <c r="AUD1063" s="24"/>
      <c r="AUE1063" s="24"/>
      <c r="AUF1063" s="24"/>
      <c r="AUG1063" s="24"/>
      <c r="AUH1063" s="24"/>
      <c r="AUI1063" s="24"/>
      <c r="AUJ1063" s="24"/>
      <c r="AUK1063" s="24"/>
      <c r="AUL1063" s="24"/>
      <c r="AUM1063" s="24"/>
      <c r="AUN1063" s="24"/>
      <c r="AUO1063" s="24"/>
      <c r="AUP1063" s="24"/>
      <c r="AUQ1063" s="24"/>
      <c r="AUR1063" s="24"/>
      <c r="AUS1063" s="24"/>
      <c r="AUT1063" s="24"/>
      <c r="AUU1063" s="24"/>
      <c r="AUV1063" s="24"/>
      <c r="AUW1063" s="24"/>
      <c r="AUX1063" s="24"/>
      <c r="AUY1063" s="24"/>
      <c r="AUZ1063" s="24"/>
      <c r="AVA1063" s="24"/>
      <c r="AVB1063" s="24"/>
      <c r="AVC1063" s="24"/>
      <c r="AVD1063" s="24"/>
      <c r="AVE1063" s="24"/>
      <c r="AVF1063" s="24"/>
      <c r="AVG1063" s="24"/>
      <c r="AVH1063" s="24"/>
      <c r="AVI1063" s="24"/>
      <c r="AVJ1063" s="24"/>
      <c r="AVK1063" s="24"/>
      <c r="AVL1063" s="24"/>
      <c r="AVM1063" s="24"/>
      <c r="AVN1063" s="24"/>
      <c r="AVO1063" s="24"/>
      <c r="AVP1063" s="24"/>
      <c r="AVQ1063" s="24"/>
      <c r="AVR1063" s="24"/>
      <c r="AVS1063" s="24"/>
      <c r="AVT1063" s="24"/>
      <c r="AVU1063" s="24"/>
      <c r="AVV1063" s="24"/>
      <c r="AVW1063" s="24"/>
      <c r="AVX1063" s="24"/>
      <c r="AVY1063" s="24"/>
      <c r="AVZ1063" s="24"/>
      <c r="AWA1063" s="24"/>
      <c r="AWB1063" s="24"/>
      <c r="AWC1063" s="24"/>
      <c r="AWD1063" s="24"/>
      <c r="AWE1063" s="24"/>
      <c r="AWF1063" s="24"/>
      <c r="AWG1063" s="24"/>
      <c r="AWH1063" s="24"/>
      <c r="AWI1063" s="24"/>
      <c r="AWJ1063" s="24"/>
      <c r="AWK1063" s="24"/>
      <c r="AWL1063" s="24"/>
      <c r="AWM1063" s="24"/>
      <c r="AWN1063" s="24"/>
      <c r="AWO1063" s="24"/>
      <c r="AWP1063" s="24"/>
      <c r="AWQ1063" s="24"/>
      <c r="AWR1063" s="24"/>
      <c r="AWS1063" s="24"/>
      <c r="AWT1063" s="24"/>
      <c r="AWU1063" s="24"/>
      <c r="AWV1063" s="24"/>
      <c r="AWW1063" s="24"/>
      <c r="AWX1063" s="24"/>
      <c r="AWY1063" s="24"/>
      <c r="AWZ1063" s="24"/>
      <c r="AXA1063" s="24"/>
      <c r="AXB1063" s="24"/>
      <c r="AXC1063" s="24"/>
      <c r="AXD1063" s="24"/>
      <c r="AXE1063" s="24"/>
      <c r="AXF1063" s="24"/>
      <c r="AXG1063" s="24"/>
      <c r="AXH1063" s="24"/>
      <c r="AXI1063" s="24"/>
      <c r="AXJ1063" s="24"/>
      <c r="AXK1063" s="24"/>
      <c r="AXL1063" s="24"/>
      <c r="AXM1063" s="24"/>
      <c r="AXN1063" s="24"/>
      <c r="AXO1063" s="24"/>
      <c r="AXP1063" s="24"/>
      <c r="AXQ1063" s="24"/>
      <c r="AXR1063" s="24"/>
      <c r="AXS1063" s="24"/>
      <c r="AXT1063" s="24"/>
      <c r="AXU1063" s="24"/>
      <c r="AXV1063" s="24"/>
      <c r="AXW1063" s="24"/>
      <c r="AXX1063" s="24"/>
      <c r="AXY1063" s="24"/>
      <c r="AXZ1063" s="24"/>
      <c r="AYA1063" s="24"/>
      <c r="AYB1063" s="24"/>
      <c r="AYC1063" s="24"/>
      <c r="AYD1063" s="24"/>
      <c r="AYE1063" s="24"/>
      <c r="AYF1063" s="24"/>
      <c r="AYG1063" s="24"/>
      <c r="AYH1063" s="24"/>
      <c r="AYI1063" s="24"/>
      <c r="AYJ1063" s="24"/>
      <c r="AYK1063" s="24"/>
      <c r="AYL1063" s="24"/>
      <c r="AYM1063" s="24"/>
      <c r="AYN1063" s="24"/>
      <c r="AYO1063" s="24"/>
      <c r="AYP1063" s="24"/>
      <c r="AYQ1063" s="24"/>
      <c r="AYR1063" s="24"/>
      <c r="AYS1063" s="24"/>
      <c r="AYT1063" s="24"/>
      <c r="AYU1063" s="24"/>
      <c r="AYV1063" s="24"/>
      <c r="AYW1063" s="24"/>
      <c r="AYX1063" s="24"/>
      <c r="AYY1063" s="24"/>
      <c r="AYZ1063" s="24"/>
      <c r="AZA1063" s="24"/>
      <c r="AZB1063" s="24"/>
      <c r="AZC1063" s="24"/>
      <c r="AZD1063" s="24"/>
      <c r="AZE1063" s="24"/>
      <c r="AZF1063" s="24"/>
      <c r="AZG1063" s="24"/>
      <c r="AZH1063" s="24"/>
      <c r="AZI1063" s="24"/>
      <c r="AZJ1063" s="24"/>
      <c r="AZK1063" s="24"/>
      <c r="AZL1063" s="24"/>
      <c r="AZM1063" s="24"/>
      <c r="AZN1063" s="24"/>
      <c r="AZO1063" s="24"/>
      <c r="AZP1063" s="24"/>
      <c r="AZQ1063" s="24"/>
      <c r="AZR1063" s="24"/>
      <c r="AZS1063" s="24"/>
      <c r="AZT1063" s="24"/>
      <c r="AZU1063" s="24"/>
      <c r="AZV1063" s="24"/>
      <c r="AZW1063" s="24"/>
      <c r="AZX1063" s="24"/>
      <c r="AZY1063" s="24"/>
      <c r="AZZ1063" s="24"/>
      <c r="BAA1063" s="24"/>
      <c r="BAB1063" s="24"/>
      <c r="BAC1063" s="24"/>
      <c r="BAD1063" s="24"/>
      <c r="BAE1063" s="24"/>
      <c r="BAF1063" s="24"/>
      <c r="BAG1063" s="24"/>
      <c r="BAH1063" s="24"/>
      <c r="BAI1063" s="24"/>
      <c r="BAJ1063" s="24"/>
      <c r="BAK1063" s="24"/>
      <c r="BAL1063" s="24"/>
      <c r="BAM1063" s="24"/>
      <c r="BAN1063" s="24"/>
      <c r="BAO1063" s="24"/>
      <c r="BAP1063" s="24"/>
    </row>
    <row r="1064" spans="1:1394" x14ac:dyDescent="0.25">
      <c r="A1064" s="10" t="str">
        <f>IF(YEAR(G1064)=2024,#REF!,"")</f>
        <v/>
      </c>
      <c r="B1064" s="10" t="str">
        <f>IF(YEAR(G1064)=2025,#REF!,"")</f>
        <v/>
      </c>
      <c r="C1064" s="10" t="str">
        <f t="shared" si="80"/>
        <v>Afternoon45256</v>
      </c>
      <c r="D1064" s="5" t="str">
        <f>IF('by region'!$C$2="Any","Any",'Turf only'!V1064)&amp;M1064&amp;IF('by region'!$I$2="Any","Any",N1064)&amp;G1064</f>
        <v>AnyJumpAny45256</v>
      </c>
      <c r="E1064" s="5" t="e">
        <f>IF(I1064=#REF!,'Turf only'!G1064,"")</f>
        <v>#REF!</v>
      </c>
      <c r="F1064" s="5" t="e">
        <f t="shared" si="81"/>
        <v>#REF!</v>
      </c>
      <c r="G1064" s="15">
        <v>45256</v>
      </c>
      <c r="H1064" s="16" t="s">
        <v>40</v>
      </c>
      <c r="I1064" s="16" t="s">
        <v>60</v>
      </c>
      <c r="J1064" s="16" t="s">
        <v>9</v>
      </c>
      <c r="K1064" s="14" t="s">
        <v>24</v>
      </c>
      <c r="L1064" s="14" t="s">
        <v>17</v>
      </c>
      <c r="M1064" s="16" t="s">
        <v>12</v>
      </c>
      <c r="N1064" s="16" t="s">
        <v>13</v>
      </c>
      <c r="O1064" s="16" t="s">
        <v>14</v>
      </c>
      <c r="P1064" s="12">
        <f t="shared" si="82"/>
        <v>1</v>
      </c>
      <c r="Q1064" s="12" cm="1">
        <f t="array" ref="Q1064">SUMPRODUCT(($G$2:$G$2765=G1064)*(P1064&gt;$P$2:$P$2765))+1</f>
        <v>1</v>
      </c>
      <c r="R1064" s="12" t="e">
        <f>(Q1064*100000)+#REF!</f>
        <v>#REF!</v>
      </c>
      <c r="S1064" t="e" cm="1">
        <f t="array" ref="S1064">SUMPRODUCT(($G$2:$G$2765=G1064)*(R1064&gt;$R$2:$R$2765))+1</f>
        <v>#REF!</v>
      </c>
      <c r="T1064" t="str">
        <f t="shared" si="83"/>
        <v xml:space="preserve">Uttoxeter </v>
      </c>
      <c r="U1064">
        <v>0</v>
      </c>
      <c r="V1064" t="s">
        <v>30</v>
      </c>
      <c r="W1064">
        <f t="shared" si="84"/>
        <v>2023</v>
      </c>
    </row>
    <row r="1065" spans="1:1394" x14ac:dyDescent="0.25">
      <c r="A1065" s="10" t="str">
        <f>IF(YEAR(G1065)=2024,#REF!,"")</f>
        <v/>
      </c>
      <c r="B1065" s="10" t="str">
        <f>IF(YEAR(G1065)=2025,#REF!,"")</f>
        <v/>
      </c>
      <c r="C1065" s="10" t="str">
        <f t="shared" si="80"/>
        <v>Afternoon45257</v>
      </c>
      <c r="D1065" s="5" t="str">
        <f>IF('by region'!$C$2="Any","Any",'Turf only'!V1065)&amp;M1065&amp;IF('by region'!$I$2="Any","Any",N1065)&amp;G1065</f>
        <v>AnyJumpAny45257</v>
      </c>
      <c r="E1065" s="5" t="e">
        <f>IF(I1065=#REF!,'Turf only'!G1065,"")</f>
        <v>#REF!</v>
      </c>
      <c r="F1065" s="5" t="e">
        <f t="shared" si="81"/>
        <v>#REF!</v>
      </c>
      <c r="G1065" s="20">
        <v>45257</v>
      </c>
      <c r="H1065" s="21" t="s">
        <v>42</v>
      </c>
      <c r="I1065" s="21" t="s">
        <v>47</v>
      </c>
      <c r="J1065" s="21" t="s">
        <v>9</v>
      </c>
      <c r="K1065" s="22" t="s">
        <v>16</v>
      </c>
      <c r="L1065" s="22" t="s">
        <v>19</v>
      </c>
      <c r="M1065" s="21" t="s">
        <v>12</v>
      </c>
      <c r="N1065" s="21" t="s">
        <v>13</v>
      </c>
      <c r="O1065" s="21" t="s">
        <v>14</v>
      </c>
      <c r="P1065" s="12">
        <f t="shared" si="82"/>
        <v>1</v>
      </c>
      <c r="Q1065" s="12" cm="1">
        <f t="array" ref="Q1065">SUMPRODUCT(($G$2:$G$2765=G1065)*(P1065&gt;$P$2:$P$2765))+1</f>
        <v>1</v>
      </c>
      <c r="R1065" s="12" t="e">
        <f>(Q1065*100000)+#REF!</f>
        <v>#REF!</v>
      </c>
      <c r="S1065" t="e" cm="1">
        <f t="array" ref="S1065">SUMPRODUCT(($G$2:$G$2765=G1065)*(R1065&gt;$R$2:$R$2765))+1</f>
        <v>#REF!</v>
      </c>
      <c r="T1065" t="str">
        <f t="shared" si="83"/>
        <v xml:space="preserve">Kempton Park </v>
      </c>
      <c r="U1065">
        <v>0</v>
      </c>
      <c r="V1065" t="s">
        <v>11</v>
      </c>
      <c r="W1065">
        <f t="shared" si="84"/>
        <v>2023</v>
      </c>
    </row>
    <row r="1066" spans="1:1394" x14ac:dyDescent="0.25">
      <c r="A1066" s="10" t="str">
        <f>IF(YEAR(G1066)=2024,#REF!,"")</f>
        <v/>
      </c>
      <c r="B1066" s="10" t="str">
        <f>IF(YEAR(G1066)=2025,#REF!,"")</f>
        <v/>
      </c>
      <c r="C1066" s="10" t="str">
        <f t="shared" si="80"/>
        <v>Afternoon45257</v>
      </c>
      <c r="D1066" s="5" t="str">
        <f>IF('by region'!$C$2="Any","Any",'Turf only'!V1066)&amp;M1066&amp;IF('by region'!$I$2="Any","Any",N1066)&amp;G1066</f>
        <v>AnyJumpAny45257</v>
      </c>
      <c r="E1066" s="5" t="e">
        <f>IF(I1066=#REF!,'Turf only'!G1066,"")</f>
        <v>#REF!</v>
      </c>
      <c r="F1066" s="5" t="e">
        <f t="shared" si="81"/>
        <v>#REF!</v>
      </c>
      <c r="G1066" s="15">
        <v>45257</v>
      </c>
      <c r="H1066" s="16" t="s">
        <v>42</v>
      </c>
      <c r="I1066" s="16" t="s">
        <v>52</v>
      </c>
      <c r="J1066" s="16" t="s">
        <v>9</v>
      </c>
      <c r="K1066" s="14" t="s">
        <v>10</v>
      </c>
      <c r="L1066" s="14" t="s">
        <v>17</v>
      </c>
      <c r="M1066" s="16" t="s">
        <v>12</v>
      </c>
      <c r="N1066" s="16" t="s">
        <v>13</v>
      </c>
      <c r="O1066" s="16" t="s">
        <v>14</v>
      </c>
      <c r="P1066" s="12">
        <f t="shared" si="82"/>
        <v>1</v>
      </c>
      <c r="Q1066" s="12" cm="1">
        <f t="array" ref="Q1066">SUMPRODUCT(($G$2:$G$2765=G1066)*(P1066&gt;$P$2:$P$2765))+1</f>
        <v>1</v>
      </c>
      <c r="R1066" s="12" t="e">
        <f>(Q1066*100000)+#REF!</f>
        <v>#REF!</v>
      </c>
      <c r="S1066" t="e" cm="1">
        <f t="array" ref="S1066">SUMPRODUCT(($G$2:$G$2765=G1066)*(R1066&gt;$R$2:$R$2765))+1</f>
        <v>#REF!</v>
      </c>
      <c r="T1066" t="str">
        <f t="shared" si="83"/>
        <v xml:space="preserve">Ludlow </v>
      </c>
      <c r="U1066">
        <v>0</v>
      </c>
      <c r="V1066" t="s">
        <v>17</v>
      </c>
      <c r="W1066">
        <f t="shared" si="84"/>
        <v>2023</v>
      </c>
    </row>
    <row r="1067" spans="1:1394" x14ac:dyDescent="0.25">
      <c r="A1067" s="10" t="str">
        <f>IF(YEAR(G1067)=2024,#REF!,"")</f>
        <v/>
      </c>
      <c r="B1067" s="10" t="str">
        <f>IF(YEAR(G1067)=2025,#REF!,"")</f>
        <v/>
      </c>
      <c r="C1067" s="10" t="str">
        <f t="shared" si="80"/>
        <v>Afternoon45258</v>
      </c>
      <c r="D1067" s="5" t="str">
        <f>IF('by region'!$C$2="Any","Any",'Turf only'!V1067)&amp;M1067&amp;IF('by region'!$I$2="Any","Any",N1067)&amp;G1067</f>
        <v>AnyJumpAny45258</v>
      </c>
      <c r="E1067" s="5" t="e">
        <f>IF(I1067=#REF!,'Turf only'!G1067,"")</f>
        <v>#REF!</v>
      </c>
      <c r="F1067" s="5" t="e">
        <f t="shared" si="81"/>
        <v>#REF!</v>
      </c>
      <c r="G1067" s="15">
        <v>45258</v>
      </c>
      <c r="H1067" s="16" t="s">
        <v>7</v>
      </c>
      <c r="I1067" s="16" t="s">
        <v>46</v>
      </c>
      <c r="J1067" s="16" t="s">
        <v>9</v>
      </c>
      <c r="K1067" s="14" t="s">
        <v>24</v>
      </c>
      <c r="L1067" s="14" t="s">
        <v>11</v>
      </c>
      <c r="M1067" s="16" t="s">
        <v>12</v>
      </c>
      <c r="N1067" s="16" t="s">
        <v>13</v>
      </c>
      <c r="O1067" s="16" t="s">
        <v>14</v>
      </c>
      <c r="P1067" s="12">
        <f t="shared" si="82"/>
        <v>1</v>
      </c>
      <c r="Q1067" s="12" cm="1">
        <f t="array" ref="Q1067">SUMPRODUCT(($G$2:$G$2765=G1067)*(P1067&gt;$P$2:$P$2765))+1</f>
        <v>1</v>
      </c>
      <c r="R1067" s="12" t="e">
        <f>(Q1067*100000)+#REF!</f>
        <v>#REF!</v>
      </c>
      <c r="S1067" t="e" cm="1">
        <f t="array" ref="S1067">SUMPRODUCT(($G$2:$G$2765=G1067)*(R1067&gt;$R$2:$R$2765))+1</f>
        <v>#REF!</v>
      </c>
      <c r="T1067" t="str">
        <f t="shared" si="83"/>
        <v xml:space="preserve">Sedgefield </v>
      </c>
      <c r="U1067">
        <v>0</v>
      </c>
      <c r="V1067" t="s">
        <v>19</v>
      </c>
      <c r="W1067">
        <f t="shared" si="84"/>
        <v>2023</v>
      </c>
    </row>
    <row r="1068" spans="1:1394" x14ac:dyDescent="0.25">
      <c r="A1068" s="10" t="str">
        <f>IF(YEAR(G1068)=2024,#REF!,"")</f>
        <v/>
      </c>
      <c r="B1068" s="10" t="str">
        <f>IF(YEAR(G1068)=2025,#REF!,"")</f>
        <v/>
      </c>
      <c r="C1068" s="10" t="str">
        <f t="shared" si="80"/>
        <v>Afternoon45258</v>
      </c>
      <c r="D1068" s="5" t="str">
        <f>IF('by region'!$C$2="Any","Any",'Turf only'!V1068)&amp;M1068&amp;IF('by region'!$I$2="Any","Any",N1068)&amp;G1068</f>
        <v>AnyJumpAny45258</v>
      </c>
      <c r="E1068" s="5" t="e">
        <f>IF(I1068=#REF!,'Turf only'!G1068,"")</f>
        <v>#REF!</v>
      </c>
      <c r="F1068" s="5" t="e">
        <f t="shared" si="81"/>
        <v>#REF!</v>
      </c>
      <c r="G1068" s="15">
        <v>45258</v>
      </c>
      <c r="H1068" s="16" t="s">
        <v>7</v>
      </c>
      <c r="I1068" s="16" t="s">
        <v>23</v>
      </c>
      <c r="J1068" s="16" t="s">
        <v>9</v>
      </c>
      <c r="K1068" s="14" t="s">
        <v>24</v>
      </c>
      <c r="L1068" s="14" t="s">
        <v>17</v>
      </c>
      <c r="M1068" s="16" t="s">
        <v>12</v>
      </c>
      <c r="N1068" s="16" t="s">
        <v>13</v>
      </c>
      <c r="O1068" s="16" t="s">
        <v>14</v>
      </c>
      <c r="P1068" s="12">
        <f t="shared" si="82"/>
        <v>1</v>
      </c>
      <c r="Q1068" s="12" cm="1">
        <f t="array" ref="Q1068">SUMPRODUCT(($G$2:$G$2765=G1068)*(P1068&gt;$P$2:$P$2765))+1</f>
        <v>1</v>
      </c>
      <c r="R1068" s="12" t="e">
        <f>(Q1068*100000)+#REF!</f>
        <v>#REF!</v>
      </c>
      <c r="S1068" t="e" cm="1">
        <f t="array" ref="S1068">SUMPRODUCT(($G$2:$G$2765=G1068)*(R1068&gt;$R$2:$R$2765))+1</f>
        <v>#REF!</v>
      </c>
      <c r="T1068" t="str">
        <f t="shared" si="83"/>
        <v xml:space="preserve">Southwell </v>
      </c>
      <c r="U1068">
        <v>0</v>
      </c>
      <c r="V1068" t="s">
        <v>30</v>
      </c>
      <c r="W1068">
        <f t="shared" si="84"/>
        <v>2023</v>
      </c>
    </row>
    <row r="1069" spans="1:1394" x14ac:dyDescent="0.25">
      <c r="A1069" s="10" t="str">
        <f>IF(YEAR(G1069)=2024,#REF!,"")</f>
        <v/>
      </c>
      <c r="B1069" s="10" t="str">
        <f>IF(YEAR(G1069)=2025,#REF!,"")</f>
        <v/>
      </c>
      <c r="C1069" s="10" t="str">
        <f t="shared" si="80"/>
        <v>Afternoon45259</v>
      </c>
      <c r="D1069" s="5" t="str">
        <f>IF('by region'!$C$2="Any","Any",'Turf only'!V1069)&amp;M1069&amp;IF('by region'!$I$2="Any","Any",N1069)&amp;G1069</f>
        <v>AnyJumpAny45259</v>
      </c>
      <c r="E1069" s="5" t="e">
        <f>IF(I1069=#REF!,'Turf only'!G1069,"")</f>
        <v>#REF!</v>
      </c>
      <c r="F1069" s="5" t="e">
        <f t="shared" si="81"/>
        <v>#REF!</v>
      </c>
      <c r="G1069" s="15">
        <v>45259</v>
      </c>
      <c r="H1069" s="16" t="s">
        <v>27</v>
      </c>
      <c r="I1069" s="16" t="s">
        <v>61</v>
      </c>
      <c r="J1069" s="16" t="s">
        <v>9</v>
      </c>
      <c r="K1069" s="14" t="s">
        <v>24</v>
      </c>
      <c r="L1069" s="14" t="s">
        <v>17</v>
      </c>
      <c r="M1069" s="16" t="s">
        <v>12</v>
      </c>
      <c r="N1069" s="16" t="s">
        <v>13</v>
      </c>
      <c r="O1069" s="16" t="s">
        <v>14</v>
      </c>
      <c r="P1069" s="12">
        <f t="shared" si="82"/>
        <v>1</v>
      </c>
      <c r="Q1069" s="12" cm="1">
        <f t="array" ref="Q1069">SUMPRODUCT(($G$2:$G$2765=G1069)*(P1069&gt;$P$2:$P$2765))+1</f>
        <v>1</v>
      </c>
      <c r="R1069" s="12" t="e">
        <f>(Q1069*100000)+#REF!</f>
        <v>#REF!</v>
      </c>
      <c r="S1069" t="e" cm="1">
        <f t="array" ref="S1069">SUMPRODUCT(($G$2:$G$2765=G1069)*(R1069&gt;$R$2:$R$2765))+1</f>
        <v>#REF!</v>
      </c>
      <c r="T1069" t="str">
        <f t="shared" si="83"/>
        <v xml:space="preserve">Hereford </v>
      </c>
      <c r="U1069">
        <v>0</v>
      </c>
      <c r="V1069" t="s">
        <v>11</v>
      </c>
      <c r="W1069">
        <f t="shared" si="84"/>
        <v>2023</v>
      </c>
    </row>
    <row r="1070" spans="1:1394" x14ac:dyDescent="0.25">
      <c r="A1070" s="10" t="str">
        <f>IF(YEAR(G1070)=2024,#REF!,"")</f>
        <v/>
      </c>
      <c r="B1070" s="10" t="str">
        <f>IF(YEAR(G1070)=2025,#REF!,"")</f>
        <v/>
      </c>
      <c r="C1070" s="10" t="str">
        <f t="shared" si="80"/>
        <v>Afternoon45259</v>
      </c>
      <c r="D1070" s="5" t="str">
        <f>IF('by region'!$C$2="Any","Any",'Turf only'!V1070)&amp;M1070&amp;IF('by region'!$I$2="Any","Any",N1070)&amp;G1070</f>
        <v>AnyJumpAny45259</v>
      </c>
      <c r="E1070" s="5" t="e">
        <f>IF(I1070=#REF!,'Turf only'!G1070,"")</f>
        <v>#REF!</v>
      </c>
      <c r="F1070" s="5" t="e">
        <f t="shared" si="81"/>
        <v>#REF!</v>
      </c>
      <c r="G1070" s="15">
        <v>45259</v>
      </c>
      <c r="H1070" s="16" t="s">
        <v>27</v>
      </c>
      <c r="I1070" s="16" t="s">
        <v>50</v>
      </c>
      <c r="J1070" s="16" t="s">
        <v>9</v>
      </c>
      <c r="K1070" s="14" t="s">
        <v>10</v>
      </c>
      <c r="L1070" s="14" t="s">
        <v>11</v>
      </c>
      <c r="M1070" s="16" t="s">
        <v>12</v>
      </c>
      <c r="N1070" s="16" t="s">
        <v>13</v>
      </c>
      <c r="O1070" s="16" t="s">
        <v>21</v>
      </c>
      <c r="P1070" s="12">
        <f t="shared" si="82"/>
        <v>1</v>
      </c>
      <c r="Q1070" s="12" cm="1">
        <f t="array" ref="Q1070">SUMPRODUCT(($G$2:$G$2765=G1070)*(P1070&gt;$P$2:$P$2765))+1</f>
        <v>1</v>
      </c>
      <c r="R1070" s="12" t="e">
        <f>(Q1070*100000)+#REF!</f>
        <v>#REF!</v>
      </c>
      <c r="S1070" t="e" cm="1">
        <f t="array" ref="S1070">SUMPRODUCT(($G$2:$G$2765=G1070)*(R1070&gt;$R$2:$R$2765))+1</f>
        <v>#REF!</v>
      </c>
      <c r="T1070" t="str">
        <f t="shared" si="83"/>
        <v xml:space="preserve">Kelso </v>
      </c>
      <c r="U1070">
        <v>0</v>
      </c>
      <c r="V1070" t="s">
        <v>19</v>
      </c>
      <c r="W1070">
        <f t="shared" si="84"/>
        <v>2023</v>
      </c>
    </row>
    <row r="1071" spans="1:1394" x14ac:dyDescent="0.25">
      <c r="A1071" s="10" t="str">
        <f>IF(YEAR(G1071)=2024,#REF!,"")</f>
        <v/>
      </c>
      <c r="B1071" s="10" t="str">
        <f>IF(YEAR(G1071)=2025,#REF!,"")</f>
        <v/>
      </c>
      <c r="C1071" s="10" t="str">
        <f t="shared" si="80"/>
        <v>Afternoon45259</v>
      </c>
      <c r="D1071" s="5" t="str">
        <f>IF('by region'!$C$2="Any","Any",'Turf only'!V1071)&amp;M1071&amp;IF('by region'!$I$2="Any","Any",N1071)&amp;G1071</f>
        <v>AnyJumpAny45259</v>
      </c>
      <c r="E1071" s="5" t="e">
        <f>IF(I1071=#REF!,'Turf only'!G1071,"")</f>
        <v>#REF!</v>
      </c>
      <c r="F1071" s="5" t="e">
        <f t="shared" si="81"/>
        <v>#REF!</v>
      </c>
      <c r="G1071" s="15">
        <v>45259</v>
      </c>
      <c r="H1071" s="16" t="s">
        <v>27</v>
      </c>
      <c r="I1071" s="16" t="s">
        <v>49</v>
      </c>
      <c r="J1071" s="16" t="s">
        <v>9</v>
      </c>
      <c r="K1071" s="14" t="s">
        <v>10</v>
      </c>
      <c r="L1071" s="14" t="s">
        <v>11</v>
      </c>
      <c r="M1071" s="16" t="s">
        <v>12</v>
      </c>
      <c r="N1071" s="16" t="s">
        <v>13</v>
      </c>
      <c r="O1071" s="16" t="s">
        <v>14</v>
      </c>
      <c r="P1071" s="12">
        <f t="shared" si="82"/>
        <v>1</v>
      </c>
      <c r="Q1071" s="12" cm="1">
        <f t="array" ref="Q1071">SUMPRODUCT(($G$2:$G$2765=G1071)*(P1071&gt;$P$2:$P$2765))+1</f>
        <v>1</v>
      </c>
      <c r="R1071" s="12" t="e">
        <f>(Q1071*100000)+#REF!</f>
        <v>#REF!</v>
      </c>
      <c r="S1071" t="e" cm="1">
        <f t="array" ref="S1071">SUMPRODUCT(($G$2:$G$2765=G1071)*(R1071&gt;$R$2:$R$2765))+1</f>
        <v>#REF!</v>
      </c>
      <c r="T1071" t="str">
        <f t="shared" si="83"/>
        <v xml:space="preserve">Wetherby </v>
      </c>
      <c r="U1071">
        <v>0</v>
      </c>
      <c r="V1071" t="s">
        <v>17</v>
      </c>
      <c r="W1071">
        <f t="shared" si="84"/>
        <v>2023</v>
      </c>
    </row>
    <row r="1072" spans="1:1394" x14ac:dyDescent="0.25">
      <c r="A1072" s="10" t="str">
        <f>IF(YEAR(G1072)=2024,#REF!,"")</f>
        <v/>
      </c>
      <c r="B1072" s="10" t="str">
        <f>IF(YEAR(G1072)=2025,#REF!,"")</f>
        <v/>
      </c>
      <c r="C1072" s="10" t="str">
        <f t="shared" si="80"/>
        <v>Afternoon45260</v>
      </c>
      <c r="D1072" s="5" t="str">
        <f>IF('by region'!$C$2="Any","Any",'Turf only'!V1072)&amp;M1072&amp;IF('by region'!$I$2="Any","Any",N1072)&amp;G1072</f>
        <v>AnyJumpAny45260</v>
      </c>
      <c r="E1072" s="5" t="e">
        <f>IF(I1072=#REF!,'Turf only'!G1072,"")</f>
        <v>#REF!</v>
      </c>
      <c r="F1072" s="5" t="e">
        <f t="shared" si="81"/>
        <v>#REF!</v>
      </c>
      <c r="G1072" s="15">
        <v>45260</v>
      </c>
      <c r="H1072" s="16" t="s">
        <v>34</v>
      </c>
      <c r="I1072" s="16" t="s">
        <v>36</v>
      </c>
      <c r="J1072" s="16" t="s">
        <v>9</v>
      </c>
      <c r="K1072" s="14" t="s">
        <v>24</v>
      </c>
      <c r="L1072" s="14" t="s">
        <v>19</v>
      </c>
      <c r="M1072" s="16" t="s">
        <v>12</v>
      </c>
      <c r="N1072" s="16" t="s">
        <v>13</v>
      </c>
      <c r="O1072" s="16" t="s">
        <v>14</v>
      </c>
      <c r="P1072" s="12">
        <f t="shared" si="82"/>
        <v>1</v>
      </c>
      <c r="Q1072" s="12" cm="1">
        <f t="array" ref="Q1072">SUMPRODUCT(($G$2:$G$2765=G1072)*(P1072&gt;$P$2:$P$2765))+1</f>
        <v>1</v>
      </c>
      <c r="R1072" s="12" t="e">
        <f>(Q1072*100000)+#REF!</f>
        <v>#REF!</v>
      </c>
      <c r="S1072" t="e" cm="1">
        <f t="array" ref="S1072">SUMPRODUCT(($G$2:$G$2765=G1072)*(R1072&gt;$R$2:$R$2765))+1</f>
        <v>#REF!</v>
      </c>
      <c r="T1072" t="str">
        <f t="shared" si="83"/>
        <v xml:space="preserve">Lingfield Park </v>
      </c>
      <c r="U1072">
        <v>0</v>
      </c>
      <c r="V1072" t="s">
        <v>17</v>
      </c>
      <c r="W1072">
        <f t="shared" si="84"/>
        <v>2023</v>
      </c>
    </row>
    <row r="1073" spans="1:23" x14ac:dyDescent="0.25">
      <c r="A1073" s="10" t="str">
        <f>IF(YEAR(G1073)=2024,#REF!,"")</f>
        <v/>
      </c>
      <c r="B1073" s="10" t="str">
        <f>IF(YEAR(G1073)=2025,#REF!,"")</f>
        <v/>
      </c>
      <c r="C1073" s="10" t="str">
        <f t="shared" si="80"/>
        <v>Afternoon45260</v>
      </c>
      <c r="D1073" s="5" t="str">
        <f>IF('by region'!$C$2="Any","Any",'Turf only'!V1073)&amp;M1073&amp;IF('by region'!$I$2="Any","Any",N1073)&amp;G1073</f>
        <v>AnyJumpAny45260</v>
      </c>
      <c r="E1073" s="5" t="e">
        <f>IF(I1073=#REF!,'Turf only'!G1073,"")</f>
        <v>#REF!</v>
      </c>
      <c r="F1073" s="5" t="e">
        <f t="shared" si="81"/>
        <v>#REF!</v>
      </c>
      <c r="G1073" s="15">
        <v>45260</v>
      </c>
      <c r="H1073" s="16" t="s">
        <v>34</v>
      </c>
      <c r="I1073" s="16" t="s">
        <v>22</v>
      </c>
      <c r="J1073" s="16" t="s">
        <v>9</v>
      </c>
      <c r="K1073" s="14" t="s">
        <v>10</v>
      </c>
      <c r="L1073" s="14" t="s">
        <v>11</v>
      </c>
      <c r="M1073" s="16" t="s">
        <v>12</v>
      </c>
      <c r="N1073" s="16" t="s">
        <v>13</v>
      </c>
      <c r="O1073" s="16" t="s">
        <v>14</v>
      </c>
      <c r="P1073" s="12">
        <f t="shared" si="82"/>
        <v>1</v>
      </c>
      <c r="Q1073" s="12" cm="1">
        <f t="array" ref="Q1073">SUMPRODUCT(($G$2:$G$2765=G1073)*(P1073&gt;$P$2:$P$2765))+1</f>
        <v>1</v>
      </c>
      <c r="R1073" s="12" t="e">
        <f>(Q1073*100000)+#REF!</f>
        <v>#REF!</v>
      </c>
      <c r="S1073" t="e" cm="1">
        <f t="array" ref="S1073">SUMPRODUCT(($G$2:$G$2765=G1073)*(R1073&gt;$R$2:$R$2765))+1</f>
        <v>#REF!</v>
      </c>
      <c r="T1073" t="str">
        <f t="shared" si="83"/>
        <v xml:space="preserve">Musselburgh </v>
      </c>
      <c r="U1073">
        <v>0</v>
      </c>
      <c r="V1073" t="s">
        <v>30</v>
      </c>
      <c r="W1073">
        <f t="shared" si="84"/>
        <v>2023</v>
      </c>
    </row>
    <row r="1074" spans="1:23" x14ac:dyDescent="0.25">
      <c r="A1074" s="10" t="str">
        <f>IF(YEAR(G1074)=2024,#REF!,"")</f>
        <v/>
      </c>
      <c r="B1074" s="10" t="str">
        <f>IF(YEAR(G1074)=2025,#REF!,"")</f>
        <v/>
      </c>
      <c r="C1074" s="10" t="str">
        <f t="shared" si="80"/>
        <v>Afternoon45260</v>
      </c>
      <c r="D1074" s="5" t="str">
        <f>IF('by region'!$C$2="Any","Any",'Turf only'!V1074)&amp;M1074&amp;IF('by region'!$I$2="Any","Any",N1074)&amp;G1074</f>
        <v>AnyJumpAny45260</v>
      </c>
      <c r="E1074" s="5" t="e">
        <f>IF(I1074=#REF!,'Turf only'!G1074,"")</f>
        <v>#REF!</v>
      </c>
      <c r="F1074" s="5" t="e">
        <f t="shared" si="81"/>
        <v>#REF!</v>
      </c>
      <c r="G1074" s="15">
        <v>45260</v>
      </c>
      <c r="H1074" s="16" t="s">
        <v>34</v>
      </c>
      <c r="I1074" s="16" t="s">
        <v>57</v>
      </c>
      <c r="J1074" s="16" t="s">
        <v>9</v>
      </c>
      <c r="K1074" s="14" t="s">
        <v>10</v>
      </c>
      <c r="L1074" s="14" t="s">
        <v>19</v>
      </c>
      <c r="M1074" s="16" t="s">
        <v>12</v>
      </c>
      <c r="N1074" s="16" t="s">
        <v>13</v>
      </c>
      <c r="O1074" s="16" t="s">
        <v>14</v>
      </c>
      <c r="P1074" s="12">
        <f t="shared" si="82"/>
        <v>1</v>
      </c>
      <c r="Q1074" s="12" cm="1">
        <f t="array" ref="Q1074">SUMPRODUCT(($G$2:$G$2765=G1074)*(P1074&gt;$P$2:$P$2765))+1</f>
        <v>1</v>
      </c>
      <c r="R1074" s="12" t="e">
        <f>(Q1074*100000)+#REF!</f>
        <v>#REF!</v>
      </c>
      <c r="S1074" t="e" cm="1">
        <f t="array" ref="S1074">SUMPRODUCT(($G$2:$G$2765=G1074)*(R1074&gt;$R$2:$R$2765))+1</f>
        <v>#REF!</v>
      </c>
      <c r="T1074" t="str">
        <f t="shared" si="83"/>
        <v xml:space="preserve">Taunton </v>
      </c>
      <c r="U1074">
        <v>0</v>
      </c>
      <c r="V1074" t="s">
        <v>17</v>
      </c>
      <c r="W1074">
        <f t="shared" si="84"/>
        <v>2023</v>
      </c>
    </row>
    <row r="1075" spans="1:23" x14ac:dyDescent="0.25">
      <c r="A1075" s="10" t="str">
        <f>IF(YEAR(G1075)=2024,#REF!,"")</f>
        <v/>
      </c>
      <c r="B1075" s="10" t="str">
        <f>IF(YEAR(G1075)=2025,#REF!,"")</f>
        <v/>
      </c>
      <c r="C1075" s="10" t="str">
        <f t="shared" si="80"/>
        <v>Afternoon45261</v>
      </c>
      <c r="D1075" s="5" t="str">
        <f>IF('by region'!$C$2="Any","Any",'Turf only'!V1075)&amp;M1075&amp;IF('by region'!$I$2="Any","Any",N1075)&amp;G1075</f>
        <v>AnyJumpAny45261</v>
      </c>
      <c r="E1075" s="5" t="e">
        <f>IF(I1075=#REF!,'Turf only'!G1075,"")</f>
        <v>#REF!</v>
      </c>
      <c r="F1075" s="5" t="e">
        <f t="shared" si="81"/>
        <v>#REF!</v>
      </c>
      <c r="G1075" s="15">
        <v>45261</v>
      </c>
      <c r="H1075" s="16" t="s">
        <v>35</v>
      </c>
      <c r="I1075" s="16" t="s">
        <v>59</v>
      </c>
      <c r="J1075" s="16" t="s">
        <v>9</v>
      </c>
      <c r="K1075" s="14" t="s">
        <v>24</v>
      </c>
      <c r="L1075" s="14" t="s">
        <v>11</v>
      </c>
      <c r="M1075" s="16" t="s">
        <v>12</v>
      </c>
      <c r="N1075" s="16" t="s">
        <v>13</v>
      </c>
      <c r="O1075" s="16" t="s">
        <v>14</v>
      </c>
      <c r="P1075" s="12">
        <f t="shared" si="82"/>
        <v>1</v>
      </c>
      <c r="Q1075" s="12" cm="1">
        <f t="array" ref="Q1075">SUMPRODUCT(($G$2:$G$2765=G1075)*(P1075&gt;$P$2:$P$2765))+1</f>
        <v>1</v>
      </c>
      <c r="R1075" s="12" t="e">
        <f>(Q1075*100000)+#REF!</f>
        <v>#REF!</v>
      </c>
      <c r="S1075" t="e" cm="1">
        <f t="array" ref="S1075">SUMPRODUCT(($G$2:$G$2765=G1075)*(R1075&gt;$R$2:$R$2765))+1</f>
        <v>#REF!</v>
      </c>
      <c r="T1075" t="str">
        <f t="shared" si="83"/>
        <v xml:space="preserve">Doncaster </v>
      </c>
      <c r="U1075">
        <v>0</v>
      </c>
      <c r="V1075" t="s">
        <v>11</v>
      </c>
      <c r="W1075">
        <f t="shared" si="84"/>
        <v>2023</v>
      </c>
    </row>
    <row r="1076" spans="1:23" x14ac:dyDescent="0.25">
      <c r="A1076" s="10" t="str">
        <f>IF(YEAR(G1076)=2024,#REF!,"")</f>
        <v/>
      </c>
      <c r="B1076" s="10" t="str">
        <f>IF(YEAR(G1076)=2025,#REF!,"")</f>
        <v/>
      </c>
      <c r="C1076" s="10" t="str">
        <f t="shared" si="80"/>
        <v>Afternoon45261</v>
      </c>
      <c r="D1076" s="5" t="str">
        <f>IF('by region'!$C$2="Any","Any",'Turf only'!V1076)&amp;M1076&amp;IF('by region'!$I$2="Any","Any",N1076)&amp;G1076</f>
        <v>AnyJumpAny45261</v>
      </c>
      <c r="E1076" s="5" t="e">
        <f>IF(I1076=#REF!,'Turf only'!G1076,"")</f>
        <v>#REF!</v>
      </c>
      <c r="F1076" s="5" t="e">
        <f t="shared" si="81"/>
        <v>#REF!</v>
      </c>
      <c r="G1076" s="15">
        <v>45261</v>
      </c>
      <c r="H1076" s="16" t="s">
        <v>35</v>
      </c>
      <c r="I1076" s="16" t="s">
        <v>22</v>
      </c>
      <c r="J1076" s="16" t="s">
        <v>9</v>
      </c>
      <c r="K1076" s="14" t="s">
        <v>10</v>
      </c>
      <c r="L1076" s="14" t="s">
        <v>11</v>
      </c>
      <c r="M1076" s="16" t="s">
        <v>12</v>
      </c>
      <c r="N1076" s="16" t="s">
        <v>13</v>
      </c>
      <c r="O1076" s="16" t="s">
        <v>14</v>
      </c>
      <c r="P1076" s="12">
        <f t="shared" si="82"/>
        <v>1</v>
      </c>
      <c r="Q1076" s="12" cm="1">
        <f t="array" ref="Q1076">SUMPRODUCT(($G$2:$G$2765=G1076)*(P1076&gt;$P$2:$P$2765))+1</f>
        <v>1</v>
      </c>
      <c r="R1076" s="12" t="e">
        <f>(Q1076*100000)+#REF!</f>
        <v>#REF!</v>
      </c>
      <c r="S1076" t="e" cm="1">
        <f t="array" ref="S1076">SUMPRODUCT(($G$2:$G$2765=G1076)*(R1076&gt;$R$2:$R$2765))+1</f>
        <v>#REF!</v>
      </c>
      <c r="T1076" t="str">
        <f t="shared" si="83"/>
        <v xml:space="preserve">Musselburgh </v>
      </c>
      <c r="U1076">
        <v>0</v>
      </c>
      <c r="V1076" t="s">
        <v>17</v>
      </c>
      <c r="W1076">
        <f t="shared" si="84"/>
        <v>2023</v>
      </c>
    </row>
    <row r="1077" spans="1:23" x14ac:dyDescent="0.25">
      <c r="A1077" s="10" t="str">
        <f>IF(YEAR(G1077)=2024,#REF!,"")</f>
        <v/>
      </c>
      <c r="B1077" s="10" t="str">
        <f>IF(YEAR(G1077)=2025,#REF!,"")</f>
        <v/>
      </c>
      <c r="C1077" s="10" t="str">
        <f t="shared" si="80"/>
        <v>Afternoon45261</v>
      </c>
      <c r="D1077" s="5" t="str">
        <f>IF('by region'!$C$2="Any","Any",'Turf only'!V1077)&amp;M1077&amp;IF('by region'!$I$2="Any","Any",N1077)&amp;G1077</f>
        <v>AnyJumpAny45261</v>
      </c>
      <c r="E1077" s="5" t="e">
        <f>IF(I1077=#REF!,'Turf only'!G1077,"")</f>
        <v>#REF!</v>
      </c>
      <c r="F1077" s="5" t="e">
        <f t="shared" si="81"/>
        <v>#REF!</v>
      </c>
      <c r="G1077" s="15">
        <v>45261</v>
      </c>
      <c r="H1077" s="16" t="s">
        <v>35</v>
      </c>
      <c r="I1077" s="16" t="s">
        <v>51</v>
      </c>
      <c r="J1077" s="16" t="s">
        <v>9</v>
      </c>
      <c r="K1077" s="14" t="s">
        <v>10</v>
      </c>
      <c r="L1077" s="14" t="s">
        <v>19</v>
      </c>
      <c r="M1077" s="16" t="s">
        <v>12</v>
      </c>
      <c r="N1077" s="16" t="s">
        <v>13</v>
      </c>
      <c r="O1077" s="16" t="s">
        <v>14</v>
      </c>
      <c r="P1077" s="12">
        <f t="shared" si="82"/>
        <v>1</v>
      </c>
      <c r="Q1077" s="12" cm="1">
        <f t="array" ref="Q1077">SUMPRODUCT(($G$2:$G$2765=G1077)*(P1077&gt;$P$2:$P$2765))+1</f>
        <v>1</v>
      </c>
      <c r="R1077" s="12" t="e">
        <f>(Q1077*100000)+#REF!</f>
        <v>#REF!</v>
      </c>
      <c r="S1077" t="e" cm="1">
        <f t="array" ref="S1077">SUMPRODUCT(($G$2:$G$2765=G1077)*(R1077&gt;$R$2:$R$2765))+1</f>
        <v>#REF!</v>
      </c>
      <c r="T1077" t="str">
        <f t="shared" si="83"/>
        <v xml:space="preserve">Newbury </v>
      </c>
      <c r="U1077">
        <v>0</v>
      </c>
      <c r="V1077" t="s">
        <v>11</v>
      </c>
      <c r="W1077">
        <f t="shared" si="84"/>
        <v>2023</v>
      </c>
    </row>
    <row r="1078" spans="1:23" x14ac:dyDescent="0.25">
      <c r="A1078" s="10" t="str">
        <f>IF(YEAR(G1078)=2024,#REF!,"")</f>
        <v/>
      </c>
      <c r="B1078" s="10" t="str">
        <f>IF(YEAR(G1078)=2025,#REF!,"")</f>
        <v/>
      </c>
      <c r="C1078" s="10" t="str">
        <f t="shared" si="80"/>
        <v>Afternoon45262</v>
      </c>
      <c r="D1078" s="5" t="str">
        <f>IF('by region'!$C$2="Any","Any",'Turf only'!V1078)&amp;M1078&amp;IF('by region'!$I$2="Any","Any",N1078)&amp;G1078</f>
        <v>AnyJumpAny45262</v>
      </c>
      <c r="E1078" s="5" t="e">
        <f>IF(I1078=#REF!,'Turf only'!G1078,"")</f>
        <v>#REF!</v>
      </c>
      <c r="F1078" s="5" t="e">
        <f t="shared" si="81"/>
        <v>#REF!</v>
      </c>
      <c r="G1078" s="15">
        <v>45262</v>
      </c>
      <c r="H1078" s="16" t="s">
        <v>37</v>
      </c>
      <c r="I1078" s="16" t="s">
        <v>64</v>
      </c>
      <c r="J1078" s="16" t="s">
        <v>9</v>
      </c>
      <c r="K1078" s="14" t="s">
        <v>10</v>
      </c>
      <c r="L1078" s="14" t="s">
        <v>17</v>
      </c>
      <c r="M1078" s="16" t="s">
        <v>12</v>
      </c>
      <c r="N1078" s="16" t="s">
        <v>13</v>
      </c>
      <c r="O1078" s="16" t="s">
        <v>14</v>
      </c>
      <c r="P1078" s="12">
        <f t="shared" si="82"/>
        <v>1</v>
      </c>
      <c r="Q1078" s="12" cm="1">
        <f t="array" ref="Q1078">SUMPRODUCT(($G$2:$G$2765=G1078)*(P1078&gt;$P$2:$P$2765))+1</f>
        <v>1</v>
      </c>
      <c r="R1078" s="12" t="e">
        <f>(Q1078*100000)+#REF!</f>
        <v>#REF!</v>
      </c>
      <c r="S1078" t="e" cm="1">
        <f t="array" ref="S1078">SUMPRODUCT(($G$2:$G$2765=G1078)*(R1078&gt;$R$2:$R$2765))+1</f>
        <v>#REF!</v>
      </c>
      <c r="T1078" t="str">
        <f t="shared" si="83"/>
        <v xml:space="preserve">Bangor-On-Dee </v>
      </c>
      <c r="U1078">
        <v>0</v>
      </c>
      <c r="V1078" t="s">
        <v>17</v>
      </c>
      <c r="W1078">
        <f t="shared" si="84"/>
        <v>2023</v>
      </c>
    </row>
    <row r="1079" spans="1:23" x14ac:dyDescent="0.25">
      <c r="A1079" s="10" t="str">
        <f>IF(YEAR(G1079)=2024,#REF!,"")</f>
        <v/>
      </c>
      <c r="B1079" s="10" t="str">
        <f>IF(YEAR(G1079)=2025,#REF!,"")</f>
        <v/>
      </c>
      <c r="C1079" s="10" t="str">
        <f t="shared" si="80"/>
        <v>Afternoon45262</v>
      </c>
      <c r="D1079" s="5" t="str">
        <f>IF('by region'!$C$2="Any","Any",'Turf only'!V1079)&amp;M1079&amp;IF('by region'!$I$2="Any","Any",N1079)&amp;G1079</f>
        <v>AnyJumpAny45262</v>
      </c>
      <c r="E1079" s="5" t="e">
        <f>IF(I1079=#REF!,'Turf only'!G1079,"")</f>
        <v>#REF!</v>
      </c>
      <c r="F1079" s="5" t="e">
        <f t="shared" si="81"/>
        <v>#REF!</v>
      </c>
      <c r="G1079" s="15">
        <v>45262</v>
      </c>
      <c r="H1079" s="16" t="s">
        <v>37</v>
      </c>
      <c r="I1079" s="16" t="s">
        <v>59</v>
      </c>
      <c r="J1079" s="16" t="s">
        <v>9</v>
      </c>
      <c r="K1079" s="14" t="s">
        <v>24</v>
      </c>
      <c r="L1079" s="14" t="s">
        <v>11</v>
      </c>
      <c r="M1079" s="16" t="s">
        <v>12</v>
      </c>
      <c r="N1079" s="16" t="s">
        <v>13</v>
      </c>
      <c r="O1079" s="16" t="s">
        <v>14</v>
      </c>
      <c r="P1079" s="12">
        <f t="shared" si="82"/>
        <v>1</v>
      </c>
      <c r="Q1079" s="12" cm="1">
        <f t="array" ref="Q1079">SUMPRODUCT(($G$2:$G$2765=G1079)*(P1079&gt;$P$2:$P$2765))+1</f>
        <v>1</v>
      </c>
      <c r="R1079" s="12" t="e">
        <f>(Q1079*100000)+#REF!</f>
        <v>#REF!</v>
      </c>
      <c r="S1079" t="e" cm="1">
        <f t="array" ref="S1079">SUMPRODUCT(($G$2:$G$2765=G1079)*(R1079&gt;$R$2:$R$2765))+1</f>
        <v>#REF!</v>
      </c>
      <c r="T1079" t="str">
        <f t="shared" si="83"/>
        <v xml:space="preserve">Doncaster </v>
      </c>
      <c r="U1079">
        <v>0</v>
      </c>
      <c r="V1079" t="s">
        <v>11</v>
      </c>
      <c r="W1079">
        <f t="shared" si="84"/>
        <v>2023</v>
      </c>
    </row>
    <row r="1080" spans="1:23" x14ac:dyDescent="0.25">
      <c r="A1080" s="10" t="str">
        <f>IF(YEAR(G1080)=2024,#REF!,"")</f>
        <v/>
      </c>
      <c r="B1080" s="10" t="str">
        <f>IF(YEAR(G1080)=2025,#REF!,"")</f>
        <v/>
      </c>
      <c r="C1080" s="10" t="str">
        <f t="shared" si="80"/>
        <v>Afternoon45262</v>
      </c>
      <c r="D1080" s="5" t="str">
        <f>IF('by region'!$C$2="Any","Any",'Turf only'!V1080)&amp;M1080&amp;IF('by region'!$I$2="Any","Any",N1080)&amp;G1080</f>
        <v>AnyJumpAny45262</v>
      </c>
      <c r="E1080" s="5" t="e">
        <f>IF(I1080=#REF!,'Turf only'!G1080,"")</f>
        <v>#REF!</v>
      </c>
      <c r="F1080" s="5" t="e">
        <f t="shared" si="81"/>
        <v>#REF!</v>
      </c>
      <c r="G1080" s="15">
        <v>45262</v>
      </c>
      <c r="H1080" s="16" t="s">
        <v>37</v>
      </c>
      <c r="I1080" s="16" t="s">
        <v>51</v>
      </c>
      <c r="J1080" s="16" t="s">
        <v>9</v>
      </c>
      <c r="K1080" s="14" t="s">
        <v>10</v>
      </c>
      <c r="L1080" s="14" t="s">
        <v>19</v>
      </c>
      <c r="M1080" s="16" t="s">
        <v>12</v>
      </c>
      <c r="N1080" s="16" t="s">
        <v>13</v>
      </c>
      <c r="O1080" s="16" t="s">
        <v>14</v>
      </c>
      <c r="P1080" s="12">
        <f t="shared" si="82"/>
        <v>1</v>
      </c>
      <c r="Q1080" s="12" cm="1">
        <f t="array" ref="Q1080">SUMPRODUCT(($G$2:$G$2765=G1080)*(P1080&gt;$P$2:$P$2765))+1</f>
        <v>1</v>
      </c>
      <c r="R1080" s="12" t="e">
        <f>(Q1080*100000)+#REF!</f>
        <v>#REF!</v>
      </c>
      <c r="S1080" t="e" cm="1">
        <f t="array" ref="S1080">SUMPRODUCT(($G$2:$G$2765=G1080)*(R1080&gt;$R$2:$R$2765))+1</f>
        <v>#REF!</v>
      </c>
      <c r="T1080" t="str">
        <f t="shared" si="83"/>
        <v xml:space="preserve">Newbury </v>
      </c>
      <c r="U1080">
        <v>0</v>
      </c>
      <c r="V1080" t="s">
        <v>17</v>
      </c>
      <c r="W1080">
        <f t="shared" si="84"/>
        <v>2023</v>
      </c>
    </row>
    <row r="1081" spans="1:23" x14ac:dyDescent="0.25">
      <c r="A1081" s="10" t="str">
        <f>IF(YEAR(G1081)=2024,#REF!,"")</f>
        <v/>
      </c>
      <c r="B1081" s="10" t="str">
        <f>IF(YEAR(G1081)=2025,#REF!,"")</f>
        <v/>
      </c>
      <c r="C1081" s="10" t="str">
        <f t="shared" ref="C1081:C1144" si="85">J1081&amp;G1081</f>
        <v>Afternoon45262</v>
      </c>
      <c r="D1081" s="5" t="str">
        <f>IF('by region'!$C$2="Any","Any",'Turf only'!V1081)&amp;M1081&amp;IF('by region'!$I$2="Any","Any",N1081)&amp;G1081</f>
        <v>AnyJumpAny45262</v>
      </c>
      <c r="E1081" s="5" t="e">
        <f>IF(I1081=#REF!,'Turf only'!G1081,"")</f>
        <v>#REF!</v>
      </c>
      <c r="F1081" s="5" t="e">
        <f t="shared" ref="F1081:F1144" si="86">G1081&amp;S1081</f>
        <v>#REF!</v>
      </c>
      <c r="G1081" s="15">
        <v>45262</v>
      </c>
      <c r="H1081" s="16" t="s">
        <v>37</v>
      </c>
      <c r="I1081" s="16" t="s">
        <v>31</v>
      </c>
      <c r="J1081" s="16" t="s">
        <v>9</v>
      </c>
      <c r="K1081" s="14" t="s">
        <v>24</v>
      </c>
      <c r="L1081" s="14" t="s">
        <v>11</v>
      </c>
      <c r="M1081" s="16" t="s">
        <v>12</v>
      </c>
      <c r="N1081" s="16" t="s">
        <v>13</v>
      </c>
      <c r="O1081" s="16" t="s">
        <v>14</v>
      </c>
      <c r="P1081" s="12">
        <f t="shared" ref="P1081:P1144" si="87">IF(J1081="Afternoon",1,IF(J1081="Evening",2,IF(J1081="Floodlit",3,4)))</f>
        <v>1</v>
      </c>
      <c r="Q1081" s="12" cm="1">
        <f t="array" ref="Q1081">SUMPRODUCT(($G$2:$G$2765=G1081)*(P1081&gt;$P$2:$P$2765))+1</f>
        <v>1</v>
      </c>
      <c r="R1081" s="12" t="e">
        <f>(Q1081*100000)+#REF!</f>
        <v>#REF!</v>
      </c>
      <c r="S1081" t="e" cm="1">
        <f t="array" ref="S1081">SUMPRODUCT(($G$2:$G$2765=G1081)*(R1081&gt;$R$2:$R$2765))+1</f>
        <v>#REF!</v>
      </c>
      <c r="T1081" t="str">
        <f t="shared" ref="T1081:T1144" si="88">_xlfn.CONCAT(IF(M1081="Flat",UPPER(I1081),I1081)," ",IF(J1081="Evening","†",IF(J1081="Floodlit","#","")))</f>
        <v xml:space="preserve">Newcastle </v>
      </c>
      <c r="U1081">
        <v>0</v>
      </c>
      <c r="V1081" t="s">
        <v>11</v>
      </c>
      <c r="W1081">
        <f t="shared" ref="W1081:W1144" si="89">YEAR(G1081)</f>
        <v>2023</v>
      </c>
    </row>
    <row r="1082" spans="1:23" x14ac:dyDescent="0.25">
      <c r="A1082" s="10" t="str">
        <f>IF(YEAR(G1082)=2024,#REF!,"")</f>
        <v/>
      </c>
      <c r="B1082" s="10" t="str">
        <f>IF(YEAR(G1082)=2025,#REF!,"")</f>
        <v/>
      </c>
      <c r="C1082" s="10" t="str">
        <f t="shared" si="85"/>
        <v>Afternoon45263</v>
      </c>
      <c r="D1082" s="5" t="str">
        <f>IF('by region'!$C$2="Any","Any",'Turf only'!V1082)&amp;M1082&amp;IF('by region'!$I$2="Any","Any",N1082)&amp;G1082</f>
        <v>AnyJumpAny45263</v>
      </c>
      <c r="E1082" s="5" t="e">
        <f>IF(I1082=#REF!,'Turf only'!G1082,"")</f>
        <v>#REF!</v>
      </c>
      <c r="F1082" s="5" t="e">
        <f t="shared" si="86"/>
        <v>#REF!</v>
      </c>
      <c r="G1082" s="15">
        <v>45263</v>
      </c>
      <c r="H1082" s="16" t="s">
        <v>40</v>
      </c>
      <c r="I1082" s="16" t="s">
        <v>63</v>
      </c>
      <c r="J1082" s="16" t="s">
        <v>9</v>
      </c>
      <c r="K1082" s="14" t="s">
        <v>16</v>
      </c>
      <c r="L1082" s="14" t="s">
        <v>11</v>
      </c>
      <c r="M1082" s="16" t="s">
        <v>12</v>
      </c>
      <c r="N1082" s="16" t="s">
        <v>13</v>
      </c>
      <c r="O1082" s="16" t="s">
        <v>14</v>
      </c>
      <c r="P1082" s="12">
        <f t="shared" si="87"/>
        <v>1</v>
      </c>
      <c r="Q1082" s="12" cm="1">
        <f t="array" ref="Q1082">SUMPRODUCT(($G$2:$G$2765=G1082)*(P1082&gt;$P$2:$P$2765))+1</f>
        <v>1</v>
      </c>
      <c r="R1082" s="12" t="e">
        <f>(Q1082*100000)+#REF!</f>
        <v>#REF!</v>
      </c>
      <c r="S1082" t="e" cm="1">
        <f t="array" ref="S1082">SUMPRODUCT(($G$2:$G$2765=G1082)*(R1082&gt;$R$2:$R$2765))+1</f>
        <v>#REF!</v>
      </c>
      <c r="T1082" t="str">
        <f t="shared" si="88"/>
        <v xml:space="preserve">Carlisle </v>
      </c>
      <c r="U1082">
        <v>0</v>
      </c>
      <c r="V1082" t="s">
        <v>17</v>
      </c>
      <c r="W1082">
        <f t="shared" si="89"/>
        <v>2023</v>
      </c>
    </row>
    <row r="1083" spans="1:23" x14ac:dyDescent="0.25">
      <c r="A1083" s="10" t="str">
        <f>IF(YEAR(G1083)=2024,#REF!,"")</f>
        <v/>
      </c>
      <c r="B1083" s="10" t="str">
        <f>IF(YEAR(G1083)=2025,#REF!,"")</f>
        <v/>
      </c>
      <c r="C1083" s="10" t="str">
        <f t="shared" si="85"/>
        <v>Afternoon45263</v>
      </c>
      <c r="D1083" s="5" t="str">
        <f>IF('by region'!$C$2="Any","Any",'Turf only'!V1083)&amp;M1083&amp;IF('by region'!$I$2="Any","Any",N1083)&amp;G1083</f>
        <v>AnyJumpAny45263</v>
      </c>
      <c r="E1083" s="5" t="e">
        <f>IF(I1083=#REF!,'Turf only'!G1083,"")</f>
        <v>#REF!</v>
      </c>
      <c r="F1083" s="5" t="e">
        <f t="shared" si="86"/>
        <v>#REF!</v>
      </c>
      <c r="G1083" s="15">
        <v>45263</v>
      </c>
      <c r="H1083" s="16" t="s">
        <v>40</v>
      </c>
      <c r="I1083" s="16" t="s">
        <v>44</v>
      </c>
      <c r="J1083" s="16" t="s">
        <v>9</v>
      </c>
      <c r="K1083" s="14" t="s">
        <v>10</v>
      </c>
      <c r="L1083" s="14" t="s">
        <v>17</v>
      </c>
      <c r="M1083" s="16" t="s">
        <v>12</v>
      </c>
      <c r="N1083" s="16" t="s">
        <v>13</v>
      </c>
      <c r="O1083" s="16" t="s">
        <v>14</v>
      </c>
      <c r="P1083" s="12">
        <f t="shared" si="87"/>
        <v>1</v>
      </c>
      <c r="Q1083" s="12" cm="1">
        <f t="array" ref="Q1083">SUMPRODUCT(($G$2:$G$2765=G1083)*(P1083&gt;$P$2:$P$2765))+1</f>
        <v>1</v>
      </c>
      <c r="R1083" s="12" t="e">
        <f>(Q1083*100000)+#REF!</f>
        <v>#REF!</v>
      </c>
      <c r="S1083" t="e" cm="1">
        <f t="array" ref="S1083">SUMPRODUCT(($G$2:$G$2765=G1083)*(R1083&gt;$R$2:$R$2765))+1</f>
        <v>#REF!</v>
      </c>
      <c r="T1083" t="str">
        <f t="shared" si="88"/>
        <v xml:space="preserve">Leicester </v>
      </c>
      <c r="U1083">
        <v>0</v>
      </c>
      <c r="V1083" t="s">
        <v>30</v>
      </c>
      <c r="W1083">
        <f t="shared" si="89"/>
        <v>2023</v>
      </c>
    </row>
    <row r="1084" spans="1:23" x14ac:dyDescent="0.25">
      <c r="A1084" s="10" t="str">
        <f>IF(YEAR(G1084)=2024,#REF!,"")</f>
        <v/>
      </c>
      <c r="B1084" s="10" t="str">
        <f>IF(YEAR(G1084)=2025,#REF!,"")</f>
        <v/>
      </c>
      <c r="C1084" s="10" t="str">
        <f t="shared" si="85"/>
        <v>Afternoon45264</v>
      </c>
      <c r="D1084" s="5" t="str">
        <f>IF('by region'!$C$2="Any","Any",'Turf only'!V1084)&amp;M1084&amp;IF('by region'!$I$2="Any","Any",N1084)&amp;G1084</f>
        <v>AnyJumpAny45264</v>
      </c>
      <c r="E1084" s="5" t="e">
        <f>IF(I1084=#REF!,'Turf only'!G1084,"")</f>
        <v>#REF!</v>
      </c>
      <c r="F1084" s="5" t="e">
        <f t="shared" si="86"/>
        <v>#REF!</v>
      </c>
      <c r="G1084" s="15">
        <v>45264</v>
      </c>
      <c r="H1084" s="16" t="s">
        <v>42</v>
      </c>
      <c r="I1084" s="16" t="s">
        <v>28</v>
      </c>
      <c r="J1084" s="16" t="s">
        <v>9</v>
      </c>
      <c r="K1084" s="14" t="s">
        <v>10</v>
      </c>
      <c r="L1084" s="14" t="s">
        <v>11</v>
      </c>
      <c r="M1084" s="16" t="s">
        <v>12</v>
      </c>
      <c r="N1084" s="16" t="s">
        <v>13</v>
      </c>
      <c r="O1084" s="16" t="s">
        <v>14</v>
      </c>
      <c r="P1084" s="12">
        <f t="shared" si="87"/>
        <v>1</v>
      </c>
      <c r="Q1084" s="12" cm="1">
        <f t="array" ref="Q1084">SUMPRODUCT(($G$2:$G$2765=G1084)*(P1084&gt;$P$2:$P$2765))+1</f>
        <v>1</v>
      </c>
      <c r="R1084" s="12" t="e">
        <f>(Q1084*100000)+#REF!</f>
        <v>#REF!</v>
      </c>
      <c r="S1084" t="e" cm="1">
        <f t="array" ref="S1084">SUMPRODUCT(($G$2:$G$2765=G1084)*(R1084&gt;$R$2:$R$2765))+1</f>
        <v>#REF!</v>
      </c>
      <c r="T1084" t="str">
        <f t="shared" si="88"/>
        <v xml:space="preserve">Ayr </v>
      </c>
      <c r="U1084">
        <v>0</v>
      </c>
      <c r="V1084" t="s">
        <v>19</v>
      </c>
      <c r="W1084">
        <f t="shared" si="89"/>
        <v>2023</v>
      </c>
    </row>
    <row r="1085" spans="1:23" x14ac:dyDescent="0.25">
      <c r="A1085" s="10" t="str">
        <f>IF(YEAR(G1085)=2024,#REF!,"")</f>
        <v/>
      </c>
      <c r="B1085" s="10" t="str">
        <f>IF(YEAR(G1085)=2025,#REF!,"")</f>
        <v/>
      </c>
      <c r="C1085" s="10" t="str">
        <f t="shared" si="85"/>
        <v>Afternoon45264</v>
      </c>
      <c r="D1085" s="5" t="str">
        <f>IF('by region'!$C$2="Any","Any",'Turf only'!V1085)&amp;M1085&amp;IF('by region'!$I$2="Any","Any",N1085)&amp;G1085</f>
        <v>AnyJumpAny45264</v>
      </c>
      <c r="E1085" s="5" t="e">
        <f>IF(I1085=#REF!,'Turf only'!G1085,"")</f>
        <v>#REF!</v>
      </c>
      <c r="F1085" s="5" t="e">
        <f t="shared" si="86"/>
        <v>#REF!</v>
      </c>
      <c r="G1085" s="15">
        <v>45264</v>
      </c>
      <c r="H1085" s="16" t="s">
        <v>42</v>
      </c>
      <c r="I1085" s="16" t="s">
        <v>41</v>
      </c>
      <c r="J1085" s="16" t="s">
        <v>9</v>
      </c>
      <c r="K1085" s="14" t="s">
        <v>10</v>
      </c>
      <c r="L1085" s="14" t="s">
        <v>19</v>
      </c>
      <c r="M1085" s="16" t="s">
        <v>12</v>
      </c>
      <c r="N1085" s="16" t="s">
        <v>13</v>
      </c>
      <c r="O1085" s="16" t="s">
        <v>14</v>
      </c>
      <c r="P1085" s="12">
        <f t="shared" si="87"/>
        <v>1</v>
      </c>
      <c r="Q1085" s="12" cm="1">
        <f t="array" ref="Q1085">SUMPRODUCT(($G$2:$G$2765=G1085)*(P1085&gt;$P$2:$P$2765))+1</f>
        <v>1</v>
      </c>
      <c r="R1085" s="12" t="e">
        <f>(Q1085*100000)+#REF!</f>
        <v>#REF!</v>
      </c>
      <c r="S1085" t="e" cm="1">
        <f t="array" ref="S1085">SUMPRODUCT(($G$2:$G$2765=G1085)*(R1085&gt;$R$2:$R$2765))+1</f>
        <v>#REF!</v>
      </c>
      <c r="T1085" t="str">
        <f t="shared" si="88"/>
        <v xml:space="preserve">Plumpton </v>
      </c>
      <c r="U1085">
        <v>0</v>
      </c>
      <c r="V1085" t="s">
        <v>17</v>
      </c>
      <c r="W1085">
        <f t="shared" si="89"/>
        <v>2023</v>
      </c>
    </row>
    <row r="1086" spans="1:23" x14ac:dyDescent="0.25">
      <c r="A1086" s="10" t="str">
        <f>IF(YEAR(G1086)=2024,#REF!,"")</f>
        <v/>
      </c>
      <c r="B1086" s="10" t="str">
        <f>IF(YEAR(G1086)=2025,#REF!,"")</f>
        <v/>
      </c>
      <c r="C1086" s="10" t="str">
        <f t="shared" si="85"/>
        <v>Afternoon45265</v>
      </c>
      <c r="D1086" s="5" t="str">
        <f>IF('by region'!$C$2="Any","Any",'Turf only'!V1086)&amp;M1086&amp;IF('by region'!$I$2="Any","Any",N1086)&amp;G1086</f>
        <v>AnyJumpAny45265</v>
      </c>
      <c r="E1086" s="5" t="e">
        <f>IF(I1086=#REF!,'Turf only'!G1086,"")</f>
        <v>#REF!</v>
      </c>
      <c r="F1086" s="5" t="e">
        <f t="shared" si="86"/>
        <v>#REF!</v>
      </c>
      <c r="G1086" s="15">
        <v>45265</v>
      </c>
      <c r="H1086" s="16" t="s">
        <v>7</v>
      </c>
      <c r="I1086" s="16" t="s">
        <v>23</v>
      </c>
      <c r="J1086" s="16" t="s">
        <v>9</v>
      </c>
      <c r="K1086" s="14" t="s">
        <v>24</v>
      </c>
      <c r="L1086" s="14" t="s">
        <v>17</v>
      </c>
      <c r="M1086" s="16" t="s">
        <v>12</v>
      </c>
      <c r="N1086" s="16" t="s">
        <v>13</v>
      </c>
      <c r="O1086" s="16" t="s">
        <v>14</v>
      </c>
      <c r="P1086" s="12">
        <f t="shared" si="87"/>
        <v>1</v>
      </c>
      <c r="Q1086" s="12" cm="1">
        <f t="array" ref="Q1086">SUMPRODUCT(($G$2:$G$2765=G1086)*(P1086&gt;$P$2:$P$2765))+1</f>
        <v>1</v>
      </c>
      <c r="R1086" s="12" t="e">
        <f>(Q1086*100000)+#REF!</f>
        <v>#REF!</v>
      </c>
      <c r="S1086" t="e" cm="1">
        <f t="array" ref="S1086">SUMPRODUCT(($G$2:$G$2765=G1086)*(R1086&gt;$R$2:$R$2765))+1</f>
        <v>#REF!</v>
      </c>
      <c r="T1086" t="str">
        <f t="shared" si="88"/>
        <v xml:space="preserve">Southwell </v>
      </c>
      <c r="U1086">
        <v>0</v>
      </c>
      <c r="V1086" t="s">
        <v>11</v>
      </c>
      <c r="W1086">
        <f t="shared" si="89"/>
        <v>2023</v>
      </c>
    </row>
    <row r="1087" spans="1:23" x14ac:dyDescent="0.25">
      <c r="A1087" s="10" t="str">
        <f>IF(YEAR(G1087)=2024,#REF!,"")</f>
        <v/>
      </c>
      <c r="B1087" s="10" t="str">
        <f>IF(YEAR(G1087)=2025,#REF!,"")</f>
        <v/>
      </c>
      <c r="C1087" s="10" t="str">
        <f t="shared" si="85"/>
        <v>Afternoon45266</v>
      </c>
      <c r="D1087" s="5" t="str">
        <f>IF('by region'!$C$2="Any","Any",'Turf only'!V1087)&amp;M1087&amp;IF('by region'!$I$2="Any","Any",N1087)&amp;G1087</f>
        <v>AnyJumpAny45266</v>
      </c>
      <c r="E1087" s="5" t="e">
        <f>IF(I1087=#REF!,'Turf only'!G1087,"")</f>
        <v>#REF!</v>
      </c>
      <c r="F1087" s="5" t="e">
        <f t="shared" si="86"/>
        <v>#REF!</v>
      </c>
      <c r="G1087" s="15">
        <v>45266</v>
      </c>
      <c r="H1087" s="16" t="s">
        <v>27</v>
      </c>
      <c r="I1087" s="16" t="s">
        <v>56</v>
      </c>
      <c r="J1087" s="16" t="s">
        <v>9</v>
      </c>
      <c r="K1087" s="14" t="s">
        <v>16</v>
      </c>
      <c r="L1087" s="14" t="s">
        <v>11</v>
      </c>
      <c r="M1087" s="16" t="s">
        <v>12</v>
      </c>
      <c r="N1087" s="16" t="s">
        <v>13</v>
      </c>
      <c r="O1087" s="16" t="s">
        <v>14</v>
      </c>
      <c r="P1087" s="12">
        <f t="shared" si="87"/>
        <v>1</v>
      </c>
      <c r="Q1087" s="12" cm="1">
        <f t="array" ref="Q1087">SUMPRODUCT(($G$2:$G$2765=G1087)*(P1087&gt;$P$2:$P$2765))+1</f>
        <v>1</v>
      </c>
      <c r="R1087" s="12" t="e">
        <f>(Q1087*100000)+#REF!</f>
        <v>#REF!</v>
      </c>
      <c r="S1087" t="e" cm="1">
        <f t="array" ref="S1087">SUMPRODUCT(($G$2:$G$2765=G1087)*(R1087&gt;$R$2:$R$2765))+1</f>
        <v>#REF!</v>
      </c>
      <c r="T1087" t="str">
        <f t="shared" si="88"/>
        <v xml:space="preserve">Haydock Park </v>
      </c>
      <c r="U1087">
        <v>0</v>
      </c>
      <c r="V1087" t="s">
        <v>17</v>
      </c>
      <c r="W1087">
        <f t="shared" si="89"/>
        <v>2023</v>
      </c>
    </row>
    <row r="1088" spans="1:23" x14ac:dyDescent="0.25">
      <c r="A1088" s="10" t="str">
        <f>IF(YEAR(G1088)=2024,#REF!,"")</f>
        <v/>
      </c>
      <c r="B1088" s="10" t="str">
        <f>IF(YEAR(G1088)=2025,#REF!,"")</f>
        <v/>
      </c>
      <c r="C1088" s="10" t="str">
        <f t="shared" si="85"/>
        <v>Afternoon45266</v>
      </c>
      <c r="D1088" s="5" t="str">
        <f>IF('by region'!$C$2="Any","Any",'Turf only'!V1088)&amp;M1088&amp;IF('by region'!$I$2="Any","Any",N1088)&amp;G1088</f>
        <v>AnyJumpAny45266</v>
      </c>
      <c r="E1088" s="5" t="e">
        <f>IF(I1088=#REF!,'Turf only'!G1088,"")</f>
        <v>#REF!</v>
      </c>
      <c r="F1088" s="5" t="e">
        <f t="shared" si="86"/>
        <v>#REF!</v>
      </c>
      <c r="G1088" s="15">
        <v>45266</v>
      </c>
      <c r="H1088" s="16" t="s">
        <v>27</v>
      </c>
      <c r="I1088" s="16" t="s">
        <v>52</v>
      </c>
      <c r="J1088" s="16" t="s">
        <v>9</v>
      </c>
      <c r="K1088" s="14" t="s">
        <v>10</v>
      </c>
      <c r="L1088" s="14" t="s">
        <v>17</v>
      </c>
      <c r="M1088" s="16" t="s">
        <v>12</v>
      </c>
      <c r="N1088" s="16" t="s">
        <v>13</v>
      </c>
      <c r="O1088" s="16" t="s">
        <v>14</v>
      </c>
      <c r="P1088" s="12">
        <f t="shared" si="87"/>
        <v>1</v>
      </c>
      <c r="Q1088" s="12" cm="1">
        <f t="array" ref="Q1088">SUMPRODUCT(($G$2:$G$2765=G1088)*(P1088&gt;$P$2:$P$2765))+1</f>
        <v>1</v>
      </c>
      <c r="R1088" s="12" t="e">
        <f>(Q1088*100000)+#REF!</f>
        <v>#REF!</v>
      </c>
      <c r="S1088" t="e" cm="1">
        <f t="array" ref="S1088">SUMPRODUCT(($G$2:$G$2765=G1088)*(R1088&gt;$R$2:$R$2765))+1</f>
        <v>#REF!</v>
      </c>
      <c r="T1088" t="str">
        <f t="shared" si="88"/>
        <v xml:space="preserve">Ludlow </v>
      </c>
      <c r="U1088">
        <v>0</v>
      </c>
      <c r="V1088" t="s">
        <v>19</v>
      </c>
      <c r="W1088">
        <f t="shared" si="89"/>
        <v>2023</v>
      </c>
    </row>
    <row r="1089" spans="1:23" x14ac:dyDescent="0.25">
      <c r="A1089" s="10" t="str">
        <f>IF(YEAR(G1089)=2024,#REF!,"")</f>
        <v/>
      </c>
      <c r="B1089" s="10" t="str">
        <f>IF(YEAR(G1089)=2025,#REF!,"")</f>
        <v/>
      </c>
      <c r="C1089" s="10" t="str">
        <f t="shared" si="85"/>
        <v>Afternoon45267</v>
      </c>
      <c r="D1089" s="5" t="str">
        <f>IF('by region'!$C$2="Any","Any",'Turf only'!V1089)&amp;M1089&amp;IF('by region'!$I$2="Any","Any",N1089)&amp;G1089</f>
        <v>AnyJumpAny45267</v>
      </c>
      <c r="E1089" s="5" t="e">
        <f>IF(I1089=#REF!,'Turf only'!G1089,"")</f>
        <v>#REF!</v>
      </c>
      <c r="F1089" s="5" t="e">
        <f t="shared" si="86"/>
        <v>#REF!</v>
      </c>
      <c r="G1089" s="15">
        <v>45267</v>
      </c>
      <c r="H1089" s="16" t="s">
        <v>34</v>
      </c>
      <c r="I1089" s="16" t="s">
        <v>44</v>
      </c>
      <c r="J1089" s="16" t="s">
        <v>9</v>
      </c>
      <c r="K1089" s="14" t="s">
        <v>10</v>
      </c>
      <c r="L1089" s="14" t="s">
        <v>17</v>
      </c>
      <c r="M1089" s="16" t="s">
        <v>12</v>
      </c>
      <c r="N1089" s="16" t="s">
        <v>13</v>
      </c>
      <c r="O1089" s="16" t="s">
        <v>14</v>
      </c>
      <c r="P1089" s="12">
        <f t="shared" si="87"/>
        <v>1</v>
      </c>
      <c r="Q1089" s="12" cm="1">
        <f t="array" ref="Q1089">SUMPRODUCT(($G$2:$G$2765=G1089)*(P1089&gt;$P$2:$P$2765))+1</f>
        <v>1</v>
      </c>
      <c r="R1089" s="12" t="e">
        <f>(Q1089*100000)+#REF!</f>
        <v>#REF!</v>
      </c>
      <c r="S1089" t="e" cm="1">
        <f t="array" ref="S1089">SUMPRODUCT(($G$2:$G$2765=G1089)*(R1089&gt;$R$2:$R$2765))+1</f>
        <v>#REF!</v>
      </c>
      <c r="T1089" t="str">
        <f t="shared" si="88"/>
        <v xml:space="preserve">Leicester </v>
      </c>
      <c r="U1089">
        <v>0</v>
      </c>
      <c r="V1089" t="s">
        <v>17</v>
      </c>
      <c r="W1089">
        <f t="shared" si="89"/>
        <v>2023</v>
      </c>
    </row>
    <row r="1090" spans="1:23" x14ac:dyDescent="0.25">
      <c r="A1090" s="10" t="str">
        <f>IF(YEAR(G1090)=2024,#REF!,"")</f>
        <v/>
      </c>
      <c r="B1090" s="10" t="str">
        <f>IF(YEAR(G1090)=2025,#REF!,"")</f>
        <v/>
      </c>
      <c r="C1090" s="10" t="str">
        <f t="shared" si="85"/>
        <v>Afternoon45267</v>
      </c>
      <c r="D1090" s="5" t="str">
        <f>IF('by region'!$C$2="Any","Any",'Turf only'!V1090)&amp;M1090&amp;IF('by region'!$I$2="Any","Any",N1090)&amp;G1090</f>
        <v>AnyJumpAny45267</v>
      </c>
      <c r="E1090" s="5" t="e">
        <f>IF(I1090=#REF!,'Turf only'!G1090,"")</f>
        <v>#REF!</v>
      </c>
      <c r="F1090" s="5" t="e">
        <f t="shared" si="86"/>
        <v>#REF!</v>
      </c>
      <c r="G1090" s="15">
        <v>45267</v>
      </c>
      <c r="H1090" s="16" t="s">
        <v>34</v>
      </c>
      <c r="I1090" s="16" t="s">
        <v>53</v>
      </c>
      <c r="J1090" s="16" t="s">
        <v>9</v>
      </c>
      <c r="K1090" s="14" t="s">
        <v>16</v>
      </c>
      <c r="L1090" s="14" t="s">
        <v>17</v>
      </c>
      <c r="M1090" s="16" t="s">
        <v>12</v>
      </c>
      <c r="N1090" s="16" t="s">
        <v>13</v>
      </c>
      <c r="O1090" s="16" t="s">
        <v>14</v>
      </c>
      <c r="P1090" s="12">
        <f t="shared" si="87"/>
        <v>1</v>
      </c>
      <c r="Q1090" s="12" cm="1">
        <f t="array" ref="Q1090">SUMPRODUCT(($G$2:$G$2765=G1090)*(P1090&gt;$P$2:$P$2765))+1</f>
        <v>1</v>
      </c>
      <c r="R1090" s="12" t="e">
        <f>(Q1090*100000)+#REF!</f>
        <v>#REF!</v>
      </c>
      <c r="S1090" t="e" cm="1">
        <f t="array" ref="S1090">SUMPRODUCT(($G$2:$G$2765=G1090)*(R1090&gt;$R$2:$R$2765))+1</f>
        <v>#REF!</v>
      </c>
      <c r="T1090" t="str">
        <f t="shared" si="88"/>
        <v xml:space="preserve">Market Rasen </v>
      </c>
      <c r="U1090">
        <v>0</v>
      </c>
      <c r="V1090" t="s">
        <v>30</v>
      </c>
      <c r="W1090">
        <f t="shared" si="89"/>
        <v>2023</v>
      </c>
    </row>
    <row r="1091" spans="1:23" x14ac:dyDescent="0.25">
      <c r="A1091" s="10" t="str">
        <f>IF(YEAR(G1091)=2024,#REF!,"")</f>
        <v/>
      </c>
      <c r="B1091" s="10" t="str">
        <f>IF(YEAR(G1091)=2025,#REF!,"")</f>
        <v/>
      </c>
      <c r="C1091" s="10" t="str">
        <f t="shared" si="85"/>
        <v>Afternoon45267</v>
      </c>
      <c r="D1091" s="5" t="str">
        <f>IF('by region'!$C$2="Any","Any",'Turf only'!V1091)&amp;M1091&amp;IF('by region'!$I$2="Any","Any",N1091)&amp;G1091</f>
        <v>AnyJumpAny45267</v>
      </c>
      <c r="E1091" s="5" t="e">
        <f>IF(I1091=#REF!,'Turf only'!G1091,"")</f>
        <v>#REF!</v>
      </c>
      <c r="F1091" s="5" t="e">
        <f t="shared" si="86"/>
        <v>#REF!</v>
      </c>
      <c r="G1091" s="20">
        <v>45267</v>
      </c>
      <c r="H1091" s="21" t="s">
        <v>34</v>
      </c>
      <c r="I1091" s="21" t="s">
        <v>39</v>
      </c>
      <c r="J1091" s="21" t="s">
        <v>9</v>
      </c>
      <c r="K1091" s="22" t="s">
        <v>16</v>
      </c>
      <c r="L1091" s="22" t="s">
        <v>19</v>
      </c>
      <c r="M1091" s="21" t="s">
        <v>12</v>
      </c>
      <c r="N1091" s="21" t="s">
        <v>13</v>
      </c>
      <c r="O1091" s="21" t="s">
        <v>14</v>
      </c>
      <c r="P1091" s="12">
        <f t="shared" si="87"/>
        <v>1</v>
      </c>
      <c r="Q1091" s="12" cm="1">
        <f t="array" ref="Q1091">SUMPRODUCT(($G$2:$G$2765=G1091)*(P1091&gt;$P$2:$P$2765))+1</f>
        <v>1</v>
      </c>
      <c r="R1091" s="12" t="e">
        <f>(Q1091*100000)+#REF!</f>
        <v>#REF!</v>
      </c>
      <c r="S1091" t="e" cm="1">
        <f t="array" ref="S1091">SUMPRODUCT(($G$2:$G$2765=G1091)*(R1091&gt;$R$2:$R$2765))+1</f>
        <v>#REF!</v>
      </c>
      <c r="T1091" t="str">
        <f t="shared" si="88"/>
        <v xml:space="preserve">Wincanton </v>
      </c>
      <c r="U1091">
        <v>0</v>
      </c>
      <c r="V1091" t="s">
        <v>19</v>
      </c>
      <c r="W1091">
        <f t="shared" si="89"/>
        <v>2023</v>
      </c>
    </row>
    <row r="1092" spans="1:23" x14ac:dyDescent="0.25">
      <c r="A1092" s="10" t="str">
        <f>IF(YEAR(G1092)=2024,#REF!,"")</f>
        <v/>
      </c>
      <c r="B1092" s="10" t="str">
        <f>IF(YEAR(G1092)=2025,#REF!,"")</f>
        <v/>
      </c>
      <c r="C1092" s="10" t="str">
        <f t="shared" si="85"/>
        <v>Afternoon45268</v>
      </c>
      <c r="D1092" s="5" t="str">
        <f>IF('by region'!$C$2="Any","Any",'Turf only'!V1092)&amp;M1092&amp;IF('by region'!$I$2="Any","Any",N1092)&amp;G1092</f>
        <v>AnyJumpAny45268</v>
      </c>
      <c r="E1092" s="5" t="e">
        <f>IF(I1092=#REF!,'Turf only'!G1092,"")</f>
        <v>#REF!</v>
      </c>
      <c r="F1092" s="5" t="e">
        <f t="shared" si="86"/>
        <v>#REF!</v>
      </c>
      <c r="G1092" s="20">
        <v>45268</v>
      </c>
      <c r="H1092" s="21" t="s">
        <v>35</v>
      </c>
      <c r="I1092" s="21" t="s">
        <v>18</v>
      </c>
      <c r="J1092" s="21" t="s">
        <v>9</v>
      </c>
      <c r="K1092" s="22" t="s">
        <v>16</v>
      </c>
      <c r="L1092" s="22" t="s">
        <v>19</v>
      </c>
      <c r="M1092" s="21" t="s">
        <v>12</v>
      </c>
      <c r="N1092" s="21" t="s">
        <v>13</v>
      </c>
      <c r="O1092" s="21" t="s">
        <v>14</v>
      </c>
      <c r="P1092" s="12">
        <f t="shared" si="87"/>
        <v>1</v>
      </c>
      <c r="Q1092" s="12" cm="1">
        <f t="array" ref="Q1092">SUMPRODUCT(($G$2:$G$2765=G1092)*(P1092&gt;$P$2:$P$2765))+1</f>
        <v>1</v>
      </c>
      <c r="R1092" s="12" t="e">
        <f>(Q1092*100000)+#REF!</f>
        <v>#REF!</v>
      </c>
      <c r="S1092" t="e" cm="1">
        <f t="array" ref="S1092">SUMPRODUCT(($G$2:$G$2765=G1092)*(R1092&gt;$R$2:$R$2765))+1</f>
        <v>#REF!</v>
      </c>
      <c r="T1092" t="str">
        <f t="shared" si="88"/>
        <v xml:space="preserve">Exeter </v>
      </c>
      <c r="U1092">
        <v>0</v>
      </c>
      <c r="V1092" t="s">
        <v>17</v>
      </c>
      <c r="W1092">
        <f t="shared" si="89"/>
        <v>2023</v>
      </c>
    </row>
    <row r="1093" spans="1:23" x14ac:dyDescent="0.25">
      <c r="A1093" s="10" t="str">
        <f>IF(YEAR(G1093)=2024,#REF!,"")</f>
        <v/>
      </c>
      <c r="B1093" s="10" t="str">
        <f>IF(YEAR(G1093)=2025,#REF!,"")</f>
        <v/>
      </c>
      <c r="C1093" s="10" t="str">
        <f t="shared" si="85"/>
        <v>Afternoon45268</v>
      </c>
      <c r="D1093" s="5" t="str">
        <f>IF('by region'!$C$2="Any","Any",'Turf only'!V1093)&amp;M1093&amp;IF('by region'!$I$2="Any","Any",N1093)&amp;G1093</f>
        <v>AnyJumpAny45268</v>
      </c>
      <c r="E1093" s="5" t="e">
        <f>IF(I1093=#REF!,'Turf only'!G1093,"")</f>
        <v>#REF!</v>
      </c>
      <c r="F1093" s="5" t="e">
        <f t="shared" si="86"/>
        <v>#REF!</v>
      </c>
      <c r="G1093" s="20">
        <v>45268</v>
      </c>
      <c r="H1093" s="21" t="s">
        <v>35</v>
      </c>
      <c r="I1093" s="21" t="s">
        <v>38</v>
      </c>
      <c r="J1093" s="21" t="s">
        <v>9</v>
      </c>
      <c r="K1093" s="22" t="s">
        <v>16</v>
      </c>
      <c r="L1093" s="22" t="s">
        <v>19</v>
      </c>
      <c r="M1093" s="21" t="s">
        <v>12</v>
      </c>
      <c r="N1093" s="21" t="s">
        <v>13</v>
      </c>
      <c r="O1093" s="21" t="s">
        <v>14</v>
      </c>
      <c r="P1093" s="12">
        <f t="shared" si="87"/>
        <v>1</v>
      </c>
      <c r="Q1093" s="12" cm="1">
        <f t="array" ref="Q1093">SUMPRODUCT(($G$2:$G$2765=G1093)*(P1093&gt;$P$2:$P$2765))+1</f>
        <v>1</v>
      </c>
      <c r="R1093" s="12" t="e">
        <f>(Q1093*100000)+#REF!</f>
        <v>#REF!</v>
      </c>
      <c r="S1093" t="e" cm="1">
        <f t="array" ref="S1093">SUMPRODUCT(($G$2:$G$2765=G1093)*(R1093&gt;$R$2:$R$2765))+1</f>
        <v>#REF!</v>
      </c>
      <c r="T1093" t="str">
        <f t="shared" si="88"/>
        <v xml:space="preserve">Sandown Park </v>
      </c>
      <c r="U1093">
        <v>0</v>
      </c>
      <c r="V1093" t="s">
        <v>19</v>
      </c>
      <c r="W1093">
        <f t="shared" si="89"/>
        <v>2023</v>
      </c>
    </row>
    <row r="1094" spans="1:23" x14ac:dyDescent="0.25">
      <c r="A1094" s="10" t="str">
        <f>IF(YEAR(G1094)=2024,#REF!,"")</f>
        <v/>
      </c>
      <c r="B1094" s="10" t="str">
        <f>IF(YEAR(G1094)=2025,#REF!,"")</f>
        <v/>
      </c>
      <c r="C1094" s="10" t="str">
        <f t="shared" si="85"/>
        <v>Afternoon45268</v>
      </c>
      <c r="D1094" s="5" t="str">
        <f>IF('by region'!$C$2="Any","Any",'Turf only'!V1094)&amp;M1094&amp;IF('by region'!$I$2="Any","Any",N1094)&amp;G1094</f>
        <v>AnyJumpAny45268</v>
      </c>
      <c r="E1094" s="5" t="e">
        <f>IF(I1094=#REF!,'Turf only'!G1094,"")</f>
        <v>#REF!</v>
      </c>
      <c r="F1094" s="5" t="e">
        <f t="shared" si="86"/>
        <v>#REF!</v>
      </c>
      <c r="G1094" s="15">
        <v>45268</v>
      </c>
      <c r="H1094" s="16" t="s">
        <v>35</v>
      </c>
      <c r="I1094" s="16" t="s">
        <v>46</v>
      </c>
      <c r="J1094" s="16" t="s">
        <v>9</v>
      </c>
      <c r="K1094" s="14" t="s">
        <v>24</v>
      </c>
      <c r="L1094" s="14" t="s">
        <v>11</v>
      </c>
      <c r="M1094" s="16" t="s">
        <v>12</v>
      </c>
      <c r="N1094" s="16" t="s">
        <v>13</v>
      </c>
      <c r="O1094" s="16" t="s">
        <v>14</v>
      </c>
      <c r="P1094" s="12">
        <f t="shared" si="87"/>
        <v>1</v>
      </c>
      <c r="Q1094" s="12" cm="1">
        <f t="array" ref="Q1094">SUMPRODUCT(($G$2:$G$2765=G1094)*(P1094&gt;$P$2:$P$2765))+1</f>
        <v>1</v>
      </c>
      <c r="R1094" s="12" t="e">
        <f>(Q1094*100000)+#REF!</f>
        <v>#REF!</v>
      </c>
      <c r="S1094" t="e" cm="1">
        <f t="array" ref="S1094">SUMPRODUCT(($G$2:$G$2765=G1094)*(R1094&gt;$R$2:$R$2765))+1</f>
        <v>#REF!</v>
      </c>
      <c r="T1094" t="str">
        <f t="shared" si="88"/>
        <v xml:space="preserve">Sedgefield </v>
      </c>
      <c r="U1094">
        <v>0</v>
      </c>
      <c r="V1094" t="s">
        <v>30</v>
      </c>
      <c r="W1094">
        <f t="shared" si="89"/>
        <v>2023</v>
      </c>
    </row>
    <row r="1095" spans="1:23" x14ac:dyDescent="0.25">
      <c r="A1095" s="10" t="str">
        <f>IF(YEAR(G1095)=2024,#REF!,"")</f>
        <v/>
      </c>
      <c r="B1095" s="10" t="str">
        <f>IF(YEAR(G1095)=2025,#REF!,"")</f>
        <v/>
      </c>
      <c r="C1095" s="10" t="str">
        <f t="shared" si="85"/>
        <v>Afternoon45269</v>
      </c>
      <c r="D1095" s="5" t="str">
        <f>IF('by region'!$C$2="Any","Any",'Turf only'!V1095)&amp;M1095&amp;IF('by region'!$I$2="Any","Any",N1095)&amp;G1095</f>
        <v>AnyJumpAny45269</v>
      </c>
      <c r="E1095" s="5" t="e">
        <f>IF(I1095=#REF!,'Turf only'!G1095,"")</f>
        <v>#REF!</v>
      </c>
      <c r="F1095" s="5" t="e">
        <f t="shared" si="86"/>
        <v>#REF!</v>
      </c>
      <c r="G1095" s="20">
        <v>45269</v>
      </c>
      <c r="H1095" s="21" t="s">
        <v>37</v>
      </c>
      <c r="I1095" s="21" t="s">
        <v>68</v>
      </c>
      <c r="J1095" s="21" t="s">
        <v>9</v>
      </c>
      <c r="K1095" s="22" t="s">
        <v>16</v>
      </c>
      <c r="L1095" s="22" t="s">
        <v>11</v>
      </c>
      <c r="M1095" s="21" t="s">
        <v>12</v>
      </c>
      <c r="N1095" s="21" t="s">
        <v>13</v>
      </c>
      <c r="O1095" s="21" t="s">
        <v>14</v>
      </c>
      <c r="P1095" s="12">
        <f t="shared" si="87"/>
        <v>1</v>
      </c>
      <c r="Q1095" s="12" cm="1">
        <f t="array" ref="Q1095">SUMPRODUCT(($G$2:$G$2765=G1095)*(P1095&gt;$P$2:$P$2765))+1</f>
        <v>1</v>
      </c>
      <c r="R1095" s="12" t="e">
        <f>(Q1095*100000)+#REF!</f>
        <v>#REF!</v>
      </c>
      <c r="S1095" t="e" cm="1">
        <f t="array" ref="S1095">SUMPRODUCT(($G$2:$G$2765=G1095)*(R1095&gt;$R$2:$R$2765))+1</f>
        <v>#REF!</v>
      </c>
      <c r="T1095" t="str">
        <f t="shared" si="88"/>
        <v xml:space="preserve">Aintree </v>
      </c>
      <c r="U1095">
        <v>0</v>
      </c>
      <c r="V1095" t="s">
        <v>19</v>
      </c>
      <c r="W1095">
        <f t="shared" si="89"/>
        <v>2023</v>
      </c>
    </row>
    <row r="1096" spans="1:23" x14ac:dyDescent="0.25">
      <c r="A1096" s="10" t="str">
        <f>IF(YEAR(G1096)=2024,#REF!,"")</f>
        <v/>
      </c>
      <c r="B1096" s="10" t="str">
        <f>IF(YEAR(G1096)=2025,#REF!,"")</f>
        <v/>
      </c>
      <c r="C1096" s="10" t="str">
        <f t="shared" si="85"/>
        <v>Afternoon45269</v>
      </c>
      <c r="D1096" s="5" t="str">
        <f>IF('by region'!$C$2="Any","Any",'Turf only'!V1096)&amp;M1096&amp;IF('by region'!$I$2="Any","Any",N1096)&amp;G1096</f>
        <v>AnyJumpAny45269</v>
      </c>
      <c r="E1096" s="5" t="e">
        <f>IF(I1096=#REF!,'Turf only'!G1096,"")</f>
        <v>#REF!</v>
      </c>
      <c r="F1096" s="5" t="e">
        <f t="shared" si="86"/>
        <v>#REF!</v>
      </c>
      <c r="G1096" s="15">
        <v>45269</v>
      </c>
      <c r="H1096" s="16" t="s">
        <v>37</v>
      </c>
      <c r="I1096" s="16" t="s">
        <v>54</v>
      </c>
      <c r="J1096" s="16" t="s">
        <v>9</v>
      </c>
      <c r="K1096" s="14" t="s">
        <v>24</v>
      </c>
      <c r="L1096" s="14" t="s">
        <v>19</v>
      </c>
      <c r="M1096" s="16" t="s">
        <v>12</v>
      </c>
      <c r="N1096" s="16" t="s">
        <v>13</v>
      </c>
      <c r="O1096" s="16" t="s">
        <v>14</v>
      </c>
      <c r="P1096" s="12">
        <f t="shared" si="87"/>
        <v>1</v>
      </c>
      <c r="Q1096" s="12" cm="1">
        <f t="array" ref="Q1096">SUMPRODUCT(($G$2:$G$2765=G1096)*(P1096&gt;$P$2:$P$2765))+1</f>
        <v>1</v>
      </c>
      <c r="R1096" s="12" t="e">
        <f>(Q1096*100000)+#REF!</f>
        <v>#REF!</v>
      </c>
      <c r="S1096" t="e" cm="1">
        <f t="array" ref="S1096">SUMPRODUCT(($G$2:$G$2765=G1096)*(R1096&gt;$R$2:$R$2765))+1</f>
        <v>#REF!</v>
      </c>
      <c r="T1096" t="str">
        <f t="shared" si="88"/>
        <v xml:space="preserve">Chepstow </v>
      </c>
      <c r="U1096">
        <v>0</v>
      </c>
      <c r="V1096" t="s">
        <v>19</v>
      </c>
      <c r="W1096">
        <f t="shared" si="89"/>
        <v>2023</v>
      </c>
    </row>
    <row r="1097" spans="1:23" x14ac:dyDescent="0.25">
      <c r="A1097" s="10" t="str">
        <f>IF(YEAR(G1097)=2024,#REF!,"")</f>
        <v/>
      </c>
      <c r="B1097" s="10" t="str">
        <f>IF(YEAR(G1097)=2025,#REF!,"")</f>
        <v/>
      </c>
      <c r="C1097" s="10" t="str">
        <f t="shared" si="85"/>
        <v>Afternoon45269</v>
      </c>
      <c r="D1097" s="5" t="str">
        <f>IF('by region'!$C$2="Any","Any",'Turf only'!V1097)&amp;M1097&amp;IF('by region'!$I$2="Any","Any",N1097)&amp;G1097</f>
        <v>AnyJumpAny45269</v>
      </c>
      <c r="E1097" s="5" t="e">
        <f>IF(I1097=#REF!,'Turf only'!G1097,"")</f>
        <v>#REF!</v>
      </c>
      <c r="F1097" s="5" t="e">
        <f t="shared" si="86"/>
        <v>#REF!</v>
      </c>
      <c r="G1097" s="20">
        <v>45269</v>
      </c>
      <c r="H1097" s="21" t="s">
        <v>37</v>
      </c>
      <c r="I1097" s="21" t="s">
        <v>38</v>
      </c>
      <c r="J1097" s="21" t="s">
        <v>9</v>
      </c>
      <c r="K1097" s="22" t="s">
        <v>16</v>
      </c>
      <c r="L1097" s="22" t="s">
        <v>19</v>
      </c>
      <c r="M1097" s="21" t="s">
        <v>12</v>
      </c>
      <c r="N1097" s="21" t="s">
        <v>13</v>
      </c>
      <c r="O1097" s="21" t="s">
        <v>14</v>
      </c>
      <c r="P1097" s="12">
        <f t="shared" si="87"/>
        <v>1</v>
      </c>
      <c r="Q1097" s="12" cm="1">
        <f t="array" ref="Q1097">SUMPRODUCT(($G$2:$G$2765=G1097)*(P1097&gt;$P$2:$P$2765))+1</f>
        <v>1</v>
      </c>
      <c r="R1097" s="12" t="e">
        <f>(Q1097*100000)+#REF!</f>
        <v>#REF!</v>
      </c>
      <c r="S1097" t="e" cm="1">
        <f t="array" ref="S1097">SUMPRODUCT(($G$2:$G$2765=G1097)*(R1097&gt;$R$2:$R$2765))+1</f>
        <v>#REF!</v>
      </c>
      <c r="T1097" t="str">
        <f t="shared" si="88"/>
        <v xml:space="preserve">Sandown Park </v>
      </c>
      <c r="U1097">
        <v>0</v>
      </c>
      <c r="V1097" t="s">
        <v>17</v>
      </c>
      <c r="W1097">
        <f t="shared" si="89"/>
        <v>2023</v>
      </c>
    </row>
    <row r="1098" spans="1:23" x14ac:dyDescent="0.25">
      <c r="A1098" s="10" t="str">
        <f>IF(YEAR(G1098)=2024,#REF!,"")</f>
        <v/>
      </c>
      <c r="B1098" s="10" t="str">
        <f>IF(YEAR(G1098)=2025,#REF!,"")</f>
        <v/>
      </c>
      <c r="C1098" s="10" t="str">
        <f t="shared" si="85"/>
        <v>Afternoon45269</v>
      </c>
      <c r="D1098" s="5" t="str">
        <f>IF('by region'!$C$2="Any","Any",'Turf only'!V1098)&amp;M1098&amp;IF('by region'!$I$2="Any","Any",N1098)&amp;G1098</f>
        <v>AnyJumpAny45269</v>
      </c>
      <c r="E1098" s="5" t="e">
        <f>IF(I1098=#REF!,'Turf only'!G1098,"")</f>
        <v>#REF!</v>
      </c>
      <c r="F1098" s="5" t="e">
        <f t="shared" si="86"/>
        <v>#REF!</v>
      </c>
      <c r="G1098" s="15">
        <v>45269</v>
      </c>
      <c r="H1098" s="16" t="s">
        <v>37</v>
      </c>
      <c r="I1098" s="16" t="s">
        <v>49</v>
      </c>
      <c r="J1098" s="16" t="s">
        <v>9</v>
      </c>
      <c r="K1098" s="14" t="s">
        <v>10</v>
      </c>
      <c r="L1098" s="14" t="s">
        <v>11</v>
      </c>
      <c r="M1098" s="16" t="s">
        <v>12</v>
      </c>
      <c r="N1098" s="16" t="s">
        <v>13</v>
      </c>
      <c r="O1098" s="16" t="s">
        <v>14</v>
      </c>
      <c r="P1098" s="12">
        <f t="shared" si="87"/>
        <v>1</v>
      </c>
      <c r="Q1098" s="12" cm="1">
        <f t="array" ref="Q1098">SUMPRODUCT(($G$2:$G$2765=G1098)*(P1098&gt;$P$2:$P$2765))+1</f>
        <v>1</v>
      </c>
      <c r="R1098" s="12" t="e">
        <f>(Q1098*100000)+#REF!</f>
        <v>#REF!</v>
      </c>
      <c r="S1098" t="e" cm="1">
        <f t="array" ref="S1098">SUMPRODUCT(($G$2:$G$2765=G1098)*(R1098&gt;$R$2:$R$2765))+1</f>
        <v>#REF!</v>
      </c>
      <c r="T1098" t="str">
        <f t="shared" si="88"/>
        <v xml:space="preserve">Wetherby </v>
      </c>
      <c r="U1098">
        <v>0</v>
      </c>
      <c r="V1098" t="s">
        <v>19</v>
      </c>
      <c r="W1098">
        <f t="shared" si="89"/>
        <v>2023</v>
      </c>
    </row>
    <row r="1099" spans="1:23" x14ac:dyDescent="0.25">
      <c r="A1099" s="10" t="str">
        <f>IF(YEAR(G1099)=2024,#REF!,"")</f>
        <v/>
      </c>
      <c r="B1099" s="10" t="str">
        <f>IF(YEAR(G1099)=2025,#REF!,"")</f>
        <v/>
      </c>
      <c r="C1099" s="10" t="str">
        <f t="shared" si="85"/>
        <v>Afternoon45270</v>
      </c>
      <c r="D1099" s="5" t="str">
        <f>IF('by region'!$C$2="Any","Any",'Turf only'!V1099)&amp;M1099&amp;IF('by region'!$I$2="Any","Any",N1099)&amp;G1099</f>
        <v>AnyJumpAny45270</v>
      </c>
      <c r="E1099" s="5" t="e">
        <f>IF(I1099=#REF!,'Turf only'!G1099,"")</f>
        <v>#REF!</v>
      </c>
      <c r="F1099" s="5" t="e">
        <f t="shared" si="86"/>
        <v>#REF!</v>
      </c>
      <c r="G1099" s="15">
        <v>45270</v>
      </c>
      <c r="H1099" s="16" t="s">
        <v>40</v>
      </c>
      <c r="I1099" s="16" t="s">
        <v>45</v>
      </c>
      <c r="J1099" s="16" t="s">
        <v>9</v>
      </c>
      <c r="K1099" s="14" t="s">
        <v>16</v>
      </c>
      <c r="L1099" s="14" t="s">
        <v>17</v>
      </c>
      <c r="M1099" s="16" t="s">
        <v>12</v>
      </c>
      <c r="N1099" s="16" t="s">
        <v>13</v>
      </c>
      <c r="O1099" s="16" t="s">
        <v>14</v>
      </c>
      <c r="P1099" s="12">
        <f t="shared" si="87"/>
        <v>1</v>
      </c>
      <c r="Q1099" s="12" cm="1">
        <f t="array" ref="Q1099">SUMPRODUCT(($G$2:$G$2765=G1099)*(P1099&gt;$P$2:$P$2765))+1</f>
        <v>1</v>
      </c>
      <c r="R1099" s="12" t="e">
        <f>(Q1099*100000)+#REF!</f>
        <v>#REF!</v>
      </c>
      <c r="S1099" t="e" cm="1">
        <f t="array" ref="S1099">SUMPRODUCT(($G$2:$G$2765=G1099)*(R1099&gt;$R$2:$R$2765))+1</f>
        <v>#REF!</v>
      </c>
      <c r="T1099" t="str">
        <f t="shared" si="88"/>
        <v xml:space="preserve">Huntingdon </v>
      </c>
      <c r="U1099">
        <v>0</v>
      </c>
      <c r="V1099" t="s">
        <v>30</v>
      </c>
      <c r="W1099">
        <f t="shared" si="89"/>
        <v>2023</v>
      </c>
    </row>
    <row r="1100" spans="1:23" x14ac:dyDescent="0.25">
      <c r="A1100" s="10" t="str">
        <f>IF(YEAR(G1100)=2024,#REF!,"")</f>
        <v/>
      </c>
      <c r="B1100" s="10" t="str">
        <f>IF(YEAR(G1100)=2025,#REF!,"")</f>
        <v/>
      </c>
      <c r="C1100" s="10" t="str">
        <f t="shared" si="85"/>
        <v>Afternoon45270</v>
      </c>
      <c r="D1100" s="5" t="str">
        <f>IF('by region'!$C$2="Any","Any",'Turf only'!V1100)&amp;M1100&amp;IF('by region'!$I$2="Any","Any",N1100)&amp;G1100</f>
        <v>AnyJumpAny45270</v>
      </c>
      <c r="E1100" s="5" t="e">
        <f>IF(I1100=#REF!,'Turf only'!G1100,"")</f>
        <v>#REF!</v>
      </c>
      <c r="F1100" s="5" t="e">
        <f t="shared" si="86"/>
        <v>#REF!</v>
      </c>
      <c r="G1100" s="15">
        <v>45270</v>
      </c>
      <c r="H1100" s="16" t="s">
        <v>40</v>
      </c>
      <c r="I1100" s="16" t="s">
        <v>50</v>
      </c>
      <c r="J1100" s="16" t="s">
        <v>9</v>
      </c>
      <c r="K1100" s="14" t="s">
        <v>10</v>
      </c>
      <c r="L1100" s="14" t="s">
        <v>11</v>
      </c>
      <c r="M1100" s="16" t="s">
        <v>12</v>
      </c>
      <c r="N1100" s="16" t="s">
        <v>13</v>
      </c>
      <c r="O1100" s="16" t="s">
        <v>14</v>
      </c>
      <c r="P1100" s="12">
        <f t="shared" si="87"/>
        <v>1</v>
      </c>
      <c r="Q1100" s="12" cm="1">
        <f t="array" ref="Q1100">SUMPRODUCT(($G$2:$G$2765=G1100)*(P1100&gt;$P$2:$P$2765))+1</f>
        <v>1</v>
      </c>
      <c r="R1100" s="12" t="e">
        <f>(Q1100*100000)+#REF!</f>
        <v>#REF!</v>
      </c>
      <c r="S1100" t="e" cm="1">
        <f t="array" ref="S1100">SUMPRODUCT(($G$2:$G$2765=G1100)*(R1100&gt;$R$2:$R$2765))+1</f>
        <v>#REF!</v>
      </c>
      <c r="T1100" t="str">
        <f t="shared" si="88"/>
        <v xml:space="preserve">Kelso </v>
      </c>
      <c r="U1100">
        <v>0</v>
      </c>
      <c r="V1100" t="s">
        <v>17</v>
      </c>
      <c r="W1100">
        <f t="shared" si="89"/>
        <v>2023</v>
      </c>
    </row>
    <row r="1101" spans="1:23" x14ac:dyDescent="0.25">
      <c r="A1101" s="10" t="str">
        <f>IF(YEAR(G1101)=2024,#REF!,"")</f>
        <v/>
      </c>
      <c r="B1101" s="10" t="str">
        <f>IF(YEAR(G1101)=2025,#REF!,"")</f>
        <v/>
      </c>
      <c r="C1101" s="10" t="str">
        <f t="shared" si="85"/>
        <v>Afternoon45271</v>
      </c>
      <c r="D1101" s="5" t="str">
        <f>IF('by region'!$C$2="Any","Any",'Turf only'!V1101)&amp;M1101&amp;IF('by region'!$I$2="Any","Any",N1101)&amp;G1101</f>
        <v>AnyJumpAny45271</v>
      </c>
      <c r="E1101" s="5" t="e">
        <f>IF(I1101=#REF!,'Turf only'!G1101,"")</f>
        <v>#REF!</v>
      </c>
      <c r="F1101" s="5" t="e">
        <f t="shared" si="86"/>
        <v>#REF!</v>
      </c>
      <c r="G1101" s="15">
        <v>45271</v>
      </c>
      <c r="H1101" s="16" t="s">
        <v>42</v>
      </c>
      <c r="I1101" s="16" t="s">
        <v>28</v>
      </c>
      <c r="J1101" s="16" t="s">
        <v>9</v>
      </c>
      <c r="K1101" s="14" t="s">
        <v>10</v>
      </c>
      <c r="L1101" s="14" t="s">
        <v>11</v>
      </c>
      <c r="M1101" s="16" t="s">
        <v>12</v>
      </c>
      <c r="N1101" s="16" t="s">
        <v>13</v>
      </c>
      <c r="O1101" s="16" t="s">
        <v>21</v>
      </c>
      <c r="P1101" s="12">
        <f t="shared" si="87"/>
        <v>1</v>
      </c>
      <c r="Q1101" s="12" cm="1">
        <f t="array" ref="Q1101">SUMPRODUCT(($G$2:$G$2765=G1101)*(P1101&gt;$P$2:$P$2765))+1</f>
        <v>1</v>
      </c>
      <c r="R1101" s="12" t="e">
        <f>(Q1101*100000)+#REF!</f>
        <v>#REF!</v>
      </c>
      <c r="S1101" t="e" cm="1">
        <f t="array" ref="S1101">SUMPRODUCT(($G$2:$G$2765=G1101)*(R1101&gt;$R$2:$R$2765))+1</f>
        <v>#REF!</v>
      </c>
      <c r="T1101" t="str">
        <f t="shared" si="88"/>
        <v xml:space="preserve">Ayr </v>
      </c>
      <c r="U1101">
        <v>0</v>
      </c>
      <c r="V1101" t="s">
        <v>17</v>
      </c>
      <c r="W1101">
        <f t="shared" si="89"/>
        <v>2023</v>
      </c>
    </row>
    <row r="1102" spans="1:23" x14ac:dyDescent="0.25">
      <c r="A1102" s="10" t="str">
        <f>IF(YEAR(G1102)=2024,#REF!,"")</f>
        <v/>
      </c>
      <c r="B1102" s="10" t="str">
        <f>IF(YEAR(G1102)=2025,#REF!,"")</f>
        <v/>
      </c>
      <c r="C1102" s="10" t="str">
        <f t="shared" si="85"/>
        <v>Afternoon45271</v>
      </c>
      <c r="D1102" s="5" t="str">
        <f>IF('by region'!$C$2="Any","Any",'Turf only'!V1102)&amp;M1102&amp;IF('by region'!$I$2="Any","Any",N1102)&amp;G1102</f>
        <v>AnyJumpAny45271</v>
      </c>
      <c r="E1102" s="5" t="e">
        <f>IF(I1102=#REF!,'Turf only'!G1102,"")</f>
        <v>#REF!</v>
      </c>
      <c r="F1102" s="5" t="e">
        <f t="shared" si="86"/>
        <v>#REF!</v>
      </c>
      <c r="G1102" s="15">
        <v>45271</v>
      </c>
      <c r="H1102" s="16" t="s">
        <v>42</v>
      </c>
      <c r="I1102" s="16" t="s">
        <v>36</v>
      </c>
      <c r="J1102" s="16" t="s">
        <v>9</v>
      </c>
      <c r="K1102" s="14" t="s">
        <v>24</v>
      </c>
      <c r="L1102" s="14" t="s">
        <v>19</v>
      </c>
      <c r="M1102" s="16" t="s">
        <v>12</v>
      </c>
      <c r="N1102" s="16" t="s">
        <v>13</v>
      </c>
      <c r="O1102" s="16" t="s">
        <v>14</v>
      </c>
      <c r="P1102" s="12">
        <f t="shared" si="87"/>
        <v>1</v>
      </c>
      <c r="Q1102" s="12" cm="1">
        <f t="array" ref="Q1102">SUMPRODUCT(($G$2:$G$2765=G1102)*(P1102&gt;$P$2:$P$2765))+1</f>
        <v>1</v>
      </c>
      <c r="R1102" s="12" t="e">
        <f>(Q1102*100000)+#REF!</f>
        <v>#REF!</v>
      </c>
      <c r="S1102" t="e" cm="1">
        <f t="array" ref="S1102">SUMPRODUCT(($G$2:$G$2765=G1102)*(R1102&gt;$R$2:$R$2765))+1</f>
        <v>#REF!</v>
      </c>
      <c r="T1102" t="str">
        <f t="shared" si="88"/>
        <v xml:space="preserve">Lingfield Park </v>
      </c>
      <c r="U1102">
        <v>0</v>
      </c>
      <c r="V1102" t="s">
        <v>19</v>
      </c>
      <c r="W1102">
        <f t="shared" si="89"/>
        <v>2023</v>
      </c>
    </row>
    <row r="1103" spans="1:23" x14ac:dyDescent="0.25">
      <c r="A1103" s="10" t="str">
        <f>IF(YEAR(G1103)=2024,#REF!,"")</f>
        <v/>
      </c>
      <c r="B1103" s="10" t="str">
        <f>IF(YEAR(G1103)=2025,#REF!,"")</f>
        <v/>
      </c>
      <c r="C1103" s="10" t="str">
        <f t="shared" si="85"/>
        <v>Afternoon45272</v>
      </c>
      <c r="D1103" s="5" t="str">
        <f>IF('by region'!$C$2="Any","Any",'Turf only'!V1103)&amp;M1103&amp;IF('by region'!$I$2="Any","Any",N1103)&amp;G1103</f>
        <v>AnyJumpAny45272</v>
      </c>
      <c r="E1103" s="5" t="e">
        <f>IF(I1103=#REF!,'Turf only'!G1103,"")</f>
        <v>#REF!</v>
      </c>
      <c r="F1103" s="5" t="e">
        <f t="shared" si="86"/>
        <v>#REF!</v>
      </c>
      <c r="G1103" s="15">
        <v>45272</v>
      </c>
      <c r="H1103" s="16" t="s">
        <v>7</v>
      </c>
      <c r="I1103" s="16" t="s">
        <v>58</v>
      </c>
      <c r="J1103" s="16" t="s">
        <v>9</v>
      </c>
      <c r="K1103" s="14" t="s">
        <v>24</v>
      </c>
      <c r="L1103" s="14" t="s">
        <v>19</v>
      </c>
      <c r="M1103" s="16" t="s">
        <v>12</v>
      </c>
      <c r="N1103" s="16" t="s">
        <v>13</v>
      </c>
      <c r="O1103" s="16" t="s">
        <v>14</v>
      </c>
      <c r="P1103" s="12">
        <f t="shared" si="87"/>
        <v>1</v>
      </c>
      <c r="Q1103" s="12" cm="1">
        <f t="array" ref="Q1103">SUMPRODUCT(($G$2:$G$2765=G1103)*(P1103&gt;$P$2:$P$2765))+1</f>
        <v>1</v>
      </c>
      <c r="R1103" s="12" t="e">
        <f>(Q1103*100000)+#REF!</f>
        <v>#REF!</v>
      </c>
      <c r="S1103" t="e" cm="1">
        <f t="array" ref="S1103">SUMPRODUCT(($G$2:$G$2765=G1103)*(R1103&gt;$R$2:$R$2765))+1</f>
        <v>#REF!</v>
      </c>
      <c r="T1103" t="str">
        <f t="shared" si="88"/>
        <v xml:space="preserve">Fontwell Park </v>
      </c>
      <c r="U1103">
        <v>1</v>
      </c>
      <c r="V1103" t="s">
        <v>11</v>
      </c>
      <c r="W1103">
        <f t="shared" si="89"/>
        <v>2023</v>
      </c>
    </row>
    <row r="1104" spans="1:23" x14ac:dyDescent="0.25">
      <c r="A1104" s="10" t="str">
        <f>IF(YEAR(G1104)=2024,#REF!,"")</f>
        <v/>
      </c>
      <c r="B1104" s="10" t="str">
        <f>IF(YEAR(G1104)=2025,#REF!,"")</f>
        <v/>
      </c>
      <c r="C1104" s="10" t="str">
        <f t="shared" si="85"/>
        <v>Afternoon45272</v>
      </c>
      <c r="D1104" s="5" t="str">
        <f>IF('by region'!$C$2="Any","Any",'Turf only'!V1104)&amp;M1104&amp;IF('by region'!$I$2="Any","Any",N1104)&amp;G1104</f>
        <v>AnyJumpAny45272</v>
      </c>
      <c r="E1104" s="5" t="e">
        <f>IF(I1104=#REF!,'Turf only'!G1104,"")</f>
        <v>#REF!</v>
      </c>
      <c r="F1104" s="5" t="e">
        <f t="shared" si="86"/>
        <v>#REF!</v>
      </c>
      <c r="G1104" s="15">
        <v>45272</v>
      </c>
      <c r="H1104" s="16" t="s">
        <v>7</v>
      </c>
      <c r="I1104" s="16" t="s">
        <v>60</v>
      </c>
      <c r="J1104" s="16" t="s">
        <v>9</v>
      </c>
      <c r="K1104" s="14" t="s">
        <v>24</v>
      </c>
      <c r="L1104" s="14" t="s">
        <v>17</v>
      </c>
      <c r="M1104" s="16" t="s">
        <v>12</v>
      </c>
      <c r="N1104" s="16" t="s">
        <v>13</v>
      </c>
      <c r="O1104" s="16" t="s">
        <v>14</v>
      </c>
      <c r="P1104" s="12">
        <f t="shared" si="87"/>
        <v>1</v>
      </c>
      <c r="Q1104" s="12" cm="1">
        <f t="array" ref="Q1104">SUMPRODUCT(($G$2:$G$2765=G1104)*(P1104&gt;$P$2:$P$2765))+1</f>
        <v>1</v>
      </c>
      <c r="R1104" s="12" t="e">
        <f>(Q1104*100000)+#REF!</f>
        <v>#REF!</v>
      </c>
      <c r="S1104" t="e" cm="1">
        <f t="array" ref="S1104">SUMPRODUCT(($G$2:$G$2765=G1104)*(R1104&gt;$R$2:$R$2765))+1</f>
        <v>#REF!</v>
      </c>
      <c r="T1104" t="str">
        <f t="shared" si="88"/>
        <v xml:space="preserve">Uttoxeter </v>
      </c>
      <c r="U1104">
        <v>0</v>
      </c>
      <c r="V1104" t="s">
        <v>19</v>
      </c>
      <c r="W1104">
        <f t="shared" si="89"/>
        <v>2023</v>
      </c>
    </row>
    <row r="1105" spans="1:1394" x14ac:dyDescent="0.25">
      <c r="A1105" s="10" t="str">
        <f>IF(YEAR(G1105)=2024,#REF!,"")</f>
        <v/>
      </c>
      <c r="B1105" s="10" t="str">
        <f>IF(YEAR(G1105)=2025,#REF!,"")</f>
        <v/>
      </c>
      <c r="C1105" s="10" t="str">
        <f t="shared" si="85"/>
        <v>Afternoon45273</v>
      </c>
      <c r="D1105" s="5" t="str">
        <f>IF('by region'!$C$2="Any","Any",'Turf only'!V1105)&amp;M1105&amp;IF('by region'!$I$2="Any","Any",N1105)&amp;G1105</f>
        <v>AnyJumpAny45273</v>
      </c>
      <c r="E1105" s="5" t="e">
        <f>IF(I1105=#REF!,'Turf only'!G1105,"")</f>
        <v>#REF!</v>
      </c>
      <c r="F1105" s="5" t="e">
        <f t="shared" si="86"/>
        <v>#REF!</v>
      </c>
      <c r="G1105" s="15">
        <v>45273</v>
      </c>
      <c r="H1105" s="16" t="s">
        <v>27</v>
      </c>
      <c r="I1105" s="16" t="s">
        <v>67</v>
      </c>
      <c r="J1105" s="16" t="s">
        <v>9</v>
      </c>
      <c r="K1105" s="14" t="s">
        <v>10</v>
      </c>
      <c r="L1105" s="14" t="s">
        <v>11</v>
      </c>
      <c r="M1105" s="16" t="s">
        <v>12</v>
      </c>
      <c r="N1105" s="16" t="s">
        <v>13</v>
      </c>
      <c r="O1105" s="16" t="s">
        <v>14</v>
      </c>
      <c r="P1105" s="12">
        <f t="shared" si="87"/>
        <v>1</v>
      </c>
      <c r="Q1105" s="12" cm="1">
        <f t="array" ref="Q1105">SUMPRODUCT(($G$2:$G$2765=G1105)*(P1105&gt;$P$2:$P$2765))+1</f>
        <v>1</v>
      </c>
      <c r="R1105" s="12" t="e">
        <f>(Q1105*100000)+#REF!</f>
        <v>#REF!</v>
      </c>
      <c r="S1105" t="e" cm="1">
        <f t="array" ref="S1105">SUMPRODUCT(($G$2:$G$2765=G1105)*(R1105&gt;$R$2:$R$2765))+1</f>
        <v>#REF!</v>
      </c>
      <c r="T1105" t="str">
        <f t="shared" si="88"/>
        <v xml:space="preserve">Hexham </v>
      </c>
      <c r="U1105">
        <v>1</v>
      </c>
      <c r="V1105" t="s">
        <v>11</v>
      </c>
      <c r="W1105">
        <f t="shared" si="89"/>
        <v>2023</v>
      </c>
    </row>
    <row r="1106" spans="1:1394" x14ac:dyDescent="0.25">
      <c r="A1106" s="10" t="str">
        <f>IF(YEAR(G1106)=2024,#REF!,"")</f>
        <v/>
      </c>
      <c r="B1106" s="10" t="str">
        <f>IF(YEAR(G1106)=2025,#REF!,"")</f>
        <v/>
      </c>
      <c r="C1106" s="10" t="str">
        <f t="shared" si="85"/>
        <v>Afternoon45273</v>
      </c>
      <c r="D1106" s="5" t="str">
        <f>IF('by region'!$C$2="Any","Any",'Turf only'!V1106)&amp;M1106&amp;IF('by region'!$I$2="Any","Any",N1106)&amp;G1106</f>
        <v>AnyJumpAny45273</v>
      </c>
      <c r="E1106" s="5" t="e">
        <f>IF(I1106=#REF!,'Turf only'!G1106,"")</f>
        <v>#REF!</v>
      </c>
      <c r="F1106" s="5" t="e">
        <f t="shared" si="86"/>
        <v>#REF!</v>
      </c>
      <c r="G1106" s="15">
        <v>45273</v>
      </c>
      <c r="H1106" s="16" t="s">
        <v>27</v>
      </c>
      <c r="I1106" s="16" t="s">
        <v>44</v>
      </c>
      <c r="J1106" s="16" t="s">
        <v>9</v>
      </c>
      <c r="K1106" s="14" t="s">
        <v>10</v>
      </c>
      <c r="L1106" s="14" t="s">
        <v>17</v>
      </c>
      <c r="M1106" s="16" t="s">
        <v>12</v>
      </c>
      <c r="N1106" s="16" t="s">
        <v>13</v>
      </c>
      <c r="O1106" s="16" t="s">
        <v>14</v>
      </c>
      <c r="P1106" s="12">
        <f t="shared" si="87"/>
        <v>1</v>
      </c>
      <c r="Q1106" s="12" cm="1">
        <f t="array" ref="Q1106">SUMPRODUCT(($G$2:$G$2765=G1106)*(P1106&gt;$P$2:$P$2765))+1</f>
        <v>1</v>
      </c>
      <c r="R1106" s="12" t="e">
        <f>(Q1106*100000)+#REF!</f>
        <v>#REF!</v>
      </c>
      <c r="S1106" t="e" cm="1">
        <f t="array" ref="S1106">SUMPRODUCT(($G$2:$G$2765=G1106)*(R1106&gt;$R$2:$R$2765))+1</f>
        <v>#REF!</v>
      </c>
      <c r="T1106" t="str">
        <f t="shared" si="88"/>
        <v xml:space="preserve">Leicester </v>
      </c>
      <c r="U1106">
        <v>0</v>
      </c>
      <c r="V1106" t="s">
        <v>19</v>
      </c>
      <c r="W1106">
        <f t="shared" si="89"/>
        <v>2023</v>
      </c>
    </row>
    <row r="1107" spans="1:1394" x14ac:dyDescent="0.25">
      <c r="A1107" s="10" t="str">
        <f>IF(YEAR(G1107)=2024,#REF!,"")</f>
        <v/>
      </c>
      <c r="B1107" s="10" t="str">
        <f>IF(YEAR(G1107)=2025,#REF!,"")</f>
        <v/>
      </c>
      <c r="C1107" s="10" t="str">
        <f t="shared" si="85"/>
        <v>Afternoon45274</v>
      </c>
      <c r="D1107" s="5" t="str">
        <f>IF('by region'!$C$2="Any","Any",'Turf only'!V1107)&amp;M1107&amp;IF('by region'!$I$2="Any","Any",N1107)&amp;G1107</f>
        <v>AnyJumpAny45274</v>
      </c>
      <c r="E1107" s="5" t="e">
        <f>IF(I1107=#REF!,'Turf only'!G1107,"")</f>
        <v>#REF!</v>
      </c>
      <c r="F1107" s="5" t="e">
        <f t="shared" si="86"/>
        <v>#REF!</v>
      </c>
      <c r="G1107" s="15">
        <v>45274</v>
      </c>
      <c r="H1107" s="16" t="s">
        <v>34</v>
      </c>
      <c r="I1107" s="16" t="s">
        <v>31</v>
      </c>
      <c r="J1107" s="16" t="s">
        <v>9</v>
      </c>
      <c r="K1107" s="14" t="s">
        <v>24</v>
      </c>
      <c r="L1107" s="14" t="s">
        <v>11</v>
      </c>
      <c r="M1107" s="16" t="s">
        <v>12</v>
      </c>
      <c r="N1107" s="16" t="s">
        <v>13</v>
      </c>
      <c r="O1107" s="16" t="s">
        <v>14</v>
      </c>
      <c r="P1107" s="12">
        <f t="shared" si="87"/>
        <v>1</v>
      </c>
      <c r="Q1107" s="12" cm="1">
        <f t="array" ref="Q1107">SUMPRODUCT(($G$2:$G$2765=G1107)*(P1107&gt;$P$2:$P$2765))+1</f>
        <v>1</v>
      </c>
      <c r="R1107" s="12" t="e">
        <f>(Q1107*100000)+#REF!</f>
        <v>#REF!</v>
      </c>
      <c r="S1107" t="e" cm="1">
        <f t="array" ref="S1107">SUMPRODUCT(($G$2:$G$2765=G1107)*(R1107&gt;$R$2:$R$2765))+1</f>
        <v>#REF!</v>
      </c>
      <c r="T1107" t="str">
        <f t="shared" si="88"/>
        <v xml:space="preserve">Newcastle </v>
      </c>
      <c r="U1107">
        <v>0</v>
      </c>
      <c r="V1107" t="s">
        <v>17</v>
      </c>
      <c r="W1107">
        <f t="shared" si="89"/>
        <v>2023</v>
      </c>
    </row>
    <row r="1108" spans="1:1394" x14ac:dyDescent="0.25">
      <c r="A1108" s="10" t="str">
        <f>IF(YEAR(G1108)=2024,#REF!,"")</f>
        <v/>
      </c>
      <c r="B1108" s="10" t="str">
        <f>IF(YEAR(G1108)=2025,#REF!,"")</f>
        <v/>
      </c>
      <c r="C1108" s="10" t="str">
        <f t="shared" si="85"/>
        <v>Afternoon45274</v>
      </c>
      <c r="D1108" s="5" t="str">
        <f>IF('by region'!$C$2="Any","Any",'Turf only'!V1108)&amp;M1108&amp;IF('by region'!$I$2="Any","Any",N1108)&amp;G1108</f>
        <v>AnyJumpAny45274</v>
      </c>
      <c r="E1108" s="5" t="e">
        <f>IF(I1108=#REF!,'Turf only'!G1108,"")</f>
        <v>#REF!</v>
      </c>
      <c r="F1108" s="5" t="e">
        <f t="shared" si="86"/>
        <v>#REF!</v>
      </c>
      <c r="G1108" s="15">
        <v>45274</v>
      </c>
      <c r="H1108" s="16" t="s">
        <v>34</v>
      </c>
      <c r="I1108" s="16" t="s">
        <v>57</v>
      </c>
      <c r="J1108" s="16" t="s">
        <v>9</v>
      </c>
      <c r="K1108" s="14" t="s">
        <v>10</v>
      </c>
      <c r="L1108" s="14" t="s">
        <v>19</v>
      </c>
      <c r="M1108" s="16" t="s">
        <v>12</v>
      </c>
      <c r="N1108" s="16" t="s">
        <v>13</v>
      </c>
      <c r="O1108" s="16" t="s">
        <v>14</v>
      </c>
      <c r="P1108" s="12">
        <f t="shared" si="87"/>
        <v>1</v>
      </c>
      <c r="Q1108" s="12" cm="1">
        <f t="array" ref="Q1108">SUMPRODUCT(($G$2:$G$2765=G1108)*(P1108&gt;$P$2:$P$2765))+1</f>
        <v>1</v>
      </c>
      <c r="R1108" s="12" t="e">
        <f>(Q1108*100000)+#REF!</f>
        <v>#REF!</v>
      </c>
      <c r="S1108" t="e" cm="1">
        <f t="array" ref="S1108">SUMPRODUCT(($G$2:$G$2765=G1108)*(R1108&gt;$R$2:$R$2765))+1</f>
        <v>#REF!</v>
      </c>
      <c r="T1108" t="str">
        <f t="shared" si="88"/>
        <v xml:space="preserve">Taunton </v>
      </c>
      <c r="U1108">
        <v>0</v>
      </c>
      <c r="V1108" t="s">
        <v>19</v>
      </c>
      <c r="W1108">
        <f t="shared" si="89"/>
        <v>2023</v>
      </c>
    </row>
    <row r="1109" spans="1:1394" x14ac:dyDescent="0.25">
      <c r="A1109" s="10" t="str">
        <f>IF(YEAR(G1109)=2024,#REF!,"")</f>
        <v/>
      </c>
      <c r="B1109" s="10" t="str">
        <f>IF(YEAR(G1109)=2025,#REF!,"")</f>
        <v/>
      </c>
      <c r="C1109" s="10" t="str">
        <f t="shared" si="85"/>
        <v>Afternoon45274</v>
      </c>
      <c r="D1109" s="5" t="str">
        <f>IF('by region'!$C$2="Any","Any",'Turf only'!V1109)&amp;M1109&amp;IF('by region'!$I$2="Any","Any",N1109)&amp;G1109</f>
        <v>AnyJumpAny45274</v>
      </c>
      <c r="E1109" s="5" t="e">
        <f>IF(I1109=#REF!,'Turf only'!G1109,"")</f>
        <v>#REF!</v>
      </c>
      <c r="F1109" s="5" t="e">
        <f t="shared" si="86"/>
        <v>#REF!</v>
      </c>
      <c r="G1109" s="15">
        <v>45274</v>
      </c>
      <c r="H1109" s="16" t="s">
        <v>34</v>
      </c>
      <c r="I1109" s="16" t="s">
        <v>48</v>
      </c>
      <c r="J1109" s="16" t="s">
        <v>9</v>
      </c>
      <c r="K1109" s="14" t="s">
        <v>16</v>
      </c>
      <c r="L1109" s="14" t="s">
        <v>17</v>
      </c>
      <c r="M1109" s="16" t="s">
        <v>12</v>
      </c>
      <c r="N1109" s="16" t="s">
        <v>13</v>
      </c>
      <c r="O1109" s="16" t="s">
        <v>14</v>
      </c>
      <c r="P1109" s="12">
        <f t="shared" si="87"/>
        <v>1</v>
      </c>
      <c r="Q1109" s="12" cm="1">
        <f t="array" ref="Q1109">SUMPRODUCT(($G$2:$G$2765=G1109)*(P1109&gt;$P$2:$P$2765))+1</f>
        <v>1</v>
      </c>
      <c r="R1109" s="12" t="e">
        <f>(Q1109*100000)+#REF!</f>
        <v>#REF!</v>
      </c>
      <c r="S1109" t="e" cm="1">
        <f t="array" ref="S1109">SUMPRODUCT(($G$2:$G$2765=G1109)*(R1109&gt;$R$2:$R$2765))+1</f>
        <v>#REF!</v>
      </c>
      <c r="T1109" t="str">
        <f t="shared" si="88"/>
        <v xml:space="preserve">Warwick </v>
      </c>
      <c r="U1109">
        <v>0</v>
      </c>
      <c r="V1109" t="s">
        <v>17</v>
      </c>
      <c r="W1109">
        <f t="shared" si="89"/>
        <v>2023</v>
      </c>
    </row>
    <row r="1110" spans="1:1394" x14ac:dyDescent="0.25">
      <c r="A1110" s="10" t="str">
        <f>IF(YEAR(G1110)=2024,#REF!,"")</f>
        <v/>
      </c>
      <c r="B1110" s="10" t="str">
        <f>IF(YEAR(G1110)=2025,#REF!,"")</f>
        <v/>
      </c>
      <c r="C1110" s="10" t="str">
        <f t="shared" si="85"/>
        <v>Afternoon45275</v>
      </c>
      <c r="D1110" s="5" t="str">
        <f>IF('by region'!$C$2="Any","Any",'Turf only'!V1110)&amp;M1110&amp;IF('by region'!$I$2="Any","Any",N1110)&amp;G1110</f>
        <v>AnyJumpAny45275</v>
      </c>
      <c r="E1110" s="5" t="e">
        <f>IF(I1110=#REF!,'Turf only'!G1110,"")</f>
        <v>#REF!</v>
      </c>
      <c r="F1110" s="5" t="e">
        <f t="shared" si="86"/>
        <v>#REF!</v>
      </c>
      <c r="G1110" s="15">
        <v>45275</v>
      </c>
      <c r="H1110" s="16" t="s">
        <v>35</v>
      </c>
      <c r="I1110" s="16" t="s">
        <v>64</v>
      </c>
      <c r="J1110" s="16" t="s">
        <v>9</v>
      </c>
      <c r="K1110" s="14" t="s">
        <v>10</v>
      </c>
      <c r="L1110" s="14" t="s">
        <v>17</v>
      </c>
      <c r="M1110" s="16" t="s">
        <v>12</v>
      </c>
      <c r="N1110" s="16" t="s">
        <v>13</v>
      </c>
      <c r="O1110" s="16" t="s">
        <v>14</v>
      </c>
      <c r="P1110" s="12">
        <f t="shared" si="87"/>
        <v>1</v>
      </c>
      <c r="Q1110" s="12" cm="1">
        <f t="array" ref="Q1110">SUMPRODUCT(($G$2:$G$2765=G1110)*(P1110&gt;$P$2:$P$2765))+1</f>
        <v>1</v>
      </c>
      <c r="R1110" s="12" t="e">
        <f>(Q1110*100000)+#REF!</f>
        <v>#REF!</v>
      </c>
      <c r="S1110" t="e" cm="1">
        <f t="array" ref="S1110">SUMPRODUCT(($G$2:$G$2765=G1110)*(R1110&gt;$R$2:$R$2765))+1</f>
        <v>#REF!</v>
      </c>
      <c r="T1110" t="str">
        <f t="shared" si="88"/>
        <v xml:space="preserve">Bangor-On-Dee </v>
      </c>
      <c r="U1110">
        <v>1</v>
      </c>
      <c r="V1110" t="s">
        <v>11</v>
      </c>
      <c r="W1110">
        <f t="shared" si="89"/>
        <v>2023</v>
      </c>
    </row>
    <row r="1111" spans="1:1394" x14ac:dyDescent="0.25">
      <c r="A1111" s="10" t="str">
        <f>IF(YEAR(G1111)=2024,#REF!,"")</f>
        <v/>
      </c>
      <c r="B1111" s="10" t="str">
        <f>IF(YEAR(G1111)=2025,#REF!,"")</f>
        <v/>
      </c>
      <c r="C1111" s="10" t="str">
        <f t="shared" si="85"/>
        <v>Afternoon45275</v>
      </c>
      <c r="D1111" s="5" t="str">
        <f>IF('by region'!$C$2="Any","Any",'Turf only'!V1111)&amp;M1111&amp;IF('by region'!$I$2="Any","Any",N1111)&amp;G1111</f>
        <v>AnyJumpAny45275</v>
      </c>
      <c r="E1111" s="5" t="e">
        <f>IF(I1111=#REF!,'Turf only'!G1111,"")</f>
        <v>#REF!</v>
      </c>
      <c r="F1111" s="5" t="e">
        <f t="shared" si="86"/>
        <v>#REF!</v>
      </c>
      <c r="G1111" s="20">
        <v>45275</v>
      </c>
      <c r="H1111" s="21" t="s">
        <v>35</v>
      </c>
      <c r="I1111" s="21" t="s">
        <v>15</v>
      </c>
      <c r="J1111" s="21" t="s">
        <v>9</v>
      </c>
      <c r="K1111" s="22" t="s">
        <v>16</v>
      </c>
      <c r="L1111" s="22" t="s">
        <v>17</v>
      </c>
      <c r="M1111" s="21" t="s">
        <v>12</v>
      </c>
      <c r="N1111" s="21" t="s">
        <v>13</v>
      </c>
      <c r="O1111" s="21" t="s">
        <v>14</v>
      </c>
      <c r="P1111" s="12">
        <f t="shared" si="87"/>
        <v>1</v>
      </c>
      <c r="Q1111" s="12" cm="1">
        <f t="array" ref="Q1111">SUMPRODUCT(($G$2:$G$2765=G1111)*(P1111&gt;$P$2:$P$2765))+1</f>
        <v>1</v>
      </c>
      <c r="R1111" s="12" t="e">
        <f>(Q1111*100000)+#REF!</f>
        <v>#REF!</v>
      </c>
      <c r="S1111" t="e" cm="1">
        <f t="array" ref="S1111">SUMPRODUCT(($G$2:$G$2765=G1111)*(R1111&gt;$R$2:$R$2765))+1</f>
        <v>#REF!</v>
      </c>
      <c r="T1111" t="str">
        <f t="shared" si="88"/>
        <v xml:space="preserve">Cheltenham </v>
      </c>
      <c r="U1111">
        <v>1</v>
      </c>
      <c r="V1111" t="s">
        <v>11</v>
      </c>
      <c r="W1111">
        <f t="shared" si="89"/>
        <v>2023</v>
      </c>
    </row>
    <row r="1112" spans="1:1394" x14ac:dyDescent="0.25">
      <c r="A1112" s="10" t="str">
        <f>IF(YEAR(G1112)=2024,#REF!,"")</f>
        <v/>
      </c>
      <c r="B1112" s="10" t="str">
        <f>IF(YEAR(G1112)=2025,#REF!,"")</f>
        <v/>
      </c>
      <c r="C1112" s="10" t="str">
        <f t="shared" si="85"/>
        <v>Afternoon45275</v>
      </c>
      <c r="D1112" s="5" t="str">
        <f>IF('by region'!$C$2="Any","Any",'Turf only'!V1112)&amp;M1112&amp;IF('by region'!$I$2="Any","Any",N1112)&amp;G1112</f>
        <v>AnyJumpAny45275</v>
      </c>
      <c r="E1112" s="5" t="e">
        <f>IF(I1112=#REF!,'Turf only'!G1112,"")</f>
        <v>#REF!</v>
      </c>
      <c r="F1112" s="5" t="e">
        <f t="shared" si="86"/>
        <v>#REF!</v>
      </c>
      <c r="G1112" s="15">
        <v>45275</v>
      </c>
      <c r="H1112" s="16" t="s">
        <v>35</v>
      </c>
      <c r="I1112" s="16" t="s">
        <v>59</v>
      </c>
      <c r="J1112" s="16" t="s">
        <v>9</v>
      </c>
      <c r="K1112" s="14" t="s">
        <v>24</v>
      </c>
      <c r="L1112" s="14" t="s">
        <v>11</v>
      </c>
      <c r="M1112" s="16" t="s">
        <v>12</v>
      </c>
      <c r="N1112" s="16" t="s">
        <v>13</v>
      </c>
      <c r="O1112" s="16" t="s">
        <v>14</v>
      </c>
      <c r="P1112" s="12">
        <f t="shared" si="87"/>
        <v>1</v>
      </c>
      <c r="Q1112" s="12" cm="1">
        <f t="array" ref="Q1112">SUMPRODUCT(($G$2:$G$2765=G1112)*(P1112&gt;$P$2:$P$2765))+1</f>
        <v>1</v>
      </c>
      <c r="R1112" s="12" t="e">
        <f>(Q1112*100000)+#REF!</f>
        <v>#REF!</v>
      </c>
      <c r="S1112" t="e" cm="1">
        <f t="array" ref="S1112">SUMPRODUCT(($G$2:$G$2765=G1112)*(R1112&gt;$R$2:$R$2765))+1</f>
        <v>#REF!</v>
      </c>
      <c r="T1112" t="str">
        <f t="shared" si="88"/>
        <v xml:space="preserve">Doncaster </v>
      </c>
      <c r="U1112">
        <v>0</v>
      </c>
      <c r="V1112" t="s">
        <v>19</v>
      </c>
      <c r="W1112">
        <f t="shared" si="89"/>
        <v>2023</v>
      </c>
    </row>
    <row r="1113" spans="1:1394" x14ac:dyDescent="0.25">
      <c r="A1113" s="10" t="str">
        <f>IF(YEAR(G1113)=2024,#REF!,"")</f>
        <v/>
      </c>
      <c r="B1113" s="10" t="str">
        <f>IF(YEAR(G1113)=2025,#REF!,"")</f>
        <v/>
      </c>
      <c r="C1113" s="10" t="str">
        <f t="shared" si="85"/>
        <v>Afternoon45276</v>
      </c>
      <c r="D1113" s="5" t="str">
        <f>IF('by region'!$C$2="Any","Any",'Turf only'!V1113)&amp;M1113&amp;IF('by region'!$I$2="Any","Any",N1113)&amp;G1113</f>
        <v>AnyJumpAny45276</v>
      </c>
      <c r="E1113" s="5" t="e">
        <f>IF(I1113=#REF!,'Turf only'!G1113,"")</f>
        <v>#REF!</v>
      </c>
      <c r="F1113" s="5" t="e">
        <f t="shared" si="86"/>
        <v>#REF!</v>
      </c>
      <c r="G1113" s="20">
        <v>45276</v>
      </c>
      <c r="H1113" s="21" t="s">
        <v>37</v>
      </c>
      <c r="I1113" s="21" t="s">
        <v>15</v>
      </c>
      <c r="J1113" s="21" t="s">
        <v>9</v>
      </c>
      <c r="K1113" s="22" t="s">
        <v>16</v>
      </c>
      <c r="L1113" s="22" t="s">
        <v>17</v>
      </c>
      <c r="M1113" s="21" t="s">
        <v>12</v>
      </c>
      <c r="N1113" s="21" t="s">
        <v>13</v>
      </c>
      <c r="O1113" s="21" t="s">
        <v>14</v>
      </c>
      <c r="P1113" s="12">
        <f t="shared" si="87"/>
        <v>1</v>
      </c>
      <c r="Q1113" s="12" cm="1">
        <f t="array" ref="Q1113">SUMPRODUCT(($G$2:$G$2765=G1113)*(P1113&gt;$P$2:$P$2765))+1</f>
        <v>1</v>
      </c>
      <c r="R1113" s="12" t="e">
        <f>(Q1113*100000)+#REF!</f>
        <v>#REF!</v>
      </c>
      <c r="S1113" t="e" cm="1">
        <f t="array" ref="S1113">SUMPRODUCT(($G$2:$G$2765=G1113)*(R1113&gt;$R$2:$R$2765))+1</f>
        <v>#REF!</v>
      </c>
      <c r="T1113" t="str">
        <f t="shared" si="88"/>
        <v xml:space="preserve">Cheltenham </v>
      </c>
      <c r="U1113">
        <v>0</v>
      </c>
      <c r="V1113" t="s">
        <v>17</v>
      </c>
      <c r="W1113">
        <f t="shared" si="89"/>
        <v>2023</v>
      </c>
    </row>
    <row r="1114" spans="1:1394" x14ac:dyDescent="0.25">
      <c r="A1114" s="10" t="str">
        <f>IF(YEAR(G1114)=2024,#REF!,"")</f>
        <v/>
      </c>
      <c r="B1114" s="10" t="str">
        <f>IF(YEAR(G1114)=2025,#REF!,"")</f>
        <v/>
      </c>
      <c r="C1114" s="10" t="str">
        <f t="shared" si="85"/>
        <v>Afternoon45276</v>
      </c>
      <c r="D1114" s="5" t="str">
        <f>IF('by region'!$C$2="Any","Any",'Turf only'!V1114)&amp;M1114&amp;IF('by region'!$I$2="Any","Any",N1114)&amp;G1114</f>
        <v>AnyJumpAny45276</v>
      </c>
      <c r="E1114" s="5" t="e">
        <f>IF(I1114=#REF!,'Turf only'!G1114,"")</f>
        <v>#REF!</v>
      </c>
      <c r="F1114" s="5" t="e">
        <f t="shared" si="86"/>
        <v>#REF!</v>
      </c>
      <c r="G1114" s="15">
        <v>45276</v>
      </c>
      <c r="H1114" s="16" t="s">
        <v>37</v>
      </c>
      <c r="I1114" s="16" t="s">
        <v>59</v>
      </c>
      <c r="J1114" s="16" t="s">
        <v>9</v>
      </c>
      <c r="K1114" s="14" t="s">
        <v>24</v>
      </c>
      <c r="L1114" s="14" t="s">
        <v>11</v>
      </c>
      <c r="M1114" s="16" t="s">
        <v>12</v>
      </c>
      <c r="N1114" s="16" t="s">
        <v>13</v>
      </c>
      <c r="O1114" s="16" t="s">
        <v>14</v>
      </c>
      <c r="P1114" s="12">
        <f t="shared" si="87"/>
        <v>1</v>
      </c>
      <c r="Q1114" s="12" cm="1">
        <f t="array" ref="Q1114">SUMPRODUCT(($G$2:$G$2765=G1114)*(P1114&gt;$P$2:$P$2765))+1</f>
        <v>1</v>
      </c>
      <c r="R1114" s="12" t="e">
        <f>(Q1114*100000)+#REF!</f>
        <v>#REF!</v>
      </c>
      <c r="S1114" t="e" cm="1">
        <f t="array" ref="S1114">SUMPRODUCT(($G$2:$G$2765=G1114)*(R1114&gt;$R$2:$R$2765))+1</f>
        <v>#REF!</v>
      </c>
      <c r="T1114" t="str">
        <f t="shared" si="88"/>
        <v xml:space="preserve">Doncaster </v>
      </c>
      <c r="U1114">
        <v>0</v>
      </c>
      <c r="V1114" t="s">
        <v>19</v>
      </c>
      <c r="W1114">
        <f t="shared" si="89"/>
        <v>2023</v>
      </c>
    </row>
    <row r="1115" spans="1:1394" x14ac:dyDescent="0.25">
      <c r="A1115" s="10" t="str">
        <f>IF(YEAR(G1115)=2024,#REF!,"")</f>
        <v/>
      </c>
      <c r="B1115" s="10" t="str">
        <f>IF(YEAR(G1115)=2025,#REF!,"")</f>
        <v/>
      </c>
      <c r="C1115" s="10" t="str">
        <f t="shared" si="85"/>
        <v>Afternoon45276</v>
      </c>
      <c r="D1115" s="5" t="str">
        <f>IF('by region'!$C$2="Any","Any",'Turf only'!V1115)&amp;M1115&amp;IF('by region'!$I$2="Any","Any",N1115)&amp;G1115</f>
        <v>AnyJumpAny45276</v>
      </c>
      <c r="E1115" s="5" t="e">
        <f>IF(I1115=#REF!,'Turf only'!G1115,"")</f>
        <v>#REF!</v>
      </c>
      <c r="F1115" s="5" t="e">
        <f t="shared" si="86"/>
        <v>#REF!</v>
      </c>
      <c r="G1115" s="15">
        <v>45276</v>
      </c>
      <c r="H1115" s="16" t="s">
        <v>37</v>
      </c>
      <c r="I1115" s="16" t="s">
        <v>61</v>
      </c>
      <c r="J1115" s="16" t="s">
        <v>9</v>
      </c>
      <c r="K1115" s="14" t="s">
        <v>24</v>
      </c>
      <c r="L1115" s="14" t="s">
        <v>17</v>
      </c>
      <c r="M1115" s="16" t="s">
        <v>12</v>
      </c>
      <c r="N1115" s="16" t="s">
        <v>13</v>
      </c>
      <c r="O1115" s="16" t="s">
        <v>14</v>
      </c>
      <c r="P1115" s="12">
        <f t="shared" si="87"/>
        <v>1</v>
      </c>
      <c r="Q1115" s="12" cm="1">
        <f t="array" ref="Q1115">SUMPRODUCT(($G$2:$G$2765=G1115)*(P1115&gt;$P$2:$P$2765))+1</f>
        <v>1</v>
      </c>
      <c r="R1115" s="12" t="e">
        <f>(Q1115*100000)+#REF!</f>
        <v>#REF!</v>
      </c>
      <c r="S1115" t="e" cm="1">
        <f t="array" ref="S1115">SUMPRODUCT(($G$2:$G$2765=G1115)*(R1115&gt;$R$2:$R$2765))+1</f>
        <v>#REF!</v>
      </c>
      <c r="T1115" t="str">
        <f t="shared" si="88"/>
        <v xml:space="preserve">Hereford </v>
      </c>
      <c r="U1115">
        <v>0</v>
      </c>
      <c r="V1115" t="s">
        <v>19</v>
      </c>
      <c r="W1115">
        <f t="shared" si="89"/>
        <v>2023</v>
      </c>
    </row>
    <row r="1116" spans="1:1394" s="11" customFormat="1" x14ac:dyDescent="0.25">
      <c r="A1116" s="10" t="str">
        <f>IF(YEAR(G1116)=2024,#REF!,"")</f>
        <v/>
      </c>
      <c r="B1116" s="10" t="str">
        <f>IF(YEAR(G1116)=2025,#REF!,"")</f>
        <v/>
      </c>
      <c r="C1116" s="10" t="str">
        <f t="shared" si="85"/>
        <v>Afternoon45277</v>
      </c>
      <c r="D1116" s="5" t="str">
        <f>IF('by region'!$C$2="Any","Any",'Turf only'!V1116)&amp;M1116&amp;IF('by region'!$I$2="Any","Any",N1116)&amp;G1116</f>
        <v>AnyJumpAny45277</v>
      </c>
      <c r="E1116" s="5" t="e">
        <f>IF(I1116=#REF!,'Turf only'!G1116,"")</f>
        <v>#REF!</v>
      </c>
      <c r="F1116" s="5" t="e">
        <f t="shared" si="86"/>
        <v>#REF!</v>
      </c>
      <c r="G1116" s="15">
        <v>45277</v>
      </c>
      <c r="H1116" s="16" t="s">
        <v>40</v>
      </c>
      <c r="I1116" s="16" t="s">
        <v>63</v>
      </c>
      <c r="J1116" s="16" t="s">
        <v>9</v>
      </c>
      <c r="K1116" s="14" t="s">
        <v>16</v>
      </c>
      <c r="L1116" s="14" t="s">
        <v>11</v>
      </c>
      <c r="M1116" s="16" t="s">
        <v>12</v>
      </c>
      <c r="N1116" s="16" t="s">
        <v>13</v>
      </c>
      <c r="O1116" s="16" t="s">
        <v>14</v>
      </c>
      <c r="P1116" s="12">
        <f t="shared" si="87"/>
        <v>1</v>
      </c>
      <c r="Q1116" s="12" cm="1">
        <f t="array" ref="Q1116">SUMPRODUCT(($G$2:$G$2765=G1116)*(P1116&gt;$P$2:$P$2765))+1</f>
        <v>1</v>
      </c>
      <c r="R1116" s="12" t="e">
        <f>(Q1116*100000)+#REF!</f>
        <v>#REF!</v>
      </c>
      <c r="S1116" t="e" cm="1">
        <f t="array" ref="S1116">SUMPRODUCT(($G$2:$G$2765=G1116)*(R1116&gt;$R$2:$R$2765))+1</f>
        <v>#REF!</v>
      </c>
      <c r="T1116" t="str">
        <f t="shared" si="88"/>
        <v xml:space="preserve">Carlisle </v>
      </c>
      <c r="U1116" s="11">
        <v>0</v>
      </c>
      <c r="V1116" s="11" t="s">
        <v>11</v>
      </c>
      <c r="W1116">
        <f t="shared" si="89"/>
        <v>2023</v>
      </c>
      <c r="X1116" s="24"/>
      <c r="Y1116" s="25"/>
      <c r="Z1116" s="25"/>
      <c r="AA1116" s="25"/>
      <c r="AB1116" s="25"/>
      <c r="AC1116" s="25"/>
      <c r="AD1116" s="25"/>
      <c r="AE1116" s="25"/>
      <c r="AF1116" s="25"/>
      <c r="AG1116" s="25"/>
      <c r="AH1116" s="25"/>
      <c r="AI1116" s="25"/>
      <c r="AJ1116" s="25"/>
      <c r="AK1116" s="25"/>
      <c r="AL1116" s="25"/>
      <c r="AM1116" s="25"/>
      <c r="AN1116" s="25"/>
      <c r="AO1116" s="25"/>
      <c r="AP1116" s="25"/>
      <c r="AQ1116" s="25"/>
      <c r="AR1116" s="25"/>
      <c r="AS1116" s="25"/>
      <c r="AT1116" s="25"/>
      <c r="AU1116" s="25"/>
      <c r="AV1116" s="25"/>
      <c r="AW1116" s="25"/>
      <c r="AX1116" s="25"/>
      <c r="AY1116" s="25"/>
      <c r="AZ1116" s="25"/>
      <c r="BA1116" s="25"/>
      <c r="BB1116" s="25"/>
      <c r="BC1116" s="25"/>
      <c r="BD1116" s="25"/>
      <c r="BE1116" s="25"/>
      <c r="BF1116" s="25"/>
      <c r="BG1116" s="25"/>
      <c r="BH1116" s="25"/>
      <c r="BI1116" s="25"/>
      <c r="BJ1116" s="25"/>
      <c r="BK1116" s="25"/>
      <c r="BL1116" s="25"/>
      <c r="BM1116" s="25"/>
      <c r="BN1116" s="25"/>
      <c r="BO1116" s="25"/>
      <c r="BP1116" s="25"/>
      <c r="BQ1116" s="25"/>
      <c r="BR1116" s="25"/>
      <c r="BS1116" s="25"/>
      <c r="BT1116" s="25"/>
      <c r="BU1116" s="25"/>
      <c r="BV1116" s="25"/>
      <c r="BW1116" s="25"/>
      <c r="BX1116" s="25"/>
      <c r="BY1116" s="25"/>
      <c r="BZ1116" s="25"/>
      <c r="CA1116" s="25"/>
      <c r="CB1116" s="25"/>
      <c r="CC1116" s="25"/>
      <c r="CD1116" s="25"/>
      <c r="CE1116" s="25"/>
      <c r="CF1116" s="25"/>
      <c r="CG1116" s="25"/>
      <c r="CH1116" s="25"/>
      <c r="CI1116" s="25"/>
      <c r="CJ1116" s="25"/>
      <c r="CK1116" s="25"/>
      <c r="CL1116" s="25"/>
      <c r="CM1116" s="25"/>
      <c r="CN1116" s="25"/>
      <c r="CO1116" s="25"/>
      <c r="CP1116" s="25"/>
      <c r="CQ1116" s="25"/>
      <c r="CR1116" s="25"/>
      <c r="CS1116" s="25"/>
      <c r="CT1116" s="25"/>
      <c r="CU1116" s="25"/>
      <c r="CV1116" s="25"/>
      <c r="CW1116" s="25"/>
      <c r="CX1116" s="25"/>
      <c r="CY1116" s="25"/>
      <c r="CZ1116" s="25"/>
      <c r="DA1116" s="25"/>
      <c r="DB1116" s="25"/>
      <c r="DC1116" s="25"/>
      <c r="DD1116" s="25"/>
      <c r="DE1116" s="25"/>
      <c r="DF1116" s="25"/>
      <c r="DG1116" s="25"/>
      <c r="DH1116" s="25"/>
      <c r="DI1116" s="25"/>
      <c r="DJ1116" s="25"/>
      <c r="DK1116" s="25"/>
      <c r="DL1116" s="25"/>
      <c r="DM1116" s="25"/>
      <c r="DN1116" s="25"/>
      <c r="DO1116" s="25"/>
      <c r="DP1116" s="25"/>
      <c r="DQ1116" s="25"/>
      <c r="DR1116" s="25"/>
      <c r="DS1116" s="25"/>
      <c r="DT1116" s="25"/>
      <c r="DU1116" s="25"/>
      <c r="DV1116" s="25"/>
      <c r="DW1116" s="25"/>
      <c r="DX1116" s="25"/>
      <c r="DY1116" s="25"/>
      <c r="DZ1116" s="25"/>
      <c r="EA1116" s="25"/>
      <c r="EB1116" s="25"/>
      <c r="EC1116" s="25"/>
      <c r="ED1116" s="25"/>
      <c r="EE1116" s="25"/>
      <c r="EF1116" s="25"/>
      <c r="EG1116" s="25"/>
      <c r="EH1116" s="25"/>
      <c r="EI1116" s="25"/>
      <c r="EJ1116" s="25"/>
      <c r="EK1116" s="25"/>
      <c r="EL1116" s="25"/>
      <c r="EM1116" s="25"/>
      <c r="EN1116" s="25"/>
      <c r="EO1116" s="25"/>
      <c r="EP1116" s="25"/>
      <c r="EQ1116" s="25"/>
      <c r="ER1116" s="25"/>
      <c r="ES1116" s="25"/>
      <c r="ET1116" s="25"/>
      <c r="EU1116" s="25"/>
      <c r="EV1116" s="25"/>
      <c r="EW1116" s="25"/>
      <c r="EX1116" s="25"/>
      <c r="EY1116" s="25"/>
      <c r="EZ1116" s="25"/>
      <c r="FA1116" s="25"/>
      <c r="FB1116" s="25"/>
      <c r="FC1116" s="25"/>
      <c r="FD1116" s="25"/>
      <c r="FE1116" s="25"/>
      <c r="FF1116" s="25"/>
      <c r="FG1116" s="25"/>
      <c r="FH1116" s="25"/>
      <c r="FI1116" s="25"/>
      <c r="FJ1116" s="25"/>
      <c r="FK1116" s="25"/>
      <c r="FL1116" s="25"/>
      <c r="FM1116" s="25"/>
      <c r="FN1116" s="25"/>
      <c r="FO1116" s="25"/>
      <c r="FP1116" s="25"/>
      <c r="FQ1116" s="25"/>
      <c r="FR1116" s="25"/>
      <c r="FS1116" s="25"/>
      <c r="FT1116" s="25"/>
      <c r="FU1116" s="25"/>
      <c r="FV1116" s="25"/>
      <c r="FW1116" s="25"/>
      <c r="FX1116" s="25"/>
      <c r="FY1116" s="25"/>
      <c r="FZ1116" s="25"/>
      <c r="GA1116" s="25"/>
      <c r="GB1116" s="25"/>
      <c r="GC1116" s="25"/>
      <c r="GD1116" s="25"/>
      <c r="GE1116" s="25"/>
      <c r="GF1116" s="25"/>
      <c r="GG1116" s="25"/>
      <c r="GH1116" s="25"/>
      <c r="GI1116" s="25"/>
      <c r="GJ1116" s="25"/>
      <c r="GK1116" s="25"/>
      <c r="GL1116" s="25"/>
      <c r="GM1116" s="25"/>
      <c r="GN1116" s="25"/>
      <c r="GO1116" s="25"/>
      <c r="GP1116" s="25"/>
      <c r="GQ1116" s="25"/>
      <c r="GR1116" s="25"/>
      <c r="GS1116" s="25"/>
      <c r="GT1116" s="25"/>
      <c r="GU1116" s="25"/>
      <c r="GV1116" s="25"/>
      <c r="GW1116" s="25"/>
      <c r="GX1116" s="25"/>
      <c r="GY1116" s="25"/>
      <c r="GZ1116" s="25"/>
      <c r="HA1116" s="25"/>
      <c r="HB1116" s="25"/>
      <c r="HC1116" s="25"/>
      <c r="HD1116" s="25"/>
      <c r="HE1116" s="25"/>
      <c r="HF1116" s="25"/>
      <c r="HG1116" s="25"/>
      <c r="HH1116" s="25"/>
      <c r="HI1116" s="25"/>
      <c r="HJ1116" s="25"/>
      <c r="HK1116" s="25"/>
      <c r="HL1116" s="25"/>
      <c r="HM1116" s="25"/>
      <c r="HN1116" s="25"/>
      <c r="HO1116" s="25"/>
      <c r="HP1116" s="25"/>
      <c r="HQ1116" s="25"/>
      <c r="HR1116" s="25"/>
      <c r="HS1116" s="25"/>
      <c r="HT1116" s="25"/>
      <c r="HU1116" s="25"/>
      <c r="HV1116" s="25"/>
      <c r="HW1116" s="25"/>
      <c r="HX1116" s="25"/>
      <c r="HY1116" s="25"/>
      <c r="HZ1116" s="25"/>
      <c r="IA1116" s="25"/>
      <c r="IB1116" s="25"/>
      <c r="IC1116" s="25"/>
      <c r="ID1116" s="25"/>
      <c r="IE1116" s="25"/>
      <c r="IF1116" s="25"/>
      <c r="IG1116" s="25"/>
      <c r="IH1116" s="25"/>
      <c r="II1116" s="25"/>
      <c r="IJ1116" s="25"/>
      <c r="IK1116" s="25"/>
      <c r="IL1116" s="25"/>
      <c r="IM1116" s="25"/>
      <c r="IN1116" s="25"/>
      <c r="IO1116" s="25"/>
      <c r="IP1116" s="25"/>
      <c r="IQ1116" s="25"/>
      <c r="IR1116" s="25"/>
      <c r="IS1116" s="25"/>
      <c r="IT1116" s="25"/>
      <c r="IU1116" s="25"/>
      <c r="IV1116" s="25"/>
      <c r="IW1116" s="25"/>
      <c r="IX1116" s="25"/>
      <c r="IY1116" s="25"/>
      <c r="IZ1116" s="25"/>
      <c r="JA1116" s="25"/>
      <c r="JB1116" s="25"/>
      <c r="JC1116" s="25"/>
      <c r="JD1116" s="25"/>
      <c r="JE1116" s="25"/>
      <c r="JF1116" s="25"/>
      <c r="JG1116" s="25"/>
      <c r="JH1116" s="25"/>
      <c r="JI1116" s="25"/>
      <c r="JJ1116" s="25"/>
      <c r="JK1116" s="25"/>
      <c r="JL1116" s="25"/>
      <c r="JM1116" s="25"/>
      <c r="JN1116" s="25"/>
      <c r="JO1116" s="25"/>
      <c r="JP1116" s="25"/>
      <c r="JQ1116" s="25"/>
      <c r="JR1116" s="25"/>
      <c r="JS1116" s="25"/>
      <c r="JT1116" s="25"/>
      <c r="JU1116" s="25"/>
      <c r="JV1116" s="25"/>
      <c r="JW1116" s="25"/>
      <c r="JX1116" s="25"/>
      <c r="JY1116" s="25"/>
      <c r="JZ1116" s="25"/>
      <c r="KA1116" s="25"/>
      <c r="KB1116" s="25"/>
      <c r="KC1116" s="25"/>
      <c r="KD1116" s="25"/>
      <c r="KE1116" s="25"/>
      <c r="KF1116" s="25"/>
      <c r="KG1116" s="25"/>
      <c r="KH1116" s="25"/>
      <c r="KI1116" s="25"/>
      <c r="KJ1116" s="25"/>
      <c r="KK1116" s="25"/>
      <c r="KL1116" s="25"/>
      <c r="KM1116" s="25"/>
      <c r="KN1116" s="25"/>
      <c r="KO1116" s="25"/>
      <c r="KP1116" s="25"/>
      <c r="KQ1116" s="25"/>
      <c r="KR1116" s="25"/>
      <c r="KS1116" s="25"/>
      <c r="KT1116" s="25"/>
      <c r="KU1116" s="25"/>
      <c r="KV1116" s="25"/>
      <c r="KW1116" s="25"/>
      <c r="KX1116" s="25"/>
      <c r="KY1116" s="25"/>
      <c r="KZ1116" s="25"/>
      <c r="LA1116" s="25"/>
      <c r="LB1116" s="25"/>
      <c r="LC1116" s="25"/>
      <c r="LD1116" s="25"/>
      <c r="LE1116" s="25"/>
      <c r="LF1116" s="25"/>
      <c r="LG1116" s="25"/>
      <c r="LH1116" s="25"/>
      <c r="LI1116" s="25"/>
      <c r="LJ1116" s="25"/>
      <c r="LK1116" s="25"/>
      <c r="LL1116" s="25"/>
      <c r="LM1116" s="25"/>
      <c r="LN1116" s="25"/>
      <c r="LO1116" s="25"/>
      <c r="LP1116" s="25"/>
      <c r="LQ1116" s="25"/>
      <c r="LR1116" s="25"/>
      <c r="LS1116" s="25"/>
      <c r="LT1116" s="25"/>
      <c r="LU1116" s="25"/>
      <c r="LV1116" s="25"/>
      <c r="LW1116" s="25"/>
      <c r="LX1116" s="25"/>
      <c r="LY1116" s="25"/>
      <c r="LZ1116" s="25"/>
      <c r="MA1116" s="25"/>
      <c r="MB1116" s="25"/>
      <c r="MC1116" s="25"/>
      <c r="MD1116" s="25"/>
      <c r="ME1116" s="25"/>
      <c r="MF1116" s="25"/>
      <c r="MG1116" s="25"/>
      <c r="MH1116" s="25"/>
      <c r="MI1116" s="25"/>
      <c r="MJ1116" s="25"/>
      <c r="MK1116" s="25"/>
      <c r="ML1116" s="25"/>
      <c r="MM1116" s="25"/>
      <c r="MN1116" s="25"/>
      <c r="MO1116" s="25"/>
      <c r="MP1116" s="25"/>
      <c r="MQ1116" s="25"/>
      <c r="MR1116" s="25"/>
      <c r="MS1116" s="25"/>
      <c r="MT1116" s="25"/>
      <c r="MU1116" s="25"/>
      <c r="MV1116" s="25"/>
      <c r="MW1116" s="25"/>
      <c r="MX1116" s="25"/>
      <c r="MY1116" s="25"/>
      <c r="MZ1116" s="25"/>
      <c r="NA1116" s="25"/>
      <c r="NB1116" s="25"/>
      <c r="NC1116" s="25"/>
      <c r="ND1116" s="25"/>
      <c r="NE1116" s="25"/>
      <c r="NF1116" s="25"/>
      <c r="NG1116" s="25"/>
      <c r="NH1116" s="25"/>
      <c r="NI1116" s="25"/>
      <c r="NJ1116" s="25"/>
      <c r="NK1116" s="25"/>
      <c r="NL1116" s="25"/>
      <c r="NM1116" s="25"/>
      <c r="NN1116" s="25"/>
      <c r="NO1116" s="25"/>
      <c r="NP1116" s="25"/>
      <c r="NQ1116" s="25"/>
      <c r="NR1116" s="25"/>
      <c r="NS1116" s="25"/>
      <c r="NT1116" s="25"/>
      <c r="NU1116" s="25"/>
      <c r="NV1116" s="25"/>
      <c r="NW1116" s="25"/>
      <c r="NX1116" s="25"/>
      <c r="NY1116" s="25"/>
      <c r="NZ1116" s="25"/>
      <c r="OA1116" s="25"/>
      <c r="OB1116" s="25"/>
      <c r="OC1116" s="25"/>
      <c r="OD1116" s="25"/>
      <c r="OE1116" s="25"/>
      <c r="OF1116" s="25"/>
      <c r="OG1116" s="25"/>
      <c r="OH1116" s="25"/>
      <c r="OI1116" s="25"/>
      <c r="OJ1116" s="25"/>
      <c r="OK1116" s="25"/>
      <c r="OL1116" s="25"/>
      <c r="OM1116" s="25"/>
      <c r="ON1116" s="25"/>
      <c r="OO1116" s="25"/>
      <c r="OP1116" s="25"/>
      <c r="OQ1116" s="25"/>
      <c r="OR1116" s="25"/>
      <c r="OS1116" s="25"/>
      <c r="OT1116" s="25"/>
      <c r="OU1116" s="25"/>
      <c r="OV1116" s="25"/>
      <c r="OW1116" s="25"/>
      <c r="OX1116" s="25"/>
      <c r="OY1116" s="25"/>
      <c r="OZ1116" s="25"/>
      <c r="PA1116" s="25"/>
      <c r="PB1116" s="25"/>
      <c r="PC1116" s="25"/>
      <c r="PD1116" s="25"/>
      <c r="PE1116" s="25"/>
      <c r="PF1116" s="25"/>
      <c r="PG1116" s="25"/>
      <c r="PH1116" s="25"/>
      <c r="PI1116" s="25"/>
      <c r="PJ1116" s="25"/>
      <c r="PK1116" s="25"/>
      <c r="PL1116" s="25"/>
      <c r="PM1116" s="25"/>
      <c r="PN1116" s="25"/>
      <c r="PO1116" s="25"/>
      <c r="PP1116" s="25"/>
      <c r="PQ1116" s="25"/>
      <c r="PR1116" s="25"/>
      <c r="PS1116" s="25"/>
      <c r="PT1116" s="25"/>
      <c r="PU1116" s="25"/>
      <c r="PV1116" s="25"/>
      <c r="PW1116" s="25"/>
      <c r="PX1116" s="25"/>
      <c r="PY1116" s="25"/>
      <c r="PZ1116" s="25"/>
      <c r="QA1116" s="25"/>
      <c r="QB1116" s="25"/>
      <c r="QC1116" s="25"/>
      <c r="QD1116" s="25"/>
      <c r="QE1116" s="25"/>
      <c r="QF1116" s="25"/>
      <c r="QG1116" s="25"/>
      <c r="QH1116" s="25"/>
      <c r="QI1116" s="25"/>
      <c r="QJ1116" s="25"/>
      <c r="QK1116" s="25"/>
      <c r="QL1116" s="25"/>
      <c r="QM1116" s="25"/>
      <c r="QN1116" s="25"/>
      <c r="QO1116" s="25"/>
      <c r="QP1116" s="25"/>
      <c r="QQ1116" s="25"/>
      <c r="QR1116" s="25"/>
      <c r="QS1116" s="25"/>
      <c r="QT1116" s="25"/>
      <c r="QU1116" s="25"/>
      <c r="QV1116" s="25"/>
      <c r="QW1116" s="25"/>
      <c r="QX1116" s="25"/>
      <c r="QY1116" s="25"/>
      <c r="QZ1116" s="25"/>
      <c r="RA1116" s="25"/>
      <c r="RB1116" s="25"/>
      <c r="RC1116" s="25"/>
      <c r="RD1116" s="25"/>
      <c r="RE1116" s="25"/>
      <c r="RF1116" s="25"/>
      <c r="RG1116" s="25"/>
      <c r="RH1116" s="25"/>
      <c r="RI1116" s="25"/>
      <c r="RJ1116" s="25"/>
      <c r="RK1116" s="25"/>
      <c r="RL1116" s="25"/>
      <c r="RM1116" s="25"/>
      <c r="RN1116" s="25"/>
      <c r="RO1116" s="25"/>
      <c r="RP1116" s="25"/>
      <c r="RQ1116" s="25"/>
      <c r="RR1116" s="25"/>
      <c r="RS1116" s="25"/>
      <c r="RT1116" s="25"/>
      <c r="RU1116" s="25"/>
      <c r="RV1116" s="25"/>
      <c r="RW1116" s="25"/>
      <c r="RX1116" s="25"/>
      <c r="RY1116" s="25"/>
      <c r="RZ1116" s="25"/>
      <c r="SA1116" s="25"/>
      <c r="SB1116" s="25"/>
      <c r="SC1116" s="25"/>
      <c r="SD1116" s="25"/>
      <c r="SE1116" s="25"/>
      <c r="SF1116" s="25"/>
      <c r="SG1116" s="25"/>
      <c r="SH1116" s="25"/>
      <c r="SI1116" s="25"/>
      <c r="SJ1116" s="25"/>
      <c r="SK1116" s="25"/>
      <c r="SL1116" s="25"/>
      <c r="SM1116" s="25"/>
      <c r="SN1116" s="25"/>
      <c r="SO1116" s="25"/>
      <c r="SP1116" s="25"/>
      <c r="SQ1116" s="25"/>
      <c r="SR1116" s="25"/>
      <c r="SS1116" s="25"/>
      <c r="ST1116" s="25"/>
      <c r="SU1116" s="25"/>
      <c r="SV1116" s="25"/>
      <c r="SW1116" s="25"/>
      <c r="SX1116" s="25"/>
      <c r="SY1116" s="25"/>
      <c r="SZ1116" s="25"/>
      <c r="TA1116" s="25"/>
      <c r="TB1116" s="25"/>
      <c r="TC1116" s="25"/>
      <c r="TD1116" s="25"/>
      <c r="TE1116" s="25"/>
      <c r="TF1116" s="25"/>
      <c r="TG1116" s="25"/>
      <c r="TH1116" s="25"/>
      <c r="TI1116" s="25"/>
      <c r="TJ1116" s="25"/>
      <c r="TK1116" s="25"/>
      <c r="TL1116" s="25"/>
      <c r="TM1116" s="25"/>
      <c r="TN1116" s="25"/>
      <c r="TO1116" s="25"/>
      <c r="TP1116" s="25"/>
      <c r="TQ1116" s="25"/>
      <c r="TR1116" s="25"/>
      <c r="TS1116" s="25"/>
      <c r="TT1116" s="25"/>
      <c r="TU1116" s="25"/>
      <c r="TV1116" s="25"/>
      <c r="TW1116" s="25"/>
      <c r="TX1116" s="25"/>
      <c r="TY1116" s="25"/>
      <c r="TZ1116" s="25"/>
      <c r="UA1116" s="25"/>
      <c r="UB1116" s="25"/>
      <c r="UC1116" s="25"/>
      <c r="UD1116" s="25"/>
      <c r="UE1116" s="25"/>
      <c r="UF1116" s="25"/>
      <c r="UG1116" s="25"/>
      <c r="UH1116" s="25"/>
      <c r="UI1116" s="25"/>
      <c r="UJ1116" s="25"/>
      <c r="UK1116" s="25"/>
      <c r="UL1116" s="25"/>
      <c r="UM1116" s="25"/>
      <c r="UN1116" s="25"/>
      <c r="UO1116" s="25"/>
      <c r="UP1116" s="25"/>
      <c r="UQ1116" s="25"/>
      <c r="UR1116" s="25"/>
      <c r="US1116" s="25"/>
      <c r="UT1116" s="25"/>
      <c r="UU1116" s="25"/>
      <c r="UV1116" s="25"/>
      <c r="UW1116" s="25"/>
      <c r="UX1116" s="25"/>
      <c r="UY1116" s="25"/>
      <c r="UZ1116" s="25"/>
      <c r="VA1116" s="25"/>
      <c r="VB1116" s="25"/>
      <c r="VC1116" s="25"/>
      <c r="VD1116" s="25"/>
      <c r="VE1116" s="25"/>
      <c r="VF1116" s="25"/>
      <c r="VG1116" s="25"/>
      <c r="VH1116" s="25"/>
      <c r="VI1116" s="25"/>
      <c r="VJ1116" s="25"/>
      <c r="VK1116" s="25"/>
      <c r="VL1116" s="25"/>
      <c r="VM1116" s="25"/>
      <c r="VN1116" s="25"/>
      <c r="VO1116" s="25"/>
      <c r="VP1116" s="25"/>
      <c r="VQ1116" s="25"/>
      <c r="VR1116" s="25"/>
      <c r="VS1116" s="25"/>
      <c r="VT1116" s="25"/>
      <c r="VU1116" s="25"/>
      <c r="VV1116" s="25"/>
      <c r="VW1116" s="25"/>
      <c r="VX1116" s="25"/>
      <c r="VY1116" s="25"/>
      <c r="VZ1116" s="25"/>
      <c r="WA1116" s="25"/>
      <c r="WB1116" s="25"/>
      <c r="WC1116" s="25"/>
      <c r="WD1116" s="25"/>
      <c r="WE1116" s="25"/>
      <c r="WF1116" s="25"/>
      <c r="WG1116" s="25"/>
      <c r="WH1116" s="25"/>
      <c r="WI1116" s="25"/>
      <c r="WJ1116" s="25"/>
      <c r="WK1116" s="25"/>
      <c r="WL1116" s="25"/>
      <c r="WM1116" s="25"/>
      <c r="WN1116" s="25"/>
      <c r="WO1116" s="25"/>
      <c r="WP1116" s="25"/>
      <c r="WQ1116" s="25"/>
      <c r="WR1116" s="25"/>
      <c r="WS1116" s="25"/>
      <c r="WT1116" s="25"/>
      <c r="WU1116" s="25"/>
      <c r="WV1116" s="25"/>
      <c r="WW1116" s="25"/>
      <c r="WX1116" s="25"/>
      <c r="WY1116" s="25"/>
      <c r="WZ1116" s="25"/>
      <c r="XA1116" s="25"/>
      <c r="XB1116" s="25"/>
      <c r="XC1116" s="25"/>
      <c r="XD1116" s="25"/>
      <c r="XE1116" s="25"/>
      <c r="XF1116" s="25"/>
      <c r="XG1116" s="25"/>
      <c r="XH1116" s="25"/>
      <c r="XI1116" s="25"/>
      <c r="XJ1116" s="25"/>
      <c r="XK1116" s="25"/>
      <c r="XL1116" s="25"/>
      <c r="XM1116" s="25"/>
      <c r="XN1116" s="25"/>
      <c r="XO1116" s="25"/>
      <c r="XP1116" s="25"/>
      <c r="XQ1116" s="25"/>
      <c r="XR1116" s="25"/>
      <c r="XS1116" s="25"/>
      <c r="XT1116" s="25"/>
      <c r="XU1116" s="25"/>
      <c r="XV1116" s="25"/>
      <c r="XW1116" s="25"/>
      <c r="XX1116" s="25"/>
      <c r="XY1116" s="25"/>
      <c r="XZ1116" s="25"/>
      <c r="YA1116" s="25"/>
      <c r="YB1116" s="25"/>
      <c r="YC1116" s="25"/>
      <c r="YD1116" s="25"/>
      <c r="YE1116" s="25"/>
      <c r="YF1116" s="25"/>
      <c r="YG1116" s="25"/>
      <c r="YH1116" s="25"/>
      <c r="YI1116" s="25"/>
      <c r="YJ1116" s="25"/>
      <c r="YK1116" s="25"/>
      <c r="YL1116" s="25"/>
      <c r="YM1116" s="25"/>
      <c r="YN1116" s="25"/>
      <c r="YO1116" s="25"/>
      <c r="YP1116" s="25"/>
      <c r="YQ1116" s="25"/>
      <c r="YR1116" s="25"/>
      <c r="YS1116" s="25"/>
      <c r="YT1116" s="25"/>
      <c r="YU1116" s="25"/>
      <c r="YV1116" s="25"/>
      <c r="YW1116" s="25"/>
      <c r="YX1116" s="25"/>
      <c r="YY1116" s="25"/>
      <c r="YZ1116" s="25"/>
      <c r="ZA1116" s="25"/>
      <c r="ZB1116" s="25"/>
      <c r="ZC1116" s="25"/>
      <c r="ZD1116" s="25"/>
      <c r="ZE1116" s="25"/>
      <c r="ZF1116" s="25"/>
      <c r="ZG1116" s="25"/>
      <c r="ZH1116" s="25"/>
      <c r="ZI1116" s="25"/>
      <c r="ZJ1116" s="25"/>
      <c r="ZK1116" s="25"/>
      <c r="ZL1116" s="25"/>
      <c r="ZM1116" s="25"/>
      <c r="ZN1116" s="25"/>
      <c r="ZO1116" s="25"/>
      <c r="ZP1116" s="25"/>
      <c r="ZQ1116" s="25"/>
      <c r="ZR1116" s="25"/>
      <c r="ZS1116" s="25"/>
      <c r="ZT1116" s="25"/>
      <c r="ZU1116" s="25"/>
      <c r="ZV1116" s="25"/>
      <c r="ZW1116" s="25"/>
      <c r="ZX1116" s="25"/>
      <c r="ZY1116" s="25"/>
      <c r="ZZ1116" s="25"/>
      <c r="AAA1116" s="25"/>
      <c r="AAB1116" s="25"/>
      <c r="AAC1116" s="25"/>
      <c r="AAD1116" s="25"/>
      <c r="AAE1116" s="25"/>
      <c r="AAF1116" s="25"/>
      <c r="AAG1116" s="25"/>
      <c r="AAH1116" s="25"/>
      <c r="AAI1116" s="25"/>
      <c r="AAJ1116" s="25"/>
      <c r="AAK1116" s="25"/>
      <c r="AAL1116" s="25"/>
      <c r="AAM1116" s="25"/>
      <c r="AAN1116" s="25"/>
      <c r="AAO1116" s="25"/>
      <c r="AAP1116" s="25"/>
      <c r="AAQ1116" s="25"/>
      <c r="AAR1116" s="25"/>
      <c r="AAS1116" s="25"/>
      <c r="AAT1116" s="25"/>
      <c r="AAU1116" s="25"/>
      <c r="AAV1116" s="25"/>
      <c r="AAW1116" s="25"/>
      <c r="AAX1116" s="25"/>
      <c r="AAY1116" s="25"/>
      <c r="AAZ1116" s="25"/>
      <c r="ABA1116" s="25"/>
      <c r="ABB1116" s="25"/>
      <c r="ABC1116" s="25"/>
      <c r="ABD1116" s="25"/>
      <c r="ABE1116" s="25"/>
      <c r="ABF1116" s="25"/>
      <c r="ABG1116" s="25"/>
      <c r="ABH1116" s="25"/>
      <c r="ABI1116" s="25"/>
      <c r="ABJ1116" s="25"/>
      <c r="ABK1116" s="25"/>
      <c r="ABL1116" s="25"/>
      <c r="ABM1116" s="25"/>
      <c r="ABN1116" s="25"/>
      <c r="ABO1116" s="25"/>
      <c r="ABP1116" s="25"/>
      <c r="ABQ1116" s="25"/>
      <c r="ABR1116" s="25"/>
      <c r="ABS1116" s="25"/>
      <c r="ABT1116" s="25"/>
      <c r="ABU1116" s="25"/>
      <c r="ABV1116" s="25"/>
      <c r="ABW1116" s="25"/>
      <c r="ABX1116" s="25"/>
      <c r="ABY1116" s="25"/>
      <c r="ABZ1116" s="25"/>
      <c r="ACA1116" s="25"/>
      <c r="ACB1116" s="25"/>
      <c r="ACC1116" s="25"/>
      <c r="ACD1116" s="25"/>
      <c r="ACE1116" s="25"/>
      <c r="ACF1116" s="25"/>
      <c r="ACG1116" s="25"/>
      <c r="ACH1116" s="25"/>
      <c r="ACI1116" s="25"/>
      <c r="ACJ1116" s="25"/>
      <c r="ACK1116" s="25"/>
      <c r="ACL1116" s="25"/>
      <c r="ACM1116" s="25"/>
      <c r="ACN1116" s="25"/>
      <c r="ACO1116" s="25"/>
      <c r="ACP1116" s="25"/>
      <c r="ACQ1116" s="25"/>
      <c r="ACR1116" s="25"/>
      <c r="ACS1116" s="25"/>
      <c r="ACT1116" s="25"/>
      <c r="ACU1116" s="25"/>
      <c r="ACV1116" s="25"/>
      <c r="ACW1116" s="25"/>
      <c r="ACX1116" s="25"/>
      <c r="ACY1116" s="25"/>
      <c r="ACZ1116" s="25"/>
      <c r="ADA1116" s="25"/>
      <c r="ADB1116" s="25"/>
      <c r="ADC1116" s="25"/>
      <c r="ADD1116" s="25"/>
      <c r="ADE1116" s="25"/>
      <c r="ADF1116" s="25"/>
      <c r="ADG1116" s="25"/>
      <c r="ADH1116" s="25"/>
      <c r="ADI1116" s="25"/>
      <c r="ADJ1116" s="25"/>
      <c r="ADK1116" s="25"/>
      <c r="ADL1116" s="25"/>
      <c r="ADM1116" s="25"/>
      <c r="ADN1116" s="25"/>
      <c r="ADO1116" s="25"/>
      <c r="ADP1116" s="25"/>
      <c r="ADQ1116" s="25"/>
      <c r="ADR1116" s="25"/>
      <c r="ADS1116" s="25"/>
      <c r="ADT1116" s="25"/>
      <c r="ADU1116" s="25"/>
      <c r="ADV1116" s="25"/>
      <c r="ADW1116" s="25"/>
      <c r="ADX1116" s="25"/>
      <c r="ADY1116" s="25"/>
      <c r="ADZ1116" s="25"/>
      <c r="AEA1116" s="25"/>
      <c r="AEB1116" s="25"/>
      <c r="AEC1116" s="25"/>
      <c r="AED1116" s="25"/>
      <c r="AEE1116" s="25"/>
      <c r="AEF1116" s="25"/>
      <c r="AEG1116" s="25"/>
      <c r="AEH1116" s="25"/>
      <c r="AEI1116" s="25"/>
      <c r="AEJ1116" s="25"/>
      <c r="AEK1116" s="25"/>
      <c r="AEL1116" s="25"/>
      <c r="AEM1116" s="25"/>
      <c r="AEN1116" s="25"/>
      <c r="AEO1116" s="25"/>
      <c r="AEP1116" s="25"/>
      <c r="AEQ1116" s="25"/>
      <c r="AER1116" s="25"/>
      <c r="AES1116" s="25"/>
      <c r="AET1116" s="25"/>
      <c r="AEU1116" s="25"/>
      <c r="AEV1116" s="25"/>
      <c r="AEW1116" s="25"/>
      <c r="AEX1116" s="25"/>
      <c r="AEY1116" s="25"/>
      <c r="AEZ1116" s="25"/>
      <c r="AFA1116" s="25"/>
      <c r="AFB1116" s="25"/>
      <c r="AFC1116" s="25"/>
      <c r="AFD1116" s="25"/>
      <c r="AFE1116" s="25"/>
      <c r="AFF1116" s="25"/>
      <c r="AFG1116" s="25"/>
      <c r="AFH1116" s="25"/>
      <c r="AFI1116" s="25"/>
      <c r="AFJ1116" s="25"/>
      <c r="AFK1116" s="25"/>
      <c r="AFL1116" s="25"/>
      <c r="AFM1116" s="25"/>
      <c r="AFN1116" s="25"/>
      <c r="AFO1116" s="25"/>
      <c r="AFP1116" s="25"/>
      <c r="AFQ1116" s="25"/>
      <c r="AFR1116" s="25"/>
      <c r="AFS1116" s="25"/>
      <c r="AFT1116" s="25"/>
      <c r="AFU1116" s="25"/>
      <c r="AFV1116" s="25"/>
      <c r="AFW1116" s="25"/>
      <c r="AFX1116" s="25"/>
      <c r="AFY1116" s="25"/>
      <c r="AFZ1116" s="25"/>
      <c r="AGA1116" s="25"/>
      <c r="AGB1116" s="25"/>
      <c r="AGC1116" s="25"/>
      <c r="AGD1116" s="25"/>
      <c r="AGE1116" s="25"/>
      <c r="AGF1116" s="25"/>
      <c r="AGG1116" s="25"/>
      <c r="AGH1116" s="25"/>
      <c r="AGI1116" s="25"/>
      <c r="AGJ1116" s="25"/>
      <c r="AGK1116" s="25"/>
      <c r="AGL1116" s="25"/>
      <c r="AGM1116" s="25"/>
      <c r="AGN1116" s="25"/>
      <c r="AGO1116" s="25"/>
      <c r="AGP1116" s="25"/>
      <c r="AGQ1116" s="25"/>
      <c r="AGR1116" s="25"/>
      <c r="AGS1116" s="25"/>
      <c r="AGT1116" s="25"/>
      <c r="AGU1116" s="25"/>
      <c r="AGV1116" s="25"/>
      <c r="AGW1116" s="25"/>
      <c r="AGX1116" s="25"/>
      <c r="AGY1116" s="25"/>
      <c r="AGZ1116" s="25"/>
      <c r="AHA1116" s="25"/>
      <c r="AHB1116" s="25"/>
      <c r="AHC1116" s="25"/>
      <c r="AHD1116" s="25"/>
      <c r="AHE1116" s="25"/>
      <c r="AHF1116" s="25"/>
      <c r="AHG1116" s="25"/>
      <c r="AHH1116" s="25"/>
      <c r="AHI1116" s="25"/>
      <c r="AHJ1116" s="25"/>
      <c r="AHK1116" s="25"/>
      <c r="AHL1116" s="25"/>
      <c r="AHM1116" s="25"/>
      <c r="AHN1116" s="25"/>
      <c r="AHO1116" s="25"/>
      <c r="AHP1116" s="25"/>
      <c r="AHQ1116" s="25"/>
      <c r="AHR1116" s="25"/>
      <c r="AHS1116" s="25"/>
      <c r="AHT1116" s="25"/>
      <c r="AHU1116" s="25"/>
      <c r="AHV1116" s="25"/>
      <c r="AHW1116" s="25"/>
      <c r="AHX1116" s="25"/>
      <c r="AHY1116" s="25"/>
      <c r="AHZ1116" s="25"/>
      <c r="AIA1116" s="25"/>
      <c r="AIB1116" s="25"/>
      <c r="AIC1116" s="25"/>
      <c r="AID1116" s="25"/>
      <c r="AIE1116" s="25"/>
      <c r="AIF1116" s="25"/>
      <c r="AIG1116" s="25"/>
      <c r="AIH1116" s="25"/>
      <c r="AII1116" s="25"/>
      <c r="AIJ1116" s="25"/>
      <c r="AIK1116" s="25"/>
      <c r="AIL1116" s="25"/>
      <c r="AIM1116" s="25"/>
      <c r="AIN1116" s="25"/>
      <c r="AIO1116" s="25"/>
      <c r="AIP1116" s="25"/>
      <c r="AIQ1116" s="25"/>
      <c r="AIR1116" s="25"/>
      <c r="AIS1116" s="25"/>
      <c r="AIT1116" s="25"/>
      <c r="AIU1116" s="25"/>
      <c r="AIV1116" s="25"/>
      <c r="AIW1116" s="25"/>
      <c r="AIX1116" s="25"/>
      <c r="AIY1116" s="25"/>
      <c r="AIZ1116" s="25"/>
      <c r="AJA1116" s="25"/>
      <c r="AJB1116" s="25"/>
      <c r="AJC1116" s="25"/>
      <c r="AJD1116" s="25"/>
      <c r="AJE1116" s="25"/>
      <c r="AJF1116" s="25"/>
      <c r="AJG1116" s="25"/>
      <c r="AJH1116" s="25"/>
      <c r="AJI1116" s="25"/>
      <c r="AJJ1116" s="25"/>
      <c r="AJK1116" s="25"/>
      <c r="AJL1116" s="25"/>
      <c r="AJM1116" s="25"/>
      <c r="AJN1116" s="25"/>
      <c r="AJO1116" s="25"/>
      <c r="AJP1116" s="25"/>
      <c r="AJQ1116" s="25"/>
      <c r="AJR1116" s="25"/>
      <c r="AJS1116" s="25"/>
      <c r="AJT1116" s="25"/>
      <c r="AJU1116" s="25"/>
      <c r="AJV1116" s="25"/>
      <c r="AJW1116" s="25"/>
      <c r="AJX1116" s="25"/>
      <c r="AJY1116" s="25"/>
      <c r="AJZ1116" s="25"/>
      <c r="AKA1116" s="25"/>
      <c r="AKB1116" s="25"/>
      <c r="AKC1116" s="25"/>
      <c r="AKD1116" s="25"/>
      <c r="AKE1116" s="25"/>
      <c r="AKF1116" s="25"/>
      <c r="AKG1116" s="25"/>
      <c r="AKH1116" s="25"/>
      <c r="AKI1116" s="25"/>
      <c r="AKJ1116" s="25"/>
      <c r="AKK1116" s="25"/>
      <c r="AKL1116" s="25"/>
      <c r="AKM1116" s="25"/>
      <c r="AKN1116" s="25"/>
      <c r="AKO1116" s="25"/>
      <c r="AKP1116" s="25"/>
      <c r="AKQ1116" s="25"/>
      <c r="AKR1116" s="25"/>
      <c r="AKS1116" s="25"/>
      <c r="AKT1116" s="25"/>
      <c r="AKU1116" s="25"/>
      <c r="AKV1116" s="25"/>
      <c r="AKW1116" s="25"/>
      <c r="AKX1116" s="25"/>
      <c r="AKY1116" s="25"/>
      <c r="AKZ1116" s="25"/>
      <c r="ALA1116" s="25"/>
      <c r="ALB1116" s="25"/>
      <c r="ALC1116" s="25"/>
      <c r="ALD1116" s="25"/>
      <c r="ALE1116" s="25"/>
      <c r="ALF1116" s="25"/>
      <c r="ALG1116" s="25"/>
      <c r="ALH1116" s="25"/>
      <c r="ALI1116" s="25"/>
      <c r="ALJ1116" s="25"/>
      <c r="ALK1116" s="25"/>
      <c r="ALL1116" s="25"/>
      <c r="ALM1116" s="25"/>
      <c r="ALN1116" s="25"/>
      <c r="ALO1116" s="25"/>
      <c r="ALP1116" s="25"/>
      <c r="ALQ1116" s="25"/>
      <c r="ALR1116" s="25"/>
      <c r="ALS1116" s="25"/>
      <c r="ALT1116" s="25"/>
      <c r="ALU1116" s="25"/>
      <c r="ALV1116" s="25"/>
      <c r="ALW1116" s="25"/>
      <c r="ALX1116" s="25"/>
      <c r="ALY1116" s="25"/>
      <c r="ALZ1116" s="25"/>
      <c r="AMA1116" s="25"/>
      <c r="AMB1116" s="25"/>
      <c r="AMC1116" s="25"/>
      <c r="AMD1116" s="25"/>
      <c r="AME1116" s="25"/>
      <c r="AMF1116" s="25"/>
      <c r="AMG1116" s="25"/>
      <c r="AMH1116" s="25"/>
      <c r="AMI1116" s="25"/>
      <c r="AMJ1116" s="25"/>
      <c r="AMK1116" s="25"/>
      <c r="AML1116" s="25"/>
      <c r="AMM1116" s="25"/>
      <c r="AMN1116" s="25"/>
      <c r="AMO1116" s="25"/>
      <c r="AMP1116" s="25"/>
      <c r="AMQ1116" s="25"/>
      <c r="AMR1116" s="25"/>
      <c r="AMS1116" s="25"/>
      <c r="AMT1116" s="25"/>
      <c r="AMU1116" s="25"/>
      <c r="AMV1116" s="25"/>
      <c r="AMW1116" s="25"/>
      <c r="AMX1116" s="25"/>
      <c r="AMY1116" s="25"/>
      <c r="AMZ1116" s="25"/>
      <c r="ANA1116" s="25"/>
      <c r="ANB1116" s="25"/>
      <c r="ANC1116" s="25"/>
      <c r="AND1116" s="25"/>
      <c r="ANE1116" s="25"/>
      <c r="ANF1116" s="25"/>
      <c r="ANG1116" s="25"/>
      <c r="ANH1116" s="25"/>
      <c r="ANI1116" s="25"/>
      <c r="ANJ1116" s="25"/>
      <c r="ANK1116" s="25"/>
      <c r="ANL1116" s="25"/>
      <c r="ANM1116" s="25"/>
      <c r="ANN1116" s="25"/>
      <c r="ANO1116" s="25"/>
      <c r="ANP1116" s="25"/>
      <c r="ANQ1116" s="25"/>
      <c r="ANR1116" s="25"/>
      <c r="ANS1116" s="25"/>
      <c r="ANT1116" s="25"/>
      <c r="ANU1116" s="25"/>
      <c r="ANV1116" s="25"/>
      <c r="ANW1116" s="25"/>
      <c r="ANX1116" s="25"/>
      <c r="ANY1116" s="25"/>
      <c r="ANZ1116" s="25"/>
      <c r="AOA1116" s="25"/>
      <c r="AOB1116" s="25"/>
      <c r="AOC1116" s="25"/>
      <c r="AOD1116" s="25"/>
      <c r="AOE1116" s="25"/>
      <c r="AOF1116" s="25"/>
      <c r="AOG1116" s="25"/>
      <c r="AOH1116" s="25"/>
      <c r="AOI1116" s="25"/>
      <c r="AOJ1116" s="25"/>
      <c r="AOK1116" s="25"/>
      <c r="AOL1116" s="25"/>
      <c r="AOM1116" s="25"/>
      <c r="AON1116" s="25"/>
      <c r="AOO1116" s="25"/>
      <c r="AOP1116" s="25"/>
      <c r="AOQ1116" s="25"/>
      <c r="AOR1116" s="25"/>
      <c r="AOS1116" s="25"/>
      <c r="AOT1116" s="25"/>
      <c r="AOU1116" s="25"/>
      <c r="AOV1116" s="25"/>
      <c r="AOW1116" s="25"/>
      <c r="AOX1116" s="25"/>
      <c r="AOY1116" s="25"/>
      <c r="AOZ1116" s="25"/>
      <c r="APA1116" s="25"/>
      <c r="APB1116" s="25"/>
      <c r="APC1116" s="25"/>
      <c r="APD1116" s="25"/>
      <c r="APE1116" s="25"/>
      <c r="APF1116" s="25"/>
      <c r="APG1116" s="25"/>
      <c r="APH1116" s="25"/>
      <c r="API1116" s="25"/>
      <c r="APJ1116" s="25"/>
      <c r="APK1116" s="25"/>
      <c r="APL1116" s="25"/>
      <c r="APM1116" s="25"/>
      <c r="APN1116" s="25"/>
      <c r="APO1116" s="25"/>
      <c r="APP1116" s="25"/>
      <c r="APQ1116" s="25"/>
      <c r="APR1116" s="25"/>
      <c r="APS1116" s="25"/>
      <c r="APT1116" s="25"/>
      <c r="APU1116" s="25"/>
      <c r="APV1116" s="25"/>
      <c r="APW1116" s="25"/>
      <c r="APX1116" s="25"/>
      <c r="APY1116" s="25"/>
      <c r="APZ1116" s="25"/>
      <c r="AQA1116" s="25"/>
      <c r="AQB1116" s="25"/>
      <c r="AQC1116" s="25"/>
      <c r="AQD1116" s="25"/>
      <c r="AQE1116" s="25"/>
      <c r="AQF1116" s="25"/>
      <c r="AQG1116" s="25"/>
      <c r="AQH1116" s="25"/>
      <c r="AQI1116" s="25"/>
      <c r="AQJ1116" s="25"/>
      <c r="AQK1116" s="25"/>
      <c r="AQL1116" s="25"/>
      <c r="AQM1116" s="25"/>
      <c r="AQN1116" s="25"/>
      <c r="AQO1116" s="25"/>
      <c r="AQP1116" s="25"/>
      <c r="AQQ1116" s="25"/>
      <c r="AQR1116" s="25"/>
      <c r="AQS1116" s="25"/>
      <c r="AQT1116" s="25"/>
      <c r="AQU1116" s="25"/>
      <c r="AQV1116" s="25"/>
      <c r="AQW1116" s="25"/>
      <c r="AQX1116" s="25"/>
      <c r="AQY1116" s="25"/>
      <c r="AQZ1116" s="25"/>
      <c r="ARA1116" s="25"/>
      <c r="ARB1116" s="25"/>
      <c r="ARC1116" s="25"/>
      <c r="ARD1116" s="25"/>
      <c r="ARE1116" s="25"/>
      <c r="ARF1116" s="25"/>
      <c r="ARG1116" s="25"/>
      <c r="ARH1116" s="25"/>
      <c r="ARI1116" s="25"/>
      <c r="ARJ1116" s="25"/>
      <c r="ARK1116" s="25"/>
      <c r="ARL1116" s="25"/>
      <c r="ARM1116" s="25"/>
      <c r="ARN1116" s="25"/>
      <c r="ARO1116" s="25"/>
      <c r="ARP1116" s="25"/>
      <c r="ARQ1116" s="25"/>
      <c r="ARR1116" s="25"/>
      <c r="ARS1116" s="25"/>
      <c r="ART1116" s="25"/>
      <c r="ARU1116" s="25"/>
      <c r="ARV1116" s="25"/>
      <c r="ARW1116" s="25"/>
      <c r="ARX1116" s="25"/>
      <c r="ARY1116" s="25"/>
      <c r="ARZ1116" s="25"/>
      <c r="ASA1116" s="25"/>
      <c r="ASB1116" s="25"/>
      <c r="ASC1116" s="25"/>
      <c r="ASD1116" s="25"/>
      <c r="ASE1116" s="25"/>
      <c r="ASF1116" s="25"/>
      <c r="ASG1116" s="25"/>
      <c r="ASH1116" s="25"/>
      <c r="ASI1116" s="25"/>
      <c r="ASJ1116" s="25"/>
      <c r="ASK1116" s="25"/>
      <c r="ASL1116" s="25"/>
      <c r="ASM1116" s="25"/>
      <c r="ASN1116" s="25"/>
      <c r="ASO1116" s="25"/>
      <c r="ASP1116" s="25"/>
      <c r="ASQ1116" s="25"/>
      <c r="ASR1116" s="25"/>
      <c r="ASS1116" s="25"/>
      <c r="AST1116" s="25"/>
      <c r="ASU1116" s="25"/>
      <c r="ASV1116" s="25"/>
      <c r="ASW1116" s="25"/>
      <c r="ASX1116" s="25"/>
      <c r="ASY1116" s="25"/>
      <c r="ASZ1116" s="25"/>
      <c r="ATA1116" s="25"/>
      <c r="ATB1116" s="25"/>
      <c r="ATC1116" s="25"/>
      <c r="ATD1116" s="25"/>
      <c r="ATE1116" s="25"/>
      <c r="ATF1116" s="25"/>
      <c r="ATG1116" s="25"/>
      <c r="ATH1116" s="25"/>
      <c r="ATI1116" s="25"/>
      <c r="ATJ1116" s="25"/>
      <c r="ATK1116" s="25"/>
      <c r="ATL1116" s="25"/>
      <c r="ATM1116" s="25"/>
      <c r="ATN1116" s="25"/>
      <c r="ATO1116" s="25"/>
      <c r="ATP1116" s="25"/>
      <c r="ATQ1116" s="25"/>
      <c r="ATR1116" s="25"/>
      <c r="ATS1116" s="25"/>
      <c r="ATT1116" s="25"/>
      <c r="ATU1116" s="25"/>
      <c r="ATV1116" s="25"/>
      <c r="ATW1116" s="25"/>
      <c r="ATX1116" s="25"/>
      <c r="ATY1116" s="25"/>
      <c r="ATZ1116" s="25"/>
      <c r="AUA1116" s="25"/>
      <c r="AUB1116" s="25"/>
      <c r="AUC1116" s="25"/>
      <c r="AUD1116" s="25"/>
      <c r="AUE1116" s="25"/>
      <c r="AUF1116" s="25"/>
      <c r="AUG1116" s="25"/>
      <c r="AUH1116" s="25"/>
      <c r="AUI1116" s="25"/>
      <c r="AUJ1116" s="25"/>
      <c r="AUK1116" s="25"/>
      <c r="AUL1116" s="25"/>
      <c r="AUM1116" s="25"/>
      <c r="AUN1116" s="25"/>
      <c r="AUO1116" s="25"/>
      <c r="AUP1116" s="25"/>
      <c r="AUQ1116" s="25"/>
      <c r="AUR1116" s="25"/>
      <c r="AUS1116" s="25"/>
      <c r="AUT1116" s="25"/>
      <c r="AUU1116" s="25"/>
      <c r="AUV1116" s="25"/>
      <c r="AUW1116" s="25"/>
      <c r="AUX1116" s="25"/>
      <c r="AUY1116" s="25"/>
      <c r="AUZ1116" s="25"/>
      <c r="AVA1116" s="25"/>
      <c r="AVB1116" s="25"/>
      <c r="AVC1116" s="25"/>
      <c r="AVD1116" s="25"/>
      <c r="AVE1116" s="25"/>
      <c r="AVF1116" s="25"/>
      <c r="AVG1116" s="25"/>
      <c r="AVH1116" s="25"/>
      <c r="AVI1116" s="25"/>
      <c r="AVJ1116" s="25"/>
      <c r="AVK1116" s="25"/>
      <c r="AVL1116" s="25"/>
      <c r="AVM1116" s="25"/>
      <c r="AVN1116" s="25"/>
      <c r="AVO1116" s="25"/>
      <c r="AVP1116" s="25"/>
      <c r="AVQ1116" s="25"/>
      <c r="AVR1116" s="25"/>
      <c r="AVS1116" s="25"/>
      <c r="AVT1116" s="25"/>
      <c r="AVU1116" s="25"/>
      <c r="AVV1116" s="25"/>
      <c r="AVW1116" s="25"/>
      <c r="AVX1116" s="25"/>
      <c r="AVY1116" s="25"/>
      <c r="AVZ1116" s="25"/>
      <c r="AWA1116" s="25"/>
      <c r="AWB1116" s="25"/>
      <c r="AWC1116" s="25"/>
      <c r="AWD1116" s="25"/>
      <c r="AWE1116" s="25"/>
      <c r="AWF1116" s="25"/>
      <c r="AWG1116" s="25"/>
      <c r="AWH1116" s="25"/>
      <c r="AWI1116" s="25"/>
      <c r="AWJ1116" s="25"/>
      <c r="AWK1116" s="25"/>
      <c r="AWL1116" s="25"/>
      <c r="AWM1116" s="25"/>
      <c r="AWN1116" s="25"/>
      <c r="AWO1116" s="25"/>
      <c r="AWP1116" s="25"/>
      <c r="AWQ1116" s="25"/>
      <c r="AWR1116" s="25"/>
      <c r="AWS1116" s="25"/>
      <c r="AWT1116" s="25"/>
      <c r="AWU1116" s="25"/>
      <c r="AWV1116" s="25"/>
      <c r="AWW1116" s="25"/>
      <c r="AWX1116" s="25"/>
      <c r="AWY1116" s="25"/>
      <c r="AWZ1116" s="25"/>
      <c r="AXA1116" s="25"/>
      <c r="AXB1116" s="25"/>
      <c r="AXC1116" s="25"/>
      <c r="AXD1116" s="25"/>
      <c r="AXE1116" s="25"/>
      <c r="AXF1116" s="25"/>
      <c r="AXG1116" s="25"/>
      <c r="AXH1116" s="25"/>
      <c r="AXI1116" s="25"/>
      <c r="AXJ1116" s="25"/>
      <c r="AXK1116" s="25"/>
      <c r="AXL1116" s="25"/>
      <c r="AXM1116" s="25"/>
      <c r="AXN1116" s="25"/>
      <c r="AXO1116" s="25"/>
      <c r="AXP1116" s="25"/>
      <c r="AXQ1116" s="25"/>
      <c r="AXR1116" s="25"/>
      <c r="AXS1116" s="25"/>
      <c r="AXT1116" s="25"/>
      <c r="AXU1116" s="25"/>
      <c r="AXV1116" s="25"/>
      <c r="AXW1116" s="25"/>
      <c r="AXX1116" s="25"/>
      <c r="AXY1116" s="25"/>
      <c r="AXZ1116" s="25"/>
      <c r="AYA1116" s="25"/>
      <c r="AYB1116" s="25"/>
      <c r="AYC1116" s="25"/>
      <c r="AYD1116" s="25"/>
      <c r="AYE1116" s="25"/>
      <c r="AYF1116" s="25"/>
      <c r="AYG1116" s="25"/>
      <c r="AYH1116" s="25"/>
      <c r="AYI1116" s="25"/>
      <c r="AYJ1116" s="25"/>
      <c r="AYK1116" s="25"/>
      <c r="AYL1116" s="25"/>
      <c r="AYM1116" s="25"/>
      <c r="AYN1116" s="25"/>
      <c r="AYO1116" s="25"/>
      <c r="AYP1116" s="25"/>
      <c r="AYQ1116" s="25"/>
      <c r="AYR1116" s="25"/>
      <c r="AYS1116" s="25"/>
      <c r="AYT1116" s="25"/>
      <c r="AYU1116" s="25"/>
      <c r="AYV1116" s="25"/>
      <c r="AYW1116" s="25"/>
      <c r="AYX1116" s="25"/>
      <c r="AYY1116" s="25"/>
      <c r="AYZ1116" s="25"/>
      <c r="AZA1116" s="25"/>
      <c r="AZB1116" s="25"/>
      <c r="AZC1116" s="25"/>
      <c r="AZD1116" s="25"/>
      <c r="AZE1116" s="25"/>
      <c r="AZF1116" s="25"/>
      <c r="AZG1116" s="25"/>
      <c r="AZH1116" s="25"/>
      <c r="AZI1116" s="25"/>
      <c r="AZJ1116" s="25"/>
      <c r="AZK1116" s="25"/>
      <c r="AZL1116" s="25"/>
      <c r="AZM1116" s="25"/>
      <c r="AZN1116" s="25"/>
      <c r="AZO1116" s="25"/>
      <c r="AZP1116" s="25"/>
      <c r="AZQ1116" s="25"/>
      <c r="AZR1116" s="25"/>
      <c r="AZS1116" s="25"/>
      <c r="AZT1116" s="25"/>
      <c r="AZU1116" s="25"/>
      <c r="AZV1116" s="25"/>
      <c r="AZW1116" s="25"/>
      <c r="AZX1116" s="25"/>
      <c r="AZY1116" s="25"/>
      <c r="AZZ1116" s="25"/>
      <c r="BAA1116" s="25"/>
      <c r="BAB1116" s="25"/>
      <c r="BAC1116" s="25"/>
      <c r="BAD1116" s="25"/>
      <c r="BAE1116" s="25"/>
      <c r="BAF1116" s="25"/>
      <c r="BAG1116" s="25"/>
      <c r="BAH1116" s="25"/>
      <c r="BAI1116" s="25"/>
      <c r="BAJ1116" s="25"/>
      <c r="BAK1116" s="25"/>
      <c r="BAL1116" s="25"/>
      <c r="BAM1116" s="25"/>
      <c r="BAN1116" s="25"/>
      <c r="BAO1116" s="25"/>
      <c r="BAP1116" s="25"/>
    </row>
    <row r="1117" spans="1:1394" x14ac:dyDescent="0.25">
      <c r="A1117" s="10" t="str">
        <f>IF(YEAR(G1117)=2024,#REF!,"")</f>
        <v/>
      </c>
      <c r="B1117" s="10" t="str">
        <f>IF(YEAR(G1117)=2025,#REF!,"")</f>
        <v/>
      </c>
      <c r="C1117" s="10" t="str">
        <f t="shared" si="85"/>
        <v>Afternoon45277</v>
      </c>
      <c r="D1117" s="5" t="str">
        <f>IF('by region'!$C$2="Any","Any",'Turf only'!V1117)&amp;M1117&amp;IF('by region'!$I$2="Any","Any",N1117)&amp;G1117</f>
        <v>AnyJumpAny45277</v>
      </c>
      <c r="E1117" s="5" t="e">
        <f>IF(I1117=#REF!,'Turf only'!G1117,"")</f>
        <v>#REF!</v>
      </c>
      <c r="F1117" s="5" t="e">
        <f t="shared" si="86"/>
        <v>#REF!</v>
      </c>
      <c r="G1117" s="15">
        <v>45277</v>
      </c>
      <c r="H1117" s="16" t="s">
        <v>40</v>
      </c>
      <c r="I1117" s="16" t="s">
        <v>23</v>
      </c>
      <c r="J1117" s="16" t="s">
        <v>9</v>
      </c>
      <c r="K1117" s="14" t="s">
        <v>24</v>
      </c>
      <c r="L1117" s="14" t="s">
        <v>17</v>
      </c>
      <c r="M1117" s="16" t="s">
        <v>12</v>
      </c>
      <c r="N1117" s="16" t="s">
        <v>13</v>
      </c>
      <c r="O1117" s="16" t="s">
        <v>14</v>
      </c>
      <c r="P1117" s="12">
        <f t="shared" si="87"/>
        <v>1</v>
      </c>
      <c r="Q1117" s="12" cm="1">
        <f t="array" ref="Q1117">SUMPRODUCT(($G$2:$G$2765=G1117)*(P1117&gt;$P$2:$P$2765))+1</f>
        <v>1</v>
      </c>
      <c r="R1117" s="12" t="e">
        <f>(Q1117*100000)+#REF!</f>
        <v>#REF!</v>
      </c>
      <c r="S1117" t="e" cm="1">
        <f t="array" ref="S1117">SUMPRODUCT(($G$2:$G$2765=G1117)*(R1117&gt;$R$2:$R$2765))+1</f>
        <v>#REF!</v>
      </c>
      <c r="T1117" t="str">
        <f t="shared" si="88"/>
        <v xml:space="preserve">Southwell </v>
      </c>
      <c r="U1117">
        <v>0</v>
      </c>
      <c r="V1117" t="s">
        <v>17</v>
      </c>
      <c r="W1117">
        <f t="shared" si="89"/>
        <v>2023</v>
      </c>
    </row>
    <row r="1118" spans="1:1394" x14ac:dyDescent="0.25">
      <c r="A1118" s="10" t="str">
        <f>IF(YEAR(G1118)=2024,#REF!,"")</f>
        <v/>
      </c>
      <c r="B1118" s="10" t="str">
        <f>IF(YEAR(G1118)=2025,#REF!,"")</f>
        <v/>
      </c>
      <c r="C1118" s="10" t="str">
        <f t="shared" si="85"/>
        <v>Afternoon45278</v>
      </c>
      <c r="D1118" s="5" t="str">
        <f>IF('by region'!$C$2="Any","Any",'Turf only'!V1118)&amp;M1118&amp;IF('by region'!$I$2="Any","Any",N1118)&amp;G1118</f>
        <v>AnyJumpAny45278</v>
      </c>
      <c r="E1118" s="5" t="e">
        <f>IF(I1118=#REF!,'Turf only'!G1118,"")</f>
        <v>#REF!</v>
      </c>
      <c r="F1118" s="5" t="e">
        <f t="shared" si="86"/>
        <v>#REF!</v>
      </c>
      <c r="G1118" s="15">
        <v>45278</v>
      </c>
      <c r="H1118" s="16" t="s">
        <v>42</v>
      </c>
      <c r="I1118" s="16" t="s">
        <v>22</v>
      </c>
      <c r="J1118" s="16" t="s">
        <v>9</v>
      </c>
      <c r="K1118" s="14" t="s">
        <v>10</v>
      </c>
      <c r="L1118" s="14" t="s">
        <v>11</v>
      </c>
      <c r="M1118" s="16" t="s">
        <v>12</v>
      </c>
      <c r="N1118" s="16" t="s">
        <v>13</v>
      </c>
      <c r="O1118" s="16" t="s">
        <v>14</v>
      </c>
      <c r="P1118" s="12">
        <f t="shared" si="87"/>
        <v>1</v>
      </c>
      <c r="Q1118" s="12" cm="1">
        <f t="array" ref="Q1118">SUMPRODUCT(($G$2:$G$2765=G1118)*(P1118&gt;$P$2:$P$2765))+1</f>
        <v>1</v>
      </c>
      <c r="R1118" s="12" t="e">
        <f>(Q1118*100000)+#REF!</f>
        <v>#REF!</v>
      </c>
      <c r="S1118" t="e" cm="1">
        <f t="array" ref="S1118">SUMPRODUCT(($G$2:$G$2765=G1118)*(R1118&gt;$R$2:$R$2765))+1</f>
        <v>#REF!</v>
      </c>
      <c r="T1118" t="str">
        <f t="shared" si="88"/>
        <v xml:space="preserve">Musselburgh </v>
      </c>
      <c r="U1118">
        <v>0</v>
      </c>
      <c r="V1118" t="s">
        <v>11</v>
      </c>
      <c r="W1118">
        <f t="shared" si="89"/>
        <v>2023</v>
      </c>
    </row>
    <row r="1119" spans="1:1394" x14ac:dyDescent="0.25">
      <c r="A1119" s="10" t="str">
        <f>IF(YEAR(G1119)=2024,#REF!,"")</f>
        <v/>
      </c>
      <c r="B1119" s="10" t="str">
        <f>IF(YEAR(G1119)=2025,#REF!,"")</f>
        <v/>
      </c>
      <c r="C1119" s="10" t="str">
        <f t="shared" si="85"/>
        <v>Afternoon45278</v>
      </c>
      <c r="D1119" s="5" t="str">
        <f>IF('by region'!$C$2="Any","Any",'Turf only'!V1119)&amp;M1119&amp;IF('by region'!$I$2="Any","Any",N1119)&amp;G1119</f>
        <v>AnyJumpAny45278</v>
      </c>
      <c r="E1119" s="5" t="e">
        <f>IF(I1119=#REF!,'Turf only'!G1119,"")</f>
        <v>#REF!</v>
      </c>
      <c r="F1119" s="5" t="e">
        <f t="shared" si="86"/>
        <v>#REF!</v>
      </c>
      <c r="G1119" s="15">
        <v>45278</v>
      </c>
      <c r="H1119" s="16" t="s">
        <v>42</v>
      </c>
      <c r="I1119" s="16" t="s">
        <v>41</v>
      </c>
      <c r="J1119" s="16" t="s">
        <v>9</v>
      </c>
      <c r="K1119" s="14" t="s">
        <v>10</v>
      </c>
      <c r="L1119" s="14" t="s">
        <v>19</v>
      </c>
      <c r="M1119" s="16" t="s">
        <v>12</v>
      </c>
      <c r="N1119" s="16" t="s">
        <v>13</v>
      </c>
      <c r="O1119" s="16" t="s">
        <v>14</v>
      </c>
      <c r="P1119" s="12">
        <f t="shared" si="87"/>
        <v>1</v>
      </c>
      <c r="Q1119" s="12" cm="1">
        <f t="array" ref="Q1119">SUMPRODUCT(($G$2:$G$2765=G1119)*(P1119&gt;$P$2:$P$2765))+1</f>
        <v>1</v>
      </c>
      <c r="R1119" s="12" t="e">
        <f>(Q1119*100000)+#REF!</f>
        <v>#REF!</v>
      </c>
      <c r="S1119" t="e" cm="1">
        <f t="array" ref="S1119">SUMPRODUCT(($G$2:$G$2765=G1119)*(R1119&gt;$R$2:$R$2765))+1</f>
        <v>#REF!</v>
      </c>
      <c r="T1119" t="str">
        <f t="shared" si="88"/>
        <v xml:space="preserve">Plumpton </v>
      </c>
      <c r="U1119">
        <v>0</v>
      </c>
      <c r="V1119" t="s">
        <v>17</v>
      </c>
      <c r="W1119">
        <f t="shared" si="89"/>
        <v>2023</v>
      </c>
    </row>
    <row r="1120" spans="1:1394" x14ac:dyDescent="0.25">
      <c r="A1120" s="10" t="str">
        <f>IF(YEAR(G1120)=2024,#REF!,"")</f>
        <v/>
      </c>
      <c r="B1120" s="10" t="str">
        <f>IF(YEAR(G1120)=2025,#REF!,"")</f>
        <v/>
      </c>
      <c r="C1120" s="10" t="str">
        <f t="shared" si="85"/>
        <v>Afternoon45279</v>
      </c>
      <c r="D1120" s="5" t="str">
        <f>IF('by region'!$C$2="Any","Any",'Turf only'!V1120)&amp;M1120&amp;IF('by region'!$I$2="Any","Any",N1120)&amp;G1120</f>
        <v>AnyJumpAny45279</v>
      </c>
      <c r="E1120" s="5" t="e">
        <f>IF(I1120=#REF!,'Turf only'!G1120,"")</f>
        <v>#REF!</v>
      </c>
      <c r="F1120" s="5" t="e">
        <f t="shared" si="86"/>
        <v>#REF!</v>
      </c>
      <c r="G1120" s="15">
        <v>45279</v>
      </c>
      <c r="H1120" s="16" t="s">
        <v>7</v>
      </c>
      <c r="I1120" s="16" t="s">
        <v>8</v>
      </c>
      <c r="J1120" s="16" t="s">
        <v>9</v>
      </c>
      <c r="K1120" s="14" t="s">
        <v>10</v>
      </c>
      <c r="L1120" s="14" t="s">
        <v>11</v>
      </c>
      <c r="M1120" s="16" t="s">
        <v>12</v>
      </c>
      <c r="N1120" s="16" t="s">
        <v>13</v>
      </c>
      <c r="O1120" s="16" t="s">
        <v>14</v>
      </c>
      <c r="P1120" s="12">
        <f t="shared" si="87"/>
        <v>1</v>
      </c>
      <c r="Q1120" s="12" cm="1">
        <f t="array" ref="Q1120">SUMPRODUCT(($G$2:$G$2765=G1120)*(P1120&gt;$P$2:$P$2765))+1</f>
        <v>1</v>
      </c>
      <c r="R1120" s="12" t="e">
        <f>(Q1120*100000)+#REF!</f>
        <v>#REF!</v>
      </c>
      <c r="S1120" t="e" cm="1">
        <f t="array" ref="S1120">SUMPRODUCT(($G$2:$G$2765=G1120)*(R1120&gt;$R$2:$R$2765))+1</f>
        <v>#REF!</v>
      </c>
      <c r="T1120" t="str">
        <f t="shared" si="88"/>
        <v xml:space="preserve">Catterick Bridge </v>
      </c>
      <c r="U1120">
        <v>0</v>
      </c>
      <c r="V1120" t="s">
        <v>19</v>
      </c>
      <c r="W1120">
        <f t="shared" si="89"/>
        <v>2023</v>
      </c>
    </row>
    <row r="1121" spans="1:1394" x14ac:dyDescent="0.25">
      <c r="A1121" s="10" t="str">
        <f>IF(YEAR(G1121)=2024,#REF!,"")</f>
        <v/>
      </c>
      <c r="B1121" s="10" t="str">
        <f>IF(YEAR(G1121)=2025,#REF!,"")</f>
        <v/>
      </c>
      <c r="C1121" s="10" t="str">
        <f t="shared" si="85"/>
        <v>Afternoon45279</v>
      </c>
      <c r="D1121" s="5" t="str">
        <f>IF('by region'!$C$2="Any","Any",'Turf only'!V1121)&amp;M1121&amp;IF('by region'!$I$2="Any","Any",N1121)&amp;G1121</f>
        <v>AnyJumpAny45279</v>
      </c>
      <c r="E1121" s="5" t="e">
        <f>IF(I1121=#REF!,'Turf only'!G1121,"")</f>
        <v>#REF!</v>
      </c>
      <c r="F1121" s="5" t="e">
        <f t="shared" si="86"/>
        <v>#REF!</v>
      </c>
      <c r="G1121" s="15">
        <v>45279</v>
      </c>
      <c r="H1121" s="16" t="s">
        <v>7</v>
      </c>
      <c r="I1121" s="16" t="s">
        <v>20</v>
      </c>
      <c r="J1121" s="16" t="s">
        <v>9</v>
      </c>
      <c r="K1121" s="14" t="s">
        <v>10</v>
      </c>
      <c r="L1121" s="14" t="s">
        <v>17</v>
      </c>
      <c r="M1121" s="16" t="s">
        <v>12</v>
      </c>
      <c r="N1121" s="16" t="s">
        <v>13</v>
      </c>
      <c r="O1121" s="16" t="s">
        <v>21</v>
      </c>
      <c r="P1121" s="12">
        <f t="shared" si="87"/>
        <v>1</v>
      </c>
      <c r="Q1121" s="12" cm="1">
        <f t="array" ref="Q1121">SUMPRODUCT(($G$2:$G$2765=G1121)*(P1121&gt;$P$2:$P$2765))+1</f>
        <v>1</v>
      </c>
      <c r="R1121" s="12" t="e">
        <f>(Q1121*100000)+#REF!</f>
        <v>#REF!</v>
      </c>
      <c r="S1121" t="e" cm="1">
        <f t="array" ref="S1121">SUMPRODUCT(($G$2:$G$2765=G1121)*(R1121&gt;$R$2:$R$2765))+1</f>
        <v>#REF!</v>
      </c>
      <c r="T1121" t="str">
        <f t="shared" si="88"/>
        <v xml:space="preserve">Fakenham </v>
      </c>
      <c r="U1121">
        <v>1</v>
      </c>
      <c r="V1121" t="s">
        <v>11</v>
      </c>
      <c r="W1121">
        <f t="shared" si="89"/>
        <v>2023</v>
      </c>
    </row>
    <row r="1122" spans="1:1394" x14ac:dyDescent="0.25">
      <c r="A1122" s="10" t="str">
        <f>IF(YEAR(G1122)=2024,#REF!,"")</f>
        <v/>
      </c>
      <c r="B1122" s="10" t="str">
        <f>IF(YEAR(G1122)=2025,#REF!,"")</f>
        <v/>
      </c>
      <c r="C1122" s="10" t="str">
        <f t="shared" si="85"/>
        <v>Afternoon45279</v>
      </c>
      <c r="D1122" s="5" t="str">
        <f>IF('by region'!$C$2="Any","Any",'Turf only'!V1122)&amp;M1122&amp;IF('by region'!$I$2="Any","Any",N1122)&amp;G1122</f>
        <v>AnyJumpAny45279</v>
      </c>
      <c r="E1122" s="5" t="e">
        <f>IF(I1122=#REF!,'Turf only'!G1122,"")</f>
        <v>#REF!</v>
      </c>
      <c r="F1122" s="5" t="e">
        <f t="shared" si="86"/>
        <v>#REF!</v>
      </c>
      <c r="G1122" s="20">
        <v>45279</v>
      </c>
      <c r="H1122" s="21" t="s">
        <v>7</v>
      </c>
      <c r="I1122" s="21" t="s">
        <v>39</v>
      </c>
      <c r="J1122" s="21" t="s">
        <v>9</v>
      </c>
      <c r="K1122" s="22" t="s">
        <v>16</v>
      </c>
      <c r="L1122" s="22" t="s">
        <v>19</v>
      </c>
      <c r="M1122" s="21" t="s">
        <v>12</v>
      </c>
      <c r="N1122" s="21" t="s">
        <v>13</v>
      </c>
      <c r="O1122" s="21" t="s">
        <v>14</v>
      </c>
      <c r="P1122" s="12">
        <f t="shared" si="87"/>
        <v>1</v>
      </c>
      <c r="Q1122" s="12" cm="1">
        <f t="array" ref="Q1122">SUMPRODUCT(($G$2:$G$2765=G1122)*(P1122&gt;$P$2:$P$2765))+1</f>
        <v>1</v>
      </c>
      <c r="R1122" s="12" t="e">
        <f>(Q1122*100000)+#REF!</f>
        <v>#REF!</v>
      </c>
      <c r="S1122" t="e" cm="1">
        <f t="array" ref="S1122">SUMPRODUCT(($G$2:$G$2765=G1122)*(R1122&gt;$R$2:$R$2765))+1</f>
        <v>#REF!</v>
      </c>
      <c r="T1122" t="str">
        <f t="shared" si="88"/>
        <v xml:space="preserve">Wincanton </v>
      </c>
      <c r="U1122">
        <v>1</v>
      </c>
      <c r="V1122" t="s">
        <v>11</v>
      </c>
      <c r="W1122">
        <f t="shared" si="89"/>
        <v>2023</v>
      </c>
    </row>
    <row r="1123" spans="1:1394" x14ac:dyDescent="0.25">
      <c r="A1123" s="10" t="str">
        <f>IF(YEAR(G1123)=2024,#REF!,"")</f>
        <v/>
      </c>
      <c r="B1123" s="10" t="str">
        <f>IF(YEAR(G1123)=2025,#REF!,"")</f>
        <v/>
      </c>
      <c r="C1123" s="10" t="str">
        <f t="shared" si="85"/>
        <v>Afternoon45280</v>
      </c>
      <c r="D1123" s="5" t="str">
        <f>IF('by region'!$C$2="Any","Any",'Turf only'!V1123)&amp;M1123&amp;IF('by region'!$I$2="Any","Any",N1123)&amp;G1123</f>
        <v>AnyJumpAny45280</v>
      </c>
      <c r="E1123" s="5" t="e">
        <f>IF(I1123=#REF!,'Turf only'!G1123,"")</f>
        <v>#REF!</v>
      </c>
      <c r="F1123" s="5" t="e">
        <f t="shared" si="86"/>
        <v>#REF!</v>
      </c>
      <c r="G1123" s="15">
        <v>45280</v>
      </c>
      <c r="H1123" s="16" t="s">
        <v>27</v>
      </c>
      <c r="I1123" s="16" t="s">
        <v>52</v>
      </c>
      <c r="J1123" s="16" t="s">
        <v>9</v>
      </c>
      <c r="K1123" s="14" t="s">
        <v>10</v>
      </c>
      <c r="L1123" s="14" t="s">
        <v>17</v>
      </c>
      <c r="M1123" s="16" t="s">
        <v>12</v>
      </c>
      <c r="N1123" s="16" t="s">
        <v>13</v>
      </c>
      <c r="O1123" s="16" t="s">
        <v>14</v>
      </c>
      <c r="P1123" s="12">
        <f t="shared" si="87"/>
        <v>1</v>
      </c>
      <c r="Q1123" s="12" cm="1">
        <f t="array" ref="Q1123">SUMPRODUCT(($G$2:$G$2765=G1123)*(P1123&gt;$P$2:$P$2765))+1</f>
        <v>1</v>
      </c>
      <c r="R1123" s="12" t="e">
        <f>(Q1123*100000)+#REF!</f>
        <v>#REF!</v>
      </c>
      <c r="S1123" t="e" cm="1">
        <f t="array" ref="S1123">SUMPRODUCT(($G$2:$G$2765=G1123)*(R1123&gt;$R$2:$R$2765))+1</f>
        <v>#REF!</v>
      </c>
      <c r="T1123" t="str">
        <f t="shared" si="88"/>
        <v xml:space="preserve">Ludlow </v>
      </c>
      <c r="U1123">
        <v>0</v>
      </c>
      <c r="V1123" t="s">
        <v>17</v>
      </c>
      <c r="W1123">
        <f t="shared" si="89"/>
        <v>2023</v>
      </c>
    </row>
    <row r="1124" spans="1:1394" x14ac:dyDescent="0.25">
      <c r="A1124" s="10" t="str">
        <f>IF(YEAR(G1124)=2024,#REF!,"")</f>
        <v/>
      </c>
      <c r="B1124" s="10" t="str">
        <f>IF(YEAR(G1124)=2025,#REF!,"")</f>
        <v/>
      </c>
      <c r="C1124" s="10" t="str">
        <f t="shared" si="85"/>
        <v>Afternoon45280</v>
      </c>
      <c r="D1124" s="5" t="str">
        <f>IF('by region'!$C$2="Any","Any",'Turf only'!V1124)&amp;M1124&amp;IF('by region'!$I$2="Any","Any",N1124)&amp;G1124</f>
        <v>AnyJumpAny45280</v>
      </c>
      <c r="E1124" s="5" t="e">
        <f>IF(I1124=#REF!,'Turf only'!G1124,"")</f>
        <v>#REF!</v>
      </c>
      <c r="F1124" s="5" t="e">
        <f t="shared" si="86"/>
        <v>#REF!</v>
      </c>
      <c r="G1124" s="15">
        <v>45280</v>
      </c>
      <c r="H1124" s="16" t="s">
        <v>27</v>
      </c>
      <c r="I1124" s="16" t="s">
        <v>51</v>
      </c>
      <c r="J1124" s="16" t="s">
        <v>9</v>
      </c>
      <c r="K1124" s="14" t="s">
        <v>10</v>
      </c>
      <c r="L1124" s="14" t="s">
        <v>19</v>
      </c>
      <c r="M1124" s="16" t="s">
        <v>12</v>
      </c>
      <c r="N1124" s="16" t="s">
        <v>13</v>
      </c>
      <c r="O1124" s="16" t="s">
        <v>14</v>
      </c>
      <c r="P1124" s="12">
        <f t="shared" si="87"/>
        <v>1</v>
      </c>
      <c r="Q1124" s="12" cm="1">
        <f t="array" ref="Q1124">SUMPRODUCT(($G$2:$G$2765=G1124)*(P1124&gt;$P$2:$P$2765))+1</f>
        <v>1</v>
      </c>
      <c r="R1124" s="12" t="e">
        <f>(Q1124*100000)+#REF!</f>
        <v>#REF!</v>
      </c>
      <c r="S1124" t="e" cm="1">
        <f t="array" ref="S1124">SUMPRODUCT(($G$2:$G$2765=G1124)*(R1124&gt;$R$2:$R$2765))+1</f>
        <v>#REF!</v>
      </c>
      <c r="T1124" t="str">
        <f t="shared" si="88"/>
        <v xml:space="preserve">Newbury </v>
      </c>
      <c r="U1124">
        <v>0</v>
      </c>
      <c r="V1124" t="s">
        <v>11</v>
      </c>
      <c r="W1124">
        <f t="shared" si="89"/>
        <v>2023</v>
      </c>
    </row>
    <row r="1125" spans="1:1394" x14ac:dyDescent="0.25">
      <c r="A1125" s="10" t="str">
        <f>IF(YEAR(G1125)=2024,#REF!,"")</f>
        <v/>
      </c>
      <c r="B1125" s="10" t="str">
        <f>IF(YEAR(G1125)=2025,#REF!,"")</f>
        <v/>
      </c>
      <c r="C1125" s="10" t="str">
        <f t="shared" si="85"/>
        <v>Afternoon45281</v>
      </c>
      <c r="D1125" s="5" t="str">
        <f>IF('by region'!$C$2="Any","Any",'Turf only'!V1125)&amp;M1125&amp;IF('by region'!$I$2="Any","Any",N1125)&amp;G1125</f>
        <v>AnyJumpAny45281</v>
      </c>
      <c r="E1125" s="5" t="e">
        <f>IF(I1125=#REF!,'Turf only'!G1125,"")</f>
        <v>#REF!</v>
      </c>
      <c r="F1125" s="5" t="e">
        <f t="shared" si="86"/>
        <v>#REF!</v>
      </c>
      <c r="G1125" s="20">
        <v>45281</v>
      </c>
      <c r="H1125" s="21" t="s">
        <v>34</v>
      </c>
      <c r="I1125" s="21" t="s">
        <v>18</v>
      </c>
      <c r="J1125" s="21" t="s">
        <v>9</v>
      </c>
      <c r="K1125" s="22" t="s">
        <v>16</v>
      </c>
      <c r="L1125" s="22" t="s">
        <v>19</v>
      </c>
      <c r="M1125" s="21" t="s">
        <v>12</v>
      </c>
      <c r="N1125" s="21" t="s">
        <v>13</v>
      </c>
      <c r="O1125" s="21" t="s">
        <v>14</v>
      </c>
      <c r="P1125" s="12">
        <f t="shared" si="87"/>
        <v>1</v>
      </c>
      <c r="Q1125" s="12" cm="1">
        <f t="array" ref="Q1125">SUMPRODUCT(($G$2:$G$2765=G1125)*(P1125&gt;$P$2:$P$2765))+1</f>
        <v>1</v>
      </c>
      <c r="R1125" s="12" t="e">
        <f>(Q1125*100000)+#REF!</f>
        <v>#REF!</v>
      </c>
      <c r="S1125" t="e" cm="1">
        <f t="array" ref="S1125">SUMPRODUCT(($G$2:$G$2765=G1125)*(R1125&gt;$R$2:$R$2765))+1</f>
        <v>#REF!</v>
      </c>
      <c r="T1125" t="str">
        <f t="shared" si="88"/>
        <v xml:space="preserve">Exeter </v>
      </c>
      <c r="U1125">
        <v>0</v>
      </c>
      <c r="V1125" t="s">
        <v>19</v>
      </c>
      <c r="W1125">
        <f t="shared" si="89"/>
        <v>2023</v>
      </c>
    </row>
    <row r="1126" spans="1:1394" x14ac:dyDescent="0.25">
      <c r="A1126" s="10" t="str">
        <f>IF(YEAR(G1126)=2024,#REF!,"")</f>
        <v/>
      </c>
      <c r="B1126" s="10" t="str">
        <f>IF(YEAR(G1126)=2025,#REF!,"")</f>
        <v/>
      </c>
      <c r="C1126" s="10" t="str">
        <f t="shared" si="85"/>
        <v>Afternoon45281</v>
      </c>
      <c r="D1126" s="5" t="str">
        <f>IF('by region'!$C$2="Any","Any",'Turf only'!V1126)&amp;M1126&amp;IF('by region'!$I$2="Any","Any",N1126)&amp;G1126</f>
        <v>AnyJumpAny45281</v>
      </c>
      <c r="E1126" s="5" t="e">
        <f>IF(I1126=#REF!,'Turf only'!G1126,"")</f>
        <v>#REF!</v>
      </c>
      <c r="F1126" s="5" t="e">
        <f t="shared" si="86"/>
        <v>#REF!</v>
      </c>
      <c r="G1126" s="15">
        <v>45281</v>
      </c>
      <c r="H1126" s="16" t="s">
        <v>34</v>
      </c>
      <c r="I1126" s="16" t="s">
        <v>65</v>
      </c>
      <c r="J1126" s="16" t="s">
        <v>9</v>
      </c>
      <c r="K1126" s="14" t="s">
        <v>24</v>
      </c>
      <c r="L1126" s="14" t="s">
        <v>19</v>
      </c>
      <c r="M1126" s="16" t="s">
        <v>12</v>
      </c>
      <c r="N1126" s="16" t="s">
        <v>13</v>
      </c>
      <c r="O1126" s="16" t="s">
        <v>14</v>
      </c>
      <c r="P1126" s="12">
        <f t="shared" si="87"/>
        <v>1</v>
      </c>
      <c r="Q1126" s="12" cm="1">
        <f t="array" ref="Q1126">SUMPRODUCT(($G$2:$G$2765=G1126)*(P1126&gt;$P$2:$P$2765))+1</f>
        <v>1</v>
      </c>
      <c r="R1126" s="12" t="e">
        <f>(Q1126*100000)+#REF!</f>
        <v>#REF!</v>
      </c>
      <c r="S1126" t="e" cm="1">
        <f t="array" ref="S1126">SUMPRODUCT(($G$2:$G$2765=G1126)*(R1126&gt;$R$2:$R$2765))+1</f>
        <v>#REF!</v>
      </c>
      <c r="T1126" t="str">
        <f t="shared" si="88"/>
        <v xml:space="preserve">Ffos Las </v>
      </c>
      <c r="U1126">
        <v>0</v>
      </c>
      <c r="V1126" t="s">
        <v>19</v>
      </c>
      <c r="W1126">
        <f t="shared" si="89"/>
        <v>2023</v>
      </c>
    </row>
    <row r="1127" spans="1:1394" x14ac:dyDescent="0.25">
      <c r="A1127" s="10" t="str">
        <f>IF(YEAR(G1127)=2024,#REF!,"")</f>
        <v/>
      </c>
      <c r="B1127" s="10" t="str">
        <f>IF(YEAR(G1127)=2025,#REF!,"")</f>
        <v/>
      </c>
      <c r="C1127" s="10" t="str">
        <f t="shared" si="85"/>
        <v>Afternoon45282</v>
      </c>
      <c r="D1127" s="5" t="str">
        <f>IF('by region'!$C$2="Any","Any",'Turf only'!V1127)&amp;M1127&amp;IF('by region'!$I$2="Any","Any",N1127)&amp;G1127</f>
        <v>AnyJumpAny45282</v>
      </c>
      <c r="E1127" s="5" t="e">
        <f>IF(I1127=#REF!,'Turf only'!G1127,"")</f>
        <v>#REF!</v>
      </c>
      <c r="F1127" s="5" t="e">
        <f t="shared" si="86"/>
        <v>#REF!</v>
      </c>
      <c r="G1127" s="20">
        <v>45282</v>
      </c>
      <c r="H1127" s="21" t="s">
        <v>35</v>
      </c>
      <c r="I1127" s="21" t="s">
        <v>55</v>
      </c>
      <c r="J1127" s="21" t="s">
        <v>9</v>
      </c>
      <c r="K1127" s="22" t="s">
        <v>10</v>
      </c>
      <c r="L1127" s="22" t="s">
        <v>19</v>
      </c>
      <c r="M1127" s="21" t="s">
        <v>12</v>
      </c>
      <c r="N1127" s="21" t="s">
        <v>13</v>
      </c>
      <c r="O1127" s="21" t="s">
        <v>14</v>
      </c>
      <c r="P1127" s="12">
        <f t="shared" si="87"/>
        <v>1</v>
      </c>
      <c r="Q1127" s="12" cm="1">
        <f t="array" ref="Q1127">SUMPRODUCT(($G$2:$G$2765=G1127)*(P1127&gt;$P$2:$P$2765))+1</f>
        <v>1</v>
      </c>
      <c r="R1127" s="12" t="e">
        <f>(Q1127*100000)+#REF!</f>
        <v>#REF!</v>
      </c>
      <c r="S1127" t="e" cm="1">
        <f t="array" ref="S1127">SUMPRODUCT(($G$2:$G$2765=G1127)*(R1127&gt;$R$2:$R$2765))+1</f>
        <v>#REF!</v>
      </c>
      <c r="T1127" t="str">
        <f t="shared" si="88"/>
        <v xml:space="preserve">Ascot </v>
      </c>
      <c r="U1127">
        <v>0</v>
      </c>
      <c r="V1127" t="s">
        <v>17</v>
      </c>
      <c r="W1127">
        <f t="shared" si="89"/>
        <v>2023</v>
      </c>
    </row>
    <row r="1128" spans="1:1394" x14ac:dyDescent="0.25">
      <c r="A1128" s="10" t="str">
        <f>IF(YEAR(G1128)=2024,#REF!,"")</f>
        <v/>
      </c>
      <c r="B1128" s="10" t="str">
        <f>IF(YEAR(G1128)=2025,#REF!,"")</f>
        <v/>
      </c>
      <c r="C1128" s="10" t="str">
        <f t="shared" si="85"/>
        <v>Afternoon45282</v>
      </c>
      <c r="D1128" s="5" t="str">
        <f>IF('by region'!$C$2="Any","Any",'Turf only'!V1128)&amp;M1128&amp;IF('by region'!$I$2="Any","Any",N1128)&amp;G1128</f>
        <v>AnyJumpAny45282</v>
      </c>
      <c r="E1128" s="5" t="e">
        <f>IF(I1128=#REF!,'Turf only'!G1128,"")</f>
        <v>#REF!</v>
      </c>
      <c r="F1128" s="5" t="e">
        <f t="shared" si="86"/>
        <v>#REF!</v>
      </c>
      <c r="G1128" s="15">
        <v>45282</v>
      </c>
      <c r="H1128" s="16" t="s">
        <v>35</v>
      </c>
      <c r="I1128" s="16" t="s">
        <v>60</v>
      </c>
      <c r="J1128" s="16" t="s">
        <v>9</v>
      </c>
      <c r="K1128" s="14" t="s">
        <v>24</v>
      </c>
      <c r="L1128" s="14" t="s">
        <v>17</v>
      </c>
      <c r="M1128" s="16" t="s">
        <v>12</v>
      </c>
      <c r="N1128" s="16" t="s">
        <v>13</v>
      </c>
      <c r="O1128" s="16" t="s">
        <v>14</v>
      </c>
      <c r="P1128" s="12">
        <f t="shared" si="87"/>
        <v>1</v>
      </c>
      <c r="Q1128" s="12" cm="1">
        <f t="array" ref="Q1128">SUMPRODUCT(($G$2:$G$2765=G1128)*(P1128&gt;$P$2:$P$2765))+1</f>
        <v>1</v>
      </c>
      <c r="R1128" s="12" t="e">
        <f>(Q1128*100000)+#REF!</f>
        <v>#REF!</v>
      </c>
      <c r="S1128" t="e" cm="1">
        <f t="array" ref="S1128">SUMPRODUCT(($G$2:$G$2765=G1128)*(R1128&gt;$R$2:$R$2765))+1</f>
        <v>#REF!</v>
      </c>
      <c r="T1128" t="str">
        <f t="shared" si="88"/>
        <v xml:space="preserve">Uttoxeter </v>
      </c>
      <c r="U1128">
        <v>0</v>
      </c>
      <c r="V1128" t="s">
        <v>19</v>
      </c>
      <c r="W1128">
        <f t="shared" si="89"/>
        <v>2023</v>
      </c>
    </row>
    <row r="1129" spans="1:1394" x14ac:dyDescent="0.25">
      <c r="A1129" s="10" t="str">
        <f>IF(YEAR(G1129)=2024,#REF!,"")</f>
        <v/>
      </c>
      <c r="B1129" s="10" t="str">
        <f>IF(YEAR(G1129)=2025,#REF!,"")</f>
        <v/>
      </c>
      <c r="C1129" s="10" t="str">
        <f t="shared" si="85"/>
        <v>Afternoon45283</v>
      </c>
      <c r="D1129" s="5" t="str">
        <f>IF('by region'!$C$2="Any","Any",'Turf only'!V1129)&amp;M1129&amp;IF('by region'!$I$2="Any","Any",N1129)&amp;G1129</f>
        <v>AnyJumpAny45283</v>
      </c>
      <c r="E1129" s="5" t="e">
        <f>IF(I1129=#REF!,'Turf only'!G1129,"")</f>
        <v>#REF!</v>
      </c>
      <c r="F1129" s="5" t="e">
        <f t="shared" si="86"/>
        <v>#REF!</v>
      </c>
      <c r="G1129" s="20">
        <v>45283</v>
      </c>
      <c r="H1129" s="21" t="s">
        <v>37</v>
      </c>
      <c r="I1129" s="21" t="s">
        <v>55</v>
      </c>
      <c r="J1129" s="21" t="s">
        <v>9</v>
      </c>
      <c r="K1129" s="22" t="s">
        <v>10</v>
      </c>
      <c r="L1129" s="22" t="s">
        <v>19</v>
      </c>
      <c r="M1129" s="21" t="s">
        <v>12</v>
      </c>
      <c r="N1129" s="21" t="s">
        <v>13</v>
      </c>
      <c r="O1129" s="21" t="s">
        <v>14</v>
      </c>
      <c r="P1129" s="12">
        <f t="shared" si="87"/>
        <v>1</v>
      </c>
      <c r="Q1129" s="12" cm="1">
        <f t="array" ref="Q1129">SUMPRODUCT(($G$2:$G$2765=G1129)*(P1129&gt;$P$2:$P$2765))+1</f>
        <v>1</v>
      </c>
      <c r="R1129" s="12" t="e">
        <f>(Q1129*100000)+#REF!</f>
        <v>#REF!</v>
      </c>
      <c r="S1129" t="e" cm="1">
        <f t="array" ref="S1129">SUMPRODUCT(($G$2:$G$2765=G1129)*(R1129&gt;$R$2:$R$2765))+1</f>
        <v>#REF!</v>
      </c>
      <c r="T1129" t="str">
        <f t="shared" si="88"/>
        <v xml:space="preserve">Ascot </v>
      </c>
      <c r="U1129">
        <v>1</v>
      </c>
      <c r="V1129" t="s">
        <v>17</v>
      </c>
      <c r="W1129">
        <f t="shared" si="89"/>
        <v>2023</v>
      </c>
    </row>
    <row r="1130" spans="1:1394" x14ac:dyDescent="0.25">
      <c r="A1130" s="10" t="str">
        <f>IF(YEAR(G1130)=2024,#REF!,"")</f>
        <v/>
      </c>
      <c r="B1130" s="10" t="str">
        <f>IF(YEAR(G1130)=2025,#REF!,"")</f>
        <v/>
      </c>
      <c r="C1130" s="10" t="str">
        <f t="shared" si="85"/>
        <v>Afternoon45283</v>
      </c>
      <c r="D1130" s="5" t="str">
        <f>IF('by region'!$C$2="Any","Any",'Turf only'!V1130)&amp;M1130&amp;IF('by region'!$I$2="Any","Any",N1130)&amp;G1130</f>
        <v>AnyJumpAny45283</v>
      </c>
      <c r="E1130" s="5" t="e">
        <f>IF(I1130=#REF!,'Turf only'!G1130,"")</f>
        <v>#REF!</v>
      </c>
      <c r="F1130" s="5" t="e">
        <f t="shared" si="86"/>
        <v>#REF!</v>
      </c>
      <c r="G1130" s="15">
        <v>45283</v>
      </c>
      <c r="H1130" s="16" t="s">
        <v>37</v>
      </c>
      <c r="I1130" s="16" t="s">
        <v>56</v>
      </c>
      <c r="J1130" s="16" t="s">
        <v>9</v>
      </c>
      <c r="K1130" s="14" t="s">
        <v>16</v>
      </c>
      <c r="L1130" s="14" t="s">
        <v>11</v>
      </c>
      <c r="M1130" s="16" t="s">
        <v>12</v>
      </c>
      <c r="N1130" s="16" t="s">
        <v>13</v>
      </c>
      <c r="O1130" s="16" t="s">
        <v>14</v>
      </c>
      <c r="P1130" s="12">
        <f t="shared" si="87"/>
        <v>1</v>
      </c>
      <c r="Q1130" s="12" cm="1">
        <f t="array" ref="Q1130">SUMPRODUCT(($G$2:$G$2765=G1130)*(P1130&gt;$P$2:$P$2765))+1</f>
        <v>1</v>
      </c>
      <c r="R1130" s="12" t="e">
        <f>(Q1130*100000)+#REF!</f>
        <v>#REF!</v>
      </c>
      <c r="S1130" t="e" cm="1">
        <f t="array" ref="S1130">SUMPRODUCT(($G$2:$G$2765=G1130)*(R1130&gt;$R$2:$R$2765))+1</f>
        <v>#REF!</v>
      </c>
      <c r="T1130" t="str">
        <f t="shared" si="88"/>
        <v xml:space="preserve">Haydock Park </v>
      </c>
      <c r="U1130">
        <v>1</v>
      </c>
      <c r="V1130" t="s">
        <v>17</v>
      </c>
      <c r="W1130">
        <f t="shared" si="89"/>
        <v>2023</v>
      </c>
    </row>
    <row r="1131" spans="1:1394" x14ac:dyDescent="0.25">
      <c r="A1131" s="10" t="str">
        <f>IF(YEAR(G1131)=2024,#REF!,"")</f>
        <v/>
      </c>
      <c r="B1131" s="10" t="str">
        <f>IF(YEAR(G1131)=2025,#REF!,"")</f>
        <v/>
      </c>
      <c r="C1131" s="10" t="str">
        <f t="shared" si="85"/>
        <v>Afternoon45283</v>
      </c>
      <c r="D1131" s="5" t="str">
        <f>IF('by region'!$C$2="Any","Any",'Turf only'!V1131)&amp;M1131&amp;IF('by region'!$I$2="Any","Any",N1131)&amp;G1131</f>
        <v>AnyJumpAny45283</v>
      </c>
      <c r="E1131" s="5" t="e">
        <f>IF(I1131=#REF!,'Turf only'!G1131,"")</f>
        <v>#REF!</v>
      </c>
      <c r="F1131" s="5" t="e">
        <f t="shared" si="86"/>
        <v>#REF!</v>
      </c>
      <c r="G1131" s="15">
        <v>45283</v>
      </c>
      <c r="H1131" s="16" t="s">
        <v>37</v>
      </c>
      <c r="I1131" s="16" t="s">
        <v>31</v>
      </c>
      <c r="J1131" s="16" t="s">
        <v>9</v>
      </c>
      <c r="K1131" s="14" t="s">
        <v>24</v>
      </c>
      <c r="L1131" s="14" t="s">
        <v>11</v>
      </c>
      <c r="M1131" s="16" t="s">
        <v>12</v>
      </c>
      <c r="N1131" s="16" t="s">
        <v>13</v>
      </c>
      <c r="O1131" s="16" t="s">
        <v>14</v>
      </c>
      <c r="P1131" s="12">
        <f t="shared" si="87"/>
        <v>1</v>
      </c>
      <c r="Q1131" s="12" cm="1">
        <f t="array" ref="Q1131">SUMPRODUCT(($G$2:$G$2765=G1131)*(P1131&gt;$P$2:$P$2765))+1</f>
        <v>1</v>
      </c>
      <c r="R1131" s="12" t="e">
        <f>(Q1131*100000)+#REF!</f>
        <v>#REF!</v>
      </c>
      <c r="S1131" t="e" cm="1">
        <f t="array" ref="S1131">SUMPRODUCT(($G$2:$G$2765=G1131)*(R1131&gt;$R$2:$R$2765))+1</f>
        <v>#REF!</v>
      </c>
      <c r="T1131" t="str">
        <f t="shared" si="88"/>
        <v xml:space="preserve">Newcastle </v>
      </c>
      <c r="U1131">
        <v>0</v>
      </c>
      <c r="V1131" t="s">
        <v>19</v>
      </c>
      <c r="W1131">
        <f t="shared" si="89"/>
        <v>2023</v>
      </c>
    </row>
    <row r="1132" spans="1:1394" x14ac:dyDescent="0.25">
      <c r="A1132" s="10" t="str">
        <f>IF(YEAR(G1132)=2024,#REF!,"")</f>
        <v/>
      </c>
      <c r="B1132" s="10" t="str">
        <f>IF(YEAR(G1132)=2025,#REF!,"")</f>
        <v/>
      </c>
      <c r="C1132" s="10" t="str">
        <f t="shared" si="85"/>
        <v>Afternoon45286</v>
      </c>
      <c r="D1132" s="5" t="str">
        <f>IF('by region'!$C$2="Any","Any",'Turf only'!V1132)&amp;M1132&amp;IF('by region'!$I$2="Any","Any",N1132)&amp;G1132</f>
        <v>AnyJumpAny45286</v>
      </c>
      <c r="E1132" s="5" t="e">
        <f>IF(I1132=#REF!,'Turf only'!G1132,"")</f>
        <v>#REF!</v>
      </c>
      <c r="F1132" s="5" t="e">
        <f t="shared" si="86"/>
        <v>#REF!</v>
      </c>
      <c r="G1132" s="20">
        <v>45286</v>
      </c>
      <c r="H1132" s="21" t="s">
        <v>7</v>
      </c>
      <c r="I1132" s="21" t="s">
        <v>68</v>
      </c>
      <c r="J1132" s="21" t="s">
        <v>9</v>
      </c>
      <c r="K1132" s="22" t="s">
        <v>16</v>
      </c>
      <c r="L1132" s="22" t="s">
        <v>11</v>
      </c>
      <c r="M1132" s="21" t="s">
        <v>12</v>
      </c>
      <c r="N1132" s="21" t="s">
        <v>13</v>
      </c>
      <c r="O1132" s="21" t="s">
        <v>14</v>
      </c>
      <c r="P1132" s="12">
        <f t="shared" si="87"/>
        <v>1</v>
      </c>
      <c r="Q1132" s="12" cm="1">
        <f t="array" ref="Q1132">SUMPRODUCT(($G$2:$G$2765=G1132)*(P1132&gt;$P$2:$P$2765))+1</f>
        <v>1</v>
      </c>
      <c r="R1132" s="12" t="e">
        <f>(Q1132*100000)+#REF!</f>
        <v>#REF!</v>
      </c>
      <c r="S1132" t="e" cm="1">
        <f t="array" ref="S1132">SUMPRODUCT(($G$2:$G$2765=G1132)*(R1132&gt;$R$2:$R$2765))+1</f>
        <v>#REF!</v>
      </c>
      <c r="T1132" t="str">
        <f t="shared" si="88"/>
        <v xml:space="preserve">Aintree </v>
      </c>
      <c r="U1132">
        <v>0</v>
      </c>
      <c r="V1132" t="s">
        <v>17</v>
      </c>
      <c r="W1132">
        <f t="shared" si="89"/>
        <v>2023</v>
      </c>
    </row>
    <row r="1133" spans="1:1394" s="19" customFormat="1" x14ac:dyDescent="0.25">
      <c r="A1133" s="19" t="str">
        <f>IF(YEAR(G1133)=2024,#REF!,"")</f>
        <v/>
      </c>
      <c r="B1133" s="19" t="str">
        <f>IF(YEAR(G1133)=2025,#REF!,"")</f>
        <v/>
      </c>
      <c r="C1133" s="19" t="str">
        <f t="shared" si="85"/>
        <v>Afternoon45286</v>
      </c>
      <c r="D1133" s="19" t="str">
        <f>IF('by region'!$C$2="Any","Any",'Turf only'!V1133)&amp;M1133&amp;IF('by region'!$I$2="Any","Any",N1133)&amp;G1133</f>
        <v>AnyJumpAny45286</v>
      </c>
      <c r="E1133" s="19" t="e">
        <f>IF(I1133=#REF!,'Turf only'!G1133,"")</f>
        <v>#REF!</v>
      </c>
      <c r="F1133" s="19" t="e">
        <f t="shared" si="86"/>
        <v>#REF!</v>
      </c>
      <c r="G1133" s="15">
        <v>45286</v>
      </c>
      <c r="H1133" s="16" t="s">
        <v>7</v>
      </c>
      <c r="I1133" s="16" t="s">
        <v>58</v>
      </c>
      <c r="J1133" s="16" t="s">
        <v>9</v>
      </c>
      <c r="K1133" s="14" t="s">
        <v>24</v>
      </c>
      <c r="L1133" s="14" t="s">
        <v>19</v>
      </c>
      <c r="M1133" s="16" t="s">
        <v>12</v>
      </c>
      <c r="N1133" s="16" t="s">
        <v>13</v>
      </c>
      <c r="O1133" s="16" t="s">
        <v>14</v>
      </c>
      <c r="P1133" s="23">
        <f t="shared" si="87"/>
        <v>1</v>
      </c>
      <c r="Q1133" s="23" cm="1">
        <f t="array" ref="Q1133">SUMPRODUCT(($G$2:$G$2765=G1133)*(P1133&gt;$P$2:$P$2765))+1</f>
        <v>1</v>
      </c>
      <c r="R1133" s="23" t="e">
        <f>(Q1133*100000)+#REF!</f>
        <v>#REF!</v>
      </c>
      <c r="S1133" s="19" t="e" cm="1">
        <f t="array" ref="S1133">SUMPRODUCT(($G$2:$G$2765=G1133)*(R1133&gt;$R$2:$R$2765))+1</f>
        <v>#REF!</v>
      </c>
      <c r="T1133" s="19" t="str">
        <f t="shared" si="88"/>
        <v xml:space="preserve">Fontwell Park </v>
      </c>
      <c r="U1133" s="19">
        <v>0</v>
      </c>
      <c r="V1133" s="19" t="s">
        <v>17</v>
      </c>
      <c r="W1133" s="19">
        <f t="shared" si="89"/>
        <v>2023</v>
      </c>
      <c r="X1133" s="24"/>
      <c r="Y1133" s="24"/>
      <c r="Z1133" s="24"/>
      <c r="AA1133" s="24"/>
      <c r="AB1133" s="24"/>
      <c r="AC1133" s="24"/>
      <c r="AD1133" s="24"/>
      <c r="AE1133" s="24"/>
      <c r="AF1133" s="24"/>
      <c r="AG1133" s="24"/>
      <c r="AH1133" s="24"/>
      <c r="AI1133" s="24"/>
      <c r="AJ1133" s="24"/>
      <c r="AK1133" s="24"/>
      <c r="AL1133" s="24"/>
      <c r="AM1133" s="24"/>
      <c r="AN1133" s="24"/>
      <c r="AO1133" s="24"/>
      <c r="AP1133" s="24"/>
      <c r="AQ1133" s="24"/>
      <c r="AR1133" s="24"/>
      <c r="AS1133" s="24"/>
      <c r="AT1133" s="24"/>
      <c r="AU1133" s="24"/>
      <c r="AV1133" s="24"/>
      <c r="AW1133" s="24"/>
      <c r="AX1133" s="24"/>
      <c r="AY1133" s="24"/>
      <c r="AZ1133" s="24"/>
      <c r="BA1133" s="24"/>
      <c r="BB1133" s="24"/>
      <c r="BC1133" s="24"/>
      <c r="BD1133" s="24"/>
      <c r="BE1133" s="24"/>
      <c r="BF1133" s="24"/>
      <c r="BG1133" s="24"/>
      <c r="BH1133" s="24"/>
      <c r="BI1133" s="24"/>
      <c r="BJ1133" s="24"/>
      <c r="BK1133" s="24"/>
      <c r="BL1133" s="24"/>
      <c r="BM1133" s="24"/>
      <c r="BN1133" s="24"/>
      <c r="BO1133" s="24"/>
      <c r="BP1133" s="24"/>
      <c r="BQ1133" s="24"/>
      <c r="BR1133" s="24"/>
      <c r="BS1133" s="24"/>
      <c r="BT1133" s="24"/>
      <c r="BU1133" s="24"/>
      <c r="BV1133" s="24"/>
      <c r="BW1133" s="24"/>
      <c r="BX1133" s="24"/>
      <c r="BY1133" s="24"/>
      <c r="BZ1133" s="24"/>
      <c r="CA1133" s="24"/>
      <c r="CB1133" s="24"/>
      <c r="CC1133" s="24"/>
      <c r="CD1133" s="24"/>
      <c r="CE1133" s="24"/>
      <c r="CF1133" s="24"/>
      <c r="CG1133" s="24"/>
      <c r="CH1133" s="24"/>
      <c r="CI1133" s="24"/>
      <c r="CJ1133" s="24"/>
      <c r="CK1133" s="24"/>
      <c r="CL1133" s="24"/>
      <c r="CM1133" s="24"/>
      <c r="CN1133" s="24"/>
      <c r="CO1133" s="24"/>
      <c r="CP1133" s="24"/>
      <c r="CQ1133" s="24"/>
      <c r="CR1133" s="24"/>
      <c r="CS1133" s="24"/>
      <c r="CT1133" s="24"/>
      <c r="CU1133" s="24"/>
      <c r="CV1133" s="24"/>
      <c r="CW1133" s="24"/>
      <c r="CX1133" s="24"/>
      <c r="CY1133" s="24"/>
      <c r="CZ1133" s="24"/>
      <c r="DA1133" s="24"/>
      <c r="DB1133" s="24"/>
      <c r="DC1133" s="24"/>
      <c r="DD1133" s="24"/>
      <c r="DE1133" s="24"/>
      <c r="DF1133" s="24"/>
      <c r="DG1133" s="24"/>
      <c r="DH1133" s="24"/>
      <c r="DI1133" s="24"/>
      <c r="DJ1133" s="24"/>
      <c r="DK1133" s="24"/>
      <c r="DL1133" s="24"/>
      <c r="DM1133" s="24"/>
      <c r="DN1133" s="24"/>
      <c r="DO1133" s="24"/>
      <c r="DP1133" s="24"/>
      <c r="DQ1133" s="24"/>
      <c r="DR1133" s="24"/>
      <c r="DS1133" s="24"/>
      <c r="DT1133" s="24"/>
      <c r="DU1133" s="24"/>
      <c r="DV1133" s="24"/>
      <c r="DW1133" s="24"/>
      <c r="DX1133" s="24"/>
      <c r="DY1133" s="24"/>
      <c r="DZ1133" s="24"/>
      <c r="EA1133" s="24"/>
      <c r="EB1133" s="24"/>
      <c r="EC1133" s="24"/>
      <c r="ED1133" s="24"/>
      <c r="EE1133" s="24"/>
      <c r="EF1133" s="24"/>
      <c r="EG1133" s="24"/>
      <c r="EH1133" s="24"/>
      <c r="EI1133" s="24"/>
      <c r="EJ1133" s="24"/>
      <c r="EK1133" s="24"/>
      <c r="EL1133" s="24"/>
      <c r="EM1133" s="24"/>
      <c r="EN1133" s="24"/>
      <c r="EO1133" s="24"/>
      <c r="EP1133" s="24"/>
      <c r="EQ1133" s="24"/>
      <c r="ER1133" s="24"/>
      <c r="ES1133" s="24"/>
      <c r="ET1133" s="24"/>
      <c r="EU1133" s="24"/>
      <c r="EV1133" s="24"/>
      <c r="EW1133" s="24"/>
      <c r="EX1133" s="24"/>
      <c r="EY1133" s="24"/>
      <c r="EZ1133" s="24"/>
      <c r="FA1133" s="24"/>
      <c r="FB1133" s="24"/>
      <c r="FC1133" s="24"/>
      <c r="FD1133" s="24"/>
      <c r="FE1133" s="24"/>
      <c r="FF1133" s="24"/>
      <c r="FG1133" s="24"/>
      <c r="FH1133" s="24"/>
      <c r="FI1133" s="24"/>
      <c r="FJ1133" s="24"/>
      <c r="FK1133" s="24"/>
      <c r="FL1133" s="24"/>
      <c r="FM1133" s="24"/>
      <c r="FN1133" s="24"/>
      <c r="FO1133" s="24"/>
      <c r="FP1133" s="24"/>
      <c r="FQ1133" s="24"/>
      <c r="FR1133" s="24"/>
      <c r="FS1133" s="24"/>
      <c r="FT1133" s="24"/>
      <c r="FU1133" s="24"/>
      <c r="FV1133" s="24"/>
      <c r="FW1133" s="24"/>
      <c r="FX1133" s="24"/>
      <c r="FY1133" s="24"/>
      <c r="FZ1133" s="24"/>
      <c r="GA1133" s="24"/>
      <c r="GB1133" s="24"/>
      <c r="GC1133" s="24"/>
      <c r="GD1133" s="24"/>
      <c r="GE1133" s="24"/>
      <c r="GF1133" s="24"/>
      <c r="GG1133" s="24"/>
      <c r="GH1133" s="24"/>
      <c r="GI1133" s="24"/>
      <c r="GJ1133" s="24"/>
      <c r="GK1133" s="24"/>
      <c r="GL1133" s="24"/>
      <c r="GM1133" s="24"/>
      <c r="GN1133" s="24"/>
      <c r="GO1133" s="24"/>
      <c r="GP1133" s="24"/>
      <c r="GQ1133" s="24"/>
      <c r="GR1133" s="24"/>
      <c r="GS1133" s="24"/>
      <c r="GT1133" s="24"/>
      <c r="GU1133" s="24"/>
      <c r="GV1133" s="24"/>
      <c r="GW1133" s="24"/>
      <c r="GX1133" s="24"/>
      <c r="GY1133" s="24"/>
      <c r="GZ1133" s="24"/>
      <c r="HA1133" s="24"/>
      <c r="HB1133" s="24"/>
      <c r="HC1133" s="24"/>
      <c r="HD1133" s="24"/>
      <c r="HE1133" s="24"/>
      <c r="HF1133" s="24"/>
      <c r="HG1133" s="24"/>
      <c r="HH1133" s="24"/>
      <c r="HI1133" s="24"/>
      <c r="HJ1133" s="24"/>
      <c r="HK1133" s="24"/>
      <c r="HL1133" s="24"/>
      <c r="HM1133" s="24"/>
      <c r="HN1133" s="24"/>
      <c r="HO1133" s="24"/>
      <c r="HP1133" s="24"/>
      <c r="HQ1133" s="24"/>
      <c r="HR1133" s="24"/>
      <c r="HS1133" s="24"/>
      <c r="HT1133" s="24"/>
      <c r="HU1133" s="24"/>
      <c r="HV1133" s="24"/>
      <c r="HW1133" s="24"/>
      <c r="HX1133" s="24"/>
      <c r="HY1133" s="24"/>
      <c r="HZ1133" s="24"/>
      <c r="IA1133" s="24"/>
      <c r="IB1133" s="24"/>
      <c r="IC1133" s="24"/>
      <c r="ID1133" s="24"/>
      <c r="IE1133" s="24"/>
      <c r="IF1133" s="24"/>
      <c r="IG1133" s="24"/>
      <c r="IH1133" s="24"/>
      <c r="II1133" s="24"/>
      <c r="IJ1133" s="24"/>
      <c r="IK1133" s="24"/>
      <c r="IL1133" s="24"/>
      <c r="IM1133" s="24"/>
      <c r="IN1133" s="24"/>
      <c r="IO1133" s="24"/>
      <c r="IP1133" s="24"/>
      <c r="IQ1133" s="24"/>
      <c r="IR1133" s="24"/>
      <c r="IS1133" s="24"/>
      <c r="IT1133" s="24"/>
      <c r="IU1133" s="24"/>
      <c r="IV1133" s="24"/>
      <c r="IW1133" s="24"/>
      <c r="IX1133" s="24"/>
      <c r="IY1133" s="24"/>
      <c r="IZ1133" s="24"/>
      <c r="JA1133" s="24"/>
      <c r="JB1133" s="24"/>
      <c r="JC1133" s="24"/>
      <c r="JD1133" s="24"/>
      <c r="JE1133" s="24"/>
      <c r="JF1133" s="24"/>
      <c r="JG1133" s="24"/>
      <c r="JH1133" s="24"/>
      <c r="JI1133" s="24"/>
      <c r="JJ1133" s="24"/>
      <c r="JK1133" s="24"/>
      <c r="JL1133" s="24"/>
      <c r="JM1133" s="24"/>
      <c r="JN1133" s="24"/>
      <c r="JO1133" s="24"/>
      <c r="JP1133" s="24"/>
      <c r="JQ1133" s="24"/>
      <c r="JR1133" s="24"/>
      <c r="JS1133" s="24"/>
      <c r="JT1133" s="24"/>
      <c r="JU1133" s="24"/>
      <c r="JV1133" s="24"/>
      <c r="JW1133" s="24"/>
      <c r="JX1133" s="24"/>
      <c r="JY1133" s="24"/>
      <c r="JZ1133" s="24"/>
      <c r="KA1133" s="24"/>
      <c r="KB1133" s="24"/>
      <c r="KC1133" s="24"/>
      <c r="KD1133" s="24"/>
      <c r="KE1133" s="24"/>
      <c r="KF1133" s="24"/>
      <c r="KG1133" s="24"/>
      <c r="KH1133" s="24"/>
      <c r="KI1133" s="24"/>
      <c r="KJ1133" s="24"/>
      <c r="KK1133" s="24"/>
      <c r="KL1133" s="24"/>
      <c r="KM1133" s="24"/>
      <c r="KN1133" s="24"/>
      <c r="KO1133" s="24"/>
      <c r="KP1133" s="24"/>
      <c r="KQ1133" s="24"/>
      <c r="KR1133" s="24"/>
      <c r="KS1133" s="24"/>
      <c r="KT1133" s="24"/>
      <c r="KU1133" s="24"/>
      <c r="KV1133" s="24"/>
      <c r="KW1133" s="24"/>
      <c r="KX1133" s="24"/>
      <c r="KY1133" s="24"/>
      <c r="KZ1133" s="24"/>
      <c r="LA1133" s="24"/>
      <c r="LB1133" s="24"/>
      <c r="LC1133" s="24"/>
      <c r="LD1133" s="24"/>
      <c r="LE1133" s="24"/>
      <c r="LF1133" s="24"/>
      <c r="LG1133" s="24"/>
      <c r="LH1133" s="24"/>
      <c r="LI1133" s="24"/>
      <c r="LJ1133" s="24"/>
      <c r="LK1133" s="24"/>
      <c r="LL1133" s="24"/>
      <c r="LM1133" s="24"/>
      <c r="LN1133" s="24"/>
      <c r="LO1133" s="24"/>
      <c r="LP1133" s="24"/>
      <c r="LQ1133" s="24"/>
      <c r="LR1133" s="24"/>
      <c r="LS1133" s="24"/>
      <c r="LT1133" s="24"/>
      <c r="LU1133" s="24"/>
      <c r="LV1133" s="24"/>
      <c r="LW1133" s="24"/>
      <c r="LX1133" s="24"/>
      <c r="LY1133" s="24"/>
      <c r="LZ1133" s="24"/>
      <c r="MA1133" s="24"/>
      <c r="MB1133" s="24"/>
      <c r="MC1133" s="24"/>
      <c r="MD1133" s="24"/>
      <c r="ME1133" s="24"/>
      <c r="MF1133" s="24"/>
      <c r="MG1133" s="24"/>
      <c r="MH1133" s="24"/>
      <c r="MI1133" s="24"/>
      <c r="MJ1133" s="24"/>
      <c r="MK1133" s="24"/>
      <c r="ML1133" s="24"/>
      <c r="MM1133" s="24"/>
      <c r="MN1133" s="24"/>
      <c r="MO1133" s="24"/>
      <c r="MP1133" s="24"/>
      <c r="MQ1133" s="24"/>
      <c r="MR1133" s="24"/>
      <c r="MS1133" s="24"/>
      <c r="MT1133" s="24"/>
      <c r="MU1133" s="24"/>
      <c r="MV1133" s="24"/>
      <c r="MW1133" s="24"/>
      <c r="MX1133" s="24"/>
      <c r="MY1133" s="24"/>
      <c r="MZ1133" s="24"/>
      <c r="NA1133" s="24"/>
      <c r="NB1133" s="24"/>
      <c r="NC1133" s="24"/>
      <c r="ND1133" s="24"/>
      <c r="NE1133" s="24"/>
      <c r="NF1133" s="24"/>
      <c r="NG1133" s="24"/>
      <c r="NH1133" s="24"/>
      <c r="NI1133" s="24"/>
      <c r="NJ1133" s="24"/>
      <c r="NK1133" s="24"/>
      <c r="NL1133" s="24"/>
      <c r="NM1133" s="24"/>
      <c r="NN1133" s="24"/>
      <c r="NO1133" s="24"/>
      <c r="NP1133" s="24"/>
      <c r="NQ1133" s="24"/>
      <c r="NR1133" s="24"/>
      <c r="NS1133" s="24"/>
      <c r="NT1133" s="24"/>
      <c r="NU1133" s="24"/>
      <c r="NV1133" s="24"/>
      <c r="NW1133" s="24"/>
      <c r="NX1133" s="24"/>
      <c r="NY1133" s="24"/>
      <c r="NZ1133" s="24"/>
      <c r="OA1133" s="24"/>
      <c r="OB1133" s="24"/>
      <c r="OC1133" s="24"/>
      <c r="OD1133" s="24"/>
      <c r="OE1133" s="24"/>
      <c r="OF1133" s="24"/>
      <c r="OG1133" s="24"/>
      <c r="OH1133" s="24"/>
      <c r="OI1133" s="24"/>
      <c r="OJ1133" s="24"/>
      <c r="OK1133" s="24"/>
      <c r="OL1133" s="24"/>
      <c r="OM1133" s="24"/>
      <c r="ON1133" s="24"/>
      <c r="OO1133" s="24"/>
      <c r="OP1133" s="24"/>
      <c r="OQ1133" s="24"/>
      <c r="OR1133" s="24"/>
      <c r="OS1133" s="24"/>
      <c r="OT1133" s="24"/>
      <c r="OU1133" s="24"/>
      <c r="OV1133" s="24"/>
      <c r="OW1133" s="24"/>
      <c r="OX1133" s="24"/>
      <c r="OY1133" s="24"/>
      <c r="OZ1133" s="24"/>
      <c r="PA1133" s="24"/>
      <c r="PB1133" s="24"/>
      <c r="PC1133" s="24"/>
      <c r="PD1133" s="24"/>
      <c r="PE1133" s="24"/>
      <c r="PF1133" s="24"/>
      <c r="PG1133" s="24"/>
      <c r="PH1133" s="24"/>
      <c r="PI1133" s="24"/>
      <c r="PJ1133" s="24"/>
      <c r="PK1133" s="24"/>
      <c r="PL1133" s="24"/>
      <c r="PM1133" s="24"/>
      <c r="PN1133" s="24"/>
      <c r="PO1133" s="24"/>
      <c r="PP1133" s="24"/>
      <c r="PQ1133" s="24"/>
      <c r="PR1133" s="24"/>
      <c r="PS1133" s="24"/>
      <c r="PT1133" s="24"/>
      <c r="PU1133" s="24"/>
      <c r="PV1133" s="24"/>
      <c r="PW1133" s="24"/>
      <c r="PX1133" s="24"/>
      <c r="PY1133" s="24"/>
      <c r="PZ1133" s="24"/>
      <c r="QA1133" s="24"/>
      <c r="QB1133" s="24"/>
      <c r="QC1133" s="24"/>
      <c r="QD1133" s="24"/>
      <c r="QE1133" s="24"/>
      <c r="QF1133" s="24"/>
      <c r="QG1133" s="24"/>
      <c r="QH1133" s="24"/>
      <c r="QI1133" s="24"/>
      <c r="QJ1133" s="24"/>
      <c r="QK1133" s="24"/>
      <c r="QL1133" s="24"/>
      <c r="QM1133" s="24"/>
      <c r="QN1133" s="24"/>
      <c r="QO1133" s="24"/>
      <c r="QP1133" s="24"/>
      <c r="QQ1133" s="24"/>
      <c r="QR1133" s="24"/>
      <c r="QS1133" s="24"/>
      <c r="QT1133" s="24"/>
      <c r="QU1133" s="24"/>
      <c r="QV1133" s="24"/>
      <c r="QW1133" s="24"/>
      <c r="QX1133" s="24"/>
      <c r="QY1133" s="24"/>
      <c r="QZ1133" s="24"/>
      <c r="RA1133" s="24"/>
      <c r="RB1133" s="24"/>
      <c r="RC1133" s="24"/>
      <c r="RD1133" s="24"/>
      <c r="RE1133" s="24"/>
      <c r="RF1133" s="24"/>
      <c r="RG1133" s="24"/>
      <c r="RH1133" s="24"/>
      <c r="RI1133" s="24"/>
      <c r="RJ1133" s="24"/>
      <c r="RK1133" s="24"/>
      <c r="RL1133" s="24"/>
      <c r="RM1133" s="24"/>
      <c r="RN1133" s="24"/>
      <c r="RO1133" s="24"/>
      <c r="RP1133" s="24"/>
      <c r="RQ1133" s="24"/>
      <c r="RR1133" s="24"/>
      <c r="RS1133" s="24"/>
      <c r="RT1133" s="24"/>
      <c r="RU1133" s="24"/>
      <c r="RV1133" s="24"/>
      <c r="RW1133" s="24"/>
      <c r="RX1133" s="24"/>
      <c r="RY1133" s="24"/>
      <c r="RZ1133" s="24"/>
      <c r="SA1133" s="24"/>
      <c r="SB1133" s="24"/>
      <c r="SC1133" s="24"/>
      <c r="SD1133" s="24"/>
      <c r="SE1133" s="24"/>
      <c r="SF1133" s="24"/>
      <c r="SG1133" s="24"/>
      <c r="SH1133" s="24"/>
      <c r="SI1133" s="24"/>
      <c r="SJ1133" s="24"/>
      <c r="SK1133" s="24"/>
      <c r="SL1133" s="24"/>
      <c r="SM1133" s="24"/>
      <c r="SN1133" s="24"/>
      <c r="SO1133" s="24"/>
      <c r="SP1133" s="24"/>
      <c r="SQ1133" s="24"/>
      <c r="SR1133" s="24"/>
      <c r="SS1133" s="24"/>
      <c r="ST1133" s="24"/>
      <c r="SU1133" s="24"/>
      <c r="SV1133" s="24"/>
      <c r="SW1133" s="24"/>
      <c r="SX1133" s="24"/>
      <c r="SY1133" s="24"/>
      <c r="SZ1133" s="24"/>
      <c r="TA1133" s="24"/>
      <c r="TB1133" s="24"/>
      <c r="TC1133" s="24"/>
      <c r="TD1133" s="24"/>
      <c r="TE1133" s="24"/>
      <c r="TF1133" s="24"/>
      <c r="TG1133" s="24"/>
      <c r="TH1133" s="24"/>
      <c r="TI1133" s="24"/>
      <c r="TJ1133" s="24"/>
      <c r="TK1133" s="24"/>
      <c r="TL1133" s="24"/>
      <c r="TM1133" s="24"/>
      <c r="TN1133" s="24"/>
      <c r="TO1133" s="24"/>
      <c r="TP1133" s="24"/>
      <c r="TQ1133" s="24"/>
      <c r="TR1133" s="24"/>
      <c r="TS1133" s="24"/>
      <c r="TT1133" s="24"/>
      <c r="TU1133" s="24"/>
      <c r="TV1133" s="24"/>
      <c r="TW1133" s="24"/>
      <c r="TX1133" s="24"/>
      <c r="TY1133" s="24"/>
      <c r="TZ1133" s="24"/>
      <c r="UA1133" s="24"/>
      <c r="UB1133" s="24"/>
      <c r="UC1133" s="24"/>
      <c r="UD1133" s="24"/>
      <c r="UE1133" s="24"/>
      <c r="UF1133" s="24"/>
      <c r="UG1133" s="24"/>
      <c r="UH1133" s="24"/>
      <c r="UI1133" s="24"/>
      <c r="UJ1133" s="24"/>
      <c r="UK1133" s="24"/>
      <c r="UL1133" s="24"/>
      <c r="UM1133" s="24"/>
      <c r="UN1133" s="24"/>
      <c r="UO1133" s="24"/>
      <c r="UP1133" s="24"/>
      <c r="UQ1133" s="24"/>
      <c r="UR1133" s="24"/>
      <c r="US1133" s="24"/>
      <c r="UT1133" s="24"/>
      <c r="UU1133" s="24"/>
      <c r="UV1133" s="24"/>
      <c r="UW1133" s="24"/>
      <c r="UX1133" s="24"/>
      <c r="UY1133" s="24"/>
      <c r="UZ1133" s="24"/>
      <c r="VA1133" s="24"/>
      <c r="VB1133" s="24"/>
      <c r="VC1133" s="24"/>
      <c r="VD1133" s="24"/>
      <c r="VE1133" s="24"/>
      <c r="VF1133" s="24"/>
      <c r="VG1133" s="24"/>
      <c r="VH1133" s="24"/>
      <c r="VI1133" s="24"/>
      <c r="VJ1133" s="24"/>
      <c r="VK1133" s="24"/>
      <c r="VL1133" s="24"/>
      <c r="VM1133" s="24"/>
      <c r="VN1133" s="24"/>
      <c r="VO1133" s="24"/>
      <c r="VP1133" s="24"/>
      <c r="VQ1133" s="24"/>
      <c r="VR1133" s="24"/>
      <c r="VS1133" s="24"/>
      <c r="VT1133" s="24"/>
      <c r="VU1133" s="24"/>
      <c r="VV1133" s="24"/>
      <c r="VW1133" s="24"/>
      <c r="VX1133" s="24"/>
      <c r="VY1133" s="24"/>
      <c r="VZ1133" s="24"/>
      <c r="WA1133" s="24"/>
      <c r="WB1133" s="24"/>
      <c r="WC1133" s="24"/>
      <c r="WD1133" s="24"/>
      <c r="WE1133" s="24"/>
      <c r="WF1133" s="24"/>
      <c r="WG1133" s="24"/>
      <c r="WH1133" s="24"/>
      <c r="WI1133" s="24"/>
      <c r="WJ1133" s="24"/>
      <c r="WK1133" s="24"/>
      <c r="WL1133" s="24"/>
      <c r="WM1133" s="24"/>
      <c r="WN1133" s="24"/>
      <c r="WO1133" s="24"/>
      <c r="WP1133" s="24"/>
      <c r="WQ1133" s="24"/>
      <c r="WR1133" s="24"/>
      <c r="WS1133" s="24"/>
      <c r="WT1133" s="24"/>
      <c r="WU1133" s="24"/>
      <c r="WV1133" s="24"/>
      <c r="WW1133" s="24"/>
      <c r="WX1133" s="24"/>
      <c r="WY1133" s="24"/>
      <c r="WZ1133" s="24"/>
      <c r="XA1133" s="24"/>
      <c r="XB1133" s="24"/>
      <c r="XC1133" s="24"/>
      <c r="XD1133" s="24"/>
      <c r="XE1133" s="24"/>
      <c r="XF1133" s="24"/>
      <c r="XG1133" s="24"/>
      <c r="XH1133" s="24"/>
      <c r="XI1133" s="24"/>
      <c r="XJ1133" s="24"/>
      <c r="XK1133" s="24"/>
      <c r="XL1133" s="24"/>
      <c r="XM1133" s="24"/>
      <c r="XN1133" s="24"/>
      <c r="XO1133" s="24"/>
      <c r="XP1133" s="24"/>
      <c r="XQ1133" s="24"/>
      <c r="XR1133" s="24"/>
      <c r="XS1133" s="24"/>
      <c r="XT1133" s="24"/>
      <c r="XU1133" s="24"/>
      <c r="XV1133" s="24"/>
      <c r="XW1133" s="24"/>
      <c r="XX1133" s="24"/>
      <c r="XY1133" s="24"/>
      <c r="XZ1133" s="24"/>
      <c r="YA1133" s="24"/>
      <c r="YB1133" s="24"/>
      <c r="YC1133" s="24"/>
      <c r="YD1133" s="24"/>
      <c r="YE1133" s="24"/>
      <c r="YF1133" s="24"/>
      <c r="YG1133" s="24"/>
      <c r="YH1133" s="24"/>
      <c r="YI1133" s="24"/>
      <c r="YJ1133" s="24"/>
      <c r="YK1133" s="24"/>
      <c r="YL1133" s="24"/>
      <c r="YM1133" s="24"/>
      <c r="YN1133" s="24"/>
      <c r="YO1133" s="24"/>
      <c r="YP1133" s="24"/>
      <c r="YQ1133" s="24"/>
      <c r="YR1133" s="24"/>
      <c r="YS1133" s="24"/>
      <c r="YT1133" s="24"/>
      <c r="YU1133" s="24"/>
      <c r="YV1133" s="24"/>
      <c r="YW1133" s="24"/>
      <c r="YX1133" s="24"/>
      <c r="YY1133" s="24"/>
      <c r="YZ1133" s="24"/>
      <c r="ZA1133" s="24"/>
      <c r="ZB1133" s="24"/>
      <c r="ZC1133" s="24"/>
      <c r="ZD1133" s="24"/>
      <c r="ZE1133" s="24"/>
      <c r="ZF1133" s="24"/>
      <c r="ZG1133" s="24"/>
      <c r="ZH1133" s="24"/>
      <c r="ZI1133" s="24"/>
      <c r="ZJ1133" s="24"/>
      <c r="ZK1133" s="24"/>
      <c r="ZL1133" s="24"/>
      <c r="ZM1133" s="24"/>
      <c r="ZN1133" s="24"/>
      <c r="ZO1133" s="24"/>
      <c r="ZP1133" s="24"/>
      <c r="ZQ1133" s="24"/>
      <c r="ZR1133" s="24"/>
      <c r="ZS1133" s="24"/>
      <c r="ZT1133" s="24"/>
      <c r="ZU1133" s="24"/>
      <c r="ZV1133" s="24"/>
      <c r="ZW1133" s="24"/>
      <c r="ZX1133" s="24"/>
      <c r="ZY1133" s="24"/>
      <c r="ZZ1133" s="24"/>
      <c r="AAA1133" s="24"/>
      <c r="AAB1133" s="24"/>
      <c r="AAC1133" s="24"/>
      <c r="AAD1133" s="24"/>
      <c r="AAE1133" s="24"/>
      <c r="AAF1133" s="24"/>
      <c r="AAG1133" s="24"/>
      <c r="AAH1133" s="24"/>
      <c r="AAI1133" s="24"/>
      <c r="AAJ1133" s="24"/>
      <c r="AAK1133" s="24"/>
      <c r="AAL1133" s="24"/>
      <c r="AAM1133" s="24"/>
      <c r="AAN1133" s="24"/>
      <c r="AAO1133" s="24"/>
      <c r="AAP1133" s="24"/>
      <c r="AAQ1133" s="24"/>
      <c r="AAR1133" s="24"/>
      <c r="AAS1133" s="24"/>
      <c r="AAT1133" s="24"/>
      <c r="AAU1133" s="24"/>
      <c r="AAV1133" s="24"/>
      <c r="AAW1133" s="24"/>
      <c r="AAX1133" s="24"/>
      <c r="AAY1133" s="24"/>
      <c r="AAZ1133" s="24"/>
      <c r="ABA1133" s="24"/>
      <c r="ABB1133" s="24"/>
      <c r="ABC1133" s="24"/>
      <c r="ABD1133" s="24"/>
      <c r="ABE1133" s="24"/>
      <c r="ABF1133" s="24"/>
      <c r="ABG1133" s="24"/>
      <c r="ABH1133" s="24"/>
      <c r="ABI1133" s="24"/>
      <c r="ABJ1133" s="24"/>
      <c r="ABK1133" s="24"/>
      <c r="ABL1133" s="24"/>
      <c r="ABM1133" s="24"/>
      <c r="ABN1133" s="24"/>
      <c r="ABO1133" s="24"/>
      <c r="ABP1133" s="24"/>
      <c r="ABQ1133" s="24"/>
      <c r="ABR1133" s="24"/>
      <c r="ABS1133" s="24"/>
      <c r="ABT1133" s="24"/>
      <c r="ABU1133" s="24"/>
      <c r="ABV1133" s="24"/>
      <c r="ABW1133" s="24"/>
      <c r="ABX1133" s="24"/>
      <c r="ABY1133" s="24"/>
      <c r="ABZ1133" s="24"/>
      <c r="ACA1133" s="24"/>
      <c r="ACB1133" s="24"/>
      <c r="ACC1133" s="24"/>
      <c r="ACD1133" s="24"/>
      <c r="ACE1133" s="24"/>
      <c r="ACF1133" s="24"/>
      <c r="ACG1133" s="24"/>
      <c r="ACH1133" s="24"/>
      <c r="ACI1133" s="24"/>
      <c r="ACJ1133" s="24"/>
      <c r="ACK1133" s="24"/>
      <c r="ACL1133" s="24"/>
      <c r="ACM1133" s="24"/>
      <c r="ACN1133" s="24"/>
      <c r="ACO1133" s="24"/>
      <c r="ACP1133" s="24"/>
      <c r="ACQ1133" s="24"/>
      <c r="ACR1133" s="24"/>
      <c r="ACS1133" s="24"/>
      <c r="ACT1133" s="24"/>
      <c r="ACU1133" s="24"/>
      <c r="ACV1133" s="24"/>
      <c r="ACW1133" s="24"/>
      <c r="ACX1133" s="24"/>
      <c r="ACY1133" s="24"/>
      <c r="ACZ1133" s="24"/>
      <c r="ADA1133" s="24"/>
      <c r="ADB1133" s="24"/>
      <c r="ADC1133" s="24"/>
      <c r="ADD1133" s="24"/>
      <c r="ADE1133" s="24"/>
      <c r="ADF1133" s="24"/>
      <c r="ADG1133" s="24"/>
      <c r="ADH1133" s="24"/>
      <c r="ADI1133" s="24"/>
      <c r="ADJ1133" s="24"/>
      <c r="ADK1133" s="24"/>
      <c r="ADL1133" s="24"/>
      <c r="ADM1133" s="24"/>
      <c r="ADN1133" s="24"/>
      <c r="ADO1133" s="24"/>
      <c r="ADP1133" s="24"/>
      <c r="ADQ1133" s="24"/>
      <c r="ADR1133" s="24"/>
      <c r="ADS1133" s="24"/>
      <c r="ADT1133" s="24"/>
      <c r="ADU1133" s="24"/>
      <c r="ADV1133" s="24"/>
      <c r="ADW1133" s="24"/>
      <c r="ADX1133" s="24"/>
      <c r="ADY1133" s="24"/>
      <c r="ADZ1133" s="24"/>
      <c r="AEA1133" s="24"/>
      <c r="AEB1133" s="24"/>
      <c r="AEC1133" s="24"/>
      <c r="AED1133" s="24"/>
      <c r="AEE1133" s="24"/>
      <c r="AEF1133" s="24"/>
      <c r="AEG1133" s="24"/>
      <c r="AEH1133" s="24"/>
      <c r="AEI1133" s="24"/>
      <c r="AEJ1133" s="24"/>
      <c r="AEK1133" s="24"/>
      <c r="AEL1133" s="24"/>
      <c r="AEM1133" s="24"/>
      <c r="AEN1133" s="24"/>
      <c r="AEO1133" s="24"/>
      <c r="AEP1133" s="24"/>
      <c r="AEQ1133" s="24"/>
      <c r="AER1133" s="24"/>
      <c r="AES1133" s="24"/>
      <c r="AET1133" s="24"/>
      <c r="AEU1133" s="24"/>
      <c r="AEV1133" s="24"/>
      <c r="AEW1133" s="24"/>
      <c r="AEX1133" s="24"/>
      <c r="AEY1133" s="24"/>
      <c r="AEZ1133" s="24"/>
      <c r="AFA1133" s="24"/>
      <c r="AFB1133" s="24"/>
      <c r="AFC1133" s="24"/>
      <c r="AFD1133" s="24"/>
      <c r="AFE1133" s="24"/>
      <c r="AFF1133" s="24"/>
      <c r="AFG1133" s="24"/>
      <c r="AFH1133" s="24"/>
      <c r="AFI1133" s="24"/>
      <c r="AFJ1133" s="24"/>
      <c r="AFK1133" s="24"/>
      <c r="AFL1133" s="24"/>
      <c r="AFM1133" s="24"/>
      <c r="AFN1133" s="24"/>
      <c r="AFO1133" s="24"/>
      <c r="AFP1133" s="24"/>
      <c r="AFQ1133" s="24"/>
      <c r="AFR1133" s="24"/>
      <c r="AFS1133" s="24"/>
      <c r="AFT1133" s="24"/>
      <c r="AFU1133" s="24"/>
      <c r="AFV1133" s="24"/>
      <c r="AFW1133" s="24"/>
      <c r="AFX1133" s="24"/>
      <c r="AFY1133" s="24"/>
      <c r="AFZ1133" s="24"/>
      <c r="AGA1133" s="24"/>
      <c r="AGB1133" s="24"/>
      <c r="AGC1133" s="24"/>
      <c r="AGD1133" s="24"/>
      <c r="AGE1133" s="24"/>
      <c r="AGF1133" s="24"/>
      <c r="AGG1133" s="24"/>
      <c r="AGH1133" s="24"/>
      <c r="AGI1133" s="24"/>
      <c r="AGJ1133" s="24"/>
      <c r="AGK1133" s="24"/>
      <c r="AGL1133" s="24"/>
      <c r="AGM1133" s="24"/>
      <c r="AGN1133" s="24"/>
      <c r="AGO1133" s="24"/>
      <c r="AGP1133" s="24"/>
      <c r="AGQ1133" s="24"/>
      <c r="AGR1133" s="24"/>
      <c r="AGS1133" s="24"/>
      <c r="AGT1133" s="24"/>
      <c r="AGU1133" s="24"/>
      <c r="AGV1133" s="24"/>
      <c r="AGW1133" s="24"/>
      <c r="AGX1133" s="24"/>
      <c r="AGY1133" s="24"/>
      <c r="AGZ1133" s="24"/>
      <c r="AHA1133" s="24"/>
      <c r="AHB1133" s="24"/>
      <c r="AHC1133" s="24"/>
      <c r="AHD1133" s="24"/>
      <c r="AHE1133" s="24"/>
      <c r="AHF1133" s="24"/>
      <c r="AHG1133" s="24"/>
      <c r="AHH1133" s="24"/>
      <c r="AHI1133" s="24"/>
      <c r="AHJ1133" s="24"/>
      <c r="AHK1133" s="24"/>
      <c r="AHL1133" s="24"/>
      <c r="AHM1133" s="24"/>
      <c r="AHN1133" s="24"/>
      <c r="AHO1133" s="24"/>
      <c r="AHP1133" s="24"/>
      <c r="AHQ1133" s="24"/>
      <c r="AHR1133" s="24"/>
      <c r="AHS1133" s="24"/>
      <c r="AHT1133" s="24"/>
      <c r="AHU1133" s="24"/>
      <c r="AHV1133" s="24"/>
      <c r="AHW1133" s="24"/>
      <c r="AHX1133" s="24"/>
      <c r="AHY1133" s="24"/>
      <c r="AHZ1133" s="24"/>
      <c r="AIA1133" s="24"/>
      <c r="AIB1133" s="24"/>
      <c r="AIC1133" s="24"/>
      <c r="AID1133" s="24"/>
      <c r="AIE1133" s="24"/>
      <c r="AIF1133" s="24"/>
      <c r="AIG1133" s="24"/>
      <c r="AIH1133" s="24"/>
      <c r="AII1133" s="24"/>
      <c r="AIJ1133" s="24"/>
      <c r="AIK1133" s="24"/>
      <c r="AIL1133" s="24"/>
      <c r="AIM1133" s="24"/>
      <c r="AIN1133" s="24"/>
      <c r="AIO1133" s="24"/>
      <c r="AIP1133" s="24"/>
      <c r="AIQ1133" s="24"/>
      <c r="AIR1133" s="24"/>
      <c r="AIS1133" s="24"/>
      <c r="AIT1133" s="24"/>
      <c r="AIU1133" s="24"/>
      <c r="AIV1133" s="24"/>
      <c r="AIW1133" s="24"/>
      <c r="AIX1133" s="24"/>
      <c r="AIY1133" s="24"/>
      <c r="AIZ1133" s="24"/>
      <c r="AJA1133" s="24"/>
      <c r="AJB1133" s="24"/>
      <c r="AJC1133" s="24"/>
      <c r="AJD1133" s="24"/>
      <c r="AJE1133" s="24"/>
      <c r="AJF1133" s="24"/>
      <c r="AJG1133" s="24"/>
      <c r="AJH1133" s="24"/>
      <c r="AJI1133" s="24"/>
      <c r="AJJ1133" s="24"/>
      <c r="AJK1133" s="24"/>
      <c r="AJL1133" s="24"/>
      <c r="AJM1133" s="24"/>
      <c r="AJN1133" s="24"/>
      <c r="AJO1133" s="24"/>
      <c r="AJP1133" s="24"/>
      <c r="AJQ1133" s="24"/>
      <c r="AJR1133" s="24"/>
      <c r="AJS1133" s="24"/>
      <c r="AJT1133" s="24"/>
      <c r="AJU1133" s="24"/>
      <c r="AJV1133" s="24"/>
      <c r="AJW1133" s="24"/>
      <c r="AJX1133" s="24"/>
      <c r="AJY1133" s="24"/>
      <c r="AJZ1133" s="24"/>
      <c r="AKA1133" s="24"/>
      <c r="AKB1133" s="24"/>
      <c r="AKC1133" s="24"/>
      <c r="AKD1133" s="24"/>
      <c r="AKE1133" s="24"/>
      <c r="AKF1133" s="24"/>
      <c r="AKG1133" s="24"/>
      <c r="AKH1133" s="24"/>
      <c r="AKI1133" s="24"/>
      <c r="AKJ1133" s="24"/>
      <c r="AKK1133" s="24"/>
      <c r="AKL1133" s="24"/>
      <c r="AKM1133" s="24"/>
      <c r="AKN1133" s="24"/>
      <c r="AKO1133" s="24"/>
      <c r="AKP1133" s="24"/>
      <c r="AKQ1133" s="24"/>
      <c r="AKR1133" s="24"/>
      <c r="AKS1133" s="24"/>
      <c r="AKT1133" s="24"/>
      <c r="AKU1133" s="24"/>
      <c r="AKV1133" s="24"/>
      <c r="AKW1133" s="24"/>
      <c r="AKX1133" s="24"/>
      <c r="AKY1133" s="24"/>
      <c r="AKZ1133" s="24"/>
      <c r="ALA1133" s="24"/>
      <c r="ALB1133" s="24"/>
      <c r="ALC1133" s="24"/>
      <c r="ALD1133" s="24"/>
      <c r="ALE1133" s="24"/>
      <c r="ALF1133" s="24"/>
      <c r="ALG1133" s="24"/>
      <c r="ALH1133" s="24"/>
      <c r="ALI1133" s="24"/>
      <c r="ALJ1133" s="24"/>
      <c r="ALK1133" s="24"/>
      <c r="ALL1133" s="24"/>
      <c r="ALM1133" s="24"/>
      <c r="ALN1133" s="24"/>
      <c r="ALO1133" s="24"/>
      <c r="ALP1133" s="24"/>
      <c r="ALQ1133" s="24"/>
      <c r="ALR1133" s="24"/>
      <c r="ALS1133" s="24"/>
      <c r="ALT1133" s="24"/>
      <c r="ALU1133" s="24"/>
      <c r="ALV1133" s="24"/>
      <c r="ALW1133" s="24"/>
      <c r="ALX1133" s="24"/>
      <c r="ALY1133" s="24"/>
      <c r="ALZ1133" s="24"/>
      <c r="AMA1133" s="24"/>
      <c r="AMB1133" s="24"/>
      <c r="AMC1133" s="24"/>
      <c r="AMD1133" s="24"/>
      <c r="AME1133" s="24"/>
      <c r="AMF1133" s="24"/>
      <c r="AMG1133" s="24"/>
      <c r="AMH1133" s="24"/>
      <c r="AMI1133" s="24"/>
      <c r="AMJ1133" s="24"/>
      <c r="AMK1133" s="24"/>
      <c r="AML1133" s="24"/>
      <c r="AMM1133" s="24"/>
      <c r="AMN1133" s="24"/>
      <c r="AMO1133" s="24"/>
      <c r="AMP1133" s="24"/>
      <c r="AMQ1133" s="24"/>
      <c r="AMR1133" s="24"/>
      <c r="AMS1133" s="24"/>
      <c r="AMT1133" s="24"/>
      <c r="AMU1133" s="24"/>
      <c r="AMV1133" s="24"/>
      <c r="AMW1133" s="24"/>
      <c r="AMX1133" s="24"/>
      <c r="AMY1133" s="24"/>
      <c r="AMZ1133" s="24"/>
      <c r="ANA1133" s="24"/>
      <c r="ANB1133" s="24"/>
      <c r="ANC1133" s="24"/>
      <c r="AND1133" s="24"/>
      <c r="ANE1133" s="24"/>
      <c r="ANF1133" s="24"/>
      <c r="ANG1133" s="24"/>
      <c r="ANH1133" s="24"/>
      <c r="ANI1133" s="24"/>
      <c r="ANJ1133" s="24"/>
      <c r="ANK1133" s="24"/>
      <c r="ANL1133" s="24"/>
      <c r="ANM1133" s="24"/>
      <c r="ANN1133" s="24"/>
      <c r="ANO1133" s="24"/>
      <c r="ANP1133" s="24"/>
      <c r="ANQ1133" s="24"/>
      <c r="ANR1133" s="24"/>
      <c r="ANS1133" s="24"/>
      <c r="ANT1133" s="24"/>
      <c r="ANU1133" s="24"/>
      <c r="ANV1133" s="24"/>
      <c r="ANW1133" s="24"/>
      <c r="ANX1133" s="24"/>
      <c r="ANY1133" s="24"/>
      <c r="ANZ1133" s="24"/>
      <c r="AOA1133" s="24"/>
      <c r="AOB1133" s="24"/>
      <c r="AOC1133" s="24"/>
      <c r="AOD1133" s="24"/>
      <c r="AOE1133" s="24"/>
      <c r="AOF1133" s="24"/>
      <c r="AOG1133" s="24"/>
      <c r="AOH1133" s="24"/>
      <c r="AOI1133" s="24"/>
      <c r="AOJ1133" s="24"/>
      <c r="AOK1133" s="24"/>
      <c r="AOL1133" s="24"/>
      <c r="AOM1133" s="24"/>
      <c r="AON1133" s="24"/>
      <c r="AOO1133" s="24"/>
      <c r="AOP1133" s="24"/>
      <c r="AOQ1133" s="24"/>
      <c r="AOR1133" s="24"/>
      <c r="AOS1133" s="24"/>
      <c r="AOT1133" s="24"/>
      <c r="AOU1133" s="24"/>
      <c r="AOV1133" s="24"/>
      <c r="AOW1133" s="24"/>
      <c r="AOX1133" s="24"/>
      <c r="AOY1133" s="24"/>
      <c r="AOZ1133" s="24"/>
      <c r="APA1133" s="24"/>
      <c r="APB1133" s="24"/>
      <c r="APC1133" s="24"/>
      <c r="APD1133" s="24"/>
      <c r="APE1133" s="24"/>
      <c r="APF1133" s="24"/>
      <c r="APG1133" s="24"/>
      <c r="APH1133" s="24"/>
      <c r="API1133" s="24"/>
      <c r="APJ1133" s="24"/>
      <c r="APK1133" s="24"/>
      <c r="APL1133" s="24"/>
      <c r="APM1133" s="24"/>
      <c r="APN1133" s="24"/>
      <c r="APO1133" s="24"/>
      <c r="APP1133" s="24"/>
      <c r="APQ1133" s="24"/>
      <c r="APR1133" s="24"/>
      <c r="APS1133" s="24"/>
      <c r="APT1133" s="24"/>
      <c r="APU1133" s="24"/>
      <c r="APV1133" s="24"/>
      <c r="APW1133" s="24"/>
      <c r="APX1133" s="24"/>
      <c r="APY1133" s="24"/>
      <c r="APZ1133" s="24"/>
      <c r="AQA1133" s="24"/>
      <c r="AQB1133" s="24"/>
      <c r="AQC1133" s="24"/>
      <c r="AQD1133" s="24"/>
      <c r="AQE1133" s="24"/>
      <c r="AQF1133" s="24"/>
      <c r="AQG1133" s="24"/>
      <c r="AQH1133" s="24"/>
      <c r="AQI1133" s="24"/>
      <c r="AQJ1133" s="24"/>
      <c r="AQK1133" s="24"/>
      <c r="AQL1133" s="24"/>
      <c r="AQM1133" s="24"/>
      <c r="AQN1133" s="24"/>
      <c r="AQO1133" s="24"/>
      <c r="AQP1133" s="24"/>
      <c r="AQQ1133" s="24"/>
      <c r="AQR1133" s="24"/>
      <c r="AQS1133" s="24"/>
      <c r="AQT1133" s="24"/>
      <c r="AQU1133" s="24"/>
      <c r="AQV1133" s="24"/>
      <c r="AQW1133" s="24"/>
      <c r="AQX1133" s="24"/>
      <c r="AQY1133" s="24"/>
      <c r="AQZ1133" s="24"/>
      <c r="ARA1133" s="24"/>
      <c r="ARB1133" s="24"/>
      <c r="ARC1133" s="24"/>
      <c r="ARD1133" s="24"/>
      <c r="ARE1133" s="24"/>
      <c r="ARF1133" s="24"/>
      <c r="ARG1133" s="24"/>
      <c r="ARH1133" s="24"/>
      <c r="ARI1133" s="24"/>
      <c r="ARJ1133" s="24"/>
      <c r="ARK1133" s="24"/>
      <c r="ARL1133" s="24"/>
      <c r="ARM1133" s="24"/>
      <c r="ARN1133" s="24"/>
      <c r="ARO1133" s="24"/>
      <c r="ARP1133" s="24"/>
      <c r="ARQ1133" s="24"/>
      <c r="ARR1133" s="24"/>
      <c r="ARS1133" s="24"/>
      <c r="ART1133" s="24"/>
      <c r="ARU1133" s="24"/>
      <c r="ARV1133" s="24"/>
      <c r="ARW1133" s="24"/>
      <c r="ARX1133" s="24"/>
      <c r="ARY1133" s="24"/>
      <c r="ARZ1133" s="24"/>
      <c r="ASA1133" s="24"/>
      <c r="ASB1133" s="24"/>
      <c r="ASC1133" s="24"/>
      <c r="ASD1133" s="24"/>
      <c r="ASE1133" s="24"/>
      <c r="ASF1133" s="24"/>
      <c r="ASG1133" s="24"/>
      <c r="ASH1133" s="24"/>
      <c r="ASI1133" s="24"/>
      <c r="ASJ1133" s="24"/>
      <c r="ASK1133" s="24"/>
      <c r="ASL1133" s="24"/>
      <c r="ASM1133" s="24"/>
      <c r="ASN1133" s="24"/>
      <c r="ASO1133" s="24"/>
      <c r="ASP1133" s="24"/>
      <c r="ASQ1133" s="24"/>
      <c r="ASR1133" s="24"/>
      <c r="ASS1133" s="24"/>
      <c r="AST1133" s="24"/>
      <c r="ASU1133" s="24"/>
      <c r="ASV1133" s="24"/>
      <c r="ASW1133" s="24"/>
      <c r="ASX1133" s="24"/>
      <c r="ASY1133" s="24"/>
      <c r="ASZ1133" s="24"/>
      <c r="ATA1133" s="24"/>
      <c r="ATB1133" s="24"/>
      <c r="ATC1133" s="24"/>
      <c r="ATD1133" s="24"/>
      <c r="ATE1133" s="24"/>
      <c r="ATF1133" s="24"/>
      <c r="ATG1133" s="24"/>
      <c r="ATH1133" s="24"/>
      <c r="ATI1133" s="24"/>
      <c r="ATJ1133" s="24"/>
      <c r="ATK1133" s="24"/>
      <c r="ATL1133" s="24"/>
      <c r="ATM1133" s="24"/>
      <c r="ATN1133" s="24"/>
      <c r="ATO1133" s="24"/>
      <c r="ATP1133" s="24"/>
      <c r="ATQ1133" s="24"/>
      <c r="ATR1133" s="24"/>
      <c r="ATS1133" s="24"/>
      <c r="ATT1133" s="24"/>
      <c r="ATU1133" s="24"/>
      <c r="ATV1133" s="24"/>
      <c r="ATW1133" s="24"/>
      <c r="ATX1133" s="24"/>
      <c r="ATY1133" s="24"/>
      <c r="ATZ1133" s="24"/>
      <c r="AUA1133" s="24"/>
      <c r="AUB1133" s="24"/>
      <c r="AUC1133" s="24"/>
      <c r="AUD1133" s="24"/>
      <c r="AUE1133" s="24"/>
      <c r="AUF1133" s="24"/>
      <c r="AUG1133" s="24"/>
      <c r="AUH1133" s="24"/>
      <c r="AUI1133" s="24"/>
      <c r="AUJ1133" s="24"/>
      <c r="AUK1133" s="24"/>
      <c r="AUL1133" s="24"/>
      <c r="AUM1133" s="24"/>
      <c r="AUN1133" s="24"/>
      <c r="AUO1133" s="24"/>
      <c r="AUP1133" s="24"/>
      <c r="AUQ1133" s="24"/>
      <c r="AUR1133" s="24"/>
      <c r="AUS1133" s="24"/>
      <c r="AUT1133" s="24"/>
      <c r="AUU1133" s="24"/>
      <c r="AUV1133" s="24"/>
      <c r="AUW1133" s="24"/>
      <c r="AUX1133" s="24"/>
      <c r="AUY1133" s="24"/>
      <c r="AUZ1133" s="24"/>
      <c r="AVA1133" s="24"/>
      <c r="AVB1133" s="24"/>
      <c r="AVC1133" s="24"/>
      <c r="AVD1133" s="24"/>
      <c r="AVE1133" s="24"/>
      <c r="AVF1133" s="24"/>
      <c r="AVG1133" s="24"/>
      <c r="AVH1133" s="24"/>
      <c r="AVI1133" s="24"/>
      <c r="AVJ1133" s="24"/>
      <c r="AVK1133" s="24"/>
      <c r="AVL1133" s="24"/>
      <c r="AVM1133" s="24"/>
      <c r="AVN1133" s="24"/>
      <c r="AVO1133" s="24"/>
      <c r="AVP1133" s="24"/>
      <c r="AVQ1133" s="24"/>
      <c r="AVR1133" s="24"/>
      <c r="AVS1133" s="24"/>
      <c r="AVT1133" s="24"/>
      <c r="AVU1133" s="24"/>
      <c r="AVV1133" s="24"/>
      <c r="AVW1133" s="24"/>
      <c r="AVX1133" s="24"/>
      <c r="AVY1133" s="24"/>
      <c r="AVZ1133" s="24"/>
      <c r="AWA1133" s="24"/>
      <c r="AWB1133" s="24"/>
      <c r="AWC1133" s="24"/>
      <c r="AWD1133" s="24"/>
      <c r="AWE1133" s="24"/>
      <c r="AWF1133" s="24"/>
      <c r="AWG1133" s="24"/>
      <c r="AWH1133" s="24"/>
      <c r="AWI1133" s="24"/>
      <c r="AWJ1133" s="24"/>
      <c r="AWK1133" s="24"/>
      <c r="AWL1133" s="24"/>
      <c r="AWM1133" s="24"/>
      <c r="AWN1133" s="24"/>
      <c r="AWO1133" s="24"/>
      <c r="AWP1133" s="24"/>
      <c r="AWQ1133" s="24"/>
      <c r="AWR1133" s="24"/>
      <c r="AWS1133" s="24"/>
      <c r="AWT1133" s="24"/>
      <c r="AWU1133" s="24"/>
      <c r="AWV1133" s="24"/>
      <c r="AWW1133" s="24"/>
      <c r="AWX1133" s="24"/>
      <c r="AWY1133" s="24"/>
      <c r="AWZ1133" s="24"/>
      <c r="AXA1133" s="24"/>
      <c r="AXB1133" s="24"/>
      <c r="AXC1133" s="24"/>
      <c r="AXD1133" s="24"/>
      <c r="AXE1133" s="24"/>
      <c r="AXF1133" s="24"/>
      <c r="AXG1133" s="24"/>
      <c r="AXH1133" s="24"/>
      <c r="AXI1133" s="24"/>
      <c r="AXJ1133" s="24"/>
      <c r="AXK1133" s="24"/>
      <c r="AXL1133" s="24"/>
      <c r="AXM1133" s="24"/>
      <c r="AXN1133" s="24"/>
      <c r="AXO1133" s="24"/>
      <c r="AXP1133" s="24"/>
      <c r="AXQ1133" s="24"/>
      <c r="AXR1133" s="24"/>
      <c r="AXS1133" s="24"/>
      <c r="AXT1133" s="24"/>
      <c r="AXU1133" s="24"/>
      <c r="AXV1133" s="24"/>
      <c r="AXW1133" s="24"/>
      <c r="AXX1133" s="24"/>
      <c r="AXY1133" s="24"/>
      <c r="AXZ1133" s="24"/>
      <c r="AYA1133" s="24"/>
      <c r="AYB1133" s="24"/>
      <c r="AYC1133" s="24"/>
      <c r="AYD1133" s="24"/>
      <c r="AYE1133" s="24"/>
      <c r="AYF1133" s="24"/>
      <c r="AYG1133" s="24"/>
      <c r="AYH1133" s="24"/>
      <c r="AYI1133" s="24"/>
      <c r="AYJ1133" s="24"/>
      <c r="AYK1133" s="24"/>
      <c r="AYL1133" s="24"/>
      <c r="AYM1133" s="24"/>
      <c r="AYN1133" s="24"/>
      <c r="AYO1133" s="24"/>
      <c r="AYP1133" s="24"/>
      <c r="AYQ1133" s="24"/>
      <c r="AYR1133" s="24"/>
      <c r="AYS1133" s="24"/>
      <c r="AYT1133" s="24"/>
      <c r="AYU1133" s="24"/>
      <c r="AYV1133" s="24"/>
      <c r="AYW1133" s="24"/>
      <c r="AYX1133" s="24"/>
      <c r="AYY1133" s="24"/>
      <c r="AYZ1133" s="24"/>
      <c r="AZA1133" s="24"/>
      <c r="AZB1133" s="24"/>
      <c r="AZC1133" s="24"/>
      <c r="AZD1133" s="24"/>
      <c r="AZE1133" s="24"/>
      <c r="AZF1133" s="24"/>
      <c r="AZG1133" s="24"/>
      <c r="AZH1133" s="24"/>
      <c r="AZI1133" s="24"/>
      <c r="AZJ1133" s="24"/>
      <c r="AZK1133" s="24"/>
      <c r="AZL1133" s="24"/>
      <c r="AZM1133" s="24"/>
      <c r="AZN1133" s="24"/>
      <c r="AZO1133" s="24"/>
      <c r="AZP1133" s="24"/>
      <c r="AZQ1133" s="24"/>
      <c r="AZR1133" s="24"/>
      <c r="AZS1133" s="24"/>
      <c r="AZT1133" s="24"/>
      <c r="AZU1133" s="24"/>
      <c r="AZV1133" s="24"/>
      <c r="AZW1133" s="24"/>
      <c r="AZX1133" s="24"/>
      <c r="AZY1133" s="24"/>
      <c r="AZZ1133" s="24"/>
      <c r="BAA1133" s="24"/>
      <c r="BAB1133" s="24"/>
      <c r="BAC1133" s="24"/>
      <c r="BAD1133" s="24"/>
      <c r="BAE1133" s="24"/>
      <c r="BAF1133" s="24"/>
      <c r="BAG1133" s="24"/>
      <c r="BAH1133" s="24"/>
      <c r="BAI1133" s="24"/>
      <c r="BAJ1133" s="24"/>
      <c r="BAK1133" s="24"/>
      <c r="BAL1133" s="24"/>
      <c r="BAM1133" s="24"/>
      <c r="BAN1133" s="24"/>
      <c r="BAO1133" s="24"/>
      <c r="BAP1133" s="24"/>
    </row>
    <row r="1134" spans="1:1394" s="19" customFormat="1" x14ac:dyDescent="0.25">
      <c r="A1134" s="19" t="str">
        <f>IF(YEAR(G1134)=2024,#REF!,"")</f>
        <v/>
      </c>
      <c r="B1134" s="19" t="str">
        <f>IF(YEAR(G1134)=2025,#REF!,"")</f>
        <v/>
      </c>
      <c r="C1134" s="19" t="str">
        <f t="shared" si="85"/>
        <v>Afternoon45286</v>
      </c>
      <c r="D1134" s="19" t="str">
        <f>IF('by region'!$C$2="Any","Any",'Turf only'!V1134)&amp;M1134&amp;IF('by region'!$I$2="Any","Any",N1134)&amp;G1134</f>
        <v>AnyJumpAny45286</v>
      </c>
      <c r="E1134" s="19" t="e">
        <f>IF(I1134=#REF!,'Turf only'!G1134,"")</f>
        <v>#REF!</v>
      </c>
      <c r="F1134" s="19" t="e">
        <f t="shared" si="86"/>
        <v>#REF!</v>
      </c>
      <c r="G1134" s="20">
        <v>45286</v>
      </c>
      <c r="H1134" s="21" t="s">
        <v>7</v>
      </c>
      <c r="I1134" s="21" t="s">
        <v>47</v>
      </c>
      <c r="J1134" s="21" t="s">
        <v>9</v>
      </c>
      <c r="K1134" s="22" t="s">
        <v>16</v>
      </c>
      <c r="L1134" s="22" t="s">
        <v>19</v>
      </c>
      <c r="M1134" s="21" t="s">
        <v>12</v>
      </c>
      <c r="N1134" s="21" t="s">
        <v>13</v>
      </c>
      <c r="O1134" s="21" t="s">
        <v>14</v>
      </c>
      <c r="P1134" s="23">
        <f t="shared" si="87"/>
        <v>1</v>
      </c>
      <c r="Q1134" s="23" cm="1">
        <f t="array" ref="Q1134">SUMPRODUCT(($G$2:$G$2765=G1134)*(P1134&gt;$P$2:$P$2765))+1</f>
        <v>1</v>
      </c>
      <c r="R1134" s="23" t="e">
        <f>(Q1134*100000)+#REF!</f>
        <v>#REF!</v>
      </c>
      <c r="S1134" s="19" t="e" cm="1">
        <f t="array" ref="S1134">SUMPRODUCT(($G$2:$G$2765=G1134)*(R1134&gt;$R$2:$R$2765))+1</f>
        <v>#REF!</v>
      </c>
      <c r="T1134" s="19" t="str">
        <f t="shared" si="88"/>
        <v xml:space="preserve">Kempton Park </v>
      </c>
      <c r="U1134" s="19">
        <v>0</v>
      </c>
      <c r="V1134" s="19" t="s">
        <v>19</v>
      </c>
      <c r="W1134" s="19">
        <f t="shared" si="89"/>
        <v>2023</v>
      </c>
      <c r="X1134" s="24"/>
      <c r="Y1134" s="24"/>
      <c r="Z1134" s="24"/>
      <c r="AA1134" s="24"/>
      <c r="AB1134" s="24"/>
      <c r="AC1134" s="24"/>
      <c r="AD1134" s="24"/>
      <c r="AE1134" s="24"/>
      <c r="AF1134" s="24"/>
      <c r="AG1134" s="24"/>
      <c r="AH1134" s="24"/>
      <c r="AI1134" s="24"/>
      <c r="AJ1134" s="24"/>
      <c r="AK1134" s="24"/>
      <c r="AL1134" s="24"/>
      <c r="AM1134" s="24"/>
      <c r="AN1134" s="24"/>
      <c r="AO1134" s="24"/>
      <c r="AP1134" s="24"/>
      <c r="AQ1134" s="24"/>
      <c r="AR1134" s="24"/>
      <c r="AS1134" s="24"/>
      <c r="AT1134" s="24"/>
      <c r="AU1134" s="24"/>
      <c r="AV1134" s="24"/>
      <c r="AW1134" s="24"/>
      <c r="AX1134" s="24"/>
      <c r="AY1134" s="24"/>
      <c r="AZ1134" s="24"/>
      <c r="BA1134" s="24"/>
      <c r="BB1134" s="24"/>
      <c r="BC1134" s="24"/>
      <c r="BD1134" s="24"/>
      <c r="BE1134" s="24"/>
      <c r="BF1134" s="24"/>
      <c r="BG1134" s="24"/>
      <c r="BH1134" s="24"/>
      <c r="BI1134" s="24"/>
      <c r="BJ1134" s="24"/>
      <c r="BK1134" s="24"/>
      <c r="BL1134" s="24"/>
      <c r="BM1134" s="24"/>
      <c r="BN1134" s="24"/>
      <c r="BO1134" s="24"/>
      <c r="BP1134" s="24"/>
      <c r="BQ1134" s="24"/>
      <c r="BR1134" s="24"/>
      <c r="BS1134" s="24"/>
      <c r="BT1134" s="24"/>
      <c r="BU1134" s="24"/>
      <c r="BV1134" s="24"/>
      <c r="BW1134" s="24"/>
      <c r="BX1134" s="24"/>
      <c r="BY1134" s="24"/>
      <c r="BZ1134" s="24"/>
      <c r="CA1134" s="24"/>
      <c r="CB1134" s="24"/>
      <c r="CC1134" s="24"/>
      <c r="CD1134" s="24"/>
      <c r="CE1134" s="24"/>
      <c r="CF1134" s="24"/>
      <c r="CG1134" s="24"/>
      <c r="CH1134" s="24"/>
      <c r="CI1134" s="24"/>
      <c r="CJ1134" s="24"/>
      <c r="CK1134" s="24"/>
      <c r="CL1134" s="24"/>
      <c r="CM1134" s="24"/>
      <c r="CN1134" s="24"/>
      <c r="CO1134" s="24"/>
      <c r="CP1134" s="24"/>
      <c r="CQ1134" s="24"/>
      <c r="CR1134" s="24"/>
      <c r="CS1134" s="24"/>
      <c r="CT1134" s="24"/>
      <c r="CU1134" s="24"/>
      <c r="CV1134" s="24"/>
      <c r="CW1134" s="24"/>
      <c r="CX1134" s="24"/>
      <c r="CY1134" s="24"/>
      <c r="CZ1134" s="24"/>
      <c r="DA1134" s="24"/>
      <c r="DB1134" s="24"/>
      <c r="DC1134" s="24"/>
      <c r="DD1134" s="24"/>
      <c r="DE1134" s="24"/>
      <c r="DF1134" s="24"/>
      <c r="DG1134" s="24"/>
      <c r="DH1134" s="24"/>
      <c r="DI1134" s="24"/>
      <c r="DJ1134" s="24"/>
      <c r="DK1134" s="24"/>
      <c r="DL1134" s="24"/>
      <c r="DM1134" s="24"/>
      <c r="DN1134" s="24"/>
      <c r="DO1134" s="24"/>
      <c r="DP1134" s="24"/>
      <c r="DQ1134" s="24"/>
      <c r="DR1134" s="24"/>
      <c r="DS1134" s="24"/>
      <c r="DT1134" s="24"/>
      <c r="DU1134" s="24"/>
      <c r="DV1134" s="24"/>
      <c r="DW1134" s="24"/>
      <c r="DX1134" s="24"/>
      <c r="DY1134" s="24"/>
      <c r="DZ1134" s="24"/>
      <c r="EA1134" s="24"/>
      <c r="EB1134" s="24"/>
      <c r="EC1134" s="24"/>
      <c r="ED1134" s="24"/>
      <c r="EE1134" s="24"/>
      <c r="EF1134" s="24"/>
      <c r="EG1134" s="24"/>
      <c r="EH1134" s="24"/>
      <c r="EI1134" s="24"/>
      <c r="EJ1134" s="24"/>
      <c r="EK1134" s="24"/>
      <c r="EL1134" s="24"/>
      <c r="EM1134" s="24"/>
      <c r="EN1134" s="24"/>
      <c r="EO1134" s="24"/>
      <c r="EP1134" s="24"/>
      <c r="EQ1134" s="24"/>
      <c r="ER1134" s="24"/>
      <c r="ES1134" s="24"/>
      <c r="ET1134" s="24"/>
      <c r="EU1134" s="24"/>
      <c r="EV1134" s="24"/>
      <c r="EW1134" s="24"/>
      <c r="EX1134" s="24"/>
      <c r="EY1134" s="24"/>
      <c r="EZ1134" s="24"/>
      <c r="FA1134" s="24"/>
      <c r="FB1134" s="24"/>
      <c r="FC1134" s="24"/>
      <c r="FD1134" s="24"/>
      <c r="FE1134" s="24"/>
      <c r="FF1134" s="24"/>
      <c r="FG1134" s="24"/>
      <c r="FH1134" s="24"/>
      <c r="FI1134" s="24"/>
      <c r="FJ1134" s="24"/>
      <c r="FK1134" s="24"/>
      <c r="FL1134" s="24"/>
      <c r="FM1134" s="24"/>
      <c r="FN1134" s="24"/>
      <c r="FO1134" s="24"/>
      <c r="FP1134" s="24"/>
      <c r="FQ1134" s="24"/>
      <c r="FR1134" s="24"/>
      <c r="FS1134" s="24"/>
      <c r="FT1134" s="24"/>
      <c r="FU1134" s="24"/>
      <c r="FV1134" s="24"/>
      <c r="FW1134" s="24"/>
      <c r="FX1134" s="24"/>
      <c r="FY1134" s="24"/>
      <c r="FZ1134" s="24"/>
      <c r="GA1134" s="24"/>
      <c r="GB1134" s="24"/>
      <c r="GC1134" s="24"/>
      <c r="GD1134" s="24"/>
      <c r="GE1134" s="24"/>
      <c r="GF1134" s="24"/>
      <c r="GG1134" s="24"/>
      <c r="GH1134" s="24"/>
      <c r="GI1134" s="24"/>
      <c r="GJ1134" s="24"/>
      <c r="GK1134" s="24"/>
      <c r="GL1134" s="24"/>
      <c r="GM1134" s="24"/>
      <c r="GN1134" s="24"/>
      <c r="GO1134" s="24"/>
      <c r="GP1134" s="24"/>
      <c r="GQ1134" s="24"/>
      <c r="GR1134" s="24"/>
      <c r="GS1134" s="24"/>
      <c r="GT1134" s="24"/>
      <c r="GU1134" s="24"/>
      <c r="GV1134" s="24"/>
      <c r="GW1134" s="24"/>
      <c r="GX1134" s="24"/>
      <c r="GY1134" s="24"/>
      <c r="GZ1134" s="24"/>
      <c r="HA1134" s="24"/>
      <c r="HB1134" s="24"/>
      <c r="HC1134" s="24"/>
      <c r="HD1134" s="24"/>
      <c r="HE1134" s="24"/>
      <c r="HF1134" s="24"/>
      <c r="HG1134" s="24"/>
      <c r="HH1134" s="24"/>
      <c r="HI1134" s="24"/>
      <c r="HJ1134" s="24"/>
      <c r="HK1134" s="24"/>
      <c r="HL1134" s="24"/>
      <c r="HM1134" s="24"/>
      <c r="HN1134" s="24"/>
      <c r="HO1134" s="24"/>
      <c r="HP1134" s="24"/>
      <c r="HQ1134" s="24"/>
      <c r="HR1134" s="24"/>
      <c r="HS1134" s="24"/>
      <c r="HT1134" s="24"/>
      <c r="HU1134" s="24"/>
      <c r="HV1134" s="24"/>
      <c r="HW1134" s="24"/>
      <c r="HX1134" s="24"/>
      <c r="HY1134" s="24"/>
      <c r="HZ1134" s="24"/>
      <c r="IA1134" s="24"/>
      <c r="IB1134" s="24"/>
      <c r="IC1134" s="24"/>
      <c r="ID1134" s="24"/>
      <c r="IE1134" s="24"/>
      <c r="IF1134" s="24"/>
      <c r="IG1134" s="24"/>
      <c r="IH1134" s="24"/>
      <c r="II1134" s="24"/>
      <c r="IJ1134" s="24"/>
      <c r="IK1134" s="24"/>
      <c r="IL1134" s="24"/>
      <c r="IM1134" s="24"/>
      <c r="IN1134" s="24"/>
      <c r="IO1134" s="24"/>
      <c r="IP1134" s="24"/>
      <c r="IQ1134" s="24"/>
      <c r="IR1134" s="24"/>
      <c r="IS1134" s="24"/>
      <c r="IT1134" s="24"/>
      <c r="IU1134" s="24"/>
      <c r="IV1134" s="24"/>
      <c r="IW1134" s="24"/>
      <c r="IX1134" s="24"/>
      <c r="IY1134" s="24"/>
      <c r="IZ1134" s="24"/>
      <c r="JA1134" s="24"/>
      <c r="JB1134" s="24"/>
      <c r="JC1134" s="24"/>
      <c r="JD1134" s="24"/>
      <c r="JE1134" s="24"/>
      <c r="JF1134" s="24"/>
      <c r="JG1134" s="24"/>
      <c r="JH1134" s="24"/>
      <c r="JI1134" s="24"/>
      <c r="JJ1134" s="24"/>
      <c r="JK1134" s="24"/>
      <c r="JL1134" s="24"/>
      <c r="JM1134" s="24"/>
      <c r="JN1134" s="24"/>
      <c r="JO1134" s="24"/>
      <c r="JP1134" s="24"/>
      <c r="JQ1134" s="24"/>
      <c r="JR1134" s="24"/>
      <c r="JS1134" s="24"/>
      <c r="JT1134" s="24"/>
      <c r="JU1134" s="24"/>
      <c r="JV1134" s="24"/>
      <c r="JW1134" s="24"/>
      <c r="JX1134" s="24"/>
      <c r="JY1134" s="24"/>
      <c r="JZ1134" s="24"/>
      <c r="KA1134" s="24"/>
      <c r="KB1134" s="24"/>
      <c r="KC1134" s="24"/>
      <c r="KD1134" s="24"/>
      <c r="KE1134" s="24"/>
      <c r="KF1134" s="24"/>
      <c r="KG1134" s="24"/>
      <c r="KH1134" s="24"/>
      <c r="KI1134" s="24"/>
      <c r="KJ1134" s="24"/>
      <c r="KK1134" s="24"/>
      <c r="KL1134" s="24"/>
      <c r="KM1134" s="24"/>
      <c r="KN1134" s="24"/>
      <c r="KO1134" s="24"/>
      <c r="KP1134" s="24"/>
      <c r="KQ1134" s="24"/>
      <c r="KR1134" s="24"/>
      <c r="KS1134" s="24"/>
      <c r="KT1134" s="24"/>
      <c r="KU1134" s="24"/>
      <c r="KV1134" s="24"/>
      <c r="KW1134" s="24"/>
      <c r="KX1134" s="24"/>
      <c r="KY1134" s="24"/>
      <c r="KZ1134" s="24"/>
      <c r="LA1134" s="24"/>
      <c r="LB1134" s="24"/>
      <c r="LC1134" s="24"/>
      <c r="LD1134" s="24"/>
      <c r="LE1134" s="24"/>
      <c r="LF1134" s="24"/>
      <c r="LG1134" s="24"/>
      <c r="LH1134" s="24"/>
      <c r="LI1134" s="24"/>
      <c r="LJ1134" s="24"/>
      <c r="LK1134" s="24"/>
      <c r="LL1134" s="24"/>
      <c r="LM1134" s="24"/>
      <c r="LN1134" s="24"/>
      <c r="LO1134" s="24"/>
      <c r="LP1134" s="24"/>
      <c r="LQ1134" s="24"/>
      <c r="LR1134" s="24"/>
      <c r="LS1134" s="24"/>
      <c r="LT1134" s="24"/>
      <c r="LU1134" s="24"/>
      <c r="LV1134" s="24"/>
      <c r="LW1134" s="24"/>
      <c r="LX1134" s="24"/>
      <c r="LY1134" s="24"/>
      <c r="LZ1134" s="24"/>
      <c r="MA1134" s="24"/>
      <c r="MB1134" s="24"/>
      <c r="MC1134" s="24"/>
      <c r="MD1134" s="24"/>
      <c r="ME1134" s="24"/>
      <c r="MF1134" s="24"/>
      <c r="MG1134" s="24"/>
      <c r="MH1134" s="24"/>
      <c r="MI1134" s="24"/>
      <c r="MJ1134" s="24"/>
      <c r="MK1134" s="24"/>
      <c r="ML1134" s="24"/>
      <c r="MM1134" s="24"/>
      <c r="MN1134" s="24"/>
      <c r="MO1134" s="24"/>
      <c r="MP1134" s="24"/>
      <c r="MQ1134" s="24"/>
      <c r="MR1134" s="24"/>
      <c r="MS1134" s="24"/>
      <c r="MT1134" s="24"/>
      <c r="MU1134" s="24"/>
      <c r="MV1134" s="24"/>
      <c r="MW1134" s="24"/>
      <c r="MX1134" s="24"/>
      <c r="MY1134" s="24"/>
      <c r="MZ1134" s="24"/>
      <c r="NA1134" s="24"/>
      <c r="NB1134" s="24"/>
      <c r="NC1134" s="24"/>
      <c r="ND1134" s="24"/>
      <c r="NE1134" s="24"/>
      <c r="NF1134" s="24"/>
      <c r="NG1134" s="24"/>
      <c r="NH1134" s="24"/>
      <c r="NI1134" s="24"/>
      <c r="NJ1134" s="24"/>
      <c r="NK1134" s="24"/>
      <c r="NL1134" s="24"/>
      <c r="NM1134" s="24"/>
      <c r="NN1134" s="24"/>
      <c r="NO1134" s="24"/>
      <c r="NP1134" s="24"/>
      <c r="NQ1134" s="24"/>
      <c r="NR1134" s="24"/>
      <c r="NS1134" s="24"/>
      <c r="NT1134" s="24"/>
      <c r="NU1134" s="24"/>
      <c r="NV1134" s="24"/>
      <c r="NW1134" s="24"/>
      <c r="NX1134" s="24"/>
      <c r="NY1134" s="24"/>
      <c r="NZ1134" s="24"/>
      <c r="OA1134" s="24"/>
      <c r="OB1134" s="24"/>
      <c r="OC1134" s="24"/>
      <c r="OD1134" s="24"/>
      <c r="OE1134" s="24"/>
      <c r="OF1134" s="24"/>
      <c r="OG1134" s="24"/>
      <c r="OH1134" s="24"/>
      <c r="OI1134" s="24"/>
      <c r="OJ1134" s="24"/>
      <c r="OK1134" s="24"/>
      <c r="OL1134" s="24"/>
      <c r="OM1134" s="24"/>
      <c r="ON1134" s="24"/>
      <c r="OO1134" s="24"/>
      <c r="OP1134" s="24"/>
      <c r="OQ1134" s="24"/>
      <c r="OR1134" s="24"/>
      <c r="OS1134" s="24"/>
      <c r="OT1134" s="24"/>
      <c r="OU1134" s="24"/>
      <c r="OV1134" s="24"/>
      <c r="OW1134" s="24"/>
      <c r="OX1134" s="24"/>
      <c r="OY1134" s="24"/>
      <c r="OZ1134" s="24"/>
      <c r="PA1134" s="24"/>
      <c r="PB1134" s="24"/>
      <c r="PC1134" s="24"/>
      <c r="PD1134" s="24"/>
      <c r="PE1134" s="24"/>
      <c r="PF1134" s="24"/>
      <c r="PG1134" s="24"/>
      <c r="PH1134" s="24"/>
      <c r="PI1134" s="24"/>
      <c r="PJ1134" s="24"/>
      <c r="PK1134" s="24"/>
      <c r="PL1134" s="24"/>
      <c r="PM1134" s="24"/>
      <c r="PN1134" s="24"/>
      <c r="PO1134" s="24"/>
      <c r="PP1134" s="24"/>
      <c r="PQ1134" s="24"/>
      <c r="PR1134" s="24"/>
      <c r="PS1134" s="24"/>
      <c r="PT1134" s="24"/>
      <c r="PU1134" s="24"/>
      <c r="PV1134" s="24"/>
      <c r="PW1134" s="24"/>
      <c r="PX1134" s="24"/>
      <c r="PY1134" s="24"/>
      <c r="PZ1134" s="24"/>
      <c r="QA1134" s="24"/>
      <c r="QB1134" s="24"/>
      <c r="QC1134" s="24"/>
      <c r="QD1134" s="24"/>
      <c r="QE1134" s="24"/>
      <c r="QF1134" s="24"/>
      <c r="QG1134" s="24"/>
      <c r="QH1134" s="24"/>
      <c r="QI1134" s="24"/>
      <c r="QJ1134" s="24"/>
      <c r="QK1134" s="24"/>
      <c r="QL1134" s="24"/>
      <c r="QM1134" s="24"/>
      <c r="QN1134" s="24"/>
      <c r="QO1134" s="24"/>
      <c r="QP1134" s="24"/>
      <c r="QQ1134" s="24"/>
      <c r="QR1134" s="24"/>
      <c r="QS1134" s="24"/>
      <c r="QT1134" s="24"/>
      <c r="QU1134" s="24"/>
      <c r="QV1134" s="24"/>
      <c r="QW1134" s="24"/>
      <c r="QX1134" s="24"/>
      <c r="QY1134" s="24"/>
      <c r="QZ1134" s="24"/>
      <c r="RA1134" s="24"/>
      <c r="RB1134" s="24"/>
      <c r="RC1134" s="24"/>
      <c r="RD1134" s="24"/>
      <c r="RE1134" s="24"/>
      <c r="RF1134" s="24"/>
      <c r="RG1134" s="24"/>
      <c r="RH1134" s="24"/>
      <c r="RI1134" s="24"/>
      <c r="RJ1134" s="24"/>
      <c r="RK1134" s="24"/>
      <c r="RL1134" s="24"/>
      <c r="RM1134" s="24"/>
      <c r="RN1134" s="24"/>
      <c r="RO1134" s="24"/>
      <c r="RP1134" s="24"/>
      <c r="RQ1134" s="24"/>
      <c r="RR1134" s="24"/>
      <c r="RS1134" s="24"/>
      <c r="RT1134" s="24"/>
      <c r="RU1134" s="24"/>
      <c r="RV1134" s="24"/>
      <c r="RW1134" s="24"/>
      <c r="RX1134" s="24"/>
      <c r="RY1134" s="24"/>
      <c r="RZ1134" s="24"/>
      <c r="SA1134" s="24"/>
      <c r="SB1134" s="24"/>
      <c r="SC1134" s="24"/>
      <c r="SD1134" s="24"/>
      <c r="SE1134" s="24"/>
      <c r="SF1134" s="24"/>
      <c r="SG1134" s="24"/>
      <c r="SH1134" s="24"/>
      <c r="SI1134" s="24"/>
      <c r="SJ1134" s="24"/>
      <c r="SK1134" s="24"/>
      <c r="SL1134" s="24"/>
      <c r="SM1134" s="24"/>
      <c r="SN1134" s="24"/>
      <c r="SO1134" s="24"/>
      <c r="SP1134" s="24"/>
      <c r="SQ1134" s="24"/>
      <c r="SR1134" s="24"/>
      <c r="SS1134" s="24"/>
      <c r="ST1134" s="24"/>
      <c r="SU1134" s="24"/>
      <c r="SV1134" s="24"/>
      <c r="SW1134" s="24"/>
      <c r="SX1134" s="24"/>
      <c r="SY1134" s="24"/>
      <c r="SZ1134" s="24"/>
      <c r="TA1134" s="24"/>
      <c r="TB1134" s="24"/>
      <c r="TC1134" s="24"/>
      <c r="TD1134" s="24"/>
      <c r="TE1134" s="24"/>
      <c r="TF1134" s="24"/>
      <c r="TG1134" s="24"/>
      <c r="TH1134" s="24"/>
      <c r="TI1134" s="24"/>
      <c r="TJ1134" s="24"/>
      <c r="TK1134" s="24"/>
      <c r="TL1134" s="24"/>
      <c r="TM1134" s="24"/>
      <c r="TN1134" s="24"/>
      <c r="TO1134" s="24"/>
      <c r="TP1134" s="24"/>
      <c r="TQ1134" s="24"/>
      <c r="TR1134" s="24"/>
      <c r="TS1134" s="24"/>
      <c r="TT1134" s="24"/>
      <c r="TU1134" s="24"/>
      <c r="TV1134" s="24"/>
      <c r="TW1134" s="24"/>
      <c r="TX1134" s="24"/>
      <c r="TY1134" s="24"/>
      <c r="TZ1134" s="24"/>
      <c r="UA1134" s="24"/>
      <c r="UB1134" s="24"/>
      <c r="UC1134" s="24"/>
      <c r="UD1134" s="24"/>
      <c r="UE1134" s="24"/>
      <c r="UF1134" s="24"/>
      <c r="UG1134" s="24"/>
      <c r="UH1134" s="24"/>
      <c r="UI1134" s="24"/>
      <c r="UJ1134" s="24"/>
      <c r="UK1134" s="24"/>
      <c r="UL1134" s="24"/>
      <c r="UM1134" s="24"/>
      <c r="UN1134" s="24"/>
      <c r="UO1134" s="24"/>
      <c r="UP1134" s="24"/>
      <c r="UQ1134" s="24"/>
      <c r="UR1134" s="24"/>
      <c r="US1134" s="24"/>
      <c r="UT1134" s="24"/>
      <c r="UU1134" s="24"/>
      <c r="UV1134" s="24"/>
      <c r="UW1134" s="24"/>
      <c r="UX1134" s="24"/>
      <c r="UY1134" s="24"/>
      <c r="UZ1134" s="24"/>
      <c r="VA1134" s="24"/>
      <c r="VB1134" s="24"/>
      <c r="VC1134" s="24"/>
      <c r="VD1134" s="24"/>
      <c r="VE1134" s="24"/>
      <c r="VF1134" s="24"/>
      <c r="VG1134" s="24"/>
      <c r="VH1134" s="24"/>
      <c r="VI1134" s="24"/>
      <c r="VJ1134" s="24"/>
      <c r="VK1134" s="24"/>
      <c r="VL1134" s="24"/>
      <c r="VM1134" s="24"/>
      <c r="VN1134" s="24"/>
      <c r="VO1134" s="24"/>
      <c r="VP1134" s="24"/>
      <c r="VQ1134" s="24"/>
      <c r="VR1134" s="24"/>
      <c r="VS1134" s="24"/>
      <c r="VT1134" s="24"/>
      <c r="VU1134" s="24"/>
      <c r="VV1134" s="24"/>
      <c r="VW1134" s="24"/>
      <c r="VX1134" s="24"/>
      <c r="VY1134" s="24"/>
      <c r="VZ1134" s="24"/>
      <c r="WA1134" s="24"/>
      <c r="WB1134" s="24"/>
      <c r="WC1134" s="24"/>
      <c r="WD1134" s="24"/>
      <c r="WE1134" s="24"/>
      <c r="WF1134" s="24"/>
      <c r="WG1134" s="24"/>
      <c r="WH1134" s="24"/>
      <c r="WI1134" s="24"/>
      <c r="WJ1134" s="24"/>
      <c r="WK1134" s="24"/>
      <c r="WL1134" s="24"/>
      <c r="WM1134" s="24"/>
      <c r="WN1134" s="24"/>
      <c r="WO1134" s="24"/>
      <c r="WP1134" s="24"/>
      <c r="WQ1134" s="24"/>
      <c r="WR1134" s="24"/>
      <c r="WS1134" s="24"/>
      <c r="WT1134" s="24"/>
      <c r="WU1134" s="24"/>
      <c r="WV1134" s="24"/>
      <c r="WW1134" s="24"/>
      <c r="WX1134" s="24"/>
      <c r="WY1134" s="24"/>
      <c r="WZ1134" s="24"/>
      <c r="XA1134" s="24"/>
      <c r="XB1134" s="24"/>
      <c r="XC1134" s="24"/>
      <c r="XD1134" s="24"/>
      <c r="XE1134" s="24"/>
      <c r="XF1134" s="24"/>
      <c r="XG1134" s="24"/>
      <c r="XH1134" s="24"/>
      <c r="XI1134" s="24"/>
      <c r="XJ1134" s="24"/>
      <c r="XK1134" s="24"/>
      <c r="XL1134" s="24"/>
      <c r="XM1134" s="24"/>
      <c r="XN1134" s="24"/>
      <c r="XO1134" s="24"/>
      <c r="XP1134" s="24"/>
      <c r="XQ1134" s="24"/>
      <c r="XR1134" s="24"/>
      <c r="XS1134" s="24"/>
      <c r="XT1134" s="24"/>
      <c r="XU1134" s="24"/>
      <c r="XV1134" s="24"/>
      <c r="XW1134" s="24"/>
      <c r="XX1134" s="24"/>
      <c r="XY1134" s="24"/>
      <c r="XZ1134" s="24"/>
      <c r="YA1134" s="24"/>
      <c r="YB1134" s="24"/>
      <c r="YC1134" s="24"/>
      <c r="YD1134" s="24"/>
      <c r="YE1134" s="24"/>
      <c r="YF1134" s="24"/>
      <c r="YG1134" s="24"/>
      <c r="YH1134" s="24"/>
      <c r="YI1134" s="24"/>
      <c r="YJ1134" s="24"/>
      <c r="YK1134" s="24"/>
      <c r="YL1134" s="24"/>
      <c r="YM1134" s="24"/>
      <c r="YN1134" s="24"/>
      <c r="YO1134" s="24"/>
      <c r="YP1134" s="24"/>
      <c r="YQ1134" s="24"/>
      <c r="YR1134" s="24"/>
      <c r="YS1134" s="24"/>
      <c r="YT1134" s="24"/>
      <c r="YU1134" s="24"/>
      <c r="YV1134" s="24"/>
      <c r="YW1134" s="24"/>
      <c r="YX1134" s="24"/>
      <c r="YY1134" s="24"/>
      <c r="YZ1134" s="24"/>
      <c r="ZA1134" s="24"/>
      <c r="ZB1134" s="24"/>
      <c r="ZC1134" s="24"/>
      <c r="ZD1134" s="24"/>
      <c r="ZE1134" s="24"/>
      <c r="ZF1134" s="24"/>
      <c r="ZG1134" s="24"/>
      <c r="ZH1134" s="24"/>
      <c r="ZI1134" s="24"/>
      <c r="ZJ1134" s="24"/>
      <c r="ZK1134" s="24"/>
      <c r="ZL1134" s="24"/>
      <c r="ZM1134" s="24"/>
      <c r="ZN1134" s="24"/>
      <c r="ZO1134" s="24"/>
      <c r="ZP1134" s="24"/>
      <c r="ZQ1134" s="24"/>
      <c r="ZR1134" s="24"/>
      <c r="ZS1134" s="24"/>
      <c r="ZT1134" s="24"/>
      <c r="ZU1134" s="24"/>
      <c r="ZV1134" s="24"/>
      <c r="ZW1134" s="24"/>
      <c r="ZX1134" s="24"/>
      <c r="ZY1134" s="24"/>
      <c r="ZZ1134" s="24"/>
      <c r="AAA1134" s="24"/>
      <c r="AAB1134" s="24"/>
      <c r="AAC1134" s="24"/>
      <c r="AAD1134" s="24"/>
      <c r="AAE1134" s="24"/>
      <c r="AAF1134" s="24"/>
      <c r="AAG1134" s="24"/>
      <c r="AAH1134" s="24"/>
      <c r="AAI1134" s="24"/>
      <c r="AAJ1134" s="24"/>
      <c r="AAK1134" s="24"/>
      <c r="AAL1134" s="24"/>
      <c r="AAM1134" s="24"/>
      <c r="AAN1134" s="24"/>
      <c r="AAO1134" s="24"/>
      <c r="AAP1134" s="24"/>
      <c r="AAQ1134" s="24"/>
      <c r="AAR1134" s="24"/>
      <c r="AAS1134" s="24"/>
      <c r="AAT1134" s="24"/>
      <c r="AAU1134" s="24"/>
      <c r="AAV1134" s="24"/>
      <c r="AAW1134" s="24"/>
      <c r="AAX1134" s="24"/>
      <c r="AAY1134" s="24"/>
      <c r="AAZ1134" s="24"/>
      <c r="ABA1134" s="24"/>
      <c r="ABB1134" s="24"/>
      <c r="ABC1134" s="24"/>
      <c r="ABD1134" s="24"/>
      <c r="ABE1134" s="24"/>
      <c r="ABF1134" s="24"/>
      <c r="ABG1134" s="24"/>
      <c r="ABH1134" s="24"/>
      <c r="ABI1134" s="24"/>
      <c r="ABJ1134" s="24"/>
      <c r="ABK1134" s="24"/>
      <c r="ABL1134" s="24"/>
      <c r="ABM1134" s="24"/>
      <c r="ABN1134" s="24"/>
      <c r="ABO1134" s="24"/>
      <c r="ABP1134" s="24"/>
      <c r="ABQ1134" s="24"/>
      <c r="ABR1134" s="24"/>
      <c r="ABS1134" s="24"/>
      <c r="ABT1134" s="24"/>
      <c r="ABU1134" s="24"/>
      <c r="ABV1134" s="24"/>
      <c r="ABW1134" s="24"/>
      <c r="ABX1134" s="24"/>
      <c r="ABY1134" s="24"/>
      <c r="ABZ1134" s="24"/>
      <c r="ACA1134" s="24"/>
      <c r="ACB1134" s="24"/>
      <c r="ACC1134" s="24"/>
      <c r="ACD1134" s="24"/>
      <c r="ACE1134" s="24"/>
      <c r="ACF1134" s="24"/>
      <c r="ACG1134" s="24"/>
      <c r="ACH1134" s="24"/>
      <c r="ACI1134" s="24"/>
      <c r="ACJ1134" s="24"/>
      <c r="ACK1134" s="24"/>
      <c r="ACL1134" s="24"/>
      <c r="ACM1134" s="24"/>
      <c r="ACN1134" s="24"/>
      <c r="ACO1134" s="24"/>
      <c r="ACP1134" s="24"/>
      <c r="ACQ1134" s="24"/>
      <c r="ACR1134" s="24"/>
      <c r="ACS1134" s="24"/>
      <c r="ACT1134" s="24"/>
      <c r="ACU1134" s="24"/>
      <c r="ACV1134" s="24"/>
      <c r="ACW1134" s="24"/>
      <c r="ACX1134" s="24"/>
      <c r="ACY1134" s="24"/>
      <c r="ACZ1134" s="24"/>
      <c r="ADA1134" s="24"/>
      <c r="ADB1134" s="24"/>
      <c r="ADC1134" s="24"/>
      <c r="ADD1134" s="24"/>
      <c r="ADE1134" s="24"/>
      <c r="ADF1134" s="24"/>
      <c r="ADG1134" s="24"/>
      <c r="ADH1134" s="24"/>
      <c r="ADI1134" s="24"/>
      <c r="ADJ1134" s="24"/>
      <c r="ADK1134" s="24"/>
      <c r="ADL1134" s="24"/>
      <c r="ADM1134" s="24"/>
      <c r="ADN1134" s="24"/>
      <c r="ADO1134" s="24"/>
      <c r="ADP1134" s="24"/>
      <c r="ADQ1134" s="24"/>
      <c r="ADR1134" s="24"/>
      <c r="ADS1134" s="24"/>
      <c r="ADT1134" s="24"/>
      <c r="ADU1134" s="24"/>
      <c r="ADV1134" s="24"/>
      <c r="ADW1134" s="24"/>
      <c r="ADX1134" s="24"/>
      <c r="ADY1134" s="24"/>
      <c r="ADZ1134" s="24"/>
      <c r="AEA1134" s="24"/>
      <c r="AEB1134" s="24"/>
      <c r="AEC1134" s="24"/>
      <c r="AED1134" s="24"/>
      <c r="AEE1134" s="24"/>
      <c r="AEF1134" s="24"/>
      <c r="AEG1134" s="24"/>
      <c r="AEH1134" s="24"/>
      <c r="AEI1134" s="24"/>
      <c r="AEJ1134" s="24"/>
      <c r="AEK1134" s="24"/>
      <c r="AEL1134" s="24"/>
      <c r="AEM1134" s="24"/>
      <c r="AEN1134" s="24"/>
      <c r="AEO1134" s="24"/>
      <c r="AEP1134" s="24"/>
      <c r="AEQ1134" s="24"/>
      <c r="AER1134" s="24"/>
      <c r="AES1134" s="24"/>
      <c r="AET1134" s="24"/>
      <c r="AEU1134" s="24"/>
      <c r="AEV1134" s="24"/>
      <c r="AEW1134" s="24"/>
      <c r="AEX1134" s="24"/>
      <c r="AEY1134" s="24"/>
      <c r="AEZ1134" s="24"/>
      <c r="AFA1134" s="24"/>
      <c r="AFB1134" s="24"/>
      <c r="AFC1134" s="24"/>
      <c r="AFD1134" s="24"/>
      <c r="AFE1134" s="24"/>
      <c r="AFF1134" s="24"/>
      <c r="AFG1134" s="24"/>
      <c r="AFH1134" s="24"/>
      <c r="AFI1134" s="24"/>
      <c r="AFJ1134" s="24"/>
      <c r="AFK1134" s="24"/>
      <c r="AFL1134" s="24"/>
      <c r="AFM1134" s="24"/>
      <c r="AFN1134" s="24"/>
      <c r="AFO1134" s="24"/>
      <c r="AFP1134" s="24"/>
      <c r="AFQ1134" s="24"/>
      <c r="AFR1134" s="24"/>
      <c r="AFS1134" s="24"/>
      <c r="AFT1134" s="24"/>
      <c r="AFU1134" s="24"/>
      <c r="AFV1134" s="24"/>
      <c r="AFW1134" s="24"/>
      <c r="AFX1134" s="24"/>
      <c r="AFY1134" s="24"/>
      <c r="AFZ1134" s="24"/>
      <c r="AGA1134" s="24"/>
      <c r="AGB1134" s="24"/>
      <c r="AGC1134" s="24"/>
      <c r="AGD1134" s="24"/>
      <c r="AGE1134" s="24"/>
      <c r="AGF1134" s="24"/>
      <c r="AGG1134" s="24"/>
      <c r="AGH1134" s="24"/>
      <c r="AGI1134" s="24"/>
      <c r="AGJ1134" s="24"/>
      <c r="AGK1134" s="24"/>
      <c r="AGL1134" s="24"/>
      <c r="AGM1134" s="24"/>
      <c r="AGN1134" s="24"/>
      <c r="AGO1134" s="24"/>
      <c r="AGP1134" s="24"/>
      <c r="AGQ1134" s="24"/>
      <c r="AGR1134" s="24"/>
      <c r="AGS1134" s="24"/>
      <c r="AGT1134" s="24"/>
      <c r="AGU1134" s="24"/>
      <c r="AGV1134" s="24"/>
      <c r="AGW1134" s="24"/>
      <c r="AGX1134" s="24"/>
      <c r="AGY1134" s="24"/>
      <c r="AGZ1134" s="24"/>
      <c r="AHA1134" s="24"/>
      <c r="AHB1134" s="24"/>
      <c r="AHC1134" s="24"/>
      <c r="AHD1134" s="24"/>
      <c r="AHE1134" s="24"/>
      <c r="AHF1134" s="24"/>
      <c r="AHG1134" s="24"/>
      <c r="AHH1134" s="24"/>
      <c r="AHI1134" s="24"/>
      <c r="AHJ1134" s="24"/>
      <c r="AHK1134" s="24"/>
      <c r="AHL1134" s="24"/>
      <c r="AHM1134" s="24"/>
      <c r="AHN1134" s="24"/>
      <c r="AHO1134" s="24"/>
      <c r="AHP1134" s="24"/>
      <c r="AHQ1134" s="24"/>
      <c r="AHR1134" s="24"/>
      <c r="AHS1134" s="24"/>
      <c r="AHT1134" s="24"/>
      <c r="AHU1134" s="24"/>
      <c r="AHV1134" s="24"/>
      <c r="AHW1134" s="24"/>
      <c r="AHX1134" s="24"/>
      <c r="AHY1134" s="24"/>
      <c r="AHZ1134" s="24"/>
      <c r="AIA1134" s="24"/>
      <c r="AIB1134" s="24"/>
      <c r="AIC1134" s="24"/>
      <c r="AID1134" s="24"/>
      <c r="AIE1134" s="24"/>
      <c r="AIF1134" s="24"/>
      <c r="AIG1134" s="24"/>
      <c r="AIH1134" s="24"/>
      <c r="AII1134" s="24"/>
      <c r="AIJ1134" s="24"/>
      <c r="AIK1134" s="24"/>
      <c r="AIL1134" s="24"/>
      <c r="AIM1134" s="24"/>
      <c r="AIN1134" s="24"/>
      <c r="AIO1134" s="24"/>
      <c r="AIP1134" s="24"/>
      <c r="AIQ1134" s="24"/>
      <c r="AIR1134" s="24"/>
      <c r="AIS1134" s="24"/>
      <c r="AIT1134" s="24"/>
      <c r="AIU1134" s="24"/>
      <c r="AIV1134" s="24"/>
      <c r="AIW1134" s="24"/>
      <c r="AIX1134" s="24"/>
      <c r="AIY1134" s="24"/>
      <c r="AIZ1134" s="24"/>
      <c r="AJA1134" s="24"/>
      <c r="AJB1134" s="24"/>
      <c r="AJC1134" s="24"/>
      <c r="AJD1134" s="24"/>
      <c r="AJE1134" s="24"/>
      <c r="AJF1134" s="24"/>
      <c r="AJG1134" s="24"/>
      <c r="AJH1134" s="24"/>
      <c r="AJI1134" s="24"/>
      <c r="AJJ1134" s="24"/>
      <c r="AJK1134" s="24"/>
      <c r="AJL1134" s="24"/>
      <c r="AJM1134" s="24"/>
      <c r="AJN1134" s="24"/>
      <c r="AJO1134" s="24"/>
      <c r="AJP1134" s="24"/>
      <c r="AJQ1134" s="24"/>
      <c r="AJR1134" s="24"/>
      <c r="AJS1134" s="24"/>
      <c r="AJT1134" s="24"/>
      <c r="AJU1134" s="24"/>
      <c r="AJV1134" s="24"/>
      <c r="AJW1134" s="24"/>
      <c r="AJX1134" s="24"/>
      <c r="AJY1134" s="24"/>
      <c r="AJZ1134" s="24"/>
      <c r="AKA1134" s="24"/>
      <c r="AKB1134" s="24"/>
      <c r="AKC1134" s="24"/>
      <c r="AKD1134" s="24"/>
      <c r="AKE1134" s="24"/>
      <c r="AKF1134" s="24"/>
      <c r="AKG1134" s="24"/>
      <c r="AKH1134" s="24"/>
      <c r="AKI1134" s="24"/>
      <c r="AKJ1134" s="24"/>
      <c r="AKK1134" s="24"/>
      <c r="AKL1134" s="24"/>
      <c r="AKM1134" s="24"/>
      <c r="AKN1134" s="24"/>
      <c r="AKO1134" s="24"/>
      <c r="AKP1134" s="24"/>
      <c r="AKQ1134" s="24"/>
      <c r="AKR1134" s="24"/>
      <c r="AKS1134" s="24"/>
      <c r="AKT1134" s="24"/>
      <c r="AKU1134" s="24"/>
      <c r="AKV1134" s="24"/>
      <c r="AKW1134" s="24"/>
      <c r="AKX1134" s="24"/>
      <c r="AKY1134" s="24"/>
      <c r="AKZ1134" s="24"/>
      <c r="ALA1134" s="24"/>
      <c r="ALB1134" s="24"/>
      <c r="ALC1134" s="24"/>
      <c r="ALD1134" s="24"/>
      <c r="ALE1134" s="24"/>
      <c r="ALF1134" s="24"/>
      <c r="ALG1134" s="24"/>
      <c r="ALH1134" s="24"/>
      <c r="ALI1134" s="24"/>
      <c r="ALJ1134" s="24"/>
      <c r="ALK1134" s="24"/>
      <c r="ALL1134" s="24"/>
      <c r="ALM1134" s="24"/>
      <c r="ALN1134" s="24"/>
      <c r="ALO1134" s="24"/>
      <c r="ALP1134" s="24"/>
      <c r="ALQ1134" s="24"/>
      <c r="ALR1134" s="24"/>
      <c r="ALS1134" s="24"/>
      <c r="ALT1134" s="24"/>
      <c r="ALU1134" s="24"/>
      <c r="ALV1134" s="24"/>
      <c r="ALW1134" s="24"/>
      <c r="ALX1134" s="24"/>
      <c r="ALY1134" s="24"/>
      <c r="ALZ1134" s="24"/>
      <c r="AMA1134" s="24"/>
      <c r="AMB1134" s="24"/>
      <c r="AMC1134" s="24"/>
      <c r="AMD1134" s="24"/>
      <c r="AME1134" s="24"/>
      <c r="AMF1134" s="24"/>
      <c r="AMG1134" s="24"/>
      <c r="AMH1134" s="24"/>
      <c r="AMI1134" s="24"/>
      <c r="AMJ1134" s="24"/>
      <c r="AMK1134" s="24"/>
      <c r="AML1134" s="24"/>
      <c r="AMM1134" s="24"/>
      <c r="AMN1134" s="24"/>
      <c r="AMO1134" s="24"/>
      <c r="AMP1134" s="24"/>
      <c r="AMQ1134" s="24"/>
      <c r="AMR1134" s="24"/>
      <c r="AMS1134" s="24"/>
      <c r="AMT1134" s="24"/>
      <c r="AMU1134" s="24"/>
      <c r="AMV1134" s="24"/>
      <c r="AMW1134" s="24"/>
      <c r="AMX1134" s="24"/>
      <c r="AMY1134" s="24"/>
      <c r="AMZ1134" s="24"/>
      <c r="ANA1134" s="24"/>
      <c r="ANB1134" s="24"/>
      <c r="ANC1134" s="24"/>
      <c r="AND1134" s="24"/>
      <c r="ANE1134" s="24"/>
      <c r="ANF1134" s="24"/>
      <c r="ANG1134" s="24"/>
      <c r="ANH1134" s="24"/>
      <c r="ANI1134" s="24"/>
      <c r="ANJ1134" s="24"/>
      <c r="ANK1134" s="24"/>
      <c r="ANL1134" s="24"/>
      <c r="ANM1134" s="24"/>
      <c r="ANN1134" s="24"/>
      <c r="ANO1134" s="24"/>
      <c r="ANP1134" s="24"/>
      <c r="ANQ1134" s="24"/>
      <c r="ANR1134" s="24"/>
      <c r="ANS1134" s="24"/>
      <c r="ANT1134" s="24"/>
      <c r="ANU1134" s="24"/>
      <c r="ANV1134" s="24"/>
      <c r="ANW1134" s="24"/>
      <c r="ANX1134" s="24"/>
      <c r="ANY1134" s="24"/>
      <c r="ANZ1134" s="24"/>
      <c r="AOA1134" s="24"/>
      <c r="AOB1134" s="24"/>
      <c r="AOC1134" s="24"/>
      <c r="AOD1134" s="24"/>
      <c r="AOE1134" s="24"/>
      <c r="AOF1134" s="24"/>
      <c r="AOG1134" s="24"/>
      <c r="AOH1134" s="24"/>
      <c r="AOI1134" s="24"/>
      <c r="AOJ1134" s="24"/>
      <c r="AOK1134" s="24"/>
      <c r="AOL1134" s="24"/>
      <c r="AOM1134" s="24"/>
      <c r="AON1134" s="24"/>
      <c r="AOO1134" s="24"/>
      <c r="AOP1134" s="24"/>
      <c r="AOQ1134" s="24"/>
      <c r="AOR1134" s="24"/>
      <c r="AOS1134" s="24"/>
      <c r="AOT1134" s="24"/>
      <c r="AOU1134" s="24"/>
      <c r="AOV1134" s="24"/>
      <c r="AOW1134" s="24"/>
      <c r="AOX1134" s="24"/>
      <c r="AOY1134" s="24"/>
      <c r="AOZ1134" s="24"/>
      <c r="APA1134" s="24"/>
      <c r="APB1134" s="24"/>
      <c r="APC1134" s="24"/>
      <c r="APD1134" s="24"/>
      <c r="APE1134" s="24"/>
      <c r="APF1134" s="24"/>
      <c r="APG1134" s="24"/>
      <c r="APH1134" s="24"/>
      <c r="API1134" s="24"/>
      <c r="APJ1134" s="24"/>
      <c r="APK1134" s="24"/>
      <c r="APL1134" s="24"/>
      <c r="APM1134" s="24"/>
      <c r="APN1134" s="24"/>
      <c r="APO1134" s="24"/>
      <c r="APP1134" s="24"/>
      <c r="APQ1134" s="24"/>
      <c r="APR1134" s="24"/>
      <c r="APS1134" s="24"/>
      <c r="APT1134" s="24"/>
      <c r="APU1134" s="24"/>
      <c r="APV1134" s="24"/>
      <c r="APW1134" s="24"/>
      <c r="APX1134" s="24"/>
      <c r="APY1134" s="24"/>
      <c r="APZ1134" s="24"/>
      <c r="AQA1134" s="24"/>
      <c r="AQB1134" s="24"/>
      <c r="AQC1134" s="24"/>
      <c r="AQD1134" s="24"/>
      <c r="AQE1134" s="24"/>
      <c r="AQF1134" s="24"/>
      <c r="AQG1134" s="24"/>
      <c r="AQH1134" s="24"/>
      <c r="AQI1134" s="24"/>
      <c r="AQJ1134" s="24"/>
      <c r="AQK1134" s="24"/>
      <c r="AQL1134" s="24"/>
      <c r="AQM1134" s="24"/>
      <c r="AQN1134" s="24"/>
      <c r="AQO1134" s="24"/>
      <c r="AQP1134" s="24"/>
      <c r="AQQ1134" s="24"/>
      <c r="AQR1134" s="24"/>
      <c r="AQS1134" s="24"/>
      <c r="AQT1134" s="24"/>
      <c r="AQU1134" s="24"/>
      <c r="AQV1134" s="24"/>
      <c r="AQW1134" s="24"/>
      <c r="AQX1134" s="24"/>
      <c r="AQY1134" s="24"/>
      <c r="AQZ1134" s="24"/>
      <c r="ARA1134" s="24"/>
      <c r="ARB1134" s="24"/>
      <c r="ARC1134" s="24"/>
      <c r="ARD1134" s="24"/>
      <c r="ARE1134" s="24"/>
      <c r="ARF1134" s="24"/>
      <c r="ARG1134" s="24"/>
      <c r="ARH1134" s="24"/>
      <c r="ARI1134" s="24"/>
      <c r="ARJ1134" s="24"/>
      <c r="ARK1134" s="24"/>
      <c r="ARL1134" s="24"/>
      <c r="ARM1134" s="24"/>
      <c r="ARN1134" s="24"/>
      <c r="ARO1134" s="24"/>
      <c r="ARP1134" s="24"/>
      <c r="ARQ1134" s="24"/>
      <c r="ARR1134" s="24"/>
      <c r="ARS1134" s="24"/>
      <c r="ART1134" s="24"/>
      <c r="ARU1134" s="24"/>
      <c r="ARV1134" s="24"/>
      <c r="ARW1134" s="24"/>
      <c r="ARX1134" s="24"/>
      <c r="ARY1134" s="24"/>
      <c r="ARZ1134" s="24"/>
      <c r="ASA1134" s="24"/>
      <c r="ASB1134" s="24"/>
      <c r="ASC1134" s="24"/>
      <c r="ASD1134" s="24"/>
      <c r="ASE1134" s="24"/>
      <c r="ASF1134" s="24"/>
      <c r="ASG1134" s="24"/>
      <c r="ASH1134" s="24"/>
      <c r="ASI1134" s="24"/>
      <c r="ASJ1134" s="24"/>
      <c r="ASK1134" s="24"/>
      <c r="ASL1134" s="24"/>
      <c r="ASM1134" s="24"/>
      <c r="ASN1134" s="24"/>
      <c r="ASO1134" s="24"/>
      <c r="ASP1134" s="24"/>
      <c r="ASQ1134" s="24"/>
      <c r="ASR1134" s="24"/>
      <c r="ASS1134" s="24"/>
      <c r="AST1134" s="24"/>
      <c r="ASU1134" s="24"/>
      <c r="ASV1134" s="24"/>
      <c r="ASW1134" s="24"/>
      <c r="ASX1134" s="24"/>
      <c r="ASY1134" s="24"/>
      <c r="ASZ1134" s="24"/>
      <c r="ATA1134" s="24"/>
      <c r="ATB1134" s="24"/>
      <c r="ATC1134" s="24"/>
      <c r="ATD1134" s="24"/>
      <c r="ATE1134" s="24"/>
      <c r="ATF1134" s="24"/>
      <c r="ATG1134" s="24"/>
      <c r="ATH1134" s="24"/>
      <c r="ATI1134" s="24"/>
      <c r="ATJ1134" s="24"/>
      <c r="ATK1134" s="24"/>
      <c r="ATL1134" s="24"/>
      <c r="ATM1134" s="24"/>
      <c r="ATN1134" s="24"/>
      <c r="ATO1134" s="24"/>
      <c r="ATP1134" s="24"/>
      <c r="ATQ1134" s="24"/>
      <c r="ATR1134" s="24"/>
      <c r="ATS1134" s="24"/>
      <c r="ATT1134" s="24"/>
      <c r="ATU1134" s="24"/>
      <c r="ATV1134" s="24"/>
      <c r="ATW1134" s="24"/>
      <c r="ATX1134" s="24"/>
      <c r="ATY1134" s="24"/>
      <c r="ATZ1134" s="24"/>
      <c r="AUA1134" s="24"/>
      <c r="AUB1134" s="24"/>
      <c r="AUC1134" s="24"/>
      <c r="AUD1134" s="24"/>
      <c r="AUE1134" s="24"/>
      <c r="AUF1134" s="24"/>
      <c r="AUG1134" s="24"/>
      <c r="AUH1134" s="24"/>
      <c r="AUI1134" s="24"/>
      <c r="AUJ1134" s="24"/>
      <c r="AUK1134" s="24"/>
      <c r="AUL1134" s="24"/>
      <c r="AUM1134" s="24"/>
      <c r="AUN1134" s="24"/>
      <c r="AUO1134" s="24"/>
      <c r="AUP1134" s="24"/>
      <c r="AUQ1134" s="24"/>
      <c r="AUR1134" s="24"/>
      <c r="AUS1134" s="24"/>
      <c r="AUT1134" s="24"/>
      <c r="AUU1134" s="24"/>
      <c r="AUV1134" s="24"/>
      <c r="AUW1134" s="24"/>
      <c r="AUX1134" s="24"/>
      <c r="AUY1134" s="24"/>
      <c r="AUZ1134" s="24"/>
      <c r="AVA1134" s="24"/>
      <c r="AVB1134" s="24"/>
      <c r="AVC1134" s="24"/>
      <c r="AVD1134" s="24"/>
      <c r="AVE1134" s="24"/>
      <c r="AVF1134" s="24"/>
      <c r="AVG1134" s="24"/>
      <c r="AVH1134" s="24"/>
      <c r="AVI1134" s="24"/>
      <c r="AVJ1134" s="24"/>
      <c r="AVK1134" s="24"/>
      <c r="AVL1134" s="24"/>
      <c r="AVM1134" s="24"/>
      <c r="AVN1134" s="24"/>
      <c r="AVO1134" s="24"/>
      <c r="AVP1134" s="24"/>
      <c r="AVQ1134" s="24"/>
      <c r="AVR1134" s="24"/>
      <c r="AVS1134" s="24"/>
      <c r="AVT1134" s="24"/>
      <c r="AVU1134" s="24"/>
      <c r="AVV1134" s="24"/>
      <c r="AVW1134" s="24"/>
      <c r="AVX1134" s="24"/>
      <c r="AVY1134" s="24"/>
      <c r="AVZ1134" s="24"/>
      <c r="AWA1134" s="24"/>
      <c r="AWB1134" s="24"/>
      <c r="AWC1134" s="24"/>
      <c r="AWD1134" s="24"/>
      <c r="AWE1134" s="24"/>
      <c r="AWF1134" s="24"/>
      <c r="AWG1134" s="24"/>
      <c r="AWH1134" s="24"/>
      <c r="AWI1134" s="24"/>
      <c r="AWJ1134" s="24"/>
      <c r="AWK1134" s="24"/>
      <c r="AWL1134" s="24"/>
      <c r="AWM1134" s="24"/>
      <c r="AWN1134" s="24"/>
      <c r="AWO1134" s="24"/>
      <c r="AWP1134" s="24"/>
      <c r="AWQ1134" s="24"/>
      <c r="AWR1134" s="24"/>
      <c r="AWS1134" s="24"/>
      <c r="AWT1134" s="24"/>
      <c r="AWU1134" s="24"/>
      <c r="AWV1134" s="24"/>
      <c r="AWW1134" s="24"/>
      <c r="AWX1134" s="24"/>
      <c r="AWY1134" s="24"/>
      <c r="AWZ1134" s="24"/>
      <c r="AXA1134" s="24"/>
      <c r="AXB1134" s="24"/>
      <c r="AXC1134" s="24"/>
      <c r="AXD1134" s="24"/>
      <c r="AXE1134" s="24"/>
      <c r="AXF1134" s="24"/>
      <c r="AXG1134" s="24"/>
      <c r="AXH1134" s="24"/>
      <c r="AXI1134" s="24"/>
      <c r="AXJ1134" s="24"/>
      <c r="AXK1134" s="24"/>
      <c r="AXL1134" s="24"/>
      <c r="AXM1134" s="24"/>
      <c r="AXN1134" s="24"/>
      <c r="AXO1134" s="24"/>
      <c r="AXP1134" s="24"/>
      <c r="AXQ1134" s="24"/>
      <c r="AXR1134" s="24"/>
      <c r="AXS1134" s="24"/>
      <c r="AXT1134" s="24"/>
      <c r="AXU1134" s="24"/>
      <c r="AXV1134" s="24"/>
      <c r="AXW1134" s="24"/>
      <c r="AXX1134" s="24"/>
      <c r="AXY1134" s="24"/>
      <c r="AXZ1134" s="24"/>
      <c r="AYA1134" s="24"/>
      <c r="AYB1134" s="24"/>
      <c r="AYC1134" s="24"/>
      <c r="AYD1134" s="24"/>
      <c r="AYE1134" s="24"/>
      <c r="AYF1134" s="24"/>
      <c r="AYG1134" s="24"/>
      <c r="AYH1134" s="24"/>
      <c r="AYI1134" s="24"/>
      <c r="AYJ1134" s="24"/>
      <c r="AYK1134" s="24"/>
      <c r="AYL1134" s="24"/>
      <c r="AYM1134" s="24"/>
      <c r="AYN1134" s="24"/>
      <c r="AYO1134" s="24"/>
      <c r="AYP1134" s="24"/>
      <c r="AYQ1134" s="24"/>
      <c r="AYR1134" s="24"/>
      <c r="AYS1134" s="24"/>
      <c r="AYT1134" s="24"/>
      <c r="AYU1134" s="24"/>
      <c r="AYV1134" s="24"/>
      <c r="AYW1134" s="24"/>
      <c r="AYX1134" s="24"/>
      <c r="AYY1134" s="24"/>
      <c r="AYZ1134" s="24"/>
      <c r="AZA1134" s="24"/>
      <c r="AZB1134" s="24"/>
      <c r="AZC1134" s="24"/>
      <c r="AZD1134" s="24"/>
      <c r="AZE1134" s="24"/>
      <c r="AZF1134" s="24"/>
      <c r="AZG1134" s="24"/>
      <c r="AZH1134" s="24"/>
      <c r="AZI1134" s="24"/>
      <c r="AZJ1134" s="24"/>
      <c r="AZK1134" s="24"/>
      <c r="AZL1134" s="24"/>
      <c r="AZM1134" s="24"/>
      <c r="AZN1134" s="24"/>
      <c r="AZO1134" s="24"/>
      <c r="AZP1134" s="24"/>
      <c r="AZQ1134" s="24"/>
      <c r="AZR1134" s="24"/>
      <c r="AZS1134" s="24"/>
      <c r="AZT1134" s="24"/>
      <c r="AZU1134" s="24"/>
      <c r="AZV1134" s="24"/>
      <c r="AZW1134" s="24"/>
      <c r="AZX1134" s="24"/>
      <c r="AZY1134" s="24"/>
      <c r="AZZ1134" s="24"/>
      <c r="BAA1134" s="24"/>
      <c r="BAB1134" s="24"/>
      <c r="BAC1134" s="24"/>
      <c r="BAD1134" s="24"/>
      <c r="BAE1134" s="24"/>
      <c r="BAF1134" s="24"/>
      <c r="BAG1134" s="24"/>
      <c r="BAH1134" s="24"/>
      <c r="BAI1134" s="24"/>
      <c r="BAJ1134" s="24"/>
      <c r="BAK1134" s="24"/>
      <c r="BAL1134" s="24"/>
      <c r="BAM1134" s="24"/>
      <c r="BAN1134" s="24"/>
      <c r="BAO1134" s="24"/>
      <c r="BAP1134" s="24"/>
    </row>
    <row r="1135" spans="1:1394" s="19" customFormat="1" x14ac:dyDescent="0.25">
      <c r="A1135" s="19" t="str">
        <f>IF(YEAR(G1135)=2024,#REF!,"")</f>
        <v/>
      </c>
      <c r="B1135" s="19" t="str">
        <f>IF(YEAR(G1135)=2025,#REF!,"")</f>
        <v/>
      </c>
      <c r="C1135" s="19" t="str">
        <f t="shared" si="85"/>
        <v>Afternoon45286</v>
      </c>
      <c r="D1135" s="19" t="str">
        <f>IF('by region'!$C$2="Any","Any",'Turf only'!V1135)&amp;M1135&amp;IF('by region'!$I$2="Any","Any",N1135)&amp;G1135</f>
        <v>AnyJumpAny45286</v>
      </c>
      <c r="E1135" s="19" t="e">
        <f>IF(I1135=#REF!,'Turf only'!G1135,"")</f>
        <v>#REF!</v>
      </c>
      <c r="F1135" s="19" t="e">
        <f t="shared" si="86"/>
        <v>#REF!</v>
      </c>
      <c r="G1135" s="15">
        <v>45286</v>
      </c>
      <c r="H1135" s="16" t="s">
        <v>7</v>
      </c>
      <c r="I1135" s="16" t="s">
        <v>53</v>
      </c>
      <c r="J1135" s="16" t="s">
        <v>9</v>
      </c>
      <c r="K1135" s="14" t="s">
        <v>16</v>
      </c>
      <c r="L1135" s="14" t="s">
        <v>17</v>
      </c>
      <c r="M1135" s="16" t="s">
        <v>12</v>
      </c>
      <c r="N1135" s="16" t="s">
        <v>13</v>
      </c>
      <c r="O1135" s="16" t="s">
        <v>14</v>
      </c>
      <c r="P1135" s="23">
        <f t="shared" si="87"/>
        <v>1</v>
      </c>
      <c r="Q1135" s="23" cm="1">
        <f t="array" ref="Q1135">SUMPRODUCT(($G$2:$G$2765=G1135)*(P1135&gt;$P$2:$P$2765))+1</f>
        <v>1</v>
      </c>
      <c r="R1135" s="23" t="e">
        <f>(Q1135*100000)+#REF!</f>
        <v>#REF!</v>
      </c>
      <c r="S1135" s="19" t="e" cm="1">
        <f t="array" ref="S1135">SUMPRODUCT(($G$2:$G$2765=G1135)*(R1135&gt;$R$2:$R$2765))+1</f>
        <v>#REF!</v>
      </c>
      <c r="T1135" s="19" t="str">
        <f t="shared" si="88"/>
        <v xml:space="preserve">Market Rasen </v>
      </c>
      <c r="U1135" s="19">
        <v>0</v>
      </c>
      <c r="V1135" s="19" t="s">
        <v>17</v>
      </c>
      <c r="W1135" s="19">
        <f t="shared" si="89"/>
        <v>2023</v>
      </c>
      <c r="X1135" s="24"/>
      <c r="Y1135" s="24"/>
      <c r="Z1135" s="24"/>
      <c r="AA1135" s="24"/>
      <c r="AB1135" s="24"/>
      <c r="AC1135" s="24"/>
      <c r="AD1135" s="24"/>
      <c r="AE1135" s="24"/>
      <c r="AF1135" s="24"/>
      <c r="AG1135" s="24"/>
      <c r="AH1135" s="24"/>
      <c r="AI1135" s="24"/>
      <c r="AJ1135" s="24"/>
      <c r="AK1135" s="24"/>
      <c r="AL1135" s="24"/>
      <c r="AM1135" s="24"/>
      <c r="AN1135" s="24"/>
      <c r="AO1135" s="24"/>
      <c r="AP1135" s="24"/>
      <c r="AQ1135" s="24"/>
      <c r="AR1135" s="24"/>
      <c r="AS1135" s="24"/>
      <c r="AT1135" s="24"/>
      <c r="AU1135" s="24"/>
      <c r="AV1135" s="24"/>
      <c r="AW1135" s="24"/>
      <c r="AX1135" s="24"/>
      <c r="AY1135" s="24"/>
      <c r="AZ1135" s="24"/>
      <c r="BA1135" s="24"/>
      <c r="BB1135" s="24"/>
      <c r="BC1135" s="24"/>
      <c r="BD1135" s="24"/>
      <c r="BE1135" s="24"/>
      <c r="BF1135" s="24"/>
      <c r="BG1135" s="24"/>
      <c r="BH1135" s="24"/>
      <c r="BI1135" s="24"/>
      <c r="BJ1135" s="24"/>
      <c r="BK1135" s="24"/>
      <c r="BL1135" s="24"/>
      <c r="BM1135" s="24"/>
      <c r="BN1135" s="24"/>
      <c r="BO1135" s="24"/>
      <c r="BP1135" s="24"/>
      <c r="BQ1135" s="24"/>
      <c r="BR1135" s="24"/>
      <c r="BS1135" s="24"/>
      <c r="BT1135" s="24"/>
      <c r="BU1135" s="24"/>
      <c r="BV1135" s="24"/>
      <c r="BW1135" s="24"/>
      <c r="BX1135" s="24"/>
      <c r="BY1135" s="24"/>
      <c r="BZ1135" s="24"/>
      <c r="CA1135" s="24"/>
      <c r="CB1135" s="24"/>
      <c r="CC1135" s="24"/>
      <c r="CD1135" s="24"/>
      <c r="CE1135" s="24"/>
      <c r="CF1135" s="24"/>
      <c r="CG1135" s="24"/>
      <c r="CH1135" s="24"/>
      <c r="CI1135" s="24"/>
      <c r="CJ1135" s="24"/>
      <c r="CK1135" s="24"/>
      <c r="CL1135" s="24"/>
      <c r="CM1135" s="24"/>
      <c r="CN1135" s="24"/>
      <c r="CO1135" s="24"/>
      <c r="CP1135" s="24"/>
      <c r="CQ1135" s="24"/>
      <c r="CR1135" s="24"/>
      <c r="CS1135" s="24"/>
      <c r="CT1135" s="24"/>
      <c r="CU1135" s="24"/>
      <c r="CV1135" s="24"/>
      <c r="CW1135" s="24"/>
      <c r="CX1135" s="24"/>
      <c r="CY1135" s="24"/>
      <c r="CZ1135" s="24"/>
      <c r="DA1135" s="24"/>
      <c r="DB1135" s="24"/>
      <c r="DC1135" s="24"/>
      <c r="DD1135" s="24"/>
      <c r="DE1135" s="24"/>
      <c r="DF1135" s="24"/>
      <c r="DG1135" s="24"/>
      <c r="DH1135" s="24"/>
      <c r="DI1135" s="24"/>
      <c r="DJ1135" s="24"/>
      <c r="DK1135" s="24"/>
      <c r="DL1135" s="24"/>
      <c r="DM1135" s="24"/>
      <c r="DN1135" s="24"/>
      <c r="DO1135" s="24"/>
      <c r="DP1135" s="24"/>
      <c r="DQ1135" s="24"/>
      <c r="DR1135" s="24"/>
      <c r="DS1135" s="24"/>
      <c r="DT1135" s="24"/>
      <c r="DU1135" s="24"/>
      <c r="DV1135" s="24"/>
      <c r="DW1135" s="24"/>
      <c r="DX1135" s="24"/>
      <c r="DY1135" s="24"/>
      <c r="DZ1135" s="24"/>
      <c r="EA1135" s="24"/>
      <c r="EB1135" s="24"/>
      <c r="EC1135" s="24"/>
      <c r="ED1135" s="24"/>
      <c r="EE1135" s="24"/>
      <c r="EF1135" s="24"/>
      <c r="EG1135" s="24"/>
      <c r="EH1135" s="24"/>
      <c r="EI1135" s="24"/>
      <c r="EJ1135" s="24"/>
      <c r="EK1135" s="24"/>
      <c r="EL1135" s="24"/>
      <c r="EM1135" s="24"/>
      <c r="EN1135" s="24"/>
      <c r="EO1135" s="24"/>
      <c r="EP1135" s="24"/>
      <c r="EQ1135" s="24"/>
      <c r="ER1135" s="24"/>
      <c r="ES1135" s="24"/>
      <c r="ET1135" s="24"/>
      <c r="EU1135" s="24"/>
      <c r="EV1135" s="24"/>
      <c r="EW1135" s="24"/>
      <c r="EX1135" s="24"/>
      <c r="EY1135" s="24"/>
      <c r="EZ1135" s="24"/>
      <c r="FA1135" s="24"/>
      <c r="FB1135" s="24"/>
      <c r="FC1135" s="24"/>
      <c r="FD1135" s="24"/>
      <c r="FE1135" s="24"/>
      <c r="FF1135" s="24"/>
      <c r="FG1135" s="24"/>
      <c r="FH1135" s="24"/>
      <c r="FI1135" s="24"/>
      <c r="FJ1135" s="24"/>
      <c r="FK1135" s="24"/>
      <c r="FL1135" s="24"/>
      <c r="FM1135" s="24"/>
      <c r="FN1135" s="24"/>
      <c r="FO1135" s="24"/>
      <c r="FP1135" s="24"/>
      <c r="FQ1135" s="24"/>
      <c r="FR1135" s="24"/>
      <c r="FS1135" s="24"/>
      <c r="FT1135" s="24"/>
      <c r="FU1135" s="24"/>
      <c r="FV1135" s="24"/>
      <c r="FW1135" s="24"/>
      <c r="FX1135" s="24"/>
      <c r="FY1135" s="24"/>
      <c r="FZ1135" s="24"/>
      <c r="GA1135" s="24"/>
      <c r="GB1135" s="24"/>
      <c r="GC1135" s="24"/>
      <c r="GD1135" s="24"/>
      <c r="GE1135" s="24"/>
      <c r="GF1135" s="24"/>
      <c r="GG1135" s="24"/>
      <c r="GH1135" s="24"/>
      <c r="GI1135" s="24"/>
      <c r="GJ1135" s="24"/>
      <c r="GK1135" s="24"/>
      <c r="GL1135" s="24"/>
      <c r="GM1135" s="24"/>
      <c r="GN1135" s="24"/>
      <c r="GO1135" s="24"/>
      <c r="GP1135" s="24"/>
      <c r="GQ1135" s="24"/>
      <c r="GR1135" s="24"/>
      <c r="GS1135" s="24"/>
      <c r="GT1135" s="24"/>
      <c r="GU1135" s="24"/>
      <c r="GV1135" s="24"/>
      <c r="GW1135" s="24"/>
      <c r="GX1135" s="24"/>
      <c r="GY1135" s="24"/>
      <c r="GZ1135" s="24"/>
      <c r="HA1135" s="24"/>
      <c r="HB1135" s="24"/>
      <c r="HC1135" s="24"/>
      <c r="HD1135" s="24"/>
      <c r="HE1135" s="24"/>
      <c r="HF1135" s="24"/>
      <c r="HG1135" s="24"/>
      <c r="HH1135" s="24"/>
      <c r="HI1135" s="24"/>
      <c r="HJ1135" s="24"/>
      <c r="HK1135" s="24"/>
      <c r="HL1135" s="24"/>
      <c r="HM1135" s="24"/>
      <c r="HN1135" s="24"/>
      <c r="HO1135" s="24"/>
      <c r="HP1135" s="24"/>
      <c r="HQ1135" s="24"/>
      <c r="HR1135" s="24"/>
      <c r="HS1135" s="24"/>
      <c r="HT1135" s="24"/>
      <c r="HU1135" s="24"/>
      <c r="HV1135" s="24"/>
      <c r="HW1135" s="24"/>
      <c r="HX1135" s="24"/>
      <c r="HY1135" s="24"/>
      <c r="HZ1135" s="24"/>
      <c r="IA1135" s="24"/>
      <c r="IB1135" s="24"/>
      <c r="IC1135" s="24"/>
      <c r="ID1135" s="24"/>
      <c r="IE1135" s="24"/>
      <c r="IF1135" s="24"/>
      <c r="IG1135" s="24"/>
      <c r="IH1135" s="24"/>
      <c r="II1135" s="24"/>
      <c r="IJ1135" s="24"/>
      <c r="IK1135" s="24"/>
      <c r="IL1135" s="24"/>
      <c r="IM1135" s="24"/>
      <c r="IN1135" s="24"/>
      <c r="IO1135" s="24"/>
      <c r="IP1135" s="24"/>
      <c r="IQ1135" s="24"/>
      <c r="IR1135" s="24"/>
      <c r="IS1135" s="24"/>
      <c r="IT1135" s="24"/>
      <c r="IU1135" s="24"/>
      <c r="IV1135" s="24"/>
      <c r="IW1135" s="24"/>
      <c r="IX1135" s="24"/>
      <c r="IY1135" s="24"/>
      <c r="IZ1135" s="24"/>
      <c r="JA1135" s="24"/>
      <c r="JB1135" s="24"/>
      <c r="JC1135" s="24"/>
      <c r="JD1135" s="24"/>
      <c r="JE1135" s="24"/>
      <c r="JF1135" s="24"/>
      <c r="JG1135" s="24"/>
      <c r="JH1135" s="24"/>
      <c r="JI1135" s="24"/>
      <c r="JJ1135" s="24"/>
      <c r="JK1135" s="24"/>
      <c r="JL1135" s="24"/>
      <c r="JM1135" s="24"/>
      <c r="JN1135" s="24"/>
      <c r="JO1135" s="24"/>
      <c r="JP1135" s="24"/>
      <c r="JQ1135" s="24"/>
      <c r="JR1135" s="24"/>
      <c r="JS1135" s="24"/>
      <c r="JT1135" s="24"/>
      <c r="JU1135" s="24"/>
      <c r="JV1135" s="24"/>
      <c r="JW1135" s="24"/>
      <c r="JX1135" s="24"/>
      <c r="JY1135" s="24"/>
      <c r="JZ1135" s="24"/>
      <c r="KA1135" s="24"/>
      <c r="KB1135" s="24"/>
      <c r="KC1135" s="24"/>
      <c r="KD1135" s="24"/>
      <c r="KE1135" s="24"/>
      <c r="KF1135" s="24"/>
      <c r="KG1135" s="24"/>
      <c r="KH1135" s="24"/>
      <c r="KI1135" s="24"/>
      <c r="KJ1135" s="24"/>
      <c r="KK1135" s="24"/>
      <c r="KL1135" s="24"/>
      <c r="KM1135" s="24"/>
      <c r="KN1135" s="24"/>
      <c r="KO1135" s="24"/>
      <c r="KP1135" s="24"/>
      <c r="KQ1135" s="24"/>
      <c r="KR1135" s="24"/>
      <c r="KS1135" s="24"/>
      <c r="KT1135" s="24"/>
      <c r="KU1135" s="24"/>
      <c r="KV1135" s="24"/>
      <c r="KW1135" s="24"/>
      <c r="KX1135" s="24"/>
      <c r="KY1135" s="24"/>
      <c r="KZ1135" s="24"/>
      <c r="LA1135" s="24"/>
      <c r="LB1135" s="24"/>
      <c r="LC1135" s="24"/>
      <c r="LD1135" s="24"/>
      <c r="LE1135" s="24"/>
      <c r="LF1135" s="24"/>
      <c r="LG1135" s="24"/>
      <c r="LH1135" s="24"/>
      <c r="LI1135" s="24"/>
      <c r="LJ1135" s="24"/>
      <c r="LK1135" s="24"/>
      <c r="LL1135" s="24"/>
      <c r="LM1135" s="24"/>
      <c r="LN1135" s="24"/>
      <c r="LO1135" s="24"/>
      <c r="LP1135" s="24"/>
      <c r="LQ1135" s="24"/>
      <c r="LR1135" s="24"/>
      <c r="LS1135" s="24"/>
      <c r="LT1135" s="24"/>
      <c r="LU1135" s="24"/>
      <c r="LV1135" s="24"/>
      <c r="LW1135" s="24"/>
      <c r="LX1135" s="24"/>
      <c r="LY1135" s="24"/>
      <c r="LZ1135" s="24"/>
      <c r="MA1135" s="24"/>
      <c r="MB1135" s="24"/>
      <c r="MC1135" s="24"/>
      <c r="MD1135" s="24"/>
      <c r="ME1135" s="24"/>
      <c r="MF1135" s="24"/>
      <c r="MG1135" s="24"/>
      <c r="MH1135" s="24"/>
      <c r="MI1135" s="24"/>
      <c r="MJ1135" s="24"/>
      <c r="MK1135" s="24"/>
      <c r="ML1135" s="24"/>
      <c r="MM1135" s="24"/>
      <c r="MN1135" s="24"/>
      <c r="MO1135" s="24"/>
      <c r="MP1135" s="24"/>
      <c r="MQ1135" s="24"/>
      <c r="MR1135" s="24"/>
      <c r="MS1135" s="24"/>
      <c r="MT1135" s="24"/>
      <c r="MU1135" s="24"/>
      <c r="MV1135" s="24"/>
      <c r="MW1135" s="24"/>
      <c r="MX1135" s="24"/>
      <c r="MY1135" s="24"/>
      <c r="MZ1135" s="24"/>
      <c r="NA1135" s="24"/>
      <c r="NB1135" s="24"/>
      <c r="NC1135" s="24"/>
      <c r="ND1135" s="24"/>
      <c r="NE1135" s="24"/>
      <c r="NF1135" s="24"/>
      <c r="NG1135" s="24"/>
      <c r="NH1135" s="24"/>
      <c r="NI1135" s="24"/>
      <c r="NJ1135" s="24"/>
      <c r="NK1135" s="24"/>
      <c r="NL1135" s="24"/>
      <c r="NM1135" s="24"/>
      <c r="NN1135" s="24"/>
      <c r="NO1135" s="24"/>
      <c r="NP1135" s="24"/>
      <c r="NQ1135" s="24"/>
      <c r="NR1135" s="24"/>
      <c r="NS1135" s="24"/>
      <c r="NT1135" s="24"/>
      <c r="NU1135" s="24"/>
      <c r="NV1135" s="24"/>
      <c r="NW1135" s="24"/>
      <c r="NX1135" s="24"/>
      <c r="NY1135" s="24"/>
      <c r="NZ1135" s="24"/>
      <c r="OA1135" s="24"/>
      <c r="OB1135" s="24"/>
      <c r="OC1135" s="24"/>
      <c r="OD1135" s="24"/>
      <c r="OE1135" s="24"/>
      <c r="OF1135" s="24"/>
      <c r="OG1135" s="24"/>
      <c r="OH1135" s="24"/>
      <c r="OI1135" s="24"/>
      <c r="OJ1135" s="24"/>
      <c r="OK1135" s="24"/>
      <c r="OL1135" s="24"/>
      <c r="OM1135" s="24"/>
      <c r="ON1135" s="24"/>
      <c r="OO1135" s="24"/>
      <c r="OP1135" s="24"/>
      <c r="OQ1135" s="24"/>
      <c r="OR1135" s="24"/>
      <c r="OS1135" s="24"/>
      <c r="OT1135" s="24"/>
      <c r="OU1135" s="24"/>
      <c r="OV1135" s="24"/>
      <c r="OW1135" s="24"/>
      <c r="OX1135" s="24"/>
      <c r="OY1135" s="24"/>
      <c r="OZ1135" s="24"/>
      <c r="PA1135" s="24"/>
      <c r="PB1135" s="24"/>
      <c r="PC1135" s="24"/>
      <c r="PD1135" s="24"/>
      <c r="PE1135" s="24"/>
      <c r="PF1135" s="24"/>
      <c r="PG1135" s="24"/>
      <c r="PH1135" s="24"/>
      <c r="PI1135" s="24"/>
      <c r="PJ1135" s="24"/>
      <c r="PK1135" s="24"/>
      <c r="PL1135" s="24"/>
      <c r="PM1135" s="24"/>
      <c r="PN1135" s="24"/>
      <c r="PO1135" s="24"/>
      <c r="PP1135" s="24"/>
      <c r="PQ1135" s="24"/>
      <c r="PR1135" s="24"/>
      <c r="PS1135" s="24"/>
      <c r="PT1135" s="24"/>
      <c r="PU1135" s="24"/>
      <c r="PV1135" s="24"/>
      <c r="PW1135" s="24"/>
      <c r="PX1135" s="24"/>
      <c r="PY1135" s="24"/>
      <c r="PZ1135" s="24"/>
      <c r="QA1135" s="24"/>
      <c r="QB1135" s="24"/>
      <c r="QC1135" s="24"/>
      <c r="QD1135" s="24"/>
      <c r="QE1135" s="24"/>
      <c r="QF1135" s="24"/>
      <c r="QG1135" s="24"/>
      <c r="QH1135" s="24"/>
      <c r="QI1135" s="24"/>
      <c r="QJ1135" s="24"/>
      <c r="QK1135" s="24"/>
      <c r="QL1135" s="24"/>
      <c r="QM1135" s="24"/>
      <c r="QN1135" s="24"/>
      <c r="QO1135" s="24"/>
      <c r="QP1135" s="24"/>
      <c r="QQ1135" s="24"/>
      <c r="QR1135" s="24"/>
      <c r="QS1135" s="24"/>
      <c r="QT1135" s="24"/>
      <c r="QU1135" s="24"/>
      <c r="QV1135" s="24"/>
      <c r="QW1135" s="24"/>
      <c r="QX1135" s="24"/>
      <c r="QY1135" s="24"/>
      <c r="QZ1135" s="24"/>
      <c r="RA1135" s="24"/>
      <c r="RB1135" s="24"/>
      <c r="RC1135" s="24"/>
      <c r="RD1135" s="24"/>
      <c r="RE1135" s="24"/>
      <c r="RF1135" s="24"/>
      <c r="RG1135" s="24"/>
      <c r="RH1135" s="24"/>
      <c r="RI1135" s="24"/>
      <c r="RJ1135" s="24"/>
      <c r="RK1135" s="24"/>
      <c r="RL1135" s="24"/>
      <c r="RM1135" s="24"/>
      <c r="RN1135" s="24"/>
      <c r="RO1135" s="24"/>
      <c r="RP1135" s="24"/>
      <c r="RQ1135" s="24"/>
      <c r="RR1135" s="24"/>
      <c r="RS1135" s="24"/>
      <c r="RT1135" s="24"/>
      <c r="RU1135" s="24"/>
      <c r="RV1135" s="24"/>
      <c r="RW1135" s="24"/>
      <c r="RX1135" s="24"/>
      <c r="RY1135" s="24"/>
      <c r="RZ1135" s="24"/>
      <c r="SA1135" s="24"/>
      <c r="SB1135" s="24"/>
      <c r="SC1135" s="24"/>
      <c r="SD1135" s="24"/>
      <c r="SE1135" s="24"/>
      <c r="SF1135" s="24"/>
      <c r="SG1135" s="24"/>
      <c r="SH1135" s="24"/>
      <c r="SI1135" s="24"/>
      <c r="SJ1135" s="24"/>
      <c r="SK1135" s="24"/>
      <c r="SL1135" s="24"/>
      <c r="SM1135" s="24"/>
      <c r="SN1135" s="24"/>
      <c r="SO1135" s="24"/>
      <c r="SP1135" s="24"/>
      <c r="SQ1135" s="24"/>
      <c r="SR1135" s="24"/>
      <c r="SS1135" s="24"/>
      <c r="ST1135" s="24"/>
      <c r="SU1135" s="24"/>
      <c r="SV1135" s="24"/>
      <c r="SW1135" s="24"/>
      <c r="SX1135" s="24"/>
      <c r="SY1135" s="24"/>
      <c r="SZ1135" s="24"/>
      <c r="TA1135" s="24"/>
      <c r="TB1135" s="24"/>
      <c r="TC1135" s="24"/>
      <c r="TD1135" s="24"/>
      <c r="TE1135" s="24"/>
      <c r="TF1135" s="24"/>
      <c r="TG1135" s="24"/>
      <c r="TH1135" s="24"/>
      <c r="TI1135" s="24"/>
      <c r="TJ1135" s="24"/>
      <c r="TK1135" s="24"/>
      <c r="TL1135" s="24"/>
      <c r="TM1135" s="24"/>
      <c r="TN1135" s="24"/>
      <c r="TO1135" s="24"/>
      <c r="TP1135" s="24"/>
      <c r="TQ1135" s="24"/>
      <c r="TR1135" s="24"/>
      <c r="TS1135" s="24"/>
      <c r="TT1135" s="24"/>
      <c r="TU1135" s="24"/>
      <c r="TV1135" s="24"/>
      <c r="TW1135" s="24"/>
      <c r="TX1135" s="24"/>
      <c r="TY1135" s="24"/>
      <c r="TZ1135" s="24"/>
      <c r="UA1135" s="24"/>
      <c r="UB1135" s="24"/>
      <c r="UC1135" s="24"/>
      <c r="UD1135" s="24"/>
      <c r="UE1135" s="24"/>
      <c r="UF1135" s="24"/>
      <c r="UG1135" s="24"/>
      <c r="UH1135" s="24"/>
      <c r="UI1135" s="24"/>
      <c r="UJ1135" s="24"/>
      <c r="UK1135" s="24"/>
      <c r="UL1135" s="24"/>
      <c r="UM1135" s="24"/>
      <c r="UN1135" s="24"/>
      <c r="UO1135" s="24"/>
      <c r="UP1135" s="24"/>
      <c r="UQ1135" s="24"/>
      <c r="UR1135" s="24"/>
      <c r="US1135" s="24"/>
      <c r="UT1135" s="24"/>
      <c r="UU1135" s="24"/>
      <c r="UV1135" s="24"/>
      <c r="UW1135" s="24"/>
      <c r="UX1135" s="24"/>
      <c r="UY1135" s="24"/>
      <c r="UZ1135" s="24"/>
      <c r="VA1135" s="24"/>
      <c r="VB1135" s="24"/>
      <c r="VC1135" s="24"/>
      <c r="VD1135" s="24"/>
      <c r="VE1135" s="24"/>
      <c r="VF1135" s="24"/>
      <c r="VG1135" s="24"/>
      <c r="VH1135" s="24"/>
      <c r="VI1135" s="24"/>
      <c r="VJ1135" s="24"/>
      <c r="VK1135" s="24"/>
      <c r="VL1135" s="24"/>
      <c r="VM1135" s="24"/>
      <c r="VN1135" s="24"/>
      <c r="VO1135" s="24"/>
      <c r="VP1135" s="24"/>
      <c r="VQ1135" s="24"/>
      <c r="VR1135" s="24"/>
      <c r="VS1135" s="24"/>
      <c r="VT1135" s="24"/>
      <c r="VU1135" s="24"/>
      <c r="VV1135" s="24"/>
      <c r="VW1135" s="24"/>
      <c r="VX1135" s="24"/>
      <c r="VY1135" s="24"/>
      <c r="VZ1135" s="24"/>
      <c r="WA1135" s="24"/>
      <c r="WB1135" s="24"/>
      <c r="WC1135" s="24"/>
      <c r="WD1135" s="24"/>
      <c r="WE1135" s="24"/>
      <c r="WF1135" s="24"/>
      <c r="WG1135" s="24"/>
      <c r="WH1135" s="24"/>
      <c r="WI1135" s="24"/>
      <c r="WJ1135" s="24"/>
      <c r="WK1135" s="24"/>
      <c r="WL1135" s="24"/>
      <c r="WM1135" s="24"/>
      <c r="WN1135" s="24"/>
      <c r="WO1135" s="24"/>
      <c r="WP1135" s="24"/>
      <c r="WQ1135" s="24"/>
      <c r="WR1135" s="24"/>
      <c r="WS1135" s="24"/>
      <c r="WT1135" s="24"/>
      <c r="WU1135" s="24"/>
      <c r="WV1135" s="24"/>
      <c r="WW1135" s="24"/>
      <c r="WX1135" s="24"/>
      <c r="WY1135" s="24"/>
      <c r="WZ1135" s="24"/>
      <c r="XA1135" s="24"/>
      <c r="XB1135" s="24"/>
      <c r="XC1135" s="24"/>
      <c r="XD1135" s="24"/>
      <c r="XE1135" s="24"/>
      <c r="XF1135" s="24"/>
      <c r="XG1135" s="24"/>
      <c r="XH1135" s="24"/>
      <c r="XI1135" s="24"/>
      <c r="XJ1135" s="24"/>
      <c r="XK1135" s="24"/>
      <c r="XL1135" s="24"/>
      <c r="XM1135" s="24"/>
      <c r="XN1135" s="24"/>
      <c r="XO1135" s="24"/>
      <c r="XP1135" s="24"/>
      <c r="XQ1135" s="24"/>
      <c r="XR1135" s="24"/>
      <c r="XS1135" s="24"/>
      <c r="XT1135" s="24"/>
      <c r="XU1135" s="24"/>
      <c r="XV1135" s="24"/>
      <c r="XW1135" s="24"/>
      <c r="XX1135" s="24"/>
      <c r="XY1135" s="24"/>
      <c r="XZ1135" s="24"/>
      <c r="YA1135" s="24"/>
      <c r="YB1135" s="24"/>
      <c r="YC1135" s="24"/>
      <c r="YD1135" s="24"/>
      <c r="YE1135" s="24"/>
      <c r="YF1135" s="24"/>
      <c r="YG1135" s="24"/>
      <c r="YH1135" s="24"/>
      <c r="YI1135" s="24"/>
      <c r="YJ1135" s="24"/>
      <c r="YK1135" s="24"/>
      <c r="YL1135" s="24"/>
      <c r="YM1135" s="24"/>
      <c r="YN1135" s="24"/>
      <c r="YO1135" s="24"/>
      <c r="YP1135" s="24"/>
      <c r="YQ1135" s="24"/>
      <c r="YR1135" s="24"/>
      <c r="YS1135" s="24"/>
      <c r="YT1135" s="24"/>
      <c r="YU1135" s="24"/>
      <c r="YV1135" s="24"/>
      <c r="YW1135" s="24"/>
      <c r="YX1135" s="24"/>
      <c r="YY1135" s="24"/>
      <c r="YZ1135" s="24"/>
      <c r="ZA1135" s="24"/>
      <c r="ZB1135" s="24"/>
      <c r="ZC1135" s="24"/>
      <c r="ZD1135" s="24"/>
      <c r="ZE1135" s="24"/>
      <c r="ZF1135" s="24"/>
      <c r="ZG1135" s="24"/>
      <c r="ZH1135" s="24"/>
      <c r="ZI1135" s="24"/>
      <c r="ZJ1135" s="24"/>
      <c r="ZK1135" s="24"/>
      <c r="ZL1135" s="24"/>
      <c r="ZM1135" s="24"/>
      <c r="ZN1135" s="24"/>
      <c r="ZO1135" s="24"/>
      <c r="ZP1135" s="24"/>
      <c r="ZQ1135" s="24"/>
      <c r="ZR1135" s="24"/>
      <c r="ZS1135" s="24"/>
      <c r="ZT1135" s="24"/>
      <c r="ZU1135" s="24"/>
      <c r="ZV1135" s="24"/>
      <c r="ZW1135" s="24"/>
      <c r="ZX1135" s="24"/>
      <c r="ZY1135" s="24"/>
      <c r="ZZ1135" s="24"/>
      <c r="AAA1135" s="24"/>
      <c r="AAB1135" s="24"/>
      <c r="AAC1135" s="24"/>
      <c r="AAD1135" s="24"/>
      <c r="AAE1135" s="24"/>
      <c r="AAF1135" s="24"/>
      <c r="AAG1135" s="24"/>
      <c r="AAH1135" s="24"/>
      <c r="AAI1135" s="24"/>
      <c r="AAJ1135" s="24"/>
      <c r="AAK1135" s="24"/>
      <c r="AAL1135" s="24"/>
      <c r="AAM1135" s="24"/>
      <c r="AAN1135" s="24"/>
      <c r="AAO1135" s="24"/>
      <c r="AAP1135" s="24"/>
      <c r="AAQ1135" s="24"/>
      <c r="AAR1135" s="24"/>
      <c r="AAS1135" s="24"/>
      <c r="AAT1135" s="24"/>
      <c r="AAU1135" s="24"/>
      <c r="AAV1135" s="24"/>
      <c r="AAW1135" s="24"/>
      <c r="AAX1135" s="24"/>
      <c r="AAY1135" s="24"/>
      <c r="AAZ1135" s="24"/>
      <c r="ABA1135" s="24"/>
      <c r="ABB1135" s="24"/>
      <c r="ABC1135" s="24"/>
      <c r="ABD1135" s="24"/>
      <c r="ABE1135" s="24"/>
      <c r="ABF1135" s="24"/>
      <c r="ABG1135" s="24"/>
      <c r="ABH1135" s="24"/>
      <c r="ABI1135" s="24"/>
      <c r="ABJ1135" s="24"/>
      <c r="ABK1135" s="24"/>
      <c r="ABL1135" s="24"/>
      <c r="ABM1135" s="24"/>
      <c r="ABN1135" s="24"/>
      <c r="ABO1135" s="24"/>
      <c r="ABP1135" s="24"/>
      <c r="ABQ1135" s="24"/>
      <c r="ABR1135" s="24"/>
      <c r="ABS1135" s="24"/>
      <c r="ABT1135" s="24"/>
      <c r="ABU1135" s="24"/>
      <c r="ABV1135" s="24"/>
      <c r="ABW1135" s="24"/>
      <c r="ABX1135" s="24"/>
      <c r="ABY1135" s="24"/>
      <c r="ABZ1135" s="24"/>
      <c r="ACA1135" s="24"/>
      <c r="ACB1135" s="24"/>
      <c r="ACC1135" s="24"/>
      <c r="ACD1135" s="24"/>
      <c r="ACE1135" s="24"/>
      <c r="ACF1135" s="24"/>
      <c r="ACG1135" s="24"/>
      <c r="ACH1135" s="24"/>
      <c r="ACI1135" s="24"/>
      <c r="ACJ1135" s="24"/>
      <c r="ACK1135" s="24"/>
      <c r="ACL1135" s="24"/>
      <c r="ACM1135" s="24"/>
      <c r="ACN1135" s="24"/>
      <c r="ACO1135" s="24"/>
      <c r="ACP1135" s="24"/>
      <c r="ACQ1135" s="24"/>
      <c r="ACR1135" s="24"/>
      <c r="ACS1135" s="24"/>
      <c r="ACT1135" s="24"/>
      <c r="ACU1135" s="24"/>
      <c r="ACV1135" s="24"/>
      <c r="ACW1135" s="24"/>
      <c r="ACX1135" s="24"/>
      <c r="ACY1135" s="24"/>
      <c r="ACZ1135" s="24"/>
      <c r="ADA1135" s="24"/>
      <c r="ADB1135" s="24"/>
      <c r="ADC1135" s="24"/>
      <c r="ADD1135" s="24"/>
      <c r="ADE1135" s="24"/>
      <c r="ADF1135" s="24"/>
      <c r="ADG1135" s="24"/>
      <c r="ADH1135" s="24"/>
      <c r="ADI1135" s="24"/>
      <c r="ADJ1135" s="24"/>
      <c r="ADK1135" s="24"/>
      <c r="ADL1135" s="24"/>
      <c r="ADM1135" s="24"/>
      <c r="ADN1135" s="24"/>
      <c r="ADO1135" s="24"/>
      <c r="ADP1135" s="24"/>
      <c r="ADQ1135" s="24"/>
      <c r="ADR1135" s="24"/>
      <c r="ADS1135" s="24"/>
      <c r="ADT1135" s="24"/>
      <c r="ADU1135" s="24"/>
      <c r="ADV1135" s="24"/>
      <c r="ADW1135" s="24"/>
      <c r="ADX1135" s="24"/>
      <c r="ADY1135" s="24"/>
      <c r="ADZ1135" s="24"/>
      <c r="AEA1135" s="24"/>
      <c r="AEB1135" s="24"/>
      <c r="AEC1135" s="24"/>
      <c r="AED1135" s="24"/>
      <c r="AEE1135" s="24"/>
      <c r="AEF1135" s="24"/>
      <c r="AEG1135" s="24"/>
      <c r="AEH1135" s="24"/>
      <c r="AEI1135" s="24"/>
      <c r="AEJ1135" s="24"/>
      <c r="AEK1135" s="24"/>
      <c r="AEL1135" s="24"/>
      <c r="AEM1135" s="24"/>
      <c r="AEN1135" s="24"/>
      <c r="AEO1135" s="24"/>
      <c r="AEP1135" s="24"/>
      <c r="AEQ1135" s="24"/>
      <c r="AER1135" s="24"/>
      <c r="AES1135" s="24"/>
      <c r="AET1135" s="24"/>
      <c r="AEU1135" s="24"/>
      <c r="AEV1135" s="24"/>
      <c r="AEW1135" s="24"/>
      <c r="AEX1135" s="24"/>
      <c r="AEY1135" s="24"/>
      <c r="AEZ1135" s="24"/>
      <c r="AFA1135" s="24"/>
      <c r="AFB1135" s="24"/>
      <c r="AFC1135" s="24"/>
      <c r="AFD1135" s="24"/>
      <c r="AFE1135" s="24"/>
      <c r="AFF1135" s="24"/>
      <c r="AFG1135" s="24"/>
      <c r="AFH1135" s="24"/>
      <c r="AFI1135" s="24"/>
      <c r="AFJ1135" s="24"/>
      <c r="AFK1135" s="24"/>
      <c r="AFL1135" s="24"/>
      <c r="AFM1135" s="24"/>
      <c r="AFN1135" s="24"/>
      <c r="AFO1135" s="24"/>
      <c r="AFP1135" s="24"/>
      <c r="AFQ1135" s="24"/>
      <c r="AFR1135" s="24"/>
      <c r="AFS1135" s="24"/>
      <c r="AFT1135" s="24"/>
      <c r="AFU1135" s="24"/>
      <c r="AFV1135" s="24"/>
      <c r="AFW1135" s="24"/>
      <c r="AFX1135" s="24"/>
      <c r="AFY1135" s="24"/>
      <c r="AFZ1135" s="24"/>
      <c r="AGA1135" s="24"/>
      <c r="AGB1135" s="24"/>
      <c r="AGC1135" s="24"/>
      <c r="AGD1135" s="24"/>
      <c r="AGE1135" s="24"/>
      <c r="AGF1135" s="24"/>
      <c r="AGG1135" s="24"/>
      <c r="AGH1135" s="24"/>
      <c r="AGI1135" s="24"/>
      <c r="AGJ1135" s="24"/>
      <c r="AGK1135" s="24"/>
      <c r="AGL1135" s="24"/>
      <c r="AGM1135" s="24"/>
      <c r="AGN1135" s="24"/>
      <c r="AGO1135" s="24"/>
      <c r="AGP1135" s="24"/>
      <c r="AGQ1135" s="24"/>
      <c r="AGR1135" s="24"/>
      <c r="AGS1135" s="24"/>
      <c r="AGT1135" s="24"/>
      <c r="AGU1135" s="24"/>
      <c r="AGV1135" s="24"/>
      <c r="AGW1135" s="24"/>
      <c r="AGX1135" s="24"/>
      <c r="AGY1135" s="24"/>
      <c r="AGZ1135" s="24"/>
      <c r="AHA1135" s="24"/>
      <c r="AHB1135" s="24"/>
      <c r="AHC1135" s="24"/>
      <c r="AHD1135" s="24"/>
      <c r="AHE1135" s="24"/>
      <c r="AHF1135" s="24"/>
      <c r="AHG1135" s="24"/>
      <c r="AHH1135" s="24"/>
      <c r="AHI1135" s="24"/>
      <c r="AHJ1135" s="24"/>
      <c r="AHK1135" s="24"/>
      <c r="AHL1135" s="24"/>
      <c r="AHM1135" s="24"/>
      <c r="AHN1135" s="24"/>
      <c r="AHO1135" s="24"/>
      <c r="AHP1135" s="24"/>
      <c r="AHQ1135" s="24"/>
      <c r="AHR1135" s="24"/>
      <c r="AHS1135" s="24"/>
      <c r="AHT1135" s="24"/>
      <c r="AHU1135" s="24"/>
      <c r="AHV1135" s="24"/>
      <c r="AHW1135" s="24"/>
      <c r="AHX1135" s="24"/>
      <c r="AHY1135" s="24"/>
      <c r="AHZ1135" s="24"/>
      <c r="AIA1135" s="24"/>
      <c r="AIB1135" s="24"/>
      <c r="AIC1135" s="24"/>
      <c r="AID1135" s="24"/>
      <c r="AIE1135" s="24"/>
      <c r="AIF1135" s="24"/>
      <c r="AIG1135" s="24"/>
      <c r="AIH1135" s="24"/>
      <c r="AII1135" s="24"/>
      <c r="AIJ1135" s="24"/>
      <c r="AIK1135" s="24"/>
      <c r="AIL1135" s="24"/>
      <c r="AIM1135" s="24"/>
      <c r="AIN1135" s="24"/>
      <c r="AIO1135" s="24"/>
      <c r="AIP1135" s="24"/>
      <c r="AIQ1135" s="24"/>
      <c r="AIR1135" s="24"/>
      <c r="AIS1135" s="24"/>
      <c r="AIT1135" s="24"/>
      <c r="AIU1135" s="24"/>
      <c r="AIV1135" s="24"/>
      <c r="AIW1135" s="24"/>
      <c r="AIX1135" s="24"/>
      <c r="AIY1135" s="24"/>
      <c r="AIZ1135" s="24"/>
      <c r="AJA1135" s="24"/>
      <c r="AJB1135" s="24"/>
      <c r="AJC1135" s="24"/>
      <c r="AJD1135" s="24"/>
      <c r="AJE1135" s="24"/>
      <c r="AJF1135" s="24"/>
      <c r="AJG1135" s="24"/>
      <c r="AJH1135" s="24"/>
      <c r="AJI1135" s="24"/>
      <c r="AJJ1135" s="24"/>
      <c r="AJK1135" s="24"/>
      <c r="AJL1135" s="24"/>
      <c r="AJM1135" s="24"/>
      <c r="AJN1135" s="24"/>
      <c r="AJO1135" s="24"/>
      <c r="AJP1135" s="24"/>
      <c r="AJQ1135" s="24"/>
      <c r="AJR1135" s="24"/>
      <c r="AJS1135" s="24"/>
      <c r="AJT1135" s="24"/>
      <c r="AJU1135" s="24"/>
      <c r="AJV1135" s="24"/>
      <c r="AJW1135" s="24"/>
      <c r="AJX1135" s="24"/>
      <c r="AJY1135" s="24"/>
      <c r="AJZ1135" s="24"/>
      <c r="AKA1135" s="24"/>
      <c r="AKB1135" s="24"/>
      <c r="AKC1135" s="24"/>
      <c r="AKD1135" s="24"/>
      <c r="AKE1135" s="24"/>
      <c r="AKF1135" s="24"/>
      <c r="AKG1135" s="24"/>
      <c r="AKH1135" s="24"/>
      <c r="AKI1135" s="24"/>
      <c r="AKJ1135" s="24"/>
      <c r="AKK1135" s="24"/>
      <c r="AKL1135" s="24"/>
      <c r="AKM1135" s="24"/>
      <c r="AKN1135" s="24"/>
      <c r="AKO1135" s="24"/>
      <c r="AKP1135" s="24"/>
      <c r="AKQ1135" s="24"/>
      <c r="AKR1135" s="24"/>
      <c r="AKS1135" s="24"/>
      <c r="AKT1135" s="24"/>
      <c r="AKU1135" s="24"/>
      <c r="AKV1135" s="24"/>
      <c r="AKW1135" s="24"/>
      <c r="AKX1135" s="24"/>
      <c r="AKY1135" s="24"/>
      <c r="AKZ1135" s="24"/>
      <c r="ALA1135" s="24"/>
      <c r="ALB1135" s="24"/>
      <c r="ALC1135" s="24"/>
      <c r="ALD1135" s="24"/>
      <c r="ALE1135" s="24"/>
      <c r="ALF1135" s="24"/>
      <c r="ALG1135" s="24"/>
      <c r="ALH1135" s="24"/>
      <c r="ALI1135" s="24"/>
      <c r="ALJ1135" s="24"/>
      <c r="ALK1135" s="24"/>
      <c r="ALL1135" s="24"/>
      <c r="ALM1135" s="24"/>
      <c r="ALN1135" s="24"/>
      <c r="ALO1135" s="24"/>
      <c r="ALP1135" s="24"/>
      <c r="ALQ1135" s="24"/>
      <c r="ALR1135" s="24"/>
      <c r="ALS1135" s="24"/>
      <c r="ALT1135" s="24"/>
      <c r="ALU1135" s="24"/>
      <c r="ALV1135" s="24"/>
      <c r="ALW1135" s="24"/>
      <c r="ALX1135" s="24"/>
      <c r="ALY1135" s="24"/>
      <c r="ALZ1135" s="24"/>
      <c r="AMA1135" s="24"/>
      <c r="AMB1135" s="24"/>
      <c r="AMC1135" s="24"/>
      <c r="AMD1135" s="24"/>
      <c r="AME1135" s="24"/>
      <c r="AMF1135" s="24"/>
      <c r="AMG1135" s="24"/>
      <c r="AMH1135" s="24"/>
      <c r="AMI1135" s="24"/>
      <c r="AMJ1135" s="24"/>
      <c r="AMK1135" s="24"/>
      <c r="AML1135" s="24"/>
      <c r="AMM1135" s="24"/>
      <c r="AMN1135" s="24"/>
      <c r="AMO1135" s="24"/>
      <c r="AMP1135" s="24"/>
      <c r="AMQ1135" s="24"/>
      <c r="AMR1135" s="24"/>
      <c r="AMS1135" s="24"/>
      <c r="AMT1135" s="24"/>
      <c r="AMU1135" s="24"/>
      <c r="AMV1135" s="24"/>
      <c r="AMW1135" s="24"/>
      <c r="AMX1135" s="24"/>
      <c r="AMY1135" s="24"/>
      <c r="AMZ1135" s="24"/>
      <c r="ANA1135" s="24"/>
      <c r="ANB1135" s="24"/>
      <c r="ANC1135" s="24"/>
      <c r="AND1135" s="24"/>
      <c r="ANE1135" s="24"/>
      <c r="ANF1135" s="24"/>
      <c r="ANG1135" s="24"/>
      <c r="ANH1135" s="24"/>
      <c r="ANI1135" s="24"/>
      <c r="ANJ1135" s="24"/>
      <c r="ANK1135" s="24"/>
      <c r="ANL1135" s="24"/>
      <c r="ANM1135" s="24"/>
      <c r="ANN1135" s="24"/>
      <c r="ANO1135" s="24"/>
      <c r="ANP1135" s="24"/>
      <c r="ANQ1135" s="24"/>
      <c r="ANR1135" s="24"/>
      <c r="ANS1135" s="24"/>
      <c r="ANT1135" s="24"/>
      <c r="ANU1135" s="24"/>
      <c r="ANV1135" s="24"/>
      <c r="ANW1135" s="24"/>
      <c r="ANX1135" s="24"/>
      <c r="ANY1135" s="24"/>
      <c r="ANZ1135" s="24"/>
      <c r="AOA1135" s="24"/>
      <c r="AOB1135" s="24"/>
      <c r="AOC1135" s="24"/>
      <c r="AOD1135" s="24"/>
      <c r="AOE1135" s="24"/>
      <c r="AOF1135" s="24"/>
      <c r="AOG1135" s="24"/>
      <c r="AOH1135" s="24"/>
      <c r="AOI1135" s="24"/>
      <c r="AOJ1135" s="24"/>
      <c r="AOK1135" s="24"/>
      <c r="AOL1135" s="24"/>
      <c r="AOM1135" s="24"/>
      <c r="AON1135" s="24"/>
      <c r="AOO1135" s="24"/>
      <c r="AOP1135" s="24"/>
      <c r="AOQ1135" s="24"/>
      <c r="AOR1135" s="24"/>
      <c r="AOS1135" s="24"/>
      <c r="AOT1135" s="24"/>
      <c r="AOU1135" s="24"/>
      <c r="AOV1135" s="24"/>
      <c r="AOW1135" s="24"/>
      <c r="AOX1135" s="24"/>
      <c r="AOY1135" s="24"/>
      <c r="AOZ1135" s="24"/>
      <c r="APA1135" s="24"/>
      <c r="APB1135" s="24"/>
      <c r="APC1135" s="24"/>
      <c r="APD1135" s="24"/>
      <c r="APE1135" s="24"/>
      <c r="APF1135" s="24"/>
      <c r="APG1135" s="24"/>
      <c r="APH1135" s="24"/>
      <c r="API1135" s="24"/>
      <c r="APJ1135" s="24"/>
      <c r="APK1135" s="24"/>
      <c r="APL1135" s="24"/>
      <c r="APM1135" s="24"/>
      <c r="APN1135" s="24"/>
      <c r="APO1135" s="24"/>
      <c r="APP1135" s="24"/>
      <c r="APQ1135" s="24"/>
      <c r="APR1135" s="24"/>
      <c r="APS1135" s="24"/>
      <c r="APT1135" s="24"/>
      <c r="APU1135" s="24"/>
      <c r="APV1135" s="24"/>
      <c r="APW1135" s="24"/>
      <c r="APX1135" s="24"/>
      <c r="APY1135" s="24"/>
      <c r="APZ1135" s="24"/>
      <c r="AQA1135" s="24"/>
      <c r="AQB1135" s="24"/>
      <c r="AQC1135" s="24"/>
      <c r="AQD1135" s="24"/>
      <c r="AQE1135" s="24"/>
      <c r="AQF1135" s="24"/>
      <c r="AQG1135" s="24"/>
      <c r="AQH1135" s="24"/>
      <c r="AQI1135" s="24"/>
      <c r="AQJ1135" s="24"/>
      <c r="AQK1135" s="24"/>
      <c r="AQL1135" s="24"/>
      <c r="AQM1135" s="24"/>
      <c r="AQN1135" s="24"/>
      <c r="AQO1135" s="24"/>
      <c r="AQP1135" s="24"/>
      <c r="AQQ1135" s="24"/>
      <c r="AQR1135" s="24"/>
      <c r="AQS1135" s="24"/>
      <c r="AQT1135" s="24"/>
      <c r="AQU1135" s="24"/>
      <c r="AQV1135" s="24"/>
      <c r="AQW1135" s="24"/>
      <c r="AQX1135" s="24"/>
      <c r="AQY1135" s="24"/>
      <c r="AQZ1135" s="24"/>
      <c r="ARA1135" s="24"/>
      <c r="ARB1135" s="24"/>
      <c r="ARC1135" s="24"/>
      <c r="ARD1135" s="24"/>
      <c r="ARE1135" s="24"/>
      <c r="ARF1135" s="24"/>
      <c r="ARG1135" s="24"/>
      <c r="ARH1135" s="24"/>
      <c r="ARI1135" s="24"/>
      <c r="ARJ1135" s="24"/>
      <c r="ARK1135" s="24"/>
      <c r="ARL1135" s="24"/>
      <c r="ARM1135" s="24"/>
      <c r="ARN1135" s="24"/>
      <c r="ARO1135" s="24"/>
      <c r="ARP1135" s="24"/>
      <c r="ARQ1135" s="24"/>
      <c r="ARR1135" s="24"/>
      <c r="ARS1135" s="24"/>
      <c r="ART1135" s="24"/>
      <c r="ARU1135" s="24"/>
      <c r="ARV1135" s="24"/>
      <c r="ARW1135" s="24"/>
      <c r="ARX1135" s="24"/>
      <c r="ARY1135" s="24"/>
      <c r="ARZ1135" s="24"/>
      <c r="ASA1135" s="24"/>
      <c r="ASB1135" s="24"/>
      <c r="ASC1135" s="24"/>
      <c r="ASD1135" s="24"/>
      <c r="ASE1135" s="24"/>
      <c r="ASF1135" s="24"/>
      <c r="ASG1135" s="24"/>
      <c r="ASH1135" s="24"/>
      <c r="ASI1135" s="24"/>
      <c r="ASJ1135" s="24"/>
      <c r="ASK1135" s="24"/>
      <c r="ASL1135" s="24"/>
      <c r="ASM1135" s="24"/>
      <c r="ASN1135" s="24"/>
      <c r="ASO1135" s="24"/>
      <c r="ASP1135" s="24"/>
      <c r="ASQ1135" s="24"/>
      <c r="ASR1135" s="24"/>
      <c r="ASS1135" s="24"/>
      <c r="AST1135" s="24"/>
      <c r="ASU1135" s="24"/>
      <c r="ASV1135" s="24"/>
      <c r="ASW1135" s="24"/>
      <c r="ASX1135" s="24"/>
      <c r="ASY1135" s="24"/>
      <c r="ASZ1135" s="24"/>
      <c r="ATA1135" s="24"/>
      <c r="ATB1135" s="24"/>
      <c r="ATC1135" s="24"/>
      <c r="ATD1135" s="24"/>
      <c r="ATE1135" s="24"/>
      <c r="ATF1135" s="24"/>
      <c r="ATG1135" s="24"/>
      <c r="ATH1135" s="24"/>
      <c r="ATI1135" s="24"/>
      <c r="ATJ1135" s="24"/>
      <c r="ATK1135" s="24"/>
      <c r="ATL1135" s="24"/>
      <c r="ATM1135" s="24"/>
      <c r="ATN1135" s="24"/>
      <c r="ATO1135" s="24"/>
      <c r="ATP1135" s="24"/>
      <c r="ATQ1135" s="24"/>
      <c r="ATR1135" s="24"/>
      <c r="ATS1135" s="24"/>
      <c r="ATT1135" s="24"/>
      <c r="ATU1135" s="24"/>
      <c r="ATV1135" s="24"/>
      <c r="ATW1135" s="24"/>
      <c r="ATX1135" s="24"/>
      <c r="ATY1135" s="24"/>
      <c r="ATZ1135" s="24"/>
      <c r="AUA1135" s="24"/>
      <c r="AUB1135" s="24"/>
      <c r="AUC1135" s="24"/>
      <c r="AUD1135" s="24"/>
      <c r="AUE1135" s="24"/>
      <c r="AUF1135" s="24"/>
      <c r="AUG1135" s="24"/>
      <c r="AUH1135" s="24"/>
      <c r="AUI1135" s="24"/>
      <c r="AUJ1135" s="24"/>
      <c r="AUK1135" s="24"/>
      <c r="AUL1135" s="24"/>
      <c r="AUM1135" s="24"/>
      <c r="AUN1135" s="24"/>
      <c r="AUO1135" s="24"/>
      <c r="AUP1135" s="24"/>
      <c r="AUQ1135" s="24"/>
      <c r="AUR1135" s="24"/>
      <c r="AUS1135" s="24"/>
      <c r="AUT1135" s="24"/>
      <c r="AUU1135" s="24"/>
      <c r="AUV1135" s="24"/>
      <c r="AUW1135" s="24"/>
      <c r="AUX1135" s="24"/>
      <c r="AUY1135" s="24"/>
      <c r="AUZ1135" s="24"/>
      <c r="AVA1135" s="24"/>
      <c r="AVB1135" s="24"/>
      <c r="AVC1135" s="24"/>
      <c r="AVD1135" s="24"/>
      <c r="AVE1135" s="24"/>
      <c r="AVF1135" s="24"/>
      <c r="AVG1135" s="24"/>
      <c r="AVH1135" s="24"/>
      <c r="AVI1135" s="24"/>
      <c r="AVJ1135" s="24"/>
      <c r="AVK1135" s="24"/>
      <c r="AVL1135" s="24"/>
      <c r="AVM1135" s="24"/>
      <c r="AVN1135" s="24"/>
      <c r="AVO1135" s="24"/>
      <c r="AVP1135" s="24"/>
      <c r="AVQ1135" s="24"/>
      <c r="AVR1135" s="24"/>
      <c r="AVS1135" s="24"/>
      <c r="AVT1135" s="24"/>
      <c r="AVU1135" s="24"/>
      <c r="AVV1135" s="24"/>
      <c r="AVW1135" s="24"/>
      <c r="AVX1135" s="24"/>
      <c r="AVY1135" s="24"/>
      <c r="AVZ1135" s="24"/>
      <c r="AWA1135" s="24"/>
      <c r="AWB1135" s="24"/>
      <c r="AWC1135" s="24"/>
      <c r="AWD1135" s="24"/>
      <c r="AWE1135" s="24"/>
      <c r="AWF1135" s="24"/>
      <c r="AWG1135" s="24"/>
      <c r="AWH1135" s="24"/>
      <c r="AWI1135" s="24"/>
      <c r="AWJ1135" s="24"/>
      <c r="AWK1135" s="24"/>
      <c r="AWL1135" s="24"/>
      <c r="AWM1135" s="24"/>
      <c r="AWN1135" s="24"/>
      <c r="AWO1135" s="24"/>
      <c r="AWP1135" s="24"/>
      <c r="AWQ1135" s="24"/>
      <c r="AWR1135" s="24"/>
      <c r="AWS1135" s="24"/>
      <c r="AWT1135" s="24"/>
      <c r="AWU1135" s="24"/>
      <c r="AWV1135" s="24"/>
      <c r="AWW1135" s="24"/>
      <c r="AWX1135" s="24"/>
      <c r="AWY1135" s="24"/>
      <c r="AWZ1135" s="24"/>
      <c r="AXA1135" s="24"/>
      <c r="AXB1135" s="24"/>
      <c r="AXC1135" s="24"/>
      <c r="AXD1135" s="24"/>
      <c r="AXE1135" s="24"/>
      <c r="AXF1135" s="24"/>
      <c r="AXG1135" s="24"/>
      <c r="AXH1135" s="24"/>
      <c r="AXI1135" s="24"/>
      <c r="AXJ1135" s="24"/>
      <c r="AXK1135" s="24"/>
      <c r="AXL1135" s="24"/>
      <c r="AXM1135" s="24"/>
      <c r="AXN1135" s="24"/>
      <c r="AXO1135" s="24"/>
      <c r="AXP1135" s="24"/>
      <c r="AXQ1135" s="24"/>
      <c r="AXR1135" s="24"/>
      <c r="AXS1135" s="24"/>
      <c r="AXT1135" s="24"/>
      <c r="AXU1135" s="24"/>
      <c r="AXV1135" s="24"/>
      <c r="AXW1135" s="24"/>
      <c r="AXX1135" s="24"/>
      <c r="AXY1135" s="24"/>
      <c r="AXZ1135" s="24"/>
      <c r="AYA1135" s="24"/>
      <c r="AYB1135" s="24"/>
      <c r="AYC1135" s="24"/>
      <c r="AYD1135" s="24"/>
      <c r="AYE1135" s="24"/>
      <c r="AYF1135" s="24"/>
      <c r="AYG1135" s="24"/>
      <c r="AYH1135" s="24"/>
      <c r="AYI1135" s="24"/>
      <c r="AYJ1135" s="24"/>
      <c r="AYK1135" s="24"/>
      <c r="AYL1135" s="24"/>
      <c r="AYM1135" s="24"/>
      <c r="AYN1135" s="24"/>
      <c r="AYO1135" s="24"/>
      <c r="AYP1135" s="24"/>
      <c r="AYQ1135" s="24"/>
      <c r="AYR1135" s="24"/>
      <c r="AYS1135" s="24"/>
      <c r="AYT1135" s="24"/>
      <c r="AYU1135" s="24"/>
      <c r="AYV1135" s="24"/>
      <c r="AYW1135" s="24"/>
      <c r="AYX1135" s="24"/>
      <c r="AYY1135" s="24"/>
      <c r="AYZ1135" s="24"/>
      <c r="AZA1135" s="24"/>
      <c r="AZB1135" s="24"/>
      <c r="AZC1135" s="24"/>
      <c r="AZD1135" s="24"/>
      <c r="AZE1135" s="24"/>
      <c r="AZF1135" s="24"/>
      <c r="AZG1135" s="24"/>
      <c r="AZH1135" s="24"/>
      <c r="AZI1135" s="24"/>
      <c r="AZJ1135" s="24"/>
      <c r="AZK1135" s="24"/>
      <c r="AZL1135" s="24"/>
      <c r="AZM1135" s="24"/>
      <c r="AZN1135" s="24"/>
      <c r="AZO1135" s="24"/>
      <c r="AZP1135" s="24"/>
      <c r="AZQ1135" s="24"/>
      <c r="AZR1135" s="24"/>
      <c r="AZS1135" s="24"/>
      <c r="AZT1135" s="24"/>
      <c r="AZU1135" s="24"/>
      <c r="AZV1135" s="24"/>
      <c r="AZW1135" s="24"/>
      <c r="AZX1135" s="24"/>
      <c r="AZY1135" s="24"/>
      <c r="AZZ1135" s="24"/>
      <c r="BAA1135" s="24"/>
      <c r="BAB1135" s="24"/>
      <c r="BAC1135" s="24"/>
      <c r="BAD1135" s="24"/>
      <c r="BAE1135" s="24"/>
      <c r="BAF1135" s="24"/>
      <c r="BAG1135" s="24"/>
      <c r="BAH1135" s="24"/>
      <c r="BAI1135" s="24"/>
      <c r="BAJ1135" s="24"/>
      <c r="BAK1135" s="24"/>
      <c r="BAL1135" s="24"/>
      <c r="BAM1135" s="24"/>
      <c r="BAN1135" s="24"/>
      <c r="BAO1135" s="24"/>
      <c r="BAP1135" s="24"/>
    </row>
    <row r="1136" spans="1:1394" s="19" customFormat="1" x14ac:dyDescent="0.25">
      <c r="A1136" s="19" t="str">
        <f>IF(YEAR(G1136)=2024,#REF!,"")</f>
        <v/>
      </c>
      <c r="B1136" s="19" t="str">
        <f>IF(YEAR(G1136)=2025,#REF!,"")</f>
        <v/>
      </c>
      <c r="C1136" s="19" t="str">
        <f t="shared" si="85"/>
        <v>Afternoon45286</v>
      </c>
      <c r="D1136" s="19" t="str">
        <f>IF('by region'!$C$2="Any","Any",'Turf only'!V1136)&amp;M1136&amp;IF('by region'!$I$2="Any","Any",N1136)&amp;G1136</f>
        <v>AnyJumpAny45286</v>
      </c>
      <c r="E1136" s="19" t="e">
        <f>IF(I1136=#REF!,'Turf only'!G1136,"")</f>
        <v>#REF!</v>
      </c>
      <c r="F1136" s="19" t="e">
        <f t="shared" si="86"/>
        <v>#REF!</v>
      </c>
      <c r="G1136" s="15">
        <v>45286</v>
      </c>
      <c r="H1136" s="16" t="s">
        <v>7</v>
      </c>
      <c r="I1136" s="16" t="s">
        <v>46</v>
      </c>
      <c r="J1136" s="16" t="s">
        <v>9</v>
      </c>
      <c r="K1136" s="14" t="s">
        <v>24</v>
      </c>
      <c r="L1136" s="14" t="s">
        <v>11</v>
      </c>
      <c r="M1136" s="16" t="s">
        <v>12</v>
      </c>
      <c r="N1136" s="16" t="s">
        <v>13</v>
      </c>
      <c r="O1136" s="16" t="s">
        <v>14</v>
      </c>
      <c r="P1136" s="23">
        <f t="shared" si="87"/>
        <v>1</v>
      </c>
      <c r="Q1136" s="23" cm="1">
        <f t="array" ref="Q1136">SUMPRODUCT(($G$2:$G$2765=G1136)*(P1136&gt;$P$2:$P$2765))+1</f>
        <v>1</v>
      </c>
      <c r="R1136" s="23" t="e">
        <f>(Q1136*100000)+#REF!</f>
        <v>#REF!</v>
      </c>
      <c r="S1136" s="19" t="e" cm="1">
        <f t="array" ref="S1136">SUMPRODUCT(($G$2:$G$2765=G1136)*(R1136&gt;$R$2:$R$2765))+1</f>
        <v>#REF!</v>
      </c>
      <c r="T1136" s="19" t="str">
        <f t="shared" si="88"/>
        <v xml:space="preserve">Sedgefield </v>
      </c>
      <c r="U1136" s="19">
        <v>0</v>
      </c>
      <c r="V1136" s="19" t="s">
        <v>17</v>
      </c>
      <c r="W1136" s="19">
        <f t="shared" si="89"/>
        <v>2023</v>
      </c>
      <c r="X1136" s="24"/>
      <c r="Y1136" s="24"/>
      <c r="Z1136" s="24"/>
      <c r="AA1136" s="24"/>
      <c r="AB1136" s="24"/>
      <c r="AC1136" s="24"/>
      <c r="AD1136" s="24"/>
      <c r="AE1136" s="24"/>
      <c r="AF1136" s="24"/>
      <c r="AG1136" s="24"/>
      <c r="AH1136" s="24"/>
      <c r="AI1136" s="24"/>
      <c r="AJ1136" s="24"/>
      <c r="AK1136" s="24"/>
      <c r="AL1136" s="24"/>
      <c r="AM1136" s="24"/>
      <c r="AN1136" s="24"/>
      <c r="AO1136" s="24"/>
      <c r="AP1136" s="24"/>
      <c r="AQ1136" s="24"/>
      <c r="AR1136" s="24"/>
      <c r="AS1136" s="24"/>
      <c r="AT1136" s="24"/>
      <c r="AU1136" s="24"/>
      <c r="AV1136" s="24"/>
      <c r="AW1136" s="24"/>
      <c r="AX1136" s="24"/>
      <c r="AY1136" s="24"/>
      <c r="AZ1136" s="24"/>
      <c r="BA1136" s="24"/>
      <c r="BB1136" s="24"/>
      <c r="BC1136" s="24"/>
      <c r="BD1136" s="24"/>
      <c r="BE1136" s="24"/>
      <c r="BF1136" s="24"/>
      <c r="BG1136" s="24"/>
      <c r="BH1136" s="24"/>
      <c r="BI1136" s="24"/>
      <c r="BJ1136" s="24"/>
      <c r="BK1136" s="24"/>
      <c r="BL1136" s="24"/>
      <c r="BM1136" s="24"/>
      <c r="BN1136" s="24"/>
      <c r="BO1136" s="24"/>
      <c r="BP1136" s="24"/>
      <c r="BQ1136" s="24"/>
      <c r="BR1136" s="24"/>
      <c r="BS1136" s="24"/>
      <c r="BT1136" s="24"/>
      <c r="BU1136" s="24"/>
      <c r="BV1136" s="24"/>
      <c r="BW1136" s="24"/>
      <c r="BX1136" s="24"/>
      <c r="BY1136" s="24"/>
      <c r="BZ1136" s="24"/>
      <c r="CA1136" s="24"/>
      <c r="CB1136" s="24"/>
      <c r="CC1136" s="24"/>
      <c r="CD1136" s="24"/>
      <c r="CE1136" s="24"/>
      <c r="CF1136" s="24"/>
      <c r="CG1136" s="24"/>
      <c r="CH1136" s="24"/>
      <c r="CI1136" s="24"/>
      <c r="CJ1136" s="24"/>
      <c r="CK1136" s="24"/>
      <c r="CL1136" s="24"/>
      <c r="CM1136" s="24"/>
      <c r="CN1136" s="24"/>
      <c r="CO1136" s="24"/>
      <c r="CP1136" s="24"/>
      <c r="CQ1136" s="24"/>
      <c r="CR1136" s="24"/>
      <c r="CS1136" s="24"/>
      <c r="CT1136" s="24"/>
      <c r="CU1136" s="24"/>
      <c r="CV1136" s="24"/>
      <c r="CW1136" s="24"/>
      <c r="CX1136" s="24"/>
      <c r="CY1136" s="24"/>
      <c r="CZ1136" s="24"/>
      <c r="DA1136" s="24"/>
      <c r="DB1136" s="24"/>
      <c r="DC1136" s="24"/>
      <c r="DD1136" s="24"/>
      <c r="DE1136" s="24"/>
      <c r="DF1136" s="24"/>
      <c r="DG1136" s="24"/>
      <c r="DH1136" s="24"/>
      <c r="DI1136" s="24"/>
      <c r="DJ1136" s="24"/>
      <c r="DK1136" s="24"/>
      <c r="DL1136" s="24"/>
      <c r="DM1136" s="24"/>
      <c r="DN1136" s="24"/>
      <c r="DO1136" s="24"/>
      <c r="DP1136" s="24"/>
      <c r="DQ1136" s="24"/>
      <c r="DR1136" s="24"/>
      <c r="DS1136" s="24"/>
      <c r="DT1136" s="24"/>
      <c r="DU1136" s="24"/>
      <c r="DV1136" s="24"/>
      <c r="DW1136" s="24"/>
      <c r="DX1136" s="24"/>
      <c r="DY1136" s="24"/>
      <c r="DZ1136" s="24"/>
      <c r="EA1136" s="24"/>
      <c r="EB1136" s="24"/>
      <c r="EC1136" s="24"/>
      <c r="ED1136" s="24"/>
      <c r="EE1136" s="24"/>
      <c r="EF1136" s="24"/>
      <c r="EG1136" s="24"/>
      <c r="EH1136" s="24"/>
      <c r="EI1136" s="24"/>
      <c r="EJ1136" s="24"/>
      <c r="EK1136" s="24"/>
      <c r="EL1136" s="24"/>
      <c r="EM1136" s="24"/>
      <c r="EN1136" s="24"/>
      <c r="EO1136" s="24"/>
      <c r="EP1136" s="24"/>
      <c r="EQ1136" s="24"/>
      <c r="ER1136" s="24"/>
      <c r="ES1136" s="24"/>
      <c r="ET1136" s="24"/>
      <c r="EU1136" s="24"/>
      <c r="EV1136" s="24"/>
      <c r="EW1136" s="24"/>
      <c r="EX1136" s="24"/>
      <c r="EY1136" s="24"/>
      <c r="EZ1136" s="24"/>
      <c r="FA1136" s="24"/>
      <c r="FB1136" s="24"/>
      <c r="FC1136" s="24"/>
      <c r="FD1136" s="24"/>
      <c r="FE1136" s="24"/>
      <c r="FF1136" s="24"/>
      <c r="FG1136" s="24"/>
      <c r="FH1136" s="24"/>
      <c r="FI1136" s="24"/>
      <c r="FJ1136" s="24"/>
      <c r="FK1136" s="24"/>
      <c r="FL1136" s="24"/>
      <c r="FM1136" s="24"/>
      <c r="FN1136" s="24"/>
      <c r="FO1136" s="24"/>
      <c r="FP1136" s="24"/>
      <c r="FQ1136" s="24"/>
      <c r="FR1136" s="24"/>
      <c r="FS1136" s="24"/>
      <c r="FT1136" s="24"/>
      <c r="FU1136" s="24"/>
      <c r="FV1136" s="24"/>
      <c r="FW1136" s="24"/>
      <c r="FX1136" s="24"/>
      <c r="FY1136" s="24"/>
      <c r="FZ1136" s="24"/>
      <c r="GA1136" s="24"/>
      <c r="GB1136" s="24"/>
      <c r="GC1136" s="24"/>
      <c r="GD1136" s="24"/>
      <c r="GE1136" s="24"/>
      <c r="GF1136" s="24"/>
      <c r="GG1136" s="24"/>
      <c r="GH1136" s="24"/>
      <c r="GI1136" s="24"/>
      <c r="GJ1136" s="24"/>
      <c r="GK1136" s="24"/>
      <c r="GL1136" s="24"/>
      <c r="GM1136" s="24"/>
      <c r="GN1136" s="24"/>
      <c r="GO1136" s="24"/>
      <c r="GP1136" s="24"/>
      <c r="GQ1136" s="24"/>
      <c r="GR1136" s="24"/>
      <c r="GS1136" s="24"/>
      <c r="GT1136" s="24"/>
      <c r="GU1136" s="24"/>
      <c r="GV1136" s="24"/>
      <c r="GW1136" s="24"/>
      <c r="GX1136" s="24"/>
      <c r="GY1136" s="24"/>
      <c r="GZ1136" s="24"/>
      <c r="HA1136" s="24"/>
      <c r="HB1136" s="24"/>
      <c r="HC1136" s="24"/>
      <c r="HD1136" s="24"/>
      <c r="HE1136" s="24"/>
      <c r="HF1136" s="24"/>
      <c r="HG1136" s="24"/>
      <c r="HH1136" s="24"/>
      <c r="HI1136" s="24"/>
      <c r="HJ1136" s="24"/>
      <c r="HK1136" s="24"/>
      <c r="HL1136" s="24"/>
      <c r="HM1136" s="24"/>
      <c r="HN1136" s="24"/>
      <c r="HO1136" s="24"/>
      <c r="HP1136" s="24"/>
      <c r="HQ1136" s="24"/>
      <c r="HR1136" s="24"/>
      <c r="HS1136" s="24"/>
      <c r="HT1136" s="24"/>
      <c r="HU1136" s="24"/>
      <c r="HV1136" s="24"/>
      <c r="HW1136" s="24"/>
      <c r="HX1136" s="24"/>
      <c r="HY1136" s="24"/>
      <c r="HZ1136" s="24"/>
      <c r="IA1136" s="24"/>
      <c r="IB1136" s="24"/>
      <c r="IC1136" s="24"/>
      <c r="ID1136" s="24"/>
      <c r="IE1136" s="24"/>
      <c r="IF1136" s="24"/>
      <c r="IG1136" s="24"/>
      <c r="IH1136" s="24"/>
      <c r="II1136" s="24"/>
      <c r="IJ1136" s="24"/>
      <c r="IK1136" s="24"/>
      <c r="IL1136" s="24"/>
      <c r="IM1136" s="24"/>
      <c r="IN1136" s="24"/>
      <c r="IO1136" s="24"/>
      <c r="IP1136" s="24"/>
      <c r="IQ1136" s="24"/>
      <c r="IR1136" s="24"/>
      <c r="IS1136" s="24"/>
      <c r="IT1136" s="24"/>
      <c r="IU1136" s="24"/>
      <c r="IV1136" s="24"/>
      <c r="IW1136" s="24"/>
      <c r="IX1136" s="24"/>
      <c r="IY1136" s="24"/>
      <c r="IZ1136" s="24"/>
      <c r="JA1136" s="24"/>
      <c r="JB1136" s="24"/>
      <c r="JC1136" s="24"/>
      <c r="JD1136" s="24"/>
      <c r="JE1136" s="24"/>
      <c r="JF1136" s="24"/>
      <c r="JG1136" s="24"/>
      <c r="JH1136" s="24"/>
      <c r="JI1136" s="24"/>
      <c r="JJ1136" s="24"/>
      <c r="JK1136" s="24"/>
      <c r="JL1136" s="24"/>
      <c r="JM1136" s="24"/>
      <c r="JN1136" s="24"/>
      <c r="JO1136" s="24"/>
      <c r="JP1136" s="24"/>
      <c r="JQ1136" s="24"/>
      <c r="JR1136" s="24"/>
      <c r="JS1136" s="24"/>
      <c r="JT1136" s="24"/>
      <c r="JU1136" s="24"/>
      <c r="JV1136" s="24"/>
      <c r="JW1136" s="24"/>
      <c r="JX1136" s="24"/>
      <c r="JY1136" s="24"/>
      <c r="JZ1136" s="24"/>
      <c r="KA1136" s="24"/>
      <c r="KB1136" s="24"/>
      <c r="KC1136" s="24"/>
      <c r="KD1136" s="24"/>
      <c r="KE1136" s="24"/>
      <c r="KF1136" s="24"/>
      <c r="KG1136" s="24"/>
      <c r="KH1136" s="24"/>
      <c r="KI1136" s="24"/>
      <c r="KJ1136" s="24"/>
      <c r="KK1136" s="24"/>
      <c r="KL1136" s="24"/>
      <c r="KM1136" s="24"/>
      <c r="KN1136" s="24"/>
      <c r="KO1136" s="24"/>
      <c r="KP1136" s="24"/>
      <c r="KQ1136" s="24"/>
      <c r="KR1136" s="24"/>
      <c r="KS1136" s="24"/>
      <c r="KT1136" s="24"/>
      <c r="KU1136" s="24"/>
      <c r="KV1136" s="24"/>
      <c r="KW1136" s="24"/>
      <c r="KX1136" s="24"/>
      <c r="KY1136" s="24"/>
      <c r="KZ1136" s="24"/>
      <c r="LA1136" s="24"/>
      <c r="LB1136" s="24"/>
      <c r="LC1136" s="24"/>
      <c r="LD1136" s="24"/>
      <c r="LE1136" s="24"/>
      <c r="LF1136" s="24"/>
      <c r="LG1136" s="24"/>
      <c r="LH1136" s="24"/>
      <c r="LI1136" s="24"/>
      <c r="LJ1136" s="24"/>
      <c r="LK1136" s="24"/>
      <c r="LL1136" s="24"/>
      <c r="LM1136" s="24"/>
      <c r="LN1136" s="24"/>
      <c r="LO1136" s="24"/>
      <c r="LP1136" s="24"/>
      <c r="LQ1136" s="24"/>
      <c r="LR1136" s="24"/>
      <c r="LS1136" s="24"/>
      <c r="LT1136" s="24"/>
      <c r="LU1136" s="24"/>
      <c r="LV1136" s="24"/>
      <c r="LW1136" s="24"/>
      <c r="LX1136" s="24"/>
      <c r="LY1136" s="24"/>
      <c r="LZ1136" s="24"/>
      <c r="MA1136" s="24"/>
      <c r="MB1136" s="24"/>
      <c r="MC1136" s="24"/>
      <c r="MD1136" s="24"/>
      <c r="ME1136" s="24"/>
      <c r="MF1136" s="24"/>
      <c r="MG1136" s="24"/>
      <c r="MH1136" s="24"/>
      <c r="MI1136" s="24"/>
      <c r="MJ1136" s="24"/>
      <c r="MK1136" s="24"/>
      <c r="ML1136" s="24"/>
      <c r="MM1136" s="24"/>
      <c r="MN1136" s="24"/>
      <c r="MO1136" s="24"/>
      <c r="MP1136" s="24"/>
      <c r="MQ1136" s="24"/>
      <c r="MR1136" s="24"/>
      <c r="MS1136" s="24"/>
      <c r="MT1136" s="24"/>
      <c r="MU1136" s="24"/>
      <c r="MV1136" s="24"/>
      <c r="MW1136" s="24"/>
      <c r="MX1136" s="24"/>
      <c r="MY1136" s="24"/>
      <c r="MZ1136" s="24"/>
      <c r="NA1136" s="24"/>
      <c r="NB1136" s="24"/>
      <c r="NC1136" s="24"/>
      <c r="ND1136" s="24"/>
      <c r="NE1136" s="24"/>
      <c r="NF1136" s="24"/>
      <c r="NG1136" s="24"/>
      <c r="NH1136" s="24"/>
      <c r="NI1136" s="24"/>
      <c r="NJ1136" s="24"/>
      <c r="NK1136" s="24"/>
      <c r="NL1136" s="24"/>
      <c r="NM1136" s="24"/>
      <c r="NN1136" s="24"/>
      <c r="NO1136" s="24"/>
      <c r="NP1136" s="24"/>
      <c r="NQ1136" s="24"/>
      <c r="NR1136" s="24"/>
      <c r="NS1136" s="24"/>
      <c r="NT1136" s="24"/>
      <c r="NU1136" s="24"/>
      <c r="NV1136" s="24"/>
      <c r="NW1136" s="24"/>
      <c r="NX1136" s="24"/>
      <c r="NY1136" s="24"/>
      <c r="NZ1136" s="24"/>
      <c r="OA1136" s="24"/>
      <c r="OB1136" s="24"/>
      <c r="OC1136" s="24"/>
      <c r="OD1136" s="24"/>
      <c r="OE1136" s="24"/>
      <c r="OF1136" s="24"/>
      <c r="OG1136" s="24"/>
      <c r="OH1136" s="24"/>
      <c r="OI1136" s="24"/>
      <c r="OJ1136" s="24"/>
      <c r="OK1136" s="24"/>
      <c r="OL1136" s="24"/>
      <c r="OM1136" s="24"/>
      <c r="ON1136" s="24"/>
      <c r="OO1136" s="24"/>
      <c r="OP1136" s="24"/>
      <c r="OQ1136" s="24"/>
      <c r="OR1136" s="24"/>
      <c r="OS1136" s="24"/>
      <c r="OT1136" s="24"/>
      <c r="OU1136" s="24"/>
      <c r="OV1136" s="24"/>
      <c r="OW1136" s="24"/>
      <c r="OX1136" s="24"/>
      <c r="OY1136" s="24"/>
      <c r="OZ1136" s="24"/>
      <c r="PA1136" s="24"/>
      <c r="PB1136" s="24"/>
      <c r="PC1136" s="24"/>
      <c r="PD1136" s="24"/>
      <c r="PE1136" s="24"/>
      <c r="PF1136" s="24"/>
      <c r="PG1136" s="24"/>
      <c r="PH1136" s="24"/>
      <c r="PI1136" s="24"/>
      <c r="PJ1136" s="24"/>
      <c r="PK1136" s="24"/>
      <c r="PL1136" s="24"/>
      <c r="PM1136" s="24"/>
      <c r="PN1136" s="24"/>
      <c r="PO1136" s="24"/>
      <c r="PP1136" s="24"/>
      <c r="PQ1136" s="24"/>
      <c r="PR1136" s="24"/>
      <c r="PS1136" s="24"/>
      <c r="PT1136" s="24"/>
      <c r="PU1136" s="24"/>
      <c r="PV1136" s="24"/>
      <c r="PW1136" s="24"/>
      <c r="PX1136" s="24"/>
      <c r="PY1136" s="24"/>
      <c r="PZ1136" s="24"/>
      <c r="QA1136" s="24"/>
      <c r="QB1136" s="24"/>
      <c r="QC1136" s="24"/>
      <c r="QD1136" s="24"/>
      <c r="QE1136" s="24"/>
      <c r="QF1136" s="24"/>
      <c r="QG1136" s="24"/>
      <c r="QH1136" s="24"/>
      <c r="QI1136" s="24"/>
      <c r="QJ1136" s="24"/>
      <c r="QK1136" s="24"/>
      <c r="QL1136" s="24"/>
      <c r="QM1136" s="24"/>
      <c r="QN1136" s="24"/>
      <c r="QO1136" s="24"/>
      <c r="QP1136" s="24"/>
      <c r="QQ1136" s="24"/>
      <c r="QR1136" s="24"/>
      <c r="QS1136" s="24"/>
      <c r="QT1136" s="24"/>
      <c r="QU1136" s="24"/>
      <c r="QV1136" s="24"/>
      <c r="QW1136" s="24"/>
      <c r="QX1136" s="24"/>
      <c r="QY1136" s="24"/>
      <c r="QZ1136" s="24"/>
      <c r="RA1136" s="24"/>
      <c r="RB1136" s="24"/>
      <c r="RC1136" s="24"/>
      <c r="RD1136" s="24"/>
      <c r="RE1136" s="24"/>
      <c r="RF1136" s="24"/>
      <c r="RG1136" s="24"/>
      <c r="RH1136" s="24"/>
      <c r="RI1136" s="24"/>
      <c r="RJ1136" s="24"/>
      <c r="RK1136" s="24"/>
      <c r="RL1136" s="24"/>
      <c r="RM1136" s="24"/>
      <c r="RN1136" s="24"/>
      <c r="RO1136" s="24"/>
      <c r="RP1136" s="24"/>
      <c r="RQ1136" s="24"/>
      <c r="RR1136" s="24"/>
      <c r="RS1136" s="24"/>
      <c r="RT1136" s="24"/>
      <c r="RU1136" s="24"/>
      <c r="RV1136" s="24"/>
      <c r="RW1136" s="24"/>
      <c r="RX1136" s="24"/>
      <c r="RY1136" s="24"/>
      <c r="RZ1136" s="24"/>
      <c r="SA1136" s="24"/>
      <c r="SB1136" s="24"/>
      <c r="SC1136" s="24"/>
      <c r="SD1136" s="24"/>
      <c r="SE1136" s="24"/>
      <c r="SF1136" s="24"/>
      <c r="SG1136" s="24"/>
      <c r="SH1136" s="24"/>
      <c r="SI1136" s="24"/>
      <c r="SJ1136" s="24"/>
      <c r="SK1136" s="24"/>
      <c r="SL1136" s="24"/>
      <c r="SM1136" s="24"/>
      <c r="SN1136" s="24"/>
      <c r="SO1136" s="24"/>
      <c r="SP1136" s="24"/>
      <c r="SQ1136" s="24"/>
      <c r="SR1136" s="24"/>
      <c r="SS1136" s="24"/>
      <c r="ST1136" s="24"/>
      <c r="SU1136" s="24"/>
      <c r="SV1136" s="24"/>
      <c r="SW1136" s="24"/>
      <c r="SX1136" s="24"/>
      <c r="SY1136" s="24"/>
      <c r="SZ1136" s="24"/>
      <c r="TA1136" s="24"/>
      <c r="TB1136" s="24"/>
      <c r="TC1136" s="24"/>
      <c r="TD1136" s="24"/>
      <c r="TE1136" s="24"/>
      <c r="TF1136" s="24"/>
      <c r="TG1136" s="24"/>
      <c r="TH1136" s="24"/>
      <c r="TI1136" s="24"/>
      <c r="TJ1136" s="24"/>
      <c r="TK1136" s="24"/>
      <c r="TL1136" s="24"/>
      <c r="TM1136" s="24"/>
      <c r="TN1136" s="24"/>
      <c r="TO1136" s="24"/>
      <c r="TP1136" s="24"/>
      <c r="TQ1136" s="24"/>
      <c r="TR1136" s="24"/>
      <c r="TS1136" s="24"/>
      <c r="TT1136" s="24"/>
      <c r="TU1136" s="24"/>
      <c r="TV1136" s="24"/>
      <c r="TW1136" s="24"/>
      <c r="TX1136" s="24"/>
      <c r="TY1136" s="24"/>
      <c r="TZ1136" s="24"/>
      <c r="UA1136" s="24"/>
      <c r="UB1136" s="24"/>
      <c r="UC1136" s="24"/>
      <c r="UD1136" s="24"/>
      <c r="UE1136" s="24"/>
      <c r="UF1136" s="24"/>
      <c r="UG1136" s="24"/>
      <c r="UH1136" s="24"/>
      <c r="UI1136" s="24"/>
      <c r="UJ1136" s="24"/>
      <c r="UK1136" s="24"/>
      <c r="UL1136" s="24"/>
      <c r="UM1136" s="24"/>
      <c r="UN1136" s="24"/>
      <c r="UO1136" s="24"/>
      <c r="UP1136" s="24"/>
      <c r="UQ1136" s="24"/>
      <c r="UR1136" s="24"/>
      <c r="US1136" s="24"/>
      <c r="UT1136" s="24"/>
      <c r="UU1136" s="24"/>
      <c r="UV1136" s="24"/>
      <c r="UW1136" s="24"/>
      <c r="UX1136" s="24"/>
      <c r="UY1136" s="24"/>
      <c r="UZ1136" s="24"/>
      <c r="VA1136" s="24"/>
      <c r="VB1136" s="24"/>
      <c r="VC1136" s="24"/>
      <c r="VD1136" s="24"/>
      <c r="VE1136" s="24"/>
      <c r="VF1136" s="24"/>
      <c r="VG1136" s="24"/>
      <c r="VH1136" s="24"/>
      <c r="VI1136" s="24"/>
      <c r="VJ1136" s="24"/>
      <c r="VK1136" s="24"/>
      <c r="VL1136" s="24"/>
      <c r="VM1136" s="24"/>
      <c r="VN1136" s="24"/>
      <c r="VO1136" s="24"/>
      <c r="VP1136" s="24"/>
      <c r="VQ1136" s="24"/>
      <c r="VR1136" s="24"/>
      <c r="VS1136" s="24"/>
      <c r="VT1136" s="24"/>
      <c r="VU1136" s="24"/>
      <c r="VV1136" s="24"/>
      <c r="VW1136" s="24"/>
      <c r="VX1136" s="24"/>
      <c r="VY1136" s="24"/>
      <c r="VZ1136" s="24"/>
      <c r="WA1136" s="24"/>
      <c r="WB1136" s="24"/>
      <c r="WC1136" s="24"/>
      <c r="WD1136" s="24"/>
      <c r="WE1136" s="24"/>
      <c r="WF1136" s="24"/>
      <c r="WG1136" s="24"/>
      <c r="WH1136" s="24"/>
      <c r="WI1136" s="24"/>
      <c r="WJ1136" s="24"/>
      <c r="WK1136" s="24"/>
      <c r="WL1136" s="24"/>
      <c r="WM1136" s="24"/>
      <c r="WN1136" s="24"/>
      <c r="WO1136" s="24"/>
      <c r="WP1136" s="24"/>
      <c r="WQ1136" s="24"/>
      <c r="WR1136" s="24"/>
      <c r="WS1136" s="24"/>
      <c r="WT1136" s="24"/>
      <c r="WU1136" s="24"/>
      <c r="WV1136" s="24"/>
      <c r="WW1136" s="24"/>
      <c r="WX1136" s="24"/>
      <c r="WY1136" s="24"/>
      <c r="WZ1136" s="24"/>
      <c r="XA1136" s="24"/>
      <c r="XB1136" s="24"/>
      <c r="XC1136" s="24"/>
      <c r="XD1136" s="24"/>
      <c r="XE1136" s="24"/>
      <c r="XF1136" s="24"/>
      <c r="XG1136" s="24"/>
      <c r="XH1136" s="24"/>
      <c r="XI1136" s="24"/>
      <c r="XJ1136" s="24"/>
      <c r="XK1136" s="24"/>
      <c r="XL1136" s="24"/>
      <c r="XM1136" s="24"/>
      <c r="XN1136" s="24"/>
      <c r="XO1136" s="24"/>
      <c r="XP1136" s="24"/>
      <c r="XQ1136" s="24"/>
      <c r="XR1136" s="24"/>
      <c r="XS1136" s="24"/>
      <c r="XT1136" s="24"/>
      <c r="XU1136" s="24"/>
      <c r="XV1136" s="24"/>
      <c r="XW1136" s="24"/>
      <c r="XX1136" s="24"/>
      <c r="XY1136" s="24"/>
      <c r="XZ1136" s="24"/>
      <c r="YA1136" s="24"/>
      <c r="YB1136" s="24"/>
      <c r="YC1136" s="24"/>
      <c r="YD1136" s="24"/>
      <c r="YE1136" s="24"/>
      <c r="YF1136" s="24"/>
      <c r="YG1136" s="24"/>
      <c r="YH1136" s="24"/>
      <c r="YI1136" s="24"/>
      <c r="YJ1136" s="24"/>
      <c r="YK1136" s="24"/>
      <c r="YL1136" s="24"/>
      <c r="YM1136" s="24"/>
      <c r="YN1136" s="24"/>
      <c r="YO1136" s="24"/>
      <c r="YP1136" s="24"/>
      <c r="YQ1136" s="24"/>
      <c r="YR1136" s="24"/>
      <c r="YS1136" s="24"/>
      <c r="YT1136" s="24"/>
      <c r="YU1136" s="24"/>
      <c r="YV1136" s="24"/>
      <c r="YW1136" s="24"/>
      <c r="YX1136" s="24"/>
      <c r="YY1136" s="24"/>
      <c r="YZ1136" s="24"/>
      <c r="ZA1136" s="24"/>
      <c r="ZB1136" s="24"/>
      <c r="ZC1136" s="24"/>
      <c r="ZD1136" s="24"/>
      <c r="ZE1136" s="24"/>
      <c r="ZF1136" s="24"/>
      <c r="ZG1136" s="24"/>
      <c r="ZH1136" s="24"/>
      <c r="ZI1136" s="24"/>
      <c r="ZJ1136" s="24"/>
      <c r="ZK1136" s="24"/>
      <c r="ZL1136" s="24"/>
      <c r="ZM1136" s="24"/>
      <c r="ZN1136" s="24"/>
      <c r="ZO1136" s="24"/>
      <c r="ZP1136" s="24"/>
      <c r="ZQ1136" s="24"/>
      <c r="ZR1136" s="24"/>
      <c r="ZS1136" s="24"/>
      <c r="ZT1136" s="24"/>
      <c r="ZU1136" s="24"/>
      <c r="ZV1136" s="24"/>
      <c r="ZW1136" s="24"/>
      <c r="ZX1136" s="24"/>
      <c r="ZY1136" s="24"/>
      <c r="ZZ1136" s="24"/>
      <c r="AAA1136" s="24"/>
      <c r="AAB1136" s="24"/>
      <c r="AAC1136" s="24"/>
      <c r="AAD1136" s="24"/>
      <c r="AAE1136" s="24"/>
      <c r="AAF1136" s="24"/>
      <c r="AAG1136" s="24"/>
      <c r="AAH1136" s="24"/>
      <c r="AAI1136" s="24"/>
      <c r="AAJ1136" s="24"/>
      <c r="AAK1136" s="24"/>
      <c r="AAL1136" s="24"/>
      <c r="AAM1136" s="24"/>
      <c r="AAN1136" s="24"/>
      <c r="AAO1136" s="24"/>
      <c r="AAP1136" s="24"/>
      <c r="AAQ1136" s="24"/>
      <c r="AAR1136" s="24"/>
      <c r="AAS1136" s="24"/>
      <c r="AAT1136" s="24"/>
      <c r="AAU1136" s="24"/>
      <c r="AAV1136" s="24"/>
      <c r="AAW1136" s="24"/>
      <c r="AAX1136" s="24"/>
      <c r="AAY1136" s="24"/>
      <c r="AAZ1136" s="24"/>
      <c r="ABA1136" s="24"/>
      <c r="ABB1136" s="24"/>
      <c r="ABC1136" s="24"/>
      <c r="ABD1136" s="24"/>
      <c r="ABE1136" s="24"/>
      <c r="ABF1136" s="24"/>
      <c r="ABG1136" s="24"/>
      <c r="ABH1136" s="24"/>
      <c r="ABI1136" s="24"/>
      <c r="ABJ1136" s="24"/>
      <c r="ABK1136" s="24"/>
      <c r="ABL1136" s="24"/>
      <c r="ABM1136" s="24"/>
      <c r="ABN1136" s="24"/>
      <c r="ABO1136" s="24"/>
      <c r="ABP1136" s="24"/>
      <c r="ABQ1136" s="24"/>
      <c r="ABR1136" s="24"/>
      <c r="ABS1136" s="24"/>
      <c r="ABT1136" s="24"/>
      <c r="ABU1136" s="24"/>
      <c r="ABV1136" s="24"/>
      <c r="ABW1136" s="24"/>
      <c r="ABX1136" s="24"/>
      <c r="ABY1136" s="24"/>
      <c r="ABZ1136" s="24"/>
      <c r="ACA1136" s="24"/>
      <c r="ACB1136" s="24"/>
      <c r="ACC1136" s="24"/>
      <c r="ACD1136" s="24"/>
      <c r="ACE1136" s="24"/>
      <c r="ACF1136" s="24"/>
      <c r="ACG1136" s="24"/>
      <c r="ACH1136" s="24"/>
      <c r="ACI1136" s="24"/>
      <c r="ACJ1136" s="24"/>
      <c r="ACK1136" s="24"/>
      <c r="ACL1136" s="24"/>
      <c r="ACM1136" s="24"/>
      <c r="ACN1136" s="24"/>
      <c r="ACO1136" s="24"/>
      <c r="ACP1136" s="24"/>
      <c r="ACQ1136" s="24"/>
      <c r="ACR1136" s="24"/>
      <c r="ACS1136" s="24"/>
      <c r="ACT1136" s="24"/>
      <c r="ACU1136" s="24"/>
      <c r="ACV1136" s="24"/>
      <c r="ACW1136" s="24"/>
      <c r="ACX1136" s="24"/>
      <c r="ACY1136" s="24"/>
      <c r="ACZ1136" s="24"/>
      <c r="ADA1136" s="24"/>
      <c r="ADB1136" s="24"/>
      <c r="ADC1136" s="24"/>
      <c r="ADD1136" s="24"/>
      <c r="ADE1136" s="24"/>
      <c r="ADF1136" s="24"/>
      <c r="ADG1136" s="24"/>
      <c r="ADH1136" s="24"/>
      <c r="ADI1136" s="24"/>
      <c r="ADJ1136" s="24"/>
      <c r="ADK1136" s="24"/>
      <c r="ADL1136" s="24"/>
      <c r="ADM1136" s="24"/>
      <c r="ADN1136" s="24"/>
      <c r="ADO1136" s="24"/>
      <c r="ADP1136" s="24"/>
      <c r="ADQ1136" s="24"/>
      <c r="ADR1136" s="24"/>
      <c r="ADS1136" s="24"/>
      <c r="ADT1136" s="24"/>
      <c r="ADU1136" s="24"/>
      <c r="ADV1136" s="24"/>
      <c r="ADW1136" s="24"/>
      <c r="ADX1136" s="24"/>
      <c r="ADY1136" s="24"/>
      <c r="ADZ1136" s="24"/>
      <c r="AEA1136" s="24"/>
      <c r="AEB1136" s="24"/>
      <c r="AEC1136" s="24"/>
      <c r="AED1136" s="24"/>
      <c r="AEE1136" s="24"/>
      <c r="AEF1136" s="24"/>
      <c r="AEG1136" s="24"/>
      <c r="AEH1136" s="24"/>
      <c r="AEI1136" s="24"/>
      <c r="AEJ1136" s="24"/>
      <c r="AEK1136" s="24"/>
      <c r="AEL1136" s="24"/>
      <c r="AEM1136" s="24"/>
      <c r="AEN1136" s="24"/>
      <c r="AEO1136" s="24"/>
      <c r="AEP1136" s="24"/>
      <c r="AEQ1136" s="24"/>
      <c r="AER1136" s="24"/>
      <c r="AES1136" s="24"/>
      <c r="AET1136" s="24"/>
      <c r="AEU1136" s="24"/>
      <c r="AEV1136" s="24"/>
      <c r="AEW1136" s="24"/>
      <c r="AEX1136" s="24"/>
      <c r="AEY1136" s="24"/>
      <c r="AEZ1136" s="24"/>
      <c r="AFA1136" s="24"/>
      <c r="AFB1136" s="24"/>
      <c r="AFC1136" s="24"/>
      <c r="AFD1136" s="24"/>
      <c r="AFE1136" s="24"/>
      <c r="AFF1136" s="24"/>
      <c r="AFG1136" s="24"/>
      <c r="AFH1136" s="24"/>
      <c r="AFI1136" s="24"/>
      <c r="AFJ1136" s="24"/>
      <c r="AFK1136" s="24"/>
      <c r="AFL1136" s="24"/>
      <c r="AFM1136" s="24"/>
      <c r="AFN1136" s="24"/>
      <c r="AFO1136" s="24"/>
      <c r="AFP1136" s="24"/>
      <c r="AFQ1136" s="24"/>
      <c r="AFR1136" s="24"/>
      <c r="AFS1136" s="24"/>
      <c r="AFT1136" s="24"/>
      <c r="AFU1136" s="24"/>
      <c r="AFV1136" s="24"/>
      <c r="AFW1136" s="24"/>
      <c r="AFX1136" s="24"/>
      <c r="AFY1136" s="24"/>
      <c r="AFZ1136" s="24"/>
      <c r="AGA1136" s="24"/>
      <c r="AGB1136" s="24"/>
      <c r="AGC1136" s="24"/>
      <c r="AGD1136" s="24"/>
      <c r="AGE1136" s="24"/>
      <c r="AGF1136" s="24"/>
      <c r="AGG1136" s="24"/>
      <c r="AGH1136" s="24"/>
      <c r="AGI1136" s="24"/>
      <c r="AGJ1136" s="24"/>
      <c r="AGK1136" s="24"/>
      <c r="AGL1136" s="24"/>
      <c r="AGM1136" s="24"/>
      <c r="AGN1136" s="24"/>
      <c r="AGO1136" s="24"/>
      <c r="AGP1136" s="24"/>
      <c r="AGQ1136" s="24"/>
      <c r="AGR1136" s="24"/>
      <c r="AGS1136" s="24"/>
      <c r="AGT1136" s="24"/>
      <c r="AGU1136" s="24"/>
      <c r="AGV1136" s="24"/>
      <c r="AGW1136" s="24"/>
      <c r="AGX1136" s="24"/>
      <c r="AGY1136" s="24"/>
      <c r="AGZ1136" s="24"/>
      <c r="AHA1136" s="24"/>
      <c r="AHB1136" s="24"/>
      <c r="AHC1136" s="24"/>
      <c r="AHD1136" s="24"/>
      <c r="AHE1136" s="24"/>
      <c r="AHF1136" s="24"/>
      <c r="AHG1136" s="24"/>
      <c r="AHH1136" s="24"/>
      <c r="AHI1136" s="24"/>
      <c r="AHJ1136" s="24"/>
      <c r="AHK1136" s="24"/>
      <c r="AHL1136" s="24"/>
      <c r="AHM1136" s="24"/>
      <c r="AHN1136" s="24"/>
      <c r="AHO1136" s="24"/>
      <c r="AHP1136" s="24"/>
      <c r="AHQ1136" s="24"/>
      <c r="AHR1136" s="24"/>
      <c r="AHS1136" s="24"/>
      <c r="AHT1136" s="24"/>
      <c r="AHU1136" s="24"/>
      <c r="AHV1136" s="24"/>
      <c r="AHW1136" s="24"/>
      <c r="AHX1136" s="24"/>
      <c r="AHY1136" s="24"/>
      <c r="AHZ1136" s="24"/>
      <c r="AIA1136" s="24"/>
      <c r="AIB1136" s="24"/>
      <c r="AIC1136" s="24"/>
      <c r="AID1136" s="24"/>
      <c r="AIE1136" s="24"/>
      <c r="AIF1136" s="24"/>
      <c r="AIG1136" s="24"/>
      <c r="AIH1136" s="24"/>
      <c r="AII1136" s="24"/>
      <c r="AIJ1136" s="24"/>
      <c r="AIK1136" s="24"/>
      <c r="AIL1136" s="24"/>
      <c r="AIM1136" s="24"/>
      <c r="AIN1136" s="24"/>
      <c r="AIO1136" s="24"/>
      <c r="AIP1136" s="24"/>
      <c r="AIQ1136" s="24"/>
      <c r="AIR1136" s="24"/>
      <c r="AIS1136" s="24"/>
      <c r="AIT1136" s="24"/>
      <c r="AIU1136" s="24"/>
      <c r="AIV1136" s="24"/>
      <c r="AIW1136" s="24"/>
      <c r="AIX1136" s="24"/>
      <c r="AIY1136" s="24"/>
      <c r="AIZ1136" s="24"/>
      <c r="AJA1136" s="24"/>
      <c r="AJB1136" s="24"/>
      <c r="AJC1136" s="24"/>
      <c r="AJD1136" s="24"/>
      <c r="AJE1136" s="24"/>
      <c r="AJF1136" s="24"/>
      <c r="AJG1136" s="24"/>
      <c r="AJH1136" s="24"/>
      <c r="AJI1136" s="24"/>
      <c r="AJJ1136" s="24"/>
      <c r="AJK1136" s="24"/>
      <c r="AJL1136" s="24"/>
      <c r="AJM1136" s="24"/>
      <c r="AJN1136" s="24"/>
      <c r="AJO1136" s="24"/>
      <c r="AJP1136" s="24"/>
      <c r="AJQ1136" s="24"/>
      <c r="AJR1136" s="24"/>
      <c r="AJS1136" s="24"/>
      <c r="AJT1136" s="24"/>
      <c r="AJU1136" s="24"/>
      <c r="AJV1136" s="24"/>
      <c r="AJW1136" s="24"/>
      <c r="AJX1136" s="24"/>
      <c r="AJY1136" s="24"/>
      <c r="AJZ1136" s="24"/>
      <c r="AKA1136" s="24"/>
      <c r="AKB1136" s="24"/>
      <c r="AKC1136" s="24"/>
      <c r="AKD1136" s="24"/>
      <c r="AKE1136" s="24"/>
      <c r="AKF1136" s="24"/>
      <c r="AKG1136" s="24"/>
      <c r="AKH1136" s="24"/>
      <c r="AKI1136" s="24"/>
      <c r="AKJ1136" s="24"/>
      <c r="AKK1136" s="24"/>
      <c r="AKL1136" s="24"/>
      <c r="AKM1136" s="24"/>
      <c r="AKN1136" s="24"/>
      <c r="AKO1136" s="24"/>
      <c r="AKP1136" s="24"/>
      <c r="AKQ1136" s="24"/>
      <c r="AKR1136" s="24"/>
      <c r="AKS1136" s="24"/>
      <c r="AKT1136" s="24"/>
      <c r="AKU1136" s="24"/>
      <c r="AKV1136" s="24"/>
      <c r="AKW1136" s="24"/>
      <c r="AKX1136" s="24"/>
      <c r="AKY1136" s="24"/>
      <c r="AKZ1136" s="24"/>
      <c r="ALA1136" s="24"/>
      <c r="ALB1136" s="24"/>
      <c r="ALC1136" s="24"/>
      <c r="ALD1136" s="24"/>
      <c r="ALE1136" s="24"/>
      <c r="ALF1136" s="24"/>
      <c r="ALG1136" s="24"/>
      <c r="ALH1136" s="24"/>
      <c r="ALI1136" s="24"/>
      <c r="ALJ1136" s="24"/>
      <c r="ALK1136" s="24"/>
      <c r="ALL1136" s="24"/>
      <c r="ALM1136" s="24"/>
      <c r="ALN1136" s="24"/>
      <c r="ALO1136" s="24"/>
      <c r="ALP1136" s="24"/>
      <c r="ALQ1136" s="24"/>
      <c r="ALR1136" s="24"/>
      <c r="ALS1136" s="24"/>
      <c r="ALT1136" s="24"/>
      <c r="ALU1136" s="24"/>
      <c r="ALV1136" s="24"/>
      <c r="ALW1136" s="24"/>
      <c r="ALX1136" s="24"/>
      <c r="ALY1136" s="24"/>
      <c r="ALZ1136" s="24"/>
      <c r="AMA1136" s="24"/>
      <c r="AMB1136" s="24"/>
      <c r="AMC1136" s="24"/>
      <c r="AMD1136" s="24"/>
      <c r="AME1136" s="24"/>
      <c r="AMF1136" s="24"/>
      <c r="AMG1136" s="24"/>
      <c r="AMH1136" s="24"/>
      <c r="AMI1136" s="24"/>
      <c r="AMJ1136" s="24"/>
      <c r="AMK1136" s="24"/>
      <c r="AML1136" s="24"/>
      <c r="AMM1136" s="24"/>
      <c r="AMN1136" s="24"/>
      <c r="AMO1136" s="24"/>
      <c r="AMP1136" s="24"/>
      <c r="AMQ1136" s="24"/>
      <c r="AMR1136" s="24"/>
      <c r="AMS1136" s="24"/>
      <c r="AMT1136" s="24"/>
      <c r="AMU1136" s="24"/>
      <c r="AMV1136" s="24"/>
      <c r="AMW1136" s="24"/>
      <c r="AMX1136" s="24"/>
      <c r="AMY1136" s="24"/>
      <c r="AMZ1136" s="24"/>
      <c r="ANA1136" s="24"/>
      <c r="ANB1136" s="24"/>
      <c r="ANC1136" s="24"/>
      <c r="AND1136" s="24"/>
      <c r="ANE1136" s="24"/>
      <c r="ANF1136" s="24"/>
      <c r="ANG1136" s="24"/>
      <c r="ANH1136" s="24"/>
      <c r="ANI1136" s="24"/>
      <c r="ANJ1136" s="24"/>
      <c r="ANK1136" s="24"/>
      <c r="ANL1136" s="24"/>
      <c r="ANM1136" s="24"/>
      <c r="ANN1136" s="24"/>
      <c r="ANO1136" s="24"/>
      <c r="ANP1136" s="24"/>
      <c r="ANQ1136" s="24"/>
      <c r="ANR1136" s="24"/>
      <c r="ANS1136" s="24"/>
      <c r="ANT1136" s="24"/>
      <c r="ANU1136" s="24"/>
      <c r="ANV1136" s="24"/>
      <c r="ANW1136" s="24"/>
      <c r="ANX1136" s="24"/>
      <c r="ANY1136" s="24"/>
      <c r="ANZ1136" s="24"/>
      <c r="AOA1136" s="24"/>
      <c r="AOB1136" s="24"/>
      <c r="AOC1136" s="24"/>
      <c r="AOD1136" s="24"/>
      <c r="AOE1136" s="24"/>
      <c r="AOF1136" s="24"/>
      <c r="AOG1136" s="24"/>
      <c r="AOH1136" s="24"/>
      <c r="AOI1136" s="24"/>
      <c r="AOJ1136" s="24"/>
      <c r="AOK1136" s="24"/>
      <c r="AOL1136" s="24"/>
      <c r="AOM1136" s="24"/>
      <c r="AON1136" s="24"/>
      <c r="AOO1136" s="24"/>
      <c r="AOP1136" s="24"/>
      <c r="AOQ1136" s="24"/>
      <c r="AOR1136" s="24"/>
      <c r="AOS1136" s="24"/>
      <c r="AOT1136" s="24"/>
      <c r="AOU1136" s="24"/>
      <c r="AOV1136" s="24"/>
      <c r="AOW1136" s="24"/>
      <c r="AOX1136" s="24"/>
      <c r="AOY1136" s="24"/>
      <c r="AOZ1136" s="24"/>
      <c r="APA1136" s="24"/>
      <c r="APB1136" s="24"/>
      <c r="APC1136" s="24"/>
      <c r="APD1136" s="24"/>
      <c r="APE1136" s="24"/>
      <c r="APF1136" s="24"/>
      <c r="APG1136" s="24"/>
      <c r="APH1136" s="24"/>
      <c r="API1136" s="24"/>
      <c r="APJ1136" s="24"/>
      <c r="APK1136" s="24"/>
      <c r="APL1136" s="24"/>
      <c r="APM1136" s="24"/>
      <c r="APN1136" s="24"/>
      <c r="APO1136" s="24"/>
      <c r="APP1136" s="24"/>
      <c r="APQ1136" s="24"/>
      <c r="APR1136" s="24"/>
      <c r="APS1136" s="24"/>
      <c r="APT1136" s="24"/>
      <c r="APU1136" s="24"/>
      <c r="APV1136" s="24"/>
      <c r="APW1136" s="24"/>
      <c r="APX1136" s="24"/>
      <c r="APY1136" s="24"/>
      <c r="APZ1136" s="24"/>
      <c r="AQA1136" s="24"/>
      <c r="AQB1136" s="24"/>
      <c r="AQC1136" s="24"/>
      <c r="AQD1136" s="24"/>
      <c r="AQE1136" s="24"/>
      <c r="AQF1136" s="24"/>
      <c r="AQG1136" s="24"/>
      <c r="AQH1136" s="24"/>
      <c r="AQI1136" s="24"/>
      <c r="AQJ1136" s="24"/>
      <c r="AQK1136" s="24"/>
      <c r="AQL1136" s="24"/>
      <c r="AQM1136" s="24"/>
      <c r="AQN1136" s="24"/>
      <c r="AQO1136" s="24"/>
      <c r="AQP1136" s="24"/>
      <c r="AQQ1136" s="24"/>
      <c r="AQR1136" s="24"/>
      <c r="AQS1136" s="24"/>
      <c r="AQT1136" s="24"/>
      <c r="AQU1136" s="24"/>
      <c r="AQV1136" s="24"/>
      <c r="AQW1136" s="24"/>
      <c r="AQX1136" s="24"/>
      <c r="AQY1136" s="24"/>
      <c r="AQZ1136" s="24"/>
      <c r="ARA1136" s="24"/>
      <c r="ARB1136" s="24"/>
      <c r="ARC1136" s="24"/>
      <c r="ARD1136" s="24"/>
      <c r="ARE1136" s="24"/>
      <c r="ARF1136" s="24"/>
      <c r="ARG1136" s="24"/>
      <c r="ARH1136" s="24"/>
      <c r="ARI1136" s="24"/>
      <c r="ARJ1136" s="24"/>
      <c r="ARK1136" s="24"/>
      <c r="ARL1136" s="24"/>
      <c r="ARM1136" s="24"/>
      <c r="ARN1136" s="24"/>
      <c r="ARO1136" s="24"/>
      <c r="ARP1136" s="24"/>
      <c r="ARQ1136" s="24"/>
      <c r="ARR1136" s="24"/>
      <c r="ARS1136" s="24"/>
      <c r="ART1136" s="24"/>
      <c r="ARU1136" s="24"/>
      <c r="ARV1136" s="24"/>
      <c r="ARW1136" s="24"/>
      <c r="ARX1136" s="24"/>
      <c r="ARY1136" s="24"/>
      <c r="ARZ1136" s="24"/>
      <c r="ASA1136" s="24"/>
      <c r="ASB1136" s="24"/>
      <c r="ASC1136" s="24"/>
      <c r="ASD1136" s="24"/>
      <c r="ASE1136" s="24"/>
      <c r="ASF1136" s="24"/>
      <c r="ASG1136" s="24"/>
      <c r="ASH1136" s="24"/>
      <c r="ASI1136" s="24"/>
      <c r="ASJ1136" s="24"/>
      <c r="ASK1136" s="24"/>
      <c r="ASL1136" s="24"/>
      <c r="ASM1136" s="24"/>
      <c r="ASN1136" s="24"/>
      <c r="ASO1136" s="24"/>
      <c r="ASP1136" s="24"/>
      <c r="ASQ1136" s="24"/>
      <c r="ASR1136" s="24"/>
      <c r="ASS1136" s="24"/>
      <c r="AST1136" s="24"/>
      <c r="ASU1136" s="24"/>
      <c r="ASV1136" s="24"/>
      <c r="ASW1136" s="24"/>
      <c r="ASX1136" s="24"/>
      <c r="ASY1136" s="24"/>
      <c r="ASZ1136" s="24"/>
      <c r="ATA1136" s="24"/>
      <c r="ATB1136" s="24"/>
      <c r="ATC1136" s="24"/>
      <c r="ATD1136" s="24"/>
      <c r="ATE1136" s="24"/>
      <c r="ATF1136" s="24"/>
      <c r="ATG1136" s="24"/>
      <c r="ATH1136" s="24"/>
      <c r="ATI1136" s="24"/>
      <c r="ATJ1136" s="24"/>
      <c r="ATK1136" s="24"/>
      <c r="ATL1136" s="24"/>
      <c r="ATM1136" s="24"/>
      <c r="ATN1136" s="24"/>
      <c r="ATO1136" s="24"/>
      <c r="ATP1136" s="24"/>
      <c r="ATQ1136" s="24"/>
      <c r="ATR1136" s="24"/>
      <c r="ATS1136" s="24"/>
      <c r="ATT1136" s="24"/>
      <c r="ATU1136" s="24"/>
      <c r="ATV1136" s="24"/>
      <c r="ATW1136" s="24"/>
      <c r="ATX1136" s="24"/>
      <c r="ATY1136" s="24"/>
      <c r="ATZ1136" s="24"/>
      <c r="AUA1136" s="24"/>
      <c r="AUB1136" s="24"/>
      <c r="AUC1136" s="24"/>
      <c r="AUD1136" s="24"/>
      <c r="AUE1136" s="24"/>
      <c r="AUF1136" s="24"/>
      <c r="AUG1136" s="24"/>
      <c r="AUH1136" s="24"/>
      <c r="AUI1136" s="24"/>
      <c r="AUJ1136" s="24"/>
      <c r="AUK1136" s="24"/>
      <c r="AUL1136" s="24"/>
      <c r="AUM1136" s="24"/>
      <c r="AUN1136" s="24"/>
      <c r="AUO1136" s="24"/>
      <c r="AUP1136" s="24"/>
      <c r="AUQ1136" s="24"/>
      <c r="AUR1136" s="24"/>
      <c r="AUS1136" s="24"/>
      <c r="AUT1136" s="24"/>
      <c r="AUU1136" s="24"/>
      <c r="AUV1136" s="24"/>
      <c r="AUW1136" s="24"/>
      <c r="AUX1136" s="24"/>
      <c r="AUY1136" s="24"/>
      <c r="AUZ1136" s="24"/>
      <c r="AVA1136" s="24"/>
      <c r="AVB1136" s="24"/>
      <c r="AVC1136" s="24"/>
      <c r="AVD1136" s="24"/>
      <c r="AVE1136" s="24"/>
      <c r="AVF1136" s="24"/>
      <c r="AVG1136" s="24"/>
      <c r="AVH1136" s="24"/>
      <c r="AVI1136" s="24"/>
      <c r="AVJ1136" s="24"/>
      <c r="AVK1136" s="24"/>
      <c r="AVL1136" s="24"/>
      <c r="AVM1136" s="24"/>
      <c r="AVN1136" s="24"/>
      <c r="AVO1136" s="24"/>
      <c r="AVP1136" s="24"/>
      <c r="AVQ1136" s="24"/>
      <c r="AVR1136" s="24"/>
      <c r="AVS1136" s="24"/>
      <c r="AVT1136" s="24"/>
      <c r="AVU1136" s="24"/>
      <c r="AVV1136" s="24"/>
      <c r="AVW1136" s="24"/>
      <c r="AVX1136" s="24"/>
      <c r="AVY1136" s="24"/>
      <c r="AVZ1136" s="24"/>
      <c r="AWA1136" s="24"/>
      <c r="AWB1136" s="24"/>
      <c r="AWC1136" s="24"/>
      <c r="AWD1136" s="24"/>
      <c r="AWE1136" s="24"/>
      <c r="AWF1136" s="24"/>
      <c r="AWG1136" s="24"/>
      <c r="AWH1136" s="24"/>
      <c r="AWI1136" s="24"/>
      <c r="AWJ1136" s="24"/>
      <c r="AWK1136" s="24"/>
      <c r="AWL1136" s="24"/>
      <c r="AWM1136" s="24"/>
      <c r="AWN1136" s="24"/>
      <c r="AWO1136" s="24"/>
      <c r="AWP1136" s="24"/>
      <c r="AWQ1136" s="24"/>
      <c r="AWR1136" s="24"/>
      <c r="AWS1136" s="24"/>
      <c r="AWT1136" s="24"/>
      <c r="AWU1136" s="24"/>
      <c r="AWV1136" s="24"/>
      <c r="AWW1136" s="24"/>
      <c r="AWX1136" s="24"/>
      <c r="AWY1136" s="24"/>
      <c r="AWZ1136" s="24"/>
      <c r="AXA1136" s="24"/>
      <c r="AXB1136" s="24"/>
      <c r="AXC1136" s="24"/>
      <c r="AXD1136" s="24"/>
      <c r="AXE1136" s="24"/>
      <c r="AXF1136" s="24"/>
      <c r="AXG1136" s="24"/>
      <c r="AXH1136" s="24"/>
      <c r="AXI1136" s="24"/>
      <c r="AXJ1136" s="24"/>
      <c r="AXK1136" s="24"/>
      <c r="AXL1136" s="24"/>
      <c r="AXM1136" s="24"/>
      <c r="AXN1136" s="24"/>
      <c r="AXO1136" s="24"/>
      <c r="AXP1136" s="24"/>
      <c r="AXQ1136" s="24"/>
      <c r="AXR1136" s="24"/>
      <c r="AXS1136" s="24"/>
      <c r="AXT1136" s="24"/>
      <c r="AXU1136" s="24"/>
      <c r="AXV1136" s="24"/>
      <c r="AXW1136" s="24"/>
      <c r="AXX1136" s="24"/>
      <c r="AXY1136" s="24"/>
      <c r="AXZ1136" s="24"/>
      <c r="AYA1136" s="24"/>
      <c r="AYB1136" s="24"/>
      <c r="AYC1136" s="24"/>
      <c r="AYD1136" s="24"/>
      <c r="AYE1136" s="24"/>
      <c r="AYF1136" s="24"/>
      <c r="AYG1136" s="24"/>
      <c r="AYH1136" s="24"/>
      <c r="AYI1136" s="24"/>
      <c r="AYJ1136" s="24"/>
      <c r="AYK1136" s="24"/>
      <c r="AYL1136" s="24"/>
      <c r="AYM1136" s="24"/>
      <c r="AYN1136" s="24"/>
      <c r="AYO1136" s="24"/>
      <c r="AYP1136" s="24"/>
      <c r="AYQ1136" s="24"/>
      <c r="AYR1136" s="24"/>
      <c r="AYS1136" s="24"/>
      <c r="AYT1136" s="24"/>
      <c r="AYU1136" s="24"/>
      <c r="AYV1136" s="24"/>
      <c r="AYW1136" s="24"/>
      <c r="AYX1136" s="24"/>
      <c r="AYY1136" s="24"/>
      <c r="AYZ1136" s="24"/>
      <c r="AZA1136" s="24"/>
      <c r="AZB1136" s="24"/>
      <c r="AZC1136" s="24"/>
      <c r="AZD1136" s="24"/>
      <c r="AZE1136" s="24"/>
      <c r="AZF1136" s="24"/>
      <c r="AZG1136" s="24"/>
      <c r="AZH1136" s="24"/>
      <c r="AZI1136" s="24"/>
      <c r="AZJ1136" s="24"/>
      <c r="AZK1136" s="24"/>
      <c r="AZL1136" s="24"/>
      <c r="AZM1136" s="24"/>
      <c r="AZN1136" s="24"/>
      <c r="AZO1136" s="24"/>
      <c r="AZP1136" s="24"/>
      <c r="AZQ1136" s="24"/>
      <c r="AZR1136" s="24"/>
      <c r="AZS1136" s="24"/>
      <c r="AZT1136" s="24"/>
      <c r="AZU1136" s="24"/>
      <c r="AZV1136" s="24"/>
      <c r="AZW1136" s="24"/>
      <c r="AZX1136" s="24"/>
      <c r="AZY1136" s="24"/>
      <c r="AZZ1136" s="24"/>
      <c r="BAA1136" s="24"/>
      <c r="BAB1136" s="24"/>
      <c r="BAC1136" s="24"/>
      <c r="BAD1136" s="24"/>
      <c r="BAE1136" s="24"/>
      <c r="BAF1136" s="24"/>
      <c r="BAG1136" s="24"/>
      <c r="BAH1136" s="24"/>
      <c r="BAI1136" s="24"/>
      <c r="BAJ1136" s="24"/>
      <c r="BAK1136" s="24"/>
      <c r="BAL1136" s="24"/>
      <c r="BAM1136" s="24"/>
      <c r="BAN1136" s="24"/>
      <c r="BAO1136" s="24"/>
      <c r="BAP1136" s="24"/>
    </row>
    <row r="1137" spans="1:1394" s="19" customFormat="1" x14ac:dyDescent="0.25">
      <c r="A1137" s="19" t="str">
        <f>IF(YEAR(G1137)=2024,#REF!,"")</f>
        <v/>
      </c>
      <c r="B1137" s="19" t="str">
        <f>IF(YEAR(G1137)=2025,#REF!,"")</f>
        <v/>
      </c>
      <c r="C1137" s="19" t="str">
        <f t="shared" si="85"/>
        <v>Afternoon45286</v>
      </c>
      <c r="D1137" s="19" t="str">
        <f>IF('by region'!$C$2="Any","Any",'Turf only'!V1137)&amp;M1137&amp;IF('by region'!$I$2="Any","Any",N1137)&amp;G1137</f>
        <v>AnyJumpAny45286</v>
      </c>
      <c r="E1137" s="19" t="e">
        <f>IF(I1137=#REF!,'Turf only'!G1137,"")</f>
        <v>#REF!</v>
      </c>
      <c r="F1137" s="19" t="e">
        <f t="shared" si="86"/>
        <v>#REF!</v>
      </c>
      <c r="G1137" s="15">
        <v>45286</v>
      </c>
      <c r="H1137" s="16" t="s">
        <v>7</v>
      </c>
      <c r="I1137" s="16" t="s">
        <v>49</v>
      </c>
      <c r="J1137" s="16" t="s">
        <v>9</v>
      </c>
      <c r="K1137" s="14" t="s">
        <v>10</v>
      </c>
      <c r="L1137" s="14" t="s">
        <v>11</v>
      </c>
      <c r="M1137" s="16" t="s">
        <v>12</v>
      </c>
      <c r="N1137" s="16" t="s">
        <v>13</v>
      </c>
      <c r="O1137" s="16" t="s">
        <v>14</v>
      </c>
      <c r="P1137" s="23">
        <f t="shared" si="87"/>
        <v>1</v>
      </c>
      <c r="Q1137" s="23" cm="1">
        <f t="array" ref="Q1137">SUMPRODUCT(($G$2:$G$2765=G1137)*(P1137&gt;$P$2:$P$2765))+1</f>
        <v>1</v>
      </c>
      <c r="R1137" s="23" t="e">
        <f>(Q1137*100000)+#REF!</f>
        <v>#REF!</v>
      </c>
      <c r="S1137" s="19" t="e" cm="1">
        <f t="array" ref="S1137">SUMPRODUCT(($G$2:$G$2765=G1137)*(R1137&gt;$R$2:$R$2765))+1</f>
        <v>#REF!</v>
      </c>
      <c r="T1137" s="19" t="str">
        <f t="shared" si="88"/>
        <v xml:space="preserve">Wetherby </v>
      </c>
      <c r="U1137" s="19">
        <v>-0.39285714285714002</v>
      </c>
      <c r="V1137" s="19" t="s">
        <v>17</v>
      </c>
      <c r="W1137" s="19">
        <f t="shared" si="89"/>
        <v>2023</v>
      </c>
      <c r="X1137" s="24"/>
      <c r="Y1137" s="24"/>
      <c r="Z1137" s="24"/>
      <c r="AA1137" s="24"/>
      <c r="AB1137" s="24"/>
      <c r="AC1137" s="24"/>
      <c r="AD1137" s="24"/>
      <c r="AE1137" s="24"/>
      <c r="AF1137" s="24"/>
      <c r="AG1137" s="24"/>
      <c r="AH1137" s="24"/>
      <c r="AI1137" s="24"/>
      <c r="AJ1137" s="24"/>
      <c r="AK1137" s="24"/>
      <c r="AL1137" s="24"/>
      <c r="AM1137" s="24"/>
      <c r="AN1137" s="24"/>
      <c r="AO1137" s="24"/>
      <c r="AP1137" s="24"/>
      <c r="AQ1137" s="24"/>
      <c r="AR1137" s="24"/>
      <c r="AS1137" s="24"/>
      <c r="AT1137" s="24"/>
      <c r="AU1137" s="24"/>
      <c r="AV1137" s="24"/>
      <c r="AW1137" s="24"/>
      <c r="AX1137" s="24"/>
      <c r="AY1137" s="24"/>
      <c r="AZ1137" s="24"/>
      <c r="BA1137" s="24"/>
      <c r="BB1137" s="24"/>
      <c r="BC1137" s="24"/>
      <c r="BD1137" s="24"/>
      <c r="BE1137" s="24"/>
      <c r="BF1137" s="24"/>
      <c r="BG1137" s="24"/>
      <c r="BH1137" s="24"/>
      <c r="BI1137" s="24"/>
      <c r="BJ1137" s="24"/>
      <c r="BK1137" s="24"/>
      <c r="BL1137" s="24"/>
      <c r="BM1137" s="24"/>
      <c r="BN1137" s="24"/>
      <c r="BO1137" s="24"/>
      <c r="BP1137" s="24"/>
      <c r="BQ1137" s="24"/>
      <c r="BR1137" s="24"/>
      <c r="BS1137" s="24"/>
      <c r="BT1137" s="24"/>
      <c r="BU1137" s="24"/>
      <c r="BV1137" s="24"/>
      <c r="BW1137" s="24"/>
      <c r="BX1137" s="24"/>
      <c r="BY1137" s="24"/>
      <c r="BZ1137" s="24"/>
      <c r="CA1137" s="24"/>
      <c r="CB1137" s="24"/>
      <c r="CC1137" s="24"/>
      <c r="CD1137" s="24"/>
      <c r="CE1137" s="24"/>
      <c r="CF1137" s="24"/>
      <c r="CG1137" s="24"/>
      <c r="CH1137" s="24"/>
      <c r="CI1137" s="24"/>
      <c r="CJ1137" s="24"/>
      <c r="CK1137" s="24"/>
      <c r="CL1137" s="24"/>
      <c r="CM1137" s="24"/>
      <c r="CN1137" s="24"/>
      <c r="CO1137" s="24"/>
      <c r="CP1137" s="24"/>
      <c r="CQ1137" s="24"/>
      <c r="CR1137" s="24"/>
      <c r="CS1137" s="24"/>
      <c r="CT1137" s="24"/>
      <c r="CU1137" s="24"/>
      <c r="CV1137" s="24"/>
      <c r="CW1137" s="24"/>
      <c r="CX1137" s="24"/>
      <c r="CY1137" s="24"/>
      <c r="CZ1137" s="24"/>
      <c r="DA1137" s="24"/>
      <c r="DB1137" s="24"/>
      <c r="DC1137" s="24"/>
      <c r="DD1137" s="24"/>
      <c r="DE1137" s="24"/>
      <c r="DF1137" s="24"/>
      <c r="DG1137" s="24"/>
      <c r="DH1137" s="24"/>
      <c r="DI1137" s="24"/>
      <c r="DJ1137" s="24"/>
      <c r="DK1137" s="24"/>
      <c r="DL1137" s="24"/>
      <c r="DM1137" s="24"/>
      <c r="DN1137" s="24"/>
      <c r="DO1137" s="24"/>
      <c r="DP1137" s="24"/>
      <c r="DQ1137" s="24"/>
      <c r="DR1137" s="24"/>
      <c r="DS1137" s="24"/>
      <c r="DT1137" s="24"/>
      <c r="DU1137" s="24"/>
      <c r="DV1137" s="24"/>
      <c r="DW1137" s="24"/>
      <c r="DX1137" s="24"/>
      <c r="DY1137" s="24"/>
      <c r="DZ1137" s="24"/>
      <c r="EA1137" s="24"/>
      <c r="EB1137" s="24"/>
      <c r="EC1137" s="24"/>
      <c r="ED1137" s="24"/>
      <c r="EE1137" s="24"/>
      <c r="EF1137" s="24"/>
      <c r="EG1137" s="24"/>
      <c r="EH1137" s="24"/>
      <c r="EI1137" s="24"/>
      <c r="EJ1137" s="24"/>
      <c r="EK1137" s="24"/>
      <c r="EL1137" s="24"/>
      <c r="EM1137" s="24"/>
      <c r="EN1137" s="24"/>
      <c r="EO1137" s="24"/>
      <c r="EP1137" s="24"/>
      <c r="EQ1137" s="24"/>
      <c r="ER1137" s="24"/>
      <c r="ES1137" s="24"/>
      <c r="ET1137" s="24"/>
      <c r="EU1137" s="24"/>
      <c r="EV1137" s="24"/>
      <c r="EW1137" s="24"/>
      <c r="EX1137" s="24"/>
      <c r="EY1137" s="24"/>
      <c r="EZ1137" s="24"/>
      <c r="FA1137" s="24"/>
      <c r="FB1137" s="24"/>
      <c r="FC1137" s="24"/>
      <c r="FD1137" s="24"/>
      <c r="FE1137" s="24"/>
      <c r="FF1137" s="24"/>
      <c r="FG1137" s="24"/>
      <c r="FH1137" s="24"/>
      <c r="FI1137" s="24"/>
      <c r="FJ1137" s="24"/>
      <c r="FK1137" s="24"/>
      <c r="FL1137" s="24"/>
      <c r="FM1137" s="24"/>
      <c r="FN1137" s="24"/>
      <c r="FO1137" s="24"/>
      <c r="FP1137" s="24"/>
      <c r="FQ1137" s="24"/>
      <c r="FR1137" s="24"/>
      <c r="FS1137" s="24"/>
      <c r="FT1137" s="24"/>
      <c r="FU1137" s="24"/>
      <c r="FV1137" s="24"/>
      <c r="FW1137" s="24"/>
      <c r="FX1137" s="24"/>
      <c r="FY1137" s="24"/>
      <c r="FZ1137" s="24"/>
      <c r="GA1137" s="24"/>
      <c r="GB1137" s="24"/>
      <c r="GC1137" s="24"/>
      <c r="GD1137" s="24"/>
      <c r="GE1137" s="24"/>
      <c r="GF1137" s="24"/>
      <c r="GG1137" s="24"/>
      <c r="GH1137" s="24"/>
      <c r="GI1137" s="24"/>
      <c r="GJ1137" s="24"/>
      <c r="GK1137" s="24"/>
      <c r="GL1137" s="24"/>
      <c r="GM1137" s="24"/>
      <c r="GN1137" s="24"/>
      <c r="GO1137" s="24"/>
      <c r="GP1137" s="24"/>
      <c r="GQ1137" s="24"/>
      <c r="GR1137" s="24"/>
      <c r="GS1137" s="24"/>
      <c r="GT1137" s="24"/>
      <c r="GU1137" s="24"/>
      <c r="GV1137" s="24"/>
      <c r="GW1137" s="24"/>
      <c r="GX1137" s="24"/>
      <c r="GY1137" s="24"/>
      <c r="GZ1137" s="24"/>
      <c r="HA1137" s="24"/>
      <c r="HB1137" s="24"/>
      <c r="HC1137" s="24"/>
      <c r="HD1137" s="24"/>
      <c r="HE1137" s="24"/>
      <c r="HF1137" s="24"/>
      <c r="HG1137" s="24"/>
      <c r="HH1137" s="24"/>
      <c r="HI1137" s="24"/>
      <c r="HJ1137" s="24"/>
      <c r="HK1137" s="24"/>
      <c r="HL1137" s="24"/>
      <c r="HM1137" s="24"/>
      <c r="HN1137" s="24"/>
      <c r="HO1137" s="24"/>
      <c r="HP1137" s="24"/>
      <c r="HQ1137" s="24"/>
      <c r="HR1137" s="24"/>
      <c r="HS1137" s="24"/>
      <c r="HT1137" s="24"/>
      <c r="HU1137" s="24"/>
      <c r="HV1137" s="24"/>
      <c r="HW1137" s="24"/>
      <c r="HX1137" s="24"/>
      <c r="HY1137" s="24"/>
      <c r="HZ1137" s="24"/>
      <c r="IA1137" s="24"/>
      <c r="IB1137" s="24"/>
      <c r="IC1137" s="24"/>
      <c r="ID1137" s="24"/>
      <c r="IE1137" s="24"/>
      <c r="IF1137" s="24"/>
      <c r="IG1137" s="24"/>
      <c r="IH1137" s="24"/>
      <c r="II1137" s="24"/>
      <c r="IJ1137" s="24"/>
      <c r="IK1137" s="24"/>
      <c r="IL1137" s="24"/>
      <c r="IM1137" s="24"/>
      <c r="IN1137" s="24"/>
      <c r="IO1137" s="24"/>
      <c r="IP1137" s="24"/>
      <c r="IQ1137" s="24"/>
      <c r="IR1137" s="24"/>
      <c r="IS1137" s="24"/>
      <c r="IT1137" s="24"/>
      <c r="IU1137" s="24"/>
      <c r="IV1137" s="24"/>
      <c r="IW1137" s="24"/>
      <c r="IX1137" s="24"/>
      <c r="IY1137" s="24"/>
      <c r="IZ1137" s="24"/>
      <c r="JA1137" s="24"/>
      <c r="JB1137" s="24"/>
      <c r="JC1137" s="24"/>
      <c r="JD1137" s="24"/>
      <c r="JE1137" s="24"/>
      <c r="JF1137" s="24"/>
      <c r="JG1137" s="24"/>
      <c r="JH1137" s="24"/>
      <c r="JI1137" s="24"/>
      <c r="JJ1137" s="24"/>
      <c r="JK1137" s="24"/>
      <c r="JL1137" s="24"/>
      <c r="JM1137" s="24"/>
      <c r="JN1137" s="24"/>
      <c r="JO1137" s="24"/>
      <c r="JP1137" s="24"/>
      <c r="JQ1137" s="24"/>
      <c r="JR1137" s="24"/>
      <c r="JS1137" s="24"/>
      <c r="JT1137" s="24"/>
      <c r="JU1137" s="24"/>
      <c r="JV1137" s="24"/>
      <c r="JW1137" s="24"/>
      <c r="JX1137" s="24"/>
      <c r="JY1137" s="24"/>
      <c r="JZ1137" s="24"/>
      <c r="KA1137" s="24"/>
      <c r="KB1137" s="24"/>
      <c r="KC1137" s="24"/>
      <c r="KD1137" s="24"/>
      <c r="KE1137" s="24"/>
      <c r="KF1137" s="24"/>
      <c r="KG1137" s="24"/>
      <c r="KH1137" s="24"/>
      <c r="KI1137" s="24"/>
      <c r="KJ1137" s="24"/>
      <c r="KK1137" s="24"/>
      <c r="KL1137" s="24"/>
      <c r="KM1137" s="24"/>
      <c r="KN1137" s="24"/>
      <c r="KO1137" s="24"/>
      <c r="KP1137" s="24"/>
      <c r="KQ1137" s="24"/>
      <c r="KR1137" s="24"/>
      <c r="KS1137" s="24"/>
      <c r="KT1137" s="24"/>
      <c r="KU1137" s="24"/>
      <c r="KV1137" s="24"/>
      <c r="KW1137" s="24"/>
      <c r="KX1137" s="24"/>
      <c r="KY1137" s="24"/>
      <c r="KZ1137" s="24"/>
      <c r="LA1137" s="24"/>
      <c r="LB1137" s="24"/>
      <c r="LC1137" s="24"/>
      <c r="LD1137" s="24"/>
      <c r="LE1137" s="24"/>
      <c r="LF1137" s="24"/>
      <c r="LG1137" s="24"/>
      <c r="LH1137" s="24"/>
      <c r="LI1137" s="24"/>
      <c r="LJ1137" s="24"/>
      <c r="LK1137" s="24"/>
      <c r="LL1137" s="24"/>
      <c r="LM1137" s="24"/>
      <c r="LN1137" s="24"/>
      <c r="LO1137" s="24"/>
      <c r="LP1137" s="24"/>
      <c r="LQ1137" s="24"/>
      <c r="LR1137" s="24"/>
      <c r="LS1137" s="24"/>
      <c r="LT1137" s="24"/>
      <c r="LU1137" s="24"/>
      <c r="LV1137" s="24"/>
      <c r="LW1137" s="24"/>
      <c r="LX1137" s="24"/>
      <c r="LY1137" s="24"/>
      <c r="LZ1137" s="24"/>
      <c r="MA1137" s="24"/>
      <c r="MB1137" s="24"/>
      <c r="MC1137" s="24"/>
      <c r="MD1137" s="24"/>
      <c r="ME1137" s="24"/>
      <c r="MF1137" s="24"/>
      <c r="MG1137" s="24"/>
      <c r="MH1137" s="24"/>
      <c r="MI1137" s="24"/>
      <c r="MJ1137" s="24"/>
      <c r="MK1137" s="24"/>
      <c r="ML1137" s="24"/>
      <c r="MM1137" s="24"/>
      <c r="MN1137" s="24"/>
      <c r="MO1137" s="24"/>
      <c r="MP1137" s="24"/>
      <c r="MQ1137" s="24"/>
      <c r="MR1137" s="24"/>
      <c r="MS1137" s="24"/>
      <c r="MT1137" s="24"/>
      <c r="MU1137" s="24"/>
      <c r="MV1137" s="24"/>
      <c r="MW1137" s="24"/>
      <c r="MX1137" s="24"/>
      <c r="MY1137" s="24"/>
      <c r="MZ1137" s="24"/>
      <c r="NA1137" s="24"/>
      <c r="NB1137" s="24"/>
      <c r="NC1137" s="24"/>
      <c r="ND1137" s="24"/>
      <c r="NE1137" s="24"/>
      <c r="NF1137" s="24"/>
      <c r="NG1137" s="24"/>
      <c r="NH1137" s="24"/>
      <c r="NI1137" s="24"/>
      <c r="NJ1137" s="24"/>
      <c r="NK1137" s="24"/>
      <c r="NL1137" s="24"/>
      <c r="NM1137" s="24"/>
      <c r="NN1137" s="24"/>
      <c r="NO1137" s="24"/>
      <c r="NP1137" s="24"/>
      <c r="NQ1137" s="24"/>
      <c r="NR1137" s="24"/>
      <c r="NS1137" s="24"/>
      <c r="NT1137" s="24"/>
      <c r="NU1137" s="24"/>
      <c r="NV1137" s="24"/>
      <c r="NW1137" s="24"/>
      <c r="NX1137" s="24"/>
      <c r="NY1137" s="24"/>
      <c r="NZ1137" s="24"/>
      <c r="OA1137" s="24"/>
      <c r="OB1137" s="24"/>
      <c r="OC1137" s="24"/>
      <c r="OD1137" s="24"/>
      <c r="OE1137" s="24"/>
      <c r="OF1137" s="24"/>
      <c r="OG1137" s="24"/>
      <c r="OH1137" s="24"/>
      <c r="OI1137" s="24"/>
      <c r="OJ1137" s="24"/>
      <c r="OK1137" s="24"/>
      <c r="OL1137" s="24"/>
      <c r="OM1137" s="24"/>
      <c r="ON1137" s="24"/>
      <c r="OO1137" s="24"/>
      <c r="OP1137" s="24"/>
      <c r="OQ1137" s="24"/>
      <c r="OR1137" s="24"/>
      <c r="OS1137" s="24"/>
      <c r="OT1137" s="24"/>
      <c r="OU1137" s="24"/>
      <c r="OV1137" s="24"/>
      <c r="OW1137" s="24"/>
      <c r="OX1137" s="24"/>
      <c r="OY1137" s="24"/>
      <c r="OZ1137" s="24"/>
      <c r="PA1137" s="24"/>
      <c r="PB1137" s="24"/>
      <c r="PC1137" s="24"/>
      <c r="PD1137" s="24"/>
      <c r="PE1137" s="24"/>
      <c r="PF1137" s="24"/>
      <c r="PG1137" s="24"/>
      <c r="PH1137" s="24"/>
      <c r="PI1137" s="24"/>
      <c r="PJ1137" s="24"/>
      <c r="PK1137" s="24"/>
      <c r="PL1137" s="24"/>
      <c r="PM1137" s="24"/>
      <c r="PN1137" s="24"/>
      <c r="PO1137" s="24"/>
      <c r="PP1137" s="24"/>
      <c r="PQ1137" s="24"/>
      <c r="PR1137" s="24"/>
      <c r="PS1137" s="24"/>
      <c r="PT1137" s="24"/>
      <c r="PU1137" s="24"/>
      <c r="PV1137" s="24"/>
      <c r="PW1137" s="24"/>
      <c r="PX1137" s="24"/>
      <c r="PY1137" s="24"/>
      <c r="PZ1137" s="24"/>
      <c r="QA1137" s="24"/>
      <c r="QB1137" s="24"/>
      <c r="QC1137" s="24"/>
      <c r="QD1137" s="24"/>
      <c r="QE1137" s="24"/>
      <c r="QF1137" s="24"/>
      <c r="QG1137" s="24"/>
      <c r="QH1137" s="24"/>
      <c r="QI1137" s="24"/>
      <c r="QJ1137" s="24"/>
      <c r="QK1137" s="24"/>
      <c r="QL1137" s="24"/>
      <c r="QM1137" s="24"/>
      <c r="QN1137" s="24"/>
      <c r="QO1137" s="24"/>
      <c r="QP1137" s="24"/>
      <c r="QQ1137" s="24"/>
      <c r="QR1137" s="24"/>
      <c r="QS1137" s="24"/>
      <c r="QT1137" s="24"/>
      <c r="QU1137" s="24"/>
      <c r="QV1137" s="24"/>
      <c r="QW1137" s="24"/>
      <c r="QX1137" s="24"/>
      <c r="QY1137" s="24"/>
      <c r="QZ1137" s="24"/>
      <c r="RA1137" s="24"/>
      <c r="RB1137" s="24"/>
      <c r="RC1137" s="24"/>
      <c r="RD1137" s="24"/>
      <c r="RE1137" s="24"/>
      <c r="RF1137" s="24"/>
      <c r="RG1137" s="24"/>
      <c r="RH1137" s="24"/>
      <c r="RI1137" s="24"/>
      <c r="RJ1137" s="24"/>
      <c r="RK1137" s="24"/>
      <c r="RL1137" s="24"/>
      <c r="RM1137" s="24"/>
      <c r="RN1137" s="24"/>
      <c r="RO1137" s="24"/>
      <c r="RP1137" s="24"/>
      <c r="RQ1137" s="24"/>
      <c r="RR1137" s="24"/>
      <c r="RS1137" s="24"/>
      <c r="RT1137" s="24"/>
      <c r="RU1137" s="24"/>
      <c r="RV1137" s="24"/>
      <c r="RW1137" s="24"/>
      <c r="RX1137" s="24"/>
      <c r="RY1137" s="24"/>
      <c r="RZ1137" s="24"/>
      <c r="SA1137" s="24"/>
      <c r="SB1137" s="24"/>
      <c r="SC1137" s="24"/>
      <c r="SD1137" s="24"/>
      <c r="SE1137" s="24"/>
      <c r="SF1137" s="24"/>
      <c r="SG1137" s="24"/>
      <c r="SH1137" s="24"/>
      <c r="SI1137" s="24"/>
      <c r="SJ1137" s="24"/>
      <c r="SK1137" s="24"/>
      <c r="SL1137" s="24"/>
      <c r="SM1137" s="24"/>
      <c r="SN1137" s="24"/>
      <c r="SO1137" s="24"/>
      <c r="SP1137" s="24"/>
      <c r="SQ1137" s="24"/>
      <c r="SR1137" s="24"/>
      <c r="SS1137" s="24"/>
      <c r="ST1137" s="24"/>
      <c r="SU1137" s="24"/>
      <c r="SV1137" s="24"/>
      <c r="SW1137" s="24"/>
      <c r="SX1137" s="24"/>
      <c r="SY1137" s="24"/>
      <c r="SZ1137" s="24"/>
      <c r="TA1137" s="24"/>
      <c r="TB1137" s="24"/>
      <c r="TC1137" s="24"/>
      <c r="TD1137" s="24"/>
      <c r="TE1137" s="24"/>
      <c r="TF1137" s="24"/>
      <c r="TG1137" s="24"/>
      <c r="TH1137" s="24"/>
      <c r="TI1137" s="24"/>
      <c r="TJ1137" s="24"/>
      <c r="TK1137" s="24"/>
      <c r="TL1137" s="24"/>
      <c r="TM1137" s="24"/>
      <c r="TN1137" s="24"/>
      <c r="TO1137" s="24"/>
      <c r="TP1137" s="24"/>
      <c r="TQ1137" s="24"/>
      <c r="TR1137" s="24"/>
      <c r="TS1137" s="24"/>
      <c r="TT1137" s="24"/>
      <c r="TU1137" s="24"/>
      <c r="TV1137" s="24"/>
      <c r="TW1137" s="24"/>
      <c r="TX1137" s="24"/>
      <c r="TY1137" s="24"/>
      <c r="TZ1137" s="24"/>
      <c r="UA1137" s="24"/>
      <c r="UB1137" s="24"/>
      <c r="UC1137" s="24"/>
      <c r="UD1137" s="24"/>
      <c r="UE1137" s="24"/>
      <c r="UF1137" s="24"/>
      <c r="UG1137" s="24"/>
      <c r="UH1137" s="24"/>
      <c r="UI1137" s="24"/>
      <c r="UJ1137" s="24"/>
      <c r="UK1137" s="24"/>
      <c r="UL1137" s="24"/>
      <c r="UM1137" s="24"/>
      <c r="UN1137" s="24"/>
      <c r="UO1137" s="24"/>
      <c r="UP1137" s="24"/>
      <c r="UQ1137" s="24"/>
      <c r="UR1137" s="24"/>
      <c r="US1137" s="24"/>
      <c r="UT1137" s="24"/>
      <c r="UU1137" s="24"/>
      <c r="UV1137" s="24"/>
      <c r="UW1137" s="24"/>
      <c r="UX1137" s="24"/>
      <c r="UY1137" s="24"/>
      <c r="UZ1137" s="24"/>
      <c r="VA1137" s="24"/>
      <c r="VB1137" s="24"/>
      <c r="VC1137" s="24"/>
      <c r="VD1137" s="24"/>
      <c r="VE1137" s="24"/>
      <c r="VF1137" s="24"/>
      <c r="VG1137" s="24"/>
      <c r="VH1137" s="24"/>
      <c r="VI1137" s="24"/>
      <c r="VJ1137" s="24"/>
      <c r="VK1137" s="24"/>
      <c r="VL1137" s="24"/>
      <c r="VM1137" s="24"/>
      <c r="VN1137" s="24"/>
      <c r="VO1137" s="24"/>
      <c r="VP1137" s="24"/>
      <c r="VQ1137" s="24"/>
      <c r="VR1137" s="24"/>
      <c r="VS1137" s="24"/>
      <c r="VT1137" s="24"/>
      <c r="VU1137" s="24"/>
      <c r="VV1137" s="24"/>
      <c r="VW1137" s="24"/>
      <c r="VX1137" s="24"/>
      <c r="VY1137" s="24"/>
      <c r="VZ1137" s="24"/>
      <c r="WA1137" s="24"/>
      <c r="WB1137" s="24"/>
      <c r="WC1137" s="24"/>
      <c r="WD1137" s="24"/>
      <c r="WE1137" s="24"/>
      <c r="WF1137" s="24"/>
      <c r="WG1137" s="24"/>
      <c r="WH1137" s="24"/>
      <c r="WI1137" s="24"/>
      <c r="WJ1137" s="24"/>
      <c r="WK1137" s="24"/>
      <c r="WL1137" s="24"/>
      <c r="WM1137" s="24"/>
      <c r="WN1137" s="24"/>
      <c r="WO1137" s="24"/>
      <c r="WP1137" s="24"/>
      <c r="WQ1137" s="24"/>
      <c r="WR1137" s="24"/>
      <c r="WS1137" s="24"/>
      <c r="WT1137" s="24"/>
      <c r="WU1137" s="24"/>
      <c r="WV1137" s="24"/>
      <c r="WW1137" s="24"/>
      <c r="WX1137" s="24"/>
      <c r="WY1137" s="24"/>
      <c r="WZ1137" s="24"/>
      <c r="XA1137" s="24"/>
      <c r="XB1137" s="24"/>
      <c r="XC1137" s="24"/>
      <c r="XD1137" s="24"/>
      <c r="XE1137" s="24"/>
      <c r="XF1137" s="24"/>
      <c r="XG1137" s="24"/>
      <c r="XH1137" s="24"/>
      <c r="XI1137" s="24"/>
      <c r="XJ1137" s="24"/>
      <c r="XK1137" s="24"/>
      <c r="XL1137" s="24"/>
      <c r="XM1137" s="24"/>
      <c r="XN1137" s="24"/>
      <c r="XO1137" s="24"/>
      <c r="XP1137" s="24"/>
      <c r="XQ1137" s="24"/>
      <c r="XR1137" s="24"/>
      <c r="XS1137" s="24"/>
      <c r="XT1137" s="24"/>
      <c r="XU1137" s="24"/>
      <c r="XV1137" s="24"/>
      <c r="XW1137" s="24"/>
      <c r="XX1137" s="24"/>
      <c r="XY1137" s="24"/>
      <c r="XZ1137" s="24"/>
      <c r="YA1137" s="24"/>
      <c r="YB1137" s="24"/>
      <c r="YC1137" s="24"/>
      <c r="YD1137" s="24"/>
      <c r="YE1137" s="24"/>
      <c r="YF1137" s="24"/>
      <c r="YG1137" s="24"/>
      <c r="YH1137" s="24"/>
      <c r="YI1137" s="24"/>
      <c r="YJ1137" s="24"/>
      <c r="YK1137" s="24"/>
      <c r="YL1137" s="24"/>
      <c r="YM1137" s="24"/>
      <c r="YN1137" s="24"/>
      <c r="YO1137" s="24"/>
      <c r="YP1137" s="24"/>
      <c r="YQ1137" s="24"/>
      <c r="YR1137" s="24"/>
      <c r="YS1137" s="24"/>
      <c r="YT1137" s="24"/>
      <c r="YU1137" s="24"/>
      <c r="YV1137" s="24"/>
      <c r="YW1137" s="24"/>
      <c r="YX1137" s="24"/>
      <c r="YY1137" s="24"/>
      <c r="YZ1137" s="24"/>
      <c r="ZA1137" s="24"/>
      <c r="ZB1137" s="24"/>
      <c r="ZC1137" s="24"/>
      <c r="ZD1137" s="24"/>
      <c r="ZE1137" s="24"/>
      <c r="ZF1137" s="24"/>
      <c r="ZG1137" s="24"/>
      <c r="ZH1137" s="24"/>
      <c r="ZI1137" s="24"/>
      <c r="ZJ1137" s="24"/>
      <c r="ZK1137" s="24"/>
      <c r="ZL1137" s="24"/>
      <c r="ZM1137" s="24"/>
      <c r="ZN1137" s="24"/>
      <c r="ZO1137" s="24"/>
      <c r="ZP1137" s="24"/>
      <c r="ZQ1137" s="24"/>
      <c r="ZR1137" s="24"/>
      <c r="ZS1137" s="24"/>
      <c r="ZT1137" s="24"/>
      <c r="ZU1137" s="24"/>
      <c r="ZV1137" s="24"/>
      <c r="ZW1137" s="24"/>
      <c r="ZX1137" s="24"/>
      <c r="ZY1137" s="24"/>
      <c r="ZZ1137" s="24"/>
      <c r="AAA1137" s="24"/>
      <c r="AAB1137" s="24"/>
      <c r="AAC1137" s="24"/>
      <c r="AAD1137" s="24"/>
      <c r="AAE1137" s="24"/>
      <c r="AAF1137" s="24"/>
      <c r="AAG1137" s="24"/>
      <c r="AAH1137" s="24"/>
      <c r="AAI1137" s="24"/>
      <c r="AAJ1137" s="24"/>
      <c r="AAK1137" s="24"/>
      <c r="AAL1137" s="24"/>
      <c r="AAM1137" s="24"/>
      <c r="AAN1137" s="24"/>
      <c r="AAO1137" s="24"/>
      <c r="AAP1137" s="24"/>
      <c r="AAQ1137" s="24"/>
      <c r="AAR1137" s="24"/>
      <c r="AAS1137" s="24"/>
      <c r="AAT1137" s="24"/>
      <c r="AAU1137" s="24"/>
      <c r="AAV1137" s="24"/>
      <c r="AAW1137" s="24"/>
      <c r="AAX1137" s="24"/>
      <c r="AAY1137" s="24"/>
      <c r="AAZ1137" s="24"/>
      <c r="ABA1137" s="24"/>
      <c r="ABB1137" s="24"/>
      <c r="ABC1137" s="24"/>
      <c r="ABD1137" s="24"/>
      <c r="ABE1137" s="24"/>
      <c r="ABF1137" s="24"/>
      <c r="ABG1137" s="24"/>
      <c r="ABH1137" s="24"/>
      <c r="ABI1137" s="24"/>
      <c r="ABJ1137" s="24"/>
      <c r="ABK1137" s="24"/>
      <c r="ABL1137" s="24"/>
      <c r="ABM1137" s="24"/>
      <c r="ABN1137" s="24"/>
      <c r="ABO1137" s="24"/>
      <c r="ABP1137" s="24"/>
      <c r="ABQ1137" s="24"/>
      <c r="ABR1137" s="24"/>
      <c r="ABS1137" s="24"/>
      <c r="ABT1137" s="24"/>
      <c r="ABU1137" s="24"/>
      <c r="ABV1137" s="24"/>
      <c r="ABW1137" s="24"/>
      <c r="ABX1137" s="24"/>
      <c r="ABY1137" s="24"/>
      <c r="ABZ1137" s="24"/>
      <c r="ACA1137" s="24"/>
      <c r="ACB1137" s="24"/>
      <c r="ACC1137" s="24"/>
      <c r="ACD1137" s="24"/>
      <c r="ACE1137" s="24"/>
      <c r="ACF1137" s="24"/>
      <c r="ACG1137" s="24"/>
      <c r="ACH1137" s="24"/>
      <c r="ACI1137" s="24"/>
      <c r="ACJ1137" s="24"/>
      <c r="ACK1137" s="24"/>
      <c r="ACL1137" s="24"/>
      <c r="ACM1137" s="24"/>
      <c r="ACN1137" s="24"/>
      <c r="ACO1137" s="24"/>
      <c r="ACP1137" s="24"/>
      <c r="ACQ1137" s="24"/>
      <c r="ACR1137" s="24"/>
      <c r="ACS1137" s="24"/>
      <c r="ACT1137" s="24"/>
      <c r="ACU1137" s="24"/>
      <c r="ACV1137" s="24"/>
      <c r="ACW1137" s="24"/>
      <c r="ACX1137" s="24"/>
      <c r="ACY1137" s="24"/>
      <c r="ACZ1137" s="24"/>
      <c r="ADA1137" s="24"/>
      <c r="ADB1137" s="24"/>
      <c r="ADC1137" s="24"/>
      <c r="ADD1137" s="24"/>
      <c r="ADE1137" s="24"/>
      <c r="ADF1137" s="24"/>
      <c r="ADG1137" s="24"/>
      <c r="ADH1137" s="24"/>
      <c r="ADI1137" s="24"/>
      <c r="ADJ1137" s="24"/>
      <c r="ADK1137" s="24"/>
      <c r="ADL1137" s="24"/>
      <c r="ADM1137" s="24"/>
      <c r="ADN1137" s="24"/>
      <c r="ADO1137" s="24"/>
      <c r="ADP1137" s="24"/>
      <c r="ADQ1137" s="24"/>
      <c r="ADR1137" s="24"/>
      <c r="ADS1137" s="24"/>
      <c r="ADT1137" s="24"/>
      <c r="ADU1137" s="24"/>
      <c r="ADV1137" s="24"/>
      <c r="ADW1137" s="24"/>
      <c r="ADX1137" s="24"/>
      <c r="ADY1137" s="24"/>
      <c r="ADZ1137" s="24"/>
      <c r="AEA1137" s="24"/>
      <c r="AEB1137" s="24"/>
      <c r="AEC1137" s="24"/>
      <c r="AED1137" s="24"/>
      <c r="AEE1137" s="24"/>
      <c r="AEF1137" s="24"/>
      <c r="AEG1137" s="24"/>
      <c r="AEH1137" s="24"/>
      <c r="AEI1137" s="24"/>
      <c r="AEJ1137" s="24"/>
      <c r="AEK1137" s="24"/>
      <c r="AEL1137" s="24"/>
      <c r="AEM1137" s="24"/>
      <c r="AEN1137" s="24"/>
      <c r="AEO1137" s="24"/>
      <c r="AEP1137" s="24"/>
      <c r="AEQ1137" s="24"/>
      <c r="AER1137" s="24"/>
      <c r="AES1137" s="24"/>
      <c r="AET1137" s="24"/>
      <c r="AEU1137" s="24"/>
      <c r="AEV1137" s="24"/>
      <c r="AEW1137" s="24"/>
      <c r="AEX1137" s="24"/>
      <c r="AEY1137" s="24"/>
      <c r="AEZ1137" s="24"/>
      <c r="AFA1137" s="24"/>
      <c r="AFB1137" s="24"/>
      <c r="AFC1137" s="24"/>
      <c r="AFD1137" s="24"/>
      <c r="AFE1137" s="24"/>
      <c r="AFF1137" s="24"/>
      <c r="AFG1137" s="24"/>
      <c r="AFH1137" s="24"/>
      <c r="AFI1137" s="24"/>
      <c r="AFJ1137" s="24"/>
      <c r="AFK1137" s="24"/>
      <c r="AFL1137" s="24"/>
      <c r="AFM1137" s="24"/>
      <c r="AFN1137" s="24"/>
      <c r="AFO1137" s="24"/>
      <c r="AFP1137" s="24"/>
      <c r="AFQ1137" s="24"/>
      <c r="AFR1137" s="24"/>
      <c r="AFS1137" s="24"/>
      <c r="AFT1137" s="24"/>
      <c r="AFU1137" s="24"/>
      <c r="AFV1137" s="24"/>
      <c r="AFW1137" s="24"/>
      <c r="AFX1137" s="24"/>
      <c r="AFY1137" s="24"/>
      <c r="AFZ1137" s="24"/>
      <c r="AGA1137" s="24"/>
      <c r="AGB1137" s="24"/>
      <c r="AGC1137" s="24"/>
      <c r="AGD1137" s="24"/>
      <c r="AGE1137" s="24"/>
      <c r="AGF1137" s="24"/>
      <c r="AGG1137" s="24"/>
      <c r="AGH1137" s="24"/>
      <c r="AGI1137" s="24"/>
      <c r="AGJ1137" s="24"/>
      <c r="AGK1137" s="24"/>
      <c r="AGL1137" s="24"/>
      <c r="AGM1137" s="24"/>
      <c r="AGN1137" s="24"/>
      <c r="AGO1137" s="24"/>
      <c r="AGP1137" s="24"/>
      <c r="AGQ1137" s="24"/>
      <c r="AGR1137" s="24"/>
      <c r="AGS1137" s="24"/>
      <c r="AGT1137" s="24"/>
      <c r="AGU1137" s="24"/>
      <c r="AGV1137" s="24"/>
      <c r="AGW1137" s="24"/>
      <c r="AGX1137" s="24"/>
      <c r="AGY1137" s="24"/>
      <c r="AGZ1137" s="24"/>
      <c r="AHA1137" s="24"/>
      <c r="AHB1137" s="24"/>
      <c r="AHC1137" s="24"/>
      <c r="AHD1137" s="24"/>
      <c r="AHE1137" s="24"/>
      <c r="AHF1137" s="24"/>
      <c r="AHG1137" s="24"/>
      <c r="AHH1137" s="24"/>
      <c r="AHI1137" s="24"/>
      <c r="AHJ1137" s="24"/>
      <c r="AHK1137" s="24"/>
      <c r="AHL1137" s="24"/>
      <c r="AHM1137" s="24"/>
      <c r="AHN1137" s="24"/>
      <c r="AHO1137" s="24"/>
      <c r="AHP1137" s="24"/>
      <c r="AHQ1137" s="24"/>
      <c r="AHR1137" s="24"/>
      <c r="AHS1137" s="24"/>
      <c r="AHT1137" s="24"/>
      <c r="AHU1137" s="24"/>
      <c r="AHV1137" s="24"/>
      <c r="AHW1137" s="24"/>
      <c r="AHX1137" s="24"/>
      <c r="AHY1137" s="24"/>
      <c r="AHZ1137" s="24"/>
      <c r="AIA1137" s="24"/>
      <c r="AIB1137" s="24"/>
      <c r="AIC1137" s="24"/>
      <c r="AID1137" s="24"/>
      <c r="AIE1137" s="24"/>
      <c r="AIF1137" s="24"/>
      <c r="AIG1137" s="24"/>
      <c r="AIH1137" s="24"/>
      <c r="AII1137" s="24"/>
      <c r="AIJ1137" s="24"/>
      <c r="AIK1137" s="24"/>
      <c r="AIL1137" s="24"/>
      <c r="AIM1137" s="24"/>
      <c r="AIN1137" s="24"/>
      <c r="AIO1137" s="24"/>
      <c r="AIP1137" s="24"/>
      <c r="AIQ1137" s="24"/>
      <c r="AIR1137" s="24"/>
      <c r="AIS1137" s="24"/>
      <c r="AIT1137" s="24"/>
      <c r="AIU1137" s="24"/>
      <c r="AIV1137" s="24"/>
      <c r="AIW1137" s="24"/>
      <c r="AIX1137" s="24"/>
      <c r="AIY1137" s="24"/>
      <c r="AIZ1137" s="24"/>
      <c r="AJA1137" s="24"/>
      <c r="AJB1137" s="24"/>
      <c r="AJC1137" s="24"/>
      <c r="AJD1137" s="24"/>
      <c r="AJE1137" s="24"/>
      <c r="AJF1137" s="24"/>
      <c r="AJG1137" s="24"/>
      <c r="AJH1137" s="24"/>
      <c r="AJI1137" s="24"/>
      <c r="AJJ1137" s="24"/>
      <c r="AJK1137" s="24"/>
      <c r="AJL1137" s="24"/>
      <c r="AJM1137" s="24"/>
      <c r="AJN1137" s="24"/>
      <c r="AJO1137" s="24"/>
      <c r="AJP1137" s="24"/>
      <c r="AJQ1137" s="24"/>
      <c r="AJR1137" s="24"/>
      <c r="AJS1137" s="24"/>
      <c r="AJT1137" s="24"/>
      <c r="AJU1137" s="24"/>
      <c r="AJV1137" s="24"/>
      <c r="AJW1137" s="24"/>
      <c r="AJX1137" s="24"/>
      <c r="AJY1137" s="24"/>
      <c r="AJZ1137" s="24"/>
      <c r="AKA1137" s="24"/>
      <c r="AKB1137" s="24"/>
      <c r="AKC1137" s="24"/>
      <c r="AKD1137" s="24"/>
      <c r="AKE1137" s="24"/>
      <c r="AKF1137" s="24"/>
      <c r="AKG1137" s="24"/>
      <c r="AKH1137" s="24"/>
      <c r="AKI1137" s="24"/>
      <c r="AKJ1137" s="24"/>
      <c r="AKK1137" s="24"/>
      <c r="AKL1137" s="24"/>
      <c r="AKM1137" s="24"/>
      <c r="AKN1137" s="24"/>
      <c r="AKO1137" s="24"/>
      <c r="AKP1137" s="24"/>
      <c r="AKQ1137" s="24"/>
      <c r="AKR1137" s="24"/>
      <c r="AKS1137" s="24"/>
      <c r="AKT1137" s="24"/>
      <c r="AKU1137" s="24"/>
      <c r="AKV1137" s="24"/>
      <c r="AKW1137" s="24"/>
      <c r="AKX1137" s="24"/>
      <c r="AKY1137" s="24"/>
      <c r="AKZ1137" s="24"/>
      <c r="ALA1137" s="24"/>
      <c r="ALB1137" s="24"/>
      <c r="ALC1137" s="24"/>
      <c r="ALD1137" s="24"/>
      <c r="ALE1137" s="24"/>
      <c r="ALF1137" s="24"/>
      <c r="ALG1137" s="24"/>
      <c r="ALH1137" s="24"/>
      <c r="ALI1137" s="24"/>
      <c r="ALJ1137" s="24"/>
      <c r="ALK1137" s="24"/>
      <c r="ALL1137" s="24"/>
      <c r="ALM1137" s="24"/>
      <c r="ALN1137" s="24"/>
      <c r="ALO1137" s="24"/>
      <c r="ALP1137" s="24"/>
      <c r="ALQ1137" s="24"/>
      <c r="ALR1137" s="24"/>
      <c r="ALS1137" s="24"/>
      <c r="ALT1137" s="24"/>
      <c r="ALU1137" s="24"/>
      <c r="ALV1137" s="24"/>
      <c r="ALW1137" s="24"/>
      <c r="ALX1137" s="24"/>
      <c r="ALY1137" s="24"/>
      <c r="ALZ1137" s="24"/>
      <c r="AMA1137" s="24"/>
      <c r="AMB1137" s="24"/>
      <c r="AMC1137" s="24"/>
      <c r="AMD1137" s="24"/>
      <c r="AME1137" s="24"/>
      <c r="AMF1137" s="24"/>
      <c r="AMG1137" s="24"/>
      <c r="AMH1137" s="24"/>
      <c r="AMI1137" s="24"/>
      <c r="AMJ1137" s="24"/>
      <c r="AMK1137" s="24"/>
      <c r="AML1137" s="24"/>
      <c r="AMM1137" s="24"/>
      <c r="AMN1137" s="24"/>
      <c r="AMO1137" s="24"/>
      <c r="AMP1137" s="24"/>
      <c r="AMQ1137" s="24"/>
      <c r="AMR1137" s="24"/>
      <c r="AMS1137" s="24"/>
      <c r="AMT1137" s="24"/>
      <c r="AMU1137" s="24"/>
      <c r="AMV1137" s="24"/>
      <c r="AMW1137" s="24"/>
      <c r="AMX1137" s="24"/>
      <c r="AMY1137" s="24"/>
      <c r="AMZ1137" s="24"/>
      <c r="ANA1137" s="24"/>
      <c r="ANB1137" s="24"/>
      <c r="ANC1137" s="24"/>
      <c r="AND1137" s="24"/>
      <c r="ANE1137" s="24"/>
      <c r="ANF1137" s="24"/>
      <c r="ANG1137" s="24"/>
      <c r="ANH1137" s="24"/>
      <c r="ANI1137" s="24"/>
      <c r="ANJ1137" s="24"/>
      <c r="ANK1137" s="24"/>
      <c r="ANL1137" s="24"/>
      <c r="ANM1137" s="24"/>
      <c r="ANN1137" s="24"/>
      <c r="ANO1137" s="24"/>
      <c r="ANP1137" s="24"/>
      <c r="ANQ1137" s="24"/>
      <c r="ANR1137" s="24"/>
      <c r="ANS1137" s="24"/>
      <c r="ANT1137" s="24"/>
      <c r="ANU1137" s="24"/>
      <c r="ANV1137" s="24"/>
      <c r="ANW1137" s="24"/>
      <c r="ANX1137" s="24"/>
      <c r="ANY1137" s="24"/>
      <c r="ANZ1137" s="24"/>
      <c r="AOA1137" s="24"/>
      <c r="AOB1137" s="24"/>
      <c r="AOC1137" s="24"/>
      <c r="AOD1137" s="24"/>
      <c r="AOE1137" s="24"/>
      <c r="AOF1137" s="24"/>
      <c r="AOG1137" s="24"/>
      <c r="AOH1137" s="24"/>
      <c r="AOI1137" s="24"/>
      <c r="AOJ1137" s="24"/>
      <c r="AOK1137" s="24"/>
      <c r="AOL1137" s="24"/>
      <c r="AOM1137" s="24"/>
      <c r="AON1137" s="24"/>
      <c r="AOO1137" s="24"/>
      <c r="AOP1137" s="24"/>
      <c r="AOQ1137" s="24"/>
      <c r="AOR1137" s="24"/>
      <c r="AOS1137" s="24"/>
      <c r="AOT1137" s="24"/>
      <c r="AOU1137" s="24"/>
      <c r="AOV1137" s="24"/>
      <c r="AOW1137" s="24"/>
      <c r="AOX1137" s="24"/>
      <c r="AOY1137" s="24"/>
      <c r="AOZ1137" s="24"/>
      <c r="APA1137" s="24"/>
      <c r="APB1137" s="24"/>
      <c r="APC1137" s="24"/>
      <c r="APD1137" s="24"/>
      <c r="APE1137" s="24"/>
      <c r="APF1137" s="24"/>
      <c r="APG1137" s="24"/>
      <c r="APH1137" s="24"/>
      <c r="API1137" s="24"/>
      <c r="APJ1137" s="24"/>
      <c r="APK1137" s="24"/>
      <c r="APL1137" s="24"/>
      <c r="APM1137" s="24"/>
      <c r="APN1137" s="24"/>
      <c r="APO1137" s="24"/>
      <c r="APP1137" s="24"/>
      <c r="APQ1137" s="24"/>
      <c r="APR1137" s="24"/>
      <c r="APS1137" s="24"/>
      <c r="APT1137" s="24"/>
      <c r="APU1137" s="24"/>
      <c r="APV1137" s="24"/>
      <c r="APW1137" s="24"/>
      <c r="APX1137" s="24"/>
      <c r="APY1137" s="24"/>
      <c r="APZ1137" s="24"/>
      <c r="AQA1137" s="24"/>
      <c r="AQB1137" s="24"/>
      <c r="AQC1137" s="24"/>
      <c r="AQD1137" s="24"/>
      <c r="AQE1137" s="24"/>
      <c r="AQF1137" s="24"/>
      <c r="AQG1137" s="24"/>
      <c r="AQH1137" s="24"/>
      <c r="AQI1137" s="24"/>
      <c r="AQJ1137" s="24"/>
      <c r="AQK1137" s="24"/>
      <c r="AQL1137" s="24"/>
      <c r="AQM1137" s="24"/>
      <c r="AQN1137" s="24"/>
      <c r="AQO1137" s="24"/>
      <c r="AQP1137" s="24"/>
      <c r="AQQ1137" s="24"/>
      <c r="AQR1137" s="24"/>
      <c r="AQS1137" s="24"/>
      <c r="AQT1137" s="24"/>
      <c r="AQU1137" s="24"/>
      <c r="AQV1137" s="24"/>
      <c r="AQW1137" s="24"/>
      <c r="AQX1137" s="24"/>
      <c r="AQY1137" s="24"/>
      <c r="AQZ1137" s="24"/>
      <c r="ARA1137" s="24"/>
      <c r="ARB1137" s="24"/>
      <c r="ARC1137" s="24"/>
      <c r="ARD1137" s="24"/>
      <c r="ARE1137" s="24"/>
      <c r="ARF1137" s="24"/>
      <c r="ARG1137" s="24"/>
      <c r="ARH1137" s="24"/>
      <c r="ARI1137" s="24"/>
      <c r="ARJ1137" s="24"/>
      <c r="ARK1137" s="24"/>
      <c r="ARL1137" s="24"/>
      <c r="ARM1137" s="24"/>
      <c r="ARN1137" s="24"/>
      <c r="ARO1137" s="24"/>
      <c r="ARP1137" s="24"/>
      <c r="ARQ1137" s="24"/>
      <c r="ARR1137" s="24"/>
      <c r="ARS1137" s="24"/>
      <c r="ART1137" s="24"/>
      <c r="ARU1137" s="24"/>
      <c r="ARV1137" s="24"/>
      <c r="ARW1137" s="24"/>
      <c r="ARX1137" s="24"/>
      <c r="ARY1137" s="24"/>
      <c r="ARZ1137" s="24"/>
      <c r="ASA1137" s="24"/>
      <c r="ASB1137" s="24"/>
      <c r="ASC1137" s="24"/>
      <c r="ASD1137" s="24"/>
      <c r="ASE1137" s="24"/>
      <c r="ASF1137" s="24"/>
      <c r="ASG1137" s="24"/>
      <c r="ASH1137" s="24"/>
      <c r="ASI1137" s="24"/>
      <c r="ASJ1137" s="24"/>
      <c r="ASK1137" s="24"/>
      <c r="ASL1137" s="24"/>
      <c r="ASM1137" s="24"/>
      <c r="ASN1137" s="24"/>
      <c r="ASO1137" s="24"/>
      <c r="ASP1137" s="24"/>
      <c r="ASQ1137" s="24"/>
      <c r="ASR1137" s="24"/>
      <c r="ASS1137" s="24"/>
      <c r="AST1137" s="24"/>
      <c r="ASU1137" s="24"/>
      <c r="ASV1137" s="24"/>
      <c r="ASW1137" s="24"/>
      <c r="ASX1137" s="24"/>
      <c r="ASY1137" s="24"/>
      <c r="ASZ1137" s="24"/>
      <c r="ATA1137" s="24"/>
      <c r="ATB1137" s="24"/>
      <c r="ATC1137" s="24"/>
      <c r="ATD1137" s="24"/>
      <c r="ATE1137" s="24"/>
      <c r="ATF1137" s="24"/>
      <c r="ATG1137" s="24"/>
      <c r="ATH1137" s="24"/>
      <c r="ATI1137" s="24"/>
      <c r="ATJ1137" s="24"/>
      <c r="ATK1137" s="24"/>
      <c r="ATL1137" s="24"/>
      <c r="ATM1137" s="24"/>
      <c r="ATN1137" s="24"/>
      <c r="ATO1137" s="24"/>
      <c r="ATP1137" s="24"/>
      <c r="ATQ1137" s="24"/>
      <c r="ATR1137" s="24"/>
      <c r="ATS1137" s="24"/>
      <c r="ATT1137" s="24"/>
      <c r="ATU1137" s="24"/>
      <c r="ATV1137" s="24"/>
      <c r="ATW1137" s="24"/>
      <c r="ATX1137" s="24"/>
      <c r="ATY1137" s="24"/>
      <c r="ATZ1137" s="24"/>
      <c r="AUA1137" s="24"/>
      <c r="AUB1137" s="24"/>
      <c r="AUC1137" s="24"/>
      <c r="AUD1137" s="24"/>
      <c r="AUE1137" s="24"/>
      <c r="AUF1137" s="24"/>
      <c r="AUG1137" s="24"/>
      <c r="AUH1137" s="24"/>
      <c r="AUI1137" s="24"/>
      <c r="AUJ1137" s="24"/>
      <c r="AUK1137" s="24"/>
      <c r="AUL1137" s="24"/>
      <c r="AUM1137" s="24"/>
      <c r="AUN1137" s="24"/>
      <c r="AUO1137" s="24"/>
      <c r="AUP1137" s="24"/>
      <c r="AUQ1137" s="24"/>
      <c r="AUR1137" s="24"/>
      <c r="AUS1137" s="24"/>
      <c r="AUT1137" s="24"/>
      <c r="AUU1137" s="24"/>
      <c r="AUV1137" s="24"/>
      <c r="AUW1137" s="24"/>
      <c r="AUX1137" s="24"/>
      <c r="AUY1137" s="24"/>
      <c r="AUZ1137" s="24"/>
      <c r="AVA1137" s="24"/>
      <c r="AVB1137" s="24"/>
      <c r="AVC1137" s="24"/>
      <c r="AVD1137" s="24"/>
      <c r="AVE1137" s="24"/>
      <c r="AVF1137" s="24"/>
      <c r="AVG1137" s="24"/>
      <c r="AVH1137" s="24"/>
      <c r="AVI1137" s="24"/>
      <c r="AVJ1137" s="24"/>
      <c r="AVK1137" s="24"/>
      <c r="AVL1137" s="24"/>
      <c r="AVM1137" s="24"/>
      <c r="AVN1137" s="24"/>
      <c r="AVO1137" s="24"/>
      <c r="AVP1137" s="24"/>
      <c r="AVQ1137" s="24"/>
      <c r="AVR1137" s="24"/>
      <c r="AVS1137" s="24"/>
      <c r="AVT1137" s="24"/>
      <c r="AVU1137" s="24"/>
      <c r="AVV1137" s="24"/>
      <c r="AVW1137" s="24"/>
      <c r="AVX1137" s="24"/>
      <c r="AVY1137" s="24"/>
      <c r="AVZ1137" s="24"/>
      <c r="AWA1137" s="24"/>
      <c r="AWB1137" s="24"/>
      <c r="AWC1137" s="24"/>
      <c r="AWD1137" s="24"/>
      <c r="AWE1137" s="24"/>
      <c r="AWF1137" s="24"/>
      <c r="AWG1137" s="24"/>
      <c r="AWH1137" s="24"/>
      <c r="AWI1137" s="24"/>
      <c r="AWJ1137" s="24"/>
      <c r="AWK1137" s="24"/>
      <c r="AWL1137" s="24"/>
      <c r="AWM1137" s="24"/>
      <c r="AWN1137" s="24"/>
      <c r="AWO1137" s="24"/>
      <c r="AWP1137" s="24"/>
      <c r="AWQ1137" s="24"/>
      <c r="AWR1137" s="24"/>
      <c r="AWS1137" s="24"/>
      <c r="AWT1137" s="24"/>
      <c r="AWU1137" s="24"/>
      <c r="AWV1137" s="24"/>
      <c r="AWW1137" s="24"/>
      <c r="AWX1137" s="24"/>
      <c r="AWY1137" s="24"/>
      <c r="AWZ1137" s="24"/>
      <c r="AXA1137" s="24"/>
      <c r="AXB1137" s="24"/>
      <c r="AXC1137" s="24"/>
      <c r="AXD1137" s="24"/>
      <c r="AXE1137" s="24"/>
      <c r="AXF1137" s="24"/>
      <c r="AXG1137" s="24"/>
      <c r="AXH1137" s="24"/>
      <c r="AXI1137" s="24"/>
      <c r="AXJ1137" s="24"/>
      <c r="AXK1137" s="24"/>
      <c r="AXL1137" s="24"/>
      <c r="AXM1137" s="24"/>
      <c r="AXN1137" s="24"/>
      <c r="AXO1137" s="24"/>
      <c r="AXP1137" s="24"/>
      <c r="AXQ1137" s="24"/>
      <c r="AXR1137" s="24"/>
      <c r="AXS1137" s="24"/>
      <c r="AXT1137" s="24"/>
      <c r="AXU1137" s="24"/>
      <c r="AXV1137" s="24"/>
      <c r="AXW1137" s="24"/>
      <c r="AXX1137" s="24"/>
      <c r="AXY1137" s="24"/>
      <c r="AXZ1137" s="24"/>
      <c r="AYA1137" s="24"/>
      <c r="AYB1137" s="24"/>
      <c r="AYC1137" s="24"/>
      <c r="AYD1137" s="24"/>
      <c r="AYE1137" s="24"/>
      <c r="AYF1137" s="24"/>
      <c r="AYG1137" s="24"/>
      <c r="AYH1137" s="24"/>
      <c r="AYI1137" s="24"/>
      <c r="AYJ1137" s="24"/>
      <c r="AYK1137" s="24"/>
      <c r="AYL1137" s="24"/>
      <c r="AYM1137" s="24"/>
      <c r="AYN1137" s="24"/>
      <c r="AYO1137" s="24"/>
      <c r="AYP1137" s="24"/>
      <c r="AYQ1137" s="24"/>
      <c r="AYR1137" s="24"/>
      <c r="AYS1137" s="24"/>
      <c r="AYT1137" s="24"/>
      <c r="AYU1137" s="24"/>
      <c r="AYV1137" s="24"/>
      <c r="AYW1137" s="24"/>
      <c r="AYX1137" s="24"/>
      <c r="AYY1137" s="24"/>
      <c r="AYZ1137" s="24"/>
      <c r="AZA1137" s="24"/>
      <c r="AZB1137" s="24"/>
      <c r="AZC1137" s="24"/>
      <c r="AZD1137" s="24"/>
      <c r="AZE1137" s="24"/>
      <c r="AZF1137" s="24"/>
      <c r="AZG1137" s="24"/>
      <c r="AZH1137" s="24"/>
      <c r="AZI1137" s="24"/>
      <c r="AZJ1137" s="24"/>
      <c r="AZK1137" s="24"/>
      <c r="AZL1137" s="24"/>
      <c r="AZM1137" s="24"/>
      <c r="AZN1137" s="24"/>
      <c r="AZO1137" s="24"/>
      <c r="AZP1137" s="24"/>
      <c r="AZQ1137" s="24"/>
      <c r="AZR1137" s="24"/>
      <c r="AZS1137" s="24"/>
      <c r="AZT1137" s="24"/>
      <c r="AZU1137" s="24"/>
      <c r="AZV1137" s="24"/>
      <c r="AZW1137" s="24"/>
      <c r="AZX1137" s="24"/>
      <c r="AZY1137" s="24"/>
      <c r="AZZ1137" s="24"/>
      <c r="BAA1137" s="24"/>
      <c r="BAB1137" s="24"/>
      <c r="BAC1137" s="24"/>
      <c r="BAD1137" s="24"/>
      <c r="BAE1137" s="24"/>
      <c r="BAF1137" s="24"/>
      <c r="BAG1137" s="24"/>
      <c r="BAH1137" s="24"/>
      <c r="BAI1137" s="24"/>
      <c r="BAJ1137" s="24"/>
      <c r="BAK1137" s="24"/>
      <c r="BAL1137" s="24"/>
      <c r="BAM1137" s="24"/>
      <c r="BAN1137" s="24"/>
      <c r="BAO1137" s="24"/>
      <c r="BAP1137" s="24"/>
    </row>
    <row r="1138" spans="1:1394" s="19" customFormat="1" x14ac:dyDescent="0.25">
      <c r="A1138" s="19" t="str">
        <f>IF(YEAR(G1138)=2024,#REF!,"")</f>
        <v/>
      </c>
      <c r="B1138" s="19" t="str">
        <f>IF(YEAR(G1138)=2025,#REF!,"")</f>
        <v/>
      </c>
      <c r="C1138" s="19" t="str">
        <f t="shared" si="85"/>
        <v>Afternoon45286</v>
      </c>
      <c r="D1138" s="19" t="str">
        <f>IF('by region'!$C$2="Any","Any",'Turf only'!V1138)&amp;M1138&amp;IF('by region'!$I$2="Any","Any",N1138)&amp;G1138</f>
        <v>AnyJumpAny45286</v>
      </c>
      <c r="E1138" s="19" t="e">
        <f>IF(I1138=#REF!,'Turf only'!G1138,"")</f>
        <v>#REF!</v>
      </c>
      <c r="F1138" s="19" t="e">
        <f t="shared" si="86"/>
        <v>#REF!</v>
      </c>
      <c r="G1138" s="20">
        <v>45286</v>
      </c>
      <c r="H1138" s="21" t="s">
        <v>7</v>
      </c>
      <c r="I1138" s="21" t="s">
        <v>39</v>
      </c>
      <c r="J1138" s="21" t="s">
        <v>9</v>
      </c>
      <c r="K1138" s="22" t="s">
        <v>16</v>
      </c>
      <c r="L1138" s="22" t="s">
        <v>19</v>
      </c>
      <c r="M1138" s="21" t="s">
        <v>12</v>
      </c>
      <c r="N1138" s="21" t="s">
        <v>13</v>
      </c>
      <c r="O1138" s="21" t="s">
        <v>14</v>
      </c>
      <c r="P1138" s="23">
        <f t="shared" si="87"/>
        <v>1</v>
      </c>
      <c r="Q1138" s="23" cm="1">
        <f t="array" ref="Q1138">SUMPRODUCT(($G$2:$G$2765=G1138)*(P1138&gt;$P$2:$P$2765))+1</f>
        <v>1</v>
      </c>
      <c r="R1138" s="23" t="e">
        <f>(Q1138*100000)+#REF!</f>
        <v>#REF!</v>
      </c>
      <c r="S1138" s="19" t="e" cm="1">
        <f t="array" ref="S1138">SUMPRODUCT(($G$2:$G$2765=G1138)*(R1138&gt;$R$2:$R$2765))+1</f>
        <v>#REF!</v>
      </c>
      <c r="T1138" s="19" t="str">
        <f t="shared" si="88"/>
        <v xml:space="preserve">Wincanton </v>
      </c>
      <c r="U1138" s="19">
        <v>-0.53571428571429003</v>
      </c>
      <c r="V1138" s="19" t="s">
        <v>17</v>
      </c>
      <c r="W1138" s="19">
        <f t="shared" si="89"/>
        <v>2023</v>
      </c>
      <c r="X1138" s="24"/>
      <c r="Y1138" s="24"/>
      <c r="Z1138" s="24"/>
      <c r="AA1138" s="24"/>
      <c r="AB1138" s="24"/>
      <c r="AC1138" s="24"/>
      <c r="AD1138" s="24"/>
      <c r="AE1138" s="24"/>
      <c r="AF1138" s="24"/>
      <c r="AG1138" s="24"/>
      <c r="AH1138" s="24"/>
      <c r="AI1138" s="24"/>
      <c r="AJ1138" s="24"/>
      <c r="AK1138" s="24"/>
      <c r="AL1138" s="24"/>
      <c r="AM1138" s="24"/>
      <c r="AN1138" s="24"/>
      <c r="AO1138" s="24"/>
      <c r="AP1138" s="24"/>
      <c r="AQ1138" s="24"/>
      <c r="AR1138" s="24"/>
      <c r="AS1138" s="24"/>
      <c r="AT1138" s="24"/>
      <c r="AU1138" s="24"/>
      <c r="AV1138" s="24"/>
      <c r="AW1138" s="24"/>
      <c r="AX1138" s="24"/>
      <c r="AY1138" s="24"/>
      <c r="AZ1138" s="24"/>
      <c r="BA1138" s="24"/>
      <c r="BB1138" s="24"/>
      <c r="BC1138" s="24"/>
      <c r="BD1138" s="24"/>
      <c r="BE1138" s="24"/>
      <c r="BF1138" s="24"/>
      <c r="BG1138" s="24"/>
      <c r="BH1138" s="24"/>
      <c r="BI1138" s="24"/>
      <c r="BJ1138" s="24"/>
      <c r="BK1138" s="24"/>
      <c r="BL1138" s="24"/>
      <c r="BM1138" s="24"/>
      <c r="BN1138" s="24"/>
      <c r="BO1138" s="24"/>
      <c r="BP1138" s="24"/>
      <c r="BQ1138" s="24"/>
      <c r="BR1138" s="24"/>
      <c r="BS1138" s="24"/>
      <c r="BT1138" s="24"/>
      <c r="BU1138" s="24"/>
      <c r="BV1138" s="24"/>
      <c r="BW1138" s="24"/>
      <c r="BX1138" s="24"/>
      <c r="BY1138" s="24"/>
      <c r="BZ1138" s="24"/>
      <c r="CA1138" s="24"/>
      <c r="CB1138" s="24"/>
      <c r="CC1138" s="24"/>
      <c r="CD1138" s="24"/>
      <c r="CE1138" s="24"/>
      <c r="CF1138" s="24"/>
      <c r="CG1138" s="24"/>
      <c r="CH1138" s="24"/>
      <c r="CI1138" s="24"/>
      <c r="CJ1138" s="24"/>
      <c r="CK1138" s="24"/>
      <c r="CL1138" s="24"/>
      <c r="CM1138" s="24"/>
      <c r="CN1138" s="24"/>
      <c r="CO1138" s="24"/>
      <c r="CP1138" s="24"/>
      <c r="CQ1138" s="24"/>
      <c r="CR1138" s="24"/>
      <c r="CS1138" s="24"/>
      <c r="CT1138" s="24"/>
      <c r="CU1138" s="24"/>
      <c r="CV1138" s="24"/>
      <c r="CW1138" s="24"/>
      <c r="CX1138" s="24"/>
      <c r="CY1138" s="24"/>
      <c r="CZ1138" s="24"/>
      <c r="DA1138" s="24"/>
      <c r="DB1138" s="24"/>
      <c r="DC1138" s="24"/>
      <c r="DD1138" s="24"/>
      <c r="DE1138" s="24"/>
      <c r="DF1138" s="24"/>
      <c r="DG1138" s="24"/>
      <c r="DH1138" s="24"/>
      <c r="DI1138" s="24"/>
      <c r="DJ1138" s="24"/>
      <c r="DK1138" s="24"/>
      <c r="DL1138" s="24"/>
      <c r="DM1138" s="24"/>
      <c r="DN1138" s="24"/>
      <c r="DO1138" s="24"/>
      <c r="DP1138" s="24"/>
      <c r="DQ1138" s="24"/>
      <c r="DR1138" s="24"/>
      <c r="DS1138" s="24"/>
      <c r="DT1138" s="24"/>
      <c r="DU1138" s="24"/>
      <c r="DV1138" s="24"/>
      <c r="DW1138" s="24"/>
      <c r="DX1138" s="24"/>
      <c r="DY1138" s="24"/>
      <c r="DZ1138" s="24"/>
      <c r="EA1138" s="24"/>
      <c r="EB1138" s="24"/>
      <c r="EC1138" s="24"/>
      <c r="ED1138" s="24"/>
      <c r="EE1138" s="24"/>
      <c r="EF1138" s="24"/>
      <c r="EG1138" s="24"/>
      <c r="EH1138" s="24"/>
      <c r="EI1138" s="24"/>
      <c r="EJ1138" s="24"/>
      <c r="EK1138" s="24"/>
      <c r="EL1138" s="24"/>
      <c r="EM1138" s="24"/>
      <c r="EN1138" s="24"/>
      <c r="EO1138" s="24"/>
      <c r="EP1138" s="24"/>
      <c r="EQ1138" s="24"/>
      <c r="ER1138" s="24"/>
      <c r="ES1138" s="24"/>
      <c r="ET1138" s="24"/>
      <c r="EU1138" s="24"/>
      <c r="EV1138" s="24"/>
      <c r="EW1138" s="24"/>
      <c r="EX1138" s="24"/>
      <c r="EY1138" s="24"/>
      <c r="EZ1138" s="24"/>
      <c r="FA1138" s="24"/>
      <c r="FB1138" s="24"/>
      <c r="FC1138" s="24"/>
      <c r="FD1138" s="24"/>
      <c r="FE1138" s="24"/>
      <c r="FF1138" s="24"/>
      <c r="FG1138" s="24"/>
      <c r="FH1138" s="24"/>
      <c r="FI1138" s="24"/>
      <c r="FJ1138" s="24"/>
      <c r="FK1138" s="24"/>
      <c r="FL1138" s="24"/>
      <c r="FM1138" s="24"/>
      <c r="FN1138" s="24"/>
      <c r="FO1138" s="24"/>
      <c r="FP1138" s="24"/>
      <c r="FQ1138" s="24"/>
      <c r="FR1138" s="24"/>
      <c r="FS1138" s="24"/>
      <c r="FT1138" s="24"/>
      <c r="FU1138" s="24"/>
      <c r="FV1138" s="24"/>
      <c r="FW1138" s="24"/>
      <c r="FX1138" s="24"/>
      <c r="FY1138" s="24"/>
      <c r="FZ1138" s="24"/>
      <c r="GA1138" s="24"/>
      <c r="GB1138" s="24"/>
      <c r="GC1138" s="24"/>
      <c r="GD1138" s="24"/>
      <c r="GE1138" s="24"/>
      <c r="GF1138" s="24"/>
      <c r="GG1138" s="24"/>
      <c r="GH1138" s="24"/>
      <c r="GI1138" s="24"/>
      <c r="GJ1138" s="24"/>
      <c r="GK1138" s="24"/>
      <c r="GL1138" s="24"/>
      <c r="GM1138" s="24"/>
      <c r="GN1138" s="24"/>
      <c r="GO1138" s="24"/>
      <c r="GP1138" s="24"/>
      <c r="GQ1138" s="24"/>
      <c r="GR1138" s="24"/>
      <c r="GS1138" s="24"/>
      <c r="GT1138" s="24"/>
      <c r="GU1138" s="24"/>
      <c r="GV1138" s="24"/>
      <c r="GW1138" s="24"/>
      <c r="GX1138" s="24"/>
      <c r="GY1138" s="24"/>
      <c r="GZ1138" s="24"/>
      <c r="HA1138" s="24"/>
      <c r="HB1138" s="24"/>
      <c r="HC1138" s="24"/>
      <c r="HD1138" s="24"/>
      <c r="HE1138" s="24"/>
      <c r="HF1138" s="24"/>
      <c r="HG1138" s="24"/>
      <c r="HH1138" s="24"/>
      <c r="HI1138" s="24"/>
      <c r="HJ1138" s="24"/>
      <c r="HK1138" s="24"/>
      <c r="HL1138" s="24"/>
      <c r="HM1138" s="24"/>
      <c r="HN1138" s="24"/>
      <c r="HO1138" s="24"/>
      <c r="HP1138" s="24"/>
      <c r="HQ1138" s="24"/>
      <c r="HR1138" s="24"/>
      <c r="HS1138" s="24"/>
      <c r="HT1138" s="24"/>
      <c r="HU1138" s="24"/>
      <c r="HV1138" s="24"/>
      <c r="HW1138" s="24"/>
      <c r="HX1138" s="24"/>
      <c r="HY1138" s="24"/>
      <c r="HZ1138" s="24"/>
      <c r="IA1138" s="24"/>
      <c r="IB1138" s="24"/>
      <c r="IC1138" s="24"/>
      <c r="ID1138" s="24"/>
      <c r="IE1138" s="24"/>
      <c r="IF1138" s="24"/>
      <c r="IG1138" s="24"/>
      <c r="IH1138" s="24"/>
      <c r="II1138" s="24"/>
      <c r="IJ1138" s="24"/>
      <c r="IK1138" s="24"/>
      <c r="IL1138" s="24"/>
      <c r="IM1138" s="24"/>
      <c r="IN1138" s="24"/>
      <c r="IO1138" s="24"/>
      <c r="IP1138" s="24"/>
      <c r="IQ1138" s="24"/>
      <c r="IR1138" s="24"/>
      <c r="IS1138" s="24"/>
      <c r="IT1138" s="24"/>
      <c r="IU1138" s="24"/>
      <c r="IV1138" s="24"/>
      <c r="IW1138" s="24"/>
      <c r="IX1138" s="24"/>
      <c r="IY1138" s="24"/>
      <c r="IZ1138" s="24"/>
      <c r="JA1138" s="24"/>
      <c r="JB1138" s="24"/>
      <c r="JC1138" s="24"/>
      <c r="JD1138" s="24"/>
      <c r="JE1138" s="24"/>
      <c r="JF1138" s="24"/>
      <c r="JG1138" s="24"/>
      <c r="JH1138" s="24"/>
      <c r="JI1138" s="24"/>
      <c r="JJ1138" s="24"/>
      <c r="JK1138" s="24"/>
      <c r="JL1138" s="24"/>
      <c r="JM1138" s="24"/>
      <c r="JN1138" s="24"/>
      <c r="JO1138" s="24"/>
      <c r="JP1138" s="24"/>
      <c r="JQ1138" s="24"/>
      <c r="JR1138" s="24"/>
      <c r="JS1138" s="24"/>
      <c r="JT1138" s="24"/>
      <c r="JU1138" s="24"/>
      <c r="JV1138" s="24"/>
      <c r="JW1138" s="24"/>
      <c r="JX1138" s="24"/>
      <c r="JY1138" s="24"/>
      <c r="JZ1138" s="24"/>
      <c r="KA1138" s="24"/>
      <c r="KB1138" s="24"/>
      <c r="KC1138" s="24"/>
      <c r="KD1138" s="24"/>
      <c r="KE1138" s="24"/>
      <c r="KF1138" s="24"/>
      <c r="KG1138" s="24"/>
      <c r="KH1138" s="24"/>
      <c r="KI1138" s="24"/>
      <c r="KJ1138" s="24"/>
      <c r="KK1138" s="24"/>
      <c r="KL1138" s="24"/>
      <c r="KM1138" s="24"/>
      <c r="KN1138" s="24"/>
      <c r="KO1138" s="24"/>
      <c r="KP1138" s="24"/>
      <c r="KQ1138" s="24"/>
      <c r="KR1138" s="24"/>
      <c r="KS1138" s="24"/>
      <c r="KT1138" s="24"/>
      <c r="KU1138" s="24"/>
      <c r="KV1138" s="24"/>
      <c r="KW1138" s="24"/>
      <c r="KX1138" s="24"/>
      <c r="KY1138" s="24"/>
      <c r="KZ1138" s="24"/>
      <c r="LA1138" s="24"/>
      <c r="LB1138" s="24"/>
      <c r="LC1138" s="24"/>
      <c r="LD1138" s="24"/>
      <c r="LE1138" s="24"/>
      <c r="LF1138" s="24"/>
      <c r="LG1138" s="24"/>
      <c r="LH1138" s="24"/>
      <c r="LI1138" s="24"/>
      <c r="LJ1138" s="24"/>
      <c r="LK1138" s="24"/>
      <c r="LL1138" s="24"/>
      <c r="LM1138" s="24"/>
      <c r="LN1138" s="24"/>
      <c r="LO1138" s="24"/>
      <c r="LP1138" s="24"/>
      <c r="LQ1138" s="24"/>
      <c r="LR1138" s="24"/>
      <c r="LS1138" s="24"/>
      <c r="LT1138" s="24"/>
      <c r="LU1138" s="24"/>
      <c r="LV1138" s="24"/>
      <c r="LW1138" s="24"/>
      <c r="LX1138" s="24"/>
      <c r="LY1138" s="24"/>
      <c r="LZ1138" s="24"/>
      <c r="MA1138" s="24"/>
      <c r="MB1138" s="24"/>
      <c r="MC1138" s="24"/>
      <c r="MD1138" s="24"/>
      <c r="ME1138" s="24"/>
      <c r="MF1138" s="24"/>
      <c r="MG1138" s="24"/>
      <c r="MH1138" s="24"/>
      <c r="MI1138" s="24"/>
      <c r="MJ1138" s="24"/>
      <c r="MK1138" s="24"/>
      <c r="ML1138" s="24"/>
      <c r="MM1138" s="24"/>
      <c r="MN1138" s="24"/>
      <c r="MO1138" s="24"/>
      <c r="MP1138" s="24"/>
      <c r="MQ1138" s="24"/>
      <c r="MR1138" s="24"/>
      <c r="MS1138" s="24"/>
      <c r="MT1138" s="24"/>
      <c r="MU1138" s="24"/>
      <c r="MV1138" s="24"/>
      <c r="MW1138" s="24"/>
      <c r="MX1138" s="24"/>
      <c r="MY1138" s="24"/>
      <c r="MZ1138" s="24"/>
      <c r="NA1138" s="24"/>
      <c r="NB1138" s="24"/>
      <c r="NC1138" s="24"/>
      <c r="ND1138" s="24"/>
      <c r="NE1138" s="24"/>
      <c r="NF1138" s="24"/>
      <c r="NG1138" s="24"/>
      <c r="NH1138" s="24"/>
      <c r="NI1138" s="24"/>
      <c r="NJ1138" s="24"/>
      <c r="NK1138" s="24"/>
      <c r="NL1138" s="24"/>
      <c r="NM1138" s="24"/>
      <c r="NN1138" s="24"/>
      <c r="NO1138" s="24"/>
      <c r="NP1138" s="24"/>
      <c r="NQ1138" s="24"/>
      <c r="NR1138" s="24"/>
      <c r="NS1138" s="24"/>
      <c r="NT1138" s="24"/>
      <c r="NU1138" s="24"/>
      <c r="NV1138" s="24"/>
      <c r="NW1138" s="24"/>
      <c r="NX1138" s="24"/>
      <c r="NY1138" s="24"/>
      <c r="NZ1138" s="24"/>
      <c r="OA1138" s="24"/>
      <c r="OB1138" s="24"/>
      <c r="OC1138" s="24"/>
      <c r="OD1138" s="24"/>
      <c r="OE1138" s="24"/>
      <c r="OF1138" s="24"/>
      <c r="OG1138" s="24"/>
      <c r="OH1138" s="24"/>
      <c r="OI1138" s="24"/>
      <c r="OJ1138" s="24"/>
      <c r="OK1138" s="24"/>
      <c r="OL1138" s="24"/>
      <c r="OM1138" s="24"/>
      <c r="ON1138" s="24"/>
      <c r="OO1138" s="24"/>
      <c r="OP1138" s="24"/>
      <c r="OQ1138" s="24"/>
      <c r="OR1138" s="24"/>
      <c r="OS1138" s="24"/>
      <c r="OT1138" s="24"/>
      <c r="OU1138" s="24"/>
      <c r="OV1138" s="24"/>
      <c r="OW1138" s="24"/>
      <c r="OX1138" s="24"/>
      <c r="OY1138" s="24"/>
      <c r="OZ1138" s="24"/>
      <c r="PA1138" s="24"/>
      <c r="PB1138" s="24"/>
      <c r="PC1138" s="24"/>
      <c r="PD1138" s="24"/>
      <c r="PE1138" s="24"/>
      <c r="PF1138" s="24"/>
      <c r="PG1138" s="24"/>
      <c r="PH1138" s="24"/>
      <c r="PI1138" s="24"/>
      <c r="PJ1138" s="24"/>
      <c r="PK1138" s="24"/>
      <c r="PL1138" s="24"/>
      <c r="PM1138" s="24"/>
      <c r="PN1138" s="24"/>
      <c r="PO1138" s="24"/>
      <c r="PP1138" s="24"/>
      <c r="PQ1138" s="24"/>
      <c r="PR1138" s="24"/>
      <c r="PS1138" s="24"/>
      <c r="PT1138" s="24"/>
      <c r="PU1138" s="24"/>
      <c r="PV1138" s="24"/>
      <c r="PW1138" s="24"/>
      <c r="PX1138" s="24"/>
      <c r="PY1138" s="24"/>
      <c r="PZ1138" s="24"/>
      <c r="QA1138" s="24"/>
      <c r="QB1138" s="24"/>
      <c r="QC1138" s="24"/>
      <c r="QD1138" s="24"/>
      <c r="QE1138" s="24"/>
      <c r="QF1138" s="24"/>
      <c r="QG1138" s="24"/>
      <c r="QH1138" s="24"/>
      <c r="QI1138" s="24"/>
      <c r="QJ1138" s="24"/>
      <c r="QK1138" s="24"/>
      <c r="QL1138" s="24"/>
      <c r="QM1138" s="24"/>
      <c r="QN1138" s="24"/>
      <c r="QO1138" s="24"/>
      <c r="QP1138" s="24"/>
      <c r="QQ1138" s="24"/>
      <c r="QR1138" s="24"/>
      <c r="QS1138" s="24"/>
      <c r="QT1138" s="24"/>
      <c r="QU1138" s="24"/>
      <c r="QV1138" s="24"/>
      <c r="QW1138" s="24"/>
      <c r="QX1138" s="24"/>
      <c r="QY1138" s="24"/>
      <c r="QZ1138" s="24"/>
      <c r="RA1138" s="24"/>
      <c r="RB1138" s="24"/>
      <c r="RC1138" s="24"/>
      <c r="RD1138" s="24"/>
      <c r="RE1138" s="24"/>
      <c r="RF1138" s="24"/>
      <c r="RG1138" s="24"/>
      <c r="RH1138" s="24"/>
      <c r="RI1138" s="24"/>
      <c r="RJ1138" s="24"/>
      <c r="RK1138" s="24"/>
      <c r="RL1138" s="24"/>
      <c r="RM1138" s="24"/>
      <c r="RN1138" s="24"/>
      <c r="RO1138" s="24"/>
      <c r="RP1138" s="24"/>
      <c r="RQ1138" s="24"/>
      <c r="RR1138" s="24"/>
      <c r="RS1138" s="24"/>
      <c r="RT1138" s="24"/>
      <c r="RU1138" s="24"/>
      <c r="RV1138" s="24"/>
      <c r="RW1138" s="24"/>
      <c r="RX1138" s="24"/>
      <c r="RY1138" s="24"/>
      <c r="RZ1138" s="24"/>
      <c r="SA1138" s="24"/>
      <c r="SB1138" s="24"/>
      <c r="SC1138" s="24"/>
      <c r="SD1138" s="24"/>
      <c r="SE1138" s="24"/>
      <c r="SF1138" s="24"/>
      <c r="SG1138" s="24"/>
      <c r="SH1138" s="24"/>
      <c r="SI1138" s="24"/>
      <c r="SJ1138" s="24"/>
      <c r="SK1138" s="24"/>
      <c r="SL1138" s="24"/>
      <c r="SM1138" s="24"/>
      <c r="SN1138" s="24"/>
      <c r="SO1138" s="24"/>
      <c r="SP1138" s="24"/>
      <c r="SQ1138" s="24"/>
      <c r="SR1138" s="24"/>
      <c r="SS1138" s="24"/>
      <c r="ST1138" s="24"/>
      <c r="SU1138" s="24"/>
      <c r="SV1138" s="24"/>
      <c r="SW1138" s="24"/>
      <c r="SX1138" s="24"/>
      <c r="SY1138" s="24"/>
      <c r="SZ1138" s="24"/>
      <c r="TA1138" s="24"/>
      <c r="TB1138" s="24"/>
      <c r="TC1138" s="24"/>
      <c r="TD1138" s="24"/>
      <c r="TE1138" s="24"/>
      <c r="TF1138" s="24"/>
      <c r="TG1138" s="24"/>
      <c r="TH1138" s="24"/>
      <c r="TI1138" s="24"/>
      <c r="TJ1138" s="24"/>
      <c r="TK1138" s="24"/>
      <c r="TL1138" s="24"/>
      <c r="TM1138" s="24"/>
      <c r="TN1138" s="24"/>
      <c r="TO1138" s="24"/>
      <c r="TP1138" s="24"/>
      <c r="TQ1138" s="24"/>
      <c r="TR1138" s="24"/>
      <c r="TS1138" s="24"/>
      <c r="TT1138" s="24"/>
      <c r="TU1138" s="24"/>
      <c r="TV1138" s="24"/>
      <c r="TW1138" s="24"/>
      <c r="TX1138" s="24"/>
      <c r="TY1138" s="24"/>
      <c r="TZ1138" s="24"/>
      <c r="UA1138" s="24"/>
      <c r="UB1138" s="24"/>
      <c r="UC1138" s="24"/>
      <c r="UD1138" s="24"/>
      <c r="UE1138" s="24"/>
      <c r="UF1138" s="24"/>
      <c r="UG1138" s="24"/>
      <c r="UH1138" s="24"/>
      <c r="UI1138" s="24"/>
      <c r="UJ1138" s="24"/>
      <c r="UK1138" s="24"/>
      <c r="UL1138" s="24"/>
      <c r="UM1138" s="24"/>
      <c r="UN1138" s="24"/>
      <c r="UO1138" s="24"/>
      <c r="UP1138" s="24"/>
      <c r="UQ1138" s="24"/>
      <c r="UR1138" s="24"/>
      <c r="US1138" s="24"/>
      <c r="UT1138" s="24"/>
      <c r="UU1138" s="24"/>
      <c r="UV1138" s="24"/>
      <c r="UW1138" s="24"/>
      <c r="UX1138" s="24"/>
      <c r="UY1138" s="24"/>
      <c r="UZ1138" s="24"/>
      <c r="VA1138" s="24"/>
      <c r="VB1138" s="24"/>
      <c r="VC1138" s="24"/>
      <c r="VD1138" s="24"/>
      <c r="VE1138" s="24"/>
      <c r="VF1138" s="24"/>
      <c r="VG1138" s="24"/>
      <c r="VH1138" s="24"/>
      <c r="VI1138" s="24"/>
      <c r="VJ1138" s="24"/>
      <c r="VK1138" s="24"/>
      <c r="VL1138" s="24"/>
      <c r="VM1138" s="24"/>
      <c r="VN1138" s="24"/>
      <c r="VO1138" s="24"/>
      <c r="VP1138" s="24"/>
      <c r="VQ1138" s="24"/>
      <c r="VR1138" s="24"/>
      <c r="VS1138" s="24"/>
      <c r="VT1138" s="24"/>
      <c r="VU1138" s="24"/>
      <c r="VV1138" s="24"/>
      <c r="VW1138" s="24"/>
      <c r="VX1138" s="24"/>
      <c r="VY1138" s="24"/>
      <c r="VZ1138" s="24"/>
      <c r="WA1138" s="24"/>
      <c r="WB1138" s="24"/>
      <c r="WC1138" s="24"/>
      <c r="WD1138" s="24"/>
      <c r="WE1138" s="24"/>
      <c r="WF1138" s="24"/>
      <c r="WG1138" s="24"/>
      <c r="WH1138" s="24"/>
      <c r="WI1138" s="24"/>
      <c r="WJ1138" s="24"/>
      <c r="WK1138" s="24"/>
      <c r="WL1138" s="24"/>
      <c r="WM1138" s="24"/>
      <c r="WN1138" s="24"/>
      <c r="WO1138" s="24"/>
      <c r="WP1138" s="24"/>
      <c r="WQ1138" s="24"/>
      <c r="WR1138" s="24"/>
      <c r="WS1138" s="24"/>
      <c r="WT1138" s="24"/>
      <c r="WU1138" s="24"/>
      <c r="WV1138" s="24"/>
      <c r="WW1138" s="24"/>
      <c r="WX1138" s="24"/>
      <c r="WY1138" s="24"/>
      <c r="WZ1138" s="24"/>
      <c r="XA1138" s="24"/>
      <c r="XB1138" s="24"/>
      <c r="XC1138" s="24"/>
      <c r="XD1138" s="24"/>
      <c r="XE1138" s="24"/>
      <c r="XF1138" s="24"/>
      <c r="XG1138" s="24"/>
      <c r="XH1138" s="24"/>
      <c r="XI1138" s="24"/>
      <c r="XJ1138" s="24"/>
      <c r="XK1138" s="24"/>
      <c r="XL1138" s="24"/>
      <c r="XM1138" s="24"/>
      <c r="XN1138" s="24"/>
      <c r="XO1138" s="24"/>
      <c r="XP1138" s="24"/>
      <c r="XQ1138" s="24"/>
      <c r="XR1138" s="24"/>
      <c r="XS1138" s="24"/>
      <c r="XT1138" s="24"/>
      <c r="XU1138" s="24"/>
      <c r="XV1138" s="24"/>
      <c r="XW1138" s="24"/>
      <c r="XX1138" s="24"/>
      <c r="XY1138" s="24"/>
      <c r="XZ1138" s="24"/>
      <c r="YA1138" s="24"/>
      <c r="YB1138" s="24"/>
      <c r="YC1138" s="24"/>
      <c r="YD1138" s="24"/>
      <c r="YE1138" s="24"/>
      <c r="YF1138" s="24"/>
      <c r="YG1138" s="24"/>
      <c r="YH1138" s="24"/>
      <c r="YI1138" s="24"/>
      <c r="YJ1138" s="24"/>
      <c r="YK1138" s="24"/>
      <c r="YL1138" s="24"/>
      <c r="YM1138" s="24"/>
      <c r="YN1138" s="24"/>
      <c r="YO1138" s="24"/>
      <c r="YP1138" s="24"/>
      <c r="YQ1138" s="24"/>
      <c r="YR1138" s="24"/>
      <c r="YS1138" s="24"/>
      <c r="YT1138" s="24"/>
      <c r="YU1138" s="24"/>
      <c r="YV1138" s="24"/>
      <c r="YW1138" s="24"/>
      <c r="YX1138" s="24"/>
      <c r="YY1138" s="24"/>
      <c r="YZ1138" s="24"/>
      <c r="ZA1138" s="24"/>
      <c r="ZB1138" s="24"/>
      <c r="ZC1138" s="24"/>
      <c r="ZD1138" s="24"/>
      <c r="ZE1138" s="24"/>
      <c r="ZF1138" s="24"/>
      <c r="ZG1138" s="24"/>
      <c r="ZH1138" s="24"/>
      <c r="ZI1138" s="24"/>
      <c r="ZJ1138" s="24"/>
      <c r="ZK1138" s="24"/>
      <c r="ZL1138" s="24"/>
      <c r="ZM1138" s="24"/>
      <c r="ZN1138" s="24"/>
      <c r="ZO1138" s="24"/>
      <c r="ZP1138" s="24"/>
      <c r="ZQ1138" s="24"/>
      <c r="ZR1138" s="24"/>
      <c r="ZS1138" s="24"/>
      <c r="ZT1138" s="24"/>
      <c r="ZU1138" s="24"/>
      <c r="ZV1138" s="24"/>
      <c r="ZW1138" s="24"/>
      <c r="ZX1138" s="24"/>
      <c r="ZY1138" s="24"/>
      <c r="ZZ1138" s="24"/>
      <c r="AAA1138" s="24"/>
      <c r="AAB1138" s="24"/>
      <c r="AAC1138" s="24"/>
      <c r="AAD1138" s="24"/>
      <c r="AAE1138" s="24"/>
      <c r="AAF1138" s="24"/>
      <c r="AAG1138" s="24"/>
      <c r="AAH1138" s="24"/>
      <c r="AAI1138" s="24"/>
      <c r="AAJ1138" s="24"/>
      <c r="AAK1138" s="24"/>
      <c r="AAL1138" s="24"/>
      <c r="AAM1138" s="24"/>
      <c r="AAN1138" s="24"/>
      <c r="AAO1138" s="24"/>
      <c r="AAP1138" s="24"/>
      <c r="AAQ1138" s="24"/>
      <c r="AAR1138" s="24"/>
      <c r="AAS1138" s="24"/>
      <c r="AAT1138" s="24"/>
      <c r="AAU1138" s="24"/>
      <c r="AAV1138" s="24"/>
      <c r="AAW1138" s="24"/>
      <c r="AAX1138" s="24"/>
      <c r="AAY1138" s="24"/>
      <c r="AAZ1138" s="24"/>
      <c r="ABA1138" s="24"/>
      <c r="ABB1138" s="24"/>
      <c r="ABC1138" s="24"/>
      <c r="ABD1138" s="24"/>
      <c r="ABE1138" s="24"/>
      <c r="ABF1138" s="24"/>
      <c r="ABG1138" s="24"/>
      <c r="ABH1138" s="24"/>
      <c r="ABI1138" s="24"/>
      <c r="ABJ1138" s="24"/>
      <c r="ABK1138" s="24"/>
      <c r="ABL1138" s="24"/>
      <c r="ABM1138" s="24"/>
      <c r="ABN1138" s="24"/>
      <c r="ABO1138" s="24"/>
      <c r="ABP1138" s="24"/>
      <c r="ABQ1138" s="24"/>
      <c r="ABR1138" s="24"/>
      <c r="ABS1138" s="24"/>
      <c r="ABT1138" s="24"/>
      <c r="ABU1138" s="24"/>
      <c r="ABV1138" s="24"/>
      <c r="ABW1138" s="24"/>
      <c r="ABX1138" s="24"/>
      <c r="ABY1138" s="24"/>
      <c r="ABZ1138" s="24"/>
      <c r="ACA1138" s="24"/>
      <c r="ACB1138" s="24"/>
      <c r="ACC1138" s="24"/>
      <c r="ACD1138" s="24"/>
      <c r="ACE1138" s="24"/>
      <c r="ACF1138" s="24"/>
      <c r="ACG1138" s="24"/>
      <c r="ACH1138" s="24"/>
      <c r="ACI1138" s="24"/>
      <c r="ACJ1138" s="24"/>
      <c r="ACK1138" s="24"/>
      <c r="ACL1138" s="24"/>
      <c r="ACM1138" s="24"/>
      <c r="ACN1138" s="24"/>
      <c r="ACO1138" s="24"/>
      <c r="ACP1138" s="24"/>
      <c r="ACQ1138" s="24"/>
      <c r="ACR1138" s="24"/>
      <c r="ACS1138" s="24"/>
      <c r="ACT1138" s="24"/>
      <c r="ACU1138" s="24"/>
      <c r="ACV1138" s="24"/>
      <c r="ACW1138" s="24"/>
      <c r="ACX1138" s="24"/>
      <c r="ACY1138" s="24"/>
      <c r="ACZ1138" s="24"/>
      <c r="ADA1138" s="24"/>
      <c r="ADB1138" s="24"/>
      <c r="ADC1138" s="24"/>
      <c r="ADD1138" s="24"/>
      <c r="ADE1138" s="24"/>
      <c r="ADF1138" s="24"/>
      <c r="ADG1138" s="24"/>
      <c r="ADH1138" s="24"/>
      <c r="ADI1138" s="24"/>
      <c r="ADJ1138" s="24"/>
      <c r="ADK1138" s="24"/>
      <c r="ADL1138" s="24"/>
      <c r="ADM1138" s="24"/>
      <c r="ADN1138" s="24"/>
      <c r="ADO1138" s="24"/>
      <c r="ADP1138" s="24"/>
      <c r="ADQ1138" s="24"/>
      <c r="ADR1138" s="24"/>
      <c r="ADS1138" s="24"/>
      <c r="ADT1138" s="24"/>
      <c r="ADU1138" s="24"/>
      <c r="ADV1138" s="24"/>
      <c r="ADW1138" s="24"/>
      <c r="ADX1138" s="24"/>
      <c r="ADY1138" s="24"/>
      <c r="ADZ1138" s="24"/>
      <c r="AEA1138" s="24"/>
      <c r="AEB1138" s="24"/>
      <c r="AEC1138" s="24"/>
      <c r="AED1138" s="24"/>
      <c r="AEE1138" s="24"/>
      <c r="AEF1138" s="24"/>
      <c r="AEG1138" s="24"/>
      <c r="AEH1138" s="24"/>
      <c r="AEI1138" s="24"/>
      <c r="AEJ1138" s="24"/>
      <c r="AEK1138" s="24"/>
      <c r="AEL1138" s="24"/>
      <c r="AEM1138" s="24"/>
      <c r="AEN1138" s="24"/>
      <c r="AEO1138" s="24"/>
      <c r="AEP1138" s="24"/>
      <c r="AEQ1138" s="24"/>
      <c r="AER1138" s="24"/>
      <c r="AES1138" s="24"/>
      <c r="AET1138" s="24"/>
      <c r="AEU1138" s="24"/>
      <c r="AEV1138" s="24"/>
      <c r="AEW1138" s="24"/>
      <c r="AEX1138" s="24"/>
      <c r="AEY1138" s="24"/>
      <c r="AEZ1138" s="24"/>
      <c r="AFA1138" s="24"/>
      <c r="AFB1138" s="24"/>
      <c r="AFC1138" s="24"/>
      <c r="AFD1138" s="24"/>
      <c r="AFE1138" s="24"/>
      <c r="AFF1138" s="24"/>
      <c r="AFG1138" s="24"/>
      <c r="AFH1138" s="24"/>
      <c r="AFI1138" s="24"/>
      <c r="AFJ1138" s="24"/>
      <c r="AFK1138" s="24"/>
      <c r="AFL1138" s="24"/>
      <c r="AFM1138" s="24"/>
      <c r="AFN1138" s="24"/>
      <c r="AFO1138" s="24"/>
      <c r="AFP1138" s="24"/>
      <c r="AFQ1138" s="24"/>
      <c r="AFR1138" s="24"/>
      <c r="AFS1138" s="24"/>
      <c r="AFT1138" s="24"/>
      <c r="AFU1138" s="24"/>
      <c r="AFV1138" s="24"/>
      <c r="AFW1138" s="24"/>
      <c r="AFX1138" s="24"/>
      <c r="AFY1138" s="24"/>
      <c r="AFZ1138" s="24"/>
      <c r="AGA1138" s="24"/>
      <c r="AGB1138" s="24"/>
      <c r="AGC1138" s="24"/>
      <c r="AGD1138" s="24"/>
      <c r="AGE1138" s="24"/>
      <c r="AGF1138" s="24"/>
      <c r="AGG1138" s="24"/>
      <c r="AGH1138" s="24"/>
      <c r="AGI1138" s="24"/>
      <c r="AGJ1138" s="24"/>
      <c r="AGK1138" s="24"/>
      <c r="AGL1138" s="24"/>
      <c r="AGM1138" s="24"/>
      <c r="AGN1138" s="24"/>
      <c r="AGO1138" s="24"/>
      <c r="AGP1138" s="24"/>
      <c r="AGQ1138" s="24"/>
      <c r="AGR1138" s="24"/>
      <c r="AGS1138" s="24"/>
      <c r="AGT1138" s="24"/>
      <c r="AGU1138" s="24"/>
      <c r="AGV1138" s="24"/>
      <c r="AGW1138" s="24"/>
      <c r="AGX1138" s="24"/>
      <c r="AGY1138" s="24"/>
      <c r="AGZ1138" s="24"/>
      <c r="AHA1138" s="24"/>
      <c r="AHB1138" s="24"/>
      <c r="AHC1138" s="24"/>
      <c r="AHD1138" s="24"/>
      <c r="AHE1138" s="24"/>
      <c r="AHF1138" s="24"/>
      <c r="AHG1138" s="24"/>
      <c r="AHH1138" s="24"/>
      <c r="AHI1138" s="24"/>
      <c r="AHJ1138" s="24"/>
      <c r="AHK1138" s="24"/>
      <c r="AHL1138" s="24"/>
      <c r="AHM1138" s="24"/>
      <c r="AHN1138" s="24"/>
      <c r="AHO1138" s="24"/>
      <c r="AHP1138" s="24"/>
      <c r="AHQ1138" s="24"/>
      <c r="AHR1138" s="24"/>
      <c r="AHS1138" s="24"/>
      <c r="AHT1138" s="24"/>
      <c r="AHU1138" s="24"/>
      <c r="AHV1138" s="24"/>
      <c r="AHW1138" s="24"/>
      <c r="AHX1138" s="24"/>
      <c r="AHY1138" s="24"/>
      <c r="AHZ1138" s="24"/>
      <c r="AIA1138" s="24"/>
      <c r="AIB1138" s="24"/>
      <c r="AIC1138" s="24"/>
      <c r="AID1138" s="24"/>
      <c r="AIE1138" s="24"/>
      <c r="AIF1138" s="24"/>
      <c r="AIG1138" s="24"/>
      <c r="AIH1138" s="24"/>
      <c r="AII1138" s="24"/>
      <c r="AIJ1138" s="24"/>
      <c r="AIK1138" s="24"/>
      <c r="AIL1138" s="24"/>
      <c r="AIM1138" s="24"/>
      <c r="AIN1138" s="24"/>
      <c r="AIO1138" s="24"/>
      <c r="AIP1138" s="24"/>
      <c r="AIQ1138" s="24"/>
      <c r="AIR1138" s="24"/>
      <c r="AIS1138" s="24"/>
      <c r="AIT1138" s="24"/>
      <c r="AIU1138" s="24"/>
      <c r="AIV1138" s="24"/>
      <c r="AIW1138" s="24"/>
      <c r="AIX1138" s="24"/>
      <c r="AIY1138" s="24"/>
      <c r="AIZ1138" s="24"/>
      <c r="AJA1138" s="24"/>
      <c r="AJB1138" s="24"/>
      <c r="AJC1138" s="24"/>
      <c r="AJD1138" s="24"/>
      <c r="AJE1138" s="24"/>
      <c r="AJF1138" s="24"/>
      <c r="AJG1138" s="24"/>
      <c r="AJH1138" s="24"/>
      <c r="AJI1138" s="24"/>
      <c r="AJJ1138" s="24"/>
      <c r="AJK1138" s="24"/>
      <c r="AJL1138" s="24"/>
      <c r="AJM1138" s="24"/>
      <c r="AJN1138" s="24"/>
      <c r="AJO1138" s="24"/>
      <c r="AJP1138" s="24"/>
      <c r="AJQ1138" s="24"/>
      <c r="AJR1138" s="24"/>
      <c r="AJS1138" s="24"/>
      <c r="AJT1138" s="24"/>
      <c r="AJU1138" s="24"/>
      <c r="AJV1138" s="24"/>
      <c r="AJW1138" s="24"/>
      <c r="AJX1138" s="24"/>
      <c r="AJY1138" s="24"/>
      <c r="AJZ1138" s="24"/>
      <c r="AKA1138" s="24"/>
      <c r="AKB1138" s="24"/>
      <c r="AKC1138" s="24"/>
      <c r="AKD1138" s="24"/>
      <c r="AKE1138" s="24"/>
      <c r="AKF1138" s="24"/>
      <c r="AKG1138" s="24"/>
      <c r="AKH1138" s="24"/>
      <c r="AKI1138" s="24"/>
      <c r="AKJ1138" s="24"/>
      <c r="AKK1138" s="24"/>
      <c r="AKL1138" s="24"/>
      <c r="AKM1138" s="24"/>
      <c r="AKN1138" s="24"/>
      <c r="AKO1138" s="24"/>
      <c r="AKP1138" s="24"/>
      <c r="AKQ1138" s="24"/>
      <c r="AKR1138" s="24"/>
      <c r="AKS1138" s="24"/>
      <c r="AKT1138" s="24"/>
      <c r="AKU1138" s="24"/>
      <c r="AKV1138" s="24"/>
      <c r="AKW1138" s="24"/>
      <c r="AKX1138" s="24"/>
      <c r="AKY1138" s="24"/>
      <c r="AKZ1138" s="24"/>
      <c r="ALA1138" s="24"/>
      <c r="ALB1138" s="24"/>
      <c r="ALC1138" s="24"/>
      <c r="ALD1138" s="24"/>
      <c r="ALE1138" s="24"/>
      <c r="ALF1138" s="24"/>
      <c r="ALG1138" s="24"/>
      <c r="ALH1138" s="24"/>
      <c r="ALI1138" s="24"/>
      <c r="ALJ1138" s="24"/>
      <c r="ALK1138" s="24"/>
      <c r="ALL1138" s="24"/>
      <c r="ALM1138" s="24"/>
      <c r="ALN1138" s="24"/>
      <c r="ALO1138" s="24"/>
      <c r="ALP1138" s="24"/>
      <c r="ALQ1138" s="24"/>
      <c r="ALR1138" s="24"/>
      <c r="ALS1138" s="24"/>
      <c r="ALT1138" s="24"/>
      <c r="ALU1138" s="24"/>
      <c r="ALV1138" s="24"/>
      <c r="ALW1138" s="24"/>
      <c r="ALX1138" s="24"/>
      <c r="ALY1138" s="24"/>
      <c r="ALZ1138" s="24"/>
      <c r="AMA1138" s="24"/>
      <c r="AMB1138" s="24"/>
      <c r="AMC1138" s="24"/>
      <c r="AMD1138" s="24"/>
      <c r="AME1138" s="24"/>
      <c r="AMF1138" s="24"/>
      <c r="AMG1138" s="24"/>
      <c r="AMH1138" s="24"/>
      <c r="AMI1138" s="24"/>
      <c r="AMJ1138" s="24"/>
      <c r="AMK1138" s="24"/>
      <c r="AML1138" s="24"/>
      <c r="AMM1138" s="24"/>
      <c r="AMN1138" s="24"/>
      <c r="AMO1138" s="24"/>
      <c r="AMP1138" s="24"/>
      <c r="AMQ1138" s="24"/>
      <c r="AMR1138" s="24"/>
      <c r="AMS1138" s="24"/>
      <c r="AMT1138" s="24"/>
      <c r="AMU1138" s="24"/>
      <c r="AMV1138" s="24"/>
      <c r="AMW1138" s="24"/>
      <c r="AMX1138" s="24"/>
      <c r="AMY1138" s="24"/>
      <c r="AMZ1138" s="24"/>
      <c r="ANA1138" s="24"/>
      <c r="ANB1138" s="24"/>
      <c r="ANC1138" s="24"/>
      <c r="AND1138" s="24"/>
      <c r="ANE1138" s="24"/>
      <c r="ANF1138" s="24"/>
      <c r="ANG1138" s="24"/>
      <c r="ANH1138" s="24"/>
      <c r="ANI1138" s="24"/>
      <c r="ANJ1138" s="24"/>
      <c r="ANK1138" s="24"/>
      <c r="ANL1138" s="24"/>
      <c r="ANM1138" s="24"/>
      <c r="ANN1138" s="24"/>
      <c r="ANO1138" s="24"/>
      <c r="ANP1138" s="24"/>
      <c r="ANQ1138" s="24"/>
      <c r="ANR1138" s="24"/>
      <c r="ANS1138" s="24"/>
      <c r="ANT1138" s="24"/>
      <c r="ANU1138" s="24"/>
      <c r="ANV1138" s="24"/>
      <c r="ANW1138" s="24"/>
      <c r="ANX1138" s="24"/>
      <c r="ANY1138" s="24"/>
      <c r="ANZ1138" s="24"/>
      <c r="AOA1138" s="24"/>
      <c r="AOB1138" s="24"/>
      <c r="AOC1138" s="24"/>
      <c r="AOD1138" s="24"/>
      <c r="AOE1138" s="24"/>
      <c r="AOF1138" s="24"/>
      <c r="AOG1138" s="24"/>
      <c r="AOH1138" s="24"/>
      <c r="AOI1138" s="24"/>
      <c r="AOJ1138" s="24"/>
      <c r="AOK1138" s="24"/>
      <c r="AOL1138" s="24"/>
      <c r="AOM1138" s="24"/>
      <c r="AON1138" s="24"/>
      <c r="AOO1138" s="24"/>
      <c r="AOP1138" s="24"/>
      <c r="AOQ1138" s="24"/>
      <c r="AOR1138" s="24"/>
      <c r="AOS1138" s="24"/>
      <c r="AOT1138" s="24"/>
      <c r="AOU1138" s="24"/>
      <c r="AOV1138" s="24"/>
      <c r="AOW1138" s="24"/>
      <c r="AOX1138" s="24"/>
      <c r="AOY1138" s="24"/>
      <c r="AOZ1138" s="24"/>
      <c r="APA1138" s="24"/>
      <c r="APB1138" s="24"/>
      <c r="APC1138" s="24"/>
      <c r="APD1138" s="24"/>
      <c r="APE1138" s="24"/>
      <c r="APF1138" s="24"/>
      <c r="APG1138" s="24"/>
      <c r="APH1138" s="24"/>
      <c r="API1138" s="24"/>
      <c r="APJ1138" s="24"/>
      <c r="APK1138" s="24"/>
      <c r="APL1138" s="24"/>
      <c r="APM1138" s="24"/>
      <c r="APN1138" s="24"/>
      <c r="APO1138" s="24"/>
      <c r="APP1138" s="24"/>
      <c r="APQ1138" s="24"/>
      <c r="APR1138" s="24"/>
      <c r="APS1138" s="24"/>
      <c r="APT1138" s="24"/>
      <c r="APU1138" s="24"/>
      <c r="APV1138" s="24"/>
      <c r="APW1138" s="24"/>
      <c r="APX1138" s="24"/>
      <c r="APY1138" s="24"/>
      <c r="APZ1138" s="24"/>
      <c r="AQA1138" s="24"/>
      <c r="AQB1138" s="24"/>
      <c r="AQC1138" s="24"/>
      <c r="AQD1138" s="24"/>
      <c r="AQE1138" s="24"/>
      <c r="AQF1138" s="24"/>
      <c r="AQG1138" s="24"/>
      <c r="AQH1138" s="24"/>
      <c r="AQI1138" s="24"/>
      <c r="AQJ1138" s="24"/>
      <c r="AQK1138" s="24"/>
      <c r="AQL1138" s="24"/>
      <c r="AQM1138" s="24"/>
      <c r="AQN1138" s="24"/>
      <c r="AQO1138" s="24"/>
      <c r="AQP1138" s="24"/>
      <c r="AQQ1138" s="24"/>
      <c r="AQR1138" s="24"/>
      <c r="AQS1138" s="24"/>
      <c r="AQT1138" s="24"/>
      <c r="AQU1138" s="24"/>
      <c r="AQV1138" s="24"/>
      <c r="AQW1138" s="24"/>
      <c r="AQX1138" s="24"/>
      <c r="AQY1138" s="24"/>
      <c r="AQZ1138" s="24"/>
      <c r="ARA1138" s="24"/>
      <c r="ARB1138" s="24"/>
      <c r="ARC1138" s="24"/>
      <c r="ARD1138" s="24"/>
      <c r="ARE1138" s="24"/>
      <c r="ARF1138" s="24"/>
      <c r="ARG1138" s="24"/>
      <c r="ARH1138" s="24"/>
      <c r="ARI1138" s="24"/>
      <c r="ARJ1138" s="24"/>
      <c r="ARK1138" s="24"/>
      <c r="ARL1138" s="24"/>
      <c r="ARM1138" s="24"/>
      <c r="ARN1138" s="24"/>
      <c r="ARO1138" s="24"/>
      <c r="ARP1138" s="24"/>
      <c r="ARQ1138" s="24"/>
      <c r="ARR1138" s="24"/>
      <c r="ARS1138" s="24"/>
      <c r="ART1138" s="24"/>
      <c r="ARU1138" s="24"/>
      <c r="ARV1138" s="24"/>
      <c r="ARW1138" s="24"/>
      <c r="ARX1138" s="24"/>
      <c r="ARY1138" s="24"/>
      <c r="ARZ1138" s="24"/>
      <c r="ASA1138" s="24"/>
      <c r="ASB1138" s="24"/>
      <c r="ASC1138" s="24"/>
      <c r="ASD1138" s="24"/>
      <c r="ASE1138" s="24"/>
      <c r="ASF1138" s="24"/>
      <c r="ASG1138" s="24"/>
      <c r="ASH1138" s="24"/>
      <c r="ASI1138" s="24"/>
      <c r="ASJ1138" s="24"/>
      <c r="ASK1138" s="24"/>
      <c r="ASL1138" s="24"/>
      <c r="ASM1138" s="24"/>
      <c r="ASN1138" s="24"/>
      <c r="ASO1138" s="24"/>
      <c r="ASP1138" s="24"/>
      <c r="ASQ1138" s="24"/>
      <c r="ASR1138" s="24"/>
      <c r="ASS1138" s="24"/>
      <c r="AST1138" s="24"/>
      <c r="ASU1138" s="24"/>
      <c r="ASV1138" s="24"/>
      <c r="ASW1138" s="24"/>
      <c r="ASX1138" s="24"/>
      <c r="ASY1138" s="24"/>
      <c r="ASZ1138" s="24"/>
      <c r="ATA1138" s="24"/>
      <c r="ATB1138" s="24"/>
      <c r="ATC1138" s="24"/>
      <c r="ATD1138" s="24"/>
      <c r="ATE1138" s="24"/>
      <c r="ATF1138" s="24"/>
      <c r="ATG1138" s="24"/>
      <c r="ATH1138" s="24"/>
      <c r="ATI1138" s="24"/>
      <c r="ATJ1138" s="24"/>
      <c r="ATK1138" s="24"/>
      <c r="ATL1138" s="24"/>
      <c r="ATM1138" s="24"/>
      <c r="ATN1138" s="24"/>
      <c r="ATO1138" s="24"/>
      <c r="ATP1138" s="24"/>
      <c r="ATQ1138" s="24"/>
      <c r="ATR1138" s="24"/>
      <c r="ATS1138" s="24"/>
      <c r="ATT1138" s="24"/>
      <c r="ATU1138" s="24"/>
      <c r="ATV1138" s="24"/>
      <c r="ATW1138" s="24"/>
      <c r="ATX1138" s="24"/>
      <c r="ATY1138" s="24"/>
      <c r="ATZ1138" s="24"/>
      <c r="AUA1138" s="24"/>
      <c r="AUB1138" s="24"/>
      <c r="AUC1138" s="24"/>
      <c r="AUD1138" s="24"/>
      <c r="AUE1138" s="24"/>
      <c r="AUF1138" s="24"/>
      <c r="AUG1138" s="24"/>
      <c r="AUH1138" s="24"/>
      <c r="AUI1138" s="24"/>
      <c r="AUJ1138" s="24"/>
      <c r="AUK1138" s="24"/>
      <c r="AUL1138" s="24"/>
      <c r="AUM1138" s="24"/>
      <c r="AUN1138" s="24"/>
      <c r="AUO1138" s="24"/>
      <c r="AUP1138" s="24"/>
      <c r="AUQ1138" s="24"/>
      <c r="AUR1138" s="24"/>
      <c r="AUS1138" s="24"/>
      <c r="AUT1138" s="24"/>
      <c r="AUU1138" s="24"/>
      <c r="AUV1138" s="24"/>
      <c r="AUW1138" s="24"/>
      <c r="AUX1138" s="24"/>
      <c r="AUY1138" s="24"/>
      <c r="AUZ1138" s="24"/>
      <c r="AVA1138" s="24"/>
      <c r="AVB1138" s="24"/>
      <c r="AVC1138" s="24"/>
      <c r="AVD1138" s="24"/>
      <c r="AVE1138" s="24"/>
      <c r="AVF1138" s="24"/>
      <c r="AVG1138" s="24"/>
      <c r="AVH1138" s="24"/>
      <c r="AVI1138" s="24"/>
      <c r="AVJ1138" s="24"/>
      <c r="AVK1138" s="24"/>
      <c r="AVL1138" s="24"/>
      <c r="AVM1138" s="24"/>
      <c r="AVN1138" s="24"/>
      <c r="AVO1138" s="24"/>
      <c r="AVP1138" s="24"/>
      <c r="AVQ1138" s="24"/>
      <c r="AVR1138" s="24"/>
      <c r="AVS1138" s="24"/>
      <c r="AVT1138" s="24"/>
      <c r="AVU1138" s="24"/>
      <c r="AVV1138" s="24"/>
      <c r="AVW1138" s="24"/>
      <c r="AVX1138" s="24"/>
      <c r="AVY1138" s="24"/>
      <c r="AVZ1138" s="24"/>
      <c r="AWA1138" s="24"/>
      <c r="AWB1138" s="24"/>
      <c r="AWC1138" s="24"/>
      <c r="AWD1138" s="24"/>
      <c r="AWE1138" s="24"/>
      <c r="AWF1138" s="24"/>
      <c r="AWG1138" s="24"/>
      <c r="AWH1138" s="24"/>
      <c r="AWI1138" s="24"/>
      <c r="AWJ1138" s="24"/>
      <c r="AWK1138" s="24"/>
      <c r="AWL1138" s="24"/>
      <c r="AWM1138" s="24"/>
      <c r="AWN1138" s="24"/>
      <c r="AWO1138" s="24"/>
      <c r="AWP1138" s="24"/>
      <c r="AWQ1138" s="24"/>
      <c r="AWR1138" s="24"/>
      <c r="AWS1138" s="24"/>
      <c r="AWT1138" s="24"/>
      <c r="AWU1138" s="24"/>
      <c r="AWV1138" s="24"/>
      <c r="AWW1138" s="24"/>
      <c r="AWX1138" s="24"/>
      <c r="AWY1138" s="24"/>
      <c r="AWZ1138" s="24"/>
      <c r="AXA1138" s="24"/>
      <c r="AXB1138" s="24"/>
      <c r="AXC1138" s="24"/>
      <c r="AXD1138" s="24"/>
      <c r="AXE1138" s="24"/>
      <c r="AXF1138" s="24"/>
      <c r="AXG1138" s="24"/>
      <c r="AXH1138" s="24"/>
      <c r="AXI1138" s="24"/>
      <c r="AXJ1138" s="24"/>
      <c r="AXK1138" s="24"/>
      <c r="AXL1138" s="24"/>
      <c r="AXM1138" s="24"/>
      <c r="AXN1138" s="24"/>
      <c r="AXO1138" s="24"/>
      <c r="AXP1138" s="24"/>
      <c r="AXQ1138" s="24"/>
      <c r="AXR1138" s="24"/>
      <c r="AXS1138" s="24"/>
      <c r="AXT1138" s="24"/>
      <c r="AXU1138" s="24"/>
      <c r="AXV1138" s="24"/>
      <c r="AXW1138" s="24"/>
      <c r="AXX1138" s="24"/>
      <c r="AXY1138" s="24"/>
      <c r="AXZ1138" s="24"/>
      <c r="AYA1138" s="24"/>
      <c r="AYB1138" s="24"/>
      <c r="AYC1138" s="24"/>
      <c r="AYD1138" s="24"/>
      <c r="AYE1138" s="24"/>
      <c r="AYF1138" s="24"/>
      <c r="AYG1138" s="24"/>
      <c r="AYH1138" s="24"/>
      <c r="AYI1138" s="24"/>
      <c r="AYJ1138" s="24"/>
      <c r="AYK1138" s="24"/>
      <c r="AYL1138" s="24"/>
      <c r="AYM1138" s="24"/>
      <c r="AYN1138" s="24"/>
      <c r="AYO1138" s="24"/>
      <c r="AYP1138" s="24"/>
      <c r="AYQ1138" s="24"/>
      <c r="AYR1138" s="24"/>
      <c r="AYS1138" s="24"/>
      <c r="AYT1138" s="24"/>
      <c r="AYU1138" s="24"/>
      <c r="AYV1138" s="24"/>
      <c r="AYW1138" s="24"/>
      <c r="AYX1138" s="24"/>
      <c r="AYY1138" s="24"/>
      <c r="AYZ1138" s="24"/>
      <c r="AZA1138" s="24"/>
      <c r="AZB1138" s="24"/>
      <c r="AZC1138" s="24"/>
      <c r="AZD1138" s="24"/>
      <c r="AZE1138" s="24"/>
      <c r="AZF1138" s="24"/>
      <c r="AZG1138" s="24"/>
      <c r="AZH1138" s="24"/>
      <c r="AZI1138" s="24"/>
      <c r="AZJ1138" s="24"/>
      <c r="AZK1138" s="24"/>
      <c r="AZL1138" s="24"/>
      <c r="AZM1138" s="24"/>
      <c r="AZN1138" s="24"/>
      <c r="AZO1138" s="24"/>
      <c r="AZP1138" s="24"/>
      <c r="AZQ1138" s="24"/>
      <c r="AZR1138" s="24"/>
      <c r="AZS1138" s="24"/>
      <c r="AZT1138" s="24"/>
      <c r="AZU1138" s="24"/>
      <c r="AZV1138" s="24"/>
      <c r="AZW1138" s="24"/>
      <c r="AZX1138" s="24"/>
      <c r="AZY1138" s="24"/>
      <c r="AZZ1138" s="24"/>
      <c r="BAA1138" s="24"/>
      <c r="BAB1138" s="24"/>
      <c r="BAC1138" s="24"/>
      <c r="BAD1138" s="24"/>
      <c r="BAE1138" s="24"/>
      <c r="BAF1138" s="24"/>
      <c r="BAG1138" s="24"/>
      <c r="BAH1138" s="24"/>
      <c r="BAI1138" s="24"/>
      <c r="BAJ1138" s="24"/>
      <c r="BAK1138" s="24"/>
      <c r="BAL1138" s="24"/>
      <c r="BAM1138" s="24"/>
      <c r="BAN1138" s="24"/>
      <c r="BAO1138" s="24"/>
      <c r="BAP1138" s="24"/>
    </row>
    <row r="1139" spans="1:1394" s="19" customFormat="1" x14ac:dyDescent="0.25">
      <c r="A1139" s="19" t="str">
        <f>IF(YEAR(G1139)=2024,#REF!,"")</f>
        <v/>
      </c>
      <c r="B1139" s="19" t="str">
        <f>IF(YEAR(G1139)=2025,#REF!,"")</f>
        <v/>
      </c>
      <c r="C1139" s="19" t="str">
        <f t="shared" si="85"/>
        <v>Afternoon45287</v>
      </c>
      <c r="D1139" s="19" t="str">
        <f>IF('by region'!$C$2="Any","Any",'Turf only'!V1139)&amp;M1139&amp;IF('by region'!$I$2="Any","Any",N1139)&amp;G1139</f>
        <v>AnyJumpAny45287</v>
      </c>
      <c r="E1139" s="19" t="e">
        <f>IF(I1139=#REF!,'Turf only'!G1139,"")</f>
        <v>#REF!</v>
      </c>
      <c r="F1139" s="19" t="e">
        <f t="shared" si="86"/>
        <v>#REF!</v>
      </c>
      <c r="G1139" s="15">
        <v>45287</v>
      </c>
      <c r="H1139" s="16" t="s">
        <v>27</v>
      </c>
      <c r="I1139" s="16" t="s">
        <v>54</v>
      </c>
      <c r="J1139" s="16" t="s">
        <v>9</v>
      </c>
      <c r="K1139" s="14" t="s">
        <v>24</v>
      </c>
      <c r="L1139" s="14" t="s">
        <v>19</v>
      </c>
      <c r="M1139" s="16" t="s">
        <v>12</v>
      </c>
      <c r="N1139" s="16" t="s">
        <v>13</v>
      </c>
      <c r="O1139" s="16" t="s">
        <v>14</v>
      </c>
      <c r="P1139" s="23">
        <f t="shared" si="87"/>
        <v>1</v>
      </c>
      <c r="Q1139" s="23" cm="1">
        <f t="array" ref="Q1139">SUMPRODUCT(($G$2:$G$2765=G1139)*(P1139&gt;$P$2:$P$2765))+1</f>
        <v>1</v>
      </c>
      <c r="R1139" s="23" t="e">
        <f>(Q1139*100000)+#REF!</f>
        <v>#REF!</v>
      </c>
      <c r="S1139" s="19" t="e" cm="1">
        <f t="array" ref="S1139">SUMPRODUCT(($G$2:$G$2765=G1139)*(R1139&gt;$R$2:$R$2765))+1</f>
        <v>#REF!</v>
      </c>
      <c r="T1139" s="19" t="str">
        <f t="shared" si="88"/>
        <v xml:space="preserve">Chepstow </v>
      </c>
      <c r="U1139" s="19">
        <v>-0.67857142857143005</v>
      </c>
      <c r="V1139" s="19" t="s">
        <v>19</v>
      </c>
      <c r="W1139" s="19">
        <f t="shared" si="89"/>
        <v>2023</v>
      </c>
      <c r="X1139" s="24"/>
      <c r="Y1139" s="24"/>
      <c r="Z1139" s="24"/>
      <c r="AA1139" s="24"/>
      <c r="AB1139" s="24"/>
      <c r="AC1139" s="24"/>
      <c r="AD1139" s="24"/>
      <c r="AE1139" s="24"/>
      <c r="AF1139" s="24"/>
      <c r="AG1139" s="24"/>
      <c r="AH1139" s="24"/>
      <c r="AI1139" s="24"/>
      <c r="AJ1139" s="24"/>
      <c r="AK1139" s="24"/>
      <c r="AL1139" s="24"/>
      <c r="AM1139" s="24"/>
      <c r="AN1139" s="24"/>
      <c r="AO1139" s="24"/>
      <c r="AP1139" s="24"/>
      <c r="AQ1139" s="24"/>
      <c r="AR1139" s="24"/>
      <c r="AS1139" s="24"/>
      <c r="AT1139" s="24"/>
      <c r="AU1139" s="24"/>
      <c r="AV1139" s="24"/>
      <c r="AW1139" s="24"/>
      <c r="AX1139" s="24"/>
      <c r="AY1139" s="24"/>
      <c r="AZ1139" s="24"/>
      <c r="BA1139" s="24"/>
      <c r="BB1139" s="24"/>
      <c r="BC1139" s="24"/>
      <c r="BD1139" s="24"/>
      <c r="BE1139" s="24"/>
      <c r="BF1139" s="24"/>
      <c r="BG1139" s="24"/>
      <c r="BH1139" s="24"/>
      <c r="BI1139" s="24"/>
      <c r="BJ1139" s="24"/>
      <c r="BK1139" s="24"/>
      <c r="BL1139" s="24"/>
      <c r="BM1139" s="24"/>
      <c r="BN1139" s="24"/>
      <c r="BO1139" s="24"/>
      <c r="BP1139" s="24"/>
      <c r="BQ1139" s="24"/>
      <c r="BR1139" s="24"/>
      <c r="BS1139" s="24"/>
      <c r="BT1139" s="24"/>
      <c r="BU1139" s="24"/>
      <c r="BV1139" s="24"/>
      <c r="BW1139" s="24"/>
      <c r="BX1139" s="24"/>
      <c r="BY1139" s="24"/>
      <c r="BZ1139" s="24"/>
      <c r="CA1139" s="24"/>
      <c r="CB1139" s="24"/>
      <c r="CC1139" s="24"/>
      <c r="CD1139" s="24"/>
      <c r="CE1139" s="24"/>
      <c r="CF1139" s="24"/>
      <c r="CG1139" s="24"/>
      <c r="CH1139" s="24"/>
      <c r="CI1139" s="24"/>
      <c r="CJ1139" s="24"/>
      <c r="CK1139" s="24"/>
      <c r="CL1139" s="24"/>
      <c r="CM1139" s="24"/>
      <c r="CN1139" s="24"/>
      <c r="CO1139" s="24"/>
      <c r="CP1139" s="24"/>
      <c r="CQ1139" s="24"/>
      <c r="CR1139" s="24"/>
      <c r="CS1139" s="24"/>
      <c r="CT1139" s="24"/>
      <c r="CU1139" s="24"/>
      <c r="CV1139" s="24"/>
      <c r="CW1139" s="24"/>
      <c r="CX1139" s="24"/>
      <c r="CY1139" s="24"/>
      <c r="CZ1139" s="24"/>
      <c r="DA1139" s="24"/>
      <c r="DB1139" s="24"/>
      <c r="DC1139" s="24"/>
      <c r="DD1139" s="24"/>
      <c r="DE1139" s="24"/>
      <c r="DF1139" s="24"/>
      <c r="DG1139" s="24"/>
      <c r="DH1139" s="24"/>
      <c r="DI1139" s="24"/>
      <c r="DJ1139" s="24"/>
      <c r="DK1139" s="24"/>
      <c r="DL1139" s="24"/>
      <c r="DM1139" s="24"/>
      <c r="DN1139" s="24"/>
      <c r="DO1139" s="24"/>
      <c r="DP1139" s="24"/>
      <c r="DQ1139" s="24"/>
      <c r="DR1139" s="24"/>
      <c r="DS1139" s="24"/>
      <c r="DT1139" s="24"/>
      <c r="DU1139" s="24"/>
      <c r="DV1139" s="24"/>
      <c r="DW1139" s="24"/>
      <c r="DX1139" s="24"/>
      <c r="DY1139" s="24"/>
      <c r="DZ1139" s="24"/>
      <c r="EA1139" s="24"/>
      <c r="EB1139" s="24"/>
      <c r="EC1139" s="24"/>
      <c r="ED1139" s="24"/>
      <c r="EE1139" s="24"/>
      <c r="EF1139" s="24"/>
      <c r="EG1139" s="24"/>
      <c r="EH1139" s="24"/>
      <c r="EI1139" s="24"/>
      <c r="EJ1139" s="24"/>
      <c r="EK1139" s="24"/>
      <c r="EL1139" s="24"/>
      <c r="EM1139" s="24"/>
      <c r="EN1139" s="24"/>
      <c r="EO1139" s="24"/>
      <c r="EP1139" s="24"/>
      <c r="EQ1139" s="24"/>
      <c r="ER1139" s="24"/>
      <c r="ES1139" s="24"/>
      <c r="ET1139" s="24"/>
      <c r="EU1139" s="24"/>
      <c r="EV1139" s="24"/>
      <c r="EW1139" s="24"/>
      <c r="EX1139" s="24"/>
      <c r="EY1139" s="24"/>
      <c r="EZ1139" s="24"/>
      <c r="FA1139" s="24"/>
      <c r="FB1139" s="24"/>
      <c r="FC1139" s="24"/>
      <c r="FD1139" s="24"/>
      <c r="FE1139" s="24"/>
      <c r="FF1139" s="24"/>
      <c r="FG1139" s="24"/>
      <c r="FH1139" s="24"/>
      <c r="FI1139" s="24"/>
      <c r="FJ1139" s="24"/>
      <c r="FK1139" s="24"/>
      <c r="FL1139" s="24"/>
      <c r="FM1139" s="24"/>
      <c r="FN1139" s="24"/>
      <c r="FO1139" s="24"/>
      <c r="FP1139" s="24"/>
      <c r="FQ1139" s="24"/>
      <c r="FR1139" s="24"/>
      <c r="FS1139" s="24"/>
      <c r="FT1139" s="24"/>
      <c r="FU1139" s="24"/>
      <c r="FV1139" s="24"/>
      <c r="FW1139" s="24"/>
      <c r="FX1139" s="24"/>
      <c r="FY1139" s="24"/>
      <c r="FZ1139" s="24"/>
      <c r="GA1139" s="24"/>
      <c r="GB1139" s="24"/>
      <c r="GC1139" s="24"/>
      <c r="GD1139" s="24"/>
      <c r="GE1139" s="24"/>
      <c r="GF1139" s="24"/>
      <c r="GG1139" s="24"/>
      <c r="GH1139" s="24"/>
      <c r="GI1139" s="24"/>
      <c r="GJ1139" s="24"/>
      <c r="GK1139" s="24"/>
      <c r="GL1139" s="24"/>
      <c r="GM1139" s="24"/>
      <c r="GN1139" s="24"/>
      <c r="GO1139" s="24"/>
      <c r="GP1139" s="24"/>
      <c r="GQ1139" s="24"/>
      <c r="GR1139" s="24"/>
      <c r="GS1139" s="24"/>
      <c r="GT1139" s="24"/>
      <c r="GU1139" s="24"/>
      <c r="GV1139" s="24"/>
      <c r="GW1139" s="24"/>
      <c r="GX1139" s="24"/>
      <c r="GY1139" s="24"/>
      <c r="GZ1139" s="24"/>
      <c r="HA1139" s="24"/>
      <c r="HB1139" s="24"/>
      <c r="HC1139" s="24"/>
      <c r="HD1139" s="24"/>
      <c r="HE1139" s="24"/>
      <c r="HF1139" s="24"/>
      <c r="HG1139" s="24"/>
      <c r="HH1139" s="24"/>
      <c r="HI1139" s="24"/>
      <c r="HJ1139" s="24"/>
      <c r="HK1139" s="24"/>
      <c r="HL1139" s="24"/>
      <c r="HM1139" s="24"/>
      <c r="HN1139" s="24"/>
      <c r="HO1139" s="24"/>
      <c r="HP1139" s="24"/>
      <c r="HQ1139" s="24"/>
      <c r="HR1139" s="24"/>
      <c r="HS1139" s="24"/>
      <c r="HT1139" s="24"/>
      <c r="HU1139" s="24"/>
      <c r="HV1139" s="24"/>
      <c r="HW1139" s="24"/>
      <c r="HX1139" s="24"/>
      <c r="HY1139" s="24"/>
      <c r="HZ1139" s="24"/>
      <c r="IA1139" s="24"/>
      <c r="IB1139" s="24"/>
      <c r="IC1139" s="24"/>
      <c r="ID1139" s="24"/>
      <c r="IE1139" s="24"/>
      <c r="IF1139" s="24"/>
      <c r="IG1139" s="24"/>
      <c r="IH1139" s="24"/>
      <c r="II1139" s="24"/>
      <c r="IJ1139" s="24"/>
      <c r="IK1139" s="24"/>
      <c r="IL1139" s="24"/>
      <c r="IM1139" s="24"/>
      <c r="IN1139" s="24"/>
      <c r="IO1139" s="24"/>
      <c r="IP1139" s="24"/>
      <c r="IQ1139" s="24"/>
      <c r="IR1139" s="24"/>
      <c r="IS1139" s="24"/>
      <c r="IT1139" s="24"/>
      <c r="IU1139" s="24"/>
      <c r="IV1139" s="24"/>
      <c r="IW1139" s="24"/>
      <c r="IX1139" s="24"/>
      <c r="IY1139" s="24"/>
      <c r="IZ1139" s="24"/>
      <c r="JA1139" s="24"/>
      <c r="JB1139" s="24"/>
      <c r="JC1139" s="24"/>
      <c r="JD1139" s="24"/>
      <c r="JE1139" s="24"/>
      <c r="JF1139" s="24"/>
      <c r="JG1139" s="24"/>
      <c r="JH1139" s="24"/>
      <c r="JI1139" s="24"/>
      <c r="JJ1139" s="24"/>
      <c r="JK1139" s="24"/>
      <c r="JL1139" s="24"/>
      <c r="JM1139" s="24"/>
      <c r="JN1139" s="24"/>
      <c r="JO1139" s="24"/>
      <c r="JP1139" s="24"/>
      <c r="JQ1139" s="24"/>
      <c r="JR1139" s="24"/>
      <c r="JS1139" s="24"/>
      <c r="JT1139" s="24"/>
      <c r="JU1139" s="24"/>
      <c r="JV1139" s="24"/>
      <c r="JW1139" s="24"/>
      <c r="JX1139" s="24"/>
      <c r="JY1139" s="24"/>
      <c r="JZ1139" s="24"/>
      <c r="KA1139" s="24"/>
      <c r="KB1139" s="24"/>
      <c r="KC1139" s="24"/>
      <c r="KD1139" s="24"/>
      <c r="KE1139" s="24"/>
      <c r="KF1139" s="24"/>
      <c r="KG1139" s="24"/>
      <c r="KH1139" s="24"/>
      <c r="KI1139" s="24"/>
      <c r="KJ1139" s="24"/>
      <c r="KK1139" s="24"/>
      <c r="KL1139" s="24"/>
      <c r="KM1139" s="24"/>
      <c r="KN1139" s="24"/>
      <c r="KO1139" s="24"/>
      <c r="KP1139" s="24"/>
      <c r="KQ1139" s="24"/>
      <c r="KR1139" s="24"/>
      <c r="KS1139" s="24"/>
      <c r="KT1139" s="24"/>
      <c r="KU1139" s="24"/>
      <c r="KV1139" s="24"/>
      <c r="KW1139" s="24"/>
      <c r="KX1139" s="24"/>
      <c r="KY1139" s="24"/>
      <c r="KZ1139" s="24"/>
      <c r="LA1139" s="24"/>
      <c r="LB1139" s="24"/>
      <c r="LC1139" s="24"/>
      <c r="LD1139" s="24"/>
      <c r="LE1139" s="24"/>
      <c r="LF1139" s="24"/>
      <c r="LG1139" s="24"/>
      <c r="LH1139" s="24"/>
      <c r="LI1139" s="24"/>
      <c r="LJ1139" s="24"/>
      <c r="LK1139" s="24"/>
      <c r="LL1139" s="24"/>
      <c r="LM1139" s="24"/>
      <c r="LN1139" s="24"/>
      <c r="LO1139" s="24"/>
      <c r="LP1139" s="24"/>
      <c r="LQ1139" s="24"/>
      <c r="LR1139" s="24"/>
      <c r="LS1139" s="24"/>
      <c r="LT1139" s="24"/>
      <c r="LU1139" s="24"/>
      <c r="LV1139" s="24"/>
      <c r="LW1139" s="24"/>
      <c r="LX1139" s="24"/>
      <c r="LY1139" s="24"/>
      <c r="LZ1139" s="24"/>
      <c r="MA1139" s="24"/>
      <c r="MB1139" s="24"/>
      <c r="MC1139" s="24"/>
      <c r="MD1139" s="24"/>
      <c r="ME1139" s="24"/>
      <c r="MF1139" s="24"/>
      <c r="MG1139" s="24"/>
      <c r="MH1139" s="24"/>
      <c r="MI1139" s="24"/>
      <c r="MJ1139" s="24"/>
      <c r="MK1139" s="24"/>
      <c r="ML1139" s="24"/>
      <c r="MM1139" s="24"/>
      <c r="MN1139" s="24"/>
      <c r="MO1139" s="24"/>
      <c r="MP1139" s="24"/>
      <c r="MQ1139" s="24"/>
      <c r="MR1139" s="24"/>
      <c r="MS1139" s="24"/>
      <c r="MT1139" s="24"/>
      <c r="MU1139" s="24"/>
      <c r="MV1139" s="24"/>
      <c r="MW1139" s="24"/>
      <c r="MX1139" s="24"/>
      <c r="MY1139" s="24"/>
      <c r="MZ1139" s="24"/>
      <c r="NA1139" s="24"/>
      <c r="NB1139" s="24"/>
      <c r="NC1139" s="24"/>
      <c r="ND1139" s="24"/>
      <c r="NE1139" s="24"/>
      <c r="NF1139" s="24"/>
      <c r="NG1139" s="24"/>
      <c r="NH1139" s="24"/>
      <c r="NI1139" s="24"/>
      <c r="NJ1139" s="24"/>
      <c r="NK1139" s="24"/>
      <c r="NL1139" s="24"/>
      <c r="NM1139" s="24"/>
      <c r="NN1139" s="24"/>
      <c r="NO1139" s="24"/>
      <c r="NP1139" s="24"/>
      <c r="NQ1139" s="24"/>
      <c r="NR1139" s="24"/>
      <c r="NS1139" s="24"/>
      <c r="NT1139" s="24"/>
      <c r="NU1139" s="24"/>
      <c r="NV1139" s="24"/>
      <c r="NW1139" s="24"/>
      <c r="NX1139" s="24"/>
      <c r="NY1139" s="24"/>
      <c r="NZ1139" s="24"/>
      <c r="OA1139" s="24"/>
      <c r="OB1139" s="24"/>
      <c r="OC1139" s="24"/>
      <c r="OD1139" s="24"/>
      <c r="OE1139" s="24"/>
      <c r="OF1139" s="24"/>
      <c r="OG1139" s="24"/>
      <c r="OH1139" s="24"/>
      <c r="OI1139" s="24"/>
      <c r="OJ1139" s="24"/>
      <c r="OK1139" s="24"/>
      <c r="OL1139" s="24"/>
      <c r="OM1139" s="24"/>
      <c r="ON1139" s="24"/>
      <c r="OO1139" s="24"/>
      <c r="OP1139" s="24"/>
      <c r="OQ1139" s="24"/>
      <c r="OR1139" s="24"/>
      <c r="OS1139" s="24"/>
      <c r="OT1139" s="24"/>
      <c r="OU1139" s="24"/>
      <c r="OV1139" s="24"/>
      <c r="OW1139" s="24"/>
      <c r="OX1139" s="24"/>
      <c r="OY1139" s="24"/>
      <c r="OZ1139" s="24"/>
      <c r="PA1139" s="24"/>
      <c r="PB1139" s="24"/>
      <c r="PC1139" s="24"/>
      <c r="PD1139" s="24"/>
      <c r="PE1139" s="24"/>
      <c r="PF1139" s="24"/>
      <c r="PG1139" s="24"/>
      <c r="PH1139" s="24"/>
      <c r="PI1139" s="24"/>
      <c r="PJ1139" s="24"/>
      <c r="PK1139" s="24"/>
      <c r="PL1139" s="24"/>
      <c r="PM1139" s="24"/>
      <c r="PN1139" s="24"/>
      <c r="PO1139" s="24"/>
      <c r="PP1139" s="24"/>
      <c r="PQ1139" s="24"/>
      <c r="PR1139" s="24"/>
      <c r="PS1139" s="24"/>
      <c r="PT1139" s="24"/>
      <c r="PU1139" s="24"/>
      <c r="PV1139" s="24"/>
      <c r="PW1139" s="24"/>
      <c r="PX1139" s="24"/>
      <c r="PY1139" s="24"/>
      <c r="PZ1139" s="24"/>
      <c r="QA1139" s="24"/>
      <c r="QB1139" s="24"/>
      <c r="QC1139" s="24"/>
      <c r="QD1139" s="24"/>
      <c r="QE1139" s="24"/>
      <c r="QF1139" s="24"/>
      <c r="QG1139" s="24"/>
      <c r="QH1139" s="24"/>
      <c r="QI1139" s="24"/>
      <c r="QJ1139" s="24"/>
      <c r="QK1139" s="24"/>
      <c r="QL1139" s="24"/>
      <c r="QM1139" s="24"/>
      <c r="QN1139" s="24"/>
      <c r="QO1139" s="24"/>
      <c r="QP1139" s="24"/>
      <c r="QQ1139" s="24"/>
      <c r="QR1139" s="24"/>
      <c r="QS1139" s="24"/>
      <c r="QT1139" s="24"/>
      <c r="QU1139" s="24"/>
      <c r="QV1139" s="24"/>
      <c r="QW1139" s="24"/>
      <c r="QX1139" s="24"/>
      <c r="QY1139" s="24"/>
      <c r="QZ1139" s="24"/>
      <c r="RA1139" s="24"/>
      <c r="RB1139" s="24"/>
      <c r="RC1139" s="24"/>
      <c r="RD1139" s="24"/>
      <c r="RE1139" s="24"/>
      <c r="RF1139" s="24"/>
      <c r="RG1139" s="24"/>
      <c r="RH1139" s="24"/>
      <c r="RI1139" s="24"/>
      <c r="RJ1139" s="24"/>
      <c r="RK1139" s="24"/>
      <c r="RL1139" s="24"/>
      <c r="RM1139" s="24"/>
      <c r="RN1139" s="24"/>
      <c r="RO1139" s="24"/>
      <c r="RP1139" s="24"/>
      <c r="RQ1139" s="24"/>
      <c r="RR1139" s="24"/>
      <c r="RS1139" s="24"/>
      <c r="RT1139" s="24"/>
      <c r="RU1139" s="24"/>
      <c r="RV1139" s="24"/>
      <c r="RW1139" s="24"/>
      <c r="RX1139" s="24"/>
      <c r="RY1139" s="24"/>
      <c r="RZ1139" s="24"/>
      <c r="SA1139" s="24"/>
      <c r="SB1139" s="24"/>
      <c r="SC1139" s="24"/>
      <c r="SD1139" s="24"/>
      <c r="SE1139" s="24"/>
      <c r="SF1139" s="24"/>
      <c r="SG1139" s="24"/>
      <c r="SH1139" s="24"/>
      <c r="SI1139" s="24"/>
      <c r="SJ1139" s="24"/>
      <c r="SK1139" s="24"/>
      <c r="SL1139" s="24"/>
      <c r="SM1139" s="24"/>
      <c r="SN1139" s="24"/>
      <c r="SO1139" s="24"/>
      <c r="SP1139" s="24"/>
      <c r="SQ1139" s="24"/>
      <c r="SR1139" s="24"/>
      <c r="SS1139" s="24"/>
      <c r="ST1139" s="24"/>
      <c r="SU1139" s="24"/>
      <c r="SV1139" s="24"/>
      <c r="SW1139" s="24"/>
      <c r="SX1139" s="24"/>
      <c r="SY1139" s="24"/>
      <c r="SZ1139" s="24"/>
      <c r="TA1139" s="24"/>
      <c r="TB1139" s="24"/>
      <c r="TC1139" s="24"/>
      <c r="TD1139" s="24"/>
      <c r="TE1139" s="24"/>
      <c r="TF1139" s="24"/>
      <c r="TG1139" s="24"/>
      <c r="TH1139" s="24"/>
      <c r="TI1139" s="24"/>
      <c r="TJ1139" s="24"/>
      <c r="TK1139" s="24"/>
      <c r="TL1139" s="24"/>
      <c r="TM1139" s="24"/>
      <c r="TN1139" s="24"/>
      <c r="TO1139" s="24"/>
      <c r="TP1139" s="24"/>
      <c r="TQ1139" s="24"/>
      <c r="TR1139" s="24"/>
      <c r="TS1139" s="24"/>
      <c r="TT1139" s="24"/>
      <c r="TU1139" s="24"/>
      <c r="TV1139" s="24"/>
      <c r="TW1139" s="24"/>
      <c r="TX1139" s="24"/>
      <c r="TY1139" s="24"/>
      <c r="TZ1139" s="24"/>
      <c r="UA1139" s="24"/>
      <c r="UB1139" s="24"/>
      <c r="UC1139" s="24"/>
      <c r="UD1139" s="24"/>
      <c r="UE1139" s="24"/>
      <c r="UF1139" s="24"/>
      <c r="UG1139" s="24"/>
      <c r="UH1139" s="24"/>
      <c r="UI1139" s="24"/>
      <c r="UJ1139" s="24"/>
      <c r="UK1139" s="24"/>
      <c r="UL1139" s="24"/>
      <c r="UM1139" s="24"/>
      <c r="UN1139" s="24"/>
      <c r="UO1139" s="24"/>
      <c r="UP1139" s="24"/>
      <c r="UQ1139" s="24"/>
      <c r="UR1139" s="24"/>
      <c r="US1139" s="24"/>
      <c r="UT1139" s="24"/>
      <c r="UU1139" s="24"/>
      <c r="UV1139" s="24"/>
      <c r="UW1139" s="24"/>
      <c r="UX1139" s="24"/>
      <c r="UY1139" s="24"/>
      <c r="UZ1139" s="24"/>
      <c r="VA1139" s="24"/>
      <c r="VB1139" s="24"/>
      <c r="VC1139" s="24"/>
      <c r="VD1139" s="24"/>
      <c r="VE1139" s="24"/>
      <c r="VF1139" s="24"/>
      <c r="VG1139" s="24"/>
      <c r="VH1139" s="24"/>
      <c r="VI1139" s="24"/>
      <c r="VJ1139" s="24"/>
      <c r="VK1139" s="24"/>
      <c r="VL1139" s="24"/>
      <c r="VM1139" s="24"/>
      <c r="VN1139" s="24"/>
      <c r="VO1139" s="24"/>
      <c r="VP1139" s="24"/>
      <c r="VQ1139" s="24"/>
      <c r="VR1139" s="24"/>
      <c r="VS1139" s="24"/>
      <c r="VT1139" s="24"/>
      <c r="VU1139" s="24"/>
      <c r="VV1139" s="24"/>
      <c r="VW1139" s="24"/>
      <c r="VX1139" s="24"/>
      <c r="VY1139" s="24"/>
      <c r="VZ1139" s="24"/>
      <c r="WA1139" s="24"/>
      <c r="WB1139" s="24"/>
      <c r="WC1139" s="24"/>
      <c r="WD1139" s="24"/>
      <c r="WE1139" s="24"/>
      <c r="WF1139" s="24"/>
      <c r="WG1139" s="24"/>
      <c r="WH1139" s="24"/>
      <c r="WI1139" s="24"/>
      <c r="WJ1139" s="24"/>
      <c r="WK1139" s="24"/>
      <c r="WL1139" s="24"/>
      <c r="WM1139" s="24"/>
      <c r="WN1139" s="24"/>
      <c r="WO1139" s="24"/>
      <c r="WP1139" s="24"/>
      <c r="WQ1139" s="24"/>
      <c r="WR1139" s="24"/>
      <c r="WS1139" s="24"/>
      <c r="WT1139" s="24"/>
      <c r="WU1139" s="24"/>
      <c r="WV1139" s="24"/>
      <c r="WW1139" s="24"/>
      <c r="WX1139" s="24"/>
      <c r="WY1139" s="24"/>
      <c r="WZ1139" s="24"/>
      <c r="XA1139" s="24"/>
      <c r="XB1139" s="24"/>
      <c r="XC1139" s="24"/>
      <c r="XD1139" s="24"/>
      <c r="XE1139" s="24"/>
      <c r="XF1139" s="24"/>
      <c r="XG1139" s="24"/>
      <c r="XH1139" s="24"/>
      <c r="XI1139" s="24"/>
      <c r="XJ1139" s="24"/>
      <c r="XK1139" s="24"/>
      <c r="XL1139" s="24"/>
      <c r="XM1139" s="24"/>
      <c r="XN1139" s="24"/>
      <c r="XO1139" s="24"/>
      <c r="XP1139" s="24"/>
      <c r="XQ1139" s="24"/>
      <c r="XR1139" s="24"/>
      <c r="XS1139" s="24"/>
      <c r="XT1139" s="24"/>
      <c r="XU1139" s="24"/>
      <c r="XV1139" s="24"/>
      <c r="XW1139" s="24"/>
      <c r="XX1139" s="24"/>
      <c r="XY1139" s="24"/>
      <c r="XZ1139" s="24"/>
      <c r="YA1139" s="24"/>
      <c r="YB1139" s="24"/>
      <c r="YC1139" s="24"/>
      <c r="YD1139" s="24"/>
      <c r="YE1139" s="24"/>
      <c r="YF1139" s="24"/>
      <c r="YG1139" s="24"/>
      <c r="YH1139" s="24"/>
      <c r="YI1139" s="24"/>
      <c r="YJ1139" s="24"/>
      <c r="YK1139" s="24"/>
      <c r="YL1139" s="24"/>
      <c r="YM1139" s="24"/>
      <c r="YN1139" s="24"/>
      <c r="YO1139" s="24"/>
      <c r="YP1139" s="24"/>
      <c r="YQ1139" s="24"/>
      <c r="YR1139" s="24"/>
      <c r="YS1139" s="24"/>
      <c r="YT1139" s="24"/>
      <c r="YU1139" s="24"/>
      <c r="YV1139" s="24"/>
      <c r="YW1139" s="24"/>
      <c r="YX1139" s="24"/>
      <c r="YY1139" s="24"/>
      <c r="YZ1139" s="24"/>
      <c r="ZA1139" s="24"/>
      <c r="ZB1139" s="24"/>
      <c r="ZC1139" s="24"/>
      <c r="ZD1139" s="24"/>
      <c r="ZE1139" s="24"/>
      <c r="ZF1139" s="24"/>
      <c r="ZG1139" s="24"/>
      <c r="ZH1139" s="24"/>
      <c r="ZI1139" s="24"/>
      <c r="ZJ1139" s="24"/>
      <c r="ZK1139" s="24"/>
      <c r="ZL1139" s="24"/>
      <c r="ZM1139" s="24"/>
      <c r="ZN1139" s="24"/>
      <c r="ZO1139" s="24"/>
      <c r="ZP1139" s="24"/>
      <c r="ZQ1139" s="24"/>
      <c r="ZR1139" s="24"/>
      <c r="ZS1139" s="24"/>
      <c r="ZT1139" s="24"/>
      <c r="ZU1139" s="24"/>
      <c r="ZV1139" s="24"/>
      <c r="ZW1139" s="24"/>
      <c r="ZX1139" s="24"/>
      <c r="ZY1139" s="24"/>
      <c r="ZZ1139" s="24"/>
      <c r="AAA1139" s="24"/>
      <c r="AAB1139" s="24"/>
      <c r="AAC1139" s="24"/>
      <c r="AAD1139" s="24"/>
      <c r="AAE1139" s="24"/>
      <c r="AAF1139" s="24"/>
      <c r="AAG1139" s="24"/>
      <c r="AAH1139" s="24"/>
      <c r="AAI1139" s="24"/>
      <c r="AAJ1139" s="24"/>
      <c r="AAK1139" s="24"/>
      <c r="AAL1139" s="24"/>
      <c r="AAM1139" s="24"/>
      <c r="AAN1139" s="24"/>
      <c r="AAO1139" s="24"/>
      <c r="AAP1139" s="24"/>
      <c r="AAQ1139" s="24"/>
      <c r="AAR1139" s="24"/>
      <c r="AAS1139" s="24"/>
      <c r="AAT1139" s="24"/>
      <c r="AAU1139" s="24"/>
      <c r="AAV1139" s="24"/>
      <c r="AAW1139" s="24"/>
      <c r="AAX1139" s="24"/>
      <c r="AAY1139" s="24"/>
      <c r="AAZ1139" s="24"/>
      <c r="ABA1139" s="24"/>
      <c r="ABB1139" s="24"/>
      <c r="ABC1139" s="24"/>
      <c r="ABD1139" s="24"/>
      <c r="ABE1139" s="24"/>
      <c r="ABF1139" s="24"/>
      <c r="ABG1139" s="24"/>
      <c r="ABH1139" s="24"/>
      <c r="ABI1139" s="24"/>
      <c r="ABJ1139" s="24"/>
      <c r="ABK1139" s="24"/>
      <c r="ABL1139" s="24"/>
      <c r="ABM1139" s="24"/>
      <c r="ABN1139" s="24"/>
      <c r="ABO1139" s="24"/>
      <c r="ABP1139" s="24"/>
      <c r="ABQ1139" s="24"/>
      <c r="ABR1139" s="24"/>
      <c r="ABS1139" s="24"/>
      <c r="ABT1139" s="24"/>
      <c r="ABU1139" s="24"/>
      <c r="ABV1139" s="24"/>
      <c r="ABW1139" s="24"/>
      <c r="ABX1139" s="24"/>
      <c r="ABY1139" s="24"/>
      <c r="ABZ1139" s="24"/>
      <c r="ACA1139" s="24"/>
      <c r="ACB1139" s="24"/>
      <c r="ACC1139" s="24"/>
      <c r="ACD1139" s="24"/>
      <c r="ACE1139" s="24"/>
      <c r="ACF1139" s="24"/>
      <c r="ACG1139" s="24"/>
      <c r="ACH1139" s="24"/>
      <c r="ACI1139" s="24"/>
      <c r="ACJ1139" s="24"/>
      <c r="ACK1139" s="24"/>
      <c r="ACL1139" s="24"/>
      <c r="ACM1139" s="24"/>
      <c r="ACN1139" s="24"/>
      <c r="ACO1139" s="24"/>
      <c r="ACP1139" s="24"/>
      <c r="ACQ1139" s="24"/>
      <c r="ACR1139" s="24"/>
      <c r="ACS1139" s="24"/>
      <c r="ACT1139" s="24"/>
      <c r="ACU1139" s="24"/>
      <c r="ACV1139" s="24"/>
      <c r="ACW1139" s="24"/>
      <c r="ACX1139" s="24"/>
      <c r="ACY1139" s="24"/>
      <c r="ACZ1139" s="24"/>
      <c r="ADA1139" s="24"/>
      <c r="ADB1139" s="24"/>
      <c r="ADC1139" s="24"/>
      <c r="ADD1139" s="24"/>
      <c r="ADE1139" s="24"/>
      <c r="ADF1139" s="24"/>
      <c r="ADG1139" s="24"/>
      <c r="ADH1139" s="24"/>
      <c r="ADI1139" s="24"/>
      <c r="ADJ1139" s="24"/>
      <c r="ADK1139" s="24"/>
      <c r="ADL1139" s="24"/>
      <c r="ADM1139" s="24"/>
      <c r="ADN1139" s="24"/>
      <c r="ADO1139" s="24"/>
      <c r="ADP1139" s="24"/>
      <c r="ADQ1139" s="24"/>
      <c r="ADR1139" s="24"/>
      <c r="ADS1139" s="24"/>
      <c r="ADT1139" s="24"/>
      <c r="ADU1139" s="24"/>
      <c r="ADV1139" s="24"/>
      <c r="ADW1139" s="24"/>
      <c r="ADX1139" s="24"/>
      <c r="ADY1139" s="24"/>
      <c r="ADZ1139" s="24"/>
      <c r="AEA1139" s="24"/>
      <c r="AEB1139" s="24"/>
      <c r="AEC1139" s="24"/>
      <c r="AED1139" s="24"/>
      <c r="AEE1139" s="24"/>
      <c r="AEF1139" s="24"/>
      <c r="AEG1139" s="24"/>
      <c r="AEH1139" s="24"/>
      <c r="AEI1139" s="24"/>
      <c r="AEJ1139" s="24"/>
      <c r="AEK1139" s="24"/>
      <c r="AEL1139" s="24"/>
      <c r="AEM1139" s="24"/>
      <c r="AEN1139" s="24"/>
      <c r="AEO1139" s="24"/>
      <c r="AEP1139" s="24"/>
      <c r="AEQ1139" s="24"/>
      <c r="AER1139" s="24"/>
      <c r="AES1139" s="24"/>
      <c r="AET1139" s="24"/>
      <c r="AEU1139" s="24"/>
      <c r="AEV1139" s="24"/>
      <c r="AEW1139" s="24"/>
      <c r="AEX1139" s="24"/>
      <c r="AEY1139" s="24"/>
      <c r="AEZ1139" s="24"/>
      <c r="AFA1139" s="24"/>
      <c r="AFB1139" s="24"/>
      <c r="AFC1139" s="24"/>
      <c r="AFD1139" s="24"/>
      <c r="AFE1139" s="24"/>
      <c r="AFF1139" s="24"/>
      <c r="AFG1139" s="24"/>
      <c r="AFH1139" s="24"/>
      <c r="AFI1139" s="24"/>
      <c r="AFJ1139" s="24"/>
      <c r="AFK1139" s="24"/>
      <c r="AFL1139" s="24"/>
      <c r="AFM1139" s="24"/>
      <c r="AFN1139" s="24"/>
      <c r="AFO1139" s="24"/>
      <c r="AFP1139" s="24"/>
      <c r="AFQ1139" s="24"/>
      <c r="AFR1139" s="24"/>
      <c r="AFS1139" s="24"/>
      <c r="AFT1139" s="24"/>
      <c r="AFU1139" s="24"/>
      <c r="AFV1139" s="24"/>
      <c r="AFW1139" s="24"/>
      <c r="AFX1139" s="24"/>
      <c r="AFY1139" s="24"/>
      <c r="AFZ1139" s="24"/>
      <c r="AGA1139" s="24"/>
      <c r="AGB1139" s="24"/>
      <c r="AGC1139" s="24"/>
      <c r="AGD1139" s="24"/>
      <c r="AGE1139" s="24"/>
      <c r="AGF1139" s="24"/>
      <c r="AGG1139" s="24"/>
      <c r="AGH1139" s="24"/>
      <c r="AGI1139" s="24"/>
      <c r="AGJ1139" s="24"/>
      <c r="AGK1139" s="24"/>
      <c r="AGL1139" s="24"/>
      <c r="AGM1139" s="24"/>
      <c r="AGN1139" s="24"/>
      <c r="AGO1139" s="24"/>
      <c r="AGP1139" s="24"/>
      <c r="AGQ1139" s="24"/>
      <c r="AGR1139" s="24"/>
      <c r="AGS1139" s="24"/>
      <c r="AGT1139" s="24"/>
      <c r="AGU1139" s="24"/>
      <c r="AGV1139" s="24"/>
      <c r="AGW1139" s="24"/>
      <c r="AGX1139" s="24"/>
      <c r="AGY1139" s="24"/>
      <c r="AGZ1139" s="24"/>
      <c r="AHA1139" s="24"/>
      <c r="AHB1139" s="24"/>
      <c r="AHC1139" s="24"/>
      <c r="AHD1139" s="24"/>
      <c r="AHE1139" s="24"/>
      <c r="AHF1139" s="24"/>
      <c r="AHG1139" s="24"/>
      <c r="AHH1139" s="24"/>
      <c r="AHI1139" s="24"/>
      <c r="AHJ1139" s="24"/>
      <c r="AHK1139" s="24"/>
      <c r="AHL1139" s="24"/>
      <c r="AHM1139" s="24"/>
      <c r="AHN1139" s="24"/>
      <c r="AHO1139" s="24"/>
      <c r="AHP1139" s="24"/>
      <c r="AHQ1139" s="24"/>
      <c r="AHR1139" s="24"/>
      <c r="AHS1139" s="24"/>
      <c r="AHT1139" s="24"/>
      <c r="AHU1139" s="24"/>
      <c r="AHV1139" s="24"/>
      <c r="AHW1139" s="24"/>
      <c r="AHX1139" s="24"/>
      <c r="AHY1139" s="24"/>
      <c r="AHZ1139" s="24"/>
      <c r="AIA1139" s="24"/>
      <c r="AIB1139" s="24"/>
      <c r="AIC1139" s="24"/>
      <c r="AID1139" s="24"/>
      <c r="AIE1139" s="24"/>
      <c r="AIF1139" s="24"/>
      <c r="AIG1139" s="24"/>
      <c r="AIH1139" s="24"/>
      <c r="AII1139" s="24"/>
      <c r="AIJ1139" s="24"/>
      <c r="AIK1139" s="24"/>
      <c r="AIL1139" s="24"/>
      <c r="AIM1139" s="24"/>
      <c r="AIN1139" s="24"/>
      <c r="AIO1139" s="24"/>
      <c r="AIP1139" s="24"/>
      <c r="AIQ1139" s="24"/>
      <c r="AIR1139" s="24"/>
      <c r="AIS1139" s="24"/>
      <c r="AIT1139" s="24"/>
      <c r="AIU1139" s="24"/>
      <c r="AIV1139" s="24"/>
      <c r="AIW1139" s="24"/>
      <c r="AIX1139" s="24"/>
      <c r="AIY1139" s="24"/>
      <c r="AIZ1139" s="24"/>
      <c r="AJA1139" s="24"/>
      <c r="AJB1139" s="24"/>
      <c r="AJC1139" s="24"/>
      <c r="AJD1139" s="24"/>
      <c r="AJE1139" s="24"/>
      <c r="AJF1139" s="24"/>
      <c r="AJG1139" s="24"/>
      <c r="AJH1139" s="24"/>
      <c r="AJI1139" s="24"/>
      <c r="AJJ1139" s="24"/>
      <c r="AJK1139" s="24"/>
      <c r="AJL1139" s="24"/>
      <c r="AJM1139" s="24"/>
      <c r="AJN1139" s="24"/>
      <c r="AJO1139" s="24"/>
      <c r="AJP1139" s="24"/>
      <c r="AJQ1139" s="24"/>
      <c r="AJR1139" s="24"/>
      <c r="AJS1139" s="24"/>
      <c r="AJT1139" s="24"/>
      <c r="AJU1139" s="24"/>
      <c r="AJV1139" s="24"/>
      <c r="AJW1139" s="24"/>
      <c r="AJX1139" s="24"/>
      <c r="AJY1139" s="24"/>
      <c r="AJZ1139" s="24"/>
      <c r="AKA1139" s="24"/>
      <c r="AKB1139" s="24"/>
      <c r="AKC1139" s="24"/>
      <c r="AKD1139" s="24"/>
      <c r="AKE1139" s="24"/>
      <c r="AKF1139" s="24"/>
      <c r="AKG1139" s="24"/>
      <c r="AKH1139" s="24"/>
      <c r="AKI1139" s="24"/>
      <c r="AKJ1139" s="24"/>
      <c r="AKK1139" s="24"/>
      <c r="AKL1139" s="24"/>
      <c r="AKM1139" s="24"/>
      <c r="AKN1139" s="24"/>
      <c r="AKO1139" s="24"/>
      <c r="AKP1139" s="24"/>
      <c r="AKQ1139" s="24"/>
      <c r="AKR1139" s="24"/>
      <c r="AKS1139" s="24"/>
      <c r="AKT1139" s="24"/>
      <c r="AKU1139" s="24"/>
      <c r="AKV1139" s="24"/>
      <c r="AKW1139" s="24"/>
      <c r="AKX1139" s="24"/>
      <c r="AKY1139" s="24"/>
      <c r="AKZ1139" s="24"/>
      <c r="ALA1139" s="24"/>
      <c r="ALB1139" s="24"/>
      <c r="ALC1139" s="24"/>
      <c r="ALD1139" s="24"/>
      <c r="ALE1139" s="24"/>
      <c r="ALF1139" s="24"/>
      <c r="ALG1139" s="24"/>
      <c r="ALH1139" s="24"/>
      <c r="ALI1139" s="24"/>
      <c r="ALJ1139" s="24"/>
      <c r="ALK1139" s="24"/>
      <c r="ALL1139" s="24"/>
      <c r="ALM1139" s="24"/>
      <c r="ALN1139" s="24"/>
      <c r="ALO1139" s="24"/>
      <c r="ALP1139" s="24"/>
      <c r="ALQ1139" s="24"/>
      <c r="ALR1139" s="24"/>
      <c r="ALS1139" s="24"/>
      <c r="ALT1139" s="24"/>
      <c r="ALU1139" s="24"/>
      <c r="ALV1139" s="24"/>
      <c r="ALW1139" s="24"/>
      <c r="ALX1139" s="24"/>
      <c r="ALY1139" s="24"/>
      <c r="ALZ1139" s="24"/>
      <c r="AMA1139" s="24"/>
      <c r="AMB1139" s="24"/>
      <c r="AMC1139" s="24"/>
      <c r="AMD1139" s="24"/>
      <c r="AME1139" s="24"/>
      <c r="AMF1139" s="24"/>
      <c r="AMG1139" s="24"/>
      <c r="AMH1139" s="24"/>
      <c r="AMI1139" s="24"/>
      <c r="AMJ1139" s="24"/>
      <c r="AMK1139" s="24"/>
      <c r="AML1139" s="24"/>
      <c r="AMM1139" s="24"/>
      <c r="AMN1139" s="24"/>
      <c r="AMO1139" s="24"/>
      <c r="AMP1139" s="24"/>
      <c r="AMQ1139" s="24"/>
      <c r="AMR1139" s="24"/>
      <c r="AMS1139" s="24"/>
      <c r="AMT1139" s="24"/>
      <c r="AMU1139" s="24"/>
      <c r="AMV1139" s="24"/>
      <c r="AMW1139" s="24"/>
      <c r="AMX1139" s="24"/>
      <c r="AMY1139" s="24"/>
      <c r="AMZ1139" s="24"/>
      <c r="ANA1139" s="24"/>
      <c r="ANB1139" s="24"/>
      <c r="ANC1139" s="24"/>
      <c r="AND1139" s="24"/>
      <c r="ANE1139" s="24"/>
      <c r="ANF1139" s="24"/>
      <c r="ANG1139" s="24"/>
      <c r="ANH1139" s="24"/>
      <c r="ANI1139" s="24"/>
      <c r="ANJ1139" s="24"/>
      <c r="ANK1139" s="24"/>
      <c r="ANL1139" s="24"/>
      <c r="ANM1139" s="24"/>
      <c r="ANN1139" s="24"/>
      <c r="ANO1139" s="24"/>
      <c r="ANP1139" s="24"/>
      <c r="ANQ1139" s="24"/>
      <c r="ANR1139" s="24"/>
      <c r="ANS1139" s="24"/>
      <c r="ANT1139" s="24"/>
      <c r="ANU1139" s="24"/>
      <c r="ANV1139" s="24"/>
      <c r="ANW1139" s="24"/>
      <c r="ANX1139" s="24"/>
      <c r="ANY1139" s="24"/>
      <c r="ANZ1139" s="24"/>
      <c r="AOA1139" s="24"/>
      <c r="AOB1139" s="24"/>
      <c r="AOC1139" s="24"/>
      <c r="AOD1139" s="24"/>
      <c r="AOE1139" s="24"/>
      <c r="AOF1139" s="24"/>
      <c r="AOG1139" s="24"/>
      <c r="AOH1139" s="24"/>
      <c r="AOI1139" s="24"/>
      <c r="AOJ1139" s="24"/>
      <c r="AOK1139" s="24"/>
      <c r="AOL1139" s="24"/>
      <c r="AOM1139" s="24"/>
      <c r="AON1139" s="24"/>
      <c r="AOO1139" s="24"/>
      <c r="AOP1139" s="24"/>
      <c r="AOQ1139" s="24"/>
      <c r="AOR1139" s="24"/>
      <c r="AOS1139" s="24"/>
      <c r="AOT1139" s="24"/>
      <c r="AOU1139" s="24"/>
      <c r="AOV1139" s="24"/>
      <c r="AOW1139" s="24"/>
      <c r="AOX1139" s="24"/>
      <c r="AOY1139" s="24"/>
      <c r="AOZ1139" s="24"/>
      <c r="APA1139" s="24"/>
      <c r="APB1139" s="24"/>
      <c r="APC1139" s="24"/>
      <c r="APD1139" s="24"/>
      <c r="APE1139" s="24"/>
      <c r="APF1139" s="24"/>
      <c r="APG1139" s="24"/>
      <c r="APH1139" s="24"/>
      <c r="API1139" s="24"/>
      <c r="APJ1139" s="24"/>
      <c r="APK1139" s="24"/>
      <c r="APL1139" s="24"/>
      <c r="APM1139" s="24"/>
      <c r="APN1139" s="24"/>
      <c r="APO1139" s="24"/>
      <c r="APP1139" s="24"/>
      <c r="APQ1139" s="24"/>
      <c r="APR1139" s="24"/>
      <c r="APS1139" s="24"/>
      <c r="APT1139" s="24"/>
      <c r="APU1139" s="24"/>
      <c r="APV1139" s="24"/>
      <c r="APW1139" s="24"/>
      <c r="APX1139" s="24"/>
      <c r="APY1139" s="24"/>
      <c r="APZ1139" s="24"/>
      <c r="AQA1139" s="24"/>
      <c r="AQB1139" s="24"/>
      <c r="AQC1139" s="24"/>
      <c r="AQD1139" s="24"/>
      <c r="AQE1139" s="24"/>
      <c r="AQF1139" s="24"/>
      <c r="AQG1139" s="24"/>
      <c r="AQH1139" s="24"/>
      <c r="AQI1139" s="24"/>
      <c r="AQJ1139" s="24"/>
      <c r="AQK1139" s="24"/>
      <c r="AQL1139" s="24"/>
      <c r="AQM1139" s="24"/>
      <c r="AQN1139" s="24"/>
      <c r="AQO1139" s="24"/>
      <c r="AQP1139" s="24"/>
      <c r="AQQ1139" s="24"/>
      <c r="AQR1139" s="24"/>
      <c r="AQS1139" s="24"/>
      <c r="AQT1139" s="24"/>
      <c r="AQU1139" s="24"/>
      <c r="AQV1139" s="24"/>
      <c r="AQW1139" s="24"/>
      <c r="AQX1139" s="24"/>
      <c r="AQY1139" s="24"/>
      <c r="AQZ1139" s="24"/>
      <c r="ARA1139" s="24"/>
      <c r="ARB1139" s="24"/>
      <c r="ARC1139" s="24"/>
      <c r="ARD1139" s="24"/>
      <c r="ARE1139" s="24"/>
      <c r="ARF1139" s="24"/>
      <c r="ARG1139" s="24"/>
      <c r="ARH1139" s="24"/>
      <c r="ARI1139" s="24"/>
      <c r="ARJ1139" s="24"/>
      <c r="ARK1139" s="24"/>
      <c r="ARL1139" s="24"/>
      <c r="ARM1139" s="24"/>
      <c r="ARN1139" s="24"/>
      <c r="ARO1139" s="24"/>
      <c r="ARP1139" s="24"/>
      <c r="ARQ1139" s="24"/>
      <c r="ARR1139" s="24"/>
      <c r="ARS1139" s="24"/>
      <c r="ART1139" s="24"/>
      <c r="ARU1139" s="24"/>
      <c r="ARV1139" s="24"/>
      <c r="ARW1139" s="24"/>
      <c r="ARX1139" s="24"/>
      <c r="ARY1139" s="24"/>
      <c r="ARZ1139" s="24"/>
      <c r="ASA1139" s="24"/>
      <c r="ASB1139" s="24"/>
      <c r="ASC1139" s="24"/>
      <c r="ASD1139" s="24"/>
      <c r="ASE1139" s="24"/>
      <c r="ASF1139" s="24"/>
      <c r="ASG1139" s="24"/>
      <c r="ASH1139" s="24"/>
      <c r="ASI1139" s="24"/>
      <c r="ASJ1139" s="24"/>
      <c r="ASK1139" s="24"/>
      <c r="ASL1139" s="24"/>
      <c r="ASM1139" s="24"/>
      <c r="ASN1139" s="24"/>
      <c r="ASO1139" s="24"/>
      <c r="ASP1139" s="24"/>
      <c r="ASQ1139" s="24"/>
      <c r="ASR1139" s="24"/>
      <c r="ASS1139" s="24"/>
      <c r="AST1139" s="24"/>
      <c r="ASU1139" s="24"/>
      <c r="ASV1139" s="24"/>
      <c r="ASW1139" s="24"/>
      <c r="ASX1139" s="24"/>
      <c r="ASY1139" s="24"/>
      <c r="ASZ1139" s="24"/>
      <c r="ATA1139" s="24"/>
      <c r="ATB1139" s="24"/>
      <c r="ATC1139" s="24"/>
      <c r="ATD1139" s="24"/>
      <c r="ATE1139" s="24"/>
      <c r="ATF1139" s="24"/>
      <c r="ATG1139" s="24"/>
      <c r="ATH1139" s="24"/>
      <c r="ATI1139" s="24"/>
      <c r="ATJ1139" s="24"/>
      <c r="ATK1139" s="24"/>
      <c r="ATL1139" s="24"/>
      <c r="ATM1139" s="24"/>
      <c r="ATN1139" s="24"/>
      <c r="ATO1139" s="24"/>
      <c r="ATP1139" s="24"/>
      <c r="ATQ1139" s="24"/>
      <c r="ATR1139" s="24"/>
      <c r="ATS1139" s="24"/>
      <c r="ATT1139" s="24"/>
      <c r="ATU1139" s="24"/>
      <c r="ATV1139" s="24"/>
      <c r="ATW1139" s="24"/>
      <c r="ATX1139" s="24"/>
      <c r="ATY1139" s="24"/>
      <c r="ATZ1139" s="24"/>
      <c r="AUA1139" s="24"/>
      <c r="AUB1139" s="24"/>
      <c r="AUC1139" s="24"/>
      <c r="AUD1139" s="24"/>
      <c r="AUE1139" s="24"/>
      <c r="AUF1139" s="24"/>
      <c r="AUG1139" s="24"/>
      <c r="AUH1139" s="24"/>
      <c r="AUI1139" s="24"/>
      <c r="AUJ1139" s="24"/>
      <c r="AUK1139" s="24"/>
      <c r="AUL1139" s="24"/>
      <c r="AUM1139" s="24"/>
      <c r="AUN1139" s="24"/>
      <c r="AUO1139" s="24"/>
      <c r="AUP1139" s="24"/>
      <c r="AUQ1139" s="24"/>
      <c r="AUR1139" s="24"/>
      <c r="AUS1139" s="24"/>
      <c r="AUT1139" s="24"/>
      <c r="AUU1139" s="24"/>
      <c r="AUV1139" s="24"/>
      <c r="AUW1139" s="24"/>
      <c r="AUX1139" s="24"/>
      <c r="AUY1139" s="24"/>
      <c r="AUZ1139" s="24"/>
      <c r="AVA1139" s="24"/>
      <c r="AVB1139" s="24"/>
      <c r="AVC1139" s="24"/>
      <c r="AVD1139" s="24"/>
      <c r="AVE1139" s="24"/>
      <c r="AVF1139" s="24"/>
      <c r="AVG1139" s="24"/>
      <c r="AVH1139" s="24"/>
      <c r="AVI1139" s="24"/>
      <c r="AVJ1139" s="24"/>
      <c r="AVK1139" s="24"/>
      <c r="AVL1139" s="24"/>
      <c r="AVM1139" s="24"/>
      <c r="AVN1139" s="24"/>
      <c r="AVO1139" s="24"/>
      <c r="AVP1139" s="24"/>
      <c r="AVQ1139" s="24"/>
      <c r="AVR1139" s="24"/>
      <c r="AVS1139" s="24"/>
      <c r="AVT1139" s="24"/>
      <c r="AVU1139" s="24"/>
      <c r="AVV1139" s="24"/>
      <c r="AVW1139" s="24"/>
      <c r="AVX1139" s="24"/>
      <c r="AVY1139" s="24"/>
      <c r="AVZ1139" s="24"/>
      <c r="AWA1139" s="24"/>
      <c r="AWB1139" s="24"/>
      <c r="AWC1139" s="24"/>
      <c r="AWD1139" s="24"/>
      <c r="AWE1139" s="24"/>
      <c r="AWF1139" s="24"/>
      <c r="AWG1139" s="24"/>
      <c r="AWH1139" s="24"/>
      <c r="AWI1139" s="24"/>
      <c r="AWJ1139" s="24"/>
      <c r="AWK1139" s="24"/>
      <c r="AWL1139" s="24"/>
      <c r="AWM1139" s="24"/>
      <c r="AWN1139" s="24"/>
      <c r="AWO1139" s="24"/>
      <c r="AWP1139" s="24"/>
      <c r="AWQ1139" s="24"/>
      <c r="AWR1139" s="24"/>
      <c r="AWS1139" s="24"/>
      <c r="AWT1139" s="24"/>
      <c r="AWU1139" s="24"/>
      <c r="AWV1139" s="24"/>
      <c r="AWW1139" s="24"/>
      <c r="AWX1139" s="24"/>
      <c r="AWY1139" s="24"/>
      <c r="AWZ1139" s="24"/>
      <c r="AXA1139" s="24"/>
      <c r="AXB1139" s="24"/>
      <c r="AXC1139" s="24"/>
      <c r="AXD1139" s="24"/>
      <c r="AXE1139" s="24"/>
      <c r="AXF1139" s="24"/>
      <c r="AXG1139" s="24"/>
      <c r="AXH1139" s="24"/>
      <c r="AXI1139" s="24"/>
      <c r="AXJ1139" s="24"/>
      <c r="AXK1139" s="24"/>
      <c r="AXL1139" s="24"/>
      <c r="AXM1139" s="24"/>
      <c r="AXN1139" s="24"/>
      <c r="AXO1139" s="24"/>
      <c r="AXP1139" s="24"/>
      <c r="AXQ1139" s="24"/>
      <c r="AXR1139" s="24"/>
      <c r="AXS1139" s="24"/>
      <c r="AXT1139" s="24"/>
      <c r="AXU1139" s="24"/>
      <c r="AXV1139" s="24"/>
      <c r="AXW1139" s="24"/>
      <c r="AXX1139" s="24"/>
      <c r="AXY1139" s="24"/>
      <c r="AXZ1139" s="24"/>
      <c r="AYA1139" s="24"/>
      <c r="AYB1139" s="24"/>
      <c r="AYC1139" s="24"/>
      <c r="AYD1139" s="24"/>
      <c r="AYE1139" s="24"/>
      <c r="AYF1139" s="24"/>
      <c r="AYG1139" s="24"/>
      <c r="AYH1139" s="24"/>
      <c r="AYI1139" s="24"/>
      <c r="AYJ1139" s="24"/>
      <c r="AYK1139" s="24"/>
      <c r="AYL1139" s="24"/>
      <c r="AYM1139" s="24"/>
      <c r="AYN1139" s="24"/>
      <c r="AYO1139" s="24"/>
      <c r="AYP1139" s="24"/>
      <c r="AYQ1139" s="24"/>
      <c r="AYR1139" s="24"/>
      <c r="AYS1139" s="24"/>
      <c r="AYT1139" s="24"/>
      <c r="AYU1139" s="24"/>
      <c r="AYV1139" s="24"/>
      <c r="AYW1139" s="24"/>
      <c r="AYX1139" s="24"/>
      <c r="AYY1139" s="24"/>
      <c r="AYZ1139" s="24"/>
      <c r="AZA1139" s="24"/>
      <c r="AZB1139" s="24"/>
      <c r="AZC1139" s="24"/>
      <c r="AZD1139" s="24"/>
      <c r="AZE1139" s="24"/>
      <c r="AZF1139" s="24"/>
      <c r="AZG1139" s="24"/>
      <c r="AZH1139" s="24"/>
      <c r="AZI1139" s="24"/>
      <c r="AZJ1139" s="24"/>
      <c r="AZK1139" s="24"/>
      <c r="AZL1139" s="24"/>
      <c r="AZM1139" s="24"/>
      <c r="AZN1139" s="24"/>
      <c r="AZO1139" s="24"/>
      <c r="AZP1139" s="24"/>
      <c r="AZQ1139" s="24"/>
      <c r="AZR1139" s="24"/>
      <c r="AZS1139" s="24"/>
      <c r="AZT1139" s="24"/>
      <c r="AZU1139" s="24"/>
      <c r="AZV1139" s="24"/>
      <c r="AZW1139" s="24"/>
      <c r="AZX1139" s="24"/>
      <c r="AZY1139" s="24"/>
      <c r="AZZ1139" s="24"/>
      <c r="BAA1139" s="24"/>
      <c r="BAB1139" s="24"/>
      <c r="BAC1139" s="24"/>
      <c r="BAD1139" s="24"/>
      <c r="BAE1139" s="24"/>
      <c r="BAF1139" s="24"/>
      <c r="BAG1139" s="24"/>
      <c r="BAH1139" s="24"/>
      <c r="BAI1139" s="24"/>
      <c r="BAJ1139" s="24"/>
      <c r="BAK1139" s="24"/>
      <c r="BAL1139" s="24"/>
      <c r="BAM1139" s="24"/>
      <c r="BAN1139" s="24"/>
      <c r="BAO1139" s="24"/>
      <c r="BAP1139" s="24"/>
    </row>
    <row r="1140" spans="1:1394" s="19" customFormat="1" x14ac:dyDescent="0.25">
      <c r="A1140" s="19" t="str">
        <f>IF(YEAR(G1140)=2024,#REF!,"")</f>
        <v/>
      </c>
      <c r="B1140" s="19" t="str">
        <f>IF(YEAR(G1140)=2025,#REF!,"")</f>
        <v/>
      </c>
      <c r="C1140" s="19" t="str">
        <f t="shared" si="85"/>
        <v>Afternoon45287</v>
      </c>
      <c r="D1140" s="19" t="str">
        <f>IF('by region'!$C$2="Any","Any",'Turf only'!V1140)&amp;M1140&amp;IF('by region'!$I$2="Any","Any",N1140)&amp;G1140</f>
        <v>AnyJumpAny45287</v>
      </c>
      <c r="E1140" s="19" t="e">
        <f>IF(I1140=#REF!,'Turf only'!G1140,"")</f>
        <v>#REF!</v>
      </c>
      <c r="F1140" s="19" t="e">
        <f t="shared" si="86"/>
        <v>#REF!</v>
      </c>
      <c r="G1140" s="20">
        <v>45287</v>
      </c>
      <c r="H1140" s="21" t="s">
        <v>27</v>
      </c>
      <c r="I1140" s="21" t="s">
        <v>47</v>
      </c>
      <c r="J1140" s="21" t="s">
        <v>9</v>
      </c>
      <c r="K1140" s="22" t="s">
        <v>16</v>
      </c>
      <c r="L1140" s="22" t="s">
        <v>19</v>
      </c>
      <c r="M1140" s="21" t="s">
        <v>12</v>
      </c>
      <c r="N1140" s="21" t="s">
        <v>13</v>
      </c>
      <c r="O1140" s="21" t="s">
        <v>14</v>
      </c>
      <c r="P1140" s="23">
        <f t="shared" si="87"/>
        <v>1</v>
      </c>
      <c r="Q1140" s="23" cm="1">
        <f t="array" ref="Q1140">SUMPRODUCT(($G$2:$G$2765=G1140)*(P1140&gt;$P$2:$P$2765))+1</f>
        <v>1</v>
      </c>
      <c r="R1140" s="23" t="e">
        <f>(Q1140*100000)+#REF!</f>
        <v>#REF!</v>
      </c>
      <c r="S1140" s="19" t="e" cm="1">
        <f t="array" ref="S1140">SUMPRODUCT(($G$2:$G$2765=G1140)*(R1140&gt;$R$2:$R$2765))+1</f>
        <v>#REF!</v>
      </c>
      <c r="T1140" s="19" t="str">
        <f t="shared" si="88"/>
        <v xml:space="preserve">Kempton Park </v>
      </c>
      <c r="U1140" s="19">
        <v>-0.82142857142856995</v>
      </c>
      <c r="V1140" s="19" t="s">
        <v>17</v>
      </c>
      <c r="W1140" s="19">
        <f t="shared" si="89"/>
        <v>2023</v>
      </c>
      <c r="X1140" s="24"/>
      <c r="Y1140" s="24"/>
      <c r="Z1140" s="24"/>
      <c r="AA1140" s="24"/>
      <c r="AB1140" s="24"/>
      <c r="AC1140" s="24"/>
      <c r="AD1140" s="24"/>
      <c r="AE1140" s="24"/>
      <c r="AF1140" s="24"/>
      <c r="AG1140" s="24"/>
      <c r="AH1140" s="24"/>
      <c r="AI1140" s="24"/>
      <c r="AJ1140" s="24"/>
      <c r="AK1140" s="24"/>
      <c r="AL1140" s="24"/>
      <c r="AM1140" s="24"/>
      <c r="AN1140" s="24"/>
      <c r="AO1140" s="24"/>
      <c r="AP1140" s="24"/>
      <c r="AQ1140" s="24"/>
      <c r="AR1140" s="24"/>
      <c r="AS1140" s="24"/>
      <c r="AT1140" s="24"/>
      <c r="AU1140" s="24"/>
      <c r="AV1140" s="24"/>
      <c r="AW1140" s="24"/>
      <c r="AX1140" s="24"/>
      <c r="AY1140" s="24"/>
      <c r="AZ1140" s="24"/>
      <c r="BA1140" s="24"/>
      <c r="BB1140" s="24"/>
      <c r="BC1140" s="24"/>
      <c r="BD1140" s="24"/>
      <c r="BE1140" s="24"/>
      <c r="BF1140" s="24"/>
      <c r="BG1140" s="24"/>
      <c r="BH1140" s="24"/>
      <c r="BI1140" s="24"/>
      <c r="BJ1140" s="24"/>
      <c r="BK1140" s="24"/>
      <c r="BL1140" s="24"/>
      <c r="BM1140" s="24"/>
      <c r="BN1140" s="24"/>
      <c r="BO1140" s="24"/>
      <c r="BP1140" s="24"/>
      <c r="BQ1140" s="24"/>
      <c r="BR1140" s="24"/>
      <c r="BS1140" s="24"/>
      <c r="BT1140" s="24"/>
      <c r="BU1140" s="24"/>
      <c r="BV1140" s="24"/>
      <c r="BW1140" s="24"/>
      <c r="BX1140" s="24"/>
      <c r="BY1140" s="24"/>
      <c r="BZ1140" s="24"/>
      <c r="CA1140" s="24"/>
      <c r="CB1140" s="24"/>
      <c r="CC1140" s="24"/>
      <c r="CD1140" s="24"/>
      <c r="CE1140" s="24"/>
      <c r="CF1140" s="24"/>
      <c r="CG1140" s="24"/>
      <c r="CH1140" s="24"/>
      <c r="CI1140" s="24"/>
      <c r="CJ1140" s="24"/>
      <c r="CK1140" s="24"/>
      <c r="CL1140" s="24"/>
      <c r="CM1140" s="24"/>
      <c r="CN1140" s="24"/>
      <c r="CO1140" s="24"/>
      <c r="CP1140" s="24"/>
      <c r="CQ1140" s="24"/>
      <c r="CR1140" s="24"/>
      <c r="CS1140" s="24"/>
      <c r="CT1140" s="24"/>
      <c r="CU1140" s="24"/>
      <c r="CV1140" s="24"/>
      <c r="CW1140" s="24"/>
      <c r="CX1140" s="24"/>
      <c r="CY1140" s="24"/>
      <c r="CZ1140" s="24"/>
      <c r="DA1140" s="24"/>
      <c r="DB1140" s="24"/>
      <c r="DC1140" s="24"/>
      <c r="DD1140" s="24"/>
      <c r="DE1140" s="24"/>
      <c r="DF1140" s="24"/>
      <c r="DG1140" s="24"/>
      <c r="DH1140" s="24"/>
      <c r="DI1140" s="24"/>
      <c r="DJ1140" s="24"/>
      <c r="DK1140" s="24"/>
      <c r="DL1140" s="24"/>
      <c r="DM1140" s="24"/>
      <c r="DN1140" s="24"/>
      <c r="DO1140" s="24"/>
      <c r="DP1140" s="24"/>
      <c r="DQ1140" s="24"/>
      <c r="DR1140" s="24"/>
      <c r="DS1140" s="24"/>
      <c r="DT1140" s="24"/>
      <c r="DU1140" s="24"/>
      <c r="DV1140" s="24"/>
      <c r="DW1140" s="24"/>
      <c r="DX1140" s="24"/>
      <c r="DY1140" s="24"/>
      <c r="DZ1140" s="24"/>
      <c r="EA1140" s="24"/>
      <c r="EB1140" s="24"/>
      <c r="EC1140" s="24"/>
      <c r="ED1140" s="24"/>
      <c r="EE1140" s="24"/>
      <c r="EF1140" s="24"/>
      <c r="EG1140" s="24"/>
      <c r="EH1140" s="24"/>
      <c r="EI1140" s="24"/>
      <c r="EJ1140" s="24"/>
      <c r="EK1140" s="24"/>
      <c r="EL1140" s="24"/>
      <c r="EM1140" s="24"/>
      <c r="EN1140" s="24"/>
      <c r="EO1140" s="24"/>
      <c r="EP1140" s="24"/>
      <c r="EQ1140" s="24"/>
      <c r="ER1140" s="24"/>
      <c r="ES1140" s="24"/>
      <c r="ET1140" s="24"/>
      <c r="EU1140" s="24"/>
      <c r="EV1140" s="24"/>
      <c r="EW1140" s="24"/>
      <c r="EX1140" s="24"/>
      <c r="EY1140" s="24"/>
      <c r="EZ1140" s="24"/>
      <c r="FA1140" s="24"/>
      <c r="FB1140" s="24"/>
      <c r="FC1140" s="24"/>
      <c r="FD1140" s="24"/>
      <c r="FE1140" s="24"/>
      <c r="FF1140" s="24"/>
      <c r="FG1140" s="24"/>
      <c r="FH1140" s="24"/>
      <c r="FI1140" s="24"/>
      <c r="FJ1140" s="24"/>
      <c r="FK1140" s="24"/>
      <c r="FL1140" s="24"/>
      <c r="FM1140" s="24"/>
      <c r="FN1140" s="24"/>
      <c r="FO1140" s="24"/>
      <c r="FP1140" s="24"/>
      <c r="FQ1140" s="24"/>
      <c r="FR1140" s="24"/>
      <c r="FS1140" s="24"/>
      <c r="FT1140" s="24"/>
      <c r="FU1140" s="24"/>
      <c r="FV1140" s="24"/>
      <c r="FW1140" s="24"/>
      <c r="FX1140" s="24"/>
      <c r="FY1140" s="24"/>
      <c r="FZ1140" s="24"/>
      <c r="GA1140" s="24"/>
      <c r="GB1140" s="24"/>
      <c r="GC1140" s="24"/>
      <c r="GD1140" s="24"/>
      <c r="GE1140" s="24"/>
      <c r="GF1140" s="24"/>
      <c r="GG1140" s="24"/>
      <c r="GH1140" s="24"/>
      <c r="GI1140" s="24"/>
      <c r="GJ1140" s="24"/>
      <c r="GK1140" s="24"/>
      <c r="GL1140" s="24"/>
      <c r="GM1140" s="24"/>
      <c r="GN1140" s="24"/>
      <c r="GO1140" s="24"/>
      <c r="GP1140" s="24"/>
      <c r="GQ1140" s="24"/>
      <c r="GR1140" s="24"/>
      <c r="GS1140" s="24"/>
      <c r="GT1140" s="24"/>
      <c r="GU1140" s="24"/>
      <c r="GV1140" s="24"/>
      <c r="GW1140" s="24"/>
      <c r="GX1140" s="24"/>
      <c r="GY1140" s="24"/>
      <c r="GZ1140" s="24"/>
      <c r="HA1140" s="24"/>
      <c r="HB1140" s="24"/>
      <c r="HC1140" s="24"/>
      <c r="HD1140" s="24"/>
      <c r="HE1140" s="24"/>
      <c r="HF1140" s="24"/>
      <c r="HG1140" s="24"/>
      <c r="HH1140" s="24"/>
      <c r="HI1140" s="24"/>
      <c r="HJ1140" s="24"/>
      <c r="HK1140" s="24"/>
      <c r="HL1140" s="24"/>
      <c r="HM1140" s="24"/>
      <c r="HN1140" s="24"/>
      <c r="HO1140" s="24"/>
      <c r="HP1140" s="24"/>
      <c r="HQ1140" s="24"/>
      <c r="HR1140" s="24"/>
      <c r="HS1140" s="24"/>
      <c r="HT1140" s="24"/>
      <c r="HU1140" s="24"/>
      <c r="HV1140" s="24"/>
      <c r="HW1140" s="24"/>
      <c r="HX1140" s="24"/>
      <c r="HY1140" s="24"/>
      <c r="HZ1140" s="24"/>
      <c r="IA1140" s="24"/>
      <c r="IB1140" s="24"/>
      <c r="IC1140" s="24"/>
      <c r="ID1140" s="24"/>
      <c r="IE1140" s="24"/>
      <c r="IF1140" s="24"/>
      <c r="IG1140" s="24"/>
      <c r="IH1140" s="24"/>
      <c r="II1140" s="24"/>
      <c r="IJ1140" s="24"/>
      <c r="IK1140" s="24"/>
      <c r="IL1140" s="24"/>
      <c r="IM1140" s="24"/>
      <c r="IN1140" s="24"/>
      <c r="IO1140" s="24"/>
      <c r="IP1140" s="24"/>
      <c r="IQ1140" s="24"/>
      <c r="IR1140" s="24"/>
      <c r="IS1140" s="24"/>
      <c r="IT1140" s="24"/>
      <c r="IU1140" s="24"/>
      <c r="IV1140" s="24"/>
      <c r="IW1140" s="24"/>
      <c r="IX1140" s="24"/>
      <c r="IY1140" s="24"/>
      <c r="IZ1140" s="24"/>
      <c r="JA1140" s="24"/>
      <c r="JB1140" s="24"/>
      <c r="JC1140" s="24"/>
      <c r="JD1140" s="24"/>
      <c r="JE1140" s="24"/>
      <c r="JF1140" s="24"/>
      <c r="JG1140" s="24"/>
      <c r="JH1140" s="24"/>
      <c r="JI1140" s="24"/>
      <c r="JJ1140" s="24"/>
      <c r="JK1140" s="24"/>
      <c r="JL1140" s="24"/>
      <c r="JM1140" s="24"/>
      <c r="JN1140" s="24"/>
      <c r="JO1140" s="24"/>
      <c r="JP1140" s="24"/>
      <c r="JQ1140" s="24"/>
      <c r="JR1140" s="24"/>
      <c r="JS1140" s="24"/>
      <c r="JT1140" s="24"/>
      <c r="JU1140" s="24"/>
      <c r="JV1140" s="24"/>
      <c r="JW1140" s="24"/>
      <c r="JX1140" s="24"/>
      <c r="JY1140" s="24"/>
      <c r="JZ1140" s="24"/>
      <c r="KA1140" s="24"/>
      <c r="KB1140" s="24"/>
      <c r="KC1140" s="24"/>
      <c r="KD1140" s="24"/>
      <c r="KE1140" s="24"/>
      <c r="KF1140" s="24"/>
      <c r="KG1140" s="24"/>
      <c r="KH1140" s="24"/>
      <c r="KI1140" s="24"/>
      <c r="KJ1140" s="24"/>
      <c r="KK1140" s="24"/>
      <c r="KL1140" s="24"/>
      <c r="KM1140" s="24"/>
      <c r="KN1140" s="24"/>
      <c r="KO1140" s="24"/>
      <c r="KP1140" s="24"/>
      <c r="KQ1140" s="24"/>
      <c r="KR1140" s="24"/>
      <c r="KS1140" s="24"/>
      <c r="KT1140" s="24"/>
      <c r="KU1140" s="24"/>
      <c r="KV1140" s="24"/>
      <c r="KW1140" s="24"/>
      <c r="KX1140" s="24"/>
      <c r="KY1140" s="24"/>
      <c r="KZ1140" s="24"/>
      <c r="LA1140" s="24"/>
      <c r="LB1140" s="24"/>
      <c r="LC1140" s="24"/>
      <c r="LD1140" s="24"/>
      <c r="LE1140" s="24"/>
      <c r="LF1140" s="24"/>
      <c r="LG1140" s="24"/>
      <c r="LH1140" s="24"/>
      <c r="LI1140" s="24"/>
      <c r="LJ1140" s="24"/>
      <c r="LK1140" s="24"/>
      <c r="LL1140" s="24"/>
      <c r="LM1140" s="24"/>
      <c r="LN1140" s="24"/>
      <c r="LO1140" s="24"/>
      <c r="LP1140" s="24"/>
      <c r="LQ1140" s="24"/>
      <c r="LR1140" s="24"/>
      <c r="LS1140" s="24"/>
      <c r="LT1140" s="24"/>
      <c r="LU1140" s="24"/>
      <c r="LV1140" s="24"/>
      <c r="LW1140" s="24"/>
      <c r="LX1140" s="24"/>
      <c r="LY1140" s="24"/>
      <c r="LZ1140" s="24"/>
      <c r="MA1140" s="24"/>
      <c r="MB1140" s="24"/>
      <c r="MC1140" s="24"/>
      <c r="MD1140" s="24"/>
      <c r="ME1140" s="24"/>
      <c r="MF1140" s="24"/>
      <c r="MG1140" s="24"/>
      <c r="MH1140" s="24"/>
      <c r="MI1140" s="24"/>
      <c r="MJ1140" s="24"/>
      <c r="MK1140" s="24"/>
      <c r="ML1140" s="24"/>
      <c r="MM1140" s="24"/>
      <c r="MN1140" s="24"/>
      <c r="MO1140" s="24"/>
      <c r="MP1140" s="24"/>
      <c r="MQ1140" s="24"/>
      <c r="MR1140" s="24"/>
      <c r="MS1140" s="24"/>
      <c r="MT1140" s="24"/>
      <c r="MU1140" s="24"/>
      <c r="MV1140" s="24"/>
      <c r="MW1140" s="24"/>
      <c r="MX1140" s="24"/>
      <c r="MY1140" s="24"/>
      <c r="MZ1140" s="24"/>
      <c r="NA1140" s="24"/>
      <c r="NB1140" s="24"/>
      <c r="NC1140" s="24"/>
      <c r="ND1140" s="24"/>
      <c r="NE1140" s="24"/>
      <c r="NF1140" s="24"/>
      <c r="NG1140" s="24"/>
      <c r="NH1140" s="24"/>
      <c r="NI1140" s="24"/>
      <c r="NJ1140" s="24"/>
      <c r="NK1140" s="24"/>
      <c r="NL1140" s="24"/>
      <c r="NM1140" s="24"/>
      <c r="NN1140" s="24"/>
      <c r="NO1140" s="24"/>
      <c r="NP1140" s="24"/>
      <c r="NQ1140" s="24"/>
      <c r="NR1140" s="24"/>
      <c r="NS1140" s="24"/>
      <c r="NT1140" s="24"/>
      <c r="NU1140" s="24"/>
      <c r="NV1140" s="24"/>
      <c r="NW1140" s="24"/>
      <c r="NX1140" s="24"/>
      <c r="NY1140" s="24"/>
      <c r="NZ1140" s="24"/>
      <c r="OA1140" s="24"/>
      <c r="OB1140" s="24"/>
      <c r="OC1140" s="24"/>
      <c r="OD1140" s="24"/>
      <c r="OE1140" s="24"/>
      <c r="OF1140" s="24"/>
      <c r="OG1140" s="24"/>
      <c r="OH1140" s="24"/>
      <c r="OI1140" s="24"/>
      <c r="OJ1140" s="24"/>
      <c r="OK1140" s="24"/>
      <c r="OL1140" s="24"/>
      <c r="OM1140" s="24"/>
      <c r="ON1140" s="24"/>
      <c r="OO1140" s="24"/>
      <c r="OP1140" s="24"/>
      <c r="OQ1140" s="24"/>
      <c r="OR1140" s="24"/>
      <c r="OS1140" s="24"/>
      <c r="OT1140" s="24"/>
      <c r="OU1140" s="24"/>
      <c r="OV1140" s="24"/>
      <c r="OW1140" s="24"/>
      <c r="OX1140" s="24"/>
      <c r="OY1140" s="24"/>
      <c r="OZ1140" s="24"/>
      <c r="PA1140" s="24"/>
      <c r="PB1140" s="24"/>
      <c r="PC1140" s="24"/>
      <c r="PD1140" s="24"/>
      <c r="PE1140" s="24"/>
      <c r="PF1140" s="24"/>
      <c r="PG1140" s="24"/>
      <c r="PH1140" s="24"/>
      <c r="PI1140" s="24"/>
      <c r="PJ1140" s="24"/>
      <c r="PK1140" s="24"/>
      <c r="PL1140" s="24"/>
      <c r="PM1140" s="24"/>
      <c r="PN1140" s="24"/>
      <c r="PO1140" s="24"/>
      <c r="PP1140" s="24"/>
      <c r="PQ1140" s="24"/>
      <c r="PR1140" s="24"/>
      <c r="PS1140" s="24"/>
      <c r="PT1140" s="24"/>
      <c r="PU1140" s="24"/>
      <c r="PV1140" s="24"/>
      <c r="PW1140" s="24"/>
      <c r="PX1140" s="24"/>
      <c r="PY1140" s="24"/>
      <c r="PZ1140" s="24"/>
      <c r="QA1140" s="24"/>
      <c r="QB1140" s="24"/>
      <c r="QC1140" s="24"/>
      <c r="QD1140" s="24"/>
      <c r="QE1140" s="24"/>
      <c r="QF1140" s="24"/>
      <c r="QG1140" s="24"/>
      <c r="QH1140" s="24"/>
      <c r="QI1140" s="24"/>
      <c r="QJ1140" s="24"/>
      <c r="QK1140" s="24"/>
      <c r="QL1140" s="24"/>
      <c r="QM1140" s="24"/>
      <c r="QN1140" s="24"/>
      <c r="QO1140" s="24"/>
      <c r="QP1140" s="24"/>
      <c r="QQ1140" s="24"/>
      <c r="QR1140" s="24"/>
      <c r="QS1140" s="24"/>
      <c r="QT1140" s="24"/>
      <c r="QU1140" s="24"/>
      <c r="QV1140" s="24"/>
      <c r="QW1140" s="24"/>
      <c r="QX1140" s="24"/>
      <c r="QY1140" s="24"/>
      <c r="QZ1140" s="24"/>
      <c r="RA1140" s="24"/>
      <c r="RB1140" s="24"/>
      <c r="RC1140" s="24"/>
      <c r="RD1140" s="24"/>
      <c r="RE1140" s="24"/>
      <c r="RF1140" s="24"/>
      <c r="RG1140" s="24"/>
      <c r="RH1140" s="24"/>
      <c r="RI1140" s="24"/>
      <c r="RJ1140" s="24"/>
      <c r="RK1140" s="24"/>
      <c r="RL1140" s="24"/>
      <c r="RM1140" s="24"/>
      <c r="RN1140" s="24"/>
      <c r="RO1140" s="24"/>
      <c r="RP1140" s="24"/>
      <c r="RQ1140" s="24"/>
      <c r="RR1140" s="24"/>
      <c r="RS1140" s="24"/>
      <c r="RT1140" s="24"/>
      <c r="RU1140" s="24"/>
      <c r="RV1140" s="24"/>
      <c r="RW1140" s="24"/>
      <c r="RX1140" s="24"/>
      <c r="RY1140" s="24"/>
      <c r="RZ1140" s="24"/>
      <c r="SA1140" s="24"/>
      <c r="SB1140" s="24"/>
      <c r="SC1140" s="24"/>
      <c r="SD1140" s="24"/>
      <c r="SE1140" s="24"/>
      <c r="SF1140" s="24"/>
      <c r="SG1140" s="24"/>
      <c r="SH1140" s="24"/>
      <c r="SI1140" s="24"/>
      <c r="SJ1140" s="24"/>
      <c r="SK1140" s="24"/>
      <c r="SL1140" s="24"/>
      <c r="SM1140" s="24"/>
      <c r="SN1140" s="24"/>
      <c r="SO1140" s="24"/>
      <c r="SP1140" s="24"/>
      <c r="SQ1140" s="24"/>
      <c r="SR1140" s="24"/>
      <c r="SS1140" s="24"/>
      <c r="ST1140" s="24"/>
      <c r="SU1140" s="24"/>
      <c r="SV1140" s="24"/>
      <c r="SW1140" s="24"/>
      <c r="SX1140" s="24"/>
      <c r="SY1140" s="24"/>
      <c r="SZ1140" s="24"/>
      <c r="TA1140" s="24"/>
      <c r="TB1140" s="24"/>
      <c r="TC1140" s="24"/>
      <c r="TD1140" s="24"/>
      <c r="TE1140" s="24"/>
      <c r="TF1140" s="24"/>
      <c r="TG1140" s="24"/>
      <c r="TH1140" s="24"/>
      <c r="TI1140" s="24"/>
      <c r="TJ1140" s="24"/>
      <c r="TK1140" s="24"/>
      <c r="TL1140" s="24"/>
      <c r="TM1140" s="24"/>
      <c r="TN1140" s="24"/>
      <c r="TO1140" s="24"/>
      <c r="TP1140" s="24"/>
      <c r="TQ1140" s="24"/>
      <c r="TR1140" s="24"/>
      <c r="TS1140" s="24"/>
      <c r="TT1140" s="24"/>
      <c r="TU1140" s="24"/>
      <c r="TV1140" s="24"/>
      <c r="TW1140" s="24"/>
      <c r="TX1140" s="24"/>
      <c r="TY1140" s="24"/>
      <c r="TZ1140" s="24"/>
      <c r="UA1140" s="24"/>
      <c r="UB1140" s="24"/>
      <c r="UC1140" s="24"/>
      <c r="UD1140" s="24"/>
      <c r="UE1140" s="24"/>
      <c r="UF1140" s="24"/>
      <c r="UG1140" s="24"/>
      <c r="UH1140" s="24"/>
      <c r="UI1140" s="24"/>
      <c r="UJ1140" s="24"/>
      <c r="UK1140" s="24"/>
      <c r="UL1140" s="24"/>
      <c r="UM1140" s="24"/>
      <c r="UN1140" s="24"/>
      <c r="UO1140" s="24"/>
      <c r="UP1140" s="24"/>
      <c r="UQ1140" s="24"/>
      <c r="UR1140" s="24"/>
      <c r="US1140" s="24"/>
      <c r="UT1140" s="24"/>
      <c r="UU1140" s="24"/>
      <c r="UV1140" s="24"/>
      <c r="UW1140" s="24"/>
      <c r="UX1140" s="24"/>
      <c r="UY1140" s="24"/>
      <c r="UZ1140" s="24"/>
      <c r="VA1140" s="24"/>
      <c r="VB1140" s="24"/>
      <c r="VC1140" s="24"/>
      <c r="VD1140" s="24"/>
      <c r="VE1140" s="24"/>
      <c r="VF1140" s="24"/>
      <c r="VG1140" s="24"/>
      <c r="VH1140" s="24"/>
      <c r="VI1140" s="24"/>
      <c r="VJ1140" s="24"/>
      <c r="VK1140" s="24"/>
      <c r="VL1140" s="24"/>
      <c r="VM1140" s="24"/>
      <c r="VN1140" s="24"/>
      <c r="VO1140" s="24"/>
      <c r="VP1140" s="24"/>
      <c r="VQ1140" s="24"/>
      <c r="VR1140" s="24"/>
      <c r="VS1140" s="24"/>
      <c r="VT1140" s="24"/>
      <c r="VU1140" s="24"/>
      <c r="VV1140" s="24"/>
      <c r="VW1140" s="24"/>
      <c r="VX1140" s="24"/>
      <c r="VY1140" s="24"/>
      <c r="VZ1140" s="24"/>
      <c r="WA1140" s="24"/>
      <c r="WB1140" s="24"/>
      <c r="WC1140" s="24"/>
      <c r="WD1140" s="24"/>
      <c r="WE1140" s="24"/>
      <c r="WF1140" s="24"/>
      <c r="WG1140" s="24"/>
      <c r="WH1140" s="24"/>
      <c r="WI1140" s="24"/>
      <c r="WJ1140" s="24"/>
      <c r="WK1140" s="24"/>
      <c r="WL1140" s="24"/>
      <c r="WM1140" s="24"/>
      <c r="WN1140" s="24"/>
      <c r="WO1140" s="24"/>
      <c r="WP1140" s="24"/>
      <c r="WQ1140" s="24"/>
      <c r="WR1140" s="24"/>
      <c r="WS1140" s="24"/>
      <c r="WT1140" s="24"/>
      <c r="WU1140" s="24"/>
      <c r="WV1140" s="24"/>
      <c r="WW1140" s="24"/>
      <c r="WX1140" s="24"/>
      <c r="WY1140" s="24"/>
      <c r="WZ1140" s="24"/>
      <c r="XA1140" s="24"/>
      <c r="XB1140" s="24"/>
      <c r="XC1140" s="24"/>
      <c r="XD1140" s="24"/>
      <c r="XE1140" s="24"/>
      <c r="XF1140" s="24"/>
      <c r="XG1140" s="24"/>
      <c r="XH1140" s="24"/>
      <c r="XI1140" s="24"/>
      <c r="XJ1140" s="24"/>
      <c r="XK1140" s="24"/>
      <c r="XL1140" s="24"/>
      <c r="XM1140" s="24"/>
      <c r="XN1140" s="24"/>
      <c r="XO1140" s="24"/>
      <c r="XP1140" s="24"/>
      <c r="XQ1140" s="24"/>
      <c r="XR1140" s="24"/>
      <c r="XS1140" s="24"/>
      <c r="XT1140" s="24"/>
      <c r="XU1140" s="24"/>
      <c r="XV1140" s="24"/>
      <c r="XW1140" s="24"/>
      <c r="XX1140" s="24"/>
      <c r="XY1140" s="24"/>
      <c r="XZ1140" s="24"/>
      <c r="YA1140" s="24"/>
      <c r="YB1140" s="24"/>
      <c r="YC1140" s="24"/>
      <c r="YD1140" s="24"/>
      <c r="YE1140" s="24"/>
      <c r="YF1140" s="24"/>
      <c r="YG1140" s="24"/>
      <c r="YH1140" s="24"/>
      <c r="YI1140" s="24"/>
      <c r="YJ1140" s="24"/>
      <c r="YK1140" s="24"/>
      <c r="YL1140" s="24"/>
      <c r="YM1140" s="24"/>
      <c r="YN1140" s="24"/>
      <c r="YO1140" s="24"/>
      <c r="YP1140" s="24"/>
      <c r="YQ1140" s="24"/>
      <c r="YR1140" s="24"/>
      <c r="YS1140" s="24"/>
      <c r="YT1140" s="24"/>
      <c r="YU1140" s="24"/>
      <c r="YV1140" s="24"/>
      <c r="YW1140" s="24"/>
      <c r="YX1140" s="24"/>
      <c r="YY1140" s="24"/>
      <c r="YZ1140" s="24"/>
      <c r="ZA1140" s="24"/>
      <c r="ZB1140" s="24"/>
      <c r="ZC1140" s="24"/>
      <c r="ZD1140" s="24"/>
      <c r="ZE1140" s="24"/>
      <c r="ZF1140" s="24"/>
      <c r="ZG1140" s="24"/>
      <c r="ZH1140" s="24"/>
      <c r="ZI1140" s="24"/>
      <c r="ZJ1140" s="24"/>
      <c r="ZK1140" s="24"/>
      <c r="ZL1140" s="24"/>
      <c r="ZM1140" s="24"/>
      <c r="ZN1140" s="24"/>
      <c r="ZO1140" s="24"/>
      <c r="ZP1140" s="24"/>
      <c r="ZQ1140" s="24"/>
      <c r="ZR1140" s="24"/>
      <c r="ZS1140" s="24"/>
      <c r="ZT1140" s="24"/>
      <c r="ZU1140" s="24"/>
      <c r="ZV1140" s="24"/>
      <c r="ZW1140" s="24"/>
      <c r="ZX1140" s="24"/>
      <c r="ZY1140" s="24"/>
      <c r="ZZ1140" s="24"/>
      <c r="AAA1140" s="24"/>
      <c r="AAB1140" s="24"/>
      <c r="AAC1140" s="24"/>
      <c r="AAD1140" s="24"/>
      <c r="AAE1140" s="24"/>
      <c r="AAF1140" s="24"/>
      <c r="AAG1140" s="24"/>
      <c r="AAH1140" s="24"/>
      <c r="AAI1140" s="24"/>
      <c r="AAJ1140" s="24"/>
      <c r="AAK1140" s="24"/>
      <c r="AAL1140" s="24"/>
      <c r="AAM1140" s="24"/>
      <c r="AAN1140" s="24"/>
      <c r="AAO1140" s="24"/>
      <c r="AAP1140" s="24"/>
      <c r="AAQ1140" s="24"/>
      <c r="AAR1140" s="24"/>
      <c r="AAS1140" s="24"/>
      <c r="AAT1140" s="24"/>
      <c r="AAU1140" s="24"/>
      <c r="AAV1140" s="24"/>
      <c r="AAW1140" s="24"/>
      <c r="AAX1140" s="24"/>
      <c r="AAY1140" s="24"/>
      <c r="AAZ1140" s="24"/>
      <c r="ABA1140" s="24"/>
      <c r="ABB1140" s="24"/>
      <c r="ABC1140" s="24"/>
      <c r="ABD1140" s="24"/>
      <c r="ABE1140" s="24"/>
      <c r="ABF1140" s="24"/>
      <c r="ABG1140" s="24"/>
      <c r="ABH1140" s="24"/>
      <c r="ABI1140" s="24"/>
      <c r="ABJ1140" s="24"/>
      <c r="ABK1140" s="24"/>
      <c r="ABL1140" s="24"/>
      <c r="ABM1140" s="24"/>
      <c r="ABN1140" s="24"/>
      <c r="ABO1140" s="24"/>
      <c r="ABP1140" s="24"/>
      <c r="ABQ1140" s="24"/>
      <c r="ABR1140" s="24"/>
      <c r="ABS1140" s="24"/>
      <c r="ABT1140" s="24"/>
      <c r="ABU1140" s="24"/>
      <c r="ABV1140" s="24"/>
      <c r="ABW1140" s="24"/>
      <c r="ABX1140" s="24"/>
      <c r="ABY1140" s="24"/>
      <c r="ABZ1140" s="24"/>
      <c r="ACA1140" s="24"/>
      <c r="ACB1140" s="24"/>
      <c r="ACC1140" s="24"/>
      <c r="ACD1140" s="24"/>
      <c r="ACE1140" s="24"/>
      <c r="ACF1140" s="24"/>
      <c r="ACG1140" s="24"/>
      <c r="ACH1140" s="24"/>
      <c r="ACI1140" s="24"/>
      <c r="ACJ1140" s="24"/>
      <c r="ACK1140" s="24"/>
      <c r="ACL1140" s="24"/>
      <c r="ACM1140" s="24"/>
      <c r="ACN1140" s="24"/>
      <c r="ACO1140" s="24"/>
      <c r="ACP1140" s="24"/>
      <c r="ACQ1140" s="24"/>
      <c r="ACR1140" s="24"/>
      <c r="ACS1140" s="24"/>
      <c r="ACT1140" s="24"/>
      <c r="ACU1140" s="24"/>
      <c r="ACV1140" s="24"/>
      <c r="ACW1140" s="24"/>
      <c r="ACX1140" s="24"/>
      <c r="ACY1140" s="24"/>
      <c r="ACZ1140" s="24"/>
      <c r="ADA1140" s="24"/>
      <c r="ADB1140" s="24"/>
      <c r="ADC1140" s="24"/>
      <c r="ADD1140" s="24"/>
      <c r="ADE1140" s="24"/>
      <c r="ADF1140" s="24"/>
      <c r="ADG1140" s="24"/>
      <c r="ADH1140" s="24"/>
      <c r="ADI1140" s="24"/>
      <c r="ADJ1140" s="24"/>
      <c r="ADK1140" s="24"/>
      <c r="ADL1140" s="24"/>
      <c r="ADM1140" s="24"/>
      <c r="ADN1140" s="24"/>
      <c r="ADO1140" s="24"/>
      <c r="ADP1140" s="24"/>
      <c r="ADQ1140" s="24"/>
      <c r="ADR1140" s="24"/>
      <c r="ADS1140" s="24"/>
      <c r="ADT1140" s="24"/>
      <c r="ADU1140" s="24"/>
      <c r="ADV1140" s="24"/>
      <c r="ADW1140" s="24"/>
      <c r="ADX1140" s="24"/>
      <c r="ADY1140" s="24"/>
      <c r="ADZ1140" s="24"/>
      <c r="AEA1140" s="24"/>
      <c r="AEB1140" s="24"/>
      <c r="AEC1140" s="24"/>
      <c r="AED1140" s="24"/>
      <c r="AEE1140" s="24"/>
      <c r="AEF1140" s="24"/>
      <c r="AEG1140" s="24"/>
      <c r="AEH1140" s="24"/>
      <c r="AEI1140" s="24"/>
      <c r="AEJ1140" s="24"/>
      <c r="AEK1140" s="24"/>
      <c r="AEL1140" s="24"/>
      <c r="AEM1140" s="24"/>
      <c r="AEN1140" s="24"/>
      <c r="AEO1140" s="24"/>
      <c r="AEP1140" s="24"/>
      <c r="AEQ1140" s="24"/>
      <c r="AER1140" s="24"/>
      <c r="AES1140" s="24"/>
      <c r="AET1140" s="24"/>
      <c r="AEU1140" s="24"/>
      <c r="AEV1140" s="24"/>
      <c r="AEW1140" s="24"/>
      <c r="AEX1140" s="24"/>
      <c r="AEY1140" s="24"/>
      <c r="AEZ1140" s="24"/>
      <c r="AFA1140" s="24"/>
      <c r="AFB1140" s="24"/>
      <c r="AFC1140" s="24"/>
      <c r="AFD1140" s="24"/>
      <c r="AFE1140" s="24"/>
      <c r="AFF1140" s="24"/>
      <c r="AFG1140" s="24"/>
      <c r="AFH1140" s="24"/>
      <c r="AFI1140" s="24"/>
      <c r="AFJ1140" s="24"/>
      <c r="AFK1140" s="24"/>
      <c r="AFL1140" s="24"/>
      <c r="AFM1140" s="24"/>
      <c r="AFN1140" s="24"/>
      <c r="AFO1140" s="24"/>
      <c r="AFP1140" s="24"/>
      <c r="AFQ1140" s="24"/>
      <c r="AFR1140" s="24"/>
      <c r="AFS1140" s="24"/>
      <c r="AFT1140" s="24"/>
      <c r="AFU1140" s="24"/>
      <c r="AFV1140" s="24"/>
      <c r="AFW1140" s="24"/>
      <c r="AFX1140" s="24"/>
      <c r="AFY1140" s="24"/>
      <c r="AFZ1140" s="24"/>
      <c r="AGA1140" s="24"/>
      <c r="AGB1140" s="24"/>
      <c r="AGC1140" s="24"/>
      <c r="AGD1140" s="24"/>
      <c r="AGE1140" s="24"/>
      <c r="AGF1140" s="24"/>
      <c r="AGG1140" s="24"/>
      <c r="AGH1140" s="24"/>
      <c r="AGI1140" s="24"/>
      <c r="AGJ1140" s="24"/>
      <c r="AGK1140" s="24"/>
      <c r="AGL1140" s="24"/>
      <c r="AGM1140" s="24"/>
      <c r="AGN1140" s="24"/>
      <c r="AGO1140" s="24"/>
      <c r="AGP1140" s="24"/>
      <c r="AGQ1140" s="24"/>
      <c r="AGR1140" s="24"/>
      <c r="AGS1140" s="24"/>
      <c r="AGT1140" s="24"/>
      <c r="AGU1140" s="24"/>
      <c r="AGV1140" s="24"/>
      <c r="AGW1140" s="24"/>
      <c r="AGX1140" s="24"/>
      <c r="AGY1140" s="24"/>
      <c r="AGZ1140" s="24"/>
      <c r="AHA1140" s="24"/>
      <c r="AHB1140" s="24"/>
      <c r="AHC1140" s="24"/>
      <c r="AHD1140" s="24"/>
      <c r="AHE1140" s="24"/>
      <c r="AHF1140" s="24"/>
      <c r="AHG1140" s="24"/>
      <c r="AHH1140" s="24"/>
      <c r="AHI1140" s="24"/>
      <c r="AHJ1140" s="24"/>
      <c r="AHK1140" s="24"/>
      <c r="AHL1140" s="24"/>
      <c r="AHM1140" s="24"/>
      <c r="AHN1140" s="24"/>
      <c r="AHO1140" s="24"/>
      <c r="AHP1140" s="24"/>
      <c r="AHQ1140" s="24"/>
      <c r="AHR1140" s="24"/>
      <c r="AHS1140" s="24"/>
      <c r="AHT1140" s="24"/>
      <c r="AHU1140" s="24"/>
      <c r="AHV1140" s="24"/>
      <c r="AHW1140" s="24"/>
      <c r="AHX1140" s="24"/>
      <c r="AHY1140" s="24"/>
      <c r="AHZ1140" s="24"/>
      <c r="AIA1140" s="24"/>
      <c r="AIB1140" s="24"/>
      <c r="AIC1140" s="24"/>
      <c r="AID1140" s="24"/>
      <c r="AIE1140" s="24"/>
      <c r="AIF1140" s="24"/>
      <c r="AIG1140" s="24"/>
      <c r="AIH1140" s="24"/>
      <c r="AII1140" s="24"/>
      <c r="AIJ1140" s="24"/>
      <c r="AIK1140" s="24"/>
      <c r="AIL1140" s="24"/>
      <c r="AIM1140" s="24"/>
      <c r="AIN1140" s="24"/>
      <c r="AIO1140" s="24"/>
      <c r="AIP1140" s="24"/>
      <c r="AIQ1140" s="24"/>
      <c r="AIR1140" s="24"/>
      <c r="AIS1140" s="24"/>
      <c r="AIT1140" s="24"/>
      <c r="AIU1140" s="24"/>
      <c r="AIV1140" s="24"/>
      <c r="AIW1140" s="24"/>
      <c r="AIX1140" s="24"/>
      <c r="AIY1140" s="24"/>
      <c r="AIZ1140" s="24"/>
      <c r="AJA1140" s="24"/>
      <c r="AJB1140" s="24"/>
      <c r="AJC1140" s="24"/>
      <c r="AJD1140" s="24"/>
      <c r="AJE1140" s="24"/>
      <c r="AJF1140" s="24"/>
      <c r="AJG1140" s="24"/>
      <c r="AJH1140" s="24"/>
      <c r="AJI1140" s="24"/>
      <c r="AJJ1140" s="24"/>
      <c r="AJK1140" s="24"/>
      <c r="AJL1140" s="24"/>
      <c r="AJM1140" s="24"/>
      <c r="AJN1140" s="24"/>
      <c r="AJO1140" s="24"/>
      <c r="AJP1140" s="24"/>
      <c r="AJQ1140" s="24"/>
      <c r="AJR1140" s="24"/>
      <c r="AJS1140" s="24"/>
      <c r="AJT1140" s="24"/>
      <c r="AJU1140" s="24"/>
      <c r="AJV1140" s="24"/>
      <c r="AJW1140" s="24"/>
      <c r="AJX1140" s="24"/>
      <c r="AJY1140" s="24"/>
      <c r="AJZ1140" s="24"/>
      <c r="AKA1140" s="24"/>
      <c r="AKB1140" s="24"/>
      <c r="AKC1140" s="24"/>
      <c r="AKD1140" s="24"/>
      <c r="AKE1140" s="24"/>
      <c r="AKF1140" s="24"/>
      <c r="AKG1140" s="24"/>
      <c r="AKH1140" s="24"/>
      <c r="AKI1140" s="24"/>
      <c r="AKJ1140" s="24"/>
      <c r="AKK1140" s="24"/>
      <c r="AKL1140" s="24"/>
      <c r="AKM1140" s="24"/>
      <c r="AKN1140" s="24"/>
      <c r="AKO1140" s="24"/>
      <c r="AKP1140" s="24"/>
      <c r="AKQ1140" s="24"/>
      <c r="AKR1140" s="24"/>
      <c r="AKS1140" s="24"/>
      <c r="AKT1140" s="24"/>
      <c r="AKU1140" s="24"/>
      <c r="AKV1140" s="24"/>
      <c r="AKW1140" s="24"/>
      <c r="AKX1140" s="24"/>
      <c r="AKY1140" s="24"/>
      <c r="AKZ1140" s="24"/>
      <c r="ALA1140" s="24"/>
      <c r="ALB1140" s="24"/>
      <c r="ALC1140" s="24"/>
      <c r="ALD1140" s="24"/>
      <c r="ALE1140" s="24"/>
      <c r="ALF1140" s="24"/>
      <c r="ALG1140" s="24"/>
      <c r="ALH1140" s="24"/>
      <c r="ALI1140" s="24"/>
      <c r="ALJ1140" s="24"/>
      <c r="ALK1140" s="24"/>
      <c r="ALL1140" s="24"/>
      <c r="ALM1140" s="24"/>
      <c r="ALN1140" s="24"/>
      <c r="ALO1140" s="24"/>
      <c r="ALP1140" s="24"/>
      <c r="ALQ1140" s="24"/>
      <c r="ALR1140" s="24"/>
      <c r="ALS1140" s="24"/>
      <c r="ALT1140" s="24"/>
      <c r="ALU1140" s="24"/>
      <c r="ALV1140" s="24"/>
      <c r="ALW1140" s="24"/>
      <c r="ALX1140" s="24"/>
      <c r="ALY1140" s="24"/>
      <c r="ALZ1140" s="24"/>
      <c r="AMA1140" s="24"/>
      <c r="AMB1140" s="24"/>
      <c r="AMC1140" s="24"/>
      <c r="AMD1140" s="24"/>
      <c r="AME1140" s="24"/>
      <c r="AMF1140" s="24"/>
      <c r="AMG1140" s="24"/>
      <c r="AMH1140" s="24"/>
      <c r="AMI1140" s="24"/>
      <c r="AMJ1140" s="24"/>
      <c r="AMK1140" s="24"/>
      <c r="AML1140" s="24"/>
      <c r="AMM1140" s="24"/>
      <c r="AMN1140" s="24"/>
      <c r="AMO1140" s="24"/>
      <c r="AMP1140" s="24"/>
      <c r="AMQ1140" s="24"/>
      <c r="AMR1140" s="24"/>
      <c r="AMS1140" s="24"/>
      <c r="AMT1140" s="24"/>
      <c r="AMU1140" s="24"/>
      <c r="AMV1140" s="24"/>
      <c r="AMW1140" s="24"/>
      <c r="AMX1140" s="24"/>
      <c r="AMY1140" s="24"/>
      <c r="AMZ1140" s="24"/>
      <c r="ANA1140" s="24"/>
      <c r="ANB1140" s="24"/>
      <c r="ANC1140" s="24"/>
      <c r="AND1140" s="24"/>
      <c r="ANE1140" s="24"/>
      <c r="ANF1140" s="24"/>
      <c r="ANG1140" s="24"/>
      <c r="ANH1140" s="24"/>
      <c r="ANI1140" s="24"/>
      <c r="ANJ1140" s="24"/>
      <c r="ANK1140" s="24"/>
      <c r="ANL1140" s="24"/>
      <c r="ANM1140" s="24"/>
      <c r="ANN1140" s="24"/>
      <c r="ANO1140" s="24"/>
      <c r="ANP1140" s="24"/>
      <c r="ANQ1140" s="24"/>
      <c r="ANR1140" s="24"/>
      <c r="ANS1140" s="24"/>
      <c r="ANT1140" s="24"/>
      <c r="ANU1140" s="24"/>
      <c r="ANV1140" s="24"/>
      <c r="ANW1140" s="24"/>
      <c r="ANX1140" s="24"/>
      <c r="ANY1140" s="24"/>
      <c r="ANZ1140" s="24"/>
      <c r="AOA1140" s="24"/>
      <c r="AOB1140" s="24"/>
      <c r="AOC1140" s="24"/>
      <c r="AOD1140" s="24"/>
      <c r="AOE1140" s="24"/>
      <c r="AOF1140" s="24"/>
      <c r="AOG1140" s="24"/>
      <c r="AOH1140" s="24"/>
      <c r="AOI1140" s="24"/>
      <c r="AOJ1140" s="24"/>
      <c r="AOK1140" s="24"/>
      <c r="AOL1140" s="24"/>
      <c r="AOM1140" s="24"/>
      <c r="AON1140" s="24"/>
      <c r="AOO1140" s="24"/>
      <c r="AOP1140" s="24"/>
      <c r="AOQ1140" s="24"/>
      <c r="AOR1140" s="24"/>
      <c r="AOS1140" s="24"/>
      <c r="AOT1140" s="24"/>
      <c r="AOU1140" s="24"/>
      <c r="AOV1140" s="24"/>
      <c r="AOW1140" s="24"/>
      <c r="AOX1140" s="24"/>
      <c r="AOY1140" s="24"/>
      <c r="AOZ1140" s="24"/>
      <c r="APA1140" s="24"/>
      <c r="APB1140" s="24"/>
      <c r="APC1140" s="24"/>
      <c r="APD1140" s="24"/>
      <c r="APE1140" s="24"/>
      <c r="APF1140" s="24"/>
      <c r="APG1140" s="24"/>
      <c r="APH1140" s="24"/>
      <c r="API1140" s="24"/>
      <c r="APJ1140" s="24"/>
      <c r="APK1140" s="24"/>
      <c r="APL1140" s="24"/>
      <c r="APM1140" s="24"/>
      <c r="APN1140" s="24"/>
      <c r="APO1140" s="24"/>
      <c r="APP1140" s="24"/>
      <c r="APQ1140" s="24"/>
      <c r="APR1140" s="24"/>
      <c r="APS1140" s="24"/>
      <c r="APT1140" s="24"/>
      <c r="APU1140" s="24"/>
      <c r="APV1140" s="24"/>
      <c r="APW1140" s="24"/>
      <c r="APX1140" s="24"/>
      <c r="APY1140" s="24"/>
      <c r="APZ1140" s="24"/>
      <c r="AQA1140" s="24"/>
      <c r="AQB1140" s="24"/>
      <c r="AQC1140" s="24"/>
      <c r="AQD1140" s="24"/>
      <c r="AQE1140" s="24"/>
      <c r="AQF1140" s="24"/>
      <c r="AQG1140" s="24"/>
      <c r="AQH1140" s="24"/>
      <c r="AQI1140" s="24"/>
      <c r="AQJ1140" s="24"/>
      <c r="AQK1140" s="24"/>
      <c r="AQL1140" s="24"/>
      <c r="AQM1140" s="24"/>
      <c r="AQN1140" s="24"/>
      <c r="AQO1140" s="24"/>
      <c r="AQP1140" s="24"/>
      <c r="AQQ1140" s="24"/>
      <c r="AQR1140" s="24"/>
      <c r="AQS1140" s="24"/>
      <c r="AQT1140" s="24"/>
      <c r="AQU1140" s="24"/>
      <c r="AQV1140" s="24"/>
      <c r="AQW1140" s="24"/>
      <c r="AQX1140" s="24"/>
      <c r="AQY1140" s="24"/>
      <c r="AQZ1140" s="24"/>
      <c r="ARA1140" s="24"/>
      <c r="ARB1140" s="24"/>
      <c r="ARC1140" s="24"/>
      <c r="ARD1140" s="24"/>
      <c r="ARE1140" s="24"/>
      <c r="ARF1140" s="24"/>
      <c r="ARG1140" s="24"/>
      <c r="ARH1140" s="24"/>
      <c r="ARI1140" s="24"/>
      <c r="ARJ1140" s="24"/>
      <c r="ARK1140" s="24"/>
      <c r="ARL1140" s="24"/>
      <c r="ARM1140" s="24"/>
      <c r="ARN1140" s="24"/>
      <c r="ARO1140" s="24"/>
      <c r="ARP1140" s="24"/>
      <c r="ARQ1140" s="24"/>
      <c r="ARR1140" s="24"/>
      <c r="ARS1140" s="24"/>
      <c r="ART1140" s="24"/>
      <c r="ARU1140" s="24"/>
      <c r="ARV1140" s="24"/>
      <c r="ARW1140" s="24"/>
      <c r="ARX1140" s="24"/>
      <c r="ARY1140" s="24"/>
      <c r="ARZ1140" s="24"/>
      <c r="ASA1140" s="24"/>
      <c r="ASB1140" s="24"/>
      <c r="ASC1140" s="24"/>
      <c r="ASD1140" s="24"/>
      <c r="ASE1140" s="24"/>
      <c r="ASF1140" s="24"/>
      <c r="ASG1140" s="24"/>
      <c r="ASH1140" s="24"/>
      <c r="ASI1140" s="24"/>
      <c r="ASJ1140" s="24"/>
      <c r="ASK1140" s="24"/>
      <c r="ASL1140" s="24"/>
      <c r="ASM1140" s="24"/>
      <c r="ASN1140" s="24"/>
      <c r="ASO1140" s="24"/>
      <c r="ASP1140" s="24"/>
      <c r="ASQ1140" s="24"/>
      <c r="ASR1140" s="24"/>
      <c r="ASS1140" s="24"/>
      <c r="AST1140" s="24"/>
      <c r="ASU1140" s="24"/>
      <c r="ASV1140" s="24"/>
      <c r="ASW1140" s="24"/>
      <c r="ASX1140" s="24"/>
      <c r="ASY1140" s="24"/>
      <c r="ASZ1140" s="24"/>
      <c r="ATA1140" s="24"/>
      <c r="ATB1140" s="24"/>
      <c r="ATC1140" s="24"/>
      <c r="ATD1140" s="24"/>
      <c r="ATE1140" s="24"/>
      <c r="ATF1140" s="24"/>
      <c r="ATG1140" s="24"/>
      <c r="ATH1140" s="24"/>
      <c r="ATI1140" s="24"/>
      <c r="ATJ1140" s="24"/>
      <c r="ATK1140" s="24"/>
      <c r="ATL1140" s="24"/>
      <c r="ATM1140" s="24"/>
      <c r="ATN1140" s="24"/>
      <c r="ATO1140" s="24"/>
      <c r="ATP1140" s="24"/>
      <c r="ATQ1140" s="24"/>
      <c r="ATR1140" s="24"/>
      <c r="ATS1140" s="24"/>
      <c r="ATT1140" s="24"/>
      <c r="ATU1140" s="24"/>
      <c r="ATV1140" s="24"/>
      <c r="ATW1140" s="24"/>
      <c r="ATX1140" s="24"/>
      <c r="ATY1140" s="24"/>
      <c r="ATZ1140" s="24"/>
      <c r="AUA1140" s="24"/>
      <c r="AUB1140" s="24"/>
      <c r="AUC1140" s="24"/>
      <c r="AUD1140" s="24"/>
      <c r="AUE1140" s="24"/>
      <c r="AUF1140" s="24"/>
      <c r="AUG1140" s="24"/>
      <c r="AUH1140" s="24"/>
      <c r="AUI1140" s="24"/>
      <c r="AUJ1140" s="24"/>
      <c r="AUK1140" s="24"/>
      <c r="AUL1140" s="24"/>
      <c r="AUM1140" s="24"/>
      <c r="AUN1140" s="24"/>
      <c r="AUO1140" s="24"/>
      <c r="AUP1140" s="24"/>
      <c r="AUQ1140" s="24"/>
      <c r="AUR1140" s="24"/>
      <c r="AUS1140" s="24"/>
      <c r="AUT1140" s="24"/>
      <c r="AUU1140" s="24"/>
      <c r="AUV1140" s="24"/>
      <c r="AUW1140" s="24"/>
      <c r="AUX1140" s="24"/>
      <c r="AUY1140" s="24"/>
      <c r="AUZ1140" s="24"/>
      <c r="AVA1140" s="24"/>
      <c r="AVB1140" s="24"/>
      <c r="AVC1140" s="24"/>
      <c r="AVD1140" s="24"/>
      <c r="AVE1140" s="24"/>
      <c r="AVF1140" s="24"/>
      <c r="AVG1140" s="24"/>
      <c r="AVH1140" s="24"/>
      <c r="AVI1140" s="24"/>
      <c r="AVJ1140" s="24"/>
      <c r="AVK1140" s="24"/>
      <c r="AVL1140" s="24"/>
      <c r="AVM1140" s="24"/>
      <c r="AVN1140" s="24"/>
      <c r="AVO1140" s="24"/>
      <c r="AVP1140" s="24"/>
      <c r="AVQ1140" s="24"/>
      <c r="AVR1140" s="24"/>
      <c r="AVS1140" s="24"/>
      <c r="AVT1140" s="24"/>
      <c r="AVU1140" s="24"/>
      <c r="AVV1140" s="24"/>
      <c r="AVW1140" s="24"/>
      <c r="AVX1140" s="24"/>
      <c r="AVY1140" s="24"/>
      <c r="AVZ1140" s="24"/>
      <c r="AWA1140" s="24"/>
      <c r="AWB1140" s="24"/>
      <c r="AWC1140" s="24"/>
      <c r="AWD1140" s="24"/>
      <c r="AWE1140" s="24"/>
      <c r="AWF1140" s="24"/>
      <c r="AWG1140" s="24"/>
      <c r="AWH1140" s="24"/>
      <c r="AWI1140" s="24"/>
      <c r="AWJ1140" s="24"/>
      <c r="AWK1140" s="24"/>
      <c r="AWL1140" s="24"/>
      <c r="AWM1140" s="24"/>
      <c r="AWN1140" s="24"/>
      <c r="AWO1140" s="24"/>
      <c r="AWP1140" s="24"/>
      <c r="AWQ1140" s="24"/>
      <c r="AWR1140" s="24"/>
      <c r="AWS1140" s="24"/>
      <c r="AWT1140" s="24"/>
      <c r="AWU1140" s="24"/>
      <c r="AWV1140" s="24"/>
      <c r="AWW1140" s="24"/>
      <c r="AWX1140" s="24"/>
      <c r="AWY1140" s="24"/>
      <c r="AWZ1140" s="24"/>
      <c r="AXA1140" s="24"/>
      <c r="AXB1140" s="24"/>
      <c r="AXC1140" s="24"/>
      <c r="AXD1140" s="24"/>
      <c r="AXE1140" s="24"/>
      <c r="AXF1140" s="24"/>
      <c r="AXG1140" s="24"/>
      <c r="AXH1140" s="24"/>
      <c r="AXI1140" s="24"/>
      <c r="AXJ1140" s="24"/>
      <c r="AXK1140" s="24"/>
      <c r="AXL1140" s="24"/>
      <c r="AXM1140" s="24"/>
      <c r="AXN1140" s="24"/>
      <c r="AXO1140" s="24"/>
      <c r="AXP1140" s="24"/>
      <c r="AXQ1140" s="24"/>
      <c r="AXR1140" s="24"/>
      <c r="AXS1140" s="24"/>
      <c r="AXT1140" s="24"/>
      <c r="AXU1140" s="24"/>
      <c r="AXV1140" s="24"/>
      <c r="AXW1140" s="24"/>
      <c r="AXX1140" s="24"/>
      <c r="AXY1140" s="24"/>
      <c r="AXZ1140" s="24"/>
      <c r="AYA1140" s="24"/>
      <c r="AYB1140" s="24"/>
      <c r="AYC1140" s="24"/>
      <c r="AYD1140" s="24"/>
      <c r="AYE1140" s="24"/>
      <c r="AYF1140" s="24"/>
      <c r="AYG1140" s="24"/>
      <c r="AYH1140" s="24"/>
      <c r="AYI1140" s="24"/>
      <c r="AYJ1140" s="24"/>
      <c r="AYK1140" s="24"/>
      <c r="AYL1140" s="24"/>
      <c r="AYM1140" s="24"/>
      <c r="AYN1140" s="24"/>
      <c r="AYO1140" s="24"/>
      <c r="AYP1140" s="24"/>
      <c r="AYQ1140" s="24"/>
      <c r="AYR1140" s="24"/>
      <c r="AYS1140" s="24"/>
      <c r="AYT1140" s="24"/>
      <c r="AYU1140" s="24"/>
      <c r="AYV1140" s="24"/>
      <c r="AYW1140" s="24"/>
      <c r="AYX1140" s="24"/>
      <c r="AYY1140" s="24"/>
      <c r="AYZ1140" s="24"/>
      <c r="AZA1140" s="24"/>
      <c r="AZB1140" s="24"/>
      <c r="AZC1140" s="24"/>
      <c r="AZD1140" s="24"/>
      <c r="AZE1140" s="24"/>
      <c r="AZF1140" s="24"/>
      <c r="AZG1140" s="24"/>
      <c r="AZH1140" s="24"/>
      <c r="AZI1140" s="24"/>
      <c r="AZJ1140" s="24"/>
      <c r="AZK1140" s="24"/>
      <c r="AZL1140" s="24"/>
      <c r="AZM1140" s="24"/>
      <c r="AZN1140" s="24"/>
      <c r="AZO1140" s="24"/>
      <c r="AZP1140" s="24"/>
      <c r="AZQ1140" s="24"/>
      <c r="AZR1140" s="24"/>
      <c r="AZS1140" s="24"/>
      <c r="AZT1140" s="24"/>
      <c r="AZU1140" s="24"/>
      <c r="AZV1140" s="24"/>
      <c r="AZW1140" s="24"/>
      <c r="AZX1140" s="24"/>
      <c r="AZY1140" s="24"/>
      <c r="AZZ1140" s="24"/>
      <c r="BAA1140" s="24"/>
      <c r="BAB1140" s="24"/>
      <c r="BAC1140" s="24"/>
      <c r="BAD1140" s="24"/>
      <c r="BAE1140" s="24"/>
      <c r="BAF1140" s="24"/>
      <c r="BAG1140" s="24"/>
      <c r="BAH1140" s="24"/>
      <c r="BAI1140" s="24"/>
      <c r="BAJ1140" s="24"/>
      <c r="BAK1140" s="24"/>
      <c r="BAL1140" s="24"/>
      <c r="BAM1140" s="24"/>
      <c r="BAN1140" s="24"/>
      <c r="BAO1140" s="24"/>
      <c r="BAP1140" s="24"/>
    </row>
    <row r="1141" spans="1:1394" s="19" customFormat="1" x14ac:dyDescent="0.25">
      <c r="A1141" s="19" t="str">
        <f>IF(YEAR(G1141)=2024,#REF!,"")</f>
        <v/>
      </c>
      <c r="B1141" s="19" t="str">
        <f>IF(YEAR(G1141)=2025,#REF!,"")</f>
        <v/>
      </c>
      <c r="C1141" s="19" t="str">
        <f t="shared" si="85"/>
        <v>Afternoon45287</v>
      </c>
      <c r="D1141" s="19" t="str">
        <f>IF('by region'!$C$2="Any","Any",'Turf only'!V1141)&amp;M1141&amp;IF('by region'!$I$2="Any","Any",N1141)&amp;G1141</f>
        <v>AnyJumpAny45287</v>
      </c>
      <c r="E1141" s="19" t="e">
        <f>IF(I1141=#REF!,'Turf only'!G1141,"")</f>
        <v>#REF!</v>
      </c>
      <c r="F1141" s="19" t="e">
        <f t="shared" si="86"/>
        <v>#REF!</v>
      </c>
      <c r="G1141" s="15">
        <v>45287</v>
      </c>
      <c r="H1141" s="16" t="s">
        <v>27</v>
      </c>
      <c r="I1141" s="16" t="s">
        <v>49</v>
      </c>
      <c r="J1141" s="16" t="s">
        <v>9</v>
      </c>
      <c r="K1141" s="14" t="s">
        <v>10</v>
      </c>
      <c r="L1141" s="14" t="s">
        <v>11</v>
      </c>
      <c r="M1141" s="16" t="s">
        <v>12</v>
      </c>
      <c r="N1141" s="16" t="s">
        <v>13</v>
      </c>
      <c r="O1141" s="16" t="s">
        <v>14</v>
      </c>
      <c r="P1141" s="23">
        <f t="shared" si="87"/>
        <v>1</v>
      </c>
      <c r="Q1141" s="23" cm="1">
        <f t="array" ref="Q1141">SUMPRODUCT(($G$2:$G$2765=G1141)*(P1141&gt;$P$2:$P$2765))+1</f>
        <v>1</v>
      </c>
      <c r="R1141" s="23" t="e">
        <f>(Q1141*100000)+#REF!</f>
        <v>#REF!</v>
      </c>
      <c r="S1141" s="19" t="e" cm="1">
        <f t="array" ref="S1141">SUMPRODUCT(($G$2:$G$2765=G1141)*(R1141&gt;$R$2:$R$2765))+1</f>
        <v>#REF!</v>
      </c>
      <c r="T1141" s="19" t="str">
        <f t="shared" si="88"/>
        <v xml:space="preserve">Wetherby </v>
      </c>
      <c r="U1141" s="19">
        <v>-0.96428571428570997</v>
      </c>
      <c r="V1141" s="19" t="s">
        <v>17</v>
      </c>
      <c r="W1141" s="19">
        <f t="shared" si="89"/>
        <v>2023</v>
      </c>
      <c r="X1141" s="24"/>
      <c r="Y1141" s="24"/>
      <c r="Z1141" s="24"/>
      <c r="AA1141" s="24"/>
      <c r="AB1141" s="24"/>
      <c r="AC1141" s="24"/>
      <c r="AD1141" s="24"/>
      <c r="AE1141" s="24"/>
      <c r="AF1141" s="24"/>
      <c r="AG1141" s="24"/>
      <c r="AH1141" s="24"/>
      <c r="AI1141" s="24"/>
      <c r="AJ1141" s="24"/>
      <c r="AK1141" s="24"/>
      <c r="AL1141" s="24"/>
      <c r="AM1141" s="24"/>
      <c r="AN1141" s="24"/>
      <c r="AO1141" s="24"/>
      <c r="AP1141" s="24"/>
      <c r="AQ1141" s="24"/>
      <c r="AR1141" s="24"/>
      <c r="AS1141" s="24"/>
      <c r="AT1141" s="24"/>
      <c r="AU1141" s="24"/>
      <c r="AV1141" s="24"/>
      <c r="AW1141" s="24"/>
      <c r="AX1141" s="24"/>
      <c r="AY1141" s="24"/>
      <c r="AZ1141" s="24"/>
      <c r="BA1141" s="24"/>
      <c r="BB1141" s="24"/>
      <c r="BC1141" s="24"/>
      <c r="BD1141" s="24"/>
      <c r="BE1141" s="24"/>
      <c r="BF1141" s="24"/>
      <c r="BG1141" s="24"/>
      <c r="BH1141" s="24"/>
      <c r="BI1141" s="24"/>
      <c r="BJ1141" s="24"/>
      <c r="BK1141" s="24"/>
      <c r="BL1141" s="24"/>
      <c r="BM1141" s="24"/>
      <c r="BN1141" s="24"/>
      <c r="BO1141" s="24"/>
      <c r="BP1141" s="24"/>
      <c r="BQ1141" s="24"/>
      <c r="BR1141" s="24"/>
      <c r="BS1141" s="24"/>
      <c r="BT1141" s="24"/>
      <c r="BU1141" s="24"/>
      <c r="BV1141" s="24"/>
      <c r="BW1141" s="24"/>
      <c r="BX1141" s="24"/>
      <c r="BY1141" s="24"/>
      <c r="BZ1141" s="24"/>
      <c r="CA1141" s="24"/>
      <c r="CB1141" s="24"/>
      <c r="CC1141" s="24"/>
      <c r="CD1141" s="24"/>
      <c r="CE1141" s="24"/>
      <c r="CF1141" s="24"/>
      <c r="CG1141" s="24"/>
      <c r="CH1141" s="24"/>
      <c r="CI1141" s="24"/>
      <c r="CJ1141" s="24"/>
      <c r="CK1141" s="24"/>
      <c r="CL1141" s="24"/>
      <c r="CM1141" s="24"/>
      <c r="CN1141" s="24"/>
      <c r="CO1141" s="24"/>
      <c r="CP1141" s="24"/>
      <c r="CQ1141" s="24"/>
      <c r="CR1141" s="24"/>
      <c r="CS1141" s="24"/>
      <c r="CT1141" s="24"/>
      <c r="CU1141" s="24"/>
      <c r="CV1141" s="24"/>
      <c r="CW1141" s="24"/>
      <c r="CX1141" s="24"/>
      <c r="CY1141" s="24"/>
      <c r="CZ1141" s="24"/>
      <c r="DA1141" s="24"/>
      <c r="DB1141" s="24"/>
      <c r="DC1141" s="24"/>
      <c r="DD1141" s="24"/>
      <c r="DE1141" s="24"/>
      <c r="DF1141" s="24"/>
      <c r="DG1141" s="24"/>
      <c r="DH1141" s="24"/>
      <c r="DI1141" s="24"/>
      <c r="DJ1141" s="24"/>
      <c r="DK1141" s="24"/>
      <c r="DL1141" s="24"/>
      <c r="DM1141" s="24"/>
      <c r="DN1141" s="24"/>
      <c r="DO1141" s="24"/>
      <c r="DP1141" s="24"/>
      <c r="DQ1141" s="24"/>
      <c r="DR1141" s="24"/>
      <c r="DS1141" s="24"/>
      <c r="DT1141" s="24"/>
      <c r="DU1141" s="24"/>
      <c r="DV1141" s="24"/>
      <c r="DW1141" s="24"/>
      <c r="DX1141" s="24"/>
      <c r="DY1141" s="24"/>
      <c r="DZ1141" s="24"/>
      <c r="EA1141" s="24"/>
      <c r="EB1141" s="24"/>
      <c r="EC1141" s="24"/>
      <c r="ED1141" s="24"/>
      <c r="EE1141" s="24"/>
      <c r="EF1141" s="24"/>
      <c r="EG1141" s="24"/>
      <c r="EH1141" s="24"/>
      <c r="EI1141" s="24"/>
      <c r="EJ1141" s="24"/>
      <c r="EK1141" s="24"/>
      <c r="EL1141" s="24"/>
      <c r="EM1141" s="24"/>
      <c r="EN1141" s="24"/>
      <c r="EO1141" s="24"/>
      <c r="EP1141" s="24"/>
      <c r="EQ1141" s="24"/>
      <c r="ER1141" s="24"/>
      <c r="ES1141" s="24"/>
      <c r="ET1141" s="24"/>
      <c r="EU1141" s="24"/>
      <c r="EV1141" s="24"/>
      <c r="EW1141" s="24"/>
      <c r="EX1141" s="24"/>
      <c r="EY1141" s="24"/>
      <c r="EZ1141" s="24"/>
      <c r="FA1141" s="24"/>
      <c r="FB1141" s="24"/>
      <c r="FC1141" s="24"/>
      <c r="FD1141" s="24"/>
      <c r="FE1141" s="24"/>
      <c r="FF1141" s="24"/>
      <c r="FG1141" s="24"/>
      <c r="FH1141" s="24"/>
      <c r="FI1141" s="24"/>
      <c r="FJ1141" s="24"/>
      <c r="FK1141" s="24"/>
      <c r="FL1141" s="24"/>
      <c r="FM1141" s="24"/>
      <c r="FN1141" s="24"/>
      <c r="FO1141" s="24"/>
      <c r="FP1141" s="24"/>
      <c r="FQ1141" s="24"/>
      <c r="FR1141" s="24"/>
      <c r="FS1141" s="24"/>
      <c r="FT1141" s="24"/>
      <c r="FU1141" s="24"/>
      <c r="FV1141" s="24"/>
      <c r="FW1141" s="24"/>
      <c r="FX1141" s="24"/>
      <c r="FY1141" s="24"/>
      <c r="FZ1141" s="24"/>
      <c r="GA1141" s="24"/>
      <c r="GB1141" s="24"/>
      <c r="GC1141" s="24"/>
      <c r="GD1141" s="24"/>
      <c r="GE1141" s="24"/>
      <c r="GF1141" s="24"/>
      <c r="GG1141" s="24"/>
      <c r="GH1141" s="24"/>
      <c r="GI1141" s="24"/>
      <c r="GJ1141" s="24"/>
      <c r="GK1141" s="24"/>
      <c r="GL1141" s="24"/>
      <c r="GM1141" s="24"/>
      <c r="GN1141" s="24"/>
      <c r="GO1141" s="24"/>
      <c r="GP1141" s="24"/>
      <c r="GQ1141" s="24"/>
      <c r="GR1141" s="24"/>
      <c r="GS1141" s="24"/>
      <c r="GT1141" s="24"/>
      <c r="GU1141" s="24"/>
      <c r="GV1141" s="24"/>
      <c r="GW1141" s="24"/>
      <c r="GX1141" s="24"/>
      <c r="GY1141" s="24"/>
      <c r="GZ1141" s="24"/>
      <c r="HA1141" s="24"/>
      <c r="HB1141" s="24"/>
      <c r="HC1141" s="24"/>
      <c r="HD1141" s="24"/>
      <c r="HE1141" s="24"/>
      <c r="HF1141" s="24"/>
      <c r="HG1141" s="24"/>
      <c r="HH1141" s="24"/>
      <c r="HI1141" s="24"/>
      <c r="HJ1141" s="24"/>
      <c r="HK1141" s="24"/>
      <c r="HL1141" s="24"/>
      <c r="HM1141" s="24"/>
      <c r="HN1141" s="24"/>
      <c r="HO1141" s="24"/>
      <c r="HP1141" s="24"/>
      <c r="HQ1141" s="24"/>
      <c r="HR1141" s="24"/>
      <c r="HS1141" s="24"/>
      <c r="HT1141" s="24"/>
      <c r="HU1141" s="24"/>
      <c r="HV1141" s="24"/>
      <c r="HW1141" s="24"/>
      <c r="HX1141" s="24"/>
      <c r="HY1141" s="24"/>
      <c r="HZ1141" s="24"/>
      <c r="IA1141" s="24"/>
      <c r="IB1141" s="24"/>
      <c r="IC1141" s="24"/>
      <c r="ID1141" s="24"/>
      <c r="IE1141" s="24"/>
      <c r="IF1141" s="24"/>
      <c r="IG1141" s="24"/>
      <c r="IH1141" s="24"/>
      <c r="II1141" s="24"/>
      <c r="IJ1141" s="24"/>
      <c r="IK1141" s="24"/>
      <c r="IL1141" s="24"/>
      <c r="IM1141" s="24"/>
      <c r="IN1141" s="24"/>
      <c r="IO1141" s="24"/>
      <c r="IP1141" s="24"/>
      <c r="IQ1141" s="24"/>
      <c r="IR1141" s="24"/>
      <c r="IS1141" s="24"/>
      <c r="IT1141" s="24"/>
      <c r="IU1141" s="24"/>
      <c r="IV1141" s="24"/>
      <c r="IW1141" s="24"/>
      <c r="IX1141" s="24"/>
      <c r="IY1141" s="24"/>
      <c r="IZ1141" s="24"/>
      <c r="JA1141" s="24"/>
      <c r="JB1141" s="24"/>
      <c r="JC1141" s="24"/>
      <c r="JD1141" s="24"/>
      <c r="JE1141" s="24"/>
      <c r="JF1141" s="24"/>
      <c r="JG1141" s="24"/>
      <c r="JH1141" s="24"/>
      <c r="JI1141" s="24"/>
      <c r="JJ1141" s="24"/>
      <c r="JK1141" s="24"/>
      <c r="JL1141" s="24"/>
      <c r="JM1141" s="24"/>
      <c r="JN1141" s="24"/>
      <c r="JO1141" s="24"/>
      <c r="JP1141" s="24"/>
      <c r="JQ1141" s="24"/>
      <c r="JR1141" s="24"/>
      <c r="JS1141" s="24"/>
      <c r="JT1141" s="24"/>
      <c r="JU1141" s="24"/>
      <c r="JV1141" s="24"/>
      <c r="JW1141" s="24"/>
      <c r="JX1141" s="24"/>
      <c r="JY1141" s="24"/>
      <c r="JZ1141" s="24"/>
      <c r="KA1141" s="24"/>
      <c r="KB1141" s="24"/>
      <c r="KC1141" s="24"/>
      <c r="KD1141" s="24"/>
      <c r="KE1141" s="24"/>
      <c r="KF1141" s="24"/>
      <c r="KG1141" s="24"/>
      <c r="KH1141" s="24"/>
      <c r="KI1141" s="24"/>
      <c r="KJ1141" s="24"/>
      <c r="KK1141" s="24"/>
      <c r="KL1141" s="24"/>
      <c r="KM1141" s="24"/>
      <c r="KN1141" s="24"/>
      <c r="KO1141" s="24"/>
      <c r="KP1141" s="24"/>
      <c r="KQ1141" s="24"/>
      <c r="KR1141" s="24"/>
      <c r="KS1141" s="24"/>
      <c r="KT1141" s="24"/>
      <c r="KU1141" s="24"/>
      <c r="KV1141" s="24"/>
      <c r="KW1141" s="24"/>
      <c r="KX1141" s="24"/>
      <c r="KY1141" s="24"/>
      <c r="KZ1141" s="24"/>
      <c r="LA1141" s="24"/>
      <c r="LB1141" s="24"/>
      <c r="LC1141" s="24"/>
      <c r="LD1141" s="24"/>
      <c r="LE1141" s="24"/>
      <c r="LF1141" s="24"/>
      <c r="LG1141" s="24"/>
      <c r="LH1141" s="24"/>
      <c r="LI1141" s="24"/>
      <c r="LJ1141" s="24"/>
      <c r="LK1141" s="24"/>
      <c r="LL1141" s="24"/>
      <c r="LM1141" s="24"/>
      <c r="LN1141" s="24"/>
      <c r="LO1141" s="24"/>
      <c r="LP1141" s="24"/>
      <c r="LQ1141" s="24"/>
      <c r="LR1141" s="24"/>
      <c r="LS1141" s="24"/>
      <c r="LT1141" s="24"/>
      <c r="LU1141" s="24"/>
      <c r="LV1141" s="24"/>
      <c r="LW1141" s="24"/>
      <c r="LX1141" s="24"/>
      <c r="LY1141" s="24"/>
      <c r="LZ1141" s="24"/>
      <c r="MA1141" s="24"/>
      <c r="MB1141" s="24"/>
      <c r="MC1141" s="24"/>
      <c r="MD1141" s="24"/>
      <c r="ME1141" s="24"/>
      <c r="MF1141" s="24"/>
      <c r="MG1141" s="24"/>
      <c r="MH1141" s="24"/>
      <c r="MI1141" s="24"/>
      <c r="MJ1141" s="24"/>
      <c r="MK1141" s="24"/>
      <c r="ML1141" s="24"/>
      <c r="MM1141" s="24"/>
      <c r="MN1141" s="24"/>
      <c r="MO1141" s="24"/>
      <c r="MP1141" s="24"/>
      <c r="MQ1141" s="24"/>
      <c r="MR1141" s="24"/>
      <c r="MS1141" s="24"/>
      <c r="MT1141" s="24"/>
      <c r="MU1141" s="24"/>
      <c r="MV1141" s="24"/>
      <c r="MW1141" s="24"/>
      <c r="MX1141" s="24"/>
      <c r="MY1141" s="24"/>
      <c r="MZ1141" s="24"/>
      <c r="NA1141" s="24"/>
      <c r="NB1141" s="24"/>
      <c r="NC1141" s="24"/>
      <c r="ND1141" s="24"/>
      <c r="NE1141" s="24"/>
      <c r="NF1141" s="24"/>
      <c r="NG1141" s="24"/>
      <c r="NH1141" s="24"/>
      <c r="NI1141" s="24"/>
      <c r="NJ1141" s="24"/>
      <c r="NK1141" s="24"/>
      <c r="NL1141" s="24"/>
      <c r="NM1141" s="24"/>
      <c r="NN1141" s="24"/>
      <c r="NO1141" s="24"/>
      <c r="NP1141" s="24"/>
      <c r="NQ1141" s="24"/>
      <c r="NR1141" s="24"/>
      <c r="NS1141" s="24"/>
      <c r="NT1141" s="24"/>
      <c r="NU1141" s="24"/>
      <c r="NV1141" s="24"/>
      <c r="NW1141" s="24"/>
      <c r="NX1141" s="24"/>
      <c r="NY1141" s="24"/>
      <c r="NZ1141" s="24"/>
      <c r="OA1141" s="24"/>
      <c r="OB1141" s="24"/>
      <c r="OC1141" s="24"/>
      <c r="OD1141" s="24"/>
      <c r="OE1141" s="24"/>
      <c r="OF1141" s="24"/>
      <c r="OG1141" s="24"/>
      <c r="OH1141" s="24"/>
      <c r="OI1141" s="24"/>
      <c r="OJ1141" s="24"/>
      <c r="OK1141" s="24"/>
      <c r="OL1141" s="24"/>
      <c r="OM1141" s="24"/>
      <c r="ON1141" s="24"/>
      <c r="OO1141" s="24"/>
      <c r="OP1141" s="24"/>
      <c r="OQ1141" s="24"/>
      <c r="OR1141" s="24"/>
      <c r="OS1141" s="24"/>
      <c r="OT1141" s="24"/>
      <c r="OU1141" s="24"/>
      <c r="OV1141" s="24"/>
      <c r="OW1141" s="24"/>
      <c r="OX1141" s="24"/>
      <c r="OY1141" s="24"/>
      <c r="OZ1141" s="24"/>
      <c r="PA1141" s="24"/>
      <c r="PB1141" s="24"/>
      <c r="PC1141" s="24"/>
      <c r="PD1141" s="24"/>
      <c r="PE1141" s="24"/>
      <c r="PF1141" s="24"/>
      <c r="PG1141" s="24"/>
      <c r="PH1141" s="24"/>
      <c r="PI1141" s="24"/>
      <c r="PJ1141" s="24"/>
      <c r="PK1141" s="24"/>
      <c r="PL1141" s="24"/>
      <c r="PM1141" s="24"/>
      <c r="PN1141" s="24"/>
      <c r="PO1141" s="24"/>
      <c r="PP1141" s="24"/>
      <c r="PQ1141" s="24"/>
      <c r="PR1141" s="24"/>
      <c r="PS1141" s="24"/>
      <c r="PT1141" s="24"/>
      <c r="PU1141" s="24"/>
      <c r="PV1141" s="24"/>
      <c r="PW1141" s="24"/>
      <c r="PX1141" s="24"/>
      <c r="PY1141" s="24"/>
      <c r="PZ1141" s="24"/>
      <c r="QA1141" s="24"/>
      <c r="QB1141" s="24"/>
      <c r="QC1141" s="24"/>
      <c r="QD1141" s="24"/>
      <c r="QE1141" s="24"/>
      <c r="QF1141" s="24"/>
      <c r="QG1141" s="24"/>
      <c r="QH1141" s="24"/>
      <c r="QI1141" s="24"/>
      <c r="QJ1141" s="24"/>
      <c r="QK1141" s="24"/>
      <c r="QL1141" s="24"/>
      <c r="QM1141" s="24"/>
      <c r="QN1141" s="24"/>
      <c r="QO1141" s="24"/>
      <c r="QP1141" s="24"/>
      <c r="QQ1141" s="24"/>
      <c r="QR1141" s="24"/>
      <c r="QS1141" s="24"/>
      <c r="QT1141" s="24"/>
      <c r="QU1141" s="24"/>
      <c r="QV1141" s="24"/>
      <c r="QW1141" s="24"/>
      <c r="QX1141" s="24"/>
      <c r="QY1141" s="24"/>
      <c r="QZ1141" s="24"/>
      <c r="RA1141" s="24"/>
      <c r="RB1141" s="24"/>
      <c r="RC1141" s="24"/>
      <c r="RD1141" s="24"/>
      <c r="RE1141" s="24"/>
      <c r="RF1141" s="24"/>
      <c r="RG1141" s="24"/>
      <c r="RH1141" s="24"/>
      <c r="RI1141" s="24"/>
      <c r="RJ1141" s="24"/>
      <c r="RK1141" s="24"/>
      <c r="RL1141" s="24"/>
      <c r="RM1141" s="24"/>
      <c r="RN1141" s="24"/>
      <c r="RO1141" s="24"/>
      <c r="RP1141" s="24"/>
      <c r="RQ1141" s="24"/>
      <c r="RR1141" s="24"/>
      <c r="RS1141" s="24"/>
      <c r="RT1141" s="24"/>
      <c r="RU1141" s="24"/>
      <c r="RV1141" s="24"/>
      <c r="RW1141" s="24"/>
      <c r="RX1141" s="24"/>
      <c r="RY1141" s="24"/>
      <c r="RZ1141" s="24"/>
      <c r="SA1141" s="24"/>
      <c r="SB1141" s="24"/>
      <c r="SC1141" s="24"/>
      <c r="SD1141" s="24"/>
      <c r="SE1141" s="24"/>
      <c r="SF1141" s="24"/>
      <c r="SG1141" s="24"/>
      <c r="SH1141" s="24"/>
      <c r="SI1141" s="24"/>
      <c r="SJ1141" s="24"/>
      <c r="SK1141" s="24"/>
      <c r="SL1141" s="24"/>
      <c r="SM1141" s="24"/>
      <c r="SN1141" s="24"/>
      <c r="SO1141" s="24"/>
      <c r="SP1141" s="24"/>
      <c r="SQ1141" s="24"/>
      <c r="SR1141" s="24"/>
      <c r="SS1141" s="24"/>
      <c r="ST1141" s="24"/>
      <c r="SU1141" s="24"/>
      <c r="SV1141" s="24"/>
      <c r="SW1141" s="24"/>
      <c r="SX1141" s="24"/>
      <c r="SY1141" s="24"/>
      <c r="SZ1141" s="24"/>
      <c r="TA1141" s="24"/>
      <c r="TB1141" s="24"/>
      <c r="TC1141" s="24"/>
      <c r="TD1141" s="24"/>
      <c r="TE1141" s="24"/>
      <c r="TF1141" s="24"/>
      <c r="TG1141" s="24"/>
      <c r="TH1141" s="24"/>
      <c r="TI1141" s="24"/>
      <c r="TJ1141" s="24"/>
      <c r="TK1141" s="24"/>
      <c r="TL1141" s="24"/>
      <c r="TM1141" s="24"/>
      <c r="TN1141" s="24"/>
      <c r="TO1141" s="24"/>
      <c r="TP1141" s="24"/>
      <c r="TQ1141" s="24"/>
      <c r="TR1141" s="24"/>
      <c r="TS1141" s="24"/>
      <c r="TT1141" s="24"/>
      <c r="TU1141" s="24"/>
      <c r="TV1141" s="24"/>
      <c r="TW1141" s="24"/>
      <c r="TX1141" s="24"/>
      <c r="TY1141" s="24"/>
      <c r="TZ1141" s="24"/>
      <c r="UA1141" s="24"/>
      <c r="UB1141" s="24"/>
      <c r="UC1141" s="24"/>
      <c r="UD1141" s="24"/>
      <c r="UE1141" s="24"/>
      <c r="UF1141" s="24"/>
      <c r="UG1141" s="24"/>
      <c r="UH1141" s="24"/>
      <c r="UI1141" s="24"/>
      <c r="UJ1141" s="24"/>
      <c r="UK1141" s="24"/>
      <c r="UL1141" s="24"/>
      <c r="UM1141" s="24"/>
      <c r="UN1141" s="24"/>
      <c r="UO1141" s="24"/>
      <c r="UP1141" s="24"/>
      <c r="UQ1141" s="24"/>
      <c r="UR1141" s="24"/>
      <c r="US1141" s="24"/>
      <c r="UT1141" s="24"/>
      <c r="UU1141" s="24"/>
      <c r="UV1141" s="24"/>
      <c r="UW1141" s="24"/>
      <c r="UX1141" s="24"/>
      <c r="UY1141" s="24"/>
      <c r="UZ1141" s="24"/>
      <c r="VA1141" s="24"/>
      <c r="VB1141" s="24"/>
      <c r="VC1141" s="24"/>
      <c r="VD1141" s="24"/>
      <c r="VE1141" s="24"/>
      <c r="VF1141" s="24"/>
      <c r="VG1141" s="24"/>
      <c r="VH1141" s="24"/>
      <c r="VI1141" s="24"/>
      <c r="VJ1141" s="24"/>
      <c r="VK1141" s="24"/>
      <c r="VL1141" s="24"/>
      <c r="VM1141" s="24"/>
      <c r="VN1141" s="24"/>
      <c r="VO1141" s="24"/>
      <c r="VP1141" s="24"/>
      <c r="VQ1141" s="24"/>
      <c r="VR1141" s="24"/>
      <c r="VS1141" s="24"/>
      <c r="VT1141" s="24"/>
      <c r="VU1141" s="24"/>
      <c r="VV1141" s="24"/>
      <c r="VW1141" s="24"/>
      <c r="VX1141" s="24"/>
      <c r="VY1141" s="24"/>
      <c r="VZ1141" s="24"/>
      <c r="WA1141" s="24"/>
      <c r="WB1141" s="24"/>
      <c r="WC1141" s="24"/>
      <c r="WD1141" s="24"/>
      <c r="WE1141" s="24"/>
      <c r="WF1141" s="24"/>
      <c r="WG1141" s="24"/>
      <c r="WH1141" s="24"/>
      <c r="WI1141" s="24"/>
      <c r="WJ1141" s="24"/>
      <c r="WK1141" s="24"/>
      <c r="WL1141" s="24"/>
      <c r="WM1141" s="24"/>
      <c r="WN1141" s="24"/>
      <c r="WO1141" s="24"/>
      <c r="WP1141" s="24"/>
      <c r="WQ1141" s="24"/>
      <c r="WR1141" s="24"/>
      <c r="WS1141" s="24"/>
      <c r="WT1141" s="24"/>
      <c r="WU1141" s="24"/>
      <c r="WV1141" s="24"/>
      <c r="WW1141" s="24"/>
      <c r="WX1141" s="24"/>
      <c r="WY1141" s="24"/>
      <c r="WZ1141" s="24"/>
      <c r="XA1141" s="24"/>
      <c r="XB1141" s="24"/>
      <c r="XC1141" s="24"/>
      <c r="XD1141" s="24"/>
      <c r="XE1141" s="24"/>
      <c r="XF1141" s="24"/>
      <c r="XG1141" s="24"/>
      <c r="XH1141" s="24"/>
      <c r="XI1141" s="24"/>
      <c r="XJ1141" s="24"/>
      <c r="XK1141" s="24"/>
      <c r="XL1141" s="24"/>
      <c r="XM1141" s="24"/>
      <c r="XN1141" s="24"/>
      <c r="XO1141" s="24"/>
      <c r="XP1141" s="24"/>
      <c r="XQ1141" s="24"/>
      <c r="XR1141" s="24"/>
      <c r="XS1141" s="24"/>
      <c r="XT1141" s="24"/>
      <c r="XU1141" s="24"/>
      <c r="XV1141" s="24"/>
      <c r="XW1141" s="24"/>
      <c r="XX1141" s="24"/>
      <c r="XY1141" s="24"/>
      <c r="XZ1141" s="24"/>
      <c r="YA1141" s="24"/>
      <c r="YB1141" s="24"/>
      <c r="YC1141" s="24"/>
      <c r="YD1141" s="24"/>
      <c r="YE1141" s="24"/>
      <c r="YF1141" s="24"/>
      <c r="YG1141" s="24"/>
      <c r="YH1141" s="24"/>
      <c r="YI1141" s="24"/>
      <c r="YJ1141" s="24"/>
      <c r="YK1141" s="24"/>
      <c r="YL1141" s="24"/>
      <c r="YM1141" s="24"/>
      <c r="YN1141" s="24"/>
      <c r="YO1141" s="24"/>
      <c r="YP1141" s="24"/>
      <c r="YQ1141" s="24"/>
      <c r="YR1141" s="24"/>
      <c r="YS1141" s="24"/>
      <c r="YT1141" s="24"/>
      <c r="YU1141" s="24"/>
      <c r="YV1141" s="24"/>
      <c r="YW1141" s="24"/>
      <c r="YX1141" s="24"/>
      <c r="YY1141" s="24"/>
      <c r="YZ1141" s="24"/>
      <c r="ZA1141" s="24"/>
      <c r="ZB1141" s="24"/>
      <c r="ZC1141" s="24"/>
      <c r="ZD1141" s="24"/>
      <c r="ZE1141" s="24"/>
      <c r="ZF1141" s="24"/>
      <c r="ZG1141" s="24"/>
      <c r="ZH1141" s="24"/>
      <c r="ZI1141" s="24"/>
      <c r="ZJ1141" s="24"/>
      <c r="ZK1141" s="24"/>
      <c r="ZL1141" s="24"/>
      <c r="ZM1141" s="24"/>
      <c r="ZN1141" s="24"/>
      <c r="ZO1141" s="24"/>
      <c r="ZP1141" s="24"/>
      <c r="ZQ1141" s="24"/>
      <c r="ZR1141" s="24"/>
      <c r="ZS1141" s="24"/>
      <c r="ZT1141" s="24"/>
      <c r="ZU1141" s="24"/>
      <c r="ZV1141" s="24"/>
      <c r="ZW1141" s="24"/>
      <c r="ZX1141" s="24"/>
      <c r="ZY1141" s="24"/>
      <c r="ZZ1141" s="24"/>
      <c r="AAA1141" s="24"/>
      <c r="AAB1141" s="24"/>
      <c r="AAC1141" s="24"/>
      <c r="AAD1141" s="24"/>
      <c r="AAE1141" s="24"/>
      <c r="AAF1141" s="24"/>
      <c r="AAG1141" s="24"/>
      <c r="AAH1141" s="24"/>
      <c r="AAI1141" s="24"/>
      <c r="AAJ1141" s="24"/>
      <c r="AAK1141" s="24"/>
      <c r="AAL1141" s="24"/>
      <c r="AAM1141" s="24"/>
      <c r="AAN1141" s="24"/>
      <c r="AAO1141" s="24"/>
      <c r="AAP1141" s="24"/>
      <c r="AAQ1141" s="24"/>
      <c r="AAR1141" s="24"/>
      <c r="AAS1141" s="24"/>
      <c r="AAT1141" s="24"/>
      <c r="AAU1141" s="24"/>
      <c r="AAV1141" s="24"/>
      <c r="AAW1141" s="24"/>
      <c r="AAX1141" s="24"/>
      <c r="AAY1141" s="24"/>
      <c r="AAZ1141" s="24"/>
      <c r="ABA1141" s="24"/>
      <c r="ABB1141" s="24"/>
      <c r="ABC1141" s="24"/>
      <c r="ABD1141" s="24"/>
      <c r="ABE1141" s="24"/>
      <c r="ABF1141" s="24"/>
      <c r="ABG1141" s="24"/>
      <c r="ABH1141" s="24"/>
      <c r="ABI1141" s="24"/>
      <c r="ABJ1141" s="24"/>
      <c r="ABK1141" s="24"/>
      <c r="ABL1141" s="24"/>
      <c r="ABM1141" s="24"/>
      <c r="ABN1141" s="24"/>
      <c r="ABO1141" s="24"/>
      <c r="ABP1141" s="24"/>
      <c r="ABQ1141" s="24"/>
      <c r="ABR1141" s="24"/>
      <c r="ABS1141" s="24"/>
      <c r="ABT1141" s="24"/>
      <c r="ABU1141" s="24"/>
      <c r="ABV1141" s="24"/>
      <c r="ABW1141" s="24"/>
      <c r="ABX1141" s="24"/>
      <c r="ABY1141" s="24"/>
      <c r="ABZ1141" s="24"/>
      <c r="ACA1141" s="24"/>
      <c r="ACB1141" s="24"/>
      <c r="ACC1141" s="24"/>
      <c r="ACD1141" s="24"/>
      <c r="ACE1141" s="24"/>
      <c r="ACF1141" s="24"/>
      <c r="ACG1141" s="24"/>
      <c r="ACH1141" s="24"/>
      <c r="ACI1141" s="24"/>
      <c r="ACJ1141" s="24"/>
      <c r="ACK1141" s="24"/>
      <c r="ACL1141" s="24"/>
      <c r="ACM1141" s="24"/>
      <c r="ACN1141" s="24"/>
      <c r="ACO1141" s="24"/>
      <c r="ACP1141" s="24"/>
      <c r="ACQ1141" s="24"/>
      <c r="ACR1141" s="24"/>
      <c r="ACS1141" s="24"/>
      <c r="ACT1141" s="24"/>
      <c r="ACU1141" s="24"/>
      <c r="ACV1141" s="24"/>
      <c r="ACW1141" s="24"/>
      <c r="ACX1141" s="24"/>
      <c r="ACY1141" s="24"/>
      <c r="ACZ1141" s="24"/>
      <c r="ADA1141" s="24"/>
      <c r="ADB1141" s="24"/>
      <c r="ADC1141" s="24"/>
      <c r="ADD1141" s="24"/>
      <c r="ADE1141" s="24"/>
      <c r="ADF1141" s="24"/>
      <c r="ADG1141" s="24"/>
      <c r="ADH1141" s="24"/>
      <c r="ADI1141" s="24"/>
      <c r="ADJ1141" s="24"/>
      <c r="ADK1141" s="24"/>
      <c r="ADL1141" s="24"/>
      <c r="ADM1141" s="24"/>
      <c r="ADN1141" s="24"/>
      <c r="ADO1141" s="24"/>
      <c r="ADP1141" s="24"/>
      <c r="ADQ1141" s="24"/>
      <c r="ADR1141" s="24"/>
      <c r="ADS1141" s="24"/>
      <c r="ADT1141" s="24"/>
      <c r="ADU1141" s="24"/>
      <c r="ADV1141" s="24"/>
      <c r="ADW1141" s="24"/>
      <c r="ADX1141" s="24"/>
      <c r="ADY1141" s="24"/>
      <c r="ADZ1141" s="24"/>
      <c r="AEA1141" s="24"/>
      <c r="AEB1141" s="24"/>
      <c r="AEC1141" s="24"/>
      <c r="AED1141" s="24"/>
      <c r="AEE1141" s="24"/>
      <c r="AEF1141" s="24"/>
      <c r="AEG1141" s="24"/>
      <c r="AEH1141" s="24"/>
      <c r="AEI1141" s="24"/>
      <c r="AEJ1141" s="24"/>
      <c r="AEK1141" s="24"/>
      <c r="AEL1141" s="24"/>
      <c r="AEM1141" s="24"/>
      <c r="AEN1141" s="24"/>
      <c r="AEO1141" s="24"/>
      <c r="AEP1141" s="24"/>
      <c r="AEQ1141" s="24"/>
      <c r="AER1141" s="24"/>
      <c r="AES1141" s="24"/>
      <c r="AET1141" s="24"/>
      <c r="AEU1141" s="24"/>
      <c r="AEV1141" s="24"/>
      <c r="AEW1141" s="24"/>
      <c r="AEX1141" s="24"/>
      <c r="AEY1141" s="24"/>
      <c r="AEZ1141" s="24"/>
      <c r="AFA1141" s="24"/>
      <c r="AFB1141" s="24"/>
      <c r="AFC1141" s="24"/>
      <c r="AFD1141" s="24"/>
      <c r="AFE1141" s="24"/>
      <c r="AFF1141" s="24"/>
      <c r="AFG1141" s="24"/>
      <c r="AFH1141" s="24"/>
      <c r="AFI1141" s="24"/>
      <c r="AFJ1141" s="24"/>
      <c r="AFK1141" s="24"/>
      <c r="AFL1141" s="24"/>
      <c r="AFM1141" s="24"/>
      <c r="AFN1141" s="24"/>
      <c r="AFO1141" s="24"/>
      <c r="AFP1141" s="24"/>
      <c r="AFQ1141" s="24"/>
      <c r="AFR1141" s="24"/>
      <c r="AFS1141" s="24"/>
      <c r="AFT1141" s="24"/>
      <c r="AFU1141" s="24"/>
      <c r="AFV1141" s="24"/>
      <c r="AFW1141" s="24"/>
      <c r="AFX1141" s="24"/>
      <c r="AFY1141" s="24"/>
      <c r="AFZ1141" s="24"/>
      <c r="AGA1141" s="24"/>
      <c r="AGB1141" s="24"/>
      <c r="AGC1141" s="24"/>
      <c r="AGD1141" s="24"/>
      <c r="AGE1141" s="24"/>
      <c r="AGF1141" s="24"/>
      <c r="AGG1141" s="24"/>
      <c r="AGH1141" s="24"/>
      <c r="AGI1141" s="24"/>
      <c r="AGJ1141" s="24"/>
      <c r="AGK1141" s="24"/>
      <c r="AGL1141" s="24"/>
      <c r="AGM1141" s="24"/>
      <c r="AGN1141" s="24"/>
      <c r="AGO1141" s="24"/>
      <c r="AGP1141" s="24"/>
      <c r="AGQ1141" s="24"/>
      <c r="AGR1141" s="24"/>
      <c r="AGS1141" s="24"/>
      <c r="AGT1141" s="24"/>
      <c r="AGU1141" s="24"/>
      <c r="AGV1141" s="24"/>
      <c r="AGW1141" s="24"/>
      <c r="AGX1141" s="24"/>
      <c r="AGY1141" s="24"/>
      <c r="AGZ1141" s="24"/>
      <c r="AHA1141" s="24"/>
      <c r="AHB1141" s="24"/>
      <c r="AHC1141" s="24"/>
      <c r="AHD1141" s="24"/>
      <c r="AHE1141" s="24"/>
      <c r="AHF1141" s="24"/>
      <c r="AHG1141" s="24"/>
      <c r="AHH1141" s="24"/>
      <c r="AHI1141" s="24"/>
      <c r="AHJ1141" s="24"/>
      <c r="AHK1141" s="24"/>
      <c r="AHL1141" s="24"/>
      <c r="AHM1141" s="24"/>
      <c r="AHN1141" s="24"/>
      <c r="AHO1141" s="24"/>
      <c r="AHP1141" s="24"/>
      <c r="AHQ1141" s="24"/>
      <c r="AHR1141" s="24"/>
      <c r="AHS1141" s="24"/>
      <c r="AHT1141" s="24"/>
      <c r="AHU1141" s="24"/>
      <c r="AHV1141" s="24"/>
      <c r="AHW1141" s="24"/>
      <c r="AHX1141" s="24"/>
      <c r="AHY1141" s="24"/>
      <c r="AHZ1141" s="24"/>
      <c r="AIA1141" s="24"/>
      <c r="AIB1141" s="24"/>
      <c r="AIC1141" s="24"/>
      <c r="AID1141" s="24"/>
      <c r="AIE1141" s="24"/>
      <c r="AIF1141" s="24"/>
      <c r="AIG1141" s="24"/>
      <c r="AIH1141" s="24"/>
      <c r="AII1141" s="24"/>
      <c r="AIJ1141" s="24"/>
      <c r="AIK1141" s="24"/>
      <c r="AIL1141" s="24"/>
      <c r="AIM1141" s="24"/>
      <c r="AIN1141" s="24"/>
      <c r="AIO1141" s="24"/>
      <c r="AIP1141" s="24"/>
      <c r="AIQ1141" s="24"/>
      <c r="AIR1141" s="24"/>
      <c r="AIS1141" s="24"/>
      <c r="AIT1141" s="24"/>
      <c r="AIU1141" s="24"/>
      <c r="AIV1141" s="24"/>
      <c r="AIW1141" s="24"/>
      <c r="AIX1141" s="24"/>
      <c r="AIY1141" s="24"/>
      <c r="AIZ1141" s="24"/>
      <c r="AJA1141" s="24"/>
      <c r="AJB1141" s="24"/>
      <c r="AJC1141" s="24"/>
      <c r="AJD1141" s="24"/>
      <c r="AJE1141" s="24"/>
      <c r="AJF1141" s="24"/>
      <c r="AJG1141" s="24"/>
      <c r="AJH1141" s="24"/>
      <c r="AJI1141" s="24"/>
      <c r="AJJ1141" s="24"/>
      <c r="AJK1141" s="24"/>
      <c r="AJL1141" s="24"/>
      <c r="AJM1141" s="24"/>
      <c r="AJN1141" s="24"/>
      <c r="AJO1141" s="24"/>
      <c r="AJP1141" s="24"/>
      <c r="AJQ1141" s="24"/>
      <c r="AJR1141" s="24"/>
      <c r="AJS1141" s="24"/>
      <c r="AJT1141" s="24"/>
      <c r="AJU1141" s="24"/>
      <c r="AJV1141" s="24"/>
      <c r="AJW1141" s="24"/>
      <c r="AJX1141" s="24"/>
      <c r="AJY1141" s="24"/>
      <c r="AJZ1141" s="24"/>
      <c r="AKA1141" s="24"/>
      <c r="AKB1141" s="24"/>
      <c r="AKC1141" s="24"/>
      <c r="AKD1141" s="24"/>
      <c r="AKE1141" s="24"/>
      <c r="AKF1141" s="24"/>
      <c r="AKG1141" s="24"/>
      <c r="AKH1141" s="24"/>
      <c r="AKI1141" s="24"/>
      <c r="AKJ1141" s="24"/>
      <c r="AKK1141" s="24"/>
      <c r="AKL1141" s="24"/>
      <c r="AKM1141" s="24"/>
      <c r="AKN1141" s="24"/>
      <c r="AKO1141" s="24"/>
      <c r="AKP1141" s="24"/>
      <c r="AKQ1141" s="24"/>
      <c r="AKR1141" s="24"/>
      <c r="AKS1141" s="24"/>
      <c r="AKT1141" s="24"/>
      <c r="AKU1141" s="24"/>
      <c r="AKV1141" s="24"/>
      <c r="AKW1141" s="24"/>
      <c r="AKX1141" s="24"/>
      <c r="AKY1141" s="24"/>
      <c r="AKZ1141" s="24"/>
      <c r="ALA1141" s="24"/>
      <c r="ALB1141" s="24"/>
      <c r="ALC1141" s="24"/>
      <c r="ALD1141" s="24"/>
      <c r="ALE1141" s="24"/>
      <c r="ALF1141" s="24"/>
      <c r="ALG1141" s="24"/>
      <c r="ALH1141" s="24"/>
      <c r="ALI1141" s="24"/>
      <c r="ALJ1141" s="24"/>
      <c r="ALK1141" s="24"/>
      <c r="ALL1141" s="24"/>
      <c r="ALM1141" s="24"/>
      <c r="ALN1141" s="24"/>
      <c r="ALO1141" s="24"/>
      <c r="ALP1141" s="24"/>
      <c r="ALQ1141" s="24"/>
      <c r="ALR1141" s="24"/>
      <c r="ALS1141" s="24"/>
      <c r="ALT1141" s="24"/>
      <c r="ALU1141" s="24"/>
      <c r="ALV1141" s="24"/>
      <c r="ALW1141" s="24"/>
      <c r="ALX1141" s="24"/>
      <c r="ALY1141" s="24"/>
      <c r="ALZ1141" s="24"/>
      <c r="AMA1141" s="24"/>
      <c r="AMB1141" s="24"/>
      <c r="AMC1141" s="24"/>
      <c r="AMD1141" s="24"/>
      <c r="AME1141" s="24"/>
      <c r="AMF1141" s="24"/>
      <c r="AMG1141" s="24"/>
      <c r="AMH1141" s="24"/>
      <c r="AMI1141" s="24"/>
      <c r="AMJ1141" s="24"/>
      <c r="AMK1141" s="24"/>
      <c r="AML1141" s="24"/>
      <c r="AMM1141" s="24"/>
      <c r="AMN1141" s="24"/>
      <c r="AMO1141" s="24"/>
      <c r="AMP1141" s="24"/>
      <c r="AMQ1141" s="24"/>
      <c r="AMR1141" s="24"/>
      <c r="AMS1141" s="24"/>
      <c r="AMT1141" s="24"/>
      <c r="AMU1141" s="24"/>
      <c r="AMV1141" s="24"/>
      <c r="AMW1141" s="24"/>
      <c r="AMX1141" s="24"/>
      <c r="AMY1141" s="24"/>
      <c r="AMZ1141" s="24"/>
      <c r="ANA1141" s="24"/>
      <c r="ANB1141" s="24"/>
      <c r="ANC1141" s="24"/>
      <c r="AND1141" s="24"/>
      <c r="ANE1141" s="24"/>
      <c r="ANF1141" s="24"/>
      <c r="ANG1141" s="24"/>
      <c r="ANH1141" s="24"/>
      <c r="ANI1141" s="24"/>
      <c r="ANJ1141" s="24"/>
      <c r="ANK1141" s="24"/>
      <c r="ANL1141" s="24"/>
      <c r="ANM1141" s="24"/>
      <c r="ANN1141" s="24"/>
      <c r="ANO1141" s="24"/>
      <c r="ANP1141" s="24"/>
      <c r="ANQ1141" s="24"/>
      <c r="ANR1141" s="24"/>
      <c r="ANS1141" s="24"/>
      <c r="ANT1141" s="24"/>
      <c r="ANU1141" s="24"/>
      <c r="ANV1141" s="24"/>
      <c r="ANW1141" s="24"/>
      <c r="ANX1141" s="24"/>
      <c r="ANY1141" s="24"/>
      <c r="ANZ1141" s="24"/>
      <c r="AOA1141" s="24"/>
      <c r="AOB1141" s="24"/>
      <c r="AOC1141" s="24"/>
      <c r="AOD1141" s="24"/>
      <c r="AOE1141" s="24"/>
      <c r="AOF1141" s="24"/>
      <c r="AOG1141" s="24"/>
      <c r="AOH1141" s="24"/>
      <c r="AOI1141" s="24"/>
      <c r="AOJ1141" s="24"/>
      <c r="AOK1141" s="24"/>
      <c r="AOL1141" s="24"/>
      <c r="AOM1141" s="24"/>
      <c r="AON1141" s="24"/>
      <c r="AOO1141" s="24"/>
      <c r="AOP1141" s="24"/>
      <c r="AOQ1141" s="24"/>
      <c r="AOR1141" s="24"/>
      <c r="AOS1141" s="24"/>
      <c r="AOT1141" s="24"/>
      <c r="AOU1141" s="24"/>
      <c r="AOV1141" s="24"/>
      <c r="AOW1141" s="24"/>
      <c r="AOX1141" s="24"/>
      <c r="AOY1141" s="24"/>
      <c r="AOZ1141" s="24"/>
      <c r="APA1141" s="24"/>
      <c r="APB1141" s="24"/>
      <c r="APC1141" s="24"/>
      <c r="APD1141" s="24"/>
      <c r="APE1141" s="24"/>
      <c r="APF1141" s="24"/>
      <c r="APG1141" s="24"/>
      <c r="APH1141" s="24"/>
      <c r="API1141" s="24"/>
      <c r="APJ1141" s="24"/>
      <c r="APK1141" s="24"/>
      <c r="APL1141" s="24"/>
      <c r="APM1141" s="24"/>
      <c r="APN1141" s="24"/>
      <c r="APO1141" s="24"/>
      <c r="APP1141" s="24"/>
      <c r="APQ1141" s="24"/>
      <c r="APR1141" s="24"/>
      <c r="APS1141" s="24"/>
      <c r="APT1141" s="24"/>
      <c r="APU1141" s="24"/>
      <c r="APV1141" s="24"/>
      <c r="APW1141" s="24"/>
      <c r="APX1141" s="24"/>
      <c r="APY1141" s="24"/>
      <c r="APZ1141" s="24"/>
      <c r="AQA1141" s="24"/>
      <c r="AQB1141" s="24"/>
      <c r="AQC1141" s="24"/>
      <c r="AQD1141" s="24"/>
      <c r="AQE1141" s="24"/>
      <c r="AQF1141" s="24"/>
      <c r="AQG1141" s="24"/>
      <c r="AQH1141" s="24"/>
      <c r="AQI1141" s="24"/>
      <c r="AQJ1141" s="24"/>
      <c r="AQK1141" s="24"/>
      <c r="AQL1141" s="24"/>
      <c r="AQM1141" s="24"/>
      <c r="AQN1141" s="24"/>
      <c r="AQO1141" s="24"/>
      <c r="AQP1141" s="24"/>
      <c r="AQQ1141" s="24"/>
      <c r="AQR1141" s="24"/>
      <c r="AQS1141" s="24"/>
      <c r="AQT1141" s="24"/>
      <c r="AQU1141" s="24"/>
      <c r="AQV1141" s="24"/>
      <c r="AQW1141" s="24"/>
      <c r="AQX1141" s="24"/>
      <c r="AQY1141" s="24"/>
      <c r="AQZ1141" s="24"/>
      <c r="ARA1141" s="24"/>
      <c r="ARB1141" s="24"/>
      <c r="ARC1141" s="24"/>
      <c r="ARD1141" s="24"/>
      <c r="ARE1141" s="24"/>
      <c r="ARF1141" s="24"/>
      <c r="ARG1141" s="24"/>
      <c r="ARH1141" s="24"/>
      <c r="ARI1141" s="24"/>
      <c r="ARJ1141" s="24"/>
      <c r="ARK1141" s="24"/>
      <c r="ARL1141" s="24"/>
      <c r="ARM1141" s="24"/>
      <c r="ARN1141" s="24"/>
      <c r="ARO1141" s="24"/>
      <c r="ARP1141" s="24"/>
      <c r="ARQ1141" s="24"/>
      <c r="ARR1141" s="24"/>
      <c r="ARS1141" s="24"/>
      <c r="ART1141" s="24"/>
      <c r="ARU1141" s="24"/>
      <c r="ARV1141" s="24"/>
      <c r="ARW1141" s="24"/>
      <c r="ARX1141" s="24"/>
      <c r="ARY1141" s="24"/>
      <c r="ARZ1141" s="24"/>
      <c r="ASA1141" s="24"/>
      <c r="ASB1141" s="24"/>
      <c r="ASC1141" s="24"/>
      <c r="ASD1141" s="24"/>
      <c r="ASE1141" s="24"/>
      <c r="ASF1141" s="24"/>
      <c r="ASG1141" s="24"/>
      <c r="ASH1141" s="24"/>
      <c r="ASI1141" s="24"/>
      <c r="ASJ1141" s="24"/>
      <c r="ASK1141" s="24"/>
      <c r="ASL1141" s="24"/>
      <c r="ASM1141" s="24"/>
      <c r="ASN1141" s="24"/>
      <c r="ASO1141" s="24"/>
      <c r="ASP1141" s="24"/>
      <c r="ASQ1141" s="24"/>
      <c r="ASR1141" s="24"/>
      <c r="ASS1141" s="24"/>
      <c r="AST1141" s="24"/>
      <c r="ASU1141" s="24"/>
      <c r="ASV1141" s="24"/>
      <c r="ASW1141" s="24"/>
      <c r="ASX1141" s="24"/>
      <c r="ASY1141" s="24"/>
      <c r="ASZ1141" s="24"/>
      <c r="ATA1141" s="24"/>
      <c r="ATB1141" s="24"/>
      <c r="ATC1141" s="24"/>
      <c r="ATD1141" s="24"/>
      <c r="ATE1141" s="24"/>
      <c r="ATF1141" s="24"/>
      <c r="ATG1141" s="24"/>
      <c r="ATH1141" s="24"/>
      <c r="ATI1141" s="24"/>
      <c r="ATJ1141" s="24"/>
      <c r="ATK1141" s="24"/>
      <c r="ATL1141" s="24"/>
      <c r="ATM1141" s="24"/>
      <c r="ATN1141" s="24"/>
      <c r="ATO1141" s="24"/>
      <c r="ATP1141" s="24"/>
      <c r="ATQ1141" s="24"/>
      <c r="ATR1141" s="24"/>
      <c r="ATS1141" s="24"/>
      <c r="ATT1141" s="24"/>
      <c r="ATU1141" s="24"/>
      <c r="ATV1141" s="24"/>
      <c r="ATW1141" s="24"/>
      <c r="ATX1141" s="24"/>
      <c r="ATY1141" s="24"/>
      <c r="ATZ1141" s="24"/>
      <c r="AUA1141" s="24"/>
      <c r="AUB1141" s="24"/>
      <c r="AUC1141" s="24"/>
      <c r="AUD1141" s="24"/>
      <c r="AUE1141" s="24"/>
      <c r="AUF1141" s="24"/>
      <c r="AUG1141" s="24"/>
      <c r="AUH1141" s="24"/>
      <c r="AUI1141" s="24"/>
      <c r="AUJ1141" s="24"/>
      <c r="AUK1141" s="24"/>
      <c r="AUL1141" s="24"/>
      <c r="AUM1141" s="24"/>
      <c r="AUN1141" s="24"/>
      <c r="AUO1141" s="24"/>
      <c r="AUP1141" s="24"/>
      <c r="AUQ1141" s="24"/>
      <c r="AUR1141" s="24"/>
      <c r="AUS1141" s="24"/>
      <c r="AUT1141" s="24"/>
      <c r="AUU1141" s="24"/>
      <c r="AUV1141" s="24"/>
      <c r="AUW1141" s="24"/>
      <c r="AUX1141" s="24"/>
      <c r="AUY1141" s="24"/>
      <c r="AUZ1141" s="24"/>
      <c r="AVA1141" s="24"/>
      <c r="AVB1141" s="24"/>
      <c r="AVC1141" s="24"/>
      <c r="AVD1141" s="24"/>
      <c r="AVE1141" s="24"/>
      <c r="AVF1141" s="24"/>
      <c r="AVG1141" s="24"/>
      <c r="AVH1141" s="24"/>
      <c r="AVI1141" s="24"/>
      <c r="AVJ1141" s="24"/>
      <c r="AVK1141" s="24"/>
      <c r="AVL1141" s="24"/>
      <c r="AVM1141" s="24"/>
      <c r="AVN1141" s="24"/>
      <c r="AVO1141" s="24"/>
      <c r="AVP1141" s="24"/>
      <c r="AVQ1141" s="24"/>
      <c r="AVR1141" s="24"/>
      <c r="AVS1141" s="24"/>
      <c r="AVT1141" s="24"/>
      <c r="AVU1141" s="24"/>
      <c r="AVV1141" s="24"/>
      <c r="AVW1141" s="24"/>
      <c r="AVX1141" s="24"/>
      <c r="AVY1141" s="24"/>
      <c r="AVZ1141" s="24"/>
      <c r="AWA1141" s="24"/>
      <c r="AWB1141" s="24"/>
      <c r="AWC1141" s="24"/>
      <c r="AWD1141" s="24"/>
      <c r="AWE1141" s="24"/>
      <c r="AWF1141" s="24"/>
      <c r="AWG1141" s="24"/>
      <c r="AWH1141" s="24"/>
      <c r="AWI1141" s="24"/>
      <c r="AWJ1141" s="24"/>
      <c r="AWK1141" s="24"/>
      <c r="AWL1141" s="24"/>
      <c r="AWM1141" s="24"/>
      <c r="AWN1141" s="24"/>
      <c r="AWO1141" s="24"/>
      <c r="AWP1141" s="24"/>
      <c r="AWQ1141" s="24"/>
      <c r="AWR1141" s="24"/>
      <c r="AWS1141" s="24"/>
      <c r="AWT1141" s="24"/>
      <c r="AWU1141" s="24"/>
      <c r="AWV1141" s="24"/>
      <c r="AWW1141" s="24"/>
      <c r="AWX1141" s="24"/>
      <c r="AWY1141" s="24"/>
      <c r="AWZ1141" s="24"/>
      <c r="AXA1141" s="24"/>
      <c r="AXB1141" s="24"/>
      <c r="AXC1141" s="24"/>
      <c r="AXD1141" s="24"/>
      <c r="AXE1141" s="24"/>
      <c r="AXF1141" s="24"/>
      <c r="AXG1141" s="24"/>
      <c r="AXH1141" s="24"/>
      <c r="AXI1141" s="24"/>
      <c r="AXJ1141" s="24"/>
      <c r="AXK1141" s="24"/>
      <c r="AXL1141" s="24"/>
      <c r="AXM1141" s="24"/>
      <c r="AXN1141" s="24"/>
      <c r="AXO1141" s="24"/>
      <c r="AXP1141" s="24"/>
      <c r="AXQ1141" s="24"/>
      <c r="AXR1141" s="24"/>
      <c r="AXS1141" s="24"/>
      <c r="AXT1141" s="24"/>
      <c r="AXU1141" s="24"/>
      <c r="AXV1141" s="24"/>
      <c r="AXW1141" s="24"/>
      <c r="AXX1141" s="24"/>
      <c r="AXY1141" s="24"/>
      <c r="AXZ1141" s="24"/>
      <c r="AYA1141" s="24"/>
      <c r="AYB1141" s="24"/>
      <c r="AYC1141" s="24"/>
      <c r="AYD1141" s="24"/>
      <c r="AYE1141" s="24"/>
      <c r="AYF1141" s="24"/>
      <c r="AYG1141" s="24"/>
      <c r="AYH1141" s="24"/>
      <c r="AYI1141" s="24"/>
      <c r="AYJ1141" s="24"/>
      <c r="AYK1141" s="24"/>
      <c r="AYL1141" s="24"/>
      <c r="AYM1141" s="24"/>
      <c r="AYN1141" s="24"/>
      <c r="AYO1141" s="24"/>
      <c r="AYP1141" s="24"/>
      <c r="AYQ1141" s="24"/>
      <c r="AYR1141" s="24"/>
      <c r="AYS1141" s="24"/>
      <c r="AYT1141" s="24"/>
      <c r="AYU1141" s="24"/>
      <c r="AYV1141" s="24"/>
      <c r="AYW1141" s="24"/>
      <c r="AYX1141" s="24"/>
      <c r="AYY1141" s="24"/>
      <c r="AYZ1141" s="24"/>
      <c r="AZA1141" s="24"/>
      <c r="AZB1141" s="24"/>
      <c r="AZC1141" s="24"/>
      <c r="AZD1141" s="24"/>
      <c r="AZE1141" s="24"/>
      <c r="AZF1141" s="24"/>
      <c r="AZG1141" s="24"/>
      <c r="AZH1141" s="24"/>
      <c r="AZI1141" s="24"/>
      <c r="AZJ1141" s="24"/>
      <c r="AZK1141" s="24"/>
      <c r="AZL1141" s="24"/>
      <c r="AZM1141" s="24"/>
      <c r="AZN1141" s="24"/>
      <c r="AZO1141" s="24"/>
      <c r="AZP1141" s="24"/>
      <c r="AZQ1141" s="24"/>
      <c r="AZR1141" s="24"/>
      <c r="AZS1141" s="24"/>
      <c r="AZT1141" s="24"/>
      <c r="AZU1141" s="24"/>
      <c r="AZV1141" s="24"/>
      <c r="AZW1141" s="24"/>
      <c r="AZX1141" s="24"/>
      <c r="AZY1141" s="24"/>
      <c r="AZZ1141" s="24"/>
      <c r="BAA1141" s="24"/>
      <c r="BAB1141" s="24"/>
      <c r="BAC1141" s="24"/>
      <c r="BAD1141" s="24"/>
      <c r="BAE1141" s="24"/>
      <c r="BAF1141" s="24"/>
      <c r="BAG1141" s="24"/>
      <c r="BAH1141" s="24"/>
      <c r="BAI1141" s="24"/>
      <c r="BAJ1141" s="24"/>
      <c r="BAK1141" s="24"/>
      <c r="BAL1141" s="24"/>
      <c r="BAM1141" s="24"/>
      <c r="BAN1141" s="24"/>
      <c r="BAO1141" s="24"/>
      <c r="BAP1141" s="24"/>
    </row>
    <row r="1142" spans="1:1394" s="19" customFormat="1" x14ac:dyDescent="0.25">
      <c r="A1142" s="19" t="str">
        <f>IF(YEAR(G1142)=2024,#REF!,"")</f>
        <v/>
      </c>
      <c r="B1142" s="19" t="str">
        <f>IF(YEAR(G1142)=2025,#REF!,"")</f>
        <v/>
      </c>
      <c r="C1142" s="19" t="str">
        <f t="shared" si="85"/>
        <v>Afternoon45288</v>
      </c>
      <c r="D1142" s="19" t="str">
        <f>IF('by region'!$C$2="Any","Any",'Turf only'!V1142)&amp;M1142&amp;IF('by region'!$I$2="Any","Any",N1142)&amp;G1142</f>
        <v>AnyJumpAny45288</v>
      </c>
      <c r="E1142" s="19" t="e">
        <f>IF(I1142=#REF!,'Turf only'!G1142,"")</f>
        <v>#REF!</v>
      </c>
      <c r="F1142" s="19" t="e">
        <f t="shared" si="86"/>
        <v>#REF!</v>
      </c>
      <c r="G1142" s="15">
        <v>45288</v>
      </c>
      <c r="H1142" s="16" t="s">
        <v>34</v>
      </c>
      <c r="I1142" s="16" t="s">
        <v>8</v>
      </c>
      <c r="J1142" s="16" t="s">
        <v>9</v>
      </c>
      <c r="K1142" s="14" t="s">
        <v>10</v>
      </c>
      <c r="L1142" s="14" t="s">
        <v>11</v>
      </c>
      <c r="M1142" s="16" t="s">
        <v>12</v>
      </c>
      <c r="N1142" s="16" t="s">
        <v>13</v>
      </c>
      <c r="O1142" s="16" t="s">
        <v>14</v>
      </c>
      <c r="P1142" s="23">
        <f t="shared" si="87"/>
        <v>1</v>
      </c>
      <c r="Q1142" s="23" cm="1">
        <f t="array" ref="Q1142">SUMPRODUCT(($G$2:$G$2765=G1142)*(P1142&gt;$P$2:$P$2765))+1</f>
        <v>1</v>
      </c>
      <c r="R1142" s="23" t="e">
        <f>(Q1142*100000)+#REF!</f>
        <v>#REF!</v>
      </c>
      <c r="S1142" s="19" t="e" cm="1">
        <f t="array" ref="S1142">SUMPRODUCT(($G$2:$G$2765=G1142)*(R1142&gt;$R$2:$R$2765))+1</f>
        <v>#REF!</v>
      </c>
      <c r="T1142" s="19" t="str">
        <f t="shared" si="88"/>
        <v xml:space="preserve">Catterick Bridge </v>
      </c>
      <c r="U1142" s="19">
        <v>-1.1071428571428601</v>
      </c>
      <c r="V1142" s="19" t="s">
        <v>19</v>
      </c>
      <c r="W1142" s="19">
        <f t="shared" si="89"/>
        <v>2023</v>
      </c>
      <c r="X1142" s="24"/>
      <c r="Y1142" s="24"/>
      <c r="Z1142" s="24"/>
      <c r="AA1142" s="24"/>
      <c r="AB1142" s="24"/>
      <c r="AC1142" s="24"/>
      <c r="AD1142" s="24"/>
      <c r="AE1142" s="24"/>
      <c r="AF1142" s="24"/>
      <c r="AG1142" s="24"/>
      <c r="AH1142" s="24"/>
      <c r="AI1142" s="24"/>
      <c r="AJ1142" s="24"/>
      <c r="AK1142" s="24"/>
      <c r="AL1142" s="24"/>
      <c r="AM1142" s="24"/>
      <c r="AN1142" s="24"/>
      <c r="AO1142" s="24"/>
      <c r="AP1142" s="24"/>
      <c r="AQ1142" s="24"/>
      <c r="AR1142" s="24"/>
      <c r="AS1142" s="24"/>
      <c r="AT1142" s="24"/>
      <c r="AU1142" s="24"/>
      <c r="AV1142" s="24"/>
      <c r="AW1142" s="24"/>
      <c r="AX1142" s="24"/>
      <c r="AY1142" s="24"/>
      <c r="AZ1142" s="24"/>
      <c r="BA1142" s="24"/>
      <c r="BB1142" s="24"/>
      <c r="BC1142" s="24"/>
      <c r="BD1142" s="24"/>
      <c r="BE1142" s="24"/>
      <c r="BF1142" s="24"/>
      <c r="BG1142" s="24"/>
      <c r="BH1142" s="24"/>
      <c r="BI1142" s="24"/>
      <c r="BJ1142" s="24"/>
      <c r="BK1142" s="24"/>
      <c r="BL1142" s="24"/>
      <c r="BM1142" s="24"/>
      <c r="BN1142" s="24"/>
      <c r="BO1142" s="24"/>
      <c r="BP1142" s="24"/>
      <c r="BQ1142" s="24"/>
      <c r="BR1142" s="24"/>
      <c r="BS1142" s="24"/>
      <c r="BT1142" s="24"/>
      <c r="BU1142" s="24"/>
      <c r="BV1142" s="24"/>
      <c r="BW1142" s="24"/>
      <c r="BX1142" s="24"/>
      <c r="BY1142" s="24"/>
      <c r="BZ1142" s="24"/>
      <c r="CA1142" s="24"/>
      <c r="CB1142" s="24"/>
      <c r="CC1142" s="24"/>
      <c r="CD1142" s="24"/>
      <c r="CE1142" s="24"/>
      <c r="CF1142" s="24"/>
      <c r="CG1142" s="24"/>
      <c r="CH1142" s="24"/>
      <c r="CI1142" s="24"/>
      <c r="CJ1142" s="24"/>
      <c r="CK1142" s="24"/>
      <c r="CL1142" s="24"/>
      <c r="CM1142" s="24"/>
      <c r="CN1142" s="24"/>
      <c r="CO1142" s="24"/>
      <c r="CP1142" s="24"/>
      <c r="CQ1142" s="24"/>
      <c r="CR1142" s="24"/>
      <c r="CS1142" s="24"/>
      <c r="CT1142" s="24"/>
      <c r="CU1142" s="24"/>
      <c r="CV1142" s="24"/>
      <c r="CW1142" s="24"/>
      <c r="CX1142" s="24"/>
      <c r="CY1142" s="24"/>
      <c r="CZ1142" s="24"/>
      <c r="DA1142" s="24"/>
      <c r="DB1142" s="24"/>
      <c r="DC1142" s="24"/>
      <c r="DD1142" s="24"/>
      <c r="DE1142" s="24"/>
      <c r="DF1142" s="24"/>
      <c r="DG1142" s="24"/>
      <c r="DH1142" s="24"/>
      <c r="DI1142" s="24"/>
      <c r="DJ1142" s="24"/>
      <c r="DK1142" s="24"/>
      <c r="DL1142" s="24"/>
      <c r="DM1142" s="24"/>
      <c r="DN1142" s="24"/>
      <c r="DO1142" s="24"/>
      <c r="DP1142" s="24"/>
      <c r="DQ1142" s="24"/>
      <c r="DR1142" s="24"/>
      <c r="DS1142" s="24"/>
      <c r="DT1142" s="24"/>
      <c r="DU1142" s="24"/>
      <c r="DV1142" s="24"/>
      <c r="DW1142" s="24"/>
      <c r="DX1142" s="24"/>
      <c r="DY1142" s="24"/>
      <c r="DZ1142" s="24"/>
      <c r="EA1142" s="24"/>
      <c r="EB1142" s="24"/>
      <c r="EC1142" s="24"/>
      <c r="ED1142" s="24"/>
      <c r="EE1142" s="24"/>
      <c r="EF1142" s="24"/>
      <c r="EG1142" s="24"/>
      <c r="EH1142" s="24"/>
      <c r="EI1142" s="24"/>
      <c r="EJ1142" s="24"/>
      <c r="EK1142" s="24"/>
      <c r="EL1142" s="24"/>
      <c r="EM1142" s="24"/>
      <c r="EN1142" s="24"/>
      <c r="EO1142" s="24"/>
      <c r="EP1142" s="24"/>
      <c r="EQ1142" s="24"/>
      <c r="ER1142" s="24"/>
      <c r="ES1142" s="24"/>
      <c r="ET1142" s="24"/>
      <c r="EU1142" s="24"/>
      <c r="EV1142" s="24"/>
      <c r="EW1142" s="24"/>
      <c r="EX1142" s="24"/>
      <c r="EY1142" s="24"/>
      <c r="EZ1142" s="24"/>
      <c r="FA1142" s="24"/>
      <c r="FB1142" s="24"/>
      <c r="FC1142" s="24"/>
      <c r="FD1142" s="24"/>
      <c r="FE1142" s="24"/>
      <c r="FF1142" s="24"/>
      <c r="FG1142" s="24"/>
      <c r="FH1142" s="24"/>
      <c r="FI1142" s="24"/>
      <c r="FJ1142" s="24"/>
      <c r="FK1142" s="24"/>
      <c r="FL1142" s="24"/>
      <c r="FM1142" s="24"/>
      <c r="FN1142" s="24"/>
      <c r="FO1142" s="24"/>
      <c r="FP1142" s="24"/>
      <c r="FQ1142" s="24"/>
      <c r="FR1142" s="24"/>
      <c r="FS1142" s="24"/>
      <c r="FT1142" s="24"/>
      <c r="FU1142" s="24"/>
      <c r="FV1142" s="24"/>
      <c r="FW1142" s="24"/>
      <c r="FX1142" s="24"/>
      <c r="FY1142" s="24"/>
      <c r="FZ1142" s="24"/>
      <c r="GA1142" s="24"/>
      <c r="GB1142" s="24"/>
      <c r="GC1142" s="24"/>
      <c r="GD1142" s="24"/>
      <c r="GE1142" s="24"/>
      <c r="GF1142" s="24"/>
      <c r="GG1142" s="24"/>
      <c r="GH1142" s="24"/>
      <c r="GI1142" s="24"/>
      <c r="GJ1142" s="24"/>
      <c r="GK1142" s="24"/>
      <c r="GL1142" s="24"/>
      <c r="GM1142" s="24"/>
      <c r="GN1142" s="24"/>
      <c r="GO1142" s="24"/>
      <c r="GP1142" s="24"/>
      <c r="GQ1142" s="24"/>
      <c r="GR1142" s="24"/>
      <c r="GS1142" s="24"/>
      <c r="GT1142" s="24"/>
      <c r="GU1142" s="24"/>
      <c r="GV1142" s="24"/>
      <c r="GW1142" s="24"/>
      <c r="GX1142" s="24"/>
      <c r="GY1142" s="24"/>
      <c r="GZ1142" s="24"/>
      <c r="HA1142" s="24"/>
      <c r="HB1142" s="24"/>
      <c r="HC1142" s="24"/>
      <c r="HD1142" s="24"/>
      <c r="HE1142" s="24"/>
      <c r="HF1142" s="24"/>
      <c r="HG1142" s="24"/>
      <c r="HH1142" s="24"/>
      <c r="HI1142" s="24"/>
      <c r="HJ1142" s="24"/>
      <c r="HK1142" s="24"/>
      <c r="HL1142" s="24"/>
      <c r="HM1142" s="24"/>
      <c r="HN1142" s="24"/>
      <c r="HO1142" s="24"/>
      <c r="HP1142" s="24"/>
      <c r="HQ1142" s="24"/>
      <c r="HR1142" s="24"/>
      <c r="HS1142" s="24"/>
      <c r="HT1142" s="24"/>
      <c r="HU1142" s="24"/>
      <c r="HV1142" s="24"/>
      <c r="HW1142" s="24"/>
      <c r="HX1142" s="24"/>
      <c r="HY1142" s="24"/>
      <c r="HZ1142" s="24"/>
      <c r="IA1142" s="24"/>
      <c r="IB1142" s="24"/>
      <c r="IC1142" s="24"/>
      <c r="ID1142" s="24"/>
      <c r="IE1142" s="24"/>
      <c r="IF1142" s="24"/>
      <c r="IG1142" s="24"/>
      <c r="IH1142" s="24"/>
      <c r="II1142" s="24"/>
      <c r="IJ1142" s="24"/>
      <c r="IK1142" s="24"/>
      <c r="IL1142" s="24"/>
      <c r="IM1142" s="24"/>
      <c r="IN1142" s="24"/>
      <c r="IO1142" s="24"/>
      <c r="IP1142" s="24"/>
      <c r="IQ1142" s="24"/>
      <c r="IR1142" s="24"/>
      <c r="IS1142" s="24"/>
      <c r="IT1142" s="24"/>
      <c r="IU1142" s="24"/>
      <c r="IV1142" s="24"/>
      <c r="IW1142" s="24"/>
      <c r="IX1142" s="24"/>
      <c r="IY1142" s="24"/>
      <c r="IZ1142" s="24"/>
      <c r="JA1142" s="24"/>
      <c r="JB1142" s="24"/>
      <c r="JC1142" s="24"/>
      <c r="JD1142" s="24"/>
      <c r="JE1142" s="24"/>
      <c r="JF1142" s="24"/>
      <c r="JG1142" s="24"/>
      <c r="JH1142" s="24"/>
      <c r="JI1142" s="24"/>
      <c r="JJ1142" s="24"/>
      <c r="JK1142" s="24"/>
      <c r="JL1142" s="24"/>
      <c r="JM1142" s="24"/>
      <c r="JN1142" s="24"/>
      <c r="JO1142" s="24"/>
      <c r="JP1142" s="24"/>
      <c r="JQ1142" s="24"/>
      <c r="JR1142" s="24"/>
      <c r="JS1142" s="24"/>
      <c r="JT1142" s="24"/>
      <c r="JU1142" s="24"/>
      <c r="JV1142" s="24"/>
      <c r="JW1142" s="24"/>
      <c r="JX1142" s="24"/>
      <c r="JY1142" s="24"/>
      <c r="JZ1142" s="24"/>
      <c r="KA1142" s="24"/>
      <c r="KB1142" s="24"/>
      <c r="KC1142" s="24"/>
      <c r="KD1142" s="24"/>
      <c r="KE1142" s="24"/>
      <c r="KF1142" s="24"/>
      <c r="KG1142" s="24"/>
      <c r="KH1142" s="24"/>
      <c r="KI1142" s="24"/>
      <c r="KJ1142" s="24"/>
      <c r="KK1142" s="24"/>
      <c r="KL1142" s="24"/>
      <c r="KM1142" s="24"/>
      <c r="KN1142" s="24"/>
      <c r="KO1142" s="24"/>
      <c r="KP1142" s="24"/>
      <c r="KQ1142" s="24"/>
      <c r="KR1142" s="24"/>
      <c r="KS1142" s="24"/>
      <c r="KT1142" s="24"/>
      <c r="KU1142" s="24"/>
      <c r="KV1142" s="24"/>
      <c r="KW1142" s="24"/>
      <c r="KX1142" s="24"/>
      <c r="KY1142" s="24"/>
      <c r="KZ1142" s="24"/>
      <c r="LA1142" s="24"/>
      <c r="LB1142" s="24"/>
      <c r="LC1142" s="24"/>
      <c r="LD1142" s="24"/>
      <c r="LE1142" s="24"/>
      <c r="LF1142" s="24"/>
      <c r="LG1142" s="24"/>
      <c r="LH1142" s="24"/>
      <c r="LI1142" s="24"/>
      <c r="LJ1142" s="24"/>
      <c r="LK1142" s="24"/>
      <c r="LL1142" s="24"/>
      <c r="LM1142" s="24"/>
      <c r="LN1142" s="24"/>
      <c r="LO1142" s="24"/>
      <c r="LP1142" s="24"/>
      <c r="LQ1142" s="24"/>
      <c r="LR1142" s="24"/>
      <c r="LS1142" s="24"/>
      <c r="LT1142" s="24"/>
      <c r="LU1142" s="24"/>
      <c r="LV1142" s="24"/>
      <c r="LW1142" s="24"/>
      <c r="LX1142" s="24"/>
      <c r="LY1142" s="24"/>
      <c r="LZ1142" s="24"/>
      <c r="MA1142" s="24"/>
      <c r="MB1142" s="24"/>
      <c r="MC1142" s="24"/>
      <c r="MD1142" s="24"/>
      <c r="ME1142" s="24"/>
      <c r="MF1142" s="24"/>
      <c r="MG1142" s="24"/>
      <c r="MH1142" s="24"/>
      <c r="MI1142" s="24"/>
      <c r="MJ1142" s="24"/>
      <c r="MK1142" s="24"/>
      <c r="ML1142" s="24"/>
      <c r="MM1142" s="24"/>
      <c r="MN1142" s="24"/>
      <c r="MO1142" s="24"/>
      <c r="MP1142" s="24"/>
      <c r="MQ1142" s="24"/>
      <c r="MR1142" s="24"/>
      <c r="MS1142" s="24"/>
      <c r="MT1142" s="24"/>
      <c r="MU1142" s="24"/>
      <c r="MV1142" s="24"/>
      <c r="MW1142" s="24"/>
      <c r="MX1142" s="24"/>
      <c r="MY1142" s="24"/>
      <c r="MZ1142" s="24"/>
      <c r="NA1142" s="24"/>
      <c r="NB1142" s="24"/>
      <c r="NC1142" s="24"/>
      <c r="ND1142" s="24"/>
      <c r="NE1142" s="24"/>
      <c r="NF1142" s="24"/>
      <c r="NG1142" s="24"/>
      <c r="NH1142" s="24"/>
      <c r="NI1142" s="24"/>
      <c r="NJ1142" s="24"/>
      <c r="NK1142" s="24"/>
      <c r="NL1142" s="24"/>
      <c r="NM1142" s="24"/>
      <c r="NN1142" s="24"/>
      <c r="NO1142" s="24"/>
      <c r="NP1142" s="24"/>
      <c r="NQ1142" s="24"/>
      <c r="NR1142" s="24"/>
      <c r="NS1142" s="24"/>
      <c r="NT1142" s="24"/>
      <c r="NU1142" s="24"/>
      <c r="NV1142" s="24"/>
      <c r="NW1142" s="24"/>
      <c r="NX1142" s="24"/>
      <c r="NY1142" s="24"/>
      <c r="NZ1142" s="24"/>
      <c r="OA1142" s="24"/>
      <c r="OB1142" s="24"/>
      <c r="OC1142" s="24"/>
      <c r="OD1142" s="24"/>
      <c r="OE1142" s="24"/>
      <c r="OF1142" s="24"/>
      <c r="OG1142" s="24"/>
      <c r="OH1142" s="24"/>
      <c r="OI1142" s="24"/>
      <c r="OJ1142" s="24"/>
      <c r="OK1142" s="24"/>
      <c r="OL1142" s="24"/>
      <c r="OM1142" s="24"/>
      <c r="ON1142" s="24"/>
      <c r="OO1142" s="24"/>
      <c r="OP1142" s="24"/>
      <c r="OQ1142" s="24"/>
      <c r="OR1142" s="24"/>
      <c r="OS1142" s="24"/>
      <c r="OT1142" s="24"/>
      <c r="OU1142" s="24"/>
      <c r="OV1142" s="24"/>
      <c r="OW1142" s="24"/>
      <c r="OX1142" s="24"/>
      <c r="OY1142" s="24"/>
      <c r="OZ1142" s="24"/>
      <c r="PA1142" s="24"/>
      <c r="PB1142" s="24"/>
      <c r="PC1142" s="24"/>
      <c r="PD1142" s="24"/>
      <c r="PE1142" s="24"/>
      <c r="PF1142" s="24"/>
      <c r="PG1142" s="24"/>
      <c r="PH1142" s="24"/>
      <c r="PI1142" s="24"/>
      <c r="PJ1142" s="24"/>
      <c r="PK1142" s="24"/>
      <c r="PL1142" s="24"/>
      <c r="PM1142" s="24"/>
      <c r="PN1142" s="24"/>
      <c r="PO1142" s="24"/>
      <c r="PP1142" s="24"/>
      <c r="PQ1142" s="24"/>
      <c r="PR1142" s="24"/>
      <c r="PS1142" s="24"/>
      <c r="PT1142" s="24"/>
      <c r="PU1142" s="24"/>
      <c r="PV1142" s="24"/>
      <c r="PW1142" s="24"/>
      <c r="PX1142" s="24"/>
      <c r="PY1142" s="24"/>
      <c r="PZ1142" s="24"/>
      <c r="QA1142" s="24"/>
      <c r="QB1142" s="24"/>
      <c r="QC1142" s="24"/>
      <c r="QD1142" s="24"/>
      <c r="QE1142" s="24"/>
      <c r="QF1142" s="24"/>
      <c r="QG1142" s="24"/>
      <c r="QH1142" s="24"/>
      <c r="QI1142" s="24"/>
      <c r="QJ1142" s="24"/>
      <c r="QK1142" s="24"/>
      <c r="QL1142" s="24"/>
      <c r="QM1142" s="24"/>
      <c r="QN1142" s="24"/>
      <c r="QO1142" s="24"/>
      <c r="QP1142" s="24"/>
      <c r="QQ1142" s="24"/>
      <c r="QR1142" s="24"/>
      <c r="QS1142" s="24"/>
      <c r="QT1142" s="24"/>
      <c r="QU1142" s="24"/>
      <c r="QV1142" s="24"/>
      <c r="QW1142" s="24"/>
      <c r="QX1142" s="24"/>
      <c r="QY1142" s="24"/>
      <c r="QZ1142" s="24"/>
      <c r="RA1142" s="24"/>
      <c r="RB1142" s="24"/>
      <c r="RC1142" s="24"/>
      <c r="RD1142" s="24"/>
      <c r="RE1142" s="24"/>
      <c r="RF1142" s="24"/>
      <c r="RG1142" s="24"/>
      <c r="RH1142" s="24"/>
      <c r="RI1142" s="24"/>
      <c r="RJ1142" s="24"/>
      <c r="RK1142" s="24"/>
      <c r="RL1142" s="24"/>
      <c r="RM1142" s="24"/>
      <c r="RN1142" s="24"/>
      <c r="RO1142" s="24"/>
      <c r="RP1142" s="24"/>
      <c r="RQ1142" s="24"/>
      <c r="RR1142" s="24"/>
      <c r="RS1142" s="24"/>
      <c r="RT1142" s="24"/>
      <c r="RU1142" s="24"/>
      <c r="RV1142" s="24"/>
      <c r="RW1142" s="24"/>
      <c r="RX1142" s="24"/>
      <c r="RY1142" s="24"/>
      <c r="RZ1142" s="24"/>
      <c r="SA1142" s="24"/>
      <c r="SB1142" s="24"/>
      <c r="SC1142" s="24"/>
      <c r="SD1142" s="24"/>
      <c r="SE1142" s="24"/>
      <c r="SF1142" s="24"/>
      <c r="SG1142" s="24"/>
      <c r="SH1142" s="24"/>
      <c r="SI1142" s="24"/>
      <c r="SJ1142" s="24"/>
      <c r="SK1142" s="24"/>
      <c r="SL1142" s="24"/>
      <c r="SM1142" s="24"/>
      <c r="SN1142" s="24"/>
      <c r="SO1142" s="24"/>
      <c r="SP1142" s="24"/>
      <c r="SQ1142" s="24"/>
      <c r="SR1142" s="24"/>
      <c r="SS1142" s="24"/>
      <c r="ST1142" s="24"/>
      <c r="SU1142" s="24"/>
      <c r="SV1142" s="24"/>
      <c r="SW1142" s="24"/>
      <c r="SX1142" s="24"/>
      <c r="SY1142" s="24"/>
      <c r="SZ1142" s="24"/>
      <c r="TA1142" s="24"/>
      <c r="TB1142" s="24"/>
      <c r="TC1142" s="24"/>
      <c r="TD1142" s="24"/>
      <c r="TE1142" s="24"/>
      <c r="TF1142" s="24"/>
      <c r="TG1142" s="24"/>
      <c r="TH1142" s="24"/>
      <c r="TI1142" s="24"/>
      <c r="TJ1142" s="24"/>
      <c r="TK1142" s="24"/>
      <c r="TL1142" s="24"/>
      <c r="TM1142" s="24"/>
      <c r="TN1142" s="24"/>
      <c r="TO1142" s="24"/>
      <c r="TP1142" s="24"/>
      <c r="TQ1142" s="24"/>
      <c r="TR1142" s="24"/>
      <c r="TS1142" s="24"/>
      <c r="TT1142" s="24"/>
      <c r="TU1142" s="24"/>
      <c r="TV1142" s="24"/>
      <c r="TW1142" s="24"/>
      <c r="TX1142" s="24"/>
      <c r="TY1142" s="24"/>
      <c r="TZ1142" s="24"/>
      <c r="UA1142" s="24"/>
      <c r="UB1142" s="24"/>
      <c r="UC1142" s="24"/>
      <c r="UD1142" s="24"/>
      <c r="UE1142" s="24"/>
      <c r="UF1142" s="24"/>
      <c r="UG1142" s="24"/>
      <c r="UH1142" s="24"/>
      <c r="UI1142" s="24"/>
      <c r="UJ1142" s="24"/>
      <c r="UK1142" s="24"/>
      <c r="UL1142" s="24"/>
      <c r="UM1142" s="24"/>
      <c r="UN1142" s="24"/>
      <c r="UO1142" s="24"/>
      <c r="UP1142" s="24"/>
      <c r="UQ1142" s="24"/>
      <c r="UR1142" s="24"/>
      <c r="US1142" s="24"/>
      <c r="UT1142" s="24"/>
      <c r="UU1142" s="24"/>
      <c r="UV1142" s="24"/>
      <c r="UW1142" s="24"/>
      <c r="UX1142" s="24"/>
      <c r="UY1142" s="24"/>
      <c r="UZ1142" s="24"/>
      <c r="VA1142" s="24"/>
      <c r="VB1142" s="24"/>
      <c r="VC1142" s="24"/>
      <c r="VD1142" s="24"/>
      <c r="VE1142" s="24"/>
      <c r="VF1142" s="24"/>
      <c r="VG1142" s="24"/>
      <c r="VH1142" s="24"/>
      <c r="VI1142" s="24"/>
      <c r="VJ1142" s="24"/>
      <c r="VK1142" s="24"/>
      <c r="VL1142" s="24"/>
      <c r="VM1142" s="24"/>
      <c r="VN1142" s="24"/>
      <c r="VO1142" s="24"/>
      <c r="VP1142" s="24"/>
      <c r="VQ1142" s="24"/>
      <c r="VR1142" s="24"/>
      <c r="VS1142" s="24"/>
      <c r="VT1142" s="24"/>
      <c r="VU1142" s="24"/>
      <c r="VV1142" s="24"/>
      <c r="VW1142" s="24"/>
      <c r="VX1142" s="24"/>
      <c r="VY1142" s="24"/>
      <c r="VZ1142" s="24"/>
      <c r="WA1142" s="24"/>
      <c r="WB1142" s="24"/>
      <c r="WC1142" s="24"/>
      <c r="WD1142" s="24"/>
      <c r="WE1142" s="24"/>
      <c r="WF1142" s="24"/>
      <c r="WG1142" s="24"/>
      <c r="WH1142" s="24"/>
      <c r="WI1142" s="24"/>
      <c r="WJ1142" s="24"/>
      <c r="WK1142" s="24"/>
      <c r="WL1142" s="24"/>
      <c r="WM1142" s="24"/>
      <c r="WN1142" s="24"/>
      <c r="WO1142" s="24"/>
      <c r="WP1142" s="24"/>
      <c r="WQ1142" s="24"/>
      <c r="WR1142" s="24"/>
      <c r="WS1142" s="24"/>
      <c r="WT1142" s="24"/>
      <c r="WU1142" s="24"/>
      <c r="WV1142" s="24"/>
      <c r="WW1142" s="24"/>
      <c r="WX1142" s="24"/>
      <c r="WY1142" s="24"/>
      <c r="WZ1142" s="24"/>
      <c r="XA1142" s="24"/>
      <c r="XB1142" s="24"/>
      <c r="XC1142" s="24"/>
      <c r="XD1142" s="24"/>
      <c r="XE1142" s="24"/>
      <c r="XF1142" s="24"/>
      <c r="XG1142" s="24"/>
      <c r="XH1142" s="24"/>
      <c r="XI1142" s="24"/>
      <c r="XJ1142" s="24"/>
      <c r="XK1142" s="24"/>
      <c r="XL1142" s="24"/>
      <c r="XM1142" s="24"/>
      <c r="XN1142" s="24"/>
      <c r="XO1142" s="24"/>
      <c r="XP1142" s="24"/>
      <c r="XQ1142" s="24"/>
      <c r="XR1142" s="24"/>
      <c r="XS1142" s="24"/>
      <c r="XT1142" s="24"/>
      <c r="XU1142" s="24"/>
      <c r="XV1142" s="24"/>
      <c r="XW1142" s="24"/>
      <c r="XX1142" s="24"/>
      <c r="XY1142" s="24"/>
      <c r="XZ1142" s="24"/>
      <c r="YA1142" s="24"/>
      <c r="YB1142" s="24"/>
      <c r="YC1142" s="24"/>
      <c r="YD1142" s="24"/>
      <c r="YE1142" s="24"/>
      <c r="YF1142" s="24"/>
      <c r="YG1142" s="24"/>
      <c r="YH1142" s="24"/>
      <c r="YI1142" s="24"/>
      <c r="YJ1142" s="24"/>
      <c r="YK1142" s="24"/>
      <c r="YL1142" s="24"/>
      <c r="YM1142" s="24"/>
      <c r="YN1142" s="24"/>
      <c r="YO1142" s="24"/>
      <c r="YP1142" s="24"/>
      <c r="YQ1142" s="24"/>
      <c r="YR1142" s="24"/>
      <c r="YS1142" s="24"/>
      <c r="YT1142" s="24"/>
      <c r="YU1142" s="24"/>
      <c r="YV1142" s="24"/>
      <c r="YW1142" s="24"/>
      <c r="YX1142" s="24"/>
      <c r="YY1142" s="24"/>
      <c r="YZ1142" s="24"/>
      <c r="ZA1142" s="24"/>
      <c r="ZB1142" s="24"/>
      <c r="ZC1142" s="24"/>
      <c r="ZD1142" s="24"/>
      <c r="ZE1142" s="24"/>
      <c r="ZF1142" s="24"/>
      <c r="ZG1142" s="24"/>
      <c r="ZH1142" s="24"/>
      <c r="ZI1142" s="24"/>
      <c r="ZJ1142" s="24"/>
      <c r="ZK1142" s="24"/>
      <c r="ZL1142" s="24"/>
      <c r="ZM1142" s="24"/>
      <c r="ZN1142" s="24"/>
      <c r="ZO1142" s="24"/>
      <c r="ZP1142" s="24"/>
      <c r="ZQ1142" s="24"/>
      <c r="ZR1142" s="24"/>
      <c r="ZS1142" s="24"/>
      <c r="ZT1142" s="24"/>
      <c r="ZU1142" s="24"/>
      <c r="ZV1142" s="24"/>
      <c r="ZW1142" s="24"/>
      <c r="ZX1142" s="24"/>
      <c r="ZY1142" s="24"/>
      <c r="ZZ1142" s="24"/>
      <c r="AAA1142" s="24"/>
      <c r="AAB1142" s="24"/>
      <c r="AAC1142" s="24"/>
      <c r="AAD1142" s="24"/>
      <c r="AAE1142" s="24"/>
      <c r="AAF1142" s="24"/>
      <c r="AAG1142" s="24"/>
      <c r="AAH1142" s="24"/>
      <c r="AAI1142" s="24"/>
      <c r="AAJ1142" s="24"/>
      <c r="AAK1142" s="24"/>
      <c r="AAL1142" s="24"/>
      <c r="AAM1142" s="24"/>
      <c r="AAN1142" s="24"/>
      <c r="AAO1142" s="24"/>
      <c r="AAP1142" s="24"/>
      <c r="AAQ1142" s="24"/>
      <c r="AAR1142" s="24"/>
      <c r="AAS1142" s="24"/>
      <c r="AAT1142" s="24"/>
      <c r="AAU1142" s="24"/>
      <c r="AAV1142" s="24"/>
      <c r="AAW1142" s="24"/>
      <c r="AAX1142" s="24"/>
      <c r="AAY1142" s="24"/>
      <c r="AAZ1142" s="24"/>
      <c r="ABA1142" s="24"/>
      <c r="ABB1142" s="24"/>
      <c r="ABC1142" s="24"/>
      <c r="ABD1142" s="24"/>
      <c r="ABE1142" s="24"/>
      <c r="ABF1142" s="24"/>
      <c r="ABG1142" s="24"/>
      <c r="ABH1142" s="24"/>
      <c r="ABI1142" s="24"/>
      <c r="ABJ1142" s="24"/>
      <c r="ABK1142" s="24"/>
      <c r="ABL1142" s="24"/>
      <c r="ABM1142" s="24"/>
      <c r="ABN1142" s="24"/>
      <c r="ABO1142" s="24"/>
      <c r="ABP1142" s="24"/>
      <c r="ABQ1142" s="24"/>
      <c r="ABR1142" s="24"/>
      <c r="ABS1142" s="24"/>
      <c r="ABT1142" s="24"/>
      <c r="ABU1142" s="24"/>
      <c r="ABV1142" s="24"/>
      <c r="ABW1142" s="24"/>
      <c r="ABX1142" s="24"/>
      <c r="ABY1142" s="24"/>
      <c r="ABZ1142" s="24"/>
      <c r="ACA1142" s="24"/>
      <c r="ACB1142" s="24"/>
      <c r="ACC1142" s="24"/>
      <c r="ACD1142" s="24"/>
      <c r="ACE1142" s="24"/>
      <c r="ACF1142" s="24"/>
      <c r="ACG1142" s="24"/>
      <c r="ACH1142" s="24"/>
      <c r="ACI1142" s="24"/>
      <c r="ACJ1142" s="24"/>
      <c r="ACK1142" s="24"/>
      <c r="ACL1142" s="24"/>
      <c r="ACM1142" s="24"/>
      <c r="ACN1142" s="24"/>
      <c r="ACO1142" s="24"/>
      <c r="ACP1142" s="24"/>
      <c r="ACQ1142" s="24"/>
      <c r="ACR1142" s="24"/>
      <c r="ACS1142" s="24"/>
      <c r="ACT1142" s="24"/>
      <c r="ACU1142" s="24"/>
      <c r="ACV1142" s="24"/>
      <c r="ACW1142" s="24"/>
      <c r="ACX1142" s="24"/>
      <c r="ACY1142" s="24"/>
      <c r="ACZ1142" s="24"/>
      <c r="ADA1142" s="24"/>
      <c r="ADB1142" s="24"/>
      <c r="ADC1142" s="24"/>
      <c r="ADD1142" s="24"/>
      <c r="ADE1142" s="24"/>
      <c r="ADF1142" s="24"/>
      <c r="ADG1142" s="24"/>
      <c r="ADH1142" s="24"/>
      <c r="ADI1142" s="24"/>
      <c r="ADJ1142" s="24"/>
      <c r="ADK1142" s="24"/>
      <c r="ADL1142" s="24"/>
      <c r="ADM1142" s="24"/>
      <c r="ADN1142" s="24"/>
      <c r="ADO1142" s="24"/>
      <c r="ADP1142" s="24"/>
      <c r="ADQ1142" s="24"/>
      <c r="ADR1142" s="24"/>
      <c r="ADS1142" s="24"/>
      <c r="ADT1142" s="24"/>
      <c r="ADU1142" s="24"/>
      <c r="ADV1142" s="24"/>
      <c r="ADW1142" s="24"/>
      <c r="ADX1142" s="24"/>
      <c r="ADY1142" s="24"/>
      <c r="ADZ1142" s="24"/>
      <c r="AEA1142" s="24"/>
      <c r="AEB1142" s="24"/>
      <c r="AEC1142" s="24"/>
      <c r="AED1142" s="24"/>
      <c r="AEE1142" s="24"/>
      <c r="AEF1142" s="24"/>
      <c r="AEG1142" s="24"/>
      <c r="AEH1142" s="24"/>
      <c r="AEI1142" s="24"/>
      <c r="AEJ1142" s="24"/>
      <c r="AEK1142" s="24"/>
      <c r="AEL1142" s="24"/>
      <c r="AEM1142" s="24"/>
      <c r="AEN1142" s="24"/>
      <c r="AEO1142" s="24"/>
      <c r="AEP1142" s="24"/>
      <c r="AEQ1142" s="24"/>
      <c r="AER1142" s="24"/>
      <c r="AES1142" s="24"/>
      <c r="AET1142" s="24"/>
      <c r="AEU1142" s="24"/>
      <c r="AEV1142" s="24"/>
      <c r="AEW1142" s="24"/>
      <c r="AEX1142" s="24"/>
      <c r="AEY1142" s="24"/>
      <c r="AEZ1142" s="24"/>
      <c r="AFA1142" s="24"/>
      <c r="AFB1142" s="24"/>
      <c r="AFC1142" s="24"/>
      <c r="AFD1142" s="24"/>
      <c r="AFE1142" s="24"/>
      <c r="AFF1142" s="24"/>
      <c r="AFG1142" s="24"/>
      <c r="AFH1142" s="24"/>
      <c r="AFI1142" s="24"/>
      <c r="AFJ1142" s="24"/>
      <c r="AFK1142" s="24"/>
      <c r="AFL1142" s="24"/>
      <c r="AFM1142" s="24"/>
      <c r="AFN1142" s="24"/>
      <c r="AFO1142" s="24"/>
      <c r="AFP1142" s="24"/>
      <c r="AFQ1142" s="24"/>
      <c r="AFR1142" s="24"/>
      <c r="AFS1142" s="24"/>
      <c r="AFT1142" s="24"/>
      <c r="AFU1142" s="24"/>
      <c r="AFV1142" s="24"/>
      <c r="AFW1142" s="24"/>
      <c r="AFX1142" s="24"/>
      <c r="AFY1142" s="24"/>
      <c r="AFZ1142" s="24"/>
      <c r="AGA1142" s="24"/>
      <c r="AGB1142" s="24"/>
      <c r="AGC1142" s="24"/>
      <c r="AGD1142" s="24"/>
      <c r="AGE1142" s="24"/>
      <c r="AGF1142" s="24"/>
      <c r="AGG1142" s="24"/>
      <c r="AGH1142" s="24"/>
      <c r="AGI1142" s="24"/>
      <c r="AGJ1142" s="24"/>
      <c r="AGK1142" s="24"/>
      <c r="AGL1142" s="24"/>
      <c r="AGM1142" s="24"/>
      <c r="AGN1142" s="24"/>
      <c r="AGO1142" s="24"/>
      <c r="AGP1142" s="24"/>
      <c r="AGQ1142" s="24"/>
      <c r="AGR1142" s="24"/>
      <c r="AGS1142" s="24"/>
      <c r="AGT1142" s="24"/>
      <c r="AGU1142" s="24"/>
      <c r="AGV1142" s="24"/>
      <c r="AGW1142" s="24"/>
      <c r="AGX1142" s="24"/>
      <c r="AGY1142" s="24"/>
      <c r="AGZ1142" s="24"/>
      <c r="AHA1142" s="24"/>
      <c r="AHB1142" s="24"/>
      <c r="AHC1142" s="24"/>
      <c r="AHD1142" s="24"/>
      <c r="AHE1142" s="24"/>
      <c r="AHF1142" s="24"/>
      <c r="AHG1142" s="24"/>
      <c r="AHH1142" s="24"/>
      <c r="AHI1142" s="24"/>
      <c r="AHJ1142" s="24"/>
      <c r="AHK1142" s="24"/>
      <c r="AHL1142" s="24"/>
      <c r="AHM1142" s="24"/>
      <c r="AHN1142" s="24"/>
      <c r="AHO1142" s="24"/>
      <c r="AHP1142" s="24"/>
      <c r="AHQ1142" s="24"/>
      <c r="AHR1142" s="24"/>
      <c r="AHS1142" s="24"/>
      <c r="AHT1142" s="24"/>
      <c r="AHU1142" s="24"/>
      <c r="AHV1142" s="24"/>
      <c r="AHW1142" s="24"/>
      <c r="AHX1142" s="24"/>
      <c r="AHY1142" s="24"/>
      <c r="AHZ1142" s="24"/>
      <c r="AIA1142" s="24"/>
      <c r="AIB1142" s="24"/>
      <c r="AIC1142" s="24"/>
      <c r="AID1142" s="24"/>
      <c r="AIE1142" s="24"/>
      <c r="AIF1142" s="24"/>
      <c r="AIG1142" s="24"/>
      <c r="AIH1142" s="24"/>
      <c r="AII1142" s="24"/>
      <c r="AIJ1142" s="24"/>
      <c r="AIK1142" s="24"/>
      <c r="AIL1142" s="24"/>
      <c r="AIM1142" s="24"/>
      <c r="AIN1142" s="24"/>
      <c r="AIO1142" s="24"/>
      <c r="AIP1142" s="24"/>
      <c r="AIQ1142" s="24"/>
      <c r="AIR1142" s="24"/>
      <c r="AIS1142" s="24"/>
      <c r="AIT1142" s="24"/>
      <c r="AIU1142" s="24"/>
      <c r="AIV1142" s="24"/>
      <c r="AIW1142" s="24"/>
      <c r="AIX1142" s="24"/>
      <c r="AIY1142" s="24"/>
      <c r="AIZ1142" s="24"/>
      <c r="AJA1142" s="24"/>
      <c r="AJB1142" s="24"/>
      <c r="AJC1142" s="24"/>
      <c r="AJD1142" s="24"/>
      <c r="AJE1142" s="24"/>
      <c r="AJF1142" s="24"/>
      <c r="AJG1142" s="24"/>
      <c r="AJH1142" s="24"/>
      <c r="AJI1142" s="24"/>
      <c r="AJJ1142" s="24"/>
      <c r="AJK1142" s="24"/>
      <c r="AJL1142" s="24"/>
      <c r="AJM1142" s="24"/>
      <c r="AJN1142" s="24"/>
      <c r="AJO1142" s="24"/>
      <c r="AJP1142" s="24"/>
      <c r="AJQ1142" s="24"/>
      <c r="AJR1142" s="24"/>
      <c r="AJS1142" s="24"/>
      <c r="AJT1142" s="24"/>
      <c r="AJU1142" s="24"/>
      <c r="AJV1142" s="24"/>
      <c r="AJW1142" s="24"/>
      <c r="AJX1142" s="24"/>
      <c r="AJY1142" s="24"/>
      <c r="AJZ1142" s="24"/>
      <c r="AKA1142" s="24"/>
      <c r="AKB1142" s="24"/>
      <c r="AKC1142" s="24"/>
      <c r="AKD1142" s="24"/>
      <c r="AKE1142" s="24"/>
      <c r="AKF1142" s="24"/>
      <c r="AKG1142" s="24"/>
      <c r="AKH1142" s="24"/>
      <c r="AKI1142" s="24"/>
      <c r="AKJ1142" s="24"/>
      <c r="AKK1142" s="24"/>
      <c r="AKL1142" s="24"/>
      <c r="AKM1142" s="24"/>
      <c r="AKN1142" s="24"/>
      <c r="AKO1142" s="24"/>
      <c r="AKP1142" s="24"/>
      <c r="AKQ1142" s="24"/>
      <c r="AKR1142" s="24"/>
      <c r="AKS1142" s="24"/>
      <c r="AKT1142" s="24"/>
      <c r="AKU1142" s="24"/>
      <c r="AKV1142" s="24"/>
      <c r="AKW1142" s="24"/>
      <c r="AKX1142" s="24"/>
      <c r="AKY1142" s="24"/>
      <c r="AKZ1142" s="24"/>
      <c r="ALA1142" s="24"/>
      <c r="ALB1142" s="24"/>
      <c r="ALC1142" s="24"/>
      <c r="ALD1142" s="24"/>
      <c r="ALE1142" s="24"/>
      <c r="ALF1142" s="24"/>
      <c r="ALG1142" s="24"/>
      <c r="ALH1142" s="24"/>
      <c r="ALI1142" s="24"/>
      <c r="ALJ1142" s="24"/>
      <c r="ALK1142" s="24"/>
      <c r="ALL1142" s="24"/>
      <c r="ALM1142" s="24"/>
      <c r="ALN1142" s="24"/>
      <c r="ALO1142" s="24"/>
      <c r="ALP1142" s="24"/>
      <c r="ALQ1142" s="24"/>
      <c r="ALR1142" s="24"/>
      <c r="ALS1142" s="24"/>
      <c r="ALT1142" s="24"/>
      <c r="ALU1142" s="24"/>
      <c r="ALV1142" s="24"/>
      <c r="ALW1142" s="24"/>
      <c r="ALX1142" s="24"/>
      <c r="ALY1142" s="24"/>
      <c r="ALZ1142" s="24"/>
      <c r="AMA1142" s="24"/>
      <c r="AMB1142" s="24"/>
      <c r="AMC1142" s="24"/>
      <c r="AMD1142" s="24"/>
      <c r="AME1142" s="24"/>
      <c r="AMF1142" s="24"/>
      <c r="AMG1142" s="24"/>
      <c r="AMH1142" s="24"/>
      <c r="AMI1142" s="24"/>
      <c r="AMJ1142" s="24"/>
      <c r="AMK1142" s="24"/>
      <c r="AML1142" s="24"/>
      <c r="AMM1142" s="24"/>
      <c r="AMN1142" s="24"/>
      <c r="AMO1142" s="24"/>
      <c r="AMP1142" s="24"/>
      <c r="AMQ1142" s="24"/>
      <c r="AMR1142" s="24"/>
      <c r="AMS1142" s="24"/>
      <c r="AMT1142" s="24"/>
      <c r="AMU1142" s="24"/>
      <c r="AMV1142" s="24"/>
      <c r="AMW1142" s="24"/>
      <c r="AMX1142" s="24"/>
      <c r="AMY1142" s="24"/>
      <c r="AMZ1142" s="24"/>
      <c r="ANA1142" s="24"/>
      <c r="ANB1142" s="24"/>
      <c r="ANC1142" s="24"/>
      <c r="AND1142" s="24"/>
      <c r="ANE1142" s="24"/>
      <c r="ANF1142" s="24"/>
      <c r="ANG1142" s="24"/>
      <c r="ANH1142" s="24"/>
      <c r="ANI1142" s="24"/>
      <c r="ANJ1142" s="24"/>
      <c r="ANK1142" s="24"/>
      <c r="ANL1142" s="24"/>
      <c r="ANM1142" s="24"/>
      <c r="ANN1142" s="24"/>
      <c r="ANO1142" s="24"/>
      <c r="ANP1142" s="24"/>
      <c r="ANQ1142" s="24"/>
      <c r="ANR1142" s="24"/>
      <c r="ANS1142" s="24"/>
      <c r="ANT1142" s="24"/>
      <c r="ANU1142" s="24"/>
      <c r="ANV1142" s="24"/>
      <c r="ANW1142" s="24"/>
      <c r="ANX1142" s="24"/>
      <c r="ANY1142" s="24"/>
      <c r="ANZ1142" s="24"/>
      <c r="AOA1142" s="24"/>
      <c r="AOB1142" s="24"/>
      <c r="AOC1142" s="24"/>
      <c r="AOD1142" s="24"/>
      <c r="AOE1142" s="24"/>
      <c r="AOF1142" s="24"/>
      <c r="AOG1142" s="24"/>
      <c r="AOH1142" s="24"/>
      <c r="AOI1142" s="24"/>
      <c r="AOJ1142" s="24"/>
      <c r="AOK1142" s="24"/>
      <c r="AOL1142" s="24"/>
      <c r="AOM1142" s="24"/>
      <c r="AON1142" s="24"/>
      <c r="AOO1142" s="24"/>
      <c r="AOP1142" s="24"/>
      <c r="AOQ1142" s="24"/>
      <c r="AOR1142" s="24"/>
      <c r="AOS1142" s="24"/>
      <c r="AOT1142" s="24"/>
      <c r="AOU1142" s="24"/>
      <c r="AOV1142" s="24"/>
      <c r="AOW1142" s="24"/>
      <c r="AOX1142" s="24"/>
      <c r="AOY1142" s="24"/>
      <c r="AOZ1142" s="24"/>
      <c r="APA1142" s="24"/>
      <c r="APB1142" s="24"/>
      <c r="APC1142" s="24"/>
      <c r="APD1142" s="24"/>
      <c r="APE1142" s="24"/>
      <c r="APF1142" s="24"/>
      <c r="APG1142" s="24"/>
      <c r="APH1142" s="24"/>
      <c r="API1142" s="24"/>
      <c r="APJ1142" s="24"/>
      <c r="APK1142" s="24"/>
      <c r="APL1142" s="24"/>
      <c r="APM1142" s="24"/>
      <c r="APN1142" s="24"/>
      <c r="APO1142" s="24"/>
      <c r="APP1142" s="24"/>
      <c r="APQ1142" s="24"/>
      <c r="APR1142" s="24"/>
      <c r="APS1142" s="24"/>
      <c r="APT1142" s="24"/>
      <c r="APU1142" s="24"/>
      <c r="APV1142" s="24"/>
      <c r="APW1142" s="24"/>
      <c r="APX1142" s="24"/>
      <c r="APY1142" s="24"/>
      <c r="APZ1142" s="24"/>
      <c r="AQA1142" s="24"/>
      <c r="AQB1142" s="24"/>
      <c r="AQC1142" s="24"/>
      <c r="AQD1142" s="24"/>
      <c r="AQE1142" s="24"/>
      <c r="AQF1142" s="24"/>
      <c r="AQG1142" s="24"/>
      <c r="AQH1142" s="24"/>
      <c r="AQI1142" s="24"/>
      <c r="AQJ1142" s="24"/>
      <c r="AQK1142" s="24"/>
      <c r="AQL1142" s="24"/>
      <c r="AQM1142" s="24"/>
      <c r="AQN1142" s="24"/>
      <c r="AQO1142" s="24"/>
      <c r="AQP1142" s="24"/>
      <c r="AQQ1142" s="24"/>
      <c r="AQR1142" s="24"/>
      <c r="AQS1142" s="24"/>
      <c r="AQT1142" s="24"/>
      <c r="AQU1142" s="24"/>
      <c r="AQV1142" s="24"/>
      <c r="AQW1142" s="24"/>
      <c r="AQX1142" s="24"/>
      <c r="AQY1142" s="24"/>
      <c r="AQZ1142" s="24"/>
      <c r="ARA1142" s="24"/>
      <c r="ARB1142" s="24"/>
      <c r="ARC1142" s="24"/>
      <c r="ARD1142" s="24"/>
      <c r="ARE1142" s="24"/>
      <c r="ARF1142" s="24"/>
      <c r="ARG1142" s="24"/>
      <c r="ARH1142" s="24"/>
      <c r="ARI1142" s="24"/>
      <c r="ARJ1142" s="24"/>
      <c r="ARK1142" s="24"/>
      <c r="ARL1142" s="24"/>
      <c r="ARM1142" s="24"/>
      <c r="ARN1142" s="24"/>
      <c r="ARO1142" s="24"/>
      <c r="ARP1142" s="24"/>
      <c r="ARQ1142" s="24"/>
      <c r="ARR1142" s="24"/>
      <c r="ARS1142" s="24"/>
      <c r="ART1142" s="24"/>
      <c r="ARU1142" s="24"/>
      <c r="ARV1142" s="24"/>
      <c r="ARW1142" s="24"/>
      <c r="ARX1142" s="24"/>
      <c r="ARY1142" s="24"/>
      <c r="ARZ1142" s="24"/>
      <c r="ASA1142" s="24"/>
      <c r="ASB1142" s="24"/>
      <c r="ASC1142" s="24"/>
      <c r="ASD1142" s="24"/>
      <c r="ASE1142" s="24"/>
      <c r="ASF1142" s="24"/>
      <c r="ASG1142" s="24"/>
      <c r="ASH1142" s="24"/>
      <c r="ASI1142" s="24"/>
      <c r="ASJ1142" s="24"/>
      <c r="ASK1142" s="24"/>
      <c r="ASL1142" s="24"/>
      <c r="ASM1142" s="24"/>
      <c r="ASN1142" s="24"/>
      <c r="ASO1142" s="24"/>
      <c r="ASP1142" s="24"/>
      <c r="ASQ1142" s="24"/>
      <c r="ASR1142" s="24"/>
      <c r="ASS1142" s="24"/>
      <c r="AST1142" s="24"/>
      <c r="ASU1142" s="24"/>
      <c r="ASV1142" s="24"/>
      <c r="ASW1142" s="24"/>
      <c r="ASX1142" s="24"/>
      <c r="ASY1142" s="24"/>
      <c r="ASZ1142" s="24"/>
      <c r="ATA1142" s="24"/>
      <c r="ATB1142" s="24"/>
      <c r="ATC1142" s="24"/>
      <c r="ATD1142" s="24"/>
      <c r="ATE1142" s="24"/>
      <c r="ATF1142" s="24"/>
      <c r="ATG1142" s="24"/>
      <c r="ATH1142" s="24"/>
      <c r="ATI1142" s="24"/>
      <c r="ATJ1142" s="24"/>
      <c r="ATK1142" s="24"/>
      <c r="ATL1142" s="24"/>
      <c r="ATM1142" s="24"/>
      <c r="ATN1142" s="24"/>
      <c r="ATO1142" s="24"/>
      <c r="ATP1142" s="24"/>
      <c r="ATQ1142" s="24"/>
      <c r="ATR1142" s="24"/>
      <c r="ATS1142" s="24"/>
      <c r="ATT1142" s="24"/>
      <c r="ATU1142" s="24"/>
      <c r="ATV1142" s="24"/>
      <c r="ATW1142" s="24"/>
      <c r="ATX1142" s="24"/>
      <c r="ATY1142" s="24"/>
      <c r="ATZ1142" s="24"/>
      <c r="AUA1142" s="24"/>
      <c r="AUB1142" s="24"/>
      <c r="AUC1142" s="24"/>
      <c r="AUD1142" s="24"/>
      <c r="AUE1142" s="24"/>
      <c r="AUF1142" s="24"/>
      <c r="AUG1142" s="24"/>
      <c r="AUH1142" s="24"/>
      <c r="AUI1142" s="24"/>
      <c r="AUJ1142" s="24"/>
      <c r="AUK1142" s="24"/>
      <c r="AUL1142" s="24"/>
      <c r="AUM1142" s="24"/>
      <c r="AUN1142" s="24"/>
      <c r="AUO1142" s="24"/>
      <c r="AUP1142" s="24"/>
      <c r="AUQ1142" s="24"/>
      <c r="AUR1142" s="24"/>
      <c r="AUS1142" s="24"/>
      <c r="AUT1142" s="24"/>
      <c r="AUU1142" s="24"/>
      <c r="AUV1142" s="24"/>
      <c r="AUW1142" s="24"/>
      <c r="AUX1142" s="24"/>
      <c r="AUY1142" s="24"/>
      <c r="AUZ1142" s="24"/>
      <c r="AVA1142" s="24"/>
      <c r="AVB1142" s="24"/>
      <c r="AVC1142" s="24"/>
      <c r="AVD1142" s="24"/>
      <c r="AVE1142" s="24"/>
      <c r="AVF1142" s="24"/>
      <c r="AVG1142" s="24"/>
      <c r="AVH1142" s="24"/>
      <c r="AVI1142" s="24"/>
      <c r="AVJ1142" s="24"/>
      <c r="AVK1142" s="24"/>
      <c r="AVL1142" s="24"/>
      <c r="AVM1142" s="24"/>
      <c r="AVN1142" s="24"/>
      <c r="AVO1142" s="24"/>
      <c r="AVP1142" s="24"/>
      <c r="AVQ1142" s="24"/>
      <c r="AVR1142" s="24"/>
      <c r="AVS1142" s="24"/>
      <c r="AVT1142" s="24"/>
      <c r="AVU1142" s="24"/>
      <c r="AVV1142" s="24"/>
      <c r="AVW1142" s="24"/>
      <c r="AVX1142" s="24"/>
      <c r="AVY1142" s="24"/>
      <c r="AVZ1142" s="24"/>
      <c r="AWA1142" s="24"/>
      <c r="AWB1142" s="24"/>
      <c r="AWC1142" s="24"/>
      <c r="AWD1142" s="24"/>
      <c r="AWE1142" s="24"/>
      <c r="AWF1142" s="24"/>
      <c r="AWG1142" s="24"/>
      <c r="AWH1142" s="24"/>
      <c r="AWI1142" s="24"/>
      <c r="AWJ1142" s="24"/>
      <c r="AWK1142" s="24"/>
      <c r="AWL1142" s="24"/>
      <c r="AWM1142" s="24"/>
      <c r="AWN1142" s="24"/>
      <c r="AWO1142" s="24"/>
      <c r="AWP1142" s="24"/>
      <c r="AWQ1142" s="24"/>
      <c r="AWR1142" s="24"/>
      <c r="AWS1142" s="24"/>
      <c r="AWT1142" s="24"/>
      <c r="AWU1142" s="24"/>
      <c r="AWV1142" s="24"/>
      <c r="AWW1142" s="24"/>
      <c r="AWX1142" s="24"/>
      <c r="AWY1142" s="24"/>
      <c r="AWZ1142" s="24"/>
      <c r="AXA1142" s="24"/>
      <c r="AXB1142" s="24"/>
      <c r="AXC1142" s="24"/>
      <c r="AXD1142" s="24"/>
      <c r="AXE1142" s="24"/>
      <c r="AXF1142" s="24"/>
      <c r="AXG1142" s="24"/>
      <c r="AXH1142" s="24"/>
      <c r="AXI1142" s="24"/>
      <c r="AXJ1142" s="24"/>
      <c r="AXK1142" s="24"/>
      <c r="AXL1142" s="24"/>
      <c r="AXM1142" s="24"/>
      <c r="AXN1142" s="24"/>
      <c r="AXO1142" s="24"/>
      <c r="AXP1142" s="24"/>
      <c r="AXQ1142" s="24"/>
      <c r="AXR1142" s="24"/>
      <c r="AXS1142" s="24"/>
      <c r="AXT1142" s="24"/>
      <c r="AXU1142" s="24"/>
      <c r="AXV1142" s="24"/>
      <c r="AXW1142" s="24"/>
      <c r="AXX1142" s="24"/>
      <c r="AXY1142" s="24"/>
      <c r="AXZ1142" s="24"/>
      <c r="AYA1142" s="24"/>
      <c r="AYB1142" s="24"/>
      <c r="AYC1142" s="24"/>
      <c r="AYD1142" s="24"/>
      <c r="AYE1142" s="24"/>
      <c r="AYF1142" s="24"/>
      <c r="AYG1142" s="24"/>
      <c r="AYH1142" s="24"/>
      <c r="AYI1142" s="24"/>
      <c r="AYJ1142" s="24"/>
      <c r="AYK1142" s="24"/>
      <c r="AYL1142" s="24"/>
      <c r="AYM1142" s="24"/>
      <c r="AYN1142" s="24"/>
      <c r="AYO1142" s="24"/>
      <c r="AYP1142" s="24"/>
      <c r="AYQ1142" s="24"/>
      <c r="AYR1142" s="24"/>
      <c r="AYS1142" s="24"/>
      <c r="AYT1142" s="24"/>
      <c r="AYU1142" s="24"/>
      <c r="AYV1142" s="24"/>
      <c r="AYW1142" s="24"/>
      <c r="AYX1142" s="24"/>
      <c r="AYY1142" s="24"/>
      <c r="AYZ1142" s="24"/>
      <c r="AZA1142" s="24"/>
      <c r="AZB1142" s="24"/>
      <c r="AZC1142" s="24"/>
      <c r="AZD1142" s="24"/>
      <c r="AZE1142" s="24"/>
      <c r="AZF1142" s="24"/>
      <c r="AZG1142" s="24"/>
      <c r="AZH1142" s="24"/>
      <c r="AZI1142" s="24"/>
      <c r="AZJ1142" s="24"/>
      <c r="AZK1142" s="24"/>
      <c r="AZL1142" s="24"/>
      <c r="AZM1142" s="24"/>
      <c r="AZN1142" s="24"/>
      <c r="AZO1142" s="24"/>
      <c r="AZP1142" s="24"/>
      <c r="AZQ1142" s="24"/>
      <c r="AZR1142" s="24"/>
      <c r="AZS1142" s="24"/>
      <c r="AZT1142" s="24"/>
      <c r="AZU1142" s="24"/>
      <c r="AZV1142" s="24"/>
      <c r="AZW1142" s="24"/>
      <c r="AZX1142" s="24"/>
      <c r="AZY1142" s="24"/>
      <c r="AZZ1142" s="24"/>
      <c r="BAA1142" s="24"/>
      <c r="BAB1142" s="24"/>
      <c r="BAC1142" s="24"/>
      <c r="BAD1142" s="24"/>
      <c r="BAE1142" s="24"/>
      <c r="BAF1142" s="24"/>
      <c r="BAG1142" s="24"/>
      <c r="BAH1142" s="24"/>
      <c r="BAI1142" s="24"/>
      <c r="BAJ1142" s="24"/>
      <c r="BAK1142" s="24"/>
      <c r="BAL1142" s="24"/>
      <c r="BAM1142" s="24"/>
      <c r="BAN1142" s="24"/>
      <c r="BAO1142" s="24"/>
      <c r="BAP1142" s="24"/>
    </row>
    <row r="1143" spans="1:1394" s="19" customFormat="1" x14ac:dyDescent="0.25">
      <c r="A1143" s="19" t="str">
        <f>IF(YEAR(G1143)=2024,#REF!,"")</f>
        <v/>
      </c>
      <c r="B1143" s="19" t="str">
        <f>IF(YEAR(G1143)=2025,#REF!,"")</f>
        <v/>
      </c>
      <c r="C1143" s="19" t="str">
        <f t="shared" si="85"/>
        <v>Afternoon45288</v>
      </c>
      <c r="D1143" s="19" t="str">
        <f>IF('by region'!$C$2="Any","Any",'Turf only'!V1143)&amp;M1143&amp;IF('by region'!$I$2="Any","Any",N1143)&amp;G1143</f>
        <v>AnyJumpAny45288</v>
      </c>
      <c r="E1143" s="19" t="e">
        <f>IF(I1143=#REF!,'Turf only'!G1143,"")</f>
        <v>#REF!</v>
      </c>
      <c r="F1143" s="19" t="e">
        <f t="shared" si="86"/>
        <v>#REF!</v>
      </c>
      <c r="G1143" s="15">
        <v>45288</v>
      </c>
      <c r="H1143" s="16" t="s">
        <v>34</v>
      </c>
      <c r="I1143" s="16" t="s">
        <v>44</v>
      </c>
      <c r="J1143" s="16" t="s">
        <v>9</v>
      </c>
      <c r="K1143" s="14" t="s">
        <v>10</v>
      </c>
      <c r="L1143" s="14" t="s">
        <v>17</v>
      </c>
      <c r="M1143" s="16" t="s">
        <v>12</v>
      </c>
      <c r="N1143" s="16" t="s">
        <v>13</v>
      </c>
      <c r="O1143" s="16" t="s">
        <v>14</v>
      </c>
      <c r="P1143" s="23">
        <f t="shared" si="87"/>
        <v>1</v>
      </c>
      <c r="Q1143" s="23" cm="1">
        <f t="array" ref="Q1143">SUMPRODUCT(($G$2:$G$2765=G1143)*(P1143&gt;$P$2:$P$2765))+1</f>
        <v>1</v>
      </c>
      <c r="R1143" s="23" t="e">
        <f>(Q1143*100000)+#REF!</f>
        <v>#REF!</v>
      </c>
      <c r="S1143" s="19" t="e" cm="1">
        <f t="array" ref="S1143">SUMPRODUCT(($G$2:$G$2765=G1143)*(R1143&gt;$R$2:$R$2765))+1</f>
        <v>#REF!</v>
      </c>
      <c r="T1143" s="19" t="str">
        <f t="shared" si="88"/>
        <v xml:space="preserve">Leicester </v>
      </c>
      <c r="U1143" s="19">
        <v>-1.25</v>
      </c>
      <c r="V1143" s="19" t="s">
        <v>17</v>
      </c>
      <c r="W1143" s="19">
        <f t="shared" si="89"/>
        <v>2023</v>
      </c>
      <c r="X1143" s="24"/>
      <c r="Y1143" s="24"/>
      <c r="Z1143" s="24"/>
      <c r="AA1143" s="24"/>
      <c r="AB1143" s="24"/>
      <c r="AC1143" s="24"/>
      <c r="AD1143" s="24"/>
      <c r="AE1143" s="24"/>
      <c r="AF1143" s="24"/>
      <c r="AG1143" s="24"/>
      <c r="AH1143" s="24"/>
      <c r="AI1143" s="24"/>
      <c r="AJ1143" s="24"/>
      <c r="AK1143" s="24"/>
      <c r="AL1143" s="24"/>
      <c r="AM1143" s="24"/>
      <c r="AN1143" s="24"/>
      <c r="AO1143" s="24"/>
      <c r="AP1143" s="24"/>
      <c r="AQ1143" s="24"/>
      <c r="AR1143" s="24"/>
      <c r="AS1143" s="24"/>
      <c r="AT1143" s="24"/>
      <c r="AU1143" s="24"/>
      <c r="AV1143" s="24"/>
      <c r="AW1143" s="24"/>
      <c r="AX1143" s="24"/>
      <c r="AY1143" s="24"/>
      <c r="AZ1143" s="24"/>
      <c r="BA1143" s="24"/>
      <c r="BB1143" s="24"/>
      <c r="BC1143" s="24"/>
      <c r="BD1143" s="24"/>
      <c r="BE1143" s="24"/>
      <c r="BF1143" s="24"/>
      <c r="BG1143" s="24"/>
      <c r="BH1143" s="24"/>
      <c r="BI1143" s="24"/>
      <c r="BJ1143" s="24"/>
      <c r="BK1143" s="24"/>
      <c r="BL1143" s="24"/>
      <c r="BM1143" s="24"/>
      <c r="BN1143" s="24"/>
      <c r="BO1143" s="24"/>
      <c r="BP1143" s="24"/>
      <c r="BQ1143" s="24"/>
      <c r="BR1143" s="24"/>
      <c r="BS1143" s="24"/>
      <c r="BT1143" s="24"/>
      <c r="BU1143" s="24"/>
      <c r="BV1143" s="24"/>
      <c r="BW1143" s="24"/>
      <c r="BX1143" s="24"/>
      <c r="BY1143" s="24"/>
      <c r="BZ1143" s="24"/>
      <c r="CA1143" s="24"/>
      <c r="CB1143" s="24"/>
      <c r="CC1143" s="24"/>
      <c r="CD1143" s="24"/>
      <c r="CE1143" s="24"/>
      <c r="CF1143" s="24"/>
      <c r="CG1143" s="24"/>
      <c r="CH1143" s="24"/>
      <c r="CI1143" s="24"/>
      <c r="CJ1143" s="24"/>
      <c r="CK1143" s="24"/>
      <c r="CL1143" s="24"/>
      <c r="CM1143" s="24"/>
      <c r="CN1143" s="24"/>
      <c r="CO1143" s="24"/>
      <c r="CP1143" s="24"/>
      <c r="CQ1143" s="24"/>
      <c r="CR1143" s="24"/>
      <c r="CS1143" s="24"/>
      <c r="CT1143" s="24"/>
      <c r="CU1143" s="24"/>
      <c r="CV1143" s="24"/>
      <c r="CW1143" s="24"/>
      <c r="CX1143" s="24"/>
      <c r="CY1143" s="24"/>
      <c r="CZ1143" s="24"/>
      <c r="DA1143" s="24"/>
      <c r="DB1143" s="24"/>
      <c r="DC1143" s="24"/>
      <c r="DD1143" s="24"/>
      <c r="DE1143" s="24"/>
      <c r="DF1143" s="24"/>
      <c r="DG1143" s="24"/>
      <c r="DH1143" s="24"/>
      <c r="DI1143" s="24"/>
      <c r="DJ1143" s="24"/>
      <c r="DK1143" s="24"/>
      <c r="DL1143" s="24"/>
      <c r="DM1143" s="24"/>
      <c r="DN1143" s="24"/>
      <c r="DO1143" s="24"/>
      <c r="DP1143" s="24"/>
      <c r="DQ1143" s="24"/>
      <c r="DR1143" s="24"/>
      <c r="DS1143" s="24"/>
      <c r="DT1143" s="24"/>
      <c r="DU1143" s="24"/>
      <c r="DV1143" s="24"/>
      <c r="DW1143" s="24"/>
      <c r="DX1143" s="24"/>
      <c r="DY1143" s="24"/>
      <c r="DZ1143" s="24"/>
      <c r="EA1143" s="24"/>
      <c r="EB1143" s="24"/>
      <c r="EC1143" s="24"/>
      <c r="ED1143" s="24"/>
      <c r="EE1143" s="24"/>
      <c r="EF1143" s="24"/>
      <c r="EG1143" s="24"/>
      <c r="EH1143" s="24"/>
      <c r="EI1143" s="24"/>
      <c r="EJ1143" s="24"/>
      <c r="EK1143" s="24"/>
      <c r="EL1143" s="24"/>
      <c r="EM1143" s="24"/>
      <c r="EN1143" s="24"/>
      <c r="EO1143" s="24"/>
      <c r="EP1143" s="24"/>
      <c r="EQ1143" s="24"/>
      <c r="ER1143" s="24"/>
      <c r="ES1143" s="24"/>
      <c r="ET1143" s="24"/>
      <c r="EU1143" s="24"/>
      <c r="EV1143" s="24"/>
      <c r="EW1143" s="24"/>
      <c r="EX1143" s="24"/>
      <c r="EY1143" s="24"/>
      <c r="EZ1143" s="24"/>
      <c r="FA1143" s="24"/>
      <c r="FB1143" s="24"/>
      <c r="FC1143" s="24"/>
      <c r="FD1143" s="24"/>
      <c r="FE1143" s="24"/>
      <c r="FF1143" s="24"/>
      <c r="FG1143" s="24"/>
      <c r="FH1143" s="24"/>
      <c r="FI1143" s="24"/>
      <c r="FJ1143" s="24"/>
      <c r="FK1143" s="24"/>
      <c r="FL1143" s="24"/>
      <c r="FM1143" s="24"/>
      <c r="FN1143" s="24"/>
      <c r="FO1143" s="24"/>
      <c r="FP1143" s="24"/>
      <c r="FQ1143" s="24"/>
      <c r="FR1143" s="24"/>
      <c r="FS1143" s="24"/>
      <c r="FT1143" s="24"/>
      <c r="FU1143" s="24"/>
      <c r="FV1143" s="24"/>
      <c r="FW1143" s="24"/>
      <c r="FX1143" s="24"/>
      <c r="FY1143" s="24"/>
      <c r="FZ1143" s="24"/>
      <c r="GA1143" s="24"/>
      <c r="GB1143" s="24"/>
      <c r="GC1143" s="24"/>
      <c r="GD1143" s="24"/>
      <c r="GE1143" s="24"/>
      <c r="GF1143" s="24"/>
      <c r="GG1143" s="24"/>
      <c r="GH1143" s="24"/>
      <c r="GI1143" s="24"/>
      <c r="GJ1143" s="24"/>
      <c r="GK1143" s="24"/>
      <c r="GL1143" s="24"/>
      <c r="GM1143" s="24"/>
      <c r="GN1143" s="24"/>
      <c r="GO1143" s="24"/>
      <c r="GP1143" s="24"/>
      <c r="GQ1143" s="24"/>
      <c r="GR1143" s="24"/>
      <c r="GS1143" s="24"/>
      <c r="GT1143" s="24"/>
      <c r="GU1143" s="24"/>
      <c r="GV1143" s="24"/>
      <c r="GW1143" s="24"/>
      <c r="GX1143" s="24"/>
      <c r="GY1143" s="24"/>
      <c r="GZ1143" s="24"/>
      <c r="HA1143" s="24"/>
      <c r="HB1143" s="24"/>
      <c r="HC1143" s="24"/>
      <c r="HD1143" s="24"/>
      <c r="HE1143" s="24"/>
      <c r="HF1143" s="24"/>
      <c r="HG1143" s="24"/>
      <c r="HH1143" s="24"/>
      <c r="HI1143" s="24"/>
      <c r="HJ1143" s="24"/>
      <c r="HK1143" s="24"/>
      <c r="HL1143" s="24"/>
      <c r="HM1143" s="24"/>
      <c r="HN1143" s="24"/>
      <c r="HO1143" s="24"/>
      <c r="HP1143" s="24"/>
      <c r="HQ1143" s="24"/>
      <c r="HR1143" s="24"/>
      <c r="HS1143" s="24"/>
      <c r="HT1143" s="24"/>
      <c r="HU1143" s="24"/>
      <c r="HV1143" s="24"/>
      <c r="HW1143" s="24"/>
      <c r="HX1143" s="24"/>
      <c r="HY1143" s="24"/>
      <c r="HZ1143" s="24"/>
      <c r="IA1143" s="24"/>
      <c r="IB1143" s="24"/>
      <c r="IC1143" s="24"/>
      <c r="ID1143" s="24"/>
      <c r="IE1143" s="24"/>
      <c r="IF1143" s="24"/>
      <c r="IG1143" s="24"/>
      <c r="IH1143" s="24"/>
      <c r="II1143" s="24"/>
      <c r="IJ1143" s="24"/>
      <c r="IK1143" s="24"/>
      <c r="IL1143" s="24"/>
      <c r="IM1143" s="24"/>
      <c r="IN1143" s="24"/>
      <c r="IO1143" s="24"/>
      <c r="IP1143" s="24"/>
      <c r="IQ1143" s="24"/>
      <c r="IR1143" s="24"/>
      <c r="IS1143" s="24"/>
      <c r="IT1143" s="24"/>
      <c r="IU1143" s="24"/>
      <c r="IV1143" s="24"/>
      <c r="IW1143" s="24"/>
      <c r="IX1143" s="24"/>
      <c r="IY1143" s="24"/>
      <c r="IZ1143" s="24"/>
      <c r="JA1143" s="24"/>
      <c r="JB1143" s="24"/>
      <c r="JC1143" s="24"/>
      <c r="JD1143" s="24"/>
      <c r="JE1143" s="24"/>
      <c r="JF1143" s="24"/>
      <c r="JG1143" s="24"/>
      <c r="JH1143" s="24"/>
      <c r="JI1143" s="24"/>
      <c r="JJ1143" s="24"/>
      <c r="JK1143" s="24"/>
      <c r="JL1143" s="24"/>
      <c r="JM1143" s="24"/>
      <c r="JN1143" s="24"/>
      <c r="JO1143" s="24"/>
      <c r="JP1143" s="24"/>
      <c r="JQ1143" s="24"/>
      <c r="JR1143" s="24"/>
      <c r="JS1143" s="24"/>
      <c r="JT1143" s="24"/>
      <c r="JU1143" s="24"/>
      <c r="JV1143" s="24"/>
      <c r="JW1143" s="24"/>
      <c r="JX1143" s="24"/>
      <c r="JY1143" s="24"/>
      <c r="JZ1143" s="24"/>
      <c r="KA1143" s="24"/>
      <c r="KB1143" s="24"/>
      <c r="KC1143" s="24"/>
      <c r="KD1143" s="24"/>
      <c r="KE1143" s="24"/>
      <c r="KF1143" s="24"/>
      <c r="KG1143" s="24"/>
      <c r="KH1143" s="24"/>
      <c r="KI1143" s="24"/>
      <c r="KJ1143" s="24"/>
      <c r="KK1143" s="24"/>
      <c r="KL1143" s="24"/>
      <c r="KM1143" s="24"/>
      <c r="KN1143" s="24"/>
      <c r="KO1143" s="24"/>
      <c r="KP1143" s="24"/>
      <c r="KQ1143" s="24"/>
      <c r="KR1143" s="24"/>
      <c r="KS1143" s="24"/>
      <c r="KT1143" s="24"/>
      <c r="KU1143" s="24"/>
      <c r="KV1143" s="24"/>
      <c r="KW1143" s="24"/>
      <c r="KX1143" s="24"/>
      <c r="KY1143" s="24"/>
      <c r="KZ1143" s="24"/>
      <c r="LA1143" s="24"/>
      <c r="LB1143" s="24"/>
      <c r="LC1143" s="24"/>
      <c r="LD1143" s="24"/>
      <c r="LE1143" s="24"/>
      <c r="LF1143" s="24"/>
      <c r="LG1143" s="24"/>
      <c r="LH1143" s="24"/>
      <c r="LI1143" s="24"/>
      <c r="LJ1143" s="24"/>
      <c r="LK1143" s="24"/>
      <c r="LL1143" s="24"/>
      <c r="LM1143" s="24"/>
      <c r="LN1143" s="24"/>
      <c r="LO1143" s="24"/>
      <c r="LP1143" s="24"/>
      <c r="LQ1143" s="24"/>
      <c r="LR1143" s="24"/>
      <c r="LS1143" s="24"/>
      <c r="LT1143" s="24"/>
      <c r="LU1143" s="24"/>
      <c r="LV1143" s="24"/>
      <c r="LW1143" s="24"/>
      <c r="LX1143" s="24"/>
      <c r="LY1143" s="24"/>
      <c r="LZ1143" s="24"/>
      <c r="MA1143" s="24"/>
      <c r="MB1143" s="24"/>
      <c r="MC1143" s="24"/>
      <c r="MD1143" s="24"/>
      <c r="ME1143" s="24"/>
      <c r="MF1143" s="24"/>
      <c r="MG1143" s="24"/>
      <c r="MH1143" s="24"/>
      <c r="MI1143" s="24"/>
      <c r="MJ1143" s="24"/>
      <c r="MK1143" s="24"/>
      <c r="ML1143" s="24"/>
      <c r="MM1143" s="24"/>
      <c r="MN1143" s="24"/>
      <c r="MO1143" s="24"/>
      <c r="MP1143" s="24"/>
      <c r="MQ1143" s="24"/>
      <c r="MR1143" s="24"/>
      <c r="MS1143" s="24"/>
      <c r="MT1143" s="24"/>
      <c r="MU1143" s="24"/>
      <c r="MV1143" s="24"/>
      <c r="MW1143" s="24"/>
      <c r="MX1143" s="24"/>
      <c r="MY1143" s="24"/>
      <c r="MZ1143" s="24"/>
      <c r="NA1143" s="24"/>
      <c r="NB1143" s="24"/>
      <c r="NC1143" s="24"/>
      <c r="ND1143" s="24"/>
      <c r="NE1143" s="24"/>
      <c r="NF1143" s="24"/>
      <c r="NG1143" s="24"/>
      <c r="NH1143" s="24"/>
      <c r="NI1143" s="24"/>
      <c r="NJ1143" s="24"/>
      <c r="NK1143" s="24"/>
      <c r="NL1143" s="24"/>
      <c r="NM1143" s="24"/>
      <c r="NN1143" s="24"/>
      <c r="NO1143" s="24"/>
      <c r="NP1143" s="24"/>
      <c r="NQ1143" s="24"/>
      <c r="NR1143" s="24"/>
      <c r="NS1143" s="24"/>
      <c r="NT1143" s="24"/>
      <c r="NU1143" s="24"/>
      <c r="NV1143" s="24"/>
      <c r="NW1143" s="24"/>
      <c r="NX1143" s="24"/>
      <c r="NY1143" s="24"/>
      <c r="NZ1143" s="24"/>
      <c r="OA1143" s="24"/>
      <c r="OB1143" s="24"/>
      <c r="OC1143" s="24"/>
      <c r="OD1143" s="24"/>
      <c r="OE1143" s="24"/>
      <c r="OF1143" s="24"/>
      <c r="OG1143" s="24"/>
      <c r="OH1143" s="24"/>
      <c r="OI1143" s="24"/>
      <c r="OJ1143" s="24"/>
      <c r="OK1143" s="24"/>
      <c r="OL1143" s="24"/>
      <c r="OM1143" s="24"/>
      <c r="ON1143" s="24"/>
      <c r="OO1143" s="24"/>
      <c r="OP1143" s="24"/>
      <c r="OQ1143" s="24"/>
      <c r="OR1143" s="24"/>
      <c r="OS1143" s="24"/>
      <c r="OT1143" s="24"/>
      <c r="OU1143" s="24"/>
      <c r="OV1143" s="24"/>
      <c r="OW1143" s="24"/>
      <c r="OX1143" s="24"/>
      <c r="OY1143" s="24"/>
      <c r="OZ1143" s="24"/>
      <c r="PA1143" s="24"/>
      <c r="PB1143" s="24"/>
      <c r="PC1143" s="24"/>
      <c r="PD1143" s="24"/>
      <c r="PE1143" s="24"/>
      <c r="PF1143" s="24"/>
      <c r="PG1143" s="24"/>
      <c r="PH1143" s="24"/>
      <c r="PI1143" s="24"/>
      <c r="PJ1143" s="24"/>
      <c r="PK1143" s="24"/>
      <c r="PL1143" s="24"/>
      <c r="PM1143" s="24"/>
      <c r="PN1143" s="24"/>
      <c r="PO1143" s="24"/>
      <c r="PP1143" s="24"/>
      <c r="PQ1143" s="24"/>
      <c r="PR1143" s="24"/>
      <c r="PS1143" s="24"/>
      <c r="PT1143" s="24"/>
      <c r="PU1143" s="24"/>
      <c r="PV1143" s="24"/>
      <c r="PW1143" s="24"/>
      <c r="PX1143" s="24"/>
      <c r="PY1143" s="24"/>
      <c r="PZ1143" s="24"/>
      <c r="QA1143" s="24"/>
      <c r="QB1143" s="24"/>
      <c r="QC1143" s="24"/>
      <c r="QD1143" s="24"/>
      <c r="QE1143" s="24"/>
      <c r="QF1143" s="24"/>
      <c r="QG1143" s="24"/>
      <c r="QH1143" s="24"/>
      <c r="QI1143" s="24"/>
      <c r="QJ1143" s="24"/>
      <c r="QK1143" s="24"/>
      <c r="QL1143" s="24"/>
      <c r="QM1143" s="24"/>
      <c r="QN1143" s="24"/>
      <c r="QO1143" s="24"/>
      <c r="QP1143" s="24"/>
      <c r="QQ1143" s="24"/>
      <c r="QR1143" s="24"/>
      <c r="QS1143" s="24"/>
      <c r="QT1143" s="24"/>
      <c r="QU1143" s="24"/>
      <c r="QV1143" s="24"/>
      <c r="QW1143" s="24"/>
      <c r="QX1143" s="24"/>
      <c r="QY1143" s="24"/>
      <c r="QZ1143" s="24"/>
      <c r="RA1143" s="24"/>
      <c r="RB1143" s="24"/>
      <c r="RC1143" s="24"/>
      <c r="RD1143" s="24"/>
      <c r="RE1143" s="24"/>
      <c r="RF1143" s="24"/>
      <c r="RG1143" s="24"/>
      <c r="RH1143" s="24"/>
      <c r="RI1143" s="24"/>
      <c r="RJ1143" s="24"/>
      <c r="RK1143" s="24"/>
      <c r="RL1143" s="24"/>
      <c r="RM1143" s="24"/>
      <c r="RN1143" s="24"/>
      <c r="RO1143" s="24"/>
      <c r="RP1143" s="24"/>
      <c r="RQ1143" s="24"/>
      <c r="RR1143" s="24"/>
      <c r="RS1143" s="24"/>
      <c r="RT1143" s="24"/>
      <c r="RU1143" s="24"/>
      <c r="RV1143" s="24"/>
      <c r="RW1143" s="24"/>
      <c r="RX1143" s="24"/>
      <c r="RY1143" s="24"/>
      <c r="RZ1143" s="24"/>
      <c r="SA1143" s="24"/>
      <c r="SB1143" s="24"/>
      <c r="SC1143" s="24"/>
      <c r="SD1143" s="24"/>
      <c r="SE1143" s="24"/>
      <c r="SF1143" s="24"/>
      <c r="SG1143" s="24"/>
      <c r="SH1143" s="24"/>
      <c r="SI1143" s="24"/>
      <c r="SJ1143" s="24"/>
      <c r="SK1143" s="24"/>
      <c r="SL1143" s="24"/>
      <c r="SM1143" s="24"/>
      <c r="SN1143" s="24"/>
      <c r="SO1143" s="24"/>
      <c r="SP1143" s="24"/>
      <c r="SQ1143" s="24"/>
      <c r="SR1143" s="24"/>
      <c r="SS1143" s="24"/>
      <c r="ST1143" s="24"/>
      <c r="SU1143" s="24"/>
      <c r="SV1143" s="24"/>
      <c r="SW1143" s="24"/>
      <c r="SX1143" s="24"/>
      <c r="SY1143" s="24"/>
      <c r="SZ1143" s="24"/>
      <c r="TA1143" s="24"/>
      <c r="TB1143" s="24"/>
      <c r="TC1143" s="24"/>
      <c r="TD1143" s="24"/>
      <c r="TE1143" s="24"/>
      <c r="TF1143" s="24"/>
      <c r="TG1143" s="24"/>
      <c r="TH1143" s="24"/>
      <c r="TI1143" s="24"/>
      <c r="TJ1143" s="24"/>
      <c r="TK1143" s="24"/>
      <c r="TL1143" s="24"/>
      <c r="TM1143" s="24"/>
      <c r="TN1143" s="24"/>
      <c r="TO1143" s="24"/>
      <c r="TP1143" s="24"/>
      <c r="TQ1143" s="24"/>
      <c r="TR1143" s="24"/>
      <c r="TS1143" s="24"/>
      <c r="TT1143" s="24"/>
      <c r="TU1143" s="24"/>
      <c r="TV1143" s="24"/>
      <c r="TW1143" s="24"/>
      <c r="TX1143" s="24"/>
      <c r="TY1143" s="24"/>
      <c r="TZ1143" s="24"/>
      <c r="UA1143" s="24"/>
      <c r="UB1143" s="24"/>
      <c r="UC1143" s="24"/>
      <c r="UD1143" s="24"/>
      <c r="UE1143" s="24"/>
      <c r="UF1143" s="24"/>
      <c r="UG1143" s="24"/>
      <c r="UH1143" s="24"/>
      <c r="UI1143" s="24"/>
      <c r="UJ1143" s="24"/>
      <c r="UK1143" s="24"/>
      <c r="UL1143" s="24"/>
      <c r="UM1143" s="24"/>
      <c r="UN1143" s="24"/>
      <c r="UO1143" s="24"/>
      <c r="UP1143" s="24"/>
      <c r="UQ1143" s="24"/>
      <c r="UR1143" s="24"/>
      <c r="US1143" s="24"/>
      <c r="UT1143" s="24"/>
      <c r="UU1143" s="24"/>
      <c r="UV1143" s="24"/>
      <c r="UW1143" s="24"/>
      <c r="UX1143" s="24"/>
      <c r="UY1143" s="24"/>
      <c r="UZ1143" s="24"/>
      <c r="VA1143" s="24"/>
      <c r="VB1143" s="24"/>
      <c r="VC1143" s="24"/>
      <c r="VD1143" s="24"/>
      <c r="VE1143" s="24"/>
      <c r="VF1143" s="24"/>
      <c r="VG1143" s="24"/>
      <c r="VH1143" s="24"/>
      <c r="VI1143" s="24"/>
      <c r="VJ1143" s="24"/>
      <c r="VK1143" s="24"/>
      <c r="VL1143" s="24"/>
      <c r="VM1143" s="24"/>
      <c r="VN1143" s="24"/>
      <c r="VO1143" s="24"/>
      <c r="VP1143" s="24"/>
      <c r="VQ1143" s="24"/>
      <c r="VR1143" s="24"/>
      <c r="VS1143" s="24"/>
      <c r="VT1143" s="24"/>
      <c r="VU1143" s="24"/>
      <c r="VV1143" s="24"/>
      <c r="VW1143" s="24"/>
      <c r="VX1143" s="24"/>
      <c r="VY1143" s="24"/>
      <c r="VZ1143" s="24"/>
      <c r="WA1143" s="24"/>
      <c r="WB1143" s="24"/>
      <c r="WC1143" s="24"/>
      <c r="WD1143" s="24"/>
      <c r="WE1143" s="24"/>
      <c r="WF1143" s="24"/>
      <c r="WG1143" s="24"/>
      <c r="WH1143" s="24"/>
      <c r="WI1143" s="24"/>
      <c r="WJ1143" s="24"/>
      <c r="WK1143" s="24"/>
      <c r="WL1143" s="24"/>
      <c r="WM1143" s="24"/>
      <c r="WN1143" s="24"/>
      <c r="WO1143" s="24"/>
      <c r="WP1143" s="24"/>
      <c r="WQ1143" s="24"/>
      <c r="WR1143" s="24"/>
      <c r="WS1143" s="24"/>
      <c r="WT1143" s="24"/>
      <c r="WU1143" s="24"/>
      <c r="WV1143" s="24"/>
      <c r="WW1143" s="24"/>
      <c r="WX1143" s="24"/>
      <c r="WY1143" s="24"/>
      <c r="WZ1143" s="24"/>
      <c r="XA1143" s="24"/>
      <c r="XB1143" s="24"/>
      <c r="XC1143" s="24"/>
      <c r="XD1143" s="24"/>
      <c r="XE1143" s="24"/>
      <c r="XF1143" s="24"/>
      <c r="XG1143" s="24"/>
      <c r="XH1143" s="24"/>
      <c r="XI1143" s="24"/>
      <c r="XJ1143" s="24"/>
      <c r="XK1143" s="24"/>
      <c r="XL1143" s="24"/>
      <c r="XM1143" s="24"/>
      <c r="XN1143" s="24"/>
      <c r="XO1143" s="24"/>
      <c r="XP1143" s="24"/>
      <c r="XQ1143" s="24"/>
      <c r="XR1143" s="24"/>
      <c r="XS1143" s="24"/>
      <c r="XT1143" s="24"/>
      <c r="XU1143" s="24"/>
      <c r="XV1143" s="24"/>
      <c r="XW1143" s="24"/>
      <c r="XX1143" s="24"/>
      <c r="XY1143" s="24"/>
      <c r="XZ1143" s="24"/>
      <c r="YA1143" s="24"/>
      <c r="YB1143" s="24"/>
      <c r="YC1143" s="24"/>
      <c r="YD1143" s="24"/>
      <c r="YE1143" s="24"/>
      <c r="YF1143" s="24"/>
      <c r="YG1143" s="24"/>
      <c r="YH1143" s="24"/>
      <c r="YI1143" s="24"/>
      <c r="YJ1143" s="24"/>
      <c r="YK1143" s="24"/>
      <c r="YL1143" s="24"/>
      <c r="YM1143" s="24"/>
      <c r="YN1143" s="24"/>
      <c r="YO1143" s="24"/>
      <c r="YP1143" s="24"/>
      <c r="YQ1143" s="24"/>
      <c r="YR1143" s="24"/>
      <c r="YS1143" s="24"/>
      <c r="YT1143" s="24"/>
      <c r="YU1143" s="24"/>
      <c r="YV1143" s="24"/>
      <c r="YW1143" s="24"/>
      <c r="YX1143" s="24"/>
      <c r="YY1143" s="24"/>
      <c r="YZ1143" s="24"/>
      <c r="ZA1143" s="24"/>
      <c r="ZB1143" s="24"/>
      <c r="ZC1143" s="24"/>
      <c r="ZD1143" s="24"/>
      <c r="ZE1143" s="24"/>
      <c r="ZF1143" s="24"/>
      <c r="ZG1143" s="24"/>
      <c r="ZH1143" s="24"/>
      <c r="ZI1143" s="24"/>
      <c r="ZJ1143" s="24"/>
      <c r="ZK1143" s="24"/>
      <c r="ZL1143" s="24"/>
      <c r="ZM1143" s="24"/>
      <c r="ZN1143" s="24"/>
      <c r="ZO1143" s="24"/>
      <c r="ZP1143" s="24"/>
      <c r="ZQ1143" s="24"/>
      <c r="ZR1143" s="24"/>
      <c r="ZS1143" s="24"/>
      <c r="ZT1143" s="24"/>
      <c r="ZU1143" s="24"/>
      <c r="ZV1143" s="24"/>
      <c r="ZW1143" s="24"/>
      <c r="ZX1143" s="24"/>
      <c r="ZY1143" s="24"/>
      <c r="ZZ1143" s="24"/>
      <c r="AAA1143" s="24"/>
      <c r="AAB1143" s="24"/>
      <c r="AAC1143" s="24"/>
      <c r="AAD1143" s="24"/>
      <c r="AAE1143" s="24"/>
      <c r="AAF1143" s="24"/>
      <c r="AAG1143" s="24"/>
      <c r="AAH1143" s="24"/>
      <c r="AAI1143" s="24"/>
      <c r="AAJ1143" s="24"/>
      <c r="AAK1143" s="24"/>
      <c r="AAL1143" s="24"/>
      <c r="AAM1143" s="24"/>
      <c r="AAN1143" s="24"/>
      <c r="AAO1143" s="24"/>
      <c r="AAP1143" s="24"/>
      <c r="AAQ1143" s="24"/>
      <c r="AAR1143" s="24"/>
      <c r="AAS1143" s="24"/>
      <c r="AAT1143" s="24"/>
      <c r="AAU1143" s="24"/>
      <c r="AAV1143" s="24"/>
      <c r="AAW1143" s="24"/>
      <c r="AAX1143" s="24"/>
      <c r="AAY1143" s="24"/>
      <c r="AAZ1143" s="24"/>
      <c r="ABA1143" s="24"/>
      <c r="ABB1143" s="24"/>
      <c r="ABC1143" s="24"/>
      <c r="ABD1143" s="24"/>
      <c r="ABE1143" s="24"/>
      <c r="ABF1143" s="24"/>
      <c r="ABG1143" s="24"/>
      <c r="ABH1143" s="24"/>
      <c r="ABI1143" s="24"/>
      <c r="ABJ1143" s="24"/>
      <c r="ABK1143" s="24"/>
      <c r="ABL1143" s="24"/>
      <c r="ABM1143" s="24"/>
      <c r="ABN1143" s="24"/>
      <c r="ABO1143" s="24"/>
      <c r="ABP1143" s="24"/>
      <c r="ABQ1143" s="24"/>
      <c r="ABR1143" s="24"/>
      <c r="ABS1143" s="24"/>
      <c r="ABT1143" s="24"/>
      <c r="ABU1143" s="24"/>
      <c r="ABV1143" s="24"/>
      <c r="ABW1143" s="24"/>
      <c r="ABX1143" s="24"/>
      <c r="ABY1143" s="24"/>
      <c r="ABZ1143" s="24"/>
      <c r="ACA1143" s="24"/>
      <c r="ACB1143" s="24"/>
      <c r="ACC1143" s="24"/>
      <c r="ACD1143" s="24"/>
      <c r="ACE1143" s="24"/>
      <c r="ACF1143" s="24"/>
      <c r="ACG1143" s="24"/>
      <c r="ACH1143" s="24"/>
      <c r="ACI1143" s="24"/>
      <c r="ACJ1143" s="24"/>
      <c r="ACK1143" s="24"/>
      <c r="ACL1143" s="24"/>
      <c r="ACM1143" s="24"/>
      <c r="ACN1143" s="24"/>
      <c r="ACO1143" s="24"/>
      <c r="ACP1143" s="24"/>
      <c r="ACQ1143" s="24"/>
      <c r="ACR1143" s="24"/>
      <c r="ACS1143" s="24"/>
      <c r="ACT1143" s="24"/>
      <c r="ACU1143" s="24"/>
      <c r="ACV1143" s="24"/>
      <c r="ACW1143" s="24"/>
      <c r="ACX1143" s="24"/>
      <c r="ACY1143" s="24"/>
      <c r="ACZ1143" s="24"/>
      <c r="ADA1143" s="24"/>
      <c r="ADB1143" s="24"/>
      <c r="ADC1143" s="24"/>
      <c r="ADD1143" s="24"/>
      <c r="ADE1143" s="24"/>
      <c r="ADF1143" s="24"/>
      <c r="ADG1143" s="24"/>
      <c r="ADH1143" s="24"/>
      <c r="ADI1143" s="24"/>
      <c r="ADJ1143" s="24"/>
      <c r="ADK1143" s="24"/>
      <c r="ADL1143" s="24"/>
      <c r="ADM1143" s="24"/>
      <c r="ADN1143" s="24"/>
      <c r="ADO1143" s="24"/>
      <c r="ADP1143" s="24"/>
      <c r="ADQ1143" s="24"/>
      <c r="ADR1143" s="24"/>
      <c r="ADS1143" s="24"/>
      <c r="ADT1143" s="24"/>
      <c r="ADU1143" s="24"/>
      <c r="ADV1143" s="24"/>
      <c r="ADW1143" s="24"/>
      <c r="ADX1143" s="24"/>
      <c r="ADY1143" s="24"/>
      <c r="ADZ1143" s="24"/>
      <c r="AEA1143" s="24"/>
      <c r="AEB1143" s="24"/>
      <c r="AEC1143" s="24"/>
      <c r="AED1143" s="24"/>
      <c r="AEE1143" s="24"/>
      <c r="AEF1143" s="24"/>
      <c r="AEG1143" s="24"/>
      <c r="AEH1143" s="24"/>
      <c r="AEI1143" s="24"/>
      <c r="AEJ1143" s="24"/>
      <c r="AEK1143" s="24"/>
      <c r="AEL1143" s="24"/>
      <c r="AEM1143" s="24"/>
      <c r="AEN1143" s="24"/>
      <c r="AEO1143" s="24"/>
      <c r="AEP1143" s="24"/>
      <c r="AEQ1143" s="24"/>
      <c r="AER1143" s="24"/>
      <c r="AES1143" s="24"/>
      <c r="AET1143" s="24"/>
      <c r="AEU1143" s="24"/>
      <c r="AEV1143" s="24"/>
      <c r="AEW1143" s="24"/>
      <c r="AEX1143" s="24"/>
      <c r="AEY1143" s="24"/>
      <c r="AEZ1143" s="24"/>
      <c r="AFA1143" s="24"/>
      <c r="AFB1143" s="24"/>
      <c r="AFC1143" s="24"/>
      <c r="AFD1143" s="24"/>
      <c r="AFE1143" s="24"/>
      <c r="AFF1143" s="24"/>
      <c r="AFG1143" s="24"/>
      <c r="AFH1143" s="24"/>
      <c r="AFI1143" s="24"/>
      <c r="AFJ1143" s="24"/>
      <c r="AFK1143" s="24"/>
      <c r="AFL1143" s="24"/>
      <c r="AFM1143" s="24"/>
      <c r="AFN1143" s="24"/>
      <c r="AFO1143" s="24"/>
      <c r="AFP1143" s="24"/>
      <c r="AFQ1143" s="24"/>
      <c r="AFR1143" s="24"/>
      <c r="AFS1143" s="24"/>
      <c r="AFT1143" s="24"/>
      <c r="AFU1143" s="24"/>
      <c r="AFV1143" s="24"/>
      <c r="AFW1143" s="24"/>
      <c r="AFX1143" s="24"/>
      <c r="AFY1143" s="24"/>
      <c r="AFZ1143" s="24"/>
      <c r="AGA1143" s="24"/>
      <c r="AGB1143" s="24"/>
      <c r="AGC1143" s="24"/>
      <c r="AGD1143" s="24"/>
      <c r="AGE1143" s="24"/>
      <c r="AGF1143" s="24"/>
      <c r="AGG1143" s="24"/>
      <c r="AGH1143" s="24"/>
      <c r="AGI1143" s="24"/>
      <c r="AGJ1143" s="24"/>
      <c r="AGK1143" s="24"/>
      <c r="AGL1143" s="24"/>
      <c r="AGM1143" s="24"/>
      <c r="AGN1143" s="24"/>
      <c r="AGO1143" s="24"/>
      <c r="AGP1143" s="24"/>
      <c r="AGQ1143" s="24"/>
      <c r="AGR1143" s="24"/>
      <c r="AGS1143" s="24"/>
      <c r="AGT1143" s="24"/>
      <c r="AGU1143" s="24"/>
      <c r="AGV1143" s="24"/>
      <c r="AGW1143" s="24"/>
      <c r="AGX1143" s="24"/>
      <c r="AGY1143" s="24"/>
      <c r="AGZ1143" s="24"/>
      <c r="AHA1143" s="24"/>
      <c r="AHB1143" s="24"/>
      <c r="AHC1143" s="24"/>
      <c r="AHD1143" s="24"/>
      <c r="AHE1143" s="24"/>
      <c r="AHF1143" s="24"/>
      <c r="AHG1143" s="24"/>
      <c r="AHH1143" s="24"/>
      <c r="AHI1143" s="24"/>
      <c r="AHJ1143" s="24"/>
      <c r="AHK1143" s="24"/>
      <c r="AHL1143" s="24"/>
      <c r="AHM1143" s="24"/>
      <c r="AHN1143" s="24"/>
      <c r="AHO1143" s="24"/>
      <c r="AHP1143" s="24"/>
      <c r="AHQ1143" s="24"/>
      <c r="AHR1143" s="24"/>
      <c r="AHS1143" s="24"/>
      <c r="AHT1143" s="24"/>
      <c r="AHU1143" s="24"/>
      <c r="AHV1143" s="24"/>
      <c r="AHW1143" s="24"/>
      <c r="AHX1143" s="24"/>
      <c r="AHY1143" s="24"/>
      <c r="AHZ1143" s="24"/>
      <c r="AIA1143" s="24"/>
      <c r="AIB1143" s="24"/>
      <c r="AIC1143" s="24"/>
      <c r="AID1143" s="24"/>
      <c r="AIE1143" s="24"/>
      <c r="AIF1143" s="24"/>
      <c r="AIG1143" s="24"/>
      <c r="AIH1143" s="24"/>
      <c r="AII1143" s="24"/>
      <c r="AIJ1143" s="24"/>
      <c r="AIK1143" s="24"/>
      <c r="AIL1143" s="24"/>
      <c r="AIM1143" s="24"/>
      <c r="AIN1143" s="24"/>
      <c r="AIO1143" s="24"/>
      <c r="AIP1143" s="24"/>
      <c r="AIQ1143" s="24"/>
      <c r="AIR1143" s="24"/>
      <c r="AIS1143" s="24"/>
      <c r="AIT1143" s="24"/>
      <c r="AIU1143" s="24"/>
      <c r="AIV1143" s="24"/>
      <c r="AIW1143" s="24"/>
      <c r="AIX1143" s="24"/>
      <c r="AIY1143" s="24"/>
      <c r="AIZ1143" s="24"/>
      <c r="AJA1143" s="24"/>
      <c r="AJB1143" s="24"/>
      <c r="AJC1143" s="24"/>
      <c r="AJD1143" s="24"/>
      <c r="AJE1143" s="24"/>
      <c r="AJF1143" s="24"/>
      <c r="AJG1143" s="24"/>
      <c r="AJH1143" s="24"/>
      <c r="AJI1143" s="24"/>
      <c r="AJJ1143" s="24"/>
      <c r="AJK1143" s="24"/>
      <c r="AJL1143" s="24"/>
      <c r="AJM1143" s="24"/>
      <c r="AJN1143" s="24"/>
      <c r="AJO1143" s="24"/>
      <c r="AJP1143" s="24"/>
      <c r="AJQ1143" s="24"/>
      <c r="AJR1143" s="24"/>
      <c r="AJS1143" s="24"/>
      <c r="AJT1143" s="24"/>
      <c r="AJU1143" s="24"/>
      <c r="AJV1143" s="24"/>
      <c r="AJW1143" s="24"/>
      <c r="AJX1143" s="24"/>
      <c r="AJY1143" s="24"/>
      <c r="AJZ1143" s="24"/>
      <c r="AKA1143" s="24"/>
      <c r="AKB1143" s="24"/>
      <c r="AKC1143" s="24"/>
      <c r="AKD1143" s="24"/>
      <c r="AKE1143" s="24"/>
      <c r="AKF1143" s="24"/>
      <c r="AKG1143" s="24"/>
      <c r="AKH1143" s="24"/>
      <c r="AKI1143" s="24"/>
      <c r="AKJ1143" s="24"/>
      <c r="AKK1143" s="24"/>
      <c r="AKL1143" s="24"/>
      <c r="AKM1143" s="24"/>
      <c r="AKN1143" s="24"/>
      <c r="AKO1143" s="24"/>
      <c r="AKP1143" s="24"/>
      <c r="AKQ1143" s="24"/>
      <c r="AKR1143" s="24"/>
      <c r="AKS1143" s="24"/>
      <c r="AKT1143" s="24"/>
      <c r="AKU1143" s="24"/>
      <c r="AKV1143" s="24"/>
      <c r="AKW1143" s="24"/>
      <c r="AKX1143" s="24"/>
      <c r="AKY1143" s="24"/>
      <c r="AKZ1143" s="24"/>
      <c r="ALA1143" s="24"/>
      <c r="ALB1143" s="24"/>
      <c r="ALC1143" s="24"/>
      <c r="ALD1143" s="24"/>
      <c r="ALE1143" s="24"/>
      <c r="ALF1143" s="24"/>
      <c r="ALG1143" s="24"/>
      <c r="ALH1143" s="24"/>
      <c r="ALI1143" s="24"/>
      <c r="ALJ1143" s="24"/>
      <c r="ALK1143" s="24"/>
      <c r="ALL1143" s="24"/>
      <c r="ALM1143" s="24"/>
      <c r="ALN1143" s="24"/>
      <c r="ALO1143" s="24"/>
      <c r="ALP1143" s="24"/>
      <c r="ALQ1143" s="24"/>
      <c r="ALR1143" s="24"/>
      <c r="ALS1143" s="24"/>
      <c r="ALT1143" s="24"/>
      <c r="ALU1143" s="24"/>
      <c r="ALV1143" s="24"/>
      <c r="ALW1143" s="24"/>
      <c r="ALX1143" s="24"/>
      <c r="ALY1143" s="24"/>
      <c r="ALZ1143" s="24"/>
      <c r="AMA1143" s="24"/>
      <c r="AMB1143" s="24"/>
      <c r="AMC1143" s="24"/>
      <c r="AMD1143" s="24"/>
      <c r="AME1143" s="24"/>
      <c r="AMF1143" s="24"/>
      <c r="AMG1143" s="24"/>
      <c r="AMH1143" s="24"/>
      <c r="AMI1143" s="24"/>
      <c r="AMJ1143" s="24"/>
      <c r="AMK1143" s="24"/>
      <c r="AML1143" s="24"/>
      <c r="AMM1143" s="24"/>
      <c r="AMN1143" s="24"/>
      <c r="AMO1143" s="24"/>
      <c r="AMP1143" s="24"/>
      <c r="AMQ1143" s="24"/>
      <c r="AMR1143" s="24"/>
      <c r="AMS1143" s="24"/>
      <c r="AMT1143" s="24"/>
      <c r="AMU1143" s="24"/>
      <c r="AMV1143" s="24"/>
      <c r="AMW1143" s="24"/>
      <c r="AMX1143" s="24"/>
      <c r="AMY1143" s="24"/>
      <c r="AMZ1143" s="24"/>
      <c r="ANA1143" s="24"/>
      <c r="ANB1143" s="24"/>
      <c r="ANC1143" s="24"/>
      <c r="AND1143" s="24"/>
      <c r="ANE1143" s="24"/>
      <c r="ANF1143" s="24"/>
      <c r="ANG1143" s="24"/>
      <c r="ANH1143" s="24"/>
      <c r="ANI1143" s="24"/>
      <c r="ANJ1143" s="24"/>
      <c r="ANK1143" s="24"/>
      <c r="ANL1143" s="24"/>
      <c r="ANM1143" s="24"/>
      <c r="ANN1143" s="24"/>
      <c r="ANO1143" s="24"/>
      <c r="ANP1143" s="24"/>
      <c r="ANQ1143" s="24"/>
      <c r="ANR1143" s="24"/>
      <c r="ANS1143" s="24"/>
      <c r="ANT1143" s="24"/>
      <c r="ANU1143" s="24"/>
      <c r="ANV1143" s="24"/>
      <c r="ANW1143" s="24"/>
      <c r="ANX1143" s="24"/>
      <c r="ANY1143" s="24"/>
      <c r="ANZ1143" s="24"/>
      <c r="AOA1143" s="24"/>
      <c r="AOB1143" s="24"/>
      <c r="AOC1143" s="24"/>
      <c r="AOD1143" s="24"/>
      <c r="AOE1143" s="24"/>
      <c r="AOF1143" s="24"/>
      <c r="AOG1143" s="24"/>
      <c r="AOH1143" s="24"/>
      <c r="AOI1143" s="24"/>
      <c r="AOJ1143" s="24"/>
      <c r="AOK1143" s="24"/>
      <c r="AOL1143" s="24"/>
      <c r="AOM1143" s="24"/>
      <c r="AON1143" s="24"/>
      <c r="AOO1143" s="24"/>
      <c r="AOP1143" s="24"/>
      <c r="AOQ1143" s="24"/>
      <c r="AOR1143" s="24"/>
      <c r="AOS1143" s="24"/>
      <c r="AOT1143" s="24"/>
      <c r="AOU1143" s="24"/>
      <c r="AOV1143" s="24"/>
      <c r="AOW1143" s="24"/>
      <c r="AOX1143" s="24"/>
      <c r="AOY1143" s="24"/>
      <c r="AOZ1143" s="24"/>
      <c r="APA1143" s="24"/>
      <c r="APB1143" s="24"/>
      <c r="APC1143" s="24"/>
      <c r="APD1143" s="24"/>
      <c r="APE1143" s="24"/>
      <c r="APF1143" s="24"/>
      <c r="APG1143" s="24"/>
      <c r="APH1143" s="24"/>
      <c r="API1143" s="24"/>
      <c r="APJ1143" s="24"/>
      <c r="APK1143" s="24"/>
      <c r="APL1143" s="24"/>
      <c r="APM1143" s="24"/>
      <c r="APN1143" s="24"/>
      <c r="APO1143" s="24"/>
      <c r="APP1143" s="24"/>
      <c r="APQ1143" s="24"/>
      <c r="APR1143" s="24"/>
      <c r="APS1143" s="24"/>
      <c r="APT1143" s="24"/>
      <c r="APU1143" s="24"/>
      <c r="APV1143" s="24"/>
      <c r="APW1143" s="24"/>
      <c r="APX1143" s="24"/>
      <c r="APY1143" s="24"/>
      <c r="APZ1143" s="24"/>
      <c r="AQA1143" s="24"/>
      <c r="AQB1143" s="24"/>
      <c r="AQC1143" s="24"/>
      <c r="AQD1143" s="24"/>
      <c r="AQE1143" s="24"/>
      <c r="AQF1143" s="24"/>
      <c r="AQG1143" s="24"/>
      <c r="AQH1143" s="24"/>
      <c r="AQI1143" s="24"/>
      <c r="AQJ1143" s="24"/>
      <c r="AQK1143" s="24"/>
      <c r="AQL1143" s="24"/>
      <c r="AQM1143" s="24"/>
      <c r="AQN1143" s="24"/>
      <c r="AQO1143" s="24"/>
      <c r="AQP1143" s="24"/>
      <c r="AQQ1143" s="24"/>
      <c r="AQR1143" s="24"/>
      <c r="AQS1143" s="24"/>
      <c r="AQT1143" s="24"/>
      <c r="AQU1143" s="24"/>
      <c r="AQV1143" s="24"/>
      <c r="AQW1143" s="24"/>
      <c r="AQX1143" s="24"/>
      <c r="AQY1143" s="24"/>
      <c r="AQZ1143" s="24"/>
      <c r="ARA1143" s="24"/>
      <c r="ARB1143" s="24"/>
      <c r="ARC1143" s="24"/>
      <c r="ARD1143" s="24"/>
      <c r="ARE1143" s="24"/>
      <c r="ARF1143" s="24"/>
      <c r="ARG1143" s="24"/>
      <c r="ARH1143" s="24"/>
      <c r="ARI1143" s="24"/>
      <c r="ARJ1143" s="24"/>
      <c r="ARK1143" s="24"/>
      <c r="ARL1143" s="24"/>
      <c r="ARM1143" s="24"/>
      <c r="ARN1143" s="24"/>
      <c r="ARO1143" s="24"/>
      <c r="ARP1143" s="24"/>
      <c r="ARQ1143" s="24"/>
      <c r="ARR1143" s="24"/>
      <c r="ARS1143" s="24"/>
      <c r="ART1143" s="24"/>
      <c r="ARU1143" s="24"/>
      <c r="ARV1143" s="24"/>
      <c r="ARW1143" s="24"/>
      <c r="ARX1143" s="24"/>
      <c r="ARY1143" s="24"/>
      <c r="ARZ1143" s="24"/>
      <c r="ASA1143" s="24"/>
      <c r="ASB1143" s="24"/>
      <c r="ASC1143" s="24"/>
      <c r="ASD1143" s="24"/>
      <c r="ASE1143" s="24"/>
      <c r="ASF1143" s="24"/>
      <c r="ASG1143" s="24"/>
      <c r="ASH1143" s="24"/>
      <c r="ASI1143" s="24"/>
      <c r="ASJ1143" s="24"/>
      <c r="ASK1143" s="24"/>
      <c r="ASL1143" s="24"/>
      <c r="ASM1143" s="24"/>
      <c r="ASN1143" s="24"/>
      <c r="ASO1143" s="24"/>
      <c r="ASP1143" s="24"/>
      <c r="ASQ1143" s="24"/>
      <c r="ASR1143" s="24"/>
      <c r="ASS1143" s="24"/>
      <c r="AST1143" s="24"/>
      <c r="ASU1143" s="24"/>
      <c r="ASV1143" s="24"/>
      <c r="ASW1143" s="24"/>
      <c r="ASX1143" s="24"/>
      <c r="ASY1143" s="24"/>
      <c r="ASZ1143" s="24"/>
      <c r="ATA1143" s="24"/>
      <c r="ATB1143" s="24"/>
      <c r="ATC1143" s="24"/>
      <c r="ATD1143" s="24"/>
      <c r="ATE1143" s="24"/>
      <c r="ATF1143" s="24"/>
      <c r="ATG1143" s="24"/>
      <c r="ATH1143" s="24"/>
      <c r="ATI1143" s="24"/>
      <c r="ATJ1143" s="24"/>
      <c r="ATK1143" s="24"/>
      <c r="ATL1143" s="24"/>
      <c r="ATM1143" s="24"/>
      <c r="ATN1143" s="24"/>
      <c r="ATO1143" s="24"/>
      <c r="ATP1143" s="24"/>
      <c r="ATQ1143" s="24"/>
      <c r="ATR1143" s="24"/>
      <c r="ATS1143" s="24"/>
      <c r="ATT1143" s="24"/>
      <c r="ATU1143" s="24"/>
      <c r="ATV1143" s="24"/>
      <c r="ATW1143" s="24"/>
      <c r="ATX1143" s="24"/>
      <c r="ATY1143" s="24"/>
      <c r="ATZ1143" s="24"/>
      <c r="AUA1143" s="24"/>
      <c r="AUB1143" s="24"/>
      <c r="AUC1143" s="24"/>
      <c r="AUD1143" s="24"/>
      <c r="AUE1143" s="24"/>
      <c r="AUF1143" s="24"/>
      <c r="AUG1143" s="24"/>
      <c r="AUH1143" s="24"/>
      <c r="AUI1143" s="24"/>
      <c r="AUJ1143" s="24"/>
      <c r="AUK1143" s="24"/>
      <c r="AUL1143" s="24"/>
      <c r="AUM1143" s="24"/>
      <c r="AUN1143" s="24"/>
      <c r="AUO1143" s="24"/>
      <c r="AUP1143" s="24"/>
      <c r="AUQ1143" s="24"/>
      <c r="AUR1143" s="24"/>
      <c r="AUS1143" s="24"/>
      <c r="AUT1143" s="24"/>
      <c r="AUU1143" s="24"/>
      <c r="AUV1143" s="24"/>
      <c r="AUW1143" s="24"/>
      <c r="AUX1143" s="24"/>
      <c r="AUY1143" s="24"/>
      <c r="AUZ1143" s="24"/>
      <c r="AVA1143" s="24"/>
      <c r="AVB1143" s="24"/>
      <c r="AVC1143" s="24"/>
      <c r="AVD1143" s="24"/>
      <c r="AVE1143" s="24"/>
      <c r="AVF1143" s="24"/>
      <c r="AVG1143" s="24"/>
      <c r="AVH1143" s="24"/>
      <c r="AVI1143" s="24"/>
      <c r="AVJ1143" s="24"/>
      <c r="AVK1143" s="24"/>
      <c r="AVL1143" s="24"/>
      <c r="AVM1143" s="24"/>
      <c r="AVN1143" s="24"/>
      <c r="AVO1143" s="24"/>
      <c r="AVP1143" s="24"/>
      <c r="AVQ1143" s="24"/>
      <c r="AVR1143" s="24"/>
      <c r="AVS1143" s="24"/>
      <c r="AVT1143" s="24"/>
      <c r="AVU1143" s="24"/>
      <c r="AVV1143" s="24"/>
      <c r="AVW1143" s="24"/>
      <c r="AVX1143" s="24"/>
      <c r="AVY1143" s="24"/>
      <c r="AVZ1143" s="24"/>
      <c r="AWA1143" s="24"/>
      <c r="AWB1143" s="24"/>
      <c r="AWC1143" s="24"/>
      <c r="AWD1143" s="24"/>
      <c r="AWE1143" s="24"/>
      <c r="AWF1143" s="24"/>
      <c r="AWG1143" s="24"/>
      <c r="AWH1143" s="24"/>
      <c r="AWI1143" s="24"/>
      <c r="AWJ1143" s="24"/>
      <c r="AWK1143" s="24"/>
      <c r="AWL1143" s="24"/>
      <c r="AWM1143" s="24"/>
      <c r="AWN1143" s="24"/>
      <c r="AWO1143" s="24"/>
      <c r="AWP1143" s="24"/>
      <c r="AWQ1143" s="24"/>
      <c r="AWR1143" s="24"/>
      <c r="AWS1143" s="24"/>
      <c r="AWT1143" s="24"/>
      <c r="AWU1143" s="24"/>
      <c r="AWV1143" s="24"/>
      <c r="AWW1143" s="24"/>
      <c r="AWX1143" s="24"/>
      <c r="AWY1143" s="24"/>
      <c r="AWZ1143" s="24"/>
      <c r="AXA1143" s="24"/>
      <c r="AXB1143" s="24"/>
      <c r="AXC1143" s="24"/>
      <c r="AXD1143" s="24"/>
      <c r="AXE1143" s="24"/>
      <c r="AXF1143" s="24"/>
      <c r="AXG1143" s="24"/>
      <c r="AXH1143" s="24"/>
      <c r="AXI1143" s="24"/>
      <c r="AXJ1143" s="24"/>
      <c r="AXK1143" s="24"/>
      <c r="AXL1143" s="24"/>
      <c r="AXM1143" s="24"/>
      <c r="AXN1143" s="24"/>
      <c r="AXO1143" s="24"/>
      <c r="AXP1143" s="24"/>
      <c r="AXQ1143" s="24"/>
      <c r="AXR1143" s="24"/>
      <c r="AXS1143" s="24"/>
      <c r="AXT1143" s="24"/>
      <c r="AXU1143" s="24"/>
      <c r="AXV1143" s="24"/>
      <c r="AXW1143" s="24"/>
      <c r="AXX1143" s="24"/>
      <c r="AXY1143" s="24"/>
      <c r="AXZ1143" s="24"/>
      <c r="AYA1143" s="24"/>
      <c r="AYB1143" s="24"/>
      <c r="AYC1143" s="24"/>
      <c r="AYD1143" s="24"/>
      <c r="AYE1143" s="24"/>
      <c r="AYF1143" s="24"/>
      <c r="AYG1143" s="24"/>
      <c r="AYH1143" s="24"/>
      <c r="AYI1143" s="24"/>
      <c r="AYJ1143" s="24"/>
      <c r="AYK1143" s="24"/>
      <c r="AYL1143" s="24"/>
      <c r="AYM1143" s="24"/>
      <c r="AYN1143" s="24"/>
      <c r="AYO1143" s="24"/>
      <c r="AYP1143" s="24"/>
      <c r="AYQ1143" s="24"/>
      <c r="AYR1143" s="24"/>
      <c r="AYS1143" s="24"/>
      <c r="AYT1143" s="24"/>
      <c r="AYU1143" s="24"/>
      <c r="AYV1143" s="24"/>
      <c r="AYW1143" s="24"/>
      <c r="AYX1143" s="24"/>
      <c r="AYY1143" s="24"/>
      <c r="AYZ1143" s="24"/>
      <c r="AZA1143" s="24"/>
      <c r="AZB1143" s="24"/>
      <c r="AZC1143" s="24"/>
      <c r="AZD1143" s="24"/>
      <c r="AZE1143" s="24"/>
      <c r="AZF1143" s="24"/>
      <c r="AZG1143" s="24"/>
      <c r="AZH1143" s="24"/>
      <c r="AZI1143" s="24"/>
      <c r="AZJ1143" s="24"/>
      <c r="AZK1143" s="24"/>
      <c r="AZL1143" s="24"/>
      <c r="AZM1143" s="24"/>
      <c r="AZN1143" s="24"/>
      <c r="AZO1143" s="24"/>
      <c r="AZP1143" s="24"/>
      <c r="AZQ1143" s="24"/>
      <c r="AZR1143" s="24"/>
      <c r="AZS1143" s="24"/>
      <c r="AZT1143" s="24"/>
      <c r="AZU1143" s="24"/>
      <c r="AZV1143" s="24"/>
      <c r="AZW1143" s="24"/>
      <c r="AZX1143" s="24"/>
      <c r="AZY1143" s="24"/>
      <c r="AZZ1143" s="24"/>
      <c r="BAA1143" s="24"/>
      <c r="BAB1143" s="24"/>
      <c r="BAC1143" s="24"/>
      <c r="BAD1143" s="24"/>
      <c r="BAE1143" s="24"/>
      <c r="BAF1143" s="24"/>
      <c r="BAG1143" s="24"/>
      <c r="BAH1143" s="24"/>
      <c r="BAI1143" s="24"/>
      <c r="BAJ1143" s="24"/>
      <c r="BAK1143" s="24"/>
      <c r="BAL1143" s="24"/>
      <c r="BAM1143" s="24"/>
      <c r="BAN1143" s="24"/>
      <c r="BAO1143" s="24"/>
      <c r="BAP1143" s="24"/>
    </row>
    <row r="1144" spans="1:1394" s="19" customFormat="1" x14ac:dyDescent="0.25">
      <c r="A1144" s="19" t="str">
        <f>IF(YEAR(G1144)=2024,#REF!,"")</f>
        <v/>
      </c>
      <c r="B1144" s="19" t="str">
        <f>IF(YEAR(G1144)=2025,#REF!,"")</f>
        <v/>
      </c>
      <c r="C1144" s="19" t="str">
        <f t="shared" si="85"/>
        <v>Afternoon45289</v>
      </c>
      <c r="D1144" s="19" t="str">
        <f>IF('by region'!$C$2="Any","Any",'Turf only'!V1144)&amp;M1144&amp;IF('by region'!$I$2="Any","Any",N1144)&amp;G1144</f>
        <v>AnyJumpAny45289</v>
      </c>
      <c r="E1144" s="19" t="e">
        <f>IF(I1144=#REF!,'Turf only'!G1144,"")</f>
        <v>#REF!</v>
      </c>
      <c r="F1144" s="19" t="e">
        <f t="shared" si="86"/>
        <v>#REF!</v>
      </c>
      <c r="G1144" s="15">
        <v>45289</v>
      </c>
      <c r="H1144" s="16" t="s">
        <v>35</v>
      </c>
      <c r="I1144" s="16" t="s">
        <v>59</v>
      </c>
      <c r="J1144" s="16" t="s">
        <v>9</v>
      </c>
      <c r="K1144" s="14" t="s">
        <v>24</v>
      </c>
      <c r="L1144" s="14" t="s">
        <v>11</v>
      </c>
      <c r="M1144" s="16" t="s">
        <v>12</v>
      </c>
      <c r="N1144" s="16" t="s">
        <v>13</v>
      </c>
      <c r="O1144" s="16" t="s">
        <v>14</v>
      </c>
      <c r="P1144" s="23">
        <f t="shared" si="87"/>
        <v>1</v>
      </c>
      <c r="Q1144" s="23" cm="1">
        <f t="array" ref="Q1144">SUMPRODUCT(($G$2:$G$2765=G1144)*(P1144&gt;$P$2:$P$2765))+1</f>
        <v>1</v>
      </c>
      <c r="R1144" s="23" t="e">
        <f>(Q1144*100000)+#REF!</f>
        <v>#REF!</v>
      </c>
      <c r="S1144" s="19" t="e" cm="1">
        <f t="array" ref="S1144">SUMPRODUCT(($G$2:$G$2765=G1144)*(R1144&gt;$R$2:$R$2765))+1</f>
        <v>#REF!</v>
      </c>
      <c r="T1144" s="19" t="str">
        <f t="shared" si="88"/>
        <v xml:space="preserve">Doncaster </v>
      </c>
      <c r="U1144" s="19">
        <v>-1.3928571428571399</v>
      </c>
      <c r="V1144" s="19" t="s">
        <v>17</v>
      </c>
      <c r="W1144" s="19">
        <f t="shared" si="89"/>
        <v>2023</v>
      </c>
      <c r="X1144" s="24"/>
      <c r="Y1144" s="24"/>
      <c r="Z1144" s="24"/>
      <c r="AA1144" s="24"/>
      <c r="AB1144" s="24"/>
      <c r="AC1144" s="24"/>
      <c r="AD1144" s="24"/>
      <c r="AE1144" s="24"/>
      <c r="AF1144" s="24"/>
      <c r="AG1144" s="24"/>
      <c r="AH1144" s="24"/>
      <c r="AI1144" s="24"/>
      <c r="AJ1144" s="24"/>
      <c r="AK1144" s="24"/>
      <c r="AL1144" s="24"/>
      <c r="AM1144" s="24"/>
      <c r="AN1144" s="24"/>
      <c r="AO1144" s="24"/>
      <c r="AP1144" s="24"/>
      <c r="AQ1144" s="24"/>
      <c r="AR1144" s="24"/>
      <c r="AS1144" s="24"/>
      <c r="AT1144" s="24"/>
      <c r="AU1144" s="24"/>
      <c r="AV1144" s="24"/>
      <c r="AW1144" s="24"/>
      <c r="AX1144" s="24"/>
      <c r="AY1144" s="24"/>
      <c r="AZ1144" s="24"/>
      <c r="BA1144" s="24"/>
      <c r="BB1144" s="24"/>
      <c r="BC1144" s="24"/>
      <c r="BD1144" s="24"/>
      <c r="BE1144" s="24"/>
      <c r="BF1144" s="24"/>
      <c r="BG1144" s="24"/>
      <c r="BH1144" s="24"/>
      <c r="BI1144" s="24"/>
      <c r="BJ1144" s="24"/>
      <c r="BK1144" s="24"/>
      <c r="BL1144" s="24"/>
      <c r="BM1144" s="24"/>
      <c r="BN1144" s="24"/>
      <c r="BO1144" s="24"/>
      <c r="BP1144" s="24"/>
      <c r="BQ1144" s="24"/>
      <c r="BR1144" s="24"/>
      <c r="BS1144" s="24"/>
      <c r="BT1144" s="24"/>
      <c r="BU1144" s="24"/>
      <c r="BV1144" s="24"/>
      <c r="BW1144" s="24"/>
      <c r="BX1144" s="24"/>
      <c r="BY1144" s="24"/>
      <c r="BZ1144" s="24"/>
      <c r="CA1144" s="24"/>
      <c r="CB1144" s="24"/>
      <c r="CC1144" s="24"/>
      <c r="CD1144" s="24"/>
      <c r="CE1144" s="24"/>
      <c r="CF1144" s="24"/>
      <c r="CG1144" s="24"/>
      <c r="CH1144" s="24"/>
      <c r="CI1144" s="24"/>
      <c r="CJ1144" s="24"/>
      <c r="CK1144" s="24"/>
      <c r="CL1144" s="24"/>
      <c r="CM1144" s="24"/>
      <c r="CN1144" s="24"/>
      <c r="CO1144" s="24"/>
      <c r="CP1144" s="24"/>
      <c r="CQ1144" s="24"/>
      <c r="CR1144" s="24"/>
      <c r="CS1144" s="24"/>
      <c r="CT1144" s="24"/>
      <c r="CU1144" s="24"/>
      <c r="CV1144" s="24"/>
      <c r="CW1144" s="24"/>
      <c r="CX1144" s="24"/>
      <c r="CY1144" s="24"/>
      <c r="CZ1144" s="24"/>
      <c r="DA1144" s="24"/>
      <c r="DB1144" s="24"/>
      <c r="DC1144" s="24"/>
      <c r="DD1144" s="24"/>
      <c r="DE1144" s="24"/>
      <c r="DF1144" s="24"/>
      <c r="DG1144" s="24"/>
      <c r="DH1144" s="24"/>
      <c r="DI1144" s="24"/>
      <c r="DJ1144" s="24"/>
      <c r="DK1144" s="24"/>
      <c r="DL1144" s="24"/>
      <c r="DM1144" s="24"/>
      <c r="DN1144" s="24"/>
      <c r="DO1144" s="24"/>
      <c r="DP1144" s="24"/>
      <c r="DQ1144" s="24"/>
      <c r="DR1144" s="24"/>
      <c r="DS1144" s="24"/>
      <c r="DT1144" s="24"/>
      <c r="DU1144" s="24"/>
      <c r="DV1144" s="24"/>
      <c r="DW1144" s="24"/>
      <c r="DX1144" s="24"/>
      <c r="DY1144" s="24"/>
      <c r="DZ1144" s="24"/>
      <c r="EA1144" s="24"/>
      <c r="EB1144" s="24"/>
      <c r="EC1144" s="24"/>
      <c r="ED1144" s="24"/>
      <c r="EE1144" s="24"/>
      <c r="EF1144" s="24"/>
      <c r="EG1144" s="24"/>
      <c r="EH1144" s="24"/>
      <c r="EI1144" s="24"/>
      <c r="EJ1144" s="24"/>
      <c r="EK1144" s="24"/>
      <c r="EL1144" s="24"/>
      <c r="EM1144" s="24"/>
      <c r="EN1144" s="24"/>
      <c r="EO1144" s="24"/>
      <c r="EP1144" s="24"/>
      <c r="EQ1144" s="24"/>
      <c r="ER1144" s="24"/>
      <c r="ES1144" s="24"/>
      <c r="ET1144" s="24"/>
      <c r="EU1144" s="24"/>
      <c r="EV1144" s="24"/>
      <c r="EW1144" s="24"/>
      <c r="EX1144" s="24"/>
      <c r="EY1144" s="24"/>
      <c r="EZ1144" s="24"/>
      <c r="FA1144" s="24"/>
      <c r="FB1144" s="24"/>
      <c r="FC1144" s="24"/>
      <c r="FD1144" s="24"/>
      <c r="FE1144" s="24"/>
      <c r="FF1144" s="24"/>
      <c r="FG1144" s="24"/>
      <c r="FH1144" s="24"/>
      <c r="FI1144" s="24"/>
      <c r="FJ1144" s="24"/>
      <c r="FK1144" s="24"/>
      <c r="FL1144" s="24"/>
      <c r="FM1144" s="24"/>
      <c r="FN1144" s="24"/>
      <c r="FO1144" s="24"/>
      <c r="FP1144" s="24"/>
      <c r="FQ1144" s="24"/>
      <c r="FR1144" s="24"/>
      <c r="FS1144" s="24"/>
      <c r="FT1144" s="24"/>
      <c r="FU1144" s="24"/>
      <c r="FV1144" s="24"/>
      <c r="FW1144" s="24"/>
      <c r="FX1144" s="24"/>
      <c r="FY1144" s="24"/>
      <c r="FZ1144" s="24"/>
      <c r="GA1144" s="24"/>
      <c r="GB1144" s="24"/>
      <c r="GC1144" s="24"/>
      <c r="GD1144" s="24"/>
      <c r="GE1144" s="24"/>
      <c r="GF1144" s="24"/>
      <c r="GG1144" s="24"/>
      <c r="GH1144" s="24"/>
      <c r="GI1144" s="24"/>
      <c r="GJ1144" s="24"/>
      <c r="GK1144" s="24"/>
      <c r="GL1144" s="24"/>
      <c r="GM1144" s="24"/>
      <c r="GN1144" s="24"/>
      <c r="GO1144" s="24"/>
      <c r="GP1144" s="24"/>
      <c r="GQ1144" s="24"/>
      <c r="GR1144" s="24"/>
      <c r="GS1144" s="24"/>
      <c r="GT1144" s="24"/>
      <c r="GU1144" s="24"/>
      <c r="GV1144" s="24"/>
      <c r="GW1144" s="24"/>
      <c r="GX1144" s="24"/>
      <c r="GY1144" s="24"/>
      <c r="GZ1144" s="24"/>
      <c r="HA1144" s="24"/>
      <c r="HB1144" s="24"/>
      <c r="HC1144" s="24"/>
      <c r="HD1144" s="24"/>
      <c r="HE1144" s="24"/>
      <c r="HF1144" s="24"/>
      <c r="HG1144" s="24"/>
      <c r="HH1144" s="24"/>
      <c r="HI1144" s="24"/>
      <c r="HJ1144" s="24"/>
      <c r="HK1144" s="24"/>
      <c r="HL1144" s="24"/>
      <c r="HM1144" s="24"/>
      <c r="HN1144" s="24"/>
      <c r="HO1144" s="24"/>
      <c r="HP1144" s="24"/>
      <c r="HQ1144" s="24"/>
      <c r="HR1144" s="24"/>
      <c r="HS1144" s="24"/>
      <c r="HT1144" s="24"/>
      <c r="HU1144" s="24"/>
      <c r="HV1144" s="24"/>
      <c r="HW1144" s="24"/>
      <c r="HX1144" s="24"/>
      <c r="HY1144" s="24"/>
      <c r="HZ1144" s="24"/>
      <c r="IA1144" s="24"/>
      <c r="IB1144" s="24"/>
      <c r="IC1144" s="24"/>
      <c r="ID1144" s="24"/>
      <c r="IE1144" s="24"/>
      <c r="IF1144" s="24"/>
      <c r="IG1144" s="24"/>
      <c r="IH1144" s="24"/>
      <c r="II1144" s="24"/>
      <c r="IJ1144" s="24"/>
      <c r="IK1144" s="24"/>
      <c r="IL1144" s="24"/>
      <c r="IM1144" s="24"/>
      <c r="IN1144" s="24"/>
      <c r="IO1144" s="24"/>
      <c r="IP1144" s="24"/>
      <c r="IQ1144" s="24"/>
      <c r="IR1144" s="24"/>
      <c r="IS1144" s="24"/>
      <c r="IT1144" s="24"/>
      <c r="IU1144" s="24"/>
      <c r="IV1144" s="24"/>
      <c r="IW1144" s="24"/>
      <c r="IX1144" s="24"/>
      <c r="IY1144" s="24"/>
      <c r="IZ1144" s="24"/>
      <c r="JA1144" s="24"/>
      <c r="JB1144" s="24"/>
      <c r="JC1144" s="24"/>
      <c r="JD1144" s="24"/>
      <c r="JE1144" s="24"/>
      <c r="JF1144" s="24"/>
      <c r="JG1144" s="24"/>
      <c r="JH1144" s="24"/>
      <c r="JI1144" s="24"/>
      <c r="JJ1144" s="24"/>
      <c r="JK1144" s="24"/>
      <c r="JL1144" s="24"/>
      <c r="JM1144" s="24"/>
      <c r="JN1144" s="24"/>
      <c r="JO1144" s="24"/>
      <c r="JP1144" s="24"/>
      <c r="JQ1144" s="24"/>
      <c r="JR1144" s="24"/>
      <c r="JS1144" s="24"/>
      <c r="JT1144" s="24"/>
      <c r="JU1144" s="24"/>
      <c r="JV1144" s="24"/>
      <c r="JW1144" s="24"/>
      <c r="JX1144" s="24"/>
      <c r="JY1144" s="24"/>
      <c r="JZ1144" s="24"/>
      <c r="KA1144" s="24"/>
      <c r="KB1144" s="24"/>
      <c r="KC1144" s="24"/>
      <c r="KD1144" s="24"/>
      <c r="KE1144" s="24"/>
      <c r="KF1144" s="24"/>
      <c r="KG1144" s="24"/>
      <c r="KH1144" s="24"/>
      <c r="KI1144" s="24"/>
      <c r="KJ1144" s="24"/>
      <c r="KK1144" s="24"/>
      <c r="KL1144" s="24"/>
      <c r="KM1144" s="24"/>
      <c r="KN1144" s="24"/>
      <c r="KO1144" s="24"/>
      <c r="KP1144" s="24"/>
      <c r="KQ1144" s="24"/>
      <c r="KR1144" s="24"/>
      <c r="KS1144" s="24"/>
      <c r="KT1144" s="24"/>
      <c r="KU1144" s="24"/>
      <c r="KV1144" s="24"/>
      <c r="KW1144" s="24"/>
      <c r="KX1144" s="24"/>
      <c r="KY1144" s="24"/>
      <c r="KZ1144" s="24"/>
      <c r="LA1144" s="24"/>
      <c r="LB1144" s="24"/>
      <c r="LC1144" s="24"/>
      <c r="LD1144" s="24"/>
      <c r="LE1144" s="24"/>
      <c r="LF1144" s="24"/>
      <c r="LG1144" s="24"/>
      <c r="LH1144" s="24"/>
      <c r="LI1144" s="24"/>
      <c r="LJ1144" s="24"/>
      <c r="LK1144" s="24"/>
      <c r="LL1144" s="24"/>
      <c r="LM1144" s="24"/>
      <c r="LN1144" s="24"/>
      <c r="LO1144" s="24"/>
      <c r="LP1144" s="24"/>
      <c r="LQ1144" s="24"/>
      <c r="LR1144" s="24"/>
      <c r="LS1144" s="24"/>
      <c r="LT1144" s="24"/>
      <c r="LU1144" s="24"/>
      <c r="LV1144" s="24"/>
      <c r="LW1144" s="24"/>
      <c r="LX1144" s="24"/>
      <c r="LY1144" s="24"/>
      <c r="LZ1144" s="24"/>
      <c r="MA1144" s="24"/>
      <c r="MB1144" s="24"/>
      <c r="MC1144" s="24"/>
      <c r="MD1144" s="24"/>
      <c r="ME1144" s="24"/>
      <c r="MF1144" s="24"/>
      <c r="MG1144" s="24"/>
      <c r="MH1144" s="24"/>
      <c r="MI1144" s="24"/>
      <c r="MJ1144" s="24"/>
      <c r="MK1144" s="24"/>
      <c r="ML1144" s="24"/>
      <c r="MM1144" s="24"/>
      <c r="MN1144" s="24"/>
      <c r="MO1144" s="24"/>
      <c r="MP1144" s="24"/>
      <c r="MQ1144" s="24"/>
      <c r="MR1144" s="24"/>
      <c r="MS1144" s="24"/>
      <c r="MT1144" s="24"/>
      <c r="MU1144" s="24"/>
      <c r="MV1144" s="24"/>
      <c r="MW1144" s="24"/>
      <c r="MX1144" s="24"/>
      <c r="MY1144" s="24"/>
      <c r="MZ1144" s="24"/>
      <c r="NA1144" s="24"/>
      <c r="NB1144" s="24"/>
      <c r="NC1144" s="24"/>
      <c r="ND1144" s="24"/>
      <c r="NE1144" s="24"/>
      <c r="NF1144" s="24"/>
      <c r="NG1144" s="24"/>
      <c r="NH1144" s="24"/>
      <c r="NI1144" s="24"/>
      <c r="NJ1144" s="24"/>
      <c r="NK1144" s="24"/>
      <c r="NL1144" s="24"/>
      <c r="NM1144" s="24"/>
      <c r="NN1144" s="24"/>
      <c r="NO1144" s="24"/>
      <c r="NP1144" s="24"/>
      <c r="NQ1144" s="24"/>
      <c r="NR1144" s="24"/>
      <c r="NS1144" s="24"/>
      <c r="NT1144" s="24"/>
      <c r="NU1144" s="24"/>
      <c r="NV1144" s="24"/>
      <c r="NW1144" s="24"/>
      <c r="NX1144" s="24"/>
      <c r="NY1144" s="24"/>
      <c r="NZ1144" s="24"/>
      <c r="OA1144" s="24"/>
      <c r="OB1144" s="24"/>
      <c r="OC1144" s="24"/>
      <c r="OD1144" s="24"/>
      <c r="OE1144" s="24"/>
      <c r="OF1144" s="24"/>
      <c r="OG1144" s="24"/>
      <c r="OH1144" s="24"/>
      <c r="OI1144" s="24"/>
      <c r="OJ1144" s="24"/>
      <c r="OK1144" s="24"/>
      <c r="OL1144" s="24"/>
      <c r="OM1144" s="24"/>
      <c r="ON1144" s="24"/>
      <c r="OO1144" s="24"/>
      <c r="OP1144" s="24"/>
      <c r="OQ1144" s="24"/>
      <c r="OR1144" s="24"/>
      <c r="OS1144" s="24"/>
      <c r="OT1144" s="24"/>
      <c r="OU1144" s="24"/>
      <c r="OV1144" s="24"/>
      <c r="OW1144" s="24"/>
      <c r="OX1144" s="24"/>
      <c r="OY1144" s="24"/>
      <c r="OZ1144" s="24"/>
      <c r="PA1144" s="24"/>
      <c r="PB1144" s="24"/>
      <c r="PC1144" s="24"/>
      <c r="PD1144" s="24"/>
      <c r="PE1144" s="24"/>
      <c r="PF1144" s="24"/>
      <c r="PG1144" s="24"/>
      <c r="PH1144" s="24"/>
      <c r="PI1144" s="24"/>
      <c r="PJ1144" s="24"/>
      <c r="PK1144" s="24"/>
      <c r="PL1144" s="24"/>
      <c r="PM1144" s="24"/>
      <c r="PN1144" s="24"/>
      <c r="PO1144" s="24"/>
      <c r="PP1144" s="24"/>
      <c r="PQ1144" s="24"/>
      <c r="PR1144" s="24"/>
      <c r="PS1144" s="24"/>
      <c r="PT1144" s="24"/>
      <c r="PU1144" s="24"/>
      <c r="PV1144" s="24"/>
      <c r="PW1144" s="24"/>
      <c r="PX1144" s="24"/>
      <c r="PY1144" s="24"/>
      <c r="PZ1144" s="24"/>
      <c r="QA1144" s="24"/>
      <c r="QB1144" s="24"/>
      <c r="QC1144" s="24"/>
      <c r="QD1144" s="24"/>
      <c r="QE1144" s="24"/>
      <c r="QF1144" s="24"/>
      <c r="QG1144" s="24"/>
      <c r="QH1144" s="24"/>
      <c r="QI1144" s="24"/>
      <c r="QJ1144" s="24"/>
      <c r="QK1144" s="24"/>
      <c r="QL1144" s="24"/>
      <c r="QM1144" s="24"/>
      <c r="QN1144" s="24"/>
      <c r="QO1144" s="24"/>
      <c r="QP1144" s="24"/>
      <c r="QQ1144" s="24"/>
      <c r="QR1144" s="24"/>
      <c r="QS1144" s="24"/>
      <c r="QT1144" s="24"/>
      <c r="QU1144" s="24"/>
      <c r="QV1144" s="24"/>
      <c r="QW1144" s="24"/>
      <c r="QX1144" s="24"/>
      <c r="QY1144" s="24"/>
      <c r="QZ1144" s="24"/>
      <c r="RA1144" s="24"/>
      <c r="RB1144" s="24"/>
      <c r="RC1144" s="24"/>
      <c r="RD1144" s="24"/>
      <c r="RE1144" s="24"/>
      <c r="RF1144" s="24"/>
      <c r="RG1144" s="24"/>
      <c r="RH1144" s="24"/>
      <c r="RI1144" s="24"/>
      <c r="RJ1144" s="24"/>
      <c r="RK1144" s="24"/>
      <c r="RL1144" s="24"/>
      <c r="RM1144" s="24"/>
      <c r="RN1144" s="24"/>
      <c r="RO1144" s="24"/>
      <c r="RP1144" s="24"/>
      <c r="RQ1144" s="24"/>
      <c r="RR1144" s="24"/>
      <c r="RS1144" s="24"/>
      <c r="RT1144" s="24"/>
      <c r="RU1144" s="24"/>
      <c r="RV1144" s="24"/>
      <c r="RW1144" s="24"/>
      <c r="RX1144" s="24"/>
      <c r="RY1144" s="24"/>
      <c r="RZ1144" s="24"/>
      <c r="SA1144" s="24"/>
      <c r="SB1144" s="24"/>
      <c r="SC1144" s="24"/>
      <c r="SD1144" s="24"/>
      <c r="SE1144" s="24"/>
      <c r="SF1144" s="24"/>
      <c r="SG1144" s="24"/>
      <c r="SH1144" s="24"/>
      <c r="SI1144" s="24"/>
      <c r="SJ1144" s="24"/>
      <c r="SK1144" s="24"/>
      <c r="SL1144" s="24"/>
      <c r="SM1144" s="24"/>
      <c r="SN1144" s="24"/>
      <c r="SO1144" s="24"/>
      <c r="SP1144" s="24"/>
      <c r="SQ1144" s="24"/>
      <c r="SR1144" s="24"/>
      <c r="SS1144" s="24"/>
      <c r="ST1144" s="24"/>
      <c r="SU1144" s="24"/>
      <c r="SV1144" s="24"/>
      <c r="SW1144" s="24"/>
      <c r="SX1144" s="24"/>
      <c r="SY1144" s="24"/>
      <c r="SZ1144" s="24"/>
      <c r="TA1144" s="24"/>
      <c r="TB1144" s="24"/>
      <c r="TC1144" s="24"/>
      <c r="TD1144" s="24"/>
      <c r="TE1144" s="24"/>
      <c r="TF1144" s="24"/>
      <c r="TG1144" s="24"/>
      <c r="TH1144" s="24"/>
      <c r="TI1144" s="24"/>
      <c r="TJ1144" s="24"/>
      <c r="TK1144" s="24"/>
      <c r="TL1144" s="24"/>
      <c r="TM1144" s="24"/>
      <c r="TN1144" s="24"/>
      <c r="TO1144" s="24"/>
      <c r="TP1144" s="24"/>
      <c r="TQ1144" s="24"/>
      <c r="TR1144" s="24"/>
      <c r="TS1144" s="24"/>
      <c r="TT1144" s="24"/>
      <c r="TU1144" s="24"/>
      <c r="TV1144" s="24"/>
      <c r="TW1144" s="24"/>
      <c r="TX1144" s="24"/>
      <c r="TY1144" s="24"/>
      <c r="TZ1144" s="24"/>
      <c r="UA1144" s="24"/>
      <c r="UB1144" s="24"/>
      <c r="UC1144" s="24"/>
      <c r="UD1144" s="24"/>
      <c r="UE1144" s="24"/>
      <c r="UF1144" s="24"/>
      <c r="UG1144" s="24"/>
      <c r="UH1144" s="24"/>
      <c r="UI1144" s="24"/>
      <c r="UJ1144" s="24"/>
      <c r="UK1144" s="24"/>
      <c r="UL1144" s="24"/>
      <c r="UM1144" s="24"/>
      <c r="UN1144" s="24"/>
      <c r="UO1144" s="24"/>
      <c r="UP1144" s="24"/>
      <c r="UQ1144" s="24"/>
      <c r="UR1144" s="24"/>
      <c r="US1144" s="24"/>
      <c r="UT1144" s="24"/>
      <c r="UU1144" s="24"/>
      <c r="UV1144" s="24"/>
      <c r="UW1144" s="24"/>
      <c r="UX1144" s="24"/>
      <c r="UY1144" s="24"/>
      <c r="UZ1144" s="24"/>
      <c r="VA1144" s="24"/>
      <c r="VB1144" s="24"/>
      <c r="VC1144" s="24"/>
      <c r="VD1144" s="24"/>
      <c r="VE1144" s="24"/>
      <c r="VF1144" s="24"/>
      <c r="VG1144" s="24"/>
      <c r="VH1144" s="24"/>
      <c r="VI1144" s="24"/>
      <c r="VJ1144" s="24"/>
      <c r="VK1144" s="24"/>
      <c r="VL1144" s="24"/>
      <c r="VM1144" s="24"/>
      <c r="VN1144" s="24"/>
      <c r="VO1144" s="24"/>
      <c r="VP1144" s="24"/>
      <c r="VQ1144" s="24"/>
      <c r="VR1144" s="24"/>
      <c r="VS1144" s="24"/>
      <c r="VT1144" s="24"/>
      <c r="VU1144" s="24"/>
      <c r="VV1144" s="24"/>
      <c r="VW1144" s="24"/>
      <c r="VX1144" s="24"/>
      <c r="VY1144" s="24"/>
      <c r="VZ1144" s="24"/>
      <c r="WA1144" s="24"/>
      <c r="WB1144" s="24"/>
      <c r="WC1144" s="24"/>
      <c r="WD1144" s="24"/>
      <c r="WE1144" s="24"/>
      <c r="WF1144" s="24"/>
      <c r="WG1144" s="24"/>
      <c r="WH1144" s="24"/>
      <c r="WI1144" s="24"/>
      <c r="WJ1144" s="24"/>
      <c r="WK1144" s="24"/>
      <c r="WL1144" s="24"/>
      <c r="WM1144" s="24"/>
      <c r="WN1144" s="24"/>
      <c r="WO1144" s="24"/>
      <c r="WP1144" s="24"/>
      <c r="WQ1144" s="24"/>
      <c r="WR1144" s="24"/>
      <c r="WS1144" s="24"/>
      <c r="WT1144" s="24"/>
      <c r="WU1144" s="24"/>
      <c r="WV1144" s="24"/>
      <c r="WW1144" s="24"/>
      <c r="WX1144" s="24"/>
      <c r="WY1144" s="24"/>
      <c r="WZ1144" s="24"/>
      <c r="XA1144" s="24"/>
      <c r="XB1144" s="24"/>
      <c r="XC1144" s="24"/>
      <c r="XD1144" s="24"/>
      <c r="XE1144" s="24"/>
      <c r="XF1144" s="24"/>
      <c r="XG1144" s="24"/>
      <c r="XH1144" s="24"/>
      <c r="XI1144" s="24"/>
      <c r="XJ1144" s="24"/>
      <c r="XK1144" s="24"/>
      <c r="XL1144" s="24"/>
      <c r="XM1144" s="24"/>
      <c r="XN1144" s="24"/>
      <c r="XO1144" s="24"/>
      <c r="XP1144" s="24"/>
      <c r="XQ1144" s="24"/>
      <c r="XR1144" s="24"/>
      <c r="XS1144" s="24"/>
      <c r="XT1144" s="24"/>
      <c r="XU1144" s="24"/>
      <c r="XV1144" s="24"/>
      <c r="XW1144" s="24"/>
      <c r="XX1144" s="24"/>
      <c r="XY1144" s="24"/>
      <c r="XZ1144" s="24"/>
      <c r="YA1144" s="24"/>
      <c r="YB1144" s="24"/>
      <c r="YC1144" s="24"/>
      <c r="YD1144" s="24"/>
      <c r="YE1144" s="24"/>
      <c r="YF1144" s="24"/>
      <c r="YG1144" s="24"/>
      <c r="YH1144" s="24"/>
      <c r="YI1144" s="24"/>
      <c r="YJ1144" s="24"/>
      <c r="YK1144" s="24"/>
      <c r="YL1144" s="24"/>
      <c r="YM1144" s="24"/>
      <c r="YN1144" s="24"/>
      <c r="YO1144" s="24"/>
      <c r="YP1144" s="24"/>
      <c r="YQ1144" s="24"/>
      <c r="YR1144" s="24"/>
      <c r="YS1144" s="24"/>
      <c r="YT1144" s="24"/>
      <c r="YU1144" s="24"/>
      <c r="YV1144" s="24"/>
      <c r="YW1144" s="24"/>
      <c r="YX1144" s="24"/>
      <c r="YY1144" s="24"/>
      <c r="YZ1144" s="24"/>
      <c r="ZA1144" s="24"/>
      <c r="ZB1144" s="24"/>
      <c r="ZC1144" s="24"/>
      <c r="ZD1144" s="24"/>
      <c r="ZE1144" s="24"/>
      <c r="ZF1144" s="24"/>
      <c r="ZG1144" s="24"/>
      <c r="ZH1144" s="24"/>
      <c r="ZI1144" s="24"/>
      <c r="ZJ1144" s="24"/>
      <c r="ZK1144" s="24"/>
      <c r="ZL1144" s="24"/>
      <c r="ZM1144" s="24"/>
      <c r="ZN1144" s="24"/>
      <c r="ZO1144" s="24"/>
      <c r="ZP1144" s="24"/>
      <c r="ZQ1144" s="24"/>
      <c r="ZR1144" s="24"/>
      <c r="ZS1144" s="24"/>
      <c r="ZT1144" s="24"/>
      <c r="ZU1144" s="24"/>
      <c r="ZV1144" s="24"/>
      <c r="ZW1144" s="24"/>
      <c r="ZX1144" s="24"/>
      <c r="ZY1144" s="24"/>
      <c r="ZZ1144" s="24"/>
      <c r="AAA1144" s="24"/>
      <c r="AAB1144" s="24"/>
      <c r="AAC1144" s="24"/>
      <c r="AAD1144" s="24"/>
      <c r="AAE1144" s="24"/>
      <c r="AAF1144" s="24"/>
      <c r="AAG1144" s="24"/>
      <c r="AAH1144" s="24"/>
      <c r="AAI1144" s="24"/>
      <c r="AAJ1144" s="24"/>
      <c r="AAK1144" s="24"/>
      <c r="AAL1144" s="24"/>
      <c r="AAM1144" s="24"/>
      <c r="AAN1144" s="24"/>
      <c r="AAO1144" s="24"/>
      <c r="AAP1144" s="24"/>
      <c r="AAQ1144" s="24"/>
      <c r="AAR1144" s="24"/>
      <c r="AAS1144" s="24"/>
      <c r="AAT1144" s="24"/>
      <c r="AAU1144" s="24"/>
      <c r="AAV1144" s="24"/>
      <c r="AAW1144" s="24"/>
      <c r="AAX1144" s="24"/>
      <c r="AAY1144" s="24"/>
      <c r="AAZ1144" s="24"/>
      <c r="ABA1144" s="24"/>
      <c r="ABB1144" s="24"/>
      <c r="ABC1144" s="24"/>
      <c r="ABD1144" s="24"/>
      <c r="ABE1144" s="24"/>
      <c r="ABF1144" s="24"/>
      <c r="ABG1144" s="24"/>
      <c r="ABH1144" s="24"/>
      <c r="ABI1144" s="24"/>
      <c r="ABJ1144" s="24"/>
      <c r="ABK1144" s="24"/>
      <c r="ABL1144" s="24"/>
      <c r="ABM1144" s="24"/>
      <c r="ABN1144" s="24"/>
      <c r="ABO1144" s="24"/>
      <c r="ABP1144" s="24"/>
      <c r="ABQ1144" s="24"/>
      <c r="ABR1144" s="24"/>
      <c r="ABS1144" s="24"/>
      <c r="ABT1144" s="24"/>
      <c r="ABU1144" s="24"/>
      <c r="ABV1144" s="24"/>
      <c r="ABW1144" s="24"/>
      <c r="ABX1144" s="24"/>
      <c r="ABY1144" s="24"/>
      <c r="ABZ1144" s="24"/>
      <c r="ACA1144" s="24"/>
      <c r="ACB1144" s="24"/>
      <c r="ACC1144" s="24"/>
      <c r="ACD1144" s="24"/>
      <c r="ACE1144" s="24"/>
      <c r="ACF1144" s="24"/>
      <c r="ACG1144" s="24"/>
      <c r="ACH1144" s="24"/>
      <c r="ACI1144" s="24"/>
      <c r="ACJ1144" s="24"/>
      <c r="ACK1144" s="24"/>
      <c r="ACL1144" s="24"/>
      <c r="ACM1144" s="24"/>
      <c r="ACN1144" s="24"/>
      <c r="ACO1144" s="24"/>
      <c r="ACP1144" s="24"/>
      <c r="ACQ1144" s="24"/>
      <c r="ACR1144" s="24"/>
      <c r="ACS1144" s="24"/>
      <c r="ACT1144" s="24"/>
      <c r="ACU1144" s="24"/>
      <c r="ACV1144" s="24"/>
      <c r="ACW1144" s="24"/>
      <c r="ACX1144" s="24"/>
      <c r="ACY1144" s="24"/>
      <c r="ACZ1144" s="24"/>
      <c r="ADA1144" s="24"/>
      <c r="ADB1144" s="24"/>
      <c r="ADC1144" s="24"/>
      <c r="ADD1144" s="24"/>
      <c r="ADE1144" s="24"/>
      <c r="ADF1144" s="24"/>
      <c r="ADG1144" s="24"/>
      <c r="ADH1144" s="24"/>
      <c r="ADI1144" s="24"/>
      <c r="ADJ1144" s="24"/>
      <c r="ADK1144" s="24"/>
      <c r="ADL1144" s="24"/>
      <c r="ADM1144" s="24"/>
      <c r="ADN1144" s="24"/>
      <c r="ADO1144" s="24"/>
      <c r="ADP1144" s="24"/>
      <c r="ADQ1144" s="24"/>
      <c r="ADR1144" s="24"/>
      <c r="ADS1144" s="24"/>
      <c r="ADT1144" s="24"/>
      <c r="ADU1144" s="24"/>
      <c r="ADV1144" s="24"/>
      <c r="ADW1144" s="24"/>
      <c r="ADX1144" s="24"/>
      <c r="ADY1144" s="24"/>
      <c r="ADZ1144" s="24"/>
      <c r="AEA1144" s="24"/>
      <c r="AEB1144" s="24"/>
      <c r="AEC1144" s="24"/>
      <c r="AED1144" s="24"/>
      <c r="AEE1144" s="24"/>
      <c r="AEF1144" s="24"/>
      <c r="AEG1144" s="24"/>
      <c r="AEH1144" s="24"/>
      <c r="AEI1144" s="24"/>
      <c r="AEJ1144" s="24"/>
      <c r="AEK1144" s="24"/>
      <c r="AEL1144" s="24"/>
      <c r="AEM1144" s="24"/>
      <c r="AEN1144" s="24"/>
      <c r="AEO1144" s="24"/>
      <c r="AEP1144" s="24"/>
      <c r="AEQ1144" s="24"/>
      <c r="AER1144" s="24"/>
      <c r="AES1144" s="24"/>
      <c r="AET1144" s="24"/>
      <c r="AEU1144" s="24"/>
      <c r="AEV1144" s="24"/>
      <c r="AEW1144" s="24"/>
      <c r="AEX1144" s="24"/>
      <c r="AEY1144" s="24"/>
      <c r="AEZ1144" s="24"/>
      <c r="AFA1144" s="24"/>
      <c r="AFB1144" s="24"/>
      <c r="AFC1144" s="24"/>
      <c r="AFD1144" s="24"/>
      <c r="AFE1144" s="24"/>
      <c r="AFF1144" s="24"/>
      <c r="AFG1144" s="24"/>
      <c r="AFH1144" s="24"/>
      <c r="AFI1144" s="24"/>
      <c r="AFJ1144" s="24"/>
      <c r="AFK1144" s="24"/>
      <c r="AFL1144" s="24"/>
      <c r="AFM1144" s="24"/>
      <c r="AFN1144" s="24"/>
      <c r="AFO1144" s="24"/>
      <c r="AFP1144" s="24"/>
      <c r="AFQ1144" s="24"/>
      <c r="AFR1144" s="24"/>
      <c r="AFS1144" s="24"/>
      <c r="AFT1144" s="24"/>
      <c r="AFU1144" s="24"/>
      <c r="AFV1144" s="24"/>
      <c r="AFW1144" s="24"/>
      <c r="AFX1144" s="24"/>
      <c r="AFY1144" s="24"/>
      <c r="AFZ1144" s="24"/>
      <c r="AGA1144" s="24"/>
      <c r="AGB1144" s="24"/>
      <c r="AGC1144" s="24"/>
      <c r="AGD1144" s="24"/>
      <c r="AGE1144" s="24"/>
      <c r="AGF1144" s="24"/>
      <c r="AGG1144" s="24"/>
      <c r="AGH1144" s="24"/>
      <c r="AGI1144" s="24"/>
      <c r="AGJ1144" s="24"/>
      <c r="AGK1144" s="24"/>
      <c r="AGL1144" s="24"/>
      <c r="AGM1144" s="24"/>
      <c r="AGN1144" s="24"/>
      <c r="AGO1144" s="24"/>
      <c r="AGP1144" s="24"/>
      <c r="AGQ1144" s="24"/>
      <c r="AGR1144" s="24"/>
      <c r="AGS1144" s="24"/>
      <c r="AGT1144" s="24"/>
      <c r="AGU1144" s="24"/>
      <c r="AGV1144" s="24"/>
      <c r="AGW1144" s="24"/>
      <c r="AGX1144" s="24"/>
      <c r="AGY1144" s="24"/>
      <c r="AGZ1144" s="24"/>
      <c r="AHA1144" s="24"/>
      <c r="AHB1144" s="24"/>
      <c r="AHC1144" s="24"/>
      <c r="AHD1144" s="24"/>
      <c r="AHE1144" s="24"/>
      <c r="AHF1144" s="24"/>
      <c r="AHG1144" s="24"/>
      <c r="AHH1144" s="24"/>
      <c r="AHI1144" s="24"/>
      <c r="AHJ1144" s="24"/>
      <c r="AHK1144" s="24"/>
      <c r="AHL1144" s="24"/>
      <c r="AHM1144" s="24"/>
      <c r="AHN1144" s="24"/>
      <c r="AHO1144" s="24"/>
      <c r="AHP1144" s="24"/>
      <c r="AHQ1144" s="24"/>
      <c r="AHR1144" s="24"/>
      <c r="AHS1144" s="24"/>
      <c r="AHT1144" s="24"/>
      <c r="AHU1144" s="24"/>
      <c r="AHV1144" s="24"/>
      <c r="AHW1144" s="24"/>
      <c r="AHX1144" s="24"/>
      <c r="AHY1144" s="24"/>
      <c r="AHZ1144" s="24"/>
      <c r="AIA1144" s="24"/>
      <c r="AIB1144" s="24"/>
      <c r="AIC1144" s="24"/>
      <c r="AID1144" s="24"/>
      <c r="AIE1144" s="24"/>
      <c r="AIF1144" s="24"/>
      <c r="AIG1144" s="24"/>
      <c r="AIH1144" s="24"/>
      <c r="AII1144" s="24"/>
      <c r="AIJ1144" s="24"/>
      <c r="AIK1144" s="24"/>
      <c r="AIL1144" s="24"/>
      <c r="AIM1144" s="24"/>
      <c r="AIN1144" s="24"/>
      <c r="AIO1144" s="24"/>
      <c r="AIP1144" s="24"/>
      <c r="AIQ1144" s="24"/>
      <c r="AIR1144" s="24"/>
      <c r="AIS1144" s="24"/>
      <c r="AIT1144" s="24"/>
      <c r="AIU1144" s="24"/>
      <c r="AIV1144" s="24"/>
      <c r="AIW1144" s="24"/>
      <c r="AIX1144" s="24"/>
      <c r="AIY1144" s="24"/>
      <c r="AIZ1144" s="24"/>
      <c r="AJA1144" s="24"/>
      <c r="AJB1144" s="24"/>
      <c r="AJC1144" s="24"/>
      <c r="AJD1144" s="24"/>
      <c r="AJE1144" s="24"/>
      <c r="AJF1144" s="24"/>
      <c r="AJG1144" s="24"/>
      <c r="AJH1144" s="24"/>
      <c r="AJI1144" s="24"/>
      <c r="AJJ1144" s="24"/>
      <c r="AJK1144" s="24"/>
      <c r="AJL1144" s="24"/>
      <c r="AJM1144" s="24"/>
      <c r="AJN1144" s="24"/>
      <c r="AJO1144" s="24"/>
      <c r="AJP1144" s="24"/>
      <c r="AJQ1144" s="24"/>
      <c r="AJR1144" s="24"/>
      <c r="AJS1144" s="24"/>
      <c r="AJT1144" s="24"/>
      <c r="AJU1144" s="24"/>
      <c r="AJV1144" s="24"/>
      <c r="AJW1144" s="24"/>
      <c r="AJX1144" s="24"/>
      <c r="AJY1144" s="24"/>
      <c r="AJZ1144" s="24"/>
      <c r="AKA1144" s="24"/>
      <c r="AKB1144" s="24"/>
      <c r="AKC1144" s="24"/>
      <c r="AKD1144" s="24"/>
      <c r="AKE1144" s="24"/>
      <c r="AKF1144" s="24"/>
      <c r="AKG1144" s="24"/>
      <c r="AKH1144" s="24"/>
      <c r="AKI1144" s="24"/>
      <c r="AKJ1144" s="24"/>
      <c r="AKK1144" s="24"/>
      <c r="AKL1144" s="24"/>
      <c r="AKM1144" s="24"/>
      <c r="AKN1144" s="24"/>
      <c r="AKO1144" s="24"/>
      <c r="AKP1144" s="24"/>
      <c r="AKQ1144" s="24"/>
      <c r="AKR1144" s="24"/>
      <c r="AKS1144" s="24"/>
      <c r="AKT1144" s="24"/>
      <c r="AKU1144" s="24"/>
      <c r="AKV1144" s="24"/>
      <c r="AKW1144" s="24"/>
      <c r="AKX1144" s="24"/>
      <c r="AKY1144" s="24"/>
      <c r="AKZ1144" s="24"/>
      <c r="ALA1144" s="24"/>
      <c r="ALB1144" s="24"/>
      <c r="ALC1144" s="24"/>
      <c r="ALD1144" s="24"/>
      <c r="ALE1144" s="24"/>
      <c r="ALF1144" s="24"/>
      <c r="ALG1144" s="24"/>
      <c r="ALH1144" s="24"/>
      <c r="ALI1144" s="24"/>
      <c r="ALJ1144" s="24"/>
      <c r="ALK1144" s="24"/>
      <c r="ALL1144" s="24"/>
      <c r="ALM1144" s="24"/>
      <c r="ALN1144" s="24"/>
      <c r="ALO1144" s="24"/>
      <c r="ALP1144" s="24"/>
      <c r="ALQ1144" s="24"/>
      <c r="ALR1144" s="24"/>
      <c r="ALS1144" s="24"/>
      <c r="ALT1144" s="24"/>
      <c r="ALU1144" s="24"/>
      <c r="ALV1144" s="24"/>
      <c r="ALW1144" s="24"/>
      <c r="ALX1144" s="24"/>
      <c r="ALY1144" s="24"/>
      <c r="ALZ1144" s="24"/>
      <c r="AMA1144" s="24"/>
      <c r="AMB1144" s="24"/>
      <c r="AMC1144" s="24"/>
      <c r="AMD1144" s="24"/>
      <c r="AME1144" s="24"/>
      <c r="AMF1144" s="24"/>
      <c r="AMG1144" s="24"/>
      <c r="AMH1144" s="24"/>
      <c r="AMI1144" s="24"/>
      <c r="AMJ1144" s="24"/>
      <c r="AMK1144" s="24"/>
      <c r="AML1144" s="24"/>
      <c r="AMM1144" s="24"/>
      <c r="AMN1144" s="24"/>
      <c r="AMO1144" s="24"/>
      <c r="AMP1144" s="24"/>
      <c r="AMQ1144" s="24"/>
      <c r="AMR1144" s="24"/>
      <c r="AMS1144" s="24"/>
      <c r="AMT1144" s="24"/>
      <c r="AMU1144" s="24"/>
      <c r="AMV1144" s="24"/>
      <c r="AMW1144" s="24"/>
      <c r="AMX1144" s="24"/>
      <c r="AMY1144" s="24"/>
      <c r="AMZ1144" s="24"/>
      <c r="ANA1144" s="24"/>
      <c r="ANB1144" s="24"/>
      <c r="ANC1144" s="24"/>
      <c r="AND1144" s="24"/>
      <c r="ANE1144" s="24"/>
      <c r="ANF1144" s="24"/>
      <c r="ANG1144" s="24"/>
      <c r="ANH1144" s="24"/>
      <c r="ANI1144" s="24"/>
      <c r="ANJ1144" s="24"/>
      <c r="ANK1144" s="24"/>
      <c r="ANL1144" s="24"/>
      <c r="ANM1144" s="24"/>
      <c r="ANN1144" s="24"/>
      <c r="ANO1144" s="24"/>
      <c r="ANP1144" s="24"/>
      <c r="ANQ1144" s="24"/>
      <c r="ANR1144" s="24"/>
      <c r="ANS1144" s="24"/>
      <c r="ANT1144" s="24"/>
      <c r="ANU1144" s="24"/>
      <c r="ANV1144" s="24"/>
      <c r="ANW1144" s="24"/>
      <c r="ANX1144" s="24"/>
      <c r="ANY1144" s="24"/>
      <c r="ANZ1144" s="24"/>
      <c r="AOA1144" s="24"/>
      <c r="AOB1144" s="24"/>
      <c r="AOC1144" s="24"/>
      <c r="AOD1144" s="24"/>
      <c r="AOE1144" s="24"/>
      <c r="AOF1144" s="24"/>
      <c r="AOG1144" s="24"/>
      <c r="AOH1144" s="24"/>
      <c r="AOI1144" s="24"/>
      <c r="AOJ1144" s="24"/>
      <c r="AOK1144" s="24"/>
      <c r="AOL1144" s="24"/>
      <c r="AOM1144" s="24"/>
      <c r="AON1144" s="24"/>
      <c r="AOO1144" s="24"/>
      <c r="AOP1144" s="24"/>
      <c r="AOQ1144" s="24"/>
      <c r="AOR1144" s="24"/>
      <c r="AOS1144" s="24"/>
      <c r="AOT1144" s="24"/>
      <c r="AOU1144" s="24"/>
      <c r="AOV1144" s="24"/>
      <c r="AOW1144" s="24"/>
      <c r="AOX1144" s="24"/>
      <c r="AOY1144" s="24"/>
      <c r="AOZ1144" s="24"/>
      <c r="APA1144" s="24"/>
      <c r="APB1144" s="24"/>
      <c r="APC1144" s="24"/>
      <c r="APD1144" s="24"/>
      <c r="APE1144" s="24"/>
      <c r="APF1144" s="24"/>
      <c r="APG1144" s="24"/>
      <c r="APH1144" s="24"/>
      <c r="API1144" s="24"/>
      <c r="APJ1144" s="24"/>
      <c r="APK1144" s="24"/>
      <c r="APL1144" s="24"/>
      <c r="APM1144" s="24"/>
      <c r="APN1144" s="24"/>
      <c r="APO1144" s="24"/>
      <c r="APP1144" s="24"/>
      <c r="APQ1144" s="24"/>
      <c r="APR1144" s="24"/>
      <c r="APS1144" s="24"/>
      <c r="APT1144" s="24"/>
      <c r="APU1144" s="24"/>
      <c r="APV1144" s="24"/>
      <c r="APW1144" s="24"/>
      <c r="APX1144" s="24"/>
      <c r="APY1144" s="24"/>
      <c r="APZ1144" s="24"/>
      <c r="AQA1144" s="24"/>
      <c r="AQB1144" s="24"/>
      <c r="AQC1144" s="24"/>
      <c r="AQD1144" s="24"/>
      <c r="AQE1144" s="24"/>
      <c r="AQF1144" s="24"/>
      <c r="AQG1144" s="24"/>
      <c r="AQH1144" s="24"/>
      <c r="AQI1144" s="24"/>
      <c r="AQJ1144" s="24"/>
      <c r="AQK1144" s="24"/>
      <c r="AQL1144" s="24"/>
      <c r="AQM1144" s="24"/>
      <c r="AQN1144" s="24"/>
      <c r="AQO1144" s="24"/>
      <c r="AQP1144" s="24"/>
      <c r="AQQ1144" s="24"/>
      <c r="AQR1144" s="24"/>
      <c r="AQS1144" s="24"/>
      <c r="AQT1144" s="24"/>
      <c r="AQU1144" s="24"/>
      <c r="AQV1144" s="24"/>
      <c r="AQW1144" s="24"/>
      <c r="AQX1144" s="24"/>
      <c r="AQY1144" s="24"/>
      <c r="AQZ1144" s="24"/>
      <c r="ARA1144" s="24"/>
      <c r="ARB1144" s="24"/>
      <c r="ARC1144" s="24"/>
      <c r="ARD1144" s="24"/>
      <c r="ARE1144" s="24"/>
      <c r="ARF1144" s="24"/>
      <c r="ARG1144" s="24"/>
      <c r="ARH1144" s="24"/>
      <c r="ARI1144" s="24"/>
      <c r="ARJ1144" s="24"/>
      <c r="ARK1144" s="24"/>
      <c r="ARL1144" s="24"/>
      <c r="ARM1144" s="24"/>
      <c r="ARN1144" s="24"/>
      <c r="ARO1144" s="24"/>
      <c r="ARP1144" s="24"/>
      <c r="ARQ1144" s="24"/>
      <c r="ARR1144" s="24"/>
      <c r="ARS1144" s="24"/>
      <c r="ART1144" s="24"/>
      <c r="ARU1144" s="24"/>
      <c r="ARV1144" s="24"/>
      <c r="ARW1144" s="24"/>
      <c r="ARX1144" s="24"/>
      <c r="ARY1144" s="24"/>
      <c r="ARZ1144" s="24"/>
      <c r="ASA1144" s="24"/>
      <c r="ASB1144" s="24"/>
      <c r="ASC1144" s="24"/>
      <c r="ASD1144" s="24"/>
      <c r="ASE1144" s="24"/>
      <c r="ASF1144" s="24"/>
      <c r="ASG1144" s="24"/>
      <c r="ASH1144" s="24"/>
      <c r="ASI1144" s="24"/>
      <c r="ASJ1144" s="24"/>
      <c r="ASK1144" s="24"/>
      <c r="ASL1144" s="24"/>
      <c r="ASM1144" s="24"/>
      <c r="ASN1144" s="24"/>
      <c r="ASO1144" s="24"/>
      <c r="ASP1144" s="24"/>
      <c r="ASQ1144" s="24"/>
      <c r="ASR1144" s="24"/>
      <c r="ASS1144" s="24"/>
      <c r="AST1144" s="24"/>
      <c r="ASU1144" s="24"/>
      <c r="ASV1144" s="24"/>
      <c r="ASW1144" s="24"/>
      <c r="ASX1144" s="24"/>
      <c r="ASY1144" s="24"/>
      <c r="ASZ1144" s="24"/>
      <c r="ATA1144" s="24"/>
      <c r="ATB1144" s="24"/>
      <c r="ATC1144" s="24"/>
      <c r="ATD1144" s="24"/>
      <c r="ATE1144" s="24"/>
      <c r="ATF1144" s="24"/>
      <c r="ATG1144" s="24"/>
      <c r="ATH1144" s="24"/>
      <c r="ATI1144" s="24"/>
      <c r="ATJ1144" s="24"/>
      <c r="ATK1144" s="24"/>
      <c r="ATL1144" s="24"/>
      <c r="ATM1144" s="24"/>
      <c r="ATN1144" s="24"/>
      <c r="ATO1144" s="24"/>
      <c r="ATP1144" s="24"/>
      <c r="ATQ1144" s="24"/>
      <c r="ATR1144" s="24"/>
      <c r="ATS1144" s="24"/>
      <c r="ATT1144" s="24"/>
      <c r="ATU1144" s="24"/>
      <c r="ATV1144" s="24"/>
      <c r="ATW1144" s="24"/>
      <c r="ATX1144" s="24"/>
      <c r="ATY1144" s="24"/>
      <c r="ATZ1144" s="24"/>
      <c r="AUA1144" s="24"/>
      <c r="AUB1144" s="24"/>
      <c r="AUC1144" s="24"/>
      <c r="AUD1144" s="24"/>
      <c r="AUE1144" s="24"/>
      <c r="AUF1144" s="24"/>
      <c r="AUG1144" s="24"/>
      <c r="AUH1144" s="24"/>
      <c r="AUI1144" s="24"/>
      <c r="AUJ1144" s="24"/>
      <c r="AUK1144" s="24"/>
      <c r="AUL1144" s="24"/>
      <c r="AUM1144" s="24"/>
      <c r="AUN1144" s="24"/>
      <c r="AUO1144" s="24"/>
      <c r="AUP1144" s="24"/>
      <c r="AUQ1144" s="24"/>
      <c r="AUR1144" s="24"/>
      <c r="AUS1144" s="24"/>
      <c r="AUT1144" s="24"/>
      <c r="AUU1144" s="24"/>
      <c r="AUV1144" s="24"/>
      <c r="AUW1144" s="24"/>
      <c r="AUX1144" s="24"/>
      <c r="AUY1144" s="24"/>
      <c r="AUZ1144" s="24"/>
      <c r="AVA1144" s="24"/>
      <c r="AVB1144" s="24"/>
      <c r="AVC1144" s="24"/>
      <c r="AVD1144" s="24"/>
      <c r="AVE1144" s="24"/>
      <c r="AVF1144" s="24"/>
      <c r="AVG1144" s="24"/>
      <c r="AVH1144" s="24"/>
      <c r="AVI1144" s="24"/>
      <c r="AVJ1144" s="24"/>
      <c r="AVK1144" s="24"/>
      <c r="AVL1144" s="24"/>
      <c r="AVM1144" s="24"/>
      <c r="AVN1144" s="24"/>
      <c r="AVO1144" s="24"/>
      <c r="AVP1144" s="24"/>
      <c r="AVQ1144" s="24"/>
      <c r="AVR1144" s="24"/>
      <c r="AVS1144" s="24"/>
      <c r="AVT1144" s="24"/>
      <c r="AVU1144" s="24"/>
      <c r="AVV1144" s="24"/>
      <c r="AVW1144" s="24"/>
      <c r="AVX1144" s="24"/>
      <c r="AVY1144" s="24"/>
      <c r="AVZ1144" s="24"/>
      <c r="AWA1144" s="24"/>
      <c r="AWB1144" s="24"/>
      <c r="AWC1144" s="24"/>
      <c r="AWD1144" s="24"/>
      <c r="AWE1144" s="24"/>
      <c r="AWF1144" s="24"/>
      <c r="AWG1144" s="24"/>
      <c r="AWH1144" s="24"/>
      <c r="AWI1144" s="24"/>
      <c r="AWJ1144" s="24"/>
      <c r="AWK1144" s="24"/>
      <c r="AWL1144" s="24"/>
      <c r="AWM1144" s="24"/>
      <c r="AWN1144" s="24"/>
      <c r="AWO1144" s="24"/>
      <c r="AWP1144" s="24"/>
      <c r="AWQ1144" s="24"/>
      <c r="AWR1144" s="24"/>
      <c r="AWS1144" s="24"/>
      <c r="AWT1144" s="24"/>
      <c r="AWU1144" s="24"/>
      <c r="AWV1144" s="24"/>
      <c r="AWW1144" s="24"/>
      <c r="AWX1144" s="24"/>
      <c r="AWY1144" s="24"/>
      <c r="AWZ1144" s="24"/>
      <c r="AXA1144" s="24"/>
      <c r="AXB1144" s="24"/>
      <c r="AXC1144" s="24"/>
      <c r="AXD1144" s="24"/>
      <c r="AXE1144" s="24"/>
      <c r="AXF1144" s="24"/>
      <c r="AXG1144" s="24"/>
      <c r="AXH1144" s="24"/>
      <c r="AXI1144" s="24"/>
      <c r="AXJ1144" s="24"/>
      <c r="AXK1144" s="24"/>
      <c r="AXL1144" s="24"/>
      <c r="AXM1144" s="24"/>
      <c r="AXN1144" s="24"/>
      <c r="AXO1144" s="24"/>
      <c r="AXP1144" s="24"/>
      <c r="AXQ1144" s="24"/>
      <c r="AXR1144" s="24"/>
      <c r="AXS1144" s="24"/>
      <c r="AXT1144" s="24"/>
      <c r="AXU1144" s="24"/>
      <c r="AXV1144" s="24"/>
      <c r="AXW1144" s="24"/>
      <c r="AXX1144" s="24"/>
      <c r="AXY1144" s="24"/>
      <c r="AXZ1144" s="24"/>
      <c r="AYA1144" s="24"/>
      <c r="AYB1144" s="24"/>
      <c r="AYC1144" s="24"/>
      <c r="AYD1144" s="24"/>
      <c r="AYE1144" s="24"/>
      <c r="AYF1144" s="24"/>
      <c r="AYG1144" s="24"/>
      <c r="AYH1144" s="24"/>
      <c r="AYI1144" s="24"/>
      <c r="AYJ1144" s="24"/>
      <c r="AYK1144" s="24"/>
      <c r="AYL1144" s="24"/>
      <c r="AYM1144" s="24"/>
      <c r="AYN1144" s="24"/>
      <c r="AYO1144" s="24"/>
      <c r="AYP1144" s="24"/>
      <c r="AYQ1144" s="24"/>
      <c r="AYR1144" s="24"/>
      <c r="AYS1144" s="24"/>
      <c r="AYT1144" s="24"/>
      <c r="AYU1144" s="24"/>
      <c r="AYV1144" s="24"/>
      <c r="AYW1144" s="24"/>
      <c r="AYX1144" s="24"/>
      <c r="AYY1144" s="24"/>
      <c r="AYZ1144" s="24"/>
      <c r="AZA1144" s="24"/>
      <c r="AZB1144" s="24"/>
      <c r="AZC1144" s="24"/>
      <c r="AZD1144" s="24"/>
      <c r="AZE1144" s="24"/>
      <c r="AZF1144" s="24"/>
      <c r="AZG1144" s="24"/>
      <c r="AZH1144" s="24"/>
      <c r="AZI1144" s="24"/>
      <c r="AZJ1144" s="24"/>
      <c r="AZK1144" s="24"/>
      <c r="AZL1144" s="24"/>
      <c r="AZM1144" s="24"/>
      <c r="AZN1144" s="24"/>
      <c r="AZO1144" s="24"/>
      <c r="AZP1144" s="24"/>
      <c r="AZQ1144" s="24"/>
      <c r="AZR1144" s="24"/>
      <c r="AZS1144" s="24"/>
      <c r="AZT1144" s="24"/>
      <c r="AZU1144" s="24"/>
      <c r="AZV1144" s="24"/>
      <c r="AZW1144" s="24"/>
      <c r="AZX1144" s="24"/>
      <c r="AZY1144" s="24"/>
      <c r="AZZ1144" s="24"/>
      <c r="BAA1144" s="24"/>
      <c r="BAB1144" s="24"/>
      <c r="BAC1144" s="24"/>
      <c r="BAD1144" s="24"/>
      <c r="BAE1144" s="24"/>
      <c r="BAF1144" s="24"/>
      <c r="BAG1144" s="24"/>
      <c r="BAH1144" s="24"/>
      <c r="BAI1144" s="24"/>
      <c r="BAJ1144" s="24"/>
      <c r="BAK1144" s="24"/>
      <c r="BAL1144" s="24"/>
      <c r="BAM1144" s="24"/>
      <c r="BAN1144" s="24"/>
      <c r="BAO1144" s="24"/>
      <c r="BAP1144" s="24"/>
    </row>
    <row r="1145" spans="1:1394" s="19" customFormat="1" x14ac:dyDescent="0.25">
      <c r="A1145" s="19" t="str">
        <f>IF(YEAR(G1145)=2024,#REF!,"")</f>
        <v/>
      </c>
      <c r="B1145" s="19" t="str">
        <f>IF(YEAR(G1145)=2025,#REF!,"")</f>
        <v/>
      </c>
      <c r="C1145" s="19" t="str">
        <f t="shared" ref="C1145:C1186" si="90">J1145&amp;G1145</f>
        <v>Afternoon45289</v>
      </c>
      <c r="D1145" s="19" t="str">
        <f>IF('by region'!$C$2="Any","Any",'Turf only'!V1145)&amp;M1145&amp;IF('by region'!$I$2="Any","Any",N1145)&amp;G1145</f>
        <v>AnyJumpAny45289</v>
      </c>
      <c r="E1145" s="19" t="e">
        <f>IF(I1145=#REF!,'Turf only'!G1145,"")</f>
        <v>#REF!</v>
      </c>
      <c r="F1145" s="19" t="e">
        <f t="shared" ref="F1145:F1186" si="91">G1145&amp;S1145</f>
        <v>#REF!</v>
      </c>
      <c r="G1145" s="15">
        <v>45289</v>
      </c>
      <c r="H1145" s="16" t="s">
        <v>35</v>
      </c>
      <c r="I1145" s="16" t="s">
        <v>50</v>
      </c>
      <c r="J1145" s="16" t="s">
        <v>9</v>
      </c>
      <c r="K1145" s="14" t="s">
        <v>10</v>
      </c>
      <c r="L1145" s="14" t="s">
        <v>11</v>
      </c>
      <c r="M1145" s="16" t="s">
        <v>12</v>
      </c>
      <c r="N1145" s="16" t="s">
        <v>13</v>
      </c>
      <c r="O1145" s="16" t="s">
        <v>14</v>
      </c>
      <c r="P1145" s="23">
        <f t="shared" ref="P1145:P1208" si="92">IF(J1145="Afternoon",1,IF(J1145="Evening",2,IF(J1145="Floodlit",3,4)))</f>
        <v>1</v>
      </c>
      <c r="Q1145" s="23" cm="1">
        <f t="array" ref="Q1145">SUMPRODUCT(($G$2:$G$2765=G1145)*(P1145&gt;$P$2:$P$2765))+1</f>
        <v>1</v>
      </c>
      <c r="R1145" s="23" t="e">
        <f>(Q1145*100000)+#REF!</f>
        <v>#REF!</v>
      </c>
      <c r="S1145" s="19" t="e" cm="1">
        <f t="array" ref="S1145">SUMPRODUCT(($G$2:$G$2765=G1145)*(R1145&gt;$R$2:$R$2765))+1</f>
        <v>#REF!</v>
      </c>
      <c r="T1145" s="19" t="str">
        <f t="shared" ref="T1145:T1150" si="93">_xlfn.CONCAT(IF(M1145="Flat",UPPER(I1145),I1145)," ",IF(J1145="Evening","†",IF(J1145="Floodlit","#","")))</f>
        <v xml:space="preserve">Kelso </v>
      </c>
      <c r="U1145" s="19">
        <v>-1.53571428571429</v>
      </c>
      <c r="V1145" s="19" t="s">
        <v>17</v>
      </c>
      <c r="W1145" s="19">
        <f t="shared" ref="W1145:W1179" si="94">YEAR(G1145)</f>
        <v>2023</v>
      </c>
      <c r="X1145" s="24"/>
      <c r="Y1145" s="24"/>
      <c r="Z1145" s="24"/>
      <c r="AA1145" s="24"/>
      <c r="AB1145" s="24"/>
      <c r="AC1145" s="24"/>
      <c r="AD1145" s="24"/>
      <c r="AE1145" s="24"/>
      <c r="AF1145" s="24"/>
      <c r="AG1145" s="24"/>
      <c r="AH1145" s="24"/>
      <c r="AI1145" s="24"/>
      <c r="AJ1145" s="24"/>
      <c r="AK1145" s="24"/>
      <c r="AL1145" s="24"/>
      <c r="AM1145" s="24"/>
      <c r="AN1145" s="24"/>
      <c r="AO1145" s="24"/>
      <c r="AP1145" s="24"/>
      <c r="AQ1145" s="24"/>
      <c r="AR1145" s="24"/>
      <c r="AS1145" s="24"/>
      <c r="AT1145" s="24"/>
      <c r="AU1145" s="24"/>
      <c r="AV1145" s="24"/>
      <c r="AW1145" s="24"/>
      <c r="AX1145" s="24"/>
      <c r="AY1145" s="24"/>
      <c r="AZ1145" s="24"/>
      <c r="BA1145" s="24"/>
      <c r="BB1145" s="24"/>
      <c r="BC1145" s="24"/>
      <c r="BD1145" s="24"/>
      <c r="BE1145" s="24"/>
      <c r="BF1145" s="24"/>
      <c r="BG1145" s="24"/>
      <c r="BH1145" s="24"/>
      <c r="BI1145" s="24"/>
      <c r="BJ1145" s="24"/>
      <c r="BK1145" s="24"/>
      <c r="BL1145" s="24"/>
      <c r="BM1145" s="24"/>
      <c r="BN1145" s="24"/>
      <c r="BO1145" s="24"/>
      <c r="BP1145" s="24"/>
      <c r="BQ1145" s="24"/>
      <c r="BR1145" s="24"/>
      <c r="BS1145" s="24"/>
      <c r="BT1145" s="24"/>
      <c r="BU1145" s="24"/>
      <c r="BV1145" s="24"/>
      <c r="BW1145" s="24"/>
      <c r="BX1145" s="24"/>
      <c r="BY1145" s="24"/>
      <c r="BZ1145" s="24"/>
      <c r="CA1145" s="24"/>
      <c r="CB1145" s="24"/>
      <c r="CC1145" s="24"/>
      <c r="CD1145" s="24"/>
      <c r="CE1145" s="24"/>
      <c r="CF1145" s="24"/>
      <c r="CG1145" s="24"/>
      <c r="CH1145" s="24"/>
      <c r="CI1145" s="24"/>
      <c r="CJ1145" s="24"/>
      <c r="CK1145" s="24"/>
      <c r="CL1145" s="24"/>
      <c r="CM1145" s="24"/>
      <c r="CN1145" s="24"/>
      <c r="CO1145" s="24"/>
      <c r="CP1145" s="24"/>
      <c r="CQ1145" s="24"/>
      <c r="CR1145" s="24"/>
      <c r="CS1145" s="24"/>
      <c r="CT1145" s="24"/>
      <c r="CU1145" s="24"/>
      <c r="CV1145" s="24"/>
      <c r="CW1145" s="24"/>
      <c r="CX1145" s="24"/>
      <c r="CY1145" s="24"/>
      <c r="CZ1145" s="24"/>
      <c r="DA1145" s="24"/>
      <c r="DB1145" s="24"/>
      <c r="DC1145" s="24"/>
      <c r="DD1145" s="24"/>
      <c r="DE1145" s="24"/>
      <c r="DF1145" s="24"/>
      <c r="DG1145" s="24"/>
      <c r="DH1145" s="24"/>
      <c r="DI1145" s="24"/>
      <c r="DJ1145" s="24"/>
      <c r="DK1145" s="24"/>
      <c r="DL1145" s="24"/>
      <c r="DM1145" s="24"/>
      <c r="DN1145" s="24"/>
      <c r="DO1145" s="24"/>
      <c r="DP1145" s="24"/>
      <c r="DQ1145" s="24"/>
      <c r="DR1145" s="24"/>
      <c r="DS1145" s="24"/>
      <c r="DT1145" s="24"/>
      <c r="DU1145" s="24"/>
      <c r="DV1145" s="24"/>
      <c r="DW1145" s="24"/>
      <c r="DX1145" s="24"/>
      <c r="DY1145" s="24"/>
      <c r="DZ1145" s="24"/>
      <c r="EA1145" s="24"/>
      <c r="EB1145" s="24"/>
      <c r="EC1145" s="24"/>
      <c r="ED1145" s="24"/>
      <c r="EE1145" s="24"/>
      <c r="EF1145" s="24"/>
      <c r="EG1145" s="24"/>
      <c r="EH1145" s="24"/>
      <c r="EI1145" s="24"/>
      <c r="EJ1145" s="24"/>
      <c r="EK1145" s="24"/>
      <c r="EL1145" s="24"/>
      <c r="EM1145" s="24"/>
      <c r="EN1145" s="24"/>
      <c r="EO1145" s="24"/>
      <c r="EP1145" s="24"/>
      <c r="EQ1145" s="24"/>
      <c r="ER1145" s="24"/>
      <c r="ES1145" s="24"/>
      <c r="ET1145" s="24"/>
      <c r="EU1145" s="24"/>
      <c r="EV1145" s="24"/>
      <c r="EW1145" s="24"/>
      <c r="EX1145" s="24"/>
      <c r="EY1145" s="24"/>
      <c r="EZ1145" s="24"/>
      <c r="FA1145" s="24"/>
      <c r="FB1145" s="24"/>
      <c r="FC1145" s="24"/>
      <c r="FD1145" s="24"/>
      <c r="FE1145" s="24"/>
      <c r="FF1145" s="24"/>
      <c r="FG1145" s="24"/>
      <c r="FH1145" s="24"/>
      <c r="FI1145" s="24"/>
      <c r="FJ1145" s="24"/>
      <c r="FK1145" s="24"/>
      <c r="FL1145" s="24"/>
      <c r="FM1145" s="24"/>
      <c r="FN1145" s="24"/>
      <c r="FO1145" s="24"/>
      <c r="FP1145" s="24"/>
      <c r="FQ1145" s="24"/>
      <c r="FR1145" s="24"/>
      <c r="FS1145" s="24"/>
      <c r="FT1145" s="24"/>
      <c r="FU1145" s="24"/>
      <c r="FV1145" s="24"/>
      <c r="FW1145" s="24"/>
      <c r="FX1145" s="24"/>
      <c r="FY1145" s="24"/>
      <c r="FZ1145" s="24"/>
      <c r="GA1145" s="24"/>
      <c r="GB1145" s="24"/>
      <c r="GC1145" s="24"/>
      <c r="GD1145" s="24"/>
      <c r="GE1145" s="24"/>
      <c r="GF1145" s="24"/>
      <c r="GG1145" s="24"/>
      <c r="GH1145" s="24"/>
      <c r="GI1145" s="24"/>
      <c r="GJ1145" s="24"/>
      <c r="GK1145" s="24"/>
      <c r="GL1145" s="24"/>
      <c r="GM1145" s="24"/>
      <c r="GN1145" s="24"/>
      <c r="GO1145" s="24"/>
      <c r="GP1145" s="24"/>
      <c r="GQ1145" s="24"/>
      <c r="GR1145" s="24"/>
      <c r="GS1145" s="24"/>
      <c r="GT1145" s="24"/>
      <c r="GU1145" s="24"/>
      <c r="GV1145" s="24"/>
      <c r="GW1145" s="24"/>
      <c r="GX1145" s="24"/>
      <c r="GY1145" s="24"/>
      <c r="GZ1145" s="24"/>
      <c r="HA1145" s="24"/>
      <c r="HB1145" s="24"/>
      <c r="HC1145" s="24"/>
      <c r="HD1145" s="24"/>
      <c r="HE1145" s="24"/>
      <c r="HF1145" s="24"/>
      <c r="HG1145" s="24"/>
      <c r="HH1145" s="24"/>
      <c r="HI1145" s="24"/>
      <c r="HJ1145" s="24"/>
      <c r="HK1145" s="24"/>
      <c r="HL1145" s="24"/>
      <c r="HM1145" s="24"/>
      <c r="HN1145" s="24"/>
      <c r="HO1145" s="24"/>
      <c r="HP1145" s="24"/>
      <c r="HQ1145" s="24"/>
      <c r="HR1145" s="24"/>
      <c r="HS1145" s="24"/>
      <c r="HT1145" s="24"/>
      <c r="HU1145" s="24"/>
      <c r="HV1145" s="24"/>
      <c r="HW1145" s="24"/>
      <c r="HX1145" s="24"/>
      <c r="HY1145" s="24"/>
      <c r="HZ1145" s="24"/>
      <c r="IA1145" s="24"/>
      <c r="IB1145" s="24"/>
      <c r="IC1145" s="24"/>
      <c r="ID1145" s="24"/>
      <c r="IE1145" s="24"/>
      <c r="IF1145" s="24"/>
      <c r="IG1145" s="24"/>
      <c r="IH1145" s="24"/>
      <c r="II1145" s="24"/>
      <c r="IJ1145" s="24"/>
      <c r="IK1145" s="24"/>
      <c r="IL1145" s="24"/>
      <c r="IM1145" s="24"/>
      <c r="IN1145" s="24"/>
      <c r="IO1145" s="24"/>
      <c r="IP1145" s="24"/>
      <c r="IQ1145" s="24"/>
      <c r="IR1145" s="24"/>
      <c r="IS1145" s="24"/>
      <c r="IT1145" s="24"/>
      <c r="IU1145" s="24"/>
      <c r="IV1145" s="24"/>
      <c r="IW1145" s="24"/>
      <c r="IX1145" s="24"/>
      <c r="IY1145" s="24"/>
      <c r="IZ1145" s="24"/>
      <c r="JA1145" s="24"/>
      <c r="JB1145" s="24"/>
      <c r="JC1145" s="24"/>
      <c r="JD1145" s="24"/>
      <c r="JE1145" s="24"/>
      <c r="JF1145" s="24"/>
      <c r="JG1145" s="24"/>
      <c r="JH1145" s="24"/>
      <c r="JI1145" s="24"/>
      <c r="JJ1145" s="24"/>
      <c r="JK1145" s="24"/>
      <c r="JL1145" s="24"/>
      <c r="JM1145" s="24"/>
      <c r="JN1145" s="24"/>
      <c r="JO1145" s="24"/>
      <c r="JP1145" s="24"/>
      <c r="JQ1145" s="24"/>
      <c r="JR1145" s="24"/>
      <c r="JS1145" s="24"/>
      <c r="JT1145" s="24"/>
      <c r="JU1145" s="24"/>
      <c r="JV1145" s="24"/>
      <c r="JW1145" s="24"/>
      <c r="JX1145" s="24"/>
      <c r="JY1145" s="24"/>
      <c r="JZ1145" s="24"/>
      <c r="KA1145" s="24"/>
      <c r="KB1145" s="24"/>
      <c r="KC1145" s="24"/>
      <c r="KD1145" s="24"/>
      <c r="KE1145" s="24"/>
      <c r="KF1145" s="24"/>
      <c r="KG1145" s="24"/>
      <c r="KH1145" s="24"/>
      <c r="KI1145" s="24"/>
      <c r="KJ1145" s="24"/>
      <c r="KK1145" s="24"/>
      <c r="KL1145" s="24"/>
      <c r="KM1145" s="24"/>
      <c r="KN1145" s="24"/>
      <c r="KO1145" s="24"/>
      <c r="KP1145" s="24"/>
      <c r="KQ1145" s="24"/>
      <c r="KR1145" s="24"/>
      <c r="KS1145" s="24"/>
      <c r="KT1145" s="24"/>
      <c r="KU1145" s="24"/>
      <c r="KV1145" s="24"/>
      <c r="KW1145" s="24"/>
      <c r="KX1145" s="24"/>
      <c r="KY1145" s="24"/>
      <c r="KZ1145" s="24"/>
      <c r="LA1145" s="24"/>
      <c r="LB1145" s="24"/>
      <c r="LC1145" s="24"/>
      <c r="LD1145" s="24"/>
      <c r="LE1145" s="24"/>
      <c r="LF1145" s="24"/>
      <c r="LG1145" s="24"/>
      <c r="LH1145" s="24"/>
      <c r="LI1145" s="24"/>
      <c r="LJ1145" s="24"/>
      <c r="LK1145" s="24"/>
      <c r="LL1145" s="24"/>
      <c r="LM1145" s="24"/>
      <c r="LN1145" s="24"/>
      <c r="LO1145" s="24"/>
      <c r="LP1145" s="24"/>
      <c r="LQ1145" s="24"/>
      <c r="LR1145" s="24"/>
      <c r="LS1145" s="24"/>
      <c r="LT1145" s="24"/>
      <c r="LU1145" s="24"/>
      <c r="LV1145" s="24"/>
      <c r="LW1145" s="24"/>
      <c r="LX1145" s="24"/>
      <c r="LY1145" s="24"/>
      <c r="LZ1145" s="24"/>
      <c r="MA1145" s="24"/>
      <c r="MB1145" s="24"/>
      <c r="MC1145" s="24"/>
      <c r="MD1145" s="24"/>
      <c r="ME1145" s="24"/>
      <c r="MF1145" s="24"/>
      <c r="MG1145" s="24"/>
      <c r="MH1145" s="24"/>
      <c r="MI1145" s="24"/>
      <c r="MJ1145" s="24"/>
      <c r="MK1145" s="24"/>
      <c r="ML1145" s="24"/>
      <c r="MM1145" s="24"/>
      <c r="MN1145" s="24"/>
      <c r="MO1145" s="24"/>
      <c r="MP1145" s="24"/>
      <c r="MQ1145" s="24"/>
      <c r="MR1145" s="24"/>
      <c r="MS1145" s="24"/>
      <c r="MT1145" s="24"/>
      <c r="MU1145" s="24"/>
      <c r="MV1145" s="24"/>
      <c r="MW1145" s="24"/>
      <c r="MX1145" s="24"/>
      <c r="MY1145" s="24"/>
      <c r="MZ1145" s="24"/>
      <c r="NA1145" s="24"/>
      <c r="NB1145" s="24"/>
      <c r="NC1145" s="24"/>
      <c r="ND1145" s="24"/>
      <c r="NE1145" s="24"/>
      <c r="NF1145" s="24"/>
      <c r="NG1145" s="24"/>
      <c r="NH1145" s="24"/>
      <c r="NI1145" s="24"/>
      <c r="NJ1145" s="24"/>
      <c r="NK1145" s="24"/>
      <c r="NL1145" s="24"/>
      <c r="NM1145" s="24"/>
      <c r="NN1145" s="24"/>
      <c r="NO1145" s="24"/>
      <c r="NP1145" s="24"/>
      <c r="NQ1145" s="24"/>
      <c r="NR1145" s="24"/>
      <c r="NS1145" s="24"/>
      <c r="NT1145" s="24"/>
      <c r="NU1145" s="24"/>
      <c r="NV1145" s="24"/>
      <c r="NW1145" s="24"/>
      <c r="NX1145" s="24"/>
      <c r="NY1145" s="24"/>
      <c r="NZ1145" s="24"/>
      <c r="OA1145" s="24"/>
      <c r="OB1145" s="24"/>
      <c r="OC1145" s="24"/>
      <c r="OD1145" s="24"/>
      <c r="OE1145" s="24"/>
      <c r="OF1145" s="24"/>
      <c r="OG1145" s="24"/>
      <c r="OH1145" s="24"/>
      <c r="OI1145" s="24"/>
      <c r="OJ1145" s="24"/>
      <c r="OK1145" s="24"/>
      <c r="OL1145" s="24"/>
      <c r="OM1145" s="24"/>
      <c r="ON1145" s="24"/>
      <c r="OO1145" s="24"/>
      <c r="OP1145" s="24"/>
      <c r="OQ1145" s="24"/>
      <c r="OR1145" s="24"/>
      <c r="OS1145" s="24"/>
      <c r="OT1145" s="24"/>
      <c r="OU1145" s="24"/>
      <c r="OV1145" s="24"/>
      <c r="OW1145" s="24"/>
      <c r="OX1145" s="24"/>
      <c r="OY1145" s="24"/>
      <c r="OZ1145" s="24"/>
      <c r="PA1145" s="24"/>
      <c r="PB1145" s="24"/>
      <c r="PC1145" s="24"/>
      <c r="PD1145" s="24"/>
      <c r="PE1145" s="24"/>
      <c r="PF1145" s="24"/>
      <c r="PG1145" s="24"/>
      <c r="PH1145" s="24"/>
      <c r="PI1145" s="24"/>
      <c r="PJ1145" s="24"/>
      <c r="PK1145" s="24"/>
      <c r="PL1145" s="24"/>
      <c r="PM1145" s="24"/>
      <c r="PN1145" s="24"/>
      <c r="PO1145" s="24"/>
      <c r="PP1145" s="24"/>
      <c r="PQ1145" s="24"/>
      <c r="PR1145" s="24"/>
      <c r="PS1145" s="24"/>
      <c r="PT1145" s="24"/>
      <c r="PU1145" s="24"/>
      <c r="PV1145" s="24"/>
      <c r="PW1145" s="24"/>
      <c r="PX1145" s="24"/>
      <c r="PY1145" s="24"/>
      <c r="PZ1145" s="24"/>
      <c r="QA1145" s="24"/>
      <c r="QB1145" s="24"/>
      <c r="QC1145" s="24"/>
      <c r="QD1145" s="24"/>
      <c r="QE1145" s="24"/>
      <c r="QF1145" s="24"/>
      <c r="QG1145" s="24"/>
      <c r="QH1145" s="24"/>
      <c r="QI1145" s="24"/>
      <c r="QJ1145" s="24"/>
      <c r="QK1145" s="24"/>
      <c r="QL1145" s="24"/>
      <c r="QM1145" s="24"/>
      <c r="QN1145" s="24"/>
      <c r="QO1145" s="24"/>
      <c r="QP1145" s="24"/>
      <c r="QQ1145" s="24"/>
      <c r="QR1145" s="24"/>
      <c r="QS1145" s="24"/>
      <c r="QT1145" s="24"/>
      <c r="QU1145" s="24"/>
      <c r="QV1145" s="24"/>
      <c r="QW1145" s="24"/>
      <c r="QX1145" s="24"/>
      <c r="QY1145" s="24"/>
      <c r="QZ1145" s="24"/>
      <c r="RA1145" s="24"/>
      <c r="RB1145" s="24"/>
      <c r="RC1145" s="24"/>
      <c r="RD1145" s="24"/>
      <c r="RE1145" s="24"/>
      <c r="RF1145" s="24"/>
      <c r="RG1145" s="24"/>
      <c r="RH1145" s="24"/>
      <c r="RI1145" s="24"/>
      <c r="RJ1145" s="24"/>
      <c r="RK1145" s="24"/>
      <c r="RL1145" s="24"/>
      <c r="RM1145" s="24"/>
      <c r="RN1145" s="24"/>
      <c r="RO1145" s="24"/>
      <c r="RP1145" s="24"/>
      <c r="RQ1145" s="24"/>
      <c r="RR1145" s="24"/>
      <c r="RS1145" s="24"/>
      <c r="RT1145" s="24"/>
      <c r="RU1145" s="24"/>
      <c r="RV1145" s="24"/>
      <c r="RW1145" s="24"/>
      <c r="RX1145" s="24"/>
      <c r="RY1145" s="24"/>
      <c r="RZ1145" s="24"/>
      <c r="SA1145" s="24"/>
      <c r="SB1145" s="24"/>
      <c r="SC1145" s="24"/>
      <c r="SD1145" s="24"/>
      <c r="SE1145" s="24"/>
      <c r="SF1145" s="24"/>
      <c r="SG1145" s="24"/>
      <c r="SH1145" s="24"/>
      <c r="SI1145" s="24"/>
      <c r="SJ1145" s="24"/>
      <c r="SK1145" s="24"/>
      <c r="SL1145" s="24"/>
      <c r="SM1145" s="24"/>
      <c r="SN1145" s="24"/>
      <c r="SO1145" s="24"/>
      <c r="SP1145" s="24"/>
      <c r="SQ1145" s="24"/>
      <c r="SR1145" s="24"/>
      <c r="SS1145" s="24"/>
      <c r="ST1145" s="24"/>
      <c r="SU1145" s="24"/>
      <c r="SV1145" s="24"/>
      <c r="SW1145" s="24"/>
      <c r="SX1145" s="24"/>
      <c r="SY1145" s="24"/>
      <c r="SZ1145" s="24"/>
      <c r="TA1145" s="24"/>
      <c r="TB1145" s="24"/>
      <c r="TC1145" s="24"/>
      <c r="TD1145" s="24"/>
      <c r="TE1145" s="24"/>
      <c r="TF1145" s="24"/>
      <c r="TG1145" s="24"/>
      <c r="TH1145" s="24"/>
      <c r="TI1145" s="24"/>
      <c r="TJ1145" s="24"/>
      <c r="TK1145" s="24"/>
      <c r="TL1145" s="24"/>
      <c r="TM1145" s="24"/>
      <c r="TN1145" s="24"/>
      <c r="TO1145" s="24"/>
      <c r="TP1145" s="24"/>
      <c r="TQ1145" s="24"/>
      <c r="TR1145" s="24"/>
      <c r="TS1145" s="24"/>
      <c r="TT1145" s="24"/>
      <c r="TU1145" s="24"/>
      <c r="TV1145" s="24"/>
      <c r="TW1145" s="24"/>
      <c r="TX1145" s="24"/>
      <c r="TY1145" s="24"/>
      <c r="TZ1145" s="24"/>
      <c r="UA1145" s="24"/>
      <c r="UB1145" s="24"/>
      <c r="UC1145" s="24"/>
      <c r="UD1145" s="24"/>
      <c r="UE1145" s="24"/>
      <c r="UF1145" s="24"/>
      <c r="UG1145" s="24"/>
      <c r="UH1145" s="24"/>
      <c r="UI1145" s="24"/>
      <c r="UJ1145" s="24"/>
      <c r="UK1145" s="24"/>
      <c r="UL1145" s="24"/>
      <c r="UM1145" s="24"/>
      <c r="UN1145" s="24"/>
      <c r="UO1145" s="24"/>
      <c r="UP1145" s="24"/>
      <c r="UQ1145" s="24"/>
      <c r="UR1145" s="24"/>
      <c r="US1145" s="24"/>
      <c r="UT1145" s="24"/>
      <c r="UU1145" s="24"/>
      <c r="UV1145" s="24"/>
      <c r="UW1145" s="24"/>
      <c r="UX1145" s="24"/>
      <c r="UY1145" s="24"/>
      <c r="UZ1145" s="24"/>
      <c r="VA1145" s="24"/>
      <c r="VB1145" s="24"/>
      <c r="VC1145" s="24"/>
      <c r="VD1145" s="24"/>
      <c r="VE1145" s="24"/>
      <c r="VF1145" s="24"/>
      <c r="VG1145" s="24"/>
      <c r="VH1145" s="24"/>
      <c r="VI1145" s="24"/>
      <c r="VJ1145" s="24"/>
      <c r="VK1145" s="24"/>
      <c r="VL1145" s="24"/>
      <c r="VM1145" s="24"/>
      <c r="VN1145" s="24"/>
      <c r="VO1145" s="24"/>
      <c r="VP1145" s="24"/>
      <c r="VQ1145" s="24"/>
      <c r="VR1145" s="24"/>
      <c r="VS1145" s="24"/>
      <c r="VT1145" s="24"/>
      <c r="VU1145" s="24"/>
      <c r="VV1145" s="24"/>
      <c r="VW1145" s="24"/>
      <c r="VX1145" s="24"/>
      <c r="VY1145" s="24"/>
      <c r="VZ1145" s="24"/>
      <c r="WA1145" s="24"/>
      <c r="WB1145" s="24"/>
      <c r="WC1145" s="24"/>
      <c r="WD1145" s="24"/>
      <c r="WE1145" s="24"/>
      <c r="WF1145" s="24"/>
      <c r="WG1145" s="24"/>
      <c r="WH1145" s="24"/>
      <c r="WI1145" s="24"/>
      <c r="WJ1145" s="24"/>
      <c r="WK1145" s="24"/>
      <c r="WL1145" s="24"/>
      <c r="WM1145" s="24"/>
      <c r="WN1145" s="24"/>
      <c r="WO1145" s="24"/>
      <c r="WP1145" s="24"/>
      <c r="WQ1145" s="24"/>
      <c r="WR1145" s="24"/>
      <c r="WS1145" s="24"/>
      <c r="WT1145" s="24"/>
      <c r="WU1145" s="24"/>
      <c r="WV1145" s="24"/>
      <c r="WW1145" s="24"/>
      <c r="WX1145" s="24"/>
      <c r="WY1145" s="24"/>
      <c r="WZ1145" s="24"/>
      <c r="XA1145" s="24"/>
      <c r="XB1145" s="24"/>
      <c r="XC1145" s="24"/>
      <c r="XD1145" s="24"/>
      <c r="XE1145" s="24"/>
      <c r="XF1145" s="24"/>
      <c r="XG1145" s="24"/>
      <c r="XH1145" s="24"/>
      <c r="XI1145" s="24"/>
      <c r="XJ1145" s="24"/>
      <c r="XK1145" s="24"/>
      <c r="XL1145" s="24"/>
      <c r="XM1145" s="24"/>
      <c r="XN1145" s="24"/>
      <c r="XO1145" s="24"/>
      <c r="XP1145" s="24"/>
      <c r="XQ1145" s="24"/>
      <c r="XR1145" s="24"/>
      <c r="XS1145" s="24"/>
      <c r="XT1145" s="24"/>
      <c r="XU1145" s="24"/>
      <c r="XV1145" s="24"/>
      <c r="XW1145" s="24"/>
      <c r="XX1145" s="24"/>
      <c r="XY1145" s="24"/>
      <c r="XZ1145" s="24"/>
      <c r="YA1145" s="24"/>
      <c r="YB1145" s="24"/>
      <c r="YC1145" s="24"/>
      <c r="YD1145" s="24"/>
      <c r="YE1145" s="24"/>
      <c r="YF1145" s="24"/>
      <c r="YG1145" s="24"/>
      <c r="YH1145" s="24"/>
      <c r="YI1145" s="24"/>
      <c r="YJ1145" s="24"/>
      <c r="YK1145" s="24"/>
      <c r="YL1145" s="24"/>
      <c r="YM1145" s="24"/>
      <c r="YN1145" s="24"/>
      <c r="YO1145" s="24"/>
      <c r="YP1145" s="24"/>
      <c r="YQ1145" s="24"/>
      <c r="YR1145" s="24"/>
      <c r="YS1145" s="24"/>
      <c r="YT1145" s="24"/>
      <c r="YU1145" s="24"/>
      <c r="YV1145" s="24"/>
      <c r="YW1145" s="24"/>
      <c r="YX1145" s="24"/>
      <c r="YY1145" s="24"/>
      <c r="YZ1145" s="24"/>
      <c r="ZA1145" s="24"/>
      <c r="ZB1145" s="24"/>
      <c r="ZC1145" s="24"/>
      <c r="ZD1145" s="24"/>
      <c r="ZE1145" s="24"/>
      <c r="ZF1145" s="24"/>
      <c r="ZG1145" s="24"/>
      <c r="ZH1145" s="24"/>
      <c r="ZI1145" s="24"/>
      <c r="ZJ1145" s="24"/>
      <c r="ZK1145" s="24"/>
      <c r="ZL1145" s="24"/>
      <c r="ZM1145" s="24"/>
      <c r="ZN1145" s="24"/>
      <c r="ZO1145" s="24"/>
      <c r="ZP1145" s="24"/>
      <c r="ZQ1145" s="24"/>
      <c r="ZR1145" s="24"/>
      <c r="ZS1145" s="24"/>
      <c r="ZT1145" s="24"/>
      <c r="ZU1145" s="24"/>
      <c r="ZV1145" s="24"/>
      <c r="ZW1145" s="24"/>
      <c r="ZX1145" s="24"/>
      <c r="ZY1145" s="24"/>
      <c r="ZZ1145" s="24"/>
      <c r="AAA1145" s="24"/>
      <c r="AAB1145" s="24"/>
      <c r="AAC1145" s="24"/>
      <c r="AAD1145" s="24"/>
      <c r="AAE1145" s="24"/>
      <c r="AAF1145" s="24"/>
      <c r="AAG1145" s="24"/>
      <c r="AAH1145" s="24"/>
      <c r="AAI1145" s="24"/>
      <c r="AAJ1145" s="24"/>
      <c r="AAK1145" s="24"/>
      <c r="AAL1145" s="24"/>
      <c r="AAM1145" s="24"/>
      <c r="AAN1145" s="24"/>
      <c r="AAO1145" s="24"/>
      <c r="AAP1145" s="24"/>
      <c r="AAQ1145" s="24"/>
      <c r="AAR1145" s="24"/>
      <c r="AAS1145" s="24"/>
      <c r="AAT1145" s="24"/>
      <c r="AAU1145" s="24"/>
      <c r="AAV1145" s="24"/>
      <c r="AAW1145" s="24"/>
      <c r="AAX1145" s="24"/>
      <c r="AAY1145" s="24"/>
      <c r="AAZ1145" s="24"/>
      <c r="ABA1145" s="24"/>
      <c r="ABB1145" s="24"/>
      <c r="ABC1145" s="24"/>
      <c r="ABD1145" s="24"/>
      <c r="ABE1145" s="24"/>
      <c r="ABF1145" s="24"/>
      <c r="ABG1145" s="24"/>
      <c r="ABH1145" s="24"/>
      <c r="ABI1145" s="24"/>
      <c r="ABJ1145" s="24"/>
      <c r="ABK1145" s="24"/>
      <c r="ABL1145" s="24"/>
      <c r="ABM1145" s="24"/>
      <c r="ABN1145" s="24"/>
      <c r="ABO1145" s="24"/>
      <c r="ABP1145" s="24"/>
      <c r="ABQ1145" s="24"/>
      <c r="ABR1145" s="24"/>
      <c r="ABS1145" s="24"/>
      <c r="ABT1145" s="24"/>
      <c r="ABU1145" s="24"/>
      <c r="ABV1145" s="24"/>
      <c r="ABW1145" s="24"/>
      <c r="ABX1145" s="24"/>
      <c r="ABY1145" s="24"/>
      <c r="ABZ1145" s="24"/>
      <c r="ACA1145" s="24"/>
      <c r="ACB1145" s="24"/>
      <c r="ACC1145" s="24"/>
      <c r="ACD1145" s="24"/>
      <c r="ACE1145" s="24"/>
      <c r="ACF1145" s="24"/>
      <c r="ACG1145" s="24"/>
      <c r="ACH1145" s="24"/>
      <c r="ACI1145" s="24"/>
      <c r="ACJ1145" s="24"/>
      <c r="ACK1145" s="24"/>
      <c r="ACL1145" s="24"/>
      <c r="ACM1145" s="24"/>
      <c r="ACN1145" s="24"/>
      <c r="ACO1145" s="24"/>
      <c r="ACP1145" s="24"/>
      <c r="ACQ1145" s="24"/>
      <c r="ACR1145" s="24"/>
      <c r="ACS1145" s="24"/>
      <c r="ACT1145" s="24"/>
      <c r="ACU1145" s="24"/>
      <c r="ACV1145" s="24"/>
      <c r="ACW1145" s="24"/>
      <c r="ACX1145" s="24"/>
      <c r="ACY1145" s="24"/>
      <c r="ACZ1145" s="24"/>
      <c r="ADA1145" s="24"/>
      <c r="ADB1145" s="24"/>
      <c r="ADC1145" s="24"/>
      <c r="ADD1145" s="24"/>
      <c r="ADE1145" s="24"/>
      <c r="ADF1145" s="24"/>
      <c r="ADG1145" s="24"/>
      <c r="ADH1145" s="24"/>
      <c r="ADI1145" s="24"/>
      <c r="ADJ1145" s="24"/>
      <c r="ADK1145" s="24"/>
      <c r="ADL1145" s="24"/>
      <c r="ADM1145" s="24"/>
      <c r="ADN1145" s="24"/>
      <c r="ADO1145" s="24"/>
      <c r="ADP1145" s="24"/>
      <c r="ADQ1145" s="24"/>
      <c r="ADR1145" s="24"/>
      <c r="ADS1145" s="24"/>
      <c r="ADT1145" s="24"/>
      <c r="ADU1145" s="24"/>
      <c r="ADV1145" s="24"/>
      <c r="ADW1145" s="24"/>
      <c r="ADX1145" s="24"/>
      <c r="ADY1145" s="24"/>
      <c r="ADZ1145" s="24"/>
      <c r="AEA1145" s="24"/>
      <c r="AEB1145" s="24"/>
      <c r="AEC1145" s="24"/>
      <c r="AED1145" s="24"/>
      <c r="AEE1145" s="24"/>
      <c r="AEF1145" s="24"/>
      <c r="AEG1145" s="24"/>
      <c r="AEH1145" s="24"/>
      <c r="AEI1145" s="24"/>
      <c r="AEJ1145" s="24"/>
      <c r="AEK1145" s="24"/>
      <c r="AEL1145" s="24"/>
      <c r="AEM1145" s="24"/>
      <c r="AEN1145" s="24"/>
      <c r="AEO1145" s="24"/>
      <c r="AEP1145" s="24"/>
      <c r="AEQ1145" s="24"/>
      <c r="AER1145" s="24"/>
      <c r="AES1145" s="24"/>
      <c r="AET1145" s="24"/>
      <c r="AEU1145" s="24"/>
      <c r="AEV1145" s="24"/>
      <c r="AEW1145" s="24"/>
      <c r="AEX1145" s="24"/>
      <c r="AEY1145" s="24"/>
      <c r="AEZ1145" s="24"/>
      <c r="AFA1145" s="24"/>
      <c r="AFB1145" s="24"/>
      <c r="AFC1145" s="24"/>
      <c r="AFD1145" s="24"/>
      <c r="AFE1145" s="24"/>
      <c r="AFF1145" s="24"/>
      <c r="AFG1145" s="24"/>
      <c r="AFH1145" s="24"/>
      <c r="AFI1145" s="24"/>
      <c r="AFJ1145" s="24"/>
      <c r="AFK1145" s="24"/>
      <c r="AFL1145" s="24"/>
      <c r="AFM1145" s="24"/>
      <c r="AFN1145" s="24"/>
      <c r="AFO1145" s="24"/>
      <c r="AFP1145" s="24"/>
      <c r="AFQ1145" s="24"/>
      <c r="AFR1145" s="24"/>
      <c r="AFS1145" s="24"/>
      <c r="AFT1145" s="24"/>
      <c r="AFU1145" s="24"/>
      <c r="AFV1145" s="24"/>
      <c r="AFW1145" s="24"/>
      <c r="AFX1145" s="24"/>
      <c r="AFY1145" s="24"/>
      <c r="AFZ1145" s="24"/>
      <c r="AGA1145" s="24"/>
      <c r="AGB1145" s="24"/>
      <c r="AGC1145" s="24"/>
      <c r="AGD1145" s="24"/>
      <c r="AGE1145" s="24"/>
      <c r="AGF1145" s="24"/>
      <c r="AGG1145" s="24"/>
      <c r="AGH1145" s="24"/>
      <c r="AGI1145" s="24"/>
      <c r="AGJ1145" s="24"/>
      <c r="AGK1145" s="24"/>
      <c r="AGL1145" s="24"/>
      <c r="AGM1145" s="24"/>
      <c r="AGN1145" s="24"/>
      <c r="AGO1145" s="24"/>
      <c r="AGP1145" s="24"/>
      <c r="AGQ1145" s="24"/>
      <c r="AGR1145" s="24"/>
      <c r="AGS1145" s="24"/>
      <c r="AGT1145" s="24"/>
      <c r="AGU1145" s="24"/>
      <c r="AGV1145" s="24"/>
      <c r="AGW1145" s="24"/>
      <c r="AGX1145" s="24"/>
      <c r="AGY1145" s="24"/>
      <c r="AGZ1145" s="24"/>
      <c r="AHA1145" s="24"/>
      <c r="AHB1145" s="24"/>
      <c r="AHC1145" s="24"/>
      <c r="AHD1145" s="24"/>
      <c r="AHE1145" s="24"/>
      <c r="AHF1145" s="24"/>
      <c r="AHG1145" s="24"/>
      <c r="AHH1145" s="24"/>
      <c r="AHI1145" s="24"/>
      <c r="AHJ1145" s="24"/>
      <c r="AHK1145" s="24"/>
      <c r="AHL1145" s="24"/>
      <c r="AHM1145" s="24"/>
      <c r="AHN1145" s="24"/>
      <c r="AHO1145" s="24"/>
      <c r="AHP1145" s="24"/>
      <c r="AHQ1145" s="24"/>
      <c r="AHR1145" s="24"/>
      <c r="AHS1145" s="24"/>
      <c r="AHT1145" s="24"/>
      <c r="AHU1145" s="24"/>
      <c r="AHV1145" s="24"/>
      <c r="AHW1145" s="24"/>
      <c r="AHX1145" s="24"/>
      <c r="AHY1145" s="24"/>
      <c r="AHZ1145" s="24"/>
      <c r="AIA1145" s="24"/>
      <c r="AIB1145" s="24"/>
      <c r="AIC1145" s="24"/>
      <c r="AID1145" s="24"/>
      <c r="AIE1145" s="24"/>
      <c r="AIF1145" s="24"/>
      <c r="AIG1145" s="24"/>
      <c r="AIH1145" s="24"/>
      <c r="AII1145" s="24"/>
      <c r="AIJ1145" s="24"/>
      <c r="AIK1145" s="24"/>
      <c r="AIL1145" s="24"/>
      <c r="AIM1145" s="24"/>
      <c r="AIN1145" s="24"/>
      <c r="AIO1145" s="24"/>
      <c r="AIP1145" s="24"/>
      <c r="AIQ1145" s="24"/>
      <c r="AIR1145" s="24"/>
      <c r="AIS1145" s="24"/>
      <c r="AIT1145" s="24"/>
      <c r="AIU1145" s="24"/>
      <c r="AIV1145" s="24"/>
      <c r="AIW1145" s="24"/>
      <c r="AIX1145" s="24"/>
      <c r="AIY1145" s="24"/>
      <c r="AIZ1145" s="24"/>
      <c r="AJA1145" s="24"/>
      <c r="AJB1145" s="24"/>
      <c r="AJC1145" s="24"/>
      <c r="AJD1145" s="24"/>
      <c r="AJE1145" s="24"/>
      <c r="AJF1145" s="24"/>
      <c r="AJG1145" s="24"/>
      <c r="AJH1145" s="24"/>
      <c r="AJI1145" s="24"/>
      <c r="AJJ1145" s="24"/>
      <c r="AJK1145" s="24"/>
      <c r="AJL1145" s="24"/>
      <c r="AJM1145" s="24"/>
      <c r="AJN1145" s="24"/>
      <c r="AJO1145" s="24"/>
      <c r="AJP1145" s="24"/>
      <c r="AJQ1145" s="24"/>
      <c r="AJR1145" s="24"/>
      <c r="AJS1145" s="24"/>
      <c r="AJT1145" s="24"/>
      <c r="AJU1145" s="24"/>
      <c r="AJV1145" s="24"/>
      <c r="AJW1145" s="24"/>
      <c r="AJX1145" s="24"/>
      <c r="AJY1145" s="24"/>
      <c r="AJZ1145" s="24"/>
      <c r="AKA1145" s="24"/>
      <c r="AKB1145" s="24"/>
      <c r="AKC1145" s="24"/>
      <c r="AKD1145" s="24"/>
      <c r="AKE1145" s="24"/>
      <c r="AKF1145" s="24"/>
      <c r="AKG1145" s="24"/>
      <c r="AKH1145" s="24"/>
      <c r="AKI1145" s="24"/>
      <c r="AKJ1145" s="24"/>
      <c r="AKK1145" s="24"/>
      <c r="AKL1145" s="24"/>
      <c r="AKM1145" s="24"/>
      <c r="AKN1145" s="24"/>
      <c r="AKO1145" s="24"/>
      <c r="AKP1145" s="24"/>
      <c r="AKQ1145" s="24"/>
      <c r="AKR1145" s="24"/>
      <c r="AKS1145" s="24"/>
      <c r="AKT1145" s="24"/>
      <c r="AKU1145" s="24"/>
      <c r="AKV1145" s="24"/>
      <c r="AKW1145" s="24"/>
      <c r="AKX1145" s="24"/>
      <c r="AKY1145" s="24"/>
      <c r="AKZ1145" s="24"/>
      <c r="ALA1145" s="24"/>
      <c r="ALB1145" s="24"/>
      <c r="ALC1145" s="24"/>
      <c r="ALD1145" s="24"/>
      <c r="ALE1145" s="24"/>
      <c r="ALF1145" s="24"/>
      <c r="ALG1145" s="24"/>
      <c r="ALH1145" s="24"/>
      <c r="ALI1145" s="24"/>
      <c r="ALJ1145" s="24"/>
      <c r="ALK1145" s="24"/>
      <c r="ALL1145" s="24"/>
      <c r="ALM1145" s="24"/>
      <c r="ALN1145" s="24"/>
      <c r="ALO1145" s="24"/>
      <c r="ALP1145" s="24"/>
      <c r="ALQ1145" s="24"/>
      <c r="ALR1145" s="24"/>
      <c r="ALS1145" s="24"/>
      <c r="ALT1145" s="24"/>
      <c r="ALU1145" s="24"/>
      <c r="ALV1145" s="24"/>
      <c r="ALW1145" s="24"/>
      <c r="ALX1145" s="24"/>
      <c r="ALY1145" s="24"/>
      <c r="ALZ1145" s="24"/>
      <c r="AMA1145" s="24"/>
      <c r="AMB1145" s="24"/>
      <c r="AMC1145" s="24"/>
      <c r="AMD1145" s="24"/>
      <c r="AME1145" s="24"/>
      <c r="AMF1145" s="24"/>
      <c r="AMG1145" s="24"/>
      <c r="AMH1145" s="24"/>
      <c r="AMI1145" s="24"/>
      <c r="AMJ1145" s="24"/>
      <c r="AMK1145" s="24"/>
      <c r="AML1145" s="24"/>
      <c r="AMM1145" s="24"/>
      <c r="AMN1145" s="24"/>
      <c r="AMO1145" s="24"/>
      <c r="AMP1145" s="24"/>
      <c r="AMQ1145" s="24"/>
      <c r="AMR1145" s="24"/>
      <c r="AMS1145" s="24"/>
      <c r="AMT1145" s="24"/>
      <c r="AMU1145" s="24"/>
      <c r="AMV1145" s="24"/>
      <c r="AMW1145" s="24"/>
      <c r="AMX1145" s="24"/>
      <c r="AMY1145" s="24"/>
      <c r="AMZ1145" s="24"/>
      <c r="ANA1145" s="24"/>
      <c r="ANB1145" s="24"/>
      <c r="ANC1145" s="24"/>
      <c r="AND1145" s="24"/>
      <c r="ANE1145" s="24"/>
      <c r="ANF1145" s="24"/>
      <c r="ANG1145" s="24"/>
      <c r="ANH1145" s="24"/>
      <c r="ANI1145" s="24"/>
      <c r="ANJ1145" s="24"/>
      <c r="ANK1145" s="24"/>
      <c r="ANL1145" s="24"/>
      <c r="ANM1145" s="24"/>
      <c r="ANN1145" s="24"/>
      <c r="ANO1145" s="24"/>
      <c r="ANP1145" s="24"/>
      <c r="ANQ1145" s="24"/>
      <c r="ANR1145" s="24"/>
      <c r="ANS1145" s="24"/>
      <c r="ANT1145" s="24"/>
      <c r="ANU1145" s="24"/>
      <c r="ANV1145" s="24"/>
      <c r="ANW1145" s="24"/>
      <c r="ANX1145" s="24"/>
      <c r="ANY1145" s="24"/>
      <c r="ANZ1145" s="24"/>
      <c r="AOA1145" s="24"/>
      <c r="AOB1145" s="24"/>
      <c r="AOC1145" s="24"/>
      <c r="AOD1145" s="24"/>
      <c r="AOE1145" s="24"/>
      <c r="AOF1145" s="24"/>
      <c r="AOG1145" s="24"/>
      <c r="AOH1145" s="24"/>
      <c r="AOI1145" s="24"/>
      <c r="AOJ1145" s="24"/>
      <c r="AOK1145" s="24"/>
      <c r="AOL1145" s="24"/>
      <c r="AOM1145" s="24"/>
      <c r="AON1145" s="24"/>
      <c r="AOO1145" s="24"/>
      <c r="AOP1145" s="24"/>
      <c r="AOQ1145" s="24"/>
      <c r="AOR1145" s="24"/>
      <c r="AOS1145" s="24"/>
      <c r="AOT1145" s="24"/>
      <c r="AOU1145" s="24"/>
      <c r="AOV1145" s="24"/>
      <c r="AOW1145" s="24"/>
      <c r="AOX1145" s="24"/>
      <c r="AOY1145" s="24"/>
      <c r="AOZ1145" s="24"/>
      <c r="APA1145" s="24"/>
      <c r="APB1145" s="24"/>
      <c r="APC1145" s="24"/>
      <c r="APD1145" s="24"/>
      <c r="APE1145" s="24"/>
      <c r="APF1145" s="24"/>
      <c r="APG1145" s="24"/>
      <c r="APH1145" s="24"/>
      <c r="API1145" s="24"/>
      <c r="APJ1145" s="24"/>
      <c r="APK1145" s="24"/>
      <c r="APL1145" s="24"/>
      <c r="APM1145" s="24"/>
      <c r="APN1145" s="24"/>
      <c r="APO1145" s="24"/>
      <c r="APP1145" s="24"/>
      <c r="APQ1145" s="24"/>
      <c r="APR1145" s="24"/>
      <c r="APS1145" s="24"/>
      <c r="APT1145" s="24"/>
      <c r="APU1145" s="24"/>
      <c r="APV1145" s="24"/>
      <c r="APW1145" s="24"/>
      <c r="APX1145" s="24"/>
      <c r="APY1145" s="24"/>
      <c r="APZ1145" s="24"/>
      <c r="AQA1145" s="24"/>
      <c r="AQB1145" s="24"/>
      <c r="AQC1145" s="24"/>
      <c r="AQD1145" s="24"/>
      <c r="AQE1145" s="24"/>
      <c r="AQF1145" s="24"/>
      <c r="AQG1145" s="24"/>
      <c r="AQH1145" s="24"/>
      <c r="AQI1145" s="24"/>
      <c r="AQJ1145" s="24"/>
      <c r="AQK1145" s="24"/>
      <c r="AQL1145" s="24"/>
      <c r="AQM1145" s="24"/>
      <c r="AQN1145" s="24"/>
      <c r="AQO1145" s="24"/>
      <c r="AQP1145" s="24"/>
      <c r="AQQ1145" s="24"/>
      <c r="AQR1145" s="24"/>
      <c r="AQS1145" s="24"/>
      <c r="AQT1145" s="24"/>
      <c r="AQU1145" s="24"/>
      <c r="AQV1145" s="24"/>
      <c r="AQW1145" s="24"/>
      <c r="AQX1145" s="24"/>
      <c r="AQY1145" s="24"/>
      <c r="AQZ1145" s="24"/>
      <c r="ARA1145" s="24"/>
      <c r="ARB1145" s="24"/>
      <c r="ARC1145" s="24"/>
      <c r="ARD1145" s="24"/>
      <c r="ARE1145" s="24"/>
      <c r="ARF1145" s="24"/>
      <c r="ARG1145" s="24"/>
      <c r="ARH1145" s="24"/>
      <c r="ARI1145" s="24"/>
      <c r="ARJ1145" s="24"/>
      <c r="ARK1145" s="24"/>
      <c r="ARL1145" s="24"/>
      <c r="ARM1145" s="24"/>
      <c r="ARN1145" s="24"/>
      <c r="ARO1145" s="24"/>
      <c r="ARP1145" s="24"/>
      <c r="ARQ1145" s="24"/>
      <c r="ARR1145" s="24"/>
      <c r="ARS1145" s="24"/>
      <c r="ART1145" s="24"/>
      <c r="ARU1145" s="24"/>
      <c r="ARV1145" s="24"/>
      <c r="ARW1145" s="24"/>
      <c r="ARX1145" s="24"/>
      <c r="ARY1145" s="24"/>
      <c r="ARZ1145" s="24"/>
      <c r="ASA1145" s="24"/>
      <c r="ASB1145" s="24"/>
      <c r="ASC1145" s="24"/>
      <c r="ASD1145" s="24"/>
      <c r="ASE1145" s="24"/>
      <c r="ASF1145" s="24"/>
      <c r="ASG1145" s="24"/>
      <c r="ASH1145" s="24"/>
      <c r="ASI1145" s="24"/>
      <c r="ASJ1145" s="24"/>
      <c r="ASK1145" s="24"/>
      <c r="ASL1145" s="24"/>
      <c r="ASM1145" s="24"/>
      <c r="ASN1145" s="24"/>
      <c r="ASO1145" s="24"/>
      <c r="ASP1145" s="24"/>
      <c r="ASQ1145" s="24"/>
      <c r="ASR1145" s="24"/>
      <c r="ASS1145" s="24"/>
      <c r="AST1145" s="24"/>
      <c r="ASU1145" s="24"/>
      <c r="ASV1145" s="24"/>
      <c r="ASW1145" s="24"/>
      <c r="ASX1145" s="24"/>
      <c r="ASY1145" s="24"/>
      <c r="ASZ1145" s="24"/>
      <c r="ATA1145" s="24"/>
      <c r="ATB1145" s="24"/>
      <c r="ATC1145" s="24"/>
      <c r="ATD1145" s="24"/>
      <c r="ATE1145" s="24"/>
      <c r="ATF1145" s="24"/>
      <c r="ATG1145" s="24"/>
      <c r="ATH1145" s="24"/>
      <c r="ATI1145" s="24"/>
      <c r="ATJ1145" s="24"/>
      <c r="ATK1145" s="24"/>
      <c r="ATL1145" s="24"/>
      <c r="ATM1145" s="24"/>
      <c r="ATN1145" s="24"/>
      <c r="ATO1145" s="24"/>
      <c r="ATP1145" s="24"/>
      <c r="ATQ1145" s="24"/>
      <c r="ATR1145" s="24"/>
      <c r="ATS1145" s="24"/>
      <c r="ATT1145" s="24"/>
      <c r="ATU1145" s="24"/>
      <c r="ATV1145" s="24"/>
      <c r="ATW1145" s="24"/>
      <c r="ATX1145" s="24"/>
      <c r="ATY1145" s="24"/>
      <c r="ATZ1145" s="24"/>
      <c r="AUA1145" s="24"/>
      <c r="AUB1145" s="24"/>
      <c r="AUC1145" s="24"/>
      <c r="AUD1145" s="24"/>
      <c r="AUE1145" s="24"/>
      <c r="AUF1145" s="24"/>
      <c r="AUG1145" s="24"/>
      <c r="AUH1145" s="24"/>
      <c r="AUI1145" s="24"/>
      <c r="AUJ1145" s="24"/>
      <c r="AUK1145" s="24"/>
      <c r="AUL1145" s="24"/>
      <c r="AUM1145" s="24"/>
      <c r="AUN1145" s="24"/>
      <c r="AUO1145" s="24"/>
      <c r="AUP1145" s="24"/>
      <c r="AUQ1145" s="24"/>
      <c r="AUR1145" s="24"/>
      <c r="AUS1145" s="24"/>
      <c r="AUT1145" s="24"/>
      <c r="AUU1145" s="24"/>
      <c r="AUV1145" s="24"/>
      <c r="AUW1145" s="24"/>
      <c r="AUX1145" s="24"/>
      <c r="AUY1145" s="24"/>
      <c r="AUZ1145" s="24"/>
      <c r="AVA1145" s="24"/>
      <c r="AVB1145" s="24"/>
      <c r="AVC1145" s="24"/>
      <c r="AVD1145" s="24"/>
      <c r="AVE1145" s="24"/>
      <c r="AVF1145" s="24"/>
      <c r="AVG1145" s="24"/>
      <c r="AVH1145" s="24"/>
      <c r="AVI1145" s="24"/>
      <c r="AVJ1145" s="24"/>
      <c r="AVK1145" s="24"/>
      <c r="AVL1145" s="24"/>
      <c r="AVM1145" s="24"/>
      <c r="AVN1145" s="24"/>
      <c r="AVO1145" s="24"/>
      <c r="AVP1145" s="24"/>
      <c r="AVQ1145" s="24"/>
      <c r="AVR1145" s="24"/>
      <c r="AVS1145" s="24"/>
      <c r="AVT1145" s="24"/>
      <c r="AVU1145" s="24"/>
      <c r="AVV1145" s="24"/>
      <c r="AVW1145" s="24"/>
      <c r="AVX1145" s="24"/>
      <c r="AVY1145" s="24"/>
      <c r="AVZ1145" s="24"/>
      <c r="AWA1145" s="24"/>
      <c r="AWB1145" s="24"/>
      <c r="AWC1145" s="24"/>
      <c r="AWD1145" s="24"/>
      <c r="AWE1145" s="24"/>
      <c r="AWF1145" s="24"/>
      <c r="AWG1145" s="24"/>
      <c r="AWH1145" s="24"/>
      <c r="AWI1145" s="24"/>
      <c r="AWJ1145" s="24"/>
      <c r="AWK1145" s="24"/>
      <c r="AWL1145" s="24"/>
      <c r="AWM1145" s="24"/>
      <c r="AWN1145" s="24"/>
      <c r="AWO1145" s="24"/>
      <c r="AWP1145" s="24"/>
      <c r="AWQ1145" s="24"/>
      <c r="AWR1145" s="24"/>
      <c r="AWS1145" s="24"/>
      <c r="AWT1145" s="24"/>
      <c r="AWU1145" s="24"/>
      <c r="AWV1145" s="24"/>
      <c r="AWW1145" s="24"/>
      <c r="AWX1145" s="24"/>
      <c r="AWY1145" s="24"/>
      <c r="AWZ1145" s="24"/>
      <c r="AXA1145" s="24"/>
      <c r="AXB1145" s="24"/>
      <c r="AXC1145" s="24"/>
      <c r="AXD1145" s="24"/>
      <c r="AXE1145" s="24"/>
      <c r="AXF1145" s="24"/>
      <c r="AXG1145" s="24"/>
      <c r="AXH1145" s="24"/>
      <c r="AXI1145" s="24"/>
      <c r="AXJ1145" s="24"/>
      <c r="AXK1145" s="24"/>
      <c r="AXL1145" s="24"/>
      <c r="AXM1145" s="24"/>
      <c r="AXN1145" s="24"/>
      <c r="AXO1145" s="24"/>
      <c r="AXP1145" s="24"/>
      <c r="AXQ1145" s="24"/>
      <c r="AXR1145" s="24"/>
      <c r="AXS1145" s="24"/>
      <c r="AXT1145" s="24"/>
      <c r="AXU1145" s="24"/>
      <c r="AXV1145" s="24"/>
      <c r="AXW1145" s="24"/>
      <c r="AXX1145" s="24"/>
      <c r="AXY1145" s="24"/>
      <c r="AXZ1145" s="24"/>
      <c r="AYA1145" s="24"/>
      <c r="AYB1145" s="24"/>
      <c r="AYC1145" s="24"/>
      <c r="AYD1145" s="24"/>
      <c r="AYE1145" s="24"/>
      <c r="AYF1145" s="24"/>
      <c r="AYG1145" s="24"/>
      <c r="AYH1145" s="24"/>
      <c r="AYI1145" s="24"/>
      <c r="AYJ1145" s="24"/>
      <c r="AYK1145" s="24"/>
      <c r="AYL1145" s="24"/>
      <c r="AYM1145" s="24"/>
      <c r="AYN1145" s="24"/>
      <c r="AYO1145" s="24"/>
      <c r="AYP1145" s="24"/>
      <c r="AYQ1145" s="24"/>
      <c r="AYR1145" s="24"/>
      <c r="AYS1145" s="24"/>
      <c r="AYT1145" s="24"/>
      <c r="AYU1145" s="24"/>
      <c r="AYV1145" s="24"/>
      <c r="AYW1145" s="24"/>
      <c r="AYX1145" s="24"/>
      <c r="AYY1145" s="24"/>
      <c r="AYZ1145" s="24"/>
      <c r="AZA1145" s="24"/>
      <c r="AZB1145" s="24"/>
      <c r="AZC1145" s="24"/>
      <c r="AZD1145" s="24"/>
      <c r="AZE1145" s="24"/>
      <c r="AZF1145" s="24"/>
      <c r="AZG1145" s="24"/>
      <c r="AZH1145" s="24"/>
      <c r="AZI1145" s="24"/>
      <c r="AZJ1145" s="24"/>
      <c r="AZK1145" s="24"/>
      <c r="AZL1145" s="24"/>
      <c r="AZM1145" s="24"/>
      <c r="AZN1145" s="24"/>
      <c r="AZO1145" s="24"/>
      <c r="AZP1145" s="24"/>
      <c r="AZQ1145" s="24"/>
      <c r="AZR1145" s="24"/>
      <c r="AZS1145" s="24"/>
      <c r="AZT1145" s="24"/>
      <c r="AZU1145" s="24"/>
      <c r="AZV1145" s="24"/>
      <c r="AZW1145" s="24"/>
      <c r="AZX1145" s="24"/>
      <c r="AZY1145" s="24"/>
      <c r="AZZ1145" s="24"/>
      <c r="BAA1145" s="24"/>
      <c r="BAB1145" s="24"/>
      <c r="BAC1145" s="24"/>
      <c r="BAD1145" s="24"/>
      <c r="BAE1145" s="24"/>
      <c r="BAF1145" s="24"/>
      <c r="BAG1145" s="24"/>
      <c r="BAH1145" s="24"/>
      <c r="BAI1145" s="24"/>
      <c r="BAJ1145" s="24"/>
      <c r="BAK1145" s="24"/>
      <c r="BAL1145" s="24"/>
      <c r="BAM1145" s="24"/>
      <c r="BAN1145" s="24"/>
      <c r="BAO1145" s="24"/>
      <c r="BAP1145" s="24"/>
    </row>
    <row r="1146" spans="1:1394" s="19" customFormat="1" x14ac:dyDescent="0.25">
      <c r="A1146" s="19" t="str">
        <f>IF(YEAR(G1146)=2024,#REF!,"")</f>
        <v/>
      </c>
      <c r="B1146" s="19" t="str">
        <f>IF(YEAR(G1146)=2025,#REF!,"")</f>
        <v/>
      </c>
      <c r="C1146" s="19" t="str">
        <f t="shared" si="90"/>
        <v>Afternoon45290</v>
      </c>
      <c r="D1146" s="19" t="str">
        <f>IF('by region'!$C$2="Any","Any",'Turf only'!V1146)&amp;M1146&amp;IF('by region'!$I$2="Any","Any",N1146)&amp;G1146</f>
        <v>AnyJumpAny45290</v>
      </c>
      <c r="E1146" s="19" t="e">
        <f>IF(I1146=#REF!,'Turf only'!G1146,"")</f>
        <v>#REF!</v>
      </c>
      <c r="F1146" s="19" t="e">
        <f t="shared" si="91"/>
        <v>#REF!</v>
      </c>
      <c r="G1146" s="15">
        <v>45290</v>
      </c>
      <c r="H1146" s="16" t="s">
        <v>37</v>
      </c>
      <c r="I1146" s="16" t="s">
        <v>56</v>
      </c>
      <c r="J1146" s="16" t="s">
        <v>9</v>
      </c>
      <c r="K1146" s="14" t="s">
        <v>16</v>
      </c>
      <c r="L1146" s="14" t="s">
        <v>11</v>
      </c>
      <c r="M1146" s="16" t="s">
        <v>12</v>
      </c>
      <c r="N1146" s="16" t="s">
        <v>13</v>
      </c>
      <c r="O1146" s="16" t="s">
        <v>14</v>
      </c>
      <c r="P1146" s="23">
        <f t="shared" si="92"/>
        <v>1</v>
      </c>
      <c r="Q1146" s="23" cm="1">
        <f t="array" ref="Q1146">SUMPRODUCT(($G$2:$G$2765=G1146)*(P1146&gt;$P$2:$P$2765))+1</f>
        <v>1</v>
      </c>
      <c r="R1146" s="23" t="e">
        <f>(Q1146*100000)+#REF!</f>
        <v>#REF!</v>
      </c>
      <c r="S1146" s="19" t="e" cm="1">
        <f t="array" ref="S1146">SUMPRODUCT(($G$2:$G$2765=G1146)*(R1146&gt;$R$2:$R$2765))+1</f>
        <v>#REF!</v>
      </c>
      <c r="T1146" s="19" t="str">
        <f t="shared" si="93"/>
        <v xml:space="preserve">Haydock Park </v>
      </c>
      <c r="U1146" s="19">
        <v>-1.6785714285714299</v>
      </c>
      <c r="V1146" s="19" t="s">
        <v>17</v>
      </c>
      <c r="W1146" s="19">
        <f t="shared" si="94"/>
        <v>2023</v>
      </c>
      <c r="X1146" s="24"/>
      <c r="Y1146" s="24"/>
      <c r="Z1146" s="24"/>
      <c r="AA1146" s="24"/>
      <c r="AB1146" s="24"/>
      <c r="AC1146" s="24"/>
      <c r="AD1146" s="24"/>
      <c r="AE1146" s="24"/>
      <c r="AF1146" s="24"/>
      <c r="AG1146" s="24"/>
      <c r="AH1146" s="24"/>
      <c r="AI1146" s="24"/>
      <c r="AJ1146" s="24"/>
      <c r="AK1146" s="24"/>
      <c r="AL1146" s="24"/>
      <c r="AM1146" s="24"/>
      <c r="AN1146" s="24"/>
      <c r="AO1146" s="24"/>
      <c r="AP1146" s="24"/>
      <c r="AQ1146" s="24"/>
      <c r="AR1146" s="24"/>
      <c r="AS1146" s="24"/>
      <c r="AT1146" s="24"/>
      <c r="AU1146" s="24"/>
      <c r="AV1146" s="24"/>
      <c r="AW1146" s="24"/>
      <c r="AX1146" s="24"/>
      <c r="AY1146" s="24"/>
      <c r="AZ1146" s="24"/>
      <c r="BA1146" s="24"/>
      <c r="BB1146" s="24"/>
      <c r="BC1146" s="24"/>
      <c r="BD1146" s="24"/>
      <c r="BE1146" s="24"/>
      <c r="BF1146" s="24"/>
      <c r="BG1146" s="24"/>
      <c r="BH1146" s="24"/>
      <c r="BI1146" s="24"/>
      <c r="BJ1146" s="24"/>
      <c r="BK1146" s="24"/>
      <c r="BL1146" s="24"/>
      <c r="BM1146" s="24"/>
      <c r="BN1146" s="24"/>
      <c r="BO1146" s="24"/>
      <c r="BP1146" s="24"/>
      <c r="BQ1146" s="24"/>
      <c r="BR1146" s="24"/>
      <c r="BS1146" s="24"/>
      <c r="BT1146" s="24"/>
      <c r="BU1146" s="24"/>
      <c r="BV1146" s="24"/>
      <c r="BW1146" s="24"/>
      <c r="BX1146" s="24"/>
      <c r="BY1146" s="24"/>
      <c r="BZ1146" s="24"/>
      <c r="CA1146" s="24"/>
      <c r="CB1146" s="24"/>
      <c r="CC1146" s="24"/>
      <c r="CD1146" s="24"/>
      <c r="CE1146" s="24"/>
      <c r="CF1146" s="24"/>
      <c r="CG1146" s="24"/>
      <c r="CH1146" s="24"/>
      <c r="CI1146" s="24"/>
      <c r="CJ1146" s="24"/>
      <c r="CK1146" s="24"/>
      <c r="CL1146" s="24"/>
      <c r="CM1146" s="24"/>
      <c r="CN1146" s="24"/>
      <c r="CO1146" s="24"/>
      <c r="CP1146" s="24"/>
      <c r="CQ1146" s="24"/>
      <c r="CR1146" s="24"/>
      <c r="CS1146" s="24"/>
      <c r="CT1146" s="24"/>
      <c r="CU1146" s="24"/>
      <c r="CV1146" s="24"/>
      <c r="CW1146" s="24"/>
      <c r="CX1146" s="24"/>
      <c r="CY1146" s="24"/>
      <c r="CZ1146" s="24"/>
      <c r="DA1146" s="24"/>
      <c r="DB1146" s="24"/>
      <c r="DC1146" s="24"/>
      <c r="DD1146" s="24"/>
      <c r="DE1146" s="24"/>
      <c r="DF1146" s="24"/>
      <c r="DG1146" s="24"/>
      <c r="DH1146" s="24"/>
      <c r="DI1146" s="24"/>
      <c r="DJ1146" s="24"/>
      <c r="DK1146" s="24"/>
      <c r="DL1146" s="24"/>
      <c r="DM1146" s="24"/>
      <c r="DN1146" s="24"/>
      <c r="DO1146" s="24"/>
      <c r="DP1146" s="24"/>
      <c r="DQ1146" s="24"/>
      <c r="DR1146" s="24"/>
      <c r="DS1146" s="24"/>
      <c r="DT1146" s="24"/>
      <c r="DU1146" s="24"/>
      <c r="DV1146" s="24"/>
      <c r="DW1146" s="24"/>
      <c r="DX1146" s="24"/>
      <c r="DY1146" s="24"/>
      <c r="DZ1146" s="24"/>
      <c r="EA1146" s="24"/>
      <c r="EB1146" s="24"/>
      <c r="EC1146" s="24"/>
      <c r="ED1146" s="24"/>
      <c r="EE1146" s="24"/>
      <c r="EF1146" s="24"/>
      <c r="EG1146" s="24"/>
      <c r="EH1146" s="24"/>
      <c r="EI1146" s="24"/>
      <c r="EJ1146" s="24"/>
      <c r="EK1146" s="24"/>
      <c r="EL1146" s="24"/>
      <c r="EM1146" s="24"/>
      <c r="EN1146" s="24"/>
      <c r="EO1146" s="24"/>
      <c r="EP1146" s="24"/>
      <c r="EQ1146" s="24"/>
      <c r="ER1146" s="24"/>
      <c r="ES1146" s="24"/>
      <c r="ET1146" s="24"/>
      <c r="EU1146" s="24"/>
      <c r="EV1146" s="24"/>
      <c r="EW1146" s="24"/>
      <c r="EX1146" s="24"/>
      <c r="EY1146" s="24"/>
      <c r="EZ1146" s="24"/>
      <c r="FA1146" s="24"/>
      <c r="FB1146" s="24"/>
      <c r="FC1146" s="24"/>
      <c r="FD1146" s="24"/>
      <c r="FE1146" s="24"/>
      <c r="FF1146" s="24"/>
      <c r="FG1146" s="24"/>
      <c r="FH1146" s="24"/>
      <c r="FI1146" s="24"/>
      <c r="FJ1146" s="24"/>
      <c r="FK1146" s="24"/>
      <c r="FL1146" s="24"/>
      <c r="FM1146" s="24"/>
      <c r="FN1146" s="24"/>
      <c r="FO1146" s="24"/>
      <c r="FP1146" s="24"/>
      <c r="FQ1146" s="24"/>
      <c r="FR1146" s="24"/>
      <c r="FS1146" s="24"/>
      <c r="FT1146" s="24"/>
      <c r="FU1146" s="24"/>
      <c r="FV1146" s="24"/>
      <c r="FW1146" s="24"/>
      <c r="FX1146" s="24"/>
      <c r="FY1146" s="24"/>
      <c r="FZ1146" s="24"/>
      <c r="GA1146" s="24"/>
      <c r="GB1146" s="24"/>
      <c r="GC1146" s="24"/>
      <c r="GD1146" s="24"/>
      <c r="GE1146" s="24"/>
      <c r="GF1146" s="24"/>
      <c r="GG1146" s="24"/>
      <c r="GH1146" s="24"/>
      <c r="GI1146" s="24"/>
      <c r="GJ1146" s="24"/>
      <c r="GK1146" s="24"/>
      <c r="GL1146" s="24"/>
      <c r="GM1146" s="24"/>
      <c r="GN1146" s="24"/>
      <c r="GO1146" s="24"/>
      <c r="GP1146" s="24"/>
      <c r="GQ1146" s="24"/>
      <c r="GR1146" s="24"/>
      <c r="GS1146" s="24"/>
      <c r="GT1146" s="24"/>
      <c r="GU1146" s="24"/>
      <c r="GV1146" s="24"/>
      <c r="GW1146" s="24"/>
      <c r="GX1146" s="24"/>
      <c r="GY1146" s="24"/>
      <c r="GZ1146" s="24"/>
      <c r="HA1146" s="24"/>
      <c r="HB1146" s="24"/>
      <c r="HC1146" s="24"/>
      <c r="HD1146" s="24"/>
      <c r="HE1146" s="24"/>
      <c r="HF1146" s="24"/>
      <c r="HG1146" s="24"/>
      <c r="HH1146" s="24"/>
      <c r="HI1146" s="24"/>
      <c r="HJ1146" s="24"/>
      <c r="HK1146" s="24"/>
      <c r="HL1146" s="24"/>
      <c r="HM1146" s="24"/>
      <c r="HN1146" s="24"/>
      <c r="HO1146" s="24"/>
      <c r="HP1146" s="24"/>
      <c r="HQ1146" s="24"/>
      <c r="HR1146" s="24"/>
      <c r="HS1146" s="24"/>
      <c r="HT1146" s="24"/>
      <c r="HU1146" s="24"/>
      <c r="HV1146" s="24"/>
      <c r="HW1146" s="24"/>
      <c r="HX1146" s="24"/>
      <c r="HY1146" s="24"/>
      <c r="HZ1146" s="24"/>
      <c r="IA1146" s="24"/>
      <c r="IB1146" s="24"/>
      <c r="IC1146" s="24"/>
      <c r="ID1146" s="24"/>
      <c r="IE1146" s="24"/>
      <c r="IF1146" s="24"/>
      <c r="IG1146" s="24"/>
      <c r="IH1146" s="24"/>
      <c r="II1146" s="24"/>
      <c r="IJ1146" s="24"/>
      <c r="IK1146" s="24"/>
      <c r="IL1146" s="24"/>
      <c r="IM1146" s="24"/>
      <c r="IN1146" s="24"/>
      <c r="IO1146" s="24"/>
      <c r="IP1146" s="24"/>
      <c r="IQ1146" s="24"/>
      <c r="IR1146" s="24"/>
      <c r="IS1146" s="24"/>
      <c r="IT1146" s="24"/>
      <c r="IU1146" s="24"/>
      <c r="IV1146" s="24"/>
      <c r="IW1146" s="24"/>
      <c r="IX1146" s="24"/>
      <c r="IY1146" s="24"/>
      <c r="IZ1146" s="24"/>
      <c r="JA1146" s="24"/>
      <c r="JB1146" s="24"/>
      <c r="JC1146" s="24"/>
      <c r="JD1146" s="24"/>
      <c r="JE1146" s="24"/>
      <c r="JF1146" s="24"/>
      <c r="JG1146" s="24"/>
      <c r="JH1146" s="24"/>
      <c r="JI1146" s="24"/>
      <c r="JJ1146" s="24"/>
      <c r="JK1146" s="24"/>
      <c r="JL1146" s="24"/>
      <c r="JM1146" s="24"/>
      <c r="JN1146" s="24"/>
      <c r="JO1146" s="24"/>
      <c r="JP1146" s="24"/>
      <c r="JQ1146" s="24"/>
      <c r="JR1146" s="24"/>
      <c r="JS1146" s="24"/>
      <c r="JT1146" s="24"/>
      <c r="JU1146" s="24"/>
      <c r="JV1146" s="24"/>
      <c r="JW1146" s="24"/>
      <c r="JX1146" s="24"/>
      <c r="JY1146" s="24"/>
      <c r="JZ1146" s="24"/>
      <c r="KA1146" s="24"/>
      <c r="KB1146" s="24"/>
      <c r="KC1146" s="24"/>
      <c r="KD1146" s="24"/>
      <c r="KE1146" s="24"/>
      <c r="KF1146" s="24"/>
      <c r="KG1146" s="24"/>
      <c r="KH1146" s="24"/>
      <c r="KI1146" s="24"/>
      <c r="KJ1146" s="24"/>
      <c r="KK1146" s="24"/>
      <c r="KL1146" s="24"/>
      <c r="KM1146" s="24"/>
      <c r="KN1146" s="24"/>
      <c r="KO1146" s="24"/>
      <c r="KP1146" s="24"/>
      <c r="KQ1146" s="24"/>
      <c r="KR1146" s="24"/>
      <c r="KS1146" s="24"/>
      <c r="KT1146" s="24"/>
      <c r="KU1146" s="24"/>
      <c r="KV1146" s="24"/>
      <c r="KW1146" s="24"/>
      <c r="KX1146" s="24"/>
      <c r="KY1146" s="24"/>
      <c r="KZ1146" s="24"/>
      <c r="LA1146" s="24"/>
      <c r="LB1146" s="24"/>
      <c r="LC1146" s="24"/>
      <c r="LD1146" s="24"/>
      <c r="LE1146" s="24"/>
      <c r="LF1146" s="24"/>
      <c r="LG1146" s="24"/>
      <c r="LH1146" s="24"/>
      <c r="LI1146" s="24"/>
      <c r="LJ1146" s="24"/>
      <c r="LK1146" s="24"/>
      <c r="LL1146" s="24"/>
      <c r="LM1146" s="24"/>
      <c r="LN1146" s="24"/>
      <c r="LO1146" s="24"/>
      <c r="LP1146" s="24"/>
      <c r="LQ1146" s="24"/>
      <c r="LR1146" s="24"/>
      <c r="LS1146" s="24"/>
      <c r="LT1146" s="24"/>
      <c r="LU1146" s="24"/>
      <c r="LV1146" s="24"/>
      <c r="LW1146" s="24"/>
      <c r="LX1146" s="24"/>
      <c r="LY1146" s="24"/>
      <c r="LZ1146" s="24"/>
      <c r="MA1146" s="24"/>
      <c r="MB1146" s="24"/>
      <c r="MC1146" s="24"/>
      <c r="MD1146" s="24"/>
      <c r="ME1146" s="24"/>
      <c r="MF1146" s="24"/>
      <c r="MG1146" s="24"/>
      <c r="MH1146" s="24"/>
      <c r="MI1146" s="24"/>
      <c r="MJ1146" s="24"/>
      <c r="MK1146" s="24"/>
      <c r="ML1146" s="24"/>
      <c r="MM1146" s="24"/>
      <c r="MN1146" s="24"/>
      <c r="MO1146" s="24"/>
      <c r="MP1146" s="24"/>
      <c r="MQ1146" s="24"/>
      <c r="MR1146" s="24"/>
      <c r="MS1146" s="24"/>
      <c r="MT1146" s="24"/>
      <c r="MU1146" s="24"/>
      <c r="MV1146" s="24"/>
      <c r="MW1146" s="24"/>
      <c r="MX1146" s="24"/>
      <c r="MY1146" s="24"/>
      <c r="MZ1146" s="24"/>
      <c r="NA1146" s="24"/>
      <c r="NB1146" s="24"/>
      <c r="NC1146" s="24"/>
      <c r="ND1146" s="24"/>
      <c r="NE1146" s="24"/>
      <c r="NF1146" s="24"/>
      <c r="NG1146" s="24"/>
      <c r="NH1146" s="24"/>
      <c r="NI1146" s="24"/>
      <c r="NJ1146" s="24"/>
      <c r="NK1146" s="24"/>
      <c r="NL1146" s="24"/>
      <c r="NM1146" s="24"/>
      <c r="NN1146" s="24"/>
      <c r="NO1146" s="24"/>
      <c r="NP1146" s="24"/>
      <c r="NQ1146" s="24"/>
      <c r="NR1146" s="24"/>
      <c r="NS1146" s="24"/>
      <c r="NT1146" s="24"/>
      <c r="NU1146" s="24"/>
      <c r="NV1146" s="24"/>
      <c r="NW1146" s="24"/>
      <c r="NX1146" s="24"/>
      <c r="NY1146" s="24"/>
      <c r="NZ1146" s="24"/>
      <c r="OA1146" s="24"/>
      <c r="OB1146" s="24"/>
      <c r="OC1146" s="24"/>
      <c r="OD1146" s="24"/>
      <c r="OE1146" s="24"/>
      <c r="OF1146" s="24"/>
      <c r="OG1146" s="24"/>
      <c r="OH1146" s="24"/>
      <c r="OI1146" s="24"/>
      <c r="OJ1146" s="24"/>
      <c r="OK1146" s="24"/>
      <c r="OL1146" s="24"/>
      <c r="OM1146" s="24"/>
      <c r="ON1146" s="24"/>
      <c r="OO1146" s="24"/>
      <c r="OP1146" s="24"/>
      <c r="OQ1146" s="24"/>
      <c r="OR1146" s="24"/>
      <c r="OS1146" s="24"/>
      <c r="OT1146" s="24"/>
      <c r="OU1146" s="24"/>
      <c r="OV1146" s="24"/>
      <c r="OW1146" s="24"/>
      <c r="OX1146" s="24"/>
      <c r="OY1146" s="24"/>
      <c r="OZ1146" s="24"/>
      <c r="PA1146" s="24"/>
      <c r="PB1146" s="24"/>
      <c r="PC1146" s="24"/>
      <c r="PD1146" s="24"/>
      <c r="PE1146" s="24"/>
      <c r="PF1146" s="24"/>
      <c r="PG1146" s="24"/>
      <c r="PH1146" s="24"/>
      <c r="PI1146" s="24"/>
      <c r="PJ1146" s="24"/>
      <c r="PK1146" s="24"/>
      <c r="PL1146" s="24"/>
      <c r="PM1146" s="24"/>
      <c r="PN1146" s="24"/>
      <c r="PO1146" s="24"/>
      <c r="PP1146" s="24"/>
      <c r="PQ1146" s="24"/>
      <c r="PR1146" s="24"/>
      <c r="PS1146" s="24"/>
      <c r="PT1146" s="24"/>
      <c r="PU1146" s="24"/>
      <c r="PV1146" s="24"/>
      <c r="PW1146" s="24"/>
      <c r="PX1146" s="24"/>
      <c r="PY1146" s="24"/>
      <c r="PZ1146" s="24"/>
      <c r="QA1146" s="24"/>
      <c r="QB1146" s="24"/>
      <c r="QC1146" s="24"/>
      <c r="QD1146" s="24"/>
      <c r="QE1146" s="24"/>
      <c r="QF1146" s="24"/>
      <c r="QG1146" s="24"/>
      <c r="QH1146" s="24"/>
      <c r="QI1146" s="24"/>
      <c r="QJ1146" s="24"/>
      <c r="QK1146" s="24"/>
      <c r="QL1146" s="24"/>
      <c r="QM1146" s="24"/>
      <c r="QN1146" s="24"/>
      <c r="QO1146" s="24"/>
      <c r="QP1146" s="24"/>
      <c r="QQ1146" s="24"/>
      <c r="QR1146" s="24"/>
      <c r="QS1146" s="24"/>
      <c r="QT1146" s="24"/>
      <c r="QU1146" s="24"/>
      <c r="QV1146" s="24"/>
      <c r="QW1146" s="24"/>
      <c r="QX1146" s="24"/>
      <c r="QY1146" s="24"/>
      <c r="QZ1146" s="24"/>
      <c r="RA1146" s="24"/>
      <c r="RB1146" s="24"/>
      <c r="RC1146" s="24"/>
      <c r="RD1146" s="24"/>
      <c r="RE1146" s="24"/>
      <c r="RF1146" s="24"/>
      <c r="RG1146" s="24"/>
      <c r="RH1146" s="24"/>
      <c r="RI1146" s="24"/>
      <c r="RJ1146" s="24"/>
      <c r="RK1146" s="24"/>
      <c r="RL1146" s="24"/>
      <c r="RM1146" s="24"/>
      <c r="RN1146" s="24"/>
      <c r="RO1146" s="24"/>
      <c r="RP1146" s="24"/>
      <c r="RQ1146" s="24"/>
      <c r="RR1146" s="24"/>
      <c r="RS1146" s="24"/>
      <c r="RT1146" s="24"/>
      <c r="RU1146" s="24"/>
      <c r="RV1146" s="24"/>
      <c r="RW1146" s="24"/>
      <c r="RX1146" s="24"/>
      <c r="RY1146" s="24"/>
      <c r="RZ1146" s="24"/>
      <c r="SA1146" s="24"/>
      <c r="SB1146" s="24"/>
      <c r="SC1146" s="24"/>
      <c r="SD1146" s="24"/>
      <c r="SE1146" s="24"/>
      <c r="SF1146" s="24"/>
      <c r="SG1146" s="24"/>
      <c r="SH1146" s="24"/>
      <c r="SI1146" s="24"/>
      <c r="SJ1146" s="24"/>
      <c r="SK1146" s="24"/>
      <c r="SL1146" s="24"/>
      <c r="SM1146" s="24"/>
      <c r="SN1146" s="24"/>
      <c r="SO1146" s="24"/>
      <c r="SP1146" s="24"/>
      <c r="SQ1146" s="24"/>
      <c r="SR1146" s="24"/>
      <c r="SS1146" s="24"/>
      <c r="ST1146" s="24"/>
      <c r="SU1146" s="24"/>
      <c r="SV1146" s="24"/>
      <c r="SW1146" s="24"/>
      <c r="SX1146" s="24"/>
      <c r="SY1146" s="24"/>
      <c r="SZ1146" s="24"/>
      <c r="TA1146" s="24"/>
      <c r="TB1146" s="24"/>
      <c r="TC1146" s="24"/>
      <c r="TD1146" s="24"/>
      <c r="TE1146" s="24"/>
      <c r="TF1146" s="24"/>
      <c r="TG1146" s="24"/>
      <c r="TH1146" s="24"/>
      <c r="TI1146" s="24"/>
      <c r="TJ1146" s="24"/>
      <c r="TK1146" s="24"/>
      <c r="TL1146" s="24"/>
      <c r="TM1146" s="24"/>
      <c r="TN1146" s="24"/>
      <c r="TO1146" s="24"/>
      <c r="TP1146" s="24"/>
      <c r="TQ1146" s="24"/>
      <c r="TR1146" s="24"/>
      <c r="TS1146" s="24"/>
      <c r="TT1146" s="24"/>
      <c r="TU1146" s="24"/>
      <c r="TV1146" s="24"/>
      <c r="TW1146" s="24"/>
      <c r="TX1146" s="24"/>
      <c r="TY1146" s="24"/>
      <c r="TZ1146" s="24"/>
      <c r="UA1146" s="24"/>
      <c r="UB1146" s="24"/>
      <c r="UC1146" s="24"/>
      <c r="UD1146" s="24"/>
      <c r="UE1146" s="24"/>
      <c r="UF1146" s="24"/>
      <c r="UG1146" s="24"/>
      <c r="UH1146" s="24"/>
      <c r="UI1146" s="24"/>
      <c r="UJ1146" s="24"/>
      <c r="UK1146" s="24"/>
      <c r="UL1146" s="24"/>
      <c r="UM1146" s="24"/>
      <c r="UN1146" s="24"/>
      <c r="UO1146" s="24"/>
      <c r="UP1146" s="24"/>
      <c r="UQ1146" s="24"/>
      <c r="UR1146" s="24"/>
      <c r="US1146" s="24"/>
      <c r="UT1146" s="24"/>
      <c r="UU1146" s="24"/>
      <c r="UV1146" s="24"/>
      <c r="UW1146" s="24"/>
      <c r="UX1146" s="24"/>
      <c r="UY1146" s="24"/>
      <c r="UZ1146" s="24"/>
      <c r="VA1146" s="24"/>
      <c r="VB1146" s="24"/>
      <c r="VC1146" s="24"/>
      <c r="VD1146" s="24"/>
      <c r="VE1146" s="24"/>
      <c r="VF1146" s="24"/>
      <c r="VG1146" s="24"/>
      <c r="VH1146" s="24"/>
      <c r="VI1146" s="24"/>
      <c r="VJ1146" s="24"/>
      <c r="VK1146" s="24"/>
      <c r="VL1146" s="24"/>
      <c r="VM1146" s="24"/>
      <c r="VN1146" s="24"/>
      <c r="VO1146" s="24"/>
      <c r="VP1146" s="24"/>
      <c r="VQ1146" s="24"/>
      <c r="VR1146" s="24"/>
      <c r="VS1146" s="24"/>
      <c r="VT1146" s="24"/>
      <c r="VU1146" s="24"/>
      <c r="VV1146" s="24"/>
      <c r="VW1146" s="24"/>
      <c r="VX1146" s="24"/>
      <c r="VY1146" s="24"/>
      <c r="VZ1146" s="24"/>
      <c r="WA1146" s="24"/>
      <c r="WB1146" s="24"/>
      <c r="WC1146" s="24"/>
      <c r="WD1146" s="24"/>
      <c r="WE1146" s="24"/>
      <c r="WF1146" s="24"/>
      <c r="WG1146" s="24"/>
      <c r="WH1146" s="24"/>
      <c r="WI1146" s="24"/>
      <c r="WJ1146" s="24"/>
      <c r="WK1146" s="24"/>
      <c r="WL1146" s="24"/>
      <c r="WM1146" s="24"/>
      <c r="WN1146" s="24"/>
      <c r="WO1146" s="24"/>
      <c r="WP1146" s="24"/>
      <c r="WQ1146" s="24"/>
      <c r="WR1146" s="24"/>
      <c r="WS1146" s="24"/>
      <c r="WT1146" s="24"/>
      <c r="WU1146" s="24"/>
      <c r="WV1146" s="24"/>
      <c r="WW1146" s="24"/>
      <c r="WX1146" s="24"/>
      <c r="WY1146" s="24"/>
      <c r="WZ1146" s="24"/>
      <c r="XA1146" s="24"/>
      <c r="XB1146" s="24"/>
      <c r="XC1146" s="24"/>
      <c r="XD1146" s="24"/>
      <c r="XE1146" s="24"/>
      <c r="XF1146" s="24"/>
      <c r="XG1146" s="24"/>
      <c r="XH1146" s="24"/>
      <c r="XI1146" s="24"/>
      <c r="XJ1146" s="24"/>
      <c r="XK1146" s="24"/>
      <c r="XL1146" s="24"/>
      <c r="XM1146" s="24"/>
      <c r="XN1146" s="24"/>
      <c r="XO1146" s="24"/>
      <c r="XP1146" s="24"/>
      <c r="XQ1146" s="24"/>
      <c r="XR1146" s="24"/>
      <c r="XS1146" s="24"/>
      <c r="XT1146" s="24"/>
      <c r="XU1146" s="24"/>
      <c r="XV1146" s="24"/>
      <c r="XW1146" s="24"/>
      <c r="XX1146" s="24"/>
      <c r="XY1146" s="24"/>
      <c r="XZ1146" s="24"/>
      <c r="YA1146" s="24"/>
      <c r="YB1146" s="24"/>
      <c r="YC1146" s="24"/>
      <c r="YD1146" s="24"/>
      <c r="YE1146" s="24"/>
      <c r="YF1146" s="24"/>
      <c r="YG1146" s="24"/>
      <c r="YH1146" s="24"/>
      <c r="YI1146" s="24"/>
      <c r="YJ1146" s="24"/>
      <c r="YK1146" s="24"/>
      <c r="YL1146" s="24"/>
      <c r="YM1146" s="24"/>
      <c r="YN1146" s="24"/>
      <c r="YO1146" s="24"/>
      <c r="YP1146" s="24"/>
      <c r="YQ1146" s="24"/>
      <c r="YR1146" s="24"/>
      <c r="YS1146" s="24"/>
      <c r="YT1146" s="24"/>
      <c r="YU1146" s="24"/>
      <c r="YV1146" s="24"/>
      <c r="YW1146" s="24"/>
      <c r="YX1146" s="24"/>
      <c r="YY1146" s="24"/>
      <c r="YZ1146" s="24"/>
      <c r="ZA1146" s="24"/>
      <c r="ZB1146" s="24"/>
      <c r="ZC1146" s="24"/>
      <c r="ZD1146" s="24"/>
      <c r="ZE1146" s="24"/>
      <c r="ZF1146" s="24"/>
      <c r="ZG1146" s="24"/>
      <c r="ZH1146" s="24"/>
      <c r="ZI1146" s="24"/>
      <c r="ZJ1146" s="24"/>
      <c r="ZK1146" s="24"/>
      <c r="ZL1146" s="24"/>
      <c r="ZM1146" s="24"/>
      <c r="ZN1146" s="24"/>
      <c r="ZO1146" s="24"/>
      <c r="ZP1146" s="24"/>
      <c r="ZQ1146" s="24"/>
      <c r="ZR1146" s="24"/>
      <c r="ZS1146" s="24"/>
      <c r="ZT1146" s="24"/>
      <c r="ZU1146" s="24"/>
      <c r="ZV1146" s="24"/>
      <c r="ZW1146" s="24"/>
      <c r="ZX1146" s="24"/>
      <c r="ZY1146" s="24"/>
      <c r="ZZ1146" s="24"/>
      <c r="AAA1146" s="24"/>
      <c r="AAB1146" s="24"/>
      <c r="AAC1146" s="24"/>
      <c r="AAD1146" s="24"/>
      <c r="AAE1146" s="24"/>
      <c r="AAF1146" s="24"/>
      <c r="AAG1146" s="24"/>
      <c r="AAH1146" s="24"/>
      <c r="AAI1146" s="24"/>
      <c r="AAJ1146" s="24"/>
      <c r="AAK1146" s="24"/>
      <c r="AAL1146" s="24"/>
      <c r="AAM1146" s="24"/>
      <c r="AAN1146" s="24"/>
      <c r="AAO1146" s="24"/>
      <c r="AAP1146" s="24"/>
      <c r="AAQ1146" s="24"/>
      <c r="AAR1146" s="24"/>
      <c r="AAS1146" s="24"/>
      <c r="AAT1146" s="24"/>
      <c r="AAU1146" s="24"/>
      <c r="AAV1146" s="24"/>
      <c r="AAW1146" s="24"/>
      <c r="AAX1146" s="24"/>
      <c r="AAY1146" s="24"/>
      <c r="AAZ1146" s="24"/>
      <c r="ABA1146" s="24"/>
      <c r="ABB1146" s="24"/>
      <c r="ABC1146" s="24"/>
      <c r="ABD1146" s="24"/>
      <c r="ABE1146" s="24"/>
      <c r="ABF1146" s="24"/>
      <c r="ABG1146" s="24"/>
      <c r="ABH1146" s="24"/>
      <c r="ABI1146" s="24"/>
      <c r="ABJ1146" s="24"/>
      <c r="ABK1146" s="24"/>
      <c r="ABL1146" s="24"/>
      <c r="ABM1146" s="24"/>
      <c r="ABN1146" s="24"/>
      <c r="ABO1146" s="24"/>
      <c r="ABP1146" s="24"/>
      <c r="ABQ1146" s="24"/>
      <c r="ABR1146" s="24"/>
      <c r="ABS1146" s="24"/>
      <c r="ABT1146" s="24"/>
      <c r="ABU1146" s="24"/>
      <c r="ABV1146" s="24"/>
      <c r="ABW1146" s="24"/>
      <c r="ABX1146" s="24"/>
      <c r="ABY1146" s="24"/>
      <c r="ABZ1146" s="24"/>
      <c r="ACA1146" s="24"/>
      <c r="ACB1146" s="24"/>
      <c r="ACC1146" s="24"/>
      <c r="ACD1146" s="24"/>
      <c r="ACE1146" s="24"/>
      <c r="ACF1146" s="24"/>
      <c r="ACG1146" s="24"/>
      <c r="ACH1146" s="24"/>
      <c r="ACI1146" s="24"/>
      <c r="ACJ1146" s="24"/>
      <c r="ACK1146" s="24"/>
      <c r="ACL1146" s="24"/>
      <c r="ACM1146" s="24"/>
      <c r="ACN1146" s="24"/>
      <c r="ACO1146" s="24"/>
      <c r="ACP1146" s="24"/>
      <c r="ACQ1146" s="24"/>
      <c r="ACR1146" s="24"/>
      <c r="ACS1146" s="24"/>
      <c r="ACT1146" s="24"/>
      <c r="ACU1146" s="24"/>
      <c r="ACV1146" s="24"/>
      <c r="ACW1146" s="24"/>
      <c r="ACX1146" s="24"/>
      <c r="ACY1146" s="24"/>
      <c r="ACZ1146" s="24"/>
      <c r="ADA1146" s="24"/>
      <c r="ADB1146" s="24"/>
      <c r="ADC1146" s="24"/>
      <c r="ADD1146" s="24"/>
      <c r="ADE1146" s="24"/>
      <c r="ADF1146" s="24"/>
      <c r="ADG1146" s="24"/>
      <c r="ADH1146" s="24"/>
      <c r="ADI1146" s="24"/>
      <c r="ADJ1146" s="24"/>
      <c r="ADK1146" s="24"/>
      <c r="ADL1146" s="24"/>
      <c r="ADM1146" s="24"/>
      <c r="ADN1146" s="24"/>
      <c r="ADO1146" s="24"/>
      <c r="ADP1146" s="24"/>
      <c r="ADQ1146" s="24"/>
      <c r="ADR1146" s="24"/>
      <c r="ADS1146" s="24"/>
      <c r="ADT1146" s="24"/>
      <c r="ADU1146" s="24"/>
      <c r="ADV1146" s="24"/>
      <c r="ADW1146" s="24"/>
      <c r="ADX1146" s="24"/>
      <c r="ADY1146" s="24"/>
      <c r="ADZ1146" s="24"/>
      <c r="AEA1146" s="24"/>
      <c r="AEB1146" s="24"/>
      <c r="AEC1146" s="24"/>
      <c r="AED1146" s="24"/>
      <c r="AEE1146" s="24"/>
      <c r="AEF1146" s="24"/>
      <c r="AEG1146" s="24"/>
      <c r="AEH1146" s="24"/>
      <c r="AEI1146" s="24"/>
      <c r="AEJ1146" s="24"/>
      <c r="AEK1146" s="24"/>
      <c r="AEL1146" s="24"/>
      <c r="AEM1146" s="24"/>
      <c r="AEN1146" s="24"/>
      <c r="AEO1146" s="24"/>
      <c r="AEP1146" s="24"/>
      <c r="AEQ1146" s="24"/>
      <c r="AER1146" s="24"/>
      <c r="AES1146" s="24"/>
      <c r="AET1146" s="24"/>
      <c r="AEU1146" s="24"/>
      <c r="AEV1146" s="24"/>
      <c r="AEW1146" s="24"/>
      <c r="AEX1146" s="24"/>
      <c r="AEY1146" s="24"/>
      <c r="AEZ1146" s="24"/>
      <c r="AFA1146" s="24"/>
      <c r="AFB1146" s="24"/>
      <c r="AFC1146" s="24"/>
      <c r="AFD1146" s="24"/>
      <c r="AFE1146" s="24"/>
      <c r="AFF1146" s="24"/>
      <c r="AFG1146" s="24"/>
      <c r="AFH1146" s="24"/>
      <c r="AFI1146" s="24"/>
      <c r="AFJ1146" s="24"/>
      <c r="AFK1146" s="24"/>
      <c r="AFL1146" s="24"/>
      <c r="AFM1146" s="24"/>
      <c r="AFN1146" s="24"/>
      <c r="AFO1146" s="24"/>
      <c r="AFP1146" s="24"/>
      <c r="AFQ1146" s="24"/>
      <c r="AFR1146" s="24"/>
      <c r="AFS1146" s="24"/>
      <c r="AFT1146" s="24"/>
      <c r="AFU1146" s="24"/>
      <c r="AFV1146" s="24"/>
      <c r="AFW1146" s="24"/>
      <c r="AFX1146" s="24"/>
      <c r="AFY1146" s="24"/>
      <c r="AFZ1146" s="24"/>
      <c r="AGA1146" s="24"/>
      <c r="AGB1146" s="24"/>
      <c r="AGC1146" s="24"/>
      <c r="AGD1146" s="24"/>
      <c r="AGE1146" s="24"/>
      <c r="AGF1146" s="24"/>
      <c r="AGG1146" s="24"/>
      <c r="AGH1146" s="24"/>
      <c r="AGI1146" s="24"/>
      <c r="AGJ1146" s="24"/>
      <c r="AGK1146" s="24"/>
      <c r="AGL1146" s="24"/>
      <c r="AGM1146" s="24"/>
      <c r="AGN1146" s="24"/>
      <c r="AGO1146" s="24"/>
      <c r="AGP1146" s="24"/>
      <c r="AGQ1146" s="24"/>
      <c r="AGR1146" s="24"/>
      <c r="AGS1146" s="24"/>
      <c r="AGT1146" s="24"/>
      <c r="AGU1146" s="24"/>
      <c r="AGV1146" s="24"/>
      <c r="AGW1146" s="24"/>
      <c r="AGX1146" s="24"/>
      <c r="AGY1146" s="24"/>
      <c r="AGZ1146" s="24"/>
      <c r="AHA1146" s="24"/>
      <c r="AHB1146" s="24"/>
      <c r="AHC1146" s="24"/>
      <c r="AHD1146" s="24"/>
      <c r="AHE1146" s="24"/>
      <c r="AHF1146" s="24"/>
      <c r="AHG1146" s="24"/>
      <c r="AHH1146" s="24"/>
      <c r="AHI1146" s="24"/>
      <c r="AHJ1146" s="24"/>
      <c r="AHK1146" s="24"/>
      <c r="AHL1146" s="24"/>
      <c r="AHM1146" s="24"/>
      <c r="AHN1146" s="24"/>
      <c r="AHO1146" s="24"/>
      <c r="AHP1146" s="24"/>
      <c r="AHQ1146" s="24"/>
      <c r="AHR1146" s="24"/>
      <c r="AHS1146" s="24"/>
      <c r="AHT1146" s="24"/>
      <c r="AHU1146" s="24"/>
      <c r="AHV1146" s="24"/>
      <c r="AHW1146" s="24"/>
      <c r="AHX1146" s="24"/>
      <c r="AHY1146" s="24"/>
      <c r="AHZ1146" s="24"/>
      <c r="AIA1146" s="24"/>
      <c r="AIB1146" s="24"/>
      <c r="AIC1146" s="24"/>
      <c r="AID1146" s="24"/>
      <c r="AIE1146" s="24"/>
      <c r="AIF1146" s="24"/>
      <c r="AIG1146" s="24"/>
      <c r="AIH1146" s="24"/>
      <c r="AII1146" s="24"/>
      <c r="AIJ1146" s="24"/>
      <c r="AIK1146" s="24"/>
      <c r="AIL1146" s="24"/>
      <c r="AIM1146" s="24"/>
      <c r="AIN1146" s="24"/>
      <c r="AIO1146" s="24"/>
      <c r="AIP1146" s="24"/>
      <c r="AIQ1146" s="24"/>
      <c r="AIR1146" s="24"/>
      <c r="AIS1146" s="24"/>
      <c r="AIT1146" s="24"/>
      <c r="AIU1146" s="24"/>
      <c r="AIV1146" s="24"/>
      <c r="AIW1146" s="24"/>
      <c r="AIX1146" s="24"/>
      <c r="AIY1146" s="24"/>
      <c r="AIZ1146" s="24"/>
      <c r="AJA1146" s="24"/>
      <c r="AJB1146" s="24"/>
      <c r="AJC1146" s="24"/>
      <c r="AJD1146" s="24"/>
      <c r="AJE1146" s="24"/>
      <c r="AJF1146" s="24"/>
      <c r="AJG1146" s="24"/>
      <c r="AJH1146" s="24"/>
      <c r="AJI1146" s="24"/>
      <c r="AJJ1146" s="24"/>
      <c r="AJK1146" s="24"/>
      <c r="AJL1146" s="24"/>
      <c r="AJM1146" s="24"/>
      <c r="AJN1146" s="24"/>
      <c r="AJO1146" s="24"/>
      <c r="AJP1146" s="24"/>
      <c r="AJQ1146" s="24"/>
      <c r="AJR1146" s="24"/>
      <c r="AJS1146" s="24"/>
      <c r="AJT1146" s="24"/>
      <c r="AJU1146" s="24"/>
      <c r="AJV1146" s="24"/>
      <c r="AJW1146" s="24"/>
      <c r="AJX1146" s="24"/>
      <c r="AJY1146" s="24"/>
      <c r="AJZ1146" s="24"/>
      <c r="AKA1146" s="24"/>
      <c r="AKB1146" s="24"/>
      <c r="AKC1146" s="24"/>
      <c r="AKD1146" s="24"/>
      <c r="AKE1146" s="24"/>
      <c r="AKF1146" s="24"/>
      <c r="AKG1146" s="24"/>
      <c r="AKH1146" s="24"/>
      <c r="AKI1146" s="24"/>
      <c r="AKJ1146" s="24"/>
      <c r="AKK1146" s="24"/>
      <c r="AKL1146" s="24"/>
      <c r="AKM1146" s="24"/>
      <c r="AKN1146" s="24"/>
      <c r="AKO1146" s="24"/>
      <c r="AKP1146" s="24"/>
      <c r="AKQ1146" s="24"/>
      <c r="AKR1146" s="24"/>
      <c r="AKS1146" s="24"/>
      <c r="AKT1146" s="24"/>
      <c r="AKU1146" s="24"/>
      <c r="AKV1146" s="24"/>
      <c r="AKW1146" s="24"/>
      <c r="AKX1146" s="24"/>
      <c r="AKY1146" s="24"/>
      <c r="AKZ1146" s="24"/>
      <c r="ALA1146" s="24"/>
      <c r="ALB1146" s="24"/>
      <c r="ALC1146" s="24"/>
      <c r="ALD1146" s="24"/>
      <c r="ALE1146" s="24"/>
      <c r="ALF1146" s="24"/>
      <c r="ALG1146" s="24"/>
      <c r="ALH1146" s="24"/>
      <c r="ALI1146" s="24"/>
      <c r="ALJ1146" s="24"/>
      <c r="ALK1146" s="24"/>
      <c r="ALL1146" s="24"/>
      <c r="ALM1146" s="24"/>
      <c r="ALN1146" s="24"/>
      <c r="ALO1146" s="24"/>
      <c r="ALP1146" s="24"/>
      <c r="ALQ1146" s="24"/>
      <c r="ALR1146" s="24"/>
      <c r="ALS1146" s="24"/>
      <c r="ALT1146" s="24"/>
      <c r="ALU1146" s="24"/>
      <c r="ALV1146" s="24"/>
      <c r="ALW1146" s="24"/>
      <c r="ALX1146" s="24"/>
      <c r="ALY1146" s="24"/>
      <c r="ALZ1146" s="24"/>
      <c r="AMA1146" s="24"/>
      <c r="AMB1146" s="24"/>
      <c r="AMC1146" s="24"/>
      <c r="AMD1146" s="24"/>
      <c r="AME1146" s="24"/>
      <c r="AMF1146" s="24"/>
      <c r="AMG1146" s="24"/>
      <c r="AMH1146" s="24"/>
      <c r="AMI1146" s="24"/>
      <c r="AMJ1146" s="24"/>
      <c r="AMK1146" s="24"/>
      <c r="AML1146" s="24"/>
      <c r="AMM1146" s="24"/>
      <c r="AMN1146" s="24"/>
      <c r="AMO1146" s="24"/>
      <c r="AMP1146" s="24"/>
      <c r="AMQ1146" s="24"/>
      <c r="AMR1146" s="24"/>
      <c r="AMS1146" s="24"/>
      <c r="AMT1146" s="24"/>
      <c r="AMU1146" s="24"/>
      <c r="AMV1146" s="24"/>
      <c r="AMW1146" s="24"/>
      <c r="AMX1146" s="24"/>
      <c r="AMY1146" s="24"/>
      <c r="AMZ1146" s="24"/>
      <c r="ANA1146" s="24"/>
      <c r="ANB1146" s="24"/>
      <c r="ANC1146" s="24"/>
      <c r="AND1146" s="24"/>
      <c r="ANE1146" s="24"/>
      <c r="ANF1146" s="24"/>
      <c r="ANG1146" s="24"/>
      <c r="ANH1146" s="24"/>
      <c r="ANI1146" s="24"/>
      <c r="ANJ1146" s="24"/>
      <c r="ANK1146" s="24"/>
      <c r="ANL1146" s="24"/>
      <c r="ANM1146" s="24"/>
      <c r="ANN1146" s="24"/>
      <c r="ANO1146" s="24"/>
      <c r="ANP1146" s="24"/>
      <c r="ANQ1146" s="24"/>
      <c r="ANR1146" s="24"/>
      <c r="ANS1146" s="24"/>
      <c r="ANT1146" s="24"/>
      <c r="ANU1146" s="24"/>
      <c r="ANV1146" s="24"/>
      <c r="ANW1146" s="24"/>
      <c r="ANX1146" s="24"/>
      <c r="ANY1146" s="24"/>
      <c r="ANZ1146" s="24"/>
      <c r="AOA1146" s="24"/>
      <c r="AOB1146" s="24"/>
      <c r="AOC1146" s="24"/>
      <c r="AOD1146" s="24"/>
      <c r="AOE1146" s="24"/>
      <c r="AOF1146" s="24"/>
      <c r="AOG1146" s="24"/>
      <c r="AOH1146" s="24"/>
      <c r="AOI1146" s="24"/>
      <c r="AOJ1146" s="24"/>
      <c r="AOK1146" s="24"/>
      <c r="AOL1146" s="24"/>
      <c r="AOM1146" s="24"/>
      <c r="AON1146" s="24"/>
      <c r="AOO1146" s="24"/>
      <c r="AOP1146" s="24"/>
      <c r="AOQ1146" s="24"/>
      <c r="AOR1146" s="24"/>
      <c r="AOS1146" s="24"/>
      <c r="AOT1146" s="24"/>
      <c r="AOU1146" s="24"/>
      <c r="AOV1146" s="24"/>
      <c r="AOW1146" s="24"/>
      <c r="AOX1146" s="24"/>
      <c r="AOY1146" s="24"/>
      <c r="AOZ1146" s="24"/>
      <c r="APA1146" s="24"/>
      <c r="APB1146" s="24"/>
      <c r="APC1146" s="24"/>
      <c r="APD1146" s="24"/>
      <c r="APE1146" s="24"/>
      <c r="APF1146" s="24"/>
      <c r="APG1146" s="24"/>
      <c r="APH1146" s="24"/>
      <c r="API1146" s="24"/>
      <c r="APJ1146" s="24"/>
      <c r="APK1146" s="24"/>
      <c r="APL1146" s="24"/>
      <c r="APM1146" s="24"/>
      <c r="APN1146" s="24"/>
      <c r="APO1146" s="24"/>
      <c r="APP1146" s="24"/>
      <c r="APQ1146" s="24"/>
      <c r="APR1146" s="24"/>
      <c r="APS1146" s="24"/>
      <c r="APT1146" s="24"/>
      <c r="APU1146" s="24"/>
      <c r="APV1146" s="24"/>
      <c r="APW1146" s="24"/>
      <c r="APX1146" s="24"/>
      <c r="APY1146" s="24"/>
      <c r="APZ1146" s="24"/>
      <c r="AQA1146" s="24"/>
      <c r="AQB1146" s="24"/>
      <c r="AQC1146" s="24"/>
      <c r="AQD1146" s="24"/>
      <c r="AQE1146" s="24"/>
      <c r="AQF1146" s="24"/>
      <c r="AQG1146" s="24"/>
      <c r="AQH1146" s="24"/>
      <c r="AQI1146" s="24"/>
      <c r="AQJ1146" s="24"/>
      <c r="AQK1146" s="24"/>
      <c r="AQL1146" s="24"/>
      <c r="AQM1146" s="24"/>
      <c r="AQN1146" s="24"/>
      <c r="AQO1146" s="24"/>
      <c r="AQP1146" s="24"/>
      <c r="AQQ1146" s="24"/>
      <c r="AQR1146" s="24"/>
      <c r="AQS1146" s="24"/>
      <c r="AQT1146" s="24"/>
      <c r="AQU1146" s="24"/>
      <c r="AQV1146" s="24"/>
      <c r="AQW1146" s="24"/>
      <c r="AQX1146" s="24"/>
      <c r="AQY1146" s="24"/>
      <c r="AQZ1146" s="24"/>
      <c r="ARA1146" s="24"/>
      <c r="ARB1146" s="24"/>
      <c r="ARC1146" s="24"/>
      <c r="ARD1146" s="24"/>
      <c r="ARE1146" s="24"/>
      <c r="ARF1146" s="24"/>
      <c r="ARG1146" s="24"/>
      <c r="ARH1146" s="24"/>
      <c r="ARI1146" s="24"/>
      <c r="ARJ1146" s="24"/>
      <c r="ARK1146" s="24"/>
      <c r="ARL1146" s="24"/>
      <c r="ARM1146" s="24"/>
      <c r="ARN1146" s="24"/>
      <c r="ARO1146" s="24"/>
      <c r="ARP1146" s="24"/>
      <c r="ARQ1146" s="24"/>
      <c r="ARR1146" s="24"/>
      <c r="ARS1146" s="24"/>
      <c r="ART1146" s="24"/>
      <c r="ARU1146" s="24"/>
      <c r="ARV1146" s="24"/>
      <c r="ARW1146" s="24"/>
      <c r="ARX1146" s="24"/>
      <c r="ARY1146" s="24"/>
      <c r="ARZ1146" s="24"/>
      <c r="ASA1146" s="24"/>
      <c r="ASB1146" s="24"/>
      <c r="ASC1146" s="24"/>
      <c r="ASD1146" s="24"/>
      <c r="ASE1146" s="24"/>
      <c r="ASF1146" s="24"/>
      <c r="ASG1146" s="24"/>
      <c r="ASH1146" s="24"/>
      <c r="ASI1146" s="24"/>
      <c r="ASJ1146" s="24"/>
      <c r="ASK1146" s="24"/>
      <c r="ASL1146" s="24"/>
      <c r="ASM1146" s="24"/>
      <c r="ASN1146" s="24"/>
      <c r="ASO1146" s="24"/>
      <c r="ASP1146" s="24"/>
      <c r="ASQ1146" s="24"/>
      <c r="ASR1146" s="24"/>
      <c r="ASS1146" s="24"/>
      <c r="AST1146" s="24"/>
      <c r="ASU1146" s="24"/>
      <c r="ASV1146" s="24"/>
      <c r="ASW1146" s="24"/>
      <c r="ASX1146" s="24"/>
      <c r="ASY1146" s="24"/>
      <c r="ASZ1146" s="24"/>
      <c r="ATA1146" s="24"/>
      <c r="ATB1146" s="24"/>
      <c r="ATC1146" s="24"/>
      <c r="ATD1146" s="24"/>
      <c r="ATE1146" s="24"/>
      <c r="ATF1146" s="24"/>
      <c r="ATG1146" s="24"/>
      <c r="ATH1146" s="24"/>
      <c r="ATI1146" s="24"/>
      <c r="ATJ1146" s="24"/>
      <c r="ATK1146" s="24"/>
      <c r="ATL1146" s="24"/>
      <c r="ATM1146" s="24"/>
      <c r="ATN1146" s="24"/>
      <c r="ATO1146" s="24"/>
      <c r="ATP1146" s="24"/>
      <c r="ATQ1146" s="24"/>
      <c r="ATR1146" s="24"/>
      <c r="ATS1146" s="24"/>
      <c r="ATT1146" s="24"/>
      <c r="ATU1146" s="24"/>
      <c r="ATV1146" s="24"/>
      <c r="ATW1146" s="24"/>
      <c r="ATX1146" s="24"/>
      <c r="ATY1146" s="24"/>
      <c r="ATZ1146" s="24"/>
      <c r="AUA1146" s="24"/>
      <c r="AUB1146" s="24"/>
      <c r="AUC1146" s="24"/>
      <c r="AUD1146" s="24"/>
      <c r="AUE1146" s="24"/>
      <c r="AUF1146" s="24"/>
      <c r="AUG1146" s="24"/>
      <c r="AUH1146" s="24"/>
      <c r="AUI1146" s="24"/>
      <c r="AUJ1146" s="24"/>
      <c r="AUK1146" s="24"/>
      <c r="AUL1146" s="24"/>
      <c r="AUM1146" s="24"/>
      <c r="AUN1146" s="24"/>
      <c r="AUO1146" s="24"/>
      <c r="AUP1146" s="24"/>
      <c r="AUQ1146" s="24"/>
      <c r="AUR1146" s="24"/>
      <c r="AUS1146" s="24"/>
      <c r="AUT1146" s="24"/>
      <c r="AUU1146" s="24"/>
      <c r="AUV1146" s="24"/>
      <c r="AUW1146" s="24"/>
      <c r="AUX1146" s="24"/>
      <c r="AUY1146" s="24"/>
      <c r="AUZ1146" s="24"/>
      <c r="AVA1146" s="24"/>
      <c r="AVB1146" s="24"/>
      <c r="AVC1146" s="24"/>
      <c r="AVD1146" s="24"/>
      <c r="AVE1146" s="24"/>
      <c r="AVF1146" s="24"/>
      <c r="AVG1146" s="24"/>
      <c r="AVH1146" s="24"/>
      <c r="AVI1146" s="24"/>
      <c r="AVJ1146" s="24"/>
      <c r="AVK1146" s="24"/>
      <c r="AVL1146" s="24"/>
      <c r="AVM1146" s="24"/>
      <c r="AVN1146" s="24"/>
      <c r="AVO1146" s="24"/>
      <c r="AVP1146" s="24"/>
      <c r="AVQ1146" s="24"/>
      <c r="AVR1146" s="24"/>
      <c r="AVS1146" s="24"/>
      <c r="AVT1146" s="24"/>
      <c r="AVU1146" s="24"/>
      <c r="AVV1146" s="24"/>
      <c r="AVW1146" s="24"/>
      <c r="AVX1146" s="24"/>
      <c r="AVY1146" s="24"/>
      <c r="AVZ1146" s="24"/>
      <c r="AWA1146" s="24"/>
      <c r="AWB1146" s="24"/>
      <c r="AWC1146" s="24"/>
      <c r="AWD1146" s="24"/>
      <c r="AWE1146" s="24"/>
      <c r="AWF1146" s="24"/>
      <c r="AWG1146" s="24"/>
      <c r="AWH1146" s="24"/>
      <c r="AWI1146" s="24"/>
      <c r="AWJ1146" s="24"/>
      <c r="AWK1146" s="24"/>
      <c r="AWL1146" s="24"/>
      <c r="AWM1146" s="24"/>
      <c r="AWN1146" s="24"/>
      <c r="AWO1146" s="24"/>
      <c r="AWP1146" s="24"/>
      <c r="AWQ1146" s="24"/>
      <c r="AWR1146" s="24"/>
      <c r="AWS1146" s="24"/>
      <c r="AWT1146" s="24"/>
      <c r="AWU1146" s="24"/>
      <c r="AWV1146" s="24"/>
      <c r="AWW1146" s="24"/>
      <c r="AWX1146" s="24"/>
      <c r="AWY1146" s="24"/>
      <c r="AWZ1146" s="24"/>
      <c r="AXA1146" s="24"/>
      <c r="AXB1146" s="24"/>
      <c r="AXC1146" s="24"/>
      <c r="AXD1146" s="24"/>
      <c r="AXE1146" s="24"/>
      <c r="AXF1146" s="24"/>
      <c r="AXG1146" s="24"/>
      <c r="AXH1146" s="24"/>
      <c r="AXI1146" s="24"/>
      <c r="AXJ1146" s="24"/>
      <c r="AXK1146" s="24"/>
      <c r="AXL1146" s="24"/>
      <c r="AXM1146" s="24"/>
      <c r="AXN1146" s="24"/>
      <c r="AXO1146" s="24"/>
      <c r="AXP1146" s="24"/>
      <c r="AXQ1146" s="24"/>
      <c r="AXR1146" s="24"/>
      <c r="AXS1146" s="24"/>
      <c r="AXT1146" s="24"/>
      <c r="AXU1146" s="24"/>
      <c r="AXV1146" s="24"/>
      <c r="AXW1146" s="24"/>
      <c r="AXX1146" s="24"/>
      <c r="AXY1146" s="24"/>
      <c r="AXZ1146" s="24"/>
      <c r="AYA1146" s="24"/>
      <c r="AYB1146" s="24"/>
      <c r="AYC1146" s="24"/>
      <c r="AYD1146" s="24"/>
      <c r="AYE1146" s="24"/>
      <c r="AYF1146" s="24"/>
      <c r="AYG1146" s="24"/>
      <c r="AYH1146" s="24"/>
      <c r="AYI1146" s="24"/>
      <c r="AYJ1146" s="24"/>
      <c r="AYK1146" s="24"/>
      <c r="AYL1146" s="24"/>
      <c r="AYM1146" s="24"/>
      <c r="AYN1146" s="24"/>
      <c r="AYO1146" s="24"/>
      <c r="AYP1146" s="24"/>
      <c r="AYQ1146" s="24"/>
      <c r="AYR1146" s="24"/>
      <c r="AYS1146" s="24"/>
      <c r="AYT1146" s="24"/>
      <c r="AYU1146" s="24"/>
      <c r="AYV1146" s="24"/>
      <c r="AYW1146" s="24"/>
      <c r="AYX1146" s="24"/>
      <c r="AYY1146" s="24"/>
      <c r="AYZ1146" s="24"/>
      <c r="AZA1146" s="24"/>
      <c r="AZB1146" s="24"/>
      <c r="AZC1146" s="24"/>
      <c r="AZD1146" s="24"/>
      <c r="AZE1146" s="24"/>
      <c r="AZF1146" s="24"/>
      <c r="AZG1146" s="24"/>
      <c r="AZH1146" s="24"/>
      <c r="AZI1146" s="24"/>
      <c r="AZJ1146" s="24"/>
      <c r="AZK1146" s="24"/>
      <c r="AZL1146" s="24"/>
      <c r="AZM1146" s="24"/>
      <c r="AZN1146" s="24"/>
      <c r="AZO1146" s="24"/>
      <c r="AZP1146" s="24"/>
      <c r="AZQ1146" s="24"/>
      <c r="AZR1146" s="24"/>
      <c r="AZS1146" s="24"/>
      <c r="AZT1146" s="24"/>
      <c r="AZU1146" s="24"/>
      <c r="AZV1146" s="24"/>
      <c r="AZW1146" s="24"/>
      <c r="AZX1146" s="24"/>
      <c r="AZY1146" s="24"/>
      <c r="AZZ1146" s="24"/>
      <c r="BAA1146" s="24"/>
      <c r="BAB1146" s="24"/>
      <c r="BAC1146" s="24"/>
      <c r="BAD1146" s="24"/>
      <c r="BAE1146" s="24"/>
      <c r="BAF1146" s="24"/>
      <c r="BAG1146" s="24"/>
      <c r="BAH1146" s="24"/>
      <c r="BAI1146" s="24"/>
      <c r="BAJ1146" s="24"/>
      <c r="BAK1146" s="24"/>
      <c r="BAL1146" s="24"/>
      <c r="BAM1146" s="24"/>
      <c r="BAN1146" s="24"/>
      <c r="BAO1146" s="24"/>
      <c r="BAP1146" s="24"/>
    </row>
    <row r="1147" spans="1:1394" s="19" customFormat="1" x14ac:dyDescent="0.25">
      <c r="A1147" s="19" t="str">
        <f>IF(YEAR(G1147)=2024,#REF!,"")</f>
        <v/>
      </c>
      <c r="B1147" s="19" t="str">
        <f>IF(YEAR(G1147)=2025,#REF!,"")</f>
        <v/>
      </c>
      <c r="C1147" s="19" t="str">
        <f t="shared" si="90"/>
        <v>Afternoon45290</v>
      </c>
      <c r="D1147" s="19" t="str">
        <f>IF('by region'!$C$2="Any","Any",'Turf only'!V1147)&amp;M1147&amp;IF('by region'!$I$2="Any","Any",N1147)&amp;G1147</f>
        <v>AnyJumpAny45290</v>
      </c>
      <c r="E1147" s="19" t="e">
        <f>IF(I1147=#REF!,'Turf only'!G1147,"")</f>
        <v>#REF!</v>
      </c>
      <c r="F1147" s="19" t="e">
        <f t="shared" si="91"/>
        <v>#REF!</v>
      </c>
      <c r="G1147" s="15">
        <v>45290</v>
      </c>
      <c r="H1147" s="16" t="s">
        <v>37</v>
      </c>
      <c r="I1147" s="16" t="s">
        <v>51</v>
      </c>
      <c r="J1147" s="16" t="s">
        <v>9</v>
      </c>
      <c r="K1147" s="14" t="s">
        <v>10</v>
      </c>
      <c r="L1147" s="14" t="s">
        <v>19</v>
      </c>
      <c r="M1147" s="16" t="s">
        <v>12</v>
      </c>
      <c r="N1147" s="16" t="s">
        <v>13</v>
      </c>
      <c r="O1147" s="16" t="s">
        <v>14</v>
      </c>
      <c r="P1147" s="23">
        <f t="shared" si="92"/>
        <v>1</v>
      </c>
      <c r="Q1147" s="23" cm="1">
        <f t="array" ref="Q1147">SUMPRODUCT(($G$2:$G$2765=G1147)*(P1147&gt;$P$2:$P$2765))+1</f>
        <v>1</v>
      </c>
      <c r="R1147" s="23" t="e">
        <f>(Q1147*100000)+#REF!</f>
        <v>#REF!</v>
      </c>
      <c r="S1147" s="19" t="e" cm="1">
        <f t="array" ref="S1147">SUMPRODUCT(($G$2:$G$2765=G1147)*(R1147&gt;$R$2:$R$2765))+1</f>
        <v>#REF!</v>
      </c>
      <c r="T1147" s="19" t="str">
        <f t="shared" si="93"/>
        <v xml:space="preserve">Newbury </v>
      </c>
      <c r="U1147" s="19">
        <v>-1.8214285714285701</v>
      </c>
      <c r="V1147" s="19" t="s">
        <v>19</v>
      </c>
      <c r="W1147" s="19">
        <f t="shared" si="94"/>
        <v>2023</v>
      </c>
      <c r="X1147" s="24"/>
      <c r="Y1147" s="24"/>
      <c r="Z1147" s="24"/>
      <c r="AA1147" s="24"/>
      <c r="AB1147" s="24"/>
      <c r="AC1147" s="24"/>
      <c r="AD1147" s="24"/>
      <c r="AE1147" s="24"/>
      <c r="AF1147" s="24"/>
      <c r="AG1147" s="24"/>
      <c r="AH1147" s="24"/>
      <c r="AI1147" s="24"/>
      <c r="AJ1147" s="24"/>
      <c r="AK1147" s="24"/>
      <c r="AL1147" s="24"/>
      <c r="AM1147" s="24"/>
      <c r="AN1147" s="24"/>
      <c r="AO1147" s="24"/>
      <c r="AP1147" s="24"/>
      <c r="AQ1147" s="24"/>
      <c r="AR1147" s="24"/>
      <c r="AS1147" s="24"/>
      <c r="AT1147" s="24"/>
      <c r="AU1147" s="24"/>
      <c r="AV1147" s="24"/>
      <c r="AW1147" s="24"/>
      <c r="AX1147" s="24"/>
      <c r="AY1147" s="24"/>
      <c r="AZ1147" s="24"/>
      <c r="BA1147" s="24"/>
      <c r="BB1147" s="24"/>
      <c r="BC1147" s="24"/>
      <c r="BD1147" s="24"/>
      <c r="BE1147" s="24"/>
      <c r="BF1147" s="24"/>
      <c r="BG1147" s="24"/>
      <c r="BH1147" s="24"/>
      <c r="BI1147" s="24"/>
      <c r="BJ1147" s="24"/>
      <c r="BK1147" s="24"/>
      <c r="BL1147" s="24"/>
      <c r="BM1147" s="24"/>
      <c r="BN1147" s="24"/>
      <c r="BO1147" s="24"/>
      <c r="BP1147" s="24"/>
      <c r="BQ1147" s="24"/>
      <c r="BR1147" s="24"/>
      <c r="BS1147" s="24"/>
      <c r="BT1147" s="24"/>
      <c r="BU1147" s="24"/>
      <c r="BV1147" s="24"/>
      <c r="BW1147" s="24"/>
      <c r="BX1147" s="24"/>
      <c r="BY1147" s="24"/>
      <c r="BZ1147" s="24"/>
      <c r="CA1147" s="24"/>
      <c r="CB1147" s="24"/>
      <c r="CC1147" s="24"/>
      <c r="CD1147" s="24"/>
      <c r="CE1147" s="24"/>
      <c r="CF1147" s="24"/>
      <c r="CG1147" s="24"/>
      <c r="CH1147" s="24"/>
      <c r="CI1147" s="24"/>
      <c r="CJ1147" s="24"/>
      <c r="CK1147" s="24"/>
      <c r="CL1147" s="24"/>
      <c r="CM1147" s="24"/>
      <c r="CN1147" s="24"/>
      <c r="CO1147" s="24"/>
      <c r="CP1147" s="24"/>
      <c r="CQ1147" s="24"/>
      <c r="CR1147" s="24"/>
      <c r="CS1147" s="24"/>
      <c r="CT1147" s="24"/>
      <c r="CU1147" s="24"/>
      <c r="CV1147" s="24"/>
      <c r="CW1147" s="24"/>
      <c r="CX1147" s="24"/>
      <c r="CY1147" s="24"/>
      <c r="CZ1147" s="24"/>
      <c r="DA1147" s="24"/>
      <c r="DB1147" s="24"/>
      <c r="DC1147" s="24"/>
      <c r="DD1147" s="24"/>
      <c r="DE1147" s="24"/>
      <c r="DF1147" s="24"/>
      <c r="DG1147" s="24"/>
      <c r="DH1147" s="24"/>
      <c r="DI1147" s="24"/>
      <c r="DJ1147" s="24"/>
      <c r="DK1147" s="24"/>
      <c r="DL1147" s="24"/>
      <c r="DM1147" s="24"/>
      <c r="DN1147" s="24"/>
      <c r="DO1147" s="24"/>
      <c r="DP1147" s="24"/>
      <c r="DQ1147" s="24"/>
      <c r="DR1147" s="24"/>
      <c r="DS1147" s="24"/>
      <c r="DT1147" s="24"/>
      <c r="DU1147" s="24"/>
      <c r="DV1147" s="24"/>
      <c r="DW1147" s="24"/>
      <c r="DX1147" s="24"/>
      <c r="DY1147" s="24"/>
      <c r="DZ1147" s="24"/>
      <c r="EA1147" s="24"/>
      <c r="EB1147" s="24"/>
      <c r="EC1147" s="24"/>
      <c r="ED1147" s="24"/>
      <c r="EE1147" s="24"/>
      <c r="EF1147" s="24"/>
      <c r="EG1147" s="24"/>
      <c r="EH1147" s="24"/>
      <c r="EI1147" s="24"/>
      <c r="EJ1147" s="24"/>
      <c r="EK1147" s="24"/>
      <c r="EL1147" s="24"/>
      <c r="EM1147" s="24"/>
      <c r="EN1147" s="24"/>
      <c r="EO1147" s="24"/>
      <c r="EP1147" s="24"/>
      <c r="EQ1147" s="24"/>
      <c r="ER1147" s="24"/>
      <c r="ES1147" s="24"/>
      <c r="ET1147" s="24"/>
      <c r="EU1147" s="24"/>
      <c r="EV1147" s="24"/>
      <c r="EW1147" s="24"/>
      <c r="EX1147" s="24"/>
      <c r="EY1147" s="24"/>
      <c r="EZ1147" s="24"/>
      <c r="FA1147" s="24"/>
      <c r="FB1147" s="24"/>
      <c r="FC1147" s="24"/>
      <c r="FD1147" s="24"/>
      <c r="FE1147" s="24"/>
      <c r="FF1147" s="24"/>
      <c r="FG1147" s="24"/>
      <c r="FH1147" s="24"/>
      <c r="FI1147" s="24"/>
      <c r="FJ1147" s="24"/>
      <c r="FK1147" s="24"/>
      <c r="FL1147" s="24"/>
      <c r="FM1147" s="24"/>
      <c r="FN1147" s="24"/>
      <c r="FO1147" s="24"/>
      <c r="FP1147" s="24"/>
      <c r="FQ1147" s="24"/>
      <c r="FR1147" s="24"/>
      <c r="FS1147" s="24"/>
      <c r="FT1147" s="24"/>
      <c r="FU1147" s="24"/>
      <c r="FV1147" s="24"/>
      <c r="FW1147" s="24"/>
      <c r="FX1147" s="24"/>
      <c r="FY1147" s="24"/>
      <c r="FZ1147" s="24"/>
      <c r="GA1147" s="24"/>
      <c r="GB1147" s="24"/>
      <c r="GC1147" s="24"/>
      <c r="GD1147" s="24"/>
      <c r="GE1147" s="24"/>
      <c r="GF1147" s="24"/>
      <c r="GG1147" s="24"/>
      <c r="GH1147" s="24"/>
      <c r="GI1147" s="24"/>
      <c r="GJ1147" s="24"/>
      <c r="GK1147" s="24"/>
      <c r="GL1147" s="24"/>
      <c r="GM1147" s="24"/>
      <c r="GN1147" s="24"/>
      <c r="GO1147" s="24"/>
      <c r="GP1147" s="24"/>
      <c r="GQ1147" s="24"/>
      <c r="GR1147" s="24"/>
      <c r="GS1147" s="24"/>
      <c r="GT1147" s="24"/>
      <c r="GU1147" s="24"/>
      <c r="GV1147" s="24"/>
      <c r="GW1147" s="24"/>
      <c r="GX1147" s="24"/>
      <c r="GY1147" s="24"/>
      <c r="GZ1147" s="24"/>
      <c r="HA1147" s="24"/>
      <c r="HB1147" s="24"/>
      <c r="HC1147" s="24"/>
      <c r="HD1147" s="24"/>
      <c r="HE1147" s="24"/>
      <c r="HF1147" s="24"/>
      <c r="HG1147" s="24"/>
      <c r="HH1147" s="24"/>
      <c r="HI1147" s="24"/>
      <c r="HJ1147" s="24"/>
      <c r="HK1147" s="24"/>
      <c r="HL1147" s="24"/>
      <c r="HM1147" s="24"/>
      <c r="HN1147" s="24"/>
      <c r="HO1147" s="24"/>
      <c r="HP1147" s="24"/>
      <c r="HQ1147" s="24"/>
      <c r="HR1147" s="24"/>
      <c r="HS1147" s="24"/>
      <c r="HT1147" s="24"/>
      <c r="HU1147" s="24"/>
      <c r="HV1147" s="24"/>
      <c r="HW1147" s="24"/>
      <c r="HX1147" s="24"/>
      <c r="HY1147" s="24"/>
      <c r="HZ1147" s="24"/>
      <c r="IA1147" s="24"/>
      <c r="IB1147" s="24"/>
      <c r="IC1147" s="24"/>
      <c r="ID1147" s="24"/>
      <c r="IE1147" s="24"/>
      <c r="IF1147" s="24"/>
      <c r="IG1147" s="24"/>
      <c r="IH1147" s="24"/>
      <c r="II1147" s="24"/>
      <c r="IJ1147" s="24"/>
      <c r="IK1147" s="24"/>
      <c r="IL1147" s="24"/>
      <c r="IM1147" s="24"/>
      <c r="IN1147" s="24"/>
      <c r="IO1147" s="24"/>
      <c r="IP1147" s="24"/>
      <c r="IQ1147" s="24"/>
      <c r="IR1147" s="24"/>
      <c r="IS1147" s="24"/>
      <c r="IT1147" s="24"/>
      <c r="IU1147" s="24"/>
      <c r="IV1147" s="24"/>
      <c r="IW1147" s="24"/>
      <c r="IX1147" s="24"/>
      <c r="IY1147" s="24"/>
      <c r="IZ1147" s="24"/>
      <c r="JA1147" s="24"/>
      <c r="JB1147" s="24"/>
      <c r="JC1147" s="24"/>
      <c r="JD1147" s="24"/>
      <c r="JE1147" s="24"/>
      <c r="JF1147" s="24"/>
      <c r="JG1147" s="24"/>
      <c r="JH1147" s="24"/>
      <c r="JI1147" s="24"/>
      <c r="JJ1147" s="24"/>
      <c r="JK1147" s="24"/>
      <c r="JL1147" s="24"/>
      <c r="JM1147" s="24"/>
      <c r="JN1147" s="24"/>
      <c r="JO1147" s="24"/>
      <c r="JP1147" s="24"/>
      <c r="JQ1147" s="24"/>
      <c r="JR1147" s="24"/>
      <c r="JS1147" s="24"/>
      <c r="JT1147" s="24"/>
      <c r="JU1147" s="24"/>
      <c r="JV1147" s="24"/>
      <c r="JW1147" s="24"/>
      <c r="JX1147" s="24"/>
      <c r="JY1147" s="24"/>
      <c r="JZ1147" s="24"/>
      <c r="KA1147" s="24"/>
      <c r="KB1147" s="24"/>
      <c r="KC1147" s="24"/>
      <c r="KD1147" s="24"/>
      <c r="KE1147" s="24"/>
      <c r="KF1147" s="24"/>
      <c r="KG1147" s="24"/>
      <c r="KH1147" s="24"/>
      <c r="KI1147" s="24"/>
      <c r="KJ1147" s="24"/>
      <c r="KK1147" s="24"/>
      <c r="KL1147" s="24"/>
      <c r="KM1147" s="24"/>
      <c r="KN1147" s="24"/>
      <c r="KO1147" s="24"/>
      <c r="KP1147" s="24"/>
      <c r="KQ1147" s="24"/>
      <c r="KR1147" s="24"/>
      <c r="KS1147" s="24"/>
      <c r="KT1147" s="24"/>
      <c r="KU1147" s="24"/>
      <c r="KV1147" s="24"/>
      <c r="KW1147" s="24"/>
      <c r="KX1147" s="24"/>
      <c r="KY1147" s="24"/>
      <c r="KZ1147" s="24"/>
      <c r="LA1147" s="24"/>
      <c r="LB1147" s="24"/>
      <c r="LC1147" s="24"/>
      <c r="LD1147" s="24"/>
      <c r="LE1147" s="24"/>
      <c r="LF1147" s="24"/>
      <c r="LG1147" s="24"/>
      <c r="LH1147" s="24"/>
      <c r="LI1147" s="24"/>
      <c r="LJ1147" s="24"/>
      <c r="LK1147" s="24"/>
      <c r="LL1147" s="24"/>
      <c r="LM1147" s="24"/>
      <c r="LN1147" s="24"/>
      <c r="LO1147" s="24"/>
      <c r="LP1147" s="24"/>
      <c r="LQ1147" s="24"/>
      <c r="LR1147" s="24"/>
      <c r="LS1147" s="24"/>
      <c r="LT1147" s="24"/>
      <c r="LU1147" s="24"/>
      <c r="LV1147" s="24"/>
      <c r="LW1147" s="24"/>
      <c r="LX1147" s="24"/>
      <c r="LY1147" s="24"/>
      <c r="LZ1147" s="24"/>
      <c r="MA1147" s="24"/>
      <c r="MB1147" s="24"/>
      <c r="MC1147" s="24"/>
      <c r="MD1147" s="24"/>
      <c r="ME1147" s="24"/>
      <c r="MF1147" s="24"/>
      <c r="MG1147" s="24"/>
      <c r="MH1147" s="24"/>
      <c r="MI1147" s="24"/>
      <c r="MJ1147" s="24"/>
      <c r="MK1147" s="24"/>
      <c r="ML1147" s="24"/>
      <c r="MM1147" s="24"/>
      <c r="MN1147" s="24"/>
      <c r="MO1147" s="24"/>
      <c r="MP1147" s="24"/>
      <c r="MQ1147" s="24"/>
      <c r="MR1147" s="24"/>
      <c r="MS1147" s="24"/>
      <c r="MT1147" s="24"/>
      <c r="MU1147" s="24"/>
      <c r="MV1147" s="24"/>
      <c r="MW1147" s="24"/>
      <c r="MX1147" s="24"/>
      <c r="MY1147" s="24"/>
      <c r="MZ1147" s="24"/>
      <c r="NA1147" s="24"/>
      <c r="NB1147" s="24"/>
      <c r="NC1147" s="24"/>
      <c r="ND1147" s="24"/>
      <c r="NE1147" s="24"/>
      <c r="NF1147" s="24"/>
      <c r="NG1147" s="24"/>
      <c r="NH1147" s="24"/>
      <c r="NI1147" s="24"/>
      <c r="NJ1147" s="24"/>
      <c r="NK1147" s="24"/>
      <c r="NL1147" s="24"/>
      <c r="NM1147" s="24"/>
      <c r="NN1147" s="24"/>
      <c r="NO1147" s="24"/>
      <c r="NP1147" s="24"/>
      <c r="NQ1147" s="24"/>
      <c r="NR1147" s="24"/>
      <c r="NS1147" s="24"/>
      <c r="NT1147" s="24"/>
      <c r="NU1147" s="24"/>
      <c r="NV1147" s="24"/>
      <c r="NW1147" s="24"/>
      <c r="NX1147" s="24"/>
      <c r="NY1147" s="24"/>
      <c r="NZ1147" s="24"/>
      <c r="OA1147" s="24"/>
      <c r="OB1147" s="24"/>
      <c r="OC1147" s="24"/>
      <c r="OD1147" s="24"/>
      <c r="OE1147" s="24"/>
      <c r="OF1147" s="24"/>
      <c r="OG1147" s="24"/>
      <c r="OH1147" s="24"/>
      <c r="OI1147" s="24"/>
      <c r="OJ1147" s="24"/>
      <c r="OK1147" s="24"/>
      <c r="OL1147" s="24"/>
      <c r="OM1147" s="24"/>
      <c r="ON1147" s="24"/>
      <c r="OO1147" s="24"/>
      <c r="OP1147" s="24"/>
      <c r="OQ1147" s="24"/>
      <c r="OR1147" s="24"/>
      <c r="OS1147" s="24"/>
      <c r="OT1147" s="24"/>
      <c r="OU1147" s="24"/>
      <c r="OV1147" s="24"/>
      <c r="OW1147" s="24"/>
      <c r="OX1147" s="24"/>
      <c r="OY1147" s="24"/>
      <c r="OZ1147" s="24"/>
      <c r="PA1147" s="24"/>
      <c r="PB1147" s="24"/>
      <c r="PC1147" s="24"/>
      <c r="PD1147" s="24"/>
      <c r="PE1147" s="24"/>
      <c r="PF1147" s="24"/>
      <c r="PG1147" s="24"/>
      <c r="PH1147" s="24"/>
      <c r="PI1147" s="24"/>
      <c r="PJ1147" s="24"/>
      <c r="PK1147" s="24"/>
      <c r="PL1147" s="24"/>
      <c r="PM1147" s="24"/>
      <c r="PN1147" s="24"/>
      <c r="PO1147" s="24"/>
      <c r="PP1147" s="24"/>
      <c r="PQ1147" s="24"/>
      <c r="PR1147" s="24"/>
      <c r="PS1147" s="24"/>
      <c r="PT1147" s="24"/>
      <c r="PU1147" s="24"/>
      <c r="PV1147" s="24"/>
      <c r="PW1147" s="24"/>
      <c r="PX1147" s="24"/>
      <c r="PY1147" s="24"/>
      <c r="PZ1147" s="24"/>
      <c r="QA1147" s="24"/>
      <c r="QB1147" s="24"/>
      <c r="QC1147" s="24"/>
      <c r="QD1147" s="24"/>
      <c r="QE1147" s="24"/>
      <c r="QF1147" s="24"/>
      <c r="QG1147" s="24"/>
      <c r="QH1147" s="24"/>
      <c r="QI1147" s="24"/>
      <c r="QJ1147" s="24"/>
      <c r="QK1147" s="24"/>
      <c r="QL1147" s="24"/>
      <c r="QM1147" s="24"/>
      <c r="QN1147" s="24"/>
      <c r="QO1147" s="24"/>
      <c r="QP1147" s="24"/>
      <c r="QQ1147" s="24"/>
      <c r="QR1147" s="24"/>
      <c r="QS1147" s="24"/>
      <c r="QT1147" s="24"/>
      <c r="QU1147" s="24"/>
      <c r="QV1147" s="24"/>
      <c r="QW1147" s="24"/>
      <c r="QX1147" s="24"/>
      <c r="QY1147" s="24"/>
      <c r="QZ1147" s="24"/>
      <c r="RA1147" s="24"/>
      <c r="RB1147" s="24"/>
      <c r="RC1147" s="24"/>
      <c r="RD1147" s="24"/>
      <c r="RE1147" s="24"/>
      <c r="RF1147" s="24"/>
      <c r="RG1147" s="24"/>
      <c r="RH1147" s="24"/>
      <c r="RI1147" s="24"/>
      <c r="RJ1147" s="24"/>
      <c r="RK1147" s="24"/>
      <c r="RL1147" s="24"/>
      <c r="RM1147" s="24"/>
      <c r="RN1147" s="24"/>
      <c r="RO1147" s="24"/>
      <c r="RP1147" s="24"/>
      <c r="RQ1147" s="24"/>
      <c r="RR1147" s="24"/>
      <c r="RS1147" s="24"/>
      <c r="RT1147" s="24"/>
      <c r="RU1147" s="24"/>
      <c r="RV1147" s="24"/>
      <c r="RW1147" s="24"/>
      <c r="RX1147" s="24"/>
      <c r="RY1147" s="24"/>
      <c r="RZ1147" s="24"/>
      <c r="SA1147" s="24"/>
      <c r="SB1147" s="24"/>
      <c r="SC1147" s="24"/>
      <c r="SD1147" s="24"/>
      <c r="SE1147" s="24"/>
      <c r="SF1147" s="24"/>
      <c r="SG1147" s="24"/>
      <c r="SH1147" s="24"/>
      <c r="SI1147" s="24"/>
      <c r="SJ1147" s="24"/>
      <c r="SK1147" s="24"/>
      <c r="SL1147" s="24"/>
      <c r="SM1147" s="24"/>
      <c r="SN1147" s="24"/>
      <c r="SO1147" s="24"/>
      <c r="SP1147" s="24"/>
      <c r="SQ1147" s="24"/>
      <c r="SR1147" s="24"/>
      <c r="SS1147" s="24"/>
      <c r="ST1147" s="24"/>
      <c r="SU1147" s="24"/>
      <c r="SV1147" s="24"/>
      <c r="SW1147" s="24"/>
      <c r="SX1147" s="24"/>
      <c r="SY1147" s="24"/>
      <c r="SZ1147" s="24"/>
      <c r="TA1147" s="24"/>
      <c r="TB1147" s="24"/>
      <c r="TC1147" s="24"/>
      <c r="TD1147" s="24"/>
      <c r="TE1147" s="24"/>
      <c r="TF1147" s="24"/>
      <c r="TG1147" s="24"/>
      <c r="TH1147" s="24"/>
      <c r="TI1147" s="24"/>
      <c r="TJ1147" s="24"/>
      <c r="TK1147" s="24"/>
      <c r="TL1147" s="24"/>
      <c r="TM1147" s="24"/>
      <c r="TN1147" s="24"/>
      <c r="TO1147" s="24"/>
      <c r="TP1147" s="24"/>
      <c r="TQ1147" s="24"/>
      <c r="TR1147" s="24"/>
      <c r="TS1147" s="24"/>
      <c r="TT1147" s="24"/>
      <c r="TU1147" s="24"/>
      <c r="TV1147" s="24"/>
      <c r="TW1147" s="24"/>
      <c r="TX1147" s="24"/>
      <c r="TY1147" s="24"/>
      <c r="TZ1147" s="24"/>
      <c r="UA1147" s="24"/>
      <c r="UB1147" s="24"/>
      <c r="UC1147" s="24"/>
      <c r="UD1147" s="24"/>
      <c r="UE1147" s="24"/>
      <c r="UF1147" s="24"/>
      <c r="UG1147" s="24"/>
      <c r="UH1147" s="24"/>
      <c r="UI1147" s="24"/>
      <c r="UJ1147" s="24"/>
      <c r="UK1147" s="24"/>
      <c r="UL1147" s="24"/>
      <c r="UM1147" s="24"/>
      <c r="UN1147" s="24"/>
      <c r="UO1147" s="24"/>
      <c r="UP1147" s="24"/>
      <c r="UQ1147" s="24"/>
      <c r="UR1147" s="24"/>
      <c r="US1147" s="24"/>
      <c r="UT1147" s="24"/>
      <c r="UU1147" s="24"/>
      <c r="UV1147" s="24"/>
      <c r="UW1147" s="24"/>
      <c r="UX1147" s="24"/>
      <c r="UY1147" s="24"/>
      <c r="UZ1147" s="24"/>
      <c r="VA1147" s="24"/>
      <c r="VB1147" s="24"/>
      <c r="VC1147" s="24"/>
      <c r="VD1147" s="24"/>
      <c r="VE1147" s="24"/>
      <c r="VF1147" s="24"/>
      <c r="VG1147" s="24"/>
      <c r="VH1147" s="24"/>
      <c r="VI1147" s="24"/>
      <c r="VJ1147" s="24"/>
      <c r="VK1147" s="24"/>
      <c r="VL1147" s="24"/>
      <c r="VM1147" s="24"/>
      <c r="VN1147" s="24"/>
      <c r="VO1147" s="24"/>
      <c r="VP1147" s="24"/>
      <c r="VQ1147" s="24"/>
      <c r="VR1147" s="24"/>
      <c r="VS1147" s="24"/>
      <c r="VT1147" s="24"/>
      <c r="VU1147" s="24"/>
      <c r="VV1147" s="24"/>
      <c r="VW1147" s="24"/>
      <c r="VX1147" s="24"/>
      <c r="VY1147" s="24"/>
      <c r="VZ1147" s="24"/>
      <c r="WA1147" s="24"/>
      <c r="WB1147" s="24"/>
      <c r="WC1147" s="24"/>
      <c r="WD1147" s="24"/>
      <c r="WE1147" s="24"/>
      <c r="WF1147" s="24"/>
      <c r="WG1147" s="24"/>
      <c r="WH1147" s="24"/>
      <c r="WI1147" s="24"/>
      <c r="WJ1147" s="24"/>
      <c r="WK1147" s="24"/>
      <c r="WL1147" s="24"/>
      <c r="WM1147" s="24"/>
      <c r="WN1147" s="24"/>
      <c r="WO1147" s="24"/>
      <c r="WP1147" s="24"/>
      <c r="WQ1147" s="24"/>
      <c r="WR1147" s="24"/>
      <c r="WS1147" s="24"/>
      <c r="WT1147" s="24"/>
      <c r="WU1147" s="24"/>
      <c r="WV1147" s="24"/>
      <c r="WW1147" s="24"/>
      <c r="WX1147" s="24"/>
      <c r="WY1147" s="24"/>
      <c r="WZ1147" s="24"/>
      <c r="XA1147" s="24"/>
      <c r="XB1147" s="24"/>
      <c r="XC1147" s="24"/>
      <c r="XD1147" s="24"/>
      <c r="XE1147" s="24"/>
      <c r="XF1147" s="24"/>
      <c r="XG1147" s="24"/>
      <c r="XH1147" s="24"/>
      <c r="XI1147" s="24"/>
      <c r="XJ1147" s="24"/>
      <c r="XK1147" s="24"/>
      <c r="XL1147" s="24"/>
      <c r="XM1147" s="24"/>
      <c r="XN1147" s="24"/>
      <c r="XO1147" s="24"/>
      <c r="XP1147" s="24"/>
      <c r="XQ1147" s="24"/>
      <c r="XR1147" s="24"/>
      <c r="XS1147" s="24"/>
      <c r="XT1147" s="24"/>
      <c r="XU1147" s="24"/>
      <c r="XV1147" s="24"/>
      <c r="XW1147" s="24"/>
      <c r="XX1147" s="24"/>
      <c r="XY1147" s="24"/>
      <c r="XZ1147" s="24"/>
      <c r="YA1147" s="24"/>
      <c r="YB1147" s="24"/>
      <c r="YC1147" s="24"/>
      <c r="YD1147" s="24"/>
      <c r="YE1147" s="24"/>
      <c r="YF1147" s="24"/>
      <c r="YG1147" s="24"/>
      <c r="YH1147" s="24"/>
      <c r="YI1147" s="24"/>
      <c r="YJ1147" s="24"/>
      <c r="YK1147" s="24"/>
      <c r="YL1147" s="24"/>
      <c r="YM1147" s="24"/>
      <c r="YN1147" s="24"/>
      <c r="YO1147" s="24"/>
      <c r="YP1147" s="24"/>
      <c r="YQ1147" s="24"/>
      <c r="YR1147" s="24"/>
      <c r="YS1147" s="24"/>
      <c r="YT1147" s="24"/>
      <c r="YU1147" s="24"/>
      <c r="YV1147" s="24"/>
      <c r="YW1147" s="24"/>
      <c r="YX1147" s="24"/>
      <c r="YY1147" s="24"/>
      <c r="YZ1147" s="24"/>
      <c r="ZA1147" s="24"/>
      <c r="ZB1147" s="24"/>
      <c r="ZC1147" s="24"/>
      <c r="ZD1147" s="24"/>
      <c r="ZE1147" s="24"/>
      <c r="ZF1147" s="24"/>
      <c r="ZG1147" s="24"/>
      <c r="ZH1147" s="24"/>
      <c r="ZI1147" s="24"/>
      <c r="ZJ1147" s="24"/>
      <c r="ZK1147" s="24"/>
      <c r="ZL1147" s="24"/>
      <c r="ZM1147" s="24"/>
      <c r="ZN1147" s="24"/>
      <c r="ZO1147" s="24"/>
      <c r="ZP1147" s="24"/>
      <c r="ZQ1147" s="24"/>
      <c r="ZR1147" s="24"/>
      <c r="ZS1147" s="24"/>
      <c r="ZT1147" s="24"/>
      <c r="ZU1147" s="24"/>
      <c r="ZV1147" s="24"/>
      <c r="ZW1147" s="24"/>
      <c r="ZX1147" s="24"/>
      <c r="ZY1147" s="24"/>
      <c r="ZZ1147" s="24"/>
      <c r="AAA1147" s="24"/>
      <c r="AAB1147" s="24"/>
      <c r="AAC1147" s="24"/>
      <c r="AAD1147" s="24"/>
      <c r="AAE1147" s="24"/>
      <c r="AAF1147" s="24"/>
      <c r="AAG1147" s="24"/>
      <c r="AAH1147" s="24"/>
      <c r="AAI1147" s="24"/>
      <c r="AAJ1147" s="24"/>
      <c r="AAK1147" s="24"/>
      <c r="AAL1147" s="24"/>
      <c r="AAM1147" s="24"/>
      <c r="AAN1147" s="24"/>
      <c r="AAO1147" s="24"/>
      <c r="AAP1147" s="24"/>
      <c r="AAQ1147" s="24"/>
      <c r="AAR1147" s="24"/>
      <c r="AAS1147" s="24"/>
      <c r="AAT1147" s="24"/>
      <c r="AAU1147" s="24"/>
      <c r="AAV1147" s="24"/>
      <c r="AAW1147" s="24"/>
      <c r="AAX1147" s="24"/>
      <c r="AAY1147" s="24"/>
      <c r="AAZ1147" s="24"/>
      <c r="ABA1147" s="24"/>
      <c r="ABB1147" s="24"/>
      <c r="ABC1147" s="24"/>
      <c r="ABD1147" s="24"/>
      <c r="ABE1147" s="24"/>
      <c r="ABF1147" s="24"/>
      <c r="ABG1147" s="24"/>
      <c r="ABH1147" s="24"/>
      <c r="ABI1147" s="24"/>
      <c r="ABJ1147" s="24"/>
      <c r="ABK1147" s="24"/>
      <c r="ABL1147" s="24"/>
      <c r="ABM1147" s="24"/>
      <c r="ABN1147" s="24"/>
      <c r="ABO1147" s="24"/>
      <c r="ABP1147" s="24"/>
      <c r="ABQ1147" s="24"/>
      <c r="ABR1147" s="24"/>
      <c r="ABS1147" s="24"/>
      <c r="ABT1147" s="24"/>
      <c r="ABU1147" s="24"/>
      <c r="ABV1147" s="24"/>
      <c r="ABW1147" s="24"/>
      <c r="ABX1147" s="24"/>
      <c r="ABY1147" s="24"/>
      <c r="ABZ1147" s="24"/>
      <c r="ACA1147" s="24"/>
      <c r="ACB1147" s="24"/>
      <c r="ACC1147" s="24"/>
      <c r="ACD1147" s="24"/>
      <c r="ACE1147" s="24"/>
      <c r="ACF1147" s="24"/>
      <c r="ACG1147" s="24"/>
      <c r="ACH1147" s="24"/>
      <c r="ACI1147" s="24"/>
      <c r="ACJ1147" s="24"/>
      <c r="ACK1147" s="24"/>
      <c r="ACL1147" s="24"/>
      <c r="ACM1147" s="24"/>
      <c r="ACN1147" s="24"/>
      <c r="ACO1147" s="24"/>
      <c r="ACP1147" s="24"/>
      <c r="ACQ1147" s="24"/>
      <c r="ACR1147" s="24"/>
      <c r="ACS1147" s="24"/>
      <c r="ACT1147" s="24"/>
      <c r="ACU1147" s="24"/>
      <c r="ACV1147" s="24"/>
      <c r="ACW1147" s="24"/>
      <c r="ACX1147" s="24"/>
      <c r="ACY1147" s="24"/>
      <c r="ACZ1147" s="24"/>
      <c r="ADA1147" s="24"/>
      <c r="ADB1147" s="24"/>
      <c r="ADC1147" s="24"/>
      <c r="ADD1147" s="24"/>
      <c r="ADE1147" s="24"/>
      <c r="ADF1147" s="24"/>
      <c r="ADG1147" s="24"/>
      <c r="ADH1147" s="24"/>
      <c r="ADI1147" s="24"/>
      <c r="ADJ1147" s="24"/>
      <c r="ADK1147" s="24"/>
      <c r="ADL1147" s="24"/>
      <c r="ADM1147" s="24"/>
      <c r="ADN1147" s="24"/>
      <c r="ADO1147" s="24"/>
      <c r="ADP1147" s="24"/>
      <c r="ADQ1147" s="24"/>
      <c r="ADR1147" s="24"/>
      <c r="ADS1147" s="24"/>
      <c r="ADT1147" s="24"/>
      <c r="ADU1147" s="24"/>
      <c r="ADV1147" s="24"/>
      <c r="ADW1147" s="24"/>
      <c r="ADX1147" s="24"/>
      <c r="ADY1147" s="24"/>
      <c r="ADZ1147" s="24"/>
      <c r="AEA1147" s="24"/>
      <c r="AEB1147" s="24"/>
      <c r="AEC1147" s="24"/>
      <c r="AED1147" s="24"/>
      <c r="AEE1147" s="24"/>
      <c r="AEF1147" s="24"/>
      <c r="AEG1147" s="24"/>
      <c r="AEH1147" s="24"/>
      <c r="AEI1147" s="24"/>
      <c r="AEJ1147" s="24"/>
      <c r="AEK1147" s="24"/>
      <c r="AEL1147" s="24"/>
      <c r="AEM1147" s="24"/>
      <c r="AEN1147" s="24"/>
      <c r="AEO1147" s="24"/>
      <c r="AEP1147" s="24"/>
      <c r="AEQ1147" s="24"/>
      <c r="AER1147" s="24"/>
      <c r="AES1147" s="24"/>
      <c r="AET1147" s="24"/>
      <c r="AEU1147" s="24"/>
      <c r="AEV1147" s="24"/>
      <c r="AEW1147" s="24"/>
      <c r="AEX1147" s="24"/>
      <c r="AEY1147" s="24"/>
      <c r="AEZ1147" s="24"/>
      <c r="AFA1147" s="24"/>
      <c r="AFB1147" s="24"/>
      <c r="AFC1147" s="24"/>
      <c r="AFD1147" s="24"/>
      <c r="AFE1147" s="24"/>
      <c r="AFF1147" s="24"/>
      <c r="AFG1147" s="24"/>
      <c r="AFH1147" s="24"/>
      <c r="AFI1147" s="24"/>
      <c r="AFJ1147" s="24"/>
      <c r="AFK1147" s="24"/>
      <c r="AFL1147" s="24"/>
      <c r="AFM1147" s="24"/>
      <c r="AFN1147" s="24"/>
      <c r="AFO1147" s="24"/>
      <c r="AFP1147" s="24"/>
      <c r="AFQ1147" s="24"/>
      <c r="AFR1147" s="24"/>
      <c r="AFS1147" s="24"/>
      <c r="AFT1147" s="24"/>
      <c r="AFU1147" s="24"/>
      <c r="AFV1147" s="24"/>
      <c r="AFW1147" s="24"/>
      <c r="AFX1147" s="24"/>
      <c r="AFY1147" s="24"/>
      <c r="AFZ1147" s="24"/>
      <c r="AGA1147" s="24"/>
      <c r="AGB1147" s="24"/>
      <c r="AGC1147" s="24"/>
      <c r="AGD1147" s="24"/>
      <c r="AGE1147" s="24"/>
      <c r="AGF1147" s="24"/>
      <c r="AGG1147" s="24"/>
      <c r="AGH1147" s="24"/>
      <c r="AGI1147" s="24"/>
      <c r="AGJ1147" s="24"/>
      <c r="AGK1147" s="24"/>
      <c r="AGL1147" s="24"/>
      <c r="AGM1147" s="24"/>
      <c r="AGN1147" s="24"/>
      <c r="AGO1147" s="24"/>
      <c r="AGP1147" s="24"/>
      <c r="AGQ1147" s="24"/>
      <c r="AGR1147" s="24"/>
      <c r="AGS1147" s="24"/>
      <c r="AGT1147" s="24"/>
      <c r="AGU1147" s="24"/>
      <c r="AGV1147" s="24"/>
      <c r="AGW1147" s="24"/>
      <c r="AGX1147" s="24"/>
      <c r="AGY1147" s="24"/>
      <c r="AGZ1147" s="24"/>
      <c r="AHA1147" s="24"/>
      <c r="AHB1147" s="24"/>
      <c r="AHC1147" s="24"/>
      <c r="AHD1147" s="24"/>
      <c r="AHE1147" s="24"/>
      <c r="AHF1147" s="24"/>
      <c r="AHG1147" s="24"/>
      <c r="AHH1147" s="24"/>
      <c r="AHI1147" s="24"/>
      <c r="AHJ1147" s="24"/>
      <c r="AHK1147" s="24"/>
      <c r="AHL1147" s="24"/>
      <c r="AHM1147" s="24"/>
      <c r="AHN1147" s="24"/>
      <c r="AHO1147" s="24"/>
      <c r="AHP1147" s="24"/>
      <c r="AHQ1147" s="24"/>
      <c r="AHR1147" s="24"/>
      <c r="AHS1147" s="24"/>
      <c r="AHT1147" s="24"/>
      <c r="AHU1147" s="24"/>
      <c r="AHV1147" s="24"/>
      <c r="AHW1147" s="24"/>
      <c r="AHX1147" s="24"/>
      <c r="AHY1147" s="24"/>
      <c r="AHZ1147" s="24"/>
      <c r="AIA1147" s="24"/>
      <c r="AIB1147" s="24"/>
      <c r="AIC1147" s="24"/>
      <c r="AID1147" s="24"/>
      <c r="AIE1147" s="24"/>
      <c r="AIF1147" s="24"/>
      <c r="AIG1147" s="24"/>
      <c r="AIH1147" s="24"/>
      <c r="AII1147" s="24"/>
      <c r="AIJ1147" s="24"/>
      <c r="AIK1147" s="24"/>
      <c r="AIL1147" s="24"/>
      <c r="AIM1147" s="24"/>
      <c r="AIN1147" s="24"/>
      <c r="AIO1147" s="24"/>
      <c r="AIP1147" s="24"/>
      <c r="AIQ1147" s="24"/>
      <c r="AIR1147" s="24"/>
      <c r="AIS1147" s="24"/>
      <c r="AIT1147" s="24"/>
      <c r="AIU1147" s="24"/>
      <c r="AIV1147" s="24"/>
      <c r="AIW1147" s="24"/>
      <c r="AIX1147" s="24"/>
      <c r="AIY1147" s="24"/>
      <c r="AIZ1147" s="24"/>
      <c r="AJA1147" s="24"/>
      <c r="AJB1147" s="24"/>
      <c r="AJC1147" s="24"/>
      <c r="AJD1147" s="24"/>
      <c r="AJE1147" s="24"/>
      <c r="AJF1147" s="24"/>
      <c r="AJG1147" s="24"/>
      <c r="AJH1147" s="24"/>
      <c r="AJI1147" s="24"/>
      <c r="AJJ1147" s="24"/>
      <c r="AJK1147" s="24"/>
      <c r="AJL1147" s="24"/>
      <c r="AJM1147" s="24"/>
      <c r="AJN1147" s="24"/>
      <c r="AJO1147" s="24"/>
      <c r="AJP1147" s="24"/>
      <c r="AJQ1147" s="24"/>
      <c r="AJR1147" s="24"/>
      <c r="AJS1147" s="24"/>
      <c r="AJT1147" s="24"/>
      <c r="AJU1147" s="24"/>
      <c r="AJV1147" s="24"/>
      <c r="AJW1147" s="24"/>
      <c r="AJX1147" s="24"/>
      <c r="AJY1147" s="24"/>
      <c r="AJZ1147" s="24"/>
      <c r="AKA1147" s="24"/>
      <c r="AKB1147" s="24"/>
      <c r="AKC1147" s="24"/>
      <c r="AKD1147" s="24"/>
      <c r="AKE1147" s="24"/>
      <c r="AKF1147" s="24"/>
      <c r="AKG1147" s="24"/>
      <c r="AKH1147" s="24"/>
      <c r="AKI1147" s="24"/>
      <c r="AKJ1147" s="24"/>
      <c r="AKK1147" s="24"/>
      <c r="AKL1147" s="24"/>
      <c r="AKM1147" s="24"/>
      <c r="AKN1147" s="24"/>
      <c r="AKO1147" s="24"/>
      <c r="AKP1147" s="24"/>
      <c r="AKQ1147" s="24"/>
      <c r="AKR1147" s="24"/>
      <c r="AKS1147" s="24"/>
      <c r="AKT1147" s="24"/>
      <c r="AKU1147" s="24"/>
      <c r="AKV1147" s="24"/>
      <c r="AKW1147" s="24"/>
      <c r="AKX1147" s="24"/>
      <c r="AKY1147" s="24"/>
      <c r="AKZ1147" s="24"/>
      <c r="ALA1147" s="24"/>
      <c r="ALB1147" s="24"/>
      <c r="ALC1147" s="24"/>
      <c r="ALD1147" s="24"/>
      <c r="ALE1147" s="24"/>
      <c r="ALF1147" s="24"/>
      <c r="ALG1147" s="24"/>
      <c r="ALH1147" s="24"/>
      <c r="ALI1147" s="24"/>
      <c r="ALJ1147" s="24"/>
      <c r="ALK1147" s="24"/>
      <c r="ALL1147" s="24"/>
      <c r="ALM1147" s="24"/>
      <c r="ALN1147" s="24"/>
      <c r="ALO1147" s="24"/>
      <c r="ALP1147" s="24"/>
      <c r="ALQ1147" s="24"/>
      <c r="ALR1147" s="24"/>
      <c r="ALS1147" s="24"/>
      <c r="ALT1147" s="24"/>
      <c r="ALU1147" s="24"/>
      <c r="ALV1147" s="24"/>
      <c r="ALW1147" s="24"/>
      <c r="ALX1147" s="24"/>
      <c r="ALY1147" s="24"/>
      <c r="ALZ1147" s="24"/>
      <c r="AMA1147" s="24"/>
      <c r="AMB1147" s="24"/>
      <c r="AMC1147" s="24"/>
      <c r="AMD1147" s="24"/>
      <c r="AME1147" s="24"/>
      <c r="AMF1147" s="24"/>
      <c r="AMG1147" s="24"/>
      <c r="AMH1147" s="24"/>
      <c r="AMI1147" s="24"/>
      <c r="AMJ1147" s="24"/>
      <c r="AMK1147" s="24"/>
      <c r="AML1147" s="24"/>
      <c r="AMM1147" s="24"/>
      <c r="AMN1147" s="24"/>
      <c r="AMO1147" s="24"/>
      <c r="AMP1147" s="24"/>
      <c r="AMQ1147" s="24"/>
      <c r="AMR1147" s="24"/>
      <c r="AMS1147" s="24"/>
      <c r="AMT1147" s="24"/>
      <c r="AMU1147" s="24"/>
      <c r="AMV1147" s="24"/>
      <c r="AMW1147" s="24"/>
      <c r="AMX1147" s="24"/>
      <c r="AMY1147" s="24"/>
      <c r="AMZ1147" s="24"/>
      <c r="ANA1147" s="24"/>
      <c r="ANB1147" s="24"/>
      <c r="ANC1147" s="24"/>
      <c r="AND1147" s="24"/>
      <c r="ANE1147" s="24"/>
      <c r="ANF1147" s="24"/>
      <c r="ANG1147" s="24"/>
      <c r="ANH1147" s="24"/>
      <c r="ANI1147" s="24"/>
      <c r="ANJ1147" s="24"/>
      <c r="ANK1147" s="24"/>
      <c r="ANL1147" s="24"/>
      <c r="ANM1147" s="24"/>
      <c r="ANN1147" s="24"/>
      <c r="ANO1147" s="24"/>
      <c r="ANP1147" s="24"/>
      <c r="ANQ1147" s="24"/>
      <c r="ANR1147" s="24"/>
      <c r="ANS1147" s="24"/>
      <c r="ANT1147" s="24"/>
      <c r="ANU1147" s="24"/>
      <c r="ANV1147" s="24"/>
      <c r="ANW1147" s="24"/>
      <c r="ANX1147" s="24"/>
      <c r="ANY1147" s="24"/>
      <c r="ANZ1147" s="24"/>
      <c r="AOA1147" s="24"/>
      <c r="AOB1147" s="24"/>
      <c r="AOC1147" s="24"/>
      <c r="AOD1147" s="24"/>
      <c r="AOE1147" s="24"/>
      <c r="AOF1147" s="24"/>
      <c r="AOG1147" s="24"/>
      <c r="AOH1147" s="24"/>
      <c r="AOI1147" s="24"/>
      <c r="AOJ1147" s="24"/>
      <c r="AOK1147" s="24"/>
      <c r="AOL1147" s="24"/>
      <c r="AOM1147" s="24"/>
      <c r="AON1147" s="24"/>
      <c r="AOO1147" s="24"/>
      <c r="AOP1147" s="24"/>
      <c r="AOQ1147" s="24"/>
      <c r="AOR1147" s="24"/>
      <c r="AOS1147" s="24"/>
      <c r="AOT1147" s="24"/>
      <c r="AOU1147" s="24"/>
      <c r="AOV1147" s="24"/>
      <c r="AOW1147" s="24"/>
      <c r="AOX1147" s="24"/>
      <c r="AOY1147" s="24"/>
      <c r="AOZ1147" s="24"/>
      <c r="APA1147" s="24"/>
      <c r="APB1147" s="24"/>
      <c r="APC1147" s="24"/>
      <c r="APD1147" s="24"/>
      <c r="APE1147" s="24"/>
      <c r="APF1147" s="24"/>
      <c r="APG1147" s="24"/>
      <c r="APH1147" s="24"/>
      <c r="API1147" s="24"/>
      <c r="APJ1147" s="24"/>
      <c r="APK1147" s="24"/>
      <c r="APL1147" s="24"/>
      <c r="APM1147" s="24"/>
      <c r="APN1147" s="24"/>
      <c r="APO1147" s="24"/>
      <c r="APP1147" s="24"/>
      <c r="APQ1147" s="24"/>
      <c r="APR1147" s="24"/>
      <c r="APS1147" s="24"/>
      <c r="APT1147" s="24"/>
      <c r="APU1147" s="24"/>
      <c r="APV1147" s="24"/>
      <c r="APW1147" s="24"/>
      <c r="APX1147" s="24"/>
      <c r="APY1147" s="24"/>
      <c r="APZ1147" s="24"/>
      <c r="AQA1147" s="24"/>
      <c r="AQB1147" s="24"/>
      <c r="AQC1147" s="24"/>
      <c r="AQD1147" s="24"/>
      <c r="AQE1147" s="24"/>
      <c r="AQF1147" s="24"/>
      <c r="AQG1147" s="24"/>
      <c r="AQH1147" s="24"/>
      <c r="AQI1147" s="24"/>
      <c r="AQJ1147" s="24"/>
      <c r="AQK1147" s="24"/>
      <c r="AQL1147" s="24"/>
      <c r="AQM1147" s="24"/>
      <c r="AQN1147" s="24"/>
      <c r="AQO1147" s="24"/>
      <c r="AQP1147" s="24"/>
      <c r="AQQ1147" s="24"/>
      <c r="AQR1147" s="24"/>
      <c r="AQS1147" s="24"/>
      <c r="AQT1147" s="24"/>
      <c r="AQU1147" s="24"/>
      <c r="AQV1147" s="24"/>
      <c r="AQW1147" s="24"/>
      <c r="AQX1147" s="24"/>
      <c r="AQY1147" s="24"/>
      <c r="AQZ1147" s="24"/>
      <c r="ARA1147" s="24"/>
      <c r="ARB1147" s="24"/>
      <c r="ARC1147" s="24"/>
      <c r="ARD1147" s="24"/>
      <c r="ARE1147" s="24"/>
      <c r="ARF1147" s="24"/>
      <c r="ARG1147" s="24"/>
      <c r="ARH1147" s="24"/>
      <c r="ARI1147" s="24"/>
      <c r="ARJ1147" s="24"/>
      <c r="ARK1147" s="24"/>
      <c r="ARL1147" s="24"/>
      <c r="ARM1147" s="24"/>
      <c r="ARN1147" s="24"/>
      <c r="ARO1147" s="24"/>
      <c r="ARP1147" s="24"/>
      <c r="ARQ1147" s="24"/>
      <c r="ARR1147" s="24"/>
      <c r="ARS1147" s="24"/>
      <c r="ART1147" s="24"/>
      <c r="ARU1147" s="24"/>
      <c r="ARV1147" s="24"/>
      <c r="ARW1147" s="24"/>
      <c r="ARX1147" s="24"/>
      <c r="ARY1147" s="24"/>
      <c r="ARZ1147" s="24"/>
      <c r="ASA1147" s="24"/>
      <c r="ASB1147" s="24"/>
      <c r="ASC1147" s="24"/>
      <c r="ASD1147" s="24"/>
      <c r="ASE1147" s="24"/>
      <c r="ASF1147" s="24"/>
      <c r="ASG1147" s="24"/>
      <c r="ASH1147" s="24"/>
      <c r="ASI1147" s="24"/>
      <c r="ASJ1147" s="24"/>
      <c r="ASK1147" s="24"/>
      <c r="ASL1147" s="24"/>
      <c r="ASM1147" s="24"/>
      <c r="ASN1147" s="24"/>
      <c r="ASO1147" s="24"/>
      <c r="ASP1147" s="24"/>
      <c r="ASQ1147" s="24"/>
      <c r="ASR1147" s="24"/>
      <c r="ASS1147" s="24"/>
      <c r="AST1147" s="24"/>
      <c r="ASU1147" s="24"/>
      <c r="ASV1147" s="24"/>
      <c r="ASW1147" s="24"/>
      <c r="ASX1147" s="24"/>
      <c r="ASY1147" s="24"/>
      <c r="ASZ1147" s="24"/>
      <c r="ATA1147" s="24"/>
      <c r="ATB1147" s="24"/>
      <c r="ATC1147" s="24"/>
      <c r="ATD1147" s="24"/>
      <c r="ATE1147" s="24"/>
      <c r="ATF1147" s="24"/>
      <c r="ATG1147" s="24"/>
      <c r="ATH1147" s="24"/>
      <c r="ATI1147" s="24"/>
      <c r="ATJ1147" s="24"/>
      <c r="ATK1147" s="24"/>
      <c r="ATL1147" s="24"/>
      <c r="ATM1147" s="24"/>
      <c r="ATN1147" s="24"/>
      <c r="ATO1147" s="24"/>
      <c r="ATP1147" s="24"/>
      <c r="ATQ1147" s="24"/>
      <c r="ATR1147" s="24"/>
      <c r="ATS1147" s="24"/>
      <c r="ATT1147" s="24"/>
      <c r="ATU1147" s="24"/>
      <c r="ATV1147" s="24"/>
      <c r="ATW1147" s="24"/>
      <c r="ATX1147" s="24"/>
      <c r="ATY1147" s="24"/>
      <c r="ATZ1147" s="24"/>
      <c r="AUA1147" s="24"/>
      <c r="AUB1147" s="24"/>
      <c r="AUC1147" s="24"/>
      <c r="AUD1147" s="24"/>
      <c r="AUE1147" s="24"/>
      <c r="AUF1147" s="24"/>
      <c r="AUG1147" s="24"/>
      <c r="AUH1147" s="24"/>
      <c r="AUI1147" s="24"/>
      <c r="AUJ1147" s="24"/>
      <c r="AUK1147" s="24"/>
      <c r="AUL1147" s="24"/>
      <c r="AUM1147" s="24"/>
      <c r="AUN1147" s="24"/>
      <c r="AUO1147" s="24"/>
      <c r="AUP1147" s="24"/>
      <c r="AUQ1147" s="24"/>
      <c r="AUR1147" s="24"/>
      <c r="AUS1147" s="24"/>
      <c r="AUT1147" s="24"/>
      <c r="AUU1147" s="24"/>
      <c r="AUV1147" s="24"/>
      <c r="AUW1147" s="24"/>
      <c r="AUX1147" s="24"/>
      <c r="AUY1147" s="24"/>
      <c r="AUZ1147" s="24"/>
      <c r="AVA1147" s="24"/>
      <c r="AVB1147" s="24"/>
      <c r="AVC1147" s="24"/>
      <c r="AVD1147" s="24"/>
      <c r="AVE1147" s="24"/>
      <c r="AVF1147" s="24"/>
      <c r="AVG1147" s="24"/>
      <c r="AVH1147" s="24"/>
      <c r="AVI1147" s="24"/>
      <c r="AVJ1147" s="24"/>
      <c r="AVK1147" s="24"/>
      <c r="AVL1147" s="24"/>
      <c r="AVM1147" s="24"/>
      <c r="AVN1147" s="24"/>
      <c r="AVO1147" s="24"/>
      <c r="AVP1147" s="24"/>
      <c r="AVQ1147" s="24"/>
      <c r="AVR1147" s="24"/>
      <c r="AVS1147" s="24"/>
      <c r="AVT1147" s="24"/>
      <c r="AVU1147" s="24"/>
      <c r="AVV1147" s="24"/>
      <c r="AVW1147" s="24"/>
      <c r="AVX1147" s="24"/>
      <c r="AVY1147" s="24"/>
      <c r="AVZ1147" s="24"/>
      <c r="AWA1147" s="24"/>
      <c r="AWB1147" s="24"/>
      <c r="AWC1147" s="24"/>
      <c r="AWD1147" s="24"/>
      <c r="AWE1147" s="24"/>
      <c r="AWF1147" s="24"/>
      <c r="AWG1147" s="24"/>
      <c r="AWH1147" s="24"/>
      <c r="AWI1147" s="24"/>
      <c r="AWJ1147" s="24"/>
      <c r="AWK1147" s="24"/>
      <c r="AWL1147" s="24"/>
      <c r="AWM1147" s="24"/>
      <c r="AWN1147" s="24"/>
      <c r="AWO1147" s="24"/>
      <c r="AWP1147" s="24"/>
      <c r="AWQ1147" s="24"/>
      <c r="AWR1147" s="24"/>
      <c r="AWS1147" s="24"/>
      <c r="AWT1147" s="24"/>
      <c r="AWU1147" s="24"/>
      <c r="AWV1147" s="24"/>
      <c r="AWW1147" s="24"/>
      <c r="AWX1147" s="24"/>
      <c r="AWY1147" s="24"/>
      <c r="AWZ1147" s="24"/>
      <c r="AXA1147" s="24"/>
      <c r="AXB1147" s="24"/>
      <c r="AXC1147" s="24"/>
      <c r="AXD1147" s="24"/>
      <c r="AXE1147" s="24"/>
      <c r="AXF1147" s="24"/>
      <c r="AXG1147" s="24"/>
      <c r="AXH1147" s="24"/>
      <c r="AXI1147" s="24"/>
      <c r="AXJ1147" s="24"/>
      <c r="AXK1147" s="24"/>
      <c r="AXL1147" s="24"/>
      <c r="AXM1147" s="24"/>
      <c r="AXN1147" s="24"/>
      <c r="AXO1147" s="24"/>
      <c r="AXP1147" s="24"/>
      <c r="AXQ1147" s="24"/>
      <c r="AXR1147" s="24"/>
      <c r="AXS1147" s="24"/>
      <c r="AXT1147" s="24"/>
      <c r="AXU1147" s="24"/>
      <c r="AXV1147" s="24"/>
      <c r="AXW1147" s="24"/>
      <c r="AXX1147" s="24"/>
      <c r="AXY1147" s="24"/>
      <c r="AXZ1147" s="24"/>
      <c r="AYA1147" s="24"/>
      <c r="AYB1147" s="24"/>
      <c r="AYC1147" s="24"/>
      <c r="AYD1147" s="24"/>
      <c r="AYE1147" s="24"/>
      <c r="AYF1147" s="24"/>
      <c r="AYG1147" s="24"/>
      <c r="AYH1147" s="24"/>
      <c r="AYI1147" s="24"/>
      <c r="AYJ1147" s="24"/>
      <c r="AYK1147" s="24"/>
      <c r="AYL1147" s="24"/>
      <c r="AYM1147" s="24"/>
      <c r="AYN1147" s="24"/>
      <c r="AYO1147" s="24"/>
      <c r="AYP1147" s="24"/>
      <c r="AYQ1147" s="24"/>
      <c r="AYR1147" s="24"/>
      <c r="AYS1147" s="24"/>
      <c r="AYT1147" s="24"/>
      <c r="AYU1147" s="24"/>
      <c r="AYV1147" s="24"/>
      <c r="AYW1147" s="24"/>
      <c r="AYX1147" s="24"/>
      <c r="AYY1147" s="24"/>
      <c r="AYZ1147" s="24"/>
      <c r="AZA1147" s="24"/>
      <c r="AZB1147" s="24"/>
      <c r="AZC1147" s="24"/>
      <c r="AZD1147" s="24"/>
      <c r="AZE1147" s="24"/>
      <c r="AZF1147" s="24"/>
      <c r="AZG1147" s="24"/>
      <c r="AZH1147" s="24"/>
      <c r="AZI1147" s="24"/>
      <c r="AZJ1147" s="24"/>
      <c r="AZK1147" s="24"/>
      <c r="AZL1147" s="24"/>
      <c r="AZM1147" s="24"/>
      <c r="AZN1147" s="24"/>
      <c r="AZO1147" s="24"/>
      <c r="AZP1147" s="24"/>
      <c r="AZQ1147" s="24"/>
      <c r="AZR1147" s="24"/>
      <c r="AZS1147" s="24"/>
      <c r="AZT1147" s="24"/>
      <c r="AZU1147" s="24"/>
      <c r="AZV1147" s="24"/>
      <c r="AZW1147" s="24"/>
      <c r="AZX1147" s="24"/>
      <c r="AZY1147" s="24"/>
      <c r="AZZ1147" s="24"/>
      <c r="BAA1147" s="24"/>
      <c r="BAB1147" s="24"/>
      <c r="BAC1147" s="24"/>
      <c r="BAD1147" s="24"/>
      <c r="BAE1147" s="24"/>
      <c r="BAF1147" s="24"/>
      <c r="BAG1147" s="24"/>
      <c r="BAH1147" s="24"/>
      <c r="BAI1147" s="24"/>
      <c r="BAJ1147" s="24"/>
      <c r="BAK1147" s="24"/>
      <c r="BAL1147" s="24"/>
      <c r="BAM1147" s="24"/>
      <c r="BAN1147" s="24"/>
      <c r="BAO1147" s="24"/>
      <c r="BAP1147" s="24"/>
    </row>
    <row r="1148" spans="1:1394" s="19" customFormat="1" x14ac:dyDescent="0.25">
      <c r="A1148" s="19" t="str">
        <f>IF(YEAR(G1148)=2024,#REF!,"")</f>
        <v/>
      </c>
      <c r="B1148" s="19" t="str">
        <f>IF(YEAR(G1148)=2025,#REF!,"")</f>
        <v/>
      </c>
      <c r="C1148" s="19" t="str">
        <f t="shared" si="90"/>
        <v>Afternoon45290</v>
      </c>
      <c r="D1148" s="19" t="str">
        <f>IF('by region'!$C$2="Any","Any",'Turf only'!V1148)&amp;M1148&amp;IF('by region'!$I$2="Any","Any",N1148)&amp;G1148</f>
        <v>AnyJumpAny45290</v>
      </c>
      <c r="E1148" s="19" t="e">
        <f>IF(I1148=#REF!,'Turf only'!G1148,"")</f>
        <v>#REF!</v>
      </c>
      <c r="F1148" s="19" t="e">
        <f t="shared" si="91"/>
        <v>#REF!</v>
      </c>
      <c r="G1148" s="15">
        <v>45290</v>
      </c>
      <c r="H1148" s="16" t="s">
        <v>37</v>
      </c>
      <c r="I1148" s="16" t="s">
        <v>57</v>
      </c>
      <c r="J1148" s="16" t="s">
        <v>9</v>
      </c>
      <c r="K1148" s="14" t="s">
        <v>10</v>
      </c>
      <c r="L1148" s="14" t="s">
        <v>19</v>
      </c>
      <c r="M1148" s="16" t="s">
        <v>12</v>
      </c>
      <c r="N1148" s="16" t="s">
        <v>13</v>
      </c>
      <c r="O1148" s="16" t="s">
        <v>14</v>
      </c>
      <c r="P1148" s="23">
        <f t="shared" si="92"/>
        <v>1</v>
      </c>
      <c r="Q1148" s="23" cm="1">
        <f t="array" ref="Q1148">SUMPRODUCT(($G$2:$G$2765=G1148)*(P1148&gt;$P$2:$P$2765))+1</f>
        <v>1</v>
      </c>
      <c r="R1148" s="23" t="e">
        <f>(Q1148*100000)+#REF!</f>
        <v>#REF!</v>
      </c>
      <c r="S1148" s="19" t="e" cm="1">
        <f t="array" ref="S1148">SUMPRODUCT(($G$2:$G$2765=G1148)*(R1148&gt;$R$2:$R$2765))+1</f>
        <v>#REF!</v>
      </c>
      <c r="T1148" s="19" t="str">
        <f t="shared" si="93"/>
        <v xml:space="preserve">Taunton </v>
      </c>
      <c r="U1148" s="19">
        <v>-1.96428571428571</v>
      </c>
      <c r="V1148" s="19" t="s">
        <v>17</v>
      </c>
      <c r="W1148" s="19">
        <f t="shared" si="94"/>
        <v>2023</v>
      </c>
      <c r="X1148" s="24"/>
      <c r="Y1148" s="24"/>
      <c r="Z1148" s="24"/>
      <c r="AA1148" s="24"/>
      <c r="AB1148" s="24"/>
      <c r="AC1148" s="24"/>
      <c r="AD1148" s="24"/>
      <c r="AE1148" s="24"/>
      <c r="AF1148" s="24"/>
      <c r="AG1148" s="24"/>
      <c r="AH1148" s="24"/>
      <c r="AI1148" s="24"/>
      <c r="AJ1148" s="24"/>
      <c r="AK1148" s="24"/>
      <c r="AL1148" s="24"/>
      <c r="AM1148" s="24"/>
      <c r="AN1148" s="24"/>
      <c r="AO1148" s="24"/>
      <c r="AP1148" s="24"/>
      <c r="AQ1148" s="24"/>
      <c r="AR1148" s="24"/>
      <c r="AS1148" s="24"/>
      <c r="AT1148" s="24"/>
      <c r="AU1148" s="24"/>
      <c r="AV1148" s="24"/>
      <c r="AW1148" s="24"/>
      <c r="AX1148" s="24"/>
      <c r="AY1148" s="24"/>
      <c r="AZ1148" s="24"/>
      <c r="BA1148" s="24"/>
      <c r="BB1148" s="24"/>
      <c r="BC1148" s="24"/>
      <c r="BD1148" s="24"/>
      <c r="BE1148" s="24"/>
      <c r="BF1148" s="24"/>
      <c r="BG1148" s="24"/>
      <c r="BH1148" s="24"/>
      <c r="BI1148" s="24"/>
      <c r="BJ1148" s="24"/>
      <c r="BK1148" s="24"/>
      <c r="BL1148" s="24"/>
      <c r="BM1148" s="24"/>
      <c r="BN1148" s="24"/>
      <c r="BO1148" s="24"/>
      <c r="BP1148" s="24"/>
      <c r="BQ1148" s="24"/>
      <c r="BR1148" s="24"/>
      <c r="BS1148" s="24"/>
      <c r="BT1148" s="24"/>
      <c r="BU1148" s="24"/>
      <c r="BV1148" s="24"/>
      <c r="BW1148" s="24"/>
      <c r="BX1148" s="24"/>
      <c r="BY1148" s="24"/>
      <c r="BZ1148" s="24"/>
      <c r="CA1148" s="24"/>
      <c r="CB1148" s="24"/>
      <c r="CC1148" s="24"/>
      <c r="CD1148" s="24"/>
      <c r="CE1148" s="24"/>
      <c r="CF1148" s="24"/>
      <c r="CG1148" s="24"/>
      <c r="CH1148" s="24"/>
      <c r="CI1148" s="24"/>
      <c r="CJ1148" s="24"/>
      <c r="CK1148" s="24"/>
      <c r="CL1148" s="24"/>
      <c r="CM1148" s="24"/>
      <c r="CN1148" s="24"/>
      <c r="CO1148" s="24"/>
      <c r="CP1148" s="24"/>
      <c r="CQ1148" s="24"/>
      <c r="CR1148" s="24"/>
      <c r="CS1148" s="24"/>
      <c r="CT1148" s="24"/>
      <c r="CU1148" s="24"/>
      <c r="CV1148" s="24"/>
      <c r="CW1148" s="24"/>
      <c r="CX1148" s="24"/>
      <c r="CY1148" s="24"/>
      <c r="CZ1148" s="24"/>
      <c r="DA1148" s="24"/>
      <c r="DB1148" s="24"/>
      <c r="DC1148" s="24"/>
      <c r="DD1148" s="24"/>
      <c r="DE1148" s="24"/>
      <c r="DF1148" s="24"/>
      <c r="DG1148" s="24"/>
      <c r="DH1148" s="24"/>
      <c r="DI1148" s="24"/>
      <c r="DJ1148" s="24"/>
      <c r="DK1148" s="24"/>
      <c r="DL1148" s="24"/>
      <c r="DM1148" s="24"/>
      <c r="DN1148" s="24"/>
      <c r="DO1148" s="24"/>
      <c r="DP1148" s="24"/>
      <c r="DQ1148" s="24"/>
      <c r="DR1148" s="24"/>
      <c r="DS1148" s="24"/>
      <c r="DT1148" s="24"/>
      <c r="DU1148" s="24"/>
      <c r="DV1148" s="24"/>
      <c r="DW1148" s="24"/>
      <c r="DX1148" s="24"/>
      <c r="DY1148" s="24"/>
      <c r="DZ1148" s="24"/>
      <c r="EA1148" s="24"/>
      <c r="EB1148" s="24"/>
      <c r="EC1148" s="24"/>
      <c r="ED1148" s="24"/>
      <c r="EE1148" s="24"/>
      <c r="EF1148" s="24"/>
      <c r="EG1148" s="24"/>
      <c r="EH1148" s="24"/>
      <c r="EI1148" s="24"/>
      <c r="EJ1148" s="24"/>
      <c r="EK1148" s="24"/>
      <c r="EL1148" s="24"/>
      <c r="EM1148" s="24"/>
      <c r="EN1148" s="24"/>
      <c r="EO1148" s="24"/>
      <c r="EP1148" s="24"/>
      <c r="EQ1148" s="24"/>
      <c r="ER1148" s="24"/>
      <c r="ES1148" s="24"/>
      <c r="ET1148" s="24"/>
      <c r="EU1148" s="24"/>
      <c r="EV1148" s="24"/>
      <c r="EW1148" s="24"/>
      <c r="EX1148" s="24"/>
      <c r="EY1148" s="24"/>
      <c r="EZ1148" s="24"/>
      <c r="FA1148" s="24"/>
      <c r="FB1148" s="24"/>
      <c r="FC1148" s="24"/>
      <c r="FD1148" s="24"/>
      <c r="FE1148" s="24"/>
      <c r="FF1148" s="24"/>
      <c r="FG1148" s="24"/>
      <c r="FH1148" s="24"/>
      <c r="FI1148" s="24"/>
      <c r="FJ1148" s="24"/>
      <c r="FK1148" s="24"/>
      <c r="FL1148" s="24"/>
      <c r="FM1148" s="24"/>
      <c r="FN1148" s="24"/>
      <c r="FO1148" s="24"/>
      <c r="FP1148" s="24"/>
      <c r="FQ1148" s="24"/>
      <c r="FR1148" s="24"/>
      <c r="FS1148" s="24"/>
      <c r="FT1148" s="24"/>
      <c r="FU1148" s="24"/>
      <c r="FV1148" s="24"/>
      <c r="FW1148" s="24"/>
      <c r="FX1148" s="24"/>
      <c r="FY1148" s="24"/>
      <c r="FZ1148" s="24"/>
      <c r="GA1148" s="24"/>
      <c r="GB1148" s="24"/>
      <c r="GC1148" s="24"/>
      <c r="GD1148" s="24"/>
      <c r="GE1148" s="24"/>
      <c r="GF1148" s="24"/>
      <c r="GG1148" s="24"/>
      <c r="GH1148" s="24"/>
      <c r="GI1148" s="24"/>
      <c r="GJ1148" s="24"/>
      <c r="GK1148" s="24"/>
      <c r="GL1148" s="24"/>
      <c r="GM1148" s="24"/>
      <c r="GN1148" s="24"/>
      <c r="GO1148" s="24"/>
      <c r="GP1148" s="24"/>
      <c r="GQ1148" s="24"/>
      <c r="GR1148" s="24"/>
      <c r="GS1148" s="24"/>
      <c r="GT1148" s="24"/>
      <c r="GU1148" s="24"/>
      <c r="GV1148" s="24"/>
      <c r="GW1148" s="24"/>
      <c r="GX1148" s="24"/>
      <c r="GY1148" s="24"/>
      <c r="GZ1148" s="24"/>
      <c r="HA1148" s="24"/>
      <c r="HB1148" s="24"/>
      <c r="HC1148" s="24"/>
      <c r="HD1148" s="24"/>
      <c r="HE1148" s="24"/>
      <c r="HF1148" s="24"/>
      <c r="HG1148" s="24"/>
      <c r="HH1148" s="24"/>
      <c r="HI1148" s="24"/>
      <c r="HJ1148" s="24"/>
      <c r="HK1148" s="24"/>
      <c r="HL1148" s="24"/>
      <c r="HM1148" s="24"/>
      <c r="HN1148" s="24"/>
      <c r="HO1148" s="24"/>
      <c r="HP1148" s="24"/>
      <c r="HQ1148" s="24"/>
      <c r="HR1148" s="24"/>
      <c r="HS1148" s="24"/>
      <c r="HT1148" s="24"/>
      <c r="HU1148" s="24"/>
      <c r="HV1148" s="24"/>
      <c r="HW1148" s="24"/>
      <c r="HX1148" s="24"/>
      <c r="HY1148" s="24"/>
      <c r="HZ1148" s="24"/>
      <c r="IA1148" s="24"/>
      <c r="IB1148" s="24"/>
      <c r="IC1148" s="24"/>
      <c r="ID1148" s="24"/>
      <c r="IE1148" s="24"/>
      <c r="IF1148" s="24"/>
      <c r="IG1148" s="24"/>
      <c r="IH1148" s="24"/>
      <c r="II1148" s="24"/>
      <c r="IJ1148" s="24"/>
      <c r="IK1148" s="24"/>
      <c r="IL1148" s="24"/>
      <c r="IM1148" s="24"/>
      <c r="IN1148" s="24"/>
      <c r="IO1148" s="24"/>
      <c r="IP1148" s="24"/>
      <c r="IQ1148" s="24"/>
      <c r="IR1148" s="24"/>
      <c r="IS1148" s="24"/>
      <c r="IT1148" s="24"/>
      <c r="IU1148" s="24"/>
      <c r="IV1148" s="24"/>
      <c r="IW1148" s="24"/>
      <c r="IX1148" s="24"/>
      <c r="IY1148" s="24"/>
      <c r="IZ1148" s="24"/>
      <c r="JA1148" s="24"/>
      <c r="JB1148" s="24"/>
      <c r="JC1148" s="24"/>
      <c r="JD1148" s="24"/>
      <c r="JE1148" s="24"/>
      <c r="JF1148" s="24"/>
      <c r="JG1148" s="24"/>
      <c r="JH1148" s="24"/>
      <c r="JI1148" s="24"/>
      <c r="JJ1148" s="24"/>
      <c r="JK1148" s="24"/>
      <c r="JL1148" s="24"/>
      <c r="JM1148" s="24"/>
      <c r="JN1148" s="24"/>
      <c r="JO1148" s="24"/>
      <c r="JP1148" s="24"/>
      <c r="JQ1148" s="24"/>
      <c r="JR1148" s="24"/>
      <c r="JS1148" s="24"/>
      <c r="JT1148" s="24"/>
      <c r="JU1148" s="24"/>
      <c r="JV1148" s="24"/>
      <c r="JW1148" s="24"/>
      <c r="JX1148" s="24"/>
      <c r="JY1148" s="24"/>
      <c r="JZ1148" s="24"/>
      <c r="KA1148" s="24"/>
      <c r="KB1148" s="24"/>
      <c r="KC1148" s="24"/>
      <c r="KD1148" s="24"/>
      <c r="KE1148" s="24"/>
      <c r="KF1148" s="24"/>
      <c r="KG1148" s="24"/>
      <c r="KH1148" s="24"/>
      <c r="KI1148" s="24"/>
      <c r="KJ1148" s="24"/>
      <c r="KK1148" s="24"/>
      <c r="KL1148" s="24"/>
      <c r="KM1148" s="24"/>
      <c r="KN1148" s="24"/>
      <c r="KO1148" s="24"/>
      <c r="KP1148" s="24"/>
      <c r="KQ1148" s="24"/>
      <c r="KR1148" s="24"/>
      <c r="KS1148" s="24"/>
      <c r="KT1148" s="24"/>
      <c r="KU1148" s="24"/>
      <c r="KV1148" s="24"/>
      <c r="KW1148" s="24"/>
      <c r="KX1148" s="24"/>
      <c r="KY1148" s="24"/>
      <c r="KZ1148" s="24"/>
      <c r="LA1148" s="24"/>
      <c r="LB1148" s="24"/>
      <c r="LC1148" s="24"/>
      <c r="LD1148" s="24"/>
      <c r="LE1148" s="24"/>
      <c r="LF1148" s="24"/>
      <c r="LG1148" s="24"/>
      <c r="LH1148" s="24"/>
      <c r="LI1148" s="24"/>
      <c r="LJ1148" s="24"/>
      <c r="LK1148" s="24"/>
      <c r="LL1148" s="24"/>
      <c r="LM1148" s="24"/>
      <c r="LN1148" s="24"/>
      <c r="LO1148" s="24"/>
      <c r="LP1148" s="24"/>
      <c r="LQ1148" s="24"/>
      <c r="LR1148" s="24"/>
      <c r="LS1148" s="24"/>
      <c r="LT1148" s="24"/>
      <c r="LU1148" s="24"/>
      <c r="LV1148" s="24"/>
      <c r="LW1148" s="24"/>
      <c r="LX1148" s="24"/>
      <c r="LY1148" s="24"/>
      <c r="LZ1148" s="24"/>
      <c r="MA1148" s="24"/>
      <c r="MB1148" s="24"/>
      <c r="MC1148" s="24"/>
      <c r="MD1148" s="24"/>
      <c r="ME1148" s="24"/>
      <c r="MF1148" s="24"/>
      <c r="MG1148" s="24"/>
      <c r="MH1148" s="24"/>
      <c r="MI1148" s="24"/>
      <c r="MJ1148" s="24"/>
      <c r="MK1148" s="24"/>
      <c r="ML1148" s="24"/>
      <c r="MM1148" s="24"/>
      <c r="MN1148" s="24"/>
      <c r="MO1148" s="24"/>
      <c r="MP1148" s="24"/>
      <c r="MQ1148" s="24"/>
      <c r="MR1148" s="24"/>
      <c r="MS1148" s="24"/>
      <c r="MT1148" s="24"/>
      <c r="MU1148" s="24"/>
      <c r="MV1148" s="24"/>
      <c r="MW1148" s="24"/>
      <c r="MX1148" s="24"/>
      <c r="MY1148" s="24"/>
      <c r="MZ1148" s="24"/>
      <c r="NA1148" s="24"/>
      <c r="NB1148" s="24"/>
      <c r="NC1148" s="24"/>
      <c r="ND1148" s="24"/>
      <c r="NE1148" s="24"/>
      <c r="NF1148" s="24"/>
      <c r="NG1148" s="24"/>
      <c r="NH1148" s="24"/>
      <c r="NI1148" s="24"/>
      <c r="NJ1148" s="24"/>
      <c r="NK1148" s="24"/>
      <c r="NL1148" s="24"/>
      <c r="NM1148" s="24"/>
      <c r="NN1148" s="24"/>
      <c r="NO1148" s="24"/>
      <c r="NP1148" s="24"/>
      <c r="NQ1148" s="24"/>
      <c r="NR1148" s="24"/>
      <c r="NS1148" s="24"/>
      <c r="NT1148" s="24"/>
      <c r="NU1148" s="24"/>
      <c r="NV1148" s="24"/>
      <c r="NW1148" s="24"/>
      <c r="NX1148" s="24"/>
      <c r="NY1148" s="24"/>
      <c r="NZ1148" s="24"/>
      <c r="OA1148" s="24"/>
      <c r="OB1148" s="24"/>
      <c r="OC1148" s="24"/>
      <c r="OD1148" s="24"/>
      <c r="OE1148" s="24"/>
      <c r="OF1148" s="24"/>
      <c r="OG1148" s="24"/>
      <c r="OH1148" s="24"/>
      <c r="OI1148" s="24"/>
      <c r="OJ1148" s="24"/>
      <c r="OK1148" s="24"/>
      <c r="OL1148" s="24"/>
      <c r="OM1148" s="24"/>
      <c r="ON1148" s="24"/>
      <c r="OO1148" s="24"/>
      <c r="OP1148" s="24"/>
      <c r="OQ1148" s="24"/>
      <c r="OR1148" s="24"/>
      <c r="OS1148" s="24"/>
      <c r="OT1148" s="24"/>
      <c r="OU1148" s="24"/>
      <c r="OV1148" s="24"/>
      <c r="OW1148" s="24"/>
      <c r="OX1148" s="24"/>
      <c r="OY1148" s="24"/>
      <c r="OZ1148" s="24"/>
      <c r="PA1148" s="24"/>
      <c r="PB1148" s="24"/>
      <c r="PC1148" s="24"/>
      <c r="PD1148" s="24"/>
      <c r="PE1148" s="24"/>
      <c r="PF1148" s="24"/>
      <c r="PG1148" s="24"/>
      <c r="PH1148" s="24"/>
      <c r="PI1148" s="24"/>
      <c r="PJ1148" s="24"/>
      <c r="PK1148" s="24"/>
      <c r="PL1148" s="24"/>
      <c r="PM1148" s="24"/>
      <c r="PN1148" s="24"/>
      <c r="PO1148" s="24"/>
      <c r="PP1148" s="24"/>
      <c r="PQ1148" s="24"/>
      <c r="PR1148" s="24"/>
      <c r="PS1148" s="24"/>
      <c r="PT1148" s="24"/>
      <c r="PU1148" s="24"/>
      <c r="PV1148" s="24"/>
      <c r="PW1148" s="24"/>
      <c r="PX1148" s="24"/>
      <c r="PY1148" s="24"/>
      <c r="PZ1148" s="24"/>
      <c r="QA1148" s="24"/>
      <c r="QB1148" s="24"/>
      <c r="QC1148" s="24"/>
      <c r="QD1148" s="24"/>
      <c r="QE1148" s="24"/>
      <c r="QF1148" s="24"/>
      <c r="QG1148" s="24"/>
      <c r="QH1148" s="24"/>
      <c r="QI1148" s="24"/>
      <c r="QJ1148" s="24"/>
      <c r="QK1148" s="24"/>
      <c r="QL1148" s="24"/>
      <c r="QM1148" s="24"/>
      <c r="QN1148" s="24"/>
      <c r="QO1148" s="24"/>
      <c r="QP1148" s="24"/>
      <c r="QQ1148" s="24"/>
      <c r="QR1148" s="24"/>
      <c r="QS1148" s="24"/>
      <c r="QT1148" s="24"/>
      <c r="QU1148" s="24"/>
      <c r="QV1148" s="24"/>
      <c r="QW1148" s="24"/>
      <c r="QX1148" s="24"/>
      <c r="QY1148" s="24"/>
      <c r="QZ1148" s="24"/>
      <c r="RA1148" s="24"/>
      <c r="RB1148" s="24"/>
      <c r="RC1148" s="24"/>
      <c r="RD1148" s="24"/>
      <c r="RE1148" s="24"/>
      <c r="RF1148" s="24"/>
      <c r="RG1148" s="24"/>
      <c r="RH1148" s="24"/>
      <c r="RI1148" s="24"/>
      <c r="RJ1148" s="24"/>
      <c r="RK1148" s="24"/>
      <c r="RL1148" s="24"/>
      <c r="RM1148" s="24"/>
      <c r="RN1148" s="24"/>
      <c r="RO1148" s="24"/>
      <c r="RP1148" s="24"/>
      <c r="RQ1148" s="24"/>
      <c r="RR1148" s="24"/>
      <c r="RS1148" s="24"/>
      <c r="RT1148" s="24"/>
      <c r="RU1148" s="24"/>
      <c r="RV1148" s="24"/>
      <c r="RW1148" s="24"/>
      <c r="RX1148" s="24"/>
      <c r="RY1148" s="24"/>
      <c r="RZ1148" s="24"/>
      <c r="SA1148" s="24"/>
      <c r="SB1148" s="24"/>
      <c r="SC1148" s="24"/>
      <c r="SD1148" s="24"/>
      <c r="SE1148" s="24"/>
      <c r="SF1148" s="24"/>
      <c r="SG1148" s="24"/>
      <c r="SH1148" s="24"/>
      <c r="SI1148" s="24"/>
      <c r="SJ1148" s="24"/>
      <c r="SK1148" s="24"/>
      <c r="SL1148" s="24"/>
      <c r="SM1148" s="24"/>
      <c r="SN1148" s="24"/>
      <c r="SO1148" s="24"/>
      <c r="SP1148" s="24"/>
      <c r="SQ1148" s="24"/>
      <c r="SR1148" s="24"/>
      <c r="SS1148" s="24"/>
      <c r="ST1148" s="24"/>
      <c r="SU1148" s="24"/>
      <c r="SV1148" s="24"/>
      <c r="SW1148" s="24"/>
      <c r="SX1148" s="24"/>
      <c r="SY1148" s="24"/>
      <c r="SZ1148" s="24"/>
      <c r="TA1148" s="24"/>
      <c r="TB1148" s="24"/>
      <c r="TC1148" s="24"/>
      <c r="TD1148" s="24"/>
      <c r="TE1148" s="24"/>
      <c r="TF1148" s="24"/>
      <c r="TG1148" s="24"/>
      <c r="TH1148" s="24"/>
      <c r="TI1148" s="24"/>
      <c r="TJ1148" s="24"/>
      <c r="TK1148" s="24"/>
      <c r="TL1148" s="24"/>
      <c r="TM1148" s="24"/>
      <c r="TN1148" s="24"/>
      <c r="TO1148" s="24"/>
      <c r="TP1148" s="24"/>
      <c r="TQ1148" s="24"/>
      <c r="TR1148" s="24"/>
      <c r="TS1148" s="24"/>
      <c r="TT1148" s="24"/>
      <c r="TU1148" s="24"/>
      <c r="TV1148" s="24"/>
      <c r="TW1148" s="24"/>
      <c r="TX1148" s="24"/>
      <c r="TY1148" s="24"/>
      <c r="TZ1148" s="24"/>
      <c r="UA1148" s="24"/>
      <c r="UB1148" s="24"/>
      <c r="UC1148" s="24"/>
      <c r="UD1148" s="24"/>
      <c r="UE1148" s="24"/>
      <c r="UF1148" s="24"/>
      <c r="UG1148" s="24"/>
      <c r="UH1148" s="24"/>
      <c r="UI1148" s="24"/>
      <c r="UJ1148" s="24"/>
      <c r="UK1148" s="24"/>
      <c r="UL1148" s="24"/>
      <c r="UM1148" s="24"/>
      <c r="UN1148" s="24"/>
      <c r="UO1148" s="24"/>
      <c r="UP1148" s="24"/>
      <c r="UQ1148" s="24"/>
      <c r="UR1148" s="24"/>
      <c r="US1148" s="24"/>
      <c r="UT1148" s="24"/>
      <c r="UU1148" s="24"/>
      <c r="UV1148" s="24"/>
      <c r="UW1148" s="24"/>
      <c r="UX1148" s="24"/>
      <c r="UY1148" s="24"/>
      <c r="UZ1148" s="24"/>
      <c r="VA1148" s="24"/>
      <c r="VB1148" s="24"/>
      <c r="VC1148" s="24"/>
      <c r="VD1148" s="24"/>
      <c r="VE1148" s="24"/>
      <c r="VF1148" s="24"/>
      <c r="VG1148" s="24"/>
      <c r="VH1148" s="24"/>
      <c r="VI1148" s="24"/>
      <c r="VJ1148" s="24"/>
      <c r="VK1148" s="24"/>
      <c r="VL1148" s="24"/>
      <c r="VM1148" s="24"/>
      <c r="VN1148" s="24"/>
      <c r="VO1148" s="24"/>
      <c r="VP1148" s="24"/>
      <c r="VQ1148" s="24"/>
      <c r="VR1148" s="24"/>
      <c r="VS1148" s="24"/>
      <c r="VT1148" s="24"/>
      <c r="VU1148" s="24"/>
      <c r="VV1148" s="24"/>
      <c r="VW1148" s="24"/>
      <c r="VX1148" s="24"/>
      <c r="VY1148" s="24"/>
      <c r="VZ1148" s="24"/>
      <c r="WA1148" s="24"/>
      <c r="WB1148" s="24"/>
      <c r="WC1148" s="24"/>
      <c r="WD1148" s="24"/>
      <c r="WE1148" s="24"/>
      <c r="WF1148" s="24"/>
      <c r="WG1148" s="24"/>
      <c r="WH1148" s="24"/>
      <c r="WI1148" s="24"/>
      <c r="WJ1148" s="24"/>
      <c r="WK1148" s="24"/>
      <c r="WL1148" s="24"/>
      <c r="WM1148" s="24"/>
      <c r="WN1148" s="24"/>
      <c r="WO1148" s="24"/>
      <c r="WP1148" s="24"/>
      <c r="WQ1148" s="24"/>
      <c r="WR1148" s="24"/>
      <c r="WS1148" s="24"/>
      <c r="WT1148" s="24"/>
      <c r="WU1148" s="24"/>
      <c r="WV1148" s="24"/>
      <c r="WW1148" s="24"/>
      <c r="WX1148" s="24"/>
      <c r="WY1148" s="24"/>
      <c r="WZ1148" s="24"/>
      <c r="XA1148" s="24"/>
      <c r="XB1148" s="24"/>
      <c r="XC1148" s="24"/>
      <c r="XD1148" s="24"/>
      <c r="XE1148" s="24"/>
      <c r="XF1148" s="24"/>
      <c r="XG1148" s="24"/>
      <c r="XH1148" s="24"/>
      <c r="XI1148" s="24"/>
      <c r="XJ1148" s="24"/>
      <c r="XK1148" s="24"/>
      <c r="XL1148" s="24"/>
      <c r="XM1148" s="24"/>
      <c r="XN1148" s="24"/>
      <c r="XO1148" s="24"/>
      <c r="XP1148" s="24"/>
      <c r="XQ1148" s="24"/>
      <c r="XR1148" s="24"/>
      <c r="XS1148" s="24"/>
      <c r="XT1148" s="24"/>
      <c r="XU1148" s="24"/>
      <c r="XV1148" s="24"/>
      <c r="XW1148" s="24"/>
      <c r="XX1148" s="24"/>
      <c r="XY1148" s="24"/>
      <c r="XZ1148" s="24"/>
      <c r="YA1148" s="24"/>
      <c r="YB1148" s="24"/>
      <c r="YC1148" s="24"/>
      <c r="YD1148" s="24"/>
      <c r="YE1148" s="24"/>
      <c r="YF1148" s="24"/>
      <c r="YG1148" s="24"/>
      <c r="YH1148" s="24"/>
      <c r="YI1148" s="24"/>
      <c r="YJ1148" s="24"/>
      <c r="YK1148" s="24"/>
      <c r="YL1148" s="24"/>
      <c r="YM1148" s="24"/>
      <c r="YN1148" s="24"/>
      <c r="YO1148" s="24"/>
      <c r="YP1148" s="24"/>
      <c r="YQ1148" s="24"/>
      <c r="YR1148" s="24"/>
      <c r="YS1148" s="24"/>
      <c r="YT1148" s="24"/>
      <c r="YU1148" s="24"/>
      <c r="YV1148" s="24"/>
      <c r="YW1148" s="24"/>
      <c r="YX1148" s="24"/>
      <c r="YY1148" s="24"/>
      <c r="YZ1148" s="24"/>
      <c r="ZA1148" s="24"/>
      <c r="ZB1148" s="24"/>
      <c r="ZC1148" s="24"/>
      <c r="ZD1148" s="24"/>
      <c r="ZE1148" s="24"/>
      <c r="ZF1148" s="24"/>
      <c r="ZG1148" s="24"/>
      <c r="ZH1148" s="24"/>
      <c r="ZI1148" s="24"/>
      <c r="ZJ1148" s="24"/>
      <c r="ZK1148" s="24"/>
      <c r="ZL1148" s="24"/>
      <c r="ZM1148" s="24"/>
      <c r="ZN1148" s="24"/>
      <c r="ZO1148" s="24"/>
      <c r="ZP1148" s="24"/>
      <c r="ZQ1148" s="24"/>
      <c r="ZR1148" s="24"/>
      <c r="ZS1148" s="24"/>
      <c r="ZT1148" s="24"/>
      <c r="ZU1148" s="24"/>
      <c r="ZV1148" s="24"/>
      <c r="ZW1148" s="24"/>
      <c r="ZX1148" s="24"/>
      <c r="ZY1148" s="24"/>
      <c r="ZZ1148" s="24"/>
      <c r="AAA1148" s="24"/>
      <c r="AAB1148" s="24"/>
      <c r="AAC1148" s="24"/>
      <c r="AAD1148" s="24"/>
      <c r="AAE1148" s="24"/>
      <c r="AAF1148" s="24"/>
      <c r="AAG1148" s="24"/>
      <c r="AAH1148" s="24"/>
      <c r="AAI1148" s="24"/>
      <c r="AAJ1148" s="24"/>
      <c r="AAK1148" s="24"/>
      <c r="AAL1148" s="24"/>
      <c r="AAM1148" s="24"/>
      <c r="AAN1148" s="24"/>
      <c r="AAO1148" s="24"/>
      <c r="AAP1148" s="24"/>
      <c r="AAQ1148" s="24"/>
      <c r="AAR1148" s="24"/>
      <c r="AAS1148" s="24"/>
      <c r="AAT1148" s="24"/>
      <c r="AAU1148" s="24"/>
      <c r="AAV1148" s="24"/>
      <c r="AAW1148" s="24"/>
      <c r="AAX1148" s="24"/>
      <c r="AAY1148" s="24"/>
      <c r="AAZ1148" s="24"/>
      <c r="ABA1148" s="24"/>
      <c r="ABB1148" s="24"/>
      <c r="ABC1148" s="24"/>
      <c r="ABD1148" s="24"/>
      <c r="ABE1148" s="24"/>
      <c r="ABF1148" s="24"/>
      <c r="ABG1148" s="24"/>
      <c r="ABH1148" s="24"/>
      <c r="ABI1148" s="24"/>
      <c r="ABJ1148" s="24"/>
      <c r="ABK1148" s="24"/>
      <c r="ABL1148" s="24"/>
      <c r="ABM1148" s="24"/>
      <c r="ABN1148" s="24"/>
      <c r="ABO1148" s="24"/>
      <c r="ABP1148" s="24"/>
      <c r="ABQ1148" s="24"/>
      <c r="ABR1148" s="24"/>
      <c r="ABS1148" s="24"/>
      <c r="ABT1148" s="24"/>
      <c r="ABU1148" s="24"/>
      <c r="ABV1148" s="24"/>
      <c r="ABW1148" s="24"/>
      <c r="ABX1148" s="24"/>
      <c r="ABY1148" s="24"/>
      <c r="ABZ1148" s="24"/>
      <c r="ACA1148" s="24"/>
      <c r="ACB1148" s="24"/>
      <c r="ACC1148" s="24"/>
      <c r="ACD1148" s="24"/>
      <c r="ACE1148" s="24"/>
      <c r="ACF1148" s="24"/>
      <c r="ACG1148" s="24"/>
      <c r="ACH1148" s="24"/>
      <c r="ACI1148" s="24"/>
      <c r="ACJ1148" s="24"/>
      <c r="ACK1148" s="24"/>
      <c r="ACL1148" s="24"/>
      <c r="ACM1148" s="24"/>
      <c r="ACN1148" s="24"/>
      <c r="ACO1148" s="24"/>
      <c r="ACP1148" s="24"/>
      <c r="ACQ1148" s="24"/>
      <c r="ACR1148" s="24"/>
      <c r="ACS1148" s="24"/>
      <c r="ACT1148" s="24"/>
      <c r="ACU1148" s="24"/>
      <c r="ACV1148" s="24"/>
      <c r="ACW1148" s="24"/>
      <c r="ACX1148" s="24"/>
      <c r="ACY1148" s="24"/>
      <c r="ACZ1148" s="24"/>
      <c r="ADA1148" s="24"/>
      <c r="ADB1148" s="24"/>
      <c r="ADC1148" s="24"/>
      <c r="ADD1148" s="24"/>
      <c r="ADE1148" s="24"/>
      <c r="ADF1148" s="24"/>
      <c r="ADG1148" s="24"/>
      <c r="ADH1148" s="24"/>
      <c r="ADI1148" s="24"/>
      <c r="ADJ1148" s="24"/>
      <c r="ADK1148" s="24"/>
      <c r="ADL1148" s="24"/>
      <c r="ADM1148" s="24"/>
      <c r="ADN1148" s="24"/>
      <c r="ADO1148" s="24"/>
      <c r="ADP1148" s="24"/>
      <c r="ADQ1148" s="24"/>
      <c r="ADR1148" s="24"/>
      <c r="ADS1148" s="24"/>
      <c r="ADT1148" s="24"/>
      <c r="ADU1148" s="24"/>
      <c r="ADV1148" s="24"/>
      <c r="ADW1148" s="24"/>
      <c r="ADX1148" s="24"/>
      <c r="ADY1148" s="24"/>
      <c r="ADZ1148" s="24"/>
      <c r="AEA1148" s="24"/>
      <c r="AEB1148" s="24"/>
      <c r="AEC1148" s="24"/>
      <c r="AED1148" s="24"/>
      <c r="AEE1148" s="24"/>
      <c r="AEF1148" s="24"/>
      <c r="AEG1148" s="24"/>
      <c r="AEH1148" s="24"/>
      <c r="AEI1148" s="24"/>
      <c r="AEJ1148" s="24"/>
      <c r="AEK1148" s="24"/>
      <c r="AEL1148" s="24"/>
      <c r="AEM1148" s="24"/>
      <c r="AEN1148" s="24"/>
      <c r="AEO1148" s="24"/>
      <c r="AEP1148" s="24"/>
      <c r="AEQ1148" s="24"/>
      <c r="AER1148" s="24"/>
      <c r="AES1148" s="24"/>
      <c r="AET1148" s="24"/>
      <c r="AEU1148" s="24"/>
      <c r="AEV1148" s="24"/>
      <c r="AEW1148" s="24"/>
      <c r="AEX1148" s="24"/>
      <c r="AEY1148" s="24"/>
      <c r="AEZ1148" s="24"/>
      <c r="AFA1148" s="24"/>
      <c r="AFB1148" s="24"/>
      <c r="AFC1148" s="24"/>
      <c r="AFD1148" s="24"/>
      <c r="AFE1148" s="24"/>
      <c r="AFF1148" s="24"/>
      <c r="AFG1148" s="24"/>
      <c r="AFH1148" s="24"/>
      <c r="AFI1148" s="24"/>
      <c r="AFJ1148" s="24"/>
      <c r="AFK1148" s="24"/>
      <c r="AFL1148" s="24"/>
      <c r="AFM1148" s="24"/>
      <c r="AFN1148" s="24"/>
      <c r="AFO1148" s="24"/>
      <c r="AFP1148" s="24"/>
      <c r="AFQ1148" s="24"/>
      <c r="AFR1148" s="24"/>
      <c r="AFS1148" s="24"/>
      <c r="AFT1148" s="24"/>
      <c r="AFU1148" s="24"/>
      <c r="AFV1148" s="24"/>
      <c r="AFW1148" s="24"/>
      <c r="AFX1148" s="24"/>
      <c r="AFY1148" s="24"/>
      <c r="AFZ1148" s="24"/>
      <c r="AGA1148" s="24"/>
      <c r="AGB1148" s="24"/>
      <c r="AGC1148" s="24"/>
      <c r="AGD1148" s="24"/>
      <c r="AGE1148" s="24"/>
      <c r="AGF1148" s="24"/>
      <c r="AGG1148" s="24"/>
      <c r="AGH1148" s="24"/>
      <c r="AGI1148" s="24"/>
      <c r="AGJ1148" s="24"/>
      <c r="AGK1148" s="24"/>
      <c r="AGL1148" s="24"/>
      <c r="AGM1148" s="24"/>
      <c r="AGN1148" s="24"/>
      <c r="AGO1148" s="24"/>
      <c r="AGP1148" s="24"/>
      <c r="AGQ1148" s="24"/>
      <c r="AGR1148" s="24"/>
      <c r="AGS1148" s="24"/>
      <c r="AGT1148" s="24"/>
      <c r="AGU1148" s="24"/>
      <c r="AGV1148" s="24"/>
      <c r="AGW1148" s="24"/>
      <c r="AGX1148" s="24"/>
      <c r="AGY1148" s="24"/>
      <c r="AGZ1148" s="24"/>
      <c r="AHA1148" s="24"/>
      <c r="AHB1148" s="24"/>
      <c r="AHC1148" s="24"/>
      <c r="AHD1148" s="24"/>
      <c r="AHE1148" s="24"/>
      <c r="AHF1148" s="24"/>
      <c r="AHG1148" s="24"/>
      <c r="AHH1148" s="24"/>
      <c r="AHI1148" s="24"/>
      <c r="AHJ1148" s="24"/>
      <c r="AHK1148" s="24"/>
      <c r="AHL1148" s="24"/>
      <c r="AHM1148" s="24"/>
      <c r="AHN1148" s="24"/>
      <c r="AHO1148" s="24"/>
      <c r="AHP1148" s="24"/>
      <c r="AHQ1148" s="24"/>
      <c r="AHR1148" s="24"/>
      <c r="AHS1148" s="24"/>
      <c r="AHT1148" s="24"/>
      <c r="AHU1148" s="24"/>
      <c r="AHV1148" s="24"/>
      <c r="AHW1148" s="24"/>
      <c r="AHX1148" s="24"/>
      <c r="AHY1148" s="24"/>
      <c r="AHZ1148" s="24"/>
      <c r="AIA1148" s="24"/>
      <c r="AIB1148" s="24"/>
      <c r="AIC1148" s="24"/>
      <c r="AID1148" s="24"/>
      <c r="AIE1148" s="24"/>
      <c r="AIF1148" s="24"/>
      <c r="AIG1148" s="24"/>
      <c r="AIH1148" s="24"/>
      <c r="AII1148" s="24"/>
      <c r="AIJ1148" s="24"/>
      <c r="AIK1148" s="24"/>
      <c r="AIL1148" s="24"/>
      <c r="AIM1148" s="24"/>
      <c r="AIN1148" s="24"/>
      <c r="AIO1148" s="24"/>
      <c r="AIP1148" s="24"/>
      <c r="AIQ1148" s="24"/>
      <c r="AIR1148" s="24"/>
      <c r="AIS1148" s="24"/>
      <c r="AIT1148" s="24"/>
      <c r="AIU1148" s="24"/>
      <c r="AIV1148" s="24"/>
      <c r="AIW1148" s="24"/>
      <c r="AIX1148" s="24"/>
      <c r="AIY1148" s="24"/>
      <c r="AIZ1148" s="24"/>
      <c r="AJA1148" s="24"/>
      <c r="AJB1148" s="24"/>
      <c r="AJC1148" s="24"/>
      <c r="AJD1148" s="24"/>
      <c r="AJE1148" s="24"/>
      <c r="AJF1148" s="24"/>
      <c r="AJG1148" s="24"/>
      <c r="AJH1148" s="24"/>
      <c r="AJI1148" s="24"/>
      <c r="AJJ1148" s="24"/>
      <c r="AJK1148" s="24"/>
      <c r="AJL1148" s="24"/>
      <c r="AJM1148" s="24"/>
      <c r="AJN1148" s="24"/>
      <c r="AJO1148" s="24"/>
      <c r="AJP1148" s="24"/>
      <c r="AJQ1148" s="24"/>
      <c r="AJR1148" s="24"/>
      <c r="AJS1148" s="24"/>
      <c r="AJT1148" s="24"/>
      <c r="AJU1148" s="24"/>
      <c r="AJV1148" s="24"/>
      <c r="AJW1148" s="24"/>
      <c r="AJX1148" s="24"/>
      <c r="AJY1148" s="24"/>
      <c r="AJZ1148" s="24"/>
      <c r="AKA1148" s="24"/>
      <c r="AKB1148" s="24"/>
      <c r="AKC1148" s="24"/>
      <c r="AKD1148" s="24"/>
      <c r="AKE1148" s="24"/>
      <c r="AKF1148" s="24"/>
      <c r="AKG1148" s="24"/>
      <c r="AKH1148" s="24"/>
      <c r="AKI1148" s="24"/>
      <c r="AKJ1148" s="24"/>
      <c r="AKK1148" s="24"/>
      <c r="AKL1148" s="24"/>
      <c r="AKM1148" s="24"/>
      <c r="AKN1148" s="24"/>
      <c r="AKO1148" s="24"/>
      <c r="AKP1148" s="24"/>
      <c r="AKQ1148" s="24"/>
      <c r="AKR1148" s="24"/>
      <c r="AKS1148" s="24"/>
      <c r="AKT1148" s="24"/>
      <c r="AKU1148" s="24"/>
      <c r="AKV1148" s="24"/>
      <c r="AKW1148" s="24"/>
      <c r="AKX1148" s="24"/>
      <c r="AKY1148" s="24"/>
      <c r="AKZ1148" s="24"/>
      <c r="ALA1148" s="24"/>
      <c r="ALB1148" s="24"/>
      <c r="ALC1148" s="24"/>
      <c r="ALD1148" s="24"/>
      <c r="ALE1148" s="24"/>
      <c r="ALF1148" s="24"/>
      <c r="ALG1148" s="24"/>
      <c r="ALH1148" s="24"/>
      <c r="ALI1148" s="24"/>
      <c r="ALJ1148" s="24"/>
      <c r="ALK1148" s="24"/>
      <c r="ALL1148" s="24"/>
      <c r="ALM1148" s="24"/>
      <c r="ALN1148" s="24"/>
      <c r="ALO1148" s="24"/>
      <c r="ALP1148" s="24"/>
      <c r="ALQ1148" s="24"/>
      <c r="ALR1148" s="24"/>
      <c r="ALS1148" s="24"/>
      <c r="ALT1148" s="24"/>
      <c r="ALU1148" s="24"/>
      <c r="ALV1148" s="24"/>
      <c r="ALW1148" s="24"/>
      <c r="ALX1148" s="24"/>
      <c r="ALY1148" s="24"/>
      <c r="ALZ1148" s="24"/>
      <c r="AMA1148" s="24"/>
      <c r="AMB1148" s="24"/>
      <c r="AMC1148" s="24"/>
      <c r="AMD1148" s="24"/>
      <c r="AME1148" s="24"/>
      <c r="AMF1148" s="24"/>
      <c r="AMG1148" s="24"/>
      <c r="AMH1148" s="24"/>
      <c r="AMI1148" s="24"/>
      <c r="AMJ1148" s="24"/>
      <c r="AMK1148" s="24"/>
      <c r="AML1148" s="24"/>
      <c r="AMM1148" s="24"/>
      <c r="AMN1148" s="24"/>
      <c r="AMO1148" s="24"/>
      <c r="AMP1148" s="24"/>
      <c r="AMQ1148" s="24"/>
      <c r="AMR1148" s="24"/>
      <c r="AMS1148" s="24"/>
      <c r="AMT1148" s="24"/>
      <c r="AMU1148" s="24"/>
      <c r="AMV1148" s="24"/>
      <c r="AMW1148" s="24"/>
      <c r="AMX1148" s="24"/>
      <c r="AMY1148" s="24"/>
      <c r="AMZ1148" s="24"/>
      <c r="ANA1148" s="24"/>
      <c r="ANB1148" s="24"/>
      <c r="ANC1148" s="24"/>
      <c r="AND1148" s="24"/>
      <c r="ANE1148" s="24"/>
      <c r="ANF1148" s="24"/>
      <c r="ANG1148" s="24"/>
      <c r="ANH1148" s="24"/>
      <c r="ANI1148" s="24"/>
      <c r="ANJ1148" s="24"/>
      <c r="ANK1148" s="24"/>
      <c r="ANL1148" s="24"/>
      <c r="ANM1148" s="24"/>
      <c r="ANN1148" s="24"/>
      <c r="ANO1148" s="24"/>
      <c r="ANP1148" s="24"/>
      <c r="ANQ1148" s="24"/>
      <c r="ANR1148" s="24"/>
      <c r="ANS1148" s="24"/>
      <c r="ANT1148" s="24"/>
      <c r="ANU1148" s="24"/>
      <c r="ANV1148" s="24"/>
      <c r="ANW1148" s="24"/>
      <c r="ANX1148" s="24"/>
      <c r="ANY1148" s="24"/>
      <c r="ANZ1148" s="24"/>
      <c r="AOA1148" s="24"/>
      <c r="AOB1148" s="24"/>
      <c r="AOC1148" s="24"/>
      <c r="AOD1148" s="24"/>
      <c r="AOE1148" s="24"/>
      <c r="AOF1148" s="24"/>
      <c r="AOG1148" s="24"/>
      <c r="AOH1148" s="24"/>
      <c r="AOI1148" s="24"/>
      <c r="AOJ1148" s="24"/>
      <c r="AOK1148" s="24"/>
      <c r="AOL1148" s="24"/>
      <c r="AOM1148" s="24"/>
      <c r="AON1148" s="24"/>
      <c r="AOO1148" s="24"/>
      <c r="AOP1148" s="24"/>
      <c r="AOQ1148" s="24"/>
      <c r="AOR1148" s="24"/>
      <c r="AOS1148" s="24"/>
      <c r="AOT1148" s="24"/>
      <c r="AOU1148" s="24"/>
      <c r="AOV1148" s="24"/>
      <c r="AOW1148" s="24"/>
      <c r="AOX1148" s="24"/>
      <c r="AOY1148" s="24"/>
      <c r="AOZ1148" s="24"/>
      <c r="APA1148" s="24"/>
      <c r="APB1148" s="24"/>
      <c r="APC1148" s="24"/>
      <c r="APD1148" s="24"/>
      <c r="APE1148" s="24"/>
      <c r="APF1148" s="24"/>
      <c r="APG1148" s="24"/>
      <c r="APH1148" s="24"/>
      <c r="API1148" s="24"/>
      <c r="APJ1148" s="24"/>
      <c r="APK1148" s="24"/>
      <c r="APL1148" s="24"/>
      <c r="APM1148" s="24"/>
      <c r="APN1148" s="24"/>
      <c r="APO1148" s="24"/>
      <c r="APP1148" s="24"/>
      <c r="APQ1148" s="24"/>
      <c r="APR1148" s="24"/>
      <c r="APS1148" s="24"/>
      <c r="APT1148" s="24"/>
      <c r="APU1148" s="24"/>
      <c r="APV1148" s="24"/>
      <c r="APW1148" s="24"/>
      <c r="APX1148" s="24"/>
      <c r="APY1148" s="24"/>
      <c r="APZ1148" s="24"/>
      <c r="AQA1148" s="24"/>
      <c r="AQB1148" s="24"/>
      <c r="AQC1148" s="24"/>
      <c r="AQD1148" s="24"/>
      <c r="AQE1148" s="24"/>
      <c r="AQF1148" s="24"/>
      <c r="AQG1148" s="24"/>
      <c r="AQH1148" s="24"/>
      <c r="AQI1148" s="24"/>
      <c r="AQJ1148" s="24"/>
      <c r="AQK1148" s="24"/>
      <c r="AQL1148" s="24"/>
      <c r="AQM1148" s="24"/>
      <c r="AQN1148" s="24"/>
      <c r="AQO1148" s="24"/>
      <c r="AQP1148" s="24"/>
      <c r="AQQ1148" s="24"/>
      <c r="AQR1148" s="24"/>
      <c r="AQS1148" s="24"/>
      <c r="AQT1148" s="24"/>
      <c r="AQU1148" s="24"/>
      <c r="AQV1148" s="24"/>
      <c r="AQW1148" s="24"/>
      <c r="AQX1148" s="24"/>
      <c r="AQY1148" s="24"/>
      <c r="AQZ1148" s="24"/>
      <c r="ARA1148" s="24"/>
      <c r="ARB1148" s="24"/>
      <c r="ARC1148" s="24"/>
      <c r="ARD1148" s="24"/>
      <c r="ARE1148" s="24"/>
      <c r="ARF1148" s="24"/>
      <c r="ARG1148" s="24"/>
      <c r="ARH1148" s="24"/>
      <c r="ARI1148" s="24"/>
      <c r="ARJ1148" s="24"/>
      <c r="ARK1148" s="24"/>
      <c r="ARL1148" s="24"/>
      <c r="ARM1148" s="24"/>
      <c r="ARN1148" s="24"/>
      <c r="ARO1148" s="24"/>
      <c r="ARP1148" s="24"/>
      <c r="ARQ1148" s="24"/>
      <c r="ARR1148" s="24"/>
      <c r="ARS1148" s="24"/>
      <c r="ART1148" s="24"/>
      <c r="ARU1148" s="24"/>
      <c r="ARV1148" s="24"/>
      <c r="ARW1148" s="24"/>
      <c r="ARX1148" s="24"/>
      <c r="ARY1148" s="24"/>
      <c r="ARZ1148" s="24"/>
      <c r="ASA1148" s="24"/>
      <c r="ASB1148" s="24"/>
      <c r="ASC1148" s="24"/>
      <c r="ASD1148" s="24"/>
      <c r="ASE1148" s="24"/>
      <c r="ASF1148" s="24"/>
      <c r="ASG1148" s="24"/>
      <c r="ASH1148" s="24"/>
      <c r="ASI1148" s="24"/>
      <c r="ASJ1148" s="24"/>
      <c r="ASK1148" s="24"/>
      <c r="ASL1148" s="24"/>
      <c r="ASM1148" s="24"/>
      <c r="ASN1148" s="24"/>
      <c r="ASO1148" s="24"/>
      <c r="ASP1148" s="24"/>
      <c r="ASQ1148" s="24"/>
      <c r="ASR1148" s="24"/>
      <c r="ASS1148" s="24"/>
      <c r="AST1148" s="24"/>
      <c r="ASU1148" s="24"/>
      <c r="ASV1148" s="24"/>
      <c r="ASW1148" s="24"/>
      <c r="ASX1148" s="24"/>
      <c r="ASY1148" s="24"/>
      <c r="ASZ1148" s="24"/>
      <c r="ATA1148" s="24"/>
      <c r="ATB1148" s="24"/>
      <c r="ATC1148" s="24"/>
      <c r="ATD1148" s="24"/>
      <c r="ATE1148" s="24"/>
      <c r="ATF1148" s="24"/>
      <c r="ATG1148" s="24"/>
      <c r="ATH1148" s="24"/>
      <c r="ATI1148" s="24"/>
      <c r="ATJ1148" s="24"/>
      <c r="ATK1148" s="24"/>
      <c r="ATL1148" s="24"/>
      <c r="ATM1148" s="24"/>
      <c r="ATN1148" s="24"/>
      <c r="ATO1148" s="24"/>
      <c r="ATP1148" s="24"/>
      <c r="ATQ1148" s="24"/>
      <c r="ATR1148" s="24"/>
      <c r="ATS1148" s="24"/>
      <c r="ATT1148" s="24"/>
      <c r="ATU1148" s="24"/>
      <c r="ATV1148" s="24"/>
      <c r="ATW1148" s="24"/>
      <c r="ATX1148" s="24"/>
      <c r="ATY1148" s="24"/>
      <c r="ATZ1148" s="24"/>
      <c r="AUA1148" s="24"/>
      <c r="AUB1148" s="24"/>
      <c r="AUC1148" s="24"/>
      <c r="AUD1148" s="24"/>
      <c r="AUE1148" s="24"/>
      <c r="AUF1148" s="24"/>
      <c r="AUG1148" s="24"/>
      <c r="AUH1148" s="24"/>
      <c r="AUI1148" s="24"/>
      <c r="AUJ1148" s="24"/>
      <c r="AUK1148" s="24"/>
      <c r="AUL1148" s="24"/>
      <c r="AUM1148" s="24"/>
      <c r="AUN1148" s="24"/>
      <c r="AUO1148" s="24"/>
      <c r="AUP1148" s="24"/>
      <c r="AUQ1148" s="24"/>
      <c r="AUR1148" s="24"/>
      <c r="AUS1148" s="24"/>
      <c r="AUT1148" s="24"/>
      <c r="AUU1148" s="24"/>
      <c r="AUV1148" s="24"/>
      <c r="AUW1148" s="24"/>
      <c r="AUX1148" s="24"/>
      <c r="AUY1148" s="24"/>
      <c r="AUZ1148" s="24"/>
      <c r="AVA1148" s="24"/>
      <c r="AVB1148" s="24"/>
      <c r="AVC1148" s="24"/>
      <c r="AVD1148" s="24"/>
      <c r="AVE1148" s="24"/>
      <c r="AVF1148" s="24"/>
      <c r="AVG1148" s="24"/>
      <c r="AVH1148" s="24"/>
      <c r="AVI1148" s="24"/>
      <c r="AVJ1148" s="24"/>
      <c r="AVK1148" s="24"/>
      <c r="AVL1148" s="24"/>
      <c r="AVM1148" s="24"/>
      <c r="AVN1148" s="24"/>
      <c r="AVO1148" s="24"/>
      <c r="AVP1148" s="24"/>
      <c r="AVQ1148" s="24"/>
      <c r="AVR1148" s="24"/>
      <c r="AVS1148" s="24"/>
      <c r="AVT1148" s="24"/>
      <c r="AVU1148" s="24"/>
      <c r="AVV1148" s="24"/>
      <c r="AVW1148" s="24"/>
      <c r="AVX1148" s="24"/>
      <c r="AVY1148" s="24"/>
      <c r="AVZ1148" s="24"/>
      <c r="AWA1148" s="24"/>
      <c r="AWB1148" s="24"/>
      <c r="AWC1148" s="24"/>
      <c r="AWD1148" s="24"/>
      <c r="AWE1148" s="24"/>
      <c r="AWF1148" s="24"/>
      <c r="AWG1148" s="24"/>
      <c r="AWH1148" s="24"/>
      <c r="AWI1148" s="24"/>
      <c r="AWJ1148" s="24"/>
      <c r="AWK1148" s="24"/>
      <c r="AWL1148" s="24"/>
      <c r="AWM1148" s="24"/>
      <c r="AWN1148" s="24"/>
      <c r="AWO1148" s="24"/>
      <c r="AWP1148" s="24"/>
      <c r="AWQ1148" s="24"/>
      <c r="AWR1148" s="24"/>
      <c r="AWS1148" s="24"/>
      <c r="AWT1148" s="24"/>
      <c r="AWU1148" s="24"/>
      <c r="AWV1148" s="24"/>
      <c r="AWW1148" s="24"/>
      <c r="AWX1148" s="24"/>
      <c r="AWY1148" s="24"/>
      <c r="AWZ1148" s="24"/>
      <c r="AXA1148" s="24"/>
      <c r="AXB1148" s="24"/>
      <c r="AXC1148" s="24"/>
      <c r="AXD1148" s="24"/>
      <c r="AXE1148" s="24"/>
      <c r="AXF1148" s="24"/>
      <c r="AXG1148" s="24"/>
      <c r="AXH1148" s="24"/>
      <c r="AXI1148" s="24"/>
      <c r="AXJ1148" s="24"/>
      <c r="AXK1148" s="24"/>
      <c r="AXL1148" s="24"/>
      <c r="AXM1148" s="24"/>
      <c r="AXN1148" s="24"/>
      <c r="AXO1148" s="24"/>
      <c r="AXP1148" s="24"/>
      <c r="AXQ1148" s="24"/>
      <c r="AXR1148" s="24"/>
      <c r="AXS1148" s="24"/>
      <c r="AXT1148" s="24"/>
      <c r="AXU1148" s="24"/>
      <c r="AXV1148" s="24"/>
      <c r="AXW1148" s="24"/>
      <c r="AXX1148" s="24"/>
      <c r="AXY1148" s="24"/>
      <c r="AXZ1148" s="24"/>
      <c r="AYA1148" s="24"/>
      <c r="AYB1148" s="24"/>
      <c r="AYC1148" s="24"/>
      <c r="AYD1148" s="24"/>
      <c r="AYE1148" s="24"/>
      <c r="AYF1148" s="24"/>
      <c r="AYG1148" s="24"/>
      <c r="AYH1148" s="24"/>
      <c r="AYI1148" s="24"/>
      <c r="AYJ1148" s="24"/>
      <c r="AYK1148" s="24"/>
      <c r="AYL1148" s="24"/>
      <c r="AYM1148" s="24"/>
      <c r="AYN1148" s="24"/>
      <c r="AYO1148" s="24"/>
      <c r="AYP1148" s="24"/>
      <c r="AYQ1148" s="24"/>
      <c r="AYR1148" s="24"/>
      <c r="AYS1148" s="24"/>
      <c r="AYT1148" s="24"/>
      <c r="AYU1148" s="24"/>
      <c r="AYV1148" s="24"/>
      <c r="AYW1148" s="24"/>
      <c r="AYX1148" s="24"/>
      <c r="AYY1148" s="24"/>
      <c r="AYZ1148" s="24"/>
      <c r="AZA1148" s="24"/>
      <c r="AZB1148" s="24"/>
      <c r="AZC1148" s="24"/>
      <c r="AZD1148" s="24"/>
      <c r="AZE1148" s="24"/>
      <c r="AZF1148" s="24"/>
      <c r="AZG1148" s="24"/>
      <c r="AZH1148" s="24"/>
      <c r="AZI1148" s="24"/>
      <c r="AZJ1148" s="24"/>
      <c r="AZK1148" s="24"/>
      <c r="AZL1148" s="24"/>
      <c r="AZM1148" s="24"/>
      <c r="AZN1148" s="24"/>
      <c r="AZO1148" s="24"/>
      <c r="AZP1148" s="24"/>
      <c r="AZQ1148" s="24"/>
      <c r="AZR1148" s="24"/>
      <c r="AZS1148" s="24"/>
      <c r="AZT1148" s="24"/>
      <c r="AZU1148" s="24"/>
      <c r="AZV1148" s="24"/>
      <c r="AZW1148" s="24"/>
      <c r="AZX1148" s="24"/>
      <c r="AZY1148" s="24"/>
      <c r="AZZ1148" s="24"/>
      <c r="BAA1148" s="24"/>
      <c r="BAB1148" s="24"/>
      <c r="BAC1148" s="24"/>
      <c r="BAD1148" s="24"/>
      <c r="BAE1148" s="24"/>
      <c r="BAF1148" s="24"/>
      <c r="BAG1148" s="24"/>
      <c r="BAH1148" s="24"/>
      <c r="BAI1148" s="24"/>
      <c r="BAJ1148" s="24"/>
      <c r="BAK1148" s="24"/>
      <c r="BAL1148" s="24"/>
      <c r="BAM1148" s="24"/>
      <c r="BAN1148" s="24"/>
      <c r="BAO1148" s="24"/>
      <c r="BAP1148" s="24"/>
    </row>
    <row r="1149" spans="1:1394" s="19" customFormat="1" x14ac:dyDescent="0.25">
      <c r="A1149" s="19" t="str">
        <f>IF(YEAR(G1149)=2024,#REF!,"")</f>
        <v/>
      </c>
      <c r="B1149" s="19" t="str">
        <f>IF(YEAR(G1149)=2025,#REF!,"")</f>
        <v/>
      </c>
      <c r="C1149" s="19" t="str">
        <f t="shared" si="90"/>
        <v>Afternoon45291</v>
      </c>
      <c r="D1149" s="19" t="str">
        <f>IF('by region'!$C$2="Any","Any",'Turf only'!V1149)&amp;M1149&amp;IF('by region'!$I$2="Any","Any",N1149)&amp;G1149</f>
        <v>AnyJumpAny45291</v>
      </c>
      <c r="E1149" s="19" t="e">
        <f>IF(I1149=#REF!,'Turf only'!G1149,"")</f>
        <v>#REF!</v>
      </c>
      <c r="F1149" s="19" t="e">
        <f t="shared" si="91"/>
        <v>#REF!</v>
      </c>
      <c r="G1149" s="15">
        <v>45291</v>
      </c>
      <c r="H1149" s="16" t="s">
        <v>40</v>
      </c>
      <c r="I1149" s="16" t="s">
        <v>60</v>
      </c>
      <c r="J1149" s="16" t="s">
        <v>9</v>
      </c>
      <c r="K1149" s="14" t="s">
        <v>24</v>
      </c>
      <c r="L1149" s="14" t="s">
        <v>17</v>
      </c>
      <c r="M1149" s="16" t="s">
        <v>12</v>
      </c>
      <c r="N1149" s="16" t="s">
        <v>13</v>
      </c>
      <c r="O1149" s="16" t="s">
        <v>14</v>
      </c>
      <c r="P1149" s="23">
        <f t="shared" si="92"/>
        <v>1</v>
      </c>
      <c r="Q1149" s="23" cm="1">
        <f t="array" ref="Q1149">SUMPRODUCT(($G$2:$G$2765=G1149)*(P1149&gt;$P$2:$P$2765))+1</f>
        <v>1</v>
      </c>
      <c r="R1149" s="23" t="e">
        <f>(Q1149*100000)+#REF!</f>
        <v>#REF!</v>
      </c>
      <c r="S1149" s="19" t="e" cm="1">
        <f t="array" ref="S1149">SUMPRODUCT(($G$2:$G$2765=G1149)*(R1149&gt;$R$2:$R$2765))+1</f>
        <v>#REF!</v>
      </c>
      <c r="T1149" s="19" t="str">
        <f t="shared" si="93"/>
        <v xml:space="preserve">Uttoxeter </v>
      </c>
      <c r="U1149" s="19">
        <v>-2.1071428571428599</v>
      </c>
      <c r="V1149" s="19" t="s">
        <v>17</v>
      </c>
      <c r="W1149" s="19">
        <f t="shared" si="94"/>
        <v>2023</v>
      </c>
      <c r="X1149" s="24"/>
      <c r="Y1149" s="24"/>
      <c r="Z1149" s="24"/>
      <c r="AA1149" s="24"/>
      <c r="AB1149" s="24"/>
      <c r="AC1149" s="24"/>
      <c r="AD1149" s="24"/>
      <c r="AE1149" s="24"/>
      <c r="AF1149" s="24"/>
      <c r="AG1149" s="24"/>
      <c r="AH1149" s="24"/>
      <c r="AI1149" s="24"/>
      <c r="AJ1149" s="24"/>
      <c r="AK1149" s="24"/>
      <c r="AL1149" s="24"/>
      <c r="AM1149" s="24"/>
      <c r="AN1149" s="24"/>
      <c r="AO1149" s="24"/>
      <c r="AP1149" s="24"/>
      <c r="AQ1149" s="24"/>
      <c r="AR1149" s="24"/>
      <c r="AS1149" s="24"/>
      <c r="AT1149" s="24"/>
      <c r="AU1149" s="24"/>
      <c r="AV1149" s="24"/>
      <c r="AW1149" s="24"/>
      <c r="AX1149" s="24"/>
      <c r="AY1149" s="24"/>
      <c r="AZ1149" s="24"/>
      <c r="BA1149" s="24"/>
      <c r="BB1149" s="24"/>
      <c r="BC1149" s="24"/>
      <c r="BD1149" s="24"/>
      <c r="BE1149" s="24"/>
      <c r="BF1149" s="24"/>
      <c r="BG1149" s="24"/>
      <c r="BH1149" s="24"/>
      <c r="BI1149" s="24"/>
      <c r="BJ1149" s="24"/>
      <c r="BK1149" s="24"/>
      <c r="BL1149" s="24"/>
      <c r="BM1149" s="24"/>
      <c r="BN1149" s="24"/>
      <c r="BO1149" s="24"/>
      <c r="BP1149" s="24"/>
      <c r="BQ1149" s="24"/>
      <c r="BR1149" s="24"/>
      <c r="BS1149" s="24"/>
      <c r="BT1149" s="24"/>
      <c r="BU1149" s="24"/>
      <c r="BV1149" s="24"/>
      <c r="BW1149" s="24"/>
      <c r="BX1149" s="24"/>
      <c r="BY1149" s="24"/>
      <c r="BZ1149" s="24"/>
      <c r="CA1149" s="24"/>
      <c r="CB1149" s="24"/>
      <c r="CC1149" s="24"/>
      <c r="CD1149" s="24"/>
      <c r="CE1149" s="24"/>
      <c r="CF1149" s="24"/>
      <c r="CG1149" s="24"/>
      <c r="CH1149" s="24"/>
      <c r="CI1149" s="24"/>
      <c r="CJ1149" s="24"/>
      <c r="CK1149" s="24"/>
      <c r="CL1149" s="24"/>
      <c r="CM1149" s="24"/>
      <c r="CN1149" s="24"/>
      <c r="CO1149" s="24"/>
      <c r="CP1149" s="24"/>
      <c r="CQ1149" s="24"/>
      <c r="CR1149" s="24"/>
      <c r="CS1149" s="24"/>
      <c r="CT1149" s="24"/>
      <c r="CU1149" s="24"/>
      <c r="CV1149" s="24"/>
      <c r="CW1149" s="24"/>
      <c r="CX1149" s="24"/>
      <c r="CY1149" s="24"/>
      <c r="CZ1149" s="24"/>
      <c r="DA1149" s="24"/>
      <c r="DB1149" s="24"/>
      <c r="DC1149" s="24"/>
      <c r="DD1149" s="24"/>
      <c r="DE1149" s="24"/>
      <c r="DF1149" s="24"/>
      <c r="DG1149" s="24"/>
      <c r="DH1149" s="24"/>
      <c r="DI1149" s="24"/>
      <c r="DJ1149" s="24"/>
      <c r="DK1149" s="24"/>
      <c r="DL1149" s="24"/>
      <c r="DM1149" s="24"/>
      <c r="DN1149" s="24"/>
      <c r="DO1149" s="24"/>
      <c r="DP1149" s="24"/>
      <c r="DQ1149" s="24"/>
      <c r="DR1149" s="24"/>
      <c r="DS1149" s="24"/>
      <c r="DT1149" s="24"/>
      <c r="DU1149" s="24"/>
      <c r="DV1149" s="24"/>
      <c r="DW1149" s="24"/>
      <c r="DX1149" s="24"/>
      <c r="DY1149" s="24"/>
      <c r="DZ1149" s="24"/>
      <c r="EA1149" s="24"/>
      <c r="EB1149" s="24"/>
      <c r="EC1149" s="24"/>
      <c r="ED1149" s="24"/>
      <c r="EE1149" s="24"/>
      <c r="EF1149" s="24"/>
      <c r="EG1149" s="24"/>
      <c r="EH1149" s="24"/>
      <c r="EI1149" s="24"/>
      <c r="EJ1149" s="24"/>
      <c r="EK1149" s="24"/>
      <c r="EL1149" s="24"/>
      <c r="EM1149" s="24"/>
      <c r="EN1149" s="24"/>
      <c r="EO1149" s="24"/>
      <c r="EP1149" s="24"/>
      <c r="EQ1149" s="24"/>
      <c r="ER1149" s="24"/>
      <c r="ES1149" s="24"/>
      <c r="ET1149" s="24"/>
      <c r="EU1149" s="24"/>
      <c r="EV1149" s="24"/>
      <c r="EW1149" s="24"/>
      <c r="EX1149" s="24"/>
      <c r="EY1149" s="24"/>
      <c r="EZ1149" s="24"/>
      <c r="FA1149" s="24"/>
      <c r="FB1149" s="24"/>
      <c r="FC1149" s="24"/>
      <c r="FD1149" s="24"/>
      <c r="FE1149" s="24"/>
      <c r="FF1149" s="24"/>
      <c r="FG1149" s="24"/>
      <c r="FH1149" s="24"/>
      <c r="FI1149" s="24"/>
      <c r="FJ1149" s="24"/>
      <c r="FK1149" s="24"/>
      <c r="FL1149" s="24"/>
      <c r="FM1149" s="24"/>
      <c r="FN1149" s="24"/>
      <c r="FO1149" s="24"/>
      <c r="FP1149" s="24"/>
      <c r="FQ1149" s="24"/>
      <c r="FR1149" s="24"/>
      <c r="FS1149" s="24"/>
      <c r="FT1149" s="24"/>
      <c r="FU1149" s="24"/>
      <c r="FV1149" s="24"/>
      <c r="FW1149" s="24"/>
      <c r="FX1149" s="24"/>
      <c r="FY1149" s="24"/>
      <c r="FZ1149" s="24"/>
      <c r="GA1149" s="24"/>
      <c r="GB1149" s="24"/>
      <c r="GC1149" s="24"/>
      <c r="GD1149" s="24"/>
      <c r="GE1149" s="24"/>
      <c r="GF1149" s="24"/>
      <c r="GG1149" s="24"/>
      <c r="GH1149" s="24"/>
      <c r="GI1149" s="24"/>
      <c r="GJ1149" s="24"/>
      <c r="GK1149" s="24"/>
      <c r="GL1149" s="24"/>
      <c r="GM1149" s="24"/>
      <c r="GN1149" s="24"/>
      <c r="GO1149" s="24"/>
      <c r="GP1149" s="24"/>
      <c r="GQ1149" s="24"/>
      <c r="GR1149" s="24"/>
      <c r="GS1149" s="24"/>
      <c r="GT1149" s="24"/>
      <c r="GU1149" s="24"/>
      <c r="GV1149" s="24"/>
      <c r="GW1149" s="24"/>
      <c r="GX1149" s="24"/>
      <c r="GY1149" s="24"/>
      <c r="GZ1149" s="24"/>
      <c r="HA1149" s="24"/>
      <c r="HB1149" s="24"/>
      <c r="HC1149" s="24"/>
      <c r="HD1149" s="24"/>
      <c r="HE1149" s="24"/>
      <c r="HF1149" s="24"/>
      <c r="HG1149" s="24"/>
      <c r="HH1149" s="24"/>
      <c r="HI1149" s="24"/>
      <c r="HJ1149" s="24"/>
      <c r="HK1149" s="24"/>
      <c r="HL1149" s="24"/>
      <c r="HM1149" s="24"/>
      <c r="HN1149" s="24"/>
      <c r="HO1149" s="24"/>
      <c r="HP1149" s="24"/>
      <c r="HQ1149" s="24"/>
      <c r="HR1149" s="24"/>
      <c r="HS1149" s="24"/>
      <c r="HT1149" s="24"/>
      <c r="HU1149" s="24"/>
      <c r="HV1149" s="24"/>
      <c r="HW1149" s="24"/>
      <c r="HX1149" s="24"/>
      <c r="HY1149" s="24"/>
      <c r="HZ1149" s="24"/>
      <c r="IA1149" s="24"/>
      <c r="IB1149" s="24"/>
      <c r="IC1149" s="24"/>
      <c r="ID1149" s="24"/>
      <c r="IE1149" s="24"/>
      <c r="IF1149" s="24"/>
      <c r="IG1149" s="24"/>
      <c r="IH1149" s="24"/>
      <c r="II1149" s="24"/>
      <c r="IJ1149" s="24"/>
      <c r="IK1149" s="24"/>
      <c r="IL1149" s="24"/>
      <c r="IM1149" s="24"/>
      <c r="IN1149" s="24"/>
      <c r="IO1149" s="24"/>
      <c r="IP1149" s="24"/>
      <c r="IQ1149" s="24"/>
      <c r="IR1149" s="24"/>
      <c r="IS1149" s="24"/>
      <c r="IT1149" s="24"/>
      <c r="IU1149" s="24"/>
      <c r="IV1149" s="24"/>
      <c r="IW1149" s="24"/>
      <c r="IX1149" s="24"/>
      <c r="IY1149" s="24"/>
      <c r="IZ1149" s="24"/>
      <c r="JA1149" s="24"/>
      <c r="JB1149" s="24"/>
      <c r="JC1149" s="24"/>
      <c r="JD1149" s="24"/>
      <c r="JE1149" s="24"/>
      <c r="JF1149" s="24"/>
      <c r="JG1149" s="24"/>
      <c r="JH1149" s="24"/>
      <c r="JI1149" s="24"/>
      <c r="JJ1149" s="24"/>
      <c r="JK1149" s="24"/>
      <c r="JL1149" s="24"/>
      <c r="JM1149" s="24"/>
      <c r="JN1149" s="24"/>
      <c r="JO1149" s="24"/>
      <c r="JP1149" s="24"/>
      <c r="JQ1149" s="24"/>
      <c r="JR1149" s="24"/>
      <c r="JS1149" s="24"/>
      <c r="JT1149" s="24"/>
      <c r="JU1149" s="24"/>
      <c r="JV1149" s="24"/>
      <c r="JW1149" s="24"/>
      <c r="JX1149" s="24"/>
      <c r="JY1149" s="24"/>
      <c r="JZ1149" s="24"/>
      <c r="KA1149" s="24"/>
      <c r="KB1149" s="24"/>
      <c r="KC1149" s="24"/>
      <c r="KD1149" s="24"/>
      <c r="KE1149" s="24"/>
      <c r="KF1149" s="24"/>
      <c r="KG1149" s="24"/>
      <c r="KH1149" s="24"/>
      <c r="KI1149" s="24"/>
      <c r="KJ1149" s="24"/>
      <c r="KK1149" s="24"/>
      <c r="KL1149" s="24"/>
      <c r="KM1149" s="24"/>
      <c r="KN1149" s="24"/>
      <c r="KO1149" s="24"/>
      <c r="KP1149" s="24"/>
      <c r="KQ1149" s="24"/>
      <c r="KR1149" s="24"/>
      <c r="KS1149" s="24"/>
      <c r="KT1149" s="24"/>
      <c r="KU1149" s="24"/>
      <c r="KV1149" s="24"/>
      <c r="KW1149" s="24"/>
      <c r="KX1149" s="24"/>
      <c r="KY1149" s="24"/>
      <c r="KZ1149" s="24"/>
      <c r="LA1149" s="24"/>
      <c r="LB1149" s="24"/>
      <c r="LC1149" s="24"/>
      <c r="LD1149" s="24"/>
      <c r="LE1149" s="24"/>
      <c r="LF1149" s="24"/>
      <c r="LG1149" s="24"/>
      <c r="LH1149" s="24"/>
      <c r="LI1149" s="24"/>
      <c r="LJ1149" s="24"/>
      <c r="LK1149" s="24"/>
      <c r="LL1149" s="24"/>
      <c r="LM1149" s="24"/>
      <c r="LN1149" s="24"/>
      <c r="LO1149" s="24"/>
      <c r="LP1149" s="24"/>
      <c r="LQ1149" s="24"/>
      <c r="LR1149" s="24"/>
      <c r="LS1149" s="24"/>
      <c r="LT1149" s="24"/>
      <c r="LU1149" s="24"/>
      <c r="LV1149" s="24"/>
      <c r="LW1149" s="24"/>
      <c r="LX1149" s="24"/>
      <c r="LY1149" s="24"/>
      <c r="LZ1149" s="24"/>
      <c r="MA1149" s="24"/>
      <c r="MB1149" s="24"/>
      <c r="MC1149" s="24"/>
      <c r="MD1149" s="24"/>
      <c r="ME1149" s="24"/>
      <c r="MF1149" s="24"/>
      <c r="MG1149" s="24"/>
      <c r="MH1149" s="24"/>
      <c r="MI1149" s="24"/>
      <c r="MJ1149" s="24"/>
      <c r="MK1149" s="24"/>
      <c r="ML1149" s="24"/>
      <c r="MM1149" s="24"/>
      <c r="MN1149" s="24"/>
      <c r="MO1149" s="24"/>
      <c r="MP1149" s="24"/>
      <c r="MQ1149" s="24"/>
      <c r="MR1149" s="24"/>
      <c r="MS1149" s="24"/>
      <c r="MT1149" s="24"/>
      <c r="MU1149" s="24"/>
      <c r="MV1149" s="24"/>
      <c r="MW1149" s="24"/>
      <c r="MX1149" s="24"/>
      <c r="MY1149" s="24"/>
      <c r="MZ1149" s="24"/>
      <c r="NA1149" s="24"/>
      <c r="NB1149" s="24"/>
      <c r="NC1149" s="24"/>
      <c r="ND1149" s="24"/>
      <c r="NE1149" s="24"/>
      <c r="NF1149" s="24"/>
      <c r="NG1149" s="24"/>
      <c r="NH1149" s="24"/>
      <c r="NI1149" s="24"/>
      <c r="NJ1149" s="24"/>
      <c r="NK1149" s="24"/>
      <c r="NL1149" s="24"/>
      <c r="NM1149" s="24"/>
      <c r="NN1149" s="24"/>
      <c r="NO1149" s="24"/>
      <c r="NP1149" s="24"/>
      <c r="NQ1149" s="24"/>
      <c r="NR1149" s="24"/>
      <c r="NS1149" s="24"/>
      <c r="NT1149" s="24"/>
      <c r="NU1149" s="24"/>
      <c r="NV1149" s="24"/>
      <c r="NW1149" s="24"/>
      <c r="NX1149" s="24"/>
      <c r="NY1149" s="24"/>
      <c r="NZ1149" s="24"/>
      <c r="OA1149" s="24"/>
      <c r="OB1149" s="24"/>
      <c r="OC1149" s="24"/>
      <c r="OD1149" s="24"/>
      <c r="OE1149" s="24"/>
      <c r="OF1149" s="24"/>
      <c r="OG1149" s="24"/>
      <c r="OH1149" s="24"/>
      <c r="OI1149" s="24"/>
      <c r="OJ1149" s="24"/>
      <c r="OK1149" s="24"/>
      <c r="OL1149" s="24"/>
      <c r="OM1149" s="24"/>
      <c r="ON1149" s="24"/>
      <c r="OO1149" s="24"/>
      <c r="OP1149" s="24"/>
      <c r="OQ1149" s="24"/>
      <c r="OR1149" s="24"/>
      <c r="OS1149" s="24"/>
      <c r="OT1149" s="24"/>
      <c r="OU1149" s="24"/>
      <c r="OV1149" s="24"/>
      <c r="OW1149" s="24"/>
      <c r="OX1149" s="24"/>
      <c r="OY1149" s="24"/>
      <c r="OZ1149" s="24"/>
      <c r="PA1149" s="24"/>
      <c r="PB1149" s="24"/>
      <c r="PC1149" s="24"/>
      <c r="PD1149" s="24"/>
      <c r="PE1149" s="24"/>
      <c r="PF1149" s="24"/>
      <c r="PG1149" s="24"/>
      <c r="PH1149" s="24"/>
      <c r="PI1149" s="24"/>
      <c r="PJ1149" s="24"/>
      <c r="PK1149" s="24"/>
      <c r="PL1149" s="24"/>
      <c r="PM1149" s="24"/>
      <c r="PN1149" s="24"/>
      <c r="PO1149" s="24"/>
      <c r="PP1149" s="24"/>
      <c r="PQ1149" s="24"/>
      <c r="PR1149" s="24"/>
      <c r="PS1149" s="24"/>
      <c r="PT1149" s="24"/>
      <c r="PU1149" s="24"/>
      <c r="PV1149" s="24"/>
      <c r="PW1149" s="24"/>
      <c r="PX1149" s="24"/>
      <c r="PY1149" s="24"/>
      <c r="PZ1149" s="24"/>
      <c r="QA1149" s="24"/>
      <c r="QB1149" s="24"/>
      <c r="QC1149" s="24"/>
      <c r="QD1149" s="24"/>
      <c r="QE1149" s="24"/>
      <c r="QF1149" s="24"/>
      <c r="QG1149" s="24"/>
      <c r="QH1149" s="24"/>
      <c r="QI1149" s="24"/>
      <c r="QJ1149" s="24"/>
      <c r="QK1149" s="24"/>
      <c r="QL1149" s="24"/>
      <c r="QM1149" s="24"/>
      <c r="QN1149" s="24"/>
      <c r="QO1149" s="24"/>
      <c r="QP1149" s="24"/>
      <c r="QQ1149" s="24"/>
      <c r="QR1149" s="24"/>
      <c r="QS1149" s="24"/>
      <c r="QT1149" s="24"/>
      <c r="QU1149" s="24"/>
      <c r="QV1149" s="24"/>
      <c r="QW1149" s="24"/>
      <c r="QX1149" s="24"/>
      <c r="QY1149" s="24"/>
      <c r="QZ1149" s="24"/>
      <c r="RA1149" s="24"/>
      <c r="RB1149" s="24"/>
      <c r="RC1149" s="24"/>
      <c r="RD1149" s="24"/>
      <c r="RE1149" s="24"/>
      <c r="RF1149" s="24"/>
      <c r="RG1149" s="24"/>
      <c r="RH1149" s="24"/>
      <c r="RI1149" s="24"/>
      <c r="RJ1149" s="24"/>
      <c r="RK1149" s="24"/>
      <c r="RL1149" s="24"/>
      <c r="RM1149" s="24"/>
      <c r="RN1149" s="24"/>
      <c r="RO1149" s="24"/>
      <c r="RP1149" s="24"/>
      <c r="RQ1149" s="24"/>
      <c r="RR1149" s="24"/>
      <c r="RS1149" s="24"/>
      <c r="RT1149" s="24"/>
      <c r="RU1149" s="24"/>
      <c r="RV1149" s="24"/>
      <c r="RW1149" s="24"/>
      <c r="RX1149" s="24"/>
      <c r="RY1149" s="24"/>
      <c r="RZ1149" s="24"/>
      <c r="SA1149" s="24"/>
      <c r="SB1149" s="24"/>
      <c r="SC1149" s="24"/>
      <c r="SD1149" s="24"/>
      <c r="SE1149" s="24"/>
      <c r="SF1149" s="24"/>
      <c r="SG1149" s="24"/>
      <c r="SH1149" s="24"/>
      <c r="SI1149" s="24"/>
      <c r="SJ1149" s="24"/>
      <c r="SK1149" s="24"/>
      <c r="SL1149" s="24"/>
      <c r="SM1149" s="24"/>
      <c r="SN1149" s="24"/>
      <c r="SO1149" s="24"/>
      <c r="SP1149" s="24"/>
      <c r="SQ1149" s="24"/>
      <c r="SR1149" s="24"/>
      <c r="SS1149" s="24"/>
      <c r="ST1149" s="24"/>
      <c r="SU1149" s="24"/>
      <c r="SV1149" s="24"/>
      <c r="SW1149" s="24"/>
      <c r="SX1149" s="24"/>
      <c r="SY1149" s="24"/>
      <c r="SZ1149" s="24"/>
      <c r="TA1149" s="24"/>
      <c r="TB1149" s="24"/>
      <c r="TC1149" s="24"/>
      <c r="TD1149" s="24"/>
      <c r="TE1149" s="24"/>
      <c r="TF1149" s="24"/>
      <c r="TG1149" s="24"/>
      <c r="TH1149" s="24"/>
      <c r="TI1149" s="24"/>
      <c r="TJ1149" s="24"/>
      <c r="TK1149" s="24"/>
      <c r="TL1149" s="24"/>
      <c r="TM1149" s="24"/>
      <c r="TN1149" s="24"/>
      <c r="TO1149" s="24"/>
      <c r="TP1149" s="24"/>
      <c r="TQ1149" s="24"/>
      <c r="TR1149" s="24"/>
      <c r="TS1149" s="24"/>
      <c r="TT1149" s="24"/>
      <c r="TU1149" s="24"/>
      <c r="TV1149" s="24"/>
      <c r="TW1149" s="24"/>
      <c r="TX1149" s="24"/>
      <c r="TY1149" s="24"/>
      <c r="TZ1149" s="24"/>
      <c r="UA1149" s="24"/>
      <c r="UB1149" s="24"/>
      <c r="UC1149" s="24"/>
      <c r="UD1149" s="24"/>
      <c r="UE1149" s="24"/>
      <c r="UF1149" s="24"/>
      <c r="UG1149" s="24"/>
      <c r="UH1149" s="24"/>
      <c r="UI1149" s="24"/>
      <c r="UJ1149" s="24"/>
      <c r="UK1149" s="24"/>
      <c r="UL1149" s="24"/>
      <c r="UM1149" s="24"/>
      <c r="UN1149" s="24"/>
      <c r="UO1149" s="24"/>
      <c r="UP1149" s="24"/>
      <c r="UQ1149" s="24"/>
      <c r="UR1149" s="24"/>
      <c r="US1149" s="24"/>
      <c r="UT1149" s="24"/>
      <c r="UU1149" s="24"/>
      <c r="UV1149" s="24"/>
      <c r="UW1149" s="24"/>
      <c r="UX1149" s="24"/>
      <c r="UY1149" s="24"/>
      <c r="UZ1149" s="24"/>
      <c r="VA1149" s="24"/>
      <c r="VB1149" s="24"/>
      <c r="VC1149" s="24"/>
      <c r="VD1149" s="24"/>
      <c r="VE1149" s="24"/>
      <c r="VF1149" s="24"/>
      <c r="VG1149" s="24"/>
      <c r="VH1149" s="24"/>
      <c r="VI1149" s="24"/>
      <c r="VJ1149" s="24"/>
      <c r="VK1149" s="24"/>
      <c r="VL1149" s="24"/>
      <c r="VM1149" s="24"/>
      <c r="VN1149" s="24"/>
      <c r="VO1149" s="24"/>
      <c r="VP1149" s="24"/>
      <c r="VQ1149" s="24"/>
      <c r="VR1149" s="24"/>
      <c r="VS1149" s="24"/>
      <c r="VT1149" s="24"/>
      <c r="VU1149" s="24"/>
      <c r="VV1149" s="24"/>
      <c r="VW1149" s="24"/>
      <c r="VX1149" s="24"/>
      <c r="VY1149" s="24"/>
      <c r="VZ1149" s="24"/>
      <c r="WA1149" s="24"/>
      <c r="WB1149" s="24"/>
      <c r="WC1149" s="24"/>
      <c r="WD1149" s="24"/>
      <c r="WE1149" s="24"/>
      <c r="WF1149" s="24"/>
      <c r="WG1149" s="24"/>
      <c r="WH1149" s="24"/>
      <c r="WI1149" s="24"/>
      <c r="WJ1149" s="24"/>
      <c r="WK1149" s="24"/>
      <c r="WL1149" s="24"/>
      <c r="WM1149" s="24"/>
      <c r="WN1149" s="24"/>
      <c r="WO1149" s="24"/>
      <c r="WP1149" s="24"/>
      <c r="WQ1149" s="24"/>
      <c r="WR1149" s="24"/>
      <c r="WS1149" s="24"/>
      <c r="WT1149" s="24"/>
      <c r="WU1149" s="24"/>
      <c r="WV1149" s="24"/>
      <c r="WW1149" s="24"/>
      <c r="WX1149" s="24"/>
      <c r="WY1149" s="24"/>
      <c r="WZ1149" s="24"/>
      <c r="XA1149" s="24"/>
      <c r="XB1149" s="24"/>
      <c r="XC1149" s="24"/>
      <c r="XD1149" s="24"/>
      <c r="XE1149" s="24"/>
      <c r="XF1149" s="24"/>
      <c r="XG1149" s="24"/>
      <c r="XH1149" s="24"/>
      <c r="XI1149" s="24"/>
      <c r="XJ1149" s="24"/>
      <c r="XK1149" s="24"/>
      <c r="XL1149" s="24"/>
      <c r="XM1149" s="24"/>
      <c r="XN1149" s="24"/>
      <c r="XO1149" s="24"/>
      <c r="XP1149" s="24"/>
      <c r="XQ1149" s="24"/>
      <c r="XR1149" s="24"/>
      <c r="XS1149" s="24"/>
      <c r="XT1149" s="24"/>
      <c r="XU1149" s="24"/>
      <c r="XV1149" s="24"/>
      <c r="XW1149" s="24"/>
      <c r="XX1149" s="24"/>
      <c r="XY1149" s="24"/>
      <c r="XZ1149" s="24"/>
      <c r="YA1149" s="24"/>
      <c r="YB1149" s="24"/>
      <c r="YC1149" s="24"/>
      <c r="YD1149" s="24"/>
      <c r="YE1149" s="24"/>
      <c r="YF1149" s="24"/>
      <c r="YG1149" s="24"/>
      <c r="YH1149" s="24"/>
      <c r="YI1149" s="24"/>
      <c r="YJ1149" s="24"/>
      <c r="YK1149" s="24"/>
      <c r="YL1149" s="24"/>
      <c r="YM1149" s="24"/>
      <c r="YN1149" s="24"/>
      <c r="YO1149" s="24"/>
      <c r="YP1149" s="24"/>
      <c r="YQ1149" s="24"/>
      <c r="YR1149" s="24"/>
      <c r="YS1149" s="24"/>
      <c r="YT1149" s="24"/>
      <c r="YU1149" s="24"/>
      <c r="YV1149" s="24"/>
      <c r="YW1149" s="24"/>
      <c r="YX1149" s="24"/>
      <c r="YY1149" s="24"/>
      <c r="YZ1149" s="24"/>
      <c r="ZA1149" s="24"/>
      <c r="ZB1149" s="24"/>
      <c r="ZC1149" s="24"/>
      <c r="ZD1149" s="24"/>
      <c r="ZE1149" s="24"/>
      <c r="ZF1149" s="24"/>
      <c r="ZG1149" s="24"/>
      <c r="ZH1149" s="24"/>
      <c r="ZI1149" s="24"/>
      <c r="ZJ1149" s="24"/>
      <c r="ZK1149" s="24"/>
      <c r="ZL1149" s="24"/>
      <c r="ZM1149" s="24"/>
      <c r="ZN1149" s="24"/>
      <c r="ZO1149" s="24"/>
      <c r="ZP1149" s="24"/>
      <c r="ZQ1149" s="24"/>
      <c r="ZR1149" s="24"/>
      <c r="ZS1149" s="24"/>
      <c r="ZT1149" s="24"/>
      <c r="ZU1149" s="24"/>
      <c r="ZV1149" s="24"/>
      <c r="ZW1149" s="24"/>
      <c r="ZX1149" s="24"/>
      <c r="ZY1149" s="24"/>
      <c r="ZZ1149" s="24"/>
      <c r="AAA1149" s="24"/>
      <c r="AAB1149" s="24"/>
      <c r="AAC1149" s="24"/>
      <c r="AAD1149" s="24"/>
      <c r="AAE1149" s="24"/>
      <c r="AAF1149" s="24"/>
      <c r="AAG1149" s="24"/>
      <c r="AAH1149" s="24"/>
      <c r="AAI1149" s="24"/>
      <c r="AAJ1149" s="24"/>
      <c r="AAK1149" s="24"/>
      <c r="AAL1149" s="24"/>
      <c r="AAM1149" s="24"/>
      <c r="AAN1149" s="24"/>
      <c r="AAO1149" s="24"/>
      <c r="AAP1149" s="24"/>
      <c r="AAQ1149" s="24"/>
      <c r="AAR1149" s="24"/>
      <c r="AAS1149" s="24"/>
      <c r="AAT1149" s="24"/>
      <c r="AAU1149" s="24"/>
      <c r="AAV1149" s="24"/>
      <c r="AAW1149" s="24"/>
      <c r="AAX1149" s="24"/>
      <c r="AAY1149" s="24"/>
      <c r="AAZ1149" s="24"/>
      <c r="ABA1149" s="24"/>
      <c r="ABB1149" s="24"/>
      <c r="ABC1149" s="24"/>
      <c r="ABD1149" s="24"/>
      <c r="ABE1149" s="24"/>
      <c r="ABF1149" s="24"/>
      <c r="ABG1149" s="24"/>
      <c r="ABH1149" s="24"/>
      <c r="ABI1149" s="24"/>
      <c r="ABJ1149" s="24"/>
      <c r="ABK1149" s="24"/>
      <c r="ABL1149" s="24"/>
      <c r="ABM1149" s="24"/>
      <c r="ABN1149" s="24"/>
      <c r="ABO1149" s="24"/>
      <c r="ABP1149" s="24"/>
      <c r="ABQ1149" s="24"/>
      <c r="ABR1149" s="24"/>
      <c r="ABS1149" s="24"/>
      <c r="ABT1149" s="24"/>
      <c r="ABU1149" s="24"/>
      <c r="ABV1149" s="24"/>
      <c r="ABW1149" s="24"/>
      <c r="ABX1149" s="24"/>
      <c r="ABY1149" s="24"/>
      <c r="ABZ1149" s="24"/>
      <c r="ACA1149" s="24"/>
      <c r="ACB1149" s="24"/>
      <c r="ACC1149" s="24"/>
      <c r="ACD1149" s="24"/>
      <c r="ACE1149" s="24"/>
      <c r="ACF1149" s="24"/>
      <c r="ACG1149" s="24"/>
      <c r="ACH1149" s="24"/>
      <c r="ACI1149" s="24"/>
      <c r="ACJ1149" s="24"/>
      <c r="ACK1149" s="24"/>
      <c r="ACL1149" s="24"/>
      <c r="ACM1149" s="24"/>
      <c r="ACN1149" s="24"/>
      <c r="ACO1149" s="24"/>
      <c r="ACP1149" s="24"/>
      <c r="ACQ1149" s="24"/>
      <c r="ACR1149" s="24"/>
      <c r="ACS1149" s="24"/>
      <c r="ACT1149" s="24"/>
      <c r="ACU1149" s="24"/>
      <c r="ACV1149" s="24"/>
      <c r="ACW1149" s="24"/>
      <c r="ACX1149" s="24"/>
      <c r="ACY1149" s="24"/>
      <c r="ACZ1149" s="24"/>
      <c r="ADA1149" s="24"/>
      <c r="ADB1149" s="24"/>
      <c r="ADC1149" s="24"/>
      <c r="ADD1149" s="24"/>
      <c r="ADE1149" s="24"/>
      <c r="ADF1149" s="24"/>
      <c r="ADG1149" s="24"/>
      <c r="ADH1149" s="24"/>
      <c r="ADI1149" s="24"/>
      <c r="ADJ1149" s="24"/>
      <c r="ADK1149" s="24"/>
      <c r="ADL1149" s="24"/>
      <c r="ADM1149" s="24"/>
      <c r="ADN1149" s="24"/>
      <c r="ADO1149" s="24"/>
      <c r="ADP1149" s="24"/>
      <c r="ADQ1149" s="24"/>
      <c r="ADR1149" s="24"/>
      <c r="ADS1149" s="24"/>
      <c r="ADT1149" s="24"/>
      <c r="ADU1149" s="24"/>
      <c r="ADV1149" s="24"/>
      <c r="ADW1149" s="24"/>
      <c r="ADX1149" s="24"/>
      <c r="ADY1149" s="24"/>
      <c r="ADZ1149" s="24"/>
      <c r="AEA1149" s="24"/>
      <c r="AEB1149" s="24"/>
      <c r="AEC1149" s="24"/>
      <c r="AED1149" s="24"/>
      <c r="AEE1149" s="24"/>
      <c r="AEF1149" s="24"/>
      <c r="AEG1149" s="24"/>
      <c r="AEH1149" s="24"/>
      <c r="AEI1149" s="24"/>
      <c r="AEJ1149" s="24"/>
      <c r="AEK1149" s="24"/>
      <c r="AEL1149" s="24"/>
      <c r="AEM1149" s="24"/>
      <c r="AEN1149" s="24"/>
      <c r="AEO1149" s="24"/>
      <c r="AEP1149" s="24"/>
      <c r="AEQ1149" s="24"/>
      <c r="AER1149" s="24"/>
      <c r="AES1149" s="24"/>
      <c r="AET1149" s="24"/>
      <c r="AEU1149" s="24"/>
      <c r="AEV1149" s="24"/>
      <c r="AEW1149" s="24"/>
      <c r="AEX1149" s="24"/>
      <c r="AEY1149" s="24"/>
      <c r="AEZ1149" s="24"/>
      <c r="AFA1149" s="24"/>
      <c r="AFB1149" s="24"/>
      <c r="AFC1149" s="24"/>
      <c r="AFD1149" s="24"/>
      <c r="AFE1149" s="24"/>
      <c r="AFF1149" s="24"/>
      <c r="AFG1149" s="24"/>
      <c r="AFH1149" s="24"/>
      <c r="AFI1149" s="24"/>
      <c r="AFJ1149" s="24"/>
      <c r="AFK1149" s="24"/>
      <c r="AFL1149" s="24"/>
      <c r="AFM1149" s="24"/>
      <c r="AFN1149" s="24"/>
      <c r="AFO1149" s="24"/>
      <c r="AFP1149" s="24"/>
      <c r="AFQ1149" s="24"/>
      <c r="AFR1149" s="24"/>
      <c r="AFS1149" s="24"/>
      <c r="AFT1149" s="24"/>
      <c r="AFU1149" s="24"/>
      <c r="AFV1149" s="24"/>
      <c r="AFW1149" s="24"/>
      <c r="AFX1149" s="24"/>
      <c r="AFY1149" s="24"/>
      <c r="AFZ1149" s="24"/>
      <c r="AGA1149" s="24"/>
      <c r="AGB1149" s="24"/>
      <c r="AGC1149" s="24"/>
      <c r="AGD1149" s="24"/>
      <c r="AGE1149" s="24"/>
      <c r="AGF1149" s="24"/>
      <c r="AGG1149" s="24"/>
      <c r="AGH1149" s="24"/>
      <c r="AGI1149" s="24"/>
      <c r="AGJ1149" s="24"/>
      <c r="AGK1149" s="24"/>
      <c r="AGL1149" s="24"/>
      <c r="AGM1149" s="24"/>
      <c r="AGN1149" s="24"/>
      <c r="AGO1149" s="24"/>
      <c r="AGP1149" s="24"/>
      <c r="AGQ1149" s="24"/>
      <c r="AGR1149" s="24"/>
      <c r="AGS1149" s="24"/>
      <c r="AGT1149" s="24"/>
      <c r="AGU1149" s="24"/>
      <c r="AGV1149" s="24"/>
      <c r="AGW1149" s="24"/>
      <c r="AGX1149" s="24"/>
      <c r="AGY1149" s="24"/>
      <c r="AGZ1149" s="24"/>
      <c r="AHA1149" s="24"/>
      <c r="AHB1149" s="24"/>
      <c r="AHC1149" s="24"/>
      <c r="AHD1149" s="24"/>
      <c r="AHE1149" s="24"/>
      <c r="AHF1149" s="24"/>
      <c r="AHG1149" s="24"/>
      <c r="AHH1149" s="24"/>
      <c r="AHI1149" s="24"/>
      <c r="AHJ1149" s="24"/>
      <c r="AHK1149" s="24"/>
      <c r="AHL1149" s="24"/>
      <c r="AHM1149" s="24"/>
      <c r="AHN1149" s="24"/>
      <c r="AHO1149" s="24"/>
      <c r="AHP1149" s="24"/>
      <c r="AHQ1149" s="24"/>
      <c r="AHR1149" s="24"/>
      <c r="AHS1149" s="24"/>
      <c r="AHT1149" s="24"/>
      <c r="AHU1149" s="24"/>
      <c r="AHV1149" s="24"/>
      <c r="AHW1149" s="24"/>
      <c r="AHX1149" s="24"/>
      <c r="AHY1149" s="24"/>
      <c r="AHZ1149" s="24"/>
      <c r="AIA1149" s="24"/>
      <c r="AIB1149" s="24"/>
      <c r="AIC1149" s="24"/>
      <c r="AID1149" s="24"/>
      <c r="AIE1149" s="24"/>
      <c r="AIF1149" s="24"/>
      <c r="AIG1149" s="24"/>
      <c r="AIH1149" s="24"/>
      <c r="AII1149" s="24"/>
      <c r="AIJ1149" s="24"/>
      <c r="AIK1149" s="24"/>
      <c r="AIL1149" s="24"/>
      <c r="AIM1149" s="24"/>
      <c r="AIN1149" s="24"/>
      <c r="AIO1149" s="24"/>
      <c r="AIP1149" s="24"/>
      <c r="AIQ1149" s="24"/>
      <c r="AIR1149" s="24"/>
      <c r="AIS1149" s="24"/>
      <c r="AIT1149" s="24"/>
      <c r="AIU1149" s="24"/>
      <c r="AIV1149" s="24"/>
      <c r="AIW1149" s="24"/>
      <c r="AIX1149" s="24"/>
      <c r="AIY1149" s="24"/>
      <c r="AIZ1149" s="24"/>
      <c r="AJA1149" s="24"/>
      <c r="AJB1149" s="24"/>
      <c r="AJC1149" s="24"/>
      <c r="AJD1149" s="24"/>
      <c r="AJE1149" s="24"/>
      <c r="AJF1149" s="24"/>
      <c r="AJG1149" s="24"/>
      <c r="AJH1149" s="24"/>
      <c r="AJI1149" s="24"/>
      <c r="AJJ1149" s="24"/>
      <c r="AJK1149" s="24"/>
      <c r="AJL1149" s="24"/>
      <c r="AJM1149" s="24"/>
      <c r="AJN1149" s="24"/>
      <c r="AJO1149" s="24"/>
      <c r="AJP1149" s="24"/>
      <c r="AJQ1149" s="24"/>
      <c r="AJR1149" s="24"/>
      <c r="AJS1149" s="24"/>
      <c r="AJT1149" s="24"/>
      <c r="AJU1149" s="24"/>
      <c r="AJV1149" s="24"/>
      <c r="AJW1149" s="24"/>
      <c r="AJX1149" s="24"/>
      <c r="AJY1149" s="24"/>
      <c r="AJZ1149" s="24"/>
      <c r="AKA1149" s="24"/>
      <c r="AKB1149" s="24"/>
      <c r="AKC1149" s="24"/>
      <c r="AKD1149" s="24"/>
      <c r="AKE1149" s="24"/>
      <c r="AKF1149" s="24"/>
      <c r="AKG1149" s="24"/>
      <c r="AKH1149" s="24"/>
      <c r="AKI1149" s="24"/>
      <c r="AKJ1149" s="24"/>
      <c r="AKK1149" s="24"/>
      <c r="AKL1149" s="24"/>
      <c r="AKM1149" s="24"/>
      <c r="AKN1149" s="24"/>
      <c r="AKO1149" s="24"/>
      <c r="AKP1149" s="24"/>
      <c r="AKQ1149" s="24"/>
      <c r="AKR1149" s="24"/>
      <c r="AKS1149" s="24"/>
      <c r="AKT1149" s="24"/>
      <c r="AKU1149" s="24"/>
      <c r="AKV1149" s="24"/>
      <c r="AKW1149" s="24"/>
      <c r="AKX1149" s="24"/>
      <c r="AKY1149" s="24"/>
      <c r="AKZ1149" s="24"/>
      <c r="ALA1149" s="24"/>
      <c r="ALB1149" s="24"/>
      <c r="ALC1149" s="24"/>
      <c r="ALD1149" s="24"/>
      <c r="ALE1149" s="24"/>
      <c r="ALF1149" s="24"/>
      <c r="ALG1149" s="24"/>
      <c r="ALH1149" s="24"/>
      <c r="ALI1149" s="24"/>
      <c r="ALJ1149" s="24"/>
      <c r="ALK1149" s="24"/>
      <c r="ALL1149" s="24"/>
      <c r="ALM1149" s="24"/>
      <c r="ALN1149" s="24"/>
      <c r="ALO1149" s="24"/>
      <c r="ALP1149" s="24"/>
      <c r="ALQ1149" s="24"/>
      <c r="ALR1149" s="24"/>
      <c r="ALS1149" s="24"/>
      <c r="ALT1149" s="24"/>
      <c r="ALU1149" s="24"/>
      <c r="ALV1149" s="24"/>
      <c r="ALW1149" s="24"/>
      <c r="ALX1149" s="24"/>
      <c r="ALY1149" s="24"/>
      <c r="ALZ1149" s="24"/>
      <c r="AMA1149" s="24"/>
      <c r="AMB1149" s="24"/>
      <c r="AMC1149" s="24"/>
      <c r="AMD1149" s="24"/>
      <c r="AME1149" s="24"/>
      <c r="AMF1149" s="24"/>
      <c r="AMG1149" s="24"/>
      <c r="AMH1149" s="24"/>
      <c r="AMI1149" s="24"/>
      <c r="AMJ1149" s="24"/>
      <c r="AMK1149" s="24"/>
      <c r="AML1149" s="24"/>
      <c r="AMM1149" s="24"/>
      <c r="AMN1149" s="24"/>
      <c r="AMO1149" s="24"/>
      <c r="AMP1149" s="24"/>
      <c r="AMQ1149" s="24"/>
      <c r="AMR1149" s="24"/>
      <c r="AMS1149" s="24"/>
      <c r="AMT1149" s="24"/>
      <c r="AMU1149" s="24"/>
      <c r="AMV1149" s="24"/>
      <c r="AMW1149" s="24"/>
      <c r="AMX1149" s="24"/>
      <c r="AMY1149" s="24"/>
      <c r="AMZ1149" s="24"/>
      <c r="ANA1149" s="24"/>
      <c r="ANB1149" s="24"/>
      <c r="ANC1149" s="24"/>
      <c r="AND1149" s="24"/>
      <c r="ANE1149" s="24"/>
      <c r="ANF1149" s="24"/>
      <c r="ANG1149" s="24"/>
      <c r="ANH1149" s="24"/>
      <c r="ANI1149" s="24"/>
      <c r="ANJ1149" s="24"/>
      <c r="ANK1149" s="24"/>
      <c r="ANL1149" s="24"/>
      <c r="ANM1149" s="24"/>
      <c r="ANN1149" s="24"/>
      <c r="ANO1149" s="24"/>
      <c r="ANP1149" s="24"/>
      <c r="ANQ1149" s="24"/>
      <c r="ANR1149" s="24"/>
      <c r="ANS1149" s="24"/>
      <c r="ANT1149" s="24"/>
      <c r="ANU1149" s="24"/>
      <c r="ANV1149" s="24"/>
      <c r="ANW1149" s="24"/>
      <c r="ANX1149" s="24"/>
      <c r="ANY1149" s="24"/>
      <c r="ANZ1149" s="24"/>
      <c r="AOA1149" s="24"/>
      <c r="AOB1149" s="24"/>
      <c r="AOC1149" s="24"/>
      <c r="AOD1149" s="24"/>
      <c r="AOE1149" s="24"/>
      <c r="AOF1149" s="24"/>
      <c r="AOG1149" s="24"/>
      <c r="AOH1149" s="24"/>
      <c r="AOI1149" s="24"/>
      <c r="AOJ1149" s="24"/>
      <c r="AOK1149" s="24"/>
      <c r="AOL1149" s="24"/>
      <c r="AOM1149" s="24"/>
      <c r="AON1149" s="24"/>
      <c r="AOO1149" s="24"/>
      <c r="AOP1149" s="24"/>
      <c r="AOQ1149" s="24"/>
      <c r="AOR1149" s="24"/>
      <c r="AOS1149" s="24"/>
      <c r="AOT1149" s="24"/>
      <c r="AOU1149" s="24"/>
      <c r="AOV1149" s="24"/>
      <c r="AOW1149" s="24"/>
      <c r="AOX1149" s="24"/>
      <c r="AOY1149" s="24"/>
      <c r="AOZ1149" s="24"/>
      <c r="APA1149" s="24"/>
      <c r="APB1149" s="24"/>
      <c r="APC1149" s="24"/>
      <c r="APD1149" s="24"/>
      <c r="APE1149" s="24"/>
      <c r="APF1149" s="24"/>
      <c r="APG1149" s="24"/>
      <c r="APH1149" s="24"/>
      <c r="API1149" s="24"/>
      <c r="APJ1149" s="24"/>
      <c r="APK1149" s="24"/>
      <c r="APL1149" s="24"/>
      <c r="APM1149" s="24"/>
      <c r="APN1149" s="24"/>
      <c r="APO1149" s="24"/>
      <c r="APP1149" s="24"/>
      <c r="APQ1149" s="24"/>
      <c r="APR1149" s="24"/>
      <c r="APS1149" s="24"/>
      <c r="APT1149" s="24"/>
      <c r="APU1149" s="24"/>
      <c r="APV1149" s="24"/>
      <c r="APW1149" s="24"/>
      <c r="APX1149" s="24"/>
      <c r="APY1149" s="24"/>
      <c r="APZ1149" s="24"/>
      <c r="AQA1149" s="24"/>
      <c r="AQB1149" s="24"/>
      <c r="AQC1149" s="24"/>
      <c r="AQD1149" s="24"/>
      <c r="AQE1149" s="24"/>
      <c r="AQF1149" s="24"/>
      <c r="AQG1149" s="24"/>
      <c r="AQH1149" s="24"/>
      <c r="AQI1149" s="24"/>
      <c r="AQJ1149" s="24"/>
      <c r="AQK1149" s="24"/>
      <c r="AQL1149" s="24"/>
      <c r="AQM1149" s="24"/>
      <c r="AQN1149" s="24"/>
      <c r="AQO1149" s="24"/>
      <c r="AQP1149" s="24"/>
      <c r="AQQ1149" s="24"/>
      <c r="AQR1149" s="24"/>
      <c r="AQS1149" s="24"/>
      <c r="AQT1149" s="24"/>
      <c r="AQU1149" s="24"/>
      <c r="AQV1149" s="24"/>
      <c r="AQW1149" s="24"/>
      <c r="AQX1149" s="24"/>
      <c r="AQY1149" s="24"/>
      <c r="AQZ1149" s="24"/>
      <c r="ARA1149" s="24"/>
      <c r="ARB1149" s="24"/>
      <c r="ARC1149" s="24"/>
      <c r="ARD1149" s="24"/>
      <c r="ARE1149" s="24"/>
      <c r="ARF1149" s="24"/>
      <c r="ARG1149" s="24"/>
      <c r="ARH1149" s="24"/>
      <c r="ARI1149" s="24"/>
      <c r="ARJ1149" s="24"/>
      <c r="ARK1149" s="24"/>
      <c r="ARL1149" s="24"/>
      <c r="ARM1149" s="24"/>
      <c r="ARN1149" s="24"/>
      <c r="ARO1149" s="24"/>
      <c r="ARP1149" s="24"/>
      <c r="ARQ1149" s="24"/>
      <c r="ARR1149" s="24"/>
      <c r="ARS1149" s="24"/>
      <c r="ART1149" s="24"/>
      <c r="ARU1149" s="24"/>
      <c r="ARV1149" s="24"/>
      <c r="ARW1149" s="24"/>
      <c r="ARX1149" s="24"/>
      <c r="ARY1149" s="24"/>
      <c r="ARZ1149" s="24"/>
      <c r="ASA1149" s="24"/>
      <c r="ASB1149" s="24"/>
      <c r="ASC1149" s="24"/>
      <c r="ASD1149" s="24"/>
      <c r="ASE1149" s="24"/>
      <c r="ASF1149" s="24"/>
      <c r="ASG1149" s="24"/>
      <c r="ASH1149" s="24"/>
      <c r="ASI1149" s="24"/>
      <c r="ASJ1149" s="24"/>
      <c r="ASK1149" s="24"/>
      <c r="ASL1149" s="24"/>
      <c r="ASM1149" s="24"/>
      <c r="ASN1149" s="24"/>
      <c r="ASO1149" s="24"/>
      <c r="ASP1149" s="24"/>
      <c r="ASQ1149" s="24"/>
      <c r="ASR1149" s="24"/>
      <c r="ASS1149" s="24"/>
      <c r="AST1149" s="24"/>
      <c r="ASU1149" s="24"/>
      <c r="ASV1149" s="24"/>
      <c r="ASW1149" s="24"/>
      <c r="ASX1149" s="24"/>
      <c r="ASY1149" s="24"/>
      <c r="ASZ1149" s="24"/>
      <c r="ATA1149" s="24"/>
      <c r="ATB1149" s="24"/>
      <c r="ATC1149" s="24"/>
      <c r="ATD1149" s="24"/>
      <c r="ATE1149" s="24"/>
      <c r="ATF1149" s="24"/>
      <c r="ATG1149" s="24"/>
      <c r="ATH1149" s="24"/>
      <c r="ATI1149" s="24"/>
      <c r="ATJ1149" s="24"/>
      <c r="ATK1149" s="24"/>
      <c r="ATL1149" s="24"/>
      <c r="ATM1149" s="24"/>
      <c r="ATN1149" s="24"/>
      <c r="ATO1149" s="24"/>
      <c r="ATP1149" s="24"/>
      <c r="ATQ1149" s="24"/>
      <c r="ATR1149" s="24"/>
      <c r="ATS1149" s="24"/>
      <c r="ATT1149" s="24"/>
      <c r="ATU1149" s="24"/>
      <c r="ATV1149" s="24"/>
      <c r="ATW1149" s="24"/>
      <c r="ATX1149" s="24"/>
      <c r="ATY1149" s="24"/>
      <c r="ATZ1149" s="24"/>
      <c r="AUA1149" s="24"/>
      <c r="AUB1149" s="24"/>
      <c r="AUC1149" s="24"/>
      <c r="AUD1149" s="24"/>
      <c r="AUE1149" s="24"/>
      <c r="AUF1149" s="24"/>
      <c r="AUG1149" s="24"/>
      <c r="AUH1149" s="24"/>
      <c r="AUI1149" s="24"/>
      <c r="AUJ1149" s="24"/>
      <c r="AUK1149" s="24"/>
      <c r="AUL1149" s="24"/>
      <c r="AUM1149" s="24"/>
      <c r="AUN1149" s="24"/>
      <c r="AUO1149" s="24"/>
      <c r="AUP1149" s="24"/>
      <c r="AUQ1149" s="24"/>
      <c r="AUR1149" s="24"/>
      <c r="AUS1149" s="24"/>
      <c r="AUT1149" s="24"/>
      <c r="AUU1149" s="24"/>
      <c r="AUV1149" s="24"/>
      <c r="AUW1149" s="24"/>
      <c r="AUX1149" s="24"/>
      <c r="AUY1149" s="24"/>
      <c r="AUZ1149" s="24"/>
      <c r="AVA1149" s="24"/>
      <c r="AVB1149" s="24"/>
      <c r="AVC1149" s="24"/>
      <c r="AVD1149" s="24"/>
      <c r="AVE1149" s="24"/>
      <c r="AVF1149" s="24"/>
      <c r="AVG1149" s="24"/>
      <c r="AVH1149" s="24"/>
      <c r="AVI1149" s="24"/>
      <c r="AVJ1149" s="24"/>
      <c r="AVK1149" s="24"/>
      <c r="AVL1149" s="24"/>
      <c r="AVM1149" s="24"/>
      <c r="AVN1149" s="24"/>
      <c r="AVO1149" s="24"/>
      <c r="AVP1149" s="24"/>
      <c r="AVQ1149" s="24"/>
      <c r="AVR1149" s="24"/>
      <c r="AVS1149" s="24"/>
      <c r="AVT1149" s="24"/>
      <c r="AVU1149" s="24"/>
      <c r="AVV1149" s="24"/>
      <c r="AVW1149" s="24"/>
      <c r="AVX1149" s="24"/>
      <c r="AVY1149" s="24"/>
      <c r="AVZ1149" s="24"/>
      <c r="AWA1149" s="24"/>
      <c r="AWB1149" s="24"/>
      <c r="AWC1149" s="24"/>
      <c r="AWD1149" s="24"/>
      <c r="AWE1149" s="24"/>
      <c r="AWF1149" s="24"/>
      <c r="AWG1149" s="24"/>
      <c r="AWH1149" s="24"/>
      <c r="AWI1149" s="24"/>
      <c r="AWJ1149" s="24"/>
      <c r="AWK1149" s="24"/>
      <c r="AWL1149" s="24"/>
      <c r="AWM1149" s="24"/>
      <c r="AWN1149" s="24"/>
      <c r="AWO1149" s="24"/>
      <c r="AWP1149" s="24"/>
      <c r="AWQ1149" s="24"/>
      <c r="AWR1149" s="24"/>
      <c r="AWS1149" s="24"/>
      <c r="AWT1149" s="24"/>
      <c r="AWU1149" s="24"/>
      <c r="AWV1149" s="24"/>
      <c r="AWW1149" s="24"/>
      <c r="AWX1149" s="24"/>
      <c r="AWY1149" s="24"/>
      <c r="AWZ1149" s="24"/>
      <c r="AXA1149" s="24"/>
      <c r="AXB1149" s="24"/>
      <c r="AXC1149" s="24"/>
      <c r="AXD1149" s="24"/>
      <c r="AXE1149" s="24"/>
      <c r="AXF1149" s="24"/>
      <c r="AXG1149" s="24"/>
      <c r="AXH1149" s="24"/>
      <c r="AXI1149" s="24"/>
      <c r="AXJ1149" s="24"/>
      <c r="AXK1149" s="24"/>
      <c r="AXL1149" s="24"/>
      <c r="AXM1149" s="24"/>
      <c r="AXN1149" s="24"/>
      <c r="AXO1149" s="24"/>
      <c r="AXP1149" s="24"/>
      <c r="AXQ1149" s="24"/>
      <c r="AXR1149" s="24"/>
      <c r="AXS1149" s="24"/>
      <c r="AXT1149" s="24"/>
      <c r="AXU1149" s="24"/>
      <c r="AXV1149" s="24"/>
      <c r="AXW1149" s="24"/>
      <c r="AXX1149" s="24"/>
      <c r="AXY1149" s="24"/>
      <c r="AXZ1149" s="24"/>
      <c r="AYA1149" s="24"/>
      <c r="AYB1149" s="24"/>
      <c r="AYC1149" s="24"/>
      <c r="AYD1149" s="24"/>
      <c r="AYE1149" s="24"/>
      <c r="AYF1149" s="24"/>
      <c r="AYG1149" s="24"/>
      <c r="AYH1149" s="24"/>
      <c r="AYI1149" s="24"/>
      <c r="AYJ1149" s="24"/>
      <c r="AYK1149" s="24"/>
      <c r="AYL1149" s="24"/>
      <c r="AYM1149" s="24"/>
      <c r="AYN1149" s="24"/>
      <c r="AYO1149" s="24"/>
      <c r="AYP1149" s="24"/>
      <c r="AYQ1149" s="24"/>
      <c r="AYR1149" s="24"/>
      <c r="AYS1149" s="24"/>
      <c r="AYT1149" s="24"/>
      <c r="AYU1149" s="24"/>
      <c r="AYV1149" s="24"/>
      <c r="AYW1149" s="24"/>
      <c r="AYX1149" s="24"/>
      <c r="AYY1149" s="24"/>
      <c r="AYZ1149" s="24"/>
      <c r="AZA1149" s="24"/>
      <c r="AZB1149" s="24"/>
      <c r="AZC1149" s="24"/>
      <c r="AZD1149" s="24"/>
      <c r="AZE1149" s="24"/>
      <c r="AZF1149" s="24"/>
      <c r="AZG1149" s="24"/>
      <c r="AZH1149" s="24"/>
      <c r="AZI1149" s="24"/>
      <c r="AZJ1149" s="24"/>
      <c r="AZK1149" s="24"/>
      <c r="AZL1149" s="24"/>
      <c r="AZM1149" s="24"/>
      <c r="AZN1149" s="24"/>
      <c r="AZO1149" s="24"/>
      <c r="AZP1149" s="24"/>
      <c r="AZQ1149" s="24"/>
      <c r="AZR1149" s="24"/>
      <c r="AZS1149" s="24"/>
      <c r="AZT1149" s="24"/>
      <c r="AZU1149" s="24"/>
      <c r="AZV1149" s="24"/>
      <c r="AZW1149" s="24"/>
      <c r="AZX1149" s="24"/>
      <c r="AZY1149" s="24"/>
      <c r="AZZ1149" s="24"/>
      <c r="BAA1149" s="24"/>
      <c r="BAB1149" s="24"/>
      <c r="BAC1149" s="24"/>
      <c r="BAD1149" s="24"/>
      <c r="BAE1149" s="24"/>
      <c r="BAF1149" s="24"/>
      <c r="BAG1149" s="24"/>
      <c r="BAH1149" s="24"/>
      <c r="BAI1149" s="24"/>
      <c r="BAJ1149" s="24"/>
      <c r="BAK1149" s="24"/>
      <c r="BAL1149" s="24"/>
      <c r="BAM1149" s="24"/>
      <c r="BAN1149" s="24"/>
      <c r="BAO1149" s="24"/>
      <c r="BAP1149" s="24"/>
    </row>
    <row r="1150" spans="1:1394" s="19" customFormat="1" x14ac:dyDescent="0.25">
      <c r="A1150" s="19" t="str">
        <f>IF(YEAR(G1150)=2024,#REF!,"")</f>
        <v/>
      </c>
      <c r="B1150" s="19" t="str">
        <f>IF(YEAR(G1150)=2025,#REF!,"")</f>
        <v/>
      </c>
      <c r="C1150" s="19" t="str">
        <f t="shared" si="90"/>
        <v>Afternoon45291</v>
      </c>
      <c r="D1150" s="19" t="str">
        <f>IF('by region'!$C$2="Any","Any",'Turf only'!V1150)&amp;M1150&amp;IF('by region'!$I$2="Any","Any",N1150)&amp;G1150</f>
        <v>AnyJumpAny45291</v>
      </c>
      <c r="E1150" s="19" t="e">
        <f>IF(I1150=#REF!,'Turf only'!G1150,"")</f>
        <v>#REF!</v>
      </c>
      <c r="F1150" s="19" t="e">
        <f t="shared" si="91"/>
        <v>#REF!</v>
      </c>
      <c r="G1150" s="15">
        <v>45291</v>
      </c>
      <c r="H1150" s="16" t="s">
        <v>40</v>
      </c>
      <c r="I1150" s="16" t="s">
        <v>48</v>
      </c>
      <c r="J1150" s="16" t="s">
        <v>9</v>
      </c>
      <c r="K1150" s="14" t="s">
        <v>16</v>
      </c>
      <c r="L1150" s="14" t="s">
        <v>17</v>
      </c>
      <c r="M1150" s="16" t="s">
        <v>12</v>
      </c>
      <c r="N1150" s="16" t="s">
        <v>13</v>
      </c>
      <c r="O1150" s="16" t="s">
        <v>14</v>
      </c>
      <c r="P1150" s="23">
        <f t="shared" si="92"/>
        <v>1</v>
      </c>
      <c r="Q1150" s="23" cm="1">
        <f t="array" ref="Q1150">SUMPRODUCT(($G$2:$G$2765=G1150)*(P1150&gt;$P$2:$P$2765))+1</f>
        <v>1</v>
      </c>
      <c r="R1150" s="23" t="e">
        <f>(Q1150*100000)+#REF!</f>
        <v>#REF!</v>
      </c>
      <c r="S1150" s="19" t="e" cm="1">
        <f t="array" ref="S1150">SUMPRODUCT(($G$2:$G$2765=G1150)*(R1150&gt;$R$2:$R$2765))+1</f>
        <v>#REF!</v>
      </c>
      <c r="T1150" s="19" t="str">
        <f t="shared" si="93"/>
        <v xml:space="preserve">Warwick </v>
      </c>
      <c r="U1150" s="19">
        <v>-2.25</v>
      </c>
      <c r="V1150" s="19" t="s">
        <v>19</v>
      </c>
      <c r="W1150" s="19">
        <f t="shared" si="94"/>
        <v>2023</v>
      </c>
      <c r="X1150" s="24"/>
      <c r="Y1150" s="24"/>
      <c r="Z1150" s="24"/>
      <c r="AA1150" s="24"/>
      <c r="AB1150" s="24"/>
      <c r="AC1150" s="24"/>
      <c r="AD1150" s="24"/>
      <c r="AE1150" s="24"/>
      <c r="AF1150" s="24"/>
      <c r="AG1150" s="24"/>
      <c r="AH1150" s="24"/>
      <c r="AI1150" s="24"/>
      <c r="AJ1150" s="24"/>
      <c r="AK1150" s="24"/>
      <c r="AL1150" s="24"/>
      <c r="AM1150" s="24"/>
      <c r="AN1150" s="24"/>
      <c r="AO1150" s="24"/>
      <c r="AP1150" s="24"/>
      <c r="AQ1150" s="24"/>
      <c r="AR1150" s="24"/>
      <c r="AS1150" s="24"/>
      <c r="AT1150" s="24"/>
      <c r="AU1150" s="24"/>
      <c r="AV1150" s="24"/>
      <c r="AW1150" s="24"/>
      <c r="AX1150" s="24"/>
      <c r="AY1150" s="24"/>
      <c r="AZ1150" s="24"/>
      <c r="BA1150" s="24"/>
      <c r="BB1150" s="24"/>
      <c r="BC1150" s="24"/>
      <c r="BD1150" s="24"/>
      <c r="BE1150" s="24"/>
      <c r="BF1150" s="24"/>
      <c r="BG1150" s="24"/>
      <c r="BH1150" s="24"/>
      <c r="BI1150" s="24"/>
      <c r="BJ1150" s="24"/>
      <c r="BK1150" s="24"/>
      <c r="BL1150" s="24"/>
      <c r="BM1150" s="24"/>
      <c r="BN1150" s="24"/>
      <c r="BO1150" s="24"/>
      <c r="BP1150" s="24"/>
      <c r="BQ1150" s="24"/>
      <c r="BR1150" s="24"/>
      <c r="BS1150" s="24"/>
      <c r="BT1150" s="24"/>
      <c r="BU1150" s="24"/>
      <c r="BV1150" s="24"/>
      <c r="BW1150" s="24"/>
      <c r="BX1150" s="24"/>
      <c r="BY1150" s="24"/>
      <c r="BZ1150" s="24"/>
      <c r="CA1150" s="24"/>
      <c r="CB1150" s="24"/>
      <c r="CC1150" s="24"/>
      <c r="CD1150" s="24"/>
      <c r="CE1150" s="24"/>
      <c r="CF1150" s="24"/>
      <c r="CG1150" s="24"/>
      <c r="CH1150" s="24"/>
      <c r="CI1150" s="24"/>
      <c r="CJ1150" s="24"/>
      <c r="CK1150" s="24"/>
      <c r="CL1150" s="24"/>
      <c r="CM1150" s="24"/>
      <c r="CN1150" s="24"/>
      <c r="CO1150" s="24"/>
      <c r="CP1150" s="24"/>
      <c r="CQ1150" s="24"/>
      <c r="CR1150" s="24"/>
      <c r="CS1150" s="24"/>
      <c r="CT1150" s="24"/>
      <c r="CU1150" s="24"/>
      <c r="CV1150" s="24"/>
      <c r="CW1150" s="24"/>
      <c r="CX1150" s="24"/>
      <c r="CY1150" s="24"/>
      <c r="CZ1150" s="24"/>
      <c r="DA1150" s="24"/>
      <c r="DB1150" s="24"/>
      <c r="DC1150" s="24"/>
      <c r="DD1150" s="24"/>
      <c r="DE1150" s="24"/>
      <c r="DF1150" s="24"/>
      <c r="DG1150" s="24"/>
      <c r="DH1150" s="24"/>
      <c r="DI1150" s="24"/>
      <c r="DJ1150" s="24"/>
      <c r="DK1150" s="24"/>
      <c r="DL1150" s="24"/>
      <c r="DM1150" s="24"/>
      <c r="DN1150" s="24"/>
      <c r="DO1150" s="24"/>
      <c r="DP1150" s="24"/>
      <c r="DQ1150" s="24"/>
      <c r="DR1150" s="24"/>
      <c r="DS1150" s="24"/>
      <c r="DT1150" s="24"/>
      <c r="DU1150" s="24"/>
      <c r="DV1150" s="24"/>
      <c r="DW1150" s="24"/>
      <c r="DX1150" s="24"/>
      <c r="DY1150" s="24"/>
      <c r="DZ1150" s="24"/>
      <c r="EA1150" s="24"/>
      <c r="EB1150" s="24"/>
      <c r="EC1150" s="24"/>
      <c r="ED1150" s="24"/>
      <c r="EE1150" s="24"/>
      <c r="EF1150" s="24"/>
      <c r="EG1150" s="24"/>
      <c r="EH1150" s="24"/>
      <c r="EI1150" s="24"/>
      <c r="EJ1150" s="24"/>
      <c r="EK1150" s="24"/>
      <c r="EL1150" s="24"/>
      <c r="EM1150" s="24"/>
      <c r="EN1150" s="24"/>
      <c r="EO1150" s="24"/>
      <c r="EP1150" s="24"/>
      <c r="EQ1150" s="24"/>
      <c r="ER1150" s="24"/>
      <c r="ES1150" s="24"/>
      <c r="ET1150" s="24"/>
      <c r="EU1150" s="24"/>
      <c r="EV1150" s="24"/>
      <c r="EW1150" s="24"/>
      <c r="EX1150" s="24"/>
      <c r="EY1150" s="24"/>
      <c r="EZ1150" s="24"/>
      <c r="FA1150" s="24"/>
      <c r="FB1150" s="24"/>
      <c r="FC1150" s="24"/>
      <c r="FD1150" s="24"/>
      <c r="FE1150" s="24"/>
      <c r="FF1150" s="24"/>
      <c r="FG1150" s="24"/>
      <c r="FH1150" s="24"/>
      <c r="FI1150" s="24"/>
      <c r="FJ1150" s="24"/>
      <c r="FK1150" s="24"/>
      <c r="FL1150" s="24"/>
      <c r="FM1150" s="24"/>
      <c r="FN1150" s="24"/>
      <c r="FO1150" s="24"/>
      <c r="FP1150" s="24"/>
      <c r="FQ1150" s="24"/>
      <c r="FR1150" s="24"/>
      <c r="FS1150" s="24"/>
      <c r="FT1150" s="24"/>
      <c r="FU1150" s="24"/>
      <c r="FV1150" s="24"/>
      <c r="FW1150" s="24"/>
      <c r="FX1150" s="24"/>
      <c r="FY1150" s="24"/>
      <c r="FZ1150" s="24"/>
      <c r="GA1150" s="24"/>
      <c r="GB1150" s="24"/>
      <c r="GC1150" s="24"/>
      <c r="GD1150" s="24"/>
      <c r="GE1150" s="24"/>
      <c r="GF1150" s="24"/>
      <c r="GG1150" s="24"/>
      <c r="GH1150" s="24"/>
      <c r="GI1150" s="24"/>
      <c r="GJ1150" s="24"/>
      <c r="GK1150" s="24"/>
      <c r="GL1150" s="24"/>
      <c r="GM1150" s="24"/>
      <c r="GN1150" s="24"/>
      <c r="GO1150" s="24"/>
      <c r="GP1150" s="24"/>
      <c r="GQ1150" s="24"/>
      <c r="GR1150" s="24"/>
      <c r="GS1150" s="24"/>
      <c r="GT1150" s="24"/>
      <c r="GU1150" s="24"/>
      <c r="GV1150" s="24"/>
      <c r="GW1150" s="24"/>
      <c r="GX1150" s="24"/>
      <c r="GY1150" s="24"/>
      <c r="GZ1150" s="24"/>
      <c r="HA1150" s="24"/>
      <c r="HB1150" s="24"/>
      <c r="HC1150" s="24"/>
      <c r="HD1150" s="24"/>
      <c r="HE1150" s="24"/>
      <c r="HF1150" s="24"/>
      <c r="HG1150" s="24"/>
      <c r="HH1150" s="24"/>
      <c r="HI1150" s="24"/>
      <c r="HJ1150" s="24"/>
      <c r="HK1150" s="24"/>
      <c r="HL1150" s="24"/>
      <c r="HM1150" s="24"/>
      <c r="HN1150" s="24"/>
      <c r="HO1150" s="24"/>
      <c r="HP1150" s="24"/>
      <c r="HQ1150" s="24"/>
      <c r="HR1150" s="24"/>
      <c r="HS1150" s="24"/>
      <c r="HT1150" s="24"/>
      <c r="HU1150" s="24"/>
      <c r="HV1150" s="24"/>
      <c r="HW1150" s="24"/>
      <c r="HX1150" s="24"/>
      <c r="HY1150" s="24"/>
      <c r="HZ1150" s="24"/>
      <c r="IA1150" s="24"/>
      <c r="IB1150" s="24"/>
      <c r="IC1150" s="24"/>
      <c r="ID1150" s="24"/>
      <c r="IE1150" s="24"/>
      <c r="IF1150" s="24"/>
      <c r="IG1150" s="24"/>
      <c r="IH1150" s="24"/>
      <c r="II1150" s="24"/>
      <c r="IJ1150" s="24"/>
      <c r="IK1150" s="24"/>
      <c r="IL1150" s="24"/>
      <c r="IM1150" s="24"/>
      <c r="IN1150" s="24"/>
      <c r="IO1150" s="24"/>
      <c r="IP1150" s="24"/>
      <c r="IQ1150" s="24"/>
      <c r="IR1150" s="24"/>
      <c r="IS1150" s="24"/>
      <c r="IT1150" s="24"/>
      <c r="IU1150" s="24"/>
      <c r="IV1150" s="24"/>
      <c r="IW1150" s="24"/>
      <c r="IX1150" s="24"/>
      <c r="IY1150" s="24"/>
      <c r="IZ1150" s="24"/>
      <c r="JA1150" s="24"/>
      <c r="JB1150" s="24"/>
      <c r="JC1150" s="24"/>
      <c r="JD1150" s="24"/>
      <c r="JE1150" s="24"/>
      <c r="JF1150" s="24"/>
      <c r="JG1150" s="24"/>
      <c r="JH1150" s="24"/>
      <c r="JI1150" s="24"/>
      <c r="JJ1150" s="24"/>
      <c r="JK1150" s="24"/>
      <c r="JL1150" s="24"/>
      <c r="JM1150" s="24"/>
      <c r="JN1150" s="24"/>
      <c r="JO1150" s="24"/>
      <c r="JP1150" s="24"/>
      <c r="JQ1150" s="24"/>
      <c r="JR1150" s="24"/>
      <c r="JS1150" s="24"/>
      <c r="JT1150" s="24"/>
      <c r="JU1150" s="24"/>
      <c r="JV1150" s="24"/>
      <c r="JW1150" s="24"/>
      <c r="JX1150" s="24"/>
      <c r="JY1150" s="24"/>
      <c r="JZ1150" s="24"/>
      <c r="KA1150" s="24"/>
      <c r="KB1150" s="24"/>
      <c r="KC1150" s="24"/>
      <c r="KD1150" s="24"/>
      <c r="KE1150" s="24"/>
      <c r="KF1150" s="24"/>
      <c r="KG1150" s="24"/>
      <c r="KH1150" s="24"/>
      <c r="KI1150" s="24"/>
      <c r="KJ1150" s="24"/>
      <c r="KK1150" s="24"/>
      <c r="KL1150" s="24"/>
      <c r="KM1150" s="24"/>
      <c r="KN1150" s="24"/>
      <c r="KO1150" s="24"/>
      <c r="KP1150" s="24"/>
      <c r="KQ1150" s="24"/>
      <c r="KR1150" s="24"/>
      <c r="KS1150" s="24"/>
      <c r="KT1150" s="24"/>
      <c r="KU1150" s="24"/>
      <c r="KV1150" s="24"/>
      <c r="KW1150" s="24"/>
      <c r="KX1150" s="24"/>
      <c r="KY1150" s="24"/>
      <c r="KZ1150" s="24"/>
      <c r="LA1150" s="24"/>
      <c r="LB1150" s="24"/>
      <c r="LC1150" s="24"/>
      <c r="LD1150" s="24"/>
      <c r="LE1150" s="24"/>
      <c r="LF1150" s="24"/>
      <c r="LG1150" s="24"/>
      <c r="LH1150" s="24"/>
      <c r="LI1150" s="24"/>
      <c r="LJ1150" s="24"/>
      <c r="LK1150" s="24"/>
      <c r="LL1150" s="24"/>
      <c r="LM1150" s="24"/>
      <c r="LN1150" s="24"/>
      <c r="LO1150" s="24"/>
      <c r="LP1150" s="24"/>
      <c r="LQ1150" s="24"/>
      <c r="LR1150" s="24"/>
      <c r="LS1150" s="24"/>
      <c r="LT1150" s="24"/>
      <c r="LU1150" s="24"/>
      <c r="LV1150" s="24"/>
      <c r="LW1150" s="24"/>
      <c r="LX1150" s="24"/>
      <c r="LY1150" s="24"/>
      <c r="LZ1150" s="24"/>
      <c r="MA1150" s="24"/>
      <c r="MB1150" s="24"/>
      <c r="MC1150" s="24"/>
      <c r="MD1150" s="24"/>
      <c r="ME1150" s="24"/>
      <c r="MF1150" s="24"/>
      <c r="MG1150" s="24"/>
      <c r="MH1150" s="24"/>
      <c r="MI1150" s="24"/>
      <c r="MJ1150" s="24"/>
      <c r="MK1150" s="24"/>
      <c r="ML1150" s="24"/>
      <c r="MM1150" s="24"/>
      <c r="MN1150" s="24"/>
      <c r="MO1150" s="24"/>
      <c r="MP1150" s="24"/>
      <c r="MQ1150" s="24"/>
      <c r="MR1150" s="24"/>
      <c r="MS1150" s="24"/>
      <c r="MT1150" s="24"/>
      <c r="MU1150" s="24"/>
      <c r="MV1150" s="24"/>
      <c r="MW1150" s="24"/>
      <c r="MX1150" s="24"/>
      <c r="MY1150" s="24"/>
      <c r="MZ1150" s="24"/>
      <c r="NA1150" s="24"/>
      <c r="NB1150" s="24"/>
      <c r="NC1150" s="24"/>
      <c r="ND1150" s="24"/>
      <c r="NE1150" s="24"/>
      <c r="NF1150" s="24"/>
      <c r="NG1150" s="24"/>
      <c r="NH1150" s="24"/>
      <c r="NI1150" s="24"/>
      <c r="NJ1150" s="24"/>
      <c r="NK1150" s="24"/>
      <c r="NL1150" s="24"/>
      <c r="NM1150" s="24"/>
      <c r="NN1150" s="24"/>
      <c r="NO1150" s="24"/>
      <c r="NP1150" s="24"/>
      <c r="NQ1150" s="24"/>
      <c r="NR1150" s="24"/>
      <c r="NS1150" s="24"/>
      <c r="NT1150" s="24"/>
      <c r="NU1150" s="24"/>
      <c r="NV1150" s="24"/>
      <c r="NW1150" s="24"/>
      <c r="NX1150" s="24"/>
      <c r="NY1150" s="24"/>
      <c r="NZ1150" s="24"/>
      <c r="OA1150" s="24"/>
      <c r="OB1150" s="24"/>
      <c r="OC1150" s="24"/>
      <c r="OD1150" s="24"/>
      <c r="OE1150" s="24"/>
      <c r="OF1150" s="24"/>
      <c r="OG1150" s="24"/>
      <c r="OH1150" s="24"/>
      <c r="OI1150" s="24"/>
      <c r="OJ1150" s="24"/>
      <c r="OK1150" s="24"/>
      <c r="OL1150" s="24"/>
      <c r="OM1150" s="24"/>
      <c r="ON1150" s="24"/>
      <c r="OO1150" s="24"/>
      <c r="OP1150" s="24"/>
      <c r="OQ1150" s="24"/>
      <c r="OR1150" s="24"/>
      <c r="OS1150" s="24"/>
      <c r="OT1150" s="24"/>
      <c r="OU1150" s="24"/>
      <c r="OV1150" s="24"/>
      <c r="OW1150" s="24"/>
      <c r="OX1150" s="24"/>
      <c r="OY1150" s="24"/>
      <c r="OZ1150" s="24"/>
      <c r="PA1150" s="24"/>
      <c r="PB1150" s="24"/>
      <c r="PC1150" s="24"/>
      <c r="PD1150" s="24"/>
      <c r="PE1150" s="24"/>
      <c r="PF1150" s="24"/>
      <c r="PG1150" s="24"/>
      <c r="PH1150" s="24"/>
      <c r="PI1150" s="24"/>
      <c r="PJ1150" s="24"/>
      <c r="PK1150" s="24"/>
      <c r="PL1150" s="24"/>
      <c r="PM1150" s="24"/>
      <c r="PN1150" s="24"/>
      <c r="PO1150" s="24"/>
      <c r="PP1150" s="24"/>
      <c r="PQ1150" s="24"/>
      <c r="PR1150" s="24"/>
      <c r="PS1150" s="24"/>
      <c r="PT1150" s="24"/>
      <c r="PU1150" s="24"/>
      <c r="PV1150" s="24"/>
      <c r="PW1150" s="24"/>
      <c r="PX1150" s="24"/>
      <c r="PY1150" s="24"/>
      <c r="PZ1150" s="24"/>
      <c r="QA1150" s="24"/>
      <c r="QB1150" s="24"/>
      <c r="QC1150" s="24"/>
      <c r="QD1150" s="24"/>
      <c r="QE1150" s="24"/>
      <c r="QF1150" s="24"/>
      <c r="QG1150" s="24"/>
      <c r="QH1150" s="24"/>
      <c r="QI1150" s="24"/>
      <c r="QJ1150" s="24"/>
      <c r="QK1150" s="24"/>
      <c r="QL1150" s="24"/>
      <c r="QM1150" s="24"/>
      <c r="QN1150" s="24"/>
      <c r="QO1150" s="24"/>
      <c r="QP1150" s="24"/>
      <c r="QQ1150" s="24"/>
      <c r="QR1150" s="24"/>
      <c r="QS1150" s="24"/>
      <c r="QT1150" s="24"/>
      <c r="QU1150" s="24"/>
      <c r="QV1150" s="24"/>
      <c r="QW1150" s="24"/>
      <c r="QX1150" s="24"/>
      <c r="QY1150" s="24"/>
      <c r="QZ1150" s="24"/>
      <c r="RA1150" s="24"/>
      <c r="RB1150" s="24"/>
      <c r="RC1150" s="24"/>
      <c r="RD1150" s="24"/>
      <c r="RE1150" s="24"/>
      <c r="RF1150" s="24"/>
      <c r="RG1150" s="24"/>
      <c r="RH1150" s="24"/>
      <c r="RI1150" s="24"/>
      <c r="RJ1150" s="24"/>
      <c r="RK1150" s="24"/>
      <c r="RL1150" s="24"/>
      <c r="RM1150" s="24"/>
      <c r="RN1150" s="24"/>
      <c r="RO1150" s="24"/>
      <c r="RP1150" s="24"/>
      <c r="RQ1150" s="24"/>
      <c r="RR1150" s="24"/>
      <c r="RS1150" s="24"/>
      <c r="RT1150" s="24"/>
      <c r="RU1150" s="24"/>
      <c r="RV1150" s="24"/>
      <c r="RW1150" s="24"/>
      <c r="RX1150" s="24"/>
      <c r="RY1150" s="24"/>
      <c r="RZ1150" s="24"/>
      <c r="SA1150" s="24"/>
      <c r="SB1150" s="24"/>
      <c r="SC1150" s="24"/>
      <c r="SD1150" s="24"/>
      <c r="SE1150" s="24"/>
      <c r="SF1150" s="24"/>
      <c r="SG1150" s="24"/>
      <c r="SH1150" s="24"/>
      <c r="SI1150" s="24"/>
      <c r="SJ1150" s="24"/>
      <c r="SK1150" s="24"/>
      <c r="SL1150" s="24"/>
      <c r="SM1150" s="24"/>
      <c r="SN1150" s="24"/>
      <c r="SO1150" s="24"/>
      <c r="SP1150" s="24"/>
      <c r="SQ1150" s="24"/>
      <c r="SR1150" s="24"/>
      <c r="SS1150" s="24"/>
      <c r="ST1150" s="24"/>
      <c r="SU1150" s="24"/>
      <c r="SV1150" s="24"/>
      <c r="SW1150" s="24"/>
      <c r="SX1150" s="24"/>
      <c r="SY1150" s="24"/>
      <c r="SZ1150" s="24"/>
      <c r="TA1150" s="24"/>
      <c r="TB1150" s="24"/>
      <c r="TC1150" s="24"/>
      <c r="TD1150" s="24"/>
      <c r="TE1150" s="24"/>
      <c r="TF1150" s="24"/>
      <c r="TG1150" s="24"/>
      <c r="TH1150" s="24"/>
      <c r="TI1150" s="24"/>
      <c r="TJ1150" s="24"/>
      <c r="TK1150" s="24"/>
      <c r="TL1150" s="24"/>
      <c r="TM1150" s="24"/>
      <c r="TN1150" s="24"/>
      <c r="TO1150" s="24"/>
      <c r="TP1150" s="24"/>
      <c r="TQ1150" s="24"/>
      <c r="TR1150" s="24"/>
      <c r="TS1150" s="24"/>
      <c r="TT1150" s="24"/>
      <c r="TU1150" s="24"/>
      <c r="TV1150" s="24"/>
      <c r="TW1150" s="24"/>
      <c r="TX1150" s="24"/>
      <c r="TY1150" s="24"/>
      <c r="TZ1150" s="24"/>
      <c r="UA1150" s="24"/>
      <c r="UB1150" s="24"/>
      <c r="UC1150" s="24"/>
      <c r="UD1150" s="24"/>
      <c r="UE1150" s="24"/>
      <c r="UF1150" s="24"/>
      <c r="UG1150" s="24"/>
      <c r="UH1150" s="24"/>
      <c r="UI1150" s="24"/>
      <c r="UJ1150" s="24"/>
      <c r="UK1150" s="24"/>
      <c r="UL1150" s="24"/>
      <c r="UM1150" s="24"/>
      <c r="UN1150" s="24"/>
      <c r="UO1150" s="24"/>
      <c r="UP1150" s="24"/>
      <c r="UQ1150" s="24"/>
      <c r="UR1150" s="24"/>
      <c r="US1150" s="24"/>
      <c r="UT1150" s="24"/>
      <c r="UU1150" s="24"/>
      <c r="UV1150" s="24"/>
      <c r="UW1150" s="24"/>
      <c r="UX1150" s="24"/>
      <c r="UY1150" s="24"/>
      <c r="UZ1150" s="24"/>
      <c r="VA1150" s="24"/>
      <c r="VB1150" s="24"/>
      <c r="VC1150" s="24"/>
      <c r="VD1150" s="24"/>
      <c r="VE1150" s="24"/>
      <c r="VF1150" s="24"/>
      <c r="VG1150" s="24"/>
      <c r="VH1150" s="24"/>
      <c r="VI1150" s="24"/>
      <c r="VJ1150" s="24"/>
      <c r="VK1150" s="24"/>
      <c r="VL1150" s="24"/>
      <c r="VM1150" s="24"/>
      <c r="VN1150" s="24"/>
      <c r="VO1150" s="24"/>
      <c r="VP1150" s="24"/>
      <c r="VQ1150" s="24"/>
      <c r="VR1150" s="24"/>
      <c r="VS1150" s="24"/>
      <c r="VT1150" s="24"/>
      <c r="VU1150" s="24"/>
      <c r="VV1150" s="24"/>
      <c r="VW1150" s="24"/>
      <c r="VX1150" s="24"/>
      <c r="VY1150" s="24"/>
      <c r="VZ1150" s="24"/>
      <c r="WA1150" s="24"/>
      <c r="WB1150" s="24"/>
      <c r="WC1150" s="24"/>
      <c r="WD1150" s="24"/>
      <c r="WE1150" s="24"/>
      <c r="WF1150" s="24"/>
      <c r="WG1150" s="24"/>
      <c r="WH1150" s="24"/>
      <c r="WI1150" s="24"/>
      <c r="WJ1150" s="24"/>
      <c r="WK1150" s="24"/>
      <c r="WL1150" s="24"/>
      <c r="WM1150" s="24"/>
      <c r="WN1150" s="24"/>
      <c r="WO1150" s="24"/>
      <c r="WP1150" s="24"/>
      <c r="WQ1150" s="24"/>
      <c r="WR1150" s="24"/>
      <c r="WS1150" s="24"/>
      <c r="WT1150" s="24"/>
      <c r="WU1150" s="24"/>
      <c r="WV1150" s="24"/>
      <c r="WW1150" s="24"/>
      <c r="WX1150" s="24"/>
      <c r="WY1150" s="24"/>
      <c r="WZ1150" s="24"/>
      <c r="XA1150" s="24"/>
      <c r="XB1150" s="24"/>
      <c r="XC1150" s="24"/>
      <c r="XD1150" s="24"/>
      <c r="XE1150" s="24"/>
      <c r="XF1150" s="24"/>
      <c r="XG1150" s="24"/>
      <c r="XH1150" s="24"/>
      <c r="XI1150" s="24"/>
      <c r="XJ1150" s="24"/>
      <c r="XK1150" s="24"/>
      <c r="XL1150" s="24"/>
      <c r="XM1150" s="24"/>
      <c r="XN1150" s="24"/>
      <c r="XO1150" s="24"/>
      <c r="XP1150" s="24"/>
      <c r="XQ1150" s="24"/>
      <c r="XR1150" s="24"/>
      <c r="XS1150" s="24"/>
      <c r="XT1150" s="24"/>
      <c r="XU1150" s="24"/>
      <c r="XV1150" s="24"/>
      <c r="XW1150" s="24"/>
      <c r="XX1150" s="24"/>
      <c r="XY1150" s="24"/>
      <c r="XZ1150" s="24"/>
      <c r="YA1150" s="24"/>
      <c r="YB1150" s="24"/>
      <c r="YC1150" s="24"/>
      <c r="YD1150" s="24"/>
      <c r="YE1150" s="24"/>
      <c r="YF1150" s="24"/>
      <c r="YG1150" s="24"/>
      <c r="YH1150" s="24"/>
      <c r="YI1150" s="24"/>
      <c r="YJ1150" s="24"/>
      <c r="YK1150" s="24"/>
      <c r="YL1150" s="24"/>
      <c r="YM1150" s="24"/>
      <c r="YN1150" s="24"/>
      <c r="YO1150" s="24"/>
      <c r="YP1150" s="24"/>
      <c r="YQ1150" s="24"/>
      <c r="YR1150" s="24"/>
      <c r="YS1150" s="24"/>
      <c r="YT1150" s="24"/>
      <c r="YU1150" s="24"/>
      <c r="YV1150" s="24"/>
      <c r="YW1150" s="24"/>
      <c r="YX1150" s="24"/>
      <c r="YY1150" s="24"/>
      <c r="YZ1150" s="24"/>
      <c r="ZA1150" s="24"/>
      <c r="ZB1150" s="24"/>
      <c r="ZC1150" s="24"/>
      <c r="ZD1150" s="24"/>
      <c r="ZE1150" s="24"/>
      <c r="ZF1150" s="24"/>
      <c r="ZG1150" s="24"/>
      <c r="ZH1150" s="24"/>
      <c r="ZI1150" s="24"/>
      <c r="ZJ1150" s="24"/>
      <c r="ZK1150" s="24"/>
      <c r="ZL1150" s="24"/>
      <c r="ZM1150" s="24"/>
      <c r="ZN1150" s="24"/>
      <c r="ZO1150" s="24"/>
      <c r="ZP1150" s="24"/>
      <c r="ZQ1150" s="24"/>
      <c r="ZR1150" s="24"/>
      <c r="ZS1150" s="24"/>
      <c r="ZT1150" s="24"/>
      <c r="ZU1150" s="24"/>
      <c r="ZV1150" s="24"/>
      <c r="ZW1150" s="24"/>
      <c r="ZX1150" s="24"/>
      <c r="ZY1150" s="24"/>
      <c r="ZZ1150" s="24"/>
      <c r="AAA1150" s="24"/>
      <c r="AAB1150" s="24"/>
      <c r="AAC1150" s="24"/>
      <c r="AAD1150" s="24"/>
      <c r="AAE1150" s="24"/>
      <c r="AAF1150" s="24"/>
      <c r="AAG1150" s="24"/>
      <c r="AAH1150" s="24"/>
      <c r="AAI1150" s="24"/>
      <c r="AAJ1150" s="24"/>
      <c r="AAK1150" s="24"/>
      <c r="AAL1150" s="24"/>
      <c r="AAM1150" s="24"/>
      <c r="AAN1150" s="24"/>
      <c r="AAO1150" s="24"/>
      <c r="AAP1150" s="24"/>
      <c r="AAQ1150" s="24"/>
      <c r="AAR1150" s="24"/>
      <c r="AAS1150" s="24"/>
      <c r="AAT1150" s="24"/>
      <c r="AAU1150" s="24"/>
      <c r="AAV1150" s="24"/>
      <c r="AAW1150" s="24"/>
      <c r="AAX1150" s="24"/>
      <c r="AAY1150" s="24"/>
      <c r="AAZ1150" s="24"/>
      <c r="ABA1150" s="24"/>
      <c r="ABB1150" s="24"/>
      <c r="ABC1150" s="24"/>
      <c r="ABD1150" s="24"/>
      <c r="ABE1150" s="24"/>
      <c r="ABF1150" s="24"/>
      <c r="ABG1150" s="24"/>
      <c r="ABH1150" s="24"/>
      <c r="ABI1150" s="24"/>
      <c r="ABJ1150" s="24"/>
      <c r="ABK1150" s="24"/>
      <c r="ABL1150" s="24"/>
      <c r="ABM1150" s="24"/>
      <c r="ABN1150" s="24"/>
      <c r="ABO1150" s="24"/>
      <c r="ABP1150" s="24"/>
      <c r="ABQ1150" s="24"/>
      <c r="ABR1150" s="24"/>
      <c r="ABS1150" s="24"/>
      <c r="ABT1150" s="24"/>
      <c r="ABU1150" s="24"/>
      <c r="ABV1150" s="24"/>
      <c r="ABW1150" s="24"/>
      <c r="ABX1150" s="24"/>
      <c r="ABY1150" s="24"/>
      <c r="ABZ1150" s="24"/>
      <c r="ACA1150" s="24"/>
      <c r="ACB1150" s="24"/>
      <c r="ACC1150" s="24"/>
      <c r="ACD1150" s="24"/>
      <c r="ACE1150" s="24"/>
      <c r="ACF1150" s="24"/>
      <c r="ACG1150" s="24"/>
      <c r="ACH1150" s="24"/>
      <c r="ACI1150" s="24"/>
      <c r="ACJ1150" s="24"/>
      <c r="ACK1150" s="24"/>
      <c r="ACL1150" s="24"/>
      <c r="ACM1150" s="24"/>
      <c r="ACN1150" s="24"/>
      <c r="ACO1150" s="24"/>
      <c r="ACP1150" s="24"/>
      <c r="ACQ1150" s="24"/>
      <c r="ACR1150" s="24"/>
      <c r="ACS1150" s="24"/>
      <c r="ACT1150" s="24"/>
      <c r="ACU1150" s="24"/>
      <c r="ACV1150" s="24"/>
      <c r="ACW1150" s="24"/>
      <c r="ACX1150" s="24"/>
      <c r="ACY1150" s="24"/>
      <c r="ACZ1150" s="24"/>
      <c r="ADA1150" s="24"/>
      <c r="ADB1150" s="24"/>
      <c r="ADC1150" s="24"/>
      <c r="ADD1150" s="24"/>
      <c r="ADE1150" s="24"/>
      <c r="ADF1150" s="24"/>
      <c r="ADG1150" s="24"/>
      <c r="ADH1150" s="24"/>
      <c r="ADI1150" s="24"/>
      <c r="ADJ1150" s="24"/>
      <c r="ADK1150" s="24"/>
      <c r="ADL1150" s="24"/>
      <c r="ADM1150" s="24"/>
      <c r="ADN1150" s="24"/>
      <c r="ADO1150" s="24"/>
      <c r="ADP1150" s="24"/>
      <c r="ADQ1150" s="24"/>
      <c r="ADR1150" s="24"/>
      <c r="ADS1150" s="24"/>
      <c r="ADT1150" s="24"/>
      <c r="ADU1150" s="24"/>
      <c r="ADV1150" s="24"/>
      <c r="ADW1150" s="24"/>
      <c r="ADX1150" s="24"/>
      <c r="ADY1150" s="24"/>
      <c r="ADZ1150" s="24"/>
      <c r="AEA1150" s="24"/>
      <c r="AEB1150" s="24"/>
      <c r="AEC1150" s="24"/>
      <c r="AED1150" s="24"/>
      <c r="AEE1150" s="24"/>
      <c r="AEF1150" s="24"/>
      <c r="AEG1150" s="24"/>
      <c r="AEH1150" s="24"/>
      <c r="AEI1150" s="24"/>
      <c r="AEJ1150" s="24"/>
      <c r="AEK1150" s="24"/>
      <c r="AEL1150" s="24"/>
      <c r="AEM1150" s="24"/>
      <c r="AEN1150" s="24"/>
      <c r="AEO1150" s="24"/>
      <c r="AEP1150" s="24"/>
      <c r="AEQ1150" s="24"/>
      <c r="AER1150" s="24"/>
      <c r="AES1150" s="24"/>
      <c r="AET1150" s="24"/>
      <c r="AEU1150" s="24"/>
      <c r="AEV1150" s="24"/>
      <c r="AEW1150" s="24"/>
      <c r="AEX1150" s="24"/>
      <c r="AEY1150" s="24"/>
      <c r="AEZ1150" s="24"/>
      <c r="AFA1150" s="24"/>
      <c r="AFB1150" s="24"/>
      <c r="AFC1150" s="24"/>
      <c r="AFD1150" s="24"/>
      <c r="AFE1150" s="24"/>
      <c r="AFF1150" s="24"/>
      <c r="AFG1150" s="24"/>
      <c r="AFH1150" s="24"/>
      <c r="AFI1150" s="24"/>
      <c r="AFJ1150" s="24"/>
      <c r="AFK1150" s="24"/>
      <c r="AFL1150" s="24"/>
      <c r="AFM1150" s="24"/>
      <c r="AFN1150" s="24"/>
      <c r="AFO1150" s="24"/>
      <c r="AFP1150" s="24"/>
      <c r="AFQ1150" s="24"/>
      <c r="AFR1150" s="24"/>
      <c r="AFS1150" s="24"/>
      <c r="AFT1150" s="24"/>
      <c r="AFU1150" s="24"/>
      <c r="AFV1150" s="24"/>
      <c r="AFW1150" s="24"/>
      <c r="AFX1150" s="24"/>
      <c r="AFY1150" s="24"/>
      <c r="AFZ1150" s="24"/>
      <c r="AGA1150" s="24"/>
      <c r="AGB1150" s="24"/>
      <c r="AGC1150" s="24"/>
      <c r="AGD1150" s="24"/>
      <c r="AGE1150" s="24"/>
      <c r="AGF1150" s="24"/>
      <c r="AGG1150" s="24"/>
      <c r="AGH1150" s="24"/>
      <c r="AGI1150" s="24"/>
      <c r="AGJ1150" s="24"/>
      <c r="AGK1150" s="24"/>
      <c r="AGL1150" s="24"/>
      <c r="AGM1150" s="24"/>
      <c r="AGN1150" s="24"/>
      <c r="AGO1150" s="24"/>
      <c r="AGP1150" s="24"/>
      <c r="AGQ1150" s="24"/>
      <c r="AGR1150" s="24"/>
      <c r="AGS1150" s="24"/>
      <c r="AGT1150" s="24"/>
      <c r="AGU1150" s="24"/>
      <c r="AGV1150" s="24"/>
      <c r="AGW1150" s="24"/>
      <c r="AGX1150" s="24"/>
      <c r="AGY1150" s="24"/>
      <c r="AGZ1150" s="24"/>
      <c r="AHA1150" s="24"/>
      <c r="AHB1150" s="24"/>
      <c r="AHC1150" s="24"/>
      <c r="AHD1150" s="24"/>
      <c r="AHE1150" s="24"/>
      <c r="AHF1150" s="24"/>
      <c r="AHG1150" s="24"/>
      <c r="AHH1150" s="24"/>
      <c r="AHI1150" s="24"/>
      <c r="AHJ1150" s="24"/>
      <c r="AHK1150" s="24"/>
      <c r="AHL1150" s="24"/>
      <c r="AHM1150" s="24"/>
      <c r="AHN1150" s="24"/>
      <c r="AHO1150" s="24"/>
      <c r="AHP1150" s="24"/>
      <c r="AHQ1150" s="24"/>
      <c r="AHR1150" s="24"/>
      <c r="AHS1150" s="24"/>
      <c r="AHT1150" s="24"/>
      <c r="AHU1150" s="24"/>
      <c r="AHV1150" s="24"/>
      <c r="AHW1150" s="24"/>
      <c r="AHX1150" s="24"/>
      <c r="AHY1150" s="24"/>
      <c r="AHZ1150" s="24"/>
      <c r="AIA1150" s="24"/>
      <c r="AIB1150" s="24"/>
      <c r="AIC1150" s="24"/>
      <c r="AID1150" s="24"/>
      <c r="AIE1150" s="24"/>
      <c r="AIF1150" s="24"/>
      <c r="AIG1150" s="24"/>
      <c r="AIH1150" s="24"/>
      <c r="AII1150" s="24"/>
      <c r="AIJ1150" s="24"/>
      <c r="AIK1150" s="24"/>
      <c r="AIL1150" s="24"/>
      <c r="AIM1150" s="24"/>
      <c r="AIN1150" s="24"/>
      <c r="AIO1150" s="24"/>
      <c r="AIP1150" s="24"/>
      <c r="AIQ1150" s="24"/>
      <c r="AIR1150" s="24"/>
      <c r="AIS1150" s="24"/>
      <c r="AIT1150" s="24"/>
      <c r="AIU1150" s="24"/>
      <c r="AIV1150" s="24"/>
      <c r="AIW1150" s="24"/>
      <c r="AIX1150" s="24"/>
      <c r="AIY1150" s="24"/>
      <c r="AIZ1150" s="24"/>
      <c r="AJA1150" s="24"/>
      <c r="AJB1150" s="24"/>
      <c r="AJC1150" s="24"/>
      <c r="AJD1150" s="24"/>
      <c r="AJE1150" s="24"/>
      <c r="AJF1150" s="24"/>
      <c r="AJG1150" s="24"/>
      <c r="AJH1150" s="24"/>
      <c r="AJI1150" s="24"/>
      <c r="AJJ1150" s="24"/>
      <c r="AJK1150" s="24"/>
      <c r="AJL1150" s="24"/>
      <c r="AJM1150" s="24"/>
      <c r="AJN1150" s="24"/>
      <c r="AJO1150" s="24"/>
      <c r="AJP1150" s="24"/>
      <c r="AJQ1150" s="24"/>
      <c r="AJR1150" s="24"/>
      <c r="AJS1150" s="24"/>
      <c r="AJT1150" s="24"/>
      <c r="AJU1150" s="24"/>
      <c r="AJV1150" s="24"/>
      <c r="AJW1150" s="24"/>
      <c r="AJX1150" s="24"/>
      <c r="AJY1150" s="24"/>
      <c r="AJZ1150" s="24"/>
      <c r="AKA1150" s="24"/>
      <c r="AKB1150" s="24"/>
      <c r="AKC1150" s="24"/>
      <c r="AKD1150" s="24"/>
      <c r="AKE1150" s="24"/>
      <c r="AKF1150" s="24"/>
      <c r="AKG1150" s="24"/>
      <c r="AKH1150" s="24"/>
      <c r="AKI1150" s="24"/>
      <c r="AKJ1150" s="24"/>
      <c r="AKK1150" s="24"/>
      <c r="AKL1150" s="24"/>
      <c r="AKM1150" s="24"/>
      <c r="AKN1150" s="24"/>
      <c r="AKO1150" s="24"/>
      <c r="AKP1150" s="24"/>
      <c r="AKQ1150" s="24"/>
      <c r="AKR1150" s="24"/>
      <c r="AKS1150" s="24"/>
      <c r="AKT1150" s="24"/>
      <c r="AKU1150" s="24"/>
      <c r="AKV1150" s="24"/>
      <c r="AKW1150" s="24"/>
      <c r="AKX1150" s="24"/>
      <c r="AKY1150" s="24"/>
      <c r="AKZ1150" s="24"/>
      <c r="ALA1150" s="24"/>
      <c r="ALB1150" s="24"/>
      <c r="ALC1150" s="24"/>
      <c r="ALD1150" s="24"/>
      <c r="ALE1150" s="24"/>
      <c r="ALF1150" s="24"/>
      <c r="ALG1150" s="24"/>
      <c r="ALH1150" s="24"/>
      <c r="ALI1150" s="24"/>
      <c r="ALJ1150" s="24"/>
      <c r="ALK1150" s="24"/>
      <c r="ALL1150" s="24"/>
      <c r="ALM1150" s="24"/>
      <c r="ALN1150" s="24"/>
      <c r="ALO1150" s="24"/>
      <c r="ALP1150" s="24"/>
      <c r="ALQ1150" s="24"/>
      <c r="ALR1150" s="24"/>
      <c r="ALS1150" s="24"/>
      <c r="ALT1150" s="24"/>
      <c r="ALU1150" s="24"/>
      <c r="ALV1150" s="24"/>
      <c r="ALW1150" s="24"/>
      <c r="ALX1150" s="24"/>
      <c r="ALY1150" s="24"/>
      <c r="ALZ1150" s="24"/>
      <c r="AMA1150" s="24"/>
      <c r="AMB1150" s="24"/>
      <c r="AMC1150" s="24"/>
      <c r="AMD1150" s="24"/>
      <c r="AME1150" s="24"/>
      <c r="AMF1150" s="24"/>
      <c r="AMG1150" s="24"/>
      <c r="AMH1150" s="24"/>
      <c r="AMI1150" s="24"/>
      <c r="AMJ1150" s="24"/>
      <c r="AMK1150" s="24"/>
      <c r="AML1150" s="24"/>
      <c r="AMM1150" s="24"/>
      <c r="AMN1150" s="24"/>
      <c r="AMO1150" s="24"/>
      <c r="AMP1150" s="24"/>
      <c r="AMQ1150" s="24"/>
      <c r="AMR1150" s="24"/>
      <c r="AMS1150" s="24"/>
      <c r="AMT1150" s="24"/>
      <c r="AMU1150" s="24"/>
      <c r="AMV1150" s="24"/>
      <c r="AMW1150" s="24"/>
      <c r="AMX1150" s="24"/>
      <c r="AMY1150" s="24"/>
      <c r="AMZ1150" s="24"/>
      <c r="ANA1150" s="24"/>
      <c r="ANB1150" s="24"/>
      <c r="ANC1150" s="24"/>
      <c r="AND1150" s="24"/>
      <c r="ANE1150" s="24"/>
      <c r="ANF1150" s="24"/>
      <c r="ANG1150" s="24"/>
      <c r="ANH1150" s="24"/>
      <c r="ANI1150" s="24"/>
      <c r="ANJ1150" s="24"/>
      <c r="ANK1150" s="24"/>
      <c r="ANL1150" s="24"/>
      <c r="ANM1150" s="24"/>
      <c r="ANN1150" s="24"/>
      <c r="ANO1150" s="24"/>
      <c r="ANP1150" s="24"/>
      <c r="ANQ1150" s="24"/>
      <c r="ANR1150" s="24"/>
      <c r="ANS1150" s="24"/>
      <c r="ANT1150" s="24"/>
      <c r="ANU1150" s="24"/>
      <c r="ANV1150" s="24"/>
      <c r="ANW1150" s="24"/>
      <c r="ANX1150" s="24"/>
      <c r="ANY1150" s="24"/>
      <c r="ANZ1150" s="24"/>
      <c r="AOA1150" s="24"/>
      <c r="AOB1150" s="24"/>
      <c r="AOC1150" s="24"/>
      <c r="AOD1150" s="24"/>
      <c r="AOE1150" s="24"/>
      <c r="AOF1150" s="24"/>
      <c r="AOG1150" s="24"/>
      <c r="AOH1150" s="24"/>
      <c r="AOI1150" s="24"/>
      <c r="AOJ1150" s="24"/>
      <c r="AOK1150" s="24"/>
      <c r="AOL1150" s="24"/>
      <c r="AOM1150" s="24"/>
      <c r="AON1150" s="24"/>
      <c r="AOO1150" s="24"/>
      <c r="AOP1150" s="24"/>
      <c r="AOQ1150" s="24"/>
      <c r="AOR1150" s="24"/>
      <c r="AOS1150" s="24"/>
      <c r="AOT1150" s="24"/>
      <c r="AOU1150" s="24"/>
      <c r="AOV1150" s="24"/>
      <c r="AOW1150" s="24"/>
      <c r="AOX1150" s="24"/>
      <c r="AOY1150" s="24"/>
      <c r="AOZ1150" s="24"/>
      <c r="APA1150" s="24"/>
      <c r="APB1150" s="24"/>
      <c r="APC1150" s="24"/>
      <c r="APD1150" s="24"/>
      <c r="APE1150" s="24"/>
      <c r="APF1150" s="24"/>
      <c r="APG1150" s="24"/>
      <c r="APH1150" s="24"/>
      <c r="API1150" s="24"/>
      <c r="APJ1150" s="24"/>
      <c r="APK1150" s="24"/>
      <c r="APL1150" s="24"/>
      <c r="APM1150" s="24"/>
      <c r="APN1150" s="24"/>
      <c r="APO1150" s="24"/>
      <c r="APP1150" s="24"/>
      <c r="APQ1150" s="24"/>
      <c r="APR1150" s="24"/>
      <c r="APS1150" s="24"/>
      <c r="APT1150" s="24"/>
      <c r="APU1150" s="24"/>
      <c r="APV1150" s="24"/>
      <c r="APW1150" s="24"/>
      <c r="APX1150" s="24"/>
      <c r="APY1150" s="24"/>
      <c r="APZ1150" s="24"/>
      <c r="AQA1150" s="24"/>
      <c r="AQB1150" s="24"/>
      <c r="AQC1150" s="24"/>
      <c r="AQD1150" s="24"/>
      <c r="AQE1150" s="24"/>
      <c r="AQF1150" s="24"/>
      <c r="AQG1150" s="24"/>
      <c r="AQH1150" s="24"/>
      <c r="AQI1150" s="24"/>
      <c r="AQJ1150" s="24"/>
      <c r="AQK1150" s="24"/>
      <c r="AQL1150" s="24"/>
      <c r="AQM1150" s="24"/>
      <c r="AQN1150" s="24"/>
      <c r="AQO1150" s="24"/>
      <c r="AQP1150" s="24"/>
      <c r="AQQ1150" s="24"/>
      <c r="AQR1150" s="24"/>
      <c r="AQS1150" s="24"/>
      <c r="AQT1150" s="24"/>
      <c r="AQU1150" s="24"/>
      <c r="AQV1150" s="24"/>
      <c r="AQW1150" s="24"/>
      <c r="AQX1150" s="24"/>
      <c r="AQY1150" s="24"/>
      <c r="AQZ1150" s="24"/>
      <c r="ARA1150" s="24"/>
      <c r="ARB1150" s="24"/>
      <c r="ARC1150" s="24"/>
      <c r="ARD1150" s="24"/>
      <c r="ARE1150" s="24"/>
      <c r="ARF1150" s="24"/>
      <c r="ARG1150" s="24"/>
      <c r="ARH1150" s="24"/>
      <c r="ARI1150" s="24"/>
      <c r="ARJ1150" s="24"/>
      <c r="ARK1150" s="24"/>
      <c r="ARL1150" s="24"/>
      <c r="ARM1150" s="24"/>
      <c r="ARN1150" s="24"/>
      <c r="ARO1150" s="24"/>
      <c r="ARP1150" s="24"/>
      <c r="ARQ1150" s="24"/>
      <c r="ARR1150" s="24"/>
      <c r="ARS1150" s="24"/>
      <c r="ART1150" s="24"/>
      <c r="ARU1150" s="24"/>
      <c r="ARV1150" s="24"/>
      <c r="ARW1150" s="24"/>
      <c r="ARX1150" s="24"/>
      <c r="ARY1150" s="24"/>
      <c r="ARZ1150" s="24"/>
      <c r="ASA1150" s="24"/>
      <c r="ASB1150" s="24"/>
      <c r="ASC1150" s="24"/>
      <c r="ASD1150" s="24"/>
      <c r="ASE1150" s="24"/>
      <c r="ASF1150" s="24"/>
      <c r="ASG1150" s="24"/>
      <c r="ASH1150" s="24"/>
      <c r="ASI1150" s="24"/>
      <c r="ASJ1150" s="24"/>
      <c r="ASK1150" s="24"/>
      <c r="ASL1150" s="24"/>
      <c r="ASM1150" s="24"/>
      <c r="ASN1150" s="24"/>
      <c r="ASO1150" s="24"/>
      <c r="ASP1150" s="24"/>
      <c r="ASQ1150" s="24"/>
      <c r="ASR1150" s="24"/>
      <c r="ASS1150" s="24"/>
      <c r="AST1150" s="24"/>
      <c r="ASU1150" s="24"/>
      <c r="ASV1150" s="24"/>
      <c r="ASW1150" s="24"/>
      <c r="ASX1150" s="24"/>
      <c r="ASY1150" s="24"/>
      <c r="ASZ1150" s="24"/>
      <c r="ATA1150" s="24"/>
      <c r="ATB1150" s="24"/>
      <c r="ATC1150" s="24"/>
      <c r="ATD1150" s="24"/>
      <c r="ATE1150" s="24"/>
      <c r="ATF1150" s="24"/>
      <c r="ATG1150" s="24"/>
      <c r="ATH1150" s="24"/>
      <c r="ATI1150" s="24"/>
      <c r="ATJ1150" s="24"/>
      <c r="ATK1150" s="24"/>
      <c r="ATL1150" s="24"/>
      <c r="ATM1150" s="24"/>
      <c r="ATN1150" s="24"/>
      <c r="ATO1150" s="24"/>
      <c r="ATP1150" s="24"/>
      <c r="ATQ1150" s="24"/>
      <c r="ATR1150" s="24"/>
      <c r="ATS1150" s="24"/>
      <c r="ATT1150" s="24"/>
      <c r="ATU1150" s="24"/>
      <c r="ATV1150" s="24"/>
      <c r="ATW1150" s="24"/>
      <c r="ATX1150" s="24"/>
      <c r="ATY1150" s="24"/>
      <c r="ATZ1150" s="24"/>
      <c r="AUA1150" s="24"/>
      <c r="AUB1150" s="24"/>
      <c r="AUC1150" s="24"/>
      <c r="AUD1150" s="24"/>
      <c r="AUE1150" s="24"/>
      <c r="AUF1150" s="24"/>
      <c r="AUG1150" s="24"/>
      <c r="AUH1150" s="24"/>
      <c r="AUI1150" s="24"/>
      <c r="AUJ1150" s="24"/>
      <c r="AUK1150" s="24"/>
      <c r="AUL1150" s="24"/>
      <c r="AUM1150" s="24"/>
      <c r="AUN1150" s="24"/>
      <c r="AUO1150" s="24"/>
      <c r="AUP1150" s="24"/>
      <c r="AUQ1150" s="24"/>
      <c r="AUR1150" s="24"/>
      <c r="AUS1150" s="24"/>
      <c r="AUT1150" s="24"/>
      <c r="AUU1150" s="24"/>
      <c r="AUV1150" s="24"/>
      <c r="AUW1150" s="24"/>
      <c r="AUX1150" s="24"/>
      <c r="AUY1150" s="24"/>
      <c r="AUZ1150" s="24"/>
      <c r="AVA1150" s="24"/>
      <c r="AVB1150" s="24"/>
      <c r="AVC1150" s="24"/>
      <c r="AVD1150" s="24"/>
      <c r="AVE1150" s="24"/>
      <c r="AVF1150" s="24"/>
      <c r="AVG1150" s="24"/>
      <c r="AVH1150" s="24"/>
      <c r="AVI1150" s="24"/>
      <c r="AVJ1150" s="24"/>
      <c r="AVK1150" s="24"/>
      <c r="AVL1150" s="24"/>
      <c r="AVM1150" s="24"/>
      <c r="AVN1150" s="24"/>
      <c r="AVO1150" s="24"/>
      <c r="AVP1150" s="24"/>
      <c r="AVQ1150" s="24"/>
      <c r="AVR1150" s="24"/>
      <c r="AVS1150" s="24"/>
      <c r="AVT1150" s="24"/>
      <c r="AVU1150" s="24"/>
      <c r="AVV1150" s="24"/>
      <c r="AVW1150" s="24"/>
      <c r="AVX1150" s="24"/>
      <c r="AVY1150" s="24"/>
      <c r="AVZ1150" s="24"/>
      <c r="AWA1150" s="24"/>
      <c r="AWB1150" s="24"/>
      <c r="AWC1150" s="24"/>
      <c r="AWD1150" s="24"/>
      <c r="AWE1150" s="24"/>
      <c r="AWF1150" s="24"/>
      <c r="AWG1150" s="24"/>
      <c r="AWH1150" s="24"/>
      <c r="AWI1150" s="24"/>
      <c r="AWJ1150" s="24"/>
      <c r="AWK1150" s="24"/>
      <c r="AWL1150" s="24"/>
      <c r="AWM1150" s="24"/>
      <c r="AWN1150" s="24"/>
      <c r="AWO1150" s="24"/>
      <c r="AWP1150" s="24"/>
      <c r="AWQ1150" s="24"/>
      <c r="AWR1150" s="24"/>
      <c r="AWS1150" s="24"/>
      <c r="AWT1150" s="24"/>
      <c r="AWU1150" s="24"/>
      <c r="AWV1150" s="24"/>
      <c r="AWW1150" s="24"/>
      <c r="AWX1150" s="24"/>
      <c r="AWY1150" s="24"/>
      <c r="AWZ1150" s="24"/>
      <c r="AXA1150" s="24"/>
      <c r="AXB1150" s="24"/>
      <c r="AXC1150" s="24"/>
      <c r="AXD1150" s="24"/>
      <c r="AXE1150" s="24"/>
      <c r="AXF1150" s="24"/>
      <c r="AXG1150" s="24"/>
      <c r="AXH1150" s="24"/>
      <c r="AXI1150" s="24"/>
      <c r="AXJ1150" s="24"/>
      <c r="AXK1150" s="24"/>
      <c r="AXL1150" s="24"/>
      <c r="AXM1150" s="24"/>
      <c r="AXN1150" s="24"/>
      <c r="AXO1150" s="24"/>
      <c r="AXP1150" s="24"/>
      <c r="AXQ1150" s="24"/>
      <c r="AXR1150" s="24"/>
      <c r="AXS1150" s="24"/>
      <c r="AXT1150" s="24"/>
      <c r="AXU1150" s="24"/>
      <c r="AXV1150" s="24"/>
      <c r="AXW1150" s="24"/>
      <c r="AXX1150" s="24"/>
      <c r="AXY1150" s="24"/>
      <c r="AXZ1150" s="24"/>
      <c r="AYA1150" s="24"/>
      <c r="AYB1150" s="24"/>
      <c r="AYC1150" s="24"/>
      <c r="AYD1150" s="24"/>
      <c r="AYE1150" s="24"/>
      <c r="AYF1150" s="24"/>
      <c r="AYG1150" s="24"/>
      <c r="AYH1150" s="24"/>
      <c r="AYI1150" s="24"/>
      <c r="AYJ1150" s="24"/>
      <c r="AYK1150" s="24"/>
      <c r="AYL1150" s="24"/>
      <c r="AYM1150" s="24"/>
      <c r="AYN1150" s="24"/>
      <c r="AYO1150" s="24"/>
      <c r="AYP1150" s="24"/>
      <c r="AYQ1150" s="24"/>
      <c r="AYR1150" s="24"/>
      <c r="AYS1150" s="24"/>
      <c r="AYT1150" s="24"/>
      <c r="AYU1150" s="24"/>
      <c r="AYV1150" s="24"/>
      <c r="AYW1150" s="24"/>
      <c r="AYX1150" s="24"/>
      <c r="AYY1150" s="24"/>
      <c r="AYZ1150" s="24"/>
      <c r="AZA1150" s="24"/>
      <c r="AZB1150" s="24"/>
      <c r="AZC1150" s="24"/>
      <c r="AZD1150" s="24"/>
      <c r="AZE1150" s="24"/>
      <c r="AZF1150" s="24"/>
      <c r="AZG1150" s="24"/>
      <c r="AZH1150" s="24"/>
      <c r="AZI1150" s="24"/>
      <c r="AZJ1150" s="24"/>
      <c r="AZK1150" s="24"/>
      <c r="AZL1150" s="24"/>
      <c r="AZM1150" s="24"/>
      <c r="AZN1150" s="24"/>
      <c r="AZO1150" s="24"/>
      <c r="AZP1150" s="24"/>
      <c r="AZQ1150" s="24"/>
      <c r="AZR1150" s="24"/>
      <c r="AZS1150" s="24"/>
      <c r="AZT1150" s="24"/>
      <c r="AZU1150" s="24"/>
      <c r="AZV1150" s="24"/>
      <c r="AZW1150" s="24"/>
      <c r="AZX1150" s="24"/>
      <c r="AZY1150" s="24"/>
      <c r="AZZ1150" s="24"/>
      <c r="BAA1150" s="24"/>
      <c r="BAB1150" s="24"/>
      <c r="BAC1150" s="24"/>
      <c r="BAD1150" s="24"/>
      <c r="BAE1150" s="24"/>
      <c r="BAF1150" s="24"/>
      <c r="BAG1150" s="24"/>
      <c r="BAH1150" s="24"/>
      <c r="BAI1150" s="24"/>
      <c r="BAJ1150" s="24"/>
      <c r="BAK1150" s="24"/>
      <c r="BAL1150" s="24"/>
      <c r="BAM1150" s="24"/>
      <c r="BAN1150" s="24"/>
      <c r="BAO1150" s="24"/>
      <c r="BAP1150" s="24"/>
    </row>
    <row r="1151" spans="1:1394" x14ac:dyDescent="0.25">
      <c r="A1151" s="10" t="str">
        <f>IF(YEAR(G1151)=2024,#REF!,"")</f>
        <v/>
      </c>
      <c r="B1151" s="10" t="str">
        <f>IF(YEAR(G1151)=2025,#REF!,"")</f>
        <v/>
      </c>
      <c r="C1151" s="10" t="str">
        <f t="shared" si="90"/>
        <v/>
      </c>
      <c r="D1151" s="5" t="str">
        <f>IF('by region'!$C$2="Any","Any",'Turf only'!V1151)&amp;M1151&amp;IF('by region'!$I$2="Any","Any",N1151)&amp;G1151</f>
        <v>AnyAny</v>
      </c>
      <c r="E1151" s="5" t="e">
        <f>IF(I1151=#REF!,'Turf only'!G1151,"")</f>
        <v>#REF!</v>
      </c>
      <c r="F1151" s="5" t="str">
        <f t="shared" si="91"/>
        <v/>
      </c>
      <c r="G1151" s="1"/>
      <c r="P1151" s="12">
        <f t="shared" si="92"/>
        <v>4</v>
      </c>
      <c r="Q1151" s="12" cm="1">
        <f t="array" ref="Q1151">SUMPRODUCT(($G$2:$G$2765=G1151)*(P1151&gt;$P$2:$P$2765))+1</f>
        <v>1320</v>
      </c>
      <c r="R1151" s="12" t="e">
        <f>(Q1151*100000)+#REF!</f>
        <v>#REF!</v>
      </c>
      <c r="W1151">
        <f t="shared" si="94"/>
        <v>1900</v>
      </c>
    </row>
    <row r="1152" spans="1:1394" x14ac:dyDescent="0.25">
      <c r="A1152" s="10" t="str">
        <f>IF(YEAR(G1152)=2024,#REF!,"")</f>
        <v/>
      </c>
      <c r="B1152" s="10" t="str">
        <f>IF(YEAR(G1152)=2025,#REF!,"")</f>
        <v/>
      </c>
      <c r="C1152" s="10" t="str">
        <f t="shared" si="90"/>
        <v/>
      </c>
      <c r="D1152" s="5" t="str">
        <f>IF('by region'!$C$2="Any","Any",'Turf only'!V1152)&amp;M1152&amp;IF('by region'!$I$2="Any","Any",N1152)&amp;G1152</f>
        <v>AnyAny</v>
      </c>
      <c r="E1152" s="5" t="e">
        <f>IF(I1152=#REF!,'Turf only'!G1152,"")</f>
        <v>#REF!</v>
      </c>
      <c r="F1152" s="5" t="str">
        <f t="shared" si="91"/>
        <v/>
      </c>
      <c r="G1152" s="1"/>
      <c r="P1152" s="12">
        <f t="shared" si="92"/>
        <v>4</v>
      </c>
      <c r="Q1152" s="12" cm="1">
        <f t="array" ref="Q1152">SUMPRODUCT(($G$2:$G$2765=G1152)*(P1152&gt;$P$2:$P$2765))+1</f>
        <v>1320</v>
      </c>
      <c r="R1152" s="12" t="e">
        <f>(Q1152*100000)+#REF!</f>
        <v>#REF!</v>
      </c>
      <c r="W1152">
        <f t="shared" si="94"/>
        <v>1900</v>
      </c>
    </row>
    <row r="1153" spans="1:23" x14ac:dyDescent="0.25">
      <c r="A1153" s="10" t="str">
        <f>IF(YEAR(G1153)=2024,#REF!,"")</f>
        <v/>
      </c>
      <c r="B1153" s="10" t="str">
        <f>IF(YEAR(G1153)=2025,#REF!,"")</f>
        <v/>
      </c>
      <c r="C1153" s="10" t="str">
        <f t="shared" si="90"/>
        <v/>
      </c>
      <c r="D1153" s="5" t="str">
        <f>IF('by region'!$C$2="Any","Any",'Turf only'!V1153)&amp;M1153&amp;IF('by region'!$I$2="Any","Any",N1153)&amp;G1153</f>
        <v>AnyAny</v>
      </c>
      <c r="E1153" s="5" t="e">
        <f>IF(I1153=#REF!,'Turf only'!G1153,"")</f>
        <v>#REF!</v>
      </c>
      <c r="F1153" s="5" t="str">
        <f t="shared" si="91"/>
        <v/>
      </c>
      <c r="G1153" s="1"/>
      <c r="P1153" s="12">
        <f t="shared" si="92"/>
        <v>4</v>
      </c>
      <c r="Q1153" s="12" cm="1">
        <f t="array" ref="Q1153">SUMPRODUCT(($G$2:$G$2765=G1153)*(P1153&gt;$P$2:$P$2765))+1</f>
        <v>1320</v>
      </c>
      <c r="R1153" s="12" t="e">
        <f>(Q1153*100000)+#REF!</f>
        <v>#REF!</v>
      </c>
      <c r="W1153">
        <f t="shared" si="94"/>
        <v>1900</v>
      </c>
    </row>
    <row r="1154" spans="1:23" x14ac:dyDescent="0.25">
      <c r="A1154" s="10" t="str">
        <f>IF(YEAR(G1154)=2024,#REF!,"")</f>
        <v/>
      </c>
      <c r="B1154" s="10" t="str">
        <f>IF(YEAR(G1154)=2025,#REF!,"")</f>
        <v/>
      </c>
      <c r="C1154" s="10" t="str">
        <f t="shared" si="90"/>
        <v/>
      </c>
      <c r="D1154" s="5" t="str">
        <f>IF('by region'!$C$2="Any","Any",'Turf only'!V1154)&amp;M1154&amp;IF('by region'!$I$2="Any","Any",N1154)&amp;G1154</f>
        <v>AnyAny</v>
      </c>
      <c r="E1154" s="5" t="e">
        <f>IF(I1154=#REF!,'Turf only'!G1154,"")</f>
        <v>#REF!</v>
      </c>
      <c r="F1154" s="5" t="str">
        <f t="shared" si="91"/>
        <v/>
      </c>
      <c r="G1154" s="1"/>
      <c r="P1154" s="12">
        <f t="shared" si="92"/>
        <v>4</v>
      </c>
      <c r="Q1154" s="12" cm="1">
        <f t="array" ref="Q1154">SUMPRODUCT(($G$2:$G$2765=G1154)*(P1154&gt;$P$2:$P$2765))+1</f>
        <v>1320</v>
      </c>
      <c r="R1154" s="12" t="e">
        <f>(Q1154*100000)+#REF!</f>
        <v>#REF!</v>
      </c>
      <c r="W1154">
        <f t="shared" si="94"/>
        <v>1900</v>
      </c>
    </row>
    <row r="1155" spans="1:23" x14ac:dyDescent="0.25">
      <c r="A1155" s="10" t="str">
        <f>IF(YEAR(G1155)=2024,#REF!,"")</f>
        <v/>
      </c>
      <c r="B1155" s="10" t="str">
        <f>IF(YEAR(G1155)=2025,#REF!,"")</f>
        <v/>
      </c>
      <c r="C1155" s="10" t="str">
        <f t="shared" si="90"/>
        <v/>
      </c>
      <c r="D1155" s="5" t="str">
        <f>IF('by region'!$C$2="Any","Any",'Turf only'!V1155)&amp;M1155&amp;IF('by region'!$I$2="Any","Any",N1155)&amp;G1155</f>
        <v>AnyAny</v>
      </c>
      <c r="E1155" s="5" t="e">
        <f>IF(I1155=#REF!,'Turf only'!G1155,"")</f>
        <v>#REF!</v>
      </c>
      <c r="F1155" s="5" t="str">
        <f t="shared" si="91"/>
        <v/>
      </c>
      <c r="G1155" s="1"/>
      <c r="P1155" s="12">
        <f t="shared" si="92"/>
        <v>4</v>
      </c>
      <c r="Q1155" s="12" cm="1">
        <f t="array" ref="Q1155">SUMPRODUCT(($G$2:$G$2765=G1155)*(P1155&gt;$P$2:$P$2765))+1</f>
        <v>1320</v>
      </c>
      <c r="R1155" s="12" t="e">
        <f>(Q1155*100000)+#REF!</f>
        <v>#REF!</v>
      </c>
      <c r="W1155">
        <f t="shared" si="94"/>
        <v>1900</v>
      </c>
    </row>
    <row r="1156" spans="1:23" x14ac:dyDescent="0.25">
      <c r="A1156" s="10" t="str">
        <f>IF(YEAR(G1156)=2024,#REF!,"")</f>
        <v/>
      </c>
      <c r="B1156" s="10" t="str">
        <f>IF(YEAR(G1156)=2025,#REF!,"")</f>
        <v/>
      </c>
      <c r="C1156" s="10" t="str">
        <f t="shared" si="90"/>
        <v/>
      </c>
      <c r="D1156" s="5" t="str">
        <f>IF('by region'!$C$2="Any","Any",'Turf only'!V1156)&amp;M1156&amp;IF('by region'!$I$2="Any","Any",N1156)&amp;G1156</f>
        <v>AnyAny</v>
      </c>
      <c r="E1156" s="5" t="e">
        <f>IF(I1156=#REF!,'Turf only'!G1156,"")</f>
        <v>#REF!</v>
      </c>
      <c r="F1156" s="5" t="str">
        <f t="shared" si="91"/>
        <v/>
      </c>
      <c r="G1156" s="1"/>
      <c r="P1156" s="12">
        <f t="shared" si="92"/>
        <v>4</v>
      </c>
      <c r="Q1156" s="12" cm="1">
        <f t="array" ref="Q1156">SUMPRODUCT(($G$2:$G$2765=G1156)*(P1156&gt;$P$2:$P$2765))+1</f>
        <v>1320</v>
      </c>
      <c r="R1156" s="12" t="e">
        <f>(Q1156*100000)+#REF!</f>
        <v>#REF!</v>
      </c>
      <c r="W1156">
        <f t="shared" si="94"/>
        <v>1900</v>
      </c>
    </row>
    <row r="1157" spans="1:23" x14ac:dyDescent="0.25">
      <c r="A1157" s="10" t="str">
        <f>IF(YEAR(G1157)=2024,#REF!,"")</f>
        <v/>
      </c>
      <c r="B1157" s="10" t="str">
        <f>IF(YEAR(G1157)=2025,#REF!,"")</f>
        <v/>
      </c>
      <c r="C1157" s="10" t="str">
        <f t="shared" si="90"/>
        <v/>
      </c>
      <c r="D1157" s="5" t="str">
        <f>IF('by region'!$C$2="Any","Any",'Turf only'!V1157)&amp;M1157&amp;IF('by region'!$I$2="Any","Any",N1157)&amp;G1157</f>
        <v>AnyAny</v>
      </c>
      <c r="E1157" s="5" t="e">
        <f>IF(I1157=#REF!,'Turf only'!G1157,"")</f>
        <v>#REF!</v>
      </c>
      <c r="F1157" s="5" t="str">
        <f t="shared" si="91"/>
        <v/>
      </c>
      <c r="G1157" s="1"/>
      <c r="P1157" s="12">
        <f t="shared" si="92"/>
        <v>4</v>
      </c>
      <c r="Q1157" s="12" cm="1">
        <f t="array" ref="Q1157">SUMPRODUCT(($G$2:$G$2765=G1157)*(P1157&gt;$P$2:$P$2765))+1</f>
        <v>1320</v>
      </c>
      <c r="R1157" s="12" t="e">
        <f>(Q1157*100000)+#REF!</f>
        <v>#REF!</v>
      </c>
      <c r="W1157">
        <f t="shared" si="94"/>
        <v>1900</v>
      </c>
    </row>
    <row r="1158" spans="1:23" x14ac:dyDescent="0.25">
      <c r="A1158" s="10" t="str">
        <f>IF(YEAR(G1158)=2024,#REF!,"")</f>
        <v/>
      </c>
      <c r="B1158" s="10" t="str">
        <f>IF(YEAR(G1158)=2025,#REF!,"")</f>
        <v/>
      </c>
      <c r="C1158" s="10" t="str">
        <f t="shared" si="90"/>
        <v/>
      </c>
      <c r="D1158" s="5" t="str">
        <f>IF('by region'!$C$2="Any","Any",'Turf only'!V1158)&amp;M1158&amp;IF('by region'!$I$2="Any","Any",N1158)&amp;G1158</f>
        <v>AnyAny</v>
      </c>
      <c r="E1158" s="5" t="e">
        <f>IF(I1158=#REF!,'Turf only'!G1158,"")</f>
        <v>#REF!</v>
      </c>
      <c r="F1158" s="5" t="str">
        <f t="shared" si="91"/>
        <v/>
      </c>
      <c r="G1158" s="1"/>
      <c r="P1158" s="12">
        <f t="shared" si="92"/>
        <v>4</v>
      </c>
      <c r="Q1158" s="12" cm="1">
        <f t="array" ref="Q1158">SUMPRODUCT(($G$2:$G$2765=G1158)*(P1158&gt;$P$2:$P$2765))+1</f>
        <v>1320</v>
      </c>
      <c r="R1158" s="12" t="e">
        <f>(Q1158*100000)+#REF!</f>
        <v>#REF!</v>
      </c>
      <c r="W1158">
        <f t="shared" si="94"/>
        <v>1900</v>
      </c>
    </row>
    <row r="1159" spans="1:23" x14ac:dyDescent="0.25">
      <c r="A1159" s="10" t="str">
        <f>IF(YEAR(G1159)=2024,#REF!,"")</f>
        <v/>
      </c>
      <c r="B1159" s="10" t="str">
        <f>IF(YEAR(G1159)=2025,#REF!,"")</f>
        <v/>
      </c>
      <c r="C1159" s="10" t="str">
        <f t="shared" si="90"/>
        <v/>
      </c>
      <c r="D1159" s="5" t="str">
        <f>IF('by region'!$C$2="Any","Any",'Turf only'!V1159)&amp;M1159&amp;IF('by region'!$I$2="Any","Any",N1159)&amp;G1159</f>
        <v>AnyAny</v>
      </c>
      <c r="E1159" s="5" t="e">
        <f>IF(I1159=#REF!,'Turf only'!G1159,"")</f>
        <v>#REF!</v>
      </c>
      <c r="F1159" s="5" t="str">
        <f t="shared" si="91"/>
        <v/>
      </c>
      <c r="G1159" s="1"/>
      <c r="P1159" s="12">
        <f t="shared" si="92"/>
        <v>4</v>
      </c>
      <c r="Q1159" s="12" cm="1">
        <f t="array" ref="Q1159">SUMPRODUCT(($G$2:$G$2765=G1159)*(P1159&gt;$P$2:$P$2765))+1</f>
        <v>1320</v>
      </c>
      <c r="R1159" s="12" t="e">
        <f>(Q1159*100000)+#REF!</f>
        <v>#REF!</v>
      </c>
      <c r="W1159">
        <f t="shared" si="94"/>
        <v>1900</v>
      </c>
    </row>
    <row r="1160" spans="1:23" x14ac:dyDescent="0.25">
      <c r="A1160" s="10" t="str">
        <f>IF(YEAR(G1160)=2024,#REF!,"")</f>
        <v/>
      </c>
      <c r="B1160" s="10" t="str">
        <f>IF(YEAR(G1160)=2025,#REF!,"")</f>
        <v/>
      </c>
      <c r="C1160" s="10" t="str">
        <f t="shared" si="90"/>
        <v/>
      </c>
      <c r="D1160" s="5" t="str">
        <f>IF('by region'!$C$2="Any","Any",'Turf only'!V1160)&amp;M1160&amp;IF('by region'!$I$2="Any","Any",N1160)&amp;G1160</f>
        <v>AnyAny</v>
      </c>
      <c r="E1160" s="5" t="e">
        <f>IF(I1160=#REF!,'Turf only'!G1160,"")</f>
        <v>#REF!</v>
      </c>
      <c r="F1160" s="5" t="str">
        <f t="shared" si="91"/>
        <v/>
      </c>
      <c r="G1160" s="1"/>
      <c r="P1160" s="12">
        <f t="shared" si="92"/>
        <v>4</v>
      </c>
      <c r="Q1160" s="12" cm="1">
        <f t="array" ref="Q1160">SUMPRODUCT(($G$2:$G$2765=G1160)*(P1160&gt;$P$2:$P$2765))+1</f>
        <v>1320</v>
      </c>
      <c r="R1160" s="12" t="e">
        <f>(Q1160*100000)+#REF!</f>
        <v>#REF!</v>
      </c>
      <c r="W1160">
        <f t="shared" si="94"/>
        <v>1900</v>
      </c>
    </row>
    <row r="1161" spans="1:23" x14ac:dyDescent="0.25">
      <c r="A1161" s="10" t="str">
        <f>IF(YEAR(G1161)=2024,#REF!,"")</f>
        <v/>
      </c>
      <c r="B1161" s="10" t="str">
        <f>IF(YEAR(G1161)=2025,#REF!,"")</f>
        <v/>
      </c>
      <c r="C1161" s="10" t="str">
        <f t="shared" si="90"/>
        <v/>
      </c>
      <c r="D1161" s="5" t="str">
        <f>IF('by region'!$C$2="Any","Any",'Turf only'!V1161)&amp;M1161&amp;IF('by region'!$I$2="Any","Any",N1161)&amp;G1161</f>
        <v>AnyAny</v>
      </c>
      <c r="E1161" s="5" t="e">
        <f>IF(I1161=#REF!,'Turf only'!G1161,"")</f>
        <v>#REF!</v>
      </c>
      <c r="F1161" s="5" t="str">
        <f t="shared" si="91"/>
        <v/>
      </c>
      <c r="G1161" s="1"/>
      <c r="P1161" s="12">
        <f t="shared" si="92"/>
        <v>4</v>
      </c>
      <c r="Q1161" s="12" cm="1">
        <f t="array" ref="Q1161">SUMPRODUCT(($G$2:$G$2765=G1161)*(P1161&gt;$P$2:$P$2765))+1</f>
        <v>1320</v>
      </c>
      <c r="R1161" s="12" t="e">
        <f>(Q1161*100000)+#REF!</f>
        <v>#REF!</v>
      </c>
      <c r="W1161">
        <f t="shared" si="94"/>
        <v>1900</v>
      </c>
    </row>
    <row r="1162" spans="1:23" x14ac:dyDescent="0.25">
      <c r="A1162" s="10" t="str">
        <f>IF(YEAR(G1162)=2024,#REF!,"")</f>
        <v/>
      </c>
      <c r="B1162" s="10" t="str">
        <f>IF(YEAR(G1162)=2025,#REF!,"")</f>
        <v/>
      </c>
      <c r="C1162" s="10" t="str">
        <f t="shared" si="90"/>
        <v/>
      </c>
      <c r="D1162" s="5" t="str">
        <f>IF('by region'!$C$2="Any","Any",'Turf only'!V1162)&amp;M1162&amp;IF('by region'!$I$2="Any","Any",N1162)&amp;G1162</f>
        <v>AnyAny</v>
      </c>
      <c r="E1162" s="5" t="e">
        <f>IF(I1162=#REF!,'Turf only'!G1162,"")</f>
        <v>#REF!</v>
      </c>
      <c r="F1162" s="5" t="str">
        <f t="shared" si="91"/>
        <v/>
      </c>
      <c r="G1162" s="1"/>
      <c r="P1162" s="12">
        <f t="shared" si="92"/>
        <v>4</v>
      </c>
      <c r="Q1162" s="12" cm="1">
        <f t="array" ref="Q1162">SUMPRODUCT(($G$2:$G$2765=G1162)*(P1162&gt;$P$2:$P$2765))+1</f>
        <v>1320</v>
      </c>
      <c r="R1162" s="12" t="e">
        <f>(Q1162*100000)+#REF!</f>
        <v>#REF!</v>
      </c>
      <c r="W1162">
        <f t="shared" si="94"/>
        <v>1900</v>
      </c>
    </row>
    <row r="1163" spans="1:23" x14ac:dyDescent="0.25">
      <c r="A1163" s="10" t="str">
        <f>IF(YEAR(G1163)=2024,#REF!,"")</f>
        <v/>
      </c>
      <c r="B1163" s="10" t="str">
        <f>IF(YEAR(G1163)=2025,#REF!,"")</f>
        <v/>
      </c>
      <c r="C1163" s="10" t="str">
        <f t="shared" si="90"/>
        <v/>
      </c>
      <c r="D1163" s="5" t="str">
        <f>IF('by region'!$C$2="Any","Any",'Turf only'!V1163)&amp;M1163&amp;IF('by region'!$I$2="Any","Any",N1163)&amp;G1163</f>
        <v>AnyAny</v>
      </c>
      <c r="E1163" s="5" t="e">
        <f>IF(I1163=#REF!,'Turf only'!G1163,"")</f>
        <v>#REF!</v>
      </c>
      <c r="F1163" s="5" t="str">
        <f t="shared" si="91"/>
        <v/>
      </c>
      <c r="G1163" s="1"/>
      <c r="P1163" s="12">
        <f t="shared" si="92"/>
        <v>4</v>
      </c>
      <c r="Q1163" s="12" cm="1">
        <f t="array" ref="Q1163">SUMPRODUCT(($G$2:$G$2765=G1163)*(P1163&gt;$P$2:$P$2765))+1</f>
        <v>1320</v>
      </c>
      <c r="R1163" s="12" t="e">
        <f>(Q1163*100000)+#REF!</f>
        <v>#REF!</v>
      </c>
      <c r="W1163">
        <f t="shared" si="94"/>
        <v>1900</v>
      </c>
    </row>
    <row r="1164" spans="1:23" x14ac:dyDescent="0.25">
      <c r="A1164" s="10" t="str">
        <f>IF(YEAR(G1164)=2024,#REF!,"")</f>
        <v/>
      </c>
      <c r="B1164" s="10" t="str">
        <f>IF(YEAR(G1164)=2025,#REF!,"")</f>
        <v/>
      </c>
      <c r="C1164" s="10" t="str">
        <f t="shared" si="90"/>
        <v/>
      </c>
      <c r="D1164" s="5" t="str">
        <f>IF('by region'!$C$2="Any","Any",'Turf only'!V1164)&amp;M1164&amp;IF('by region'!$I$2="Any","Any",N1164)&amp;G1164</f>
        <v>AnyAny</v>
      </c>
      <c r="E1164" s="5" t="e">
        <f>IF(I1164=#REF!,'Turf only'!G1164,"")</f>
        <v>#REF!</v>
      </c>
      <c r="F1164" s="5" t="str">
        <f t="shared" si="91"/>
        <v/>
      </c>
      <c r="G1164" s="1"/>
      <c r="P1164" s="12">
        <f t="shared" si="92"/>
        <v>4</v>
      </c>
      <c r="Q1164" s="12" cm="1">
        <f t="array" ref="Q1164">SUMPRODUCT(($G$2:$G$2765=G1164)*(P1164&gt;$P$2:$P$2765))+1</f>
        <v>1320</v>
      </c>
      <c r="R1164" s="12" t="e">
        <f>(Q1164*100000)+#REF!</f>
        <v>#REF!</v>
      </c>
      <c r="W1164">
        <f t="shared" si="94"/>
        <v>1900</v>
      </c>
    </row>
    <row r="1165" spans="1:23" x14ac:dyDescent="0.25">
      <c r="A1165" s="10" t="str">
        <f>IF(YEAR(G1165)=2024,#REF!,"")</f>
        <v/>
      </c>
      <c r="B1165" s="10" t="str">
        <f>IF(YEAR(G1165)=2025,#REF!,"")</f>
        <v/>
      </c>
      <c r="C1165" s="10" t="str">
        <f t="shared" si="90"/>
        <v/>
      </c>
      <c r="D1165" s="5" t="str">
        <f>IF('by region'!$C$2="Any","Any",'Turf only'!V1165)&amp;M1165&amp;IF('by region'!$I$2="Any","Any",N1165)&amp;G1165</f>
        <v>AnyAny</v>
      </c>
      <c r="E1165" s="5" t="e">
        <f>IF(I1165=#REF!,'Turf only'!G1165,"")</f>
        <v>#REF!</v>
      </c>
      <c r="F1165" s="5" t="str">
        <f t="shared" si="91"/>
        <v/>
      </c>
      <c r="G1165" s="1"/>
      <c r="P1165" s="12">
        <f t="shared" si="92"/>
        <v>4</v>
      </c>
      <c r="Q1165" s="12" cm="1">
        <f t="array" ref="Q1165">SUMPRODUCT(($G$2:$G$2765=G1165)*(P1165&gt;$P$2:$P$2765))+1</f>
        <v>1320</v>
      </c>
      <c r="R1165" s="12" t="e">
        <f>(Q1165*100000)+#REF!</f>
        <v>#REF!</v>
      </c>
      <c r="W1165">
        <f t="shared" si="94"/>
        <v>1900</v>
      </c>
    </row>
    <row r="1166" spans="1:23" x14ac:dyDescent="0.25">
      <c r="A1166" s="10" t="str">
        <f>IF(YEAR(G1166)=2024,#REF!,"")</f>
        <v/>
      </c>
      <c r="B1166" s="10" t="str">
        <f>IF(YEAR(G1166)=2025,#REF!,"")</f>
        <v/>
      </c>
      <c r="C1166" s="10" t="str">
        <f t="shared" si="90"/>
        <v/>
      </c>
      <c r="D1166" s="5" t="str">
        <f>IF('by region'!$C$2="Any","Any",'Turf only'!V1166)&amp;M1166&amp;IF('by region'!$I$2="Any","Any",N1166)&amp;G1166</f>
        <v>AnyAny</v>
      </c>
      <c r="E1166" s="5" t="e">
        <f>IF(I1166=#REF!,'Turf only'!G1166,"")</f>
        <v>#REF!</v>
      </c>
      <c r="F1166" s="5" t="str">
        <f t="shared" si="91"/>
        <v/>
      </c>
      <c r="G1166" s="1"/>
      <c r="P1166" s="12">
        <f t="shared" si="92"/>
        <v>4</v>
      </c>
      <c r="Q1166" s="12" cm="1">
        <f t="array" ref="Q1166">SUMPRODUCT(($G$2:$G$2765=G1166)*(P1166&gt;$P$2:$P$2765))+1</f>
        <v>1320</v>
      </c>
      <c r="R1166" s="12" t="e">
        <f>(Q1166*100000)+#REF!</f>
        <v>#REF!</v>
      </c>
      <c r="W1166">
        <f t="shared" si="94"/>
        <v>1900</v>
      </c>
    </row>
    <row r="1167" spans="1:23" x14ac:dyDescent="0.25">
      <c r="A1167" s="10" t="str">
        <f>IF(YEAR(G1167)=2024,#REF!,"")</f>
        <v/>
      </c>
      <c r="B1167" s="10" t="str">
        <f>IF(YEAR(G1167)=2025,#REF!,"")</f>
        <v/>
      </c>
      <c r="C1167" s="10" t="str">
        <f t="shared" si="90"/>
        <v/>
      </c>
      <c r="D1167" s="5" t="str">
        <f>IF('by region'!$C$2="Any","Any",'Turf only'!V1167)&amp;M1167&amp;IF('by region'!$I$2="Any","Any",N1167)&amp;G1167</f>
        <v>AnyAny</v>
      </c>
      <c r="E1167" s="5" t="e">
        <f>IF(I1167=#REF!,'Turf only'!G1167,"")</f>
        <v>#REF!</v>
      </c>
      <c r="F1167" s="5" t="str">
        <f t="shared" si="91"/>
        <v/>
      </c>
      <c r="G1167" s="1"/>
      <c r="P1167" s="12">
        <f t="shared" si="92"/>
        <v>4</v>
      </c>
      <c r="Q1167" s="12" cm="1">
        <f t="array" ref="Q1167">SUMPRODUCT(($G$2:$G$2765=G1167)*(P1167&gt;$P$2:$P$2765))+1</f>
        <v>1320</v>
      </c>
      <c r="R1167" s="12" t="e">
        <f>(Q1167*100000)+#REF!</f>
        <v>#REF!</v>
      </c>
      <c r="W1167">
        <f t="shared" si="94"/>
        <v>1900</v>
      </c>
    </row>
    <row r="1168" spans="1:23" x14ac:dyDescent="0.25">
      <c r="A1168" s="10" t="str">
        <f>IF(YEAR(G1168)=2024,#REF!,"")</f>
        <v/>
      </c>
      <c r="B1168" s="10" t="str">
        <f>IF(YEAR(G1168)=2025,#REF!,"")</f>
        <v/>
      </c>
      <c r="C1168" s="10" t="str">
        <f t="shared" si="90"/>
        <v/>
      </c>
      <c r="D1168" s="5" t="str">
        <f>IF('by region'!$C$2="Any","Any",'Turf only'!V1168)&amp;M1168&amp;IF('by region'!$I$2="Any","Any",N1168)&amp;G1168</f>
        <v>AnyAny</v>
      </c>
      <c r="E1168" s="5" t="e">
        <f>IF(I1168=#REF!,'Turf only'!G1168,"")</f>
        <v>#REF!</v>
      </c>
      <c r="F1168" s="5" t="str">
        <f t="shared" si="91"/>
        <v/>
      </c>
      <c r="G1168" s="1"/>
      <c r="P1168" s="12">
        <f t="shared" si="92"/>
        <v>4</v>
      </c>
      <c r="Q1168" s="12" cm="1">
        <f t="array" ref="Q1168">SUMPRODUCT(($G$2:$G$2765=G1168)*(P1168&gt;$P$2:$P$2765))+1</f>
        <v>1320</v>
      </c>
      <c r="R1168" s="12" t="e">
        <f>(Q1168*100000)+#REF!</f>
        <v>#REF!</v>
      </c>
      <c r="W1168">
        <f t="shared" si="94"/>
        <v>1900</v>
      </c>
    </row>
    <row r="1169" spans="1:23" x14ac:dyDescent="0.25">
      <c r="A1169" s="10" t="str">
        <f>IF(YEAR(G1169)=2024,#REF!,"")</f>
        <v/>
      </c>
      <c r="B1169" s="10" t="str">
        <f>IF(YEAR(G1169)=2025,#REF!,"")</f>
        <v/>
      </c>
      <c r="C1169" s="10" t="str">
        <f t="shared" si="90"/>
        <v/>
      </c>
      <c r="D1169" s="5" t="str">
        <f>IF('by region'!$C$2="Any","Any",'Turf only'!V1169)&amp;M1169&amp;IF('by region'!$I$2="Any","Any",N1169)&amp;G1169</f>
        <v>AnyAny</v>
      </c>
      <c r="E1169" s="5" t="e">
        <f>IF(I1169=#REF!,'Turf only'!G1169,"")</f>
        <v>#REF!</v>
      </c>
      <c r="F1169" s="5" t="str">
        <f t="shared" si="91"/>
        <v/>
      </c>
      <c r="G1169" s="1"/>
      <c r="P1169" s="12">
        <f t="shared" si="92"/>
        <v>4</v>
      </c>
      <c r="Q1169" s="12" cm="1">
        <f t="array" ref="Q1169">SUMPRODUCT(($G$2:$G$2765=G1169)*(P1169&gt;$P$2:$P$2765))+1</f>
        <v>1320</v>
      </c>
      <c r="R1169" s="12" t="e">
        <f>(Q1169*100000)+#REF!</f>
        <v>#REF!</v>
      </c>
      <c r="W1169">
        <f t="shared" si="94"/>
        <v>1900</v>
      </c>
    </row>
    <row r="1170" spans="1:23" x14ac:dyDescent="0.25">
      <c r="A1170" s="10" t="str">
        <f>IF(YEAR(G1170)=2024,#REF!,"")</f>
        <v/>
      </c>
      <c r="B1170" s="10" t="str">
        <f>IF(YEAR(G1170)=2025,#REF!,"")</f>
        <v/>
      </c>
      <c r="C1170" s="10" t="str">
        <f t="shared" si="90"/>
        <v/>
      </c>
      <c r="D1170" s="5" t="str">
        <f>IF('by region'!$C$2="Any","Any",'Turf only'!V1170)&amp;M1170&amp;IF('by region'!$I$2="Any","Any",N1170)&amp;G1170</f>
        <v>AnyAny</v>
      </c>
      <c r="E1170" s="5" t="e">
        <f>IF(I1170=#REF!,'Turf only'!G1170,"")</f>
        <v>#REF!</v>
      </c>
      <c r="F1170" s="5" t="str">
        <f t="shared" si="91"/>
        <v/>
      </c>
      <c r="G1170" s="1"/>
      <c r="P1170" s="12">
        <f t="shared" si="92"/>
        <v>4</v>
      </c>
      <c r="Q1170" s="12" cm="1">
        <f t="array" ref="Q1170">SUMPRODUCT(($G$2:$G$2765=G1170)*(P1170&gt;$P$2:$P$2765))+1</f>
        <v>1320</v>
      </c>
      <c r="R1170" s="12" t="e">
        <f>(Q1170*100000)+#REF!</f>
        <v>#REF!</v>
      </c>
      <c r="W1170">
        <f t="shared" si="94"/>
        <v>1900</v>
      </c>
    </row>
    <row r="1171" spans="1:23" x14ac:dyDescent="0.25">
      <c r="A1171" s="10" t="str">
        <f>IF(YEAR(G1171)=2024,#REF!,"")</f>
        <v/>
      </c>
      <c r="B1171" s="10" t="str">
        <f>IF(YEAR(G1171)=2025,#REF!,"")</f>
        <v/>
      </c>
      <c r="C1171" s="10" t="str">
        <f t="shared" si="90"/>
        <v/>
      </c>
      <c r="D1171" s="5" t="str">
        <f>IF('by region'!$C$2="Any","Any",'Turf only'!V1171)&amp;M1171&amp;IF('by region'!$I$2="Any","Any",N1171)&amp;G1171</f>
        <v>AnyAny</v>
      </c>
      <c r="E1171" s="5" t="e">
        <f>IF(I1171=#REF!,'Turf only'!G1171,"")</f>
        <v>#REF!</v>
      </c>
      <c r="F1171" s="5" t="str">
        <f t="shared" si="91"/>
        <v/>
      </c>
      <c r="G1171" s="1"/>
      <c r="P1171" s="12">
        <f t="shared" si="92"/>
        <v>4</v>
      </c>
      <c r="Q1171" s="12" cm="1">
        <f t="array" ref="Q1171">SUMPRODUCT(($G$2:$G$2765=G1171)*(P1171&gt;$P$2:$P$2765))+1</f>
        <v>1320</v>
      </c>
      <c r="R1171" s="12" t="e">
        <f>(Q1171*100000)+#REF!</f>
        <v>#REF!</v>
      </c>
      <c r="W1171">
        <f t="shared" si="94"/>
        <v>1900</v>
      </c>
    </row>
    <row r="1172" spans="1:23" x14ac:dyDescent="0.25">
      <c r="A1172" s="10" t="str">
        <f>IF(YEAR(G1172)=2024,#REF!,"")</f>
        <v/>
      </c>
      <c r="B1172" s="10" t="str">
        <f>IF(YEAR(G1172)=2025,#REF!,"")</f>
        <v/>
      </c>
      <c r="C1172" s="10" t="str">
        <f t="shared" si="90"/>
        <v/>
      </c>
      <c r="D1172" s="5" t="str">
        <f>IF('by region'!$C$2="Any","Any",'Turf only'!V1172)&amp;M1172&amp;IF('by region'!$I$2="Any","Any",N1172)&amp;G1172</f>
        <v>AnyAny</v>
      </c>
      <c r="E1172" s="5" t="e">
        <f>IF(I1172=#REF!,'Turf only'!G1172,"")</f>
        <v>#REF!</v>
      </c>
      <c r="F1172" s="5" t="str">
        <f t="shared" si="91"/>
        <v/>
      </c>
      <c r="G1172" s="1"/>
      <c r="P1172" s="12">
        <f t="shared" si="92"/>
        <v>4</v>
      </c>
      <c r="Q1172" s="12" cm="1">
        <f t="array" ref="Q1172">SUMPRODUCT(($G$2:$G$2765=G1172)*(P1172&gt;$P$2:$P$2765))+1</f>
        <v>1320</v>
      </c>
      <c r="R1172" s="12" t="e">
        <f>(Q1172*100000)+#REF!</f>
        <v>#REF!</v>
      </c>
      <c r="W1172">
        <f t="shared" si="94"/>
        <v>1900</v>
      </c>
    </row>
    <row r="1173" spans="1:23" x14ac:dyDescent="0.25">
      <c r="A1173" s="10" t="str">
        <f>IF(YEAR(G1173)=2024,#REF!,"")</f>
        <v/>
      </c>
      <c r="B1173" s="10" t="str">
        <f>IF(YEAR(G1173)=2025,#REF!,"")</f>
        <v/>
      </c>
      <c r="C1173" s="10" t="str">
        <f t="shared" si="90"/>
        <v/>
      </c>
      <c r="D1173" s="5" t="str">
        <f>IF('by region'!$C$2="Any","Any",'Turf only'!V1173)&amp;M1173&amp;IF('by region'!$I$2="Any","Any",N1173)&amp;G1173</f>
        <v>AnyAny</v>
      </c>
      <c r="E1173" s="5" t="e">
        <f>IF(I1173=#REF!,'Turf only'!G1173,"")</f>
        <v>#REF!</v>
      </c>
      <c r="F1173" s="5" t="str">
        <f t="shared" si="91"/>
        <v/>
      </c>
      <c r="G1173" s="1"/>
      <c r="P1173" s="12">
        <f t="shared" si="92"/>
        <v>4</v>
      </c>
      <c r="Q1173" s="12" cm="1">
        <f t="array" ref="Q1173">SUMPRODUCT(($G$2:$G$2765=G1173)*(P1173&gt;$P$2:$P$2765))+1</f>
        <v>1320</v>
      </c>
      <c r="R1173" s="12" t="e">
        <f>(Q1173*100000)+#REF!</f>
        <v>#REF!</v>
      </c>
      <c r="W1173">
        <f t="shared" si="94"/>
        <v>1900</v>
      </c>
    </row>
    <row r="1174" spans="1:23" x14ac:dyDescent="0.25">
      <c r="A1174" s="10" t="str">
        <f>IF(YEAR(G1174)=2024,#REF!,"")</f>
        <v/>
      </c>
      <c r="B1174" s="10" t="str">
        <f>IF(YEAR(G1174)=2025,#REF!,"")</f>
        <v/>
      </c>
      <c r="C1174" s="10" t="str">
        <f t="shared" si="90"/>
        <v/>
      </c>
      <c r="D1174" s="5" t="str">
        <f>IF('by region'!$C$2="Any","Any",'Turf only'!V1174)&amp;M1174&amp;IF('by region'!$I$2="Any","Any",N1174)&amp;G1174</f>
        <v>AnyAny</v>
      </c>
      <c r="E1174" s="5" t="e">
        <f>IF(I1174=#REF!,'Turf only'!G1174,"")</f>
        <v>#REF!</v>
      </c>
      <c r="F1174" s="5" t="str">
        <f t="shared" si="91"/>
        <v/>
      </c>
      <c r="G1174" s="1"/>
      <c r="P1174" s="12">
        <f t="shared" si="92"/>
        <v>4</v>
      </c>
      <c r="Q1174" s="12" cm="1">
        <f t="array" ref="Q1174">SUMPRODUCT(($G$2:$G$2765=G1174)*(P1174&gt;$P$2:$P$2765))+1</f>
        <v>1320</v>
      </c>
      <c r="R1174" s="12" t="e">
        <f>(Q1174*100000)+#REF!</f>
        <v>#REF!</v>
      </c>
      <c r="W1174">
        <f t="shared" si="94"/>
        <v>1900</v>
      </c>
    </row>
    <row r="1175" spans="1:23" x14ac:dyDescent="0.25">
      <c r="A1175" s="10" t="str">
        <f>IF(YEAR(G1175)=2024,#REF!,"")</f>
        <v/>
      </c>
      <c r="B1175" s="10" t="str">
        <f>IF(YEAR(G1175)=2025,#REF!,"")</f>
        <v/>
      </c>
      <c r="C1175" s="10" t="str">
        <f t="shared" si="90"/>
        <v/>
      </c>
      <c r="D1175" s="5" t="str">
        <f>IF('by region'!$C$2="Any","Any",'Turf only'!V1175)&amp;M1175&amp;IF('by region'!$I$2="Any","Any",N1175)&amp;G1175</f>
        <v>AnyAny</v>
      </c>
      <c r="E1175" s="5" t="e">
        <f>IF(I1175=#REF!,'Turf only'!G1175,"")</f>
        <v>#REF!</v>
      </c>
      <c r="F1175" s="5" t="str">
        <f t="shared" si="91"/>
        <v/>
      </c>
      <c r="G1175" s="1"/>
      <c r="P1175" s="12">
        <f t="shared" si="92"/>
        <v>4</v>
      </c>
      <c r="Q1175" s="12" cm="1">
        <f t="array" ref="Q1175">SUMPRODUCT(($G$2:$G$2765=G1175)*(P1175&gt;$P$2:$P$2765))+1</f>
        <v>1320</v>
      </c>
      <c r="R1175" s="12" t="e">
        <f>(Q1175*100000)+#REF!</f>
        <v>#REF!</v>
      </c>
      <c r="W1175">
        <f t="shared" si="94"/>
        <v>1900</v>
      </c>
    </row>
    <row r="1176" spans="1:23" x14ac:dyDescent="0.25">
      <c r="A1176" s="10" t="str">
        <f>IF(YEAR(G1176)=2024,#REF!,"")</f>
        <v/>
      </c>
      <c r="B1176" s="10" t="str">
        <f>IF(YEAR(G1176)=2025,#REF!,"")</f>
        <v/>
      </c>
      <c r="C1176" s="10" t="str">
        <f t="shared" si="90"/>
        <v/>
      </c>
      <c r="D1176" s="5" t="str">
        <f>IF('by region'!$C$2="Any","Any",'Turf only'!V1176)&amp;M1176&amp;IF('by region'!$I$2="Any","Any",N1176)&amp;G1176</f>
        <v>AnyAny</v>
      </c>
      <c r="E1176" s="5" t="e">
        <f>IF(I1176=#REF!,'Turf only'!G1176,"")</f>
        <v>#REF!</v>
      </c>
      <c r="F1176" s="5" t="str">
        <f t="shared" si="91"/>
        <v/>
      </c>
      <c r="G1176" s="1"/>
      <c r="P1176" s="12">
        <f t="shared" si="92"/>
        <v>4</v>
      </c>
      <c r="Q1176" s="12" cm="1">
        <f t="array" ref="Q1176">SUMPRODUCT(($G$2:$G$2765=G1176)*(P1176&gt;$P$2:$P$2765))+1</f>
        <v>1320</v>
      </c>
      <c r="R1176" s="12" t="e">
        <f>(Q1176*100000)+#REF!</f>
        <v>#REF!</v>
      </c>
      <c r="W1176">
        <f t="shared" si="94"/>
        <v>1900</v>
      </c>
    </row>
    <row r="1177" spans="1:23" x14ac:dyDescent="0.25">
      <c r="A1177" s="10" t="str">
        <f>IF(YEAR(G1177)=2024,#REF!,"")</f>
        <v/>
      </c>
      <c r="B1177" s="10" t="str">
        <f>IF(YEAR(G1177)=2025,#REF!,"")</f>
        <v/>
      </c>
      <c r="C1177" s="10" t="str">
        <f t="shared" si="90"/>
        <v/>
      </c>
      <c r="D1177" s="5" t="str">
        <f>IF('by region'!$C$2="Any","Any",'Turf only'!V1177)&amp;M1177&amp;IF('by region'!$I$2="Any","Any",N1177)&amp;G1177</f>
        <v>AnyAny</v>
      </c>
      <c r="E1177" s="5" t="e">
        <f>IF(I1177=#REF!,'Turf only'!G1177,"")</f>
        <v>#REF!</v>
      </c>
      <c r="F1177" s="5" t="str">
        <f t="shared" si="91"/>
        <v/>
      </c>
      <c r="G1177" s="1"/>
      <c r="P1177" s="12">
        <f t="shared" si="92"/>
        <v>4</v>
      </c>
      <c r="Q1177" s="12" cm="1">
        <f t="array" ref="Q1177">SUMPRODUCT(($G$2:$G$2765=G1177)*(P1177&gt;$P$2:$P$2765))+1</f>
        <v>1320</v>
      </c>
      <c r="R1177" s="12" t="e">
        <f>(Q1177*100000)+#REF!</f>
        <v>#REF!</v>
      </c>
      <c r="W1177">
        <f t="shared" si="94"/>
        <v>1900</v>
      </c>
    </row>
    <row r="1178" spans="1:23" x14ac:dyDescent="0.25">
      <c r="A1178" s="10" t="str">
        <f>IF(YEAR(G1178)=2024,#REF!,"")</f>
        <v/>
      </c>
      <c r="B1178" s="10" t="str">
        <f>IF(YEAR(G1178)=2025,#REF!,"")</f>
        <v/>
      </c>
      <c r="C1178" s="10" t="str">
        <f t="shared" si="90"/>
        <v/>
      </c>
      <c r="D1178" s="5" t="str">
        <f>IF('by region'!$C$2="Any","Any",'Turf only'!V1178)&amp;M1178&amp;IF('by region'!$I$2="Any","Any",N1178)&amp;G1178</f>
        <v>AnyAny</v>
      </c>
      <c r="E1178" s="5" t="e">
        <f>IF(I1178=#REF!,'Turf only'!G1178,"")</f>
        <v>#REF!</v>
      </c>
      <c r="F1178" s="5" t="str">
        <f t="shared" si="91"/>
        <v/>
      </c>
      <c r="G1178" s="1"/>
      <c r="P1178" s="12">
        <f t="shared" si="92"/>
        <v>4</v>
      </c>
      <c r="Q1178" s="12" cm="1">
        <f t="array" ref="Q1178">SUMPRODUCT(($G$2:$G$2765=G1178)*(P1178&gt;$P$2:$P$2765))+1</f>
        <v>1320</v>
      </c>
      <c r="R1178" s="12" t="e">
        <f>(Q1178*100000)+#REF!</f>
        <v>#REF!</v>
      </c>
      <c r="W1178">
        <f t="shared" si="94"/>
        <v>1900</v>
      </c>
    </row>
    <row r="1179" spans="1:23" x14ac:dyDescent="0.25">
      <c r="A1179" s="10" t="str">
        <f>IF(YEAR(G1179)=2024,#REF!,"")</f>
        <v/>
      </c>
      <c r="B1179" s="10" t="str">
        <f>IF(YEAR(G1179)=2025,#REF!,"")</f>
        <v/>
      </c>
      <c r="C1179" s="10" t="str">
        <f t="shared" si="90"/>
        <v/>
      </c>
      <c r="D1179" s="5" t="str">
        <f>IF('by region'!$C$2="Any","Any",'Turf only'!V1179)&amp;M1179&amp;IF('by region'!$I$2="Any","Any",N1179)&amp;G1179</f>
        <v>AnyAny</v>
      </c>
      <c r="E1179" s="5" t="e">
        <f>IF(I1179=#REF!,'Turf only'!G1179,"")</f>
        <v>#REF!</v>
      </c>
      <c r="F1179" s="5" t="str">
        <f t="shared" si="91"/>
        <v/>
      </c>
      <c r="G1179" s="1"/>
      <c r="P1179" s="12">
        <f t="shared" si="92"/>
        <v>4</v>
      </c>
      <c r="Q1179" s="12" cm="1">
        <f t="array" ref="Q1179">SUMPRODUCT(($G$2:$G$2765=G1179)*(P1179&gt;$P$2:$P$2765))+1</f>
        <v>1320</v>
      </c>
      <c r="R1179" s="12" t="e">
        <f>(Q1179*100000)+#REF!</f>
        <v>#REF!</v>
      </c>
      <c r="W1179">
        <f t="shared" si="94"/>
        <v>1900</v>
      </c>
    </row>
    <row r="1180" spans="1:23" x14ac:dyDescent="0.25">
      <c r="A1180" s="10" t="str">
        <f>IF(YEAR(G1180)=2024,#REF!,"")</f>
        <v/>
      </c>
      <c r="B1180" s="10" t="str">
        <f>IF(YEAR(G1180)=2025,#REF!,"")</f>
        <v/>
      </c>
      <c r="C1180" s="10" t="str">
        <f t="shared" si="90"/>
        <v/>
      </c>
      <c r="D1180" s="5" t="str">
        <f>IF('by region'!$C$2="Any","Any",'Turf only'!V1180)&amp;M1180&amp;IF('by region'!$I$2="Any","Any",N1180)&amp;G1180</f>
        <v>AnyAny</v>
      </c>
      <c r="E1180" s="5" t="e">
        <f>IF(I1180=#REF!,'Turf only'!G1180,"")</f>
        <v>#REF!</v>
      </c>
      <c r="F1180" s="5" t="str">
        <f t="shared" si="91"/>
        <v/>
      </c>
      <c r="G1180" s="1"/>
      <c r="P1180" s="12">
        <f t="shared" si="92"/>
        <v>4</v>
      </c>
      <c r="Q1180" s="12" cm="1">
        <f t="array" ref="Q1180">SUMPRODUCT(($G$2:$G$2765=G1180)*(P1180&gt;$P$2:$P$2765))+1</f>
        <v>1320</v>
      </c>
      <c r="R1180" s="12" t="e">
        <f>(Q1180*100000)+#REF!</f>
        <v>#REF!</v>
      </c>
    </row>
    <row r="1181" spans="1:23" x14ac:dyDescent="0.25">
      <c r="A1181" s="10" t="str">
        <f>IF(YEAR(G1181)=2024,#REF!,"")</f>
        <v/>
      </c>
      <c r="B1181" s="10" t="str">
        <f>IF(YEAR(G1181)=2025,#REF!,"")</f>
        <v/>
      </c>
      <c r="C1181" s="10" t="str">
        <f t="shared" si="90"/>
        <v/>
      </c>
      <c r="D1181" s="5" t="str">
        <f>IF('by region'!$C$2="Any","Any",'Turf only'!V1181)&amp;M1181&amp;IF('by region'!$I$2="Any","Any",N1181)&amp;G1181</f>
        <v>AnyAny</v>
      </c>
      <c r="E1181" s="5" t="e">
        <f>IF(I1181=#REF!,'Turf only'!G1181,"")</f>
        <v>#REF!</v>
      </c>
      <c r="F1181" s="5" t="str">
        <f t="shared" si="91"/>
        <v/>
      </c>
      <c r="G1181" s="1"/>
      <c r="P1181" s="12">
        <f t="shared" si="92"/>
        <v>4</v>
      </c>
      <c r="Q1181" s="12" cm="1">
        <f t="array" ref="Q1181">SUMPRODUCT(($G$2:$G$2765=G1181)*(P1181&gt;$P$2:$P$2765))+1</f>
        <v>1320</v>
      </c>
      <c r="R1181" s="12" t="e">
        <f>(Q1181*100000)+#REF!</f>
        <v>#REF!</v>
      </c>
    </row>
    <row r="1182" spans="1:23" x14ac:dyDescent="0.25">
      <c r="A1182" s="10" t="str">
        <f>IF(YEAR(G1182)=2024,#REF!,"")</f>
        <v/>
      </c>
      <c r="B1182" s="10" t="str">
        <f>IF(YEAR(G1182)=2025,#REF!,"")</f>
        <v/>
      </c>
      <c r="C1182" s="10" t="str">
        <f t="shared" si="90"/>
        <v/>
      </c>
      <c r="D1182" s="5" t="str">
        <f>IF('by region'!$C$2="Any","Any",'Turf only'!V1182)&amp;M1182&amp;IF('by region'!$I$2="Any","Any",N1182)&amp;G1182</f>
        <v>AnyAny</v>
      </c>
      <c r="E1182" s="5" t="e">
        <f>IF(I1182=#REF!,'Turf only'!G1182,"")</f>
        <v>#REF!</v>
      </c>
      <c r="F1182" s="5" t="str">
        <f t="shared" si="91"/>
        <v/>
      </c>
      <c r="G1182" s="1"/>
      <c r="P1182" s="12">
        <f t="shared" si="92"/>
        <v>4</v>
      </c>
      <c r="Q1182" s="12" cm="1">
        <f t="array" ref="Q1182">SUMPRODUCT(($G$2:$G$2765=G1182)*(P1182&gt;$P$2:$P$2765))+1</f>
        <v>1320</v>
      </c>
      <c r="R1182" s="12" t="e">
        <f>(Q1182*100000)+#REF!</f>
        <v>#REF!</v>
      </c>
    </row>
    <row r="1183" spans="1:23" x14ac:dyDescent="0.25">
      <c r="A1183" s="10" t="str">
        <f>IF(YEAR(G1183)=2024,#REF!,"")</f>
        <v/>
      </c>
      <c r="B1183" s="10" t="str">
        <f>IF(YEAR(G1183)=2025,#REF!,"")</f>
        <v/>
      </c>
      <c r="C1183" s="10" t="str">
        <f t="shared" si="90"/>
        <v/>
      </c>
      <c r="D1183" s="5" t="str">
        <f>IF('by region'!$C$2="Any","Any",'Turf only'!V1183)&amp;M1183&amp;IF('by region'!$I$2="Any","Any",N1183)&amp;G1183</f>
        <v>AnyAny</v>
      </c>
      <c r="E1183" s="5" t="e">
        <f>IF(I1183=#REF!,'Turf only'!G1183,"")</f>
        <v>#REF!</v>
      </c>
      <c r="F1183" s="5" t="str">
        <f t="shared" si="91"/>
        <v/>
      </c>
      <c r="G1183" s="1"/>
      <c r="P1183" s="12">
        <f t="shared" si="92"/>
        <v>4</v>
      </c>
      <c r="Q1183" s="12" cm="1">
        <f t="array" ref="Q1183">SUMPRODUCT(($G$2:$G$2765=G1183)*(P1183&gt;$P$2:$P$2765))+1</f>
        <v>1320</v>
      </c>
      <c r="R1183" s="12" t="e">
        <f>(Q1183*100000)+#REF!</f>
        <v>#REF!</v>
      </c>
    </row>
    <row r="1184" spans="1:23" x14ac:dyDescent="0.25">
      <c r="A1184" s="10" t="str">
        <f>IF(YEAR(G1184)=2024,#REF!,"")</f>
        <v/>
      </c>
      <c r="B1184" s="10" t="str">
        <f>IF(YEAR(G1184)=2025,#REF!,"")</f>
        <v/>
      </c>
      <c r="C1184" s="10" t="str">
        <f t="shared" si="90"/>
        <v/>
      </c>
      <c r="D1184" s="5" t="str">
        <f>IF('by region'!$C$2="Any","Any",'Turf only'!V1184)&amp;M1184&amp;IF('by region'!$I$2="Any","Any",N1184)&amp;G1184</f>
        <v>AnyAny</v>
      </c>
      <c r="E1184" s="5" t="e">
        <f>IF(I1184=#REF!,'Turf only'!G1184,"")</f>
        <v>#REF!</v>
      </c>
      <c r="F1184" s="5" t="str">
        <f t="shared" si="91"/>
        <v/>
      </c>
      <c r="G1184" s="1"/>
      <c r="P1184" s="12">
        <f t="shared" si="92"/>
        <v>4</v>
      </c>
      <c r="Q1184" s="12" cm="1">
        <f t="array" ref="Q1184">SUMPRODUCT(($G$2:$G$2765=G1184)*(P1184&gt;$P$2:$P$2765))+1</f>
        <v>1320</v>
      </c>
      <c r="R1184" s="12" t="e">
        <f>(Q1184*100000)+#REF!</f>
        <v>#REF!</v>
      </c>
    </row>
    <row r="1185" spans="1:18" x14ac:dyDescent="0.25">
      <c r="A1185" s="10" t="str">
        <f>IF(YEAR(G1185)=2024,#REF!,"")</f>
        <v/>
      </c>
      <c r="B1185" s="10" t="str">
        <f>IF(YEAR(G1185)=2025,#REF!,"")</f>
        <v/>
      </c>
      <c r="C1185" s="10" t="str">
        <f t="shared" si="90"/>
        <v/>
      </c>
      <c r="D1185" s="5" t="str">
        <f>IF('by region'!$C$2="Any","Any",'Turf only'!V1185)&amp;M1185&amp;IF('by region'!$I$2="Any","Any",N1185)&amp;G1185</f>
        <v>AnyAny</v>
      </c>
      <c r="E1185" s="5" t="e">
        <f>IF(I1185=#REF!,'Turf only'!G1185,"")</f>
        <v>#REF!</v>
      </c>
      <c r="F1185" s="5" t="str">
        <f t="shared" si="91"/>
        <v/>
      </c>
      <c r="G1185" s="1"/>
      <c r="P1185" s="12">
        <f t="shared" si="92"/>
        <v>4</v>
      </c>
      <c r="Q1185" s="12" cm="1">
        <f t="array" ref="Q1185">SUMPRODUCT(($G$2:$G$2765=G1185)*(P1185&gt;$P$2:$P$2765))+1</f>
        <v>1320</v>
      </c>
      <c r="R1185" s="12" t="e">
        <f>(Q1185*100000)+#REF!</f>
        <v>#REF!</v>
      </c>
    </row>
    <row r="1186" spans="1:18" x14ac:dyDescent="0.25">
      <c r="A1186" s="10" t="str">
        <f>IF(YEAR(G1186)=2024,#REF!,"")</f>
        <v/>
      </c>
      <c r="B1186" s="10" t="str">
        <f>IF(YEAR(G1186)=2025,#REF!,"")</f>
        <v/>
      </c>
      <c r="C1186" s="10" t="str">
        <f t="shared" si="90"/>
        <v/>
      </c>
      <c r="D1186" s="5" t="str">
        <f>IF('by region'!$C$2="Any","Any",'Turf only'!V1186)&amp;M1186&amp;IF('by region'!$I$2="Any","Any",N1186)&amp;G1186</f>
        <v>AnyAny</v>
      </c>
      <c r="E1186" s="5" t="e">
        <f>IF(I1186=#REF!,'Turf only'!G1186,"")</f>
        <v>#REF!</v>
      </c>
      <c r="F1186" s="5" t="str">
        <f t="shared" si="91"/>
        <v/>
      </c>
      <c r="G1186" s="1"/>
      <c r="P1186" s="12">
        <f t="shared" si="92"/>
        <v>4</v>
      </c>
      <c r="Q1186" s="12" cm="1">
        <f t="array" ref="Q1186">SUMPRODUCT(($G$2:$G$2765=G1186)*(P1186&gt;$P$2:$P$2765))+1</f>
        <v>1320</v>
      </c>
      <c r="R1186" s="12" t="e">
        <f>(Q1186*100000)+#REF!</f>
        <v>#REF!</v>
      </c>
    </row>
    <row r="1187" spans="1:18" x14ac:dyDescent="0.25">
      <c r="G1187" s="1"/>
      <c r="P1187" s="12">
        <f t="shared" si="92"/>
        <v>4</v>
      </c>
      <c r="Q1187" s="12" cm="1">
        <f t="array" ref="Q1187">SUMPRODUCT(($G$2:$G$2765=G1187)*(P1187&gt;$P$2:$P$2765))+1</f>
        <v>1320</v>
      </c>
      <c r="R1187" s="12" t="e">
        <f>(Q1187*100000)+#REF!</f>
        <v>#REF!</v>
      </c>
    </row>
    <row r="1188" spans="1:18" x14ac:dyDescent="0.25">
      <c r="G1188" s="1"/>
      <c r="P1188" s="12">
        <f t="shared" si="92"/>
        <v>4</v>
      </c>
      <c r="Q1188" s="12" cm="1">
        <f t="array" ref="Q1188">SUMPRODUCT(($G$2:$G$2765=G1188)*(P1188&gt;$P$2:$P$2765))+1</f>
        <v>1320</v>
      </c>
      <c r="R1188" s="12" t="e">
        <f>(Q1188*100000)+#REF!</f>
        <v>#REF!</v>
      </c>
    </row>
    <row r="1189" spans="1:18" x14ac:dyDescent="0.25">
      <c r="G1189" s="1"/>
      <c r="P1189" s="12">
        <f t="shared" si="92"/>
        <v>4</v>
      </c>
      <c r="Q1189" s="12" cm="1">
        <f t="array" ref="Q1189">SUMPRODUCT(($G$2:$G$2765=G1189)*(P1189&gt;$P$2:$P$2765))+1</f>
        <v>1320</v>
      </c>
      <c r="R1189" s="12" t="e">
        <f>(Q1189*100000)+#REF!</f>
        <v>#REF!</v>
      </c>
    </row>
    <row r="1190" spans="1:18" x14ac:dyDescent="0.25">
      <c r="G1190" s="1"/>
      <c r="P1190" s="12">
        <f t="shared" si="92"/>
        <v>4</v>
      </c>
      <c r="Q1190" s="12" cm="1">
        <f t="array" ref="Q1190">SUMPRODUCT(($G$2:$G$2765=G1190)*(P1190&gt;$P$2:$P$2765))+1</f>
        <v>1320</v>
      </c>
      <c r="R1190" s="12" t="e">
        <f>(Q1190*100000)+#REF!</f>
        <v>#REF!</v>
      </c>
    </row>
    <row r="1191" spans="1:18" x14ac:dyDescent="0.25">
      <c r="G1191" s="1"/>
      <c r="P1191" s="12">
        <f t="shared" si="92"/>
        <v>4</v>
      </c>
      <c r="Q1191" s="12" cm="1">
        <f t="array" ref="Q1191">SUMPRODUCT(($G$2:$G$2765=G1191)*(P1191&gt;$P$2:$P$2765))+1</f>
        <v>1320</v>
      </c>
      <c r="R1191" s="12" t="e">
        <f>(Q1191*100000)+#REF!</f>
        <v>#REF!</v>
      </c>
    </row>
    <row r="1192" spans="1:18" x14ac:dyDescent="0.25">
      <c r="G1192" s="1"/>
      <c r="P1192" s="12">
        <f t="shared" si="92"/>
        <v>4</v>
      </c>
      <c r="Q1192" s="12" cm="1">
        <f t="array" ref="Q1192">SUMPRODUCT(($G$2:$G$2765=G1192)*(P1192&gt;$P$2:$P$2765))+1</f>
        <v>1320</v>
      </c>
      <c r="R1192" s="12" t="e">
        <f>(Q1192*100000)+#REF!</f>
        <v>#REF!</v>
      </c>
    </row>
    <row r="1193" spans="1:18" x14ac:dyDescent="0.25">
      <c r="G1193" s="1"/>
      <c r="P1193" s="12">
        <f t="shared" si="92"/>
        <v>4</v>
      </c>
      <c r="Q1193" s="12" cm="1">
        <f t="array" ref="Q1193">SUMPRODUCT(($G$2:$G$2765=G1193)*(P1193&gt;$P$2:$P$2765))+1</f>
        <v>1320</v>
      </c>
      <c r="R1193" s="12" t="e">
        <f>(Q1193*100000)+#REF!</f>
        <v>#REF!</v>
      </c>
    </row>
    <row r="1194" spans="1:18" x14ac:dyDescent="0.25">
      <c r="G1194" s="1"/>
      <c r="P1194" s="12">
        <f t="shared" si="92"/>
        <v>4</v>
      </c>
      <c r="Q1194" s="12" cm="1">
        <f t="array" ref="Q1194">SUMPRODUCT(($G$2:$G$2765=G1194)*(P1194&gt;$P$2:$P$2765))+1</f>
        <v>1320</v>
      </c>
      <c r="R1194" s="12" t="e">
        <f>(Q1194*100000)+#REF!</f>
        <v>#REF!</v>
      </c>
    </row>
    <row r="1195" spans="1:18" x14ac:dyDescent="0.25">
      <c r="G1195" s="1"/>
      <c r="P1195" s="12">
        <f t="shared" si="92"/>
        <v>4</v>
      </c>
      <c r="Q1195" s="12" cm="1">
        <f t="array" ref="Q1195">SUMPRODUCT(($G$2:$G$2765=G1195)*(P1195&gt;$P$2:$P$2765))+1</f>
        <v>1320</v>
      </c>
      <c r="R1195" s="12" t="e">
        <f>(Q1195*100000)+#REF!</f>
        <v>#REF!</v>
      </c>
    </row>
    <row r="1196" spans="1:18" x14ac:dyDescent="0.25">
      <c r="G1196" s="1"/>
      <c r="P1196" s="12">
        <f t="shared" si="92"/>
        <v>4</v>
      </c>
      <c r="Q1196" s="12" cm="1">
        <f t="array" ref="Q1196">SUMPRODUCT(($G$2:$G$2765=G1196)*(P1196&gt;$P$2:$P$2765))+1</f>
        <v>1320</v>
      </c>
      <c r="R1196" s="12" t="e">
        <f>(Q1196*100000)+#REF!</f>
        <v>#REF!</v>
      </c>
    </row>
    <row r="1197" spans="1:18" x14ac:dyDescent="0.25">
      <c r="G1197" s="1"/>
      <c r="P1197" s="12">
        <f t="shared" si="92"/>
        <v>4</v>
      </c>
      <c r="Q1197" s="12" cm="1">
        <f t="array" ref="Q1197">SUMPRODUCT(($G$2:$G$2765=G1197)*(P1197&gt;$P$2:$P$2765))+1</f>
        <v>1320</v>
      </c>
      <c r="R1197" s="12" t="e">
        <f>(Q1197*100000)+#REF!</f>
        <v>#REF!</v>
      </c>
    </row>
    <row r="1198" spans="1:18" x14ac:dyDescent="0.25">
      <c r="G1198" s="1"/>
      <c r="P1198" s="12">
        <f t="shared" si="92"/>
        <v>4</v>
      </c>
      <c r="Q1198" s="12" cm="1">
        <f t="array" ref="Q1198">SUMPRODUCT(($G$2:$G$2765=G1198)*(P1198&gt;$P$2:$P$2765))+1</f>
        <v>1320</v>
      </c>
      <c r="R1198" s="12" t="e">
        <f>(Q1198*100000)+#REF!</f>
        <v>#REF!</v>
      </c>
    </row>
    <row r="1199" spans="1:18" x14ac:dyDescent="0.25">
      <c r="G1199" s="1"/>
      <c r="P1199" s="12">
        <f t="shared" si="92"/>
        <v>4</v>
      </c>
      <c r="Q1199" s="12" cm="1">
        <f t="array" ref="Q1199">SUMPRODUCT(($G$2:$G$2765=G1199)*(P1199&gt;$P$2:$P$2765))+1</f>
        <v>1320</v>
      </c>
      <c r="R1199" s="12" t="e">
        <f>(Q1199*100000)+#REF!</f>
        <v>#REF!</v>
      </c>
    </row>
    <row r="1200" spans="1:18" x14ac:dyDescent="0.25">
      <c r="G1200" s="1"/>
      <c r="P1200" s="12">
        <f t="shared" si="92"/>
        <v>4</v>
      </c>
      <c r="Q1200" s="12" cm="1">
        <f t="array" ref="Q1200">SUMPRODUCT(($G$2:$G$2765=G1200)*(P1200&gt;$P$2:$P$2765))+1</f>
        <v>1320</v>
      </c>
      <c r="R1200" s="12" t="e">
        <f>(Q1200*100000)+#REF!</f>
        <v>#REF!</v>
      </c>
    </row>
    <row r="1201" spans="7:18" x14ac:dyDescent="0.25">
      <c r="G1201" s="1"/>
      <c r="P1201" s="12">
        <f t="shared" si="92"/>
        <v>4</v>
      </c>
      <c r="Q1201" s="12" cm="1">
        <f t="array" ref="Q1201">SUMPRODUCT(($G$2:$G$2765=G1201)*(P1201&gt;$P$2:$P$2765))+1</f>
        <v>1320</v>
      </c>
      <c r="R1201" s="12" t="e">
        <f>(Q1201*100000)+#REF!</f>
        <v>#REF!</v>
      </c>
    </row>
    <row r="1202" spans="7:18" x14ac:dyDescent="0.25">
      <c r="G1202" s="1"/>
      <c r="P1202" s="12">
        <f t="shared" si="92"/>
        <v>4</v>
      </c>
      <c r="Q1202" s="12" cm="1">
        <f t="array" ref="Q1202">SUMPRODUCT(($G$2:$G$2765=G1202)*(P1202&gt;$P$2:$P$2765))+1</f>
        <v>1320</v>
      </c>
      <c r="R1202" s="12" t="e">
        <f>(Q1202*100000)+#REF!</f>
        <v>#REF!</v>
      </c>
    </row>
    <row r="1203" spans="7:18" x14ac:dyDescent="0.25">
      <c r="G1203" s="1"/>
      <c r="P1203" s="12">
        <f t="shared" si="92"/>
        <v>4</v>
      </c>
      <c r="Q1203" s="12" cm="1">
        <f t="array" ref="Q1203">SUMPRODUCT(($G$2:$G$2765=G1203)*(P1203&gt;$P$2:$P$2765))+1</f>
        <v>1320</v>
      </c>
      <c r="R1203" s="12" t="e">
        <f>(Q1203*100000)+#REF!</f>
        <v>#REF!</v>
      </c>
    </row>
    <row r="1204" spans="7:18" x14ac:dyDescent="0.25">
      <c r="G1204" s="1"/>
      <c r="P1204" s="12">
        <f t="shared" si="92"/>
        <v>4</v>
      </c>
      <c r="Q1204" s="12" cm="1">
        <f t="array" ref="Q1204">SUMPRODUCT(($G$2:$G$2765=G1204)*(P1204&gt;$P$2:$P$2765))+1</f>
        <v>1320</v>
      </c>
      <c r="R1204" s="12" t="e">
        <f>(Q1204*100000)+#REF!</f>
        <v>#REF!</v>
      </c>
    </row>
    <row r="1205" spans="7:18" x14ac:dyDescent="0.25">
      <c r="G1205" s="1"/>
      <c r="P1205" s="12">
        <f t="shared" si="92"/>
        <v>4</v>
      </c>
      <c r="Q1205" s="12" cm="1">
        <f t="array" ref="Q1205">SUMPRODUCT(($G$2:$G$2765=G1205)*(P1205&gt;$P$2:$P$2765))+1</f>
        <v>1320</v>
      </c>
      <c r="R1205" s="12" t="e">
        <f>(Q1205*100000)+#REF!</f>
        <v>#REF!</v>
      </c>
    </row>
    <row r="1206" spans="7:18" x14ac:dyDescent="0.25">
      <c r="G1206" s="1"/>
      <c r="P1206" s="12">
        <f t="shared" si="92"/>
        <v>4</v>
      </c>
      <c r="Q1206" s="12" cm="1">
        <f t="array" ref="Q1206">SUMPRODUCT(($G$2:$G$2765=G1206)*(P1206&gt;$P$2:$P$2765))+1</f>
        <v>1320</v>
      </c>
      <c r="R1206" s="12" t="e">
        <f>(Q1206*100000)+#REF!</f>
        <v>#REF!</v>
      </c>
    </row>
    <row r="1207" spans="7:18" x14ac:dyDescent="0.25">
      <c r="G1207" s="1"/>
      <c r="P1207" s="12">
        <f t="shared" si="92"/>
        <v>4</v>
      </c>
      <c r="Q1207" s="12" cm="1">
        <f t="array" ref="Q1207">SUMPRODUCT(($G$2:$G$2765=G1207)*(P1207&gt;$P$2:$P$2765))+1</f>
        <v>1320</v>
      </c>
      <c r="R1207" s="12" t="e">
        <f>(Q1207*100000)+#REF!</f>
        <v>#REF!</v>
      </c>
    </row>
    <row r="1208" spans="7:18" x14ac:dyDescent="0.25">
      <c r="G1208" s="1"/>
      <c r="P1208" s="12">
        <f t="shared" si="92"/>
        <v>4</v>
      </c>
      <c r="Q1208" s="12" cm="1">
        <f t="array" ref="Q1208">SUMPRODUCT(($G$2:$G$2765=G1208)*(P1208&gt;$P$2:$P$2765))+1</f>
        <v>1320</v>
      </c>
      <c r="R1208" s="12" t="e">
        <f>(Q1208*100000)+#REF!</f>
        <v>#REF!</v>
      </c>
    </row>
    <row r="1209" spans="7:18" x14ac:dyDescent="0.25">
      <c r="G1209" s="1"/>
      <c r="P1209" s="12">
        <f t="shared" ref="P1209:P1272" si="95">IF(J1209="Afternoon",1,IF(J1209="Evening",2,IF(J1209="Floodlit",3,4)))</f>
        <v>4</v>
      </c>
      <c r="Q1209" s="12" cm="1">
        <f t="array" ref="Q1209">SUMPRODUCT(($G$2:$G$2765=G1209)*(P1209&gt;$P$2:$P$2765))+1</f>
        <v>1320</v>
      </c>
      <c r="R1209" s="12" t="e">
        <f>(Q1209*100000)+#REF!</f>
        <v>#REF!</v>
      </c>
    </row>
    <row r="1210" spans="7:18" x14ac:dyDescent="0.25">
      <c r="G1210" s="1"/>
      <c r="P1210" s="12">
        <f t="shared" si="95"/>
        <v>4</v>
      </c>
      <c r="Q1210" s="12" cm="1">
        <f t="array" ref="Q1210">SUMPRODUCT(($G$2:$G$2765=G1210)*(P1210&gt;$P$2:$P$2765))+1</f>
        <v>1320</v>
      </c>
      <c r="R1210" s="12" t="e">
        <f>(Q1210*100000)+#REF!</f>
        <v>#REF!</v>
      </c>
    </row>
    <row r="1211" spans="7:18" x14ac:dyDescent="0.25">
      <c r="G1211" s="1"/>
      <c r="P1211" s="12">
        <f t="shared" si="95"/>
        <v>4</v>
      </c>
      <c r="Q1211" s="12" cm="1">
        <f t="array" ref="Q1211">SUMPRODUCT(($G$2:$G$2765=G1211)*(P1211&gt;$P$2:$P$2765))+1</f>
        <v>1320</v>
      </c>
      <c r="R1211" s="12" t="e">
        <f>(Q1211*100000)+#REF!</f>
        <v>#REF!</v>
      </c>
    </row>
    <row r="1212" spans="7:18" x14ac:dyDescent="0.25">
      <c r="G1212" s="1"/>
      <c r="P1212" s="12">
        <f t="shared" si="95"/>
        <v>4</v>
      </c>
      <c r="Q1212" s="12" cm="1">
        <f t="array" ref="Q1212">SUMPRODUCT(($G$2:$G$2765=G1212)*(P1212&gt;$P$2:$P$2765))+1</f>
        <v>1320</v>
      </c>
      <c r="R1212" s="12" t="e">
        <f>(Q1212*100000)+#REF!</f>
        <v>#REF!</v>
      </c>
    </row>
    <row r="1213" spans="7:18" x14ac:dyDescent="0.25">
      <c r="G1213" s="1"/>
      <c r="P1213" s="12">
        <f t="shared" si="95"/>
        <v>4</v>
      </c>
      <c r="Q1213" s="12" cm="1">
        <f t="array" ref="Q1213">SUMPRODUCT(($G$2:$G$2765=G1213)*(P1213&gt;$P$2:$P$2765))+1</f>
        <v>1320</v>
      </c>
      <c r="R1213" s="12" t="e">
        <f>(Q1213*100000)+#REF!</f>
        <v>#REF!</v>
      </c>
    </row>
    <row r="1214" spans="7:18" x14ac:dyDescent="0.25">
      <c r="G1214" s="1"/>
      <c r="P1214" s="12">
        <f t="shared" si="95"/>
        <v>4</v>
      </c>
      <c r="Q1214" s="12" cm="1">
        <f t="array" ref="Q1214">SUMPRODUCT(($G$2:$G$2765=G1214)*(P1214&gt;$P$2:$P$2765))+1</f>
        <v>1320</v>
      </c>
      <c r="R1214" s="12" t="e">
        <f>(Q1214*100000)+#REF!</f>
        <v>#REF!</v>
      </c>
    </row>
    <row r="1215" spans="7:18" x14ac:dyDescent="0.25">
      <c r="G1215" s="1"/>
      <c r="P1215" s="12">
        <f t="shared" si="95"/>
        <v>4</v>
      </c>
      <c r="Q1215" s="12" cm="1">
        <f t="array" ref="Q1215">SUMPRODUCT(($G$2:$G$2765=G1215)*(P1215&gt;$P$2:$P$2765))+1</f>
        <v>1320</v>
      </c>
      <c r="R1215" s="12" t="e">
        <f>(Q1215*100000)+#REF!</f>
        <v>#REF!</v>
      </c>
    </row>
    <row r="1216" spans="7:18" x14ac:dyDescent="0.25">
      <c r="G1216" s="1"/>
      <c r="P1216" s="12">
        <f t="shared" si="95"/>
        <v>4</v>
      </c>
      <c r="Q1216" s="12" cm="1">
        <f t="array" ref="Q1216">SUMPRODUCT(($G$2:$G$2765=G1216)*(P1216&gt;$P$2:$P$2765))+1</f>
        <v>1320</v>
      </c>
      <c r="R1216" s="12" t="e">
        <f>(Q1216*100000)+#REF!</f>
        <v>#REF!</v>
      </c>
    </row>
    <row r="1217" spans="7:18" x14ac:dyDescent="0.25">
      <c r="G1217" s="1"/>
      <c r="P1217" s="12">
        <f t="shared" si="95"/>
        <v>4</v>
      </c>
      <c r="Q1217" s="12" cm="1">
        <f t="array" ref="Q1217">SUMPRODUCT(($G$2:$G$2765=G1217)*(P1217&gt;$P$2:$P$2765))+1</f>
        <v>1320</v>
      </c>
      <c r="R1217" s="12" t="e">
        <f>(Q1217*100000)+#REF!</f>
        <v>#REF!</v>
      </c>
    </row>
    <row r="1218" spans="7:18" x14ac:dyDescent="0.25">
      <c r="G1218" s="1"/>
      <c r="P1218" s="12">
        <f t="shared" si="95"/>
        <v>4</v>
      </c>
      <c r="Q1218" s="12" cm="1">
        <f t="array" ref="Q1218">SUMPRODUCT(($G$2:$G$2765=G1218)*(P1218&gt;$P$2:$P$2765))+1</f>
        <v>1320</v>
      </c>
      <c r="R1218" s="12" t="e">
        <f>(Q1218*100000)+#REF!</f>
        <v>#REF!</v>
      </c>
    </row>
    <row r="1219" spans="7:18" x14ac:dyDescent="0.25">
      <c r="G1219" s="1"/>
      <c r="P1219" s="12">
        <f t="shared" si="95"/>
        <v>4</v>
      </c>
      <c r="Q1219" s="12" cm="1">
        <f t="array" ref="Q1219">SUMPRODUCT(($G$2:$G$2765=G1219)*(P1219&gt;$P$2:$P$2765))+1</f>
        <v>1320</v>
      </c>
      <c r="R1219" s="12" t="e">
        <f>(Q1219*100000)+#REF!</f>
        <v>#REF!</v>
      </c>
    </row>
    <row r="1220" spans="7:18" x14ac:dyDescent="0.25">
      <c r="G1220" s="1"/>
      <c r="P1220" s="12">
        <f t="shared" si="95"/>
        <v>4</v>
      </c>
      <c r="Q1220" s="12" cm="1">
        <f t="array" ref="Q1220">SUMPRODUCT(($G$2:$G$2765=G1220)*(P1220&gt;$P$2:$P$2765))+1</f>
        <v>1320</v>
      </c>
      <c r="R1220" s="12" t="e">
        <f>(Q1220*100000)+#REF!</f>
        <v>#REF!</v>
      </c>
    </row>
    <row r="1221" spans="7:18" x14ac:dyDescent="0.25">
      <c r="G1221" s="1"/>
      <c r="P1221" s="12">
        <f t="shared" si="95"/>
        <v>4</v>
      </c>
      <c r="Q1221" s="12" cm="1">
        <f t="array" ref="Q1221">SUMPRODUCT(($G$2:$G$2765=G1221)*(P1221&gt;$P$2:$P$2765))+1</f>
        <v>1320</v>
      </c>
      <c r="R1221" s="12" t="e">
        <f>(Q1221*100000)+#REF!</f>
        <v>#REF!</v>
      </c>
    </row>
    <row r="1222" spans="7:18" x14ac:dyDescent="0.25">
      <c r="G1222" s="1"/>
      <c r="P1222" s="12">
        <f t="shared" si="95"/>
        <v>4</v>
      </c>
      <c r="Q1222" s="12" cm="1">
        <f t="array" ref="Q1222">SUMPRODUCT(($G$2:$G$2765=G1222)*(P1222&gt;$P$2:$P$2765))+1</f>
        <v>1320</v>
      </c>
      <c r="R1222" s="12" t="e">
        <f>(Q1222*100000)+#REF!</f>
        <v>#REF!</v>
      </c>
    </row>
    <row r="1223" spans="7:18" x14ac:dyDescent="0.25">
      <c r="G1223" s="1"/>
      <c r="P1223" s="12">
        <f t="shared" si="95"/>
        <v>4</v>
      </c>
      <c r="Q1223" s="12" cm="1">
        <f t="array" ref="Q1223">SUMPRODUCT(($G$2:$G$2765=G1223)*(P1223&gt;$P$2:$P$2765))+1</f>
        <v>1320</v>
      </c>
      <c r="R1223" s="12" t="e">
        <f>(Q1223*100000)+#REF!</f>
        <v>#REF!</v>
      </c>
    </row>
    <row r="1224" spans="7:18" x14ac:dyDescent="0.25">
      <c r="G1224" s="1"/>
      <c r="P1224" s="12">
        <f t="shared" si="95"/>
        <v>4</v>
      </c>
      <c r="Q1224" s="12" cm="1">
        <f t="array" ref="Q1224">SUMPRODUCT(($G$2:$G$2765=G1224)*(P1224&gt;$P$2:$P$2765))+1</f>
        <v>1320</v>
      </c>
      <c r="R1224" s="12" t="e">
        <f>(Q1224*100000)+#REF!</f>
        <v>#REF!</v>
      </c>
    </row>
    <row r="1225" spans="7:18" x14ac:dyDescent="0.25">
      <c r="G1225" s="1"/>
      <c r="P1225" s="12">
        <f t="shared" si="95"/>
        <v>4</v>
      </c>
      <c r="Q1225" s="12" cm="1">
        <f t="array" ref="Q1225">SUMPRODUCT(($G$2:$G$2765=G1225)*(P1225&gt;$P$2:$P$2765))+1</f>
        <v>1320</v>
      </c>
      <c r="R1225" s="12" t="e">
        <f>(Q1225*100000)+#REF!</f>
        <v>#REF!</v>
      </c>
    </row>
    <row r="1226" spans="7:18" x14ac:dyDescent="0.25">
      <c r="G1226" s="1"/>
      <c r="P1226" s="12">
        <f t="shared" si="95"/>
        <v>4</v>
      </c>
      <c r="Q1226" s="12" cm="1">
        <f t="array" ref="Q1226">SUMPRODUCT(($G$2:$G$2765=G1226)*(P1226&gt;$P$2:$P$2765))+1</f>
        <v>1320</v>
      </c>
      <c r="R1226" s="12" t="e">
        <f>(Q1226*100000)+#REF!</f>
        <v>#REF!</v>
      </c>
    </row>
    <row r="1227" spans="7:18" x14ac:dyDescent="0.25">
      <c r="G1227" s="1"/>
      <c r="P1227" s="12">
        <f t="shared" si="95"/>
        <v>4</v>
      </c>
      <c r="Q1227" s="12" cm="1">
        <f t="array" ref="Q1227">SUMPRODUCT(($G$2:$G$2765=G1227)*(P1227&gt;$P$2:$P$2765))+1</f>
        <v>1320</v>
      </c>
      <c r="R1227" s="12" t="e">
        <f>(Q1227*100000)+#REF!</f>
        <v>#REF!</v>
      </c>
    </row>
    <row r="1228" spans="7:18" x14ac:dyDescent="0.25">
      <c r="G1228" s="1"/>
      <c r="P1228" s="12">
        <f t="shared" si="95"/>
        <v>4</v>
      </c>
      <c r="Q1228" s="12" cm="1">
        <f t="array" ref="Q1228">SUMPRODUCT(($G$2:$G$2765=G1228)*(P1228&gt;$P$2:$P$2765))+1</f>
        <v>1320</v>
      </c>
      <c r="R1228" s="12" t="e">
        <f>(Q1228*100000)+#REF!</f>
        <v>#REF!</v>
      </c>
    </row>
    <row r="1229" spans="7:18" x14ac:dyDescent="0.25">
      <c r="G1229" s="1"/>
      <c r="P1229" s="12">
        <f t="shared" si="95"/>
        <v>4</v>
      </c>
      <c r="Q1229" s="12" cm="1">
        <f t="array" ref="Q1229">SUMPRODUCT(($G$2:$G$2765=G1229)*(P1229&gt;$P$2:$P$2765))+1</f>
        <v>1320</v>
      </c>
      <c r="R1229" s="12" t="e">
        <f>(Q1229*100000)+#REF!</f>
        <v>#REF!</v>
      </c>
    </row>
    <row r="1230" spans="7:18" x14ac:dyDescent="0.25">
      <c r="G1230" s="1"/>
      <c r="P1230" s="12">
        <f t="shared" si="95"/>
        <v>4</v>
      </c>
      <c r="Q1230" s="12" cm="1">
        <f t="array" ref="Q1230">SUMPRODUCT(($G$2:$G$2765=G1230)*(P1230&gt;$P$2:$P$2765))+1</f>
        <v>1320</v>
      </c>
      <c r="R1230" s="12" t="e">
        <f>(Q1230*100000)+#REF!</f>
        <v>#REF!</v>
      </c>
    </row>
    <row r="1231" spans="7:18" x14ac:dyDescent="0.25">
      <c r="G1231" s="1"/>
      <c r="P1231" s="12">
        <f t="shared" si="95"/>
        <v>4</v>
      </c>
      <c r="Q1231" s="12" cm="1">
        <f t="array" ref="Q1231">SUMPRODUCT(($G$2:$G$2765=G1231)*(P1231&gt;$P$2:$P$2765))+1</f>
        <v>1320</v>
      </c>
      <c r="R1231" s="12" t="e">
        <f>(Q1231*100000)+#REF!</f>
        <v>#REF!</v>
      </c>
    </row>
    <row r="1232" spans="7:18" x14ac:dyDescent="0.25">
      <c r="G1232" s="1"/>
      <c r="P1232" s="12">
        <f t="shared" si="95"/>
        <v>4</v>
      </c>
      <c r="Q1232" s="12" cm="1">
        <f t="array" ref="Q1232">SUMPRODUCT(($G$2:$G$2765=G1232)*(P1232&gt;$P$2:$P$2765))+1</f>
        <v>1320</v>
      </c>
      <c r="R1232" s="12" t="e">
        <f>(Q1232*100000)+#REF!</f>
        <v>#REF!</v>
      </c>
    </row>
    <row r="1233" spans="7:18" x14ac:dyDescent="0.25">
      <c r="G1233" s="1"/>
      <c r="P1233" s="12">
        <f t="shared" si="95"/>
        <v>4</v>
      </c>
      <c r="Q1233" s="12" cm="1">
        <f t="array" ref="Q1233">SUMPRODUCT(($G$2:$G$2765=G1233)*(P1233&gt;$P$2:$P$2765))+1</f>
        <v>1320</v>
      </c>
      <c r="R1233" s="12" t="e">
        <f>(Q1233*100000)+#REF!</f>
        <v>#REF!</v>
      </c>
    </row>
    <row r="1234" spans="7:18" x14ac:dyDescent="0.25">
      <c r="G1234" s="1"/>
      <c r="P1234" s="12">
        <f t="shared" si="95"/>
        <v>4</v>
      </c>
      <c r="Q1234" s="12" cm="1">
        <f t="array" ref="Q1234">SUMPRODUCT(($G$2:$G$2765=G1234)*(P1234&gt;$P$2:$P$2765))+1</f>
        <v>1320</v>
      </c>
      <c r="R1234" s="12" t="e">
        <f>(Q1234*100000)+#REF!</f>
        <v>#REF!</v>
      </c>
    </row>
    <row r="1235" spans="7:18" x14ac:dyDescent="0.25">
      <c r="G1235" s="1"/>
      <c r="P1235" s="12">
        <f t="shared" si="95"/>
        <v>4</v>
      </c>
      <c r="Q1235" s="12" cm="1">
        <f t="array" ref="Q1235">SUMPRODUCT(($G$2:$G$2765=G1235)*(P1235&gt;$P$2:$P$2765))+1</f>
        <v>1320</v>
      </c>
      <c r="R1235" s="12" t="e">
        <f>(Q1235*100000)+#REF!</f>
        <v>#REF!</v>
      </c>
    </row>
    <row r="1236" spans="7:18" x14ac:dyDescent="0.25">
      <c r="G1236" s="1"/>
      <c r="P1236" s="12">
        <f t="shared" si="95"/>
        <v>4</v>
      </c>
      <c r="Q1236" s="12" cm="1">
        <f t="array" ref="Q1236">SUMPRODUCT(($G$2:$G$2765=G1236)*(P1236&gt;$P$2:$P$2765))+1</f>
        <v>1320</v>
      </c>
      <c r="R1236" s="12" t="e">
        <f>(Q1236*100000)+#REF!</f>
        <v>#REF!</v>
      </c>
    </row>
    <row r="1237" spans="7:18" x14ac:dyDescent="0.25">
      <c r="G1237" s="1"/>
      <c r="P1237" s="12">
        <f t="shared" si="95"/>
        <v>4</v>
      </c>
      <c r="Q1237" s="12" cm="1">
        <f t="array" ref="Q1237">SUMPRODUCT(($G$2:$G$2765=G1237)*(P1237&gt;$P$2:$P$2765))+1</f>
        <v>1320</v>
      </c>
      <c r="R1237" s="12" t="e">
        <f>(Q1237*100000)+#REF!</f>
        <v>#REF!</v>
      </c>
    </row>
    <row r="1238" spans="7:18" x14ac:dyDescent="0.25">
      <c r="G1238" s="1"/>
      <c r="P1238" s="12">
        <f t="shared" si="95"/>
        <v>4</v>
      </c>
      <c r="Q1238" s="12" cm="1">
        <f t="array" ref="Q1238">SUMPRODUCT(($G$2:$G$2765=G1238)*(P1238&gt;$P$2:$P$2765))+1</f>
        <v>1320</v>
      </c>
      <c r="R1238" s="12" t="e">
        <f>(Q1238*100000)+#REF!</f>
        <v>#REF!</v>
      </c>
    </row>
    <row r="1239" spans="7:18" x14ac:dyDescent="0.25">
      <c r="G1239" s="1"/>
      <c r="P1239" s="12">
        <f t="shared" si="95"/>
        <v>4</v>
      </c>
      <c r="Q1239" s="12" cm="1">
        <f t="array" ref="Q1239">SUMPRODUCT(($G$2:$G$2765=G1239)*(P1239&gt;$P$2:$P$2765))+1</f>
        <v>1320</v>
      </c>
      <c r="R1239" s="12" t="e">
        <f>(Q1239*100000)+#REF!</f>
        <v>#REF!</v>
      </c>
    </row>
    <row r="1240" spans="7:18" x14ac:dyDescent="0.25">
      <c r="G1240" s="1"/>
      <c r="P1240" s="12">
        <f t="shared" si="95"/>
        <v>4</v>
      </c>
      <c r="Q1240" s="12" cm="1">
        <f t="array" ref="Q1240">SUMPRODUCT(($G$2:$G$2765=G1240)*(P1240&gt;$P$2:$P$2765))+1</f>
        <v>1320</v>
      </c>
      <c r="R1240" s="12" t="e">
        <f>(Q1240*100000)+#REF!</f>
        <v>#REF!</v>
      </c>
    </row>
    <row r="1241" spans="7:18" x14ac:dyDescent="0.25">
      <c r="G1241" s="1"/>
      <c r="P1241" s="12">
        <f t="shared" si="95"/>
        <v>4</v>
      </c>
      <c r="Q1241" s="12" cm="1">
        <f t="array" ref="Q1241">SUMPRODUCT(($G$2:$G$2765=G1241)*(P1241&gt;$P$2:$P$2765))+1</f>
        <v>1320</v>
      </c>
      <c r="R1241" s="12" t="e">
        <f>(Q1241*100000)+#REF!</f>
        <v>#REF!</v>
      </c>
    </row>
    <row r="1242" spans="7:18" x14ac:dyDescent="0.25">
      <c r="G1242" s="1"/>
      <c r="P1242" s="12">
        <f t="shared" si="95"/>
        <v>4</v>
      </c>
      <c r="Q1242" s="12" cm="1">
        <f t="array" ref="Q1242">SUMPRODUCT(($G$2:$G$2765=G1242)*(P1242&gt;$P$2:$P$2765))+1</f>
        <v>1320</v>
      </c>
      <c r="R1242" s="12" t="e">
        <f>(Q1242*100000)+#REF!</f>
        <v>#REF!</v>
      </c>
    </row>
    <row r="1243" spans="7:18" x14ac:dyDescent="0.25">
      <c r="G1243" s="1"/>
      <c r="P1243" s="12">
        <f t="shared" si="95"/>
        <v>4</v>
      </c>
      <c r="Q1243" s="12" cm="1">
        <f t="array" ref="Q1243">SUMPRODUCT(($G$2:$G$2765=G1243)*(P1243&gt;$P$2:$P$2765))+1</f>
        <v>1320</v>
      </c>
      <c r="R1243" s="12" t="e">
        <f>(Q1243*100000)+#REF!</f>
        <v>#REF!</v>
      </c>
    </row>
    <row r="1244" spans="7:18" x14ac:dyDescent="0.25">
      <c r="G1244" s="1"/>
      <c r="P1244" s="12">
        <f t="shared" si="95"/>
        <v>4</v>
      </c>
      <c r="Q1244" s="12" cm="1">
        <f t="array" ref="Q1244">SUMPRODUCT(($G$2:$G$2765=G1244)*(P1244&gt;$P$2:$P$2765))+1</f>
        <v>1320</v>
      </c>
      <c r="R1244" s="12" t="e">
        <f>(Q1244*100000)+#REF!</f>
        <v>#REF!</v>
      </c>
    </row>
    <row r="1245" spans="7:18" x14ac:dyDescent="0.25">
      <c r="G1245" s="1"/>
      <c r="P1245" s="12">
        <f t="shared" si="95"/>
        <v>4</v>
      </c>
      <c r="Q1245" s="12" cm="1">
        <f t="array" ref="Q1245">SUMPRODUCT(($G$2:$G$2765=G1245)*(P1245&gt;$P$2:$P$2765))+1</f>
        <v>1320</v>
      </c>
      <c r="R1245" s="12" t="e">
        <f>(Q1245*100000)+#REF!</f>
        <v>#REF!</v>
      </c>
    </row>
    <row r="1246" spans="7:18" x14ac:dyDescent="0.25">
      <c r="G1246" s="1"/>
      <c r="P1246" s="12">
        <f t="shared" si="95"/>
        <v>4</v>
      </c>
      <c r="Q1246" s="12" cm="1">
        <f t="array" ref="Q1246">SUMPRODUCT(($G$2:$G$2765=G1246)*(P1246&gt;$P$2:$P$2765))+1</f>
        <v>1320</v>
      </c>
      <c r="R1246" s="12" t="e">
        <f>(Q1246*100000)+#REF!</f>
        <v>#REF!</v>
      </c>
    </row>
    <row r="1247" spans="7:18" x14ac:dyDescent="0.25">
      <c r="G1247" s="1"/>
      <c r="P1247" s="12">
        <f t="shared" si="95"/>
        <v>4</v>
      </c>
      <c r="Q1247" s="12" cm="1">
        <f t="array" ref="Q1247">SUMPRODUCT(($G$2:$G$2765=G1247)*(P1247&gt;$P$2:$P$2765))+1</f>
        <v>1320</v>
      </c>
      <c r="R1247" s="12" t="e">
        <f>(Q1247*100000)+#REF!</f>
        <v>#REF!</v>
      </c>
    </row>
    <row r="1248" spans="7:18" x14ac:dyDescent="0.25">
      <c r="G1248" s="1"/>
      <c r="P1248" s="12">
        <f t="shared" si="95"/>
        <v>4</v>
      </c>
      <c r="Q1248" s="12" cm="1">
        <f t="array" ref="Q1248">SUMPRODUCT(($G$2:$G$2765=G1248)*(P1248&gt;$P$2:$P$2765))+1</f>
        <v>1320</v>
      </c>
      <c r="R1248" s="12" t="e">
        <f>(Q1248*100000)+#REF!</f>
        <v>#REF!</v>
      </c>
    </row>
    <row r="1249" spans="7:18" x14ac:dyDescent="0.25">
      <c r="G1249" s="1"/>
      <c r="P1249" s="12">
        <f t="shared" si="95"/>
        <v>4</v>
      </c>
      <c r="Q1249" s="12" cm="1">
        <f t="array" ref="Q1249">SUMPRODUCT(($G$2:$G$2765=G1249)*(P1249&gt;$P$2:$P$2765))+1</f>
        <v>1320</v>
      </c>
      <c r="R1249" s="12" t="e">
        <f>(Q1249*100000)+#REF!</f>
        <v>#REF!</v>
      </c>
    </row>
    <row r="1250" spans="7:18" x14ac:dyDescent="0.25">
      <c r="G1250" s="1"/>
      <c r="P1250" s="12">
        <f t="shared" si="95"/>
        <v>4</v>
      </c>
      <c r="Q1250" s="12" cm="1">
        <f t="array" ref="Q1250">SUMPRODUCT(($G$2:$G$2765=G1250)*(P1250&gt;$P$2:$P$2765))+1</f>
        <v>1320</v>
      </c>
      <c r="R1250" s="12" t="e">
        <f>(Q1250*100000)+#REF!</f>
        <v>#REF!</v>
      </c>
    </row>
    <row r="1251" spans="7:18" x14ac:dyDescent="0.25">
      <c r="G1251" s="1"/>
      <c r="P1251" s="12">
        <f t="shared" si="95"/>
        <v>4</v>
      </c>
      <c r="Q1251" s="12" cm="1">
        <f t="array" ref="Q1251">SUMPRODUCT(($G$2:$G$2765=G1251)*(P1251&gt;$P$2:$P$2765))+1</f>
        <v>1320</v>
      </c>
      <c r="R1251" s="12" t="e">
        <f>(Q1251*100000)+#REF!</f>
        <v>#REF!</v>
      </c>
    </row>
    <row r="1252" spans="7:18" x14ac:dyDescent="0.25">
      <c r="G1252" s="1"/>
      <c r="P1252" s="12">
        <f t="shared" si="95"/>
        <v>4</v>
      </c>
      <c r="Q1252" s="12" cm="1">
        <f t="array" ref="Q1252">SUMPRODUCT(($G$2:$G$2765=G1252)*(P1252&gt;$P$2:$P$2765))+1</f>
        <v>1320</v>
      </c>
      <c r="R1252" s="12" t="e">
        <f>(Q1252*100000)+#REF!</f>
        <v>#REF!</v>
      </c>
    </row>
    <row r="1253" spans="7:18" x14ac:dyDescent="0.25">
      <c r="G1253" s="1"/>
      <c r="P1253" s="12">
        <f t="shared" si="95"/>
        <v>4</v>
      </c>
      <c r="Q1253" s="12" cm="1">
        <f t="array" ref="Q1253">SUMPRODUCT(($G$2:$G$2765=G1253)*(P1253&gt;$P$2:$P$2765))+1</f>
        <v>1320</v>
      </c>
      <c r="R1253" s="12" t="e">
        <f>(Q1253*100000)+#REF!</f>
        <v>#REF!</v>
      </c>
    </row>
    <row r="1254" spans="7:18" x14ac:dyDescent="0.25">
      <c r="G1254" s="1"/>
      <c r="P1254" s="12">
        <f t="shared" si="95"/>
        <v>4</v>
      </c>
      <c r="Q1254" s="12" cm="1">
        <f t="array" ref="Q1254">SUMPRODUCT(($G$2:$G$2765=G1254)*(P1254&gt;$P$2:$P$2765))+1</f>
        <v>1320</v>
      </c>
      <c r="R1254" s="12" t="e">
        <f>(Q1254*100000)+#REF!</f>
        <v>#REF!</v>
      </c>
    </row>
    <row r="1255" spans="7:18" x14ac:dyDescent="0.25">
      <c r="G1255" s="1"/>
      <c r="P1255" s="12">
        <f t="shared" si="95"/>
        <v>4</v>
      </c>
      <c r="Q1255" s="12" cm="1">
        <f t="array" ref="Q1255">SUMPRODUCT(($G$2:$G$2765=G1255)*(P1255&gt;$P$2:$P$2765))+1</f>
        <v>1320</v>
      </c>
      <c r="R1255" s="12" t="e">
        <f>(Q1255*100000)+#REF!</f>
        <v>#REF!</v>
      </c>
    </row>
    <row r="1256" spans="7:18" x14ac:dyDescent="0.25">
      <c r="G1256" s="1"/>
      <c r="P1256" s="12">
        <f t="shared" si="95"/>
        <v>4</v>
      </c>
      <c r="Q1256" s="12" cm="1">
        <f t="array" ref="Q1256">SUMPRODUCT(($G$2:$G$2765=G1256)*(P1256&gt;$P$2:$P$2765))+1</f>
        <v>1320</v>
      </c>
      <c r="R1256" s="12" t="e">
        <f>(Q1256*100000)+#REF!</f>
        <v>#REF!</v>
      </c>
    </row>
    <row r="1257" spans="7:18" x14ac:dyDescent="0.25">
      <c r="G1257" s="1"/>
      <c r="P1257" s="12">
        <f t="shared" si="95"/>
        <v>4</v>
      </c>
      <c r="Q1257" s="12" cm="1">
        <f t="array" ref="Q1257">SUMPRODUCT(($G$2:$G$2765=G1257)*(P1257&gt;$P$2:$P$2765))+1</f>
        <v>1320</v>
      </c>
      <c r="R1257" s="12" t="e">
        <f>(Q1257*100000)+#REF!</f>
        <v>#REF!</v>
      </c>
    </row>
    <row r="1258" spans="7:18" x14ac:dyDescent="0.25">
      <c r="G1258" s="1"/>
      <c r="P1258" s="12">
        <f t="shared" si="95"/>
        <v>4</v>
      </c>
      <c r="Q1258" s="12" cm="1">
        <f t="array" ref="Q1258">SUMPRODUCT(($G$2:$G$2765=G1258)*(P1258&gt;$P$2:$P$2765))+1</f>
        <v>1320</v>
      </c>
      <c r="R1258" s="12" t="e">
        <f>(Q1258*100000)+#REF!</f>
        <v>#REF!</v>
      </c>
    </row>
    <row r="1259" spans="7:18" x14ac:dyDescent="0.25">
      <c r="G1259" s="1"/>
      <c r="P1259" s="12">
        <f t="shared" si="95"/>
        <v>4</v>
      </c>
      <c r="Q1259" s="12" cm="1">
        <f t="array" ref="Q1259">SUMPRODUCT(($G$2:$G$2765=G1259)*(P1259&gt;$P$2:$P$2765))+1</f>
        <v>1320</v>
      </c>
      <c r="R1259" s="12" t="e">
        <f>(Q1259*100000)+#REF!</f>
        <v>#REF!</v>
      </c>
    </row>
    <row r="1260" spans="7:18" x14ac:dyDescent="0.25">
      <c r="G1260" s="1"/>
      <c r="P1260" s="12">
        <f t="shared" si="95"/>
        <v>4</v>
      </c>
      <c r="Q1260" s="12" cm="1">
        <f t="array" ref="Q1260">SUMPRODUCT(($G$2:$G$2765=G1260)*(P1260&gt;$P$2:$P$2765))+1</f>
        <v>1320</v>
      </c>
      <c r="R1260" s="12" t="e">
        <f>(Q1260*100000)+#REF!</f>
        <v>#REF!</v>
      </c>
    </row>
    <row r="1261" spans="7:18" x14ac:dyDescent="0.25">
      <c r="G1261" s="1"/>
      <c r="P1261" s="12">
        <f t="shared" si="95"/>
        <v>4</v>
      </c>
      <c r="Q1261" s="12" cm="1">
        <f t="array" ref="Q1261">SUMPRODUCT(($G$2:$G$2765=G1261)*(P1261&gt;$P$2:$P$2765))+1</f>
        <v>1320</v>
      </c>
      <c r="R1261" s="12" t="e">
        <f>(Q1261*100000)+#REF!</f>
        <v>#REF!</v>
      </c>
    </row>
    <row r="1262" spans="7:18" x14ac:dyDescent="0.25">
      <c r="G1262" s="1"/>
      <c r="P1262" s="12">
        <f t="shared" si="95"/>
        <v>4</v>
      </c>
      <c r="Q1262" s="12" cm="1">
        <f t="array" ref="Q1262">SUMPRODUCT(($G$2:$G$2765=G1262)*(P1262&gt;$P$2:$P$2765))+1</f>
        <v>1320</v>
      </c>
      <c r="R1262" s="12" t="e">
        <f>(Q1262*100000)+#REF!</f>
        <v>#REF!</v>
      </c>
    </row>
    <row r="1263" spans="7:18" x14ac:dyDescent="0.25">
      <c r="G1263" s="1"/>
      <c r="P1263" s="12">
        <f t="shared" si="95"/>
        <v>4</v>
      </c>
      <c r="Q1263" s="12" cm="1">
        <f t="array" ref="Q1263">SUMPRODUCT(($G$2:$G$2765=G1263)*(P1263&gt;$P$2:$P$2765))+1</f>
        <v>1320</v>
      </c>
      <c r="R1263" s="12" t="e">
        <f>(Q1263*100000)+#REF!</f>
        <v>#REF!</v>
      </c>
    </row>
    <row r="1264" spans="7:18" x14ac:dyDescent="0.25">
      <c r="G1264" s="1"/>
      <c r="P1264" s="12">
        <f t="shared" si="95"/>
        <v>4</v>
      </c>
      <c r="Q1264" s="12" cm="1">
        <f t="array" ref="Q1264">SUMPRODUCT(($G$2:$G$2765=G1264)*(P1264&gt;$P$2:$P$2765))+1</f>
        <v>1320</v>
      </c>
      <c r="R1264" s="12" t="e">
        <f>(Q1264*100000)+#REF!</f>
        <v>#REF!</v>
      </c>
    </row>
    <row r="1265" spans="7:18" x14ac:dyDescent="0.25">
      <c r="G1265" s="1"/>
      <c r="P1265" s="12">
        <f t="shared" si="95"/>
        <v>4</v>
      </c>
      <c r="Q1265" s="12" cm="1">
        <f t="array" ref="Q1265">SUMPRODUCT(($G$2:$G$2765=G1265)*(P1265&gt;$P$2:$P$2765))+1</f>
        <v>1320</v>
      </c>
      <c r="R1265" s="12" t="e">
        <f>(Q1265*100000)+#REF!</f>
        <v>#REF!</v>
      </c>
    </row>
    <row r="1266" spans="7:18" x14ac:dyDescent="0.25">
      <c r="G1266" s="1"/>
      <c r="P1266" s="12">
        <f t="shared" si="95"/>
        <v>4</v>
      </c>
      <c r="Q1266" s="12" cm="1">
        <f t="array" ref="Q1266">SUMPRODUCT(($G$2:$G$2765=G1266)*(P1266&gt;$P$2:$P$2765))+1</f>
        <v>1320</v>
      </c>
      <c r="R1266" s="12" t="e">
        <f>(Q1266*100000)+#REF!</f>
        <v>#REF!</v>
      </c>
    </row>
    <row r="1267" spans="7:18" x14ac:dyDescent="0.25">
      <c r="G1267" s="1"/>
      <c r="P1267" s="12">
        <f t="shared" si="95"/>
        <v>4</v>
      </c>
      <c r="Q1267" s="12" cm="1">
        <f t="array" ref="Q1267">SUMPRODUCT(($G$2:$G$2765=G1267)*(P1267&gt;$P$2:$P$2765))+1</f>
        <v>1320</v>
      </c>
      <c r="R1267" s="12" t="e">
        <f>(Q1267*100000)+#REF!</f>
        <v>#REF!</v>
      </c>
    </row>
    <row r="1268" spans="7:18" x14ac:dyDescent="0.25">
      <c r="G1268" s="1"/>
      <c r="P1268" s="12">
        <f t="shared" si="95"/>
        <v>4</v>
      </c>
      <c r="Q1268" s="12" cm="1">
        <f t="array" ref="Q1268">SUMPRODUCT(($G$2:$G$2765=G1268)*(P1268&gt;$P$2:$P$2765))+1</f>
        <v>1320</v>
      </c>
      <c r="R1268" s="12" t="e">
        <f>(Q1268*100000)+#REF!</f>
        <v>#REF!</v>
      </c>
    </row>
    <row r="1269" spans="7:18" x14ac:dyDescent="0.25">
      <c r="G1269" s="1"/>
      <c r="P1269" s="12">
        <f t="shared" si="95"/>
        <v>4</v>
      </c>
      <c r="Q1269" s="12" cm="1">
        <f t="array" ref="Q1269">SUMPRODUCT(($G$2:$G$2765=G1269)*(P1269&gt;$P$2:$P$2765))+1</f>
        <v>1320</v>
      </c>
      <c r="R1269" s="12" t="e">
        <f>(Q1269*100000)+#REF!</f>
        <v>#REF!</v>
      </c>
    </row>
    <row r="1270" spans="7:18" x14ac:dyDescent="0.25">
      <c r="G1270" s="1"/>
      <c r="P1270" s="12">
        <f t="shared" si="95"/>
        <v>4</v>
      </c>
      <c r="Q1270" s="12" cm="1">
        <f t="array" ref="Q1270">SUMPRODUCT(($G$2:$G$2765=G1270)*(P1270&gt;$P$2:$P$2765))+1</f>
        <v>1320</v>
      </c>
      <c r="R1270" s="12" t="e">
        <f>(Q1270*100000)+#REF!</f>
        <v>#REF!</v>
      </c>
    </row>
    <row r="1271" spans="7:18" x14ac:dyDescent="0.25">
      <c r="G1271" s="1"/>
      <c r="P1271" s="12">
        <f t="shared" si="95"/>
        <v>4</v>
      </c>
      <c r="Q1271" s="12" cm="1">
        <f t="array" ref="Q1271">SUMPRODUCT(($G$2:$G$2765=G1271)*(P1271&gt;$P$2:$P$2765))+1</f>
        <v>1320</v>
      </c>
      <c r="R1271" s="12" t="e">
        <f>(Q1271*100000)+#REF!</f>
        <v>#REF!</v>
      </c>
    </row>
    <row r="1272" spans="7:18" x14ac:dyDescent="0.25">
      <c r="G1272" s="1"/>
      <c r="P1272" s="12">
        <f t="shared" si="95"/>
        <v>4</v>
      </c>
      <c r="Q1272" s="12" cm="1">
        <f t="array" ref="Q1272">SUMPRODUCT(($G$2:$G$2765=G1272)*(P1272&gt;$P$2:$P$2765))+1</f>
        <v>1320</v>
      </c>
      <c r="R1272" s="12" t="e">
        <f>(Q1272*100000)+#REF!</f>
        <v>#REF!</v>
      </c>
    </row>
    <row r="1273" spans="7:18" x14ac:dyDescent="0.25">
      <c r="G1273" s="1"/>
      <c r="P1273" s="12">
        <f t="shared" ref="P1273:P1336" si="96">IF(J1273="Afternoon",1,IF(J1273="Evening",2,IF(J1273="Floodlit",3,4)))</f>
        <v>4</v>
      </c>
      <c r="Q1273" s="12" cm="1">
        <f t="array" ref="Q1273">SUMPRODUCT(($G$2:$G$2765=G1273)*(P1273&gt;$P$2:$P$2765))+1</f>
        <v>1320</v>
      </c>
      <c r="R1273" s="12" t="e">
        <f>(Q1273*100000)+#REF!</f>
        <v>#REF!</v>
      </c>
    </row>
    <row r="1274" spans="7:18" x14ac:dyDescent="0.25">
      <c r="G1274" s="1"/>
      <c r="P1274" s="12">
        <f t="shared" si="96"/>
        <v>4</v>
      </c>
      <c r="Q1274" s="12" cm="1">
        <f t="array" ref="Q1274">SUMPRODUCT(($G$2:$G$2765=G1274)*(P1274&gt;$P$2:$P$2765))+1</f>
        <v>1320</v>
      </c>
      <c r="R1274" s="12" t="e">
        <f>(Q1274*100000)+#REF!</f>
        <v>#REF!</v>
      </c>
    </row>
    <row r="1275" spans="7:18" x14ac:dyDescent="0.25">
      <c r="G1275" s="1"/>
      <c r="P1275" s="12">
        <f t="shared" si="96"/>
        <v>4</v>
      </c>
      <c r="Q1275" s="12" cm="1">
        <f t="array" ref="Q1275">SUMPRODUCT(($G$2:$G$2765=G1275)*(P1275&gt;$P$2:$P$2765))+1</f>
        <v>1320</v>
      </c>
      <c r="R1275" s="12" t="e">
        <f>(Q1275*100000)+#REF!</f>
        <v>#REF!</v>
      </c>
    </row>
    <row r="1276" spans="7:18" x14ac:dyDescent="0.25">
      <c r="G1276" s="1"/>
      <c r="P1276" s="12">
        <f t="shared" si="96"/>
        <v>4</v>
      </c>
      <c r="Q1276" s="12" cm="1">
        <f t="array" ref="Q1276">SUMPRODUCT(($G$2:$G$2765=G1276)*(P1276&gt;$P$2:$P$2765))+1</f>
        <v>1320</v>
      </c>
      <c r="R1276" s="12" t="e">
        <f>(Q1276*100000)+#REF!</f>
        <v>#REF!</v>
      </c>
    </row>
    <row r="1277" spans="7:18" x14ac:dyDescent="0.25">
      <c r="G1277" s="1"/>
      <c r="P1277" s="12">
        <f t="shared" si="96"/>
        <v>4</v>
      </c>
      <c r="Q1277" s="12" cm="1">
        <f t="array" ref="Q1277">SUMPRODUCT(($G$2:$G$2765=G1277)*(P1277&gt;$P$2:$P$2765))+1</f>
        <v>1320</v>
      </c>
      <c r="R1277" s="12" t="e">
        <f>(Q1277*100000)+#REF!</f>
        <v>#REF!</v>
      </c>
    </row>
    <row r="1278" spans="7:18" x14ac:dyDescent="0.25">
      <c r="G1278" s="1"/>
      <c r="P1278" s="12">
        <f t="shared" si="96"/>
        <v>4</v>
      </c>
      <c r="Q1278" s="12" cm="1">
        <f t="array" ref="Q1278">SUMPRODUCT(($G$2:$G$2765=G1278)*(P1278&gt;$P$2:$P$2765))+1</f>
        <v>1320</v>
      </c>
      <c r="R1278" s="12" t="e">
        <f>(Q1278*100000)+#REF!</f>
        <v>#REF!</v>
      </c>
    </row>
    <row r="1279" spans="7:18" x14ac:dyDescent="0.25">
      <c r="G1279" s="1"/>
      <c r="P1279" s="12">
        <f t="shared" si="96"/>
        <v>4</v>
      </c>
      <c r="Q1279" s="12" cm="1">
        <f t="array" ref="Q1279">SUMPRODUCT(($G$2:$G$2765=G1279)*(P1279&gt;$P$2:$P$2765))+1</f>
        <v>1320</v>
      </c>
      <c r="R1279" s="12" t="e">
        <f>(Q1279*100000)+#REF!</f>
        <v>#REF!</v>
      </c>
    </row>
    <row r="1280" spans="7:18" x14ac:dyDescent="0.25">
      <c r="G1280" s="1"/>
      <c r="P1280" s="12">
        <f t="shared" si="96"/>
        <v>4</v>
      </c>
      <c r="Q1280" s="12" cm="1">
        <f t="array" ref="Q1280">SUMPRODUCT(($G$2:$G$2765=G1280)*(P1280&gt;$P$2:$P$2765))+1</f>
        <v>1320</v>
      </c>
      <c r="R1280" s="12" t="e">
        <f>(Q1280*100000)+#REF!</f>
        <v>#REF!</v>
      </c>
    </row>
    <row r="1281" spans="7:18" x14ac:dyDescent="0.25">
      <c r="G1281" s="1"/>
      <c r="P1281" s="12">
        <f t="shared" si="96"/>
        <v>4</v>
      </c>
      <c r="Q1281" s="12" cm="1">
        <f t="array" ref="Q1281">SUMPRODUCT(($G$2:$G$2765=G1281)*(P1281&gt;$P$2:$P$2765))+1</f>
        <v>1320</v>
      </c>
      <c r="R1281" s="12" t="e">
        <f>(Q1281*100000)+#REF!</f>
        <v>#REF!</v>
      </c>
    </row>
    <row r="1282" spans="7:18" x14ac:dyDescent="0.25">
      <c r="G1282" s="1"/>
      <c r="P1282" s="12">
        <f t="shared" si="96"/>
        <v>4</v>
      </c>
      <c r="Q1282" s="12" cm="1">
        <f t="array" ref="Q1282">SUMPRODUCT(($G$2:$G$2765=G1282)*(P1282&gt;$P$2:$P$2765))+1</f>
        <v>1320</v>
      </c>
      <c r="R1282" s="12" t="e">
        <f>(Q1282*100000)+#REF!</f>
        <v>#REF!</v>
      </c>
    </row>
    <row r="1283" spans="7:18" x14ac:dyDescent="0.25">
      <c r="G1283" s="1"/>
      <c r="P1283" s="12">
        <f t="shared" si="96"/>
        <v>4</v>
      </c>
      <c r="Q1283" s="12" cm="1">
        <f t="array" ref="Q1283">SUMPRODUCT(($G$2:$G$2765=G1283)*(P1283&gt;$P$2:$P$2765))+1</f>
        <v>1320</v>
      </c>
      <c r="R1283" s="12" t="e">
        <f>(Q1283*100000)+#REF!</f>
        <v>#REF!</v>
      </c>
    </row>
    <row r="1284" spans="7:18" x14ac:dyDescent="0.25">
      <c r="G1284" s="1"/>
      <c r="P1284" s="12">
        <f t="shared" si="96"/>
        <v>4</v>
      </c>
      <c r="Q1284" s="12" cm="1">
        <f t="array" ref="Q1284">SUMPRODUCT(($G$2:$G$2765=G1284)*(P1284&gt;$P$2:$P$2765))+1</f>
        <v>1320</v>
      </c>
      <c r="R1284" s="12" t="e">
        <f>(Q1284*100000)+#REF!</f>
        <v>#REF!</v>
      </c>
    </row>
    <row r="1285" spans="7:18" x14ac:dyDescent="0.25">
      <c r="G1285" s="1"/>
      <c r="P1285" s="12">
        <f t="shared" si="96"/>
        <v>4</v>
      </c>
      <c r="Q1285" s="12" cm="1">
        <f t="array" ref="Q1285">SUMPRODUCT(($G$2:$G$2765=G1285)*(P1285&gt;$P$2:$P$2765))+1</f>
        <v>1320</v>
      </c>
      <c r="R1285" s="12" t="e">
        <f>(Q1285*100000)+#REF!</f>
        <v>#REF!</v>
      </c>
    </row>
    <row r="1286" spans="7:18" x14ac:dyDescent="0.25">
      <c r="G1286" s="1"/>
      <c r="P1286" s="12">
        <f t="shared" si="96"/>
        <v>4</v>
      </c>
      <c r="Q1286" s="12" cm="1">
        <f t="array" ref="Q1286">SUMPRODUCT(($G$2:$G$2765=G1286)*(P1286&gt;$P$2:$P$2765))+1</f>
        <v>1320</v>
      </c>
      <c r="R1286" s="12" t="e">
        <f>(Q1286*100000)+#REF!</f>
        <v>#REF!</v>
      </c>
    </row>
    <row r="1287" spans="7:18" x14ac:dyDescent="0.25">
      <c r="G1287" s="1"/>
      <c r="P1287" s="12">
        <f t="shared" si="96"/>
        <v>4</v>
      </c>
      <c r="Q1287" s="12" cm="1">
        <f t="array" ref="Q1287">SUMPRODUCT(($G$2:$G$2765=G1287)*(P1287&gt;$P$2:$P$2765))+1</f>
        <v>1320</v>
      </c>
      <c r="R1287" s="12" t="e">
        <f>(Q1287*100000)+#REF!</f>
        <v>#REF!</v>
      </c>
    </row>
    <row r="1288" spans="7:18" x14ac:dyDescent="0.25">
      <c r="G1288" s="1"/>
      <c r="P1288" s="12">
        <f t="shared" si="96"/>
        <v>4</v>
      </c>
      <c r="Q1288" s="12" cm="1">
        <f t="array" ref="Q1288">SUMPRODUCT(($G$2:$G$2765=G1288)*(P1288&gt;$P$2:$P$2765))+1</f>
        <v>1320</v>
      </c>
      <c r="R1288" s="12" t="e">
        <f>(Q1288*100000)+#REF!</f>
        <v>#REF!</v>
      </c>
    </row>
    <row r="1289" spans="7:18" x14ac:dyDescent="0.25">
      <c r="G1289" s="1"/>
      <c r="P1289" s="12">
        <f t="shared" si="96"/>
        <v>4</v>
      </c>
      <c r="Q1289" s="12" cm="1">
        <f t="array" ref="Q1289">SUMPRODUCT(($G$2:$G$2765=G1289)*(P1289&gt;$P$2:$P$2765))+1</f>
        <v>1320</v>
      </c>
      <c r="R1289" s="12" t="e">
        <f>(Q1289*100000)+#REF!</f>
        <v>#REF!</v>
      </c>
    </row>
    <row r="1290" spans="7:18" x14ac:dyDescent="0.25">
      <c r="G1290" s="1"/>
      <c r="P1290" s="12">
        <f t="shared" si="96"/>
        <v>4</v>
      </c>
      <c r="Q1290" s="12" cm="1">
        <f t="array" ref="Q1290">SUMPRODUCT(($G$2:$G$2765=G1290)*(P1290&gt;$P$2:$P$2765))+1</f>
        <v>1320</v>
      </c>
      <c r="R1290" s="12" t="e">
        <f>(Q1290*100000)+#REF!</f>
        <v>#REF!</v>
      </c>
    </row>
    <row r="1291" spans="7:18" x14ac:dyDescent="0.25">
      <c r="G1291" s="1"/>
      <c r="P1291" s="12">
        <f t="shared" si="96"/>
        <v>4</v>
      </c>
      <c r="Q1291" s="12" cm="1">
        <f t="array" ref="Q1291">SUMPRODUCT(($G$2:$G$2765=G1291)*(P1291&gt;$P$2:$P$2765))+1</f>
        <v>1320</v>
      </c>
      <c r="R1291" s="12" t="e">
        <f>(Q1291*100000)+#REF!</f>
        <v>#REF!</v>
      </c>
    </row>
    <row r="1292" spans="7:18" x14ac:dyDescent="0.25">
      <c r="G1292" s="1"/>
      <c r="P1292" s="12">
        <f t="shared" si="96"/>
        <v>4</v>
      </c>
      <c r="Q1292" s="12" cm="1">
        <f t="array" ref="Q1292">SUMPRODUCT(($G$2:$G$2765=G1292)*(P1292&gt;$P$2:$P$2765))+1</f>
        <v>1320</v>
      </c>
      <c r="R1292" s="12" t="e">
        <f>(Q1292*100000)+#REF!</f>
        <v>#REF!</v>
      </c>
    </row>
    <row r="1293" spans="7:18" x14ac:dyDescent="0.25">
      <c r="G1293" s="1"/>
      <c r="P1293" s="12">
        <f t="shared" si="96"/>
        <v>4</v>
      </c>
      <c r="Q1293" s="12" cm="1">
        <f t="array" ref="Q1293">SUMPRODUCT(($G$2:$G$2765=G1293)*(P1293&gt;$P$2:$P$2765))+1</f>
        <v>1320</v>
      </c>
      <c r="R1293" s="12" t="e">
        <f>(Q1293*100000)+#REF!</f>
        <v>#REF!</v>
      </c>
    </row>
    <row r="1294" spans="7:18" x14ac:dyDescent="0.25">
      <c r="G1294" s="1"/>
      <c r="P1294" s="12">
        <f t="shared" si="96"/>
        <v>4</v>
      </c>
      <c r="Q1294" s="12" cm="1">
        <f t="array" ref="Q1294">SUMPRODUCT(($G$2:$G$2765=G1294)*(P1294&gt;$P$2:$P$2765))+1</f>
        <v>1320</v>
      </c>
      <c r="R1294" s="12" t="e">
        <f>(Q1294*100000)+#REF!</f>
        <v>#REF!</v>
      </c>
    </row>
    <row r="1295" spans="7:18" x14ac:dyDescent="0.25">
      <c r="G1295" s="1"/>
      <c r="P1295" s="12">
        <f t="shared" si="96"/>
        <v>4</v>
      </c>
      <c r="Q1295" s="12" cm="1">
        <f t="array" ref="Q1295">SUMPRODUCT(($G$2:$G$2765=G1295)*(P1295&gt;$P$2:$P$2765))+1</f>
        <v>1320</v>
      </c>
      <c r="R1295" s="12" t="e">
        <f>(Q1295*100000)+#REF!</f>
        <v>#REF!</v>
      </c>
    </row>
    <row r="1296" spans="7:18" x14ac:dyDescent="0.25">
      <c r="G1296" s="1"/>
      <c r="P1296" s="12">
        <f t="shared" si="96"/>
        <v>4</v>
      </c>
      <c r="Q1296" s="12" cm="1">
        <f t="array" ref="Q1296">SUMPRODUCT(($G$2:$G$2765=G1296)*(P1296&gt;$P$2:$P$2765))+1</f>
        <v>1320</v>
      </c>
      <c r="R1296" s="12" t="e">
        <f>(Q1296*100000)+#REF!</f>
        <v>#REF!</v>
      </c>
    </row>
    <row r="1297" spans="7:18" x14ac:dyDescent="0.25">
      <c r="G1297" s="1"/>
      <c r="P1297" s="12">
        <f t="shared" si="96"/>
        <v>4</v>
      </c>
      <c r="Q1297" s="12" cm="1">
        <f t="array" ref="Q1297">SUMPRODUCT(($G$2:$G$2765=G1297)*(P1297&gt;$P$2:$P$2765))+1</f>
        <v>1320</v>
      </c>
      <c r="R1297" s="12" t="e">
        <f>(Q1297*100000)+#REF!</f>
        <v>#REF!</v>
      </c>
    </row>
    <row r="1298" spans="7:18" x14ac:dyDescent="0.25">
      <c r="G1298" s="1"/>
      <c r="P1298" s="12">
        <f t="shared" si="96"/>
        <v>4</v>
      </c>
      <c r="Q1298" s="12" cm="1">
        <f t="array" ref="Q1298">SUMPRODUCT(($G$2:$G$2765=G1298)*(P1298&gt;$P$2:$P$2765))+1</f>
        <v>1320</v>
      </c>
      <c r="R1298" s="12" t="e">
        <f>(Q1298*100000)+#REF!</f>
        <v>#REF!</v>
      </c>
    </row>
    <row r="1299" spans="7:18" x14ac:dyDescent="0.25">
      <c r="G1299" s="1"/>
      <c r="P1299" s="12">
        <f t="shared" si="96"/>
        <v>4</v>
      </c>
      <c r="Q1299" s="12" cm="1">
        <f t="array" ref="Q1299">SUMPRODUCT(($G$2:$G$2765=G1299)*(P1299&gt;$P$2:$P$2765))+1</f>
        <v>1320</v>
      </c>
      <c r="R1299" s="12" t="e">
        <f>(Q1299*100000)+#REF!</f>
        <v>#REF!</v>
      </c>
    </row>
    <row r="1300" spans="7:18" x14ac:dyDescent="0.25">
      <c r="G1300" s="1"/>
      <c r="P1300" s="12">
        <f t="shared" si="96"/>
        <v>4</v>
      </c>
      <c r="Q1300" s="12" cm="1">
        <f t="array" ref="Q1300">SUMPRODUCT(($G$2:$G$2765=G1300)*(P1300&gt;$P$2:$P$2765))+1</f>
        <v>1320</v>
      </c>
      <c r="R1300" s="12" t="e">
        <f>(Q1300*100000)+#REF!</f>
        <v>#REF!</v>
      </c>
    </row>
    <row r="1301" spans="7:18" x14ac:dyDescent="0.25">
      <c r="G1301" s="1"/>
      <c r="P1301" s="12">
        <f t="shared" si="96"/>
        <v>4</v>
      </c>
      <c r="Q1301" s="12" cm="1">
        <f t="array" ref="Q1301">SUMPRODUCT(($G$2:$G$2765=G1301)*(P1301&gt;$P$2:$P$2765))+1</f>
        <v>1320</v>
      </c>
      <c r="R1301" s="12" t="e">
        <f>(Q1301*100000)+#REF!</f>
        <v>#REF!</v>
      </c>
    </row>
    <row r="1302" spans="7:18" x14ac:dyDescent="0.25">
      <c r="G1302" s="1"/>
      <c r="P1302" s="12">
        <f t="shared" si="96"/>
        <v>4</v>
      </c>
      <c r="Q1302" s="12" cm="1">
        <f t="array" ref="Q1302">SUMPRODUCT(($G$2:$G$2765=G1302)*(P1302&gt;$P$2:$P$2765))+1</f>
        <v>1320</v>
      </c>
      <c r="R1302" s="12" t="e">
        <f>(Q1302*100000)+#REF!</f>
        <v>#REF!</v>
      </c>
    </row>
    <row r="1303" spans="7:18" x14ac:dyDescent="0.25">
      <c r="G1303" s="1"/>
      <c r="P1303" s="12">
        <f t="shared" si="96"/>
        <v>4</v>
      </c>
      <c r="Q1303" s="12" cm="1">
        <f t="array" ref="Q1303">SUMPRODUCT(($G$2:$G$2765=G1303)*(P1303&gt;$P$2:$P$2765))+1</f>
        <v>1320</v>
      </c>
      <c r="R1303" s="12" t="e">
        <f>(Q1303*100000)+#REF!</f>
        <v>#REF!</v>
      </c>
    </row>
    <row r="1304" spans="7:18" x14ac:dyDescent="0.25">
      <c r="G1304" s="1"/>
      <c r="P1304" s="12">
        <f t="shared" si="96"/>
        <v>4</v>
      </c>
      <c r="Q1304" s="12" cm="1">
        <f t="array" ref="Q1304">SUMPRODUCT(($G$2:$G$2765=G1304)*(P1304&gt;$P$2:$P$2765))+1</f>
        <v>1320</v>
      </c>
      <c r="R1304" s="12" t="e">
        <f>(Q1304*100000)+#REF!</f>
        <v>#REF!</v>
      </c>
    </row>
    <row r="1305" spans="7:18" x14ac:dyDescent="0.25">
      <c r="G1305" s="1"/>
      <c r="P1305" s="12">
        <f t="shared" si="96"/>
        <v>4</v>
      </c>
      <c r="Q1305" s="12" cm="1">
        <f t="array" ref="Q1305">SUMPRODUCT(($G$2:$G$2765=G1305)*(P1305&gt;$P$2:$P$2765))+1</f>
        <v>1320</v>
      </c>
      <c r="R1305" s="12" t="e">
        <f>(Q1305*100000)+#REF!</f>
        <v>#REF!</v>
      </c>
    </row>
    <row r="1306" spans="7:18" x14ac:dyDescent="0.25">
      <c r="G1306" s="1"/>
      <c r="P1306" s="12">
        <f t="shared" si="96"/>
        <v>4</v>
      </c>
      <c r="Q1306" s="12" cm="1">
        <f t="array" ref="Q1306">SUMPRODUCT(($G$2:$G$2765=G1306)*(P1306&gt;$P$2:$P$2765))+1</f>
        <v>1320</v>
      </c>
      <c r="R1306" s="12" t="e">
        <f>(Q1306*100000)+#REF!</f>
        <v>#REF!</v>
      </c>
    </row>
    <row r="1307" spans="7:18" x14ac:dyDescent="0.25">
      <c r="G1307" s="1"/>
      <c r="P1307" s="12">
        <f t="shared" si="96"/>
        <v>4</v>
      </c>
      <c r="Q1307" s="12" cm="1">
        <f t="array" ref="Q1307">SUMPRODUCT(($G$2:$G$2765=G1307)*(P1307&gt;$P$2:$P$2765))+1</f>
        <v>1320</v>
      </c>
      <c r="R1307" s="12" t="e">
        <f>(Q1307*100000)+#REF!</f>
        <v>#REF!</v>
      </c>
    </row>
    <row r="1308" spans="7:18" x14ac:dyDescent="0.25">
      <c r="G1308" s="1"/>
      <c r="P1308" s="12">
        <f t="shared" si="96"/>
        <v>4</v>
      </c>
      <c r="Q1308" s="12" cm="1">
        <f t="array" ref="Q1308">SUMPRODUCT(($G$2:$G$2765=G1308)*(P1308&gt;$P$2:$P$2765))+1</f>
        <v>1320</v>
      </c>
      <c r="R1308" s="12" t="e">
        <f>(Q1308*100000)+#REF!</f>
        <v>#REF!</v>
      </c>
    </row>
    <row r="1309" spans="7:18" x14ac:dyDescent="0.25">
      <c r="G1309" s="1"/>
      <c r="P1309" s="12">
        <f t="shared" si="96"/>
        <v>4</v>
      </c>
      <c r="Q1309" s="12" cm="1">
        <f t="array" ref="Q1309">SUMPRODUCT(($G$2:$G$2765=G1309)*(P1309&gt;$P$2:$P$2765))+1</f>
        <v>1320</v>
      </c>
      <c r="R1309" s="12" t="e">
        <f>(Q1309*100000)+#REF!</f>
        <v>#REF!</v>
      </c>
    </row>
    <row r="1310" spans="7:18" x14ac:dyDescent="0.25">
      <c r="G1310" s="1"/>
      <c r="P1310" s="12">
        <f t="shared" si="96"/>
        <v>4</v>
      </c>
      <c r="Q1310" s="12" cm="1">
        <f t="array" ref="Q1310">SUMPRODUCT(($G$2:$G$2765=G1310)*(P1310&gt;$P$2:$P$2765))+1</f>
        <v>1320</v>
      </c>
      <c r="R1310" s="12" t="e">
        <f>(Q1310*100000)+#REF!</f>
        <v>#REF!</v>
      </c>
    </row>
    <row r="1311" spans="7:18" x14ac:dyDescent="0.25">
      <c r="G1311" s="1"/>
      <c r="P1311" s="12">
        <f t="shared" si="96"/>
        <v>4</v>
      </c>
      <c r="Q1311" s="12" cm="1">
        <f t="array" ref="Q1311">SUMPRODUCT(($G$2:$G$2765=G1311)*(P1311&gt;$P$2:$P$2765))+1</f>
        <v>1320</v>
      </c>
      <c r="R1311" s="12" t="e">
        <f>(Q1311*100000)+#REF!</f>
        <v>#REF!</v>
      </c>
    </row>
    <row r="1312" spans="7:18" x14ac:dyDescent="0.25">
      <c r="G1312" s="1"/>
      <c r="P1312" s="12">
        <f t="shared" si="96"/>
        <v>4</v>
      </c>
      <c r="Q1312" s="12" cm="1">
        <f t="array" ref="Q1312">SUMPRODUCT(($G$2:$G$2765=G1312)*(P1312&gt;$P$2:$P$2765))+1</f>
        <v>1320</v>
      </c>
      <c r="R1312" s="12" t="e">
        <f>(Q1312*100000)+#REF!</f>
        <v>#REF!</v>
      </c>
    </row>
    <row r="1313" spans="7:18" x14ac:dyDescent="0.25">
      <c r="G1313" s="1"/>
      <c r="P1313" s="12">
        <f t="shared" si="96"/>
        <v>4</v>
      </c>
      <c r="Q1313" s="12" cm="1">
        <f t="array" ref="Q1313">SUMPRODUCT(($G$2:$G$2765=G1313)*(P1313&gt;$P$2:$P$2765))+1</f>
        <v>1320</v>
      </c>
      <c r="R1313" s="12" t="e">
        <f>(Q1313*100000)+#REF!</f>
        <v>#REF!</v>
      </c>
    </row>
    <row r="1314" spans="7:18" x14ac:dyDescent="0.25">
      <c r="G1314" s="1"/>
      <c r="P1314" s="12">
        <f t="shared" si="96"/>
        <v>4</v>
      </c>
      <c r="Q1314" s="12" cm="1">
        <f t="array" ref="Q1314">SUMPRODUCT(($G$2:$G$2765=G1314)*(P1314&gt;$P$2:$P$2765))+1</f>
        <v>1320</v>
      </c>
      <c r="R1314" s="12" t="e">
        <f>(Q1314*100000)+#REF!</f>
        <v>#REF!</v>
      </c>
    </row>
    <row r="1315" spans="7:18" x14ac:dyDescent="0.25">
      <c r="G1315" s="1"/>
      <c r="P1315" s="12">
        <f t="shared" si="96"/>
        <v>4</v>
      </c>
      <c r="Q1315" s="12" cm="1">
        <f t="array" ref="Q1315">SUMPRODUCT(($G$2:$G$2765=G1315)*(P1315&gt;$P$2:$P$2765))+1</f>
        <v>1320</v>
      </c>
      <c r="R1315" s="12" t="e">
        <f>(Q1315*100000)+#REF!</f>
        <v>#REF!</v>
      </c>
    </row>
    <row r="1316" spans="7:18" x14ac:dyDescent="0.25">
      <c r="G1316" s="1"/>
      <c r="P1316" s="12">
        <f t="shared" si="96"/>
        <v>4</v>
      </c>
      <c r="Q1316" s="12" cm="1">
        <f t="array" ref="Q1316">SUMPRODUCT(($G$2:$G$2765=G1316)*(P1316&gt;$P$2:$P$2765))+1</f>
        <v>1320</v>
      </c>
      <c r="R1316" s="12" t="e">
        <f>(Q1316*100000)+#REF!</f>
        <v>#REF!</v>
      </c>
    </row>
    <row r="1317" spans="7:18" x14ac:dyDescent="0.25">
      <c r="G1317" s="1"/>
      <c r="P1317" s="12">
        <f t="shared" si="96"/>
        <v>4</v>
      </c>
      <c r="Q1317" s="12" cm="1">
        <f t="array" ref="Q1317">SUMPRODUCT(($G$2:$G$2765=G1317)*(P1317&gt;$P$2:$P$2765))+1</f>
        <v>1320</v>
      </c>
      <c r="R1317" s="12" t="e">
        <f>(Q1317*100000)+#REF!</f>
        <v>#REF!</v>
      </c>
    </row>
    <row r="1318" spans="7:18" x14ac:dyDescent="0.25">
      <c r="G1318" s="1"/>
      <c r="P1318" s="12">
        <f t="shared" si="96"/>
        <v>4</v>
      </c>
      <c r="Q1318" s="12" cm="1">
        <f t="array" ref="Q1318">SUMPRODUCT(($G$2:$G$2765=G1318)*(P1318&gt;$P$2:$P$2765))+1</f>
        <v>1320</v>
      </c>
      <c r="R1318" s="12" t="e">
        <f>(Q1318*100000)+#REF!</f>
        <v>#REF!</v>
      </c>
    </row>
    <row r="1319" spans="7:18" x14ac:dyDescent="0.25">
      <c r="G1319" s="1"/>
      <c r="P1319" s="12">
        <f t="shared" si="96"/>
        <v>4</v>
      </c>
      <c r="Q1319" s="12" cm="1">
        <f t="array" ref="Q1319">SUMPRODUCT(($G$2:$G$2765=G1319)*(P1319&gt;$P$2:$P$2765))+1</f>
        <v>1320</v>
      </c>
      <c r="R1319" s="12" t="e">
        <f>(Q1319*100000)+#REF!</f>
        <v>#REF!</v>
      </c>
    </row>
    <row r="1320" spans="7:18" x14ac:dyDescent="0.25">
      <c r="G1320" s="1"/>
      <c r="P1320" s="12">
        <f t="shared" si="96"/>
        <v>4</v>
      </c>
      <c r="Q1320" s="12" cm="1">
        <f t="array" ref="Q1320">SUMPRODUCT(($G$2:$G$2765=G1320)*(P1320&gt;$P$2:$P$2765))+1</f>
        <v>1320</v>
      </c>
      <c r="R1320" s="12" t="e">
        <f>(Q1320*100000)+#REF!</f>
        <v>#REF!</v>
      </c>
    </row>
    <row r="1321" spans="7:18" x14ac:dyDescent="0.25">
      <c r="G1321" s="1"/>
      <c r="P1321" s="12">
        <f t="shared" si="96"/>
        <v>4</v>
      </c>
      <c r="Q1321" s="12" cm="1">
        <f t="array" ref="Q1321">SUMPRODUCT(($G$2:$G$2765=G1321)*(P1321&gt;$P$2:$P$2765))+1</f>
        <v>1320</v>
      </c>
      <c r="R1321" s="12" t="e">
        <f>(Q1321*100000)+#REF!</f>
        <v>#REF!</v>
      </c>
    </row>
    <row r="1322" spans="7:18" x14ac:dyDescent="0.25">
      <c r="G1322" s="1"/>
      <c r="P1322" s="12">
        <f t="shared" si="96"/>
        <v>4</v>
      </c>
      <c r="Q1322" s="12" cm="1">
        <f t="array" ref="Q1322">SUMPRODUCT(($G$2:$G$2765=G1322)*(P1322&gt;$P$2:$P$2765))+1</f>
        <v>1320</v>
      </c>
      <c r="R1322" s="12" t="e">
        <f>(Q1322*100000)+#REF!</f>
        <v>#REF!</v>
      </c>
    </row>
    <row r="1323" spans="7:18" x14ac:dyDescent="0.25">
      <c r="G1323" s="1"/>
      <c r="P1323" s="12">
        <f t="shared" si="96"/>
        <v>4</v>
      </c>
      <c r="Q1323" s="12" cm="1">
        <f t="array" ref="Q1323">SUMPRODUCT(($G$2:$G$2765=G1323)*(P1323&gt;$P$2:$P$2765))+1</f>
        <v>1320</v>
      </c>
      <c r="R1323" s="12" t="e">
        <f>(Q1323*100000)+#REF!</f>
        <v>#REF!</v>
      </c>
    </row>
    <row r="1324" spans="7:18" x14ac:dyDescent="0.25">
      <c r="G1324" s="1"/>
      <c r="P1324" s="12">
        <f t="shared" si="96"/>
        <v>4</v>
      </c>
      <c r="Q1324" s="12" cm="1">
        <f t="array" ref="Q1324">SUMPRODUCT(($G$2:$G$2765=G1324)*(P1324&gt;$P$2:$P$2765))+1</f>
        <v>1320</v>
      </c>
      <c r="R1324" s="12" t="e">
        <f>(Q1324*100000)+#REF!</f>
        <v>#REF!</v>
      </c>
    </row>
    <row r="1325" spans="7:18" x14ac:dyDescent="0.25">
      <c r="G1325" s="1"/>
      <c r="P1325" s="12">
        <f t="shared" si="96"/>
        <v>4</v>
      </c>
      <c r="Q1325" s="12" cm="1">
        <f t="array" ref="Q1325">SUMPRODUCT(($G$2:$G$2765=G1325)*(P1325&gt;$P$2:$P$2765))+1</f>
        <v>1320</v>
      </c>
      <c r="R1325" s="12" t="e">
        <f>(Q1325*100000)+#REF!</f>
        <v>#REF!</v>
      </c>
    </row>
    <row r="1326" spans="7:18" x14ac:dyDescent="0.25">
      <c r="G1326" s="1"/>
      <c r="P1326" s="12">
        <f t="shared" si="96"/>
        <v>4</v>
      </c>
      <c r="Q1326" s="12" cm="1">
        <f t="array" ref="Q1326">SUMPRODUCT(($G$2:$G$2765=G1326)*(P1326&gt;$P$2:$P$2765))+1</f>
        <v>1320</v>
      </c>
      <c r="R1326" s="12" t="e">
        <f>(Q1326*100000)+#REF!</f>
        <v>#REF!</v>
      </c>
    </row>
    <row r="1327" spans="7:18" x14ac:dyDescent="0.25">
      <c r="G1327" s="1"/>
      <c r="P1327" s="12">
        <f t="shared" si="96"/>
        <v>4</v>
      </c>
      <c r="Q1327" s="12" cm="1">
        <f t="array" ref="Q1327">SUMPRODUCT(($G$2:$G$2765=G1327)*(P1327&gt;$P$2:$P$2765))+1</f>
        <v>1320</v>
      </c>
      <c r="R1327" s="12" t="e">
        <f>(Q1327*100000)+#REF!</f>
        <v>#REF!</v>
      </c>
    </row>
    <row r="1328" spans="7:18" x14ac:dyDescent="0.25">
      <c r="G1328" s="1"/>
      <c r="P1328" s="12">
        <f t="shared" si="96"/>
        <v>4</v>
      </c>
      <c r="Q1328" s="12" cm="1">
        <f t="array" ref="Q1328">SUMPRODUCT(($G$2:$G$2765=G1328)*(P1328&gt;$P$2:$P$2765))+1</f>
        <v>1320</v>
      </c>
      <c r="R1328" s="12" t="e">
        <f>(Q1328*100000)+#REF!</f>
        <v>#REF!</v>
      </c>
    </row>
    <row r="1329" spans="7:18" x14ac:dyDescent="0.25">
      <c r="G1329" s="1"/>
      <c r="P1329" s="12">
        <f t="shared" si="96"/>
        <v>4</v>
      </c>
      <c r="Q1329" s="12" cm="1">
        <f t="array" ref="Q1329">SUMPRODUCT(($G$2:$G$2765=G1329)*(P1329&gt;$P$2:$P$2765))+1</f>
        <v>1320</v>
      </c>
      <c r="R1329" s="12" t="e">
        <f>(Q1329*100000)+#REF!</f>
        <v>#REF!</v>
      </c>
    </row>
    <row r="1330" spans="7:18" x14ac:dyDescent="0.25">
      <c r="G1330" s="1"/>
      <c r="P1330" s="12">
        <f t="shared" si="96"/>
        <v>4</v>
      </c>
      <c r="Q1330" s="12" cm="1">
        <f t="array" ref="Q1330">SUMPRODUCT(($G$2:$G$2765=G1330)*(P1330&gt;$P$2:$P$2765))+1</f>
        <v>1320</v>
      </c>
      <c r="R1330" s="12" t="e">
        <f>(Q1330*100000)+#REF!</f>
        <v>#REF!</v>
      </c>
    </row>
    <row r="1331" spans="7:18" x14ac:dyDescent="0.25">
      <c r="G1331" s="1"/>
      <c r="P1331" s="12">
        <f t="shared" si="96"/>
        <v>4</v>
      </c>
      <c r="Q1331" s="12" cm="1">
        <f t="array" ref="Q1331">SUMPRODUCT(($G$2:$G$2765=G1331)*(P1331&gt;$P$2:$P$2765))+1</f>
        <v>1320</v>
      </c>
      <c r="R1331" s="12" t="e">
        <f>(Q1331*100000)+#REF!</f>
        <v>#REF!</v>
      </c>
    </row>
    <row r="1332" spans="7:18" x14ac:dyDescent="0.25">
      <c r="G1332" s="1"/>
      <c r="P1332" s="12">
        <f t="shared" si="96"/>
        <v>4</v>
      </c>
      <c r="Q1332" s="12" cm="1">
        <f t="array" ref="Q1332">SUMPRODUCT(($G$2:$G$2765=G1332)*(P1332&gt;$P$2:$P$2765))+1</f>
        <v>1320</v>
      </c>
      <c r="R1332" s="12" t="e">
        <f>(Q1332*100000)+#REF!</f>
        <v>#REF!</v>
      </c>
    </row>
    <row r="1333" spans="7:18" x14ac:dyDescent="0.25">
      <c r="G1333" s="1"/>
      <c r="P1333" s="12">
        <f t="shared" si="96"/>
        <v>4</v>
      </c>
      <c r="Q1333" s="12" cm="1">
        <f t="array" ref="Q1333">SUMPRODUCT(($G$2:$G$2765=G1333)*(P1333&gt;$P$2:$P$2765))+1</f>
        <v>1320</v>
      </c>
      <c r="R1333" s="12" t="e">
        <f>(Q1333*100000)+#REF!</f>
        <v>#REF!</v>
      </c>
    </row>
    <row r="1334" spans="7:18" x14ac:dyDescent="0.25">
      <c r="G1334" s="1"/>
      <c r="P1334" s="12">
        <f t="shared" si="96"/>
        <v>4</v>
      </c>
      <c r="Q1334" s="12" cm="1">
        <f t="array" ref="Q1334">SUMPRODUCT(($G$2:$G$2765=G1334)*(P1334&gt;$P$2:$P$2765))+1</f>
        <v>1320</v>
      </c>
      <c r="R1334" s="12" t="e">
        <f>(Q1334*100000)+#REF!</f>
        <v>#REF!</v>
      </c>
    </row>
    <row r="1335" spans="7:18" x14ac:dyDescent="0.25">
      <c r="G1335" s="1"/>
      <c r="P1335" s="12">
        <f t="shared" si="96"/>
        <v>4</v>
      </c>
      <c r="Q1335" s="12" cm="1">
        <f t="array" ref="Q1335">SUMPRODUCT(($G$2:$G$2765=G1335)*(P1335&gt;$P$2:$P$2765))+1</f>
        <v>1320</v>
      </c>
      <c r="R1335" s="12" t="e">
        <f>(Q1335*100000)+#REF!</f>
        <v>#REF!</v>
      </c>
    </row>
    <row r="1336" spans="7:18" x14ac:dyDescent="0.25">
      <c r="G1336" s="1"/>
      <c r="P1336" s="12">
        <f t="shared" si="96"/>
        <v>4</v>
      </c>
      <c r="Q1336" s="12" cm="1">
        <f t="array" ref="Q1336">SUMPRODUCT(($G$2:$G$2765=G1336)*(P1336&gt;$P$2:$P$2765))+1</f>
        <v>1320</v>
      </c>
      <c r="R1336" s="12" t="e">
        <f>(Q1336*100000)+#REF!</f>
        <v>#REF!</v>
      </c>
    </row>
    <row r="1337" spans="7:18" x14ac:dyDescent="0.25">
      <c r="G1337" s="1"/>
      <c r="P1337" s="12">
        <f t="shared" ref="P1337:P1400" si="97">IF(J1337="Afternoon",1,IF(J1337="Evening",2,IF(J1337="Floodlit",3,4)))</f>
        <v>4</v>
      </c>
      <c r="Q1337" s="12" cm="1">
        <f t="array" ref="Q1337">SUMPRODUCT(($G$2:$G$2765=G1337)*(P1337&gt;$P$2:$P$2765))+1</f>
        <v>1320</v>
      </c>
      <c r="R1337" s="12" t="e">
        <f>(Q1337*100000)+#REF!</f>
        <v>#REF!</v>
      </c>
    </row>
    <row r="1338" spans="7:18" x14ac:dyDescent="0.25">
      <c r="G1338" s="1"/>
      <c r="P1338" s="12">
        <f t="shared" si="97"/>
        <v>4</v>
      </c>
      <c r="Q1338" s="12" cm="1">
        <f t="array" ref="Q1338">SUMPRODUCT(($G$2:$G$2765=G1338)*(P1338&gt;$P$2:$P$2765))+1</f>
        <v>1320</v>
      </c>
      <c r="R1338" s="12" t="e">
        <f>(Q1338*100000)+#REF!</f>
        <v>#REF!</v>
      </c>
    </row>
    <row r="1339" spans="7:18" x14ac:dyDescent="0.25">
      <c r="G1339" s="1"/>
      <c r="P1339" s="12">
        <f t="shared" si="97"/>
        <v>4</v>
      </c>
      <c r="Q1339" s="12" cm="1">
        <f t="array" ref="Q1339">SUMPRODUCT(($G$2:$G$2765=G1339)*(P1339&gt;$P$2:$P$2765))+1</f>
        <v>1320</v>
      </c>
      <c r="R1339" s="12" t="e">
        <f>(Q1339*100000)+#REF!</f>
        <v>#REF!</v>
      </c>
    </row>
    <row r="1340" spans="7:18" x14ac:dyDescent="0.25">
      <c r="G1340" s="1"/>
      <c r="P1340" s="12">
        <f t="shared" si="97"/>
        <v>4</v>
      </c>
      <c r="Q1340" s="12" cm="1">
        <f t="array" ref="Q1340">SUMPRODUCT(($G$2:$G$2765=G1340)*(P1340&gt;$P$2:$P$2765))+1</f>
        <v>1320</v>
      </c>
      <c r="R1340" s="12" t="e">
        <f>(Q1340*100000)+#REF!</f>
        <v>#REF!</v>
      </c>
    </row>
    <row r="1341" spans="7:18" x14ac:dyDescent="0.25">
      <c r="G1341" s="1"/>
      <c r="P1341" s="12">
        <f t="shared" si="97"/>
        <v>4</v>
      </c>
      <c r="Q1341" s="12" cm="1">
        <f t="array" ref="Q1341">SUMPRODUCT(($G$2:$G$2765=G1341)*(P1341&gt;$P$2:$P$2765))+1</f>
        <v>1320</v>
      </c>
      <c r="R1341" s="12" t="e">
        <f>(Q1341*100000)+#REF!</f>
        <v>#REF!</v>
      </c>
    </row>
    <row r="1342" spans="7:18" x14ac:dyDescent="0.25">
      <c r="G1342" s="1"/>
      <c r="P1342" s="12">
        <f t="shared" si="97"/>
        <v>4</v>
      </c>
      <c r="Q1342" s="12" cm="1">
        <f t="array" ref="Q1342">SUMPRODUCT(($G$2:$G$2765=G1342)*(P1342&gt;$P$2:$P$2765))+1</f>
        <v>1320</v>
      </c>
      <c r="R1342" s="12" t="e">
        <f>(Q1342*100000)+#REF!</f>
        <v>#REF!</v>
      </c>
    </row>
    <row r="1343" spans="7:18" x14ac:dyDescent="0.25">
      <c r="G1343" s="1"/>
      <c r="P1343" s="12">
        <f t="shared" si="97"/>
        <v>4</v>
      </c>
      <c r="Q1343" s="12" cm="1">
        <f t="array" ref="Q1343">SUMPRODUCT(($G$2:$G$2765=G1343)*(P1343&gt;$P$2:$P$2765))+1</f>
        <v>1320</v>
      </c>
      <c r="R1343" s="12" t="e">
        <f>(Q1343*100000)+#REF!</f>
        <v>#REF!</v>
      </c>
    </row>
    <row r="1344" spans="7:18" x14ac:dyDescent="0.25">
      <c r="G1344" s="1"/>
      <c r="P1344" s="12">
        <f t="shared" si="97"/>
        <v>4</v>
      </c>
      <c r="Q1344" s="12" cm="1">
        <f t="array" ref="Q1344">SUMPRODUCT(($G$2:$G$2765=G1344)*(P1344&gt;$P$2:$P$2765))+1</f>
        <v>1320</v>
      </c>
      <c r="R1344" s="12" t="e">
        <f>(Q1344*100000)+#REF!</f>
        <v>#REF!</v>
      </c>
    </row>
    <row r="1345" spans="7:18" x14ac:dyDescent="0.25">
      <c r="G1345" s="1"/>
      <c r="P1345" s="12">
        <f t="shared" si="97"/>
        <v>4</v>
      </c>
      <c r="Q1345" s="12" cm="1">
        <f t="array" ref="Q1345">SUMPRODUCT(($G$2:$G$2765=G1345)*(P1345&gt;$P$2:$P$2765))+1</f>
        <v>1320</v>
      </c>
      <c r="R1345" s="12" t="e">
        <f>(Q1345*100000)+#REF!</f>
        <v>#REF!</v>
      </c>
    </row>
    <row r="1346" spans="7:18" x14ac:dyDescent="0.25">
      <c r="G1346" s="1"/>
      <c r="P1346" s="12">
        <f t="shared" si="97"/>
        <v>4</v>
      </c>
      <c r="Q1346" s="12" cm="1">
        <f t="array" ref="Q1346">SUMPRODUCT(($G$2:$G$2765=G1346)*(P1346&gt;$P$2:$P$2765))+1</f>
        <v>1320</v>
      </c>
      <c r="R1346" s="12" t="e">
        <f>(Q1346*100000)+#REF!</f>
        <v>#REF!</v>
      </c>
    </row>
    <row r="1347" spans="7:18" x14ac:dyDescent="0.25">
      <c r="G1347" s="1"/>
      <c r="P1347" s="12">
        <f t="shared" si="97"/>
        <v>4</v>
      </c>
      <c r="Q1347" s="12" cm="1">
        <f t="array" ref="Q1347">SUMPRODUCT(($G$2:$G$2765=G1347)*(P1347&gt;$P$2:$P$2765))+1</f>
        <v>1320</v>
      </c>
      <c r="R1347" s="12" t="e">
        <f>(Q1347*100000)+#REF!</f>
        <v>#REF!</v>
      </c>
    </row>
    <row r="1348" spans="7:18" x14ac:dyDescent="0.25">
      <c r="G1348" s="1"/>
      <c r="P1348" s="12">
        <f t="shared" si="97"/>
        <v>4</v>
      </c>
      <c r="Q1348" s="12" cm="1">
        <f t="array" ref="Q1348">SUMPRODUCT(($G$2:$G$2765=G1348)*(P1348&gt;$P$2:$P$2765))+1</f>
        <v>1320</v>
      </c>
      <c r="R1348" s="12" t="e">
        <f>(Q1348*100000)+#REF!</f>
        <v>#REF!</v>
      </c>
    </row>
    <row r="1349" spans="7:18" x14ac:dyDescent="0.25">
      <c r="G1349" s="1"/>
      <c r="P1349" s="12">
        <f t="shared" si="97"/>
        <v>4</v>
      </c>
      <c r="Q1349" s="12" cm="1">
        <f t="array" ref="Q1349">SUMPRODUCT(($G$2:$G$2765=G1349)*(P1349&gt;$P$2:$P$2765))+1</f>
        <v>1320</v>
      </c>
      <c r="R1349" s="12" t="e">
        <f>(Q1349*100000)+#REF!</f>
        <v>#REF!</v>
      </c>
    </row>
    <row r="1350" spans="7:18" x14ac:dyDescent="0.25">
      <c r="G1350" s="1"/>
      <c r="P1350" s="12">
        <f t="shared" si="97"/>
        <v>4</v>
      </c>
      <c r="Q1350" s="12" cm="1">
        <f t="array" ref="Q1350">SUMPRODUCT(($G$2:$G$2765=G1350)*(P1350&gt;$P$2:$P$2765))+1</f>
        <v>1320</v>
      </c>
      <c r="R1350" s="12" t="e">
        <f>(Q1350*100000)+#REF!</f>
        <v>#REF!</v>
      </c>
    </row>
    <row r="1351" spans="7:18" x14ac:dyDescent="0.25">
      <c r="G1351" s="1"/>
      <c r="P1351" s="12">
        <f t="shared" si="97"/>
        <v>4</v>
      </c>
      <c r="Q1351" s="12" cm="1">
        <f t="array" ref="Q1351">SUMPRODUCT(($G$2:$G$2765=G1351)*(P1351&gt;$P$2:$P$2765))+1</f>
        <v>1320</v>
      </c>
      <c r="R1351" s="12" t="e">
        <f>(Q1351*100000)+#REF!</f>
        <v>#REF!</v>
      </c>
    </row>
    <row r="1352" spans="7:18" x14ac:dyDescent="0.25">
      <c r="G1352" s="1"/>
      <c r="P1352" s="12">
        <f t="shared" si="97"/>
        <v>4</v>
      </c>
      <c r="Q1352" s="12" cm="1">
        <f t="array" ref="Q1352">SUMPRODUCT(($G$2:$G$2765=G1352)*(P1352&gt;$P$2:$P$2765))+1</f>
        <v>1320</v>
      </c>
      <c r="R1352" s="12" t="e">
        <f>(Q1352*100000)+#REF!</f>
        <v>#REF!</v>
      </c>
    </row>
    <row r="1353" spans="7:18" x14ac:dyDescent="0.25">
      <c r="G1353" s="1"/>
      <c r="P1353" s="12">
        <f t="shared" si="97"/>
        <v>4</v>
      </c>
      <c r="Q1353" s="12" cm="1">
        <f t="array" ref="Q1353">SUMPRODUCT(($G$2:$G$2765=G1353)*(P1353&gt;$P$2:$P$2765))+1</f>
        <v>1320</v>
      </c>
      <c r="R1353" s="12" t="e">
        <f>(Q1353*100000)+#REF!</f>
        <v>#REF!</v>
      </c>
    </row>
    <row r="1354" spans="7:18" x14ac:dyDescent="0.25">
      <c r="G1354" s="1"/>
      <c r="P1354" s="12">
        <f t="shared" si="97"/>
        <v>4</v>
      </c>
      <c r="Q1354" s="12" cm="1">
        <f t="array" ref="Q1354">SUMPRODUCT(($G$2:$G$2765=G1354)*(P1354&gt;$P$2:$P$2765))+1</f>
        <v>1320</v>
      </c>
      <c r="R1354" s="12" t="e">
        <f>(Q1354*100000)+#REF!</f>
        <v>#REF!</v>
      </c>
    </row>
    <row r="1355" spans="7:18" x14ac:dyDescent="0.25">
      <c r="G1355" s="1"/>
      <c r="P1355" s="12">
        <f t="shared" si="97"/>
        <v>4</v>
      </c>
      <c r="Q1355" s="12" cm="1">
        <f t="array" ref="Q1355">SUMPRODUCT(($G$2:$G$2765=G1355)*(P1355&gt;$P$2:$P$2765))+1</f>
        <v>1320</v>
      </c>
      <c r="R1355" s="12" t="e">
        <f>(Q1355*100000)+#REF!</f>
        <v>#REF!</v>
      </c>
    </row>
    <row r="1356" spans="7:18" x14ac:dyDescent="0.25">
      <c r="G1356" s="1"/>
      <c r="P1356" s="12">
        <f t="shared" si="97"/>
        <v>4</v>
      </c>
      <c r="Q1356" s="12" cm="1">
        <f t="array" ref="Q1356">SUMPRODUCT(($G$2:$G$2765=G1356)*(P1356&gt;$P$2:$P$2765))+1</f>
        <v>1320</v>
      </c>
      <c r="R1356" s="12" t="e">
        <f>(Q1356*100000)+#REF!</f>
        <v>#REF!</v>
      </c>
    </row>
    <row r="1357" spans="7:18" x14ac:dyDescent="0.25">
      <c r="G1357" s="1"/>
      <c r="P1357" s="12">
        <f t="shared" si="97"/>
        <v>4</v>
      </c>
      <c r="Q1357" s="12" cm="1">
        <f t="array" ref="Q1357">SUMPRODUCT(($G$2:$G$2765=G1357)*(P1357&gt;$P$2:$P$2765))+1</f>
        <v>1320</v>
      </c>
      <c r="R1357" s="12" t="e">
        <f>(Q1357*100000)+#REF!</f>
        <v>#REF!</v>
      </c>
    </row>
    <row r="1358" spans="7:18" x14ac:dyDescent="0.25">
      <c r="G1358" s="1"/>
      <c r="P1358" s="12">
        <f t="shared" si="97"/>
        <v>4</v>
      </c>
      <c r="Q1358" s="12" cm="1">
        <f t="array" ref="Q1358">SUMPRODUCT(($G$2:$G$2765=G1358)*(P1358&gt;$P$2:$P$2765))+1</f>
        <v>1320</v>
      </c>
      <c r="R1358" s="12" t="e">
        <f>(Q1358*100000)+#REF!</f>
        <v>#REF!</v>
      </c>
    </row>
    <row r="1359" spans="7:18" x14ac:dyDescent="0.25">
      <c r="G1359" s="1"/>
      <c r="P1359" s="12">
        <f t="shared" si="97"/>
        <v>4</v>
      </c>
      <c r="Q1359" s="12" cm="1">
        <f t="array" ref="Q1359">SUMPRODUCT(($G$2:$G$2765=G1359)*(P1359&gt;$P$2:$P$2765))+1</f>
        <v>1320</v>
      </c>
      <c r="R1359" s="12" t="e">
        <f>(Q1359*100000)+#REF!</f>
        <v>#REF!</v>
      </c>
    </row>
    <row r="1360" spans="7:18" x14ac:dyDescent="0.25">
      <c r="G1360" s="1"/>
      <c r="P1360" s="12">
        <f t="shared" si="97"/>
        <v>4</v>
      </c>
      <c r="Q1360" s="12" cm="1">
        <f t="array" ref="Q1360">SUMPRODUCT(($G$2:$G$2765=G1360)*(P1360&gt;$P$2:$P$2765))+1</f>
        <v>1320</v>
      </c>
      <c r="R1360" s="12" t="e">
        <f>(Q1360*100000)+#REF!</f>
        <v>#REF!</v>
      </c>
    </row>
    <row r="1361" spans="7:18" x14ac:dyDescent="0.25">
      <c r="G1361" s="1"/>
      <c r="P1361" s="12">
        <f t="shared" si="97"/>
        <v>4</v>
      </c>
      <c r="Q1361" s="12" cm="1">
        <f t="array" ref="Q1361">SUMPRODUCT(($G$2:$G$2765=G1361)*(P1361&gt;$P$2:$P$2765))+1</f>
        <v>1320</v>
      </c>
      <c r="R1361" s="12" t="e">
        <f>(Q1361*100000)+#REF!</f>
        <v>#REF!</v>
      </c>
    </row>
    <row r="1362" spans="7:18" x14ac:dyDescent="0.25">
      <c r="G1362" s="1"/>
      <c r="P1362" s="12">
        <f t="shared" si="97"/>
        <v>4</v>
      </c>
      <c r="Q1362" s="12" cm="1">
        <f t="array" ref="Q1362">SUMPRODUCT(($G$2:$G$2765=G1362)*(P1362&gt;$P$2:$P$2765))+1</f>
        <v>1320</v>
      </c>
      <c r="R1362" s="12" t="e">
        <f>(Q1362*100000)+#REF!</f>
        <v>#REF!</v>
      </c>
    </row>
    <row r="1363" spans="7:18" x14ac:dyDescent="0.25">
      <c r="G1363" s="1"/>
      <c r="P1363" s="12">
        <f t="shared" si="97"/>
        <v>4</v>
      </c>
      <c r="Q1363" s="12" cm="1">
        <f t="array" ref="Q1363">SUMPRODUCT(($G$2:$G$2765=G1363)*(P1363&gt;$P$2:$P$2765))+1</f>
        <v>1320</v>
      </c>
      <c r="R1363" s="12" t="e">
        <f>(Q1363*100000)+#REF!</f>
        <v>#REF!</v>
      </c>
    </row>
    <row r="1364" spans="7:18" x14ac:dyDescent="0.25">
      <c r="G1364" s="1"/>
      <c r="P1364" s="12">
        <f t="shared" si="97"/>
        <v>4</v>
      </c>
      <c r="Q1364" s="12" cm="1">
        <f t="array" ref="Q1364">SUMPRODUCT(($G$2:$G$2765=G1364)*(P1364&gt;$P$2:$P$2765))+1</f>
        <v>1320</v>
      </c>
      <c r="R1364" s="12" t="e">
        <f>(Q1364*100000)+#REF!</f>
        <v>#REF!</v>
      </c>
    </row>
    <row r="1365" spans="7:18" x14ac:dyDescent="0.25">
      <c r="G1365" s="1"/>
      <c r="P1365" s="12">
        <f t="shared" si="97"/>
        <v>4</v>
      </c>
      <c r="Q1365" s="12" cm="1">
        <f t="array" ref="Q1365">SUMPRODUCT(($G$2:$G$2765=G1365)*(P1365&gt;$P$2:$P$2765))+1</f>
        <v>1320</v>
      </c>
      <c r="R1365" s="12" t="e">
        <f>(Q1365*100000)+#REF!</f>
        <v>#REF!</v>
      </c>
    </row>
    <row r="1366" spans="7:18" x14ac:dyDescent="0.25">
      <c r="G1366" s="1"/>
      <c r="P1366" s="12">
        <f t="shared" si="97"/>
        <v>4</v>
      </c>
      <c r="Q1366" s="12" cm="1">
        <f t="array" ref="Q1366">SUMPRODUCT(($G$2:$G$2765=G1366)*(P1366&gt;$P$2:$P$2765))+1</f>
        <v>1320</v>
      </c>
      <c r="R1366" s="12" t="e">
        <f>(Q1366*100000)+#REF!</f>
        <v>#REF!</v>
      </c>
    </row>
    <row r="1367" spans="7:18" x14ac:dyDescent="0.25">
      <c r="G1367" s="1"/>
      <c r="P1367" s="12">
        <f t="shared" si="97"/>
        <v>4</v>
      </c>
      <c r="Q1367" s="12" cm="1">
        <f t="array" ref="Q1367">SUMPRODUCT(($G$2:$G$2765=G1367)*(P1367&gt;$P$2:$P$2765))+1</f>
        <v>1320</v>
      </c>
      <c r="R1367" s="12" t="e">
        <f>(Q1367*100000)+#REF!</f>
        <v>#REF!</v>
      </c>
    </row>
    <row r="1368" spans="7:18" x14ac:dyDescent="0.25">
      <c r="G1368" s="1"/>
      <c r="P1368" s="12">
        <f t="shared" si="97"/>
        <v>4</v>
      </c>
      <c r="Q1368" s="12" cm="1">
        <f t="array" ref="Q1368">SUMPRODUCT(($G$2:$G$2765=G1368)*(P1368&gt;$P$2:$P$2765))+1</f>
        <v>1320</v>
      </c>
      <c r="R1368" s="12" t="e">
        <f>(Q1368*100000)+#REF!</f>
        <v>#REF!</v>
      </c>
    </row>
    <row r="1369" spans="7:18" x14ac:dyDescent="0.25">
      <c r="G1369" s="1"/>
      <c r="P1369" s="12">
        <f t="shared" si="97"/>
        <v>4</v>
      </c>
      <c r="Q1369" s="12" cm="1">
        <f t="array" ref="Q1369">SUMPRODUCT(($G$2:$G$2765=G1369)*(P1369&gt;$P$2:$P$2765))+1</f>
        <v>1320</v>
      </c>
      <c r="R1369" s="12" t="e">
        <f>(Q1369*100000)+#REF!</f>
        <v>#REF!</v>
      </c>
    </row>
    <row r="1370" spans="7:18" x14ac:dyDescent="0.25">
      <c r="G1370" s="1"/>
      <c r="P1370" s="12">
        <f t="shared" si="97"/>
        <v>4</v>
      </c>
      <c r="Q1370" s="12" cm="1">
        <f t="array" ref="Q1370">SUMPRODUCT(($G$2:$G$2765=G1370)*(P1370&gt;$P$2:$P$2765))+1</f>
        <v>1320</v>
      </c>
      <c r="R1370" s="12" t="e">
        <f>(Q1370*100000)+#REF!</f>
        <v>#REF!</v>
      </c>
    </row>
    <row r="1371" spans="7:18" x14ac:dyDescent="0.25">
      <c r="G1371" s="1"/>
      <c r="P1371" s="12">
        <f t="shared" si="97"/>
        <v>4</v>
      </c>
      <c r="Q1371" s="12" cm="1">
        <f t="array" ref="Q1371">SUMPRODUCT(($G$2:$G$2765=G1371)*(P1371&gt;$P$2:$P$2765))+1</f>
        <v>1320</v>
      </c>
      <c r="R1371" s="12" t="e">
        <f>(Q1371*100000)+#REF!</f>
        <v>#REF!</v>
      </c>
    </row>
    <row r="1372" spans="7:18" x14ac:dyDescent="0.25">
      <c r="G1372" s="1"/>
      <c r="P1372" s="12">
        <f t="shared" si="97"/>
        <v>4</v>
      </c>
      <c r="Q1372" s="12" cm="1">
        <f t="array" ref="Q1372">SUMPRODUCT(($G$2:$G$2765=G1372)*(P1372&gt;$P$2:$P$2765))+1</f>
        <v>1320</v>
      </c>
      <c r="R1372" s="12" t="e">
        <f>(Q1372*100000)+#REF!</f>
        <v>#REF!</v>
      </c>
    </row>
    <row r="1373" spans="7:18" x14ac:dyDescent="0.25">
      <c r="G1373" s="1"/>
      <c r="P1373" s="12">
        <f t="shared" si="97"/>
        <v>4</v>
      </c>
      <c r="Q1373" s="12" cm="1">
        <f t="array" ref="Q1373">SUMPRODUCT(($G$2:$G$2765=G1373)*(P1373&gt;$P$2:$P$2765))+1</f>
        <v>1320</v>
      </c>
      <c r="R1373" s="12" t="e">
        <f>(Q1373*100000)+#REF!</f>
        <v>#REF!</v>
      </c>
    </row>
    <row r="1374" spans="7:18" x14ac:dyDescent="0.25">
      <c r="G1374" s="1"/>
      <c r="P1374" s="12">
        <f t="shared" si="97"/>
        <v>4</v>
      </c>
      <c r="Q1374" s="12" cm="1">
        <f t="array" ref="Q1374">SUMPRODUCT(($G$2:$G$2765=G1374)*(P1374&gt;$P$2:$P$2765))+1</f>
        <v>1320</v>
      </c>
      <c r="R1374" s="12" t="e">
        <f>(Q1374*100000)+#REF!</f>
        <v>#REF!</v>
      </c>
    </row>
    <row r="1375" spans="7:18" x14ac:dyDescent="0.25">
      <c r="G1375" s="1"/>
      <c r="P1375" s="12">
        <f t="shared" si="97"/>
        <v>4</v>
      </c>
      <c r="Q1375" s="12" cm="1">
        <f t="array" ref="Q1375">SUMPRODUCT(($G$2:$G$2765=G1375)*(P1375&gt;$P$2:$P$2765))+1</f>
        <v>1320</v>
      </c>
      <c r="R1375" s="12" t="e">
        <f>(Q1375*100000)+#REF!</f>
        <v>#REF!</v>
      </c>
    </row>
    <row r="1376" spans="7:18" x14ac:dyDescent="0.25">
      <c r="G1376" s="1"/>
      <c r="P1376" s="12">
        <f t="shared" si="97"/>
        <v>4</v>
      </c>
      <c r="Q1376" s="12" cm="1">
        <f t="array" ref="Q1376">SUMPRODUCT(($G$2:$G$2765=G1376)*(P1376&gt;$P$2:$P$2765))+1</f>
        <v>1320</v>
      </c>
      <c r="R1376" s="12" t="e">
        <f>(Q1376*100000)+#REF!</f>
        <v>#REF!</v>
      </c>
    </row>
    <row r="1377" spans="7:18" x14ac:dyDescent="0.25">
      <c r="G1377" s="1"/>
      <c r="P1377" s="12">
        <f t="shared" si="97"/>
        <v>4</v>
      </c>
      <c r="Q1377" s="12" cm="1">
        <f t="array" ref="Q1377">SUMPRODUCT(($G$2:$G$2765=G1377)*(P1377&gt;$P$2:$P$2765))+1</f>
        <v>1320</v>
      </c>
      <c r="R1377" s="12" t="e">
        <f>(Q1377*100000)+#REF!</f>
        <v>#REF!</v>
      </c>
    </row>
    <row r="1378" spans="7:18" x14ac:dyDescent="0.25">
      <c r="G1378" s="1"/>
      <c r="P1378" s="12">
        <f t="shared" si="97"/>
        <v>4</v>
      </c>
      <c r="Q1378" s="12" cm="1">
        <f t="array" ref="Q1378">SUMPRODUCT(($G$2:$G$2765=G1378)*(P1378&gt;$P$2:$P$2765))+1</f>
        <v>1320</v>
      </c>
      <c r="R1378" s="12" t="e">
        <f>(Q1378*100000)+#REF!</f>
        <v>#REF!</v>
      </c>
    </row>
    <row r="1379" spans="7:18" x14ac:dyDescent="0.25">
      <c r="G1379" s="1"/>
      <c r="P1379" s="12">
        <f t="shared" si="97"/>
        <v>4</v>
      </c>
      <c r="Q1379" s="12" cm="1">
        <f t="array" ref="Q1379">SUMPRODUCT(($G$2:$G$2765=G1379)*(P1379&gt;$P$2:$P$2765))+1</f>
        <v>1320</v>
      </c>
      <c r="R1379" s="12" t="e">
        <f>(Q1379*100000)+#REF!</f>
        <v>#REF!</v>
      </c>
    </row>
    <row r="1380" spans="7:18" x14ac:dyDescent="0.25">
      <c r="G1380" s="1"/>
      <c r="P1380" s="12">
        <f t="shared" si="97"/>
        <v>4</v>
      </c>
      <c r="Q1380" s="12" cm="1">
        <f t="array" ref="Q1380">SUMPRODUCT(($G$2:$G$2765=G1380)*(P1380&gt;$P$2:$P$2765))+1</f>
        <v>1320</v>
      </c>
      <c r="R1380" s="12" t="e">
        <f>(Q1380*100000)+#REF!</f>
        <v>#REF!</v>
      </c>
    </row>
    <row r="1381" spans="7:18" x14ac:dyDescent="0.25">
      <c r="G1381" s="1"/>
      <c r="P1381" s="12">
        <f t="shared" si="97"/>
        <v>4</v>
      </c>
      <c r="Q1381" s="12" cm="1">
        <f t="array" ref="Q1381">SUMPRODUCT(($G$2:$G$2765=G1381)*(P1381&gt;$P$2:$P$2765))+1</f>
        <v>1320</v>
      </c>
      <c r="R1381" s="12" t="e">
        <f>(Q1381*100000)+#REF!</f>
        <v>#REF!</v>
      </c>
    </row>
    <row r="1382" spans="7:18" x14ac:dyDescent="0.25">
      <c r="G1382" s="1"/>
      <c r="P1382" s="12">
        <f t="shared" si="97"/>
        <v>4</v>
      </c>
      <c r="Q1382" s="12" cm="1">
        <f t="array" ref="Q1382">SUMPRODUCT(($G$2:$G$2765=G1382)*(P1382&gt;$P$2:$P$2765))+1</f>
        <v>1320</v>
      </c>
      <c r="R1382" s="12" t="e">
        <f>(Q1382*100000)+#REF!</f>
        <v>#REF!</v>
      </c>
    </row>
    <row r="1383" spans="7:18" x14ac:dyDescent="0.25">
      <c r="G1383" s="1"/>
      <c r="P1383" s="12">
        <f t="shared" si="97"/>
        <v>4</v>
      </c>
      <c r="Q1383" s="12" cm="1">
        <f t="array" ref="Q1383">SUMPRODUCT(($G$2:$G$2765=G1383)*(P1383&gt;$P$2:$P$2765))+1</f>
        <v>1320</v>
      </c>
      <c r="R1383" s="12" t="e">
        <f>(Q1383*100000)+#REF!</f>
        <v>#REF!</v>
      </c>
    </row>
    <row r="1384" spans="7:18" x14ac:dyDescent="0.25">
      <c r="G1384" s="1"/>
      <c r="P1384" s="12">
        <f t="shared" si="97"/>
        <v>4</v>
      </c>
      <c r="Q1384" s="12" cm="1">
        <f t="array" ref="Q1384">SUMPRODUCT(($G$2:$G$2765=G1384)*(P1384&gt;$P$2:$P$2765))+1</f>
        <v>1320</v>
      </c>
      <c r="R1384" s="12" t="e">
        <f>(Q1384*100000)+#REF!</f>
        <v>#REF!</v>
      </c>
    </row>
    <row r="1385" spans="7:18" x14ac:dyDescent="0.25">
      <c r="G1385" s="1"/>
      <c r="P1385" s="12">
        <f t="shared" si="97"/>
        <v>4</v>
      </c>
      <c r="Q1385" s="12" cm="1">
        <f t="array" ref="Q1385">SUMPRODUCT(($G$2:$G$2765=G1385)*(P1385&gt;$P$2:$P$2765))+1</f>
        <v>1320</v>
      </c>
      <c r="R1385" s="12" t="e">
        <f>(Q1385*100000)+#REF!</f>
        <v>#REF!</v>
      </c>
    </row>
    <row r="1386" spans="7:18" x14ac:dyDescent="0.25">
      <c r="G1386" s="1"/>
      <c r="P1386" s="12">
        <f t="shared" si="97"/>
        <v>4</v>
      </c>
      <c r="Q1386" s="12" cm="1">
        <f t="array" ref="Q1386">SUMPRODUCT(($G$2:$G$2765=G1386)*(P1386&gt;$P$2:$P$2765))+1</f>
        <v>1320</v>
      </c>
      <c r="R1386" s="12" t="e">
        <f>(Q1386*100000)+#REF!</f>
        <v>#REF!</v>
      </c>
    </row>
    <row r="1387" spans="7:18" x14ac:dyDescent="0.25">
      <c r="G1387" s="1"/>
      <c r="P1387" s="12">
        <f t="shared" si="97"/>
        <v>4</v>
      </c>
      <c r="Q1387" s="12" cm="1">
        <f t="array" ref="Q1387">SUMPRODUCT(($G$2:$G$2765=G1387)*(P1387&gt;$P$2:$P$2765))+1</f>
        <v>1320</v>
      </c>
      <c r="R1387" s="12" t="e">
        <f>(Q1387*100000)+#REF!</f>
        <v>#REF!</v>
      </c>
    </row>
    <row r="1388" spans="7:18" x14ac:dyDescent="0.25">
      <c r="G1388" s="1"/>
      <c r="P1388" s="12">
        <f t="shared" si="97"/>
        <v>4</v>
      </c>
      <c r="Q1388" s="12" cm="1">
        <f t="array" ref="Q1388">SUMPRODUCT(($G$2:$G$2765=G1388)*(P1388&gt;$P$2:$P$2765))+1</f>
        <v>1320</v>
      </c>
      <c r="R1388" s="12" t="e">
        <f>(Q1388*100000)+#REF!</f>
        <v>#REF!</v>
      </c>
    </row>
    <row r="1389" spans="7:18" x14ac:dyDescent="0.25">
      <c r="G1389" s="1"/>
      <c r="P1389" s="12">
        <f t="shared" si="97"/>
        <v>4</v>
      </c>
      <c r="Q1389" s="12" cm="1">
        <f t="array" ref="Q1389">SUMPRODUCT(($G$2:$G$2765=G1389)*(P1389&gt;$P$2:$P$2765))+1</f>
        <v>1320</v>
      </c>
      <c r="R1389" s="12" t="e">
        <f>(Q1389*100000)+#REF!</f>
        <v>#REF!</v>
      </c>
    </row>
    <row r="1390" spans="7:18" x14ac:dyDescent="0.25">
      <c r="G1390" s="1"/>
      <c r="P1390" s="12">
        <f t="shared" si="97"/>
        <v>4</v>
      </c>
      <c r="Q1390" s="12" cm="1">
        <f t="array" ref="Q1390">SUMPRODUCT(($G$2:$G$2765=G1390)*(P1390&gt;$P$2:$P$2765))+1</f>
        <v>1320</v>
      </c>
      <c r="R1390" s="12" t="e">
        <f>(Q1390*100000)+#REF!</f>
        <v>#REF!</v>
      </c>
    </row>
    <row r="1391" spans="7:18" x14ac:dyDescent="0.25">
      <c r="G1391" s="1"/>
      <c r="P1391" s="12">
        <f t="shared" si="97"/>
        <v>4</v>
      </c>
      <c r="Q1391" s="12" cm="1">
        <f t="array" ref="Q1391">SUMPRODUCT(($G$2:$G$2765=G1391)*(P1391&gt;$P$2:$P$2765))+1</f>
        <v>1320</v>
      </c>
      <c r="R1391" s="12" t="e">
        <f>(Q1391*100000)+#REF!</f>
        <v>#REF!</v>
      </c>
    </row>
    <row r="1392" spans="7:18" x14ac:dyDescent="0.25">
      <c r="G1392" s="1"/>
      <c r="P1392" s="12">
        <f t="shared" si="97"/>
        <v>4</v>
      </c>
      <c r="Q1392" s="12" cm="1">
        <f t="array" ref="Q1392">SUMPRODUCT(($G$2:$G$2765=G1392)*(P1392&gt;$P$2:$P$2765))+1</f>
        <v>1320</v>
      </c>
      <c r="R1392" s="12" t="e">
        <f>(Q1392*100000)+#REF!</f>
        <v>#REF!</v>
      </c>
    </row>
    <row r="1393" spans="7:18" x14ac:dyDescent="0.25">
      <c r="G1393" s="1"/>
      <c r="P1393" s="12">
        <f t="shared" si="97"/>
        <v>4</v>
      </c>
      <c r="Q1393" s="12" cm="1">
        <f t="array" ref="Q1393">SUMPRODUCT(($G$2:$G$2765=G1393)*(P1393&gt;$P$2:$P$2765))+1</f>
        <v>1320</v>
      </c>
      <c r="R1393" s="12" t="e">
        <f>(Q1393*100000)+#REF!</f>
        <v>#REF!</v>
      </c>
    </row>
    <row r="1394" spans="7:18" x14ac:dyDescent="0.25">
      <c r="G1394" s="1"/>
      <c r="P1394" s="12">
        <f t="shared" si="97"/>
        <v>4</v>
      </c>
      <c r="Q1394" s="12" cm="1">
        <f t="array" ref="Q1394">SUMPRODUCT(($G$2:$G$2765=G1394)*(P1394&gt;$P$2:$P$2765))+1</f>
        <v>1320</v>
      </c>
      <c r="R1394" s="12" t="e">
        <f>(Q1394*100000)+#REF!</f>
        <v>#REF!</v>
      </c>
    </row>
    <row r="1395" spans="7:18" x14ac:dyDescent="0.25">
      <c r="G1395" s="1"/>
      <c r="P1395" s="12">
        <f t="shared" si="97"/>
        <v>4</v>
      </c>
      <c r="Q1395" s="12" cm="1">
        <f t="array" ref="Q1395">SUMPRODUCT(($G$2:$G$2765=G1395)*(P1395&gt;$P$2:$P$2765))+1</f>
        <v>1320</v>
      </c>
      <c r="R1395" s="12" t="e">
        <f>(Q1395*100000)+#REF!</f>
        <v>#REF!</v>
      </c>
    </row>
    <row r="1396" spans="7:18" x14ac:dyDescent="0.25">
      <c r="G1396" s="1"/>
      <c r="P1396" s="12">
        <f t="shared" si="97"/>
        <v>4</v>
      </c>
      <c r="Q1396" s="12" cm="1">
        <f t="array" ref="Q1396">SUMPRODUCT(($G$2:$G$2765=G1396)*(P1396&gt;$P$2:$P$2765))+1</f>
        <v>1320</v>
      </c>
      <c r="R1396" s="12" t="e">
        <f>(Q1396*100000)+#REF!</f>
        <v>#REF!</v>
      </c>
    </row>
    <row r="1397" spans="7:18" x14ac:dyDescent="0.25">
      <c r="G1397" s="1"/>
      <c r="P1397" s="12">
        <f t="shared" si="97"/>
        <v>4</v>
      </c>
      <c r="Q1397" s="12" cm="1">
        <f t="array" ref="Q1397">SUMPRODUCT(($G$2:$G$2765=G1397)*(P1397&gt;$P$2:$P$2765))+1</f>
        <v>1320</v>
      </c>
      <c r="R1397" s="12" t="e">
        <f>(Q1397*100000)+#REF!</f>
        <v>#REF!</v>
      </c>
    </row>
    <row r="1398" spans="7:18" x14ac:dyDescent="0.25">
      <c r="G1398" s="1"/>
      <c r="P1398" s="12">
        <f t="shared" si="97"/>
        <v>4</v>
      </c>
      <c r="Q1398" s="12" cm="1">
        <f t="array" ref="Q1398">SUMPRODUCT(($G$2:$G$2765=G1398)*(P1398&gt;$P$2:$P$2765))+1</f>
        <v>1320</v>
      </c>
      <c r="R1398" s="12" t="e">
        <f>(Q1398*100000)+#REF!</f>
        <v>#REF!</v>
      </c>
    </row>
    <row r="1399" spans="7:18" x14ac:dyDescent="0.25">
      <c r="G1399" s="1"/>
      <c r="P1399" s="12">
        <f t="shared" si="97"/>
        <v>4</v>
      </c>
      <c r="Q1399" s="12" cm="1">
        <f t="array" ref="Q1399">SUMPRODUCT(($G$2:$G$2765=G1399)*(P1399&gt;$P$2:$P$2765))+1</f>
        <v>1320</v>
      </c>
      <c r="R1399" s="12" t="e">
        <f>(Q1399*100000)+#REF!</f>
        <v>#REF!</v>
      </c>
    </row>
    <row r="1400" spans="7:18" x14ac:dyDescent="0.25">
      <c r="G1400" s="1"/>
      <c r="P1400" s="12">
        <f t="shared" si="97"/>
        <v>4</v>
      </c>
      <c r="Q1400" s="12" cm="1">
        <f t="array" ref="Q1400">SUMPRODUCT(($G$2:$G$2765=G1400)*(P1400&gt;$P$2:$P$2765))+1</f>
        <v>1320</v>
      </c>
      <c r="R1400" s="12" t="e">
        <f>(Q1400*100000)+#REF!</f>
        <v>#REF!</v>
      </c>
    </row>
    <row r="1401" spans="7:18" x14ac:dyDescent="0.25">
      <c r="G1401" s="1"/>
      <c r="P1401" s="12">
        <f t="shared" ref="P1401:P1446" si="98">IF(J1401="Afternoon",1,IF(J1401="Evening",2,IF(J1401="Floodlit",3,4)))</f>
        <v>4</v>
      </c>
      <c r="Q1401" s="12" cm="1">
        <f t="array" ref="Q1401">SUMPRODUCT(($G$2:$G$2765=G1401)*(P1401&gt;$P$2:$P$2765))+1</f>
        <v>1320</v>
      </c>
      <c r="R1401" s="12" t="e">
        <f>(Q1401*100000)+#REF!</f>
        <v>#REF!</v>
      </c>
    </row>
    <row r="1402" spans="7:18" x14ac:dyDescent="0.25">
      <c r="G1402" s="1"/>
      <c r="P1402" s="12">
        <f t="shared" si="98"/>
        <v>4</v>
      </c>
      <c r="Q1402" s="12" cm="1">
        <f t="array" ref="Q1402">SUMPRODUCT(($G$2:$G$2765=G1402)*(P1402&gt;$P$2:$P$2765))+1</f>
        <v>1320</v>
      </c>
      <c r="R1402" s="12" t="e">
        <f>(Q1402*100000)+#REF!</f>
        <v>#REF!</v>
      </c>
    </row>
    <row r="1403" spans="7:18" x14ac:dyDescent="0.25">
      <c r="G1403" s="1"/>
      <c r="P1403" s="12">
        <f t="shared" si="98"/>
        <v>4</v>
      </c>
      <c r="Q1403" s="12" cm="1">
        <f t="array" ref="Q1403">SUMPRODUCT(($G$2:$G$2765=G1403)*(P1403&gt;$P$2:$P$2765))+1</f>
        <v>1320</v>
      </c>
      <c r="R1403" s="12" t="e">
        <f>(Q1403*100000)+#REF!</f>
        <v>#REF!</v>
      </c>
    </row>
    <row r="1404" spans="7:18" x14ac:dyDescent="0.25">
      <c r="G1404" s="1"/>
      <c r="P1404" s="12">
        <f t="shared" si="98"/>
        <v>4</v>
      </c>
      <c r="Q1404" s="12" cm="1">
        <f t="array" ref="Q1404">SUMPRODUCT(($G$2:$G$2765=G1404)*(P1404&gt;$P$2:$P$2765))+1</f>
        <v>1320</v>
      </c>
      <c r="R1404" s="12" t="e">
        <f>(Q1404*100000)+#REF!</f>
        <v>#REF!</v>
      </c>
    </row>
    <row r="1405" spans="7:18" x14ac:dyDescent="0.25">
      <c r="G1405" s="1"/>
      <c r="P1405" s="12">
        <f t="shared" si="98"/>
        <v>4</v>
      </c>
      <c r="Q1405" s="12" cm="1">
        <f t="array" ref="Q1405">SUMPRODUCT(($G$2:$G$2765=G1405)*(P1405&gt;$P$2:$P$2765))+1</f>
        <v>1320</v>
      </c>
      <c r="R1405" s="12" t="e">
        <f>(Q1405*100000)+#REF!</f>
        <v>#REF!</v>
      </c>
    </row>
    <row r="1406" spans="7:18" x14ac:dyDescent="0.25">
      <c r="G1406" s="1"/>
      <c r="P1406" s="12">
        <f t="shared" si="98"/>
        <v>4</v>
      </c>
      <c r="Q1406" s="12" cm="1">
        <f t="array" ref="Q1406">SUMPRODUCT(($G$2:$G$2765=G1406)*(P1406&gt;$P$2:$P$2765))+1</f>
        <v>1320</v>
      </c>
      <c r="R1406" s="12" t="e">
        <f>(Q1406*100000)+#REF!</f>
        <v>#REF!</v>
      </c>
    </row>
    <row r="1407" spans="7:18" x14ac:dyDescent="0.25">
      <c r="G1407" s="1"/>
      <c r="P1407" s="12">
        <f t="shared" si="98"/>
        <v>4</v>
      </c>
      <c r="Q1407" s="12" cm="1">
        <f t="array" ref="Q1407">SUMPRODUCT(($G$2:$G$2765=G1407)*(P1407&gt;$P$2:$P$2765))+1</f>
        <v>1320</v>
      </c>
      <c r="R1407" s="12" t="e">
        <f>(Q1407*100000)+#REF!</f>
        <v>#REF!</v>
      </c>
    </row>
    <row r="1408" spans="7:18" x14ac:dyDescent="0.25">
      <c r="G1408" s="1"/>
      <c r="P1408" s="12">
        <f t="shared" si="98"/>
        <v>4</v>
      </c>
      <c r="Q1408" s="12" cm="1">
        <f t="array" ref="Q1408">SUMPRODUCT(($G$2:$G$2765=G1408)*(P1408&gt;$P$2:$P$2765))+1</f>
        <v>1320</v>
      </c>
      <c r="R1408" s="12" t="e">
        <f>(Q1408*100000)+#REF!</f>
        <v>#REF!</v>
      </c>
    </row>
    <row r="1409" spans="7:18" x14ac:dyDescent="0.25">
      <c r="G1409" s="1"/>
      <c r="P1409" s="12">
        <f t="shared" si="98"/>
        <v>4</v>
      </c>
      <c r="Q1409" s="12" cm="1">
        <f t="array" ref="Q1409">SUMPRODUCT(($G$2:$G$2765=G1409)*(P1409&gt;$P$2:$P$2765))+1</f>
        <v>1320</v>
      </c>
      <c r="R1409" s="12" t="e">
        <f>(Q1409*100000)+#REF!</f>
        <v>#REF!</v>
      </c>
    </row>
    <row r="1410" spans="7:18" x14ac:dyDescent="0.25">
      <c r="G1410" s="1"/>
      <c r="P1410" s="12">
        <f t="shared" si="98"/>
        <v>4</v>
      </c>
      <c r="Q1410" s="12" cm="1">
        <f t="array" ref="Q1410">SUMPRODUCT(($G$2:$G$2765=G1410)*(P1410&gt;$P$2:$P$2765))+1</f>
        <v>1320</v>
      </c>
      <c r="R1410" s="12" t="e">
        <f>(Q1410*100000)+#REF!</f>
        <v>#REF!</v>
      </c>
    </row>
    <row r="1411" spans="7:18" x14ac:dyDescent="0.25">
      <c r="G1411" s="1"/>
      <c r="P1411" s="12">
        <f t="shared" si="98"/>
        <v>4</v>
      </c>
      <c r="Q1411" s="12" cm="1">
        <f t="array" ref="Q1411">SUMPRODUCT(($G$2:$G$2765=G1411)*(P1411&gt;$P$2:$P$2765))+1</f>
        <v>1320</v>
      </c>
      <c r="R1411" s="12" t="e">
        <f>(Q1411*100000)+#REF!</f>
        <v>#REF!</v>
      </c>
    </row>
    <row r="1412" spans="7:18" x14ac:dyDescent="0.25">
      <c r="G1412" s="1"/>
      <c r="P1412" s="12">
        <f t="shared" si="98"/>
        <v>4</v>
      </c>
      <c r="Q1412" s="12" cm="1">
        <f t="array" ref="Q1412">SUMPRODUCT(($G$2:$G$2765=G1412)*(P1412&gt;$P$2:$P$2765))+1</f>
        <v>1320</v>
      </c>
      <c r="R1412" s="12" t="e">
        <f>(Q1412*100000)+#REF!</f>
        <v>#REF!</v>
      </c>
    </row>
    <row r="1413" spans="7:18" x14ac:dyDescent="0.25">
      <c r="G1413" s="1"/>
      <c r="P1413" s="12">
        <f t="shared" si="98"/>
        <v>4</v>
      </c>
      <c r="Q1413" s="12" cm="1">
        <f t="array" ref="Q1413">SUMPRODUCT(($G$2:$G$2765=G1413)*(P1413&gt;$P$2:$P$2765))+1</f>
        <v>1320</v>
      </c>
      <c r="R1413" s="12" t="e">
        <f>(Q1413*100000)+#REF!</f>
        <v>#REF!</v>
      </c>
    </row>
    <row r="1414" spans="7:18" x14ac:dyDescent="0.25">
      <c r="G1414" s="1"/>
      <c r="P1414" s="12">
        <f t="shared" si="98"/>
        <v>4</v>
      </c>
      <c r="Q1414" s="12" cm="1">
        <f t="array" ref="Q1414">SUMPRODUCT(($G$2:$G$2765=G1414)*(P1414&gt;$P$2:$P$2765))+1</f>
        <v>1320</v>
      </c>
      <c r="R1414" s="12" t="e">
        <f>(Q1414*100000)+#REF!</f>
        <v>#REF!</v>
      </c>
    </row>
    <row r="1415" spans="7:18" x14ac:dyDescent="0.25">
      <c r="G1415" s="1"/>
      <c r="P1415" s="12">
        <f t="shared" si="98"/>
        <v>4</v>
      </c>
      <c r="Q1415" s="12" cm="1">
        <f t="array" ref="Q1415">SUMPRODUCT(($G$2:$G$2765=G1415)*(P1415&gt;$P$2:$P$2765))+1</f>
        <v>1320</v>
      </c>
      <c r="R1415" s="12" t="e">
        <f>(Q1415*100000)+#REF!</f>
        <v>#REF!</v>
      </c>
    </row>
    <row r="1416" spans="7:18" x14ac:dyDescent="0.25">
      <c r="G1416" s="1"/>
      <c r="P1416" s="12">
        <f t="shared" si="98"/>
        <v>4</v>
      </c>
      <c r="Q1416" s="12" cm="1">
        <f t="array" ref="Q1416">SUMPRODUCT(($G$2:$G$2765=G1416)*(P1416&gt;$P$2:$P$2765))+1</f>
        <v>1320</v>
      </c>
      <c r="R1416" s="12" t="e">
        <f>(Q1416*100000)+#REF!</f>
        <v>#REF!</v>
      </c>
    </row>
    <row r="1417" spans="7:18" x14ac:dyDescent="0.25">
      <c r="G1417" s="1"/>
      <c r="P1417" s="12">
        <f t="shared" si="98"/>
        <v>4</v>
      </c>
      <c r="Q1417" s="12" cm="1">
        <f t="array" ref="Q1417">SUMPRODUCT(($G$2:$G$2765=G1417)*(P1417&gt;$P$2:$P$2765))+1</f>
        <v>1320</v>
      </c>
      <c r="R1417" s="12" t="e">
        <f>(Q1417*100000)+#REF!</f>
        <v>#REF!</v>
      </c>
    </row>
    <row r="1418" spans="7:18" x14ac:dyDescent="0.25">
      <c r="G1418" s="1"/>
      <c r="P1418" s="12">
        <f t="shared" si="98"/>
        <v>4</v>
      </c>
      <c r="Q1418" s="12" cm="1">
        <f t="array" ref="Q1418">SUMPRODUCT(($G$2:$G$2765=G1418)*(P1418&gt;$P$2:$P$2765))+1</f>
        <v>1320</v>
      </c>
      <c r="R1418" s="12" t="e">
        <f>(Q1418*100000)+#REF!</f>
        <v>#REF!</v>
      </c>
    </row>
    <row r="1419" spans="7:18" x14ac:dyDescent="0.25">
      <c r="G1419" s="1"/>
      <c r="P1419" s="12">
        <f t="shared" si="98"/>
        <v>4</v>
      </c>
      <c r="Q1419" s="12" cm="1">
        <f t="array" ref="Q1419">SUMPRODUCT(($G$2:$G$2765=G1419)*(P1419&gt;$P$2:$P$2765))+1</f>
        <v>1320</v>
      </c>
      <c r="R1419" s="12" t="e">
        <f>(Q1419*100000)+#REF!</f>
        <v>#REF!</v>
      </c>
    </row>
    <row r="1420" spans="7:18" x14ac:dyDescent="0.25">
      <c r="G1420" s="1"/>
      <c r="P1420" s="12">
        <f t="shared" si="98"/>
        <v>4</v>
      </c>
      <c r="Q1420" s="12" cm="1">
        <f t="array" ref="Q1420">SUMPRODUCT(($G$2:$G$2765=G1420)*(P1420&gt;$P$2:$P$2765))+1</f>
        <v>1320</v>
      </c>
      <c r="R1420" s="12" t="e">
        <f>(Q1420*100000)+#REF!</f>
        <v>#REF!</v>
      </c>
    </row>
    <row r="1421" spans="7:18" x14ac:dyDescent="0.25">
      <c r="G1421" s="1"/>
      <c r="P1421" s="12">
        <f t="shared" si="98"/>
        <v>4</v>
      </c>
      <c r="Q1421" s="12" cm="1">
        <f t="array" ref="Q1421">SUMPRODUCT(($G$2:$G$2765=G1421)*(P1421&gt;$P$2:$P$2765))+1</f>
        <v>1320</v>
      </c>
      <c r="R1421" s="12" t="e">
        <f>(Q1421*100000)+#REF!</f>
        <v>#REF!</v>
      </c>
    </row>
    <row r="1422" spans="7:18" x14ac:dyDescent="0.25">
      <c r="G1422" s="1"/>
      <c r="P1422" s="12">
        <f t="shared" si="98"/>
        <v>4</v>
      </c>
      <c r="Q1422" s="12" cm="1">
        <f t="array" ref="Q1422">SUMPRODUCT(($G$2:$G$2765=G1422)*(P1422&gt;$P$2:$P$2765))+1</f>
        <v>1320</v>
      </c>
      <c r="R1422" s="12" t="e">
        <f>(Q1422*100000)+#REF!</f>
        <v>#REF!</v>
      </c>
    </row>
    <row r="1423" spans="7:18" x14ac:dyDescent="0.25">
      <c r="G1423" s="1"/>
      <c r="P1423" s="12">
        <f t="shared" si="98"/>
        <v>4</v>
      </c>
      <c r="Q1423" s="12" cm="1">
        <f t="array" ref="Q1423">SUMPRODUCT(($G$2:$G$2765=G1423)*(P1423&gt;$P$2:$P$2765))+1</f>
        <v>1320</v>
      </c>
      <c r="R1423" s="12" t="e">
        <f>(Q1423*100000)+#REF!</f>
        <v>#REF!</v>
      </c>
    </row>
    <row r="1424" spans="7:18" x14ac:dyDescent="0.25">
      <c r="G1424" s="1"/>
      <c r="P1424" s="12">
        <f t="shared" si="98"/>
        <v>4</v>
      </c>
      <c r="Q1424" s="12" cm="1">
        <f t="array" ref="Q1424">SUMPRODUCT(($G$2:$G$2765=G1424)*(P1424&gt;$P$2:$P$2765))+1</f>
        <v>1320</v>
      </c>
      <c r="R1424" s="12" t="e">
        <f>(Q1424*100000)+#REF!</f>
        <v>#REF!</v>
      </c>
    </row>
    <row r="1425" spans="7:18" x14ac:dyDescent="0.25">
      <c r="G1425" s="1"/>
      <c r="P1425" s="12">
        <f t="shared" si="98"/>
        <v>4</v>
      </c>
      <c r="Q1425" s="12" cm="1">
        <f t="array" ref="Q1425">SUMPRODUCT(($G$2:$G$2765=G1425)*(P1425&gt;$P$2:$P$2765))+1</f>
        <v>1320</v>
      </c>
      <c r="R1425" s="12" t="e">
        <f>(Q1425*100000)+#REF!</f>
        <v>#REF!</v>
      </c>
    </row>
    <row r="1426" spans="7:18" x14ac:dyDescent="0.25">
      <c r="G1426" s="1"/>
      <c r="P1426" s="12">
        <f t="shared" si="98"/>
        <v>4</v>
      </c>
      <c r="Q1426" s="12" cm="1">
        <f t="array" ref="Q1426">SUMPRODUCT(($G$2:$G$2765=G1426)*(P1426&gt;$P$2:$P$2765))+1</f>
        <v>1320</v>
      </c>
      <c r="R1426" s="12" t="e">
        <f>(Q1426*100000)+#REF!</f>
        <v>#REF!</v>
      </c>
    </row>
    <row r="1427" spans="7:18" x14ac:dyDescent="0.25">
      <c r="G1427" s="1"/>
      <c r="P1427" s="12">
        <f t="shared" si="98"/>
        <v>4</v>
      </c>
      <c r="Q1427" s="12" cm="1">
        <f t="array" ref="Q1427">SUMPRODUCT(($G$2:$G$2765=G1427)*(P1427&gt;$P$2:$P$2765))+1</f>
        <v>1320</v>
      </c>
      <c r="R1427" s="12" t="e">
        <f>(Q1427*100000)+#REF!</f>
        <v>#REF!</v>
      </c>
    </row>
    <row r="1428" spans="7:18" x14ac:dyDescent="0.25">
      <c r="G1428" s="1"/>
      <c r="P1428" s="12">
        <f t="shared" si="98"/>
        <v>4</v>
      </c>
      <c r="Q1428" s="12" cm="1">
        <f t="array" ref="Q1428">SUMPRODUCT(($G$2:$G$2765=G1428)*(P1428&gt;$P$2:$P$2765))+1</f>
        <v>1320</v>
      </c>
      <c r="R1428" s="12" t="e">
        <f>(Q1428*100000)+#REF!</f>
        <v>#REF!</v>
      </c>
    </row>
    <row r="1429" spans="7:18" x14ac:dyDescent="0.25">
      <c r="G1429" s="1"/>
      <c r="P1429" s="12">
        <f t="shared" si="98"/>
        <v>4</v>
      </c>
      <c r="Q1429" s="12" cm="1">
        <f t="array" ref="Q1429">SUMPRODUCT(($G$2:$G$2765=G1429)*(P1429&gt;$P$2:$P$2765))+1</f>
        <v>1320</v>
      </c>
      <c r="R1429" s="12" t="e">
        <f>(Q1429*100000)+#REF!</f>
        <v>#REF!</v>
      </c>
    </row>
    <row r="1430" spans="7:18" x14ac:dyDescent="0.25">
      <c r="G1430" s="1"/>
      <c r="P1430" s="12">
        <f t="shared" si="98"/>
        <v>4</v>
      </c>
      <c r="Q1430" s="12" cm="1">
        <f t="array" ref="Q1430">SUMPRODUCT(($G$2:$G$2765=G1430)*(P1430&gt;$P$2:$P$2765))+1</f>
        <v>1320</v>
      </c>
      <c r="R1430" s="12" t="e">
        <f>(Q1430*100000)+#REF!</f>
        <v>#REF!</v>
      </c>
    </row>
    <row r="1431" spans="7:18" x14ac:dyDescent="0.25">
      <c r="G1431" s="1"/>
      <c r="P1431" s="12">
        <f t="shared" si="98"/>
        <v>4</v>
      </c>
      <c r="Q1431" s="12" cm="1">
        <f t="array" ref="Q1431">SUMPRODUCT(($G$2:$G$2765=G1431)*(P1431&gt;$P$2:$P$2765))+1</f>
        <v>1320</v>
      </c>
      <c r="R1431" s="12" t="e">
        <f>(Q1431*100000)+#REF!</f>
        <v>#REF!</v>
      </c>
    </row>
    <row r="1432" spans="7:18" x14ac:dyDescent="0.25">
      <c r="G1432" s="1"/>
      <c r="P1432" s="12">
        <f t="shared" si="98"/>
        <v>4</v>
      </c>
      <c r="Q1432" s="12" cm="1">
        <f t="array" ref="Q1432">SUMPRODUCT(($G$2:$G$2765=G1432)*(P1432&gt;$P$2:$P$2765))+1</f>
        <v>1320</v>
      </c>
      <c r="R1432" s="12" t="e">
        <f>(Q1432*100000)+#REF!</f>
        <v>#REF!</v>
      </c>
    </row>
    <row r="1433" spans="7:18" x14ac:dyDescent="0.25">
      <c r="G1433" s="1"/>
      <c r="P1433" s="12">
        <f t="shared" si="98"/>
        <v>4</v>
      </c>
      <c r="Q1433" s="12" cm="1">
        <f t="array" ref="Q1433">SUMPRODUCT(($G$2:$G$2765=G1433)*(P1433&gt;$P$2:$P$2765))+1</f>
        <v>1320</v>
      </c>
      <c r="R1433" s="12" t="e">
        <f>(Q1433*100000)+#REF!</f>
        <v>#REF!</v>
      </c>
    </row>
    <row r="1434" spans="7:18" x14ac:dyDescent="0.25">
      <c r="G1434" s="1"/>
      <c r="P1434" s="12">
        <f t="shared" si="98"/>
        <v>4</v>
      </c>
      <c r="Q1434" s="12" cm="1">
        <f t="array" ref="Q1434">SUMPRODUCT(($G$2:$G$2765=G1434)*(P1434&gt;$P$2:$P$2765))+1</f>
        <v>1320</v>
      </c>
      <c r="R1434" s="12" t="e">
        <f>(Q1434*100000)+#REF!</f>
        <v>#REF!</v>
      </c>
    </row>
    <row r="1435" spans="7:18" x14ac:dyDescent="0.25">
      <c r="G1435" s="1"/>
      <c r="P1435" s="12">
        <f t="shared" si="98"/>
        <v>4</v>
      </c>
      <c r="Q1435" s="12" cm="1">
        <f t="array" ref="Q1435">SUMPRODUCT(($G$2:$G$2765=G1435)*(P1435&gt;$P$2:$P$2765))+1</f>
        <v>1320</v>
      </c>
      <c r="R1435" s="12" t="e">
        <f>(Q1435*100000)+#REF!</f>
        <v>#REF!</v>
      </c>
    </row>
    <row r="1436" spans="7:18" x14ac:dyDescent="0.25">
      <c r="G1436" s="1"/>
      <c r="P1436" s="12">
        <f t="shared" si="98"/>
        <v>4</v>
      </c>
      <c r="Q1436" s="12" cm="1">
        <f t="array" ref="Q1436">SUMPRODUCT(($G$2:$G$2765=G1436)*(P1436&gt;$P$2:$P$2765))+1</f>
        <v>1320</v>
      </c>
      <c r="R1436" s="12" t="e">
        <f>(Q1436*100000)+#REF!</f>
        <v>#REF!</v>
      </c>
    </row>
    <row r="1437" spans="7:18" x14ac:dyDescent="0.25">
      <c r="G1437" s="1"/>
      <c r="P1437" s="12">
        <f t="shared" si="98"/>
        <v>4</v>
      </c>
      <c r="Q1437" s="12" cm="1">
        <f t="array" ref="Q1437">SUMPRODUCT(($G$2:$G$2765=G1437)*(P1437&gt;$P$2:$P$2765))+1</f>
        <v>1320</v>
      </c>
      <c r="R1437" s="12" t="e">
        <f>(Q1437*100000)+#REF!</f>
        <v>#REF!</v>
      </c>
    </row>
    <row r="1438" spans="7:18" x14ac:dyDescent="0.25">
      <c r="G1438" s="1"/>
      <c r="P1438" s="12">
        <f t="shared" si="98"/>
        <v>4</v>
      </c>
      <c r="Q1438" s="12" cm="1">
        <f t="array" ref="Q1438">SUMPRODUCT(($G$2:$G$2765=G1438)*(P1438&gt;$P$2:$P$2765))+1</f>
        <v>1320</v>
      </c>
      <c r="R1438" s="12" t="e">
        <f>(Q1438*100000)+#REF!</f>
        <v>#REF!</v>
      </c>
    </row>
    <row r="1439" spans="7:18" x14ac:dyDescent="0.25">
      <c r="G1439" s="1"/>
      <c r="P1439" s="12">
        <f t="shared" si="98"/>
        <v>4</v>
      </c>
      <c r="Q1439" s="12" cm="1">
        <f t="array" ref="Q1439">SUMPRODUCT(($G$2:$G$2765=G1439)*(P1439&gt;$P$2:$P$2765))+1</f>
        <v>1320</v>
      </c>
      <c r="R1439" s="12" t="e">
        <f>(Q1439*100000)+#REF!</f>
        <v>#REF!</v>
      </c>
    </row>
    <row r="1440" spans="7:18" x14ac:dyDescent="0.25">
      <c r="G1440" s="1"/>
      <c r="P1440" s="12">
        <f t="shared" si="98"/>
        <v>4</v>
      </c>
      <c r="Q1440" s="12" cm="1">
        <f t="array" ref="Q1440">SUMPRODUCT(($G$2:$G$2765=G1440)*(P1440&gt;$P$2:$P$2765))+1</f>
        <v>1320</v>
      </c>
      <c r="R1440" s="12" t="e">
        <f>(Q1440*100000)+#REF!</f>
        <v>#REF!</v>
      </c>
    </row>
    <row r="1441" spans="7:18" x14ac:dyDescent="0.25">
      <c r="G1441" s="1"/>
      <c r="P1441" s="12">
        <f t="shared" si="98"/>
        <v>4</v>
      </c>
      <c r="Q1441" s="12" cm="1">
        <f t="array" ref="Q1441">SUMPRODUCT(($G$2:$G$2765=G1441)*(P1441&gt;$P$2:$P$2765))+1</f>
        <v>1320</v>
      </c>
      <c r="R1441" s="12" t="e">
        <f>(Q1441*100000)+#REF!</f>
        <v>#REF!</v>
      </c>
    </row>
    <row r="1442" spans="7:18" x14ac:dyDescent="0.25">
      <c r="G1442" s="1"/>
      <c r="P1442" s="12">
        <f t="shared" si="98"/>
        <v>4</v>
      </c>
      <c r="Q1442" s="12" cm="1">
        <f t="array" ref="Q1442">SUMPRODUCT(($G$2:$G$2765=G1442)*(P1442&gt;$P$2:$P$2765))+1</f>
        <v>1320</v>
      </c>
      <c r="R1442" s="12" t="e">
        <f>(Q1442*100000)+#REF!</f>
        <v>#REF!</v>
      </c>
    </row>
    <row r="1443" spans="7:18" x14ac:dyDescent="0.25">
      <c r="G1443" s="1"/>
      <c r="P1443" s="12">
        <f t="shared" si="98"/>
        <v>4</v>
      </c>
      <c r="Q1443" s="12" cm="1">
        <f t="array" ref="Q1443">SUMPRODUCT(($G$2:$G$2765=G1443)*(P1443&gt;$P$2:$P$2765))+1</f>
        <v>1320</v>
      </c>
      <c r="R1443" s="12" t="e">
        <f>(Q1443*100000)+#REF!</f>
        <v>#REF!</v>
      </c>
    </row>
    <row r="1444" spans="7:18" x14ac:dyDescent="0.25">
      <c r="G1444" s="1"/>
      <c r="P1444" s="12">
        <f t="shared" si="98"/>
        <v>4</v>
      </c>
      <c r="Q1444" s="12" cm="1">
        <f t="array" ref="Q1444">SUMPRODUCT(($G$2:$G$2765=G1444)*(P1444&gt;$P$2:$P$2765))+1</f>
        <v>1320</v>
      </c>
      <c r="R1444" s="12" t="e">
        <f>(Q1444*100000)+#REF!</f>
        <v>#REF!</v>
      </c>
    </row>
    <row r="1445" spans="7:18" x14ac:dyDescent="0.25">
      <c r="G1445" s="1"/>
      <c r="P1445" s="12">
        <f t="shared" si="98"/>
        <v>4</v>
      </c>
      <c r="Q1445" s="12" cm="1">
        <f t="array" ref="Q1445">SUMPRODUCT(($G$2:$G$2765=G1445)*(P1445&gt;$P$2:$P$2765))+1</f>
        <v>1320</v>
      </c>
      <c r="R1445" s="12" t="e">
        <f>(Q1445*100000)+#REF!</f>
        <v>#REF!</v>
      </c>
    </row>
    <row r="1446" spans="7:18" x14ac:dyDescent="0.25">
      <c r="G1446" s="1"/>
      <c r="P1446" s="12">
        <f t="shared" si="98"/>
        <v>4</v>
      </c>
      <c r="Q1446" s="12" cm="1">
        <f t="array" ref="Q1446">SUMPRODUCT(($G$2:$G$2765=G1446)*(P1446&gt;$P$2:$P$2765))+1</f>
        <v>1320</v>
      </c>
      <c r="R1446" s="12" t="e">
        <f>(Q1446*100000)+#REF!</f>
        <v>#REF!</v>
      </c>
    </row>
  </sheetData>
  <autoFilter ref="G1:O1776" xr:uid="{5CB5136A-E533-4D82-B2FD-CDC38612754B}">
    <sortState xmlns:xlrd2="http://schemas.microsoft.com/office/spreadsheetml/2017/richdata2" ref="G2:O1449">
      <sortCondition ref="G1:G1776"/>
    </sortState>
  </autoFilter>
  <sortState xmlns:xlrd2="http://schemas.microsoft.com/office/spreadsheetml/2017/richdata2" ref="G2:O1446">
    <sortCondition ref="G2:G1446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896DED-AD5F-4F38-8350-3FA42DA87C58}">
  <dimension ref="A1:X1221"/>
  <sheetViews>
    <sheetView topLeftCell="G1" zoomScaleNormal="100" workbookViewId="0">
      <pane ySplit="1" topLeftCell="A2" activePane="bottomLeft" state="frozen"/>
      <selection activeCell="B1" sqref="B1"/>
      <selection pane="bottomLeft" activeCell="G2" sqref="G2"/>
    </sheetView>
  </sheetViews>
  <sheetFormatPr defaultRowHeight="15" x14ac:dyDescent="0.25"/>
  <cols>
    <col min="1" max="1" width="23.85546875" style="10" hidden="1" customWidth="1"/>
    <col min="2" max="2" width="19.140625" style="10" hidden="1" customWidth="1"/>
    <col min="3" max="3" width="18.140625" style="10" hidden="1" customWidth="1"/>
    <col min="4" max="4" width="9.42578125" style="5" hidden="1" customWidth="1"/>
    <col min="5" max="5" width="15.140625" style="5" hidden="1" customWidth="1"/>
    <col min="6" max="6" width="12.7109375" style="5" hidden="1" customWidth="1"/>
    <col min="7" max="7" width="11.5703125" bestFit="1" customWidth="1"/>
    <col min="8" max="8" width="11.42578125" bestFit="1" customWidth="1"/>
    <col min="9" max="9" width="17.7109375" bestFit="1" customWidth="1"/>
    <col min="10" max="10" width="10.140625" bestFit="1" customWidth="1"/>
    <col min="11" max="11" width="12.7109375" bestFit="1" customWidth="1"/>
    <col min="12" max="12" width="8.85546875" bestFit="1" customWidth="1"/>
    <col min="13" max="13" width="6.5703125" bestFit="1" customWidth="1"/>
    <col min="14" max="14" width="7.5703125" bestFit="1" customWidth="1"/>
    <col min="15" max="15" width="25.140625" bestFit="1" customWidth="1"/>
    <col min="16" max="18" width="9.140625" hidden="1" customWidth="1"/>
    <col min="19" max="19" width="19.42578125" hidden="1" customWidth="1"/>
    <col min="20" max="20" width="20.28515625" hidden="1" customWidth="1"/>
    <col min="21" max="22" width="9.140625" hidden="1" customWidth="1"/>
    <col min="23" max="23" width="8.85546875" hidden="1" customWidth="1"/>
    <col min="24" max="24" width="8.85546875" customWidth="1"/>
  </cols>
  <sheetData>
    <row r="1" spans="1:23" x14ac:dyDescent="0.25">
      <c r="A1" s="10" t="s">
        <v>146</v>
      </c>
      <c r="B1" s="10" t="s">
        <v>155</v>
      </c>
      <c r="C1" s="10" t="s">
        <v>138</v>
      </c>
      <c r="D1" s="5" t="s">
        <v>137</v>
      </c>
      <c r="E1" s="5" t="s">
        <v>136</v>
      </c>
      <c r="F1" s="5" t="s">
        <v>135</v>
      </c>
      <c r="G1" s="3" t="s">
        <v>1</v>
      </c>
      <c r="H1" s="2" t="s">
        <v>147</v>
      </c>
      <c r="I1" s="2" t="s">
        <v>2</v>
      </c>
      <c r="J1" s="2" t="s">
        <v>148</v>
      </c>
      <c r="K1" s="2" t="s">
        <v>149</v>
      </c>
      <c r="L1" s="2" t="s">
        <v>3</v>
      </c>
      <c r="M1" s="2" t="s">
        <v>4</v>
      </c>
      <c r="N1" s="2" t="s">
        <v>5</v>
      </c>
      <c r="O1" s="2" t="s">
        <v>150</v>
      </c>
      <c r="P1" s="2" t="s">
        <v>157</v>
      </c>
      <c r="Q1" s="2" t="s">
        <v>158</v>
      </c>
      <c r="R1" s="2" t="s">
        <v>159</v>
      </c>
      <c r="S1" t="s">
        <v>151</v>
      </c>
      <c r="T1" t="s">
        <v>152</v>
      </c>
      <c r="U1" t="s">
        <v>153</v>
      </c>
      <c r="V1" t="s">
        <v>154</v>
      </c>
      <c r="W1" t="s">
        <v>140</v>
      </c>
    </row>
    <row r="2" spans="1:23" x14ac:dyDescent="0.25">
      <c r="A2" s="10" t="str">
        <f>IF(YEAR(G2)=2024,#REF!,"")</f>
        <v/>
      </c>
      <c r="B2" s="10" t="str">
        <f>IF(YEAR(G2)=2025,#REF!,"")</f>
        <v/>
      </c>
      <c r="C2" s="10" t="str">
        <f t="shared" ref="C2:C65" si="0">J2&amp;G2</f>
        <v>Afternoon44927</v>
      </c>
      <c r="D2" s="5" t="str">
        <f>IF('by region'!$C$2="Any","Any",'WTX courses'!V77)&amp;M2&amp;IF('by region'!$I$2="Any","Any",N2)&amp;G2</f>
        <v>AnyJumpAny44927</v>
      </c>
      <c r="E2" s="5" t="e">
        <f>IF(I2=#REF!,'WTX courses'!G77,"")</f>
        <v>#REF!</v>
      </c>
      <c r="F2" s="5" t="e">
        <f t="shared" ref="F2:F65" si="1">G2&amp;S2</f>
        <v>#REF!</v>
      </c>
      <c r="G2" s="15">
        <v>44927</v>
      </c>
      <c r="H2" s="16" t="s">
        <v>40</v>
      </c>
      <c r="I2" s="16" t="s">
        <v>15</v>
      </c>
      <c r="J2" s="16" t="s">
        <v>9</v>
      </c>
      <c r="K2" s="14" t="s">
        <v>16</v>
      </c>
      <c r="L2" s="14" t="s">
        <v>17</v>
      </c>
      <c r="M2" s="16" t="s">
        <v>12</v>
      </c>
      <c r="N2" s="16" t="s">
        <v>13</v>
      </c>
      <c r="O2" s="16" t="s">
        <v>14</v>
      </c>
      <c r="P2" s="12">
        <f t="shared" ref="P2:P36" si="2">IF(J2="Afternoon",1,IF(J2="Evening",2,IF(J2="Floodlit",3,4)))</f>
        <v>1</v>
      </c>
      <c r="Q2" s="12" cm="1">
        <f t="array" ref="Q2">SUMPRODUCT(($G$2:$G$2540=G2)*(P2&gt;$P$2:$P$2540))+1</f>
        <v>1</v>
      </c>
      <c r="R2" s="12" t="e">
        <f>(Q2*100000)+#REF!</f>
        <v>#REF!</v>
      </c>
      <c r="S2" t="e" cm="1">
        <f t="array" ref="S2">SUMPRODUCT(($G$2:$G$2540=G2)*(R2&gt;$R$2:$R$2540))+1</f>
        <v>#REF!</v>
      </c>
      <c r="T2" t="str">
        <f t="shared" ref="T2:T36" si="3">_xlfn.CONCAT(IF(M2="Flat",UPPER(I2),I2)," ",IF(J2="Evening","†",IF(J2="Floodlit","#","")))</f>
        <v xml:space="preserve">Cheltenham </v>
      </c>
      <c r="U2">
        <v>0</v>
      </c>
      <c r="V2" t="s">
        <v>11</v>
      </c>
      <c r="W2">
        <f t="shared" ref="W2:W36" si="4">YEAR(G2)</f>
        <v>2023</v>
      </c>
    </row>
    <row r="3" spans="1:23" x14ac:dyDescent="0.25">
      <c r="A3" s="10" t="str">
        <f>IF(YEAR(G3)=2024,#REF!,"")</f>
        <v/>
      </c>
      <c r="B3" s="10" t="str">
        <f>IF(YEAR(G3)=2025,#REF!,"")</f>
        <v/>
      </c>
      <c r="C3" s="10" t="str">
        <f t="shared" si="0"/>
        <v>Afternoon44927</v>
      </c>
      <c r="D3" s="5" t="str">
        <f>IF('by region'!$C$2="Any","Any",'WTX courses'!V93)&amp;M3&amp;IF('by region'!$I$2="Any","Any",N3)&amp;G3</f>
        <v>AnyJumpAny44927</v>
      </c>
      <c r="E3" s="5" t="e">
        <f>IF(I3=#REF!,'WTX courses'!G93,"")</f>
        <v>#REF!</v>
      </c>
      <c r="F3" s="5" t="e">
        <f t="shared" si="1"/>
        <v>#REF!</v>
      </c>
      <c r="G3" s="15">
        <v>44927</v>
      </c>
      <c r="H3" s="16" t="s">
        <v>40</v>
      </c>
      <c r="I3" s="16" t="s">
        <v>18</v>
      </c>
      <c r="J3" s="16" t="s">
        <v>9</v>
      </c>
      <c r="K3" s="14" t="s">
        <v>16</v>
      </c>
      <c r="L3" s="14" t="s">
        <v>19</v>
      </c>
      <c r="M3" s="16" t="s">
        <v>12</v>
      </c>
      <c r="N3" s="16" t="s">
        <v>13</v>
      </c>
      <c r="O3" s="16" t="s">
        <v>14</v>
      </c>
      <c r="P3" s="12">
        <f t="shared" si="2"/>
        <v>1</v>
      </c>
      <c r="Q3" s="12" cm="1">
        <f t="array" ref="Q3">SUMPRODUCT(($G$2:$G$2540=G3)*(P3&gt;$P$2:$P$2540))+1</f>
        <v>1</v>
      </c>
      <c r="R3" s="12" t="e">
        <f>(Q3*100000)+#REF!</f>
        <v>#REF!</v>
      </c>
      <c r="S3" t="e" cm="1">
        <f t="array" ref="S3">SUMPRODUCT(($G$2:$G$2540=G3)*(R3&gt;$R$2:$R$2540))+1</f>
        <v>#REF!</v>
      </c>
      <c r="T3" t="str">
        <f t="shared" si="3"/>
        <v xml:space="preserve">Exeter </v>
      </c>
      <c r="U3">
        <v>0</v>
      </c>
      <c r="V3" t="s">
        <v>30</v>
      </c>
      <c r="W3">
        <f t="shared" si="4"/>
        <v>2023</v>
      </c>
    </row>
    <row r="4" spans="1:23" x14ac:dyDescent="0.25">
      <c r="A4" s="10" t="str">
        <f>IF(YEAR(G4)=2024,#REF!,"")</f>
        <v/>
      </c>
      <c r="B4" s="10" t="str">
        <f>IF(YEAR(G4)=2025,#REF!,"")</f>
        <v/>
      </c>
      <c r="C4" s="10" t="str">
        <f t="shared" si="0"/>
        <v>Afternoon44928</v>
      </c>
      <c r="D4" s="5" t="str">
        <f>IF('by region'!$C$2="Any","Any",'WTX courses'!V98)&amp;M4&amp;IF('by region'!$I$2="Any","Any",N4)&amp;G4</f>
        <v>AnyFlatAny44928</v>
      </c>
      <c r="E4" s="5" t="e">
        <f>IF(I4=#REF!,'WTX courses'!G98,"")</f>
        <v>#REF!</v>
      </c>
      <c r="F4" s="5" t="e">
        <f t="shared" si="1"/>
        <v>#REF!</v>
      </c>
      <c r="G4" s="15">
        <v>44928</v>
      </c>
      <c r="H4" s="16" t="s">
        <v>42</v>
      </c>
      <c r="I4" s="16" t="s">
        <v>36</v>
      </c>
      <c r="J4" s="16" t="s">
        <v>9</v>
      </c>
      <c r="K4" s="14" t="s">
        <v>24</v>
      </c>
      <c r="L4" s="14" t="s">
        <v>19</v>
      </c>
      <c r="M4" s="16" t="s">
        <v>25</v>
      </c>
      <c r="N4" s="16" t="s">
        <v>26</v>
      </c>
      <c r="O4" s="16" t="s">
        <v>21</v>
      </c>
      <c r="P4" s="12">
        <f t="shared" si="2"/>
        <v>1</v>
      </c>
      <c r="Q4" s="12" cm="1">
        <f t="array" ref="Q4">SUMPRODUCT(($G$2:$G$2540=G4)*(P4&gt;$P$2:$P$2540))+1</f>
        <v>1</v>
      </c>
      <c r="R4" s="12" t="e">
        <f>(Q4*100000)+#REF!</f>
        <v>#REF!</v>
      </c>
      <c r="S4" t="e" cm="1">
        <f t="array" ref="S4">SUMPRODUCT(($G$2:$G$2540=G4)*(R4&gt;$R$2:$R$2540))+1</f>
        <v>#REF!</v>
      </c>
      <c r="T4" t="str">
        <f t="shared" si="3"/>
        <v xml:space="preserve">LINGFIELD PARK </v>
      </c>
      <c r="U4">
        <v>0</v>
      </c>
      <c r="V4" t="s">
        <v>30</v>
      </c>
      <c r="W4">
        <f t="shared" si="4"/>
        <v>2023</v>
      </c>
    </row>
    <row r="5" spans="1:23" x14ac:dyDescent="0.25">
      <c r="A5" s="10" t="str">
        <f>IF(YEAR(G5)=2024,#REF!,"")</f>
        <v/>
      </c>
      <c r="B5" s="10" t="str">
        <f>IF(YEAR(G5)=2025,#REF!,"")</f>
        <v/>
      </c>
      <c r="C5" s="10" t="str">
        <f t="shared" si="0"/>
        <v>Floodlit44928</v>
      </c>
      <c r="D5" s="5" t="str">
        <f>IF('by region'!$C$2="Any","Any",'WTX courses'!V211)&amp;M5&amp;IF('by region'!$I$2="Any","Any",N5)&amp;G5</f>
        <v>AnyFlatAny44928</v>
      </c>
      <c r="E5" s="5" t="e">
        <f>IF(I5=#REF!,'WTX courses'!G211,"")</f>
        <v>#REF!</v>
      </c>
      <c r="F5" s="5" t="e">
        <f t="shared" si="1"/>
        <v>#REF!</v>
      </c>
      <c r="G5" s="15">
        <v>44928</v>
      </c>
      <c r="H5" s="16" t="s">
        <v>42</v>
      </c>
      <c r="I5" s="16" t="s">
        <v>31</v>
      </c>
      <c r="J5" s="16" t="s">
        <v>32</v>
      </c>
      <c r="K5" s="14" t="s">
        <v>24</v>
      </c>
      <c r="L5" s="14" t="s">
        <v>11</v>
      </c>
      <c r="M5" s="16" t="s">
        <v>25</v>
      </c>
      <c r="N5" s="16" t="s">
        <v>26</v>
      </c>
      <c r="O5" s="16" t="s">
        <v>14</v>
      </c>
      <c r="P5" s="12">
        <f t="shared" si="2"/>
        <v>3</v>
      </c>
      <c r="Q5" s="12" cm="1">
        <f t="array" ref="Q5">SUMPRODUCT(($G$2:$G$2540=G5)*(P5&gt;$P$2:$P$2540))+1</f>
        <v>2</v>
      </c>
      <c r="R5" s="12" t="e">
        <f>(Q5*100000)+#REF!</f>
        <v>#REF!</v>
      </c>
      <c r="S5" t="e" cm="1">
        <f t="array" ref="S5">SUMPRODUCT(($G$2:$G$2540=G5)*(R5&gt;$R$2:$R$2540))+1</f>
        <v>#REF!</v>
      </c>
      <c r="T5" t="str">
        <f t="shared" si="3"/>
        <v>NEWCASTLE #</v>
      </c>
      <c r="U5">
        <v>0</v>
      </c>
      <c r="V5" t="s">
        <v>30</v>
      </c>
      <c r="W5">
        <f t="shared" si="4"/>
        <v>2023</v>
      </c>
    </row>
    <row r="6" spans="1:23" x14ac:dyDescent="0.25">
      <c r="A6" s="10" t="str">
        <f>IF(YEAR(G6)=2024,#REF!,"")</f>
        <v/>
      </c>
      <c r="B6" s="10" t="str">
        <f>IF(YEAR(G6)=2025,#REF!,"")</f>
        <v/>
      </c>
      <c r="C6" s="10" t="str">
        <f t="shared" si="0"/>
        <v>Afternoon44929</v>
      </c>
      <c r="D6" s="5" t="str">
        <f>IF('by region'!$C$2="Any","Any",'WTX courses'!V214)&amp;M6&amp;IF('by region'!$I$2="Any","Any",N6)&amp;G6</f>
        <v>AnyFlatAny44929</v>
      </c>
      <c r="E6" s="5" t="e">
        <f>IF(I6=#REF!,'WTX courses'!G214,"")</f>
        <v>#REF!</v>
      </c>
      <c r="F6" s="5" t="e">
        <f t="shared" si="1"/>
        <v>#REF!</v>
      </c>
      <c r="G6" s="15">
        <v>44929</v>
      </c>
      <c r="H6" s="16" t="s">
        <v>7</v>
      </c>
      <c r="I6" s="16" t="s">
        <v>73</v>
      </c>
      <c r="J6" s="16" t="s">
        <v>9</v>
      </c>
      <c r="K6" s="14" t="s">
        <v>10</v>
      </c>
      <c r="L6" s="14" t="s">
        <v>19</v>
      </c>
      <c r="M6" s="16" t="s">
        <v>25</v>
      </c>
      <c r="N6" s="16" t="s">
        <v>26</v>
      </c>
      <c r="O6" s="16" t="s">
        <v>21</v>
      </c>
      <c r="P6" s="12">
        <f t="shared" si="2"/>
        <v>1</v>
      </c>
      <c r="Q6" s="12" cm="1">
        <f t="array" ref="Q6">SUMPRODUCT(($G$2:$G$2540=G6)*(P6&gt;$P$2:$P$2540))+1</f>
        <v>1</v>
      </c>
      <c r="R6" s="12" t="e">
        <f>(Q6*100000)+#REF!</f>
        <v>#REF!</v>
      </c>
      <c r="S6" t="e" cm="1">
        <f t="array" ref="S6">SUMPRODUCT(($G$2:$G$2540=G6)*(R6&gt;$R$2:$R$2540))+1</f>
        <v>#REF!</v>
      </c>
      <c r="T6" t="str">
        <f t="shared" si="3"/>
        <v xml:space="preserve">CHELMSFORD CITY </v>
      </c>
      <c r="U6">
        <v>0</v>
      </c>
      <c r="V6" t="s">
        <v>30</v>
      </c>
      <c r="W6">
        <f t="shared" si="4"/>
        <v>2023</v>
      </c>
    </row>
    <row r="7" spans="1:23" x14ac:dyDescent="0.25">
      <c r="A7" s="10" t="str">
        <f>IF(YEAR(G7)=2024,#REF!,"")</f>
        <v/>
      </c>
      <c r="B7" s="10" t="str">
        <f>IF(YEAR(G7)=2025,#REF!,"")</f>
        <v/>
      </c>
      <c r="C7" s="10" t="str">
        <f t="shared" si="0"/>
        <v>Floodlit44929</v>
      </c>
      <c r="D7" s="5" t="str">
        <f>IF('by region'!$C$2="Any","Any",'WTX courses'!V235)&amp;M7&amp;IF('by region'!$I$2="Any","Any",N7)&amp;G7</f>
        <v>AnyFlatAny44929</v>
      </c>
      <c r="E7" s="5" t="e">
        <f>IF(I7=#REF!,'WTX courses'!G235,"")</f>
        <v>#REF!</v>
      </c>
      <c r="F7" s="5" t="e">
        <f t="shared" si="1"/>
        <v>#REF!</v>
      </c>
      <c r="G7" s="15">
        <v>44929</v>
      </c>
      <c r="H7" s="16" t="s">
        <v>7</v>
      </c>
      <c r="I7" s="16" t="s">
        <v>43</v>
      </c>
      <c r="J7" s="16" t="s">
        <v>32</v>
      </c>
      <c r="K7" s="14" t="s">
        <v>24</v>
      </c>
      <c r="L7" s="14" t="s">
        <v>17</v>
      </c>
      <c r="M7" s="16" t="s">
        <v>25</v>
      </c>
      <c r="N7" s="16" t="s">
        <v>26</v>
      </c>
      <c r="O7" s="16" t="s">
        <v>33</v>
      </c>
      <c r="P7" s="12">
        <f t="shared" si="2"/>
        <v>3</v>
      </c>
      <c r="Q7" s="12" cm="1">
        <f t="array" ref="Q7">SUMPRODUCT(($G$2:$G$2540=G7)*(P7&gt;$P$2:$P$2540))+1</f>
        <v>2</v>
      </c>
      <c r="R7" s="12" t="e">
        <f>(Q7*100000)+#REF!</f>
        <v>#REF!</v>
      </c>
      <c r="S7" t="e" cm="1">
        <f t="array" ref="S7">SUMPRODUCT(($G$2:$G$2540=G7)*(R7&gt;$R$2:$R$2540))+1</f>
        <v>#REF!</v>
      </c>
      <c r="T7" t="str">
        <f t="shared" si="3"/>
        <v>WOLVERHAMPTON #</v>
      </c>
      <c r="U7">
        <v>0</v>
      </c>
      <c r="V7" t="s">
        <v>30</v>
      </c>
      <c r="W7">
        <f t="shared" si="4"/>
        <v>2023</v>
      </c>
    </row>
    <row r="8" spans="1:23" x14ac:dyDescent="0.25">
      <c r="A8" s="10" t="str">
        <f>IF(YEAR(G8)=2024,#REF!,"")</f>
        <v/>
      </c>
      <c r="B8" s="10" t="str">
        <f>IF(YEAR(G8)=2025,#REF!,"")</f>
        <v/>
      </c>
      <c r="C8" s="10" t="str">
        <f t="shared" si="0"/>
        <v>Afternoon44930</v>
      </c>
      <c r="D8" s="5" t="str">
        <f>IF('by region'!$C$2="Any","Any",'WTX courses'!V263)&amp;M8&amp;IF('by region'!$I$2="Any","Any",N8)&amp;G8</f>
        <v>AnyFlatAny44930</v>
      </c>
      <c r="E8" s="5" t="e">
        <f>IF(I8=#REF!,'WTX courses'!G263,"")</f>
        <v>#REF!</v>
      </c>
      <c r="F8" s="5" t="e">
        <f t="shared" si="1"/>
        <v>#REF!</v>
      </c>
      <c r="G8" s="15">
        <v>44930</v>
      </c>
      <c r="H8" s="16" t="s">
        <v>27</v>
      </c>
      <c r="I8" s="16" t="s">
        <v>31</v>
      </c>
      <c r="J8" s="16" t="s">
        <v>9</v>
      </c>
      <c r="K8" s="14" t="s">
        <v>24</v>
      </c>
      <c r="L8" s="14" t="s">
        <v>11</v>
      </c>
      <c r="M8" s="16" t="s">
        <v>25</v>
      </c>
      <c r="N8" s="16" t="s">
        <v>26</v>
      </c>
      <c r="O8" s="16" t="s">
        <v>21</v>
      </c>
      <c r="P8" s="12">
        <f t="shared" si="2"/>
        <v>1</v>
      </c>
      <c r="Q8" s="12" cm="1">
        <f t="array" ref="Q8">SUMPRODUCT(($G$2:$G$2540=G8)*(P8&gt;$P$2:$P$2540))+1</f>
        <v>1</v>
      </c>
      <c r="R8" s="12" t="e">
        <f>(Q8*100000)+#REF!</f>
        <v>#REF!</v>
      </c>
      <c r="S8" t="e" cm="1">
        <f t="array" ref="S8">SUMPRODUCT(($G$2:$G$2540=G8)*(R8&gt;$R$2:$R$2540))+1</f>
        <v>#REF!</v>
      </c>
      <c r="T8" t="str">
        <f t="shared" si="3"/>
        <v xml:space="preserve">NEWCASTLE </v>
      </c>
      <c r="U8">
        <v>0</v>
      </c>
      <c r="V8" t="s">
        <v>30</v>
      </c>
      <c r="W8">
        <f t="shared" si="4"/>
        <v>2023</v>
      </c>
    </row>
    <row r="9" spans="1:23" x14ac:dyDescent="0.25">
      <c r="A9" s="10" t="str">
        <f>IF(YEAR(G9)=2024,#REF!,"")</f>
        <v/>
      </c>
      <c r="B9" s="10" t="str">
        <f>IF(YEAR(G9)=2025,#REF!,"")</f>
        <v/>
      </c>
      <c r="C9" s="10" t="str">
        <f t="shared" si="0"/>
        <v>Floodlit44930</v>
      </c>
      <c r="D9" s="5" t="str">
        <f>IF('by region'!$C$2="Any","Any",'WTX courses'!V268)&amp;M9&amp;IF('by region'!$I$2="Any","Any",N9)&amp;G9</f>
        <v>AnyFlatAny44930</v>
      </c>
      <c r="E9" s="5" t="e">
        <f>IF(I9=#REF!,'WTX courses'!G268,"")</f>
        <v>#REF!</v>
      </c>
      <c r="F9" s="5" t="e">
        <f t="shared" si="1"/>
        <v>#REF!</v>
      </c>
      <c r="G9" s="15">
        <v>44930</v>
      </c>
      <c r="H9" s="16" t="s">
        <v>27</v>
      </c>
      <c r="I9" s="16" t="s">
        <v>47</v>
      </c>
      <c r="J9" s="16" t="s">
        <v>32</v>
      </c>
      <c r="K9" s="14" t="s">
        <v>16</v>
      </c>
      <c r="L9" s="14" t="s">
        <v>19</v>
      </c>
      <c r="M9" s="16" t="s">
        <v>25</v>
      </c>
      <c r="N9" s="16" t="s">
        <v>26</v>
      </c>
      <c r="O9" s="16" t="s">
        <v>33</v>
      </c>
      <c r="P9" s="12">
        <f t="shared" si="2"/>
        <v>3</v>
      </c>
      <c r="Q9" s="12" cm="1">
        <f t="array" ref="Q9">SUMPRODUCT(($G$2:$G$2540=G9)*(P9&gt;$P$2:$P$2540))+1</f>
        <v>2</v>
      </c>
      <c r="R9" s="12" t="e">
        <f>(Q9*100000)+#REF!</f>
        <v>#REF!</v>
      </c>
      <c r="S9" t="e" cm="1">
        <f t="array" ref="S9">SUMPRODUCT(($G$2:$G$2540=G9)*(R9&gt;$R$2:$R$2540))+1</f>
        <v>#REF!</v>
      </c>
      <c r="T9" t="str">
        <f t="shared" si="3"/>
        <v>KEMPTON PARK #</v>
      </c>
      <c r="U9">
        <v>0</v>
      </c>
      <c r="V9" t="s">
        <v>30</v>
      </c>
      <c r="W9">
        <f t="shared" si="4"/>
        <v>2023</v>
      </c>
    </row>
    <row r="10" spans="1:23" x14ac:dyDescent="0.25">
      <c r="A10" s="10" t="str">
        <f>IF(YEAR(G10)=2024,#REF!,"")</f>
        <v/>
      </c>
      <c r="B10" s="10" t="str">
        <f>IF(YEAR(G10)=2025,#REF!,"")</f>
        <v/>
      </c>
      <c r="C10" s="10" t="str">
        <f t="shared" si="0"/>
        <v>Afternoon44931</v>
      </c>
      <c r="D10" s="5" t="str">
        <f>IF('by region'!$C$2="Any","Any",'WTX courses'!V292)&amp;M10&amp;IF('by region'!$I$2="Any","Any",N10)&amp;G10</f>
        <v>AnyFlatAny44931</v>
      </c>
      <c r="E10" s="5" t="e">
        <f>IF(I10=#REF!,'WTX courses'!G292,"")</f>
        <v>#REF!</v>
      </c>
      <c r="F10" s="5" t="e">
        <f t="shared" si="1"/>
        <v>#REF!</v>
      </c>
      <c r="G10" s="15">
        <v>44931</v>
      </c>
      <c r="H10" s="16" t="s">
        <v>34</v>
      </c>
      <c r="I10" s="16" t="s">
        <v>43</v>
      </c>
      <c r="J10" s="16" t="s">
        <v>9</v>
      </c>
      <c r="K10" s="14" t="s">
        <v>24</v>
      </c>
      <c r="L10" s="14" t="s">
        <v>17</v>
      </c>
      <c r="M10" s="16" t="s">
        <v>25</v>
      </c>
      <c r="N10" s="16" t="s">
        <v>26</v>
      </c>
      <c r="O10" s="16" t="s">
        <v>21</v>
      </c>
      <c r="P10" s="12">
        <f t="shared" si="2"/>
        <v>1</v>
      </c>
      <c r="Q10" s="12" cm="1">
        <f t="array" ref="Q10">SUMPRODUCT(($G$2:$G$2540=G10)*(P10&gt;$P$2:$P$2540))+1</f>
        <v>1</v>
      </c>
      <c r="R10" s="12" t="e">
        <f>(Q10*100000)+#REF!</f>
        <v>#REF!</v>
      </c>
      <c r="S10" t="e" cm="1">
        <f t="array" ref="S10">SUMPRODUCT(($G$2:$G$2540=G10)*(R10&gt;$R$2:$R$2540))+1</f>
        <v>#REF!</v>
      </c>
      <c r="T10" t="str">
        <f t="shared" si="3"/>
        <v xml:space="preserve">WOLVERHAMPTON </v>
      </c>
      <c r="U10">
        <v>0</v>
      </c>
      <c r="V10" t="s">
        <v>30</v>
      </c>
      <c r="W10">
        <f t="shared" si="4"/>
        <v>2023</v>
      </c>
    </row>
    <row r="11" spans="1:23" x14ac:dyDescent="0.25">
      <c r="A11" s="10" t="str">
        <f>IF(YEAR(G11)=2024,#REF!,"")</f>
        <v/>
      </c>
      <c r="B11" s="10" t="str">
        <f>IF(YEAR(G11)=2025,#REF!,"")</f>
        <v/>
      </c>
      <c r="C11" s="10" t="str">
        <f t="shared" si="0"/>
        <v>Floodlit44931</v>
      </c>
      <c r="D11" s="5" t="str">
        <f>IF('by region'!$C$2="Any","Any",'WTX courses'!V350)&amp;M11&amp;IF('by region'!$I$2="Any","Any",N11)&amp;G11</f>
        <v>AnyFlatAny44931</v>
      </c>
      <c r="E11" s="5" t="e">
        <f>IF(I11=#REF!,'WTX courses'!G350,"")</f>
        <v>#REF!</v>
      </c>
      <c r="F11" s="5" t="e">
        <f t="shared" si="1"/>
        <v>#REF!</v>
      </c>
      <c r="G11" s="15">
        <v>44931</v>
      </c>
      <c r="H11" s="16" t="s">
        <v>34</v>
      </c>
      <c r="I11" s="16" t="s">
        <v>73</v>
      </c>
      <c r="J11" s="16" t="s">
        <v>32</v>
      </c>
      <c r="K11" s="14" t="s">
        <v>10</v>
      </c>
      <c r="L11" s="14" t="s">
        <v>19</v>
      </c>
      <c r="M11" s="16" t="s">
        <v>25</v>
      </c>
      <c r="N11" s="16" t="s">
        <v>26</v>
      </c>
      <c r="O11" s="16" t="s">
        <v>33</v>
      </c>
      <c r="P11" s="12">
        <f t="shared" si="2"/>
        <v>3</v>
      </c>
      <c r="Q11" s="12" cm="1">
        <f t="array" ref="Q11">SUMPRODUCT(($G$2:$G$2540=G11)*(P11&gt;$P$2:$P$2540))+1</f>
        <v>3</v>
      </c>
      <c r="R11" s="12" t="e">
        <f>(Q11*100000)+#REF!</f>
        <v>#REF!</v>
      </c>
      <c r="S11" t="e" cm="1">
        <f t="array" ref="S11">SUMPRODUCT(($G$2:$G$2540=G11)*(R11&gt;$R$2:$R$2540))+1</f>
        <v>#REF!</v>
      </c>
      <c r="T11" t="str">
        <f t="shared" si="3"/>
        <v>CHELMSFORD CITY #</v>
      </c>
      <c r="U11">
        <v>0</v>
      </c>
      <c r="V11" t="s">
        <v>30</v>
      </c>
      <c r="W11">
        <f t="shared" si="4"/>
        <v>2023</v>
      </c>
    </row>
    <row r="12" spans="1:23" x14ac:dyDescent="0.25">
      <c r="A12" s="10" t="str">
        <f>IF(YEAR(G12)=2024,#REF!,"")</f>
        <v/>
      </c>
      <c r="B12" s="10" t="str">
        <f>IF(YEAR(G12)=2025,#REF!,"")</f>
        <v/>
      </c>
      <c r="C12" s="10" t="str">
        <f t="shared" si="0"/>
        <v>Afternoon44931</v>
      </c>
      <c r="D12" s="5" t="str">
        <f>IF('by region'!$C$2="Any","Any",'WTX courses'!V372)&amp;M12&amp;IF('by region'!$I$2="Any","Any",N12)&amp;G12</f>
        <v>AnyJumpAny44931</v>
      </c>
      <c r="E12" s="5" t="e">
        <f>IF(I12=#REF!,'WTX courses'!G372,"")</f>
        <v>#REF!</v>
      </c>
      <c r="F12" s="5" t="e">
        <f t="shared" si="1"/>
        <v>#REF!</v>
      </c>
      <c r="G12" s="15">
        <v>44931</v>
      </c>
      <c r="H12" s="16" t="s">
        <v>34</v>
      </c>
      <c r="I12" s="16" t="s">
        <v>65</v>
      </c>
      <c r="J12" s="16" t="s">
        <v>9</v>
      </c>
      <c r="K12" s="14" t="s">
        <v>24</v>
      </c>
      <c r="L12" s="14" t="s">
        <v>19</v>
      </c>
      <c r="M12" s="16" t="s">
        <v>12</v>
      </c>
      <c r="N12" s="16" t="s">
        <v>13</v>
      </c>
      <c r="O12" s="16" t="s">
        <v>21</v>
      </c>
      <c r="P12" s="12">
        <f t="shared" si="2"/>
        <v>1</v>
      </c>
      <c r="Q12" s="12" cm="1">
        <f t="array" ref="Q12">SUMPRODUCT(($G$2:$G$2540=G12)*(P12&gt;$P$2:$P$2540))+1</f>
        <v>1</v>
      </c>
      <c r="R12" s="12" t="e">
        <f>(Q12*100000)+#REF!</f>
        <v>#REF!</v>
      </c>
      <c r="S12" t="e" cm="1">
        <f t="array" ref="S12">SUMPRODUCT(($G$2:$G$2540=G12)*(R12&gt;$R$2:$R$2540))+1</f>
        <v>#REF!</v>
      </c>
      <c r="T12" t="str">
        <f t="shared" si="3"/>
        <v xml:space="preserve">Ffos Las </v>
      </c>
      <c r="U12">
        <v>0</v>
      </c>
      <c r="V12" t="s">
        <v>30</v>
      </c>
      <c r="W12">
        <f t="shared" si="4"/>
        <v>2023</v>
      </c>
    </row>
    <row r="13" spans="1:23" x14ac:dyDescent="0.25">
      <c r="A13" s="10" t="str">
        <f>IF(YEAR(G13)=2024,#REF!,"")</f>
        <v/>
      </c>
      <c r="B13" s="10" t="str">
        <f>IF(YEAR(G13)=2025,#REF!,"")</f>
        <v/>
      </c>
      <c r="C13" s="10" t="str">
        <f t="shared" si="0"/>
        <v>Afternoon44932</v>
      </c>
      <c r="D13" s="5" t="str">
        <f>IF('by region'!$C$2="Any","Any",'WTX courses'!V374)&amp;M13&amp;IF('by region'!$I$2="Any","Any",N13)&amp;G13</f>
        <v>AnyFlatAny44932</v>
      </c>
      <c r="E13" s="5" t="e">
        <f>IF(I13=#REF!,'WTX courses'!G374,"")</f>
        <v>#REF!</v>
      </c>
      <c r="F13" s="5" t="e">
        <f t="shared" si="1"/>
        <v>#REF!</v>
      </c>
      <c r="G13" s="15">
        <v>44932</v>
      </c>
      <c r="H13" s="16" t="s">
        <v>35</v>
      </c>
      <c r="I13" s="16" t="s">
        <v>47</v>
      </c>
      <c r="J13" s="16" t="s">
        <v>9</v>
      </c>
      <c r="K13" s="14" t="s">
        <v>16</v>
      </c>
      <c r="L13" s="14" t="s">
        <v>19</v>
      </c>
      <c r="M13" s="16" t="s">
        <v>25</v>
      </c>
      <c r="N13" s="16" t="s">
        <v>26</v>
      </c>
      <c r="O13" s="16" t="s">
        <v>21</v>
      </c>
      <c r="P13" s="12">
        <f t="shared" si="2"/>
        <v>1</v>
      </c>
      <c r="Q13" s="12" cm="1">
        <f t="array" ref="Q13">SUMPRODUCT(($G$2:$G$2540=G13)*(P13&gt;$P$2:$P$2540))+1</f>
        <v>1</v>
      </c>
      <c r="R13" s="12" t="e">
        <f>(Q13*100000)+#REF!</f>
        <v>#REF!</v>
      </c>
      <c r="S13" t="e" cm="1">
        <f t="array" ref="S13">SUMPRODUCT(($G$2:$G$2540=G13)*(R13&gt;$R$2:$R$2540))+1</f>
        <v>#REF!</v>
      </c>
      <c r="T13" t="str">
        <f t="shared" si="3"/>
        <v xml:space="preserve">KEMPTON PARK </v>
      </c>
      <c r="U13">
        <v>0</v>
      </c>
      <c r="V13" t="s">
        <v>19</v>
      </c>
      <c r="W13">
        <f t="shared" si="4"/>
        <v>2023</v>
      </c>
    </row>
    <row r="14" spans="1:23" x14ac:dyDescent="0.25">
      <c r="A14" s="10" t="str">
        <f>IF(YEAR(G14)=2024,#REF!,"")</f>
        <v/>
      </c>
      <c r="B14" s="10" t="str">
        <f>IF(YEAR(G14)=2025,#REF!,"")</f>
        <v/>
      </c>
      <c r="C14" s="10" t="str">
        <f t="shared" si="0"/>
        <v>Floodlit44933</v>
      </c>
      <c r="D14" s="5" t="str">
        <f>IF('by region'!$C$2="Any","Any",'WTX courses'!V382)&amp;M14&amp;IF('by region'!$I$2="Any","Any",N14)&amp;G14</f>
        <v>AnyFlatAny44933</v>
      </c>
      <c r="E14" s="5" t="e">
        <f>IF(I14=#REF!,'WTX courses'!G382,"")</f>
        <v>#REF!</v>
      </c>
      <c r="F14" s="5" t="e">
        <f t="shared" si="1"/>
        <v>#REF!</v>
      </c>
      <c r="G14" s="15">
        <v>44933</v>
      </c>
      <c r="H14" s="16" t="s">
        <v>37</v>
      </c>
      <c r="I14" s="16" t="s">
        <v>47</v>
      </c>
      <c r="J14" s="16" t="s">
        <v>32</v>
      </c>
      <c r="K14" s="14" t="s">
        <v>16</v>
      </c>
      <c r="L14" s="14" t="s">
        <v>19</v>
      </c>
      <c r="M14" s="16" t="s">
        <v>25</v>
      </c>
      <c r="N14" s="16" t="s">
        <v>26</v>
      </c>
      <c r="O14" s="16" t="s">
        <v>33</v>
      </c>
      <c r="P14" s="12">
        <f t="shared" si="2"/>
        <v>3</v>
      </c>
      <c r="Q14" s="12" cm="1">
        <f t="array" ref="Q14">SUMPRODUCT(($G$2:$G$2540=G14)*(P14&gt;$P$2:$P$2540))+1</f>
        <v>5</v>
      </c>
      <c r="R14" s="12" t="e">
        <f>(Q14*100000)+#REF!</f>
        <v>#REF!</v>
      </c>
      <c r="S14" t="e" cm="1">
        <f t="array" ref="S14">SUMPRODUCT(($G$2:$G$2540=G14)*(R14&gt;$R$2:$R$2540))+1</f>
        <v>#REF!</v>
      </c>
      <c r="T14" t="str">
        <f t="shared" si="3"/>
        <v>KEMPTON PARK #</v>
      </c>
      <c r="U14">
        <v>0</v>
      </c>
      <c r="V14" t="s">
        <v>11</v>
      </c>
      <c r="W14">
        <f t="shared" si="4"/>
        <v>2023</v>
      </c>
    </row>
    <row r="15" spans="1:23" x14ac:dyDescent="0.25">
      <c r="A15" s="10" t="str">
        <f>IF(YEAR(G15)=2024,#REF!,"")</f>
        <v/>
      </c>
      <c r="B15" s="10" t="str">
        <f>IF(YEAR(G15)=2025,#REF!,"")</f>
        <v/>
      </c>
      <c r="C15" s="10" t="str">
        <f t="shared" si="0"/>
        <v>Afternoon44933</v>
      </c>
      <c r="D15" s="5" t="str">
        <f>IF('by region'!$C$2="Any","Any",'WTX courses'!V507)&amp;M15&amp;IF('by region'!$I$2="Any","Any",N15)&amp;G15</f>
        <v>AnyFlatAny44933</v>
      </c>
      <c r="E15" s="5" t="e">
        <f>IF(I15=#REF!,'WTX courses'!G507,"")</f>
        <v>#REF!</v>
      </c>
      <c r="F15" s="5" t="e">
        <f t="shared" si="1"/>
        <v>#REF!</v>
      </c>
      <c r="G15" s="15">
        <v>44933</v>
      </c>
      <c r="H15" s="16" t="s">
        <v>37</v>
      </c>
      <c r="I15" s="16" t="s">
        <v>36</v>
      </c>
      <c r="J15" s="16" t="s">
        <v>9</v>
      </c>
      <c r="K15" s="14" t="s">
        <v>24</v>
      </c>
      <c r="L15" s="14" t="s">
        <v>19</v>
      </c>
      <c r="M15" s="16" t="s">
        <v>25</v>
      </c>
      <c r="N15" s="16" t="s">
        <v>26</v>
      </c>
      <c r="O15" s="16" t="s">
        <v>14</v>
      </c>
      <c r="P15" s="12">
        <f t="shared" si="2"/>
        <v>1</v>
      </c>
      <c r="Q15" s="12" cm="1">
        <f t="array" ref="Q15">SUMPRODUCT(($G$2:$G$2540=G15)*(P15&gt;$P$2:$P$2540))+1</f>
        <v>1</v>
      </c>
      <c r="R15" s="12" t="e">
        <f>(Q15*100000)+#REF!</f>
        <v>#REF!</v>
      </c>
      <c r="S15" t="e" cm="1">
        <f t="array" ref="S15">SUMPRODUCT(($G$2:$G$2540=G15)*(R15&gt;$R$2:$R$2540))+1</f>
        <v>#REF!</v>
      </c>
      <c r="T15" t="str">
        <f t="shared" si="3"/>
        <v xml:space="preserve">LINGFIELD PARK </v>
      </c>
      <c r="U15">
        <v>0</v>
      </c>
      <c r="V15" t="s">
        <v>19</v>
      </c>
      <c r="W15">
        <f t="shared" si="4"/>
        <v>2023</v>
      </c>
    </row>
    <row r="16" spans="1:23" x14ac:dyDescent="0.25">
      <c r="A16" s="10" t="str">
        <f>IF(YEAR(G16)=2024,#REF!,"")</f>
        <v/>
      </c>
      <c r="B16" s="10" t="str">
        <f>IF(YEAR(G16)=2025,#REF!,"")</f>
        <v/>
      </c>
      <c r="C16" s="10" t="str">
        <f t="shared" si="0"/>
        <v>Afternoon44933</v>
      </c>
      <c r="D16" s="5" t="str">
        <f>IF('by region'!$C$2="Any","Any",'WTX courses'!V78)&amp;M16&amp;IF('by region'!$I$2="Any","Any",N16)&amp;G16</f>
        <v>AnyJumpAny44933</v>
      </c>
      <c r="E16" s="5" t="e">
        <f>IF(I16=#REF!,'WTX courses'!G78,"")</f>
        <v>#REF!</v>
      </c>
      <c r="F16" s="5" t="e">
        <f t="shared" si="1"/>
        <v>#REF!</v>
      </c>
      <c r="G16" s="15">
        <v>44933</v>
      </c>
      <c r="H16" s="16" t="s">
        <v>37</v>
      </c>
      <c r="I16" s="16" t="s">
        <v>31</v>
      </c>
      <c r="J16" s="16" t="s">
        <v>9</v>
      </c>
      <c r="K16" s="14" t="s">
        <v>24</v>
      </c>
      <c r="L16" s="14" t="s">
        <v>11</v>
      </c>
      <c r="M16" s="16" t="s">
        <v>12</v>
      </c>
      <c r="N16" s="16" t="s">
        <v>13</v>
      </c>
      <c r="O16" s="16" t="s">
        <v>14</v>
      </c>
      <c r="P16" s="12">
        <f t="shared" si="2"/>
        <v>1</v>
      </c>
      <c r="Q16" s="12" cm="1">
        <f t="array" ref="Q16">SUMPRODUCT(($G$2:$G$2540=G16)*(P16&gt;$P$2:$P$2540))+1</f>
        <v>1</v>
      </c>
      <c r="R16" s="12" t="e">
        <f>(Q16*100000)+#REF!</f>
        <v>#REF!</v>
      </c>
      <c r="S16" t="e" cm="1">
        <f t="array" ref="S16">SUMPRODUCT(($G$2:$G$2540=G16)*(R16&gt;$R$2:$R$2540))+1</f>
        <v>#REF!</v>
      </c>
      <c r="T16" t="str">
        <f t="shared" si="3"/>
        <v xml:space="preserve">Newcastle </v>
      </c>
      <c r="U16">
        <v>0</v>
      </c>
      <c r="V16" t="s">
        <v>19</v>
      </c>
      <c r="W16">
        <f t="shared" si="4"/>
        <v>2023</v>
      </c>
    </row>
    <row r="17" spans="1:23" x14ac:dyDescent="0.25">
      <c r="A17" s="10" t="str">
        <f>IF(YEAR(G17)=2024,#REF!,"")</f>
        <v/>
      </c>
      <c r="B17" s="10" t="str">
        <f>IF(YEAR(G17)=2025,#REF!,"")</f>
        <v/>
      </c>
      <c r="C17" s="10" t="str">
        <f t="shared" si="0"/>
        <v>Afternoon44933</v>
      </c>
      <c r="D17" s="5" t="str">
        <f>IF('by region'!$C$2="Any","Any",'WTX courses'!V79)&amp;M17&amp;IF('by region'!$I$2="Any","Any",N17)&amp;G17</f>
        <v>AnyJumpAny44933</v>
      </c>
      <c r="E17" s="5" t="e">
        <f>IF(I17=#REF!,'WTX courses'!G79,"")</f>
        <v>#REF!</v>
      </c>
      <c r="F17" s="5" t="e">
        <f t="shared" si="1"/>
        <v>#REF!</v>
      </c>
      <c r="G17" s="15">
        <v>44933</v>
      </c>
      <c r="H17" s="16" t="s">
        <v>37</v>
      </c>
      <c r="I17" s="16" t="s">
        <v>38</v>
      </c>
      <c r="J17" s="16" t="s">
        <v>9</v>
      </c>
      <c r="K17" s="14" t="s">
        <v>16</v>
      </c>
      <c r="L17" s="14" t="s">
        <v>19</v>
      </c>
      <c r="M17" s="16" t="s">
        <v>12</v>
      </c>
      <c r="N17" s="16" t="s">
        <v>13</v>
      </c>
      <c r="O17" s="16" t="s">
        <v>14</v>
      </c>
      <c r="P17" s="12">
        <f t="shared" si="2"/>
        <v>1</v>
      </c>
      <c r="Q17" s="12" cm="1">
        <f t="array" ref="Q17">SUMPRODUCT(($G$2:$G$2540=G17)*(P17&gt;$P$2:$P$2540))+1</f>
        <v>1</v>
      </c>
      <c r="R17" s="12" t="e">
        <f>(Q17*100000)+#REF!</f>
        <v>#REF!</v>
      </c>
      <c r="S17" t="e" cm="1">
        <f t="array" ref="S17">SUMPRODUCT(($G$2:$G$2540=G17)*(R17&gt;$R$2:$R$2540))+1</f>
        <v>#REF!</v>
      </c>
      <c r="T17" t="str">
        <f t="shared" si="3"/>
        <v xml:space="preserve">Sandown Park </v>
      </c>
      <c r="U17">
        <v>0</v>
      </c>
      <c r="V17" t="s">
        <v>30</v>
      </c>
      <c r="W17">
        <f t="shared" si="4"/>
        <v>2023</v>
      </c>
    </row>
    <row r="18" spans="1:23" x14ac:dyDescent="0.25">
      <c r="A18" s="10" t="str">
        <f>IF(YEAR(G18)=2024,#REF!,"")</f>
        <v/>
      </c>
      <c r="B18" s="10" t="str">
        <f>IF(YEAR(G18)=2025,#REF!,"")</f>
        <v/>
      </c>
      <c r="C18" s="10" t="str">
        <f t="shared" si="0"/>
        <v>Afternoon44933</v>
      </c>
      <c r="D18" s="5" t="str">
        <f>IF('by region'!$C$2="Any","Any",'WTX courses'!V80)&amp;M18&amp;IF('by region'!$I$2="Any","Any",N18)&amp;G18</f>
        <v>AnyJumpAny44933</v>
      </c>
      <c r="E18" s="5" t="e">
        <f>IF(I18=#REF!,'WTX courses'!G80,"")</f>
        <v>#REF!</v>
      </c>
      <c r="F18" s="5" t="e">
        <f t="shared" si="1"/>
        <v>#REF!</v>
      </c>
      <c r="G18" s="15">
        <v>44933</v>
      </c>
      <c r="H18" s="16" t="s">
        <v>37</v>
      </c>
      <c r="I18" s="16" t="s">
        <v>39</v>
      </c>
      <c r="J18" s="16" t="s">
        <v>9</v>
      </c>
      <c r="K18" s="14" t="s">
        <v>16</v>
      </c>
      <c r="L18" s="14" t="s">
        <v>19</v>
      </c>
      <c r="M18" s="16" t="s">
        <v>12</v>
      </c>
      <c r="N18" s="16" t="s">
        <v>13</v>
      </c>
      <c r="O18" s="16" t="s">
        <v>14</v>
      </c>
      <c r="P18" s="12">
        <f t="shared" si="2"/>
        <v>1</v>
      </c>
      <c r="Q18" s="12" cm="1">
        <f t="array" ref="Q18">SUMPRODUCT(($G$2:$G$2540=G18)*(P18&gt;$P$2:$P$2540))+1</f>
        <v>1</v>
      </c>
      <c r="R18" s="12" t="e">
        <f>(Q18*100000)+#REF!</f>
        <v>#REF!</v>
      </c>
      <c r="S18" t="e" cm="1">
        <f t="array" ref="S18">SUMPRODUCT(($G$2:$G$2540=G18)*(R18&gt;$R$2:$R$2540))+1</f>
        <v>#REF!</v>
      </c>
      <c r="T18" t="str">
        <f t="shared" si="3"/>
        <v xml:space="preserve">Wincanton </v>
      </c>
      <c r="U18">
        <v>0</v>
      </c>
      <c r="V18" t="s">
        <v>17</v>
      </c>
      <c r="W18">
        <f t="shared" si="4"/>
        <v>2023</v>
      </c>
    </row>
    <row r="19" spans="1:23" x14ac:dyDescent="0.25">
      <c r="A19" s="10" t="str">
        <f>IF(YEAR(G19)=2024,#REF!,"")</f>
        <v/>
      </c>
      <c r="B19" s="10" t="str">
        <f>IF(YEAR(G19)=2025,#REF!,"")</f>
        <v/>
      </c>
      <c r="C19" s="10" t="str">
        <f t="shared" si="0"/>
        <v>Afternoon44934</v>
      </c>
      <c r="D19" s="5" t="str">
        <f>IF('by region'!$C$2="Any","Any",'WTX courses'!V81)&amp;M19&amp;IF('by region'!$I$2="Any","Any",N19)&amp;G19</f>
        <v>AnyJumpAny44934</v>
      </c>
      <c r="E19" s="5" t="e">
        <f>IF(I19=#REF!,'WTX courses'!G81,"")</f>
        <v>#REF!</v>
      </c>
      <c r="F19" s="5" t="e">
        <f t="shared" si="1"/>
        <v>#REF!</v>
      </c>
      <c r="G19" s="15">
        <v>44934</v>
      </c>
      <c r="H19" s="16" t="s">
        <v>40</v>
      </c>
      <c r="I19" s="16" t="s">
        <v>54</v>
      </c>
      <c r="J19" s="16" t="s">
        <v>9</v>
      </c>
      <c r="K19" s="14" t="s">
        <v>24</v>
      </c>
      <c r="L19" s="14" t="s">
        <v>19</v>
      </c>
      <c r="M19" s="16" t="s">
        <v>12</v>
      </c>
      <c r="N19" s="16" t="s">
        <v>13</v>
      </c>
      <c r="O19" s="16" t="s">
        <v>21</v>
      </c>
      <c r="P19" s="12">
        <f t="shared" si="2"/>
        <v>1</v>
      </c>
      <c r="Q19" s="12" cm="1">
        <f t="array" ref="Q19">SUMPRODUCT(($G$2:$G$2540=G19)*(P19&gt;$P$2:$P$2540))+1</f>
        <v>1</v>
      </c>
      <c r="R19" s="12" t="e">
        <f>(Q19*100000)+#REF!</f>
        <v>#REF!</v>
      </c>
      <c r="S19" t="e" cm="1">
        <f t="array" ref="S19">SUMPRODUCT(($G$2:$G$2540=G19)*(R19&gt;$R$2:$R$2540))+1</f>
        <v>#REF!</v>
      </c>
      <c r="T19" t="str">
        <f t="shared" si="3"/>
        <v xml:space="preserve">Chepstow </v>
      </c>
      <c r="U19">
        <v>0</v>
      </c>
      <c r="V19" t="s">
        <v>30</v>
      </c>
      <c r="W19">
        <f t="shared" si="4"/>
        <v>2023</v>
      </c>
    </row>
    <row r="20" spans="1:23" x14ac:dyDescent="0.25">
      <c r="A20" s="10" t="str">
        <f>IF(YEAR(G20)=2024,#REF!,"")</f>
        <v/>
      </c>
      <c r="B20" s="10" t="str">
        <f>IF(YEAR(G20)=2025,#REF!,"")</f>
        <v/>
      </c>
      <c r="C20" s="10" t="str">
        <f t="shared" si="0"/>
        <v>Floodlit44935</v>
      </c>
      <c r="D20" s="5" t="str">
        <f>IF('by region'!$C$2="Any","Any",'WTX courses'!V82)&amp;M20&amp;IF('by region'!$I$2="Any","Any",N20)&amp;G20</f>
        <v>AnyFlatAny44935</v>
      </c>
      <c r="E20" s="5" t="e">
        <f>IF(I20=#REF!,'WTX courses'!G82,"")</f>
        <v>#REF!</v>
      </c>
      <c r="F20" s="5" t="e">
        <f t="shared" si="1"/>
        <v>#REF!</v>
      </c>
      <c r="G20" s="15">
        <v>44935</v>
      </c>
      <c r="H20" s="16" t="s">
        <v>42</v>
      </c>
      <c r="I20" s="16" t="s">
        <v>43</v>
      </c>
      <c r="J20" s="16" t="s">
        <v>32</v>
      </c>
      <c r="K20" s="14" t="s">
        <v>24</v>
      </c>
      <c r="L20" s="14" t="s">
        <v>17</v>
      </c>
      <c r="M20" s="16" t="s">
        <v>25</v>
      </c>
      <c r="N20" s="16" t="s">
        <v>26</v>
      </c>
      <c r="O20" s="16" t="s">
        <v>14</v>
      </c>
      <c r="P20" s="12">
        <f t="shared" si="2"/>
        <v>3</v>
      </c>
      <c r="Q20" s="12" cm="1">
        <f t="array" ref="Q20">SUMPRODUCT(($G$2:$G$2540=G20)*(P20&gt;$P$2:$P$2540))+1</f>
        <v>1</v>
      </c>
      <c r="R20" s="12" t="e">
        <f>(Q20*100000)+#REF!</f>
        <v>#REF!</v>
      </c>
      <c r="S20" t="e" cm="1">
        <f t="array" ref="S20">SUMPRODUCT(($G$2:$G$2540=G20)*(R20&gt;$R$2:$R$2540))+1</f>
        <v>#REF!</v>
      </c>
      <c r="T20" t="str">
        <f t="shared" si="3"/>
        <v>WOLVERHAMPTON #</v>
      </c>
      <c r="U20">
        <v>0</v>
      </c>
      <c r="V20" t="s">
        <v>30</v>
      </c>
      <c r="W20">
        <f t="shared" si="4"/>
        <v>2023</v>
      </c>
    </row>
    <row r="21" spans="1:23" x14ac:dyDescent="0.25">
      <c r="A21" s="10" t="str">
        <f>IF(YEAR(G21)=2024,#REF!,"")</f>
        <v/>
      </c>
      <c r="B21" s="10" t="str">
        <f>IF(YEAR(G21)=2025,#REF!,"")</f>
        <v/>
      </c>
      <c r="C21" s="10" t="str">
        <f t="shared" si="0"/>
        <v>Afternoon44936</v>
      </c>
      <c r="D21" s="5" t="str">
        <f>IF('by region'!$C$2="Any","Any",'WTX courses'!V83)&amp;M21&amp;IF('by region'!$I$2="Any","Any",N21)&amp;G21</f>
        <v>AnyJumpAny44936</v>
      </c>
      <c r="E21" s="5" t="e">
        <f>IF(I21=#REF!,'WTX courses'!G83,"")</f>
        <v>#REF!</v>
      </c>
      <c r="F21" s="5" t="e">
        <f t="shared" si="1"/>
        <v>#REF!</v>
      </c>
      <c r="G21" s="15">
        <v>44936</v>
      </c>
      <c r="H21" s="16" t="s">
        <v>7</v>
      </c>
      <c r="I21" s="16" t="s">
        <v>18</v>
      </c>
      <c r="J21" s="16" t="s">
        <v>9</v>
      </c>
      <c r="K21" s="14" t="s">
        <v>16</v>
      </c>
      <c r="L21" s="14" t="s">
        <v>19</v>
      </c>
      <c r="M21" s="16" t="s">
        <v>12</v>
      </c>
      <c r="N21" s="16" t="s">
        <v>13</v>
      </c>
      <c r="O21" s="16" t="s">
        <v>21</v>
      </c>
      <c r="P21" s="12">
        <f t="shared" si="2"/>
        <v>1</v>
      </c>
      <c r="Q21" s="12" cm="1">
        <f t="array" ref="Q21">SUMPRODUCT(($G$2:$G$2540=G21)*(P21&gt;$P$2:$P$2540))+1</f>
        <v>1</v>
      </c>
      <c r="R21" s="12" t="e">
        <f>(Q21*100000)+#REF!</f>
        <v>#REF!</v>
      </c>
      <c r="S21" t="e" cm="1">
        <f t="array" ref="S21">SUMPRODUCT(($G$2:$G$2540=G21)*(R21&gt;$R$2:$R$2540))+1</f>
        <v>#REF!</v>
      </c>
      <c r="T21" t="str">
        <f t="shared" si="3"/>
        <v xml:space="preserve">Exeter </v>
      </c>
      <c r="U21">
        <v>0</v>
      </c>
      <c r="V21" t="s">
        <v>17</v>
      </c>
      <c r="W21">
        <f t="shared" si="4"/>
        <v>2023</v>
      </c>
    </row>
    <row r="22" spans="1:23" x14ac:dyDescent="0.25">
      <c r="A22" s="10" t="str">
        <f>IF(YEAR(G22)=2024,#REF!,"")</f>
        <v/>
      </c>
      <c r="B22" s="10" t="str">
        <f>IF(YEAR(G22)=2025,#REF!,"")</f>
        <v/>
      </c>
      <c r="C22" s="10" t="str">
        <f t="shared" si="0"/>
        <v>Floodlit44937</v>
      </c>
      <c r="D22" s="5" t="str">
        <f>IF('by region'!$C$2="Any","Any",'WTX courses'!V84)&amp;M22&amp;IF('by region'!$I$2="Any","Any",N22)&amp;G22</f>
        <v>AnyFlatAny44937</v>
      </c>
      <c r="E22" s="5" t="e">
        <f>IF(I22=#REF!,'WTX courses'!G84,"")</f>
        <v>#REF!</v>
      </c>
      <c r="F22" s="5" t="e">
        <f t="shared" si="1"/>
        <v>#REF!</v>
      </c>
      <c r="G22" s="15">
        <v>44937</v>
      </c>
      <c r="H22" s="16" t="s">
        <v>27</v>
      </c>
      <c r="I22" s="16" t="s">
        <v>47</v>
      </c>
      <c r="J22" s="16" t="s">
        <v>32</v>
      </c>
      <c r="K22" s="14" t="s">
        <v>16</v>
      </c>
      <c r="L22" s="14" t="s">
        <v>19</v>
      </c>
      <c r="M22" s="16" t="s">
        <v>25</v>
      </c>
      <c r="N22" s="16" t="s">
        <v>26</v>
      </c>
      <c r="O22" s="16" t="s">
        <v>33</v>
      </c>
      <c r="P22" s="12">
        <f t="shared" si="2"/>
        <v>3</v>
      </c>
      <c r="Q22" s="12" cm="1">
        <f t="array" ref="Q22">SUMPRODUCT(($G$2:$G$2540=G22)*(P22&gt;$P$2:$P$2540))+1</f>
        <v>2</v>
      </c>
      <c r="R22" s="12" t="e">
        <f>(Q22*100000)+#REF!</f>
        <v>#REF!</v>
      </c>
      <c r="S22" t="e" cm="1">
        <f t="array" ref="S22">SUMPRODUCT(($G$2:$G$2540=G22)*(R22&gt;$R$2:$R$2540))+1</f>
        <v>#REF!</v>
      </c>
      <c r="T22" t="str">
        <f t="shared" si="3"/>
        <v>KEMPTON PARK #</v>
      </c>
      <c r="U22">
        <v>0</v>
      </c>
      <c r="V22" t="s">
        <v>30</v>
      </c>
      <c r="W22">
        <f t="shared" si="4"/>
        <v>2023</v>
      </c>
    </row>
    <row r="23" spans="1:23" x14ac:dyDescent="0.25">
      <c r="A23" s="10" t="str">
        <f>IF(YEAR(G23)=2024,#REF!,"")</f>
        <v/>
      </c>
      <c r="B23" s="10" t="str">
        <f>IF(YEAR(G23)=2025,#REF!,"")</f>
        <v/>
      </c>
      <c r="C23" s="10" t="str">
        <f t="shared" si="0"/>
        <v>Afternoon44937</v>
      </c>
      <c r="D23" s="5" t="str">
        <f>IF('by region'!$C$2="Any","Any",'WTX courses'!V85)&amp;M23&amp;IF('by region'!$I$2="Any","Any",N23)&amp;G23</f>
        <v>AnyFlatAny44937</v>
      </c>
      <c r="E23" s="5" t="e">
        <f>IF(I23=#REF!,'WTX courses'!G85,"")</f>
        <v>#REF!</v>
      </c>
      <c r="F23" s="5" t="e">
        <f t="shared" si="1"/>
        <v>#REF!</v>
      </c>
      <c r="G23" s="15">
        <v>44937</v>
      </c>
      <c r="H23" s="16" t="s">
        <v>27</v>
      </c>
      <c r="I23" s="16" t="s">
        <v>36</v>
      </c>
      <c r="J23" s="16" t="s">
        <v>9</v>
      </c>
      <c r="K23" s="14" t="s">
        <v>24</v>
      </c>
      <c r="L23" s="14" t="s">
        <v>19</v>
      </c>
      <c r="M23" s="16" t="s">
        <v>25</v>
      </c>
      <c r="N23" s="16" t="s">
        <v>26</v>
      </c>
      <c r="O23" s="16" t="s">
        <v>14</v>
      </c>
      <c r="P23" s="12">
        <f t="shared" si="2"/>
        <v>1</v>
      </c>
      <c r="Q23" s="12" cm="1">
        <f t="array" ref="Q23">SUMPRODUCT(($G$2:$G$2540=G23)*(P23&gt;$P$2:$P$2540))+1</f>
        <v>1</v>
      </c>
      <c r="R23" s="12" t="e">
        <f>(Q23*100000)+#REF!</f>
        <v>#REF!</v>
      </c>
      <c r="S23" t="e" cm="1">
        <f t="array" ref="S23">SUMPRODUCT(($G$2:$G$2540=G23)*(R23&gt;$R$2:$R$2540))+1</f>
        <v>#REF!</v>
      </c>
      <c r="T23" t="str">
        <f t="shared" si="3"/>
        <v xml:space="preserve">LINGFIELD PARK </v>
      </c>
      <c r="U23">
        <v>0</v>
      </c>
      <c r="V23" t="s">
        <v>30</v>
      </c>
      <c r="W23">
        <f t="shared" si="4"/>
        <v>2023</v>
      </c>
    </row>
    <row r="24" spans="1:23" x14ac:dyDescent="0.25">
      <c r="A24" s="10" t="str">
        <f>IF(YEAR(G24)=2024,#REF!,"")</f>
        <v/>
      </c>
      <c r="B24" s="10" t="str">
        <f>IF(YEAR(G24)=2025,#REF!,"")</f>
        <v/>
      </c>
      <c r="C24" s="10" t="str">
        <f t="shared" si="0"/>
        <v>Floodlit44938</v>
      </c>
      <c r="D24" s="5" t="str">
        <f>IF('by region'!$C$2="Any","Any",'WTX courses'!V86)&amp;M24&amp;IF('by region'!$I$2="Any","Any",N24)&amp;G24</f>
        <v>AnyFlatAny44938</v>
      </c>
      <c r="E24" s="5" t="e">
        <f>IF(I24=#REF!,'WTX courses'!G86,"")</f>
        <v>#REF!</v>
      </c>
      <c r="F24" s="5" t="e">
        <f t="shared" si="1"/>
        <v>#REF!</v>
      </c>
      <c r="G24" s="15">
        <v>44938</v>
      </c>
      <c r="H24" s="16" t="s">
        <v>34</v>
      </c>
      <c r="I24" s="16" t="s">
        <v>73</v>
      </c>
      <c r="J24" s="16" t="s">
        <v>32</v>
      </c>
      <c r="K24" s="14" t="s">
        <v>10</v>
      </c>
      <c r="L24" s="14" t="s">
        <v>19</v>
      </c>
      <c r="M24" s="16" t="s">
        <v>25</v>
      </c>
      <c r="N24" s="16" t="s">
        <v>26</v>
      </c>
      <c r="O24" s="16" t="s">
        <v>33</v>
      </c>
      <c r="P24" s="12">
        <f t="shared" si="2"/>
        <v>3</v>
      </c>
      <c r="Q24" s="12" cm="1">
        <f t="array" ref="Q24">SUMPRODUCT(($G$2:$G$2540=G24)*(P24&gt;$P$2:$P$2540))+1</f>
        <v>3</v>
      </c>
      <c r="R24" s="12" t="e">
        <f>(Q24*100000)+#REF!</f>
        <v>#REF!</v>
      </c>
      <c r="S24" t="e" cm="1">
        <f t="array" ref="S24">SUMPRODUCT(($G$2:$G$2540=G24)*(R24&gt;$R$2:$R$2540))+1</f>
        <v>#REF!</v>
      </c>
      <c r="T24" t="str">
        <f t="shared" si="3"/>
        <v>CHELMSFORD CITY #</v>
      </c>
      <c r="U24">
        <v>0</v>
      </c>
      <c r="V24" t="s">
        <v>17</v>
      </c>
      <c r="W24">
        <f t="shared" si="4"/>
        <v>2023</v>
      </c>
    </row>
    <row r="25" spans="1:23" x14ac:dyDescent="0.25">
      <c r="A25" s="10" t="str">
        <f>IF(YEAR(G25)=2024,#REF!,"")</f>
        <v/>
      </c>
      <c r="B25" s="10" t="str">
        <f>IF(YEAR(G25)=2025,#REF!,"")</f>
        <v/>
      </c>
      <c r="C25" s="10" t="str">
        <f t="shared" si="0"/>
        <v>Afternoon44938</v>
      </c>
      <c r="D25" s="5" t="str">
        <f>IF('by region'!$C$2="Any","Any",'WTX courses'!V87)&amp;M25&amp;IF('by region'!$I$2="Any","Any",N25)&amp;G25</f>
        <v>AnyFlatAny44938</v>
      </c>
      <c r="E25" s="5" t="e">
        <f>IF(I25=#REF!,'WTX courses'!G87,"")</f>
        <v>#REF!</v>
      </c>
      <c r="F25" s="5" t="e">
        <f t="shared" si="1"/>
        <v>#REF!</v>
      </c>
      <c r="G25" s="15">
        <v>44938</v>
      </c>
      <c r="H25" s="16" t="s">
        <v>34</v>
      </c>
      <c r="I25" s="16" t="s">
        <v>31</v>
      </c>
      <c r="J25" s="16" t="s">
        <v>9</v>
      </c>
      <c r="K25" s="14" t="s">
        <v>24</v>
      </c>
      <c r="L25" s="14" t="s">
        <v>11</v>
      </c>
      <c r="M25" s="16" t="s">
        <v>25</v>
      </c>
      <c r="N25" s="16" t="s">
        <v>26</v>
      </c>
      <c r="O25" s="16" t="s">
        <v>14</v>
      </c>
      <c r="P25" s="12">
        <f t="shared" si="2"/>
        <v>1</v>
      </c>
      <c r="Q25" s="12" cm="1">
        <f t="array" ref="Q25">SUMPRODUCT(($G$2:$G$2540=G25)*(P25&gt;$P$2:$P$2540))+1</f>
        <v>1</v>
      </c>
      <c r="R25" s="12" t="e">
        <f>(Q25*100000)+#REF!</f>
        <v>#REF!</v>
      </c>
      <c r="S25" t="e" cm="1">
        <f t="array" ref="S25">SUMPRODUCT(($G$2:$G$2540=G25)*(R25&gt;$R$2:$R$2540))+1</f>
        <v>#REF!</v>
      </c>
      <c r="T25" t="str">
        <f t="shared" si="3"/>
        <v xml:space="preserve">NEWCASTLE </v>
      </c>
      <c r="U25">
        <v>0</v>
      </c>
      <c r="V25" t="s">
        <v>30</v>
      </c>
      <c r="W25">
        <f t="shared" si="4"/>
        <v>2023</v>
      </c>
    </row>
    <row r="26" spans="1:23" x14ac:dyDescent="0.25">
      <c r="A26" s="10" t="str">
        <f>IF(YEAR(G26)=2024,#REF!,"")</f>
        <v/>
      </c>
      <c r="B26" s="10" t="str">
        <f>IF(YEAR(G26)=2025,#REF!,"")</f>
        <v/>
      </c>
      <c r="C26" s="10" t="str">
        <f t="shared" si="0"/>
        <v>Afternoon44938</v>
      </c>
      <c r="D26" s="5" t="str">
        <f>IF('by region'!$C$2="Any","Any",'WTX courses'!V88)&amp;M26&amp;IF('by region'!$I$2="Any","Any",N26)&amp;G26</f>
        <v>AnyJumpAny44938</v>
      </c>
      <c r="E26" s="5" t="e">
        <f>IF(I26=#REF!,'WTX courses'!G88,"")</f>
        <v>#REF!</v>
      </c>
      <c r="F26" s="5" t="e">
        <f t="shared" si="1"/>
        <v>#REF!</v>
      </c>
      <c r="G26" s="15">
        <v>44938</v>
      </c>
      <c r="H26" s="16" t="s">
        <v>34</v>
      </c>
      <c r="I26" s="16" t="s">
        <v>64</v>
      </c>
      <c r="J26" s="16" t="s">
        <v>9</v>
      </c>
      <c r="K26" s="14" t="s">
        <v>10</v>
      </c>
      <c r="L26" s="14" t="s">
        <v>17</v>
      </c>
      <c r="M26" s="16" t="s">
        <v>12</v>
      </c>
      <c r="N26" s="16" t="s">
        <v>13</v>
      </c>
      <c r="O26" s="16" t="s">
        <v>21</v>
      </c>
      <c r="P26" s="12">
        <f t="shared" si="2"/>
        <v>1</v>
      </c>
      <c r="Q26" s="12" cm="1">
        <f t="array" ref="Q26">SUMPRODUCT(($G$2:$G$2540=G26)*(P26&gt;$P$2:$P$2540))+1</f>
        <v>1</v>
      </c>
      <c r="R26" s="12" t="e">
        <f>(Q26*100000)+#REF!</f>
        <v>#REF!</v>
      </c>
      <c r="S26" t="e" cm="1">
        <f t="array" ref="S26">SUMPRODUCT(($G$2:$G$2540=G26)*(R26&gt;$R$2:$R$2540))+1</f>
        <v>#REF!</v>
      </c>
      <c r="T26" t="str">
        <f t="shared" si="3"/>
        <v xml:space="preserve">Bangor-On-Dee </v>
      </c>
      <c r="U26">
        <v>0</v>
      </c>
      <c r="V26" t="s">
        <v>30</v>
      </c>
      <c r="W26">
        <f t="shared" si="4"/>
        <v>2023</v>
      </c>
    </row>
    <row r="27" spans="1:23" x14ac:dyDescent="0.25">
      <c r="A27" s="10" t="str">
        <f>IF(YEAR(G27)=2024,#REF!,"")</f>
        <v/>
      </c>
      <c r="B27" s="10" t="str">
        <f>IF(YEAR(G27)=2025,#REF!,"")</f>
        <v/>
      </c>
      <c r="C27" s="10" t="str">
        <f t="shared" si="0"/>
        <v>Floodlit44939</v>
      </c>
      <c r="D27" s="5" t="str">
        <f>IF('by region'!$C$2="Any","Any",'WTX courses'!V90)&amp;M27&amp;IF('by region'!$I$2="Any","Any",N27)&amp;G27</f>
        <v>AnyFlatAny44939</v>
      </c>
      <c r="E27" s="5" t="e">
        <f>IF(I27=#REF!,'WTX courses'!G90,"")</f>
        <v>#REF!</v>
      </c>
      <c r="F27" s="5" t="e">
        <f t="shared" si="1"/>
        <v>#REF!</v>
      </c>
      <c r="G27" s="15">
        <v>44939</v>
      </c>
      <c r="H27" s="16" t="s">
        <v>35</v>
      </c>
      <c r="I27" s="16" t="s">
        <v>31</v>
      </c>
      <c r="J27" s="16" t="s">
        <v>32</v>
      </c>
      <c r="K27" s="14" t="s">
        <v>24</v>
      </c>
      <c r="L27" s="14" t="s">
        <v>11</v>
      </c>
      <c r="M27" s="16" t="s">
        <v>25</v>
      </c>
      <c r="N27" s="16" t="s">
        <v>26</v>
      </c>
      <c r="O27" s="16" t="s">
        <v>33</v>
      </c>
      <c r="P27" s="12">
        <f t="shared" si="2"/>
        <v>3</v>
      </c>
      <c r="Q27" s="12" cm="1">
        <f t="array" ref="Q27">SUMPRODUCT(($G$2:$G$2540=G27)*(P27&gt;$P$2:$P$2540))+1</f>
        <v>4</v>
      </c>
      <c r="R27" s="12" t="e">
        <f>(Q27*100000)+#REF!</f>
        <v>#REF!</v>
      </c>
      <c r="S27" t="e" cm="1">
        <f t="array" ref="S27">SUMPRODUCT(($G$2:$G$2540=G27)*(R27&gt;$R$2:$R$2540))+1</f>
        <v>#REF!</v>
      </c>
      <c r="T27" t="str">
        <f t="shared" si="3"/>
        <v>NEWCASTLE #</v>
      </c>
      <c r="U27">
        <v>0</v>
      </c>
      <c r="V27" t="s">
        <v>30</v>
      </c>
      <c r="W27">
        <f t="shared" si="4"/>
        <v>2023</v>
      </c>
    </row>
    <row r="28" spans="1:23" x14ac:dyDescent="0.25">
      <c r="A28" s="10" t="str">
        <f>IF(YEAR(G28)=2024,#REF!,"")</f>
        <v/>
      </c>
      <c r="B28" s="10" t="str">
        <f>IF(YEAR(G28)=2025,#REF!,"")</f>
        <v/>
      </c>
      <c r="C28" s="10" t="str">
        <f t="shared" si="0"/>
        <v>Afternoon44939</v>
      </c>
      <c r="D28" s="5" t="str">
        <f>IF('by region'!$C$2="Any","Any",'WTX courses'!V91)&amp;M28&amp;IF('by region'!$I$2="Any","Any",N28)&amp;G28</f>
        <v>AnyFlatAny44939</v>
      </c>
      <c r="E28" s="5" t="e">
        <f>IF(I28=#REF!,'WTX courses'!G91,"")</f>
        <v>#REF!</v>
      </c>
      <c r="F28" s="5" t="e">
        <f t="shared" si="1"/>
        <v>#REF!</v>
      </c>
      <c r="G28" s="15">
        <v>44939</v>
      </c>
      <c r="H28" s="16" t="s">
        <v>35</v>
      </c>
      <c r="I28" s="16" t="s">
        <v>36</v>
      </c>
      <c r="J28" s="16" t="s">
        <v>9</v>
      </c>
      <c r="K28" s="14" t="s">
        <v>24</v>
      </c>
      <c r="L28" s="14" t="s">
        <v>19</v>
      </c>
      <c r="M28" s="16" t="s">
        <v>25</v>
      </c>
      <c r="N28" s="16" t="s">
        <v>26</v>
      </c>
      <c r="O28" s="16" t="s">
        <v>14</v>
      </c>
      <c r="P28" s="12">
        <f t="shared" si="2"/>
        <v>1</v>
      </c>
      <c r="Q28" s="12" cm="1">
        <f t="array" ref="Q28">SUMPRODUCT(($G$2:$G$2540=G28)*(P28&gt;$P$2:$P$2540))+1</f>
        <v>1</v>
      </c>
      <c r="R28" s="12" t="e">
        <f>(Q28*100000)+#REF!</f>
        <v>#REF!</v>
      </c>
      <c r="S28" t="e" cm="1">
        <f t="array" ref="S28">SUMPRODUCT(($G$2:$G$2540=G28)*(R28&gt;$R$2:$R$2540))+1</f>
        <v>#REF!</v>
      </c>
      <c r="T28" t="str">
        <f t="shared" si="3"/>
        <v xml:space="preserve">LINGFIELD PARK </v>
      </c>
      <c r="U28">
        <v>0</v>
      </c>
      <c r="V28" t="s">
        <v>19</v>
      </c>
      <c r="W28">
        <f t="shared" si="4"/>
        <v>2023</v>
      </c>
    </row>
    <row r="29" spans="1:23" x14ac:dyDescent="0.25">
      <c r="A29" s="10" t="str">
        <f>IF(YEAR(G29)=2024,#REF!,"")</f>
        <v/>
      </c>
      <c r="B29" s="10" t="str">
        <f>IF(YEAR(G29)=2025,#REF!,"")</f>
        <v/>
      </c>
      <c r="C29" s="10" t="str">
        <f t="shared" si="0"/>
        <v>Afternoon44939</v>
      </c>
      <c r="D29" s="5" t="str">
        <f>IF('by region'!$C$2="Any","Any",'WTX courses'!V105)&amp;M29&amp;IF('by region'!$I$2="Any","Any",N29)&amp;G29</f>
        <v>AnyJumpAny44939</v>
      </c>
      <c r="E29" s="5" t="e">
        <f>IF(I29=#REF!,'WTX courses'!G105,"")</f>
        <v>#REF!</v>
      </c>
      <c r="F29" s="5" t="e">
        <f t="shared" si="1"/>
        <v>#REF!</v>
      </c>
      <c r="G29" s="15">
        <v>44939</v>
      </c>
      <c r="H29" s="16" t="s">
        <v>35</v>
      </c>
      <c r="I29" s="16" t="s">
        <v>46</v>
      </c>
      <c r="J29" s="16" t="s">
        <v>9</v>
      </c>
      <c r="K29" s="14" t="s">
        <v>24</v>
      </c>
      <c r="L29" s="14" t="s">
        <v>11</v>
      </c>
      <c r="M29" s="16" t="s">
        <v>12</v>
      </c>
      <c r="N29" s="16" t="s">
        <v>13</v>
      </c>
      <c r="O29" s="16" t="s">
        <v>21</v>
      </c>
      <c r="P29" s="12">
        <f t="shared" si="2"/>
        <v>1</v>
      </c>
      <c r="Q29" s="12" cm="1">
        <f t="array" ref="Q29">SUMPRODUCT(($G$2:$G$2540=G29)*(P29&gt;$P$2:$P$2540))+1</f>
        <v>1</v>
      </c>
      <c r="R29" s="12" t="e">
        <f>(Q29*100000)+#REF!</f>
        <v>#REF!</v>
      </c>
      <c r="S29" t="e" cm="1">
        <f t="array" ref="S29">SUMPRODUCT(($G$2:$G$2540=G29)*(R29&gt;$R$2:$R$2540))+1</f>
        <v>#REF!</v>
      </c>
      <c r="T29" t="str">
        <f t="shared" si="3"/>
        <v xml:space="preserve">Sedgefield </v>
      </c>
      <c r="U29">
        <v>0</v>
      </c>
      <c r="V29" t="s">
        <v>30</v>
      </c>
      <c r="W29">
        <f t="shared" si="4"/>
        <v>2023</v>
      </c>
    </row>
    <row r="30" spans="1:23" x14ac:dyDescent="0.25">
      <c r="A30" s="10" t="str">
        <f>IF(YEAR(G30)=2024,#REF!,"")</f>
        <v/>
      </c>
      <c r="B30" s="10" t="str">
        <f>IF(YEAR(G30)=2025,#REF!,"")</f>
        <v/>
      </c>
      <c r="C30" s="10" t="str">
        <f t="shared" si="0"/>
        <v>Afternoon44939</v>
      </c>
      <c r="D30" s="5" t="str">
        <f>IF('by region'!$C$2="Any","Any",'WTX courses'!V106)&amp;M30&amp;IF('by region'!$I$2="Any","Any",N30)&amp;G30</f>
        <v>AnyJumpAny44939</v>
      </c>
      <c r="E30" s="5" t="e">
        <f>IF(I30=#REF!,'WTX courses'!G106,"")</f>
        <v>#REF!</v>
      </c>
      <c r="F30" s="5" t="e">
        <f t="shared" si="1"/>
        <v>#REF!</v>
      </c>
      <c r="G30" s="15">
        <v>44939</v>
      </c>
      <c r="H30" s="16" t="s">
        <v>35</v>
      </c>
      <c r="I30" s="16" t="s">
        <v>45</v>
      </c>
      <c r="J30" s="16" t="s">
        <v>9</v>
      </c>
      <c r="K30" s="14" t="s">
        <v>16</v>
      </c>
      <c r="L30" s="14" t="s">
        <v>17</v>
      </c>
      <c r="M30" s="16" t="s">
        <v>12</v>
      </c>
      <c r="N30" s="16" t="s">
        <v>13</v>
      </c>
      <c r="O30" s="16" t="s">
        <v>14</v>
      </c>
      <c r="P30" s="12">
        <f t="shared" si="2"/>
        <v>1</v>
      </c>
      <c r="Q30" s="12" cm="1">
        <f t="array" ref="Q30">SUMPRODUCT(($G$2:$G$2540=G30)*(P30&gt;$P$2:$P$2540))+1</f>
        <v>1</v>
      </c>
      <c r="R30" s="12" t="e">
        <f>(Q30*100000)+#REF!</f>
        <v>#REF!</v>
      </c>
      <c r="S30" t="e" cm="1">
        <f t="array" ref="S30">SUMPRODUCT(($G$2:$G$2540=G30)*(R30&gt;$R$2:$R$2540))+1</f>
        <v>#REF!</v>
      </c>
      <c r="T30" t="str">
        <f t="shared" si="3"/>
        <v xml:space="preserve">Huntingdon </v>
      </c>
      <c r="U30">
        <v>0</v>
      </c>
      <c r="V30" t="s">
        <v>11</v>
      </c>
      <c r="W30">
        <f t="shared" si="4"/>
        <v>2023</v>
      </c>
    </row>
    <row r="31" spans="1:23" x14ac:dyDescent="0.25">
      <c r="A31" s="10" t="str">
        <f>IF(YEAR(G31)=2024,#REF!,"")</f>
        <v/>
      </c>
      <c r="B31" s="10" t="str">
        <f>IF(YEAR(G31)=2025,#REF!,"")</f>
        <v/>
      </c>
      <c r="C31" s="10" t="str">
        <f t="shared" si="0"/>
        <v>Floodlit44940</v>
      </c>
      <c r="D31" s="5" t="str">
        <f>IF('by region'!$C$2="Any","Any",'WTX courses'!V107)&amp;M31&amp;IF('by region'!$I$2="Any","Any",N31)&amp;G31</f>
        <v>AnyFlatAny44940</v>
      </c>
      <c r="E31" s="5" t="e">
        <f>IF(I31=#REF!,'WTX courses'!G107,"")</f>
        <v>#REF!</v>
      </c>
      <c r="F31" s="5" t="e">
        <f t="shared" si="1"/>
        <v>#REF!</v>
      </c>
      <c r="G31" s="15">
        <v>44940</v>
      </c>
      <c r="H31" s="16" t="s">
        <v>37</v>
      </c>
      <c r="I31" s="16" t="s">
        <v>73</v>
      </c>
      <c r="J31" s="16" t="s">
        <v>32</v>
      </c>
      <c r="K31" s="14" t="s">
        <v>10</v>
      </c>
      <c r="L31" s="14" t="s">
        <v>19</v>
      </c>
      <c r="M31" s="16" t="s">
        <v>25</v>
      </c>
      <c r="N31" s="16" t="s">
        <v>26</v>
      </c>
      <c r="O31" s="16" t="s">
        <v>33</v>
      </c>
      <c r="P31" s="12">
        <f t="shared" si="2"/>
        <v>3</v>
      </c>
      <c r="Q31" s="12" cm="1">
        <f t="array" ref="Q31">SUMPRODUCT(($G$2:$G$2540=G31)*(P31&gt;$P$2:$P$2540))+1</f>
        <v>4</v>
      </c>
      <c r="R31" s="12" t="e">
        <f>(Q31*100000)+#REF!</f>
        <v>#REF!</v>
      </c>
      <c r="S31" t="e" cm="1">
        <f t="array" ref="S31">SUMPRODUCT(($G$2:$G$2540=G31)*(R31&gt;$R$2:$R$2540))+1</f>
        <v>#REF!</v>
      </c>
      <c r="T31" t="str">
        <f t="shared" si="3"/>
        <v>CHELMSFORD CITY #</v>
      </c>
      <c r="U31">
        <v>0</v>
      </c>
      <c r="V31" t="s">
        <v>17</v>
      </c>
      <c r="W31">
        <f t="shared" si="4"/>
        <v>2023</v>
      </c>
    </row>
    <row r="32" spans="1:23" x14ac:dyDescent="0.25">
      <c r="A32" s="10" t="str">
        <f>IF(YEAR(G32)=2024,#REF!,"")</f>
        <v/>
      </c>
      <c r="B32" s="10" t="str">
        <f>IF(YEAR(G32)=2025,#REF!,"")</f>
        <v/>
      </c>
      <c r="C32" s="10" t="str">
        <f t="shared" si="0"/>
        <v>Afternoon44940</v>
      </c>
      <c r="D32" s="5" t="str">
        <f>IF('by region'!$C$2="Any","Any",'WTX courses'!V108)&amp;M32&amp;IF('by region'!$I$2="Any","Any",N32)&amp;G32</f>
        <v>AnyFlatAny44940</v>
      </c>
      <c r="E32" s="5" t="e">
        <f>IF(I32=#REF!,'WTX courses'!G108,"")</f>
        <v>#REF!</v>
      </c>
      <c r="F32" s="5" t="e">
        <f t="shared" si="1"/>
        <v>#REF!</v>
      </c>
      <c r="G32" s="15">
        <v>44940</v>
      </c>
      <c r="H32" s="16" t="s">
        <v>37</v>
      </c>
      <c r="I32" s="16" t="s">
        <v>36</v>
      </c>
      <c r="J32" s="16" t="s">
        <v>9</v>
      </c>
      <c r="K32" s="14" t="s">
        <v>24</v>
      </c>
      <c r="L32" s="14" t="s">
        <v>19</v>
      </c>
      <c r="M32" s="16" t="s">
        <v>25</v>
      </c>
      <c r="N32" s="16" t="s">
        <v>26</v>
      </c>
      <c r="O32" s="16" t="s">
        <v>14</v>
      </c>
      <c r="P32" s="12">
        <f t="shared" si="2"/>
        <v>1</v>
      </c>
      <c r="Q32" s="12" cm="1">
        <f t="array" ref="Q32">SUMPRODUCT(($G$2:$G$2540=G32)*(P32&gt;$P$2:$P$2540))+1</f>
        <v>1</v>
      </c>
      <c r="R32" s="12" t="e">
        <f>(Q32*100000)+#REF!</f>
        <v>#REF!</v>
      </c>
      <c r="S32" t="e" cm="1">
        <f t="array" ref="S32">SUMPRODUCT(($G$2:$G$2540=G32)*(R32&gt;$R$2:$R$2540))+1</f>
        <v>#REF!</v>
      </c>
      <c r="T32" t="str">
        <f t="shared" si="3"/>
        <v xml:space="preserve">LINGFIELD PARK </v>
      </c>
      <c r="U32">
        <v>0</v>
      </c>
      <c r="V32" t="s">
        <v>11</v>
      </c>
      <c r="W32">
        <f t="shared" si="4"/>
        <v>2023</v>
      </c>
    </row>
    <row r="33" spans="1:23" x14ac:dyDescent="0.25">
      <c r="A33" s="10" t="str">
        <f>IF(YEAR(G33)=2024,#REF!,"")</f>
        <v/>
      </c>
      <c r="B33" s="10" t="str">
        <f>IF(YEAR(G33)=2025,#REF!,"")</f>
        <v/>
      </c>
      <c r="C33" s="10" t="str">
        <f t="shared" si="0"/>
        <v>Afternoon44940</v>
      </c>
      <c r="D33" s="5" t="str">
        <f>IF('by region'!$C$2="Any","Any",'WTX courses'!V109)&amp;M33&amp;IF('by region'!$I$2="Any","Any",N33)&amp;G33</f>
        <v>AnyJumpAny44940</v>
      </c>
      <c r="E33" s="5" t="e">
        <f>IF(I33=#REF!,'WTX courses'!G109,"")</f>
        <v>#REF!</v>
      </c>
      <c r="F33" s="5" t="e">
        <f t="shared" si="1"/>
        <v>#REF!</v>
      </c>
      <c r="G33" s="15">
        <v>44940</v>
      </c>
      <c r="H33" s="16" t="s">
        <v>37</v>
      </c>
      <c r="I33" s="16" t="s">
        <v>47</v>
      </c>
      <c r="J33" s="16" t="s">
        <v>9</v>
      </c>
      <c r="K33" s="14" t="s">
        <v>16</v>
      </c>
      <c r="L33" s="14" t="s">
        <v>19</v>
      </c>
      <c r="M33" s="16" t="s">
        <v>12</v>
      </c>
      <c r="N33" s="16" t="s">
        <v>13</v>
      </c>
      <c r="O33" s="16" t="s">
        <v>14</v>
      </c>
      <c r="P33" s="12">
        <f t="shared" si="2"/>
        <v>1</v>
      </c>
      <c r="Q33" s="12" cm="1">
        <f t="array" ref="Q33">SUMPRODUCT(($G$2:$G$2540=G33)*(P33&gt;$P$2:$P$2540))+1</f>
        <v>1</v>
      </c>
      <c r="R33" s="12" t="e">
        <f>(Q33*100000)+#REF!</f>
        <v>#REF!</v>
      </c>
      <c r="S33" t="e" cm="1">
        <f t="array" ref="S33">SUMPRODUCT(($G$2:$G$2540=G33)*(R33&gt;$R$2:$R$2540))+1</f>
        <v>#REF!</v>
      </c>
      <c r="T33" t="str">
        <f t="shared" si="3"/>
        <v xml:space="preserve">Kempton Park </v>
      </c>
      <c r="U33">
        <v>0</v>
      </c>
      <c r="V33" t="s">
        <v>30</v>
      </c>
      <c r="W33">
        <f t="shared" si="4"/>
        <v>2023</v>
      </c>
    </row>
    <row r="34" spans="1:23" x14ac:dyDescent="0.25">
      <c r="A34" s="10" t="str">
        <f>IF(YEAR(G34)=2024,#REF!,"")</f>
        <v/>
      </c>
      <c r="B34" s="10" t="str">
        <f>IF(YEAR(G34)=2025,#REF!,"")</f>
        <v/>
      </c>
      <c r="C34" s="10" t="str">
        <f t="shared" si="0"/>
        <v>Afternoon44940</v>
      </c>
      <c r="D34" s="5" t="str">
        <f>IF('by region'!$C$2="Any","Any",'WTX courses'!V110)&amp;M34&amp;IF('by region'!$I$2="Any","Any",N34)&amp;G34</f>
        <v>AnyJumpAny44940</v>
      </c>
      <c r="E34" s="5" t="e">
        <f>IF(I34=#REF!,'WTX courses'!G110,"")</f>
        <v>#REF!</v>
      </c>
      <c r="F34" s="5" t="e">
        <f t="shared" si="1"/>
        <v>#REF!</v>
      </c>
      <c r="G34" s="15">
        <v>44940</v>
      </c>
      <c r="H34" s="16" t="s">
        <v>37</v>
      </c>
      <c r="I34" s="16" t="s">
        <v>48</v>
      </c>
      <c r="J34" s="16" t="s">
        <v>9</v>
      </c>
      <c r="K34" s="14" t="s">
        <v>16</v>
      </c>
      <c r="L34" s="14" t="s">
        <v>17</v>
      </c>
      <c r="M34" s="16" t="s">
        <v>12</v>
      </c>
      <c r="N34" s="16" t="s">
        <v>13</v>
      </c>
      <c r="O34" s="16" t="s">
        <v>14</v>
      </c>
      <c r="P34" s="12">
        <f t="shared" si="2"/>
        <v>1</v>
      </c>
      <c r="Q34" s="12" cm="1">
        <f t="array" ref="Q34">SUMPRODUCT(($G$2:$G$2540=G34)*(P34&gt;$P$2:$P$2540))+1</f>
        <v>1</v>
      </c>
      <c r="R34" s="12" t="e">
        <f>(Q34*100000)+#REF!</f>
        <v>#REF!</v>
      </c>
      <c r="S34" t="e" cm="1">
        <f t="array" ref="S34">SUMPRODUCT(($G$2:$G$2540=G34)*(R34&gt;$R$2:$R$2540))+1</f>
        <v>#REF!</v>
      </c>
      <c r="T34" t="str">
        <f t="shared" si="3"/>
        <v xml:space="preserve">Warwick </v>
      </c>
      <c r="U34">
        <v>0</v>
      </c>
      <c r="V34" t="s">
        <v>17</v>
      </c>
      <c r="W34">
        <f t="shared" si="4"/>
        <v>2023</v>
      </c>
    </row>
    <row r="35" spans="1:23" x14ac:dyDescent="0.25">
      <c r="A35" s="10" t="str">
        <f>IF(YEAR(G35)=2024,#REF!,"")</f>
        <v/>
      </c>
      <c r="B35" s="10" t="str">
        <f>IF(YEAR(G35)=2025,#REF!,"")</f>
        <v/>
      </c>
      <c r="C35" s="10" t="str">
        <f t="shared" si="0"/>
        <v>Floodlit44942</v>
      </c>
      <c r="D35" s="5" t="str">
        <f>IF('by region'!$C$2="Any","Any",'WTX courses'!V111)&amp;M35&amp;IF('by region'!$I$2="Any","Any",N35)&amp;G35</f>
        <v>AnyFlatAny44942</v>
      </c>
      <c r="E35" s="5" t="e">
        <f>IF(I35=#REF!,'WTX courses'!G111,"")</f>
        <v>#REF!</v>
      </c>
      <c r="F35" s="5" t="e">
        <f t="shared" si="1"/>
        <v>#REF!</v>
      </c>
      <c r="G35" s="15">
        <v>44942</v>
      </c>
      <c r="H35" s="16" t="s">
        <v>42</v>
      </c>
      <c r="I35" s="16" t="s">
        <v>43</v>
      </c>
      <c r="J35" s="16" t="s">
        <v>32</v>
      </c>
      <c r="K35" s="14" t="s">
        <v>24</v>
      </c>
      <c r="L35" s="14" t="s">
        <v>17</v>
      </c>
      <c r="M35" s="16" t="s">
        <v>25</v>
      </c>
      <c r="N35" s="16" t="s">
        <v>26</v>
      </c>
      <c r="O35" s="16" t="s">
        <v>14</v>
      </c>
      <c r="P35" s="12">
        <f t="shared" si="2"/>
        <v>3</v>
      </c>
      <c r="Q35" s="12" cm="1">
        <f t="array" ref="Q35">SUMPRODUCT(($G$2:$G$2540=G35)*(P35&gt;$P$2:$P$2540))+1</f>
        <v>2</v>
      </c>
      <c r="R35" s="12" t="e">
        <f>(Q35*100000)+#REF!</f>
        <v>#REF!</v>
      </c>
      <c r="S35" t="e" cm="1">
        <f t="array" ref="S35">SUMPRODUCT(($G$2:$G$2540=G35)*(R35&gt;$R$2:$R$2540))+1</f>
        <v>#REF!</v>
      </c>
      <c r="T35" t="str">
        <f t="shared" si="3"/>
        <v>WOLVERHAMPTON #</v>
      </c>
      <c r="U35">
        <v>0</v>
      </c>
      <c r="V35" t="s">
        <v>19</v>
      </c>
      <c r="W35">
        <f t="shared" si="4"/>
        <v>2023</v>
      </c>
    </row>
    <row r="36" spans="1:23" x14ac:dyDescent="0.25">
      <c r="A36" s="10" t="str">
        <f>IF(YEAR(G36)=2024,#REF!,"")</f>
        <v/>
      </c>
      <c r="B36" s="10" t="str">
        <f>IF(YEAR(G36)=2025,#REF!,"")</f>
        <v/>
      </c>
      <c r="C36" s="10" t="str">
        <f t="shared" si="0"/>
        <v>Afternoon44942</v>
      </c>
      <c r="D36" s="5" t="str">
        <f>IF('by region'!$C$2="Any","Any",'WTX courses'!V112)&amp;M36&amp;IF('by region'!$I$2="Any","Any",N36)&amp;G36</f>
        <v>AnyJumpAny44942</v>
      </c>
      <c r="E36" s="5" t="e">
        <f>IF(I36=#REF!,'WTX courses'!G112,"")</f>
        <v>#REF!</v>
      </c>
      <c r="F36" s="5" t="e">
        <f t="shared" si="1"/>
        <v>#REF!</v>
      </c>
      <c r="G36" s="15">
        <v>44942</v>
      </c>
      <c r="H36" s="16" t="s">
        <v>42</v>
      </c>
      <c r="I36" s="16" t="s">
        <v>58</v>
      </c>
      <c r="J36" s="16" t="s">
        <v>9</v>
      </c>
      <c r="K36" s="14" t="s">
        <v>24</v>
      </c>
      <c r="L36" s="14" t="s">
        <v>19</v>
      </c>
      <c r="M36" s="16" t="s">
        <v>12</v>
      </c>
      <c r="N36" s="16" t="s">
        <v>13</v>
      </c>
      <c r="O36" s="16" t="s">
        <v>14</v>
      </c>
      <c r="P36" s="12">
        <f t="shared" si="2"/>
        <v>1</v>
      </c>
      <c r="Q36" s="12" cm="1">
        <f t="array" ref="Q36">SUMPRODUCT(($G$2:$G$2540=G36)*(P36&gt;$P$2:$P$2540))+1</f>
        <v>1</v>
      </c>
      <c r="R36" s="12" t="e">
        <f>(Q36*100000)+#REF!</f>
        <v>#REF!</v>
      </c>
      <c r="S36" t="e" cm="1">
        <f t="array" ref="S36">SUMPRODUCT(($G$2:$G$2540=G36)*(R36&gt;$R$2:$R$2540))+1</f>
        <v>#REF!</v>
      </c>
      <c r="T36" t="str">
        <f t="shared" si="3"/>
        <v xml:space="preserve">Fontwell Park </v>
      </c>
      <c r="U36">
        <v>0</v>
      </c>
      <c r="V36" t="s">
        <v>11</v>
      </c>
      <c r="W36">
        <f t="shared" si="4"/>
        <v>2023</v>
      </c>
    </row>
    <row r="37" spans="1:23" x14ac:dyDescent="0.25">
      <c r="A37" s="10" t="str">
        <f>IF(YEAR(G37)=2024,#REF!,"")</f>
        <v/>
      </c>
      <c r="B37" s="10" t="str">
        <f>IF(YEAR(G37)=2025,#REF!,"")</f>
        <v/>
      </c>
      <c r="C37" s="10" t="str">
        <f t="shared" si="0"/>
        <v>Afternoon44943</v>
      </c>
      <c r="D37" s="5" t="str">
        <f>IF('by region'!$C$2="Any","Any",'WTX courses'!V113)&amp;M37&amp;IF('by region'!$I$2="Any","Any",N37)&amp;G37</f>
        <v>AnyFlatAny44943</v>
      </c>
      <c r="E37" s="5" t="e">
        <f>IF(I37=#REF!,'WTX courses'!G113,"")</f>
        <v>#REF!</v>
      </c>
      <c r="F37" s="5" t="e">
        <f t="shared" si="1"/>
        <v>#REF!</v>
      </c>
      <c r="G37" s="15">
        <v>44943</v>
      </c>
      <c r="H37" s="16" t="s">
        <v>7</v>
      </c>
      <c r="I37" s="16" t="s">
        <v>47</v>
      </c>
      <c r="J37" s="16" t="s">
        <v>9</v>
      </c>
      <c r="K37" s="14" t="s">
        <v>16</v>
      </c>
      <c r="L37" s="14" t="s">
        <v>19</v>
      </c>
      <c r="M37" s="16" t="s">
        <v>25</v>
      </c>
      <c r="N37" s="16" t="s">
        <v>26</v>
      </c>
      <c r="O37" s="16" t="s">
        <v>21</v>
      </c>
      <c r="P37" s="12">
        <f t="shared" ref="P37:P77" si="5">IF(J37="Afternoon",1,IF(J37="Evening",2,IF(J37="Floodlit",3,4)))</f>
        <v>1</v>
      </c>
      <c r="Q37" s="12" cm="1">
        <f t="array" ref="Q37">SUMPRODUCT(($G$2:$G$2540=G37)*(P37&gt;$P$2:$P$2540))+1</f>
        <v>1</v>
      </c>
      <c r="R37" s="12" t="e">
        <f>(Q37*100000)+#REF!</f>
        <v>#REF!</v>
      </c>
      <c r="S37" t="e" cm="1">
        <f t="array" ref="S37">SUMPRODUCT(($G$2:$G$2540=G37)*(R37&gt;$R$2:$R$2540))+1</f>
        <v>#REF!</v>
      </c>
      <c r="T37" t="str">
        <f t="shared" ref="T37:T77" si="6">_xlfn.CONCAT(IF(M37="Flat",UPPER(I37),I37)," ",IF(J37="Evening","†",IF(J37="Floodlit","#","")))</f>
        <v xml:space="preserve">KEMPTON PARK </v>
      </c>
      <c r="U37">
        <v>0</v>
      </c>
      <c r="V37" t="s">
        <v>17</v>
      </c>
      <c r="W37">
        <f t="shared" ref="W37:W77" si="7">YEAR(G37)</f>
        <v>2023</v>
      </c>
    </row>
    <row r="38" spans="1:23" x14ac:dyDescent="0.25">
      <c r="A38" s="10" t="str">
        <f>IF(YEAR(G38)=2024,#REF!,"")</f>
        <v/>
      </c>
      <c r="B38" s="10" t="str">
        <f>IF(YEAR(G38)=2025,#REF!,"")</f>
        <v/>
      </c>
      <c r="C38" s="10" t="str">
        <f t="shared" si="0"/>
        <v>Afternoon44943</v>
      </c>
      <c r="D38" s="5" t="str">
        <f>IF('by region'!$C$2="Any","Any",'WTX courses'!V114)&amp;M38&amp;IF('by region'!$I$2="Any","Any",N38)&amp;G38</f>
        <v>AnyJumpAny44943</v>
      </c>
      <c r="E38" s="5" t="e">
        <f>IF(I38=#REF!,'WTX courses'!G114,"")</f>
        <v>#REF!</v>
      </c>
      <c r="F38" s="5" t="e">
        <f t="shared" si="1"/>
        <v>#REF!</v>
      </c>
      <c r="G38" s="15">
        <v>44943</v>
      </c>
      <c r="H38" s="16" t="s">
        <v>7</v>
      </c>
      <c r="I38" s="16" t="s">
        <v>54</v>
      </c>
      <c r="J38" s="16" t="s">
        <v>9</v>
      </c>
      <c r="K38" s="14" t="s">
        <v>24</v>
      </c>
      <c r="L38" s="14" t="s">
        <v>19</v>
      </c>
      <c r="M38" s="16" t="s">
        <v>12</v>
      </c>
      <c r="N38" s="16" t="s">
        <v>13</v>
      </c>
      <c r="O38" s="16" t="s">
        <v>21</v>
      </c>
      <c r="P38" s="12">
        <f t="shared" si="5"/>
        <v>1</v>
      </c>
      <c r="Q38" s="12" cm="1">
        <f t="array" ref="Q38">SUMPRODUCT(($G$2:$G$2540=G38)*(P38&gt;$P$2:$P$2540))+1</f>
        <v>1</v>
      </c>
      <c r="R38" s="12" t="e">
        <f>(Q38*100000)+#REF!</f>
        <v>#REF!</v>
      </c>
      <c r="S38" t="e" cm="1">
        <f t="array" ref="S38">SUMPRODUCT(($G$2:$G$2540=G38)*(R38&gt;$R$2:$R$2540))+1</f>
        <v>#REF!</v>
      </c>
      <c r="T38" t="str">
        <f t="shared" si="6"/>
        <v xml:space="preserve">Chepstow </v>
      </c>
      <c r="U38">
        <v>0</v>
      </c>
      <c r="V38" t="s">
        <v>17</v>
      </c>
      <c r="W38">
        <f t="shared" si="7"/>
        <v>2023</v>
      </c>
    </row>
    <row r="39" spans="1:23" x14ac:dyDescent="0.25">
      <c r="A39" s="10" t="str">
        <f>IF(YEAR(G39)=2024,#REF!,"")</f>
        <v/>
      </c>
      <c r="B39" s="10" t="str">
        <f>IF(YEAR(G39)=2025,#REF!,"")</f>
        <v/>
      </c>
      <c r="C39" s="10" t="str">
        <f t="shared" si="0"/>
        <v>Afternoon44944</v>
      </c>
      <c r="D39" s="5" t="str">
        <f>IF('by region'!$C$2="Any","Any",'WTX courses'!V115)&amp;M39&amp;IF('by region'!$I$2="Any","Any",N39)&amp;G39</f>
        <v>AnyJumpAny44944</v>
      </c>
      <c r="E39" s="5" t="e">
        <f>IF(I39=#REF!,'WTX courses'!G115,"")</f>
        <v>#REF!</v>
      </c>
      <c r="F39" s="5" t="e">
        <f t="shared" si="1"/>
        <v>#REF!</v>
      </c>
      <c r="G39" s="15">
        <v>44944</v>
      </c>
      <c r="H39" s="16" t="s">
        <v>27</v>
      </c>
      <c r="I39" s="16" t="s">
        <v>51</v>
      </c>
      <c r="J39" s="16" t="s">
        <v>9</v>
      </c>
      <c r="K39" s="14" t="s">
        <v>10</v>
      </c>
      <c r="L39" s="14" t="s">
        <v>19</v>
      </c>
      <c r="M39" s="16" t="s">
        <v>12</v>
      </c>
      <c r="N39" s="16" t="s">
        <v>13</v>
      </c>
      <c r="O39" s="16" t="s">
        <v>14</v>
      </c>
      <c r="P39" s="12">
        <f t="shared" si="5"/>
        <v>1</v>
      </c>
      <c r="Q39" s="12" cm="1">
        <f t="array" ref="Q39">SUMPRODUCT(($G$2:$G$2540=G39)*(P39&gt;$P$2:$P$2540))+1</f>
        <v>1</v>
      </c>
      <c r="R39" s="12" t="e">
        <f>(Q39*100000)+#REF!</f>
        <v>#REF!</v>
      </c>
      <c r="S39" t="e" cm="1">
        <f t="array" ref="S39">SUMPRODUCT(($G$2:$G$2540=G39)*(R39&gt;$R$2:$R$2540))+1</f>
        <v>#REF!</v>
      </c>
      <c r="T39" t="str">
        <f t="shared" si="6"/>
        <v xml:space="preserve">Newbury </v>
      </c>
      <c r="U39">
        <v>0</v>
      </c>
      <c r="V39" t="s">
        <v>30</v>
      </c>
      <c r="W39">
        <f t="shared" si="7"/>
        <v>2023</v>
      </c>
    </row>
    <row r="40" spans="1:23" x14ac:dyDescent="0.25">
      <c r="A40" s="10" t="str">
        <f>IF(YEAR(G40)=2024,#REF!,"")</f>
        <v/>
      </c>
      <c r="B40" s="10" t="str">
        <f>IF(YEAR(G40)=2025,#REF!,"")</f>
        <v/>
      </c>
      <c r="C40" s="10" t="str">
        <f t="shared" si="0"/>
        <v>Floodlit44945</v>
      </c>
      <c r="D40" s="5" t="str">
        <f>IF('by region'!$C$2="Any","Any",'WTX courses'!V116)&amp;M40&amp;IF('by region'!$I$2="Any","Any",N40)&amp;G40</f>
        <v>AnyFlatAny44945</v>
      </c>
      <c r="E40" s="5" t="e">
        <f>IF(I40=#REF!,'WTX courses'!G116,"")</f>
        <v>#REF!</v>
      </c>
      <c r="F40" s="5" t="e">
        <f t="shared" si="1"/>
        <v>#REF!</v>
      </c>
      <c r="G40" s="15">
        <v>44945</v>
      </c>
      <c r="H40" s="16" t="s">
        <v>34</v>
      </c>
      <c r="I40" s="16" t="s">
        <v>47</v>
      </c>
      <c r="J40" s="16" t="s">
        <v>32</v>
      </c>
      <c r="K40" s="14" t="s">
        <v>16</v>
      </c>
      <c r="L40" s="14" t="s">
        <v>19</v>
      </c>
      <c r="M40" s="16" t="s">
        <v>25</v>
      </c>
      <c r="N40" s="16" t="s">
        <v>26</v>
      </c>
      <c r="O40" s="16" t="s">
        <v>33</v>
      </c>
      <c r="P40" s="12">
        <f t="shared" si="5"/>
        <v>3</v>
      </c>
      <c r="Q40" s="12" cm="1">
        <f t="array" ref="Q40">SUMPRODUCT(($G$2:$G$2540=G40)*(P40&gt;$P$2:$P$2540))+1</f>
        <v>3</v>
      </c>
      <c r="R40" s="12" t="e">
        <f>(Q40*100000)+#REF!</f>
        <v>#REF!</v>
      </c>
      <c r="S40" t="e" cm="1">
        <f t="array" ref="S40">SUMPRODUCT(($G$2:$G$2540=G40)*(R40&gt;$R$2:$R$2540))+1</f>
        <v>#REF!</v>
      </c>
      <c r="T40" t="str">
        <f t="shared" si="6"/>
        <v>KEMPTON PARK #</v>
      </c>
      <c r="U40">
        <v>0</v>
      </c>
      <c r="V40" t="s">
        <v>30</v>
      </c>
      <c r="W40">
        <f t="shared" si="7"/>
        <v>2023</v>
      </c>
    </row>
    <row r="41" spans="1:23" x14ac:dyDescent="0.25">
      <c r="A41" s="10" t="str">
        <f>IF(YEAR(G41)=2024,#REF!,"")</f>
        <v/>
      </c>
      <c r="B41" s="10" t="str">
        <f>IF(YEAR(G41)=2025,#REF!,"")</f>
        <v/>
      </c>
      <c r="C41" s="10" t="str">
        <f t="shared" si="0"/>
        <v>Afternoon44945</v>
      </c>
      <c r="D41" s="5" t="str">
        <f>IF('by region'!$C$2="Any","Any",'WTX courses'!V117)&amp;M41&amp;IF('by region'!$I$2="Any","Any",N41)&amp;G41</f>
        <v>AnyJumpAny44945</v>
      </c>
      <c r="E41" s="5" t="e">
        <f>IF(I41=#REF!,'WTX courses'!G117,"")</f>
        <v>#REF!</v>
      </c>
      <c r="F41" s="5" t="e">
        <f t="shared" si="1"/>
        <v>#REF!</v>
      </c>
      <c r="G41" s="15">
        <v>44945</v>
      </c>
      <c r="H41" s="16" t="s">
        <v>34</v>
      </c>
      <c r="I41" s="16" t="s">
        <v>31</v>
      </c>
      <c r="J41" s="16" t="s">
        <v>9</v>
      </c>
      <c r="K41" s="14" t="s">
        <v>24</v>
      </c>
      <c r="L41" s="14" t="s">
        <v>11</v>
      </c>
      <c r="M41" s="16" t="s">
        <v>12</v>
      </c>
      <c r="N41" s="16" t="s">
        <v>13</v>
      </c>
      <c r="O41" s="16" t="s">
        <v>14</v>
      </c>
      <c r="P41" s="12">
        <f t="shared" si="5"/>
        <v>1</v>
      </c>
      <c r="Q41" s="12" cm="1">
        <f t="array" ref="Q41">SUMPRODUCT(($G$2:$G$2540=G41)*(P41&gt;$P$2:$P$2540))+1</f>
        <v>1</v>
      </c>
      <c r="R41" s="12" t="e">
        <f>(Q41*100000)+#REF!</f>
        <v>#REF!</v>
      </c>
      <c r="S41" t="e" cm="1">
        <f t="array" ref="S41">SUMPRODUCT(($G$2:$G$2540=G41)*(R41&gt;$R$2:$R$2540))+1</f>
        <v>#REF!</v>
      </c>
      <c r="T41" t="str">
        <f t="shared" si="6"/>
        <v xml:space="preserve">Newcastle </v>
      </c>
      <c r="U41">
        <v>0</v>
      </c>
      <c r="V41" t="s">
        <v>17</v>
      </c>
      <c r="W41">
        <f t="shared" si="7"/>
        <v>2023</v>
      </c>
    </row>
    <row r="42" spans="1:23" x14ac:dyDescent="0.25">
      <c r="A42" s="10" t="str">
        <f>IF(YEAR(G42)=2024,#REF!,"")</f>
        <v/>
      </c>
      <c r="B42" s="10" t="str">
        <f>IF(YEAR(G42)=2025,#REF!,"")</f>
        <v/>
      </c>
      <c r="C42" s="10" t="str">
        <f t="shared" si="0"/>
        <v>Afternoon44945</v>
      </c>
      <c r="D42" s="5" t="str">
        <f>IF('by region'!$C$2="Any","Any",'WTX courses'!V118)&amp;M42&amp;IF('by region'!$I$2="Any","Any",N42)&amp;G42</f>
        <v>AnyJumpAny44945</v>
      </c>
      <c r="E42" s="5" t="e">
        <f>IF(I42=#REF!,'WTX courses'!G118,"")</f>
        <v>#REF!</v>
      </c>
      <c r="F42" s="5" t="e">
        <f t="shared" si="1"/>
        <v>#REF!</v>
      </c>
      <c r="G42" s="15">
        <v>44945</v>
      </c>
      <c r="H42" s="16" t="s">
        <v>34</v>
      </c>
      <c r="I42" s="16" t="s">
        <v>39</v>
      </c>
      <c r="J42" s="16" t="s">
        <v>9</v>
      </c>
      <c r="K42" s="14" t="s">
        <v>16</v>
      </c>
      <c r="L42" s="14" t="s">
        <v>19</v>
      </c>
      <c r="M42" s="16" t="s">
        <v>12</v>
      </c>
      <c r="N42" s="16" t="s">
        <v>13</v>
      </c>
      <c r="O42" s="16" t="s">
        <v>14</v>
      </c>
      <c r="P42" s="12">
        <f t="shared" si="5"/>
        <v>1</v>
      </c>
      <c r="Q42" s="12" cm="1">
        <f t="array" ref="Q42">SUMPRODUCT(($G$2:$G$2540=G42)*(P42&gt;$P$2:$P$2540))+1</f>
        <v>1</v>
      </c>
      <c r="R42" s="12" t="e">
        <f>(Q42*100000)+#REF!</f>
        <v>#REF!</v>
      </c>
      <c r="S42" t="e" cm="1">
        <f t="array" ref="S42">SUMPRODUCT(($G$2:$G$2540=G42)*(R42&gt;$R$2:$R$2540))+1</f>
        <v>#REF!</v>
      </c>
      <c r="T42" t="str">
        <f t="shared" si="6"/>
        <v xml:space="preserve">Wincanton </v>
      </c>
      <c r="U42">
        <v>0</v>
      </c>
      <c r="V42" t="s">
        <v>30</v>
      </c>
      <c r="W42">
        <f t="shared" si="7"/>
        <v>2023</v>
      </c>
    </row>
    <row r="43" spans="1:23" x14ac:dyDescent="0.25">
      <c r="A43" s="10" t="str">
        <f>IF(YEAR(G43)=2024,#REF!,"")</f>
        <v/>
      </c>
      <c r="B43" s="10" t="str">
        <f>IF(YEAR(G43)=2025,#REF!,"")</f>
        <v/>
      </c>
      <c r="C43" s="10" t="str">
        <f t="shared" si="0"/>
        <v>Floodlit44946</v>
      </c>
      <c r="D43" s="5" t="str">
        <f>IF('by region'!$C$2="Any","Any",'WTX courses'!V119)&amp;M43&amp;IF('by region'!$I$2="Any","Any",N43)&amp;G43</f>
        <v>AnyFlatAny44946</v>
      </c>
      <c r="E43" s="5" t="e">
        <f>IF(I43=#REF!,'WTX courses'!G119,"")</f>
        <v>#REF!</v>
      </c>
      <c r="F43" s="5" t="e">
        <f t="shared" si="1"/>
        <v>#REF!</v>
      </c>
      <c r="G43" s="15">
        <v>44946</v>
      </c>
      <c r="H43" s="16" t="s">
        <v>35</v>
      </c>
      <c r="I43" s="16" t="s">
        <v>31</v>
      </c>
      <c r="J43" s="16" t="s">
        <v>32</v>
      </c>
      <c r="K43" s="14" t="s">
        <v>24</v>
      </c>
      <c r="L43" s="14" t="s">
        <v>11</v>
      </c>
      <c r="M43" s="16" t="s">
        <v>25</v>
      </c>
      <c r="N43" s="16" t="s">
        <v>26</v>
      </c>
      <c r="O43" s="16" t="s">
        <v>33</v>
      </c>
      <c r="P43" s="12">
        <f t="shared" si="5"/>
        <v>3</v>
      </c>
      <c r="Q43" s="12" cm="1">
        <f t="array" ref="Q43">SUMPRODUCT(($G$2:$G$2540=G43)*(P43&gt;$P$2:$P$2540))+1</f>
        <v>3</v>
      </c>
      <c r="R43" s="12" t="e">
        <f>(Q43*100000)+#REF!</f>
        <v>#REF!</v>
      </c>
      <c r="S43" t="e" cm="1">
        <f t="array" ref="S43">SUMPRODUCT(($G$2:$G$2540=G43)*(R43&gt;$R$2:$R$2540))+1</f>
        <v>#REF!</v>
      </c>
      <c r="T43" t="str">
        <f t="shared" si="6"/>
        <v>NEWCASTLE #</v>
      </c>
      <c r="U43">
        <v>0</v>
      </c>
      <c r="V43" t="s">
        <v>30</v>
      </c>
      <c r="W43">
        <f t="shared" si="7"/>
        <v>2023</v>
      </c>
    </row>
    <row r="44" spans="1:23" x14ac:dyDescent="0.25">
      <c r="A44" s="10" t="str">
        <f>IF(YEAR(G44)=2024,#REF!,"")</f>
        <v/>
      </c>
      <c r="B44" s="10" t="str">
        <f>IF(YEAR(G44)=2025,#REF!,"")</f>
        <v/>
      </c>
      <c r="C44" s="10" t="str">
        <f t="shared" si="0"/>
        <v>Afternoon44946</v>
      </c>
      <c r="D44" s="5" t="str">
        <f>IF('by region'!$C$2="Any","Any",'WTX courses'!V120)&amp;M44&amp;IF('by region'!$I$2="Any","Any",N44)&amp;G44</f>
        <v>AnyJumpAny44946</v>
      </c>
      <c r="E44" s="5" t="e">
        <f>IF(I44=#REF!,'WTX courses'!G120,"")</f>
        <v>#REF!</v>
      </c>
      <c r="F44" s="5" t="e">
        <f t="shared" si="1"/>
        <v>#REF!</v>
      </c>
      <c r="G44" s="15">
        <v>44946</v>
      </c>
      <c r="H44" s="16" t="s">
        <v>35</v>
      </c>
      <c r="I44" s="16" t="s">
        <v>36</v>
      </c>
      <c r="J44" s="16" t="s">
        <v>9</v>
      </c>
      <c r="K44" s="14" t="s">
        <v>24</v>
      </c>
      <c r="L44" s="14" t="s">
        <v>19</v>
      </c>
      <c r="M44" s="16" t="s">
        <v>12</v>
      </c>
      <c r="N44" s="16" t="s">
        <v>13</v>
      </c>
      <c r="O44" s="16" t="s">
        <v>14</v>
      </c>
      <c r="P44" s="12">
        <f t="shared" si="5"/>
        <v>1</v>
      </c>
      <c r="Q44" s="12" cm="1">
        <f t="array" ref="Q44">SUMPRODUCT(($G$2:$G$2540=G44)*(P44&gt;$P$2:$P$2540))+1</f>
        <v>1</v>
      </c>
      <c r="R44" s="12" t="e">
        <f>(Q44*100000)+#REF!</f>
        <v>#REF!</v>
      </c>
      <c r="S44" t="e" cm="1">
        <f t="array" ref="S44">SUMPRODUCT(($G$2:$G$2540=G44)*(R44&gt;$R$2:$R$2540))+1</f>
        <v>#REF!</v>
      </c>
      <c r="T44" t="str">
        <f t="shared" si="6"/>
        <v xml:space="preserve">Lingfield Park </v>
      </c>
      <c r="U44">
        <v>0</v>
      </c>
      <c r="V44" t="s">
        <v>11</v>
      </c>
      <c r="W44">
        <f t="shared" si="7"/>
        <v>2023</v>
      </c>
    </row>
    <row r="45" spans="1:23" x14ac:dyDescent="0.25">
      <c r="A45" s="10" t="str">
        <f>IF(YEAR(G45)=2024,#REF!,"")</f>
        <v/>
      </c>
      <c r="B45" s="10" t="str">
        <f>IF(YEAR(G45)=2025,#REF!,"")</f>
        <v/>
      </c>
      <c r="C45" s="10" t="str">
        <f t="shared" si="0"/>
        <v>Afternoon44946</v>
      </c>
      <c r="D45" s="5" t="str">
        <f>IF('by region'!$C$2="Any","Any",'WTX courses'!V121)&amp;M45&amp;IF('by region'!$I$2="Any","Any",N45)&amp;G45</f>
        <v>AnyJumpAny44946</v>
      </c>
      <c r="E45" s="5" t="e">
        <f>IF(I45=#REF!,'WTX courses'!G121,"")</f>
        <v>#REF!</v>
      </c>
      <c r="F45" s="5" t="e">
        <f t="shared" si="1"/>
        <v>#REF!</v>
      </c>
      <c r="G45" s="15">
        <v>44946</v>
      </c>
      <c r="H45" s="16" t="s">
        <v>35</v>
      </c>
      <c r="I45" s="16" t="s">
        <v>53</v>
      </c>
      <c r="J45" s="16" t="s">
        <v>9</v>
      </c>
      <c r="K45" s="14" t="s">
        <v>16</v>
      </c>
      <c r="L45" s="14" t="s">
        <v>17</v>
      </c>
      <c r="M45" s="16" t="s">
        <v>12</v>
      </c>
      <c r="N45" s="16" t="s">
        <v>13</v>
      </c>
      <c r="O45" s="16" t="s">
        <v>14</v>
      </c>
      <c r="P45" s="12">
        <f t="shared" si="5"/>
        <v>1</v>
      </c>
      <c r="Q45" s="12" cm="1">
        <f t="array" ref="Q45">SUMPRODUCT(($G$2:$G$2540=G45)*(P45&gt;$P$2:$P$2540))+1</f>
        <v>1</v>
      </c>
      <c r="R45" s="12" t="e">
        <f>(Q45*100000)+#REF!</f>
        <v>#REF!</v>
      </c>
      <c r="S45" t="e" cm="1">
        <f t="array" ref="S45">SUMPRODUCT(($G$2:$G$2540=G45)*(R45&gt;$R$2:$R$2540))+1</f>
        <v>#REF!</v>
      </c>
      <c r="T45" t="str">
        <f t="shared" si="6"/>
        <v xml:space="preserve">Market Rasen </v>
      </c>
      <c r="U45">
        <v>0</v>
      </c>
      <c r="V45" t="s">
        <v>19</v>
      </c>
      <c r="W45">
        <f t="shared" si="7"/>
        <v>2023</v>
      </c>
    </row>
    <row r="46" spans="1:23" x14ac:dyDescent="0.25">
      <c r="A46" s="10" t="str">
        <f>IF(YEAR(G46)=2024,#REF!,"")</f>
        <v/>
      </c>
      <c r="B46" s="10" t="str">
        <f>IF(YEAR(G46)=2025,#REF!,"")</f>
        <v/>
      </c>
      <c r="C46" s="10" t="str">
        <f t="shared" si="0"/>
        <v>Floodlit44947</v>
      </c>
      <c r="D46" s="5" t="str">
        <f>IF('by region'!$C$2="Any","Any",'WTX courses'!V210)&amp;M46&amp;IF('by region'!$I$2="Any","Any",N46)&amp;G46</f>
        <v>AnyFlatAny44947</v>
      </c>
      <c r="E46" s="5" t="e">
        <f>IF(I46=#REF!,'WTX courses'!G210,"")</f>
        <v>#REF!</v>
      </c>
      <c r="F46" s="5" t="e">
        <f t="shared" si="1"/>
        <v>#REF!</v>
      </c>
      <c r="G46" s="15">
        <v>44947</v>
      </c>
      <c r="H46" s="16" t="s">
        <v>37</v>
      </c>
      <c r="I46" s="16" t="s">
        <v>43</v>
      </c>
      <c r="J46" s="16" t="s">
        <v>32</v>
      </c>
      <c r="K46" s="14" t="s">
        <v>24</v>
      </c>
      <c r="L46" s="14" t="s">
        <v>17</v>
      </c>
      <c r="M46" s="16" t="s">
        <v>25</v>
      </c>
      <c r="N46" s="16" t="s">
        <v>26</v>
      </c>
      <c r="O46" s="16" t="s">
        <v>33</v>
      </c>
      <c r="P46" s="12">
        <f t="shared" si="5"/>
        <v>3</v>
      </c>
      <c r="Q46" s="12" cm="1">
        <f t="array" ref="Q46">SUMPRODUCT(($G$2:$G$2540=G46)*(P46&gt;$P$2:$P$2540))+1</f>
        <v>4</v>
      </c>
      <c r="R46" s="12" t="e">
        <f>(Q46*100000)+#REF!</f>
        <v>#REF!</v>
      </c>
      <c r="S46" t="e" cm="1">
        <f t="array" ref="S46">SUMPRODUCT(($G$2:$G$2540=G46)*(R46&gt;$R$2:$R$2540))+1</f>
        <v>#REF!</v>
      </c>
      <c r="T46" t="str">
        <f t="shared" si="6"/>
        <v>WOLVERHAMPTON #</v>
      </c>
      <c r="U46">
        <v>0</v>
      </c>
      <c r="V46" t="s">
        <v>30</v>
      </c>
      <c r="W46">
        <f t="shared" si="7"/>
        <v>2023</v>
      </c>
    </row>
    <row r="47" spans="1:23" x14ac:dyDescent="0.25">
      <c r="A47" s="10" t="str">
        <f>IF(YEAR(G47)=2024,#REF!,"")</f>
        <v/>
      </c>
      <c r="B47" s="10" t="str">
        <f>IF(YEAR(G47)=2025,#REF!,"")</f>
        <v/>
      </c>
      <c r="C47" s="10" t="str">
        <f t="shared" si="0"/>
        <v>Afternoon44947</v>
      </c>
      <c r="D47" s="5" t="str">
        <f>IF('by region'!$C$2="Any","Any",'WTX courses'!V212)&amp;M47&amp;IF('by region'!$I$2="Any","Any",N47)&amp;G47</f>
        <v>AnyFlatAny44947</v>
      </c>
      <c r="E47" s="5" t="e">
        <f>IF(I47=#REF!,'WTX courses'!G212,"")</f>
        <v>#REF!</v>
      </c>
      <c r="F47" s="5" t="e">
        <f t="shared" si="1"/>
        <v>#REF!</v>
      </c>
      <c r="G47" s="15">
        <v>44947</v>
      </c>
      <c r="H47" s="16" t="s">
        <v>37</v>
      </c>
      <c r="I47" s="16" t="s">
        <v>36</v>
      </c>
      <c r="J47" s="16" t="s">
        <v>9</v>
      </c>
      <c r="K47" s="14" t="s">
        <v>24</v>
      </c>
      <c r="L47" s="14" t="s">
        <v>19</v>
      </c>
      <c r="M47" s="16" t="s">
        <v>25</v>
      </c>
      <c r="N47" s="16" t="s">
        <v>26</v>
      </c>
      <c r="O47" s="16" t="s">
        <v>14</v>
      </c>
      <c r="P47" s="12">
        <f t="shared" si="5"/>
        <v>1</v>
      </c>
      <c r="Q47" s="12" cm="1">
        <f t="array" ref="Q47">SUMPRODUCT(($G$2:$G$2540=G47)*(P47&gt;$P$2:$P$2540))+1</f>
        <v>1</v>
      </c>
      <c r="R47" s="12" t="e">
        <f>(Q47*100000)+#REF!</f>
        <v>#REF!</v>
      </c>
      <c r="S47" t="e" cm="1">
        <f t="array" ref="S47">SUMPRODUCT(($G$2:$G$2540=G47)*(R47&gt;$R$2:$R$2540))+1</f>
        <v>#REF!</v>
      </c>
      <c r="T47" t="str">
        <f t="shared" si="6"/>
        <v xml:space="preserve">LINGFIELD PARK </v>
      </c>
      <c r="U47">
        <v>0</v>
      </c>
      <c r="V47" t="s">
        <v>30</v>
      </c>
      <c r="W47">
        <f t="shared" si="7"/>
        <v>2023</v>
      </c>
    </row>
    <row r="48" spans="1:23" x14ac:dyDescent="0.25">
      <c r="A48" s="10" t="str">
        <f>IF(YEAR(G48)=2024,#REF!,"")</f>
        <v/>
      </c>
      <c r="B48" s="10" t="str">
        <f>IF(YEAR(G48)=2025,#REF!,"")</f>
        <v/>
      </c>
      <c r="C48" s="10" t="str">
        <f t="shared" si="0"/>
        <v>Afternoon44947</v>
      </c>
      <c r="D48" s="5" t="str">
        <f>IF('by region'!$C$2="Any","Any",'WTX courses'!V213)&amp;M48&amp;IF('by region'!$I$2="Any","Any",N48)&amp;G48</f>
        <v>AnyJumpAny44947</v>
      </c>
      <c r="E48" s="5" t="e">
        <f>IF(I48=#REF!,'WTX courses'!G213,"")</f>
        <v>#REF!</v>
      </c>
      <c r="F48" s="5" t="e">
        <f t="shared" si="1"/>
        <v>#REF!</v>
      </c>
      <c r="G48" s="15">
        <v>44947</v>
      </c>
      <c r="H48" s="16" t="s">
        <v>37</v>
      </c>
      <c r="I48" s="16" t="s">
        <v>55</v>
      </c>
      <c r="J48" s="16" t="s">
        <v>9</v>
      </c>
      <c r="K48" s="14" t="s">
        <v>10</v>
      </c>
      <c r="L48" s="14" t="s">
        <v>19</v>
      </c>
      <c r="M48" s="16" t="s">
        <v>12</v>
      </c>
      <c r="N48" s="16" t="s">
        <v>13</v>
      </c>
      <c r="O48" s="16" t="s">
        <v>14</v>
      </c>
      <c r="P48" s="12">
        <f t="shared" si="5"/>
        <v>1</v>
      </c>
      <c r="Q48" s="12" cm="1">
        <f t="array" ref="Q48">SUMPRODUCT(($G$2:$G$2540=G48)*(P48&gt;$P$2:$P$2540))+1</f>
        <v>1</v>
      </c>
      <c r="R48" s="12" t="e">
        <f>(Q48*100000)+#REF!</f>
        <v>#REF!</v>
      </c>
      <c r="S48" t="e" cm="1">
        <f t="array" ref="S48">SUMPRODUCT(($G$2:$G$2540=G48)*(R48&gt;$R$2:$R$2540))+1</f>
        <v>#REF!</v>
      </c>
      <c r="T48" t="str">
        <f t="shared" si="6"/>
        <v xml:space="preserve">Ascot </v>
      </c>
      <c r="U48">
        <v>0</v>
      </c>
      <c r="V48" t="s">
        <v>17</v>
      </c>
      <c r="W48">
        <f t="shared" si="7"/>
        <v>2023</v>
      </c>
    </row>
    <row r="49" spans="1:23" x14ac:dyDescent="0.25">
      <c r="A49" s="10" t="str">
        <f>IF(YEAR(G49)=2024,#REF!,"")</f>
        <v/>
      </c>
      <c r="B49" s="10" t="str">
        <f>IF(YEAR(G49)=2025,#REF!,"")</f>
        <v/>
      </c>
      <c r="C49" s="10" t="str">
        <f t="shared" si="0"/>
        <v>Afternoon44947</v>
      </c>
      <c r="D49" s="5" t="str">
        <f>IF('by region'!$C$2="Any","Any",'WTX courses'!V215)&amp;M49&amp;IF('by region'!$I$2="Any","Any",N49)&amp;G49</f>
        <v>AnyJumpAny44947</v>
      </c>
      <c r="E49" s="5" t="e">
        <f>IF(I49=#REF!,'WTX courses'!G215,"")</f>
        <v>#REF!</v>
      </c>
      <c r="F49" s="5" t="e">
        <f t="shared" si="1"/>
        <v>#REF!</v>
      </c>
      <c r="G49" s="15">
        <v>44947</v>
      </c>
      <c r="H49" s="16" t="s">
        <v>37</v>
      </c>
      <c r="I49" s="16" t="s">
        <v>56</v>
      </c>
      <c r="J49" s="16" t="s">
        <v>9</v>
      </c>
      <c r="K49" s="14" t="s">
        <v>16</v>
      </c>
      <c r="L49" s="14" t="s">
        <v>11</v>
      </c>
      <c r="M49" s="16" t="s">
        <v>12</v>
      </c>
      <c r="N49" s="16" t="s">
        <v>13</v>
      </c>
      <c r="O49" s="16" t="s">
        <v>14</v>
      </c>
      <c r="P49" s="12">
        <f t="shared" si="5"/>
        <v>1</v>
      </c>
      <c r="Q49" s="12" cm="1">
        <f t="array" ref="Q49">SUMPRODUCT(($G$2:$G$2540=G49)*(P49&gt;$P$2:$P$2540))+1</f>
        <v>1</v>
      </c>
      <c r="R49" s="12" t="e">
        <f>(Q49*100000)+#REF!</f>
        <v>#REF!</v>
      </c>
      <c r="S49" t="e" cm="1">
        <f t="array" ref="S49">SUMPRODUCT(($G$2:$G$2540=G49)*(R49&gt;$R$2:$R$2540))+1</f>
        <v>#REF!</v>
      </c>
      <c r="T49" t="str">
        <f t="shared" si="6"/>
        <v xml:space="preserve">Haydock Park </v>
      </c>
      <c r="U49">
        <v>0</v>
      </c>
      <c r="V49" t="s">
        <v>11</v>
      </c>
      <c r="W49">
        <f t="shared" si="7"/>
        <v>2023</v>
      </c>
    </row>
    <row r="50" spans="1:23" x14ac:dyDescent="0.25">
      <c r="A50" s="10" t="str">
        <f>IF(YEAR(G50)=2024,#REF!,"")</f>
        <v/>
      </c>
      <c r="B50" s="10" t="str">
        <f>IF(YEAR(G50)=2025,#REF!,"")</f>
        <v/>
      </c>
      <c r="C50" s="10" t="str">
        <f t="shared" si="0"/>
        <v>Afternoon44948</v>
      </c>
      <c r="D50" s="5" t="str">
        <f>IF('by region'!$C$2="Any","Any",'WTX courses'!V217)&amp;M50&amp;IF('by region'!$I$2="Any","Any",N50)&amp;G50</f>
        <v>AnyJumpAny44948</v>
      </c>
      <c r="E50" s="5" t="e">
        <f>IF(I50=#REF!,'WTX courses'!G217,"")</f>
        <v>#REF!</v>
      </c>
      <c r="F50" s="5" t="e">
        <f t="shared" si="1"/>
        <v>#REF!</v>
      </c>
      <c r="G50" s="15">
        <v>44948</v>
      </c>
      <c r="H50" s="16" t="s">
        <v>40</v>
      </c>
      <c r="I50" s="16" t="s">
        <v>36</v>
      </c>
      <c r="J50" s="16" t="s">
        <v>9</v>
      </c>
      <c r="K50" s="14" t="s">
        <v>24</v>
      </c>
      <c r="L50" s="14" t="s">
        <v>19</v>
      </c>
      <c r="M50" s="16" t="s">
        <v>12</v>
      </c>
      <c r="N50" s="16" t="s">
        <v>13</v>
      </c>
      <c r="O50" s="16" t="s">
        <v>14</v>
      </c>
      <c r="P50" s="12">
        <f t="shared" si="5"/>
        <v>1</v>
      </c>
      <c r="Q50" s="12" cm="1">
        <f t="array" ref="Q50">SUMPRODUCT(($G$2:$G$2540=G50)*(P50&gt;$P$2:$P$2540))+1</f>
        <v>1</v>
      </c>
      <c r="R50" s="12" t="e">
        <f>(Q50*100000)+#REF!</f>
        <v>#REF!</v>
      </c>
      <c r="S50" t="e" cm="1">
        <f t="array" ref="S50">SUMPRODUCT(($G$2:$G$2540=G50)*(R50&gt;$R$2:$R$2540))+1</f>
        <v>#REF!</v>
      </c>
      <c r="T50" t="str">
        <f t="shared" si="6"/>
        <v xml:space="preserve">Lingfield Park </v>
      </c>
      <c r="U50">
        <v>0</v>
      </c>
      <c r="V50" t="s">
        <v>30</v>
      </c>
      <c r="W50">
        <f t="shared" si="7"/>
        <v>2023</v>
      </c>
    </row>
    <row r="51" spans="1:23" x14ac:dyDescent="0.25">
      <c r="A51" s="10" t="str">
        <f>IF(YEAR(G51)=2024,#REF!,"")</f>
        <v/>
      </c>
      <c r="B51" s="10" t="str">
        <f>IF(YEAR(G51)=2025,#REF!,"")</f>
        <v/>
      </c>
      <c r="C51" s="10" t="str">
        <f t="shared" si="0"/>
        <v>Afternoon44949</v>
      </c>
      <c r="D51" s="5" t="str">
        <f>IF('by region'!$C$2="Any","Any",'WTX courses'!V218)&amp;M51&amp;IF('by region'!$I$2="Any","Any",N51)&amp;G51</f>
        <v>AnyFlatAny44949</v>
      </c>
      <c r="E51" s="5" t="e">
        <f>IF(I51=#REF!,'WTX courses'!G218,"")</f>
        <v>#REF!</v>
      </c>
      <c r="F51" s="5" t="e">
        <f t="shared" si="1"/>
        <v>#REF!</v>
      </c>
      <c r="G51" s="15">
        <v>44949</v>
      </c>
      <c r="H51" s="16" t="s">
        <v>42</v>
      </c>
      <c r="I51" s="16" t="s">
        <v>47</v>
      </c>
      <c r="J51" s="16" t="s">
        <v>9</v>
      </c>
      <c r="K51" s="14" t="s">
        <v>16</v>
      </c>
      <c r="L51" s="14" t="s">
        <v>19</v>
      </c>
      <c r="M51" s="16" t="s">
        <v>25</v>
      </c>
      <c r="N51" s="16" t="s">
        <v>26</v>
      </c>
      <c r="O51" s="16" t="s">
        <v>14</v>
      </c>
      <c r="P51" s="12">
        <f t="shared" si="5"/>
        <v>1</v>
      </c>
      <c r="Q51" s="12" cm="1">
        <f t="array" ref="Q51">SUMPRODUCT(($G$2:$G$2540=G51)*(P51&gt;$P$2:$P$2540))+1</f>
        <v>1</v>
      </c>
      <c r="R51" s="12" t="e">
        <f>(Q51*100000)+#REF!</f>
        <v>#REF!</v>
      </c>
      <c r="S51" t="e" cm="1">
        <f t="array" ref="S51">SUMPRODUCT(($G$2:$G$2540=G51)*(R51&gt;$R$2:$R$2540))+1</f>
        <v>#REF!</v>
      </c>
      <c r="T51" t="str">
        <f t="shared" si="6"/>
        <v xml:space="preserve">KEMPTON PARK </v>
      </c>
      <c r="U51">
        <v>0</v>
      </c>
      <c r="V51" t="s">
        <v>11</v>
      </c>
      <c r="W51">
        <f t="shared" si="7"/>
        <v>2023</v>
      </c>
    </row>
    <row r="52" spans="1:23" x14ac:dyDescent="0.25">
      <c r="A52" s="10" t="str">
        <f>IF(YEAR(G52)=2024,#REF!,"")</f>
        <v/>
      </c>
      <c r="B52" s="10" t="str">
        <f>IF(YEAR(G52)=2025,#REF!,"")</f>
        <v/>
      </c>
      <c r="C52" s="10" t="str">
        <f t="shared" si="0"/>
        <v>Floodlit44949</v>
      </c>
      <c r="D52" s="5" t="str">
        <f>IF('by region'!$C$2="Any","Any",'WTX courses'!V219)&amp;M52&amp;IF('by region'!$I$2="Any","Any",N52)&amp;G52</f>
        <v>AnyFlatAny44949</v>
      </c>
      <c r="E52" s="5" t="e">
        <f>IF(I52=#REF!,'WTX courses'!G219,"")</f>
        <v>#REF!</v>
      </c>
      <c r="F52" s="5" t="e">
        <f t="shared" si="1"/>
        <v>#REF!</v>
      </c>
      <c r="G52" s="15">
        <v>44949</v>
      </c>
      <c r="H52" s="16" t="s">
        <v>42</v>
      </c>
      <c r="I52" s="16" t="s">
        <v>43</v>
      </c>
      <c r="J52" s="16" t="s">
        <v>32</v>
      </c>
      <c r="K52" s="14" t="s">
        <v>24</v>
      </c>
      <c r="L52" s="14" t="s">
        <v>17</v>
      </c>
      <c r="M52" s="16" t="s">
        <v>25</v>
      </c>
      <c r="N52" s="16" t="s">
        <v>26</v>
      </c>
      <c r="O52" s="16" t="s">
        <v>14</v>
      </c>
      <c r="P52" s="12">
        <f t="shared" si="5"/>
        <v>3</v>
      </c>
      <c r="Q52" s="12" cm="1">
        <f t="array" ref="Q52">SUMPRODUCT(($G$2:$G$2540=G52)*(P52&gt;$P$2:$P$2540))+1</f>
        <v>2</v>
      </c>
      <c r="R52" s="12" t="e">
        <f>(Q52*100000)+#REF!</f>
        <v>#REF!</v>
      </c>
      <c r="S52" t="e" cm="1">
        <f t="array" ref="S52">SUMPRODUCT(($G$2:$G$2540=G52)*(R52&gt;$R$2:$R$2540))+1</f>
        <v>#REF!</v>
      </c>
      <c r="T52" t="str">
        <f t="shared" si="6"/>
        <v>WOLVERHAMPTON #</v>
      </c>
      <c r="U52">
        <v>0</v>
      </c>
      <c r="V52" t="s">
        <v>17</v>
      </c>
      <c r="W52">
        <f t="shared" si="7"/>
        <v>2023</v>
      </c>
    </row>
    <row r="53" spans="1:23" x14ac:dyDescent="0.25">
      <c r="A53" s="10" t="str">
        <f>IF(YEAR(G53)=2024,#REF!,"")</f>
        <v/>
      </c>
      <c r="B53" s="10" t="str">
        <f>IF(YEAR(G53)=2025,#REF!,"")</f>
        <v/>
      </c>
      <c r="C53" s="10" t="str">
        <f t="shared" si="0"/>
        <v>Afternoon44950</v>
      </c>
      <c r="D53" s="5" t="str">
        <f>IF('by region'!$C$2="Any","Any",'WTX courses'!V220)&amp;M53&amp;IF('by region'!$I$2="Any","Any",N53)&amp;G53</f>
        <v>AnyJumpAny44950</v>
      </c>
      <c r="E53" s="5" t="e">
        <f>IF(I53=#REF!,'WTX courses'!G220,"")</f>
        <v>#REF!</v>
      </c>
      <c r="F53" s="5" t="e">
        <f t="shared" si="1"/>
        <v>#REF!</v>
      </c>
      <c r="G53" s="15">
        <v>44950</v>
      </c>
      <c r="H53" s="16" t="s">
        <v>7</v>
      </c>
      <c r="I53" s="16" t="s">
        <v>18</v>
      </c>
      <c r="J53" s="16" t="s">
        <v>9</v>
      </c>
      <c r="K53" s="14" t="s">
        <v>16</v>
      </c>
      <c r="L53" s="14" t="s">
        <v>19</v>
      </c>
      <c r="M53" s="16" t="s">
        <v>12</v>
      </c>
      <c r="N53" s="16" t="s">
        <v>13</v>
      </c>
      <c r="O53" s="16" t="s">
        <v>21</v>
      </c>
      <c r="P53" s="12">
        <f t="shared" si="5"/>
        <v>1</v>
      </c>
      <c r="Q53" s="12" cm="1">
        <f t="array" ref="Q53">SUMPRODUCT(($G$2:$G$2540=G53)*(P53&gt;$P$2:$P$2540))+1</f>
        <v>1</v>
      </c>
      <c r="R53" s="12" t="e">
        <f>(Q53*100000)+#REF!</f>
        <v>#REF!</v>
      </c>
      <c r="S53" t="e" cm="1">
        <f t="array" ref="S53">SUMPRODUCT(($G$2:$G$2540=G53)*(R53&gt;$R$2:$R$2540))+1</f>
        <v>#REF!</v>
      </c>
      <c r="T53" t="str">
        <f t="shared" si="6"/>
        <v xml:space="preserve">Exeter </v>
      </c>
      <c r="U53">
        <v>0</v>
      </c>
      <c r="V53" t="s">
        <v>19</v>
      </c>
      <c r="W53">
        <f t="shared" si="7"/>
        <v>2023</v>
      </c>
    </row>
    <row r="54" spans="1:23" x14ac:dyDescent="0.25">
      <c r="A54" s="10" t="str">
        <f>IF(YEAR(G54)=2024,#REF!,"")</f>
        <v/>
      </c>
      <c r="B54" s="10" t="str">
        <f>IF(YEAR(G54)=2025,#REF!,"")</f>
        <v/>
      </c>
      <c r="C54" s="10" t="str">
        <f t="shared" si="0"/>
        <v>Floodlit44951</v>
      </c>
      <c r="D54" s="5" t="str">
        <f>IF('by region'!$C$2="Any","Any",'WTX courses'!V221)&amp;M54&amp;IF('by region'!$I$2="Any","Any",N54)&amp;G54</f>
        <v>AnyFlatAny44951</v>
      </c>
      <c r="E54" s="5" t="e">
        <f>IF(I54=#REF!,'WTX courses'!G221,"")</f>
        <v>#REF!</v>
      </c>
      <c r="F54" s="5" t="e">
        <f t="shared" si="1"/>
        <v>#REF!</v>
      </c>
      <c r="G54" s="15">
        <v>44951</v>
      </c>
      <c r="H54" s="16" t="s">
        <v>27</v>
      </c>
      <c r="I54" s="16" t="s">
        <v>47</v>
      </c>
      <c r="J54" s="16" t="s">
        <v>32</v>
      </c>
      <c r="K54" s="14" t="s">
        <v>16</v>
      </c>
      <c r="L54" s="14" t="s">
        <v>19</v>
      </c>
      <c r="M54" s="16" t="s">
        <v>25</v>
      </c>
      <c r="N54" s="16" t="s">
        <v>26</v>
      </c>
      <c r="O54" s="16" t="s">
        <v>33</v>
      </c>
      <c r="P54" s="12">
        <f t="shared" si="5"/>
        <v>3</v>
      </c>
      <c r="Q54" s="12" cm="1">
        <f t="array" ref="Q54">SUMPRODUCT(($G$2:$G$2540=G54)*(P54&gt;$P$2:$P$2540))+1</f>
        <v>3</v>
      </c>
      <c r="R54" s="12" t="e">
        <f>(Q54*100000)+#REF!</f>
        <v>#REF!</v>
      </c>
      <c r="S54" t="e" cm="1">
        <f t="array" ref="S54">SUMPRODUCT(($G$2:$G$2540=G54)*(R54&gt;$R$2:$R$2540))+1</f>
        <v>#REF!</v>
      </c>
      <c r="T54" t="str">
        <f t="shared" si="6"/>
        <v>KEMPTON PARK #</v>
      </c>
      <c r="U54">
        <v>0</v>
      </c>
      <c r="V54" t="s">
        <v>30</v>
      </c>
      <c r="W54">
        <f t="shared" si="7"/>
        <v>2023</v>
      </c>
    </row>
    <row r="55" spans="1:23" x14ac:dyDescent="0.25">
      <c r="A55" s="10" t="str">
        <f>IF(YEAR(G55)=2024,#REF!,"")</f>
        <v/>
      </c>
      <c r="B55" s="10" t="str">
        <f>IF(YEAR(G55)=2025,#REF!,"")</f>
        <v/>
      </c>
      <c r="C55" s="10" t="str">
        <f t="shared" si="0"/>
        <v>Afternoon44951</v>
      </c>
      <c r="D55" s="5" t="str">
        <f>IF('by region'!$C$2="Any","Any",'WTX courses'!V222)&amp;M55&amp;IF('by region'!$I$2="Any","Any",N55)&amp;G55</f>
        <v>AnyFlatAny44951</v>
      </c>
      <c r="E55" s="5" t="e">
        <f>IF(I55=#REF!,'WTX courses'!G222,"")</f>
        <v>#REF!</v>
      </c>
      <c r="F55" s="5" t="e">
        <f t="shared" si="1"/>
        <v>#REF!</v>
      </c>
      <c r="G55" s="15">
        <v>44951</v>
      </c>
      <c r="H55" s="16" t="s">
        <v>27</v>
      </c>
      <c r="I55" s="16" t="s">
        <v>31</v>
      </c>
      <c r="J55" s="16" t="s">
        <v>9</v>
      </c>
      <c r="K55" s="14" t="s">
        <v>24</v>
      </c>
      <c r="L55" s="14" t="s">
        <v>11</v>
      </c>
      <c r="M55" s="16" t="s">
        <v>25</v>
      </c>
      <c r="N55" s="16" t="s">
        <v>26</v>
      </c>
      <c r="O55" s="16" t="s">
        <v>14</v>
      </c>
      <c r="P55" s="12">
        <f t="shared" si="5"/>
        <v>1</v>
      </c>
      <c r="Q55" s="12" cm="1">
        <f t="array" ref="Q55">SUMPRODUCT(($G$2:$G$2540=G55)*(P55&gt;$P$2:$P$2540))+1</f>
        <v>1</v>
      </c>
      <c r="R55" s="12" t="e">
        <f>(Q55*100000)+#REF!</f>
        <v>#REF!</v>
      </c>
      <c r="S55" t="e" cm="1">
        <f t="array" ref="S55">SUMPRODUCT(($G$2:$G$2540=G55)*(R55&gt;$R$2:$R$2540))+1</f>
        <v>#REF!</v>
      </c>
      <c r="T55" t="str">
        <f t="shared" si="6"/>
        <v xml:space="preserve">NEWCASTLE </v>
      </c>
      <c r="U55">
        <v>0</v>
      </c>
      <c r="V55" t="s">
        <v>17</v>
      </c>
      <c r="W55">
        <f t="shared" si="7"/>
        <v>2023</v>
      </c>
    </row>
    <row r="56" spans="1:23" x14ac:dyDescent="0.25">
      <c r="A56" s="10" t="str">
        <f>IF(YEAR(G56)=2024,#REF!,"")</f>
        <v/>
      </c>
      <c r="B56" s="10" t="str">
        <f>IF(YEAR(G56)=2025,#REF!,"")</f>
        <v/>
      </c>
      <c r="C56" s="10" t="str">
        <f t="shared" si="0"/>
        <v>Afternoon44951</v>
      </c>
      <c r="D56" s="5" t="str">
        <f>IF('by region'!$C$2="Any","Any",'WTX courses'!V223)&amp;M56&amp;IF('by region'!$I$2="Any","Any",N56)&amp;G56</f>
        <v>AnyJumpAny44951</v>
      </c>
      <c r="E56" s="5" t="e">
        <f>IF(I56=#REF!,'WTX courses'!G223,"")</f>
        <v>#REF!</v>
      </c>
      <c r="F56" s="5" t="e">
        <f t="shared" si="1"/>
        <v>#REF!</v>
      </c>
      <c r="G56" s="15">
        <v>44951</v>
      </c>
      <c r="H56" s="16" t="s">
        <v>27</v>
      </c>
      <c r="I56" s="16" t="s">
        <v>48</v>
      </c>
      <c r="J56" s="16" t="s">
        <v>9</v>
      </c>
      <c r="K56" s="14" t="s">
        <v>16</v>
      </c>
      <c r="L56" s="14" t="s">
        <v>17</v>
      </c>
      <c r="M56" s="16" t="s">
        <v>12</v>
      </c>
      <c r="N56" s="16" t="s">
        <v>13</v>
      </c>
      <c r="O56" s="16" t="s">
        <v>21</v>
      </c>
      <c r="P56" s="12">
        <f t="shared" si="5"/>
        <v>1</v>
      </c>
      <c r="Q56" s="12" cm="1">
        <f t="array" ref="Q56">SUMPRODUCT(($G$2:$G$2540=G56)*(P56&gt;$P$2:$P$2540))+1</f>
        <v>1</v>
      </c>
      <c r="R56" s="12" t="e">
        <f>(Q56*100000)+#REF!</f>
        <v>#REF!</v>
      </c>
      <c r="S56" t="e" cm="1">
        <f t="array" ref="S56">SUMPRODUCT(($G$2:$G$2540=G56)*(R56&gt;$R$2:$R$2540))+1</f>
        <v>#REF!</v>
      </c>
      <c r="T56" t="str">
        <f t="shared" si="6"/>
        <v xml:space="preserve">Warwick </v>
      </c>
      <c r="U56">
        <v>0</v>
      </c>
      <c r="V56" t="s">
        <v>11</v>
      </c>
      <c r="W56">
        <f t="shared" si="7"/>
        <v>2023</v>
      </c>
    </row>
    <row r="57" spans="1:23" x14ac:dyDescent="0.25">
      <c r="A57" s="10" t="str">
        <f>IF(YEAR(G57)=2024,#REF!,"")</f>
        <v/>
      </c>
      <c r="B57" s="10" t="str">
        <f>IF(YEAR(G57)=2025,#REF!,"")</f>
        <v/>
      </c>
      <c r="C57" s="10" t="str">
        <f t="shared" si="0"/>
        <v>Floodlit44952</v>
      </c>
      <c r="D57" s="5" t="str">
        <f>IF('by region'!$C$2="Any","Any",'WTX courses'!V224)&amp;M57&amp;IF('by region'!$I$2="Any","Any",N57)&amp;G57</f>
        <v>AnyFlatAny44952</v>
      </c>
      <c r="E57" s="5" t="e">
        <f>IF(I57=#REF!,'WTX courses'!G224,"")</f>
        <v>#REF!</v>
      </c>
      <c r="F57" s="5" t="e">
        <f t="shared" si="1"/>
        <v>#REF!</v>
      </c>
      <c r="G57" s="15">
        <v>44952</v>
      </c>
      <c r="H57" s="16" t="s">
        <v>34</v>
      </c>
      <c r="I57" s="16" t="s">
        <v>31</v>
      </c>
      <c r="J57" s="16" t="s">
        <v>32</v>
      </c>
      <c r="K57" s="14" t="s">
        <v>24</v>
      </c>
      <c r="L57" s="14" t="s">
        <v>11</v>
      </c>
      <c r="M57" s="16" t="s">
        <v>25</v>
      </c>
      <c r="N57" s="16" t="s">
        <v>26</v>
      </c>
      <c r="O57" s="16" t="s">
        <v>33</v>
      </c>
      <c r="P57" s="12">
        <f t="shared" si="5"/>
        <v>3</v>
      </c>
      <c r="Q57" s="12" cm="1">
        <f t="array" ref="Q57">SUMPRODUCT(($G$2:$G$2540=G57)*(P57&gt;$P$2:$P$2540))+1</f>
        <v>2</v>
      </c>
      <c r="R57" s="12" t="e">
        <f>(Q57*100000)+#REF!</f>
        <v>#REF!</v>
      </c>
      <c r="S57" t="e" cm="1">
        <f t="array" ref="S57">SUMPRODUCT(($G$2:$G$2540=G57)*(R57&gt;$R$2:$R$2540))+1</f>
        <v>#REF!</v>
      </c>
      <c r="T57" t="str">
        <f t="shared" si="6"/>
        <v>NEWCASTLE #</v>
      </c>
      <c r="U57">
        <v>0</v>
      </c>
      <c r="V57" t="s">
        <v>19</v>
      </c>
      <c r="W57">
        <f t="shared" si="7"/>
        <v>2023</v>
      </c>
    </row>
    <row r="58" spans="1:23" x14ac:dyDescent="0.25">
      <c r="A58" s="10" t="str">
        <f>IF(YEAR(G58)=2024,#REF!,"")</f>
        <v/>
      </c>
      <c r="B58" s="10" t="str">
        <f>IF(YEAR(G58)=2025,#REF!,"")</f>
        <v/>
      </c>
      <c r="C58" s="10" t="str">
        <f t="shared" si="0"/>
        <v>Afternoon44952</v>
      </c>
      <c r="D58" s="5" t="str">
        <f>IF('by region'!$C$2="Any","Any",'WTX courses'!V225)&amp;M58&amp;IF('by region'!$I$2="Any","Any",N58)&amp;G58</f>
        <v>AnyJumpAny44952</v>
      </c>
      <c r="E58" s="5" t="e">
        <f>IF(I58=#REF!,'WTX courses'!G225,"")</f>
        <v>#REF!</v>
      </c>
      <c r="F58" s="5" t="e">
        <f t="shared" si="1"/>
        <v>#REF!</v>
      </c>
      <c r="G58" s="15">
        <v>44952</v>
      </c>
      <c r="H58" s="16" t="s">
        <v>34</v>
      </c>
      <c r="I58" s="16" t="s">
        <v>39</v>
      </c>
      <c r="J58" s="16" t="s">
        <v>9</v>
      </c>
      <c r="K58" s="14" t="s">
        <v>16</v>
      </c>
      <c r="L58" s="14" t="s">
        <v>19</v>
      </c>
      <c r="M58" s="16" t="s">
        <v>12</v>
      </c>
      <c r="N58" s="16" t="s">
        <v>13</v>
      </c>
      <c r="O58" s="16" t="s">
        <v>14</v>
      </c>
      <c r="P58" s="12">
        <f t="shared" si="5"/>
        <v>1</v>
      </c>
      <c r="Q58" s="12" cm="1">
        <f t="array" ref="Q58">SUMPRODUCT(($G$2:$G$2540=G58)*(P58&gt;$P$2:$P$2540))+1</f>
        <v>1</v>
      </c>
      <c r="R58" s="12" t="e">
        <f>(Q58*100000)+#REF!</f>
        <v>#REF!</v>
      </c>
      <c r="S58" t="e" cm="1">
        <f t="array" ref="S58">SUMPRODUCT(($G$2:$G$2540=G58)*(R58&gt;$R$2:$R$2540))+1</f>
        <v>#REF!</v>
      </c>
      <c r="T58" t="str">
        <f t="shared" si="6"/>
        <v xml:space="preserve">Wincanton </v>
      </c>
      <c r="U58">
        <v>0</v>
      </c>
      <c r="V58" t="s">
        <v>17</v>
      </c>
      <c r="W58">
        <f t="shared" si="7"/>
        <v>2023</v>
      </c>
    </row>
    <row r="59" spans="1:23" x14ac:dyDescent="0.25">
      <c r="A59" s="10" t="str">
        <f>IF(YEAR(G59)=2024,#REF!,"")</f>
        <v/>
      </c>
      <c r="B59" s="10" t="str">
        <f>IF(YEAR(G59)=2025,#REF!,"")</f>
        <v/>
      </c>
      <c r="C59" s="10" t="str">
        <f t="shared" si="0"/>
        <v>Floodlit44953</v>
      </c>
      <c r="D59" s="5" t="str">
        <f>IF('by region'!$C$2="Any","Any",'WTX courses'!V226)&amp;M59&amp;IF('by region'!$I$2="Any","Any",N59)&amp;G59</f>
        <v>AnyFlatAny44953</v>
      </c>
      <c r="E59" s="5" t="e">
        <f>IF(I59=#REF!,'WTX courses'!G226,"")</f>
        <v>#REF!</v>
      </c>
      <c r="F59" s="5" t="e">
        <f t="shared" si="1"/>
        <v>#REF!</v>
      </c>
      <c r="G59" s="15">
        <v>44953</v>
      </c>
      <c r="H59" s="16" t="s">
        <v>35</v>
      </c>
      <c r="I59" s="16" t="s">
        <v>43</v>
      </c>
      <c r="J59" s="16" t="s">
        <v>32</v>
      </c>
      <c r="K59" s="14" t="s">
        <v>24</v>
      </c>
      <c r="L59" s="14" t="s">
        <v>17</v>
      </c>
      <c r="M59" s="16" t="s">
        <v>25</v>
      </c>
      <c r="N59" s="16" t="s">
        <v>26</v>
      </c>
      <c r="O59" s="16" t="s">
        <v>33</v>
      </c>
      <c r="P59" s="12">
        <f t="shared" si="5"/>
        <v>3</v>
      </c>
      <c r="Q59" s="12" cm="1">
        <f t="array" ref="Q59">SUMPRODUCT(($G$2:$G$2540=G59)*(P59&gt;$P$2:$P$2540))+1</f>
        <v>3</v>
      </c>
      <c r="R59" s="12" t="e">
        <f>(Q59*100000)+#REF!</f>
        <v>#REF!</v>
      </c>
      <c r="S59" t="e" cm="1">
        <f t="array" ref="S59">SUMPRODUCT(($G$2:$G$2540=G59)*(R59&gt;$R$2:$R$2540))+1</f>
        <v>#REF!</v>
      </c>
      <c r="T59" t="str">
        <f t="shared" si="6"/>
        <v>WOLVERHAMPTON #</v>
      </c>
      <c r="U59">
        <v>0</v>
      </c>
      <c r="V59" t="s">
        <v>19</v>
      </c>
      <c r="W59">
        <f t="shared" si="7"/>
        <v>2023</v>
      </c>
    </row>
    <row r="60" spans="1:23" x14ac:dyDescent="0.25">
      <c r="A60" s="10" t="str">
        <f>IF(YEAR(G60)=2024,#REF!,"")</f>
        <v/>
      </c>
      <c r="B60" s="10" t="str">
        <f>IF(YEAR(G60)=2025,#REF!,"")</f>
        <v/>
      </c>
      <c r="C60" s="10" t="str">
        <f t="shared" si="0"/>
        <v>Afternoon44953</v>
      </c>
      <c r="D60" s="5" t="str">
        <f>IF('by region'!$C$2="Any","Any",'WTX courses'!V227)&amp;M60&amp;IF('by region'!$I$2="Any","Any",N60)&amp;G60</f>
        <v>AnyFlatAny44953</v>
      </c>
      <c r="E60" s="5" t="e">
        <f>IF(I60=#REF!,'WTX courses'!G227,"")</f>
        <v>#REF!</v>
      </c>
      <c r="F60" s="5" t="e">
        <f t="shared" si="1"/>
        <v>#REF!</v>
      </c>
      <c r="G60" s="15">
        <v>44953</v>
      </c>
      <c r="H60" s="16" t="s">
        <v>35</v>
      </c>
      <c r="I60" s="16" t="s">
        <v>36</v>
      </c>
      <c r="J60" s="16" t="s">
        <v>9</v>
      </c>
      <c r="K60" s="14" t="s">
        <v>24</v>
      </c>
      <c r="L60" s="14" t="s">
        <v>19</v>
      </c>
      <c r="M60" s="16" t="s">
        <v>25</v>
      </c>
      <c r="N60" s="16" t="s">
        <v>26</v>
      </c>
      <c r="O60" s="16" t="s">
        <v>14</v>
      </c>
      <c r="P60" s="12">
        <f t="shared" si="5"/>
        <v>1</v>
      </c>
      <c r="Q60" s="12" cm="1">
        <f t="array" ref="Q60">SUMPRODUCT(($G$2:$G$2540=G60)*(P60&gt;$P$2:$P$2540))+1</f>
        <v>1</v>
      </c>
      <c r="R60" s="12" t="e">
        <f>(Q60*100000)+#REF!</f>
        <v>#REF!</v>
      </c>
      <c r="S60" t="e" cm="1">
        <f t="array" ref="S60">SUMPRODUCT(($G$2:$G$2540=G60)*(R60&gt;$R$2:$R$2540))+1</f>
        <v>#REF!</v>
      </c>
      <c r="T60" t="str">
        <f t="shared" si="6"/>
        <v xml:space="preserve">LINGFIELD PARK </v>
      </c>
      <c r="U60">
        <v>0</v>
      </c>
      <c r="V60" t="s">
        <v>11</v>
      </c>
      <c r="W60">
        <f t="shared" si="7"/>
        <v>2023</v>
      </c>
    </row>
    <row r="61" spans="1:23" x14ac:dyDescent="0.25">
      <c r="A61" s="10" t="str">
        <f>IF(YEAR(G61)=2024,#REF!,"")</f>
        <v/>
      </c>
      <c r="B61" s="10" t="str">
        <f>IF(YEAR(G61)=2025,#REF!,"")</f>
        <v/>
      </c>
      <c r="C61" s="10" t="str">
        <f t="shared" si="0"/>
        <v>Afternoon44953</v>
      </c>
      <c r="D61" s="5" t="str">
        <f>IF('by region'!$C$2="Any","Any",'WTX courses'!V228)&amp;M61&amp;IF('by region'!$I$2="Any","Any",N61)&amp;G61</f>
        <v>AnyJumpAny44953</v>
      </c>
      <c r="E61" s="5" t="e">
        <f>IF(I61=#REF!,'WTX courses'!G228,"")</f>
        <v>#REF!</v>
      </c>
      <c r="F61" s="5" t="e">
        <f t="shared" si="1"/>
        <v>#REF!</v>
      </c>
      <c r="G61" s="15">
        <v>44953</v>
      </c>
      <c r="H61" s="16" t="s">
        <v>35</v>
      </c>
      <c r="I61" s="16" t="s">
        <v>45</v>
      </c>
      <c r="J61" s="16" t="s">
        <v>9</v>
      </c>
      <c r="K61" s="14" t="s">
        <v>16</v>
      </c>
      <c r="L61" s="14" t="s">
        <v>17</v>
      </c>
      <c r="M61" s="16" t="s">
        <v>12</v>
      </c>
      <c r="N61" s="16" t="s">
        <v>13</v>
      </c>
      <c r="O61" s="16" t="s">
        <v>14</v>
      </c>
      <c r="P61" s="12">
        <f t="shared" si="5"/>
        <v>1</v>
      </c>
      <c r="Q61" s="12" cm="1">
        <f t="array" ref="Q61">SUMPRODUCT(($G$2:$G$2540=G61)*(P61&gt;$P$2:$P$2540))+1</f>
        <v>1</v>
      </c>
      <c r="R61" s="12" t="e">
        <f>(Q61*100000)+#REF!</f>
        <v>#REF!</v>
      </c>
      <c r="S61" t="e" cm="1">
        <f t="array" ref="S61">SUMPRODUCT(($G$2:$G$2540=G61)*(R61&gt;$R$2:$R$2540))+1</f>
        <v>#REF!</v>
      </c>
      <c r="T61" t="str">
        <f t="shared" si="6"/>
        <v xml:space="preserve">Huntingdon </v>
      </c>
      <c r="U61">
        <v>0</v>
      </c>
      <c r="V61" t="s">
        <v>17</v>
      </c>
      <c r="W61">
        <f t="shared" si="7"/>
        <v>2023</v>
      </c>
    </row>
    <row r="62" spans="1:23" x14ac:dyDescent="0.25">
      <c r="A62" s="10" t="str">
        <f>IF(YEAR(G62)=2024,#REF!,"")</f>
        <v/>
      </c>
      <c r="B62" s="10" t="str">
        <f>IF(YEAR(G62)=2025,#REF!,"")</f>
        <v/>
      </c>
      <c r="C62" s="10" t="str">
        <f t="shared" si="0"/>
        <v>Floodlit44954</v>
      </c>
      <c r="D62" s="5" t="str">
        <f>IF('by region'!$C$2="Any","Any",'WTX courses'!V230)&amp;M62&amp;IF('by region'!$I$2="Any","Any",N62)&amp;G62</f>
        <v>AnyFlatAny44954</v>
      </c>
      <c r="E62" s="5" t="e">
        <f>IF(I62=#REF!,'WTX courses'!G230,"")</f>
        <v>#REF!</v>
      </c>
      <c r="F62" s="5" t="e">
        <f t="shared" si="1"/>
        <v>#REF!</v>
      </c>
      <c r="G62" s="15">
        <v>44954</v>
      </c>
      <c r="H62" s="16" t="s">
        <v>37</v>
      </c>
      <c r="I62" s="16" t="s">
        <v>47</v>
      </c>
      <c r="J62" s="16" t="s">
        <v>32</v>
      </c>
      <c r="K62" s="14" t="s">
        <v>16</v>
      </c>
      <c r="L62" s="14" t="s">
        <v>19</v>
      </c>
      <c r="M62" s="16" t="s">
        <v>25</v>
      </c>
      <c r="N62" s="16" t="s">
        <v>26</v>
      </c>
      <c r="O62" s="16" t="s">
        <v>33</v>
      </c>
      <c r="P62" s="12">
        <f t="shared" si="5"/>
        <v>3</v>
      </c>
      <c r="Q62" s="12" cm="1">
        <f t="array" ref="Q62">SUMPRODUCT(($G$2:$G$2540=G62)*(P62&gt;$P$2:$P$2540))+1</f>
        <v>4</v>
      </c>
      <c r="R62" s="12" t="e">
        <f>(Q62*100000)+#REF!</f>
        <v>#REF!</v>
      </c>
      <c r="S62" t="e" cm="1">
        <f t="array" ref="S62">SUMPRODUCT(($G$2:$G$2540=G62)*(R62&gt;$R$2:$R$2540))+1</f>
        <v>#REF!</v>
      </c>
      <c r="T62" t="str">
        <f t="shared" si="6"/>
        <v>KEMPTON PARK #</v>
      </c>
      <c r="U62">
        <v>0</v>
      </c>
      <c r="V62" t="s">
        <v>19</v>
      </c>
      <c r="W62">
        <f t="shared" si="7"/>
        <v>2023</v>
      </c>
    </row>
    <row r="63" spans="1:23" x14ac:dyDescent="0.25">
      <c r="A63" s="10" t="str">
        <f>IF(YEAR(G63)=2024,#REF!,"")</f>
        <v/>
      </c>
      <c r="B63" s="10" t="str">
        <f>IF(YEAR(G63)=2025,#REF!,"")</f>
        <v/>
      </c>
      <c r="C63" s="10" t="str">
        <f t="shared" si="0"/>
        <v>Afternoon44954</v>
      </c>
      <c r="D63" s="5" t="str">
        <f>IF('by region'!$C$2="Any","Any",'WTX courses'!V232)&amp;M63&amp;IF('by region'!$I$2="Any","Any",N63)&amp;G63</f>
        <v>AnyFlatAny44954</v>
      </c>
      <c r="E63" s="5" t="e">
        <f>IF(I63=#REF!,'WTX courses'!G232,"")</f>
        <v>#REF!</v>
      </c>
      <c r="F63" s="5" t="e">
        <f t="shared" si="1"/>
        <v>#REF!</v>
      </c>
      <c r="G63" s="15">
        <v>44954</v>
      </c>
      <c r="H63" s="16" t="s">
        <v>37</v>
      </c>
      <c r="I63" s="16" t="s">
        <v>36</v>
      </c>
      <c r="J63" s="16" t="s">
        <v>9</v>
      </c>
      <c r="K63" s="14" t="s">
        <v>24</v>
      </c>
      <c r="L63" s="14" t="s">
        <v>19</v>
      </c>
      <c r="M63" s="16" t="s">
        <v>25</v>
      </c>
      <c r="N63" s="16" t="s">
        <v>26</v>
      </c>
      <c r="O63" s="16" t="s">
        <v>14</v>
      </c>
      <c r="P63" s="12">
        <f t="shared" si="5"/>
        <v>1</v>
      </c>
      <c r="Q63" s="12" cm="1">
        <f t="array" ref="Q63">SUMPRODUCT(($G$2:$G$2540=G63)*(P63&gt;$P$2:$P$2540))+1</f>
        <v>1</v>
      </c>
      <c r="R63" s="12" t="e">
        <f>(Q63*100000)+#REF!</f>
        <v>#REF!</v>
      </c>
      <c r="S63" t="e" cm="1">
        <f t="array" ref="S63">SUMPRODUCT(($G$2:$G$2540=G63)*(R63&gt;$R$2:$R$2540))+1</f>
        <v>#REF!</v>
      </c>
      <c r="T63" t="str">
        <f t="shared" si="6"/>
        <v xml:space="preserve">LINGFIELD PARK </v>
      </c>
      <c r="U63">
        <v>0</v>
      </c>
      <c r="V63" t="s">
        <v>17</v>
      </c>
      <c r="W63">
        <f t="shared" si="7"/>
        <v>2023</v>
      </c>
    </row>
    <row r="64" spans="1:23" x14ac:dyDescent="0.25">
      <c r="A64" s="10" t="str">
        <f>IF(YEAR(G64)=2024,#REF!,"")</f>
        <v/>
      </c>
      <c r="B64" s="10" t="str">
        <f>IF(YEAR(G64)=2025,#REF!,"")</f>
        <v/>
      </c>
      <c r="C64" s="10" t="str">
        <f t="shared" si="0"/>
        <v>Afternoon44954</v>
      </c>
      <c r="D64" s="5" t="str">
        <f>IF('by region'!$C$2="Any","Any",'WTX courses'!V233)&amp;M64&amp;IF('by region'!$I$2="Any","Any",N64)&amp;G64</f>
        <v>AnyJumpAny44954</v>
      </c>
      <c r="F64" s="5" t="e">
        <f t="shared" si="1"/>
        <v>#REF!</v>
      </c>
      <c r="G64" s="15">
        <v>44954</v>
      </c>
      <c r="H64" s="16" t="s">
        <v>37</v>
      </c>
      <c r="I64" s="16" t="s">
        <v>15</v>
      </c>
      <c r="J64" s="16" t="s">
        <v>9</v>
      </c>
      <c r="K64" s="14" t="s">
        <v>16</v>
      </c>
      <c r="L64" s="14" t="s">
        <v>17</v>
      </c>
      <c r="M64" s="16" t="s">
        <v>12</v>
      </c>
      <c r="N64" s="16" t="s">
        <v>13</v>
      </c>
      <c r="O64" s="16" t="s">
        <v>14</v>
      </c>
      <c r="P64" s="12">
        <f t="shared" si="5"/>
        <v>1</v>
      </c>
      <c r="Q64" s="12" cm="1">
        <f t="array" ref="Q64">SUMPRODUCT(($G$2:$G$2540=G64)*(P64&gt;$P$2:$P$2540))+1</f>
        <v>1</v>
      </c>
      <c r="R64" s="12" t="e">
        <f>(Q64*100000)+#REF!</f>
        <v>#REF!</v>
      </c>
      <c r="S64" t="e" cm="1">
        <f t="array" ref="S64">SUMPRODUCT(($G$2:$G$2540=G64)*(R64&gt;$R$2:$R$2540))+1</f>
        <v>#REF!</v>
      </c>
      <c r="T64" t="str">
        <f t="shared" si="6"/>
        <v xml:space="preserve">Cheltenham </v>
      </c>
      <c r="U64">
        <v>0</v>
      </c>
      <c r="V64" t="s">
        <v>19</v>
      </c>
      <c r="W64">
        <f t="shared" si="7"/>
        <v>2023</v>
      </c>
    </row>
    <row r="65" spans="1:23" x14ac:dyDescent="0.25">
      <c r="A65" s="10" t="str">
        <f>IF(YEAR(G65)=2024,#REF!,"")</f>
        <v/>
      </c>
      <c r="B65" s="10" t="str">
        <f>IF(YEAR(G65)=2025,#REF!,"")</f>
        <v/>
      </c>
      <c r="C65" s="10" t="str">
        <f t="shared" si="0"/>
        <v>Afternoon44954</v>
      </c>
      <c r="D65" s="5" t="str">
        <f>IF('by region'!$C$2="Any","Any",'WTX courses'!V234)&amp;M65&amp;IF('by region'!$I$2="Any","Any",N65)&amp;G65</f>
        <v>AnyJumpAny44954</v>
      </c>
      <c r="E65" s="5" t="e">
        <f>IF(I65=#REF!,'WTX courses'!G234,"")</f>
        <v>#REF!</v>
      </c>
      <c r="F65" s="5" t="e">
        <f t="shared" si="1"/>
        <v>#REF!</v>
      </c>
      <c r="G65" s="15">
        <v>44954</v>
      </c>
      <c r="H65" s="16" t="s">
        <v>37</v>
      </c>
      <c r="I65" s="16" t="s">
        <v>60</v>
      </c>
      <c r="J65" s="16" t="s">
        <v>9</v>
      </c>
      <c r="K65" s="14" t="s">
        <v>24</v>
      </c>
      <c r="L65" s="14" t="s">
        <v>17</v>
      </c>
      <c r="M65" s="16" t="s">
        <v>12</v>
      </c>
      <c r="N65" s="16" t="s">
        <v>13</v>
      </c>
      <c r="O65" s="16" t="s">
        <v>14</v>
      </c>
      <c r="P65" s="12">
        <f t="shared" si="5"/>
        <v>1</v>
      </c>
      <c r="Q65" s="12" cm="1">
        <f t="array" ref="Q65">SUMPRODUCT(($G$2:$G$2540=G65)*(P65&gt;$P$2:$P$2540))+1</f>
        <v>1</v>
      </c>
      <c r="R65" s="12" t="e">
        <f>(Q65*100000)+#REF!</f>
        <v>#REF!</v>
      </c>
      <c r="S65" t="e" cm="1">
        <f t="array" ref="S65">SUMPRODUCT(($G$2:$G$2540=G65)*(R65&gt;$R$2:$R$2540))+1</f>
        <v>#REF!</v>
      </c>
      <c r="T65" t="str">
        <f t="shared" si="6"/>
        <v xml:space="preserve">Uttoxeter </v>
      </c>
      <c r="U65">
        <v>0</v>
      </c>
      <c r="V65" t="s">
        <v>11</v>
      </c>
      <c r="W65">
        <f t="shared" si="7"/>
        <v>2023</v>
      </c>
    </row>
    <row r="66" spans="1:23" x14ac:dyDescent="0.25">
      <c r="A66" s="10" t="str">
        <f>IF(YEAR(G66)=2024,#REF!,"")</f>
        <v/>
      </c>
      <c r="B66" s="10" t="str">
        <f>IF(YEAR(G66)=2025,#REF!,"")</f>
        <v/>
      </c>
      <c r="C66" s="10" t="str">
        <f t="shared" ref="C66:C129" si="8">J66&amp;G66</f>
        <v>Afternoon44955</v>
      </c>
      <c r="D66" s="5" t="str">
        <f>IF('by region'!$C$2="Any","Any",'WTX courses'!V251)&amp;M66&amp;IF('by region'!$I$2="Any","Any",N66)&amp;G66</f>
        <v>AnyJumpAny44955</v>
      </c>
      <c r="E66" s="5" t="e">
        <f>IF(I66=#REF!,'WTX courses'!G251,"")</f>
        <v>#REF!</v>
      </c>
      <c r="F66" s="5" t="e">
        <f t="shared" ref="F66:F129" si="9">G66&amp;S66</f>
        <v>#REF!</v>
      </c>
      <c r="G66" s="15">
        <v>44955</v>
      </c>
      <c r="H66" s="16" t="s">
        <v>40</v>
      </c>
      <c r="I66" s="16" t="s">
        <v>58</v>
      </c>
      <c r="J66" s="16" t="s">
        <v>9</v>
      </c>
      <c r="K66" s="14" t="s">
        <v>24</v>
      </c>
      <c r="L66" s="14" t="s">
        <v>19</v>
      </c>
      <c r="M66" s="16" t="s">
        <v>12</v>
      </c>
      <c r="N66" s="16" t="s">
        <v>13</v>
      </c>
      <c r="O66" s="16" t="s">
        <v>14</v>
      </c>
      <c r="P66" s="12">
        <f t="shared" si="5"/>
        <v>1</v>
      </c>
      <c r="Q66" s="12" cm="1">
        <f t="array" ref="Q66">SUMPRODUCT(($G$2:$G$2540=G66)*(P66&gt;$P$2:$P$2540))+1</f>
        <v>1</v>
      </c>
      <c r="R66" s="12" t="e">
        <f>(Q66*100000)+#REF!</f>
        <v>#REF!</v>
      </c>
      <c r="S66" t="e" cm="1">
        <f t="array" ref="S66">SUMPRODUCT(($G$2:$G$2540=G66)*(R66&gt;$R$2:$R$2540))+1</f>
        <v>#REF!</v>
      </c>
      <c r="T66" t="str">
        <f t="shared" si="6"/>
        <v xml:space="preserve">Fontwell Park </v>
      </c>
      <c r="U66">
        <v>0</v>
      </c>
      <c r="V66" t="s">
        <v>17</v>
      </c>
      <c r="W66">
        <f t="shared" si="7"/>
        <v>2023</v>
      </c>
    </row>
    <row r="67" spans="1:23" x14ac:dyDescent="0.25">
      <c r="A67" s="10" t="str">
        <f>IF(YEAR(G67)=2024,#REF!,"")</f>
        <v/>
      </c>
      <c r="B67" s="10" t="str">
        <f>IF(YEAR(G67)=2025,#REF!,"")</f>
        <v/>
      </c>
      <c r="C67" s="10" t="str">
        <f t="shared" si="8"/>
        <v>Afternoon44955</v>
      </c>
      <c r="D67" s="5" t="str">
        <f>IF('by region'!$C$2="Any","Any",'WTX courses'!V252)&amp;M67&amp;IF('by region'!$I$2="Any","Any",N67)&amp;G67</f>
        <v>AnyJumpAny44955</v>
      </c>
      <c r="E67" s="5" t="e">
        <f>IF(I67=#REF!,'WTX courses'!G252,"")</f>
        <v>#REF!</v>
      </c>
      <c r="F67" s="5" t="e">
        <f t="shared" si="9"/>
        <v>#REF!</v>
      </c>
      <c r="G67" s="15">
        <v>44955</v>
      </c>
      <c r="H67" s="16" t="s">
        <v>40</v>
      </c>
      <c r="I67" s="16" t="s">
        <v>46</v>
      </c>
      <c r="J67" s="16" t="s">
        <v>9</v>
      </c>
      <c r="K67" s="14" t="s">
        <v>24</v>
      </c>
      <c r="L67" s="14" t="s">
        <v>11</v>
      </c>
      <c r="M67" s="16" t="s">
        <v>12</v>
      </c>
      <c r="N67" s="16" t="s">
        <v>13</v>
      </c>
      <c r="O67" s="16" t="s">
        <v>14</v>
      </c>
      <c r="P67" s="12">
        <f t="shared" si="5"/>
        <v>1</v>
      </c>
      <c r="Q67" s="12" cm="1">
        <f t="array" ref="Q67">SUMPRODUCT(($G$2:$G$2540=G67)*(P67&gt;$P$2:$P$2540))+1</f>
        <v>1</v>
      </c>
      <c r="R67" s="12" t="e">
        <f>(Q67*100000)+#REF!</f>
        <v>#REF!</v>
      </c>
      <c r="S67" t="e" cm="1">
        <f t="array" ref="S67">SUMPRODUCT(($G$2:$G$2540=G67)*(R67&gt;$R$2:$R$2540))+1</f>
        <v>#REF!</v>
      </c>
      <c r="T67" t="str">
        <f t="shared" si="6"/>
        <v xml:space="preserve">Sedgefield </v>
      </c>
      <c r="U67">
        <v>0</v>
      </c>
      <c r="V67" t="s">
        <v>30</v>
      </c>
      <c r="W67">
        <f t="shared" si="7"/>
        <v>2023</v>
      </c>
    </row>
    <row r="68" spans="1:23" x14ac:dyDescent="0.25">
      <c r="A68" s="10" t="str">
        <f>IF(YEAR(G68)=2024,#REF!,"")</f>
        <v/>
      </c>
      <c r="B68" s="10" t="str">
        <f>IF(YEAR(G68)=2025,#REF!,"")</f>
        <v/>
      </c>
      <c r="C68" s="10" t="str">
        <f t="shared" si="8"/>
        <v>Floodlit44956</v>
      </c>
      <c r="D68" s="5" t="str">
        <f>IF('by region'!$C$2="Any","Any",'WTX courses'!V253)&amp;M68&amp;IF('by region'!$I$2="Any","Any",N68)&amp;G68</f>
        <v>AnyFlatAny44956</v>
      </c>
      <c r="E68" s="5" t="e">
        <f>IF(I68=#REF!,'WTX courses'!G253,"")</f>
        <v>#REF!</v>
      </c>
      <c r="F68" s="5" t="e">
        <f t="shared" si="9"/>
        <v>#REF!</v>
      </c>
      <c r="G68" s="15">
        <v>44956</v>
      </c>
      <c r="H68" s="16" t="s">
        <v>42</v>
      </c>
      <c r="I68" s="16" t="s">
        <v>43</v>
      </c>
      <c r="J68" s="16" t="s">
        <v>32</v>
      </c>
      <c r="K68" s="14" t="s">
        <v>24</v>
      </c>
      <c r="L68" s="14" t="s">
        <v>17</v>
      </c>
      <c r="M68" s="16" t="s">
        <v>25</v>
      </c>
      <c r="N68" s="16" t="s">
        <v>26</v>
      </c>
      <c r="O68" s="16" t="s">
        <v>14</v>
      </c>
      <c r="P68" s="12">
        <f t="shared" si="5"/>
        <v>3</v>
      </c>
      <c r="Q68" s="12" cm="1">
        <f t="array" ref="Q68">SUMPRODUCT(($G$2:$G$2540=G68)*(P68&gt;$P$2:$P$2540))+1</f>
        <v>1</v>
      </c>
      <c r="R68" s="12" t="e">
        <f>(Q68*100000)+#REF!</f>
        <v>#REF!</v>
      </c>
      <c r="S68" t="e" cm="1">
        <f t="array" ref="S68">SUMPRODUCT(($G$2:$G$2540=G68)*(R68&gt;$R$2:$R$2540))+1</f>
        <v>#REF!</v>
      </c>
      <c r="T68" t="str">
        <f t="shared" si="6"/>
        <v>WOLVERHAMPTON #</v>
      </c>
      <c r="U68">
        <v>0</v>
      </c>
      <c r="V68" t="s">
        <v>30</v>
      </c>
      <c r="W68">
        <f t="shared" si="7"/>
        <v>2023</v>
      </c>
    </row>
    <row r="69" spans="1:23" x14ac:dyDescent="0.25">
      <c r="A69" s="10" t="str">
        <f>IF(YEAR(G69)=2024,#REF!,"")</f>
        <v/>
      </c>
      <c r="B69" s="10" t="str">
        <f>IF(YEAR(G69)=2025,#REF!,"")</f>
        <v/>
      </c>
      <c r="C69" s="10" t="str">
        <f t="shared" si="8"/>
        <v>Afternoon44957</v>
      </c>
      <c r="D69" s="5" t="str">
        <f>IF('by region'!$C$2="Any","Any",'WTX courses'!V254)&amp;M69&amp;IF('by region'!$I$2="Any","Any",N69)&amp;G69</f>
        <v>AnyJumpAny44957</v>
      </c>
      <c r="E69" s="5" t="e">
        <f>IF(I69=#REF!,'WTX courses'!G254,"")</f>
        <v>#REF!</v>
      </c>
      <c r="F69" s="5" t="e">
        <f t="shared" si="9"/>
        <v>#REF!</v>
      </c>
      <c r="G69" s="15">
        <v>44957</v>
      </c>
      <c r="H69" s="16" t="s">
        <v>7</v>
      </c>
      <c r="I69" s="16" t="s">
        <v>65</v>
      </c>
      <c r="J69" s="16" t="s">
        <v>9</v>
      </c>
      <c r="K69" s="14" t="s">
        <v>24</v>
      </c>
      <c r="L69" s="14" t="s">
        <v>19</v>
      </c>
      <c r="M69" s="16" t="s">
        <v>12</v>
      </c>
      <c r="N69" s="16" t="s">
        <v>13</v>
      </c>
      <c r="O69" s="16" t="s">
        <v>14</v>
      </c>
      <c r="P69" s="12">
        <f t="shared" si="5"/>
        <v>1</v>
      </c>
      <c r="Q69" s="12" cm="1">
        <f t="array" ref="Q69">SUMPRODUCT(($G$2:$G$2540=G69)*(P69&gt;$P$2:$P$2540))+1</f>
        <v>1</v>
      </c>
      <c r="R69" s="12" t="e">
        <f>(Q69*100000)+#REF!</f>
        <v>#REF!</v>
      </c>
      <c r="S69" t="e" cm="1">
        <f t="array" ref="S69">SUMPRODUCT(($G$2:$G$2540=G69)*(R69&gt;$R$2:$R$2540))+1</f>
        <v>#REF!</v>
      </c>
      <c r="T69" t="str">
        <f t="shared" si="6"/>
        <v xml:space="preserve">Ffos Las </v>
      </c>
      <c r="U69">
        <v>0</v>
      </c>
      <c r="V69" t="s">
        <v>19</v>
      </c>
      <c r="W69">
        <f t="shared" si="7"/>
        <v>2023</v>
      </c>
    </row>
    <row r="70" spans="1:23" x14ac:dyDescent="0.25">
      <c r="A70" s="10" t="str">
        <f>IF(YEAR(G70)=2024,#REF!,"")</f>
        <v/>
      </c>
      <c r="B70" s="10" t="str">
        <f>IF(YEAR(G70)=2025,#REF!,"")</f>
        <v/>
      </c>
      <c r="C70" s="10" t="str">
        <f t="shared" si="8"/>
        <v>Afternoon44957</v>
      </c>
      <c r="D70" s="5" t="str">
        <f>IF('by region'!$C$2="Any","Any",'WTX courses'!V255)&amp;M70&amp;IF('by region'!$I$2="Any","Any",N70)&amp;G70</f>
        <v>AnyJumpAny44957</v>
      </c>
      <c r="E70" s="5" t="e">
        <f>IF(I70=#REF!,'WTX courses'!G255,"")</f>
        <v>#REF!</v>
      </c>
      <c r="F70" s="5" t="e">
        <f t="shared" si="9"/>
        <v>#REF!</v>
      </c>
      <c r="G70" s="15">
        <v>44957</v>
      </c>
      <c r="H70" s="16" t="s">
        <v>7</v>
      </c>
      <c r="I70" s="16" t="s">
        <v>31</v>
      </c>
      <c r="J70" s="16" t="s">
        <v>9</v>
      </c>
      <c r="K70" s="14" t="s">
        <v>24</v>
      </c>
      <c r="L70" s="14" t="s">
        <v>11</v>
      </c>
      <c r="M70" s="16" t="s">
        <v>12</v>
      </c>
      <c r="N70" s="16" t="s">
        <v>13</v>
      </c>
      <c r="O70" s="16" t="s">
        <v>14</v>
      </c>
      <c r="P70" s="12">
        <f t="shared" si="5"/>
        <v>1</v>
      </c>
      <c r="Q70" s="12" cm="1">
        <f t="array" ref="Q70">SUMPRODUCT(($G$2:$G$2540=G70)*(P70&gt;$P$2:$P$2540))+1</f>
        <v>1</v>
      </c>
      <c r="R70" s="12" t="e">
        <f>(Q70*100000)+#REF!</f>
        <v>#REF!</v>
      </c>
      <c r="S70" t="e" cm="1">
        <f t="array" ref="S70">SUMPRODUCT(($G$2:$G$2540=G70)*(R70&gt;$R$2:$R$2540))+1</f>
        <v>#REF!</v>
      </c>
      <c r="T70" t="str">
        <f t="shared" si="6"/>
        <v xml:space="preserve">Newcastle </v>
      </c>
      <c r="U70">
        <v>0</v>
      </c>
      <c r="V70" t="s">
        <v>17</v>
      </c>
      <c r="W70">
        <f t="shared" si="7"/>
        <v>2023</v>
      </c>
    </row>
    <row r="71" spans="1:23" x14ac:dyDescent="0.25">
      <c r="A71" s="10" t="str">
        <f>IF(YEAR(G71)=2024,#REF!,"")</f>
        <v/>
      </c>
      <c r="B71" s="10" t="str">
        <f>IF(YEAR(G71)=2025,#REF!,"")</f>
        <v/>
      </c>
      <c r="C71" s="10" t="str">
        <f t="shared" si="8"/>
        <v>Floodlit44958</v>
      </c>
      <c r="D71" s="5" t="str">
        <f>IF('by region'!$C$2="Any","Any",'WTX courses'!V256)&amp;M71&amp;IF('by region'!$I$2="Any","Any",N71)&amp;G71</f>
        <v>AnyFlatAny44958</v>
      </c>
      <c r="E71" s="5" t="e">
        <f>IF(I71=#REF!,'WTX courses'!G256,"")</f>
        <v>#REF!</v>
      </c>
      <c r="F71" s="5" t="e">
        <f t="shared" si="9"/>
        <v>#REF!</v>
      </c>
      <c r="G71" s="15">
        <v>44958</v>
      </c>
      <c r="H71" s="16" t="s">
        <v>27</v>
      </c>
      <c r="I71" s="16" t="s">
        <v>47</v>
      </c>
      <c r="J71" s="16" t="s">
        <v>32</v>
      </c>
      <c r="K71" s="14" t="s">
        <v>16</v>
      </c>
      <c r="L71" s="14" t="s">
        <v>19</v>
      </c>
      <c r="M71" s="16" t="s">
        <v>25</v>
      </c>
      <c r="N71" s="16" t="s">
        <v>26</v>
      </c>
      <c r="O71" s="16" t="s">
        <v>33</v>
      </c>
      <c r="P71" s="12">
        <f t="shared" si="5"/>
        <v>3</v>
      </c>
      <c r="Q71" s="12" cm="1">
        <f t="array" ref="Q71">SUMPRODUCT(($G$2:$G$2540=G71)*(P71&gt;$P$2:$P$2540))+1</f>
        <v>2</v>
      </c>
      <c r="R71" s="12" t="e">
        <f>(Q71*100000)+#REF!</f>
        <v>#REF!</v>
      </c>
      <c r="S71" t="e" cm="1">
        <f t="array" ref="S71">SUMPRODUCT(($G$2:$G$2540=G71)*(R71&gt;$R$2:$R$2540))+1</f>
        <v>#REF!</v>
      </c>
      <c r="T71" t="str">
        <f t="shared" si="6"/>
        <v>KEMPTON PARK #</v>
      </c>
      <c r="U71">
        <v>0</v>
      </c>
      <c r="V71" t="s">
        <v>30</v>
      </c>
      <c r="W71">
        <f t="shared" si="7"/>
        <v>2023</v>
      </c>
    </row>
    <row r="72" spans="1:23" x14ac:dyDescent="0.25">
      <c r="A72" s="10" t="str">
        <f>IF(YEAR(G72)=2024,#REF!,"")</f>
        <v/>
      </c>
      <c r="B72" s="10" t="str">
        <f>IF(YEAR(G72)=2025,#REF!,"")</f>
        <v/>
      </c>
      <c r="C72" s="10" t="str">
        <f t="shared" si="8"/>
        <v>Afternoon44958</v>
      </c>
      <c r="D72" s="5" t="str">
        <f>IF('by region'!$C$2="Any","Any",'WTX courses'!V257)&amp;M72&amp;IF('by region'!$I$2="Any","Any",N72)&amp;G72</f>
        <v>AnyJumpAny44958</v>
      </c>
      <c r="E72" s="5" t="e">
        <f>IF(I72=#REF!,'WTX courses'!G257,"")</f>
        <v>#REF!</v>
      </c>
      <c r="F72" s="5" t="e">
        <f t="shared" si="9"/>
        <v>#REF!</v>
      </c>
      <c r="G72" s="15">
        <v>44958</v>
      </c>
      <c r="H72" s="16" t="s">
        <v>27</v>
      </c>
      <c r="I72" s="16" t="s">
        <v>18</v>
      </c>
      <c r="J72" s="16" t="s">
        <v>9</v>
      </c>
      <c r="K72" s="14" t="s">
        <v>16</v>
      </c>
      <c r="L72" s="14" t="s">
        <v>19</v>
      </c>
      <c r="M72" s="16" t="s">
        <v>12</v>
      </c>
      <c r="N72" s="16" t="s">
        <v>13</v>
      </c>
      <c r="O72" s="16" t="s">
        <v>14</v>
      </c>
      <c r="P72" s="12">
        <f t="shared" si="5"/>
        <v>1</v>
      </c>
      <c r="Q72" s="12" cm="1">
        <f t="array" ref="Q72">SUMPRODUCT(($G$2:$G$2540=G72)*(P72&gt;$P$2:$P$2540))+1</f>
        <v>1</v>
      </c>
      <c r="R72" s="12" t="e">
        <f>(Q72*100000)+#REF!</f>
        <v>#REF!</v>
      </c>
      <c r="S72" t="e" cm="1">
        <f t="array" ref="S72">SUMPRODUCT(($G$2:$G$2540=G72)*(R72&gt;$R$2:$R$2540))+1</f>
        <v>#REF!</v>
      </c>
      <c r="T72" t="str">
        <f t="shared" si="6"/>
        <v xml:space="preserve">Exeter </v>
      </c>
      <c r="U72">
        <v>0</v>
      </c>
      <c r="V72" t="s">
        <v>30</v>
      </c>
      <c r="W72">
        <f t="shared" si="7"/>
        <v>2023</v>
      </c>
    </row>
    <row r="73" spans="1:23" x14ac:dyDescent="0.25">
      <c r="A73" s="10" t="str">
        <f>IF(YEAR(G73)=2024,#REF!,"")</f>
        <v/>
      </c>
      <c r="B73" s="10" t="str">
        <f>IF(YEAR(G73)=2025,#REF!,"")</f>
        <v/>
      </c>
      <c r="C73" s="10" t="str">
        <f t="shared" si="8"/>
        <v>Floodlit44959</v>
      </c>
      <c r="D73" s="5" t="str">
        <f>IF('by region'!$C$2="Any","Any",'WTX courses'!V258)&amp;M73&amp;IF('by region'!$I$2="Any","Any",N73)&amp;G73</f>
        <v>AnyFlatAny44959</v>
      </c>
      <c r="E73" s="5" t="e">
        <f>IF(I73=#REF!,'WTX courses'!G258,"")</f>
        <v>#REF!</v>
      </c>
      <c r="F73" s="5" t="e">
        <f t="shared" si="9"/>
        <v>#REF!</v>
      </c>
      <c r="G73" s="15">
        <v>44959</v>
      </c>
      <c r="H73" s="16" t="s">
        <v>34</v>
      </c>
      <c r="I73" s="16" t="s">
        <v>73</v>
      </c>
      <c r="J73" s="16" t="s">
        <v>32</v>
      </c>
      <c r="K73" s="14" t="s">
        <v>10</v>
      </c>
      <c r="L73" s="14" t="s">
        <v>19</v>
      </c>
      <c r="M73" s="16" t="s">
        <v>25</v>
      </c>
      <c r="N73" s="16" t="s">
        <v>26</v>
      </c>
      <c r="O73" s="16" t="s">
        <v>33</v>
      </c>
      <c r="P73" s="12">
        <f t="shared" si="5"/>
        <v>3</v>
      </c>
      <c r="Q73" s="12" cm="1">
        <f t="array" ref="Q73">SUMPRODUCT(($G$2:$G$2540=G73)*(P73&gt;$P$2:$P$2540))+1</f>
        <v>2</v>
      </c>
      <c r="R73" s="12" t="e">
        <f>(Q73*100000)+#REF!</f>
        <v>#REF!</v>
      </c>
      <c r="S73" t="e" cm="1">
        <f t="array" ref="S73">SUMPRODUCT(($G$2:$G$2540=G73)*(R73&gt;$R$2:$R$2540))+1</f>
        <v>#REF!</v>
      </c>
      <c r="T73" t="str">
        <f t="shared" si="6"/>
        <v>CHELMSFORD CITY #</v>
      </c>
      <c r="U73">
        <v>0</v>
      </c>
      <c r="V73" t="s">
        <v>30</v>
      </c>
      <c r="W73">
        <f t="shared" si="7"/>
        <v>2023</v>
      </c>
    </row>
    <row r="74" spans="1:23" x14ac:dyDescent="0.25">
      <c r="A74" s="10" t="str">
        <f>IF(YEAR(G74)=2024,#REF!,"")</f>
        <v/>
      </c>
      <c r="B74" s="10" t="str">
        <f>IF(YEAR(G74)=2025,#REF!,"")</f>
        <v/>
      </c>
      <c r="C74" s="10" t="str">
        <f t="shared" si="8"/>
        <v>Afternoon44959</v>
      </c>
      <c r="D74" s="5" t="str">
        <f>IF('by region'!$C$2="Any","Any",'WTX courses'!V259)&amp;M74&amp;IF('by region'!$I$2="Any","Any",N74)&amp;G74</f>
        <v>AnyJumpAny44959</v>
      </c>
      <c r="E74" s="5" t="e">
        <f>IF(I74=#REF!,'WTX courses'!G259,"")</f>
        <v>#REF!</v>
      </c>
      <c r="F74" s="5" t="e">
        <f t="shared" si="9"/>
        <v>#REF!</v>
      </c>
      <c r="G74" s="15">
        <v>44959</v>
      </c>
      <c r="H74" s="16" t="s">
        <v>34</v>
      </c>
      <c r="I74" s="16" t="s">
        <v>39</v>
      </c>
      <c r="J74" s="16" t="s">
        <v>9</v>
      </c>
      <c r="K74" s="14" t="s">
        <v>16</v>
      </c>
      <c r="L74" s="14" t="s">
        <v>19</v>
      </c>
      <c r="M74" s="16" t="s">
        <v>12</v>
      </c>
      <c r="N74" s="16" t="s">
        <v>13</v>
      </c>
      <c r="O74" s="16" t="s">
        <v>14</v>
      </c>
      <c r="P74" s="12">
        <f t="shared" si="5"/>
        <v>1</v>
      </c>
      <c r="Q74" s="12" cm="1">
        <f t="array" ref="Q74">SUMPRODUCT(($G$2:$G$2540=G74)*(P74&gt;$P$2:$P$2540))+1</f>
        <v>1</v>
      </c>
      <c r="R74" s="12" t="e">
        <f>(Q74*100000)+#REF!</f>
        <v>#REF!</v>
      </c>
      <c r="S74" t="e" cm="1">
        <f t="array" ref="S74">SUMPRODUCT(($G$2:$G$2540=G74)*(R74&gt;$R$2:$R$2540))+1</f>
        <v>#REF!</v>
      </c>
      <c r="T74" t="str">
        <f t="shared" si="6"/>
        <v xml:space="preserve">Wincanton </v>
      </c>
      <c r="U74">
        <v>0</v>
      </c>
      <c r="V74" t="s">
        <v>30</v>
      </c>
      <c r="W74">
        <f t="shared" si="7"/>
        <v>2023</v>
      </c>
    </row>
    <row r="75" spans="1:23" x14ac:dyDescent="0.25">
      <c r="A75" s="10" t="str">
        <f>IF(YEAR(G75)=2024,#REF!,"")</f>
        <v/>
      </c>
      <c r="B75" s="10" t="str">
        <f>IF(YEAR(G75)=2025,#REF!,"")</f>
        <v/>
      </c>
      <c r="C75" s="10" t="str">
        <f t="shared" si="8"/>
        <v>Floodlit44960</v>
      </c>
      <c r="D75" s="5" t="str">
        <f>IF('by region'!$C$2="Any","Any",'WTX courses'!V260)&amp;M75&amp;IF('by region'!$I$2="Any","Any",N75)&amp;G75</f>
        <v>AnyFlatAny44960</v>
      </c>
      <c r="E75" s="5" t="e">
        <f>IF(I75=#REF!,'WTX courses'!G260,"")</f>
        <v>#REF!</v>
      </c>
      <c r="F75" s="5" t="e">
        <f t="shared" si="9"/>
        <v>#REF!</v>
      </c>
      <c r="G75" s="15">
        <v>44960</v>
      </c>
      <c r="H75" s="16" t="s">
        <v>35</v>
      </c>
      <c r="I75" s="16" t="s">
        <v>31</v>
      </c>
      <c r="J75" s="16" t="s">
        <v>32</v>
      </c>
      <c r="K75" s="14" t="s">
        <v>24</v>
      </c>
      <c r="L75" s="14" t="s">
        <v>11</v>
      </c>
      <c r="M75" s="16" t="s">
        <v>25</v>
      </c>
      <c r="N75" s="16" t="s">
        <v>26</v>
      </c>
      <c r="O75" s="16" t="s">
        <v>33</v>
      </c>
      <c r="P75" s="12">
        <f t="shared" si="5"/>
        <v>3</v>
      </c>
      <c r="Q75" s="12" cm="1">
        <f t="array" ref="Q75">SUMPRODUCT(($G$2:$G$2540=G75)*(P75&gt;$P$2:$P$2540))+1</f>
        <v>3</v>
      </c>
      <c r="R75" s="12" t="e">
        <f>(Q75*100000)+#REF!</f>
        <v>#REF!</v>
      </c>
      <c r="S75" t="e" cm="1">
        <f t="array" ref="S75">SUMPRODUCT(($G$2:$G$2540=G75)*(R75&gt;$R$2:$R$2540))+1</f>
        <v>#REF!</v>
      </c>
      <c r="T75" t="str">
        <f t="shared" si="6"/>
        <v>NEWCASTLE #</v>
      </c>
      <c r="U75">
        <v>0</v>
      </c>
      <c r="V75" t="s">
        <v>17</v>
      </c>
      <c r="W75">
        <f t="shared" si="7"/>
        <v>2023</v>
      </c>
    </row>
    <row r="76" spans="1:23" x14ac:dyDescent="0.25">
      <c r="A76" s="10" t="str">
        <f>IF(YEAR(G76)=2024,#REF!,"")</f>
        <v/>
      </c>
      <c r="B76" s="10" t="str">
        <f>IF(YEAR(G76)=2025,#REF!,"")</f>
        <v/>
      </c>
      <c r="C76" s="10" t="str">
        <f t="shared" si="8"/>
        <v>Afternoon44960</v>
      </c>
      <c r="D76" s="5" t="str">
        <f>IF('by region'!$C$2="Any","Any",'WTX courses'!V262)&amp;M76&amp;IF('by region'!$I$2="Any","Any",N76)&amp;G76</f>
        <v>AnyFlatAny44960</v>
      </c>
      <c r="E76" s="5" t="e">
        <f>IF(I76=#REF!,'WTX courses'!G262,"")</f>
        <v>#REF!</v>
      </c>
      <c r="F76" s="5" t="e">
        <f t="shared" si="9"/>
        <v>#REF!</v>
      </c>
      <c r="G76" s="15">
        <v>44960</v>
      </c>
      <c r="H76" s="16" t="s">
        <v>35</v>
      </c>
      <c r="I76" s="16" t="s">
        <v>36</v>
      </c>
      <c r="J76" s="16" t="s">
        <v>9</v>
      </c>
      <c r="K76" s="14" t="s">
        <v>24</v>
      </c>
      <c r="L76" s="14" t="s">
        <v>19</v>
      </c>
      <c r="M76" s="16" t="s">
        <v>25</v>
      </c>
      <c r="N76" s="16" t="s">
        <v>26</v>
      </c>
      <c r="O76" s="16" t="s">
        <v>14</v>
      </c>
      <c r="P76" s="12">
        <f t="shared" si="5"/>
        <v>1</v>
      </c>
      <c r="Q76" s="12" cm="1">
        <f t="array" ref="Q76">SUMPRODUCT(($G$2:$G$2540=G76)*(P76&gt;$P$2:$P$2540))+1</f>
        <v>1</v>
      </c>
      <c r="R76" s="12" t="e">
        <f>(Q76*100000)+#REF!</f>
        <v>#REF!</v>
      </c>
      <c r="S76" t="e" cm="1">
        <f t="array" ref="S76">SUMPRODUCT(($G$2:$G$2540=G76)*(R76&gt;$R$2:$R$2540))+1</f>
        <v>#REF!</v>
      </c>
      <c r="T76" t="str">
        <f t="shared" si="6"/>
        <v xml:space="preserve">LINGFIELD PARK </v>
      </c>
      <c r="U76">
        <v>0</v>
      </c>
      <c r="V76" t="s">
        <v>11</v>
      </c>
      <c r="W76">
        <f t="shared" si="7"/>
        <v>2023</v>
      </c>
    </row>
    <row r="77" spans="1:23" x14ac:dyDescent="0.25">
      <c r="A77" s="10" t="str">
        <f>IF(YEAR(G77)=2024,#REF!,"")</f>
        <v/>
      </c>
      <c r="B77" s="10" t="str">
        <f>IF(YEAR(G77)=2025,#REF!,"")</f>
        <v/>
      </c>
      <c r="C77" s="10" t="str">
        <f t="shared" si="8"/>
        <v>Afternoon44960</v>
      </c>
      <c r="D77" s="5" t="str">
        <f>IF('by region'!$C$2="Any","Any",'WTX courses'!V264)&amp;M77&amp;IF('by region'!$I$2="Any","Any",N77)&amp;G77</f>
        <v>AnyJumpAny44960</v>
      </c>
      <c r="E77" s="5" t="e">
        <f>IF(I77=#REF!,'WTX courses'!G264,"")</f>
        <v>#REF!</v>
      </c>
      <c r="F77" s="5" t="e">
        <f t="shared" si="9"/>
        <v>#REF!</v>
      </c>
      <c r="G77" s="15">
        <v>44960</v>
      </c>
      <c r="H77" s="16" t="s">
        <v>35</v>
      </c>
      <c r="I77" s="16" t="s">
        <v>54</v>
      </c>
      <c r="J77" s="16" t="s">
        <v>9</v>
      </c>
      <c r="K77" s="14" t="s">
        <v>24</v>
      </c>
      <c r="L77" s="14" t="s">
        <v>19</v>
      </c>
      <c r="M77" s="16" t="s">
        <v>12</v>
      </c>
      <c r="N77" s="16" t="s">
        <v>13</v>
      </c>
      <c r="O77" s="16" t="s">
        <v>14</v>
      </c>
      <c r="P77" s="12">
        <f t="shared" si="5"/>
        <v>1</v>
      </c>
      <c r="Q77" s="12" cm="1">
        <f t="array" ref="Q77">SUMPRODUCT(($G$2:$G$2540=G77)*(P77&gt;$P$2:$P$2540))+1</f>
        <v>1</v>
      </c>
      <c r="R77" s="12" t="e">
        <f>(Q77*100000)+#REF!</f>
        <v>#REF!</v>
      </c>
      <c r="S77" t="e" cm="1">
        <f t="array" ref="S77">SUMPRODUCT(($G$2:$G$2540=G77)*(R77&gt;$R$2:$R$2540))+1</f>
        <v>#REF!</v>
      </c>
      <c r="T77" t="str">
        <f t="shared" si="6"/>
        <v xml:space="preserve">Chepstow </v>
      </c>
      <c r="U77">
        <v>0</v>
      </c>
      <c r="V77" t="s">
        <v>30</v>
      </c>
      <c r="W77">
        <f t="shared" si="7"/>
        <v>2023</v>
      </c>
    </row>
    <row r="78" spans="1:23" x14ac:dyDescent="0.25">
      <c r="A78" s="10" t="str">
        <f>IF(YEAR(G78)=2024,#REF!,"")</f>
        <v/>
      </c>
      <c r="B78" s="10" t="str">
        <f>IF(YEAR(G78)=2025,#REF!,"")</f>
        <v/>
      </c>
      <c r="C78" s="10" t="str">
        <f t="shared" si="8"/>
        <v>Floodlit44961</v>
      </c>
      <c r="D78" s="5" t="str">
        <f>IF('by region'!$C$2="Any","Any",'WTX courses'!V265)&amp;M78&amp;IF('by region'!$I$2="Any","Any",N78)&amp;G78</f>
        <v>AnyFlatAny44961</v>
      </c>
      <c r="E78" s="5" t="e">
        <f>IF(I78=#REF!,'WTX courses'!G265,"")</f>
        <v>#REF!</v>
      </c>
      <c r="F78" s="5" t="e">
        <f t="shared" si="9"/>
        <v>#REF!</v>
      </c>
      <c r="G78" s="15">
        <v>44961</v>
      </c>
      <c r="H78" s="16" t="s">
        <v>37</v>
      </c>
      <c r="I78" s="16" t="s">
        <v>47</v>
      </c>
      <c r="J78" s="16" t="s">
        <v>32</v>
      </c>
      <c r="K78" s="14" t="s">
        <v>16</v>
      </c>
      <c r="L78" s="14" t="s">
        <v>19</v>
      </c>
      <c r="M78" s="16" t="s">
        <v>25</v>
      </c>
      <c r="N78" s="16" t="s">
        <v>26</v>
      </c>
      <c r="O78" s="16" t="s">
        <v>33</v>
      </c>
      <c r="P78" s="12">
        <f t="shared" ref="P78:P127" si="10">IF(J78="Afternoon",1,IF(J78="Evening",2,IF(J78="Floodlit",3,4)))</f>
        <v>3</v>
      </c>
      <c r="Q78" s="12" cm="1">
        <f t="array" ref="Q78">SUMPRODUCT(($G$2:$G$2540=G78)*(P78&gt;$P$2:$P$2540))+1</f>
        <v>3</v>
      </c>
      <c r="R78" s="12" t="e">
        <f>(Q78*100000)+#REF!</f>
        <v>#REF!</v>
      </c>
      <c r="S78" t="e" cm="1">
        <f t="array" ref="S78">SUMPRODUCT(($G$2:$G$2540=G78)*(R78&gt;$R$2:$R$2540))+1</f>
        <v>#REF!</v>
      </c>
      <c r="T78" t="str">
        <f t="shared" ref="T78:T127" si="11">_xlfn.CONCAT(IF(M78="Flat",UPPER(I78),I78)," ",IF(J78="Evening","†",IF(J78="Floodlit","#","")))</f>
        <v>KEMPTON PARK #</v>
      </c>
      <c r="U78">
        <v>0</v>
      </c>
      <c r="V78" t="s">
        <v>11</v>
      </c>
      <c r="W78">
        <f t="shared" ref="W78:W127" si="12">YEAR(G78)</f>
        <v>2023</v>
      </c>
    </row>
    <row r="79" spans="1:23" x14ac:dyDescent="0.25">
      <c r="A79" s="10" t="str">
        <f>IF(YEAR(G79)=2024,#REF!,"")</f>
        <v/>
      </c>
      <c r="B79" s="10" t="str">
        <f>IF(YEAR(G79)=2025,#REF!,"")</f>
        <v/>
      </c>
      <c r="C79" s="10" t="str">
        <f t="shared" si="8"/>
        <v>Afternoon44961</v>
      </c>
      <c r="D79" s="5" t="str">
        <f>IF('by region'!$C$2="Any","Any",'WTX courses'!V266)&amp;M79&amp;IF('by region'!$I$2="Any","Any",N79)&amp;G79</f>
        <v>AnyFlatAny44961</v>
      </c>
      <c r="E79" s="5" t="e">
        <f>IF(I79=#REF!,'WTX courses'!G266,"")</f>
        <v>#REF!</v>
      </c>
      <c r="F79" s="5" t="e">
        <f t="shared" si="9"/>
        <v>#REF!</v>
      </c>
      <c r="G79" s="15">
        <v>44961</v>
      </c>
      <c r="H79" s="16" t="s">
        <v>37</v>
      </c>
      <c r="I79" s="16" t="s">
        <v>36</v>
      </c>
      <c r="J79" s="16" t="s">
        <v>9</v>
      </c>
      <c r="K79" s="14" t="s">
        <v>24</v>
      </c>
      <c r="L79" s="14" t="s">
        <v>19</v>
      </c>
      <c r="M79" s="16" t="s">
        <v>25</v>
      </c>
      <c r="N79" s="16" t="s">
        <v>26</v>
      </c>
      <c r="O79" s="16" t="s">
        <v>14</v>
      </c>
      <c r="P79" s="12">
        <f t="shared" si="10"/>
        <v>1</v>
      </c>
      <c r="Q79" s="12" cm="1">
        <f t="array" ref="Q79">SUMPRODUCT(($G$2:$G$2540=G79)*(P79&gt;$P$2:$P$2540))+1</f>
        <v>1</v>
      </c>
      <c r="R79" s="12" t="e">
        <f>(Q79*100000)+#REF!</f>
        <v>#REF!</v>
      </c>
      <c r="S79" t="e" cm="1">
        <f t="array" ref="S79">SUMPRODUCT(($G$2:$G$2540=G79)*(R79&gt;$R$2:$R$2540))+1</f>
        <v>#REF!</v>
      </c>
      <c r="T79" t="str">
        <f t="shared" si="11"/>
        <v xml:space="preserve">LINGFIELD PARK </v>
      </c>
      <c r="U79">
        <v>0</v>
      </c>
      <c r="V79" t="s">
        <v>19</v>
      </c>
      <c r="W79">
        <f t="shared" si="12"/>
        <v>2023</v>
      </c>
    </row>
    <row r="80" spans="1:23" x14ac:dyDescent="0.25">
      <c r="A80" s="10" t="str">
        <f>IF(YEAR(G80)=2024,#REF!,"")</f>
        <v/>
      </c>
      <c r="B80" s="10" t="str">
        <f>IF(YEAR(G80)=2025,#REF!,"")</f>
        <v/>
      </c>
      <c r="C80" s="10" t="str">
        <f t="shared" si="8"/>
        <v>Afternoon44961</v>
      </c>
      <c r="D80" s="5" t="str">
        <f>IF('by region'!$C$2="Any","Any",'WTX courses'!V267)&amp;M80&amp;IF('by region'!$I$2="Any","Any",N80)&amp;G80</f>
        <v>AnyJumpAny44961</v>
      </c>
      <c r="E80" s="5" t="e">
        <f>IF(I80=#REF!,'WTX courses'!G267,"")</f>
        <v>#REF!</v>
      </c>
      <c r="F80" s="5" t="e">
        <f t="shared" si="9"/>
        <v>#REF!</v>
      </c>
      <c r="G80" s="15">
        <v>44961</v>
      </c>
      <c r="H80" s="16" t="s">
        <v>37</v>
      </c>
      <c r="I80" s="16" t="s">
        <v>38</v>
      </c>
      <c r="J80" s="16" t="s">
        <v>9</v>
      </c>
      <c r="K80" s="14" t="s">
        <v>16</v>
      </c>
      <c r="L80" s="14" t="s">
        <v>19</v>
      </c>
      <c r="M80" s="16" t="s">
        <v>12</v>
      </c>
      <c r="N80" s="16" t="s">
        <v>13</v>
      </c>
      <c r="O80" s="16" t="s">
        <v>14</v>
      </c>
      <c r="P80" s="12">
        <f t="shared" si="10"/>
        <v>1</v>
      </c>
      <c r="Q80" s="12" cm="1">
        <f t="array" ref="Q80">SUMPRODUCT(($G$2:$G$2540=G80)*(P80&gt;$P$2:$P$2540))+1</f>
        <v>1</v>
      </c>
      <c r="R80" s="12" t="e">
        <f>(Q80*100000)+#REF!</f>
        <v>#REF!</v>
      </c>
      <c r="S80" t="e" cm="1">
        <f t="array" ref="S80">SUMPRODUCT(($G$2:$G$2540=G80)*(R80&gt;$R$2:$R$2540))+1</f>
        <v>#REF!</v>
      </c>
      <c r="T80" t="str">
        <f t="shared" si="11"/>
        <v xml:space="preserve">Sandown Park </v>
      </c>
      <c r="U80">
        <v>0</v>
      </c>
      <c r="V80" t="s">
        <v>17</v>
      </c>
      <c r="W80">
        <f t="shared" si="12"/>
        <v>2023</v>
      </c>
    </row>
    <row r="81" spans="1:23" x14ac:dyDescent="0.25">
      <c r="A81" s="10" t="str">
        <f>IF(YEAR(G81)=2024,#REF!,"")</f>
        <v/>
      </c>
      <c r="B81" s="10" t="str">
        <f>IF(YEAR(G81)=2025,#REF!,"")</f>
        <v/>
      </c>
      <c r="C81" s="10" t="str">
        <f t="shared" si="8"/>
        <v>Floodlit44963</v>
      </c>
      <c r="D81" s="5" t="str">
        <f>IF('by region'!$C$2="Any","Any",'WTX courses'!V352)&amp;M81&amp;IF('by region'!$I$2="Any","Any",N81)&amp;G81</f>
        <v>AnyFlatAny44963</v>
      </c>
      <c r="E81" s="5" t="e">
        <f>IF(I81=#REF!,'WTX courses'!G352,"")</f>
        <v>#REF!</v>
      </c>
      <c r="F81" s="5" t="e">
        <f t="shared" si="9"/>
        <v>#REF!</v>
      </c>
      <c r="G81" s="15">
        <v>44963</v>
      </c>
      <c r="H81" s="16" t="s">
        <v>42</v>
      </c>
      <c r="I81" s="16" t="s">
        <v>43</v>
      </c>
      <c r="J81" s="16" t="s">
        <v>32</v>
      </c>
      <c r="K81" s="14" t="s">
        <v>24</v>
      </c>
      <c r="L81" s="14" t="s">
        <v>17</v>
      </c>
      <c r="M81" s="16" t="s">
        <v>25</v>
      </c>
      <c r="N81" s="16" t="s">
        <v>26</v>
      </c>
      <c r="O81" s="16" t="s">
        <v>14</v>
      </c>
      <c r="P81" s="12">
        <f t="shared" si="10"/>
        <v>3</v>
      </c>
      <c r="Q81" s="12" cm="1">
        <f t="array" ref="Q81">SUMPRODUCT(($G$2:$G$2540=G81)*(P81&gt;$P$2:$P$2540))+1</f>
        <v>3</v>
      </c>
      <c r="R81" s="12" t="e">
        <f>(Q81*100000)+#REF!</f>
        <v>#REF!</v>
      </c>
      <c r="S81" t="e" cm="1">
        <f t="array" ref="S81">SUMPRODUCT(($G$2:$G$2540=G81)*(R81&gt;$R$2:$R$2540))+1</f>
        <v>#REF!</v>
      </c>
      <c r="T81" t="str">
        <f t="shared" si="11"/>
        <v>WOLVERHAMPTON #</v>
      </c>
      <c r="U81">
        <v>0</v>
      </c>
      <c r="V81" t="s">
        <v>17</v>
      </c>
      <c r="W81">
        <f t="shared" si="12"/>
        <v>2023</v>
      </c>
    </row>
    <row r="82" spans="1:23" x14ac:dyDescent="0.25">
      <c r="A82" s="10" t="str">
        <f>IF(YEAR(G82)=2024,#REF!,"")</f>
        <v/>
      </c>
      <c r="B82" s="10" t="str">
        <f>IF(YEAR(G82)=2025,#REF!,"")</f>
        <v/>
      </c>
      <c r="C82" s="10" t="str">
        <f t="shared" si="8"/>
        <v>Afternoon44963</v>
      </c>
      <c r="D82" s="5" t="str">
        <f>IF('by region'!$C$2="Any","Any",'WTX courses'!V353)&amp;M82&amp;IF('by region'!$I$2="Any","Any",N82)&amp;G82</f>
        <v>AnyJumpAny44963</v>
      </c>
      <c r="E82" s="5" t="e">
        <f>IF(I82=#REF!,'WTX courses'!G353,"")</f>
        <v>#REF!</v>
      </c>
      <c r="F82" s="5" t="e">
        <f t="shared" si="9"/>
        <v>#REF!</v>
      </c>
      <c r="G82" s="15">
        <v>44963</v>
      </c>
      <c r="H82" s="16" t="s">
        <v>42</v>
      </c>
      <c r="I82" s="16" t="s">
        <v>63</v>
      </c>
      <c r="J82" s="16" t="s">
        <v>9</v>
      </c>
      <c r="K82" s="14" t="s">
        <v>16</v>
      </c>
      <c r="L82" s="14" t="s">
        <v>11</v>
      </c>
      <c r="M82" s="16" t="s">
        <v>12</v>
      </c>
      <c r="N82" s="16" t="s">
        <v>13</v>
      </c>
      <c r="O82" s="16" t="s">
        <v>14</v>
      </c>
      <c r="P82" s="12">
        <f t="shared" si="10"/>
        <v>1</v>
      </c>
      <c r="Q82" s="12" cm="1">
        <f t="array" ref="Q82">SUMPRODUCT(($G$2:$G$2540=G82)*(P82&gt;$P$2:$P$2540))+1</f>
        <v>1</v>
      </c>
      <c r="R82" s="12" t="e">
        <f>(Q82*100000)+#REF!</f>
        <v>#REF!</v>
      </c>
      <c r="S82" t="e" cm="1">
        <f t="array" ref="S82">SUMPRODUCT(($G$2:$G$2540=G82)*(R82&gt;$R$2:$R$2540))+1</f>
        <v>#REF!</v>
      </c>
      <c r="T82" t="str">
        <f t="shared" si="11"/>
        <v xml:space="preserve">Carlisle </v>
      </c>
      <c r="U82">
        <v>0</v>
      </c>
      <c r="V82" t="s">
        <v>30</v>
      </c>
      <c r="W82">
        <f t="shared" si="12"/>
        <v>2023</v>
      </c>
    </row>
    <row r="83" spans="1:23" x14ac:dyDescent="0.25">
      <c r="A83" s="10" t="str">
        <f>IF(YEAR(G83)=2024,#REF!,"")</f>
        <v/>
      </c>
      <c r="B83" s="10" t="str">
        <f>IF(YEAR(G83)=2025,#REF!,"")</f>
        <v/>
      </c>
      <c r="C83" s="10" t="str">
        <f t="shared" si="8"/>
        <v>Afternoon44963</v>
      </c>
      <c r="D83" s="5" t="str">
        <f>IF('by region'!$C$2="Any","Any",'WTX courses'!V355)&amp;M83&amp;IF('by region'!$I$2="Any","Any",N83)&amp;G83</f>
        <v>AnyJumpAny44963</v>
      </c>
      <c r="E83" s="5" t="e">
        <f>IF(I83=#REF!,'WTX courses'!G355,"")</f>
        <v>#REF!</v>
      </c>
      <c r="F83" s="5" t="e">
        <f t="shared" si="9"/>
        <v>#REF!</v>
      </c>
      <c r="G83" s="15">
        <v>44963</v>
      </c>
      <c r="H83" s="16" t="s">
        <v>42</v>
      </c>
      <c r="I83" s="16" t="s">
        <v>58</v>
      </c>
      <c r="J83" s="16" t="s">
        <v>9</v>
      </c>
      <c r="K83" s="14" t="s">
        <v>24</v>
      </c>
      <c r="L83" s="14" t="s">
        <v>19</v>
      </c>
      <c r="M83" s="16" t="s">
        <v>12</v>
      </c>
      <c r="N83" s="16" t="s">
        <v>13</v>
      </c>
      <c r="O83" s="16" t="s">
        <v>14</v>
      </c>
      <c r="P83" s="12">
        <f t="shared" si="10"/>
        <v>1</v>
      </c>
      <c r="Q83" s="12" cm="1">
        <f t="array" ref="Q83">SUMPRODUCT(($G$2:$G$2540=G83)*(P83&gt;$P$2:$P$2540))+1</f>
        <v>1</v>
      </c>
      <c r="R83" s="12" t="e">
        <f>(Q83*100000)+#REF!</f>
        <v>#REF!</v>
      </c>
      <c r="S83" t="e" cm="1">
        <f t="array" ref="S83">SUMPRODUCT(($G$2:$G$2540=G83)*(R83&gt;$R$2:$R$2540))+1</f>
        <v>#REF!</v>
      </c>
      <c r="T83" t="str">
        <f t="shared" si="11"/>
        <v xml:space="preserve">Fontwell Park </v>
      </c>
      <c r="U83">
        <v>0</v>
      </c>
      <c r="V83" t="s">
        <v>19</v>
      </c>
      <c r="W83">
        <f t="shared" si="12"/>
        <v>2023</v>
      </c>
    </row>
    <row r="84" spans="1:23" x14ac:dyDescent="0.25">
      <c r="A84" s="10" t="str">
        <f>IF(YEAR(G84)=2024,#REF!,"")</f>
        <v/>
      </c>
      <c r="B84" s="10" t="str">
        <f>IF(YEAR(G84)=2025,#REF!,"")</f>
        <v/>
      </c>
      <c r="C84" s="10" t="str">
        <f t="shared" si="8"/>
        <v>Afternoon44964</v>
      </c>
      <c r="D84" s="5" t="str">
        <f>IF('by region'!$C$2="Any","Any",'WTX courses'!V356)&amp;M84&amp;IF('by region'!$I$2="Any","Any",N84)&amp;G84</f>
        <v>AnyJumpAny44964</v>
      </c>
      <c r="E84" s="5" t="e">
        <f>IF(I84=#REF!,'WTX courses'!G356,"")</f>
        <v>#REF!</v>
      </c>
      <c r="F84" s="5" t="e">
        <f t="shared" si="9"/>
        <v>#REF!</v>
      </c>
      <c r="G84" s="15">
        <v>44964</v>
      </c>
      <c r="H84" s="16" t="s">
        <v>7</v>
      </c>
      <c r="I84" s="16" t="s">
        <v>53</v>
      </c>
      <c r="J84" s="16" t="s">
        <v>9</v>
      </c>
      <c r="K84" s="14" t="s">
        <v>16</v>
      </c>
      <c r="L84" s="14" t="s">
        <v>17</v>
      </c>
      <c r="M84" s="16" t="s">
        <v>12</v>
      </c>
      <c r="N84" s="16" t="s">
        <v>13</v>
      </c>
      <c r="O84" s="16" t="s">
        <v>14</v>
      </c>
      <c r="P84" s="12">
        <f t="shared" si="10"/>
        <v>1</v>
      </c>
      <c r="Q84" s="12" cm="1">
        <f t="array" ref="Q84">SUMPRODUCT(($G$2:$G$2540=G84)*(P84&gt;$P$2:$P$2540))+1</f>
        <v>1</v>
      </c>
      <c r="R84" s="12" t="e">
        <f>(Q84*100000)+#REF!</f>
        <v>#REF!</v>
      </c>
      <c r="S84" t="e" cm="1">
        <f t="array" ref="S84">SUMPRODUCT(($G$2:$G$2540=G84)*(R84&gt;$R$2:$R$2540))+1</f>
        <v>#REF!</v>
      </c>
      <c r="T84" t="str">
        <f t="shared" si="11"/>
        <v xml:space="preserve">Market Rasen </v>
      </c>
      <c r="U84">
        <v>0</v>
      </c>
      <c r="V84" t="s">
        <v>17</v>
      </c>
      <c r="W84">
        <f t="shared" si="12"/>
        <v>2023</v>
      </c>
    </row>
    <row r="85" spans="1:23" x14ac:dyDescent="0.25">
      <c r="A85" s="10" t="str">
        <f>IF(YEAR(G85)=2024,#REF!,"")</f>
        <v/>
      </c>
      <c r="B85" s="10" t="str">
        <f>IF(YEAR(G85)=2025,#REF!,"")</f>
        <v/>
      </c>
      <c r="C85" s="10" t="str">
        <f t="shared" si="8"/>
        <v>Floodlit44965</v>
      </c>
      <c r="D85" s="5" t="str">
        <f>IF('by region'!$C$2="Any","Any",'WTX courses'!V357)&amp;M85&amp;IF('by region'!$I$2="Any","Any",N85)&amp;G85</f>
        <v>AnyFlatAny44965</v>
      </c>
      <c r="E85" s="5" t="e">
        <f>IF(I85=#REF!,'WTX courses'!G357,"")</f>
        <v>#REF!</v>
      </c>
      <c r="F85" s="5" t="e">
        <f t="shared" si="9"/>
        <v>#REF!</v>
      </c>
      <c r="G85" s="15">
        <v>44965</v>
      </c>
      <c r="H85" s="16" t="s">
        <v>27</v>
      </c>
      <c r="I85" s="16" t="s">
        <v>47</v>
      </c>
      <c r="J85" s="16" t="s">
        <v>32</v>
      </c>
      <c r="K85" s="14" t="s">
        <v>16</v>
      </c>
      <c r="L85" s="14" t="s">
        <v>19</v>
      </c>
      <c r="M85" s="16" t="s">
        <v>25</v>
      </c>
      <c r="N85" s="16" t="s">
        <v>26</v>
      </c>
      <c r="O85" s="16" t="s">
        <v>33</v>
      </c>
      <c r="P85" s="12">
        <f t="shared" si="10"/>
        <v>3</v>
      </c>
      <c r="Q85" s="12" cm="1">
        <f t="array" ref="Q85">SUMPRODUCT(($G$2:$G$2540=G85)*(P85&gt;$P$2:$P$2540))+1</f>
        <v>2</v>
      </c>
      <c r="R85" s="12" t="e">
        <f>(Q85*100000)+#REF!</f>
        <v>#REF!</v>
      </c>
      <c r="S85" t="e" cm="1">
        <f t="array" ref="S85">SUMPRODUCT(($G$2:$G$2540=G85)*(R85&gt;$R$2:$R$2540))+1</f>
        <v>#REF!</v>
      </c>
      <c r="T85" t="str">
        <f t="shared" si="11"/>
        <v>KEMPTON PARK #</v>
      </c>
      <c r="U85">
        <v>0</v>
      </c>
      <c r="V85" t="s">
        <v>19</v>
      </c>
      <c r="W85">
        <f t="shared" si="12"/>
        <v>2023</v>
      </c>
    </row>
    <row r="86" spans="1:23" x14ac:dyDescent="0.25">
      <c r="A86" s="10" t="str">
        <f>IF(YEAR(G86)=2024,#REF!,"")</f>
        <v/>
      </c>
      <c r="B86" s="10" t="str">
        <f>IF(YEAR(G86)=2025,#REF!,"")</f>
        <v/>
      </c>
      <c r="C86" s="10" t="str">
        <f t="shared" si="8"/>
        <v>Afternoon44965</v>
      </c>
      <c r="D86" s="5" t="str">
        <f>IF('by region'!$C$2="Any","Any",'WTX courses'!V359)&amp;M86&amp;IF('by region'!$I$2="Any","Any",N86)&amp;G86</f>
        <v>AnyJumpAny44965</v>
      </c>
      <c r="E86" s="5" t="e">
        <f>IF(I86=#REF!,'WTX courses'!G359,"")</f>
        <v>#REF!</v>
      </c>
      <c r="F86" s="5" t="e">
        <f t="shared" si="9"/>
        <v>#REF!</v>
      </c>
      <c r="G86" s="15">
        <v>44965</v>
      </c>
      <c r="H86" s="16" t="s">
        <v>27</v>
      </c>
      <c r="I86" s="16" t="s">
        <v>46</v>
      </c>
      <c r="J86" s="16" t="s">
        <v>9</v>
      </c>
      <c r="K86" s="14" t="s">
        <v>24</v>
      </c>
      <c r="L86" s="14" t="s">
        <v>11</v>
      </c>
      <c r="M86" s="16" t="s">
        <v>12</v>
      </c>
      <c r="N86" s="16" t="s">
        <v>13</v>
      </c>
      <c r="O86" s="16" t="s">
        <v>14</v>
      </c>
      <c r="P86" s="12">
        <f t="shared" si="10"/>
        <v>1</v>
      </c>
      <c r="Q86" s="12" cm="1">
        <f t="array" ref="Q86">SUMPRODUCT(($G$2:$G$2540=G86)*(P86&gt;$P$2:$P$2540))+1</f>
        <v>1</v>
      </c>
      <c r="R86" s="12" t="e">
        <f>(Q86*100000)+#REF!</f>
        <v>#REF!</v>
      </c>
      <c r="S86" t="e" cm="1">
        <f t="array" ref="S86">SUMPRODUCT(($G$2:$G$2540=G86)*(R86&gt;$R$2:$R$2540))+1</f>
        <v>#REF!</v>
      </c>
      <c r="T86" t="str">
        <f t="shared" si="11"/>
        <v xml:space="preserve">Sedgefield </v>
      </c>
      <c r="U86">
        <v>0</v>
      </c>
      <c r="V86" t="s">
        <v>19</v>
      </c>
      <c r="W86">
        <f t="shared" si="12"/>
        <v>2023</v>
      </c>
    </row>
    <row r="87" spans="1:23" x14ac:dyDescent="0.25">
      <c r="A87" s="10" t="str">
        <f>IF(YEAR(G87)=2024,#REF!,"")</f>
        <v/>
      </c>
      <c r="B87" s="10" t="str">
        <f>IF(YEAR(G87)=2025,#REF!,"")</f>
        <v/>
      </c>
      <c r="C87" s="10" t="str">
        <f t="shared" si="8"/>
        <v>Floodlit44966</v>
      </c>
      <c r="D87" s="5" t="str">
        <f>IF('by region'!$C$2="Any","Any",'WTX courses'!V360)&amp;M87&amp;IF('by region'!$I$2="Any","Any",N87)&amp;G87</f>
        <v>AnyFlatAny44966</v>
      </c>
      <c r="E87" s="5" t="e">
        <f>IF(I87=#REF!,'WTX courses'!G360,"")</f>
        <v>#REF!</v>
      </c>
      <c r="F87" s="5" t="e">
        <f t="shared" si="9"/>
        <v>#REF!</v>
      </c>
      <c r="G87" s="15">
        <v>44966</v>
      </c>
      <c r="H87" s="16" t="s">
        <v>34</v>
      </c>
      <c r="I87" s="16" t="s">
        <v>31</v>
      </c>
      <c r="J87" s="16" t="s">
        <v>32</v>
      </c>
      <c r="K87" s="14" t="s">
        <v>24</v>
      </c>
      <c r="L87" s="14" t="s">
        <v>11</v>
      </c>
      <c r="M87" s="16" t="s">
        <v>25</v>
      </c>
      <c r="N87" s="16" t="s">
        <v>26</v>
      </c>
      <c r="O87" s="16" t="s">
        <v>33</v>
      </c>
      <c r="P87" s="12">
        <f t="shared" si="10"/>
        <v>3</v>
      </c>
      <c r="Q87" s="12" cm="1">
        <f t="array" ref="Q87">SUMPRODUCT(($G$2:$G$2540=G87)*(P87&gt;$P$2:$P$2540))+1</f>
        <v>3</v>
      </c>
      <c r="R87" s="12" t="e">
        <f>(Q87*100000)+#REF!</f>
        <v>#REF!</v>
      </c>
      <c r="S87" t="e" cm="1">
        <f t="array" ref="S87">SUMPRODUCT(($G$2:$G$2540=G87)*(R87&gt;$R$2:$R$2540))+1</f>
        <v>#REF!</v>
      </c>
      <c r="T87" t="str">
        <f t="shared" si="11"/>
        <v>NEWCASTLE #</v>
      </c>
      <c r="U87">
        <v>1</v>
      </c>
      <c r="V87" t="s">
        <v>17</v>
      </c>
      <c r="W87">
        <f t="shared" si="12"/>
        <v>2023</v>
      </c>
    </row>
    <row r="88" spans="1:23" x14ac:dyDescent="0.25">
      <c r="A88" s="10" t="str">
        <f>IF(YEAR(G88)=2024,#REF!,"")</f>
        <v/>
      </c>
      <c r="B88" s="10" t="str">
        <f>IF(YEAR(G88)=2025,#REF!,"")</f>
        <v/>
      </c>
      <c r="C88" s="10" t="str">
        <f t="shared" si="8"/>
        <v>Afternoon44966</v>
      </c>
      <c r="D88" s="5" t="str">
        <f>IF('by region'!$C$2="Any","Any",'WTX courses'!V362)&amp;M88&amp;IF('by region'!$I$2="Any","Any",N88)&amp;G88</f>
        <v>AnyJumpAny44966</v>
      </c>
      <c r="E88" s="5" t="e">
        <f>IF(I88=#REF!,'WTX courses'!G362,"")</f>
        <v>#REF!</v>
      </c>
      <c r="F88" s="5" t="e">
        <f t="shared" si="9"/>
        <v>#REF!</v>
      </c>
      <c r="G88" s="15">
        <v>44966</v>
      </c>
      <c r="H88" s="16" t="s">
        <v>34</v>
      </c>
      <c r="I88" s="16" t="s">
        <v>65</v>
      </c>
      <c r="J88" s="16" t="s">
        <v>9</v>
      </c>
      <c r="K88" s="14" t="s">
        <v>24</v>
      </c>
      <c r="L88" s="14" t="s">
        <v>19</v>
      </c>
      <c r="M88" s="16" t="s">
        <v>12</v>
      </c>
      <c r="N88" s="16" t="s">
        <v>13</v>
      </c>
      <c r="O88" s="16" t="s">
        <v>14</v>
      </c>
      <c r="P88" s="12">
        <f t="shared" si="10"/>
        <v>1</v>
      </c>
      <c r="Q88" s="12" cm="1">
        <f t="array" ref="Q88">SUMPRODUCT(($G$2:$G$2540=G88)*(P88&gt;$P$2:$P$2540))+1</f>
        <v>1</v>
      </c>
      <c r="R88" s="12" t="e">
        <f>(Q88*100000)+#REF!</f>
        <v>#REF!</v>
      </c>
      <c r="S88" t="e" cm="1">
        <f t="array" ref="S88">SUMPRODUCT(($G$2:$G$2540=G88)*(R88&gt;$R$2:$R$2540))+1</f>
        <v>#REF!</v>
      </c>
      <c r="T88" t="str">
        <f t="shared" si="11"/>
        <v xml:space="preserve">Ffos Las </v>
      </c>
      <c r="U88">
        <v>1</v>
      </c>
      <c r="V88" t="s">
        <v>17</v>
      </c>
      <c r="W88">
        <f t="shared" si="12"/>
        <v>2023</v>
      </c>
    </row>
    <row r="89" spans="1:23" x14ac:dyDescent="0.25">
      <c r="A89" s="10" t="str">
        <f>IF(YEAR(G89)=2024,#REF!,"")</f>
        <v/>
      </c>
      <c r="B89" s="10" t="str">
        <f>IF(YEAR(G89)=2025,#REF!,"")</f>
        <v/>
      </c>
      <c r="C89" s="10" t="str">
        <f t="shared" si="8"/>
        <v>Afternoon44966</v>
      </c>
      <c r="D89" s="5" t="str">
        <f>IF('by region'!$C$2="Any","Any",'WTX courses'!V364)&amp;M89&amp;IF('by region'!$I$2="Any","Any",N89)&amp;G89</f>
        <v>AnyJumpAny44966</v>
      </c>
      <c r="E89" s="5" t="e">
        <f>IF(I89=#REF!,'WTX courses'!G364,"")</f>
        <v>#REF!</v>
      </c>
      <c r="F89" s="5" t="e">
        <f t="shared" si="9"/>
        <v>#REF!</v>
      </c>
      <c r="G89" s="15">
        <v>44966</v>
      </c>
      <c r="H89" s="16" t="s">
        <v>34</v>
      </c>
      <c r="I89" s="16" t="s">
        <v>45</v>
      </c>
      <c r="J89" s="16" t="s">
        <v>9</v>
      </c>
      <c r="K89" s="14" t="s">
        <v>16</v>
      </c>
      <c r="L89" s="14" t="s">
        <v>17</v>
      </c>
      <c r="M89" s="16" t="s">
        <v>12</v>
      </c>
      <c r="N89" s="16" t="s">
        <v>13</v>
      </c>
      <c r="O89" s="16" t="s">
        <v>14</v>
      </c>
      <c r="P89" s="12">
        <f t="shared" si="10"/>
        <v>1</v>
      </c>
      <c r="Q89" s="12" cm="1">
        <f t="array" ref="Q89">SUMPRODUCT(($G$2:$G$2540=G89)*(P89&gt;$P$2:$P$2540))+1</f>
        <v>1</v>
      </c>
      <c r="R89" s="12" t="e">
        <f>(Q89*100000)+#REF!</f>
        <v>#REF!</v>
      </c>
      <c r="S89" t="e" cm="1">
        <f t="array" ref="S89">SUMPRODUCT(($G$2:$G$2540=G89)*(R89&gt;$R$2:$R$2540))+1</f>
        <v>#REF!</v>
      </c>
      <c r="T89" t="str">
        <f t="shared" si="11"/>
        <v xml:space="preserve">Huntingdon </v>
      </c>
      <c r="U89">
        <v>0</v>
      </c>
      <c r="V89" t="s">
        <v>17</v>
      </c>
      <c r="W89">
        <f t="shared" si="12"/>
        <v>2023</v>
      </c>
    </row>
    <row r="90" spans="1:23" x14ac:dyDescent="0.25">
      <c r="A90" s="10" t="str">
        <f>IF(YEAR(G90)=2024,#REF!,"")</f>
        <v/>
      </c>
      <c r="B90" s="10" t="str">
        <f>IF(YEAR(G90)=2025,#REF!,"")</f>
        <v/>
      </c>
      <c r="C90" s="10" t="str">
        <f t="shared" si="8"/>
        <v>Floodlit44967</v>
      </c>
      <c r="D90" s="5" t="str">
        <f>IF('by region'!$C$2="Any","Any",'WTX courses'!V365)&amp;M90&amp;IF('by region'!$I$2="Any","Any",N90)&amp;G90</f>
        <v>AnyFlatAny44967</v>
      </c>
      <c r="E90" s="5" t="e">
        <f>IF(I90=#REF!,'WTX courses'!G365,"")</f>
        <v>#REF!</v>
      </c>
      <c r="F90" s="5" t="e">
        <f t="shared" si="9"/>
        <v>#REF!</v>
      </c>
      <c r="G90" s="15">
        <v>44967</v>
      </c>
      <c r="H90" s="16" t="s">
        <v>35</v>
      </c>
      <c r="I90" s="16" t="s">
        <v>73</v>
      </c>
      <c r="J90" s="16" t="s">
        <v>32</v>
      </c>
      <c r="K90" s="14" t="s">
        <v>10</v>
      </c>
      <c r="L90" s="14" t="s">
        <v>19</v>
      </c>
      <c r="M90" s="16" t="s">
        <v>25</v>
      </c>
      <c r="N90" s="16" t="s">
        <v>26</v>
      </c>
      <c r="O90" s="16" t="s">
        <v>33</v>
      </c>
      <c r="P90" s="12">
        <f t="shared" si="10"/>
        <v>3</v>
      </c>
      <c r="Q90" s="12" cm="1">
        <f t="array" ref="Q90">SUMPRODUCT(($G$2:$G$2540=G90)*(P90&gt;$P$2:$P$2540))+1</f>
        <v>3</v>
      </c>
      <c r="R90" s="12" t="e">
        <f>(Q90*100000)+#REF!</f>
        <v>#REF!</v>
      </c>
      <c r="S90" t="e" cm="1">
        <f t="array" ref="S90">SUMPRODUCT(($G$2:$G$2540=G90)*(R90&gt;$R$2:$R$2540))+1</f>
        <v>#REF!</v>
      </c>
      <c r="T90" t="str">
        <f t="shared" si="11"/>
        <v>CHELMSFORD CITY #</v>
      </c>
      <c r="U90">
        <v>0</v>
      </c>
      <c r="V90" t="s">
        <v>19</v>
      </c>
      <c r="W90">
        <f t="shared" si="12"/>
        <v>2023</v>
      </c>
    </row>
    <row r="91" spans="1:23" x14ac:dyDescent="0.25">
      <c r="A91" s="10" t="str">
        <f>IF(YEAR(G91)=2024,#REF!,"")</f>
        <v/>
      </c>
      <c r="B91" s="10" t="str">
        <f>IF(YEAR(G91)=2025,#REF!,"")</f>
        <v/>
      </c>
      <c r="C91" s="10" t="str">
        <f t="shared" si="8"/>
        <v>Afternoon44967</v>
      </c>
      <c r="D91" s="5" t="str">
        <f>IF('by region'!$C$2="Any","Any",'WTX courses'!V366)&amp;M91&amp;IF('by region'!$I$2="Any","Any",N91)&amp;G91</f>
        <v>AnyJumpAny44967</v>
      </c>
      <c r="E91" s="5" t="e">
        <f>IF(I91=#REF!,'WTX courses'!G366,"")</f>
        <v>#REF!</v>
      </c>
      <c r="F91" s="5" t="e">
        <f t="shared" si="9"/>
        <v>#REF!</v>
      </c>
      <c r="G91" s="15">
        <v>44967</v>
      </c>
      <c r="H91" s="16" t="s">
        <v>35</v>
      </c>
      <c r="I91" s="16" t="s">
        <v>64</v>
      </c>
      <c r="J91" s="16" t="s">
        <v>9</v>
      </c>
      <c r="K91" s="14" t="s">
        <v>10</v>
      </c>
      <c r="L91" s="14" t="s">
        <v>17</v>
      </c>
      <c r="M91" s="16" t="s">
        <v>12</v>
      </c>
      <c r="N91" s="16" t="s">
        <v>13</v>
      </c>
      <c r="O91" s="16" t="s">
        <v>14</v>
      </c>
      <c r="P91" s="12">
        <f t="shared" si="10"/>
        <v>1</v>
      </c>
      <c r="Q91" s="12" cm="1">
        <f t="array" ref="Q91">SUMPRODUCT(($G$2:$G$2540=G91)*(P91&gt;$P$2:$P$2540))+1</f>
        <v>1</v>
      </c>
      <c r="R91" s="12" t="e">
        <f>(Q91*100000)+#REF!</f>
        <v>#REF!</v>
      </c>
      <c r="S91" t="e" cm="1">
        <f t="array" ref="S91">SUMPRODUCT(($G$2:$G$2540=G91)*(R91&gt;$R$2:$R$2540))+1</f>
        <v>#REF!</v>
      </c>
      <c r="T91" t="str">
        <f t="shared" si="11"/>
        <v xml:space="preserve">Bangor-On-Dee </v>
      </c>
      <c r="U91">
        <v>0</v>
      </c>
      <c r="V91" t="s">
        <v>17</v>
      </c>
      <c r="W91">
        <f t="shared" si="12"/>
        <v>2023</v>
      </c>
    </row>
    <row r="92" spans="1:23" x14ac:dyDescent="0.25">
      <c r="A92" s="10" t="str">
        <f>IF(YEAR(G92)=2024,#REF!,"")</f>
        <v/>
      </c>
      <c r="B92" s="10" t="str">
        <f>IF(YEAR(G92)=2025,#REF!,"")</f>
        <v/>
      </c>
      <c r="C92" s="10" t="str">
        <f t="shared" si="8"/>
        <v>Afternoon44967</v>
      </c>
      <c r="D92" s="5" t="str">
        <f>IF('by region'!$C$2="Any","Any",'WTX courses'!V368)&amp;M92&amp;IF('by region'!$I$2="Any","Any",N92)&amp;G92</f>
        <v>AnyJumpAny44967</v>
      </c>
      <c r="E92" s="5" t="e">
        <f>IF(I92=#REF!,'WTX courses'!G368,"")</f>
        <v>#REF!</v>
      </c>
      <c r="F92" s="5" t="e">
        <f t="shared" si="9"/>
        <v>#REF!</v>
      </c>
      <c r="G92" s="15">
        <v>44967</v>
      </c>
      <c r="H92" s="16" t="s">
        <v>35</v>
      </c>
      <c r="I92" s="16" t="s">
        <v>47</v>
      </c>
      <c r="J92" s="16" t="s">
        <v>9</v>
      </c>
      <c r="K92" s="14" t="s">
        <v>16</v>
      </c>
      <c r="L92" s="14" t="s">
        <v>19</v>
      </c>
      <c r="M92" s="16" t="s">
        <v>12</v>
      </c>
      <c r="N92" s="16" t="s">
        <v>13</v>
      </c>
      <c r="O92" s="16" t="s">
        <v>14</v>
      </c>
      <c r="P92" s="12">
        <f t="shared" si="10"/>
        <v>1</v>
      </c>
      <c r="Q92" s="12" cm="1">
        <f t="array" ref="Q92">SUMPRODUCT(($G$2:$G$2540=G92)*(P92&gt;$P$2:$P$2540))+1</f>
        <v>1</v>
      </c>
      <c r="R92" s="12" t="e">
        <f>(Q92*100000)+#REF!</f>
        <v>#REF!</v>
      </c>
      <c r="S92" t="e" cm="1">
        <f t="array" ref="S92">SUMPRODUCT(($G$2:$G$2540=G92)*(R92&gt;$R$2:$R$2540))+1</f>
        <v>#REF!</v>
      </c>
      <c r="T92" t="str">
        <f t="shared" si="11"/>
        <v xml:space="preserve">Kempton Park </v>
      </c>
      <c r="U92">
        <v>0</v>
      </c>
      <c r="V92" t="s">
        <v>11</v>
      </c>
      <c r="W92">
        <f t="shared" si="12"/>
        <v>2023</v>
      </c>
    </row>
    <row r="93" spans="1:23" x14ac:dyDescent="0.25">
      <c r="A93" s="10" t="str">
        <f>IF(YEAR(G93)=2024,#REF!,"")</f>
        <v/>
      </c>
      <c r="B93" s="10" t="str">
        <f>IF(YEAR(G93)=2025,#REF!,"")</f>
        <v/>
      </c>
      <c r="C93" s="10" t="str">
        <f t="shared" si="8"/>
        <v>Afternoon44968</v>
      </c>
      <c r="D93" s="5" t="str">
        <f>IF('by region'!$C$2="Any","Any",'WTX courses'!V369)&amp;M93&amp;IF('by region'!$I$2="Any","Any",N93)&amp;G93</f>
        <v>AnyFlatAny44968</v>
      </c>
      <c r="E93" s="5" t="e">
        <f>IF(I93=#REF!,'WTX courses'!G369,"")</f>
        <v>#REF!</v>
      </c>
      <c r="F93" s="5" t="e">
        <f t="shared" si="9"/>
        <v>#REF!</v>
      </c>
      <c r="G93" s="15">
        <v>44968</v>
      </c>
      <c r="H93" s="16" t="s">
        <v>37</v>
      </c>
      <c r="I93" s="16" t="s">
        <v>36</v>
      </c>
      <c r="J93" s="16" t="s">
        <v>9</v>
      </c>
      <c r="K93" s="14" t="s">
        <v>24</v>
      </c>
      <c r="L93" s="14" t="s">
        <v>19</v>
      </c>
      <c r="M93" s="16" t="s">
        <v>25</v>
      </c>
      <c r="N93" s="16" t="s">
        <v>26</v>
      </c>
      <c r="O93" s="16" t="s">
        <v>14</v>
      </c>
      <c r="P93" s="12">
        <f t="shared" si="10"/>
        <v>1</v>
      </c>
      <c r="Q93" s="12" cm="1">
        <f t="array" ref="Q93">SUMPRODUCT(($G$2:$G$2540=G93)*(P93&gt;$P$2:$P$2540))+1</f>
        <v>1</v>
      </c>
      <c r="R93" s="12" t="e">
        <f>(Q93*100000)+#REF!</f>
        <v>#REF!</v>
      </c>
      <c r="S93" t="e" cm="1">
        <f t="array" ref="S93">SUMPRODUCT(($G$2:$G$2540=G93)*(R93&gt;$R$2:$R$2540))+1</f>
        <v>#REF!</v>
      </c>
      <c r="T93" t="str">
        <f t="shared" si="11"/>
        <v xml:space="preserve">LINGFIELD PARK </v>
      </c>
      <c r="U93">
        <v>0</v>
      </c>
      <c r="V93" t="s">
        <v>19</v>
      </c>
      <c r="W93">
        <f t="shared" si="12"/>
        <v>2023</v>
      </c>
    </row>
    <row r="94" spans="1:23" x14ac:dyDescent="0.25">
      <c r="A94" s="10" t="str">
        <f>IF(YEAR(G94)=2024,#REF!,"")</f>
        <v/>
      </c>
      <c r="B94" s="10" t="str">
        <f>IF(YEAR(G94)=2025,#REF!,"")</f>
        <v/>
      </c>
      <c r="C94" s="10" t="str">
        <f t="shared" si="8"/>
        <v>Floodlit44968</v>
      </c>
      <c r="D94" s="5" t="str">
        <f>IF('by region'!$C$2="Any","Any",'WTX courses'!V370)&amp;M94&amp;IF('by region'!$I$2="Any","Any",N94)&amp;G94</f>
        <v>AnyFlatAny44968</v>
      </c>
      <c r="E94" s="5" t="e">
        <f>IF(I94=#REF!,'WTX courses'!G370,"")</f>
        <v>#REF!</v>
      </c>
      <c r="F94" s="5" t="e">
        <f t="shared" si="9"/>
        <v>#REF!</v>
      </c>
      <c r="G94" s="15">
        <v>44968</v>
      </c>
      <c r="H94" s="16" t="s">
        <v>37</v>
      </c>
      <c r="I94" s="16" t="s">
        <v>43</v>
      </c>
      <c r="J94" s="16" t="s">
        <v>32</v>
      </c>
      <c r="K94" s="14" t="s">
        <v>24</v>
      </c>
      <c r="L94" s="14" t="s">
        <v>17</v>
      </c>
      <c r="M94" s="16" t="s">
        <v>25</v>
      </c>
      <c r="N94" s="16" t="s">
        <v>26</v>
      </c>
      <c r="O94" s="16" t="s">
        <v>14</v>
      </c>
      <c r="P94" s="12">
        <f t="shared" si="10"/>
        <v>3</v>
      </c>
      <c r="Q94" s="12" cm="1">
        <f t="array" ref="Q94">SUMPRODUCT(($G$2:$G$2540=G94)*(P94&gt;$P$2:$P$2540))+1</f>
        <v>5</v>
      </c>
      <c r="R94" s="12" t="e">
        <f>(Q94*100000)+#REF!</f>
        <v>#REF!</v>
      </c>
      <c r="S94" t="e" cm="1">
        <f t="array" ref="S94">SUMPRODUCT(($G$2:$G$2540=G94)*(R94&gt;$R$2:$R$2540))+1</f>
        <v>#REF!</v>
      </c>
      <c r="T94" t="str">
        <f t="shared" si="11"/>
        <v>WOLVERHAMPTON #</v>
      </c>
      <c r="U94">
        <v>0</v>
      </c>
      <c r="V94" t="s">
        <v>17</v>
      </c>
      <c r="W94">
        <f t="shared" si="12"/>
        <v>2023</v>
      </c>
    </row>
    <row r="95" spans="1:23" x14ac:dyDescent="0.25">
      <c r="A95" s="10" t="str">
        <f>IF(YEAR(G95)=2024,#REF!,"")</f>
        <v/>
      </c>
      <c r="B95" s="10" t="str">
        <f>IF(YEAR(G95)=2025,#REF!,"")</f>
        <v/>
      </c>
      <c r="C95" s="10" t="str">
        <f t="shared" si="8"/>
        <v>Afternoon44968</v>
      </c>
      <c r="D95" s="5" t="str">
        <f>IF('by region'!$C$2="Any","Any",'WTX courses'!V385)&amp;M95&amp;IF('by region'!$I$2="Any","Any",N95)&amp;G95</f>
        <v>AnyJumpAny44968</v>
      </c>
      <c r="E95" s="5" t="e">
        <f>IF(I95=#REF!,'WTX courses'!G385,"")</f>
        <v>#REF!</v>
      </c>
      <c r="F95" s="5" t="e">
        <f t="shared" si="9"/>
        <v>#REF!</v>
      </c>
      <c r="G95" s="15">
        <v>44968</v>
      </c>
      <c r="H95" s="16" t="s">
        <v>37</v>
      </c>
      <c r="I95" s="16" t="s">
        <v>51</v>
      </c>
      <c r="J95" s="16" t="s">
        <v>9</v>
      </c>
      <c r="K95" s="14" t="s">
        <v>10</v>
      </c>
      <c r="L95" s="14" t="s">
        <v>19</v>
      </c>
      <c r="M95" s="16" t="s">
        <v>12</v>
      </c>
      <c r="N95" s="16" t="s">
        <v>13</v>
      </c>
      <c r="O95" s="16" t="s">
        <v>14</v>
      </c>
      <c r="P95" s="12">
        <f t="shared" si="10"/>
        <v>1</v>
      </c>
      <c r="Q95" s="12" cm="1">
        <f t="array" ref="Q95">SUMPRODUCT(($G$2:$G$2540=G95)*(P95&gt;$P$2:$P$2540))+1</f>
        <v>1</v>
      </c>
      <c r="R95" s="12" t="e">
        <f>(Q95*100000)+#REF!</f>
        <v>#REF!</v>
      </c>
      <c r="S95" t="e" cm="1">
        <f t="array" ref="S95">SUMPRODUCT(($G$2:$G$2540=G95)*(R95&gt;$R$2:$R$2540))+1</f>
        <v>#REF!</v>
      </c>
      <c r="T95" t="str">
        <f t="shared" si="11"/>
        <v xml:space="preserve">Newbury </v>
      </c>
      <c r="U95">
        <v>0</v>
      </c>
      <c r="V95" t="s">
        <v>11</v>
      </c>
      <c r="W95">
        <f t="shared" si="12"/>
        <v>2023</v>
      </c>
    </row>
    <row r="96" spans="1:23" x14ac:dyDescent="0.25">
      <c r="A96" s="10" t="str">
        <f>IF(YEAR(G96)=2024,#REF!,"")</f>
        <v/>
      </c>
      <c r="B96" s="10" t="str">
        <f>IF(YEAR(G96)=2025,#REF!,"")</f>
        <v/>
      </c>
      <c r="C96" s="10" t="str">
        <f t="shared" si="8"/>
        <v>Afternoon44968</v>
      </c>
      <c r="D96" s="5" t="str">
        <f>IF('by region'!$C$2="Any","Any",'WTX courses'!V386)&amp;M96&amp;IF('by region'!$I$2="Any","Any",N96)&amp;G96</f>
        <v>AnyJumpAny44968</v>
      </c>
      <c r="E96" s="5" t="e">
        <f>IF(I96=#REF!,'WTX courses'!G386,"")</f>
        <v>#REF!</v>
      </c>
      <c r="F96" s="5" t="e">
        <f t="shared" si="9"/>
        <v>#REF!</v>
      </c>
      <c r="G96" s="15">
        <v>44968</v>
      </c>
      <c r="H96" s="16" t="s">
        <v>37</v>
      </c>
      <c r="I96" s="16" t="s">
        <v>60</v>
      </c>
      <c r="J96" s="16" t="s">
        <v>9</v>
      </c>
      <c r="K96" s="14" t="s">
        <v>24</v>
      </c>
      <c r="L96" s="14" t="s">
        <v>17</v>
      </c>
      <c r="M96" s="16" t="s">
        <v>12</v>
      </c>
      <c r="N96" s="16" t="s">
        <v>13</v>
      </c>
      <c r="O96" s="16" t="s">
        <v>14</v>
      </c>
      <c r="P96" s="12">
        <f t="shared" si="10"/>
        <v>1</v>
      </c>
      <c r="Q96" s="12" cm="1">
        <f t="array" ref="Q96">SUMPRODUCT(($G$2:$G$2540=G96)*(P96&gt;$P$2:$P$2540))+1</f>
        <v>1</v>
      </c>
      <c r="R96" s="12" t="e">
        <f>(Q96*100000)+#REF!</f>
        <v>#REF!</v>
      </c>
      <c r="S96" t="e" cm="1">
        <f t="array" ref="S96">SUMPRODUCT(($G$2:$G$2540=G96)*(R96&gt;$R$2:$R$2540))+1</f>
        <v>#REF!</v>
      </c>
      <c r="T96" t="str">
        <f t="shared" si="11"/>
        <v xml:space="preserve">Uttoxeter </v>
      </c>
      <c r="U96">
        <v>0</v>
      </c>
      <c r="V96" t="s">
        <v>19</v>
      </c>
      <c r="W96">
        <f t="shared" si="12"/>
        <v>2023</v>
      </c>
    </row>
    <row r="97" spans="1:23" x14ac:dyDescent="0.25">
      <c r="A97" s="10" t="str">
        <f>IF(YEAR(G97)=2024,#REF!,"")</f>
        <v/>
      </c>
      <c r="B97" s="10" t="str">
        <f>IF(YEAR(G97)=2025,#REF!,"")</f>
        <v/>
      </c>
      <c r="C97" s="10" t="str">
        <f t="shared" si="8"/>
        <v>Afternoon44968</v>
      </c>
      <c r="D97" s="5" t="str">
        <f>IF('by region'!$C$2="Any","Any",'WTX courses'!V387)&amp;M97&amp;IF('by region'!$I$2="Any","Any",N97)&amp;G97</f>
        <v>AnyJumpAny44968</v>
      </c>
      <c r="E97" s="5" t="e">
        <f>IF(I97=#REF!,'WTX courses'!G387,"")</f>
        <v>#REF!</v>
      </c>
      <c r="F97" s="5" t="e">
        <f t="shared" si="9"/>
        <v>#REF!</v>
      </c>
      <c r="G97" s="15">
        <v>44968</v>
      </c>
      <c r="H97" s="16" t="s">
        <v>37</v>
      </c>
      <c r="I97" s="16" t="s">
        <v>48</v>
      </c>
      <c r="J97" s="16" t="s">
        <v>9</v>
      </c>
      <c r="K97" s="14" t="s">
        <v>16</v>
      </c>
      <c r="L97" s="14" t="s">
        <v>17</v>
      </c>
      <c r="M97" s="16" t="s">
        <v>12</v>
      </c>
      <c r="N97" s="16" t="s">
        <v>13</v>
      </c>
      <c r="O97" s="16" t="s">
        <v>14</v>
      </c>
      <c r="P97" s="12">
        <f t="shared" si="10"/>
        <v>1</v>
      </c>
      <c r="Q97" s="12" cm="1">
        <f t="array" ref="Q97">SUMPRODUCT(($G$2:$G$2540=G97)*(P97&gt;$P$2:$P$2540))+1</f>
        <v>1</v>
      </c>
      <c r="R97" s="12" t="e">
        <f>(Q97*100000)+#REF!</f>
        <v>#REF!</v>
      </c>
      <c r="S97" t="e" cm="1">
        <f t="array" ref="S97">SUMPRODUCT(($G$2:$G$2540=G97)*(R97&gt;$R$2:$R$2540))+1</f>
        <v>#REF!</v>
      </c>
      <c r="T97" t="str">
        <f t="shared" si="11"/>
        <v xml:space="preserve">Warwick </v>
      </c>
      <c r="U97">
        <v>0</v>
      </c>
      <c r="V97" t="s">
        <v>11</v>
      </c>
      <c r="W97">
        <f t="shared" si="12"/>
        <v>2023</v>
      </c>
    </row>
    <row r="98" spans="1:23" x14ac:dyDescent="0.25">
      <c r="A98" s="10" t="str">
        <f>IF(YEAR(G98)=2024,#REF!,"")</f>
        <v/>
      </c>
      <c r="B98" s="10" t="str">
        <f>IF(YEAR(G98)=2025,#REF!,"")</f>
        <v/>
      </c>
      <c r="C98" s="10" t="str">
        <f t="shared" si="8"/>
        <v>Afternoon44969</v>
      </c>
      <c r="D98" s="5" t="str">
        <f>IF('by region'!$C$2="Any","Any",'WTX courses'!V388)&amp;M98&amp;IF('by region'!$I$2="Any","Any",N98)&amp;G98</f>
        <v>AnyJumpAny44969</v>
      </c>
      <c r="E98" s="5" t="e">
        <f>IF(I98=#REF!,'WTX courses'!G388,"")</f>
        <v>#REF!</v>
      </c>
      <c r="F98" s="5" t="e">
        <f t="shared" si="9"/>
        <v>#REF!</v>
      </c>
      <c r="G98" s="15">
        <v>44969</v>
      </c>
      <c r="H98" s="16" t="s">
        <v>40</v>
      </c>
      <c r="I98" s="16" t="s">
        <v>18</v>
      </c>
      <c r="J98" s="16" t="s">
        <v>9</v>
      </c>
      <c r="K98" s="14" t="s">
        <v>16</v>
      </c>
      <c r="L98" s="14" t="s">
        <v>19</v>
      </c>
      <c r="M98" s="16" t="s">
        <v>12</v>
      </c>
      <c r="N98" s="16" t="s">
        <v>13</v>
      </c>
      <c r="O98" s="16" t="s">
        <v>14</v>
      </c>
      <c r="P98" s="12">
        <f t="shared" si="10"/>
        <v>1</v>
      </c>
      <c r="Q98" s="12" cm="1">
        <f t="array" ref="Q98">SUMPRODUCT(($G$2:$G$2540=G98)*(P98&gt;$P$2:$P$2540))+1</f>
        <v>1</v>
      </c>
      <c r="R98" s="12" t="e">
        <f>(Q98*100000)+#REF!</f>
        <v>#REF!</v>
      </c>
      <c r="S98" t="e" cm="1">
        <f t="array" ref="S98">SUMPRODUCT(($G$2:$G$2540=G98)*(R98&gt;$R$2:$R$2540))+1</f>
        <v>#REF!</v>
      </c>
      <c r="T98" t="str">
        <f t="shared" si="11"/>
        <v xml:space="preserve">Exeter </v>
      </c>
      <c r="U98">
        <v>0</v>
      </c>
      <c r="V98" t="s">
        <v>30</v>
      </c>
      <c r="W98">
        <f t="shared" si="12"/>
        <v>2023</v>
      </c>
    </row>
    <row r="99" spans="1:23" x14ac:dyDescent="0.25">
      <c r="A99" s="10" t="str">
        <f>IF(YEAR(G99)=2024,#REF!,"")</f>
        <v/>
      </c>
      <c r="B99" s="10" t="str">
        <f>IF(YEAR(G99)=2025,#REF!,"")</f>
        <v/>
      </c>
      <c r="C99" s="10" t="str">
        <f t="shared" si="8"/>
        <v>Floodlit44970</v>
      </c>
      <c r="D99" s="5" t="str">
        <f>IF('by region'!$C$2="Any","Any",'WTX courses'!V389)&amp;M99&amp;IF('by region'!$I$2="Any","Any",N99)&amp;G99</f>
        <v>AnyFlatAny44970</v>
      </c>
      <c r="E99" s="5" t="e">
        <f>IF(I99=#REF!,'WTX courses'!G389,"")</f>
        <v>#REF!</v>
      </c>
      <c r="F99" s="5" t="e">
        <f t="shared" si="9"/>
        <v>#REF!</v>
      </c>
      <c r="G99" s="15">
        <v>44970</v>
      </c>
      <c r="H99" s="16" t="s">
        <v>42</v>
      </c>
      <c r="I99" s="16" t="s">
        <v>43</v>
      </c>
      <c r="J99" s="16" t="s">
        <v>32</v>
      </c>
      <c r="K99" s="14" t="s">
        <v>24</v>
      </c>
      <c r="L99" s="14" t="s">
        <v>17</v>
      </c>
      <c r="M99" s="16" t="s">
        <v>25</v>
      </c>
      <c r="N99" s="16" t="s">
        <v>26</v>
      </c>
      <c r="O99" s="16" t="s">
        <v>14</v>
      </c>
      <c r="P99" s="12">
        <f t="shared" si="10"/>
        <v>3</v>
      </c>
      <c r="Q99" s="12" cm="1">
        <f t="array" ref="Q99">SUMPRODUCT(($G$2:$G$2540=G99)*(P99&gt;$P$2:$P$2540))+1</f>
        <v>1</v>
      </c>
      <c r="R99" s="12" t="e">
        <f>(Q99*100000)+#REF!</f>
        <v>#REF!</v>
      </c>
      <c r="S99" t="e" cm="1">
        <f t="array" ref="S99">SUMPRODUCT(($G$2:$G$2540=G99)*(R99&gt;$R$2:$R$2540))+1</f>
        <v>#REF!</v>
      </c>
      <c r="T99" t="str">
        <f t="shared" si="11"/>
        <v>WOLVERHAMPTON #</v>
      </c>
      <c r="U99">
        <v>0</v>
      </c>
      <c r="V99" t="s">
        <v>30</v>
      </c>
      <c r="W99">
        <f t="shared" si="12"/>
        <v>2023</v>
      </c>
    </row>
    <row r="100" spans="1:23" x14ac:dyDescent="0.25">
      <c r="A100" s="10" t="str">
        <f>IF(YEAR(G100)=2024,#REF!,"")</f>
        <v/>
      </c>
      <c r="B100" s="10" t="str">
        <f>IF(YEAR(G100)=2025,#REF!,"")</f>
        <v/>
      </c>
      <c r="C100" s="10" t="str">
        <f t="shared" si="8"/>
        <v>Floodlit44971</v>
      </c>
      <c r="D100" s="5" t="str">
        <f>IF('by region'!$C$2="Any","Any",'WTX courses'!V390)&amp;M100&amp;IF('by region'!$I$2="Any","Any",N100)&amp;G100</f>
        <v>AnyFlatAny44971</v>
      </c>
      <c r="E100" s="5" t="e">
        <f>IF(I100=#REF!,'WTX courses'!G390,"")</f>
        <v>#REF!</v>
      </c>
      <c r="F100" s="5" t="e">
        <f t="shared" si="9"/>
        <v>#REF!</v>
      </c>
      <c r="G100" s="15">
        <v>44971</v>
      </c>
      <c r="H100" s="16" t="s">
        <v>7</v>
      </c>
      <c r="I100" s="16" t="s">
        <v>31</v>
      </c>
      <c r="J100" s="16" t="s">
        <v>32</v>
      </c>
      <c r="K100" s="14" t="s">
        <v>24</v>
      </c>
      <c r="L100" s="14" t="s">
        <v>11</v>
      </c>
      <c r="M100" s="16" t="s">
        <v>25</v>
      </c>
      <c r="N100" s="16" t="s">
        <v>26</v>
      </c>
      <c r="O100" s="16" t="s">
        <v>14</v>
      </c>
      <c r="P100" s="12">
        <f t="shared" si="10"/>
        <v>3</v>
      </c>
      <c r="Q100" s="12" cm="1">
        <f t="array" ref="Q100">SUMPRODUCT(($G$2:$G$2540=G100)*(P100&gt;$P$2:$P$2540))+1</f>
        <v>2</v>
      </c>
      <c r="R100" s="12" t="e">
        <f>(Q100*100000)+#REF!</f>
        <v>#REF!</v>
      </c>
      <c r="S100" t="e" cm="1">
        <f t="array" ref="S100">SUMPRODUCT(($G$2:$G$2540=G100)*(R100&gt;$R$2:$R$2540))+1</f>
        <v>#REF!</v>
      </c>
      <c r="T100" t="str">
        <f t="shared" si="11"/>
        <v>NEWCASTLE #</v>
      </c>
      <c r="U100">
        <v>0</v>
      </c>
      <c r="V100" t="s">
        <v>17</v>
      </c>
      <c r="W100">
        <f t="shared" si="12"/>
        <v>2023</v>
      </c>
    </row>
    <row r="101" spans="1:23" x14ac:dyDescent="0.25">
      <c r="A101" s="10" t="str">
        <f>IF(YEAR(G101)=2024,#REF!,"")</f>
        <v/>
      </c>
      <c r="B101" s="10" t="str">
        <f>IF(YEAR(G101)=2025,#REF!,"")</f>
        <v/>
      </c>
      <c r="C101" s="10" t="str">
        <f t="shared" si="8"/>
        <v>Afternoon44971</v>
      </c>
      <c r="D101" s="5" t="str">
        <f>IF('by region'!$C$2="Any","Any",'WTX courses'!V391)&amp;M101&amp;IF('by region'!$I$2="Any","Any",N101)&amp;G101</f>
        <v>AnyJumpAny44971</v>
      </c>
      <c r="E101" s="5" t="e">
        <f>IF(I101=#REF!,'WTX courses'!G391,"")</f>
        <v>#REF!</v>
      </c>
      <c r="F101" s="5" t="e">
        <f t="shared" si="9"/>
        <v>#REF!</v>
      </c>
      <c r="G101" s="15">
        <v>44971</v>
      </c>
      <c r="H101" s="16" t="s">
        <v>7</v>
      </c>
      <c r="I101" s="16" t="s">
        <v>36</v>
      </c>
      <c r="J101" s="16" t="s">
        <v>9</v>
      </c>
      <c r="K101" s="14" t="s">
        <v>24</v>
      </c>
      <c r="L101" s="14" t="s">
        <v>19</v>
      </c>
      <c r="M101" s="16" t="s">
        <v>12</v>
      </c>
      <c r="N101" s="16" t="s">
        <v>13</v>
      </c>
      <c r="O101" s="16" t="s">
        <v>14</v>
      </c>
      <c r="P101" s="12">
        <f t="shared" si="10"/>
        <v>1</v>
      </c>
      <c r="Q101" s="12" cm="1">
        <f t="array" ref="Q101">SUMPRODUCT(($G$2:$G$2540=G101)*(P101&gt;$P$2:$P$2540))+1</f>
        <v>1</v>
      </c>
      <c r="R101" s="12" t="e">
        <f>(Q101*100000)+#REF!</f>
        <v>#REF!</v>
      </c>
      <c r="S101" t="e" cm="1">
        <f t="array" ref="S101">SUMPRODUCT(($G$2:$G$2540=G101)*(R101&gt;$R$2:$R$2540))+1</f>
        <v>#REF!</v>
      </c>
      <c r="T101" t="str">
        <f t="shared" si="11"/>
        <v xml:space="preserve">Lingfield Park </v>
      </c>
      <c r="U101">
        <v>0</v>
      </c>
      <c r="V101" t="s">
        <v>11</v>
      </c>
      <c r="W101">
        <f t="shared" si="12"/>
        <v>2023</v>
      </c>
    </row>
    <row r="102" spans="1:23" x14ac:dyDescent="0.25">
      <c r="A102" s="10" t="str">
        <f>IF(YEAR(G102)=2024,#REF!,"")</f>
        <v/>
      </c>
      <c r="B102" s="10" t="str">
        <f>IF(YEAR(G102)=2025,#REF!,"")</f>
        <v/>
      </c>
      <c r="C102" s="10" t="str">
        <f t="shared" si="8"/>
        <v>Floodlit44972</v>
      </c>
      <c r="D102" s="5" t="str">
        <f>IF('by region'!$C$2="Any","Any",'WTX courses'!V392)&amp;M102&amp;IF('by region'!$I$2="Any","Any",N102)&amp;G102</f>
        <v>AnyFlatAny44972</v>
      </c>
      <c r="E102" s="5" t="e">
        <f>IF(I102=#REF!,'WTX courses'!G392,"")</f>
        <v>#REF!</v>
      </c>
      <c r="F102" s="5" t="e">
        <f t="shared" si="9"/>
        <v>#REF!</v>
      </c>
      <c r="G102" s="15">
        <v>44972</v>
      </c>
      <c r="H102" s="16" t="s">
        <v>27</v>
      </c>
      <c r="I102" s="16" t="s">
        <v>47</v>
      </c>
      <c r="J102" s="16" t="s">
        <v>32</v>
      </c>
      <c r="K102" s="14" t="s">
        <v>16</v>
      </c>
      <c r="L102" s="14" t="s">
        <v>19</v>
      </c>
      <c r="M102" s="16" t="s">
        <v>25</v>
      </c>
      <c r="N102" s="16" t="s">
        <v>26</v>
      </c>
      <c r="O102" s="16" t="s">
        <v>33</v>
      </c>
      <c r="P102" s="12">
        <f t="shared" si="10"/>
        <v>3</v>
      </c>
      <c r="Q102" s="12" cm="1">
        <f t="array" ref="Q102">SUMPRODUCT(($G$2:$G$2540=G102)*(P102&gt;$P$2:$P$2540))+1</f>
        <v>1</v>
      </c>
      <c r="R102" s="12" t="e">
        <f>(Q102*100000)+#REF!</f>
        <v>#REF!</v>
      </c>
      <c r="S102" t="e" cm="1">
        <f t="array" ref="S102">SUMPRODUCT(($G$2:$G$2540=G102)*(R102&gt;$R$2:$R$2540))+1</f>
        <v>#REF!</v>
      </c>
      <c r="T102" t="str">
        <f t="shared" si="11"/>
        <v>KEMPTON PARK #</v>
      </c>
      <c r="U102">
        <v>0</v>
      </c>
      <c r="V102" t="s">
        <v>30</v>
      </c>
      <c r="W102">
        <f t="shared" si="12"/>
        <v>2023</v>
      </c>
    </row>
    <row r="103" spans="1:23" x14ac:dyDescent="0.25">
      <c r="A103" s="10" t="str">
        <f>IF(YEAR(G103)=2024,#REF!,"")</f>
        <v/>
      </c>
      <c r="B103" s="10" t="str">
        <f>IF(YEAR(G103)=2025,#REF!,"")</f>
        <v/>
      </c>
      <c r="C103" s="10" t="str">
        <f t="shared" si="8"/>
        <v>Floodlit44973</v>
      </c>
      <c r="D103" s="5" t="str">
        <f>IF('by region'!$C$2="Any","Any",'WTX courses'!V393)&amp;M103&amp;IF('by region'!$I$2="Any","Any",N103)&amp;G103</f>
        <v>AnyFlatAny44973</v>
      </c>
      <c r="E103" s="5" t="e">
        <f>IF(I103=#REF!,'WTX courses'!G393,"")</f>
        <v>#REF!</v>
      </c>
      <c r="F103" s="5" t="e">
        <f t="shared" si="9"/>
        <v>#REF!</v>
      </c>
      <c r="G103" s="15">
        <v>44973</v>
      </c>
      <c r="H103" s="16" t="s">
        <v>34</v>
      </c>
      <c r="I103" s="16" t="s">
        <v>73</v>
      </c>
      <c r="J103" s="16" t="s">
        <v>32</v>
      </c>
      <c r="K103" s="14" t="s">
        <v>10</v>
      </c>
      <c r="L103" s="14" t="s">
        <v>19</v>
      </c>
      <c r="M103" s="16" t="s">
        <v>25</v>
      </c>
      <c r="N103" s="16" t="s">
        <v>26</v>
      </c>
      <c r="O103" s="16" t="s">
        <v>33</v>
      </c>
      <c r="P103" s="12">
        <f t="shared" si="10"/>
        <v>3</v>
      </c>
      <c r="Q103" s="12" cm="1">
        <f t="array" ref="Q103">SUMPRODUCT(($G$2:$G$2540=G103)*(P103&gt;$P$2:$P$2540))+1</f>
        <v>3</v>
      </c>
      <c r="R103" s="12" t="e">
        <f>(Q103*100000)+#REF!</f>
        <v>#REF!</v>
      </c>
      <c r="S103" t="e" cm="1">
        <f t="array" ref="S103">SUMPRODUCT(($G$2:$G$2540=G103)*(R103&gt;$R$2:$R$2540))+1</f>
        <v>#REF!</v>
      </c>
      <c r="T103" t="str">
        <f t="shared" si="11"/>
        <v>CHELMSFORD CITY #</v>
      </c>
      <c r="U103">
        <v>0</v>
      </c>
      <c r="V103" t="s">
        <v>19</v>
      </c>
      <c r="W103">
        <f t="shared" si="12"/>
        <v>2023</v>
      </c>
    </row>
    <row r="104" spans="1:23" x14ac:dyDescent="0.25">
      <c r="A104" s="10" t="str">
        <f>IF(YEAR(G104)=2024,#REF!,"")</f>
        <v/>
      </c>
      <c r="B104" s="10" t="str">
        <f>IF(YEAR(G104)=2025,#REF!,"")</f>
        <v/>
      </c>
      <c r="C104" s="10" t="str">
        <f t="shared" si="8"/>
        <v>Afternoon44973</v>
      </c>
      <c r="D104" s="5" t="str">
        <f>IF('by region'!$C$2="Any","Any",'WTX courses'!V394)&amp;M104&amp;IF('by region'!$I$2="Any","Any",N104)&amp;G104</f>
        <v>AnyJumpAny44973</v>
      </c>
      <c r="E104" s="5" t="e">
        <f>IF(I104=#REF!,'WTX courses'!G394,"")</f>
        <v>#REF!</v>
      </c>
      <c r="F104" s="5" t="e">
        <f t="shared" si="9"/>
        <v>#REF!</v>
      </c>
      <c r="G104" s="15">
        <v>44973</v>
      </c>
      <c r="H104" s="16" t="s">
        <v>34</v>
      </c>
      <c r="I104" s="16" t="s">
        <v>31</v>
      </c>
      <c r="J104" s="16" t="s">
        <v>9</v>
      </c>
      <c r="K104" s="14" t="s">
        <v>24</v>
      </c>
      <c r="L104" s="14" t="s">
        <v>11</v>
      </c>
      <c r="M104" s="16" t="s">
        <v>12</v>
      </c>
      <c r="N104" s="16" t="s">
        <v>13</v>
      </c>
      <c r="O104" s="16" t="s">
        <v>21</v>
      </c>
      <c r="P104" s="12">
        <f t="shared" si="10"/>
        <v>1</v>
      </c>
      <c r="Q104" s="12" cm="1">
        <f t="array" ref="Q104">SUMPRODUCT(($G$2:$G$2540=G104)*(P104&gt;$P$2:$P$2540))+1</f>
        <v>1</v>
      </c>
      <c r="R104" s="12" t="e">
        <f>(Q104*100000)+#REF!</f>
        <v>#REF!</v>
      </c>
      <c r="S104" t="e" cm="1">
        <f t="array" ref="S104">SUMPRODUCT(($G$2:$G$2540=G104)*(R104&gt;$R$2:$R$2540))+1</f>
        <v>#REF!</v>
      </c>
      <c r="T104" t="str">
        <f t="shared" si="11"/>
        <v xml:space="preserve">Newcastle </v>
      </c>
      <c r="U104">
        <v>0</v>
      </c>
      <c r="V104" t="s">
        <v>17</v>
      </c>
      <c r="W104">
        <f t="shared" si="12"/>
        <v>2023</v>
      </c>
    </row>
    <row r="105" spans="1:23" x14ac:dyDescent="0.25">
      <c r="A105" s="10" t="str">
        <f>IF(YEAR(G105)=2024,#REF!,"")</f>
        <v/>
      </c>
      <c r="B105" s="10" t="str">
        <f>IF(YEAR(G105)=2025,#REF!,"")</f>
        <v/>
      </c>
      <c r="C105" s="10" t="str">
        <f t="shared" si="8"/>
        <v>Afternoon44973</v>
      </c>
      <c r="D105" s="5" t="str">
        <f>IF('by region'!$C$2="Any","Any",'WTX courses'!V395)&amp;M105&amp;IF('by region'!$I$2="Any","Any",N105)&amp;G105</f>
        <v>AnyJumpAny44973</v>
      </c>
      <c r="E105" s="5" t="e">
        <f>IF(I105=#REF!,'WTX courses'!G395,"")</f>
        <v>#REF!</v>
      </c>
      <c r="F105" s="5" t="e">
        <f t="shared" si="9"/>
        <v>#REF!</v>
      </c>
      <c r="G105" s="15">
        <v>44973</v>
      </c>
      <c r="H105" s="16" t="s">
        <v>34</v>
      </c>
      <c r="I105" s="16" t="s">
        <v>38</v>
      </c>
      <c r="J105" s="16" t="s">
        <v>9</v>
      </c>
      <c r="K105" s="14" t="s">
        <v>16</v>
      </c>
      <c r="L105" s="14" t="s">
        <v>19</v>
      </c>
      <c r="M105" s="16" t="s">
        <v>12</v>
      </c>
      <c r="N105" s="16" t="s">
        <v>13</v>
      </c>
      <c r="O105" s="16" t="s">
        <v>14</v>
      </c>
      <c r="P105" s="12">
        <f t="shared" si="10"/>
        <v>1</v>
      </c>
      <c r="Q105" s="12" cm="1">
        <f t="array" ref="Q105">SUMPRODUCT(($G$2:$G$2540=G105)*(P105&gt;$P$2:$P$2540))+1</f>
        <v>1</v>
      </c>
      <c r="R105" s="12" t="e">
        <f>(Q105*100000)+#REF!</f>
        <v>#REF!</v>
      </c>
      <c r="S105" t="e" cm="1">
        <f t="array" ref="S105">SUMPRODUCT(($G$2:$G$2540=G105)*(R105&gt;$R$2:$R$2540))+1</f>
        <v>#REF!</v>
      </c>
      <c r="T105" t="str">
        <f t="shared" si="11"/>
        <v xml:space="preserve">Sandown Park </v>
      </c>
      <c r="U105">
        <v>0</v>
      </c>
      <c r="V105" t="s">
        <v>19</v>
      </c>
      <c r="W105">
        <f t="shared" si="12"/>
        <v>2023</v>
      </c>
    </row>
    <row r="106" spans="1:23" x14ac:dyDescent="0.25">
      <c r="A106" s="10" t="str">
        <f>IF(YEAR(G106)=2024,#REF!,"")</f>
        <v/>
      </c>
      <c r="B106" s="10" t="str">
        <f>IF(YEAR(G106)=2025,#REF!,"")</f>
        <v/>
      </c>
      <c r="C106" s="10" t="str">
        <f t="shared" si="8"/>
        <v>Afternoon44974</v>
      </c>
      <c r="D106" s="5" t="str">
        <f>IF('by region'!$C$2="Any","Any",'WTX courses'!V396)&amp;M106&amp;IF('by region'!$I$2="Any","Any",N106)&amp;G106</f>
        <v>AnyFlatAny44974</v>
      </c>
      <c r="E106" s="5" t="e">
        <f>IF(I106=#REF!,'WTX courses'!G396,"")</f>
        <v>#REF!</v>
      </c>
      <c r="F106" s="5" t="e">
        <f t="shared" si="9"/>
        <v>#REF!</v>
      </c>
      <c r="G106" s="15">
        <v>44974</v>
      </c>
      <c r="H106" s="16" t="s">
        <v>35</v>
      </c>
      <c r="I106" s="16" t="s">
        <v>36</v>
      </c>
      <c r="J106" s="16" t="s">
        <v>9</v>
      </c>
      <c r="K106" s="14" t="s">
        <v>24</v>
      </c>
      <c r="L106" s="14" t="s">
        <v>19</v>
      </c>
      <c r="M106" s="16" t="s">
        <v>25</v>
      </c>
      <c r="N106" s="16" t="s">
        <v>26</v>
      </c>
      <c r="O106" s="16" t="s">
        <v>14</v>
      </c>
      <c r="P106" s="12">
        <f t="shared" si="10"/>
        <v>1</v>
      </c>
      <c r="Q106" s="12" cm="1">
        <f t="array" ref="Q106">SUMPRODUCT(($G$2:$G$2540=G106)*(P106&gt;$P$2:$P$2540))+1</f>
        <v>1</v>
      </c>
      <c r="R106" s="12" t="e">
        <f>(Q106*100000)+#REF!</f>
        <v>#REF!</v>
      </c>
      <c r="S106" t="e" cm="1">
        <f t="array" ref="S106">SUMPRODUCT(($G$2:$G$2540=G106)*(R106&gt;$R$2:$R$2540))+1</f>
        <v>#REF!</v>
      </c>
      <c r="T106" t="str">
        <f t="shared" si="11"/>
        <v xml:space="preserve">LINGFIELD PARK </v>
      </c>
      <c r="U106">
        <v>0</v>
      </c>
      <c r="V106" t="s">
        <v>30</v>
      </c>
      <c r="W106">
        <f t="shared" si="12"/>
        <v>2023</v>
      </c>
    </row>
    <row r="107" spans="1:23" x14ac:dyDescent="0.25">
      <c r="A107" s="10" t="str">
        <f>IF(YEAR(G107)=2024,#REF!,"")</f>
        <v/>
      </c>
      <c r="B107" s="10" t="str">
        <f>IF(YEAR(G107)=2025,#REF!,"")</f>
        <v/>
      </c>
      <c r="C107" s="10" t="str">
        <f t="shared" si="8"/>
        <v>Floodlit44975</v>
      </c>
      <c r="D107" s="5" t="str">
        <f>IF('by region'!$C$2="Any","Any",'WTX courses'!V397)&amp;M107&amp;IF('by region'!$I$2="Any","Any",N107)&amp;G107</f>
        <v>AnyFlatAny44975</v>
      </c>
      <c r="E107" s="5" t="e">
        <f>IF(I107=#REF!,'WTX courses'!G397,"")</f>
        <v>#REF!</v>
      </c>
      <c r="F107" s="5" t="e">
        <f t="shared" si="9"/>
        <v>#REF!</v>
      </c>
      <c r="G107" s="15">
        <v>44975</v>
      </c>
      <c r="H107" s="16" t="s">
        <v>37</v>
      </c>
      <c r="I107" s="16" t="s">
        <v>31</v>
      </c>
      <c r="J107" s="16" t="s">
        <v>32</v>
      </c>
      <c r="K107" s="14" t="s">
        <v>24</v>
      </c>
      <c r="L107" s="14" t="s">
        <v>11</v>
      </c>
      <c r="M107" s="16" t="s">
        <v>25</v>
      </c>
      <c r="N107" s="16" t="s">
        <v>26</v>
      </c>
      <c r="O107" s="16" t="s">
        <v>33</v>
      </c>
      <c r="P107" s="12">
        <f t="shared" si="10"/>
        <v>3</v>
      </c>
      <c r="Q107" s="12" cm="1">
        <f t="array" ref="Q107">SUMPRODUCT(($G$2:$G$2540=G107)*(P107&gt;$P$2:$P$2540))+1</f>
        <v>5</v>
      </c>
      <c r="R107" s="12" t="e">
        <f>(Q107*100000)+#REF!</f>
        <v>#REF!</v>
      </c>
      <c r="S107" t="e" cm="1">
        <f t="array" ref="S107">SUMPRODUCT(($G$2:$G$2540=G107)*(R107&gt;$R$2:$R$2540))+1</f>
        <v>#REF!</v>
      </c>
      <c r="T107" t="str">
        <f t="shared" si="11"/>
        <v>NEWCASTLE #</v>
      </c>
      <c r="U107">
        <v>0</v>
      </c>
      <c r="V107" t="s">
        <v>17</v>
      </c>
      <c r="W107">
        <f t="shared" si="12"/>
        <v>2023</v>
      </c>
    </row>
    <row r="108" spans="1:23" x14ac:dyDescent="0.25">
      <c r="A108" s="10" t="str">
        <f>IF(YEAR(G108)=2024,#REF!,"")</f>
        <v/>
      </c>
      <c r="B108" s="10" t="str">
        <f>IF(YEAR(G108)=2025,#REF!,"")</f>
        <v/>
      </c>
      <c r="C108" s="10" t="str">
        <f t="shared" si="8"/>
        <v>Afternoon44975</v>
      </c>
      <c r="D108" s="5" t="str">
        <f>IF('by region'!$C$2="Any","Any",'WTX courses'!V400)&amp;M108&amp;IF('by region'!$I$2="Any","Any",N108)&amp;G108</f>
        <v>AnyFlatAny44975</v>
      </c>
      <c r="E108" s="5" t="e">
        <f>IF(I108=#REF!,'WTX courses'!G400,"")</f>
        <v>#REF!</v>
      </c>
      <c r="F108" s="5" t="e">
        <f t="shared" si="9"/>
        <v>#REF!</v>
      </c>
      <c r="G108" s="15">
        <v>44975</v>
      </c>
      <c r="H108" s="16" t="s">
        <v>37</v>
      </c>
      <c r="I108" s="16" t="s">
        <v>36</v>
      </c>
      <c r="J108" s="16" t="s">
        <v>9</v>
      </c>
      <c r="K108" s="14" t="s">
        <v>24</v>
      </c>
      <c r="L108" s="14" t="s">
        <v>19</v>
      </c>
      <c r="M108" s="16" t="s">
        <v>25</v>
      </c>
      <c r="N108" s="16" t="s">
        <v>26</v>
      </c>
      <c r="O108" s="16" t="s">
        <v>14</v>
      </c>
      <c r="P108" s="12">
        <f t="shared" si="10"/>
        <v>1</v>
      </c>
      <c r="Q108" s="12" cm="1">
        <f t="array" ref="Q108">SUMPRODUCT(($G$2:$G$2540=G108)*(P108&gt;$P$2:$P$2540))+1</f>
        <v>1</v>
      </c>
      <c r="R108" s="12" t="e">
        <f>(Q108*100000)+#REF!</f>
        <v>#REF!</v>
      </c>
      <c r="S108" t="e" cm="1">
        <f t="array" ref="S108">SUMPRODUCT(($G$2:$G$2540=G108)*(R108&gt;$R$2:$R$2540))+1</f>
        <v>#REF!</v>
      </c>
      <c r="T108" t="str">
        <f t="shared" si="11"/>
        <v xml:space="preserve">LINGFIELD PARK </v>
      </c>
      <c r="U108">
        <v>0</v>
      </c>
      <c r="V108" t="s">
        <v>11</v>
      </c>
      <c r="W108">
        <f t="shared" si="12"/>
        <v>2023</v>
      </c>
    </row>
    <row r="109" spans="1:23" x14ac:dyDescent="0.25">
      <c r="A109" s="10" t="str">
        <f>IF(YEAR(G109)=2024,#REF!,"")</f>
        <v/>
      </c>
      <c r="B109" s="10" t="str">
        <f>IF(YEAR(G109)=2025,#REF!,"")</f>
        <v/>
      </c>
      <c r="C109" s="10" t="str">
        <f t="shared" si="8"/>
        <v>Afternoon44975</v>
      </c>
      <c r="D109" s="5" t="str">
        <f>IF('by region'!$C$2="Any","Any",'WTX courses'!V506)&amp;M109&amp;IF('by region'!$I$2="Any","Any",N109)&amp;G109</f>
        <v>AnyJumpAny44975</v>
      </c>
      <c r="E109" s="5" t="e">
        <f>IF(I109=#REF!,'WTX courses'!G506,"")</f>
        <v>#REF!</v>
      </c>
      <c r="F109" s="5" t="e">
        <f t="shared" si="9"/>
        <v>#REF!</v>
      </c>
      <c r="G109" s="15">
        <v>44975</v>
      </c>
      <c r="H109" s="16" t="s">
        <v>37</v>
      </c>
      <c r="I109" s="16" t="s">
        <v>55</v>
      </c>
      <c r="J109" s="16" t="s">
        <v>9</v>
      </c>
      <c r="K109" s="14" t="s">
        <v>10</v>
      </c>
      <c r="L109" s="14" t="s">
        <v>19</v>
      </c>
      <c r="M109" s="16" t="s">
        <v>12</v>
      </c>
      <c r="N109" s="16" t="s">
        <v>13</v>
      </c>
      <c r="O109" s="16" t="s">
        <v>14</v>
      </c>
      <c r="P109" s="12">
        <f t="shared" si="10"/>
        <v>1</v>
      </c>
      <c r="Q109" s="12" cm="1">
        <f t="array" ref="Q109">SUMPRODUCT(($G$2:$G$2540=G109)*(P109&gt;$P$2:$P$2540))+1</f>
        <v>1</v>
      </c>
      <c r="R109" s="12" t="e">
        <f>(Q109*100000)+#REF!</f>
        <v>#REF!</v>
      </c>
      <c r="S109" t="e" cm="1">
        <f t="array" ref="S109">SUMPRODUCT(($G$2:$G$2540=G109)*(R109&gt;$R$2:$R$2540))+1</f>
        <v>#REF!</v>
      </c>
      <c r="T109" t="str">
        <f t="shared" si="11"/>
        <v xml:space="preserve">Ascot </v>
      </c>
      <c r="U109">
        <v>0</v>
      </c>
      <c r="V109" t="s">
        <v>19</v>
      </c>
      <c r="W109">
        <f t="shared" si="12"/>
        <v>2023</v>
      </c>
    </row>
    <row r="110" spans="1:23" x14ac:dyDescent="0.25">
      <c r="A110" s="10" t="str">
        <f>IF(YEAR(G110)=2024,#REF!,"")</f>
        <v/>
      </c>
      <c r="B110" s="10" t="str">
        <f>IF(YEAR(G110)=2025,#REF!,"")</f>
        <v/>
      </c>
      <c r="C110" s="10" t="str">
        <f t="shared" si="8"/>
        <v>Afternoon44975</v>
      </c>
      <c r="D110" s="5" t="str">
        <f>IF('by region'!$C$2="Any","Any",'WTX courses'!V510)&amp;M110&amp;IF('by region'!$I$2="Any","Any",N110)&amp;G110</f>
        <v>AnyJumpAny44975</v>
      </c>
      <c r="E110" s="5" t="e">
        <f>IF(I110=#REF!,'WTX courses'!G510,"")</f>
        <v>#REF!</v>
      </c>
      <c r="F110" s="5" t="e">
        <f t="shared" si="9"/>
        <v>#REF!</v>
      </c>
      <c r="G110" s="15">
        <v>44975</v>
      </c>
      <c r="H110" s="16" t="s">
        <v>37</v>
      </c>
      <c r="I110" s="16" t="s">
        <v>56</v>
      </c>
      <c r="J110" s="16" t="s">
        <v>9</v>
      </c>
      <c r="K110" s="14" t="s">
        <v>16</v>
      </c>
      <c r="L110" s="14" t="s">
        <v>11</v>
      </c>
      <c r="M110" s="16" t="s">
        <v>12</v>
      </c>
      <c r="N110" s="16" t="s">
        <v>13</v>
      </c>
      <c r="O110" s="16" t="s">
        <v>14</v>
      </c>
      <c r="P110" s="12">
        <f t="shared" si="10"/>
        <v>1</v>
      </c>
      <c r="Q110" s="12" cm="1">
        <f t="array" ref="Q110">SUMPRODUCT(($G$2:$G$2540=G110)*(P110&gt;$P$2:$P$2540))+1</f>
        <v>1</v>
      </c>
      <c r="R110" s="12" t="e">
        <f>(Q110*100000)+#REF!</f>
        <v>#REF!</v>
      </c>
      <c r="S110" t="e" cm="1">
        <f t="array" ref="S110">SUMPRODUCT(($G$2:$G$2540=G110)*(R110&gt;$R$2:$R$2540))+1</f>
        <v>#REF!</v>
      </c>
      <c r="T110" t="str">
        <f t="shared" si="11"/>
        <v xml:space="preserve">Haydock Park </v>
      </c>
      <c r="U110">
        <v>0</v>
      </c>
      <c r="V110" t="s">
        <v>19</v>
      </c>
      <c r="W110">
        <f t="shared" si="12"/>
        <v>2023</v>
      </c>
    </row>
    <row r="111" spans="1:23" x14ac:dyDescent="0.25">
      <c r="A111" s="10" t="str">
        <f>IF(YEAR(G111)=2024,#REF!,"")</f>
        <v/>
      </c>
      <c r="B111" s="10" t="str">
        <f>IF(YEAR(G111)=2025,#REF!,"")</f>
        <v/>
      </c>
      <c r="C111" s="10" t="str">
        <f t="shared" si="8"/>
        <v>Afternoon44975</v>
      </c>
      <c r="D111" s="5" t="str">
        <f>IF('by region'!$C$2="Any","Any",'WTX courses'!V512)&amp;M111&amp;IF('by region'!$I$2="Any","Any",N111)&amp;G111</f>
        <v>AnyJumpAny44975</v>
      </c>
      <c r="E111" s="5" t="e">
        <f>IF(I111=#REF!,'WTX courses'!G512,"")</f>
        <v>#REF!</v>
      </c>
      <c r="F111" s="5" t="e">
        <f t="shared" si="9"/>
        <v>#REF!</v>
      </c>
      <c r="G111" s="15">
        <v>44975</v>
      </c>
      <c r="H111" s="16" t="s">
        <v>37</v>
      </c>
      <c r="I111" s="16" t="s">
        <v>39</v>
      </c>
      <c r="J111" s="16" t="s">
        <v>9</v>
      </c>
      <c r="K111" s="14" t="s">
        <v>16</v>
      </c>
      <c r="L111" s="14" t="s">
        <v>19</v>
      </c>
      <c r="M111" s="16" t="s">
        <v>12</v>
      </c>
      <c r="N111" s="16" t="s">
        <v>13</v>
      </c>
      <c r="O111" s="16" t="s">
        <v>14</v>
      </c>
      <c r="P111" s="12">
        <f t="shared" si="10"/>
        <v>1</v>
      </c>
      <c r="Q111" s="12" cm="1">
        <f t="array" ref="Q111">SUMPRODUCT(($G$2:$G$2540=G111)*(P111&gt;$P$2:$P$2540))+1</f>
        <v>1</v>
      </c>
      <c r="R111" s="12" t="e">
        <f>(Q111*100000)+#REF!</f>
        <v>#REF!</v>
      </c>
      <c r="S111" t="e" cm="1">
        <f t="array" ref="S111">SUMPRODUCT(($G$2:$G$2540=G111)*(R111&gt;$R$2:$R$2540))+1</f>
        <v>#REF!</v>
      </c>
      <c r="T111" t="str">
        <f t="shared" si="11"/>
        <v xml:space="preserve">Wincanton </v>
      </c>
      <c r="U111">
        <v>0</v>
      </c>
      <c r="V111" t="s">
        <v>30</v>
      </c>
      <c r="W111">
        <f t="shared" si="12"/>
        <v>2023</v>
      </c>
    </row>
    <row r="112" spans="1:23" x14ac:dyDescent="0.25">
      <c r="A112" s="10" t="str">
        <f>IF(YEAR(G112)=2024,#REF!,"")</f>
        <v/>
      </c>
      <c r="B112" s="10" t="str">
        <f>IF(YEAR(G112)=2025,#REF!,"")</f>
        <v/>
      </c>
      <c r="C112" s="10" t="str">
        <f t="shared" si="8"/>
        <v>Afternoon44976</v>
      </c>
      <c r="D112" s="5" t="str">
        <f>IF('by region'!$C$2="Any","Any",'WTX courses'!V517)&amp;M112&amp;IF('by region'!$I$2="Any","Any",N112)&amp;G112</f>
        <v>AnyJumpAny44976</v>
      </c>
      <c r="E112" s="5" t="e">
        <f>IF(I112=#REF!,'WTX courses'!G517,"")</f>
        <v>#REF!</v>
      </c>
      <c r="F112" s="5" t="e">
        <f t="shared" si="9"/>
        <v>#REF!</v>
      </c>
      <c r="G112" s="15">
        <v>44976</v>
      </c>
      <c r="H112" s="16" t="s">
        <v>40</v>
      </c>
      <c r="I112" s="16" t="s">
        <v>51</v>
      </c>
      <c r="J112" s="16" t="s">
        <v>9</v>
      </c>
      <c r="K112" s="14" t="s">
        <v>10</v>
      </c>
      <c r="L112" s="14" t="s">
        <v>19</v>
      </c>
      <c r="M112" s="16" t="s">
        <v>12</v>
      </c>
      <c r="N112" s="16" t="s">
        <v>13</v>
      </c>
      <c r="O112" s="16" t="s">
        <v>21</v>
      </c>
      <c r="P112" s="12">
        <f t="shared" si="10"/>
        <v>1</v>
      </c>
      <c r="Q112" s="12" cm="1">
        <f t="array" ref="Q112">SUMPRODUCT(($G$2:$G$2540=G112)*(P112&gt;$P$2:$P$2540))+1</f>
        <v>1</v>
      </c>
      <c r="R112" s="12" t="e">
        <f>(Q112*100000)+#REF!</f>
        <v>#REF!</v>
      </c>
      <c r="S112" t="e" cm="1">
        <f t="array" ref="S112">SUMPRODUCT(($G$2:$G$2540=G112)*(R112&gt;$R$2:$R$2540))+1</f>
        <v>#REF!</v>
      </c>
      <c r="T112" t="str">
        <f t="shared" si="11"/>
        <v xml:space="preserve">Newbury </v>
      </c>
      <c r="U112">
        <v>0</v>
      </c>
      <c r="V112" t="s">
        <v>11</v>
      </c>
      <c r="W112">
        <f t="shared" si="12"/>
        <v>2023</v>
      </c>
    </row>
    <row r="113" spans="1:23" x14ac:dyDescent="0.25">
      <c r="A113" s="10" t="str">
        <f>IF(YEAR(G113)=2024,#REF!,"")</f>
        <v/>
      </c>
      <c r="B113" s="10" t="str">
        <f>IF(YEAR(G113)=2025,#REF!,"")</f>
        <v/>
      </c>
      <c r="C113" s="10" t="str">
        <f t="shared" si="8"/>
        <v>Floodlit44977</v>
      </c>
      <c r="D113" s="5" t="str">
        <f>IF('by region'!$C$2="Any","Any",'WTX courses'!V519)&amp;M113&amp;IF('by region'!$I$2="Any","Any",N113)&amp;G113</f>
        <v>AnyFlatAny44977</v>
      </c>
      <c r="E113" s="5" t="e">
        <f>IF(I113=#REF!,'WTX courses'!G519,"")</f>
        <v>#REF!</v>
      </c>
      <c r="F113" s="5" t="e">
        <f t="shared" si="9"/>
        <v>#REF!</v>
      </c>
      <c r="G113" s="15">
        <v>44977</v>
      </c>
      <c r="H113" s="16" t="s">
        <v>42</v>
      </c>
      <c r="I113" s="16" t="s">
        <v>31</v>
      </c>
      <c r="J113" s="16" t="s">
        <v>32</v>
      </c>
      <c r="K113" s="14" t="s">
        <v>24</v>
      </c>
      <c r="L113" s="14" t="s">
        <v>11</v>
      </c>
      <c r="M113" s="16" t="s">
        <v>25</v>
      </c>
      <c r="N113" s="16" t="s">
        <v>26</v>
      </c>
      <c r="O113" s="16" t="s">
        <v>33</v>
      </c>
      <c r="P113" s="12">
        <f t="shared" si="10"/>
        <v>3</v>
      </c>
      <c r="Q113" s="12" cm="1">
        <f t="array" ref="Q113">SUMPRODUCT(($G$2:$G$2540=G113)*(P113&gt;$P$2:$P$2540))+1</f>
        <v>3</v>
      </c>
      <c r="R113" s="12" t="e">
        <f>(Q113*100000)+#REF!</f>
        <v>#REF!</v>
      </c>
      <c r="S113" t="e" cm="1">
        <f t="array" ref="S113">SUMPRODUCT(($G$2:$G$2540=G113)*(R113&gt;$R$2:$R$2540))+1</f>
        <v>#REF!</v>
      </c>
      <c r="T113" t="str">
        <f t="shared" si="11"/>
        <v>NEWCASTLE #</v>
      </c>
      <c r="U113">
        <v>0</v>
      </c>
      <c r="V113" t="s">
        <v>19</v>
      </c>
      <c r="W113">
        <f t="shared" si="12"/>
        <v>2023</v>
      </c>
    </row>
    <row r="114" spans="1:23" x14ac:dyDescent="0.25">
      <c r="A114" s="10" t="str">
        <f>IF(YEAR(G114)=2024,#REF!,"")</f>
        <v/>
      </c>
      <c r="B114" s="10" t="str">
        <f>IF(YEAR(G114)=2025,#REF!,"")</f>
        <v/>
      </c>
      <c r="C114" s="10" t="str">
        <f t="shared" si="8"/>
        <v>Afternoon44977</v>
      </c>
      <c r="D114" s="5" t="str">
        <f>IF('by region'!$C$2="Any","Any",'WTX courses'!V522)&amp;M114&amp;IF('by region'!$I$2="Any","Any",N114)&amp;G114</f>
        <v>AnyJumpAny44977</v>
      </c>
      <c r="E114" s="5" t="e">
        <f>IF(I114=#REF!,'WTX courses'!G522,"")</f>
        <v>#REF!</v>
      </c>
      <c r="F114" s="5" t="e">
        <f t="shared" si="9"/>
        <v>#REF!</v>
      </c>
      <c r="G114" s="15">
        <v>44977</v>
      </c>
      <c r="H114" s="16" t="s">
        <v>42</v>
      </c>
      <c r="I114" s="16" t="s">
        <v>63</v>
      </c>
      <c r="J114" s="16" t="s">
        <v>9</v>
      </c>
      <c r="K114" s="14" t="s">
        <v>16</v>
      </c>
      <c r="L114" s="14" t="s">
        <v>11</v>
      </c>
      <c r="M114" s="16" t="s">
        <v>12</v>
      </c>
      <c r="N114" s="16" t="s">
        <v>13</v>
      </c>
      <c r="O114" s="16" t="s">
        <v>14</v>
      </c>
      <c r="P114" s="12">
        <f t="shared" si="10"/>
        <v>1</v>
      </c>
      <c r="Q114" s="12" cm="1">
        <f t="array" ref="Q114">SUMPRODUCT(($G$2:$G$2540=G114)*(P114&gt;$P$2:$P$2540))+1</f>
        <v>1</v>
      </c>
      <c r="R114" s="12" t="e">
        <f>(Q114*100000)+#REF!</f>
        <v>#REF!</v>
      </c>
      <c r="S114" t="e" cm="1">
        <f t="array" ref="S114">SUMPRODUCT(($G$2:$G$2540=G114)*(R114&gt;$R$2:$R$2540))+1</f>
        <v>#REF!</v>
      </c>
      <c r="T114" t="str">
        <f t="shared" si="11"/>
        <v xml:space="preserve">Carlisle </v>
      </c>
      <c r="U114">
        <v>0</v>
      </c>
      <c r="V114" t="s">
        <v>19</v>
      </c>
      <c r="W114">
        <f t="shared" si="12"/>
        <v>2023</v>
      </c>
    </row>
    <row r="115" spans="1:23" x14ac:dyDescent="0.25">
      <c r="A115" s="10" t="str">
        <f>IF(YEAR(G115)=2024,#REF!,"")</f>
        <v/>
      </c>
      <c r="B115" s="10" t="str">
        <f>IF(YEAR(G115)=2025,#REF!,"")</f>
        <v/>
      </c>
      <c r="C115" s="10" t="str">
        <f t="shared" si="8"/>
        <v>Afternoon44977</v>
      </c>
      <c r="D115" s="5" t="str">
        <f>IF('by region'!$C$2="Any","Any",'WTX courses'!V523)&amp;M115&amp;IF('by region'!$I$2="Any","Any",N115)&amp;G115</f>
        <v>AnyJumpAny44977</v>
      </c>
      <c r="E115" s="5" t="e">
        <f>IF(I115=#REF!,'WTX courses'!G523,"")</f>
        <v>#REF!</v>
      </c>
      <c r="F115" s="5" t="e">
        <f t="shared" si="9"/>
        <v>#REF!</v>
      </c>
      <c r="G115" s="15">
        <v>44977</v>
      </c>
      <c r="H115" s="16" t="s">
        <v>42</v>
      </c>
      <c r="I115" s="16" t="s">
        <v>36</v>
      </c>
      <c r="J115" s="16" t="s">
        <v>9</v>
      </c>
      <c r="K115" s="14" t="s">
        <v>24</v>
      </c>
      <c r="L115" s="14" t="s">
        <v>19</v>
      </c>
      <c r="M115" s="16" t="s">
        <v>12</v>
      </c>
      <c r="N115" s="16" t="s">
        <v>13</v>
      </c>
      <c r="O115" s="16" t="s">
        <v>14</v>
      </c>
      <c r="P115" s="12">
        <f t="shared" si="10"/>
        <v>1</v>
      </c>
      <c r="Q115" s="12" cm="1">
        <f t="array" ref="Q115">SUMPRODUCT(($G$2:$G$2540=G115)*(P115&gt;$P$2:$P$2540))+1</f>
        <v>1</v>
      </c>
      <c r="R115" s="12" t="e">
        <f>(Q115*100000)+#REF!</f>
        <v>#REF!</v>
      </c>
      <c r="S115" t="e" cm="1">
        <f t="array" ref="S115">SUMPRODUCT(($G$2:$G$2540=G115)*(R115&gt;$R$2:$R$2540))+1</f>
        <v>#REF!</v>
      </c>
      <c r="T115" t="str">
        <f t="shared" si="11"/>
        <v xml:space="preserve">Lingfield Park </v>
      </c>
      <c r="U115">
        <v>0</v>
      </c>
      <c r="V115" t="s">
        <v>30</v>
      </c>
      <c r="W115">
        <f t="shared" si="12"/>
        <v>2023</v>
      </c>
    </row>
    <row r="116" spans="1:23" x14ac:dyDescent="0.25">
      <c r="A116" s="10" t="str">
        <f>IF(YEAR(G116)=2024,#REF!,"")</f>
        <v/>
      </c>
      <c r="B116" s="10" t="str">
        <f>IF(YEAR(G116)=2025,#REF!,"")</f>
        <v/>
      </c>
      <c r="C116" s="10" t="str">
        <f t="shared" si="8"/>
        <v>Afternoon44978</v>
      </c>
      <c r="D116" s="5" t="str">
        <f>IF('by region'!$C$2="Any","Any",'WTX courses'!V525)&amp;M116&amp;IF('by region'!$I$2="Any","Any",N116)&amp;G116</f>
        <v>AnyJumpAny44978</v>
      </c>
      <c r="E116" s="5" t="e">
        <f>IF(I116=#REF!,'WTX courses'!G525,"")</f>
        <v>#REF!</v>
      </c>
      <c r="F116" s="5" t="e">
        <f t="shared" si="9"/>
        <v>#REF!</v>
      </c>
      <c r="G116" s="15">
        <v>44978</v>
      </c>
      <c r="H116" s="16" t="s">
        <v>7</v>
      </c>
      <c r="I116" s="16" t="s">
        <v>53</v>
      </c>
      <c r="J116" s="16" t="s">
        <v>9</v>
      </c>
      <c r="K116" s="14" t="s">
        <v>16</v>
      </c>
      <c r="L116" s="14" t="s">
        <v>17</v>
      </c>
      <c r="M116" s="16" t="s">
        <v>12</v>
      </c>
      <c r="N116" s="16" t="s">
        <v>13</v>
      </c>
      <c r="O116" s="16" t="s">
        <v>14</v>
      </c>
      <c r="P116" s="12">
        <f t="shared" si="10"/>
        <v>1</v>
      </c>
      <c r="Q116" s="12" cm="1">
        <f t="array" ref="Q116">SUMPRODUCT(($G$2:$G$2540=G116)*(P116&gt;$P$2:$P$2540))+1</f>
        <v>1</v>
      </c>
      <c r="R116" s="12" t="e">
        <f>(Q116*100000)+#REF!</f>
        <v>#REF!</v>
      </c>
      <c r="S116" t="e" cm="1">
        <f t="array" ref="S116">SUMPRODUCT(($G$2:$G$2540=G116)*(R116&gt;$R$2:$R$2540))+1</f>
        <v>#REF!</v>
      </c>
      <c r="T116" t="str">
        <f t="shared" si="11"/>
        <v xml:space="preserve">Market Rasen </v>
      </c>
      <c r="U116">
        <v>0</v>
      </c>
      <c r="V116" t="s">
        <v>11</v>
      </c>
      <c r="W116">
        <f t="shared" si="12"/>
        <v>2023</v>
      </c>
    </row>
    <row r="117" spans="1:23" x14ac:dyDescent="0.25">
      <c r="A117" s="10" t="str">
        <f>IF(YEAR(G117)=2024,#REF!,"")</f>
        <v/>
      </c>
      <c r="B117" s="10" t="str">
        <f>IF(YEAR(G117)=2025,#REF!,"")</f>
        <v/>
      </c>
      <c r="C117" s="10" t="str">
        <f t="shared" si="8"/>
        <v>Floodlit44979</v>
      </c>
      <c r="D117" s="5" t="str">
        <f>IF('by region'!$C$2="Any","Any",'WTX courses'!V557)&amp;M117&amp;IF('by region'!$I$2="Any","Any",N117)&amp;G117</f>
        <v>AnyFlatAny44979</v>
      </c>
      <c r="E117" s="5" t="e">
        <f>IF(I117=#REF!,'WTX courses'!G557,"")</f>
        <v>#REF!</v>
      </c>
      <c r="F117" s="5" t="e">
        <f t="shared" si="9"/>
        <v>#REF!</v>
      </c>
      <c r="G117" s="15">
        <v>44979</v>
      </c>
      <c r="H117" s="16" t="s">
        <v>27</v>
      </c>
      <c r="I117" s="16" t="s">
        <v>47</v>
      </c>
      <c r="J117" s="16" t="s">
        <v>32</v>
      </c>
      <c r="K117" s="14" t="s">
        <v>16</v>
      </c>
      <c r="L117" s="14" t="s">
        <v>19</v>
      </c>
      <c r="M117" s="16" t="s">
        <v>25</v>
      </c>
      <c r="N117" s="16" t="s">
        <v>26</v>
      </c>
      <c r="O117" s="16" t="s">
        <v>33</v>
      </c>
      <c r="P117" s="12">
        <f t="shared" si="10"/>
        <v>3</v>
      </c>
      <c r="Q117" s="12" cm="1">
        <f t="array" ref="Q117">SUMPRODUCT(($G$2:$G$2540=G117)*(P117&gt;$P$2:$P$2540))+1</f>
        <v>2</v>
      </c>
      <c r="R117" s="12" t="e">
        <f>(Q117*100000)+#REF!</f>
        <v>#REF!</v>
      </c>
      <c r="S117" t="e" cm="1">
        <f t="array" ref="S117">SUMPRODUCT(($G$2:$G$2540=G117)*(R117&gt;$R$2:$R$2540))+1</f>
        <v>#REF!</v>
      </c>
      <c r="T117" t="str">
        <f t="shared" si="11"/>
        <v>KEMPTON PARK #</v>
      </c>
      <c r="U117">
        <v>0</v>
      </c>
      <c r="V117" t="s">
        <v>30</v>
      </c>
      <c r="W117">
        <f t="shared" si="12"/>
        <v>2023</v>
      </c>
    </row>
    <row r="118" spans="1:23" x14ac:dyDescent="0.25">
      <c r="A118" s="10" t="str">
        <f>IF(YEAR(G118)=2024,#REF!,"")</f>
        <v/>
      </c>
      <c r="B118" s="10" t="str">
        <f>IF(YEAR(G118)=2025,#REF!,"")</f>
        <v/>
      </c>
      <c r="C118" s="10" t="str">
        <f t="shared" si="8"/>
        <v>Afternoon44979</v>
      </c>
      <c r="D118" s="5" t="str">
        <f>IF('by region'!$C$2="Any","Any",'WTX courses'!V558)&amp;M118&amp;IF('by region'!$I$2="Any","Any",N118)&amp;G118</f>
        <v>AnyFlatAny44979</v>
      </c>
      <c r="E118" s="5" t="e">
        <f>IF(I118=#REF!,'WTX courses'!G558,"")</f>
        <v>#REF!</v>
      </c>
      <c r="F118" s="5" t="e">
        <f t="shared" si="9"/>
        <v>#REF!</v>
      </c>
      <c r="G118" s="15">
        <v>44979</v>
      </c>
      <c r="H118" s="16" t="s">
        <v>27</v>
      </c>
      <c r="I118" s="16" t="s">
        <v>31</v>
      </c>
      <c r="J118" s="16" t="s">
        <v>9</v>
      </c>
      <c r="K118" s="14" t="s">
        <v>24</v>
      </c>
      <c r="L118" s="14" t="s">
        <v>11</v>
      </c>
      <c r="M118" s="16" t="s">
        <v>25</v>
      </c>
      <c r="N118" s="16" t="s">
        <v>26</v>
      </c>
      <c r="O118" s="16" t="s">
        <v>14</v>
      </c>
      <c r="P118" s="12">
        <f t="shared" si="10"/>
        <v>1</v>
      </c>
      <c r="Q118" s="12" cm="1">
        <f t="array" ref="Q118">SUMPRODUCT(($G$2:$G$2540=G118)*(P118&gt;$P$2:$P$2540))+1</f>
        <v>1</v>
      </c>
      <c r="R118" s="12" t="e">
        <f>(Q118*100000)+#REF!</f>
        <v>#REF!</v>
      </c>
      <c r="S118" t="e" cm="1">
        <f t="array" ref="S118">SUMPRODUCT(($G$2:$G$2540=G118)*(R118&gt;$R$2:$R$2540))+1</f>
        <v>#REF!</v>
      </c>
      <c r="T118" t="str">
        <f t="shared" si="11"/>
        <v xml:space="preserve">NEWCASTLE </v>
      </c>
      <c r="U118">
        <v>0</v>
      </c>
      <c r="V118" t="s">
        <v>11</v>
      </c>
      <c r="W118">
        <f t="shared" si="12"/>
        <v>2023</v>
      </c>
    </row>
    <row r="119" spans="1:23" x14ac:dyDescent="0.25">
      <c r="A119" s="10" t="str">
        <f>IF(YEAR(G119)=2024,#REF!,"")</f>
        <v/>
      </c>
      <c r="B119" s="10" t="str">
        <f>IF(YEAR(G119)=2025,#REF!,"")</f>
        <v/>
      </c>
      <c r="C119" s="10" t="str">
        <f t="shared" si="8"/>
        <v>Floodlit44980</v>
      </c>
      <c r="D119" s="5" t="str">
        <f>IF('by region'!$C$2="Any","Any",'WTX courses'!V560)&amp;M119&amp;IF('by region'!$I$2="Any","Any",N119)&amp;G119</f>
        <v>AnyFlatAny44980</v>
      </c>
      <c r="E119" s="5" t="e">
        <f>IF(I119=#REF!,'WTX courses'!G560,"")</f>
        <v>#REF!</v>
      </c>
      <c r="F119" s="5" t="e">
        <f t="shared" si="9"/>
        <v>#REF!</v>
      </c>
      <c r="G119" s="15">
        <v>44980</v>
      </c>
      <c r="H119" s="16" t="s">
        <v>34</v>
      </c>
      <c r="I119" s="16" t="s">
        <v>31</v>
      </c>
      <c r="J119" s="16" t="s">
        <v>32</v>
      </c>
      <c r="K119" s="14" t="s">
        <v>24</v>
      </c>
      <c r="L119" s="14" t="s">
        <v>11</v>
      </c>
      <c r="M119" s="16" t="s">
        <v>25</v>
      </c>
      <c r="N119" s="16" t="s">
        <v>26</v>
      </c>
      <c r="O119" s="16" t="s">
        <v>33</v>
      </c>
      <c r="P119" s="12">
        <f t="shared" si="10"/>
        <v>3</v>
      </c>
      <c r="Q119" s="12" cm="1">
        <f t="array" ref="Q119">SUMPRODUCT(($G$2:$G$2540=G119)*(P119&gt;$P$2:$P$2540))+1</f>
        <v>3</v>
      </c>
      <c r="R119" s="12" t="e">
        <f>(Q119*100000)+#REF!</f>
        <v>#REF!</v>
      </c>
      <c r="S119" t="e" cm="1">
        <f t="array" ref="S119">SUMPRODUCT(($G$2:$G$2540=G119)*(R119&gt;$R$2:$R$2540))+1</f>
        <v>#REF!</v>
      </c>
      <c r="T119" t="str">
        <f t="shared" si="11"/>
        <v>NEWCASTLE #</v>
      </c>
      <c r="U119">
        <v>0</v>
      </c>
      <c r="V119" t="s">
        <v>19</v>
      </c>
      <c r="W119">
        <f t="shared" si="12"/>
        <v>2023</v>
      </c>
    </row>
    <row r="120" spans="1:23" x14ac:dyDescent="0.25">
      <c r="A120" s="10" t="str">
        <f>IF(YEAR(G120)=2024,#REF!,"")</f>
        <v/>
      </c>
      <c r="B120" s="10" t="str">
        <f>IF(YEAR(G120)=2025,#REF!,"")</f>
        <v/>
      </c>
      <c r="C120" s="10" t="str">
        <f t="shared" si="8"/>
        <v>Afternoon44980</v>
      </c>
      <c r="D120" s="5" t="str">
        <f>IF('by region'!$C$2="Any","Any",'WTX courses'!V562)&amp;M120&amp;IF('by region'!$I$2="Any","Any",N120)&amp;G120</f>
        <v>AnyJumpAny44980</v>
      </c>
      <c r="E120" s="5" t="e">
        <f>IF(I120=#REF!,'WTX courses'!G562,"")</f>
        <v>#REF!</v>
      </c>
      <c r="F120" s="5" t="e">
        <f t="shared" si="9"/>
        <v>#REF!</v>
      </c>
      <c r="G120" s="15">
        <v>44980</v>
      </c>
      <c r="H120" s="16" t="s">
        <v>34</v>
      </c>
      <c r="I120" s="16" t="s">
        <v>45</v>
      </c>
      <c r="J120" s="16" t="s">
        <v>9</v>
      </c>
      <c r="K120" s="14" t="s">
        <v>16</v>
      </c>
      <c r="L120" s="14" t="s">
        <v>17</v>
      </c>
      <c r="M120" s="16" t="s">
        <v>12</v>
      </c>
      <c r="N120" s="16" t="s">
        <v>13</v>
      </c>
      <c r="O120" s="16" t="s">
        <v>14</v>
      </c>
      <c r="P120" s="12">
        <f t="shared" si="10"/>
        <v>1</v>
      </c>
      <c r="Q120" s="12" cm="1">
        <f t="array" ref="Q120">SUMPRODUCT(($G$2:$G$2540=G120)*(P120&gt;$P$2:$P$2540))+1</f>
        <v>1</v>
      </c>
      <c r="R120" s="12" t="e">
        <f>(Q120*100000)+#REF!</f>
        <v>#REF!</v>
      </c>
      <c r="S120" t="e" cm="1">
        <f t="array" ref="S120">SUMPRODUCT(($G$2:$G$2540=G120)*(R120&gt;$R$2:$R$2540))+1</f>
        <v>#REF!</v>
      </c>
      <c r="T120" t="str">
        <f t="shared" si="11"/>
        <v xml:space="preserve">Huntingdon </v>
      </c>
      <c r="U120">
        <v>0</v>
      </c>
      <c r="V120" t="s">
        <v>17</v>
      </c>
      <c r="W120">
        <f t="shared" si="12"/>
        <v>2023</v>
      </c>
    </row>
    <row r="121" spans="1:23" x14ac:dyDescent="0.25">
      <c r="A121" s="10" t="str">
        <f>IF(YEAR(G121)=2024,#REF!,"")</f>
        <v/>
      </c>
      <c r="B121" s="10" t="str">
        <f>IF(YEAR(G121)=2025,#REF!,"")</f>
        <v/>
      </c>
      <c r="C121" s="10" t="str">
        <f t="shared" si="8"/>
        <v>Afternoon44980</v>
      </c>
      <c r="D121" s="5" t="str">
        <f>IF('by region'!$C$2="Any","Any",'WTX courses'!V563)&amp;M121&amp;IF('by region'!$I$2="Any","Any",N121)&amp;G121</f>
        <v>AnyJumpAny44980</v>
      </c>
      <c r="E121" s="5" t="e">
        <f>IF(I121=#REF!,'WTX courses'!G563,"")</f>
        <v>#REF!</v>
      </c>
      <c r="F121" s="5" t="e">
        <f t="shared" si="9"/>
        <v>#REF!</v>
      </c>
      <c r="G121" s="15">
        <v>44980</v>
      </c>
      <c r="H121" s="16" t="s">
        <v>34</v>
      </c>
      <c r="I121" s="16" t="s">
        <v>46</v>
      </c>
      <c r="J121" s="16" t="s">
        <v>9</v>
      </c>
      <c r="K121" s="14" t="s">
        <v>24</v>
      </c>
      <c r="L121" s="14" t="s">
        <v>11</v>
      </c>
      <c r="M121" s="16" t="s">
        <v>12</v>
      </c>
      <c r="N121" s="16" t="s">
        <v>13</v>
      </c>
      <c r="O121" s="16" t="s">
        <v>14</v>
      </c>
      <c r="P121" s="12">
        <f t="shared" si="10"/>
        <v>1</v>
      </c>
      <c r="Q121" s="12" cm="1">
        <f t="array" ref="Q121">SUMPRODUCT(($G$2:$G$2540=G121)*(P121&gt;$P$2:$P$2540))+1</f>
        <v>1</v>
      </c>
      <c r="R121" s="12" t="e">
        <f>(Q121*100000)+#REF!</f>
        <v>#REF!</v>
      </c>
      <c r="S121" t="e" cm="1">
        <f t="array" ref="S121">SUMPRODUCT(($G$2:$G$2540=G121)*(R121&gt;$R$2:$R$2540))+1</f>
        <v>#REF!</v>
      </c>
      <c r="T121" t="str">
        <f t="shared" si="11"/>
        <v xml:space="preserve">Sedgefield </v>
      </c>
      <c r="U121">
        <v>0</v>
      </c>
      <c r="V121" t="s">
        <v>17</v>
      </c>
      <c r="W121">
        <f t="shared" si="12"/>
        <v>2023</v>
      </c>
    </row>
    <row r="122" spans="1:23" x14ac:dyDescent="0.25">
      <c r="A122" s="10" t="str">
        <f>IF(YEAR(G122)=2024,#REF!,"")</f>
        <v/>
      </c>
      <c r="B122" s="10" t="str">
        <f>IF(YEAR(G122)=2025,#REF!,"")</f>
        <v/>
      </c>
      <c r="C122" s="10" t="str">
        <f t="shared" si="8"/>
        <v>Floodlit44981</v>
      </c>
      <c r="D122" s="5" t="str">
        <f>IF('by region'!$C$2="Any","Any",'WTX courses'!V565)&amp;M122&amp;IF('by region'!$I$2="Any","Any",N122)&amp;G122</f>
        <v>AnyFlatAny44981</v>
      </c>
      <c r="E122" s="5" t="e">
        <f>IF(I122=#REF!,'WTX courses'!G565,"")</f>
        <v>#REF!</v>
      </c>
      <c r="F122" s="5" t="e">
        <f t="shared" si="9"/>
        <v>#REF!</v>
      </c>
      <c r="G122" s="15">
        <v>44981</v>
      </c>
      <c r="H122" s="16" t="s">
        <v>35</v>
      </c>
      <c r="I122" s="16" t="s">
        <v>43</v>
      </c>
      <c r="J122" s="16" t="s">
        <v>32</v>
      </c>
      <c r="K122" s="14" t="s">
        <v>24</v>
      </c>
      <c r="L122" s="14" t="s">
        <v>17</v>
      </c>
      <c r="M122" s="16" t="s">
        <v>25</v>
      </c>
      <c r="N122" s="16" t="s">
        <v>26</v>
      </c>
      <c r="O122" s="16" t="s">
        <v>33</v>
      </c>
      <c r="P122" s="12">
        <f t="shared" si="10"/>
        <v>3</v>
      </c>
      <c r="Q122" s="12" cm="1">
        <f t="array" ref="Q122">SUMPRODUCT(($G$2:$G$2540=G122)*(P122&gt;$P$2:$P$2540))+1</f>
        <v>4</v>
      </c>
      <c r="R122" s="12" t="e">
        <f>(Q122*100000)+#REF!</f>
        <v>#REF!</v>
      </c>
      <c r="S122" t="e" cm="1">
        <f t="array" ref="S122">SUMPRODUCT(($G$2:$G$2540=G122)*(R122&gt;$R$2:$R$2540))+1</f>
        <v>#REF!</v>
      </c>
      <c r="T122" t="str">
        <f t="shared" si="11"/>
        <v>WOLVERHAMPTON #</v>
      </c>
      <c r="U122">
        <v>0</v>
      </c>
      <c r="V122" t="s">
        <v>19</v>
      </c>
      <c r="W122">
        <f t="shared" si="12"/>
        <v>2023</v>
      </c>
    </row>
    <row r="123" spans="1:23" x14ac:dyDescent="0.25">
      <c r="A123" s="10" t="str">
        <f>IF(YEAR(G123)=2024,#REF!,"")</f>
        <v/>
      </c>
      <c r="B123" s="10" t="str">
        <f>IF(YEAR(G123)=2025,#REF!,"")</f>
        <v/>
      </c>
      <c r="C123" s="10" t="str">
        <f t="shared" si="8"/>
        <v>Afternoon44981</v>
      </c>
      <c r="D123" s="5" t="str">
        <f>IF('by region'!$C$2="Any","Any",'WTX courses'!V567)&amp;M123&amp;IF('by region'!$I$2="Any","Any",N123)&amp;G123</f>
        <v>AnyFlatAny44981</v>
      </c>
      <c r="E123" s="5" t="e">
        <f>IF(I123=#REF!,'WTX courses'!G567,"")</f>
        <v>#REF!</v>
      </c>
      <c r="F123" s="5" t="e">
        <f t="shared" si="9"/>
        <v>#REF!</v>
      </c>
      <c r="G123" s="15">
        <v>44981</v>
      </c>
      <c r="H123" s="16" t="s">
        <v>35</v>
      </c>
      <c r="I123" s="16" t="s">
        <v>36</v>
      </c>
      <c r="J123" s="16" t="s">
        <v>9</v>
      </c>
      <c r="K123" s="14" t="s">
        <v>24</v>
      </c>
      <c r="L123" s="14" t="s">
        <v>19</v>
      </c>
      <c r="M123" s="16" t="s">
        <v>25</v>
      </c>
      <c r="N123" s="16" t="s">
        <v>26</v>
      </c>
      <c r="O123" s="16" t="s">
        <v>14</v>
      </c>
      <c r="P123" s="12">
        <f t="shared" si="10"/>
        <v>1</v>
      </c>
      <c r="Q123" s="12" cm="1">
        <f t="array" ref="Q123">SUMPRODUCT(($G$2:$G$2540=G123)*(P123&gt;$P$2:$P$2540))+1</f>
        <v>1</v>
      </c>
      <c r="R123" s="12" t="e">
        <f>(Q123*100000)+#REF!</f>
        <v>#REF!</v>
      </c>
      <c r="S123" t="e" cm="1">
        <f t="array" ref="S123">SUMPRODUCT(($G$2:$G$2540=G123)*(R123&gt;$R$2:$R$2540))+1</f>
        <v>#REF!</v>
      </c>
      <c r="T123" t="str">
        <f t="shared" si="11"/>
        <v xml:space="preserve">LINGFIELD PARK </v>
      </c>
      <c r="U123">
        <v>0</v>
      </c>
      <c r="V123" t="s">
        <v>30</v>
      </c>
      <c r="W123">
        <f t="shared" si="12"/>
        <v>2023</v>
      </c>
    </row>
    <row r="124" spans="1:23" x14ac:dyDescent="0.25">
      <c r="A124" s="10" t="str">
        <f>IF(YEAR(G124)=2024,#REF!,"")</f>
        <v/>
      </c>
      <c r="B124" s="10" t="str">
        <f>IF(YEAR(G124)=2025,#REF!,"")</f>
        <v/>
      </c>
      <c r="C124" s="10" t="str">
        <f t="shared" si="8"/>
        <v>Afternoon44981</v>
      </c>
      <c r="D124" s="5" t="str">
        <f>IF('by region'!$C$2="Any","Any",'WTX courses'!V568)&amp;M124&amp;IF('by region'!$I$2="Any","Any",N124)&amp;G124</f>
        <v>AnyJumpAny44981</v>
      </c>
      <c r="E124" s="5" t="e">
        <f>IF(I124=#REF!,'WTX courses'!G568,"")</f>
        <v>#REF!</v>
      </c>
      <c r="F124" s="5" t="e">
        <f t="shared" si="9"/>
        <v>#REF!</v>
      </c>
      <c r="G124" s="15">
        <v>44981</v>
      </c>
      <c r="H124" s="16" t="s">
        <v>35</v>
      </c>
      <c r="I124" s="16" t="s">
        <v>18</v>
      </c>
      <c r="J124" s="16" t="s">
        <v>9</v>
      </c>
      <c r="K124" s="14" t="s">
        <v>16</v>
      </c>
      <c r="L124" s="14" t="s">
        <v>19</v>
      </c>
      <c r="M124" s="16" t="s">
        <v>12</v>
      </c>
      <c r="N124" s="16" t="s">
        <v>13</v>
      </c>
      <c r="O124" s="16" t="s">
        <v>14</v>
      </c>
      <c r="P124" s="12">
        <f t="shared" si="10"/>
        <v>1</v>
      </c>
      <c r="Q124" s="12" cm="1">
        <f t="array" ref="Q124">SUMPRODUCT(($G$2:$G$2540=G124)*(P124&gt;$P$2:$P$2540))+1</f>
        <v>1</v>
      </c>
      <c r="R124" s="12" t="e">
        <f>(Q124*100000)+#REF!</f>
        <v>#REF!</v>
      </c>
      <c r="S124" t="e" cm="1">
        <f t="array" ref="S124">SUMPRODUCT(($G$2:$G$2540=G124)*(R124&gt;$R$2:$R$2540))+1</f>
        <v>#REF!</v>
      </c>
      <c r="T124" t="str">
        <f t="shared" si="11"/>
        <v xml:space="preserve">Exeter </v>
      </c>
      <c r="U124">
        <v>0</v>
      </c>
      <c r="V124" t="s">
        <v>11</v>
      </c>
      <c r="W124">
        <f t="shared" si="12"/>
        <v>2023</v>
      </c>
    </row>
    <row r="125" spans="1:23" x14ac:dyDescent="0.25">
      <c r="A125" s="10" t="str">
        <f>IF(YEAR(G125)=2024,#REF!,"")</f>
        <v/>
      </c>
      <c r="B125" s="10" t="str">
        <f>IF(YEAR(G125)=2025,#REF!,"")</f>
        <v/>
      </c>
      <c r="C125" s="10" t="str">
        <f t="shared" si="8"/>
        <v>Afternoon44981</v>
      </c>
      <c r="D125" s="5" t="str">
        <f>IF('by region'!$C$2="Any","Any",'WTX courses'!V578)&amp;M125&amp;IF('by region'!$I$2="Any","Any",N125)&amp;G125</f>
        <v>AnyJumpAny44981</v>
      </c>
      <c r="E125" s="5" t="e">
        <f>IF(I125=#REF!,'WTX courses'!G578,"")</f>
        <v>#REF!</v>
      </c>
      <c r="F125" s="5" t="e">
        <f t="shared" si="9"/>
        <v>#REF!</v>
      </c>
      <c r="G125" s="15">
        <v>44981</v>
      </c>
      <c r="H125" s="16" t="s">
        <v>35</v>
      </c>
      <c r="I125" s="16" t="s">
        <v>48</v>
      </c>
      <c r="J125" s="16" t="s">
        <v>9</v>
      </c>
      <c r="K125" s="14" t="s">
        <v>16</v>
      </c>
      <c r="L125" s="14" t="s">
        <v>17</v>
      </c>
      <c r="M125" s="16" t="s">
        <v>12</v>
      </c>
      <c r="N125" s="16" t="s">
        <v>13</v>
      </c>
      <c r="O125" s="16" t="s">
        <v>14</v>
      </c>
      <c r="P125" s="12">
        <f t="shared" si="10"/>
        <v>1</v>
      </c>
      <c r="Q125" s="12" cm="1">
        <f t="array" ref="Q125">SUMPRODUCT(($G$2:$G$2540=G125)*(P125&gt;$P$2:$P$2540))+1</f>
        <v>1</v>
      </c>
      <c r="R125" s="12" t="e">
        <f>(Q125*100000)+#REF!</f>
        <v>#REF!</v>
      </c>
      <c r="S125" t="e" cm="1">
        <f t="array" ref="S125">SUMPRODUCT(($G$2:$G$2540=G125)*(R125&gt;$R$2:$R$2540))+1</f>
        <v>#REF!</v>
      </c>
      <c r="T125" t="str">
        <f t="shared" si="11"/>
        <v xml:space="preserve">Warwick </v>
      </c>
      <c r="U125">
        <v>0</v>
      </c>
      <c r="V125" t="s">
        <v>17</v>
      </c>
      <c r="W125">
        <f t="shared" si="12"/>
        <v>2023</v>
      </c>
    </row>
    <row r="126" spans="1:23" x14ac:dyDescent="0.25">
      <c r="A126" s="10" t="str">
        <f>IF(YEAR(G126)=2024,#REF!,"")</f>
        <v/>
      </c>
      <c r="B126" s="10" t="str">
        <f>IF(YEAR(G126)=2025,#REF!,"")</f>
        <v/>
      </c>
      <c r="C126" s="10" t="str">
        <f t="shared" si="8"/>
        <v>Floodlit44982</v>
      </c>
      <c r="D126" s="5" t="str">
        <f>IF('by region'!$C$2="Any","Any",'WTX courses'!V89)&amp;M126&amp;IF('by region'!$I$2="Any","Any",N126)&amp;G126</f>
        <v>AnyFlatAny44982</v>
      </c>
      <c r="E126" s="5" t="e">
        <f>IF(I126=#REF!,'WTX courses'!G89,"")</f>
        <v>#REF!</v>
      </c>
      <c r="F126" s="5" t="e">
        <f t="shared" si="9"/>
        <v>#REF!</v>
      </c>
      <c r="G126" s="15">
        <v>44982</v>
      </c>
      <c r="H126" s="16" t="s">
        <v>37</v>
      </c>
      <c r="I126" s="16" t="s">
        <v>73</v>
      </c>
      <c r="J126" s="16" t="s">
        <v>32</v>
      </c>
      <c r="K126" s="14" t="s">
        <v>10</v>
      </c>
      <c r="L126" s="14" t="s">
        <v>19</v>
      </c>
      <c r="M126" s="16" t="s">
        <v>25</v>
      </c>
      <c r="N126" s="16" t="s">
        <v>26</v>
      </c>
      <c r="O126" s="16" t="s">
        <v>33</v>
      </c>
      <c r="P126" s="12">
        <f t="shared" si="10"/>
        <v>3</v>
      </c>
      <c r="Q126" s="12" cm="1">
        <f t="array" ref="Q126">SUMPRODUCT(($G$2:$G$2540=G126)*(P126&gt;$P$2:$P$2540))+1</f>
        <v>5</v>
      </c>
      <c r="R126" s="12" t="e">
        <f>(Q126*100000)+#REF!</f>
        <v>#REF!</v>
      </c>
      <c r="S126" t="e" cm="1">
        <f t="array" ref="S126">SUMPRODUCT(($G$2:$G$2540=G126)*(R126&gt;$R$2:$R$2540))+1</f>
        <v>#REF!</v>
      </c>
      <c r="T126" t="str">
        <f t="shared" si="11"/>
        <v>CHELMSFORD CITY #</v>
      </c>
      <c r="U126">
        <v>0</v>
      </c>
      <c r="V126" t="s">
        <v>11</v>
      </c>
      <c r="W126">
        <f t="shared" si="12"/>
        <v>2023</v>
      </c>
    </row>
    <row r="127" spans="1:23" x14ac:dyDescent="0.25">
      <c r="A127" s="10" t="str">
        <f>IF(YEAR(G127)=2024,#REF!,"")</f>
        <v/>
      </c>
      <c r="B127" s="10" t="str">
        <f>IF(YEAR(G127)=2025,#REF!,"")</f>
        <v/>
      </c>
      <c r="C127" s="10" t="str">
        <f t="shared" si="8"/>
        <v>Afternoon44982</v>
      </c>
      <c r="D127" s="5" t="str">
        <f>IF('by region'!$C$2="Any","Any",'WTX courses'!V92)&amp;M127&amp;IF('by region'!$I$2="Any","Any",N127)&amp;G127</f>
        <v>AnyFlatAny44982</v>
      </c>
      <c r="E127" s="5" t="e">
        <f>IF(I127=#REF!,'WTX courses'!G92,"")</f>
        <v>#REF!</v>
      </c>
      <c r="F127" s="5" t="e">
        <f t="shared" si="9"/>
        <v>#REF!</v>
      </c>
      <c r="G127" s="15">
        <v>44982</v>
      </c>
      <c r="H127" s="16" t="s">
        <v>37</v>
      </c>
      <c r="I127" s="16" t="s">
        <v>36</v>
      </c>
      <c r="J127" s="16" t="s">
        <v>9</v>
      </c>
      <c r="K127" s="14" t="s">
        <v>24</v>
      </c>
      <c r="L127" s="14" t="s">
        <v>19</v>
      </c>
      <c r="M127" s="16" t="s">
        <v>25</v>
      </c>
      <c r="N127" s="16" t="s">
        <v>26</v>
      </c>
      <c r="O127" s="16" t="s">
        <v>14</v>
      </c>
      <c r="P127" s="12">
        <f t="shared" si="10"/>
        <v>1</v>
      </c>
      <c r="Q127" s="12" cm="1">
        <f t="array" ref="Q127">SUMPRODUCT(($G$2:$G$2540=G127)*(P127&gt;$P$2:$P$2540))+1</f>
        <v>1</v>
      </c>
      <c r="R127" s="12" t="e">
        <f>(Q127*100000)+#REF!</f>
        <v>#REF!</v>
      </c>
      <c r="S127" t="e" cm="1">
        <f t="array" ref="S127">SUMPRODUCT(($G$2:$G$2540=G127)*(R127&gt;$R$2:$R$2540))+1</f>
        <v>#REF!</v>
      </c>
      <c r="T127" t="str">
        <f t="shared" si="11"/>
        <v xml:space="preserve">LINGFIELD PARK </v>
      </c>
      <c r="U127">
        <v>0</v>
      </c>
      <c r="V127" t="s">
        <v>30</v>
      </c>
      <c r="W127">
        <f t="shared" si="12"/>
        <v>2023</v>
      </c>
    </row>
    <row r="128" spans="1:23" x14ac:dyDescent="0.25">
      <c r="A128" s="10" t="str">
        <f>IF(YEAR(G128)=2024,#REF!,"")</f>
        <v/>
      </c>
      <c r="B128" s="10" t="str">
        <f>IF(YEAR(G128)=2025,#REF!,"")</f>
        <v/>
      </c>
      <c r="C128" s="10" t="str">
        <f t="shared" si="8"/>
        <v>Afternoon44982</v>
      </c>
      <c r="D128" s="5" t="str">
        <f>IF('by region'!$C$2="Any","Any",'WTX courses'!V94)&amp;M128&amp;IF('by region'!$I$2="Any","Any",N128)&amp;G128</f>
        <v>AnyJumpAny44982</v>
      </c>
      <c r="E128" s="5" t="e">
        <f>IF(I128=#REF!,'WTX courses'!G94,"")</f>
        <v>#REF!</v>
      </c>
      <c r="F128" s="5" t="e">
        <f t="shared" si="9"/>
        <v>#REF!</v>
      </c>
      <c r="G128" s="15">
        <v>44982</v>
      </c>
      <c r="H128" s="16" t="s">
        <v>37</v>
      </c>
      <c r="I128" s="16" t="s">
        <v>54</v>
      </c>
      <c r="J128" s="16" t="s">
        <v>9</v>
      </c>
      <c r="K128" s="14" t="s">
        <v>24</v>
      </c>
      <c r="L128" s="14" t="s">
        <v>19</v>
      </c>
      <c r="M128" s="16" t="s">
        <v>12</v>
      </c>
      <c r="N128" s="16" t="s">
        <v>13</v>
      </c>
      <c r="O128" s="16" t="s">
        <v>14</v>
      </c>
      <c r="P128" s="12">
        <f t="shared" ref="P128:P178" si="13">IF(J128="Afternoon",1,IF(J128="Evening",2,IF(J128="Floodlit",3,4)))</f>
        <v>1</v>
      </c>
      <c r="Q128" s="12" cm="1">
        <f t="array" ref="Q128">SUMPRODUCT(($G$2:$G$2540=G128)*(P128&gt;$P$2:$P$2540))+1</f>
        <v>1</v>
      </c>
      <c r="R128" s="12" t="e">
        <f>(Q128*100000)+#REF!</f>
        <v>#REF!</v>
      </c>
      <c r="S128" t="e" cm="1">
        <f t="array" ref="S128">SUMPRODUCT(($G$2:$G$2540=G128)*(R128&gt;$R$2:$R$2540))+1</f>
        <v>#REF!</v>
      </c>
      <c r="T128" t="str">
        <f t="shared" ref="T128:T178" si="14">_xlfn.CONCAT(IF(M128="Flat",UPPER(I128),I128)," ",IF(J128="Evening","†",IF(J128="Floodlit","#","")))</f>
        <v xml:space="preserve">Chepstow </v>
      </c>
      <c r="U128">
        <v>0</v>
      </c>
      <c r="V128" t="s">
        <v>19</v>
      </c>
      <c r="W128">
        <f t="shared" ref="W128:W178" si="15">YEAR(G128)</f>
        <v>2023</v>
      </c>
    </row>
    <row r="129" spans="1:23" x14ac:dyDescent="0.25">
      <c r="A129" s="10" t="str">
        <f>IF(YEAR(G129)=2024,#REF!,"")</f>
        <v/>
      </c>
      <c r="B129" s="10" t="str">
        <f>IF(YEAR(G129)=2025,#REF!,"")</f>
        <v/>
      </c>
      <c r="C129" s="10" t="str">
        <f t="shared" si="8"/>
        <v>Afternoon44982</v>
      </c>
      <c r="D129" s="5" t="str">
        <f>IF('by region'!$C$2="Any","Any",'WTX courses'!V95)&amp;M129&amp;IF('by region'!$I$2="Any","Any",N129)&amp;G129</f>
        <v>AnyJumpAny44982</v>
      </c>
      <c r="E129" s="5" t="e">
        <f>IF(I129=#REF!,'WTX courses'!G95,"")</f>
        <v>#REF!</v>
      </c>
      <c r="F129" s="5" t="e">
        <f t="shared" si="9"/>
        <v>#REF!</v>
      </c>
      <c r="G129" s="15">
        <v>44982</v>
      </c>
      <c r="H129" s="16" t="s">
        <v>37</v>
      </c>
      <c r="I129" s="16" t="s">
        <v>47</v>
      </c>
      <c r="J129" s="16" t="s">
        <v>9</v>
      </c>
      <c r="K129" s="14" t="s">
        <v>16</v>
      </c>
      <c r="L129" s="14" t="s">
        <v>19</v>
      </c>
      <c r="M129" s="16" t="s">
        <v>12</v>
      </c>
      <c r="N129" s="16" t="s">
        <v>13</v>
      </c>
      <c r="O129" s="16" t="s">
        <v>14</v>
      </c>
      <c r="P129" s="12">
        <f t="shared" si="13"/>
        <v>1</v>
      </c>
      <c r="Q129" s="12" cm="1">
        <f t="array" ref="Q129">SUMPRODUCT(($G$2:$G$2540=G129)*(P129&gt;$P$2:$P$2540))+1</f>
        <v>1</v>
      </c>
      <c r="R129" s="12" t="e">
        <f>(Q129*100000)+#REF!</f>
        <v>#REF!</v>
      </c>
      <c r="S129" t="e" cm="1">
        <f t="array" ref="S129">SUMPRODUCT(($G$2:$G$2540=G129)*(R129&gt;$R$2:$R$2540))+1</f>
        <v>#REF!</v>
      </c>
      <c r="T129" t="str">
        <f t="shared" si="14"/>
        <v xml:space="preserve">Kempton Park </v>
      </c>
      <c r="U129">
        <v>0</v>
      </c>
      <c r="V129" t="s">
        <v>30</v>
      </c>
      <c r="W129">
        <f t="shared" si="15"/>
        <v>2023</v>
      </c>
    </row>
    <row r="130" spans="1:23" x14ac:dyDescent="0.25">
      <c r="A130" s="10" t="str">
        <f>IF(YEAR(G130)=2024,#REF!,"")</f>
        <v/>
      </c>
      <c r="B130" s="10" t="str">
        <f>IF(YEAR(G130)=2025,#REF!,"")</f>
        <v/>
      </c>
      <c r="C130" s="10" t="str">
        <f t="shared" ref="C130:C193" si="16">J130&amp;G130</f>
        <v>Afternoon44982</v>
      </c>
      <c r="D130" s="5" t="str">
        <f>IF('by region'!$C$2="Any","Any",'WTX courses'!V96)&amp;M130&amp;IF('by region'!$I$2="Any","Any",N130)&amp;G130</f>
        <v>AnyJumpAny44982</v>
      </c>
      <c r="E130" s="5" t="e">
        <f>IF(I130=#REF!,'WTX courses'!G96,"")</f>
        <v>#REF!</v>
      </c>
      <c r="F130" s="5" t="e">
        <f t="shared" ref="F130:F193" si="17">G130&amp;S130</f>
        <v>#REF!</v>
      </c>
      <c r="G130" s="15">
        <v>44982</v>
      </c>
      <c r="H130" s="16" t="s">
        <v>37</v>
      </c>
      <c r="I130" s="16" t="s">
        <v>31</v>
      </c>
      <c r="J130" s="16" t="s">
        <v>9</v>
      </c>
      <c r="K130" s="14" t="s">
        <v>24</v>
      </c>
      <c r="L130" s="14" t="s">
        <v>11</v>
      </c>
      <c r="M130" s="16" t="s">
        <v>12</v>
      </c>
      <c r="N130" s="16" t="s">
        <v>13</v>
      </c>
      <c r="O130" s="16" t="s">
        <v>14</v>
      </c>
      <c r="P130" s="12">
        <f t="shared" si="13"/>
        <v>1</v>
      </c>
      <c r="Q130" s="12" cm="1">
        <f t="array" ref="Q130">SUMPRODUCT(($G$2:$G$2540=G130)*(P130&gt;$P$2:$P$2540))+1</f>
        <v>1</v>
      </c>
      <c r="R130" s="12" t="e">
        <f>(Q130*100000)+#REF!</f>
        <v>#REF!</v>
      </c>
      <c r="S130" t="e" cm="1">
        <f t="array" ref="S130">SUMPRODUCT(($G$2:$G$2540=G130)*(R130&gt;$R$2:$R$2540))+1</f>
        <v>#REF!</v>
      </c>
      <c r="T130" t="str">
        <f t="shared" si="14"/>
        <v xml:space="preserve">Newcastle </v>
      </c>
      <c r="U130">
        <v>0</v>
      </c>
      <c r="V130" t="s">
        <v>11</v>
      </c>
      <c r="W130">
        <f t="shared" si="15"/>
        <v>2023</v>
      </c>
    </row>
    <row r="131" spans="1:23" x14ac:dyDescent="0.25">
      <c r="A131" s="10" t="str">
        <f>IF(YEAR(G131)=2024,#REF!,"")</f>
        <v/>
      </c>
      <c r="B131" s="10" t="str">
        <f>IF(YEAR(G131)=2025,#REF!,"")</f>
        <v/>
      </c>
      <c r="C131" s="10" t="str">
        <f t="shared" si="16"/>
        <v>Afternoon44983</v>
      </c>
      <c r="D131" s="5" t="str">
        <f>IF('by region'!$C$2="Any","Any",'WTX courses'!V97)&amp;M131&amp;IF('by region'!$I$2="Any","Any",N131)&amp;G131</f>
        <v>AnyJumpAny44983</v>
      </c>
      <c r="E131" s="5" t="e">
        <f>IF(I131=#REF!,'WTX courses'!G97,"")</f>
        <v>#REF!</v>
      </c>
      <c r="F131" s="5" t="e">
        <f t="shared" si="17"/>
        <v>#REF!</v>
      </c>
      <c r="G131" s="15">
        <v>44983</v>
      </c>
      <c r="H131" s="16" t="s">
        <v>40</v>
      </c>
      <c r="I131" s="16" t="s">
        <v>58</v>
      </c>
      <c r="J131" s="16" t="s">
        <v>9</v>
      </c>
      <c r="K131" s="14" t="s">
        <v>24</v>
      </c>
      <c r="L131" s="14" t="s">
        <v>19</v>
      </c>
      <c r="M131" s="16" t="s">
        <v>12</v>
      </c>
      <c r="N131" s="16" t="s">
        <v>13</v>
      </c>
      <c r="O131" s="16" t="s">
        <v>14</v>
      </c>
      <c r="P131" s="12">
        <f t="shared" si="13"/>
        <v>1</v>
      </c>
      <c r="Q131" s="12" cm="1">
        <f t="array" ref="Q131">SUMPRODUCT(($G$2:$G$2540=G131)*(P131&gt;$P$2:$P$2540))+1</f>
        <v>1</v>
      </c>
      <c r="R131" s="12" t="e">
        <f>(Q131*100000)+#REF!</f>
        <v>#REF!</v>
      </c>
      <c r="S131" t="e" cm="1">
        <f t="array" ref="S131">SUMPRODUCT(($G$2:$G$2540=G131)*(R131&gt;$R$2:$R$2540))+1</f>
        <v>#REF!</v>
      </c>
      <c r="T131" t="str">
        <f t="shared" si="14"/>
        <v xml:space="preserve">Fontwell Park </v>
      </c>
      <c r="U131">
        <v>0</v>
      </c>
      <c r="V131" t="s">
        <v>19</v>
      </c>
      <c r="W131">
        <f t="shared" si="15"/>
        <v>2023</v>
      </c>
    </row>
    <row r="132" spans="1:23" x14ac:dyDescent="0.25">
      <c r="A132" s="10" t="str">
        <f>IF(YEAR(G132)=2024,#REF!,"")</f>
        <v/>
      </c>
      <c r="B132" s="10" t="str">
        <f>IF(YEAR(G132)=2025,#REF!,"")</f>
        <v/>
      </c>
      <c r="C132" s="10" t="str">
        <f t="shared" si="16"/>
        <v>Floodlit44984</v>
      </c>
      <c r="D132" s="5" t="str">
        <f>IF('by region'!$C$2="Any","Any",'WTX courses'!V99)&amp;M132&amp;IF('by region'!$I$2="Any","Any",N132)&amp;G132</f>
        <v>AnyFlatAny44984</v>
      </c>
      <c r="E132" s="5" t="e">
        <f>IF(I132=#REF!,'WTX courses'!G99,"")</f>
        <v>#REF!</v>
      </c>
      <c r="F132" s="5" t="e">
        <f t="shared" si="17"/>
        <v>#REF!</v>
      </c>
      <c r="G132" s="15">
        <v>44984</v>
      </c>
      <c r="H132" s="16" t="s">
        <v>42</v>
      </c>
      <c r="I132" s="16" t="s">
        <v>43</v>
      </c>
      <c r="J132" s="16" t="s">
        <v>32</v>
      </c>
      <c r="K132" s="14" t="s">
        <v>24</v>
      </c>
      <c r="L132" s="14" t="s">
        <v>17</v>
      </c>
      <c r="M132" s="16" t="s">
        <v>25</v>
      </c>
      <c r="N132" s="16" t="s">
        <v>26</v>
      </c>
      <c r="O132" s="16" t="s">
        <v>14</v>
      </c>
      <c r="P132" s="12">
        <f t="shared" si="13"/>
        <v>3</v>
      </c>
      <c r="Q132" s="12" cm="1">
        <f t="array" ref="Q132">SUMPRODUCT(($G$2:$G$2540=G132)*(P132&gt;$P$2:$P$2540))+1</f>
        <v>1</v>
      </c>
      <c r="R132" s="12" t="e">
        <f>(Q132*100000)+#REF!</f>
        <v>#REF!</v>
      </c>
      <c r="S132" t="e" cm="1">
        <f t="array" ref="S132">SUMPRODUCT(($G$2:$G$2540=G132)*(R132&gt;$R$2:$R$2540))+1</f>
        <v>#REF!</v>
      </c>
      <c r="T132" t="str">
        <f t="shared" si="14"/>
        <v>WOLVERHAMPTON #</v>
      </c>
      <c r="U132">
        <v>0</v>
      </c>
      <c r="V132" t="s">
        <v>19</v>
      </c>
      <c r="W132">
        <f t="shared" si="15"/>
        <v>2023</v>
      </c>
    </row>
    <row r="133" spans="1:23" x14ac:dyDescent="0.25">
      <c r="A133" s="10" t="str">
        <f>IF(YEAR(G133)=2024,#REF!,"")</f>
        <v/>
      </c>
      <c r="B133" s="10" t="str">
        <f>IF(YEAR(G133)=2025,#REF!,"")</f>
        <v/>
      </c>
      <c r="C133" s="10" t="str">
        <f t="shared" si="16"/>
        <v>Floodlit44986</v>
      </c>
      <c r="D133" s="5" t="str">
        <f>IF('by region'!$C$2="Any","Any",'WTX courses'!V100)&amp;M133&amp;IF('by region'!$I$2="Any","Any",N133)&amp;G133</f>
        <v>AnyFlatAny44986</v>
      </c>
      <c r="E133" s="5" t="e">
        <f>IF(I133=#REF!,'WTX courses'!G100,"")</f>
        <v>#REF!</v>
      </c>
      <c r="F133" s="5" t="e">
        <f t="shared" si="17"/>
        <v>#REF!</v>
      </c>
      <c r="G133" s="15">
        <v>44986</v>
      </c>
      <c r="H133" s="16" t="s">
        <v>27</v>
      </c>
      <c r="I133" s="16" t="s">
        <v>47</v>
      </c>
      <c r="J133" s="16" t="s">
        <v>32</v>
      </c>
      <c r="K133" s="14" t="s">
        <v>16</v>
      </c>
      <c r="L133" s="14" t="s">
        <v>19</v>
      </c>
      <c r="M133" s="16" t="s">
        <v>25</v>
      </c>
      <c r="N133" s="16" t="s">
        <v>26</v>
      </c>
      <c r="O133" s="16" t="s">
        <v>33</v>
      </c>
      <c r="P133" s="12">
        <f t="shared" si="13"/>
        <v>3</v>
      </c>
      <c r="Q133" s="12" cm="1">
        <f t="array" ref="Q133">SUMPRODUCT(($G$2:$G$2540=G133)*(P133&gt;$P$2:$P$2540))+1</f>
        <v>3</v>
      </c>
      <c r="R133" s="12" t="e">
        <f>(Q133*100000)+#REF!</f>
        <v>#REF!</v>
      </c>
      <c r="S133" t="e" cm="1">
        <f t="array" ref="S133">SUMPRODUCT(($G$2:$G$2540=G133)*(R133&gt;$R$2:$R$2540))+1</f>
        <v>#REF!</v>
      </c>
      <c r="T133" t="str">
        <f t="shared" si="14"/>
        <v>KEMPTON PARK #</v>
      </c>
      <c r="U133">
        <v>0</v>
      </c>
      <c r="V133" t="s">
        <v>30</v>
      </c>
      <c r="W133">
        <f t="shared" si="15"/>
        <v>2023</v>
      </c>
    </row>
    <row r="134" spans="1:23" x14ac:dyDescent="0.25">
      <c r="A134" s="10" t="str">
        <f>IF(YEAR(G134)=2024,#REF!,"")</f>
        <v/>
      </c>
      <c r="B134" s="10" t="str">
        <f>IF(YEAR(G134)=2025,#REF!,"")</f>
        <v/>
      </c>
      <c r="C134" s="10" t="str">
        <f t="shared" si="16"/>
        <v>Afternoon44986</v>
      </c>
      <c r="D134" s="5" t="str">
        <f>IF('by region'!$C$2="Any","Any",'WTX courses'!V101)&amp;M134&amp;IF('by region'!$I$2="Any","Any",N134)&amp;G134</f>
        <v>AnyFlatAny44986</v>
      </c>
      <c r="E134" s="5" t="e">
        <f>IF(I134=#REF!,'WTX courses'!G101,"")</f>
        <v>#REF!</v>
      </c>
      <c r="F134" s="5" t="e">
        <f t="shared" si="17"/>
        <v>#REF!</v>
      </c>
      <c r="G134" s="15">
        <v>44986</v>
      </c>
      <c r="H134" s="16" t="s">
        <v>27</v>
      </c>
      <c r="I134" s="16" t="s">
        <v>36</v>
      </c>
      <c r="J134" s="16" t="s">
        <v>9</v>
      </c>
      <c r="K134" s="14" t="s">
        <v>24</v>
      </c>
      <c r="L134" s="14" t="s">
        <v>19</v>
      </c>
      <c r="M134" s="16" t="s">
        <v>25</v>
      </c>
      <c r="N134" s="16" t="s">
        <v>26</v>
      </c>
      <c r="O134" s="16" t="s">
        <v>14</v>
      </c>
      <c r="P134" s="12">
        <f t="shared" si="13"/>
        <v>1</v>
      </c>
      <c r="Q134" s="12" cm="1">
        <f t="array" ref="Q134">SUMPRODUCT(($G$2:$G$2540=G134)*(P134&gt;$P$2:$P$2540))+1</f>
        <v>1</v>
      </c>
      <c r="R134" s="12" t="e">
        <f>(Q134*100000)+#REF!</f>
        <v>#REF!</v>
      </c>
      <c r="S134" t="e" cm="1">
        <f t="array" ref="S134">SUMPRODUCT(($G$2:$G$2540=G134)*(R134&gt;$R$2:$R$2540))+1</f>
        <v>#REF!</v>
      </c>
      <c r="T134" t="str">
        <f t="shared" si="14"/>
        <v xml:space="preserve">LINGFIELD PARK </v>
      </c>
      <c r="U134">
        <v>1</v>
      </c>
      <c r="V134" t="s">
        <v>11</v>
      </c>
      <c r="W134">
        <f t="shared" si="15"/>
        <v>2023</v>
      </c>
    </row>
    <row r="135" spans="1:23" x14ac:dyDescent="0.25">
      <c r="A135" s="10" t="str">
        <f>IF(YEAR(G135)=2024,#REF!,"")</f>
        <v/>
      </c>
      <c r="B135" s="10" t="str">
        <f>IF(YEAR(G135)=2025,#REF!,"")</f>
        <v/>
      </c>
      <c r="C135" s="10" t="str">
        <f t="shared" si="16"/>
        <v>Afternoon44986</v>
      </c>
      <c r="D135" s="5" t="str">
        <f>IF('by region'!$C$2="Any","Any",'WTX courses'!V102)&amp;M135&amp;IF('by region'!$I$2="Any","Any",N135)&amp;G135</f>
        <v>AnyJumpAny44986</v>
      </c>
      <c r="E135" s="5" t="e">
        <f>IF(I135=#REF!,'WTX courses'!G102,"")</f>
        <v>#REF!</v>
      </c>
      <c r="F135" s="5" t="e">
        <f t="shared" si="17"/>
        <v>#REF!</v>
      </c>
      <c r="G135" s="15">
        <v>44986</v>
      </c>
      <c r="H135" s="16" t="s">
        <v>27</v>
      </c>
      <c r="I135" s="16" t="s">
        <v>39</v>
      </c>
      <c r="J135" s="16" t="s">
        <v>9</v>
      </c>
      <c r="K135" s="14" t="s">
        <v>16</v>
      </c>
      <c r="L135" s="14" t="s">
        <v>19</v>
      </c>
      <c r="M135" s="16" t="s">
        <v>12</v>
      </c>
      <c r="N135" s="16" t="s">
        <v>13</v>
      </c>
      <c r="O135" s="16" t="s">
        <v>14</v>
      </c>
      <c r="P135" s="12">
        <f t="shared" si="13"/>
        <v>1</v>
      </c>
      <c r="Q135" s="12" cm="1">
        <f t="array" ref="Q135">SUMPRODUCT(($G$2:$G$2540=G135)*(P135&gt;$P$2:$P$2540))+1</f>
        <v>1</v>
      </c>
      <c r="R135" s="12" t="e">
        <f>(Q135*100000)+#REF!</f>
        <v>#REF!</v>
      </c>
      <c r="S135" t="e" cm="1">
        <f t="array" ref="S135">SUMPRODUCT(($G$2:$G$2540=G135)*(R135&gt;$R$2:$R$2540))+1</f>
        <v>#REF!</v>
      </c>
      <c r="T135" t="str">
        <f t="shared" si="14"/>
        <v xml:space="preserve">Wincanton </v>
      </c>
      <c r="U135">
        <v>1</v>
      </c>
      <c r="V135" t="s">
        <v>11</v>
      </c>
      <c r="W135">
        <f t="shared" si="15"/>
        <v>2023</v>
      </c>
    </row>
    <row r="136" spans="1:23" x14ac:dyDescent="0.25">
      <c r="A136" s="10" t="str">
        <f>IF(YEAR(G136)=2024,#REF!,"")</f>
        <v/>
      </c>
      <c r="B136" s="10" t="str">
        <f>IF(YEAR(G136)=2025,#REF!,"")</f>
        <v/>
      </c>
      <c r="C136" s="10" t="str">
        <f t="shared" si="16"/>
        <v>Floodlit44987</v>
      </c>
      <c r="D136" s="5" t="str">
        <f>IF('by region'!$C$2="Any","Any",'WTX courses'!V103)&amp;M136&amp;IF('by region'!$I$2="Any","Any",N136)&amp;G136</f>
        <v>AnyFlatAny44987</v>
      </c>
      <c r="E136" s="5" t="e">
        <f>IF(I136=#REF!,'WTX courses'!G103,"")</f>
        <v>#REF!</v>
      </c>
      <c r="F136" s="5" t="e">
        <f t="shared" si="17"/>
        <v>#REF!</v>
      </c>
      <c r="G136" s="15">
        <v>44987</v>
      </c>
      <c r="H136" s="16" t="s">
        <v>34</v>
      </c>
      <c r="I136" s="16" t="s">
        <v>73</v>
      </c>
      <c r="J136" s="16" t="s">
        <v>32</v>
      </c>
      <c r="K136" s="14" t="s">
        <v>10</v>
      </c>
      <c r="L136" s="14" t="s">
        <v>19</v>
      </c>
      <c r="M136" s="16" t="s">
        <v>25</v>
      </c>
      <c r="N136" s="16" t="s">
        <v>26</v>
      </c>
      <c r="O136" s="16" t="s">
        <v>33</v>
      </c>
      <c r="P136" s="12">
        <f t="shared" si="13"/>
        <v>3</v>
      </c>
      <c r="Q136" s="12" cm="1">
        <f t="array" ref="Q136">SUMPRODUCT(($G$2:$G$2540=G136)*(P136&gt;$P$2:$P$2540))+1</f>
        <v>2</v>
      </c>
      <c r="R136" s="12" t="e">
        <f>(Q136*100000)+#REF!</f>
        <v>#REF!</v>
      </c>
      <c r="S136" t="e" cm="1">
        <f t="array" ref="S136">SUMPRODUCT(($G$2:$G$2540=G136)*(R136&gt;$R$2:$R$2540))+1</f>
        <v>#REF!</v>
      </c>
      <c r="T136" t="str">
        <f t="shared" si="14"/>
        <v>CHELMSFORD CITY #</v>
      </c>
      <c r="U136">
        <v>0</v>
      </c>
      <c r="V136" t="s">
        <v>19</v>
      </c>
      <c r="W136">
        <f t="shared" si="15"/>
        <v>2023</v>
      </c>
    </row>
    <row r="137" spans="1:23" x14ac:dyDescent="0.25">
      <c r="A137" s="10" t="str">
        <f>IF(YEAR(G137)=2024,#REF!,"")</f>
        <v/>
      </c>
      <c r="B137" s="10" t="str">
        <f>IF(YEAR(G137)=2025,#REF!,"")</f>
        <v/>
      </c>
      <c r="C137" s="10" t="str">
        <f t="shared" si="16"/>
        <v>Afternoon44987</v>
      </c>
      <c r="D137" s="5" t="str">
        <f>IF('by region'!$C$2="Any","Any",'WTX courses'!V104)&amp;M137&amp;IF('by region'!$I$2="Any","Any",N137)&amp;G137</f>
        <v>AnyFlatAny44987</v>
      </c>
      <c r="E137" s="5" t="e">
        <f>IF(I137=#REF!,'WTX courses'!G104,"")</f>
        <v>#REF!</v>
      </c>
      <c r="F137" s="5" t="e">
        <f t="shared" si="17"/>
        <v>#REF!</v>
      </c>
      <c r="G137" s="15">
        <v>44987</v>
      </c>
      <c r="H137" s="16" t="s">
        <v>34</v>
      </c>
      <c r="I137" s="16" t="s">
        <v>31</v>
      </c>
      <c r="J137" s="16" t="s">
        <v>9</v>
      </c>
      <c r="K137" s="14" t="s">
        <v>24</v>
      </c>
      <c r="L137" s="14" t="s">
        <v>11</v>
      </c>
      <c r="M137" s="16" t="s">
        <v>25</v>
      </c>
      <c r="N137" s="16" t="s">
        <v>26</v>
      </c>
      <c r="O137" s="16" t="s">
        <v>14</v>
      </c>
      <c r="P137" s="12">
        <f t="shared" si="13"/>
        <v>1</v>
      </c>
      <c r="Q137" s="12" cm="1">
        <f t="array" ref="Q137">SUMPRODUCT(($G$2:$G$2540=G137)*(P137&gt;$P$2:$P$2540))+1</f>
        <v>1</v>
      </c>
      <c r="R137" s="12" t="e">
        <f>(Q137*100000)+#REF!</f>
        <v>#REF!</v>
      </c>
      <c r="S137" t="e" cm="1">
        <f t="array" ref="S137">SUMPRODUCT(($G$2:$G$2540=G137)*(R137&gt;$R$2:$R$2540))+1</f>
        <v>#REF!</v>
      </c>
      <c r="T137" t="str">
        <f t="shared" si="14"/>
        <v xml:space="preserve">NEWCASTLE </v>
      </c>
      <c r="U137">
        <v>0</v>
      </c>
      <c r="V137" t="s">
        <v>19</v>
      </c>
      <c r="W137">
        <f t="shared" si="15"/>
        <v>2023</v>
      </c>
    </row>
    <row r="138" spans="1:23" x14ac:dyDescent="0.25">
      <c r="A138" s="10" t="str">
        <f>IF(YEAR(G138)=2024,#REF!,"")</f>
        <v/>
      </c>
      <c r="B138" s="10" t="str">
        <f>IF(YEAR(G138)=2025,#REF!,"")</f>
        <v/>
      </c>
      <c r="C138" s="10" t="str">
        <f t="shared" si="16"/>
        <v>Floodlit44988</v>
      </c>
      <c r="D138" s="5" t="str">
        <f>IF('by region'!$C$2="Any","Any",'WTX courses'!V216)&amp;M138&amp;IF('by region'!$I$2="Any","Any",N138)&amp;G138</f>
        <v>AnyFlatAny44988</v>
      </c>
      <c r="E138" s="5" t="e">
        <f>IF(I138=#REF!,'WTX courses'!G216,"")</f>
        <v>#REF!</v>
      </c>
      <c r="F138" s="5" t="e">
        <f t="shared" si="17"/>
        <v>#REF!</v>
      </c>
      <c r="G138" s="15">
        <v>44988</v>
      </c>
      <c r="H138" s="16" t="s">
        <v>35</v>
      </c>
      <c r="I138" s="16" t="s">
        <v>31</v>
      </c>
      <c r="J138" s="16" t="s">
        <v>32</v>
      </c>
      <c r="K138" s="14" t="s">
        <v>24</v>
      </c>
      <c r="L138" s="14" t="s">
        <v>11</v>
      </c>
      <c r="M138" s="16" t="s">
        <v>25</v>
      </c>
      <c r="N138" s="16" t="s">
        <v>26</v>
      </c>
      <c r="O138" s="16" t="s">
        <v>33</v>
      </c>
      <c r="P138" s="12">
        <f t="shared" si="13"/>
        <v>3</v>
      </c>
      <c r="Q138" s="12" cm="1">
        <f t="array" ref="Q138">SUMPRODUCT(($G$2:$G$2540=G138)*(P138&gt;$P$2:$P$2540))+1</f>
        <v>3</v>
      </c>
      <c r="R138" s="12" t="e">
        <f>(Q138*100000)+#REF!</f>
        <v>#REF!</v>
      </c>
      <c r="S138" t="e" cm="1">
        <f t="array" ref="S138">SUMPRODUCT(($G$2:$G$2540=G138)*(R138&gt;$R$2:$R$2540))+1</f>
        <v>#REF!</v>
      </c>
      <c r="T138" t="str">
        <f t="shared" si="14"/>
        <v>NEWCASTLE #</v>
      </c>
      <c r="U138">
        <v>0</v>
      </c>
      <c r="V138" t="s">
        <v>17</v>
      </c>
      <c r="W138">
        <f t="shared" si="15"/>
        <v>2023</v>
      </c>
    </row>
    <row r="139" spans="1:23" x14ac:dyDescent="0.25">
      <c r="A139" s="10" t="str">
        <f>IF(YEAR(G139)=2024,#REF!,"")</f>
        <v/>
      </c>
      <c r="B139" s="10" t="str">
        <f>IF(YEAR(G139)=2025,#REF!,"")</f>
        <v/>
      </c>
      <c r="C139" s="10" t="str">
        <f t="shared" si="16"/>
        <v>Afternoon44988</v>
      </c>
      <c r="D139" s="5" t="str">
        <f>IF('by region'!$C$2="Any","Any",'WTX courses'!V229)&amp;M139&amp;IF('by region'!$I$2="Any","Any",N139)&amp;G139</f>
        <v>AnyFlatAny44988</v>
      </c>
      <c r="E139" s="5" t="e">
        <f>IF(I139=#REF!,'WTX courses'!G229,"")</f>
        <v>#REF!</v>
      </c>
      <c r="F139" s="5" t="e">
        <f t="shared" si="17"/>
        <v>#REF!</v>
      </c>
      <c r="G139" s="15">
        <v>44988</v>
      </c>
      <c r="H139" s="16" t="s">
        <v>35</v>
      </c>
      <c r="I139" s="16" t="s">
        <v>36</v>
      </c>
      <c r="J139" s="16" t="s">
        <v>9</v>
      </c>
      <c r="K139" s="14" t="s">
        <v>24</v>
      </c>
      <c r="L139" s="14" t="s">
        <v>19</v>
      </c>
      <c r="M139" s="16" t="s">
        <v>25</v>
      </c>
      <c r="N139" s="16" t="s">
        <v>26</v>
      </c>
      <c r="O139" s="16" t="s">
        <v>14</v>
      </c>
      <c r="P139" s="12">
        <f t="shared" si="13"/>
        <v>1</v>
      </c>
      <c r="Q139" s="12" cm="1">
        <f t="array" ref="Q139">SUMPRODUCT(($G$2:$G$2540=G139)*(P139&gt;$P$2:$P$2540))+1</f>
        <v>1</v>
      </c>
      <c r="R139" s="12" t="e">
        <f>(Q139*100000)+#REF!</f>
        <v>#REF!</v>
      </c>
      <c r="S139" t="e" cm="1">
        <f t="array" ref="S139">SUMPRODUCT(($G$2:$G$2540=G139)*(R139&gt;$R$2:$R$2540))+1</f>
        <v>#REF!</v>
      </c>
      <c r="T139" t="str">
        <f t="shared" si="14"/>
        <v xml:space="preserve">LINGFIELD PARK </v>
      </c>
      <c r="U139">
        <v>0</v>
      </c>
      <c r="V139" t="s">
        <v>11</v>
      </c>
      <c r="W139">
        <f t="shared" si="15"/>
        <v>2023</v>
      </c>
    </row>
    <row r="140" spans="1:23" x14ac:dyDescent="0.25">
      <c r="A140" s="10" t="str">
        <f>IF(YEAR(G140)=2024,#REF!,"")</f>
        <v/>
      </c>
      <c r="B140" s="10" t="str">
        <f>IF(YEAR(G140)=2025,#REF!,"")</f>
        <v/>
      </c>
      <c r="C140" s="10" t="str">
        <f t="shared" si="16"/>
        <v>Afternoon44988</v>
      </c>
      <c r="D140" s="5" t="str">
        <f>IF('by region'!$C$2="Any","Any",'WTX courses'!V231)&amp;M140&amp;IF('by region'!$I$2="Any","Any",N140)&amp;G140</f>
        <v>AnyJumpAny44988</v>
      </c>
      <c r="E140" s="5" t="e">
        <f>IF(I140=#REF!,'WTX courses'!G231,"")</f>
        <v>#REF!</v>
      </c>
      <c r="F140" s="5" t="e">
        <f t="shared" si="17"/>
        <v>#REF!</v>
      </c>
      <c r="G140" s="15">
        <v>44988</v>
      </c>
      <c r="H140" s="16" t="s">
        <v>35</v>
      </c>
      <c r="I140" s="16" t="s">
        <v>51</v>
      </c>
      <c r="J140" s="16" t="s">
        <v>9</v>
      </c>
      <c r="K140" s="14" t="s">
        <v>10</v>
      </c>
      <c r="L140" s="14" t="s">
        <v>19</v>
      </c>
      <c r="M140" s="16" t="s">
        <v>12</v>
      </c>
      <c r="N140" s="16" t="s">
        <v>13</v>
      </c>
      <c r="O140" s="16" t="s">
        <v>14</v>
      </c>
      <c r="P140" s="12">
        <f t="shared" si="13"/>
        <v>1</v>
      </c>
      <c r="Q140" s="12" cm="1">
        <f t="array" ref="Q140">SUMPRODUCT(($G$2:$G$2540=G140)*(P140&gt;$P$2:$P$2540))+1</f>
        <v>1</v>
      </c>
      <c r="R140" s="12" t="e">
        <f>(Q140*100000)+#REF!</f>
        <v>#REF!</v>
      </c>
      <c r="S140" t="e" cm="1">
        <f t="array" ref="S140">SUMPRODUCT(($G$2:$G$2540=G140)*(R140&gt;$R$2:$R$2540))+1</f>
        <v>#REF!</v>
      </c>
      <c r="T140" t="str">
        <f t="shared" si="14"/>
        <v xml:space="preserve">Newbury </v>
      </c>
      <c r="U140">
        <v>0</v>
      </c>
      <c r="V140" t="s">
        <v>30</v>
      </c>
      <c r="W140">
        <f t="shared" si="15"/>
        <v>2023</v>
      </c>
    </row>
    <row r="141" spans="1:23" x14ac:dyDescent="0.25">
      <c r="A141" s="10" t="str">
        <f>IF(YEAR(G141)=2024,#REF!,"")</f>
        <v/>
      </c>
      <c r="B141" s="10" t="str">
        <f>IF(YEAR(G141)=2025,#REF!,"")</f>
        <v/>
      </c>
      <c r="C141" s="10" t="str">
        <f t="shared" si="16"/>
        <v>Floodlit44989</v>
      </c>
      <c r="D141" s="5" t="str">
        <f>IF('by region'!$C$2="Any","Any",'WTX courses'!V236)&amp;M141&amp;IF('by region'!$I$2="Any","Any",N141)&amp;G141</f>
        <v>AnyFlatAny44989</v>
      </c>
      <c r="E141" s="5" t="e">
        <f>IF(I141=#REF!,'WTX courses'!G236,"")</f>
        <v>#REF!</v>
      </c>
      <c r="F141" s="5" t="e">
        <f t="shared" si="17"/>
        <v>#REF!</v>
      </c>
      <c r="G141" s="15">
        <v>44989</v>
      </c>
      <c r="H141" s="16" t="s">
        <v>37</v>
      </c>
      <c r="I141" s="16" t="s">
        <v>43</v>
      </c>
      <c r="J141" s="16" t="s">
        <v>32</v>
      </c>
      <c r="K141" s="14" t="s">
        <v>24</v>
      </c>
      <c r="L141" s="14" t="s">
        <v>17</v>
      </c>
      <c r="M141" s="16" t="s">
        <v>25</v>
      </c>
      <c r="N141" s="16" t="s">
        <v>26</v>
      </c>
      <c r="O141" s="16" t="s">
        <v>33</v>
      </c>
      <c r="P141" s="12">
        <f t="shared" si="13"/>
        <v>3</v>
      </c>
      <c r="Q141" s="12" cm="1">
        <f t="array" ref="Q141">SUMPRODUCT(($G$2:$G$2540=G141)*(P141&gt;$P$2:$P$2540))+1</f>
        <v>3</v>
      </c>
      <c r="R141" s="12" t="e">
        <f>(Q141*100000)+#REF!</f>
        <v>#REF!</v>
      </c>
      <c r="S141" t="e" cm="1">
        <f t="array" ref="S141">SUMPRODUCT(($G$2:$G$2540=G141)*(R141&gt;$R$2:$R$2540))+1</f>
        <v>#REF!</v>
      </c>
      <c r="T141" t="str">
        <f t="shared" si="14"/>
        <v>WOLVERHAMPTON #</v>
      </c>
      <c r="U141">
        <v>0</v>
      </c>
      <c r="V141" t="s">
        <v>17</v>
      </c>
      <c r="W141">
        <f t="shared" si="15"/>
        <v>2023</v>
      </c>
    </row>
    <row r="142" spans="1:23" x14ac:dyDescent="0.25">
      <c r="A142" s="10" t="str">
        <f>IF(YEAR(G142)=2024,#REF!,"")</f>
        <v/>
      </c>
      <c r="B142" s="10" t="str">
        <f>IF(YEAR(G142)=2025,#REF!,"")</f>
        <v/>
      </c>
      <c r="C142" s="10" t="str">
        <f t="shared" si="16"/>
        <v>Afternoon44989</v>
      </c>
      <c r="D142" s="5" t="str">
        <f>IF('by region'!$C$2="Any","Any",'WTX courses'!V237)&amp;M142&amp;IF('by region'!$I$2="Any","Any",N142)&amp;G142</f>
        <v>AnyFlatAny44989</v>
      </c>
      <c r="E142" s="5" t="e">
        <f>IF(I142=#REF!,'WTX courses'!G237,"")</f>
        <v>#REF!</v>
      </c>
      <c r="F142" s="5" t="e">
        <f t="shared" si="17"/>
        <v>#REF!</v>
      </c>
      <c r="G142" s="15">
        <v>44989</v>
      </c>
      <c r="H142" s="16" t="s">
        <v>37</v>
      </c>
      <c r="I142" s="16" t="s">
        <v>36</v>
      </c>
      <c r="J142" s="16" t="s">
        <v>9</v>
      </c>
      <c r="K142" s="14" t="s">
        <v>24</v>
      </c>
      <c r="L142" s="14" t="s">
        <v>19</v>
      </c>
      <c r="M142" s="16" t="s">
        <v>25</v>
      </c>
      <c r="N142" s="16" t="s">
        <v>26</v>
      </c>
      <c r="O142" s="16" t="s">
        <v>14</v>
      </c>
      <c r="P142" s="12">
        <f t="shared" si="13"/>
        <v>1</v>
      </c>
      <c r="Q142" s="12" cm="1">
        <f t="array" ref="Q142">SUMPRODUCT(($G$2:$G$2540=G142)*(P142&gt;$P$2:$P$2540))+1</f>
        <v>1</v>
      </c>
      <c r="R142" s="12" t="e">
        <f>(Q142*100000)+#REF!</f>
        <v>#REF!</v>
      </c>
      <c r="S142" t="e" cm="1">
        <f t="array" ref="S142">SUMPRODUCT(($G$2:$G$2540=G142)*(R142&gt;$R$2:$R$2540))+1</f>
        <v>#REF!</v>
      </c>
      <c r="T142" t="str">
        <f t="shared" si="14"/>
        <v xml:space="preserve">LINGFIELD PARK </v>
      </c>
      <c r="U142">
        <v>0</v>
      </c>
      <c r="V142" t="s">
        <v>17</v>
      </c>
      <c r="W142">
        <f t="shared" si="15"/>
        <v>2023</v>
      </c>
    </row>
    <row r="143" spans="1:23" x14ac:dyDescent="0.25">
      <c r="A143" s="10" t="str">
        <f>IF(YEAR(G143)=2024,#REF!,"")</f>
        <v/>
      </c>
      <c r="B143" s="10" t="str">
        <f>IF(YEAR(G143)=2025,#REF!,"")</f>
        <v/>
      </c>
      <c r="C143" s="10" t="str">
        <f t="shared" si="16"/>
        <v>Afternoon44989</v>
      </c>
      <c r="D143" s="5" t="str">
        <f>IF('by region'!$C$2="Any","Any",'WTX courses'!V238)&amp;M143&amp;IF('by region'!$I$2="Any","Any",N143)&amp;G143</f>
        <v>AnyJumpAny44989</v>
      </c>
      <c r="E143" s="5" t="e">
        <f>IF(I143=#REF!,'WTX courses'!G238,"")</f>
        <v>#REF!</v>
      </c>
      <c r="F143" s="5" t="e">
        <f t="shared" si="17"/>
        <v>#REF!</v>
      </c>
      <c r="G143" s="15">
        <v>44989</v>
      </c>
      <c r="H143" s="16" t="s">
        <v>37</v>
      </c>
      <c r="I143" s="16" t="s">
        <v>51</v>
      </c>
      <c r="J143" s="16" t="s">
        <v>9</v>
      </c>
      <c r="K143" s="14" t="s">
        <v>10</v>
      </c>
      <c r="L143" s="14" t="s">
        <v>19</v>
      </c>
      <c r="M143" s="16" t="s">
        <v>12</v>
      </c>
      <c r="N143" s="16" t="s">
        <v>13</v>
      </c>
      <c r="O143" s="16" t="s">
        <v>14</v>
      </c>
      <c r="P143" s="12">
        <f t="shared" si="13"/>
        <v>1</v>
      </c>
      <c r="Q143" s="12" cm="1">
        <f t="array" ref="Q143">SUMPRODUCT(($G$2:$G$2540=G143)*(P143&gt;$P$2:$P$2540))+1</f>
        <v>1</v>
      </c>
      <c r="R143" s="12" t="e">
        <f>(Q143*100000)+#REF!</f>
        <v>#REF!</v>
      </c>
      <c r="S143" t="e" cm="1">
        <f t="array" ref="S143">SUMPRODUCT(($G$2:$G$2540=G143)*(R143&gt;$R$2:$R$2540))+1</f>
        <v>#REF!</v>
      </c>
      <c r="T143" t="str">
        <f t="shared" si="14"/>
        <v xml:space="preserve">Newbury </v>
      </c>
      <c r="U143">
        <v>0</v>
      </c>
      <c r="V143" t="s">
        <v>11</v>
      </c>
      <c r="W143">
        <f t="shared" si="15"/>
        <v>2023</v>
      </c>
    </row>
    <row r="144" spans="1:23" x14ac:dyDescent="0.25">
      <c r="A144" s="10" t="str">
        <f>IF(YEAR(G144)=2024,#REF!,"")</f>
        <v/>
      </c>
      <c r="B144" s="10" t="str">
        <f>IF(YEAR(G144)=2025,#REF!,"")</f>
        <v/>
      </c>
      <c r="C144" s="10" t="str">
        <f t="shared" si="16"/>
        <v>Afternoon44990</v>
      </c>
      <c r="D144" s="5" t="str">
        <f>IF('by region'!$C$2="Any","Any",'WTX courses'!V239)&amp;M144&amp;IF('by region'!$I$2="Any","Any",N144)&amp;G144</f>
        <v>AnyJumpAny44990</v>
      </c>
      <c r="E144" s="5" t="e">
        <f>IF(I144=#REF!,'WTX courses'!G239,"")</f>
        <v>#REF!</v>
      </c>
      <c r="F144" s="5" t="e">
        <f t="shared" si="17"/>
        <v>#REF!</v>
      </c>
      <c r="G144" s="15">
        <v>44990</v>
      </c>
      <c r="H144" s="16" t="s">
        <v>40</v>
      </c>
      <c r="I144" s="16" t="s">
        <v>65</v>
      </c>
      <c r="J144" s="16" t="s">
        <v>9</v>
      </c>
      <c r="K144" s="14" t="s">
        <v>24</v>
      </c>
      <c r="L144" s="14" t="s">
        <v>19</v>
      </c>
      <c r="M144" s="16" t="s">
        <v>12</v>
      </c>
      <c r="N144" s="16" t="s">
        <v>13</v>
      </c>
      <c r="O144" s="16" t="s">
        <v>14</v>
      </c>
      <c r="P144" s="12">
        <f t="shared" si="13"/>
        <v>1</v>
      </c>
      <c r="Q144" s="12" cm="1">
        <f t="array" ref="Q144">SUMPRODUCT(($G$2:$G$2540=G144)*(P144&gt;$P$2:$P$2540))+1</f>
        <v>1</v>
      </c>
      <c r="R144" s="12" t="e">
        <f>(Q144*100000)+#REF!</f>
        <v>#REF!</v>
      </c>
      <c r="S144" t="e" cm="1">
        <f t="array" ref="S144">SUMPRODUCT(($G$2:$G$2540=G144)*(R144&gt;$R$2:$R$2540))+1</f>
        <v>#REF!</v>
      </c>
      <c r="T144" t="str">
        <f t="shared" si="14"/>
        <v xml:space="preserve">Ffos Las </v>
      </c>
      <c r="U144">
        <v>0</v>
      </c>
      <c r="V144" t="s">
        <v>19</v>
      </c>
      <c r="W144">
        <f t="shared" si="15"/>
        <v>2023</v>
      </c>
    </row>
    <row r="145" spans="1:23" x14ac:dyDescent="0.25">
      <c r="A145" s="10" t="str">
        <f>IF(YEAR(G145)=2024,#REF!,"")</f>
        <v/>
      </c>
      <c r="B145" s="10" t="str">
        <f>IF(YEAR(G145)=2025,#REF!,"")</f>
        <v/>
      </c>
      <c r="C145" s="10" t="str">
        <f t="shared" si="16"/>
        <v>Afternoon44990</v>
      </c>
      <c r="D145" s="5" t="str">
        <f>IF('by region'!$C$2="Any","Any",'WTX courses'!V240)&amp;M145&amp;IF('by region'!$I$2="Any","Any",N145)&amp;G145</f>
        <v>AnyJumpAny44990</v>
      </c>
      <c r="E145" s="5" t="e">
        <f>IF(I145=#REF!,'WTX courses'!G240,"")</f>
        <v>#REF!</v>
      </c>
      <c r="F145" s="5" t="e">
        <f t="shared" si="17"/>
        <v>#REF!</v>
      </c>
      <c r="G145" s="15">
        <v>44990</v>
      </c>
      <c r="H145" s="16" t="s">
        <v>40</v>
      </c>
      <c r="I145" s="16" t="s">
        <v>45</v>
      </c>
      <c r="J145" s="16" t="s">
        <v>9</v>
      </c>
      <c r="K145" s="14" t="s">
        <v>16</v>
      </c>
      <c r="L145" s="14" t="s">
        <v>17</v>
      </c>
      <c r="M145" s="16" t="s">
        <v>12</v>
      </c>
      <c r="N145" s="16" t="s">
        <v>13</v>
      </c>
      <c r="O145" s="16" t="s">
        <v>14</v>
      </c>
      <c r="P145" s="12">
        <f t="shared" si="13"/>
        <v>1</v>
      </c>
      <c r="Q145" s="12" cm="1">
        <f t="array" ref="Q145">SUMPRODUCT(($G$2:$G$2540=G145)*(P145&gt;$P$2:$P$2540))+1</f>
        <v>1</v>
      </c>
      <c r="R145" s="12" t="e">
        <f>(Q145*100000)+#REF!</f>
        <v>#REF!</v>
      </c>
      <c r="S145" t="e" cm="1">
        <f t="array" ref="S145">SUMPRODUCT(($G$2:$G$2540=G145)*(R145&gt;$R$2:$R$2540))+1</f>
        <v>#REF!</v>
      </c>
      <c r="T145" t="str">
        <f t="shared" si="14"/>
        <v xml:space="preserve">Huntingdon </v>
      </c>
      <c r="U145">
        <v>0</v>
      </c>
      <c r="V145" t="s">
        <v>17</v>
      </c>
      <c r="W145">
        <f t="shared" si="15"/>
        <v>2023</v>
      </c>
    </row>
    <row r="146" spans="1:23" x14ac:dyDescent="0.25">
      <c r="A146" s="10" t="str">
        <f>IF(YEAR(G146)=2024,#REF!,"")</f>
        <v/>
      </c>
      <c r="B146" s="10" t="str">
        <f>IF(YEAR(G146)=2025,#REF!,"")</f>
        <v/>
      </c>
      <c r="C146" s="10" t="str">
        <f t="shared" si="16"/>
        <v>Floodlit44991</v>
      </c>
      <c r="D146" s="5" t="str">
        <f>IF('by region'!$C$2="Any","Any",'WTX courses'!V241)&amp;M146&amp;IF('by region'!$I$2="Any","Any",N146)&amp;G146</f>
        <v>AnyFlatAny44991</v>
      </c>
      <c r="E146" s="5" t="e">
        <f>IF(I146=#REF!,'WTX courses'!G241,"")</f>
        <v>#REF!</v>
      </c>
      <c r="F146" s="5" t="e">
        <f t="shared" si="17"/>
        <v>#REF!</v>
      </c>
      <c r="G146" s="15">
        <v>44991</v>
      </c>
      <c r="H146" s="16" t="s">
        <v>42</v>
      </c>
      <c r="I146" s="16" t="s">
        <v>43</v>
      </c>
      <c r="J146" s="16" t="s">
        <v>32</v>
      </c>
      <c r="K146" s="14" t="s">
        <v>24</v>
      </c>
      <c r="L146" s="14" t="s">
        <v>17</v>
      </c>
      <c r="M146" s="16" t="s">
        <v>25</v>
      </c>
      <c r="N146" s="16" t="s">
        <v>26</v>
      </c>
      <c r="O146" s="16" t="s">
        <v>14</v>
      </c>
      <c r="P146" s="12">
        <f t="shared" si="13"/>
        <v>3</v>
      </c>
      <c r="Q146" s="12" cm="1">
        <f t="array" ref="Q146">SUMPRODUCT(($G$2:$G$2540=G146)*(P146&gt;$P$2:$P$2540))+1</f>
        <v>1</v>
      </c>
      <c r="R146" s="12" t="e">
        <f>(Q146*100000)+#REF!</f>
        <v>#REF!</v>
      </c>
      <c r="S146" t="e" cm="1">
        <f t="array" ref="S146">SUMPRODUCT(($G$2:$G$2540=G146)*(R146&gt;$R$2:$R$2540))+1</f>
        <v>#REF!</v>
      </c>
      <c r="T146" t="str">
        <f t="shared" si="14"/>
        <v>WOLVERHAMPTON #</v>
      </c>
      <c r="U146">
        <v>0</v>
      </c>
      <c r="V146" t="s">
        <v>30</v>
      </c>
      <c r="W146">
        <f t="shared" si="15"/>
        <v>2023</v>
      </c>
    </row>
    <row r="147" spans="1:23" x14ac:dyDescent="0.25">
      <c r="A147" s="10" t="str">
        <f>IF(YEAR(G147)=2024,#REF!,"")</f>
        <v/>
      </c>
      <c r="B147" s="10" t="str">
        <f>IF(YEAR(G147)=2025,#REF!,"")</f>
        <v/>
      </c>
      <c r="C147" s="10" t="str">
        <f t="shared" si="16"/>
        <v>Afternoon44992</v>
      </c>
      <c r="D147" s="5" t="str">
        <f>IF('by region'!$C$2="Any","Any",'WTX courses'!V242)&amp;M147&amp;IF('by region'!$I$2="Any","Any",N147)&amp;G147</f>
        <v>AnyJumpAny44992</v>
      </c>
      <c r="E147" s="5" t="e">
        <f>IF(I147=#REF!,'WTX courses'!G242,"")</f>
        <v>#REF!</v>
      </c>
      <c r="F147" s="5" t="e">
        <f t="shared" si="17"/>
        <v>#REF!</v>
      </c>
      <c r="G147" s="15">
        <v>44992</v>
      </c>
      <c r="H147" s="16" t="s">
        <v>7</v>
      </c>
      <c r="I147" s="16" t="s">
        <v>31</v>
      </c>
      <c r="J147" s="16" t="s">
        <v>9</v>
      </c>
      <c r="K147" s="14" t="s">
        <v>24</v>
      </c>
      <c r="L147" s="14" t="s">
        <v>11</v>
      </c>
      <c r="M147" s="16" t="s">
        <v>12</v>
      </c>
      <c r="N147" s="16" t="s">
        <v>13</v>
      </c>
      <c r="O147" s="16" t="s">
        <v>14</v>
      </c>
      <c r="P147" s="12">
        <f t="shared" si="13"/>
        <v>1</v>
      </c>
      <c r="Q147" s="12" cm="1">
        <f t="array" ref="Q147">SUMPRODUCT(($G$2:$G$2540=G147)*(P147&gt;$P$2:$P$2540))+1</f>
        <v>1</v>
      </c>
      <c r="R147" s="12" t="e">
        <f>(Q147*100000)+#REF!</f>
        <v>#REF!</v>
      </c>
      <c r="S147" t="e" cm="1">
        <f t="array" ref="S147">SUMPRODUCT(($G$2:$G$2540=G147)*(R147&gt;$R$2:$R$2540))+1</f>
        <v>#REF!</v>
      </c>
      <c r="T147" t="str">
        <f t="shared" si="14"/>
        <v xml:space="preserve">Newcastle </v>
      </c>
      <c r="U147">
        <v>0</v>
      </c>
      <c r="V147" t="s">
        <v>11</v>
      </c>
      <c r="W147">
        <f t="shared" si="15"/>
        <v>2023</v>
      </c>
    </row>
    <row r="148" spans="1:23" x14ac:dyDescent="0.25">
      <c r="A148" s="10" t="str">
        <f>IF(YEAR(G148)=2024,#REF!,"")</f>
        <v/>
      </c>
      <c r="B148" s="10" t="str">
        <f>IF(YEAR(G148)=2025,#REF!,"")</f>
        <v/>
      </c>
      <c r="C148" s="10" t="str">
        <f t="shared" si="16"/>
        <v>Afternoon44992</v>
      </c>
      <c r="D148" s="5" t="str">
        <f>IF('by region'!$C$2="Any","Any",'WTX courses'!V243)&amp;M148&amp;IF('by region'!$I$2="Any","Any",N148)&amp;G148</f>
        <v>AnyJumpAny44992</v>
      </c>
      <c r="E148" s="5" t="e">
        <f>IF(I148=#REF!,'WTX courses'!G243,"")</f>
        <v>#REF!</v>
      </c>
      <c r="F148" s="5" t="e">
        <f t="shared" si="17"/>
        <v>#REF!</v>
      </c>
      <c r="G148" s="15">
        <v>44992</v>
      </c>
      <c r="H148" s="16" t="s">
        <v>7</v>
      </c>
      <c r="I148" s="16" t="s">
        <v>38</v>
      </c>
      <c r="J148" s="16" t="s">
        <v>9</v>
      </c>
      <c r="K148" s="14" t="s">
        <v>16</v>
      </c>
      <c r="L148" s="14" t="s">
        <v>19</v>
      </c>
      <c r="M148" s="16" t="s">
        <v>12</v>
      </c>
      <c r="N148" s="16" t="s">
        <v>13</v>
      </c>
      <c r="O148" s="16" t="s">
        <v>14</v>
      </c>
      <c r="P148" s="12">
        <f t="shared" si="13"/>
        <v>1</v>
      </c>
      <c r="Q148" s="12" cm="1">
        <f t="array" ref="Q148">SUMPRODUCT(($G$2:$G$2540=G148)*(P148&gt;$P$2:$P$2540))+1</f>
        <v>1</v>
      </c>
      <c r="R148" s="12" t="e">
        <f>(Q148*100000)+#REF!</f>
        <v>#REF!</v>
      </c>
      <c r="S148" t="e" cm="1">
        <f t="array" ref="S148">SUMPRODUCT(($G$2:$G$2540=G148)*(R148&gt;$R$2:$R$2540))+1</f>
        <v>#REF!</v>
      </c>
      <c r="T148" t="str">
        <f t="shared" si="14"/>
        <v xml:space="preserve">Sandown Park </v>
      </c>
      <c r="U148">
        <v>0</v>
      </c>
      <c r="V148" t="s">
        <v>19</v>
      </c>
      <c r="W148">
        <f t="shared" si="15"/>
        <v>2023</v>
      </c>
    </row>
    <row r="149" spans="1:23" x14ac:dyDescent="0.25">
      <c r="A149" s="10" t="str">
        <f>IF(YEAR(G149)=2024,#REF!,"")</f>
        <v/>
      </c>
      <c r="B149" s="10" t="str">
        <f>IF(YEAR(G149)=2025,#REF!,"")</f>
        <v/>
      </c>
      <c r="C149" s="10" t="str">
        <f t="shared" si="16"/>
        <v>Floodlit44993</v>
      </c>
      <c r="D149" s="5" t="str">
        <f>IF('by region'!$C$2="Any","Any",'WTX courses'!V244)&amp;M149&amp;IF('by region'!$I$2="Any","Any",N149)&amp;G149</f>
        <v>AnyFlatAny44993</v>
      </c>
      <c r="E149" s="5" t="e">
        <f>IF(I149=#REF!,'WTX courses'!G244,"")</f>
        <v>#REF!</v>
      </c>
      <c r="F149" s="5" t="e">
        <f t="shared" si="17"/>
        <v>#REF!</v>
      </c>
      <c r="G149" s="15">
        <v>44993</v>
      </c>
      <c r="H149" s="16" t="s">
        <v>27</v>
      </c>
      <c r="I149" s="16" t="s">
        <v>47</v>
      </c>
      <c r="J149" s="16" t="s">
        <v>32</v>
      </c>
      <c r="K149" s="14" t="s">
        <v>16</v>
      </c>
      <c r="L149" s="14" t="s">
        <v>19</v>
      </c>
      <c r="M149" s="16" t="s">
        <v>25</v>
      </c>
      <c r="N149" s="16" t="s">
        <v>26</v>
      </c>
      <c r="O149" s="16" t="s">
        <v>33</v>
      </c>
      <c r="P149" s="12">
        <f t="shared" si="13"/>
        <v>3</v>
      </c>
      <c r="Q149" s="12" cm="1">
        <f t="array" ref="Q149">SUMPRODUCT(($G$2:$G$2540=G149)*(P149&gt;$P$2:$P$2540))+1</f>
        <v>3</v>
      </c>
      <c r="R149" s="12" t="e">
        <f>(Q149*100000)+#REF!</f>
        <v>#REF!</v>
      </c>
      <c r="S149" t="e" cm="1">
        <f t="array" ref="S149">SUMPRODUCT(($G$2:$G$2540=G149)*(R149&gt;$R$2:$R$2540))+1</f>
        <v>#REF!</v>
      </c>
      <c r="T149" t="str">
        <f t="shared" si="14"/>
        <v>KEMPTON PARK #</v>
      </c>
      <c r="U149">
        <v>0</v>
      </c>
      <c r="V149" t="s">
        <v>19</v>
      </c>
      <c r="W149">
        <f t="shared" si="15"/>
        <v>2023</v>
      </c>
    </row>
    <row r="150" spans="1:23" x14ac:dyDescent="0.25">
      <c r="A150" s="10" t="str">
        <f>IF(YEAR(G150)=2024,#REF!,"")</f>
        <v/>
      </c>
      <c r="B150" s="10" t="str">
        <f>IF(YEAR(G150)=2025,#REF!,"")</f>
        <v/>
      </c>
      <c r="C150" s="10" t="str">
        <f t="shared" si="16"/>
        <v>Afternoon44993</v>
      </c>
      <c r="D150" s="5" t="str">
        <f>IF('by region'!$C$2="Any","Any",'WTX courses'!V245)&amp;M150&amp;IF('by region'!$I$2="Any","Any",N150)&amp;G150</f>
        <v>AnyFlatAny44993</v>
      </c>
      <c r="E150" s="5" t="e">
        <f>IF(I150=#REF!,'WTX courses'!G245,"")</f>
        <v>#REF!</v>
      </c>
      <c r="F150" s="5" t="e">
        <f t="shared" si="17"/>
        <v>#REF!</v>
      </c>
      <c r="G150" s="15">
        <v>44993</v>
      </c>
      <c r="H150" s="16" t="s">
        <v>27</v>
      </c>
      <c r="I150" s="16" t="s">
        <v>36</v>
      </c>
      <c r="J150" s="16" t="s">
        <v>9</v>
      </c>
      <c r="K150" s="14" t="s">
        <v>24</v>
      </c>
      <c r="L150" s="14" t="s">
        <v>19</v>
      </c>
      <c r="M150" s="16" t="s">
        <v>25</v>
      </c>
      <c r="N150" s="16" t="s">
        <v>26</v>
      </c>
      <c r="O150" s="16" t="s">
        <v>14</v>
      </c>
      <c r="P150" s="12">
        <f t="shared" si="13"/>
        <v>1</v>
      </c>
      <c r="Q150" s="12" cm="1">
        <f t="array" ref="Q150">SUMPRODUCT(($G$2:$G$2540=G150)*(P150&gt;$P$2:$P$2540))+1</f>
        <v>1</v>
      </c>
      <c r="R150" s="12" t="e">
        <f>(Q150*100000)+#REF!</f>
        <v>#REF!</v>
      </c>
      <c r="S150" t="e" cm="1">
        <f t="array" ref="S150">SUMPRODUCT(($G$2:$G$2540=G150)*(R150&gt;$R$2:$R$2540))+1</f>
        <v>#REF!</v>
      </c>
      <c r="T150" t="str">
        <f t="shared" si="14"/>
        <v xml:space="preserve">LINGFIELD PARK </v>
      </c>
      <c r="U150">
        <v>0</v>
      </c>
      <c r="V150" t="s">
        <v>30</v>
      </c>
      <c r="W150">
        <f t="shared" si="15"/>
        <v>2023</v>
      </c>
    </row>
    <row r="151" spans="1:23" x14ac:dyDescent="0.25">
      <c r="A151" s="10" t="str">
        <f>IF(YEAR(G151)=2024,#REF!,"")</f>
        <v/>
      </c>
      <c r="B151" s="10" t="str">
        <f>IF(YEAR(G151)=2025,#REF!,"")</f>
        <v/>
      </c>
      <c r="C151" s="10" t="str">
        <f t="shared" si="16"/>
        <v>Afternoon44993</v>
      </c>
      <c r="D151" s="5" t="str">
        <f>IF('by region'!$C$2="Any","Any",'WTX courses'!V246)&amp;M151&amp;IF('by region'!$I$2="Any","Any",N151)&amp;G151</f>
        <v>AnyJumpAny44993</v>
      </c>
      <c r="E151" s="5" t="e">
        <f>IF(I151=#REF!,'WTX courses'!G246,"")</f>
        <v>#REF!</v>
      </c>
      <c r="F151" s="5" t="e">
        <f t="shared" si="17"/>
        <v>#REF!</v>
      </c>
      <c r="G151" s="15">
        <v>44993</v>
      </c>
      <c r="H151" s="16" t="s">
        <v>27</v>
      </c>
      <c r="I151" s="16" t="s">
        <v>58</v>
      </c>
      <c r="J151" s="16" t="s">
        <v>9</v>
      </c>
      <c r="K151" s="14" t="s">
        <v>24</v>
      </c>
      <c r="L151" s="14" t="s">
        <v>19</v>
      </c>
      <c r="M151" s="16" t="s">
        <v>12</v>
      </c>
      <c r="N151" s="16" t="s">
        <v>13</v>
      </c>
      <c r="O151" s="16" t="s">
        <v>14</v>
      </c>
      <c r="P151" s="12">
        <f t="shared" si="13"/>
        <v>1</v>
      </c>
      <c r="Q151" s="12" cm="1">
        <f t="array" ref="Q151">SUMPRODUCT(($G$2:$G$2540=G151)*(P151&gt;$P$2:$P$2540))+1</f>
        <v>1</v>
      </c>
      <c r="R151" s="12" t="e">
        <f>(Q151*100000)+#REF!</f>
        <v>#REF!</v>
      </c>
      <c r="S151" t="e" cm="1">
        <f t="array" ref="S151">SUMPRODUCT(($G$2:$G$2540=G151)*(R151&gt;$R$2:$R$2540))+1</f>
        <v>#REF!</v>
      </c>
      <c r="T151" t="str">
        <f t="shared" si="14"/>
        <v xml:space="preserve">Fontwell Park </v>
      </c>
      <c r="U151">
        <v>0</v>
      </c>
      <c r="V151" t="s">
        <v>11</v>
      </c>
      <c r="W151">
        <f t="shared" si="15"/>
        <v>2023</v>
      </c>
    </row>
    <row r="152" spans="1:23" x14ac:dyDescent="0.25">
      <c r="A152" s="10" t="str">
        <f>IF(YEAR(G152)=2024,#REF!,"")</f>
        <v/>
      </c>
      <c r="B152" s="10" t="str">
        <f>IF(YEAR(G152)=2025,#REF!,"")</f>
        <v/>
      </c>
      <c r="C152" s="10" t="str">
        <f t="shared" si="16"/>
        <v>Floodlit44994</v>
      </c>
      <c r="D152" s="5" t="str">
        <f>IF('by region'!$C$2="Any","Any",'WTX courses'!V247)&amp;M152&amp;IF('by region'!$I$2="Any","Any",N152)&amp;G152</f>
        <v>AnyFlatAny44994</v>
      </c>
      <c r="E152" s="5" t="e">
        <f>IF(I152=#REF!,'WTX courses'!G247,"")</f>
        <v>#REF!</v>
      </c>
      <c r="F152" s="5" t="e">
        <f t="shared" si="17"/>
        <v>#REF!</v>
      </c>
      <c r="G152" s="15">
        <v>44994</v>
      </c>
      <c r="H152" s="16" t="s">
        <v>34</v>
      </c>
      <c r="I152" s="16" t="s">
        <v>31</v>
      </c>
      <c r="J152" s="16" t="s">
        <v>32</v>
      </c>
      <c r="K152" s="14" t="s">
        <v>24</v>
      </c>
      <c r="L152" s="14" t="s">
        <v>11</v>
      </c>
      <c r="M152" s="16" t="s">
        <v>25</v>
      </c>
      <c r="N152" s="16" t="s">
        <v>26</v>
      </c>
      <c r="O152" s="16" t="s">
        <v>33</v>
      </c>
      <c r="P152" s="12">
        <f t="shared" si="13"/>
        <v>3</v>
      </c>
      <c r="Q152" s="12" cm="1">
        <f t="array" ref="Q152">SUMPRODUCT(($G$2:$G$2540=G152)*(P152&gt;$P$2:$P$2540))+1</f>
        <v>3</v>
      </c>
      <c r="R152" s="12" t="e">
        <f>(Q152*100000)+#REF!</f>
        <v>#REF!</v>
      </c>
      <c r="S152" t="e" cm="1">
        <f t="array" ref="S152">SUMPRODUCT(($G$2:$G$2540=G152)*(R152&gt;$R$2:$R$2540))+1</f>
        <v>#REF!</v>
      </c>
      <c r="T152" t="str">
        <f t="shared" si="14"/>
        <v>NEWCASTLE #</v>
      </c>
      <c r="U152">
        <v>0</v>
      </c>
      <c r="V152" t="s">
        <v>17</v>
      </c>
      <c r="W152">
        <f t="shared" si="15"/>
        <v>2023</v>
      </c>
    </row>
    <row r="153" spans="1:23" x14ac:dyDescent="0.25">
      <c r="A153" s="10" t="str">
        <f>IF(YEAR(G153)=2024,#REF!,"")</f>
        <v/>
      </c>
      <c r="B153" s="10" t="str">
        <f>IF(YEAR(G153)=2025,#REF!,"")</f>
        <v/>
      </c>
      <c r="C153" s="10" t="str">
        <f t="shared" si="16"/>
        <v>Afternoon44994</v>
      </c>
      <c r="D153" s="5" t="str">
        <f>IF('by region'!$C$2="Any","Any",'WTX courses'!V248)&amp;M153&amp;IF('by region'!$I$2="Any","Any",N153)&amp;G153</f>
        <v>AnyJumpAny44994</v>
      </c>
      <c r="E153" s="5" t="e">
        <f>IF(I153=#REF!,'WTX courses'!G248,"")</f>
        <v>#REF!</v>
      </c>
      <c r="F153" s="5" t="e">
        <f t="shared" si="17"/>
        <v>#REF!</v>
      </c>
      <c r="G153" s="15">
        <v>44994</v>
      </c>
      <c r="H153" s="16" t="s">
        <v>34</v>
      </c>
      <c r="I153" s="16" t="s">
        <v>63</v>
      </c>
      <c r="J153" s="16" t="s">
        <v>9</v>
      </c>
      <c r="K153" s="14" t="s">
        <v>16</v>
      </c>
      <c r="L153" s="14" t="s">
        <v>11</v>
      </c>
      <c r="M153" s="16" t="s">
        <v>12</v>
      </c>
      <c r="N153" s="16" t="s">
        <v>13</v>
      </c>
      <c r="O153" s="16" t="s">
        <v>14</v>
      </c>
      <c r="P153" s="12">
        <f t="shared" si="13"/>
        <v>1</v>
      </c>
      <c r="Q153" s="12" cm="1">
        <f t="array" ref="Q153">SUMPRODUCT(($G$2:$G$2540=G153)*(P153&gt;$P$2:$P$2540))+1</f>
        <v>1</v>
      </c>
      <c r="R153" s="12" t="e">
        <f>(Q153*100000)+#REF!</f>
        <v>#REF!</v>
      </c>
      <c r="S153" t="e" cm="1">
        <f t="array" ref="S153">SUMPRODUCT(($G$2:$G$2540=G153)*(R153&gt;$R$2:$R$2540))+1</f>
        <v>#REF!</v>
      </c>
      <c r="T153" t="str">
        <f t="shared" si="14"/>
        <v xml:space="preserve">Carlisle </v>
      </c>
      <c r="U153">
        <v>0</v>
      </c>
      <c r="V153" t="s">
        <v>19</v>
      </c>
      <c r="W153">
        <f t="shared" si="15"/>
        <v>2023</v>
      </c>
    </row>
    <row r="154" spans="1:23" x14ac:dyDescent="0.25">
      <c r="A154" s="10" t="str">
        <f>IF(YEAR(G154)=2024,#REF!,"")</f>
        <v/>
      </c>
      <c r="B154" s="10" t="str">
        <f>IF(YEAR(G154)=2025,#REF!,"")</f>
        <v/>
      </c>
      <c r="C154" s="10" t="str">
        <f t="shared" si="16"/>
        <v>Afternoon44994</v>
      </c>
      <c r="D154" s="5" t="str">
        <f>IF('by region'!$C$2="Any","Any",'WTX courses'!V249)&amp;M154&amp;IF('by region'!$I$2="Any","Any",N154)&amp;G154</f>
        <v>AnyJumpAny44994</v>
      </c>
      <c r="E154" s="5" t="e">
        <f>IF(I154=#REF!,'WTX courses'!G249,"")</f>
        <v>#REF!</v>
      </c>
      <c r="F154" s="5" t="e">
        <f t="shared" si="17"/>
        <v>#REF!</v>
      </c>
      <c r="G154" s="15">
        <v>44994</v>
      </c>
      <c r="H154" s="16" t="s">
        <v>34</v>
      </c>
      <c r="I154" s="16" t="s">
        <v>39</v>
      </c>
      <c r="J154" s="16" t="s">
        <v>9</v>
      </c>
      <c r="K154" s="14" t="s">
        <v>16</v>
      </c>
      <c r="L154" s="14" t="s">
        <v>19</v>
      </c>
      <c r="M154" s="16" t="s">
        <v>12</v>
      </c>
      <c r="N154" s="16" t="s">
        <v>13</v>
      </c>
      <c r="O154" s="16" t="s">
        <v>14</v>
      </c>
      <c r="P154" s="12">
        <f t="shared" si="13"/>
        <v>1</v>
      </c>
      <c r="Q154" s="12" cm="1">
        <f t="array" ref="Q154">SUMPRODUCT(($G$2:$G$2540=G154)*(P154&gt;$P$2:$P$2540))+1</f>
        <v>1</v>
      </c>
      <c r="R154" s="12" t="e">
        <f>(Q154*100000)+#REF!</f>
        <v>#REF!</v>
      </c>
      <c r="S154" t="e" cm="1">
        <f t="array" ref="S154">SUMPRODUCT(($G$2:$G$2540=G154)*(R154&gt;$R$2:$R$2540))+1</f>
        <v>#REF!</v>
      </c>
      <c r="T154" t="str">
        <f t="shared" si="14"/>
        <v xml:space="preserve">Wincanton </v>
      </c>
      <c r="U154">
        <v>0</v>
      </c>
      <c r="V154" t="s">
        <v>11</v>
      </c>
      <c r="W154">
        <f t="shared" si="15"/>
        <v>2023</v>
      </c>
    </row>
    <row r="155" spans="1:23" x14ac:dyDescent="0.25">
      <c r="A155" s="10" t="str">
        <f>IF(YEAR(G155)=2024,#REF!,"")</f>
        <v/>
      </c>
      <c r="B155" s="10" t="str">
        <f>IF(YEAR(G155)=2025,#REF!,"")</f>
        <v/>
      </c>
      <c r="C155" s="10" t="str">
        <f t="shared" si="16"/>
        <v>Floodlit44995</v>
      </c>
      <c r="D155" s="5" t="str">
        <f>IF('by region'!$C$2="Any","Any",'WTX courses'!V250)&amp;M155&amp;IF('by region'!$I$2="Any","Any",N155)&amp;G155</f>
        <v>AnyFlatAny44995</v>
      </c>
      <c r="E155" s="5" t="e">
        <f>IF(I155=#REF!,'WTX courses'!G250,"")</f>
        <v>#REF!</v>
      </c>
      <c r="F155" s="5" t="e">
        <f t="shared" si="17"/>
        <v>#REF!</v>
      </c>
      <c r="G155" s="15">
        <v>44995</v>
      </c>
      <c r="H155" s="16" t="s">
        <v>35</v>
      </c>
      <c r="I155" s="16" t="s">
        <v>47</v>
      </c>
      <c r="J155" s="16" t="s">
        <v>32</v>
      </c>
      <c r="K155" s="14" t="s">
        <v>16</v>
      </c>
      <c r="L155" s="14" t="s">
        <v>19</v>
      </c>
      <c r="M155" s="16" t="s">
        <v>25</v>
      </c>
      <c r="N155" s="16" t="s">
        <v>26</v>
      </c>
      <c r="O155" s="16" t="s">
        <v>33</v>
      </c>
      <c r="P155" s="12">
        <f t="shared" si="13"/>
        <v>3</v>
      </c>
      <c r="Q155" s="12" cm="1">
        <f t="array" ref="Q155">SUMPRODUCT(($G$2:$G$2540=G155)*(P155&gt;$P$2:$P$2540))+1</f>
        <v>2</v>
      </c>
      <c r="R155" s="12" t="e">
        <f>(Q155*100000)+#REF!</f>
        <v>#REF!</v>
      </c>
      <c r="S155" t="e" cm="1">
        <f t="array" ref="S155">SUMPRODUCT(($G$2:$G$2540=G155)*(R155&gt;$R$2:$R$2540))+1</f>
        <v>#REF!</v>
      </c>
      <c r="T155" t="str">
        <f t="shared" si="14"/>
        <v>KEMPTON PARK #</v>
      </c>
      <c r="U155">
        <v>0</v>
      </c>
      <c r="V155" t="s">
        <v>30</v>
      </c>
      <c r="W155">
        <f t="shared" si="15"/>
        <v>2023</v>
      </c>
    </row>
    <row r="156" spans="1:23" x14ac:dyDescent="0.25">
      <c r="A156" s="10" t="str">
        <f>IF(YEAR(G156)=2024,#REF!,"")</f>
        <v/>
      </c>
      <c r="B156" s="10" t="str">
        <f>IF(YEAR(G156)=2025,#REF!,"")</f>
        <v/>
      </c>
      <c r="C156" s="10" t="str">
        <f t="shared" si="16"/>
        <v>Afternoon44995</v>
      </c>
      <c r="D156" s="5" t="str">
        <f>IF('by region'!$C$2="Any","Any",'WTX courses'!V261)&amp;M156&amp;IF('by region'!$I$2="Any","Any",N156)&amp;G156</f>
        <v>AnyJumpAny44995</v>
      </c>
      <c r="E156" s="5" t="e">
        <f>IF(I156=#REF!,'WTX courses'!G261,"")</f>
        <v>#REF!</v>
      </c>
      <c r="F156" s="5" t="e">
        <f t="shared" si="17"/>
        <v>#REF!</v>
      </c>
      <c r="G156" s="15">
        <v>44995</v>
      </c>
      <c r="H156" s="16" t="s">
        <v>35</v>
      </c>
      <c r="I156" s="16" t="s">
        <v>18</v>
      </c>
      <c r="J156" s="16" t="s">
        <v>9</v>
      </c>
      <c r="K156" s="14" t="s">
        <v>16</v>
      </c>
      <c r="L156" s="14" t="s">
        <v>19</v>
      </c>
      <c r="M156" s="16" t="s">
        <v>12</v>
      </c>
      <c r="N156" s="16" t="s">
        <v>13</v>
      </c>
      <c r="O156" s="16" t="s">
        <v>14</v>
      </c>
      <c r="P156" s="12">
        <f t="shared" si="13"/>
        <v>1</v>
      </c>
      <c r="Q156" s="12" cm="1">
        <f t="array" ref="Q156">SUMPRODUCT(($G$2:$G$2540=G156)*(P156&gt;$P$2:$P$2540))+1</f>
        <v>1</v>
      </c>
      <c r="R156" s="12" t="e">
        <f>(Q156*100000)+#REF!</f>
        <v>#REF!</v>
      </c>
      <c r="S156" t="e" cm="1">
        <f t="array" ref="S156">SUMPRODUCT(($G$2:$G$2540=G156)*(R156&gt;$R$2:$R$2540))+1</f>
        <v>#REF!</v>
      </c>
      <c r="T156" t="str">
        <f t="shared" si="14"/>
        <v xml:space="preserve">Exeter </v>
      </c>
      <c r="U156">
        <v>0</v>
      </c>
      <c r="V156" t="s">
        <v>19</v>
      </c>
      <c r="W156">
        <f t="shared" si="15"/>
        <v>2023</v>
      </c>
    </row>
    <row r="157" spans="1:23" x14ac:dyDescent="0.25">
      <c r="A157" s="10" t="str">
        <f>IF(YEAR(G157)=2024,#REF!,"")</f>
        <v/>
      </c>
      <c r="B157" s="10" t="str">
        <f>IF(YEAR(G157)=2025,#REF!,"")</f>
        <v/>
      </c>
      <c r="C157" s="10" t="str">
        <f t="shared" si="16"/>
        <v>Floodlit44996</v>
      </c>
      <c r="D157" s="5" t="str">
        <f>IF('by region'!$C$2="Any","Any",'WTX courses'!V269)&amp;M157&amp;IF('by region'!$I$2="Any","Any",N157)&amp;G157</f>
        <v>AnyFlatAny44996</v>
      </c>
      <c r="E157" s="5" t="e">
        <f>IF(I157=#REF!,'WTX courses'!G269,"")</f>
        <v>#REF!</v>
      </c>
      <c r="F157" s="5" t="e">
        <f t="shared" si="17"/>
        <v>#REF!</v>
      </c>
      <c r="G157" s="15">
        <v>44996</v>
      </c>
      <c r="H157" s="16" t="s">
        <v>37</v>
      </c>
      <c r="I157" s="16" t="s">
        <v>73</v>
      </c>
      <c r="J157" s="16" t="s">
        <v>32</v>
      </c>
      <c r="K157" s="14" t="s">
        <v>10</v>
      </c>
      <c r="L157" s="14" t="s">
        <v>19</v>
      </c>
      <c r="M157" s="16" t="s">
        <v>25</v>
      </c>
      <c r="N157" s="16" t="s">
        <v>26</v>
      </c>
      <c r="O157" s="16" t="s">
        <v>33</v>
      </c>
      <c r="P157" s="12">
        <f t="shared" si="13"/>
        <v>3</v>
      </c>
      <c r="Q157" s="12" cm="1">
        <f t="array" ref="Q157">SUMPRODUCT(($G$2:$G$2540=G157)*(P157&gt;$P$2:$P$2540))+1</f>
        <v>3</v>
      </c>
      <c r="R157" s="12" t="e">
        <f>(Q157*100000)+#REF!</f>
        <v>#REF!</v>
      </c>
      <c r="S157" t="e" cm="1">
        <f t="array" ref="S157">SUMPRODUCT(($G$2:$G$2540=G157)*(R157&gt;$R$2:$R$2540))+1</f>
        <v>#REF!</v>
      </c>
      <c r="T157" t="str">
        <f t="shared" si="14"/>
        <v>CHELMSFORD CITY #</v>
      </c>
      <c r="U157">
        <v>0</v>
      </c>
      <c r="V157" t="s">
        <v>17</v>
      </c>
      <c r="W157">
        <f t="shared" si="15"/>
        <v>2023</v>
      </c>
    </row>
    <row r="158" spans="1:23" x14ac:dyDescent="0.25">
      <c r="A158" s="10" t="str">
        <f>IF(YEAR(G158)=2024,#REF!,"")</f>
        <v/>
      </c>
      <c r="B158" s="10" t="str">
        <f>IF(YEAR(G158)=2025,#REF!,"")</f>
        <v/>
      </c>
      <c r="C158" s="10" t="str">
        <f t="shared" si="16"/>
        <v>Afternoon44996</v>
      </c>
      <c r="D158" s="5" t="str">
        <f>IF('by region'!$C$2="Any","Any",'WTX courses'!V270)&amp;M158&amp;IF('by region'!$I$2="Any","Any",N158)&amp;G158</f>
        <v>AnyFlatAny44996</v>
      </c>
      <c r="E158" s="5" t="e">
        <f>IF(I158=#REF!,'WTX courses'!G270,"")</f>
        <v>#REF!</v>
      </c>
      <c r="F158" s="5" t="e">
        <f t="shared" si="17"/>
        <v>#REF!</v>
      </c>
      <c r="G158" s="15">
        <v>44996</v>
      </c>
      <c r="H158" s="16" t="s">
        <v>37</v>
      </c>
      <c r="I158" s="16" t="s">
        <v>43</v>
      </c>
      <c r="J158" s="16" t="s">
        <v>9</v>
      </c>
      <c r="K158" s="14" t="s">
        <v>24</v>
      </c>
      <c r="L158" s="14" t="s">
        <v>17</v>
      </c>
      <c r="M158" s="16" t="s">
        <v>25</v>
      </c>
      <c r="N158" s="16" t="s">
        <v>26</v>
      </c>
      <c r="O158" s="16" t="s">
        <v>14</v>
      </c>
      <c r="P158" s="12">
        <f t="shared" si="13"/>
        <v>1</v>
      </c>
      <c r="Q158" s="12" cm="1">
        <f t="array" ref="Q158">SUMPRODUCT(($G$2:$G$2540=G158)*(P158&gt;$P$2:$P$2540))+1</f>
        <v>1</v>
      </c>
      <c r="R158" s="12" t="e">
        <f>(Q158*100000)+#REF!</f>
        <v>#REF!</v>
      </c>
      <c r="S158" t="e" cm="1">
        <f t="array" ref="S158">SUMPRODUCT(($G$2:$G$2540=G158)*(R158&gt;$R$2:$R$2540))+1</f>
        <v>#REF!</v>
      </c>
      <c r="T158" t="str">
        <f t="shared" si="14"/>
        <v xml:space="preserve">WOLVERHAMPTON </v>
      </c>
      <c r="U158">
        <v>0</v>
      </c>
      <c r="V158" t="s">
        <v>11</v>
      </c>
      <c r="W158">
        <f t="shared" si="15"/>
        <v>2023</v>
      </c>
    </row>
    <row r="159" spans="1:23" x14ac:dyDescent="0.25">
      <c r="A159" s="10" t="str">
        <f>IF(YEAR(G159)=2024,#REF!,"")</f>
        <v/>
      </c>
      <c r="B159" s="10" t="str">
        <f>IF(YEAR(G159)=2025,#REF!,"")</f>
        <v/>
      </c>
      <c r="C159" s="10" t="str">
        <f t="shared" si="16"/>
        <v>Afternoon44996</v>
      </c>
      <c r="D159" s="5" t="str">
        <f>IF('by region'!$C$2="Any","Any",'WTX courses'!V271)&amp;M159&amp;IF('by region'!$I$2="Any","Any",N159)&amp;G159</f>
        <v>AnyJumpAny44996</v>
      </c>
      <c r="E159" s="5" t="e">
        <f>IF(I159=#REF!,'WTX courses'!G271,"")</f>
        <v>#REF!</v>
      </c>
      <c r="F159" s="5" t="e">
        <f t="shared" si="17"/>
        <v>#REF!</v>
      </c>
      <c r="G159" s="15">
        <v>44996</v>
      </c>
      <c r="H159" s="16" t="s">
        <v>37</v>
      </c>
      <c r="I159" s="16" t="s">
        <v>38</v>
      </c>
      <c r="J159" s="16" t="s">
        <v>9</v>
      </c>
      <c r="K159" s="14" t="s">
        <v>16</v>
      </c>
      <c r="L159" s="14" t="s">
        <v>19</v>
      </c>
      <c r="M159" s="16" t="s">
        <v>12</v>
      </c>
      <c r="N159" s="16" t="s">
        <v>13</v>
      </c>
      <c r="O159" s="16" t="s">
        <v>14</v>
      </c>
      <c r="P159" s="12">
        <f t="shared" si="13"/>
        <v>1</v>
      </c>
      <c r="Q159" s="12" cm="1">
        <f t="array" ref="Q159">SUMPRODUCT(($G$2:$G$2540=G159)*(P159&gt;$P$2:$P$2540))+1</f>
        <v>1</v>
      </c>
      <c r="R159" s="12" t="e">
        <f>(Q159*100000)+#REF!</f>
        <v>#REF!</v>
      </c>
      <c r="S159" t="e" cm="1">
        <f t="array" ref="S159">SUMPRODUCT(($G$2:$G$2540=G159)*(R159&gt;$R$2:$R$2540))+1</f>
        <v>#REF!</v>
      </c>
      <c r="T159" t="str">
        <f t="shared" si="14"/>
        <v xml:space="preserve">Sandown Park </v>
      </c>
      <c r="U159">
        <v>0</v>
      </c>
      <c r="V159" t="s">
        <v>30</v>
      </c>
      <c r="W159">
        <f t="shared" si="15"/>
        <v>2023</v>
      </c>
    </row>
    <row r="160" spans="1:23" x14ac:dyDescent="0.25">
      <c r="A160" s="10" t="str">
        <f>IF(YEAR(G160)=2024,#REF!,"")</f>
        <v/>
      </c>
      <c r="B160" s="10" t="str">
        <f>IF(YEAR(G160)=2025,#REF!,"")</f>
        <v/>
      </c>
      <c r="C160" s="10" t="str">
        <f t="shared" si="16"/>
        <v>Afternoon44997</v>
      </c>
      <c r="D160" s="5" t="str">
        <f>IF('by region'!$C$2="Any","Any",'WTX courses'!V272)&amp;M160&amp;IF('by region'!$I$2="Any","Any",N160)&amp;G160</f>
        <v>AnyJumpAny44997</v>
      </c>
      <c r="E160" s="5" t="e">
        <f>IF(I160=#REF!,'WTX courses'!G272,"")</f>
        <v>#REF!</v>
      </c>
      <c r="F160" s="5" t="e">
        <f t="shared" si="17"/>
        <v>#REF!</v>
      </c>
      <c r="G160" s="15">
        <v>44997</v>
      </c>
      <c r="H160" s="16" t="s">
        <v>40</v>
      </c>
      <c r="I160" s="16" t="s">
        <v>53</v>
      </c>
      <c r="J160" s="16" t="s">
        <v>9</v>
      </c>
      <c r="K160" s="14" t="s">
        <v>16</v>
      </c>
      <c r="L160" s="14" t="s">
        <v>17</v>
      </c>
      <c r="M160" s="16" t="s">
        <v>12</v>
      </c>
      <c r="N160" s="16" t="s">
        <v>13</v>
      </c>
      <c r="O160" s="16" t="s">
        <v>14</v>
      </c>
      <c r="P160" s="12">
        <f t="shared" si="13"/>
        <v>1</v>
      </c>
      <c r="Q160" s="12" cm="1">
        <f t="array" ref="Q160">SUMPRODUCT(($G$2:$G$2540=G160)*(P160&gt;$P$2:$P$2540))+1</f>
        <v>1</v>
      </c>
      <c r="R160" s="12" t="e">
        <f>(Q160*100000)+#REF!</f>
        <v>#REF!</v>
      </c>
      <c r="S160" t="e" cm="1">
        <f t="array" ref="S160">SUMPRODUCT(($G$2:$G$2540=G160)*(R160&gt;$R$2:$R$2540))+1</f>
        <v>#REF!</v>
      </c>
      <c r="T160" t="str">
        <f t="shared" si="14"/>
        <v xml:space="preserve">Market Rasen </v>
      </c>
      <c r="U160">
        <v>0</v>
      </c>
      <c r="V160" t="s">
        <v>17</v>
      </c>
      <c r="W160">
        <f t="shared" si="15"/>
        <v>2023</v>
      </c>
    </row>
    <row r="161" spans="1:23" x14ac:dyDescent="0.25">
      <c r="A161" s="10" t="str">
        <f>IF(YEAR(G161)=2024,#REF!,"")</f>
        <v/>
      </c>
      <c r="B161" s="10" t="str">
        <f>IF(YEAR(G161)=2025,#REF!,"")</f>
        <v/>
      </c>
      <c r="C161" s="10" t="str">
        <f t="shared" si="16"/>
        <v>Afternoon44997</v>
      </c>
      <c r="D161" s="5" t="str">
        <f>IF('by region'!$C$2="Any","Any",'WTX courses'!V273)&amp;M161&amp;IF('by region'!$I$2="Any","Any",N161)&amp;G161</f>
        <v>AnyJumpAny44997</v>
      </c>
      <c r="E161" s="5" t="e">
        <f>IF(I161=#REF!,'WTX courses'!G273,"")</f>
        <v>#REF!</v>
      </c>
      <c r="F161" s="5" t="e">
        <f t="shared" si="17"/>
        <v>#REF!</v>
      </c>
      <c r="G161" s="15">
        <v>44997</v>
      </c>
      <c r="H161" s="16" t="s">
        <v>40</v>
      </c>
      <c r="I161" s="16" t="s">
        <v>48</v>
      </c>
      <c r="J161" s="16" t="s">
        <v>9</v>
      </c>
      <c r="K161" s="14" t="s">
        <v>16</v>
      </c>
      <c r="L161" s="14" t="s">
        <v>17</v>
      </c>
      <c r="M161" s="16" t="s">
        <v>12</v>
      </c>
      <c r="N161" s="16" t="s">
        <v>13</v>
      </c>
      <c r="O161" s="16" t="s">
        <v>14</v>
      </c>
      <c r="P161" s="12">
        <f t="shared" si="13"/>
        <v>1</v>
      </c>
      <c r="Q161" s="12" cm="1">
        <f t="array" ref="Q161">SUMPRODUCT(($G$2:$G$2540=G161)*(P161&gt;$P$2:$P$2540))+1</f>
        <v>1</v>
      </c>
      <c r="R161" s="12" t="e">
        <f>(Q161*100000)+#REF!</f>
        <v>#REF!</v>
      </c>
      <c r="S161" t="e" cm="1">
        <f t="array" ref="S161">SUMPRODUCT(($G$2:$G$2540=G161)*(R161&gt;$R$2:$R$2540))+1</f>
        <v>#REF!</v>
      </c>
      <c r="T161" t="str">
        <f t="shared" si="14"/>
        <v xml:space="preserve">Warwick </v>
      </c>
      <c r="U161">
        <v>0</v>
      </c>
      <c r="V161" t="s">
        <v>19</v>
      </c>
      <c r="W161">
        <f t="shared" si="15"/>
        <v>2023</v>
      </c>
    </row>
    <row r="162" spans="1:23" x14ac:dyDescent="0.25">
      <c r="A162" s="10" t="str">
        <f>IF(YEAR(G162)=2024,#REF!,"")</f>
        <v/>
      </c>
      <c r="B162" s="10" t="str">
        <f>IF(YEAR(G162)=2025,#REF!,"")</f>
        <v/>
      </c>
      <c r="C162" s="10" t="str">
        <f t="shared" si="16"/>
        <v>Floodlit44998</v>
      </c>
      <c r="D162" s="5" t="str">
        <f>IF('by region'!$C$2="Any","Any",'WTX courses'!V274)&amp;M162&amp;IF('by region'!$I$2="Any","Any",N162)&amp;G162</f>
        <v>AnyFlatAny44998</v>
      </c>
      <c r="E162" s="5" t="e">
        <f>IF(I162=#REF!,'WTX courses'!G274,"")</f>
        <v>#REF!</v>
      </c>
      <c r="F162" s="5" t="e">
        <f t="shared" si="17"/>
        <v>#REF!</v>
      </c>
      <c r="G162" s="15">
        <v>44998</v>
      </c>
      <c r="H162" s="16" t="s">
        <v>42</v>
      </c>
      <c r="I162" s="16" t="s">
        <v>43</v>
      </c>
      <c r="J162" s="16" t="s">
        <v>32</v>
      </c>
      <c r="K162" s="14" t="s">
        <v>24</v>
      </c>
      <c r="L162" s="14" t="s">
        <v>17</v>
      </c>
      <c r="M162" s="16" t="s">
        <v>25</v>
      </c>
      <c r="N162" s="16" t="s">
        <v>26</v>
      </c>
      <c r="O162" s="16" t="s">
        <v>33</v>
      </c>
      <c r="P162" s="12">
        <f t="shared" si="13"/>
        <v>3</v>
      </c>
      <c r="Q162" s="12" cm="1">
        <f t="array" ref="Q162">SUMPRODUCT(($G$2:$G$2540=G162)*(P162&gt;$P$2:$P$2540))+1</f>
        <v>1</v>
      </c>
      <c r="R162" s="12" t="e">
        <f>(Q162*100000)+#REF!</f>
        <v>#REF!</v>
      </c>
      <c r="S162" t="e" cm="1">
        <f t="array" ref="S162">SUMPRODUCT(($G$2:$G$2540=G162)*(R162&gt;$R$2:$R$2540))+1</f>
        <v>#REF!</v>
      </c>
      <c r="T162" t="str">
        <f t="shared" si="14"/>
        <v>WOLVERHAMPTON #</v>
      </c>
      <c r="U162">
        <v>0</v>
      </c>
      <c r="V162" t="s">
        <v>17</v>
      </c>
      <c r="W162">
        <f t="shared" si="15"/>
        <v>2023</v>
      </c>
    </row>
    <row r="163" spans="1:23" x14ac:dyDescent="0.25">
      <c r="A163" s="10" t="str">
        <f>IF(YEAR(G163)=2024,#REF!,"")</f>
        <v/>
      </c>
      <c r="B163" s="10" t="str">
        <f>IF(YEAR(G163)=2025,#REF!,"")</f>
        <v/>
      </c>
      <c r="C163" s="10" t="str">
        <f t="shared" si="16"/>
        <v>Floodlit44999</v>
      </c>
      <c r="D163" s="5" t="str">
        <f>IF('by region'!$C$2="Any","Any",'WTX courses'!V275)&amp;M163&amp;IF('by region'!$I$2="Any","Any",N163)&amp;G163</f>
        <v>AnyFlatAny44999</v>
      </c>
      <c r="E163" s="5" t="e">
        <f>IF(I163=#REF!,'WTX courses'!G275,"")</f>
        <v>#REF!</v>
      </c>
      <c r="F163" s="5" t="e">
        <f t="shared" si="17"/>
        <v>#REF!</v>
      </c>
      <c r="G163" s="15">
        <v>44999</v>
      </c>
      <c r="H163" s="16" t="s">
        <v>7</v>
      </c>
      <c r="I163" s="16" t="s">
        <v>31</v>
      </c>
      <c r="J163" s="16" t="s">
        <v>32</v>
      </c>
      <c r="K163" s="14" t="s">
        <v>24</v>
      </c>
      <c r="L163" s="14" t="s">
        <v>11</v>
      </c>
      <c r="M163" s="16" t="s">
        <v>25</v>
      </c>
      <c r="N163" s="16" t="s">
        <v>26</v>
      </c>
      <c r="O163" s="16" t="s">
        <v>33</v>
      </c>
      <c r="P163" s="12">
        <f t="shared" si="13"/>
        <v>3</v>
      </c>
      <c r="Q163" s="12" cm="1">
        <f t="array" ref="Q163">SUMPRODUCT(($G$2:$G$2540=G163)*(P163&gt;$P$2:$P$2540))+1</f>
        <v>3</v>
      </c>
      <c r="R163" s="12" t="e">
        <f>(Q163*100000)+#REF!</f>
        <v>#REF!</v>
      </c>
      <c r="S163" t="e" cm="1">
        <f t="array" ref="S163">SUMPRODUCT(($G$2:$G$2540=G163)*(R163&gt;$R$2:$R$2540))+1</f>
        <v>#REF!</v>
      </c>
      <c r="T163" t="str">
        <f t="shared" si="14"/>
        <v>NEWCASTLE #</v>
      </c>
      <c r="U163">
        <v>0</v>
      </c>
      <c r="V163" t="s">
        <v>30</v>
      </c>
      <c r="W163">
        <f t="shared" si="15"/>
        <v>2023</v>
      </c>
    </row>
    <row r="164" spans="1:23" x14ac:dyDescent="0.25">
      <c r="A164" s="10" t="str">
        <f>IF(YEAR(G164)=2024,#REF!,"")</f>
        <v/>
      </c>
      <c r="B164" s="10" t="str">
        <f>IF(YEAR(G164)=2025,#REF!,"")</f>
        <v/>
      </c>
      <c r="C164" s="10" t="str">
        <f t="shared" si="16"/>
        <v>Afternoon44999</v>
      </c>
      <c r="D164" s="5" t="str">
        <f>IF('by region'!$C$2="Any","Any",'WTX courses'!V276)&amp;M164&amp;IF('by region'!$I$2="Any","Any",N164)&amp;G164</f>
        <v>AnyJumpAny44999</v>
      </c>
      <c r="E164" s="5" t="e">
        <f>IF(I164=#REF!,'WTX courses'!G276,"")</f>
        <v>#REF!</v>
      </c>
      <c r="F164" s="5" t="e">
        <f t="shared" si="17"/>
        <v>#REF!</v>
      </c>
      <c r="G164" s="15">
        <v>44999</v>
      </c>
      <c r="H164" s="16" t="s">
        <v>7</v>
      </c>
      <c r="I164" s="16" t="s">
        <v>15</v>
      </c>
      <c r="J164" s="16" t="s">
        <v>9</v>
      </c>
      <c r="K164" s="14" t="s">
        <v>16</v>
      </c>
      <c r="L164" s="14" t="s">
        <v>17</v>
      </c>
      <c r="M164" s="16" t="s">
        <v>12</v>
      </c>
      <c r="N164" s="16" t="s">
        <v>13</v>
      </c>
      <c r="O164" s="16" t="s">
        <v>14</v>
      </c>
      <c r="P164" s="12">
        <f t="shared" si="13"/>
        <v>1</v>
      </c>
      <c r="Q164" s="12" cm="1">
        <f t="array" ref="Q164">SUMPRODUCT(($G$2:$G$2540=G164)*(P164&gt;$P$2:$P$2540))+1</f>
        <v>1</v>
      </c>
      <c r="R164" s="12" t="e">
        <f>(Q164*100000)+#REF!</f>
        <v>#REF!</v>
      </c>
      <c r="S164" t="e" cm="1">
        <f t="array" ref="S164">SUMPRODUCT(($G$2:$G$2540=G164)*(R164&gt;$R$2:$R$2540))+1</f>
        <v>#REF!</v>
      </c>
      <c r="T164" t="str">
        <f t="shared" si="14"/>
        <v xml:space="preserve">Cheltenham </v>
      </c>
      <c r="U164">
        <v>0</v>
      </c>
      <c r="V164" t="s">
        <v>17</v>
      </c>
      <c r="W164">
        <f t="shared" si="15"/>
        <v>2023</v>
      </c>
    </row>
    <row r="165" spans="1:23" x14ac:dyDescent="0.25">
      <c r="A165" s="10" t="str">
        <f>IF(YEAR(G165)=2024,#REF!,"")</f>
        <v/>
      </c>
      <c r="B165" s="10" t="str">
        <f>IF(YEAR(G165)=2025,#REF!,"")</f>
        <v/>
      </c>
      <c r="C165" s="10" t="str">
        <f t="shared" si="16"/>
        <v>Afternoon44999</v>
      </c>
      <c r="D165" s="5" t="str">
        <f>IF('by region'!$C$2="Any","Any",'WTX courses'!V277)&amp;M165&amp;IF('by region'!$I$2="Any","Any",N165)&amp;G165</f>
        <v>AnyJumpAny44999</v>
      </c>
      <c r="E165" s="5" t="e">
        <f>IF(I165=#REF!,'WTX courses'!G277,"")</f>
        <v>#REF!</v>
      </c>
      <c r="F165" s="5" t="e">
        <f t="shared" si="17"/>
        <v>#REF!</v>
      </c>
      <c r="G165" s="15">
        <v>44999</v>
      </c>
      <c r="H165" s="16" t="s">
        <v>7</v>
      </c>
      <c r="I165" s="16" t="s">
        <v>46</v>
      </c>
      <c r="J165" s="16" t="s">
        <v>9</v>
      </c>
      <c r="K165" s="14" t="s">
        <v>24</v>
      </c>
      <c r="L165" s="14" t="s">
        <v>11</v>
      </c>
      <c r="M165" s="16" t="s">
        <v>12</v>
      </c>
      <c r="N165" s="16" t="s">
        <v>13</v>
      </c>
      <c r="O165" s="16" t="s">
        <v>14</v>
      </c>
      <c r="P165" s="12">
        <f t="shared" si="13"/>
        <v>1</v>
      </c>
      <c r="Q165" s="12" cm="1">
        <f t="array" ref="Q165">SUMPRODUCT(($G$2:$G$2540=G165)*(P165&gt;$P$2:$P$2540))+1</f>
        <v>1</v>
      </c>
      <c r="R165" s="12" t="e">
        <f>(Q165*100000)+#REF!</f>
        <v>#REF!</v>
      </c>
      <c r="S165" t="e" cm="1">
        <f t="array" ref="S165">SUMPRODUCT(($G$2:$G$2540=G165)*(R165&gt;$R$2:$R$2540))+1</f>
        <v>#REF!</v>
      </c>
      <c r="T165" t="str">
        <f t="shared" si="14"/>
        <v xml:space="preserve">Sedgefield </v>
      </c>
      <c r="U165">
        <v>0</v>
      </c>
      <c r="V165" t="s">
        <v>30</v>
      </c>
      <c r="W165">
        <f t="shared" si="15"/>
        <v>2023</v>
      </c>
    </row>
    <row r="166" spans="1:23" x14ac:dyDescent="0.25">
      <c r="A166" s="10" t="str">
        <f>IF(YEAR(G166)=2024,#REF!,"")</f>
        <v/>
      </c>
      <c r="B166" s="10" t="str">
        <f>IF(YEAR(G166)=2025,#REF!,"")</f>
        <v/>
      </c>
      <c r="C166" s="10" t="str">
        <f t="shared" si="16"/>
        <v>Floodlit45000</v>
      </c>
      <c r="D166" s="5" t="str">
        <f>IF('by region'!$C$2="Any","Any",'WTX courses'!V278)&amp;M166&amp;IF('by region'!$I$2="Any","Any",N166)&amp;G166</f>
        <v>AnyFlatAny45000</v>
      </c>
      <c r="E166" s="5" t="e">
        <f>IF(I166=#REF!,'WTX courses'!G278,"")</f>
        <v>#REF!</v>
      </c>
      <c r="F166" s="5" t="e">
        <f t="shared" si="17"/>
        <v>#REF!</v>
      </c>
      <c r="G166" s="15">
        <v>45000</v>
      </c>
      <c r="H166" s="16" t="s">
        <v>27</v>
      </c>
      <c r="I166" s="16" t="s">
        <v>47</v>
      </c>
      <c r="J166" s="16" t="s">
        <v>32</v>
      </c>
      <c r="K166" s="14" t="s">
        <v>16</v>
      </c>
      <c r="L166" s="14" t="s">
        <v>19</v>
      </c>
      <c r="M166" s="16" t="s">
        <v>25</v>
      </c>
      <c r="N166" s="16" t="s">
        <v>26</v>
      </c>
      <c r="O166" s="16" t="s">
        <v>33</v>
      </c>
      <c r="P166" s="12">
        <f t="shared" si="13"/>
        <v>3</v>
      </c>
      <c r="Q166" s="12" cm="1">
        <f t="array" ref="Q166">SUMPRODUCT(($G$2:$G$2540=G166)*(P166&gt;$P$2:$P$2540))+1</f>
        <v>3</v>
      </c>
      <c r="R166" s="12" t="e">
        <f>(Q166*100000)+#REF!</f>
        <v>#REF!</v>
      </c>
      <c r="S166" t="e" cm="1">
        <f t="array" ref="S166">SUMPRODUCT(($G$2:$G$2540=G166)*(R166&gt;$R$2:$R$2540))+1</f>
        <v>#REF!</v>
      </c>
      <c r="T166" t="str">
        <f t="shared" si="14"/>
        <v>KEMPTON PARK #</v>
      </c>
      <c r="U166">
        <v>0</v>
      </c>
      <c r="V166" t="s">
        <v>19</v>
      </c>
      <c r="W166">
        <f t="shared" si="15"/>
        <v>2023</v>
      </c>
    </row>
    <row r="167" spans="1:23" x14ac:dyDescent="0.25">
      <c r="A167" s="10" t="str">
        <f>IF(YEAR(G167)=2024,#REF!,"")</f>
        <v/>
      </c>
      <c r="B167" s="10" t="str">
        <f>IF(YEAR(G167)=2025,#REF!,"")</f>
        <v/>
      </c>
      <c r="C167" s="10" t="str">
        <f t="shared" si="16"/>
        <v>Floodlit45000</v>
      </c>
      <c r="D167" s="5" t="str">
        <f>IF('by region'!$C$2="Any","Any",'WTX courses'!V279)&amp;M167&amp;IF('by region'!$I$2="Any","Any",N167)&amp;G167</f>
        <v>AnyFlatAny45000</v>
      </c>
      <c r="E167" s="5" t="e">
        <f>IF(I167=#REF!,'WTX courses'!G279,"")</f>
        <v>#REF!</v>
      </c>
      <c r="F167" s="5" t="e">
        <f t="shared" si="17"/>
        <v>#REF!</v>
      </c>
      <c r="G167" s="15">
        <v>45000</v>
      </c>
      <c r="H167" s="16" t="s">
        <v>27</v>
      </c>
      <c r="I167" s="16" t="s">
        <v>31</v>
      </c>
      <c r="J167" s="16" t="s">
        <v>32</v>
      </c>
      <c r="K167" s="14" t="s">
        <v>24</v>
      </c>
      <c r="L167" s="14" t="s">
        <v>11</v>
      </c>
      <c r="M167" s="16" t="s">
        <v>25</v>
      </c>
      <c r="N167" s="16" t="s">
        <v>26</v>
      </c>
      <c r="O167" s="16" t="s">
        <v>14</v>
      </c>
      <c r="P167" s="12">
        <f t="shared" si="13"/>
        <v>3</v>
      </c>
      <c r="Q167" s="12" cm="1">
        <f t="array" ref="Q167">SUMPRODUCT(($G$2:$G$2540=G167)*(P167&gt;$P$2:$P$2540))+1</f>
        <v>3</v>
      </c>
      <c r="R167" s="12" t="e">
        <f>(Q167*100000)+#REF!</f>
        <v>#REF!</v>
      </c>
      <c r="S167" t="e" cm="1">
        <f t="array" ref="S167">SUMPRODUCT(($G$2:$G$2540=G167)*(R167&gt;$R$2:$R$2540))+1</f>
        <v>#REF!</v>
      </c>
      <c r="T167" t="str">
        <f t="shared" si="14"/>
        <v>NEWCASTLE #</v>
      </c>
      <c r="U167">
        <v>0</v>
      </c>
      <c r="V167" t="s">
        <v>17</v>
      </c>
      <c r="W167">
        <f t="shared" si="15"/>
        <v>2023</v>
      </c>
    </row>
    <row r="168" spans="1:23" x14ac:dyDescent="0.25">
      <c r="A168" s="10" t="str">
        <f>IF(YEAR(G168)=2024,#REF!,"")</f>
        <v/>
      </c>
      <c r="B168" s="10" t="str">
        <f>IF(YEAR(G168)=2025,#REF!,"")</f>
        <v/>
      </c>
      <c r="C168" s="10" t="str">
        <f t="shared" si="16"/>
        <v>Afternoon45000</v>
      </c>
      <c r="D168" s="5" t="str">
        <f>IF('by region'!$C$2="Any","Any",'WTX courses'!V280)&amp;M168&amp;IF('by region'!$I$2="Any","Any",N168)&amp;G168</f>
        <v>AnyJumpAny45000</v>
      </c>
      <c r="E168" s="5" t="e">
        <f>IF(I168=#REF!,'WTX courses'!G280,"")</f>
        <v>#REF!</v>
      </c>
      <c r="F168" s="5" t="e">
        <f t="shared" si="17"/>
        <v>#REF!</v>
      </c>
      <c r="G168" s="15">
        <v>45000</v>
      </c>
      <c r="H168" s="16" t="s">
        <v>27</v>
      </c>
      <c r="I168" s="16" t="s">
        <v>15</v>
      </c>
      <c r="J168" s="16" t="s">
        <v>9</v>
      </c>
      <c r="K168" s="14" t="s">
        <v>16</v>
      </c>
      <c r="L168" s="14" t="s">
        <v>17</v>
      </c>
      <c r="M168" s="16" t="s">
        <v>12</v>
      </c>
      <c r="N168" s="16" t="s">
        <v>13</v>
      </c>
      <c r="O168" s="16" t="s">
        <v>14</v>
      </c>
      <c r="P168" s="12">
        <f t="shared" si="13"/>
        <v>1</v>
      </c>
      <c r="Q168" s="12" cm="1">
        <f t="array" ref="Q168">SUMPRODUCT(($G$2:$G$2540=G168)*(P168&gt;$P$2:$P$2540))+1</f>
        <v>1</v>
      </c>
      <c r="R168" s="12" t="e">
        <f>(Q168*100000)+#REF!</f>
        <v>#REF!</v>
      </c>
      <c r="S168" t="e" cm="1">
        <f t="array" ref="S168">SUMPRODUCT(($G$2:$G$2540=G168)*(R168&gt;$R$2:$R$2540))+1</f>
        <v>#REF!</v>
      </c>
      <c r="T168" t="str">
        <f t="shared" si="14"/>
        <v xml:space="preserve">Cheltenham </v>
      </c>
      <c r="U168">
        <v>0</v>
      </c>
      <c r="V168" t="s">
        <v>19</v>
      </c>
      <c r="W168">
        <f t="shared" si="15"/>
        <v>2023</v>
      </c>
    </row>
    <row r="169" spans="1:23" x14ac:dyDescent="0.25">
      <c r="A169" s="10" t="str">
        <f>IF(YEAR(G169)=2024,#REF!,"")</f>
        <v/>
      </c>
      <c r="B169" s="10" t="str">
        <f>IF(YEAR(G169)=2025,#REF!,"")</f>
        <v/>
      </c>
      <c r="C169" s="10" t="str">
        <f t="shared" si="16"/>
        <v>Afternoon45000</v>
      </c>
      <c r="D169" s="5" t="str">
        <f>IF('by region'!$C$2="Any","Any",'WTX courses'!V281)&amp;M169&amp;IF('by region'!$I$2="Any","Any",N169)&amp;G169</f>
        <v>AnyJumpAny45000</v>
      </c>
      <c r="E169" s="5" t="e">
        <f>IF(I169=#REF!,'WTX courses'!G281,"")</f>
        <v>#REF!</v>
      </c>
      <c r="F169" s="5" t="e">
        <f t="shared" si="17"/>
        <v>#REF!</v>
      </c>
      <c r="G169" s="15">
        <v>45000</v>
      </c>
      <c r="H169" s="16" t="s">
        <v>27</v>
      </c>
      <c r="I169" s="16" t="s">
        <v>45</v>
      </c>
      <c r="J169" s="16" t="s">
        <v>9</v>
      </c>
      <c r="K169" s="14" t="s">
        <v>16</v>
      </c>
      <c r="L169" s="14" t="s">
        <v>17</v>
      </c>
      <c r="M169" s="16" t="s">
        <v>12</v>
      </c>
      <c r="N169" s="16" t="s">
        <v>13</v>
      </c>
      <c r="O169" s="16" t="s">
        <v>14</v>
      </c>
      <c r="P169" s="12">
        <f t="shared" si="13"/>
        <v>1</v>
      </c>
      <c r="Q169" s="12" cm="1">
        <f t="array" ref="Q169">SUMPRODUCT(($G$2:$G$2540=G169)*(P169&gt;$P$2:$P$2540))+1</f>
        <v>1</v>
      </c>
      <c r="R169" s="12" t="e">
        <f>(Q169*100000)+#REF!</f>
        <v>#REF!</v>
      </c>
      <c r="S169" t="e" cm="1">
        <f t="array" ref="S169">SUMPRODUCT(($G$2:$G$2540=G169)*(R169&gt;$R$2:$R$2540))+1</f>
        <v>#REF!</v>
      </c>
      <c r="T169" t="str">
        <f t="shared" si="14"/>
        <v xml:space="preserve">Huntingdon </v>
      </c>
      <c r="U169">
        <v>0</v>
      </c>
      <c r="V169" t="s">
        <v>30</v>
      </c>
      <c r="W169">
        <f t="shared" si="15"/>
        <v>2023</v>
      </c>
    </row>
    <row r="170" spans="1:23" x14ac:dyDescent="0.25">
      <c r="A170" s="10" t="str">
        <f>IF(YEAR(G170)=2024,#REF!,"")</f>
        <v/>
      </c>
      <c r="B170" s="10" t="str">
        <f>IF(YEAR(G170)=2025,#REF!,"")</f>
        <v/>
      </c>
      <c r="C170" s="10" t="str">
        <f t="shared" si="16"/>
        <v>Floodlit45001</v>
      </c>
      <c r="D170" s="5" t="str">
        <f>IF('by region'!$C$2="Any","Any",'WTX courses'!V282)&amp;M170&amp;IF('by region'!$I$2="Any","Any",N170)&amp;G170</f>
        <v>AnyFlatAny45001</v>
      </c>
      <c r="E170" s="5" t="e">
        <f>IF(I170=#REF!,'WTX courses'!G282,"")</f>
        <v>#REF!</v>
      </c>
      <c r="F170" s="5" t="e">
        <f t="shared" si="17"/>
        <v>#REF!</v>
      </c>
      <c r="G170" s="15">
        <v>45001</v>
      </c>
      <c r="H170" s="16" t="s">
        <v>34</v>
      </c>
      <c r="I170" s="16" t="s">
        <v>73</v>
      </c>
      <c r="J170" s="16" t="s">
        <v>32</v>
      </c>
      <c r="K170" s="14" t="s">
        <v>10</v>
      </c>
      <c r="L170" s="14" t="s">
        <v>19</v>
      </c>
      <c r="M170" s="16" t="s">
        <v>25</v>
      </c>
      <c r="N170" s="16" t="s">
        <v>26</v>
      </c>
      <c r="O170" s="16" t="s">
        <v>33</v>
      </c>
      <c r="P170" s="12">
        <f t="shared" si="13"/>
        <v>3</v>
      </c>
      <c r="Q170" s="12" cm="1">
        <f t="array" ref="Q170">SUMPRODUCT(($G$2:$G$2540=G170)*(P170&gt;$P$2:$P$2540))+1</f>
        <v>2</v>
      </c>
      <c r="R170" s="12" t="e">
        <f>(Q170*100000)+#REF!</f>
        <v>#REF!</v>
      </c>
      <c r="S170" t="e" cm="1">
        <f t="array" ref="S170">SUMPRODUCT(($G$2:$G$2540=G170)*(R170&gt;$R$2:$R$2540))+1</f>
        <v>#REF!</v>
      </c>
      <c r="T170" t="str">
        <f t="shared" si="14"/>
        <v>CHELMSFORD CITY #</v>
      </c>
      <c r="U170">
        <v>0</v>
      </c>
      <c r="V170" t="s">
        <v>17</v>
      </c>
      <c r="W170">
        <f t="shared" si="15"/>
        <v>2023</v>
      </c>
    </row>
    <row r="171" spans="1:23" x14ac:dyDescent="0.25">
      <c r="A171" s="10" t="str">
        <f>IF(YEAR(G171)=2024,#REF!,"")</f>
        <v/>
      </c>
      <c r="B171" s="10" t="str">
        <f>IF(YEAR(G171)=2025,#REF!,"")</f>
        <v/>
      </c>
      <c r="C171" s="10" t="str">
        <f t="shared" si="16"/>
        <v>Afternoon45001</v>
      </c>
      <c r="D171" s="5" t="str">
        <f>IF('by region'!$C$2="Any","Any",'WTX courses'!V283)&amp;M171&amp;IF('by region'!$I$2="Any","Any",N171)&amp;G171</f>
        <v>AnyJumpAny45001</v>
      </c>
      <c r="E171" s="5" t="e">
        <f>IF(I171=#REF!,'WTX courses'!G283,"")</f>
        <v>#REF!</v>
      </c>
      <c r="F171" s="5" t="e">
        <f t="shared" si="17"/>
        <v>#REF!</v>
      </c>
      <c r="G171" s="15">
        <v>45001</v>
      </c>
      <c r="H171" s="16" t="s">
        <v>34</v>
      </c>
      <c r="I171" s="16" t="s">
        <v>15</v>
      </c>
      <c r="J171" s="16" t="s">
        <v>9</v>
      </c>
      <c r="K171" s="14" t="s">
        <v>16</v>
      </c>
      <c r="L171" s="14" t="s">
        <v>17</v>
      </c>
      <c r="M171" s="16" t="s">
        <v>12</v>
      </c>
      <c r="N171" s="16" t="s">
        <v>13</v>
      </c>
      <c r="O171" s="16" t="s">
        <v>14</v>
      </c>
      <c r="P171" s="12">
        <f t="shared" si="13"/>
        <v>1</v>
      </c>
      <c r="Q171" s="12" cm="1">
        <f t="array" ref="Q171">SUMPRODUCT(($G$2:$G$2540=G171)*(P171&gt;$P$2:$P$2540))+1</f>
        <v>1</v>
      </c>
      <c r="R171" s="12" t="e">
        <f>(Q171*100000)+#REF!</f>
        <v>#REF!</v>
      </c>
      <c r="S171" t="e" cm="1">
        <f t="array" ref="S171">SUMPRODUCT(($G$2:$G$2540=G171)*(R171&gt;$R$2:$R$2540))+1</f>
        <v>#REF!</v>
      </c>
      <c r="T171" t="str">
        <f t="shared" si="14"/>
        <v xml:space="preserve">Cheltenham </v>
      </c>
      <c r="U171">
        <v>0</v>
      </c>
      <c r="V171" t="s">
        <v>11</v>
      </c>
      <c r="W171">
        <f t="shared" si="15"/>
        <v>2023</v>
      </c>
    </row>
    <row r="172" spans="1:23" x14ac:dyDescent="0.25">
      <c r="A172" s="10" t="str">
        <f>IF(YEAR(G172)=2024,#REF!,"")</f>
        <v/>
      </c>
      <c r="B172" s="10" t="str">
        <f>IF(YEAR(G172)=2025,#REF!,"")</f>
        <v/>
      </c>
      <c r="C172" s="10" t="str">
        <f t="shared" si="16"/>
        <v>Floodlit45002</v>
      </c>
      <c r="D172" s="5" t="str">
        <f>IF('by region'!$C$2="Any","Any",'WTX courses'!V284)&amp;M172&amp;IF('by region'!$I$2="Any","Any",N172)&amp;G172</f>
        <v>AnyFlatAny45002</v>
      </c>
      <c r="E172" s="5" t="e">
        <f>IF(I172=#REF!,'WTX courses'!G284,"")</f>
        <v>#REF!</v>
      </c>
      <c r="F172" s="5" t="e">
        <f t="shared" si="17"/>
        <v>#REF!</v>
      </c>
      <c r="G172" s="15">
        <v>45002</v>
      </c>
      <c r="H172" s="16" t="s">
        <v>35</v>
      </c>
      <c r="I172" s="16" t="s">
        <v>31</v>
      </c>
      <c r="J172" s="16" t="s">
        <v>32</v>
      </c>
      <c r="K172" s="14" t="s">
        <v>24</v>
      </c>
      <c r="L172" s="14" t="s">
        <v>11</v>
      </c>
      <c r="M172" s="16" t="s">
        <v>25</v>
      </c>
      <c r="N172" s="16" t="s">
        <v>26</v>
      </c>
      <c r="O172" s="16" t="s">
        <v>33</v>
      </c>
      <c r="P172" s="12">
        <f t="shared" si="13"/>
        <v>3</v>
      </c>
      <c r="Q172" s="12" cm="1">
        <f t="array" ref="Q172">SUMPRODUCT(($G$2:$G$2540=G172)*(P172&gt;$P$2:$P$2540))+1</f>
        <v>2</v>
      </c>
      <c r="R172" s="12" t="e">
        <f>(Q172*100000)+#REF!</f>
        <v>#REF!</v>
      </c>
      <c r="S172" t="e" cm="1">
        <f t="array" ref="S172">SUMPRODUCT(($G$2:$G$2540=G172)*(R172&gt;$R$2:$R$2540))+1</f>
        <v>#REF!</v>
      </c>
      <c r="T172" t="str">
        <f t="shared" si="14"/>
        <v>NEWCASTLE #</v>
      </c>
      <c r="U172">
        <v>0</v>
      </c>
      <c r="V172" t="s">
        <v>17</v>
      </c>
      <c r="W172">
        <f t="shared" si="15"/>
        <v>2023</v>
      </c>
    </row>
    <row r="173" spans="1:23" x14ac:dyDescent="0.25">
      <c r="A173" s="10" t="str">
        <f>IF(YEAR(G173)=2024,#REF!,"")</f>
        <v/>
      </c>
      <c r="B173" s="10" t="str">
        <f>IF(YEAR(G173)=2025,#REF!,"")</f>
        <v/>
      </c>
      <c r="C173" s="10" t="str">
        <f t="shared" si="16"/>
        <v>Floodlit45002</v>
      </c>
      <c r="D173" s="5" t="str">
        <f>IF('by region'!$C$2="Any","Any",'WTX courses'!V285)&amp;M173&amp;IF('by region'!$I$2="Any","Any",N173)&amp;G173</f>
        <v>AnyFlatAny45002</v>
      </c>
      <c r="E173" s="5" t="e">
        <f>IF(I173=#REF!,'WTX courses'!G285,"")</f>
        <v>#REF!</v>
      </c>
      <c r="F173" s="5" t="e">
        <f t="shared" si="17"/>
        <v>#REF!</v>
      </c>
      <c r="G173" s="15">
        <v>45002</v>
      </c>
      <c r="H173" s="16" t="s">
        <v>35</v>
      </c>
      <c r="I173" s="16" t="s">
        <v>43</v>
      </c>
      <c r="J173" s="16" t="s">
        <v>32</v>
      </c>
      <c r="K173" s="14" t="s">
        <v>24</v>
      </c>
      <c r="L173" s="14" t="s">
        <v>17</v>
      </c>
      <c r="M173" s="16" t="s">
        <v>25</v>
      </c>
      <c r="N173" s="16" t="s">
        <v>26</v>
      </c>
      <c r="O173" s="16" t="s">
        <v>33</v>
      </c>
      <c r="P173" s="12">
        <f t="shared" si="13"/>
        <v>3</v>
      </c>
      <c r="Q173" s="12" cm="1">
        <f t="array" ref="Q173">SUMPRODUCT(($G$2:$G$2540=G173)*(P173&gt;$P$2:$P$2540))+1</f>
        <v>2</v>
      </c>
      <c r="R173" s="12" t="e">
        <f>(Q173*100000)+#REF!</f>
        <v>#REF!</v>
      </c>
      <c r="S173" t="e" cm="1">
        <f t="array" ref="S173">SUMPRODUCT(($G$2:$G$2540=G173)*(R173&gt;$R$2:$R$2540))+1</f>
        <v>#REF!</v>
      </c>
      <c r="T173" t="str">
        <f t="shared" si="14"/>
        <v>WOLVERHAMPTON #</v>
      </c>
      <c r="U173">
        <v>0</v>
      </c>
      <c r="V173" t="s">
        <v>30</v>
      </c>
      <c r="W173">
        <f t="shared" si="15"/>
        <v>2023</v>
      </c>
    </row>
    <row r="174" spans="1:23" x14ac:dyDescent="0.25">
      <c r="A174" s="10" t="str">
        <f>IF(YEAR(G174)=2024,#REF!,"")</f>
        <v/>
      </c>
      <c r="B174" s="10" t="str">
        <f>IF(YEAR(G174)=2025,#REF!,"")</f>
        <v/>
      </c>
      <c r="C174" s="10" t="str">
        <f t="shared" si="16"/>
        <v>Afternoon45002</v>
      </c>
      <c r="D174" s="5" t="str">
        <f>IF('by region'!$C$2="Any","Any",'WTX courses'!V286)&amp;M174&amp;IF('by region'!$I$2="Any","Any",N174)&amp;G174</f>
        <v>AnyJumpAny45002</v>
      </c>
      <c r="E174" s="5" t="e">
        <f>IF(I174=#REF!,'WTX courses'!G286,"")</f>
        <v>#REF!</v>
      </c>
      <c r="F174" s="5" t="e">
        <f t="shared" si="17"/>
        <v>#REF!</v>
      </c>
      <c r="G174" s="15">
        <v>45002</v>
      </c>
      <c r="H174" s="16" t="s">
        <v>35</v>
      </c>
      <c r="I174" s="16" t="s">
        <v>15</v>
      </c>
      <c r="J174" s="16" t="s">
        <v>9</v>
      </c>
      <c r="K174" s="14" t="s">
        <v>16</v>
      </c>
      <c r="L174" s="14" t="s">
        <v>17</v>
      </c>
      <c r="M174" s="16" t="s">
        <v>12</v>
      </c>
      <c r="N174" s="16" t="s">
        <v>13</v>
      </c>
      <c r="O174" s="16" t="s">
        <v>14</v>
      </c>
      <c r="P174" s="12">
        <f t="shared" si="13"/>
        <v>1</v>
      </c>
      <c r="Q174" s="12" cm="1">
        <f t="array" ref="Q174">SUMPRODUCT(($G$2:$G$2540=G174)*(P174&gt;$P$2:$P$2540))+1</f>
        <v>1</v>
      </c>
      <c r="R174" s="12" t="e">
        <f>(Q174*100000)+#REF!</f>
        <v>#REF!</v>
      </c>
      <c r="S174" t="e" cm="1">
        <f t="array" ref="S174">SUMPRODUCT(($G$2:$G$2540=G174)*(R174&gt;$R$2:$R$2540))+1</f>
        <v>#REF!</v>
      </c>
      <c r="T174" t="str">
        <f t="shared" si="14"/>
        <v xml:space="preserve">Cheltenham </v>
      </c>
      <c r="U174">
        <v>0</v>
      </c>
      <c r="V174" t="s">
        <v>17</v>
      </c>
      <c r="W174">
        <f t="shared" si="15"/>
        <v>2023</v>
      </c>
    </row>
    <row r="175" spans="1:23" x14ac:dyDescent="0.25">
      <c r="A175" s="10" t="str">
        <f>IF(YEAR(G175)=2024,#REF!,"")</f>
        <v/>
      </c>
      <c r="B175" s="10" t="str">
        <f>IF(YEAR(G175)=2025,#REF!,"")</f>
        <v/>
      </c>
      <c r="C175" s="10" t="str">
        <f t="shared" si="16"/>
        <v>Floodlit45003</v>
      </c>
      <c r="D175" s="5" t="str">
        <f>IF('by region'!$C$2="Any","Any",'WTX courses'!V287)&amp;M175&amp;IF('by region'!$I$2="Any","Any",N175)&amp;G175</f>
        <v>AnyFlatAny45003</v>
      </c>
      <c r="E175" s="5" t="e">
        <f>IF(I175=#REF!,'WTX courses'!G287,"")</f>
        <v>#REF!</v>
      </c>
      <c r="F175" s="5" t="e">
        <f t="shared" si="17"/>
        <v>#REF!</v>
      </c>
      <c r="G175" s="15">
        <v>45003</v>
      </c>
      <c r="H175" s="16" t="s">
        <v>37</v>
      </c>
      <c r="I175" s="16" t="s">
        <v>43</v>
      </c>
      <c r="J175" s="16" t="s">
        <v>32</v>
      </c>
      <c r="K175" s="14" t="s">
        <v>24</v>
      </c>
      <c r="L175" s="14" t="s">
        <v>17</v>
      </c>
      <c r="M175" s="16" t="s">
        <v>25</v>
      </c>
      <c r="N175" s="16" t="s">
        <v>26</v>
      </c>
      <c r="O175" s="16" t="s">
        <v>14</v>
      </c>
      <c r="P175" s="12">
        <f t="shared" si="13"/>
        <v>3</v>
      </c>
      <c r="Q175" s="12" cm="1">
        <f t="array" ref="Q175">SUMPRODUCT(($G$2:$G$2540=G175)*(P175&gt;$P$2:$P$2540))+1</f>
        <v>5</v>
      </c>
      <c r="R175" s="12" t="e">
        <f>(Q175*100000)+#REF!</f>
        <v>#REF!</v>
      </c>
      <c r="S175" t="e" cm="1">
        <f t="array" ref="S175">SUMPRODUCT(($G$2:$G$2540=G175)*(R175&gt;$R$2:$R$2540))+1</f>
        <v>#REF!</v>
      </c>
      <c r="T175" t="str">
        <f t="shared" si="14"/>
        <v>WOLVERHAMPTON #</v>
      </c>
      <c r="U175">
        <v>0</v>
      </c>
      <c r="V175" t="s">
        <v>17</v>
      </c>
      <c r="W175">
        <f t="shared" si="15"/>
        <v>2023</v>
      </c>
    </row>
    <row r="176" spans="1:23" x14ac:dyDescent="0.25">
      <c r="A176" s="10" t="str">
        <f>IF(YEAR(G176)=2024,#REF!,"")</f>
        <v/>
      </c>
      <c r="B176" s="10" t="str">
        <f>IF(YEAR(G176)=2025,#REF!,"")</f>
        <v/>
      </c>
      <c r="C176" s="10" t="str">
        <f t="shared" si="16"/>
        <v>Afternoon45003</v>
      </c>
      <c r="D176" s="5" t="str">
        <f>IF('by region'!$C$2="Any","Any",'WTX courses'!V288)&amp;M176&amp;IF('by region'!$I$2="Any","Any",N176)&amp;G176</f>
        <v>AnyJumpAny45003</v>
      </c>
      <c r="E176" s="5" t="e">
        <f>IF(I176=#REF!,'WTX courses'!G288,"")</f>
        <v>#REF!</v>
      </c>
      <c r="F176" s="5" t="e">
        <f t="shared" si="17"/>
        <v>#REF!</v>
      </c>
      <c r="G176" s="15">
        <v>45003</v>
      </c>
      <c r="H176" s="16" t="s">
        <v>37</v>
      </c>
      <c r="I176" s="16" t="s">
        <v>58</v>
      </c>
      <c r="J176" s="16" t="s">
        <v>9</v>
      </c>
      <c r="K176" s="14" t="s">
        <v>24</v>
      </c>
      <c r="L176" s="14" t="s">
        <v>19</v>
      </c>
      <c r="M176" s="16" t="s">
        <v>12</v>
      </c>
      <c r="N176" s="16" t="s">
        <v>13</v>
      </c>
      <c r="O176" s="16" t="s">
        <v>14</v>
      </c>
      <c r="P176" s="12">
        <f t="shared" si="13"/>
        <v>1</v>
      </c>
      <c r="Q176" s="12" cm="1">
        <f t="array" ref="Q176">SUMPRODUCT(($G$2:$G$2540=G176)*(P176&gt;$P$2:$P$2540))+1</f>
        <v>1</v>
      </c>
      <c r="R176" s="12" t="e">
        <f>(Q176*100000)+#REF!</f>
        <v>#REF!</v>
      </c>
      <c r="S176" t="e" cm="1">
        <f t="array" ref="S176">SUMPRODUCT(($G$2:$G$2540=G176)*(R176&gt;$R$2:$R$2540))+1</f>
        <v>#REF!</v>
      </c>
      <c r="T176" t="str">
        <f t="shared" si="14"/>
        <v xml:space="preserve">Fontwell Park </v>
      </c>
      <c r="U176">
        <v>0</v>
      </c>
      <c r="V176" t="s">
        <v>19</v>
      </c>
      <c r="W176">
        <f t="shared" si="15"/>
        <v>2023</v>
      </c>
    </row>
    <row r="177" spans="1:23" x14ac:dyDescent="0.25">
      <c r="A177" s="10" t="str">
        <f>IF(YEAR(G177)=2024,#REF!,"")</f>
        <v/>
      </c>
      <c r="B177" s="10" t="str">
        <f>IF(YEAR(G177)=2025,#REF!,"")</f>
        <v/>
      </c>
      <c r="C177" s="10" t="str">
        <f t="shared" si="16"/>
        <v>Afternoon45003</v>
      </c>
      <c r="D177" s="5" t="str">
        <f>IF('by region'!$C$2="Any","Any",'WTX courses'!V289)&amp;M177&amp;IF('by region'!$I$2="Any","Any",N177)&amp;G177</f>
        <v>AnyJumpAny45003</v>
      </c>
      <c r="E177" s="5" t="e">
        <f>IF(I177=#REF!,'WTX courses'!G289,"")</f>
        <v>#REF!</v>
      </c>
      <c r="F177" s="5" t="e">
        <f t="shared" si="17"/>
        <v>#REF!</v>
      </c>
      <c r="G177" s="15">
        <v>45003</v>
      </c>
      <c r="H177" s="16" t="s">
        <v>37</v>
      </c>
      <c r="I177" s="16" t="s">
        <v>47</v>
      </c>
      <c r="J177" s="16" t="s">
        <v>9</v>
      </c>
      <c r="K177" s="14" t="s">
        <v>16</v>
      </c>
      <c r="L177" s="14" t="s">
        <v>19</v>
      </c>
      <c r="M177" s="16" t="s">
        <v>12</v>
      </c>
      <c r="N177" s="16" t="s">
        <v>13</v>
      </c>
      <c r="O177" s="16" t="s">
        <v>14</v>
      </c>
      <c r="P177" s="12">
        <f t="shared" si="13"/>
        <v>1</v>
      </c>
      <c r="Q177" s="12" cm="1">
        <f t="array" ref="Q177">SUMPRODUCT(($G$2:$G$2540=G177)*(P177&gt;$P$2:$P$2540))+1</f>
        <v>1</v>
      </c>
      <c r="R177" s="12" t="e">
        <f>(Q177*100000)+#REF!</f>
        <v>#REF!</v>
      </c>
      <c r="S177" t="e" cm="1">
        <f t="array" ref="S177">SUMPRODUCT(($G$2:$G$2540=G177)*(R177&gt;$R$2:$R$2540))+1</f>
        <v>#REF!</v>
      </c>
      <c r="T177" t="str">
        <f t="shared" si="14"/>
        <v xml:space="preserve">Kempton Park </v>
      </c>
      <c r="U177">
        <v>0</v>
      </c>
      <c r="V177" t="s">
        <v>30</v>
      </c>
      <c r="W177">
        <f t="shared" si="15"/>
        <v>2023</v>
      </c>
    </row>
    <row r="178" spans="1:23" x14ac:dyDescent="0.25">
      <c r="A178" s="10" t="str">
        <f>IF(YEAR(G178)=2024,#REF!,"")</f>
        <v/>
      </c>
      <c r="B178" s="10" t="str">
        <f>IF(YEAR(G178)=2025,#REF!,"")</f>
        <v/>
      </c>
      <c r="C178" s="10" t="str">
        <f t="shared" si="16"/>
        <v>Afternoon45003</v>
      </c>
      <c r="D178" s="5" t="str">
        <f>IF('by region'!$C$2="Any","Any",'WTX courses'!V290)&amp;M178&amp;IF('by region'!$I$2="Any","Any",N178)&amp;G178</f>
        <v>AnyJumpAny45003</v>
      </c>
      <c r="E178" s="5" t="e">
        <f>IF(I178=#REF!,'WTX courses'!G290,"")</f>
        <v>#REF!</v>
      </c>
      <c r="F178" s="5" t="e">
        <f t="shared" si="17"/>
        <v>#REF!</v>
      </c>
      <c r="G178" s="15">
        <v>45003</v>
      </c>
      <c r="H178" s="16" t="s">
        <v>37</v>
      </c>
      <c r="I178" s="16" t="s">
        <v>31</v>
      </c>
      <c r="J178" s="16" t="s">
        <v>9</v>
      </c>
      <c r="K178" s="14" t="s">
        <v>24</v>
      </c>
      <c r="L178" s="14" t="s">
        <v>11</v>
      </c>
      <c r="M178" s="16" t="s">
        <v>12</v>
      </c>
      <c r="N178" s="16" t="s">
        <v>13</v>
      </c>
      <c r="O178" s="16" t="s">
        <v>14</v>
      </c>
      <c r="P178" s="12">
        <f t="shared" si="13"/>
        <v>1</v>
      </c>
      <c r="Q178" s="12" cm="1">
        <f t="array" ref="Q178">SUMPRODUCT(($G$2:$G$2540=G178)*(P178&gt;$P$2:$P$2540))+1</f>
        <v>1</v>
      </c>
      <c r="R178" s="12" t="e">
        <f>(Q178*100000)+#REF!</f>
        <v>#REF!</v>
      </c>
      <c r="S178" t="e" cm="1">
        <f t="array" ref="S178">SUMPRODUCT(($G$2:$G$2540=G178)*(R178&gt;$R$2:$R$2540))+1</f>
        <v>#REF!</v>
      </c>
      <c r="T178" t="str">
        <f t="shared" si="14"/>
        <v xml:space="preserve">Newcastle </v>
      </c>
      <c r="U178">
        <v>0</v>
      </c>
      <c r="V178" t="s">
        <v>17</v>
      </c>
      <c r="W178">
        <f t="shared" si="15"/>
        <v>2023</v>
      </c>
    </row>
    <row r="179" spans="1:23" x14ac:dyDescent="0.25">
      <c r="A179" s="10" t="str">
        <f>IF(YEAR(G179)=2024,#REF!,"")</f>
        <v/>
      </c>
      <c r="B179" s="10" t="str">
        <f>IF(YEAR(G179)=2025,#REF!,"")</f>
        <v/>
      </c>
      <c r="C179" s="10" t="str">
        <f t="shared" si="16"/>
        <v>Afternoon45003</v>
      </c>
      <c r="D179" s="5" t="str">
        <f>IF('by region'!$C$2="Any","Any",'WTX courses'!V291)&amp;M179&amp;IF('by region'!$I$2="Any","Any",N179)&amp;G179</f>
        <v>AnyJumpAny45003</v>
      </c>
      <c r="E179" s="5" t="e">
        <f>IF(I179=#REF!,'WTX courses'!G291,"")</f>
        <v>#REF!</v>
      </c>
      <c r="F179" s="5" t="e">
        <f t="shared" si="17"/>
        <v>#REF!</v>
      </c>
      <c r="G179" s="15">
        <v>45003</v>
      </c>
      <c r="H179" s="16" t="s">
        <v>37</v>
      </c>
      <c r="I179" s="16" t="s">
        <v>60</v>
      </c>
      <c r="J179" s="16" t="s">
        <v>9</v>
      </c>
      <c r="K179" s="14" t="s">
        <v>24</v>
      </c>
      <c r="L179" s="14" t="s">
        <v>17</v>
      </c>
      <c r="M179" s="16" t="s">
        <v>12</v>
      </c>
      <c r="N179" s="16" t="s">
        <v>13</v>
      </c>
      <c r="O179" s="16" t="s">
        <v>14</v>
      </c>
      <c r="P179" s="12">
        <f t="shared" ref="P179:P231" si="18">IF(J179="Afternoon",1,IF(J179="Evening",2,IF(J179="Floodlit",3,4)))</f>
        <v>1</v>
      </c>
      <c r="Q179" s="12" cm="1">
        <f t="array" ref="Q179">SUMPRODUCT(($G$2:$G$2540=G179)*(P179&gt;$P$2:$P$2540))+1</f>
        <v>1</v>
      </c>
      <c r="R179" s="12" t="e">
        <f>(Q179*100000)+#REF!</f>
        <v>#REF!</v>
      </c>
      <c r="S179" t="e" cm="1">
        <f t="array" ref="S179">SUMPRODUCT(($G$2:$G$2540=G179)*(R179&gt;$R$2:$R$2540))+1</f>
        <v>#REF!</v>
      </c>
      <c r="T179" t="str">
        <f t="shared" ref="T179:T231" si="19">_xlfn.CONCAT(IF(M179="Flat",UPPER(I179),I179)," ",IF(J179="Evening","†",IF(J179="Floodlit","#","")))</f>
        <v xml:space="preserve">Uttoxeter </v>
      </c>
      <c r="U179">
        <v>1</v>
      </c>
      <c r="V179" t="s">
        <v>11</v>
      </c>
      <c r="W179">
        <f t="shared" ref="W179:W231" si="20">YEAR(G179)</f>
        <v>2023</v>
      </c>
    </row>
    <row r="180" spans="1:23" x14ac:dyDescent="0.25">
      <c r="A180" s="10" t="str">
        <f>IF(YEAR(G180)=2024,#REF!,"")</f>
        <v/>
      </c>
      <c r="B180" s="10" t="str">
        <f>IF(YEAR(G180)=2025,#REF!,"")</f>
        <v/>
      </c>
      <c r="C180" s="10" t="str">
        <f t="shared" si="16"/>
        <v>Afternoon45004</v>
      </c>
      <c r="D180" s="5" t="str">
        <f>IF('by region'!$C$2="Any","Any",'WTX courses'!V293)&amp;M180&amp;IF('by region'!$I$2="Any","Any",N180)&amp;G180</f>
        <v>AnyJumpAny45004</v>
      </c>
      <c r="E180" s="5" t="e">
        <f>IF(I180=#REF!,'WTX courses'!G293,"")</f>
        <v>#REF!</v>
      </c>
      <c r="F180" s="5" t="e">
        <f t="shared" si="17"/>
        <v>#REF!</v>
      </c>
      <c r="G180" s="15">
        <v>45004</v>
      </c>
      <c r="H180" s="16" t="s">
        <v>40</v>
      </c>
      <c r="I180" s="16" t="s">
        <v>63</v>
      </c>
      <c r="J180" s="16" t="s">
        <v>9</v>
      </c>
      <c r="K180" s="14" t="s">
        <v>16</v>
      </c>
      <c r="L180" s="14" t="s">
        <v>11</v>
      </c>
      <c r="M180" s="16" t="s">
        <v>12</v>
      </c>
      <c r="N180" s="16" t="s">
        <v>13</v>
      </c>
      <c r="O180" s="16" t="s">
        <v>21</v>
      </c>
      <c r="P180" s="12">
        <f t="shared" si="18"/>
        <v>1</v>
      </c>
      <c r="Q180" s="12" cm="1">
        <f t="array" ref="Q180">SUMPRODUCT(($G$2:$G$2540=G180)*(P180&gt;$P$2:$P$2540))+1</f>
        <v>1</v>
      </c>
      <c r="R180" s="12" t="e">
        <f>(Q180*100000)+#REF!</f>
        <v>#REF!</v>
      </c>
      <c r="S180" t="e" cm="1">
        <f t="array" ref="S180">SUMPRODUCT(($G$2:$G$2540=G180)*(R180&gt;$R$2:$R$2540))+1</f>
        <v>#REF!</v>
      </c>
      <c r="T180" t="str">
        <f t="shared" si="19"/>
        <v xml:space="preserve">Carlisle </v>
      </c>
      <c r="U180">
        <v>0</v>
      </c>
      <c r="V180" t="s">
        <v>17</v>
      </c>
      <c r="W180">
        <f t="shared" si="20"/>
        <v>2023</v>
      </c>
    </row>
    <row r="181" spans="1:23" x14ac:dyDescent="0.25">
      <c r="A181" s="10" t="str">
        <f>IF(YEAR(G181)=2024,#REF!,"")</f>
        <v/>
      </c>
      <c r="B181" s="10" t="str">
        <f>IF(YEAR(G181)=2025,#REF!,"")</f>
        <v/>
      </c>
      <c r="C181" s="10" t="str">
        <f t="shared" si="16"/>
        <v>Afternoon45004</v>
      </c>
      <c r="D181" s="5" t="str">
        <f>IF('by region'!$C$2="Any","Any",'WTX courses'!V294)&amp;M181&amp;IF('by region'!$I$2="Any","Any",N181)&amp;G181</f>
        <v>AnyJumpAny45004</v>
      </c>
      <c r="E181" s="5" t="e">
        <f>IF(I181=#REF!,'WTX courses'!G294,"")</f>
        <v>#REF!</v>
      </c>
      <c r="F181" s="5" t="e">
        <f t="shared" si="17"/>
        <v>#REF!</v>
      </c>
      <c r="G181" s="15">
        <v>45004</v>
      </c>
      <c r="H181" s="16" t="s">
        <v>40</v>
      </c>
      <c r="I181" s="16" t="s">
        <v>54</v>
      </c>
      <c r="J181" s="16" t="s">
        <v>9</v>
      </c>
      <c r="K181" s="14" t="s">
        <v>24</v>
      </c>
      <c r="L181" s="14" t="s">
        <v>19</v>
      </c>
      <c r="M181" s="16" t="s">
        <v>12</v>
      </c>
      <c r="N181" s="16" t="s">
        <v>13</v>
      </c>
      <c r="O181" s="16" t="s">
        <v>14</v>
      </c>
      <c r="P181" s="12">
        <f t="shared" si="18"/>
        <v>1</v>
      </c>
      <c r="Q181" s="12" cm="1">
        <f t="array" ref="Q181">SUMPRODUCT(($G$2:$G$2540=G181)*(P181&gt;$P$2:$P$2540))+1</f>
        <v>1</v>
      </c>
      <c r="R181" s="12" t="e">
        <f>(Q181*100000)+#REF!</f>
        <v>#REF!</v>
      </c>
      <c r="S181" t="e" cm="1">
        <f t="array" ref="S181">SUMPRODUCT(($G$2:$G$2540=G181)*(R181&gt;$R$2:$R$2540))+1</f>
        <v>#REF!</v>
      </c>
      <c r="T181" t="str">
        <f t="shared" si="19"/>
        <v xml:space="preserve">Chepstow </v>
      </c>
      <c r="U181">
        <v>1</v>
      </c>
      <c r="V181" t="s">
        <v>11</v>
      </c>
      <c r="W181">
        <f t="shared" si="20"/>
        <v>2023</v>
      </c>
    </row>
    <row r="182" spans="1:23" x14ac:dyDescent="0.25">
      <c r="A182" s="10" t="str">
        <f>IF(YEAR(G182)=2024,#REF!,"")</f>
        <v/>
      </c>
      <c r="B182" s="10" t="str">
        <f>IF(YEAR(G182)=2025,#REF!,"")</f>
        <v/>
      </c>
      <c r="C182" s="10" t="str">
        <f t="shared" si="16"/>
        <v>Afternoon45006</v>
      </c>
      <c r="D182" s="5" t="str">
        <f>IF('by region'!$C$2="Any","Any",'WTX courses'!V295)&amp;M182&amp;IF('by region'!$I$2="Any","Any",N182)&amp;G182</f>
        <v>AnyJumpAny45006</v>
      </c>
      <c r="E182" s="5" t="e">
        <f>IF(I182=#REF!,'WTX courses'!G295,"")</f>
        <v>#REF!</v>
      </c>
      <c r="F182" s="5" t="e">
        <f t="shared" si="17"/>
        <v>#REF!</v>
      </c>
      <c r="G182" s="15">
        <v>45006</v>
      </c>
      <c r="H182" s="16" t="s">
        <v>7</v>
      </c>
      <c r="I182" s="16" t="s">
        <v>53</v>
      </c>
      <c r="J182" s="16" t="s">
        <v>9</v>
      </c>
      <c r="K182" s="14" t="s">
        <v>16</v>
      </c>
      <c r="L182" s="14" t="s">
        <v>17</v>
      </c>
      <c r="M182" s="16" t="s">
        <v>12</v>
      </c>
      <c r="N182" s="16" t="s">
        <v>13</v>
      </c>
      <c r="O182" s="16" t="s">
        <v>21</v>
      </c>
      <c r="P182" s="12">
        <f t="shared" si="18"/>
        <v>1</v>
      </c>
      <c r="Q182" s="12" cm="1">
        <f t="array" ref="Q182">SUMPRODUCT(($G$2:$G$2540=G182)*(P182&gt;$P$2:$P$2540))+1</f>
        <v>1</v>
      </c>
      <c r="R182" s="12" t="e">
        <f>(Q182*100000)+#REF!</f>
        <v>#REF!</v>
      </c>
      <c r="S182" t="e" cm="1">
        <f t="array" ref="S182">SUMPRODUCT(($G$2:$G$2540=G182)*(R182&gt;$R$2:$R$2540))+1</f>
        <v>#REF!</v>
      </c>
      <c r="T182" t="str">
        <f t="shared" si="19"/>
        <v xml:space="preserve">Market Rasen </v>
      </c>
      <c r="U182">
        <v>0</v>
      </c>
      <c r="V182" t="s">
        <v>30</v>
      </c>
      <c r="W182">
        <f t="shared" si="20"/>
        <v>2023</v>
      </c>
    </row>
    <row r="183" spans="1:23" x14ac:dyDescent="0.25">
      <c r="A183" s="10" t="str">
        <f>IF(YEAR(G183)=2024,#REF!,"")</f>
        <v/>
      </c>
      <c r="B183" s="10" t="str">
        <f>IF(YEAR(G183)=2025,#REF!,"")</f>
        <v/>
      </c>
      <c r="C183" s="10" t="str">
        <f t="shared" si="16"/>
        <v>Afternoon45007</v>
      </c>
      <c r="D183" s="5" t="str">
        <f>IF('by region'!$C$2="Any","Any",'WTX courses'!V296)&amp;M183&amp;IF('by region'!$I$2="Any","Any",N183)&amp;G183</f>
        <v>AnyJumpAny45007</v>
      </c>
      <c r="E183" s="5" t="e">
        <f>IF(I183=#REF!,'WTX courses'!G296,"")</f>
        <v>#REF!</v>
      </c>
      <c r="F183" s="5" t="e">
        <f t="shared" si="17"/>
        <v>#REF!</v>
      </c>
      <c r="G183" s="15">
        <v>45007</v>
      </c>
      <c r="H183" s="16" t="s">
        <v>27</v>
      </c>
      <c r="I183" s="16" t="s">
        <v>48</v>
      </c>
      <c r="J183" s="16" t="s">
        <v>9</v>
      </c>
      <c r="K183" s="14" t="s">
        <v>16</v>
      </c>
      <c r="L183" s="14" t="s">
        <v>17</v>
      </c>
      <c r="M183" s="16" t="s">
        <v>12</v>
      </c>
      <c r="N183" s="16" t="s">
        <v>13</v>
      </c>
      <c r="O183" s="16" t="s">
        <v>21</v>
      </c>
      <c r="P183" s="12">
        <f t="shared" si="18"/>
        <v>1</v>
      </c>
      <c r="Q183" s="12" cm="1">
        <f t="array" ref="Q183">SUMPRODUCT(($G$2:$G$2540=G183)*(P183&gt;$P$2:$P$2540))+1</f>
        <v>1</v>
      </c>
      <c r="R183" s="12" t="e">
        <f>(Q183*100000)+#REF!</f>
        <v>#REF!</v>
      </c>
      <c r="S183" t="e" cm="1">
        <f t="array" ref="S183">SUMPRODUCT(($G$2:$G$2540=G183)*(R183&gt;$R$2:$R$2540))+1</f>
        <v>#REF!</v>
      </c>
      <c r="T183" t="str">
        <f t="shared" si="19"/>
        <v xml:space="preserve">Warwick </v>
      </c>
      <c r="U183">
        <v>0</v>
      </c>
      <c r="V183" t="s">
        <v>30</v>
      </c>
      <c r="W183">
        <f t="shared" si="20"/>
        <v>2023</v>
      </c>
    </row>
    <row r="184" spans="1:23" x14ac:dyDescent="0.25">
      <c r="A184" s="10" t="str">
        <f>IF(YEAR(G184)=2024,#REF!,"")</f>
        <v/>
      </c>
      <c r="B184" s="10" t="str">
        <f>IF(YEAR(G184)=2025,#REF!,"")</f>
        <v/>
      </c>
      <c r="C184" s="10" t="str">
        <f t="shared" si="16"/>
        <v>Afternoon45007</v>
      </c>
      <c r="D184" s="5" t="str">
        <f>IF('by region'!$C$2="Any","Any",'WTX courses'!V297)&amp;M184&amp;IF('by region'!$I$2="Any","Any",N184)&amp;G184</f>
        <v>AnyJumpAny45007</v>
      </c>
      <c r="E184" s="5" t="e">
        <f>IF(I184=#REF!,'WTX courses'!G297,"")</f>
        <v>#REF!</v>
      </c>
      <c r="F184" s="5" t="e">
        <f t="shared" si="17"/>
        <v>#REF!</v>
      </c>
      <c r="G184" s="15">
        <v>45007</v>
      </c>
      <c r="H184" s="16" t="s">
        <v>27</v>
      </c>
      <c r="I184" s="16" t="s">
        <v>65</v>
      </c>
      <c r="J184" s="16" t="s">
        <v>9</v>
      </c>
      <c r="K184" s="14" t="s">
        <v>24</v>
      </c>
      <c r="L184" s="14" t="s">
        <v>19</v>
      </c>
      <c r="M184" s="16" t="s">
        <v>12</v>
      </c>
      <c r="N184" s="16" t="s">
        <v>13</v>
      </c>
      <c r="O184" s="16" t="s">
        <v>14</v>
      </c>
      <c r="P184" s="12">
        <f t="shared" si="18"/>
        <v>1</v>
      </c>
      <c r="Q184" s="12" cm="1">
        <f t="array" ref="Q184">SUMPRODUCT(($G$2:$G$2540=G184)*(P184&gt;$P$2:$P$2540))+1</f>
        <v>1</v>
      </c>
      <c r="R184" s="12" t="e">
        <f>(Q184*100000)+#REF!</f>
        <v>#REF!</v>
      </c>
      <c r="S184" t="e" cm="1">
        <f t="array" ref="S184">SUMPRODUCT(($G$2:$G$2540=G184)*(R184&gt;$R$2:$R$2540))+1</f>
        <v>#REF!</v>
      </c>
      <c r="T184" t="str">
        <f t="shared" si="19"/>
        <v xml:space="preserve">Ffos Las </v>
      </c>
      <c r="U184">
        <v>0</v>
      </c>
      <c r="V184" t="s">
        <v>17</v>
      </c>
      <c r="W184">
        <f t="shared" si="20"/>
        <v>2023</v>
      </c>
    </row>
    <row r="185" spans="1:23" x14ac:dyDescent="0.25">
      <c r="A185" s="10" t="str">
        <f>IF(YEAR(G185)=2024,#REF!,"")</f>
        <v/>
      </c>
      <c r="B185" s="10" t="str">
        <f>IF(YEAR(G185)=2025,#REF!,"")</f>
        <v/>
      </c>
      <c r="C185" s="10" t="str">
        <f t="shared" si="16"/>
        <v>Afternoon45007</v>
      </c>
      <c r="D185" s="5" t="str">
        <f>IF('by region'!$C$2="Any","Any",'WTX courses'!V298)&amp;M185&amp;IF('by region'!$I$2="Any","Any",N185)&amp;G185</f>
        <v>AnyJumpAny45007</v>
      </c>
      <c r="E185" s="5" t="e">
        <f>IF(I185=#REF!,'WTX courses'!G298,"")</f>
        <v>#REF!</v>
      </c>
      <c r="F185" s="5" t="e">
        <f t="shared" si="17"/>
        <v>#REF!</v>
      </c>
      <c r="G185" s="15">
        <v>45007</v>
      </c>
      <c r="H185" s="16" t="s">
        <v>27</v>
      </c>
      <c r="I185" s="16" t="s">
        <v>56</v>
      </c>
      <c r="J185" s="16" t="s">
        <v>9</v>
      </c>
      <c r="K185" s="14" t="s">
        <v>16</v>
      </c>
      <c r="L185" s="14" t="s">
        <v>11</v>
      </c>
      <c r="M185" s="16" t="s">
        <v>12</v>
      </c>
      <c r="N185" s="16" t="s">
        <v>13</v>
      </c>
      <c r="O185" s="16" t="s">
        <v>14</v>
      </c>
      <c r="P185" s="12">
        <f t="shared" si="18"/>
        <v>1</v>
      </c>
      <c r="Q185" s="12" cm="1">
        <f t="array" ref="Q185">SUMPRODUCT(($G$2:$G$2540=G185)*(P185&gt;$P$2:$P$2540))+1</f>
        <v>1</v>
      </c>
      <c r="R185" s="12" t="e">
        <f>(Q185*100000)+#REF!</f>
        <v>#REF!</v>
      </c>
      <c r="S185" t="e" cm="1">
        <f t="array" ref="S185">SUMPRODUCT(($G$2:$G$2540=G185)*(R185&gt;$R$2:$R$2540))+1</f>
        <v>#REF!</v>
      </c>
      <c r="T185" t="str">
        <f t="shared" si="19"/>
        <v xml:space="preserve">Haydock Park </v>
      </c>
      <c r="U185">
        <v>0</v>
      </c>
      <c r="V185" t="s">
        <v>17</v>
      </c>
      <c r="W185">
        <f t="shared" si="20"/>
        <v>2023</v>
      </c>
    </row>
    <row r="186" spans="1:23" x14ac:dyDescent="0.25">
      <c r="A186" s="10" t="str">
        <f>IF(YEAR(G186)=2024,#REF!,"")</f>
        <v/>
      </c>
      <c r="B186" s="10" t="str">
        <f>IF(YEAR(G186)=2025,#REF!,"")</f>
        <v/>
      </c>
      <c r="C186" s="10" t="str">
        <f t="shared" si="16"/>
        <v>Afternoon45008</v>
      </c>
      <c r="D186" s="5" t="str">
        <f>IF('by region'!$C$2="Any","Any",'WTX courses'!V299)&amp;M186&amp;IF('by region'!$I$2="Any","Any",N186)&amp;G186</f>
        <v>AnyJumpAny45008</v>
      </c>
      <c r="E186" s="5" t="e">
        <f>IF(I186=#REF!,'WTX courses'!G299,"")</f>
        <v>#REF!</v>
      </c>
      <c r="F186" s="5" t="e">
        <f t="shared" si="17"/>
        <v>#REF!</v>
      </c>
      <c r="G186" s="15">
        <v>45008</v>
      </c>
      <c r="H186" s="16" t="s">
        <v>34</v>
      </c>
      <c r="I186" s="16" t="s">
        <v>54</v>
      </c>
      <c r="J186" s="16" t="s">
        <v>9</v>
      </c>
      <c r="K186" s="14" t="s">
        <v>24</v>
      </c>
      <c r="L186" s="14" t="s">
        <v>19</v>
      </c>
      <c r="M186" s="16" t="s">
        <v>12</v>
      </c>
      <c r="N186" s="16" t="s">
        <v>13</v>
      </c>
      <c r="O186" s="16" t="s">
        <v>14</v>
      </c>
      <c r="P186" s="12">
        <f t="shared" si="18"/>
        <v>1</v>
      </c>
      <c r="Q186" s="12" cm="1">
        <f t="array" ref="Q186">SUMPRODUCT(($G$2:$G$2540=G186)*(P186&gt;$P$2:$P$2540))+1</f>
        <v>1</v>
      </c>
      <c r="R186" s="12" t="e">
        <f>(Q186*100000)+#REF!</f>
        <v>#REF!</v>
      </c>
      <c r="S186" t="e" cm="1">
        <f t="array" ref="S186">SUMPRODUCT(($G$2:$G$2540=G186)*(R186&gt;$R$2:$R$2540))+1</f>
        <v>#REF!</v>
      </c>
      <c r="T186" t="str">
        <f t="shared" si="19"/>
        <v xml:space="preserve">Chepstow </v>
      </c>
      <c r="U186">
        <v>0</v>
      </c>
      <c r="V186" t="s">
        <v>19</v>
      </c>
      <c r="W186">
        <f t="shared" si="20"/>
        <v>2023</v>
      </c>
    </row>
    <row r="187" spans="1:23" x14ac:dyDescent="0.25">
      <c r="A187" s="10" t="str">
        <f>IF(YEAR(G187)=2024,#REF!,"")</f>
        <v/>
      </c>
      <c r="B187" s="10" t="str">
        <f>IF(YEAR(G187)=2025,#REF!,"")</f>
        <v/>
      </c>
      <c r="C187" s="10" t="str">
        <f t="shared" si="16"/>
        <v>Afternoon45008</v>
      </c>
      <c r="D187" s="5" t="str">
        <f>IF('by region'!$C$2="Any","Any",'WTX courses'!V300)&amp;M187&amp;IF('by region'!$I$2="Any","Any",N187)&amp;G187</f>
        <v>AnyJumpAny45008</v>
      </c>
      <c r="E187" s="5" t="e">
        <f>IF(I187=#REF!,'WTX courses'!G300,"")</f>
        <v>#REF!</v>
      </c>
      <c r="F187" s="5" t="e">
        <f t="shared" si="17"/>
        <v>#REF!</v>
      </c>
      <c r="G187" s="15">
        <v>45008</v>
      </c>
      <c r="H187" s="16" t="s">
        <v>34</v>
      </c>
      <c r="I187" s="16" t="s">
        <v>46</v>
      </c>
      <c r="J187" s="16" t="s">
        <v>9</v>
      </c>
      <c r="K187" s="14" t="s">
        <v>24</v>
      </c>
      <c r="L187" s="14" t="s">
        <v>11</v>
      </c>
      <c r="M187" s="16" t="s">
        <v>12</v>
      </c>
      <c r="N187" s="16" t="s">
        <v>13</v>
      </c>
      <c r="O187" s="16" t="s">
        <v>14</v>
      </c>
      <c r="P187" s="12">
        <f t="shared" si="18"/>
        <v>1</v>
      </c>
      <c r="Q187" s="12" cm="1">
        <f t="array" ref="Q187">SUMPRODUCT(($G$2:$G$2540=G187)*(P187&gt;$P$2:$P$2540))+1</f>
        <v>1</v>
      </c>
      <c r="R187" s="12" t="e">
        <f>(Q187*100000)+#REF!</f>
        <v>#REF!</v>
      </c>
      <c r="S187" t="e" cm="1">
        <f t="array" ref="S187">SUMPRODUCT(($G$2:$G$2540=G187)*(R187&gt;$R$2:$R$2540))+1</f>
        <v>#REF!</v>
      </c>
      <c r="T187" t="str">
        <f t="shared" si="19"/>
        <v xml:space="preserve">Sedgefield </v>
      </c>
      <c r="U187">
        <v>0</v>
      </c>
      <c r="V187" t="s">
        <v>19</v>
      </c>
      <c r="W187">
        <f t="shared" si="20"/>
        <v>2023</v>
      </c>
    </row>
    <row r="188" spans="1:23" x14ac:dyDescent="0.25">
      <c r="A188" s="10" t="str">
        <f>IF(YEAR(G188)=2024,#REF!,"")</f>
        <v/>
      </c>
      <c r="B188" s="10" t="str">
        <f>IF(YEAR(G188)=2025,#REF!,"")</f>
        <v/>
      </c>
      <c r="C188" s="10" t="str">
        <f t="shared" si="16"/>
        <v>Floodlit45009</v>
      </c>
      <c r="D188" s="5" t="str">
        <f>IF('by region'!$C$2="Any","Any",'WTX courses'!V301)&amp;M188&amp;IF('by region'!$I$2="Any","Any",N188)&amp;G188</f>
        <v>AnyFlatAny45009</v>
      </c>
      <c r="E188" s="5" t="e">
        <f>IF(I188=#REF!,'WTX courses'!G301,"")</f>
        <v>#REF!</v>
      </c>
      <c r="F188" s="5" t="e">
        <f t="shared" si="17"/>
        <v>#REF!</v>
      </c>
      <c r="G188" s="15">
        <v>45009</v>
      </c>
      <c r="H188" s="16" t="s">
        <v>35</v>
      </c>
      <c r="I188" s="16" t="s">
        <v>31</v>
      </c>
      <c r="J188" s="16" t="s">
        <v>32</v>
      </c>
      <c r="K188" s="14" t="s">
        <v>24</v>
      </c>
      <c r="L188" s="14" t="s">
        <v>11</v>
      </c>
      <c r="M188" s="16" t="s">
        <v>25</v>
      </c>
      <c r="N188" s="16" t="s">
        <v>26</v>
      </c>
      <c r="O188" s="16" t="s">
        <v>33</v>
      </c>
      <c r="P188" s="12">
        <f t="shared" si="18"/>
        <v>3</v>
      </c>
      <c r="Q188" s="12" cm="1">
        <f t="array" ref="Q188">SUMPRODUCT(($G$2:$G$2540=G188)*(P188&gt;$P$2:$P$2540))+1</f>
        <v>2</v>
      </c>
      <c r="R188" s="12" t="e">
        <f>(Q188*100000)+#REF!</f>
        <v>#REF!</v>
      </c>
      <c r="S188" t="e" cm="1">
        <f t="array" ref="S188">SUMPRODUCT(($G$2:$G$2540=G188)*(R188&gt;$R$2:$R$2540))+1</f>
        <v>#REF!</v>
      </c>
      <c r="T188" t="str">
        <f t="shared" si="19"/>
        <v>NEWCASTLE #</v>
      </c>
      <c r="U188">
        <v>0</v>
      </c>
      <c r="V188" t="s">
        <v>11</v>
      </c>
      <c r="W188">
        <f t="shared" si="20"/>
        <v>2023</v>
      </c>
    </row>
    <row r="189" spans="1:23" x14ac:dyDescent="0.25">
      <c r="A189" s="10" t="str">
        <f>IF(YEAR(G189)=2024,#REF!,"")</f>
        <v/>
      </c>
      <c r="B189" s="10" t="str">
        <f>IF(YEAR(G189)=2025,#REF!,"")</f>
        <v/>
      </c>
      <c r="C189" s="10" t="str">
        <f t="shared" si="16"/>
        <v>Afternoon45009</v>
      </c>
      <c r="D189" s="5" t="str">
        <f>IF('by region'!$C$2="Any","Any",'WTX courses'!V302)&amp;M189&amp;IF('by region'!$I$2="Any","Any",N189)&amp;G189</f>
        <v>AnyJumpAny45009</v>
      </c>
      <c r="E189" s="5" t="e">
        <f>IF(I189=#REF!,'WTX courses'!G302,"")</f>
        <v>#REF!</v>
      </c>
      <c r="F189" s="5" t="e">
        <f t="shared" si="17"/>
        <v>#REF!</v>
      </c>
      <c r="G189" s="15">
        <v>45009</v>
      </c>
      <c r="H189" s="16" t="s">
        <v>35</v>
      </c>
      <c r="I189" s="16" t="s">
        <v>51</v>
      </c>
      <c r="J189" s="16" t="s">
        <v>9</v>
      </c>
      <c r="K189" s="14" t="s">
        <v>10</v>
      </c>
      <c r="L189" s="14" t="s">
        <v>19</v>
      </c>
      <c r="M189" s="16" t="s">
        <v>12</v>
      </c>
      <c r="N189" s="16" t="s">
        <v>13</v>
      </c>
      <c r="O189" s="16" t="s">
        <v>14</v>
      </c>
      <c r="P189" s="12">
        <f t="shared" si="18"/>
        <v>1</v>
      </c>
      <c r="Q189" s="12" cm="1">
        <f t="array" ref="Q189">SUMPRODUCT(($G$2:$G$2540=G189)*(P189&gt;$P$2:$P$2540))+1</f>
        <v>1</v>
      </c>
      <c r="R189" s="12" t="e">
        <f>(Q189*100000)+#REF!</f>
        <v>#REF!</v>
      </c>
      <c r="S189" t="e" cm="1">
        <f t="array" ref="S189">SUMPRODUCT(($G$2:$G$2540=G189)*(R189&gt;$R$2:$R$2540))+1</f>
        <v>#REF!</v>
      </c>
      <c r="T189" t="str">
        <f t="shared" si="19"/>
        <v xml:space="preserve">Newbury </v>
      </c>
      <c r="U189">
        <v>0</v>
      </c>
      <c r="V189" t="s">
        <v>17</v>
      </c>
      <c r="W189">
        <f t="shared" si="20"/>
        <v>2023</v>
      </c>
    </row>
    <row r="190" spans="1:23" x14ac:dyDescent="0.25">
      <c r="A190" s="10" t="str">
        <f>IF(YEAR(G190)=2024,#REF!,"")</f>
        <v/>
      </c>
      <c r="B190" s="10" t="str">
        <f>IF(YEAR(G190)=2025,#REF!,"")</f>
        <v/>
      </c>
      <c r="C190" s="10" t="str">
        <f t="shared" si="16"/>
        <v>Floodlit45010</v>
      </c>
      <c r="D190" s="5" t="str">
        <f>IF('by region'!$C$2="Any","Any",'WTX courses'!V303)&amp;M190&amp;IF('by region'!$I$2="Any","Any",N190)&amp;G190</f>
        <v>AnyFlatAny45010</v>
      </c>
      <c r="E190" s="5" t="e">
        <f>IF(I190=#REF!,'WTX courses'!G303,"")</f>
        <v>#REF!</v>
      </c>
      <c r="F190" s="5" t="e">
        <f t="shared" si="17"/>
        <v>#REF!</v>
      </c>
      <c r="G190" s="15">
        <v>45010</v>
      </c>
      <c r="H190" s="16" t="s">
        <v>37</v>
      </c>
      <c r="I190" s="16" t="s">
        <v>43</v>
      </c>
      <c r="J190" s="16" t="s">
        <v>32</v>
      </c>
      <c r="K190" s="14" t="s">
        <v>24</v>
      </c>
      <c r="L190" s="14" t="s">
        <v>17</v>
      </c>
      <c r="M190" s="16" t="s">
        <v>25</v>
      </c>
      <c r="N190" s="16" t="s">
        <v>26</v>
      </c>
      <c r="O190" s="16" t="s">
        <v>33</v>
      </c>
      <c r="P190" s="12">
        <f t="shared" si="18"/>
        <v>3</v>
      </c>
      <c r="Q190" s="12" cm="1">
        <f t="array" ref="Q190">SUMPRODUCT(($G$2:$G$2540=G190)*(P190&gt;$P$2:$P$2540))+1</f>
        <v>4</v>
      </c>
      <c r="R190" s="12" t="e">
        <f>(Q190*100000)+#REF!</f>
        <v>#REF!</v>
      </c>
      <c r="S190" t="e" cm="1">
        <f t="array" ref="S190">SUMPRODUCT(($G$2:$G$2540=G190)*(R190&gt;$R$2:$R$2540))+1</f>
        <v>#REF!</v>
      </c>
      <c r="T190" t="str">
        <f t="shared" si="19"/>
        <v>WOLVERHAMPTON #</v>
      </c>
      <c r="U190">
        <v>0</v>
      </c>
      <c r="V190" t="s">
        <v>17</v>
      </c>
      <c r="W190">
        <f t="shared" si="20"/>
        <v>2023</v>
      </c>
    </row>
    <row r="191" spans="1:23" x14ac:dyDescent="0.25">
      <c r="A191" s="10" t="str">
        <f>IF(YEAR(G191)=2024,#REF!,"")</f>
        <v/>
      </c>
      <c r="B191" s="10" t="str">
        <f>IF(YEAR(G191)=2025,#REF!,"")</f>
        <v/>
      </c>
      <c r="C191" s="10" t="str">
        <f t="shared" si="16"/>
        <v>Afternoon45010</v>
      </c>
      <c r="D191" s="5" t="str">
        <f>IF('by region'!$C$2="Any","Any",'WTX courses'!V304)&amp;M191&amp;IF('by region'!$I$2="Any","Any",N191)&amp;G191</f>
        <v>AnyFlatAny45010</v>
      </c>
      <c r="E191" s="5" t="e">
        <f>IF(I191=#REF!,'WTX courses'!G304,"")</f>
        <v>#REF!</v>
      </c>
      <c r="F191" s="5" t="e">
        <f t="shared" si="17"/>
        <v>#REF!</v>
      </c>
      <c r="G191" s="15">
        <v>45010</v>
      </c>
      <c r="H191" s="16" t="s">
        <v>37</v>
      </c>
      <c r="I191" s="16" t="s">
        <v>36</v>
      </c>
      <c r="J191" s="16" t="s">
        <v>9</v>
      </c>
      <c r="K191" s="14" t="s">
        <v>24</v>
      </c>
      <c r="L191" s="14" t="s">
        <v>19</v>
      </c>
      <c r="M191" s="16" t="s">
        <v>25</v>
      </c>
      <c r="N191" s="16" t="s">
        <v>26</v>
      </c>
      <c r="O191" s="16" t="s">
        <v>14</v>
      </c>
      <c r="P191" s="12">
        <f t="shared" si="18"/>
        <v>1</v>
      </c>
      <c r="Q191" s="12" cm="1">
        <f t="array" ref="Q191">SUMPRODUCT(($G$2:$G$2540=G191)*(P191&gt;$P$2:$P$2540))+1</f>
        <v>1</v>
      </c>
      <c r="R191" s="12" t="e">
        <f>(Q191*100000)+#REF!</f>
        <v>#REF!</v>
      </c>
      <c r="S191" t="e" cm="1">
        <f t="array" ref="S191">SUMPRODUCT(($G$2:$G$2540=G191)*(R191&gt;$R$2:$R$2540))+1</f>
        <v>#REF!</v>
      </c>
      <c r="T191" t="str">
        <f t="shared" si="19"/>
        <v xml:space="preserve">LINGFIELD PARK </v>
      </c>
      <c r="U191">
        <v>0</v>
      </c>
      <c r="V191" t="s">
        <v>11</v>
      </c>
      <c r="W191">
        <f t="shared" si="20"/>
        <v>2023</v>
      </c>
    </row>
    <row r="192" spans="1:23" x14ac:dyDescent="0.25">
      <c r="A192" s="10" t="str">
        <f>IF(YEAR(G192)=2024,#REF!,"")</f>
        <v/>
      </c>
      <c r="B192" s="10" t="str">
        <f>IF(YEAR(G192)=2025,#REF!,"")</f>
        <v/>
      </c>
      <c r="C192" s="10" t="str">
        <f t="shared" si="16"/>
        <v>Afternoon45010</v>
      </c>
      <c r="D192" s="5" t="str">
        <f>IF('by region'!$C$2="Any","Any",'WTX courses'!V305)&amp;M192&amp;IF('by region'!$I$2="Any","Any",N192)&amp;G192</f>
        <v>AnyJumpAny45010</v>
      </c>
      <c r="E192" s="5" t="e">
        <f>IF(I192=#REF!,'WTX courses'!G305,"")</f>
        <v>#REF!</v>
      </c>
      <c r="F192" s="5" t="e">
        <f t="shared" si="17"/>
        <v>#REF!</v>
      </c>
      <c r="G192" s="15">
        <v>45010</v>
      </c>
      <c r="H192" s="16" t="s">
        <v>37</v>
      </c>
      <c r="I192" s="16" t="s">
        <v>64</v>
      </c>
      <c r="J192" s="16" t="s">
        <v>9</v>
      </c>
      <c r="K192" s="14" t="s">
        <v>10</v>
      </c>
      <c r="L192" s="14" t="s">
        <v>17</v>
      </c>
      <c r="M192" s="16" t="s">
        <v>12</v>
      </c>
      <c r="N192" s="16" t="s">
        <v>13</v>
      </c>
      <c r="O192" s="16" t="s">
        <v>14</v>
      </c>
      <c r="P192" s="12">
        <f t="shared" si="18"/>
        <v>1</v>
      </c>
      <c r="Q192" s="12" cm="1">
        <f t="array" ref="Q192">SUMPRODUCT(($G$2:$G$2540=G192)*(P192&gt;$P$2:$P$2540))+1</f>
        <v>1</v>
      </c>
      <c r="R192" s="12" t="e">
        <f>(Q192*100000)+#REF!</f>
        <v>#REF!</v>
      </c>
      <c r="S192" t="e" cm="1">
        <f t="array" ref="S192">SUMPRODUCT(($G$2:$G$2540=G192)*(R192&gt;$R$2:$R$2540))+1</f>
        <v>#REF!</v>
      </c>
      <c r="T192" t="str">
        <f t="shared" si="19"/>
        <v xml:space="preserve">Bangor-On-Dee </v>
      </c>
      <c r="U192">
        <v>0</v>
      </c>
      <c r="V192" t="s">
        <v>19</v>
      </c>
      <c r="W192">
        <f t="shared" si="20"/>
        <v>2023</v>
      </c>
    </row>
    <row r="193" spans="1:23" x14ac:dyDescent="0.25">
      <c r="A193" s="10" t="str">
        <f>IF(YEAR(G193)=2024,#REF!,"")</f>
        <v/>
      </c>
      <c r="B193" s="10" t="str">
        <f>IF(YEAR(G193)=2025,#REF!,"")</f>
        <v/>
      </c>
      <c r="C193" s="10" t="str">
        <f t="shared" si="16"/>
        <v>Afternoon45010</v>
      </c>
      <c r="D193" s="5" t="str">
        <f>IF('by region'!$C$2="Any","Any",'WTX courses'!V306)&amp;M193&amp;IF('by region'!$I$2="Any","Any",N193)&amp;G193</f>
        <v>AnyJumpAny45010</v>
      </c>
      <c r="E193" s="5" t="e">
        <f>IF(I193=#REF!,'WTX courses'!G306,"")</f>
        <v>#REF!</v>
      </c>
      <c r="F193" s="5" t="e">
        <f t="shared" si="17"/>
        <v>#REF!</v>
      </c>
      <c r="G193" s="15">
        <v>45010</v>
      </c>
      <c r="H193" s="16" t="s">
        <v>37</v>
      </c>
      <c r="I193" s="16" t="s">
        <v>51</v>
      </c>
      <c r="J193" s="16" t="s">
        <v>9</v>
      </c>
      <c r="K193" s="14" t="s">
        <v>10</v>
      </c>
      <c r="L193" s="14" t="s">
        <v>19</v>
      </c>
      <c r="M193" s="16" t="s">
        <v>12</v>
      </c>
      <c r="N193" s="16" t="s">
        <v>13</v>
      </c>
      <c r="O193" s="16" t="s">
        <v>14</v>
      </c>
      <c r="P193" s="12">
        <f t="shared" si="18"/>
        <v>1</v>
      </c>
      <c r="Q193" s="12" cm="1">
        <f t="array" ref="Q193">SUMPRODUCT(($G$2:$G$2540=G193)*(P193&gt;$P$2:$P$2540))+1</f>
        <v>1</v>
      </c>
      <c r="R193" s="12" t="e">
        <f>(Q193*100000)+#REF!</f>
        <v>#REF!</v>
      </c>
      <c r="S193" t="e" cm="1">
        <f t="array" ref="S193">SUMPRODUCT(($G$2:$G$2540=G193)*(R193&gt;$R$2:$R$2540))+1</f>
        <v>#REF!</v>
      </c>
      <c r="T193" t="str">
        <f t="shared" si="19"/>
        <v xml:space="preserve">Newbury </v>
      </c>
      <c r="U193">
        <v>0</v>
      </c>
      <c r="V193" t="s">
        <v>30</v>
      </c>
      <c r="W193">
        <f t="shared" si="20"/>
        <v>2023</v>
      </c>
    </row>
    <row r="194" spans="1:23" x14ac:dyDescent="0.25">
      <c r="A194" s="10" t="str">
        <f>IF(YEAR(G194)=2024,#REF!,"")</f>
        <v/>
      </c>
      <c r="B194" s="10" t="str">
        <f>IF(YEAR(G194)=2025,#REF!,"")</f>
        <v/>
      </c>
      <c r="C194" s="10" t="str">
        <f t="shared" ref="C194:C257" si="21">J194&amp;G194</f>
        <v>Afternoon45011</v>
      </c>
      <c r="D194" s="5" t="str">
        <f>IF('by region'!$C$2="Any","Any",'WTX courses'!V307)&amp;M194&amp;IF('by region'!$I$2="Any","Any",N194)&amp;G194</f>
        <v>AnyJumpAny45011</v>
      </c>
      <c r="E194" s="5" t="e">
        <f>IF(I194=#REF!,'WTX courses'!G307,"")</f>
        <v>#REF!</v>
      </c>
      <c r="F194" s="5" t="e">
        <f t="shared" ref="F194:F257" si="22">G194&amp;S194</f>
        <v>#REF!</v>
      </c>
      <c r="G194" s="15">
        <v>45011</v>
      </c>
      <c r="H194" s="16" t="s">
        <v>40</v>
      </c>
      <c r="I194" s="16" t="s">
        <v>63</v>
      </c>
      <c r="J194" s="16" t="s">
        <v>9</v>
      </c>
      <c r="K194" s="14" t="s">
        <v>16</v>
      </c>
      <c r="L194" s="14" t="s">
        <v>11</v>
      </c>
      <c r="M194" s="16" t="s">
        <v>12</v>
      </c>
      <c r="N194" s="16" t="s">
        <v>13</v>
      </c>
      <c r="O194" s="16" t="s">
        <v>14</v>
      </c>
      <c r="P194" s="12">
        <f t="shared" si="18"/>
        <v>1</v>
      </c>
      <c r="Q194" s="12" cm="1">
        <f t="array" ref="Q194">SUMPRODUCT(($G$2:$G$2540=G194)*(P194&gt;$P$2:$P$2540))+1</f>
        <v>1</v>
      </c>
      <c r="R194" s="12" t="e">
        <f>(Q194*100000)+#REF!</f>
        <v>#REF!</v>
      </c>
      <c r="S194" t="e" cm="1">
        <f t="array" ref="S194">SUMPRODUCT(($G$2:$G$2540=G194)*(R194&gt;$R$2:$R$2540))+1</f>
        <v>#REF!</v>
      </c>
      <c r="T194" t="str">
        <f t="shared" si="19"/>
        <v xml:space="preserve">Carlisle </v>
      </c>
      <c r="U194">
        <v>0</v>
      </c>
      <c r="V194" t="s">
        <v>30</v>
      </c>
      <c r="W194">
        <f t="shared" si="20"/>
        <v>2023</v>
      </c>
    </row>
    <row r="195" spans="1:23" x14ac:dyDescent="0.25">
      <c r="A195" s="10" t="str">
        <f>IF(YEAR(G195)=2024,#REF!,"")</f>
        <v/>
      </c>
      <c r="B195" s="10" t="str">
        <f>IF(YEAR(G195)=2025,#REF!,"")</f>
        <v/>
      </c>
      <c r="C195" s="10" t="str">
        <f t="shared" si="21"/>
        <v>Afternoon45011</v>
      </c>
      <c r="D195" s="5" t="str">
        <f>IF('by region'!$C$2="Any","Any",'WTX courses'!V308)&amp;M195&amp;IF('by region'!$I$2="Any","Any",N195)&amp;G195</f>
        <v>AnyJumpAny45011</v>
      </c>
      <c r="E195" s="5" t="e">
        <f>IF(I195=#REF!,'WTX courses'!G308,"")</f>
        <v>#REF!</v>
      </c>
      <c r="F195" s="5" t="e">
        <f t="shared" si="22"/>
        <v>#REF!</v>
      </c>
      <c r="G195" s="15">
        <v>45011</v>
      </c>
      <c r="H195" s="16" t="s">
        <v>40</v>
      </c>
      <c r="I195" s="16" t="s">
        <v>18</v>
      </c>
      <c r="J195" s="16" t="s">
        <v>9</v>
      </c>
      <c r="K195" s="14" t="s">
        <v>16</v>
      </c>
      <c r="L195" s="14" t="s">
        <v>19</v>
      </c>
      <c r="M195" s="16" t="s">
        <v>12</v>
      </c>
      <c r="N195" s="16" t="s">
        <v>13</v>
      </c>
      <c r="O195" s="16" t="s">
        <v>14</v>
      </c>
      <c r="P195" s="12">
        <f t="shared" si="18"/>
        <v>1</v>
      </c>
      <c r="Q195" s="12" cm="1">
        <f t="array" ref="Q195">SUMPRODUCT(($G$2:$G$2540=G195)*(P195&gt;$P$2:$P$2540))+1</f>
        <v>1</v>
      </c>
      <c r="R195" s="12" t="e">
        <f>(Q195*100000)+#REF!</f>
        <v>#REF!</v>
      </c>
      <c r="S195" t="e" cm="1">
        <f t="array" ref="S195">SUMPRODUCT(($G$2:$G$2540=G195)*(R195&gt;$R$2:$R$2540))+1</f>
        <v>#REF!</v>
      </c>
      <c r="T195" t="str">
        <f t="shared" si="19"/>
        <v xml:space="preserve">Exeter </v>
      </c>
      <c r="U195">
        <v>0</v>
      </c>
      <c r="V195" t="s">
        <v>17</v>
      </c>
      <c r="W195">
        <f t="shared" si="20"/>
        <v>2023</v>
      </c>
    </row>
    <row r="196" spans="1:23" x14ac:dyDescent="0.25">
      <c r="A196" s="10" t="str">
        <f>IF(YEAR(G196)=2024,#REF!,"")</f>
        <v/>
      </c>
      <c r="B196" s="10" t="str">
        <f>IF(YEAR(G196)=2025,#REF!,"")</f>
        <v/>
      </c>
      <c r="C196" s="10" t="str">
        <f t="shared" si="21"/>
        <v>Afternoon45012</v>
      </c>
      <c r="D196" s="5" t="str">
        <f>IF('by region'!$C$2="Any","Any",'WTX courses'!V309)&amp;M196&amp;IF('by region'!$I$2="Any","Any",N196)&amp;G196</f>
        <v>AnyFlatAny45012</v>
      </c>
      <c r="E196" s="5" t="e">
        <f>IF(I196=#REF!,'WTX courses'!G309,"")</f>
        <v>#REF!</v>
      </c>
      <c r="F196" s="5" t="e">
        <f t="shared" si="22"/>
        <v>#REF!</v>
      </c>
      <c r="G196" s="15">
        <v>45012</v>
      </c>
      <c r="H196" s="16" t="s">
        <v>42</v>
      </c>
      <c r="I196" s="16" t="s">
        <v>36</v>
      </c>
      <c r="J196" s="16" t="s">
        <v>9</v>
      </c>
      <c r="K196" s="14" t="s">
        <v>24</v>
      </c>
      <c r="L196" s="14" t="s">
        <v>19</v>
      </c>
      <c r="M196" s="16" t="s">
        <v>25</v>
      </c>
      <c r="N196" s="16" t="s">
        <v>26</v>
      </c>
      <c r="O196" s="16" t="s">
        <v>14</v>
      </c>
      <c r="P196" s="12">
        <f t="shared" si="18"/>
        <v>1</v>
      </c>
      <c r="Q196" s="12" cm="1">
        <f t="array" ref="Q196">SUMPRODUCT(($G$2:$G$2540=G196)*(P196&gt;$P$2:$P$2540))+1</f>
        <v>1</v>
      </c>
      <c r="R196" s="12" t="e">
        <f>(Q196*100000)+#REF!</f>
        <v>#REF!</v>
      </c>
      <c r="S196" t="e" cm="1">
        <f t="array" ref="S196">SUMPRODUCT(($G$2:$G$2540=G196)*(R196&gt;$R$2:$R$2540))+1</f>
        <v>#REF!</v>
      </c>
      <c r="T196" t="str">
        <f t="shared" si="19"/>
        <v xml:space="preserve">LINGFIELD PARK </v>
      </c>
      <c r="U196">
        <v>0</v>
      </c>
      <c r="V196" t="s">
        <v>30</v>
      </c>
      <c r="W196">
        <f t="shared" si="20"/>
        <v>2023</v>
      </c>
    </row>
    <row r="197" spans="1:23" x14ac:dyDescent="0.25">
      <c r="A197" s="10" t="str">
        <f>IF(YEAR(G197)=2024,#REF!,"")</f>
        <v/>
      </c>
      <c r="B197" s="10" t="str">
        <f>IF(YEAR(G197)=2025,#REF!,"")</f>
        <v/>
      </c>
      <c r="C197" s="10" t="str">
        <f t="shared" si="21"/>
        <v>Floodlit45012</v>
      </c>
      <c r="D197" s="5" t="str">
        <f>IF('by region'!$C$2="Any","Any",'WTX courses'!V310)&amp;M197&amp;IF('by region'!$I$2="Any","Any",N197)&amp;G197</f>
        <v>AnyFlatAny45012</v>
      </c>
      <c r="E197" s="5" t="e">
        <f>IF(I197=#REF!,'WTX courses'!G310,"")</f>
        <v>#REF!</v>
      </c>
      <c r="F197" s="5" t="e">
        <f t="shared" si="22"/>
        <v>#REF!</v>
      </c>
      <c r="G197" s="15">
        <v>45012</v>
      </c>
      <c r="H197" s="16" t="s">
        <v>42</v>
      </c>
      <c r="I197" s="16" t="s">
        <v>43</v>
      </c>
      <c r="J197" s="16" t="s">
        <v>32</v>
      </c>
      <c r="K197" s="14" t="s">
        <v>24</v>
      </c>
      <c r="L197" s="14" t="s">
        <v>17</v>
      </c>
      <c r="M197" s="16" t="s">
        <v>25</v>
      </c>
      <c r="N197" s="16" t="s">
        <v>26</v>
      </c>
      <c r="O197" s="16" t="s">
        <v>14</v>
      </c>
      <c r="P197" s="12">
        <f t="shared" si="18"/>
        <v>3</v>
      </c>
      <c r="Q197" s="12" cm="1">
        <f t="array" ref="Q197">SUMPRODUCT(($G$2:$G$2540=G197)*(P197&gt;$P$2:$P$2540))+1</f>
        <v>3</v>
      </c>
      <c r="R197" s="12" t="e">
        <f>(Q197*100000)+#REF!</f>
        <v>#REF!</v>
      </c>
      <c r="S197" t="e" cm="1">
        <f t="array" ref="S197">SUMPRODUCT(($G$2:$G$2540=G197)*(R197&gt;$R$2:$R$2540))+1</f>
        <v>#REF!</v>
      </c>
      <c r="T197" t="str">
        <f t="shared" si="19"/>
        <v>WOLVERHAMPTON #</v>
      </c>
      <c r="U197">
        <v>0</v>
      </c>
      <c r="V197" t="s">
        <v>30</v>
      </c>
      <c r="W197">
        <f t="shared" si="20"/>
        <v>2023</v>
      </c>
    </row>
    <row r="198" spans="1:23" x14ac:dyDescent="0.25">
      <c r="A198" s="10" t="str">
        <f>IF(YEAR(G198)=2024,#REF!,"")</f>
        <v/>
      </c>
      <c r="B198" s="10" t="str">
        <f>IF(YEAR(G198)=2025,#REF!,"")</f>
        <v/>
      </c>
      <c r="C198" s="10" t="str">
        <f t="shared" si="21"/>
        <v>Afternoon45012</v>
      </c>
      <c r="D198" s="5" t="str">
        <f>IF('by region'!$C$2="Any","Any",'WTX courses'!V349)&amp;M198&amp;IF('by region'!$I$2="Any","Any",N198)&amp;G198</f>
        <v>AnyJumpAny45012</v>
      </c>
      <c r="E198" s="5" t="e">
        <f>IF(I198=#REF!,'WTX courses'!G349,"")</f>
        <v>#REF!</v>
      </c>
      <c r="F198" s="5" t="e">
        <f t="shared" si="22"/>
        <v>#REF!</v>
      </c>
      <c r="G198" s="15">
        <v>45012</v>
      </c>
      <c r="H198" s="16" t="s">
        <v>42</v>
      </c>
      <c r="I198" s="16" t="s">
        <v>39</v>
      </c>
      <c r="J198" s="16" t="s">
        <v>9</v>
      </c>
      <c r="K198" s="14" t="s">
        <v>16</v>
      </c>
      <c r="L198" s="14" t="s">
        <v>19</v>
      </c>
      <c r="M198" s="16" t="s">
        <v>12</v>
      </c>
      <c r="N198" s="16" t="s">
        <v>13</v>
      </c>
      <c r="O198" s="16" t="s">
        <v>14</v>
      </c>
      <c r="P198" s="12">
        <f t="shared" si="18"/>
        <v>1</v>
      </c>
      <c r="Q198" s="12" cm="1">
        <f t="array" ref="Q198">SUMPRODUCT(($G$2:$G$2540=G198)*(P198&gt;$P$2:$P$2540))+1</f>
        <v>1</v>
      </c>
      <c r="R198" s="12" t="e">
        <f>(Q198*100000)+#REF!</f>
        <v>#REF!</v>
      </c>
      <c r="S198" t="e" cm="1">
        <f t="array" ref="S198">SUMPRODUCT(($G$2:$G$2540=G198)*(R198&gt;$R$2:$R$2540))+1</f>
        <v>#REF!</v>
      </c>
      <c r="T198" t="str">
        <f t="shared" si="19"/>
        <v xml:space="preserve">Wincanton </v>
      </c>
      <c r="U198">
        <v>0</v>
      </c>
      <c r="V198" t="s">
        <v>11</v>
      </c>
      <c r="W198">
        <f t="shared" si="20"/>
        <v>2023</v>
      </c>
    </row>
    <row r="199" spans="1:23" x14ac:dyDescent="0.25">
      <c r="A199" s="10" t="str">
        <f>IF(YEAR(G199)=2024,#REF!,"")</f>
        <v/>
      </c>
      <c r="B199" s="10" t="str">
        <f>IF(YEAR(G199)=2025,#REF!,"")</f>
        <v/>
      </c>
      <c r="C199" s="10" t="str">
        <f t="shared" si="21"/>
        <v>Floodlit45013</v>
      </c>
      <c r="D199" s="5" t="str">
        <f>IF('by region'!$C$2="Any","Any",'WTX courses'!V351)&amp;M199&amp;IF('by region'!$I$2="Any","Any",N199)&amp;G199</f>
        <v>AnyFlatAny45013</v>
      </c>
      <c r="E199" s="5" t="e">
        <f>IF(I199=#REF!,'WTX courses'!G351,"")</f>
        <v>#REF!</v>
      </c>
      <c r="F199" s="5" t="e">
        <f t="shared" si="22"/>
        <v>#REF!</v>
      </c>
      <c r="G199" s="15">
        <v>45013</v>
      </c>
      <c r="H199" s="16" t="s">
        <v>7</v>
      </c>
      <c r="I199" s="16" t="s">
        <v>43</v>
      </c>
      <c r="J199" s="16" t="s">
        <v>32</v>
      </c>
      <c r="K199" s="14" t="s">
        <v>24</v>
      </c>
      <c r="L199" s="14" t="s">
        <v>17</v>
      </c>
      <c r="M199" s="16" t="s">
        <v>25</v>
      </c>
      <c r="N199" s="16" t="s">
        <v>26</v>
      </c>
      <c r="O199" s="16" t="s">
        <v>14</v>
      </c>
      <c r="P199" s="12">
        <f t="shared" si="18"/>
        <v>3</v>
      </c>
      <c r="Q199" s="12" cm="1">
        <f t="array" ref="Q199">SUMPRODUCT(($G$2:$G$2540=G199)*(P199&gt;$P$2:$P$2540))+1</f>
        <v>2</v>
      </c>
      <c r="R199" s="12" t="e">
        <f>(Q199*100000)+#REF!</f>
        <v>#REF!</v>
      </c>
      <c r="S199" t="e" cm="1">
        <f t="array" ref="S199">SUMPRODUCT(($G$2:$G$2540=G199)*(R199&gt;$R$2:$R$2540))+1</f>
        <v>#REF!</v>
      </c>
      <c r="T199" t="str">
        <f t="shared" si="19"/>
        <v>WOLVERHAMPTON #</v>
      </c>
      <c r="U199">
        <v>0</v>
      </c>
      <c r="V199" t="s">
        <v>30</v>
      </c>
      <c r="W199">
        <f t="shared" si="20"/>
        <v>2023</v>
      </c>
    </row>
    <row r="200" spans="1:23" x14ac:dyDescent="0.25">
      <c r="A200" s="10" t="str">
        <f>IF(YEAR(G200)=2024,#REF!,"")</f>
        <v/>
      </c>
      <c r="B200" s="10" t="str">
        <f>IF(YEAR(G200)=2025,#REF!,"")</f>
        <v/>
      </c>
      <c r="C200" s="10" t="str">
        <f t="shared" si="21"/>
        <v>Afternoon45013</v>
      </c>
      <c r="D200" s="5" t="str">
        <f>IF('by region'!$C$2="Any","Any",'WTX courses'!V354)&amp;M200&amp;IF('by region'!$I$2="Any","Any",N200)&amp;G200</f>
        <v>AnyJumpAny45013</v>
      </c>
      <c r="E200" s="5" t="e">
        <f>IF(I200=#REF!,'WTX courses'!G354,"")</f>
        <v>#REF!</v>
      </c>
      <c r="F200" s="5" t="e">
        <f t="shared" si="22"/>
        <v>#REF!</v>
      </c>
      <c r="G200" s="15">
        <v>45013</v>
      </c>
      <c r="H200" s="16" t="s">
        <v>7</v>
      </c>
      <c r="I200" s="16" t="s">
        <v>45</v>
      </c>
      <c r="J200" s="16" t="s">
        <v>9</v>
      </c>
      <c r="K200" s="14" t="s">
        <v>16</v>
      </c>
      <c r="L200" s="14" t="s">
        <v>17</v>
      </c>
      <c r="M200" s="16" t="s">
        <v>12</v>
      </c>
      <c r="N200" s="16" t="s">
        <v>13</v>
      </c>
      <c r="O200" s="16" t="s">
        <v>21</v>
      </c>
      <c r="P200" s="12">
        <f t="shared" si="18"/>
        <v>1</v>
      </c>
      <c r="Q200" s="12" cm="1">
        <f t="array" ref="Q200">SUMPRODUCT(($G$2:$G$2540=G200)*(P200&gt;$P$2:$P$2540))+1</f>
        <v>1</v>
      </c>
      <c r="R200" s="12" t="e">
        <f>(Q200*100000)+#REF!</f>
        <v>#REF!</v>
      </c>
      <c r="S200" t="e" cm="1">
        <f t="array" ref="S200">SUMPRODUCT(($G$2:$G$2540=G200)*(R200&gt;$R$2:$R$2540))+1</f>
        <v>#REF!</v>
      </c>
      <c r="T200" t="str">
        <f t="shared" si="19"/>
        <v xml:space="preserve">Huntingdon </v>
      </c>
      <c r="U200">
        <v>0</v>
      </c>
      <c r="V200" t="s">
        <v>19</v>
      </c>
      <c r="W200">
        <f t="shared" si="20"/>
        <v>2023</v>
      </c>
    </row>
    <row r="201" spans="1:23" x14ac:dyDescent="0.25">
      <c r="A201" s="10" t="str">
        <f>IF(YEAR(G201)=2024,#REF!,"")</f>
        <v/>
      </c>
      <c r="B201" s="10" t="str">
        <f>IF(YEAR(G201)=2025,#REF!,"")</f>
        <v/>
      </c>
      <c r="C201" s="10" t="str">
        <f t="shared" si="21"/>
        <v>Floodlit45014</v>
      </c>
      <c r="D201" s="5" t="str">
        <f>IF('by region'!$C$2="Any","Any",'WTX courses'!V358)&amp;M201&amp;IF('by region'!$I$2="Any","Any",N201)&amp;G201</f>
        <v>AnyFlatAny45014</v>
      </c>
      <c r="E201" s="5" t="e">
        <f>IF(I201=#REF!,'WTX courses'!G358,"")</f>
        <v>#REF!</v>
      </c>
      <c r="F201" s="5" t="e">
        <f t="shared" si="22"/>
        <v>#REF!</v>
      </c>
      <c r="G201" s="15">
        <v>45014</v>
      </c>
      <c r="H201" s="16" t="s">
        <v>27</v>
      </c>
      <c r="I201" s="16" t="s">
        <v>47</v>
      </c>
      <c r="J201" s="16" t="s">
        <v>32</v>
      </c>
      <c r="K201" s="14" t="s">
        <v>16</v>
      </c>
      <c r="L201" s="14" t="s">
        <v>19</v>
      </c>
      <c r="M201" s="16" t="s">
        <v>25</v>
      </c>
      <c r="N201" s="16" t="s">
        <v>26</v>
      </c>
      <c r="O201" s="16" t="s">
        <v>33</v>
      </c>
      <c r="P201" s="12">
        <f t="shared" si="18"/>
        <v>3</v>
      </c>
      <c r="Q201" s="12" cm="1">
        <f t="array" ref="Q201">SUMPRODUCT(($G$2:$G$2540=G201)*(P201&gt;$P$2:$P$2540))+1</f>
        <v>4</v>
      </c>
      <c r="R201" s="12" t="e">
        <f>(Q201*100000)+#REF!</f>
        <v>#REF!</v>
      </c>
      <c r="S201" t="e" cm="1">
        <f t="array" ref="S201">SUMPRODUCT(($G$2:$G$2540=G201)*(R201&gt;$R$2:$R$2540))+1</f>
        <v>#REF!</v>
      </c>
      <c r="T201" t="str">
        <f t="shared" si="19"/>
        <v>KEMPTON PARK #</v>
      </c>
      <c r="U201">
        <v>0</v>
      </c>
      <c r="V201" t="s">
        <v>11</v>
      </c>
      <c r="W201">
        <f t="shared" si="20"/>
        <v>2023</v>
      </c>
    </row>
    <row r="202" spans="1:23" x14ac:dyDescent="0.25">
      <c r="A202" s="10" t="str">
        <f>IF(YEAR(G202)=2024,#REF!,"")</f>
        <v/>
      </c>
      <c r="B202" s="10" t="str">
        <f>IF(YEAR(G202)=2025,#REF!,"")</f>
        <v/>
      </c>
      <c r="C202" s="10" t="str">
        <f t="shared" si="21"/>
        <v>Afternoon45014</v>
      </c>
      <c r="D202" s="5" t="str">
        <f>IF('by region'!$C$2="Any","Any",'WTX courses'!V361)&amp;M202&amp;IF('by region'!$I$2="Any","Any",N202)&amp;G202</f>
        <v>AnyFlatAny45014</v>
      </c>
      <c r="E202" s="5" t="e">
        <f>IF(I202=#REF!,'WTX courses'!G361,"")</f>
        <v>#REF!</v>
      </c>
      <c r="F202" s="5" t="e">
        <f t="shared" si="22"/>
        <v>#REF!</v>
      </c>
      <c r="G202" s="15">
        <v>45014</v>
      </c>
      <c r="H202" s="16" t="s">
        <v>27</v>
      </c>
      <c r="I202" s="16" t="s">
        <v>36</v>
      </c>
      <c r="J202" s="16" t="s">
        <v>9</v>
      </c>
      <c r="K202" s="14" t="s">
        <v>24</v>
      </c>
      <c r="L202" s="14" t="s">
        <v>19</v>
      </c>
      <c r="M202" s="16" t="s">
        <v>25</v>
      </c>
      <c r="N202" s="16" t="s">
        <v>26</v>
      </c>
      <c r="O202" s="16" t="s">
        <v>14</v>
      </c>
      <c r="P202" s="12">
        <f t="shared" si="18"/>
        <v>1</v>
      </c>
      <c r="Q202" s="12" cm="1">
        <f t="array" ref="Q202">SUMPRODUCT(($G$2:$G$2540=G202)*(P202&gt;$P$2:$P$2540))+1</f>
        <v>1</v>
      </c>
      <c r="R202" s="12" t="e">
        <f>(Q202*100000)+#REF!</f>
        <v>#REF!</v>
      </c>
      <c r="S202" t="e" cm="1">
        <f t="array" ref="S202">SUMPRODUCT(($G$2:$G$2540=G202)*(R202&gt;$R$2:$R$2540))+1</f>
        <v>#REF!</v>
      </c>
      <c r="T202" t="str">
        <f t="shared" si="19"/>
        <v xml:space="preserve">LINGFIELD PARK </v>
      </c>
      <c r="U202">
        <v>1</v>
      </c>
      <c r="V202" t="s">
        <v>19</v>
      </c>
      <c r="W202">
        <f t="shared" si="20"/>
        <v>2023</v>
      </c>
    </row>
    <row r="203" spans="1:23" x14ac:dyDescent="0.25">
      <c r="A203" s="10" t="str">
        <f>IF(YEAR(G203)=2024,#REF!,"")</f>
        <v/>
      </c>
      <c r="B203" s="10" t="str">
        <f>IF(YEAR(G203)=2025,#REF!,"")</f>
        <v/>
      </c>
      <c r="C203" s="10" t="str">
        <f t="shared" si="21"/>
        <v>Afternoon45014</v>
      </c>
      <c r="D203" s="5" t="str">
        <f>IF('by region'!$C$2="Any","Any",'WTX courses'!V363)&amp;M203&amp;IF('by region'!$I$2="Any","Any",N203)&amp;G203</f>
        <v>AnyJumpAny45014</v>
      </c>
      <c r="E203" s="5" t="e">
        <f>IF(I203=#REF!,'WTX courses'!G363,"")</f>
        <v>#REF!</v>
      </c>
      <c r="F203" s="5" t="e">
        <f t="shared" si="22"/>
        <v>#REF!</v>
      </c>
      <c r="G203" s="15">
        <v>45014</v>
      </c>
      <c r="H203" s="16" t="s">
        <v>27</v>
      </c>
      <c r="I203" s="16" t="s">
        <v>31</v>
      </c>
      <c r="J203" s="16" t="s">
        <v>9</v>
      </c>
      <c r="K203" s="14" t="s">
        <v>24</v>
      </c>
      <c r="L203" s="14" t="s">
        <v>11</v>
      </c>
      <c r="M203" s="16" t="s">
        <v>12</v>
      </c>
      <c r="N203" s="16" t="s">
        <v>13</v>
      </c>
      <c r="O203" s="16" t="s">
        <v>21</v>
      </c>
      <c r="P203" s="12">
        <f t="shared" si="18"/>
        <v>1</v>
      </c>
      <c r="Q203" s="12" cm="1">
        <f t="array" ref="Q203">SUMPRODUCT(($G$2:$G$2540=G203)*(P203&gt;$P$2:$P$2540))+1</f>
        <v>1</v>
      </c>
      <c r="R203" s="12" t="e">
        <f>(Q203*100000)+#REF!</f>
        <v>#REF!</v>
      </c>
      <c r="S203" t="e" cm="1">
        <f t="array" ref="S203">SUMPRODUCT(($G$2:$G$2540=G203)*(R203&gt;$R$2:$R$2540))+1</f>
        <v>#REF!</v>
      </c>
      <c r="T203" t="str">
        <f t="shared" si="19"/>
        <v xml:space="preserve">Newcastle </v>
      </c>
      <c r="U203">
        <v>1</v>
      </c>
      <c r="V203" t="s">
        <v>17</v>
      </c>
      <c r="W203">
        <f t="shared" si="20"/>
        <v>2023</v>
      </c>
    </row>
    <row r="204" spans="1:23" x14ac:dyDescent="0.25">
      <c r="A204" s="10" t="str">
        <f>IF(YEAR(G204)=2024,#REF!,"")</f>
        <v/>
      </c>
      <c r="B204" s="10" t="str">
        <f>IF(YEAR(G204)=2025,#REF!,"")</f>
        <v/>
      </c>
      <c r="C204" s="10" t="str">
        <f t="shared" si="21"/>
        <v>Afternoon45014</v>
      </c>
      <c r="D204" s="5" t="str">
        <f>IF('by region'!$C$2="Any","Any",'WTX courses'!V367)&amp;M204&amp;IF('by region'!$I$2="Any","Any",N204)&amp;G204</f>
        <v>AnyJumpAny45014</v>
      </c>
      <c r="E204" s="5" t="e">
        <f>IF(I204=#REF!,'WTX courses'!G367,"")</f>
        <v>#REF!</v>
      </c>
      <c r="F204" s="5" t="e">
        <f t="shared" si="22"/>
        <v>#REF!</v>
      </c>
      <c r="G204" s="15">
        <v>45014</v>
      </c>
      <c r="H204" s="16" t="s">
        <v>27</v>
      </c>
      <c r="I204" s="16" t="s">
        <v>53</v>
      </c>
      <c r="J204" s="16" t="s">
        <v>9</v>
      </c>
      <c r="K204" s="14" t="s">
        <v>16</v>
      </c>
      <c r="L204" s="14" t="s">
        <v>17</v>
      </c>
      <c r="M204" s="16" t="s">
        <v>12</v>
      </c>
      <c r="N204" s="16" t="s">
        <v>13</v>
      </c>
      <c r="O204" s="16" t="s">
        <v>14</v>
      </c>
      <c r="P204" s="12">
        <f t="shared" si="18"/>
        <v>1</v>
      </c>
      <c r="Q204" s="12" cm="1">
        <f t="array" ref="Q204">SUMPRODUCT(($G$2:$G$2540=G204)*(P204&gt;$P$2:$P$2540))+1</f>
        <v>1</v>
      </c>
      <c r="R204" s="12" t="e">
        <f>(Q204*100000)+#REF!</f>
        <v>#REF!</v>
      </c>
      <c r="S204" t="e" cm="1">
        <f t="array" ref="S204">SUMPRODUCT(($G$2:$G$2540=G204)*(R204&gt;$R$2:$R$2540))+1</f>
        <v>#REF!</v>
      </c>
      <c r="T204" t="str">
        <f t="shared" si="19"/>
        <v xml:space="preserve">Market Rasen </v>
      </c>
      <c r="U204">
        <v>0</v>
      </c>
      <c r="V204" t="s">
        <v>11</v>
      </c>
      <c r="W204">
        <f t="shared" si="20"/>
        <v>2023</v>
      </c>
    </row>
    <row r="205" spans="1:23" x14ac:dyDescent="0.25">
      <c r="A205" s="10" t="str">
        <f>IF(YEAR(G205)=2024,#REF!,"")</f>
        <v/>
      </c>
      <c r="B205" s="10" t="str">
        <f>IF(YEAR(G205)=2025,#REF!,"")</f>
        <v/>
      </c>
      <c r="C205" s="10" t="str">
        <f t="shared" si="21"/>
        <v>Floodlit45015</v>
      </c>
      <c r="D205" s="5" t="str">
        <f>IF('by region'!$C$2="Any","Any",'WTX courses'!V371)&amp;M205&amp;IF('by region'!$I$2="Any","Any",N205)&amp;G205</f>
        <v>AnyFlatAny45015</v>
      </c>
      <c r="E205" s="5" t="e">
        <f>IF(I205=#REF!,'WTX courses'!G371,"")</f>
        <v>#REF!</v>
      </c>
      <c r="F205" s="5" t="e">
        <f t="shared" si="22"/>
        <v>#REF!</v>
      </c>
      <c r="G205" s="15">
        <v>45015</v>
      </c>
      <c r="H205" s="16" t="s">
        <v>34</v>
      </c>
      <c r="I205" s="16" t="s">
        <v>43</v>
      </c>
      <c r="J205" s="16" t="s">
        <v>32</v>
      </c>
      <c r="K205" s="14" t="s">
        <v>24</v>
      </c>
      <c r="L205" s="14" t="s">
        <v>17</v>
      </c>
      <c r="M205" s="16" t="s">
        <v>25</v>
      </c>
      <c r="N205" s="16" t="s">
        <v>26</v>
      </c>
      <c r="O205" s="16" t="s">
        <v>14</v>
      </c>
      <c r="P205" s="12">
        <f t="shared" si="18"/>
        <v>3</v>
      </c>
      <c r="Q205" s="12" cm="1">
        <f t="array" ref="Q205">SUMPRODUCT(($G$2:$G$2540=G205)*(P205&gt;$P$2:$P$2540))+1</f>
        <v>3</v>
      </c>
      <c r="R205" s="12" t="e">
        <f>(Q205*100000)+#REF!</f>
        <v>#REF!</v>
      </c>
      <c r="S205" t="e" cm="1">
        <f t="array" ref="S205">SUMPRODUCT(($G$2:$G$2540=G205)*(R205&gt;$R$2:$R$2540))+1</f>
        <v>#REF!</v>
      </c>
      <c r="T205" t="str">
        <f t="shared" si="19"/>
        <v>WOLVERHAMPTON #</v>
      </c>
      <c r="U205">
        <v>0</v>
      </c>
      <c r="V205" t="s">
        <v>30</v>
      </c>
      <c r="W205">
        <f t="shared" si="20"/>
        <v>2023</v>
      </c>
    </row>
    <row r="206" spans="1:23" x14ac:dyDescent="0.25">
      <c r="A206" s="10" t="str">
        <f>IF(YEAR(G206)=2024,#REF!,"")</f>
        <v/>
      </c>
      <c r="B206" s="10" t="str">
        <f>IF(YEAR(G206)=2025,#REF!,"")</f>
        <v/>
      </c>
      <c r="C206" s="10" t="str">
        <f t="shared" si="21"/>
        <v>Afternoon45015</v>
      </c>
      <c r="D206" s="5" t="str">
        <f>IF('by region'!$C$2="Any","Any",'WTX courses'!V373)&amp;M206&amp;IF('by region'!$I$2="Any","Any",N206)&amp;G206</f>
        <v>AnyJumpAny45015</v>
      </c>
      <c r="E206" s="5" t="e">
        <f>IF(I206=#REF!,'WTX courses'!G373,"")</f>
        <v>#REF!</v>
      </c>
      <c r="F206" s="5" t="e">
        <f t="shared" si="22"/>
        <v>#REF!</v>
      </c>
      <c r="G206" s="15">
        <v>45015</v>
      </c>
      <c r="H206" s="16" t="s">
        <v>34</v>
      </c>
      <c r="I206" s="16" t="s">
        <v>46</v>
      </c>
      <c r="J206" s="16" t="s">
        <v>9</v>
      </c>
      <c r="K206" s="14" t="s">
        <v>24</v>
      </c>
      <c r="L206" s="14" t="s">
        <v>11</v>
      </c>
      <c r="M206" s="16" t="s">
        <v>12</v>
      </c>
      <c r="N206" s="16" t="s">
        <v>13</v>
      </c>
      <c r="O206" s="16" t="s">
        <v>14</v>
      </c>
      <c r="P206" s="12">
        <f t="shared" si="18"/>
        <v>1</v>
      </c>
      <c r="Q206" s="12" cm="1">
        <f t="array" ref="Q206">SUMPRODUCT(($G$2:$G$2540=G206)*(P206&gt;$P$2:$P$2540))+1</f>
        <v>1</v>
      </c>
      <c r="R206" s="12" t="e">
        <f>(Q206*100000)+#REF!</f>
        <v>#REF!</v>
      </c>
      <c r="S206" t="e" cm="1">
        <f t="array" ref="S206">SUMPRODUCT(($G$2:$G$2540=G206)*(R206&gt;$R$2:$R$2540))+1</f>
        <v>#REF!</v>
      </c>
      <c r="T206" t="str">
        <f t="shared" si="19"/>
        <v xml:space="preserve">Sedgefield </v>
      </c>
      <c r="U206">
        <v>0</v>
      </c>
      <c r="V206" t="s">
        <v>17</v>
      </c>
      <c r="W206">
        <f t="shared" si="20"/>
        <v>2023</v>
      </c>
    </row>
    <row r="207" spans="1:23" x14ac:dyDescent="0.25">
      <c r="A207" s="10" t="str">
        <f>IF(YEAR(G207)=2024,#REF!,"")</f>
        <v/>
      </c>
      <c r="B207" s="10" t="str">
        <f>IF(YEAR(G207)=2025,#REF!,"")</f>
        <v/>
      </c>
      <c r="C207" s="10" t="str">
        <f t="shared" si="21"/>
        <v>Afternoon45015</v>
      </c>
      <c r="D207" s="5" t="str">
        <f>IF('by region'!$C$2="Any","Any",'WTX courses'!V375)&amp;M207&amp;IF('by region'!$I$2="Any","Any",N207)&amp;G207</f>
        <v>AnyJumpAny45015</v>
      </c>
      <c r="E207" s="5" t="e">
        <f>IF(I207=#REF!,'WTX courses'!G375,"")</f>
        <v>#REF!</v>
      </c>
      <c r="F207" s="5" t="e">
        <f t="shared" si="22"/>
        <v>#REF!</v>
      </c>
      <c r="G207" s="15">
        <v>45015</v>
      </c>
      <c r="H207" s="16" t="s">
        <v>34</v>
      </c>
      <c r="I207" s="16" t="s">
        <v>48</v>
      </c>
      <c r="J207" s="16" t="s">
        <v>9</v>
      </c>
      <c r="K207" s="14" t="s">
        <v>16</v>
      </c>
      <c r="L207" s="14" t="s">
        <v>17</v>
      </c>
      <c r="M207" s="16" t="s">
        <v>12</v>
      </c>
      <c r="N207" s="16" t="s">
        <v>13</v>
      </c>
      <c r="O207" s="16" t="s">
        <v>14</v>
      </c>
      <c r="P207" s="12">
        <f t="shared" si="18"/>
        <v>1</v>
      </c>
      <c r="Q207" s="12" cm="1">
        <f t="array" ref="Q207">SUMPRODUCT(($G$2:$G$2540=G207)*(P207&gt;$P$2:$P$2540))+1</f>
        <v>1</v>
      </c>
      <c r="R207" s="12" t="e">
        <f>(Q207*100000)+#REF!</f>
        <v>#REF!</v>
      </c>
      <c r="S207" t="e" cm="1">
        <f t="array" ref="S207">SUMPRODUCT(($G$2:$G$2540=G207)*(R207&gt;$R$2:$R$2540))+1</f>
        <v>#REF!</v>
      </c>
      <c r="T207" t="str">
        <f t="shared" si="19"/>
        <v xml:space="preserve">Warwick </v>
      </c>
      <c r="U207">
        <v>0</v>
      </c>
      <c r="V207" t="s">
        <v>11</v>
      </c>
      <c r="W207">
        <f t="shared" si="20"/>
        <v>2023</v>
      </c>
    </row>
    <row r="208" spans="1:23" x14ac:dyDescent="0.25">
      <c r="A208" s="10" t="str">
        <f>IF(YEAR(G208)=2024,#REF!,"")</f>
        <v/>
      </c>
      <c r="B208" s="10" t="str">
        <f>IF(YEAR(G208)=2025,#REF!,"")</f>
        <v/>
      </c>
      <c r="C208" s="10" t="str">
        <f t="shared" si="21"/>
        <v>Floodlit45016</v>
      </c>
      <c r="D208" s="5" t="str">
        <f>IF('by region'!$C$2="Any","Any",'WTX courses'!V376)&amp;M208&amp;IF('by region'!$I$2="Any","Any",N208)&amp;G208</f>
        <v>AnyFlatAny45016</v>
      </c>
      <c r="E208" s="5" t="e">
        <f>IF(I208=#REF!,'WTX courses'!G376,"")</f>
        <v>#REF!</v>
      </c>
      <c r="F208" s="5" t="e">
        <f t="shared" si="22"/>
        <v>#REF!</v>
      </c>
      <c r="G208" s="15">
        <v>45016</v>
      </c>
      <c r="H208" s="16" t="s">
        <v>35</v>
      </c>
      <c r="I208" s="16" t="s">
        <v>31</v>
      </c>
      <c r="J208" s="16" t="s">
        <v>32</v>
      </c>
      <c r="K208" s="14" t="s">
        <v>24</v>
      </c>
      <c r="L208" s="14" t="s">
        <v>11</v>
      </c>
      <c r="M208" s="16" t="s">
        <v>25</v>
      </c>
      <c r="N208" s="16" t="s">
        <v>26</v>
      </c>
      <c r="O208" s="16" t="s">
        <v>33</v>
      </c>
      <c r="P208" s="12">
        <f t="shared" si="18"/>
        <v>3</v>
      </c>
      <c r="Q208" s="12" cm="1">
        <f t="array" ref="Q208">SUMPRODUCT(($G$2:$G$2540=G208)*(P208&gt;$P$2:$P$2540))+1</f>
        <v>2</v>
      </c>
      <c r="R208" s="12" t="e">
        <f>(Q208*100000)+#REF!</f>
        <v>#REF!</v>
      </c>
      <c r="S208" t="e" cm="1">
        <f t="array" ref="S208">SUMPRODUCT(($G$2:$G$2540=G208)*(R208&gt;$R$2:$R$2540))+1</f>
        <v>#REF!</v>
      </c>
      <c r="T208" t="str">
        <f t="shared" si="19"/>
        <v>NEWCASTLE #</v>
      </c>
      <c r="U208">
        <v>0</v>
      </c>
      <c r="V208" t="s">
        <v>19</v>
      </c>
      <c r="W208">
        <f t="shared" si="20"/>
        <v>2023</v>
      </c>
    </row>
    <row r="209" spans="1:23" x14ac:dyDescent="0.25">
      <c r="A209" s="10" t="str">
        <f>IF(YEAR(G209)=2024,#REF!,"")</f>
        <v/>
      </c>
      <c r="B209" s="10" t="str">
        <f>IF(YEAR(G209)=2025,#REF!,"")</f>
        <v/>
      </c>
      <c r="C209" s="10" t="str">
        <f t="shared" si="21"/>
        <v>Afternoon45016</v>
      </c>
      <c r="D209" s="5" t="str">
        <f>IF('by region'!$C$2="Any","Any",'WTX courses'!V377)&amp;M209&amp;IF('by region'!$I$2="Any","Any",N209)&amp;G209</f>
        <v>AnyFlatAny45016</v>
      </c>
      <c r="E209" s="5" t="e">
        <f>IF(I209=#REF!,'WTX courses'!G377,"")</f>
        <v>#REF!</v>
      </c>
      <c r="F209" s="5" t="e">
        <f t="shared" si="22"/>
        <v>#REF!</v>
      </c>
      <c r="G209" s="15">
        <v>45016</v>
      </c>
      <c r="H209" s="16" t="s">
        <v>35</v>
      </c>
      <c r="I209" s="16" t="s">
        <v>36</v>
      </c>
      <c r="J209" s="16" t="s">
        <v>9</v>
      </c>
      <c r="K209" s="14" t="s">
        <v>24</v>
      </c>
      <c r="L209" s="14" t="s">
        <v>19</v>
      </c>
      <c r="M209" s="16" t="s">
        <v>25</v>
      </c>
      <c r="N209" s="16" t="s">
        <v>26</v>
      </c>
      <c r="O209" s="16" t="s">
        <v>14</v>
      </c>
      <c r="P209" s="12">
        <f t="shared" si="18"/>
        <v>1</v>
      </c>
      <c r="Q209" s="12" cm="1">
        <f t="array" ref="Q209">SUMPRODUCT(($G$2:$G$2540=G209)*(P209&gt;$P$2:$P$2540))+1</f>
        <v>1</v>
      </c>
      <c r="R209" s="12" t="e">
        <f>(Q209*100000)+#REF!</f>
        <v>#REF!</v>
      </c>
      <c r="S209" t="e" cm="1">
        <f t="array" ref="S209">SUMPRODUCT(($G$2:$G$2540=G209)*(R209&gt;$R$2:$R$2540))+1</f>
        <v>#REF!</v>
      </c>
      <c r="T209" t="str">
        <f t="shared" si="19"/>
        <v xml:space="preserve">LINGFIELD PARK </v>
      </c>
      <c r="U209">
        <v>0</v>
      </c>
      <c r="V209" t="s">
        <v>17</v>
      </c>
      <c r="W209">
        <f t="shared" si="20"/>
        <v>2023</v>
      </c>
    </row>
    <row r="210" spans="1:23" x14ac:dyDescent="0.25">
      <c r="A210" s="10" t="str">
        <f>IF(YEAR(G210)=2024,#REF!,"")</f>
        <v/>
      </c>
      <c r="B210" s="10" t="str">
        <f>IF(YEAR(G210)=2025,#REF!,"")</f>
        <v/>
      </c>
      <c r="C210" s="10" t="str">
        <f t="shared" si="21"/>
        <v>Floodlit45017</v>
      </c>
      <c r="D210" s="5" t="str">
        <f>IF('by region'!$C$2="Any","Any",'WTX courses'!V378)&amp;M210&amp;IF('by region'!$I$2="Any","Any",N210)&amp;G210</f>
        <v>AnyFlatAny45017</v>
      </c>
      <c r="E210" s="5" t="e">
        <f>IF(I210=#REF!,'WTX courses'!G378,"")</f>
        <v>#REF!</v>
      </c>
      <c r="F210" s="5" t="e">
        <f t="shared" si="22"/>
        <v>#REF!</v>
      </c>
      <c r="G210" s="15">
        <v>45017</v>
      </c>
      <c r="H210" s="16" t="s">
        <v>37</v>
      </c>
      <c r="I210" s="16" t="s">
        <v>73</v>
      </c>
      <c r="J210" s="16" t="s">
        <v>32</v>
      </c>
      <c r="K210" s="14" t="s">
        <v>10</v>
      </c>
      <c r="L210" s="14" t="s">
        <v>19</v>
      </c>
      <c r="M210" s="16" t="s">
        <v>25</v>
      </c>
      <c r="N210" s="16" t="s">
        <v>26</v>
      </c>
      <c r="O210" s="16" t="s">
        <v>33</v>
      </c>
      <c r="P210" s="12">
        <f t="shared" si="18"/>
        <v>3</v>
      </c>
      <c r="Q210" s="12" cm="1">
        <f t="array" ref="Q210">SUMPRODUCT(($G$2:$G$2540=G210)*(P210&gt;$P$2:$P$2540))+1</f>
        <v>3</v>
      </c>
      <c r="R210" s="12" t="e">
        <f>(Q210*100000)+#REF!</f>
        <v>#REF!</v>
      </c>
      <c r="S210" t="e" cm="1">
        <f t="array" ref="S210">SUMPRODUCT(($G$2:$G$2540=G210)*(R210&gt;$R$2:$R$2540))+1</f>
        <v>#REF!</v>
      </c>
      <c r="T210" t="str">
        <f t="shared" si="19"/>
        <v>CHELMSFORD CITY #</v>
      </c>
      <c r="U210">
        <v>0</v>
      </c>
      <c r="V210" t="s">
        <v>30</v>
      </c>
      <c r="W210">
        <f t="shared" si="20"/>
        <v>2023</v>
      </c>
    </row>
    <row r="211" spans="1:23" x14ac:dyDescent="0.25">
      <c r="A211" s="10" t="str">
        <f>IF(YEAR(G211)=2024,#REF!,"")</f>
        <v/>
      </c>
      <c r="B211" s="10" t="str">
        <f>IF(YEAR(G211)=2025,#REF!,"")</f>
        <v/>
      </c>
      <c r="C211" s="10" t="str">
        <f t="shared" si="21"/>
        <v>Afternoon45017</v>
      </c>
      <c r="D211" s="5" t="str">
        <f>IF('by region'!$C$2="Any","Any",'WTX courses'!V379)&amp;M211&amp;IF('by region'!$I$2="Any","Any",N211)&amp;G211</f>
        <v>AnyFlatAny45017</v>
      </c>
      <c r="E211" s="5" t="e">
        <f>IF(I211=#REF!,'WTX courses'!G379,"")</f>
        <v>#REF!</v>
      </c>
      <c r="F211" s="5" t="e">
        <f t="shared" si="22"/>
        <v>#REF!</v>
      </c>
      <c r="G211" s="15">
        <v>45017</v>
      </c>
      <c r="H211" s="16" t="s">
        <v>37</v>
      </c>
      <c r="I211" s="16" t="s">
        <v>47</v>
      </c>
      <c r="J211" s="16" t="s">
        <v>9</v>
      </c>
      <c r="K211" s="14" t="s">
        <v>16</v>
      </c>
      <c r="L211" s="14" t="s">
        <v>19</v>
      </c>
      <c r="M211" s="16" t="s">
        <v>25</v>
      </c>
      <c r="N211" s="16" t="s">
        <v>26</v>
      </c>
      <c r="O211" s="16" t="s">
        <v>14</v>
      </c>
      <c r="P211" s="12">
        <f t="shared" si="18"/>
        <v>1</v>
      </c>
      <c r="Q211" s="12" cm="1">
        <f t="array" ref="Q211">SUMPRODUCT(($G$2:$G$2540=G211)*(P211&gt;$P$2:$P$2540))+1</f>
        <v>1</v>
      </c>
      <c r="R211" s="12" t="e">
        <f>(Q211*100000)+#REF!</f>
        <v>#REF!</v>
      </c>
      <c r="S211" t="e" cm="1">
        <f t="array" ref="S211">SUMPRODUCT(($G$2:$G$2540=G211)*(R211&gt;$R$2:$R$2540))+1</f>
        <v>#REF!</v>
      </c>
      <c r="T211" t="str">
        <f t="shared" si="19"/>
        <v xml:space="preserve">KEMPTON PARK </v>
      </c>
      <c r="U211">
        <v>0</v>
      </c>
      <c r="V211" t="s">
        <v>11</v>
      </c>
      <c r="W211">
        <f t="shared" si="20"/>
        <v>2023</v>
      </c>
    </row>
    <row r="212" spans="1:23" x14ac:dyDescent="0.25">
      <c r="A212" s="10" t="str">
        <f>IF(YEAR(G212)=2024,#REF!,"")</f>
        <v/>
      </c>
      <c r="B212" s="10" t="str">
        <f>IF(YEAR(G212)=2025,#REF!,"")</f>
        <v/>
      </c>
      <c r="C212" s="10" t="str">
        <f t="shared" si="21"/>
        <v>Afternoon45017</v>
      </c>
      <c r="D212" s="5" t="str">
        <f>IF('by region'!$C$2="Any","Any",'WTX courses'!V380)&amp;M212&amp;IF('by region'!$I$2="Any","Any",N212)&amp;G212</f>
        <v>AnyJumpAny45017</v>
      </c>
      <c r="E212" s="5" t="e">
        <f>IF(I212=#REF!,'WTX courses'!G380,"")</f>
        <v>#REF!</v>
      </c>
      <c r="F212" s="5" t="e">
        <f t="shared" si="22"/>
        <v>#REF!</v>
      </c>
      <c r="G212" s="15">
        <v>45017</v>
      </c>
      <c r="H212" s="16" t="s">
        <v>37</v>
      </c>
      <c r="I212" s="16" t="s">
        <v>60</v>
      </c>
      <c r="J212" s="16" t="s">
        <v>9</v>
      </c>
      <c r="K212" s="14" t="s">
        <v>24</v>
      </c>
      <c r="L212" s="14" t="s">
        <v>17</v>
      </c>
      <c r="M212" s="16" t="s">
        <v>12</v>
      </c>
      <c r="N212" s="16" t="s">
        <v>13</v>
      </c>
      <c r="O212" s="16" t="s">
        <v>14</v>
      </c>
      <c r="P212" s="12">
        <f t="shared" si="18"/>
        <v>1</v>
      </c>
      <c r="Q212" s="12" cm="1">
        <f t="array" ref="Q212">SUMPRODUCT(($G$2:$G$2540=G212)*(P212&gt;$P$2:$P$2540))+1</f>
        <v>1</v>
      </c>
      <c r="R212" s="12" t="e">
        <f>(Q212*100000)+#REF!</f>
        <v>#REF!</v>
      </c>
      <c r="S212" t="e" cm="1">
        <f t="array" ref="S212">SUMPRODUCT(($G$2:$G$2540=G212)*(R212&gt;$R$2:$R$2540))+1</f>
        <v>#REF!</v>
      </c>
      <c r="T212" t="str">
        <f t="shared" si="19"/>
        <v xml:space="preserve">Uttoxeter </v>
      </c>
      <c r="U212">
        <v>0</v>
      </c>
      <c r="V212" t="s">
        <v>19</v>
      </c>
      <c r="W212">
        <f t="shared" si="20"/>
        <v>2023</v>
      </c>
    </row>
    <row r="213" spans="1:23" x14ac:dyDescent="0.25">
      <c r="A213" s="10" t="str">
        <f>IF(YEAR(G213)=2024,#REF!,"")</f>
        <v/>
      </c>
      <c r="B213" s="10" t="str">
        <f>IF(YEAR(G213)=2025,#REF!,"")</f>
        <v/>
      </c>
      <c r="C213" s="10" t="str">
        <f t="shared" si="21"/>
        <v>Afternoon45018</v>
      </c>
      <c r="D213" s="5" t="str">
        <f>IF('by region'!$C$2="Any","Any",'WTX courses'!V381)&amp;M213&amp;IF('by region'!$I$2="Any","Any",N213)&amp;G213</f>
        <v>AnyJumpAny45018</v>
      </c>
      <c r="E213" s="5" t="e">
        <f>IF(I213=#REF!,'WTX courses'!G381,"")</f>
        <v>#REF!</v>
      </c>
      <c r="F213" s="5" t="e">
        <f t="shared" si="22"/>
        <v>#REF!</v>
      </c>
      <c r="G213" s="15">
        <v>45018</v>
      </c>
      <c r="H213" s="16" t="s">
        <v>40</v>
      </c>
      <c r="I213" s="16" t="s">
        <v>55</v>
      </c>
      <c r="J213" s="16" t="s">
        <v>9</v>
      </c>
      <c r="K213" s="14" t="s">
        <v>10</v>
      </c>
      <c r="L213" s="14" t="s">
        <v>19</v>
      </c>
      <c r="M213" s="16" t="s">
        <v>12</v>
      </c>
      <c r="N213" s="16" t="s">
        <v>13</v>
      </c>
      <c r="O213" s="16" t="s">
        <v>14</v>
      </c>
      <c r="P213" s="12">
        <f t="shared" si="18"/>
        <v>1</v>
      </c>
      <c r="Q213" s="12" cm="1">
        <f t="array" ref="Q213">SUMPRODUCT(($G$2:$G$2540=G213)*(P213&gt;$P$2:$P$2540))+1</f>
        <v>1</v>
      </c>
      <c r="R213" s="12" t="e">
        <f>(Q213*100000)+#REF!</f>
        <v>#REF!</v>
      </c>
      <c r="S213" t="e" cm="1">
        <f t="array" ref="S213">SUMPRODUCT(($G$2:$G$2540=G213)*(R213&gt;$R$2:$R$2540))+1</f>
        <v>#REF!</v>
      </c>
      <c r="T213" t="str">
        <f t="shared" si="19"/>
        <v xml:space="preserve">Ascot </v>
      </c>
      <c r="U213">
        <v>0</v>
      </c>
      <c r="V213" t="s">
        <v>19</v>
      </c>
      <c r="W213">
        <f t="shared" si="20"/>
        <v>2023</v>
      </c>
    </row>
    <row r="214" spans="1:23" x14ac:dyDescent="0.25">
      <c r="A214" s="10" t="str">
        <f>IF(YEAR(G214)=2024,#REF!,"")</f>
        <v/>
      </c>
      <c r="B214" s="10" t="str">
        <f>IF(YEAR(G214)=2025,#REF!,"")</f>
        <v/>
      </c>
      <c r="C214" s="10" t="str">
        <f t="shared" si="21"/>
        <v>Afternoon45019</v>
      </c>
      <c r="D214" s="5" t="str">
        <f>IF('by region'!$C$2="Any","Any",'WTX courses'!V383)&amp;M214&amp;IF('by region'!$I$2="Any","Any",N214)&amp;G214</f>
        <v>AnyFlatAny45019</v>
      </c>
      <c r="E214" s="5" t="e">
        <f>IF(I214=#REF!,'WTX courses'!G383,"")</f>
        <v>#REF!</v>
      </c>
      <c r="F214" s="5" t="e">
        <f t="shared" si="22"/>
        <v>#REF!</v>
      </c>
      <c r="G214" s="15">
        <v>45019</v>
      </c>
      <c r="H214" s="16" t="s">
        <v>42</v>
      </c>
      <c r="I214" s="16" t="s">
        <v>36</v>
      </c>
      <c r="J214" s="16" t="s">
        <v>9</v>
      </c>
      <c r="K214" s="14" t="s">
        <v>24</v>
      </c>
      <c r="L214" s="14" t="s">
        <v>19</v>
      </c>
      <c r="M214" s="16" t="s">
        <v>25</v>
      </c>
      <c r="N214" s="16" t="s">
        <v>26</v>
      </c>
      <c r="O214" s="16" t="s">
        <v>14</v>
      </c>
      <c r="P214" s="12">
        <f t="shared" si="18"/>
        <v>1</v>
      </c>
      <c r="Q214" s="12" cm="1">
        <f t="array" ref="Q214">SUMPRODUCT(($G$2:$G$2540=G214)*(P214&gt;$P$2:$P$2540))+1</f>
        <v>1</v>
      </c>
      <c r="R214" s="12" t="e">
        <f>(Q214*100000)+#REF!</f>
        <v>#REF!</v>
      </c>
      <c r="S214" t="e" cm="1">
        <f t="array" ref="S214">SUMPRODUCT(($G$2:$G$2540=G214)*(R214&gt;$R$2:$R$2540))+1</f>
        <v>#REF!</v>
      </c>
      <c r="T214" t="str">
        <f t="shared" si="19"/>
        <v xml:space="preserve">LINGFIELD PARK </v>
      </c>
      <c r="U214">
        <v>0</v>
      </c>
      <c r="V214" t="s">
        <v>11</v>
      </c>
      <c r="W214">
        <f t="shared" si="20"/>
        <v>2023</v>
      </c>
    </row>
    <row r="215" spans="1:23" x14ac:dyDescent="0.25">
      <c r="A215" s="10" t="str">
        <f>IF(YEAR(G215)=2024,#REF!,"")</f>
        <v/>
      </c>
      <c r="B215" s="10" t="str">
        <f>IF(YEAR(G215)=2025,#REF!,"")</f>
        <v/>
      </c>
      <c r="C215" s="10" t="str">
        <f t="shared" si="21"/>
        <v>Floodlit45019</v>
      </c>
      <c r="D215" s="5" t="str">
        <f>IF('by region'!$C$2="Any","Any",'WTX courses'!V384)&amp;M215&amp;IF('by region'!$I$2="Any","Any",N215)&amp;G215</f>
        <v>AnyFlatAny45019</v>
      </c>
      <c r="E215" s="5" t="e">
        <f>IF(I215=#REF!,'WTX courses'!G384,"")</f>
        <v>#REF!</v>
      </c>
      <c r="F215" s="5" t="e">
        <f t="shared" si="22"/>
        <v>#REF!</v>
      </c>
      <c r="G215" s="15">
        <v>45019</v>
      </c>
      <c r="H215" s="16" t="s">
        <v>42</v>
      </c>
      <c r="I215" s="16" t="s">
        <v>31</v>
      </c>
      <c r="J215" s="16" t="s">
        <v>32</v>
      </c>
      <c r="K215" s="14" t="s">
        <v>24</v>
      </c>
      <c r="L215" s="14" t="s">
        <v>11</v>
      </c>
      <c r="M215" s="16" t="s">
        <v>25</v>
      </c>
      <c r="N215" s="16" t="s">
        <v>26</v>
      </c>
      <c r="O215" s="16" t="s">
        <v>14</v>
      </c>
      <c r="P215" s="12">
        <f t="shared" si="18"/>
        <v>3</v>
      </c>
      <c r="Q215" s="12" cm="1">
        <f t="array" ref="Q215">SUMPRODUCT(($G$2:$G$2540=G215)*(P215&gt;$P$2:$P$2540))+1</f>
        <v>2</v>
      </c>
      <c r="R215" s="12" t="e">
        <f>(Q215*100000)+#REF!</f>
        <v>#REF!</v>
      </c>
      <c r="S215" t="e" cm="1">
        <f t="array" ref="S215">SUMPRODUCT(($G$2:$G$2540=G215)*(R215&gt;$R$2:$R$2540))+1</f>
        <v>#REF!</v>
      </c>
      <c r="T215" t="str">
        <f t="shared" si="19"/>
        <v>NEWCASTLE #</v>
      </c>
      <c r="U215">
        <v>0</v>
      </c>
      <c r="V215" t="s">
        <v>19</v>
      </c>
      <c r="W215">
        <f t="shared" si="20"/>
        <v>2023</v>
      </c>
    </row>
    <row r="216" spans="1:23" x14ac:dyDescent="0.25">
      <c r="A216" s="10" t="str">
        <f>IF(YEAR(G216)=2024,#REF!,"")</f>
        <v/>
      </c>
      <c r="B216" s="10" t="str">
        <f>IF(YEAR(G216)=2025,#REF!,"")</f>
        <v/>
      </c>
      <c r="C216" s="10" t="str">
        <f t="shared" si="21"/>
        <v>Afternoon45020</v>
      </c>
      <c r="D216" s="5" t="str">
        <f>IF('by region'!$C$2="Any","Any",'WTX courses'!V398)&amp;M216&amp;IF('by region'!$I$2="Any","Any",N216)&amp;G216</f>
        <v>AnyJumpAny45020</v>
      </c>
      <c r="E216" s="5" t="e">
        <f>IF(I216=#REF!,'WTX courses'!G398,"")</f>
        <v>#REF!</v>
      </c>
      <c r="F216" s="5" t="e">
        <f t="shared" si="22"/>
        <v>#REF!</v>
      </c>
      <c r="G216" s="15">
        <v>45020</v>
      </c>
      <c r="H216" s="16" t="s">
        <v>7</v>
      </c>
      <c r="I216" s="16" t="s">
        <v>58</v>
      </c>
      <c r="J216" s="16" t="s">
        <v>9</v>
      </c>
      <c r="K216" s="14" t="s">
        <v>24</v>
      </c>
      <c r="L216" s="14" t="s">
        <v>19</v>
      </c>
      <c r="M216" s="16" t="s">
        <v>12</v>
      </c>
      <c r="N216" s="16" t="s">
        <v>13</v>
      </c>
      <c r="O216" s="16" t="s">
        <v>14</v>
      </c>
      <c r="P216" s="12">
        <f t="shared" si="18"/>
        <v>1</v>
      </c>
      <c r="Q216" s="12" cm="1">
        <f t="array" ref="Q216">SUMPRODUCT(($G$2:$G$2540=G216)*(P216&gt;$P$2:$P$2540))+1</f>
        <v>1</v>
      </c>
      <c r="R216" s="12" t="e">
        <f>(Q216*100000)+#REF!</f>
        <v>#REF!</v>
      </c>
      <c r="S216" t="e" cm="1">
        <f t="array" ref="S216">SUMPRODUCT(($G$2:$G$2540=G216)*(R216&gt;$R$2:$R$2540))+1</f>
        <v>#REF!</v>
      </c>
      <c r="T216" t="str">
        <f t="shared" si="19"/>
        <v xml:space="preserve">Fontwell Park </v>
      </c>
      <c r="U216">
        <v>0</v>
      </c>
      <c r="V216" t="s">
        <v>19</v>
      </c>
      <c r="W216">
        <f t="shared" si="20"/>
        <v>2023</v>
      </c>
    </row>
    <row r="217" spans="1:23" x14ac:dyDescent="0.25">
      <c r="A217" s="10" t="str">
        <f>IF(YEAR(G217)=2024,#REF!,"")</f>
        <v/>
      </c>
      <c r="B217" s="10" t="str">
        <f>IF(YEAR(G217)=2025,#REF!,"")</f>
        <v/>
      </c>
      <c r="C217" s="10" t="str">
        <f t="shared" si="21"/>
        <v>Floodlit45021</v>
      </c>
      <c r="D217" s="5" t="str">
        <f>IF('by region'!$C$2="Any","Any",'WTX courses'!V399)&amp;M217&amp;IF('by region'!$I$2="Any","Any",N217)&amp;G217</f>
        <v>AnyFlatAny45021</v>
      </c>
      <c r="E217" s="5" t="e">
        <f>IF(I217=#REF!,'WTX courses'!G399,"")</f>
        <v>#REF!</v>
      </c>
      <c r="F217" s="5" t="e">
        <f t="shared" si="22"/>
        <v>#REF!</v>
      </c>
      <c r="G217" s="15">
        <v>45021</v>
      </c>
      <c r="H217" s="16" t="s">
        <v>27</v>
      </c>
      <c r="I217" s="16" t="s">
        <v>47</v>
      </c>
      <c r="J217" s="16" t="s">
        <v>32</v>
      </c>
      <c r="K217" s="14" t="s">
        <v>16</v>
      </c>
      <c r="L217" s="14" t="s">
        <v>19</v>
      </c>
      <c r="M217" s="16" t="s">
        <v>25</v>
      </c>
      <c r="N217" s="16" t="s">
        <v>26</v>
      </c>
      <c r="O217" s="16" t="s">
        <v>33</v>
      </c>
      <c r="P217" s="12">
        <f t="shared" si="18"/>
        <v>3</v>
      </c>
      <c r="Q217" s="12" cm="1">
        <f t="array" ref="Q217">SUMPRODUCT(($G$2:$G$2540=G217)*(P217&gt;$P$2:$P$2540))+1</f>
        <v>4</v>
      </c>
      <c r="R217" s="12" t="e">
        <f>(Q217*100000)+#REF!</f>
        <v>#REF!</v>
      </c>
      <c r="S217" t="e" cm="1">
        <f t="array" ref="S217">SUMPRODUCT(($G$2:$G$2540=G217)*(R217&gt;$R$2:$R$2540))+1</f>
        <v>#REF!</v>
      </c>
      <c r="T217" t="str">
        <f t="shared" si="19"/>
        <v>KEMPTON PARK #</v>
      </c>
      <c r="U217">
        <v>0</v>
      </c>
      <c r="V217" t="s">
        <v>19</v>
      </c>
      <c r="W217">
        <f t="shared" si="20"/>
        <v>2023</v>
      </c>
    </row>
    <row r="218" spans="1:23" x14ac:dyDescent="0.25">
      <c r="A218" s="10" t="str">
        <f>IF(YEAR(G218)=2024,#REF!,"")</f>
        <v/>
      </c>
      <c r="B218" s="10" t="str">
        <f>IF(YEAR(G218)=2025,#REF!,"")</f>
        <v/>
      </c>
      <c r="C218" s="10" t="str">
        <f t="shared" si="21"/>
        <v>Afternoon45021</v>
      </c>
      <c r="D218" s="5" t="str">
        <f>IF('by region'!$C$2="Any","Any",'WTX courses'!V401)&amp;M218&amp;IF('by region'!$I$2="Any","Any",N218)&amp;G218</f>
        <v>AnyFlatAny45021</v>
      </c>
      <c r="E218" s="5" t="e">
        <f>IF(I218=#REF!,'WTX courses'!G401,"")</f>
        <v>#REF!</v>
      </c>
      <c r="F218" s="5" t="e">
        <f t="shared" si="22"/>
        <v>#REF!</v>
      </c>
      <c r="G218" s="15">
        <v>45021</v>
      </c>
      <c r="H218" s="16" t="s">
        <v>27</v>
      </c>
      <c r="I218" s="16" t="s">
        <v>43</v>
      </c>
      <c r="J218" s="16" t="s">
        <v>9</v>
      </c>
      <c r="K218" s="14" t="s">
        <v>24</v>
      </c>
      <c r="L218" s="14" t="s">
        <v>17</v>
      </c>
      <c r="M218" s="16" t="s">
        <v>25</v>
      </c>
      <c r="N218" s="16" t="s">
        <v>26</v>
      </c>
      <c r="O218" s="16" t="s">
        <v>14</v>
      </c>
      <c r="P218" s="12">
        <f t="shared" si="18"/>
        <v>1</v>
      </c>
      <c r="Q218" s="12" cm="1">
        <f t="array" ref="Q218">SUMPRODUCT(($G$2:$G$2540=G218)*(P218&gt;$P$2:$P$2540))+1</f>
        <v>1</v>
      </c>
      <c r="R218" s="12" t="e">
        <f>(Q218*100000)+#REF!</f>
        <v>#REF!</v>
      </c>
      <c r="S218" t="e" cm="1">
        <f t="array" ref="S218">SUMPRODUCT(($G$2:$G$2540=G218)*(R218&gt;$R$2:$R$2540))+1</f>
        <v>#REF!</v>
      </c>
      <c r="T218" t="str">
        <f t="shared" si="19"/>
        <v xml:space="preserve">WOLVERHAMPTON </v>
      </c>
      <c r="U218">
        <v>0</v>
      </c>
      <c r="V218" t="s">
        <v>17</v>
      </c>
      <c r="W218">
        <f t="shared" si="20"/>
        <v>2023</v>
      </c>
    </row>
    <row r="219" spans="1:23" x14ac:dyDescent="0.25">
      <c r="A219" s="10" t="str">
        <f>IF(YEAR(G219)=2024,#REF!,"")</f>
        <v/>
      </c>
      <c r="B219" s="10" t="str">
        <f>IF(YEAR(G219)=2025,#REF!,"")</f>
        <v/>
      </c>
      <c r="C219" s="10" t="str">
        <f t="shared" si="21"/>
        <v>Afternoon45021</v>
      </c>
      <c r="D219" s="5" t="str">
        <f>IF('by region'!$C$2="Any","Any",'WTX courses'!V402)&amp;M219&amp;IF('by region'!$I$2="Any","Any",N219)&amp;G219</f>
        <v>AnyFlatAny45021</v>
      </c>
      <c r="E219" s="5" t="e">
        <f>IF(I219=#REF!,'WTX courses'!G402,"")</f>
        <v>#REF!</v>
      </c>
      <c r="F219" s="5" t="e">
        <f t="shared" si="22"/>
        <v>#REF!</v>
      </c>
      <c r="G219" s="15">
        <v>45021</v>
      </c>
      <c r="H219" s="16" t="s">
        <v>27</v>
      </c>
      <c r="I219" s="16" t="s">
        <v>72</v>
      </c>
      <c r="J219" s="16" t="s">
        <v>9</v>
      </c>
      <c r="K219" s="14" t="s">
        <v>16</v>
      </c>
      <c r="L219" s="14" t="s">
        <v>17</v>
      </c>
      <c r="M219" s="16" t="s">
        <v>25</v>
      </c>
      <c r="N219" s="16" t="s">
        <v>13</v>
      </c>
      <c r="O219" s="16" t="s">
        <v>14</v>
      </c>
      <c r="P219" s="12">
        <f t="shared" si="18"/>
        <v>1</v>
      </c>
      <c r="Q219" s="12" cm="1">
        <f t="array" ref="Q219">SUMPRODUCT(($G$2:$G$2540=G219)*(P219&gt;$P$2:$P$2540))+1</f>
        <v>1</v>
      </c>
      <c r="R219" s="12" t="e">
        <f>(Q219*100000)+#REF!</f>
        <v>#REF!</v>
      </c>
      <c r="S219" t="e" cm="1">
        <f t="array" ref="S219">SUMPRODUCT(($G$2:$G$2540=G219)*(R219&gt;$R$2:$R$2540))+1</f>
        <v>#REF!</v>
      </c>
      <c r="T219" t="str">
        <f t="shared" si="19"/>
        <v xml:space="preserve">NOTTINGHAM </v>
      </c>
      <c r="U219">
        <v>0</v>
      </c>
      <c r="V219" t="s">
        <v>17</v>
      </c>
      <c r="W219">
        <f t="shared" si="20"/>
        <v>2023</v>
      </c>
    </row>
    <row r="220" spans="1:23" x14ac:dyDescent="0.25">
      <c r="A220" s="10" t="str">
        <f>IF(YEAR(G220)=2024,#REF!,"")</f>
        <v/>
      </c>
      <c r="B220" s="10" t="str">
        <f>IF(YEAR(G220)=2025,#REF!,"")</f>
        <v/>
      </c>
      <c r="C220" s="10" t="str">
        <f t="shared" si="21"/>
        <v>Afternoon45021</v>
      </c>
      <c r="D220" s="5" t="str">
        <f>IF('by region'!$C$2="Any","Any",'WTX courses'!V403)&amp;M220&amp;IF('by region'!$I$2="Any","Any",N220)&amp;G220</f>
        <v>AnyJumpAny45021</v>
      </c>
      <c r="E220" s="5" t="e">
        <f>IF(I220=#REF!,'WTX courses'!G403,"")</f>
        <v>#REF!</v>
      </c>
      <c r="F220" s="5" t="e">
        <f t="shared" si="22"/>
        <v>#REF!</v>
      </c>
      <c r="G220" s="15">
        <v>45021</v>
      </c>
      <c r="H220" s="16" t="s">
        <v>27</v>
      </c>
      <c r="I220" s="16" t="s">
        <v>39</v>
      </c>
      <c r="J220" s="16" t="s">
        <v>9</v>
      </c>
      <c r="K220" s="14" t="s">
        <v>16</v>
      </c>
      <c r="L220" s="14" t="s">
        <v>19</v>
      </c>
      <c r="M220" s="16" t="s">
        <v>12</v>
      </c>
      <c r="N220" s="16" t="s">
        <v>13</v>
      </c>
      <c r="O220" s="16" t="s">
        <v>14</v>
      </c>
      <c r="P220" s="12">
        <f t="shared" si="18"/>
        <v>1</v>
      </c>
      <c r="Q220" s="12" cm="1">
        <f t="array" ref="Q220">SUMPRODUCT(($G$2:$G$2540=G220)*(P220&gt;$P$2:$P$2540))+1</f>
        <v>1</v>
      </c>
      <c r="R220" s="12" t="e">
        <f>(Q220*100000)+#REF!</f>
        <v>#REF!</v>
      </c>
      <c r="S220" t="e" cm="1">
        <f t="array" ref="S220">SUMPRODUCT(($G$2:$G$2540=G220)*(R220&gt;$R$2:$R$2540))+1</f>
        <v>#REF!</v>
      </c>
      <c r="T220" t="str">
        <f t="shared" si="19"/>
        <v xml:space="preserve">Wincanton </v>
      </c>
      <c r="U220">
        <v>0</v>
      </c>
      <c r="V220" t="s">
        <v>11</v>
      </c>
      <c r="W220">
        <f t="shared" si="20"/>
        <v>2023</v>
      </c>
    </row>
    <row r="221" spans="1:23" x14ac:dyDescent="0.25">
      <c r="A221" s="10" t="str">
        <f>IF(YEAR(G221)=2024,#REF!,"")</f>
        <v/>
      </c>
      <c r="B221" s="10" t="str">
        <f>IF(YEAR(G221)=2025,#REF!,"")</f>
        <v/>
      </c>
      <c r="C221" s="10" t="str">
        <f t="shared" si="21"/>
        <v>Afternoon45022</v>
      </c>
      <c r="D221" s="5" t="str">
        <f>IF('by region'!$C$2="Any","Any",'WTX courses'!V508)&amp;M221&amp;IF('by region'!$I$2="Any","Any",N221)&amp;G221</f>
        <v>AnyFlatAny45022</v>
      </c>
      <c r="E221" s="5" t="e">
        <f>IF(I221=#REF!,'WTX courses'!G508,"")</f>
        <v>#REF!</v>
      </c>
      <c r="F221" s="5" t="e">
        <f t="shared" si="22"/>
        <v>#REF!</v>
      </c>
      <c r="G221" s="15">
        <v>45022</v>
      </c>
      <c r="H221" s="16" t="s">
        <v>34</v>
      </c>
      <c r="I221" s="16" t="s">
        <v>73</v>
      </c>
      <c r="J221" s="16" t="s">
        <v>9</v>
      </c>
      <c r="K221" s="14" t="s">
        <v>10</v>
      </c>
      <c r="L221" s="14" t="s">
        <v>19</v>
      </c>
      <c r="M221" s="16" t="s">
        <v>25</v>
      </c>
      <c r="N221" s="16" t="s">
        <v>26</v>
      </c>
      <c r="O221" s="16" t="s">
        <v>14</v>
      </c>
      <c r="P221" s="12">
        <f t="shared" si="18"/>
        <v>1</v>
      </c>
      <c r="Q221" s="12" cm="1">
        <f t="array" ref="Q221">SUMPRODUCT(($G$2:$G$2540=G221)*(P221&gt;$P$2:$P$2540))+1</f>
        <v>1</v>
      </c>
      <c r="R221" s="12" t="e">
        <f>(Q221*100000)+#REF!</f>
        <v>#REF!</v>
      </c>
      <c r="S221" t="e" cm="1">
        <f t="array" ref="S221">SUMPRODUCT(($G$2:$G$2540=G221)*(R221&gt;$R$2:$R$2540))+1</f>
        <v>#REF!</v>
      </c>
      <c r="T221" t="str">
        <f t="shared" si="19"/>
        <v xml:space="preserve">CHELMSFORD CITY </v>
      </c>
      <c r="U221">
        <v>0</v>
      </c>
      <c r="V221" t="s">
        <v>17</v>
      </c>
      <c r="W221">
        <f t="shared" si="20"/>
        <v>2023</v>
      </c>
    </row>
    <row r="222" spans="1:23" x14ac:dyDescent="0.25">
      <c r="A222" s="10" t="str">
        <f>IF(YEAR(G222)=2024,#REF!,"")</f>
        <v/>
      </c>
      <c r="B222" s="10" t="str">
        <f>IF(YEAR(G222)=2025,#REF!,"")</f>
        <v/>
      </c>
      <c r="C222" s="10" t="str">
        <f t="shared" si="21"/>
        <v>Afternoon45023</v>
      </c>
      <c r="D222" s="5" t="str">
        <f>IF('by region'!$C$2="Any","Any",'WTX courses'!V509)&amp;M222&amp;IF('by region'!$I$2="Any","Any",N222)&amp;G222</f>
        <v>AnyFlatAny45023</v>
      </c>
      <c r="E222" s="5" t="e">
        <f>IF(I222=#REF!,'WTX courses'!G509,"")</f>
        <v>#REF!</v>
      </c>
      <c r="F222" s="5" t="e">
        <f t="shared" si="22"/>
        <v>#REF!</v>
      </c>
      <c r="G222" s="15">
        <v>45023</v>
      </c>
      <c r="H222" s="16" t="s">
        <v>35</v>
      </c>
      <c r="I222" s="16" t="s">
        <v>36</v>
      </c>
      <c r="J222" s="16" t="s">
        <v>9</v>
      </c>
      <c r="K222" s="14" t="s">
        <v>24</v>
      </c>
      <c r="L222" s="14" t="s">
        <v>19</v>
      </c>
      <c r="M222" s="16" t="s">
        <v>25</v>
      </c>
      <c r="N222" s="16" t="s">
        <v>26</v>
      </c>
      <c r="O222" s="16" t="s">
        <v>21</v>
      </c>
      <c r="P222" s="12">
        <f t="shared" si="18"/>
        <v>1</v>
      </c>
      <c r="Q222" s="12" cm="1">
        <f t="array" ref="Q222">SUMPRODUCT(($G$2:$G$2540=G222)*(P222&gt;$P$2:$P$2540))+1</f>
        <v>1</v>
      </c>
      <c r="R222" s="12" t="e">
        <f>(Q222*100000)+#REF!</f>
        <v>#REF!</v>
      </c>
      <c r="S222" t="e" cm="1">
        <f t="array" ref="S222">SUMPRODUCT(($G$2:$G$2540=G222)*(R222&gt;$R$2:$R$2540))+1</f>
        <v>#REF!</v>
      </c>
      <c r="T222" t="str">
        <f t="shared" si="19"/>
        <v xml:space="preserve">LINGFIELD PARK </v>
      </c>
      <c r="U222">
        <v>0</v>
      </c>
      <c r="V222" t="s">
        <v>30</v>
      </c>
      <c r="W222">
        <f t="shared" si="20"/>
        <v>2023</v>
      </c>
    </row>
    <row r="223" spans="1:23" x14ac:dyDescent="0.25">
      <c r="A223" s="10" t="str">
        <f>IF(YEAR(G223)=2024,#REF!,"")</f>
        <v/>
      </c>
      <c r="B223" s="10" t="str">
        <f>IF(YEAR(G223)=2025,#REF!,"")</f>
        <v/>
      </c>
      <c r="C223" s="10" t="str">
        <f t="shared" si="21"/>
        <v>Afternoon45023</v>
      </c>
      <c r="D223" s="5" t="str">
        <f>IF('by region'!$C$2="Any","Any",'WTX courses'!V511)&amp;M223&amp;IF('by region'!$I$2="Any","Any",N223)&amp;G223</f>
        <v>AnyFlatAny45023</v>
      </c>
      <c r="E223" s="5" t="e">
        <f>IF(I223=#REF!,'WTX courses'!G511,"")</f>
        <v>#REF!</v>
      </c>
      <c r="F223" s="5" t="e">
        <f t="shared" si="22"/>
        <v>#REF!</v>
      </c>
      <c r="G223" s="15">
        <v>45023</v>
      </c>
      <c r="H223" s="16" t="s">
        <v>35</v>
      </c>
      <c r="I223" s="16" t="s">
        <v>31</v>
      </c>
      <c r="J223" s="16" t="s">
        <v>9</v>
      </c>
      <c r="K223" s="14" t="s">
        <v>24</v>
      </c>
      <c r="L223" s="14" t="s">
        <v>11</v>
      </c>
      <c r="M223" s="16" t="s">
        <v>25</v>
      </c>
      <c r="N223" s="16" t="s">
        <v>26</v>
      </c>
      <c r="O223" s="16" t="s">
        <v>21</v>
      </c>
      <c r="P223" s="12">
        <f t="shared" si="18"/>
        <v>1</v>
      </c>
      <c r="Q223" s="12" cm="1">
        <f t="array" ref="Q223">SUMPRODUCT(($G$2:$G$2540=G223)*(P223&gt;$P$2:$P$2540))+1</f>
        <v>1</v>
      </c>
      <c r="R223" s="12" t="e">
        <f>(Q223*100000)+#REF!</f>
        <v>#REF!</v>
      </c>
      <c r="S223" t="e" cm="1">
        <f t="array" ref="S223">SUMPRODUCT(($G$2:$G$2540=G223)*(R223&gt;$R$2:$R$2540))+1</f>
        <v>#REF!</v>
      </c>
      <c r="T223" t="str">
        <f t="shared" si="19"/>
        <v xml:space="preserve">NEWCASTLE </v>
      </c>
      <c r="U223">
        <v>0</v>
      </c>
      <c r="V223" t="s">
        <v>19</v>
      </c>
      <c r="W223">
        <f t="shared" si="20"/>
        <v>2023</v>
      </c>
    </row>
    <row r="224" spans="1:23" x14ac:dyDescent="0.25">
      <c r="A224" s="10" t="str">
        <f>IF(YEAR(G224)=2024,#REF!,"")</f>
        <v/>
      </c>
      <c r="B224" s="10" t="str">
        <f>IF(YEAR(G224)=2025,#REF!,"")</f>
        <v/>
      </c>
      <c r="C224" s="10" t="str">
        <f t="shared" si="21"/>
        <v>Afternoon45023</v>
      </c>
      <c r="D224" s="5" t="str">
        <f>IF('by region'!$C$2="Any","Any",'WTX courses'!V513)&amp;M224&amp;IF('by region'!$I$2="Any","Any",N224)&amp;G224</f>
        <v>AnyFlatAny45023</v>
      </c>
      <c r="E224" s="5" t="e">
        <f>IF(I224=#REF!,'WTX courses'!G513,"")</f>
        <v>#REF!</v>
      </c>
      <c r="F224" s="5" t="e">
        <f t="shared" si="22"/>
        <v>#REF!</v>
      </c>
      <c r="G224" s="15">
        <v>45023</v>
      </c>
      <c r="H224" s="16" t="s">
        <v>35</v>
      </c>
      <c r="I224" s="16" t="s">
        <v>79</v>
      </c>
      <c r="J224" s="16" t="s">
        <v>9</v>
      </c>
      <c r="K224" s="14" t="s">
        <v>24</v>
      </c>
      <c r="L224" s="14" t="s">
        <v>19</v>
      </c>
      <c r="M224" s="16" t="s">
        <v>25</v>
      </c>
      <c r="N224" s="16" t="s">
        <v>13</v>
      </c>
      <c r="O224" s="16" t="s">
        <v>21</v>
      </c>
      <c r="P224" s="12">
        <f t="shared" si="18"/>
        <v>1</v>
      </c>
      <c r="Q224" s="12" cm="1">
        <f t="array" ref="Q224">SUMPRODUCT(($G$2:$G$2540=G224)*(P224&gt;$P$2:$P$2540))+1</f>
        <v>1</v>
      </c>
      <c r="R224" s="12" t="e">
        <f>(Q224*100000)+#REF!</f>
        <v>#REF!</v>
      </c>
      <c r="S224" t="e" cm="1">
        <f t="array" ref="S224">SUMPRODUCT(($G$2:$G$2540=G224)*(R224&gt;$R$2:$R$2540))+1</f>
        <v>#REF!</v>
      </c>
      <c r="T224" t="str">
        <f t="shared" si="19"/>
        <v xml:space="preserve">BATH </v>
      </c>
      <c r="U224">
        <v>0</v>
      </c>
      <c r="V224" t="s">
        <v>17</v>
      </c>
      <c r="W224">
        <f t="shared" si="20"/>
        <v>2023</v>
      </c>
    </row>
    <row r="225" spans="1:23" x14ac:dyDescent="0.25">
      <c r="A225" s="10" t="str">
        <f>IF(YEAR(G225)=2024,#REF!,"")</f>
        <v/>
      </c>
      <c r="B225" s="10" t="str">
        <f>IF(YEAR(G225)=2025,#REF!,"")</f>
        <v/>
      </c>
      <c r="C225" s="10" t="str">
        <f t="shared" si="21"/>
        <v>Afternoon45024</v>
      </c>
      <c r="D225" s="5" t="str">
        <f>IF('by region'!$C$2="Any","Any",'WTX courses'!V514)&amp;M225&amp;IF('by region'!$I$2="Any","Any",N225)&amp;G225</f>
        <v>AnyFlatAny45024</v>
      </c>
      <c r="E225" s="5" t="e">
        <f>IF(I225=#REF!,'WTX courses'!G514,"")</f>
        <v>#REF!</v>
      </c>
      <c r="F225" s="5" t="e">
        <f t="shared" si="22"/>
        <v>#REF!</v>
      </c>
      <c r="G225" s="15">
        <v>45024</v>
      </c>
      <c r="H225" s="16" t="s">
        <v>37</v>
      </c>
      <c r="I225" s="16" t="s">
        <v>47</v>
      </c>
      <c r="J225" s="16" t="s">
        <v>9</v>
      </c>
      <c r="K225" s="14" t="s">
        <v>16</v>
      </c>
      <c r="L225" s="14" t="s">
        <v>19</v>
      </c>
      <c r="M225" s="16" t="s">
        <v>25</v>
      </c>
      <c r="N225" s="16" t="s">
        <v>26</v>
      </c>
      <c r="O225" s="16" t="s">
        <v>14</v>
      </c>
      <c r="P225" s="12">
        <f t="shared" si="18"/>
        <v>1</v>
      </c>
      <c r="Q225" s="12" cm="1">
        <f t="array" ref="Q225">SUMPRODUCT(($G$2:$G$2540=G225)*(P225&gt;$P$2:$P$2540))+1</f>
        <v>1</v>
      </c>
      <c r="R225" s="12" t="e">
        <f>(Q225*100000)+#REF!</f>
        <v>#REF!</v>
      </c>
      <c r="S225" t="e" cm="1">
        <f t="array" ref="S225">SUMPRODUCT(($G$2:$G$2540=G225)*(R225&gt;$R$2:$R$2540))+1</f>
        <v>#REF!</v>
      </c>
      <c r="T225" t="str">
        <f t="shared" si="19"/>
        <v xml:space="preserve">KEMPTON PARK </v>
      </c>
      <c r="U225">
        <v>0</v>
      </c>
      <c r="V225" t="s">
        <v>17</v>
      </c>
      <c r="W225">
        <f t="shared" si="20"/>
        <v>2023</v>
      </c>
    </row>
    <row r="226" spans="1:23" x14ac:dyDescent="0.25">
      <c r="A226" s="10" t="str">
        <f>IF(YEAR(G226)=2024,#REF!,"")</f>
        <v/>
      </c>
      <c r="B226" s="10" t="str">
        <f>IF(YEAR(G226)=2025,#REF!,"")</f>
        <v/>
      </c>
      <c r="C226" s="10" t="str">
        <f t="shared" si="21"/>
        <v>Floodlit45024</v>
      </c>
      <c r="D226" s="5" t="str">
        <f>IF('by region'!$C$2="Any","Any",'WTX courses'!V515)&amp;M226&amp;IF('by region'!$I$2="Any","Any",N226)&amp;G226</f>
        <v>AnyFlatAny45024</v>
      </c>
      <c r="E226" s="5" t="e">
        <f>IF(I226=#REF!,'WTX courses'!G515,"")</f>
        <v>#REF!</v>
      </c>
      <c r="F226" s="5" t="e">
        <f t="shared" si="22"/>
        <v>#REF!</v>
      </c>
      <c r="G226" s="15">
        <v>45024</v>
      </c>
      <c r="H226" s="16" t="s">
        <v>37</v>
      </c>
      <c r="I226" s="16" t="s">
        <v>43</v>
      </c>
      <c r="J226" s="16" t="s">
        <v>32</v>
      </c>
      <c r="K226" s="14" t="s">
        <v>24</v>
      </c>
      <c r="L226" s="14" t="s">
        <v>17</v>
      </c>
      <c r="M226" s="16" t="s">
        <v>25</v>
      </c>
      <c r="N226" s="16" t="s">
        <v>26</v>
      </c>
      <c r="O226" s="16" t="s">
        <v>14</v>
      </c>
      <c r="P226" s="12">
        <f t="shared" si="18"/>
        <v>3</v>
      </c>
      <c r="Q226" s="12" cm="1">
        <f t="array" ref="Q226">SUMPRODUCT(($G$2:$G$2540=G226)*(P226&gt;$P$2:$P$2540))+1</f>
        <v>4</v>
      </c>
      <c r="R226" s="12" t="e">
        <f>(Q226*100000)+#REF!</f>
        <v>#REF!</v>
      </c>
      <c r="S226" t="e" cm="1">
        <f t="array" ref="S226">SUMPRODUCT(($G$2:$G$2540=G226)*(R226&gt;$R$2:$R$2540))+1</f>
        <v>#REF!</v>
      </c>
      <c r="T226" t="str">
        <f t="shared" si="19"/>
        <v>WOLVERHAMPTON #</v>
      </c>
      <c r="U226">
        <v>0</v>
      </c>
      <c r="V226" t="s">
        <v>30</v>
      </c>
      <c r="W226">
        <f t="shared" si="20"/>
        <v>2023</v>
      </c>
    </row>
    <row r="227" spans="1:23" x14ac:dyDescent="0.25">
      <c r="A227" s="10" t="str">
        <f>IF(YEAR(G227)=2024,#REF!,"")</f>
        <v/>
      </c>
      <c r="B227" s="10" t="str">
        <f>IF(YEAR(G227)=2025,#REF!,"")</f>
        <v/>
      </c>
      <c r="C227" s="10" t="str">
        <f t="shared" si="21"/>
        <v>Afternoon45024</v>
      </c>
      <c r="D227" s="5" t="str">
        <f>IF('by region'!$C$2="Any","Any",'WTX courses'!V516)&amp;M227&amp;IF('by region'!$I$2="Any","Any",N227)&amp;G227</f>
        <v>AnyJumpAny45024</v>
      </c>
      <c r="E227" s="5" t="e">
        <f>IF(I227=#REF!,'WTX courses'!G516,"")</f>
        <v>#REF!</v>
      </c>
      <c r="F227" s="5" t="e">
        <f t="shared" si="22"/>
        <v>#REF!</v>
      </c>
      <c r="G227" s="15">
        <v>45024</v>
      </c>
      <c r="H227" s="16" t="s">
        <v>37</v>
      </c>
      <c r="I227" s="16" t="s">
        <v>63</v>
      </c>
      <c r="J227" s="16" t="s">
        <v>9</v>
      </c>
      <c r="K227" s="14" t="s">
        <v>16</v>
      </c>
      <c r="L227" s="14" t="s">
        <v>11</v>
      </c>
      <c r="M227" s="16" t="s">
        <v>12</v>
      </c>
      <c r="N227" s="16" t="s">
        <v>13</v>
      </c>
      <c r="O227" s="16" t="s">
        <v>14</v>
      </c>
      <c r="P227" s="12">
        <f t="shared" si="18"/>
        <v>1</v>
      </c>
      <c r="Q227" s="12" cm="1">
        <f t="array" ref="Q227">SUMPRODUCT(($G$2:$G$2540=G227)*(P227&gt;$P$2:$P$2540))+1</f>
        <v>1</v>
      </c>
      <c r="R227" s="12" t="e">
        <f>(Q227*100000)+#REF!</f>
        <v>#REF!</v>
      </c>
      <c r="S227" t="e" cm="1">
        <f t="array" ref="S227">SUMPRODUCT(($G$2:$G$2540=G227)*(R227&gt;$R$2:$R$2540))+1</f>
        <v>#REF!</v>
      </c>
      <c r="T227" t="str">
        <f t="shared" si="19"/>
        <v xml:space="preserve">Carlisle </v>
      </c>
      <c r="U227">
        <v>0</v>
      </c>
      <c r="V227" t="s">
        <v>30</v>
      </c>
      <c r="W227">
        <f t="shared" si="20"/>
        <v>2023</v>
      </c>
    </row>
    <row r="228" spans="1:23" x14ac:dyDescent="0.25">
      <c r="A228" s="10" t="str">
        <f>IF(YEAR(G228)=2024,#REF!,"")</f>
        <v/>
      </c>
      <c r="B228" s="10" t="str">
        <f>IF(YEAR(G228)=2025,#REF!,"")</f>
        <v/>
      </c>
      <c r="C228" s="10" t="str">
        <f t="shared" si="21"/>
        <v>Afternoon45024</v>
      </c>
      <c r="D228" s="5" t="str">
        <f>IF('by region'!$C$2="Any","Any",'WTX courses'!V518)&amp;M228&amp;IF('by region'!$I$2="Any","Any",N228)&amp;G228</f>
        <v>AnyJumpAny45024</v>
      </c>
      <c r="E228" s="5" t="e">
        <f>IF(I228=#REF!,'WTX courses'!G518,"")</f>
        <v>#REF!</v>
      </c>
      <c r="F228" s="5" t="e">
        <f t="shared" si="22"/>
        <v>#REF!</v>
      </c>
      <c r="G228" s="15">
        <v>45024</v>
      </c>
      <c r="H228" s="16" t="s">
        <v>37</v>
      </c>
      <c r="I228" s="16" t="s">
        <v>56</v>
      </c>
      <c r="J228" s="16" t="s">
        <v>9</v>
      </c>
      <c r="K228" s="14" t="s">
        <v>16</v>
      </c>
      <c r="L228" s="14" t="s">
        <v>11</v>
      </c>
      <c r="M228" s="16" t="s">
        <v>12</v>
      </c>
      <c r="N228" s="16" t="s">
        <v>13</v>
      </c>
      <c r="O228" s="16" t="s">
        <v>14</v>
      </c>
      <c r="P228" s="12">
        <f t="shared" si="18"/>
        <v>1</v>
      </c>
      <c r="Q228" s="12" cm="1">
        <f t="array" ref="Q228">SUMPRODUCT(($G$2:$G$2540=G228)*(P228&gt;$P$2:$P$2540))+1</f>
        <v>1</v>
      </c>
      <c r="R228" s="12" t="e">
        <f>(Q228*100000)+#REF!</f>
        <v>#REF!</v>
      </c>
      <c r="S228" t="e" cm="1">
        <f t="array" ref="S228">SUMPRODUCT(($G$2:$G$2540=G228)*(R228&gt;$R$2:$R$2540))+1</f>
        <v>#REF!</v>
      </c>
      <c r="T228" t="str">
        <f t="shared" si="19"/>
        <v xml:space="preserve">Haydock Park </v>
      </c>
      <c r="U228">
        <v>0</v>
      </c>
      <c r="V228" t="s">
        <v>17</v>
      </c>
      <c r="W228">
        <f t="shared" si="20"/>
        <v>2023</v>
      </c>
    </row>
    <row r="229" spans="1:23" x14ac:dyDescent="0.25">
      <c r="A229" s="10" t="str">
        <f>IF(YEAR(G229)=2024,#REF!,"")</f>
        <v/>
      </c>
      <c r="B229" s="10" t="str">
        <f>IF(YEAR(G229)=2025,#REF!,"")</f>
        <v/>
      </c>
      <c r="C229" s="10" t="str">
        <f t="shared" si="21"/>
        <v>Afternoon45025</v>
      </c>
      <c r="D229" s="5" t="str">
        <f>IF('by region'!$C$2="Any","Any",'WTX courses'!V520)&amp;M229&amp;IF('by region'!$I$2="Any","Any",N229)&amp;G229</f>
        <v>AnyJumpAny45025</v>
      </c>
      <c r="E229" s="5" t="e">
        <f>IF(I229=#REF!,'WTX courses'!G520,"")</f>
        <v>#REF!</v>
      </c>
      <c r="F229" s="5" t="e">
        <f t="shared" si="22"/>
        <v>#REF!</v>
      </c>
      <c r="G229" s="15">
        <v>45025</v>
      </c>
      <c r="H229" s="16" t="s">
        <v>40</v>
      </c>
      <c r="I229" s="16" t="s">
        <v>65</v>
      </c>
      <c r="J229" s="16" t="s">
        <v>9</v>
      </c>
      <c r="K229" s="14" t="s">
        <v>24</v>
      </c>
      <c r="L229" s="14" t="s">
        <v>19</v>
      </c>
      <c r="M229" s="16" t="s">
        <v>12</v>
      </c>
      <c r="N229" s="16" t="s">
        <v>13</v>
      </c>
      <c r="O229" s="16" t="s">
        <v>14</v>
      </c>
      <c r="P229" s="12">
        <f t="shared" si="18"/>
        <v>1</v>
      </c>
      <c r="Q229" s="12" cm="1">
        <f t="array" ref="Q229">SUMPRODUCT(($G$2:$G$2540=G229)*(P229&gt;$P$2:$P$2540))+1</f>
        <v>1</v>
      </c>
      <c r="R229" s="12" t="e">
        <f>(Q229*100000)+#REF!</f>
        <v>#REF!</v>
      </c>
      <c r="S229" t="e" cm="1">
        <f t="array" ref="S229">SUMPRODUCT(($G$2:$G$2540=G229)*(R229&gt;$R$2:$R$2540))+1</f>
        <v>#REF!</v>
      </c>
      <c r="T229" t="str">
        <f t="shared" si="19"/>
        <v xml:space="preserve">Ffos Las </v>
      </c>
      <c r="U229">
        <v>0</v>
      </c>
      <c r="V229" t="s">
        <v>17</v>
      </c>
      <c r="W229">
        <f t="shared" si="20"/>
        <v>2023</v>
      </c>
    </row>
    <row r="230" spans="1:23" x14ac:dyDescent="0.25">
      <c r="A230" s="10" t="str">
        <f>IF(YEAR(G230)=2024,#REF!,"")</f>
        <v/>
      </c>
      <c r="B230" s="10" t="str">
        <f>IF(YEAR(G230)=2025,#REF!,"")</f>
        <v/>
      </c>
      <c r="C230" s="10" t="str">
        <f t="shared" si="21"/>
        <v>Afternoon45025</v>
      </c>
      <c r="D230" s="5" t="str">
        <f>IF('by region'!$C$2="Any","Any",'WTX courses'!V521)&amp;M230&amp;IF('by region'!$I$2="Any","Any",N230)&amp;G230</f>
        <v>AnyJumpAny45025</v>
      </c>
      <c r="E230" s="5" t="e">
        <f>IF(I230=#REF!,'WTX courses'!G521,"")</f>
        <v>#REF!</v>
      </c>
      <c r="F230" s="5" t="e">
        <f t="shared" si="22"/>
        <v>#REF!</v>
      </c>
      <c r="G230" s="15">
        <v>45025</v>
      </c>
      <c r="H230" s="16" t="s">
        <v>40</v>
      </c>
      <c r="I230" s="16" t="s">
        <v>53</v>
      </c>
      <c r="J230" s="16" t="s">
        <v>9</v>
      </c>
      <c r="K230" s="14" t="s">
        <v>16</v>
      </c>
      <c r="L230" s="14" t="s">
        <v>17</v>
      </c>
      <c r="M230" s="16" t="s">
        <v>12</v>
      </c>
      <c r="N230" s="16" t="s">
        <v>13</v>
      </c>
      <c r="O230" s="16" t="s">
        <v>14</v>
      </c>
      <c r="P230" s="12">
        <f t="shared" si="18"/>
        <v>1</v>
      </c>
      <c r="Q230" s="12" cm="1">
        <f t="array" ref="Q230">SUMPRODUCT(($G$2:$G$2540=G230)*(P230&gt;$P$2:$P$2540))+1</f>
        <v>1</v>
      </c>
      <c r="R230" s="12" t="e">
        <f>(Q230*100000)+#REF!</f>
        <v>#REF!</v>
      </c>
      <c r="S230" t="e" cm="1">
        <f t="array" ref="S230">SUMPRODUCT(($G$2:$G$2540=G230)*(R230&gt;$R$2:$R$2540))+1</f>
        <v>#REF!</v>
      </c>
      <c r="T230" t="str">
        <f t="shared" si="19"/>
        <v xml:space="preserve">Market Rasen </v>
      </c>
      <c r="U230">
        <v>0</v>
      </c>
      <c r="V230" t="s">
        <v>30</v>
      </c>
      <c r="W230">
        <f t="shared" si="20"/>
        <v>2023</v>
      </c>
    </row>
    <row r="231" spans="1:23" x14ac:dyDescent="0.25">
      <c r="A231" s="10" t="str">
        <f>IF(YEAR(G231)=2024,#REF!,"")</f>
        <v/>
      </c>
      <c r="B231" s="10" t="str">
        <f>IF(YEAR(G231)=2025,#REF!,"")</f>
        <v/>
      </c>
      <c r="C231" s="10" t="str">
        <f t="shared" si="21"/>
        <v>Afternoon45026</v>
      </c>
      <c r="D231" s="5" t="str">
        <f>IF('by region'!$C$2="Any","Any",'WTX courses'!V524)&amp;M231&amp;IF('by region'!$I$2="Any","Any",N231)&amp;G231</f>
        <v>AnyFlatAny45026</v>
      </c>
      <c r="E231" s="5" t="e">
        <f>IF(I231=#REF!,'WTX courses'!G524,"")</f>
        <v>#REF!</v>
      </c>
      <c r="F231" s="5" t="e">
        <f t="shared" si="22"/>
        <v>#REF!</v>
      </c>
      <c r="G231" s="15">
        <v>45026</v>
      </c>
      <c r="H231" s="16" t="s">
        <v>42</v>
      </c>
      <c r="I231" s="16" t="s">
        <v>43</v>
      </c>
      <c r="J231" s="16" t="s">
        <v>9</v>
      </c>
      <c r="K231" s="14" t="s">
        <v>24</v>
      </c>
      <c r="L231" s="14" t="s">
        <v>17</v>
      </c>
      <c r="M231" s="16" t="s">
        <v>25</v>
      </c>
      <c r="N231" s="16" t="s">
        <v>26</v>
      </c>
      <c r="O231" s="16" t="s">
        <v>14</v>
      </c>
      <c r="P231" s="12">
        <f t="shared" si="18"/>
        <v>1</v>
      </c>
      <c r="Q231" s="12" cm="1">
        <f t="array" ref="Q231">SUMPRODUCT(($G$2:$G$2540=G231)*(P231&gt;$P$2:$P$2540))+1</f>
        <v>1</v>
      </c>
      <c r="R231" s="12" t="e">
        <f>(Q231*100000)+#REF!</f>
        <v>#REF!</v>
      </c>
      <c r="S231" t="e" cm="1">
        <f t="array" ref="S231">SUMPRODUCT(($G$2:$G$2540=G231)*(R231&gt;$R$2:$R$2540))+1</f>
        <v>#REF!</v>
      </c>
      <c r="T231" t="str">
        <f t="shared" si="19"/>
        <v xml:space="preserve">WOLVERHAMPTON </v>
      </c>
      <c r="U231">
        <v>0</v>
      </c>
      <c r="V231" t="s">
        <v>30</v>
      </c>
      <c r="W231">
        <f t="shared" si="20"/>
        <v>2023</v>
      </c>
    </row>
    <row r="232" spans="1:23" x14ac:dyDescent="0.25">
      <c r="A232" s="10" t="str">
        <f>IF(YEAR(G232)=2024,#REF!,"")</f>
        <v/>
      </c>
      <c r="B232" s="10" t="str">
        <f>IF(YEAR(G232)=2025,#REF!,"")</f>
        <v/>
      </c>
      <c r="C232" s="10" t="str">
        <f t="shared" si="21"/>
        <v>Afternoon45026</v>
      </c>
      <c r="D232" s="5" t="str">
        <f>IF('by region'!$C$2="Any","Any",'WTX courses'!V526)&amp;M232&amp;IF('by region'!$I$2="Any","Any",N232)&amp;G232</f>
        <v>AnyJumpAny45026</v>
      </c>
      <c r="E232" s="5" t="e">
        <f>IF(I232=#REF!,'WTX courses'!G526,"")</f>
        <v>#REF!</v>
      </c>
      <c r="F232" s="5" t="e">
        <f t="shared" si="22"/>
        <v>#REF!</v>
      </c>
      <c r="G232" s="15">
        <v>45026</v>
      </c>
      <c r="H232" s="16" t="s">
        <v>42</v>
      </c>
      <c r="I232" s="16" t="s">
        <v>54</v>
      </c>
      <c r="J232" s="16" t="s">
        <v>9</v>
      </c>
      <c r="K232" s="14" t="s">
        <v>24</v>
      </c>
      <c r="L232" s="14" t="s">
        <v>19</v>
      </c>
      <c r="M232" s="16" t="s">
        <v>12</v>
      </c>
      <c r="N232" s="16" t="s">
        <v>13</v>
      </c>
      <c r="O232" s="16" t="s">
        <v>14</v>
      </c>
      <c r="P232" s="12">
        <f t="shared" ref="P232:P259" si="23">IF(J232="Afternoon",1,IF(J232="Evening",2,IF(J232="Floodlit",3,4)))</f>
        <v>1</v>
      </c>
      <c r="Q232" s="12" cm="1">
        <f t="array" ref="Q232">SUMPRODUCT(($G$2:$G$2540=G232)*(P232&gt;$P$2:$P$2540))+1</f>
        <v>1</v>
      </c>
      <c r="R232" s="12" t="e">
        <f>(Q232*100000)+#REF!</f>
        <v>#REF!</v>
      </c>
      <c r="S232" t="e" cm="1">
        <f t="array" ref="S232">SUMPRODUCT(($G$2:$G$2540=G232)*(R232&gt;$R$2:$R$2540))+1</f>
        <v>#REF!</v>
      </c>
      <c r="T232" t="str">
        <f t="shared" ref="T232:T259" si="24">_xlfn.CONCAT(IF(M232="Flat",UPPER(I232),I232)," ",IF(J232="Evening","†",IF(J232="Floodlit","#","")))</f>
        <v xml:space="preserve">Chepstow </v>
      </c>
      <c r="U232">
        <v>0</v>
      </c>
      <c r="V232" t="s">
        <v>19</v>
      </c>
      <c r="W232">
        <f t="shared" ref="W232:W259" si="25">YEAR(G232)</f>
        <v>2023</v>
      </c>
    </row>
    <row r="233" spans="1:23" x14ac:dyDescent="0.25">
      <c r="A233" s="10" t="str">
        <f>IF(YEAR(G233)=2024,#REF!,"")</f>
        <v/>
      </c>
      <c r="B233" s="10" t="str">
        <f>IF(YEAR(G233)=2025,#REF!,"")</f>
        <v/>
      </c>
      <c r="C233" s="10" t="str">
        <f t="shared" si="21"/>
        <v>Afternoon45026</v>
      </c>
      <c r="D233" s="5" t="str">
        <f>IF('by region'!$C$2="Any","Any",'WTX courses'!V527)&amp;M233&amp;IF('by region'!$I$2="Any","Any",N233)&amp;G233</f>
        <v>AnyJumpAny45026</v>
      </c>
      <c r="E233" s="5" t="e">
        <f>IF(I233=#REF!,'WTX courses'!G527,"")</f>
        <v>#REF!</v>
      </c>
      <c r="F233" s="5" t="e">
        <f t="shared" si="22"/>
        <v>#REF!</v>
      </c>
      <c r="G233" s="15">
        <v>45026</v>
      </c>
      <c r="H233" s="16" t="s">
        <v>42</v>
      </c>
      <c r="I233" s="16" t="s">
        <v>45</v>
      </c>
      <c r="J233" s="16" t="s">
        <v>9</v>
      </c>
      <c r="K233" s="14" t="s">
        <v>16</v>
      </c>
      <c r="L233" s="14" t="s">
        <v>17</v>
      </c>
      <c r="M233" s="16" t="s">
        <v>12</v>
      </c>
      <c r="N233" s="16" t="s">
        <v>13</v>
      </c>
      <c r="O233" s="16" t="s">
        <v>14</v>
      </c>
      <c r="P233" s="12">
        <f t="shared" si="23"/>
        <v>1</v>
      </c>
      <c r="Q233" s="12" cm="1">
        <f t="array" ref="Q233">SUMPRODUCT(($G$2:$G$2540=G233)*(P233&gt;$P$2:$P$2540))+1</f>
        <v>1</v>
      </c>
      <c r="R233" s="12" t="e">
        <f>(Q233*100000)+#REF!</f>
        <v>#REF!</v>
      </c>
      <c r="S233" t="e" cm="1">
        <f t="array" ref="S233">SUMPRODUCT(($G$2:$G$2540=G233)*(R233&gt;$R$2:$R$2540))+1</f>
        <v>#REF!</v>
      </c>
      <c r="T233" t="str">
        <f t="shared" si="24"/>
        <v xml:space="preserve">Huntingdon </v>
      </c>
      <c r="U233">
        <v>0</v>
      </c>
      <c r="V233" t="s">
        <v>11</v>
      </c>
      <c r="W233">
        <f t="shared" si="25"/>
        <v>2023</v>
      </c>
    </row>
    <row r="234" spans="1:23" x14ac:dyDescent="0.25">
      <c r="A234" s="10" t="str">
        <f>IF(YEAR(G234)=2024,#REF!,"")</f>
        <v/>
      </c>
      <c r="B234" s="10" t="str">
        <f>IF(YEAR(G234)=2025,#REF!,"")</f>
        <v/>
      </c>
      <c r="C234" s="10" t="str">
        <f t="shared" si="21"/>
        <v>Floodlit45027</v>
      </c>
      <c r="D234" s="5" t="str">
        <f>IF('by region'!$C$2="Any","Any",'WTX courses'!V528)&amp;M234&amp;IF('by region'!$I$2="Any","Any",N234)&amp;G234</f>
        <v>AnyFlatAny45027</v>
      </c>
      <c r="E234" s="5" t="e">
        <f>IF(I234=#REF!,'WTX courses'!G528,"")</f>
        <v>#REF!</v>
      </c>
      <c r="F234" s="5" t="e">
        <f t="shared" si="22"/>
        <v>#REF!</v>
      </c>
      <c r="G234" s="15">
        <v>45027</v>
      </c>
      <c r="H234" s="16" t="s">
        <v>7</v>
      </c>
      <c r="I234" s="16" t="s">
        <v>43</v>
      </c>
      <c r="J234" s="16" t="s">
        <v>32</v>
      </c>
      <c r="K234" s="14" t="s">
        <v>24</v>
      </c>
      <c r="L234" s="14" t="s">
        <v>17</v>
      </c>
      <c r="M234" s="16" t="s">
        <v>25</v>
      </c>
      <c r="N234" s="16" t="s">
        <v>26</v>
      </c>
      <c r="O234" s="16" t="s">
        <v>14</v>
      </c>
      <c r="P234" s="12">
        <f t="shared" si="23"/>
        <v>3</v>
      </c>
      <c r="Q234" s="12" cm="1">
        <f t="array" ref="Q234">SUMPRODUCT(($G$2:$G$2540=G234)*(P234&gt;$P$2:$P$2540))+1</f>
        <v>2</v>
      </c>
      <c r="R234" s="12" t="e">
        <f>(Q234*100000)+#REF!</f>
        <v>#REF!</v>
      </c>
      <c r="S234" t="e" cm="1">
        <f t="array" ref="S234">SUMPRODUCT(($G$2:$G$2540=G234)*(R234&gt;$R$2:$R$2540))+1</f>
        <v>#REF!</v>
      </c>
      <c r="T234" t="str">
        <f t="shared" si="24"/>
        <v>WOLVERHAMPTON #</v>
      </c>
      <c r="U234">
        <v>0</v>
      </c>
      <c r="V234" t="s">
        <v>11</v>
      </c>
      <c r="W234">
        <f t="shared" si="25"/>
        <v>2023</v>
      </c>
    </row>
    <row r="235" spans="1:23" x14ac:dyDescent="0.25">
      <c r="A235" s="10" t="str">
        <f>IF(YEAR(G235)=2024,#REF!,"")</f>
        <v/>
      </c>
      <c r="B235" s="10" t="str">
        <f>IF(YEAR(G235)=2025,#REF!,"")</f>
        <v/>
      </c>
      <c r="C235" s="10" t="str">
        <f t="shared" si="21"/>
        <v>Afternoon45027</v>
      </c>
      <c r="D235" s="5" t="str">
        <f>IF('by region'!$C$2="Any","Any",'WTX courses'!V529)&amp;M235&amp;IF('by region'!$I$2="Any","Any",N235)&amp;G235</f>
        <v>AnyJumpAny45027</v>
      </c>
      <c r="E235" s="5" t="e">
        <f>IF(I235=#REF!,'WTX courses'!G529,"")</f>
        <v>#REF!</v>
      </c>
      <c r="F235" s="5" t="e">
        <f t="shared" si="22"/>
        <v>#REF!</v>
      </c>
      <c r="G235" s="15">
        <v>45027</v>
      </c>
      <c r="H235" s="16" t="s">
        <v>7</v>
      </c>
      <c r="I235" s="16" t="s">
        <v>18</v>
      </c>
      <c r="J235" s="16" t="s">
        <v>9</v>
      </c>
      <c r="K235" s="14" t="s">
        <v>16</v>
      </c>
      <c r="L235" s="14" t="s">
        <v>19</v>
      </c>
      <c r="M235" s="16" t="s">
        <v>12</v>
      </c>
      <c r="N235" s="16" t="s">
        <v>13</v>
      </c>
      <c r="O235" s="16" t="s">
        <v>14</v>
      </c>
      <c r="P235" s="12">
        <f t="shared" si="23"/>
        <v>1</v>
      </c>
      <c r="Q235" s="12" cm="1">
        <f t="array" ref="Q235">SUMPRODUCT(($G$2:$G$2540=G235)*(P235&gt;$P$2:$P$2540))+1</f>
        <v>1</v>
      </c>
      <c r="R235" s="12" t="e">
        <f>(Q235*100000)+#REF!</f>
        <v>#REF!</v>
      </c>
      <c r="S235" t="e" cm="1">
        <f t="array" ref="S235">SUMPRODUCT(($G$2:$G$2540=G235)*(R235&gt;$R$2:$R$2540))+1</f>
        <v>#REF!</v>
      </c>
      <c r="T235" t="str">
        <f t="shared" si="24"/>
        <v xml:space="preserve">Exeter </v>
      </c>
      <c r="U235">
        <v>0</v>
      </c>
      <c r="V235" t="s">
        <v>17</v>
      </c>
      <c r="W235">
        <f t="shared" si="25"/>
        <v>2023</v>
      </c>
    </row>
    <row r="236" spans="1:23" x14ac:dyDescent="0.25">
      <c r="A236" s="10" t="str">
        <f>IF(YEAR(G236)=2024,#REF!,"")</f>
        <v/>
      </c>
      <c r="B236" s="10" t="str">
        <f>IF(YEAR(G236)=2025,#REF!,"")</f>
        <v/>
      </c>
      <c r="C236" s="10" t="str">
        <f t="shared" si="21"/>
        <v>Floodlit45028</v>
      </c>
      <c r="D236" s="5" t="str">
        <f>IF('by region'!$C$2="Any","Any",'WTX courses'!V530)&amp;M236&amp;IF('by region'!$I$2="Any","Any",N236)&amp;G236</f>
        <v>AnyFlatAny45028</v>
      </c>
      <c r="E236" s="5" t="e">
        <f>IF(I236=#REF!,'WTX courses'!G530,"")</f>
        <v>#REF!</v>
      </c>
      <c r="F236" s="5" t="e">
        <f t="shared" si="22"/>
        <v>#REF!</v>
      </c>
      <c r="G236" s="15">
        <v>45028</v>
      </c>
      <c r="H236" s="16" t="s">
        <v>27</v>
      </c>
      <c r="I236" s="16" t="s">
        <v>47</v>
      </c>
      <c r="J236" s="16" t="s">
        <v>32</v>
      </c>
      <c r="K236" s="14" t="s">
        <v>16</v>
      </c>
      <c r="L236" s="14" t="s">
        <v>19</v>
      </c>
      <c r="M236" s="16" t="s">
        <v>25</v>
      </c>
      <c r="N236" s="16" t="s">
        <v>26</v>
      </c>
      <c r="O236" s="16" t="s">
        <v>33</v>
      </c>
      <c r="P236" s="12">
        <f t="shared" si="23"/>
        <v>3</v>
      </c>
      <c r="Q236" s="12" cm="1">
        <f t="array" ref="Q236">SUMPRODUCT(($G$2:$G$2540=G236)*(P236&gt;$P$2:$P$2540))+1</f>
        <v>2</v>
      </c>
      <c r="R236" s="12" t="e">
        <f>(Q236*100000)+#REF!</f>
        <v>#REF!</v>
      </c>
      <c r="S236" t="e" cm="1">
        <f t="array" ref="S236">SUMPRODUCT(($G$2:$G$2540=G236)*(R236&gt;$R$2:$R$2540))+1</f>
        <v>#REF!</v>
      </c>
      <c r="T236" t="str">
        <f t="shared" si="24"/>
        <v>KEMPTON PARK #</v>
      </c>
      <c r="U236">
        <v>0</v>
      </c>
      <c r="V236" t="s">
        <v>19</v>
      </c>
      <c r="W236">
        <f t="shared" si="25"/>
        <v>2023</v>
      </c>
    </row>
    <row r="237" spans="1:23" x14ac:dyDescent="0.25">
      <c r="A237" s="10" t="str">
        <f>IF(YEAR(G237)=2024,#REF!,"")</f>
        <v/>
      </c>
      <c r="B237" s="10" t="str">
        <f>IF(YEAR(G237)=2025,#REF!,"")</f>
        <v/>
      </c>
      <c r="C237" s="10" t="str">
        <f t="shared" si="21"/>
        <v>Afternoon45028</v>
      </c>
      <c r="D237" s="5" t="str">
        <f>IF('by region'!$C$2="Any","Any",'WTX courses'!V531)&amp;M237&amp;IF('by region'!$I$2="Any","Any",N237)&amp;G237</f>
        <v>AnyFlatAny45028</v>
      </c>
      <c r="E237" s="5" t="e">
        <f>IF(I237=#REF!,'WTX courses'!G531,"")</f>
        <v>#REF!</v>
      </c>
      <c r="F237" s="5" t="e">
        <f t="shared" si="22"/>
        <v>#REF!</v>
      </c>
      <c r="G237" s="15">
        <v>45028</v>
      </c>
      <c r="H237" s="16" t="s">
        <v>27</v>
      </c>
      <c r="I237" s="16" t="s">
        <v>72</v>
      </c>
      <c r="J237" s="16" t="s">
        <v>9</v>
      </c>
      <c r="K237" s="14" t="s">
        <v>16</v>
      </c>
      <c r="L237" s="14" t="s">
        <v>17</v>
      </c>
      <c r="M237" s="16" t="s">
        <v>25</v>
      </c>
      <c r="N237" s="16" t="s">
        <v>13</v>
      </c>
      <c r="O237" s="16" t="s">
        <v>14</v>
      </c>
      <c r="P237" s="12">
        <f t="shared" si="23"/>
        <v>1</v>
      </c>
      <c r="Q237" s="12" cm="1">
        <f t="array" ref="Q237">SUMPRODUCT(($G$2:$G$2540=G237)*(P237&gt;$P$2:$P$2540))+1</f>
        <v>1</v>
      </c>
      <c r="R237" s="12" t="e">
        <f>(Q237*100000)+#REF!</f>
        <v>#REF!</v>
      </c>
      <c r="S237" t="e" cm="1">
        <f t="array" ref="S237">SUMPRODUCT(($G$2:$G$2540=G237)*(R237&gt;$R$2:$R$2540))+1</f>
        <v>#REF!</v>
      </c>
      <c r="T237" t="str">
        <f t="shared" si="24"/>
        <v xml:space="preserve">NOTTINGHAM </v>
      </c>
      <c r="U237">
        <v>0</v>
      </c>
      <c r="V237" t="s">
        <v>11</v>
      </c>
      <c r="W237">
        <f t="shared" si="25"/>
        <v>2023</v>
      </c>
    </row>
    <row r="238" spans="1:23" x14ac:dyDescent="0.25">
      <c r="A238" s="10" t="str">
        <f>IF(YEAR(G238)=2024,#REF!,"")</f>
        <v/>
      </c>
      <c r="B238" s="10" t="str">
        <f>IF(YEAR(G238)=2025,#REF!,"")</f>
        <v/>
      </c>
      <c r="C238" s="10" t="str">
        <f t="shared" si="21"/>
        <v>Floodlit45029</v>
      </c>
      <c r="D238" s="5" t="str">
        <f>IF('by region'!$C$2="Any","Any",'WTX courses'!V532)&amp;M238&amp;IF('by region'!$I$2="Any","Any",N238)&amp;G238</f>
        <v>AnyFlatAny45029</v>
      </c>
      <c r="E238" s="5" t="e">
        <f>IF(I238=#REF!,'WTX courses'!G532,"")</f>
        <v>#REF!</v>
      </c>
      <c r="F238" s="5" t="e">
        <f t="shared" si="22"/>
        <v>#REF!</v>
      </c>
      <c r="G238" s="15">
        <v>45029</v>
      </c>
      <c r="H238" s="16" t="s">
        <v>34</v>
      </c>
      <c r="I238" s="16" t="s">
        <v>73</v>
      </c>
      <c r="J238" s="16" t="s">
        <v>32</v>
      </c>
      <c r="K238" s="14" t="s">
        <v>10</v>
      </c>
      <c r="L238" s="14" t="s">
        <v>19</v>
      </c>
      <c r="M238" s="16" t="s">
        <v>25</v>
      </c>
      <c r="N238" s="16" t="s">
        <v>26</v>
      </c>
      <c r="O238" s="16" t="s">
        <v>33</v>
      </c>
      <c r="P238" s="12">
        <f t="shared" si="23"/>
        <v>3</v>
      </c>
      <c r="Q238" s="12" cm="1">
        <f t="array" ref="Q238">SUMPRODUCT(($G$2:$G$2540=G238)*(P238&gt;$P$2:$P$2540))+1</f>
        <v>3</v>
      </c>
      <c r="R238" s="12" t="e">
        <f>(Q238*100000)+#REF!</f>
        <v>#REF!</v>
      </c>
      <c r="S238" t="e" cm="1">
        <f t="array" ref="S238">SUMPRODUCT(($G$2:$G$2540=G238)*(R238&gt;$R$2:$R$2540))+1</f>
        <v>#REF!</v>
      </c>
      <c r="T238" t="str">
        <f t="shared" si="24"/>
        <v>CHELMSFORD CITY #</v>
      </c>
      <c r="U238">
        <v>0</v>
      </c>
      <c r="V238" t="s">
        <v>17</v>
      </c>
      <c r="W238">
        <f t="shared" si="25"/>
        <v>2023</v>
      </c>
    </row>
    <row r="239" spans="1:23" x14ac:dyDescent="0.25">
      <c r="A239" s="10" t="str">
        <f>IF(YEAR(G239)=2024,#REF!,"")</f>
        <v/>
      </c>
      <c r="B239" s="10" t="str">
        <f>IF(YEAR(G239)=2025,#REF!,"")</f>
        <v/>
      </c>
      <c r="C239" s="10" t="str">
        <f t="shared" si="21"/>
        <v>Afternoon45029</v>
      </c>
      <c r="D239" s="5" t="str">
        <f>IF('by region'!$C$2="Any","Any",'WTX courses'!V533)&amp;M239&amp;IF('by region'!$I$2="Any","Any",N239)&amp;G239</f>
        <v>AnyFlatAny45029</v>
      </c>
      <c r="E239" s="5" t="e">
        <f>IF(I239=#REF!,'WTX courses'!G533,"")</f>
        <v>#REF!</v>
      </c>
      <c r="F239" s="5" t="e">
        <f t="shared" si="22"/>
        <v>#REF!</v>
      </c>
      <c r="G239" s="15">
        <v>45029</v>
      </c>
      <c r="H239" s="16" t="s">
        <v>34</v>
      </c>
      <c r="I239" s="16" t="s">
        <v>31</v>
      </c>
      <c r="J239" s="16" t="s">
        <v>9</v>
      </c>
      <c r="K239" s="14" t="s">
        <v>24</v>
      </c>
      <c r="L239" s="14" t="s">
        <v>11</v>
      </c>
      <c r="M239" s="16" t="s">
        <v>25</v>
      </c>
      <c r="N239" s="16" t="s">
        <v>26</v>
      </c>
      <c r="O239" s="16" t="s">
        <v>14</v>
      </c>
      <c r="P239" s="12">
        <f t="shared" si="23"/>
        <v>1</v>
      </c>
      <c r="Q239" s="12" cm="1">
        <f t="array" ref="Q239">SUMPRODUCT(($G$2:$G$2540=G239)*(P239&gt;$P$2:$P$2540))+1</f>
        <v>1</v>
      </c>
      <c r="R239" s="12" t="e">
        <f>(Q239*100000)+#REF!</f>
        <v>#REF!</v>
      </c>
      <c r="S239" t="e" cm="1">
        <f t="array" ref="S239">SUMPRODUCT(($G$2:$G$2540=G239)*(R239&gt;$R$2:$R$2540))+1</f>
        <v>#REF!</v>
      </c>
      <c r="T239" t="str">
        <f t="shared" si="24"/>
        <v xml:space="preserve">NEWCASTLE </v>
      </c>
      <c r="U239">
        <v>0</v>
      </c>
      <c r="V239" t="s">
        <v>30</v>
      </c>
      <c r="W239">
        <f t="shared" si="25"/>
        <v>2023</v>
      </c>
    </row>
    <row r="240" spans="1:23" x14ac:dyDescent="0.25">
      <c r="A240" s="10" t="str">
        <f>IF(YEAR(G240)=2024,#REF!,"")</f>
        <v/>
      </c>
      <c r="B240" s="10" t="str">
        <f>IF(YEAR(G240)=2025,#REF!,"")</f>
        <v/>
      </c>
      <c r="C240" s="10" t="str">
        <f t="shared" si="21"/>
        <v>Afternoon45029</v>
      </c>
      <c r="D240" s="5" t="str">
        <f>IF('by region'!$C$2="Any","Any",'WTX courses'!V534)&amp;M240&amp;IF('by region'!$I$2="Any","Any",N240)&amp;G240</f>
        <v>AnyJumpAny45029</v>
      </c>
      <c r="E240" s="5" t="e">
        <f>IF(I240=#REF!,'WTX courses'!G534,"")</f>
        <v>#REF!</v>
      </c>
      <c r="F240" s="5" t="e">
        <f t="shared" si="22"/>
        <v>#REF!</v>
      </c>
      <c r="G240" s="15">
        <v>45029</v>
      </c>
      <c r="H240" s="16" t="s">
        <v>34</v>
      </c>
      <c r="I240" s="16" t="s">
        <v>68</v>
      </c>
      <c r="J240" s="16" t="s">
        <v>9</v>
      </c>
      <c r="K240" s="14" t="s">
        <v>16</v>
      </c>
      <c r="L240" s="14" t="s">
        <v>11</v>
      </c>
      <c r="M240" s="16" t="s">
        <v>12</v>
      </c>
      <c r="N240" s="16" t="s">
        <v>13</v>
      </c>
      <c r="O240" s="16" t="s">
        <v>14</v>
      </c>
      <c r="P240" s="12">
        <f t="shared" si="23"/>
        <v>1</v>
      </c>
      <c r="Q240" s="12" cm="1">
        <f t="array" ref="Q240">SUMPRODUCT(($G$2:$G$2540=G240)*(P240&gt;$P$2:$P$2540))+1</f>
        <v>1</v>
      </c>
      <c r="R240" s="12" t="e">
        <f>(Q240*100000)+#REF!</f>
        <v>#REF!</v>
      </c>
      <c r="S240" t="e" cm="1">
        <f t="array" ref="S240">SUMPRODUCT(($G$2:$G$2540=G240)*(R240&gt;$R$2:$R$2540))+1</f>
        <v>#REF!</v>
      </c>
      <c r="T240" t="str">
        <f t="shared" si="24"/>
        <v xml:space="preserve">Aintree </v>
      </c>
      <c r="U240">
        <v>0</v>
      </c>
      <c r="V240" t="s">
        <v>11</v>
      </c>
      <c r="W240">
        <f t="shared" si="25"/>
        <v>2023</v>
      </c>
    </row>
    <row r="241" spans="1:23" x14ac:dyDescent="0.25">
      <c r="A241" s="10" t="str">
        <f>IF(YEAR(G241)=2024,#REF!,"")</f>
        <v/>
      </c>
      <c r="B241" s="10" t="str">
        <f>IF(YEAR(G241)=2025,#REF!,"")</f>
        <v/>
      </c>
      <c r="C241" s="10" t="str">
        <f t="shared" si="21"/>
        <v>Afternoon45030</v>
      </c>
      <c r="D241" s="5" t="str">
        <f>IF('by region'!$C$2="Any","Any",'WTX courses'!V535)&amp;M241&amp;IF('by region'!$I$2="Any","Any",N241)&amp;G241</f>
        <v>AnyJumpAny45030</v>
      </c>
      <c r="E241" s="5" t="e">
        <f>IF(I241=#REF!,'WTX courses'!G535,"")</f>
        <v>#REF!</v>
      </c>
      <c r="F241" s="5" t="e">
        <f t="shared" si="22"/>
        <v>#REF!</v>
      </c>
      <c r="G241" s="15">
        <v>45030</v>
      </c>
      <c r="H241" s="16" t="s">
        <v>35</v>
      </c>
      <c r="I241" s="16" t="s">
        <v>68</v>
      </c>
      <c r="J241" s="16" t="s">
        <v>9</v>
      </c>
      <c r="K241" s="14" t="s">
        <v>16</v>
      </c>
      <c r="L241" s="14" t="s">
        <v>11</v>
      </c>
      <c r="M241" s="16" t="s">
        <v>12</v>
      </c>
      <c r="N241" s="16" t="s">
        <v>13</v>
      </c>
      <c r="O241" s="16" t="s">
        <v>14</v>
      </c>
      <c r="P241" s="12">
        <f t="shared" si="23"/>
        <v>1</v>
      </c>
      <c r="Q241" s="12" cm="1">
        <f t="array" ref="Q241">SUMPRODUCT(($G$2:$G$2540=G241)*(P241&gt;$P$2:$P$2540))+1</f>
        <v>1</v>
      </c>
      <c r="R241" s="12" t="e">
        <f>(Q241*100000)+#REF!</f>
        <v>#REF!</v>
      </c>
      <c r="S241" t="e" cm="1">
        <f t="array" ref="S241">SUMPRODUCT(($G$2:$G$2540=G241)*(R241&gt;$R$2:$R$2540))+1</f>
        <v>#REF!</v>
      </c>
      <c r="T241" t="str">
        <f t="shared" si="24"/>
        <v xml:space="preserve">Aintree </v>
      </c>
      <c r="U241">
        <v>0</v>
      </c>
      <c r="V241" t="s">
        <v>17</v>
      </c>
      <c r="W241">
        <f t="shared" si="25"/>
        <v>2023</v>
      </c>
    </row>
    <row r="242" spans="1:23" x14ac:dyDescent="0.25">
      <c r="A242" s="10" t="str">
        <f>IF(YEAR(G242)=2024,#REF!,"")</f>
        <v/>
      </c>
      <c r="B242" s="10" t="str">
        <f>IF(YEAR(G242)=2025,#REF!,"")</f>
        <v/>
      </c>
      <c r="C242" s="10" t="str">
        <f t="shared" si="21"/>
        <v>Afternoon45030</v>
      </c>
      <c r="D242" s="5" t="str">
        <f>IF('by region'!$C$2="Any","Any",'WTX courses'!V536)&amp;M242&amp;IF('by region'!$I$2="Any","Any",N242)&amp;G242</f>
        <v>AnyJumpAny45030</v>
      </c>
      <c r="E242" s="5" t="e">
        <f>IF(I242=#REF!,'WTX courses'!G536,"")</f>
        <v>#REF!</v>
      </c>
      <c r="F242" s="5" t="e">
        <f t="shared" si="22"/>
        <v>#REF!</v>
      </c>
      <c r="G242" s="15">
        <v>45030</v>
      </c>
      <c r="H242" s="16" t="s">
        <v>35</v>
      </c>
      <c r="I242" s="16" t="s">
        <v>46</v>
      </c>
      <c r="J242" s="16" t="s">
        <v>9</v>
      </c>
      <c r="K242" s="14" t="s">
        <v>24</v>
      </c>
      <c r="L242" s="14" t="s">
        <v>11</v>
      </c>
      <c r="M242" s="16" t="s">
        <v>12</v>
      </c>
      <c r="N242" s="16" t="s">
        <v>13</v>
      </c>
      <c r="O242" s="16" t="s">
        <v>14</v>
      </c>
      <c r="P242" s="12">
        <f t="shared" si="23"/>
        <v>1</v>
      </c>
      <c r="Q242" s="12" cm="1">
        <f t="array" ref="Q242">SUMPRODUCT(($G$2:$G$2540=G242)*(P242&gt;$P$2:$P$2540))+1</f>
        <v>1</v>
      </c>
      <c r="R242" s="12" t="e">
        <f>(Q242*100000)+#REF!</f>
        <v>#REF!</v>
      </c>
      <c r="S242" t="e" cm="1">
        <f t="array" ref="S242">SUMPRODUCT(($G$2:$G$2540=G242)*(R242&gt;$R$2:$R$2540))+1</f>
        <v>#REF!</v>
      </c>
      <c r="T242" t="str">
        <f t="shared" si="24"/>
        <v xml:space="preserve">Sedgefield </v>
      </c>
      <c r="U242">
        <v>0</v>
      </c>
      <c r="V242" t="s">
        <v>17</v>
      </c>
      <c r="W242">
        <f t="shared" si="25"/>
        <v>2023</v>
      </c>
    </row>
    <row r="243" spans="1:23" x14ac:dyDescent="0.25">
      <c r="A243" s="10" t="str">
        <f>IF(YEAR(G243)=2024,#REF!,"")</f>
        <v/>
      </c>
      <c r="B243" s="10" t="str">
        <f>IF(YEAR(G243)=2025,#REF!,"")</f>
        <v/>
      </c>
      <c r="C243" s="10" t="str">
        <f t="shared" si="21"/>
        <v>Floodlit45031</v>
      </c>
      <c r="D243" s="5" t="str">
        <f>IF('by region'!$C$2="Any","Any",'WTX courses'!V537)&amp;M243&amp;IF('by region'!$I$2="Any","Any",N243)&amp;G243</f>
        <v>AnyFlatAny45031</v>
      </c>
      <c r="E243" s="5" t="e">
        <f>IF(I243=#REF!,'WTX courses'!G537,"")</f>
        <v>#REF!</v>
      </c>
      <c r="F243" s="5" t="e">
        <f t="shared" si="22"/>
        <v>#REF!</v>
      </c>
      <c r="G243" s="15">
        <v>45031</v>
      </c>
      <c r="H243" s="16" t="s">
        <v>37</v>
      </c>
      <c r="I243" s="16" t="s">
        <v>43</v>
      </c>
      <c r="J243" s="16" t="s">
        <v>32</v>
      </c>
      <c r="K243" s="14" t="s">
        <v>24</v>
      </c>
      <c r="L243" s="14" t="s">
        <v>17</v>
      </c>
      <c r="M243" s="16" t="s">
        <v>25</v>
      </c>
      <c r="N243" s="16" t="s">
        <v>26</v>
      </c>
      <c r="O243" s="16" t="s">
        <v>14</v>
      </c>
      <c r="P243" s="12">
        <f t="shared" si="23"/>
        <v>3</v>
      </c>
      <c r="Q243" s="12" cm="1">
        <f t="array" ref="Q243">SUMPRODUCT(($G$2:$G$2540=G243)*(P243&gt;$P$2:$P$2540))+1</f>
        <v>5</v>
      </c>
      <c r="R243" s="12" t="e">
        <f>(Q243*100000)+#REF!</f>
        <v>#REF!</v>
      </c>
      <c r="S243" t="e" cm="1">
        <f t="array" ref="S243">SUMPRODUCT(($G$2:$G$2540=G243)*(R243&gt;$R$2:$R$2540))+1</f>
        <v>#REF!</v>
      </c>
      <c r="T243" t="str">
        <f t="shared" si="24"/>
        <v>WOLVERHAMPTON #</v>
      </c>
      <c r="U243">
        <v>0</v>
      </c>
      <c r="V243" t="s">
        <v>11</v>
      </c>
      <c r="W243">
        <f t="shared" si="25"/>
        <v>2023</v>
      </c>
    </row>
    <row r="244" spans="1:23" x14ac:dyDescent="0.25">
      <c r="A244" s="10" t="str">
        <f>IF(YEAR(G244)=2024,#REF!,"")</f>
        <v/>
      </c>
      <c r="B244" s="10" t="str">
        <f>IF(YEAR(G244)=2025,#REF!,"")</f>
        <v/>
      </c>
      <c r="C244" s="10" t="str">
        <f t="shared" si="21"/>
        <v>Afternoon45031</v>
      </c>
      <c r="D244" s="5" t="str">
        <f>IF('by region'!$C$2="Any","Any",'WTX courses'!V538)&amp;M244&amp;IF('by region'!$I$2="Any","Any",N244)&amp;G244</f>
        <v>AnyFlatAny45031</v>
      </c>
      <c r="E244" s="5" t="e">
        <f>IF(I244=#REF!,'WTX courses'!G538,"")</f>
        <v>#REF!</v>
      </c>
      <c r="F244" s="5" t="e">
        <f t="shared" si="22"/>
        <v>#REF!</v>
      </c>
      <c r="G244" s="15">
        <v>45031</v>
      </c>
      <c r="H244" s="16" t="s">
        <v>37</v>
      </c>
      <c r="I244" s="16" t="s">
        <v>81</v>
      </c>
      <c r="J244" s="16" t="s">
        <v>9</v>
      </c>
      <c r="K244" s="14" t="s">
        <v>24</v>
      </c>
      <c r="L244" s="14" t="s">
        <v>17</v>
      </c>
      <c r="M244" s="16" t="s">
        <v>25</v>
      </c>
      <c r="N244" s="16" t="s">
        <v>26</v>
      </c>
      <c r="O244" s="16" t="s">
        <v>14</v>
      </c>
      <c r="P244" s="12">
        <f t="shared" si="23"/>
        <v>1</v>
      </c>
      <c r="Q244" s="12" cm="1">
        <f t="array" ref="Q244">SUMPRODUCT(($G$2:$G$2540=G244)*(P244&gt;$P$2:$P$2540))+1</f>
        <v>1</v>
      </c>
      <c r="R244" s="12" t="e">
        <f>(Q244*100000)+#REF!</f>
        <v>#REF!</v>
      </c>
      <c r="S244" t="e" cm="1">
        <f t="array" ref="S244">SUMPRODUCT(($G$2:$G$2540=G244)*(R244&gt;$R$2:$R$2540))+1</f>
        <v>#REF!</v>
      </c>
      <c r="T244" t="str">
        <f t="shared" si="24"/>
        <v xml:space="preserve">YARMOUTH </v>
      </c>
      <c r="U244">
        <v>0</v>
      </c>
      <c r="V244" t="s">
        <v>30</v>
      </c>
      <c r="W244">
        <f t="shared" si="25"/>
        <v>2023</v>
      </c>
    </row>
    <row r="245" spans="1:23" x14ac:dyDescent="0.25">
      <c r="A245" s="10" t="str">
        <f>IF(YEAR(G245)=2024,#REF!,"")</f>
        <v/>
      </c>
      <c r="B245" s="10" t="str">
        <f>IF(YEAR(G245)=2025,#REF!,"")</f>
        <v/>
      </c>
      <c r="C245" s="10" t="str">
        <f t="shared" si="21"/>
        <v>Afternoon45031</v>
      </c>
      <c r="D245" s="5" t="str">
        <f>IF('by region'!$C$2="Any","Any",'WTX courses'!V539)&amp;M245&amp;IF('by region'!$I$2="Any","Any",N245)&amp;G245</f>
        <v>AnyJumpAny45031</v>
      </c>
      <c r="E245" s="5" t="e">
        <f>IF(I245=#REF!,'WTX courses'!G539,"")</f>
        <v>#REF!</v>
      </c>
      <c r="F245" s="5" t="e">
        <f t="shared" si="22"/>
        <v>#REF!</v>
      </c>
      <c r="G245" s="15">
        <v>45031</v>
      </c>
      <c r="H245" s="16" t="s">
        <v>37</v>
      </c>
      <c r="I245" s="16" t="s">
        <v>68</v>
      </c>
      <c r="J245" s="16" t="s">
        <v>9</v>
      </c>
      <c r="K245" s="14" t="s">
        <v>16</v>
      </c>
      <c r="L245" s="14" t="s">
        <v>11</v>
      </c>
      <c r="M245" s="16" t="s">
        <v>12</v>
      </c>
      <c r="N245" s="16" t="s">
        <v>13</v>
      </c>
      <c r="O245" s="16" t="s">
        <v>14</v>
      </c>
      <c r="P245" s="12">
        <f t="shared" si="23"/>
        <v>1</v>
      </c>
      <c r="Q245" s="12" cm="1">
        <f t="array" ref="Q245">SUMPRODUCT(($G$2:$G$2540=G245)*(P245&gt;$P$2:$P$2540))+1</f>
        <v>1</v>
      </c>
      <c r="R245" s="12" t="e">
        <f>(Q245*100000)+#REF!</f>
        <v>#REF!</v>
      </c>
      <c r="S245" t="e" cm="1">
        <f t="array" ref="S245">SUMPRODUCT(($G$2:$G$2540=G245)*(R245&gt;$R$2:$R$2540))+1</f>
        <v>#REF!</v>
      </c>
      <c r="T245" t="str">
        <f t="shared" si="24"/>
        <v xml:space="preserve">Aintree </v>
      </c>
      <c r="U245">
        <v>0</v>
      </c>
      <c r="V245" t="s">
        <v>19</v>
      </c>
      <c r="W245">
        <f t="shared" si="25"/>
        <v>2023</v>
      </c>
    </row>
    <row r="246" spans="1:23" x14ac:dyDescent="0.25">
      <c r="A246" s="10" t="str">
        <f>IF(YEAR(G246)=2024,#REF!,"")</f>
        <v/>
      </c>
      <c r="B246" s="10" t="str">
        <f>IF(YEAR(G246)=2025,#REF!,"")</f>
        <v/>
      </c>
      <c r="C246" s="10" t="str">
        <f t="shared" si="21"/>
        <v>Afternoon45031</v>
      </c>
      <c r="D246" s="5" t="str">
        <f>IF('by region'!$C$2="Any","Any",'WTX courses'!V540)&amp;M246&amp;IF('by region'!$I$2="Any","Any",N246)&amp;G246</f>
        <v>AnyJumpAny45031</v>
      </c>
      <c r="E246" s="5" t="e">
        <f>IF(I246=#REF!,'WTX courses'!G540,"")</f>
        <v>#REF!</v>
      </c>
      <c r="F246" s="5" t="e">
        <f t="shared" si="22"/>
        <v>#REF!</v>
      </c>
      <c r="G246" s="15">
        <v>45031</v>
      </c>
      <c r="H246" s="16" t="s">
        <v>37</v>
      </c>
      <c r="I246" s="16" t="s">
        <v>54</v>
      </c>
      <c r="J246" s="16" t="s">
        <v>9</v>
      </c>
      <c r="K246" s="14" t="s">
        <v>24</v>
      </c>
      <c r="L246" s="14" t="s">
        <v>19</v>
      </c>
      <c r="M246" s="16" t="s">
        <v>12</v>
      </c>
      <c r="N246" s="16" t="s">
        <v>13</v>
      </c>
      <c r="O246" s="16" t="s">
        <v>14</v>
      </c>
      <c r="P246" s="12">
        <f t="shared" si="23"/>
        <v>1</v>
      </c>
      <c r="Q246" s="12" cm="1">
        <f t="array" ref="Q246">SUMPRODUCT(($G$2:$G$2540=G246)*(P246&gt;$P$2:$P$2540))+1</f>
        <v>1</v>
      </c>
      <c r="R246" s="12" t="e">
        <f>(Q246*100000)+#REF!</f>
        <v>#REF!</v>
      </c>
      <c r="S246" t="e" cm="1">
        <f t="array" ref="S246">SUMPRODUCT(($G$2:$G$2540=G246)*(R246&gt;$R$2:$R$2540))+1</f>
        <v>#REF!</v>
      </c>
      <c r="T246" t="str">
        <f t="shared" si="24"/>
        <v xml:space="preserve">Chepstow </v>
      </c>
      <c r="U246">
        <v>0</v>
      </c>
      <c r="V246" t="s">
        <v>19</v>
      </c>
      <c r="W246">
        <f t="shared" si="25"/>
        <v>2023</v>
      </c>
    </row>
    <row r="247" spans="1:23" x14ac:dyDescent="0.25">
      <c r="A247" s="10" t="str">
        <f>IF(YEAR(G247)=2024,#REF!,"")</f>
        <v/>
      </c>
      <c r="B247" s="10" t="str">
        <f>IF(YEAR(G247)=2025,#REF!,"")</f>
        <v/>
      </c>
      <c r="C247" s="10" t="str">
        <f t="shared" si="21"/>
        <v>Afternoon45031</v>
      </c>
      <c r="D247" s="5" t="str">
        <f>IF('by region'!$C$2="Any","Any",'WTX courses'!V541)&amp;M247&amp;IF('by region'!$I$2="Any","Any",N247)&amp;G247</f>
        <v>AnyJumpAny45031</v>
      </c>
      <c r="E247" s="5" t="e">
        <f>IF(I247=#REF!,'WTX courses'!G541,"")</f>
        <v>#REF!</v>
      </c>
      <c r="F247" s="5" t="e">
        <f t="shared" si="22"/>
        <v>#REF!</v>
      </c>
      <c r="G247" s="15">
        <v>45031</v>
      </c>
      <c r="H247" s="16" t="s">
        <v>37</v>
      </c>
      <c r="I247" s="16" t="s">
        <v>31</v>
      </c>
      <c r="J247" s="16" t="s">
        <v>9</v>
      </c>
      <c r="K247" s="14" t="s">
        <v>24</v>
      </c>
      <c r="L247" s="14" t="s">
        <v>11</v>
      </c>
      <c r="M247" s="16" t="s">
        <v>12</v>
      </c>
      <c r="N247" s="16" t="s">
        <v>13</v>
      </c>
      <c r="O247" s="16" t="s">
        <v>14</v>
      </c>
      <c r="P247" s="12">
        <f t="shared" si="23"/>
        <v>1</v>
      </c>
      <c r="Q247" s="12" cm="1">
        <f t="array" ref="Q247">SUMPRODUCT(($G$2:$G$2540=G247)*(P247&gt;$P$2:$P$2540))+1</f>
        <v>1</v>
      </c>
      <c r="R247" s="12" t="e">
        <f>(Q247*100000)+#REF!</f>
        <v>#REF!</v>
      </c>
      <c r="S247" t="e" cm="1">
        <f t="array" ref="S247">SUMPRODUCT(($G$2:$G$2540=G247)*(R247&gt;$R$2:$R$2540))+1</f>
        <v>#REF!</v>
      </c>
      <c r="T247" t="str">
        <f t="shared" si="24"/>
        <v xml:space="preserve">Newcastle </v>
      </c>
      <c r="U247">
        <v>0</v>
      </c>
      <c r="V247" t="s">
        <v>11</v>
      </c>
      <c r="W247">
        <f t="shared" si="25"/>
        <v>2023</v>
      </c>
    </row>
    <row r="248" spans="1:23" x14ac:dyDescent="0.25">
      <c r="A248" s="10" t="str">
        <f>IF(YEAR(G248)=2024,#REF!,"")</f>
        <v/>
      </c>
      <c r="B248" s="10" t="str">
        <f>IF(YEAR(G248)=2025,#REF!,"")</f>
        <v/>
      </c>
      <c r="C248" s="10" t="str">
        <f t="shared" si="21"/>
        <v>Afternoon45032</v>
      </c>
      <c r="D248" s="5" t="str">
        <f>IF('by region'!$C$2="Any","Any",'WTX courses'!V542)&amp;M248&amp;IF('by region'!$I$2="Any","Any",N248)&amp;G248</f>
        <v>AnyJumpAny45032</v>
      </c>
      <c r="E248" s="5" t="e">
        <f>IF(I248=#REF!,'WTX courses'!G542,"")</f>
        <v>#REF!</v>
      </c>
      <c r="F248" s="5" t="e">
        <f t="shared" si="22"/>
        <v>#REF!</v>
      </c>
      <c r="G248" s="15">
        <v>45032</v>
      </c>
      <c r="H248" s="16" t="s">
        <v>40</v>
      </c>
      <c r="I248" s="16" t="s">
        <v>45</v>
      </c>
      <c r="J248" s="16" t="s">
        <v>9</v>
      </c>
      <c r="K248" s="14" t="s">
        <v>16</v>
      </c>
      <c r="L248" s="14" t="s">
        <v>17</v>
      </c>
      <c r="M248" s="16" t="s">
        <v>12</v>
      </c>
      <c r="N248" s="16" t="s">
        <v>13</v>
      </c>
      <c r="O248" s="16" t="s">
        <v>21</v>
      </c>
      <c r="P248" s="12">
        <f t="shared" si="23"/>
        <v>1</v>
      </c>
      <c r="Q248" s="12" cm="1">
        <f t="array" ref="Q248">SUMPRODUCT(($G$2:$G$2540=G248)*(P248&gt;$P$2:$P$2540))+1</f>
        <v>1</v>
      </c>
      <c r="R248" s="12" t="e">
        <f>(Q248*100000)+#REF!</f>
        <v>#REF!</v>
      </c>
      <c r="S248" t="e" cm="1">
        <f t="array" ref="S248">SUMPRODUCT(($G$2:$G$2540=G248)*(R248&gt;$R$2:$R$2540))+1</f>
        <v>#REF!</v>
      </c>
      <c r="T248" t="str">
        <f t="shared" si="24"/>
        <v xml:space="preserve">Huntingdon </v>
      </c>
      <c r="U248">
        <v>0</v>
      </c>
      <c r="V248" t="s">
        <v>30</v>
      </c>
      <c r="W248">
        <f t="shared" si="25"/>
        <v>2023</v>
      </c>
    </row>
    <row r="249" spans="1:23" x14ac:dyDescent="0.25">
      <c r="A249" s="10" t="str">
        <f>IF(YEAR(G249)=2024,#REF!,"")</f>
        <v/>
      </c>
      <c r="B249" s="10" t="str">
        <f>IF(YEAR(G249)=2025,#REF!,"")</f>
        <v/>
      </c>
      <c r="C249" s="10" t="str">
        <f t="shared" si="21"/>
        <v>Afternoon45032</v>
      </c>
      <c r="D249" s="5" t="str">
        <f>IF('by region'!$C$2="Any","Any",'WTX courses'!V543)&amp;M249&amp;IF('by region'!$I$2="Any","Any",N249)&amp;G249</f>
        <v>AnyJumpAny45032</v>
      </c>
      <c r="E249" s="5" t="e">
        <f>IF(I249=#REF!,'WTX courses'!G543,"")</f>
        <v>#REF!</v>
      </c>
      <c r="F249" s="5" t="e">
        <f t="shared" si="22"/>
        <v>#REF!</v>
      </c>
      <c r="G249" s="15">
        <v>45032</v>
      </c>
      <c r="H249" s="16" t="s">
        <v>40</v>
      </c>
      <c r="I249" s="16" t="s">
        <v>39</v>
      </c>
      <c r="J249" s="16" t="s">
        <v>9</v>
      </c>
      <c r="K249" s="14" t="s">
        <v>16</v>
      </c>
      <c r="L249" s="14" t="s">
        <v>19</v>
      </c>
      <c r="M249" s="16" t="s">
        <v>12</v>
      </c>
      <c r="N249" s="16" t="s">
        <v>13</v>
      </c>
      <c r="O249" s="16" t="s">
        <v>14</v>
      </c>
      <c r="P249" s="12">
        <f t="shared" si="23"/>
        <v>1</v>
      </c>
      <c r="Q249" s="12" cm="1">
        <f t="array" ref="Q249">SUMPRODUCT(($G$2:$G$2540=G249)*(P249&gt;$P$2:$P$2540))+1</f>
        <v>1</v>
      </c>
      <c r="R249" s="12" t="e">
        <f>(Q249*100000)+#REF!</f>
        <v>#REF!</v>
      </c>
      <c r="S249" t="e" cm="1">
        <f t="array" ref="S249">SUMPRODUCT(($G$2:$G$2540=G249)*(R249&gt;$R$2:$R$2540))+1</f>
        <v>#REF!</v>
      </c>
      <c r="T249" t="str">
        <f t="shared" si="24"/>
        <v xml:space="preserve">Wincanton </v>
      </c>
      <c r="U249">
        <v>0</v>
      </c>
      <c r="V249" t="s">
        <v>17</v>
      </c>
      <c r="W249">
        <f t="shared" si="25"/>
        <v>2023</v>
      </c>
    </row>
    <row r="250" spans="1:23" x14ac:dyDescent="0.25">
      <c r="A250" s="10" t="str">
        <f>IF(YEAR(G250)=2024,#REF!,"")</f>
        <v/>
      </c>
      <c r="B250" s="10" t="str">
        <f>IF(YEAR(G250)=2025,#REF!,"")</f>
        <v/>
      </c>
      <c r="C250" s="10" t="str">
        <f t="shared" si="21"/>
        <v>Floodlit45033</v>
      </c>
      <c r="D250" s="5" t="str">
        <f>IF('by region'!$C$2="Any","Any",'WTX courses'!V544)&amp;M250&amp;IF('by region'!$I$2="Any","Any",N250)&amp;G250</f>
        <v>AnyFlatAny45033</v>
      </c>
      <c r="E250" s="5" t="e">
        <f>IF(I250=#REF!,'WTX courses'!G544,"")</f>
        <v>#REF!</v>
      </c>
      <c r="F250" s="5" t="e">
        <f t="shared" si="22"/>
        <v>#REF!</v>
      </c>
      <c r="G250" s="15">
        <v>45033</v>
      </c>
      <c r="H250" s="16" t="s">
        <v>42</v>
      </c>
      <c r="I250" s="16" t="s">
        <v>47</v>
      </c>
      <c r="J250" s="16" t="s">
        <v>32</v>
      </c>
      <c r="K250" s="14" t="s">
        <v>16</v>
      </c>
      <c r="L250" s="14" t="s">
        <v>19</v>
      </c>
      <c r="M250" s="16" t="s">
        <v>25</v>
      </c>
      <c r="N250" s="16" t="s">
        <v>26</v>
      </c>
      <c r="O250" s="16" t="s">
        <v>33</v>
      </c>
      <c r="P250" s="12">
        <f t="shared" si="23"/>
        <v>3</v>
      </c>
      <c r="Q250" s="12" cm="1">
        <f t="array" ref="Q250">SUMPRODUCT(($G$2:$G$2540=G250)*(P250&gt;$P$2:$P$2540))+1</f>
        <v>2</v>
      </c>
      <c r="R250" s="12" t="e">
        <f>(Q250*100000)+#REF!</f>
        <v>#REF!</v>
      </c>
      <c r="S250" t="e" cm="1">
        <f t="array" ref="S250">SUMPRODUCT(($G$2:$G$2540=G250)*(R250&gt;$R$2:$R$2540))+1</f>
        <v>#REF!</v>
      </c>
      <c r="T250" t="str">
        <f t="shared" si="24"/>
        <v>KEMPTON PARK #</v>
      </c>
      <c r="U250">
        <v>0</v>
      </c>
      <c r="V250" t="s">
        <v>11</v>
      </c>
      <c r="W250">
        <f t="shared" si="25"/>
        <v>2023</v>
      </c>
    </row>
    <row r="251" spans="1:23" x14ac:dyDescent="0.25">
      <c r="A251" s="10" t="str">
        <f>IF(YEAR(G251)=2024,#REF!,"")</f>
        <v/>
      </c>
      <c r="B251" s="10" t="str">
        <f>IF(YEAR(G251)=2025,#REF!,"")</f>
        <v/>
      </c>
      <c r="C251" s="10" t="str">
        <f t="shared" si="21"/>
        <v>Afternoon45033</v>
      </c>
      <c r="D251" s="5" t="str">
        <f>IF('by region'!$C$2="Any","Any",'WTX courses'!V545)&amp;M251&amp;IF('by region'!$I$2="Any","Any",N251)&amp;G251</f>
        <v>AnyFlatAny45033</v>
      </c>
      <c r="E251" s="5" t="e">
        <f>IF(I251=#REF!,'WTX courses'!G545,"")</f>
        <v>#REF!</v>
      </c>
      <c r="F251" s="5" t="e">
        <f t="shared" si="22"/>
        <v>#REF!</v>
      </c>
      <c r="G251" s="15">
        <v>45033</v>
      </c>
      <c r="H251" s="16" t="s">
        <v>42</v>
      </c>
      <c r="I251" s="16" t="s">
        <v>70</v>
      </c>
      <c r="J251" s="16" t="s">
        <v>9</v>
      </c>
      <c r="K251" s="14" t="s">
        <v>24</v>
      </c>
      <c r="L251" s="14" t="s">
        <v>19</v>
      </c>
      <c r="M251" s="16" t="s">
        <v>25</v>
      </c>
      <c r="N251" s="16" t="s">
        <v>13</v>
      </c>
      <c r="O251" s="16" t="s">
        <v>14</v>
      </c>
      <c r="P251" s="12">
        <f t="shared" si="23"/>
        <v>1</v>
      </c>
      <c r="Q251" s="12" cm="1">
        <f t="array" ref="Q251">SUMPRODUCT(($G$2:$G$2540=G251)*(P251&gt;$P$2:$P$2540))+1</f>
        <v>1</v>
      </c>
      <c r="R251" s="12" t="e">
        <f>(Q251*100000)+#REF!</f>
        <v>#REF!</v>
      </c>
      <c r="S251" t="e" cm="1">
        <f t="array" ref="S251">SUMPRODUCT(($G$2:$G$2540=G251)*(R251&gt;$R$2:$R$2540))+1</f>
        <v>#REF!</v>
      </c>
      <c r="T251" t="str">
        <f t="shared" si="24"/>
        <v xml:space="preserve">WINDSOR </v>
      </c>
      <c r="U251">
        <v>0</v>
      </c>
      <c r="V251" t="s">
        <v>11</v>
      </c>
      <c r="W251">
        <f t="shared" si="25"/>
        <v>2023</v>
      </c>
    </row>
    <row r="252" spans="1:23" x14ac:dyDescent="0.25">
      <c r="A252" s="10" t="str">
        <f>IF(YEAR(G252)=2024,#REF!,"")</f>
        <v/>
      </c>
      <c r="B252" s="10" t="str">
        <f>IF(YEAR(G252)=2025,#REF!,"")</f>
        <v/>
      </c>
      <c r="C252" s="10" t="str">
        <f t="shared" si="21"/>
        <v>Afternoon45034</v>
      </c>
      <c r="D252" s="5" t="str">
        <f>IF('by region'!$C$2="Any","Any",'WTX courses'!V546)&amp;M252&amp;IF('by region'!$I$2="Any","Any",N252)&amp;G252</f>
        <v>AnyFlatAny45034</v>
      </c>
      <c r="E252" s="5" t="e">
        <f>IF(I252=#REF!,'WTX courses'!G546,"")</f>
        <v>#REF!</v>
      </c>
      <c r="F252" s="5" t="e">
        <f t="shared" si="22"/>
        <v>#REF!</v>
      </c>
      <c r="G252" s="15">
        <v>45034</v>
      </c>
      <c r="H252" s="16" t="s">
        <v>7</v>
      </c>
      <c r="I252" s="16" t="s">
        <v>36</v>
      </c>
      <c r="J252" s="16" t="s">
        <v>9</v>
      </c>
      <c r="K252" s="14" t="s">
        <v>24</v>
      </c>
      <c r="L252" s="14" t="s">
        <v>19</v>
      </c>
      <c r="M252" s="16" t="s">
        <v>25</v>
      </c>
      <c r="N252" s="16" t="s">
        <v>26</v>
      </c>
      <c r="O252" s="16" t="s">
        <v>14</v>
      </c>
      <c r="P252" s="12">
        <f t="shared" si="23"/>
        <v>1</v>
      </c>
      <c r="Q252" s="12" cm="1">
        <f t="array" ref="Q252">SUMPRODUCT(($G$2:$G$2540=G252)*(P252&gt;$P$2:$P$2540))+1</f>
        <v>1</v>
      </c>
      <c r="R252" s="12" t="e">
        <f>(Q252*100000)+#REF!</f>
        <v>#REF!</v>
      </c>
      <c r="S252" t="e" cm="1">
        <f t="array" ref="S252">SUMPRODUCT(($G$2:$G$2540=G252)*(R252&gt;$R$2:$R$2540))+1</f>
        <v>#REF!</v>
      </c>
      <c r="T252" t="str">
        <f t="shared" si="24"/>
        <v xml:space="preserve">LINGFIELD PARK </v>
      </c>
      <c r="U252">
        <v>0</v>
      </c>
      <c r="V252" t="s">
        <v>19</v>
      </c>
      <c r="W252">
        <f t="shared" si="25"/>
        <v>2023</v>
      </c>
    </row>
    <row r="253" spans="1:23" x14ac:dyDescent="0.25">
      <c r="A253" s="10" t="str">
        <f>IF(YEAR(G253)=2024,#REF!,"")</f>
        <v/>
      </c>
      <c r="B253" s="10" t="str">
        <f>IF(YEAR(G253)=2025,#REF!,"")</f>
        <v/>
      </c>
      <c r="C253" s="10" t="str">
        <f t="shared" si="21"/>
        <v>Afternoon45034</v>
      </c>
      <c r="D253" s="5" t="str">
        <f>IF('by region'!$C$2="Any","Any",'WTX courses'!V547)&amp;M253&amp;IF('by region'!$I$2="Any","Any",N253)&amp;G253</f>
        <v>AnyFlatAny45034</v>
      </c>
      <c r="E253" s="5" t="e">
        <f>IF(I253=#REF!,'WTX courses'!G547,"")</f>
        <v>#REF!</v>
      </c>
      <c r="F253" s="5" t="e">
        <f t="shared" si="22"/>
        <v>#REF!</v>
      </c>
      <c r="G253" s="15">
        <v>45034</v>
      </c>
      <c r="H253" s="16" t="s">
        <v>7</v>
      </c>
      <c r="I253" s="16" t="s">
        <v>76</v>
      </c>
      <c r="J253" s="16" t="s">
        <v>9</v>
      </c>
      <c r="K253" s="14" t="s">
        <v>16</v>
      </c>
      <c r="L253" s="14" t="s">
        <v>17</v>
      </c>
      <c r="M253" s="16" t="s">
        <v>25</v>
      </c>
      <c r="N253" s="16" t="s">
        <v>13</v>
      </c>
      <c r="O253" s="16" t="s">
        <v>14</v>
      </c>
      <c r="P253" s="12">
        <f t="shared" si="23"/>
        <v>1</v>
      </c>
      <c r="Q253" s="12" cm="1">
        <f t="array" ref="Q253">SUMPRODUCT(($G$2:$G$2540=G253)*(P253&gt;$P$2:$P$2540))+1</f>
        <v>1</v>
      </c>
      <c r="R253" s="12" t="e">
        <f>(Q253*100000)+#REF!</f>
        <v>#REF!</v>
      </c>
      <c r="S253" t="e" cm="1">
        <f t="array" ref="S253">SUMPRODUCT(($G$2:$G$2540=G253)*(R253&gt;$R$2:$R$2540))+1</f>
        <v>#REF!</v>
      </c>
      <c r="T253" t="str">
        <f t="shared" si="24"/>
        <v xml:space="preserve">NEWMARKET </v>
      </c>
      <c r="U253">
        <v>0</v>
      </c>
      <c r="V253" t="s">
        <v>19</v>
      </c>
      <c r="W253">
        <f t="shared" si="25"/>
        <v>2023</v>
      </c>
    </row>
    <row r="254" spans="1:23" x14ac:dyDescent="0.25">
      <c r="A254" s="10" t="str">
        <f>IF(YEAR(G254)=2024,#REF!,"")</f>
        <v/>
      </c>
      <c r="B254" s="10" t="str">
        <f>IF(YEAR(G254)=2025,#REF!,"")</f>
        <v/>
      </c>
      <c r="C254" s="10" t="str">
        <f t="shared" si="21"/>
        <v>Floodlit45035</v>
      </c>
      <c r="D254" s="5" t="str">
        <f>IF('by region'!$C$2="Any","Any",'WTX courses'!V548)&amp;M254&amp;IF('by region'!$I$2="Any","Any",N254)&amp;G254</f>
        <v>AnyFlatAny45035</v>
      </c>
      <c r="E254" s="5" t="e">
        <f>IF(I254=#REF!,'WTX courses'!G548,"")</f>
        <v>#REF!</v>
      </c>
      <c r="F254" s="5" t="e">
        <f t="shared" si="22"/>
        <v>#REF!</v>
      </c>
      <c r="G254" s="15">
        <v>45035</v>
      </c>
      <c r="H254" s="16" t="s">
        <v>27</v>
      </c>
      <c r="I254" s="16" t="s">
        <v>47</v>
      </c>
      <c r="J254" s="16" t="s">
        <v>32</v>
      </c>
      <c r="K254" s="14" t="s">
        <v>16</v>
      </c>
      <c r="L254" s="14" t="s">
        <v>19</v>
      </c>
      <c r="M254" s="16" t="s">
        <v>25</v>
      </c>
      <c r="N254" s="16" t="s">
        <v>26</v>
      </c>
      <c r="O254" s="16" t="s">
        <v>33</v>
      </c>
      <c r="P254" s="12">
        <f t="shared" si="23"/>
        <v>3</v>
      </c>
      <c r="Q254" s="12" cm="1">
        <f t="array" ref="Q254">SUMPRODUCT(($G$2:$G$2540=G254)*(P254&gt;$P$2:$P$2540))+1</f>
        <v>3</v>
      </c>
      <c r="R254" s="12" t="e">
        <f>(Q254*100000)+#REF!</f>
        <v>#REF!</v>
      </c>
      <c r="S254" t="e" cm="1">
        <f t="array" ref="S254">SUMPRODUCT(($G$2:$G$2540=G254)*(R254&gt;$R$2:$R$2540))+1</f>
        <v>#REF!</v>
      </c>
      <c r="T254" t="str">
        <f t="shared" si="24"/>
        <v>KEMPTON PARK #</v>
      </c>
      <c r="U254">
        <v>0</v>
      </c>
      <c r="V254" t="s">
        <v>11</v>
      </c>
      <c r="W254">
        <f t="shared" si="25"/>
        <v>2023</v>
      </c>
    </row>
    <row r="255" spans="1:23" x14ac:dyDescent="0.25">
      <c r="A255" s="10" t="str">
        <f>IF(YEAR(G255)=2024,#REF!,"")</f>
        <v/>
      </c>
      <c r="B255" s="10" t="str">
        <f>IF(YEAR(G255)=2025,#REF!,"")</f>
        <v/>
      </c>
      <c r="C255" s="10" t="str">
        <f t="shared" si="21"/>
        <v>Afternoon45035</v>
      </c>
      <c r="D255" s="5" t="str">
        <f>IF('by region'!$C$2="Any","Any",'WTX courses'!V549)&amp;M255&amp;IF('by region'!$I$2="Any","Any",N255)&amp;G255</f>
        <v>AnyFlatAny45035</v>
      </c>
      <c r="E255" s="5" t="e">
        <f>IF(I255=#REF!,'WTX courses'!G549,"")</f>
        <v>#REF!</v>
      </c>
      <c r="F255" s="5" t="e">
        <f t="shared" si="22"/>
        <v>#REF!</v>
      </c>
      <c r="G255" s="15">
        <v>45035</v>
      </c>
      <c r="H255" s="16" t="s">
        <v>27</v>
      </c>
      <c r="I255" s="16" t="s">
        <v>76</v>
      </c>
      <c r="J255" s="16" t="s">
        <v>9</v>
      </c>
      <c r="K255" s="14" t="s">
        <v>16</v>
      </c>
      <c r="L255" s="14" t="s">
        <v>17</v>
      </c>
      <c r="M255" s="16" t="s">
        <v>25</v>
      </c>
      <c r="N255" s="16" t="s">
        <v>13</v>
      </c>
      <c r="O255" s="16" t="s">
        <v>14</v>
      </c>
      <c r="P255" s="12">
        <f t="shared" si="23"/>
        <v>1</v>
      </c>
      <c r="Q255" s="12" cm="1">
        <f t="array" ref="Q255">SUMPRODUCT(($G$2:$G$2540=G255)*(P255&gt;$P$2:$P$2540))+1</f>
        <v>1</v>
      </c>
      <c r="R255" s="12" t="e">
        <f>(Q255*100000)+#REF!</f>
        <v>#REF!</v>
      </c>
      <c r="S255" t="e" cm="1">
        <f t="array" ref="S255">SUMPRODUCT(($G$2:$G$2540=G255)*(R255&gt;$R$2:$R$2540))+1</f>
        <v>#REF!</v>
      </c>
      <c r="T255" t="str">
        <f t="shared" si="24"/>
        <v xml:space="preserve">NEWMARKET </v>
      </c>
      <c r="U255">
        <v>0</v>
      </c>
      <c r="V255" t="s">
        <v>17</v>
      </c>
      <c r="W255">
        <f t="shared" si="25"/>
        <v>2023</v>
      </c>
    </row>
    <row r="256" spans="1:23" x14ac:dyDescent="0.25">
      <c r="A256" s="10" t="str">
        <f>IF(YEAR(G256)=2024,#REF!,"")</f>
        <v/>
      </c>
      <c r="B256" s="10" t="str">
        <f>IF(YEAR(G256)=2025,#REF!,"")</f>
        <v/>
      </c>
      <c r="C256" s="10" t="str">
        <f t="shared" si="21"/>
        <v>Afternoon45035</v>
      </c>
      <c r="D256" s="5" t="str">
        <f>IF('by region'!$C$2="Any","Any",'WTX courses'!V550)&amp;M256&amp;IF('by region'!$I$2="Any","Any",N256)&amp;G256</f>
        <v>AnyJumpAny45035</v>
      </c>
      <c r="E256" s="5" t="e">
        <f>IF(I256=#REF!,'WTX courses'!G550,"")</f>
        <v>#REF!</v>
      </c>
      <c r="F256" s="5" t="e">
        <f t="shared" si="22"/>
        <v>#REF!</v>
      </c>
      <c r="G256" s="15">
        <v>45035</v>
      </c>
      <c r="H256" s="16" t="s">
        <v>27</v>
      </c>
      <c r="I256" s="16" t="s">
        <v>15</v>
      </c>
      <c r="J256" s="16" t="s">
        <v>9</v>
      </c>
      <c r="K256" s="14" t="s">
        <v>16</v>
      </c>
      <c r="L256" s="14" t="s">
        <v>17</v>
      </c>
      <c r="M256" s="16" t="s">
        <v>12</v>
      </c>
      <c r="N256" s="16" t="s">
        <v>13</v>
      </c>
      <c r="O256" s="16" t="s">
        <v>14</v>
      </c>
      <c r="P256" s="12">
        <f t="shared" si="23"/>
        <v>1</v>
      </c>
      <c r="Q256" s="12" cm="1">
        <f t="array" ref="Q256">SUMPRODUCT(($G$2:$G$2540=G256)*(P256&gt;$P$2:$P$2540))+1</f>
        <v>1</v>
      </c>
      <c r="R256" s="12" t="e">
        <f>(Q256*100000)+#REF!</f>
        <v>#REF!</v>
      </c>
      <c r="S256" t="e" cm="1">
        <f t="array" ref="S256">SUMPRODUCT(($G$2:$G$2540=G256)*(R256&gt;$R$2:$R$2540))+1</f>
        <v>#REF!</v>
      </c>
      <c r="T256" t="str">
        <f t="shared" si="24"/>
        <v xml:space="preserve">Cheltenham </v>
      </c>
      <c r="U256">
        <v>0</v>
      </c>
      <c r="V256" t="s">
        <v>19</v>
      </c>
      <c r="W256">
        <f t="shared" si="25"/>
        <v>2023</v>
      </c>
    </row>
    <row r="257" spans="1:23" x14ac:dyDescent="0.25">
      <c r="A257" s="10" t="str">
        <f>IF(YEAR(G257)=2024,#REF!,"")</f>
        <v/>
      </c>
      <c r="B257" s="10" t="str">
        <f>IF(YEAR(G257)=2025,#REF!,"")</f>
        <v/>
      </c>
      <c r="C257" s="10" t="str">
        <f t="shared" si="21"/>
        <v>Floodlit45036</v>
      </c>
      <c r="D257" s="5" t="str">
        <f>IF('by region'!$C$2="Any","Any",'WTX courses'!V551)&amp;M257&amp;IF('by region'!$I$2="Any","Any",N257)&amp;G257</f>
        <v>AnyFlatAny45036</v>
      </c>
      <c r="E257" s="5" t="e">
        <f>IF(I257=#REF!,'WTX courses'!G551,"")</f>
        <v>#REF!</v>
      </c>
      <c r="F257" s="5" t="e">
        <f t="shared" si="22"/>
        <v>#REF!</v>
      </c>
      <c r="G257" s="15">
        <v>45036</v>
      </c>
      <c r="H257" s="16" t="s">
        <v>34</v>
      </c>
      <c r="I257" s="16" t="s">
        <v>73</v>
      </c>
      <c r="J257" s="16" t="s">
        <v>32</v>
      </c>
      <c r="K257" s="14" t="s">
        <v>10</v>
      </c>
      <c r="L257" s="14" t="s">
        <v>19</v>
      </c>
      <c r="M257" s="16" t="s">
        <v>25</v>
      </c>
      <c r="N257" s="16" t="s">
        <v>26</v>
      </c>
      <c r="O257" s="16" t="s">
        <v>33</v>
      </c>
      <c r="P257" s="12">
        <f t="shared" si="23"/>
        <v>3</v>
      </c>
      <c r="Q257" s="12" cm="1">
        <f t="array" ref="Q257">SUMPRODUCT(($G$2:$G$2540=G257)*(P257&gt;$P$2:$P$2540))+1</f>
        <v>3</v>
      </c>
      <c r="R257" s="12" t="e">
        <f>(Q257*100000)+#REF!</f>
        <v>#REF!</v>
      </c>
      <c r="S257" t="e" cm="1">
        <f t="array" ref="S257">SUMPRODUCT(($G$2:$G$2540=G257)*(R257&gt;$R$2:$R$2540))+1</f>
        <v>#REF!</v>
      </c>
      <c r="T257" t="str">
        <f t="shared" si="24"/>
        <v>CHELMSFORD CITY #</v>
      </c>
      <c r="U257">
        <v>0</v>
      </c>
      <c r="V257" t="s">
        <v>19</v>
      </c>
      <c r="W257">
        <f t="shared" si="25"/>
        <v>2023</v>
      </c>
    </row>
    <row r="258" spans="1:23" x14ac:dyDescent="0.25">
      <c r="A258" s="10" t="str">
        <f>IF(YEAR(G258)=2024,#REF!,"")</f>
        <v/>
      </c>
      <c r="B258" s="10" t="str">
        <f>IF(YEAR(G258)=2025,#REF!,"")</f>
        <v/>
      </c>
      <c r="C258" s="10" t="str">
        <f t="shared" ref="C258:C321" si="26">J258&amp;G258</f>
        <v>Afternoon45036</v>
      </c>
      <c r="D258" s="5" t="str">
        <f>IF('by region'!$C$2="Any","Any",'WTX courses'!V552)&amp;M258&amp;IF('by region'!$I$2="Any","Any",N258)&amp;G258</f>
        <v>AnyFlatAny45036</v>
      </c>
      <c r="E258" s="5" t="e">
        <f>IF(I258=#REF!,'WTX courses'!G552,"")</f>
        <v>#REF!</v>
      </c>
      <c r="F258" s="5" t="e">
        <f t="shared" ref="F258:F321" si="27">G258&amp;S258</f>
        <v>#REF!</v>
      </c>
      <c r="G258" s="15">
        <v>45036</v>
      </c>
      <c r="H258" s="16" t="s">
        <v>34</v>
      </c>
      <c r="I258" s="16" t="s">
        <v>76</v>
      </c>
      <c r="J258" s="16" t="s">
        <v>9</v>
      </c>
      <c r="K258" s="14" t="s">
        <v>16</v>
      </c>
      <c r="L258" s="14" t="s">
        <v>17</v>
      </c>
      <c r="M258" s="16" t="s">
        <v>25</v>
      </c>
      <c r="N258" s="16" t="s">
        <v>13</v>
      </c>
      <c r="O258" s="16" t="s">
        <v>14</v>
      </c>
      <c r="P258" s="12">
        <f t="shared" si="23"/>
        <v>1</v>
      </c>
      <c r="Q258" s="12" cm="1">
        <f t="array" ref="Q258">SUMPRODUCT(($G$2:$G$2540=G258)*(P258&gt;$P$2:$P$2540))+1</f>
        <v>1</v>
      </c>
      <c r="R258" s="12" t="e">
        <f>(Q258*100000)+#REF!</f>
        <v>#REF!</v>
      </c>
      <c r="S258" t="e" cm="1">
        <f t="array" ref="S258">SUMPRODUCT(($G$2:$G$2540=G258)*(R258&gt;$R$2:$R$2540))+1</f>
        <v>#REF!</v>
      </c>
      <c r="T258" t="str">
        <f t="shared" si="24"/>
        <v xml:space="preserve">NEWMARKET </v>
      </c>
      <c r="U258">
        <v>0</v>
      </c>
      <c r="V258" t="s">
        <v>30</v>
      </c>
      <c r="W258">
        <f t="shared" si="25"/>
        <v>2023</v>
      </c>
    </row>
    <row r="259" spans="1:23" x14ac:dyDescent="0.25">
      <c r="A259" s="10" t="str">
        <f>IF(YEAR(G259)=2024,#REF!,"")</f>
        <v/>
      </c>
      <c r="B259" s="10" t="str">
        <f>IF(YEAR(G259)=2025,#REF!,"")</f>
        <v/>
      </c>
      <c r="C259" s="10" t="str">
        <f t="shared" si="26"/>
        <v>Afternoon45036</v>
      </c>
      <c r="D259" s="5" t="str">
        <f>IF('by region'!$C$2="Any","Any",'WTX courses'!V553)&amp;M259&amp;IF('by region'!$I$2="Any","Any",N259)&amp;G259</f>
        <v>AnyJumpAny45036</v>
      </c>
      <c r="E259" s="5" t="e">
        <f>IF(I259=#REF!,'WTX courses'!G553,"")</f>
        <v>#REF!</v>
      </c>
      <c r="F259" s="5" t="e">
        <f t="shared" si="27"/>
        <v>#REF!</v>
      </c>
      <c r="G259" s="15">
        <v>45036</v>
      </c>
      <c r="H259" s="16" t="s">
        <v>34</v>
      </c>
      <c r="I259" s="16" t="s">
        <v>15</v>
      </c>
      <c r="J259" s="16" t="s">
        <v>9</v>
      </c>
      <c r="K259" s="14" t="s">
        <v>16</v>
      </c>
      <c r="L259" s="14" t="s">
        <v>17</v>
      </c>
      <c r="M259" s="16" t="s">
        <v>12</v>
      </c>
      <c r="N259" s="16" t="s">
        <v>13</v>
      </c>
      <c r="O259" s="16" t="s">
        <v>14</v>
      </c>
      <c r="P259" s="12">
        <f t="shared" si="23"/>
        <v>1</v>
      </c>
      <c r="Q259" s="12" cm="1">
        <f t="array" ref="Q259">SUMPRODUCT(($G$2:$G$2540=G259)*(P259&gt;$P$2:$P$2540))+1</f>
        <v>1</v>
      </c>
      <c r="R259" s="12" t="e">
        <f>(Q259*100000)+#REF!</f>
        <v>#REF!</v>
      </c>
      <c r="S259" t="e" cm="1">
        <f t="array" ref="S259">SUMPRODUCT(($G$2:$G$2540=G259)*(R259&gt;$R$2:$R$2540))+1</f>
        <v>#REF!</v>
      </c>
      <c r="T259" t="str">
        <f t="shared" si="24"/>
        <v xml:space="preserve">Cheltenham </v>
      </c>
      <c r="U259">
        <v>0</v>
      </c>
      <c r="V259" t="s">
        <v>11</v>
      </c>
      <c r="W259">
        <f t="shared" si="25"/>
        <v>2023</v>
      </c>
    </row>
    <row r="260" spans="1:23" x14ac:dyDescent="0.25">
      <c r="A260" s="10" t="str">
        <f>IF(YEAR(G260)=2024,#REF!,"")</f>
        <v/>
      </c>
      <c r="B260" s="10" t="str">
        <f>IF(YEAR(G260)=2025,#REF!,"")</f>
        <v/>
      </c>
      <c r="C260" s="10" t="str">
        <f t="shared" si="26"/>
        <v>Evening45037</v>
      </c>
      <c r="D260" s="5" t="str">
        <f>IF('by region'!$C$2="Any","Any",'WTX courses'!V554)&amp;M260&amp;IF('by region'!$I$2="Any","Any",N260)&amp;G260</f>
        <v>AnyFlatAny45037</v>
      </c>
      <c r="E260" s="5" t="e">
        <f>IF(I260=#REF!,'WTX courses'!G554,"")</f>
        <v>#REF!</v>
      </c>
      <c r="F260" s="5" t="e">
        <f t="shared" si="27"/>
        <v>#REF!</v>
      </c>
      <c r="G260" s="15">
        <v>45037</v>
      </c>
      <c r="H260" s="16" t="s">
        <v>35</v>
      </c>
      <c r="I260" s="16" t="s">
        <v>79</v>
      </c>
      <c r="J260" s="16" t="s">
        <v>80</v>
      </c>
      <c r="K260" s="14" t="s">
        <v>24</v>
      </c>
      <c r="L260" s="14" t="s">
        <v>19</v>
      </c>
      <c r="M260" s="16" t="s">
        <v>25</v>
      </c>
      <c r="N260" s="16" t="s">
        <v>13</v>
      </c>
      <c r="O260" s="16" t="s">
        <v>14</v>
      </c>
      <c r="P260" s="12">
        <f t="shared" ref="P260:P321" si="28">IF(J260="Afternoon",1,IF(J260="Evening",2,IF(J260="Floodlit",3,4)))</f>
        <v>2</v>
      </c>
      <c r="Q260" s="12" cm="1">
        <f t="array" ref="Q260">SUMPRODUCT(($G$2:$G$2540=G260)*(P260&gt;$P$2:$P$2540))+1</f>
        <v>3</v>
      </c>
      <c r="R260" s="12" t="e">
        <f>(Q260*100000)+#REF!</f>
        <v>#REF!</v>
      </c>
      <c r="S260" t="e" cm="1">
        <f t="array" ref="S260">SUMPRODUCT(($G$2:$G$2540=G260)*(R260&gt;$R$2:$R$2540))+1</f>
        <v>#REF!</v>
      </c>
      <c r="T260" t="str">
        <f t="shared" ref="T260:T321" si="29">_xlfn.CONCAT(IF(M260="Flat",UPPER(I260),I260)," ",IF(J260="Evening","†",IF(J260="Floodlit","#","")))</f>
        <v>BATH †</v>
      </c>
      <c r="U260">
        <v>0</v>
      </c>
      <c r="V260" t="s">
        <v>17</v>
      </c>
      <c r="W260">
        <f t="shared" ref="W260:W321" si="30">YEAR(G260)</f>
        <v>2023</v>
      </c>
    </row>
    <row r="261" spans="1:23" x14ac:dyDescent="0.25">
      <c r="A261" s="10" t="str">
        <f>IF(YEAR(G261)=2024,#REF!,"")</f>
        <v/>
      </c>
      <c r="B261" s="10" t="str">
        <f>IF(YEAR(G261)=2025,#REF!,"")</f>
        <v/>
      </c>
      <c r="C261" s="10" t="str">
        <f t="shared" si="26"/>
        <v>Afternoon45037</v>
      </c>
      <c r="D261" s="5" t="str">
        <f>IF('by region'!$C$2="Any","Any",'WTX courses'!V555)&amp;M261&amp;IF('by region'!$I$2="Any","Any",N261)&amp;G261</f>
        <v>AnyFlatAny45037</v>
      </c>
      <c r="E261" s="5" t="e">
        <f>IF(I261=#REF!,'WTX courses'!G555,"")</f>
        <v>#REF!</v>
      </c>
      <c r="F261" s="5" t="e">
        <f t="shared" si="27"/>
        <v>#REF!</v>
      </c>
      <c r="G261" s="15">
        <v>45037</v>
      </c>
      <c r="H261" s="16" t="s">
        <v>35</v>
      </c>
      <c r="I261" s="16" t="s">
        <v>51</v>
      </c>
      <c r="J261" s="16" t="s">
        <v>9</v>
      </c>
      <c r="K261" s="14" t="s">
        <v>10</v>
      </c>
      <c r="L261" s="14" t="s">
        <v>19</v>
      </c>
      <c r="M261" s="16" t="s">
        <v>25</v>
      </c>
      <c r="N261" s="16" t="s">
        <v>13</v>
      </c>
      <c r="O261" s="16" t="s">
        <v>14</v>
      </c>
      <c r="P261" s="12">
        <f t="shared" si="28"/>
        <v>1</v>
      </c>
      <c r="Q261" s="12" cm="1">
        <f t="array" ref="Q261">SUMPRODUCT(($G$2:$G$2540=G261)*(P261&gt;$P$2:$P$2540))+1</f>
        <v>1</v>
      </c>
      <c r="R261" s="12" t="e">
        <f>(Q261*100000)+#REF!</f>
        <v>#REF!</v>
      </c>
      <c r="S261" t="e" cm="1">
        <f t="array" ref="S261">SUMPRODUCT(($G$2:$G$2540=G261)*(R261&gt;$R$2:$R$2540))+1</f>
        <v>#REF!</v>
      </c>
      <c r="T261" t="str">
        <f t="shared" si="29"/>
        <v xml:space="preserve">NEWBURY </v>
      </c>
      <c r="U261">
        <v>0</v>
      </c>
      <c r="V261" t="s">
        <v>11</v>
      </c>
      <c r="W261">
        <f t="shared" si="30"/>
        <v>2023</v>
      </c>
    </row>
    <row r="262" spans="1:23" x14ac:dyDescent="0.25">
      <c r="A262" s="10" t="str">
        <f>IF(YEAR(G262)=2024,#REF!,"")</f>
        <v/>
      </c>
      <c r="B262" s="10" t="str">
        <f>IF(YEAR(G262)=2025,#REF!,"")</f>
        <v/>
      </c>
      <c r="C262" s="10" t="str">
        <f t="shared" si="26"/>
        <v>Evening45037</v>
      </c>
      <c r="D262" s="5" t="str">
        <f>IF('by region'!$C$2="Any","Any",'WTX courses'!V556)&amp;M262&amp;IF('by region'!$I$2="Any","Any",N262)&amp;G262</f>
        <v>AnyJumpAny45037</v>
      </c>
      <c r="E262" s="5" t="e">
        <f>IF(I262=#REF!,'WTX courses'!G556,"")</f>
        <v>#REF!</v>
      </c>
      <c r="F262" s="5" t="e">
        <f t="shared" si="27"/>
        <v>#REF!</v>
      </c>
      <c r="G262" s="15">
        <v>45037</v>
      </c>
      <c r="H262" s="16" t="s">
        <v>35</v>
      </c>
      <c r="I262" s="16" t="s">
        <v>18</v>
      </c>
      <c r="J262" s="16" t="s">
        <v>80</v>
      </c>
      <c r="K262" s="14" t="s">
        <v>16</v>
      </c>
      <c r="L262" s="14" t="s">
        <v>19</v>
      </c>
      <c r="M262" s="16" t="s">
        <v>12</v>
      </c>
      <c r="N262" s="16" t="s">
        <v>13</v>
      </c>
      <c r="O262" s="16" t="s">
        <v>14</v>
      </c>
      <c r="P262" s="12">
        <f t="shared" si="28"/>
        <v>2</v>
      </c>
      <c r="Q262" s="12" cm="1">
        <f t="array" ref="Q262">SUMPRODUCT(($G$2:$G$2540=G262)*(P262&gt;$P$2:$P$2540))+1</f>
        <v>3</v>
      </c>
      <c r="R262" s="12" t="e">
        <f>(Q262*100000)+#REF!</f>
        <v>#REF!</v>
      </c>
      <c r="S262" t="e" cm="1">
        <f t="array" ref="S262">SUMPRODUCT(($G$2:$G$2540=G262)*(R262&gt;$R$2:$R$2540))+1</f>
        <v>#REF!</v>
      </c>
      <c r="T262" t="str">
        <f t="shared" si="29"/>
        <v>Exeter †</v>
      </c>
      <c r="U262">
        <v>0</v>
      </c>
      <c r="V262" t="s">
        <v>11</v>
      </c>
      <c r="W262">
        <f t="shared" si="30"/>
        <v>2023</v>
      </c>
    </row>
    <row r="263" spans="1:23" x14ac:dyDescent="0.25">
      <c r="A263" s="10" t="str">
        <f>IF(YEAR(G263)=2024,#REF!,"")</f>
        <v/>
      </c>
      <c r="B263" s="10" t="str">
        <f>IF(YEAR(G263)=2025,#REF!,"")</f>
        <v/>
      </c>
      <c r="C263" s="10" t="str">
        <f t="shared" si="26"/>
        <v>Afternoon45037</v>
      </c>
      <c r="D263" s="5" t="str">
        <f>IF('by region'!$C$2="Any","Any",'WTX courses'!V559)&amp;M263&amp;IF('by region'!$I$2="Any","Any",N263)&amp;G263</f>
        <v>AnyJumpAny45037</v>
      </c>
      <c r="E263" s="5" t="e">
        <f>IF(I263=#REF!,'WTX courses'!G559,"")</f>
        <v>#REF!</v>
      </c>
      <c r="F263" s="5" t="e">
        <f t="shared" si="27"/>
        <v>#REF!</v>
      </c>
      <c r="G263" s="15">
        <v>45037</v>
      </c>
      <c r="H263" s="16" t="s">
        <v>35</v>
      </c>
      <c r="I263" s="16" t="s">
        <v>58</v>
      </c>
      <c r="J263" s="16" t="s">
        <v>9</v>
      </c>
      <c r="K263" s="14" t="s">
        <v>24</v>
      </c>
      <c r="L263" s="14" t="s">
        <v>19</v>
      </c>
      <c r="M263" s="16" t="s">
        <v>12</v>
      </c>
      <c r="N263" s="16" t="s">
        <v>13</v>
      </c>
      <c r="O263" s="16" t="s">
        <v>14</v>
      </c>
      <c r="P263" s="12">
        <f t="shared" si="28"/>
        <v>1</v>
      </c>
      <c r="Q263" s="12" cm="1">
        <f t="array" ref="Q263">SUMPRODUCT(($G$2:$G$2540=G263)*(P263&gt;$P$2:$P$2540))+1</f>
        <v>1</v>
      </c>
      <c r="R263" s="12" t="e">
        <f>(Q263*100000)+#REF!</f>
        <v>#REF!</v>
      </c>
      <c r="S263" t="e" cm="1">
        <f t="array" ref="S263">SUMPRODUCT(($G$2:$G$2540=G263)*(R263&gt;$R$2:$R$2540))+1</f>
        <v>#REF!</v>
      </c>
      <c r="T263" t="str">
        <f t="shared" si="29"/>
        <v xml:space="preserve">Fontwell Park </v>
      </c>
      <c r="U263">
        <v>0</v>
      </c>
      <c r="V263" t="s">
        <v>19</v>
      </c>
      <c r="W263">
        <f t="shared" si="30"/>
        <v>2023</v>
      </c>
    </row>
    <row r="264" spans="1:23" x14ac:dyDescent="0.25">
      <c r="A264" s="10" t="str">
        <f>IF(YEAR(G264)=2024,#REF!,"")</f>
        <v/>
      </c>
      <c r="B264" s="10" t="str">
        <f>IF(YEAR(G264)=2025,#REF!,"")</f>
        <v/>
      </c>
      <c r="C264" s="10" t="str">
        <f t="shared" si="26"/>
        <v>Evening45038</v>
      </c>
      <c r="D264" s="5" t="str">
        <f>IF('by region'!$C$2="Any","Any",'WTX courses'!V561)&amp;M264&amp;IF('by region'!$I$2="Any","Any",N264)&amp;G264</f>
        <v>AnyFlatAny45038</v>
      </c>
      <c r="E264" s="5" t="e">
        <f>IF(I264=#REF!,'WTX courses'!G561,"")</f>
        <v>#REF!</v>
      </c>
      <c r="F264" s="5" t="e">
        <f t="shared" si="27"/>
        <v>#REF!</v>
      </c>
      <c r="G264" s="15">
        <v>45038</v>
      </c>
      <c r="H264" s="16" t="s">
        <v>37</v>
      </c>
      <c r="I264" s="16" t="s">
        <v>82</v>
      </c>
      <c r="J264" s="16" t="s">
        <v>80</v>
      </c>
      <c r="K264" s="14" t="s">
        <v>24</v>
      </c>
      <c r="L264" s="14" t="s">
        <v>19</v>
      </c>
      <c r="M264" s="16" t="s">
        <v>25</v>
      </c>
      <c r="N264" s="16" t="s">
        <v>13</v>
      </c>
      <c r="O264" s="16" t="s">
        <v>14</v>
      </c>
      <c r="P264" s="12">
        <f t="shared" si="28"/>
        <v>2</v>
      </c>
      <c r="Q264" s="12" cm="1">
        <f t="array" ref="Q264">SUMPRODUCT(($G$2:$G$2540=G264)*(P264&gt;$P$2:$P$2540))+1</f>
        <v>3</v>
      </c>
      <c r="R264" s="12" t="e">
        <f>(Q264*100000)+#REF!</f>
        <v>#REF!</v>
      </c>
      <c r="S264" t="e" cm="1">
        <f t="array" ref="S264">SUMPRODUCT(($G$2:$G$2540=G264)*(R264&gt;$R$2:$R$2540))+1</f>
        <v>#REF!</v>
      </c>
      <c r="T264" t="str">
        <f t="shared" si="29"/>
        <v>BRIGHTON †</v>
      </c>
      <c r="U264">
        <v>0</v>
      </c>
      <c r="V264" t="s">
        <v>19</v>
      </c>
      <c r="W264">
        <f t="shared" si="30"/>
        <v>2023</v>
      </c>
    </row>
    <row r="265" spans="1:23" x14ac:dyDescent="0.25">
      <c r="A265" s="10" t="str">
        <f>IF(YEAR(G265)=2024,#REF!,"")</f>
        <v/>
      </c>
      <c r="B265" s="10" t="str">
        <f>IF(YEAR(G265)=2025,#REF!,"")</f>
        <v/>
      </c>
      <c r="C265" s="10" t="str">
        <f t="shared" si="26"/>
        <v>Afternoon45038</v>
      </c>
      <c r="D265" s="5" t="str">
        <f>IF('by region'!$C$2="Any","Any",'WTX courses'!V564)&amp;M265&amp;IF('by region'!$I$2="Any","Any",N265)&amp;G265</f>
        <v>AnyFlatAny45038</v>
      </c>
      <c r="E265" s="5" t="e">
        <f>IF(I265=#REF!,'WTX courses'!G564,"")</f>
        <v>#REF!</v>
      </c>
      <c r="F265" s="5" t="e">
        <f t="shared" si="27"/>
        <v>#REF!</v>
      </c>
      <c r="G265" s="15">
        <v>45038</v>
      </c>
      <c r="H265" s="16" t="s">
        <v>37</v>
      </c>
      <c r="I265" s="16" t="s">
        <v>51</v>
      </c>
      <c r="J265" s="16" t="s">
        <v>9</v>
      </c>
      <c r="K265" s="14" t="s">
        <v>10</v>
      </c>
      <c r="L265" s="14" t="s">
        <v>19</v>
      </c>
      <c r="M265" s="16" t="s">
        <v>25</v>
      </c>
      <c r="N265" s="16" t="s">
        <v>13</v>
      </c>
      <c r="O265" s="16" t="s">
        <v>14</v>
      </c>
      <c r="P265" s="12">
        <f t="shared" si="28"/>
        <v>1</v>
      </c>
      <c r="Q265" s="12" cm="1">
        <f t="array" ref="Q265">SUMPRODUCT(($G$2:$G$2540=G265)*(P265&gt;$P$2:$P$2540))+1</f>
        <v>1</v>
      </c>
      <c r="R265" s="12" t="e">
        <f>(Q265*100000)+#REF!</f>
        <v>#REF!</v>
      </c>
      <c r="S265" t="e" cm="1">
        <f t="array" ref="S265">SUMPRODUCT(($G$2:$G$2540=G265)*(R265&gt;$R$2:$R$2540))+1</f>
        <v>#REF!</v>
      </c>
      <c r="T265" t="str">
        <f t="shared" si="29"/>
        <v xml:space="preserve">NEWBURY </v>
      </c>
      <c r="U265">
        <v>0</v>
      </c>
      <c r="V265" t="s">
        <v>19</v>
      </c>
      <c r="W265">
        <f t="shared" si="30"/>
        <v>2023</v>
      </c>
    </row>
    <row r="266" spans="1:23" x14ac:dyDescent="0.25">
      <c r="A266" s="10" t="str">
        <f>IF(YEAR(G266)=2024,#REF!,"")</f>
        <v/>
      </c>
      <c r="B266" s="10" t="str">
        <f>IF(YEAR(G266)=2025,#REF!,"")</f>
        <v/>
      </c>
      <c r="C266" s="10" t="str">
        <f t="shared" si="26"/>
        <v>Evening45038</v>
      </c>
      <c r="D266" s="5" t="str">
        <f>IF('by region'!$C$2="Any","Any",'WTX courses'!V566)&amp;M266&amp;IF('by region'!$I$2="Any","Any",N266)&amp;G266</f>
        <v>AnyFlatAny45038</v>
      </c>
      <c r="E266" s="5" t="e">
        <f>IF(I266=#REF!,'WTX courses'!G566,"")</f>
        <v>#REF!</v>
      </c>
      <c r="F266" s="5" t="e">
        <f t="shared" si="27"/>
        <v>#REF!</v>
      </c>
      <c r="G266" s="15">
        <v>45038</v>
      </c>
      <c r="H266" s="16" t="s">
        <v>37</v>
      </c>
      <c r="I266" s="16" t="s">
        <v>72</v>
      </c>
      <c r="J266" s="16" t="s">
        <v>80</v>
      </c>
      <c r="K266" s="14" t="s">
        <v>16</v>
      </c>
      <c r="L266" s="14" t="s">
        <v>17</v>
      </c>
      <c r="M266" s="16" t="s">
        <v>25</v>
      </c>
      <c r="N266" s="16" t="s">
        <v>13</v>
      </c>
      <c r="O266" s="16" t="s">
        <v>14</v>
      </c>
      <c r="P266" s="12">
        <f t="shared" si="28"/>
        <v>2</v>
      </c>
      <c r="Q266" s="12" cm="1">
        <f t="array" ref="Q266">SUMPRODUCT(($G$2:$G$2540=G266)*(P266&gt;$P$2:$P$2540))+1</f>
        <v>3</v>
      </c>
      <c r="R266" s="12" t="e">
        <f>(Q266*100000)+#REF!</f>
        <v>#REF!</v>
      </c>
      <c r="S266" t="e" cm="1">
        <f t="array" ref="S266">SUMPRODUCT(($G$2:$G$2540=G266)*(R266&gt;$R$2:$R$2540))+1</f>
        <v>#REF!</v>
      </c>
      <c r="T266" t="str">
        <f t="shared" si="29"/>
        <v>NOTTINGHAM †</v>
      </c>
      <c r="U266">
        <v>0</v>
      </c>
      <c r="V266" t="s">
        <v>19</v>
      </c>
      <c r="W266">
        <f t="shared" si="30"/>
        <v>2023</v>
      </c>
    </row>
    <row r="267" spans="1:23" x14ac:dyDescent="0.25">
      <c r="A267" s="10" t="str">
        <f>IF(YEAR(G267)=2024,#REF!,"")</f>
        <v/>
      </c>
      <c r="B267" s="10" t="str">
        <f>IF(YEAR(G267)=2025,#REF!,"")</f>
        <v/>
      </c>
      <c r="C267" s="10" t="str">
        <f t="shared" si="26"/>
        <v>Afternoon45038</v>
      </c>
      <c r="D267" s="5" t="str">
        <f>IF('by region'!$C$2="Any","Any",'WTX courses'!V569)&amp;M267&amp;IF('by region'!$I$2="Any","Any",N267)&amp;G267</f>
        <v>AnyJumpAny45038</v>
      </c>
      <c r="E267" s="5" t="e">
        <f>IF(I267=#REF!,'WTX courses'!G569,"")</f>
        <v>#REF!</v>
      </c>
      <c r="F267" s="5" t="e">
        <f t="shared" si="27"/>
        <v>#REF!</v>
      </c>
      <c r="G267" s="15">
        <v>45038</v>
      </c>
      <c r="H267" s="16" t="s">
        <v>37</v>
      </c>
      <c r="I267" s="16" t="s">
        <v>64</v>
      </c>
      <c r="J267" s="16" t="s">
        <v>9</v>
      </c>
      <c r="K267" s="14" t="s">
        <v>10</v>
      </c>
      <c r="L267" s="14" t="s">
        <v>17</v>
      </c>
      <c r="M267" s="16" t="s">
        <v>12</v>
      </c>
      <c r="N267" s="16" t="s">
        <v>13</v>
      </c>
      <c r="O267" s="16" t="s">
        <v>14</v>
      </c>
      <c r="P267" s="12">
        <f t="shared" si="28"/>
        <v>1</v>
      </c>
      <c r="Q267" s="12" cm="1">
        <f t="array" ref="Q267">SUMPRODUCT(($G$2:$G$2540=G267)*(P267&gt;$P$2:$P$2540))+1</f>
        <v>1</v>
      </c>
      <c r="R267" s="12" t="e">
        <f>(Q267*100000)+#REF!</f>
        <v>#REF!</v>
      </c>
      <c r="S267" t="e" cm="1">
        <f t="array" ref="S267">SUMPRODUCT(($G$2:$G$2540=G267)*(R267&gt;$R$2:$R$2540))+1</f>
        <v>#REF!</v>
      </c>
      <c r="T267" t="str">
        <f t="shared" si="29"/>
        <v xml:space="preserve">Bangor-On-Dee </v>
      </c>
      <c r="U267">
        <v>0</v>
      </c>
      <c r="V267" t="s">
        <v>11</v>
      </c>
      <c r="W267">
        <f t="shared" si="30"/>
        <v>2023</v>
      </c>
    </row>
    <row r="268" spans="1:23" x14ac:dyDescent="0.25">
      <c r="A268" s="10" t="str">
        <f>IF(YEAR(G268)=2024,#REF!,"")</f>
        <v/>
      </c>
      <c r="B268" s="10" t="str">
        <f>IF(YEAR(G268)=2025,#REF!,"")</f>
        <v/>
      </c>
      <c r="C268" s="10" t="str">
        <f t="shared" si="26"/>
        <v>Afternoon45040</v>
      </c>
      <c r="D268" s="5" t="str">
        <f>IF('by region'!$C$2="Any","Any",'WTX courses'!V570)&amp;M268&amp;IF('by region'!$I$2="Any","Any",N268)&amp;G268</f>
        <v>AnyFlatAny45040</v>
      </c>
      <c r="E268" s="5" t="e">
        <f>IF(I268=#REF!,'WTX courses'!G570,"")</f>
        <v>#REF!</v>
      </c>
      <c r="F268" s="5" t="e">
        <f t="shared" si="27"/>
        <v>#REF!</v>
      </c>
      <c r="G268" s="15">
        <v>45040</v>
      </c>
      <c r="H268" s="16" t="s">
        <v>42</v>
      </c>
      <c r="I268" s="16" t="s">
        <v>70</v>
      </c>
      <c r="J268" s="16" t="s">
        <v>9</v>
      </c>
      <c r="K268" s="14" t="s">
        <v>24</v>
      </c>
      <c r="L268" s="14" t="s">
        <v>19</v>
      </c>
      <c r="M268" s="16" t="s">
        <v>25</v>
      </c>
      <c r="N268" s="16" t="s">
        <v>13</v>
      </c>
      <c r="O268" s="16" t="s">
        <v>14</v>
      </c>
      <c r="P268" s="12">
        <f t="shared" si="28"/>
        <v>1</v>
      </c>
      <c r="Q268" s="12" cm="1">
        <f t="array" ref="Q268">SUMPRODUCT(($G$2:$G$2540=G268)*(P268&gt;$P$2:$P$2540))+1</f>
        <v>1</v>
      </c>
      <c r="R268" s="12" t="e">
        <f>(Q268*100000)+#REF!</f>
        <v>#REF!</v>
      </c>
      <c r="S268" t="e" cm="1">
        <f t="array" ref="S268">SUMPRODUCT(($G$2:$G$2540=G268)*(R268&gt;$R$2:$R$2540))+1</f>
        <v>#REF!</v>
      </c>
      <c r="T268" t="str">
        <f t="shared" si="29"/>
        <v xml:space="preserve">WINDSOR </v>
      </c>
      <c r="U268">
        <v>0</v>
      </c>
      <c r="V268" t="s">
        <v>17</v>
      </c>
      <c r="W268">
        <f t="shared" si="30"/>
        <v>2023</v>
      </c>
    </row>
    <row r="269" spans="1:23" x14ac:dyDescent="0.25">
      <c r="A269" s="10" t="str">
        <f>IF(YEAR(G269)=2024,#REF!,"")</f>
        <v/>
      </c>
      <c r="B269" s="10" t="str">
        <f>IF(YEAR(G269)=2025,#REF!,"")</f>
        <v/>
      </c>
      <c r="C269" s="10" t="str">
        <f t="shared" si="26"/>
        <v>Evening45040</v>
      </c>
      <c r="D269" s="5" t="str">
        <f>IF('by region'!$C$2="Any","Any",'WTX courses'!V571)&amp;M269&amp;IF('by region'!$I$2="Any","Any",N269)&amp;G269</f>
        <v>AnyJumpAny45040</v>
      </c>
      <c r="E269" s="5" t="e">
        <f>IF(I269=#REF!,'WTX courses'!G571,"")</f>
        <v>#REF!</v>
      </c>
      <c r="F269" s="5" t="e">
        <f t="shared" si="27"/>
        <v>#REF!</v>
      </c>
      <c r="G269" s="15">
        <v>45040</v>
      </c>
      <c r="H269" s="16" t="s">
        <v>42</v>
      </c>
      <c r="I269" s="16" t="s">
        <v>47</v>
      </c>
      <c r="J269" s="16" t="s">
        <v>80</v>
      </c>
      <c r="K269" s="14" t="s">
        <v>16</v>
      </c>
      <c r="L269" s="14" t="s">
        <v>19</v>
      </c>
      <c r="M269" s="16" t="s">
        <v>12</v>
      </c>
      <c r="N269" s="16" t="s">
        <v>13</v>
      </c>
      <c r="O269" s="16" t="s">
        <v>14</v>
      </c>
      <c r="P269" s="12">
        <f t="shared" si="28"/>
        <v>2</v>
      </c>
      <c r="Q269" s="12" cm="1">
        <f t="array" ref="Q269">SUMPRODUCT(($G$2:$G$2540=G269)*(P269&gt;$P$2:$P$2540))+1</f>
        <v>2</v>
      </c>
      <c r="R269" s="12" t="e">
        <f>(Q269*100000)+#REF!</f>
        <v>#REF!</v>
      </c>
      <c r="S269" t="e" cm="1">
        <f t="array" ref="S269">SUMPRODUCT(($G$2:$G$2540=G269)*(R269&gt;$R$2:$R$2540))+1</f>
        <v>#REF!</v>
      </c>
      <c r="T269" t="str">
        <f t="shared" si="29"/>
        <v>Kempton Park †</v>
      </c>
      <c r="U269">
        <v>0</v>
      </c>
      <c r="V269" t="s">
        <v>19</v>
      </c>
      <c r="W269">
        <f t="shared" si="30"/>
        <v>2023</v>
      </c>
    </row>
    <row r="270" spans="1:23" x14ac:dyDescent="0.25">
      <c r="A270" s="10" t="str">
        <f>IF(YEAR(G270)=2024,#REF!,"")</f>
        <v/>
      </c>
      <c r="B270" s="10" t="str">
        <f>IF(YEAR(G270)=2025,#REF!,"")</f>
        <v/>
      </c>
      <c r="C270" s="10" t="str">
        <f t="shared" si="26"/>
        <v>Evening45041</v>
      </c>
      <c r="D270" s="5" t="str">
        <f>IF('by region'!$C$2="Any","Any",'WTX courses'!V572)&amp;M270&amp;IF('by region'!$I$2="Any","Any",N270)&amp;G270</f>
        <v>AnyFlatAny45041</v>
      </c>
      <c r="E270" s="5" t="e">
        <f>IF(I270=#REF!,'WTX courses'!G572,"")</f>
        <v>#REF!</v>
      </c>
      <c r="F270" s="5" t="e">
        <f t="shared" si="27"/>
        <v>#REF!</v>
      </c>
      <c r="G270" s="15">
        <v>45041</v>
      </c>
      <c r="H270" s="16" t="s">
        <v>7</v>
      </c>
      <c r="I270" s="16" t="s">
        <v>43</v>
      </c>
      <c r="J270" s="16" t="s">
        <v>80</v>
      </c>
      <c r="K270" s="14" t="s">
        <v>24</v>
      </c>
      <c r="L270" s="14" t="s">
        <v>17</v>
      </c>
      <c r="M270" s="16" t="s">
        <v>25</v>
      </c>
      <c r="N270" s="16" t="s">
        <v>26</v>
      </c>
      <c r="O270" s="16" t="s">
        <v>14</v>
      </c>
      <c r="P270" s="12">
        <f t="shared" si="28"/>
        <v>2</v>
      </c>
      <c r="Q270" s="12" cm="1">
        <f t="array" ref="Q270">SUMPRODUCT(($G$2:$G$2540=G270)*(P270&gt;$P$2:$P$2540))+1</f>
        <v>4</v>
      </c>
      <c r="R270" s="12" t="e">
        <f>(Q270*100000)+#REF!</f>
        <v>#REF!</v>
      </c>
      <c r="S270" t="e" cm="1">
        <f t="array" ref="S270">SUMPRODUCT(($G$2:$G$2540=G270)*(R270&gt;$R$2:$R$2540))+1</f>
        <v>#REF!</v>
      </c>
      <c r="T270" t="str">
        <f t="shared" si="29"/>
        <v>WOLVERHAMPTON †</v>
      </c>
      <c r="U270">
        <v>0</v>
      </c>
      <c r="V270" t="s">
        <v>17</v>
      </c>
      <c r="W270">
        <f t="shared" si="30"/>
        <v>2023</v>
      </c>
    </row>
    <row r="271" spans="1:23" x14ac:dyDescent="0.25">
      <c r="A271" s="10" t="str">
        <f>IF(YEAR(G271)=2024,#REF!,"")</f>
        <v/>
      </c>
      <c r="B271" s="10" t="str">
        <f>IF(YEAR(G271)=2025,#REF!,"")</f>
        <v/>
      </c>
      <c r="C271" s="10" t="str">
        <f t="shared" si="26"/>
        <v>Afternoon45041</v>
      </c>
      <c r="D271" s="5" t="str">
        <f>IF('by region'!$C$2="Any","Any",'WTX courses'!V573)&amp;M271&amp;IF('by region'!$I$2="Any","Any",N271)&amp;G271</f>
        <v>AnyFlatAny45041</v>
      </c>
      <c r="E271" s="5" t="e">
        <f>IF(I271=#REF!,'WTX courses'!G573,"")</f>
        <v>#REF!</v>
      </c>
      <c r="F271" s="5" t="e">
        <f t="shared" si="27"/>
        <v>#REF!</v>
      </c>
      <c r="G271" s="15">
        <v>45041</v>
      </c>
      <c r="H271" s="16" t="s">
        <v>7</v>
      </c>
      <c r="I271" s="16" t="s">
        <v>83</v>
      </c>
      <c r="J271" s="16" t="s">
        <v>9</v>
      </c>
      <c r="K271" s="14" t="s">
        <v>16</v>
      </c>
      <c r="L271" s="14" t="s">
        <v>19</v>
      </c>
      <c r="M271" s="16" t="s">
        <v>25</v>
      </c>
      <c r="N271" s="16" t="s">
        <v>13</v>
      </c>
      <c r="O271" s="16" t="s">
        <v>14</v>
      </c>
      <c r="P271" s="12">
        <f t="shared" si="28"/>
        <v>1</v>
      </c>
      <c r="Q271" s="12" cm="1">
        <f t="array" ref="Q271">SUMPRODUCT(($G$2:$G$2540=G271)*(P271&gt;$P$2:$P$2540))+1</f>
        <v>1</v>
      </c>
      <c r="R271" s="12" t="e">
        <f>(Q271*100000)+#REF!</f>
        <v>#REF!</v>
      </c>
      <c r="S271" t="e" cm="1">
        <f t="array" ref="S271">SUMPRODUCT(($G$2:$G$2540=G271)*(R271&gt;$R$2:$R$2540))+1</f>
        <v>#REF!</v>
      </c>
      <c r="T271" t="str">
        <f t="shared" si="29"/>
        <v xml:space="preserve">EPSOM DOWNS </v>
      </c>
      <c r="U271">
        <v>0</v>
      </c>
      <c r="V271" t="s">
        <v>11</v>
      </c>
      <c r="W271">
        <f t="shared" si="30"/>
        <v>2023</v>
      </c>
    </row>
    <row r="272" spans="1:23" x14ac:dyDescent="0.25">
      <c r="A272" s="10" t="str">
        <f>IF(YEAR(G272)=2024,#REF!,"")</f>
        <v/>
      </c>
      <c r="B272" s="10" t="str">
        <f>IF(YEAR(G272)=2025,#REF!,"")</f>
        <v/>
      </c>
      <c r="C272" s="10" t="str">
        <f t="shared" si="26"/>
        <v>Afternoon45041</v>
      </c>
      <c r="D272" s="5" t="str">
        <f>IF('by region'!$C$2="Any","Any",'WTX courses'!V574)&amp;M272&amp;IF('by region'!$I$2="Any","Any",N272)&amp;G272</f>
        <v>AnyFlatAny45041</v>
      </c>
      <c r="E272" s="5" t="e">
        <f>IF(I272=#REF!,'WTX courses'!G574,"")</f>
        <v>#REF!</v>
      </c>
      <c r="F272" s="5" t="e">
        <f t="shared" si="27"/>
        <v>#REF!</v>
      </c>
      <c r="G272" s="15">
        <v>45041</v>
      </c>
      <c r="H272" s="16" t="s">
        <v>7</v>
      </c>
      <c r="I272" s="16" t="s">
        <v>81</v>
      </c>
      <c r="J272" s="16" t="s">
        <v>9</v>
      </c>
      <c r="K272" s="14" t="s">
        <v>24</v>
      </c>
      <c r="L272" s="14" t="s">
        <v>17</v>
      </c>
      <c r="M272" s="16" t="s">
        <v>25</v>
      </c>
      <c r="N272" s="16" t="s">
        <v>13</v>
      </c>
      <c r="O272" s="16" t="s">
        <v>14</v>
      </c>
      <c r="P272" s="12">
        <f t="shared" si="28"/>
        <v>1</v>
      </c>
      <c r="Q272" s="12" cm="1">
        <f t="array" ref="Q272">SUMPRODUCT(($G$2:$G$2540=G272)*(P272&gt;$P$2:$P$2540))+1</f>
        <v>1</v>
      </c>
      <c r="R272" s="12" t="e">
        <f>(Q272*100000)+#REF!</f>
        <v>#REF!</v>
      </c>
      <c r="S272" t="e" cm="1">
        <f t="array" ref="S272">SUMPRODUCT(($G$2:$G$2540=G272)*(R272&gt;$R$2:$R$2540))+1</f>
        <v>#REF!</v>
      </c>
      <c r="T272" t="str">
        <f t="shared" si="29"/>
        <v xml:space="preserve">YARMOUTH </v>
      </c>
      <c r="U272">
        <v>0</v>
      </c>
      <c r="V272" t="s">
        <v>17</v>
      </c>
      <c r="W272">
        <f t="shared" si="30"/>
        <v>2023</v>
      </c>
    </row>
    <row r="273" spans="1:23" x14ac:dyDescent="0.25">
      <c r="A273" s="10" t="str">
        <f>IF(YEAR(G273)=2024,#REF!,"")</f>
        <v/>
      </c>
      <c r="B273" s="10" t="str">
        <f>IF(YEAR(G273)=2025,#REF!,"")</f>
        <v/>
      </c>
      <c r="C273" s="10" t="str">
        <f t="shared" si="26"/>
        <v>Afternoon45041</v>
      </c>
      <c r="D273" s="5" t="str">
        <f>IF('by region'!$C$2="Any","Any",'WTX courses'!V575)&amp;M273&amp;IF('by region'!$I$2="Any","Any",N273)&amp;G273</f>
        <v>AnyJumpAny45041</v>
      </c>
      <c r="E273" s="5" t="e">
        <f>IF(I273=#REF!,'WTX courses'!G575,"")</f>
        <v>#REF!</v>
      </c>
      <c r="F273" s="5" t="e">
        <f t="shared" si="27"/>
        <v>#REF!</v>
      </c>
      <c r="G273" s="15">
        <v>45041</v>
      </c>
      <c r="H273" s="16" t="s">
        <v>7</v>
      </c>
      <c r="I273" s="16" t="s">
        <v>65</v>
      </c>
      <c r="J273" s="16" t="s">
        <v>9</v>
      </c>
      <c r="K273" s="14" t="s">
        <v>24</v>
      </c>
      <c r="L273" s="14" t="s">
        <v>19</v>
      </c>
      <c r="M273" s="16" t="s">
        <v>12</v>
      </c>
      <c r="N273" s="16" t="s">
        <v>13</v>
      </c>
      <c r="O273" s="16" t="s">
        <v>14</v>
      </c>
      <c r="P273" s="12">
        <f t="shared" si="28"/>
        <v>1</v>
      </c>
      <c r="Q273" s="12" cm="1">
        <f t="array" ref="Q273">SUMPRODUCT(($G$2:$G$2540=G273)*(P273&gt;$P$2:$P$2540))+1</f>
        <v>1</v>
      </c>
      <c r="R273" s="12" t="e">
        <f>(Q273*100000)+#REF!</f>
        <v>#REF!</v>
      </c>
      <c r="S273" t="e" cm="1">
        <f t="array" ref="S273">SUMPRODUCT(($G$2:$G$2540=G273)*(R273&gt;$R$2:$R$2540))+1</f>
        <v>#REF!</v>
      </c>
      <c r="T273" t="str">
        <f t="shared" si="29"/>
        <v xml:space="preserve">Ffos Las </v>
      </c>
      <c r="U273">
        <v>0</v>
      </c>
      <c r="V273" t="s">
        <v>17</v>
      </c>
      <c r="W273">
        <f t="shared" si="30"/>
        <v>2023</v>
      </c>
    </row>
    <row r="274" spans="1:23" x14ac:dyDescent="0.25">
      <c r="A274" s="10" t="str">
        <f>IF(YEAR(G274)=2024,#REF!,"")</f>
        <v/>
      </c>
      <c r="B274" s="10" t="str">
        <f>IF(YEAR(G274)=2025,#REF!,"")</f>
        <v/>
      </c>
      <c r="C274" s="10" t="str">
        <f t="shared" si="26"/>
        <v>Evening45042</v>
      </c>
      <c r="D274" s="5" t="str">
        <f>IF('by region'!$C$2="Any","Any",'WTX courses'!V576)&amp;M274&amp;IF('by region'!$I$2="Any","Any",N274)&amp;G274</f>
        <v>AnyFlatAny45042</v>
      </c>
      <c r="E274" s="5" t="e">
        <f>IF(I274=#REF!,'WTX courses'!G576,"")</f>
        <v>#REF!</v>
      </c>
      <c r="F274" s="5" t="e">
        <f t="shared" si="27"/>
        <v>#REF!</v>
      </c>
      <c r="G274" s="15">
        <v>45042</v>
      </c>
      <c r="H274" s="16" t="s">
        <v>27</v>
      </c>
      <c r="I274" s="16" t="s">
        <v>36</v>
      </c>
      <c r="J274" s="16" t="s">
        <v>80</v>
      </c>
      <c r="K274" s="14" t="s">
        <v>24</v>
      </c>
      <c r="L274" s="14" t="s">
        <v>19</v>
      </c>
      <c r="M274" s="16" t="s">
        <v>25</v>
      </c>
      <c r="N274" s="16" t="s">
        <v>26</v>
      </c>
      <c r="O274" s="16" t="s">
        <v>14</v>
      </c>
      <c r="P274" s="12">
        <f t="shared" si="28"/>
        <v>2</v>
      </c>
      <c r="Q274" s="12" cm="1">
        <f t="array" ref="Q274">SUMPRODUCT(($G$2:$G$2540=G274)*(P274&gt;$P$2:$P$2540))+1</f>
        <v>1</v>
      </c>
      <c r="R274" s="12" t="e">
        <f>(Q274*100000)+#REF!</f>
        <v>#REF!</v>
      </c>
      <c r="S274" t="e" cm="1">
        <f t="array" ref="S274">SUMPRODUCT(($G$2:$G$2540=G274)*(R274&gt;$R$2:$R$2540))+1</f>
        <v>#REF!</v>
      </c>
      <c r="T274" t="str">
        <f t="shared" si="29"/>
        <v>LINGFIELD PARK †</v>
      </c>
      <c r="U274">
        <v>0</v>
      </c>
      <c r="V274" t="s">
        <v>19</v>
      </c>
      <c r="W274">
        <f t="shared" si="30"/>
        <v>2023</v>
      </c>
    </row>
    <row r="275" spans="1:23" x14ac:dyDescent="0.25">
      <c r="A275" s="10" t="str">
        <f>IF(YEAR(G275)=2024,#REF!,"")</f>
        <v/>
      </c>
      <c r="B275" s="10" t="str">
        <f>IF(YEAR(G275)=2025,#REF!,"")</f>
        <v/>
      </c>
      <c r="C275" s="10" t="str">
        <f t="shared" si="26"/>
        <v>Evening45043</v>
      </c>
      <c r="D275" s="5" t="str">
        <f>IF('by region'!$C$2="Any","Any",'WTX courses'!V577)&amp;M275&amp;IF('by region'!$I$2="Any","Any",N275)&amp;G275</f>
        <v>AnyFlatAny45043</v>
      </c>
      <c r="E275" s="5" t="e">
        <f>IF(I275=#REF!,'WTX courses'!G577,"")</f>
        <v>#REF!</v>
      </c>
      <c r="F275" s="5" t="e">
        <f t="shared" si="27"/>
        <v>#REF!</v>
      </c>
      <c r="G275" s="15">
        <v>45043</v>
      </c>
      <c r="H275" s="16" t="s">
        <v>34</v>
      </c>
      <c r="I275" s="16" t="s">
        <v>73</v>
      </c>
      <c r="J275" s="16" t="s">
        <v>80</v>
      </c>
      <c r="K275" s="14" t="s">
        <v>10</v>
      </c>
      <c r="L275" s="14" t="s">
        <v>19</v>
      </c>
      <c r="M275" s="16" t="s">
        <v>25</v>
      </c>
      <c r="N275" s="16" t="s">
        <v>26</v>
      </c>
      <c r="O275" s="16" t="s">
        <v>14</v>
      </c>
      <c r="P275" s="12">
        <f t="shared" si="28"/>
        <v>2</v>
      </c>
      <c r="Q275" s="12" cm="1">
        <f t="array" ref="Q275">SUMPRODUCT(($G$2:$G$2540=G275)*(P275&gt;$P$2:$P$2540))+1</f>
        <v>2</v>
      </c>
      <c r="R275" s="12" t="e">
        <f>(Q275*100000)+#REF!</f>
        <v>#REF!</v>
      </c>
      <c r="S275" t="e" cm="1">
        <f t="array" ref="S275">SUMPRODUCT(($G$2:$G$2540=G275)*(R275&gt;$R$2:$R$2540))+1</f>
        <v>#REF!</v>
      </c>
      <c r="T275" t="str">
        <f t="shared" si="29"/>
        <v>CHELMSFORD CITY †</v>
      </c>
      <c r="U275">
        <v>0</v>
      </c>
      <c r="V275" t="s">
        <v>11</v>
      </c>
      <c r="W275">
        <f t="shared" si="30"/>
        <v>2023</v>
      </c>
    </row>
    <row r="276" spans="1:23" x14ac:dyDescent="0.25">
      <c r="A276" s="10" t="str">
        <f>IF(YEAR(G276)=2024,#REF!,"")</f>
        <v/>
      </c>
      <c r="B276" s="10" t="str">
        <f>IF(YEAR(G276)=2025,#REF!,"")</f>
        <v/>
      </c>
      <c r="C276" s="10" t="str">
        <f t="shared" si="26"/>
        <v>Afternoon45043</v>
      </c>
      <c r="D276" s="5" t="str">
        <f>IF('by region'!$C$2="Any","Any",'WTX courses'!V579)&amp;M276&amp;IF('by region'!$I$2="Any","Any",N276)&amp;G276</f>
        <v>AnyJumpAny45043</v>
      </c>
      <c r="E276" s="5" t="e">
        <f>IF(I276=#REF!,'WTX courses'!G579,"")</f>
        <v>#REF!</v>
      </c>
      <c r="F276" s="5" t="e">
        <f t="shared" si="27"/>
        <v>#REF!</v>
      </c>
      <c r="G276" s="15">
        <v>45043</v>
      </c>
      <c r="H276" s="16" t="s">
        <v>34</v>
      </c>
      <c r="I276" s="16" t="s">
        <v>48</v>
      </c>
      <c r="J276" s="16" t="s">
        <v>9</v>
      </c>
      <c r="K276" s="14" t="s">
        <v>16</v>
      </c>
      <c r="L276" s="14" t="s">
        <v>17</v>
      </c>
      <c r="M276" s="16" t="s">
        <v>12</v>
      </c>
      <c r="N276" s="16" t="s">
        <v>13</v>
      </c>
      <c r="O276" s="16" t="s">
        <v>14</v>
      </c>
      <c r="P276" s="12">
        <f t="shared" si="28"/>
        <v>1</v>
      </c>
      <c r="Q276" s="12" cm="1">
        <f t="array" ref="Q276">SUMPRODUCT(($G$2:$G$2540=G276)*(P276&gt;$P$2:$P$2540))+1</f>
        <v>1</v>
      </c>
      <c r="R276" s="12" t="e">
        <f>(Q276*100000)+#REF!</f>
        <v>#REF!</v>
      </c>
      <c r="S276" t="e" cm="1">
        <f t="array" ref="S276">SUMPRODUCT(($G$2:$G$2540=G276)*(R276&gt;$R$2:$R$2540))+1</f>
        <v>#REF!</v>
      </c>
      <c r="T276" t="str">
        <f t="shared" si="29"/>
        <v xml:space="preserve">Warwick </v>
      </c>
      <c r="U276">
        <v>0</v>
      </c>
      <c r="V276" t="s">
        <v>19</v>
      </c>
      <c r="W276">
        <f t="shared" si="30"/>
        <v>2023</v>
      </c>
    </row>
    <row r="277" spans="1:23" x14ac:dyDescent="0.25">
      <c r="A277" s="10" t="str">
        <f>IF(YEAR(G277)=2024,#REF!,"")</f>
        <v/>
      </c>
      <c r="B277" s="10" t="str">
        <f>IF(YEAR(G277)=2025,#REF!,"")</f>
        <v/>
      </c>
      <c r="C277" s="10" t="str">
        <f t="shared" si="26"/>
        <v>Afternoon45044</v>
      </c>
      <c r="D277" s="5" t="str">
        <f>IF('by region'!$C$2="Any","Any",'WTX courses'!V580)&amp;M277&amp;IF('by region'!$I$2="Any","Any",N277)&amp;G277</f>
        <v>AnyFlatAny45044</v>
      </c>
      <c r="E277" s="5" t="e">
        <f>IF(I277=#REF!,'WTX courses'!G580,"")</f>
        <v>#REF!</v>
      </c>
      <c r="F277" s="5" t="e">
        <f t="shared" si="27"/>
        <v>#REF!</v>
      </c>
      <c r="G277" s="15">
        <v>45044</v>
      </c>
      <c r="H277" s="16" t="s">
        <v>35</v>
      </c>
      <c r="I277" s="16" t="s">
        <v>38</v>
      </c>
      <c r="J277" s="16" t="s">
        <v>9</v>
      </c>
      <c r="K277" s="14" t="s">
        <v>16</v>
      </c>
      <c r="L277" s="14" t="s">
        <v>19</v>
      </c>
      <c r="M277" s="16" t="s">
        <v>25</v>
      </c>
      <c r="N277" s="16" t="s">
        <v>13</v>
      </c>
      <c r="O277" s="16" t="s">
        <v>14</v>
      </c>
      <c r="P277" s="12">
        <f t="shared" si="28"/>
        <v>1</v>
      </c>
      <c r="Q277" s="12" cm="1">
        <f t="array" ref="Q277">SUMPRODUCT(($G$2:$G$2540=G277)*(P277&gt;$P$2:$P$2540))+1</f>
        <v>1</v>
      </c>
      <c r="R277" s="12" t="e">
        <f>(Q277*100000)+#REF!</f>
        <v>#REF!</v>
      </c>
      <c r="S277" t="e" cm="1">
        <f t="array" ref="S277">SUMPRODUCT(($G$2:$G$2540=G277)*(R277&gt;$R$2:$R$2540))+1</f>
        <v>#REF!</v>
      </c>
      <c r="T277" t="str">
        <f t="shared" si="29"/>
        <v xml:space="preserve">SANDOWN PARK </v>
      </c>
      <c r="U277">
        <v>0</v>
      </c>
      <c r="V277" t="s">
        <v>11</v>
      </c>
      <c r="W277">
        <f t="shared" si="30"/>
        <v>2023</v>
      </c>
    </row>
    <row r="278" spans="1:23" x14ac:dyDescent="0.25">
      <c r="A278" s="10" t="str">
        <f>IF(YEAR(G278)=2024,#REF!,"")</f>
        <v/>
      </c>
      <c r="B278" s="10" t="str">
        <f>IF(YEAR(G278)=2025,#REF!,"")</f>
        <v/>
      </c>
      <c r="C278" s="10" t="str">
        <f t="shared" si="26"/>
        <v>Evening45044</v>
      </c>
      <c r="D278" s="5" t="str">
        <f>IF('by region'!$C$2="Any","Any",'WTX courses'!V581)&amp;M278&amp;IF('by region'!$I$2="Any","Any",N278)&amp;G278</f>
        <v>AnyJumpAny45044</v>
      </c>
      <c r="E278" s="5" t="e">
        <f>IF(I278=#REF!,'WTX courses'!G581,"")</f>
        <v>#REF!</v>
      </c>
      <c r="F278" s="5" t="e">
        <f t="shared" si="27"/>
        <v>#REF!</v>
      </c>
      <c r="G278" s="15">
        <v>45044</v>
      </c>
      <c r="H278" s="16" t="s">
        <v>35</v>
      </c>
      <c r="I278" s="16" t="s">
        <v>54</v>
      </c>
      <c r="J278" s="16" t="s">
        <v>80</v>
      </c>
      <c r="K278" s="14" t="s">
        <v>24</v>
      </c>
      <c r="L278" s="14" t="s">
        <v>19</v>
      </c>
      <c r="M278" s="16" t="s">
        <v>12</v>
      </c>
      <c r="N278" s="16" t="s">
        <v>13</v>
      </c>
      <c r="O278" s="16" t="s">
        <v>14</v>
      </c>
      <c r="P278" s="12">
        <f t="shared" si="28"/>
        <v>2</v>
      </c>
      <c r="Q278" s="12" cm="1">
        <f t="array" ref="Q278">SUMPRODUCT(($G$2:$G$2540=G278)*(P278&gt;$P$2:$P$2540))+1</f>
        <v>2</v>
      </c>
      <c r="R278" s="12" t="e">
        <f>(Q278*100000)+#REF!</f>
        <v>#REF!</v>
      </c>
      <c r="S278" t="e" cm="1">
        <f t="array" ref="S278">SUMPRODUCT(($G$2:$G$2540=G278)*(R278&gt;$R$2:$R$2540))+1</f>
        <v>#REF!</v>
      </c>
      <c r="T278" t="str">
        <f t="shared" si="29"/>
        <v>Chepstow †</v>
      </c>
      <c r="U278">
        <v>0</v>
      </c>
      <c r="V278" t="s">
        <v>19</v>
      </c>
      <c r="W278">
        <f t="shared" si="30"/>
        <v>2023</v>
      </c>
    </row>
    <row r="279" spans="1:23" x14ac:dyDescent="0.25">
      <c r="A279" s="10" t="str">
        <f>IF(YEAR(G279)=2024,#REF!,"")</f>
        <v/>
      </c>
      <c r="B279" s="10" t="str">
        <f>IF(YEAR(G279)=2025,#REF!,"")</f>
        <v/>
      </c>
      <c r="C279" s="10" t="str">
        <f t="shared" si="26"/>
        <v>Evening45045</v>
      </c>
      <c r="D279" s="5" t="str">
        <f>IF('by region'!$C$2="Any","Any",'WTX courses'!V582)&amp;M279&amp;IF('by region'!$I$2="Any","Any",N279)&amp;G279</f>
        <v>AnyFlatAny45045</v>
      </c>
      <c r="E279" s="5" t="e">
        <f>IF(I279=#REF!,'WTX courses'!G582,"")</f>
        <v>#REF!</v>
      </c>
      <c r="F279" s="5" t="e">
        <f t="shared" si="27"/>
        <v>#REF!</v>
      </c>
      <c r="G279" s="15">
        <v>45045</v>
      </c>
      <c r="H279" s="16" t="s">
        <v>37</v>
      </c>
      <c r="I279" s="16" t="s">
        <v>43</v>
      </c>
      <c r="J279" s="16" t="s">
        <v>80</v>
      </c>
      <c r="K279" s="14" t="s">
        <v>24</v>
      </c>
      <c r="L279" s="14" t="s">
        <v>17</v>
      </c>
      <c r="M279" s="16" t="s">
        <v>25</v>
      </c>
      <c r="N279" s="16" t="s">
        <v>26</v>
      </c>
      <c r="O279" s="16" t="s">
        <v>14</v>
      </c>
      <c r="P279" s="12">
        <f t="shared" si="28"/>
        <v>2</v>
      </c>
      <c r="Q279" s="12" cm="1">
        <f t="array" ref="Q279">SUMPRODUCT(($G$2:$G$2540=G279)*(P279&gt;$P$2:$P$2540))+1</f>
        <v>3</v>
      </c>
      <c r="R279" s="12" t="e">
        <f>(Q279*100000)+#REF!</f>
        <v>#REF!</v>
      </c>
      <c r="S279" t="e" cm="1">
        <f t="array" ref="S279">SUMPRODUCT(($G$2:$G$2540=G279)*(R279&gt;$R$2:$R$2540))+1</f>
        <v>#REF!</v>
      </c>
      <c r="T279" t="str">
        <f t="shared" si="29"/>
        <v>WOLVERHAMPTON †</v>
      </c>
      <c r="U279">
        <v>0</v>
      </c>
      <c r="V279" t="s">
        <v>19</v>
      </c>
      <c r="W279">
        <f t="shared" si="30"/>
        <v>2023</v>
      </c>
    </row>
    <row r="280" spans="1:23" x14ac:dyDescent="0.25">
      <c r="A280" s="10" t="str">
        <f>IF(YEAR(G280)=2024,#REF!,"")</f>
        <v/>
      </c>
      <c r="B280" s="10" t="str">
        <f>IF(YEAR(G280)=2025,#REF!,"")</f>
        <v/>
      </c>
      <c r="C280" s="10" t="str">
        <f t="shared" si="26"/>
        <v>Afternoon45045</v>
      </c>
      <c r="D280" s="5" t="str">
        <f>IF('by region'!$C$2="Any","Any",'WTX courses'!V20)&amp;M280&amp;IF('by region'!$I$2="Any","Any",N280)&amp;G280</f>
        <v>AnyFlatAny45045</v>
      </c>
      <c r="E280" s="5" t="e">
        <f>IF(I280=#REF!,'WTX courses'!G20,"")</f>
        <v>#REF!</v>
      </c>
      <c r="F280" s="5" t="e">
        <f t="shared" si="27"/>
        <v>#REF!</v>
      </c>
      <c r="G280" s="15">
        <v>45045</v>
      </c>
      <c r="H280" s="16" t="s">
        <v>37</v>
      </c>
      <c r="I280" s="16" t="s">
        <v>56</v>
      </c>
      <c r="J280" s="16" t="s">
        <v>9</v>
      </c>
      <c r="K280" s="14" t="s">
        <v>16</v>
      </c>
      <c r="L280" s="14" t="s">
        <v>11</v>
      </c>
      <c r="M280" s="16" t="s">
        <v>25</v>
      </c>
      <c r="N280" s="16" t="s">
        <v>13</v>
      </c>
      <c r="O280" s="16" t="s">
        <v>14</v>
      </c>
      <c r="P280" s="12">
        <f t="shared" si="28"/>
        <v>1</v>
      </c>
      <c r="Q280" s="12" cm="1">
        <f t="array" ref="Q280">SUMPRODUCT(($G$2:$G$2540=G280)*(P280&gt;$P$2:$P$2540))+1</f>
        <v>1</v>
      </c>
      <c r="R280" s="12" t="e">
        <f>(Q280*100000)+#REF!</f>
        <v>#REF!</v>
      </c>
      <c r="S280" t="e" cm="1">
        <f t="array" ref="S280">SUMPRODUCT(($G$2:$G$2540=G280)*(R280&gt;$R$2:$R$2540))+1</f>
        <v>#REF!</v>
      </c>
      <c r="T280" t="str">
        <f t="shared" si="29"/>
        <v xml:space="preserve">HAYDOCK PARK </v>
      </c>
      <c r="U280">
        <v>0</v>
      </c>
      <c r="V280" t="s">
        <v>11</v>
      </c>
      <c r="W280">
        <f t="shared" si="30"/>
        <v>2023</v>
      </c>
    </row>
    <row r="281" spans="1:23" x14ac:dyDescent="0.25">
      <c r="A281" s="10" t="str">
        <f>IF(YEAR(G281)=2024,#REF!,"")</f>
        <v/>
      </c>
      <c r="B281" s="10" t="str">
        <f>IF(YEAR(G281)=2025,#REF!,"")</f>
        <v/>
      </c>
      <c r="C281" s="10" t="str">
        <f t="shared" si="26"/>
        <v>Afternoon45045</v>
      </c>
      <c r="D281" s="5" t="str">
        <f>IF('by region'!$C$2="Any","Any",'WTX courses'!V21)&amp;M281&amp;IF('by region'!$I$2="Any","Any",N281)&amp;G281</f>
        <v>AnyJumpAny45045</v>
      </c>
      <c r="E281" s="5" t="e">
        <f>IF(I281=#REF!,'WTX courses'!G21,"")</f>
        <v>#REF!</v>
      </c>
      <c r="F281" s="5" t="e">
        <f t="shared" si="27"/>
        <v>#REF!</v>
      </c>
      <c r="G281" s="15">
        <v>45045</v>
      </c>
      <c r="H281" s="16" t="s">
        <v>37</v>
      </c>
      <c r="I281" s="16" t="s">
        <v>38</v>
      </c>
      <c r="J281" s="16" t="s">
        <v>9</v>
      </c>
      <c r="K281" s="14" t="s">
        <v>16</v>
      </c>
      <c r="L281" s="14" t="s">
        <v>19</v>
      </c>
      <c r="M281" s="16" t="s">
        <v>12</v>
      </c>
      <c r="N281" s="16" t="s">
        <v>13</v>
      </c>
      <c r="O281" s="16" t="s">
        <v>14</v>
      </c>
      <c r="P281" s="12">
        <f t="shared" si="28"/>
        <v>1</v>
      </c>
      <c r="Q281" s="12" cm="1">
        <f t="array" ref="Q281">SUMPRODUCT(($G$2:$G$2540=G281)*(P281&gt;$P$2:$P$2540))+1</f>
        <v>1</v>
      </c>
      <c r="R281" s="12" t="e">
        <f>(Q281*100000)+#REF!</f>
        <v>#REF!</v>
      </c>
      <c r="S281" t="e" cm="1">
        <f t="array" ref="S281">SUMPRODUCT(($G$2:$G$2540=G281)*(R281&gt;$R$2:$R$2540))+1</f>
        <v>#REF!</v>
      </c>
      <c r="T281" t="str">
        <f t="shared" si="29"/>
        <v xml:space="preserve">Sandown Park </v>
      </c>
      <c r="U281">
        <v>0</v>
      </c>
      <c r="V281" t="s">
        <v>17</v>
      </c>
      <c r="W281">
        <f t="shared" si="30"/>
        <v>2023</v>
      </c>
    </row>
    <row r="282" spans="1:23" x14ac:dyDescent="0.25">
      <c r="A282" s="10" t="str">
        <f>IF(YEAR(G282)=2024,#REF!,"")</f>
        <v/>
      </c>
      <c r="B282" s="10" t="str">
        <f>IF(YEAR(G282)=2025,#REF!,"")</f>
        <v/>
      </c>
      <c r="C282" s="10" t="str">
        <f t="shared" si="26"/>
        <v>Afternoon45047</v>
      </c>
      <c r="D282" s="5" t="str">
        <f>IF('by region'!$C$2="Any","Any",'WTX courses'!V37)&amp;M282&amp;IF('by region'!$I$2="Any","Any",N282)&amp;G282</f>
        <v>AnyFlatAny45047</v>
      </c>
      <c r="E282" s="5" t="e">
        <f>IF(I282=#REF!,'WTX courses'!G37,"")</f>
        <v>#REF!</v>
      </c>
      <c r="F282" s="5" t="e">
        <f t="shared" si="27"/>
        <v>#REF!</v>
      </c>
      <c r="G282" s="15">
        <v>45047</v>
      </c>
      <c r="H282" s="16" t="s">
        <v>42</v>
      </c>
      <c r="I282" s="16" t="s">
        <v>79</v>
      </c>
      <c r="J282" s="16" t="s">
        <v>9</v>
      </c>
      <c r="K282" s="14" t="s">
        <v>24</v>
      </c>
      <c r="L282" s="14" t="s">
        <v>19</v>
      </c>
      <c r="M282" s="16" t="s">
        <v>25</v>
      </c>
      <c r="N282" s="16" t="s">
        <v>13</v>
      </c>
      <c r="O282" s="16" t="s">
        <v>14</v>
      </c>
      <c r="P282" s="12">
        <f t="shared" si="28"/>
        <v>1</v>
      </c>
      <c r="Q282" s="12" cm="1">
        <f t="array" ref="Q282">SUMPRODUCT(($G$2:$G$2540=G282)*(P282&gt;$P$2:$P$2540))+1</f>
        <v>1</v>
      </c>
      <c r="R282" s="12" t="e">
        <f>(Q282*100000)+#REF!</f>
        <v>#REF!</v>
      </c>
      <c r="S282" t="e" cm="1">
        <f t="array" ref="S282">SUMPRODUCT(($G$2:$G$2540=G282)*(R282&gt;$R$2:$R$2540))+1</f>
        <v>#REF!</v>
      </c>
      <c r="T282" t="str">
        <f t="shared" si="29"/>
        <v xml:space="preserve">BATH </v>
      </c>
      <c r="U282">
        <v>0</v>
      </c>
      <c r="V282" t="s">
        <v>17</v>
      </c>
      <c r="W282">
        <f t="shared" si="30"/>
        <v>2023</v>
      </c>
    </row>
    <row r="283" spans="1:23" x14ac:dyDescent="0.25">
      <c r="A283" s="10" t="str">
        <f>IF(YEAR(G283)=2024,#REF!,"")</f>
        <v/>
      </c>
      <c r="B283" s="10" t="str">
        <f>IF(YEAR(G283)=2025,#REF!,"")</f>
        <v/>
      </c>
      <c r="C283" s="10" t="str">
        <f t="shared" si="26"/>
        <v>Afternoon45047</v>
      </c>
      <c r="D283" s="5" t="str">
        <f>IF('by region'!$C$2="Any","Any",'WTX courses'!V75)&amp;M283&amp;IF('by region'!$I$2="Any","Any",N283)&amp;G283</f>
        <v>AnyFlatAny45047</v>
      </c>
      <c r="E283" s="5" t="e">
        <f>IF(I283=#REF!,'WTX courses'!G75,"")</f>
        <v>#REF!</v>
      </c>
      <c r="F283" s="5" t="e">
        <f t="shared" si="27"/>
        <v>#REF!</v>
      </c>
      <c r="G283" s="15">
        <v>45047</v>
      </c>
      <c r="H283" s="16" t="s">
        <v>42</v>
      </c>
      <c r="I283" s="16" t="s">
        <v>70</v>
      </c>
      <c r="J283" s="16" t="s">
        <v>9</v>
      </c>
      <c r="K283" s="14" t="s">
        <v>24</v>
      </c>
      <c r="L283" s="14" t="s">
        <v>19</v>
      </c>
      <c r="M283" s="16" t="s">
        <v>25</v>
      </c>
      <c r="N283" s="16" t="s">
        <v>13</v>
      </c>
      <c r="O283" s="16" t="s">
        <v>14</v>
      </c>
      <c r="P283" s="12">
        <f t="shared" si="28"/>
        <v>1</v>
      </c>
      <c r="Q283" s="12" cm="1">
        <f t="array" ref="Q283">SUMPRODUCT(($G$2:$G$2540=G283)*(P283&gt;$P$2:$P$2540))+1</f>
        <v>1</v>
      </c>
      <c r="R283" s="12" t="e">
        <f>(Q283*100000)+#REF!</f>
        <v>#REF!</v>
      </c>
      <c r="S283" t="e" cm="1">
        <f t="array" ref="S283">SUMPRODUCT(($G$2:$G$2540=G283)*(R283&gt;$R$2:$R$2540))+1</f>
        <v>#REF!</v>
      </c>
      <c r="T283" t="str">
        <f t="shared" si="29"/>
        <v xml:space="preserve">WINDSOR </v>
      </c>
      <c r="U283">
        <v>0</v>
      </c>
      <c r="V283" t="s">
        <v>11</v>
      </c>
      <c r="W283">
        <f t="shared" si="30"/>
        <v>2023</v>
      </c>
    </row>
    <row r="284" spans="1:23" x14ac:dyDescent="0.25">
      <c r="A284" s="10" t="str">
        <f>IF(YEAR(G284)=2024,#REF!,"")</f>
        <v/>
      </c>
      <c r="B284" s="10" t="str">
        <f>IF(YEAR(G284)=2025,#REF!,"")</f>
        <v/>
      </c>
      <c r="C284" s="10" t="str">
        <f t="shared" si="26"/>
        <v>Afternoon45047</v>
      </c>
      <c r="D284" s="5" t="str">
        <f>IF('by region'!$C$2="Any","Any",'WTX courses'!V138)&amp;M284&amp;IF('by region'!$I$2="Any","Any",N284)&amp;G284</f>
        <v>AnyJumpAny45047</v>
      </c>
      <c r="E284" s="5" t="e">
        <f>IF(I284=#REF!,'WTX courses'!G138,"")</f>
        <v>#REF!</v>
      </c>
      <c r="F284" s="5" t="e">
        <f t="shared" si="27"/>
        <v>#REF!</v>
      </c>
      <c r="G284" s="15">
        <v>45047</v>
      </c>
      <c r="H284" s="16" t="s">
        <v>42</v>
      </c>
      <c r="I284" s="16" t="s">
        <v>47</v>
      </c>
      <c r="J284" s="16" t="s">
        <v>9</v>
      </c>
      <c r="K284" s="14" t="s">
        <v>16</v>
      </c>
      <c r="L284" s="14" t="s">
        <v>19</v>
      </c>
      <c r="M284" s="16" t="s">
        <v>12</v>
      </c>
      <c r="N284" s="16" t="s">
        <v>13</v>
      </c>
      <c r="O284" s="16" t="s">
        <v>14</v>
      </c>
      <c r="P284" s="12">
        <f t="shared" si="28"/>
        <v>1</v>
      </c>
      <c r="Q284" s="12" cm="1">
        <f t="array" ref="Q284">SUMPRODUCT(($G$2:$G$2540=G284)*(P284&gt;$P$2:$P$2540))+1</f>
        <v>1</v>
      </c>
      <c r="R284" s="12" t="e">
        <f>(Q284*100000)+#REF!</f>
        <v>#REF!</v>
      </c>
      <c r="S284" t="e" cm="1">
        <f t="array" ref="S284">SUMPRODUCT(($G$2:$G$2540=G284)*(R284&gt;$R$2:$R$2540))+1</f>
        <v>#REF!</v>
      </c>
      <c r="T284" t="str">
        <f t="shared" si="29"/>
        <v xml:space="preserve">Kempton Park </v>
      </c>
      <c r="U284">
        <v>0</v>
      </c>
      <c r="V284" t="s">
        <v>19</v>
      </c>
      <c r="W284">
        <f t="shared" si="30"/>
        <v>2023</v>
      </c>
    </row>
    <row r="285" spans="1:23" x14ac:dyDescent="0.25">
      <c r="A285" s="10" t="str">
        <f>IF(YEAR(G285)=2024,#REF!,"")</f>
        <v/>
      </c>
      <c r="B285" s="10" t="str">
        <f>IF(YEAR(G285)=2025,#REF!,"")</f>
        <v/>
      </c>
      <c r="C285" s="10" t="str">
        <f t="shared" si="26"/>
        <v>Afternoon45047</v>
      </c>
      <c r="D285" s="5" t="str">
        <f>IF('by region'!$C$2="Any","Any",'WTX courses'!V147)&amp;M285&amp;IF('by region'!$I$2="Any","Any",N285)&amp;G285</f>
        <v>AnyJumpAny45047</v>
      </c>
      <c r="E285" s="5" t="e">
        <f>IF(I285=#REF!,'WTX courses'!G147,"")</f>
        <v>#REF!</v>
      </c>
      <c r="F285" s="5" t="e">
        <f t="shared" si="27"/>
        <v>#REF!</v>
      </c>
      <c r="G285" s="15">
        <v>45047</v>
      </c>
      <c r="H285" s="16" t="s">
        <v>42</v>
      </c>
      <c r="I285" s="16" t="s">
        <v>48</v>
      </c>
      <c r="J285" s="16" t="s">
        <v>9</v>
      </c>
      <c r="K285" s="14" t="s">
        <v>16</v>
      </c>
      <c r="L285" s="14" t="s">
        <v>17</v>
      </c>
      <c r="M285" s="16" t="s">
        <v>12</v>
      </c>
      <c r="N285" s="16" t="s">
        <v>13</v>
      </c>
      <c r="O285" s="16" t="s">
        <v>14</v>
      </c>
      <c r="P285" s="12">
        <f t="shared" si="28"/>
        <v>1</v>
      </c>
      <c r="Q285" s="12" cm="1">
        <f t="array" ref="Q285">SUMPRODUCT(($G$2:$G$2540=G285)*(P285&gt;$P$2:$P$2540))+1</f>
        <v>1</v>
      </c>
      <c r="R285" s="12" t="e">
        <f>(Q285*100000)+#REF!</f>
        <v>#REF!</v>
      </c>
      <c r="S285" t="e" cm="1">
        <f t="array" ref="S285">SUMPRODUCT(($G$2:$G$2540=G285)*(R285&gt;$R$2:$R$2540))+1</f>
        <v>#REF!</v>
      </c>
      <c r="T285" t="str">
        <f t="shared" si="29"/>
        <v xml:space="preserve">Warwick </v>
      </c>
      <c r="U285">
        <v>0</v>
      </c>
      <c r="V285" t="s">
        <v>17</v>
      </c>
      <c r="W285">
        <f t="shared" si="30"/>
        <v>2023</v>
      </c>
    </row>
    <row r="286" spans="1:23" x14ac:dyDescent="0.25">
      <c r="A286" s="10" t="str">
        <f>IF(YEAR(G286)=2024,#REF!,"")</f>
        <v/>
      </c>
      <c r="B286" s="10" t="str">
        <f>IF(YEAR(G286)=2025,#REF!,"")</f>
        <v/>
      </c>
      <c r="C286" s="10" t="str">
        <f t="shared" si="26"/>
        <v>Evening45048</v>
      </c>
      <c r="D286" s="5" t="str">
        <f>IF('by region'!$C$2="Any","Any",'WTX courses'!V148)&amp;M286&amp;IF('by region'!$I$2="Any","Any",N286)&amp;G286</f>
        <v>AnyFlatAny45048</v>
      </c>
      <c r="E286" s="5" t="e">
        <f>IF(I286=#REF!,'WTX courses'!G148,"")</f>
        <v>#REF!</v>
      </c>
      <c r="F286" s="5" t="e">
        <f t="shared" si="27"/>
        <v>#REF!</v>
      </c>
      <c r="G286" s="15">
        <v>45048</v>
      </c>
      <c r="H286" s="16" t="s">
        <v>7</v>
      </c>
      <c r="I286" s="16" t="s">
        <v>31</v>
      </c>
      <c r="J286" s="16" t="s">
        <v>80</v>
      </c>
      <c r="K286" s="14" t="s">
        <v>24</v>
      </c>
      <c r="L286" s="14" t="s">
        <v>11</v>
      </c>
      <c r="M286" s="16" t="s">
        <v>25</v>
      </c>
      <c r="N286" s="16" t="s">
        <v>26</v>
      </c>
      <c r="O286" s="16" t="s">
        <v>21</v>
      </c>
      <c r="P286" s="12">
        <f t="shared" si="28"/>
        <v>2</v>
      </c>
      <c r="Q286" s="12" cm="1">
        <f t="array" ref="Q286">SUMPRODUCT(($G$2:$G$2540=G286)*(P286&gt;$P$2:$P$2540))+1</f>
        <v>4</v>
      </c>
      <c r="R286" s="12" t="e">
        <f>(Q286*100000)+#REF!</f>
        <v>#REF!</v>
      </c>
      <c r="S286" t="e" cm="1">
        <f t="array" ref="S286">SUMPRODUCT(($G$2:$G$2540=G286)*(R286&gt;$R$2:$R$2540))+1</f>
        <v>#REF!</v>
      </c>
      <c r="T286" t="str">
        <f t="shared" si="29"/>
        <v>NEWCASTLE †</v>
      </c>
      <c r="U286">
        <v>0</v>
      </c>
      <c r="V286" t="s">
        <v>11</v>
      </c>
      <c r="W286">
        <f t="shared" si="30"/>
        <v>2023</v>
      </c>
    </row>
    <row r="287" spans="1:23" x14ac:dyDescent="0.25">
      <c r="A287" s="10" t="str">
        <f>IF(YEAR(G287)=2024,#REF!,"")</f>
        <v/>
      </c>
      <c r="B287" s="10" t="str">
        <f>IF(YEAR(G287)=2025,#REF!,"")</f>
        <v/>
      </c>
      <c r="C287" s="10" t="str">
        <f t="shared" si="26"/>
        <v>Afternoon45048</v>
      </c>
      <c r="D287" s="5" t="str">
        <f>IF('by region'!$C$2="Any","Any",'WTX courses'!V334)&amp;M287&amp;IF('by region'!$I$2="Any","Any",N287)&amp;G287</f>
        <v>AnyFlatAny45048</v>
      </c>
      <c r="E287" s="5" t="e">
        <f>IF(I287=#REF!,'WTX courses'!G334,"")</f>
        <v>#REF!</v>
      </c>
      <c r="F287" s="5" t="e">
        <f t="shared" si="27"/>
        <v>#REF!</v>
      </c>
      <c r="G287" s="15">
        <v>45048</v>
      </c>
      <c r="H287" s="16" t="s">
        <v>7</v>
      </c>
      <c r="I287" s="16" t="s">
        <v>82</v>
      </c>
      <c r="J287" s="16" t="s">
        <v>9</v>
      </c>
      <c r="K287" s="14" t="s">
        <v>24</v>
      </c>
      <c r="L287" s="14" t="s">
        <v>19</v>
      </c>
      <c r="M287" s="16" t="s">
        <v>25</v>
      </c>
      <c r="N287" s="16" t="s">
        <v>13</v>
      </c>
      <c r="O287" s="16" t="s">
        <v>14</v>
      </c>
      <c r="P287" s="12">
        <f t="shared" si="28"/>
        <v>1</v>
      </c>
      <c r="Q287" s="12" cm="1">
        <f t="array" ref="Q287">SUMPRODUCT(($G$2:$G$2540=G287)*(P287&gt;$P$2:$P$2540))+1</f>
        <v>1</v>
      </c>
      <c r="R287" s="12" t="e">
        <f>(Q287*100000)+#REF!</f>
        <v>#REF!</v>
      </c>
      <c r="S287" t="e" cm="1">
        <f t="array" ref="S287">SUMPRODUCT(($G$2:$G$2540=G287)*(R287&gt;$R$2:$R$2540))+1</f>
        <v>#REF!</v>
      </c>
      <c r="T287" t="str">
        <f t="shared" si="29"/>
        <v xml:space="preserve">BRIGHTON </v>
      </c>
      <c r="U287">
        <v>0</v>
      </c>
      <c r="V287" t="s">
        <v>11</v>
      </c>
      <c r="W287">
        <f t="shared" si="30"/>
        <v>2023</v>
      </c>
    </row>
    <row r="288" spans="1:23" x14ac:dyDescent="0.25">
      <c r="A288" s="10" t="str">
        <f>IF(YEAR(G288)=2024,#REF!,"")</f>
        <v/>
      </c>
      <c r="B288" s="10" t="str">
        <f>IF(YEAR(G288)=2025,#REF!,"")</f>
        <v/>
      </c>
      <c r="C288" s="10" t="str">
        <f t="shared" si="26"/>
        <v>Afternoon45048</v>
      </c>
      <c r="D288" s="5" t="str">
        <f>IF('by region'!$C$2="Any","Any",'WTX courses'!V344)&amp;M288&amp;IF('by region'!$I$2="Any","Any",N288)&amp;G288</f>
        <v>AnyFlatAny45048</v>
      </c>
      <c r="E288" s="5" t="e">
        <f>IF(I288=#REF!,'WTX courses'!G344,"")</f>
        <v>#REF!</v>
      </c>
      <c r="F288" s="5" t="e">
        <f t="shared" si="27"/>
        <v>#REF!</v>
      </c>
      <c r="G288" s="15">
        <v>45048</v>
      </c>
      <c r="H288" s="16" t="s">
        <v>7</v>
      </c>
      <c r="I288" s="16" t="s">
        <v>72</v>
      </c>
      <c r="J288" s="16" t="s">
        <v>9</v>
      </c>
      <c r="K288" s="14" t="s">
        <v>16</v>
      </c>
      <c r="L288" s="14" t="s">
        <v>17</v>
      </c>
      <c r="M288" s="16" t="s">
        <v>25</v>
      </c>
      <c r="N288" s="16" t="s">
        <v>13</v>
      </c>
      <c r="O288" s="16" t="s">
        <v>14</v>
      </c>
      <c r="P288" s="12">
        <f t="shared" si="28"/>
        <v>1</v>
      </c>
      <c r="Q288" s="12" cm="1">
        <f t="array" ref="Q288">SUMPRODUCT(($G$2:$G$2540=G288)*(P288&gt;$P$2:$P$2540))+1</f>
        <v>1</v>
      </c>
      <c r="R288" s="12" t="e">
        <f>(Q288*100000)+#REF!</f>
        <v>#REF!</v>
      </c>
      <c r="S288" t="e" cm="1">
        <f t="array" ref="S288">SUMPRODUCT(($G$2:$G$2540=G288)*(R288&gt;$R$2:$R$2540))+1</f>
        <v>#REF!</v>
      </c>
      <c r="T288" t="str">
        <f t="shared" si="29"/>
        <v xml:space="preserve">NOTTINGHAM </v>
      </c>
      <c r="U288">
        <v>0</v>
      </c>
      <c r="V288" t="s">
        <v>19</v>
      </c>
      <c r="W288">
        <f t="shared" si="30"/>
        <v>2023</v>
      </c>
    </row>
    <row r="289" spans="1:23" x14ac:dyDescent="0.25">
      <c r="A289" s="10" t="str">
        <f>IF(YEAR(G289)=2024,#REF!,"")</f>
        <v/>
      </c>
      <c r="B289" s="10" t="str">
        <f>IF(YEAR(G289)=2025,#REF!,"")</f>
        <v/>
      </c>
      <c r="C289" s="10" t="str">
        <f t="shared" si="26"/>
        <v>Afternoon45048</v>
      </c>
      <c r="D289" s="5" t="str">
        <f>IF('by region'!$C$2="Any","Any",'WTX courses'!V449)&amp;M289&amp;IF('by region'!$I$2="Any","Any",N289)&amp;G289</f>
        <v>AnyFlatAny45048</v>
      </c>
      <c r="E289" s="5" t="e">
        <f>IF(I289=#REF!,'WTX courses'!G449,"")</f>
        <v>#REF!</v>
      </c>
      <c r="F289" s="5" t="e">
        <f t="shared" si="27"/>
        <v>#REF!</v>
      </c>
      <c r="G289" s="15">
        <v>45048</v>
      </c>
      <c r="H289" s="16" t="s">
        <v>7</v>
      </c>
      <c r="I289" s="16" t="s">
        <v>81</v>
      </c>
      <c r="J289" s="16" t="s">
        <v>9</v>
      </c>
      <c r="K289" s="14" t="s">
        <v>24</v>
      </c>
      <c r="L289" s="14" t="s">
        <v>17</v>
      </c>
      <c r="M289" s="16" t="s">
        <v>25</v>
      </c>
      <c r="N289" s="16" t="s">
        <v>13</v>
      </c>
      <c r="O289" s="16" t="s">
        <v>14</v>
      </c>
      <c r="P289" s="12">
        <f t="shared" si="28"/>
        <v>1</v>
      </c>
      <c r="Q289" s="12" cm="1">
        <f t="array" ref="Q289">SUMPRODUCT(($G$2:$G$2540=G289)*(P289&gt;$P$2:$P$2540))+1</f>
        <v>1</v>
      </c>
      <c r="R289" s="12" t="e">
        <f>(Q289*100000)+#REF!</f>
        <v>#REF!</v>
      </c>
      <c r="S289" t="e" cm="1">
        <f t="array" ref="S289">SUMPRODUCT(($G$2:$G$2540=G289)*(R289&gt;$R$2:$R$2540))+1</f>
        <v>#REF!</v>
      </c>
      <c r="T289" t="str">
        <f t="shared" si="29"/>
        <v xml:space="preserve">YARMOUTH </v>
      </c>
      <c r="U289">
        <v>0</v>
      </c>
      <c r="V289" t="s">
        <v>11</v>
      </c>
      <c r="W289">
        <f t="shared" si="30"/>
        <v>2023</v>
      </c>
    </row>
    <row r="290" spans="1:23" x14ac:dyDescent="0.25">
      <c r="A290" s="10" t="str">
        <f>IF(YEAR(G290)=2024,#REF!,"")</f>
        <v/>
      </c>
      <c r="B290" s="10" t="str">
        <f>IF(YEAR(G290)=2025,#REF!,"")</f>
        <v/>
      </c>
      <c r="C290" s="10" t="str">
        <f t="shared" si="26"/>
        <v>Evening45049</v>
      </c>
      <c r="D290" s="5" t="str">
        <f>IF('by region'!$C$2="Any","Any",'WTX courses'!V502)&amp;M290&amp;IF('by region'!$I$2="Any","Any",N290)&amp;G290</f>
        <v>AnyFlatAny45049</v>
      </c>
      <c r="E290" s="5" t="e">
        <f>IF(I290=#REF!,'WTX courses'!G502,"")</f>
        <v>#REF!</v>
      </c>
      <c r="F290" s="5" t="e">
        <f t="shared" si="27"/>
        <v>#REF!</v>
      </c>
      <c r="G290" s="15">
        <v>45049</v>
      </c>
      <c r="H290" s="16" t="s">
        <v>27</v>
      </c>
      <c r="I290" s="16" t="s">
        <v>47</v>
      </c>
      <c r="J290" s="16" t="s">
        <v>80</v>
      </c>
      <c r="K290" s="14" t="s">
        <v>16</v>
      </c>
      <c r="L290" s="14" t="s">
        <v>19</v>
      </c>
      <c r="M290" s="16" t="s">
        <v>25</v>
      </c>
      <c r="N290" s="16" t="s">
        <v>26</v>
      </c>
      <c r="O290" s="16" t="s">
        <v>21</v>
      </c>
      <c r="P290" s="12">
        <f t="shared" si="28"/>
        <v>2</v>
      </c>
      <c r="Q290" s="12" cm="1">
        <f t="array" ref="Q290">SUMPRODUCT(($G$2:$G$2540=G290)*(P290&gt;$P$2:$P$2540))+1</f>
        <v>3</v>
      </c>
      <c r="R290" s="12" t="e">
        <f>(Q290*100000)+#REF!</f>
        <v>#REF!</v>
      </c>
      <c r="S290" t="e" cm="1">
        <f t="array" ref="S290">SUMPRODUCT(($G$2:$G$2540=G290)*(R290&gt;$R$2:$R$2540))+1</f>
        <v>#REF!</v>
      </c>
      <c r="T290" t="str">
        <f t="shared" si="29"/>
        <v>KEMPTON PARK †</v>
      </c>
      <c r="U290">
        <v>0</v>
      </c>
      <c r="V290" t="s">
        <v>19</v>
      </c>
      <c r="W290">
        <f t="shared" si="30"/>
        <v>2023</v>
      </c>
    </row>
    <row r="291" spans="1:23" x14ac:dyDescent="0.25">
      <c r="A291" s="10" t="str">
        <f>IF(YEAR(G291)=2024,#REF!,"")</f>
        <v/>
      </c>
      <c r="B291" s="10" t="str">
        <f>IF(YEAR(G291)=2025,#REF!,"")</f>
        <v/>
      </c>
      <c r="C291" s="10" t="str">
        <f t="shared" si="26"/>
        <v>Afternoon45049</v>
      </c>
      <c r="D291" s="5" t="str">
        <f>IF('by region'!$C$2="Any","Any",'WTX courses'!V587)&amp;M291&amp;IF('by region'!$I$2="Any","Any",N291)&amp;G291</f>
        <v>AnyFlatAny45049</v>
      </c>
      <c r="E291" s="5" t="e">
        <f>IF(I291=#REF!,'WTX courses'!G587,"")</f>
        <v>#REF!</v>
      </c>
      <c r="F291" s="5" t="e">
        <f t="shared" si="27"/>
        <v>#REF!</v>
      </c>
      <c r="G291" s="15">
        <v>45049</v>
      </c>
      <c r="H291" s="16" t="s">
        <v>27</v>
      </c>
      <c r="I291" s="16" t="s">
        <v>43</v>
      </c>
      <c r="J291" s="16" t="s">
        <v>9</v>
      </c>
      <c r="K291" s="14" t="s">
        <v>24</v>
      </c>
      <c r="L291" s="14" t="s">
        <v>17</v>
      </c>
      <c r="M291" s="16" t="s">
        <v>25</v>
      </c>
      <c r="N291" s="16" t="s">
        <v>26</v>
      </c>
      <c r="O291" s="16" t="s">
        <v>14</v>
      </c>
      <c r="P291" s="12">
        <f t="shared" si="28"/>
        <v>1</v>
      </c>
      <c r="Q291" s="12" cm="1">
        <f t="array" ref="Q291">SUMPRODUCT(($G$2:$G$2540=G291)*(P291&gt;$P$2:$P$2540))+1</f>
        <v>1</v>
      </c>
      <c r="R291" s="12" t="e">
        <f>(Q291*100000)+#REF!</f>
        <v>#REF!</v>
      </c>
      <c r="S291" t="e" cm="1">
        <f t="array" ref="S291">SUMPRODUCT(($G$2:$G$2540=G291)*(R291&gt;$R$2:$R$2540))+1</f>
        <v>#REF!</v>
      </c>
      <c r="T291" t="str">
        <f t="shared" si="29"/>
        <v xml:space="preserve">WOLVERHAMPTON </v>
      </c>
      <c r="U291">
        <v>0</v>
      </c>
      <c r="V291" t="s">
        <v>17</v>
      </c>
      <c r="W291">
        <f t="shared" si="30"/>
        <v>2023</v>
      </c>
    </row>
    <row r="292" spans="1:23" x14ac:dyDescent="0.25">
      <c r="A292" s="10" t="str">
        <f>IF(YEAR(G292)=2024,#REF!,"")</f>
        <v/>
      </c>
      <c r="B292" s="10" t="str">
        <f>IF(YEAR(G292)=2025,#REF!,"")</f>
        <v/>
      </c>
      <c r="C292" s="10" t="str">
        <f t="shared" si="26"/>
        <v>Afternoon45049</v>
      </c>
      <c r="D292" s="5" t="str">
        <f>IF('by region'!$C$2="Any","Any",'WTX courses'!V622)&amp;M292&amp;IF('by region'!$I$2="Any","Any",N292)&amp;G292</f>
        <v>AnyFlatAny45049</v>
      </c>
      <c r="E292" s="5" t="e">
        <f>IF(I292=#REF!,'WTX courses'!G622,"")</f>
        <v>#REF!</v>
      </c>
      <c r="F292" s="5" t="e">
        <f t="shared" si="27"/>
        <v>#REF!</v>
      </c>
      <c r="G292" s="15">
        <v>45049</v>
      </c>
      <c r="H292" s="16" t="s">
        <v>27</v>
      </c>
      <c r="I292" s="16" t="s">
        <v>55</v>
      </c>
      <c r="J292" s="16" t="s">
        <v>9</v>
      </c>
      <c r="K292" s="14" t="s">
        <v>10</v>
      </c>
      <c r="L292" s="14" t="s">
        <v>19</v>
      </c>
      <c r="M292" s="16" t="s">
        <v>25</v>
      </c>
      <c r="N292" s="16" t="s">
        <v>13</v>
      </c>
      <c r="O292" s="16" t="s">
        <v>14</v>
      </c>
      <c r="P292" s="12">
        <f t="shared" si="28"/>
        <v>1</v>
      </c>
      <c r="Q292" s="12" cm="1">
        <f t="array" ref="Q292">SUMPRODUCT(($G$2:$G$2540=G292)*(P292&gt;$P$2:$P$2540))+1</f>
        <v>1</v>
      </c>
      <c r="R292" s="12" t="e">
        <f>(Q292*100000)+#REF!</f>
        <v>#REF!</v>
      </c>
      <c r="S292" t="e" cm="1">
        <f t="array" ref="S292">SUMPRODUCT(($G$2:$G$2540=G292)*(R292&gt;$R$2:$R$2540))+1</f>
        <v>#REF!</v>
      </c>
      <c r="T292" t="str">
        <f t="shared" si="29"/>
        <v xml:space="preserve">ASCOT </v>
      </c>
      <c r="U292">
        <v>0</v>
      </c>
      <c r="V292" t="s">
        <v>19</v>
      </c>
      <c r="W292">
        <f t="shared" si="30"/>
        <v>2023</v>
      </c>
    </row>
    <row r="293" spans="1:23" x14ac:dyDescent="0.25">
      <c r="A293" s="10" t="str">
        <f>IF(YEAR(G293)=2024,#REF!,"")</f>
        <v/>
      </c>
      <c r="B293" s="10" t="str">
        <f>IF(YEAR(G293)=2025,#REF!,"")</f>
        <v/>
      </c>
      <c r="C293" s="10" t="str">
        <f t="shared" si="26"/>
        <v>Evening45049</v>
      </c>
      <c r="D293" s="5" t="str">
        <f>IF('by region'!$C$2="Any","Any",'WTX courses'!V639)&amp;M293&amp;IF('by region'!$I$2="Any","Any",N293)&amp;G293</f>
        <v>AnyFlatAny45049</v>
      </c>
      <c r="E293" s="5" t="e">
        <f>IF(I293=#REF!,'WTX courses'!G639,"")</f>
        <v>#REF!</v>
      </c>
      <c r="F293" s="5" t="e">
        <f t="shared" si="27"/>
        <v>#REF!</v>
      </c>
      <c r="G293" s="15">
        <v>45049</v>
      </c>
      <c r="H293" s="16" t="s">
        <v>27</v>
      </c>
      <c r="I293" s="16" t="s">
        <v>82</v>
      </c>
      <c r="J293" s="16" t="s">
        <v>80</v>
      </c>
      <c r="K293" s="14" t="s">
        <v>24</v>
      </c>
      <c r="L293" s="14" t="s">
        <v>19</v>
      </c>
      <c r="M293" s="16" t="s">
        <v>25</v>
      </c>
      <c r="N293" s="16" t="s">
        <v>13</v>
      </c>
      <c r="O293" s="16" t="s">
        <v>14</v>
      </c>
      <c r="P293" s="12">
        <f t="shared" si="28"/>
        <v>2</v>
      </c>
      <c r="Q293" s="12" cm="1">
        <f t="array" ref="Q293">SUMPRODUCT(($G$2:$G$2540=G293)*(P293&gt;$P$2:$P$2540))+1</f>
        <v>3</v>
      </c>
      <c r="R293" s="12" t="e">
        <f>(Q293*100000)+#REF!</f>
        <v>#REF!</v>
      </c>
      <c r="S293" t="e" cm="1">
        <f t="array" ref="S293">SUMPRODUCT(($G$2:$G$2540=G293)*(R293&gt;$R$2:$R$2540))+1</f>
        <v>#REF!</v>
      </c>
      <c r="T293" t="str">
        <f t="shared" si="29"/>
        <v>BRIGHTON †</v>
      </c>
      <c r="U293">
        <v>0</v>
      </c>
      <c r="V293" t="s">
        <v>11</v>
      </c>
      <c r="W293">
        <f t="shared" si="30"/>
        <v>2023</v>
      </c>
    </row>
    <row r="294" spans="1:23" x14ac:dyDescent="0.25">
      <c r="A294" s="10" t="str">
        <f>IF(YEAR(G294)=2024,#REF!,"")</f>
        <v/>
      </c>
      <c r="B294" s="10" t="str">
        <f>IF(YEAR(G294)=2025,#REF!,"")</f>
        <v/>
      </c>
      <c r="C294" s="10" t="str">
        <f t="shared" si="26"/>
        <v>Evening45050</v>
      </c>
      <c r="D294" s="5" t="str">
        <f>IF('by region'!$C$2="Any","Any",'WTX courses'!V648)&amp;M294&amp;IF('by region'!$I$2="Any","Any",N294)&amp;G294</f>
        <v>AnyFlatAny45050</v>
      </c>
      <c r="E294" s="5" t="e">
        <f>IF(I294=#REF!,'WTX courses'!G648,"")</f>
        <v>#REF!</v>
      </c>
      <c r="F294" s="5" t="e">
        <f t="shared" si="27"/>
        <v>#REF!</v>
      </c>
      <c r="G294" s="15">
        <v>45050</v>
      </c>
      <c r="H294" s="16" t="s">
        <v>34</v>
      </c>
      <c r="I294" s="16" t="s">
        <v>73</v>
      </c>
      <c r="J294" s="16" t="s">
        <v>80</v>
      </c>
      <c r="K294" s="14" t="s">
        <v>10</v>
      </c>
      <c r="L294" s="14" t="s">
        <v>19</v>
      </c>
      <c r="M294" s="16" t="s">
        <v>25</v>
      </c>
      <c r="N294" s="16" t="s">
        <v>26</v>
      </c>
      <c r="O294" s="16" t="s">
        <v>21</v>
      </c>
      <c r="P294" s="12">
        <f t="shared" si="28"/>
        <v>2</v>
      </c>
      <c r="Q294" s="12" cm="1">
        <f t="array" ref="Q294">SUMPRODUCT(($G$2:$G$2540=G294)*(P294&gt;$P$2:$P$2540))+1</f>
        <v>1</v>
      </c>
      <c r="R294" s="12" t="e">
        <f>(Q294*100000)+#REF!</f>
        <v>#REF!</v>
      </c>
      <c r="S294" t="e" cm="1">
        <f t="array" ref="S294">SUMPRODUCT(($G$2:$G$2540=G294)*(R294&gt;$R$2:$R$2540))+1</f>
        <v>#REF!</v>
      </c>
      <c r="T294" t="str">
        <f t="shared" si="29"/>
        <v>CHELMSFORD CITY †</v>
      </c>
      <c r="U294">
        <v>0</v>
      </c>
      <c r="V294" t="s">
        <v>11</v>
      </c>
      <c r="W294">
        <f t="shared" si="30"/>
        <v>2023</v>
      </c>
    </row>
    <row r="295" spans="1:23" x14ac:dyDescent="0.25">
      <c r="A295" s="10" t="str">
        <f>IF(YEAR(G295)=2024,#REF!,"")</f>
        <v/>
      </c>
      <c r="B295" s="10" t="str">
        <f>IF(YEAR(G295)=2025,#REF!,"")</f>
        <v/>
      </c>
      <c r="C295" s="10" t="str">
        <f t="shared" si="26"/>
        <v>Evening45050</v>
      </c>
      <c r="D295" s="5" t="str">
        <f>IF('by region'!$C$2="Any","Any",'WTX courses'!V651)&amp;M295&amp;IF('by region'!$I$2="Any","Any",N295)&amp;G295</f>
        <v>AnyFlatAny45050</v>
      </c>
      <c r="E295" s="5" t="e">
        <f>IF(I295=#REF!,'WTX courses'!G651,"")</f>
        <v>#REF!</v>
      </c>
      <c r="F295" s="5" t="e">
        <f t="shared" si="27"/>
        <v>#REF!</v>
      </c>
      <c r="G295" s="15">
        <v>45050</v>
      </c>
      <c r="H295" s="16" t="s">
        <v>34</v>
      </c>
      <c r="I295" s="16" t="s">
        <v>36</v>
      </c>
      <c r="J295" s="16" t="s">
        <v>80</v>
      </c>
      <c r="K295" s="14" t="s">
        <v>24</v>
      </c>
      <c r="L295" s="14" t="s">
        <v>19</v>
      </c>
      <c r="M295" s="16" t="s">
        <v>25</v>
      </c>
      <c r="N295" s="16" t="s">
        <v>26</v>
      </c>
      <c r="O295" s="16" t="s">
        <v>14</v>
      </c>
      <c r="P295" s="12">
        <f t="shared" si="28"/>
        <v>2</v>
      </c>
      <c r="Q295" s="12" cm="1">
        <f t="array" ref="Q295">SUMPRODUCT(($G$2:$G$2540=G295)*(P295&gt;$P$2:$P$2540))+1</f>
        <v>1</v>
      </c>
      <c r="R295" s="12" t="e">
        <f>(Q295*100000)+#REF!</f>
        <v>#REF!</v>
      </c>
      <c r="S295" t="e" cm="1">
        <f t="array" ref="S295">SUMPRODUCT(($G$2:$G$2540=G295)*(R295&gt;$R$2:$R$2540))+1</f>
        <v>#REF!</v>
      </c>
      <c r="T295" t="str">
        <f t="shared" si="29"/>
        <v>LINGFIELD PARK †</v>
      </c>
      <c r="U295">
        <v>0</v>
      </c>
      <c r="V295" t="s">
        <v>19</v>
      </c>
      <c r="W295">
        <f t="shared" si="30"/>
        <v>2023</v>
      </c>
    </row>
    <row r="296" spans="1:23" x14ac:dyDescent="0.25">
      <c r="A296" s="10" t="str">
        <f>IF(YEAR(G296)=2024,#REF!,"")</f>
        <v/>
      </c>
      <c r="B296" s="10" t="str">
        <f>IF(YEAR(G296)=2025,#REF!,"")</f>
        <v/>
      </c>
      <c r="C296" s="10" t="str">
        <f t="shared" si="26"/>
        <v>Evening45051</v>
      </c>
      <c r="D296" s="5" t="str">
        <f>IF('by region'!$C$2="Any","Any",'WTX courses'!V653)&amp;M296&amp;IF('by region'!$I$2="Any","Any",N296)&amp;G296</f>
        <v>AnyFlatAny45051</v>
      </c>
      <c r="E296" s="5" t="e">
        <f>IF(I296=#REF!,'WTX courses'!G653,"")</f>
        <v>#REF!</v>
      </c>
      <c r="F296" s="5" t="e">
        <f t="shared" si="27"/>
        <v>#REF!</v>
      </c>
      <c r="G296" s="15">
        <v>45051</v>
      </c>
      <c r="H296" s="16" t="s">
        <v>35</v>
      </c>
      <c r="I296" s="16" t="s">
        <v>31</v>
      </c>
      <c r="J296" s="16" t="s">
        <v>80</v>
      </c>
      <c r="K296" s="14" t="s">
        <v>24</v>
      </c>
      <c r="L296" s="14" t="s">
        <v>11</v>
      </c>
      <c r="M296" s="16" t="s">
        <v>25</v>
      </c>
      <c r="N296" s="16" t="s">
        <v>26</v>
      </c>
      <c r="O296" s="16" t="s">
        <v>14</v>
      </c>
      <c r="P296" s="12">
        <f t="shared" si="28"/>
        <v>2</v>
      </c>
      <c r="Q296" s="12" cm="1">
        <f t="array" ref="Q296">SUMPRODUCT(($G$2:$G$2540=G296)*(P296&gt;$P$2:$P$2540))+1</f>
        <v>3</v>
      </c>
      <c r="R296" s="12" t="e">
        <f>(Q296*100000)+#REF!</f>
        <v>#REF!</v>
      </c>
      <c r="S296" t="e" cm="1">
        <f t="array" ref="S296">SUMPRODUCT(($G$2:$G$2540=G296)*(R296&gt;$R$2:$R$2540))+1</f>
        <v>#REF!</v>
      </c>
      <c r="T296" t="str">
        <f t="shared" si="29"/>
        <v>NEWCASTLE †</v>
      </c>
      <c r="U296">
        <v>0</v>
      </c>
      <c r="V296" t="s">
        <v>17</v>
      </c>
      <c r="W296">
        <f t="shared" si="30"/>
        <v>2023</v>
      </c>
    </row>
    <row r="297" spans="1:23" x14ac:dyDescent="0.25">
      <c r="A297" s="10" t="str">
        <f>IF(YEAR(G297)=2024,#REF!,"")</f>
        <v/>
      </c>
      <c r="B297" s="10" t="str">
        <f>IF(YEAR(G297)=2025,#REF!,"")</f>
        <v/>
      </c>
      <c r="C297" s="10" t="str">
        <f t="shared" si="26"/>
        <v>Afternoon45051</v>
      </c>
      <c r="D297" s="5" t="str">
        <f>IF('by region'!$C$2="Any","Any",'WTX courses'!V654)&amp;M297&amp;IF('by region'!$I$2="Any","Any",N297)&amp;G297</f>
        <v>AnyFlatAny45051</v>
      </c>
      <c r="E297" s="5" t="e">
        <f>IF(I297=#REF!,'WTX courses'!G654,"")</f>
        <v>#REF!</v>
      </c>
      <c r="F297" s="5" t="e">
        <f t="shared" si="27"/>
        <v>#REF!</v>
      </c>
      <c r="G297" s="15">
        <v>45051</v>
      </c>
      <c r="H297" s="16" t="s">
        <v>35</v>
      </c>
      <c r="I297" s="16" t="s">
        <v>85</v>
      </c>
      <c r="J297" s="16" t="s">
        <v>9</v>
      </c>
      <c r="K297" s="14" t="s">
        <v>10</v>
      </c>
      <c r="L297" s="14" t="s">
        <v>19</v>
      </c>
      <c r="M297" s="16" t="s">
        <v>25</v>
      </c>
      <c r="N297" s="16" t="s">
        <v>13</v>
      </c>
      <c r="O297" s="16" t="s">
        <v>14</v>
      </c>
      <c r="P297" s="12">
        <f t="shared" si="28"/>
        <v>1</v>
      </c>
      <c r="Q297" s="12" cm="1">
        <f t="array" ref="Q297">SUMPRODUCT(($G$2:$G$2540=G297)*(P297&gt;$P$2:$P$2540))+1</f>
        <v>1</v>
      </c>
      <c r="R297" s="12" t="e">
        <f>(Q297*100000)+#REF!</f>
        <v>#REF!</v>
      </c>
      <c r="S297" t="e" cm="1">
        <f t="array" ref="S297">SUMPRODUCT(($G$2:$G$2540=G297)*(R297&gt;$R$2:$R$2540))+1</f>
        <v>#REF!</v>
      </c>
      <c r="T297" t="str">
        <f t="shared" si="29"/>
        <v xml:space="preserve">GOODWOOD </v>
      </c>
      <c r="U297">
        <v>0</v>
      </c>
      <c r="V297" t="s">
        <v>11</v>
      </c>
      <c r="W297">
        <f t="shared" si="30"/>
        <v>2023</v>
      </c>
    </row>
    <row r="298" spans="1:23" x14ac:dyDescent="0.25">
      <c r="A298" s="10" t="str">
        <f>IF(YEAR(G298)=2024,#REF!,"")</f>
        <v/>
      </c>
      <c r="B298" s="10" t="str">
        <f>IF(YEAR(G298)=2025,#REF!,"")</f>
        <v/>
      </c>
      <c r="C298" s="10" t="str">
        <f t="shared" si="26"/>
        <v>Afternoon45051</v>
      </c>
      <c r="D298" s="5" t="str">
        <f>IF('by region'!$C$2="Any","Any",'WTX courses'!V673)&amp;M298&amp;IF('by region'!$I$2="Any","Any",N298)&amp;G298</f>
        <v>AnyFlatAny45051</v>
      </c>
      <c r="E298" s="5" t="e">
        <f>IF(I298=#REF!,'WTX courses'!G673,"")</f>
        <v>#REF!</v>
      </c>
      <c r="F298" s="5" t="e">
        <f t="shared" si="27"/>
        <v>#REF!</v>
      </c>
      <c r="G298" s="15">
        <v>45051</v>
      </c>
      <c r="H298" s="16" t="s">
        <v>35</v>
      </c>
      <c r="I298" s="16" t="s">
        <v>76</v>
      </c>
      <c r="J298" s="16" t="s">
        <v>9</v>
      </c>
      <c r="K298" s="14" t="s">
        <v>16</v>
      </c>
      <c r="L298" s="14" t="s">
        <v>17</v>
      </c>
      <c r="M298" s="16" t="s">
        <v>25</v>
      </c>
      <c r="N298" s="16" t="s">
        <v>13</v>
      </c>
      <c r="O298" s="16" t="s">
        <v>14</v>
      </c>
      <c r="P298" s="12">
        <f t="shared" si="28"/>
        <v>1</v>
      </c>
      <c r="Q298" s="12" cm="1">
        <f t="array" ref="Q298">SUMPRODUCT(($G$2:$G$2540=G298)*(P298&gt;$P$2:$P$2540))+1</f>
        <v>1</v>
      </c>
      <c r="R298" s="12" t="e">
        <f>(Q298*100000)+#REF!</f>
        <v>#REF!</v>
      </c>
      <c r="S298" t="e" cm="1">
        <f t="array" ref="S298">SUMPRODUCT(($G$2:$G$2540=G298)*(R298&gt;$R$2:$R$2540))+1</f>
        <v>#REF!</v>
      </c>
      <c r="T298" t="str">
        <f t="shared" si="29"/>
        <v xml:space="preserve">NEWMARKET </v>
      </c>
      <c r="U298">
        <v>0</v>
      </c>
      <c r="V298" t="s">
        <v>11</v>
      </c>
      <c r="W298">
        <f t="shared" si="30"/>
        <v>2023</v>
      </c>
    </row>
    <row r="299" spans="1:23" x14ac:dyDescent="0.25">
      <c r="A299" s="10" t="str">
        <f>IF(YEAR(G299)=2024,#REF!,"")</f>
        <v/>
      </c>
      <c r="B299" s="10" t="str">
        <f>IF(YEAR(G299)=2025,#REF!,"")</f>
        <v/>
      </c>
      <c r="C299" s="10" t="str">
        <f t="shared" si="26"/>
        <v>Evening45051</v>
      </c>
      <c r="D299" s="5" t="str">
        <f>IF('by region'!$C$2="Any","Any",'WTX courses'!V674)&amp;M299&amp;IF('by region'!$I$2="Any","Any",N299)&amp;G299</f>
        <v>AnyJumpAny45051</v>
      </c>
      <c r="E299" s="5" t="e">
        <f>IF(I299=#REF!,'WTX courses'!G674,"")</f>
        <v>#REF!</v>
      </c>
      <c r="F299" s="5" t="e">
        <f t="shared" si="27"/>
        <v>#REF!</v>
      </c>
      <c r="G299" s="15">
        <v>45051</v>
      </c>
      <c r="H299" s="16" t="s">
        <v>35</v>
      </c>
      <c r="I299" s="16" t="s">
        <v>15</v>
      </c>
      <c r="J299" s="16" t="s">
        <v>80</v>
      </c>
      <c r="K299" s="14" t="s">
        <v>16</v>
      </c>
      <c r="L299" s="14" t="s">
        <v>17</v>
      </c>
      <c r="M299" s="16" t="s">
        <v>12</v>
      </c>
      <c r="N299" s="16" t="s">
        <v>13</v>
      </c>
      <c r="O299" s="16" t="s">
        <v>14</v>
      </c>
      <c r="P299" s="12">
        <f t="shared" si="28"/>
        <v>2</v>
      </c>
      <c r="Q299" s="12" cm="1">
        <f t="array" ref="Q299">SUMPRODUCT(($G$2:$G$2540=G299)*(P299&gt;$P$2:$P$2540))+1</f>
        <v>3</v>
      </c>
      <c r="R299" s="12" t="e">
        <f>(Q299*100000)+#REF!</f>
        <v>#REF!</v>
      </c>
      <c r="S299" t="e" cm="1">
        <f t="array" ref="S299">SUMPRODUCT(($G$2:$G$2540=G299)*(R299&gt;$R$2:$R$2540))+1</f>
        <v>#REF!</v>
      </c>
      <c r="T299" t="str">
        <f t="shared" si="29"/>
        <v>Cheltenham †</v>
      </c>
      <c r="U299">
        <v>0</v>
      </c>
      <c r="V299" t="s">
        <v>17</v>
      </c>
      <c r="W299">
        <f t="shared" si="30"/>
        <v>2023</v>
      </c>
    </row>
    <row r="300" spans="1:23" x14ac:dyDescent="0.25">
      <c r="A300" s="10" t="str">
        <f>IF(YEAR(G300)=2024,#REF!,"")</f>
        <v/>
      </c>
      <c r="B300" s="10" t="str">
        <f>IF(YEAR(G300)=2025,#REF!,"")</f>
        <v/>
      </c>
      <c r="C300" s="10" t="str">
        <f t="shared" si="26"/>
        <v>Afternoon45052</v>
      </c>
      <c r="D300" s="5" t="str">
        <f>IF('by region'!$C$2="Any","Any",'WTX courses'!V690)&amp;M300&amp;IF('by region'!$I$2="Any","Any",N300)&amp;G300</f>
        <v>AnyFlatAny45052</v>
      </c>
      <c r="E300" s="5" t="e">
        <f>IF(I300=#REF!,'WTX courses'!G690,"")</f>
        <v>#REF!</v>
      </c>
      <c r="F300" s="5" t="e">
        <f t="shared" si="27"/>
        <v>#REF!</v>
      </c>
      <c r="G300" s="15">
        <v>45052</v>
      </c>
      <c r="H300" s="16" t="s">
        <v>37</v>
      </c>
      <c r="I300" s="16" t="s">
        <v>85</v>
      </c>
      <c r="J300" s="16" t="s">
        <v>9</v>
      </c>
      <c r="K300" s="14" t="s">
        <v>10</v>
      </c>
      <c r="L300" s="14" t="s">
        <v>19</v>
      </c>
      <c r="M300" s="16" t="s">
        <v>25</v>
      </c>
      <c r="N300" s="16" t="s">
        <v>13</v>
      </c>
      <c r="O300" s="16" t="s">
        <v>14</v>
      </c>
      <c r="P300" s="12">
        <f t="shared" si="28"/>
        <v>1</v>
      </c>
      <c r="Q300" s="12" cm="1">
        <f t="array" ref="Q300">SUMPRODUCT(($G$2:$G$2540=G300)*(P300&gt;$P$2:$P$2540))+1</f>
        <v>1</v>
      </c>
      <c r="R300" s="12" t="e">
        <f>(Q300*100000)+#REF!</f>
        <v>#REF!</v>
      </c>
      <c r="S300" t="e" cm="1">
        <f t="array" ref="S300">SUMPRODUCT(($G$2:$G$2540=G300)*(R300&gt;$R$2:$R$2540))+1</f>
        <v>#REF!</v>
      </c>
      <c r="T300" t="str">
        <f t="shared" si="29"/>
        <v xml:space="preserve">GOODWOOD </v>
      </c>
      <c r="U300">
        <v>0</v>
      </c>
      <c r="V300" t="s">
        <v>11</v>
      </c>
      <c r="W300">
        <f t="shared" si="30"/>
        <v>2023</v>
      </c>
    </row>
    <row r="301" spans="1:23" x14ac:dyDescent="0.25">
      <c r="A301" s="10" t="str">
        <f>IF(YEAR(G301)=2024,#REF!,"")</f>
        <v/>
      </c>
      <c r="B301" s="10" t="str">
        <f>IF(YEAR(G301)=2025,#REF!,"")</f>
        <v/>
      </c>
      <c r="C301" s="10" t="str">
        <f t="shared" si="26"/>
        <v>Afternoon45052</v>
      </c>
      <c r="D301" s="5" t="str">
        <f>IF('by region'!$C$2="Any","Any",'WTX courses'!V691)&amp;M301&amp;IF('by region'!$I$2="Any","Any",N301)&amp;G301</f>
        <v>AnyFlatAny45052</v>
      </c>
      <c r="E301" s="5" t="e">
        <f>IF(I301=#REF!,'WTX courses'!G691,"")</f>
        <v>#REF!</v>
      </c>
      <c r="F301" s="5" t="e">
        <f t="shared" si="27"/>
        <v>#REF!</v>
      </c>
      <c r="G301" s="15">
        <v>45052</v>
      </c>
      <c r="H301" s="16" t="s">
        <v>37</v>
      </c>
      <c r="I301" s="16" t="s">
        <v>76</v>
      </c>
      <c r="J301" s="16" t="s">
        <v>9</v>
      </c>
      <c r="K301" s="14" t="s">
        <v>16</v>
      </c>
      <c r="L301" s="14" t="s">
        <v>17</v>
      </c>
      <c r="M301" s="16" t="s">
        <v>25</v>
      </c>
      <c r="N301" s="16" t="s">
        <v>13</v>
      </c>
      <c r="O301" s="16" t="s">
        <v>14</v>
      </c>
      <c r="P301" s="12">
        <f t="shared" si="28"/>
        <v>1</v>
      </c>
      <c r="Q301" s="12" cm="1">
        <f t="array" ref="Q301">SUMPRODUCT(($G$2:$G$2540=G301)*(P301&gt;$P$2:$P$2540))+1</f>
        <v>1</v>
      </c>
      <c r="R301" s="12" t="e">
        <f>(Q301*100000)+#REF!</f>
        <v>#REF!</v>
      </c>
      <c r="S301" t="e" cm="1">
        <f t="array" ref="S301">SUMPRODUCT(($G$2:$G$2540=G301)*(R301&gt;$R$2:$R$2540))+1</f>
        <v>#REF!</v>
      </c>
      <c r="T301" t="str">
        <f t="shared" si="29"/>
        <v xml:space="preserve">NEWMARKET </v>
      </c>
      <c r="U301">
        <v>0</v>
      </c>
      <c r="V301" t="s">
        <v>19</v>
      </c>
      <c r="W301">
        <f t="shared" si="30"/>
        <v>2023</v>
      </c>
    </row>
    <row r="302" spans="1:23" x14ac:dyDescent="0.25">
      <c r="A302" s="10" t="str">
        <f>IF(YEAR(G302)=2024,#REF!,"")</f>
        <v/>
      </c>
      <c r="B302" s="10" t="str">
        <f>IF(YEAR(G302)=2025,#REF!,"")</f>
        <v/>
      </c>
      <c r="C302" s="10" t="str">
        <f t="shared" si="26"/>
        <v>Afternoon45052</v>
      </c>
      <c r="D302" s="5" t="str">
        <f>IF('by region'!$C$2="Any","Any",'WTX courses'!V706)&amp;M302&amp;IF('by region'!$I$2="Any","Any",N302)&amp;G302</f>
        <v>AnyJumpAny45052</v>
      </c>
      <c r="E302" s="5" t="e">
        <f>IF(I302=#REF!,'WTX courses'!G706,"")</f>
        <v>#REF!</v>
      </c>
      <c r="F302" s="5" t="e">
        <f t="shared" si="27"/>
        <v>#REF!</v>
      </c>
      <c r="G302" s="15">
        <v>45052</v>
      </c>
      <c r="H302" s="16" t="s">
        <v>37</v>
      </c>
      <c r="I302" s="16" t="s">
        <v>60</v>
      </c>
      <c r="J302" s="16" t="s">
        <v>9</v>
      </c>
      <c r="K302" s="14" t="s">
        <v>24</v>
      </c>
      <c r="L302" s="14" t="s">
        <v>17</v>
      </c>
      <c r="M302" s="16" t="s">
        <v>12</v>
      </c>
      <c r="N302" s="16" t="s">
        <v>13</v>
      </c>
      <c r="O302" s="16" t="s">
        <v>14</v>
      </c>
      <c r="P302" s="12">
        <f t="shared" si="28"/>
        <v>1</v>
      </c>
      <c r="Q302" s="12" cm="1">
        <f t="array" ref="Q302">SUMPRODUCT(($G$2:$G$2540=G302)*(P302&gt;$P$2:$P$2540))+1</f>
        <v>1</v>
      </c>
      <c r="R302" s="12" t="e">
        <f>(Q302*100000)+#REF!</f>
        <v>#REF!</v>
      </c>
      <c r="S302" t="e" cm="1">
        <f t="array" ref="S302">SUMPRODUCT(($G$2:$G$2540=G302)*(R302&gt;$R$2:$R$2540))+1</f>
        <v>#REF!</v>
      </c>
      <c r="T302" t="str">
        <f t="shared" si="29"/>
        <v xml:space="preserve">Uttoxeter </v>
      </c>
      <c r="U302">
        <v>0</v>
      </c>
      <c r="V302" t="s">
        <v>17</v>
      </c>
      <c r="W302">
        <f t="shared" si="30"/>
        <v>2023</v>
      </c>
    </row>
    <row r="303" spans="1:23" x14ac:dyDescent="0.25">
      <c r="A303" s="10" t="str">
        <f>IF(YEAR(G303)=2024,#REF!,"")</f>
        <v/>
      </c>
      <c r="B303" s="10" t="str">
        <f>IF(YEAR(G303)=2025,#REF!,"")</f>
        <v/>
      </c>
      <c r="C303" s="10" t="str">
        <f t="shared" si="26"/>
        <v>Afternoon45053</v>
      </c>
      <c r="D303" s="5" t="str">
        <f>IF('by region'!$C$2="Any","Any",'WTX courses'!V757)&amp;M303&amp;IF('by region'!$I$2="Any","Any",N303)&amp;G303</f>
        <v>AnyFlatAny45053</v>
      </c>
      <c r="E303" s="5" t="e">
        <f>IF(I303=#REF!,'WTX courses'!G757,"")</f>
        <v>#REF!</v>
      </c>
      <c r="F303" s="5" t="e">
        <f t="shared" si="27"/>
        <v>#REF!</v>
      </c>
      <c r="G303" s="15">
        <v>45053</v>
      </c>
      <c r="H303" s="16" t="s">
        <v>40</v>
      </c>
      <c r="I303" s="16" t="s">
        <v>76</v>
      </c>
      <c r="J303" s="16" t="s">
        <v>9</v>
      </c>
      <c r="K303" s="14" t="s">
        <v>16</v>
      </c>
      <c r="L303" s="14" t="s">
        <v>17</v>
      </c>
      <c r="M303" s="16" t="s">
        <v>25</v>
      </c>
      <c r="N303" s="16" t="s">
        <v>13</v>
      </c>
      <c r="O303" s="16" t="s">
        <v>14</v>
      </c>
      <c r="P303" s="12">
        <f t="shared" si="28"/>
        <v>1</v>
      </c>
      <c r="Q303" s="12" cm="1">
        <f t="array" ref="Q303">SUMPRODUCT(($G$2:$G$2540=G303)*(P303&gt;$P$2:$P$2540))+1</f>
        <v>1</v>
      </c>
      <c r="R303" s="12" t="e">
        <f>(Q303*100000)+#REF!</f>
        <v>#REF!</v>
      </c>
      <c r="S303" t="e" cm="1">
        <f t="array" ref="S303">SUMPRODUCT(($G$2:$G$2540=G303)*(R303&gt;$R$2:$R$2540))+1</f>
        <v>#REF!</v>
      </c>
      <c r="T303" t="str">
        <f t="shared" si="29"/>
        <v xml:space="preserve">NEWMARKET </v>
      </c>
      <c r="U303">
        <v>0</v>
      </c>
      <c r="V303" t="s">
        <v>30</v>
      </c>
      <c r="W303">
        <f t="shared" si="30"/>
        <v>2023</v>
      </c>
    </row>
    <row r="304" spans="1:23" x14ac:dyDescent="0.25">
      <c r="A304" s="10" t="str">
        <f>IF(YEAR(G304)=2024,#REF!,"")</f>
        <v/>
      </c>
      <c r="B304" s="10" t="str">
        <f>IF(YEAR(G304)=2025,#REF!,"")</f>
        <v/>
      </c>
      <c r="C304" s="10" t="str">
        <f t="shared" si="26"/>
        <v>Evening45054</v>
      </c>
      <c r="D304" s="5" t="str">
        <f>IF('by region'!$C$2="Any","Any",'WTX courses'!V759)&amp;M304&amp;IF('by region'!$I$2="Any","Any",N304)&amp;G304</f>
        <v>AnyFlatAny45054</v>
      </c>
      <c r="E304" s="5" t="e">
        <f>IF(I304=#REF!,'WTX courses'!G759,"")</f>
        <v>#REF!</v>
      </c>
      <c r="F304" s="5" t="e">
        <f t="shared" si="27"/>
        <v>#REF!</v>
      </c>
      <c r="G304" s="15">
        <v>45054</v>
      </c>
      <c r="H304" s="16" t="s">
        <v>42</v>
      </c>
      <c r="I304" s="16" t="s">
        <v>70</v>
      </c>
      <c r="J304" s="16" t="s">
        <v>80</v>
      </c>
      <c r="K304" s="14" t="s">
        <v>24</v>
      </c>
      <c r="L304" s="14" t="s">
        <v>19</v>
      </c>
      <c r="M304" s="16" t="s">
        <v>25</v>
      </c>
      <c r="N304" s="16" t="s">
        <v>13</v>
      </c>
      <c r="O304" s="16" t="s">
        <v>14</v>
      </c>
      <c r="P304" s="12">
        <f t="shared" si="28"/>
        <v>2</v>
      </c>
      <c r="Q304" s="12" cm="1">
        <f t="array" ref="Q304">SUMPRODUCT(($G$2:$G$2540=G304)*(P304&gt;$P$2:$P$2540))+1</f>
        <v>1</v>
      </c>
      <c r="R304" s="12" t="e">
        <f>(Q304*100000)+#REF!</f>
        <v>#REF!</v>
      </c>
      <c r="S304" t="e" cm="1">
        <f t="array" ref="S304">SUMPRODUCT(($G$2:$G$2540=G304)*(R304&gt;$R$2:$R$2540))+1</f>
        <v>#REF!</v>
      </c>
      <c r="T304" t="str">
        <f t="shared" si="29"/>
        <v>WINDSOR †</v>
      </c>
      <c r="U304">
        <v>0</v>
      </c>
      <c r="V304" t="s">
        <v>11</v>
      </c>
      <c r="W304">
        <f t="shared" si="30"/>
        <v>2023</v>
      </c>
    </row>
    <row r="305" spans="1:23" x14ac:dyDescent="0.25">
      <c r="A305" s="10" t="str">
        <f>IF(YEAR(G305)=2024,#REF!,"")</f>
        <v/>
      </c>
      <c r="B305" s="10" t="str">
        <f>IF(YEAR(G305)=2025,#REF!,"")</f>
        <v/>
      </c>
      <c r="C305" s="10" t="str">
        <f t="shared" si="26"/>
        <v>Afternoon45055</v>
      </c>
      <c r="D305" s="5" t="str">
        <f>IF('by region'!$C$2="Any","Any",'WTX courses'!V785)&amp;M305&amp;IF('by region'!$I$2="Any","Any",N305)&amp;G305</f>
        <v>AnyFlatAny45055</v>
      </c>
      <c r="E305" s="5" t="e">
        <f>IF(I305=#REF!,'WTX courses'!G785,"")</f>
        <v>#REF!</v>
      </c>
      <c r="F305" s="5" t="e">
        <f t="shared" si="27"/>
        <v>#REF!</v>
      </c>
      <c r="G305" s="15">
        <v>45055</v>
      </c>
      <c r="H305" s="16" t="s">
        <v>7</v>
      </c>
      <c r="I305" s="16" t="s">
        <v>36</v>
      </c>
      <c r="J305" s="16" t="s">
        <v>9</v>
      </c>
      <c r="K305" s="14" t="s">
        <v>24</v>
      </c>
      <c r="L305" s="14" t="s">
        <v>19</v>
      </c>
      <c r="M305" s="16" t="s">
        <v>25</v>
      </c>
      <c r="N305" s="16" t="s">
        <v>26</v>
      </c>
      <c r="O305" s="16" t="s">
        <v>14</v>
      </c>
      <c r="P305" s="12">
        <f t="shared" si="28"/>
        <v>1</v>
      </c>
      <c r="Q305" s="12" cm="1">
        <f t="array" ref="Q305">SUMPRODUCT(($G$2:$G$2540=G305)*(P305&gt;$P$2:$P$2540))+1</f>
        <v>1</v>
      </c>
      <c r="R305" s="12" t="e">
        <f>(Q305*100000)+#REF!</f>
        <v>#REF!</v>
      </c>
      <c r="S305" t="e" cm="1">
        <f t="array" ref="S305">SUMPRODUCT(($G$2:$G$2540=G305)*(R305&gt;$R$2:$R$2540))+1</f>
        <v>#REF!</v>
      </c>
      <c r="T305" t="str">
        <f t="shared" si="29"/>
        <v xml:space="preserve">LINGFIELD PARK </v>
      </c>
      <c r="U305">
        <v>0</v>
      </c>
      <c r="V305" t="s">
        <v>19</v>
      </c>
      <c r="W305">
        <f t="shared" si="30"/>
        <v>2023</v>
      </c>
    </row>
    <row r="306" spans="1:23" x14ac:dyDescent="0.25">
      <c r="A306" s="10" t="str">
        <f>IF(YEAR(G306)=2024,#REF!,"")</f>
        <v/>
      </c>
      <c r="B306" s="10" t="str">
        <f>IF(YEAR(G306)=2025,#REF!,"")</f>
        <v/>
      </c>
      <c r="C306" s="10" t="str">
        <f t="shared" si="26"/>
        <v>Afternoon45055</v>
      </c>
      <c r="D306" s="5" t="str">
        <f>IF('by region'!$C$2="Any","Any",'WTX courses'!V794)&amp;M306&amp;IF('by region'!$I$2="Any","Any",N306)&amp;G306</f>
        <v>AnyJumpAny45055</v>
      </c>
      <c r="E306" s="5" t="e">
        <f>IF(I306=#REF!,'WTX courses'!G794,"")</f>
        <v>#REF!</v>
      </c>
      <c r="F306" s="5" t="e">
        <f t="shared" si="27"/>
        <v>#REF!</v>
      </c>
      <c r="G306" s="15">
        <v>45055</v>
      </c>
      <c r="H306" s="16" t="s">
        <v>7</v>
      </c>
      <c r="I306" s="16" t="s">
        <v>65</v>
      </c>
      <c r="J306" s="16" t="s">
        <v>9</v>
      </c>
      <c r="K306" s="14" t="s">
        <v>24</v>
      </c>
      <c r="L306" s="14" t="s">
        <v>19</v>
      </c>
      <c r="M306" s="16" t="s">
        <v>12</v>
      </c>
      <c r="N306" s="16" t="s">
        <v>13</v>
      </c>
      <c r="O306" s="16" t="s">
        <v>14</v>
      </c>
      <c r="P306" s="12">
        <f t="shared" si="28"/>
        <v>1</v>
      </c>
      <c r="Q306" s="12" cm="1">
        <f t="array" ref="Q306">SUMPRODUCT(($G$2:$G$2540=G306)*(P306&gt;$P$2:$P$2540))+1</f>
        <v>1</v>
      </c>
      <c r="R306" s="12" t="e">
        <f>(Q306*100000)+#REF!</f>
        <v>#REF!</v>
      </c>
      <c r="S306" t="e" cm="1">
        <f t="array" ref="S306">SUMPRODUCT(($G$2:$G$2540=G306)*(R306&gt;$R$2:$R$2540))+1</f>
        <v>#REF!</v>
      </c>
      <c r="T306" t="str">
        <f t="shared" si="29"/>
        <v xml:space="preserve">Ffos Las </v>
      </c>
      <c r="U306">
        <v>0</v>
      </c>
      <c r="V306" t="s">
        <v>19</v>
      </c>
      <c r="W306">
        <f t="shared" si="30"/>
        <v>2023</v>
      </c>
    </row>
    <row r="307" spans="1:23" x14ac:dyDescent="0.25">
      <c r="A307" s="10" t="str">
        <f>IF(YEAR(G307)=2024,#REF!,"")</f>
        <v/>
      </c>
      <c r="B307" s="10" t="str">
        <f>IF(YEAR(G307)=2025,#REF!,"")</f>
        <v/>
      </c>
      <c r="C307" s="10" t="str">
        <f t="shared" si="26"/>
        <v>Evening45056</v>
      </c>
      <c r="D307" s="5" t="str">
        <f>IF('by region'!$C$2="Any","Any",'WTX courses'!V798)&amp;M307&amp;IF('by region'!$I$2="Any","Any",N307)&amp;G307</f>
        <v>AnyFlatAny45056</v>
      </c>
      <c r="E307" s="5" t="e">
        <f>IF(I307=#REF!,'WTX courses'!G798,"")</f>
        <v>#REF!</v>
      </c>
      <c r="F307" s="5" t="e">
        <f t="shared" si="27"/>
        <v>#REF!</v>
      </c>
      <c r="G307" s="15">
        <v>45056</v>
      </c>
      <c r="H307" s="16" t="s">
        <v>27</v>
      </c>
      <c r="I307" s="16" t="s">
        <v>47</v>
      </c>
      <c r="J307" s="16" t="s">
        <v>80</v>
      </c>
      <c r="K307" s="14" t="s">
        <v>16</v>
      </c>
      <c r="L307" s="14" t="s">
        <v>19</v>
      </c>
      <c r="M307" s="16" t="s">
        <v>25</v>
      </c>
      <c r="N307" s="16" t="s">
        <v>26</v>
      </c>
      <c r="O307" s="16" t="s">
        <v>14</v>
      </c>
      <c r="P307" s="12">
        <f t="shared" si="28"/>
        <v>2</v>
      </c>
      <c r="Q307" s="12" cm="1">
        <f t="array" ref="Q307">SUMPRODUCT(($G$2:$G$2540=G307)*(P307&gt;$P$2:$P$2540))+1</f>
        <v>2</v>
      </c>
      <c r="R307" s="12" t="e">
        <f>(Q307*100000)+#REF!</f>
        <v>#REF!</v>
      </c>
      <c r="S307" t="e" cm="1">
        <f t="array" ref="S307">SUMPRODUCT(($G$2:$G$2540=G307)*(R307&gt;$R$2:$R$2540))+1</f>
        <v>#REF!</v>
      </c>
      <c r="T307" t="str">
        <f t="shared" si="29"/>
        <v>KEMPTON PARK †</v>
      </c>
      <c r="U307">
        <v>0</v>
      </c>
      <c r="V307" t="s">
        <v>17</v>
      </c>
      <c r="W307">
        <f t="shared" si="30"/>
        <v>2023</v>
      </c>
    </row>
    <row r="308" spans="1:23" x14ac:dyDescent="0.25">
      <c r="A308" s="10" t="str">
        <f>IF(YEAR(G308)=2024,#REF!,"")</f>
        <v/>
      </c>
      <c r="B308" s="10" t="str">
        <f>IF(YEAR(G308)=2025,#REF!,"")</f>
        <v/>
      </c>
      <c r="C308" s="10" t="str">
        <f t="shared" si="26"/>
        <v>Afternoon45056</v>
      </c>
      <c r="D308" s="5" t="str">
        <f>IF('by region'!$C$2="Any","Any",'WTX courses'!V814)&amp;M308&amp;IF('by region'!$I$2="Any","Any",N308)&amp;G308</f>
        <v>AnyFlatAny45056</v>
      </c>
      <c r="E308" s="5" t="e">
        <f>IF(I308=#REF!,'WTX courses'!G814,"")</f>
        <v>#REF!</v>
      </c>
      <c r="F308" s="5" t="e">
        <f t="shared" si="27"/>
        <v>#REF!</v>
      </c>
      <c r="G308" s="15">
        <v>45056</v>
      </c>
      <c r="H308" s="16" t="s">
        <v>27</v>
      </c>
      <c r="I308" s="16" t="s">
        <v>88</v>
      </c>
      <c r="J308" s="16" t="s">
        <v>9</v>
      </c>
      <c r="K308" s="14" t="s">
        <v>10</v>
      </c>
      <c r="L308" s="14" t="s">
        <v>17</v>
      </c>
      <c r="M308" s="16" t="s">
        <v>25</v>
      </c>
      <c r="N308" s="16" t="s">
        <v>13</v>
      </c>
      <c r="O308" s="16" t="s">
        <v>14</v>
      </c>
      <c r="P308" s="12">
        <f t="shared" si="28"/>
        <v>1</v>
      </c>
      <c r="Q308" s="12" cm="1">
        <f t="array" ref="Q308">SUMPRODUCT(($G$2:$G$2540=G308)*(P308&gt;$P$2:$P$2540))+1</f>
        <v>1</v>
      </c>
      <c r="R308" s="12" t="e">
        <f>(Q308*100000)+#REF!</f>
        <v>#REF!</v>
      </c>
      <c r="S308" t="e" cm="1">
        <f t="array" ref="S308">SUMPRODUCT(($G$2:$G$2540=G308)*(R308&gt;$R$2:$R$2540))+1</f>
        <v>#REF!</v>
      </c>
      <c r="T308" t="str">
        <f t="shared" si="29"/>
        <v xml:space="preserve">CHESTER </v>
      </c>
      <c r="U308">
        <v>0</v>
      </c>
      <c r="V308" t="s">
        <v>19</v>
      </c>
      <c r="W308">
        <f t="shared" si="30"/>
        <v>2023</v>
      </c>
    </row>
    <row r="309" spans="1:23" x14ac:dyDescent="0.25">
      <c r="A309" s="10" t="str">
        <f>IF(YEAR(G309)=2024,#REF!,"")</f>
        <v/>
      </c>
      <c r="B309" s="10" t="str">
        <f>IF(YEAR(G309)=2025,#REF!,"")</f>
        <v/>
      </c>
      <c r="C309" s="10" t="str">
        <f t="shared" si="26"/>
        <v>Evening45056</v>
      </c>
      <c r="D309" s="5" t="str">
        <f>IF('by region'!$C$2="Any","Any",'WTX courses'!V827)&amp;M309&amp;IF('by region'!$I$2="Any","Any",N309)&amp;G309</f>
        <v>AnyJumpAny45056</v>
      </c>
      <c r="E309" s="5" t="e">
        <f>IF(I309=#REF!,'WTX courses'!G827,"")</f>
        <v>#REF!</v>
      </c>
      <c r="F309" s="5" t="e">
        <f t="shared" si="27"/>
        <v>#REF!</v>
      </c>
      <c r="G309" s="15">
        <v>45056</v>
      </c>
      <c r="H309" s="16" t="s">
        <v>27</v>
      </c>
      <c r="I309" s="16" t="s">
        <v>58</v>
      </c>
      <c r="J309" s="16" t="s">
        <v>80</v>
      </c>
      <c r="K309" s="14" t="s">
        <v>24</v>
      </c>
      <c r="L309" s="14" t="s">
        <v>19</v>
      </c>
      <c r="M309" s="16" t="s">
        <v>12</v>
      </c>
      <c r="N309" s="16" t="s">
        <v>13</v>
      </c>
      <c r="O309" s="16" t="s">
        <v>14</v>
      </c>
      <c r="P309" s="12">
        <f t="shared" si="28"/>
        <v>2</v>
      </c>
      <c r="Q309" s="12" cm="1">
        <f t="array" ref="Q309">SUMPRODUCT(($G$2:$G$2540=G309)*(P309&gt;$P$2:$P$2540))+1</f>
        <v>2</v>
      </c>
      <c r="R309" s="12" t="e">
        <f>(Q309*100000)+#REF!</f>
        <v>#REF!</v>
      </c>
      <c r="S309" t="e" cm="1">
        <f t="array" ref="S309">SUMPRODUCT(($G$2:$G$2540=G309)*(R309&gt;$R$2:$R$2540))+1</f>
        <v>#REF!</v>
      </c>
      <c r="T309" t="str">
        <f t="shared" si="29"/>
        <v>Fontwell Park †</v>
      </c>
      <c r="U309">
        <v>0</v>
      </c>
      <c r="V309" t="s">
        <v>30</v>
      </c>
      <c r="W309">
        <f t="shared" si="30"/>
        <v>2023</v>
      </c>
    </row>
    <row r="310" spans="1:23" x14ac:dyDescent="0.25">
      <c r="A310" s="10" t="str">
        <f>IF(YEAR(G310)=2024,#REF!,"")</f>
        <v/>
      </c>
      <c r="B310" s="10" t="str">
        <f>IF(YEAR(G310)=2025,#REF!,"")</f>
        <v/>
      </c>
      <c r="C310" s="10" t="str">
        <f t="shared" si="26"/>
        <v>Evening45057</v>
      </c>
      <c r="D310" s="5" t="str">
        <f>IF('by region'!$C$2="Any","Any",'WTX courses'!V831)&amp;M310&amp;IF('by region'!$I$2="Any","Any",N310)&amp;G310</f>
        <v>AnyFlatAny45057</v>
      </c>
      <c r="E310" s="5" t="e">
        <f>IF(I310=#REF!,'WTX courses'!G831,"")</f>
        <v>#REF!</v>
      </c>
      <c r="F310" s="5" t="e">
        <f t="shared" si="27"/>
        <v>#REF!</v>
      </c>
      <c r="G310" s="15">
        <v>45057</v>
      </c>
      <c r="H310" s="16" t="s">
        <v>34</v>
      </c>
      <c r="I310" s="16" t="s">
        <v>73</v>
      </c>
      <c r="J310" s="16" t="s">
        <v>80</v>
      </c>
      <c r="K310" s="14" t="s">
        <v>10</v>
      </c>
      <c r="L310" s="14" t="s">
        <v>19</v>
      </c>
      <c r="M310" s="16" t="s">
        <v>25</v>
      </c>
      <c r="N310" s="16" t="s">
        <v>26</v>
      </c>
      <c r="O310" s="16" t="s">
        <v>14</v>
      </c>
      <c r="P310" s="12">
        <f t="shared" si="28"/>
        <v>2</v>
      </c>
      <c r="Q310" s="12" cm="1">
        <f t="array" ref="Q310">SUMPRODUCT(($G$2:$G$2540=G310)*(P310&gt;$P$2:$P$2540))+1</f>
        <v>3</v>
      </c>
      <c r="R310" s="12" t="e">
        <f>(Q310*100000)+#REF!</f>
        <v>#REF!</v>
      </c>
      <c r="S310" t="e" cm="1">
        <f t="array" ref="S310">SUMPRODUCT(($G$2:$G$2540=G310)*(R310&gt;$R$2:$R$2540))+1</f>
        <v>#REF!</v>
      </c>
      <c r="T310" t="str">
        <f t="shared" si="29"/>
        <v>CHELMSFORD CITY †</v>
      </c>
      <c r="U310">
        <v>0</v>
      </c>
      <c r="V310" t="s">
        <v>19</v>
      </c>
      <c r="W310">
        <f t="shared" si="30"/>
        <v>2023</v>
      </c>
    </row>
    <row r="311" spans="1:23" x14ac:dyDescent="0.25">
      <c r="A311" s="10" t="str">
        <f>IF(YEAR(G311)=2024,#REF!,"")</f>
        <v/>
      </c>
      <c r="B311" s="10" t="str">
        <f>IF(YEAR(G311)=2025,#REF!,"")</f>
        <v/>
      </c>
      <c r="C311" s="10" t="str">
        <f t="shared" si="26"/>
        <v>Afternoon45057</v>
      </c>
      <c r="D311" s="5" t="str">
        <f>IF('by region'!$C$2="Any","Any",'WTX courses'!V846)&amp;M311&amp;IF('by region'!$I$2="Any","Any",N311)&amp;G311</f>
        <v>AnyFlatAny45057</v>
      </c>
      <c r="E311" s="5" t="e">
        <f>IF(I311=#REF!,'WTX courses'!G846,"")</f>
        <v>#REF!</v>
      </c>
      <c r="F311" s="5" t="e">
        <f t="shared" si="27"/>
        <v>#REF!</v>
      </c>
      <c r="G311" s="15">
        <v>45057</v>
      </c>
      <c r="H311" s="16" t="s">
        <v>34</v>
      </c>
      <c r="I311" s="16" t="s">
        <v>88</v>
      </c>
      <c r="J311" s="16" t="s">
        <v>9</v>
      </c>
      <c r="K311" s="14" t="s">
        <v>10</v>
      </c>
      <c r="L311" s="14" t="s">
        <v>17</v>
      </c>
      <c r="M311" s="16" t="s">
        <v>25</v>
      </c>
      <c r="N311" s="16" t="s">
        <v>13</v>
      </c>
      <c r="O311" s="16" t="s">
        <v>14</v>
      </c>
      <c r="P311" s="12">
        <f t="shared" si="28"/>
        <v>1</v>
      </c>
      <c r="Q311" s="12" cm="1">
        <f t="array" ref="Q311">SUMPRODUCT(($G$2:$G$2540=G311)*(P311&gt;$P$2:$P$2540))+1</f>
        <v>1</v>
      </c>
      <c r="R311" s="12" t="e">
        <f>(Q311*100000)+#REF!</f>
        <v>#REF!</v>
      </c>
      <c r="S311" t="e" cm="1">
        <f t="array" ref="S311">SUMPRODUCT(($G$2:$G$2540=G311)*(R311&gt;$R$2:$R$2540))+1</f>
        <v>#REF!</v>
      </c>
      <c r="T311" t="str">
        <f t="shared" si="29"/>
        <v xml:space="preserve">CHESTER </v>
      </c>
      <c r="U311">
        <v>0</v>
      </c>
      <c r="V311" t="s">
        <v>17</v>
      </c>
      <c r="W311">
        <f t="shared" si="30"/>
        <v>2023</v>
      </c>
    </row>
    <row r="312" spans="1:23" x14ac:dyDescent="0.25">
      <c r="A312" s="10" t="str">
        <f>IF(YEAR(G312)=2024,#REF!,"")</f>
        <v/>
      </c>
      <c r="B312" s="10" t="str">
        <f>IF(YEAR(G312)=2025,#REF!,"")</f>
        <v/>
      </c>
      <c r="C312" s="10" t="str">
        <f t="shared" si="26"/>
        <v>Afternoon45057</v>
      </c>
      <c r="D312" s="5" t="str">
        <f>IF('by region'!$C$2="Any","Any",'WTX courses'!V891)&amp;M312&amp;IF('by region'!$I$2="Any","Any",N312)&amp;G312</f>
        <v>AnyJumpAny45057</v>
      </c>
      <c r="E312" s="5" t="e">
        <f>IF(I312=#REF!,'WTX courses'!G891,"")</f>
        <v>#REF!</v>
      </c>
      <c r="F312" s="5" t="e">
        <f t="shared" si="27"/>
        <v>#REF!</v>
      </c>
      <c r="G312" s="15">
        <v>45057</v>
      </c>
      <c r="H312" s="16" t="s">
        <v>34</v>
      </c>
      <c r="I312" s="16" t="s">
        <v>45</v>
      </c>
      <c r="J312" s="16" t="s">
        <v>9</v>
      </c>
      <c r="K312" s="14" t="s">
        <v>16</v>
      </c>
      <c r="L312" s="14" t="s">
        <v>17</v>
      </c>
      <c r="M312" s="16" t="s">
        <v>12</v>
      </c>
      <c r="N312" s="16" t="s">
        <v>13</v>
      </c>
      <c r="O312" s="16" t="s">
        <v>14</v>
      </c>
      <c r="P312" s="12">
        <f t="shared" si="28"/>
        <v>1</v>
      </c>
      <c r="Q312" s="12" cm="1">
        <f t="array" ref="Q312">SUMPRODUCT(($G$2:$G$2540=G312)*(P312&gt;$P$2:$P$2540))+1</f>
        <v>1</v>
      </c>
      <c r="R312" s="12" t="e">
        <f>(Q312*100000)+#REF!</f>
        <v>#REF!</v>
      </c>
      <c r="S312" t="e" cm="1">
        <f t="array" ref="S312">SUMPRODUCT(($G$2:$G$2540=G312)*(R312&gt;$R$2:$R$2540))+1</f>
        <v>#REF!</v>
      </c>
      <c r="T312" t="str">
        <f t="shared" si="29"/>
        <v xml:space="preserve">Huntingdon </v>
      </c>
      <c r="U312">
        <v>0</v>
      </c>
      <c r="V312" t="s">
        <v>17</v>
      </c>
      <c r="W312">
        <f t="shared" si="30"/>
        <v>2023</v>
      </c>
    </row>
    <row r="313" spans="1:23" x14ac:dyDescent="0.25">
      <c r="A313" s="10" t="str">
        <f>IF(YEAR(G313)=2024,#REF!,"")</f>
        <v/>
      </c>
      <c r="B313" s="10" t="str">
        <f>IF(YEAR(G313)=2025,#REF!,"")</f>
        <v/>
      </c>
      <c r="C313" s="10" t="str">
        <f t="shared" si="26"/>
        <v>Evening45058</v>
      </c>
      <c r="D313" s="5" t="str">
        <f>IF('by region'!$C$2="Any","Any",'WTX courses'!V895)&amp;M313&amp;IF('by region'!$I$2="Any","Any",N313)&amp;G313</f>
        <v>AnyFlatAny45058</v>
      </c>
      <c r="E313" s="5" t="e">
        <f>IF(I313=#REF!,'WTX courses'!G895,"")</f>
        <v>#REF!</v>
      </c>
      <c r="F313" s="5" t="e">
        <f t="shared" si="27"/>
        <v>#REF!</v>
      </c>
      <c r="G313" s="15">
        <v>45058</v>
      </c>
      <c r="H313" s="16" t="s">
        <v>35</v>
      </c>
      <c r="I313" s="16" t="s">
        <v>43</v>
      </c>
      <c r="J313" s="16" t="s">
        <v>80</v>
      </c>
      <c r="K313" s="14" t="s">
        <v>24</v>
      </c>
      <c r="L313" s="14" t="s">
        <v>17</v>
      </c>
      <c r="M313" s="16" t="s">
        <v>25</v>
      </c>
      <c r="N313" s="16" t="s">
        <v>26</v>
      </c>
      <c r="O313" s="16" t="s">
        <v>14</v>
      </c>
      <c r="P313" s="12">
        <f t="shared" si="28"/>
        <v>2</v>
      </c>
      <c r="Q313" s="12" cm="1">
        <f t="array" ref="Q313">SUMPRODUCT(($G$2:$G$2540=G313)*(P313&gt;$P$2:$P$2540))+1</f>
        <v>4</v>
      </c>
      <c r="R313" s="12" t="e">
        <f>(Q313*100000)+#REF!</f>
        <v>#REF!</v>
      </c>
      <c r="S313" t="e" cm="1">
        <f t="array" ref="S313">SUMPRODUCT(($G$2:$G$2540=G313)*(R313&gt;$R$2:$R$2540))+1</f>
        <v>#REF!</v>
      </c>
      <c r="T313" t="str">
        <f t="shared" si="29"/>
        <v>WOLVERHAMPTON †</v>
      </c>
      <c r="U313">
        <v>0</v>
      </c>
      <c r="V313" t="s">
        <v>19</v>
      </c>
      <c r="W313">
        <f t="shared" si="30"/>
        <v>2023</v>
      </c>
    </row>
    <row r="314" spans="1:23" x14ac:dyDescent="0.25">
      <c r="A314" s="10" t="str">
        <f>IF(YEAR(G314)=2024,#REF!,"")</f>
        <v/>
      </c>
      <c r="B314" s="10" t="str">
        <f>IF(YEAR(G314)=2025,#REF!,"")</f>
        <v/>
      </c>
      <c r="C314" s="10" t="str">
        <f t="shared" si="26"/>
        <v>Afternoon45058</v>
      </c>
      <c r="D314" s="5" t="str">
        <f>IF('by region'!$C$2="Any","Any",'WTX courses'!V2)&amp;M314&amp;IF('by region'!$I$2="Any","Any",N314)&amp;G314</f>
        <v>AnyFlatAny45058</v>
      </c>
      <c r="E314" s="5" t="e">
        <f>IF(I314=#REF!,'WTX courses'!G2,"")</f>
        <v>#REF!</v>
      </c>
      <c r="F314" s="5" t="e">
        <f t="shared" si="27"/>
        <v>#REF!</v>
      </c>
      <c r="G314" s="15">
        <v>45058</v>
      </c>
      <c r="H314" s="16" t="s">
        <v>35</v>
      </c>
      <c r="I314" s="16" t="s">
        <v>55</v>
      </c>
      <c r="J314" s="16" t="s">
        <v>9</v>
      </c>
      <c r="K314" s="14" t="s">
        <v>10</v>
      </c>
      <c r="L314" s="14" t="s">
        <v>19</v>
      </c>
      <c r="M314" s="16" t="s">
        <v>25</v>
      </c>
      <c r="N314" s="16" t="s">
        <v>13</v>
      </c>
      <c r="O314" s="16" t="s">
        <v>14</v>
      </c>
      <c r="P314" s="12">
        <f t="shared" si="28"/>
        <v>1</v>
      </c>
      <c r="Q314" s="12" cm="1">
        <f t="array" ref="Q314">SUMPRODUCT(($G$2:$G$2540=G314)*(P314&gt;$P$2:$P$2540))+1</f>
        <v>1</v>
      </c>
      <c r="R314" s="12" t="e">
        <f>(Q314*100000)+#REF!</f>
        <v>#REF!</v>
      </c>
      <c r="S314" t="e" cm="1">
        <f t="array" ref="S314">SUMPRODUCT(($G$2:$G$2540=G314)*(R314&gt;$R$2:$R$2540))+1</f>
        <v>#REF!</v>
      </c>
      <c r="T314" t="str">
        <f t="shared" si="29"/>
        <v xml:space="preserve">ASCOT </v>
      </c>
      <c r="U314">
        <v>0</v>
      </c>
      <c r="V314" t="s">
        <v>30</v>
      </c>
      <c r="W314">
        <f t="shared" si="30"/>
        <v>2023</v>
      </c>
    </row>
    <row r="315" spans="1:23" x14ac:dyDescent="0.25">
      <c r="A315" s="10" t="str">
        <f>IF(YEAR(G315)=2024,#REF!,"")</f>
        <v/>
      </c>
      <c r="B315" s="10" t="str">
        <f>IF(YEAR(G315)=2025,#REF!,"")</f>
        <v/>
      </c>
      <c r="C315" s="10" t="str">
        <f t="shared" si="26"/>
        <v>Afternoon45058</v>
      </c>
      <c r="D315" s="5" t="str">
        <f>IF('by region'!$C$2="Any","Any",'WTX courses'!V3)&amp;M315&amp;IF('by region'!$I$2="Any","Any",N315)&amp;G315</f>
        <v>AnyFlatAny45058</v>
      </c>
      <c r="E315" s="5" t="e">
        <f>IF(I315=#REF!,'WTX courses'!G3,"")</f>
        <v>#REF!</v>
      </c>
      <c r="F315" s="5" t="e">
        <f t="shared" si="27"/>
        <v>#REF!</v>
      </c>
      <c r="G315" s="15">
        <v>45058</v>
      </c>
      <c r="H315" s="16" t="s">
        <v>35</v>
      </c>
      <c r="I315" s="16" t="s">
        <v>88</v>
      </c>
      <c r="J315" s="16" t="s">
        <v>9</v>
      </c>
      <c r="K315" s="14" t="s">
        <v>10</v>
      </c>
      <c r="L315" s="14" t="s">
        <v>17</v>
      </c>
      <c r="M315" s="16" t="s">
        <v>25</v>
      </c>
      <c r="N315" s="16" t="s">
        <v>13</v>
      </c>
      <c r="O315" s="16" t="s">
        <v>14</v>
      </c>
      <c r="P315" s="12">
        <f t="shared" si="28"/>
        <v>1</v>
      </c>
      <c r="Q315" s="12" cm="1">
        <f t="array" ref="Q315">SUMPRODUCT(($G$2:$G$2540=G315)*(P315&gt;$P$2:$P$2540))+1</f>
        <v>1</v>
      </c>
      <c r="R315" s="12" t="e">
        <f>(Q315*100000)+#REF!</f>
        <v>#REF!</v>
      </c>
      <c r="S315" t="e" cm="1">
        <f t="array" ref="S315">SUMPRODUCT(($G$2:$G$2540=G315)*(R315&gt;$R$2:$R$2540))+1</f>
        <v>#REF!</v>
      </c>
      <c r="T315" t="str">
        <f t="shared" si="29"/>
        <v xml:space="preserve">CHESTER </v>
      </c>
      <c r="U315">
        <v>0</v>
      </c>
      <c r="V315" t="s">
        <v>19</v>
      </c>
      <c r="W315">
        <f t="shared" si="30"/>
        <v>2023</v>
      </c>
    </row>
    <row r="316" spans="1:23" x14ac:dyDescent="0.25">
      <c r="A316" s="10" t="str">
        <f>IF(YEAR(G316)=2024,#REF!,"")</f>
        <v/>
      </c>
      <c r="B316" s="10" t="str">
        <f>IF(YEAR(G316)=2025,#REF!,"")</f>
        <v/>
      </c>
      <c r="C316" s="10" t="str">
        <f t="shared" si="26"/>
        <v>Evening45058</v>
      </c>
      <c r="D316" s="5" t="str">
        <f>IF('by region'!$C$2="Any","Any",'WTX courses'!V4)&amp;M316&amp;IF('by region'!$I$2="Any","Any",N316)&amp;G316</f>
        <v>AnyFlatAny45058</v>
      </c>
      <c r="E316" s="5" t="e">
        <f>IF(I316=#REF!,'WTX courses'!G4,"")</f>
        <v>#REF!</v>
      </c>
      <c r="F316" s="5" t="e">
        <f t="shared" si="27"/>
        <v>#REF!</v>
      </c>
      <c r="G316" s="15">
        <v>45058</v>
      </c>
      <c r="H316" s="16" t="s">
        <v>35</v>
      </c>
      <c r="I316" s="16" t="s">
        <v>72</v>
      </c>
      <c r="J316" s="16" t="s">
        <v>80</v>
      </c>
      <c r="K316" s="14" t="s">
        <v>16</v>
      </c>
      <c r="L316" s="14" t="s">
        <v>17</v>
      </c>
      <c r="M316" s="16" t="s">
        <v>25</v>
      </c>
      <c r="N316" s="16" t="s">
        <v>13</v>
      </c>
      <c r="O316" s="16" t="s">
        <v>14</v>
      </c>
      <c r="P316" s="12">
        <f t="shared" si="28"/>
        <v>2</v>
      </c>
      <c r="Q316" s="12" cm="1">
        <f t="array" ref="Q316">SUMPRODUCT(($G$2:$G$2540=G316)*(P316&gt;$P$2:$P$2540))+1</f>
        <v>4</v>
      </c>
      <c r="R316" s="12" t="e">
        <f>(Q316*100000)+#REF!</f>
        <v>#REF!</v>
      </c>
      <c r="S316" t="e" cm="1">
        <f t="array" ref="S316">SUMPRODUCT(($G$2:$G$2540=G316)*(R316&gt;$R$2:$R$2540))+1</f>
        <v>#REF!</v>
      </c>
      <c r="T316" t="str">
        <f t="shared" si="29"/>
        <v>NOTTINGHAM †</v>
      </c>
      <c r="U316">
        <v>0</v>
      </c>
      <c r="V316" t="s">
        <v>11</v>
      </c>
      <c r="W316">
        <f t="shared" si="30"/>
        <v>2023</v>
      </c>
    </row>
    <row r="317" spans="1:23" x14ac:dyDescent="0.25">
      <c r="A317" s="10" t="str">
        <f>IF(YEAR(G317)=2024,#REF!,"")</f>
        <v/>
      </c>
      <c r="B317" s="10" t="str">
        <f>IF(YEAR(G317)=2025,#REF!,"")</f>
        <v/>
      </c>
      <c r="C317" s="10" t="str">
        <f t="shared" si="26"/>
        <v>Afternoon45058</v>
      </c>
      <c r="D317" s="5" t="str">
        <f>IF('by region'!$C$2="Any","Any",'WTX courses'!V5)&amp;M317&amp;IF('by region'!$I$2="Any","Any",N317)&amp;G317</f>
        <v>AnyJumpAny45058</v>
      </c>
      <c r="E317" s="5" t="e">
        <f>IF(I317=#REF!,'WTX courses'!G5,"")</f>
        <v>#REF!</v>
      </c>
      <c r="F317" s="5" t="e">
        <f t="shared" si="27"/>
        <v>#REF!</v>
      </c>
      <c r="G317" s="15">
        <v>45058</v>
      </c>
      <c r="H317" s="16" t="s">
        <v>35</v>
      </c>
      <c r="I317" s="16" t="s">
        <v>53</v>
      </c>
      <c r="J317" s="16" t="s">
        <v>9</v>
      </c>
      <c r="K317" s="14" t="s">
        <v>16</v>
      </c>
      <c r="L317" s="14" t="s">
        <v>17</v>
      </c>
      <c r="M317" s="16" t="s">
        <v>12</v>
      </c>
      <c r="N317" s="16" t="s">
        <v>13</v>
      </c>
      <c r="O317" s="16" t="s">
        <v>14</v>
      </c>
      <c r="P317" s="12">
        <f t="shared" si="28"/>
        <v>1</v>
      </c>
      <c r="Q317" s="12" cm="1">
        <f t="array" ref="Q317">SUMPRODUCT(($G$2:$G$2540=G317)*(P317&gt;$P$2:$P$2540))+1</f>
        <v>1</v>
      </c>
      <c r="R317" s="12" t="e">
        <f>(Q317*100000)+#REF!</f>
        <v>#REF!</v>
      </c>
      <c r="S317" t="e" cm="1">
        <f t="array" ref="S317">SUMPRODUCT(($G$2:$G$2540=G317)*(R317&gt;$R$2:$R$2540))+1</f>
        <v>#REF!</v>
      </c>
      <c r="T317" t="str">
        <f t="shared" si="29"/>
        <v xml:space="preserve">Market Rasen </v>
      </c>
      <c r="U317">
        <v>0</v>
      </c>
      <c r="V317" t="s">
        <v>17</v>
      </c>
      <c r="W317">
        <f t="shared" si="30"/>
        <v>2023</v>
      </c>
    </row>
    <row r="318" spans="1:23" x14ac:dyDescent="0.25">
      <c r="A318" s="10" t="str">
        <f>IF(YEAR(G318)=2024,#REF!,"")</f>
        <v/>
      </c>
      <c r="B318" s="10" t="str">
        <f>IF(YEAR(G318)=2025,#REF!,"")</f>
        <v/>
      </c>
      <c r="C318" s="10" t="str">
        <f t="shared" si="26"/>
        <v>Afternoon45059</v>
      </c>
      <c r="D318" s="5" t="str">
        <f>IF('by region'!$C$2="Any","Any",'WTX courses'!V6)&amp;M318&amp;IF('by region'!$I$2="Any","Any",N318)&amp;G318</f>
        <v>AnyBothAny45059</v>
      </c>
      <c r="E318" s="5" t="e">
        <f>IF(I318=#REF!,'WTX courses'!G6,"")</f>
        <v>#REF!</v>
      </c>
      <c r="F318" s="5" t="e">
        <f t="shared" si="27"/>
        <v>#REF!</v>
      </c>
      <c r="G318" s="15">
        <v>45059</v>
      </c>
      <c r="H318" s="16" t="s">
        <v>37</v>
      </c>
      <c r="I318" s="16" t="s">
        <v>56</v>
      </c>
      <c r="J318" s="16" t="s">
        <v>9</v>
      </c>
      <c r="K318" s="14" t="s">
        <v>16</v>
      </c>
      <c r="L318" s="14" t="s">
        <v>11</v>
      </c>
      <c r="M318" s="16" t="s">
        <v>156</v>
      </c>
      <c r="N318" s="16" t="s">
        <v>13</v>
      </c>
      <c r="O318" s="16" t="s">
        <v>14</v>
      </c>
      <c r="P318" s="12">
        <f t="shared" si="28"/>
        <v>1</v>
      </c>
      <c r="Q318" s="12" cm="1">
        <f t="array" ref="Q318">SUMPRODUCT(($G$2:$G$2540=G318)*(P318&gt;$P$2:$P$2540))+1</f>
        <v>1</v>
      </c>
      <c r="R318" s="12" t="e">
        <f>(Q318*100000)+#REF!</f>
        <v>#REF!</v>
      </c>
      <c r="S318" t="e" cm="1">
        <f t="array" ref="S318">SUMPRODUCT(($G$2:$G$2540=G318)*(R318&gt;$R$2:$R$2540))+1</f>
        <v>#REF!</v>
      </c>
      <c r="T318" t="str">
        <f t="shared" si="29"/>
        <v xml:space="preserve">Haydock Park </v>
      </c>
      <c r="U318">
        <v>0</v>
      </c>
      <c r="V318" t="s">
        <v>30</v>
      </c>
      <c r="W318">
        <f t="shared" si="30"/>
        <v>2023</v>
      </c>
    </row>
    <row r="319" spans="1:23" x14ac:dyDescent="0.25">
      <c r="A319" s="10" t="str">
        <f>IF(YEAR(G319)=2024,#REF!,"")</f>
        <v/>
      </c>
      <c r="B319" s="10" t="str">
        <f>IF(YEAR(G319)=2025,#REF!,"")</f>
        <v/>
      </c>
      <c r="C319" s="10" t="str">
        <f t="shared" si="26"/>
        <v>Afternoon45059</v>
      </c>
      <c r="D319" s="5" t="str">
        <f>IF('by region'!$C$2="Any","Any",'WTX courses'!V7)&amp;M319&amp;IF('by region'!$I$2="Any","Any",N319)&amp;G319</f>
        <v>AnyFlatAny45059</v>
      </c>
      <c r="E319" s="5" t="e">
        <f>IF(I319=#REF!,'WTX courses'!G7,"")</f>
        <v>#REF!</v>
      </c>
      <c r="F319" s="5" t="e">
        <f t="shared" si="27"/>
        <v>#REF!</v>
      </c>
      <c r="G319" s="15">
        <v>45059</v>
      </c>
      <c r="H319" s="16" t="s">
        <v>37</v>
      </c>
      <c r="I319" s="16" t="s">
        <v>55</v>
      </c>
      <c r="J319" s="16" t="s">
        <v>9</v>
      </c>
      <c r="K319" s="14" t="s">
        <v>10</v>
      </c>
      <c r="L319" s="14" t="s">
        <v>19</v>
      </c>
      <c r="M319" s="16" t="s">
        <v>25</v>
      </c>
      <c r="N319" s="16" t="s">
        <v>13</v>
      </c>
      <c r="O319" s="16" t="s">
        <v>14</v>
      </c>
      <c r="P319" s="12">
        <f t="shared" si="28"/>
        <v>1</v>
      </c>
      <c r="Q319" s="12" cm="1">
        <f t="array" ref="Q319">SUMPRODUCT(($G$2:$G$2540=G319)*(P319&gt;$P$2:$P$2540))+1</f>
        <v>1</v>
      </c>
      <c r="R319" s="12" t="e">
        <f>(Q319*100000)+#REF!</f>
        <v>#REF!</v>
      </c>
      <c r="S319" t="e" cm="1">
        <f t="array" ref="S319">SUMPRODUCT(($G$2:$G$2540=G319)*(R319&gt;$R$2:$R$2540))+1</f>
        <v>#REF!</v>
      </c>
      <c r="T319" t="str">
        <f t="shared" si="29"/>
        <v xml:space="preserve">ASCOT </v>
      </c>
      <c r="U319">
        <v>0</v>
      </c>
      <c r="V319" t="s">
        <v>30</v>
      </c>
      <c r="W319">
        <f t="shared" si="30"/>
        <v>2023</v>
      </c>
    </row>
    <row r="320" spans="1:23" x14ac:dyDescent="0.25">
      <c r="A320" s="10" t="str">
        <f>IF(YEAR(G320)=2024,#REF!,"")</f>
        <v/>
      </c>
      <c r="B320" s="10" t="str">
        <f>IF(YEAR(G320)=2025,#REF!,"")</f>
        <v/>
      </c>
      <c r="C320" s="10" t="str">
        <f t="shared" si="26"/>
        <v>Afternoon45059</v>
      </c>
      <c r="D320" s="5" t="str">
        <f>IF('by region'!$C$2="Any","Any",'WTX courses'!V8)&amp;M320&amp;IF('by region'!$I$2="Any","Any",N320)&amp;G320</f>
        <v>AnyFlatAny45059</v>
      </c>
      <c r="E320" s="5" t="e">
        <f>IF(I320=#REF!,'WTX courses'!G8,"")</f>
        <v>#REF!</v>
      </c>
      <c r="F320" s="5" t="e">
        <f t="shared" si="27"/>
        <v>#REF!</v>
      </c>
      <c r="G320" s="15">
        <v>45059</v>
      </c>
      <c r="H320" s="16" t="s">
        <v>37</v>
      </c>
      <c r="I320" s="16" t="s">
        <v>36</v>
      </c>
      <c r="J320" s="16" t="s">
        <v>9</v>
      </c>
      <c r="K320" s="14" t="s">
        <v>24</v>
      </c>
      <c r="L320" s="14" t="s">
        <v>19</v>
      </c>
      <c r="M320" s="16" t="s">
        <v>25</v>
      </c>
      <c r="N320" s="16" t="s">
        <v>13</v>
      </c>
      <c r="O320" s="16" t="s">
        <v>14</v>
      </c>
      <c r="P320" s="12">
        <f t="shared" si="28"/>
        <v>1</v>
      </c>
      <c r="Q320" s="12" cm="1">
        <f t="array" ref="Q320">SUMPRODUCT(($G$2:$G$2540=G320)*(P320&gt;$P$2:$P$2540))+1</f>
        <v>1</v>
      </c>
      <c r="R320" s="12" t="e">
        <f>(Q320*100000)+#REF!</f>
        <v>#REF!</v>
      </c>
      <c r="S320" t="e" cm="1">
        <f t="array" ref="S320">SUMPRODUCT(($G$2:$G$2540=G320)*(R320&gt;$R$2:$R$2540))+1</f>
        <v>#REF!</v>
      </c>
      <c r="T320" t="str">
        <f t="shared" si="29"/>
        <v xml:space="preserve">LINGFIELD PARK </v>
      </c>
      <c r="U320">
        <v>0</v>
      </c>
      <c r="V320" t="s">
        <v>19</v>
      </c>
      <c r="W320">
        <f t="shared" si="30"/>
        <v>2023</v>
      </c>
    </row>
    <row r="321" spans="1:23" x14ac:dyDescent="0.25">
      <c r="A321" s="10" t="str">
        <f>IF(YEAR(G321)=2024,#REF!,"")</f>
        <v/>
      </c>
      <c r="B321" s="10" t="str">
        <f>IF(YEAR(G321)=2025,#REF!,"")</f>
        <v/>
      </c>
      <c r="C321" s="10" t="str">
        <f t="shared" si="26"/>
        <v>Afternoon45059</v>
      </c>
      <c r="D321" s="5" t="str">
        <f>IF('by region'!$C$2="Any","Any",'WTX courses'!V9)&amp;M321&amp;IF('by region'!$I$2="Any","Any",N321)&amp;G321</f>
        <v>AnyFlatAny45059</v>
      </c>
      <c r="E321" s="5" t="e">
        <f>IF(I321=#REF!,'WTX courses'!G9,"")</f>
        <v>#REF!</v>
      </c>
      <c r="F321" s="5" t="e">
        <f t="shared" si="27"/>
        <v>#REF!</v>
      </c>
      <c r="G321" s="15">
        <v>45059</v>
      </c>
      <c r="H321" s="16" t="s">
        <v>37</v>
      </c>
      <c r="I321" s="16" t="s">
        <v>72</v>
      </c>
      <c r="J321" s="16" t="s">
        <v>9</v>
      </c>
      <c r="K321" s="14" t="s">
        <v>16</v>
      </c>
      <c r="L321" s="14" t="s">
        <v>17</v>
      </c>
      <c r="M321" s="16" t="s">
        <v>25</v>
      </c>
      <c r="N321" s="16" t="s">
        <v>13</v>
      </c>
      <c r="O321" s="16" t="s">
        <v>14</v>
      </c>
      <c r="P321" s="12">
        <f t="shared" si="28"/>
        <v>1</v>
      </c>
      <c r="Q321" s="12" cm="1">
        <f t="array" ref="Q321">SUMPRODUCT(($G$2:$G$2540=G321)*(P321&gt;$P$2:$P$2540))+1</f>
        <v>1</v>
      </c>
      <c r="R321" s="12" t="e">
        <f>(Q321*100000)+#REF!</f>
        <v>#REF!</v>
      </c>
      <c r="S321" t="e" cm="1">
        <f t="array" ref="S321">SUMPRODUCT(($G$2:$G$2540=G321)*(R321&gt;$R$2:$R$2540))+1</f>
        <v>#REF!</v>
      </c>
      <c r="T321" t="str">
        <f t="shared" si="29"/>
        <v xml:space="preserve">NOTTINGHAM </v>
      </c>
      <c r="U321">
        <v>0</v>
      </c>
      <c r="V321" t="s">
        <v>11</v>
      </c>
      <c r="W321">
        <f t="shared" si="30"/>
        <v>2023</v>
      </c>
    </row>
    <row r="322" spans="1:23" x14ac:dyDescent="0.25">
      <c r="A322" s="10" t="str">
        <f>IF(YEAR(G322)=2024,#REF!,"")</f>
        <v/>
      </c>
      <c r="B322" s="10" t="str">
        <f>IF(YEAR(G322)=2025,#REF!,"")</f>
        <v/>
      </c>
      <c r="C322" s="10" t="str">
        <f t="shared" ref="C322:C385" si="31">J322&amp;G322</f>
        <v>Evening45059</v>
      </c>
      <c r="D322" s="5" t="str">
        <f>IF('by region'!$C$2="Any","Any",'WTX courses'!V10)&amp;M322&amp;IF('by region'!$I$2="Any","Any",N322)&amp;G322</f>
        <v>AnyJumpAny45059</v>
      </c>
      <c r="E322" s="5" t="e">
        <f>IF(I322=#REF!,'WTX courses'!G10,"")</f>
        <v>#REF!</v>
      </c>
      <c r="F322" s="5" t="e">
        <f t="shared" ref="F322:F385" si="32">G322&amp;S322</f>
        <v>#REF!</v>
      </c>
      <c r="G322" s="15">
        <v>45059</v>
      </c>
      <c r="H322" s="16" t="s">
        <v>37</v>
      </c>
      <c r="I322" s="16" t="s">
        <v>48</v>
      </c>
      <c r="J322" s="16" t="s">
        <v>80</v>
      </c>
      <c r="K322" s="14" t="s">
        <v>16</v>
      </c>
      <c r="L322" s="14" t="s">
        <v>17</v>
      </c>
      <c r="M322" s="16" t="s">
        <v>12</v>
      </c>
      <c r="N322" s="16" t="s">
        <v>13</v>
      </c>
      <c r="O322" s="16" t="s">
        <v>14</v>
      </c>
      <c r="P322" s="12">
        <f t="shared" ref="P322:P355" si="33">IF(J322="Afternoon",1,IF(J322="Evening",2,IF(J322="Floodlit",3,4)))</f>
        <v>2</v>
      </c>
      <c r="Q322" s="12" cm="1">
        <f t="array" ref="Q322">SUMPRODUCT(($G$2:$G$2540=G322)*(P322&gt;$P$2:$P$2540))+1</f>
        <v>5</v>
      </c>
      <c r="R322" s="12" t="e">
        <f>(Q322*100000)+#REF!</f>
        <v>#REF!</v>
      </c>
      <c r="S322" t="e" cm="1">
        <f t="array" ref="S322">SUMPRODUCT(($G$2:$G$2540=G322)*(R322&gt;$R$2:$R$2540))+1</f>
        <v>#REF!</v>
      </c>
      <c r="T322" t="str">
        <f t="shared" ref="T322:T355" si="34">_xlfn.CONCAT(IF(M322="Flat",UPPER(I322),I322)," ",IF(J322="Evening","†",IF(J322="Floodlit","#","")))</f>
        <v>Warwick †</v>
      </c>
      <c r="U322">
        <v>0</v>
      </c>
      <c r="V322" t="s">
        <v>11</v>
      </c>
      <c r="W322">
        <f t="shared" ref="W322:W355" si="35">YEAR(G322)</f>
        <v>2023</v>
      </c>
    </row>
    <row r="323" spans="1:23" x14ac:dyDescent="0.25">
      <c r="A323" s="10" t="str">
        <f>IF(YEAR(G323)=2024,#REF!,"")</f>
        <v/>
      </c>
      <c r="B323" s="10" t="str">
        <f>IF(YEAR(G323)=2025,#REF!,"")</f>
        <v/>
      </c>
      <c r="C323" s="10" t="str">
        <f t="shared" si="31"/>
        <v>Afternoon45061</v>
      </c>
      <c r="D323" s="5" t="str">
        <f>IF('by region'!$C$2="Any","Any",'WTX courses'!V11)&amp;M323&amp;IF('by region'!$I$2="Any","Any",N323)&amp;G323</f>
        <v>AnyFlatAny45061</v>
      </c>
      <c r="E323" s="5" t="e">
        <f>IF(I323=#REF!,'WTX courses'!G11,"")</f>
        <v>#REF!</v>
      </c>
      <c r="F323" s="5" t="e">
        <f t="shared" si="32"/>
        <v>#REF!</v>
      </c>
      <c r="G323" s="15">
        <v>45061</v>
      </c>
      <c r="H323" s="16" t="s">
        <v>42</v>
      </c>
      <c r="I323" s="16" t="s">
        <v>43</v>
      </c>
      <c r="J323" s="16" t="s">
        <v>9</v>
      </c>
      <c r="K323" s="14" t="s">
        <v>24</v>
      </c>
      <c r="L323" s="14" t="s">
        <v>17</v>
      </c>
      <c r="M323" s="16" t="s">
        <v>25</v>
      </c>
      <c r="N323" s="16" t="s">
        <v>26</v>
      </c>
      <c r="O323" s="16" t="s">
        <v>14</v>
      </c>
      <c r="P323" s="12">
        <f t="shared" si="33"/>
        <v>1</v>
      </c>
      <c r="Q323" s="12" cm="1">
        <f t="array" ref="Q323">SUMPRODUCT(($G$2:$G$2540=G323)*(P323&gt;$P$2:$P$2540))+1</f>
        <v>1</v>
      </c>
      <c r="R323" s="12" t="e">
        <f>(Q323*100000)+#REF!</f>
        <v>#REF!</v>
      </c>
      <c r="S323" t="e" cm="1">
        <f t="array" ref="S323">SUMPRODUCT(($G$2:$G$2540=G323)*(R323&gt;$R$2:$R$2540))+1</f>
        <v>#REF!</v>
      </c>
      <c r="T323" t="str">
        <f t="shared" si="34"/>
        <v xml:space="preserve">WOLVERHAMPTON </v>
      </c>
      <c r="U323">
        <v>0</v>
      </c>
      <c r="V323" t="s">
        <v>30</v>
      </c>
      <c r="W323">
        <f t="shared" si="35"/>
        <v>2023</v>
      </c>
    </row>
    <row r="324" spans="1:23" x14ac:dyDescent="0.25">
      <c r="A324" s="10" t="str">
        <f>IF(YEAR(G324)=2024,#REF!,"")</f>
        <v/>
      </c>
      <c r="B324" s="10" t="str">
        <f>IF(YEAR(G324)=2025,#REF!,"")</f>
        <v/>
      </c>
      <c r="C324" s="10" t="str">
        <f t="shared" si="31"/>
        <v>Evening45061</v>
      </c>
      <c r="D324" s="5" t="str">
        <f>IF('by region'!$C$2="Any","Any",'WTX courses'!V12)&amp;M324&amp;IF('by region'!$I$2="Any","Any",N324)&amp;G324</f>
        <v>AnyFlatAny45061</v>
      </c>
      <c r="E324" s="5" t="e">
        <f>IF(I324=#REF!,'WTX courses'!G12,"")</f>
        <v>#REF!</v>
      </c>
      <c r="F324" s="5" t="e">
        <f t="shared" si="32"/>
        <v>#REF!</v>
      </c>
      <c r="G324" s="15">
        <v>45061</v>
      </c>
      <c r="H324" s="16" t="s">
        <v>42</v>
      </c>
      <c r="I324" s="16" t="s">
        <v>70</v>
      </c>
      <c r="J324" s="16" t="s">
        <v>80</v>
      </c>
      <c r="K324" s="14" t="s">
        <v>24</v>
      </c>
      <c r="L324" s="14" t="s">
        <v>19</v>
      </c>
      <c r="M324" s="16" t="s">
        <v>25</v>
      </c>
      <c r="N324" s="16" t="s">
        <v>13</v>
      </c>
      <c r="O324" s="16" t="s">
        <v>14</v>
      </c>
      <c r="P324" s="12">
        <f t="shared" si="33"/>
        <v>2</v>
      </c>
      <c r="Q324" s="12" cm="1">
        <f t="array" ref="Q324">SUMPRODUCT(($G$2:$G$2540=G324)*(P324&gt;$P$2:$P$2540))+1</f>
        <v>2</v>
      </c>
      <c r="R324" s="12" t="e">
        <f>(Q324*100000)+#REF!</f>
        <v>#REF!</v>
      </c>
      <c r="S324" t="e" cm="1">
        <f t="array" ref="S324">SUMPRODUCT(($G$2:$G$2540=G324)*(R324&gt;$R$2:$R$2540))+1</f>
        <v>#REF!</v>
      </c>
      <c r="T324" t="str">
        <f t="shared" si="34"/>
        <v>WINDSOR †</v>
      </c>
      <c r="U324">
        <v>0</v>
      </c>
      <c r="V324" t="s">
        <v>17</v>
      </c>
      <c r="W324">
        <f t="shared" si="35"/>
        <v>2023</v>
      </c>
    </row>
    <row r="325" spans="1:23" x14ac:dyDescent="0.25">
      <c r="A325" s="10" t="str">
        <f>IF(YEAR(G325)=2024,#REF!,"")</f>
        <v/>
      </c>
      <c r="B325" s="10" t="str">
        <f>IF(YEAR(G325)=2025,#REF!,"")</f>
        <v/>
      </c>
      <c r="C325" s="10" t="str">
        <f t="shared" si="31"/>
        <v>Afternoon45062</v>
      </c>
      <c r="D325" s="5" t="str">
        <f>IF('by region'!$C$2="Any","Any",'WTX courses'!V13)&amp;M325&amp;IF('by region'!$I$2="Any","Any",N325)&amp;G325</f>
        <v>AnyFlatAny45062</v>
      </c>
      <c r="E325" s="5" t="e">
        <f>IF(I325=#REF!,'WTX courses'!G13,"")</f>
        <v>#REF!</v>
      </c>
      <c r="F325" s="5" t="e">
        <f t="shared" si="32"/>
        <v>#REF!</v>
      </c>
      <c r="G325" s="15">
        <v>45062</v>
      </c>
      <c r="H325" s="16" t="s">
        <v>7</v>
      </c>
      <c r="I325" s="16" t="s">
        <v>54</v>
      </c>
      <c r="J325" s="16" t="s">
        <v>9</v>
      </c>
      <c r="K325" s="14" t="s">
        <v>24</v>
      </c>
      <c r="L325" s="14" t="s">
        <v>19</v>
      </c>
      <c r="M325" s="16" t="s">
        <v>25</v>
      </c>
      <c r="N325" s="16" t="s">
        <v>13</v>
      </c>
      <c r="O325" s="16" t="s">
        <v>14</v>
      </c>
      <c r="P325" s="12">
        <f t="shared" si="33"/>
        <v>1</v>
      </c>
      <c r="Q325" s="12" cm="1">
        <f t="array" ref="Q325">SUMPRODUCT(($G$2:$G$2540=G325)*(P325&gt;$P$2:$P$2540))+1</f>
        <v>1</v>
      </c>
      <c r="R325" s="12" t="e">
        <f>(Q325*100000)+#REF!</f>
        <v>#REF!</v>
      </c>
      <c r="S325" t="e" cm="1">
        <f t="array" ref="S325">SUMPRODUCT(($G$2:$G$2540=G325)*(R325&gt;$R$2:$R$2540))+1</f>
        <v>#REF!</v>
      </c>
      <c r="T325" t="str">
        <f t="shared" si="34"/>
        <v xml:space="preserve">CHEPSTOW </v>
      </c>
      <c r="U325">
        <v>0</v>
      </c>
      <c r="V325" t="s">
        <v>19</v>
      </c>
      <c r="W325">
        <f t="shared" si="35"/>
        <v>2023</v>
      </c>
    </row>
    <row r="326" spans="1:23" x14ac:dyDescent="0.25">
      <c r="A326" s="10" t="str">
        <f>IF(YEAR(G326)=2024,#REF!,"")</f>
        <v/>
      </c>
      <c r="B326" s="10" t="str">
        <f>IF(YEAR(G326)=2025,#REF!,"")</f>
        <v/>
      </c>
      <c r="C326" s="10" t="str">
        <f t="shared" si="31"/>
        <v>Evening45062</v>
      </c>
      <c r="D326" s="5" t="str">
        <f>IF('by region'!$C$2="Any","Any",'WTX courses'!V14)&amp;M326&amp;IF('by region'!$I$2="Any","Any",N326)&amp;G326</f>
        <v>AnyFlatAny45062</v>
      </c>
      <c r="E326" s="5" t="e">
        <f>IF(I326=#REF!,'WTX courses'!G14,"")</f>
        <v>#REF!</v>
      </c>
      <c r="F326" s="5" t="e">
        <f t="shared" si="32"/>
        <v>#REF!</v>
      </c>
      <c r="G326" s="15">
        <v>45062</v>
      </c>
      <c r="H326" s="16" t="s">
        <v>7</v>
      </c>
      <c r="I326" s="16" t="s">
        <v>38</v>
      </c>
      <c r="J326" s="16" t="s">
        <v>80</v>
      </c>
      <c r="K326" s="14" t="s">
        <v>16</v>
      </c>
      <c r="L326" s="14" t="s">
        <v>19</v>
      </c>
      <c r="M326" s="16" t="s">
        <v>25</v>
      </c>
      <c r="N326" s="16" t="s">
        <v>13</v>
      </c>
      <c r="O326" s="16" t="s">
        <v>14</v>
      </c>
      <c r="P326" s="12">
        <f t="shared" si="33"/>
        <v>2</v>
      </c>
      <c r="Q326" s="12" cm="1">
        <f t="array" ref="Q326">SUMPRODUCT(($G$2:$G$2540=G326)*(P326&gt;$P$2:$P$2540))+1</f>
        <v>3</v>
      </c>
      <c r="R326" s="12" t="e">
        <f>(Q326*100000)+#REF!</f>
        <v>#REF!</v>
      </c>
      <c r="S326" t="e" cm="1">
        <f t="array" ref="S326">SUMPRODUCT(($G$2:$G$2540=G326)*(R326&gt;$R$2:$R$2540))+1</f>
        <v>#REF!</v>
      </c>
      <c r="T326" t="str">
        <f t="shared" si="34"/>
        <v>SANDOWN PARK †</v>
      </c>
      <c r="U326">
        <v>0</v>
      </c>
      <c r="V326" t="s">
        <v>17</v>
      </c>
      <c r="W326">
        <f t="shared" si="35"/>
        <v>2023</v>
      </c>
    </row>
    <row r="327" spans="1:23" x14ac:dyDescent="0.25">
      <c r="A327" s="10" t="str">
        <f>IF(YEAR(G327)=2024,#REF!,"")</f>
        <v/>
      </c>
      <c r="B327" s="10" t="str">
        <f>IF(YEAR(G327)=2025,#REF!,"")</f>
        <v/>
      </c>
      <c r="C327" s="10" t="str">
        <f t="shared" si="31"/>
        <v>Afternoon45062</v>
      </c>
      <c r="D327" s="5" t="str">
        <f>IF('by region'!$C$2="Any","Any",'WTX courses'!V15)&amp;M327&amp;IF('by region'!$I$2="Any","Any",N327)&amp;G327</f>
        <v>AnyJumpAny45062</v>
      </c>
      <c r="E327" s="5" t="e">
        <f>IF(I327=#REF!,'WTX courses'!G15,"")</f>
        <v>#REF!</v>
      </c>
      <c r="F327" s="5" t="e">
        <f t="shared" si="32"/>
        <v>#REF!</v>
      </c>
      <c r="G327" s="15">
        <v>45062</v>
      </c>
      <c r="H327" s="16" t="s">
        <v>7</v>
      </c>
      <c r="I327" s="16" t="s">
        <v>46</v>
      </c>
      <c r="J327" s="16" t="s">
        <v>9</v>
      </c>
      <c r="K327" s="14" t="s">
        <v>24</v>
      </c>
      <c r="L327" s="14" t="s">
        <v>11</v>
      </c>
      <c r="M327" s="16" t="s">
        <v>12</v>
      </c>
      <c r="N327" s="16" t="s">
        <v>13</v>
      </c>
      <c r="O327" s="16" t="s">
        <v>14</v>
      </c>
      <c r="P327" s="12">
        <f t="shared" si="33"/>
        <v>1</v>
      </c>
      <c r="Q327" s="12" cm="1">
        <f t="array" ref="Q327">SUMPRODUCT(($G$2:$G$2540=G327)*(P327&gt;$P$2:$P$2540))+1</f>
        <v>1</v>
      </c>
      <c r="R327" s="12" t="e">
        <f>(Q327*100000)+#REF!</f>
        <v>#REF!</v>
      </c>
      <c r="S327" t="e" cm="1">
        <f t="array" ref="S327">SUMPRODUCT(($G$2:$G$2540=G327)*(R327&gt;$R$2:$R$2540))+1</f>
        <v>#REF!</v>
      </c>
      <c r="T327" t="str">
        <f t="shared" si="34"/>
        <v xml:space="preserve">Sedgefield </v>
      </c>
      <c r="U327">
        <v>0</v>
      </c>
      <c r="V327" t="s">
        <v>19</v>
      </c>
      <c r="W327">
        <f t="shared" si="35"/>
        <v>2023</v>
      </c>
    </row>
    <row r="328" spans="1:23" x14ac:dyDescent="0.25">
      <c r="A328" s="10" t="str">
        <f>IF(YEAR(G328)=2024,#REF!,"")</f>
        <v/>
      </c>
      <c r="B328" s="10" t="str">
        <f>IF(YEAR(G328)=2025,#REF!,"")</f>
        <v/>
      </c>
      <c r="C328" s="10" t="str">
        <f t="shared" si="31"/>
        <v>Evening45063</v>
      </c>
      <c r="D328" s="5" t="str">
        <f>IF('by region'!$C$2="Any","Any",'WTX courses'!V16)&amp;M328&amp;IF('by region'!$I$2="Any","Any",N328)&amp;G328</f>
        <v>AnyFlatAny45063</v>
      </c>
      <c r="E328" s="5" t="e">
        <f>IF(I328=#REF!,'WTX courses'!G16,"")</f>
        <v>#REF!</v>
      </c>
      <c r="F328" s="5" t="e">
        <f t="shared" si="32"/>
        <v>#REF!</v>
      </c>
      <c r="G328" s="15">
        <v>45063</v>
      </c>
      <c r="H328" s="16" t="s">
        <v>27</v>
      </c>
      <c r="I328" s="16" t="s">
        <v>79</v>
      </c>
      <c r="J328" s="16" t="s">
        <v>80</v>
      </c>
      <c r="K328" s="14" t="s">
        <v>24</v>
      </c>
      <c r="L328" s="14" t="s">
        <v>19</v>
      </c>
      <c r="M328" s="16" t="s">
        <v>25</v>
      </c>
      <c r="N328" s="16" t="s">
        <v>13</v>
      </c>
      <c r="O328" s="16" t="s">
        <v>14</v>
      </c>
      <c r="P328" s="12">
        <f t="shared" si="33"/>
        <v>2</v>
      </c>
      <c r="Q328" s="12" cm="1">
        <f t="array" ref="Q328">SUMPRODUCT(($G$2:$G$2540=G328)*(P328&gt;$P$2:$P$2540))+1</f>
        <v>1</v>
      </c>
      <c r="R328" s="12" t="e">
        <f>(Q328*100000)+#REF!</f>
        <v>#REF!</v>
      </c>
      <c r="S328" t="e" cm="1">
        <f t="array" ref="S328">SUMPRODUCT(($G$2:$G$2540=G328)*(R328&gt;$R$2:$R$2540))+1</f>
        <v>#REF!</v>
      </c>
      <c r="T328" t="str">
        <f t="shared" si="34"/>
        <v>BATH †</v>
      </c>
      <c r="U328">
        <v>0</v>
      </c>
      <c r="V328" t="s">
        <v>11</v>
      </c>
      <c r="W328">
        <f t="shared" si="35"/>
        <v>2023</v>
      </c>
    </row>
    <row r="329" spans="1:23" x14ac:dyDescent="0.25">
      <c r="A329" s="10" t="str">
        <f>IF(YEAR(G329)=2024,#REF!,"")</f>
        <v/>
      </c>
      <c r="B329" s="10" t="str">
        <f>IF(YEAR(G329)=2025,#REF!,"")</f>
        <v/>
      </c>
      <c r="C329" s="10" t="str">
        <f t="shared" si="31"/>
        <v>Evening45064</v>
      </c>
      <c r="D329" s="5" t="str">
        <f>IF('by region'!$C$2="Any","Any",'WTX courses'!V17)&amp;M329&amp;IF('by region'!$I$2="Any","Any",N329)&amp;G329</f>
        <v>AnyFlatAny45064</v>
      </c>
      <c r="E329" s="5" t="e">
        <f>IF(I329=#REF!,'WTX courses'!G17,"")</f>
        <v>#REF!</v>
      </c>
      <c r="F329" s="5" t="e">
        <f t="shared" si="32"/>
        <v>#REF!</v>
      </c>
      <c r="G329" s="15">
        <v>45064</v>
      </c>
      <c r="H329" s="16" t="s">
        <v>34</v>
      </c>
      <c r="I329" s="16" t="s">
        <v>76</v>
      </c>
      <c r="J329" s="16" t="s">
        <v>80</v>
      </c>
      <c r="K329" s="14" t="s">
        <v>16</v>
      </c>
      <c r="L329" s="14" t="s">
        <v>17</v>
      </c>
      <c r="M329" s="16" t="s">
        <v>25</v>
      </c>
      <c r="N329" s="16" t="s">
        <v>13</v>
      </c>
      <c r="O329" s="16" t="s">
        <v>14</v>
      </c>
      <c r="P329" s="12">
        <f t="shared" si="33"/>
        <v>2</v>
      </c>
      <c r="Q329" s="12" cm="1">
        <f t="array" ref="Q329">SUMPRODUCT(($G$2:$G$2540=G329)*(P329&gt;$P$2:$P$2540))+1</f>
        <v>1</v>
      </c>
      <c r="R329" s="12" t="e">
        <f>(Q329*100000)+#REF!</f>
        <v>#REF!</v>
      </c>
      <c r="S329" t="e" cm="1">
        <f t="array" ref="S329">SUMPRODUCT(($G$2:$G$2540=G329)*(R329&gt;$R$2:$R$2540))+1</f>
        <v>#REF!</v>
      </c>
      <c r="T329" t="str">
        <f t="shared" si="34"/>
        <v>NEWMARKET †</v>
      </c>
      <c r="U329">
        <v>0</v>
      </c>
      <c r="V329" t="s">
        <v>19</v>
      </c>
      <c r="W329">
        <f t="shared" si="35"/>
        <v>2023</v>
      </c>
    </row>
    <row r="330" spans="1:23" x14ac:dyDescent="0.25">
      <c r="A330" s="10" t="str">
        <f>IF(YEAR(G330)=2024,#REF!,"")</f>
        <v/>
      </c>
      <c r="B330" s="10" t="str">
        <f>IF(YEAR(G330)=2025,#REF!,"")</f>
        <v/>
      </c>
      <c r="C330" s="10" t="str">
        <f t="shared" si="31"/>
        <v>Evening45064</v>
      </c>
      <c r="D330" s="5" t="str">
        <f>IF('by region'!$C$2="Any","Any",'WTX courses'!V18)&amp;M330&amp;IF('by region'!$I$2="Any","Any",N330)&amp;G330</f>
        <v>AnyJumpAny45064</v>
      </c>
      <c r="E330" s="5" t="e">
        <f>IF(I330=#REF!,'WTX courses'!G18,"")</f>
        <v>#REF!</v>
      </c>
      <c r="F330" s="5" t="e">
        <f t="shared" si="32"/>
        <v>#REF!</v>
      </c>
      <c r="G330" s="15">
        <v>45064</v>
      </c>
      <c r="H330" s="16" t="s">
        <v>34</v>
      </c>
      <c r="I330" s="16" t="s">
        <v>58</v>
      </c>
      <c r="J330" s="16" t="s">
        <v>80</v>
      </c>
      <c r="K330" s="14" t="s">
        <v>24</v>
      </c>
      <c r="L330" s="14" t="s">
        <v>19</v>
      </c>
      <c r="M330" s="16" t="s">
        <v>12</v>
      </c>
      <c r="N330" s="16" t="s">
        <v>13</v>
      </c>
      <c r="O330" s="16" t="s">
        <v>14</v>
      </c>
      <c r="P330" s="12">
        <f t="shared" si="33"/>
        <v>2</v>
      </c>
      <c r="Q330" s="12" cm="1">
        <f t="array" ref="Q330">SUMPRODUCT(($G$2:$G$2540=G330)*(P330&gt;$P$2:$P$2540))+1</f>
        <v>1</v>
      </c>
      <c r="R330" s="12" t="e">
        <f>(Q330*100000)+#REF!</f>
        <v>#REF!</v>
      </c>
      <c r="S330" t="e" cm="1">
        <f t="array" ref="S330">SUMPRODUCT(($G$2:$G$2540=G330)*(R330&gt;$R$2:$R$2540))+1</f>
        <v>#REF!</v>
      </c>
      <c r="T330" t="str">
        <f t="shared" si="34"/>
        <v>Fontwell Park †</v>
      </c>
      <c r="U330">
        <v>0</v>
      </c>
      <c r="V330" t="s">
        <v>19</v>
      </c>
      <c r="W330">
        <f t="shared" si="35"/>
        <v>2023</v>
      </c>
    </row>
    <row r="331" spans="1:23" x14ac:dyDescent="0.25">
      <c r="A331" s="10" t="str">
        <f>IF(YEAR(G331)=2024,#REF!,"")</f>
        <v/>
      </c>
      <c r="B331" s="10" t="str">
        <f>IF(YEAR(G331)=2025,#REF!,"")</f>
        <v/>
      </c>
      <c r="C331" s="10" t="str">
        <f t="shared" si="31"/>
        <v>Afternoon45065</v>
      </c>
      <c r="D331" s="5" t="str">
        <f>IF('by region'!$C$2="Any","Any",'WTX courses'!V19)&amp;M331&amp;IF('by region'!$I$2="Any","Any",N331)&amp;G331</f>
        <v>AnyFlatAny45065</v>
      </c>
      <c r="E331" s="5" t="e">
        <f>IF(I331=#REF!,'WTX courses'!G19,"")</f>
        <v>#REF!</v>
      </c>
      <c r="F331" s="5" t="e">
        <f t="shared" si="32"/>
        <v>#REF!</v>
      </c>
      <c r="G331" s="15">
        <v>45065</v>
      </c>
      <c r="H331" s="16" t="s">
        <v>35</v>
      </c>
      <c r="I331" s="16" t="s">
        <v>51</v>
      </c>
      <c r="J331" s="16" t="s">
        <v>9</v>
      </c>
      <c r="K331" s="14" t="s">
        <v>10</v>
      </c>
      <c r="L331" s="14" t="s">
        <v>19</v>
      </c>
      <c r="M331" s="16" t="s">
        <v>25</v>
      </c>
      <c r="N331" s="16" t="s">
        <v>13</v>
      </c>
      <c r="O331" s="16" t="s">
        <v>14</v>
      </c>
      <c r="P331" s="12">
        <f t="shared" si="33"/>
        <v>1</v>
      </c>
      <c r="Q331" s="12" cm="1">
        <f t="array" ref="Q331">SUMPRODUCT(($G$2:$G$2540=G331)*(P331&gt;$P$2:$P$2540))+1</f>
        <v>1</v>
      </c>
      <c r="R331" s="12" t="e">
        <f>(Q331*100000)+#REF!</f>
        <v>#REF!</v>
      </c>
      <c r="S331" t="e" cm="1">
        <f t="array" ref="S331">SUMPRODUCT(($G$2:$G$2540=G331)*(R331&gt;$R$2:$R$2540))+1</f>
        <v>#REF!</v>
      </c>
      <c r="T331" t="str">
        <f t="shared" si="34"/>
        <v xml:space="preserve">NEWBURY </v>
      </c>
      <c r="U331">
        <v>0</v>
      </c>
      <c r="V331" t="s">
        <v>19</v>
      </c>
      <c r="W331">
        <f t="shared" si="35"/>
        <v>2023</v>
      </c>
    </row>
    <row r="332" spans="1:23" x14ac:dyDescent="0.25">
      <c r="A332" s="10" t="str">
        <f>IF(YEAR(G332)=2024,#REF!,"")</f>
        <v/>
      </c>
      <c r="B332" s="10" t="str">
        <f>IF(YEAR(G332)=2025,#REF!,"")</f>
        <v/>
      </c>
      <c r="C332" s="10" t="str">
        <f t="shared" si="31"/>
        <v>Afternoon45065</v>
      </c>
      <c r="D332" s="5" t="str">
        <f>IF('by region'!$C$2="Any","Any",'WTX courses'!V22)&amp;M332&amp;IF('by region'!$I$2="Any","Any",N332)&amp;G332</f>
        <v>AnyFlatAny45065</v>
      </c>
      <c r="E332" s="5" t="e">
        <f>IF(I332=#REF!,'WTX courses'!G22,"")</f>
        <v>#REF!</v>
      </c>
      <c r="F332" s="5" t="e">
        <f t="shared" si="32"/>
        <v>#REF!</v>
      </c>
      <c r="G332" s="15">
        <v>45065</v>
      </c>
      <c r="H332" s="16" t="s">
        <v>35</v>
      </c>
      <c r="I332" s="16" t="s">
        <v>76</v>
      </c>
      <c r="J332" s="16" t="s">
        <v>9</v>
      </c>
      <c r="K332" s="14" t="s">
        <v>16</v>
      </c>
      <c r="L332" s="14" t="s">
        <v>17</v>
      </c>
      <c r="M332" s="16" t="s">
        <v>25</v>
      </c>
      <c r="N332" s="16" t="s">
        <v>13</v>
      </c>
      <c r="O332" s="16" t="s">
        <v>14</v>
      </c>
      <c r="P332" s="12">
        <f t="shared" si="33"/>
        <v>1</v>
      </c>
      <c r="Q332" s="12" cm="1">
        <f t="array" ref="Q332">SUMPRODUCT(($G$2:$G$2540=G332)*(P332&gt;$P$2:$P$2540))+1</f>
        <v>1</v>
      </c>
      <c r="R332" s="12" t="e">
        <f>(Q332*100000)+#REF!</f>
        <v>#REF!</v>
      </c>
      <c r="S332" t="e" cm="1">
        <f t="array" ref="S332">SUMPRODUCT(($G$2:$G$2540=G332)*(R332&gt;$R$2:$R$2540))+1</f>
        <v>#REF!</v>
      </c>
      <c r="T332" t="str">
        <f t="shared" si="34"/>
        <v xml:space="preserve">NEWMARKET </v>
      </c>
      <c r="U332">
        <v>0</v>
      </c>
      <c r="V332" t="s">
        <v>17</v>
      </c>
      <c r="W332">
        <f t="shared" si="35"/>
        <v>2023</v>
      </c>
    </row>
    <row r="333" spans="1:23" x14ac:dyDescent="0.25">
      <c r="A333" s="10" t="str">
        <f>IF(YEAR(G333)=2024,#REF!,"")</f>
        <v/>
      </c>
      <c r="B333" s="10" t="str">
        <f>IF(YEAR(G333)=2025,#REF!,"")</f>
        <v/>
      </c>
      <c r="C333" s="10" t="str">
        <f t="shared" si="31"/>
        <v>Evening45065</v>
      </c>
      <c r="D333" s="5" t="str">
        <f>IF('by region'!$C$2="Any","Any",'WTX courses'!V23)&amp;M333&amp;IF('by region'!$I$2="Any","Any",N333)&amp;G333</f>
        <v>AnyJumpAny45065</v>
      </c>
      <c r="E333" s="5" t="e">
        <f>IF(I333=#REF!,'WTX courses'!G23,"")</f>
        <v>#REF!</v>
      </c>
      <c r="F333" s="5" t="e">
        <f t="shared" si="32"/>
        <v>#REF!</v>
      </c>
      <c r="G333" s="15">
        <v>45065</v>
      </c>
      <c r="H333" s="16" t="s">
        <v>35</v>
      </c>
      <c r="I333" s="16" t="s">
        <v>68</v>
      </c>
      <c r="J333" s="16" t="s">
        <v>80</v>
      </c>
      <c r="K333" s="14" t="s">
        <v>16</v>
      </c>
      <c r="L333" s="14" t="s">
        <v>11</v>
      </c>
      <c r="M333" s="16" t="s">
        <v>12</v>
      </c>
      <c r="N333" s="16" t="s">
        <v>13</v>
      </c>
      <c r="O333" s="16" t="s">
        <v>14</v>
      </c>
      <c r="P333" s="12">
        <f t="shared" si="33"/>
        <v>2</v>
      </c>
      <c r="Q333" s="12" cm="1">
        <f t="array" ref="Q333">SUMPRODUCT(($G$2:$G$2540=G333)*(P333&gt;$P$2:$P$2540))+1</f>
        <v>3</v>
      </c>
      <c r="R333" s="12" t="e">
        <f>(Q333*100000)+#REF!</f>
        <v>#REF!</v>
      </c>
      <c r="S333" t="e" cm="1">
        <f t="array" ref="S333">SUMPRODUCT(($G$2:$G$2540=G333)*(R333&gt;$R$2:$R$2540))+1</f>
        <v>#REF!</v>
      </c>
      <c r="T333" t="str">
        <f t="shared" si="34"/>
        <v>Aintree †</v>
      </c>
      <c r="U333">
        <v>0</v>
      </c>
      <c r="V333" t="s">
        <v>19</v>
      </c>
      <c r="W333">
        <f t="shared" si="35"/>
        <v>2023</v>
      </c>
    </row>
    <row r="334" spans="1:23" x14ac:dyDescent="0.25">
      <c r="A334" s="10" t="str">
        <f>IF(YEAR(G334)=2024,#REF!,"")</f>
        <v/>
      </c>
      <c r="B334" s="10" t="str">
        <f>IF(YEAR(G334)=2025,#REF!,"")</f>
        <v/>
      </c>
      <c r="C334" s="10" t="str">
        <f t="shared" si="31"/>
        <v>Afternoon45066</v>
      </c>
      <c r="D334" s="5" t="str">
        <f>IF('by region'!$C$2="Any","Any",'WTX courses'!V24)&amp;M334&amp;IF('by region'!$I$2="Any","Any",N334)&amp;G334</f>
        <v>AnyFlatAny45066</v>
      </c>
      <c r="E334" s="5" t="e">
        <f>IF(I334=#REF!,'WTX courses'!G24,"")</f>
        <v>#REF!</v>
      </c>
      <c r="F334" s="5" t="e">
        <f t="shared" si="32"/>
        <v>#REF!</v>
      </c>
      <c r="G334" s="15">
        <v>45066</v>
      </c>
      <c r="H334" s="16" t="s">
        <v>37</v>
      </c>
      <c r="I334" s="16" t="s">
        <v>51</v>
      </c>
      <c r="J334" s="16" t="s">
        <v>9</v>
      </c>
      <c r="K334" s="14" t="s">
        <v>10</v>
      </c>
      <c r="L334" s="14" t="s">
        <v>19</v>
      </c>
      <c r="M334" s="16" t="s">
        <v>25</v>
      </c>
      <c r="N334" s="16" t="s">
        <v>13</v>
      </c>
      <c r="O334" s="16" t="s">
        <v>14</v>
      </c>
      <c r="P334" s="12">
        <f t="shared" si="33"/>
        <v>1</v>
      </c>
      <c r="Q334" s="12" cm="1">
        <f t="array" ref="Q334">SUMPRODUCT(($G$2:$G$2540=G334)*(P334&gt;$P$2:$P$2540))+1</f>
        <v>1</v>
      </c>
      <c r="R334" s="12" t="e">
        <f>(Q334*100000)+#REF!</f>
        <v>#REF!</v>
      </c>
      <c r="S334" t="e" cm="1">
        <f t="array" ref="S334">SUMPRODUCT(($G$2:$G$2540=G334)*(R334&gt;$R$2:$R$2540))+1</f>
        <v>#REF!</v>
      </c>
      <c r="T334" t="str">
        <f t="shared" si="34"/>
        <v xml:space="preserve">NEWBURY </v>
      </c>
      <c r="U334">
        <v>0</v>
      </c>
      <c r="V334" t="s">
        <v>17</v>
      </c>
      <c r="W334">
        <f t="shared" si="35"/>
        <v>2023</v>
      </c>
    </row>
    <row r="335" spans="1:23" x14ac:dyDescent="0.25">
      <c r="A335" s="10" t="str">
        <f>IF(YEAR(G335)=2024,#REF!,"")</f>
        <v/>
      </c>
      <c r="B335" s="10" t="str">
        <f>IF(YEAR(G335)=2025,#REF!,"")</f>
        <v/>
      </c>
      <c r="C335" s="10" t="str">
        <f t="shared" si="31"/>
        <v>Afternoon45066</v>
      </c>
      <c r="D335" s="5" t="str">
        <f>IF('by region'!$C$2="Any","Any",'WTX courses'!V25)&amp;M335&amp;IF('by region'!$I$2="Any","Any",N335)&amp;G335</f>
        <v>AnyFlatAny45066</v>
      </c>
      <c r="E335" s="5" t="e">
        <f>IF(I335=#REF!,'WTX courses'!G25,"")</f>
        <v>#REF!</v>
      </c>
      <c r="F335" s="5" t="e">
        <f t="shared" si="32"/>
        <v>#REF!</v>
      </c>
      <c r="G335" s="15">
        <v>45066</v>
      </c>
      <c r="H335" s="16" t="s">
        <v>37</v>
      </c>
      <c r="I335" s="16" t="s">
        <v>76</v>
      </c>
      <c r="J335" s="16" t="s">
        <v>9</v>
      </c>
      <c r="K335" s="14" t="s">
        <v>16</v>
      </c>
      <c r="L335" s="14" t="s">
        <v>17</v>
      </c>
      <c r="M335" s="16" t="s">
        <v>25</v>
      </c>
      <c r="N335" s="16" t="s">
        <v>13</v>
      </c>
      <c r="O335" s="16" t="s">
        <v>14</v>
      </c>
      <c r="P335" s="12">
        <f t="shared" si="33"/>
        <v>1</v>
      </c>
      <c r="Q335" s="12" cm="1">
        <f t="array" ref="Q335">SUMPRODUCT(($G$2:$G$2540=G335)*(P335&gt;$P$2:$P$2540))+1</f>
        <v>1</v>
      </c>
      <c r="R335" s="12" t="e">
        <f>(Q335*100000)+#REF!</f>
        <v>#REF!</v>
      </c>
      <c r="S335" t="e" cm="1">
        <f t="array" ref="S335">SUMPRODUCT(($G$2:$G$2540=G335)*(R335&gt;$R$2:$R$2540))+1</f>
        <v>#REF!</v>
      </c>
      <c r="T335" t="str">
        <f t="shared" si="34"/>
        <v xml:space="preserve">NEWMARKET </v>
      </c>
      <c r="U335">
        <v>0</v>
      </c>
      <c r="V335" t="s">
        <v>19</v>
      </c>
      <c r="W335">
        <f t="shared" si="35"/>
        <v>2023</v>
      </c>
    </row>
    <row r="336" spans="1:23" x14ac:dyDescent="0.25">
      <c r="A336" s="10" t="str">
        <f>IF(YEAR(G336)=2024,#REF!,"")</f>
        <v/>
      </c>
      <c r="B336" s="10" t="str">
        <f>IF(YEAR(G336)=2025,#REF!,"")</f>
        <v/>
      </c>
      <c r="C336" s="10" t="str">
        <f t="shared" si="31"/>
        <v>Afternoon45066</v>
      </c>
      <c r="D336" s="5" t="str">
        <f>IF('by region'!$C$2="Any","Any",'WTX courses'!V26)&amp;M336&amp;IF('by region'!$I$2="Any","Any",N336)&amp;G336</f>
        <v>AnyJumpAny45066</v>
      </c>
      <c r="E336" s="5" t="e">
        <f>IF(I336=#REF!,'WTX courses'!G26,"")</f>
        <v>#REF!</v>
      </c>
      <c r="F336" s="5" t="e">
        <f t="shared" si="32"/>
        <v>#REF!</v>
      </c>
      <c r="G336" s="15">
        <v>45066</v>
      </c>
      <c r="H336" s="16" t="s">
        <v>37</v>
      </c>
      <c r="I336" s="16" t="s">
        <v>64</v>
      </c>
      <c r="J336" s="16" t="s">
        <v>9</v>
      </c>
      <c r="K336" s="14" t="s">
        <v>10</v>
      </c>
      <c r="L336" s="14" t="s">
        <v>17</v>
      </c>
      <c r="M336" s="16" t="s">
        <v>12</v>
      </c>
      <c r="N336" s="16" t="s">
        <v>13</v>
      </c>
      <c r="O336" s="16" t="s">
        <v>14</v>
      </c>
      <c r="P336" s="12">
        <f t="shared" si="33"/>
        <v>1</v>
      </c>
      <c r="Q336" s="12" cm="1">
        <f t="array" ref="Q336">SUMPRODUCT(($G$2:$G$2540=G336)*(P336&gt;$P$2:$P$2540))+1</f>
        <v>1</v>
      </c>
      <c r="R336" s="12" t="e">
        <f>(Q336*100000)+#REF!</f>
        <v>#REF!</v>
      </c>
      <c r="S336" t="e" cm="1">
        <f t="array" ref="S336">SUMPRODUCT(($G$2:$G$2540=G336)*(R336&gt;$R$2:$R$2540))+1</f>
        <v>#REF!</v>
      </c>
      <c r="T336" t="str">
        <f t="shared" si="34"/>
        <v xml:space="preserve">Bangor-On-Dee </v>
      </c>
      <c r="U336">
        <v>0</v>
      </c>
      <c r="V336" t="s">
        <v>19</v>
      </c>
      <c r="W336">
        <f t="shared" si="35"/>
        <v>2023</v>
      </c>
    </row>
    <row r="337" spans="1:23" x14ac:dyDescent="0.25">
      <c r="A337" s="10" t="str">
        <f>IF(YEAR(G337)=2024,#REF!,"")</f>
        <v/>
      </c>
      <c r="B337" s="10" t="str">
        <f>IF(YEAR(G337)=2025,#REF!,"")</f>
        <v/>
      </c>
      <c r="C337" s="10" t="str">
        <f t="shared" si="31"/>
        <v>Evening45066</v>
      </c>
      <c r="D337" s="5" t="str">
        <f>IF('by region'!$C$2="Any","Any",'WTX courses'!V27)&amp;M337&amp;IF('by region'!$I$2="Any","Any",N337)&amp;G337</f>
        <v>AnyJumpAny45066</v>
      </c>
      <c r="E337" s="5" t="e">
        <f>IF(I337=#REF!,'WTX courses'!G27,"")</f>
        <v>#REF!</v>
      </c>
      <c r="F337" s="5" t="e">
        <f t="shared" si="32"/>
        <v>#REF!</v>
      </c>
      <c r="G337" s="15">
        <v>45066</v>
      </c>
      <c r="H337" s="16" t="s">
        <v>37</v>
      </c>
      <c r="I337" s="16" t="s">
        <v>60</v>
      </c>
      <c r="J337" s="16" t="s">
        <v>80</v>
      </c>
      <c r="K337" s="14" t="s">
        <v>24</v>
      </c>
      <c r="L337" s="14" t="s">
        <v>17</v>
      </c>
      <c r="M337" s="16" t="s">
        <v>12</v>
      </c>
      <c r="N337" s="16" t="s">
        <v>13</v>
      </c>
      <c r="O337" s="16" t="s">
        <v>14</v>
      </c>
      <c r="P337" s="12">
        <f t="shared" si="33"/>
        <v>2</v>
      </c>
      <c r="Q337" s="12" cm="1">
        <f t="array" ref="Q337">SUMPRODUCT(($G$2:$G$2540=G337)*(P337&gt;$P$2:$P$2540))+1</f>
        <v>4</v>
      </c>
      <c r="R337" s="12" t="e">
        <f>(Q337*100000)+#REF!</f>
        <v>#REF!</v>
      </c>
      <c r="S337" t="e" cm="1">
        <f t="array" ref="S337">SUMPRODUCT(($G$2:$G$2540=G337)*(R337&gt;$R$2:$R$2540))+1</f>
        <v>#REF!</v>
      </c>
      <c r="T337" t="str">
        <f t="shared" si="34"/>
        <v>Uttoxeter †</v>
      </c>
      <c r="U337">
        <v>0</v>
      </c>
      <c r="V337" t="s">
        <v>17</v>
      </c>
      <c r="W337">
        <f t="shared" si="35"/>
        <v>2023</v>
      </c>
    </row>
    <row r="338" spans="1:23" x14ac:dyDescent="0.25">
      <c r="A338" s="10" t="str">
        <f>IF(YEAR(G338)=2024,#REF!,"")</f>
        <v/>
      </c>
      <c r="B338" s="10" t="str">
        <f>IF(YEAR(G338)=2025,#REF!,"")</f>
        <v/>
      </c>
      <c r="C338" s="10" t="str">
        <f t="shared" si="31"/>
        <v>Afternoon45068</v>
      </c>
      <c r="D338" s="5" t="str">
        <f>IF('by region'!$C$2="Any","Any",'WTX courses'!V28)&amp;M338&amp;IF('by region'!$I$2="Any","Any",N338)&amp;G338</f>
        <v>AnyFlatAny45068</v>
      </c>
      <c r="E338" s="5" t="e">
        <f>IF(I338=#REF!,'WTX courses'!G28,"")</f>
        <v>#REF!</v>
      </c>
      <c r="F338" s="5" t="e">
        <f t="shared" si="32"/>
        <v>#REF!</v>
      </c>
      <c r="G338" s="15">
        <v>45068</v>
      </c>
      <c r="H338" s="16" t="s">
        <v>42</v>
      </c>
      <c r="I338" s="16" t="s">
        <v>63</v>
      </c>
      <c r="J338" s="16" t="s">
        <v>9</v>
      </c>
      <c r="K338" s="14" t="s">
        <v>16</v>
      </c>
      <c r="L338" s="14" t="s">
        <v>11</v>
      </c>
      <c r="M338" s="16" t="s">
        <v>25</v>
      </c>
      <c r="N338" s="16" t="s">
        <v>13</v>
      </c>
      <c r="O338" s="16" t="s">
        <v>14</v>
      </c>
      <c r="P338" s="12">
        <f t="shared" si="33"/>
        <v>1</v>
      </c>
      <c r="Q338" s="12" cm="1">
        <f t="array" ref="Q338">SUMPRODUCT(($G$2:$G$2540=G338)*(P338&gt;$P$2:$P$2540))+1</f>
        <v>1</v>
      </c>
      <c r="R338" s="12" t="e">
        <f>(Q338*100000)+#REF!</f>
        <v>#REF!</v>
      </c>
      <c r="S338" t="e" cm="1">
        <f t="array" ref="S338">SUMPRODUCT(($G$2:$G$2540=G338)*(R338&gt;$R$2:$R$2540))+1</f>
        <v>#REF!</v>
      </c>
      <c r="T338" t="str">
        <f t="shared" si="34"/>
        <v xml:space="preserve">CARLISLE </v>
      </c>
      <c r="U338">
        <v>0</v>
      </c>
      <c r="V338" t="s">
        <v>17</v>
      </c>
      <c r="W338">
        <f t="shared" si="35"/>
        <v>2023</v>
      </c>
    </row>
    <row r="339" spans="1:23" x14ac:dyDescent="0.25">
      <c r="A339" s="10" t="str">
        <f>IF(YEAR(G339)=2024,#REF!,"")</f>
        <v/>
      </c>
      <c r="B339" s="10" t="str">
        <f>IF(YEAR(G339)=2025,#REF!,"")</f>
        <v/>
      </c>
      <c r="C339" s="10" t="str">
        <f t="shared" si="31"/>
        <v>Evening45068</v>
      </c>
      <c r="D339" s="5" t="str">
        <f>IF('by region'!$C$2="Any","Any",'WTX courses'!V29)&amp;M339&amp;IF('by region'!$I$2="Any","Any",N339)&amp;G339</f>
        <v>AnyFlatAny45068</v>
      </c>
      <c r="E339" s="5" t="e">
        <f>IF(I339=#REF!,'WTX courses'!G29,"")</f>
        <v>#REF!</v>
      </c>
      <c r="F339" s="5" t="e">
        <f t="shared" si="32"/>
        <v>#REF!</v>
      </c>
      <c r="G339" s="15">
        <v>45068</v>
      </c>
      <c r="H339" s="16" t="s">
        <v>42</v>
      </c>
      <c r="I339" s="16" t="s">
        <v>70</v>
      </c>
      <c r="J339" s="16" t="s">
        <v>80</v>
      </c>
      <c r="K339" s="14" t="s">
        <v>24</v>
      </c>
      <c r="L339" s="14" t="s">
        <v>19</v>
      </c>
      <c r="M339" s="16" t="s">
        <v>25</v>
      </c>
      <c r="N339" s="16" t="s">
        <v>13</v>
      </c>
      <c r="O339" s="16" t="s">
        <v>14</v>
      </c>
      <c r="P339" s="12">
        <f t="shared" si="33"/>
        <v>2</v>
      </c>
      <c r="Q339" s="12" cm="1">
        <f t="array" ref="Q339">SUMPRODUCT(($G$2:$G$2540=G339)*(P339&gt;$P$2:$P$2540))+1</f>
        <v>3</v>
      </c>
      <c r="R339" s="12" t="e">
        <f>(Q339*100000)+#REF!</f>
        <v>#REF!</v>
      </c>
      <c r="S339" t="e" cm="1">
        <f t="array" ref="S339">SUMPRODUCT(($G$2:$G$2540=G339)*(R339&gt;$R$2:$R$2540))+1</f>
        <v>#REF!</v>
      </c>
      <c r="T339" t="str">
        <f t="shared" si="34"/>
        <v>WINDSOR †</v>
      </c>
      <c r="U339">
        <v>0</v>
      </c>
      <c r="V339" t="s">
        <v>17</v>
      </c>
      <c r="W339">
        <f t="shared" si="35"/>
        <v>2023</v>
      </c>
    </row>
    <row r="340" spans="1:23" x14ac:dyDescent="0.25">
      <c r="A340" s="10" t="str">
        <f>IF(YEAR(G340)=2024,#REF!,"")</f>
        <v/>
      </c>
      <c r="B340" s="10" t="str">
        <f>IF(YEAR(G340)=2025,#REF!,"")</f>
        <v/>
      </c>
      <c r="C340" s="10" t="str">
        <f t="shared" si="31"/>
        <v>Evening45068</v>
      </c>
      <c r="D340" s="5" t="str">
        <f>IF('by region'!$C$2="Any","Any",'WTX courses'!V30)&amp;M340&amp;IF('by region'!$I$2="Any","Any",N340)&amp;G340</f>
        <v>AnyJumpAny45068</v>
      </c>
      <c r="E340" s="5" t="e">
        <f>IF(I340=#REF!,'WTX courses'!G30,"")</f>
        <v>#REF!</v>
      </c>
      <c r="F340" s="5" t="e">
        <f t="shared" si="32"/>
        <v>#REF!</v>
      </c>
      <c r="G340" s="15">
        <v>45068</v>
      </c>
      <c r="H340" s="16" t="s">
        <v>42</v>
      </c>
      <c r="I340" s="16" t="s">
        <v>53</v>
      </c>
      <c r="J340" s="16" t="s">
        <v>80</v>
      </c>
      <c r="K340" s="14" t="s">
        <v>16</v>
      </c>
      <c r="L340" s="14" t="s">
        <v>17</v>
      </c>
      <c r="M340" s="16" t="s">
        <v>12</v>
      </c>
      <c r="N340" s="16" t="s">
        <v>13</v>
      </c>
      <c r="O340" s="16" t="s">
        <v>21</v>
      </c>
      <c r="P340" s="12">
        <f t="shared" si="33"/>
        <v>2</v>
      </c>
      <c r="Q340" s="12" cm="1">
        <f t="array" ref="Q340">SUMPRODUCT(($G$2:$G$2540=G340)*(P340&gt;$P$2:$P$2540))+1</f>
        <v>3</v>
      </c>
      <c r="R340" s="12" t="e">
        <f>(Q340*100000)+#REF!</f>
        <v>#REF!</v>
      </c>
      <c r="S340" t="e" cm="1">
        <f t="array" ref="S340">SUMPRODUCT(($G$2:$G$2540=G340)*(R340&gt;$R$2:$R$2540))+1</f>
        <v>#REF!</v>
      </c>
      <c r="T340" t="str">
        <f t="shared" si="34"/>
        <v>Market Rasen †</v>
      </c>
      <c r="U340">
        <v>0</v>
      </c>
      <c r="V340" t="s">
        <v>11</v>
      </c>
      <c r="W340">
        <f t="shared" si="35"/>
        <v>2023</v>
      </c>
    </row>
    <row r="341" spans="1:23" x14ac:dyDescent="0.25">
      <c r="A341" s="10" t="str">
        <f>IF(YEAR(G341)=2024,#REF!,"")</f>
        <v/>
      </c>
      <c r="B341" s="10" t="str">
        <f>IF(YEAR(G341)=2025,#REF!,"")</f>
        <v/>
      </c>
      <c r="C341" s="10" t="str">
        <f t="shared" si="31"/>
        <v>Afternoon45068</v>
      </c>
      <c r="D341" s="5" t="str">
        <f>IF('by region'!$C$2="Any","Any",'WTX courses'!V31)&amp;M341&amp;IF('by region'!$I$2="Any","Any",N341)&amp;G341</f>
        <v>AnyJumpAny45068</v>
      </c>
      <c r="E341" s="5" t="e">
        <f>IF(I341=#REF!,'WTX courses'!G31,"")</f>
        <v>#REF!</v>
      </c>
      <c r="F341" s="5" t="e">
        <f t="shared" si="32"/>
        <v>#REF!</v>
      </c>
      <c r="G341" s="15">
        <v>45068</v>
      </c>
      <c r="H341" s="16" t="s">
        <v>42</v>
      </c>
      <c r="I341" s="16" t="s">
        <v>65</v>
      </c>
      <c r="J341" s="16" t="s">
        <v>9</v>
      </c>
      <c r="K341" s="14" t="s">
        <v>24</v>
      </c>
      <c r="L341" s="14" t="s">
        <v>19</v>
      </c>
      <c r="M341" s="16" t="s">
        <v>12</v>
      </c>
      <c r="N341" s="16" t="s">
        <v>13</v>
      </c>
      <c r="O341" s="16" t="s">
        <v>14</v>
      </c>
      <c r="P341" s="12">
        <f t="shared" si="33"/>
        <v>1</v>
      </c>
      <c r="Q341" s="12" cm="1">
        <f t="array" ref="Q341">SUMPRODUCT(($G$2:$G$2540=G341)*(P341&gt;$P$2:$P$2540))+1</f>
        <v>1</v>
      </c>
      <c r="R341" s="12" t="e">
        <f>(Q341*100000)+#REF!</f>
        <v>#REF!</v>
      </c>
      <c r="S341" t="e" cm="1">
        <f t="array" ref="S341">SUMPRODUCT(($G$2:$G$2540=G341)*(R341&gt;$R$2:$R$2540))+1</f>
        <v>#REF!</v>
      </c>
      <c r="T341" t="str">
        <f t="shared" si="34"/>
        <v xml:space="preserve">Ffos Las </v>
      </c>
      <c r="U341">
        <v>0</v>
      </c>
      <c r="V341" t="s">
        <v>17</v>
      </c>
      <c r="W341">
        <f t="shared" si="35"/>
        <v>2023</v>
      </c>
    </row>
    <row r="342" spans="1:23" x14ac:dyDescent="0.25">
      <c r="A342" s="10" t="str">
        <f>IF(YEAR(G342)=2024,#REF!,"")</f>
        <v/>
      </c>
      <c r="B342" s="10" t="str">
        <f>IF(YEAR(G342)=2025,#REF!,"")</f>
        <v/>
      </c>
      <c r="C342" s="10" t="str">
        <f t="shared" si="31"/>
        <v>Afternoon45069</v>
      </c>
      <c r="D342" s="5" t="str">
        <f>IF('by region'!$C$2="Any","Any",'WTX courses'!V32)&amp;M342&amp;IF('by region'!$I$2="Any","Any",N342)&amp;G342</f>
        <v>AnyFlatAny45069</v>
      </c>
      <c r="E342" s="5" t="e">
        <f>IF(I342=#REF!,'WTX courses'!G32,"")</f>
        <v>#REF!</v>
      </c>
      <c r="F342" s="5" t="e">
        <f t="shared" si="32"/>
        <v>#REF!</v>
      </c>
      <c r="G342" s="15">
        <v>45069</v>
      </c>
      <c r="H342" s="16" t="s">
        <v>7</v>
      </c>
      <c r="I342" s="16" t="s">
        <v>43</v>
      </c>
      <c r="J342" s="16" t="s">
        <v>9</v>
      </c>
      <c r="K342" s="14" t="s">
        <v>24</v>
      </c>
      <c r="L342" s="14" t="s">
        <v>17</v>
      </c>
      <c r="M342" s="16" t="s">
        <v>25</v>
      </c>
      <c r="N342" s="16" t="s">
        <v>26</v>
      </c>
      <c r="O342" s="16" t="s">
        <v>14</v>
      </c>
      <c r="P342" s="12">
        <f t="shared" si="33"/>
        <v>1</v>
      </c>
      <c r="Q342" s="12" cm="1">
        <f t="array" ref="Q342">SUMPRODUCT(($G$2:$G$2540=G342)*(P342&gt;$P$2:$P$2540))+1</f>
        <v>1</v>
      </c>
      <c r="R342" s="12" t="e">
        <f>(Q342*100000)+#REF!</f>
        <v>#REF!</v>
      </c>
      <c r="S342" t="e" cm="1">
        <f t="array" ref="S342">SUMPRODUCT(($G$2:$G$2540=G342)*(R342&gt;$R$2:$R$2540))+1</f>
        <v>#REF!</v>
      </c>
      <c r="T342" t="str">
        <f t="shared" si="34"/>
        <v xml:space="preserve">WOLVERHAMPTON </v>
      </c>
      <c r="U342">
        <v>0</v>
      </c>
      <c r="V342" t="s">
        <v>19</v>
      </c>
      <c r="W342">
        <f t="shared" si="35"/>
        <v>2023</v>
      </c>
    </row>
    <row r="343" spans="1:23" x14ac:dyDescent="0.25">
      <c r="A343" s="10" t="str">
        <f>IF(YEAR(G343)=2024,#REF!,"")</f>
        <v/>
      </c>
      <c r="B343" s="10" t="str">
        <f>IF(YEAR(G343)=2025,#REF!,"")</f>
        <v/>
      </c>
      <c r="C343" s="10" t="str">
        <f t="shared" si="31"/>
        <v>Afternoon45069</v>
      </c>
      <c r="D343" s="5" t="str">
        <f>IF('by region'!$C$2="Any","Any",'WTX courses'!V33)&amp;M343&amp;IF('by region'!$I$2="Any","Any",N343)&amp;G343</f>
        <v>AnyFlatAny45069</v>
      </c>
      <c r="E343" s="5" t="e">
        <f>IF(I343=#REF!,'WTX courses'!G33,"")</f>
        <v>#REF!</v>
      </c>
      <c r="F343" s="5" t="e">
        <f t="shared" si="32"/>
        <v>#REF!</v>
      </c>
      <c r="G343" s="15">
        <v>45069</v>
      </c>
      <c r="H343" s="16" t="s">
        <v>7</v>
      </c>
      <c r="I343" s="16" t="s">
        <v>82</v>
      </c>
      <c r="J343" s="16" t="s">
        <v>9</v>
      </c>
      <c r="K343" s="14" t="s">
        <v>24</v>
      </c>
      <c r="L343" s="14" t="s">
        <v>19</v>
      </c>
      <c r="M343" s="16" t="s">
        <v>25</v>
      </c>
      <c r="N343" s="16" t="s">
        <v>13</v>
      </c>
      <c r="O343" s="16" t="s">
        <v>14</v>
      </c>
      <c r="P343" s="12">
        <f t="shared" si="33"/>
        <v>1</v>
      </c>
      <c r="Q343" s="12" cm="1">
        <f t="array" ref="Q343">SUMPRODUCT(($G$2:$G$2540=G343)*(P343&gt;$P$2:$P$2540))+1</f>
        <v>1</v>
      </c>
      <c r="R343" s="12" t="e">
        <f>(Q343*100000)+#REF!</f>
        <v>#REF!</v>
      </c>
      <c r="S343" t="e" cm="1">
        <f t="array" ref="S343">SUMPRODUCT(($G$2:$G$2540=G343)*(R343&gt;$R$2:$R$2540))+1</f>
        <v>#REF!</v>
      </c>
      <c r="T343" t="str">
        <f t="shared" si="34"/>
        <v xml:space="preserve">BRIGHTON </v>
      </c>
      <c r="U343">
        <v>0</v>
      </c>
      <c r="V343" t="s">
        <v>11</v>
      </c>
      <c r="W343">
        <f t="shared" si="35"/>
        <v>2023</v>
      </c>
    </row>
    <row r="344" spans="1:23" x14ac:dyDescent="0.25">
      <c r="A344" s="10" t="str">
        <f>IF(YEAR(G344)=2024,#REF!,"")</f>
        <v/>
      </c>
      <c r="B344" s="10" t="str">
        <f>IF(YEAR(G344)=2025,#REF!,"")</f>
        <v/>
      </c>
      <c r="C344" s="10" t="str">
        <f t="shared" si="31"/>
        <v>Afternoon45069</v>
      </c>
      <c r="D344" s="5" t="str">
        <f>IF('by region'!$C$2="Any","Any",'WTX courses'!V34)&amp;M344&amp;IF('by region'!$I$2="Any","Any",N344)&amp;G344</f>
        <v>AnyJumpAny45069</v>
      </c>
      <c r="E344" s="5" t="e">
        <f>IF(I344=#REF!,'WTX courses'!G34,"")</f>
        <v>#REF!</v>
      </c>
      <c r="F344" s="5" t="e">
        <f t="shared" si="32"/>
        <v>#REF!</v>
      </c>
      <c r="G344" s="15">
        <v>45069</v>
      </c>
      <c r="H344" s="16" t="s">
        <v>7</v>
      </c>
      <c r="I344" s="16" t="s">
        <v>45</v>
      </c>
      <c r="J344" s="16" t="s">
        <v>9</v>
      </c>
      <c r="K344" s="14" t="s">
        <v>16</v>
      </c>
      <c r="L344" s="14" t="s">
        <v>17</v>
      </c>
      <c r="M344" s="16" t="s">
        <v>12</v>
      </c>
      <c r="N344" s="16" t="s">
        <v>13</v>
      </c>
      <c r="O344" s="16" t="s">
        <v>14</v>
      </c>
      <c r="P344" s="12">
        <f t="shared" si="33"/>
        <v>1</v>
      </c>
      <c r="Q344" s="12" cm="1">
        <f t="array" ref="Q344">SUMPRODUCT(($G$2:$G$2540=G344)*(P344&gt;$P$2:$P$2540))+1</f>
        <v>1</v>
      </c>
      <c r="R344" s="12" t="e">
        <f>(Q344*100000)+#REF!</f>
        <v>#REF!</v>
      </c>
      <c r="S344" t="e" cm="1">
        <f t="array" ref="S344">SUMPRODUCT(($G$2:$G$2540=G344)*(R344&gt;$R$2:$R$2540))+1</f>
        <v>#REF!</v>
      </c>
      <c r="T344" t="str">
        <f t="shared" si="34"/>
        <v xml:space="preserve">Huntingdon </v>
      </c>
      <c r="U344">
        <v>0</v>
      </c>
      <c r="V344" t="s">
        <v>11</v>
      </c>
      <c r="W344">
        <f t="shared" si="35"/>
        <v>2023</v>
      </c>
    </row>
    <row r="345" spans="1:23" x14ac:dyDescent="0.25">
      <c r="A345" s="10" t="str">
        <f>IF(YEAR(G345)=2024,#REF!,"")</f>
        <v/>
      </c>
      <c r="B345" s="10" t="str">
        <f>IF(YEAR(G345)=2025,#REF!,"")</f>
        <v/>
      </c>
      <c r="C345" s="10" t="str">
        <f t="shared" si="31"/>
        <v>Evening45070</v>
      </c>
      <c r="D345" s="5" t="str">
        <f>IF('by region'!$C$2="Any","Any",'WTX courses'!V35)&amp;M345&amp;IF('by region'!$I$2="Any","Any",N345)&amp;G345</f>
        <v>AnyFlatAny45070</v>
      </c>
      <c r="E345" s="5" t="e">
        <f>IF(I345=#REF!,'WTX courses'!G35,"")</f>
        <v>#REF!</v>
      </c>
      <c r="F345" s="5" t="e">
        <f t="shared" si="32"/>
        <v>#REF!</v>
      </c>
      <c r="G345" s="15">
        <v>45070</v>
      </c>
      <c r="H345" s="16" t="s">
        <v>27</v>
      </c>
      <c r="I345" s="16" t="s">
        <v>47</v>
      </c>
      <c r="J345" s="16" t="s">
        <v>80</v>
      </c>
      <c r="K345" s="14" t="s">
        <v>16</v>
      </c>
      <c r="L345" s="14" t="s">
        <v>19</v>
      </c>
      <c r="M345" s="16" t="s">
        <v>25</v>
      </c>
      <c r="N345" s="16" t="s">
        <v>26</v>
      </c>
      <c r="O345" s="16" t="s">
        <v>14</v>
      </c>
      <c r="P345" s="12">
        <f t="shared" si="33"/>
        <v>2</v>
      </c>
      <c r="Q345" s="12" cm="1">
        <f t="array" ref="Q345">SUMPRODUCT(($G$2:$G$2540=G345)*(P345&gt;$P$2:$P$2540))+1</f>
        <v>3</v>
      </c>
      <c r="R345" s="12" t="e">
        <f>(Q345*100000)+#REF!</f>
        <v>#REF!</v>
      </c>
      <c r="S345" t="e" cm="1">
        <f t="array" ref="S345">SUMPRODUCT(($G$2:$G$2540=G345)*(R345&gt;$R$2:$R$2540))+1</f>
        <v>#REF!</v>
      </c>
      <c r="T345" t="str">
        <f t="shared" si="34"/>
        <v>KEMPTON PARK †</v>
      </c>
      <c r="U345">
        <v>0</v>
      </c>
      <c r="V345" t="s">
        <v>19</v>
      </c>
      <c r="W345">
        <f t="shared" si="35"/>
        <v>2023</v>
      </c>
    </row>
    <row r="346" spans="1:23" x14ac:dyDescent="0.25">
      <c r="A346" s="10" t="str">
        <f>IF(YEAR(G346)=2024,#REF!,"")</f>
        <v/>
      </c>
      <c r="B346" s="10" t="str">
        <f>IF(YEAR(G346)=2025,#REF!,"")</f>
        <v/>
      </c>
      <c r="C346" s="10" t="str">
        <f t="shared" si="31"/>
        <v>Afternoon45070</v>
      </c>
      <c r="D346" s="5" t="str">
        <f>IF('by region'!$C$2="Any","Any",'WTX courses'!V36)&amp;M346&amp;IF('by region'!$I$2="Any","Any",N346)&amp;G346</f>
        <v>AnyFlatAny45070</v>
      </c>
      <c r="E346" s="5" t="e">
        <f>IF(I346=#REF!,'WTX courses'!G36,"")</f>
        <v>#REF!</v>
      </c>
      <c r="F346" s="5" t="e">
        <f t="shared" si="32"/>
        <v>#REF!</v>
      </c>
      <c r="G346" s="15">
        <v>45070</v>
      </c>
      <c r="H346" s="16" t="s">
        <v>27</v>
      </c>
      <c r="I346" s="16" t="s">
        <v>81</v>
      </c>
      <c r="J346" s="16" t="s">
        <v>9</v>
      </c>
      <c r="K346" s="14" t="s">
        <v>24</v>
      </c>
      <c r="L346" s="14" t="s">
        <v>17</v>
      </c>
      <c r="M346" s="16" t="s">
        <v>25</v>
      </c>
      <c r="N346" s="16" t="s">
        <v>13</v>
      </c>
      <c r="O346" s="16" t="s">
        <v>14</v>
      </c>
      <c r="P346" s="12">
        <f t="shared" si="33"/>
        <v>1</v>
      </c>
      <c r="Q346" s="12" cm="1">
        <f t="array" ref="Q346">SUMPRODUCT(($G$2:$G$2540=G346)*(P346&gt;$P$2:$P$2540))+1</f>
        <v>1</v>
      </c>
      <c r="R346" s="12" t="e">
        <f>(Q346*100000)+#REF!</f>
        <v>#REF!</v>
      </c>
      <c r="S346" t="e" cm="1">
        <f t="array" ref="S346">SUMPRODUCT(($G$2:$G$2540=G346)*(R346&gt;$R$2:$R$2540))+1</f>
        <v>#REF!</v>
      </c>
      <c r="T346" t="str">
        <f t="shared" si="34"/>
        <v xml:space="preserve">YARMOUTH </v>
      </c>
      <c r="U346">
        <v>0</v>
      </c>
      <c r="V346" t="s">
        <v>17</v>
      </c>
      <c r="W346">
        <f t="shared" si="35"/>
        <v>2023</v>
      </c>
    </row>
    <row r="347" spans="1:23" x14ac:dyDescent="0.25">
      <c r="A347" s="10" t="str">
        <f>IF(YEAR(G347)=2024,#REF!,"")</f>
        <v/>
      </c>
      <c r="B347" s="10" t="str">
        <f>IF(YEAR(G347)=2025,#REF!,"")</f>
        <v/>
      </c>
      <c r="C347" s="10" t="str">
        <f t="shared" si="31"/>
        <v>Afternoon45070</v>
      </c>
      <c r="D347" s="5" t="str">
        <f>IF('by region'!$C$2="Any","Any",'WTX courses'!V38)&amp;M347&amp;IF('by region'!$I$2="Any","Any",N347)&amp;G347</f>
        <v>AnyJumpAny45070</v>
      </c>
      <c r="E347" s="5" t="e">
        <f>IF(I347=#REF!,'WTX courses'!G38,"")</f>
        <v>#REF!</v>
      </c>
      <c r="F347" s="5" t="e">
        <f t="shared" si="32"/>
        <v>#REF!</v>
      </c>
      <c r="G347" s="15">
        <v>45070</v>
      </c>
      <c r="H347" s="16" t="s">
        <v>27</v>
      </c>
      <c r="I347" s="16" t="s">
        <v>48</v>
      </c>
      <c r="J347" s="16" t="s">
        <v>9</v>
      </c>
      <c r="K347" s="14" t="s">
        <v>16</v>
      </c>
      <c r="L347" s="14" t="s">
        <v>17</v>
      </c>
      <c r="M347" s="16" t="s">
        <v>12</v>
      </c>
      <c r="N347" s="16" t="s">
        <v>13</v>
      </c>
      <c r="O347" s="16" t="s">
        <v>14</v>
      </c>
      <c r="P347" s="12">
        <f t="shared" si="33"/>
        <v>1</v>
      </c>
      <c r="Q347" s="12" cm="1">
        <f t="array" ref="Q347">SUMPRODUCT(($G$2:$G$2540=G347)*(P347&gt;$P$2:$P$2540))+1</f>
        <v>1</v>
      </c>
      <c r="R347" s="12" t="e">
        <f>(Q347*100000)+#REF!</f>
        <v>#REF!</v>
      </c>
      <c r="S347" t="e" cm="1">
        <f t="array" ref="S347">SUMPRODUCT(($G$2:$G$2540=G347)*(R347&gt;$R$2:$R$2540))+1</f>
        <v>#REF!</v>
      </c>
      <c r="T347" t="str">
        <f t="shared" si="34"/>
        <v xml:space="preserve">Warwick </v>
      </c>
      <c r="U347">
        <v>0</v>
      </c>
      <c r="V347" t="s">
        <v>11</v>
      </c>
      <c r="W347">
        <f t="shared" si="35"/>
        <v>2023</v>
      </c>
    </row>
    <row r="348" spans="1:23" x14ac:dyDescent="0.25">
      <c r="A348" s="10" t="str">
        <f>IF(YEAR(G348)=2024,#REF!,"")</f>
        <v/>
      </c>
      <c r="B348" s="10" t="str">
        <f>IF(YEAR(G348)=2025,#REF!,"")</f>
        <v/>
      </c>
      <c r="C348" s="10" t="str">
        <f t="shared" si="31"/>
        <v>Evening45071</v>
      </c>
      <c r="D348" s="5" t="str">
        <f>IF('by region'!$C$2="Any","Any",'WTX courses'!V39)&amp;M348&amp;IF('by region'!$I$2="Any","Any",N348)&amp;G348</f>
        <v>AnyFlatAny45071</v>
      </c>
      <c r="E348" s="5" t="e">
        <f>IF(I348=#REF!,'WTX courses'!G39,"")</f>
        <v>#REF!</v>
      </c>
      <c r="F348" s="5" t="e">
        <f t="shared" si="32"/>
        <v>#REF!</v>
      </c>
      <c r="G348" s="15">
        <v>45071</v>
      </c>
      <c r="H348" s="16" t="s">
        <v>34</v>
      </c>
      <c r="I348" s="16" t="s">
        <v>73</v>
      </c>
      <c r="J348" s="16" t="s">
        <v>80</v>
      </c>
      <c r="K348" s="14" t="s">
        <v>10</v>
      </c>
      <c r="L348" s="14" t="s">
        <v>19</v>
      </c>
      <c r="M348" s="16" t="s">
        <v>25</v>
      </c>
      <c r="N348" s="16" t="s">
        <v>26</v>
      </c>
      <c r="O348" s="16" t="s">
        <v>14</v>
      </c>
      <c r="P348" s="12">
        <f t="shared" si="33"/>
        <v>2</v>
      </c>
      <c r="Q348" s="12" cm="1">
        <f t="array" ref="Q348">SUMPRODUCT(($G$2:$G$2540=G348)*(P348&gt;$P$2:$P$2540))+1</f>
        <v>3</v>
      </c>
      <c r="R348" s="12" t="e">
        <f>(Q348*100000)+#REF!</f>
        <v>#REF!</v>
      </c>
      <c r="S348" t="e" cm="1">
        <f t="array" ref="S348">SUMPRODUCT(($G$2:$G$2540=G348)*(R348&gt;$R$2:$R$2540))+1</f>
        <v>#REF!</v>
      </c>
      <c r="T348" t="str">
        <f t="shared" si="34"/>
        <v>CHELMSFORD CITY †</v>
      </c>
      <c r="U348">
        <v>0</v>
      </c>
      <c r="V348" t="s">
        <v>17</v>
      </c>
      <c r="W348">
        <f t="shared" si="35"/>
        <v>2023</v>
      </c>
    </row>
    <row r="349" spans="1:23" x14ac:dyDescent="0.25">
      <c r="A349" s="10" t="str">
        <f>IF(YEAR(G349)=2024,#REF!,"")</f>
        <v/>
      </c>
      <c r="B349" s="10" t="str">
        <f>IF(YEAR(G349)=2025,#REF!,"")</f>
        <v/>
      </c>
      <c r="C349" s="10" t="str">
        <f t="shared" si="31"/>
        <v>Afternoon45071</v>
      </c>
      <c r="D349" s="5" t="str">
        <f>IF('by region'!$C$2="Any","Any",'WTX courses'!V40)&amp;M349&amp;IF('by region'!$I$2="Any","Any",N349)&amp;G349</f>
        <v>AnyFlatAny45071</v>
      </c>
      <c r="E349" s="5" t="e">
        <f>IF(I349=#REF!,'WTX courses'!G40,"")</f>
        <v>#REF!</v>
      </c>
      <c r="F349" s="5" t="e">
        <f t="shared" si="32"/>
        <v>#REF!</v>
      </c>
      <c r="G349" s="15">
        <v>45071</v>
      </c>
      <c r="H349" s="16" t="s">
        <v>34</v>
      </c>
      <c r="I349" s="16" t="s">
        <v>43</v>
      </c>
      <c r="J349" s="16" t="s">
        <v>9</v>
      </c>
      <c r="K349" s="14" t="s">
        <v>24</v>
      </c>
      <c r="L349" s="14" t="s">
        <v>17</v>
      </c>
      <c r="M349" s="16" t="s">
        <v>25</v>
      </c>
      <c r="N349" s="16" t="s">
        <v>26</v>
      </c>
      <c r="O349" s="16" t="s">
        <v>14</v>
      </c>
      <c r="P349" s="12">
        <f t="shared" si="33"/>
        <v>1</v>
      </c>
      <c r="Q349" s="12" cm="1">
        <f t="array" ref="Q349">SUMPRODUCT(($G$2:$G$2540=G349)*(P349&gt;$P$2:$P$2540))+1</f>
        <v>1</v>
      </c>
      <c r="R349" s="12" t="e">
        <f>(Q349*100000)+#REF!</f>
        <v>#REF!</v>
      </c>
      <c r="S349" t="e" cm="1">
        <f t="array" ref="S349">SUMPRODUCT(($G$2:$G$2540=G349)*(R349&gt;$R$2:$R$2540))+1</f>
        <v>#REF!</v>
      </c>
      <c r="T349" t="str">
        <f t="shared" si="34"/>
        <v xml:space="preserve">WOLVERHAMPTON </v>
      </c>
      <c r="U349">
        <v>0</v>
      </c>
      <c r="V349" t="s">
        <v>17</v>
      </c>
      <c r="W349">
        <f t="shared" si="35"/>
        <v>2023</v>
      </c>
    </row>
    <row r="350" spans="1:23" x14ac:dyDescent="0.25">
      <c r="A350" s="10" t="str">
        <f>IF(YEAR(G350)=2024,#REF!,"")</f>
        <v/>
      </c>
      <c r="B350" s="10" t="str">
        <f>IF(YEAR(G350)=2025,#REF!,"")</f>
        <v/>
      </c>
      <c r="C350" s="10" t="str">
        <f t="shared" si="31"/>
        <v>Afternoon45071</v>
      </c>
      <c r="D350" s="5" t="str">
        <f>IF('by region'!$C$2="Any","Any",'WTX courses'!V41)&amp;M350&amp;IF('by region'!$I$2="Any","Any",N350)&amp;G350</f>
        <v>AnyFlatAny45071</v>
      </c>
      <c r="E350" s="5" t="e">
        <f>IF(I350=#REF!,'WTX courses'!G41,"")</f>
        <v>#REF!</v>
      </c>
      <c r="F350" s="5" t="e">
        <f t="shared" si="32"/>
        <v>#REF!</v>
      </c>
      <c r="G350" s="15">
        <v>45071</v>
      </c>
      <c r="H350" s="16" t="s">
        <v>34</v>
      </c>
      <c r="I350" s="16" t="s">
        <v>56</v>
      </c>
      <c r="J350" s="16" t="s">
        <v>9</v>
      </c>
      <c r="K350" s="14" t="s">
        <v>16</v>
      </c>
      <c r="L350" s="14" t="s">
        <v>11</v>
      </c>
      <c r="M350" s="16" t="s">
        <v>25</v>
      </c>
      <c r="N350" s="16" t="s">
        <v>13</v>
      </c>
      <c r="O350" s="16" t="s">
        <v>14</v>
      </c>
      <c r="P350" s="12">
        <f t="shared" si="33"/>
        <v>1</v>
      </c>
      <c r="Q350" s="12" cm="1">
        <f t="array" ref="Q350">SUMPRODUCT(($G$2:$G$2540=G350)*(P350&gt;$P$2:$P$2540))+1</f>
        <v>1</v>
      </c>
      <c r="R350" s="12" t="e">
        <f>(Q350*100000)+#REF!</f>
        <v>#REF!</v>
      </c>
      <c r="S350" t="e" cm="1">
        <f t="array" ref="S350">SUMPRODUCT(($G$2:$G$2540=G350)*(R350&gt;$R$2:$R$2540))+1</f>
        <v>#REF!</v>
      </c>
      <c r="T350" t="str">
        <f t="shared" si="34"/>
        <v xml:space="preserve">HAYDOCK PARK </v>
      </c>
      <c r="U350">
        <v>0</v>
      </c>
      <c r="V350" t="s">
        <v>19</v>
      </c>
      <c r="W350">
        <f t="shared" si="35"/>
        <v>2023</v>
      </c>
    </row>
    <row r="351" spans="1:23" x14ac:dyDescent="0.25">
      <c r="A351" s="10" t="str">
        <f>IF(YEAR(G351)=2024,#REF!,"")</f>
        <v/>
      </c>
      <c r="B351" s="10" t="str">
        <f>IF(YEAR(G351)=2025,#REF!,"")</f>
        <v/>
      </c>
      <c r="C351" s="10" t="str">
        <f t="shared" si="31"/>
        <v>Evening45071</v>
      </c>
      <c r="D351" s="5" t="str">
        <f>IF('by region'!$C$2="Any","Any",'WTX courses'!V42)&amp;M351&amp;IF('by region'!$I$2="Any","Any",N351)&amp;G351</f>
        <v>AnyFlatAny45071</v>
      </c>
      <c r="E351" s="5" t="e">
        <f>IF(I351=#REF!,'WTX courses'!G42,"")</f>
        <v>#REF!</v>
      </c>
      <c r="F351" s="5" t="e">
        <f t="shared" si="32"/>
        <v>#REF!</v>
      </c>
      <c r="G351" s="15">
        <v>45071</v>
      </c>
      <c r="H351" s="16" t="s">
        <v>34</v>
      </c>
      <c r="I351" s="16" t="s">
        <v>38</v>
      </c>
      <c r="J351" s="16" t="s">
        <v>80</v>
      </c>
      <c r="K351" s="14" t="s">
        <v>16</v>
      </c>
      <c r="L351" s="14" t="s">
        <v>19</v>
      </c>
      <c r="M351" s="16" t="s">
        <v>25</v>
      </c>
      <c r="N351" s="16" t="s">
        <v>13</v>
      </c>
      <c r="O351" s="16" t="s">
        <v>14</v>
      </c>
      <c r="P351" s="12">
        <f t="shared" si="33"/>
        <v>2</v>
      </c>
      <c r="Q351" s="12" cm="1">
        <f t="array" ref="Q351">SUMPRODUCT(($G$2:$G$2540=G351)*(P351&gt;$P$2:$P$2540))+1</f>
        <v>3</v>
      </c>
      <c r="R351" s="12" t="e">
        <f>(Q351*100000)+#REF!</f>
        <v>#REF!</v>
      </c>
      <c r="S351" t="e" cm="1">
        <f t="array" ref="S351">SUMPRODUCT(($G$2:$G$2540=G351)*(R351&gt;$R$2:$R$2540))+1</f>
        <v>#REF!</v>
      </c>
      <c r="T351" t="str">
        <f t="shared" si="34"/>
        <v>SANDOWN PARK †</v>
      </c>
      <c r="U351">
        <v>0</v>
      </c>
      <c r="V351" t="s">
        <v>11</v>
      </c>
      <c r="W351">
        <f t="shared" si="35"/>
        <v>2023</v>
      </c>
    </row>
    <row r="352" spans="1:23" x14ac:dyDescent="0.25">
      <c r="A352" s="10" t="str">
        <f>IF(YEAR(G352)=2024,#REF!,"")</f>
        <v/>
      </c>
      <c r="B352" s="10" t="str">
        <f>IF(YEAR(G352)=2025,#REF!,"")</f>
        <v/>
      </c>
      <c r="C352" s="10" t="str">
        <f t="shared" si="31"/>
        <v>Afternoon45072</v>
      </c>
      <c r="D352" s="5" t="str">
        <f>IF('by region'!$C$2="Any","Any",'WTX courses'!V43)&amp;M352&amp;IF('by region'!$I$2="Any","Any",N352)&amp;G352</f>
        <v>AnyFlatAny45072</v>
      </c>
      <c r="E352" s="5" t="e">
        <f>IF(I352=#REF!,'WTX courses'!G43,"")</f>
        <v>#REF!</v>
      </c>
      <c r="F352" s="5" t="e">
        <f t="shared" si="32"/>
        <v>#REF!</v>
      </c>
      <c r="G352" s="15">
        <v>45072</v>
      </c>
      <c r="H352" s="16" t="s">
        <v>35</v>
      </c>
      <c r="I352" s="16" t="s">
        <v>79</v>
      </c>
      <c r="J352" s="16" t="s">
        <v>9</v>
      </c>
      <c r="K352" s="14" t="s">
        <v>24</v>
      </c>
      <c r="L352" s="14" t="s">
        <v>19</v>
      </c>
      <c r="M352" s="16" t="s">
        <v>25</v>
      </c>
      <c r="N352" s="16" t="s">
        <v>13</v>
      </c>
      <c r="O352" s="16" t="s">
        <v>14</v>
      </c>
      <c r="P352" s="12">
        <f t="shared" si="33"/>
        <v>1</v>
      </c>
      <c r="Q352" s="12" cm="1">
        <f t="array" ref="Q352">SUMPRODUCT(($G$2:$G$2540=G352)*(P352&gt;$P$2:$P$2540))+1</f>
        <v>1</v>
      </c>
      <c r="R352" s="12" t="e">
        <f>(Q352*100000)+#REF!</f>
        <v>#REF!</v>
      </c>
      <c r="S352" t="e" cm="1">
        <f t="array" ref="S352">SUMPRODUCT(($G$2:$G$2540=G352)*(R352&gt;$R$2:$R$2540))+1</f>
        <v>#REF!</v>
      </c>
      <c r="T352" t="str">
        <f t="shared" si="34"/>
        <v xml:space="preserve">BATH </v>
      </c>
      <c r="U352">
        <v>0</v>
      </c>
      <c r="V352" t="s">
        <v>11</v>
      </c>
      <c r="W352">
        <f t="shared" si="35"/>
        <v>2023</v>
      </c>
    </row>
    <row r="353" spans="1:23" x14ac:dyDescent="0.25">
      <c r="A353" s="10" t="str">
        <f>IF(YEAR(G353)=2024,#REF!,"")</f>
        <v/>
      </c>
      <c r="B353" s="10" t="str">
        <f>IF(YEAR(G353)=2025,#REF!,"")</f>
        <v/>
      </c>
      <c r="C353" s="10" t="str">
        <f t="shared" si="31"/>
        <v>Afternoon45072</v>
      </c>
      <c r="D353" s="5" t="str">
        <f>IF('by region'!$C$2="Any","Any",'WTX courses'!V44)&amp;M353&amp;IF('by region'!$I$2="Any","Any",N353)&amp;G353</f>
        <v>AnyFlatAny45072</v>
      </c>
      <c r="E353" s="5" t="e">
        <f>IF(I353=#REF!,'WTX courses'!G44,"")</f>
        <v>#REF!</v>
      </c>
      <c r="F353" s="5" t="e">
        <f t="shared" si="32"/>
        <v>#REF!</v>
      </c>
      <c r="G353" s="15">
        <v>45072</v>
      </c>
      <c r="H353" s="16" t="s">
        <v>35</v>
      </c>
      <c r="I353" s="16" t="s">
        <v>85</v>
      </c>
      <c r="J353" s="16" t="s">
        <v>9</v>
      </c>
      <c r="K353" s="14" t="s">
        <v>10</v>
      </c>
      <c r="L353" s="14" t="s">
        <v>19</v>
      </c>
      <c r="M353" s="16" t="s">
        <v>25</v>
      </c>
      <c r="N353" s="16" t="s">
        <v>13</v>
      </c>
      <c r="O353" s="16" t="s">
        <v>14</v>
      </c>
      <c r="P353" s="12">
        <f t="shared" si="33"/>
        <v>1</v>
      </c>
      <c r="Q353" s="12" cm="1">
        <f t="array" ref="Q353">SUMPRODUCT(($G$2:$G$2540=G353)*(P353&gt;$P$2:$P$2540))+1</f>
        <v>1</v>
      </c>
      <c r="R353" s="12" t="e">
        <f>(Q353*100000)+#REF!</f>
        <v>#REF!</v>
      </c>
      <c r="S353" t="e" cm="1">
        <f t="array" ref="S353">SUMPRODUCT(($G$2:$G$2540=G353)*(R353&gt;$R$2:$R$2540))+1</f>
        <v>#REF!</v>
      </c>
      <c r="T353" t="str">
        <f t="shared" si="34"/>
        <v xml:space="preserve">GOODWOOD </v>
      </c>
      <c r="U353">
        <v>0</v>
      </c>
      <c r="V353" t="s">
        <v>17</v>
      </c>
      <c r="W353">
        <f t="shared" si="35"/>
        <v>2023</v>
      </c>
    </row>
    <row r="354" spans="1:23" x14ac:dyDescent="0.25">
      <c r="A354" s="10" t="str">
        <f>IF(YEAR(G354)=2024,#REF!,"")</f>
        <v/>
      </c>
      <c r="B354" s="10" t="str">
        <f>IF(YEAR(G354)=2025,#REF!,"")</f>
        <v/>
      </c>
      <c r="C354" s="10" t="str">
        <f t="shared" si="31"/>
        <v>Afternoon45072</v>
      </c>
      <c r="D354" s="5" t="str">
        <f>IF('by region'!$C$2="Any","Any",'WTX courses'!V45)&amp;M354&amp;IF('by region'!$I$2="Any","Any",N354)&amp;G354</f>
        <v>AnyFlatAny45072</v>
      </c>
      <c r="E354" s="5" t="e">
        <f>IF(I354=#REF!,'WTX courses'!G45,"")</f>
        <v>#REF!</v>
      </c>
      <c r="F354" s="5" t="e">
        <f t="shared" si="32"/>
        <v>#REF!</v>
      </c>
      <c r="G354" s="15">
        <v>45072</v>
      </c>
      <c r="H354" s="16" t="s">
        <v>35</v>
      </c>
      <c r="I354" s="16" t="s">
        <v>56</v>
      </c>
      <c r="J354" s="16" t="s">
        <v>9</v>
      </c>
      <c r="K354" s="14" t="s">
        <v>16</v>
      </c>
      <c r="L354" s="14" t="s">
        <v>11</v>
      </c>
      <c r="M354" s="16" t="s">
        <v>25</v>
      </c>
      <c r="N354" s="16" t="s">
        <v>13</v>
      </c>
      <c r="O354" s="16" t="s">
        <v>14</v>
      </c>
      <c r="P354" s="12">
        <f t="shared" si="33"/>
        <v>1</v>
      </c>
      <c r="Q354" s="12" cm="1">
        <f t="array" ref="Q354">SUMPRODUCT(($G$2:$G$2540=G354)*(P354&gt;$P$2:$P$2540))+1</f>
        <v>1</v>
      </c>
      <c r="R354" s="12" t="e">
        <f>(Q354*100000)+#REF!</f>
        <v>#REF!</v>
      </c>
      <c r="S354" t="e" cm="1">
        <f t="array" ref="S354">SUMPRODUCT(($G$2:$G$2540=G354)*(R354&gt;$R$2:$R$2540))+1</f>
        <v>#REF!</v>
      </c>
      <c r="T354" t="str">
        <f t="shared" si="34"/>
        <v xml:space="preserve">HAYDOCK PARK </v>
      </c>
      <c r="U354">
        <v>0</v>
      </c>
      <c r="V354" t="s">
        <v>19</v>
      </c>
      <c r="W354">
        <f t="shared" si="35"/>
        <v>2023</v>
      </c>
    </row>
    <row r="355" spans="1:23" x14ac:dyDescent="0.25">
      <c r="A355" s="10" t="str">
        <f>IF(YEAR(G355)=2024,#REF!,"")</f>
        <v/>
      </c>
      <c r="B355" s="10" t="str">
        <f>IF(YEAR(G355)=2025,#REF!,"")</f>
        <v/>
      </c>
      <c r="C355" s="10" t="str">
        <f t="shared" si="31"/>
        <v>Afternoon45073</v>
      </c>
      <c r="D355" s="5" t="str">
        <f>IF('by region'!$C$2="Any","Any",'WTX courses'!V46)&amp;M355&amp;IF('by region'!$I$2="Any","Any",N355)&amp;G355</f>
        <v>AnyFlatAny45073</v>
      </c>
      <c r="E355" s="5" t="e">
        <f>IF(I355=#REF!,'WTX courses'!G46,"")</f>
        <v>#REF!</v>
      </c>
      <c r="F355" s="5" t="e">
        <f t="shared" si="32"/>
        <v>#REF!</v>
      </c>
      <c r="G355" s="15">
        <v>45073</v>
      </c>
      <c r="H355" s="16" t="s">
        <v>37</v>
      </c>
      <c r="I355" s="16" t="s">
        <v>88</v>
      </c>
      <c r="J355" s="16" t="s">
        <v>9</v>
      </c>
      <c r="K355" s="14" t="s">
        <v>10</v>
      </c>
      <c r="L355" s="14" t="s">
        <v>17</v>
      </c>
      <c r="M355" s="16" t="s">
        <v>25</v>
      </c>
      <c r="N355" s="16" t="s">
        <v>13</v>
      </c>
      <c r="O355" s="16" t="s">
        <v>14</v>
      </c>
      <c r="P355" s="12">
        <f t="shared" si="33"/>
        <v>1</v>
      </c>
      <c r="Q355" s="12" cm="1">
        <f t="array" ref="Q355">SUMPRODUCT(($G$2:$G$2540=G355)*(P355&gt;$P$2:$P$2540))+1</f>
        <v>1</v>
      </c>
      <c r="R355" s="12" t="e">
        <f>(Q355*100000)+#REF!</f>
        <v>#REF!</v>
      </c>
      <c r="S355" t="e" cm="1">
        <f t="array" ref="S355">SUMPRODUCT(($G$2:$G$2540=G355)*(R355&gt;$R$2:$R$2540))+1</f>
        <v>#REF!</v>
      </c>
      <c r="T355" t="str">
        <f t="shared" si="34"/>
        <v xml:space="preserve">CHESTER </v>
      </c>
      <c r="U355">
        <v>0</v>
      </c>
      <c r="V355" t="s">
        <v>17</v>
      </c>
      <c r="W355">
        <f t="shared" si="35"/>
        <v>2023</v>
      </c>
    </row>
    <row r="356" spans="1:23" x14ac:dyDescent="0.25">
      <c r="A356" s="10" t="str">
        <f>IF(YEAR(G356)=2024,#REF!,"")</f>
        <v/>
      </c>
      <c r="B356" s="10" t="str">
        <f>IF(YEAR(G356)=2025,#REF!,"")</f>
        <v/>
      </c>
      <c r="C356" s="10" t="str">
        <f t="shared" si="31"/>
        <v>Afternoon45073</v>
      </c>
      <c r="D356" s="5" t="str">
        <f>IF('by region'!$C$2="Any","Any",'WTX courses'!V47)&amp;M356&amp;IF('by region'!$I$2="Any","Any",N356)&amp;G356</f>
        <v>AnyFlatAny45073</v>
      </c>
      <c r="E356" s="5" t="e">
        <f>IF(I356=#REF!,'WTX courses'!G47,"")</f>
        <v>#REF!</v>
      </c>
      <c r="F356" s="5" t="e">
        <f t="shared" si="32"/>
        <v>#REF!</v>
      </c>
      <c r="G356" s="15">
        <v>45073</v>
      </c>
      <c r="H356" s="16" t="s">
        <v>37</v>
      </c>
      <c r="I356" s="16" t="s">
        <v>85</v>
      </c>
      <c r="J356" s="16" t="s">
        <v>9</v>
      </c>
      <c r="K356" s="14" t="s">
        <v>10</v>
      </c>
      <c r="L356" s="14" t="s">
        <v>19</v>
      </c>
      <c r="M356" s="16" t="s">
        <v>25</v>
      </c>
      <c r="N356" s="16" t="s">
        <v>13</v>
      </c>
      <c r="O356" s="16" t="s">
        <v>14</v>
      </c>
      <c r="P356" s="12">
        <f t="shared" ref="P356:P386" si="36">IF(J356="Afternoon",1,IF(J356="Evening",2,IF(J356="Floodlit",3,4)))</f>
        <v>1</v>
      </c>
      <c r="Q356" s="12" cm="1">
        <f t="array" ref="Q356">SUMPRODUCT(($G$2:$G$2540=G356)*(P356&gt;$P$2:$P$2540))+1</f>
        <v>1</v>
      </c>
      <c r="R356" s="12" t="e">
        <f>(Q356*100000)+#REF!</f>
        <v>#REF!</v>
      </c>
      <c r="S356" t="e" cm="1">
        <f t="array" ref="S356">SUMPRODUCT(($G$2:$G$2540=G356)*(R356&gt;$R$2:$R$2540))+1</f>
        <v>#REF!</v>
      </c>
      <c r="T356" t="str">
        <f t="shared" ref="T356:T386" si="37">_xlfn.CONCAT(IF(M356="Flat",UPPER(I356),I356)," ",IF(J356="Evening","†",IF(J356="Floodlit","#","")))</f>
        <v xml:space="preserve">GOODWOOD </v>
      </c>
      <c r="U356">
        <v>0</v>
      </c>
      <c r="V356" t="s">
        <v>17</v>
      </c>
      <c r="W356">
        <f t="shared" ref="W356:W386" si="38">YEAR(G356)</f>
        <v>2023</v>
      </c>
    </row>
    <row r="357" spans="1:23" x14ac:dyDescent="0.25">
      <c r="A357" s="10" t="str">
        <f>IF(YEAR(G357)=2024,#REF!,"")</f>
        <v/>
      </c>
      <c r="B357" s="10" t="str">
        <f>IF(YEAR(G357)=2025,#REF!,"")</f>
        <v/>
      </c>
      <c r="C357" s="10" t="str">
        <f t="shared" si="31"/>
        <v>Afternoon45073</v>
      </c>
      <c r="D357" s="5" t="str">
        <f>IF('by region'!$C$2="Any","Any",'WTX courses'!V48)&amp;M357&amp;IF('by region'!$I$2="Any","Any",N357)&amp;G357</f>
        <v>AnyFlatAny45073</v>
      </c>
      <c r="E357" s="5" t="e">
        <f>IF(I357=#REF!,'WTX courses'!G48,"")</f>
        <v>#REF!</v>
      </c>
      <c r="F357" s="5" t="e">
        <f t="shared" si="32"/>
        <v>#REF!</v>
      </c>
      <c r="G357" s="15">
        <v>45073</v>
      </c>
      <c r="H357" s="16" t="s">
        <v>37</v>
      </c>
      <c r="I357" s="16" t="s">
        <v>56</v>
      </c>
      <c r="J357" s="16" t="s">
        <v>9</v>
      </c>
      <c r="K357" s="14" t="s">
        <v>16</v>
      </c>
      <c r="L357" s="14" t="s">
        <v>11</v>
      </c>
      <c r="M357" s="16" t="s">
        <v>25</v>
      </c>
      <c r="N357" s="16" t="s">
        <v>13</v>
      </c>
      <c r="O357" s="16" t="s">
        <v>14</v>
      </c>
      <c r="P357" s="12">
        <f t="shared" si="36"/>
        <v>1</v>
      </c>
      <c r="Q357" s="12" cm="1">
        <f t="array" ref="Q357">SUMPRODUCT(($G$2:$G$2540=G357)*(P357&gt;$P$2:$P$2540))+1</f>
        <v>1</v>
      </c>
      <c r="R357" s="12" t="e">
        <f>(Q357*100000)+#REF!</f>
        <v>#REF!</v>
      </c>
      <c r="S357" t="e" cm="1">
        <f t="array" ref="S357">SUMPRODUCT(($G$2:$G$2540=G357)*(R357&gt;$R$2:$R$2540))+1</f>
        <v>#REF!</v>
      </c>
      <c r="T357" t="str">
        <f t="shared" si="37"/>
        <v xml:space="preserve">HAYDOCK PARK </v>
      </c>
      <c r="U357">
        <v>0</v>
      </c>
      <c r="V357" t="s">
        <v>11</v>
      </c>
      <c r="W357">
        <f t="shared" si="38"/>
        <v>2023</v>
      </c>
    </row>
    <row r="358" spans="1:23" x14ac:dyDescent="0.25">
      <c r="A358" s="10" t="str">
        <f>IF(YEAR(G358)=2024,#REF!,"")</f>
        <v/>
      </c>
      <c r="B358" s="10" t="str">
        <f>IF(YEAR(G358)=2025,#REF!,"")</f>
        <v/>
      </c>
      <c r="C358" s="10" t="str">
        <f t="shared" si="31"/>
        <v>Afternoon45073</v>
      </c>
      <c r="D358" s="5" t="str">
        <f>IF('by region'!$C$2="Any","Any",'WTX courses'!V49)&amp;M358&amp;IF('by region'!$I$2="Any","Any",N358)&amp;G358</f>
        <v>AnyJumpAny45073</v>
      </c>
      <c r="E358" s="5" t="e">
        <f>IF(I358=#REF!,'WTX courses'!G49,"")</f>
        <v>#REF!</v>
      </c>
      <c r="F358" s="5" t="e">
        <f t="shared" si="32"/>
        <v>#REF!</v>
      </c>
      <c r="G358" s="15">
        <v>45073</v>
      </c>
      <c r="H358" s="16" t="s">
        <v>37</v>
      </c>
      <c r="I358" s="16" t="s">
        <v>92</v>
      </c>
      <c r="J358" s="16" t="s">
        <v>9</v>
      </c>
      <c r="K358" s="14" t="s">
        <v>10</v>
      </c>
      <c r="L358" s="14" t="s">
        <v>11</v>
      </c>
      <c r="M358" s="16" t="s">
        <v>12</v>
      </c>
      <c r="N358" s="16" t="s">
        <v>13</v>
      </c>
      <c r="O358" s="16" t="s">
        <v>21</v>
      </c>
      <c r="P358" s="12">
        <f t="shared" si="36"/>
        <v>1</v>
      </c>
      <c r="Q358" s="12" cm="1">
        <f t="array" ref="Q358">SUMPRODUCT(($G$2:$G$2540=G358)*(P358&gt;$P$2:$P$2540))+1</f>
        <v>1</v>
      </c>
      <c r="R358" s="12" t="e">
        <f>(Q358*100000)+#REF!</f>
        <v>#REF!</v>
      </c>
      <c r="S358" t="e" cm="1">
        <f t="array" ref="S358">SUMPRODUCT(($G$2:$G$2540=G358)*(R358&gt;$R$2:$R$2540))+1</f>
        <v>#REF!</v>
      </c>
      <c r="T358" t="str">
        <f t="shared" si="37"/>
        <v xml:space="preserve">Cartmel </v>
      </c>
      <c r="U358">
        <v>0</v>
      </c>
      <c r="V358" t="s">
        <v>19</v>
      </c>
      <c r="W358">
        <f t="shared" si="38"/>
        <v>2023</v>
      </c>
    </row>
    <row r="359" spans="1:23" x14ac:dyDescent="0.25">
      <c r="A359" s="10" t="str">
        <f>IF(YEAR(G359)=2024,#REF!,"")</f>
        <v/>
      </c>
      <c r="B359" s="10" t="str">
        <f>IF(YEAR(G359)=2025,#REF!,"")</f>
        <v/>
      </c>
      <c r="C359" s="10" t="str">
        <f t="shared" si="31"/>
        <v>Evening45073</v>
      </c>
      <c r="D359" s="5" t="str">
        <f>IF('by region'!$C$2="Any","Any",'WTX courses'!V50)&amp;M359&amp;IF('by region'!$I$2="Any","Any",N359)&amp;G359</f>
        <v>AnyJumpAny45073</v>
      </c>
      <c r="E359" s="5" t="e">
        <f>IF(I359=#REF!,'WTX courses'!G50,"")</f>
        <v>#REF!</v>
      </c>
      <c r="F359" s="5" t="e">
        <f t="shared" si="32"/>
        <v>#REF!</v>
      </c>
      <c r="G359" s="15">
        <v>45073</v>
      </c>
      <c r="H359" s="16" t="s">
        <v>37</v>
      </c>
      <c r="I359" s="16" t="s">
        <v>65</v>
      </c>
      <c r="J359" s="16" t="s">
        <v>80</v>
      </c>
      <c r="K359" s="14" t="s">
        <v>24</v>
      </c>
      <c r="L359" s="14" t="s">
        <v>19</v>
      </c>
      <c r="M359" s="16" t="s">
        <v>12</v>
      </c>
      <c r="N359" s="16" t="s">
        <v>13</v>
      </c>
      <c r="O359" s="16" t="s">
        <v>14</v>
      </c>
      <c r="P359" s="12">
        <f t="shared" si="36"/>
        <v>2</v>
      </c>
      <c r="Q359" s="12" cm="1">
        <f t="array" ref="Q359">SUMPRODUCT(($G$2:$G$2540=G359)*(P359&gt;$P$2:$P$2540))+1</f>
        <v>5</v>
      </c>
      <c r="R359" s="12" t="e">
        <f>(Q359*100000)+#REF!</f>
        <v>#REF!</v>
      </c>
      <c r="S359" t="e" cm="1">
        <f t="array" ref="S359">SUMPRODUCT(($G$2:$G$2540=G359)*(R359&gt;$R$2:$R$2540))+1</f>
        <v>#REF!</v>
      </c>
      <c r="T359" t="str">
        <f t="shared" si="37"/>
        <v>Ffos Las †</v>
      </c>
      <c r="U359">
        <v>0</v>
      </c>
      <c r="V359" t="s">
        <v>19</v>
      </c>
      <c r="W359">
        <f t="shared" si="38"/>
        <v>2023</v>
      </c>
    </row>
    <row r="360" spans="1:23" x14ac:dyDescent="0.25">
      <c r="A360" s="10" t="str">
        <f>IF(YEAR(G360)=2024,#REF!,"")</f>
        <v/>
      </c>
      <c r="B360" s="10" t="str">
        <f>IF(YEAR(G360)=2025,#REF!,"")</f>
        <v/>
      </c>
      <c r="C360" s="10" t="str">
        <f t="shared" si="31"/>
        <v>Afternoon45074</v>
      </c>
      <c r="D360" s="5" t="str">
        <f>IF('by region'!$C$2="Any","Any",'WTX courses'!V51)&amp;M360&amp;IF('by region'!$I$2="Any","Any",N360)&amp;G360</f>
        <v>AnyJumpAny45074</v>
      </c>
      <c r="E360" s="5" t="e">
        <f>IF(I360=#REF!,'WTX courses'!G51,"")</f>
        <v>#REF!</v>
      </c>
      <c r="F360" s="5" t="e">
        <f t="shared" si="32"/>
        <v>#REF!</v>
      </c>
      <c r="G360" s="15">
        <v>45074</v>
      </c>
      <c r="H360" s="16" t="s">
        <v>40</v>
      </c>
      <c r="I360" s="16" t="s">
        <v>58</v>
      </c>
      <c r="J360" s="16" t="s">
        <v>9</v>
      </c>
      <c r="K360" s="14" t="s">
        <v>24</v>
      </c>
      <c r="L360" s="14" t="s">
        <v>19</v>
      </c>
      <c r="M360" s="16" t="s">
        <v>12</v>
      </c>
      <c r="N360" s="16" t="s">
        <v>13</v>
      </c>
      <c r="O360" s="16" t="s">
        <v>14</v>
      </c>
      <c r="P360" s="12">
        <f t="shared" si="36"/>
        <v>1</v>
      </c>
      <c r="Q360" s="12" cm="1">
        <f t="array" ref="Q360">SUMPRODUCT(($G$2:$G$2540=G360)*(P360&gt;$P$2:$P$2540))+1</f>
        <v>1</v>
      </c>
      <c r="R360" s="12" t="e">
        <f>(Q360*100000)+#REF!</f>
        <v>#REF!</v>
      </c>
      <c r="S360" t="e" cm="1">
        <f t="array" ref="S360">SUMPRODUCT(($G$2:$G$2540=G360)*(R360&gt;$R$2:$R$2540))+1</f>
        <v>#REF!</v>
      </c>
      <c r="T360" t="str">
        <f t="shared" si="37"/>
        <v xml:space="preserve">Fontwell Park </v>
      </c>
      <c r="U360">
        <v>0</v>
      </c>
      <c r="V360" t="s">
        <v>11</v>
      </c>
      <c r="W360">
        <f t="shared" si="38"/>
        <v>2023</v>
      </c>
    </row>
    <row r="361" spans="1:23" x14ac:dyDescent="0.25">
      <c r="A361" s="10" t="str">
        <f>IF(YEAR(G361)=2024,#REF!,"")</f>
        <v/>
      </c>
      <c r="B361" s="10" t="str">
        <f>IF(YEAR(G361)=2025,#REF!,"")</f>
        <v/>
      </c>
      <c r="C361" s="10" t="str">
        <f t="shared" si="31"/>
        <v>Afternoon45074</v>
      </c>
      <c r="D361" s="5" t="str">
        <f>IF('by region'!$C$2="Any","Any",'WTX courses'!V52)&amp;M361&amp;IF('by region'!$I$2="Any","Any",N361)&amp;G361</f>
        <v>AnyJumpAny45074</v>
      </c>
      <c r="E361" s="5" t="e">
        <f>IF(I361=#REF!,'WTX courses'!G52,"")</f>
        <v>#REF!</v>
      </c>
      <c r="F361" s="5" t="e">
        <f t="shared" si="32"/>
        <v>#REF!</v>
      </c>
      <c r="G361" s="15">
        <v>45074</v>
      </c>
      <c r="H361" s="16" t="s">
        <v>40</v>
      </c>
      <c r="I361" s="16" t="s">
        <v>60</v>
      </c>
      <c r="J361" s="16" t="s">
        <v>9</v>
      </c>
      <c r="K361" s="14" t="s">
        <v>24</v>
      </c>
      <c r="L361" s="14" t="s">
        <v>17</v>
      </c>
      <c r="M361" s="16" t="s">
        <v>12</v>
      </c>
      <c r="N361" s="16" t="s">
        <v>13</v>
      </c>
      <c r="O361" s="16" t="s">
        <v>14</v>
      </c>
      <c r="P361" s="12">
        <f t="shared" si="36"/>
        <v>1</v>
      </c>
      <c r="Q361" s="12" cm="1">
        <f t="array" ref="Q361">SUMPRODUCT(($G$2:$G$2540=G361)*(P361&gt;$P$2:$P$2540))+1</f>
        <v>1</v>
      </c>
      <c r="R361" s="12" t="e">
        <f>(Q361*100000)+#REF!</f>
        <v>#REF!</v>
      </c>
      <c r="S361" t="e" cm="1">
        <f t="array" ref="S361">SUMPRODUCT(($G$2:$G$2540=G361)*(R361&gt;$R$2:$R$2540))+1</f>
        <v>#REF!</v>
      </c>
      <c r="T361" t="str">
        <f t="shared" si="37"/>
        <v xml:space="preserve">Uttoxeter </v>
      </c>
      <c r="U361">
        <v>0</v>
      </c>
      <c r="V361" t="s">
        <v>17</v>
      </c>
      <c r="W361">
        <f t="shared" si="38"/>
        <v>2023</v>
      </c>
    </row>
    <row r="362" spans="1:23" x14ac:dyDescent="0.25">
      <c r="A362" s="10" t="str">
        <f>IF(YEAR(G362)=2024,#REF!,"")</f>
        <v/>
      </c>
      <c r="B362" s="10" t="str">
        <f>IF(YEAR(G362)=2025,#REF!,"")</f>
        <v/>
      </c>
      <c r="C362" s="10" t="str">
        <f t="shared" si="31"/>
        <v>Afternoon45075</v>
      </c>
      <c r="D362" s="5" t="str">
        <f>IF('by region'!$C$2="Any","Any",'WTX courses'!V53)&amp;M362&amp;IF('by region'!$I$2="Any","Any",N362)&amp;G362</f>
        <v>AnyFlatAny45075</v>
      </c>
      <c r="E362" s="5" t="e">
        <f>IF(I362=#REF!,'WTX courses'!G53,"")</f>
        <v>#REF!</v>
      </c>
      <c r="F362" s="5" t="e">
        <f t="shared" si="32"/>
        <v>#REF!</v>
      </c>
      <c r="G362" s="15">
        <v>45075</v>
      </c>
      <c r="H362" s="16" t="s">
        <v>42</v>
      </c>
      <c r="I362" s="16" t="s">
        <v>70</v>
      </c>
      <c r="J362" s="16" t="s">
        <v>9</v>
      </c>
      <c r="K362" s="14" t="s">
        <v>24</v>
      </c>
      <c r="L362" s="14" t="s">
        <v>19</v>
      </c>
      <c r="M362" s="16" t="s">
        <v>25</v>
      </c>
      <c r="N362" s="16" t="s">
        <v>13</v>
      </c>
      <c r="O362" s="16" t="s">
        <v>14</v>
      </c>
      <c r="P362" s="12">
        <f t="shared" si="36"/>
        <v>1</v>
      </c>
      <c r="Q362" s="12" cm="1">
        <f t="array" ref="Q362">SUMPRODUCT(($G$2:$G$2540=G362)*(P362&gt;$P$2:$P$2540))+1</f>
        <v>1</v>
      </c>
      <c r="R362" s="12" t="e">
        <f>(Q362*100000)+#REF!</f>
        <v>#REF!</v>
      </c>
      <c r="S362" t="e" cm="1">
        <f t="array" ref="S362">SUMPRODUCT(($G$2:$G$2540=G362)*(R362&gt;$R$2:$R$2540))+1</f>
        <v>#REF!</v>
      </c>
      <c r="T362" t="str">
        <f t="shared" si="37"/>
        <v xml:space="preserve">WINDSOR </v>
      </c>
      <c r="U362">
        <v>0</v>
      </c>
      <c r="V362" t="s">
        <v>17</v>
      </c>
      <c r="W362">
        <f t="shared" si="38"/>
        <v>2023</v>
      </c>
    </row>
    <row r="363" spans="1:23" x14ac:dyDescent="0.25">
      <c r="A363" s="10" t="str">
        <f>IF(YEAR(G363)=2024,#REF!,"")</f>
        <v/>
      </c>
      <c r="B363" s="10" t="str">
        <f>IF(YEAR(G363)=2025,#REF!,"")</f>
        <v/>
      </c>
      <c r="C363" s="10" t="str">
        <f t="shared" si="31"/>
        <v>Afternoon45075</v>
      </c>
      <c r="D363" s="5" t="str">
        <f>IF('by region'!$C$2="Any","Any",'WTX courses'!V54)&amp;M363&amp;IF('by region'!$I$2="Any","Any",N363)&amp;G363</f>
        <v>AnyJumpAny45075</v>
      </c>
      <c r="E363" s="5" t="e">
        <f>IF(I363=#REF!,'WTX courses'!G54,"")</f>
        <v>#REF!</v>
      </c>
      <c r="F363" s="5" t="e">
        <f t="shared" si="32"/>
        <v>#REF!</v>
      </c>
      <c r="G363" s="15">
        <v>45075</v>
      </c>
      <c r="H363" s="16" t="s">
        <v>42</v>
      </c>
      <c r="I363" s="16" t="s">
        <v>92</v>
      </c>
      <c r="J363" s="16" t="s">
        <v>9</v>
      </c>
      <c r="K363" s="14" t="s">
        <v>10</v>
      </c>
      <c r="L363" s="14" t="s">
        <v>11</v>
      </c>
      <c r="M363" s="16" t="s">
        <v>12</v>
      </c>
      <c r="N363" s="16" t="s">
        <v>13</v>
      </c>
      <c r="O363" s="16" t="s">
        <v>14</v>
      </c>
      <c r="P363" s="12">
        <f t="shared" si="36"/>
        <v>1</v>
      </c>
      <c r="Q363" s="12" cm="1">
        <f t="array" ref="Q363">SUMPRODUCT(($G$2:$G$2540=G363)*(P363&gt;$P$2:$P$2540))+1</f>
        <v>1</v>
      </c>
      <c r="R363" s="12" t="e">
        <f>(Q363*100000)+#REF!</f>
        <v>#REF!</v>
      </c>
      <c r="S363" t="e" cm="1">
        <f t="array" ref="S363">SUMPRODUCT(($G$2:$G$2540=G363)*(R363&gt;$R$2:$R$2540))+1</f>
        <v>#REF!</v>
      </c>
      <c r="T363" t="str">
        <f t="shared" si="37"/>
        <v xml:space="preserve">Cartmel </v>
      </c>
      <c r="U363">
        <v>0</v>
      </c>
      <c r="V363" t="s">
        <v>17</v>
      </c>
      <c r="W363">
        <f t="shared" si="38"/>
        <v>2023</v>
      </c>
    </row>
    <row r="364" spans="1:23" x14ac:dyDescent="0.25">
      <c r="A364" s="10" t="str">
        <f>IF(YEAR(G364)=2024,#REF!,"")</f>
        <v/>
      </c>
      <c r="B364" s="10" t="str">
        <f>IF(YEAR(G364)=2025,#REF!,"")</f>
        <v/>
      </c>
      <c r="C364" s="10" t="str">
        <f t="shared" si="31"/>
        <v>Afternoon45075</v>
      </c>
      <c r="D364" s="5" t="str">
        <f>IF('by region'!$C$2="Any","Any",'WTX courses'!V55)&amp;M364&amp;IF('by region'!$I$2="Any","Any",N364)&amp;G364</f>
        <v>AnyJumpAny45075</v>
      </c>
      <c r="E364" s="5" t="e">
        <f>IF(I364=#REF!,'WTX courses'!G55,"")</f>
        <v>#REF!</v>
      </c>
      <c r="F364" s="5" t="e">
        <f t="shared" si="32"/>
        <v>#REF!</v>
      </c>
      <c r="G364" s="15">
        <v>45075</v>
      </c>
      <c r="H364" s="16" t="s">
        <v>42</v>
      </c>
      <c r="I364" s="16" t="s">
        <v>45</v>
      </c>
      <c r="J364" s="16" t="s">
        <v>9</v>
      </c>
      <c r="K364" s="14" t="s">
        <v>16</v>
      </c>
      <c r="L364" s="14" t="s">
        <v>17</v>
      </c>
      <c r="M364" s="16" t="s">
        <v>12</v>
      </c>
      <c r="N364" s="16" t="s">
        <v>13</v>
      </c>
      <c r="O364" s="16" t="s">
        <v>14</v>
      </c>
      <c r="P364" s="12">
        <f t="shared" si="36"/>
        <v>1</v>
      </c>
      <c r="Q364" s="12" cm="1">
        <f t="array" ref="Q364">SUMPRODUCT(($G$2:$G$2540=G364)*(P364&gt;$P$2:$P$2540))+1</f>
        <v>1</v>
      </c>
      <c r="R364" s="12" t="e">
        <f>(Q364*100000)+#REF!</f>
        <v>#REF!</v>
      </c>
      <c r="S364" t="e" cm="1">
        <f t="array" ref="S364">SUMPRODUCT(($G$2:$G$2540=G364)*(R364&gt;$R$2:$R$2540))+1</f>
        <v>#REF!</v>
      </c>
      <c r="T364" t="str">
        <f t="shared" si="37"/>
        <v xml:space="preserve">Huntingdon </v>
      </c>
      <c r="U364">
        <v>0</v>
      </c>
      <c r="V364" t="s">
        <v>11</v>
      </c>
      <c r="W364">
        <f t="shared" si="38"/>
        <v>2023</v>
      </c>
    </row>
    <row r="365" spans="1:23" x14ac:dyDescent="0.25">
      <c r="A365" s="10" t="str">
        <f>IF(YEAR(G365)=2024,#REF!,"")</f>
        <v/>
      </c>
      <c r="B365" s="10" t="str">
        <f>IF(YEAR(G365)=2025,#REF!,"")</f>
        <v/>
      </c>
      <c r="C365" s="10" t="str">
        <f t="shared" si="31"/>
        <v>Evening45076</v>
      </c>
      <c r="D365" s="5" t="str">
        <f>IF('by region'!$C$2="Any","Any",'WTX courses'!V56)&amp;M365&amp;IF('by region'!$I$2="Any","Any",N365)&amp;G365</f>
        <v>AnyFlatAny45076</v>
      </c>
      <c r="E365" s="5" t="e">
        <f>IF(I365=#REF!,'WTX courses'!G56,"")</f>
        <v>#REF!</v>
      </c>
      <c r="F365" s="5" t="e">
        <f t="shared" si="32"/>
        <v>#REF!</v>
      </c>
      <c r="G365" s="15">
        <v>45076</v>
      </c>
      <c r="H365" s="16" t="s">
        <v>7</v>
      </c>
      <c r="I365" s="16" t="s">
        <v>72</v>
      </c>
      <c r="J365" s="16" t="s">
        <v>80</v>
      </c>
      <c r="K365" s="14" t="s">
        <v>16</v>
      </c>
      <c r="L365" s="14" t="s">
        <v>17</v>
      </c>
      <c r="M365" s="16" t="s">
        <v>25</v>
      </c>
      <c r="N365" s="16" t="s">
        <v>13</v>
      </c>
      <c r="O365" s="16" t="s">
        <v>21</v>
      </c>
      <c r="P365" s="12">
        <f t="shared" si="36"/>
        <v>2</v>
      </c>
      <c r="Q365" s="12" cm="1">
        <f t="array" ref="Q365">SUMPRODUCT(($G$2:$G$2540=G365)*(P365&gt;$P$2:$P$2540))+1</f>
        <v>2</v>
      </c>
      <c r="R365" s="12" t="e">
        <f>(Q365*100000)+#REF!</f>
        <v>#REF!</v>
      </c>
      <c r="S365" t="e" cm="1">
        <f t="array" ref="S365">SUMPRODUCT(($G$2:$G$2540=G365)*(R365&gt;$R$2:$R$2540))+1</f>
        <v>#REF!</v>
      </c>
      <c r="T365" t="str">
        <f t="shared" si="37"/>
        <v>NOTTINGHAM †</v>
      </c>
      <c r="U365">
        <v>0</v>
      </c>
      <c r="V365" t="s">
        <v>19</v>
      </c>
      <c r="W365">
        <f t="shared" si="38"/>
        <v>2023</v>
      </c>
    </row>
    <row r="366" spans="1:23" x14ac:dyDescent="0.25">
      <c r="A366" s="10" t="str">
        <f>IF(YEAR(G366)=2024,#REF!,"")</f>
        <v/>
      </c>
      <c r="B366" s="10" t="str">
        <f>IF(YEAR(G366)=2025,#REF!,"")</f>
        <v/>
      </c>
      <c r="C366" s="10" t="str">
        <f t="shared" si="31"/>
        <v>Afternoon45076</v>
      </c>
      <c r="D366" s="5" t="str">
        <f>IF('by region'!$C$2="Any","Any",'WTX courses'!V57)&amp;M366&amp;IF('by region'!$I$2="Any","Any",N366)&amp;G366</f>
        <v>AnyFlatAny45076</v>
      </c>
      <c r="E366" s="5" t="e">
        <f>IF(I366=#REF!,'WTX courses'!G57,"")</f>
        <v>#REF!</v>
      </c>
      <c r="F366" s="5" t="e">
        <f t="shared" si="32"/>
        <v>#REF!</v>
      </c>
      <c r="G366" s="15">
        <v>45076</v>
      </c>
      <c r="H366" s="16" t="s">
        <v>7</v>
      </c>
      <c r="I366" s="16" t="s">
        <v>82</v>
      </c>
      <c r="J366" s="16" t="s">
        <v>9</v>
      </c>
      <c r="K366" s="14" t="s">
        <v>24</v>
      </c>
      <c r="L366" s="14" t="s">
        <v>19</v>
      </c>
      <c r="M366" s="16" t="s">
        <v>25</v>
      </c>
      <c r="N366" s="16" t="s">
        <v>13</v>
      </c>
      <c r="O366" s="16" t="s">
        <v>14</v>
      </c>
      <c r="P366" s="12">
        <f t="shared" si="36"/>
        <v>1</v>
      </c>
      <c r="Q366" s="12" cm="1">
        <f t="array" ref="Q366">SUMPRODUCT(($G$2:$G$2540=G366)*(P366&gt;$P$2:$P$2540))+1</f>
        <v>1</v>
      </c>
      <c r="R366" s="12" t="e">
        <f>(Q366*100000)+#REF!</f>
        <v>#REF!</v>
      </c>
      <c r="S366" t="e" cm="1">
        <f t="array" ref="S366">SUMPRODUCT(($G$2:$G$2540=G366)*(R366&gt;$R$2:$R$2540))+1</f>
        <v>#REF!</v>
      </c>
      <c r="T366" t="str">
        <f t="shared" si="37"/>
        <v xml:space="preserve">BRIGHTON </v>
      </c>
      <c r="U366">
        <v>0</v>
      </c>
      <c r="V366" t="s">
        <v>17</v>
      </c>
      <c r="W366">
        <f t="shared" si="38"/>
        <v>2023</v>
      </c>
    </row>
    <row r="367" spans="1:23" x14ac:dyDescent="0.25">
      <c r="A367" s="10" t="str">
        <f>IF(YEAR(G367)=2024,#REF!,"")</f>
        <v/>
      </c>
      <c r="B367" s="10" t="str">
        <f>IF(YEAR(G367)=2025,#REF!,"")</f>
        <v/>
      </c>
      <c r="C367" s="10" t="str">
        <f t="shared" si="31"/>
        <v>Evening45076</v>
      </c>
      <c r="D367" s="5" t="str">
        <f>IF('by region'!$C$2="Any","Any",'WTX courses'!V58)&amp;M367&amp;IF('by region'!$I$2="Any","Any",N367)&amp;G367</f>
        <v>AnyFlatAny45076</v>
      </c>
      <c r="E367" s="5" t="e">
        <f>IF(I367=#REF!,'WTX courses'!G58,"")</f>
        <v>#REF!</v>
      </c>
      <c r="F367" s="5" t="e">
        <f t="shared" si="32"/>
        <v>#REF!</v>
      </c>
      <c r="G367" s="15">
        <v>45076</v>
      </c>
      <c r="H367" s="16" t="s">
        <v>7</v>
      </c>
      <c r="I367" s="16" t="s">
        <v>36</v>
      </c>
      <c r="J367" s="16" t="s">
        <v>80</v>
      </c>
      <c r="K367" s="14" t="s">
        <v>24</v>
      </c>
      <c r="L367" s="14" t="s">
        <v>19</v>
      </c>
      <c r="M367" s="16" t="s">
        <v>25</v>
      </c>
      <c r="N367" s="16" t="s">
        <v>13</v>
      </c>
      <c r="O367" s="16" t="s">
        <v>14</v>
      </c>
      <c r="P367" s="12">
        <f t="shared" si="36"/>
        <v>2</v>
      </c>
      <c r="Q367" s="12" cm="1">
        <f t="array" ref="Q367">SUMPRODUCT(($G$2:$G$2540=G367)*(P367&gt;$P$2:$P$2540))+1</f>
        <v>2</v>
      </c>
      <c r="R367" s="12" t="e">
        <f>(Q367*100000)+#REF!</f>
        <v>#REF!</v>
      </c>
      <c r="S367" t="e" cm="1">
        <f t="array" ref="S367">SUMPRODUCT(($G$2:$G$2540=G367)*(R367&gt;$R$2:$R$2540))+1</f>
        <v>#REF!</v>
      </c>
      <c r="T367" t="str">
        <f t="shared" si="37"/>
        <v>LINGFIELD PARK †</v>
      </c>
      <c r="U367">
        <v>0</v>
      </c>
      <c r="V367" t="s">
        <v>17</v>
      </c>
      <c r="W367">
        <f t="shared" si="38"/>
        <v>2023</v>
      </c>
    </row>
    <row r="368" spans="1:23" x14ac:dyDescent="0.25">
      <c r="A368" s="10" t="str">
        <f>IF(YEAR(G368)=2024,#REF!,"")</f>
        <v/>
      </c>
      <c r="B368" s="10" t="str">
        <f>IF(YEAR(G368)=2025,#REF!,"")</f>
        <v/>
      </c>
      <c r="C368" s="10" t="str">
        <f t="shared" si="31"/>
        <v>Evening45077</v>
      </c>
      <c r="D368" s="5" t="str">
        <f>IF('by region'!$C$2="Any","Any",'WTX courses'!V59)&amp;M368&amp;IF('by region'!$I$2="Any","Any",N368)&amp;G368</f>
        <v>AnyJumpAny45077</v>
      </c>
      <c r="E368" s="5" t="e">
        <f>IF(I368=#REF!,'WTX courses'!G59,"")</f>
        <v>#REF!</v>
      </c>
      <c r="F368" s="5" t="e">
        <f t="shared" si="32"/>
        <v>#REF!</v>
      </c>
      <c r="G368" s="15">
        <v>45077</v>
      </c>
      <c r="H368" s="16" t="s">
        <v>27</v>
      </c>
      <c r="I368" s="16" t="s">
        <v>92</v>
      </c>
      <c r="J368" s="16" t="s">
        <v>80</v>
      </c>
      <c r="K368" s="14" t="s">
        <v>10</v>
      </c>
      <c r="L368" s="14" t="s">
        <v>11</v>
      </c>
      <c r="M368" s="16" t="s">
        <v>12</v>
      </c>
      <c r="N368" s="16" t="s">
        <v>13</v>
      </c>
      <c r="O368" s="16" t="s">
        <v>14</v>
      </c>
      <c r="P368" s="12">
        <f t="shared" si="36"/>
        <v>2</v>
      </c>
      <c r="Q368" s="12" cm="1">
        <f t="array" ref="Q368">SUMPRODUCT(($G$2:$G$2540=G368)*(P368&gt;$P$2:$P$2540))+1</f>
        <v>1</v>
      </c>
      <c r="R368" s="12" t="e">
        <f>(Q368*100000)+#REF!</f>
        <v>#REF!</v>
      </c>
      <c r="S368" t="e" cm="1">
        <f t="array" ref="S368">SUMPRODUCT(($G$2:$G$2540=G368)*(R368&gt;$R$2:$R$2540))+1</f>
        <v>#REF!</v>
      </c>
      <c r="T368" t="str">
        <f t="shared" si="37"/>
        <v>Cartmel †</v>
      </c>
      <c r="U368">
        <v>0</v>
      </c>
      <c r="V368" t="s">
        <v>17</v>
      </c>
      <c r="W368">
        <f t="shared" si="38"/>
        <v>2023</v>
      </c>
    </row>
    <row r="369" spans="1:23" x14ac:dyDescent="0.25">
      <c r="A369" s="10" t="str">
        <f>IF(YEAR(G369)=2024,#REF!,"")</f>
        <v/>
      </c>
      <c r="B369" s="10" t="str">
        <f>IF(YEAR(G369)=2025,#REF!,"")</f>
        <v/>
      </c>
      <c r="C369" s="10" t="str">
        <f t="shared" si="31"/>
        <v>Evening45077</v>
      </c>
      <c r="D369" s="5" t="str">
        <f>IF('by region'!$C$2="Any","Any",'WTX courses'!V60)&amp;M369&amp;IF('by region'!$I$2="Any","Any",N369)&amp;G369</f>
        <v>AnyJumpAny45077</v>
      </c>
      <c r="E369" s="5" t="e">
        <f>IF(I369=#REF!,'WTX courses'!G60,"")</f>
        <v>#REF!</v>
      </c>
      <c r="F369" s="5" t="e">
        <f t="shared" si="32"/>
        <v>#REF!</v>
      </c>
      <c r="G369" s="15">
        <v>45077</v>
      </c>
      <c r="H369" s="16" t="s">
        <v>27</v>
      </c>
      <c r="I369" s="16" t="s">
        <v>48</v>
      </c>
      <c r="J369" s="16" t="s">
        <v>80</v>
      </c>
      <c r="K369" s="14" t="s">
        <v>16</v>
      </c>
      <c r="L369" s="14" t="s">
        <v>17</v>
      </c>
      <c r="M369" s="16" t="s">
        <v>12</v>
      </c>
      <c r="N369" s="16" t="s">
        <v>13</v>
      </c>
      <c r="O369" s="16" t="s">
        <v>14</v>
      </c>
      <c r="P369" s="12">
        <f t="shared" si="36"/>
        <v>2</v>
      </c>
      <c r="Q369" s="12" cm="1">
        <f t="array" ref="Q369">SUMPRODUCT(($G$2:$G$2540=G369)*(P369&gt;$P$2:$P$2540))+1</f>
        <v>1</v>
      </c>
      <c r="R369" s="12" t="e">
        <f>(Q369*100000)+#REF!</f>
        <v>#REF!</v>
      </c>
      <c r="S369" t="e" cm="1">
        <f t="array" ref="S369">SUMPRODUCT(($G$2:$G$2540=G369)*(R369&gt;$R$2:$R$2540))+1</f>
        <v>#REF!</v>
      </c>
      <c r="T369" t="str">
        <f t="shared" si="37"/>
        <v>Warwick †</v>
      </c>
      <c r="U369">
        <v>0</v>
      </c>
      <c r="V369" t="s">
        <v>11</v>
      </c>
      <c r="W369">
        <f t="shared" si="38"/>
        <v>2023</v>
      </c>
    </row>
    <row r="370" spans="1:23" x14ac:dyDescent="0.25">
      <c r="A370" s="10" t="str">
        <f>IF(YEAR(G370)=2024,#REF!,"")</f>
        <v/>
      </c>
      <c r="B370" s="10" t="str">
        <f>IF(YEAR(G370)=2025,#REF!,"")</f>
        <v/>
      </c>
      <c r="C370" s="10" t="str">
        <f t="shared" si="31"/>
        <v>Evening45078</v>
      </c>
      <c r="D370" s="5" t="str">
        <f>IF('by region'!$C$2="Any","Any",'WTX courses'!V61)&amp;M370&amp;IF('by region'!$I$2="Any","Any",N370)&amp;G370</f>
        <v>AnyFlatAny45078</v>
      </c>
      <c r="E370" s="5" t="e">
        <f>IF(I370=#REF!,'WTX courses'!G61,"")</f>
        <v>#REF!</v>
      </c>
      <c r="F370" s="5" t="e">
        <f t="shared" si="32"/>
        <v>#REF!</v>
      </c>
      <c r="G370" s="15">
        <v>45078</v>
      </c>
      <c r="H370" s="16" t="s">
        <v>34</v>
      </c>
      <c r="I370" s="16" t="s">
        <v>63</v>
      </c>
      <c r="J370" s="16" t="s">
        <v>80</v>
      </c>
      <c r="K370" s="14" t="s">
        <v>16</v>
      </c>
      <c r="L370" s="14" t="s">
        <v>11</v>
      </c>
      <c r="M370" s="16" t="s">
        <v>25</v>
      </c>
      <c r="N370" s="16" t="s">
        <v>13</v>
      </c>
      <c r="O370" s="16" t="s">
        <v>14</v>
      </c>
      <c r="P370" s="12">
        <f t="shared" si="36"/>
        <v>2</v>
      </c>
      <c r="Q370" s="12" cm="1">
        <f t="array" ref="Q370">SUMPRODUCT(($G$2:$G$2540=G370)*(P370&gt;$P$2:$P$2540))+1</f>
        <v>3</v>
      </c>
      <c r="R370" s="12" t="e">
        <f>(Q370*100000)+#REF!</f>
        <v>#REF!</v>
      </c>
      <c r="S370" t="e" cm="1">
        <f t="array" ref="S370">SUMPRODUCT(($G$2:$G$2540=G370)*(R370&gt;$R$2:$R$2540))+1</f>
        <v>#REF!</v>
      </c>
      <c r="T370" t="str">
        <f t="shared" si="37"/>
        <v>CARLISLE †</v>
      </c>
      <c r="U370">
        <v>0</v>
      </c>
      <c r="V370" t="s">
        <v>19</v>
      </c>
      <c r="W370">
        <f t="shared" si="38"/>
        <v>2023</v>
      </c>
    </row>
    <row r="371" spans="1:23" x14ac:dyDescent="0.25">
      <c r="A371" s="10" t="str">
        <f>IF(YEAR(G371)=2024,#REF!,"")</f>
        <v/>
      </c>
      <c r="B371" s="10" t="str">
        <f>IF(YEAR(G371)=2025,#REF!,"")</f>
        <v/>
      </c>
      <c r="C371" s="10" t="str">
        <f t="shared" si="31"/>
        <v>Afternoon45078</v>
      </c>
      <c r="D371" s="5" t="str">
        <f>IF('by region'!$C$2="Any","Any",'WTX courses'!V62)&amp;M371&amp;IF('by region'!$I$2="Any","Any",N371)&amp;G371</f>
        <v>AnyFlatAny45078</v>
      </c>
      <c r="E371" s="5" t="e">
        <f>IF(I371=#REF!,'WTX courses'!G62,"")</f>
        <v>#REF!</v>
      </c>
      <c r="F371" s="5" t="e">
        <f t="shared" si="32"/>
        <v>#REF!</v>
      </c>
      <c r="G371" s="15">
        <v>45078</v>
      </c>
      <c r="H371" s="16" t="s">
        <v>34</v>
      </c>
      <c r="I371" s="16" t="s">
        <v>36</v>
      </c>
      <c r="J371" s="16" t="s">
        <v>9</v>
      </c>
      <c r="K371" s="14" t="s">
        <v>24</v>
      </c>
      <c r="L371" s="14" t="s">
        <v>19</v>
      </c>
      <c r="M371" s="16" t="s">
        <v>25</v>
      </c>
      <c r="N371" s="16" t="s">
        <v>13</v>
      </c>
      <c r="O371" s="16" t="s">
        <v>14</v>
      </c>
      <c r="P371" s="12">
        <f t="shared" si="36"/>
        <v>1</v>
      </c>
      <c r="Q371" s="12" cm="1">
        <f t="array" ref="Q371">SUMPRODUCT(($G$2:$G$2540=G371)*(P371&gt;$P$2:$P$2540))+1</f>
        <v>1</v>
      </c>
      <c r="R371" s="12" t="e">
        <f>(Q371*100000)+#REF!</f>
        <v>#REF!</v>
      </c>
      <c r="S371" t="e" cm="1">
        <f t="array" ref="S371">SUMPRODUCT(($G$2:$G$2540=G371)*(R371&gt;$R$2:$R$2540))+1</f>
        <v>#REF!</v>
      </c>
      <c r="T371" t="str">
        <f t="shared" si="37"/>
        <v xml:space="preserve">LINGFIELD PARK </v>
      </c>
      <c r="U371">
        <v>1</v>
      </c>
      <c r="V371" t="s">
        <v>19</v>
      </c>
      <c r="W371">
        <f t="shared" si="38"/>
        <v>2023</v>
      </c>
    </row>
    <row r="372" spans="1:23" x14ac:dyDescent="0.25">
      <c r="A372" s="10" t="str">
        <f>IF(YEAR(G372)=2024,#REF!,"")</f>
        <v/>
      </c>
      <c r="B372" s="10" t="str">
        <f>IF(YEAR(G372)=2025,#REF!,"")</f>
        <v/>
      </c>
      <c r="C372" s="10" t="str">
        <f t="shared" si="31"/>
        <v>Afternoon45078</v>
      </c>
      <c r="D372" s="5" t="str">
        <f>IF('by region'!$C$2="Any","Any",'WTX courses'!V63)&amp;M372&amp;IF('by region'!$I$2="Any","Any",N372)&amp;G372</f>
        <v>AnyFlatAny45078</v>
      </c>
      <c r="E372" s="5" t="e">
        <f>IF(I372=#REF!,'WTX courses'!G63,"")</f>
        <v>#REF!</v>
      </c>
      <c r="F372" s="5" t="e">
        <f t="shared" si="32"/>
        <v>#REF!</v>
      </c>
      <c r="G372" s="15">
        <v>45078</v>
      </c>
      <c r="H372" s="16" t="s">
        <v>34</v>
      </c>
      <c r="I372" s="16" t="s">
        <v>81</v>
      </c>
      <c r="J372" s="16" t="s">
        <v>9</v>
      </c>
      <c r="K372" s="14" t="s">
        <v>24</v>
      </c>
      <c r="L372" s="14" t="s">
        <v>17</v>
      </c>
      <c r="M372" s="16" t="s">
        <v>25</v>
      </c>
      <c r="N372" s="16" t="s">
        <v>13</v>
      </c>
      <c r="O372" s="16" t="s">
        <v>14</v>
      </c>
      <c r="P372" s="12">
        <f t="shared" si="36"/>
        <v>1</v>
      </c>
      <c r="Q372" s="12" cm="1">
        <f t="array" ref="Q372">SUMPRODUCT(($G$2:$G$2540=G372)*(P372&gt;$P$2:$P$2540))+1</f>
        <v>1</v>
      </c>
      <c r="R372" s="12" t="e">
        <f>(Q372*100000)+#REF!</f>
        <v>#REF!</v>
      </c>
      <c r="S372" t="e" cm="1">
        <f t="array" ref="S372">SUMPRODUCT(($G$2:$G$2540=G372)*(R372&gt;$R$2:$R$2540))+1</f>
        <v>#REF!</v>
      </c>
      <c r="T372" t="str">
        <f t="shared" si="37"/>
        <v xml:space="preserve">YARMOUTH </v>
      </c>
      <c r="U372">
        <v>0</v>
      </c>
      <c r="V372" t="s">
        <v>17</v>
      </c>
      <c r="W372">
        <f t="shared" si="38"/>
        <v>2023</v>
      </c>
    </row>
    <row r="373" spans="1:23" x14ac:dyDescent="0.25">
      <c r="A373" s="10" t="str">
        <f>IF(YEAR(G373)=2024,#REF!,"")</f>
        <v/>
      </c>
      <c r="B373" s="10" t="str">
        <f>IF(YEAR(G373)=2025,#REF!,"")</f>
        <v/>
      </c>
      <c r="C373" s="10" t="str">
        <f t="shared" si="31"/>
        <v>Evening45078</v>
      </c>
      <c r="D373" s="5" t="str">
        <f>IF('by region'!$C$2="Any","Any",'WTX courses'!V64)&amp;M373&amp;IF('by region'!$I$2="Any","Any",N373)&amp;G373</f>
        <v>AnyJumpAny45078</v>
      </c>
      <c r="E373" s="5" t="e">
        <f>IF(I373=#REF!,'WTX courses'!G64,"")</f>
        <v>#REF!</v>
      </c>
      <c r="F373" s="5" t="e">
        <f t="shared" si="32"/>
        <v>#REF!</v>
      </c>
      <c r="G373" s="15">
        <v>45078</v>
      </c>
      <c r="H373" s="16" t="s">
        <v>34</v>
      </c>
      <c r="I373" s="16" t="s">
        <v>53</v>
      </c>
      <c r="J373" s="16" t="s">
        <v>80</v>
      </c>
      <c r="K373" s="14" t="s">
        <v>16</v>
      </c>
      <c r="L373" s="14" t="s">
        <v>17</v>
      </c>
      <c r="M373" s="16" t="s">
        <v>12</v>
      </c>
      <c r="N373" s="16" t="s">
        <v>13</v>
      </c>
      <c r="O373" s="16" t="s">
        <v>14</v>
      </c>
      <c r="P373" s="12">
        <f t="shared" si="36"/>
        <v>2</v>
      </c>
      <c r="Q373" s="12" cm="1">
        <f t="array" ref="Q373">SUMPRODUCT(($G$2:$G$2540=G373)*(P373&gt;$P$2:$P$2540))+1</f>
        <v>3</v>
      </c>
      <c r="R373" s="12" t="e">
        <f>(Q373*100000)+#REF!</f>
        <v>#REF!</v>
      </c>
      <c r="S373" t="e" cm="1">
        <f t="array" ref="S373">SUMPRODUCT(($G$2:$G$2540=G373)*(R373&gt;$R$2:$R$2540))+1</f>
        <v>#REF!</v>
      </c>
      <c r="T373" t="str">
        <f t="shared" si="37"/>
        <v>Market Rasen †</v>
      </c>
      <c r="U373">
        <v>0</v>
      </c>
      <c r="V373" t="s">
        <v>19</v>
      </c>
      <c r="W373">
        <f t="shared" si="38"/>
        <v>2023</v>
      </c>
    </row>
    <row r="374" spans="1:23" x14ac:dyDescent="0.25">
      <c r="A374" s="10" t="str">
        <f>IF(YEAR(G374)=2024,#REF!,"")</f>
        <v/>
      </c>
      <c r="B374" s="10" t="str">
        <f>IF(YEAR(G374)=2025,#REF!,"")</f>
        <v/>
      </c>
      <c r="C374" s="10" t="str">
        <f t="shared" si="31"/>
        <v>Afternoon45079</v>
      </c>
      <c r="D374" s="5" t="str">
        <f>IF('by region'!$C$2="Any","Any",'WTX courses'!V65)&amp;M374&amp;IF('by region'!$I$2="Any","Any",N374)&amp;G374</f>
        <v>AnyFlatAny45079</v>
      </c>
      <c r="E374" s="5" t="e">
        <f>IF(I374=#REF!,'WTX courses'!G65,"")</f>
        <v>#REF!</v>
      </c>
      <c r="F374" s="5" t="e">
        <f t="shared" si="32"/>
        <v>#REF!</v>
      </c>
      <c r="G374" s="15">
        <v>45079</v>
      </c>
      <c r="H374" s="16" t="s">
        <v>35</v>
      </c>
      <c r="I374" s="16" t="s">
        <v>63</v>
      </c>
      <c r="J374" s="16" t="s">
        <v>9</v>
      </c>
      <c r="K374" s="14" t="s">
        <v>16</v>
      </c>
      <c r="L374" s="14" t="s">
        <v>11</v>
      </c>
      <c r="M374" s="16" t="s">
        <v>25</v>
      </c>
      <c r="N374" s="16" t="s">
        <v>13</v>
      </c>
      <c r="O374" s="16" t="s">
        <v>14</v>
      </c>
      <c r="P374" s="12">
        <f t="shared" si="36"/>
        <v>1</v>
      </c>
      <c r="Q374" s="12" cm="1">
        <f t="array" ref="Q374">SUMPRODUCT(($G$2:$G$2540=G374)*(P374&gt;$P$2:$P$2540))+1</f>
        <v>1</v>
      </c>
      <c r="R374" s="12" t="e">
        <f>(Q374*100000)+#REF!</f>
        <v>#REF!</v>
      </c>
      <c r="S374" t="e" cm="1">
        <f t="array" ref="S374">SUMPRODUCT(($G$2:$G$2540=G374)*(R374&gt;$R$2:$R$2540))+1</f>
        <v>#REF!</v>
      </c>
      <c r="T374" t="str">
        <f t="shared" si="37"/>
        <v xml:space="preserve">CARLISLE </v>
      </c>
      <c r="U374">
        <v>0</v>
      </c>
      <c r="V374" t="s">
        <v>19</v>
      </c>
      <c r="W374">
        <f t="shared" si="38"/>
        <v>2023</v>
      </c>
    </row>
    <row r="375" spans="1:23" x14ac:dyDescent="0.25">
      <c r="A375" s="10" t="str">
        <f>IF(YEAR(G375)=2024,#REF!,"")</f>
        <v/>
      </c>
      <c r="B375" s="10" t="str">
        <f>IF(YEAR(G375)=2025,#REF!,"")</f>
        <v/>
      </c>
      <c r="C375" s="10" t="str">
        <f t="shared" si="31"/>
        <v>Afternoon45079</v>
      </c>
      <c r="D375" s="5" t="str">
        <f>IF('by region'!$C$2="Any","Any",'WTX courses'!V66)&amp;M375&amp;IF('by region'!$I$2="Any","Any",N375)&amp;G375</f>
        <v>AnyFlatAny45079</v>
      </c>
      <c r="E375" s="5" t="e">
        <f>IF(I375=#REF!,'WTX courses'!G66,"")</f>
        <v>#REF!</v>
      </c>
      <c r="F375" s="5" t="e">
        <f t="shared" si="32"/>
        <v>#REF!</v>
      </c>
      <c r="G375" s="15">
        <v>45079</v>
      </c>
      <c r="H375" s="16" t="s">
        <v>35</v>
      </c>
      <c r="I375" s="16" t="s">
        <v>54</v>
      </c>
      <c r="J375" s="16" t="s">
        <v>9</v>
      </c>
      <c r="K375" s="14" t="s">
        <v>24</v>
      </c>
      <c r="L375" s="14" t="s">
        <v>19</v>
      </c>
      <c r="M375" s="16" t="s">
        <v>25</v>
      </c>
      <c r="N375" s="16" t="s">
        <v>13</v>
      </c>
      <c r="O375" s="16" t="s">
        <v>14</v>
      </c>
      <c r="P375" s="12">
        <f t="shared" si="36"/>
        <v>1</v>
      </c>
      <c r="Q375" s="12" cm="1">
        <f t="array" ref="Q375">SUMPRODUCT(($G$2:$G$2540=G375)*(P375&gt;$P$2:$P$2540))+1</f>
        <v>1</v>
      </c>
      <c r="R375" s="12" t="e">
        <f>(Q375*100000)+#REF!</f>
        <v>#REF!</v>
      </c>
      <c r="S375" t="e" cm="1">
        <f t="array" ref="S375">SUMPRODUCT(($G$2:$G$2540=G375)*(R375&gt;$R$2:$R$2540))+1</f>
        <v>#REF!</v>
      </c>
      <c r="T375" t="str">
        <f t="shared" si="37"/>
        <v xml:space="preserve">CHEPSTOW </v>
      </c>
      <c r="U375">
        <v>0</v>
      </c>
      <c r="V375" t="s">
        <v>17</v>
      </c>
      <c r="W375">
        <f t="shared" si="38"/>
        <v>2023</v>
      </c>
    </row>
    <row r="376" spans="1:23" x14ac:dyDescent="0.25">
      <c r="A376" s="10" t="str">
        <f>IF(YEAR(G376)=2024,#REF!,"")</f>
        <v/>
      </c>
      <c r="B376" s="10" t="str">
        <f>IF(YEAR(G376)=2025,#REF!,"")</f>
        <v/>
      </c>
      <c r="C376" s="10" t="str">
        <f t="shared" si="31"/>
        <v>Afternoon45079</v>
      </c>
      <c r="D376" s="5" t="str">
        <f>IF('by region'!$C$2="Any","Any",'WTX courses'!V67)&amp;M376&amp;IF('by region'!$I$2="Any","Any",N376)&amp;G376</f>
        <v>AnyFlatAny45079</v>
      </c>
      <c r="E376" s="5" t="e">
        <f>IF(I376=#REF!,'WTX courses'!G67,"")</f>
        <v>#REF!</v>
      </c>
      <c r="F376" s="5" t="e">
        <f t="shared" si="32"/>
        <v>#REF!</v>
      </c>
      <c r="G376" s="15">
        <v>45079</v>
      </c>
      <c r="H376" s="16" t="s">
        <v>35</v>
      </c>
      <c r="I376" s="16" t="s">
        <v>83</v>
      </c>
      <c r="J376" s="16" t="s">
        <v>9</v>
      </c>
      <c r="K376" s="14" t="s">
        <v>16</v>
      </c>
      <c r="L376" s="14" t="s">
        <v>19</v>
      </c>
      <c r="M376" s="16" t="s">
        <v>25</v>
      </c>
      <c r="N376" s="16" t="s">
        <v>13</v>
      </c>
      <c r="O376" s="16" t="s">
        <v>14</v>
      </c>
      <c r="P376" s="12">
        <f t="shared" si="36"/>
        <v>1</v>
      </c>
      <c r="Q376" s="12" cm="1">
        <f t="array" ref="Q376">SUMPRODUCT(($G$2:$G$2540=G376)*(P376&gt;$P$2:$P$2540))+1</f>
        <v>1</v>
      </c>
      <c r="R376" s="12" t="e">
        <f>(Q376*100000)+#REF!</f>
        <v>#REF!</v>
      </c>
      <c r="S376" t="e" cm="1">
        <f t="array" ref="S376">SUMPRODUCT(($G$2:$G$2540=G376)*(R376&gt;$R$2:$R$2540))+1</f>
        <v>#REF!</v>
      </c>
      <c r="T376" t="str">
        <f t="shared" si="37"/>
        <v xml:space="preserve">EPSOM DOWNS </v>
      </c>
      <c r="U376">
        <v>0</v>
      </c>
      <c r="V376" t="s">
        <v>11</v>
      </c>
      <c r="W376">
        <f t="shared" si="38"/>
        <v>2023</v>
      </c>
    </row>
    <row r="377" spans="1:23" x14ac:dyDescent="0.25">
      <c r="A377" s="10" t="str">
        <f>IF(YEAR(G377)=2024,#REF!,"")</f>
        <v/>
      </c>
      <c r="B377" s="10" t="str">
        <f>IF(YEAR(G377)=2025,#REF!,"")</f>
        <v/>
      </c>
      <c r="C377" s="10" t="str">
        <f t="shared" si="31"/>
        <v>Afternoon45080</v>
      </c>
      <c r="D377" s="5" t="str">
        <f>IF('by region'!$C$2="Any","Any",'WTX courses'!V68)&amp;M377&amp;IF('by region'!$I$2="Any","Any",N377)&amp;G377</f>
        <v>AnyFlatAny45080</v>
      </c>
      <c r="E377" s="5" t="e">
        <f>IF(I377=#REF!,'WTX courses'!G68,"")</f>
        <v>#REF!</v>
      </c>
      <c r="F377" s="5" t="e">
        <f t="shared" si="32"/>
        <v>#REF!</v>
      </c>
      <c r="G377" s="15">
        <v>45080</v>
      </c>
      <c r="H377" s="16" t="s">
        <v>37</v>
      </c>
      <c r="I377" s="16" t="s">
        <v>83</v>
      </c>
      <c r="J377" s="16" t="s">
        <v>9</v>
      </c>
      <c r="K377" s="14" t="s">
        <v>16</v>
      </c>
      <c r="L377" s="14" t="s">
        <v>19</v>
      </c>
      <c r="M377" s="16" t="s">
        <v>25</v>
      </c>
      <c r="N377" s="16" t="s">
        <v>13</v>
      </c>
      <c r="O377" s="16" t="s">
        <v>14</v>
      </c>
      <c r="P377" s="12">
        <f t="shared" si="36"/>
        <v>1</v>
      </c>
      <c r="Q377" s="12" cm="1">
        <f t="array" ref="Q377">SUMPRODUCT(($G$2:$G$2540=G377)*(P377&gt;$P$2:$P$2540))+1</f>
        <v>1</v>
      </c>
      <c r="R377" s="12" t="e">
        <f>(Q377*100000)+#REF!</f>
        <v>#REF!</v>
      </c>
      <c r="S377" t="e" cm="1">
        <f t="array" ref="S377">SUMPRODUCT(($G$2:$G$2540=G377)*(R377&gt;$R$2:$R$2540))+1</f>
        <v>#REF!</v>
      </c>
      <c r="T377" t="str">
        <f t="shared" si="37"/>
        <v xml:space="preserve">EPSOM DOWNS </v>
      </c>
      <c r="U377">
        <v>0</v>
      </c>
      <c r="V377" t="s">
        <v>19</v>
      </c>
      <c r="W377">
        <f t="shared" si="38"/>
        <v>2023</v>
      </c>
    </row>
    <row r="378" spans="1:23" x14ac:dyDescent="0.25">
      <c r="A378" s="10" t="str">
        <f>IF(YEAR(G378)=2024,#REF!,"")</f>
        <v/>
      </c>
      <c r="B378" s="10" t="str">
        <f>IF(YEAR(G378)=2025,#REF!,"")</f>
        <v/>
      </c>
      <c r="C378" s="10" t="str">
        <f t="shared" si="31"/>
        <v>Evening45080</v>
      </c>
      <c r="D378" s="5" t="str">
        <f>IF('by region'!$C$2="Any","Any",'WTX courses'!V69)&amp;M378&amp;IF('by region'!$I$2="Any","Any",N378)&amp;G378</f>
        <v>AnyFlatAny45080</v>
      </c>
      <c r="E378" s="5" t="e">
        <f>IF(I378=#REF!,'WTX courses'!G69,"")</f>
        <v>#REF!</v>
      </c>
      <c r="F378" s="5" t="e">
        <f t="shared" si="32"/>
        <v>#REF!</v>
      </c>
      <c r="G378" s="15">
        <v>45080</v>
      </c>
      <c r="H378" s="16" t="s">
        <v>37</v>
      </c>
      <c r="I378" s="16" t="s">
        <v>36</v>
      </c>
      <c r="J378" s="16" t="s">
        <v>80</v>
      </c>
      <c r="K378" s="14" t="s">
        <v>24</v>
      </c>
      <c r="L378" s="14" t="s">
        <v>19</v>
      </c>
      <c r="M378" s="16" t="s">
        <v>25</v>
      </c>
      <c r="N378" s="16" t="s">
        <v>13</v>
      </c>
      <c r="O378" s="16" t="s">
        <v>14</v>
      </c>
      <c r="P378" s="12">
        <f t="shared" si="36"/>
        <v>2</v>
      </c>
      <c r="Q378" s="12" cm="1">
        <f t="array" ref="Q378">SUMPRODUCT(($G$2:$G$2540=G378)*(P378&gt;$P$2:$P$2540))+1</f>
        <v>2</v>
      </c>
      <c r="R378" s="12" t="e">
        <f>(Q378*100000)+#REF!</f>
        <v>#REF!</v>
      </c>
      <c r="S378" t="e" cm="1">
        <f t="array" ref="S378">SUMPRODUCT(($G$2:$G$2540=G378)*(R378&gt;$R$2:$R$2540))+1</f>
        <v>#REF!</v>
      </c>
      <c r="T378" t="str">
        <f t="shared" si="37"/>
        <v>LINGFIELD PARK †</v>
      </c>
      <c r="U378">
        <v>0</v>
      </c>
      <c r="V378" t="s">
        <v>30</v>
      </c>
      <c r="W378">
        <f t="shared" si="38"/>
        <v>2023</v>
      </c>
    </row>
    <row r="379" spans="1:23" x14ac:dyDescent="0.25">
      <c r="A379" s="10" t="str">
        <f>IF(YEAR(G379)=2024,#REF!,"")</f>
        <v/>
      </c>
      <c r="B379" s="10" t="str">
        <f>IF(YEAR(G379)=2025,#REF!,"")</f>
        <v/>
      </c>
      <c r="C379" s="10" t="str">
        <f t="shared" si="31"/>
        <v>Afternoon45081</v>
      </c>
      <c r="D379" s="5" t="str">
        <f>IF('by region'!$C$2="Any","Any",'WTX courses'!V70)&amp;M379&amp;IF('by region'!$I$2="Any","Any",N379)&amp;G379</f>
        <v>AnyFlatAny45081</v>
      </c>
      <c r="E379" s="5" t="e">
        <f>IF(I379=#REF!,'WTX courses'!G70,"")</f>
        <v>#REF!</v>
      </c>
      <c r="F379" s="5" t="e">
        <f t="shared" si="32"/>
        <v>#REF!</v>
      </c>
      <c r="G379" s="15">
        <v>45081</v>
      </c>
      <c r="H379" s="16" t="s">
        <v>40</v>
      </c>
      <c r="I379" s="16" t="s">
        <v>72</v>
      </c>
      <c r="J379" s="16" t="s">
        <v>9</v>
      </c>
      <c r="K379" s="14" t="s">
        <v>16</v>
      </c>
      <c r="L379" s="14" t="s">
        <v>17</v>
      </c>
      <c r="M379" s="16" t="s">
        <v>25</v>
      </c>
      <c r="N379" s="16" t="s">
        <v>13</v>
      </c>
      <c r="O379" s="16" t="s">
        <v>14</v>
      </c>
      <c r="P379" s="12">
        <f t="shared" si="36"/>
        <v>1</v>
      </c>
      <c r="Q379" s="12" cm="1">
        <f t="array" ref="Q379">SUMPRODUCT(($G$2:$G$2540=G379)*(P379&gt;$P$2:$P$2540))+1</f>
        <v>1</v>
      </c>
      <c r="R379" s="12" t="e">
        <f>(Q379*100000)+#REF!</f>
        <v>#REF!</v>
      </c>
      <c r="S379" t="e" cm="1">
        <f t="array" ref="S379">SUMPRODUCT(($G$2:$G$2540=G379)*(R379&gt;$R$2:$R$2540))+1</f>
        <v>#REF!</v>
      </c>
      <c r="T379" t="str">
        <f t="shared" si="37"/>
        <v xml:space="preserve">NOTTINGHAM </v>
      </c>
      <c r="U379">
        <v>0</v>
      </c>
      <c r="V379" t="s">
        <v>19</v>
      </c>
      <c r="W379">
        <f t="shared" si="38"/>
        <v>2023</v>
      </c>
    </row>
    <row r="380" spans="1:23" x14ac:dyDescent="0.25">
      <c r="A380" s="10" t="str">
        <f>IF(YEAR(G380)=2024,#REF!,"")</f>
        <v/>
      </c>
      <c r="B380" s="10" t="str">
        <f>IF(YEAR(G380)=2025,#REF!,"")</f>
        <v/>
      </c>
      <c r="C380" s="10" t="str">
        <f t="shared" si="31"/>
        <v>Evening45082</v>
      </c>
      <c r="D380" s="5" t="str">
        <f>IF('by region'!$C$2="Any","Any",'WTX courses'!V71)&amp;M380&amp;IF('by region'!$I$2="Any","Any",N380)&amp;G380</f>
        <v>AnyFlatAny45082</v>
      </c>
      <c r="E380" s="5" t="e">
        <f>IF(I380=#REF!,'WTX courses'!G71,"")</f>
        <v>#REF!</v>
      </c>
      <c r="F380" s="5" t="e">
        <f t="shared" si="32"/>
        <v>#REF!</v>
      </c>
      <c r="G380" s="15">
        <v>45082</v>
      </c>
      <c r="H380" s="16" t="s">
        <v>42</v>
      </c>
      <c r="I380" s="16" t="s">
        <v>43</v>
      </c>
      <c r="J380" s="16" t="s">
        <v>80</v>
      </c>
      <c r="K380" s="14" t="s">
        <v>24</v>
      </c>
      <c r="L380" s="14" t="s">
        <v>17</v>
      </c>
      <c r="M380" s="16" t="s">
        <v>25</v>
      </c>
      <c r="N380" s="16" t="s">
        <v>26</v>
      </c>
      <c r="O380" s="16" t="s">
        <v>14</v>
      </c>
      <c r="P380" s="12">
        <f t="shared" si="36"/>
        <v>2</v>
      </c>
      <c r="Q380" s="12" cm="1">
        <f t="array" ref="Q380">SUMPRODUCT(($G$2:$G$2540=G380)*(P380&gt;$P$2:$P$2540))+1</f>
        <v>1</v>
      </c>
      <c r="R380" s="12" t="e">
        <f>(Q380*100000)+#REF!</f>
        <v>#REF!</v>
      </c>
      <c r="S380" t="e" cm="1">
        <f t="array" ref="S380">SUMPRODUCT(($G$2:$G$2540=G380)*(R380&gt;$R$2:$R$2540))+1</f>
        <v>#REF!</v>
      </c>
      <c r="T380" t="str">
        <f t="shared" si="37"/>
        <v>WOLVERHAMPTON †</v>
      </c>
      <c r="U380">
        <v>0</v>
      </c>
      <c r="V380" t="s">
        <v>17</v>
      </c>
      <c r="W380">
        <f t="shared" si="38"/>
        <v>2023</v>
      </c>
    </row>
    <row r="381" spans="1:23" x14ac:dyDescent="0.25">
      <c r="A381" s="10" t="str">
        <f>IF(YEAR(G381)=2024,#REF!,"")</f>
        <v/>
      </c>
      <c r="B381" s="10" t="str">
        <f>IF(YEAR(G381)=2025,#REF!,"")</f>
        <v/>
      </c>
      <c r="C381" s="10" t="str">
        <f t="shared" si="31"/>
        <v>Evening45082</v>
      </c>
      <c r="D381" s="5" t="str">
        <f>IF('by region'!$C$2="Any","Any",'WTX courses'!V72)&amp;M381&amp;IF('by region'!$I$2="Any","Any",N381)&amp;G381</f>
        <v>AnyFlatAny45082</v>
      </c>
      <c r="E381" s="5" t="e">
        <f>IF(I381=#REF!,'WTX courses'!G72,"")</f>
        <v>#REF!</v>
      </c>
      <c r="F381" s="5" t="e">
        <f t="shared" si="32"/>
        <v>#REF!</v>
      </c>
      <c r="G381" s="15">
        <v>45082</v>
      </c>
      <c r="H381" s="16" t="s">
        <v>42</v>
      </c>
      <c r="I381" s="16" t="s">
        <v>70</v>
      </c>
      <c r="J381" s="16" t="s">
        <v>80</v>
      </c>
      <c r="K381" s="14" t="s">
        <v>24</v>
      </c>
      <c r="L381" s="14" t="s">
        <v>19</v>
      </c>
      <c r="M381" s="16" t="s">
        <v>25</v>
      </c>
      <c r="N381" s="16" t="s">
        <v>13</v>
      </c>
      <c r="O381" s="16" t="s">
        <v>14</v>
      </c>
      <c r="P381" s="12">
        <f t="shared" si="36"/>
        <v>2</v>
      </c>
      <c r="Q381" s="12" cm="1">
        <f t="array" ref="Q381">SUMPRODUCT(($G$2:$G$2540=G381)*(P381&gt;$P$2:$P$2540))+1</f>
        <v>1</v>
      </c>
      <c r="R381" s="12" t="e">
        <f>(Q381*100000)+#REF!</f>
        <v>#REF!</v>
      </c>
      <c r="S381" t="e" cm="1">
        <f t="array" ref="S381">SUMPRODUCT(($G$2:$G$2540=G381)*(R381&gt;$R$2:$R$2540))+1</f>
        <v>#REF!</v>
      </c>
      <c r="T381" t="str">
        <f t="shared" si="37"/>
        <v>WINDSOR †</v>
      </c>
      <c r="U381">
        <v>0</v>
      </c>
      <c r="V381" t="s">
        <v>19</v>
      </c>
      <c r="W381">
        <f t="shared" si="38"/>
        <v>2023</v>
      </c>
    </row>
    <row r="382" spans="1:23" x14ac:dyDescent="0.25">
      <c r="A382" s="10" t="str">
        <f>IF(YEAR(G382)=2024,#REF!,"")</f>
        <v/>
      </c>
      <c r="B382" s="10" t="str">
        <f>IF(YEAR(G382)=2025,#REF!,"")</f>
        <v/>
      </c>
      <c r="C382" s="10" t="str">
        <f t="shared" si="31"/>
        <v>Evening45083</v>
      </c>
      <c r="D382" s="5" t="str">
        <f>IF('by region'!$C$2="Any","Any",'WTX courses'!V73)&amp;M382&amp;IF('by region'!$I$2="Any","Any",N382)&amp;G382</f>
        <v>AnyFlatAny45083</v>
      </c>
      <c r="E382" s="5" t="e">
        <f>IF(I382=#REF!,'WTX courses'!G73,"")</f>
        <v>#REF!</v>
      </c>
      <c r="F382" s="5" t="e">
        <f t="shared" si="32"/>
        <v>#REF!</v>
      </c>
      <c r="G382" s="15">
        <v>45083</v>
      </c>
      <c r="H382" s="16" t="s">
        <v>7</v>
      </c>
      <c r="I382" s="16" t="s">
        <v>36</v>
      </c>
      <c r="J382" s="16" t="s">
        <v>80</v>
      </c>
      <c r="K382" s="14" t="s">
        <v>24</v>
      </c>
      <c r="L382" s="14" t="s">
        <v>19</v>
      </c>
      <c r="M382" s="16" t="s">
        <v>25</v>
      </c>
      <c r="N382" s="16" t="s">
        <v>26</v>
      </c>
      <c r="O382" s="16" t="s">
        <v>14</v>
      </c>
      <c r="P382" s="12">
        <f t="shared" si="36"/>
        <v>2</v>
      </c>
      <c r="Q382" s="12" cm="1">
        <f t="array" ref="Q382">SUMPRODUCT(($G$2:$G$2540=G382)*(P382&gt;$P$2:$P$2540))+1</f>
        <v>1</v>
      </c>
      <c r="R382" s="12" t="e">
        <f>(Q382*100000)+#REF!</f>
        <v>#REF!</v>
      </c>
      <c r="S382" t="e" cm="1">
        <f t="array" ref="S382">SUMPRODUCT(($G$2:$G$2540=G382)*(R382&gt;$R$2:$R$2540))+1</f>
        <v>#REF!</v>
      </c>
      <c r="T382" t="str">
        <f t="shared" si="37"/>
        <v>LINGFIELD PARK †</v>
      </c>
      <c r="U382">
        <v>0</v>
      </c>
      <c r="V382" t="s">
        <v>11</v>
      </c>
      <c r="W382">
        <f t="shared" si="38"/>
        <v>2023</v>
      </c>
    </row>
    <row r="383" spans="1:23" x14ac:dyDescent="0.25">
      <c r="A383" s="10" t="str">
        <f>IF(YEAR(G383)=2024,#REF!,"")</f>
        <v/>
      </c>
      <c r="B383" s="10" t="str">
        <f>IF(YEAR(G383)=2025,#REF!,"")</f>
        <v/>
      </c>
      <c r="C383" s="10" t="str">
        <f t="shared" si="31"/>
        <v>Evening45084</v>
      </c>
      <c r="D383" s="5" t="str">
        <f>IF('by region'!$C$2="Any","Any",'WTX courses'!V74)&amp;M383&amp;IF('by region'!$I$2="Any","Any",N383)&amp;G383</f>
        <v>AnyFlatAny45084</v>
      </c>
      <c r="E383" s="5" t="e">
        <f>IF(I383=#REF!,'WTX courses'!G74,"")</f>
        <v>#REF!</v>
      </c>
      <c r="F383" s="5" t="e">
        <f t="shared" si="32"/>
        <v>#REF!</v>
      </c>
      <c r="G383" s="15">
        <v>45084</v>
      </c>
      <c r="H383" s="16" t="s">
        <v>27</v>
      </c>
      <c r="I383" s="16" t="s">
        <v>47</v>
      </c>
      <c r="J383" s="16" t="s">
        <v>80</v>
      </c>
      <c r="K383" s="14" t="s">
        <v>16</v>
      </c>
      <c r="L383" s="14" t="s">
        <v>19</v>
      </c>
      <c r="M383" s="16" t="s">
        <v>25</v>
      </c>
      <c r="N383" s="16" t="s">
        <v>26</v>
      </c>
      <c r="O383" s="16" t="s">
        <v>14</v>
      </c>
      <c r="P383" s="12">
        <f t="shared" si="36"/>
        <v>2</v>
      </c>
      <c r="Q383" s="12" cm="1">
        <f t="array" ref="Q383">SUMPRODUCT(($G$2:$G$2540=G383)*(P383&gt;$P$2:$P$2540))+1</f>
        <v>3</v>
      </c>
      <c r="R383" s="12" t="e">
        <f>(Q383*100000)+#REF!</f>
        <v>#REF!</v>
      </c>
      <c r="S383" t="e" cm="1">
        <f t="array" ref="S383">SUMPRODUCT(($G$2:$G$2540=G383)*(R383&gt;$R$2:$R$2540))+1</f>
        <v>#REF!</v>
      </c>
      <c r="T383" t="str">
        <f t="shared" si="37"/>
        <v>KEMPTON PARK †</v>
      </c>
      <c r="U383">
        <v>0</v>
      </c>
      <c r="V383" t="s">
        <v>11</v>
      </c>
      <c r="W383">
        <f t="shared" si="38"/>
        <v>2023</v>
      </c>
    </row>
    <row r="384" spans="1:23" x14ac:dyDescent="0.25">
      <c r="A384" s="10" t="str">
        <f>IF(YEAR(G384)=2024,#REF!,"")</f>
        <v/>
      </c>
      <c r="B384" s="10" t="str">
        <f>IF(YEAR(G384)=2025,#REF!,"")</f>
        <v/>
      </c>
      <c r="C384" s="10" t="str">
        <f t="shared" si="31"/>
        <v>Afternoon45084</v>
      </c>
      <c r="D384" s="5" t="str">
        <f>IF('by region'!$C$2="Any","Any",'WTX courses'!V76)&amp;M384&amp;IF('by region'!$I$2="Any","Any",N384)&amp;G384</f>
        <v>AnyFlatAny45084</v>
      </c>
      <c r="E384" s="5" t="e">
        <f>IF(I384=#REF!,'WTX courses'!G76,"")</f>
        <v>#REF!</v>
      </c>
      <c r="F384" s="5" t="e">
        <f t="shared" si="32"/>
        <v>#REF!</v>
      </c>
      <c r="G384" s="15">
        <v>45084</v>
      </c>
      <c r="H384" s="16" t="s">
        <v>27</v>
      </c>
      <c r="I384" s="16" t="s">
        <v>51</v>
      </c>
      <c r="J384" s="16" t="s">
        <v>9</v>
      </c>
      <c r="K384" s="14" t="s">
        <v>10</v>
      </c>
      <c r="L384" s="14" t="s">
        <v>19</v>
      </c>
      <c r="M384" s="16" t="s">
        <v>25</v>
      </c>
      <c r="N384" s="16" t="s">
        <v>13</v>
      </c>
      <c r="O384" s="16" t="s">
        <v>21</v>
      </c>
      <c r="P384" s="12">
        <f t="shared" si="36"/>
        <v>1</v>
      </c>
      <c r="Q384" s="12" cm="1">
        <f t="array" ref="Q384">SUMPRODUCT(($G$2:$G$2540=G384)*(P384&gt;$P$2:$P$2540))+1</f>
        <v>1</v>
      </c>
      <c r="R384" s="12" t="e">
        <f>(Q384*100000)+#REF!</f>
        <v>#REF!</v>
      </c>
      <c r="S384" t="e" cm="1">
        <f t="array" ref="S384">SUMPRODUCT(($G$2:$G$2540=G384)*(R384&gt;$R$2:$R$2540))+1</f>
        <v>#REF!</v>
      </c>
      <c r="T384" t="str">
        <f t="shared" si="37"/>
        <v xml:space="preserve">NEWBURY </v>
      </c>
      <c r="U384">
        <v>0</v>
      </c>
      <c r="V384" t="s">
        <v>30</v>
      </c>
      <c r="W384">
        <f t="shared" si="38"/>
        <v>2023</v>
      </c>
    </row>
    <row r="385" spans="1:23" x14ac:dyDescent="0.25">
      <c r="A385" s="10" t="str">
        <f>IF(YEAR(G385)=2024,#REF!,"")</f>
        <v/>
      </c>
      <c r="B385" s="10" t="str">
        <f>IF(YEAR(G385)=2025,#REF!,"")</f>
        <v/>
      </c>
      <c r="C385" s="10" t="str">
        <f t="shared" si="31"/>
        <v>Afternoon45084</v>
      </c>
      <c r="D385" s="5" t="str">
        <f>IF('by region'!$C$2="Any","Any",'WTX courses'!V122)&amp;M385&amp;IF('by region'!$I$2="Any","Any",N385)&amp;G385</f>
        <v>AnyFlatAny45084</v>
      </c>
      <c r="E385" s="5" t="e">
        <f>IF(I385=#REF!,'WTX courses'!G122,"")</f>
        <v>#REF!</v>
      </c>
      <c r="F385" s="5" t="e">
        <f t="shared" si="32"/>
        <v>#REF!</v>
      </c>
      <c r="G385" s="15">
        <v>45084</v>
      </c>
      <c r="H385" s="16" t="s">
        <v>27</v>
      </c>
      <c r="I385" s="16" t="s">
        <v>72</v>
      </c>
      <c r="J385" s="16" t="s">
        <v>9</v>
      </c>
      <c r="K385" s="14" t="s">
        <v>16</v>
      </c>
      <c r="L385" s="14" t="s">
        <v>17</v>
      </c>
      <c r="M385" s="16" t="s">
        <v>25</v>
      </c>
      <c r="N385" s="16" t="s">
        <v>13</v>
      </c>
      <c r="O385" s="16" t="s">
        <v>14</v>
      </c>
      <c r="P385" s="12">
        <f t="shared" si="36"/>
        <v>1</v>
      </c>
      <c r="Q385" s="12" cm="1">
        <f t="array" ref="Q385">SUMPRODUCT(($G$2:$G$2540=G385)*(P385&gt;$P$2:$P$2540))+1</f>
        <v>1</v>
      </c>
      <c r="R385" s="12" t="e">
        <f>(Q385*100000)+#REF!</f>
        <v>#REF!</v>
      </c>
      <c r="S385" t="e" cm="1">
        <f t="array" ref="S385">SUMPRODUCT(($G$2:$G$2540=G385)*(R385&gt;$R$2:$R$2540))+1</f>
        <v>#REF!</v>
      </c>
      <c r="T385" t="str">
        <f t="shared" si="37"/>
        <v xml:space="preserve">NOTTINGHAM </v>
      </c>
      <c r="U385">
        <v>0</v>
      </c>
      <c r="V385" t="s">
        <v>11</v>
      </c>
      <c r="W385">
        <f t="shared" si="38"/>
        <v>2023</v>
      </c>
    </row>
    <row r="386" spans="1:23" x14ac:dyDescent="0.25">
      <c r="A386" s="10" t="str">
        <f>IF(YEAR(G386)=2024,#REF!,"")</f>
        <v/>
      </c>
      <c r="B386" s="10" t="str">
        <f>IF(YEAR(G386)=2025,#REF!,"")</f>
        <v/>
      </c>
      <c r="C386" s="10" t="str">
        <f t="shared" ref="C386:C449" si="39">J386&amp;G386</f>
        <v>Evening45085</v>
      </c>
      <c r="D386" s="5" t="str">
        <f>IF('by region'!$C$2="Any","Any",'WTX courses'!V123)&amp;M386&amp;IF('by region'!$I$2="Any","Any",N386)&amp;G386</f>
        <v>AnyFlatAny45085</v>
      </c>
      <c r="E386" s="5" t="e">
        <f>IF(I386=#REF!,'WTX courses'!G123,"")</f>
        <v>#REF!</v>
      </c>
      <c r="F386" s="5" t="e">
        <f t="shared" ref="F386:F449" si="40">G386&amp;S386</f>
        <v>#REF!</v>
      </c>
      <c r="G386" s="15">
        <v>45085</v>
      </c>
      <c r="H386" s="16" t="s">
        <v>34</v>
      </c>
      <c r="I386" s="16" t="s">
        <v>73</v>
      </c>
      <c r="J386" s="16" t="s">
        <v>80</v>
      </c>
      <c r="K386" s="14" t="s">
        <v>10</v>
      </c>
      <c r="L386" s="14" t="s">
        <v>19</v>
      </c>
      <c r="M386" s="16" t="s">
        <v>25</v>
      </c>
      <c r="N386" s="16" t="s">
        <v>26</v>
      </c>
      <c r="O386" s="16" t="s">
        <v>14</v>
      </c>
      <c r="P386" s="12">
        <f t="shared" si="36"/>
        <v>2</v>
      </c>
      <c r="Q386" s="12" cm="1">
        <f t="array" ref="Q386">SUMPRODUCT(($G$2:$G$2540=G386)*(P386&gt;$P$2:$P$2540))+1</f>
        <v>3</v>
      </c>
      <c r="R386" s="12" t="e">
        <f>(Q386*100000)+#REF!</f>
        <v>#REF!</v>
      </c>
      <c r="S386" t="e" cm="1">
        <f t="array" ref="S386">SUMPRODUCT(($G$2:$G$2540=G386)*(R386&gt;$R$2:$R$2540))+1</f>
        <v>#REF!</v>
      </c>
      <c r="T386" t="str">
        <f t="shared" si="37"/>
        <v>CHELMSFORD CITY †</v>
      </c>
      <c r="U386">
        <v>0</v>
      </c>
      <c r="V386" t="s">
        <v>19</v>
      </c>
      <c r="W386">
        <f t="shared" si="38"/>
        <v>2023</v>
      </c>
    </row>
    <row r="387" spans="1:23" x14ac:dyDescent="0.25">
      <c r="A387" s="10" t="str">
        <f>IF(YEAR(G387)=2024,#REF!,"")</f>
        <v/>
      </c>
      <c r="B387" s="10" t="str">
        <f>IF(YEAR(G387)=2025,#REF!,"")</f>
        <v/>
      </c>
      <c r="C387" s="10" t="str">
        <f t="shared" si="39"/>
        <v>Evening45085</v>
      </c>
      <c r="D387" s="5" t="str">
        <f>IF('by region'!$C$2="Any","Any",'WTX courses'!V124)&amp;M387&amp;IF('by region'!$I$2="Any","Any",N387)&amp;G387</f>
        <v>AnyFlatAny45085</v>
      </c>
      <c r="E387" s="5" t="e">
        <f>IF(I387=#REF!,'WTX courses'!G124,"")</f>
        <v>#REF!</v>
      </c>
      <c r="F387" s="5" t="e">
        <f t="shared" si="40"/>
        <v>#REF!</v>
      </c>
      <c r="G387" s="15">
        <v>45085</v>
      </c>
      <c r="H387" s="16" t="s">
        <v>34</v>
      </c>
      <c r="I387" s="16" t="s">
        <v>81</v>
      </c>
      <c r="J387" s="16" t="s">
        <v>80</v>
      </c>
      <c r="K387" s="14" t="s">
        <v>24</v>
      </c>
      <c r="L387" s="14" t="s">
        <v>17</v>
      </c>
      <c r="M387" s="16" t="s">
        <v>25</v>
      </c>
      <c r="N387" s="16" t="s">
        <v>13</v>
      </c>
      <c r="O387" s="16" t="s">
        <v>21</v>
      </c>
      <c r="P387" s="12">
        <f t="shared" ref="P387:P443" si="41">IF(J387="Afternoon",1,IF(J387="Evening",2,IF(J387="Floodlit",3,4)))</f>
        <v>2</v>
      </c>
      <c r="Q387" s="12" cm="1">
        <f t="array" ref="Q387">SUMPRODUCT(($G$2:$G$2540=G387)*(P387&gt;$P$2:$P$2540))+1</f>
        <v>3</v>
      </c>
      <c r="R387" s="12" t="e">
        <f>(Q387*100000)+#REF!</f>
        <v>#REF!</v>
      </c>
      <c r="S387" t="e" cm="1">
        <f t="array" ref="S387">SUMPRODUCT(($G$2:$G$2540=G387)*(R387&gt;$R$2:$R$2540))+1</f>
        <v>#REF!</v>
      </c>
      <c r="T387" t="str">
        <f t="shared" ref="T387:T443" si="42">_xlfn.CONCAT(IF(M387="Flat",UPPER(I387),I387)," ",IF(J387="Evening","†",IF(J387="Floodlit","#","")))</f>
        <v>YARMOUTH †</v>
      </c>
      <c r="U387">
        <v>0</v>
      </c>
      <c r="V387" t="s">
        <v>17</v>
      </c>
      <c r="W387">
        <f t="shared" ref="W387:W443" si="43">YEAR(G387)</f>
        <v>2023</v>
      </c>
    </row>
    <row r="388" spans="1:23" x14ac:dyDescent="0.25">
      <c r="A388" s="10" t="str">
        <f>IF(YEAR(G388)=2024,#REF!,"")</f>
        <v/>
      </c>
      <c r="B388" s="10" t="str">
        <f>IF(YEAR(G388)=2025,#REF!,"")</f>
        <v/>
      </c>
      <c r="C388" s="10" t="str">
        <f t="shared" si="39"/>
        <v>Afternoon45085</v>
      </c>
      <c r="D388" s="5" t="str">
        <f>IF('by region'!$C$2="Any","Any",'WTX courses'!V125)&amp;M388&amp;IF('by region'!$I$2="Any","Any",N388)&amp;G388</f>
        <v>AnyJumpAny45085</v>
      </c>
      <c r="E388" s="5" t="e">
        <f>IF(I388=#REF!,'WTX courses'!G125,"")</f>
        <v>#REF!</v>
      </c>
      <c r="F388" s="5" t="e">
        <f t="shared" si="40"/>
        <v>#REF!</v>
      </c>
      <c r="G388" s="15">
        <v>45085</v>
      </c>
      <c r="H388" s="16" t="s">
        <v>34</v>
      </c>
      <c r="I388" s="16" t="s">
        <v>65</v>
      </c>
      <c r="J388" s="16" t="s">
        <v>9</v>
      </c>
      <c r="K388" s="14" t="s">
        <v>24</v>
      </c>
      <c r="L388" s="14" t="s">
        <v>19</v>
      </c>
      <c r="M388" s="16" t="s">
        <v>12</v>
      </c>
      <c r="N388" s="16" t="s">
        <v>13</v>
      </c>
      <c r="O388" s="16" t="s">
        <v>14</v>
      </c>
      <c r="P388" s="12">
        <f t="shared" si="41"/>
        <v>1</v>
      </c>
      <c r="Q388" s="12" cm="1">
        <f t="array" ref="Q388">SUMPRODUCT(($G$2:$G$2540=G388)*(P388&gt;$P$2:$P$2540))+1</f>
        <v>1</v>
      </c>
      <c r="R388" s="12" t="e">
        <f>(Q388*100000)+#REF!</f>
        <v>#REF!</v>
      </c>
      <c r="S388" t="e" cm="1">
        <f t="array" ref="S388">SUMPRODUCT(($G$2:$G$2540=G388)*(R388&gt;$R$2:$R$2540))+1</f>
        <v>#REF!</v>
      </c>
      <c r="T388" t="str">
        <f t="shared" si="42"/>
        <v xml:space="preserve">Ffos Las </v>
      </c>
      <c r="U388">
        <v>0</v>
      </c>
      <c r="V388" t="s">
        <v>11</v>
      </c>
      <c r="W388">
        <f t="shared" si="43"/>
        <v>2023</v>
      </c>
    </row>
    <row r="389" spans="1:23" x14ac:dyDescent="0.25">
      <c r="A389" s="10" t="str">
        <f>IF(YEAR(G389)=2024,#REF!,"")</f>
        <v/>
      </c>
      <c r="B389" s="10" t="str">
        <f>IF(YEAR(G389)=2025,#REF!,"")</f>
        <v/>
      </c>
      <c r="C389" s="10" t="str">
        <f t="shared" si="39"/>
        <v>Afternoon45085</v>
      </c>
      <c r="D389" s="5" t="str">
        <f>IF('by region'!$C$2="Any","Any",'WTX courses'!V126)&amp;M389&amp;IF('by region'!$I$2="Any","Any",N389)&amp;G389</f>
        <v>AnyJumpAny45085</v>
      </c>
      <c r="E389" s="5" t="e">
        <f>IF(I389=#REF!,'WTX courses'!G126,"")</f>
        <v>#REF!</v>
      </c>
      <c r="F389" s="5" t="e">
        <f t="shared" si="40"/>
        <v>#REF!</v>
      </c>
      <c r="G389" s="15">
        <v>45085</v>
      </c>
      <c r="H389" s="16" t="s">
        <v>34</v>
      </c>
      <c r="I389" s="16" t="s">
        <v>60</v>
      </c>
      <c r="J389" s="16" t="s">
        <v>9</v>
      </c>
      <c r="K389" s="14" t="s">
        <v>24</v>
      </c>
      <c r="L389" s="14" t="s">
        <v>17</v>
      </c>
      <c r="M389" s="16" t="s">
        <v>12</v>
      </c>
      <c r="N389" s="16" t="s">
        <v>13</v>
      </c>
      <c r="O389" s="16" t="s">
        <v>14</v>
      </c>
      <c r="P389" s="12">
        <f t="shared" si="41"/>
        <v>1</v>
      </c>
      <c r="Q389" s="12" cm="1">
        <f t="array" ref="Q389">SUMPRODUCT(($G$2:$G$2540=G389)*(P389&gt;$P$2:$P$2540))+1</f>
        <v>1</v>
      </c>
      <c r="R389" s="12" t="e">
        <f>(Q389*100000)+#REF!</f>
        <v>#REF!</v>
      </c>
      <c r="S389" t="e" cm="1">
        <f t="array" ref="S389">SUMPRODUCT(($G$2:$G$2540=G389)*(R389&gt;$R$2:$R$2540))+1</f>
        <v>#REF!</v>
      </c>
      <c r="T389" t="str">
        <f t="shared" si="42"/>
        <v xml:space="preserve">Uttoxeter </v>
      </c>
      <c r="U389">
        <v>0</v>
      </c>
      <c r="V389" t="s">
        <v>19</v>
      </c>
      <c r="W389">
        <f t="shared" si="43"/>
        <v>2023</v>
      </c>
    </row>
    <row r="390" spans="1:23" x14ac:dyDescent="0.25">
      <c r="A390" s="10" t="str">
        <f>IF(YEAR(G390)=2024,#REF!,"")</f>
        <v/>
      </c>
      <c r="B390" s="10" t="str">
        <f>IF(YEAR(G390)=2025,#REF!,"")</f>
        <v/>
      </c>
      <c r="C390" s="10" t="str">
        <f t="shared" si="39"/>
        <v>Evening45086</v>
      </c>
      <c r="D390" s="5" t="str">
        <f>IF('by region'!$C$2="Any","Any",'WTX courses'!V127)&amp;M390&amp;IF('by region'!$I$2="Any","Any",N390)&amp;G390</f>
        <v>AnyFlatAny45086</v>
      </c>
      <c r="E390" s="5" t="e">
        <f>IF(I390=#REF!,'WTX courses'!G127,"")</f>
        <v>#REF!</v>
      </c>
      <c r="F390" s="5" t="e">
        <f t="shared" si="40"/>
        <v>#REF!</v>
      </c>
      <c r="G390" s="15">
        <v>45086</v>
      </c>
      <c r="H390" s="16" t="s">
        <v>35</v>
      </c>
      <c r="I390" s="16" t="s">
        <v>79</v>
      </c>
      <c r="J390" s="16" t="s">
        <v>80</v>
      </c>
      <c r="K390" s="14" t="s">
        <v>24</v>
      </c>
      <c r="L390" s="14" t="s">
        <v>19</v>
      </c>
      <c r="M390" s="16" t="s">
        <v>25</v>
      </c>
      <c r="N390" s="16" t="s">
        <v>13</v>
      </c>
      <c r="O390" s="16" t="s">
        <v>14</v>
      </c>
      <c r="P390" s="12">
        <f t="shared" si="41"/>
        <v>2</v>
      </c>
      <c r="Q390" s="12" cm="1">
        <f t="array" ref="Q390">SUMPRODUCT(($G$2:$G$2540=G390)*(P390&gt;$P$2:$P$2540))+1</f>
        <v>3</v>
      </c>
      <c r="R390" s="12" t="e">
        <f>(Q390*100000)+#REF!</f>
        <v>#REF!</v>
      </c>
      <c r="S390" t="e" cm="1">
        <f t="array" ref="S390">SUMPRODUCT(($G$2:$G$2540=G390)*(R390&gt;$R$2:$R$2540))+1</f>
        <v>#REF!</v>
      </c>
      <c r="T390" t="str">
        <f t="shared" si="42"/>
        <v>BATH †</v>
      </c>
      <c r="U390">
        <v>0</v>
      </c>
      <c r="V390" t="s">
        <v>11</v>
      </c>
      <c r="W390">
        <f t="shared" si="43"/>
        <v>2023</v>
      </c>
    </row>
    <row r="391" spans="1:23" x14ac:dyDescent="0.25">
      <c r="A391" s="10" t="str">
        <f>IF(YEAR(G391)=2024,#REF!,"")</f>
        <v/>
      </c>
      <c r="B391" s="10" t="str">
        <f>IF(YEAR(G391)=2025,#REF!,"")</f>
        <v/>
      </c>
      <c r="C391" s="10" t="str">
        <f t="shared" si="39"/>
        <v>Afternoon45086</v>
      </c>
      <c r="D391" s="5" t="str">
        <f>IF('by region'!$C$2="Any","Any",'WTX courses'!V128)&amp;M391&amp;IF('by region'!$I$2="Any","Any",N391)&amp;G391</f>
        <v>AnyFlatAny45086</v>
      </c>
      <c r="E391" s="5" t="e">
        <f>IF(I391=#REF!,'WTX courses'!G128,"")</f>
        <v>#REF!</v>
      </c>
      <c r="F391" s="5" t="e">
        <f t="shared" si="40"/>
        <v>#REF!</v>
      </c>
      <c r="G391" s="15">
        <v>45086</v>
      </c>
      <c r="H391" s="16" t="s">
        <v>35</v>
      </c>
      <c r="I391" s="16" t="s">
        <v>82</v>
      </c>
      <c r="J391" s="16" t="s">
        <v>9</v>
      </c>
      <c r="K391" s="14" t="s">
        <v>24</v>
      </c>
      <c r="L391" s="14" t="s">
        <v>19</v>
      </c>
      <c r="M391" s="16" t="s">
        <v>25</v>
      </c>
      <c r="N391" s="16" t="s">
        <v>13</v>
      </c>
      <c r="O391" s="16" t="s">
        <v>14</v>
      </c>
      <c r="P391" s="12">
        <f t="shared" si="41"/>
        <v>1</v>
      </c>
      <c r="Q391" s="12" cm="1">
        <f t="array" ref="Q391">SUMPRODUCT(($G$2:$G$2540=G391)*(P391&gt;$P$2:$P$2540))+1</f>
        <v>1</v>
      </c>
      <c r="R391" s="12" t="e">
        <f>(Q391*100000)+#REF!</f>
        <v>#REF!</v>
      </c>
      <c r="S391" t="e" cm="1">
        <f t="array" ref="S391">SUMPRODUCT(($G$2:$G$2540=G391)*(R391&gt;$R$2:$R$2540))+1</f>
        <v>#REF!</v>
      </c>
      <c r="T391" t="str">
        <f t="shared" si="42"/>
        <v xml:space="preserve">BRIGHTON </v>
      </c>
      <c r="U391">
        <v>0</v>
      </c>
      <c r="V391" t="s">
        <v>19</v>
      </c>
      <c r="W391">
        <f t="shared" si="43"/>
        <v>2023</v>
      </c>
    </row>
    <row r="392" spans="1:23" x14ac:dyDescent="0.25">
      <c r="A392" s="10" t="str">
        <f>IF(YEAR(G392)=2024,#REF!,"")</f>
        <v/>
      </c>
      <c r="B392" s="10" t="str">
        <f>IF(YEAR(G392)=2025,#REF!,"")</f>
        <v/>
      </c>
      <c r="C392" s="10" t="str">
        <f t="shared" si="39"/>
        <v>Evening45086</v>
      </c>
      <c r="D392" s="5" t="str">
        <f>IF('by region'!$C$2="Any","Any",'WTX courses'!V129)&amp;M392&amp;IF('by region'!$I$2="Any","Any",N392)&amp;G392</f>
        <v>AnyFlatAny45086</v>
      </c>
      <c r="E392" s="5" t="e">
        <f>IF(I392=#REF!,'WTX courses'!G129,"")</f>
        <v>#REF!</v>
      </c>
      <c r="F392" s="5" t="e">
        <f t="shared" si="40"/>
        <v>#REF!</v>
      </c>
      <c r="G392" s="15">
        <v>45086</v>
      </c>
      <c r="H392" s="16" t="s">
        <v>35</v>
      </c>
      <c r="I392" s="16" t="s">
        <v>85</v>
      </c>
      <c r="J392" s="16" t="s">
        <v>80</v>
      </c>
      <c r="K392" s="14" t="s">
        <v>10</v>
      </c>
      <c r="L392" s="14" t="s">
        <v>19</v>
      </c>
      <c r="M392" s="16" t="s">
        <v>25</v>
      </c>
      <c r="N392" s="16" t="s">
        <v>13</v>
      </c>
      <c r="O392" s="16" t="s">
        <v>14</v>
      </c>
      <c r="P392" s="12">
        <f t="shared" si="41"/>
        <v>2</v>
      </c>
      <c r="Q392" s="12" cm="1">
        <f t="array" ref="Q392">SUMPRODUCT(($G$2:$G$2540=G392)*(P392&gt;$P$2:$P$2540))+1</f>
        <v>3</v>
      </c>
      <c r="R392" s="12" t="e">
        <f>(Q392*100000)+#REF!</f>
        <v>#REF!</v>
      </c>
      <c r="S392" t="e" cm="1">
        <f t="array" ref="S392">SUMPRODUCT(($G$2:$G$2540=G392)*(R392&gt;$R$2:$R$2540))+1</f>
        <v>#REF!</v>
      </c>
      <c r="T392" t="str">
        <f t="shared" si="42"/>
        <v>GOODWOOD †</v>
      </c>
      <c r="U392">
        <v>0</v>
      </c>
      <c r="V392" t="s">
        <v>17</v>
      </c>
      <c r="W392">
        <f t="shared" si="43"/>
        <v>2023</v>
      </c>
    </row>
    <row r="393" spans="1:23" x14ac:dyDescent="0.25">
      <c r="A393" s="10" t="str">
        <f>IF(YEAR(G393)=2024,#REF!,"")</f>
        <v/>
      </c>
      <c r="B393" s="10" t="str">
        <f>IF(YEAR(G393)=2025,#REF!,"")</f>
        <v/>
      </c>
      <c r="C393" s="10" t="str">
        <f t="shared" si="39"/>
        <v>Evening45086</v>
      </c>
      <c r="D393" s="5" t="str">
        <f>IF('by region'!$C$2="Any","Any",'WTX courses'!V130)&amp;M393&amp;IF('by region'!$I$2="Any","Any",N393)&amp;G393</f>
        <v>AnyFlatAny45086</v>
      </c>
      <c r="E393" s="5" t="e">
        <f>IF(I393=#REF!,'WTX courses'!G130,"")</f>
        <v>#REF!</v>
      </c>
      <c r="F393" s="5" t="e">
        <f t="shared" si="40"/>
        <v>#REF!</v>
      </c>
      <c r="G393" s="15">
        <v>45086</v>
      </c>
      <c r="H393" s="16" t="s">
        <v>35</v>
      </c>
      <c r="I393" s="16" t="s">
        <v>56</v>
      </c>
      <c r="J393" s="16" t="s">
        <v>80</v>
      </c>
      <c r="K393" s="14" t="s">
        <v>16</v>
      </c>
      <c r="L393" s="14" t="s">
        <v>11</v>
      </c>
      <c r="M393" s="16" t="s">
        <v>25</v>
      </c>
      <c r="N393" s="16" t="s">
        <v>13</v>
      </c>
      <c r="O393" s="16" t="s">
        <v>14</v>
      </c>
      <c r="P393" s="12">
        <f t="shared" si="41"/>
        <v>2</v>
      </c>
      <c r="Q393" s="12" cm="1">
        <f t="array" ref="Q393">SUMPRODUCT(($G$2:$G$2540=G393)*(P393&gt;$P$2:$P$2540))+1</f>
        <v>3</v>
      </c>
      <c r="R393" s="12" t="e">
        <f>(Q393*100000)+#REF!</f>
        <v>#REF!</v>
      </c>
      <c r="S393" t="e" cm="1">
        <f t="array" ref="S393">SUMPRODUCT(($G$2:$G$2540=G393)*(R393&gt;$R$2:$R$2540))+1</f>
        <v>#REF!</v>
      </c>
      <c r="T393" t="str">
        <f t="shared" si="42"/>
        <v>HAYDOCK PARK †</v>
      </c>
      <c r="U393">
        <v>0</v>
      </c>
      <c r="V393" t="s">
        <v>11</v>
      </c>
      <c r="W393">
        <f t="shared" si="43"/>
        <v>2023</v>
      </c>
    </row>
    <row r="394" spans="1:23" x14ac:dyDescent="0.25">
      <c r="A394" s="10" t="str">
        <f>IF(YEAR(G394)=2024,#REF!,"")</f>
        <v/>
      </c>
      <c r="B394" s="10" t="str">
        <f>IF(YEAR(G394)=2025,#REF!,"")</f>
        <v/>
      </c>
      <c r="C394" s="10" t="str">
        <f t="shared" si="39"/>
        <v>Afternoon45086</v>
      </c>
      <c r="D394" s="5" t="str">
        <f>IF('by region'!$C$2="Any","Any",'WTX courses'!V131)&amp;M394&amp;IF('by region'!$I$2="Any","Any",N394)&amp;G394</f>
        <v>AnyJumpAny45086</v>
      </c>
      <c r="E394" s="5" t="e">
        <f>IF(I394=#REF!,'WTX courses'!G131,"")</f>
        <v>#REF!</v>
      </c>
      <c r="F394" s="5" t="e">
        <f t="shared" si="40"/>
        <v>#REF!</v>
      </c>
      <c r="G394" s="15">
        <v>45086</v>
      </c>
      <c r="H394" s="16" t="s">
        <v>35</v>
      </c>
      <c r="I394" s="16" t="s">
        <v>53</v>
      </c>
      <c r="J394" s="16" t="s">
        <v>9</v>
      </c>
      <c r="K394" s="14" t="s">
        <v>16</v>
      </c>
      <c r="L394" s="14" t="s">
        <v>17</v>
      </c>
      <c r="M394" s="16" t="s">
        <v>12</v>
      </c>
      <c r="N394" s="16" t="s">
        <v>13</v>
      </c>
      <c r="O394" s="16" t="s">
        <v>14</v>
      </c>
      <c r="P394" s="12">
        <f t="shared" si="41"/>
        <v>1</v>
      </c>
      <c r="Q394" s="12" cm="1">
        <f t="array" ref="Q394">SUMPRODUCT(($G$2:$G$2540=G394)*(P394&gt;$P$2:$P$2540))+1</f>
        <v>1</v>
      </c>
      <c r="R394" s="12" t="e">
        <f>(Q394*100000)+#REF!</f>
        <v>#REF!</v>
      </c>
      <c r="S394" t="e" cm="1">
        <f t="array" ref="S394">SUMPRODUCT(($G$2:$G$2540=G394)*(R394&gt;$R$2:$R$2540))+1</f>
        <v>#REF!</v>
      </c>
      <c r="T394" t="str">
        <f t="shared" si="42"/>
        <v xml:space="preserve">Market Rasen </v>
      </c>
      <c r="U394">
        <v>0</v>
      </c>
      <c r="V394" t="s">
        <v>11</v>
      </c>
      <c r="W394">
        <f t="shared" si="43"/>
        <v>2023</v>
      </c>
    </row>
    <row r="395" spans="1:23" x14ac:dyDescent="0.25">
      <c r="A395" s="10" t="str">
        <f>IF(YEAR(G395)=2024,#REF!,"")</f>
        <v/>
      </c>
      <c r="B395" s="10" t="str">
        <f>IF(YEAR(G395)=2025,#REF!,"")</f>
        <v/>
      </c>
      <c r="C395" s="10" t="str">
        <f t="shared" si="39"/>
        <v>Evening45087</v>
      </c>
      <c r="D395" s="5" t="str">
        <f>IF('by region'!$C$2="Any","Any",'WTX courses'!V132)&amp;M395&amp;IF('by region'!$I$2="Any","Any",N395)&amp;G395</f>
        <v>AnyFlatAny45087</v>
      </c>
      <c r="E395" s="5" t="e">
        <f>IF(I395=#REF!,'WTX courses'!G132,"")</f>
        <v>#REF!</v>
      </c>
      <c r="F395" s="5" t="e">
        <f t="shared" si="40"/>
        <v>#REF!</v>
      </c>
      <c r="G395" s="15">
        <v>45087</v>
      </c>
      <c r="H395" s="16" t="s">
        <v>37</v>
      </c>
      <c r="I395" s="16" t="s">
        <v>54</v>
      </c>
      <c r="J395" s="16" t="s">
        <v>80</v>
      </c>
      <c r="K395" s="14" t="s">
        <v>24</v>
      </c>
      <c r="L395" s="14" t="s">
        <v>19</v>
      </c>
      <c r="M395" s="16" t="s">
        <v>25</v>
      </c>
      <c r="N395" s="16" t="s">
        <v>13</v>
      </c>
      <c r="O395" s="16" t="s">
        <v>14</v>
      </c>
      <c r="P395" s="12">
        <f t="shared" si="41"/>
        <v>2</v>
      </c>
      <c r="Q395" s="12" cm="1">
        <f t="array" ref="Q395">SUMPRODUCT(($G$2:$G$2540=G395)*(P395&gt;$P$2:$P$2540))+1</f>
        <v>3</v>
      </c>
      <c r="R395" s="12" t="e">
        <f>(Q395*100000)+#REF!</f>
        <v>#REF!</v>
      </c>
      <c r="S395" t="e" cm="1">
        <f t="array" ref="S395">SUMPRODUCT(($G$2:$G$2540=G395)*(R395&gt;$R$2:$R$2540))+1</f>
        <v>#REF!</v>
      </c>
      <c r="T395" t="str">
        <f t="shared" si="42"/>
        <v>CHEPSTOW †</v>
      </c>
      <c r="U395">
        <v>0</v>
      </c>
      <c r="V395" t="s">
        <v>19</v>
      </c>
      <c r="W395">
        <f t="shared" si="43"/>
        <v>2023</v>
      </c>
    </row>
    <row r="396" spans="1:23" x14ac:dyDescent="0.25">
      <c r="A396" s="10" t="str">
        <f>IF(YEAR(G396)=2024,#REF!,"")</f>
        <v/>
      </c>
      <c r="B396" s="10" t="str">
        <f>IF(YEAR(G396)=2025,#REF!,"")</f>
        <v/>
      </c>
      <c r="C396" s="10" t="str">
        <f t="shared" si="39"/>
        <v>Afternoon45087</v>
      </c>
      <c r="D396" s="5" t="str">
        <f>IF('by region'!$C$2="Any","Any",'WTX courses'!V133)&amp;M396&amp;IF('by region'!$I$2="Any","Any",N396)&amp;G396</f>
        <v>AnyFlatAny45087</v>
      </c>
      <c r="E396" s="5" t="e">
        <f>IF(I396=#REF!,'WTX courses'!G133,"")</f>
        <v>#REF!</v>
      </c>
      <c r="F396" s="5" t="e">
        <f t="shared" si="40"/>
        <v>#REF!</v>
      </c>
      <c r="G396" s="15">
        <v>45087</v>
      </c>
      <c r="H396" s="16" t="s">
        <v>37</v>
      </c>
      <c r="I396" s="16" t="s">
        <v>56</v>
      </c>
      <c r="J396" s="16" t="s">
        <v>9</v>
      </c>
      <c r="K396" s="14" t="s">
        <v>16</v>
      </c>
      <c r="L396" s="14" t="s">
        <v>11</v>
      </c>
      <c r="M396" s="16" t="s">
        <v>25</v>
      </c>
      <c r="N396" s="16" t="s">
        <v>13</v>
      </c>
      <c r="O396" s="16" t="s">
        <v>14</v>
      </c>
      <c r="P396" s="12">
        <f t="shared" si="41"/>
        <v>1</v>
      </c>
      <c r="Q396" s="12" cm="1">
        <f t="array" ref="Q396">SUMPRODUCT(($G$2:$G$2540=G396)*(P396&gt;$P$2:$P$2540))+1</f>
        <v>1</v>
      </c>
      <c r="R396" s="12" t="e">
        <f>(Q396*100000)+#REF!</f>
        <v>#REF!</v>
      </c>
      <c r="S396" t="e" cm="1">
        <f t="array" ref="S396">SUMPRODUCT(($G$2:$G$2540=G396)*(R396&gt;$R$2:$R$2540))+1</f>
        <v>#REF!</v>
      </c>
      <c r="T396" t="str">
        <f t="shared" si="42"/>
        <v xml:space="preserve">HAYDOCK PARK </v>
      </c>
      <c r="U396">
        <v>0</v>
      </c>
      <c r="V396" t="s">
        <v>11</v>
      </c>
      <c r="W396">
        <f t="shared" si="43"/>
        <v>2023</v>
      </c>
    </row>
    <row r="397" spans="1:23" x14ac:dyDescent="0.25">
      <c r="A397" s="10" t="str">
        <f>IF(YEAR(G397)=2024,#REF!,"")</f>
        <v/>
      </c>
      <c r="B397" s="10" t="str">
        <f>IF(YEAR(G397)=2025,#REF!,"")</f>
        <v/>
      </c>
      <c r="C397" s="10" t="str">
        <f t="shared" si="39"/>
        <v>Evening45087</v>
      </c>
      <c r="D397" s="5" t="str">
        <f>IF('by region'!$C$2="Any","Any",'WTX courses'!V134)&amp;M397&amp;IF('by region'!$I$2="Any","Any",N397)&amp;G397</f>
        <v>AnyFlatAny45087</v>
      </c>
      <c r="E397" s="5" t="e">
        <f>IF(I397=#REF!,'WTX courses'!G134,"")</f>
        <v>#REF!</v>
      </c>
      <c r="F397" s="5" t="e">
        <f t="shared" si="40"/>
        <v>#REF!</v>
      </c>
      <c r="G397" s="15">
        <v>45087</v>
      </c>
      <c r="H397" s="16" t="s">
        <v>37</v>
      </c>
      <c r="I397" s="16" t="s">
        <v>36</v>
      </c>
      <c r="J397" s="16" t="s">
        <v>80</v>
      </c>
      <c r="K397" s="14" t="s">
        <v>24</v>
      </c>
      <c r="L397" s="14" t="s">
        <v>19</v>
      </c>
      <c r="M397" s="16" t="s">
        <v>25</v>
      </c>
      <c r="N397" s="16" t="s">
        <v>13</v>
      </c>
      <c r="O397" s="16" t="s">
        <v>14</v>
      </c>
      <c r="P397" s="12">
        <f t="shared" si="41"/>
        <v>2</v>
      </c>
      <c r="Q397" s="12" cm="1">
        <f t="array" ref="Q397">SUMPRODUCT(($G$2:$G$2540=G397)*(P397&gt;$P$2:$P$2540))+1</f>
        <v>3</v>
      </c>
      <c r="R397" s="12" t="e">
        <f>(Q397*100000)+#REF!</f>
        <v>#REF!</v>
      </c>
      <c r="S397" t="e" cm="1">
        <f t="array" ref="S397">SUMPRODUCT(($G$2:$G$2540=G397)*(R397&gt;$R$2:$R$2540))+1</f>
        <v>#REF!</v>
      </c>
      <c r="T397" t="str">
        <f t="shared" si="42"/>
        <v>LINGFIELD PARK †</v>
      </c>
      <c r="U397">
        <v>0</v>
      </c>
      <c r="V397" t="s">
        <v>19</v>
      </c>
      <c r="W397">
        <f t="shared" si="43"/>
        <v>2023</v>
      </c>
    </row>
    <row r="398" spans="1:23" x14ac:dyDescent="0.25">
      <c r="A398" s="10" t="str">
        <f>IF(YEAR(G398)=2024,#REF!,"")</f>
        <v/>
      </c>
      <c r="B398" s="10" t="str">
        <f>IF(YEAR(G398)=2025,#REF!,"")</f>
        <v/>
      </c>
      <c r="C398" s="10" t="str">
        <f t="shared" si="39"/>
        <v>Afternoon45087</v>
      </c>
      <c r="D398" s="5" t="str">
        <f>IF('by region'!$C$2="Any","Any",'WTX courses'!V135)&amp;M398&amp;IF('by region'!$I$2="Any","Any",N398)&amp;G398</f>
        <v>AnyJumpAny45087</v>
      </c>
      <c r="E398" s="5" t="e">
        <f>IF(I398=#REF!,'WTX courses'!G135,"")</f>
        <v>#REF!</v>
      </c>
      <c r="F398" s="5" t="e">
        <f t="shared" si="40"/>
        <v>#REF!</v>
      </c>
      <c r="G398" s="15">
        <v>45087</v>
      </c>
      <c r="H398" s="16" t="s">
        <v>37</v>
      </c>
      <c r="I398" s="16" t="s">
        <v>64</v>
      </c>
      <c r="J398" s="16" t="s">
        <v>9</v>
      </c>
      <c r="K398" s="14" t="s">
        <v>10</v>
      </c>
      <c r="L398" s="14" t="s">
        <v>17</v>
      </c>
      <c r="M398" s="16" t="s">
        <v>12</v>
      </c>
      <c r="N398" s="16" t="s">
        <v>13</v>
      </c>
      <c r="O398" s="16" t="s">
        <v>14</v>
      </c>
      <c r="P398" s="12">
        <f t="shared" si="41"/>
        <v>1</v>
      </c>
      <c r="Q398" s="12" cm="1">
        <f t="array" ref="Q398">SUMPRODUCT(($G$2:$G$2540=G398)*(P398&gt;$P$2:$P$2540))+1</f>
        <v>1</v>
      </c>
      <c r="R398" s="12" t="e">
        <f>(Q398*100000)+#REF!</f>
        <v>#REF!</v>
      </c>
      <c r="S398" t="e" cm="1">
        <f t="array" ref="S398">SUMPRODUCT(($G$2:$G$2540=G398)*(R398&gt;$R$2:$R$2540))+1</f>
        <v>#REF!</v>
      </c>
      <c r="T398" t="str">
        <f t="shared" si="42"/>
        <v xml:space="preserve">Bangor-On-Dee </v>
      </c>
      <c r="U398">
        <v>0</v>
      </c>
      <c r="V398" t="s">
        <v>17</v>
      </c>
      <c r="W398">
        <f t="shared" si="43"/>
        <v>2023</v>
      </c>
    </row>
    <row r="399" spans="1:23" x14ac:dyDescent="0.25">
      <c r="A399" s="10" t="str">
        <f>IF(YEAR(G399)=2024,#REF!,"")</f>
        <v/>
      </c>
      <c r="B399" s="10" t="str">
        <f>IF(YEAR(G399)=2025,#REF!,"")</f>
        <v/>
      </c>
      <c r="C399" s="10" t="str">
        <f t="shared" si="39"/>
        <v>Afternoon45088</v>
      </c>
      <c r="D399" s="5" t="str">
        <f>IF('by region'!$C$2="Any","Any",'WTX courses'!V136)&amp;M399&amp;IF('by region'!$I$2="Any","Any",N399)&amp;G399</f>
        <v>AnyFlatAny45088</v>
      </c>
      <c r="E399" s="5" t="e">
        <f>IF(I399=#REF!,'WTX courses'!G136,"")</f>
        <v>#REF!</v>
      </c>
      <c r="F399" s="5" t="e">
        <f t="shared" si="40"/>
        <v>#REF!</v>
      </c>
      <c r="G399" s="15">
        <v>45088</v>
      </c>
      <c r="H399" s="16" t="s">
        <v>40</v>
      </c>
      <c r="I399" s="16" t="s">
        <v>85</v>
      </c>
      <c r="J399" s="16" t="s">
        <v>9</v>
      </c>
      <c r="K399" s="14" t="s">
        <v>10</v>
      </c>
      <c r="L399" s="14" t="s">
        <v>19</v>
      </c>
      <c r="M399" s="16" t="s">
        <v>25</v>
      </c>
      <c r="N399" s="16" t="s">
        <v>13</v>
      </c>
      <c r="O399" s="16" t="s">
        <v>14</v>
      </c>
      <c r="P399" s="12">
        <f t="shared" si="41"/>
        <v>1</v>
      </c>
      <c r="Q399" s="12" cm="1">
        <f t="array" ref="Q399">SUMPRODUCT(($G$2:$G$2540=G399)*(P399&gt;$P$2:$P$2540))+1</f>
        <v>1</v>
      </c>
      <c r="R399" s="12" t="e">
        <f>(Q399*100000)+#REF!</f>
        <v>#REF!</v>
      </c>
      <c r="S399" t="e" cm="1">
        <f t="array" ref="S399">SUMPRODUCT(($G$2:$G$2540=G399)*(R399&gt;$R$2:$R$2540))+1</f>
        <v>#REF!</v>
      </c>
      <c r="T399" t="str">
        <f t="shared" si="42"/>
        <v xml:space="preserve">GOODWOOD </v>
      </c>
      <c r="U399">
        <v>0</v>
      </c>
      <c r="V399" t="s">
        <v>11</v>
      </c>
      <c r="W399">
        <f t="shared" si="43"/>
        <v>2023</v>
      </c>
    </row>
    <row r="400" spans="1:23" x14ac:dyDescent="0.25">
      <c r="A400" s="10" t="str">
        <f>IF(YEAR(G400)=2024,#REF!,"")</f>
        <v/>
      </c>
      <c r="B400" s="10" t="str">
        <f>IF(YEAR(G400)=2025,#REF!,"")</f>
        <v/>
      </c>
      <c r="C400" s="10" t="str">
        <f t="shared" si="39"/>
        <v>Afternoon45089</v>
      </c>
      <c r="D400" s="5" t="str">
        <f>IF('by region'!$C$2="Any","Any",'WTX courses'!V137)&amp;M400&amp;IF('by region'!$I$2="Any","Any",N400)&amp;G400</f>
        <v>AnyFlatAny45089</v>
      </c>
      <c r="E400" s="5" t="e">
        <f>IF(I400=#REF!,'WTX courses'!G137,"")</f>
        <v>#REF!</v>
      </c>
      <c r="F400" s="5" t="e">
        <f t="shared" si="40"/>
        <v>#REF!</v>
      </c>
      <c r="G400" s="15">
        <v>45089</v>
      </c>
      <c r="H400" s="16" t="s">
        <v>42</v>
      </c>
      <c r="I400" s="16" t="s">
        <v>36</v>
      </c>
      <c r="J400" s="16" t="s">
        <v>9</v>
      </c>
      <c r="K400" s="14" t="s">
        <v>24</v>
      </c>
      <c r="L400" s="14" t="s">
        <v>19</v>
      </c>
      <c r="M400" s="16" t="s">
        <v>25</v>
      </c>
      <c r="N400" s="16" t="s">
        <v>13</v>
      </c>
      <c r="O400" s="16" t="s">
        <v>14</v>
      </c>
      <c r="P400" s="12">
        <f t="shared" si="41"/>
        <v>1</v>
      </c>
      <c r="Q400" s="12" cm="1">
        <f t="array" ref="Q400">SUMPRODUCT(($G$2:$G$2540=G400)*(P400&gt;$P$2:$P$2540))+1</f>
        <v>1</v>
      </c>
      <c r="R400" s="12" t="e">
        <f>(Q400*100000)+#REF!</f>
        <v>#REF!</v>
      </c>
      <c r="S400" t="e" cm="1">
        <f t="array" ref="S400">SUMPRODUCT(($G$2:$G$2540=G400)*(R400&gt;$R$2:$R$2540))+1</f>
        <v>#REF!</v>
      </c>
      <c r="T400" t="str">
        <f t="shared" si="42"/>
        <v xml:space="preserve">LINGFIELD PARK </v>
      </c>
      <c r="U400">
        <v>0</v>
      </c>
      <c r="V400" t="s">
        <v>19</v>
      </c>
      <c r="W400">
        <f t="shared" si="43"/>
        <v>2023</v>
      </c>
    </row>
    <row r="401" spans="1:23" x14ac:dyDescent="0.25">
      <c r="A401" s="10" t="str">
        <f>IF(YEAR(G401)=2024,#REF!,"")</f>
        <v/>
      </c>
      <c r="B401" s="10" t="str">
        <f>IF(YEAR(G401)=2025,#REF!,"")</f>
        <v/>
      </c>
      <c r="C401" s="10" t="str">
        <f t="shared" si="39"/>
        <v>Evening45089</v>
      </c>
      <c r="D401" s="5" t="str">
        <f>IF('by region'!$C$2="Any","Any",'WTX courses'!V139)&amp;M401&amp;IF('by region'!$I$2="Any","Any",N401)&amp;G401</f>
        <v>AnyFlatAny45089</v>
      </c>
      <c r="E401" s="5" t="e">
        <f>IF(I401=#REF!,'WTX courses'!G139,"")</f>
        <v>#REF!</v>
      </c>
      <c r="F401" s="5" t="e">
        <f t="shared" si="40"/>
        <v>#REF!</v>
      </c>
      <c r="G401" s="15">
        <v>45089</v>
      </c>
      <c r="H401" s="16" t="s">
        <v>42</v>
      </c>
      <c r="I401" s="16" t="s">
        <v>70</v>
      </c>
      <c r="J401" s="16" t="s">
        <v>80</v>
      </c>
      <c r="K401" s="14" t="s">
        <v>24</v>
      </c>
      <c r="L401" s="14" t="s">
        <v>19</v>
      </c>
      <c r="M401" s="16" t="s">
        <v>25</v>
      </c>
      <c r="N401" s="16" t="s">
        <v>13</v>
      </c>
      <c r="O401" s="16" t="s">
        <v>14</v>
      </c>
      <c r="P401" s="12">
        <f t="shared" si="41"/>
        <v>2</v>
      </c>
      <c r="Q401" s="12" cm="1">
        <f t="array" ref="Q401">SUMPRODUCT(($G$2:$G$2540=G401)*(P401&gt;$P$2:$P$2540))+1</f>
        <v>2</v>
      </c>
      <c r="R401" s="12" t="e">
        <f>(Q401*100000)+#REF!</f>
        <v>#REF!</v>
      </c>
      <c r="S401" t="e" cm="1">
        <f t="array" ref="S401">SUMPRODUCT(($G$2:$G$2540=G401)*(R401&gt;$R$2:$R$2540))+1</f>
        <v>#REF!</v>
      </c>
      <c r="T401" t="str">
        <f t="shared" si="42"/>
        <v>WINDSOR †</v>
      </c>
      <c r="U401">
        <v>0</v>
      </c>
      <c r="V401" t="s">
        <v>11</v>
      </c>
      <c r="W401">
        <f t="shared" si="43"/>
        <v>2023</v>
      </c>
    </row>
    <row r="402" spans="1:23" x14ac:dyDescent="0.25">
      <c r="A402" s="10" t="str">
        <f>IF(YEAR(G402)=2024,#REF!,"")</f>
        <v/>
      </c>
      <c r="B402" s="10" t="str">
        <f>IF(YEAR(G402)=2025,#REF!,"")</f>
        <v/>
      </c>
      <c r="C402" s="10" t="str">
        <f t="shared" si="39"/>
        <v>Afternoon45090</v>
      </c>
      <c r="D402" s="5" t="str">
        <f>IF('by region'!$C$2="Any","Any",'WTX courses'!V140)&amp;M402&amp;IF('by region'!$I$2="Any","Any",N402)&amp;G402</f>
        <v>AnyFlatAny45090</v>
      </c>
      <c r="E402" s="5" t="e">
        <f>IF(I402=#REF!,'WTX courses'!G140,"")</f>
        <v>#REF!</v>
      </c>
      <c r="F402" s="5" t="e">
        <f t="shared" si="40"/>
        <v>#REF!</v>
      </c>
      <c r="G402" s="15">
        <v>45090</v>
      </c>
      <c r="H402" s="16" t="s">
        <v>7</v>
      </c>
      <c r="I402" s="16" t="s">
        <v>82</v>
      </c>
      <c r="J402" s="16" t="s">
        <v>9</v>
      </c>
      <c r="K402" s="14" t="s">
        <v>24</v>
      </c>
      <c r="L402" s="14" t="s">
        <v>19</v>
      </c>
      <c r="M402" s="16" t="s">
        <v>25</v>
      </c>
      <c r="N402" s="16" t="s">
        <v>13</v>
      </c>
      <c r="O402" s="16" t="s">
        <v>14</v>
      </c>
      <c r="P402" s="12">
        <f t="shared" si="41"/>
        <v>1</v>
      </c>
      <c r="Q402" s="12" cm="1">
        <f t="array" ref="Q402">SUMPRODUCT(($G$2:$G$2540=G402)*(P402&gt;$P$2:$P$2540))+1</f>
        <v>1</v>
      </c>
      <c r="R402" s="12" t="e">
        <f>(Q402*100000)+#REF!</f>
        <v>#REF!</v>
      </c>
      <c r="S402" t="e" cm="1">
        <f t="array" ref="S402">SUMPRODUCT(($G$2:$G$2540=G402)*(R402&gt;$R$2:$R$2540))+1</f>
        <v>#REF!</v>
      </c>
      <c r="T402" t="str">
        <f t="shared" si="42"/>
        <v xml:space="preserve">BRIGHTON </v>
      </c>
      <c r="U402">
        <v>0</v>
      </c>
      <c r="V402" t="s">
        <v>19</v>
      </c>
      <c r="W402">
        <f t="shared" si="43"/>
        <v>2023</v>
      </c>
    </row>
    <row r="403" spans="1:23" x14ac:dyDescent="0.25">
      <c r="A403" s="10" t="str">
        <f>IF(YEAR(G403)=2024,#REF!,"")</f>
        <v/>
      </c>
      <c r="B403" s="10" t="str">
        <f>IF(YEAR(G403)=2025,#REF!,"")</f>
        <v/>
      </c>
      <c r="C403" s="10" t="str">
        <f t="shared" si="39"/>
        <v>Evening45091</v>
      </c>
      <c r="D403" s="5" t="str">
        <f>IF('by region'!$C$2="Any","Any",'WTX courses'!V141)&amp;M403&amp;IF('by region'!$I$2="Any","Any",N403)&amp;G403</f>
        <v>AnyFlatAny45091</v>
      </c>
      <c r="E403" s="5" t="e">
        <f>IF(I403=#REF!,'WTX courses'!G141,"")</f>
        <v>#REF!</v>
      </c>
      <c r="F403" s="5" t="e">
        <f t="shared" si="40"/>
        <v>#REF!</v>
      </c>
      <c r="G403" s="15">
        <v>45091</v>
      </c>
      <c r="H403" s="16" t="s">
        <v>27</v>
      </c>
      <c r="I403" s="16" t="s">
        <v>47</v>
      </c>
      <c r="J403" s="16" t="s">
        <v>80</v>
      </c>
      <c r="K403" s="14" t="s">
        <v>16</v>
      </c>
      <c r="L403" s="14" t="s">
        <v>19</v>
      </c>
      <c r="M403" s="16" t="s">
        <v>25</v>
      </c>
      <c r="N403" s="16" t="s">
        <v>26</v>
      </c>
      <c r="O403" s="16" t="s">
        <v>14</v>
      </c>
      <c r="P403" s="12">
        <f t="shared" si="41"/>
        <v>2</v>
      </c>
      <c r="Q403" s="12" cm="1">
        <f t="array" ref="Q403">SUMPRODUCT(($G$2:$G$2540=G403)*(P403&gt;$P$2:$P$2540))+1</f>
        <v>3</v>
      </c>
      <c r="R403" s="12" t="e">
        <f>(Q403*100000)+#REF!</f>
        <v>#REF!</v>
      </c>
      <c r="S403" t="e" cm="1">
        <f t="array" ref="S403">SUMPRODUCT(($G$2:$G$2540=G403)*(R403&gt;$R$2:$R$2540))+1</f>
        <v>#REF!</v>
      </c>
      <c r="T403" t="str">
        <f t="shared" si="42"/>
        <v>KEMPTON PARK †</v>
      </c>
      <c r="U403">
        <v>0</v>
      </c>
      <c r="V403" t="s">
        <v>11</v>
      </c>
      <c r="W403">
        <f t="shared" si="43"/>
        <v>2023</v>
      </c>
    </row>
    <row r="404" spans="1:23" x14ac:dyDescent="0.25">
      <c r="A404" s="10" t="str">
        <f>IF(YEAR(G404)=2024,#REF!,"")</f>
        <v/>
      </c>
      <c r="B404" s="10" t="str">
        <f>IF(YEAR(G404)=2025,#REF!,"")</f>
        <v/>
      </c>
      <c r="C404" s="10" t="str">
        <f t="shared" si="39"/>
        <v>Afternoon45091</v>
      </c>
      <c r="D404" s="5" t="str">
        <f>IF('by region'!$C$2="Any","Any",'WTX courses'!V142)&amp;M404&amp;IF('by region'!$I$2="Any","Any",N404)&amp;G404</f>
        <v>AnyFlatAny45091</v>
      </c>
      <c r="E404" s="5" t="e">
        <f>IF(I404=#REF!,'WTX courses'!G142,"")</f>
        <v>#REF!</v>
      </c>
      <c r="F404" s="5" t="e">
        <f t="shared" si="40"/>
        <v>#REF!</v>
      </c>
      <c r="G404" s="15">
        <v>45091</v>
      </c>
      <c r="H404" s="16" t="s">
        <v>27</v>
      </c>
      <c r="I404" s="16" t="s">
        <v>56</v>
      </c>
      <c r="J404" s="16" t="s">
        <v>9</v>
      </c>
      <c r="K404" s="14" t="s">
        <v>16</v>
      </c>
      <c r="L404" s="14" t="s">
        <v>11</v>
      </c>
      <c r="M404" s="16" t="s">
        <v>25</v>
      </c>
      <c r="N404" s="16" t="s">
        <v>13</v>
      </c>
      <c r="O404" s="16" t="s">
        <v>14</v>
      </c>
      <c r="P404" s="12">
        <f t="shared" si="41"/>
        <v>1</v>
      </c>
      <c r="Q404" s="12" cm="1">
        <f t="array" ref="Q404">SUMPRODUCT(($G$2:$G$2540=G404)*(P404&gt;$P$2:$P$2540))+1</f>
        <v>1</v>
      </c>
      <c r="R404" s="12" t="e">
        <f>(Q404*100000)+#REF!</f>
        <v>#REF!</v>
      </c>
      <c r="S404" t="e" cm="1">
        <f t="array" ref="S404">SUMPRODUCT(($G$2:$G$2540=G404)*(R404&gt;$R$2:$R$2540))+1</f>
        <v>#REF!</v>
      </c>
      <c r="T404" t="str">
        <f t="shared" si="42"/>
        <v xml:space="preserve">HAYDOCK PARK </v>
      </c>
      <c r="U404">
        <v>0</v>
      </c>
      <c r="V404" t="s">
        <v>17</v>
      </c>
      <c r="W404">
        <f t="shared" si="43"/>
        <v>2023</v>
      </c>
    </row>
    <row r="405" spans="1:23" x14ac:dyDescent="0.25">
      <c r="A405" s="10" t="str">
        <f>IF(YEAR(G405)=2024,#REF!,"")</f>
        <v/>
      </c>
      <c r="B405" s="10" t="str">
        <f>IF(YEAR(G405)=2025,#REF!,"")</f>
        <v/>
      </c>
      <c r="C405" s="10" t="str">
        <f t="shared" si="39"/>
        <v>Afternoon45091</v>
      </c>
      <c r="D405" s="5" t="str">
        <f>IF('by region'!$C$2="Any","Any",'WTX courses'!V143)&amp;M405&amp;IF('by region'!$I$2="Any","Any",N405)&amp;G405</f>
        <v>AnyFlatAny45091</v>
      </c>
      <c r="E405" s="5" t="e">
        <f>IF(I405=#REF!,'WTX courses'!G143,"")</f>
        <v>#REF!</v>
      </c>
      <c r="F405" s="5" t="e">
        <f t="shared" si="40"/>
        <v>#REF!</v>
      </c>
      <c r="G405" s="15">
        <v>45091</v>
      </c>
      <c r="H405" s="16" t="s">
        <v>27</v>
      </c>
      <c r="I405" s="16" t="s">
        <v>81</v>
      </c>
      <c r="J405" s="16" t="s">
        <v>9</v>
      </c>
      <c r="K405" s="14" t="s">
        <v>24</v>
      </c>
      <c r="L405" s="14" t="s">
        <v>17</v>
      </c>
      <c r="M405" s="16" t="s">
        <v>25</v>
      </c>
      <c r="N405" s="16" t="s">
        <v>13</v>
      </c>
      <c r="O405" s="16" t="s">
        <v>14</v>
      </c>
      <c r="P405" s="12">
        <f t="shared" si="41"/>
        <v>1</v>
      </c>
      <c r="Q405" s="12" cm="1">
        <f t="array" ref="Q405">SUMPRODUCT(($G$2:$G$2540=G405)*(P405&gt;$P$2:$P$2540))+1</f>
        <v>1</v>
      </c>
      <c r="R405" s="12" t="e">
        <f>(Q405*100000)+#REF!</f>
        <v>#REF!</v>
      </c>
      <c r="S405" t="e" cm="1">
        <f t="array" ref="S405">SUMPRODUCT(($G$2:$G$2540=G405)*(R405&gt;$R$2:$R$2540))+1</f>
        <v>#REF!</v>
      </c>
      <c r="T405" t="str">
        <f t="shared" si="42"/>
        <v xml:space="preserve">YARMOUTH </v>
      </c>
      <c r="U405">
        <v>0</v>
      </c>
      <c r="V405" t="s">
        <v>17</v>
      </c>
      <c r="W405">
        <f t="shared" si="43"/>
        <v>2023</v>
      </c>
    </row>
    <row r="406" spans="1:23" x14ac:dyDescent="0.25">
      <c r="A406" s="10" t="str">
        <f>IF(YEAR(G406)=2024,#REF!,"")</f>
        <v/>
      </c>
      <c r="B406" s="10" t="str">
        <f>IF(YEAR(G406)=2025,#REF!,"")</f>
        <v/>
      </c>
      <c r="C406" s="10" t="str">
        <f t="shared" si="39"/>
        <v>Evening45092</v>
      </c>
      <c r="D406" s="5" t="str">
        <f>IF('by region'!$C$2="Any","Any",'WTX courses'!V144)&amp;M406&amp;IF('by region'!$I$2="Any","Any",N406)&amp;G406</f>
        <v>AnyFlatAny45092</v>
      </c>
      <c r="E406" s="5" t="e">
        <f>IF(I406=#REF!,'WTX courses'!G144,"")</f>
        <v>#REF!</v>
      </c>
      <c r="F406" s="5" t="e">
        <f t="shared" si="40"/>
        <v>#REF!</v>
      </c>
      <c r="G406" s="15">
        <v>45092</v>
      </c>
      <c r="H406" s="16" t="s">
        <v>34</v>
      </c>
      <c r="I406" s="16" t="s">
        <v>56</v>
      </c>
      <c r="J406" s="16" t="s">
        <v>80</v>
      </c>
      <c r="K406" s="14" t="s">
        <v>16</v>
      </c>
      <c r="L406" s="14" t="s">
        <v>11</v>
      </c>
      <c r="M406" s="16" t="s">
        <v>25</v>
      </c>
      <c r="N406" s="16" t="s">
        <v>13</v>
      </c>
      <c r="O406" s="16" t="s">
        <v>14</v>
      </c>
      <c r="P406" s="12">
        <f t="shared" si="41"/>
        <v>2</v>
      </c>
      <c r="Q406" s="12" cm="1">
        <f t="array" ref="Q406">SUMPRODUCT(($G$2:$G$2540=G406)*(P406&gt;$P$2:$P$2540))+1</f>
        <v>4</v>
      </c>
      <c r="R406" s="12" t="e">
        <f>(Q406*100000)+#REF!</f>
        <v>#REF!</v>
      </c>
      <c r="S406" t="e" cm="1">
        <f t="array" ref="S406">SUMPRODUCT(($G$2:$G$2540=G406)*(R406&gt;$R$2:$R$2540))+1</f>
        <v>#REF!</v>
      </c>
      <c r="T406" t="str">
        <f t="shared" si="42"/>
        <v>HAYDOCK PARK †</v>
      </c>
      <c r="U406">
        <v>0</v>
      </c>
      <c r="V406" t="s">
        <v>17</v>
      </c>
      <c r="W406">
        <f t="shared" si="43"/>
        <v>2023</v>
      </c>
    </row>
    <row r="407" spans="1:23" x14ac:dyDescent="0.25">
      <c r="A407" s="10" t="str">
        <f>IF(YEAR(G407)=2024,#REF!,"")</f>
        <v/>
      </c>
      <c r="B407" s="10" t="str">
        <f>IF(YEAR(G407)=2025,#REF!,"")</f>
        <v/>
      </c>
      <c r="C407" s="10" t="str">
        <f t="shared" si="39"/>
        <v>Afternoon45092</v>
      </c>
      <c r="D407" s="5" t="str">
        <f>IF('by region'!$C$2="Any","Any",'WTX courses'!V145)&amp;M407&amp;IF('by region'!$I$2="Any","Any",N407)&amp;G407</f>
        <v>AnyFlatAny45092</v>
      </c>
      <c r="E407" s="5" t="e">
        <f>IF(I407=#REF!,'WTX courses'!G145,"")</f>
        <v>#REF!</v>
      </c>
      <c r="F407" s="5" t="e">
        <f t="shared" si="40"/>
        <v>#REF!</v>
      </c>
      <c r="G407" s="15">
        <v>45092</v>
      </c>
      <c r="H407" s="16" t="s">
        <v>34</v>
      </c>
      <c r="I407" s="16" t="s">
        <v>51</v>
      </c>
      <c r="J407" s="16" t="s">
        <v>9</v>
      </c>
      <c r="K407" s="14" t="s">
        <v>10</v>
      </c>
      <c r="L407" s="14" t="s">
        <v>19</v>
      </c>
      <c r="M407" s="16" t="s">
        <v>25</v>
      </c>
      <c r="N407" s="16" t="s">
        <v>13</v>
      </c>
      <c r="O407" s="16" t="s">
        <v>14</v>
      </c>
      <c r="P407" s="12">
        <f t="shared" si="41"/>
        <v>1</v>
      </c>
      <c r="Q407" s="12" cm="1">
        <f t="array" ref="Q407">SUMPRODUCT(($G$2:$G$2540=G407)*(P407&gt;$P$2:$P$2540))+1</f>
        <v>1</v>
      </c>
      <c r="R407" s="12" t="e">
        <f>(Q407*100000)+#REF!</f>
        <v>#REF!</v>
      </c>
      <c r="S407" t="e" cm="1">
        <f t="array" ref="S407">SUMPRODUCT(($G$2:$G$2540=G407)*(R407&gt;$R$2:$R$2540))+1</f>
        <v>#REF!</v>
      </c>
      <c r="T407" t="str">
        <f t="shared" si="42"/>
        <v xml:space="preserve">NEWBURY </v>
      </c>
      <c r="U407">
        <v>0</v>
      </c>
      <c r="V407" t="s">
        <v>17</v>
      </c>
      <c r="W407">
        <f t="shared" si="43"/>
        <v>2023</v>
      </c>
    </row>
    <row r="408" spans="1:23" x14ac:dyDescent="0.25">
      <c r="A408" s="10" t="str">
        <f>IF(YEAR(G408)=2024,#REF!,"")</f>
        <v/>
      </c>
      <c r="B408" s="10" t="str">
        <f>IF(YEAR(G408)=2025,#REF!,"")</f>
        <v/>
      </c>
      <c r="C408" s="10" t="str">
        <f t="shared" si="39"/>
        <v>Afternoon45092</v>
      </c>
      <c r="D408" s="5" t="str">
        <f>IF('by region'!$C$2="Any","Any",'WTX courses'!V146)&amp;M408&amp;IF('by region'!$I$2="Any","Any",N408)&amp;G408</f>
        <v>AnyFlatAny45092</v>
      </c>
      <c r="E408" s="5" t="e">
        <f>IF(I408=#REF!,'WTX courses'!G146,"")</f>
        <v>#REF!</v>
      </c>
      <c r="F408" s="5" t="e">
        <f t="shared" si="40"/>
        <v>#REF!</v>
      </c>
      <c r="G408" s="15">
        <v>45092</v>
      </c>
      <c r="H408" s="16" t="s">
        <v>34</v>
      </c>
      <c r="I408" s="16" t="s">
        <v>72</v>
      </c>
      <c r="J408" s="16" t="s">
        <v>9</v>
      </c>
      <c r="K408" s="14" t="s">
        <v>16</v>
      </c>
      <c r="L408" s="14" t="s">
        <v>17</v>
      </c>
      <c r="M408" s="16" t="s">
        <v>25</v>
      </c>
      <c r="N408" s="16" t="s">
        <v>13</v>
      </c>
      <c r="O408" s="16" t="s">
        <v>14</v>
      </c>
      <c r="P408" s="12">
        <f t="shared" si="41"/>
        <v>1</v>
      </c>
      <c r="Q408" s="12" cm="1">
        <f t="array" ref="Q408">SUMPRODUCT(($G$2:$G$2540=G408)*(P408&gt;$P$2:$P$2540))+1</f>
        <v>1</v>
      </c>
      <c r="R408" s="12" t="e">
        <f>(Q408*100000)+#REF!</f>
        <v>#REF!</v>
      </c>
      <c r="S408" t="e" cm="1">
        <f t="array" ref="S408">SUMPRODUCT(($G$2:$G$2540=G408)*(R408&gt;$R$2:$R$2540))+1</f>
        <v>#REF!</v>
      </c>
      <c r="T408" t="str">
        <f t="shared" si="42"/>
        <v xml:space="preserve">NOTTINGHAM </v>
      </c>
      <c r="U408">
        <v>0</v>
      </c>
      <c r="V408" t="s">
        <v>30</v>
      </c>
      <c r="W408">
        <f t="shared" si="43"/>
        <v>2023</v>
      </c>
    </row>
    <row r="409" spans="1:23" x14ac:dyDescent="0.25">
      <c r="A409" s="10" t="str">
        <f>IF(YEAR(G409)=2024,#REF!,"")</f>
        <v/>
      </c>
      <c r="B409" s="10" t="str">
        <f>IF(YEAR(G409)=2025,#REF!,"")</f>
        <v/>
      </c>
      <c r="C409" s="10" t="str">
        <f t="shared" si="39"/>
        <v>Afternoon45092</v>
      </c>
      <c r="D409" s="5" t="str">
        <f>IF('by region'!$C$2="Any","Any",'WTX courses'!V149)&amp;M409&amp;IF('by region'!$I$2="Any","Any",N409)&amp;G409</f>
        <v>AnyFlatAny45092</v>
      </c>
      <c r="E409" s="5" t="e">
        <f>IF(I409=#REF!,'WTX courses'!G149,"")</f>
        <v>#REF!</v>
      </c>
      <c r="F409" s="5" t="e">
        <f t="shared" si="40"/>
        <v>#REF!</v>
      </c>
      <c r="G409" s="15">
        <v>45092</v>
      </c>
      <c r="H409" s="16" t="s">
        <v>34</v>
      </c>
      <c r="I409" s="16" t="s">
        <v>81</v>
      </c>
      <c r="J409" s="16" t="s">
        <v>9</v>
      </c>
      <c r="K409" s="14" t="s">
        <v>24</v>
      </c>
      <c r="L409" s="14" t="s">
        <v>17</v>
      </c>
      <c r="M409" s="16" t="s">
        <v>25</v>
      </c>
      <c r="N409" s="16" t="s">
        <v>13</v>
      </c>
      <c r="O409" s="16" t="s">
        <v>14</v>
      </c>
      <c r="P409" s="12">
        <f t="shared" si="41"/>
        <v>1</v>
      </c>
      <c r="Q409" s="12" cm="1">
        <f t="array" ref="Q409">SUMPRODUCT(($G$2:$G$2540=G409)*(P409&gt;$P$2:$P$2540))+1</f>
        <v>1</v>
      </c>
      <c r="R409" s="12" t="e">
        <f>(Q409*100000)+#REF!</f>
        <v>#REF!</v>
      </c>
      <c r="S409" t="e" cm="1">
        <f t="array" ref="S409">SUMPRODUCT(($G$2:$G$2540=G409)*(R409&gt;$R$2:$R$2540))+1</f>
        <v>#REF!</v>
      </c>
      <c r="T409" t="str">
        <f t="shared" si="42"/>
        <v xml:space="preserve">YARMOUTH </v>
      </c>
      <c r="U409">
        <v>0</v>
      </c>
      <c r="V409" t="s">
        <v>30</v>
      </c>
      <c r="W409">
        <f t="shared" si="43"/>
        <v>2023</v>
      </c>
    </row>
    <row r="410" spans="1:23" x14ac:dyDescent="0.25">
      <c r="A410" s="10" t="str">
        <f>IF(YEAR(G410)=2024,#REF!,"")</f>
        <v/>
      </c>
      <c r="B410" s="10" t="str">
        <f>IF(YEAR(G410)=2025,#REF!,"")</f>
        <v/>
      </c>
      <c r="C410" s="10" t="str">
        <f t="shared" si="39"/>
        <v>Afternoon45093</v>
      </c>
      <c r="D410" s="5" t="str">
        <f>IF('by region'!$C$2="Any","Any",'WTX courses'!V150)&amp;M410&amp;IF('by region'!$I$2="Any","Any",N410)&amp;G410</f>
        <v>AnyFlatAny45093</v>
      </c>
      <c r="E410" s="5" t="e">
        <f>IF(I410=#REF!,'WTX courses'!G150,"")</f>
        <v>#REF!</v>
      </c>
      <c r="F410" s="5" t="e">
        <f t="shared" si="40"/>
        <v>#REF!</v>
      </c>
      <c r="G410" s="15">
        <v>45093</v>
      </c>
      <c r="H410" s="16" t="s">
        <v>35</v>
      </c>
      <c r="I410" s="16" t="s">
        <v>54</v>
      </c>
      <c r="J410" s="16" t="s">
        <v>9</v>
      </c>
      <c r="K410" s="14" t="s">
        <v>24</v>
      </c>
      <c r="L410" s="14" t="s">
        <v>19</v>
      </c>
      <c r="M410" s="16" t="s">
        <v>25</v>
      </c>
      <c r="N410" s="16" t="s">
        <v>13</v>
      </c>
      <c r="O410" s="16" t="s">
        <v>14</v>
      </c>
      <c r="P410" s="12">
        <f t="shared" si="41"/>
        <v>1</v>
      </c>
      <c r="Q410" s="12" cm="1">
        <f t="array" ref="Q410">SUMPRODUCT(($G$2:$G$2540=G410)*(P410&gt;$P$2:$P$2540))+1</f>
        <v>1</v>
      </c>
      <c r="R410" s="12" t="e">
        <f>(Q410*100000)+#REF!</f>
        <v>#REF!</v>
      </c>
      <c r="S410" t="e" cm="1">
        <f t="array" ref="S410">SUMPRODUCT(($G$2:$G$2540=G410)*(R410&gt;$R$2:$R$2540))+1</f>
        <v>#REF!</v>
      </c>
      <c r="T410" t="str">
        <f t="shared" si="42"/>
        <v xml:space="preserve">CHEPSTOW </v>
      </c>
      <c r="U410">
        <v>0</v>
      </c>
      <c r="V410" t="s">
        <v>17</v>
      </c>
      <c r="W410">
        <f t="shared" si="43"/>
        <v>2023</v>
      </c>
    </row>
    <row r="411" spans="1:23" x14ac:dyDescent="0.25">
      <c r="A411" s="10" t="str">
        <f>IF(YEAR(G411)=2024,#REF!,"")</f>
        <v/>
      </c>
      <c r="B411" s="10" t="str">
        <f>IF(YEAR(G411)=2025,#REF!,"")</f>
        <v/>
      </c>
      <c r="C411" s="10" t="str">
        <f t="shared" si="39"/>
        <v>Evening45093</v>
      </c>
      <c r="D411" s="5" t="str">
        <f>IF('by region'!$C$2="Any","Any",'WTX courses'!V151)&amp;M411&amp;IF('by region'!$I$2="Any","Any",N411)&amp;G411</f>
        <v>AnyFlatAny45093</v>
      </c>
      <c r="E411" s="5" t="e">
        <f>IF(I411=#REF!,'WTX courses'!G151,"")</f>
        <v>#REF!</v>
      </c>
      <c r="F411" s="5" t="e">
        <f t="shared" si="40"/>
        <v>#REF!</v>
      </c>
      <c r="G411" s="15">
        <v>45093</v>
      </c>
      <c r="H411" s="16" t="s">
        <v>35</v>
      </c>
      <c r="I411" s="16" t="s">
        <v>85</v>
      </c>
      <c r="J411" s="16" t="s">
        <v>80</v>
      </c>
      <c r="K411" s="14" t="s">
        <v>10</v>
      </c>
      <c r="L411" s="14" t="s">
        <v>19</v>
      </c>
      <c r="M411" s="16" t="s">
        <v>25</v>
      </c>
      <c r="N411" s="16" t="s">
        <v>13</v>
      </c>
      <c r="O411" s="16" t="s">
        <v>14</v>
      </c>
      <c r="P411" s="12">
        <f t="shared" si="41"/>
        <v>2</v>
      </c>
      <c r="Q411" s="12" cm="1">
        <f t="array" ref="Q411">SUMPRODUCT(($G$2:$G$2540=G411)*(P411&gt;$P$2:$P$2540))+1</f>
        <v>3</v>
      </c>
      <c r="R411" s="12" t="e">
        <f>(Q411*100000)+#REF!</f>
        <v>#REF!</v>
      </c>
      <c r="S411" t="e" cm="1">
        <f t="array" ref="S411">SUMPRODUCT(($G$2:$G$2540=G411)*(R411&gt;$R$2:$R$2540))+1</f>
        <v>#REF!</v>
      </c>
      <c r="T411" t="str">
        <f t="shared" si="42"/>
        <v>GOODWOOD †</v>
      </c>
      <c r="U411">
        <v>0</v>
      </c>
      <c r="V411" t="s">
        <v>19</v>
      </c>
      <c r="W411">
        <f t="shared" si="43"/>
        <v>2023</v>
      </c>
    </row>
    <row r="412" spans="1:23" x14ac:dyDescent="0.25">
      <c r="A412" s="10" t="str">
        <f>IF(YEAR(G412)=2024,#REF!,"")</f>
        <v/>
      </c>
      <c r="B412" s="10" t="str">
        <f>IF(YEAR(G412)=2025,#REF!,"")</f>
        <v/>
      </c>
      <c r="C412" s="10" t="str">
        <f t="shared" si="39"/>
        <v>Afternoon45093</v>
      </c>
      <c r="D412" s="5" t="str">
        <f>IF('by region'!$C$2="Any","Any",'WTX courses'!V152)&amp;M412&amp;IF('by region'!$I$2="Any","Any",N412)&amp;G412</f>
        <v>AnyFlatAny45093</v>
      </c>
      <c r="E412" s="5" t="e">
        <f>IF(I412=#REF!,'WTX courses'!G152,"")</f>
        <v>#REF!</v>
      </c>
      <c r="F412" s="5" t="e">
        <f t="shared" si="40"/>
        <v>#REF!</v>
      </c>
      <c r="G412" s="15">
        <v>45093</v>
      </c>
      <c r="H412" s="16" t="s">
        <v>35</v>
      </c>
      <c r="I412" s="16" t="s">
        <v>38</v>
      </c>
      <c r="J412" s="16" t="s">
        <v>9</v>
      </c>
      <c r="K412" s="14" t="s">
        <v>16</v>
      </c>
      <c r="L412" s="14" t="s">
        <v>19</v>
      </c>
      <c r="M412" s="16" t="s">
        <v>25</v>
      </c>
      <c r="N412" s="16" t="s">
        <v>13</v>
      </c>
      <c r="O412" s="16" t="s">
        <v>14</v>
      </c>
      <c r="P412" s="12">
        <f t="shared" si="41"/>
        <v>1</v>
      </c>
      <c r="Q412" s="12" cm="1">
        <f t="array" ref="Q412">SUMPRODUCT(($G$2:$G$2540=G412)*(P412&gt;$P$2:$P$2540))+1</f>
        <v>1</v>
      </c>
      <c r="R412" s="12" t="e">
        <f>(Q412*100000)+#REF!</f>
        <v>#REF!</v>
      </c>
      <c r="S412" t="e" cm="1">
        <f t="array" ref="S412">SUMPRODUCT(($G$2:$G$2540=G412)*(R412&gt;$R$2:$R$2540))+1</f>
        <v>#REF!</v>
      </c>
      <c r="T412" t="str">
        <f t="shared" si="42"/>
        <v xml:space="preserve">SANDOWN PARK </v>
      </c>
      <c r="U412">
        <v>0</v>
      </c>
      <c r="V412" t="s">
        <v>17</v>
      </c>
      <c r="W412">
        <f t="shared" si="43"/>
        <v>2023</v>
      </c>
    </row>
    <row r="413" spans="1:23" x14ac:dyDescent="0.25">
      <c r="A413" s="10" t="str">
        <f>IF(YEAR(G413)=2024,#REF!,"")</f>
        <v/>
      </c>
      <c r="B413" s="10" t="str">
        <f>IF(YEAR(G413)=2025,#REF!,"")</f>
        <v/>
      </c>
      <c r="C413" s="10" t="str">
        <f t="shared" si="39"/>
        <v>Evening45093</v>
      </c>
      <c r="D413" s="5" t="str">
        <f>IF('by region'!$C$2="Any","Any",'WTX courses'!V153)&amp;M413&amp;IF('by region'!$I$2="Any","Any",N413)&amp;G413</f>
        <v>AnyJumpAny45093</v>
      </c>
      <c r="E413" s="5" t="e">
        <f>IF(I413=#REF!,'WTX courses'!G153,"")</f>
        <v>#REF!</v>
      </c>
      <c r="F413" s="5" t="e">
        <f t="shared" si="40"/>
        <v>#REF!</v>
      </c>
      <c r="G413" s="15">
        <v>45093</v>
      </c>
      <c r="H413" s="16" t="s">
        <v>35</v>
      </c>
      <c r="I413" s="16" t="s">
        <v>68</v>
      </c>
      <c r="J413" s="16" t="s">
        <v>80</v>
      </c>
      <c r="K413" s="14" t="s">
        <v>16</v>
      </c>
      <c r="L413" s="14" t="s">
        <v>11</v>
      </c>
      <c r="M413" s="16" t="s">
        <v>12</v>
      </c>
      <c r="N413" s="16" t="s">
        <v>13</v>
      </c>
      <c r="O413" s="16" t="s">
        <v>14</v>
      </c>
      <c r="P413" s="12">
        <f t="shared" si="41"/>
        <v>2</v>
      </c>
      <c r="Q413" s="12" cm="1">
        <f t="array" ref="Q413">SUMPRODUCT(($G$2:$G$2540=G413)*(P413&gt;$P$2:$P$2540))+1</f>
        <v>3</v>
      </c>
      <c r="R413" s="12" t="e">
        <f>(Q413*100000)+#REF!</f>
        <v>#REF!</v>
      </c>
      <c r="S413" t="e" cm="1">
        <f t="array" ref="S413">SUMPRODUCT(($G$2:$G$2540=G413)*(R413&gt;$R$2:$R$2540))+1</f>
        <v>#REF!</v>
      </c>
      <c r="T413" t="str">
        <f t="shared" si="42"/>
        <v>Aintree †</v>
      </c>
      <c r="U413">
        <v>0</v>
      </c>
      <c r="V413" t="s">
        <v>19</v>
      </c>
      <c r="W413">
        <f t="shared" si="43"/>
        <v>2023</v>
      </c>
    </row>
    <row r="414" spans="1:23" x14ac:dyDescent="0.25">
      <c r="A414" s="10" t="str">
        <f>IF(YEAR(G414)=2024,#REF!,"")</f>
        <v/>
      </c>
      <c r="B414" s="10" t="str">
        <f>IF(YEAR(G414)=2025,#REF!,"")</f>
        <v/>
      </c>
      <c r="C414" s="10" t="str">
        <f t="shared" si="39"/>
        <v>Evening45093</v>
      </c>
      <c r="D414" s="5" t="str">
        <f>IF('by region'!$C$2="Any","Any",'WTX courses'!V154)&amp;M414&amp;IF('by region'!$I$2="Any","Any",N414)&amp;G414</f>
        <v>AnyJumpAny45093</v>
      </c>
      <c r="E414" s="5" t="e">
        <f>IF(I414=#REF!,'WTX courses'!G154,"")</f>
        <v>#REF!</v>
      </c>
      <c r="F414" s="5" t="e">
        <f t="shared" si="40"/>
        <v>#REF!</v>
      </c>
      <c r="G414" s="15">
        <v>45093</v>
      </c>
      <c r="H414" s="16" t="s">
        <v>35</v>
      </c>
      <c r="I414" s="16" t="s">
        <v>58</v>
      </c>
      <c r="J414" s="16" t="s">
        <v>80</v>
      </c>
      <c r="K414" s="14" t="s">
        <v>24</v>
      </c>
      <c r="L414" s="14" t="s">
        <v>19</v>
      </c>
      <c r="M414" s="16" t="s">
        <v>12</v>
      </c>
      <c r="N414" s="16" t="s">
        <v>13</v>
      </c>
      <c r="O414" s="16" t="s">
        <v>14</v>
      </c>
      <c r="P414" s="12">
        <f t="shared" si="41"/>
        <v>2</v>
      </c>
      <c r="Q414" s="12" cm="1">
        <f t="array" ref="Q414">SUMPRODUCT(($G$2:$G$2540=G414)*(P414&gt;$P$2:$P$2540))+1</f>
        <v>3</v>
      </c>
      <c r="R414" s="12" t="e">
        <f>(Q414*100000)+#REF!</f>
        <v>#REF!</v>
      </c>
      <c r="S414" t="e" cm="1">
        <f t="array" ref="S414">SUMPRODUCT(($G$2:$G$2540=G414)*(R414&gt;$R$2:$R$2540))+1</f>
        <v>#REF!</v>
      </c>
      <c r="T414" t="str">
        <f t="shared" si="42"/>
        <v>Fontwell Park †</v>
      </c>
      <c r="U414">
        <v>0</v>
      </c>
      <c r="V414" t="s">
        <v>11</v>
      </c>
      <c r="W414">
        <f t="shared" si="43"/>
        <v>2023</v>
      </c>
    </row>
    <row r="415" spans="1:23" x14ac:dyDescent="0.25">
      <c r="A415" s="10" t="str">
        <f>IF(YEAR(G415)=2024,#REF!,"")</f>
        <v/>
      </c>
      <c r="B415" s="10" t="str">
        <f>IF(YEAR(G415)=2025,#REF!,"")</f>
        <v/>
      </c>
      <c r="C415" s="10" t="str">
        <f t="shared" si="39"/>
        <v>Afternoon45094</v>
      </c>
      <c r="D415" s="5" t="str">
        <f>IF('by region'!$C$2="Any","Any",'WTX courses'!V155)&amp;M415&amp;IF('by region'!$I$2="Any","Any",N415)&amp;G415</f>
        <v>AnyFlatAny45094</v>
      </c>
      <c r="E415" s="5" t="e">
        <f>IF(I415=#REF!,'WTX courses'!G155,"")</f>
        <v>#REF!</v>
      </c>
      <c r="F415" s="5" t="e">
        <f t="shared" si="40"/>
        <v>#REF!</v>
      </c>
      <c r="G415" s="15">
        <v>45094</v>
      </c>
      <c r="H415" s="16" t="s">
        <v>37</v>
      </c>
      <c r="I415" s="16" t="s">
        <v>88</v>
      </c>
      <c r="J415" s="16" t="s">
        <v>9</v>
      </c>
      <c r="K415" s="14" t="s">
        <v>10</v>
      </c>
      <c r="L415" s="14" t="s">
        <v>17</v>
      </c>
      <c r="M415" s="16" t="s">
        <v>25</v>
      </c>
      <c r="N415" s="16" t="s">
        <v>13</v>
      </c>
      <c r="O415" s="16" t="s">
        <v>21</v>
      </c>
      <c r="P415" s="12">
        <f t="shared" si="41"/>
        <v>1</v>
      </c>
      <c r="Q415" s="12" cm="1">
        <f t="array" ref="Q415">SUMPRODUCT(($G$2:$G$2540=G415)*(P415&gt;$P$2:$P$2540))+1</f>
        <v>1</v>
      </c>
      <c r="R415" s="12" t="e">
        <f>(Q415*100000)+#REF!</f>
        <v>#REF!</v>
      </c>
      <c r="S415" t="e" cm="1">
        <f t="array" ref="S415">SUMPRODUCT(($G$2:$G$2540=G415)*(R415&gt;$R$2:$R$2540))+1</f>
        <v>#REF!</v>
      </c>
      <c r="T415" t="str">
        <f t="shared" si="42"/>
        <v xml:space="preserve">CHESTER </v>
      </c>
      <c r="U415">
        <v>0</v>
      </c>
      <c r="V415" t="s">
        <v>17</v>
      </c>
      <c r="W415">
        <f t="shared" si="43"/>
        <v>2023</v>
      </c>
    </row>
    <row r="416" spans="1:23" x14ac:dyDescent="0.25">
      <c r="A416" s="10" t="str">
        <f>IF(YEAR(G416)=2024,#REF!,"")</f>
        <v/>
      </c>
      <c r="B416" s="10" t="str">
        <f>IF(YEAR(G416)=2025,#REF!,"")</f>
        <v/>
      </c>
      <c r="C416" s="10" t="str">
        <f t="shared" si="39"/>
        <v>Afternoon45094</v>
      </c>
      <c r="D416" s="5" t="str">
        <f>IF('by region'!$C$2="Any","Any",'WTX courses'!V156)&amp;M416&amp;IF('by region'!$I$2="Any","Any",N416)&amp;G416</f>
        <v>AnyFlatAny45094</v>
      </c>
      <c r="E416" s="5" t="e">
        <f>IF(I416=#REF!,'WTX courses'!G156,"")</f>
        <v>#REF!</v>
      </c>
      <c r="F416" s="5" t="e">
        <f t="shared" si="40"/>
        <v>#REF!</v>
      </c>
      <c r="G416" s="15">
        <v>45094</v>
      </c>
      <c r="H416" s="16" t="s">
        <v>37</v>
      </c>
      <c r="I416" s="16" t="s">
        <v>79</v>
      </c>
      <c r="J416" s="16" t="s">
        <v>9</v>
      </c>
      <c r="K416" s="14" t="s">
        <v>24</v>
      </c>
      <c r="L416" s="14" t="s">
        <v>19</v>
      </c>
      <c r="M416" s="16" t="s">
        <v>25</v>
      </c>
      <c r="N416" s="16" t="s">
        <v>13</v>
      </c>
      <c r="O416" s="16" t="s">
        <v>14</v>
      </c>
      <c r="P416" s="12">
        <f t="shared" si="41"/>
        <v>1</v>
      </c>
      <c r="Q416" s="12" cm="1">
        <f t="array" ref="Q416">SUMPRODUCT(($G$2:$G$2540=G416)*(P416&gt;$P$2:$P$2540))+1</f>
        <v>1</v>
      </c>
      <c r="R416" s="12" t="e">
        <f>(Q416*100000)+#REF!</f>
        <v>#REF!</v>
      </c>
      <c r="S416" t="e" cm="1">
        <f t="array" ref="S416">SUMPRODUCT(($G$2:$G$2540=G416)*(R416&gt;$R$2:$R$2540))+1</f>
        <v>#REF!</v>
      </c>
      <c r="T416" t="str">
        <f t="shared" si="42"/>
        <v xml:space="preserve">BATH </v>
      </c>
      <c r="U416">
        <v>0</v>
      </c>
      <c r="V416" t="s">
        <v>11</v>
      </c>
      <c r="W416">
        <f t="shared" si="43"/>
        <v>2023</v>
      </c>
    </row>
    <row r="417" spans="1:23" x14ac:dyDescent="0.25">
      <c r="A417" s="10" t="str">
        <f>IF(YEAR(G417)=2024,#REF!,"")</f>
        <v/>
      </c>
      <c r="B417" s="10" t="str">
        <f>IF(YEAR(G417)=2025,#REF!,"")</f>
        <v/>
      </c>
      <c r="C417" s="10" t="str">
        <f t="shared" si="39"/>
        <v>Afternoon45094</v>
      </c>
      <c r="D417" s="5" t="str">
        <f>IF('by region'!$C$2="Any","Any",'WTX courses'!V157)&amp;M417&amp;IF('by region'!$I$2="Any","Any",N417)&amp;G417</f>
        <v>AnyFlatAny45094</v>
      </c>
      <c r="E417" s="5" t="e">
        <f>IF(I417=#REF!,'WTX courses'!G157,"")</f>
        <v>#REF!</v>
      </c>
      <c r="F417" s="5" t="e">
        <f t="shared" si="40"/>
        <v>#REF!</v>
      </c>
      <c r="G417" s="15">
        <v>45094</v>
      </c>
      <c r="H417" s="16" t="s">
        <v>37</v>
      </c>
      <c r="I417" s="16" t="s">
        <v>38</v>
      </c>
      <c r="J417" s="16" t="s">
        <v>9</v>
      </c>
      <c r="K417" s="14" t="s">
        <v>16</v>
      </c>
      <c r="L417" s="14" t="s">
        <v>19</v>
      </c>
      <c r="M417" s="16" t="s">
        <v>25</v>
      </c>
      <c r="N417" s="16" t="s">
        <v>13</v>
      </c>
      <c r="O417" s="16" t="s">
        <v>14</v>
      </c>
      <c r="P417" s="12">
        <f t="shared" si="41"/>
        <v>1</v>
      </c>
      <c r="Q417" s="12" cm="1">
        <f t="array" ref="Q417">SUMPRODUCT(($G$2:$G$2540=G417)*(P417&gt;$P$2:$P$2540))+1</f>
        <v>1</v>
      </c>
      <c r="R417" s="12" t="e">
        <f>(Q417*100000)+#REF!</f>
        <v>#REF!</v>
      </c>
      <c r="S417" t="e" cm="1">
        <f t="array" ref="S417">SUMPRODUCT(($G$2:$G$2540=G417)*(R417&gt;$R$2:$R$2540))+1</f>
        <v>#REF!</v>
      </c>
      <c r="T417" t="str">
        <f t="shared" si="42"/>
        <v xml:space="preserve">SANDOWN PARK </v>
      </c>
      <c r="U417">
        <v>0</v>
      </c>
      <c r="V417" t="s">
        <v>19</v>
      </c>
      <c r="W417">
        <f t="shared" si="43"/>
        <v>2023</v>
      </c>
    </row>
    <row r="418" spans="1:23" x14ac:dyDescent="0.25">
      <c r="A418" s="10" t="str">
        <f>IF(YEAR(G418)=2024,#REF!,"")</f>
        <v/>
      </c>
      <c r="B418" s="10" t="str">
        <f>IF(YEAR(G418)=2025,#REF!,"")</f>
        <v/>
      </c>
      <c r="C418" s="10" t="str">
        <f t="shared" si="39"/>
        <v>Evening45094</v>
      </c>
      <c r="D418" s="5" t="str">
        <f>IF('by region'!$C$2="Any","Any",'WTX courses'!V158)&amp;M418&amp;IF('by region'!$I$2="Any","Any",N418)&amp;G418</f>
        <v>AnyJumpAny45094</v>
      </c>
      <c r="E418" s="5" t="e">
        <f>IF(I418=#REF!,'WTX courses'!G158,"")</f>
        <v>#REF!</v>
      </c>
      <c r="F418" s="5" t="e">
        <f t="shared" si="40"/>
        <v>#REF!</v>
      </c>
      <c r="G418" s="15">
        <v>45094</v>
      </c>
      <c r="H418" s="16" t="s">
        <v>37</v>
      </c>
      <c r="I418" s="16" t="s">
        <v>60</v>
      </c>
      <c r="J418" s="16" t="s">
        <v>80</v>
      </c>
      <c r="K418" s="14" t="s">
        <v>24</v>
      </c>
      <c r="L418" s="14" t="s">
        <v>17</v>
      </c>
      <c r="M418" s="16" t="s">
        <v>12</v>
      </c>
      <c r="N418" s="16" t="s">
        <v>13</v>
      </c>
      <c r="O418" s="16" t="s">
        <v>14</v>
      </c>
      <c r="P418" s="12">
        <f t="shared" si="41"/>
        <v>2</v>
      </c>
      <c r="Q418" s="12" cm="1">
        <f t="array" ref="Q418">SUMPRODUCT(($G$2:$G$2540=G418)*(P418&gt;$P$2:$P$2540))+1</f>
        <v>4</v>
      </c>
      <c r="R418" s="12" t="e">
        <f>(Q418*100000)+#REF!</f>
        <v>#REF!</v>
      </c>
      <c r="S418" t="e" cm="1">
        <f t="array" ref="S418">SUMPRODUCT(($G$2:$G$2540=G418)*(R418&gt;$R$2:$R$2540))+1</f>
        <v>#REF!</v>
      </c>
      <c r="T418" t="str">
        <f t="shared" si="42"/>
        <v>Uttoxeter †</v>
      </c>
      <c r="U418">
        <v>0</v>
      </c>
      <c r="V418" t="s">
        <v>19</v>
      </c>
      <c r="W418">
        <f t="shared" si="43"/>
        <v>2023</v>
      </c>
    </row>
    <row r="419" spans="1:23" x14ac:dyDescent="0.25">
      <c r="A419" s="10" t="str">
        <f>IF(YEAR(G419)=2024,#REF!,"")</f>
        <v/>
      </c>
      <c r="B419" s="10" t="str">
        <f>IF(YEAR(G419)=2025,#REF!,"")</f>
        <v/>
      </c>
      <c r="C419" s="10" t="str">
        <f t="shared" si="39"/>
        <v>Afternoon45096</v>
      </c>
      <c r="D419" s="5" t="str">
        <f>IF('by region'!$C$2="Any","Any",'WTX courses'!V159)&amp;M419&amp;IF('by region'!$I$2="Any","Any",N419)&amp;G419</f>
        <v>AnyFlatAny45096</v>
      </c>
      <c r="E419" s="5" t="e">
        <f>IF(I419=#REF!,'WTX courses'!G159,"")</f>
        <v>#REF!</v>
      </c>
      <c r="F419" s="5" t="e">
        <f t="shared" si="40"/>
        <v>#REF!</v>
      </c>
      <c r="G419" s="15">
        <v>45096</v>
      </c>
      <c r="H419" s="16" t="s">
        <v>42</v>
      </c>
      <c r="I419" s="16" t="s">
        <v>36</v>
      </c>
      <c r="J419" s="16" t="s">
        <v>9</v>
      </c>
      <c r="K419" s="14" t="s">
        <v>24</v>
      </c>
      <c r="L419" s="14" t="s">
        <v>19</v>
      </c>
      <c r="M419" s="16" t="s">
        <v>25</v>
      </c>
      <c r="N419" s="16" t="s">
        <v>26</v>
      </c>
      <c r="O419" s="16" t="s">
        <v>14</v>
      </c>
      <c r="P419" s="12">
        <f t="shared" si="41"/>
        <v>1</v>
      </c>
      <c r="Q419" s="12" cm="1">
        <f t="array" ref="Q419">SUMPRODUCT(($G$2:$G$2540=G419)*(P419&gt;$P$2:$P$2540))+1</f>
        <v>1</v>
      </c>
      <c r="R419" s="12" t="e">
        <f>(Q419*100000)+#REF!</f>
        <v>#REF!</v>
      </c>
      <c r="S419" t="e" cm="1">
        <f t="array" ref="S419">SUMPRODUCT(($G$2:$G$2540=G419)*(R419&gt;$R$2:$R$2540))+1</f>
        <v>#REF!</v>
      </c>
      <c r="T419" t="str">
        <f t="shared" si="42"/>
        <v xml:space="preserve">LINGFIELD PARK </v>
      </c>
      <c r="U419">
        <v>0</v>
      </c>
      <c r="V419" t="s">
        <v>17</v>
      </c>
      <c r="W419">
        <f t="shared" si="43"/>
        <v>2023</v>
      </c>
    </row>
    <row r="420" spans="1:23" x14ac:dyDescent="0.25">
      <c r="A420" s="10" t="str">
        <f>IF(YEAR(G420)=2024,#REF!,"")</f>
        <v/>
      </c>
      <c r="B420" s="10" t="str">
        <f>IF(YEAR(G420)=2025,#REF!,"")</f>
        <v/>
      </c>
      <c r="C420" s="10" t="str">
        <f t="shared" si="39"/>
        <v>Afternoon45096</v>
      </c>
      <c r="D420" s="5" t="str">
        <f>IF('by region'!$C$2="Any","Any",'WTX courses'!V160)&amp;M420&amp;IF('by region'!$I$2="Any","Any",N420)&amp;G420</f>
        <v>AnyFlatAny45096</v>
      </c>
      <c r="E420" s="5" t="e">
        <f>IF(I420=#REF!,'WTX courses'!G160,"")</f>
        <v>#REF!</v>
      </c>
      <c r="F420" s="5" t="e">
        <f t="shared" si="40"/>
        <v>#REF!</v>
      </c>
      <c r="G420" s="15">
        <v>45096</v>
      </c>
      <c r="H420" s="16" t="s">
        <v>42</v>
      </c>
      <c r="I420" s="16" t="s">
        <v>43</v>
      </c>
      <c r="J420" s="16" t="s">
        <v>9</v>
      </c>
      <c r="K420" s="14" t="s">
        <v>24</v>
      </c>
      <c r="L420" s="14" t="s">
        <v>17</v>
      </c>
      <c r="M420" s="16" t="s">
        <v>25</v>
      </c>
      <c r="N420" s="16" t="s">
        <v>26</v>
      </c>
      <c r="O420" s="16" t="s">
        <v>14</v>
      </c>
      <c r="P420" s="12">
        <f t="shared" si="41"/>
        <v>1</v>
      </c>
      <c r="Q420" s="12" cm="1">
        <f t="array" ref="Q420">SUMPRODUCT(($G$2:$G$2540=G420)*(P420&gt;$P$2:$P$2540))+1</f>
        <v>1</v>
      </c>
      <c r="R420" s="12" t="e">
        <f>(Q420*100000)+#REF!</f>
        <v>#REF!</v>
      </c>
      <c r="S420" t="e" cm="1">
        <f t="array" ref="S420">SUMPRODUCT(($G$2:$G$2540=G420)*(R420&gt;$R$2:$R$2540))+1</f>
        <v>#REF!</v>
      </c>
      <c r="T420" t="str">
        <f t="shared" si="42"/>
        <v xml:space="preserve">WOLVERHAMPTON </v>
      </c>
      <c r="U420">
        <v>0</v>
      </c>
      <c r="V420" t="s">
        <v>11</v>
      </c>
      <c r="W420">
        <f t="shared" si="43"/>
        <v>2023</v>
      </c>
    </row>
    <row r="421" spans="1:23" x14ac:dyDescent="0.25">
      <c r="A421" s="10" t="str">
        <f>IF(YEAR(G421)=2024,#REF!,"")</f>
        <v/>
      </c>
      <c r="B421" s="10" t="str">
        <f>IF(YEAR(G421)=2025,#REF!,"")</f>
        <v/>
      </c>
      <c r="C421" s="10" t="str">
        <f t="shared" si="39"/>
        <v>Afternoon45096</v>
      </c>
      <c r="D421" s="5" t="str">
        <f>IF('by region'!$C$2="Any","Any",'WTX courses'!V161)&amp;M421&amp;IF('by region'!$I$2="Any","Any",N421)&amp;G421</f>
        <v>AnyFlatAny45096</v>
      </c>
      <c r="E421" s="5" t="e">
        <f>IF(I421=#REF!,'WTX courses'!G161,"")</f>
        <v>#REF!</v>
      </c>
      <c r="F421" s="5" t="e">
        <f t="shared" si="40"/>
        <v>#REF!</v>
      </c>
      <c r="G421" s="15">
        <v>45096</v>
      </c>
      <c r="H421" s="16" t="s">
        <v>42</v>
      </c>
      <c r="I421" s="16" t="s">
        <v>63</v>
      </c>
      <c r="J421" s="16" t="s">
        <v>9</v>
      </c>
      <c r="K421" s="14" t="s">
        <v>16</v>
      </c>
      <c r="L421" s="14" t="s">
        <v>11</v>
      </c>
      <c r="M421" s="16" t="s">
        <v>25</v>
      </c>
      <c r="N421" s="16" t="s">
        <v>13</v>
      </c>
      <c r="O421" s="16" t="s">
        <v>14</v>
      </c>
      <c r="P421" s="12">
        <f t="shared" si="41"/>
        <v>1</v>
      </c>
      <c r="Q421" s="12" cm="1">
        <f t="array" ref="Q421">SUMPRODUCT(($G$2:$G$2540=G421)*(P421&gt;$P$2:$P$2540))+1</f>
        <v>1</v>
      </c>
      <c r="R421" s="12" t="e">
        <f>(Q421*100000)+#REF!</f>
        <v>#REF!</v>
      </c>
      <c r="S421" t="e" cm="1">
        <f t="array" ref="S421">SUMPRODUCT(($G$2:$G$2540=G421)*(R421&gt;$R$2:$R$2540))+1</f>
        <v>#REF!</v>
      </c>
      <c r="T421" t="str">
        <f t="shared" si="42"/>
        <v xml:space="preserve">CARLISLE </v>
      </c>
      <c r="U421">
        <v>0</v>
      </c>
      <c r="V421" t="s">
        <v>19</v>
      </c>
      <c r="W421">
        <f t="shared" si="43"/>
        <v>2023</v>
      </c>
    </row>
    <row r="422" spans="1:23" x14ac:dyDescent="0.25">
      <c r="A422" s="10" t="str">
        <f>IF(YEAR(G422)=2024,#REF!,"")</f>
        <v/>
      </c>
      <c r="B422" s="10" t="str">
        <f>IF(YEAR(G422)=2025,#REF!,"")</f>
        <v/>
      </c>
      <c r="C422" s="10" t="str">
        <f t="shared" si="39"/>
        <v>Evening45096</v>
      </c>
      <c r="D422" s="5" t="str">
        <f>IF('by region'!$C$2="Any","Any",'WTX courses'!V162)&amp;M422&amp;IF('by region'!$I$2="Any","Any",N422)&amp;G422</f>
        <v>AnyFlatAny45096</v>
      </c>
      <c r="E422" s="5" t="e">
        <f>IF(I422=#REF!,'WTX courses'!G162,"")</f>
        <v>#REF!</v>
      </c>
      <c r="F422" s="5" t="e">
        <f t="shared" si="40"/>
        <v>#REF!</v>
      </c>
      <c r="G422" s="15">
        <v>45096</v>
      </c>
      <c r="H422" s="16" t="s">
        <v>42</v>
      </c>
      <c r="I422" s="16" t="s">
        <v>72</v>
      </c>
      <c r="J422" s="16" t="s">
        <v>80</v>
      </c>
      <c r="K422" s="14" t="s">
        <v>16</v>
      </c>
      <c r="L422" s="14" t="s">
        <v>17</v>
      </c>
      <c r="M422" s="16" t="s">
        <v>25</v>
      </c>
      <c r="N422" s="16" t="s">
        <v>13</v>
      </c>
      <c r="O422" s="16" t="s">
        <v>14</v>
      </c>
      <c r="P422" s="12">
        <f t="shared" si="41"/>
        <v>2</v>
      </c>
      <c r="Q422" s="12" cm="1">
        <f t="array" ref="Q422">SUMPRODUCT(($G$2:$G$2540=G422)*(P422&gt;$P$2:$P$2540))+1</f>
        <v>4</v>
      </c>
      <c r="R422" s="12" t="e">
        <f>(Q422*100000)+#REF!</f>
        <v>#REF!</v>
      </c>
      <c r="S422" t="e" cm="1">
        <f t="array" ref="S422">SUMPRODUCT(($G$2:$G$2540=G422)*(R422&gt;$R$2:$R$2540))+1</f>
        <v>#REF!</v>
      </c>
      <c r="T422" t="str">
        <f t="shared" si="42"/>
        <v>NOTTINGHAM †</v>
      </c>
      <c r="U422">
        <v>0</v>
      </c>
      <c r="V422" t="s">
        <v>19</v>
      </c>
      <c r="W422">
        <f t="shared" si="43"/>
        <v>2023</v>
      </c>
    </row>
    <row r="423" spans="1:23" x14ac:dyDescent="0.25">
      <c r="A423" s="10" t="str">
        <f>IF(YEAR(G423)=2024,#REF!,"")</f>
        <v/>
      </c>
      <c r="B423" s="10" t="str">
        <f>IF(YEAR(G423)=2025,#REF!,"")</f>
        <v/>
      </c>
      <c r="C423" s="10" t="str">
        <f t="shared" si="39"/>
        <v>Evening45096</v>
      </c>
      <c r="D423" s="5" t="str">
        <f>IF('by region'!$C$2="Any","Any",'WTX courses'!V163)&amp;M423&amp;IF('by region'!$I$2="Any","Any",N423)&amp;G423</f>
        <v>AnyFlatAny45096</v>
      </c>
      <c r="E423" s="5" t="e">
        <f>IF(I423=#REF!,'WTX courses'!G163,"")</f>
        <v>#REF!</v>
      </c>
      <c r="F423" s="5" t="e">
        <f t="shared" si="40"/>
        <v>#REF!</v>
      </c>
      <c r="G423" s="15">
        <v>45096</v>
      </c>
      <c r="H423" s="16" t="s">
        <v>42</v>
      </c>
      <c r="I423" s="16" t="s">
        <v>70</v>
      </c>
      <c r="J423" s="16" t="s">
        <v>80</v>
      </c>
      <c r="K423" s="14" t="s">
        <v>24</v>
      </c>
      <c r="L423" s="14" t="s">
        <v>19</v>
      </c>
      <c r="M423" s="16" t="s">
        <v>25</v>
      </c>
      <c r="N423" s="16" t="s">
        <v>13</v>
      </c>
      <c r="O423" s="16" t="s">
        <v>14</v>
      </c>
      <c r="P423" s="12">
        <f t="shared" si="41"/>
        <v>2</v>
      </c>
      <c r="Q423" s="12" cm="1">
        <f t="array" ref="Q423">SUMPRODUCT(($G$2:$G$2540=G423)*(P423&gt;$P$2:$P$2540))+1</f>
        <v>4</v>
      </c>
      <c r="R423" s="12" t="e">
        <f>(Q423*100000)+#REF!</f>
        <v>#REF!</v>
      </c>
      <c r="S423" t="e" cm="1">
        <f t="array" ref="S423">SUMPRODUCT(($G$2:$G$2540=G423)*(R423&gt;$R$2:$R$2540))+1</f>
        <v>#REF!</v>
      </c>
      <c r="T423" t="str">
        <f t="shared" si="42"/>
        <v>WINDSOR †</v>
      </c>
      <c r="U423">
        <v>0</v>
      </c>
      <c r="V423" t="s">
        <v>11</v>
      </c>
      <c r="W423">
        <f t="shared" si="43"/>
        <v>2023</v>
      </c>
    </row>
    <row r="424" spans="1:23" x14ac:dyDescent="0.25">
      <c r="A424" s="10" t="str">
        <f>IF(YEAR(G424)=2024,#REF!,"")</f>
        <v/>
      </c>
      <c r="B424" s="10" t="str">
        <f>IF(YEAR(G424)=2025,#REF!,"")</f>
        <v/>
      </c>
      <c r="C424" s="10" t="str">
        <f t="shared" si="39"/>
        <v>Afternoon45097</v>
      </c>
      <c r="D424" s="5" t="str">
        <f>IF('by region'!$C$2="Any","Any",'WTX courses'!V164)&amp;M424&amp;IF('by region'!$I$2="Any","Any",N424)&amp;G424</f>
        <v>AnyFlatAny45097</v>
      </c>
      <c r="E424" s="5" t="e">
        <f>IF(I424=#REF!,'WTX courses'!G164,"")</f>
        <v>#REF!</v>
      </c>
      <c r="F424" s="5" t="e">
        <f t="shared" si="40"/>
        <v>#REF!</v>
      </c>
      <c r="G424" s="15">
        <v>45097</v>
      </c>
      <c r="H424" s="16" t="s">
        <v>7</v>
      </c>
      <c r="I424" s="16" t="s">
        <v>55</v>
      </c>
      <c r="J424" s="16" t="s">
        <v>9</v>
      </c>
      <c r="K424" s="14" t="s">
        <v>10</v>
      </c>
      <c r="L424" s="14" t="s">
        <v>19</v>
      </c>
      <c r="M424" s="16" t="s">
        <v>25</v>
      </c>
      <c r="N424" s="16" t="s">
        <v>13</v>
      </c>
      <c r="O424" s="16" t="s">
        <v>14</v>
      </c>
      <c r="P424" s="12">
        <f t="shared" si="41"/>
        <v>1</v>
      </c>
      <c r="Q424" s="12" cm="1">
        <f t="array" ref="Q424">SUMPRODUCT(($G$2:$G$2540=G424)*(P424&gt;$P$2:$P$2540))+1</f>
        <v>1</v>
      </c>
      <c r="R424" s="12" t="e">
        <f>(Q424*100000)+#REF!</f>
        <v>#REF!</v>
      </c>
      <c r="S424" t="e" cm="1">
        <f t="array" ref="S424">SUMPRODUCT(($G$2:$G$2540=G424)*(R424&gt;$R$2:$R$2540))+1</f>
        <v>#REF!</v>
      </c>
      <c r="T424" t="str">
        <f t="shared" si="42"/>
        <v xml:space="preserve">ASCOT </v>
      </c>
      <c r="U424">
        <v>0</v>
      </c>
      <c r="V424" t="s">
        <v>11</v>
      </c>
      <c r="W424">
        <f t="shared" si="43"/>
        <v>2023</v>
      </c>
    </row>
    <row r="425" spans="1:23" x14ac:dyDescent="0.25">
      <c r="A425" s="10" t="str">
        <f>IF(YEAR(G425)=2024,#REF!,"")</f>
        <v/>
      </c>
      <c r="B425" s="10" t="str">
        <f>IF(YEAR(G425)=2025,#REF!,"")</f>
        <v/>
      </c>
      <c r="C425" s="10" t="str">
        <f t="shared" si="39"/>
        <v>Evening45097</v>
      </c>
      <c r="D425" s="5" t="str">
        <f>IF('by region'!$C$2="Any","Any",'WTX courses'!V165)&amp;M425&amp;IF('by region'!$I$2="Any","Any",N425)&amp;G425</f>
        <v>AnyFlatAny45097</v>
      </c>
      <c r="E425" s="5" t="e">
        <f>IF(I425=#REF!,'WTX courses'!G165,"")</f>
        <v>#REF!</v>
      </c>
      <c r="F425" s="5" t="e">
        <f t="shared" si="40"/>
        <v>#REF!</v>
      </c>
      <c r="G425" s="15">
        <v>45097</v>
      </c>
      <c r="H425" s="16" t="s">
        <v>7</v>
      </c>
      <c r="I425" s="16" t="s">
        <v>82</v>
      </c>
      <c r="J425" s="16" t="s">
        <v>80</v>
      </c>
      <c r="K425" s="14" t="s">
        <v>24</v>
      </c>
      <c r="L425" s="14" t="s">
        <v>19</v>
      </c>
      <c r="M425" s="16" t="s">
        <v>25</v>
      </c>
      <c r="N425" s="16" t="s">
        <v>13</v>
      </c>
      <c r="O425" s="16" t="s">
        <v>14</v>
      </c>
      <c r="P425" s="12">
        <f t="shared" si="41"/>
        <v>2</v>
      </c>
      <c r="Q425" s="12" cm="1">
        <f t="array" ref="Q425">SUMPRODUCT(($G$2:$G$2540=G425)*(P425&gt;$P$2:$P$2540))+1</f>
        <v>2</v>
      </c>
      <c r="R425" s="12" t="e">
        <f>(Q425*100000)+#REF!</f>
        <v>#REF!</v>
      </c>
      <c r="S425" t="e" cm="1">
        <f t="array" ref="S425">SUMPRODUCT(($G$2:$G$2540=G425)*(R425&gt;$R$2:$R$2540))+1</f>
        <v>#REF!</v>
      </c>
      <c r="T425" t="str">
        <f t="shared" si="42"/>
        <v>BRIGHTON †</v>
      </c>
      <c r="U425">
        <v>0</v>
      </c>
      <c r="V425" t="s">
        <v>17</v>
      </c>
      <c r="W425">
        <f t="shared" si="43"/>
        <v>2023</v>
      </c>
    </row>
    <row r="426" spans="1:23" x14ac:dyDescent="0.25">
      <c r="A426" s="10" t="str">
        <f>IF(YEAR(G426)=2024,#REF!,"")</f>
        <v/>
      </c>
      <c r="B426" s="10" t="str">
        <f>IF(YEAR(G426)=2025,#REF!,"")</f>
        <v/>
      </c>
      <c r="C426" s="10" t="str">
        <f t="shared" si="39"/>
        <v>Evening45098</v>
      </c>
      <c r="D426" s="5" t="str">
        <f>IF('by region'!$C$2="Any","Any",'WTX courses'!V166)&amp;M426&amp;IF('by region'!$I$2="Any","Any",N426)&amp;G426</f>
        <v>AnyFlatAny45098</v>
      </c>
      <c r="E426" s="5" t="e">
        <f>IF(I426=#REF!,'WTX courses'!G166,"")</f>
        <v>#REF!</v>
      </c>
      <c r="F426" s="5" t="e">
        <f t="shared" si="40"/>
        <v>#REF!</v>
      </c>
      <c r="G426" s="15">
        <v>45098</v>
      </c>
      <c r="H426" s="16" t="s">
        <v>27</v>
      </c>
      <c r="I426" s="16" t="s">
        <v>31</v>
      </c>
      <c r="J426" s="16" t="s">
        <v>80</v>
      </c>
      <c r="K426" s="14" t="s">
        <v>24</v>
      </c>
      <c r="L426" s="14" t="s">
        <v>11</v>
      </c>
      <c r="M426" s="16" t="s">
        <v>25</v>
      </c>
      <c r="N426" s="16" t="s">
        <v>26</v>
      </c>
      <c r="O426" s="16" t="s">
        <v>14</v>
      </c>
      <c r="P426" s="12">
        <f t="shared" si="41"/>
        <v>2</v>
      </c>
      <c r="Q426" s="12" cm="1">
        <f t="array" ref="Q426">SUMPRODUCT(($G$2:$G$2540=G426)*(P426&gt;$P$2:$P$2540))+1</f>
        <v>2</v>
      </c>
      <c r="R426" s="12" t="e">
        <f>(Q426*100000)+#REF!</f>
        <v>#REF!</v>
      </c>
      <c r="S426" t="e" cm="1">
        <f t="array" ref="S426">SUMPRODUCT(($G$2:$G$2540=G426)*(R426&gt;$R$2:$R$2540))+1</f>
        <v>#REF!</v>
      </c>
      <c r="T426" t="str">
        <f t="shared" si="42"/>
        <v>NEWCASTLE †</v>
      </c>
      <c r="U426">
        <v>0</v>
      </c>
      <c r="V426" t="s">
        <v>19</v>
      </c>
      <c r="W426">
        <f t="shared" si="43"/>
        <v>2023</v>
      </c>
    </row>
    <row r="427" spans="1:23" x14ac:dyDescent="0.25">
      <c r="A427" s="10" t="str">
        <f>IF(YEAR(G427)=2024,#REF!,"")</f>
        <v/>
      </c>
      <c r="B427" s="10" t="str">
        <f>IF(YEAR(G427)=2025,#REF!,"")</f>
        <v/>
      </c>
      <c r="C427" s="10" t="str">
        <f t="shared" si="39"/>
        <v>Afternoon45098</v>
      </c>
      <c r="D427" s="5" t="str">
        <f>IF('by region'!$C$2="Any","Any",'WTX courses'!V167)&amp;M427&amp;IF('by region'!$I$2="Any","Any",N427)&amp;G427</f>
        <v>AnyFlatAny45098</v>
      </c>
      <c r="E427" s="5" t="e">
        <f>IF(I427=#REF!,'WTX courses'!G167,"")</f>
        <v>#REF!</v>
      </c>
      <c r="F427" s="5" t="e">
        <f t="shared" si="40"/>
        <v>#REF!</v>
      </c>
      <c r="G427" s="15">
        <v>45098</v>
      </c>
      <c r="H427" s="16" t="s">
        <v>27</v>
      </c>
      <c r="I427" s="16" t="s">
        <v>55</v>
      </c>
      <c r="J427" s="16" t="s">
        <v>9</v>
      </c>
      <c r="K427" s="14" t="s">
        <v>10</v>
      </c>
      <c r="L427" s="14" t="s">
        <v>19</v>
      </c>
      <c r="M427" s="16" t="s">
        <v>25</v>
      </c>
      <c r="N427" s="16" t="s">
        <v>13</v>
      </c>
      <c r="O427" s="16" t="s">
        <v>14</v>
      </c>
      <c r="P427" s="12">
        <f t="shared" si="41"/>
        <v>1</v>
      </c>
      <c r="Q427" s="12" cm="1">
        <f t="array" ref="Q427">SUMPRODUCT(($G$2:$G$2540=G427)*(P427&gt;$P$2:$P$2540))+1</f>
        <v>1</v>
      </c>
      <c r="R427" s="12" t="e">
        <f>(Q427*100000)+#REF!</f>
        <v>#REF!</v>
      </c>
      <c r="S427" t="e" cm="1">
        <f t="array" ref="S427">SUMPRODUCT(($G$2:$G$2540=G427)*(R427&gt;$R$2:$R$2540))+1</f>
        <v>#REF!</v>
      </c>
      <c r="T427" t="str">
        <f t="shared" si="42"/>
        <v xml:space="preserve">ASCOT </v>
      </c>
      <c r="U427">
        <v>0</v>
      </c>
      <c r="V427" t="s">
        <v>30</v>
      </c>
      <c r="W427">
        <f t="shared" si="43"/>
        <v>2023</v>
      </c>
    </row>
    <row r="428" spans="1:23" x14ac:dyDescent="0.25">
      <c r="A428" s="10" t="str">
        <f>IF(YEAR(G428)=2024,#REF!,"")</f>
        <v/>
      </c>
      <c r="B428" s="10" t="str">
        <f>IF(YEAR(G428)=2025,#REF!,"")</f>
        <v/>
      </c>
      <c r="C428" s="10" t="str">
        <f t="shared" si="39"/>
        <v>Afternoon45099</v>
      </c>
      <c r="D428" s="5" t="str">
        <f>IF('by region'!$C$2="Any","Any",'WTX courses'!V168)&amp;M428&amp;IF('by region'!$I$2="Any","Any",N428)&amp;G428</f>
        <v>AnyFlatAny45099</v>
      </c>
      <c r="E428" s="5" t="e">
        <f>IF(I428=#REF!,'WTX courses'!G168,"")</f>
        <v>#REF!</v>
      </c>
      <c r="F428" s="5" t="e">
        <f t="shared" si="40"/>
        <v>#REF!</v>
      </c>
      <c r="G428" s="15">
        <v>45099</v>
      </c>
      <c r="H428" s="16" t="s">
        <v>34</v>
      </c>
      <c r="I428" s="16" t="s">
        <v>73</v>
      </c>
      <c r="J428" s="16" t="s">
        <v>9</v>
      </c>
      <c r="K428" s="14" t="s">
        <v>10</v>
      </c>
      <c r="L428" s="14" t="s">
        <v>19</v>
      </c>
      <c r="M428" s="16" t="s">
        <v>25</v>
      </c>
      <c r="N428" s="16" t="s">
        <v>26</v>
      </c>
      <c r="O428" s="16" t="s">
        <v>14</v>
      </c>
      <c r="P428" s="12">
        <f t="shared" si="41"/>
        <v>1</v>
      </c>
      <c r="Q428" s="12" cm="1">
        <f t="array" ref="Q428">SUMPRODUCT(($G$2:$G$2540=G428)*(P428&gt;$P$2:$P$2540))+1</f>
        <v>1</v>
      </c>
      <c r="R428" s="12" t="e">
        <f>(Q428*100000)+#REF!</f>
        <v>#REF!</v>
      </c>
      <c r="S428" t="e" cm="1">
        <f t="array" ref="S428">SUMPRODUCT(($G$2:$G$2540=G428)*(R428&gt;$R$2:$R$2540))+1</f>
        <v>#REF!</v>
      </c>
      <c r="T428" t="str">
        <f t="shared" si="42"/>
        <v xml:space="preserve">CHELMSFORD CITY </v>
      </c>
      <c r="U428">
        <v>0</v>
      </c>
      <c r="V428" t="s">
        <v>19</v>
      </c>
      <c r="W428">
        <f t="shared" si="43"/>
        <v>2023</v>
      </c>
    </row>
    <row r="429" spans="1:23" x14ac:dyDescent="0.25">
      <c r="A429" s="10" t="str">
        <f>IF(YEAR(G429)=2024,#REF!,"")</f>
        <v/>
      </c>
      <c r="B429" s="10" t="str">
        <f>IF(YEAR(G429)=2025,#REF!,"")</f>
        <v/>
      </c>
      <c r="C429" s="10" t="str">
        <f t="shared" si="39"/>
        <v>Evening45099</v>
      </c>
      <c r="D429" s="5" t="str">
        <f>IF('by region'!$C$2="Any","Any",'WTX courses'!V169)&amp;M429&amp;IF('by region'!$I$2="Any","Any",N429)&amp;G429</f>
        <v>AnyFlatAny45099</v>
      </c>
      <c r="E429" s="5" t="e">
        <f>IF(I429=#REF!,'WTX courses'!G169,"")</f>
        <v>#REF!</v>
      </c>
      <c r="F429" s="5" t="e">
        <f t="shared" si="40"/>
        <v>#REF!</v>
      </c>
      <c r="G429" s="15">
        <v>45099</v>
      </c>
      <c r="H429" s="16" t="s">
        <v>34</v>
      </c>
      <c r="I429" s="16" t="s">
        <v>36</v>
      </c>
      <c r="J429" s="16" t="s">
        <v>80</v>
      </c>
      <c r="K429" s="14" t="s">
        <v>24</v>
      </c>
      <c r="L429" s="14" t="s">
        <v>19</v>
      </c>
      <c r="M429" s="16" t="s">
        <v>25</v>
      </c>
      <c r="N429" s="16" t="s">
        <v>26</v>
      </c>
      <c r="O429" s="16" t="s">
        <v>14</v>
      </c>
      <c r="P429" s="12">
        <f t="shared" si="41"/>
        <v>2</v>
      </c>
      <c r="Q429" s="12" cm="1">
        <f t="array" ref="Q429">SUMPRODUCT(($G$2:$G$2540=G429)*(P429&gt;$P$2:$P$2540))+1</f>
        <v>3</v>
      </c>
      <c r="R429" s="12" t="e">
        <f>(Q429*100000)+#REF!</f>
        <v>#REF!</v>
      </c>
      <c r="S429" t="e" cm="1">
        <f t="array" ref="S429">SUMPRODUCT(($G$2:$G$2540=G429)*(R429&gt;$R$2:$R$2540))+1</f>
        <v>#REF!</v>
      </c>
      <c r="T429" t="str">
        <f t="shared" si="42"/>
        <v>LINGFIELD PARK †</v>
      </c>
      <c r="U429">
        <v>0</v>
      </c>
      <c r="V429" t="s">
        <v>19</v>
      </c>
      <c r="W429">
        <f t="shared" si="43"/>
        <v>2023</v>
      </c>
    </row>
    <row r="430" spans="1:23" x14ac:dyDescent="0.25">
      <c r="A430" s="10" t="str">
        <f>IF(YEAR(G430)=2024,#REF!,"")</f>
        <v/>
      </c>
      <c r="B430" s="10" t="str">
        <f>IF(YEAR(G430)=2025,#REF!,"")</f>
        <v/>
      </c>
      <c r="C430" s="10" t="str">
        <f t="shared" si="39"/>
        <v>Afternoon45099</v>
      </c>
      <c r="D430" s="5" t="str">
        <f>IF('by region'!$C$2="Any","Any",'WTX courses'!V170)&amp;M430&amp;IF('by region'!$I$2="Any","Any",N430)&amp;G430</f>
        <v>AnyFlatAny45099</v>
      </c>
      <c r="E430" s="5" t="e">
        <f>IF(I430=#REF!,'WTX courses'!G170,"")</f>
        <v>#REF!</v>
      </c>
      <c r="F430" s="5" t="e">
        <f t="shared" si="40"/>
        <v>#REF!</v>
      </c>
      <c r="G430" s="15">
        <v>45099</v>
      </c>
      <c r="H430" s="16" t="s">
        <v>34</v>
      </c>
      <c r="I430" s="16" t="s">
        <v>55</v>
      </c>
      <c r="J430" s="16" t="s">
        <v>9</v>
      </c>
      <c r="K430" s="14" t="s">
        <v>10</v>
      </c>
      <c r="L430" s="14" t="s">
        <v>19</v>
      </c>
      <c r="M430" s="16" t="s">
        <v>25</v>
      </c>
      <c r="N430" s="16" t="s">
        <v>13</v>
      </c>
      <c r="O430" s="16" t="s">
        <v>14</v>
      </c>
      <c r="P430" s="12">
        <f t="shared" si="41"/>
        <v>1</v>
      </c>
      <c r="Q430" s="12" cm="1">
        <f t="array" ref="Q430">SUMPRODUCT(($G$2:$G$2540=G430)*(P430&gt;$P$2:$P$2540))+1</f>
        <v>1</v>
      </c>
      <c r="R430" s="12" t="e">
        <f>(Q430*100000)+#REF!</f>
        <v>#REF!</v>
      </c>
      <c r="S430" t="e" cm="1">
        <f t="array" ref="S430">SUMPRODUCT(($G$2:$G$2540=G430)*(R430&gt;$R$2:$R$2540))+1</f>
        <v>#REF!</v>
      </c>
      <c r="T430" t="str">
        <f t="shared" si="42"/>
        <v xml:space="preserve">ASCOT </v>
      </c>
      <c r="U430">
        <v>0</v>
      </c>
      <c r="V430" t="s">
        <v>11</v>
      </c>
      <c r="W430">
        <f t="shared" si="43"/>
        <v>2023</v>
      </c>
    </row>
    <row r="431" spans="1:23" x14ac:dyDescent="0.25">
      <c r="A431" s="10" t="str">
        <f>IF(YEAR(G431)=2024,#REF!,"")</f>
        <v/>
      </c>
      <c r="B431" s="10" t="str">
        <f>IF(YEAR(G431)=2025,#REF!,"")</f>
        <v/>
      </c>
      <c r="C431" s="10" t="str">
        <f t="shared" si="39"/>
        <v>Evening45099</v>
      </c>
      <c r="D431" s="5" t="str">
        <f>IF('by region'!$C$2="Any","Any",'WTX courses'!V171)&amp;M431&amp;IF('by region'!$I$2="Any","Any",N431)&amp;G431</f>
        <v>AnyJumpAny45099</v>
      </c>
      <c r="E431" s="5" t="e">
        <f>IF(I431=#REF!,'WTX courses'!G171,"")</f>
        <v>#REF!</v>
      </c>
      <c r="F431" s="5" t="e">
        <f t="shared" si="40"/>
        <v>#REF!</v>
      </c>
      <c r="G431" s="15">
        <v>45099</v>
      </c>
      <c r="H431" s="16" t="s">
        <v>34</v>
      </c>
      <c r="I431" s="16" t="s">
        <v>60</v>
      </c>
      <c r="J431" s="16" t="s">
        <v>80</v>
      </c>
      <c r="K431" s="14" t="s">
        <v>24</v>
      </c>
      <c r="L431" s="14" t="s">
        <v>17</v>
      </c>
      <c r="M431" s="16" t="s">
        <v>12</v>
      </c>
      <c r="N431" s="16" t="s">
        <v>13</v>
      </c>
      <c r="O431" s="16" t="s">
        <v>14</v>
      </c>
      <c r="P431" s="12">
        <f t="shared" si="41"/>
        <v>2</v>
      </c>
      <c r="Q431" s="12" cm="1">
        <f t="array" ref="Q431">SUMPRODUCT(($G$2:$G$2540=G431)*(P431&gt;$P$2:$P$2540))+1</f>
        <v>3</v>
      </c>
      <c r="R431" s="12" t="e">
        <f>(Q431*100000)+#REF!</f>
        <v>#REF!</v>
      </c>
      <c r="S431" t="e" cm="1">
        <f t="array" ref="S431">SUMPRODUCT(($G$2:$G$2540=G431)*(R431&gt;$R$2:$R$2540))+1</f>
        <v>#REF!</v>
      </c>
      <c r="T431" t="str">
        <f t="shared" si="42"/>
        <v>Uttoxeter †</v>
      </c>
      <c r="U431">
        <v>0</v>
      </c>
      <c r="V431" t="s">
        <v>17</v>
      </c>
      <c r="W431">
        <f t="shared" si="43"/>
        <v>2023</v>
      </c>
    </row>
    <row r="432" spans="1:23" x14ac:dyDescent="0.25">
      <c r="A432" s="10" t="str">
        <f>IF(YEAR(G432)=2024,#REF!,"")</f>
        <v/>
      </c>
      <c r="B432" s="10" t="str">
        <f>IF(YEAR(G432)=2025,#REF!,"")</f>
        <v/>
      </c>
      <c r="C432" s="10" t="str">
        <f t="shared" si="39"/>
        <v>Afternoon45100</v>
      </c>
      <c r="D432" s="5" t="str">
        <f>IF('by region'!$C$2="Any","Any",'WTX courses'!V172)&amp;M432&amp;IF('by region'!$I$2="Any","Any",N432)&amp;G432</f>
        <v>AnyFlatAny45100</v>
      </c>
      <c r="E432" s="5" t="e">
        <f>IF(I432=#REF!,'WTX courses'!G172,"")</f>
        <v>#REF!</v>
      </c>
      <c r="F432" s="5" t="e">
        <f t="shared" si="40"/>
        <v>#REF!</v>
      </c>
      <c r="G432" s="15">
        <v>45100</v>
      </c>
      <c r="H432" s="16" t="s">
        <v>35</v>
      </c>
      <c r="I432" s="16" t="s">
        <v>55</v>
      </c>
      <c r="J432" s="16" t="s">
        <v>9</v>
      </c>
      <c r="K432" s="14" t="s">
        <v>10</v>
      </c>
      <c r="L432" s="14" t="s">
        <v>19</v>
      </c>
      <c r="M432" s="16" t="s">
        <v>25</v>
      </c>
      <c r="N432" s="16" t="s">
        <v>13</v>
      </c>
      <c r="O432" s="16" t="s">
        <v>14</v>
      </c>
      <c r="P432" s="12">
        <f t="shared" si="41"/>
        <v>1</v>
      </c>
      <c r="Q432" s="12" cm="1">
        <f t="array" ref="Q432">SUMPRODUCT(($G$2:$G$2540=G432)*(P432&gt;$P$2:$P$2540))+1</f>
        <v>1</v>
      </c>
      <c r="R432" s="12" t="e">
        <f>(Q432*100000)+#REF!</f>
        <v>#REF!</v>
      </c>
      <c r="S432" t="e" cm="1">
        <f t="array" ref="S432">SUMPRODUCT(($G$2:$G$2540=G432)*(R432&gt;$R$2:$R$2540))+1</f>
        <v>#REF!</v>
      </c>
      <c r="T432" t="str">
        <f t="shared" si="42"/>
        <v xml:space="preserve">ASCOT </v>
      </c>
      <c r="U432">
        <v>1</v>
      </c>
      <c r="V432" t="s">
        <v>11</v>
      </c>
      <c r="W432">
        <f t="shared" si="43"/>
        <v>2023</v>
      </c>
    </row>
    <row r="433" spans="1:23" x14ac:dyDescent="0.25">
      <c r="A433" s="10" t="str">
        <f>IF(YEAR(G433)=2024,#REF!,"")</f>
        <v/>
      </c>
      <c r="B433" s="10" t="str">
        <f>IF(YEAR(G433)=2025,#REF!,"")</f>
        <v/>
      </c>
      <c r="C433" s="10" t="str">
        <f t="shared" si="39"/>
        <v>Evening45100</v>
      </c>
      <c r="D433" s="5" t="str">
        <f>IF('by region'!$C$2="Any","Any",'WTX courses'!V173)&amp;M433&amp;IF('by region'!$I$2="Any","Any",N433)&amp;G433</f>
        <v>AnyFlatAny45100</v>
      </c>
      <c r="E433" s="5" t="e">
        <f>IF(I433=#REF!,'WTX courses'!G173,"")</f>
        <v>#REF!</v>
      </c>
      <c r="F433" s="5" t="e">
        <f t="shared" si="40"/>
        <v>#REF!</v>
      </c>
      <c r="G433" s="15">
        <v>45100</v>
      </c>
      <c r="H433" s="16" t="s">
        <v>35</v>
      </c>
      <c r="I433" s="16" t="s">
        <v>85</v>
      </c>
      <c r="J433" s="16" t="s">
        <v>80</v>
      </c>
      <c r="K433" s="14" t="s">
        <v>10</v>
      </c>
      <c r="L433" s="14" t="s">
        <v>19</v>
      </c>
      <c r="M433" s="16" t="s">
        <v>25</v>
      </c>
      <c r="N433" s="16" t="s">
        <v>13</v>
      </c>
      <c r="O433" s="16" t="s">
        <v>14</v>
      </c>
      <c r="P433" s="12">
        <f t="shared" si="41"/>
        <v>2</v>
      </c>
      <c r="Q433" s="12" cm="1">
        <f t="array" ref="Q433">SUMPRODUCT(($G$2:$G$2540=G433)*(P433&gt;$P$2:$P$2540))+1</f>
        <v>3</v>
      </c>
      <c r="R433" s="12" t="e">
        <f>(Q433*100000)+#REF!</f>
        <v>#REF!</v>
      </c>
      <c r="S433" t="e" cm="1">
        <f t="array" ref="S433">SUMPRODUCT(($G$2:$G$2540=G433)*(R433&gt;$R$2:$R$2540))+1</f>
        <v>#REF!</v>
      </c>
      <c r="T433" t="str">
        <f t="shared" si="42"/>
        <v>GOODWOOD †</v>
      </c>
      <c r="U433">
        <v>1</v>
      </c>
      <c r="V433" t="s">
        <v>11</v>
      </c>
      <c r="W433">
        <f t="shared" si="43"/>
        <v>2023</v>
      </c>
    </row>
    <row r="434" spans="1:23" x14ac:dyDescent="0.25">
      <c r="A434" s="10" t="str">
        <f>IF(YEAR(G434)=2024,#REF!,"")</f>
        <v/>
      </c>
      <c r="B434" s="10" t="str">
        <f>IF(YEAR(G434)=2025,#REF!,"")</f>
        <v/>
      </c>
      <c r="C434" s="10" t="str">
        <f t="shared" si="39"/>
        <v>Evening45100</v>
      </c>
      <c r="D434" s="5" t="str">
        <f>IF('by region'!$C$2="Any","Any",'WTX courses'!V174)&amp;M434&amp;IF('by region'!$I$2="Any","Any",N434)&amp;G434</f>
        <v>AnyFlatAny45100</v>
      </c>
      <c r="E434" s="5" t="e">
        <f>IF(I434=#REF!,'WTX courses'!G174,"")</f>
        <v>#REF!</v>
      </c>
      <c r="F434" s="5" t="e">
        <f t="shared" si="40"/>
        <v>#REF!</v>
      </c>
      <c r="G434" s="15">
        <v>45100</v>
      </c>
      <c r="H434" s="16" t="s">
        <v>35</v>
      </c>
      <c r="I434" s="16" t="s">
        <v>76</v>
      </c>
      <c r="J434" s="16" t="s">
        <v>80</v>
      </c>
      <c r="K434" s="14" t="s">
        <v>16</v>
      </c>
      <c r="L434" s="14" t="s">
        <v>17</v>
      </c>
      <c r="M434" s="16" t="s">
        <v>25</v>
      </c>
      <c r="N434" s="16" t="s">
        <v>13</v>
      </c>
      <c r="O434" s="16" t="s">
        <v>14</v>
      </c>
      <c r="P434" s="12">
        <f t="shared" si="41"/>
        <v>2</v>
      </c>
      <c r="Q434" s="12" cm="1">
        <f t="array" ref="Q434">SUMPRODUCT(($G$2:$G$2540=G434)*(P434&gt;$P$2:$P$2540))+1</f>
        <v>3</v>
      </c>
      <c r="R434" s="12" t="e">
        <f>(Q434*100000)+#REF!</f>
        <v>#REF!</v>
      </c>
      <c r="S434" t="e" cm="1">
        <f t="array" ref="S434">SUMPRODUCT(($G$2:$G$2540=G434)*(R434&gt;$R$2:$R$2540))+1</f>
        <v>#REF!</v>
      </c>
      <c r="T434" t="str">
        <f t="shared" si="42"/>
        <v>NEWMARKET †</v>
      </c>
      <c r="U434">
        <v>0</v>
      </c>
      <c r="V434" t="s">
        <v>19</v>
      </c>
      <c r="W434">
        <f t="shared" si="43"/>
        <v>2023</v>
      </c>
    </row>
    <row r="435" spans="1:23" x14ac:dyDescent="0.25">
      <c r="A435" s="10" t="str">
        <f>IF(YEAR(G435)=2024,#REF!,"")</f>
        <v/>
      </c>
      <c r="B435" s="10" t="str">
        <f>IF(YEAR(G435)=2025,#REF!,"")</f>
        <v/>
      </c>
      <c r="C435" s="10" t="str">
        <f t="shared" si="39"/>
        <v>Afternoon45100</v>
      </c>
      <c r="D435" s="5" t="str">
        <f>IF('by region'!$C$2="Any","Any",'WTX courses'!V175)&amp;M435&amp;IF('by region'!$I$2="Any","Any",N435)&amp;G435</f>
        <v>AnyJumpAny45100</v>
      </c>
      <c r="E435" s="5" t="e">
        <f>IF(I435=#REF!,'WTX courses'!G175,"")</f>
        <v>#REF!</v>
      </c>
      <c r="F435" s="5" t="e">
        <f t="shared" si="40"/>
        <v>#REF!</v>
      </c>
      <c r="G435" s="15">
        <v>45100</v>
      </c>
      <c r="H435" s="16" t="s">
        <v>35</v>
      </c>
      <c r="I435" s="16" t="s">
        <v>53</v>
      </c>
      <c r="J435" s="16" t="s">
        <v>9</v>
      </c>
      <c r="K435" s="14" t="s">
        <v>16</v>
      </c>
      <c r="L435" s="14" t="s">
        <v>17</v>
      </c>
      <c r="M435" s="16" t="s">
        <v>12</v>
      </c>
      <c r="N435" s="16" t="s">
        <v>13</v>
      </c>
      <c r="O435" s="16" t="s">
        <v>14</v>
      </c>
      <c r="P435" s="12">
        <f t="shared" si="41"/>
        <v>1</v>
      </c>
      <c r="Q435" s="12" cm="1">
        <f t="array" ref="Q435">SUMPRODUCT(($G$2:$G$2540=G435)*(P435&gt;$P$2:$P$2540))+1</f>
        <v>1</v>
      </c>
      <c r="R435" s="12" t="e">
        <f>(Q435*100000)+#REF!</f>
        <v>#REF!</v>
      </c>
      <c r="S435" t="e" cm="1">
        <f t="array" ref="S435">SUMPRODUCT(($G$2:$G$2540=G435)*(R435&gt;$R$2:$R$2540))+1</f>
        <v>#REF!</v>
      </c>
      <c r="T435" t="str">
        <f t="shared" si="42"/>
        <v xml:space="preserve">Market Rasen </v>
      </c>
      <c r="U435">
        <v>0</v>
      </c>
      <c r="V435" t="s">
        <v>17</v>
      </c>
      <c r="W435">
        <f t="shared" si="43"/>
        <v>2023</v>
      </c>
    </row>
    <row r="436" spans="1:23" x14ac:dyDescent="0.25">
      <c r="A436" s="10" t="str">
        <f>IF(YEAR(G436)=2024,#REF!,"")</f>
        <v/>
      </c>
      <c r="B436" s="10" t="str">
        <f>IF(YEAR(G436)=2025,#REF!,"")</f>
        <v/>
      </c>
      <c r="C436" s="10" t="str">
        <f t="shared" si="39"/>
        <v>Afternoon45101</v>
      </c>
      <c r="D436" s="5" t="str">
        <f>IF('by region'!$C$2="Any","Any",'WTX courses'!V176)&amp;M436&amp;IF('by region'!$I$2="Any","Any",N436)&amp;G436</f>
        <v>AnyFlatAny45101</v>
      </c>
      <c r="E436" s="5" t="e">
        <f>IF(I436=#REF!,'WTX courses'!G176,"")</f>
        <v>#REF!</v>
      </c>
      <c r="F436" s="5" t="e">
        <f t="shared" si="40"/>
        <v>#REF!</v>
      </c>
      <c r="G436" s="15">
        <v>45101</v>
      </c>
      <c r="H436" s="16" t="s">
        <v>37</v>
      </c>
      <c r="I436" s="16" t="s">
        <v>55</v>
      </c>
      <c r="J436" s="16" t="s">
        <v>9</v>
      </c>
      <c r="K436" s="14" t="s">
        <v>10</v>
      </c>
      <c r="L436" s="14" t="s">
        <v>19</v>
      </c>
      <c r="M436" s="16" t="s">
        <v>25</v>
      </c>
      <c r="N436" s="16" t="s">
        <v>13</v>
      </c>
      <c r="O436" s="16" t="s">
        <v>14</v>
      </c>
      <c r="P436" s="12">
        <f t="shared" si="41"/>
        <v>1</v>
      </c>
      <c r="Q436" s="12" cm="1">
        <f t="array" ref="Q436">SUMPRODUCT(($G$2:$G$2540=G436)*(P436&gt;$P$2:$P$2540))+1</f>
        <v>1</v>
      </c>
      <c r="R436" s="12" t="e">
        <f>(Q436*100000)+#REF!</f>
        <v>#REF!</v>
      </c>
      <c r="S436" t="e" cm="1">
        <f t="array" ref="S436">SUMPRODUCT(($G$2:$G$2540=G436)*(R436&gt;$R$2:$R$2540))+1</f>
        <v>#REF!</v>
      </c>
      <c r="T436" t="str">
        <f t="shared" si="42"/>
        <v xml:space="preserve">ASCOT </v>
      </c>
      <c r="U436">
        <v>0</v>
      </c>
      <c r="V436" t="s">
        <v>11</v>
      </c>
      <c r="W436">
        <f t="shared" si="43"/>
        <v>2023</v>
      </c>
    </row>
    <row r="437" spans="1:23" x14ac:dyDescent="0.25">
      <c r="A437" s="10" t="str">
        <f>IF(YEAR(G437)=2024,#REF!,"")</f>
        <v/>
      </c>
      <c r="B437" s="10" t="str">
        <f>IF(YEAR(G437)=2025,#REF!,"")</f>
        <v/>
      </c>
      <c r="C437" s="10" t="str">
        <f t="shared" si="39"/>
        <v>Evening45101</v>
      </c>
      <c r="D437" s="5" t="str">
        <f>IF('by region'!$C$2="Any","Any",'WTX courses'!V177)&amp;M437&amp;IF('by region'!$I$2="Any","Any",N437)&amp;G437</f>
        <v>AnyFlatAny45101</v>
      </c>
      <c r="E437" s="5" t="e">
        <f>IF(I437=#REF!,'WTX courses'!G177,"")</f>
        <v>#REF!</v>
      </c>
      <c r="F437" s="5" t="e">
        <f t="shared" si="40"/>
        <v>#REF!</v>
      </c>
      <c r="G437" s="15">
        <v>45101</v>
      </c>
      <c r="H437" s="16" t="s">
        <v>37</v>
      </c>
      <c r="I437" s="16" t="s">
        <v>56</v>
      </c>
      <c r="J437" s="16" t="s">
        <v>80</v>
      </c>
      <c r="K437" s="14" t="s">
        <v>16</v>
      </c>
      <c r="L437" s="14" t="s">
        <v>11</v>
      </c>
      <c r="M437" s="16" t="s">
        <v>25</v>
      </c>
      <c r="N437" s="16" t="s">
        <v>13</v>
      </c>
      <c r="O437" s="16" t="s">
        <v>14</v>
      </c>
      <c r="P437" s="12">
        <f t="shared" si="41"/>
        <v>2</v>
      </c>
      <c r="Q437" s="12" cm="1">
        <f t="array" ref="Q437">SUMPRODUCT(($G$2:$G$2540=G437)*(P437&gt;$P$2:$P$2540))+1</f>
        <v>3</v>
      </c>
      <c r="R437" s="12" t="e">
        <f>(Q437*100000)+#REF!</f>
        <v>#REF!</v>
      </c>
      <c r="S437" t="e" cm="1">
        <f t="array" ref="S437">SUMPRODUCT(($G$2:$G$2540=G437)*(R437&gt;$R$2:$R$2540))+1</f>
        <v>#REF!</v>
      </c>
      <c r="T437" t="str">
        <f t="shared" si="42"/>
        <v>HAYDOCK PARK †</v>
      </c>
      <c r="U437">
        <v>0</v>
      </c>
      <c r="V437" t="s">
        <v>19</v>
      </c>
      <c r="W437">
        <f t="shared" si="43"/>
        <v>2023</v>
      </c>
    </row>
    <row r="438" spans="1:23" x14ac:dyDescent="0.25">
      <c r="A438" s="10" t="str">
        <f>IF(YEAR(G438)=2024,#REF!,"")</f>
        <v/>
      </c>
      <c r="B438" s="10" t="str">
        <f>IF(YEAR(G438)=2025,#REF!,"")</f>
        <v/>
      </c>
      <c r="C438" s="10" t="str">
        <f t="shared" si="39"/>
        <v>Evening45101</v>
      </c>
      <c r="D438" s="5" t="str">
        <f>IF('by region'!$C$2="Any","Any",'WTX courses'!V178)&amp;M438&amp;IF('by region'!$I$2="Any","Any",N438)&amp;G438</f>
        <v>AnyFlatAny45101</v>
      </c>
      <c r="E438" s="5" t="e">
        <f>IF(I438=#REF!,'WTX courses'!G178,"")</f>
        <v>#REF!</v>
      </c>
      <c r="F438" s="5" t="e">
        <f t="shared" si="40"/>
        <v>#REF!</v>
      </c>
      <c r="G438" s="15">
        <v>45101</v>
      </c>
      <c r="H438" s="16" t="s">
        <v>37</v>
      </c>
      <c r="I438" s="16" t="s">
        <v>36</v>
      </c>
      <c r="J438" s="16" t="s">
        <v>80</v>
      </c>
      <c r="K438" s="14" t="s">
        <v>24</v>
      </c>
      <c r="L438" s="14" t="s">
        <v>19</v>
      </c>
      <c r="M438" s="16" t="s">
        <v>25</v>
      </c>
      <c r="N438" s="16" t="s">
        <v>13</v>
      </c>
      <c r="O438" s="16" t="s">
        <v>14</v>
      </c>
      <c r="P438" s="12">
        <f t="shared" si="41"/>
        <v>2</v>
      </c>
      <c r="Q438" s="12" cm="1">
        <f t="array" ref="Q438">SUMPRODUCT(($G$2:$G$2540=G438)*(P438&gt;$P$2:$P$2540))+1</f>
        <v>3</v>
      </c>
      <c r="R438" s="12" t="e">
        <f>(Q438*100000)+#REF!</f>
        <v>#REF!</v>
      </c>
      <c r="S438" t="e" cm="1">
        <f t="array" ref="S438">SUMPRODUCT(($G$2:$G$2540=G438)*(R438&gt;$R$2:$R$2540))+1</f>
        <v>#REF!</v>
      </c>
      <c r="T438" t="str">
        <f t="shared" si="42"/>
        <v>LINGFIELD PARK †</v>
      </c>
      <c r="U438">
        <v>0</v>
      </c>
      <c r="V438" t="s">
        <v>11</v>
      </c>
      <c r="W438">
        <f t="shared" si="43"/>
        <v>2023</v>
      </c>
    </row>
    <row r="439" spans="1:23" x14ac:dyDescent="0.25">
      <c r="A439" s="10" t="str">
        <f>IF(YEAR(G439)=2024,#REF!,"")</f>
        <v/>
      </c>
      <c r="B439" s="10" t="str">
        <f>IF(YEAR(G439)=2025,#REF!,"")</f>
        <v/>
      </c>
      <c r="C439" s="10" t="str">
        <f t="shared" si="39"/>
        <v>Afternoon45101</v>
      </c>
      <c r="D439" s="5" t="str">
        <f>IF('by region'!$C$2="Any","Any",'WTX courses'!V179)&amp;M439&amp;IF('by region'!$I$2="Any","Any",N439)&amp;G439</f>
        <v>AnyFlatAny45101</v>
      </c>
      <c r="E439" s="5" t="e">
        <f>IF(I439=#REF!,'WTX courses'!G179,"")</f>
        <v>#REF!</v>
      </c>
      <c r="F439" s="5" t="e">
        <f t="shared" si="40"/>
        <v>#REF!</v>
      </c>
      <c r="G439" s="15">
        <v>45101</v>
      </c>
      <c r="H439" s="16" t="s">
        <v>37</v>
      </c>
      <c r="I439" s="16" t="s">
        <v>76</v>
      </c>
      <c r="J439" s="16" t="s">
        <v>9</v>
      </c>
      <c r="K439" s="14" t="s">
        <v>16</v>
      </c>
      <c r="L439" s="14" t="s">
        <v>17</v>
      </c>
      <c r="M439" s="16" t="s">
        <v>25</v>
      </c>
      <c r="N439" s="16" t="s">
        <v>13</v>
      </c>
      <c r="O439" s="16" t="s">
        <v>14</v>
      </c>
      <c r="P439" s="12">
        <f t="shared" si="41"/>
        <v>1</v>
      </c>
      <c r="Q439" s="12" cm="1">
        <f t="array" ref="Q439">SUMPRODUCT(($G$2:$G$2540=G439)*(P439&gt;$P$2:$P$2540))+1</f>
        <v>1</v>
      </c>
      <c r="R439" s="12" t="e">
        <f>(Q439*100000)+#REF!</f>
        <v>#REF!</v>
      </c>
      <c r="S439" t="e" cm="1">
        <f t="array" ref="S439">SUMPRODUCT(($G$2:$G$2540=G439)*(R439&gt;$R$2:$R$2540))+1</f>
        <v>#REF!</v>
      </c>
      <c r="T439" t="str">
        <f t="shared" si="42"/>
        <v xml:space="preserve">NEWMARKET </v>
      </c>
      <c r="U439">
        <v>0</v>
      </c>
      <c r="V439" t="s">
        <v>17</v>
      </c>
      <c r="W439">
        <f t="shared" si="43"/>
        <v>2023</v>
      </c>
    </row>
    <row r="440" spans="1:23" x14ac:dyDescent="0.25">
      <c r="A440" s="10" t="str">
        <f>IF(YEAR(G440)=2024,#REF!,"")</f>
        <v/>
      </c>
      <c r="B440" s="10" t="str">
        <f>IF(YEAR(G440)=2025,#REF!,"")</f>
        <v/>
      </c>
      <c r="C440" s="10" t="str">
        <f t="shared" si="39"/>
        <v>Afternoon45102</v>
      </c>
      <c r="D440" s="5" t="str">
        <f>IF('by region'!$C$2="Any","Any",'WTX courses'!V180)&amp;M440&amp;IF('by region'!$I$2="Any","Any",N440)&amp;G440</f>
        <v>AnyFlatAny45102</v>
      </c>
      <c r="E440" s="5" t="e">
        <f>IF(I440=#REF!,'WTX courses'!G180,"")</f>
        <v>#REF!</v>
      </c>
      <c r="F440" s="5" t="e">
        <f t="shared" si="40"/>
        <v>#REF!</v>
      </c>
      <c r="G440" s="15">
        <v>45102</v>
      </c>
      <c r="H440" s="16" t="s">
        <v>40</v>
      </c>
      <c r="I440" s="16" t="s">
        <v>65</v>
      </c>
      <c r="J440" s="16" t="s">
        <v>9</v>
      </c>
      <c r="K440" s="14" t="s">
        <v>24</v>
      </c>
      <c r="L440" s="14" t="s">
        <v>19</v>
      </c>
      <c r="M440" s="16" t="s">
        <v>25</v>
      </c>
      <c r="N440" s="16" t="s">
        <v>13</v>
      </c>
      <c r="O440" s="16" t="s">
        <v>14</v>
      </c>
      <c r="P440" s="12">
        <f t="shared" si="41"/>
        <v>1</v>
      </c>
      <c r="Q440" s="12" cm="1">
        <f t="array" ref="Q440">SUMPRODUCT(($G$2:$G$2540=G440)*(P440&gt;$P$2:$P$2540))+1</f>
        <v>1</v>
      </c>
      <c r="R440" s="12" t="e">
        <f>(Q440*100000)+#REF!</f>
        <v>#REF!</v>
      </c>
      <c r="S440" t="e" cm="1">
        <f t="array" ref="S440">SUMPRODUCT(($G$2:$G$2540=G440)*(R440&gt;$R$2:$R$2540))+1</f>
        <v>#REF!</v>
      </c>
      <c r="T440" t="str">
        <f t="shared" si="42"/>
        <v xml:space="preserve">FFOS LAS </v>
      </c>
      <c r="U440">
        <v>0</v>
      </c>
      <c r="V440" t="s">
        <v>19</v>
      </c>
      <c r="W440">
        <f t="shared" si="43"/>
        <v>2023</v>
      </c>
    </row>
    <row r="441" spans="1:23" x14ac:dyDescent="0.25">
      <c r="A441" s="10" t="str">
        <f>IF(YEAR(G441)=2024,#REF!,"")</f>
        <v/>
      </c>
      <c r="B441" s="10" t="str">
        <f>IF(YEAR(G441)=2025,#REF!,"")</f>
        <v/>
      </c>
      <c r="C441" s="10" t="str">
        <f t="shared" si="39"/>
        <v>Evening45103</v>
      </c>
      <c r="D441" s="5" t="str">
        <f>IF('by region'!$C$2="Any","Any",'WTX courses'!V181)&amp;M441&amp;IF('by region'!$I$2="Any","Any",N441)&amp;G441</f>
        <v>AnyFlatAny45103</v>
      </c>
      <c r="E441" s="5" t="e">
        <f>IF(I441=#REF!,'WTX courses'!G181,"")</f>
        <v>#REF!</v>
      </c>
      <c r="F441" s="5" t="e">
        <f t="shared" si="40"/>
        <v>#REF!</v>
      </c>
      <c r="G441" s="15">
        <v>45103</v>
      </c>
      <c r="H441" s="16" t="s">
        <v>42</v>
      </c>
      <c r="I441" s="16" t="s">
        <v>43</v>
      </c>
      <c r="J441" s="16" t="s">
        <v>80</v>
      </c>
      <c r="K441" s="14" t="s">
        <v>24</v>
      </c>
      <c r="L441" s="14" t="s">
        <v>17</v>
      </c>
      <c r="M441" s="16" t="s">
        <v>25</v>
      </c>
      <c r="N441" s="16" t="s">
        <v>26</v>
      </c>
      <c r="O441" s="16" t="s">
        <v>14</v>
      </c>
      <c r="P441" s="12">
        <f t="shared" si="41"/>
        <v>2</v>
      </c>
      <c r="Q441" s="12" cm="1">
        <f t="array" ref="Q441">SUMPRODUCT(($G$2:$G$2540=G441)*(P441&gt;$P$2:$P$2540))+1</f>
        <v>2</v>
      </c>
      <c r="R441" s="12" t="e">
        <f>(Q441*100000)+#REF!</f>
        <v>#REF!</v>
      </c>
      <c r="S441" t="e" cm="1">
        <f t="array" ref="S441">SUMPRODUCT(($G$2:$G$2540=G441)*(R441&gt;$R$2:$R$2540))+1</f>
        <v>#REF!</v>
      </c>
      <c r="T441" t="str">
        <f t="shared" si="42"/>
        <v>WOLVERHAMPTON †</v>
      </c>
      <c r="U441">
        <v>0</v>
      </c>
      <c r="V441" t="s">
        <v>11</v>
      </c>
      <c r="W441">
        <f t="shared" si="43"/>
        <v>2023</v>
      </c>
    </row>
    <row r="442" spans="1:23" x14ac:dyDescent="0.25">
      <c r="A442" s="10" t="str">
        <f>IF(YEAR(G442)=2024,#REF!,"")</f>
        <v/>
      </c>
      <c r="B442" s="10" t="str">
        <f>IF(YEAR(G442)=2025,#REF!,"")</f>
        <v/>
      </c>
      <c r="C442" s="10" t="str">
        <f t="shared" si="39"/>
        <v>Afternoon45103</v>
      </c>
      <c r="D442" s="5" t="str">
        <f>IF('by region'!$C$2="Any","Any",'WTX courses'!V182)&amp;M442&amp;IF('by region'!$I$2="Any","Any",N442)&amp;G442</f>
        <v>AnyFlatAny45103</v>
      </c>
      <c r="E442" s="5" t="e">
        <f>IF(I442=#REF!,'WTX courses'!G182,"")</f>
        <v>#REF!</v>
      </c>
      <c r="F442" s="5" t="e">
        <f t="shared" si="40"/>
        <v>#REF!</v>
      </c>
      <c r="G442" s="15">
        <v>45103</v>
      </c>
      <c r="H442" s="16" t="s">
        <v>42</v>
      </c>
      <c r="I442" s="16" t="s">
        <v>54</v>
      </c>
      <c r="J442" s="16" t="s">
        <v>9</v>
      </c>
      <c r="K442" s="14" t="s">
        <v>24</v>
      </c>
      <c r="L442" s="14" t="s">
        <v>19</v>
      </c>
      <c r="M442" s="16" t="s">
        <v>25</v>
      </c>
      <c r="N442" s="16" t="s">
        <v>13</v>
      </c>
      <c r="O442" s="16" t="s">
        <v>14</v>
      </c>
      <c r="P442" s="12">
        <f t="shared" si="41"/>
        <v>1</v>
      </c>
      <c r="Q442" s="12" cm="1">
        <f t="array" ref="Q442">SUMPRODUCT(($G$2:$G$2540=G442)*(P442&gt;$P$2:$P$2540))+1</f>
        <v>1</v>
      </c>
      <c r="R442" s="12" t="e">
        <f>(Q442*100000)+#REF!</f>
        <v>#REF!</v>
      </c>
      <c r="S442" t="e" cm="1">
        <f t="array" ref="S442">SUMPRODUCT(($G$2:$G$2540=G442)*(R442&gt;$R$2:$R$2540))+1</f>
        <v>#REF!</v>
      </c>
      <c r="T442" t="str">
        <f t="shared" si="42"/>
        <v xml:space="preserve">CHEPSTOW </v>
      </c>
      <c r="U442">
        <v>0</v>
      </c>
      <c r="V442" t="s">
        <v>17</v>
      </c>
      <c r="W442">
        <f t="shared" si="43"/>
        <v>2023</v>
      </c>
    </row>
    <row r="443" spans="1:23" x14ac:dyDescent="0.25">
      <c r="A443" s="10" t="str">
        <f>IF(YEAR(G443)=2024,#REF!,"")</f>
        <v/>
      </c>
      <c r="B443" s="10" t="str">
        <f>IF(YEAR(G443)=2025,#REF!,"")</f>
        <v/>
      </c>
      <c r="C443" s="10" t="str">
        <f t="shared" si="39"/>
        <v>Evening45103</v>
      </c>
      <c r="D443" s="5" t="str">
        <f>IF('by region'!$C$2="Any","Any",'WTX courses'!V183)&amp;M443&amp;IF('by region'!$I$2="Any","Any",N443)&amp;G443</f>
        <v>AnyFlatAny45103</v>
      </c>
      <c r="E443" s="5" t="e">
        <f>IF(I443=#REF!,'WTX courses'!G183,"")</f>
        <v>#REF!</v>
      </c>
      <c r="F443" s="5" t="e">
        <f t="shared" si="40"/>
        <v>#REF!</v>
      </c>
      <c r="G443" s="15">
        <v>45103</v>
      </c>
      <c r="H443" s="16" t="s">
        <v>42</v>
      </c>
      <c r="I443" s="16" t="s">
        <v>70</v>
      </c>
      <c r="J443" s="16" t="s">
        <v>80</v>
      </c>
      <c r="K443" s="14" t="s">
        <v>24</v>
      </c>
      <c r="L443" s="14" t="s">
        <v>19</v>
      </c>
      <c r="M443" s="16" t="s">
        <v>25</v>
      </c>
      <c r="N443" s="16" t="s">
        <v>13</v>
      </c>
      <c r="O443" s="16" t="s">
        <v>14</v>
      </c>
      <c r="P443" s="12">
        <f t="shared" si="41"/>
        <v>2</v>
      </c>
      <c r="Q443" s="12" cm="1">
        <f t="array" ref="Q443">SUMPRODUCT(($G$2:$G$2540=G443)*(P443&gt;$P$2:$P$2540))+1</f>
        <v>2</v>
      </c>
      <c r="R443" s="12" t="e">
        <f>(Q443*100000)+#REF!</f>
        <v>#REF!</v>
      </c>
      <c r="S443" t="e" cm="1">
        <f t="array" ref="S443">SUMPRODUCT(($G$2:$G$2540=G443)*(R443&gt;$R$2:$R$2540))+1</f>
        <v>#REF!</v>
      </c>
      <c r="T443" t="str">
        <f t="shared" si="42"/>
        <v>WINDSOR †</v>
      </c>
      <c r="U443">
        <v>0</v>
      </c>
      <c r="V443" t="s">
        <v>19</v>
      </c>
      <c r="W443">
        <f t="shared" si="43"/>
        <v>2023</v>
      </c>
    </row>
    <row r="444" spans="1:23" x14ac:dyDescent="0.25">
      <c r="A444" s="10" t="str">
        <f>IF(YEAR(G444)=2024,#REF!,"")</f>
        <v/>
      </c>
      <c r="B444" s="10" t="str">
        <f>IF(YEAR(G444)=2025,#REF!,"")</f>
        <v/>
      </c>
      <c r="C444" s="10" t="str">
        <f t="shared" si="39"/>
        <v>Afternoon45104</v>
      </c>
      <c r="D444" s="5" t="str">
        <f>IF('by region'!$C$2="Any","Any",'WTX courses'!V184)&amp;M444&amp;IF('by region'!$I$2="Any","Any",N444)&amp;G444</f>
        <v>AnyFlatAny45104</v>
      </c>
      <c r="E444" s="5" t="e">
        <f>IF(I444=#REF!,'WTX courses'!G184,"")</f>
        <v>#REF!</v>
      </c>
      <c r="F444" s="5" t="e">
        <f t="shared" si="40"/>
        <v>#REF!</v>
      </c>
      <c r="G444" s="15">
        <v>45104</v>
      </c>
      <c r="H444" s="16" t="s">
        <v>7</v>
      </c>
      <c r="I444" s="16" t="s">
        <v>82</v>
      </c>
      <c r="J444" s="16" t="s">
        <v>9</v>
      </c>
      <c r="K444" s="14" t="s">
        <v>24</v>
      </c>
      <c r="L444" s="14" t="s">
        <v>19</v>
      </c>
      <c r="M444" s="16" t="s">
        <v>25</v>
      </c>
      <c r="N444" s="16" t="s">
        <v>13</v>
      </c>
      <c r="O444" s="16" t="s">
        <v>14</v>
      </c>
      <c r="P444" s="12">
        <f t="shared" ref="P444:P484" si="44">IF(J444="Afternoon",1,IF(J444="Evening",2,IF(J444="Floodlit",3,4)))</f>
        <v>1</v>
      </c>
      <c r="Q444" s="12" cm="1">
        <f t="array" ref="Q444">SUMPRODUCT(($G$2:$G$2540=G444)*(P444&gt;$P$2:$P$2540))+1</f>
        <v>1</v>
      </c>
      <c r="R444" s="12" t="e">
        <f>(Q444*100000)+#REF!</f>
        <v>#REF!</v>
      </c>
      <c r="S444" t="e" cm="1">
        <f t="array" ref="S444">SUMPRODUCT(($G$2:$G$2540=G444)*(R444&gt;$R$2:$R$2540))+1</f>
        <v>#REF!</v>
      </c>
      <c r="T444" t="str">
        <f t="shared" ref="T444:T484" si="45">_xlfn.CONCAT(IF(M444="Flat",UPPER(I444),I444)," ",IF(J444="Evening","†",IF(J444="Floodlit","#","")))</f>
        <v xml:space="preserve">BRIGHTON </v>
      </c>
      <c r="U444">
        <v>0</v>
      </c>
      <c r="V444" t="s">
        <v>17</v>
      </c>
      <c r="W444">
        <f t="shared" ref="W444:W484" si="46">YEAR(G444)</f>
        <v>2023</v>
      </c>
    </row>
    <row r="445" spans="1:23" x14ac:dyDescent="0.25">
      <c r="A445" s="10" t="str">
        <f>IF(YEAR(G445)=2024,#REF!,"")</f>
        <v/>
      </c>
      <c r="B445" s="10" t="str">
        <f>IF(YEAR(G445)=2025,#REF!,"")</f>
        <v/>
      </c>
      <c r="C445" s="10" t="str">
        <f t="shared" si="39"/>
        <v>Evening45104</v>
      </c>
      <c r="D445" s="5" t="str">
        <f>IF('by region'!$C$2="Any","Any",'WTX courses'!V185)&amp;M445&amp;IF('by region'!$I$2="Any","Any",N445)&amp;G445</f>
        <v>AnyFlatAny45104</v>
      </c>
      <c r="E445" s="5" t="e">
        <f>IF(I445=#REF!,'WTX courses'!G185,"")</f>
        <v>#REF!</v>
      </c>
      <c r="F445" s="5" t="e">
        <f t="shared" si="40"/>
        <v>#REF!</v>
      </c>
      <c r="G445" s="15">
        <v>45104</v>
      </c>
      <c r="H445" s="16" t="s">
        <v>7</v>
      </c>
      <c r="I445" s="16" t="s">
        <v>51</v>
      </c>
      <c r="J445" s="16" t="s">
        <v>80</v>
      </c>
      <c r="K445" s="14" t="s">
        <v>10</v>
      </c>
      <c r="L445" s="14" t="s">
        <v>19</v>
      </c>
      <c r="M445" s="16" t="s">
        <v>25</v>
      </c>
      <c r="N445" s="16" t="s">
        <v>13</v>
      </c>
      <c r="O445" s="16" t="s">
        <v>14</v>
      </c>
      <c r="P445" s="12">
        <f t="shared" si="44"/>
        <v>2</v>
      </c>
      <c r="Q445" s="12" cm="1">
        <f t="array" ref="Q445">SUMPRODUCT(($G$2:$G$2540=G445)*(P445&gt;$P$2:$P$2540))+1</f>
        <v>2</v>
      </c>
      <c r="R445" s="12" t="e">
        <f>(Q445*100000)+#REF!</f>
        <v>#REF!</v>
      </c>
      <c r="S445" t="e" cm="1">
        <f t="array" ref="S445">SUMPRODUCT(($G$2:$G$2540=G445)*(R445&gt;$R$2:$R$2540))+1</f>
        <v>#REF!</v>
      </c>
      <c r="T445" t="str">
        <f t="shared" si="45"/>
        <v>NEWBURY †</v>
      </c>
      <c r="U445">
        <v>0</v>
      </c>
      <c r="V445" t="s">
        <v>19</v>
      </c>
      <c r="W445">
        <f t="shared" si="46"/>
        <v>2023</v>
      </c>
    </row>
    <row r="446" spans="1:23" x14ac:dyDescent="0.25">
      <c r="A446" s="10" t="str">
        <f>IF(YEAR(G446)=2024,#REF!,"")</f>
        <v/>
      </c>
      <c r="B446" s="10" t="str">
        <f>IF(YEAR(G446)=2025,#REF!,"")</f>
        <v/>
      </c>
      <c r="C446" s="10" t="str">
        <f t="shared" si="39"/>
        <v>Evening45105</v>
      </c>
      <c r="D446" s="5" t="str">
        <f>IF('by region'!$C$2="Any","Any",'WTX courses'!V186)&amp;M446&amp;IF('by region'!$I$2="Any","Any",N446)&amp;G446</f>
        <v>AnyFlatAny45105</v>
      </c>
      <c r="E446" s="5" t="e">
        <f>IF(I446=#REF!,'WTX courses'!G186,"")</f>
        <v>#REF!</v>
      </c>
      <c r="F446" s="5" t="e">
        <f t="shared" si="40"/>
        <v>#REF!</v>
      </c>
      <c r="G446" s="15">
        <v>45105</v>
      </c>
      <c r="H446" s="16" t="s">
        <v>27</v>
      </c>
      <c r="I446" s="16" t="s">
        <v>47</v>
      </c>
      <c r="J446" s="16" t="s">
        <v>80</v>
      </c>
      <c r="K446" s="14" t="s">
        <v>16</v>
      </c>
      <c r="L446" s="14" t="s">
        <v>19</v>
      </c>
      <c r="M446" s="16" t="s">
        <v>25</v>
      </c>
      <c r="N446" s="16" t="s">
        <v>26</v>
      </c>
      <c r="O446" s="16" t="s">
        <v>14</v>
      </c>
      <c r="P446" s="12">
        <f t="shared" si="44"/>
        <v>2</v>
      </c>
      <c r="Q446" s="12" cm="1">
        <f t="array" ref="Q446">SUMPRODUCT(($G$2:$G$2540=G446)*(P446&gt;$P$2:$P$2540))+1</f>
        <v>2</v>
      </c>
      <c r="R446" s="12" t="e">
        <f>(Q446*100000)+#REF!</f>
        <v>#REF!</v>
      </c>
      <c r="S446" t="e" cm="1">
        <f t="array" ref="S446">SUMPRODUCT(($G$2:$G$2540=G446)*(R446&gt;$R$2:$R$2540))+1</f>
        <v>#REF!</v>
      </c>
      <c r="T446" t="str">
        <f t="shared" si="45"/>
        <v>KEMPTON PARK †</v>
      </c>
      <c r="U446">
        <v>0</v>
      </c>
      <c r="V446" t="s">
        <v>17</v>
      </c>
      <c r="W446">
        <f t="shared" si="46"/>
        <v>2023</v>
      </c>
    </row>
    <row r="447" spans="1:23" x14ac:dyDescent="0.25">
      <c r="A447" s="10" t="str">
        <f>IF(YEAR(G447)=2024,#REF!,"")</f>
        <v/>
      </c>
      <c r="B447" s="10" t="str">
        <f>IF(YEAR(G447)=2025,#REF!,"")</f>
        <v/>
      </c>
      <c r="C447" s="10" t="str">
        <f t="shared" si="39"/>
        <v>Evening45105</v>
      </c>
      <c r="D447" s="5" t="str">
        <f>IF('by region'!$C$2="Any","Any",'WTX courses'!V187)&amp;M447&amp;IF('by region'!$I$2="Any","Any",N447)&amp;G447</f>
        <v>AnyFlatAny45105</v>
      </c>
      <c r="E447" s="5" t="e">
        <f>IF(I447=#REF!,'WTX courses'!G187,"")</f>
        <v>#REF!</v>
      </c>
      <c r="F447" s="5" t="e">
        <f t="shared" si="40"/>
        <v>#REF!</v>
      </c>
      <c r="G447" s="15">
        <v>45105</v>
      </c>
      <c r="H447" s="16" t="s">
        <v>27</v>
      </c>
      <c r="I447" s="16" t="s">
        <v>79</v>
      </c>
      <c r="J447" s="16" t="s">
        <v>80</v>
      </c>
      <c r="K447" s="14" t="s">
        <v>24</v>
      </c>
      <c r="L447" s="14" t="s">
        <v>19</v>
      </c>
      <c r="M447" s="16" t="s">
        <v>25</v>
      </c>
      <c r="N447" s="16" t="s">
        <v>13</v>
      </c>
      <c r="O447" s="16" t="s">
        <v>14</v>
      </c>
      <c r="P447" s="12">
        <f t="shared" si="44"/>
        <v>2</v>
      </c>
      <c r="Q447" s="12" cm="1">
        <f t="array" ref="Q447">SUMPRODUCT(($G$2:$G$2540=G447)*(P447&gt;$P$2:$P$2540))+1</f>
        <v>2</v>
      </c>
      <c r="R447" s="12" t="e">
        <f>(Q447*100000)+#REF!</f>
        <v>#REF!</v>
      </c>
      <c r="S447" t="e" cm="1">
        <f t="array" ref="S447">SUMPRODUCT(($G$2:$G$2540=G447)*(R447&gt;$R$2:$R$2540))+1</f>
        <v>#REF!</v>
      </c>
      <c r="T447" t="str">
        <f t="shared" si="45"/>
        <v>BATH †</v>
      </c>
      <c r="U447">
        <v>0</v>
      </c>
      <c r="V447" t="s">
        <v>19</v>
      </c>
      <c r="W447">
        <f t="shared" si="46"/>
        <v>2023</v>
      </c>
    </row>
    <row r="448" spans="1:23" x14ac:dyDescent="0.25">
      <c r="A448" s="10" t="str">
        <f>IF(YEAR(G448)=2024,#REF!,"")</f>
        <v/>
      </c>
      <c r="B448" s="10" t="str">
        <f>IF(YEAR(G448)=2025,#REF!,"")</f>
        <v/>
      </c>
      <c r="C448" s="10" t="str">
        <f t="shared" si="39"/>
        <v>Afternoon45105</v>
      </c>
      <c r="D448" s="5" t="str">
        <f>IF('by region'!$C$2="Any","Any",'WTX courses'!V188)&amp;M448&amp;IF('by region'!$I$2="Any","Any",N448)&amp;G448</f>
        <v>AnyFlatAny45105</v>
      </c>
      <c r="E448" s="5" t="e">
        <f>IF(I448=#REF!,'WTX courses'!G188,"")</f>
        <v>#REF!</v>
      </c>
      <c r="F448" s="5" t="e">
        <f t="shared" si="40"/>
        <v>#REF!</v>
      </c>
      <c r="G448" s="15">
        <v>45105</v>
      </c>
      <c r="H448" s="16" t="s">
        <v>27</v>
      </c>
      <c r="I448" s="16" t="s">
        <v>63</v>
      </c>
      <c r="J448" s="16" t="s">
        <v>9</v>
      </c>
      <c r="K448" s="14" t="s">
        <v>16</v>
      </c>
      <c r="L448" s="14" t="s">
        <v>11</v>
      </c>
      <c r="M448" s="16" t="s">
        <v>25</v>
      </c>
      <c r="N448" s="16" t="s">
        <v>13</v>
      </c>
      <c r="O448" s="16" t="s">
        <v>14</v>
      </c>
      <c r="P448" s="12">
        <f t="shared" si="44"/>
        <v>1</v>
      </c>
      <c r="Q448" s="12" cm="1">
        <f t="array" ref="Q448">SUMPRODUCT(($G$2:$G$2540=G448)*(P448&gt;$P$2:$P$2540))+1</f>
        <v>1</v>
      </c>
      <c r="R448" s="12" t="e">
        <f>(Q448*100000)+#REF!</f>
        <v>#REF!</v>
      </c>
      <c r="S448" t="e" cm="1">
        <f t="array" ref="S448">SUMPRODUCT(($G$2:$G$2540=G448)*(R448&gt;$R$2:$R$2540))+1</f>
        <v>#REF!</v>
      </c>
      <c r="T448" t="str">
        <f t="shared" si="45"/>
        <v xml:space="preserve">CARLISLE </v>
      </c>
      <c r="U448">
        <v>0</v>
      </c>
      <c r="V448" t="s">
        <v>11</v>
      </c>
      <c r="W448">
        <f t="shared" si="46"/>
        <v>2023</v>
      </c>
    </row>
    <row r="449" spans="1:23" x14ac:dyDescent="0.25">
      <c r="A449" s="10" t="str">
        <f>IF(YEAR(G449)=2024,#REF!,"")</f>
        <v/>
      </c>
      <c r="B449" s="10" t="str">
        <f>IF(YEAR(G449)=2025,#REF!,"")</f>
        <v/>
      </c>
      <c r="C449" s="10" t="str">
        <f t="shared" si="39"/>
        <v>Afternoon45106</v>
      </c>
      <c r="D449" s="5" t="str">
        <f>IF('by region'!$C$2="Any","Any",'WTX courses'!V189)&amp;M449&amp;IF('by region'!$I$2="Any","Any",N449)&amp;G449</f>
        <v>AnyFlatAny45106</v>
      </c>
      <c r="E449" s="5" t="e">
        <f>IF(I449=#REF!,'WTX courses'!G189,"")</f>
        <v>#REF!</v>
      </c>
      <c r="F449" s="5" t="e">
        <f t="shared" si="40"/>
        <v>#REF!</v>
      </c>
      <c r="G449" s="15">
        <v>45106</v>
      </c>
      <c r="H449" s="16" t="s">
        <v>34</v>
      </c>
      <c r="I449" s="16" t="s">
        <v>31</v>
      </c>
      <c r="J449" s="16" t="s">
        <v>9</v>
      </c>
      <c r="K449" s="14" t="s">
        <v>24</v>
      </c>
      <c r="L449" s="14" t="s">
        <v>11</v>
      </c>
      <c r="M449" s="16" t="s">
        <v>25</v>
      </c>
      <c r="N449" s="16" t="s">
        <v>26</v>
      </c>
      <c r="O449" s="16" t="s">
        <v>14</v>
      </c>
      <c r="P449" s="12">
        <f t="shared" si="44"/>
        <v>1</v>
      </c>
      <c r="Q449" s="12" cm="1">
        <f t="array" ref="Q449">SUMPRODUCT(($G$2:$G$2540=G449)*(P449&gt;$P$2:$P$2540))+1</f>
        <v>1</v>
      </c>
      <c r="R449" s="12" t="e">
        <f>(Q449*100000)+#REF!</f>
        <v>#REF!</v>
      </c>
      <c r="S449" t="e" cm="1">
        <f t="array" ref="S449">SUMPRODUCT(($G$2:$G$2540=G449)*(R449&gt;$R$2:$R$2540))+1</f>
        <v>#REF!</v>
      </c>
      <c r="T449" t="str">
        <f t="shared" si="45"/>
        <v xml:space="preserve">NEWCASTLE </v>
      </c>
      <c r="U449">
        <v>0</v>
      </c>
      <c r="V449" t="s">
        <v>19</v>
      </c>
      <c r="W449">
        <f t="shared" si="46"/>
        <v>2023</v>
      </c>
    </row>
    <row r="450" spans="1:23" x14ac:dyDescent="0.25">
      <c r="A450" s="10" t="str">
        <f>IF(YEAR(G450)=2024,#REF!,"")</f>
        <v/>
      </c>
      <c r="B450" s="10" t="str">
        <f>IF(YEAR(G450)=2025,#REF!,"")</f>
        <v/>
      </c>
      <c r="C450" s="10" t="str">
        <f t="shared" ref="C450:C513" si="47">J450&amp;G450</f>
        <v>Afternoon45106</v>
      </c>
      <c r="D450" s="5" t="str">
        <f>IF('by region'!$C$2="Any","Any",'WTX courses'!V190)&amp;M450&amp;IF('by region'!$I$2="Any","Any",N450)&amp;G450</f>
        <v>AnyFlatAny45106</v>
      </c>
      <c r="E450" s="5" t="e">
        <f>IF(I450=#REF!,'WTX courses'!G190,"")</f>
        <v>#REF!</v>
      </c>
      <c r="F450" s="5" t="e">
        <f t="shared" ref="F450:F513" si="48">G450&amp;S450</f>
        <v>#REF!</v>
      </c>
      <c r="G450" s="15">
        <v>45106</v>
      </c>
      <c r="H450" s="16" t="s">
        <v>34</v>
      </c>
      <c r="I450" s="16" t="s">
        <v>76</v>
      </c>
      <c r="J450" s="16" t="s">
        <v>9</v>
      </c>
      <c r="K450" s="14" t="s">
        <v>16</v>
      </c>
      <c r="L450" s="14" t="s">
        <v>17</v>
      </c>
      <c r="M450" s="16" t="s">
        <v>25</v>
      </c>
      <c r="N450" s="16" t="s">
        <v>13</v>
      </c>
      <c r="O450" s="16" t="s">
        <v>14</v>
      </c>
      <c r="P450" s="12">
        <f t="shared" si="44"/>
        <v>1</v>
      </c>
      <c r="Q450" s="12" cm="1">
        <f t="array" ref="Q450">SUMPRODUCT(($G$2:$G$2540=G450)*(P450&gt;$P$2:$P$2540))+1</f>
        <v>1</v>
      </c>
      <c r="R450" s="12" t="e">
        <f>(Q450*100000)+#REF!</f>
        <v>#REF!</v>
      </c>
      <c r="S450" t="e" cm="1">
        <f t="array" ref="S450">SUMPRODUCT(($G$2:$G$2540=G450)*(R450&gt;$R$2:$R$2540))+1</f>
        <v>#REF!</v>
      </c>
      <c r="T450" t="str">
        <f t="shared" si="45"/>
        <v xml:space="preserve">NEWMARKET </v>
      </c>
      <c r="U450">
        <v>0</v>
      </c>
      <c r="V450" t="s">
        <v>17</v>
      </c>
      <c r="W450">
        <f t="shared" si="46"/>
        <v>2023</v>
      </c>
    </row>
    <row r="451" spans="1:23" x14ac:dyDescent="0.25">
      <c r="A451" s="10" t="str">
        <f>IF(YEAR(G451)=2024,#REF!,"")</f>
        <v/>
      </c>
      <c r="B451" s="10" t="str">
        <f>IF(YEAR(G451)=2025,#REF!,"")</f>
        <v/>
      </c>
      <c r="C451" s="10" t="str">
        <f t="shared" si="47"/>
        <v>Afternoon45106</v>
      </c>
      <c r="D451" s="5" t="str">
        <f>IF('by region'!$C$2="Any","Any",'WTX courses'!V191)&amp;M451&amp;IF('by region'!$I$2="Any","Any",N451)&amp;G451</f>
        <v>AnyFlatAny45106</v>
      </c>
      <c r="E451" s="5" t="e">
        <f>IF(I451=#REF!,'WTX courses'!G191,"")</f>
        <v>#REF!</v>
      </c>
      <c r="F451" s="5" t="e">
        <f t="shared" si="48"/>
        <v>#REF!</v>
      </c>
      <c r="G451" s="15">
        <v>45106</v>
      </c>
      <c r="H451" s="16" t="s">
        <v>34</v>
      </c>
      <c r="I451" s="16" t="s">
        <v>72</v>
      </c>
      <c r="J451" s="16" t="s">
        <v>9</v>
      </c>
      <c r="K451" s="14" t="s">
        <v>16</v>
      </c>
      <c r="L451" s="14" t="s">
        <v>17</v>
      </c>
      <c r="M451" s="16" t="s">
        <v>25</v>
      </c>
      <c r="N451" s="16" t="s">
        <v>13</v>
      </c>
      <c r="O451" s="16" t="s">
        <v>14</v>
      </c>
      <c r="P451" s="12">
        <f t="shared" si="44"/>
        <v>1</v>
      </c>
      <c r="Q451" s="12" cm="1">
        <f t="array" ref="Q451">SUMPRODUCT(($G$2:$G$2540=G451)*(P451&gt;$P$2:$P$2540))+1</f>
        <v>1</v>
      </c>
      <c r="R451" s="12" t="e">
        <f>(Q451*100000)+#REF!</f>
        <v>#REF!</v>
      </c>
      <c r="S451" t="e" cm="1">
        <f t="array" ref="S451">SUMPRODUCT(($G$2:$G$2540=G451)*(R451&gt;$R$2:$R$2540))+1</f>
        <v>#REF!</v>
      </c>
      <c r="T451" t="str">
        <f t="shared" si="45"/>
        <v xml:space="preserve">NOTTINGHAM </v>
      </c>
      <c r="U451">
        <v>0</v>
      </c>
      <c r="V451" t="s">
        <v>11</v>
      </c>
      <c r="W451">
        <f t="shared" si="46"/>
        <v>2023</v>
      </c>
    </row>
    <row r="452" spans="1:23" x14ac:dyDescent="0.25">
      <c r="A452" s="10" t="str">
        <f>IF(YEAR(G452)=2024,#REF!,"")</f>
        <v/>
      </c>
      <c r="B452" s="10" t="str">
        <f>IF(YEAR(G452)=2025,#REF!,"")</f>
        <v/>
      </c>
      <c r="C452" s="10" t="str">
        <f t="shared" si="47"/>
        <v>Evening45107</v>
      </c>
      <c r="D452" s="5" t="str">
        <f>IF('by region'!$C$2="Any","Any",'WTX courses'!V192)&amp;M452&amp;IF('by region'!$I$2="Any","Any",N452)&amp;G452</f>
        <v>AnyFlatAny45107</v>
      </c>
      <c r="E452" s="5" t="e">
        <f>IF(I452=#REF!,'WTX courses'!G192,"")</f>
        <v>#REF!</v>
      </c>
      <c r="F452" s="5" t="e">
        <f t="shared" si="48"/>
        <v>#REF!</v>
      </c>
      <c r="G452" s="15">
        <v>45107</v>
      </c>
      <c r="H452" s="16" t="s">
        <v>35</v>
      </c>
      <c r="I452" s="16" t="s">
        <v>31</v>
      </c>
      <c r="J452" s="16" t="s">
        <v>80</v>
      </c>
      <c r="K452" s="14" t="s">
        <v>24</v>
      </c>
      <c r="L452" s="14" t="s">
        <v>11</v>
      </c>
      <c r="M452" s="16" t="s">
        <v>25</v>
      </c>
      <c r="N452" s="16" t="s">
        <v>26</v>
      </c>
      <c r="O452" s="16" t="s">
        <v>14</v>
      </c>
      <c r="P452" s="12">
        <f t="shared" si="44"/>
        <v>2</v>
      </c>
      <c r="Q452" s="12" cm="1">
        <f t="array" ref="Q452">SUMPRODUCT(($G$2:$G$2540=G452)*(P452&gt;$P$2:$P$2540))+1</f>
        <v>3</v>
      </c>
      <c r="R452" s="12" t="e">
        <f>(Q452*100000)+#REF!</f>
        <v>#REF!</v>
      </c>
      <c r="S452" t="e" cm="1">
        <f t="array" ref="S452">SUMPRODUCT(($G$2:$G$2540=G452)*(R452&gt;$R$2:$R$2540))+1</f>
        <v>#REF!</v>
      </c>
      <c r="T452" t="str">
        <f t="shared" si="45"/>
        <v>NEWCASTLE †</v>
      </c>
      <c r="U452">
        <v>0</v>
      </c>
      <c r="V452" t="s">
        <v>19</v>
      </c>
      <c r="W452">
        <f t="shared" si="46"/>
        <v>2023</v>
      </c>
    </row>
    <row r="453" spans="1:23" x14ac:dyDescent="0.25">
      <c r="A453" s="10" t="str">
        <f>IF(YEAR(G453)=2024,#REF!,"")</f>
        <v/>
      </c>
      <c r="B453" s="10" t="str">
        <f>IF(YEAR(G453)=2025,#REF!,"")</f>
        <v/>
      </c>
      <c r="C453" s="10" t="str">
        <f t="shared" si="47"/>
        <v>Evening45107</v>
      </c>
      <c r="D453" s="5" t="str">
        <f>IF('by region'!$C$2="Any","Any",'WTX courses'!V193)&amp;M453&amp;IF('by region'!$I$2="Any","Any",N453)&amp;G453</f>
        <v>AnyFlatAny45107</v>
      </c>
      <c r="E453" s="5" t="e">
        <f>IF(I453=#REF!,'WTX courses'!G193,"")</f>
        <v>#REF!</v>
      </c>
      <c r="F453" s="5" t="e">
        <f t="shared" si="48"/>
        <v>#REF!</v>
      </c>
      <c r="G453" s="15">
        <v>45107</v>
      </c>
      <c r="H453" s="16" t="s">
        <v>35</v>
      </c>
      <c r="I453" s="16" t="s">
        <v>88</v>
      </c>
      <c r="J453" s="16" t="s">
        <v>80</v>
      </c>
      <c r="K453" s="14" t="s">
        <v>10</v>
      </c>
      <c r="L453" s="14" t="s">
        <v>17</v>
      </c>
      <c r="M453" s="16" t="s">
        <v>25</v>
      </c>
      <c r="N453" s="16" t="s">
        <v>13</v>
      </c>
      <c r="O453" s="16" t="s">
        <v>14</v>
      </c>
      <c r="P453" s="12">
        <f t="shared" si="44"/>
        <v>2</v>
      </c>
      <c r="Q453" s="12" cm="1">
        <f t="array" ref="Q453">SUMPRODUCT(($G$2:$G$2540=G453)*(P453&gt;$P$2:$P$2540))+1</f>
        <v>3</v>
      </c>
      <c r="R453" s="12" t="e">
        <f>(Q453*100000)+#REF!</f>
        <v>#REF!</v>
      </c>
      <c r="S453" t="e" cm="1">
        <f t="array" ref="S453">SUMPRODUCT(($G$2:$G$2540=G453)*(R453&gt;$R$2:$R$2540))+1</f>
        <v>#REF!</v>
      </c>
      <c r="T453" t="str">
        <f t="shared" si="45"/>
        <v>CHESTER †</v>
      </c>
      <c r="U453">
        <v>0</v>
      </c>
      <c r="V453" t="s">
        <v>19</v>
      </c>
      <c r="W453">
        <f t="shared" si="46"/>
        <v>2023</v>
      </c>
    </row>
    <row r="454" spans="1:23" x14ac:dyDescent="0.25">
      <c r="A454" s="10" t="str">
        <f>IF(YEAR(G454)=2024,#REF!,"")</f>
        <v/>
      </c>
      <c r="B454" s="10" t="str">
        <f>IF(YEAR(G454)=2025,#REF!,"")</f>
        <v/>
      </c>
      <c r="C454" s="10" t="str">
        <f t="shared" si="47"/>
        <v>Evening45107</v>
      </c>
      <c r="D454" s="5" t="str">
        <f>IF('by region'!$C$2="Any","Any",'WTX courses'!V194)&amp;M454&amp;IF('by region'!$I$2="Any","Any",N454)&amp;G454</f>
        <v>AnyFlatAny45107</v>
      </c>
      <c r="E454" s="5" t="e">
        <f>IF(I454=#REF!,'WTX courses'!G194,"")</f>
        <v>#REF!</v>
      </c>
      <c r="F454" s="5" t="e">
        <f t="shared" si="48"/>
        <v>#REF!</v>
      </c>
      <c r="G454" s="15">
        <v>45107</v>
      </c>
      <c r="H454" s="16" t="s">
        <v>35</v>
      </c>
      <c r="I454" s="16" t="s">
        <v>76</v>
      </c>
      <c r="J454" s="16" t="s">
        <v>80</v>
      </c>
      <c r="K454" s="14" t="s">
        <v>16</v>
      </c>
      <c r="L454" s="14" t="s">
        <v>17</v>
      </c>
      <c r="M454" s="16" t="s">
        <v>25</v>
      </c>
      <c r="N454" s="16" t="s">
        <v>13</v>
      </c>
      <c r="O454" s="16" t="s">
        <v>14</v>
      </c>
      <c r="P454" s="12">
        <f t="shared" si="44"/>
        <v>2</v>
      </c>
      <c r="Q454" s="12" cm="1">
        <f t="array" ref="Q454">SUMPRODUCT(($G$2:$G$2540=G454)*(P454&gt;$P$2:$P$2540))+1</f>
        <v>3</v>
      </c>
      <c r="R454" s="12" t="e">
        <f>(Q454*100000)+#REF!</f>
        <v>#REF!</v>
      </c>
      <c r="S454" t="e" cm="1">
        <f t="array" ref="S454">SUMPRODUCT(($G$2:$G$2540=G454)*(R454&gt;$R$2:$R$2540))+1</f>
        <v>#REF!</v>
      </c>
      <c r="T454" t="str">
        <f t="shared" si="45"/>
        <v>NEWMARKET †</v>
      </c>
      <c r="U454">
        <v>0</v>
      </c>
      <c r="V454" t="s">
        <v>11</v>
      </c>
      <c r="W454">
        <f t="shared" si="46"/>
        <v>2023</v>
      </c>
    </row>
    <row r="455" spans="1:23" x14ac:dyDescent="0.25">
      <c r="A455" s="10" t="str">
        <f>IF(YEAR(G455)=2024,#REF!,"")</f>
        <v/>
      </c>
      <c r="B455" s="10" t="str">
        <f>IF(YEAR(G455)=2025,#REF!,"")</f>
        <v/>
      </c>
      <c r="C455" s="10" t="str">
        <f t="shared" si="47"/>
        <v>Afternoon45107</v>
      </c>
      <c r="D455" s="5" t="str">
        <f>IF('by region'!$C$2="Any","Any",'WTX courses'!V195)&amp;M455&amp;IF('by region'!$I$2="Any","Any",N455)&amp;G455</f>
        <v>AnyFlatAny45107</v>
      </c>
      <c r="E455" s="5" t="e">
        <f>IF(I455=#REF!,'WTX courses'!G195,"")</f>
        <v>#REF!</v>
      </c>
      <c r="F455" s="5" t="e">
        <f t="shared" si="48"/>
        <v>#REF!</v>
      </c>
      <c r="G455" s="15">
        <v>45107</v>
      </c>
      <c r="H455" s="16" t="s">
        <v>35</v>
      </c>
      <c r="I455" s="16" t="s">
        <v>81</v>
      </c>
      <c r="J455" s="16" t="s">
        <v>9</v>
      </c>
      <c r="K455" s="14" t="s">
        <v>24</v>
      </c>
      <c r="L455" s="14" t="s">
        <v>17</v>
      </c>
      <c r="M455" s="16" t="s">
        <v>25</v>
      </c>
      <c r="N455" s="16" t="s">
        <v>13</v>
      </c>
      <c r="O455" s="16" t="s">
        <v>14</v>
      </c>
      <c r="P455" s="12">
        <f t="shared" si="44"/>
        <v>1</v>
      </c>
      <c r="Q455" s="12" cm="1">
        <f t="array" ref="Q455">SUMPRODUCT(($G$2:$G$2540=G455)*(P455&gt;$P$2:$P$2540))+1</f>
        <v>1</v>
      </c>
      <c r="R455" s="12" t="e">
        <f>(Q455*100000)+#REF!</f>
        <v>#REF!</v>
      </c>
      <c r="S455" t="e" cm="1">
        <f t="array" ref="S455">SUMPRODUCT(($G$2:$G$2540=G455)*(R455&gt;$R$2:$R$2540))+1</f>
        <v>#REF!</v>
      </c>
      <c r="T455" t="str">
        <f t="shared" si="45"/>
        <v xml:space="preserve">YARMOUTH </v>
      </c>
      <c r="U455">
        <v>0</v>
      </c>
      <c r="V455" t="s">
        <v>11</v>
      </c>
      <c r="W455">
        <f t="shared" si="46"/>
        <v>2023</v>
      </c>
    </row>
    <row r="456" spans="1:23" x14ac:dyDescent="0.25">
      <c r="A456" s="10" t="str">
        <f>IF(YEAR(G456)=2024,#REF!,"")</f>
        <v/>
      </c>
      <c r="B456" s="10" t="str">
        <f>IF(YEAR(G456)=2025,#REF!,"")</f>
        <v/>
      </c>
      <c r="C456" s="10" t="str">
        <f t="shared" si="47"/>
        <v>Afternoon45107</v>
      </c>
      <c r="D456" s="5" t="str">
        <f>IF('by region'!$C$2="Any","Any",'WTX courses'!V196)&amp;M456&amp;IF('by region'!$I$2="Any","Any",N456)&amp;G456</f>
        <v>AnyJumpAny45107</v>
      </c>
      <c r="E456" s="5" t="e">
        <f>IF(I456=#REF!,'WTX courses'!G196,"")</f>
        <v>#REF!</v>
      </c>
      <c r="F456" s="5" t="e">
        <f t="shared" si="48"/>
        <v>#REF!</v>
      </c>
      <c r="G456" s="15">
        <v>45107</v>
      </c>
      <c r="H456" s="16" t="s">
        <v>35</v>
      </c>
      <c r="I456" s="16" t="s">
        <v>92</v>
      </c>
      <c r="J456" s="16" t="s">
        <v>9</v>
      </c>
      <c r="K456" s="14" t="s">
        <v>10</v>
      </c>
      <c r="L456" s="14" t="s">
        <v>11</v>
      </c>
      <c r="M456" s="16" t="s">
        <v>12</v>
      </c>
      <c r="N456" s="16" t="s">
        <v>13</v>
      </c>
      <c r="O456" s="16" t="s">
        <v>21</v>
      </c>
      <c r="P456" s="12">
        <f t="shared" si="44"/>
        <v>1</v>
      </c>
      <c r="Q456" s="12" cm="1">
        <f t="array" ref="Q456">SUMPRODUCT(($G$2:$G$2540=G456)*(P456&gt;$P$2:$P$2540))+1</f>
        <v>1</v>
      </c>
      <c r="R456" s="12" t="e">
        <f>(Q456*100000)+#REF!</f>
        <v>#REF!</v>
      </c>
      <c r="S456" t="e" cm="1">
        <f t="array" ref="S456">SUMPRODUCT(($G$2:$G$2540=G456)*(R456&gt;$R$2:$R$2540))+1</f>
        <v>#REF!</v>
      </c>
      <c r="T456" t="str">
        <f t="shared" si="45"/>
        <v xml:space="preserve">Cartmel </v>
      </c>
      <c r="U456">
        <v>0</v>
      </c>
      <c r="V456" t="s">
        <v>17</v>
      </c>
      <c r="W456">
        <f t="shared" si="46"/>
        <v>2023</v>
      </c>
    </row>
    <row r="457" spans="1:23" x14ac:dyDescent="0.25">
      <c r="A457" s="10" t="str">
        <f>IF(YEAR(G457)=2024,#REF!,"")</f>
        <v/>
      </c>
      <c r="B457" s="10" t="str">
        <f>IF(YEAR(G457)=2025,#REF!,"")</f>
        <v/>
      </c>
      <c r="C457" s="10" t="str">
        <f t="shared" si="47"/>
        <v>Afternoon45108</v>
      </c>
      <c r="D457" s="5" t="str">
        <f>IF('by region'!$C$2="Any","Any",'WTX courses'!V197)&amp;M457&amp;IF('by region'!$I$2="Any","Any",N457)&amp;G457</f>
        <v>AnyFlatAny45108</v>
      </c>
      <c r="E457" s="5" t="e">
        <f>IF(I457=#REF!,'WTX courses'!G197,"")</f>
        <v>#REF!</v>
      </c>
      <c r="F457" s="5" t="e">
        <f t="shared" si="48"/>
        <v>#REF!</v>
      </c>
      <c r="G457" s="15">
        <v>45108</v>
      </c>
      <c r="H457" s="16" t="s">
        <v>37</v>
      </c>
      <c r="I457" s="16" t="s">
        <v>31</v>
      </c>
      <c r="J457" s="16" t="s">
        <v>9</v>
      </c>
      <c r="K457" s="14" t="s">
        <v>24</v>
      </c>
      <c r="L457" s="14" t="s">
        <v>11</v>
      </c>
      <c r="M457" s="16" t="s">
        <v>25</v>
      </c>
      <c r="N457" s="16" t="s">
        <v>26</v>
      </c>
      <c r="O457" s="16" t="s">
        <v>14</v>
      </c>
      <c r="P457" s="12">
        <f t="shared" si="44"/>
        <v>1</v>
      </c>
      <c r="Q457" s="12" cm="1">
        <f t="array" ref="Q457">SUMPRODUCT(($G$2:$G$2540=G457)*(P457&gt;$P$2:$P$2540))+1</f>
        <v>1</v>
      </c>
      <c r="R457" s="12" t="e">
        <f>(Q457*100000)+#REF!</f>
        <v>#REF!</v>
      </c>
      <c r="S457" t="e" cm="1">
        <f t="array" ref="S457">SUMPRODUCT(($G$2:$G$2540=G457)*(R457&gt;$R$2:$R$2540))+1</f>
        <v>#REF!</v>
      </c>
      <c r="T457" t="str">
        <f t="shared" si="45"/>
        <v xml:space="preserve">NEWCASTLE </v>
      </c>
      <c r="U457">
        <v>0</v>
      </c>
      <c r="V457" t="s">
        <v>19</v>
      </c>
      <c r="W457">
        <f t="shared" si="46"/>
        <v>2023</v>
      </c>
    </row>
    <row r="458" spans="1:23" x14ac:dyDescent="0.25">
      <c r="A458" s="10" t="str">
        <f>IF(YEAR(G458)=2024,#REF!,"")</f>
        <v/>
      </c>
      <c r="B458" s="10" t="str">
        <f>IF(YEAR(G458)=2025,#REF!,"")</f>
        <v/>
      </c>
      <c r="C458" s="10" t="str">
        <f t="shared" si="47"/>
        <v>Afternoon45108</v>
      </c>
      <c r="D458" s="5" t="str">
        <f>IF('by region'!$C$2="Any","Any",'WTX courses'!V198)&amp;M458&amp;IF('by region'!$I$2="Any","Any",N458)&amp;G458</f>
        <v>AnyFlatAny45108</v>
      </c>
      <c r="E458" s="5" t="e">
        <f>IF(I458=#REF!,'WTX courses'!G198,"")</f>
        <v>#REF!</v>
      </c>
      <c r="F458" s="5" t="e">
        <f t="shared" si="48"/>
        <v>#REF!</v>
      </c>
      <c r="G458" s="15">
        <v>45108</v>
      </c>
      <c r="H458" s="16" t="s">
        <v>37</v>
      </c>
      <c r="I458" s="16" t="s">
        <v>88</v>
      </c>
      <c r="J458" s="16" t="s">
        <v>9</v>
      </c>
      <c r="K458" s="14" t="s">
        <v>10</v>
      </c>
      <c r="L458" s="14" t="s">
        <v>17</v>
      </c>
      <c r="M458" s="16" t="s">
        <v>25</v>
      </c>
      <c r="N458" s="16" t="s">
        <v>13</v>
      </c>
      <c r="O458" s="16" t="s">
        <v>14</v>
      </c>
      <c r="P458" s="12">
        <f t="shared" si="44"/>
        <v>1</v>
      </c>
      <c r="Q458" s="12" cm="1">
        <f t="array" ref="Q458">SUMPRODUCT(($G$2:$G$2540=G458)*(P458&gt;$P$2:$P$2540))+1</f>
        <v>1</v>
      </c>
      <c r="R458" s="12" t="e">
        <f>(Q458*100000)+#REF!</f>
        <v>#REF!</v>
      </c>
      <c r="S458" t="e" cm="1">
        <f t="array" ref="S458">SUMPRODUCT(($G$2:$G$2540=G458)*(R458&gt;$R$2:$R$2540))+1</f>
        <v>#REF!</v>
      </c>
      <c r="T458" t="str">
        <f t="shared" si="45"/>
        <v xml:space="preserve">CHESTER </v>
      </c>
      <c r="U458">
        <v>0</v>
      </c>
      <c r="V458" t="s">
        <v>19</v>
      </c>
      <c r="W458">
        <f t="shared" si="46"/>
        <v>2023</v>
      </c>
    </row>
    <row r="459" spans="1:23" x14ac:dyDescent="0.25">
      <c r="A459" s="10" t="str">
        <f>IF(YEAR(G459)=2024,#REF!,"")</f>
        <v/>
      </c>
      <c r="B459" s="10" t="str">
        <f>IF(YEAR(G459)=2025,#REF!,"")</f>
        <v/>
      </c>
      <c r="C459" s="10" t="str">
        <f t="shared" si="47"/>
        <v>Evening45108</v>
      </c>
      <c r="D459" s="5" t="str">
        <f>IF('by region'!$C$2="Any","Any",'WTX courses'!V199)&amp;M459&amp;IF('by region'!$I$2="Any","Any",N459)&amp;G459</f>
        <v>AnyFlatAny45108</v>
      </c>
      <c r="E459" s="5" t="e">
        <f>IF(I459=#REF!,'WTX courses'!G199,"")</f>
        <v>#REF!</v>
      </c>
      <c r="F459" s="5" t="e">
        <f t="shared" si="48"/>
        <v>#REF!</v>
      </c>
      <c r="G459" s="15">
        <v>45108</v>
      </c>
      <c r="H459" s="16" t="s">
        <v>37</v>
      </c>
      <c r="I459" s="16" t="s">
        <v>36</v>
      </c>
      <c r="J459" s="16" t="s">
        <v>80</v>
      </c>
      <c r="K459" s="14" t="s">
        <v>24</v>
      </c>
      <c r="L459" s="14" t="s">
        <v>19</v>
      </c>
      <c r="M459" s="16" t="s">
        <v>25</v>
      </c>
      <c r="N459" s="16" t="s">
        <v>13</v>
      </c>
      <c r="O459" s="16" t="s">
        <v>14</v>
      </c>
      <c r="P459" s="12">
        <f t="shared" si="44"/>
        <v>2</v>
      </c>
      <c r="Q459" s="12" cm="1">
        <f t="array" ref="Q459">SUMPRODUCT(($G$2:$G$2540=G459)*(P459&gt;$P$2:$P$2540))+1</f>
        <v>5</v>
      </c>
      <c r="R459" s="12" t="e">
        <f>(Q459*100000)+#REF!</f>
        <v>#REF!</v>
      </c>
      <c r="S459" t="e" cm="1">
        <f t="array" ref="S459">SUMPRODUCT(($G$2:$G$2540=G459)*(R459&gt;$R$2:$R$2540))+1</f>
        <v>#REF!</v>
      </c>
      <c r="T459" t="str">
        <f t="shared" si="45"/>
        <v>LINGFIELD PARK †</v>
      </c>
      <c r="U459">
        <v>0</v>
      </c>
      <c r="V459" t="s">
        <v>19</v>
      </c>
      <c r="W459">
        <f t="shared" si="46"/>
        <v>2023</v>
      </c>
    </row>
    <row r="460" spans="1:23" x14ac:dyDescent="0.25">
      <c r="A460" s="10" t="str">
        <f>IF(YEAR(G460)=2024,#REF!,"")</f>
        <v/>
      </c>
      <c r="B460" s="10" t="str">
        <f>IF(YEAR(G460)=2025,#REF!,"")</f>
        <v/>
      </c>
      <c r="C460" s="10" t="str">
        <f t="shared" si="47"/>
        <v>Afternoon45108</v>
      </c>
      <c r="D460" s="5" t="str">
        <f>IF('by region'!$C$2="Any","Any",'WTX courses'!V200)&amp;M460&amp;IF('by region'!$I$2="Any","Any",N460)&amp;G460</f>
        <v>AnyFlatAny45108</v>
      </c>
      <c r="E460" s="5" t="e">
        <f>IF(I460=#REF!,'WTX courses'!G200,"")</f>
        <v>#REF!</v>
      </c>
      <c r="F460" s="5" t="e">
        <f t="shared" si="48"/>
        <v>#REF!</v>
      </c>
      <c r="G460" s="15">
        <v>45108</v>
      </c>
      <c r="H460" s="16" t="s">
        <v>37</v>
      </c>
      <c r="I460" s="16" t="s">
        <v>76</v>
      </c>
      <c r="J460" s="16" t="s">
        <v>9</v>
      </c>
      <c r="K460" s="14" t="s">
        <v>16</v>
      </c>
      <c r="L460" s="14" t="s">
        <v>17</v>
      </c>
      <c r="M460" s="16" t="s">
        <v>25</v>
      </c>
      <c r="N460" s="16" t="s">
        <v>13</v>
      </c>
      <c r="O460" s="16" t="s">
        <v>14</v>
      </c>
      <c r="P460" s="12">
        <f t="shared" si="44"/>
        <v>1</v>
      </c>
      <c r="Q460" s="12" cm="1">
        <f t="array" ref="Q460">SUMPRODUCT(($G$2:$G$2540=G460)*(P460&gt;$P$2:$P$2540))+1</f>
        <v>1</v>
      </c>
      <c r="R460" s="12" t="e">
        <f>(Q460*100000)+#REF!</f>
        <v>#REF!</v>
      </c>
      <c r="S460" t="e" cm="1">
        <f t="array" ref="S460">SUMPRODUCT(($G$2:$G$2540=G460)*(R460&gt;$R$2:$R$2540))+1</f>
        <v>#REF!</v>
      </c>
      <c r="T460" t="str">
        <f t="shared" si="45"/>
        <v xml:space="preserve">NEWMARKET </v>
      </c>
      <c r="U460">
        <v>0</v>
      </c>
      <c r="V460" t="s">
        <v>19</v>
      </c>
      <c r="W460">
        <f t="shared" si="46"/>
        <v>2023</v>
      </c>
    </row>
    <row r="461" spans="1:23" x14ac:dyDescent="0.25">
      <c r="A461" s="10" t="str">
        <f>IF(YEAR(G461)=2024,#REF!,"")</f>
        <v/>
      </c>
      <c r="B461" s="10" t="str">
        <f>IF(YEAR(G461)=2025,#REF!,"")</f>
        <v/>
      </c>
      <c r="C461" s="10" t="str">
        <f t="shared" si="47"/>
        <v>Afternoon45108</v>
      </c>
      <c r="D461" s="5" t="str">
        <f>IF('by region'!$C$2="Any","Any",'WTX courses'!V201)&amp;M461&amp;IF('by region'!$I$2="Any","Any",N461)&amp;G461</f>
        <v>AnyFlatAny45108</v>
      </c>
      <c r="E461" s="5" t="e">
        <f>IF(I461=#REF!,'WTX courses'!G201,"")</f>
        <v>#REF!</v>
      </c>
      <c r="F461" s="5" t="e">
        <f t="shared" si="48"/>
        <v>#REF!</v>
      </c>
      <c r="G461" s="15">
        <v>45108</v>
      </c>
      <c r="H461" s="16" t="s">
        <v>37</v>
      </c>
      <c r="I461" s="16" t="s">
        <v>70</v>
      </c>
      <c r="J461" s="16" t="s">
        <v>9</v>
      </c>
      <c r="K461" s="14" t="s">
        <v>24</v>
      </c>
      <c r="L461" s="14" t="s">
        <v>19</v>
      </c>
      <c r="M461" s="16" t="s">
        <v>25</v>
      </c>
      <c r="N461" s="16" t="s">
        <v>13</v>
      </c>
      <c r="O461" s="16" t="s">
        <v>14</v>
      </c>
      <c r="P461" s="12">
        <f t="shared" si="44"/>
        <v>1</v>
      </c>
      <c r="Q461" s="12" cm="1">
        <f t="array" ref="Q461">SUMPRODUCT(($G$2:$G$2540=G461)*(P461&gt;$P$2:$P$2540))+1</f>
        <v>1</v>
      </c>
      <c r="R461" s="12" t="e">
        <f>(Q461*100000)+#REF!</f>
        <v>#REF!</v>
      </c>
      <c r="S461" t="e" cm="1">
        <f t="array" ref="S461">SUMPRODUCT(($G$2:$G$2540=G461)*(R461&gt;$R$2:$R$2540))+1</f>
        <v>#REF!</v>
      </c>
      <c r="T461" t="str">
        <f t="shared" si="45"/>
        <v xml:space="preserve">WINDSOR </v>
      </c>
      <c r="U461">
        <v>0</v>
      </c>
      <c r="V461" t="s">
        <v>11</v>
      </c>
      <c r="W461">
        <f t="shared" si="46"/>
        <v>2023</v>
      </c>
    </row>
    <row r="462" spans="1:23" x14ac:dyDescent="0.25">
      <c r="A462" s="10" t="str">
        <f>IF(YEAR(G462)=2024,#REF!,"")</f>
        <v/>
      </c>
      <c r="B462" s="10" t="str">
        <f>IF(YEAR(G462)=2025,#REF!,"")</f>
        <v/>
      </c>
      <c r="C462" s="10" t="str">
        <f t="shared" si="47"/>
        <v>Afternoon45109</v>
      </c>
      <c r="D462" s="5" t="str">
        <f>IF('by region'!$C$2="Any","Any",'WTX courses'!V202)&amp;M462&amp;IF('by region'!$I$2="Any","Any",N462)&amp;G462</f>
        <v>AnyFlatAny45109</v>
      </c>
      <c r="E462" s="5" t="e">
        <f>IF(I462=#REF!,'WTX courses'!G202,"")</f>
        <v>#REF!</v>
      </c>
      <c r="F462" s="5" t="e">
        <f t="shared" si="48"/>
        <v>#REF!</v>
      </c>
      <c r="G462" s="15">
        <v>45109</v>
      </c>
      <c r="H462" s="16" t="s">
        <v>40</v>
      </c>
      <c r="I462" s="16" t="s">
        <v>70</v>
      </c>
      <c r="J462" s="16" t="s">
        <v>9</v>
      </c>
      <c r="K462" s="14" t="s">
        <v>24</v>
      </c>
      <c r="L462" s="14" t="s">
        <v>19</v>
      </c>
      <c r="M462" s="16" t="s">
        <v>25</v>
      </c>
      <c r="N462" s="16" t="s">
        <v>13</v>
      </c>
      <c r="O462" s="16" t="s">
        <v>14</v>
      </c>
      <c r="P462" s="12">
        <f t="shared" si="44"/>
        <v>1</v>
      </c>
      <c r="Q462" s="12" cm="1">
        <f t="array" ref="Q462">SUMPRODUCT(($G$2:$G$2540=G462)*(P462&gt;$P$2:$P$2540))+1</f>
        <v>1</v>
      </c>
      <c r="R462" s="12" t="e">
        <f>(Q462*100000)+#REF!</f>
        <v>#REF!</v>
      </c>
      <c r="S462" t="e" cm="1">
        <f t="array" ref="S462">SUMPRODUCT(($G$2:$G$2540=G462)*(R462&gt;$R$2:$R$2540))+1</f>
        <v>#REF!</v>
      </c>
      <c r="T462" t="str">
        <f t="shared" si="45"/>
        <v xml:space="preserve">WINDSOR </v>
      </c>
      <c r="U462">
        <v>0</v>
      </c>
      <c r="V462" t="s">
        <v>19</v>
      </c>
      <c r="W462">
        <f t="shared" si="46"/>
        <v>2023</v>
      </c>
    </row>
    <row r="463" spans="1:23" x14ac:dyDescent="0.25">
      <c r="A463" s="10" t="str">
        <f>IF(YEAR(G463)=2024,#REF!,"")</f>
        <v/>
      </c>
      <c r="B463" s="10" t="str">
        <f>IF(YEAR(G463)=2025,#REF!,"")</f>
        <v/>
      </c>
      <c r="C463" s="10" t="str">
        <f t="shared" si="47"/>
        <v>Afternoon45109</v>
      </c>
      <c r="D463" s="5" t="str">
        <f>IF('by region'!$C$2="Any","Any",'WTX courses'!V203)&amp;M463&amp;IF('by region'!$I$2="Any","Any",N463)&amp;G463</f>
        <v>AnyJumpAny45109</v>
      </c>
      <c r="E463" s="5" t="e">
        <f>IF(I463=#REF!,'WTX courses'!G203,"")</f>
        <v>#REF!</v>
      </c>
      <c r="F463" s="5" t="e">
        <f t="shared" si="48"/>
        <v>#REF!</v>
      </c>
      <c r="G463" s="15">
        <v>45109</v>
      </c>
      <c r="H463" s="16" t="s">
        <v>40</v>
      </c>
      <c r="I463" s="16" t="s">
        <v>92</v>
      </c>
      <c r="J463" s="16" t="s">
        <v>9</v>
      </c>
      <c r="K463" s="14" t="s">
        <v>10</v>
      </c>
      <c r="L463" s="14" t="s">
        <v>11</v>
      </c>
      <c r="M463" s="16" t="s">
        <v>12</v>
      </c>
      <c r="N463" s="16" t="s">
        <v>13</v>
      </c>
      <c r="O463" s="16" t="s">
        <v>14</v>
      </c>
      <c r="P463" s="12">
        <f t="shared" si="44"/>
        <v>1</v>
      </c>
      <c r="Q463" s="12" cm="1">
        <f t="array" ref="Q463">SUMPRODUCT(($G$2:$G$2540=G463)*(P463&gt;$P$2:$P$2540))+1</f>
        <v>1</v>
      </c>
      <c r="R463" s="12" t="e">
        <f>(Q463*100000)+#REF!</f>
        <v>#REF!</v>
      </c>
      <c r="S463" t="e" cm="1">
        <f t="array" ref="S463">SUMPRODUCT(($G$2:$G$2540=G463)*(R463&gt;$R$2:$R$2540))+1</f>
        <v>#REF!</v>
      </c>
      <c r="T463" t="str">
        <f t="shared" si="45"/>
        <v xml:space="preserve">Cartmel </v>
      </c>
      <c r="U463">
        <v>0</v>
      </c>
      <c r="V463" t="s">
        <v>11</v>
      </c>
      <c r="W463">
        <f t="shared" si="46"/>
        <v>2023</v>
      </c>
    </row>
    <row r="464" spans="1:23" x14ac:dyDescent="0.25">
      <c r="A464" s="10" t="str">
        <f>IF(YEAR(G464)=2024,#REF!,"")</f>
        <v/>
      </c>
      <c r="B464" s="10" t="str">
        <f>IF(YEAR(G464)=2025,#REF!,"")</f>
        <v/>
      </c>
      <c r="C464" s="10" t="str">
        <f t="shared" si="47"/>
        <v>Afternoon45109</v>
      </c>
      <c r="D464" s="5" t="str">
        <f>IF('by region'!$C$2="Any","Any",'WTX courses'!V204)&amp;M464&amp;IF('by region'!$I$2="Any","Any",N464)&amp;G464</f>
        <v>AnyJumpAny45109</v>
      </c>
      <c r="E464" s="5" t="e">
        <f>IF(I464=#REF!,'WTX courses'!G204,"")</f>
        <v>#REF!</v>
      </c>
      <c r="F464" s="5" t="e">
        <f t="shared" si="48"/>
        <v>#REF!</v>
      </c>
      <c r="G464" s="15">
        <v>45109</v>
      </c>
      <c r="H464" s="16" t="s">
        <v>40</v>
      </c>
      <c r="I464" s="16" t="s">
        <v>60</v>
      </c>
      <c r="J464" s="16" t="s">
        <v>9</v>
      </c>
      <c r="K464" s="14" t="s">
        <v>24</v>
      </c>
      <c r="L464" s="14" t="s">
        <v>17</v>
      </c>
      <c r="M464" s="16" t="s">
        <v>12</v>
      </c>
      <c r="N464" s="16" t="s">
        <v>13</v>
      </c>
      <c r="O464" s="16" t="s">
        <v>14</v>
      </c>
      <c r="P464" s="12">
        <f t="shared" si="44"/>
        <v>1</v>
      </c>
      <c r="Q464" s="12" cm="1">
        <f t="array" ref="Q464">SUMPRODUCT(($G$2:$G$2540=G464)*(P464&gt;$P$2:$P$2540))+1</f>
        <v>1</v>
      </c>
      <c r="R464" s="12" t="e">
        <f>(Q464*100000)+#REF!</f>
        <v>#REF!</v>
      </c>
      <c r="S464" t="e" cm="1">
        <f t="array" ref="S464">SUMPRODUCT(($G$2:$G$2540=G464)*(R464&gt;$R$2:$R$2540))+1</f>
        <v>#REF!</v>
      </c>
      <c r="T464" t="str">
        <f t="shared" si="45"/>
        <v xml:space="preserve">Uttoxeter </v>
      </c>
      <c r="U464">
        <v>0</v>
      </c>
      <c r="V464" t="s">
        <v>19</v>
      </c>
      <c r="W464">
        <f t="shared" si="46"/>
        <v>2023</v>
      </c>
    </row>
    <row r="465" spans="1:23" x14ac:dyDescent="0.25">
      <c r="A465" s="10" t="str">
        <f>IF(YEAR(G465)=2024,#REF!,"")</f>
        <v/>
      </c>
      <c r="B465" s="10" t="str">
        <f>IF(YEAR(G465)=2025,#REF!,"")</f>
        <v/>
      </c>
      <c r="C465" s="10" t="str">
        <f t="shared" si="47"/>
        <v>Evening45110</v>
      </c>
      <c r="D465" s="5" t="str">
        <f>IF('by region'!$C$2="Any","Any",'WTX courses'!V205)&amp;M465&amp;IF('by region'!$I$2="Any","Any",N465)&amp;G465</f>
        <v>AnyFlatAny45110</v>
      </c>
      <c r="E465" s="5" t="e">
        <f>IF(I465=#REF!,'WTX courses'!G205,"")</f>
        <v>#REF!</v>
      </c>
      <c r="F465" s="5" t="e">
        <f t="shared" si="48"/>
        <v>#REF!</v>
      </c>
      <c r="G465" s="15">
        <v>45110</v>
      </c>
      <c r="H465" s="16" t="s">
        <v>42</v>
      </c>
      <c r="I465" s="16" t="s">
        <v>70</v>
      </c>
      <c r="J465" s="16" t="s">
        <v>80</v>
      </c>
      <c r="K465" s="14" t="s">
        <v>24</v>
      </c>
      <c r="L465" s="14" t="s">
        <v>19</v>
      </c>
      <c r="M465" s="16" t="s">
        <v>25</v>
      </c>
      <c r="N465" s="16" t="s">
        <v>13</v>
      </c>
      <c r="O465" s="16" t="s">
        <v>14</v>
      </c>
      <c r="P465" s="12">
        <f t="shared" si="44"/>
        <v>2</v>
      </c>
      <c r="Q465" s="12" cm="1">
        <f t="array" ref="Q465">SUMPRODUCT(($G$2:$G$2540=G465)*(P465&gt;$P$2:$P$2540))+1</f>
        <v>1</v>
      </c>
      <c r="R465" s="12" t="e">
        <f>(Q465*100000)+#REF!</f>
        <v>#REF!</v>
      </c>
      <c r="S465" t="e" cm="1">
        <f t="array" ref="S465">SUMPRODUCT(($G$2:$G$2540=G465)*(R465&gt;$R$2:$R$2540))+1</f>
        <v>#REF!</v>
      </c>
      <c r="T465" t="str">
        <f t="shared" si="45"/>
        <v>WINDSOR †</v>
      </c>
      <c r="U465">
        <v>0</v>
      </c>
      <c r="V465" t="s">
        <v>17</v>
      </c>
      <c r="W465">
        <f t="shared" si="46"/>
        <v>2023</v>
      </c>
    </row>
    <row r="466" spans="1:23" x14ac:dyDescent="0.25">
      <c r="A466" s="10" t="str">
        <f>IF(YEAR(G466)=2024,#REF!,"")</f>
        <v/>
      </c>
      <c r="B466" s="10" t="str">
        <f>IF(YEAR(G466)=2025,#REF!,"")</f>
        <v/>
      </c>
      <c r="C466" s="10" t="str">
        <f t="shared" si="47"/>
        <v>Afternoon45111</v>
      </c>
      <c r="D466" s="5" t="str">
        <f>IF('by region'!$C$2="Any","Any",'WTX courses'!V206)&amp;M466&amp;IF('by region'!$I$2="Any","Any",N466)&amp;G466</f>
        <v>AnyFlatAny45111</v>
      </c>
      <c r="E466" s="5" t="e">
        <f>IF(I466=#REF!,'WTX courses'!G206,"")</f>
        <v>#REF!</v>
      </c>
      <c r="F466" s="5" t="e">
        <f t="shared" si="48"/>
        <v>#REF!</v>
      </c>
      <c r="G466" s="15">
        <v>45111</v>
      </c>
      <c r="H466" s="16" t="s">
        <v>7</v>
      </c>
      <c r="I466" s="16" t="s">
        <v>82</v>
      </c>
      <c r="J466" s="16" t="s">
        <v>9</v>
      </c>
      <c r="K466" s="14" t="s">
        <v>24</v>
      </c>
      <c r="L466" s="14" t="s">
        <v>19</v>
      </c>
      <c r="M466" s="16" t="s">
        <v>25</v>
      </c>
      <c r="N466" s="16" t="s">
        <v>13</v>
      </c>
      <c r="O466" s="16" t="s">
        <v>14</v>
      </c>
      <c r="P466" s="12">
        <f t="shared" si="44"/>
        <v>1</v>
      </c>
      <c r="Q466" s="12" cm="1">
        <f t="array" ref="Q466">SUMPRODUCT(($G$2:$G$2540=G466)*(P466&gt;$P$2:$P$2540))+1</f>
        <v>1</v>
      </c>
      <c r="R466" s="12" t="e">
        <f>(Q466*100000)+#REF!</f>
        <v>#REF!</v>
      </c>
      <c r="S466" t="e" cm="1">
        <f t="array" ref="S466">SUMPRODUCT(($G$2:$G$2540=G466)*(R466&gt;$R$2:$R$2540))+1</f>
        <v>#REF!</v>
      </c>
      <c r="T466" t="str">
        <f t="shared" si="45"/>
        <v xml:space="preserve">BRIGHTON </v>
      </c>
      <c r="U466">
        <v>0</v>
      </c>
      <c r="V466" t="s">
        <v>17</v>
      </c>
      <c r="W466">
        <f t="shared" si="46"/>
        <v>2023</v>
      </c>
    </row>
    <row r="467" spans="1:23" x14ac:dyDescent="0.25">
      <c r="A467" s="10" t="str">
        <f>IF(YEAR(G467)=2024,#REF!,"")</f>
        <v/>
      </c>
      <c r="B467" s="10" t="str">
        <f>IF(YEAR(G467)=2025,#REF!,"")</f>
        <v/>
      </c>
      <c r="C467" s="10" t="str">
        <f t="shared" si="47"/>
        <v>Evening45111</v>
      </c>
      <c r="D467" s="5" t="str">
        <f>IF('by region'!$C$2="Any","Any",'WTX courses'!V207)&amp;M467&amp;IF('by region'!$I$2="Any","Any",N467)&amp;G467</f>
        <v>AnyFlatAny45111</v>
      </c>
      <c r="E467" s="5" t="e">
        <f>IF(I467=#REF!,'WTX courses'!G207,"")</f>
        <v>#REF!</v>
      </c>
      <c r="F467" s="5" t="e">
        <f t="shared" si="48"/>
        <v>#REF!</v>
      </c>
      <c r="G467" s="15">
        <v>45111</v>
      </c>
      <c r="H467" s="16" t="s">
        <v>7</v>
      </c>
      <c r="I467" s="16" t="s">
        <v>65</v>
      </c>
      <c r="J467" s="16" t="s">
        <v>80</v>
      </c>
      <c r="K467" s="14" t="s">
        <v>24</v>
      </c>
      <c r="L467" s="14" t="s">
        <v>19</v>
      </c>
      <c r="M467" s="16" t="s">
        <v>25</v>
      </c>
      <c r="N467" s="16" t="s">
        <v>13</v>
      </c>
      <c r="O467" s="16" t="s">
        <v>14</v>
      </c>
      <c r="P467" s="12">
        <f t="shared" si="44"/>
        <v>2</v>
      </c>
      <c r="Q467" s="12" cm="1">
        <f t="array" ref="Q467">SUMPRODUCT(($G$2:$G$2540=G467)*(P467&gt;$P$2:$P$2540))+1</f>
        <v>2</v>
      </c>
      <c r="R467" s="12" t="e">
        <f>(Q467*100000)+#REF!</f>
        <v>#REF!</v>
      </c>
      <c r="S467" t="e" cm="1">
        <f t="array" ref="S467">SUMPRODUCT(($G$2:$G$2540=G467)*(R467&gt;$R$2:$R$2540))+1</f>
        <v>#REF!</v>
      </c>
      <c r="T467" t="str">
        <f t="shared" si="45"/>
        <v>FFOS LAS †</v>
      </c>
      <c r="U467">
        <v>0</v>
      </c>
      <c r="V467" t="s">
        <v>11</v>
      </c>
      <c r="W467">
        <f t="shared" si="46"/>
        <v>2023</v>
      </c>
    </row>
    <row r="468" spans="1:23" x14ac:dyDescent="0.25">
      <c r="A468" s="10" t="str">
        <f>IF(YEAR(G468)=2024,#REF!,"")</f>
        <v/>
      </c>
      <c r="B468" s="10" t="str">
        <f>IF(YEAR(G468)=2025,#REF!,"")</f>
        <v/>
      </c>
      <c r="C468" s="10" t="str">
        <f t="shared" si="47"/>
        <v>Evening45112</v>
      </c>
      <c r="D468" s="5" t="str">
        <f>IF('by region'!$C$2="Any","Any",'WTX courses'!V208)&amp;M468&amp;IF('by region'!$I$2="Any","Any",N468)&amp;G468</f>
        <v>AnyFlatAny45112</v>
      </c>
      <c r="E468" s="5" t="e">
        <f>IF(I468=#REF!,'WTX courses'!G208,"")</f>
        <v>#REF!</v>
      </c>
      <c r="F468" s="5" t="e">
        <f t="shared" si="48"/>
        <v>#REF!</v>
      </c>
      <c r="G468" s="15">
        <v>45112</v>
      </c>
      <c r="H468" s="16" t="s">
        <v>27</v>
      </c>
      <c r="I468" s="16" t="s">
        <v>79</v>
      </c>
      <c r="J468" s="16" t="s">
        <v>80</v>
      </c>
      <c r="K468" s="14" t="s">
        <v>24</v>
      </c>
      <c r="L468" s="14" t="s">
        <v>19</v>
      </c>
      <c r="M468" s="16" t="s">
        <v>25</v>
      </c>
      <c r="N468" s="16" t="s">
        <v>13</v>
      </c>
      <c r="O468" s="16" t="s">
        <v>14</v>
      </c>
      <c r="P468" s="12">
        <f t="shared" si="44"/>
        <v>2</v>
      </c>
      <c r="Q468" s="12" cm="1">
        <f t="array" ref="Q468">SUMPRODUCT(($G$2:$G$2540=G468)*(P468&gt;$P$2:$P$2540))+1</f>
        <v>1</v>
      </c>
      <c r="R468" s="12" t="e">
        <f>(Q468*100000)+#REF!</f>
        <v>#REF!</v>
      </c>
      <c r="S468" t="e" cm="1">
        <f t="array" ref="S468">SUMPRODUCT(($G$2:$G$2540=G468)*(R468&gt;$R$2:$R$2540))+1</f>
        <v>#REF!</v>
      </c>
      <c r="T468" t="str">
        <f t="shared" si="45"/>
        <v>BATH †</v>
      </c>
      <c r="U468">
        <v>0</v>
      </c>
      <c r="V468" t="s">
        <v>19</v>
      </c>
      <c r="W468">
        <f t="shared" si="46"/>
        <v>2023</v>
      </c>
    </row>
    <row r="469" spans="1:23" x14ac:dyDescent="0.25">
      <c r="A469" s="10" t="str">
        <f>IF(YEAR(G469)=2024,#REF!,"")</f>
        <v/>
      </c>
      <c r="B469" s="10" t="str">
        <f>IF(YEAR(G469)=2025,#REF!,"")</f>
        <v/>
      </c>
      <c r="C469" s="10" t="str">
        <f t="shared" si="47"/>
        <v>Evening45112</v>
      </c>
      <c r="D469" s="5" t="str">
        <f>IF('by region'!$C$2="Any","Any",'WTX courses'!V209)&amp;M469&amp;IF('by region'!$I$2="Any","Any",N469)&amp;G469</f>
        <v>AnyFlatAny45112</v>
      </c>
      <c r="E469" s="5" t="e">
        <f>IF(I469=#REF!,'WTX courses'!G209,"")</f>
        <v>#REF!</v>
      </c>
      <c r="F469" s="5" t="e">
        <f t="shared" si="48"/>
        <v>#REF!</v>
      </c>
      <c r="G469" s="15">
        <v>45112</v>
      </c>
      <c r="H469" s="16" t="s">
        <v>27</v>
      </c>
      <c r="I469" s="16" t="s">
        <v>83</v>
      </c>
      <c r="J469" s="16" t="s">
        <v>80</v>
      </c>
      <c r="K469" s="14" t="s">
        <v>16</v>
      </c>
      <c r="L469" s="14" t="s">
        <v>19</v>
      </c>
      <c r="M469" s="16" t="s">
        <v>25</v>
      </c>
      <c r="N469" s="16" t="s">
        <v>13</v>
      </c>
      <c r="O469" s="16" t="s">
        <v>14</v>
      </c>
      <c r="P469" s="12">
        <f t="shared" si="44"/>
        <v>2</v>
      </c>
      <c r="Q469" s="12" cm="1">
        <f t="array" ref="Q469">SUMPRODUCT(($G$2:$G$2540=G469)*(P469&gt;$P$2:$P$2540))+1</f>
        <v>1</v>
      </c>
      <c r="R469" s="12" t="e">
        <f>(Q469*100000)+#REF!</f>
        <v>#REF!</v>
      </c>
      <c r="S469" t="e" cm="1">
        <f t="array" ref="S469">SUMPRODUCT(($G$2:$G$2540=G469)*(R469&gt;$R$2:$R$2540))+1</f>
        <v>#REF!</v>
      </c>
      <c r="T469" t="str">
        <f t="shared" si="45"/>
        <v>EPSOM DOWNS †</v>
      </c>
      <c r="U469">
        <v>0</v>
      </c>
      <c r="V469" t="s">
        <v>11</v>
      </c>
      <c r="W469">
        <f t="shared" si="46"/>
        <v>2023</v>
      </c>
    </row>
    <row r="470" spans="1:23" x14ac:dyDescent="0.25">
      <c r="A470" s="10" t="str">
        <f>IF(YEAR(G470)=2024,#REF!,"")</f>
        <v/>
      </c>
      <c r="B470" s="10" t="str">
        <f>IF(YEAR(G470)=2025,#REF!,"")</f>
        <v/>
      </c>
      <c r="C470" s="10" t="str">
        <f t="shared" si="47"/>
        <v>Evening45113</v>
      </c>
      <c r="D470" s="5" t="str">
        <f>IF('by region'!$C$2="Any","Any",'WTX courses'!V311)&amp;M470&amp;IF('by region'!$I$2="Any","Any",N470)&amp;G470</f>
        <v>AnyFlatAny45113</v>
      </c>
      <c r="E470" s="5" t="e">
        <f>IF(I470=#REF!,'WTX courses'!G311,"")</f>
        <v>#REF!</v>
      </c>
      <c r="F470" s="5" t="e">
        <f t="shared" si="48"/>
        <v>#REF!</v>
      </c>
      <c r="G470" s="15">
        <v>45113</v>
      </c>
      <c r="H470" s="16" t="s">
        <v>34</v>
      </c>
      <c r="I470" s="16" t="s">
        <v>47</v>
      </c>
      <c r="J470" s="16" t="s">
        <v>80</v>
      </c>
      <c r="K470" s="14" t="s">
        <v>16</v>
      </c>
      <c r="L470" s="14" t="s">
        <v>19</v>
      </c>
      <c r="M470" s="16" t="s">
        <v>25</v>
      </c>
      <c r="N470" s="16" t="s">
        <v>26</v>
      </c>
      <c r="O470" s="16" t="s">
        <v>14</v>
      </c>
      <c r="P470" s="12">
        <f t="shared" si="44"/>
        <v>2</v>
      </c>
      <c r="Q470" s="12" cm="1">
        <f t="array" ref="Q470">SUMPRODUCT(($G$2:$G$2540=G470)*(P470&gt;$P$2:$P$2540))+1</f>
        <v>3</v>
      </c>
      <c r="R470" s="12" t="e">
        <f>(Q470*100000)+#REF!</f>
        <v>#REF!</v>
      </c>
      <c r="S470" t="e" cm="1">
        <f t="array" ref="S470">SUMPRODUCT(($G$2:$G$2540=G470)*(R470&gt;$R$2:$R$2540))+1</f>
        <v>#REF!</v>
      </c>
      <c r="T470" t="str">
        <f t="shared" si="45"/>
        <v>KEMPTON PARK †</v>
      </c>
      <c r="U470">
        <v>0</v>
      </c>
      <c r="V470" t="s">
        <v>11</v>
      </c>
      <c r="W470">
        <f t="shared" si="46"/>
        <v>2023</v>
      </c>
    </row>
    <row r="471" spans="1:23" x14ac:dyDescent="0.25">
      <c r="A471" s="10" t="str">
        <f>IF(YEAR(G471)=2024,#REF!,"")</f>
        <v/>
      </c>
      <c r="B471" s="10" t="str">
        <f>IF(YEAR(G471)=2025,#REF!,"")</f>
        <v/>
      </c>
      <c r="C471" s="10" t="str">
        <f t="shared" si="47"/>
        <v>Afternoon45113</v>
      </c>
      <c r="D471" s="5" t="str">
        <f>IF('by region'!$C$2="Any","Any",'WTX courses'!V312)&amp;M471&amp;IF('by region'!$I$2="Any","Any",N471)&amp;G471</f>
        <v>AnyFlatAny45113</v>
      </c>
      <c r="E471" s="5" t="e">
        <f>IF(I471=#REF!,'WTX courses'!G312,"")</f>
        <v>#REF!</v>
      </c>
      <c r="F471" s="5" t="e">
        <f t="shared" si="48"/>
        <v>#REF!</v>
      </c>
      <c r="G471" s="15">
        <v>45113</v>
      </c>
      <c r="H471" s="16" t="s">
        <v>34</v>
      </c>
      <c r="I471" s="16" t="s">
        <v>56</v>
      </c>
      <c r="J471" s="16" t="s">
        <v>9</v>
      </c>
      <c r="K471" s="14" t="s">
        <v>16</v>
      </c>
      <c r="L471" s="14" t="s">
        <v>11</v>
      </c>
      <c r="M471" s="16" t="s">
        <v>25</v>
      </c>
      <c r="N471" s="16" t="s">
        <v>13</v>
      </c>
      <c r="O471" s="16" t="s">
        <v>14</v>
      </c>
      <c r="P471" s="12">
        <f t="shared" si="44"/>
        <v>1</v>
      </c>
      <c r="Q471" s="12" cm="1">
        <f t="array" ref="Q471">SUMPRODUCT(($G$2:$G$2540=G471)*(P471&gt;$P$2:$P$2540))+1</f>
        <v>1</v>
      </c>
      <c r="R471" s="12" t="e">
        <f>(Q471*100000)+#REF!</f>
        <v>#REF!</v>
      </c>
      <c r="S471" t="e" cm="1">
        <f t="array" ref="S471">SUMPRODUCT(($G$2:$G$2540=G471)*(R471&gt;$R$2:$R$2540))+1</f>
        <v>#REF!</v>
      </c>
      <c r="T471" t="str">
        <f t="shared" si="45"/>
        <v xml:space="preserve">HAYDOCK PARK </v>
      </c>
      <c r="U471">
        <v>0</v>
      </c>
      <c r="V471" t="s">
        <v>19</v>
      </c>
      <c r="W471">
        <f t="shared" si="46"/>
        <v>2023</v>
      </c>
    </row>
    <row r="472" spans="1:23" x14ac:dyDescent="0.25">
      <c r="A472" s="10" t="str">
        <f>IF(YEAR(G472)=2024,#REF!,"")</f>
        <v/>
      </c>
      <c r="B472" s="10" t="str">
        <f>IF(YEAR(G472)=2025,#REF!,"")</f>
        <v/>
      </c>
      <c r="C472" s="10" t="str">
        <f t="shared" si="47"/>
        <v>Evening45113</v>
      </c>
      <c r="D472" s="5" t="str">
        <f>IF('by region'!$C$2="Any","Any",'WTX courses'!V313)&amp;M472&amp;IF('by region'!$I$2="Any","Any",N472)&amp;G472</f>
        <v>AnyFlatAny45113</v>
      </c>
      <c r="E472" s="5" t="e">
        <f>IF(I472=#REF!,'WTX courses'!G313,"")</f>
        <v>#REF!</v>
      </c>
      <c r="F472" s="5" t="e">
        <f t="shared" si="48"/>
        <v>#REF!</v>
      </c>
      <c r="G472" s="15">
        <v>45113</v>
      </c>
      <c r="H472" s="16" t="s">
        <v>34</v>
      </c>
      <c r="I472" s="16" t="s">
        <v>51</v>
      </c>
      <c r="J472" s="16" t="s">
        <v>80</v>
      </c>
      <c r="K472" s="14" t="s">
        <v>10</v>
      </c>
      <c r="L472" s="14" t="s">
        <v>19</v>
      </c>
      <c r="M472" s="16" t="s">
        <v>25</v>
      </c>
      <c r="N472" s="16" t="s">
        <v>13</v>
      </c>
      <c r="O472" s="16" t="s">
        <v>14</v>
      </c>
      <c r="P472" s="12">
        <f t="shared" si="44"/>
        <v>2</v>
      </c>
      <c r="Q472" s="12" cm="1">
        <f t="array" ref="Q472">SUMPRODUCT(($G$2:$G$2540=G472)*(P472&gt;$P$2:$P$2540))+1</f>
        <v>3</v>
      </c>
      <c r="R472" s="12" t="e">
        <f>(Q472*100000)+#REF!</f>
        <v>#REF!</v>
      </c>
      <c r="S472" t="e" cm="1">
        <f t="array" ref="S472">SUMPRODUCT(($G$2:$G$2540=G472)*(R472&gt;$R$2:$R$2540))+1</f>
        <v>#REF!</v>
      </c>
      <c r="T472" t="str">
        <f t="shared" si="45"/>
        <v>NEWBURY †</v>
      </c>
      <c r="U472">
        <v>0</v>
      </c>
      <c r="V472" t="s">
        <v>17</v>
      </c>
      <c r="W472">
        <f t="shared" si="46"/>
        <v>2023</v>
      </c>
    </row>
    <row r="473" spans="1:23" x14ac:dyDescent="0.25">
      <c r="A473" s="10" t="str">
        <f>IF(YEAR(G473)=2024,#REF!,"")</f>
        <v/>
      </c>
      <c r="B473" s="10" t="str">
        <f>IF(YEAR(G473)=2025,#REF!,"")</f>
        <v/>
      </c>
      <c r="C473" s="10" t="str">
        <f t="shared" si="47"/>
        <v>Afternoon45113</v>
      </c>
      <c r="D473" s="5" t="str">
        <f>IF('by region'!$C$2="Any","Any",'WTX courses'!V314)&amp;M473&amp;IF('by region'!$I$2="Any","Any",N473)&amp;G473</f>
        <v>AnyFlatAny45113</v>
      </c>
      <c r="E473" s="5" t="e">
        <f>IF(I473=#REF!,'WTX courses'!G314,"")</f>
        <v>#REF!</v>
      </c>
      <c r="F473" s="5" t="e">
        <f t="shared" si="48"/>
        <v>#REF!</v>
      </c>
      <c r="G473" s="15">
        <v>45113</v>
      </c>
      <c r="H473" s="16" t="s">
        <v>34</v>
      </c>
      <c r="I473" s="16" t="s">
        <v>81</v>
      </c>
      <c r="J473" s="16" t="s">
        <v>9</v>
      </c>
      <c r="K473" s="14" t="s">
        <v>24</v>
      </c>
      <c r="L473" s="14" t="s">
        <v>17</v>
      </c>
      <c r="M473" s="16" t="s">
        <v>25</v>
      </c>
      <c r="N473" s="16" t="s">
        <v>13</v>
      </c>
      <c r="O473" s="16" t="s">
        <v>14</v>
      </c>
      <c r="P473" s="12">
        <f t="shared" si="44"/>
        <v>1</v>
      </c>
      <c r="Q473" s="12" cm="1">
        <f t="array" ref="Q473">SUMPRODUCT(($G$2:$G$2540=G473)*(P473&gt;$P$2:$P$2540))+1</f>
        <v>1</v>
      </c>
      <c r="R473" s="12" t="e">
        <f>(Q473*100000)+#REF!</f>
        <v>#REF!</v>
      </c>
      <c r="S473" t="e" cm="1">
        <f t="array" ref="S473">SUMPRODUCT(($G$2:$G$2540=G473)*(R473&gt;$R$2:$R$2540))+1</f>
        <v>#REF!</v>
      </c>
      <c r="T473" t="str">
        <f t="shared" si="45"/>
        <v xml:space="preserve">YARMOUTH </v>
      </c>
      <c r="U473">
        <v>0</v>
      </c>
      <c r="V473" t="s">
        <v>11</v>
      </c>
      <c r="W473">
        <f t="shared" si="46"/>
        <v>2023</v>
      </c>
    </row>
    <row r="474" spans="1:23" x14ac:dyDescent="0.25">
      <c r="A474" s="10" t="str">
        <f>IF(YEAR(G474)=2024,#REF!,"")</f>
        <v/>
      </c>
      <c r="B474" s="10" t="str">
        <f>IF(YEAR(G474)=2025,#REF!,"")</f>
        <v/>
      </c>
      <c r="C474" s="10" t="str">
        <f t="shared" si="47"/>
        <v>Evening45114</v>
      </c>
      <c r="D474" s="5" t="str">
        <f>IF('by region'!$C$2="Any","Any",'WTX courses'!V315)&amp;M474&amp;IF('by region'!$I$2="Any","Any",N474)&amp;G474</f>
        <v>AnyFlatAny45114</v>
      </c>
      <c r="E474" s="5" t="e">
        <f>IF(I474=#REF!,'WTX courses'!G315,"")</f>
        <v>#REF!</v>
      </c>
      <c r="F474" s="5" t="e">
        <f t="shared" si="48"/>
        <v>#REF!</v>
      </c>
      <c r="G474" s="15">
        <v>45114</v>
      </c>
      <c r="H474" s="16" t="s">
        <v>35</v>
      </c>
      <c r="I474" s="16" t="s">
        <v>56</v>
      </c>
      <c r="J474" s="16" t="s">
        <v>80</v>
      </c>
      <c r="K474" s="14" t="s">
        <v>16</v>
      </c>
      <c r="L474" s="14" t="s">
        <v>11</v>
      </c>
      <c r="M474" s="16" t="s">
        <v>25</v>
      </c>
      <c r="N474" s="16" t="s">
        <v>13</v>
      </c>
      <c r="O474" s="16" t="s">
        <v>14</v>
      </c>
      <c r="P474" s="12">
        <f t="shared" si="44"/>
        <v>2</v>
      </c>
      <c r="Q474" s="12" cm="1">
        <f t="array" ref="Q474">SUMPRODUCT(($G$2:$G$2540=G474)*(P474&gt;$P$2:$P$2540))+1</f>
        <v>2</v>
      </c>
      <c r="R474" s="12" t="e">
        <f>(Q474*100000)+#REF!</f>
        <v>#REF!</v>
      </c>
      <c r="S474" t="e" cm="1">
        <f t="array" ref="S474">SUMPRODUCT(($G$2:$G$2540=G474)*(R474&gt;$R$2:$R$2540))+1</f>
        <v>#REF!</v>
      </c>
      <c r="T474" t="str">
        <f t="shared" si="45"/>
        <v>HAYDOCK PARK †</v>
      </c>
      <c r="U474">
        <v>0</v>
      </c>
      <c r="V474" t="s">
        <v>11</v>
      </c>
      <c r="W474">
        <f t="shared" si="46"/>
        <v>2023</v>
      </c>
    </row>
    <row r="475" spans="1:23" x14ac:dyDescent="0.25">
      <c r="A475" s="10" t="str">
        <f>IF(YEAR(G475)=2024,#REF!,"")</f>
        <v/>
      </c>
      <c r="B475" s="10" t="str">
        <f>IF(YEAR(G475)=2025,#REF!,"")</f>
        <v/>
      </c>
      <c r="C475" s="10" t="str">
        <f t="shared" si="47"/>
        <v>Afternoon45114</v>
      </c>
      <c r="D475" s="5" t="str">
        <f>IF('by region'!$C$2="Any","Any",'WTX courses'!V316)&amp;M475&amp;IF('by region'!$I$2="Any","Any",N475)&amp;G475</f>
        <v>AnyFlatAny45114</v>
      </c>
      <c r="E475" s="5" t="e">
        <f>IF(I475=#REF!,'WTX courses'!G316,"")</f>
        <v>#REF!</v>
      </c>
      <c r="F475" s="5" t="e">
        <f t="shared" si="48"/>
        <v>#REF!</v>
      </c>
      <c r="G475" s="15">
        <v>45114</v>
      </c>
      <c r="H475" s="16" t="s">
        <v>35</v>
      </c>
      <c r="I475" s="16" t="s">
        <v>38</v>
      </c>
      <c r="J475" s="16" t="s">
        <v>9</v>
      </c>
      <c r="K475" s="14" t="s">
        <v>16</v>
      </c>
      <c r="L475" s="14" t="s">
        <v>19</v>
      </c>
      <c r="M475" s="16" t="s">
        <v>25</v>
      </c>
      <c r="N475" s="16" t="s">
        <v>13</v>
      </c>
      <c r="O475" s="16" t="s">
        <v>14</v>
      </c>
      <c r="P475" s="12">
        <f t="shared" si="44"/>
        <v>1</v>
      </c>
      <c r="Q475" s="12" cm="1">
        <f t="array" ref="Q475">SUMPRODUCT(($G$2:$G$2540=G475)*(P475&gt;$P$2:$P$2540))+1</f>
        <v>1</v>
      </c>
      <c r="R475" s="12" t="e">
        <f>(Q475*100000)+#REF!</f>
        <v>#REF!</v>
      </c>
      <c r="S475" t="e" cm="1">
        <f t="array" ref="S475">SUMPRODUCT(($G$2:$G$2540=G475)*(R475&gt;$R$2:$R$2540))+1</f>
        <v>#REF!</v>
      </c>
      <c r="T475" t="str">
        <f t="shared" si="45"/>
        <v xml:space="preserve">SANDOWN PARK </v>
      </c>
      <c r="U475">
        <v>0</v>
      </c>
      <c r="V475" t="s">
        <v>11</v>
      </c>
      <c r="W475">
        <f t="shared" si="46"/>
        <v>2023</v>
      </c>
    </row>
    <row r="476" spans="1:23" x14ac:dyDescent="0.25">
      <c r="A476" s="10" t="str">
        <f>IF(YEAR(G476)=2024,#REF!,"")</f>
        <v/>
      </c>
      <c r="B476" s="10" t="str">
        <f>IF(YEAR(G476)=2025,#REF!,"")</f>
        <v/>
      </c>
      <c r="C476" s="10" t="str">
        <f t="shared" si="47"/>
        <v>Evening45115</v>
      </c>
      <c r="D476" s="5" t="str">
        <f>IF('by region'!$C$2="Any","Any",'WTX courses'!V317)&amp;M476&amp;IF('by region'!$I$2="Any","Any",N476)&amp;G476</f>
        <v>AnyFlatAny45115</v>
      </c>
      <c r="E476" s="5" t="e">
        <f>IF(I476=#REF!,'WTX courses'!G317,"")</f>
        <v>#REF!</v>
      </c>
      <c r="F476" s="5" t="e">
        <f t="shared" si="48"/>
        <v>#REF!</v>
      </c>
      <c r="G476" s="15">
        <v>45115</v>
      </c>
      <c r="H476" s="16" t="s">
        <v>37</v>
      </c>
      <c r="I476" s="16" t="s">
        <v>63</v>
      </c>
      <c r="J476" s="16" t="s">
        <v>80</v>
      </c>
      <c r="K476" s="14" t="s">
        <v>16</v>
      </c>
      <c r="L476" s="14" t="s">
        <v>11</v>
      </c>
      <c r="M476" s="16" t="s">
        <v>25</v>
      </c>
      <c r="N476" s="16" t="s">
        <v>13</v>
      </c>
      <c r="O476" s="16" t="s">
        <v>14</v>
      </c>
      <c r="P476" s="12">
        <f t="shared" si="44"/>
        <v>2</v>
      </c>
      <c r="Q476" s="12" cm="1">
        <f t="array" ref="Q476">SUMPRODUCT(($G$2:$G$2540=G476)*(P476&gt;$P$2:$P$2540))+1</f>
        <v>3</v>
      </c>
      <c r="R476" s="12" t="e">
        <f>(Q476*100000)+#REF!</f>
        <v>#REF!</v>
      </c>
      <c r="S476" t="e" cm="1">
        <f t="array" ref="S476">SUMPRODUCT(($G$2:$G$2540=G476)*(R476&gt;$R$2:$R$2540))+1</f>
        <v>#REF!</v>
      </c>
      <c r="T476" t="str">
        <f t="shared" si="45"/>
        <v>CARLISLE †</v>
      </c>
      <c r="U476">
        <v>0</v>
      </c>
      <c r="V476" t="s">
        <v>17</v>
      </c>
      <c r="W476">
        <f t="shared" si="46"/>
        <v>2023</v>
      </c>
    </row>
    <row r="477" spans="1:23" x14ac:dyDescent="0.25">
      <c r="A477" s="10" t="str">
        <f>IF(YEAR(G477)=2024,#REF!,"")</f>
        <v/>
      </c>
      <c r="B477" s="10" t="str">
        <f>IF(YEAR(G477)=2025,#REF!,"")</f>
        <v/>
      </c>
      <c r="C477" s="10" t="str">
        <f t="shared" si="47"/>
        <v>Afternoon45115</v>
      </c>
      <c r="D477" s="5" t="str">
        <f>IF('by region'!$C$2="Any","Any",'WTX courses'!V318)&amp;M477&amp;IF('by region'!$I$2="Any","Any",N477)&amp;G477</f>
        <v>AnyFlatAny45115</v>
      </c>
      <c r="E477" s="5" t="e">
        <f>IF(I477=#REF!,'WTX courses'!G318,"")</f>
        <v>#REF!</v>
      </c>
      <c r="F477" s="5" t="e">
        <f t="shared" si="48"/>
        <v>#REF!</v>
      </c>
      <c r="G477" s="15">
        <v>45115</v>
      </c>
      <c r="H477" s="16" t="s">
        <v>37</v>
      </c>
      <c r="I477" s="16" t="s">
        <v>56</v>
      </c>
      <c r="J477" s="16" t="s">
        <v>9</v>
      </c>
      <c r="K477" s="14" t="s">
        <v>16</v>
      </c>
      <c r="L477" s="14" t="s">
        <v>11</v>
      </c>
      <c r="M477" s="16" t="s">
        <v>25</v>
      </c>
      <c r="N477" s="16" t="s">
        <v>13</v>
      </c>
      <c r="O477" s="16" t="s">
        <v>14</v>
      </c>
      <c r="P477" s="12">
        <f t="shared" si="44"/>
        <v>1</v>
      </c>
      <c r="Q477" s="12" cm="1">
        <f t="array" ref="Q477">SUMPRODUCT(($G$2:$G$2540=G477)*(P477&gt;$P$2:$P$2540))+1</f>
        <v>1</v>
      </c>
      <c r="R477" s="12" t="e">
        <f>(Q477*100000)+#REF!</f>
        <v>#REF!</v>
      </c>
      <c r="S477" t="e" cm="1">
        <f t="array" ref="S477">SUMPRODUCT(($G$2:$G$2540=G477)*(R477&gt;$R$2:$R$2540))+1</f>
        <v>#REF!</v>
      </c>
      <c r="T477" t="str">
        <f t="shared" si="45"/>
        <v xml:space="preserve">HAYDOCK PARK </v>
      </c>
      <c r="U477">
        <v>0</v>
      </c>
      <c r="V477" t="s">
        <v>19</v>
      </c>
      <c r="W477">
        <f t="shared" si="46"/>
        <v>2023</v>
      </c>
    </row>
    <row r="478" spans="1:23" x14ac:dyDescent="0.25">
      <c r="A478" s="10" t="str">
        <f>IF(YEAR(G478)=2024,#REF!,"")</f>
        <v/>
      </c>
      <c r="B478" s="10" t="str">
        <f>IF(YEAR(G478)=2025,#REF!,"")</f>
        <v/>
      </c>
      <c r="C478" s="10" t="str">
        <f t="shared" si="47"/>
        <v>Evening45115</v>
      </c>
      <c r="D478" s="5" t="str">
        <f>IF('by region'!$C$2="Any","Any",'WTX courses'!V319)&amp;M478&amp;IF('by region'!$I$2="Any","Any",N478)&amp;G478</f>
        <v>AnyFlatAny45115</v>
      </c>
      <c r="E478" s="5" t="e">
        <f>IF(I478=#REF!,'WTX courses'!G319,"")</f>
        <v>#REF!</v>
      </c>
      <c r="F478" s="5" t="e">
        <f t="shared" si="48"/>
        <v>#REF!</v>
      </c>
      <c r="G478" s="15">
        <v>45115</v>
      </c>
      <c r="H478" s="16" t="s">
        <v>37</v>
      </c>
      <c r="I478" s="16" t="s">
        <v>72</v>
      </c>
      <c r="J478" s="16" t="s">
        <v>80</v>
      </c>
      <c r="K478" s="14" t="s">
        <v>16</v>
      </c>
      <c r="L478" s="14" t="s">
        <v>17</v>
      </c>
      <c r="M478" s="16" t="s">
        <v>25</v>
      </c>
      <c r="N478" s="16" t="s">
        <v>13</v>
      </c>
      <c r="O478" s="16" t="s">
        <v>14</v>
      </c>
      <c r="P478" s="12">
        <f t="shared" si="44"/>
        <v>2</v>
      </c>
      <c r="Q478" s="12" cm="1">
        <f t="array" ref="Q478">SUMPRODUCT(($G$2:$G$2540=G478)*(P478&gt;$P$2:$P$2540))+1</f>
        <v>3</v>
      </c>
      <c r="R478" s="12" t="e">
        <f>(Q478*100000)+#REF!</f>
        <v>#REF!</v>
      </c>
      <c r="S478" t="e" cm="1">
        <f t="array" ref="S478">SUMPRODUCT(($G$2:$G$2540=G478)*(R478&gt;$R$2:$R$2540))+1</f>
        <v>#REF!</v>
      </c>
      <c r="T478" t="str">
        <f t="shared" si="45"/>
        <v>NOTTINGHAM †</v>
      </c>
      <c r="U478">
        <v>0</v>
      </c>
      <c r="V478" t="s">
        <v>17</v>
      </c>
      <c r="W478">
        <f t="shared" si="46"/>
        <v>2023</v>
      </c>
    </row>
    <row r="479" spans="1:23" x14ac:dyDescent="0.25">
      <c r="A479" s="10" t="str">
        <f>IF(YEAR(G479)=2024,#REF!,"")</f>
        <v/>
      </c>
      <c r="B479" s="10" t="str">
        <f>IF(YEAR(G479)=2025,#REF!,"")</f>
        <v/>
      </c>
      <c r="C479" s="10" t="str">
        <f t="shared" si="47"/>
        <v>Afternoon45115</v>
      </c>
      <c r="D479" s="5" t="str">
        <f>IF('by region'!$C$2="Any","Any",'WTX courses'!V320)&amp;M479&amp;IF('by region'!$I$2="Any","Any",N479)&amp;G479</f>
        <v>AnyFlatAny45115</v>
      </c>
      <c r="E479" s="5" t="e">
        <f>IF(I479=#REF!,'WTX courses'!G320,"")</f>
        <v>#REF!</v>
      </c>
      <c r="F479" s="5" t="e">
        <f t="shared" si="48"/>
        <v>#REF!</v>
      </c>
      <c r="G479" s="15">
        <v>45115</v>
      </c>
      <c r="H479" s="16" t="s">
        <v>37</v>
      </c>
      <c r="I479" s="16" t="s">
        <v>38</v>
      </c>
      <c r="J479" s="16" t="s">
        <v>9</v>
      </c>
      <c r="K479" s="14" t="s">
        <v>16</v>
      </c>
      <c r="L479" s="14" t="s">
        <v>19</v>
      </c>
      <c r="M479" s="16" t="s">
        <v>25</v>
      </c>
      <c r="N479" s="16" t="s">
        <v>13</v>
      </c>
      <c r="O479" s="16" t="s">
        <v>14</v>
      </c>
      <c r="P479" s="12">
        <f t="shared" si="44"/>
        <v>1</v>
      </c>
      <c r="Q479" s="12" cm="1">
        <f t="array" ref="Q479">SUMPRODUCT(($G$2:$G$2540=G479)*(P479&gt;$P$2:$P$2540))+1</f>
        <v>1</v>
      </c>
      <c r="R479" s="12" t="e">
        <f>(Q479*100000)+#REF!</f>
        <v>#REF!</v>
      </c>
      <c r="S479" t="e" cm="1">
        <f t="array" ref="S479">SUMPRODUCT(($G$2:$G$2540=G479)*(R479&gt;$R$2:$R$2540))+1</f>
        <v>#REF!</v>
      </c>
      <c r="T479" t="str">
        <f t="shared" si="45"/>
        <v xml:space="preserve">SANDOWN PARK </v>
      </c>
      <c r="U479">
        <v>0</v>
      </c>
      <c r="V479" t="s">
        <v>19</v>
      </c>
      <c r="W479">
        <f t="shared" si="46"/>
        <v>2023</v>
      </c>
    </row>
    <row r="480" spans="1:23" x14ac:dyDescent="0.25">
      <c r="A480" s="10" t="str">
        <f>IF(YEAR(G480)=2024,#REF!,"")</f>
        <v/>
      </c>
      <c r="B480" s="10" t="str">
        <f>IF(YEAR(G480)=2025,#REF!,"")</f>
        <v/>
      </c>
      <c r="C480" s="10" t="str">
        <f t="shared" si="47"/>
        <v>Afternoon45116</v>
      </c>
      <c r="D480" s="5" t="str">
        <f>IF('by region'!$C$2="Any","Any",'WTX courses'!V321)&amp;M480&amp;IF('by region'!$I$2="Any","Any",N480)&amp;G480</f>
        <v>AnyFlatAny45116</v>
      </c>
      <c r="E480" s="5" t="e">
        <f>IF(I480=#REF!,'WTX courses'!G321,"")</f>
        <v>#REF!</v>
      </c>
      <c r="F480" s="5" t="e">
        <f t="shared" si="48"/>
        <v>#REF!</v>
      </c>
      <c r="G480" s="15">
        <v>45116</v>
      </c>
      <c r="H480" s="16" t="s">
        <v>40</v>
      </c>
      <c r="I480" s="16" t="s">
        <v>73</v>
      </c>
      <c r="J480" s="16" t="s">
        <v>9</v>
      </c>
      <c r="K480" s="14" t="s">
        <v>10</v>
      </c>
      <c r="L480" s="14" t="s">
        <v>19</v>
      </c>
      <c r="M480" s="16" t="s">
        <v>25</v>
      </c>
      <c r="N480" s="16" t="s">
        <v>26</v>
      </c>
      <c r="O480" s="16" t="s">
        <v>21</v>
      </c>
      <c r="P480" s="12">
        <f t="shared" si="44"/>
        <v>1</v>
      </c>
      <c r="Q480" s="12" cm="1">
        <f t="array" ref="Q480">SUMPRODUCT(($G$2:$G$2540=G480)*(P480&gt;$P$2:$P$2540))+1</f>
        <v>1</v>
      </c>
      <c r="R480" s="12" t="e">
        <f>(Q480*100000)+#REF!</f>
        <v>#REF!</v>
      </c>
      <c r="S480" t="e" cm="1">
        <f t="array" ref="S480">SUMPRODUCT(($G$2:$G$2540=G480)*(R480&gt;$R$2:$R$2540))+1</f>
        <v>#REF!</v>
      </c>
      <c r="T480" t="str">
        <f t="shared" si="45"/>
        <v xml:space="preserve">CHELMSFORD CITY </v>
      </c>
      <c r="U480">
        <v>0</v>
      </c>
      <c r="V480" t="s">
        <v>17</v>
      </c>
      <c r="W480">
        <f t="shared" si="46"/>
        <v>2023</v>
      </c>
    </row>
    <row r="481" spans="1:23" x14ac:dyDescent="0.25">
      <c r="A481" s="10" t="str">
        <f>IF(YEAR(G481)=2024,#REF!,"")</f>
        <v/>
      </c>
      <c r="B481" s="10" t="str">
        <f>IF(YEAR(G481)=2025,#REF!,"")</f>
        <v/>
      </c>
      <c r="C481" s="10" t="str">
        <f t="shared" si="47"/>
        <v>Afternoon45116</v>
      </c>
      <c r="D481" s="5" t="str">
        <f>IF('by region'!$C$2="Any","Any",'WTX courses'!V322)&amp;M481&amp;IF('by region'!$I$2="Any","Any",N481)&amp;G481</f>
        <v>AnyJumpAny45116</v>
      </c>
      <c r="E481" s="5" t="e">
        <f>IF(I481=#REF!,'WTX courses'!G322,"")</f>
        <v>#REF!</v>
      </c>
      <c r="F481" s="5" t="e">
        <f t="shared" si="48"/>
        <v>#REF!</v>
      </c>
      <c r="G481" s="15">
        <v>45116</v>
      </c>
      <c r="H481" s="16" t="s">
        <v>40</v>
      </c>
      <c r="I481" s="16" t="s">
        <v>53</v>
      </c>
      <c r="J481" s="16" t="s">
        <v>9</v>
      </c>
      <c r="K481" s="14" t="s">
        <v>16</v>
      </c>
      <c r="L481" s="14" t="s">
        <v>17</v>
      </c>
      <c r="M481" s="16" t="s">
        <v>12</v>
      </c>
      <c r="N481" s="16" t="s">
        <v>13</v>
      </c>
      <c r="O481" s="16" t="s">
        <v>14</v>
      </c>
      <c r="P481" s="12">
        <f t="shared" si="44"/>
        <v>1</v>
      </c>
      <c r="Q481" s="12" cm="1">
        <f t="array" ref="Q481">SUMPRODUCT(($G$2:$G$2540=G481)*(P481&gt;$P$2:$P$2540))+1</f>
        <v>1</v>
      </c>
      <c r="R481" s="12" t="e">
        <f>(Q481*100000)+#REF!</f>
        <v>#REF!</v>
      </c>
      <c r="S481" t="e" cm="1">
        <f t="array" ref="S481">SUMPRODUCT(($G$2:$G$2540=G481)*(R481&gt;$R$2:$R$2540))+1</f>
        <v>#REF!</v>
      </c>
      <c r="T481" t="str">
        <f t="shared" si="45"/>
        <v xml:space="preserve">Market Rasen </v>
      </c>
      <c r="U481">
        <v>0</v>
      </c>
      <c r="V481" t="s">
        <v>11</v>
      </c>
      <c r="W481">
        <f t="shared" si="46"/>
        <v>2023</v>
      </c>
    </row>
    <row r="482" spans="1:23" x14ac:dyDescent="0.25">
      <c r="A482" s="10" t="str">
        <f>IF(YEAR(G482)=2024,#REF!,"")</f>
        <v/>
      </c>
      <c r="B482" s="10" t="str">
        <f>IF(YEAR(G482)=2025,#REF!,"")</f>
        <v/>
      </c>
      <c r="C482" s="10" t="str">
        <f t="shared" si="47"/>
        <v>Evening45117</v>
      </c>
      <c r="D482" s="5" t="str">
        <f>IF('by region'!$C$2="Any","Any",'WTX courses'!V323)&amp;M482&amp;IF('by region'!$I$2="Any","Any",N482)&amp;G482</f>
        <v>AnyFlatAny45117</v>
      </c>
      <c r="E482" s="5" t="e">
        <f>IF(I482=#REF!,'WTX courses'!G323,"")</f>
        <v>#REF!</v>
      </c>
      <c r="F482" s="5" t="e">
        <f t="shared" si="48"/>
        <v>#REF!</v>
      </c>
      <c r="G482" s="15">
        <v>45117</v>
      </c>
      <c r="H482" s="16" t="s">
        <v>42</v>
      </c>
      <c r="I482" s="16" t="s">
        <v>54</v>
      </c>
      <c r="J482" s="16" t="s">
        <v>80</v>
      </c>
      <c r="K482" s="14" t="s">
        <v>24</v>
      </c>
      <c r="L482" s="14" t="s">
        <v>19</v>
      </c>
      <c r="M482" s="16" t="s">
        <v>25</v>
      </c>
      <c r="N482" s="16" t="s">
        <v>13</v>
      </c>
      <c r="O482" s="16" t="s">
        <v>14</v>
      </c>
      <c r="P482" s="12">
        <f t="shared" si="44"/>
        <v>2</v>
      </c>
      <c r="Q482" s="12" cm="1">
        <f t="array" ref="Q482">SUMPRODUCT(($G$2:$G$2540=G482)*(P482&gt;$P$2:$P$2540))+1</f>
        <v>1</v>
      </c>
      <c r="R482" s="12" t="e">
        <f>(Q482*100000)+#REF!</f>
        <v>#REF!</v>
      </c>
      <c r="S482" t="e" cm="1">
        <f t="array" ref="S482">SUMPRODUCT(($G$2:$G$2540=G482)*(R482&gt;$R$2:$R$2540))+1</f>
        <v>#REF!</v>
      </c>
      <c r="T482" t="str">
        <f t="shared" si="45"/>
        <v>CHEPSTOW †</v>
      </c>
      <c r="U482">
        <v>0</v>
      </c>
      <c r="V482" t="s">
        <v>19</v>
      </c>
      <c r="W482">
        <f t="shared" si="46"/>
        <v>2023</v>
      </c>
    </row>
    <row r="483" spans="1:23" x14ac:dyDescent="0.25">
      <c r="A483" s="10" t="str">
        <f>IF(YEAR(G483)=2024,#REF!,"")</f>
        <v/>
      </c>
      <c r="B483" s="10" t="str">
        <f>IF(YEAR(G483)=2025,#REF!,"")</f>
        <v/>
      </c>
      <c r="C483" s="10" t="str">
        <f t="shared" si="47"/>
        <v>Afternoon45118</v>
      </c>
      <c r="D483" s="5" t="str">
        <f>IF('by region'!$C$2="Any","Any",'WTX courses'!V324)&amp;M483&amp;IF('by region'!$I$2="Any","Any",N483)&amp;G483</f>
        <v>AnyFlatAny45118</v>
      </c>
      <c r="E483" s="5" t="e">
        <f>IF(I483=#REF!,'WTX courses'!G324,"")</f>
        <v>#REF!</v>
      </c>
      <c r="F483" s="5" t="e">
        <f t="shared" si="48"/>
        <v>#REF!</v>
      </c>
      <c r="G483" s="15">
        <v>45118</v>
      </c>
      <c r="H483" s="16" t="s">
        <v>7</v>
      </c>
      <c r="I483" s="16" t="s">
        <v>43</v>
      </c>
      <c r="J483" s="16" t="s">
        <v>9</v>
      </c>
      <c r="K483" s="14" t="s">
        <v>24</v>
      </c>
      <c r="L483" s="14" t="s">
        <v>17</v>
      </c>
      <c r="M483" s="16" t="s">
        <v>25</v>
      </c>
      <c r="N483" s="16" t="s">
        <v>26</v>
      </c>
      <c r="O483" s="16" t="s">
        <v>14</v>
      </c>
      <c r="P483" s="12">
        <f t="shared" si="44"/>
        <v>1</v>
      </c>
      <c r="Q483" s="12" cm="1">
        <f t="array" ref="Q483">SUMPRODUCT(($G$2:$G$2540=G483)*(P483&gt;$P$2:$P$2540))+1</f>
        <v>1</v>
      </c>
      <c r="R483" s="12" t="e">
        <f>(Q483*100000)+#REF!</f>
        <v>#REF!</v>
      </c>
      <c r="S483" t="e" cm="1">
        <f t="array" ref="S483">SUMPRODUCT(($G$2:$G$2540=G483)*(R483&gt;$R$2:$R$2540))+1</f>
        <v>#REF!</v>
      </c>
      <c r="T483" t="str">
        <f t="shared" si="45"/>
        <v xml:space="preserve">WOLVERHAMPTON </v>
      </c>
      <c r="U483">
        <v>0</v>
      </c>
      <c r="V483" t="s">
        <v>19</v>
      </c>
      <c r="W483">
        <f t="shared" si="46"/>
        <v>2023</v>
      </c>
    </row>
    <row r="484" spans="1:23" x14ac:dyDescent="0.25">
      <c r="A484" s="10" t="str">
        <f>IF(YEAR(G484)=2024,#REF!,"")</f>
        <v/>
      </c>
      <c r="B484" s="10" t="str">
        <f>IF(YEAR(G484)=2025,#REF!,"")</f>
        <v/>
      </c>
      <c r="C484" s="10" t="str">
        <f t="shared" si="47"/>
        <v>Evening45118</v>
      </c>
      <c r="D484" s="5" t="str">
        <f>IF('by region'!$C$2="Any","Any",'WTX courses'!V325)&amp;M484&amp;IF('by region'!$I$2="Any","Any",N484)&amp;G484</f>
        <v>AnyFlatAny45118</v>
      </c>
      <c r="E484" s="5" t="e">
        <f>IF(I484=#REF!,'WTX courses'!G325,"")</f>
        <v>#REF!</v>
      </c>
      <c r="F484" s="5" t="e">
        <f t="shared" si="48"/>
        <v>#REF!</v>
      </c>
      <c r="G484" s="15">
        <v>45118</v>
      </c>
      <c r="H484" s="16" t="s">
        <v>7</v>
      </c>
      <c r="I484" s="16" t="s">
        <v>82</v>
      </c>
      <c r="J484" s="16" t="s">
        <v>80</v>
      </c>
      <c r="K484" s="14" t="s">
        <v>24</v>
      </c>
      <c r="L484" s="14" t="s">
        <v>19</v>
      </c>
      <c r="M484" s="16" t="s">
        <v>25</v>
      </c>
      <c r="N484" s="16" t="s">
        <v>13</v>
      </c>
      <c r="O484" s="16" t="s">
        <v>14</v>
      </c>
      <c r="P484" s="12">
        <f t="shared" si="44"/>
        <v>2</v>
      </c>
      <c r="Q484" s="12" cm="1">
        <f t="array" ref="Q484">SUMPRODUCT(($G$2:$G$2540=G484)*(P484&gt;$P$2:$P$2540))+1</f>
        <v>2</v>
      </c>
      <c r="R484" s="12" t="e">
        <f>(Q484*100000)+#REF!</f>
        <v>#REF!</v>
      </c>
      <c r="S484" t="e" cm="1">
        <f t="array" ref="S484">SUMPRODUCT(($G$2:$G$2540=G484)*(R484&gt;$R$2:$R$2540))+1</f>
        <v>#REF!</v>
      </c>
      <c r="T484" t="str">
        <f t="shared" si="45"/>
        <v>BRIGHTON †</v>
      </c>
      <c r="U484">
        <v>0</v>
      </c>
      <c r="V484" t="s">
        <v>19</v>
      </c>
      <c r="W484">
        <f t="shared" si="46"/>
        <v>2023</v>
      </c>
    </row>
    <row r="485" spans="1:23" x14ac:dyDescent="0.25">
      <c r="A485" s="10" t="str">
        <f>IF(YEAR(G485)=2024,#REF!,"")</f>
        <v/>
      </c>
      <c r="B485" s="10" t="str">
        <f>IF(YEAR(G485)=2025,#REF!,"")</f>
        <v/>
      </c>
      <c r="C485" s="10" t="str">
        <f t="shared" si="47"/>
        <v>Evening45118</v>
      </c>
      <c r="D485" s="5" t="str">
        <f>IF('by region'!$C$2="Any","Any",'WTX courses'!V326)&amp;M485&amp;IF('by region'!$I$2="Any","Any",N485)&amp;G485</f>
        <v>AnyJumpAny45118</v>
      </c>
      <c r="E485" s="5" t="e">
        <f>IF(I485=#REF!,'WTX courses'!G326,"")</f>
        <v>#REF!</v>
      </c>
      <c r="F485" s="5" t="e">
        <f t="shared" si="48"/>
        <v>#REF!</v>
      </c>
      <c r="G485" s="15">
        <v>45118</v>
      </c>
      <c r="H485" s="16" t="s">
        <v>7</v>
      </c>
      <c r="I485" s="16" t="s">
        <v>60</v>
      </c>
      <c r="J485" s="16" t="s">
        <v>80</v>
      </c>
      <c r="K485" s="14" t="s">
        <v>24</v>
      </c>
      <c r="L485" s="14" t="s">
        <v>17</v>
      </c>
      <c r="M485" s="16" t="s">
        <v>12</v>
      </c>
      <c r="N485" s="16" t="s">
        <v>13</v>
      </c>
      <c r="O485" s="16" t="s">
        <v>14</v>
      </c>
      <c r="P485" s="12">
        <f t="shared" ref="P485:P532" si="49">IF(J485="Afternoon",1,IF(J485="Evening",2,IF(J485="Floodlit",3,4)))</f>
        <v>2</v>
      </c>
      <c r="Q485" s="12" cm="1">
        <f t="array" ref="Q485">SUMPRODUCT(($G$2:$G$2540=G485)*(P485&gt;$P$2:$P$2540))+1</f>
        <v>2</v>
      </c>
      <c r="R485" s="12" t="e">
        <f>(Q485*100000)+#REF!</f>
        <v>#REF!</v>
      </c>
      <c r="S485" t="e" cm="1">
        <f t="array" ref="S485">SUMPRODUCT(($G$2:$G$2540=G485)*(R485&gt;$R$2:$R$2540))+1</f>
        <v>#REF!</v>
      </c>
      <c r="T485" t="str">
        <f t="shared" ref="T485:T532" si="50">_xlfn.CONCAT(IF(M485="Flat",UPPER(I485),I485)," ",IF(J485="Evening","†",IF(J485="Floodlit","#","")))</f>
        <v>Uttoxeter †</v>
      </c>
      <c r="U485">
        <v>0</v>
      </c>
      <c r="V485" t="s">
        <v>19</v>
      </c>
      <c r="W485">
        <f t="shared" ref="W485:W532" si="51">YEAR(G485)</f>
        <v>2023</v>
      </c>
    </row>
    <row r="486" spans="1:23" x14ac:dyDescent="0.25">
      <c r="A486" s="10" t="str">
        <f>IF(YEAR(G486)=2024,#REF!,"")</f>
        <v/>
      </c>
      <c r="B486" s="10" t="str">
        <f>IF(YEAR(G486)=2025,#REF!,"")</f>
        <v/>
      </c>
      <c r="C486" s="10" t="str">
        <f t="shared" si="47"/>
        <v>Evening45119</v>
      </c>
      <c r="D486" s="5" t="str">
        <f>IF('by region'!$C$2="Any","Any",'WTX courses'!V327)&amp;M486&amp;IF('by region'!$I$2="Any","Any",N486)&amp;G486</f>
        <v>AnyFlatAny45119</v>
      </c>
      <c r="E486" s="5" t="e">
        <f>IF(I486=#REF!,'WTX courses'!G327,"")</f>
        <v>#REF!</v>
      </c>
      <c r="F486" s="5" t="e">
        <f t="shared" si="48"/>
        <v>#REF!</v>
      </c>
      <c r="G486" s="15">
        <v>45119</v>
      </c>
      <c r="H486" s="16" t="s">
        <v>27</v>
      </c>
      <c r="I486" s="16" t="s">
        <v>47</v>
      </c>
      <c r="J486" s="16" t="s">
        <v>80</v>
      </c>
      <c r="K486" s="14" t="s">
        <v>16</v>
      </c>
      <c r="L486" s="14" t="s">
        <v>19</v>
      </c>
      <c r="M486" s="16" t="s">
        <v>25</v>
      </c>
      <c r="N486" s="16" t="s">
        <v>26</v>
      </c>
      <c r="O486" s="16" t="s">
        <v>14</v>
      </c>
      <c r="P486" s="12">
        <f t="shared" si="49"/>
        <v>2</v>
      </c>
      <c r="Q486" s="12" cm="1">
        <f t="array" ref="Q486">SUMPRODUCT(($G$2:$G$2540=G486)*(P486&gt;$P$2:$P$2540))+1</f>
        <v>3</v>
      </c>
      <c r="R486" s="12" t="e">
        <f>(Q486*100000)+#REF!</f>
        <v>#REF!</v>
      </c>
      <c r="S486" t="e" cm="1">
        <f t="array" ref="S486">SUMPRODUCT(($G$2:$G$2540=G486)*(R486&gt;$R$2:$R$2540))+1</f>
        <v>#REF!</v>
      </c>
      <c r="T486" t="str">
        <f t="shared" si="50"/>
        <v>KEMPTON PARK †</v>
      </c>
      <c r="U486">
        <v>0</v>
      </c>
      <c r="V486" t="s">
        <v>11</v>
      </c>
      <c r="W486">
        <f t="shared" si="51"/>
        <v>2023</v>
      </c>
    </row>
    <row r="487" spans="1:23" x14ac:dyDescent="0.25">
      <c r="A487" s="10" t="str">
        <f>IF(YEAR(G487)=2024,#REF!,"")</f>
        <v/>
      </c>
      <c r="B487" s="10" t="str">
        <f>IF(YEAR(G487)=2025,#REF!,"")</f>
        <v/>
      </c>
      <c r="C487" s="10" t="str">
        <f t="shared" si="47"/>
        <v>Evening45119</v>
      </c>
      <c r="D487" s="5" t="str">
        <f>IF('by region'!$C$2="Any","Any",'WTX courses'!V328)&amp;M487&amp;IF('by region'!$I$2="Any","Any",N487)&amp;G487</f>
        <v>AnyFlatAny45119</v>
      </c>
      <c r="E487" s="5" t="e">
        <f>IF(I487=#REF!,'WTX courses'!G328,"")</f>
        <v>#REF!</v>
      </c>
      <c r="F487" s="5" t="e">
        <f t="shared" si="48"/>
        <v>#REF!</v>
      </c>
      <c r="G487" s="15">
        <v>45119</v>
      </c>
      <c r="H487" s="16" t="s">
        <v>27</v>
      </c>
      <c r="I487" s="16" t="s">
        <v>79</v>
      </c>
      <c r="J487" s="16" t="s">
        <v>80</v>
      </c>
      <c r="K487" s="14" t="s">
        <v>24</v>
      </c>
      <c r="L487" s="14" t="s">
        <v>19</v>
      </c>
      <c r="M487" s="16" t="s">
        <v>25</v>
      </c>
      <c r="N487" s="16" t="s">
        <v>13</v>
      </c>
      <c r="O487" s="16" t="s">
        <v>14</v>
      </c>
      <c r="P487" s="12">
        <f t="shared" si="49"/>
        <v>2</v>
      </c>
      <c r="Q487" s="12" cm="1">
        <f t="array" ref="Q487">SUMPRODUCT(($G$2:$G$2540=G487)*(P487&gt;$P$2:$P$2540))+1</f>
        <v>3</v>
      </c>
      <c r="R487" s="12" t="e">
        <f>(Q487*100000)+#REF!</f>
        <v>#REF!</v>
      </c>
      <c r="S487" t="e" cm="1">
        <f t="array" ref="S487">SUMPRODUCT(($G$2:$G$2540=G487)*(R487&gt;$R$2:$R$2540))+1</f>
        <v>#REF!</v>
      </c>
      <c r="T487" t="str">
        <f t="shared" si="50"/>
        <v>BATH †</v>
      </c>
      <c r="U487">
        <v>0</v>
      </c>
      <c r="V487" t="s">
        <v>19</v>
      </c>
      <c r="W487">
        <f t="shared" si="51"/>
        <v>2023</v>
      </c>
    </row>
    <row r="488" spans="1:23" x14ac:dyDescent="0.25">
      <c r="A488" s="10" t="str">
        <f>IF(YEAR(G488)=2024,#REF!,"")</f>
        <v/>
      </c>
      <c r="B488" s="10" t="str">
        <f>IF(YEAR(G488)=2025,#REF!,"")</f>
        <v/>
      </c>
      <c r="C488" s="10" t="str">
        <f t="shared" si="47"/>
        <v>Afternoon45119</v>
      </c>
      <c r="D488" s="5" t="str">
        <f>IF('by region'!$C$2="Any","Any",'WTX courses'!V329)&amp;M488&amp;IF('by region'!$I$2="Any","Any",N488)&amp;G488</f>
        <v>AnyFlatAny45119</v>
      </c>
      <c r="E488" s="5" t="e">
        <f>IF(I488=#REF!,'WTX courses'!G329,"")</f>
        <v>#REF!</v>
      </c>
      <c r="F488" s="5" t="e">
        <f t="shared" si="48"/>
        <v>#REF!</v>
      </c>
      <c r="G488" s="15">
        <v>45119</v>
      </c>
      <c r="H488" s="16" t="s">
        <v>27</v>
      </c>
      <c r="I488" s="16" t="s">
        <v>36</v>
      </c>
      <c r="J488" s="16" t="s">
        <v>9</v>
      </c>
      <c r="K488" s="14" t="s">
        <v>24</v>
      </c>
      <c r="L488" s="14" t="s">
        <v>19</v>
      </c>
      <c r="M488" s="16" t="s">
        <v>25</v>
      </c>
      <c r="N488" s="16" t="s">
        <v>13</v>
      </c>
      <c r="O488" s="16" t="s">
        <v>14</v>
      </c>
      <c r="P488" s="12">
        <f t="shared" si="49"/>
        <v>1</v>
      </c>
      <c r="Q488" s="12" cm="1">
        <f t="array" ref="Q488">SUMPRODUCT(($G$2:$G$2540=G488)*(P488&gt;$P$2:$P$2540))+1</f>
        <v>1</v>
      </c>
      <c r="R488" s="12" t="e">
        <f>(Q488*100000)+#REF!</f>
        <v>#REF!</v>
      </c>
      <c r="S488" t="e" cm="1">
        <f t="array" ref="S488">SUMPRODUCT(($G$2:$G$2540=G488)*(R488&gt;$R$2:$R$2540))+1</f>
        <v>#REF!</v>
      </c>
      <c r="T488" t="str">
        <f t="shared" si="50"/>
        <v xml:space="preserve">LINGFIELD PARK </v>
      </c>
      <c r="U488">
        <v>0</v>
      </c>
      <c r="V488" t="s">
        <v>19</v>
      </c>
      <c r="W488">
        <f t="shared" si="51"/>
        <v>2023</v>
      </c>
    </row>
    <row r="489" spans="1:23" x14ac:dyDescent="0.25">
      <c r="A489" s="10" t="str">
        <f>IF(YEAR(G489)=2024,#REF!,"")</f>
        <v/>
      </c>
      <c r="B489" s="10" t="str">
        <f>IF(YEAR(G489)=2025,#REF!,"")</f>
        <v/>
      </c>
      <c r="C489" s="10" t="str">
        <f t="shared" si="47"/>
        <v>Afternoon45119</v>
      </c>
      <c r="D489" s="5" t="str">
        <f>IF('by region'!$C$2="Any","Any",'WTX courses'!V330)&amp;M489&amp;IF('by region'!$I$2="Any","Any",N489)&amp;G489</f>
        <v>AnyFlatAny45119</v>
      </c>
      <c r="E489" s="5" t="e">
        <f>IF(I489=#REF!,'WTX courses'!G330,"")</f>
        <v>#REF!</v>
      </c>
      <c r="F489" s="5" t="e">
        <f t="shared" si="48"/>
        <v>#REF!</v>
      </c>
      <c r="G489" s="15">
        <v>45119</v>
      </c>
      <c r="H489" s="16" t="s">
        <v>27</v>
      </c>
      <c r="I489" s="16" t="s">
        <v>81</v>
      </c>
      <c r="J489" s="16" t="s">
        <v>9</v>
      </c>
      <c r="K489" s="14" t="s">
        <v>24</v>
      </c>
      <c r="L489" s="14" t="s">
        <v>17</v>
      </c>
      <c r="M489" s="16" t="s">
        <v>25</v>
      </c>
      <c r="N489" s="16" t="s">
        <v>13</v>
      </c>
      <c r="O489" s="16" t="s">
        <v>14</v>
      </c>
      <c r="P489" s="12">
        <f t="shared" si="49"/>
        <v>1</v>
      </c>
      <c r="Q489" s="12" cm="1">
        <f t="array" ref="Q489">SUMPRODUCT(($G$2:$G$2540=G489)*(P489&gt;$P$2:$P$2540))+1</f>
        <v>1</v>
      </c>
      <c r="R489" s="12" t="e">
        <f>(Q489*100000)+#REF!</f>
        <v>#REF!</v>
      </c>
      <c r="S489" t="e" cm="1">
        <f t="array" ref="S489">SUMPRODUCT(($G$2:$G$2540=G489)*(R489&gt;$R$2:$R$2540))+1</f>
        <v>#REF!</v>
      </c>
      <c r="T489" t="str">
        <f t="shared" si="50"/>
        <v xml:space="preserve">YARMOUTH </v>
      </c>
      <c r="U489">
        <v>0</v>
      </c>
      <c r="V489" t="s">
        <v>17</v>
      </c>
      <c r="W489">
        <f t="shared" si="51"/>
        <v>2023</v>
      </c>
    </row>
    <row r="490" spans="1:23" x14ac:dyDescent="0.25">
      <c r="A490" s="10" t="str">
        <f>IF(YEAR(G490)=2024,#REF!,"")</f>
        <v/>
      </c>
      <c r="B490" s="10" t="str">
        <f>IF(YEAR(G490)=2025,#REF!,"")</f>
        <v/>
      </c>
      <c r="C490" s="10" t="str">
        <f t="shared" si="47"/>
        <v>Afternoon45120</v>
      </c>
      <c r="D490" s="5" t="str">
        <f>IF('by region'!$C$2="Any","Any",'WTX courses'!V331)&amp;M490&amp;IF('by region'!$I$2="Any","Any",N490)&amp;G490</f>
        <v>AnyFlatAny45120</v>
      </c>
      <c r="E490" s="5" t="e">
        <f>IF(I490=#REF!,'WTX courses'!G331,"")</f>
        <v>#REF!</v>
      </c>
      <c r="F490" s="5" t="e">
        <f t="shared" si="48"/>
        <v>#REF!</v>
      </c>
      <c r="G490" s="15">
        <v>45120</v>
      </c>
      <c r="H490" s="16" t="s">
        <v>34</v>
      </c>
      <c r="I490" s="16" t="s">
        <v>63</v>
      </c>
      <c r="J490" s="16" t="s">
        <v>9</v>
      </c>
      <c r="K490" s="14" t="s">
        <v>16</v>
      </c>
      <c r="L490" s="14" t="s">
        <v>11</v>
      </c>
      <c r="M490" s="16" t="s">
        <v>25</v>
      </c>
      <c r="N490" s="16" t="s">
        <v>13</v>
      </c>
      <c r="O490" s="16" t="s">
        <v>14</v>
      </c>
      <c r="P490" s="12">
        <f t="shared" si="49"/>
        <v>1</v>
      </c>
      <c r="Q490" s="12" cm="1">
        <f t="array" ref="Q490">SUMPRODUCT(($G$2:$G$2540=G490)*(P490&gt;$P$2:$P$2540))+1</f>
        <v>1</v>
      </c>
      <c r="R490" s="12" t="e">
        <f>(Q490*100000)+#REF!</f>
        <v>#REF!</v>
      </c>
      <c r="S490" t="e" cm="1">
        <f t="array" ref="S490">SUMPRODUCT(($G$2:$G$2540=G490)*(R490&gt;$R$2:$R$2540))+1</f>
        <v>#REF!</v>
      </c>
      <c r="T490" t="str">
        <f t="shared" si="50"/>
        <v xml:space="preserve">CARLISLE </v>
      </c>
      <c r="U490">
        <v>0</v>
      </c>
      <c r="V490" t="s">
        <v>11</v>
      </c>
      <c r="W490">
        <f t="shared" si="51"/>
        <v>2023</v>
      </c>
    </row>
    <row r="491" spans="1:23" x14ac:dyDescent="0.25">
      <c r="A491" s="10" t="str">
        <f>IF(YEAR(G491)=2024,#REF!,"")</f>
        <v/>
      </c>
      <c r="B491" s="10" t="str">
        <f>IF(YEAR(G491)=2025,#REF!,"")</f>
        <v/>
      </c>
      <c r="C491" s="10" t="str">
        <f t="shared" si="47"/>
        <v>Evening45120</v>
      </c>
      <c r="D491" s="5" t="str">
        <f>IF('by region'!$C$2="Any","Any",'WTX courses'!V332)&amp;M491&amp;IF('by region'!$I$2="Any","Any",N491)&amp;G491</f>
        <v>AnyFlatAny45120</v>
      </c>
      <c r="E491" s="5" t="e">
        <f>IF(I491=#REF!,'WTX courses'!G332,"")</f>
        <v>#REF!</v>
      </c>
      <c r="F491" s="5" t="e">
        <f t="shared" si="48"/>
        <v>#REF!</v>
      </c>
      <c r="G491" s="15">
        <v>45120</v>
      </c>
      <c r="H491" s="16" t="s">
        <v>34</v>
      </c>
      <c r="I491" s="16" t="s">
        <v>83</v>
      </c>
      <c r="J491" s="16" t="s">
        <v>80</v>
      </c>
      <c r="K491" s="14" t="s">
        <v>16</v>
      </c>
      <c r="L491" s="14" t="s">
        <v>19</v>
      </c>
      <c r="M491" s="16" t="s">
        <v>25</v>
      </c>
      <c r="N491" s="16" t="s">
        <v>13</v>
      </c>
      <c r="O491" s="16" t="s">
        <v>14</v>
      </c>
      <c r="P491" s="12">
        <f t="shared" si="49"/>
        <v>2</v>
      </c>
      <c r="Q491" s="12" cm="1">
        <f t="array" ref="Q491">SUMPRODUCT(($G$2:$G$2540=G491)*(P491&gt;$P$2:$P$2540))+1</f>
        <v>3</v>
      </c>
      <c r="R491" s="12" t="e">
        <f>(Q491*100000)+#REF!</f>
        <v>#REF!</v>
      </c>
      <c r="S491" t="e" cm="1">
        <f t="array" ref="S491">SUMPRODUCT(($G$2:$G$2540=G491)*(R491&gt;$R$2:$R$2540))+1</f>
        <v>#REF!</v>
      </c>
      <c r="T491" t="str">
        <f t="shared" si="50"/>
        <v>EPSOM DOWNS †</v>
      </c>
      <c r="U491">
        <v>0</v>
      </c>
      <c r="V491" t="s">
        <v>17</v>
      </c>
      <c r="W491">
        <f t="shared" si="51"/>
        <v>2023</v>
      </c>
    </row>
    <row r="492" spans="1:23" x14ac:dyDescent="0.25">
      <c r="A492" s="10" t="str">
        <f>IF(YEAR(G492)=2024,#REF!,"")</f>
        <v/>
      </c>
      <c r="B492" s="10" t="str">
        <f>IF(YEAR(G492)=2025,#REF!,"")</f>
        <v/>
      </c>
      <c r="C492" s="10" t="str">
        <f t="shared" si="47"/>
        <v>Evening45120</v>
      </c>
      <c r="D492" s="5" t="str">
        <f>IF('by region'!$C$2="Any","Any",'WTX courses'!V333)&amp;M492&amp;IF('by region'!$I$2="Any","Any",N492)&amp;G492</f>
        <v>AnyFlatAny45120</v>
      </c>
      <c r="E492" s="5" t="e">
        <f>IF(I492=#REF!,'WTX courses'!G333,"")</f>
        <v>#REF!</v>
      </c>
      <c r="F492" s="5" t="e">
        <f t="shared" si="48"/>
        <v>#REF!</v>
      </c>
      <c r="G492" s="15">
        <v>45120</v>
      </c>
      <c r="H492" s="16" t="s">
        <v>34</v>
      </c>
      <c r="I492" s="16" t="s">
        <v>51</v>
      </c>
      <c r="J492" s="16" t="s">
        <v>80</v>
      </c>
      <c r="K492" s="14" t="s">
        <v>10</v>
      </c>
      <c r="L492" s="14" t="s">
        <v>19</v>
      </c>
      <c r="M492" s="16" t="s">
        <v>25</v>
      </c>
      <c r="N492" s="16" t="s">
        <v>13</v>
      </c>
      <c r="O492" s="16" t="s">
        <v>14</v>
      </c>
      <c r="P492" s="12">
        <f t="shared" si="49"/>
        <v>2</v>
      </c>
      <c r="Q492" s="12" cm="1">
        <f t="array" ref="Q492">SUMPRODUCT(($G$2:$G$2540=G492)*(P492&gt;$P$2:$P$2540))+1</f>
        <v>3</v>
      </c>
      <c r="R492" s="12" t="e">
        <f>(Q492*100000)+#REF!</f>
        <v>#REF!</v>
      </c>
      <c r="S492" t="e" cm="1">
        <f t="array" ref="S492">SUMPRODUCT(($G$2:$G$2540=G492)*(R492&gt;$R$2:$R$2540))+1</f>
        <v>#REF!</v>
      </c>
      <c r="T492" t="str">
        <f t="shared" si="50"/>
        <v>NEWBURY †</v>
      </c>
      <c r="U492">
        <v>0</v>
      </c>
      <c r="V492" t="s">
        <v>11</v>
      </c>
      <c r="W492">
        <f t="shared" si="51"/>
        <v>2023</v>
      </c>
    </row>
    <row r="493" spans="1:23" x14ac:dyDescent="0.25">
      <c r="A493" s="10" t="str">
        <f>IF(YEAR(G493)=2024,#REF!,"")</f>
        <v/>
      </c>
      <c r="B493" s="10" t="str">
        <f>IF(YEAR(G493)=2025,#REF!,"")</f>
        <v/>
      </c>
      <c r="C493" s="10" t="str">
        <f t="shared" si="47"/>
        <v>Afternoon45120</v>
      </c>
      <c r="D493" s="5" t="str">
        <f>IF('by region'!$C$2="Any","Any",'WTX courses'!V335)&amp;M493&amp;IF('by region'!$I$2="Any","Any",N493)&amp;G493</f>
        <v>AnyFlatAny45120</v>
      </c>
      <c r="E493" s="5" t="e">
        <f>IF(I493=#REF!,'WTX courses'!G335,"")</f>
        <v>#REF!</v>
      </c>
      <c r="F493" s="5" t="e">
        <f t="shared" si="48"/>
        <v>#REF!</v>
      </c>
      <c r="G493" s="15">
        <v>45120</v>
      </c>
      <c r="H493" s="16" t="s">
        <v>34</v>
      </c>
      <c r="I493" s="16" t="s">
        <v>76</v>
      </c>
      <c r="J493" s="16" t="s">
        <v>9</v>
      </c>
      <c r="K493" s="14" t="s">
        <v>16</v>
      </c>
      <c r="L493" s="14" t="s">
        <v>17</v>
      </c>
      <c r="M493" s="16" t="s">
        <v>25</v>
      </c>
      <c r="N493" s="16" t="s">
        <v>13</v>
      </c>
      <c r="O493" s="16" t="s">
        <v>14</v>
      </c>
      <c r="P493" s="12">
        <f t="shared" si="49"/>
        <v>1</v>
      </c>
      <c r="Q493" s="12" cm="1">
        <f t="array" ref="Q493">SUMPRODUCT(($G$2:$G$2540=G493)*(P493&gt;$P$2:$P$2540))+1</f>
        <v>1</v>
      </c>
      <c r="R493" s="12" t="e">
        <f>(Q493*100000)+#REF!</f>
        <v>#REF!</v>
      </c>
      <c r="S493" t="e" cm="1">
        <f t="array" ref="S493">SUMPRODUCT(($G$2:$G$2540=G493)*(R493&gt;$R$2:$R$2540))+1</f>
        <v>#REF!</v>
      </c>
      <c r="T493" t="str">
        <f t="shared" si="50"/>
        <v xml:space="preserve">NEWMARKET </v>
      </c>
      <c r="U493">
        <v>0</v>
      </c>
      <c r="V493" t="s">
        <v>17</v>
      </c>
      <c r="W493">
        <f t="shared" si="51"/>
        <v>2023</v>
      </c>
    </row>
    <row r="494" spans="1:23" x14ac:dyDescent="0.25">
      <c r="A494" s="10" t="str">
        <f>IF(YEAR(G494)=2024,#REF!,"")</f>
        <v/>
      </c>
      <c r="B494" s="10" t="str">
        <f>IF(YEAR(G494)=2025,#REF!,"")</f>
        <v/>
      </c>
      <c r="C494" s="10" t="str">
        <f t="shared" si="47"/>
        <v>Afternoon45121</v>
      </c>
      <c r="D494" s="5" t="str">
        <f>IF('by region'!$C$2="Any","Any",'WTX courses'!V336)&amp;M494&amp;IF('by region'!$I$2="Any","Any",N494)&amp;G494</f>
        <v>AnyFlatAny45121</v>
      </c>
      <c r="E494" s="5" t="e">
        <f>IF(I494=#REF!,'WTX courses'!G336,"")</f>
        <v>#REF!</v>
      </c>
      <c r="F494" s="5" t="e">
        <f t="shared" si="48"/>
        <v>#REF!</v>
      </c>
      <c r="G494" s="15">
        <v>45121</v>
      </c>
      <c r="H494" s="16" t="s">
        <v>35</v>
      </c>
      <c r="I494" s="16" t="s">
        <v>55</v>
      </c>
      <c r="J494" s="16" t="s">
        <v>9</v>
      </c>
      <c r="K494" s="14" t="s">
        <v>10</v>
      </c>
      <c r="L494" s="14" t="s">
        <v>19</v>
      </c>
      <c r="M494" s="16" t="s">
        <v>25</v>
      </c>
      <c r="N494" s="16" t="s">
        <v>13</v>
      </c>
      <c r="O494" s="16" t="s">
        <v>14</v>
      </c>
      <c r="P494" s="12">
        <f t="shared" si="49"/>
        <v>1</v>
      </c>
      <c r="Q494" s="12" cm="1">
        <f t="array" ref="Q494">SUMPRODUCT(($G$2:$G$2540=G494)*(P494&gt;$P$2:$P$2540))+1</f>
        <v>1</v>
      </c>
      <c r="R494" s="12" t="e">
        <f>(Q494*100000)+#REF!</f>
        <v>#REF!</v>
      </c>
      <c r="S494" t="e" cm="1">
        <f t="array" ref="S494">SUMPRODUCT(($G$2:$G$2540=G494)*(R494&gt;$R$2:$R$2540))+1</f>
        <v>#REF!</v>
      </c>
      <c r="T494" t="str">
        <f t="shared" si="50"/>
        <v xml:space="preserve">ASCOT </v>
      </c>
      <c r="U494">
        <v>0</v>
      </c>
      <c r="V494" t="s">
        <v>17</v>
      </c>
      <c r="W494">
        <f t="shared" si="51"/>
        <v>2023</v>
      </c>
    </row>
    <row r="495" spans="1:23" x14ac:dyDescent="0.25">
      <c r="A495" s="10" t="str">
        <f>IF(YEAR(G495)=2024,#REF!,"")</f>
        <v/>
      </c>
      <c r="B495" s="10" t="str">
        <f>IF(YEAR(G495)=2025,#REF!,"")</f>
        <v/>
      </c>
      <c r="C495" s="10" t="str">
        <f t="shared" si="47"/>
        <v>Evening45121</v>
      </c>
      <c r="D495" s="5" t="str">
        <f>IF('by region'!$C$2="Any","Any",'WTX courses'!V337)&amp;M495&amp;IF('by region'!$I$2="Any","Any",N495)&amp;G495</f>
        <v>AnyFlatAny45121</v>
      </c>
      <c r="E495" s="5" t="e">
        <f>IF(I495=#REF!,'WTX courses'!G337,"")</f>
        <v>#REF!</v>
      </c>
      <c r="F495" s="5" t="e">
        <f t="shared" si="48"/>
        <v>#REF!</v>
      </c>
      <c r="G495" s="15">
        <v>45121</v>
      </c>
      <c r="H495" s="16" t="s">
        <v>35</v>
      </c>
      <c r="I495" s="16" t="s">
        <v>54</v>
      </c>
      <c r="J495" s="16" t="s">
        <v>80</v>
      </c>
      <c r="K495" s="14" t="s">
        <v>24</v>
      </c>
      <c r="L495" s="14" t="s">
        <v>19</v>
      </c>
      <c r="M495" s="16" t="s">
        <v>25</v>
      </c>
      <c r="N495" s="16" t="s">
        <v>13</v>
      </c>
      <c r="O495" s="16" t="s">
        <v>14</v>
      </c>
      <c r="P495" s="12">
        <f t="shared" si="49"/>
        <v>2</v>
      </c>
      <c r="Q495" s="12" cm="1">
        <f t="array" ref="Q495">SUMPRODUCT(($G$2:$G$2540=G495)*(P495&gt;$P$2:$P$2540))+1</f>
        <v>3</v>
      </c>
      <c r="R495" s="12" t="e">
        <f>(Q495*100000)+#REF!</f>
        <v>#REF!</v>
      </c>
      <c r="S495" t="e" cm="1">
        <f t="array" ref="S495">SUMPRODUCT(($G$2:$G$2540=G495)*(R495&gt;$R$2:$R$2540))+1</f>
        <v>#REF!</v>
      </c>
      <c r="T495" t="str">
        <f t="shared" si="50"/>
        <v>CHEPSTOW †</v>
      </c>
      <c r="U495">
        <v>0</v>
      </c>
      <c r="V495" t="s">
        <v>11</v>
      </c>
      <c r="W495">
        <f t="shared" si="51"/>
        <v>2023</v>
      </c>
    </row>
    <row r="496" spans="1:23" x14ac:dyDescent="0.25">
      <c r="A496" s="10" t="str">
        <f>IF(YEAR(G496)=2024,#REF!,"")</f>
        <v/>
      </c>
      <c r="B496" s="10" t="str">
        <f>IF(YEAR(G496)=2025,#REF!,"")</f>
        <v/>
      </c>
      <c r="C496" s="10" t="str">
        <f t="shared" si="47"/>
        <v>Evening45121</v>
      </c>
      <c r="D496" s="5" t="str">
        <f>IF('by region'!$C$2="Any","Any",'WTX courses'!V338)&amp;M496&amp;IF('by region'!$I$2="Any","Any",N496)&amp;G496</f>
        <v>AnyFlatAny45121</v>
      </c>
      <c r="E496" s="5" t="e">
        <f>IF(I496=#REF!,'WTX courses'!G338,"")</f>
        <v>#REF!</v>
      </c>
      <c r="F496" s="5" t="e">
        <f t="shared" si="48"/>
        <v>#REF!</v>
      </c>
      <c r="G496" s="15">
        <v>45121</v>
      </c>
      <c r="H496" s="16" t="s">
        <v>35</v>
      </c>
      <c r="I496" s="16" t="s">
        <v>88</v>
      </c>
      <c r="J496" s="16" t="s">
        <v>80</v>
      </c>
      <c r="K496" s="14" t="s">
        <v>10</v>
      </c>
      <c r="L496" s="14" t="s">
        <v>17</v>
      </c>
      <c r="M496" s="16" t="s">
        <v>25</v>
      </c>
      <c r="N496" s="16" t="s">
        <v>13</v>
      </c>
      <c r="O496" s="16" t="s">
        <v>14</v>
      </c>
      <c r="P496" s="12">
        <f t="shared" si="49"/>
        <v>2</v>
      </c>
      <c r="Q496" s="12" cm="1">
        <f t="array" ref="Q496">SUMPRODUCT(($G$2:$G$2540=G496)*(P496&gt;$P$2:$P$2540))+1</f>
        <v>3</v>
      </c>
      <c r="R496" s="12" t="e">
        <f>(Q496*100000)+#REF!</f>
        <v>#REF!</v>
      </c>
      <c r="S496" t="e" cm="1">
        <f t="array" ref="S496">SUMPRODUCT(($G$2:$G$2540=G496)*(R496&gt;$R$2:$R$2540))+1</f>
        <v>#REF!</v>
      </c>
      <c r="T496" t="str">
        <f t="shared" si="50"/>
        <v>CHESTER †</v>
      </c>
      <c r="U496">
        <v>0</v>
      </c>
      <c r="V496" t="s">
        <v>17</v>
      </c>
      <c r="W496">
        <f t="shared" si="51"/>
        <v>2023</v>
      </c>
    </row>
    <row r="497" spans="1:23" x14ac:dyDescent="0.25">
      <c r="A497" s="10" t="str">
        <f>IF(YEAR(G497)=2024,#REF!,"")</f>
        <v/>
      </c>
      <c r="B497" s="10" t="str">
        <f>IF(YEAR(G497)=2025,#REF!,"")</f>
        <v/>
      </c>
      <c r="C497" s="10" t="str">
        <f t="shared" si="47"/>
        <v>Afternoon45121</v>
      </c>
      <c r="D497" s="5" t="str">
        <f>IF('by region'!$C$2="Any","Any",'WTX courses'!V339)&amp;M497&amp;IF('by region'!$I$2="Any","Any",N497)&amp;G497</f>
        <v>AnyFlatAny45121</v>
      </c>
      <c r="E497" s="5" t="e">
        <f>IF(I497=#REF!,'WTX courses'!G339,"")</f>
        <v>#REF!</v>
      </c>
      <c r="F497" s="5" t="e">
        <f t="shared" si="48"/>
        <v>#REF!</v>
      </c>
      <c r="G497" s="15">
        <v>45121</v>
      </c>
      <c r="H497" s="16" t="s">
        <v>35</v>
      </c>
      <c r="I497" s="16" t="s">
        <v>76</v>
      </c>
      <c r="J497" s="16" t="s">
        <v>9</v>
      </c>
      <c r="K497" s="14" t="s">
        <v>16</v>
      </c>
      <c r="L497" s="14" t="s">
        <v>17</v>
      </c>
      <c r="M497" s="16" t="s">
        <v>25</v>
      </c>
      <c r="N497" s="16" t="s">
        <v>13</v>
      </c>
      <c r="O497" s="16" t="s">
        <v>14</v>
      </c>
      <c r="P497" s="12">
        <f t="shared" si="49"/>
        <v>1</v>
      </c>
      <c r="Q497" s="12" cm="1">
        <f t="array" ref="Q497">SUMPRODUCT(($G$2:$G$2540=G497)*(P497&gt;$P$2:$P$2540))+1</f>
        <v>1</v>
      </c>
      <c r="R497" s="12" t="e">
        <f>(Q497*100000)+#REF!</f>
        <v>#REF!</v>
      </c>
      <c r="S497" t="e" cm="1">
        <f t="array" ref="S497">SUMPRODUCT(($G$2:$G$2540=G497)*(R497&gt;$R$2:$R$2540))+1</f>
        <v>#REF!</v>
      </c>
      <c r="T497" t="str">
        <f t="shared" si="50"/>
        <v xml:space="preserve">NEWMARKET </v>
      </c>
      <c r="U497">
        <v>0</v>
      </c>
      <c r="V497" t="s">
        <v>11</v>
      </c>
      <c r="W497">
        <f t="shared" si="51"/>
        <v>2023</v>
      </c>
    </row>
    <row r="498" spans="1:23" x14ac:dyDescent="0.25">
      <c r="A498" s="10" t="str">
        <f>IF(YEAR(G498)=2024,#REF!,"")</f>
        <v/>
      </c>
      <c r="B498" s="10" t="str">
        <f>IF(YEAR(G498)=2025,#REF!,"")</f>
        <v/>
      </c>
      <c r="C498" s="10" t="str">
        <f t="shared" si="47"/>
        <v>Afternoon45122</v>
      </c>
      <c r="D498" s="5" t="str">
        <f>IF('by region'!$C$2="Any","Any",'WTX courses'!V340)&amp;M498&amp;IF('by region'!$I$2="Any","Any",N498)&amp;G498</f>
        <v>AnyFlatAny45122</v>
      </c>
      <c r="E498" s="5" t="e">
        <f>IF(I498=#REF!,'WTX courses'!G340,"")</f>
        <v>#REF!</v>
      </c>
      <c r="F498" s="5" t="e">
        <f t="shared" si="48"/>
        <v>#REF!</v>
      </c>
      <c r="G498" s="15">
        <v>45122</v>
      </c>
      <c r="H498" s="16" t="s">
        <v>37</v>
      </c>
      <c r="I498" s="16" t="s">
        <v>55</v>
      </c>
      <c r="J498" s="16" t="s">
        <v>9</v>
      </c>
      <c r="K498" s="14" t="s">
        <v>10</v>
      </c>
      <c r="L498" s="14" t="s">
        <v>19</v>
      </c>
      <c r="M498" s="16" t="s">
        <v>25</v>
      </c>
      <c r="N498" s="16" t="s">
        <v>13</v>
      </c>
      <c r="O498" s="16" t="s">
        <v>14</v>
      </c>
      <c r="P498" s="12">
        <f t="shared" si="49"/>
        <v>1</v>
      </c>
      <c r="Q498" s="12" cm="1">
        <f t="array" ref="Q498">SUMPRODUCT(($G$2:$G$2540=G498)*(P498&gt;$P$2:$P$2540))+1</f>
        <v>1</v>
      </c>
      <c r="R498" s="12" t="e">
        <f>(Q498*100000)+#REF!</f>
        <v>#REF!</v>
      </c>
      <c r="S498" t="e" cm="1">
        <f t="array" ref="S498">SUMPRODUCT(($G$2:$G$2540=G498)*(R498&gt;$R$2:$R$2540))+1</f>
        <v>#REF!</v>
      </c>
      <c r="T498" t="str">
        <f t="shared" si="50"/>
        <v xml:space="preserve">ASCOT </v>
      </c>
      <c r="U498">
        <v>0</v>
      </c>
      <c r="V498" t="s">
        <v>11</v>
      </c>
      <c r="W498">
        <f t="shared" si="51"/>
        <v>2023</v>
      </c>
    </row>
    <row r="499" spans="1:23" x14ac:dyDescent="0.25">
      <c r="A499" s="10" t="str">
        <f>IF(YEAR(G499)=2024,#REF!,"")</f>
        <v/>
      </c>
      <c r="B499" s="10" t="str">
        <f>IF(YEAR(G499)=2025,#REF!,"")</f>
        <v/>
      </c>
      <c r="C499" s="10" t="str">
        <f t="shared" si="47"/>
        <v>Afternoon45122</v>
      </c>
      <c r="D499" s="5" t="str">
        <f>IF('by region'!$C$2="Any","Any",'WTX courses'!V341)&amp;M499&amp;IF('by region'!$I$2="Any","Any",N499)&amp;G499</f>
        <v>AnyFlatAny45122</v>
      </c>
      <c r="E499" s="5" t="e">
        <f>IF(I499=#REF!,'WTX courses'!G341,"")</f>
        <v>#REF!</v>
      </c>
      <c r="F499" s="5" t="e">
        <f t="shared" si="48"/>
        <v>#REF!</v>
      </c>
      <c r="G499" s="15">
        <v>45122</v>
      </c>
      <c r="H499" s="16" t="s">
        <v>37</v>
      </c>
      <c r="I499" s="16" t="s">
        <v>88</v>
      </c>
      <c r="J499" s="16" t="s">
        <v>9</v>
      </c>
      <c r="K499" s="14" t="s">
        <v>10</v>
      </c>
      <c r="L499" s="14" t="s">
        <v>17</v>
      </c>
      <c r="M499" s="16" t="s">
        <v>25</v>
      </c>
      <c r="N499" s="16" t="s">
        <v>13</v>
      </c>
      <c r="O499" s="16" t="s">
        <v>14</v>
      </c>
      <c r="P499" s="12">
        <f t="shared" si="49"/>
        <v>1</v>
      </c>
      <c r="Q499" s="12" cm="1">
        <f t="array" ref="Q499">SUMPRODUCT(($G$2:$G$2540=G499)*(P499&gt;$P$2:$P$2540))+1</f>
        <v>1</v>
      </c>
      <c r="R499" s="12" t="e">
        <f>(Q499*100000)+#REF!</f>
        <v>#REF!</v>
      </c>
      <c r="S499" t="e" cm="1">
        <f t="array" ref="S499">SUMPRODUCT(($G$2:$G$2540=G499)*(R499&gt;$R$2:$R$2540))+1</f>
        <v>#REF!</v>
      </c>
      <c r="T499" t="str">
        <f t="shared" si="50"/>
        <v xml:space="preserve">CHESTER </v>
      </c>
      <c r="U499">
        <v>0</v>
      </c>
      <c r="V499" t="s">
        <v>17</v>
      </c>
      <c r="W499">
        <f t="shared" si="51"/>
        <v>2023</v>
      </c>
    </row>
    <row r="500" spans="1:23" x14ac:dyDescent="0.25">
      <c r="A500" s="10" t="str">
        <f>IF(YEAR(G500)=2024,#REF!,"")</f>
        <v/>
      </c>
      <c r="B500" s="10" t="str">
        <f>IF(YEAR(G500)=2025,#REF!,"")</f>
        <v/>
      </c>
      <c r="C500" s="10" t="str">
        <f t="shared" si="47"/>
        <v>Afternoon45122</v>
      </c>
      <c r="D500" s="5" t="str">
        <f>IF('by region'!$C$2="Any","Any",'WTX courses'!V342)&amp;M500&amp;IF('by region'!$I$2="Any","Any",N500)&amp;G500</f>
        <v>AnyFlatAny45122</v>
      </c>
      <c r="E500" s="5" t="e">
        <f>IF(I500=#REF!,'WTX courses'!G342,"")</f>
        <v>#REF!</v>
      </c>
      <c r="F500" s="5" t="e">
        <f t="shared" si="48"/>
        <v>#REF!</v>
      </c>
      <c r="G500" s="15">
        <v>45122</v>
      </c>
      <c r="H500" s="16" t="s">
        <v>37</v>
      </c>
      <c r="I500" s="16" t="s">
        <v>76</v>
      </c>
      <c r="J500" s="16" t="s">
        <v>9</v>
      </c>
      <c r="K500" s="14" t="s">
        <v>16</v>
      </c>
      <c r="L500" s="14" t="s">
        <v>17</v>
      </c>
      <c r="M500" s="16" t="s">
        <v>25</v>
      </c>
      <c r="N500" s="16" t="s">
        <v>13</v>
      </c>
      <c r="O500" s="16" t="s">
        <v>14</v>
      </c>
      <c r="P500" s="12">
        <f t="shared" si="49"/>
        <v>1</v>
      </c>
      <c r="Q500" s="12" cm="1">
        <f t="array" ref="Q500">SUMPRODUCT(($G$2:$G$2540=G500)*(P500&gt;$P$2:$P$2540))+1</f>
        <v>1</v>
      </c>
      <c r="R500" s="12" t="e">
        <f>(Q500*100000)+#REF!</f>
        <v>#REF!</v>
      </c>
      <c r="S500" t="e" cm="1">
        <f t="array" ref="S500">SUMPRODUCT(($G$2:$G$2540=G500)*(R500&gt;$R$2:$R$2540))+1</f>
        <v>#REF!</v>
      </c>
      <c r="T500" t="str">
        <f t="shared" si="50"/>
        <v xml:space="preserve">NEWMARKET </v>
      </c>
      <c r="U500">
        <v>0</v>
      </c>
      <c r="V500" t="s">
        <v>17</v>
      </c>
      <c r="W500">
        <f t="shared" si="51"/>
        <v>2023</v>
      </c>
    </row>
    <row r="501" spans="1:23" x14ac:dyDescent="0.25">
      <c r="A501" s="10" t="str">
        <f>IF(YEAR(G501)=2024,#REF!,"")</f>
        <v/>
      </c>
      <c r="B501" s="10" t="str">
        <f>IF(YEAR(G501)=2025,#REF!,"")</f>
        <v/>
      </c>
      <c r="C501" s="10" t="str">
        <f t="shared" si="47"/>
        <v>Evening45124</v>
      </c>
      <c r="D501" s="5" t="str">
        <f>IF('by region'!$C$2="Any","Any",'WTX courses'!V343)&amp;M501&amp;IF('by region'!$I$2="Any","Any",N501)&amp;G501</f>
        <v>AnyFlatAny45124</v>
      </c>
      <c r="E501" s="5" t="e">
        <f>IF(I501=#REF!,'WTX courses'!G343,"")</f>
        <v>#REF!</v>
      </c>
      <c r="F501" s="5" t="e">
        <f t="shared" si="48"/>
        <v>#REF!</v>
      </c>
      <c r="G501" s="15">
        <v>45124</v>
      </c>
      <c r="H501" s="16" t="s">
        <v>42</v>
      </c>
      <c r="I501" s="16" t="s">
        <v>43</v>
      </c>
      <c r="J501" s="16" t="s">
        <v>80</v>
      </c>
      <c r="K501" s="14" t="s">
        <v>24</v>
      </c>
      <c r="L501" s="14" t="s">
        <v>17</v>
      </c>
      <c r="M501" s="16" t="s">
        <v>25</v>
      </c>
      <c r="N501" s="16" t="s">
        <v>26</v>
      </c>
      <c r="O501" s="16" t="s">
        <v>14</v>
      </c>
      <c r="P501" s="12">
        <f t="shared" si="49"/>
        <v>2</v>
      </c>
      <c r="Q501" s="12" cm="1">
        <f t="array" ref="Q501">SUMPRODUCT(($G$2:$G$2540=G501)*(P501&gt;$P$2:$P$2540))+1</f>
        <v>1</v>
      </c>
      <c r="R501" s="12" t="e">
        <f>(Q501*100000)+#REF!</f>
        <v>#REF!</v>
      </c>
      <c r="S501" t="e" cm="1">
        <f t="array" ref="S501">SUMPRODUCT(($G$2:$G$2540=G501)*(R501&gt;$R$2:$R$2540))+1</f>
        <v>#REF!</v>
      </c>
      <c r="T501" t="str">
        <f t="shared" si="50"/>
        <v>WOLVERHAMPTON †</v>
      </c>
      <c r="U501">
        <v>0</v>
      </c>
      <c r="V501" t="s">
        <v>17</v>
      </c>
      <c r="W501">
        <f t="shared" si="51"/>
        <v>2023</v>
      </c>
    </row>
    <row r="502" spans="1:23" x14ac:dyDescent="0.25">
      <c r="A502" s="10" t="str">
        <f>IF(YEAR(G502)=2024,#REF!,"")</f>
        <v/>
      </c>
      <c r="B502" s="10" t="str">
        <f>IF(YEAR(G502)=2025,#REF!,"")</f>
        <v/>
      </c>
      <c r="C502" s="10" t="str">
        <f t="shared" si="47"/>
        <v>Evening45124</v>
      </c>
      <c r="D502" s="5" t="str">
        <f>IF('by region'!$C$2="Any","Any",'WTX courses'!V345)&amp;M502&amp;IF('by region'!$I$2="Any","Any",N502)&amp;G502</f>
        <v>AnyFlatAny45124</v>
      </c>
      <c r="E502" s="5" t="e">
        <f>IF(I502=#REF!,'WTX courses'!G345,"")</f>
        <v>#REF!</v>
      </c>
      <c r="F502" s="5" t="e">
        <f t="shared" si="48"/>
        <v>#REF!</v>
      </c>
      <c r="G502" s="15">
        <v>45124</v>
      </c>
      <c r="H502" s="16" t="s">
        <v>42</v>
      </c>
      <c r="I502" s="16" t="s">
        <v>70</v>
      </c>
      <c r="J502" s="16" t="s">
        <v>80</v>
      </c>
      <c r="K502" s="14" t="s">
        <v>24</v>
      </c>
      <c r="L502" s="14" t="s">
        <v>19</v>
      </c>
      <c r="M502" s="16" t="s">
        <v>25</v>
      </c>
      <c r="N502" s="16" t="s">
        <v>13</v>
      </c>
      <c r="O502" s="16" t="s">
        <v>14</v>
      </c>
      <c r="P502" s="12">
        <f t="shared" si="49"/>
        <v>2</v>
      </c>
      <c r="Q502" s="12" cm="1">
        <f t="array" ref="Q502">SUMPRODUCT(($G$2:$G$2540=G502)*(P502&gt;$P$2:$P$2540))+1</f>
        <v>1</v>
      </c>
      <c r="R502" s="12" t="e">
        <f>(Q502*100000)+#REF!</f>
        <v>#REF!</v>
      </c>
      <c r="S502" t="e" cm="1">
        <f t="array" ref="S502">SUMPRODUCT(($G$2:$G$2540=G502)*(R502&gt;$R$2:$R$2540))+1</f>
        <v>#REF!</v>
      </c>
      <c r="T502" t="str">
        <f t="shared" si="50"/>
        <v>WINDSOR †</v>
      </c>
      <c r="U502">
        <v>0</v>
      </c>
      <c r="V502" t="s">
        <v>11</v>
      </c>
      <c r="W502">
        <f t="shared" si="51"/>
        <v>2023</v>
      </c>
    </row>
    <row r="503" spans="1:23" x14ac:dyDescent="0.25">
      <c r="A503" s="10" t="str">
        <f>IF(YEAR(G503)=2024,#REF!,"")</f>
        <v/>
      </c>
      <c r="B503" s="10" t="str">
        <f>IF(YEAR(G503)=2025,#REF!,"")</f>
        <v/>
      </c>
      <c r="C503" s="10" t="str">
        <f t="shared" si="47"/>
        <v>Afternoon45125</v>
      </c>
      <c r="D503" s="5" t="str">
        <f>IF('by region'!$C$2="Any","Any",'WTX courses'!V346)&amp;M503&amp;IF('by region'!$I$2="Any","Any",N503)&amp;G503</f>
        <v>AnyFlatAny45125</v>
      </c>
      <c r="E503" s="5" t="e">
        <f>IF(I503=#REF!,'WTX courses'!G346,"")</f>
        <v>#REF!</v>
      </c>
      <c r="F503" s="5" t="e">
        <f t="shared" si="48"/>
        <v>#REF!</v>
      </c>
      <c r="G503" s="15">
        <v>45125</v>
      </c>
      <c r="H503" s="16" t="s">
        <v>7</v>
      </c>
      <c r="I503" s="16" t="s">
        <v>36</v>
      </c>
      <c r="J503" s="16" t="s">
        <v>9</v>
      </c>
      <c r="K503" s="14" t="s">
        <v>24</v>
      </c>
      <c r="L503" s="14" t="s">
        <v>19</v>
      </c>
      <c r="M503" s="16" t="s">
        <v>25</v>
      </c>
      <c r="N503" s="16" t="s">
        <v>13</v>
      </c>
      <c r="O503" s="16" t="s">
        <v>14</v>
      </c>
      <c r="P503" s="12">
        <f t="shared" si="49"/>
        <v>1</v>
      </c>
      <c r="Q503" s="12" cm="1">
        <f t="array" ref="Q503">SUMPRODUCT(($G$2:$G$2540=G503)*(P503&gt;$P$2:$P$2540))+1</f>
        <v>1</v>
      </c>
      <c r="R503" s="12" t="e">
        <f>(Q503*100000)+#REF!</f>
        <v>#REF!</v>
      </c>
      <c r="S503" t="e" cm="1">
        <f t="array" ref="S503">SUMPRODUCT(($G$2:$G$2540=G503)*(R503&gt;$R$2:$R$2540))+1</f>
        <v>#REF!</v>
      </c>
      <c r="T503" t="str">
        <f t="shared" si="50"/>
        <v xml:space="preserve">LINGFIELD PARK </v>
      </c>
      <c r="U503">
        <v>0</v>
      </c>
      <c r="V503" t="s">
        <v>19</v>
      </c>
      <c r="W503">
        <f t="shared" si="51"/>
        <v>2023</v>
      </c>
    </row>
    <row r="504" spans="1:23" x14ac:dyDescent="0.25">
      <c r="A504" s="10" t="str">
        <f>IF(YEAR(G504)=2024,#REF!,"")</f>
        <v/>
      </c>
      <c r="B504" s="10" t="str">
        <f>IF(YEAR(G504)=2025,#REF!,"")</f>
        <v/>
      </c>
      <c r="C504" s="10" t="str">
        <f t="shared" si="47"/>
        <v>Evening45125</v>
      </c>
      <c r="D504" s="5" t="str">
        <f>IF('by region'!$C$2="Any","Any",'WTX courses'!V347)&amp;M504&amp;IF('by region'!$I$2="Any","Any",N504)&amp;G504</f>
        <v>AnyFlatAny45125</v>
      </c>
      <c r="E504" s="5" t="e">
        <f>IF(I504=#REF!,'WTX courses'!G347,"")</f>
        <v>#REF!</v>
      </c>
      <c r="F504" s="5" t="e">
        <f t="shared" si="48"/>
        <v>#REF!</v>
      </c>
      <c r="G504" s="15">
        <v>45125</v>
      </c>
      <c r="H504" s="16" t="s">
        <v>7</v>
      </c>
      <c r="I504" s="16" t="s">
        <v>72</v>
      </c>
      <c r="J504" s="16" t="s">
        <v>80</v>
      </c>
      <c r="K504" s="14" t="s">
        <v>16</v>
      </c>
      <c r="L504" s="14" t="s">
        <v>17</v>
      </c>
      <c r="M504" s="16" t="s">
        <v>25</v>
      </c>
      <c r="N504" s="16" t="s">
        <v>13</v>
      </c>
      <c r="O504" s="16" t="s">
        <v>14</v>
      </c>
      <c r="P504" s="12">
        <f t="shared" si="49"/>
        <v>2</v>
      </c>
      <c r="Q504" s="12" cm="1">
        <f t="array" ref="Q504">SUMPRODUCT(($G$2:$G$2540=G504)*(P504&gt;$P$2:$P$2540))+1</f>
        <v>2</v>
      </c>
      <c r="R504" s="12" t="e">
        <f>(Q504*100000)+#REF!</f>
        <v>#REF!</v>
      </c>
      <c r="S504" t="e" cm="1">
        <f t="array" ref="S504">SUMPRODUCT(($G$2:$G$2540=G504)*(R504&gt;$R$2:$R$2540))+1</f>
        <v>#REF!</v>
      </c>
      <c r="T504" t="str">
        <f t="shared" si="50"/>
        <v>NOTTINGHAM †</v>
      </c>
      <c r="U504">
        <v>0</v>
      </c>
      <c r="V504" t="s">
        <v>11</v>
      </c>
      <c r="W504">
        <f t="shared" si="51"/>
        <v>2023</v>
      </c>
    </row>
    <row r="505" spans="1:23" x14ac:dyDescent="0.25">
      <c r="A505" s="10" t="str">
        <f>IF(YEAR(G505)=2024,#REF!,"")</f>
        <v/>
      </c>
      <c r="B505" s="10" t="str">
        <f>IF(YEAR(G505)=2025,#REF!,"")</f>
        <v/>
      </c>
      <c r="C505" s="10" t="str">
        <f t="shared" si="47"/>
        <v>Evening45126</v>
      </c>
      <c r="D505" s="5" t="str">
        <f>IF('by region'!$C$2="Any","Any",'WTX courses'!V348)&amp;M505&amp;IF('by region'!$I$2="Any","Any",N505)&amp;G505</f>
        <v>AnyFlatAny45126</v>
      </c>
      <c r="E505" s="5" t="e">
        <f>IF(I505=#REF!,'WTX courses'!G348,"")</f>
        <v>#REF!</v>
      </c>
      <c r="F505" s="5" t="e">
        <f t="shared" si="48"/>
        <v>#REF!</v>
      </c>
      <c r="G505" s="15">
        <v>45126</v>
      </c>
      <c r="H505" s="16" t="s">
        <v>27</v>
      </c>
      <c r="I505" s="16" t="s">
        <v>43</v>
      </c>
      <c r="J505" s="16" t="s">
        <v>80</v>
      </c>
      <c r="K505" s="14" t="s">
        <v>24</v>
      </c>
      <c r="L505" s="14" t="s">
        <v>17</v>
      </c>
      <c r="M505" s="16" t="s">
        <v>25</v>
      </c>
      <c r="N505" s="16" t="s">
        <v>26</v>
      </c>
      <c r="O505" s="16" t="s">
        <v>14</v>
      </c>
      <c r="P505" s="12">
        <f t="shared" si="49"/>
        <v>2</v>
      </c>
      <c r="Q505" s="12" cm="1">
        <f t="array" ref="Q505">SUMPRODUCT(($G$2:$G$2540=G505)*(P505&gt;$P$2:$P$2540))+1</f>
        <v>3</v>
      </c>
      <c r="R505" s="12" t="e">
        <f>(Q505*100000)+#REF!</f>
        <v>#REF!</v>
      </c>
      <c r="S505" t="e" cm="1">
        <f t="array" ref="S505">SUMPRODUCT(($G$2:$G$2540=G505)*(R505&gt;$R$2:$R$2540))+1</f>
        <v>#REF!</v>
      </c>
      <c r="T505" t="str">
        <f t="shared" si="50"/>
        <v>WOLVERHAMPTON †</v>
      </c>
      <c r="U505">
        <v>0</v>
      </c>
      <c r="V505" t="s">
        <v>17</v>
      </c>
      <c r="W505">
        <f t="shared" si="51"/>
        <v>2023</v>
      </c>
    </row>
    <row r="506" spans="1:23" x14ac:dyDescent="0.25">
      <c r="A506" s="10" t="str">
        <f>IF(YEAR(G506)=2024,#REF!,"")</f>
        <v/>
      </c>
      <c r="B506" s="10" t="str">
        <f>IF(YEAR(G506)=2025,#REF!,"")</f>
        <v/>
      </c>
      <c r="C506" s="10" t="str">
        <f t="shared" si="47"/>
        <v>Afternoon45126</v>
      </c>
      <c r="D506" s="5" t="str">
        <f>IF('by region'!$C$2="Any","Any",'WTX courses'!V404)&amp;M506&amp;IF('by region'!$I$2="Any","Any",N506)&amp;G506</f>
        <v>AnyFlatAny45126</v>
      </c>
      <c r="E506" s="5" t="e">
        <f>IF(I506=#REF!,'WTX courses'!G404,"")</f>
        <v>#REF!</v>
      </c>
      <c r="F506" s="5" t="e">
        <f t="shared" si="48"/>
        <v>#REF!</v>
      </c>
      <c r="G506" s="15">
        <v>45126</v>
      </c>
      <c r="H506" s="16" t="s">
        <v>27</v>
      </c>
      <c r="I506" s="16" t="s">
        <v>79</v>
      </c>
      <c r="J506" s="16" t="s">
        <v>9</v>
      </c>
      <c r="K506" s="14" t="s">
        <v>24</v>
      </c>
      <c r="L506" s="14" t="s">
        <v>19</v>
      </c>
      <c r="M506" s="16" t="s">
        <v>25</v>
      </c>
      <c r="N506" s="16" t="s">
        <v>13</v>
      </c>
      <c r="O506" s="16" t="s">
        <v>14</v>
      </c>
      <c r="P506" s="12">
        <f t="shared" si="49"/>
        <v>1</v>
      </c>
      <c r="Q506" s="12" cm="1">
        <f t="array" ref="Q506">SUMPRODUCT(($G$2:$G$2540=G506)*(P506&gt;$P$2:$P$2540))+1</f>
        <v>1</v>
      </c>
      <c r="R506" s="12" t="e">
        <f>(Q506*100000)+#REF!</f>
        <v>#REF!</v>
      </c>
      <c r="S506" t="e" cm="1">
        <f t="array" ref="S506">SUMPRODUCT(($G$2:$G$2540=G506)*(R506&gt;$R$2:$R$2540))+1</f>
        <v>#REF!</v>
      </c>
      <c r="T506" t="str">
        <f t="shared" si="50"/>
        <v xml:space="preserve">BATH </v>
      </c>
      <c r="U506">
        <v>0</v>
      </c>
      <c r="V506" t="s">
        <v>19</v>
      </c>
      <c r="W506">
        <f t="shared" si="51"/>
        <v>2023</v>
      </c>
    </row>
    <row r="507" spans="1:23" x14ac:dyDescent="0.25">
      <c r="A507" s="10" t="str">
        <f>IF(YEAR(G507)=2024,#REF!,"")</f>
        <v/>
      </c>
      <c r="B507" s="10" t="str">
        <f>IF(YEAR(G507)=2025,#REF!,"")</f>
        <v/>
      </c>
      <c r="C507" s="10" t="str">
        <f t="shared" si="47"/>
        <v>Evening45126</v>
      </c>
      <c r="D507" s="5" t="str">
        <f>IF('by region'!$C$2="Any","Any",'WTX courses'!V405)&amp;M507&amp;IF('by region'!$I$2="Any","Any",N507)&amp;G507</f>
        <v>AnyFlatAny45126</v>
      </c>
      <c r="E507" s="5" t="e">
        <f>IF(I507=#REF!,'WTX courses'!G405,"")</f>
        <v>#REF!</v>
      </c>
      <c r="F507" s="5" t="e">
        <f t="shared" si="48"/>
        <v>#REF!</v>
      </c>
      <c r="G507" s="15">
        <v>45126</v>
      </c>
      <c r="H507" s="16" t="s">
        <v>27</v>
      </c>
      <c r="I507" s="16" t="s">
        <v>81</v>
      </c>
      <c r="J507" s="16" t="s">
        <v>80</v>
      </c>
      <c r="K507" s="14" t="s">
        <v>24</v>
      </c>
      <c r="L507" s="14" t="s">
        <v>17</v>
      </c>
      <c r="M507" s="16" t="s">
        <v>25</v>
      </c>
      <c r="N507" s="16" t="s">
        <v>13</v>
      </c>
      <c r="O507" s="16" t="s">
        <v>14</v>
      </c>
      <c r="P507" s="12">
        <f t="shared" si="49"/>
        <v>2</v>
      </c>
      <c r="Q507" s="12" cm="1">
        <f t="array" ref="Q507">SUMPRODUCT(($G$2:$G$2540=G507)*(P507&gt;$P$2:$P$2540))+1</f>
        <v>3</v>
      </c>
      <c r="R507" s="12" t="e">
        <f>(Q507*100000)+#REF!</f>
        <v>#REF!</v>
      </c>
      <c r="S507" t="e" cm="1">
        <f t="array" ref="S507">SUMPRODUCT(($G$2:$G$2540=G507)*(R507&gt;$R$2:$R$2540))+1</f>
        <v>#REF!</v>
      </c>
      <c r="T507" t="str">
        <f t="shared" si="50"/>
        <v>YARMOUTH †</v>
      </c>
      <c r="U507">
        <v>0</v>
      </c>
      <c r="V507" t="s">
        <v>11</v>
      </c>
      <c r="W507">
        <f t="shared" si="51"/>
        <v>2023</v>
      </c>
    </row>
    <row r="508" spans="1:23" x14ac:dyDescent="0.25">
      <c r="A508" s="10" t="str">
        <f>IF(YEAR(G508)=2024,#REF!,"")</f>
        <v/>
      </c>
      <c r="B508" s="10" t="str">
        <f>IF(YEAR(G508)=2025,#REF!,"")</f>
        <v/>
      </c>
      <c r="C508" s="10" t="str">
        <f t="shared" si="47"/>
        <v>Afternoon45126</v>
      </c>
      <c r="D508" s="5" t="str">
        <f>IF('by region'!$C$2="Any","Any",'WTX courses'!V406)&amp;M508&amp;IF('by region'!$I$2="Any","Any",N508)&amp;G508</f>
        <v>AnyJumpAny45126</v>
      </c>
      <c r="E508" s="5" t="e">
        <f>IF(I508=#REF!,'WTX courses'!G406,"")</f>
        <v>#REF!</v>
      </c>
      <c r="F508" s="5" t="e">
        <f t="shared" si="48"/>
        <v>#REF!</v>
      </c>
      <c r="G508" s="15">
        <v>45126</v>
      </c>
      <c r="H508" s="16" t="s">
        <v>27</v>
      </c>
      <c r="I508" s="16" t="s">
        <v>60</v>
      </c>
      <c r="J508" s="16" t="s">
        <v>9</v>
      </c>
      <c r="K508" s="14" t="s">
        <v>24</v>
      </c>
      <c r="L508" s="14" t="s">
        <v>17</v>
      </c>
      <c r="M508" s="16" t="s">
        <v>12</v>
      </c>
      <c r="N508" s="16" t="s">
        <v>13</v>
      </c>
      <c r="O508" s="16" t="s">
        <v>14</v>
      </c>
      <c r="P508" s="12">
        <f t="shared" si="49"/>
        <v>1</v>
      </c>
      <c r="Q508" s="12" cm="1">
        <f t="array" ref="Q508">SUMPRODUCT(($G$2:$G$2540=G508)*(P508&gt;$P$2:$P$2540))+1</f>
        <v>1</v>
      </c>
      <c r="R508" s="12" t="e">
        <f>(Q508*100000)+#REF!</f>
        <v>#REF!</v>
      </c>
      <c r="S508" t="e" cm="1">
        <f t="array" ref="S508">SUMPRODUCT(($G$2:$G$2540=G508)*(R508&gt;$R$2:$R$2540))+1</f>
        <v>#REF!</v>
      </c>
      <c r="T508" t="str">
        <f t="shared" si="50"/>
        <v xml:space="preserve">Uttoxeter </v>
      </c>
      <c r="U508">
        <v>1</v>
      </c>
      <c r="V508" t="s">
        <v>17</v>
      </c>
      <c r="W508">
        <f t="shared" si="51"/>
        <v>2023</v>
      </c>
    </row>
    <row r="509" spans="1:23" x14ac:dyDescent="0.25">
      <c r="A509" s="10" t="str">
        <f>IF(YEAR(G509)=2024,#REF!,"")</f>
        <v/>
      </c>
      <c r="B509" s="10" t="str">
        <f>IF(YEAR(G509)=2025,#REF!,"")</f>
        <v/>
      </c>
      <c r="C509" s="10" t="str">
        <f t="shared" si="47"/>
        <v>Afternoon45127</v>
      </c>
      <c r="D509" s="5" t="str">
        <f>IF('by region'!$C$2="Any","Any",'WTX courses'!V407)&amp;M509&amp;IF('by region'!$I$2="Any","Any",N509)&amp;G509</f>
        <v>AnyFlatAny45127</v>
      </c>
      <c r="E509" s="5" t="e">
        <f>IF(I509=#REF!,'WTX courses'!G407,"")</f>
        <v>#REF!</v>
      </c>
      <c r="F509" s="5" t="e">
        <f t="shared" si="48"/>
        <v>#REF!</v>
      </c>
      <c r="G509" s="15">
        <v>45127</v>
      </c>
      <c r="H509" s="16" t="s">
        <v>34</v>
      </c>
      <c r="I509" s="16" t="s">
        <v>54</v>
      </c>
      <c r="J509" s="16" t="s">
        <v>9</v>
      </c>
      <c r="K509" s="14" t="s">
        <v>24</v>
      </c>
      <c r="L509" s="14" t="s">
        <v>19</v>
      </c>
      <c r="M509" s="16" t="s">
        <v>25</v>
      </c>
      <c r="N509" s="16" t="s">
        <v>13</v>
      </c>
      <c r="O509" s="16" t="s">
        <v>14</v>
      </c>
      <c r="P509" s="12">
        <f t="shared" si="49"/>
        <v>1</v>
      </c>
      <c r="Q509" s="12" cm="1">
        <f t="array" ref="Q509">SUMPRODUCT(($G$2:$G$2540=G509)*(P509&gt;$P$2:$P$2540))+1</f>
        <v>1</v>
      </c>
      <c r="R509" s="12" t="e">
        <f>(Q509*100000)+#REF!</f>
        <v>#REF!</v>
      </c>
      <c r="S509" t="e" cm="1">
        <f t="array" ref="S509">SUMPRODUCT(($G$2:$G$2540=G509)*(R509&gt;$R$2:$R$2540))+1</f>
        <v>#REF!</v>
      </c>
      <c r="T509" t="str">
        <f t="shared" si="50"/>
        <v xml:space="preserve">CHEPSTOW </v>
      </c>
      <c r="U509">
        <v>0</v>
      </c>
      <c r="V509" t="s">
        <v>19</v>
      </c>
      <c r="W509">
        <f t="shared" si="51"/>
        <v>2023</v>
      </c>
    </row>
    <row r="510" spans="1:23" x14ac:dyDescent="0.25">
      <c r="A510" s="10" t="str">
        <f>IF(YEAR(G510)=2024,#REF!,"")</f>
        <v/>
      </c>
      <c r="B510" s="10" t="str">
        <f>IF(YEAR(G510)=2025,#REF!,"")</f>
        <v/>
      </c>
      <c r="C510" s="10" t="str">
        <f t="shared" si="47"/>
        <v>Evening45127</v>
      </c>
      <c r="D510" s="5" t="str">
        <f>IF('by region'!$C$2="Any","Any",'WTX courses'!V408)&amp;M510&amp;IF('by region'!$I$2="Any","Any",N510)&amp;G510</f>
        <v>AnyFlatAny45127</v>
      </c>
      <c r="E510" s="5" t="e">
        <f>IF(I510=#REF!,'WTX courses'!G408,"")</f>
        <v>#REF!</v>
      </c>
      <c r="F510" s="5" t="e">
        <f t="shared" si="48"/>
        <v>#REF!</v>
      </c>
      <c r="G510" s="15">
        <v>45127</v>
      </c>
      <c r="H510" s="16" t="s">
        <v>34</v>
      </c>
      <c r="I510" s="16" t="s">
        <v>83</v>
      </c>
      <c r="J510" s="16" t="s">
        <v>80</v>
      </c>
      <c r="K510" s="14" t="s">
        <v>16</v>
      </c>
      <c r="L510" s="14" t="s">
        <v>19</v>
      </c>
      <c r="M510" s="16" t="s">
        <v>25</v>
      </c>
      <c r="N510" s="16" t="s">
        <v>13</v>
      </c>
      <c r="O510" s="16" t="s">
        <v>14</v>
      </c>
      <c r="P510" s="12">
        <f t="shared" si="49"/>
        <v>2</v>
      </c>
      <c r="Q510" s="12" cm="1">
        <f t="array" ref="Q510">SUMPRODUCT(($G$2:$G$2540=G510)*(P510&gt;$P$2:$P$2540))+1</f>
        <v>2</v>
      </c>
      <c r="R510" s="12" t="e">
        <f>(Q510*100000)+#REF!</f>
        <v>#REF!</v>
      </c>
      <c r="S510" t="e" cm="1">
        <f t="array" ref="S510">SUMPRODUCT(($G$2:$G$2540=G510)*(R510&gt;$R$2:$R$2540))+1</f>
        <v>#REF!</v>
      </c>
      <c r="T510" t="str">
        <f t="shared" si="50"/>
        <v>EPSOM DOWNS †</v>
      </c>
      <c r="U510">
        <v>0</v>
      </c>
      <c r="V510" t="s">
        <v>11</v>
      </c>
      <c r="W510">
        <f t="shared" si="51"/>
        <v>2023</v>
      </c>
    </row>
    <row r="511" spans="1:23" x14ac:dyDescent="0.25">
      <c r="A511" s="10" t="str">
        <f>IF(YEAR(G511)=2024,#REF!,"")</f>
        <v/>
      </c>
      <c r="B511" s="10" t="str">
        <f>IF(YEAR(G511)=2025,#REF!,"")</f>
        <v/>
      </c>
      <c r="C511" s="10" t="str">
        <f t="shared" si="47"/>
        <v>Afternoon45128</v>
      </c>
      <c r="D511" s="5" t="str">
        <f>IF('by region'!$C$2="Any","Any",'WTX courses'!V409)&amp;M511&amp;IF('by region'!$I$2="Any","Any",N511)&amp;G511</f>
        <v>AnyFlatAny45128</v>
      </c>
      <c r="E511" s="5" t="e">
        <f>IF(I511=#REF!,'WTX courses'!G409,"")</f>
        <v>#REF!</v>
      </c>
      <c r="F511" s="5" t="e">
        <f t="shared" si="48"/>
        <v>#REF!</v>
      </c>
      <c r="G511" s="15">
        <v>45128</v>
      </c>
      <c r="H511" s="16" t="s">
        <v>35</v>
      </c>
      <c r="I511" s="16" t="s">
        <v>56</v>
      </c>
      <c r="J511" s="16" t="s">
        <v>9</v>
      </c>
      <c r="K511" s="14" t="s">
        <v>16</v>
      </c>
      <c r="L511" s="14" t="s">
        <v>11</v>
      </c>
      <c r="M511" s="16" t="s">
        <v>25</v>
      </c>
      <c r="N511" s="16" t="s">
        <v>13</v>
      </c>
      <c r="O511" s="16" t="s">
        <v>14</v>
      </c>
      <c r="P511" s="12">
        <f t="shared" si="49"/>
        <v>1</v>
      </c>
      <c r="Q511" s="12" cm="1">
        <f t="array" ref="Q511">SUMPRODUCT(($G$2:$G$2540=G511)*(P511&gt;$P$2:$P$2540))+1</f>
        <v>1</v>
      </c>
      <c r="R511" s="12" t="e">
        <f>(Q511*100000)+#REF!</f>
        <v>#REF!</v>
      </c>
      <c r="S511" t="e" cm="1">
        <f t="array" ref="S511">SUMPRODUCT(($G$2:$G$2540=G511)*(R511&gt;$R$2:$R$2540))+1</f>
        <v>#REF!</v>
      </c>
      <c r="T511" t="str">
        <f t="shared" si="50"/>
        <v xml:space="preserve">HAYDOCK PARK </v>
      </c>
      <c r="U511">
        <v>0</v>
      </c>
      <c r="V511" t="s">
        <v>11</v>
      </c>
      <c r="W511">
        <f t="shared" si="51"/>
        <v>2023</v>
      </c>
    </row>
    <row r="512" spans="1:23" x14ac:dyDescent="0.25">
      <c r="A512" s="10" t="str">
        <f>IF(YEAR(G512)=2024,#REF!,"")</f>
        <v/>
      </c>
      <c r="B512" s="10" t="str">
        <f>IF(YEAR(G512)=2025,#REF!,"")</f>
        <v/>
      </c>
      <c r="C512" s="10" t="str">
        <f t="shared" si="47"/>
        <v>Afternoon45128</v>
      </c>
      <c r="D512" s="5" t="str">
        <f>IF('by region'!$C$2="Any","Any",'WTX courses'!V410)&amp;M512&amp;IF('by region'!$I$2="Any","Any",N512)&amp;G512</f>
        <v>AnyFlatAny45128</v>
      </c>
      <c r="E512" s="5" t="e">
        <f>IF(I512=#REF!,'WTX courses'!G410,"")</f>
        <v>#REF!</v>
      </c>
      <c r="F512" s="5" t="e">
        <f t="shared" si="48"/>
        <v>#REF!</v>
      </c>
      <c r="G512" s="15">
        <v>45128</v>
      </c>
      <c r="H512" s="16" t="s">
        <v>35</v>
      </c>
      <c r="I512" s="16" t="s">
        <v>51</v>
      </c>
      <c r="J512" s="16" t="s">
        <v>9</v>
      </c>
      <c r="K512" s="14" t="s">
        <v>10</v>
      </c>
      <c r="L512" s="14" t="s">
        <v>19</v>
      </c>
      <c r="M512" s="16" t="s">
        <v>25</v>
      </c>
      <c r="N512" s="16" t="s">
        <v>13</v>
      </c>
      <c r="O512" s="16" t="s">
        <v>14</v>
      </c>
      <c r="P512" s="12">
        <f t="shared" si="49"/>
        <v>1</v>
      </c>
      <c r="Q512" s="12" cm="1">
        <f t="array" ref="Q512">SUMPRODUCT(($G$2:$G$2540=G512)*(P512&gt;$P$2:$P$2540))+1</f>
        <v>1</v>
      </c>
      <c r="R512" s="12" t="e">
        <f>(Q512*100000)+#REF!</f>
        <v>#REF!</v>
      </c>
      <c r="S512" t="e" cm="1">
        <f t="array" ref="S512">SUMPRODUCT(($G$2:$G$2540=G512)*(R512&gt;$R$2:$R$2540))+1</f>
        <v>#REF!</v>
      </c>
      <c r="T512" t="str">
        <f t="shared" si="50"/>
        <v xml:space="preserve">NEWBURY </v>
      </c>
      <c r="U512">
        <v>0</v>
      </c>
      <c r="V512" t="s">
        <v>17</v>
      </c>
      <c r="W512">
        <f t="shared" si="51"/>
        <v>2023</v>
      </c>
    </row>
    <row r="513" spans="1:23" x14ac:dyDescent="0.25">
      <c r="A513" s="10" t="str">
        <f>IF(YEAR(G513)=2024,#REF!,"")</f>
        <v/>
      </c>
      <c r="B513" s="10" t="str">
        <f>IF(YEAR(G513)=2025,#REF!,"")</f>
        <v/>
      </c>
      <c r="C513" s="10" t="str">
        <f t="shared" si="47"/>
        <v>Evening45128</v>
      </c>
      <c r="D513" s="5" t="str">
        <f>IF('by region'!$C$2="Any","Any",'WTX courses'!V411)&amp;M513&amp;IF('by region'!$I$2="Any","Any",N513)&amp;G513</f>
        <v>AnyFlatAny45128</v>
      </c>
      <c r="E513" s="5" t="e">
        <f>IF(I513=#REF!,'WTX courses'!G411,"")</f>
        <v>#REF!</v>
      </c>
      <c r="F513" s="5" t="e">
        <f t="shared" si="48"/>
        <v>#REF!</v>
      </c>
      <c r="G513" s="15">
        <v>45128</v>
      </c>
      <c r="H513" s="16" t="s">
        <v>35</v>
      </c>
      <c r="I513" s="16" t="s">
        <v>76</v>
      </c>
      <c r="J513" s="16" t="s">
        <v>80</v>
      </c>
      <c r="K513" s="14" t="s">
        <v>16</v>
      </c>
      <c r="L513" s="14" t="s">
        <v>17</v>
      </c>
      <c r="M513" s="16" t="s">
        <v>25</v>
      </c>
      <c r="N513" s="16" t="s">
        <v>13</v>
      </c>
      <c r="O513" s="16" t="s">
        <v>14</v>
      </c>
      <c r="P513" s="12">
        <f t="shared" si="49"/>
        <v>2</v>
      </c>
      <c r="Q513" s="12" cm="1">
        <f t="array" ref="Q513">SUMPRODUCT(($G$2:$G$2540=G513)*(P513&gt;$P$2:$P$2540))+1</f>
        <v>4</v>
      </c>
      <c r="R513" s="12" t="e">
        <f>(Q513*100000)+#REF!</f>
        <v>#REF!</v>
      </c>
      <c r="S513" t="e" cm="1">
        <f t="array" ref="S513">SUMPRODUCT(($G$2:$G$2540=G513)*(R513&gt;$R$2:$R$2540))+1</f>
        <v>#REF!</v>
      </c>
      <c r="T513" t="str">
        <f t="shared" si="50"/>
        <v>NEWMARKET †</v>
      </c>
      <c r="U513">
        <v>0</v>
      </c>
      <c r="V513" t="s">
        <v>19</v>
      </c>
      <c r="W513">
        <f t="shared" si="51"/>
        <v>2023</v>
      </c>
    </row>
    <row r="514" spans="1:23" x14ac:dyDescent="0.25">
      <c r="A514" s="10" t="str">
        <f>IF(YEAR(G514)=2024,#REF!,"")</f>
        <v/>
      </c>
      <c r="B514" s="10" t="str">
        <f>IF(YEAR(G514)=2025,#REF!,"")</f>
        <v/>
      </c>
      <c r="C514" s="10" t="str">
        <f t="shared" ref="C514:C577" si="52">J514&amp;G514</f>
        <v>Afternoon45128</v>
      </c>
      <c r="D514" s="5" t="str">
        <f>IF('by region'!$C$2="Any","Any",'WTX courses'!V412)&amp;M514&amp;IF('by region'!$I$2="Any","Any",N514)&amp;G514</f>
        <v>AnyFlatAny45128</v>
      </c>
      <c r="E514" s="5" t="e">
        <f>IF(I514=#REF!,'WTX courses'!G412,"")</f>
        <v>#REF!</v>
      </c>
      <c r="F514" s="5" t="e">
        <f t="shared" ref="F514:F577" si="53">G514&amp;S514</f>
        <v>#REF!</v>
      </c>
      <c r="G514" s="15">
        <v>45128</v>
      </c>
      <c r="H514" s="16" t="s">
        <v>35</v>
      </c>
      <c r="I514" s="16" t="s">
        <v>72</v>
      </c>
      <c r="J514" s="16" t="s">
        <v>9</v>
      </c>
      <c r="K514" s="14" t="s">
        <v>16</v>
      </c>
      <c r="L514" s="14" t="s">
        <v>17</v>
      </c>
      <c r="M514" s="16" t="s">
        <v>25</v>
      </c>
      <c r="N514" s="16" t="s">
        <v>13</v>
      </c>
      <c r="O514" s="16" t="s">
        <v>14</v>
      </c>
      <c r="P514" s="12">
        <f t="shared" si="49"/>
        <v>1</v>
      </c>
      <c r="Q514" s="12" cm="1">
        <f t="array" ref="Q514">SUMPRODUCT(($G$2:$G$2540=G514)*(P514&gt;$P$2:$P$2540))+1</f>
        <v>1</v>
      </c>
      <c r="R514" s="12" t="e">
        <f>(Q514*100000)+#REF!</f>
        <v>#REF!</v>
      </c>
      <c r="S514" t="e" cm="1">
        <f t="array" ref="S514">SUMPRODUCT(($G$2:$G$2540=G514)*(R514&gt;$R$2:$R$2540))+1</f>
        <v>#REF!</v>
      </c>
      <c r="T514" t="str">
        <f t="shared" si="50"/>
        <v xml:space="preserve">NOTTINGHAM </v>
      </c>
      <c r="U514">
        <v>0</v>
      </c>
      <c r="V514" t="s">
        <v>19</v>
      </c>
      <c r="W514">
        <f t="shared" si="51"/>
        <v>2023</v>
      </c>
    </row>
    <row r="515" spans="1:23" x14ac:dyDescent="0.25">
      <c r="A515" s="10" t="str">
        <f>IF(YEAR(G515)=2024,#REF!,"")</f>
        <v/>
      </c>
      <c r="B515" s="10" t="str">
        <f>IF(YEAR(G515)=2025,#REF!,"")</f>
        <v/>
      </c>
      <c r="C515" s="10" t="str">
        <f t="shared" si="52"/>
        <v>Evening45129</v>
      </c>
      <c r="D515" s="5" t="str">
        <f>IF('by region'!$C$2="Any","Any",'WTX courses'!V413)&amp;M515&amp;IF('by region'!$I$2="Any","Any",N515)&amp;G515</f>
        <v>AnyFlatAny45129</v>
      </c>
      <c r="E515" s="5" t="e">
        <f>IF(I515=#REF!,'WTX courses'!G413,"")</f>
        <v>#REF!</v>
      </c>
      <c r="F515" s="5" t="e">
        <f t="shared" si="53"/>
        <v>#REF!</v>
      </c>
      <c r="G515" s="15">
        <v>45129</v>
      </c>
      <c r="H515" s="16" t="s">
        <v>37</v>
      </c>
      <c r="I515" s="16" t="s">
        <v>56</v>
      </c>
      <c r="J515" s="16" t="s">
        <v>80</v>
      </c>
      <c r="K515" s="14" t="s">
        <v>16</v>
      </c>
      <c r="L515" s="14" t="s">
        <v>11</v>
      </c>
      <c r="M515" s="16" t="s">
        <v>25</v>
      </c>
      <c r="N515" s="16" t="s">
        <v>13</v>
      </c>
      <c r="O515" s="16" t="s">
        <v>14</v>
      </c>
      <c r="P515" s="12">
        <f t="shared" si="49"/>
        <v>2</v>
      </c>
      <c r="Q515" s="12" cm="1">
        <f t="array" ref="Q515">SUMPRODUCT(($G$2:$G$2540=G515)*(P515&gt;$P$2:$P$2540))+1</f>
        <v>5</v>
      </c>
      <c r="R515" s="12" t="e">
        <f>(Q515*100000)+#REF!</f>
        <v>#REF!</v>
      </c>
      <c r="S515" t="e" cm="1">
        <f t="array" ref="S515">SUMPRODUCT(($G$2:$G$2540=G515)*(R515&gt;$R$2:$R$2540))+1</f>
        <v>#REF!</v>
      </c>
      <c r="T515" t="str">
        <f t="shared" si="50"/>
        <v>HAYDOCK PARK †</v>
      </c>
      <c r="U515">
        <v>0</v>
      </c>
      <c r="V515" t="s">
        <v>19</v>
      </c>
      <c r="W515">
        <f t="shared" si="51"/>
        <v>2023</v>
      </c>
    </row>
    <row r="516" spans="1:23" x14ac:dyDescent="0.25">
      <c r="A516" s="10" t="str">
        <f>IF(YEAR(G516)=2024,#REF!,"")</f>
        <v/>
      </c>
      <c r="B516" s="10" t="str">
        <f>IF(YEAR(G516)=2025,#REF!,"")</f>
        <v/>
      </c>
      <c r="C516" s="10" t="str">
        <f t="shared" si="52"/>
        <v>Afternoon45129</v>
      </c>
      <c r="D516" s="5" t="str">
        <f>IF('by region'!$C$2="Any","Any",'WTX courses'!V414)&amp;M516&amp;IF('by region'!$I$2="Any","Any",N516)&amp;G516</f>
        <v>AnyFlatAny45129</v>
      </c>
      <c r="E516" s="5" t="e">
        <f>IF(I516=#REF!,'WTX courses'!G414,"")</f>
        <v>#REF!</v>
      </c>
      <c r="F516" s="5" t="e">
        <f t="shared" si="53"/>
        <v>#REF!</v>
      </c>
      <c r="G516" s="15">
        <v>45129</v>
      </c>
      <c r="H516" s="16" t="s">
        <v>37</v>
      </c>
      <c r="I516" s="16" t="s">
        <v>51</v>
      </c>
      <c r="J516" s="16" t="s">
        <v>9</v>
      </c>
      <c r="K516" s="14" t="s">
        <v>10</v>
      </c>
      <c r="L516" s="14" t="s">
        <v>19</v>
      </c>
      <c r="M516" s="16" t="s">
        <v>25</v>
      </c>
      <c r="N516" s="16" t="s">
        <v>13</v>
      </c>
      <c r="O516" s="16" t="s">
        <v>14</v>
      </c>
      <c r="P516" s="12">
        <f t="shared" si="49"/>
        <v>1</v>
      </c>
      <c r="Q516" s="12" cm="1">
        <f t="array" ref="Q516">SUMPRODUCT(($G$2:$G$2540=G516)*(P516&gt;$P$2:$P$2540))+1</f>
        <v>1</v>
      </c>
      <c r="R516" s="12" t="e">
        <f>(Q516*100000)+#REF!</f>
        <v>#REF!</v>
      </c>
      <c r="S516" t="e" cm="1">
        <f t="array" ref="S516">SUMPRODUCT(($G$2:$G$2540=G516)*(R516&gt;$R$2:$R$2540))+1</f>
        <v>#REF!</v>
      </c>
      <c r="T516" t="str">
        <f t="shared" si="50"/>
        <v xml:space="preserve">NEWBURY </v>
      </c>
      <c r="U516">
        <v>0</v>
      </c>
      <c r="V516" t="s">
        <v>19</v>
      </c>
      <c r="W516">
        <f t="shared" si="51"/>
        <v>2023</v>
      </c>
    </row>
    <row r="517" spans="1:23" x14ac:dyDescent="0.25">
      <c r="A517" s="10" t="str">
        <f>IF(YEAR(G517)=2024,#REF!,"")</f>
        <v/>
      </c>
      <c r="B517" s="10" t="str">
        <f>IF(YEAR(G517)=2025,#REF!,"")</f>
        <v/>
      </c>
      <c r="C517" s="10" t="str">
        <f t="shared" si="52"/>
        <v>Afternoon45129</v>
      </c>
      <c r="D517" s="5" t="str">
        <f>IF('by region'!$C$2="Any","Any",'WTX courses'!V415)&amp;M517&amp;IF('by region'!$I$2="Any","Any",N517)&amp;G517</f>
        <v>AnyFlatAny45129</v>
      </c>
      <c r="E517" s="5" t="e">
        <f>IF(I517=#REF!,'WTX courses'!G415,"")</f>
        <v>#REF!</v>
      </c>
      <c r="F517" s="5" t="e">
        <f t="shared" si="53"/>
        <v>#REF!</v>
      </c>
      <c r="G517" s="15">
        <v>45129</v>
      </c>
      <c r="H517" s="16" t="s">
        <v>37</v>
      </c>
      <c r="I517" s="16" t="s">
        <v>76</v>
      </c>
      <c r="J517" s="16" t="s">
        <v>9</v>
      </c>
      <c r="K517" s="14" t="s">
        <v>16</v>
      </c>
      <c r="L517" s="14" t="s">
        <v>17</v>
      </c>
      <c r="M517" s="16" t="s">
        <v>25</v>
      </c>
      <c r="N517" s="16" t="s">
        <v>13</v>
      </c>
      <c r="O517" s="16" t="s">
        <v>14</v>
      </c>
      <c r="P517" s="12">
        <f t="shared" si="49"/>
        <v>1</v>
      </c>
      <c r="Q517" s="12" cm="1">
        <f t="array" ref="Q517">SUMPRODUCT(($G$2:$G$2540=G517)*(P517&gt;$P$2:$P$2540))+1</f>
        <v>1</v>
      </c>
      <c r="R517" s="12" t="e">
        <f>(Q517*100000)+#REF!</f>
        <v>#REF!</v>
      </c>
      <c r="S517" t="e" cm="1">
        <f t="array" ref="S517">SUMPRODUCT(($G$2:$G$2540=G517)*(R517&gt;$R$2:$R$2540))+1</f>
        <v>#REF!</v>
      </c>
      <c r="T517" t="str">
        <f t="shared" si="50"/>
        <v xml:space="preserve">NEWMARKET </v>
      </c>
      <c r="U517">
        <v>0</v>
      </c>
      <c r="V517" t="s">
        <v>11</v>
      </c>
      <c r="W517">
        <f t="shared" si="51"/>
        <v>2023</v>
      </c>
    </row>
    <row r="518" spans="1:23" x14ac:dyDescent="0.25">
      <c r="A518" s="10" t="str">
        <f>IF(YEAR(G518)=2024,#REF!,"")</f>
        <v/>
      </c>
      <c r="B518" s="10" t="str">
        <f>IF(YEAR(G518)=2025,#REF!,"")</f>
        <v/>
      </c>
      <c r="C518" s="10" t="str">
        <f t="shared" si="52"/>
        <v>Afternoon45129</v>
      </c>
      <c r="D518" s="5" t="str">
        <f>IF('by region'!$C$2="Any","Any",'WTX courses'!V416)&amp;M518&amp;IF('by region'!$I$2="Any","Any",N518)&amp;G518</f>
        <v>AnyJumpAny45129</v>
      </c>
      <c r="E518" s="5" t="e">
        <f>IF(I518=#REF!,'WTX courses'!G416,"")</f>
        <v>#REF!</v>
      </c>
      <c r="F518" s="5" t="e">
        <f t="shared" si="53"/>
        <v>#REF!</v>
      </c>
      <c r="G518" s="15">
        <v>45129</v>
      </c>
      <c r="H518" s="16" t="s">
        <v>37</v>
      </c>
      <c r="I518" s="16" t="s">
        <v>92</v>
      </c>
      <c r="J518" s="16" t="s">
        <v>9</v>
      </c>
      <c r="K518" s="14" t="s">
        <v>10</v>
      </c>
      <c r="L518" s="14" t="s">
        <v>11</v>
      </c>
      <c r="M518" s="16" t="s">
        <v>12</v>
      </c>
      <c r="N518" s="16" t="s">
        <v>13</v>
      </c>
      <c r="O518" s="16" t="s">
        <v>21</v>
      </c>
      <c r="P518" s="12">
        <f t="shared" si="49"/>
        <v>1</v>
      </c>
      <c r="Q518" s="12" cm="1">
        <f t="array" ref="Q518">SUMPRODUCT(($G$2:$G$2540=G518)*(P518&gt;$P$2:$P$2540))+1</f>
        <v>1</v>
      </c>
      <c r="R518" s="12" t="e">
        <f>(Q518*100000)+#REF!</f>
        <v>#REF!</v>
      </c>
      <c r="S518" t="e" cm="1">
        <f t="array" ref="S518">SUMPRODUCT(($G$2:$G$2540=G518)*(R518&gt;$R$2:$R$2540))+1</f>
        <v>#REF!</v>
      </c>
      <c r="T518" t="str">
        <f t="shared" si="50"/>
        <v xml:space="preserve">Cartmel </v>
      </c>
      <c r="U518">
        <v>0</v>
      </c>
      <c r="V518" t="s">
        <v>11</v>
      </c>
      <c r="W518">
        <f t="shared" si="51"/>
        <v>2023</v>
      </c>
    </row>
    <row r="519" spans="1:23" x14ac:dyDescent="0.25">
      <c r="A519" s="10" t="str">
        <f>IF(YEAR(G519)=2024,#REF!,"")</f>
        <v/>
      </c>
      <c r="B519" s="10" t="str">
        <f>IF(YEAR(G519)=2025,#REF!,"")</f>
        <v/>
      </c>
      <c r="C519" s="10" t="str">
        <f t="shared" si="52"/>
        <v>Afternoon45129</v>
      </c>
      <c r="D519" s="5" t="str">
        <f>IF('by region'!$C$2="Any","Any",'WTX courses'!V417)&amp;M519&amp;IF('by region'!$I$2="Any","Any",N519)&amp;G519</f>
        <v>AnyJumpAny45129</v>
      </c>
      <c r="E519" s="5" t="e">
        <f>IF(I519=#REF!,'WTX courses'!G417,"")</f>
        <v>#REF!</v>
      </c>
      <c r="F519" s="5" t="e">
        <f t="shared" si="53"/>
        <v>#REF!</v>
      </c>
      <c r="G519" s="15">
        <v>45129</v>
      </c>
      <c r="H519" s="16" t="s">
        <v>37</v>
      </c>
      <c r="I519" s="16" t="s">
        <v>53</v>
      </c>
      <c r="J519" s="16" t="s">
        <v>9</v>
      </c>
      <c r="K519" s="14" t="s">
        <v>16</v>
      </c>
      <c r="L519" s="14" t="s">
        <v>17</v>
      </c>
      <c r="M519" s="16" t="s">
        <v>12</v>
      </c>
      <c r="N519" s="16" t="s">
        <v>13</v>
      </c>
      <c r="O519" s="16" t="s">
        <v>14</v>
      </c>
      <c r="P519" s="12">
        <f t="shared" si="49"/>
        <v>1</v>
      </c>
      <c r="Q519" s="12" cm="1">
        <f t="array" ref="Q519">SUMPRODUCT(($G$2:$G$2540=G519)*(P519&gt;$P$2:$P$2540))+1</f>
        <v>1</v>
      </c>
      <c r="R519" s="12" t="e">
        <f>(Q519*100000)+#REF!</f>
        <v>#REF!</v>
      </c>
      <c r="S519" t="e" cm="1">
        <f t="array" ref="S519">SUMPRODUCT(($G$2:$G$2540=G519)*(R519&gt;$R$2:$R$2540))+1</f>
        <v>#REF!</v>
      </c>
      <c r="T519" t="str">
        <f t="shared" si="50"/>
        <v xml:space="preserve">Market Rasen </v>
      </c>
      <c r="U519">
        <v>0</v>
      </c>
      <c r="V519" t="s">
        <v>11</v>
      </c>
      <c r="W519">
        <f t="shared" si="51"/>
        <v>2023</v>
      </c>
    </row>
    <row r="520" spans="1:23" x14ac:dyDescent="0.25">
      <c r="A520" s="10" t="str">
        <f>IF(YEAR(G520)=2024,#REF!,"")</f>
        <v/>
      </c>
      <c r="B520" s="10" t="str">
        <f>IF(YEAR(G520)=2025,#REF!,"")</f>
        <v/>
      </c>
      <c r="C520" s="10" t="str">
        <f t="shared" si="52"/>
        <v>Evening45131</v>
      </c>
      <c r="D520" s="5" t="str">
        <f>IF('by region'!$C$2="Any","Any",'WTX courses'!V418)&amp;M520&amp;IF('by region'!$I$2="Any","Any",N520)&amp;G520</f>
        <v>AnyFlatAny45131</v>
      </c>
      <c r="E520" s="5" t="e">
        <f>IF(I520=#REF!,'WTX courses'!G418,"")</f>
        <v>#REF!</v>
      </c>
      <c r="F520" s="5" t="e">
        <f t="shared" si="53"/>
        <v>#REF!</v>
      </c>
      <c r="G520" s="15">
        <v>45131</v>
      </c>
      <c r="H520" s="16" t="s">
        <v>42</v>
      </c>
      <c r="I520" s="16" t="s">
        <v>70</v>
      </c>
      <c r="J520" s="16" t="s">
        <v>80</v>
      </c>
      <c r="K520" s="14" t="s">
        <v>24</v>
      </c>
      <c r="L520" s="14" t="s">
        <v>19</v>
      </c>
      <c r="M520" s="16" t="s">
        <v>25</v>
      </c>
      <c r="N520" s="16" t="s">
        <v>13</v>
      </c>
      <c r="O520" s="16" t="s">
        <v>14</v>
      </c>
      <c r="P520" s="12">
        <f t="shared" si="49"/>
        <v>2</v>
      </c>
      <c r="Q520" s="12" cm="1">
        <f t="array" ref="Q520">SUMPRODUCT(($G$2:$G$2540=G520)*(P520&gt;$P$2:$P$2540))+1</f>
        <v>2</v>
      </c>
      <c r="R520" s="12" t="e">
        <f>(Q520*100000)+#REF!</f>
        <v>#REF!</v>
      </c>
      <c r="S520" t="e" cm="1">
        <f t="array" ref="S520">SUMPRODUCT(($G$2:$G$2540=G520)*(R520&gt;$R$2:$R$2540))+1</f>
        <v>#REF!</v>
      </c>
      <c r="T520" t="str">
        <f t="shared" si="50"/>
        <v>WINDSOR †</v>
      </c>
      <c r="U520">
        <v>0</v>
      </c>
      <c r="V520" t="s">
        <v>17</v>
      </c>
      <c r="W520">
        <f t="shared" si="51"/>
        <v>2023</v>
      </c>
    </row>
    <row r="521" spans="1:23" x14ac:dyDescent="0.25">
      <c r="A521" s="10" t="str">
        <f>IF(YEAR(G521)=2024,#REF!,"")</f>
        <v/>
      </c>
      <c r="B521" s="10" t="str">
        <f>IF(YEAR(G521)=2025,#REF!,"")</f>
        <v/>
      </c>
      <c r="C521" s="10" t="str">
        <f t="shared" si="52"/>
        <v>Afternoon45131</v>
      </c>
      <c r="D521" s="5" t="str">
        <f>IF('by region'!$C$2="Any","Any",'WTX courses'!V419)&amp;M521&amp;IF('by region'!$I$2="Any","Any",N521)&amp;G521</f>
        <v>AnyJumpAny45131</v>
      </c>
      <c r="E521" s="5" t="e">
        <f>IF(I521=#REF!,'WTX courses'!G419,"")</f>
        <v>#REF!</v>
      </c>
      <c r="F521" s="5" t="e">
        <f t="shared" si="53"/>
        <v>#REF!</v>
      </c>
      <c r="G521" s="15">
        <v>45131</v>
      </c>
      <c r="H521" s="16" t="s">
        <v>42</v>
      </c>
      <c r="I521" s="16" t="s">
        <v>92</v>
      </c>
      <c r="J521" s="16" t="s">
        <v>9</v>
      </c>
      <c r="K521" s="14" t="s">
        <v>10</v>
      </c>
      <c r="L521" s="14" t="s">
        <v>11</v>
      </c>
      <c r="M521" s="16" t="s">
        <v>12</v>
      </c>
      <c r="N521" s="16" t="s">
        <v>13</v>
      </c>
      <c r="O521" s="16" t="s">
        <v>21</v>
      </c>
      <c r="P521" s="12">
        <f t="shared" si="49"/>
        <v>1</v>
      </c>
      <c r="Q521" s="12" cm="1">
        <f t="array" ref="Q521">SUMPRODUCT(($G$2:$G$2540=G521)*(P521&gt;$P$2:$P$2540))+1</f>
        <v>1</v>
      </c>
      <c r="R521" s="12" t="e">
        <f>(Q521*100000)+#REF!</f>
        <v>#REF!</v>
      </c>
      <c r="S521" t="e" cm="1">
        <f t="array" ref="S521">SUMPRODUCT(($G$2:$G$2540=G521)*(R521&gt;$R$2:$R$2540))+1</f>
        <v>#REF!</v>
      </c>
      <c r="T521" t="str">
        <f t="shared" si="50"/>
        <v xml:space="preserve">Cartmel </v>
      </c>
      <c r="U521">
        <v>0</v>
      </c>
      <c r="V521" t="s">
        <v>17</v>
      </c>
      <c r="W521">
        <f t="shared" si="51"/>
        <v>2023</v>
      </c>
    </row>
    <row r="522" spans="1:23" x14ac:dyDescent="0.25">
      <c r="A522" s="10" t="str">
        <f>IF(YEAR(G522)=2024,#REF!,"")</f>
        <v/>
      </c>
      <c r="B522" s="10" t="str">
        <f>IF(YEAR(G522)=2025,#REF!,"")</f>
        <v/>
      </c>
      <c r="C522" s="10" t="str">
        <f t="shared" si="52"/>
        <v>Evening45132</v>
      </c>
      <c r="D522" s="5" t="str">
        <f>IF('by region'!$C$2="Any","Any",'WTX courses'!V420)&amp;M522&amp;IF('by region'!$I$2="Any","Any",N522)&amp;G522</f>
        <v>AnyFlatAny45132</v>
      </c>
      <c r="E522" s="5" t="e">
        <f>IF(I522=#REF!,'WTX courses'!G420,"")</f>
        <v>#REF!</v>
      </c>
      <c r="F522" s="5" t="e">
        <f t="shared" si="53"/>
        <v>#REF!</v>
      </c>
      <c r="G522" s="15">
        <v>45132</v>
      </c>
      <c r="H522" s="16" t="s">
        <v>7</v>
      </c>
      <c r="I522" s="16" t="s">
        <v>73</v>
      </c>
      <c r="J522" s="16" t="s">
        <v>80</v>
      </c>
      <c r="K522" s="14" t="s">
        <v>10</v>
      </c>
      <c r="L522" s="14" t="s">
        <v>19</v>
      </c>
      <c r="M522" s="16" t="s">
        <v>25</v>
      </c>
      <c r="N522" s="16" t="s">
        <v>26</v>
      </c>
      <c r="O522" s="16" t="s">
        <v>14</v>
      </c>
      <c r="P522" s="12">
        <f t="shared" si="49"/>
        <v>2</v>
      </c>
      <c r="Q522" s="12" cm="1">
        <f t="array" ref="Q522">SUMPRODUCT(($G$2:$G$2540=G522)*(P522&gt;$P$2:$P$2540))+1</f>
        <v>1</v>
      </c>
      <c r="R522" s="12" t="e">
        <f>(Q522*100000)+#REF!</f>
        <v>#REF!</v>
      </c>
      <c r="S522" t="e" cm="1">
        <f t="array" ref="S522">SUMPRODUCT(($G$2:$G$2540=G522)*(R522&gt;$R$2:$R$2540))+1</f>
        <v>#REF!</v>
      </c>
      <c r="T522" t="str">
        <f t="shared" si="50"/>
        <v>CHELMSFORD CITY †</v>
      </c>
      <c r="U522">
        <v>0</v>
      </c>
      <c r="V522" t="s">
        <v>19</v>
      </c>
      <c r="W522">
        <f t="shared" si="51"/>
        <v>2023</v>
      </c>
    </row>
    <row r="523" spans="1:23" x14ac:dyDescent="0.25">
      <c r="A523" s="10" t="str">
        <f>IF(YEAR(G523)=2024,#REF!,"")</f>
        <v/>
      </c>
      <c r="B523" s="10" t="str">
        <f>IF(YEAR(G523)=2025,#REF!,"")</f>
        <v/>
      </c>
      <c r="C523" s="10" t="str">
        <f t="shared" si="52"/>
        <v>Evening45132</v>
      </c>
      <c r="D523" s="5" t="str">
        <f>IF('by region'!$C$2="Any","Any",'WTX courses'!V421)&amp;M523&amp;IF('by region'!$I$2="Any","Any",N523)&amp;G523</f>
        <v>AnyFlatAny45132</v>
      </c>
      <c r="E523" s="5" t="e">
        <f>IF(I523=#REF!,'WTX courses'!G421,"")</f>
        <v>#REF!</v>
      </c>
      <c r="F523" s="5" t="e">
        <f t="shared" si="53"/>
        <v>#REF!</v>
      </c>
      <c r="G523" s="15">
        <v>45132</v>
      </c>
      <c r="H523" s="16" t="s">
        <v>7</v>
      </c>
      <c r="I523" s="16" t="s">
        <v>43</v>
      </c>
      <c r="J523" s="16" t="s">
        <v>80</v>
      </c>
      <c r="K523" s="14" t="s">
        <v>24</v>
      </c>
      <c r="L523" s="14" t="s">
        <v>17</v>
      </c>
      <c r="M523" s="16" t="s">
        <v>25</v>
      </c>
      <c r="N523" s="16" t="s">
        <v>26</v>
      </c>
      <c r="O523" s="16" t="s">
        <v>14</v>
      </c>
      <c r="P523" s="12">
        <f t="shared" si="49"/>
        <v>2</v>
      </c>
      <c r="Q523" s="12" cm="1">
        <f t="array" ref="Q523">SUMPRODUCT(($G$2:$G$2540=G523)*(P523&gt;$P$2:$P$2540))+1</f>
        <v>1</v>
      </c>
      <c r="R523" s="12" t="e">
        <f>(Q523*100000)+#REF!</f>
        <v>#REF!</v>
      </c>
      <c r="S523" t="e" cm="1">
        <f t="array" ref="S523">SUMPRODUCT(($G$2:$G$2540=G523)*(R523&gt;$R$2:$R$2540))+1</f>
        <v>#REF!</v>
      </c>
      <c r="T523" t="str">
        <f t="shared" si="50"/>
        <v>WOLVERHAMPTON †</v>
      </c>
      <c r="U523">
        <v>0</v>
      </c>
      <c r="V523" t="s">
        <v>11</v>
      </c>
      <c r="W523">
        <f t="shared" si="51"/>
        <v>2023</v>
      </c>
    </row>
    <row r="524" spans="1:23" x14ac:dyDescent="0.25">
      <c r="A524" s="10" t="str">
        <f>IF(YEAR(G524)=2024,#REF!,"")</f>
        <v/>
      </c>
      <c r="B524" s="10" t="str">
        <f>IF(YEAR(G524)=2025,#REF!,"")</f>
        <v/>
      </c>
      <c r="C524" s="10" t="str">
        <f t="shared" si="52"/>
        <v>Afternoon45133</v>
      </c>
      <c r="D524" s="5" t="str">
        <f>IF('by region'!$C$2="Any","Any",'WTX courses'!V422)&amp;M524&amp;IF('by region'!$I$2="Any","Any",N524)&amp;G524</f>
        <v>AnyFlatAny45133</v>
      </c>
      <c r="E524" s="5" t="e">
        <f>IF(I524=#REF!,'WTX courses'!G422,"")</f>
        <v>#REF!</v>
      </c>
      <c r="F524" s="5" t="e">
        <f t="shared" si="53"/>
        <v>#REF!</v>
      </c>
      <c r="G524" s="15">
        <v>45133</v>
      </c>
      <c r="H524" s="16" t="s">
        <v>27</v>
      </c>
      <c r="I524" s="16" t="s">
        <v>79</v>
      </c>
      <c r="J524" s="16" t="s">
        <v>9</v>
      </c>
      <c r="K524" s="14" t="s">
        <v>24</v>
      </c>
      <c r="L524" s="14" t="s">
        <v>19</v>
      </c>
      <c r="M524" s="16" t="s">
        <v>25</v>
      </c>
      <c r="N524" s="16" t="s">
        <v>13</v>
      </c>
      <c r="O524" s="16" t="s">
        <v>14</v>
      </c>
      <c r="P524" s="12">
        <f t="shared" si="49"/>
        <v>1</v>
      </c>
      <c r="Q524" s="12" cm="1">
        <f t="array" ref="Q524">SUMPRODUCT(($G$2:$G$2540=G524)*(P524&gt;$P$2:$P$2540))+1</f>
        <v>1</v>
      </c>
      <c r="R524" s="12" t="e">
        <f>(Q524*100000)+#REF!</f>
        <v>#REF!</v>
      </c>
      <c r="S524" t="e" cm="1">
        <f t="array" ref="S524">SUMPRODUCT(($G$2:$G$2540=G524)*(R524&gt;$R$2:$R$2540))+1</f>
        <v>#REF!</v>
      </c>
      <c r="T524" t="str">
        <f t="shared" si="50"/>
        <v xml:space="preserve">BATH </v>
      </c>
      <c r="U524">
        <v>0</v>
      </c>
      <c r="V524" t="s">
        <v>17</v>
      </c>
      <c r="W524">
        <f t="shared" si="51"/>
        <v>2023</v>
      </c>
    </row>
    <row r="525" spans="1:23" x14ac:dyDescent="0.25">
      <c r="A525" s="10" t="str">
        <f>IF(YEAR(G525)=2024,#REF!,"")</f>
        <v/>
      </c>
      <c r="B525" s="10" t="str">
        <f>IF(YEAR(G525)=2025,#REF!,"")</f>
        <v/>
      </c>
      <c r="C525" s="10" t="str">
        <f t="shared" si="52"/>
        <v>Afternoon45133</v>
      </c>
      <c r="D525" s="5" t="str">
        <f>IF('by region'!$C$2="Any","Any",'WTX courses'!V423)&amp;M525&amp;IF('by region'!$I$2="Any","Any",N525)&amp;G525</f>
        <v>AnyFlatAny45133</v>
      </c>
      <c r="E525" s="5" t="e">
        <f>IF(I525=#REF!,'WTX courses'!G423,"")</f>
        <v>#REF!</v>
      </c>
      <c r="F525" s="5" t="e">
        <f t="shared" si="53"/>
        <v>#REF!</v>
      </c>
      <c r="G525" s="15">
        <v>45133</v>
      </c>
      <c r="H525" s="16" t="s">
        <v>27</v>
      </c>
      <c r="I525" s="16" t="s">
        <v>36</v>
      </c>
      <c r="J525" s="16" t="s">
        <v>9</v>
      </c>
      <c r="K525" s="14" t="s">
        <v>24</v>
      </c>
      <c r="L525" s="14" t="s">
        <v>19</v>
      </c>
      <c r="M525" s="16" t="s">
        <v>25</v>
      </c>
      <c r="N525" s="16" t="s">
        <v>13</v>
      </c>
      <c r="O525" s="16" t="s">
        <v>14</v>
      </c>
      <c r="P525" s="12">
        <f t="shared" si="49"/>
        <v>1</v>
      </c>
      <c r="Q525" s="12" cm="1">
        <f t="array" ref="Q525">SUMPRODUCT(($G$2:$G$2540=G525)*(P525&gt;$P$2:$P$2540))+1</f>
        <v>1</v>
      </c>
      <c r="R525" s="12" t="e">
        <f>(Q525*100000)+#REF!</f>
        <v>#REF!</v>
      </c>
      <c r="S525" t="e" cm="1">
        <f t="array" ref="S525">SUMPRODUCT(($G$2:$G$2540=G525)*(R525&gt;$R$2:$R$2540))+1</f>
        <v>#REF!</v>
      </c>
      <c r="T525" t="str">
        <f t="shared" si="50"/>
        <v xml:space="preserve">LINGFIELD PARK </v>
      </c>
      <c r="U525">
        <v>0</v>
      </c>
      <c r="V525" t="s">
        <v>11</v>
      </c>
      <c r="W525">
        <f t="shared" si="51"/>
        <v>2023</v>
      </c>
    </row>
    <row r="526" spans="1:23" x14ac:dyDescent="0.25">
      <c r="A526" s="10" t="str">
        <f>IF(YEAR(G526)=2024,#REF!,"")</f>
        <v/>
      </c>
      <c r="B526" s="10" t="str">
        <f>IF(YEAR(G526)=2025,#REF!,"")</f>
        <v/>
      </c>
      <c r="C526" s="10" t="str">
        <f t="shared" si="52"/>
        <v>Evening45133</v>
      </c>
      <c r="D526" s="5" t="str">
        <f>IF('by region'!$C$2="Any","Any",'WTX courses'!V424)&amp;M526&amp;IF('by region'!$I$2="Any","Any",N526)&amp;G526</f>
        <v>AnyFlatAny45133</v>
      </c>
      <c r="E526" s="5" t="e">
        <f>IF(I526=#REF!,'WTX courses'!G424,"")</f>
        <v>#REF!</v>
      </c>
      <c r="F526" s="5" t="e">
        <f t="shared" si="53"/>
        <v>#REF!</v>
      </c>
      <c r="G526" s="15">
        <v>45133</v>
      </c>
      <c r="H526" s="16" t="s">
        <v>27</v>
      </c>
      <c r="I526" s="16" t="s">
        <v>38</v>
      </c>
      <c r="J526" s="16" t="s">
        <v>80</v>
      </c>
      <c r="K526" s="14" t="s">
        <v>16</v>
      </c>
      <c r="L526" s="14" t="s">
        <v>19</v>
      </c>
      <c r="M526" s="16" t="s">
        <v>25</v>
      </c>
      <c r="N526" s="16" t="s">
        <v>13</v>
      </c>
      <c r="O526" s="16" t="s">
        <v>14</v>
      </c>
      <c r="P526" s="12">
        <f t="shared" si="49"/>
        <v>2</v>
      </c>
      <c r="Q526" s="12" cm="1">
        <f t="array" ref="Q526">SUMPRODUCT(($G$2:$G$2540=G526)*(P526&gt;$P$2:$P$2540))+1</f>
        <v>3</v>
      </c>
      <c r="R526" s="12" t="e">
        <f>(Q526*100000)+#REF!</f>
        <v>#REF!</v>
      </c>
      <c r="S526" t="e" cm="1">
        <f t="array" ref="S526">SUMPRODUCT(($G$2:$G$2540=G526)*(R526&gt;$R$2:$R$2540))+1</f>
        <v>#REF!</v>
      </c>
      <c r="T526" t="str">
        <f t="shared" si="50"/>
        <v>SANDOWN PARK †</v>
      </c>
      <c r="U526">
        <v>0</v>
      </c>
      <c r="V526" t="s">
        <v>19</v>
      </c>
      <c r="W526">
        <f t="shared" si="51"/>
        <v>2023</v>
      </c>
    </row>
    <row r="527" spans="1:23" x14ac:dyDescent="0.25">
      <c r="A527" s="10" t="str">
        <f>IF(YEAR(G527)=2024,#REF!,"")</f>
        <v/>
      </c>
      <c r="B527" s="10" t="str">
        <f>IF(YEAR(G527)=2025,#REF!,"")</f>
        <v/>
      </c>
      <c r="C527" s="10" t="str">
        <f t="shared" si="52"/>
        <v>Evening45134</v>
      </c>
      <c r="D527" s="5" t="str">
        <f>IF('by region'!$C$2="Any","Any",'WTX courses'!V425)&amp;M527&amp;IF('by region'!$I$2="Any","Any",N527)&amp;G527</f>
        <v>AnyFlatAny45134</v>
      </c>
      <c r="E527" s="5" t="e">
        <f>IF(I527=#REF!,'WTX courses'!G425,"")</f>
        <v>#REF!</v>
      </c>
      <c r="F527" s="5" t="e">
        <f t="shared" si="53"/>
        <v>#REF!</v>
      </c>
      <c r="G527" s="15">
        <v>45134</v>
      </c>
      <c r="H527" s="16" t="s">
        <v>34</v>
      </c>
      <c r="I527" s="16" t="s">
        <v>51</v>
      </c>
      <c r="J527" s="16" t="s">
        <v>80</v>
      </c>
      <c r="K527" s="14" t="s">
        <v>10</v>
      </c>
      <c r="L527" s="14" t="s">
        <v>19</v>
      </c>
      <c r="M527" s="16" t="s">
        <v>25</v>
      </c>
      <c r="N527" s="16" t="s">
        <v>13</v>
      </c>
      <c r="O527" s="16" t="s">
        <v>14</v>
      </c>
      <c r="P527" s="12">
        <f t="shared" si="49"/>
        <v>2</v>
      </c>
      <c r="Q527" s="12" cm="1">
        <f t="array" ref="Q527">SUMPRODUCT(($G$2:$G$2540=G527)*(P527&gt;$P$2:$P$2540))+1</f>
        <v>3</v>
      </c>
      <c r="R527" s="12" t="e">
        <f>(Q527*100000)+#REF!</f>
        <v>#REF!</v>
      </c>
      <c r="S527" t="e" cm="1">
        <f t="array" ref="S527">SUMPRODUCT(($G$2:$G$2540=G527)*(R527&gt;$R$2:$R$2540))+1</f>
        <v>#REF!</v>
      </c>
      <c r="T527" t="str">
        <f t="shared" si="50"/>
        <v>NEWBURY †</v>
      </c>
      <c r="U527">
        <v>0</v>
      </c>
      <c r="V527" t="s">
        <v>11</v>
      </c>
      <c r="W527">
        <f t="shared" si="51"/>
        <v>2023</v>
      </c>
    </row>
    <row r="528" spans="1:23" x14ac:dyDescent="0.25">
      <c r="A528" s="10" t="str">
        <f>IF(YEAR(G528)=2024,#REF!,"")</f>
        <v/>
      </c>
      <c r="B528" s="10" t="str">
        <f>IF(YEAR(G528)=2025,#REF!,"")</f>
        <v/>
      </c>
      <c r="C528" s="10" t="str">
        <f t="shared" si="52"/>
        <v>Afternoon45134</v>
      </c>
      <c r="D528" s="5" t="str">
        <f>IF('by region'!$C$2="Any","Any",'WTX courses'!V426)&amp;M528&amp;IF('by region'!$I$2="Any","Any",N528)&amp;G528</f>
        <v>AnyFlatAny45134</v>
      </c>
      <c r="E528" s="5" t="e">
        <f>IF(I528=#REF!,'WTX courses'!G426,"")</f>
        <v>#REF!</v>
      </c>
      <c r="F528" s="5" t="e">
        <f t="shared" si="53"/>
        <v>#REF!</v>
      </c>
      <c r="G528" s="15">
        <v>45134</v>
      </c>
      <c r="H528" s="16" t="s">
        <v>34</v>
      </c>
      <c r="I528" s="16" t="s">
        <v>38</v>
      </c>
      <c r="J528" s="16" t="s">
        <v>9</v>
      </c>
      <c r="K528" s="14" t="s">
        <v>16</v>
      </c>
      <c r="L528" s="14" t="s">
        <v>19</v>
      </c>
      <c r="M528" s="16" t="s">
        <v>25</v>
      </c>
      <c r="N528" s="16" t="s">
        <v>13</v>
      </c>
      <c r="O528" s="16" t="s">
        <v>14</v>
      </c>
      <c r="P528" s="12">
        <f t="shared" si="49"/>
        <v>1</v>
      </c>
      <c r="Q528" s="12" cm="1">
        <f t="array" ref="Q528">SUMPRODUCT(($G$2:$G$2540=G528)*(P528&gt;$P$2:$P$2540))+1</f>
        <v>1</v>
      </c>
      <c r="R528" s="12" t="e">
        <f>(Q528*100000)+#REF!</f>
        <v>#REF!</v>
      </c>
      <c r="S528" t="e" cm="1">
        <f t="array" ref="S528">SUMPRODUCT(($G$2:$G$2540=G528)*(R528&gt;$R$2:$R$2540))+1</f>
        <v>#REF!</v>
      </c>
      <c r="T528" t="str">
        <f t="shared" si="50"/>
        <v xml:space="preserve">SANDOWN PARK </v>
      </c>
      <c r="U528">
        <v>0</v>
      </c>
      <c r="V528" t="s">
        <v>17</v>
      </c>
      <c r="W528">
        <f t="shared" si="51"/>
        <v>2023</v>
      </c>
    </row>
    <row r="529" spans="1:23" x14ac:dyDescent="0.25">
      <c r="A529" s="10" t="str">
        <f>IF(YEAR(G529)=2024,#REF!,"")</f>
        <v/>
      </c>
      <c r="B529" s="10" t="str">
        <f>IF(YEAR(G529)=2025,#REF!,"")</f>
        <v/>
      </c>
      <c r="C529" s="10" t="str">
        <f t="shared" si="52"/>
        <v>Afternoon45134</v>
      </c>
      <c r="D529" s="5" t="str">
        <f>IF('by region'!$C$2="Any","Any",'WTX courses'!V427)&amp;M529&amp;IF('by region'!$I$2="Any","Any",N529)&amp;G529</f>
        <v>AnyFlatAny45134</v>
      </c>
      <c r="E529" s="5" t="e">
        <f>IF(I529=#REF!,'WTX courses'!G427,"")</f>
        <v>#REF!</v>
      </c>
      <c r="F529" s="5" t="e">
        <f t="shared" si="53"/>
        <v>#REF!</v>
      </c>
      <c r="G529" s="15">
        <v>45134</v>
      </c>
      <c r="H529" s="16" t="s">
        <v>34</v>
      </c>
      <c r="I529" s="16" t="s">
        <v>81</v>
      </c>
      <c r="J529" s="16" t="s">
        <v>9</v>
      </c>
      <c r="K529" s="14" t="s">
        <v>24</v>
      </c>
      <c r="L529" s="14" t="s">
        <v>17</v>
      </c>
      <c r="M529" s="16" t="s">
        <v>25</v>
      </c>
      <c r="N529" s="16" t="s">
        <v>13</v>
      </c>
      <c r="O529" s="16" t="s">
        <v>14</v>
      </c>
      <c r="P529" s="12">
        <f t="shared" si="49"/>
        <v>1</v>
      </c>
      <c r="Q529" s="12" cm="1">
        <f t="array" ref="Q529">SUMPRODUCT(($G$2:$G$2540=G529)*(P529&gt;$P$2:$P$2540))+1</f>
        <v>1</v>
      </c>
      <c r="R529" s="12" t="e">
        <f>(Q529*100000)+#REF!</f>
        <v>#REF!</v>
      </c>
      <c r="S529" t="e" cm="1">
        <f t="array" ref="S529">SUMPRODUCT(($G$2:$G$2540=G529)*(R529&gt;$R$2:$R$2540))+1</f>
        <v>#REF!</v>
      </c>
      <c r="T529" t="str">
        <f t="shared" si="50"/>
        <v xml:space="preserve">YARMOUTH </v>
      </c>
      <c r="U529">
        <v>0</v>
      </c>
      <c r="V529" t="s">
        <v>19</v>
      </c>
      <c r="W529">
        <f t="shared" si="51"/>
        <v>2023</v>
      </c>
    </row>
    <row r="530" spans="1:23" x14ac:dyDescent="0.25">
      <c r="A530" s="10" t="str">
        <f>IF(YEAR(G530)=2024,#REF!,"")</f>
        <v/>
      </c>
      <c r="B530" s="10" t="str">
        <f>IF(YEAR(G530)=2025,#REF!,"")</f>
        <v/>
      </c>
      <c r="C530" s="10" t="str">
        <f t="shared" si="52"/>
        <v>Afternoon45135</v>
      </c>
      <c r="D530" s="5" t="str">
        <f>IF('by region'!$C$2="Any","Any",'WTX courses'!V428)&amp;M530&amp;IF('by region'!$I$2="Any","Any",N530)&amp;G530</f>
        <v>AnyFlatAny45135</v>
      </c>
      <c r="E530" s="5" t="e">
        <f>IF(I530=#REF!,'WTX courses'!G428,"")</f>
        <v>#REF!</v>
      </c>
      <c r="F530" s="5" t="e">
        <f t="shared" si="53"/>
        <v>#REF!</v>
      </c>
      <c r="G530" s="15">
        <v>45135</v>
      </c>
      <c r="H530" s="16" t="s">
        <v>35</v>
      </c>
      <c r="I530" s="16" t="s">
        <v>55</v>
      </c>
      <c r="J530" s="16" t="s">
        <v>9</v>
      </c>
      <c r="K530" s="14" t="s">
        <v>10</v>
      </c>
      <c r="L530" s="14" t="s">
        <v>19</v>
      </c>
      <c r="M530" s="16" t="s">
        <v>25</v>
      </c>
      <c r="N530" s="16" t="s">
        <v>13</v>
      </c>
      <c r="O530" s="16" t="s">
        <v>14</v>
      </c>
      <c r="P530" s="12">
        <f t="shared" si="49"/>
        <v>1</v>
      </c>
      <c r="Q530" s="12" cm="1">
        <f t="array" ref="Q530">SUMPRODUCT(($G$2:$G$2540=G530)*(P530&gt;$P$2:$P$2540))+1</f>
        <v>1</v>
      </c>
      <c r="R530" s="12" t="e">
        <f>(Q530*100000)+#REF!</f>
        <v>#REF!</v>
      </c>
      <c r="S530" t="e" cm="1">
        <f t="array" ref="S530">SUMPRODUCT(($G$2:$G$2540=G530)*(R530&gt;$R$2:$R$2540))+1</f>
        <v>#REF!</v>
      </c>
      <c r="T530" t="str">
        <f t="shared" si="50"/>
        <v xml:space="preserve">ASCOT </v>
      </c>
      <c r="U530">
        <v>0</v>
      </c>
      <c r="V530" t="s">
        <v>11</v>
      </c>
      <c r="W530">
        <f t="shared" si="51"/>
        <v>2023</v>
      </c>
    </row>
    <row r="531" spans="1:23" x14ac:dyDescent="0.25">
      <c r="A531" s="10" t="str">
        <f>IF(YEAR(G531)=2024,#REF!,"")</f>
        <v/>
      </c>
      <c r="B531" s="10" t="str">
        <f>IF(YEAR(G531)=2025,#REF!,"")</f>
        <v/>
      </c>
      <c r="C531" s="10" t="str">
        <f t="shared" si="52"/>
        <v>Evening45135</v>
      </c>
      <c r="D531" s="5" t="str">
        <f>IF('by region'!$C$2="Any","Any",'WTX courses'!V429)&amp;M531&amp;IF('by region'!$I$2="Any","Any",N531)&amp;G531</f>
        <v>AnyFlatAny45135</v>
      </c>
      <c r="E531" s="5" t="e">
        <f>IF(I531=#REF!,'WTX courses'!G429,"")</f>
        <v>#REF!</v>
      </c>
      <c r="F531" s="5" t="e">
        <f t="shared" si="53"/>
        <v>#REF!</v>
      </c>
      <c r="G531" s="15">
        <v>45135</v>
      </c>
      <c r="H531" s="16" t="s">
        <v>35</v>
      </c>
      <c r="I531" s="16" t="s">
        <v>54</v>
      </c>
      <c r="J531" s="16" t="s">
        <v>80</v>
      </c>
      <c r="K531" s="14" t="s">
        <v>24</v>
      </c>
      <c r="L531" s="14" t="s">
        <v>19</v>
      </c>
      <c r="M531" s="16" t="s">
        <v>25</v>
      </c>
      <c r="N531" s="16" t="s">
        <v>13</v>
      </c>
      <c r="O531" s="16" t="s">
        <v>14</v>
      </c>
      <c r="P531" s="12">
        <f t="shared" si="49"/>
        <v>2</v>
      </c>
      <c r="Q531" s="12" cm="1">
        <f t="array" ref="Q531">SUMPRODUCT(($G$2:$G$2540=G531)*(P531&gt;$P$2:$P$2540))+1</f>
        <v>3</v>
      </c>
      <c r="R531" s="12" t="e">
        <f>(Q531*100000)+#REF!</f>
        <v>#REF!</v>
      </c>
      <c r="S531" t="e" cm="1">
        <f t="array" ref="S531">SUMPRODUCT(($G$2:$G$2540=G531)*(R531&gt;$R$2:$R$2540))+1</f>
        <v>#REF!</v>
      </c>
      <c r="T531" t="str">
        <f t="shared" si="50"/>
        <v>CHEPSTOW †</v>
      </c>
      <c r="U531">
        <v>0</v>
      </c>
      <c r="V531" t="s">
        <v>17</v>
      </c>
      <c r="W531">
        <f t="shared" si="51"/>
        <v>2023</v>
      </c>
    </row>
    <row r="532" spans="1:23" x14ac:dyDescent="0.25">
      <c r="A532" s="10" t="str">
        <f>IF(YEAR(G532)=2024,#REF!,"")</f>
        <v/>
      </c>
      <c r="B532" s="10" t="str">
        <f>IF(YEAR(G532)=2025,#REF!,"")</f>
        <v/>
      </c>
      <c r="C532" s="10" t="str">
        <f t="shared" si="52"/>
        <v>Evening45135</v>
      </c>
      <c r="D532" s="5" t="str">
        <f>IF('by region'!$C$2="Any","Any",'WTX courses'!V430)&amp;M532&amp;IF('by region'!$I$2="Any","Any",N532)&amp;G532</f>
        <v>AnyFlatAny45135</v>
      </c>
      <c r="E532" s="5" t="e">
        <f>IF(I532=#REF!,'WTX courses'!G430,"")</f>
        <v>#REF!</v>
      </c>
      <c r="F532" s="5" t="e">
        <f t="shared" si="53"/>
        <v>#REF!</v>
      </c>
      <c r="G532" s="15">
        <v>45135</v>
      </c>
      <c r="H532" s="16" t="s">
        <v>35</v>
      </c>
      <c r="I532" s="16" t="s">
        <v>76</v>
      </c>
      <c r="J532" s="16" t="s">
        <v>80</v>
      </c>
      <c r="K532" s="14" t="s">
        <v>16</v>
      </c>
      <c r="L532" s="14" t="s">
        <v>17</v>
      </c>
      <c r="M532" s="16" t="s">
        <v>25</v>
      </c>
      <c r="N532" s="16" t="s">
        <v>13</v>
      </c>
      <c r="O532" s="16" t="s">
        <v>14</v>
      </c>
      <c r="P532" s="12">
        <f t="shared" si="49"/>
        <v>2</v>
      </c>
      <c r="Q532" s="12" cm="1">
        <f t="array" ref="Q532">SUMPRODUCT(($G$2:$G$2540=G532)*(P532&gt;$P$2:$P$2540))+1</f>
        <v>3</v>
      </c>
      <c r="R532" s="12" t="e">
        <f>(Q532*100000)+#REF!</f>
        <v>#REF!</v>
      </c>
      <c r="S532" t="e" cm="1">
        <f t="array" ref="S532">SUMPRODUCT(($G$2:$G$2540=G532)*(R532&gt;$R$2:$R$2540))+1</f>
        <v>#REF!</v>
      </c>
      <c r="T532" t="str">
        <f t="shared" si="50"/>
        <v>NEWMARKET †</v>
      </c>
      <c r="U532">
        <v>0</v>
      </c>
      <c r="V532" t="s">
        <v>17</v>
      </c>
      <c r="W532">
        <f t="shared" si="51"/>
        <v>2023</v>
      </c>
    </row>
    <row r="533" spans="1:23" x14ac:dyDescent="0.25">
      <c r="A533" s="10" t="str">
        <f>IF(YEAR(G533)=2024,#REF!,"")</f>
        <v/>
      </c>
      <c r="B533" s="10" t="str">
        <f>IF(YEAR(G533)=2025,#REF!,"")</f>
        <v/>
      </c>
      <c r="C533" s="10" t="str">
        <f t="shared" si="52"/>
        <v>Afternoon45135</v>
      </c>
      <c r="D533" s="5" t="str">
        <f>IF('by region'!$C$2="Any","Any",'WTX courses'!V431)&amp;M533&amp;IF('by region'!$I$2="Any","Any",N533)&amp;G533</f>
        <v>AnyJumpAny45135</v>
      </c>
      <c r="E533" s="5" t="e">
        <f>IF(I533=#REF!,'WTX courses'!G431,"")</f>
        <v>#REF!</v>
      </c>
      <c r="F533" s="5" t="e">
        <f t="shared" si="53"/>
        <v>#REF!</v>
      </c>
      <c r="G533" s="15">
        <v>45135</v>
      </c>
      <c r="H533" s="16" t="s">
        <v>35</v>
      </c>
      <c r="I533" s="16" t="s">
        <v>60</v>
      </c>
      <c r="J533" s="16" t="s">
        <v>9</v>
      </c>
      <c r="K533" s="14" t="s">
        <v>24</v>
      </c>
      <c r="L533" s="14" t="s">
        <v>17</v>
      </c>
      <c r="M533" s="16" t="s">
        <v>12</v>
      </c>
      <c r="N533" s="16" t="s">
        <v>13</v>
      </c>
      <c r="O533" s="16" t="s">
        <v>14</v>
      </c>
      <c r="P533" s="12">
        <f t="shared" ref="P533:P569" si="54">IF(J533="Afternoon",1,IF(J533="Evening",2,IF(J533="Floodlit",3,4)))</f>
        <v>1</v>
      </c>
      <c r="Q533" s="12" cm="1">
        <f t="array" ref="Q533">SUMPRODUCT(($G$2:$G$2540=G533)*(P533&gt;$P$2:$P$2540))+1</f>
        <v>1</v>
      </c>
      <c r="R533" s="12" t="e">
        <f>(Q533*100000)+#REF!</f>
        <v>#REF!</v>
      </c>
      <c r="S533" t="e" cm="1">
        <f t="array" ref="S533">SUMPRODUCT(($G$2:$G$2540=G533)*(R533&gt;$R$2:$R$2540))+1</f>
        <v>#REF!</v>
      </c>
      <c r="T533" t="str">
        <f t="shared" ref="T533:T569" si="55">_xlfn.CONCAT(IF(M533="Flat",UPPER(I533),I533)," ",IF(J533="Evening","†",IF(J533="Floodlit","#","")))</f>
        <v xml:space="preserve">Uttoxeter </v>
      </c>
      <c r="U533">
        <v>0</v>
      </c>
      <c r="V533" t="s">
        <v>19</v>
      </c>
      <c r="W533">
        <f t="shared" ref="W533:W569" si="56">YEAR(G533)</f>
        <v>2023</v>
      </c>
    </row>
    <row r="534" spans="1:23" x14ac:dyDescent="0.25">
      <c r="A534" s="10" t="str">
        <f>IF(YEAR(G534)=2024,#REF!,"")</f>
        <v/>
      </c>
      <c r="B534" s="10" t="str">
        <f>IF(YEAR(G534)=2025,#REF!,"")</f>
        <v/>
      </c>
      <c r="C534" s="10" t="str">
        <f t="shared" si="52"/>
        <v>Afternoon45136</v>
      </c>
      <c r="D534" s="5" t="str">
        <f>IF('by region'!$C$2="Any","Any",'WTX courses'!V432)&amp;M534&amp;IF('by region'!$I$2="Any","Any",N534)&amp;G534</f>
        <v>AnyFlatAny45136</v>
      </c>
      <c r="E534" s="5" t="e">
        <f>IF(I534=#REF!,'WTX courses'!G432,"")</f>
        <v>#REF!</v>
      </c>
      <c r="F534" s="5" t="e">
        <f t="shared" si="53"/>
        <v>#REF!</v>
      </c>
      <c r="G534" s="15">
        <v>45136</v>
      </c>
      <c r="H534" s="16" t="s">
        <v>37</v>
      </c>
      <c r="I534" s="16" t="s">
        <v>31</v>
      </c>
      <c r="J534" s="16" t="s">
        <v>9</v>
      </c>
      <c r="K534" s="14" t="s">
        <v>24</v>
      </c>
      <c r="L534" s="14" t="s">
        <v>11</v>
      </c>
      <c r="M534" s="16" t="s">
        <v>25</v>
      </c>
      <c r="N534" s="16" t="s">
        <v>26</v>
      </c>
      <c r="O534" s="16" t="s">
        <v>14</v>
      </c>
      <c r="P534" s="12">
        <f t="shared" si="54"/>
        <v>1</v>
      </c>
      <c r="Q534" s="12" cm="1">
        <f t="array" ref="Q534">SUMPRODUCT(($G$2:$G$2540=G534)*(P534&gt;$P$2:$P$2540))+1</f>
        <v>1</v>
      </c>
      <c r="R534" s="12" t="e">
        <f>(Q534*100000)+#REF!</f>
        <v>#REF!</v>
      </c>
      <c r="S534" t="e" cm="1">
        <f t="array" ref="S534">SUMPRODUCT(($G$2:$G$2540=G534)*(R534&gt;$R$2:$R$2540))+1</f>
        <v>#REF!</v>
      </c>
      <c r="T534" t="str">
        <f t="shared" si="55"/>
        <v xml:space="preserve">NEWCASTLE </v>
      </c>
      <c r="U534">
        <v>0</v>
      </c>
      <c r="V534" t="s">
        <v>11</v>
      </c>
      <c r="W534">
        <f t="shared" si="56"/>
        <v>2023</v>
      </c>
    </row>
    <row r="535" spans="1:23" x14ac:dyDescent="0.25">
      <c r="A535" s="10" t="str">
        <f>IF(YEAR(G535)=2024,#REF!,"")</f>
        <v/>
      </c>
      <c r="B535" s="10" t="str">
        <f>IF(YEAR(G535)=2025,#REF!,"")</f>
        <v/>
      </c>
      <c r="C535" s="10" t="str">
        <f t="shared" si="52"/>
        <v>Afternoon45136</v>
      </c>
      <c r="D535" s="5" t="str">
        <f>IF('by region'!$C$2="Any","Any",'WTX courses'!V433)&amp;M535&amp;IF('by region'!$I$2="Any","Any",N535)&amp;G535</f>
        <v>AnyFlatAny45136</v>
      </c>
      <c r="E535" s="5" t="e">
        <f>IF(I535=#REF!,'WTX courses'!G433,"")</f>
        <v>#REF!</v>
      </c>
      <c r="F535" s="5" t="e">
        <f t="shared" si="53"/>
        <v>#REF!</v>
      </c>
      <c r="G535" s="15">
        <v>45136</v>
      </c>
      <c r="H535" s="16" t="s">
        <v>37</v>
      </c>
      <c r="I535" s="16" t="s">
        <v>55</v>
      </c>
      <c r="J535" s="16" t="s">
        <v>9</v>
      </c>
      <c r="K535" s="14" t="s">
        <v>10</v>
      </c>
      <c r="L535" s="14" t="s">
        <v>19</v>
      </c>
      <c r="M535" s="16" t="s">
        <v>25</v>
      </c>
      <c r="N535" s="16" t="s">
        <v>13</v>
      </c>
      <c r="O535" s="16" t="s">
        <v>14</v>
      </c>
      <c r="P535" s="12">
        <f t="shared" si="54"/>
        <v>1</v>
      </c>
      <c r="Q535" s="12" cm="1">
        <f t="array" ref="Q535">SUMPRODUCT(($G$2:$G$2540=G535)*(P535&gt;$P$2:$P$2540))+1</f>
        <v>1</v>
      </c>
      <c r="R535" s="12" t="e">
        <f>(Q535*100000)+#REF!</f>
        <v>#REF!</v>
      </c>
      <c r="S535" t="e" cm="1">
        <f t="array" ref="S535">SUMPRODUCT(($G$2:$G$2540=G535)*(R535&gt;$R$2:$R$2540))+1</f>
        <v>#REF!</v>
      </c>
      <c r="T535" t="str">
        <f t="shared" si="55"/>
        <v xml:space="preserve">ASCOT </v>
      </c>
      <c r="U535">
        <v>0</v>
      </c>
      <c r="V535" t="s">
        <v>19</v>
      </c>
      <c r="W535">
        <f t="shared" si="56"/>
        <v>2023</v>
      </c>
    </row>
    <row r="536" spans="1:23" x14ac:dyDescent="0.25">
      <c r="A536" s="10" t="str">
        <f>IF(YEAR(G536)=2024,#REF!,"")</f>
        <v/>
      </c>
      <c r="B536" s="10" t="str">
        <f>IF(YEAR(G536)=2025,#REF!,"")</f>
        <v/>
      </c>
      <c r="C536" s="10" t="str">
        <f t="shared" si="52"/>
        <v>Afternoon45136</v>
      </c>
      <c r="D536" s="5" t="str">
        <f>IF('by region'!$C$2="Any","Any",'WTX courses'!V434)&amp;M536&amp;IF('by region'!$I$2="Any","Any",N536)&amp;G536</f>
        <v>AnyFlatAny45136</v>
      </c>
      <c r="E536" s="5" t="e">
        <f>IF(I536=#REF!,'WTX courses'!G434,"")</f>
        <v>#REF!</v>
      </c>
      <c r="F536" s="5" t="e">
        <f t="shared" si="53"/>
        <v>#REF!</v>
      </c>
      <c r="G536" s="15">
        <v>45136</v>
      </c>
      <c r="H536" s="16" t="s">
        <v>37</v>
      </c>
      <c r="I536" s="16" t="s">
        <v>76</v>
      </c>
      <c r="J536" s="16" t="s">
        <v>9</v>
      </c>
      <c r="K536" s="14" t="s">
        <v>16</v>
      </c>
      <c r="L536" s="14" t="s">
        <v>17</v>
      </c>
      <c r="M536" s="16" t="s">
        <v>25</v>
      </c>
      <c r="N536" s="16" t="s">
        <v>13</v>
      </c>
      <c r="O536" s="16" t="s">
        <v>14</v>
      </c>
      <c r="P536" s="12">
        <f t="shared" si="54"/>
        <v>1</v>
      </c>
      <c r="Q536" s="12" cm="1">
        <f t="array" ref="Q536">SUMPRODUCT(($G$2:$G$2540=G536)*(P536&gt;$P$2:$P$2540))+1</f>
        <v>1</v>
      </c>
      <c r="R536" s="12" t="e">
        <f>(Q536*100000)+#REF!</f>
        <v>#REF!</v>
      </c>
      <c r="S536" t="e" cm="1">
        <f t="array" ref="S536">SUMPRODUCT(($G$2:$G$2540=G536)*(R536&gt;$R$2:$R$2540))+1</f>
        <v>#REF!</v>
      </c>
      <c r="T536" t="str">
        <f t="shared" si="55"/>
        <v xml:space="preserve">NEWMARKET </v>
      </c>
      <c r="U536">
        <v>0</v>
      </c>
      <c r="V536" t="s">
        <v>19</v>
      </c>
      <c r="W536">
        <f t="shared" si="56"/>
        <v>2023</v>
      </c>
    </row>
    <row r="537" spans="1:23" x14ac:dyDescent="0.25">
      <c r="A537" s="10" t="str">
        <f>IF(YEAR(G537)=2024,#REF!,"")</f>
        <v/>
      </c>
      <c r="B537" s="10" t="str">
        <f>IF(YEAR(G537)=2025,#REF!,"")</f>
        <v/>
      </c>
      <c r="C537" s="10" t="str">
        <f t="shared" si="52"/>
        <v>Evening45136</v>
      </c>
      <c r="D537" s="5" t="str">
        <f>IF('by region'!$C$2="Any","Any",'WTX courses'!V435)&amp;M537&amp;IF('by region'!$I$2="Any","Any",N537)&amp;G537</f>
        <v>AnyFlatAny45136</v>
      </c>
      <c r="E537" s="5" t="e">
        <f>IF(I537=#REF!,'WTX courses'!G435,"")</f>
        <v>#REF!</v>
      </c>
      <c r="F537" s="5" t="e">
        <f t="shared" si="53"/>
        <v>#REF!</v>
      </c>
      <c r="G537" s="15">
        <v>45136</v>
      </c>
      <c r="H537" s="16" t="s">
        <v>37</v>
      </c>
      <c r="I537" s="16" t="s">
        <v>70</v>
      </c>
      <c r="J537" s="16" t="s">
        <v>80</v>
      </c>
      <c r="K537" s="14" t="s">
        <v>24</v>
      </c>
      <c r="L537" s="14" t="s">
        <v>19</v>
      </c>
      <c r="M537" s="16" t="s">
        <v>25</v>
      </c>
      <c r="N537" s="16" t="s">
        <v>13</v>
      </c>
      <c r="O537" s="16" t="s">
        <v>14</v>
      </c>
      <c r="P537" s="12">
        <f t="shared" si="54"/>
        <v>2</v>
      </c>
      <c r="Q537" s="12" cm="1">
        <f t="array" ref="Q537">SUMPRODUCT(($G$2:$G$2540=G537)*(P537&gt;$P$2:$P$2540))+1</f>
        <v>4</v>
      </c>
      <c r="R537" s="12" t="e">
        <f>(Q537*100000)+#REF!</f>
        <v>#REF!</v>
      </c>
      <c r="S537" t="e" cm="1">
        <f t="array" ref="S537">SUMPRODUCT(($G$2:$G$2540=G537)*(R537&gt;$R$2:$R$2540))+1</f>
        <v>#REF!</v>
      </c>
      <c r="T537" t="str">
        <f t="shared" si="55"/>
        <v>WINDSOR †</v>
      </c>
      <c r="U537">
        <v>0</v>
      </c>
      <c r="V537" t="s">
        <v>30</v>
      </c>
      <c r="W537">
        <f t="shared" si="56"/>
        <v>2023</v>
      </c>
    </row>
    <row r="538" spans="1:23" x14ac:dyDescent="0.25">
      <c r="A538" s="10" t="str">
        <f>IF(YEAR(G538)=2024,#REF!,"")</f>
        <v/>
      </c>
      <c r="B538" s="10" t="str">
        <f>IF(YEAR(G538)=2025,#REF!,"")</f>
        <v/>
      </c>
      <c r="C538" s="10" t="str">
        <f t="shared" si="52"/>
        <v>Afternoon45137</v>
      </c>
      <c r="D538" s="5" t="str">
        <f>IF('by region'!$C$2="Any","Any",'WTX courses'!V436)&amp;M538&amp;IF('by region'!$I$2="Any","Any",N538)&amp;G538</f>
        <v>AnyJumpAny45137</v>
      </c>
      <c r="E538" s="5" t="e">
        <f>IF(I538=#REF!,'WTX courses'!G436,"")</f>
        <v>#REF!</v>
      </c>
      <c r="F538" s="5" t="e">
        <f t="shared" si="53"/>
        <v>#REF!</v>
      </c>
      <c r="G538" s="15">
        <v>45137</v>
      </c>
      <c r="H538" s="16" t="s">
        <v>40</v>
      </c>
      <c r="I538" s="16" t="s">
        <v>60</v>
      </c>
      <c r="J538" s="16" t="s">
        <v>9</v>
      </c>
      <c r="K538" s="14" t="s">
        <v>24</v>
      </c>
      <c r="L538" s="14" t="s">
        <v>17</v>
      </c>
      <c r="M538" s="16" t="s">
        <v>12</v>
      </c>
      <c r="N538" s="16" t="s">
        <v>13</v>
      </c>
      <c r="O538" s="16" t="s">
        <v>14</v>
      </c>
      <c r="P538" s="12">
        <f t="shared" si="54"/>
        <v>1</v>
      </c>
      <c r="Q538" s="12" cm="1">
        <f t="array" ref="Q538">SUMPRODUCT(($G$2:$G$2540=G538)*(P538&gt;$P$2:$P$2540))+1</f>
        <v>1</v>
      </c>
      <c r="R538" s="12" t="e">
        <f>(Q538*100000)+#REF!</f>
        <v>#REF!</v>
      </c>
      <c r="S538" t="e" cm="1">
        <f t="array" ref="S538">SUMPRODUCT(($G$2:$G$2540=G538)*(R538&gt;$R$2:$R$2540))+1</f>
        <v>#REF!</v>
      </c>
      <c r="T538" t="str">
        <f t="shared" si="55"/>
        <v xml:space="preserve">Uttoxeter </v>
      </c>
      <c r="U538">
        <v>0</v>
      </c>
      <c r="V538" t="s">
        <v>19</v>
      </c>
      <c r="W538">
        <f t="shared" si="56"/>
        <v>2023</v>
      </c>
    </row>
    <row r="539" spans="1:23" x14ac:dyDescent="0.25">
      <c r="A539" s="10" t="str">
        <f>IF(YEAR(G539)=2024,#REF!,"")</f>
        <v/>
      </c>
      <c r="B539" s="10" t="str">
        <f>IF(YEAR(G539)=2025,#REF!,"")</f>
        <v/>
      </c>
      <c r="C539" s="10" t="str">
        <f t="shared" si="52"/>
        <v>Evening45138</v>
      </c>
      <c r="D539" s="5" t="str">
        <f>IF('by region'!$C$2="Any","Any",'WTX courses'!V437)&amp;M539&amp;IF('by region'!$I$2="Any","Any",N539)&amp;G539</f>
        <v>AnyFlatAny45138</v>
      </c>
      <c r="E539" s="5" t="e">
        <f>IF(I539=#REF!,'WTX courses'!G437,"")</f>
        <v>#REF!</v>
      </c>
      <c r="F539" s="5" t="e">
        <f t="shared" si="53"/>
        <v>#REF!</v>
      </c>
      <c r="G539" s="15">
        <v>45138</v>
      </c>
      <c r="H539" s="16" t="s">
        <v>42</v>
      </c>
      <c r="I539" s="16" t="s">
        <v>65</v>
      </c>
      <c r="J539" s="16" t="s">
        <v>80</v>
      </c>
      <c r="K539" s="14" t="s">
        <v>24</v>
      </c>
      <c r="L539" s="14" t="s">
        <v>19</v>
      </c>
      <c r="M539" s="16" t="s">
        <v>25</v>
      </c>
      <c r="N539" s="16" t="s">
        <v>13</v>
      </c>
      <c r="O539" s="16" t="s">
        <v>14</v>
      </c>
      <c r="P539" s="12">
        <f t="shared" si="54"/>
        <v>2</v>
      </c>
      <c r="Q539" s="12" cm="1">
        <f t="array" ref="Q539">SUMPRODUCT(($G$2:$G$2540=G539)*(P539&gt;$P$2:$P$2540))+1</f>
        <v>1</v>
      </c>
      <c r="R539" s="12" t="e">
        <f>(Q539*100000)+#REF!</f>
        <v>#REF!</v>
      </c>
      <c r="S539" t="e" cm="1">
        <f t="array" ref="S539">SUMPRODUCT(($G$2:$G$2540=G539)*(R539&gt;$R$2:$R$2540))+1</f>
        <v>#REF!</v>
      </c>
      <c r="T539" t="str">
        <f t="shared" si="55"/>
        <v>FFOS LAS †</v>
      </c>
      <c r="U539">
        <v>0</v>
      </c>
      <c r="V539" t="s">
        <v>17</v>
      </c>
      <c r="W539">
        <f t="shared" si="56"/>
        <v>2023</v>
      </c>
    </row>
    <row r="540" spans="1:23" x14ac:dyDescent="0.25">
      <c r="A540" s="10" t="str">
        <f>IF(YEAR(G540)=2024,#REF!,"")</f>
        <v/>
      </c>
      <c r="B540" s="10" t="str">
        <f>IF(YEAR(G540)=2025,#REF!,"")</f>
        <v/>
      </c>
      <c r="C540" s="10" t="str">
        <f t="shared" si="52"/>
        <v>Evening45138</v>
      </c>
      <c r="D540" s="5" t="str">
        <f>IF('by region'!$C$2="Any","Any",'WTX courses'!V438)&amp;M540&amp;IF('by region'!$I$2="Any","Any",N540)&amp;G540</f>
        <v>AnyFlatAny45138</v>
      </c>
      <c r="E540" s="5" t="e">
        <f>IF(I540=#REF!,'WTX courses'!G438,"")</f>
        <v>#REF!</v>
      </c>
      <c r="F540" s="5" t="e">
        <f t="shared" si="53"/>
        <v>#REF!</v>
      </c>
      <c r="G540" s="15">
        <v>45138</v>
      </c>
      <c r="H540" s="16" t="s">
        <v>42</v>
      </c>
      <c r="I540" s="16" t="s">
        <v>36</v>
      </c>
      <c r="J540" s="16" t="s">
        <v>80</v>
      </c>
      <c r="K540" s="14" t="s">
        <v>24</v>
      </c>
      <c r="L540" s="14" t="s">
        <v>19</v>
      </c>
      <c r="M540" s="16" t="s">
        <v>25</v>
      </c>
      <c r="N540" s="16" t="s">
        <v>13</v>
      </c>
      <c r="O540" s="16" t="s">
        <v>14</v>
      </c>
      <c r="P540" s="12">
        <f t="shared" si="54"/>
        <v>2</v>
      </c>
      <c r="Q540" s="12" cm="1">
        <f t="array" ref="Q540">SUMPRODUCT(($G$2:$G$2540=G540)*(P540&gt;$P$2:$P$2540))+1</f>
        <v>1</v>
      </c>
      <c r="R540" s="12" t="e">
        <f>(Q540*100000)+#REF!</f>
        <v>#REF!</v>
      </c>
      <c r="S540" t="e" cm="1">
        <f t="array" ref="S540">SUMPRODUCT(($G$2:$G$2540=G540)*(R540&gt;$R$2:$R$2540))+1</f>
        <v>#REF!</v>
      </c>
      <c r="T540" t="str">
        <f t="shared" si="55"/>
        <v>LINGFIELD PARK †</v>
      </c>
      <c r="U540">
        <v>0</v>
      </c>
      <c r="V540" t="s">
        <v>17</v>
      </c>
      <c r="W540">
        <f t="shared" si="56"/>
        <v>2023</v>
      </c>
    </row>
    <row r="541" spans="1:23" x14ac:dyDescent="0.25">
      <c r="A541" s="10" t="str">
        <f>IF(YEAR(G541)=2024,#REF!,"")</f>
        <v/>
      </c>
      <c r="B541" s="10" t="str">
        <f>IF(YEAR(G541)=2025,#REF!,"")</f>
        <v/>
      </c>
      <c r="C541" s="10" t="str">
        <f t="shared" si="52"/>
        <v>Afternoon45139</v>
      </c>
      <c r="D541" s="5" t="str">
        <f>IF('by region'!$C$2="Any","Any",'WTX courses'!V439)&amp;M541&amp;IF('by region'!$I$2="Any","Any",N541)&amp;G541</f>
        <v>AnyFlatAny45139</v>
      </c>
      <c r="E541" s="5" t="e">
        <f>IF(I541=#REF!,'WTX courses'!G439,"")</f>
        <v>#REF!</v>
      </c>
      <c r="F541" s="5" t="e">
        <f t="shared" si="53"/>
        <v>#REF!</v>
      </c>
      <c r="G541" s="15">
        <v>45139</v>
      </c>
      <c r="H541" s="16" t="s">
        <v>7</v>
      </c>
      <c r="I541" s="16" t="s">
        <v>85</v>
      </c>
      <c r="J541" s="16" t="s">
        <v>9</v>
      </c>
      <c r="K541" s="14" t="s">
        <v>10</v>
      </c>
      <c r="L541" s="14" t="s">
        <v>19</v>
      </c>
      <c r="M541" s="16" t="s">
        <v>25</v>
      </c>
      <c r="N541" s="16" t="s">
        <v>13</v>
      </c>
      <c r="O541" s="16" t="s">
        <v>14</v>
      </c>
      <c r="P541" s="12">
        <f t="shared" si="54"/>
        <v>1</v>
      </c>
      <c r="Q541" s="12" cm="1">
        <f t="array" ref="Q541">SUMPRODUCT(($G$2:$G$2540=G541)*(P541&gt;$P$2:$P$2540))+1</f>
        <v>1</v>
      </c>
      <c r="R541" s="12" t="e">
        <f>(Q541*100000)+#REF!</f>
        <v>#REF!</v>
      </c>
      <c r="S541" t="e" cm="1">
        <f t="array" ref="S541">SUMPRODUCT(($G$2:$G$2540=G541)*(R541&gt;$R$2:$R$2540))+1</f>
        <v>#REF!</v>
      </c>
      <c r="T541" t="str">
        <f t="shared" si="55"/>
        <v xml:space="preserve">GOODWOOD </v>
      </c>
      <c r="U541">
        <v>0</v>
      </c>
      <c r="V541" t="s">
        <v>17</v>
      </c>
      <c r="W541">
        <f t="shared" si="56"/>
        <v>2023</v>
      </c>
    </row>
    <row r="542" spans="1:23" x14ac:dyDescent="0.25">
      <c r="A542" s="10" t="str">
        <f>IF(YEAR(G542)=2024,#REF!,"")</f>
        <v/>
      </c>
      <c r="B542" s="10" t="str">
        <f>IF(YEAR(G542)=2025,#REF!,"")</f>
        <v/>
      </c>
      <c r="C542" s="10" t="str">
        <f t="shared" si="52"/>
        <v>Afternoon45139</v>
      </c>
      <c r="D542" s="5" t="str">
        <f>IF('by region'!$C$2="Any","Any",'WTX courses'!V440)&amp;M542&amp;IF('by region'!$I$2="Any","Any",N542)&amp;G542</f>
        <v>AnyFlatAny45139</v>
      </c>
      <c r="E542" s="5" t="e">
        <f>IF(I542=#REF!,'WTX courses'!G440,"")</f>
        <v>#REF!</v>
      </c>
      <c r="F542" s="5" t="e">
        <f t="shared" si="53"/>
        <v>#REF!</v>
      </c>
      <c r="G542" s="15">
        <v>45139</v>
      </c>
      <c r="H542" s="16" t="s">
        <v>7</v>
      </c>
      <c r="I542" s="16" t="s">
        <v>81</v>
      </c>
      <c r="J542" s="16" t="s">
        <v>9</v>
      </c>
      <c r="K542" s="14" t="s">
        <v>24</v>
      </c>
      <c r="L542" s="14" t="s">
        <v>17</v>
      </c>
      <c r="M542" s="16" t="s">
        <v>25</v>
      </c>
      <c r="N542" s="16" t="s">
        <v>13</v>
      </c>
      <c r="O542" s="16" t="s">
        <v>14</v>
      </c>
      <c r="P542" s="12">
        <f t="shared" si="54"/>
        <v>1</v>
      </c>
      <c r="Q542" s="12" cm="1">
        <f t="array" ref="Q542">SUMPRODUCT(($G$2:$G$2540=G542)*(P542&gt;$P$2:$P$2540))+1</f>
        <v>1</v>
      </c>
      <c r="R542" s="12" t="e">
        <f>(Q542*100000)+#REF!</f>
        <v>#REF!</v>
      </c>
      <c r="S542" t="e" cm="1">
        <f t="array" ref="S542">SUMPRODUCT(($G$2:$G$2540=G542)*(R542&gt;$R$2:$R$2540))+1</f>
        <v>#REF!</v>
      </c>
      <c r="T542" t="str">
        <f t="shared" si="55"/>
        <v xml:space="preserve">YARMOUTH </v>
      </c>
      <c r="U542">
        <v>0</v>
      </c>
      <c r="V542" t="s">
        <v>19</v>
      </c>
      <c r="W542">
        <f t="shared" si="56"/>
        <v>2023</v>
      </c>
    </row>
    <row r="543" spans="1:23" x14ac:dyDescent="0.25">
      <c r="A543" s="10" t="str">
        <f>IF(YEAR(G543)=2024,#REF!,"")</f>
        <v/>
      </c>
      <c r="B543" s="10" t="str">
        <f>IF(YEAR(G543)=2025,#REF!,"")</f>
        <v/>
      </c>
      <c r="C543" s="10" t="str">
        <f t="shared" si="52"/>
        <v>Afternoon45140</v>
      </c>
      <c r="D543" s="5" t="str">
        <f>IF('by region'!$C$2="Any","Any",'WTX courses'!V441)&amp;M543&amp;IF('by region'!$I$2="Any","Any",N543)&amp;G543</f>
        <v>AnyFlatAny45140</v>
      </c>
      <c r="E543" s="5" t="e">
        <f>IF(I543=#REF!,'WTX courses'!G441,"")</f>
        <v>#REF!</v>
      </c>
      <c r="F543" s="5" t="e">
        <f t="shared" si="53"/>
        <v>#REF!</v>
      </c>
      <c r="G543" s="15">
        <v>45140</v>
      </c>
      <c r="H543" s="16" t="s">
        <v>27</v>
      </c>
      <c r="I543" s="16" t="s">
        <v>85</v>
      </c>
      <c r="J543" s="16" t="s">
        <v>9</v>
      </c>
      <c r="K543" s="14" t="s">
        <v>10</v>
      </c>
      <c r="L543" s="14" t="s">
        <v>19</v>
      </c>
      <c r="M543" s="16" t="s">
        <v>25</v>
      </c>
      <c r="N543" s="16" t="s">
        <v>13</v>
      </c>
      <c r="O543" s="16" t="s">
        <v>14</v>
      </c>
      <c r="P543" s="12">
        <f t="shared" si="54"/>
        <v>1</v>
      </c>
      <c r="Q543" s="12" cm="1">
        <f t="array" ref="Q543">SUMPRODUCT(($G$2:$G$2540=G543)*(P543&gt;$P$2:$P$2540))+1</f>
        <v>1</v>
      </c>
      <c r="R543" s="12" t="e">
        <f>(Q543*100000)+#REF!</f>
        <v>#REF!</v>
      </c>
      <c r="S543" t="e" cm="1">
        <f t="array" ref="S543">SUMPRODUCT(($G$2:$G$2540=G543)*(R543&gt;$R$2:$R$2540))+1</f>
        <v>#REF!</v>
      </c>
      <c r="T543" t="str">
        <f t="shared" si="55"/>
        <v xml:space="preserve">GOODWOOD </v>
      </c>
      <c r="U543">
        <v>0</v>
      </c>
      <c r="V543" t="s">
        <v>19</v>
      </c>
      <c r="W543">
        <f t="shared" si="56"/>
        <v>2023</v>
      </c>
    </row>
    <row r="544" spans="1:23" x14ac:dyDescent="0.25">
      <c r="A544" s="10" t="str">
        <f>IF(YEAR(G544)=2024,#REF!,"")</f>
        <v/>
      </c>
      <c r="B544" s="10" t="str">
        <f>IF(YEAR(G544)=2025,#REF!,"")</f>
        <v/>
      </c>
      <c r="C544" s="10" t="str">
        <f t="shared" si="52"/>
        <v>Evening45140</v>
      </c>
      <c r="D544" s="5" t="str">
        <f>IF('by region'!$C$2="Any","Any",'WTX courses'!V442)&amp;M544&amp;IF('by region'!$I$2="Any","Any",N544)&amp;G544</f>
        <v>AnyFlatAny45140</v>
      </c>
      <c r="E544" s="5" t="e">
        <f>IF(I544=#REF!,'WTX courses'!G442,"")</f>
        <v>#REF!</v>
      </c>
      <c r="F544" s="5" t="e">
        <f t="shared" si="53"/>
        <v>#REF!</v>
      </c>
      <c r="G544" s="15">
        <v>45140</v>
      </c>
      <c r="H544" s="16" t="s">
        <v>27</v>
      </c>
      <c r="I544" s="16" t="s">
        <v>38</v>
      </c>
      <c r="J544" s="16" t="s">
        <v>80</v>
      </c>
      <c r="K544" s="14" t="s">
        <v>16</v>
      </c>
      <c r="L544" s="14" t="s">
        <v>19</v>
      </c>
      <c r="M544" s="16" t="s">
        <v>25</v>
      </c>
      <c r="N544" s="16" t="s">
        <v>13</v>
      </c>
      <c r="O544" s="16" t="s">
        <v>14</v>
      </c>
      <c r="P544" s="12">
        <f t="shared" si="54"/>
        <v>2</v>
      </c>
      <c r="Q544" s="12" cm="1">
        <f t="array" ref="Q544">SUMPRODUCT(($G$2:$G$2540=G544)*(P544&gt;$P$2:$P$2540))+1</f>
        <v>2</v>
      </c>
      <c r="R544" s="12" t="e">
        <f>(Q544*100000)+#REF!</f>
        <v>#REF!</v>
      </c>
      <c r="S544" t="e" cm="1">
        <f t="array" ref="S544">SUMPRODUCT(($G$2:$G$2540=G544)*(R544&gt;$R$2:$R$2540))+1</f>
        <v>#REF!</v>
      </c>
      <c r="T544" t="str">
        <f t="shared" si="55"/>
        <v>SANDOWN PARK †</v>
      </c>
      <c r="U544">
        <v>0</v>
      </c>
      <c r="V544" t="s">
        <v>11</v>
      </c>
      <c r="W544">
        <f t="shared" si="56"/>
        <v>2023</v>
      </c>
    </row>
    <row r="545" spans="1:23" x14ac:dyDescent="0.25">
      <c r="A545" s="10" t="str">
        <f>IF(YEAR(G545)=2024,#REF!,"")</f>
        <v/>
      </c>
      <c r="B545" s="10" t="str">
        <f>IF(YEAR(G545)=2025,#REF!,"")</f>
        <v/>
      </c>
      <c r="C545" s="10" t="str">
        <f t="shared" si="52"/>
        <v>Evening45141</v>
      </c>
      <c r="D545" s="5" t="str">
        <f>IF('by region'!$C$2="Any","Any",'WTX courses'!V443)&amp;M545&amp;IF('by region'!$I$2="Any","Any",N545)&amp;G545</f>
        <v>AnyFlatAny45141</v>
      </c>
      <c r="E545" s="5" t="e">
        <f>IF(I545=#REF!,'WTX courses'!G443,"")</f>
        <v>#REF!</v>
      </c>
      <c r="F545" s="5" t="e">
        <f t="shared" si="53"/>
        <v>#REF!</v>
      </c>
      <c r="G545" s="15">
        <v>45141</v>
      </c>
      <c r="H545" s="16" t="s">
        <v>34</v>
      </c>
      <c r="I545" s="16" t="s">
        <v>31</v>
      </c>
      <c r="J545" s="16" t="s">
        <v>80</v>
      </c>
      <c r="K545" s="14" t="s">
        <v>24</v>
      </c>
      <c r="L545" s="14" t="s">
        <v>11</v>
      </c>
      <c r="M545" s="16" t="s">
        <v>25</v>
      </c>
      <c r="N545" s="16" t="s">
        <v>26</v>
      </c>
      <c r="O545" s="16" t="s">
        <v>14</v>
      </c>
      <c r="P545" s="12">
        <f t="shared" si="54"/>
        <v>2</v>
      </c>
      <c r="Q545" s="12" cm="1">
        <f t="array" ref="Q545">SUMPRODUCT(($G$2:$G$2540=G545)*(P545&gt;$P$2:$P$2540))+1</f>
        <v>3</v>
      </c>
      <c r="R545" s="12" t="e">
        <f>(Q545*100000)+#REF!</f>
        <v>#REF!</v>
      </c>
      <c r="S545" t="e" cm="1">
        <f t="array" ref="S545">SUMPRODUCT(($G$2:$G$2540=G545)*(R545&gt;$R$2:$R$2540))+1</f>
        <v>#REF!</v>
      </c>
      <c r="T545" t="str">
        <f t="shared" si="55"/>
        <v>NEWCASTLE †</v>
      </c>
      <c r="U545">
        <v>0</v>
      </c>
      <c r="V545" t="s">
        <v>17</v>
      </c>
      <c r="W545">
        <f t="shared" si="56"/>
        <v>2023</v>
      </c>
    </row>
    <row r="546" spans="1:23" x14ac:dyDescent="0.25">
      <c r="A546" s="10" t="str">
        <f>IF(YEAR(G546)=2024,#REF!,"")</f>
        <v/>
      </c>
      <c r="B546" s="10" t="str">
        <f>IF(YEAR(G546)=2025,#REF!,"")</f>
        <v/>
      </c>
      <c r="C546" s="10" t="str">
        <f t="shared" si="52"/>
        <v>Evening45141</v>
      </c>
      <c r="D546" s="5" t="str">
        <f>IF('by region'!$C$2="Any","Any",'WTX courses'!V444)&amp;M546&amp;IF('by region'!$I$2="Any","Any",N546)&amp;G546</f>
        <v>AnyFlatAny45141</v>
      </c>
      <c r="E546" s="5" t="e">
        <f>IF(I546=#REF!,'WTX courses'!G444,"")</f>
        <v>#REF!</v>
      </c>
      <c r="F546" s="5" t="e">
        <f t="shared" si="53"/>
        <v>#REF!</v>
      </c>
      <c r="G546" s="15">
        <v>45141</v>
      </c>
      <c r="H546" s="16" t="s">
        <v>34</v>
      </c>
      <c r="I546" s="16" t="s">
        <v>83</v>
      </c>
      <c r="J546" s="16" t="s">
        <v>80</v>
      </c>
      <c r="K546" s="14" t="s">
        <v>16</v>
      </c>
      <c r="L546" s="14" t="s">
        <v>19</v>
      </c>
      <c r="M546" s="16" t="s">
        <v>25</v>
      </c>
      <c r="N546" s="16" t="s">
        <v>13</v>
      </c>
      <c r="O546" s="16" t="s">
        <v>14</v>
      </c>
      <c r="P546" s="12">
        <f t="shared" si="54"/>
        <v>2</v>
      </c>
      <c r="Q546" s="12" cm="1">
        <f t="array" ref="Q546">SUMPRODUCT(($G$2:$G$2540=G546)*(P546&gt;$P$2:$P$2540))+1</f>
        <v>3</v>
      </c>
      <c r="R546" s="12" t="e">
        <f>(Q546*100000)+#REF!</f>
        <v>#REF!</v>
      </c>
      <c r="S546" t="e" cm="1">
        <f t="array" ref="S546">SUMPRODUCT(($G$2:$G$2540=G546)*(R546&gt;$R$2:$R$2540))+1</f>
        <v>#REF!</v>
      </c>
      <c r="T546" t="str">
        <f t="shared" si="55"/>
        <v>EPSOM DOWNS †</v>
      </c>
      <c r="U546">
        <v>0</v>
      </c>
      <c r="V546" t="s">
        <v>17</v>
      </c>
      <c r="W546">
        <f t="shared" si="56"/>
        <v>2023</v>
      </c>
    </row>
    <row r="547" spans="1:23" x14ac:dyDescent="0.25">
      <c r="A547" s="10" t="str">
        <f>IF(YEAR(G547)=2024,#REF!,"")</f>
        <v/>
      </c>
      <c r="B547" s="10" t="str">
        <f>IF(YEAR(G547)=2025,#REF!,"")</f>
        <v/>
      </c>
      <c r="C547" s="10" t="str">
        <f t="shared" si="52"/>
        <v>Afternoon45141</v>
      </c>
      <c r="D547" s="5" t="str">
        <f>IF('by region'!$C$2="Any","Any",'WTX courses'!V445)&amp;M547&amp;IF('by region'!$I$2="Any","Any",N547)&amp;G547</f>
        <v>AnyFlatAny45141</v>
      </c>
      <c r="E547" s="5" t="e">
        <f>IF(I547=#REF!,'WTX courses'!G445,"")</f>
        <v>#REF!</v>
      </c>
      <c r="F547" s="5" t="e">
        <f t="shared" si="53"/>
        <v>#REF!</v>
      </c>
      <c r="G547" s="15">
        <v>45141</v>
      </c>
      <c r="H547" s="16" t="s">
        <v>34</v>
      </c>
      <c r="I547" s="16" t="s">
        <v>85</v>
      </c>
      <c r="J547" s="16" t="s">
        <v>9</v>
      </c>
      <c r="K547" s="14" t="s">
        <v>10</v>
      </c>
      <c r="L547" s="14" t="s">
        <v>19</v>
      </c>
      <c r="M547" s="16" t="s">
        <v>25</v>
      </c>
      <c r="N547" s="16" t="s">
        <v>13</v>
      </c>
      <c r="O547" s="16" t="s">
        <v>14</v>
      </c>
      <c r="P547" s="12">
        <f t="shared" si="54"/>
        <v>1</v>
      </c>
      <c r="Q547" s="12" cm="1">
        <f t="array" ref="Q547">SUMPRODUCT(($G$2:$G$2540=G547)*(P547&gt;$P$2:$P$2540))+1</f>
        <v>1</v>
      </c>
      <c r="R547" s="12" t="e">
        <f>(Q547*100000)+#REF!</f>
        <v>#REF!</v>
      </c>
      <c r="S547" t="e" cm="1">
        <f t="array" ref="S547">SUMPRODUCT(($G$2:$G$2540=G547)*(R547&gt;$R$2:$R$2540))+1</f>
        <v>#REF!</v>
      </c>
      <c r="T547" t="str">
        <f t="shared" si="55"/>
        <v xml:space="preserve">GOODWOOD </v>
      </c>
      <c r="U547">
        <v>0</v>
      </c>
      <c r="V547" t="s">
        <v>11</v>
      </c>
      <c r="W547">
        <f t="shared" si="56"/>
        <v>2023</v>
      </c>
    </row>
    <row r="548" spans="1:23" x14ac:dyDescent="0.25">
      <c r="A548" s="10" t="str">
        <f>IF(YEAR(G548)=2024,#REF!,"")</f>
        <v/>
      </c>
      <c r="B548" s="10" t="str">
        <f>IF(YEAR(G548)=2025,#REF!,"")</f>
        <v/>
      </c>
      <c r="C548" s="10" t="str">
        <f t="shared" si="52"/>
        <v>Afternoon45141</v>
      </c>
      <c r="D548" s="5" t="str">
        <f>IF('by region'!$C$2="Any","Any",'WTX courses'!V446)&amp;M548&amp;IF('by region'!$I$2="Any","Any",N548)&amp;G548</f>
        <v>AnyFlatAny45141</v>
      </c>
      <c r="E548" s="5" t="e">
        <f>IF(I548=#REF!,'WTX courses'!G446,"")</f>
        <v>#REF!</v>
      </c>
      <c r="F548" s="5" t="e">
        <f t="shared" si="53"/>
        <v>#REF!</v>
      </c>
      <c r="G548" s="15">
        <v>45141</v>
      </c>
      <c r="H548" s="16" t="s">
        <v>34</v>
      </c>
      <c r="I548" s="16" t="s">
        <v>72</v>
      </c>
      <c r="J548" s="16" t="s">
        <v>9</v>
      </c>
      <c r="K548" s="14" t="s">
        <v>16</v>
      </c>
      <c r="L548" s="14" t="s">
        <v>17</v>
      </c>
      <c r="M548" s="16" t="s">
        <v>25</v>
      </c>
      <c r="N548" s="16" t="s">
        <v>13</v>
      </c>
      <c r="O548" s="16" t="s">
        <v>14</v>
      </c>
      <c r="P548" s="12">
        <f t="shared" si="54"/>
        <v>1</v>
      </c>
      <c r="Q548" s="12" cm="1">
        <f t="array" ref="Q548">SUMPRODUCT(($G$2:$G$2540=G548)*(P548&gt;$P$2:$P$2540))+1</f>
        <v>1</v>
      </c>
      <c r="R548" s="12" t="e">
        <f>(Q548*100000)+#REF!</f>
        <v>#REF!</v>
      </c>
      <c r="S548" t="e" cm="1">
        <f t="array" ref="S548">SUMPRODUCT(($G$2:$G$2540=G548)*(R548&gt;$R$2:$R$2540))+1</f>
        <v>#REF!</v>
      </c>
      <c r="T548" t="str">
        <f t="shared" si="55"/>
        <v xml:space="preserve">NOTTINGHAM </v>
      </c>
      <c r="U548">
        <v>0</v>
      </c>
      <c r="V548" t="s">
        <v>11</v>
      </c>
      <c r="W548">
        <f t="shared" si="56"/>
        <v>2023</v>
      </c>
    </row>
    <row r="549" spans="1:23" x14ac:dyDescent="0.25">
      <c r="A549" s="10" t="str">
        <f>IF(YEAR(G549)=2024,#REF!,"")</f>
        <v/>
      </c>
      <c r="B549" s="10" t="str">
        <f>IF(YEAR(G549)=2025,#REF!,"")</f>
        <v/>
      </c>
      <c r="C549" s="10" t="str">
        <f t="shared" si="52"/>
        <v>Afternoon45142</v>
      </c>
      <c r="D549" s="5" t="str">
        <f>IF('by region'!$C$2="Any","Any",'WTX courses'!V447)&amp;M549&amp;IF('by region'!$I$2="Any","Any",N549)&amp;G549</f>
        <v>AnyFlatAny45142</v>
      </c>
      <c r="E549" s="5" t="e">
        <f>IF(I549=#REF!,'WTX courses'!G447,"")</f>
        <v>#REF!</v>
      </c>
      <c r="F549" s="5" t="e">
        <f t="shared" si="53"/>
        <v>#REF!</v>
      </c>
      <c r="G549" s="15">
        <v>45142</v>
      </c>
      <c r="H549" s="16" t="s">
        <v>35</v>
      </c>
      <c r="I549" s="16" t="s">
        <v>43</v>
      </c>
      <c r="J549" s="16" t="s">
        <v>9</v>
      </c>
      <c r="K549" s="14" t="s">
        <v>24</v>
      </c>
      <c r="L549" s="14" t="s">
        <v>17</v>
      </c>
      <c r="M549" s="16" t="s">
        <v>25</v>
      </c>
      <c r="N549" s="16" t="s">
        <v>26</v>
      </c>
      <c r="O549" s="16" t="s">
        <v>14</v>
      </c>
      <c r="P549" s="12">
        <f t="shared" si="54"/>
        <v>1</v>
      </c>
      <c r="Q549" s="12" cm="1">
        <f t="array" ref="Q549">SUMPRODUCT(($G$2:$G$2540=G549)*(P549&gt;$P$2:$P$2540))+1</f>
        <v>1</v>
      </c>
      <c r="R549" s="12" t="e">
        <f>(Q549*100000)+#REF!</f>
        <v>#REF!</v>
      </c>
      <c r="S549" t="e" cm="1">
        <f t="array" ref="S549">SUMPRODUCT(($G$2:$G$2540=G549)*(R549&gt;$R$2:$R$2540))+1</f>
        <v>#REF!</v>
      </c>
      <c r="T549" t="str">
        <f t="shared" si="55"/>
        <v xml:space="preserve">WOLVERHAMPTON </v>
      </c>
      <c r="U549">
        <v>0</v>
      </c>
      <c r="V549" t="s">
        <v>19</v>
      </c>
      <c r="W549">
        <f t="shared" si="56"/>
        <v>2023</v>
      </c>
    </row>
    <row r="550" spans="1:23" x14ac:dyDescent="0.25">
      <c r="A550" s="10" t="str">
        <f>IF(YEAR(G550)=2024,#REF!,"")</f>
        <v/>
      </c>
      <c r="B550" s="10" t="str">
        <f>IF(YEAR(G550)=2025,#REF!,"")</f>
        <v/>
      </c>
      <c r="C550" s="10" t="str">
        <f t="shared" si="52"/>
        <v>Evening45142</v>
      </c>
      <c r="D550" s="5" t="str">
        <f>IF('by region'!$C$2="Any","Any",'WTX courses'!V448)&amp;M550&amp;IF('by region'!$I$2="Any","Any",N550)&amp;G550</f>
        <v>AnyFlatAny45142</v>
      </c>
      <c r="E550" s="5" t="e">
        <f>IF(I550=#REF!,'WTX courses'!G448,"")</f>
        <v>#REF!</v>
      </c>
      <c r="F550" s="5" t="e">
        <f t="shared" si="53"/>
        <v>#REF!</v>
      </c>
      <c r="G550" s="15">
        <v>45142</v>
      </c>
      <c r="H550" s="16" t="s">
        <v>35</v>
      </c>
      <c r="I550" s="16" t="s">
        <v>79</v>
      </c>
      <c r="J550" s="16" t="s">
        <v>80</v>
      </c>
      <c r="K550" s="14" t="s">
        <v>24</v>
      </c>
      <c r="L550" s="14" t="s">
        <v>19</v>
      </c>
      <c r="M550" s="16" t="s">
        <v>25</v>
      </c>
      <c r="N550" s="16" t="s">
        <v>13</v>
      </c>
      <c r="O550" s="16" t="s">
        <v>14</v>
      </c>
      <c r="P550" s="12">
        <f t="shared" si="54"/>
        <v>2</v>
      </c>
      <c r="Q550" s="12" cm="1">
        <f t="array" ref="Q550">SUMPRODUCT(($G$2:$G$2540=G550)*(P550&gt;$P$2:$P$2540))+1</f>
        <v>4</v>
      </c>
      <c r="R550" s="12" t="e">
        <f>(Q550*100000)+#REF!</f>
        <v>#REF!</v>
      </c>
      <c r="S550" t="e" cm="1">
        <f t="array" ref="S550">SUMPRODUCT(($G$2:$G$2540=G550)*(R550&gt;$R$2:$R$2540))+1</f>
        <v>#REF!</v>
      </c>
      <c r="T550" t="str">
        <f t="shared" si="55"/>
        <v>BATH †</v>
      </c>
      <c r="U550">
        <v>0</v>
      </c>
      <c r="V550" t="s">
        <v>17</v>
      </c>
      <c r="W550">
        <f t="shared" si="56"/>
        <v>2023</v>
      </c>
    </row>
    <row r="551" spans="1:23" x14ac:dyDescent="0.25">
      <c r="A551" s="10" t="str">
        <f>IF(YEAR(G551)=2024,#REF!,"")</f>
        <v/>
      </c>
      <c r="B551" s="10" t="str">
        <f>IF(YEAR(G551)=2025,#REF!,"")</f>
        <v/>
      </c>
      <c r="C551" s="10" t="str">
        <f t="shared" si="52"/>
        <v>Afternoon45142</v>
      </c>
      <c r="D551" s="5" t="str">
        <f>IF('by region'!$C$2="Any","Any",'WTX courses'!V450)&amp;M551&amp;IF('by region'!$I$2="Any","Any",N551)&amp;G551</f>
        <v>AnyFlatAny45142</v>
      </c>
      <c r="E551" s="5" t="e">
        <f>IF(I551=#REF!,'WTX courses'!G450,"")</f>
        <v>#REF!</v>
      </c>
      <c r="F551" s="5" t="e">
        <f t="shared" si="53"/>
        <v>#REF!</v>
      </c>
      <c r="G551" s="15">
        <v>45142</v>
      </c>
      <c r="H551" s="16" t="s">
        <v>35</v>
      </c>
      <c r="I551" s="16" t="s">
        <v>85</v>
      </c>
      <c r="J551" s="16" t="s">
        <v>9</v>
      </c>
      <c r="K551" s="14" t="s">
        <v>10</v>
      </c>
      <c r="L551" s="14" t="s">
        <v>19</v>
      </c>
      <c r="M551" s="16" t="s">
        <v>25</v>
      </c>
      <c r="N551" s="16" t="s">
        <v>13</v>
      </c>
      <c r="O551" s="16" t="s">
        <v>14</v>
      </c>
      <c r="P551" s="12">
        <f t="shared" si="54"/>
        <v>1</v>
      </c>
      <c r="Q551" s="12" cm="1">
        <f t="array" ref="Q551">SUMPRODUCT(($G$2:$G$2540=G551)*(P551&gt;$P$2:$P$2540))+1</f>
        <v>1</v>
      </c>
      <c r="R551" s="12" t="e">
        <f>(Q551*100000)+#REF!</f>
        <v>#REF!</v>
      </c>
      <c r="S551" t="e" cm="1">
        <f t="array" ref="S551">SUMPRODUCT(($G$2:$G$2540=G551)*(R551&gt;$R$2:$R$2540))+1</f>
        <v>#REF!</v>
      </c>
      <c r="T551" t="str">
        <f t="shared" si="55"/>
        <v xml:space="preserve">GOODWOOD </v>
      </c>
      <c r="U551">
        <v>0</v>
      </c>
      <c r="V551" t="s">
        <v>17</v>
      </c>
      <c r="W551">
        <f t="shared" si="56"/>
        <v>2023</v>
      </c>
    </row>
    <row r="552" spans="1:23" x14ac:dyDescent="0.25">
      <c r="A552" s="10" t="str">
        <f>IF(YEAR(G552)=2024,#REF!,"")</f>
        <v/>
      </c>
      <c r="B552" s="10" t="str">
        <f>IF(YEAR(G552)=2025,#REF!,"")</f>
        <v/>
      </c>
      <c r="C552" s="10" t="str">
        <f t="shared" si="52"/>
        <v>Evening45142</v>
      </c>
      <c r="D552" s="5" t="str">
        <f>IF('by region'!$C$2="Any","Any",'WTX courses'!V451)&amp;M552&amp;IF('by region'!$I$2="Any","Any",N552)&amp;G552</f>
        <v>AnyFlatAny45142</v>
      </c>
      <c r="E552" s="5" t="e">
        <f>IF(I552=#REF!,'WTX courses'!G451,"")</f>
        <v>#REF!</v>
      </c>
      <c r="F552" s="5" t="e">
        <f t="shared" si="53"/>
        <v>#REF!</v>
      </c>
      <c r="G552" s="15">
        <v>45142</v>
      </c>
      <c r="H552" s="16" t="s">
        <v>35</v>
      </c>
      <c r="I552" s="16" t="s">
        <v>76</v>
      </c>
      <c r="J552" s="16" t="s">
        <v>80</v>
      </c>
      <c r="K552" s="14" t="s">
        <v>16</v>
      </c>
      <c r="L552" s="14" t="s">
        <v>17</v>
      </c>
      <c r="M552" s="16" t="s">
        <v>25</v>
      </c>
      <c r="N552" s="16" t="s">
        <v>13</v>
      </c>
      <c r="O552" s="16" t="s">
        <v>14</v>
      </c>
      <c r="P552" s="12">
        <f t="shared" si="54"/>
        <v>2</v>
      </c>
      <c r="Q552" s="12" cm="1">
        <f t="array" ref="Q552">SUMPRODUCT(($G$2:$G$2540=G552)*(P552&gt;$P$2:$P$2540))+1</f>
        <v>4</v>
      </c>
      <c r="R552" s="12" t="e">
        <f>(Q552*100000)+#REF!</f>
        <v>#REF!</v>
      </c>
      <c r="S552" t="e" cm="1">
        <f t="array" ref="S552">SUMPRODUCT(($G$2:$G$2540=G552)*(R552&gt;$R$2:$R$2540))+1</f>
        <v>#REF!</v>
      </c>
      <c r="T552" t="str">
        <f t="shared" si="55"/>
        <v>NEWMARKET †</v>
      </c>
      <c r="U552">
        <v>0</v>
      </c>
      <c r="V552" t="s">
        <v>11</v>
      </c>
      <c r="W552">
        <f t="shared" si="56"/>
        <v>2023</v>
      </c>
    </row>
    <row r="553" spans="1:23" x14ac:dyDescent="0.25">
      <c r="A553" s="10" t="str">
        <f>IF(YEAR(G553)=2024,#REF!,"")</f>
        <v/>
      </c>
      <c r="B553" s="10" t="str">
        <f>IF(YEAR(G553)=2025,#REF!,"")</f>
        <v/>
      </c>
      <c r="C553" s="10" t="str">
        <f t="shared" si="52"/>
        <v>Afternoon45142</v>
      </c>
      <c r="D553" s="5" t="str">
        <f>IF('by region'!$C$2="Any","Any",'WTX courses'!V452)&amp;M553&amp;IF('by region'!$I$2="Any","Any",N553)&amp;G553</f>
        <v>AnyJumpAny45142</v>
      </c>
      <c r="E553" s="5" t="e">
        <f>IF(I553=#REF!,'WTX courses'!G452,"")</f>
        <v>#REF!</v>
      </c>
      <c r="F553" s="5" t="e">
        <f t="shared" si="53"/>
        <v>#REF!</v>
      </c>
      <c r="G553" s="15">
        <v>45142</v>
      </c>
      <c r="H553" s="16" t="s">
        <v>35</v>
      </c>
      <c r="I553" s="16" t="s">
        <v>64</v>
      </c>
      <c r="J553" s="16" t="s">
        <v>9</v>
      </c>
      <c r="K553" s="14" t="s">
        <v>10</v>
      </c>
      <c r="L553" s="14" t="s">
        <v>17</v>
      </c>
      <c r="M553" s="16" t="s">
        <v>12</v>
      </c>
      <c r="N553" s="16" t="s">
        <v>13</v>
      </c>
      <c r="O553" s="16" t="s">
        <v>14</v>
      </c>
      <c r="P553" s="12">
        <f t="shared" si="54"/>
        <v>1</v>
      </c>
      <c r="Q553" s="12" cm="1">
        <f t="array" ref="Q553">SUMPRODUCT(($G$2:$G$2540=G553)*(P553&gt;$P$2:$P$2540))+1</f>
        <v>1</v>
      </c>
      <c r="R553" s="12" t="e">
        <f>(Q553*100000)+#REF!</f>
        <v>#REF!</v>
      </c>
      <c r="S553" t="e" cm="1">
        <f t="array" ref="S553">SUMPRODUCT(($G$2:$G$2540=G553)*(R553&gt;$R$2:$R$2540))+1</f>
        <v>#REF!</v>
      </c>
      <c r="T553" t="str">
        <f t="shared" si="55"/>
        <v xml:space="preserve">Bangor-On-Dee </v>
      </c>
      <c r="U553">
        <v>0</v>
      </c>
      <c r="V553" t="s">
        <v>11</v>
      </c>
      <c r="W553">
        <f t="shared" si="56"/>
        <v>2023</v>
      </c>
    </row>
    <row r="554" spans="1:23" x14ac:dyDescent="0.25">
      <c r="A554" s="10" t="str">
        <f>IF(YEAR(G554)=2024,#REF!,"")</f>
        <v/>
      </c>
      <c r="B554" s="10" t="str">
        <f>IF(YEAR(G554)=2025,#REF!,"")</f>
        <v/>
      </c>
      <c r="C554" s="10" t="str">
        <f t="shared" si="52"/>
        <v>Afternoon45143</v>
      </c>
      <c r="D554" s="5" t="str">
        <f>IF('by region'!$C$2="Any","Any",'WTX courses'!V453)&amp;M554&amp;IF('by region'!$I$2="Any","Any",N554)&amp;G554</f>
        <v>AnyFlatAny45143</v>
      </c>
      <c r="E554" s="5" t="e">
        <f>IF(I554=#REF!,'WTX courses'!G453,"")</f>
        <v>#REF!</v>
      </c>
      <c r="F554" s="5" t="e">
        <f t="shared" si="53"/>
        <v>#REF!</v>
      </c>
      <c r="G554" s="15">
        <v>45143</v>
      </c>
      <c r="H554" s="16" t="s">
        <v>37</v>
      </c>
      <c r="I554" s="16" t="s">
        <v>85</v>
      </c>
      <c r="J554" s="16" t="s">
        <v>9</v>
      </c>
      <c r="K554" s="14" t="s">
        <v>10</v>
      </c>
      <c r="L554" s="14" t="s">
        <v>19</v>
      </c>
      <c r="M554" s="16" t="s">
        <v>25</v>
      </c>
      <c r="N554" s="16" t="s">
        <v>13</v>
      </c>
      <c r="O554" s="16" t="s">
        <v>14</v>
      </c>
      <c r="P554" s="12">
        <f t="shared" si="54"/>
        <v>1</v>
      </c>
      <c r="Q554" s="12" cm="1">
        <f t="array" ref="Q554">SUMPRODUCT(($G$2:$G$2540=G554)*(P554&gt;$P$2:$P$2540))+1</f>
        <v>1</v>
      </c>
      <c r="R554" s="12" t="e">
        <f>(Q554*100000)+#REF!</f>
        <v>#REF!</v>
      </c>
      <c r="S554" t="e" cm="1">
        <f t="array" ref="S554">SUMPRODUCT(($G$2:$G$2540=G554)*(R554&gt;$R$2:$R$2540))+1</f>
        <v>#REF!</v>
      </c>
      <c r="T554" t="str">
        <f t="shared" si="55"/>
        <v xml:space="preserve">GOODWOOD </v>
      </c>
      <c r="U554">
        <v>0</v>
      </c>
      <c r="V554" t="s">
        <v>11</v>
      </c>
      <c r="W554">
        <f t="shared" si="56"/>
        <v>2023</v>
      </c>
    </row>
    <row r="555" spans="1:23" x14ac:dyDescent="0.25">
      <c r="A555" s="10" t="str">
        <f>IF(YEAR(G555)=2024,#REF!,"")</f>
        <v/>
      </c>
      <c r="B555" s="10" t="str">
        <f>IF(YEAR(G555)=2025,#REF!,"")</f>
        <v/>
      </c>
      <c r="C555" s="10" t="str">
        <f t="shared" si="52"/>
        <v>Evening45143</v>
      </c>
      <c r="D555" s="5" t="str">
        <f>IF('by region'!$C$2="Any","Any",'WTX courses'!V454)&amp;M555&amp;IF('by region'!$I$2="Any","Any",N555)&amp;G555</f>
        <v>AnyFlatAny45143</v>
      </c>
      <c r="E555" s="5" t="e">
        <f>IF(I555=#REF!,'WTX courses'!G454,"")</f>
        <v>#REF!</v>
      </c>
      <c r="F555" s="5" t="e">
        <f t="shared" si="53"/>
        <v>#REF!</v>
      </c>
      <c r="G555" s="15">
        <v>45143</v>
      </c>
      <c r="H555" s="16" t="s">
        <v>37</v>
      </c>
      <c r="I555" s="16" t="s">
        <v>36</v>
      </c>
      <c r="J555" s="16" t="s">
        <v>80</v>
      </c>
      <c r="K555" s="14" t="s">
        <v>24</v>
      </c>
      <c r="L555" s="14" t="s">
        <v>19</v>
      </c>
      <c r="M555" s="16" t="s">
        <v>25</v>
      </c>
      <c r="N555" s="16" t="s">
        <v>13</v>
      </c>
      <c r="O555" s="16" t="s">
        <v>14</v>
      </c>
      <c r="P555" s="12">
        <f t="shared" si="54"/>
        <v>2</v>
      </c>
      <c r="Q555" s="12" cm="1">
        <f t="array" ref="Q555">SUMPRODUCT(($G$2:$G$2540=G555)*(P555&gt;$P$2:$P$2540))+1</f>
        <v>3</v>
      </c>
      <c r="R555" s="12" t="e">
        <f>(Q555*100000)+#REF!</f>
        <v>#REF!</v>
      </c>
      <c r="S555" t="e" cm="1">
        <f t="array" ref="S555">SUMPRODUCT(($G$2:$G$2540=G555)*(R555&gt;$R$2:$R$2540))+1</f>
        <v>#REF!</v>
      </c>
      <c r="T555" t="str">
        <f t="shared" si="55"/>
        <v>LINGFIELD PARK †</v>
      </c>
      <c r="U555">
        <v>0</v>
      </c>
      <c r="V555" t="s">
        <v>17</v>
      </c>
      <c r="W555">
        <f t="shared" si="56"/>
        <v>2023</v>
      </c>
    </row>
    <row r="556" spans="1:23" x14ac:dyDescent="0.25">
      <c r="A556" s="10" t="str">
        <f>IF(YEAR(G556)=2024,#REF!,"")</f>
        <v/>
      </c>
      <c r="B556" s="10" t="str">
        <f>IF(YEAR(G556)=2025,#REF!,"")</f>
        <v/>
      </c>
      <c r="C556" s="10" t="str">
        <f t="shared" si="52"/>
        <v>Afternoon45143</v>
      </c>
      <c r="D556" s="5" t="str">
        <f>IF('by region'!$C$2="Any","Any",'WTX courses'!V455)&amp;M556&amp;IF('by region'!$I$2="Any","Any",N556)&amp;G556</f>
        <v>AnyFlatAny45143</v>
      </c>
      <c r="E556" s="5" t="e">
        <f>IF(I556=#REF!,'WTX courses'!G455,"")</f>
        <v>#REF!</v>
      </c>
      <c r="F556" s="5" t="e">
        <f t="shared" si="53"/>
        <v>#REF!</v>
      </c>
      <c r="G556" s="15">
        <v>45143</v>
      </c>
      <c r="H556" s="16" t="s">
        <v>37</v>
      </c>
      <c r="I556" s="16" t="s">
        <v>76</v>
      </c>
      <c r="J556" s="16" t="s">
        <v>9</v>
      </c>
      <c r="K556" s="14" t="s">
        <v>16</v>
      </c>
      <c r="L556" s="14" t="s">
        <v>17</v>
      </c>
      <c r="M556" s="16" t="s">
        <v>25</v>
      </c>
      <c r="N556" s="16" t="s">
        <v>13</v>
      </c>
      <c r="O556" s="16" t="s">
        <v>14</v>
      </c>
      <c r="P556" s="12">
        <f t="shared" si="54"/>
        <v>1</v>
      </c>
      <c r="Q556" s="12" cm="1">
        <f t="array" ref="Q556">SUMPRODUCT(($G$2:$G$2540=G556)*(P556&gt;$P$2:$P$2540))+1</f>
        <v>1</v>
      </c>
      <c r="R556" s="12" t="e">
        <f>(Q556*100000)+#REF!</f>
        <v>#REF!</v>
      </c>
      <c r="S556" t="e" cm="1">
        <f t="array" ref="S556">SUMPRODUCT(($G$2:$G$2540=G556)*(R556&gt;$R$2:$R$2540))+1</f>
        <v>#REF!</v>
      </c>
      <c r="T556" t="str">
        <f t="shared" si="55"/>
        <v xml:space="preserve">NEWMARKET </v>
      </c>
      <c r="U556">
        <v>0</v>
      </c>
      <c r="V556" t="s">
        <v>19</v>
      </c>
      <c r="W556">
        <f t="shared" si="56"/>
        <v>2023</v>
      </c>
    </row>
    <row r="557" spans="1:23" x14ac:dyDescent="0.25">
      <c r="A557" s="10" t="str">
        <f>IF(YEAR(G557)=2024,#REF!,"")</f>
        <v/>
      </c>
      <c r="B557" s="10" t="str">
        <f>IF(YEAR(G557)=2025,#REF!,"")</f>
        <v/>
      </c>
      <c r="C557" s="10" t="str">
        <f t="shared" si="52"/>
        <v>Afternoon45144</v>
      </c>
      <c r="D557" s="5" t="str">
        <f>IF('by region'!$C$2="Any","Any",'WTX courses'!V456)&amp;M557&amp;IF('by region'!$I$2="Any","Any",N557)&amp;G557</f>
        <v>AnyFlatAny45144</v>
      </c>
      <c r="E557" s="5" t="e">
        <f>IF(I557=#REF!,'WTX courses'!G456,"")</f>
        <v>#REF!</v>
      </c>
      <c r="F557" s="5" t="e">
        <f t="shared" si="53"/>
        <v>#REF!</v>
      </c>
      <c r="G557" s="15">
        <v>45144</v>
      </c>
      <c r="H557" s="16" t="s">
        <v>40</v>
      </c>
      <c r="I557" s="16" t="s">
        <v>88</v>
      </c>
      <c r="J557" s="16" t="s">
        <v>9</v>
      </c>
      <c r="K557" s="14" t="s">
        <v>10</v>
      </c>
      <c r="L557" s="14" t="s">
        <v>17</v>
      </c>
      <c r="M557" s="16" t="s">
        <v>25</v>
      </c>
      <c r="N557" s="16" t="s">
        <v>13</v>
      </c>
      <c r="O557" s="16" t="s">
        <v>14</v>
      </c>
      <c r="P557" s="12">
        <f t="shared" si="54"/>
        <v>1</v>
      </c>
      <c r="Q557" s="12" cm="1">
        <f t="array" ref="Q557">SUMPRODUCT(($G$2:$G$2540=G557)*(P557&gt;$P$2:$P$2540))+1</f>
        <v>1</v>
      </c>
      <c r="R557" s="12" t="e">
        <f>(Q557*100000)+#REF!</f>
        <v>#REF!</v>
      </c>
      <c r="S557" t="e" cm="1">
        <f t="array" ref="S557">SUMPRODUCT(($G$2:$G$2540=G557)*(R557&gt;$R$2:$R$2540))+1</f>
        <v>#REF!</v>
      </c>
      <c r="T557" t="str">
        <f t="shared" si="55"/>
        <v xml:space="preserve">CHESTER </v>
      </c>
      <c r="U557">
        <v>0</v>
      </c>
      <c r="V557" t="s">
        <v>17</v>
      </c>
      <c r="W557">
        <f t="shared" si="56"/>
        <v>2023</v>
      </c>
    </row>
    <row r="558" spans="1:23" x14ac:dyDescent="0.25">
      <c r="A558" s="10" t="str">
        <f>IF(YEAR(G558)=2024,#REF!,"")</f>
        <v/>
      </c>
      <c r="B558" s="10" t="str">
        <f>IF(YEAR(G558)=2025,#REF!,"")</f>
        <v/>
      </c>
      <c r="C558" s="10" t="str">
        <f t="shared" si="52"/>
        <v>Afternoon45144</v>
      </c>
      <c r="D558" s="5" t="str">
        <f>IF('by region'!$C$2="Any","Any",'WTX courses'!V457)&amp;M558&amp;IF('by region'!$I$2="Any","Any",N558)&amp;G558</f>
        <v>AnyJumpAny45144</v>
      </c>
      <c r="E558" s="5" t="e">
        <f>IF(I558=#REF!,'WTX courses'!G457,"")</f>
        <v>#REF!</v>
      </c>
      <c r="F558" s="5" t="e">
        <f t="shared" si="53"/>
        <v>#REF!</v>
      </c>
      <c r="G558" s="15">
        <v>45144</v>
      </c>
      <c r="H558" s="16" t="s">
        <v>40</v>
      </c>
      <c r="I558" s="16" t="s">
        <v>53</v>
      </c>
      <c r="J558" s="16" t="s">
        <v>9</v>
      </c>
      <c r="K558" s="14" t="s">
        <v>16</v>
      </c>
      <c r="L558" s="14" t="s">
        <v>17</v>
      </c>
      <c r="M558" s="16" t="s">
        <v>12</v>
      </c>
      <c r="N558" s="16" t="s">
        <v>13</v>
      </c>
      <c r="O558" s="16" t="s">
        <v>14</v>
      </c>
      <c r="P558" s="12">
        <f t="shared" si="54"/>
        <v>1</v>
      </c>
      <c r="Q558" s="12" cm="1">
        <f t="array" ref="Q558">SUMPRODUCT(($G$2:$G$2540=G558)*(P558&gt;$P$2:$P$2540))+1</f>
        <v>1</v>
      </c>
      <c r="R558" s="12" t="e">
        <f>(Q558*100000)+#REF!</f>
        <v>#REF!</v>
      </c>
      <c r="S558" t="e" cm="1">
        <f t="array" ref="S558">SUMPRODUCT(($G$2:$G$2540=G558)*(R558&gt;$R$2:$R$2540))+1</f>
        <v>#REF!</v>
      </c>
      <c r="T558" t="str">
        <f t="shared" si="55"/>
        <v xml:space="preserve">Market Rasen </v>
      </c>
      <c r="U558">
        <v>0</v>
      </c>
      <c r="V558" t="s">
        <v>11</v>
      </c>
      <c r="W558">
        <f t="shared" si="56"/>
        <v>2023</v>
      </c>
    </row>
    <row r="559" spans="1:23" x14ac:dyDescent="0.25">
      <c r="A559" s="10" t="str">
        <f>IF(YEAR(G559)=2024,#REF!,"")</f>
        <v/>
      </c>
      <c r="B559" s="10" t="str">
        <f>IF(YEAR(G559)=2025,#REF!,"")</f>
        <v/>
      </c>
      <c r="C559" s="10" t="str">
        <f t="shared" si="52"/>
        <v>Evening45145</v>
      </c>
      <c r="D559" s="5" t="str">
        <f>IF('by region'!$C$2="Any","Any",'WTX courses'!V458)&amp;M559&amp;IF('by region'!$I$2="Any","Any",N559)&amp;G559</f>
        <v>AnyFlatAny45145</v>
      </c>
      <c r="E559" s="5" t="e">
        <f>IF(I559=#REF!,'WTX courses'!G458,"")</f>
        <v>#REF!</v>
      </c>
      <c r="F559" s="5" t="e">
        <f t="shared" si="53"/>
        <v>#REF!</v>
      </c>
      <c r="G559" s="15">
        <v>45145</v>
      </c>
      <c r="H559" s="16" t="s">
        <v>42</v>
      </c>
      <c r="I559" s="16" t="s">
        <v>63</v>
      </c>
      <c r="J559" s="16" t="s">
        <v>80</v>
      </c>
      <c r="K559" s="14" t="s">
        <v>16</v>
      </c>
      <c r="L559" s="14" t="s">
        <v>11</v>
      </c>
      <c r="M559" s="16" t="s">
        <v>25</v>
      </c>
      <c r="N559" s="16" t="s">
        <v>13</v>
      </c>
      <c r="O559" s="16" t="s">
        <v>14</v>
      </c>
      <c r="P559" s="12">
        <f t="shared" si="54"/>
        <v>2</v>
      </c>
      <c r="Q559" s="12" cm="1">
        <f t="array" ref="Q559">SUMPRODUCT(($G$2:$G$2540=G559)*(P559&gt;$P$2:$P$2540))+1</f>
        <v>1</v>
      </c>
      <c r="R559" s="12" t="e">
        <f>(Q559*100000)+#REF!</f>
        <v>#REF!</v>
      </c>
      <c r="S559" t="e" cm="1">
        <f t="array" ref="S559">SUMPRODUCT(($G$2:$G$2540=G559)*(R559&gt;$R$2:$R$2540))+1</f>
        <v>#REF!</v>
      </c>
      <c r="T559" t="str">
        <f t="shared" si="55"/>
        <v>CARLISLE †</v>
      </c>
      <c r="U559">
        <v>0</v>
      </c>
      <c r="V559" t="s">
        <v>19</v>
      </c>
      <c r="W559">
        <f t="shared" si="56"/>
        <v>2023</v>
      </c>
    </row>
    <row r="560" spans="1:23" x14ac:dyDescent="0.25">
      <c r="A560" s="10" t="str">
        <f>IF(YEAR(G560)=2024,#REF!,"")</f>
        <v/>
      </c>
      <c r="B560" s="10" t="str">
        <f>IF(YEAR(G560)=2025,#REF!,"")</f>
        <v/>
      </c>
      <c r="C560" s="10" t="str">
        <f t="shared" si="52"/>
        <v>Evening45145</v>
      </c>
      <c r="D560" s="5" t="str">
        <f>IF('by region'!$C$2="Any","Any",'WTX courses'!V459)&amp;M560&amp;IF('by region'!$I$2="Any","Any",N560)&amp;G560</f>
        <v>AnyFlatAny45145</v>
      </c>
      <c r="E560" s="5" t="e">
        <f>IF(I560=#REF!,'WTX courses'!G459,"")</f>
        <v>#REF!</v>
      </c>
      <c r="F560" s="5" t="e">
        <f t="shared" si="53"/>
        <v>#REF!</v>
      </c>
      <c r="G560" s="15">
        <v>45145</v>
      </c>
      <c r="H560" s="16" t="s">
        <v>42</v>
      </c>
      <c r="I560" s="16" t="s">
        <v>70</v>
      </c>
      <c r="J560" s="16" t="s">
        <v>80</v>
      </c>
      <c r="K560" s="14" t="s">
        <v>24</v>
      </c>
      <c r="L560" s="14" t="s">
        <v>19</v>
      </c>
      <c r="M560" s="16" t="s">
        <v>25</v>
      </c>
      <c r="N560" s="16" t="s">
        <v>13</v>
      </c>
      <c r="O560" s="16" t="s">
        <v>14</v>
      </c>
      <c r="P560" s="12">
        <f t="shared" si="54"/>
        <v>2</v>
      </c>
      <c r="Q560" s="12" cm="1">
        <f t="array" ref="Q560">SUMPRODUCT(($G$2:$G$2540=G560)*(P560&gt;$P$2:$P$2540))+1</f>
        <v>1</v>
      </c>
      <c r="R560" s="12" t="e">
        <f>(Q560*100000)+#REF!</f>
        <v>#REF!</v>
      </c>
      <c r="S560" t="e" cm="1">
        <f t="array" ref="S560">SUMPRODUCT(($G$2:$G$2540=G560)*(R560&gt;$R$2:$R$2540))+1</f>
        <v>#REF!</v>
      </c>
      <c r="T560" t="str">
        <f t="shared" si="55"/>
        <v>WINDSOR †</v>
      </c>
      <c r="U560">
        <v>0</v>
      </c>
      <c r="V560" t="s">
        <v>11</v>
      </c>
      <c r="W560">
        <f t="shared" si="56"/>
        <v>2023</v>
      </c>
    </row>
    <row r="561" spans="1:23" x14ac:dyDescent="0.25">
      <c r="A561" s="10" t="str">
        <f>IF(YEAR(G561)=2024,#REF!,"")</f>
        <v/>
      </c>
      <c r="B561" s="10" t="str">
        <f>IF(YEAR(G561)=2025,#REF!,"")</f>
        <v/>
      </c>
      <c r="C561" s="10" t="str">
        <f t="shared" si="52"/>
        <v>Evening45146</v>
      </c>
      <c r="D561" s="5" t="str">
        <f>IF('by region'!$C$2="Any","Any",'WTX courses'!V460)&amp;M561&amp;IF('by region'!$I$2="Any","Any",N561)&amp;G561</f>
        <v>AnyFlatAny45146</v>
      </c>
      <c r="E561" s="5" t="e">
        <f>IF(I561=#REF!,'WTX courses'!G460,"")</f>
        <v>#REF!</v>
      </c>
      <c r="F561" s="5" t="e">
        <f t="shared" si="53"/>
        <v>#REF!</v>
      </c>
      <c r="G561" s="15">
        <v>45146</v>
      </c>
      <c r="H561" s="16" t="s">
        <v>7</v>
      </c>
      <c r="I561" s="16" t="s">
        <v>73</v>
      </c>
      <c r="J561" s="16" t="s">
        <v>80</v>
      </c>
      <c r="K561" s="14" t="s">
        <v>10</v>
      </c>
      <c r="L561" s="14" t="s">
        <v>19</v>
      </c>
      <c r="M561" s="16" t="s">
        <v>25</v>
      </c>
      <c r="N561" s="16" t="s">
        <v>26</v>
      </c>
      <c r="O561" s="16" t="s">
        <v>14</v>
      </c>
      <c r="P561" s="12">
        <f t="shared" si="54"/>
        <v>2</v>
      </c>
      <c r="Q561" s="12" cm="1">
        <f t="array" ref="Q561">SUMPRODUCT(($G$2:$G$2540=G561)*(P561&gt;$P$2:$P$2540))+1</f>
        <v>2</v>
      </c>
      <c r="R561" s="12" t="e">
        <f>(Q561*100000)+#REF!</f>
        <v>#REF!</v>
      </c>
      <c r="S561" t="e" cm="1">
        <f t="array" ref="S561">SUMPRODUCT(($G$2:$G$2540=G561)*(R561&gt;$R$2:$R$2540))+1</f>
        <v>#REF!</v>
      </c>
      <c r="T561" t="str">
        <f t="shared" si="55"/>
        <v>CHELMSFORD CITY †</v>
      </c>
      <c r="U561">
        <v>0</v>
      </c>
      <c r="V561" t="s">
        <v>17</v>
      </c>
      <c r="W561">
        <f t="shared" si="56"/>
        <v>2023</v>
      </c>
    </row>
    <row r="562" spans="1:23" x14ac:dyDescent="0.25">
      <c r="A562" s="10" t="str">
        <f>IF(YEAR(G562)=2024,#REF!,"")</f>
        <v/>
      </c>
      <c r="B562" s="10" t="str">
        <f>IF(YEAR(G562)=2025,#REF!,"")</f>
        <v/>
      </c>
      <c r="C562" s="10" t="str">
        <f t="shared" si="52"/>
        <v>Afternoon45146</v>
      </c>
      <c r="D562" s="5" t="str">
        <f>IF('by region'!$C$2="Any","Any",'WTX courses'!V461)&amp;M562&amp;IF('by region'!$I$2="Any","Any",N562)&amp;G562</f>
        <v>AnyFlatAny45146</v>
      </c>
      <c r="E562" s="5" t="e">
        <f>IF(I562=#REF!,'WTX courses'!G461,"")</f>
        <v>#REF!</v>
      </c>
      <c r="F562" s="5" t="e">
        <f t="shared" si="53"/>
        <v>#REF!</v>
      </c>
      <c r="G562" s="15">
        <v>45146</v>
      </c>
      <c r="H562" s="16" t="s">
        <v>7</v>
      </c>
      <c r="I562" s="16" t="s">
        <v>65</v>
      </c>
      <c r="J562" s="16" t="s">
        <v>9</v>
      </c>
      <c r="K562" s="14" t="s">
        <v>24</v>
      </c>
      <c r="L562" s="14" t="s">
        <v>19</v>
      </c>
      <c r="M562" s="16" t="s">
        <v>25</v>
      </c>
      <c r="N562" s="16" t="s">
        <v>13</v>
      </c>
      <c r="O562" s="16" t="s">
        <v>14</v>
      </c>
      <c r="P562" s="12">
        <f t="shared" si="54"/>
        <v>1</v>
      </c>
      <c r="Q562" s="12" cm="1">
        <f t="array" ref="Q562">SUMPRODUCT(($G$2:$G$2540=G562)*(P562&gt;$P$2:$P$2540))+1</f>
        <v>1</v>
      </c>
      <c r="R562" s="12" t="e">
        <f>(Q562*100000)+#REF!</f>
        <v>#REF!</v>
      </c>
      <c r="S562" t="e" cm="1">
        <f t="array" ref="S562">SUMPRODUCT(($G$2:$G$2540=G562)*(R562&gt;$R$2:$R$2540))+1</f>
        <v>#REF!</v>
      </c>
      <c r="T562" t="str">
        <f t="shared" si="55"/>
        <v xml:space="preserve">FFOS LAS </v>
      </c>
      <c r="U562">
        <v>0</v>
      </c>
      <c r="V562" t="s">
        <v>11</v>
      </c>
      <c r="W562">
        <f t="shared" si="56"/>
        <v>2023</v>
      </c>
    </row>
    <row r="563" spans="1:23" x14ac:dyDescent="0.25">
      <c r="A563" s="10" t="str">
        <f>IF(YEAR(G563)=2024,#REF!,"")</f>
        <v/>
      </c>
      <c r="B563" s="10" t="str">
        <f>IF(YEAR(G563)=2025,#REF!,"")</f>
        <v/>
      </c>
      <c r="C563" s="10" t="str">
        <f t="shared" si="52"/>
        <v>Evening45147</v>
      </c>
      <c r="D563" s="5" t="str">
        <f>IF('by region'!$C$2="Any","Any",'WTX courses'!V462)&amp;M563&amp;IF('by region'!$I$2="Any","Any",N563)&amp;G563</f>
        <v>AnyFlatAny45147</v>
      </c>
      <c r="E563" s="5" t="e">
        <f>IF(I563=#REF!,'WTX courses'!G462,"")</f>
        <v>#REF!</v>
      </c>
      <c r="F563" s="5" t="e">
        <f t="shared" si="53"/>
        <v>#REF!</v>
      </c>
      <c r="G563" s="15">
        <v>45147</v>
      </c>
      <c r="H563" s="16" t="s">
        <v>27</v>
      </c>
      <c r="I563" s="16" t="s">
        <v>47</v>
      </c>
      <c r="J563" s="16" t="s">
        <v>80</v>
      </c>
      <c r="K563" s="14" t="s">
        <v>16</v>
      </c>
      <c r="L563" s="14" t="s">
        <v>19</v>
      </c>
      <c r="M563" s="16" t="s">
        <v>25</v>
      </c>
      <c r="N563" s="16" t="s">
        <v>26</v>
      </c>
      <c r="O563" s="16" t="s">
        <v>14</v>
      </c>
      <c r="P563" s="12">
        <f t="shared" si="54"/>
        <v>2</v>
      </c>
      <c r="Q563" s="12" cm="1">
        <f t="array" ref="Q563">SUMPRODUCT(($G$2:$G$2540=G563)*(P563&gt;$P$2:$P$2540))+1</f>
        <v>3</v>
      </c>
      <c r="R563" s="12" t="e">
        <f>(Q563*100000)+#REF!</f>
        <v>#REF!</v>
      </c>
      <c r="S563" t="e" cm="1">
        <f t="array" ref="S563">SUMPRODUCT(($G$2:$G$2540=G563)*(R563&gt;$R$2:$R$2540))+1</f>
        <v>#REF!</v>
      </c>
      <c r="T563" t="str">
        <f t="shared" si="55"/>
        <v>KEMPTON PARK †</v>
      </c>
      <c r="U563">
        <v>0</v>
      </c>
      <c r="V563" t="s">
        <v>11</v>
      </c>
      <c r="W563">
        <f t="shared" si="56"/>
        <v>2023</v>
      </c>
    </row>
    <row r="564" spans="1:23" x14ac:dyDescent="0.25">
      <c r="A564" s="10" t="str">
        <f>IF(YEAR(G564)=2024,#REF!,"")</f>
        <v/>
      </c>
      <c r="B564" s="10" t="str">
        <f>IF(YEAR(G564)=2025,#REF!,"")</f>
        <v/>
      </c>
      <c r="C564" s="10" t="str">
        <f t="shared" si="52"/>
        <v>Afternoon45147</v>
      </c>
      <c r="D564" s="5" t="str">
        <f>IF('by region'!$C$2="Any","Any",'WTX courses'!V463)&amp;M564&amp;IF('by region'!$I$2="Any","Any",N564)&amp;G564</f>
        <v>AnyFlatAny45147</v>
      </c>
      <c r="E564" s="5" t="e">
        <f>IF(I564=#REF!,'WTX courses'!G463,"")</f>
        <v>#REF!</v>
      </c>
      <c r="F564" s="5" t="e">
        <f t="shared" si="53"/>
        <v>#REF!</v>
      </c>
      <c r="G564" s="15">
        <v>45147</v>
      </c>
      <c r="H564" s="16" t="s">
        <v>27</v>
      </c>
      <c r="I564" s="16" t="s">
        <v>79</v>
      </c>
      <c r="J564" s="16" t="s">
        <v>9</v>
      </c>
      <c r="K564" s="14" t="s">
        <v>24</v>
      </c>
      <c r="L564" s="14" t="s">
        <v>19</v>
      </c>
      <c r="M564" s="16" t="s">
        <v>25</v>
      </c>
      <c r="N564" s="16" t="s">
        <v>13</v>
      </c>
      <c r="O564" s="16" t="s">
        <v>14</v>
      </c>
      <c r="P564" s="12">
        <f t="shared" si="54"/>
        <v>1</v>
      </c>
      <c r="Q564" s="12" cm="1">
        <f t="array" ref="Q564">SUMPRODUCT(($G$2:$G$2540=G564)*(P564&gt;$P$2:$P$2540))+1</f>
        <v>1</v>
      </c>
      <c r="R564" s="12" t="e">
        <f>(Q564*100000)+#REF!</f>
        <v>#REF!</v>
      </c>
      <c r="S564" t="e" cm="1">
        <f t="array" ref="S564">SUMPRODUCT(($G$2:$G$2540=G564)*(R564&gt;$R$2:$R$2540))+1</f>
        <v>#REF!</v>
      </c>
      <c r="T564" t="str">
        <f t="shared" si="55"/>
        <v xml:space="preserve">BATH </v>
      </c>
      <c r="U564">
        <v>0</v>
      </c>
      <c r="V564" t="s">
        <v>11</v>
      </c>
      <c r="W564">
        <f t="shared" si="56"/>
        <v>2023</v>
      </c>
    </row>
    <row r="565" spans="1:23" x14ac:dyDescent="0.25">
      <c r="A565" s="10" t="str">
        <f>IF(YEAR(G565)=2024,#REF!,"")</f>
        <v/>
      </c>
      <c r="B565" s="10" t="str">
        <f>IF(YEAR(G565)=2025,#REF!,"")</f>
        <v/>
      </c>
      <c r="C565" s="10" t="str">
        <f t="shared" si="52"/>
        <v>Afternoon45147</v>
      </c>
      <c r="D565" s="5" t="str">
        <f>IF('by region'!$C$2="Any","Any",'WTX courses'!V464)&amp;M565&amp;IF('by region'!$I$2="Any","Any",N565)&amp;G565</f>
        <v>AnyFlatAny45147</v>
      </c>
      <c r="E565" s="5" t="e">
        <f>IF(I565=#REF!,'WTX courses'!G464,"")</f>
        <v>#REF!</v>
      </c>
      <c r="F565" s="5" t="e">
        <f t="shared" si="53"/>
        <v>#REF!</v>
      </c>
      <c r="G565" s="15">
        <v>45147</v>
      </c>
      <c r="H565" s="16" t="s">
        <v>27</v>
      </c>
      <c r="I565" s="16" t="s">
        <v>82</v>
      </c>
      <c r="J565" s="16" t="s">
        <v>9</v>
      </c>
      <c r="K565" s="14" t="s">
        <v>24</v>
      </c>
      <c r="L565" s="14" t="s">
        <v>19</v>
      </c>
      <c r="M565" s="16" t="s">
        <v>25</v>
      </c>
      <c r="N565" s="16" t="s">
        <v>13</v>
      </c>
      <c r="O565" s="16" t="s">
        <v>14</v>
      </c>
      <c r="P565" s="12">
        <f t="shared" si="54"/>
        <v>1</v>
      </c>
      <c r="Q565" s="12" cm="1">
        <f t="array" ref="Q565">SUMPRODUCT(($G$2:$G$2540=G565)*(P565&gt;$P$2:$P$2540))+1</f>
        <v>1</v>
      </c>
      <c r="R565" s="12" t="e">
        <f>(Q565*100000)+#REF!</f>
        <v>#REF!</v>
      </c>
      <c r="S565" t="e" cm="1">
        <f t="array" ref="S565">SUMPRODUCT(($G$2:$G$2540=G565)*(R565&gt;$R$2:$R$2540))+1</f>
        <v>#REF!</v>
      </c>
      <c r="T565" t="str">
        <f t="shared" si="55"/>
        <v xml:space="preserve">BRIGHTON </v>
      </c>
      <c r="U565">
        <v>0</v>
      </c>
      <c r="V565" t="s">
        <v>19</v>
      </c>
      <c r="W565">
        <f t="shared" si="56"/>
        <v>2023</v>
      </c>
    </row>
    <row r="566" spans="1:23" x14ac:dyDescent="0.25">
      <c r="A566" s="10" t="str">
        <f>IF(YEAR(G566)=2024,#REF!,"")</f>
        <v/>
      </c>
      <c r="B566" s="10" t="str">
        <f>IF(YEAR(G566)=2025,#REF!,"")</f>
        <v/>
      </c>
      <c r="C566" s="10" t="str">
        <f t="shared" si="52"/>
        <v>Evening45147</v>
      </c>
      <c r="D566" s="5" t="str">
        <f>IF('by region'!$C$2="Any","Any",'WTX courses'!V465)&amp;M566&amp;IF('by region'!$I$2="Any","Any",N566)&amp;G566</f>
        <v>AnyFlatAny45147</v>
      </c>
      <c r="E566" s="5" t="e">
        <f>IF(I566=#REF!,'WTX courses'!G465,"")</f>
        <v>#REF!</v>
      </c>
      <c r="F566" s="5" t="e">
        <f t="shared" si="53"/>
        <v>#REF!</v>
      </c>
      <c r="G566" s="15">
        <v>45147</v>
      </c>
      <c r="H566" s="16" t="s">
        <v>27</v>
      </c>
      <c r="I566" s="16" t="s">
        <v>81</v>
      </c>
      <c r="J566" s="16" t="s">
        <v>80</v>
      </c>
      <c r="K566" s="14" t="s">
        <v>24</v>
      </c>
      <c r="L566" s="14" t="s">
        <v>17</v>
      </c>
      <c r="M566" s="16" t="s">
        <v>25</v>
      </c>
      <c r="N566" s="16" t="s">
        <v>13</v>
      </c>
      <c r="O566" s="16" t="s">
        <v>14</v>
      </c>
      <c r="P566" s="12">
        <f t="shared" si="54"/>
        <v>2</v>
      </c>
      <c r="Q566" s="12" cm="1">
        <f t="array" ref="Q566">SUMPRODUCT(($G$2:$G$2540=G566)*(P566&gt;$P$2:$P$2540))+1</f>
        <v>3</v>
      </c>
      <c r="R566" s="12" t="e">
        <f>(Q566*100000)+#REF!</f>
        <v>#REF!</v>
      </c>
      <c r="S566" t="e" cm="1">
        <f t="array" ref="S566">SUMPRODUCT(($G$2:$G$2540=G566)*(R566&gt;$R$2:$R$2540))+1</f>
        <v>#REF!</v>
      </c>
      <c r="T566" t="str">
        <f t="shared" si="55"/>
        <v>YARMOUTH †</v>
      </c>
      <c r="U566">
        <v>0</v>
      </c>
      <c r="V566" t="s">
        <v>19</v>
      </c>
      <c r="W566">
        <f t="shared" si="56"/>
        <v>2023</v>
      </c>
    </row>
    <row r="567" spans="1:23" x14ac:dyDescent="0.25">
      <c r="A567" s="10" t="str">
        <f>IF(YEAR(G567)=2024,#REF!,"")</f>
        <v/>
      </c>
      <c r="B567" s="10" t="str">
        <f>IF(YEAR(G567)=2025,#REF!,"")</f>
        <v/>
      </c>
      <c r="C567" s="10" t="str">
        <f t="shared" si="52"/>
        <v>Afternoon45148</v>
      </c>
      <c r="D567" s="5" t="str">
        <f>IF('by region'!$C$2="Any","Any",'WTX courses'!V466)&amp;M567&amp;IF('by region'!$I$2="Any","Any",N567)&amp;G567</f>
        <v>AnyFlatAny45148</v>
      </c>
      <c r="E567" s="5" t="e">
        <f>IF(I567=#REF!,'WTX courses'!G466,"")</f>
        <v>#REF!</v>
      </c>
      <c r="F567" s="5" t="e">
        <f t="shared" si="53"/>
        <v>#REF!</v>
      </c>
      <c r="G567" s="15">
        <v>45148</v>
      </c>
      <c r="H567" s="16" t="s">
        <v>34</v>
      </c>
      <c r="I567" s="16" t="s">
        <v>82</v>
      </c>
      <c r="J567" s="16" t="s">
        <v>9</v>
      </c>
      <c r="K567" s="14" t="s">
        <v>24</v>
      </c>
      <c r="L567" s="14" t="s">
        <v>19</v>
      </c>
      <c r="M567" s="16" t="s">
        <v>25</v>
      </c>
      <c r="N567" s="16" t="s">
        <v>13</v>
      </c>
      <c r="O567" s="16" t="s">
        <v>14</v>
      </c>
      <c r="P567" s="12">
        <f t="shared" si="54"/>
        <v>1</v>
      </c>
      <c r="Q567" s="12" cm="1">
        <f t="array" ref="Q567">SUMPRODUCT(($G$2:$G$2540=G567)*(P567&gt;$P$2:$P$2540))+1</f>
        <v>1</v>
      </c>
      <c r="R567" s="12" t="e">
        <f>(Q567*100000)+#REF!</f>
        <v>#REF!</v>
      </c>
      <c r="S567" t="e" cm="1">
        <f t="array" ref="S567">SUMPRODUCT(($G$2:$G$2540=G567)*(R567&gt;$R$2:$R$2540))+1</f>
        <v>#REF!</v>
      </c>
      <c r="T567" t="str">
        <f t="shared" si="55"/>
        <v xml:space="preserve">BRIGHTON </v>
      </c>
      <c r="U567">
        <v>0</v>
      </c>
      <c r="V567" t="s">
        <v>11</v>
      </c>
      <c r="W567">
        <f t="shared" si="56"/>
        <v>2023</v>
      </c>
    </row>
    <row r="568" spans="1:23" x14ac:dyDescent="0.25">
      <c r="A568" s="10" t="str">
        <f>IF(YEAR(G568)=2024,#REF!,"")</f>
        <v/>
      </c>
      <c r="B568" s="10" t="str">
        <f>IF(YEAR(G568)=2025,#REF!,"")</f>
        <v/>
      </c>
      <c r="C568" s="10" t="str">
        <f t="shared" si="52"/>
        <v>Afternoon45148</v>
      </c>
      <c r="D568" s="5" t="str">
        <f>IF('by region'!$C$2="Any","Any",'WTX courses'!V467)&amp;M568&amp;IF('by region'!$I$2="Any","Any",N568)&amp;G568</f>
        <v>AnyFlatAny45148</v>
      </c>
      <c r="E568" s="5" t="e">
        <f>IF(I568=#REF!,'WTX courses'!G467,"")</f>
        <v>#REF!</v>
      </c>
      <c r="F568" s="5" t="e">
        <f t="shared" si="53"/>
        <v>#REF!</v>
      </c>
      <c r="G568" s="15">
        <v>45148</v>
      </c>
      <c r="H568" s="16" t="s">
        <v>34</v>
      </c>
      <c r="I568" s="16" t="s">
        <v>72</v>
      </c>
      <c r="J568" s="16" t="s">
        <v>9</v>
      </c>
      <c r="K568" s="14" t="s">
        <v>16</v>
      </c>
      <c r="L568" s="14" t="s">
        <v>17</v>
      </c>
      <c r="M568" s="16" t="s">
        <v>25</v>
      </c>
      <c r="N568" s="16" t="s">
        <v>13</v>
      </c>
      <c r="O568" s="16" t="s">
        <v>14</v>
      </c>
      <c r="P568" s="12">
        <f t="shared" si="54"/>
        <v>1</v>
      </c>
      <c r="Q568" s="12" cm="1">
        <f t="array" ref="Q568">SUMPRODUCT(($G$2:$G$2540=G568)*(P568&gt;$P$2:$P$2540))+1</f>
        <v>1</v>
      </c>
      <c r="R568" s="12" t="e">
        <f>(Q568*100000)+#REF!</f>
        <v>#REF!</v>
      </c>
      <c r="S568" t="e" cm="1">
        <f t="array" ref="S568">SUMPRODUCT(($G$2:$G$2540=G568)*(R568&gt;$R$2:$R$2540))+1</f>
        <v>#REF!</v>
      </c>
      <c r="T568" t="str">
        <f t="shared" si="55"/>
        <v xml:space="preserve">NOTTINGHAM </v>
      </c>
      <c r="U568">
        <v>0</v>
      </c>
      <c r="V568" t="s">
        <v>17</v>
      </c>
      <c r="W568">
        <f t="shared" si="56"/>
        <v>2023</v>
      </c>
    </row>
    <row r="569" spans="1:23" x14ac:dyDescent="0.25">
      <c r="A569" s="10" t="str">
        <f>IF(YEAR(G569)=2024,#REF!,"")</f>
        <v/>
      </c>
      <c r="B569" s="10" t="str">
        <f>IF(YEAR(G569)=2025,#REF!,"")</f>
        <v/>
      </c>
      <c r="C569" s="10" t="str">
        <f t="shared" si="52"/>
        <v>Evening45148</v>
      </c>
      <c r="D569" s="5" t="str">
        <f>IF('by region'!$C$2="Any","Any",'WTX courses'!V468)&amp;M569&amp;IF('by region'!$I$2="Any","Any",N569)&amp;G569</f>
        <v>AnyFlatAny45148</v>
      </c>
      <c r="E569" s="5" t="e">
        <f>IF(I569=#REF!,'WTX courses'!G468,"")</f>
        <v>#REF!</v>
      </c>
      <c r="F569" s="5" t="e">
        <f t="shared" si="53"/>
        <v>#REF!</v>
      </c>
      <c r="G569" s="15">
        <v>45148</v>
      </c>
      <c r="H569" s="16" t="s">
        <v>34</v>
      </c>
      <c r="I569" s="16" t="s">
        <v>38</v>
      </c>
      <c r="J569" s="16" t="s">
        <v>80</v>
      </c>
      <c r="K569" s="14" t="s">
        <v>16</v>
      </c>
      <c r="L569" s="14" t="s">
        <v>19</v>
      </c>
      <c r="M569" s="16" t="s">
        <v>25</v>
      </c>
      <c r="N569" s="16" t="s">
        <v>13</v>
      </c>
      <c r="O569" s="16" t="s">
        <v>14</v>
      </c>
      <c r="P569" s="12">
        <f t="shared" si="54"/>
        <v>2</v>
      </c>
      <c r="Q569" s="12" cm="1">
        <f t="array" ref="Q569">SUMPRODUCT(($G$2:$G$2540=G569)*(P569&gt;$P$2:$P$2540))+1</f>
        <v>4</v>
      </c>
      <c r="R569" s="12" t="e">
        <f>(Q569*100000)+#REF!</f>
        <v>#REF!</v>
      </c>
      <c r="S569" t="e" cm="1">
        <f t="array" ref="S569">SUMPRODUCT(($G$2:$G$2540=G569)*(R569&gt;$R$2:$R$2540))+1</f>
        <v>#REF!</v>
      </c>
      <c r="T569" t="str">
        <f t="shared" si="55"/>
        <v>SANDOWN PARK †</v>
      </c>
      <c r="U569">
        <v>0</v>
      </c>
      <c r="V569" t="s">
        <v>17</v>
      </c>
      <c r="W569">
        <f t="shared" si="56"/>
        <v>2023</v>
      </c>
    </row>
    <row r="570" spans="1:23" x14ac:dyDescent="0.25">
      <c r="A570" s="10" t="str">
        <f>IF(YEAR(G570)=2024,#REF!,"")</f>
        <v/>
      </c>
      <c r="B570" s="10" t="str">
        <f>IF(YEAR(G570)=2025,#REF!,"")</f>
        <v/>
      </c>
      <c r="C570" s="10" t="str">
        <f t="shared" si="52"/>
        <v>Afternoon45148</v>
      </c>
      <c r="D570" s="5" t="str">
        <f>IF('by region'!$C$2="Any","Any",'WTX courses'!V469)&amp;M570&amp;IF('by region'!$I$2="Any","Any",N570)&amp;G570</f>
        <v>AnyFlatAny45148</v>
      </c>
      <c r="E570" s="5" t="e">
        <f>IF(I570=#REF!,'WTX courses'!G469,"")</f>
        <v>#REF!</v>
      </c>
      <c r="F570" s="5" t="e">
        <f t="shared" si="53"/>
        <v>#REF!</v>
      </c>
      <c r="G570" s="15">
        <v>45148</v>
      </c>
      <c r="H570" s="16" t="s">
        <v>34</v>
      </c>
      <c r="I570" s="16" t="s">
        <v>81</v>
      </c>
      <c r="J570" s="16" t="s">
        <v>9</v>
      </c>
      <c r="K570" s="14" t="s">
        <v>24</v>
      </c>
      <c r="L570" s="14" t="s">
        <v>17</v>
      </c>
      <c r="M570" s="16" t="s">
        <v>25</v>
      </c>
      <c r="N570" s="16" t="s">
        <v>13</v>
      </c>
      <c r="O570" s="16" t="s">
        <v>14</v>
      </c>
      <c r="P570" s="12">
        <f t="shared" ref="P570:P633" si="57">IF(J570="Afternoon",1,IF(J570="Evening",2,IF(J570="Floodlit",3,4)))</f>
        <v>1</v>
      </c>
      <c r="Q570" s="12" cm="1">
        <f t="array" ref="Q570">SUMPRODUCT(($G$2:$G$2540=G570)*(P570&gt;$P$2:$P$2540))+1</f>
        <v>1</v>
      </c>
      <c r="R570" s="12" t="e">
        <f>(Q570*100000)+#REF!</f>
        <v>#REF!</v>
      </c>
      <c r="S570" t="e" cm="1">
        <f t="array" ref="S570">SUMPRODUCT(($G$2:$G$2540=G570)*(R570&gt;$R$2:$R$2540))+1</f>
        <v>#REF!</v>
      </c>
      <c r="T570" t="str">
        <f t="shared" ref="T570:T633" si="58">_xlfn.CONCAT(IF(M570="Flat",UPPER(I570),I570)," ",IF(J570="Evening","†",IF(J570="Floodlit","#","")))</f>
        <v xml:space="preserve">YARMOUTH </v>
      </c>
      <c r="U570">
        <v>0</v>
      </c>
      <c r="V570" t="s">
        <v>19</v>
      </c>
      <c r="W570">
        <f t="shared" ref="W570:W633" si="59">YEAR(G570)</f>
        <v>2023</v>
      </c>
    </row>
    <row r="571" spans="1:23" x14ac:dyDescent="0.25">
      <c r="A571" s="10" t="str">
        <f>IF(YEAR(G571)=2024,#REF!,"")</f>
        <v/>
      </c>
      <c r="B571" s="10" t="str">
        <f>IF(YEAR(G571)=2025,#REF!,"")</f>
        <v/>
      </c>
      <c r="C571" s="10" t="str">
        <f t="shared" si="52"/>
        <v>Afternoon45149</v>
      </c>
      <c r="D571" s="5" t="str">
        <f>IF('by region'!$C$2="Any","Any",'WTX courses'!V470)&amp;M571&amp;IF('by region'!$I$2="Any","Any",N571)&amp;G571</f>
        <v>AnyFlatAny45149</v>
      </c>
      <c r="E571" s="5" t="e">
        <f>IF(I571=#REF!,'WTX courses'!G470,"")</f>
        <v>#REF!</v>
      </c>
      <c r="F571" s="5" t="e">
        <f t="shared" si="53"/>
        <v>#REF!</v>
      </c>
      <c r="G571" s="15">
        <v>45149</v>
      </c>
      <c r="H571" s="16" t="s">
        <v>35</v>
      </c>
      <c r="I571" s="16" t="s">
        <v>82</v>
      </c>
      <c r="J571" s="16" t="s">
        <v>9</v>
      </c>
      <c r="K571" s="14" t="s">
        <v>24</v>
      </c>
      <c r="L571" s="14" t="s">
        <v>19</v>
      </c>
      <c r="M571" s="16" t="s">
        <v>25</v>
      </c>
      <c r="N571" s="16" t="s">
        <v>13</v>
      </c>
      <c r="O571" s="16" t="s">
        <v>14</v>
      </c>
      <c r="P571" s="12">
        <f t="shared" si="57"/>
        <v>1</v>
      </c>
      <c r="Q571" s="12" cm="1">
        <f t="array" ref="Q571">SUMPRODUCT(($G$2:$G$2540=G571)*(P571&gt;$P$2:$P$2540))+1</f>
        <v>1</v>
      </c>
      <c r="R571" s="12" t="e">
        <f>(Q571*100000)+#REF!</f>
        <v>#REF!</v>
      </c>
      <c r="S571" t="e" cm="1">
        <f t="array" ref="S571">SUMPRODUCT(($G$2:$G$2540=G571)*(R571&gt;$R$2:$R$2540))+1</f>
        <v>#REF!</v>
      </c>
      <c r="T571" t="str">
        <f t="shared" si="58"/>
        <v xml:space="preserve">BRIGHTON </v>
      </c>
      <c r="U571">
        <v>0</v>
      </c>
      <c r="V571" t="s">
        <v>11</v>
      </c>
      <c r="W571">
        <f t="shared" si="59"/>
        <v>2023</v>
      </c>
    </row>
    <row r="572" spans="1:23" x14ac:dyDescent="0.25">
      <c r="A572" s="10" t="str">
        <f>IF(YEAR(G572)=2024,#REF!,"")</f>
        <v/>
      </c>
      <c r="B572" s="10" t="str">
        <f>IF(YEAR(G572)=2025,#REF!,"")</f>
        <v/>
      </c>
      <c r="C572" s="10" t="str">
        <f t="shared" si="52"/>
        <v>Evening45149</v>
      </c>
      <c r="D572" s="5" t="str">
        <f>IF('by region'!$C$2="Any","Any",'WTX courses'!V471)&amp;M572&amp;IF('by region'!$I$2="Any","Any",N572)&amp;G572</f>
        <v>AnyFlatAny45149</v>
      </c>
      <c r="E572" s="5" t="e">
        <f>IF(I572=#REF!,'WTX courses'!G471,"")</f>
        <v>#REF!</v>
      </c>
      <c r="F572" s="5" t="e">
        <f t="shared" si="53"/>
        <v>#REF!</v>
      </c>
      <c r="G572" s="15">
        <v>45149</v>
      </c>
      <c r="H572" s="16" t="s">
        <v>35</v>
      </c>
      <c r="I572" s="16" t="s">
        <v>56</v>
      </c>
      <c r="J572" s="16" t="s">
        <v>80</v>
      </c>
      <c r="K572" s="14" t="s">
        <v>16</v>
      </c>
      <c r="L572" s="14" t="s">
        <v>11</v>
      </c>
      <c r="M572" s="16" t="s">
        <v>25</v>
      </c>
      <c r="N572" s="16" t="s">
        <v>13</v>
      </c>
      <c r="O572" s="16" t="s">
        <v>14</v>
      </c>
      <c r="P572" s="12">
        <f t="shared" si="57"/>
        <v>2</v>
      </c>
      <c r="Q572" s="12" cm="1">
        <f t="array" ref="Q572">SUMPRODUCT(($G$2:$G$2540=G572)*(P572&gt;$P$2:$P$2540))+1</f>
        <v>2</v>
      </c>
      <c r="R572" s="12" t="e">
        <f>(Q572*100000)+#REF!</f>
        <v>#REF!</v>
      </c>
      <c r="S572" t="e" cm="1">
        <f t="array" ref="S572">SUMPRODUCT(($G$2:$G$2540=G572)*(R572&gt;$R$2:$R$2540))+1</f>
        <v>#REF!</v>
      </c>
      <c r="T572" t="str">
        <f t="shared" si="58"/>
        <v>HAYDOCK PARK †</v>
      </c>
      <c r="U572">
        <v>0</v>
      </c>
      <c r="V572" t="s">
        <v>17</v>
      </c>
      <c r="W572">
        <f t="shared" si="59"/>
        <v>2023</v>
      </c>
    </row>
    <row r="573" spans="1:23" x14ac:dyDescent="0.25">
      <c r="A573" s="10" t="str">
        <f>IF(YEAR(G573)=2024,#REF!,"")</f>
        <v/>
      </c>
      <c r="B573" s="10" t="str">
        <f>IF(YEAR(G573)=2025,#REF!,"")</f>
        <v/>
      </c>
      <c r="C573" s="10" t="str">
        <f t="shared" si="52"/>
        <v>Evening45149</v>
      </c>
      <c r="D573" s="5" t="str">
        <f>IF('by region'!$C$2="Any","Any",'WTX courses'!V472)&amp;M573&amp;IF('by region'!$I$2="Any","Any",N573)&amp;G573</f>
        <v>AnyFlatAny45149</v>
      </c>
      <c r="E573" s="5" t="e">
        <f>IF(I573=#REF!,'WTX courses'!G472,"")</f>
        <v>#REF!</v>
      </c>
      <c r="F573" s="5" t="e">
        <f t="shared" si="53"/>
        <v>#REF!</v>
      </c>
      <c r="G573" s="15">
        <v>45149</v>
      </c>
      <c r="H573" s="16" t="s">
        <v>35</v>
      </c>
      <c r="I573" s="16" t="s">
        <v>76</v>
      </c>
      <c r="J573" s="16" t="s">
        <v>80</v>
      </c>
      <c r="K573" s="14" t="s">
        <v>16</v>
      </c>
      <c r="L573" s="14" t="s">
        <v>17</v>
      </c>
      <c r="M573" s="16" t="s">
        <v>25</v>
      </c>
      <c r="N573" s="16" t="s">
        <v>13</v>
      </c>
      <c r="O573" s="16" t="s">
        <v>14</v>
      </c>
      <c r="P573" s="12">
        <f t="shared" si="57"/>
        <v>2</v>
      </c>
      <c r="Q573" s="12" cm="1">
        <f t="array" ref="Q573">SUMPRODUCT(($G$2:$G$2540=G573)*(P573&gt;$P$2:$P$2540))+1</f>
        <v>2</v>
      </c>
      <c r="R573" s="12" t="e">
        <f>(Q573*100000)+#REF!</f>
        <v>#REF!</v>
      </c>
      <c r="S573" t="e" cm="1">
        <f t="array" ref="S573">SUMPRODUCT(($G$2:$G$2540=G573)*(R573&gt;$R$2:$R$2540))+1</f>
        <v>#REF!</v>
      </c>
      <c r="T573" t="str">
        <f t="shared" si="58"/>
        <v>NEWMARKET †</v>
      </c>
      <c r="U573">
        <v>0</v>
      </c>
      <c r="V573" t="s">
        <v>19</v>
      </c>
      <c r="W573">
        <f t="shared" si="59"/>
        <v>2023</v>
      </c>
    </row>
    <row r="574" spans="1:23" x14ac:dyDescent="0.25">
      <c r="A574" s="10" t="str">
        <f>IF(YEAR(G574)=2024,#REF!,"")</f>
        <v/>
      </c>
      <c r="B574" s="10" t="str">
        <f>IF(YEAR(G574)=2025,#REF!,"")</f>
        <v/>
      </c>
      <c r="C574" s="10" t="str">
        <f t="shared" si="52"/>
        <v>Afternoon45150</v>
      </c>
      <c r="D574" s="5" t="str">
        <f>IF('by region'!$C$2="Any","Any",'WTX courses'!V473)&amp;M574&amp;IF('by region'!$I$2="Any","Any",N574)&amp;G574</f>
        <v>AnyFlatAny45150</v>
      </c>
      <c r="E574" s="5" t="e">
        <f>IF(I574=#REF!,'WTX courses'!G473,"")</f>
        <v>#REF!</v>
      </c>
      <c r="F574" s="5" t="e">
        <f t="shared" si="53"/>
        <v>#REF!</v>
      </c>
      <c r="G574" s="15">
        <v>45150</v>
      </c>
      <c r="H574" s="16" t="s">
        <v>37</v>
      </c>
      <c r="I574" s="16" t="s">
        <v>55</v>
      </c>
      <c r="J574" s="16" t="s">
        <v>9</v>
      </c>
      <c r="K574" s="14" t="s">
        <v>10</v>
      </c>
      <c r="L574" s="14" t="s">
        <v>19</v>
      </c>
      <c r="M574" s="16" t="s">
        <v>25</v>
      </c>
      <c r="N574" s="16" t="s">
        <v>13</v>
      </c>
      <c r="O574" s="16" t="s">
        <v>14</v>
      </c>
      <c r="P574" s="12">
        <f t="shared" si="57"/>
        <v>1</v>
      </c>
      <c r="Q574" s="12" cm="1">
        <f t="array" ref="Q574">SUMPRODUCT(($G$2:$G$2540=G574)*(P574&gt;$P$2:$P$2540))+1</f>
        <v>1</v>
      </c>
      <c r="R574" s="12" t="e">
        <f>(Q574*100000)+#REF!</f>
        <v>#REF!</v>
      </c>
      <c r="S574" t="e" cm="1">
        <f t="array" ref="S574">SUMPRODUCT(($G$2:$G$2540=G574)*(R574&gt;$R$2:$R$2540))+1</f>
        <v>#REF!</v>
      </c>
      <c r="T574" t="str">
        <f t="shared" si="58"/>
        <v xml:space="preserve">ASCOT </v>
      </c>
      <c r="U574">
        <v>0</v>
      </c>
      <c r="V574" t="s">
        <v>19</v>
      </c>
      <c r="W574">
        <f t="shared" si="59"/>
        <v>2023</v>
      </c>
    </row>
    <row r="575" spans="1:23" x14ac:dyDescent="0.25">
      <c r="A575" s="10" t="str">
        <f>IF(YEAR(G575)=2024,#REF!,"")</f>
        <v/>
      </c>
      <c r="B575" s="10" t="str">
        <f>IF(YEAR(G575)=2025,#REF!,"")</f>
        <v/>
      </c>
      <c r="C575" s="10" t="str">
        <f t="shared" si="52"/>
        <v>Afternoon45150</v>
      </c>
      <c r="D575" s="5" t="str">
        <f>IF('by region'!$C$2="Any","Any",'WTX courses'!V474)&amp;M575&amp;IF('by region'!$I$2="Any","Any",N575)&amp;G575</f>
        <v>AnyFlatAny45150</v>
      </c>
      <c r="E575" s="5" t="e">
        <f>IF(I575=#REF!,'WTX courses'!G474,"")</f>
        <v>#REF!</v>
      </c>
      <c r="F575" s="5" t="e">
        <f t="shared" si="53"/>
        <v>#REF!</v>
      </c>
      <c r="G575" s="15">
        <v>45150</v>
      </c>
      <c r="H575" s="16" t="s">
        <v>37</v>
      </c>
      <c r="I575" s="16" t="s">
        <v>56</v>
      </c>
      <c r="J575" s="16" t="s">
        <v>9</v>
      </c>
      <c r="K575" s="14" t="s">
        <v>16</v>
      </c>
      <c r="L575" s="14" t="s">
        <v>11</v>
      </c>
      <c r="M575" s="16" t="s">
        <v>25</v>
      </c>
      <c r="N575" s="16" t="s">
        <v>13</v>
      </c>
      <c r="O575" s="16" t="s">
        <v>14</v>
      </c>
      <c r="P575" s="12">
        <f t="shared" si="57"/>
        <v>1</v>
      </c>
      <c r="Q575" s="12" cm="1">
        <f t="array" ref="Q575">SUMPRODUCT(($G$2:$G$2540=G575)*(P575&gt;$P$2:$P$2540))+1</f>
        <v>1</v>
      </c>
      <c r="R575" s="12" t="e">
        <f>(Q575*100000)+#REF!</f>
        <v>#REF!</v>
      </c>
      <c r="S575" t="e" cm="1">
        <f t="array" ref="S575">SUMPRODUCT(($G$2:$G$2540=G575)*(R575&gt;$R$2:$R$2540))+1</f>
        <v>#REF!</v>
      </c>
      <c r="T575" t="str">
        <f t="shared" si="58"/>
        <v xml:space="preserve">HAYDOCK PARK </v>
      </c>
      <c r="U575">
        <v>0</v>
      </c>
      <c r="V575" t="s">
        <v>11</v>
      </c>
      <c r="W575">
        <f t="shared" si="59"/>
        <v>2023</v>
      </c>
    </row>
    <row r="576" spans="1:23" x14ac:dyDescent="0.25">
      <c r="A576" s="10" t="str">
        <f>IF(YEAR(G576)=2024,#REF!,"")</f>
        <v/>
      </c>
      <c r="B576" s="10" t="str">
        <f>IF(YEAR(G576)=2025,#REF!,"")</f>
        <v/>
      </c>
      <c r="C576" s="10" t="str">
        <f t="shared" si="52"/>
        <v>Evening45150</v>
      </c>
      <c r="D576" s="5" t="str">
        <f>IF('by region'!$C$2="Any","Any",'WTX courses'!V475)&amp;M576&amp;IF('by region'!$I$2="Any","Any",N576)&amp;G576</f>
        <v>AnyFlatAny45150</v>
      </c>
      <c r="E576" s="5" t="e">
        <f>IF(I576=#REF!,'WTX courses'!G475,"")</f>
        <v>#REF!</v>
      </c>
      <c r="F576" s="5" t="e">
        <f t="shared" si="53"/>
        <v>#REF!</v>
      </c>
      <c r="G576" s="15">
        <v>45150</v>
      </c>
      <c r="H576" s="16" t="s">
        <v>37</v>
      </c>
      <c r="I576" s="16" t="s">
        <v>36</v>
      </c>
      <c r="J576" s="16" t="s">
        <v>80</v>
      </c>
      <c r="K576" s="14" t="s">
        <v>24</v>
      </c>
      <c r="L576" s="14" t="s">
        <v>19</v>
      </c>
      <c r="M576" s="16" t="s">
        <v>25</v>
      </c>
      <c r="N576" s="16" t="s">
        <v>13</v>
      </c>
      <c r="O576" s="16" t="s">
        <v>14</v>
      </c>
      <c r="P576" s="12">
        <f t="shared" si="57"/>
        <v>2</v>
      </c>
      <c r="Q576" s="12" cm="1">
        <f t="array" ref="Q576">SUMPRODUCT(($G$2:$G$2540=G576)*(P576&gt;$P$2:$P$2540))+1</f>
        <v>4</v>
      </c>
      <c r="R576" s="12" t="e">
        <f>(Q576*100000)+#REF!</f>
        <v>#REF!</v>
      </c>
      <c r="S576" t="e" cm="1">
        <f t="array" ref="S576">SUMPRODUCT(($G$2:$G$2540=G576)*(R576&gt;$R$2:$R$2540))+1</f>
        <v>#REF!</v>
      </c>
      <c r="T576" t="str">
        <f t="shared" si="58"/>
        <v>LINGFIELD PARK †</v>
      </c>
      <c r="U576">
        <v>0</v>
      </c>
      <c r="V576" t="s">
        <v>19</v>
      </c>
      <c r="W576">
        <f t="shared" si="59"/>
        <v>2023</v>
      </c>
    </row>
    <row r="577" spans="1:23" x14ac:dyDescent="0.25">
      <c r="A577" s="10" t="str">
        <f>IF(YEAR(G577)=2024,#REF!,"")</f>
        <v/>
      </c>
      <c r="B577" s="10" t="str">
        <f>IF(YEAR(G577)=2025,#REF!,"")</f>
        <v/>
      </c>
      <c r="C577" s="10" t="str">
        <f t="shared" si="52"/>
        <v>Afternoon45150</v>
      </c>
      <c r="D577" s="5" t="str">
        <f>IF('by region'!$C$2="Any","Any",'WTX courses'!V476)&amp;M577&amp;IF('by region'!$I$2="Any","Any",N577)&amp;G577</f>
        <v>AnyFlatAny45150</v>
      </c>
      <c r="E577" s="5" t="e">
        <f>IF(I577=#REF!,'WTX courses'!G476,"")</f>
        <v>#REF!</v>
      </c>
      <c r="F577" s="5" t="e">
        <f t="shared" si="53"/>
        <v>#REF!</v>
      </c>
      <c r="G577" s="15">
        <v>45150</v>
      </c>
      <c r="H577" s="16" t="s">
        <v>37</v>
      </c>
      <c r="I577" s="16" t="s">
        <v>76</v>
      </c>
      <c r="J577" s="16" t="s">
        <v>9</v>
      </c>
      <c r="K577" s="14" t="s">
        <v>16</v>
      </c>
      <c r="L577" s="14" t="s">
        <v>17</v>
      </c>
      <c r="M577" s="16" t="s">
        <v>25</v>
      </c>
      <c r="N577" s="16" t="s">
        <v>13</v>
      </c>
      <c r="O577" s="16" t="s">
        <v>14</v>
      </c>
      <c r="P577" s="12">
        <f t="shared" si="57"/>
        <v>1</v>
      </c>
      <c r="Q577" s="12" cm="1">
        <f t="array" ref="Q577">SUMPRODUCT(($G$2:$G$2540=G577)*(P577&gt;$P$2:$P$2540))+1</f>
        <v>1</v>
      </c>
      <c r="R577" s="12" t="e">
        <f>(Q577*100000)+#REF!</f>
        <v>#REF!</v>
      </c>
      <c r="S577" t="e" cm="1">
        <f t="array" ref="S577">SUMPRODUCT(($G$2:$G$2540=G577)*(R577&gt;$R$2:$R$2540))+1</f>
        <v>#REF!</v>
      </c>
      <c r="T577" t="str">
        <f t="shared" si="58"/>
        <v xml:space="preserve">NEWMARKET </v>
      </c>
      <c r="U577">
        <v>0</v>
      </c>
      <c r="V577" t="s">
        <v>19</v>
      </c>
      <c r="W577">
        <f t="shared" si="59"/>
        <v>2023</v>
      </c>
    </row>
    <row r="578" spans="1:23" x14ac:dyDescent="0.25">
      <c r="A578" s="10" t="str">
        <f>IF(YEAR(G578)=2024,#REF!,"")</f>
        <v/>
      </c>
      <c r="B578" s="10" t="str">
        <f>IF(YEAR(G578)=2025,#REF!,"")</f>
        <v/>
      </c>
      <c r="C578" s="10" t="str">
        <f t="shared" ref="C578:C641" si="60">J578&amp;G578</f>
        <v>Afternoon45151</v>
      </c>
      <c r="D578" s="5" t="str">
        <f>IF('by region'!$C$2="Any","Any",'WTX courses'!V477)&amp;M578&amp;IF('by region'!$I$2="Any","Any",N578)&amp;G578</f>
        <v>AnyFlatAny45151</v>
      </c>
      <c r="E578" s="5" t="e">
        <f>IF(I578=#REF!,'WTX courses'!G477,"")</f>
        <v>#REF!</v>
      </c>
      <c r="F578" s="5" t="e">
        <f t="shared" ref="F578:F641" si="61">G578&amp;S578</f>
        <v>#REF!</v>
      </c>
      <c r="G578" s="15">
        <v>45151</v>
      </c>
      <c r="H578" s="16" t="s">
        <v>40</v>
      </c>
      <c r="I578" s="16" t="s">
        <v>70</v>
      </c>
      <c r="J578" s="16" t="s">
        <v>9</v>
      </c>
      <c r="K578" s="14" t="s">
        <v>24</v>
      </c>
      <c r="L578" s="14" t="s">
        <v>19</v>
      </c>
      <c r="M578" s="16" t="s">
        <v>25</v>
      </c>
      <c r="N578" s="16" t="s">
        <v>13</v>
      </c>
      <c r="O578" s="16" t="s">
        <v>14</v>
      </c>
      <c r="P578" s="12">
        <f t="shared" si="57"/>
        <v>1</v>
      </c>
      <c r="Q578" s="12" cm="1">
        <f t="array" ref="Q578">SUMPRODUCT(($G$2:$G$2540=G578)*(P578&gt;$P$2:$P$2540))+1</f>
        <v>1</v>
      </c>
      <c r="R578" s="12" t="e">
        <f>(Q578*100000)+#REF!</f>
        <v>#REF!</v>
      </c>
      <c r="S578" t="e" cm="1">
        <f t="array" ref="S578">SUMPRODUCT(($G$2:$G$2540=G578)*(R578&gt;$R$2:$R$2540))+1</f>
        <v>#REF!</v>
      </c>
      <c r="T578" t="str">
        <f t="shared" si="58"/>
        <v xml:space="preserve">WINDSOR </v>
      </c>
      <c r="U578">
        <v>0</v>
      </c>
      <c r="V578" t="s">
        <v>17</v>
      </c>
      <c r="W578">
        <f t="shared" si="59"/>
        <v>2023</v>
      </c>
    </row>
    <row r="579" spans="1:23" x14ac:dyDescent="0.25">
      <c r="A579" s="10" t="str">
        <f>IF(YEAR(G579)=2024,#REF!,"")</f>
        <v/>
      </c>
      <c r="B579" s="10" t="str">
        <f>IF(YEAR(G579)=2025,#REF!,"")</f>
        <v/>
      </c>
      <c r="C579" s="10" t="str">
        <f t="shared" si="60"/>
        <v>Afternoon45152</v>
      </c>
      <c r="D579" s="5" t="str">
        <f>IF('by region'!$C$2="Any","Any",'WTX courses'!V478)&amp;M579&amp;IF('by region'!$I$2="Any","Any",N579)&amp;G579</f>
        <v>AnyFlatAny45152</v>
      </c>
      <c r="E579" s="5" t="e">
        <f>IF(I579=#REF!,'WTX courses'!G478,"")</f>
        <v>#REF!</v>
      </c>
      <c r="F579" s="5" t="e">
        <f t="shared" si="61"/>
        <v>#REF!</v>
      </c>
      <c r="G579" s="15">
        <v>45152</v>
      </c>
      <c r="H579" s="16" t="s">
        <v>42</v>
      </c>
      <c r="I579" s="16" t="s">
        <v>47</v>
      </c>
      <c r="J579" s="16" t="s">
        <v>9</v>
      </c>
      <c r="K579" s="14" t="s">
        <v>16</v>
      </c>
      <c r="L579" s="14" t="s">
        <v>19</v>
      </c>
      <c r="M579" s="16" t="s">
        <v>25</v>
      </c>
      <c r="N579" s="16" t="s">
        <v>26</v>
      </c>
      <c r="O579" s="16" t="s">
        <v>14</v>
      </c>
      <c r="P579" s="12">
        <f t="shared" si="57"/>
        <v>1</v>
      </c>
      <c r="Q579" s="12" cm="1">
        <f t="array" ref="Q579">SUMPRODUCT(($G$2:$G$2540=G579)*(P579&gt;$P$2:$P$2540))+1</f>
        <v>1</v>
      </c>
      <c r="R579" s="12" t="e">
        <f>(Q579*100000)+#REF!</f>
        <v>#REF!</v>
      </c>
      <c r="S579" t="e" cm="1">
        <f t="array" ref="S579">SUMPRODUCT(($G$2:$G$2540=G579)*(R579&gt;$R$2:$R$2540))+1</f>
        <v>#REF!</v>
      </c>
      <c r="T579" t="str">
        <f t="shared" si="58"/>
        <v xml:space="preserve">KEMPTON PARK </v>
      </c>
      <c r="U579">
        <v>0</v>
      </c>
      <c r="V579" t="s">
        <v>17</v>
      </c>
      <c r="W579">
        <f t="shared" si="59"/>
        <v>2023</v>
      </c>
    </row>
    <row r="580" spans="1:23" x14ac:dyDescent="0.25">
      <c r="A580" s="10" t="str">
        <f>IF(YEAR(G580)=2024,#REF!,"")</f>
        <v/>
      </c>
      <c r="B580" s="10" t="str">
        <f>IF(YEAR(G580)=2025,#REF!,"")</f>
        <v/>
      </c>
      <c r="C580" s="10" t="str">
        <f t="shared" si="60"/>
        <v>Afternoon45152</v>
      </c>
      <c r="D580" s="5" t="str">
        <f>IF('by region'!$C$2="Any","Any",'WTX courses'!V479)&amp;M580&amp;IF('by region'!$I$2="Any","Any",N580)&amp;G580</f>
        <v>AnyFlatAny45152</v>
      </c>
      <c r="E580" s="5" t="e">
        <f>IF(I580=#REF!,'WTX courses'!G479,"")</f>
        <v>#REF!</v>
      </c>
      <c r="F580" s="5" t="e">
        <f t="shared" si="61"/>
        <v>#REF!</v>
      </c>
      <c r="G580" s="15">
        <v>45152</v>
      </c>
      <c r="H580" s="16" t="s">
        <v>42</v>
      </c>
      <c r="I580" s="16" t="s">
        <v>43</v>
      </c>
      <c r="J580" s="16" t="s">
        <v>9</v>
      </c>
      <c r="K580" s="14" t="s">
        <v>24</v>
      </c>
      <c r="L580" s="14" t="s">
        <v>17</v>
      </c>
      <c r="M580" s="16" t="s">
        <v>25</v>
      </c>
      <c r="N580" s="16" t="s">
        <v>26</v>
      </c>
      <c r="O580" s="16" t="s">
        <v>14</v>
      </c>
      <c r="P580" s="12">
        <f t="shared" si="57"/>
        <v>1</v>
      </c>
      <c r="Q580" s="12" cm="1">
        <f t="array" ref="Q580">SUMPRODUCT(($G$2:$G$2540=G580)*(P580&gt;$P$2:$P$2540))+1</f>
        <v>1</v>
      </c>
      <c r="R580" s="12" t="e">
        <f>(Q580*100000)+#REF!</f>
        <v>#REF!</v>
      </c>
      <c r="S580" t="e" cm="1">
        <f t="array" ref="S580">SUMPRODUCT(($G$2:$G$2540=G580)*(R580&gt;$R$2:$R$2540))+1</f>
        <v>#REF!</v>
      </c>
      <c r="T580" t="str">
        <f t="shared" si="58"/>
        <v xml:space="preserve">WOLVERHAMPTON </v>
      </c>
      <c r="U580">
        <v>0</v>
      </c>
      <c r="V580" t="s">
        <v>19</v>
      </c>
      <c r="W580">
        <f t="shared" si="59"/>
        <v>2023</v>
      </c>
    </row>
    <row r="581" spans="1:23" x14ac:dyDescent="0.25">
      <c r="A581" s="10" t="str">
        <f>IF(YEAR(G581)=2024,#REF!,"")</f>
        <v/>
      </c>
      <c r="B581" s="10" t="str">
        <f>IF(YEAR(G581)=2025,#REF!,"")</f>
        <v/>
      </c>
      <c r="C581" s="10" t="str">
        <f t="shared" si="60"/>
        <v>Evening45152</v>
      </c>
      <c r="D581" s="5" t="str">
        <f>IF('by region'!$C$2="Any","Any",'WTX courses'!V480)&amp;M581&amp;IF('by region'!$I$2="Any","Any",N581)&amp;G581</f>
        <v>AnyFlatAny45152</v>
      </c>
      <c r="E581" s="5" t="e">
        <f>IF(I581=#REF!,'WTX courses'!G480,"")</f>
        <v>#REF!</v>
      </c>
      <c r="F581" s="5" t="e">
        <f t="shared" si="61"/>
        <v>#REF!</v>
      </c>
      <c r="G581" s="15">
        <v>45152</v>
      </c>
      <c r="H581" s="16" t="s">
        <v>42</v>
      </c>
      <c r="I581" s="16" t="s">
        <v>70</v>
      </c>
      <c r="J581" s="16" t="s">
        <v>80</v>
      </c>
      <c r="K581" s="14" t="s">
        <v>24</v>
      </c>
      <c r="L581" s="14" t="s">
        <v>19</v>
      </c>
      <c r="M581" s="16" t="s">
        <v>25</v>
      </c>
      <c r="N581" s="16" t="s">
        <v>13</v>
      </c>
      <c r="O581" s="16" t="s">
        <v>14</v>
      </c>
      <c r="P581" s="12">
        <f t="shared" si="57"/>
        <v>2</v>
      </c>
      <c r="Q581" s="12" cm="1">
        <f t="array" ref="Q581">SUMPRODUCT(($G$2:$G$2540=G581)*(P581&gt;$P$2:$P$2540))+1</f>
        <v>3</v>
      </c>
      <c r="R581" s="12" t="e">
        <f>(Q581*100000)+#REF!</f>
        <v>#REF!</v>
      </c>
      <c r="S581" t="e" cm="1">
        <f t="array" ref="S581">SUMPRODUCT(($G$2:$G$2540=G581)*(R581&gt;$R$2:$R$2540))+1</f>
        <v>#REF!</v>
      </c>
      <c r="T581" t="str">
        <f t="shared" si="58"/>
        <v>WINDSOR †</v>
      </c>
      <c r="U581">
        <v>0</v>
      </c>
      <c r="V581" t="s">
        <v>19</v>
      </c>
      <c r="W581">
        <f t="shared" si="59"/>
        <v>2023</v>
      </c>
    </row>
    <row r="582" spans="1:23" x14ac:dyDescent="0.25">
      <c r="A582" s="10" t="str">
        <f>IF(YEAR(G582)=2024,#REF!,"")</f>
        <v/>
      </c>
      <c r="B582" s="10" t="str">
        <f>IF(YEAR(G582)=2025,#REF!,"")</f>
        <v/>
      </c>
      <c r="C582" s="10" t="str">
        <f t="shared" si="60"/>
        <v>Evening45153</v>
      </c>
      <c r="D582" s="5" t="str">
        <f>IF('by region'!$C$2="Any","Any",'WTX courses'!V481)&amp;M582&amp;IF('by region'!$I$2="Any","Any",N582)&amp;G582</f>
        <v>AnyFlatAny45153</v>
      </c>
      <c r="E582" s="5" t="e">
        <f>IF(I582=#REF!,'WTX courses'!G481,"")</f>
        <v>#REF!</v>
      </c>
      <c r="F582" s="5" t="e">
        <f t="shared" si="61"/>
        <v>#REF!</v>
      </c>
      <c r="G582" s="15">
        <v>45153</v>
      </c>
      <c r="H582" s="16" t="s">
        <v>7</v>
      </c>
      <c r="I582" s="16" t="s">
        <v>31</v>
      </c>
      <c r="J582" s="16" t="s">
        <v>80</v>
      </c>
      <c r="K582" s="14" t="s">
        <v>24</v>
      </c>
      <c r="L582" s="14" t="s">
        <v>11</v>
      </c>
      <c r="M582" s="16" t="s">
        <v>25</v>
      </c>
      <c r="N582" s="16" t="s">
        <v>26</v>
      </c>
      <c r="O582" s="16" t="s">
        <v>21</v>
      </c>
      <c r="P582" s="12">
        <f t="shared" si="57"/>
        <v>2</v>
      </c>
      <c r="Q582" s="12" cm="1">
        <f t="array" ref="Q582">SUMPRODUCT(($G$2:$G$2540=G582)*(P582&gt;$P$2:$P$2540))+1</f>
        <v>3</v>
      </c>
      <c r="R582" s="12" t="e">
        <f>(Q582*100000)+#REF!</f>
        <v>#REF!</v>
      </c>
      <c r="S582" t="e" cm="1">
        <f t="array" ref="S582">SUMPRODUCT(($G$2:$G$2540=G582)*(R582&gt;$R$2:$R$2540))+1</f>
        <v>#REF!</v>
      </c>
      <c r="T582" t="str">
        <f t="shared" si="58"/>
        <v>NEWCASTLE †</v>
      </c>
      <c r="U582">
        <v>0</v>
      </c>
      <c r="V582" t="s">
        <v>17</v>
      </c>
      <c r="W582">
        <f t="shared" si="59"/>
        <v>2023</v>
      </c>
    </row>
    <row r="583" spans="1:23" x14ac:dyDescent="0.25">
      <c r="A583" s="10" t="str">
        <f>IF(YEAR(G583)=2024,#REF!,"")</f>
        <v/>
      </c>
      <c r="B583" s="10" t="str">
        <f>IF(YEAR(G583)=2025,#REF!,"")</f>
        <v/>
      </c>
      <c r="C583" s="10" t="str">
        <f t="shared" si="60"/>
        <v>Evening45153</v>
      </c>
      <c r="D583" s="5" t="str">
        <f>IF('by region'!$C$2="Any","Any",'WTX courses'!V482)&amp;M583&amp;IF('by region'!$I$2="Any","Any",N583)&amp;G583</f>
        <v>AnyFlatAny45153</v>
      </c>
      <c r="E583" s="5" t="e">
        <f>IF(I583=#REF!,'WTX courses'!G482,"")</f>
        <v>#REF!</v>
      </c>
      <c r="F583" s="5" t="e">
        <f t="shared" si="61"/>
        <v>#REF!</v>
      </c>
      <c r="G583" s="15">
        <v>45153</v>
      </c>
      <c r="H583" s="16" t="s">
        <v>7</v>
      </c>
      <c r="I583" s="16" t="s">
        <v>73</v>
      </c>
      <c r="J583" s="16" t="s">
        <v>80</v>
      </c>
      <c r="K583" s="14" t="s">
        <v>10</v>
      </c>
      <c r="L583" s="14" t="s">
        <v>19</v>
      </c>
      <c r="M583" s="16" t="s">
        <v>25</v>
      </c>
      <c r="N583" s="16" t="s">
        <v>26</v>
      </c>
      <c r="O583" s="16" t="s">
        <v>14</v>
      </c>
      <c r="P583" s="12">
        <f t="shared" si="57"/>
        <v>2</v>
      </c>
      <c r="Q583" s="12" cm="1">
        <f t="array" ref="Q583">SUMPRODUCT(($G$2:$G$2540=G583)*(P583&gt;$P$2:$P$2540))+1</f>
        <v>3</v>
      </c>
      <c r="R583" s="12" t="e">
        <f>(Q583*100000)+#REF!</f>
        <v>#REF!</v>
      </c>
      <c r="S583" t="e" cm="1">
        <f t="array" ref="S583">SUMPRODUCT(($G$2:$G$2540=G583)*(R583&gt;$R$2:$R$2540))+1</f>
        <v>#REF!</v>
      </c>
      <c r="T583" t="str">
        <f t="shared" si="58"/>
        <v>CHELMSFORD CITY †</v>
      </c>
      <c r="U583">
        <v>0</v>
      </c>
      <c r="V583" t="s">
        <v>11</v>
      </c>
      <c r="W583">
        <f t="shared" si="59"/>
        <v>2023</v>
      </c>
    </row>
    <row r="584" spans="1:23" x14ac:dyDescent="0.25">
      <c r="A584" s="10" t="str">
        <f>IF(YEAR(G584)=2024,#REF!,"")</f>
        <v/>
      </c>
      <c r="B584" s="10" t="str">
        <f>IF(YEAR(G584)=2025,#REF!,"")</f>
        <v/>
      </c>
      <c r="C584" s="10" t="str">
        <f t="shared" si="60"/>
        <v>Afternoon45153</v>
      </c>
      <c r="D584" s="5" t="str">
        <f>IF('by region'!$C$2="Any","Any",'WTX courses'!V483)&amp;M584&amp;IF('by region'!$I$2="Any","Any",N584)&amp;G584</f>
        <v>AnyFlatAny45153</v>
      </c>
      <c r="E584" s="5" t="e">
        <f>IF(I584=#REF!,'WTX courses'!G483,"")</f>
        <v>#REF!</v>
      </c>
      <c r="F584" s="5" t="e">
        <f t="shared" si="61"/>
        <v>#REF!</v>
      </c>
      <c r="G584" s="15">
        <v>45153</v>
      </c>
      <c r="H584" s="16" t="s">
        <v>7</v>
      </c>
      <c r="I584" s="16" t="s">
        <v>36</v>
      </c>
      <c r="J584" s="16" t="s">
        <v>9</v>
      </c>
      <c r="K584" s="14" t="s">
        <v>24</v>
      </c>
      <c r="L584" s="14" t="s">
        <v>19</v>
      </c>
      <c r="M584" s="16" t="s">
        <v>25</v>
      </c>
      <c r="N584" s="16" t="s">
        <v>13</v>
      </c>
      <c r="O584" s="16" t="s">
        <v>14</v>
      </c>
      <c r="P584" s="12">
        <f t="shared" si="57"/>
        <v>1</v>
      </c>
      <c r="Q584" s="12" cm="1">
        <f t="array" ref="Q584">SUMPRODUCT(($G$2:$G$2540=G584)*(P584&gt;$P$2:$P$2540))+1</f>
        <v>1</v>
      </c>
      <c r="R584" s="12" t="e">
        <f>(Q584*100000)+#REF!</f>
        <v>#REF!</v>
      </c>
      <c r="S584" t="e" cm="1">
        <f t="array" ref="S584">SUMPRODUCT(($G$2:$G$2540=G584)*(R584&gt;$R$2:$R$2540))+1</f>
        <v>#REF!</v>
      </c>
      <c r="T584" t="str">
        <f t="shared" si="58"/>
        <v xml:space="preserve">LINGFIELD PARK </v>
      </c>
      <c r="U584">
        <v>0</v>
      </c>
      <c r="V584" t="s">
        <v>17</v>
      </c>
      <c r="W584">
        <f t="shared" si="59"/>
        <v>2023</v>
      </c>
    </row>
    <row r="585" spans="1:23" x14ac:dyDescent="0.25">
      <c r="A585" s="10" t="str">
        <f>IF(YEAR(G585)=2024,#REF!,"")</f>
        <v/>
      </c>
      <c r="B585" s="10" t="str">
        <f>IF(YEAR(G585)=2025,#REF!,"")</f>
        <v/>
      </c>
      <c r="C585" s="10" t="str">
        <f t="shared" si="60"/>
        <v>Afternoon45153</v>
      </c>
      <c r="D585" s="5" t="str">
        <f>IF('by region'!$C$2="Any","Any",'WTX courses'!V484)&amp;M585&amp;IF('by region'!$I$2="Any","Any",N585)&amp;G585</f>
        <v>AnyFlatAny45153</v>
      </c>
      <c r="E585" s="5" t="e">
        <f>IF(I585=#REF!,'WTX courses'!G484,"")</f>
        <v>#REF!</v>
      </c>
      <c r="F585" s="5" t="e">
        <f t="shared" si="61"/>
        <v>#REF!</v>
      </c>
      <c r="G585" s="15">
        <v>45153</v>
      </c>
      <c r="H585" s="16" t="s">
        <v>7</v>
      </c>
      <c r="I585" s="16" t="s">
        <v>72</v>
      </c>
      <c r="J585" s="16" t="s">
        <v>9</v>
      </c>
      <c r="K585" s="14" t="s">
        <v>16</v>
      </c>
      <c r="L585" s="14" t="s">
        <v>17</v>
      </c>
      <c r="M585" s="16" t="s">
        <v>25</v>
      </c>
      <c r="N585" s="16" t="s">
        <v>13</v>
      </c>
      <c r="O585" s="16" t="s">
        <v>14</v>
      </c>
      <c r="P585" s="12">
        <f t="shared" si="57"/>
        <v>1</v>
      </c>
      <c r="Q585" s="12" cm="1">
        <f t="array" ref="Q585">SUMPRODUCT(($G$2:$G$2540=G585)*(P585&gt;$P$2:$P$2540))+1</f>
        <v>1</v>
      </c>
      <c r="R585" s="12" t="e">
        <f>(Q585*100000)+#REF!</f>
        <v>#REF!</v>
      </c>
      <c r="S585" t="e" cm="1">
        <f t="array" ref="S585">SUMPRODUCT(($G$2:$G$2540=G585)*(R585&gt;$R$2:$R$2540))+1</f>
        <v>#REF!</v>
      </c>
      <c r="T585" t="str">
        <f t="shared" si="58"/>
        <v xml:space="preserve">NOTTINGHAM </v>
      </c>
      <c r="U585">
        <v>0</v>
      </c>
      <c r="V585" t="s">
        <v>11</v>
      </c>
      <c r="W585">
        <f t="shared" si="59"/>
        <v>2023</v>
      </c>
    </row>
    <row r="586" spans="1:23" x14ac:dyDescent="0.25">
      <c r="A586" s="10" t="str">
        <f>IF(YEAR(G586)=2024,#REF!,"")</f>
        <v/>
      </c>
      <c r="B586" s="10" t="str">
        <f>IF(YEAR(G586)=2025,#REF!,"")</f>
        <v/>
      </c>
      <c r="C586" s="10" t="str">
        <f t="shared" si="60"/>
        <v>Evening45154</v>
      </c>
      <c r="D586" s="5" t="str">
        <f>IF('by region'!$C$2="Any","Any",'WTX courses'!V485)&amp;M586&amp;IF('by region'!$I$2="Any","Any",N586)&amp;G586</f>
        <v>AnyFlatAny45154</v>
      </c>
      <c r="E586" s="5" t="e">
        <f>IF(I586=#REF!,'WTX courses'!G485,"")</f>
        <v>#REF!</v>
      </c>
      <c r="F586" s="5" t="e">
        <f t="shared" si="61"/>
        <v>#REF!</v>
      </c>
      <c r="G586" s="15">
        <v>45154</v>
      </c>
      <c r="H586" s="16" t="s">
        <v>27</v>
      </c>
      <c r="I586" s="16" t="s">
        <v>47</v>
      </c>
      <c r="J586" s="16" t="s">
        <v>80</v>
      </c>
      <c r="K586" s="14" t="s">
        <v>16</v>
      </c>
      <c r="L586" s="14" t="s">
        <v>19</v>
      </c>
      <c r="M586" s="16" t="s">
        <v>25</v>
      </c>
      <c r="N586" s="16" t="s">
        <v>26</v>
      </c>
      <c r="O586" s="16" t="s">
        <v>14</v>
      </c>
      <c r="P586" s="12">
        <f t="shared" si="57"/>
        <v>2</v>
      </c>
      <c r="Q586" s="12" cm="1">
        <f t="array" ref="Q586">SUMPRODUCT(($G$2:$G$2540=G586)*(P586&gt;$P$2:$P$2540))+1</f>
        <v>2</v>
      </c>
      <c r="R586" s="12" t="e">
        <f>(Q586*100000)+#REF!</f>
        <v>#REF!</v>
      </c>
      <c r="S586" t="e" cm="1">
        <f t="array" ref="S586">SUMPRODUCT(($G$2:$G$2540=G586)*(R586&gt;$R$2:$R$2540))+1</f>
        <v>#REF!</v>
      </c>
      <c r="T586" t="str">
        <f t="shared" si="58"/>
        <v>KEMPTON PARK †</v>
      </c>
      <c r="U586">
        <v>0</v>
      </c>
      <c r="V586" t="s">
        <v>19</v>
      </c>
      <c r="W586">
        <f t="shared" si="59"/>
        <v>2023</v>
      </c>
    </row>
    <row r="587" spans="1:23" x14ac:dyDescent="0.25">
      <c r="A587" s="10" t="str">
        <f>IF(YEAR(G587)=2024,#REF!,"")</f>
        <v/>
      </c>
      <c r="B587" s="10" t="str">
        <f>IF(YEAR(G587)=2025,#REF!,"")</f>
        <v/>
      </c>
      <c r="C587" s="10" t="str">
        <f t="shared" si="60"/>
        <v>Evening45154</v>
      </c>
      <c r="D587" s="5" t="str">
        <f>IF('by region'!$C$2="Any","Any",'WTX courses'!V486)&amp;M587&amp;IF('by region'!$I$2="Any","Any",N587)&amp;G587</f>
        <v>AnyFlatAny45154</v>
      </c>
      <c r="E587" s="5" t="e">
        <f>IF(I587=#REF!,'WTX courses'!G486,"")</f>
        <v>#REF!</v>
      </c>
      <c r="F587" s="5" t="e">
        <f t="shared" si="61"/>
        <v>#REF!</v>
      </c>
      <c r="G587" s="15">
        <v>45154</v>
      </c>
      <c r="H587" s="16" t="s">
        <v>27</v>
      </c>
      <c r="I587" s="16" t="s">
        <v>65</v>
      </c>
      <c r="J587" s="16" t="s">
        <v>80</v>
      </c>
      <c r="K587" s="14" t="s">
        <v>24</v>
      </c>
      <c r="L587" s="14" t="s">
        <v>19</v>
      </c>
      <c r="M587" s="16" t="s">
        <v>25</v>
      </c>
      <c r="N587" s="16" t="s">
        <v>13</v>
      </c>
      <c r="O587" s="16" t="s">
        <v>14</v>
      </c>
      <c r="P587" s="12">
        <f t="shared" si="57"/>
        <v>2</v>
      </c>
      <c r="Q587" s="12" cm="1">
        <f t="array" ref="Q587">SUMPRODUCT(($G$2:$G$2540=G587)*(P587&gt;$P$2:$P$2540))+1</f>
        <v>2</v>
      </c>
      <c r="R587" s="12" t="e">
        <f>(Q587*100000)+#REF!</f>
        <v>#REF!</v>
      </c>
      <c r="S587" t="e" cm="1">
        <f t="array" ref="S587">SUMPRODUCT(($G$2:$G$2540=G587)*(R587&gt;$R$2:$R$2540))+1</f>
        <v>#REF!</v>
      </c>
      <c r="T587" t="str">
        <f t="shared" si="58"/>
        <v>FFOS LAS †</v>
      </c>
      <c r="U587">
        <v>0</v>
      </c>
      <c r="V587" t="s">
        <v>19</v>
      </c>
      <c r="W587">
        <f t="shared" si="59"/>
        <v>2023</v>
      </c>
    </row>
    <row r="588" spans="1:23" x14ac:dyDescent="0.25">
      <c r="A588" s="10" t="str">
        <f>IF(YEAR(G588)=2024,#REF!,"")</f>
        <v/>
      </c>
      <c r="B588" s="10" t="str">
        <f>IF(YEAR(G588)=2025,#REF!,"")</f>
        <v/>
      </c>
      <c r="C588" s="10" t="str">
        <f t="shared" si="60"/>
        <v>Afternoon45154</v>
      </c>
      <c r="D588" s="5" t="str">
        <f>IF('by region'!$C$2="Any","Any",'WTX courses'!V487)&amp;M588&amp;IF('by region'!$I$2="Any","Any",N588)&amp;G588</f>
        <v>AnyFlatAny45154</v>
      </c>
      <c r="E588" s="5" t="e">
        <f>IF(I588=#REF!,'WTX courses'!G487,"")</f>
        <v>#REF!</v>
      </c>
      <c r="F588" s="5" t="e">
        <f t="shared" si="61"/>
        <v>#REF!</v>
      </c>
      <c r="G588" s="15">
        <v>45154</v>
      </c>
      <c r="H588" s="16" t="s">
        <v>27</v>
      </c>
      <c r="I588" s="16" t="s">
        <v>81</v>
      </c>
      <c r="J588" s="16" t="s">
        <v>9</v>
      </c>
      <c r="K588" s="14" t="s">
        <v>24</v>
      </c>
      <c r="L588" s="14" t="s">
        <v>17</v>
      </c>
      <c r="M588" s="16" t="s">
        <v>25</v>
      </c>
      <c r="N588" s="16" t="s">
        <v>13</v>
      </c>
      <c r="O588" s="16" t="s">
        <v>14</v>
      </c>
      <c r="P588" s="12">
        <f t="shared" si="57"/>
        <v>1</v>
      </c>
      <c r="Q588" s="12" cm="1">
        <f t="array" ref="Q588">SUMPRODUCT(($G$2:$G$2540=G588)*(P588&gt;$P$2:$P$2540))+1</f>
        <v>1</v>
      </c>
      <c r="R588" s="12" t="e">
        <f>(Q588*100000)+#REF!</f>
        <v>#REF!</v>
      </c>
      <c r="S588" t="e" cm="1">
        <f t="array" ref="S588">SUMPRODUCT(($G$2:$G$2540=G588)*(R588&gt;$R$2:$R$2540))+1</f>
        <v>#REF!</v>
      </c>
      <c r="T588" t="str">
        <f t="shared" si="58"/>
        <v xml:space="preserve">YARMOUTH </v>
      </c>
      <c r="U588">
        <v>0</v>
      </c>
      <c r="V588" t="s">
        <v>11</v>
      </c>
      <c r="W588">
        <f t="shared" si="59"/>
        <v>2023</v>
      </c>
    </row>
    <row r="589" spans="1:23" x14ac:dyDescent="0.25">
      <c r="A589" s="10" t="str">
        <f>IF(YEAR(G589)=2024,#REF!,"")</f>
        <v/>
      </c>
      <c r="B589" s="10" t="str">
        <f>IF(YEAR(G589)=2025,#REF!,"")</f>
        <v/>
      </c>
      <c r="C589" s="10" t="str">
        <f t="shared" si="60"/>
        <v>Afternoon45155</v>
      </c>
      <c r="D589" s="5" t="str">
        <f>IF('by region'!$C$2="Any","Any",'WTX courses'!V488)&amp;M589&amp;IF('by region'!$I$2="Any","Any",N589)&amp;G589</f>
        <v>AnyFlatAny45155</v>
      </c>
      <c r="E589" s="5" t="e">
        <f>IF(I589=#REF!,'WTX courses'!G488,"")</f>
        <v>#REF!</v>
      </c>
      <c r="F589" s="5" t="e">
        <f t="shared" si="61"/>
        <v>#REF!</v>
      </c>
      <c r="G589" s="15">
        <v>45155</v>
      </c>
      <c r="H589" s="16" t="s">
        <v>34</v>
      </c>
      <c r="I589" s="16" t="s">
        <v>43</v>
      </c>
      <c r="J589" s="16" t="s">
        <v>9</v>
      </c>
      <c r="K589" s="14" t="s">
        <v>24</v>
      </c>
      <c r="L589" s="14" t="s">
        <v>17</v>
      </c>
      <c r="M589" s="16" t="s">
        <v>25</v>
      </c>
      <c r="N589" s="16" t="s">
        <v>26</v>
      </c>
      <c r="O589" s="16" t="s">
        <v>14</v>
      </c>
      <c r="P589" s="12">
        <f t="shared" si="57"/>
        <v>1</v>
      </c>
      <c r="Q589" s="12" cm="1">
        <f t="array" ref="Q589">SUMPRODUCT(($G$2:$G$2540=G589)*(P589&gt;$P$2:$P$2540))+1</f>
        <v>1</v>
      </c>
      <c r="R589" s="12" t="e">
        <f>(Q589*100000)+#REF!</f>
        <v>#REF!</v>
      </c>
      <c r="S589" t="e" cm="1">
        <f t="array" ref="S589">SUMPRODUCT(($G$2:$G$2540=G589)*(R589&gt;$R$2:$R$2540))+1</f>
        <v>#REF!</v>
      </c>
      <c r="T589" t="str">
        <f t="shared" si="58"/>
        <v xml:space="preserve">WOLVERHAMPTON </v>
      </c>
      <c r="U589">
        <v>0</v>
      </c>
      <c r="V589" t="s">
        <v>17</v>
      </c>
      <c r="W589">
        <f t="shared" si="59"/>
        <v>2023</v>
      </c>
    </row>
    <row r="590" spans="1:23" x14ac:dyDescent="0.25">
      <c r="A590" s="10" t="str">
        <f>IF(YEAR(G590)=2024,#REF!,"")</f>
        <v/>
      </c>
      <c r="B590" s="10" t="str">
        <f>IF(YEAR(G590)=2025,#REF!,"")</f>
        <v/>
      </c>
      <c r="C590" s="10" t="str">
        <f t="shared" si="60"/>
        <v>Evening45155</v>
      </c>
      <c r="D590" s="5" t="str">
        <f>IF('by region'!$C$2="Any","Any",'WTX courses'!V489)&amp;M590&amp;IF('by region'!$I$2="Any","Any",N590)&amp;G590</f>
        <v>AnyFlatAny45155</v>
      </c>
      <c r="E590" s="5" t="e">
        <f>IF(I590=#REF!,'WTX courses'!G489,"")</f>
        <v>#REF!</v>
      </c>
      <c r="F590" s="5" t="e">
        <f t="shared" si="61"/>
        <v>#REF!</v>
      </c>
      <c r="G590" s="15">
        <v>45155</v>
      </c>
      <c r="H590" s="16" t="s">
        <v>34</v>
      </c>
      <c r="I590" s="16" t="s">
        <v>36</v>
      </c>
      <c r="J590" s="16" t="s">
        <v>80</v>
      </c>
      <c r="K590" s="14" t="s">
        <v>24</v>
      </c>
      <c r="L590" s="14" t="s">
        <v>19</v>
      </c>
      <c r="M590" s="16" t="s">
        <v>25</v>
      </c>
      <c r="N590" s="16" t="s">
        <v>13</v>
      </c>
      <c r="O590" s="16" t="s">
        <v>14</v>
      </c>
      <c r="P590" s="12">
        <f t="shared" si="57"/>
        <v>2</v>
      </c>
      <c r="Q590" s="12" cm="1">
        <f t="array" ref="Q590">SUMPRODUCT(($G$2:$G$2540=G590)*(P590&gt;$P$2:$P$2540))+1</f>
        <v>2</v>
      </c>
      <c r="R590" s="12" t="e">
        <f>(Q590*100000)+#REF!</f>
        <v>#REF!</v>
      </c>
      <c r="S590" t="e" cm="1">
        <f t="array" ref="S590">SUMPRODUCT(($G$2:$G$2540=G590)*(R590&gt;$R$2:$R$2540))+1</f>
        <v>#REF!</v>
      </c>
      <c r="T590" t="str">
        <f t="shared" si="58"/>
        <v>LINGFIELD PARK †</v>
      </c>
      <c r="U590">
        <v>0</v>
      </c>
      <c r="V590" t="s">
        <v>19</v>
      </c>
      <c r="W590">
        <f t="shared" si="59"/>
        <v>2023</v>
      </c>
    </row>
    <row r="591" spans="1:23" x14ac:dyDescent="0.25">
      <c r="A591" s="10" t="str">
        <f>IF(YEAR(G591)=2024,#REF!,"")</f>
        <v/>
      </c>
      <c r="B591" s="10" t="str">
        <f>IF(YEAR(G591)=2025,#REF!,"")</f>
        <v/>
      </c>
      <c r="C591" s="10" t="str">
        <f t="shared" si="60"/>
        <v>Afternoon45156</v>
      </c>
      <c r="D591" s="5" t="str">
        <f>IF('by region'!$C$2="Any","Any",'WTX courses'!V490)&amp;M591&amp;IF('by region'!$I$2="Any","Any",N591)&amp;G591</f>
        <v>AnyFlatAny45156</v>
      </c>
      <c r="E591" s="5" t="e">
        <f>IF(I591=#REF!,'WTX courses'!G490,"")</f>
        <v>#REF!</v>
      </c>
      <c r="F591" s="5" t="e">
        <f t="shared" si="61"/>
        <v>#REF!</v>
      </c>
      <c r="G591" s="15">
        <v>45156</v>
      </c>
      <c r="H591" s="16" t="s">
        <v>35</v>
      </c>
      <c r="I591" s="16" t="s">
        <v>43</v>
      </c>
      <c r="J591" s="16" t="s">
        <v>9</v>
      </c>
      <c r="K591" s="14" t="s">
        <v>24</v>
      </c>
      <c r="L591" s="14" t="s">
        <v>17</v>
      </c>
      <c r="M591" s="16" t="s">
        <v>25</v>
      </c>
      <c r="N591" s="16" t="s">
        <v>26</v>
      </c>
      <c r="O591" s="16" t="s">
        <v>14</v>
      </c>
      <c r="P591" s="12">
        <f t="shared" si="57"/>
        <v>1</v>
      </c>
      <c r="Q591" s="12" cm="1">
        <f t="array" ref="Q591">SUMPRODUCT(($G$2:$G$2540=G591)*(P591&gt;$P$2:$P$2540))+1</f>
        <v>1</v>
      </c>
      <c r="R591" s="12" t="e">
        <f>(Q591*100000)+#REF!</f>
        <v>#REF!</v>
      </c>
      <c r="S591" t="e" cm="1">
        <f t="array" ref="S591">SUMPRODUCT(($G$2:$G$2540=G591)*(R591&gt;$R$2:$R$2540))+1</f>
        <v>#REF!</v>
      </c>
      <c r="T591" t="str">
        <f t="shared" si="58"/>
        <v xml:space="preserve">WOLVERHAMPTON </v>
      </c>
      <c r="U591">
        <v>0</v>
      </c>
      <c r="V591" t="s">
        <v>11</v>
      </c>
      <c r="W591">
        <f t="shared" si="59"/>
        <v>2023</v>
      </c>
    </row>
    <row r="592" spans="1:23" x14ac:dyDescent="0.25">
      <c r="A592" s="10" t="str">
        <f>IF(YEAR(G592)=2024,#REF!,"")</f>
        <v/>
      </c>
      <c r="B592" s="10" t="str">
        <f>IF(YEAR(G592)=2025,#REF!,"")</f>
        <v/>
      </c>
      <c r="C592" s="10" t="str">
        <f t="shared" si="60"/>
        <v>Afternoon45156</v>
      </c>
      <c r="D592" s="5" t="str">
        <f>IF('by region'!$C$2="Any","Any",'WTX courses'!V491)&amp;M592&amp;IF('by region'!$I$2="Any","Any",N592)&amp;G592</f>
        <v>AnyFlatAny45156</v>
      </c>
      <c r="E592" s="5" t="e">
        <f>IF(I592=#REF!,'WTX courses'!G491,"")</f>
        <v>#REF!</v>
      </c>
      <c r="F592" s="5" t="e">
        <f t="shared" si="61"/>
        <v>#REF!</v>
      </c>
      <c r="G592" s="15">
        <v>45156</v>
      </c>
      <c r="H592" s="16" t="s">
        <v>35</v>
      </c>
      <c r="I592" s="16" t="s">
        <v>83</v>
      </c>
      <c r="J592" s="16" t="s">
        <v>9</v>
      </c>
      <c r="K592" s="14" t="s">
        <v>16</v>
      </c>
      <c r="L592" s="14" t="s">
        <v>19</v>
      </c>
      <c r="M592" s="16" t="s">
        <v>25</v>
      </c>
      <c r="N592" s="16" t="s">
        <v>13</v>
      </c>
      <c r="O592" s="16" t="s">
        <v>14</v>
      </c>
      <c r="P592" s="12">
        <f t="shared" si="57"/>
        <v>1</v>
      </c>
      <c r="Q592" s="12" cm="1">
        <f t="array" ref="Q592">SUMPRODUCT(($G$2:$G$2540=G592)*(P592&gt;$P$2:$P$2540))+1</f>
        <v>1</v>
      </c>
      <c r="R592" s="12" t="e">
        <f>(Q592*100000)+#REF!</f>
        <v>#REF!</v>
      </c>
      <c r="S592" t="e" cm="1">
        <f t="array" ref="S592">SUMPRODUCT(($G$2:$G$2540=G592)*(R592&gt;$R$2:$R$2540))+1</f>
        <v>#REF!</v>
      </c>
      <c r="T592" t="str">
        <f t="shared" si="58"/>
        <v xml:space="preserve">EPSOM DOWNS </v>
      </c>
      <c r="U592">
        <v>0</v>
      </c>
      <c r="V592" t="s">
        <v>11</v>
      </c>
      <c r="W592">
        <f t="shared" si="59"/>
        <v>2023</v>
      </c>
    </row>
    <row r="593" spans="1:23" x14ac:dyDescent="0.25">
      <c r="A593" s="10" t="str">
        <f>IF(YEAR(G593)=2024,#REF!,"")</f>
        <v/>
      </c>
      <c r="B593" s="10" t="str">
        <f>IF(YEAR(G593)=2025,#REF!,"")</f>
        <v/>
      </c>
      <c r="C593" s="10" t="str">
        <f t="shared" si="60"/>
        <v>Afternoon45156</v>
      </c>
      <c r="D593" s="5" t="str">
        <f>IF('by region'!$C$2="Any","Any",'WTX courses'!V492)&amp;M593&amp;IF('by region'!$I$2="Any","Any",N593)&amp;G593</f>
        <v>AnyFlatAny45156</v>
      </c>
      <c r="E593" s="5" t="e">
        <f>IF(I593=#REF!,'WTX courses'!G492,"")</f>
        <v>#REF!</v>
      </c>
      <c r="F593" s="5" t="e">
        <f t="shared" si="61"/>
        <v>#REF!</v>
      </c>
      <c r="G593" s="15">
        <v>45156</v>
      </c>
      <c r="H593" s="16" t="s">
        <v>35</v>
      </c>
      <c r="I593" s="16" t="s">
        <v>51</v>
      </c>
      <c r="J593" s="16" t="s">
        <v>9</v>
      </c>
      <c r="K593" s="14" t="s">
        <v>10</v>
      </c>
      <c r="L593" s="14" t="s">
        <v>19</v>
      </c>
      <c r="M593" s="16" t="s">
        <v>25</v>
      </c>
      <c r="N593" s="16" t="s">
        <v>13</v>
      </c>
      <c r="O593" s="16" t="s">
        <v>14</v>
      </c>
      <c r="P593" s="12">
        <f t="shared" si="57"/>
        <v>1</v>
      </c>
      <c r="Q593" s="12" cm="1">
        <f t="array" ref="Q593">SUMPRODUCT(($G$2:$G$2540=G593)*(P593&gt;$P$2:$P$2540))+1</f>
        <v>1</v>
      </c>
      <c r="R593" s="12" t="e">
        <f>(Q593*100000)+#REF!</f>
        <v>#REF!</v>
      </c>
      <c r="S593" t="e" cm="1">
        <f t="array" ref="S593">SUMPRODUCT(($G$2:$G$2540=G593)*(R593&gt;$R$2:$R$2540))+1</f>
        <v>#REF!</v>
      </c>
      <c r="T593" t="str">
        <f t="shared" si="58"/>
        <v xml:space="preserve">NEWBURY </v>
      </c>
      <c r="U593">
        <v>0</v>
      </c>
      <c r="V593" t="s">
        <v>17</v>
      </c>
      <c r="W593">
        <f t="shared" si="59"/>
        <v>2023</v>
      </c>
    </row>
    <row r="594" spans="1:23" x14ac:dyDescent="0.25">
      <c r="A594" s="10" t="str">
        <f>IF(YEAR(G594)=2024,#REF!,"")</f>
        <v/>
      </c>
      <c r="B594" s="10" t="str">
        <f>IF(YEAR(G594)=2025,#REF!,"")</f>
        <v/>
      </c>
      <c r="C594" s="10" t="str">
        <f t="shared" si="60"/>
        <v>Evening45156</v>
      </c>
      <c r="D594" s="5" t="str">
        <f>IF('by region'!$C$2="Any","Any",'WTX courses'!V493)&amp;M594&amp;IF('by region'!$I$2="Any","Any",N594)&amp;G594</f>
        <v>AnyFlatAny45156</v>
      </c>
      <c r="E594" s="5" t="e">
        <f>IF(I594=#REF!,'WTX courses'!G493,"")</f>
        <v>#REF!</v>
      </c>
      <c r="F594" s="5" t="e">
        <f t="shared" si="61"/>
        <v>#REF!</v>
      </c>
      <c r="G594" s="15">
        <v>45156</v>
      </c>
      <c r="H594" s="16" t="s">
        <v>35</v>
      </c>
      <c r="I594" s="16" t="s">
        <v>76</v>
      </c>
      <c r="J594" s="16" t="s">
        <v>80</v>
      </c>
      <c r="K594" s="14" t="s">
        <v>16</v>
      </c>
      <c r="L594" s="14" t="s">
        <v>17</v>
      </c>
      <c r="M594" s="16" t="s">
        <v>25</v>
      </c>
      <c r="N594" s="16" t="s">
        <v>13</v>
      </c>
      <c r="O594" s="16" t="s">
        <v>14</v>
      </c>
      <c r="P594" s="12">
        <f t="shared" si="57"/>
        <v>2</v>
      </c>
      <c r="Q594" s="12" cm="1">
        <f t="array" ref="Q594">SUMPRODUCT(($G$2:$G$2540=G594)*(P594&gt;$P$2:$P$2540))+1</f>
        <v>4</v>
      </c>
      <c r="R594" s="12" t="e">
        <f>(Q594*100000)+#REF!</f>
        <v>#REF!</v>
      </c>
      <c r="S594" t="e" cm="1">
        <f t="array" ref="S594">SUMPRODUCT(($G$2:$G$2540=G594)*(R594&gt;$R$2:$R$2540))+1</f>
        <v>#REF!</v>
      </c>
      <c r="T594" t="str">
        <f t="shared" si="58"/>
        <v>NEWMARKET †</v>
      </c>
      <c r="U594">
        <v>0</v>
      </c>
      <c r="V594" t="s">
        <v>11</v>
      </c>
      <c r="W594">
        <f t="shared" si="59"/>
        <v>2023</v>
      </c>
    </row>
    <row r="595" spans="1:23" x14ac:dyDescent="0.25">
      <c r="A595" s="10" t="str">
        <f>IF(YEAR(G595)=2024,#REF!,"")</f>
        <v/>
      </c>
      <c r="B595" s="10" t="str">
        <f>IF(YEAR(G595)=2025,#REF!,"")</f>
        <v/>
      </c>
      <c r="C595" s="10" t="str">
        <f t="shared" si="60"/>
        <v>Evening45157</v>
      </c>
      <c r="D595" s="5" t="str">
        <f>IF('by region'!$C$2="Any","Any",'WTX courses'!V494)&amp;M595&amp;IF('by region'!$I$2="Any","Any",N595)&amp;G595</f>
        <v>AnyFlatAny45157</v>
      </c>
      <c r="E595" s="5" t="e">
        <f>IF(I595=#REF!,'WTX courses'!G494,"")</f>
        <v>#REF!</v>
      </c>
      <c r="F595" s="5" t="e">
        <f t="shared" si="61"/>
        <v>#REF!</v>
      </c>
      <c r="G595" s="15">
        <v>45157</v>
      </c>
      <c r="H595" s="16" t="s">
        <v>37</v>
      </c>
      <c r="I595" s="16" t="s">
        <v>79</v>
      </c>
      <c r="J595" s="16" t="s">
        <v>80</v>
      </c>
      <c r="K595" s="14" t="s">
        <v>24</v>
      </c>
      <c r="L595" s="14" t="s">
        <v>19</v>
      </c>
      <c r="M595" s="16" t="s">
        <v>25</v>
      </c>
      <c r="N595" s="16" t="s">
        <v>13</v>
      </c>
      <c r="O595" s="16" t="s">
        <v>14</v>
      </c>
      <c r="P595" s="12">
        <f t="shared" si="57"/>
        <v>2</v>
      </c>
      <c r="Q595" s="12" cm="1">
        <f t="array" ref="Q595">SUMPRODUCT(($G$2:$G$2540=G595)*(P595&gt;$P$2:$P$2540))+1</f>
        <v>3</v>
      </c>
      <c r="R595" s="12" t="e">
        <f>(Q595*100000)+#REF!</f>
        <v>#REF!</v>
      </c>
      <c r="S595" t="e" cm="1">
        <f t="array" ref="S595">SUMPRODUCT(($G$2:$G$2540=G595)*(R595&gt;$R$2:$R$2540))+1</f>
        <v>#REF!</v>
      </c>
      <c r="T595" t="str">
        <f t="shared" si="58"/>
        <v>BATH †</v>
      </c>
      <c r="U595">
        <v>0</v>
      </c>
      <c r="V595" t="s">
        <v>19</v>
      </c>
      <c r="W595">
        <f t="shared" si="59"/>
        <v>2023</v>
      </c>
    </row>
    <row r="596" spans="1:23" x14ac:dyDescent="0.25">
      <c r="A596" s="10" t="str">
        <f>IF(YEAR(G596)=2024,#REF!,"")</f>
        <v/>
      </c>
      <c r="B596" s="10" t="str">
        <f>IF(YEAR(G596)=2025,#REF!,"")</f>
        <v/>
      </c>
      <c r="C596" s="10" t="str">
        <f t="shared" si="60"/>
        <v>Afternoon45157</v>
      </c>
      <c r="D596" s="5" t="str">
        <f>IF('by region'!$C$2="Any","Any",'WTX courses'!V495)&amp;M596&amp;IF('by region'!$I$2="Any","Any",N596)&amp;G596</f>
        <v>AnyFlatAny45157</v>
      </c>
      <c r="E596" s="5" t="e">
        <f>IF(I596=#REF!,'WTX courses'!G495,"")</f>
        <v>#REF!</v>
      </c>
      <c r="F596" s="5" t="e">
        <f t="shared" si="61"/>
        <v>#REF!</v>
      </c>
      <c r="G596" s="15">
        <v>45157</v>
      </c>
      <c r="H596" s="16" t="s">
        <v>37</v>
      </c>
      <c r="I596" s="16" t="s">
        <v>51</v>
      </c>
      <c r="J596" s="16" t="s">
        <v>9</v>
      </c>
      <c r="K596" s="14" t="s">
        <v>10</v>
      </c>
      <c r="L596" s="14" t="s">
        <v>19</v>
      </c>
      <c r="M596" s="16" t="s">
        <v>25</v>
      </c>
      <c r="N596" s="16" t="s">
        <v>13</v>
      </c>
      <c r="O596" s="16" t="s">
        <v>14</v>
      </c>
      <c r="P596" s="12">
        <f t="shared" si="57"/>
        <v>1</v>
      </c>
      <c r="Q596" s="12" cm="1">
        <f t="array" ref="Q596">SUMPRODUCT(($G$2:$G$2540=G596)*(P596&gt;$P$2:$P$2540))+1</f>
        <v>1</v>
      </c>
      <c r="R596" s="12" t="e">
        <f>(Q596*100000)+#REF!</f>
        <v>#REF!</v>
      </c>
      <c r="S596" t="e" cm="1">
        <f t="array" ref="S596">SUMPRODUCT(($G$2:$G$2540=G596)*(R596&gt;$R$2:$R$2540))+1</f>
        <v>#REF!</v>
      </c>
      <c r="T596" t="str">
        <f t="shared" si="58"/>
        <v xml:space="preserve">NEWBURY </v>
      </c>
      <c r="U596">
        <v>0</v>
      </c>
      <c r="V596" t="s">
        <v>19</v>
      </c>
      <c r="W596">
        <f t="shared" si="59"/>
        <v>2023</v>
      </c>
    </row>
    <row r="597" spans="1:23" x14ac:dyDescent="0.25">
      <c r="A597" s="10" t="str">
        <f>IF(YEAR(G597)=2024,#REF!,"")</f>
        <v/>
      </c>
      <c r="B597" s="10" t="str">
        <f>IF(YEAR(G597)=2025,#REF!,"")</f>
        <v/>
      </c>
      <c r="C597" s="10" t="str">
        <f t="shared" si="60"/>
        <v>Afternoon45157</v>
      </c>
      <c r="D597" s="5" t="str">
        <f>IF('by region'!$C$2="Any","Any",'WTX courses'!V496)&amp;M597&amp;IF('by region'!$I$2="Any","Any",N597)&amp;G597</f>
        <v>AnyFlatAny45157</v>
      </c>
      <c r="E597" s="5" t="e">
        <f>IF(I597=#REF!,'WTX courses'!G496,"")</f>
        <v>#REF!</v>
      </c>
      <c r="F597" s="5" t="e">
        <f t="shared" si="61"/>
        <v>#REF!</v>
      </c>
      <c r="G597" s="15">
        <v>45157</v>
      </c>
      <c r="H597" s="16" t="s">
        <v>37</v>
      </c>
      <c r="I597" s="16" t="s">
        <v>76</v>
      </c>
      <c r="J597" s="16" t="s">
        <v>9</v>
      </c>
      <c r="K597" s="14" t="s">
        <v>16</v>
      </c>
      <c r="L597" s="14" t="s">
        <v>17</v>
      </c>
      <c r="M597" s="16" t="s">
        <v>25</v>
      </c>
      <c r="N597" s="16" t="s">
        <v>13</v>
      </c>
      <c r="O597" s="16" t="s">
        <v>14</v>
      </c>
      <c r="P597" s="12">
        <f t="shared" si="57"/>
        <v>1</v>
      </c>
      <c r="Q597" s="12" cm="1">
        <f t="array" ref="Q597">SUMPRODUCT(($G$2:$G$2540=G597)*(P597&gt;$P$2:$P$2540))+1</f>
        <v>1</v>
      </c>
      <c r="R597" s="12" t="e">
        <f>(Q597*100000)+#REF!</f>
        <v>#REF!</v>
      </c>
      <c r="S597" t="e" cm="1">
        <f t="array" ref="S597">SUMPRODUCT(($G$2:$G$2540=G597)*(R597&gt;$R$2:$R$2540))+1</f>
        <v>#REF!</v>
      </c>
      <c r="T597" t="str">
        <f t="shared" si="58"/>
        <v xml:space="preserve">NEWMARKET </v>
      </c>
      <c r="U597">
        <v>0</v>
      </c>
      <c r="V597" t="s">
        <v>19</v>
      </c>
      <c r="W597">
        <f t="shared" si="59"/>
        <v>2023</v>
      </c>
    </row>
    <row r="598" spans="1:23" x14ac:dyDescent="0.25">
      <c r="A598" s="10" t="str">
        <f>IF(YEAR(G598)=2024,#REF!,"")</f>
        <v/>
      </c>
      <c r="B598" s="10" t="str">
        <f>IF(YEAR(G598)=2025,#REF!,"")</f>
        <v/>
      </c>
      <c r="C598" s="10" t="str">
        <f t="shared" si="60"/>
        <v>Evening45157</v>
      </c>
      <c r="D598" s="5" t="str">
        <f>IF('by region'!$C$2="Any","Any",'WTX courses'!V497)&amp;M598&amp;IF('by region'!$I$2="Any","Any",N598)&amp;G598</f>
        <v>AnyJumpAny45157</v>
      </c>
      <c r="E598" s="5" t="e">
        <f>IF(I598=#REF!,'WTX courses'!G497,"")</f>
        <v>#REF!</v>
      </c>
      <c r="F598" s="5" t="e">
        <f t="shared" si="61"/>
        <v>#REF!</v>
      </c>
      <c r="G598" s="15">
        <v>45157</v>
      </c>
      <c r="H598" s="16" t="s">
        <v>37</v>
      </c>
      <c r="I598" s="16" t="s">
        <v>53</v>
      </c>
      <c r="J598" s="16" t="s">
        <v>80</v>
      </c>
      <c r="K598" s="14" t="s">
        <v>16</v>
      </c>
      <c r="L598" s="14" t="s">
        <v>17</v>
      </c>
      <c r="M598" s="16" t="s">
        <v>12</v>
      </c>
      <c r="N598" s="16" t="s">
        <v>13</v>
      </c>
      <c r="O598" s="16" t="s">
        <v>14</v>
      </c>
      <c r="P598" s="12">
        <f t="shared" si="57"/>
        <v>2</v>
      </c>
      <c r="Q598" s="12" cm="1">
        <f t="array" ref="Q598">SUMPRODUCT(($G$2:$G$2540=G598)*(P598&gt;$P$2:$P$2540))+1</f>
        <v>3</v>
      </c>
      <c r="R598" s="12" t="e">
        <f>(Q598*100000)+#REF!</f>
        <v>#REF!</v>
      </c>
      <c r="S598" t="e" cm="1">
        <f t="array" ref="S598">SUMPRODUCT(($G$2:$G$2540=G598)*(R598&gt;$R$2:$R$2540))+1</f>
        <v>#REF!</v>
      </c>
      <c r="T598" t="str">
        <f t="shared" si="58"/>
        <v>Market Rasen †</v>
      </c>
      <c r="U598">
        <v>0</v>
      </c>
      <c r="V598" t="s">
        <v>11</v>
      </c>
      <c r="W598">
        <f t="shared" si="59"/>
        <v>2023</v>
      </c>
    </row>
    <row r="599" spans="1:23" x14ac:dyDescent="0.25">
      <c r="A599" s="10" t="str">
        <f>IF(YEAR(G599)=2024,#REF!,"")</f>
        <v/>
      </c>
      <c r="B599" s="10" t="str">
        <f>IF(YEAR(G599)=2025,#REF!,"")</f>
        <v/>
      </c>
      <c r="C599" s="10" t="str">
        <f t="shared" si="60"/>
        <v>Afternoon45159</v>
      </c>
      <c r="D599" s="5" t="str">
        <f>IF('by region'!$C$2="Any","Any",'WTX courses'!V498)&amp;M599&amp;IF('by region'!$I$2="Any","Any",N599)&amp;G599</f>
        <v>AnyFlatAny45159</v>
      </c>
      <c r="E599" s="5" t="e">
        <f>IF(I599=#REF!,'WTX courses'!G498,"")</f>
        <v>#REF!</v>
      </c>
      <c r="F599" s="5" t="e">
        <f t="shared" si="61"/>
        <v>#REF!</v>
      </c>
      <c r="G599" s="15">
        <v>45159</v>
      </c>
      <c r="H599" s="16" t="s">
        <v>42</v>
      </c>
      <c r="I599" s="16" t="s">
        <v>82</v>
      </c>
      <c r="J599" s="16" t="s">
        <v>9</v>
      </c>
      <c r="K599" s="14" t="s">
        <v>24</v>
      </c>
      <c r="L599" s="14" t="s">
        <v>19</v>
      </c>
      <c r="M599" s="16" t="s">
        <v>25</v>
      </c>
      <c r="N599" s="16" t="s">
        <v>13</v>
      </c>
      <c r="O599" s="16" t="s">
        <v>14</v>
      </c>
      <c r="P599" s="12">
        <f t="shared" si="57"/>
        <v>1</v>
      </c>
      <c r="Q599" s="12" cm="1">
        <f t="array" ref="Q599">SUMPRODUCT(($G$2:$G$2540=G599)*(P599&gt;$P$2:$P$2540))+1</f>
        <v>1</v>
      </c>
      <c r="R599" s="12" t="e">
        <f>(Q599*100000)+#REF!</f>
        <v>#REF!</v>
      </c>
      <c r="S599" t="e" cm="1">
        <f t="array" ref="S599">SUMPRODUCT(($G$2:$G$2540=G599)*(R599&gt;$R$2:$R$2540))+1</f>
        <v>#REF!</v>
      </c>
      <c r="T599" t="str">
        <f t="shared" si="58"/>
        <v xml:space="preserve">BRIGHTON </v>
      </c>
      <c r="U599">
        <v>0</v>
      </c>
      <c r="V599" t="s">
        <v>19</v>
      </c>
      <c r="W599">
        <f t="shared" si="59"/>
        <v>2023</v>
      </c>
    </row>
    <row r="600" spans="1:23" x14ac:dyDescent="0.25">
      <c r="A600" s="10" t="str">
        <f>IF(YEAR(G600)=2024,#REF!,"")</f>
        <v/>
      </c>
      <c r="B600" s="10" t="str">
        <f>IF(YEAR(G600)=2025,#REF!,"")</f>
        <v/>
      </c>
      <c r="C600" s="10" t="str">
        <f t="shared" si="60"/>
        <v>Evening45159</v>
      </c>
      <c r="D600" s="5" t="str">
        <f>IF('by region'!$C$2="Any","Any",'WTX courses'!V499)&amp;M600&amp;IF('by region'!$I$2="Any","Any",N600)&amp;G600</f>
        <v>AnyFlatAny45159</v>
      </c>
      <c r="E600" s="5" t="e">
        <f>IF(I600=#REF!,'WTX courses'!G499,"")</f>
        <v>#REF!</v>
      </c>
      <c r="F600" s="5" t="e">
        <f t="shared" si="61"/>
        <v>#REF!</v>
      </c>
      <c r="G600" s="15">
        <v>45159</v>
      </c>
      <c r="H600" s="16" t="s">
        <v>42</v>
      </c>
      <c r="I600" s="16" t="s">
        <v>70</v>
      </c>
      <c r="J600" s="16" t="s">
        <v>80</v>
      </c>
      <c r="K600" s="14" t="s">
        <v>24</v>
      </c>
      <c r="L600" s="14" t="s">
        <v>19</v>
      </c>
      <c r="M600" s="16" t="s">
        <v>25</v>
      </c>
      <c r="N600" s="16" t="s">
        <v>13</v>
      </c>
      <c r="O600" s="16" t="s">
        <v>14</v>
      </c>
      <c r="P600" s="12">
        <f t="shared" si="57"/>
        <v>2</v>
      </c>
      <c r="Q600" s="12" cm="1">
        <f t="array" ref="Q600">SUMPRODUCT(($G$2:$G$2540=G600)*(P600&gt;$P$2:$P$2540))+1</f>
        <v>2</v>
      </c>
      <c r="R600" s="12" t="e">
        <f>(Q600*100000)+#REF!</f>
        <v>#REF!</v>
      </c>
      <c r="S600" t="e" cm="1">
        <f t="array" ref="S600">SUMPRODUCT(($G$2:$G$2540=G600)*(R600&gt;$R$2:$R$2540))+1</f>
        <v>#REF!</v>
      </c>
      <c r="T600" t="str">
        <f t="shared" si="58"/>
        <v>WINDSOR †</v>
      </c>
      <c r="U600">
        <v>0</v>
      </c>
      <c r="V600" t="s">
        <v>30</v>
      </c>
      <c r="W600">
        <f t="shared" si="59"/>
        <v>2023</v>
      </c>
    </row>
    <row r="601" spans="1:23" x14ac:dyDescent="0.25">
      <c r="A601" s="10" t="str">
        <f>IF(YEAR(G601)=2024,#REF!,"")</f>
        <v/>
      </c>
      <c r="B601" s="10" t="str">
        <f>IF(YEAR(G601)=2025,#REF!,"")</f>
        <v/>
      </c>
      <c r="C601" s="10" t="str">
        <f t="shared" si="60"/>
        <v>Evening45159</v>
      </c>
      <c r="D601" s="5" t="str">
        <f>IF('by region'!$C$2="Any","Any",'WTX courses'!V500)&amp;M601&amp;IF('by region'!$I$2="Any","Any",N601)&amp;G601</f>
        <v>AnyJumpAny45159</v>
      </c>
      <c r="E601" s="5" t="e">
        <f>IF(I601=#REF!,'WTX courses'!G500,"")</f>
        <v>#REF!</v>
      </c>
      <c r="F601" s="5" t="e">
        <f t="shared" si="61"/>
        <v>#REF!</v>
      </c>
      <c r="G601" s="15">
        <v>45159</v>
      </c>
      <c r="H601" s="16" t="s">
        <v>42</v>
      </c>
      <c r="I601" s="16" t="s">
        <v>64</v>
      </c>
      <c r="J601" s="16" t="s">
        <v>80</v>
      </c>
      <c r="K601" s="14" t="s">
        <v>10</v>
      </c>
      <c r="L601" s="14" t="s">
        <v>17</v>
      </c>
      <c r="M601" s="16" t="s">
        <v>12</v>
      </c>
      <c r="N601" s="16" t="s">
        <v>13</v>
      </c>
      <c r="O601" s="16" t="s">
        <v>14</v>
      </c>
      <c r="P601" s="12">
        <f t="shared" si="57"/>
        <v>2</v>
      </c>
      <c r="Q601" s="12" cm="1">
        <f t="array" ref="Q601">SUMPRODUCT(($G$2:$G$2540=G601)*(P601&gt;$P$2:$P$2540))+1</f>
        <v>2</v>
      </c>
      <c r="R601" s="12" t="e">
        <f>(Q601*100000)+#REF!</f>
        <v>#REF!</v>
      </c>
      <c r="S601" t="e" cm="1">
        <f t="array" ref="S601">SUMPRODUCT(($G$2:$G$2540=G601)*(R601&gt;$R$2:$R$2540))+1</f>
        <v>#REF!</v>
      </c>
      <c r="T601" t="str">
        <f t="shared" si="58"/>
        <v>Bangor-On-Dee †</v>
      </c>
      <c r="U601">
        <v>0</v>
      </c>
      <c r="V601" t="s">
        <v>17</v>
      </c>
      <c r="W601">
        <f t="shared" si="59"/>
        <v>2023</v>
      </c>
    </row>
    <row r="602" spans="1:23" x14ac:dyDescent="0.25">
      <c r="A602" s="10" t="str">
        <f>IF(YEAR(G602)=2024,#REF!,"")</f>
        <v/>
      </c>
      <c r="B602" s="10" t="str">
        <f>IF(YEAR(G602)=2025,#REF!,"")</f>
        <v/>
      </c>
      <c r="C602" s="10" t="str">
        <f t="shared" si="60"/>
        <v>Evening45161</v>
      </c>
      <c r="D602" s="5" t="str">
        <f>IF('by region'!$C$2="Any","Any",'WTX courses'!V501)&amp;M602&amp;IF('by region'!$I$2="Any","Any",N602)&amp;G602</f>
        <v>AnyFlatAny45161</v>
      </c>
      <c r="E602" s="5" t="e">
        <f>IF(I602=#REF!,'WTX courses'!G501,"")</f>
        <v>#REF!</v>
      </c>
      <c r="F602" s="5" t="e">
        <f t="shared" si="61"/>
        <v>#REF!</v>
      </c>
      <c r="G602" s="15">
        <v>45161</v>
      </c>
      <c r="H602" s="16" t="s">
        <v>27</v>
      </c>
      <c r="I602" s="16" t="s">
        <v>47</v>
      </c>
      <c r="J602" s="16" t="s">
        <v>80</v>
      </c>
      <c r="K602" s="14" t="s">
        <v>16</v>
      </c>
      <c r="L602" s="14" t="s">
        <v>19</v>
      </c>
      <c r="M602" s="16" t="s">
        <v>25</v>
      </c>
      <c r="N602" s="16" t="s">
        <v>26</v>
      </c>
      <c r="O602" s="16" t="s">
        <v>14</v>
      </c>
      <c r="P602" s="12">
        <f t="shared" si="57"/>
        <v>2</v>
      </c>
      <c r="Q602" s="12" cm="1">
        <f t="array" ref="Q602">SUMPRODUCT(($G$2:$G$2540=G602)*(P602&gt;$P$2:$P$2540))+1</f>
        <v>3</v>
      </c>
      <c r="R602" s="12" t="e">
        <f>(Q602*100000)+#REF!</f>
        <v>#REF!</v>
      </c>
      <c r="S602" t="e" cm="1">
        <f t="array" ref="S602">SUMPRODUCT(($G$2:$G$2540=G602)*(R602&gt;$R$2:$R$2540))+1</f>
        <v>#REF!</v>
      </c>
      <c r="T602" t="str">
        <f t="shared" si="58"/>
        <v>KEMPTON PARK †</v>
      </c>
      <c r="U602">
        <v>0</v>
      </c>
      <c r="V602" t="s">
        <v>17</v>
      </c>
      <c r="W602">
        <f t="shared" si="59"/>
        <v>2023</v>
      </c>
    </row>
    <row r="603" spans="1:23" x14ac:dyDescent="0.25">
      <c r="A603" s="10" t="str">
        <f>IF(YEAR(G603)=2024,#REF!,"")</f>
        <v/>
      </c>
      <c r="B603" s="10" t="str">
        <f>IF(YEAR(G603)=2025,#REF!,"")</f>
        <v/>
      </c>
      <c r="C603" s="10" t="str">
        <f t="shared" si="60"/>
        <v>Afternoon45161</v>
      </c>
      <c r="D603" s="5" t="str">
        <f>IF('by region'!$C$2="Any","Any",'WTX courses'!V503)&amp;M603&amp;IF('by region'!$I$2="Any","Any",N603)&amp;G603</f>
        <v>AnyFlatAny45161</v>
      </c>
      <c r="E603" s="5" t="e">
        <f>IF(I603=#REF!,'WTX courses'!G503,"")</f>
        <v>#REF!</v>
      </c>
      <c r="F603" s="5" t="e">
        <f t="shared" si="61"/>
        <v>#REF!</v>
      </c>
      <c r="G603" s="15">
        <v>45161</v>
      </c>
      <c r="H603" s="16" t="s">
        <v>27</v>
      </c>
      <c r="I603" s="16" t="s">
        <v>79</v>
      </c>
      <c r="J603" s="16" t="s">
        <v>9</v>
      </c>
      <c r="K603" s="14" t="s">
        <v>24</v>
      </c>
      <c r="L603" s="14" t="s">
        <v>19</v>
      </c>
      <c r="M603" s="16" t="s">
        <v>25</v>
      </c>
      <c r="N603" s="16" t="s">
        <v>13</v>
      </c>
      <c r="O603" s="16" t="s">
        <v>14</v>
      </c>
      <c r="P603" s="12">
        <f t="shared" si="57"/>
        <v>1</v>
      </c>
      <c r="Q603" s="12" cm="1">
        <f t="array" ref="Q603">SUMPRODUCT(($G$2:$G$2540=G603)*(P603&gt;$P$2:$P$2540))+1</f>
        <v>1</v>
      </c>
      <c r="R603" s="12" t="e">
        <f>(Q603*100000)+#REF!</f>
        <v>#REF!</v>
      </c>
      <c r="S603" t="e" cm="1">
        <f t="array" ref="S603">SUMPRODUCT(($G$2:$G$2540=G603)*(R603&gt;$R$2:$R$2540))+1</f>
        <v>#REF!</v>
      </c>
      <c r="T603" t="str">
        <f t="shared" si="58"/>
        <v xml:space="preserve">BATH </v>
      </c>
      <c r="U603">
        <v>0</v>
      </c>
      <c r="V603" t="s">
        <v>19</v>
      </c>
      <c r="W603">
        <f t="shared" si="59"/>
        <v>2023</v>
      </c>
    </row>
    <row r="604" spans="1:23" x14ac:dyDescent="0.25">
      <c r="A604" s="10" t="str">
        <f>IF(YEAR(G604)=2024,#REF!,"")</f>
        <v/>
      </c>
      <c r="B604" s="10" t="str">
        <f>IF(YEAR(G604)=2025,#REF!,"")</f>
        <v/>
      </c>
      <c r="C604" s="10" t="str">
        <f t="shared" si="60"/>
        <v>Afternoon45161</v>
      </c>
      <c r="D604" s="5" t="str">
        <f>IF('by region'!$C$2="Any","Any",'WTX courses'!V504)&amp;M604&amp;IF('by region'!$I$2="Any","Any",N604)&amp;G604</f>
        <v>AnyFlatAny45161</v>
      </c>
      <c r="E604" s="5" t="e">
        <f>IF(I604=#REF!,'WTX courses'!G504,"")</f>
        <v>#REF!</v>
      </c>
      <c r="F604" s="5" t="e">
        <f t="shared" si="61"/>
        <v>#REF!</v>
      </c>
      <c r="G604" s="15">
        <v>45161</v>
      </c>
      <c r="H604" s="16" t="s">
        <v>27</v>
      </c>
      <c r="I604" s="16" t="s">
        <v>63</v>
      </c>
      <c r="J604" s="16" t="s">
        <v>9</v>
      </c>
      <c r="K604" s="14" t="s">
        <v>16</v>
      </c>
      <c r="L604" s="14" t="s">
        <v>11</v>
      </c>
      <c r="M604" s="16" t="s">
        <v>25</v>
      </c>
      <c r="N604" s="16" t="s">
        <v>13</v>
      </c>
      <c r="O604" s="16" t="s">
        <v>14</v>
      </c>
      <c r="P604" s="12">
        <f t="shared" si="57"/>
        <v>1</v>
      </c>
      <c r="Q604" s="12" cm="1">
        <f t="array" ref="Q604">SUMPRODUCT(($G$2:$G$2540=G604)*(P604&gt;$P$2:$P$2540))+1</f>
        <v>1</v>
      </c>
      <c r="R604" s="12" t="e">
        <f>(Q604*100000)+#REF!</f>
        <v>#REF!</v>
      </c>
      <c r="S604" t="e" cm="1">
        <f t="array" ref="S604">SUMPRODUCT(($G$2:$G$2540=G604)*(R604&gt;$R$2:$R$2540))+1</f>
        <v>#REF!</v>
      </c>
      <c r="T604" t="str">
        <f t="shared" si="58"/>
        <v xml:space="preserve">CARLISLE </v>
      </c>
      <c r="U604">
        <v>0</v>
      </c>
      <c r="V604" t="s">
        <v>17</v>
      </c>
      <c r="W604">
        <f t="shared" si="59"/>
        <v>2023</v>
      </c>
    </row>
    <row r="605" spans="1:23" x14ac:dyDescent="0.25">
      <c r="A605" s="10" t="str">
        <f>IF(YEAR(G605)=2024,#REF!,"")</f>
        <v/>
      </c>
      <c r="B605" s="10" t="str">
        <f>IF(YEAR(G605)=2025,#REF!,"")</f>
        <v/>
      </c>
      <c r="C605" s="10" t="str">
        <f t="shared" si="60"/>
        <v>Evening45162</v>
      </c>
      <c r="D605" s="5" t="str">
        <f>IF('by region'!$C$2="Any","Any",'WTX courses'!V505)&amp;M605&amp;IF('by region'!$I$2="Any","Any",N605)&amp;G605</f>
        <v>AnyFlatAny45162</v>
      </c>
      <c r="E605" s="5" t="e">
        <f>IF(I605=#REF!,'WTX courses'!G505,"")</f>
        <v>#REF!</v>
      </c>
      <c r="F605" s="5" t="e">
        <f t="shared" si="61"/>
        <v>#REF!</v>
      </c>
      <c r="G605" s="15">
        <v>45162</v>
      </c>
      <c r="H605" s="16" t="s">
        <v>34</v>
      </c>
      <c r="I605" s="16" t="s">
        <v>73</v>
      </c>
      <c r="J605" s="16" t="s">
        <v>80</v>
      </c>
      <c r="K605" s="14" t="s">
        <v>10</v>
      </c>
      <c r="L605" s="14" t="s">
        <v>19</v>
      </c>
      <c r="M605" s="16" t="s">
        <v>25</v>
      </c>
      <c r="N605" s="16" t="s">
        <v>26</v>
      </c>
      <c r="O605" s="16" t="s">
        <v>14</v>
      </c>
      <c r="P605" s="12">
        <f t="shared" si="57"/>
        <v>2</v>
      </c>
      <c r="Q605" s="12" cm="1">
        <f t="array" ref="Q605">SUMPRODUCT(($G$2:$G$2540=G605)*(P605&gt;$P$2:$P$2540))+1</f>
        <v>2</v>
      </c>
      <c r="R605" s="12" t="e">
        <f>(Q605*100000)+#REF!</f>
        <v>#REF!</v>
      </c>
      <c r="S605" t="e" cm="1">
        <f t="array" ref="S605">SUMPRODUCT(($G$2:$G$2540=G605)*(R605&gt;$R$2:$R$2540))+1</f>
        <v>#REF!</v>
      </c>
      <c r="T605" t="str">
        <f t="shared" si="58"/>
        <v>CHELMSFORD CITY †</v>
      </c>
      <c r="U605">
        <v>0</v>
      </c>
      <c r="V605" t="s">
        <v>11</v>
      </c>
      <c r="W605">
        <f t="shared" si="59"/>
        <v>2023</v>
      </c>
    </row>
    <row r="606" spans="1:23" x14ac:dyDescent="0.25">
      <c r="A606" s="10" t="str">
        <f>IF(YEAR(G606)=2024,#REF!,"")</f>
        <v/>
      </c>
      <c r="B606" s="10" t="str">
        <f>IF(YEAR(G606)=2025,#REF!,"")</f>
        <v/>
      </c>
      <c r="C606" s="10" t="str">
        <f t="shared" si="60"/>
        <v>Afternoon45162</v>
      </c>
      <c r="D606" s="5" t="str">
        <f>IF('by region'!$C$2="Any","Any",'WTX courses'!V583)&amp;M606&amp;IF('by region'!$I$2="Any","Any",N606)&amp;G606</f>
        <v>AnyFlatAny45162</v>
      </c>
      <c r="E606" s="5" t="e">
        <f>IF(I606=#REF!,'WTX courses'!G583,"")</f>
        <v>#REF!</v>
      </c>
      <c r="F606" s="5" t="e">
        <f t="shared" si="61"/>
        <v>#REF!</v>
      </c>
      <c r="G606" s="15">
        <v>45162</v>
      </c>
      <c r="H606" s="16" t="s">
        <v>34</v>
      </c>
      <c r="I606" s="16" t="s">
        <v>54</v>
      </c>
      <c r="J606" s="16" t="s">
        <v>9</v>
      </c>
      <c r="K606" s="14" t="s">
        <v>24</v>
      </c>
      <c r="L606" s="14" t="s">
        <v>19</v>
      </c>
      <c r="M606" s="16" t="s">
        <v>25</v>
      </c>
      <c r="N606" s="16" t="s">
        <v>13</v>
      </c>
      <c r="O606" s="16" t="s">
        <v>14</v>
      </c>
      <c r="P606" s="12">
        <f t="shared" si="57"/>
        <v>1</v>
      </c>
      <c r="Q606" s="12" cm="1">
        <f t="array" ref="Q606">SUMPRODUCT(($G$2:$G$2540=G606)*(P606&gt;$P$2:$P$2540))+1</f>
        <v>1</v>
      </c>
      <c r="R606" s="12" t="e">
        <f>(Q606*100000)+#REF!</f>
        <v>#REF!</v>
      </c>
      <c r="S606" t="e" cm="1">
        <f t="array" ref="S606">SUMPRODUCT(($G$2:$G$2540=G606)*(R606&gt;$R$2:$R$2540))+1</f>
        <v>#REF!</v>
      </c>
      <c r="T606" t="str">
        <f t="shared" si="58"/>
        <v xml:space="preserve">CHEPSTOW </v>
      </c>
      <c r="U606">
        <v>0</v>
      </c>
      <c r="V606" t="s">
        <v>30</v>
      </c>
      <c r="W606">
        <f t="shared" si="59"/>
        <v>2023</v>
      </c>
    </row>
    <row r="607" spans="1:23" x14ac:dyDescent="0.25">
      <c r="A607" s="10" t="str">
        <f>IF(YEAR(G607)=2024,#REF!,"")</f>
        <v/>
      </c>
      <c r="B607" s="10" t="str">
        <f>IF(YEAR(G607)=2025,#REF!,"")</f>
        <v/>
      </c>
      <c r="C607" s="10" t="str">
        <f t="shared" si="60"/>
        <v>Evening45162</v>
      </c>
      <c r="D607" s="5" t="str">
        <f>IF('by region'!$C$2="Any","Any",'WTX courses'!V584)&amp;M607&amp;IF('by region'!$I$2="Any","Any",N607)&amp;G607</f>
        <v>AnyJumpAny45162</v>
      </c>
      <c r="E607" s="5" t="e">
        <f>IF(I607=#REF!,'WTX courses'!G584,"")</f>
        <v>#REF!</v>
      </c>
      <c r="F607" s="5" t="e">
        <f t="shared" si="61"/>
        <v>#REF!</v>
      </c>
      <c r="G607" s="15">
        <v>45162</v>
      </c>
      <c r="H607" s="16" t="s">
        <v>34</v>
      </c>
      <c r="I607" s="16" t="s">
        <v>58</v>
      </c>
      <c r="J607" s="16" t="s">
        <v>80</v>
      </c>
      <c r="K607" s="14" t="s">
        <v>24</v>
      </c>
      <c r="L607" s="14" t="s">
        <v>19</v>
      </c>
      <c r="M607" s="16" t="s">
        <v>12</v>
      </c>
      <c r="N607" s="16" t="s">
        <v>13</v>
      </c>
      <c r="O607" s="16" t="s">
        <v>14</v>
      </c>
      <c r="P607" s="12">
        <f t="shared" si="57"/>
        <v>2</v>
      </c>
      <c r="Q607" s="12" cm="1">
        <f t="array" ref="Q607">SUMPRODUCT(($G$2:$G$2540=G607)*(P607&gt;$P$2:$P$2540))+1</f>
        <v>2</v>
      </c>
      <c r="R607" s="12" t="e">
        <f>(Q607*100000)+#REF!</f>
        <v>#REF!</v>
      </c>
      <c r="S607" t="e" cm="1">
        <f t="array" ref="S607">SUMPRODUCT(($G$2:$G$2540=G607)*(R607&gt;$R$2:$R$2540))+1</f>
        <v>#REF!</v>
      </c>
      <c r="T607" t="str">
        <f t="shared" si="58"/>
        <v>Fontwell Park †</v>
      </c>
      <c r="U607">
        <v>0</v>
      </c>
      <c r="V607" t="s">
        <v>19</v>
      </c>
      <c r="W607">
        <f t="shared" si="59"/>
        <v>2023</v>
      </c>
    </row>
    <row r="608" spans="1:23" x14ac:dyDescent="0.25">
      <c r="A608" s="10" t="str">
        <f>IF(YEAR(G608)=2024,#REF!,"")</f>
        <v/>
      </c>
      <c r="B608" s="10" t="str">
        <f>IF(YEAR(G608)=2025,#REF!,"")</f>
        <v/>
      </c>
      <c r="C608" s="10" t="str">
        <f t="shared" si="60"/>
        <v>Afternoon45163</v>
      </c>
      <c r="D608" s="5" t="str">
        <f>IF('by region'!$C$2="Any","Any",'WTX courses'!V585)&amp;M608&amp;IF('by region'!$I$2="Any","Any",N608)&amp;G608</f>
        <v>AnyFlatAny45163</v>
      </c>
      <c r="E608" s="5" t="e">
        <f>IF(I608=#REF!,'WTX courses'!G585,"")</f>
        <v>#REF!</v>
      </c>
      <c r="F608" s="5" t="e">
        <f t="shared" si="61"/>
        <v>#REF!</v>
      </c>
      <c r="G608" s="15">
        <v>45163</v>
      </c>
      <c r="H608" s="16" t="s">
        <v>35</v>
      </c>
      <c r="I608" s="16" t="s">
        <v>65</v>
      </c>
      <c r="J608" s="16" t="s">
        <v>9</v>
      </c>
      <c r="K608" s="14" t="s">
        <v>24</v>
      </c>
      <c r="L608" s="14" t="s">
        <v>19</v>
      </c>
      <c r="M608" s="16" t="s">
        <v>25</v>
      </c>
      <c r="N608" s="16" t="s">
        <v>13</v>
      </c>
      <c r="O608" s="16" t="s">
        <v>14</v>
      </c>
      <c r="P608" s="12">
        <f t="shared" si="57"/>
        <v>1</v>
      </c>
      <c r="Q608" s="12" cm="1">
        <f t="array" ref="Q608">SUMPRODUCT(($G$2:$G$2540=G608)*(P608&gt;$P$2:$P$2540))+1</f>
        <v>1</v>
      </c>
      <c r="R608" s="12" t="e">
        <f>(Q608*100000)+#REF!</f>
        <v>#REF!</v>
      </c>
      <c r="S608" t="e" cm="1">
        <f t="array" ref="S608">SUMPRODUCT(($G$2:$G$2540=G608)*(R608&gt;$R$2:$R$2540))+1</f>
        <v>#REF!</v>
      </c>
      <c r="T608" t="str">
        <f t="shared" si="58"/>
        <v xml:space="preserve">FFOS LAS </v>
      </c>
      <c r="U608">
        <v>0</v>
      </c>
      <c r="V608" t="s">
        <v>30</v>
      </c>
      <c r="W608">
        <f t="shared" si="59"/>
        <v>2023</v>
      </c>
    </row>
    <row r="609" spans="1:23" x14ac:dyDescent="0.25">
      <c r="A609" s="10" t="str">
        <f>IF(YEAR(G609)=2024,#REF!,"")</f>
        <v/>
      </c>
      <c r="B609" s="10" t="str">
        <f>IF(YEAR(G609)=2025,#REF!,"")</f>
        <v/>
      </c>
      <c r="C609" s="10" t="str">
        <f t="shared" si="60"/>
        <v>Evening45163</v>
      </c>
      <c r="D609" s="5" t="str">
        <f>IF('by region'!$C$2="Any","Any",'WTX courses'!V586)&amp;M609&amp;IF('by region'!$I$2="Any","Any",N609)&amp;G609</f>
        <v>AnyFlatAny45163</v>
      </c>
      <c r="E609" s="5" t="e">
        <f>IF(I609=#REF!,'WTX courses'!G586,"")</f>
        <v>#REF!</v>
      </c>
      <c r="F609" s="5" t="e">
        <f t="shared" si="61"/>
        <v>#REF!</v>
      </c>
      <c r="G609" s="15">
        <v>45163</v>
      </c>
      <c r="H609" s="16" t="s">
        <v>35</v>
      </c>
      <c r="I609" s="16" t="s">
        <v>85</v>
      </c>
      <c r="J609" s="16" t="s">
        <v>80</v>
      </c>
      <c r="K609" s="14" t="s">
        <v>10</v>
      </c>
      <c r="L609" s="14" t="s">
        <v>19</v>
      </c>
      <c r="M609" s="16" t="s">
        <v>25</v>
      </c>
      <c r="N609" s="16" t="s">
        <v>13</v>
      </c>
      <c r="O609" s="16" t="s">
        <v>14</v>
      </c>
      <c r="P609" s="12">
        <f t="shared" si="57"/>
        <v>2</v>
      </c>
      <c r="Q609" s="12" cm="1">
        <f t="array" ref="Q609">SUMPRODUCT(($G$2:$G$2540=G609)*(P609&gt;$P$2:$P$2540))+1</f>
        <v>3</v>
      </c>
      <c r="R609" s="12" t="e">
        <f>(Q609*100000)+#REF!</f>
        <v>#REF!</v>
      </c>
      <c r="S609" t="e" cm="1">
        <f t="array" ref="S609">SUMPRODUCT(($G$2:$G$2540=G609)*(R609&gt;$R$2:$R$2540))+1</f>
        <v>#REF!</v>
      </c>
      <c r="T609" t="str">
        <f t="shared" si="58"/>
        <v>GOODWOOD †</v>
      </c>
      <c r="U609">
        <v>0</v>
      </c>
      <c r="V609" t="s">
        <v>19</v>
      </c>
      <c r="W609">
        <f t="shared" si="59"/>
        <v>2023</v>
      </c>
    </row>
    <row r="610" spans="1:23" x14ac:dyDescent="0.25">
      <c r="A610" s="10" t="str">
        <f>IF(YEAR(G610)=2024,#REF!,"")</f>
        <v/>
      </c>
      <c r="B610" s="10" t="str">
        <f>IF(YEAR(G610)=2025,#REF!,"")</f>
        <v/>
      </c>
      <c r="C610" s="10" t="str">
        <f t="shared" si="60"/>
        <v>Afternoon45163</v>
      </c>
      <c r="D610" s="5" t="str">
        <f>IF('by region'!$C$2="Any","Any",'WTX courses'!V588)&amp;M610&amp;IF('by region'!$I$2="Any","Any",N610)&amp;G610</f>
        <v>AnyFlatAny45163</v>
      </c>
      <c r="E610" s="5" t="e">
        <f>IF(I610=#REF!,'WTX courses'!G588,"")</f>
        <v>#REF!</v>
      </c>
      <c r="F610" s="5" t="e">
        <f t="shared" si="61"/>
        <v>#REF!</v>
      </c>
      <c r="G610" s="15">
        <v>45163</v>
      </c>
      <c r="H610" s="16" t="s">
        <v>35</v>
      </c>
      <c r="I610" s="16" t="s">
        <v>76</v>
      </c>
      <c r="J610" s="16" t="s">
        <v>9</v>
      </c>
      <c r="K610" s="14" t="s">
        <v>16</v>
      </c>
      <c r="L610" s="14" t="s">
        <v>17</v>
      </c>
      <c r="M610" s="16" t="s">
        <v>25</v>
      </c>
      <c r="N610" s="16" t="s">
        <v>13</v>
      </c>
      <c r="O610" s="16" t="s">
        <v>14</v>
      </c>
      <c r="P610" s="12">
        <f t="shared" si="57"/>
        <v>1</v>
      </c>
      <c r="Q610" s="12" cm="1">
        <f t="array" ref="Q610">SUMPRODUCT(($G$2:$G$2540=G610)*(P610&gt;$P$2:$P$2540))+1</f>
        <v>1</v>
      </c>
      <c r="R610" s="12" t="e">
        <f>(Q610*100000)+#REF!</f>
        <v>#REF!</v>
      </c>
      <c r="S610" t="e" cm="1">
        <f t="array" ref="S610">SUMPRODUCT(($G$2:$G$2540=G610)*(R610&gt;$R$2:$R$2540))+1</f>
        <v>#REF!</v>
      </c>
      <c r="T610" t="str">
        <f t="shared" si="58"/>
        <v xml:space="preserve">NEWMARKET </v>
      </c>
      <c r="U610">
        <v>0</v>
      </c>
      <c r="V610" t="s">
        <v>19</v>
      </c>
      <c r="W610">
        <f t="shared" si="59"/>
        <v>2023</v>
      </c>
    </row>
    <row r="611" spans="1:23" x14ac:dyDescent="0.25">
      <c r="A611" s="10" t="str">
        <f>IF(YEAR(G611)=2024,#REF!,"")</f>
        <v/>
      </c>
      <c r="B611" s="10" t="str">
        <f>IF(YEAR(G611)=2025,#REF!,"")</f>
        <v/>
      </c>
      <c r="C611" s="10" t="str">
        <f t="shared" si="60"/>
        <v>Afternoon45164</v>
      </c>
      <c r="D611" s="5" t="str">
        <f>IF('by region'!$C$2="Any","Any",'WTX courses'!V589)&amp;M611&amp;IF('by region'!$I$2="Any","Any",N611)&amp;G611</f>
        <v>AnyFlatAny45164</v>
      </c>
      <c r="E611" s="5" t="e">
        <f>IF(I611=#REF!,'WTX courses'!G589,"")</f>
        <v>#REF!</v>
      </c>
      <c r="F611" s="5" t="e">
        <f t="shared" si="61"/>
        <v>#REF!</v>
      </c>
      <c r="G611" s="15">
        <v>45164</v>
      </c>
      <c r="H611" s="16" t="s">
        <v>37</v>
      </c>
      <c r="I611" s="16" t="s">
        <v>85</v>
      </c>
      <c r="J611" s="16" t="s">
        <v>9</v>
      </c>
      <c r="K611" s="14" t="s">
        <v>10</v>
      </c>
      <c r="L611" s="14" t="s">
        <v>19</v>
      </c>
      <c r="M611" s="16" t="s">
        <v>25</v>
      </c>
      <c r="N611" s="16" t="s">
        <v>13</v>
      </c>
      <c r="O611" s="16" t="s">
        <v>14</v>
      </c>
      <c r="P611" s="12">
        <f t="shared" si="57"/>
        <v>1</v>
      </c>
      <c r="Q611" s="12" cm="1">
        <f t="array" ref="Q611">SUMPRODUCT(($G$2:$G$2540=G611)*(P611&gt;$P$2:$P$2540))+1</f>
        <v>1</v>
      </c>
      <c r="R611" s="12" t="e">
        <f>(Q611*100000)+#REF!</f>
        <v>#REF!</v>
      </c>
      <c r="S611" t="e" cm="1">
        <f t="array" ref="S611">SUMPRODUCT(($G$2:$G$2540=G611)*(R611&gt;$R$2:$R$2540))+1</f>
        <v>#REF!</v>
      </c>
      <c r="T611" t="str">
        <f t="shared" si="58"/>
        <v xml:space="preserve">GOODWOOD </v>
      </c>
      <c r="U611">
        <v>0</v>
      </c>
      <c r="V611" t="s">
        <v>17</v>
      </c>
      <c r="W611">
        <f t="shared" si="59"/>
        <v>2023</v>
      </c>
    </row>
    <row r="612" spans="1:23" x14ac:dyDescent="0.25">
      <c r="A612" s="10" t="str">
        <f>IF(YEAR(G612)=2024,#REF!,"")</f>
        <v/>
      </c>
      <c r="B612" s="10" t="str">
        <f>IF(YEAR(G612)=2025,#REF!,"")</f>
        <v/>
      </c>
      <c r="C612" s="10" t="str">
        <f t="shared" si="60"/>
        <v>Afternoon45164</v>
      </c>
      <c r="D612" s="5" t="str">
        <f>IF('by region'!$C$2="Any","Any",'WTX courses'!V590)&amp;M612&amp;IF('by region'!$I$2="Any","Any",N612)&amp;G612</f>
        <v>AnyFlatAny45164</v>
      </c>
      <c r="E612" s="5" t="e">
        <f>IF(I612=#REF!,'WTX courses'!G590,"")</f>
        <v>#REF!</v>
      </c>
      <c r="F612" s="5" t="e">
        <f t="shared" si="61"/>
        <v>#REF!</v>
      </c>
      <c r="G612" s="15">
        <v>45164</v>
      </c>
      <c r="H612" s="16" t="s">
        <v>37</v>
      </c>
      <c r="I612" s="16" t="s">
        <v>76</v>
      </c>
      <c r="J612" s="16" t="s">
        <v>9</v>
      </c>
      <c r="K612" s="14" t="s">
        <v>16</v>
      </c>
      <c r="L612" s="14" t="s">
        <v>17</v>
      </c>
      <c r="M612" s="16" t="s">
        <v>25</v>
      </c>
      <c r="N612" s="16" t="s">
        <v>13</v>
      </c>
      <c r="O612" s="16" t="s">
        <v>14</v>
      </c>
      <c r="P612" s="12">
        <f t="shared" si="57"/>
        <v>1</v>
      </c>
      <c r="Q612" s="12" cm="1">
        <f t="array" ref="Q612">SUMPRODUCT(($G$2:$G$2540=G612)*(P612&gt;$P$2:$P$2540))+1</f>
        <v>1</v>
      </c>
      <c r="R612" s="12" t="e">
        <f>(Q612*100000)+#REF!</f>
        <v>#REF!</v>
      </c>
      <c r="S612" t="e" cm="1">
        <f t="array" ref="S612">SUMPRODUCT(($G$2:$G$2540=G612)*(R612&gt;$R$2:$R$2540))+1</f>
        <v>#REF!</v>
      </c>
      <c r="T612" t="str">
        <f t="shared" si="58"/>
        <v xml:space="preserve">NEWMARKET </v>
      </c>
      <c r="U612">
        <v>0</v>
      </c>
      <c r="V612" t="s">
        <v>17</v>
      </c>
      <c r="W612">
        <f t="shared" si="59"/>
        <v>2023</v>
      </c>
    </row>
    <row r="613" spans="1:23" x14ac:dyDescent="0.25">
      <c r="A613" s="10" t="str">
        <f>IF(YEAR(G613)=2024,#REF!,"")</f>
        <v/>
      </c>
      <c r="B613" s="10" t="str">
        <f>IF(YEAR(G613)=2025,#REF!,"")</f>
        <v/>
      </c>
      <c r="C613" s="10" t="str">
        <f t="shared" si="60"/>
        <v>Evening45164</v>
      </c>
      <c r="D613" s="5" t="str">
        <f>IF('by region'!$C$2="Any","Any",'WTX courses'!V591)&amp;M613&amp;IF('by region'!$I$2="Any","Any",N613)&amp;G613</f>
        <v>AnyFlatAny45164</v>
      </c>
      <c r="E613" s="5" t="e">
        <f>IF(I613=#REF!,'WTX courses'!G591,"")</f>
        <v>#REF!</v>
      </c>
      <c r="F613" s="5" t="e">
        <f t="shared" si="61"/>
        <v>#REF!</v>
      </c>
      <c r="G613" s="15">
        <v>45164</v>
      </c>
      <c r="H613" s="16" t="s">
        <v>37</v>
      </c>
      <c r="I613" s="16" t="s">
        <v>70</v>
      </c>
      <c r="J613" s="16" t="s">
        <v>80</v>
      </c>
      <c r="K613" s="14" t="s">
        <v>24</v>
      </c>
      <c r="L613" s="14" t="s">
        <v>19</v>
      </c>
      <c r="M613" s="16" t="s">
        <v>25</v>
      </c>
      <c r="N613" s="16" t="s">
        <v>13</v>
      </c>
      <c r="O613" s="16" t="s">
        <v>14</v>
      </c>
      <c r="P613" s="12">
        <f t="shared" si="57"/>
        <v>2</v>
      </c>
      <c r="Q613" s="12" cm="1">
        <f t="array" ref="Q613">SUMPRODUCT(($G$2:$G$2540=G613)*(P613&gt;$P$2:$P$2540))+1</f>
        <v>4</v>
      </c>
      <c r="R613" s="12" t="e">
        <f>(Q613*100000)+#REF!</f>
        <v>#REF!</v>
      </c>
      <c r="S613" t="e" cm="1">
        <f t="array" ref="S613">SUMPRODUCT(($G$2:$G$2540=G613)*(R613&gt;$R$2:$R$2540))+1</f>
        <v>#REF!</v>
      </c>
      <c r="T613" t="str">
        <f t="shared" si="58"/>
        <v>WINDSOR †</v>
      </c>
      <c r="U613">
        <v>0</v>
      </c>
      <c r="V613" t="s">
        <v>17</v>
      </c>
      <c r="W613">
        <f t="shared" si="59"/>
        <v>2023</v>
      </c>
    </row>
    <row r="614" spans="1:23" x14ac:dyDescent="0.25">
      <c r="A614" s="10" t="str">
        <f>IF(YEAR(G614)=2024,#REF!,"")</f>
        <v/>
      </c>
      <c r="B614" s="10" t="str">
        <f>IF(YEAR(G614)=2025,#REF!,"")</f>
        <v/>
      </c>
      <c r="C614" s="10" t="str">
        <f t="shared" si="60"/>
        <v>Afternoon45164</v>
      </c>
      <c r="D614" s="5" t="str">
        <f>IF('by region'!$C$2="Any","Any",'WTX courses'!V592)&amp;M614&amp;IF('by region'!$I$2="Any","Any",N614)&amp;G614</f>
        <v>AnyJumpAny45164</v>
      </c>
      <c r="E614" s="5" t="e">
        <f>IF(I614=#REF!,'WTX courses'!G592,"")</f>
        <v>#REF!</v>
      </c>
      <c r="F614" s="5" t="e">
        <f t="shared" si="61"/>
        <v>#REF!</v>
      </c>
      <c r="G614" s="15">
        <v>45164</v>
      </c>
      <c r="H614" s="16" t="s">
        <v>37</v>
      </c>
      <c r="I614" s="16" t="s">
        <v>92</v>
      </c>
      <c r="J614" s="16" t="s">
        <v>9</v>
      </c>
      <c r="K614" s="14" t="s">
        <v>10</v>
      </c>
      <c r="L614" s="14" t="s">
        <v>11</v>
      </c>
      <c r="M614" s="16" t="s">
        <v>12</v>
      </c>
      <c r="N614" s="16" t="s">
        <v>13</v>
      </c>
      <c r="O614" s="16" t="s">
        <v>14</v>
      </c>
      <c r="P614" s="12">
        <f t="shared" si="57"/>
        <v>1</v>
      </c>
      <c r="Q614" s="12" cm="1">
        <f t="array" ref="Q614">SUMPRODUCT(($G$2:$G$2540=G614)*(P614&gt;$P$2:$P$2540))+1</f>
        <v>1</v>
      </c>
      <c r="R614" s="12" t="e">
        <f>(Q614*100000)+#REF!</f>
        <v>#REF!</v>
      </c>
      <c r="S614" t="e" cm="1">
        <f t="array" ref="S614">SUMPRODUCT(($G$2:$G$2540=G614)*(R614&gt;$R$2:$R$2540))+1</f>
        <v>#REF!</v>
      </c>
      <c r="T614" t="str">
        <f t="shared" si="58"/>
        <v xml:space="preserve">Cartmel </v>
      </c>
      <c r="U614">
        <v>0</v>
      </c>
      <c r="V614" t="s">
        <v>19</v>
      </c>
      <c r="W614">
        <f t="shared" si="59"/>
        <v>2023</v>
      </c>
    </row>
    <row r="615" spans="1:23" x14ac:dyDescent="0.25">
      <c r="A615" s="10" t="str">
        <f>IF(YEAR(G615)=2024,#REF!,"")</f>
        <v/>
      </c>
      <c r="B615" s="10" t="str">
        <f>IF(YEAR(G615)=2025,#REF!,"")</f>
        <v/>
      </c>
      <c r="C615" s="10" t="str">
        <f t="shared" si="60"/>
        <v>Afternoon45165</v>
      </c>
      <c r="D615" s="5" t="str">
        <f>IF('by region'!$C$2="Any","Any",'WTX courses'!V593)&amp;M615&amp;IF('by region'!$I$2="Any","Any",N615)&amp;G615</f>
        <v>AnyFlatAny45165</v>
      </c>
      <c r="E615" s="5" t="e">
        <f>IF(I615=#REF!,'WTX courses'!G593,"")</f>
        <v>#REF!</v>
      </c>
      <c r="F615" s="5" t="e">
        <f t="shared" si="61"/>
        <v>#REF!</v>
      </c>
      <c r="G615" s="15">
        <v>45165</v>
      </c>
      <c r="H615" s="16" t="s">
        <v>40</v>
      </c>
      <c r="I615" s="16" t="s">
        <v>85</v>
      </c>
      <c r="J615" s="16" t="s">
        <v>9</v>
      </c>
      <c r="K615" s="14" t="s">
        <v>10</v>
      </c>
      <c r="L615" s="14" t="s">
        <v>19</v>
      </c>
      <c r="M615" s="16" t="s">
        <v>25</v>
      </c>
      <c r="N615" s="16" t="s">
        <v>13</v>
      </c>
      <c r="O615" s="16" t="s">
        <v>14</v>
      </c>
      <c r="P615" s="12">
        <f t="shared" si="57"/>
        <v>1</v>
      </c>
      <c r="Q615" s="12" cm="1">
        <f t="array" ref="Q615">SUMPRODUCT(($G$2:$G$2540=G615)*(P615&gt;$P$2:$P$2540))+1</f>
        <v>1</v>
      </c>
      <c r="R615" s="12" t="e">
        <f>(Q615*100000)+#REF!</f>
        <v>#REF!</v>
      </c>
      <c r="S615" t="e" cm="1">
        <f t="array" ref="S615">SUMPRODUCT(($G$2:$G$2540=G615)*(R615&gt;$R$2:$R$2540))+1</f>
        <v>#REF!</v>
      </c>
      <c r="T615" t="str">
        <f t="shared" si="58"/>
        <v xml:space="preserve">GOODWOOD </v>
      </c>
      <c r="U615">
        <v>0</v>
      </c>
      <c r="V615" t="s">
        <v>19</v>
      </c>
      <c r="W615">
        <f t="shared" si="59"/>
        <v>2023</v>
      </c>
    </row>
    <row r="616" spans="1:23" x14ac:dyDescent="0.25">
      <c r="A616" s="10" t="str">
        <f>IF(YEAR(G616)=2024,#REF!,"")</f>
        <v/>
      </c>
      <c r="B616" s="10" t="str">
        <f>IF(YEAR(G616)=2025,#REF!,"")</f>
        <v/>
      </c>
      <c r="C616" s="10" t="str">
        <f t="shared" si="60"/>
        <v>Afternoon45165</v>
      </c>
      <c r="D616" s="5" t="str">
        <f>IF('by region'!$C$2="Any","Any",'WTX courses'!V594)&amp;M616&amp;IF('by region'!$I$2="Any","Any",N616)&amp;G616</f>
        <v>AnyFlatAny45165</v>
      </c>
      <c r="E616" s="5" t="e">
        <f>IF(I616=#REF!,'WTX courses'!G594,"")</f>
        <v>#REF!</v>
      </c>
      <c r="F616" s="5" t="e">
        <f t="shared" si="61"/>
        <v>#REF!</v>
      </c>
      <c r="G616" s="15">
        <v>45165</v>
      </c>
      <c r="H616" s="16" t="s">
        <v>40</v>
      </c>
      <c r="I616" s="16" t="s">
        <v>81</v>
      </c>
      <c r="J616" s="16" t="s">
        <v>9</v>
      </c>
      <c r="K616" s="14" t="s">
        <v>24</v>
      </c>
      <c r="L616" s="14" t="s">
        <v>17</v>
      </c>
      <c r="M616" s="16" t="s">
        <v>25</v>
      </c>
      <c r="N616" s="16" t="s">
        <v>13</v>
      </c>
      <c r="O616" s="16" t="s">
        <v>14</v>
      </c>
      <c r="P616" s="12">
        <f t="shared" si="57"/>
        <v>1</v>
      </c>
      <c r="Q616" s="12" cm="1">
        <f t="array" ref="Q616">SUMPRODUCT(($G$2:$G$2540=G616)*(P616&gt;$P$2:$P$2540))+1</f>
        <v>1</v>
      </c>
      <c r="R616" s="12" t="e">
        <f>(Q616*100000)+#REF!</f>
        <v>#REF!</v>
      </c>
      <c r="S616" t="e" cm="1">
        <f t="array" ref="S616">SUMPRODUCT(($G$2:$G$2540=G616)*(R616&gt;$R$2:$R$2540))+1</f>
        <v>#REF!</v>
      </c>
      <c r="T616" t="str">
        <f t="shared" si="58"/>
        <v xml:space="preserve">YARMOUTH </v>
      </c>
      <c r="U616">
        <v>0</v>
      </c>
      <c r="V616" t="s">
        <v>11</v>
      </c>
      <c r="W616">
        <f t="shared" si="59"/>
        <v>2023</v>
      </c>
    </row>
    <row r="617" spans="1:23" x14ac:dyDescent="0.25">
      <c r="A617" s="10" t="str">
        <f>IF(YEAR(G617)=2024,#REF!,"")</f>
        <v/>
      </c>
      <c r="B617" s="10" t="str">
        <f>IF(YEAR(G617)=2025,#REF!,"")</f>
        <v/>
      </c>
      <c r="C617" s="10" t="str">
        <f t="shared" si="60"/>
        <v>Afternoon45166</v>
      </c>
      <c r="D617" s="5" t="str">
        <f>IF('by region'!$C$2="Any","Any",'WTX courses'!V595)&amp;M617&amp;IF('by region'!$I$2="Any","Any",N617)&amp;G617</f>
        <v>AnyFlatAny45166</v>
      </c>
      <c r="E617" s="5" t="e">
        <f>IF(I617=#REF!,'WTX courses'!G595,"")</f>
        <v>#REF!</v>
      </c>
      <c r="F617" s="5" t="e">
        <f t="shared" si="61"/>
        <v>#REF!</v>
      </c>
      <c r="G617" s="15">
        <v>45166</v>
      </c>
      <c r="H617" s="16" t="s">
        <v>42</v>
      </c>
      <c r="I617" s="16" t="s">
        <v>54</v>
      </c>
      <c r="J617" s="16" t="s">
        <v>9</v>
      </c>
      <c r="K617" s="14" t="s">
        <v>24</v>
      </c>
      <c r="L617" s="14" t="s">
        <v>19</v>
      </c>
      <c r="M617" s="16" t="s">
        <v>25</v>
      </c>
      <c r="N617" s="16" t="s">
        <v>13</v>
      </c>
      <c r="O617" s="16" t="s">
        <v>14</v>
      </c>
      <c r="P617" s="12">
        <f t="shared" si="57"/>
        <v>1</v>
      </c>
      <c r="Q617" s="12" cm="1">
        <f t="array" ref="Q617">SUMPRODUCT(($G$2:$G$2540=G617)*(P617&gt;$P$2:$P$2540))+1</f>
        <v>1</v>
      </c>
      <c r="R617" s="12" t="e">
        <f>(Q617*100000)+#REF!</f>
        <v>#REF!</v>
      </c>
      <c r="S617" t="e" cm="1">
        <f t="array" ref="S617">SUMPRODUCT(($G$2:$G$2540=G617)*(R617&gt;$R$2:$R$2540))+1</f>
        <v>#REF!</v>
      </c>
      <c r="T617" t="str">
        <f t="shared" si="58"/>
        <v xml:space="preserve">CHEPSTOW </v>
      </c>
      <c r="U617">
        <v>0</v>
      </c>
      <c r="V617" t="s">
        <v>17</v>
      </c>
      <c r="W617">
        <f t="shared" si="59"/>
        <v>2023</v>
      </c>
    </row>
    <row r="618" spans="1:23" x14ac:dyDescent="0.25">
      <c r="A618" s="10" t="str">
        <f>IF(YEAR(G618)=2024,#REF!,"")</f>
        <v/>
      </c>
      <c r="B618" s="10" t="str">
        <f>IF(YEAR(G618)=2025,#REF!,"")</f>
        <v/>
      </c>
      <c r="C618" s="10" t="str">
        <f t="shared" si="60"/>
        <v>Afternoon45166</v>
      </c>
      <c r="D618" s="5" t="str">
        <f>IF('by region'!$C$2="Any","Any",'WTX courses'!V596)&amp;M618&amp;IF('by region'!$I$2="Any","Any",N618)&amp;G618</f>
        <v>AnyFlatAny45166</v>
      </c>
      <c r="E618" s="5" t="e">
        <f>IF(I618=#REF!,'WTX courses'!G596,"")</f>
        <v>#REF!</v>
      </c>
      <c r="F618" s="5" t="e">
        <f t="shared" si="61"/>
        <v>#REF!</v>
      </c>
      <c r="G618" s="15">
        <v>45166</v>
      </c>
      <c r="H618" s="16" t="s">
        <v>42</v>
      </c>
      <c r="I618" s="16" t="s">
        <v>83</v>
      </c>
      <c r="J618" s="16" t="s">
        <v>9</v>
      </c>
      <c r="K618" s="14" t="s">
        <v>16</v>
      </c>
      <c r="L618" s="14" t="s">
        <v>19</v>
      </c>
      <c r="M618" s="16" t="s">
        <v>25</v>
      </c>
      <c r="N618" s="16" t="s">
        <v>13</v>
      </c>
      <c r="O618" s="16" t="s">
        <v>14</v>
      </c>
      <c r="P618" s="12">
        <f t="shared" si="57"/>
        <v>1</v>
      </c>
      <c r="Q618" s="12" cm="1">
        <f t="array" ref="Q618">SUMPRODUCT(($G$2:$G$2540=G618)*(P618&gt;$P$2:$P$2540))+1</f>
        <v>1</v>
      </c>
      <c r="R618" s="12" t="e">
        <f>(Q618*100000)+#REF!</f>
        <v>#REF!</v>
      </c>
      <c r="S618" t="e" cm="1">
        <f t="array" ref="S618">SUMPRODUCT(($G$2:$G$2540=G618)*(R618&gt;$R$2:$R$2540))+1</f>
        <v>#REF!</v>
      </c>
      <c r="T618" t="str">
        <f t="shared" si="58"/>
        <v xml:space="preserve">EPSOM DOWNS </v>
      </c>
      <c r="U618">
        <v>0</v>
      </c>
      <c r="V618" t="s">
        <v>17</v>
      </c>
      <c r="W618">
        <f t="shared" si="59"/>
        <v>2023</v>
      </c>
    </row>
    <row r="619" spans="1:23" x14ac:dyDescent="0.25">
      <c r="A619" s="10" t="str">
        <f>IF(YEAR(G619)=2024,#REF!,"")</f>
        <v/>
      </c>
      <c r="B619" s="10" t="str">
        <f>IF(YEAR(G619)=2025,#REF!,"")</f>
        <v/>
      </c>
      <c r="C619" s="10" t="str">
        <f t="shared" si="60"/>
        <v>Afternoon45166</v>
      </c>
      <c r="D619" s="5" t="str">
        <f>IF('by region'!$C$2="Any","Any",'WTX courses'!V597)&amp;M619&amp;IF('by region'!$I$2="Any","Any",N619)&amp;G619</f>
        <v>AnyJumpAny45166</v>
      </c>
      <c r="E619" s="5" t="e">
        <f>IF(I619=#REF!,'WTX courses'!G597,"")</f>
        <v>#REF!</v>
      </c>
      <c r="F619" s="5" t="e">
        <f t="shared" si="61"/>
        <v>#REF!</v>
      </c>
      <c r="G619" s="15">
        <v>45166</v>
      </c>
      <c r="H619" s="16" t="s">
        <v>42</v>
      </c>
      <c r="I619" s="16" t="s">
        <v>92</v>
      </c>
      <c r="J619" s="16" t="s">
        <v>9</v>
      </c>
      <c r="K619" s="14" t="s">
        <v>10</v>
      </c>
      <c r="L619" s="14" t="s">
        <v>11</v>
      </c>
      <c r="M619" s="16" t="s">
        <v>12</v>
      </c>
      <c r="N619" s="16" t="s">
        <v>13</v>
      </c>
      <c r="O619" s="16" t="s">
        <v>14</v>
      </c>
      <c r="P619" s="12">
        <f t="shared" si="57"/>
        <v>1</v>
      </c>
      <c r="Q619" s="12" cm="1">
        <f t="array" ref="Q619">SUMPRODUCT(($G$2:$G$2540=G619)*(P619&gt;$P$2:$P$2540))+1</f>
        <v>1</v>
      </c>
      <c r="R619" s="12" t="e">
        <f>(Q619*100000)+#REF!</f>
        <v>#REF!</v>
      </c>
      <c r="S619" t="e" cm="1">
        <f t="array" ref="S619">SUMPRODUCT(($G$2:$G$2540=G619)*(R619&gt;$R$2:$R$2540))+1</f>
        <v>#REF!</v>
      </c>
      <c r="T619" t="str">
        <f t="shared" si="58"/>
        <v xml:space="preserve">Cartmel </v>
      </c>
      <c r="U619">
        <v>1</v>
      </c>
      <c r="V619" t="s">
        <v>11</v>
      </c>
      <c r="W619">
        <f t="shared" si="59"/>
        <v>2023</v>
      </c>
    </row>
    <row r="620" spans="1:23" x14ac:dyDescent="0.25">
      <c r="A620" s="10" t="str">
        <f>IF(YEAR(G620)=2024,#REF!,"")</f>
        <v/>
      </c>
      <c r="B620" s="10" t="str">
        <f>IF(YEAR(G620)=2025,#REF!,"")</f>
        <v/>
      </c>
      <c r="C620" s="10" t="str">
        <f t="shared" si="60"/>
        <v>Afternoon45167</v>
      </c>
      <c r="D620" s="5" t="str">
        <f>IF('by region'!$C$2="Any","Any",'WTX courses'!V598)&amp;M620&amp;IF('by region'!$I$2="Any","Any",N620)&amp;G620</f>
        <v>AnyFlatAny45167</v>
      </c>
      <c r="E620" s="5" t="e">
        <f>IF(I620=#REF!,'WTX courses'!G598,"")</f>
        <v>#REF!</v>
      </c>
      <c r="F620" s="5" t="e">
        <f t="shared" si="61"/>
        <v>#REF!</v>
      </c>
      <c r="G620" s="15">
        <v>45167</v>
      </c>
      <c r="H620" s="16" t="s">
        <v>7</v>
      </c>
      <c r="I620" s="16" t="s">
        <v>51</v>
      </c>
      <c r="J620" s="16" t="s">
        <v>9</v>
      </c>
      <c r="K620" s="14" t="s">
        <v>10</v>
      </c>
      <c r="L620" s="14" t="s">
        <v>19</v>
      </c>
      <c r="M620" s="16" t="s">
        <v>25</v>
      </c>
      <c r="N620" s="16" t="s">
        <v>13</v>
      </c>
      <c r="O620" s="16" t="s">
        <v>21</v>
      </c>
      <c r="P620" s="12">
        <f t="shared" si="57"/>
        <v>1</v>
      </c>
      <c r="Q620" s="12" cm="1">
        <f t="array" ref="Q620">SUMPRODUCT(($G$2:$G$2540=G620)*(P620&gt;$P$2:$P$2540))+1</f>
        <v>1</v>
      </c>
      <c r="R620" s="12" t="e">
        <f>(Q620*100000)+#REF!</f>
        <v>#REF!</v>
      </c>
      <c r="S620" t="e" cm="1">
        <f t="array" ref="S620">SUMPRODUCT(($G$2:$G$2540=G620)*(R620&gt;$R$2:$R$2540))+1</f>
        <v>#REF!</v>
      </c>
      <c r="T620" t="str">
        <f t="shared" si="58"/>
        <v xml:space="preserve">NEWBURY </v>
      </c>
      <c r="U620">
        <v>0</v>
      </c>
      <c r="V620" t="s">
        <v>19</v>
      </c>
      <c r="W620">
        <f t="shared" si="59"/>
        <v>2023</v>
      </c>
    </row>
    <row r="621" spans="1:23" x14ac:dyDescent="0.25">
      <c r="A621" s="10" t="str">
        <f>IF(YEAR(G621)=2024,#REF!,"")</f>
        <v/>
      </c>
      <c r="B621" s="10" t="str">
        <f>IF(YEAR(G621)=2025,#REF!,"")</f>
        <v/>
      </c>
      <c r="C621" s="10" t="str">
        <f t="shared" si="60"/>
        <v>Evening45168</v>
      </c>
      <c r="D621" s="5" t="str">
        <f>IF('by region'!$C$2="Any","Any",'WTX courses'!V599)&amp;M621&amp;IF('by region'!$I$2="Any","Any",N621)&amp;G621</f>
        <v>AnyFlatAny45168</v>
      </c>
      <c r="E621" s="5" t="e">
        <f>IF(I621=#REF!,'WTX courses'!G599,"")</f>
        <v>#REF!</v>
      </c>
      <c r="F621" s="5" t="e">
        <f t="shared" si="61"/>
        <v>#REF!</v>
      </c>
      <c r="G621" s="15">
        <v>45168</v>
      </c>
      <c r="H621" s="16" t="s">
        <v>27</v>
      </c>
      <c r="I621" s="16" t="s">
        <v>47</v>
      </c>
      <c r="J621" s="16" t="s">
        <v>80</v>
      </c>
      <c r="K621" s="14" t="s">
        <v>16</v>
      </c>
      <c r="L621" s="14" t="s">
        <v>19</v>
      </c>
      <c r="M621" s="16" t="s">
        <v>25</v>
      </c>
      <c r="N621" s="16" t="s">
        <v>26</v>
      </c>
      <c r="O621" s="16" t="s">
        <v>14</v>
      </c>
      <c r="P621" s="12">
        <f t="shared" si="57"/>
        <v>2</v>
      </c>
      <c r="Q621" s="12" cm="1">
        <f t="array" ref="Q621">SUMPRODUCT(($G$2:$G$2540=G621)*(P621&gt;$P$2:$P$2540))+1</f>
        <v>2</v>
      </c>
      <c r="R621" s="12" t="e">
        <f>(Q621*100000)+#REF!</f>
        <v>#REF!</v>
      </c>
      <c r="S621" t="e" cm="1">
        <f t="array" ref="S621">SUMPRODUCT(($G$2:$G$2540=G621)*(R621&gt;$R$2:$R$2540))+1</f>
        <v>#REF!</v>
      </c>
      <c r="T621" t="str">
        <f t="shared" si="58"/>
        <v>KEMPTON PARK †</v>
      </c>
      <c r="U621">
        <v>0</v>
      </c>
      <c r="V621" t="s">
        <v>11</v>
      </c>
      <c r="W621">
        <f t="shared" si="59"/>
        <v>2023</v>
      </c>
    </row>
    <row r="622" spans="1:23" x14ac:dyDescent="0.25">
      <c r="A622" s="10" t="str">
        <f>IF(YEAR(G622)=2024,#REF!,"")</f>
        <v/>
      </c>
      <c r="B622" s="10" t="str">
        <f>IF(YEAR(G622)=2025,#REF!,"")</f>
        <v/>
      </c>
      <c r="C622" s="10" t="str">
        <f t="shared" si="60"/>
        <v>Afternoon45168</v>
      </c>
      <c r="D622" s="5" t="str">
        <f>IF('by region'!$C$2="Any","Any",'WTX courses'!V600)&amp;M622&amp;IF('by region'!$I$2="Any","Any",N622)&amp;G622</f>
        <v>AnyFlatAny45168</v>
      </c>
      <c r="E622" s="5" t="e">
        <f>IF(I622=#REF!,'WTX courses'!G600,"")</f>
        <v>#REF!</v>
      </c>
      <c r="F622" s="5" t="e">
        <f t="shared" si="61"/>
        <v>#REF!</v>
      </c>
      <c r="G622" s="15">
        <v>45168</v>
      </c>
      <c r="H622" s="16" t="s">
        <v>27</v>
      </c>
      <c r="I622" s="16" t="s">
        <v>36</v>
      </c>
      <c r="J622" s="16" t="s">
        <v>9</v>
      </c>
      <c r="K622" s="14" t="s">
        <v>24</v>
      </c>
      <c r="L622" s="14" t="s">
        <v>19</v>
      </c>
      <c r="M622" s="16" t="s">
        <v>25</v>
      </c>
      <c r="N622" s="16" t="s">
        <v>13</v>
      </c>
      <c r="O622" s="16" t="s">
        <v>14</v>
      </c>
      <c r="P622" s="12">
        <f t="shared" si="57"/>
        <v>1</v>
      </c>
      <c r="Q622" s="12" cm="1">
        <f t="array" ref="Q622">SUMPRODUCT(($G$2:$G$2540=G622)*(P622&gt;$P$2:$P$2540))+1</f>
        <v>1</v>
      </c>
      <c r="R622" s="12" t="e">
        <f>(Q622*100000)+#REF!</f>
        <v>#REF!</v>
      </c>
      <c r="S622" t="e" cm="1">
        <f t="array" ref="S622">SUMPRODUCT(($G$2:$G$2540=G622)*(R622&gt;$R$2:$R$2540))+1</f>
        <v>#REF!</v>
      </c>
      <c r="T622" t="str">
        <f t="shared" si="58"/>
        <v xml:space="preserve">LINGFIELD PARK </v>
      </c>
      <c r="U622">
        <v>0</v>
      </c>
      <c r="V622" t="s">
        <v>19</v>
      </c>
      <c r="W622">
        <f t="shared" si="59"/>
        <v>2023</v>
      </c>
    </row>
    <row r="623" spans="1:23" x14ac:dyDescent="0.25">
      <c r="A623" s="10" t="str">
        <f>IF(YEAR(G623)=2024,#REF!,"")</f>
        <v/>
      </c>
      <c r="B623" s="10" t="str">
        <f>IF(YEAR(G623)=2025,#REF!,"")</f>
        <v/>
      </c>
      <c r="C623" s="10" t="str">
        <f t="shared" si="60"/>
        <v>Evening45168</v>
      </c>
      <c r="D623" s="5" t="str">
        <f>IF('by region'!$C$2="Any","Any",'WTX courses'!V601)&amp;M623&amp;IF('by region'!$I$2="Any","Any",N623)&amp;G623</f>
        <v>AnyJumpAny45168</v>
      </c>
      <c r="E623" s="5" t="e">
        <f>IF(I623=#REF!,'WTX courses'!G601,"")</f>
        <v>#REF!</v>
      </c>
      <c r="F623" s="5" t="e">
        <f t="shared" si="61"/>
        <v>#REF!</v>
      </c>
      <c r="G623" s="15">
        <v>45168</v>
      </c>
      <c r="H623" s="16" t="s">
        <v>27</v>
      </c>
      <c r="I623" s="16" t="s">
        <v>46</v>
      </c>
      <c r="J623" s="16" t="s">
        <v>80</v>
      </c>
      <c r="K623" s="14" t="s">
        <v>24</v>
      </c>
      <c r="L623" s="14" t="s">
        <v>11</v>
      </c>
      <c r="M623" s="16" t="s">
        <v>12</v>
      </c>
      <c r="N623" s="16" t="s">
        <v>13</v>
      </c>
      <c r="O623" s="16" t="s">
        <v>14</v>
      </c>
      <c r="P623" s="12">
        <f t="shared" si="57"/>
        <v>2</v>
      </c>
      <c r="Q623" s="12" cm="1">
        <f t="array" ref="Q623">SUMPRODUCT(($G$2:$G$2540=G623)*(P623&gt;$P$2:$P$2540))+1</f>
        <v>2</v>
      </c>
      <c r="R623" s="12" t="e">
        <f>(Q623*100000)+#REF!</f>
        <v>#REF!</v>
      </c>
      <c r="S623" t="e" cm="1">
        <f t="array" ref="S623">SUMPRODUCT(($G$2:$G$2540=G623)*(R623&gt;$R$2:$R$2540))+1</f>
        <v>#REF!</v>
      </c>
      <c r="T623" t="str">
        <f t="shared" si="58"/>
        <v>Sedgefield †</v>
      </c>
      <c r="U623">
        <v>0</v>
      </c>
      <c r="V623" t="s">
        <v>17</v>
      </c>
      <c r="W623">
        <f t="shared" si="59"/>
        <v>2023</v>
      </c>
    </row>
    <row r="624" spans="1:23" x14ac:dyDescent="0.25">
      <c r="A624" s="10" t="str">
        <f>IF(YEAR(G624)=2024,#REF!,"")</f>
        <v/>
      </c>
      <c r="B624" s="10" t="str">
        <f>IF(YEAR(G624)=2025,#REF!,"")</f>
        <v/>
      </c>
      <c r="C624" s="10" t="str">
        <f t="shared" si="60"/>
        <v>Afternoon45169</v>
      </c>
      <c r="D624" s="5" t="str">
        <f>IF('by region'!$C$2="Any","Any",'WTX courses'!V602)&amp;M624&amp;IF('by region'!$I$2="Any","Any",N624)&amp;G624</f>
        <v>AnyFlatAny45169</v>
      </c>
      <c r="E624" s="5" t="e">
        <f>IF(I624=#REF!,'WTX courses'!G602,"")</f>
        <v>#REF!</v>
      </c>
      <c r="F624" s="5" t="e">
        <f t="shared" si="61"/>
        <v>#REF!</v>
      </c>
      <c r="G624" s="15">
        <v>45169</v>
      </c>
      <c r="H624" s="16" t="s">
        <v>34</v>
      </c>
      <c r="I624" s="16" t="s">
        <v>73</v>
      </c>
      <c r="J624" s="16" t="s">
        <v>9</v>
      </c>
      <c r="K624" s="14" t="s">
        <v>10</v>
      </c>
      <c r="L624" s="14" t="s">
        <v>19</v>
      </c>
      <c r="M624" s="16" t="s">
        <v>25</v>
      </c>
      <c r="N624" s="16" t="s">
        <v>26</v>
      </c>
      <c r="O624" s="16" t="s">
        <v>14</v>
      </c>
      <c r="P624" s="12">
        <f t="shared" si="57"/>
        <v>1</v>
      </c>
      <c r="Q624" s="12" cm="1">
        <f t="array" ref="Q624">SUMPRODUCT(($G$2:$G$2540=G624)*(P624&gt;$P$2:$P$2540))+1</f>
        <v>1</v>
      </c>
      <c r="R624" s="12" t="e">
        <f>(Q624*100000)+#REF!</f>
        <v>#REF!</v>
      </c>
      <c r="S624" t="e" cm="1">
        <f t="array" ref="S624">SUMPRODUCT(($G$2:$G$2540=G624)*(R624&gt;$R$2:$R$2540))+1</f>
        <v>#REF!</v>
      </c>
      <c r="T624" t="str">
        <f t="shared" si="58"/>
        <v xml:space="preserve">CHELMSFORD CITY </v>
      </c>
      <c r="U624">
        <v>1</v>
      </c>
      <c r="V624" t="s">
        <v>11</v>
      </c>
      <c r="W624">
        <f t="shared" si="59"/>
        <v>2023</v>
      </c>
    </row>
    <row r="625" spans="1:23" x14ac:dyDescent="0.25">
      <c r="A625" s="10" t="str">
        <f>IF(YEAR(G625)=2024,#REF!,"")</f>
        <v/>
      </c>
      <c r="B625" s="10" t="str">
        <f>IF(YEAR(G625)=2025,#REF!,"")</f>
        <v/>
      </c>
      <c r="C625" s="10" t="str">
        <f t="shared" si="60"/>
        <v>Evening45169</v>
      </c>
      <c r="D625" s="5" t="str">
        <f>IF('by region'!$C$2="Any","Any",'WTX courses'!V603)&amp;M625&amp;IF('by region'!$I$2="Any","Any",N625)&amp;G625</f>
        <v>AnyFlatAny45169</v>
      </c>
      <c r="E625" s="5" t="e">
        <f>IF(I625=#REF!,'WTX courses'!G603,"")</f>
        <v>#REF!</v>
      </c>
      <c r="F625" s="5" t="e">
        <f t="shared" si="61"/>
        <v>#REF!</v>
      </c>
      <c r="G625" s="15">
        <v>45169</v>
      </c>
      <c r="H625" s="16" t="s">
        <v>34</v>
      </c>
      <c r="I625" s="16" t="s">
        <v>31</v>
      </c>
      <c r="J625" s="16" t="s">
        <v>80</v>
      </c>
      <c r="K625" s="14" t="s">
        <v>24</v>
      </c>
      <c r="L625" s="14" t="s">
        <v>11</v>
      </c>
      <c r="M625" s="16" t="s">
        <v>25</v>
      </c>
      <c r="N625" s="16" t="s">
        <v>26</v>
      </c>
      <c r="O625" s="16" t="s">
        <v>14</v>
      </c>
      <c r="P625" s="12">
        <f t="shared" si="57"/>
        <v>2</v>
      </c>
      <c r="Q625" s="12" cm="1">
        <f t="array" ref="Q625">SUMPRODUCT(($G$2:$G$2540=G625)*(P625&gt;$P$2:$P$2540))+1</f>
        <v>4</v>
      </c>
      <c r="R625" s="12" t="e">
        <f>(Q625*100000)+#REF!</f>
        <v>#REF!</v>
      </c>
      <c r="S625" t="e" cm="1">
        <f t="array" ref="S625">SUMPRODUCT(($G$2:$G$2540=G625)*(R625&gt;$R$2:$R$2540))+1</f>
        <v>#REF!</v>
      </c>
      <c r="T625" t="str">
        <f t="shared" si="58"/>
        <v>NEWCASTLE †</v>
      </c>
      <c r="U625">
        <v>0</v>
      </c>
      <c r="V625" t="s">
        <v>17</v>
      </c>
      <c r="W625">
        <f t="shared" si="59"/>
        <v>2023</v>
      </c>
    </row>
    <row r="626" spans="1:23" x14ac:dyDescent="0.25">
      <c r="A626" s="10" t="str">
        <f>IF(YEAR(G626)=2024,#REF!,"")</f>
        <v/>
      </c>
      <c r="B626" s="10" t="str">
        <f>IF(YEAR(G626)=2025,#REF!,"")</f>
        <v/>
      </c>
      <c r="C626" s="10" t="str">
        <f t="shared" si="60"/>
        <v>Afternoon45169</v>
      </c>
      <c r="D626" s="5" t="str">
        <f>IF('by region'!$C$2="Any","Any",'WTX courses'!V604)&amp;M626&amp;IF('by region'!$I$2="Any","Any",N626)&amp;G626</f>
        <v>AnyFlatAny45169</v>
      </c>
      <c r="E626" s="5" t="e">
        <f>IF(I626=#REF!,'WTX courses'!G604,"")</f>
        <v>#REF!</v>
      </c>
      <c r="F626" s="5" t="e">
        <f t="shared" si="61"/>
        <v>#REF!</v>
      </c>
      <c r="G626" s="15">
        <v>45169</v>
      </c>
      <c r="H626" s="16" t="s">
        <v>34</v>
      </c>
      <c r="I626" s="16" t="s">
        <v>79</v>
      </c>
      <c r="J626" s="16" t="s">
        <v>9</v>
      </c>
      <c r="K626" s="14" t="s">
        <v>24</v>
      </c>
      <c r="L626" s="14" t="s">
        <v>19</v>
      </c>
      <c r="M626" s="16" t="s">
        <v>25</v>
      </c>
      <c r="N626" s="16" t="s">
        <v>13</v>
      </c>
      <c r="O626" s="16" t="s">
        <v>21</v>
      </c>
      <c r="P626" s="12">
        <f t="shared" si="57"/>
        <v>1</v>
      </c>
      <c r="Q626" s="12" cm="1">
        <f t="array" ref="Q626">SUMPRODUCT(($G$2:$G$2540=G626)*(P626&gt;$P$2:$P$2540))+1</f>
        <v>1</v>
      </c>
      <c r="R626" s="12" t="e">
        <f>(Q626*100000)+#REF!</f>
        <v>#REF!</v>
      </c>
      <c r="S626" t="e" cm="1">
        <f t="array" ref="S626">SUMPRODUCT(($G$2:$G$2540=G626)*(R626&gt;$R$2:$R$2540))+1</f>
        <v>#REF!</v>
      </c>
      <c r="T626" t="str">
        <f t="shared" si="58"/>
        <v xml:space="preserve">BATH </v>
      </c>
      <c r="U626">
        <v>0</v>
      </c>
      <c r="V626" t="s">
        <v>17</v>
      </c>
      <c r="W626">
        <f t="shared" si="59"/>
        <v>2023</v>
      </c>
    </row>
    <row r="627" spans="1:23" x14ac:dyDescent="0.25">
      <c r="A627" s="10" t="str">
        <f>IF(YEAR(G627)=2024,#REF!,"")</f>
        <v/>
      </c>
      <c r="B627" s="10" t="str">
        <f>IF(YEAR(G627)=2025,#REF!,"")</f>
        <v/>
      </c>
      <c r="C627" s="10" t="str">
        <f t="shared" si="60"/>
        <v>Afternoon45169</v>
      </c>
      <c r="D627" s="5" t="str">
        <f>IF('by region'!$C$2="Any","Any",'WTX courses'!V605)&amp;M627&amp;IF('by region'!$I$2="Any","Any",N627)&amp;G627</f>
        <v>AnyFlatAny45169</v>
      </c>
      <c r="E627" s="5" t="e">
        <f>IF(I627=#REF!,'WTX courses'!G605,"")</f>
        <v>#REF!</v>
      </c>
      <c r="F627" s="5" t="e">
        <f t="shared" si="61"/>
        <v>#REF!</v>
      </c>
      <c r="G627" s="15">
        <v>45169</v>
      </c>
      <c r="H627" s="16" t="s">
        <v>34</v>
      </c>
      <c r="I627" s="16" t="s">
        <v>63</v>
      </c>
      <c r="J627" s="16" t="s">
        <v>9</v>
      </c>
      <c r="K627" s="14" t="s">
        <v>16</v>
      </c>
      <c r="L627" s="14" t="s">
        <v>11</v>
      </c>
      <c r="M627" s="16" t="s">
        <v>25</v>
      </c>
      <c r="N627" s="16" t="s">
        <v>13</v>
      </c>
      <c r="O627" s="16" t="s">
        <v>14</v>
      </c>
      <c r="P627" s="12">
        <f t="shared" si="57"/>
        <v>1</v>
      </c>
      <c r="Q627" s="12" cm="1">
        <f t="array" ref="Q627">SUMPRODUCT(($G$2:$G$2540=G627)*(P627&gt;$P$2:$P$2540))+1</f>
        <v>1</v>
      </c>
      <c r="R627" s="12" t="e">
        <f>(Q627*100000)+#REF!</f>
        <v>#REF!</v>
      </c>
      <c r="S627" t="e" cm="1">
        <f t="array" ref="S627">SUMPRODUCT(($G$2:$G$2540=G627)*(R627&gt;$R$2:$R$2540))+1</f>
        <v>#REF!</v>
      </c>
      <c r="T627" t="str">
        <f t="shared" si="58"/>
        <v xml:space="preserve">CARLISLE </v>
      </c>
      <c r="U627">
        <v>0</v>
      </c>
      <c r="V627" t="s">
        <v>11</v>
      </c>
      <c r="W627">
        <f t="shared" si="59"/>
        <v>2023</v>
      </c>
    </row>
    <row r="628" spans="1:23" x14ac:dyDescent="0.25">
      <c r="A628" s="10" t="str">
        <f>IF(YEAR(G628)=2024,#REF!,"")</f>
        <v/>
      </c>
      <c r="B628" s="10" t="str">
        <f>IF(YEAR(G628)=2025,#REF!,"")</f>
        <v/>
      </c>
      <c r="C628" s="10" t="str">
        <f t="shared" si="60"/>
        <v>Evening45170</v>
      </c>
      <c r="D628" s="5" t="str">
        <f>IF('by region'!$C$2="Any","Any",'WTX courses'!V606)&amp;M628&amp;IF('by region'!$I$2="Any","Any",N628)&amp;G628</f>
        <v>AnyFlatAny45170</v>
      </c>
      <c r="E628" s="5" t="e">
        <f>IF(I628=#REF!,'WTX courses'!G606,"")</f>
        <v>#REF!</v>
      </c>
      <c r="F628" s="5" t="e">
        <f t="shared" si="61"/>
        <v>#REF!</v>
      </c>
      <c r="G628" s="15">
        <v>45170</v>
      </c>
      <c r="H628" s="16" t="s">
        <v>35</v>
      </c>
      <c r="I628" s="16" t="s">
        <v>43</v>
      </c>
      <c r="J628" s="16" t="s">
        <v>80</v>
      </c>
      <c r="K628" s="14" t="s">
        <v>24</v>
      </c>
      <c r="L628" s="14" t="s">
        <v>17</v>
      </c>
      <c r="M628" s="16" t="s">
        <v>25</v>
      </c>
      <c r="N628" s="16" t="s">
        <v>26</v>
      </c>
      <c r="O628" s="16" t="s">
        <v>14</v>
      </c>
      <c r="P628" s="12">
        <f t="shared" si="57"/>
        <v>2</v>
      </c>
      <c r="Q628" s="12" cm="1">
        <f t="array" ref="Q628">SUMPRODUCT(($G$2:$G$2540=G628)*(P628&gt;$P$2:$P$2540))+1</f>
        <v>3</v>
      </c>
      <c r="R628" s="12" t="e">
        <f>(Q628*100000)+#REF!</f>
        <v>#REF!</v>
      </c>
      <c r="S628" t="e" cm="1">
        <f t="array" ref="S628">SUMPRODUCT(($G$2:$G$2540=G628)*(R628&gt;$R$2:$R$2540))+1</f>
        <v>#REF!</v>
      </c>
      <c r="T628" t="str">
        <f t="shared" si="58"/>
        <v>WOLVERHAMPTON †</v>
      </c>
      <c r="U628">
        <v>0</v>
      </c>
      <c r="V628" t="s">
        <v>11</v>
      </c>
      <c r="W628">
        <f t="shared" si="59"/>
        <v>2023</v>
      </c>
    </row>
    <row r="629" spans="1:23" x14ac:dyDescent="0.25">
      <c r="A629" s="10" t="str">
        <f>IF(YEAR(G629)=2024,#REF!,"")</f>
        <v/>
      </c>
      <c r="B629" s="10" t="str">
        <f>IF(YEAR(G629)=2025,#REF!,"")</f>
        <v/>
      </c>
      <c r="C629" s="10" t="str">
        <f t="shared" si="60"/>
        <v>Afternoon45170</v>
      </c>
      <c r="D629" s="5" t="str">
        <f>IF('by region'!$C$2="Any","Any",'WTX courses'!V607)&amp;M629&amp;IF('by region'!$I$2="Any","Any",N629)&amp;G629</f>
        <v>AnyFlatAny45170</v>
      </c>
      <c r="E629" s="5" t="e">
        <f>IF(I629=#REF!,'WTX courses'!G607,"")</f>
        <v>#REF!</v>
      </c>
      <c r="F629" s="5" t="e">
        <f t="shared" si="61"/>
        <v>#REF!</v>
      </c>
      <c r="G629" s="15">
        <v>45170</v>
      </c>
      <c r="H629" s="16" t="s">
        <v>35</v>
      </c>
      <c r="I629" s="16" t="s">
        <v>63</v>
      </c>
      <c r="J629" s="16" t="s">
        <v>9</v>
      </c>
      <c r="K629" s="14" t="s">
        <v>16</v>
      </c>
      <c r="L629" s="14" t="s">
        <v>11</v>
      </c>
      <c r="M629" s="16" t="s">
        <v>25</v>
      </c>
      <c r="N629" s="16" t="s">
        <v>13</v>
      </c>
      <c r="O629" s="16" t="s">
        <v>14</v>
      </c>
      <c r="P629" s="12">
        <f t="shared" si="57"/>
        <v>1</v>
      </c>
      <c r="Q629" s="12" cm="1">
        <f t="array" ref="Q629">SUMPRODUCT(($G$2:$G$2540=G629)*(P629&gt;$P$2:$P$2540))+1</f>
        <v>1</v>
      </c>
      <c r="R629" s="12" t="e">
        <f>(Q629*100000)+#REF!</f>
        <v>#REF!</v>
      </c>
      <c r="S629" t="e" cm="1">
        <f t="array" ref="S629">SUMPRODUCT(($G$2:$G$2540=G629)*(R629&gt;$R$2:$R$2540))+1</f>
        <v>#REF!</v>
      </c>
      <c r="T629" t="str">
        <f t="shared" si="58"/>
        <v xml:space="preserve">CARLISLE </v>
      </c>
      <c r="U629">
        <v>0</v>
      </c>
      <c r="V629" t="s">
        <v>11</v>
      </c>
      <c r="W629">
        <f t="shared" si="59"/>
        <v>2023</v>
      </c>
    </row>
    <row r="630" spans="1:23" x14ac:dyDescent="0.25">
      <c r="A630" s="10" t="str">
        <f>IF(YEAR(G630)=2024,#REF!,"")</f>
        <v/>
      </c>
      <c r="B630" s="10" t="str">
        <f>IF(YEAR(G630)=2025,#REF!,"")</f>
        <v/>
      </c>
      <c r="C630" s="10" t="str">
        <f t="shared" si="60"/>
        <v>Evening45170</v>
      </c>
      <c r="D630" s="5" t="str">
        <f>IF('by region'!$C$2="Any","Any",'WTX courses'!V608)&amp;M630&amp;IF('by region'!$I$2="Any","Any",N630)&amp;G630</f>
        <v>AnyFlatAny45170</v>
      </c>
      <c r="E630" s="5" t="e">
        <f>IF(I630=#REF!,'WTX courses'!G608,"")</f>
        <v>#REF!</v>
      </c>
      <c r="F630" s="5" t="e">
        <f t="shared" si="61"/>
        <v>#REF!</v>
      </c>
      <c r="G630" s="15">
        <v>45170</v>
      </c>
      <c r="H630" s="16" t="s">
        <v>35</v>
      </c>
      <c r="I630" s="16" t="s">
        <v>65</v>
      </c>
      <c r="J630" s="16" t="s">
        <v>80</v>
      </c>
      <c r="K630" s="14" t="s">
        <v>24</v>
      </c>
      <c r="L630" s="14" t="s">
        <v>19</v>
      </c>
      <c r="M630" s="16" t="s">
        <v>25</v>
      </c>
      <c r="N630" s="16" t="s">
        <v>13</v>
      </c>
      <c r="O630" s="16" t="s">
        <v>14</v>
      </c>
      <c r="P630" s="12">
        <f t="shared" si="57"/>
        <v>2</v>
      </c>
      <c r="Q630" s="12" cm="1">
        <f t="array" ref="Q630">SUMPRODUCT(($G$2:$G$2540=G630)*(P630&gt;$P$2:$P$2540))+1</f>
        <v>3</v>
      </c>
      <c r="R630" s="12" t="e">
        <f>(Q630*100000)+#REF!</f>
        <v>#REF!</v>
      </c>
      <c r="S630" t="e" cm="1">
        <f t="array" ref="S630">SUMPRODUCT(($G$2:$G$2540=G630)*(R630&gt;$R$2:$R$2540))+1</f>
        <v>#REF!</v>
      </c>
      <c r="T630" t="str">
        <f t="shared" si="58"/>
        <v>FFOS LAS †</v>
      </c>
      <c r="U630">
        <v>0</v>
      </c>
      <c r="V630" t="s">
        <v>19</v>
      </c>
      <c r="W630">
        <f t="shared" si="59"/>
        <v>2023</v>
      </c>
    </row>
    <row r="631" spans="1:23" x14ac:dyDescent="0.25">
      <c r="A631" s="10" t="str">
        <f>IF(YEAR(G631)=2024,#REF!,"")</f>
        <v/>
      </c>
      <c r="B631" s="10" t="str">
        <f>IF(YEAR(G631)=2025,#REF!,"")</f>
        <v/>
      </c>
      <c r="C631" s="10" t="str">
        <f t="shared" si="60"/>
        <v>Afternoon45170</v>
      </c>
      <c r="D631" s="5" t="str">
        <f>IF('by region'!$C$2="Any","Any",'WTX courses'!V609)&amp;M631&amp;IF('by region'!$I$2="Any","Any",N631)&amp;G631</f>
        <v>AnyJumpAny45170</v>
      </c>
      <c r="E631" s="5" t="e">
        <f>IF(I631=#REF!,'WTX courses'!G609,"")</f>
        <v>#REF!</v>
      </c>
      <c r="F631" s="5" t="e">
        <f t="shared" si="61"/>
        <v>#REF!</v>
      </c>
      <c r="G631" s="15">
        <v>45170</v>
      </c>
      <c r="H631" s="16" t="s">
        <v>35</v>
      </c>
      <c r="I631" s="16" t="s">
        <v>58</v>
      </c>
      <c r="J631" s="16" t="s">
        <v>9</v>
      </c>
      <c r="K631" s="14" t="s">
        <v>24</v>
      </c>
      <c r="L631" s="14" t="s">
        <v>19</v>
      </c>
      <c r="M631" s="16" t="s">
        <v>12</v>
      </c>
      <c r="N631" s="16" t="s">
        <v>13</v>
      </c>
      <c r="O631" s="16" t="s">
        <v>14</v>
      </c>
      <c r="P631" s="12">
        <f t="shared" si="57"/>
        <v>1</v>
      </c>
      <c r="Q631" s="12" cm="1">
        <f t="array" ref="Q631">SUMPRODUCT(($G$2:$G$2540=G631)*(P631&gt;$P$2:$P$2540))+1</f>
        <v>1</v>
      </c>
      <c r="R631" s="12" t="e">
        <f>(Q631*100000)+#REF!</f>
        <v>#REF!</v>
      </c>
      <c r="S631" t="e" cm="1">
        <f t="array" ref="S631">SUMPRODUCT(($G$2:$G$2540=G631)*(R631&gt;$R$2:$R$2540))+1</f>
        <v>#REF!</v>
      </c>
      <c r="T631" t="str">
        <f t="shared" si="58"/>
        <v xml:space="preserve">Fontwell Park </v>
      </c>
      <c r="U631">
        <v>0</v>
      </c>
      <c r="V631" t="s">
        <v>30</v>
      </c>
      <c r="W631">
        <f t="shared" si="59"/>
        <v>2023</v>
      </c>
    </row>
    <row r="632" spans="1:23" x14ac:dyDescent="0.25">
      <c r="A632" s="10" t="str">
        <f>IF(YEAR(G632)=2024,#REF!,"")</f>
        <v/>
      </c>
      <c r="B632" s="10" t="str">
        <f>IF(YEAR(G632)=2025,#REF!,"")</f>
        <v/>
      </c>
      <c r="C632" s="10" t="str">
        <f t="shared" si="60"/>
        <v>Evening45171</v>
      </c>
      <c r="D632" s="5" t="str">
        <f>IF('by region'!$C$2="Any","Any",'WTX courses'!V610)&amp;M632&amp;IF('by region'!$I$2="Any","Any",N632)&amp;G632</f>
        <v>AnyFlatAny45171</v>
      </c>
      <c r="E632" s="5" t="e">
        <f>IF(I632=#REF!,'WTX courses'!G610,"")</f>
        <v>#REF!</v>
      </c>
      <c r="F632" s="5" t="e">
        <f t="shared" si="61"/>
        <v>#REF!</v>
      </c>
      <c r="G632" s="15">
        <v>45171</v>
      </c>
      <c r="H632" s="16" t="s">
        <v>37</v>
      </c>
      <c r="I632" s="16" t="s">
        <v>73</v>
      </c>
      <c r="J632" s="16" t="s">
        <v>80</v>
      </c>
      <c r="K632" s="14" t="s">
        <v>10</v>
      </c>
      <c r="L632" s="14" t="s">
        <v>19</v>
      </c>
      <c r="M632" s="16" t="s">
        <v>25</v>
      </c>
      <c r="N632" s="16" t="s">
        <v>26</v>
      </c>
      <c r="O632" s="16" t="s">
        <v>14</v>
      </c>
      <c r="P632" s="12">
        <f t="shared" si="57"/>
        <v>2</v>
      </c>
      <c r="Q632" s="12" cm="1">
        <f t="array" ref="Q632">SUMPRODUCT(($G$2:$G$2540=G632)*(P632&gt;$P$2:$P$2540))+1</f>
        <v>3</v>
      </c>
      <c r="R632" s="12" t="e">
        <f>(Q632*100000)+#REF!</f>
        <v>#REF!</v>
      </c>
      <c r="S632" t="e" cm="1">
        <f t="array" ref="S632">SUMPRODUCT(($G$2:$G$2540=G632)*(R632&gt;$R$2:$R$2540))+1</f>
        <v>#REF!</v>
      </c>
      <c r="T632" t="str">
        <f t="shared" si="58"/>
        <v>CHELMSFORD CITY †</v>
      </c>
      <c r="U632">
        <v>0</v>
      </c>
      <c r="V632" t="s">
        <v>11</v>
      </c>
      <c r="W632">
        <f t="shared" si="59"/>
        <v>2023</v>
      </c>
    </row>
    <row r="633" spans="1:23" x14ac:dyDescent="0.25">
      <c r="A633" s="10" t="str">
        <f>IF(YEAR(G633)=2024,#REF!,"")</f>
        <v/>
      </c>
      <c r="B633" s="10" t="str">
        <f>IF(YEAR(G633)=2025,#REF!,"")</f>
        <v/>
      </c>
      <c r="C633" s="10" t="str">
        <f t="shared" si="60"/>
        <v>Evening45171</v>
      </c>
      <c r="D633" s="5" t="str">
        <f>IF('by region'!$C$2="Any","Any",'WTX courses'!V611)&amp;M633&amp;IF('by region'!$I$2="Any","Any",N633)&amp;G633</f>
        <v>AnyFlatAny45171</v>
      </c>
      <c r="E633" s="5" t="e">
        <f>IF(I633=#REF!,'WTX courses'!G611,"")</f>
        <v>#REF!</v>
      </c>
      <c r="F633" s="5" t="e">
        <f t="shared" si="61"/>
        <v>#REF!</v>
      </c>
      <c r="G633" s="15">
        <v>45171</v>
      </c>
      <c r="H633" s="16" t="s">
        <v>37</v>
      </c>
      <c r="I633" s="16" t="s">
        <v>43</v>
      </c>
      <c r="J633" s="16" t="s">
        <v>80</v>
      </c>
      <c r="K633" s="14" t="s">
        <v>24</v>
      </c>
      <c r="L633" s="14" t="s">
        <v>17</v>
      </c>
      <c r="M633" s="16" t="s">
        <v>25</v>
      </c>
      <c r="N633" s="16" t="s">
        <v>26</v>
      </c>
      <c r="O633" s="16" t="s">
        <v>14</v>
      </c>
      <c r="P633" s="12">
        <f t="shared" si="57"/>
        <v>2</v>
      </c>
      <c r="Q633" s="12" cm="1">
        <f t="array" ref="Q633">SUMPRODUCT(($G$2:$G$2540=G633)*(P633&gt;$P$2:$P$2540))+1</f>
        <v>3</v>
      </c>
      <c r="R633" s="12" t="e">
        <f>(Q633*100000)+#REF!</f>
        <v>#REF!</v>
      </c>
      <c r="S633" t="e" cm="1">
        <f t="array" ref="S633">SUMPRODUCT(($G$2:$G$2540=G633)*(R633&gt;$R$2:$R$2540))+1</f>
        <v>#REF!</v>
      </c>
      <c r="T633" t="str">
        <f t="shared" si="58"/>
        <v>WOLVERHAMPTON †</v>
      </c>
      <c r="U633">
        <v>0</v>
      </c>
      <c r="V633" t="s">
        <v>19</v>
      </c>
      <c r="W633">
        <f t="shared" si="59"/>
        <v>2023</v>
      </c>
    </row>
    <row r="634" spans="1:23" x14ac:dyDescent="0.25">
      <c r="A634" s="10" t="str">
        <f>IF(YEAR(G634)=2024,#REF!,"")</f>
        <v/>
      </c>
      <c r="B634" s="10" t="str">
        <f>IF(YEAR(G634)=2025,#REF!,"")</f>
        <v/>
      </c>
      <c r="C634" s="10" t="str">
        <f t="shared" si="60"/>
        <v>Afternoon45171</v>
      </c>
      <c r="D634" s="5" t="str">
        <f>IF('by region'!$C$2="Any","Any",'WTX courses'!V612)&amp;M634&amp;IF('by region'!$I$2="Any","Any",N634)&amp;G634</f>
        <v>AnyFlatAny45171</v>
      </c>
      <c r="E634" s="5" t="e">
        <f>IF(I634=#REF!,'WTX courses'!G612,"")</f>
        <v>#REF!</v>
      </c>
      <c r="F634" s="5" t="e">
        <f t="shared" si="61"/>
        <v>#REF!</v>
      </c>
      <c r="G634" s="15">
        <v>45171</v>
      </c>
      <c r="H634" s="16" t="s">
        <v>37</v>
      </c>
      <c r="I634" s="16" t="s">
        <v>88</v>
      </c>
      <c r="J634" s="16" t="s">
        <v>9</v>
      </c>
      <c r="K634" s="14" t="s">
        <v>10</v>
      </c>
      <c r="L634" s="14" t="s">
        <v>17</v>
      </c>
      <c r="M634" s="16" t="s">
        <v>25</v>
      </c>
      <c r="N634" s="16" t="s">
        <v>13</v>
      </c>
      <c r="O634" s="16" t="s">
        <v>14</v>
      </c>
      <c r="P634" s="12">
        <f t="shared" ref="P634:P679" si="62">IF(J634="Afternoon",1,IF(J634="Evening",2,IF(J634="Floodlit",3,4)))</f>
        <v>1</v>
      </c>
      <c r="Q634" s="12" cm="1">
        <f t="array" ref="Q634">SUMPRODUCT(($G$2:$G$2540=G634)*(P634&gt;$P$2:$P$2540))+1</f>
        <v>1</v>
      </c>
      <c r="R634" s="12" t="e">
        <f>(Q634*100000)+#REF!</f>
        <v>#REF!</v>
      </c>
      <c r="S634" t="e" cm="1">
        <f t="array" ref="S634">SUMPRODUCT(($G$2:$G$2540=G634)*(R634&gt;$R$2:$R$2540))+1</f>
        <v>#REF!</v>
      </c>
      <c r="T634" t="str">
        <f t="shared" ref="T634:T679" si="63">_xlfn.CONCAT(IF(M634="Flat",UPPER(I634),I634)," ",IF(J634="Evening","†",IF(J634="Floodlit","#","")))</f>
        <v xml:space="preserve">CHESTER </v>
      </c>
      <c r="U634">
        <v>0</v>
      </c>
      <c r="V634" t="s">
        <v>19</v>
      </c>
      <c r="W634">
        <f t="shared" ref="W634:W679" si="64">YEAR(G634)</f>
        <v>2023</v>
      </c>
    </row>
    <row r="635" spans="1:23" x14ac:dyDescent="0.25">
      <c r="A635" s="10" t="str">
        <f>IF(YEAR(G635)=2024,#REF!,"")</f>
        <v/>
      </c>
      <c r="B635" s="10" t="str">
        <f>IF(YEAR(G635)=2025,#REF!,"")</f>
        <v/>
      </c>
      <c r="C635" s="10" t="str">
        <f t="shared" si="60"/>
        <v>Afternoon45171</v>
      </c>
      <c r="D635" s="5" t="str">
        <f>IF('by region'!$C$2="Any","Any",'WTX courses'!V613)&amp;M635&amp;IF('by region'!$I$2="Any","Any",N635)&amp;G635</f>
        <v>AnyFlatAny45171</v>
      </c>
      <c r="E635" s="5" t="e">
        <f>IF(I635=#REF!,'WTX courses'!G613,"")</f>
        <v>#REF!</v>
      </c>
      <c r="F635" s="5" t="e">
        <f t="shared" si="61"/>
        <v>#REF!</v>
      </c>
      <c r="G635" s="15">
        <v>45171</v>
      </c>
      <c r="H635" s="16" t="s">
        <v>37</v>
      </c>
      <c r="I635" s="16" t="s">
        <v>38</v>
      </c>
      <c r="J635" s="16" t="s">
        <v>9</v>
      </c>
      <c r="K635" s="14" t="s">
        <v>16</v>
      </c>
      <c r="L635" s="14" t="s">
        <v>19</v>
      </c>
      <c r="M635" s="16" t="s">
        <v>25</v>
      </c>
      <c r="N635" s="16" t="s">
        <v>13</v>
      </c>
      <c r="O635" s="16" t="s">
        <v>14</v>
      </c>
      <c r="P635" s="12">
        <f t="shared" si="62"/>
        <v>1</v>
      </c>
      <c r="Q635" s="12" cm="1">
        <f t="array" ref="Q635">SUMPRODUCT(($G$2:$G$2540=G635)*(P635&gt;$P$2:$P$2540))+1</f>
        <v>1</v>
      </c>
      <c r="R635" s="12" t="e">
        <f>(Q635*100000)+#REF!</f>
        <v>#REF!</v>
      </c>
      <c r="S635" t="e" cm="1">
        <f t="array" ref="S635">SUMPRODUCT(($G$2:$G$2540=G635)*(R635&gt;$R$2:$R$2540))+1</f>
        <v>#REF!</v>
      </c>
      <c r="T635" t="str">
        <f t="shared" si="63"/>
        <v xml:space="preserve">SANDOWN PARK </v>
      </c>
      <c r="U635">
        <v>0</v>
      </c>
      <c r="V635" t="s">
        <v>19</v>
      </c>
      <c r="W635">
        <f t="shared" si="64"/>
        <v>2023</v>
      </c>
    </row>
    <row r="636" spans="1:23" x14ac:dyDescent="0.25">
      <c r="A636" s="10" t="str">
        <f>IF(YEAR(G636)=2024,#REF!,"")</f>
        <v/>
      </c>
      <c r="B636" s="10" t="str">
        <f>IF(YEAR(G636)=2025,#REF!,"")</f>
        <v/>
      </c>
      <c r="C636" s="10" t="str">
        <f t="shared" si="60"/>
        <v>Afternoon45172</v>
      </c>
      <c r="D636" s="5" t="str">
        <f>IF('by region'!$C$2="Any","Any",'WTX courses'!V614)&amp;M636&amp;IF('by region'!$I$2="Any","Any",N636)&amp;G636</f>
        <v>AnyFlatAny45172</v>
      </c>
      <c r="E636" s="5" t="e">
        <f>IF(I636=#REF!,'WTX courses'!G614,"")</f>
        <v>#REF!</v>
      </c>
      <c r="F636" s="5" t="e">
        <f t="shared" si="61"/>
        <v>#REF!</v>
      </c>
      <c r="G636" s="15">
        <v>45172</v>
      </c>
      <c r="H636" s="16" t="s">
        <v>40</v>
      </c>
      <c r="I636" s="16" t="s">
        <v>82</v>
      </c>
      <c r="J636" s="16" t="s">
        <v>9</v>
      </c>
      <c r="K636" s="14" t="s">
        <v>24</v>
      </c>
      <c r="L636" s="14" t="s">
        <v>19</v>
      </c>
      <c r="M636" s="16" t="s">
        <v>25</v>
      </c>
      <c r="N636" s="16" t="s">
        <v>13</v>
      </c>
      <c r="O636" s="16" t="s">
        <v>14</v>
      </c>
      <c r="P636" s="12">
        <f t="shared" si="62"/>
        <v>1</v>
      </c>
      <c r="Q636" s="12" cm="1">
        <f t="array" ref="Q636">SUMPRODUCT(($G$2:$G$2540=G636)*(P636&gt;$P$2:$P$2540))+1</f>
        <v>1</v>
      </c>
      <c r="R636" s="12" t="e">
        <f>(Q636*100000)+#REF!</f>
        <v>#REF!</v>
      </c>
      <c r="S636" t="e" cm="1">
        <f t="array" ref="S636">SUMPRODUCT(($G$2:$G$2540=G636)*(R636&gt;$R$2:$R$2540))+1</f>
        <v>#REF!</v>
      </c>
      <c r="T636" t="str">
        <f t="shared" si="63"/>
        <v xml:space="preserve">BRIGHTON </v>
      </c>
      <c r="U636">
        <v>0</v>
      </c>
      <c r="V636" t="s">
        <v>19</v>
      </c>
      <c r="W636">
        <f t="shared" si="64"/>
        <v>2023</v>
      </c>
    </row>
    <row r="637" spans="1:23" x14ac:dyDescent="0.25">
      <c r="A637" s="10" t="str">
        <f>IF(YEAR(G637)=2024,#REF!,"")</f>
        <v/>
      </c>
      <c r="B637" s="10" t="str">
        <f>IF(YEAR(G637)=2025,#REF!,"")</f>
        <v/>
      </c>
      <c r="C637" s="10" t="str">
        <f t="shared" si="60"/>
        <v>Afternoon45173</v>
      </c>
      <c r="D637" s="5" t="str">
        <f>IF('by region'!$C$2="Any","Any",'WTX courses'!V615)&amp;M637&amp;IF('by region'!$I$2="Any","Any",N637)&amp;G637</f>
        <v>AnyFlatAny45173</v>
      </c>
      <c r="E637" s="5" t="e">
        <f>IF(I637=#REF!,'WTX courses'!G615,"")</f>
        <v>#REF!</v>
      </c>
      <c r="F637" s="5" t="e">
        <f t="shared" si="61"/>
        <v>#REF!</v>
      </c>
      <c r="G637" s="15">
        <v>45173</v>
      </c>
      <c r="H637" s="16" t="s">
        <v>42</v>
      </c>
      <c r="I637" s="16" t="s">
        <v>82</v>
      </c>
      <c r="J637" s="16" t="s">
        <v>9</v>
      </c>
      <c r="K637" s="14" t="s">
        <v>24</v>
      </c>
      <c r="L637" s="14" t="s">
        <v>19</v>
      </c>
      <c r="M637" s="16" t="s">
        <v>25</v>
      </c>
      <c r="N637" s="16" t="s">
        <v>13</v>
      </c>
      <c r="O637" s="16" t="s">
        <v>14</v>
      </c>
      <c r="P637" s="12">
        <f t="shared" si="62"/>
        <v>1</v>
      </c>
      <c r="Q637" s="12" cm="1">
        <f t="array" ref="Q637">SUMPRODUCT(($G$2:$G$2540=G637)*(P637&gt;$P$2:$P$2540))+1</f>
        <v>1</v>
      </c>
      <c r="R637" s="12" t="e">
        <f>(Q637*100000)+#REF!</f>
        <v>#REF!</v>
      </c>
      <c r="S637" t="e" cm="1">
        <f t="array" ref="S637">SUMPRODUCT(($G$2:$G$2540=G637)*(R637&gt;$R$2:$R$2540))+1</f>
        <v>#REF!</v>
      </c>
      <c r="T637" t="str">
        <f t="shared" si="63"/>
        <v xml:space="preserve">BRIGHTON </v>
      </c>
      <c r="U637">
        <v>0</v>
      </c>
      <c r="V637" t="s">
        <v>19</v>
      </c>
      <c r="W637">
        <f t="shared" si="64"/>
        <v>2023</v>
      </c>
    </row>
    <row r="638" spans="1:23" x14ac:dyDescent="0.25">
      <c r="A638" s="10" t="str">
        <f>IF(YEAR(G638)=2024,#REF!,"")</f>
        <v/>
      </c>
      <c r="B638" s="10" t="str">
        <f>IF(YEAR(G638)=2025,#REF!,"")</f>
        <v/>
      </c>
      <c r="C638" s="10" t="str">
        <f t="shared" si="60"/>
        <v>Afternoon45173</v>
      </c>
      <c r="D638" s="5" t="str">
        <f>IF('by region'!$C$2="Any","Any",'WTX courses'!V616)&amp;M638&amp;IF('by region'!$I$2="Any","Any",N638)&amp;G638</f>
        <v>AnyFlatAny45173</v>
      </c>
      <c r="E638" s="5" t="e">
        <f>IF(I638=#REF!,'WTX courses'!G616,"")</f>
        <v>#REF!</v>
      </c>
      <c r="F638" s="5" t="e">
        <f t="shared" si="61"/>
        <v>#REF!</v>
      </c>
      <c r="G638" s="15">
        <v>45173</v>
      </c>
      <c r="H638" s="16" t="s">
        <v>42</v>
      </c>
      <c r="I638" s="16" t="s">
        <v>54</v>
      </c>
      <c r="J638" s="16" t="s">
        <v>9</v>
      </c>
      <c r="K638" s="14" t="s">
        <v>24</v>
      </c>
      <c r="L638" s="14" t="s">
        <v>19</v>
      </c>
      <c r="M638" s="16" t="s">
        <v>25</v>
      </c>
      <c r="N638" s="16" t="s">
        <v>13</v>
      </c>
      <c r="O638" s="16" t="s">
        <v>14</v>
      </c>
      <c r="P638" s="12">
        <f t="shared" si="62"/>
        <v>1</v>
      </c>
      <c r="Q638" s="12" cm="1">
        <f t="array" ref="Q638">SUMPRODUCT(($G$2:$G$2540=G638)*(P638&gt;$P$2:$P$2540))+1</f>
        <v>1</v>
      </c>
      <c r="R638" s="12" t="e">
        <f>(Q638*100000)+#REF!</f>
        <v>#REF!</v>
      </c>
      <c r="S638" t="e" cm="1">
        <f t="array" ref="S638">SUMPRODUCT(($G$2:$G$2540=G638)*(R638&gt;$R$2:$R$2540))+1</f>
        <v>#REF!</v>
      </c>
      <c r="T638" t="str">
        <f t="shared" si="63"/>
        <v xml:space="preserve">CHEPSTOW </v>
      </c>
      <c r="U638">
        <v>0</v>
      </c>
      <c r="V638" t="s">
        <v>11</v>
      </c>
      <c r="W638">
        <f t="shared" si="64"/>
        <v>2023</v>
      </c>
    </row>
    <row r="639" spans="1:23" x14ac:dyDescent="0.25">
      <c r="A639" s="10" t="str">
        <f>IF(YEAR(G639)=2024,#REF!,"")</f>
        <v/>
      </c>
      <c r="B639" s="10" t="str">
        <f>IF(YEAR(G639)=2025,#REF!,"")</f>
        <v/>
      </c>
      <c r="C639" s="10" t="str">
        <f t="shared" si="60"/>
        <v>Afternoon45174</v>
      </c>
      <c r="D639" s="5" t="str">
        <f>IF('by region'!$C$2="Any","Any",'WTX courses'!V617)&amp;M639&amp;IF('by region'!$I$2="Any","Any",N639)&amp;G639</f>
        <v>AnyFlatAny45174</v>
      </c>
      <c r="E639" s="5" t="e">
        <f>IF(I639=#REF!,'WTX courses'!G617,"")</f>
        <v>#REF!</v>
      </c>
      <c r="F639" s="5" t="e">
        <f t="shared" si="61"/>
        <v>#REF!</v>
      </c>
      <c r="G639" s="15">
        <v>45174</v>
      </c>
      <c r="H639" s="16" t="s">
        <v>7</v>
      </c>
      <c r="I639" s="16" t="s">
        <v>85</v>
      </c>
      <c r="J639" s="16" t="s">
        <v>9</v>
      </c>
      <c r="K639" s="14" t="s">
        <v>10</v>
      </c>
      <c r="L639" s="14" t="s">
        <v>19</v>
      </c>
      <c r="M639" s="16" t="s">
        <v>25</v>
      </c>
      <c r="N639" s="16" t="s">
        <v>13</v>
      </c>
      <c r="O639" s="16" t="s">
        <v>14</v>
      </c>
      <c r="P639" s="12">
        <f t="shared" si="62"/>
        <v>1</v>
      </c>
      <c r="Q639" s="12" cm="1">
        <f t="array" ref="Q639">SUMPRODUCT(($G$2:$G$2540=G639)*(P639&gt;$P$2:$P$2540))+1</f>
        <v>1</v>
      </c>
      <c r="R639" s="12" t="e">
        <f>(Q639*100000)+#REF!</f>
        <v>#REF!</v>
      </c>
      <c r="S639" t="e" cm="1">
        <f t="array" ref="S639">SUMPRODUCT(($G$2:$G$2540=G639)*(R639&gt;$R$2:$R$2540))+1</f>
        <v>#REF!</v>
      </c>
      <c r="T639" t="str">
        <f t="shared" si="63"/>
        <v xml:space="preserve">GOODWOOD </v>
      </c>
      <c r="U639">
        <v>0</v>
      </c>
      <c r="V639" t="s">
        <v>17</v>
      </c>
      <c r="W639">
        <f t="shared" si="64"/>
        <v>2023</v>
      </c>
    </row>
    <row r="640" spans="1:23" x14ac:dyDescent="0.25">
      <c r="A640" s="10" t="str">
        <f>IF(YEAR(G640)=2024,#REF!,"")</f>
        <v/>
      </c>
      <c r="B640" s="10" t="str">
        <f>IF(YEAR(G640)=2025,#REF!,"")</f>
        <v/>
      </c>
      <c r="C640" s="10" t="str">
        <f t="shared" si="60"/>
        <v>Afternoon45174</v>
      </c>
      <c r="D640" s="5" t="str">
        <f>IF('by region'!$C$2="Any","Any",'WTX courses'!V618)&amp;M640&amp;IF('by region'!$I$2="Any","Any",N640)&amp;G640</f>
        <v>AnyJumpAny45174</v>
      </c>
      <c r="E640" s="5" t="e">
        <f>IF(I640=#REF!,'WTX courses'!G618,"")</f>
        <v>#REF!</v>
      </c>
      <c r="F640" s="5" t="e">
        <f t="shared" si="61"/>
        <v>#REF!</v>
      </c>
      <c r="G640" s="15">
        <v>45174</v>
      </c>
      <c r="H640" s="16" t="s">
        <v>7</v>
      </c>
      <c r="I640" s="16" t="s">
        <v>64</v>
      </c>
      <c r="J640" s="16" t="s">
        <v>9</v>
      </c>
      <c r="K640" s="14" t="s">
        <v>10</v>
      </c>
      <c r="L640" s="14" t="s">
        <v>17</v>
      </c>
      <c r="M640" s="16" t="s">
        <v>12</v>
      </c>
      <c r="N640" s="16" t="s">
        <v>13</v>
      </c>
      <c r="O640" s="16" t="s">
        <v>14</v>
      </c>
      <c r="P640" s="12">
        <f t="shared" si="62"/>
        <v>1</v>
      </c>
      <c r="Q640" s="12" cm="1">
        <f t="array" ref="Q640">SUMPRODUCT(($G$2:$G$2540=G640)*(P640&gt;$P$2:$P$2540))+1</f>
        <v>1</v>
      </c>
      <c r="R640" s="12" t="e">
        <f>(Q640*100000)+#REF!</f>
        <v>#REF!</v>
      </c>
      <c r="S640" t="e" cm="1">
        <f t="array" ref="S640">SUMPRODUCT(($G$2:$G$2540=G640)*(R640&gt;$R$2:$R$2540))+1</f>
        <v>#REF!</v>
      </c>
      <c r="T640" t="str">
        <f t="shared" si="63"/>
        <v xml:space="preserve">Bangor-On-Dee </v>
      </c>
      <c r="U640">
        <v>0</v>
      </c>
      <c r="V640" t="s">
        <v>19</v>
      </c>
      <c r="W640">
        <f t="shared" si="64"/>
        <v>2023</v>
      </c>
    </row>
    <row r="641" spans="1:23" x14ac:dyDescent="0.25">
      <c r="A641" s="10" t="str">
        <f>IF(YEAR(G641)=2024,#REF!,"")</f>
        <v/>
      </c>
      <c r="B641" s="10" t="str">
        <f>IF(YEAR(G641)=2025,#REF!,"")</f>
        <v/>
      </c>
      <c r="C641" s="10" t="str">
        <f t="shared" si="60"/>
        <v>Evening45175</v>
      </c>
      <c r="D641" s="5" t="str">
        <f>IF('by region'!$C$2="Any","Any",'WTX courses'!V619)&amp;M641&amp;IF('by region'!$I$2="Any","Any",N641)&amp;G641</f>
        <v>AnyFlatAny45175</v>
      </c>
      <c r="E641" s="5" t="e">
        <f>IF(I641=#REF!,'WTX courses'!G619,"")</f>
        <v>#REF!</v>
      </c>
      <c r="F641" s="5" t="e">
        <f t="shared" si="61"/>
        <v>#REF!</v>
      </c>
      <c r="G641" s="15">
        <v>45175</v>
      </c>
      <c r="H641" s="16" t="s">
        <v>27</v>
      </c>
      <c r="I641" s="16" t="s">
        <v>47</v>
      </c>
      <c r="J641" s="16" t="s">
        <v>80</v>
      </c>
      <c r="K641" s="14" t="s">
        <v>16</v>
      </c>
      <c r="L641" s="14" t="s">
        <v>19</v>
      </c>
      <c r="M641" s="16" t="s">
        <v>25</v>
      </c>
      <c r="N641" s="16" t="s">
        <v>26</v>
      </c>
      <c r="O641" s="16" t="s">
        <v>14</v>
      </c>
      <c r="P641" s="12">
        <f t="shared" si="62"/>
        <v>2</v>
      </c>
      <c r="Q641" s="12" cm="1">
        <f t="array" ref="Q641">SUMPRODUCT(($G$2:$G$2540=G641)*(P641&gt;$P$2:$P$2540))+1</f>
        <v>4</v>
      </c>
      <c r="R641" s="12" t="e">
        <f>(Q641*100000)+#REF!</f>
        <v>#REF!</v>
      </c>
      <c r="S641" t="e" cm="1">
        <f t="array" ref="S641">SUMPRODUCT(($G$2:$G$2540=G641)*(R641&gt;$R$2:$R$2540))+1</f>
        <v>#REF!</v>
      </c>
      <c r="T641" t="str">
        <f t="shared" si="63"/>
        <v>KEMPTON PARK †</v>
      </c>
      <c r="U641">
        <v>0</v>
      </c>
      <c r="V641" t="s">
        <v>11</v>
      </c>
      <c r="W641">
        <f t="shared" si="64"/>
        <v>2023</v>
      </c>
    </row>
    <row r="642" spans="1:23" x14ac:dyDescent="0.25">
      <c r="A642" s="10" t="str">
        <f>IF(YEAR(G642)=2024,#REF!,"")</f>
        <v/>
      </c>
      <c r="B642" s="10" t="str">
        <f>IF(YEAR(G642)=2025,#REF!,"")</f>
        <v/>
      </c>
      <c r="C642" s="10" t="str">
        <f t="shared" ref="C642:C705" si="65">J642&amp;G642</f>
        <v>Afternoon45175</v>
      </c>
      <c r="D642" s="5" t="str">
        <f>IF('by region'!$C$2="Any","Any",'WTX courses'!V620)&amp;M642&amp;IF('by region'!$I$2="Any","Any",N642)&amp;G642</f>
        <v>AnyFlatAny45175</v>
      </c>
      <c r="E642" s="5" t="e">
        <f>IF(I642=#REF!,'WTX courses'!G620,"")</f>
        <v>#REF!</v>
      </c>
      <c r="F642" s="5" t="e">
        <f t="shared" ref="F642:F705" si="66">G642&amp;S642</f>
        <v>#REF!</v>
      </c>
      <c r="G642" s="15">
        <v>45175</v>
      </c>
      <c r="H642" s="16" t="s">
        <v>27</v>
      </c>
      <c r="I642" s="16" t="s">
        <v>43</v>
      </c>
      <c r="J642" s="16" t="s">
        <v>9</v>
      </c>
      <c r="K642" s="14" t="s">
        <v>24</v>
      </c>
      <c r="L642" s="14" t="s">
        <v>17</v>
      </c>
      <c r="M642" s="16" t="s">
        <v>25</v>
      </c>
      <c r="N642" s="16" t="s">
        <v>26</v>
      </c>
      <c r="O642" s="16" t="s">
        <v>14</v>
      </c>
      <c r="P642" s="12">
        <f t="shared" si="62"/>
        <v>1</v>
      </c>
      <c r="Q642" s="12" cm="1">
        <f t="array" ref="Q642">SUMPRODUCT(($G$2:$G$2540=G642)*(P642&gt;$P$2:$P$2540))+1</f>
        <v>1</v>
      </c>
      <c r="R642" s="12" t="e">
        <f>(Q642*100000)+#REF!</f>
        <v>#REF!</v>
      </c>
      <c r="S642" t="e" cm="1">
        <f t="array" ref="S642">SUMPRODUCT(($G$2:$G$2540=G642)*(R642&gt;$R$2:$R$2540))+1</f>
        <v>#REF!</v>
      </c>
      <c r="T642" t="str">
        <f t="shared" si="63"/>
        <v xml:space="preserve">WOLVERHAMPTON </v>
      </c>
      <c r="U642">
        <v>0</v>
      </c>
      <c r="V642" t="s">
        <v>11</v>
      </c>
      <c r="W642">
        <f t="shared" si="64"/>
        <v>2023</v>
      </c>
    </row>
    <row r="643" spans="1:23" x14ac:dyDescent="0.25">
      <c r="A643" s="10" t="str">
        <f>IF(YEAR(G643)=2024,#REF!,"")</f>
        <v/>
      </c>
      <c r="B643" s="10" t="str">
        <f>IF(YEAR(G643)=2025,#REF!,"")</f>
        <v/>
      </c>
      <c r="C643" s="10" t="str">
        <f t="shared" si="65"/>
        <v>Afternoon45175</v>
      </c>
      <c r="D643" s="5" t="str">
        <f>IF('by region'!$C$2="Any","Any",'WTX courses'!V621)&amp;M643&amp;IF('by region'!$I$2="Any","Any",N643)&amp;G643</f>
        <v>AnyFlatAny45175</v>
      </c>
      <c r="E643" s="5" t="e">
        <f>IF(I643=#REF!,'WTX courses'!G621,"")</f>
        <v>#REF!</v>
      </c>
      <c r="F643" s="5" t="e">
        <f t="shared" si="66"/>
        <v>#REF!</v>
      </c>
      <c r="G643" s="15">
        <v>45175</v>
      </c>
      <c r="H643" s="16" t="s">
        <v>27</v>
      </c>
      <c r="I643" s="16" t="s">
        <v>79</v>
      </c>
      <c r="J643" s="16" t="s">
        <v>9</v>
      </c>
      <c r="K643" s="14" t="s">
        <v>24</v>
      </c>
      <c r="L643" s="14" t="s">
        <v>19</v>
      </c>
      <c r="M643" s="16" t="s">
        <v>25</v>
      </c>
      <c r="N643" s="16" t="s">
        <v>13</v>
      </c>
      <c r="O643" s="16" t="s">
        <v>14</v>
      </c>
      <c r="P643" s="12">
        <f t="shared" si="62"/>
        <v>1</v>
      </c>
      <c r="Q643" s="12" cm="1">
        <f t="array" ref="Q643">SUMPRODUCT(($G$2:$G$2540=G643)*(P643&gt;$P$2:$P$2540))+1</f>
        <v>1</v>
      </c>
      <c r="R643" s="12" t="e">
        <f>(Q643*100000)+#REF!</f>
        <v>#REF!</v>
      </c>
      <c r="S643" t="e" cm="1">
        <f t="array" ref="S643">SUMPRODUCT(($G$2:$G$2540=G643)*(R643&gt;$R$2:$R$2540))+1</f>
        <v>#REF!</v>
      </c>
      <c r="T643" t="str">
        <f t="shared" si="63"/>
        <v xml:space="preserve">BATH </v>
      </c>
      <c r="U643">
        <v>0</v>
      </c>
      <c r="V643" t="s">
        <v>19</v>
      </c>
      <c r="W643">
        <f t="shared" si="64"/>
        <v>2023</v>
      </c>
    </row>
    <row r="644" spans="1:23" x14ac:dyDescent="0.25">
      <c r="A644" s="10" t="str">
        <f>IF(YEAR(G644)=2024,#REF!,"")</f>
        <v/>
      </c>
      <c r="B644" s="10" t="str">
        <f>IF(YEAR(G644)=2025,#REF!,"")</f>
        <v/>
      </c>
      <c r="C644" s="10" t="str">
        <f t="shared" si="65"/>
        <v>Afternoon45175</v>
      </c>
      <c r="D644" s="5" t="str">
        <f>IF('by region'!$C$2="Any","Any",'WTX courses'!V623)&amp;M644&amp;IF('by region'!$I$2="Any","Any",N644)&amp;G644</f>
        <v>AnyFlatAny45175</v>
      </c>
      <c r="E644" s="5" t="e">
        <f>IF(I644=#REF!,'WTX courses'!G623,"")</f>
        <v>#REF!</v>
      </c>
      <c r="F644" s="5" t="e">
        <f t="shared" si="66"/>
        <v>#REF!</v>
      </c>
      <c r="G644" s="15">
        <v>45175</v>
      </c>
      <c r="H644" s="16" t="s">
        <v>27</v>
      </c>
      <c r="I644" s="16" t="s">
        <v>36</v>
      </c>
      <c r="J644" s="16" t="s">
        <v>9</v>
      </c>
      <c r="K644" s="14" t="s">
        <v>24</v>
      </c>
      <c r="L644" s="14" t="s">
        <v>19</v>
      </c>
      <c r="M644" s="16" t="s">
        <v>25</v>
      </c>
      <c r="N644" s="16" t="s">
        <v>13</v>
      </c>
      <c r="O644" s="16" t="s">
        <v>14</v>
      </c>
      <c r="P644" s="12">
        <f t="shared" si="62"/>
        <v>1</v>
      </c>
      <c r="Q644" s="12" cm="1">
        <f t="array" ref="Q644">SUMPRODUCT(($G$2:$G$2540=G644)*(P644&gt;$P$2:$P$2540))+1</f>
        <v>1</v>
      </c>
      <c r="R644" s="12" t="e">
        <f>(Q644*100000)+#REF!</f>
        <v>#REF!</v>
      </c>
      <c r="S644" t="e" cm="1">
        <f t="array" ref="S644">SUMPRODUCT(($G$2:$G$2540=G644)*(R644&gt;$R$2:$R$2540))+1</f>
        <v>#REF!</v>
      </c>
      <c r="T644" t="str">
        <f t="shared" si="63"/>
        <v xml:space="preserve">LINGFIELD PARK </v>
      </c>
      <c r="U644">
        <v>0</v>
      </c>
      <c r="V644" t="s">
        <v>17</v>
      </c>
      <c r="W644">
        <f t="shared" si="64"/>
        <v>2023</v>
      </c>
    </row>
    <row r="645" spans="1:23" x14ac:dyDescent="0.25">
      <c r="A645" s="10" t="str">
        <f>IF(YEAR(G645)=2024,#REF!,"")</f>
        <v/>
      </c>
      <c r="B645" s="10" t="str">
        <f>IF(YEAR(G645)=2025,#REF!,"")</f>
        <v/>
      </c>
      <c r="C645" s="10" t="str">
        <f t="shared" si="65"/>
        <v>Evening45176</v>
      </c>
      <c r="D645" s="5" t="str">
        <f>IF('by region'!$C$2="Any","Any",'WTX courses'!V624)&amp;M645&amp;IF('by region'!$I$2="Any","Any",N645)&amp;G645</f>
        <v>AnyFlatAny45176</v>
      </c>
      <c r="E645" s="5" t="e">
        <f>IF(I645=#REF!,'WTX courses'!G624,"")</f>
        <v>#REF!</v>
      </c>
      <c r="F645" s="5" t="e">
        <f t="shared" si="66"/>
        <v>#REF!</v>
      </c>
      <c r="G645" s="15">
        <v>45176</v>
      </c>
      <c r="H645" s="16" t="s">
        <v>34</v>
      </c>
      <c r="I645" s="16" t="s">
        <v>63</v>
      </c>
      <c r="J645" s="16" t="s">
        <v>80</v>
      </c>
      <c r="K645" s="14" t="s">
        <v>16</v>
      </c>
      <c r="L645" s="14" t="s">
        <v>11</v>
      </c>
      <c r="M645" s="16" t="s">
        <v>25</v>
      </c>
      <c r="N645" s="16" t="s">
        <v>13</v>
      </c>
      <c r="O645" s="16" t="s">
        <v>21</v>
      </c>
      <c r="P645" s="12">
        <f t="shared" si="62"/>
        <v>2</v>
      </c>
      <c r="Q645" s="12" cm="1">
        <f t="array" ref="Q645">SUMPRODUCT(($G$2:$G$2540=G645)*(P645&gt;$P$2:$P$2540))+1</f>
        <v>3</v>
      </c>
      <c r="R645" s="12" t="e">
        <f>(Q645*100000)+#REF!</f>
        <v>#REF!</v>
      </c>
      <c r="S645" t="e" cm="1">
        <f t="array" ref="S645">SUMPRODUCT(($G$2:$G$2540=G645)*(R645&gt;$R$2:$R$2540))+1</f>
        <v>#REF!</v>
      </c>
      <c r="T645" t="str">
        <f t="shared" si="63"/>
        <v>CARLISLE †</v>
      </c>
      <c r="U645">
        <v>0</v>
      </c>
      <c r="V645" t="s">
        <v>19</v>
      </c>
      <c r="W645">
        <f t="shared" si="64"/>
        <v>2023</v>
      </c>
    </row>
    <row r="646" spans="1:23" x14ac:dyDescent="0.25">
      <c r="A646" s="10" t="str">
        <f>IF(YEAR(G646)=2024,#REF!,"")</f>
        <v/>
      </c>
      <c r="B646" s="10" t="str">
        <f>IF(YEAR(G646)=2025,#REF!,"")</f>
        <v/>
      </c>
      <c r="C646" s="10" t="str">
        <f t="shared" si="65"/>
        <v>Evening45176</v>
      </c>
      <c r="D646" s="5" t="str">
        <f>IF('by region'!$C$2="Any","Any",'WTX courses'!V625)&amp;M646&amp;IF('by region'!$I$2="Any","Any",N646)&amp;G646</f>
        <v>AnyFlatAny45176</v>
      </c>
      <c r="E646" s="5" t="e">
        <f>IF(I646=#REF!,'WTX courses'!G625,"")</f>
        <v>#REF!</v>
      </c>
      <c r="F646" s="5" t="e">
        <f t="shared" si="66"/>
        <v>#REF!</v>
      </c>
      <c r="G646" s="15">
        <v>45176</v>
      </c>
      <c r="H646" s="16" t="s">
        <v>34</v>
      </c>
      <c r="I646" s="16" t="s">
        <v>70</v>
      </c>
      <c r="J646" s="16" t="s">
        <v>80</v>
      </c>
      <c r="K646" s="14" t="s">
        <v>24</v>
      </c>
      <c r="L646" s="14" t="s">
        <v>19</v>
      </c>
      <c r="M646" s="16" t="s">
        <v>25</v>
      </c>
      <c r="N646" s="16" t="s">
        <v>13</v>
      </c>
      <c r="O646" s="16" t="s">
        <v>21</v>
      </c>
      <c r="P646" s="12">
        <f t="shared" si="62"/>
        <v>2</v>
      </c>
      <c r="Q646" s="12" cm="1">
        <f t="array" ref="Q646">SUMPRODUCT(($G$2:$G$2540=G646)*(P646&gt;$P$2:$P$2540))+1</f>
        <v>3</v>
      </c>
      <c r="R646" s="12" t="e">
        <f>(Q646*100000)+#REF!</f>
        <v>#REF!</v>
      </c>
      <c r="S646" t="e" cm="1">
        <f t="array" ref="S646">SUMPRODUCT(($G$2:$G$2540=G646)*(R646&gt;$R$2:$R$2540))+1</f>
        <v>#REF!</v>
      </c>
      <c r="T646" t="str">
        <f t="shared" si="63"/>
        <v>WINDSOR †</v>
      </c>
      <c r="U646">
        <v>0</v>
      </c>
      <c r="V646" t="s">
        <v>11</v>
      </c>
      <c r="W646">
        <f t="shared" si="64"/>
        <v>2023</v>
      </c>
    </row>
    <row r="647" spans="1:23" x14ac:dyDescent="0.25">
      <c r="A647" s="10" t="str">
        <f>IF(YEAR(G647)=2024,#REF!,"")</f>
        <v/>
      </c>
      <c r="B647" s="10" t="str">
        <f>IF(YEAR(G647)=2025,#REF!,"")</f>
        <v/>
      </c>
      <c r="C647" s="10" t="str">
        <f t="shared" si="65"/>
        <v>Afternoon45176</v>
      </c>
      <c r="D647" s="5" t="str">
        <f>IF('by region'!$C$2="Any","Any",'WTX courses'!V626)&amp;M647&amp;IF('by region'!$I$2="Any","Any",N647)&amp;G647</f>
        <v>AnyFlatAny45176</v>
      </c>
      <c r="E647" s="5" t="e">
        <f>IF(I647=#REF!,'WTX courses'!G626,"")</f>
        <v>#REF!</v>
      </c>
      <c r="F647" s="5" t="e">
        <f t="shared" si="66"/>
        <v>#REF!</v>
      </c>
      <c r="G647" s="15">
        <v>45176</v>
      </c>
      <c r="H647" s="16" t="s">
        <v>34</v>
      </c>
      <c r="I647" s="16" t="s">
        <v>56</v>
      </c>
      <c r="J647" s="16" t="s">
        <v>9</v>
      </c>
      <c r="K647" s="14" t="s">
        <v>16</v>
      </c>
      <c r="L647" s="14" t="s">
        <v>11</v>
      </c>
      <c r="M647" s="16" t="s">
        <v>25</v>
      </c>
      <c r="N647" s="16" t="s">
        <v>13</v>
      </c>
      <c r="O647" s="16" t="s">
        <v>14</v>
      </c>
      <c r="P647" s="12">
        <f t="shared" si="62"/>
        <v>1</v>
      </c>
      <c r="Q647" s="12" cm="1">
        <f t="array" ref="Q647">SUMPRODUCT(($G$2:$G$2540=G647)*(P647&gt;$P$2:$P$2540))+1</f>
        <v>1</v>
      </c>
      <c r="R647" s="12" t="e">
        <f>(Q647*100000)+#REF!</f>
        <v>#REF!</v>
      </c>
      <c r="S647" t="e" cm="1">
        <f t="array" ref="S647">SUMPRODUCT(($G$2:$G$2540=G647)*(R647&gt;$R$2:$R$2540))+1</f>
        <v>#REF!</v>
      </c>
      <c r="T647" t="str">
        <f t="shared" si="63"/>
        <v xml:space="preserve">HAYDOCK PARK </v>
      </c>
      <c r="U647">
        <v>0</v>
      </c>
      <c r="V647" t="s">
        <v>11</v>
      </c>
      <c r="W647">
        <f t="shared" si="64"/>
        <v>2023</v>
      </c>
    </row>
    <row r="648" spans="1:23" x14ac:dyDescent="0.25">
      <c r="A648" s="10" t="str">
        <f>IF(YEAR(G648)=2024,#REF!,"")</f>
        <v/>
      </c>
      <c r="B648" s="10" t="str">
        <f>IF(YEAR(G648)=2025,#REF!,"")</f>
        <v/>
      </c>
      <c r="C648" s="10" t="str">
        <f t="shared" si="65"/>
        <v>Afternoon45176</v>
      </c>
      <c r="D648" s="5" t="str">
        <f>IF('by region'!$C$2="Any","Any",'WTX courses'!V627)&amp;M648&amp;IF('by region'!$I$2="Any","Any",N648)&amp;G648</f>
        <v>AnyJumpAny45176</v>
      </c>
      <c r="E648" s="5" t="e">
        <f>IF(I648=#REF!,'WTX courses'!G627,"")</f>
        <v>#REF!</v>
      </c>
      <c r="F648" s="5" t="e">
        <f t="shared" si="66"/>
        <v>#REF!</v>
      </c>
      <c r="G648" s="15">
        <v>45176</v>
      </c>
      <c r="H648" s="16" t="s">
        <v>34</v>
      </c>
      <c r="I648" s="16" t="s">
        <v>46</v>
      </c>
      <c r="J648" s="16" t="s">
        <v>9</v>
      </c>
      <c r="K648" s="14" t="s">
        <v>24</v>
      </c>
      <c r="L648" s="14" t="s">
        <v>11</v>
      </c>
      <c r="M648" s="16" t="s">
        <v>12</v>
      </c>
      <c r="N648" s="16" t="s">
        <v>13</v>
      </c>
      <c r="O648" s="16" t="s">
        <v>14</v>
      </c>
      <c r="P648" s="12">
        <f t="shared" si="62"/>
        <v>1</v>
      </c>
      <c r="Q648" s="12" cm="1">
        <f t="array" ref="Q648">SUMPRODUCT(($G$2:$G$2540=G648)*(P648&gt;$P$2:$P$2540))+1</f>
        <v>1</v>
      </c>
      <c r="R648" s="12" t="e">
        <f>(Q648*100000)+#REF!</f>
        <v>#REF!</v>
      </c>
      <c r="S648" t="e" cm="1">
        <f t="array" ref="S648">SUMPRODUCT(($G$2:$G$2540=G648)*(R648&gt;$R$2:$R$2540))+1</f>
        <v>#REF!</v>
      </c>
      <c r="T648" t="str">
        <f t="shared" si="63"/>
        <v xml:space="preserve">Sedgefield </v>
      </c>
      <c r="U648">
        <v>0</v>
      </c>
      <c r="V648" t="s">
        <v>17</v>
      </c>
      <c r="W648">
        <f t="shared" si="64"/>
        <v>2023</v>
      </c>
    </row>
    <row r="649" spans="1:23" x14ac:dyDescent="0.25">
      <c r="A649" s="10" t="str">
        <f>IF(YEAR(G649)=2024,#REF!,"")</f>
        <v/>
      </c>
      <c r="B649" s="10" t="str">
        <f>IF(YEAR(G649)=2025,#REF!,"")</f>
        <v/>
      </c>
      <c r="C649" s="10" t="str">
        <f t="shared" si="65"/>
        <v>Evening45177</v>
      </c>
      <c r="D649" s="5" t="str">
        <f>IF('by region'!$C$2="Any","Any",'WTX courses'!V628)&amp;M649&amp;IF('by region'!$I$2="Any","Any",N649)&amp;G649</f>
        <v>AnyFlatAny45177</v>
      </c>
      <c r="E649" s="5" t="e">
        <f>IF(I649=#REF!,'WTX courses'!G628,"")</f>
        <v>#REF!</v>
      </c>
      <c r="F649" s="5" t="e">
        <f t="shared" si="66"/>
        <v>#REF!</v>
      </c>
      <c r="G649" s="15">
        <v>45177</v>
      </c>
      <c r="H649" s="16" t="s">
        <v>35</v>
      </c>
      <c r="I649" s="16" t="s">
        <v>47</v>
      </c>
      <c r="J649" s="16" t="s">
        <v>80</v>
      </c>
      <c r="K649" s="14" t="s">
        <v>16</v>
      </c>
      <c r="L649" s="14" t="s">
        <v>19</v>
      </c>
      <c r="M649" s="16" t="s">
        <v>25</v>
      </c>
      <c r="N649" s="16" t="s">
        <v>26</v>
      </c>
      <c r="O649" s="16" t="s">
        <v>14</v>
      </c>
      <c r="P649" s="12">
        <f t="shared" si="62"/>
        <v>2</v>
      </c>
      <c r="Q649" s="12" cm="1">
        <f t="array" ref="Q649">SUMPRODUCT(($G$2:$G$2540=G649)*(P649&gt;$P$2:$P$2540))+1</f>
        <v>4</v>
      </c>
      <c r="R649" s="12" t="e">
        <f>(Q649*100000)+#REF!</f>
        <v>#REF!</v>
      </c>
      <c r="S649" t="e" cm="1">
        <f t="array" ref="S649">SUMPRODUCT(($G$2:$G$2540=G649)*(R649&gt;$R$2:$R$2540))+1</f>
        <v>#REF!</v>
      </c>
      <c r="T649" t="str">
        <f t="shared" si="63"/>
        <v>KEMPTON PARK †</v>
      </c>
      <c r="U649">
        <v>0</v>
      </c>
      <c r="V649" t="s">
        <v>11</v>
      </c>
      <c r="W649">
        <f t="shared" si="64"/>
        <v>2023</v>
      </c>
    </row>
    <row r="650" spans="1:23" x14ac:dyDescent="0.25">
      <c r="A650" s="10" t="str">
        <f>IF(YEAR(G650)=2024,#REF!,"")</f>
        <v/>
      </c>
      <c r="B650" s="10" t="str">
        <f>IF(YEAR(G650)=2025,#REF!,"")</f>
        <v/>
      </c>
      <c r="C650" s="10" t="str">
        <f t="shared" si="65"/>
        <v>Afternoon45177</v>
      </c>
      <c r="D650" s="5" t="str">
        <f>IF('by region'!$C$2="Any","Any",'WTX courses'!V629)&amp;M650&amp;IF('by region'!$I$2="Any","Any",N650)&amp;G650</f>
        <v>AnyFlatAny45177</v>
      </c>
      <c r="E650" s="5" t="e">
        <f>IF(I650=#REF!,'WTX courses'!G629,"")</f>
        <v>#REF!</v>
      </c>
      <c r="F650" s="5" t="e">
        <f t="shared" si="66"/>
        <v>#REF!</v>
      </c>
      <c r="G650" s="15">
        <v>45177</v>
      </c>
      <c r="H650" s="16" t="s">
        <v>35</v>
      </c>
      <c r="I650" s="16" t="s">
        <v>31</v>
      </c>
      <c r="J650" s="16" t="s">
        <v>9</v>
      </c>
      <c r="K650" s="14" t="s">
        <v>24</v>
      </c>
      <c r="L650" s="14" t="s">
        <v>11</v>
      </c>
      <c r="M650" s="16" t="s">
        <v>25</v>
      </c>
      <c r="N650" s="16" t="s">
        <v>26</v>
      </c>
      <c r="O650" s="16" t="s">
        <v>14</v>
      </c>
      <c r="P650" s="12">
        <f t="shared" si="62"/>
        <v>1</v>
      </c>
      <c r="Q650" s="12" cm="1">
        <f t="array" ref="Q650">SUMPRODUCT(($G$2:$G$2540=G650)*(P650&gt;$P$2:$P$2540))+1</f>
        <v>1</v>
      </c>
      <c r="R650" s="12" t="e">
        <f>(Q650*100000)+#REF!</f>
        <v>#REF!</v>
      </c>
      <c r="S650" t="e" cm="1">
        <f t="array" ref="S650">SUMPRODUCT(($G$2:$G$2540=G650)*(R650&gt;$R$2:$R$2540))+1</f>
        <v>#REF!</v>
      </c>
      <c r="T650" t="str">
        <f t="shared" si="63"/>
        <v xml:space="preserve">NEWCASTLE </v>
      </c>
      <c r="U650">
        <v>0</v>
      </c>
      <c r="V650" t="s">
        <v>19</v>
      </c>
      <c r="W650">
        <f t="shared" si="64"/>
        <v>2023</v>
      </c>
    </row>
    <row r="651" spans="1:23" x14ac:dyDescent="0.25">
      <c r="A651" s="10" t="str">
        <f>IF(YEAR(G651)=2024,#REF!,"")</f>
        <v/>
      </c>
      <c r="B651" s="10" t="str">
        <f>IF(YEAR(G651)=2025,#REF!,"")</f>
        <v/>
      </c>
      <c r="C651" s="10" t="str">
        <f t="shared" si="65"/>
        <v>Afternoon45177</v>
      </c>
      <c r="D651" s="5" t="str">
        <f>IF('by region'!$C$2="Any","Any",'WTX courses'!V630)&amp;M651&amp;IF('by region'!$I$2="Any","Any",N651)&amp;G651</f>
        <v>AnyFlatAny45177</v>
      </c>
      <c r="E651" s="5" t="e">
        <f>IF(I651=#REF!,'WTX courses'!G630,"")</f>
        <v>#REF!</v>
      </c>
      <c r="F651" s="5" t="e">
        <f t="shared" si="66"/>
        <v>#REF!</v>
      </c>
      <c r="G651" s="15">
        <v>45177</v>
      </c>
      <c r="H651" s="16" t="s">
        <v>35</v>
      </c>
      <c r="I651" s="16" t="s">
        <v>55</v>
      </c>
      <c r="J651" s="16" t="s">
        <v>9</v>
      </c>
      <c r="K651" s="14" t="s">
        <v>10</v>
      </c>
      <c r="L651" s="14" t="s">
        <v>19</v>
      </c>
      <c r="M651" s="16" t="s">
        <v>25</v>
      </c>
      <c r="N651" s="16" t="s">
        <v>13</v>
      </c>
      <c r="O651" s="16" t="s">
        <v>14</v>
      </c>
      <c r="P651" s="12">
        <f t="shared" si="62"/>
        <v>1</v>
      </c>
      <c r="Q651" s="12" cm="1">
        <f t="array" ref="Q651">SUMPRODUCT(($G$2:$G$2540=G651)*(P651&gt;$P$2:$P$2540))+1</f>
        <v>1</v>
      </c>
      <c r="R651" s="12" t="e">
        <f>(Q651*100000)+#REF!</f>
        <v>#REF!</v>
      </c>
      <c r="S651" t="e" cm="1">
        <f t="array" ref="S651">SUMPRODUCT(($G$2:$G$2540=G651)*(R651&gt;$R$2:$R$2540))+1</f>
        <v>#REF!</v>
      </c>
      <c r="T651" t="str">
        <f t="shared" si="63"/>
        <v xml:space="preserve">ASCOT </v>
      </c>
      <c r="U651">
        <v>0</v>
      </c>
      <c r="V651" t="s">
        <v>11</v>
      </c>
      <c r="W651">
        <f t="shared" si="64"/>
        <v>2023</v>
      </c>
    </row>
    <row r="652" spans="1:23" x14ac:dyDescent="0.25">
      <c r="A652" s="10" t="str">
        <f>IF(YEAR(G652)=2024,#REF!,"")</f>
        <v/>
      </c>
      <c r="B652" s="10" t="str">
        <f>IF(YEAR(G652)=2025,#REF!,"")</f>
        <v/>
      </c>
      <c r="C652" s="10" t="str">
        <f t="shared" si="65"/>
        <v>Afternoon45177</v>
      </c>
      <c r="D652" s="5" t="str">
        <f>IF('by region'!$C$2="Any","Any",'WTX courses'!V631)&amp;M652&amp;IF('by region'!$I$2="Any","Any",N652)&amp;G652</f>
        <v>AnyFlatAny45177</v>
      </c>
      <c r="E652" s="5" t="e">
        <f>IF(I652=#REF!,'WTX courses'!G631,"")</f>
        <v>#REF!</v>
      </c>
      <c r="F652" s="5" t="e">
        <f t="shared" si="66"/>
        <v>#REF!</v>
      </c>
      <c r="G652" s="15">
        <v>45177</v>
      </c>
      <c r="H652" s="16" t="s">
        <v>35</v>
      </c>
      <c r="I652" s="16" t="s">
        <v>56</v>
      </c>
      <c r="J652" s="16" t="s">
        <v>9</v>
      </c>
      <c r="K652" s="14" t="s">
        <v>16</v>
      </c>
      <c r="L652" s="14" t="s">
        <v>11</v>
      </c>
      <c r="M652" s="16" t="s">
        <v>25</v>
      </c>
      <c r="N652" s="16" t="s">
        <v>13</v>
      </c>
      <c r="O652" s="16" t="s">
        <v>14</v>
      </c>
      <c r="P652" s="12">
        <f t="shared" si="62"/>
        <v>1</v>
      </c>
      <c r="Q652" s="12" cm="1">
        <f t="array" ref="Q652">SUMPRODUCT(($G$2:$G$2540=G652)*(P652&gt;$P$2:$P$2540))+1</f>
        <v>1</v>
      </c>
      <c r="R652" s="12" t="e">
        <f>(Q652*100000)+#REF!</f>
        <v>#REF!</v>
      </c>
      <c r="S652" t="e" cm="1">
        <f t="array" ref="S652">SUMPRODUCT(($G$2:$G$2540=G652)*(R652&gt;$R$2:$R$2540))+1</f>
        <v>#REF!</v>
      </c>
      <c r="T652" t="str">
        <f t="shared" si="63"/>
        <v xml:space="preserve">HAYDOCK PARK </v>
      </c>
      <c r="U652">
        <v>0</v>
      </c>
      <c r="V652" t="s">
        <v>11</v>
      </c>
      <c r="W652">
        <f t="shared" si="64"/>
        <v>2023</v>
      </c>
    </row>
    <row r="653" spans="1:23" x14ac:dyDescent="0.25">
      <c r="A653" s="10" t="str">
        <f>IF(YEAR(G653)=2024,#REF!,"")</f>
        <v/>
      </c>
      <c r="B653" s="10" t="str">
        <f>IF(YEAR(G653)=2025,#REF!,"")</f>
        <v/>
      </c>
      <c r="C653" s="10" t="str">
        <f t="shared" si="65"/>
        <v>Afternoon45178</v>
      </c>
      <c r="D653" s="5" t="str">
        <f>IF('by region'!$C$2="Any","Any",'WTX courses'!V632)&amp;M653&amp;IF('by region'!$I$2="Any","Any",N653)&amp;G653</f>
        <v>AnyFlatAny45178</v>
      </c>
      <c r="E653" s="5" t="e">
        <f>IF(I653=#REF!,'WTX courses'!G632,"")</f>
        <v>#REF!</v>
      </c>
      <c r="F653" s="5" t="e">
        <f t="shared" si="66"/>
        <v>#REF!</v>
      </c>
      <c r="G653" s="15">
        <v>45178</v>
      </c>
      <c r="H653" s="16" t="s">
        <v>37</v>
      </c>
      <c r="I653" s="16" t="s">
        <v>47</v>
      </c>
      <c r="J653" s="16" t="s">
        <v>9</v>
      </c>
      <c r="K653" s="14" t="s">
        <v>16</v>
      </c>
      <c r="L653" s="14" t="s">
        <v>19</v>
      </c>
      <c r="M653" s="16" t="s">
        <v>25</v>
      </c>
      <c r="N653" s="16" t="s">
        <v>26</v>
      </c>
      <c r="O653" s="16" t="s">
        <v>14</v>
      </c>
      <c r="P653" s="12">
        <f t="shared" si="62"/>
        <v>1</v>
      </c>
      <c r="Q653" s="12" cm="1">
        <f t="array" ref="Q653">SUMPRODUCT(($G$2:$G$2540=G653)*(P653&gt;$P$2:$P$2540))+1</f>
        <v>1</v>
      </c>
      <c r="R653" s="12" t="e">
        <f>(Q653*100000)+#REF!</f>
        <v>#REF!</v>
      </c>
      <c r="S653" t="e" cm="1">
        <f t="array" ref="S653">SUMPRODUCT(($G$2:$G$2540=G653)*(R653&gt;$R$2:$R$2540))+1</f>
        <v>#REF!</v>
      </c>
      <c r="T653" t="str">
        <f t="shared" si="63"/>
        <v xml:space="preserve">KEMPTON PARK </v>
      </c>
      <c r="U653">
        <v>0</v>
      </c>
      <c r="V653" t="s">
        <v>19</v>
      </c>
      <c r="W653">
        <f t="shared" si="64"/>
        <v>2023</v>
      </c>
    </row>
    <row r="654" spans="1:23" x14ac:dyDescent="0.25">
      <c r="A654" s="10" t="str">
        <f>IF(YEAR(G654)=2024,#REF!,"")</f>
        <v/>
      </c>
      <c r="B654" s="10" t="str">
        <f>IF(YEAR(G654)=2025,#REF!,"")</f>
        <v/>
      </c>
      <c r="C654" s="10" t="str">
        <f t="shared" si="65"/>
        <v>Floodlit45178</v>
      </c>
      <c r="D654" s="5" t="str">
        <f>IF('by region'!$C$2="Any","Any",'WTX courses'!V633)&amp;M654&amp;IF('by region'!$I$2="Any","Any",N654)&amp;G654</f>
        <v>AnyFlatAny45178</v>
      </c>
      <c r="E654" s="5" t="e">
        <f>IF(I654=#REF!,'WTX courses'!G633,"")</f>
        <v>#REF!</v>
      </c>
      <c r="F654" s="5" t="e">
        <f t="shared" si="66"/>
        <v>#REF!</v>
      </c>
      <c r="G654" s="15">
        <v>45178</v>
      </c>
      <c r="H654" s="16" t="s">
        <v>37</v>
      </c>
      <c r="I654" s="16" t="s">
        <v>43</v>
      </c>
      <c r="J654" s="16" t="s">
        <v>32</v>
      </c>
      <c r="K654" s="14" t="s">
        <v>24</v>
      </c>
      <c r="L654" s="14" t="s">
        <v>17</v>
      </c>
      <c r="M654" s="16" t="s">
        <v>25</v>
      </c>
      <c r="N654" s="16" t="s">
        <v>26</v>
      </c>
      <c r="O654" s="16" t="s">
        <v>14</v>
      </c>
      <c r="P654" s="12">
        <f t="shared" si="62"/>
        <v>3</v>
      </c>
      <c r="Q654" s="12" cm="1">
        <f t="array" ref="Q654">SUMPRODUCT(($G$2:$G$2540=G654)*(P654&gt;$P$2:$P$2540))+1</f>
        <v>4</v>
      </c>
      <c r="R654" s="12" t="e">
        <f>(Q654*100000)+#REF!</f>
        <v>#REF!</v>
      </c>
      <c r="S654" t="e" cm="1">
        <f t="array" ref="S654">SUMPRODUCT(($G$2:$G$2540=G654)*(R654&gt;$R$2:$R$2540))+1</f>
        <v>#REF!</v>
      </c>
      <c r="T654" t="str">
        <f t="shared" si="63"/>
        <v>WOLVERHAMPTON #</v>
      </c>
      <c r="U654">
        <v>0</v>
      </c>
      <c r="V654" t="s">
        <v>17</v>
      </c>
      <c r="W654">
        <f t="shared" si="64"/>
        <v>2023</v>
      </c>
    </row>
    <row r="655" spans="1:23" x14ac:dyDescent="0.25">
      <c r="A655" s="10" t="str">
        <f>IF(YEAR(G655)=2024,#REF!,"")</f>
        <v/>
      </c>
      <c r="B655" s="10" t="str">
        <f>IF(YEAR(G655)=2025,#REF!,"")</f>
        <v/>
      </c>
      <c r="C655" s="10" t="str">
        <f t="shared" si="65"/>
        <v>Afternoon45178</v>
      </c>
      <c r="D655" s="5" t="str">
        <f>IF('by region'!$C$2="Any","Any",'WTX courses'!V634)&amp;M655&amp;IF('by region'!$I$2="Any","Any",N655)&amp;G655</f>
        <v>AnyFlatAny45178</v>
      </c>
      <c r="E655" s="5" t="e">
        <f>IF(I655=#REF!,'WTX courses'!G634,"")</f>
        <v>#REF!</v>
      </c>
      <c r="F655" s="5" t="e">
        <f t="shared" si="66"/>
        <v>#REF!</v>
      </c>
      <c r="G655" s="15">
        <v>45178</v>
      </c>
      <c r="H655" s="16" t="s">
        <v>37</v>
      </c>
      <c r="I655" s="16" t="s">
        <v>55</v>
      </c>
      <c r="J655" s="16" t="s">
        <v>9</v>
      </c>
      <c r="K655" s="14" t="s">
        <v>10</v>
      </c>
      <c r="L655" s="14" t="s">
        <v>19</v>
      </c>
      <c r="M655" s="16" t="s">
        <v>25</v>
      </c>
      <c r="N655" s="16" t="s">
        <v>13</v>
      </c>
      <c r="O655" s="16" t="s">
        <v>14</v>
      </c>
      <c r="P655" s="12">
        <f t="shared" si="62"/>
        <v>1</v>
      </c>
      <c r="Q655" s="12" cm="1">
        <f t="array" ref="Q655">SUMPRODUCT(($G$2:$G$2540=G655)*(P655&gt;$P$2:$P$2540))+1</f>
        <v>1</v>
      </c>
      <c r="R655" s="12" t="e">
        <f>(Q655*100000)+#REF!</f>
        <v>#REF!</v>
      </c>
      <c r="S655" t="e" cm="1">
        <f t="array" ref="S655">SUMPRODUCT(($G$2:$G$2540=G655)*(R655&gt;$R$2:$R$2540))+1</f>
        <v>#REF!</v>
      </c>
      <c r="T655" t="str">
        <f t="shared" si="63"/>
        <v xml:space="preserve">ASCOT </v>
      </c>
      <c r="U655">
        <v>0</v>
      </c>
      <c r="V655" t="s">
        <v>11</v>
      </c>
      <c r="W655">
        <f t="shared" si="64"/>
        <v>2023</v>
      </c>
    </row>
    <row r="656" spans="1:23" x14ac:dyDescent="0.25">
      <c r="A656" s="10" t="str">
        <f>IF(YEAR(G656)=2024,#REF!,"")</f>
        <v/>
      </c>
      <c r="B656" s="10" t="str">
        <f>IF(YEAR(G656)=2025,#REF!,"")</f>
        <v/>
      </c>
      <c r="C656" s="10" t="str">
        <f t="shared" si="65"/>
        <v>Afternoon45178</v>
      </c>
      <c r="D656" s="5" t="str">
        <f>IF('by region'!$C$2="Any","Any",'WTX courses'!V635)&amp;M656&amp;IF('by region'!$I$2="Any","Any",N656)&amp;G656</f>
        <v>AnyFlatAny45178</v>
      </c>
      <c r="E656" s="5" t="e">
        <f>IF(I656=#REF!,'WTX courses'!G635,"")</f>
        <v>#REF!</v>
      </c>
      <c r="F656" s="5" t="e">
        <f t="shared" si="66"/>
        <v>#REF!</v>
      </c>
      <c r="G656" s="15">
        <v>45178</v>
      </c>
      <c r="H656" s="16" t="s">
        <v>37</v>
      </c>
      <c r="I656" s="16" t="s">
        <v>56</v>
      </c>
      <c r="J656" s="16" t="s">
        <v>9</v>
      </c>
      <c r="K656" s="14" t="s">
        <v>16</v>
      </c>
      <c r="L656" s="14" t="s">
        <v>11</v>
      </c>
      <c r="M656" s="16" t="s">
        <v>25</v>
      </c>
      <c r="N656" s="16" t="s">
        <v>13</v>
      </c>
      <c r="O656" s="16" t="s">
        <v>14</v>
      </c>
      <c r="P656" s="12">
        <f t="shared" si="62"/>
        <v>1</v>
      </c>
      <c r="Q656" s="12" cm="1">
        <f t="array" ref="Q656">SUMPRODUCT(($G$2:$G$2540=G656)*(P656&gt;$P$2:$P$2540))+1</f>
        <v>1</v>
      </c>
      <c r="R656" s="12" t="e">
        <f>(Q656*100000)+#REF!</f>
        <v>#REF!</v>
      </c>
      <c r="S656" t="e" cm="1">
        <f t="array" ref="S656">SUMPRODUCT(($G$2:$G$2540=G656)*(R656&gt;$R$2:$R$2540))+1</f>
        <v>#REF!</v>
      </c>
      <c r="T656" t="str">
        <f t="shared" si="63"/>
        <v xml:space="preserve">HAYDOCK PARK </v>
      </c>
      <c r="U656">
        <v>0</v>
      </c>
      <c r="V656" t="s">
        <v>17</v>
      </c>
      <c r="W656">
        <f t="shared" si="64"/>
        <v>2023</v>
      </c>
    </row>
    <row r="657" spans="1:23" x14ac:dyDescent="0.25">
      <c r="A657" s="10" t="str">
        <f>IF(YEAR(G657)=2024,#REF!,"")</f>
        <v/>
      </c>
      <c r="B657" s="10" t="str">
        <f>IF(YEAR(G657)=2025,#REF!,"")</f>
        <v/>
      </c>
      <c r="C657" s="10" t="str">
        <f t="shared" si="65"/>
        <v>Afternoon45179</v>
      </c>
      <c r="D657" s="5" t="str">
        <f>IF('by region'!$C$2="Any","Any",'WTX courses'!V636)&amp;M657&amp;IF('by region'!$I$2="Any","Any",N657)&amp;G657</f>
        <v>AnyJumpAny45179</v>
      </c>
      <c r="E657" s="5" t="e">
        <f>IF(I657=#REF!,'WTX courses'!G636,"")</f>
        <v>#REF!</v>
      </c>
      <c r="F657" s="5" t="e">
        <f t="shared" si="66"/>
        <v>#REF!</v>
      </c>
      <c r="G657" s="15">
        <v>45179</v>
      </c>
      <c r="H657" s="16" t="s">
        <v>40</v>
      </c>
      <c r="I657" s="16" t="s">
        <v>58</v>
      </c>
      <c r="J657" s="16" t="s">
        <v>9</v>
      </c>
      <c r="K657" s="14" t="s">
        <v>24</v>
      </c>
      <c r="L657" s="14" t="s">
        <v>19</v>
      </c>
      <c r="M657" s="16" t="s">
        <v>12</v>
      </c>
      <c r="N657" s="16" t="s">
        <v>13</v>
      </c>
      <c r="O657" s="16" t="s">
        <v>14</v>
      </c>
      <c r="P657" s="12">
        <f t="shared" si="62"/>
        <v>1</v>
      </c>
      <c r="Q657" s="12" cm="1">
        <f t="array" ref="Q657">SUMPRODUCT(($G$2:$G$2540=G657)*(P657&gt;$P$2:$P$2540))+1</f>
        <v>1</v>
      </c>
      <c r="R657" s="12" t="e">
        <f>(Q657*100000)+#REF!</f>
        <v>#REF!</v>
      </c>
      <c r="S657" t="e" cm="1">
        <f t="array" ref="S657">SUMPRODUCT(($G$2:$G$2540=G657)*(R657&gt;$R$2:$R$2540))+1</f>
        <v>#REF!</v>
      </c>
      <c r="T657" t="str">
        <f t="shared" si="63"/>
        <v xml:space="preserve">Fontwell Park </v>
      </c>
      <c r="U657">
        <v>0</v>
      </c>
      <c r="V657" t="s">
        <v>19</v>
      </c>
      <c r="W657">
        <f t="shared" si="64"/>
        <v>2023</v>
      </c>
    </row>
    <row r="658" spans="1:23" x14ac:dyDescent="0.25">
      <c r="A658" s="10" t="str">
        <f>IF(YEAR(G658)=2024,#REF!,"")</f>
        <v/>
      </c>
      <c r="B658" s="10" t="str">
        <f>IF(YEAR(G658)=2025,#REF!,"")</f>
        <v/>
      </c>
      <c r="C658" s="10" t="str">
        <f t="shared" si="65"/>
        <v>Floodlit45180</v>
      </c>
      <c r="D658" s="5" t="str">
        <f>IF('by region'!$C$2="Any","Any",'WTX courses'!V637)&amp;M658&amp;IF('by region'!$I$2="Any","Any",N658)&amp;G658</f>
        <v>AnyFlatAny45180</v>
      </c>
      <c r="E658" s="5" t="e">
        <f>IF(I658=#REF!,'WTX courses'!G637,"")</f>
        <v>#REF!</v>
      </c>
      <c r="F658" s="5" t="e">
        <f t="shared" si="66"/>
        <v>#REF!</v>
      </c>
      <c r="G658" s="15">
        <v>45180</v>
      </c>
      <c r="H658" s="16" t="s">
        <v>42</v>
      </c>
      <c r="I658" s="16" t="s">
        <v>31</v>
      </c>
      <c r="J658" s="16" t="s">
        <v>32</v>
      </c>
      <c r="K658" s="14" t="s">
        <v>24</v>
      </c>
      <c r="L658" s="14" t="s">
        <v>11</v>
      </c>
      <c r="M658" s="16" t="s">
        <v>25</v>
      </c>
      <c r="N658" s="16" t="s">
        <v>26</v>
      </c>
      <c r="O658" s="16" t="s">
        <v>33</v>
      </c>
      <c r="P658" s="12">
        <f t="shared" si="62"/>
        <v>3</v>
      </c>
      <c r="Q658" s="12" cm="1">
        <f t="array" ref="Q658">SUMPRODUCT(($G$2:$G$2540=G658)*(P658&gt;$P$2:$P$2540))+1</f>
        <v>2</v>
      </c>
      <c r="R658" s="12" t="e">
        <f>(Q658*100000)+#REF!</f>
        <v>#REF!</v>
      </c>
      <c r="S658" t="e" cm="1">
        <f t="array" ref="S658">SUMPRODUCT(($G$2:$G$2540=G658)*(R658&gt;$R$2:$R$2540))+1</f>
        <v>#REF!</v>
      </c>
      <c r="T658" t="str">
        <f t="shared" si="63"/>
        <v>NEWCASTLE #</v>
      </c>
      <c r="U658">
        <v>0</v>
      </c>
      <c r="V658" t="s">
        <v>30</v>
      </c>
      <c r="W658">
        <f t="shared" si="64"/>
        <v>2023</v>
      </c>
    </row>
    <row r="659" spans="1:23" x14ac:dyDescent="0.25">
      <c r="A659" s="10" t="str">
        <f>IF(YEAR(G659)=2024,#REF!,"")</f>
        <v/>
      </c>
      <c r="B659" s="10" t="str">
        <f>IF(YEAR(G659)=2025,#REF!,"")</f>
        <v/>
      </c>
      <c r="C659" s="10" t="str">
        <f t="shared" si="65"/>
        <v>Afternoon45180</v>
      </c>
      <c r="D659" s="5" t="str">
        <f>IF('by region'!$C$2="Any","Any",'WTX courses'!V638)&amp;M659&amp;IF('by region'!$I$2="Any","Any",N659)&amp;G659</f>
        <v>AnyFlatAny45180</v>
      </c>
      <c r="E659" s="5" t="e">
        <f>IF(I659=#REF!,'WTX courses'!G638,"")</f>
        <v>#REF!</v>
      </c>
      <c r="F659" s="5" t="e">
        <f t="shared" si="66"/>
        <v>#REF!</v>
      </c>
      <c r="G659" s="15">
        <v>45180</v>
      </c>
      <c r="H659" s="16" t="s">
        <v>42</v>
      </c>
      <c r="I659" s="16" t="s">
        <v>82</v>
      </c>
      <c r="J659" s="16" t="s">
        <v>9</v>
      </c>
      <c r="K659" s="14" t="s">
        <v>24</v>
      </c>
      <c r="L659" s="14" t="s">
        <v>19</v>
      </c>
      <c r="M659" s="16" t="s">
        <v>25</v>
      </c>
      <c r="N659" s="16" t="s">
        <v>13</v>
      </c>
      <c r="O659" s="16" t="s">
        <v>14</v>
      </c>
      <c r="P659" s="12">
        <f t="shared" si="62"/>
        <v>1</v>
      </c>
      <c r="Q659" s="12" cm="1">
        <f t="array" ref="Q659">SUMPRODUCT(($G$2:$G$2540=G659)*(P659&gt;$P$2:$P$2540))+1</f>
        <v>1</v>
      </c>
      <c r="R659" s="12" t="e">
        <f>(Q659*100000)+#REF!</f>
        <v>#REF!</v>
      </c>
      <c r="S659" t="e" cm="1">
        <f t="array" ref="S659">SUMPRODUCT(($G$2:$G$2540=G659)*(R659&gt;$R$2:$R$2540))+1</f>
        <v>#REF!</v>
      </c>
      <c r="T659" t="str">
        <f t="shared" si="63"/>
        <v xml:space="preserve">BRIGHTON </v>
      </c>
      <c r="U659">
        <v>0</v>
      </c>
      <c r="V659" t="s">
        <v>19</v>
      </c>
      <c r="W659">
        <f t="shared" si="64"/>
        <v>2023</v>
      </c>
    </row>
    <row r="660" spans="1:23" x14ac:dyDescent="0.25">
      <c r="A660" s="10" t="str">
        <f>IF(YEAR(G660)=2024,#REF!,"")</f>
        <v/>
      </c>
      <c r="B660" s="10" t="str">
        <f>IF(YEAR(G660)=2025,#REF!,"")</f>
        <v/>
      </c>
      <c r="C660" s="10" t="str">
        <f t="shared" si="65"/>
        <v>Floodlit45182</v>
      </c>
      <c r="D660" s="5" t="str">
        <f>IF('by region'!$C$2="Any","Any",'WTX courses'!V640)&amp;M660&amp;IF('by region'!$I$2="Any","Any",N660)&amp;G660</f>
        <v>AnyFlatAny45182</v>
      </c>
      <c r="E660" s="5" t="e">
        <f>IF(I660=#REF!,'WTX courses'!G640,"")</f>
        <v>#REF!</v>
      </c>
      <c r="F660" s="5" t="e">
        <f t="shared" si="66"/>
        <v>#REF!</v>
      </c>
      <c r="G660" s="15">
        <v>45182</v>
      </c>
      <c r="H660" s="16" t="s">
        <v>27</v>
      </c>
      <c r="I660" s="16" t="s">
        <v>47</v>
      </c>
      <c r="J660" s="16" t="s">
        <v>32</v>
      </c>
      <c r="K660" s="14" t="s">
        <v>16</v>
      </c>
      <c r="L660" s="14" t="s">
        <v>19</v>
      </c>
      <c r="M660" s="16" t="s">
        <v>25</v>
      </c>
      <c r="N660" s="16" t="s">
        <v>26</v>
      </c>
      <c r="O660" s="16" t="s">
        <v>33</v>
      </c>
      <c r="P660" s="12">
        <f t="shared" si="62"/>
        <v>3</v>
      </c>
      <c r="Q660" s="12" cm="1">
        <f t="array" ref="Q660">SUMPRODUCT(($G$2:$G$2540=G660)*(P660&gt;$P$2:$P$2540))+1</f>
        <v>4</v>
      </c>
      <c r="R660" s="12" t="e">
        <f>(Q660*100000)+#REF!</f>
        <v>#REF!</v>
      </c>
      <c r="S660" t="e" cm="1">
        <f t="array" ref="S660">SUMPRODUCT(($G$2:$G$2540=G660)*(R660&gt;$R$2:$R$2540))+1</f>
        <v>#REF!</v>
      </c>
      <c r="T660" t="str">
        <f t="shared" si="63"/>
        <v>KEMPTON PARK #</v>
      </c>
      <c r="U660">
        <v>0</v>
      </c>
      <c r="V660" t="s">
        <v>19</v>
      </c>
      <c r="W660">
        <f t="shared" si="64"/>
        <v>2023</v>
      </c>
    </row>
    <row r="661" spans="1:23" x14ac:dyDescent="0.25">
      <c r="A661" s="10" t="str">
        <f>IF(YEAR(G661)=2024,#REF!,"")</f>
        <v/>
      </c>
      <c r="B661" s="10" t="str">
        <f>IF(YEAR(G661)=2025,#REF!,"")</f>
        <v/>
      </c>
      <c r="C661" s="10" t="str">
        <f t="shared" si="65"/>
        <v>Afternoon45182</v>
      </c>
      <c r="D661" s="5" t="str">
        <f>IF('by region'!$C$2="Any","Any",'WTX courses'!V641)&amp;M661&amp;IF('by region'!$I$2="Any","Any",N661)&amp;G661</f>
        <v>AnyFlatAny45182</v>
      </c>
      <c r="E661" s="5" t="e">
        <f>IF(I661=#REF!,'WTX courses'!G641,"")</f>
        <v>#REF!</v>
      </c>
      <c r="F661" s="5" t="e">
        <f t="shared" si="66"/>
        <v>#REF!</v>
      </c>
      <c r="G661" s="15">
        <v>45182</v>
      </c>
      <c r="H661" s="16" t="s">
        <v>27</v>
      </c>
      <c r="I661" s="16" t="s">
        <v>79</v>
      </c>
      <c r="J661" s="16" t="s">
        <v>9</v>
      </c>
      <c r="K661" s="14" t="s">
        <v>24</v>
      </c>
      <c r="L661" s="14" t="s">
        <v>19</v>
      </c>
      <c r="M661" s="16" t="s">
        <v>25</v>
      </c>
      <c r="N661" s="16" t="s">
        <v>13</v>
      </c>
      <c r="O661" s="16" t="s">
        <v>14</v>
      </c>
      <c r="P661" s="12">
        <f t="shared" si="62"/>
        <v>1</v>
      </c>
      <c r="Q661" s="12" cm="1">
        <f t="array" ref="Q661">SUMPRODUCT(($G$2:$G$2540=G661)*(P661&gt;$P$2:$P$2540))+1</f>
        <v>1</v>
      </c>
      <c r="R661" s="12" t="e">
        <f>(Q661*100000)+#REF!</f>
        <v>#REF!</v>
      </c>
      <c r="S661" t="e" cm="1">
        <f t="array" ref="S661">SUMPRODUCT(($G$2:$G$2540=G661)*(R661&gt;$R$2:$R$2540))+1</f>
        <v>#REF!</v>
      </c>
      <c r="T661" t="str">
        <f t="shared" si="63"/>
        <v xml:space="preserve">BATH </v>
      </c>
      <c r="U661">
        <v>0</v>
      </c>
      <c r="V661" t="s">
        <v>17</v>
      </c>
      <c r="W661">
        <f t="shared" si="64"/>
        <v>2023</v>
      </c>
    </row>
    <row r="662" spans="1:23" x14ac:dyDescent="0.25">
      <c r="A662" s="10" t="str">
        <f>IF(YEAR(G662)=2024,#REF!,"")</f>
        <v/>
      </c>
      <c r="B662" s="10" t="str">
        <f>IF(YEAR(G662)=2025,#REF!,"")</f>
        <v/>
      </c>
      <c r="C662" s="10" t="str">
        <f t="shared" si="65"/>
        <v>Afternoon45182</v>
      </c>
      <c r="D662" s="5" t="str">
        <f>IF('by region'!$C$2="Any","Any",'WTX courses'!V642)&amp;M662&amp;IF('by region'!$I$2="Any","Any",N662)&amp;G662</f>
        <v>AnyFlatAny45182</v>
      </c>
      <c r="E662" s="5" t="e">
        <f>IF(I662=#REF!,'WTX courses'!G642,"")</f>
        <v>#REF!</v>
      </c>
      <c r="F662" s="5" t="e">
        <f t="shared" si="66"/>
        <v>#REF!</v>
      </c>
      <c r="G662" s="15">
        <v>45182</v>
      </c>
      <c r="H662" s="16" t="s">
        <v>27</v>
      </c>
      <c r="I662" s="16" t="s">
        <v>63</v>
      </c>
      <c r="J662" s="16" t="s">
        <v>9</v>
      </c>
      <c r="K662" s="14" t="s">
        <v>16</v>
      </c>
      <c r="L662" s="14" t="s">
        <v>11</v>
      </c>
      <c r="M662" s="16" t="s">
        <v>25</v>
      </c>
      <c r="N662" s="16" t="s">
        <v>13</v>
      </c>
      <c r="O662" s="16" t="s">
        <v>14</v>
      </c>
      <c r="P662" s="12">
        <f t="shared" si="62"/>
        <v>1</v>
      </c>
      <c r="Q662" s="12" cm="1">
        <f t="array" ref="Q662">SUMPRODUCT(($G$2:$G$2540=G662)*(P662&gt;$P$2:$P$2540))+1</f>
        <v>1</v>
      </c>
      <c r="R662" s="12" t="e">
        <f>(Q662*100000)+#REF!</f>
        <v>#REF!</v>
      </c>
      <c r="S662" t="e" cm="1">
        <f t="array" ref="S662">SUMPRODUCT(($G$2:$G$2540=G662)*(R662&gt;$R$2:$R$2540))+1</f>
        <v>#REF!</v>
      </c>
      <c r="T662" t="str">
        <f t="shared" si="63"/>
        <v xml:space="preserve">CARLISLE </v>
      </c>
      <c r="U662">
        <v>0</v>
      </c>
      <c r="V662" t="s">
        <v>30</v>
      </c>
      <c r="W662">
        <f t="shared" si="64"/>
        <v>2023</v>
      </c>
    </row>
    <row r="663" spans="1:23" x14ac:dyDescent="0.25">
      <c r="A663" s="10" t="str">
        <f>IF(YEAR(G663)=2024,#REF!,"")</f>
        <v/>
      </c>
      <c r="B663" s="10" t="str">
        <f>IF(YEAR(G663)=2025,#REF!,"")</f>
        <v/>
      </c>
      <c r="C663" s="10" t="str">
        <f t="shared" si="65"/>
        <v>Afternoon45182</v>
      </c>
      <c r="D663" s="5" t="str">
        <f>IF('by region'!$C$2="Any","Any",'WTX courses'!V643)&amp;M663&amp;IF('by region'!$I$2="Any","Any",N663)&amp;G663</f>
        <v>AnyJumpAny45182</v>
      </c>
      <c r="E663" s="5" t="e">
        <f>IF(I663=#REF!,'WTX courses'!G643,"")</f>
        <v>#REF!</v>
      </c>
      <c r="F663" s="5" t="e">
        <f t="shared" si="66"/>
        <v>#REF!</v>
      </c>
      <c r="G663" s="15">
        <v>45182</v>
      </c>
      <c r="H663" s="16" t="s">
        <v>27</v>
      </c>
      <c r="I663" s="16" t="s">
        <v>60</v>
      </c>
      <c r="J663" s="16" t="s">
        <v>9</v>
      </c>
      <c r="K663" s="14" t="s">
        <v>24</v>
      </c>
      <c r="L663" s="14" t="s">
        <v>17</v>
      </c>
      <c r="M663" s="16" t="s">
        <v>12</v>
      </c>
      <c r="N663" s="16" t="s">
        <v>13</v>
      </c>
      <c r="O663" s="16" t="s">
        <v>14</v>
      </c>
      <c r="P663" s="12">
        <f t="shared" si="62"/>
        <v>1</v>
      </c>
      <c r="Q663" s="12" cm="1">
        <f t="array" ref="Q663">SUMPRODUCT(($G$2:$G$2540=G663)*(P663&gt;$P$2:$P$2540))+1</f>
        <v>1</v>
      </c>
      <c r="R663" s="12" t="e">
        <f>(Q663*100000)+#REF!</f>
        <v>#REF!</v>
      </c>
      <c r="S663" t="e" cm="1">
        <f t="array" ref="S663">SUMPRODUCT(($G$2:$G$2540=G663)*(R663&gt;$R$2:$R$2540))+1</f>
        <v>#REF!</v>
      </c>
      <c r="T663" t="str">
        <f t="shared" si="63"/>
        <v xml:space="preserve">Uttoxeter </v>
      </c>
      <c r="U663">
        <v>0</v>
      </c>
      <c r="V663" t="s">
        <v>19</v>
      </c>
      <c r="W663">
        <f t="shared" si="64"/>
        <v>2023</v>
      </c>
    </row>
    <row r="664" spans="1:23" x14ac:dyDescent="0.25">
      <c r="A664" s="10" t="str">
        <f>IF(YEAR(G664)=2024,#REF!,"")</f>
        <v/>
      </c>
      <c r="B664" s="10" t="str">
        <f>IF(YEAR(G664)=2025,#REF!,"")</f>
        <v/>
      </c>
      <c r="C664" s="10" t="str">
        <f t="shared" si="65"/>
        <v>Floodlit45183</v>
      </c>
      <c r="D664" s="5" t="str">
        <f>IF('by region'!$C$2="Any","Any",'WTX courses'!V644)&amp;M664&amp;IF('by region'!$I$2="Any","Any",N664)&amp;G664</f>
        <v>AnyFlatAny45183</v>
      </c>
      <c r="E664" s="5" t="e">
        <f>IF(I664=#REF!,'WTX courses'!G644,"")</f>
        <v>#REF!</v>
      </c>
      <c r="F664" s="5" t="e">
        <f t="shared" si="66"/>
        <v>#REF!</v>
      </c>
      <c r="G664" s="15">
        <v>45183</v>
      </c>
      <c r="H664" s="16" t="s">
        <v>34</v>
      </c>
      <c r="I664" s="16" t="s">
        <v>73</v>
      </c>
      <c r="J664" s="16" t="s">
        <v>32</v>
      </c>
      <c r="K664" s="14" t="s">
        <v>10</v>
      </c>
      <c r="L664" s="14" t="s">
        <v>19</v>
      </c>
      <c r="M664" s="16" t="s">
        <v>25</v>
      </c>
      <c r="N664" s="16" t="s">
        <v>26</v>
      </c>
      <c r="O664" s="16" t="s">
        <v>33</v>
      </c>
      <c r="P664" s="12">
        <f t="shared" si="62"/>
        <v>3</v>
      </c>
      <c r="Q664" s="12" cm="1">
        <f t="array" ref="Q664">SUMPRODUCT(($G$2:$G$2540=G664)*(P664&gt;$P$2:$P$2540))+1</f>
        <v>3</v>
      </c>
      <c r="R664" s="12" t="e">
        <f>(Q664*100000)+#REF!</f>
        <v>#REF!</v>
      </c>
      <c r="S664" t="e" cm="1">
        <f t="array" ref="S664">SUMPRODUCT(($G$2:$G$2540=G664)*(R664&gt;$R$2:$R$2540))+1</f>
        <v>#REF!</v>
      </c>
      <c r="T664" t="str">
        <f t="shared" si="63"/>
        <v>CHELMSFORD CITY #</v>
      </c>
      <c r="U664">
        <v>0</v>
      </c>
      <c r="V664" t="s">
        <v>19</v>
      </c>
      <c r="W664">
        <f t="shared" si="64"/>
        <v>2023</v>
      </c>
    </row>
    <row r="665" spans="1:23" x14ac:dyDescent="0.25">
      <c r="A665" s="10" t="str">
        <f>IF(YEAR(G665)=2024,#REF!,"")</f>
        <v/>
      </c>
      <c r="B665" s="10" t="str">
        <f>IF(YEAR(G665)=2025,#REF!,"")</f>
        <v/>
      </c>
      <c r="C665" s="10" t="str">
        <f t="shared" si="65"/>
        <v>Afternoon45183</v>
      </c>
      <c r="D665" s="5" t="str">
        <f>IF('by region'!$C$2="Any","Any",'WTX courses'!V645)&amp;M665&amp;IF('by region'!$I$2="Any","Any",N665)&amp;G665</f>
        <v>AnyFlatAny45183</v>
      </c>
      <c r="E665" s="5" t="e">
        <f>IF(I665=#REF!,'WTX courses'!G645,"")</f>
        <v>#REF!</v>
      </c>
      <c r="F665" s="5" t="e">
        <f t="shared" si="66"/>
        <v>#REF!</v>
      </c>
      <c r="G665" s="15">
        <v>45183</v>
      </c>
      <c r="H665" s="16" t="s">
        <v>34</v>
      </c>
      <c r="I665" s="16" t="s">
        <v>83</v>
      </c>
      <c r="J665" s="16" t="s">
        <v>9</v>
      </c>
      <c r="K665" s="14" t="s">
        <v>16</v>
      </c>
      <c r="L665" s="14" t="s">
        <v>19</v>
      </c>
      <c r="M665" s="16" t="s">
        <v>25</v>
      </c>
      <c r="N665" s="16" t="s">
        <v>13</v>
      </c>
      <c r="O665" s="16" t="s">
        <v>14</v>
      </c>
      <c r="P665" s="12">
        <f t="shared" si="62"/>
        <v>1</v>
      </c>
      <c r="Q665" s="12" cm="1">
        <f t="array" ref="Q665">SUMPRODUCT(($G$2:$G$2540=G665)*(P665&gt;$P$2:$P$2540))+1</f>
        <v>1</v>
      </c>
      <c r="R665" s="12" t="e">
        <f>(Q665*100000)+#REF!</f>
        <v>#REF!</v>
      </c>
      <c r="S665" t="e" cm="1">
        <f t="array" ref="S665">SUMPRODUCT(($G$2:$G$2540=G665)*(R665&gt;$R$2:$R$2540))+1</f>
        <v>#REF!</v>
      </c>
      <c r="T665" t="str">
        <f t="shared" si="63"/>
        <v xml:space="preserve">EPSOM DOWNS </v>
      </c>
      <c r="U665">
        <v>0</v>
      </c>
      <c r="V665" t="s">
        <v>17</v>
      </c>
      <c r="W665">
        <f t="shared" si="64"/>
        <v>2023</v>
      </c>
    </row>
    <row r="666" spans="1:23" x14ac:dyDescent="0.25">
      <c r="A666" s="10" t="str">
        <f>IF(YEAR(G666)=2024,#REF!,"")</f>
        <v/>
      </c>
      <c r="B666" s="10" t="str">
        <f>IF(YEAR(G666)=2025,#REF!,"")</f>
        <v/>
      </c>
      <c r="C666" s="10" t="str">
        <f t="shared" si="65"/>
        <v>Afternoon45183</v>
      </c>
      <c r="D666" s="5" t="str">
        <f>IF('by region'!$C$2="Any","Any",'WTX courses'!V646)&amp;M666&amp;IF('by region'!$I$2="Any","Any",N666)&amp;G666</f>
        <v>AnyFlatAny45183</v>
      </c>
      <c r="E666" s="5" t="e">
        <f>IF(I666=#REF!,'WTX courses'!G646,"")</f>
        <v>#REF!</v>
      </c>
      <c r="F666" s="5" t="e">
        <f t="shared" si="66"/>
        <v>#REF!</v>
      </c>
      <c r="G666" s="15">
        <v>45183</v>
      </c>
      <c r="H666" s="16" t="s">
        <v>34</v>
      </c>
      <c r="I666" s="16" t="s">
        <v>65</v>
      </c>
      <c r="J666" s="16" t="s">
        <v>9</v>
      </c>
      <c r="K666" s="14" t="s">
        <v>24</v>
      </c>
      <c r="L666" s="14" t="s">
        <v>19</v>
      </c>
      <c r="M666" s="16" t="s">
        <v>25</v>
      </c>
      <c r="N666" s="16" t="s">
        <v>13</v>
      </c>
      <c r="O666" s="16" t="s">
        <v>14</v>
      </c>
      <c r="P666" s="12">
        <f t="shared" si="62"/>
        <v>1</v>
      </c>
      <c r="Q666" s="12" cm="1">
        <f t="array" ref="Q666">SUMPRODUCT(($G$2:$G$2540=G666)*(P666&gt;$P$2:$P$2540))+1</f>
        <v>1</v>
      </c>
      <c r="R666" s="12" t="e">
        <f>(Q666*100000)+#REF!</f>
        <v>#REF!</v>
      </c>
      <c r="S666" t="e" cm="1">
        <f t="array" ref="S666">SUMPRODUCT(($G$2:$G$2540=G666)*(R666&gt;$R$2:$R$2540))+1</f>
        <v>#REF!</v>
      </c>
      <c r="T666" t="str">
        <f t="shared" si="63"/>
        <v xml:space="preserve">FFOS LAS </v>
      </c>
      <c r="U666">
        <v>0</v>
      </c>
      <c r="V666" t="s">
        <v>11</v>
      </c>
      <c r="W666">
        <f t="shared" si="64"/>
        <v>2023</v>
      </c>
    </row>
    <row r="667" spans="1:23" x14ac:dyDescent="0.25">
      <c r="A667" s="10" t="str">
        <f>IF(YEAR(G667)=2024,#REF!,"")</f>
        <v/>
      </c>
      <c r="B667" s="10" t="str">
        <f>IF(YEAR(G667)=2025,#REF!,"")</f>
        <v/>
      </c>
      <c r="C667" s="10" t="str">
        <f t="shared" si="65"/>
        <v>Afternoon45184</v>
      </c>
      <c r="D667" s="5" t="str">
        <f>IF('by region'!$C$2="Any","Any",'WTX courses'!V647)&amp;M667&amp;IF('by region'!$I$2="Any","Any",N667)&amp;G667</f>
        <v>AnyFlatAny45184</v>
      </c>
      <c r="E667" s="5" t="e">
        <f>IF(I667=#REF!,'WTX courses'!G647,"")</f>
        <v>#REF!</v>
      </c>
      <c r="F667" s="5" t="e">
        <f t="shared" si="66"/>
        <v>#REF!</v>
      </c>
      <c r="G667" s="15">
        <v>45184</v>
      </c>
      <c r="H667" s="16" t="s">
        <v>35</v>
      </c>
      <c r="I667" s="16" t="s">
        <v>88</v>
      </c>
      <c r="J667" s="16" t="s">
        <v>9</v>
      </c>
      <c r="K667" s="14" t="s">
        <v>10</v>
      </c>
      <c r="L667" s="14" t="s">
        <v>17</v>
      </c>
      <c r="M667" s="16" t="s">
        <v>25</v>
      </c>
      <c r="N667" s="16" t="s">
        <v>13</v>
      </c>
      <c r="O667" s="16" t="s">
        <v>14</v>
      </c>
      <c r="P667" s="12">
        <f t="shared" si="62"/>
        <v>1</v>
      </c>
      <c r="Q667" s="12" cm="1">
        <f t="array" ref="Q667">SUMPRODUCT(($G$2:$G$2540=G667)*(P667&gt;$P$2:$P$2540))+1</f>
        <v>1</v>
      </c>
      <c r="R667" s="12" t="e">
        <f>(Q667*100000)+#REF!</f>
        <v>#REF!</v>
      </c>
      <c r="S667" t="e" cm="1">
        <f t="array" ref="S667">SUMPRODUCT(($G$2:$G$2540=G667)*(R667&gt;$R$2:$R$2540))+1</f>
        <v>#REF!</v>
      </c>
      <c r="T667" t="str">
        <f t="shared" si="63"/>
        <v xml:space="preserve">CHESTER </v>
      </c>
      <c r="U667">
        <v>0</v>
      </c>
      <c r="V667" t="s">
        <v>19</v>
      </c>
      <c r="W667">
        <f t="shared" si="64"/>
        <v>2023</v>
      </c>
    </row>
    <row r="668" spans="1:23" x14ac:dyDescent="0.25">
      <c r="A668" s="10" t="str">
        <f>IF(YEAR(G668)=2024,#REF!,"")</f>
        <v/>
      </c>
      <c r="B668" s="10" t="str">
        <f>IF(YEAR(G668)=2025,#REF!,"")</f>
        <v/>
      </c>
      <c r="C668" s="10" t="str">
        <f t="shared" si="65"/>
        <v>Afternoon45184</v>
      </c>
      <c r="D668" s="5" t="str">
        <f>IF('by region'!$C$2="Any","Any",'WTX courses'!V649)&amp;M668&amp;IF('by region'!$I$2="Any","Any",N668)&amp;G668</f>
        <v>AnyFlatAny45184</v>
      </c>
      <c r="E668" s="5" t="e">
        <f>IF(I668=#REF!,'WTX courses'!G649,"")</f>
        <v>#REF!</v>
      </c>
      <c r="F668" s="5" t="e">
        <f t="shared" si="66"/>
        <v>#REF!</v>
      </c>
      <c r="G668" s="15">
        <v>45184</v>
      </c>
      <c r="H668" s="16" t="s">
        <v>35</v>
      </c>
      <c r="I668" s="16" t="s">
        <v>38</v>
      </c>
      <c r="J668" s="16" t="s">
        <v>9</v>
      </c>
      <c r="K668" s="14" t="s">
        <v>16</v>
      </c>
      <c r="L668" s="14" t="s">
        <v>19</v>
      </c>
      <c r="M668" s="16" t="s">
        <v>25</v>
      </c>
      <c r="N668" s="16" t="s">
        <v>13</v>
      </c>
      <c r="O668" s="16" t="s">
        <v>14</v>
      </c>
      <c r="P668" s="12">
        <f t="shared" si="62"/>
        <v>1</v>
      </c>
      <c r="Q668" s="12" cm="1">
        <f t="array" ref="Q668">SUMPRODUCT(($G$2:$G$2540=G668)*(P668&gt;$P$2:$P$2540))+1</f>
        <v>1</v>
      </c>
      <c r="R668" s="12" t="e">
        <f>(Q668*100000)+#REF!</f>
        <v>#REF!</v>
      </c>
      <c r="S668" t="e" cm="1">
        <f t="array" ref="S668">SUMPRODUCT(($G$2:$G$2540=G668)*(R668&gt;$R$2:$R$2540))+1</f>
        <v>#REF!</v>
      </c>
      <c r="T668" t="str">
        <f t="shared" si="63"/>
        <v xml:space="preserve">SANDOWN PARK </v>
      </c>
      <c r="U668">
        <v>0</v>
      </c>
      <c r="V668" t="s">
        <v>19</v>
      </c>
      <c r="W668">
        <f t="shared" si="64"/>
        <v>2023</v>
      </c>
    </row>
    <row r="669" spans="1:23" x14ac:dyDescent="0.25">
      <c r="A669" s="10" t="str">
        <f>IF(YEAR(G669)=2024,#REF!,"")</f>
        <v/>
      </c>
      <c r="B669" s="10" t="str">
        <f>IF(YEAR(G669)=2025,#REF!,"")</f>
        <v/>
      </c>
      <c r="C669" s="10" t="str">
        <f t="shared" si="65"/>
        <v>Afternoon45185</v>
      </c>
      <c r="D669" s="5" t="str">
        <f>IF('by region'!$C$2="Any","Any",'WTX courses'!V650)&amp;M669&amp;IF('by region'!$I$2="Any","Any",N669)&amp;G669</f>
        <v>AnyFlatAny45185</v>
      </c>
      <c r="E669" s="5" t="e">
        <f>IF(I669=#REF!,'WTX courses'!G650,"")</f>
        <v>#REF!</v>
      </c>
      <c r="F669" s="5" t="e">
        <f t="shared" si="66"/>
        <v>#REF!</v>
      </c>
      <c r="G669" s="15">
        <v>45185</v>
      </c>
      <c r="H669" s="16" t="s">
        <v>37</v>
      </c>
      <c r="I669" s="16" t="s">
        <v>79</v>
      </c>
      <c r="J669" s="16" t="s">
        <v>9</v>
      </c>
      <c r="K669" s="14" t="s">
        <v>24</v>
      </c>
      <c r="L669" s="14" t="s">
        <v>19</v>
      </c>
      <c r="M669" s="16" t="s">
        <v>25</v>
      </c>
      <c r="N669" s="16" t="s">
        <v>13</v>
      </c>
      <c r="O669" s="16" t="s">
        <v>14</v>
      </c>
      <c r="P669" s="12">
        <f t="shared" si="62"/>
        <v>1</v>
      </c>
      <c r="Q669" s="12" cm="1">
        <f t="array" ref="Q669">SUMPRODUCT(($G$2:$G$2540=G669)*(P669&gt;$P$2:$P$2540))+1</f>
        <v>1</v>
      </c>
      <c r="R669" s="12" t="e">
        <f>(Q669*100000)+#REF!</f>
        <v>#REF!</v>
      </c>
      <c r="S669" t="e" cm="1">
        <f t="array" ref="S669">SUMPRODUCT(($G$2:$G$2540=G669)*(R669&gt;$R$2:$R$2540))+1</f>
        <v>#REF!</v>
      </c>
      <c r="T669" t="str">
        <f t="shared" si="63"/>
        <v xml:space="preserve">BATH </v>
      </c>
      <c r="U669">
        <v>0</v>
      </c>
      <c r="V669" t="s">
        <v>19</v>
      </c>
      <c r="W669">
        <f t="shared" si="64"/>
        <v>2023</v>
      </c>
    </row>
    <row r="670" spans="1:23" x14ac:dyDescent="0.25">
      <c r="A670" s="10" t="str">
        <f>IF(YEAR(G670)=2024,#REF!,"")</f>
        <v/>
      </c>
      <c r="B670" s="10" t="str">
        <f>IF(YEAR(G670)=2025,#REF!,"")</f>
        <v/>
      </c>
      <c r="C670" s="10" t="str">
        <f t="shared" si="65"/>
        <v>Afternoon45185</v>
      </c>
      <c r="D670" s="5" t="str">
        <f>IF('by region'!$C$2="Any","Any",'WTX courses'!V652)&amp;M670&amp;IF('by region'!$I$2="Any","Any",N670)&amp;G670</f>
        <v>AnyFlatAny45185</v>
      </c>
      <c r="E670" s="5" t="e">
        <f>IF(I670=#REF!,'WTX courses'!G652,"")</f>
        <v>#REF!</v>
      </c>
      <c r="F670" s="5" t="e">
        <f t="shared" si="66"/>
        <v>#REF!</v>
      </c>
      <c r="G670" s="15">
        <v>45185</v>
      </c>
      <c r="H670" s="16" t="s">
        <v>37</v>
      </c>
      <c r="I670" s="16" t="s">
        <v>88</v>
      </c>
      <c r="J670" s="16" t="s">
        <v>9</v>
      </c>
      <c r="K670" s="14" t="s">
        <v>10</v>
      </c>
      <c r="L670" s="14" t="s">
        <v>17</v>
      </c>
      <c r="M670" s="16" t="s">
        <v>25</v>
      </c>
      <c r="N670" s="16" t="s">
        <v>13</v>
      </c>
      <c r="O670" s="16" t="s">
        <v>14</v>
      </c>
      <c r="P670" s="12">
        <f t="shared" si="62"/>
        <v>1</v>
      </c>
      <c r="Q670" s="12" cm="1">
        <f t="array" ref="Q670">SUMPRODUCT(($G$2:$G$2540=G670)*(P670&gt;$P$2:$P$2540))+1</f>
        <v>1</v>
      </c>
      <c r="R670" s="12" t="e">
        <f>(Q670*100000)+#REF!</f>
        <v>#REF!</v>
      </c>
      <c r="S670" t="e" cm="1">
        <f t="array" ref="S670">SUMPRODUCT(($G$2:$G$2540=G670)*(R670&gt;$R$2:$R$2540))+1</f>
        <v>#REF!</v>
      </c>
      <c r="T670" t="str">
        <f t="shared" si="63"/>
        <v xml:space="preserve">CHESTER </v>
      </c>
      <c r="U670">
        <v>0</v>
      </c>
      <c r="V670" t="s">
        <v>17</v>
      </c>
      <c r="W670">
        <f t="shared" si="64"/>
        <v>2023</v>
      </c>
    </row>
    <row r="671" spans="1:23" x14ac:dyDescent="0.25">
      <c r="A671" s="10" t="str">
        <f>IF(YEAR(G671)=2024,#REF!,"")</f>
        <v/>
      </c>
      <c r="B671" s="10" t="str">
        <f>IF(YEAR(G671)=2025,#REF!,"")</f>
        <v/>
      </c>
      <c r="C671" s="10" t="str">
        <f t="shared" si="65"/>
        <v>Afternoon45185</v>
      </c>
      <c r="D671" s="5" t="str">
        <f>IF('by region'!$C$2="Any","Any",'WTX courses'!V655)&amp;M671&amp;IF('by region'!$I$2="Any","Any",N671)&amp;G671</f>
        <v>AnyFlatAny45185</v>
      </c>
      <c r="E671" s="5" t="e">
        <f>IF(I671=#REF!,'WTX courses'!G655,"")</f>
        <v>#REF!</v>
      </c>
      <c r="F671" s="5" t="e">
        <f t="shared" si="66"/>
        <v>#REF!</v>
      </c>
      <c r="G671" s="15">
        <v>45185</v>
      </c>
      <c r="H671" s="16" t="s">
        <v>37</v>
      </c>
      <c r="I671" s="16" t="s">
        <v>36</v>
      </c>
      <c r="J671" s="16" t="s">
        <v>9</v>
      </c>
      <c r="K671" s="14" t="s">
        <v>24</v>
      </c>
      <c r="L671" s="14" t="s">
        <v>19</v>
      </c>
      <c r="M671" s="16" t="s">
        <v>25</v>
      </c>
      <c r="N671" s="16" t="s">
        <v>13</v>
      </c>
      <c r="O671" s="16" t="s">
        <v>14</v>
      </c>
      <c r="P671" s="12">
        <f t="shared" si="62"/>
        <v>1</v>
      </c>
      <c r="Q671" s="12" cm="1">
        <f t="array" ref="Q671">SUMPRODUCT(($G$2:$G$2540=G671)*(P671&gt;$P$2:$P$2540))+1</f>
        <v>1</v>
      </c>
      <c r="R671" s="12" t="e">
        <f>(Q671*100000)+#REF!</f>
        <v>#REF!</v>
      </c>
      <c r="S671" t="e" cm="1">
        <f t="array" ref="S671">SUMPRODUCT(($G$2:$G$2540=G671)*(R671&gt;$R$2:$R$2540))+1</f>
        <v>#REF!</v>
      </c>
      <c r="T671" t="str">
        <f t="shared" si="63"/>
        <v xml:space="preserve">LINGFIELD PARK </v>
      </c>
      <c r="U671">
        <v>0</v>
      </c>
      <c r="V671" t="s">
        <v>11</v>
      </c>
      <c r="W671">
        <f t="shared" si="64"/>
        <v>2023</v>
      </c>
    </row>
    <row r="672" spans="1:23" x14ac:dyDescent="0.25">
      <c r="A672" s="10" t="str">
        <f>IF(YEAR(G672)=2024,#REF!,"")</f>
        <v/>
      </c>
      <c r="B672" s="10" t="str">
        <f>IF(YEAR(G672)=2025,#REF!,"")</f>
        <v/>
      </c>
      <c r="C672" s="10" t="str">
        <f t="shared" si="65"/>
        <v>Floodlit45187</v>
      </c>
      <c r="D672" s="5" t="str">
        <f>IF('by region'!$C$2="Any","Any",'WTX courses'!V656)&amp;M672&amp;IF('by region'!$I$2="Any","Any",N672)&amp;G672</f>
        <v>AnyFlatAny45187</v>
      </c>
      <c r="E672" s="5" t="e">
        <f>IF(I672=#REF!,'WTX courses'!G656,"")</f>
        <v>#REF!</v>
      </c>
      <c r="F672" s="5" t="e">
        <f t="shared" si="66"/>
        <v>#REF!</v>
      </c>
      <c r="G672" s="15">
        <v>45187</v>
      </c>
      <c r="H672" s="16" t="s">
        <v>42</v>
      </c>
      <c r="I672" s="16" t="s">
        <v>47</v>
      </c>
      <c r="J672" s="16" t="s">
        <v>32</v>
      </c>
      <c r="K672" s="14" t="s">
        <v>16</v>
      </c>
      <c r="L672" s="14" t="s">
        <v>19</v>
      </c>
      <c r="M672" s="16" t="s">
        <v>25</v>
      </c>
      <c r="N672" s="16" t="s">
        <v>26</v>
      </c>
      <c r="O672" s="16" t="s">
        <v>33</v>
      </c>
      <c r="P672" s="12">
        <f t="shared" si="62"/>
        <v>3</v>
      </c>
      <c r="Q672" s="12" cm="1">
        <f t="array" ref="Q672">SUMPRODUCT(($G$2:$G$2540=G672)*(P672&gt;$P$2:$P$2540))+1</f>
        <v>2</v>
      </c>
      <c r="R672" s="12" t="e">
        <f>(Q672*100000)+#REF!</f>
        <v>#REF!</v>
      </c>
      <c r="S672" t="e" cm="1">
        <f t="array" ref="S672">SUMPRODUCT(($G$2:$G$2540=G672)*(R672&gt;$R$2:$R$2540))+1</f>
        <v>#REF!</v>
      </c>
      <c r="T672" t="str">
        <f t="shared" si="63"/>
        <v>KEMPTON PARK #</v>
      </c>
      <c r="U672">
        <v>0</v>
      </c>
      <c r="V672" t="s">
        <v>19</v>
      </c>
      <c r="W672">
        <f t="shared" si="64"/>
        <v>2023</v>
      </c>
    </row>
    <row r="673" spans="1:23" x14ac:dyDescent="0.25">
      <c r="A673" s="10" t="str">
        <f>IF(YEAR(G673)=2024,#REF!,"")</f>
        <v/>
      </c>
      <c r="B673" s="10" t="str">
        <f>IF(YEAR(G673)=2025,#REF!,"")</f>
        <v/>
      </c>
      <c r="C673" s="10" t="str">
        <f t="shared" si="65"/>
        <v>Afternoon45187</v>
      </c>
      <c r="D673" s="5" t="str">
        <f>IF('by region'!$C$2="Any","Any",'WTX courses'!V657)&amp;M673&amp;IF('by region'!$I$2="Any","Any",N673)&amp;G673</f>
        <v>AnyFlatAny45187</v>
      </c>
      <c r="E673" s="5" t="e">
        <f>IF(I673=#REF!,'WTX courses'!G657,"")</f>
        <v>#REF!</v>
      </c>
      <c r="F673" s="5" t="e">
        <f t="shared" si="66"/>
        <v>#REF!</v>
      </c>
      <c r="G673" s="15">
        <v>45187</v>
      </c>
      <c r="H673" s="16" t="s">
        <v>42</v>
      </c>
      <c r="I673" s="16" t="s">
        <v>82</v>
      </c>
      <c r="J673" s="16" t="s">
        <v>9</v>
      </c>
      <c r="K673" s="14" t="s">
        <v>24</v>
      </c>
      <c r="L673" s="14" t="s">
        <v>19</v>
      </c>
      <c r="M673" s="16" t="s">
        <v>25</v>
      </c>
      <c r="N673" s="16" t="s">
        <v>13</v>
      </c>
      <c r="O673" s="16" t="s">
        <v>14</v>
      </c>
      <c r="P673" s="12">
        <f t="shared" si="62"/>
        <v>1</v>
      </c>
      <c r="Q673" s="12" cm="1">
        <f t="array" ref="Q673">SUMPRODUCT(($G$2:$G$2540=G673)*(P673&gt;$P$2:$P$2540))+1</f>
        <v>1</v>
      </c>
      <c r="R673" s="12" t="e">
        <f>(Q673*100000)+#REF!</f>
        <v>#REF!</v>
      </c>
      <c r="S673" t="e" cm="1">
        <f t="array" ref="S673">SUMPRODUCT(($G$2:$G$2540=G673)*(R673&gt;$R$2:$R$2540))+1</f>
        <v>#REF!</v>
      </c>
      <c r="T673" t="str">
        <f t="shared" si="63"/>
        <v xml:space="preserve">BRIGHTON </v>
      </c>
      <c r="U673">
        <v>1</v>
      </c>
      <c r="V673" t="s">
        <v>19</v>
      </c>
      <c r="W673">
        <f t="shared" si="64"/>
        <v>2023</v>
      </c>
    </row>
    <row r="674" spans="1:23" x14ac:dyDescent="0.25">
      <c r="A674" s="10" t="str">
        <f>IF(YEAR(G674)=2024,#REF!,"")</f>
        <v/>
      </c>
      <c r="B674" s="10" t="str">
        <f>IF(YEAR(G674)=2025,#REF!,"")</f>
        <v/>
      </c>
      <c r="C674" s="10" t="str">
        <f t="shared" si="65"/>
        <v>Floodlit45188</v>
      </c>
      <c r="D674" s="5" t="str">
        <f>IF('by region'!$C$2="Any","Any",'WTX courses'!V658)&amp;M674&amp;IF('by region'!$I$2="Any","Any",N674)&amp;G674</f>
        <v>AnyFlatAny45188</v>
      </c>
      <c r="E674" s="5" t="e">
        <f>IF(I674=#REF!,'WTX courses'!G658,"")</f>
        <v>#REF!</v>
      </c>
      <c r="F674" s="5" t="e">
        <f t="shared" si="66"/>
        <v>#REF!</v>
      </c>
      <c r="G674" s="15">
        <v>45188</v>
      </c>
      <c r="H674" s="16" t="s">
        <v>7</v>
      </c>
      <c r="I674" s="16" t="s">
        <v>31</v>
      </c>
      <c r="J674" s="16" t="s">
        <v>32</v>
      </c>
      <c r="K674" s="14" t="s">
        <v>24</v>
      </c>
      <c r="L674" s="14" t="s">
        <v>11</v>
      </c>
      <c r="M674" s="16" t="s">
        <v>25</v>
      </c>
      <c r="N674" s="16" t="s">
        <v>26</v>
      </c>
      <c r="O674" s="16" t="s">
        <v>33</v>
      </c>
      <c r="P674" s="12">
        <f t="shared" si="62"/>
        <v>3</v>
      </c>
      <c r="Q674" s="12" cm="1">
        <f t="array" ref="Q674">SUMPRODUCT(($G$2:$G$2540=G674)*(P674&gt;$P$2:$P$2540))+1</f>
        <v>3</v>
      </c>
      <c r="R674" s="12" t="e">
        <f>(Q674*100000)+#REF!</f>
        <v>#REF!</v>
      </c>
      <c r="S674" t="e" cm="1">
        <f t="array" ref="S674">SUMPRODUCT(($G$2:$G$2540=G674)*(R674&gt;$R$2:$R$2540))+1</f>
        <v>#REF!</v>
      </c>
      <c r="T674" t="str">
        <f t="shared" si="63"/>
        <v>NEWCASTLE #</v>
      </c>
      <c r="U674">
        <v>0</v>
      </c>
      <c r="V674" t="s">
        <v>19</v>
      </c>
      <c r="W674">
        <f t="shared" si="64"/>
        <v>2023</v>
      </c>
    </row>
    <row r="675" spans="1:23" x14ac:dyDescent="0.25">
      <c r="A675" s="10" t="str">
        <f>IF(YEAR(G675)=2024,#REF!,"")</f>
        <v/>
      </c>
      <c r="B675" s="10" t="str">
        <f>IF(YEAR(G675)=2025,#REF!,"")</f>
        <v/>
      </c>
      <c r="C675" s="10" t="str">
        <f t="shared" si="65"/>
        <v>Afternoon45188</v>
      </c>
      <c r="D675" s="5" t="str">
        <f>IF('by region'!$C$2="Any","Any",'WTX courses'!V659)&amp;M675&amp;IF('by region'!$I$2="Any","Any",N675)&amp;G675</f>
        <v>AnyFlatAny45188</v>
      </c>
      <c r="E675" s="5" t="e">
        <f>IF(I675=#REF!,'WTX courses'!G659,"")</f>
        <v>#REF!</v>
      </c>
      <c r="F675" s="5" t="e">
        <f t="shared" si="66"/>
        <v>#REF!</v>
      </c>
      <c r="G675" s="15">
        <v>45188</v>
      </c>
      <c r="H675" s="16" t="s">
        <v>7</v>
      </c>
      <c r="I675" s="16" t="s">
        <v>81</v>
      </c>
      <c r="J675" s="16" t="s">
        <v>9</v>
      </c>
      <c r="K675" s="14" t="s">
        <v>24</v>
      </c>
      <c r="L675" s="14" t="s">
        <v>17</v>
      </c>
      <c r="M675" s="16" t="s">
        <v>25</v>
      </c>
      <c r="N675" s="16" t="s">
        <v>13</v>
      </c>
      <c r="O675" s="16" t="s">
        <v>14</v>
      </c>
      <c r="P675" s="12">
        <f t="shared" si="62"/>
        <v>1</v>
      </c>
      <c r="Q675" s="12" cm="1">
        <f t="array" ref="Q675">SUMPRODUCT(($G$2:$G$2540=G675)*(P675&gt;$P$2:$P$2540))+1</f>
        <v>1</v>
      </c>
      <c r="R675" s="12" t="e">
        <f>(Q675*100000)+#REF!</f>
        <v>#REF!</v>
      </c>
      <c r="S675" t="e" cm="1">
        <f t="array" ref="S675">SUMPRODUCT(($G$2:$G$2540=G675)*(R675&gt;$R$2:$R$2540))+1</f>
        <v>#REF!</v>
      </c>
      <c r="T675" t="str">
        <f t="shared" si="63"/>
        <v xml:space="preserve">YARMOUTH </v>
      </c>
      <c r="U675">
        <v>0</v>
      </c>
      <c r="V675" t="s">
        <v>30</v>
      </c>
      <c r="W675">
        <f t="shared" si="64"/>
        <v>2023</v>
      </c>
    </row>
    <row r="676" spans="1:23" x14ac:dyDescent="0.25">
      <c r="A676" s="10" t="str">
        <f>IF(YEAR(G676)=2024,#REF!,"")</f>
        <v/>
      </c>
      <c r="B676" s="10" t="str">
        <f>IF(YEAR(G676)=2025,#REF!,"")</f>
        <v/>
      </c>
      <c r="C676" s="10" t="str">
        <f t="shared" si="65"/>
        <v>Afternoon45188</v>
      </c>
      <c r="D676" s="5" t="str">
        <f>IF('by region'!$C$2="Any","Any",'WTX courses'!V660)&amp;M676&amp;IF('by region'!$I$2="Any","Any",N676)&amp;G676</f>
        <v>AnyJumpAny45188</v>
      </c>
      <c r="E676" s="5" t="e">
        <f>IF(I676=#REF!,'WTX courses'!G660,"")</f>
        <v>#REF!</v>
      </c>
      <c r="F676" s="5" t="e">
        <f t="shared" si="66"/>
        <v>#REF!</v>
      </c>
      <c r="G676" s="15">
        <v>45188</v>
      </c>
      <c r="H676" s="16" t="s">
        <v>7</v>
      </c>
      <c r="I676" s="16" t="s">
        <v>60</v>
      </c>
      <c r="J676" s="16" t="s">
        <v>9</v>
      </c>
      <c r="K676" s="14" t="s">
        <v>24</v>
      </c>
      <c r="L676" s="14" t="s">
        <v>17</v>
      </c>
      <c r="M676" s="16" t="s">
        <v>12</v>
      </c>
      <c r="N676" s="16" t="s">
        <v>13</v>
      </c>
      <c r="O676" s="16" t="s">
        <v>14</v>
      </c>
      <c r="P676" s="12">
        <f t="shared" si="62"/>
        <v>1</v>
      </c>
      <c r="Q676" s="12" cm="1">
        <f t="array" ref="Q676">SUMPRODUCT(($G$2:$G$2540=G676)*(P676&gt;$P$2:$P$2540))+1</f>
        <v>1</v>
      </c>
      <c r="R676" s="12" t="e">
        <f>(Q676*100000)+#REF!</f>
        <v>#REF!</v>
      </c>
      <c r="S676" t="e" cm="1">
        <f t="array" ref="S676">SUMPRODUCT(($G$2:$G$2540=G676)*(R676&gt;$R$2:$R$2540))+1</f>
        <v>#REF!</v>
      </c>
      <c r="T676" t="str">
        <f t="shared" si="63"/>
        <v xml:space="preserve">Uttoxeter </v>
      </c>
      <c r="U676">
        <v>0</v>
      </c>
      <c r="V676" t="s">
        <v>30</v>
      </c>
      <c r="W676">
        <f t="shared" si="64"/>
        <v>2023</v>
      </c>
    </row>
    <row r="677" spans="1:23" x14ac:dyDescent="0.25">
      <c r="A677" s="10" t="str">
        <f>IF(YEAR(G677)=2024,#REF!,"")</f>
        <v/>
      </c>
      <c r="B677" s="10" t="str">
        <f>IF(YEAR(G677)=2025,#REF!,"")</f>
        <v/>
      </c>
      <c r="C677" s="10" t="str">
        <f t="shared" si="65"/>
        <v>Afternoon45189</v>
      </c>
      <c r="D677" s="5" t="str">
        <f>IF('by region'!$C$2="Any","Any",'WTX courses'!V661)&amp;M677&amp;IF('by region'!$I$2="Any","Any",N677)&amp;G677</f>
        <v>AnyFlatAny45189</v>
      </c>
      <c r="E677" s="5" t="e">
        <f>IF(I677=#REF!,'WTX courses'!G661,"")</f>
        <v>#REF!</v>
      </c>
      <c r="F677" s="5" t="e">
        <f t="shared" si="66"/>
        <v>#REF!</v>
      </c>
      <c r="G677" s="15">
        <v>45189</v>
      </c>
      <c r="H677" s="16" t="s">
        <v>27</v>
      </c>
      <c r="I677" s="16" t="s">
        <v>38</v>
      </c>
      <c r="J677" s="16" t="s">
        <v>9</v>
      </c>
      <c r="K677" s="14" t="s">
        <v>16</v>
      </c>
      <c r="L677" s="14" t="s">
        <v>19</v>
      </c>
      <c r="M677" s="16" t="s">
        <v>25</v>
      </c>
      <c r="N677" s="16" t="s">
        <v>13</v>
      </c>
      <c r="O677" s="16" t="s">
        <v>14</v>
      </c>
      <c r="P677" s="12">
        <f t="shared" si="62"/>
        <v>1</v>
      </c>
      <c r="Q677" s="12" cm="1">
        <f t="array" ref="Q677">SUMPRODUCT(($G$2:$G$2540=G677)*(P677&gt;$P$2:$P$2540))+1</f>
        <v>1</v>
      </c>
      <c r="R677" s="12" t="e">
        <f>(Q677*100000)+#REF!</f>
        <v>#REF!</v>
      </c>
      <c r="S677" t="e" cm="1">
        <f t="array" ref="S677">SUMPRODUCT(($G$2:$G$2540=G677)*(R677&gt;$R$2:$R$2540))+1</f>
        <v>#REF!</v>
      </c>
      <c r="T677" t="str">
        <f t="shared" si="63"/>
        <v xml:space="preserve">SANDOWN PARK </v>
      </c>
      <c r="U677">
        <v>0</v>
      </c>
      <c r="V677" t="s">
        <v>19</v>
      </c>
      <c r="W677">
        <f t="shared" si="64"/>
        <v>2023</v>
      </c>
    </row>
    <row r="678" spans="1:23" x14ac:dyDescent="0.25">
      <c r="A678" s="10" t="str">
        <f>IF(YEAR(G678)=2024,#REF!,"")</f>
        <v/>
      </c>
      <c r="B678" s="10" t="str">
        <f>IF(YEAR(G678)=2025,#REF!,"")</f>
        <v/>
      </c>
      <c r="C678" s="10" t="str">
        <f t="shared" si="65"/>
        <v>Afternoon45189</v>
      </c>
      <c r="D678" s="5" t="str">
        <f>IF('by region'!$C$2="Any","Any",'WTX courses'!V662)&amp;M678&amp;IF('by region'!$I$2="Any","Any",N678)&amp;G678</f>
        <v>AnyFlatAny45189</v>
      </c>
      <c r="E678" s="5" t="e">
        <f>IF(I678=#REF!,'WTX courses'!G662,"")</f>
        <v>#REF!</v>
      </c>
      <c r="F678" s="5" t="e">
        <f t="shared" si="66"/>
        <v>#REF!</v>
      </c>
      <c r="G678" s="15">
        <v>45189</v>
      </c>
      <c r="H678" s="16" t="s">
        <v>27</v>
      </c>
      <c r="I678" s="16" t="s">
        <v>81</v>
      </c>
      <c r="J678" s="16" t="s">
        <v>9</v>
      </c>
      <c r="K678" s="14" t="s">
        <v>24</v>
      </c>
      <c r="L678" s="14" t="s">
        <v>17</v>
      </c>
      <c r="M678" s="16" t="s">
        <v>25</v>
      </c>
      <c r="N678" s="16" t="s">
        <v>13</v>
      </c>
      <c r="O678" s="16" t="s">
        <v>14</v>
      </c>
      <c r="P678" s="12">
        <f t="shared" si="62"/>
        <v>1</v>
      </c>
      <c r="Q678" s="12" cm="1">
        <f t="array" ref="Q678">SUMPRODUCT(($G$2:$G$2540=G678)*(P678&gt;$P$2:$P$2540))+1</f>
        <v>1</v>
      </c>
      <c r="R678" s="12" t="e">
        <f>(Q678*100000)+#REF!</f>
        <v>#REF!</v>
      </c>
      <c r="S678" t="e" cm="1">
        <f t="array" ref="S678">SUMPRODUCT(($G$2:$G$2540=G678)*(R678&gt;$R$2:$R$2540))+1</f>
        <v>#REF!</v>
      </c>
      <c r="T678" t="str">
        <f t="shared" si="63"/>
        <v xml:space="preserve">YARMOUTH </v>
      </c>
      <c r="U678">
        <v>0</v>
      </c>
      <c r="V678" t="s">
        <v>11</v>
      </c>
      <c r="W678">
        <f t="shared" si="64"/>
        <v>2023</v>
      </c>
    </row>
    <row r="679" spans="1:23" x14ac:dyDescent="0.25">
      <c r="A679" s="10" t="str">
        <f>IF(YEAR(G679)=2024,#REF!,"")</f>
        <v/>
      </c>
      <c r="B679" s="10" t="str">
        <f>IF(YEAR(G679)=2025,#REF!,"")</f>
        <v/>
      </c>
      <c r="C679" s="10" t="str">
        <f t="shared" si="65"/>
        <v>Floodlit45190</v>
      </c>
      <c r="D679" s="5" t="str">
        <f>IF('by region'!$C$2="Any","Any",'WTX courses'!V663)&amp;M679&amp;IF('by region'!$I$2="Any","Any",N679)&amp;G679</f>
        <v>AnyFlatAny45190</v>
      </c>
      <c r="E679" s="5" t="e">
        <f>IF(I679=#REF!,'WTX courses'!G663,"")</f>
        <v>#REF!</v>
      </c>
      <c r="F679" s="5" t="e">
        <f t="shared" si="66"/>
        <v>#REF!</v>
      </c>
      <c r="G679" s="15">
        <v>45190</v>
      </c>
      <c r="H679" s="16" t="s">
        <v>34</v>
      </c>
      <c r="I679" s="16" t="s">
        <v>73</v>
      </c>
      <c r="J679" s="16" t="s">
        <v>32</v>
      </c>
      <c r="K679" s="14" t="s">
        <v>10</v>
      </c>
      <c r="L679" s="14" t="s">
        <v>19</v>
      </c>
      <c r="M679" s="16" t="s">
        <v>25</v>
      </c>
      <c r="N679" s="16" t="s">
        <v>26</v>
      </c>
      <c r="O679" s="16" t="s">
        <v>33</v>
      </c>
      <c r="P679" s="12">
        <f t="shared" si="62"/>
        <v>3</v>
      </c>
      <c r="Q679" s="12" cm="1">
        <f t="array" ref="Q679">SUMPRODUCT(($G$2:$G$2540=G679)*(P679&gt;$P$2:$P$2540))+1</f>
        <v>2</v>
      </c>
      <c r="R679" s="12" t="e">
        <f>(Q679*100000)+#REF!</f>
        <v>#REF!</v>
      </c>
      <c r="S679" t="e" cm="1">
        <f t="array" ref="S679">SUMPRODUCT(($G$2:$G$2540=G679)*(R679&gt;$R$2:$R$2540))+1</f>
        <v>#REF!</v>
      </c>
      <c r="T679" t="str">
        <f t="shared" si="63"/>
        <v>CHELMSFORD CITY #</v>
      </c>
      <c r="U679">
        <v>0</v>
      </c>
      <c r="V679" t="s">
        <v>19</v>
      </c>
      <c r="W679">
        <f t="shared" si="64"/>
        <v>2023</v>
      </c>
    </row>
    <row r="680" spans="1:23" x14ac:dyDescent="0.25">
      <c r="A680" s="10" t="str">
        <f>IF(YEAR(G680)=2024,#REF!,"")</f>
        <v/>
      </c>
      <c r="B680" s="10" t="str">
        <f>IF(YEAR(G680)=2025,#REF!,"")</f>
        <v/>
      </c>
      <c r="C680" s="10" t="str">
        <f t="shared" si="65"/>
        <v>Afternoon45190</v>
      </c>
      <c r="D680" s="5" t="str">
        <f>IF('by region'!$C$2="Any","Any",'WTX courses'!V664)&amp;M680&amp;IF('by region'!$I$2="Any","Any",N680)&amp;G680</f>
        <v>AnyFlatAny45190</v>
      </c>
      <c r="E680" s="5" t="e">
        <f>IF(I680=#REF!,'WTX courses'!G664,"")</f>
        <v>#REF!</v>
      </c>
      <c r="F680" s="5" t="e">
        <f t="shared" si="66"/>
        <v>#REF!</v>
      </c>
      <c r="G680" s="15">
        <v>45190</v>
      </c>
      <c r="H680" s="16" t="s">
        <v>34</v>
      </c>
      <c r="I680" s="16" t="s">
        <v>81</v>
      </c>
      <c r="J680" s="16" t="s">
        <v>9</v>
      </c>
      <c r="K680" s="14" t="s">
        <v>24</v>
      </c>
      <c r="L680" s="14" t="s">
        <v>17</v>
      </c>
      <c r="M680" s="16" t="s">
        <v>25</v>
      </c>
      <c r="N680" s="16" t="s">
        <v>13</v>
      </c>
      <c r="O680" s="16" t="s">
        <v>14</v>
      </c>
      <c r="P680" s="12">
        <f t="shared" ref="P680:P697" si="67">IF(J680="Afternoon",1,IF(J680="Evening",2,IF(J680="Floodlit",3,4)))</f>
        <v>1</v>
      </c>
      <c r="Q680" s="12" cm="1">
        <f t="array" ref="Q680">SUMPRODUCT(($G$2:$G$2540=G680)*(P680&gt;$P$2:$P$2540))+1</f>
        <v>1</v>
      </c>
      <c r="R680" s="12" t="e">
        <f>(Q680*100000)+#REF!</f>
        <v>#REF!</v>
      </c>
      <c r="S680" t="e" cm="1">
        <f t="array" ref="S680">SUMPRODUCT(($G$2:$G$2540=G680)*(R680&gt;$R$2:$R$2540))+1</f>
        <v>#REF!</v>
      </c>
      <c r="T680" t="str">
        <f t="shared" ref="T680:T697" si="68">_xlfn.CONCAT(IF(M680="Flat",UPPER(I680),I680)," ",IF(J680="Evening","†",IF(J680="Floodlit","#","")))</f>
        <v xml:space="preserve">YARMOUTH </v>
      </c>
      <c r="U680">
        <v>0</v>
      </c>
      <c r="V680" t="s">
        <v>19</v>
      </c>
      <c r="W680">
        <f t="shared" ref="W680:W697" si="69">YEAR(G680)</f>
        <v>2023</v>
      </c>
    </row>
    <row r="681" spans="1:23" x14ac:dyDescent="0.25">
      <c r="A681" s="10" t="str">
        <f>IF(YEAR(G681)=2024,#REF!,"")</f>
        <v/>
      </c>
      <c r="B681" s="10" t="str">
        <f>IF(YEAR(G681)=2025,#REF!,"")</f>
        <v/>
      </c>
      <c r="C681" s="10" t="str">
        <f t="shared" si="65"/>
        <v>Floodlit45191</v>
      </c>
      <c r="D681" s="5" t="str">
        <f>IF('by region'!$C$2="Any","Any",'WTX courses'!V665)&amp;M681&amp;IF('by region'!$I$2="Any","Any",N681)&amp;G681</f>
        <v>AnyFlatAny45191</v>
      </c>
      <c r="E681" s="5" t="e">
        <f>IF(I681=#REF!,'WTX courses'!G665,"")</f>
        <v>#REF!</v>
      </c>
      <c r="F681" s="5" t="e">
        <f t="shared" si="66"/>
        <v>#REF!</v>
      </c>
      <c r="G681" s="15">
        <v>45191</v>
      </c>
      <c r="H681" s="16" t="s">
        <v>35</v>
      </c>
      <c r="I681" s="16" t="s">
        <v>47</v>
      </c>
      <c r="J681" s="16" t="s">
        <v>32</v>
      </c>
      <c r="K681" s="14" t="s">
        <v>16</v>
      </c>
      <c r="L681" s="14" t="s">
        <v>19</v>
      </c>
      <c r="M681" s="16" t="s">
        <v>25</v>
      </c>
      <c r="N681" s="16" t="s">
        <v>26</v>
      </c>
      <c r="O681" s="16" t="s">
        <v>33</v>
      </c>
      <c r="P681" s="12">
        <f t="shared" si="67"/>
        <v>3</v>
      </c>
      <c r="Q681" s="12" cm="1">
        <f t="array" ref="Q681">SUMPRODUCT(($G$2:$G$2540=G681)*(P681&gt;$P$2:$P$2540))+1</f>
        <v>2</v>
      </c>
      <c r="R681" s="12" t="e">
        <f>(Q681*100000)+#REF!</f>
        <v>#REF!</v>
      </c>
      <c r="S681" t="e" cm="1">
        <f t="array" ref="S681">SUMPRODUCT(($G$2:$G$2540=G681)*(R681&gt;$R$2:$R$2540))+1</f>
        <v>#REF!</v>
      </c>
      <c r="T681" t="str">
        <f t="shared" si="68"/>
        <v>KEMPTON PARK #</v>
      </c>
      <c r="U681">
        <v>0</v>
      </c>
      <c r="V681" t="s">
        <v>11</v>
      </c>
      <c r="W681">
        <f t="shared" si="69"/>
        <v>2023</v>
      </c>
    </row>
    <row r="682" spans="1:23" x14ac:dyDescent="0.25">
      <c r="A682" s="10" t="str">
        <f>IF(YEAR(G682)=2024,#REF!,"")</f>
        <v/>
      </c>
      <c r="B682" s="10" t="str">
        <f>IF(YEAR(G682)=2025,#REF!,"")</f>
        <v/>
      </c>
      <c r="C682" s="10" t="str">
        <f t="shared" si="65"/>
        <v>Afternoon45191</v>
      </c>
      <c r="D682" s="5" t="str">
        <f>IF('by region'!$C$2="Any","Any",'WTX courses'!V666)&amp;M682&amp;IF('by region'!$I$2="Any","Any",N682)&amp;G682</f>
        <v>AnyFlatAny45191</v>
      </c>
      <c r="E682" s="5" t="e">
        <f>IF(I682=#REF!,'WTX courses'!G666,"")</f>
        <v>#REF!</v>
      </c>
      <c r="F682" s="5" t="e">
        <f t="shared" si="66"/>
        <v>#REF!</v>
      </c>
      <c r="G682" s="15">
        <v>45191</v>
      </c>
      <c r="H682" s="16" t="s">
        <v>35</v>
      </c>
      <c r="I682" s="16" t="s">
        <v>51</v>
      </c>
      <c r="J682" s="16" t="s">
        <v>9</v>
      </c>
      <c r="K682" s="14" t="s">
        <v>10</v>
      </c>
      <c r="L682" s="14" t="s">
        <v>19</v>
      </c>
      <c r="M682" s="16" t="s">
        <v>25</v>
      </c>
      <c r="N682" s="16" t="s">
        <v>13</v>
      </c>
      <c r="O682" s="16" t="s">
        <v>14</v>
      </c>
      <c r="P682" s="12">
        <f t="shared" si="67"/>
        <v>1</v>
      </c>
      <c r="Q682" s="12" cm="1">
        <f t="array" ref="Q682">SUMPRODUCT(($G$2:$G$2540=G682)*(P682&gt;$P$2:$P$2540))+1</f>
        <v>1</v>
      </c>
      <c r="R682" s="12" t="e">
        <f>(Q682*100000)+#REF!</f>
        <v>#REF!</v>
      </c>
      <c r="S682" t="e" cm="1">
        <f t="array" ref="S682">SUMPRODUCT(($G$2:$G$2540=G682)*(R682&gt;$R$2:$R$2540))+1</f>
        <v>#REF!</v>
      </c>
      <c r="T682" t="str">
        <f t="shared" si="68"/>
        <v xml:space="preserve">NEWBURY </v>
      </c>
      <c r="U682">
        <v>0</v>
      </c>
      <c r="V682" t="s">
        <v>19</v>
      </c>
      <c r="W682">
        <f t="shared" si="69"/>
        <v>2023</v>
      </c>
    </row>
    <row r="683" spans="1:23" x14ac:dyDescent="0.25">
      <c r="A683" s="10" t="str">
        <f>IF(YEAR(G683)=2024,#REF!,"")</f>
        <v/>
      </c>
      <c r="B683" s="10" t="str">
        <f>IF(YEAR(G683)=2025,#REF!,"")</f>
        <v/>
      </c>
      <c r="C683" s="10" t="str">
        <f t="shared" si="65"/>
        <v>Floodlit45192</v>
      </c>
      <c r="D683" s="5" t="str">
        <f>IF('by region'!$C$2="Any","Any",'WTX courses'!V667)&amp;M683&amp;IF('by region'!$I$2="Any","Any",N683)&amp;G683</f>
        <v>AnyFlatAny45192</v>
      </c>
      <c r="E683" s="5" t="e">
        <f>IF(I683=#REF!,'WTX courses'!G667,"")</f>
        <v>#REF!</v>
      </c>
      <c r="F683" s="5" t="e">
        <f t="shared" si="66"/>
        <v>#REF!</v>
      </c>
      <c r="G683" s="15">
        <v>45192</v>
      </c>
      <c r="H683" s="16" t="s">
        <v>37</v>
      </c>
      <c r="I683" s="16" t="s">
        <v>43</v>
      </c>
      <c r="J683" s="16" t="s">
        <v>32</v>
      </c>
      <c r="K683" s="14" t="s">
        <v>24</v>
      </c>
      <c r="L683" s="14" t="s">
        <v>17</v>
      </c>
      <c r="M683" s="16" t="s">
        <v>25</v>
      </c>
      <c r="N683" s="16" t="s">
        <v>26</v>
      </c>
      <c r="O683" s="16" t="s">
        <v>14</v>
      </c>
      <c r="P683" s="12">
        <f t="shared" si="67"/>
        <v>3</v>
      </c>
      <c r="Q683" s="12" cm="1">
        <f t="array" ref="Q683">SUMPRODUCT(($G$2:$G$2540=G683)*(P683&gt;$P$2:$P$2540))+1</f>
        <v>3</v>
      </c>
      <c r="R683" s="12" t="e">
        <f>(Q683*100000)+#REF!</f>
        <v>#REF!</v>
      </c>
      <c r="S683" t="e" cm="1">
        <f t="array" ref="S683">SUMPRODUCT(($G$2:$G$2540=G683)*(R683&gt;$R$2:$R$2540))+1</f>
        <v>#REF!</v>
      </c>
      <c r="T683" t="str">
        <f t="shared" si="68"/>
        <v>WOLVERHAMPTON #</v>
      </c>
      <c r="U683">
        <v>0</v>
      </c>
      <c r="V683" t="s">
        <v>17</v>
      </c>
      <c r="W683">
        <f t="shared" si="69"/>
        <v>2023</v>
      </c>
    </row>
    <row r="684" spans="1:23" x14ac:dyDescent="0.25">
      <c r="A684" s="10" t="str">
        <f>IF(YEAR(G684)=2024,#REF!,"")</f>
        <v/>
      </c>
      <c r="B684" s="10" t="str">
        <f>IF(YEAR(G684)=2025,#REF!,"")</f>
        <v/>
      </c>
      <c r="C684" s="10" t="str">
        <f t="shared" si="65"/>
        <v>Afternoon45192</v>
      </c>
      <c r="D684" s="5" t="str">
        <f>IF('by region'!$C$2="Any","Any",'WTX courses'!V668)&amp;M684&amp;IF('by region'!$I$2="Any","Any",N684)&amp;G684</f>
        <v>AnyFlatAny45192</v>
      </c>
      <c r="E684" s="5" t="e">
        <f>IF(I684=#REF!,'WTX courses'!G668,"")</f>
        <v>#REF!</v>
      </c>
      <c r="F684" s="5" t="e">
        <f t="shared" si="66"/>
        <v>#REF!</v>
      </c>
      <c r="G684" s="15">
        <v>45192</v>
      </c>
      <c r="H684" s="16" t="s">
        <v>37</v>
      </c>
      <c r="I684" s="16" t="s">
        <v>51</v>
      </c>
      <c r="J684" s="16" t="s">
        <v>9</v>
      </c>
      <c r="K684" s="14" t="s">
        <v>10</v>
      </c>
      <c r="L684" s="14" t="s">
        <v>19</v>
      </c>
      <c r="M684" s="16" t="s">
        <v>25</v>
      </c>
      <c r="N684" s="16" t="s">
        <v>13</v>
      </c>
      <c r="O684" s="16" t="s">
        <v>14</v>
      </c>
      <c r="P684" s="12">
        <f t="shared" si="67"/>
        <v>1</v>
      </c>
      <c r="Q684" s="12" cm="1">
        <f t="array" ref="Q684">SUMPRODUCT(($G$2:$G$2540=G684)*(P684&gt;$P$2:$P$2540))+1</f>
        <v>1</v>
      </c>
      <c r="R684" s="12" t="e">
        <f>(Q684*100000)+#REF!</f>
        <v>#REF!</v>
      </c>
      <c r="S684" t="e" cm="1">
        <f t="array" ref="S684">SUMPRODUCT(($G$2:$G$2540=G684)*(R684&gt;$R$2:$R$2540))+1</f>
        <v>#REF!</v>
      </c>
      <c r="T684" t="str">
        <f t="shared" si="68"/>
        <v xml:space="preserve">NEWBURY </v>
      </c>
      <c r="U684">
        <v>0</v>
      </c>
      <c r="V684" t="s">
        <v>11</v>
      </c>
      <c r="W684">
        <f t="shared" si="69"/>
        <v>2023</v>
      </c>
    </row>
    <row r="685" spans="1:23" x14ac:dyDescent="0.25">
      <c r="A685" s="10" t="str">
        <f>IF(YEAR(G685)=2024,#REF!,"")</f>
        <v/>
      </c>
      <c r="B685" s="10" t="str">
        <f>IF(YEAR(G685)=2025,#REF!,"")</f>
        <v/>
      </c>
      <c r="C685" s="10" t="str">
        <f t="shared" si="65"/>
        <v>Afternoon45192</v>
      </c>
      <c r="D685" s="5" t="str">
        <f>IF('by region'!$C$2="Any","Any",'WTX courses'!V669)&amp;M685&amp;IF('by region'!$I$2="Any","Any",N685)&amp;G685</f>
        <v>AnyFlatAny45192</v>
      </c>
      <c r="E685" s="5" t="e">
        <f>IF(I685=#REF!,'WTX courses'!G669,"")</f>
        <v>#REF!</v>
      </c>
      <c r="F685" s="5" t="e">
        <f t="shared" si="66"/>
        <v>#REF!</v>
      </c>
      <c r="G685" s="15">
        <v>45192</v>
      </c>
      <c r="H685" s="16" t="s">
        <v>37</v>
      </c>
      <c r="I685" s="16" t="s">
        <v>76</v>
      </c>
      <c r="J685" s="16" t="s">
        <v>9</v>
      </c>
      <c r="K685" s="14" t="s">
        <v>16</v>
      </c>
      <c r="L685" s="14" t="s">
        <v>17</v>
      </c>
      <c r="M685" s="16" t="s">
        <v>25</v>
      </c>
      <c r="N685" s="16" t="s">
        <v>13</v>
      </c>
      <c r="O685" s="16" t="s">
        <v>14</v>
      </c>
      <c r="P685" s="12">
        <f t="shared" si="67"/>
        <v>1</v>
      </c>
      <c r="Q685" s="12" cm="1">
        <f t="array" ref="Q685">SUMPRODUCT(($G$2:$G$2540=G685)*(P685&gt;$P$2:$P$2540))+1</f>
        <v>1</v>
      </c>
      <c r="R685" s="12" t="e">
        <f>(Q685*100000)+#REF!</f>
        <v>#REF!</v>
      </c>
      <c r="S685" t="e" cm="1">
        <f t="array" ref="S685">SUMPRODUCT(($G$2:$G$2540=G685)*(R685&gt;$R$2:$R$2540))+1</f>
        <v>#REF!</v>
      </c>
      <c r="T685" t="str">
        <f t="shared" si="68"/>
        <v xml:space="preserve">NEWMARKET </v>
      </c>
      <c r="U685">
        <v>0</v>
      </c>
      <c r="V685" t="s">
        <v>19</v>
      </c>
      <c r="W685">
        <f t="shared" si="69"/>
        <v>2023</v>
      </c>
    </row>
    <row r="686" spans="1:23" x14ac:dyDescent="0.25">
      <c r="A686" s="10" t="str">
        <f>IF(YEAR(G686)=2024,#REF!,"")</f>
        <v/>
      </c>
      <c r="B686" s="10" t="str">
        <f>IF(YEAR(G686)=2025,#REF!,"")</f>
        <v/>
      </c>
      <c r="C686" s="10" t="str">
        <f t="shared" si="65"/>
        <v>Floodlit45194</v>
      </c>
      <c r="D686" s="5" t="str">
        <f>IF('by region'!$C$2="Any","Any",'WTX courses'!V670)&amp;M686&amp;IF('by region'!$I$2="Any","Any",N686)&amp;G686</f>
        <v>AnyFlatAny45194</v>
      </c>
      <c r="E686" s="5" t="e">
        <f>IF(I686=#REF!,'WTX courses'!G670,"")</f>
        <v>#REF!</v>
      </c>
      <c r="F686" s="5" t="e">
        <f t="shared" si="66"/>
        <v>#REF!</v>
      </c>
      <c r="G686" s="15">
        <v>45194</v>
      </c>
      <c r="H686" s="16" t="s">
        <v>42</v>
      </c>
      <c r="I686" s="16" t="s">
        <v>43</v>
      </c>
      <c r="J686" s="16" t="s">
        <v>32</v>
      </c>
      <c r="K686" s="14" t="s">
        <v>24</v>
      </c>
      <c r="L686" s="14" t="s">
        <v>17</v>
      </c>
      <c r="M686" s="16" t="s">
        <v>25</v>
      </c>
      <c r="N686" s="16" t="s">
        <v>26</v>
      </c>
      <c r="O686" s="16" t="s">
        <v>33</v>
      </c>
      <c r="P686" s="12">
        <f t="shared" si="67"/>
        <v>3</v>
      </c>
      <c r="Q686" s="12" cm="1">
        <f t="array" ref="Q686">SUMPRODUCT(($G$2:$G$2540=G686)*(P686&gt;$P$2:$P$2540))+1</f>
        <v>2</v>
      </c>
      <c r="R686" s="12" t="e">
        <f>(Q686*100000)+#REF!</f>
        <v>#REF!</v>
      </c>
      <c r="S686" t="e" cm="1">
        <f t="array" ref="S686">SUMPRODUCT(($G$2:$G$2540=G686)*(R686&gt;$R$2:$R$2540))+1</f>
        <v>#REF!</v>
      </c>
      <c r="T686" t="str">
        <f t="shared" si="68"/>
        <v>WOLVERHAMPTON #</v>
      </c>
      <c r="U686">
        <v>0</v>
      </c>
      <c r="V686" t="s">
        <v>19</v>
      </c>
      <c r="W686">
        <f t="shared" si="69"/>
        <v>2023</v>
      </c>
    </row>
    <row r="687" spans="1:23" x14ac:dyDescent="0.25">
      <c r="A687" s="10" t="str">
        <f>IF(YEAR(G687)=2024,#REF!,"")</f>
        <v/>
      </c>
      <c r="B687" s="10" t="str">
        <f>IF(YEAR(G687)=2025,#REF!,"")</f>
        <v/>
      </c>
      <c r="C687" s="10" t="str">
        <f t="shared" si="65"/>
        <v>Afternoon45194</v>
      </c>
      <c r="D687" s="5" t="str">
        <f>IF('by region'!$C$2="Any","Any",'WTX courses'!V671)&amp;M687&amp;IF('by region'!$I$2="Any","Any",N687)&amp;G687</f>
        <v>AnyJumpAny45194</v>
      </c>
      <c r="E687" s="5" t="e">
        <f>IF(I687=#REF!,'WTX courses'!G671,"")</f>
        <v>#REF!</v>
      </c>
      <c r="F687" s="5" t="e">
        <f t="shared" si="66"/>
        <v>#REF!</v>
      </c>
      <c r="G687" s="15">
        <v>45194</v>
      </c>
      <c r="H687" s="16" t="s">
        <v>42</v>
      </c>
      <c r="I687" s="16" t="s">
        <v>48</v>
      </c>
      <c r="J687" s="16" t="s">
        <v>9</v>
      </c>
      <c r="K687" s="14" t="s">
        <v>16</v>
      </c>
      <c r="L687" s="14" t="s">
        <v>17</v>
      </c>
      <c r="M687" s="16" t="s">
        <v>12</v>
      </c>
      <c r="N687" s="16" t="s">
        <v>13</v>
      </c>
      <c r="O687" s="16" t="s">
        <v>14</v>
      </c>
      <c r="P687" s="12">
        <f t="shared" si="67"/>
        <v>1</v>
      </c>
      <c r="Q687" s="12" cm="1">
        <f t="array" ref="Q687">SUMPRODUCT(($G$2:$G$2540=G687)*(P687&gt;$P$2:$P$2540))+1</f>
        <v>1</v>
      </c>
      <c r="R687" s="12" t="e">
        <f>(Q687*100000)+#REF!</f>
        <v>#REF!</v>
      </c>
      <c r="S687" t="e" cm="1">
        <f t="array" ref="S687">SUMPRODUCT(($G$2:$G$2540=G687)*(R687&gt;$R$2:$R$2540))+1</f>
        <v>#REF!</v>
      </c>
      <c r="T687" t="str">
        <f t="shared" si="68"/>
        <v xml:space="preserve">Warwick </v>
      </c>
      <c r="U687">
        <v>0</v>
      </c>
      <c r="V687" t="s">
        <v>11</v>
      </c>
      <c r="W687">
        <f t="shared" si="69"/>
        <v>2023</v>
      </c>
    </row>
    <row r="688" spans="1:23" x14ac:dyDescent="0.25">
      <c r="A688" s="10" t="str">
        <f>IF(YEAR(G688)=2024,#REF!,"")</f>
        <v/>
      </c>
      <c r="B688" s="10" t="str">
        <f>IF(YEAR(G688)=2025,#REF!,"")</f>
        <v/>
      </c>
      <c r="C688" s="10" t="str">
        <f t="shared" si="65"/>
        <v>Floodlit45195</v>
      </c>
      <c r="D688" s="5" t="str">
        <f>IF('by region'!$C$2="Any","Any",'WTX courses'!V672)&amp;M688&amp;IF('by region'!$I$2="Any","Any",N688)&amp;G688</f>
        <v>AnyFlatAny45195</v>
      </c>
      <c r="E688" s="5" t="e">
        <f>IF(I688=#REF!,'WTX courses'!G672,"")</f>
        <v>#REF!</v>
      </c>
      <c r="F688" s="5" t="e">
        <f t="shared" si="66"/>
        <v>#REF!</v>
      </c>
      <c r="G688" s="15">
        <v>45195</v>
      </c>
      <c r="H688" s="16" t="s">
        <v>7</v>
      </c>
      <c r="I688" s="16" t="s">
        <v>31</v>
      </c>
      <c r="J688" s="16" t="s">
        <v>32</v>
      </c>
      <c r="K688" s="14" t="s">
        <v>24</v>
      </c>
      <c r="L688" s="14" t="s">
        <v>11</v>
      </c>
      <c r="M688" s="16" t="s">
        <v>25</v>
      </c>
      <c r="N688" s="16" t="s">
        <v>26</v>
      </c>
      <c r="O688" s="16" t="s">
        <v>33</v>
      </c>
      <c r="P688" s="12">
        <f t="shared" si="67"/>
        <v>3</v>
      </c>
      <c r="Q688" s="12" cm="1">
        <f t="array" ref="Q688">SUMPRODUCT(($G$2:$G$2540=G688)*(P688&gt;$P$2:$P$2540))+1</f>
        <v>3</v>
      </c>
      <c r="R688" s="12" t="e">
        <f>(Q688*100000)+#REF!</f>
        <v>#REF!</v>
      </c>
      <c r="S688" t="e" cm="1">
        <f t="array" ref="S688">SUMPRODUCT(($G$2:$G$2540=G688)*(R688&gt;$R$2:$R$2540))+1</f>
        <v>#REF!</v>
      </c>
      <c r="T688" t="str">
        <f t="shared" si="68"/>
        <v>NEWCASTLE #</v>
      </c>
      <c r="U688">
        <v>0</v>
      </c>
      <c r="V688" t="s">
        <v>19</v>
      </c>
      <c r="W688">
        <f t="shared" si="69"/>
        <v>2023</v>
      </c>
    </row>
    <row r="689" spans="1:23" x14ac:dyDescent="0.25">
      <c r="A689" s="10" t="str">
        <f>IF(YEAR(G689)=2024,#REF!,"")</f>
        <v/>
      </c>
      <c r="B689" s="10" t="str">
        <f>IF(YEAR(G689)=2025,#REF!,"")</f>
        <v/>
      </c>
      <c r="C689" s="10" t="str">
        <f t="shared" si="65"/>
        <v>Afternoon45195</v>
      </c>
      <c r="D689" s="5" t="str">
        <f>IF('by region'!$C$2="Any","Any",'WTX courses'!V675)&amp;M689&amp;IF('by region'!$I$2="Any","Any",N689)&amp;G689</f>
        <v>AnyFlatAny45195</v>
      </c>
      <c r="E689" s="5" t="e">
        <f>IF(I689=#REF!,'WTX courses'!G675,"")</f>
        <v>#REF!</v>
      </c>
      <c r="F689" s="5" t="str">
        <f t="shared" si="66"/>
        <v>451952</v>
      </c>
      <c r="G689" s="15">
        <v>45195</v>
      </c>
      <c r="H689" s="16" t="s">
        <v>7</v>
      </c>
      <c r="I689" s="16" t="s">
        <v>36</v>
      </c>
      <c r="J689" s="16" t="s">
        <v>9</v>
      </c>
      <c r="K689" s="14" t="s">
        <v>24</v>
      </c>
      <c r="L689" s="14" t="s">
        <v>19</v>
      </c>
      <c r="M689" s="16" t="s">
        <v>25</v>
      </c>
      <c r="N689" s="16" t="s">
        <v>26</v>
      </c>
      <c r="O689" s="16" t="s">
        <v>14</v>
      </c>
      <c r="P689" s="12">
        <f t="shared" si="67"/>
        <v>1</v>
      </c>
      <c r="Q689" s="12" cm="1">
        <f t="array" ref="Q689">SUMPRODUCT(($G$2:$G$2540=G689)*(P689&gt;$P$2:$P$2540))+1</f>
        <v>1</v>
      </c>
      <c r="R689" s="12" t="e">
        <f>(Q689*100000)+#REF!</f>
        <v>#REF!</v>
      </c>
      <c r="S689">
        <v>2</v>
      </c>
      <c r="T689" t="str">
        <f t="shared" si="68"/>
        <v xml:space="preserve">LINGFIELD PARK </v>
      </c>
      <c r="U689">
        <v>0</v>
      </c>
      <c r="V689" t="s">
        <v>30</v>
      </c>
      <c r="W689">
        <f t="shared" si="69"/>
        <v>2023</v>
      </c>
    </row>
    <row r="690" spans="1:23" x14ac:dyDescent="0.25">
      <c r="A690" s="10" t="str">
        <f>IF(YEAR(G690)=2024,#REF!,"")</f>
        <v/>
      </c>
      <c r="B690" s="10" t="str">
        <f>IF(YEAR(G690)=2025,#REF!,"")</f>
        <v/>
      </c>
      <c r="C690" s="10" t="str">
        <f t="shared" si="65"/>
        <v>Afternoon45195</v>
      </c>
      <c r="D690" s="5" t="str">
        <f>IF('by region'!$C$2="Any","Any",'WTX courses'!V676)&amp;M690&amp;IF('by region'!$I$2="Any","Any",N690)&amp;G690</f>
        <v>AnyFlatAny45195</v>
      </c>
      <c r="E690" s="5" t="e">
        <f>IF(I690=#REF!,'WTX courses'!G676,"")</f>
        <v>#REF!</v>
      </c>
      <c r="F690" s="5" t="e">
        <f t="shared" si="66"/>
        <v>#REF!</v>
      </c>
      <c r="G690" s="15">
        <v>45195</v>
      </c>
      <c r="H690" s="16" t="s">
        <v>7</v>
      </c>
      <c r="I690" s="16" t="s">
        <v>72</v>
      </c>
      <c r="J690" s="16" t="s">
        <v>9</v>
      </c>
      <c r="K690" s="14" t="s">
        <v>16</v>
      </c>
      <c r="L690" s="14" t="s">
        <v>17</v>
      </c>
      <c r="M690" s="16" t="s">
        <v>25</v>
      </c>
      <c r="N690" s="16" t="s">
        <v>13</v>
      </c>
      <c r="O690" s="16" t="s">
        <v>14</v>
      </c>
      <c r="P690" s="12">
        <f t="shared" si="67"/>
        <v>1</v>
      </c>
      <c r="Q690" s="12" cm="1">
        <f t="array" ref="Q690">SUMPRODUCT(($G$2:$G$2540=G690)*(P690&gt;$P$2:$P$2540))+1</f>
        <v>1</v>
      </c>
      <c r="R690" s="12" t="e">
        <f>(Q690*100000)+#REF!</f>
        <v>#REF!</v>
      </c>
      <c r="S690" t="e" cm="1">
        <f t="array" ref="S690">SUMPRODUCT(($G$2:$G$2540=G690)*(R690&gt;$R$2:$R$2540))+1</f>
        <v>#REF!</v>
      </c>
      <c r="T690" t="str">
        <f t="shared" si="68"/>
        <v xml:space="preserve">NOTTINGHAM </v>
      </c>
      <c r="U690">
        <v>0</v>
      </c>
      <c r="V690" t="s">
        <v>11</v>
      </c>
      <c r="W690">
        <f t="shared" si="69"/>
        <v>2023</v>
      </c>
    </row>
    <row r="691" spans="1:23" x14ac:dyDescent="0.25">
      <c r="A691" s="10" t="str">
        <f>IF(YEAR(G691)=2024,#REF!,"")</f>
        <v/>
      </c>
      <c r="B691" s="10" t="str">
        <f>IF(YEAR(G691)=2025,#REF!,"")</f>
        <v/>
      </c>
      <c r="C691" s="10" t="str">
        <f t="shared" si="65"/>
        <v>Floodlit45196</v>
      </c>
      <c r="D691" s="5" t="str">
        <f>IF('by region'!$C$2="Any","Any",'WTX courses'!V677)&amp;M691&amp;IF('by region'!$I$2="Any","Any",N691)&amp;G691</f>
        <v>AnyFlatAny45196</v>
      </c>
      <c r="E691" s="5" t="e">
        <f>IF(I691=#REF!,'WTX courses'!G677,"")</f>
        <v>#REF!</v>
      </c>
      <c r="F691" s="5" t="e">
        <f t="shared" si="66"/>
        <v>#REF!</v>
      </c>
      <c r="G691" s="15">
        <v>45196</v>
      </c>
      <c r="H691" s="16" t="s">
        <v>27</v>
      </c>
      <c r="I691" s="16" t="s">
        <v>47</v>
      </c>
      <c r="J691" s="16" t="s">
        <v>32</v>
      </c>
      <c r="K691" s="14" t="s">
        <v>16</v>
      </c>
      <c r="L691" s="14" t="s">
        <v>19</v>
      </c>
      <c r="M691" s="16" t="s">
        <v>25</v>
      </c>
      <c r="N691" s="16" t="s">
        <v>26</v>
      </c>
      <c r="O691" s="16" t="s">
        <v>33</v>
      </c>
      <c r="P691" s="12">
        <f t="shared" si="67"/>
        <v>3</v>
      </c>
      <c r="Q691" s="12" cm="1">
        <f t="array" ref="Q691">SUMPRODUCT(($G$2:$G$2540=G691)*(P691&gt;$P$2:$P$2540))+1</f>
        <v>2</v>
      </c>
      <c r="R691" s="12" t="e">
        <f>(Q691*100000)+#REF!</f>
        <v>#REF!</v>
      </c>
      <c r="S691" t="e" cm="1">
        <f t="array" ref="S691">SUMPRODUCT(($G$2:$G$2540=G691)*(R691&gt;$R$2:$R$2540))+1</f>
        <v>#REF!</v>
      </c>
      <c r="T691" t="str">
        <f t="shared" si="68"/>
        <v>KEMPTON PARK #</v>
      </c>
      <c r="U691">
        <v>0</v>
      </c>
      <c r="V691" t="s">
        <v>17</v>
      </c>
      <c r="W691">
        <f t="shared" si="69"/>
        <v>2023</v>
      </c>
    </row>
    <row r="692" spans="1:23" x14ac:dyDescent="0.25">
      <c r="A692" s="10" t="str">
        <f>IF(YEAR(G692)=2024,#REF!,"")</f>
        <v/>
      </c>
      <c r="B692" s="10" t="str">
        <f>IF(YEAR(G692)=2025,#REF!,"")</f>
        <v/>
      </c>
      <c r="C692" s="10" t="str">
        <f t="shared" si="65"/>
        <v>Afternoon45196</v>
      </c>
      <c r="D692" s="5" t="str">
        <f>IF('by region'!$C$2="Any","Any",'WTX courses'!V678)&amp;M692&amp;IF('by region'!$I$2="Any","Any",N692)&amp;G692</f>
        <v>AnyFlatAny45196</v>
      </c>
      <c r="E692" s="5" t="e">
        <f>IF(I692=#REF!,'WTX courses'!G678,"")</f>
        <v>#REF!</v>
      </c>
      <c r="F692" s="5" t="e">
        <f t="shared" si="66"/>
        <v>#REF!</v>
      </c>
      <c r="G692" s="15">
        <v>45196</v>
      </c>
      <c r="H692" s="16" t="s">
        <v>27</v>
      </c>
      <c r="I692" s="16" t="s">
        <v>85</v>
      </c>
      <c r="J692" s="16" t="s">
        <v>9</v>
      </c>
      <c r="K692" s="14" t="s">
        <v>10</v>
      </c>
      <c r="L692" s="14" t="s">
        <v>19</v>
      </c>
      <c r="M692" s="16" t="s">
        <v>25</v>
      </c>
      <c r="N692" s="16" t="s">
        <v>13</v>
      </c>
      <c r="O692" s="16" t="s">
        <v>14</v>
      </c>
      <c r="P692" s="12">
        <f t="shared" si="67"/>
        <v>1</v>
      </c>
      <c r="Q692" s="12" cm="1">
        <f t="array" ref="Q692">SUMPRODUCT(($G$2:$G$2540=G692)*(P692&gt;$P$2:$P$2540))+1</f>
        <v>1</v>
      </c>
      <c r="R692" s="12" t="e">
        <f>(Q692*100000)+#REF!</f>
        <v>#REF!</v>
      </c>
      <c r="S692" t="e" cm="1">
        <f t="array" ref="S692">SUMPRODUCT(($G$2:$G$2540=G692)*(R692&gt;$R$2:$R$2540))+1</f>
        <v>#REF!</v>
      </c>
      <c r="T692" t="str">
        <f t="shared" si="68"/>
        <v xml:space="preserve">GOODWOOD </v>
      </c>
      <c r="U692">
        <v>0</v>
      </c>
      <c r="V692" t="s">
        <v>17</v>
      </c>
      <c r="W692">
        <f t="shared" si="69"/>
        <v>2023</v>
      </c>
    </row>
    <row r="693" spans="1:23" x14ac:dyDescent="0.25">
      <c r="A693" s="10" t="str">
        <f>IF(YEAR(G693)=2024,#REF!,"")</f>
        <v/>
      </c>
      <c r="B693" s="10" t="str">
        <f>IF(YEAR(G693)=2025,#REF!,"")</f>
        <v/>
      </c>
      <c r="C693" s="10" t="str">
        <f t="shared" si="65"/>
        <v>Afternoon45197</v>
      </c>
      <c r="D693" s="5" t="str">
        <f>IF('by region'!$C$2="Any","Any",'WTX courses'!V679)&amp;M693&amp;IF('by region'!$I$2="Any","Any",N693)&amp;G693</f>
        <v>AnyFlatAny45197</v>
      </c>
      <c r="E693" s="5" t="e">
        <f>IF(I693=#REF!,'WTX courses'!G679,"")</f>
        <v>#REF!</v>
      </c>
      <c r="F693" s="5" t="e">
        <f t="shared" si="66"/>
        <v>#REF!</v>
      </c>
      <c r="G693" s="15">
        <v>45197</v>
      </c>
      <c r="H693" s="16" t="s">
        <v>34</v>
      </c>
      <c r="I693" s="16" t="s">
        <v>76</v>
      </c>
      <c r="J693" s="16" t="s">
        <v>9</v>
      </c>
      <c r="K693" s="14" t="s">
        <v>16</v>
      </c>
      <c r="L693" s="14" t="s">
        <v>17</v>
      </c>
      <c r="M693" s="16" t="s">
        <v>25</v>
      </c>
      <c r="N693" s="16" t="s">
        <v>13</v>
      </c>
      <c r="O693" s="16" t="s">
        <v>14</v>
      </c>
      <c r="P693" s="12">
        <f t="shared" si="67"/>
        <v>1</v>
      </c>
      <c r="Q693" s="12" cm="1">
        <f t="array" ref="Q693">SUMPRODUCT(($G$2:$G$2540=G693)*(P693&gt;$P$2:$P$2540))+1</f>
        <v>1</v>
      </c>
      <c r="R693" s="12" t="e">
        <f>(Q693*100000)+#REF!</f>
        <v>#REF!</v>
      </c>
      <c r="S693" t="e" cm="1">
        <f t="array" ref="S693">SUMPRODUCT(($G$2:$G$2540=G693)*(R693&gt;$R$2:$R$2540))+1</f>
        <v>#REF!</v>
      </c>
      <c r="T693" t="str">
        <f t="shared" si="68"/>
        <v xml:space="preserve">NEWMARKET </v>
      </c>
      <c r="U693">
        <v>0</v>
      </c>
      <c r="V693" t="s">
        <v>11</v>
      </c>
      <c r="W693">
        <f t="shared" si="69"/>
        <v>2023</v>
      </c>
    </row>
    <row r="694" spans="1:23" x14ac:dyDescent="0.25">
      <c r="A694" s="10" t="str">
        <f>IF(YEAR(G694)=2024,#REF!,"")</f>
        <v/>
      </c>
      <c r="B694" s="10" t="str">
        <f>IF(YEAR(G694)=2025,#REF!,"")</f>
        <v/>
      </c>
      <c r="C694" s="10" t="str">
        <f t="shared" si="65"/>
        <v>Floodlit45198</v>
      </c>
      <c r="D694" s="5" t="str">
        <f>IF('by region'!$C$2="Any","Any",'WTX courses'!V680)&amp;M694&amp;IF('by region'!$I$2="Any","Any",N694)&amp;G694</f>
        <v>AnyFlatAny45198</v>
      </c>
      <c r="E694" s="5" t="e">
        <f>IF(I694=#REF!,'WTX courses'!G680,"")</f>
        <v>#REF!</v>
      </c>
      <c r="F694" s="5" t="e">
        <f t="shared" si="66"/>
        <v>#REF!</v>
      </c>
      <c r="G694" s="15">
        <v>45198</v>
      </c>
      <c r="H694" s="16" t="s">
        <v>35</v>
      </c>
      <c r="I694" s="16" t="s">
        <v>31</v>
      </c>
      <c r="J694" s="16" t="s">
        <v>32</v>
      </c>
      <c r="K694" s="14" t="s">
        <v>24</v>
      </c>
      <c r="L694" s="14" t="s">
        <v>11</v>
      </c>
      <c r="M694" s="16" t="s">
        <v>25</v>
      </c>
      <c r="N694" s="16" t="s">
        <v>26</v>
      </c>
      <c r="O694" s="16" t="s">
        <v>33</v>
      </c>
      <c r="P694" s="12">
        <f t="shared" si="67"/>
        <v>3</v>
      </c>
      <c r="Q694" s="12" cm="1">
        <f t="array" ref="Q694">SUMPRODUCT(($G$2:$G$2540=G694)*(P694&gt;$P$2:$P$2540))+1</f>
        <v>3</v>
      </c>
      <c r="R694" s="12" t="e">
        <f>(Q694*100000)+#REF!</f>
        <v>#REF!</v>
      </c>
      <c r="S694" t="e" cm="1">
        <f t="array" ref="S694">SUMPRODUCT(($G$2:$G$2540=G694)*(R694&gt;$R$2:$R$2540))+1</f>
        <v>#REF!</v>
      </c>
      <c r="T694" t="str">
        <f t="shared" si="68"/>
        <v>NEWCASTLE #</v>
      </c>
      <c r="U694">
        <v>0</v>
      </c>
      <c r="V694" t="s">
        <v>11</v>
      </c>
      <c r="W694">
        <f t="shared" si="69"/>
        <v>2023</v>
      </c>
    </row>
    <row r="695" spans="1:23" x14ac:dyDescent="0.25">
      <c r="A695" s="10" t="str">
        <f>IF(YEAR(G695)=2024,#REF!,"")</f>
        <v/>
      </c>
      <c r="B695" s="10" t="str">
        <f>IF(YEAR(G695)=2025,#REF!,"")</f>
        <v/>
      </c>
      <c r="C695" s="10" t="str">
        <f t="shared" si="65"/>
        <v>Afternoon45198</v>
      </c>
      <c r="D695" s="5" t="str">
        <f>IF('by region'!$C$2="Any","Any",'WTX courses'!V681)&amp;M695&amp;IF('by region'!$I$2="Any","Any",N695)&amp;G695</f>
        <v>AnyFlatAny45198</v>
      </c>
      <c r="E695" s="5" t="e">
        <f>IF(I695=#REF!,'WTX courses'!G681,"")</f>
        <v>#REF!</v>
      </c>
      <c r="F695" s="5" t="e">
        <f t="shared" si="66"/>
        <v>#REF!</v>
      </c>
      <c r="G695" s="15">
        <v>45198</v>
      </c>
      <c r="H695" s="16" t="s">
        <v>35</v>
      </c>
      <c r="I695" s="16" t="s">
        <v>56</v>
      </c>
      <c r="J695" s="16" t="s">
        <v>9</v>
      </c>
      <c r="K695" s="14" t="s">
        <v>16</v>
      </c>
      <c r="L695" s="14" t="s">
        <v>11</v>
      </c>
      <c r="M695" s="16" t="s">
        <v>25</v>
      </c>
      <c r="N695" s="16" t="s">
        <v>13</v>
      </c>
      <c r="O695" s="16" t="s">
        <v>14</v>
      </c>
      <c r="P695" s="12">
        <f t="shared" si="67"/>
        <v>1</v>
      </c>
      <c r="Q695" s="12" cm="1">
        <f t="array" ref="Q695">SUMPRODUCT(($G$2:$G$2540=G695)*(P695&gt;$P$2:$P$2540))+1</f>
        <v>1</v>
      </c>
      <c r="R695" s="12" t="e">
        <f>(Q695*100000)+#REF!</f>
        <v>#REF!</v>
      </c>
      <c r="S695" t="e" cm="1">
        <f t="array" ref="S695">SUMPRODUCT(($G$2:$G$2540=G695)*(R695&gt;$R$2:$R$2540))+1</f>
        <v>#REF!</v>
      </c>
      <c r="T695" t="str">
        <f t="shared" si="68"/>
        <v xml:space="preserve">HAYDOCK PARK </v>
      </c>
      <c r="U695">
        <v>0</v>
      </c>
      <c r="V695" t="s">
        <v>11</v>
      </c>
      <c r="W695">
        <f t="shared" si="69"/>
        <v>2023</v>
      </c>
    </row>
    <row r="696" spans="1:23" x14ac:dyDescent="0.25">
      <c r="A696" s="10" t="str">
        <f>IF(YEAR(G696)=2024,#REF!,"")</f>
        <v/>
      </c>
      <c r="B696" s="10" t="str">
        <f>IF(YEAR(G696)=2025,#REF!,"")</f>
        <v/>
      </c>
      <c r="C696" s="10" t="str">
        <f t="shared" si="65"/>
        <v>Afternoon45198</v>
      </c>
      <c r="D696" s="5" t="str">
        <f>IF('by region'!$C$2="Any","Any",'WTX courses'!V682)&amp;M696&amp;IF('by region'!$I$2="Any","Any",N696)&amp;G696</f>
        <v>AnyFlatAny45198</v>
      </c>
      <c r="E696" s="5" t="e">
        <f>IF(I696=#REF!,'WTX courses'!G682,"")</f>
        <v>#REF!</v>
      </c>
      <c r="F696" s="5" t="e">
        <f t="shared" si="66"/>
        <v>#REF!</v>
      </c>
      <c r="G696" s="15">
        <v>45198</v>
      </c>
      <c r="H696" s="16" t="s">
        <v>35</v>
      </c>
      <c r="I696" s="16" t="s">
        <v>76</v>
      </c>
      <c r="J696" s="16" t="s">
        <v>9</v>
      </c>
      <c r="K696" s="14" t="s">
        <v>16</v>
      </c>
      <c r="L696" s="14" t="s">
        <v>17</v>
      </c>
      <c r="M696" s="16" t="s">
        <v>25</v>
      </c>
      <c r="N696" s="16" t="s">
        <v>13</v>
      </c>
      <c r="O696" s="16" t="s">
        <v>14</v>
      </c>
      <c r="P696" s="12">
        <f t="shared" si="67"/>
        <v>1</v>
      </c>
      <c r="Q696" s="12" cm="1">
        <f t="array" ref="Q696">SUMPRODUCT(($G$2:$G$2540=G696)*(P696&gt;$P$2:$P$2540))+1</f>
        <v>1</v>
      </c>
      <c r="R696" s="12" t="e">
        <f>(Q696*100000)+#REF!</f>
        <v>#REF!</v>
      </c>
      <c r="S696" t="e" cm="1">
        <f t="array" ref="S696">SUMPRODUCT(($G$2:$G$2540=G696)*(R696&gt;$R$2:$R$2540))+1</f>
        <v>#REF!</v>
      </c>
      <c r="T696" t="str">
        <f t="shared" si="68"/>
        <v xml:space="preserve">NEWMARKET </v>
      </c>
      <c r="U696">
        <v>0</v>
      </c>
      <c r="V696" t="s">
        <v>17</v>
      </c>
      <c r="W696">
        <f t="shared" si="69"/>
        <v>2023</v>
      </c>
    </row>
    <row r="697" spans="1:23" x14ac:dyDescent="0.25">
      <c r="A697" s="10" t="str">
        <f>IF(YEAR(G697)=2024,#REF!,"")</f>
        <v/>
      </c>
      <c r="B697" s="10" t="str">
        <f>IF(YEAR(G697)=2025,#REF!,"")</f>
        <v/>
      </c>
      <c r="C697" s="10" t="str">
        <f t="shared" si="65"/>
        <v>Floodlit45199</v>
      </c>
      <c r="D697" s="5" t="str">
        <f>IF('by region'!$C$2="Any","Any",'WTX courses'!V683)&amp;M697&amp;IF('by region'!$I$2="Any","Any",N697)&amp;G697</f>
        <v>AnyFlatAny45199</v>
      </c>
      <c r="E697" s="5" t="e">
        <f>IF(I697=#REF!,'WTX courses'!G683,"")</f>
        <v>#REF!</v>
      </c>
      <c r="F697" s="5" t="e">
        <f t="shared" si="66"/>
        <v>#REF!</v>
      </c>
      <c r="G697" s="15">
        <v>45199</v>
      </c>
      <c r="H697" s="16" t="s">
        <v>37</v>
      </c>
      <c r="I697" s="16" t="s">
        <v>73</v>
      </c>
      <c r="J697" s="16" t="s">
        <v>32</v>
      </c>
      <c r="K697" s="14" t="s">
        <v>10</v>
      </c>
      <c r="L697" s="14" t="s">
        <v>19</v>
      </c>
      <c r="M697" s="16" t="s">
        <v>25</v>
      </c>
      <c r="N697" s="16" t="s">
        <v>26</v>
      </c>
      <c r="O697" s="16" t="s">
        <v>33</v>
      </c>
      <c r="P697" s="12">
        <f t="shared" si="67"/>
        <v>3</v>
      </c>
      <c r="Q697" s="12" cm="1">
        <f t="array" ref="Q697">SUMPRODUCT(($G$2:$G$2540=G697)*(P697&gt;$P$2:$P$2540))+1</f>
        <v>5</v>
      </c>
      <c r="R697" s="12" t="e">
        <f>(Q697*100000)+#REF!</f>
        <v>#REF!</v>
      </c>
      <c r="S697" t="e" cm="1">
        <f t="array" ref="S697">SUMPRODUCT(($G$2:$G$2540=G697)*(R697&gt;$R$2:$R$2540))+1</f>
        <v>#REF!</v>
      </c>
      <c r="T697" t="str">
        <f t="shared" si="68"/>
        <v>CHELMSFORD CITY #</v>
      </c>
      <c r="U697">
        <v>0</v>
      </c>
      <c r="V697" t="s">
        <v>11</v>
      </c>
      <c r="W697">
        <f t="shared" si="69"/>
        <v>2023</v>
      </c>
    </row>
    <row r="698" spans="1:23" x14ac:dyDescent="0.25">
      <c r="A698" s="10" t="str">
        <f>IF(YEAR(G698)=2024,#REF!,"")</f>
        <v/>
      </c>
      <c r="B698" s="10" t="str">
        <f>IF(YEAR(G698)=2025,#REF!,"")</f>
        <v/>
      </c>
      <c r="C698" s="10" t="str">
        <f t="shared" si="65"/>
        <v>Afternoon45199</v>
      </c>
      <c r="D698" s="5" t="str">
        <f>IF('by region'!$C$2="Any","Any",'WTX courses'!V684)&amp;M698&amp;IF('by region'!$I$2="Any","Any",N698)&amp;G698</f>
        <v>AnyFlatAny45199</v>
      </c>
      <c r="E698" s="5" t="e">
        <f>IF(I698=#REF!,'WTX courses'!G684,"")</f>
        <v>#REF!</v>
      </c>
      <c r="F698" s="5" t="e">
        <f t="shared" si="66"/>
        <v>#REF!</v>
      </c>
      <c r="G698" s="15">
        <v>45199</v>
      </c>
      <c r="H698" s="16" t="s">
        <v>37</v>
      </c>
      <c r="I698" s="16" t="s">
        <v>88</v>
      </c>
      <c r="J698" s="16" t="s">
        <v>9</v>
      </c>
      <c r="K698" s="14" t="s">
        <v>10</v>
      </c>
      <c r="L698" s="14" t="s">
        <v>17</v>
      </c>
      <c r="M698" s="16" t="s">
        <v>25</v>
      </c>
      <c r="N698" s="16" t="s">
        <v>13</v>
      </c>
      <c r="O698" s="16" t="s">
        <v>21</v>
      </c>
      <c r="P698" s="12">
        <f t="shared" ref="P698:P708" si="70">IF(J698="Afternoon",1,IF(J698="Evening",2,IF(J698="Floodlit",3,4)))</f>
        <v>1</v>
      </c>
      <c r="Q698" s="12" cm="1">
        <f t="array" ref="Q698">SUMPRODUCT(($G$2:$G$2540=G698)*(P698&gt;$P$2:$P$2540))+1</f>
        <v>1</v>
      </c>
      <c r="R698" s="12" t="e">
        <f>(Q698*100000)+#REF!</f>
        <v>#REF!</v>
      </c>
      <c r="S698" t="e" cm="1">
        <f t="array" ref="S698">SUMPRODUCT(($G$2:$G$2540=G698)*(R698&gt;$R$2:$R$2540))+1</f>
        <v>#REF!</v>
      </c>
      <c r="T698" t="str">
        <f t="shared" ref="T698:T708" si="71">_xlfn.CONCAT(IF(M698="Flat",UPPER(I698),I698)," ",IF(J698="Evening","†",IF(J698="Floodlit","#","")))</f>
        <v xml:space="preserve">CHESTER </v>
      </c>
      <c r="U698">
        <v>0</v>
      </c>
      <c r="V698" t="s">
        <v>30</v>
      </c>
      <c r="W698">
        <f t="shared" ref="W698:W708" si="72">YEAR(G698)</f>
        <v>2023</v>
      </c>
    </row>
    <row r="699" spans="1:23" x14ac:dyDescent="0.25">
      <c r="A699" s="10" t="str">
        <f>IF(YEAR(G699)=2024,#REF!,"")</f>
        <v/>
      </c>
      <c r="B699" s="10" t="str">
        <f>IF(YEAR(G699)=2025,#REF!,"")</f>
        <v/>
      </c>
      <c r="C699" s="10" t="str">
        <f t="shared" si="65"/>
        <v>Afternoon45199</v>
      </c>
      <c r="D699" s="5" t="str">
        <f>IF('by region'!$C$2="Any","Any",'WTX courses'!V685)&amp;M699&amp;IF('by region'!$I$2="Any","Any",N699)&amp;G699</f>
        <v>AnyFlatAny45199</v>
      </c>
      <c r="E699" s="5" t="e">
        <f>IF(I699=#REF!,'WTX courses'!G685,"")</f>
        <v>#REF!</v>
      </c>
      <c r="F699" s="5" t="e">
        <f t="shared" si="66"/>
        <v>#REF!</v>
      </c>
      <c r="G699" s="15">
        <v>45199</v>
      </c>
      <c r="H699" s="16" t="s">
        <v>37</v>
      </c>
      <c r="I699" s="16" t="s">
        <v>56</v>
      </c>
      <c r="J699" s="16" t="s">
        <v>9</v>
      </c>
      <c r="K699" s="14" t="s">
        <v>16</v>
      </c>
      <c r="L699" s="14" t="s">
        <v>11</v>
      </c>
      <c r="M699" s="16" t="s">
        <v>25</v>
      </c>
      <c r="N699" s="16" t="s">
        <v>13</v>
      </c>
      <c r="O699" s="16" t="s">
        <v>14</v>
      </c>
      <c r="P699" s="12">
        <f t="shared" si="70"/>
        <v>1</v>
      </c>
      <c r="Q699" s="12" cm="1">
        <f t="array" ref="Q699">SUMPRODUCT(($G$2:$G$2540=G699)*(P699&gt;$P$2:$P$2540))+1</f>
        <v>1</v>
      </c>
      <c r="R699" s="12" t="e">
        <f>(Q699*100000)+#REF!</f>
        <v>#REF!</v>
      </c>
      <c r="S699" t="e" cm="1">
        <f t="array" ref="S699">SUMPRODUCT(($G$2:$G$2540=G699)*(R699&gt;$R$2:$R$2540))+1</f>
        <v>#REF!</v>
      </c>
      <c r="T699" t="str">
        <f t="shared" si="71"/>
        <v xml:space="preserve">HAYDOCK PARK </v>
      </c>
      <c r="U699">
        <v>0</v>
      </c>
      <c r="V699" t="s">
        <v>11</v>
      </c>
      <c r="W699">
        <f t="shared" si="72"/>
        <v>2023</v>
      </c>
    </row>
    <row r="700" spans="1:23" x14ac:dyDescent="0.25">
      <c r="A700" s="10" t="str">
        <f>IF(YEAR(G700)=2024,#REF!,"")</f>
        <v/>
      </c>
      <c r="B700" s="10" t="str">
        <f>IF(YEAR(G700)=2025,#REF!,"")</f>
        <v/>
      </c>
      <c r="C700" s="10" t="str">
        <f t="shared" si="65"/>
        <v>Afternoon45199</v>
      </c>
      <c r="D700" s="5" t="str">
        <f>IF('by region'!$C$2="Any","Any",'WTX courses'!V686)&amp;M700&amp;IF('by region'!$I$2="Any","Any",N700)&amp;G700</f>
        <v>AnyFlatAny45199</v>
      </c>
      <c r="E700" s="5" t="e">
        <f>IF(I700=#REF!,'WTX courses'!G686,"")</f>
        <v>#REF!</v>
      </c>
      <c r="F700" s="5" t="e">
        <f t="shared" si="66"/>
        <v>#REF!</v>
      </c>
      <c r="G700" s="15">
        <v>45199</v>
      </c>
      <c r="H700" s="16" t="s">
        <v>37</v>
      </c>
      <c r="I700" s="16" t="s">
        <v>76</v>
      </c>
      <c r="J700" s="16" t="s">
        <v>9</v>
      </c>
      <c r="K700" s="14" t="s">
        <v>16</v>
      </c>
      <c r="L700" s="14" t="s">
        <v>17</v>
      </c>
      <c r="M700" s="16" t="s">
        <v>25</v>
      </c>
      <c r="N700" s="16" t="s">
        <v>13</v>
      </c>
      <c r="O700" s="16" t="s">
        <v>14</v>
      </c>
      <c r="P700" s="12">
        <f t="shared" si="70"/>
        <v>1</v>
      </c>
      <c r="Q700" s="12" cm="1">
        <f t="array" ref="Q700">SUMPRODUCT(($G$2:$G$2540=G700)*(P700&gt;$P$2:$P$2540))+1</f>
        <v>1</v>
      </c>
      <c r="R700" s="12" t="e">
        <f>(Q700*100000)+#REF!</f>
        <v>#REF!</v>
      </c>
      <c r="S700" t="e" cm="1">
        <f t="array" ref="S700">SUMPRODUCT(($G$2:$G$2540=G700)*(R700&gt;$R$2:$R$2540))+1</f>
        <v>#REF!</v>
      </c>
      <c r="T700" t="str">
        <f t="shared" si="71"/>
        <v xml:space="preserve">NEWMARKET </v>
      </c>
      <c r="U700">
        <v>0</v>
      </c>
      <c r="V700" t="s">
        <v>17</v>
      </c>
      <c r="W700">
        <f t="shared" si="72"/>
        <v>2023</v>
      </c>
    </row>
    <row r="701" spans="1:23" x14ac:dyDescent="0.25">
      <c r="A701" s="10" t="str">
        <f>IF(YEAR(G701)=2024,#REF!,"")</f>
        <v/>
      </c>
      <c r="B701" s="10" t="str">
        <f>IF(YEAR(G701)=2025,#REF!,"")</f>
        <v/>
      </c>
      <c r="C701" s="10" t="str">
        <f t="shared" si="65"/>
        <v>Afternoon45199</v>
      </c>
      <c r="D701" s="5" t="str">
        <f>IF('by region'!$C$2="Any","Any",'WTX courses'!V687)&amp;M701&amp;IF('by region'!$I$2="Any","Any",N701)&amp;G701</f>
        <v>AnyJumpAny45199</v>
      </c>
      <c r="E701" s="5" t="e">
        <f>IF(I701=#REF!,'WTX courses'!G687,"")</f>
        <v>#REF!</v>
      </c>
      <c r="F701" s="5" t="e">
        <f t="shared" si="66"/>
        <v>#REF!</v>
      </c>
      <c r="G701" s="15">
        <v>45199</v>
      </c>
      <c r="H701" s="16" t="s">
        <v>37</v>
      </c>
      <c r="I701" s="16" t="s">
        <v>53</v>
      </c>
      <c r="J701" s="16" t="s">
        <v>9</v>
      </c>
      <c r="K701" s="14" t="s">
        <v>16</v>
      </c>
      <c r="L701" s="14" t="s">
        <v>17</v>
      </c>
      <c r="M701" s="16" t="s">
        <v>12</v>
      </c>
      <c r="N701" s="16" t="s">
        <v>13</v>
      </c>
      <c r="O701" s="16" t="s">
        <v>14</v>
      </c>
      <c r="P701" s="12">
        <f t="shared" si="70"/>
        <v>1</v>
      </c>
      <c r="Q701" s="12" cm="1">
        <f t="array" ref="Q701">SUMPRODUCT(($G$2:$G$2540=G701)*(P701&gt;$P$2:$P$2540))+1</f>
        <v>1</v>
      </c>
      <c r="R701" s="12" t="e">
        <f>(Q701*100000)+#REF!</f>
        <v>#REF!</v>
      </c>
      <c r="S701" t="e" cm="1">
        <f t="array" ref="S701">SUMPRODUCT(($G$2:$G$2540=G701)*(R701&gt;$R$2:$R$2540))+1</f>
        <v>#REF!</v>
      </c>
      <c r="T701" t="str">
        <f t="shared" si="71"/>
        <v xml:space="preserve">Market Rasen </v>
      </c>
      <c r="U701">
        <v>0</v>
      </c>
      <c r="V701" t="s">
        <v>17</v>
      </c>
      <c r="W701">
        <f t="shared" si="72"/>
        <v>2023</v>
      </c>
    </row>
    <row r="702" spans="1:23" x14ac:dyDescent="0.25">
      <c r="A702" s="10" t="str">
        <f>IF(YEAR(G702)=2024,#REF!,"")</f>
        <v/>
      </c>
      <c r="B702" s="10" t="str">
        <f>IF(YEAR(G702)=2025,#REF!,"")</f>
        <v/>
      </c>
      <c r="C702" s="10" t="str">
        <f t="shared" si="65"/>
        <v>Afternoon45200</v>
      </c>
      <c r="D702" s="5" t="str">
        <f>IF('by region'!$C$2="Any","Any",'WTX courses'!V688)&amp;M702&amp;IF('by region'!$I$2="Any","Any",N702)&amp;G702</f>
        <v>AnyFlatAny45200</v>
      </c>
      <c r="E702" s="5" t="e">
        <f>IF(I702=#REF!,'WTX courses'!G688,"")</f>
        <v>#REF!</v>
      </c>
      <c r="F702" s="5" t="e">
        <f t="shared" si="66"/>
        <v>#REF!</v>
      </c>
      <c r="G702" s="15">
        <v>45200</v>
      </c>
      <c r="H702" s="16" t="s">
        <v>40</v>
      </c>
      <c r="I702" s="16" t="s">
        <v>83</v>
      </c>
      <c r="J702" s="16" t="s">
        <v>9</v>
      </c>
      <c r="K702" s="14" t="s">
        <v>16</v>
      </c>
      <c r="L702" s="14" t="s">
        <v>19</v>
      </c>
      <c r="M702" s="16" t="s">
        <v>25</v>
      </c>
      <c r="N702" s="16" t="s">
        <v>13</v>
      </c>
      <c r="O702" s="16" t="s">
        <v>14</v>
      </c>
      <c r="P702" s="12">
        <f t="shared" si="70"/>
        <v>1</v>
      </c>
      <c r="Q702" s="12" cm="1">
        <f t="array" ref="Q702">SUMPRODUCT(($G$2:$G$2540=G702)*(P702&gt;$P$2:$P$2540))+1</f>
        <v>1</v>
      </c>
      <c r="R702" s="12" t="e">
        <f>(Q702*100000)+#REF!</f>
        <v>#REF!</v>
      </c>
      <c r="S702" t="e" cm="1">
        <f t="array" ref="S702">SUMPRODUCT(($G$2:$G$2540=G702)*(R702&gt;$R$2:$R$2540))+1</f>
        <v>#REF!</v>
      </c>
      <c r="T702" t="str">
        <f t="shared" si="71"/>
        <v xml:space="preserve">EPSOM DOWNS </v>
      </c>
      <c r="U702">
        <v>0</v>
      </c>
      <c r="V702" t="s">
        <v>11</v>
      </c>
      <c r="W702">
        <f t="shared" si="72"/>
        <v>2023</v>
      </c>
    </row>
    <row r="703" spans="1:23" x14ac:dyDescent="0.25">
      <c r="A703" s="10" t="str">
        <f>IF(YEAR(G703)=2024,#REF!,"")</f>
        <v/>
      </c>
      <c r="B703" s="10" t="str">
        <f>IF(YEAR(G703)=2025,#REF!,"")</f>
        <v/>
      </c>
      <c r="C703" s="10" t="str">
        <f t="shared" si="65"/>
        <v>Afternoon45200</v>
      </c>
      <c r="D703" s="5" t="str">
        <f>IF('by region'!$C$2="Any","Any",'WTX courses'!V689)&amp;M703&amp;IF('by region'!$I$2="Any","Any",N703)&amp;G703</f>
        <v>AnyFlatAny45200</v>
      </c>
      <c r="E703" s="5" t="e">
        <f>IF(I703=#REF!,'WTX courses'!G689,"")</f>
        <v>#REF!</v>
      </c>
      <c r="F703" s="5" t="e">
        <f t="shared" si="66"/>
        <v>#REF!</v>
      </c>
      <c r="G703" s="15">
        <v>45200</v>
      </c>
      <c r="H703" s="16" t="s">
        <v>40</v>
      </c>
      <c r="I703" s="16" t="s">
        <v>65</v>
      </c>
      <c r="J703" s="16" t="s">
        <v>9</v>
      </c>
      <c r="K703" s="14" t="s">
        <v>24</v>
      </c>
      <c r="L703" s="14" t="s">
        <v>19</v>
      </c>
      <c r="M703" s="16" t="s">
        <v>25</v>
      </c>
      <c r="N703" s="16" t="s">
        <v>13</v>
      </c>
      <c r="O703" s="16" t="s">
        <v>14</v>
      </c>
      <c r="P703" s="12">
        <f t="shared" si="70"/>
        <v>1</v>
      </c>
      <c r="Q703" s="12" cm="1">
        <f t="array" ref="Q703">SUMPRODUCT(($G$2:$G$2540=G703)*(P703&gt;$P$2:$P$2540))+1</f>
        <v>1</v>
      </c>
      <c r="R703" s="12" t="e">
        <f>(Q703*100000)+#REF!</f>
        <v>#REF!</v>
      </c>
      <c r="S703" t="e" cm="1">
        <f t="array" ref="S703">SUMPRODUCT(($G$2:$G$2540=G703)*(R703&gt;$R$2:$R$2540))+1</f>
        <v>#REF!</v>
      </c>
      <c r="T703" t="str">
        <f t="shared" si="71"/>
        <v xml:space="preserve">FFOS LAS </v>
      </c>
      <c r="U703">
        <v>0</v>
      </c>
      <c r="V703" t="s">
        <v>11</v>
      </c>
      <c r="W703">
        <f t="shared" si="72"/>
        <v>2023</v>
      </c>
    </row>
    <row r="704" spans="1:23" x14ac:dyDescent="0.25">
      <c r="A704" s="10" t="str">
        <f>IF(YEAR(G704)=2024,#REF!,"")</f>
        <v/>
      </c>
      <c r="B704" s="10" t="str">
        <f>IF(YEAR(G704)=2025,#REF!,"")</f>
        <v/>
      </c>
      <c r="C704" s="10" t="str">
        <f t="shared" si="65"/>
        <v>Floodlit45201</v>
      </c>
      <c r="D704" s="5" t="str">
        <f>IF('by region'!$C$2="Any","Any",'WTX courses'!V692)&amp;M704&amp;IF('by region'!$I$2="Any","Any",N704)&amp;G704</f>
        <v>AnyFlatAny45201</v>
      </c>
      <c r="E704" s="5" t="e">
        <f>IF(I704=#REF!,'WTX courses'!G692,"")</f>
        <v>#REF!</v>
      </c>
      <c r="F704" s="5" t="e">
        <f t="shared" si="66"/>
        <v>#REF!</v>
      </c>
      <c r="G704" s="15">
        <v>45201</v>
      </c>
      <c r="H704" s="16" t="s">
        <v>42</v>
      </c>
      <c r="I704" s="16" t="s">
        <v>31</v>
      </c>
      <c r="J704" s="16" t="s">
        <v>32</v>
      </c>
      <c r="K704" s="14" t="s">
        <v>24</v>
      </c>
      <c r="L704" s="14" t="s">
        <v>11</v>
      </c>
      <c r="M704" s="16" t="s">
        <v>25</v>
      </c>
      <c r="N704" s="16" t="s">
        <v>26</v>
      </c>
      <c r="O704" s="16" t="s">
        <v>33</v>
      </c>
      <c r="P704" s="12">
        <f t="shared" si="70"/>
        <v>3</v>
      </c>
      <c r="Q704" s="12" cm="1">
        <f t="array" ref="Q704">SUMPRODUCT(($G$2:$G$2540=G704)*(P704&gt;$P$2:$P$2540))+1</f>
        <v>2</v>
      </c>
      <c r="R704" s="12" t="e">
        <f>(Q704*100000)+#REF!</f>
        <v>#REF!</v>
      </c>
      <c r="S704" t="e" cm="1">
        <f t="array" ref="S704">SUMPRODUCT(($G$2:$G$2540=G704)*(R704&gt;$R$2:$R$2540))+1</f>
        <v>#REF!</v>
      </c>
      <c r="T704" t="str">
        <f t="shared" si="71"/>
        <v>NEWCASTLE #</v>
      </c>
      <c r="U704">
        <v>0</v>
      </c>
      <c r="V704" t="s">
        <v>19</v>
      </c>
      <c r="W704">
        <f t="shared" si="72"/>
        <v>2023</v>
      </c>
    </row>
    <row r="705" spans="1:23" x14ac:dyDescent="0.25">
      <c r="A705" s="10" t="str">
        <f>IF(YEAR(G705)=2024,#REF!,"")</f>
        <v/>
      </c>
      <c r="B705" s="10" t="str">
        <f>IF(YEAR(G705)=2025,#REF!,"")</f>
        <v/>
      </c>
      <c r="C705" s="10" t="str">
        <f t="shared" si="65"/>
        <v>Afternoon45201</v>
      </c>
      <c r="D705" s="5" t="str">
        <f>IF('by region'!$C$2="Any","Any",'WTX courses'!V693)&amp;M705&amp;IF('by region'!$I$2="Any","Any",N705)&amp;G705</f>
        <v>AnyFlatAny45201</v>
      </c>
      <c r="E705" s="5" t="e">
        <f>IF(I705=#REF!,'WTX courses'!G693,"")</f>
        <v>#REF!</v>
      </c>
      <c r="F705" s="5" t="e">
        <f t="shared" si="66"/>
        <v>#REF!</v>
      </c>
      <c r="G705" s="15">
        <v>45201</v>
      </c>
      <c r="H705" s="16" t="s">
        <v>42</v>
      </c>
      <c r="I705" s="16" t="s">
        <v>79</v>
      </c>
      <c r="J705" s="16" t="s">
        <v>9</v>
      </c>
      <c r="K705" s="14" t="s">
        <v>24</v>
      </c>
      <c r="L705" s="14" t="s">
        <v>19</v>
      </c>
      <c r="M705" s="16" t="s">
        <v>25</v>
      </c>
      <c r="N705" s="16" t="s">
        <v>13</v>
      </c>
      <c r="O705" s="16" t="s">
        <v>14</v>
      </c>
      <c r="P705" s="12">
        <f t="shared" si="70"/>
        <v>1</v>
      </c>
      <c r="Q705" s="12" cm="1">
        <f t="array" ref="Q705">SUMPRODUCT(($G$2:$G$2540=G705)*(P705&gt;$P$2:$P$2540))+1</f>
        <v>1</v>
      </c>
      <c r="R705" s="12" t="e">
        <f>(Q705*100000)+#REF!</f>
        <v>#REF!</v>
      </c>
      <c r="S705" t="e" cm="1">
        <f t="array" ref="S705">SUMPRODUCT(($G$2:$G$2540=G705)*(R705&gt;$R$2:$R$2540))+1</f>
        <v>#REF!</v>
      </c>
      <c r="T705" t="str">
        <f t="shared" si="71"/>
        <v xml:space="preserve">BATH </v>
      </c>
      <c r="U705">
        <v>0</v>
      </c>
      <c r="V705" t="s">
        <v>17</v>
      </c>
      <c r="W705">
        <f t="shared" si="72"/>
        <v>2023</v>
      </c>
    </row>
    <row r="706" spans="1:23" x14ac:dyDescent="0.25">
      <c r="A706" s="10" t="str">
        <f>IF(YEAR(G706)=2024,#REF!,"")</f>
        <v/>
      </c>
      <c r="B706" s="10" t="str">
        <f>IF(YEAR(G706)=2025,#REF!,"")</f>
        <v/>
      </c>
      <c r="C706" s="10" t="str">
        <f t="shared" ref="C706:C769" si="73">J706&amp;G706</f>
        <v>Floodlit45202</v>
      </c>
      <c r="D706" s="5" t="str">
        <f>IF('by region'!$C$2="Any","Any",'WTX courses'!V694)&amp;M706&amp;IF('by region'!$I$2="Any","Any",N706)&amp;G706</f>
        <v>AnyFlatAny45202</v>
      </c>
      <c r="E706" s="5" t="e">
        <f>IF(I706=#REF!,'WTX courses'!G694,"")</f>
        <v>#REF!</v>
      </c>
      <c r="F706" s="5" t="e">
        <f t="shared" ref="F706:F769" si="74">G706&amp;S706</f>
        <v>#REF!</v>
      </c>
      <c r="G706" s="15">
        <v>45202</v>
      </c>
      <c r="H706" s="16" t="s">
        <v>7</v>
      </c>
      <c r="I706" s="16" t="s">
        <v>43</v>
      </c>
      <c r="J706" s="16" t="s">
        <v>32</v>
      </c>
      <c r="K706" s="14" t="s">
        <v>24</v>
      </c>
      <c r="L706" s="14" t="s">
        <v>17</v>
      </c>
      <c r="M706" s="16" t="s">
        <v>25</v>
      </c>
      <c r="N706" s="16" t="s">
        <v>26</v>
      </c>
      <c r="O706" s="16" t="s">
        <v>33</v>
      </c>
      <c r="P706" s="12">
        <f t="shared" si="70"/>
        <v>3</v>
      </c>
      <c r="Q706" s="12" cm="1">
        <f t="array" ref="Q706">SUMPRODUCT(($G$2:$G$2540=G706)*(P706&gt;$P$2:$P$2540))+1</f>
        <v>2</v>
      </c>
      <c r="R706" s="12" t="e">
        <f>(Q706*100000)+#REF!</f>
        <v>#REF!</v>
      </c>
      <c r="S706" t="e" cm="1">
        <f t="array" ref="S706">SUMPRODUCT(($G$2:$G$2540=G706)*(R706&gt;$R$2:$R$2540))+1</f>
        <v>#REF!</v>
      </c>
      <c r="T706" t="str">
        <f t="shared" si="71"/>
        <v>WOLVERHAMPTON #</v>
      </c>
      <c r="U706">
        <v>0</v>
      </c>
      <c r="V706" t="s">
        <v>11</v>
      </c>
      <c r="W706">
        <f t="shared" si="72"/>
        <v>2023</v>
      </c>
    </row>
    <row r="707" spans="1:23" x14ac:dyDescent="0.25">
      <c r="A707" s="10" t="str">
        <f>IF(YEAR(G707)=2024,#REF!,"")</f>
        <v/>
      </c>
      <c r="B707" s="10" t="str">
        <f>IF(YEAR(G707)=2025,#REF!,"")</f>
        <v/>
      </c>
      <c r="C707" s="10" t="str">
        <f t="shared" si="73"/>
        <v>Afternoon45202</v>
      </c>
      <c r="D707" s="5" t="str">
        <f>IF('by region'!$C$2="Any","Any",'WTX courses'!V695)&amp;M707&amp;IF('by region'!$I$2="Any","Any",N707)&amp;G707</f>
        <v>AnyJumpAny45202</v>
      </c>
      <c r="E707" s="5" t="e">
        <f>IF(I707=#REF!,'WTX courses'!G695,"")</f>
        <v>#REF!</v>
      </c>
      <c r="F707" s="5" t="e">
        <f t="shared" si="74"/>
        <v>#REF!</v>
      </c>
      <c r="G707" s="15">
        <v>45202</v>
      </c>
      <c r="H707" s="16" t="s">
        <v>7</v>
      </c>
      <c r="I707" s="16" t="s">
        <v>46</v>
      </c>
      <c r="J707" s="16" t="s">
        <v>9</v>
      </c>
      <c r="K707" s="14" t="s">
        <v>24</v>
      </c>
      <c r="L707" s="14" t="s">
        <v>11</v>
      </c>
      <c r="M707" s="16" t="s">
        <v>12</v>
      </c>
      <c r="N707" s="16" t="s">
        <v>13</v>
      </c>
      <c r="O707" s="16" t="s">
        <v>14</v>
      </c>
      <c r="P707" s="12">
        <f t="shared" si="70"/>
        <v>1</v>
      </c>
      <c r="Q707" s="12" cm="1">
        <f t="array" ref="Q707">SUMPRODUCT(($G$2:$G$2540=G707)*(P707&gt;$P$2:$P$2540))+1</f>
        <v>1</v>
      </c>
      <c r="R707" s="12" t="e">
        <f>(Q707*100000)+#REF!</f>
        <v>#REF!</v>
      </c>
      <c r="S707" t="e" cm="1">
        <f t="array" ref="S707">SUMPRODUCT(($G$2:$G$2540=G707)*(R707&gt;$R$2:$R$2540))+1</f>
        <v>#REF!</v>
      </c>
      <c r="T707" t="str">
        <f t="shared" si="71"/>
        <v xml:space="preserve">Sedgefield </v>
      </c>
      <c r="U707">
        <v>0</v>
      </c>
      <c r="V707" t="s">
        <v>30</v>
      </c>
      <c r="W707">
        <f t="shared" si="72"/>
        <v>2023</v>
      </c>
    </row>
    <row r="708" spans="1:23" x14ac:dyDescent="0.25">
      <c r="A708" s="10" t="str">
        <f>IF(YEAR(G708)=2024,#REF!,"")</f>
        <v/>
      </c>
      <c r="B708" s="10" t="str">
        <f>IF(YEAR(G708)=2025,#REF!,"")</f>
        <v/>
      </c>
      <c r="C708" s="10" t="str">
        <f t="shared" si="73"/>
        <v>Floodlit45203</v>
      </c>
      <c r="D708" s="5" t="str">
        <f>IF('by region'!$C$2="Any","Any",'WTX courses'!V696)&amp;M708&amp;IF('by region'!$I$2="Any","Any",N708)&amp;G708</f>
        <v>AnyFlatAny45203</v>
      </c>
      <c r="E708" s="5" t="e">
        <f>IF(I708=#REF!,'WTX courses'!G696,"")</f>
        <v>#REF!</v>
      </c>
      <c r="F708" s="5" t="e">
        <f t="shared" si="74"/>
        <v>#REF!</v>
      </c>
      <c r="G708" s="15">
        <v>45203</v>
      </c>
      <c r="H708" s="16" t="s">
        <v>27</v>
      </c>
      <c r="I708" s="16" t="s">
        <v>47</v>
      </c>
      <c r="J708" s="16" t="s">
        <v>32</v>
      </c>
      <c r="K708" s="14" t="s">
        <v>16</v>
      </c>
      <c r="L708" s="14" t="s">
        <v>19</v>
      </c>
      <c r="M708" s="16" t="s">
        <v>25</v>
      </c>
      <c r="N708" s="16" t="s">
        <v>26</v>
      </c>
      <c r="O708" s="16" t="s">
        <v>33</v>
      </c>
      <c r="P708" s="12">
        <f t="shared" si="70"/>
        <v>3</v>
      </c>
      <c r="Q708" s="12" cm="1">
        <f t="array" ref="Q708">SUMPRODUCT(($G$2:$G$2540=G708)*(P708&gt;$P$2:$P$2540))+1</f>
        <v>3</v>
      </c>
      <c r="R708" s="12" t="e">
        <f>(Q708*100000)+#REF!</f>
        <v>#REF!</v>
      </c>
      <c r="S708" t="e" cm="1">
        <f t="array" ref="S708">SUMPRODUCT(($G$2:$G$2540=G708)*(R708&gt;$R$2:$R$2540))+1</f>
        <v>#REF!</v>
      </c>
      <c r="T708" t="str">
        <f t="shared" si="71"/>
        <v>KEMPTON PARK #</v>
      </c>
      <c r="U708">
        <v>0</v>
      </c>
      <c r="V708" t="s">
        <v>11</v>
      </c>
      <c r="W708">
        <f t="shared" si="72"/>
        <v>2023</v>
      </c>
    </row>
    <row r="709" spans="1:23" x14ac:dyDescent="0.25">
      <c r="A709" s="10" t="str">
        <f>IF(YEAR(G709)=2024,#REF!,"")</f>
        <v/>
      </c>
      <c r="B709" s="10" t="str">
        <f>IF(YEAR(G709)=2025,#REF!,"")</f>
        <v/>
      </c>
      <c r="C709" s="10" t="str">
        <f t="shared" si="73"/>
        <v>Afternoon45203</v>
      </c>
      <c r="D709" s="5" t="str">
        <f>IF('by region'!$C$2="Any","Any",'WTX courses'!V697)&amp;M709&amp;IF('by region'!$I$2="Any","Any",N709)&amp;G709</f>
        <v>AnyFlatAny45203</v>
      </c>
      <c r="E709" s="5" t="e">
        <f>IF(I709=#REF!,'WTX courses'!G697,"")</f>
        <v>#REF!</v>
      </c>
      <c r="F709" s="5" t="e">
        <f t="shared" si="74"/>
        <v>#REF!</v>
      </c>
      <c r="G709" s="15">
        <v>45203</v>
      </c>
      <c r="H709" s="16" t="s">
        <v>27</v>
      </c>
      <c r="I709" s="16" t="s">
        <v>72</v>
      </c>
      <c r="J709" s="16" t="s">
        <v>9</v>
      </c>
      <c r="K709" s="14" t="s">
        <v>16</v>
      </c>
      <c r="L709" s="14" t="s">
        <v>17</v>
      </c>
      <c r="M709" s="16" t="s">
        <v>25</v>
      </c>
      <c r="N709" s="16" t="s">
        <v>13</v>
      </c>
      <c r="O709" s="16" t="s">
        <v>14</v>
      </c>
      <c r="P709" s="12">
        <f t="shared" ref="P709:P739" si="75">IF(J709="Afternoon",1,IF(J709="Evening",2,IF(J709="Floodlit",3,4)))</f>
        <v>1</v>
      </c>
      <c r="Q709" s="12" cm="1">
        <f t="array" ref="Q709">SUMPRODUCT(($G$2:$G$2540=G709)*(P709&gt;$P$2:$P$2540))+1</f>
        <v>1</v>
      </c>
      <c r="R709" s="12" t="e">
        <f>(Q709*100000)+#REF!</f>
        <v>#REF!</v>
      </c>
      <c r="S709" t="e" cm="1">
        <f t="array" ref="S709">SUMPRODUCT(($G$2:$G$2540=G709)*(R709&gt;$R$2:$R$2540))+1</f>
        <v>#REF!</v>
      </c>
      <c r="T709" t="str">
        <f t="shared" ref="T709:T739" si="76">_xlfn.CONCAT(IF(M709="Flat",UPPER(I709),I709)," ",IF(J709="Evening","†",IF(J709="Floodlit","#","")))</f>
        <v xml:space="preserve">NOTTINGHAM </v>
      </c>
      <c r="U709">
        <v>0</v>
      </c>
      <c r="V709" t="s">
        <v>17</v>
      </c>
      <c r="W709">
        <f t="shared" ref="W709:W739" si="77">YEAR(G709)</f>
        <v>2023</v>
      </c>
    </row>
    <row r="710" spans="1:23" x14ac:dyDescent="0.25">
      <c r="A710" s="10" t="str">
        <f>IF(YEAR(G710)=2024,#REF!,"")</f>
        <v/>
      </c>
      <c r="B710" s="10" t="str">
        <f>IF(YEAR(G710)=2025,#REF!,"")</f>
        <v/>
      </c>
      <c r="C710" s="10" t="str">
        <f t="shared" si="73"/>
        <v>Afternoon45203</v>
      </c>
      <c r="D710" s="5" t="str">
        <f>IF('by region'!$C$2="Any","Any",'WTX courses'!V698)&amp;M710&amp;IF('by region'!$I$2="Any","Any",N710)&amp;G710</f>
        <v>AnyJumpAny45203</v>
      </c>
      <c r="E710" s="5" t="e">
        <f>IF(I710=#REF!,'WTX courses'!G698,"")</f>
        <v>#REF!</v>
      </c>
      <c r="F710" s="5" t="e">
        <f t="shared" si="74"/>
        <v>#REF!</v>
      </c>
      <c r="G710" s="15">
        <v>45203</v>
      </c>
      <c r="H710" s="16" t="s">
        <v>27</v>
      </c>
      <c r="I710" s="16" t="s">
        <v>64</v>
      </c>
      <c r="J710" s="16" t="s">
        <v>9</v>
      </c>
      <c r="K710" s="14" t="s">
        <v>10</v>
      </c>
      <c r="L710" s="14" t="s">
        <v>17</v>
      </c>
      <c r="M710" s="16" t="s">
        <v>12</v>
      </c>
      <c r="N710" s="16" t="s">
        <v>13</v>
      </c>
      <c r="O710" s="16" t="s">
        <v>14</v>
      </c>
      <c r="P710" s="12">
        <f t="shared" si="75"/>
        <v>1</v>
      </c>
      <c r="Q710" s="12" cm="1">
        <f t="array" ref="Q710">SUMPRODUCT(($G$2:$G$2540=G710)*(P710&gt;$P$2:$P$2540))+1</f>
        <v>1</v>
      </c>
      <c r="R710" s="12" t="e">
        <f>(Q710*100000)+#REF!</f>
        <v>#REF!</v>
      </c>
      <c r="S710" t="e" cm="1">
        <f t="array" ref="S710">SUMPRODUCT(($G$2:$G$2540=G710)*(R710&gt;$R$2:$R$2540))+1</f>
        <v>#REF!</v>
      </c>
      <c r="T710" t="str">
        <f t="shared" si="76"/>
        <v xml:space="preserve">Bangor-On-Dee </v>
      </c>
      <c r="U710">
        <v>0</v>
      </c>
      <c r="V710" t="s">
        <v>11</v>
      </c>
      <c r="W710">
        <f t="shared" si="77"/>
        <v>2023</v>
      </c>
    </row>
    <row r="711" spans="1:23" x14ac:dyDescent="0.25">
      <c r="A711" s="10" t="str">
        <f>IF(YEAR(G711)=2024,#REF!,"")</f>
        <v/>
      </c>
      <c r="B711" s="10" t="str">
        <f>IF(YEAR(G711)=2025,#REF!,"")</f>
        <v/>
      </c>
      <c r="C711" s="10" t="str">
        <f t="shared" si="73"/>
        <v>Floodlit45204</v>
      </c>
      <c r="D711" s="5" t="str">
        <f>IF('by region'!$C$2="Any","Any",'WTX courses'!V699)&amp;M711&amp;IF('by region'!$I$2="Any","Any",N711)&amp;G711</f>
        <v>AnyFlatAny45204</v>
      </c>
      <c r="E711" s="5" t="e">
        <f>IF(I711=#REF!,'WTX courses'!G699,"")</f>
        <v>#REF!</v>
      </c>
      <c r="F711" s="5" t="e">
        <f t="shared" si="74"/>
        <v>#REF!</v>
      </c>
      <c r="G711" s="15">
        <v>45204</v>
      </c>
      <c r="H711" s="16" t="s">
        <v>34</v>
      </c>
      <c r="I711" s="16" t="s">
        <v>73</v>
      </c>
      <c r="J711" s="16" t="s">
        <v>32</v>
      </c>
      <c r="K711" s="14" t="s">
        <v>10</v>
      </c>
      <c r="L711" s="14" t="s">
        <v>19</v>
      </c>
      <c r="M711" s="16" t="s">
        <v>25</v>
      </c>
      <c r="N711" s="16" t="s">
        <v>26</v>
      </c>
      <c r="O711" s="16" t="s">
        <v>33</v>
      </c>
      <c r="P711" s="12">
        <f t="shared" si="75"/>
        <v>3</v>
      </c>
      <c r="Q711" s="12" cm="1">
        <f t="array" ref="Q711">SUMPRODUCT(($G$2:$G$2540=G711)*(P711&gt;$P$2:$P$2540))+1</f>
        <v>3</v>
      </c>
      <c r="R711" s="12" t="e">
        <f>(Q711*100000)+#REF!</f>
        <v>#REF!</v>
      </c>
      <c r="S711" t="e" cm="1">
        <f t="array" ref="S711">SUMPRODUCT(($G$2:$G$2540=G711)*(R711&gt;$R$2:$R$2540))+1</f>
        <v>#REF!</v>
      </c>
      <c r="T711" t="str">
        <f t="shared" si="76"/>
        <v>CHELMSFORD CITY #</v>
      </c>
      <c r="U711">
        <v>0</v>
      </c>
      <c r="V711" t="s">
        <v>30</v>
      </c>
      <c r="W711">
        <f t="shared" si="77"/>
        <v>2023</v>
      </c>
    </row>
    <row r="712" spans="1:23" x14ac:dyDescent="0.25">
      <c r="A712" s="10" t="str">
        <f>IF(YEAR(G712)=2024,#REF!,"")</f>
        <v/>
      </c>
      <c r="B712" s="10" t="str">
        <f>IF(YEAR(G712)=2025,#REF!,"")</f>
        <v/>
      </c>
      <c r="C712" s="10" t="str">
        <f t="shared" si="73"/>
        <v>Afternoon45204</v>
      </c>
      <c r="D712" s="5" t="str">
        <f>IF('by region'!$C$2="Any","Any",'WTX courses'!V700)&amp;M712&amp;IF('by region'!$I$2="Any","Any",N712)&amp;G712</f>
        <v>AnyFlatAny45204</v>
      </c>
      <c r="E712" s="5" t="e">
        <f>IF(I712=#REF!,'WTX courses'!G700,"")</f>
        <v>#REF!</v>
      </c>
      <c r="F712" s="5" t="e">
        <f t="shared" si="74"/>
        <v>#REF!</v>
      </c>
      <c r="G712" s="15">
        <v>45204</v>
      </c>
      <c r="H712" s="16" t="s">
        <v>34</v>
      </c>
      <c r="I712" s="16" t="s">
        <v>36</v>
      </c>
      <c r="J712" s="16" t="s">
        <v>9</v>
      </c>
      <c r="K712" s="14" t="s">
        <v>24</v>
      </c>
      <c r="L712" s="14" t="s">
        <v>19</v>
      </c>
      <c r="M712" s="16" t="s">
        <v>25</v>
      </c>
      <c r="N712" s="16" t="s">
        <v>26</v>
      </c>
      <c r="O712" s="16" t="s">
        <v>14</v>
      </c>
      <c r="P712" s="12">
        <f t="shared" si="75"/>
        <v>1</v>
      </c>
      <c r="Q712" s="12" cm="1">
        <f t="array" ref="Q712">SUMPRODUCT(($G$2:$G$2540=G712)*(P712&gt;$P$2:$P$2540))+1</f>
        <v>1</v>
      </c>
      <c r="R712" s="12" t="e">
        <f>(Q712*100000)+#REF!</f>
        <v>#REF!</v>
      </c>
      <c r="S712" t="e" cm="1">
        <f t="array" ref="S712">SUMPRODUCT(($G$2:$G$2540=G712)*(R712&gt;$R$2:$R$2540))+1</f>
        <v>#REF!</v>
      </c>
      <c r="T712" t="str">
        <f t="shared" si="76"/>
        <v xml:space="preserve">LINGFIELD PARK </v>
      </c>
      <c r="U712">
        <v>0</v>
      </c>
      <c r="V712" t="s">
        <v>19</v>
      </c>
      <c r="W712">
        <f t="shared" si="77"/>
        <v>2023</v>
      </c>
    </row>
    <row r="713" spans="1:23" x14ac:dyDescent="0.25">
      <c r="A713" s="10" t="str">
        <f>IF(YEAR(G713)=2024,#REF!,"")</f>
        <v/>
      </c>
      <c r="B713" s="10" t="str">
        <f>IF(YEAR(G713)=2025,#REF!,"")</f>
        <v/>
      </c>
      <c r="C713" s="10" t="str">
        <f t="shared" si="73"/>
        <v>Afternoon45204</v>
      </c>
      <c r="D713" s="5" t="str">
        <f>IF('by region'!$C$2="Any","Any",'WTX courses'!V701)&amp;M713&amp;IF('by region'!$I$2="Any","Any",N713)&amp;G713</f>
        <v>AnyJumpAny45204</v>
      </c>
      <c r="E713" s="5" t="e">
        <f>IF(I713=#REF!,'WTX courses'!G701,"")</f>
        <v>#REF!</v>
      </c>
      <c r="F713" s="5" t="e">
        <f t="shared" si="74"/>
        <v>#REF!</v>
      </c>
      <c r="G713" s="15">
        <v>45204</v>
      </c>
      <c r="H713" s="16" t="s">
        <v>34</v>
      </c>
      <c r="I713" s="16" t="s">
        <v>48</v>
      </c>
      <c r="J713" s="16" t="s">
        <v>9</v>
      </c>
      <c r="K713" s="14" t="s">
        <v>16</v>
      </c>
      <c r="L713" s="14" t="s">
        <v>17</v>
      </c>
      <c r="M713" s="16" t="s">
        <v>12</v>
      </c>
      <c r="N713" s="16" t="s">
        <v>13</v>
      </c>
      <c r="O713" s="16" t="s">
        <v>14</v>
      </c>
      <c r="P713" s="12">
        <f t="shared" si="75"/>
        <v>1</v>
      </c>
      <c r="Q713" s="12" cm="1">
        <f t="array" ref="Q713">SUMPRODUCT(($G$2:$G$2540=G713)*(P713&gt;$P$2:$P$2540))+1</f>
        <v>1</v>
      </c>
      <c r="R713" s="12" t="e">
        <f>(Q713*100000)+#REF!</f>
        <v>#REF!</v>
      </c>
      <c r="S713" t="e" cm="1">
        <f t="array" ref="S713">SUMPRODUCT(($G$2:$G$2540=G713)*(R713&gt;$R$2:$R$2540))+1</f>
        <v>#REF!</v>
      </c>
      <c r="T713" t="str">
        <f t="shared" si="76"/>
        <v xml:space="preserve">Warwick </v>
      </c>
      <c r="U713">
        <v>0</v>
      </c>
      <c r="V713" t="s">
        <v>19</v>
      </c>
      <c r="W713">
        <f t="shared" si="77"/>
        <v>2023</v>
      </c>
    </row>
    <row r="714" spans="1:23" x14ac:dyDescent="0.25">
      <c r="A714" s="10" t="str">
        <f>IF(YEAR(G714)=2024,#REF!,"")</f>
        <v/>
      </c>
      <c r="B714" s="10" t="str">
        <f>IF(YEAR(G714)=2025,#REF!,"")</f>
        <v/>
      </c>
      <c r="C714" s="10" t="str">
        <f t="shared" si="73"/>
        <v>Floodlit45205</v>
      </c>
      <c r="D714" s="5" t="str">
        <f>IF('by region'!$C$2="Any","Any",'WTX courses'!V702)&amp;M714&amp;IF('by region'!$I$2="Any","Any",N714)&amp;G714</f>
        <v>AnyFlatAny45205</v>
      </c>
      <c r="E714" s="5" t="e">
        <f>IF(I714=#REF!,'WTX courses'!G702,"")</f>
        <v>#REF!</v>
      </c>
      <c r="F714" s="5" t="e">
        <f t="shared" si="74"/>
        <v>#REF!</v>
      </c>
      <c r="G714" s="15">
        <v>45205</v>
      </c>
      <c r="H714" s="16" t="s">
        <v>35</v>
      </c>
      <c r="I714" s="16" t="s">
        <v>31</v>
      </c>
      <c r="J714" s="16" t="s">
        <v>32</v>
      </c>
      <c r="K714" s="14" t="s">
        <v>24</v>
      </c>
      <c r="L714" s="14" t="s">
        <v>11</v>
      </c>
      <c r="M714" s="16" t="s">
        <v>25</v>
      </c>
      <c r="N714" s="16" t="s">
        <v>26</v>
      </c>
      <c r="O714" s="16" t="s">
        <v>33</v>
      </c>
      <c r="P714" s="12">
        <f t="shared" si="75"/>
        <v>3</v>
      </c>
      <c r="Q714" s="12" cm="1">
        <f t="array" ref="Q714">SUMPRODUCT(($G$2:$G$2540=G714)*(P714&gt;$P$2:$P$2540))+1</f>
        <v>3</v>
      </c>
      <c r="R714" s="12" t="e">
        <f>(Q714*100000)+#REF!</f>
        <v>#REF!</v>
      </c>
      <c r="S714" t="e" cm="1">
        <f t="array" ref="S714">SUMPRODUCT(($G$2:$G$2540=G714)*(R714&gt;$R$2:$R$2540))+1</f>
        <v>#REF!</v>
      </c>
      <c r="T714" t="str">
        <f t="shared" si="76"/>
        <v>NEWCASTLE #</v>
      </c>
      <c r="U714">
        <v>0</v>
      </c>
      <c r="V714" t="s">
        <v>11</v>
      </c>
      <c r="W714">
        <f t="shared" si="77"/>
        <v>2023</v>
      </c>
    </row>
    <row r="715" spans="1:23" x14ac:dyDescent="0.25">
      <c r="A715" s="10" t="str">
        <f>IF(YEAR(G715)=2024,#REF!,"")</f>
        <v/>
      </c>
      <c r="B715" s="10" t="str">
        <f>IF(YEAR(G715)=2025,#REF!,"")</f>
        <v/>
      </c>
      <c r="C715" s="10" t="str">
        <f t="shared" si="73"/>
        <v>Afternoon45205</v>
      </c>
      <c r="D715" s="5" t="str">
        <f>IF('by region'!$C$2="Any","Any",'WTX courses'!V703)&amp;M715&amp;IF('by region'!$I$2="Any","Any",N715)&amp;G715</f>
        <v>AnyFlatAny45205</v>
      </c>
      <c r="E715" s="5" t="e">
        <f>IF(I715=#REF!,'WTX courses'!G703,"")</f>
        <v>#REF!</v>
      </c>
      <c r="F715" s="5" t="e">
        <f t="shared" si="74"/>
        <v>#REF!</v>
      </c>
      <c r="G715" s="15">
        <v>45205</v>
      </c>
      <c r="H715" s="16" t="s">
        <v>35</v>
      </c>
      <c r="I715" s="16" t="s">
        <v>55</v>
      </c>
      <c r="J715" s="16" t="s">
        <v>9</v>
      </c>
      <c r="K715" s="14" t="s">
        <v>10</v>
      </c>
      <c r="L715" s="14" t="s">
        <v>19</v>
      </c>
      <c r="M715" s="16" t="s">
        <v>25</v>
      </c>
      <c r="N715" s="16" t="s">
        <v>13</v>
      </c>
      <c r="O715" s="16" t="s">
        <v>14</v>
      </c>
      <c r="P715" s="12">
        <f t="shared" si="75"/>
        <v>1</v>
      </c>
      <c r="Q715" s="12" cm="1">
        <f t="array" ref="Q715">SUMPRODUCT(($G$2:$G$2540=G715)*(P715&gt;$P$2:$P$2540))+1</f>
        <v>1</v>
      </c>
      <c r="R715" s="12" t="e">
        <f>(Q715*100000)+#REF!</f>
        <v>#REF!</v>
      </c>
      <c r="S715" t="e" cm="1">
        <f t="array" ref="S715">SUMPRODUCT(($G$2:$G$2540=G715)*(R715&gt;$R$2:$R$2540))+1</f>
        <v>#REF!</v>
      </c>
      <c r="T715" t="str">
        <f t="shared" si="76"/>
        <v xml:space="preserve">ASCOT </v>
      </c>
      <c r="U715">
        <v>0</v>
      </c>
      <c r="V715" t="s">
        <v>11</v>
      </c>
      <c r="W715">
        <f t="shared" si="77"/>
        <v>2023</v>
      </c>
    </row>
    <row r="716" spans="1:23" x14ac:dyDescent="0.25">
      <c r="A716" s="10" t="str">
        <f>IF(YEAR(G716)=2024,#REF!,"")</f>
        <v/>
      </c>
      <c r="B716" s="10" t="str">
        <f>IF(YEAR(G716)=2025,#REF!,"")</f>
        <v/>
      </c>
      <c r="C716" s="10" t="str">
        <f t="shared" si="73"/>
        <v>Afternoon45205</v>
      </c>
      <c r="D716" s="5" t="str">
        <f>IF('by region'!$C$2="Any","Any",'WTX courses'!V704)&amp;M716&amp;IF('by region'!$I$2="Any","Any",N716)&amp;G716</f>
        <v>AnyJumpAny45205</v>
      </c>
      <c r="E716" s="5" t="e">
        <f>IF(I716=#REF!,'WTX courses'!G704,"")</f>
        <v>#REF!</v>
      </c>
      <c r="F716" s="5" t="e">
        <f t="shared" si="74"/>
        <v>#REF!</v>
      </c>
      <c r="G716" s="15">
        <v>45205</v>
      </c>
      <c r="H716" s="16" t="s">
        <v>35</v>
      </c>
      <c r="I716" s="16" t="s">
        <v>58</v>
      </c>
      <c r="J716" s="16" t="s">
        <v>9</v>
      </c>
      <c r="K716" s="14" t="s">
        <v>24</v>
      </c>
      <c r="L716" s="14" t="s">
        <v>19</v>
      </c>
      <c r="M716" s="16" t="s">
        <v>12</v>
      </c>
      <c r="N716" s="16" t="s">
        <v>13</v>
      </c>
      <c r="O716" s="16" t="s">
        <v>14</v>
      </c>
      <c r="P716" s="12">
        <f t="shared" si="75"/>
        <v>1</v>
      </c>
      <c r="Q716" s="12" cm="1">
        <f t="array" ref="Q716">SUMPRODUCT(($G$2:$G$2540=G716)*(P716&gt;$P$2:$P$2540))+1</f>
        <v>1</v>
      </c>
      <c r="R716" s="12" t="e">
        <f>(Q716*100000)+#REF!</f>
        <v>#REF!</v>
      </c>
      <c r="S716" t="e" cm="1">
        <f t="array" ref="S716">SUMPRODUCT(($G$2:$G$2540=G716)*(R716&gt;$R$2:$R$2540))+1</f>
        <v>#REF!</v>
      </c>
      <c r="T716" t="str">
        <f t="shared" si="76"/>
        <v xml:space="preserve">Fontwell Park </v>
      </c>
      <c r="U716">
        <v>0</v>
      </c>
      <c r="V716" t="s">
        <v>19</v>
      </c>
      <c r="W716">
        <f t="shared" si="77"/>
        <v>2023</v>
      </c>
    </row>
    <row r="717" spans="1:23" x14ac:dyDescent="0.25">
      <c r="A717" s="10" t="str">
        <f>IF(YEAR(G717)=2024,#REF!,"")</f>
        <v/>
      </c>
      <c r="B717" s="10" t="str">
        <f>IF(YEAR(G717)=2025,#REF!,"")</f>
        <v/>
      </c>
      <c r="C717" s="10" t="str">
        <f t="shared" si="73"/>
        <v>Floodlit45206</v>
      </c>
      <c r="D717" s="5" t="str">
        <f>IF('by region'!$C$2="Any","Any",'WTX courses'!V705)&amp;M717&amp;IF('by region'!$I$2="Any","Any",N717)&amp;G717</f>
        <v>AnyFlatAny45206</v>
      </c>
      <c r="E717" s="5" t="e">
        <f>IF(I717=#REF!,'WTX courses'!G705,"")</f>
        <v>#REF!</v>
      </c>
      <c r="F717" s="5" t="e">
        <f t="shared" si="74"/>
        <v>#REF!</v>
      </c>
      <c r="G717" s="15">
        <v>45206</v>
      </c>
      <c r="H717" s="16" t="s">
        <v>37</v>
      </c>
      <c r="I717" s="16" t="s">
        <v>43</v>
      </c>
      <c r="J717" s="16" t="s">
        <v>32</v>
      </c>
      <c r="K717" s="14" t="s">
        <v>24</v>
      </c>
      <c r="L717" s="14" t="s">
        <v>17</v>
      </c>
      <c r="M717" s="16" t="s">
        <v>25</v>
      </c>
      <c r="N717" s="16" t="s">
        <v>26</v>
      </c>
      <c r="O717" s="16" t="s">
        <v>14</v>
      </c>
      <c r="P717" s="12">
        <f t="shared" si="75"/>
        <v>3</v>
      </c>
      <c r="Q717" s="12" cm="1">
        <f t="array" ref="Q717">SUMPRODUCT(($G$2:$G$2540=G717)*(P717&gt;$P$2:$P$2540))+1</f>
        <v>4</v>
      </c>
      <c r="R717" s="12" t="e">
        <f>(Q717*100000)+#REF!</f>
        <v>#REF!</v>
      </c>
      <c r="S717" t="e" cm="1">
        <f t="array" ref="S717">SUMPRODUCT(($G$2:$G$2540=G717)*(R717&gt;$R$2:$R$2540))+1</f>
        <v>#REF!</v>
      </c>
      <c r="T717" t="str">
        <f t="shared" si="76"/>
        <v>WOLVERHAMPTON #</v>
      </c>
      <c r="U717">
        <v>0</v>
      </c>
      <c r="V717" t="s">
        <v>17</v>
      </c>
      <c r="W717">
        <f t="shared" si="77"/>
        <v>2023</v>
      </c>
    </row>
    <row r="718" spans="1:23" x14ac:dyDescent="0.25">
      <c r="A718" s="10" t="str">
        <f>IF(YEAR(G718)=2024,#REF!,"")</f>
        <v/>
      </c>
      <c r="B718" s="10" t="str">
        <f>IF(YEAR(G718)=2025,#REF!,"")</f>
        <v/>
      </c>
      <c r="C718" s="10" t="str">
        <f t="shared" si="73"/>
        <v>Afternoon45206</v>
      </c>
      <c r="D718" s="5" t="str">
        <f>IF('by region'!$C$2="Any","Any",'WTX courses'!V707)&amp;M718&amp;IF('by region'!$I$2="Any","Any",N718)&amp;G718</f>
        <v>AnyFlatAny45206</v>
      </c>
      <c r="E718" s="5" t="e">
        <f>IF(I718=#REF!,'WTX courses'!G707,"")</f>
        <v>#REF!</v>
      </c>
      <c r="F718" s="5" t="e">
        <f t="shared" si="74"/>
        <v>#REF!</v>
      </c>
      <c r="G718" s="15">
        <v>45206</v>
      </c>
      <c r="H718" s="16" t="s">
        <v>37</v>
      </c>
      <c r="I718" s="16" t="s">
        <v>55</v>
      </c>
      <c r="J718" s="16" t="s">
        <v>9</v>
      </c>
      <c r="K718" s="14" t="s">
        <v>10</v>
      </c>
      <c r="L718" s="14" t="s">
        <v>19</v>
      </c>
      <c r="M718" s="16" t="s">
        <v>25</v>
      </c>
      <c r="N718" s="16" t="s">
        <v>13</v>
      </c>
      <c r="O718" s="16" t="s">
        <v>14</v>
      </c>
      <c r="P718" s="12">
        <f t="shared" si="75"/>
        <v>1</v>
      </c>
      <c r="Q718" s="12" cm="1">
        <f t="array" ref="Q718">SUMPRODUCT(($G$2:$G$2540=G718)*(P718&gt;$P$2:$P$2540))+1</f>
        <v>1</v>
      </c>
      <c r="R718" s="12" t="e">
        <f>(Q718*100000)+#REF!</f>
        <v>#REF!</v>
      </c>
      <c r="S718" t="e" cm="1">
        <f t="array" ref="S718">SUMPRODUCT(($G$2:$G$2540=G718)*(R718&gt;$R$2:$R$2540))+1</f>
        <v>#REF!</v>
      </c>
      <c r="T718" t="str">
        <f t="shared" si="76"/>
        <v xml:space="preserve">ASCOT </v>
      </c>
      <c r="U718">
        <v>0</v>
      </c>
      <c r="V718" t="s">
        <v>17</v>
      </c>
      <c r="W718">
        <f t="shared" si="77"/>
        <v>2023</v>
      </c>
    </row>
    <row r="719" spans="1:23" x14ac:dyDescent="0.25">
      <c r="A719" s="10" t="str">
        <f>IF(YEAR(G719)=2024,#REF!,"")</f>
        <v/>
      </c>
      <c r="B719" s="10" t="str">
        <f>IF(YEAR(G719)=2025,#REF!,"")</f>
        <v/>
      </c>
      <c r="C719" s="10" t="str">
        <f t="shared" si="73"/>
        <v>Afternoon45206</v>
      </c>
      <c r="D719" s="5" t="str">
        <f>IF('by region'!$C$2="Any","Any",'WTX courses'!V708)&amp;M719&amp;IF('by region'!$I$2="Any","Any",N719)&amp;G719</f>
        <v>AnyFlatAny45206</v>
      </c>
      <c r="E719" s="5" t="e">
        <f>IF(I719=#REF!,'WTX courses'!G708,"")</f>
        <v>#REF!</v>
      </c>
      <c r="F719" s="5" t="e">
        <f t="shared" si="74"/>
        <v>#REF!</v>
      </c>
      <c r="G719" s="15">
        <v>45206</v>
      </c>
      <c r="H719" s="16" t="s">
        <v>37</v>
      </c>
      <c r="I719" s="16" t="s">
        <v>76</v>
      </c>
      <c r="J719" s="16" t="s">
        <v>9</v>
      </c>
      <c r="K719" s="14" t="s">
        <v>16</v>
      </c>
      <c r="L719" s="14" t="s">
        <v>17</v>
      </c>
      <c r="M719" s="16" t="s">
        <v>25</v>
      </c>
      <c r="N719" s="16" t="s">
        <v>13</v>
      </c>
      <c r="O719" s="16" t="s">
        <v>14</v>
      </c>
      <c r="P719" s="12">
        <f t="shared" si="75"/>
        <v>1</v>
      </c>
      <c r="Q719" s="12" cm="1">
        <f t="array" ref="Q719">SUMPRODUCT(($G$2:$G$2540=G719)*(P719&gt;$P$2:$P$2540))+1</f>
        <v>1</v>
      </c>
      <c r="R719" s="12" t="e">
        <f>(Q719*100000)+#REF!</f>
        <v>#REF!</v>
      </c>
      <c r="S719" t="e" cm="1">
        <f t="array" ref="S719">SUMPRODUCT(($G$2:$G$2540=G719)*(R719&gt;$R$2:$R$2540))+1</f>
        <v>#REF!</v>
      </c>
      <c r="T719" t="str">
        <f t="shared" si="76"/>
        <v xml:space="preserve">NEWMARKET </v>
      </c>
      <c r="U719">
        <v>0</v>
      </c>
      <c r="V719" t="s">
        <v>11</v>
      </c>
      <c r="W719">
        <f t="shared" si="77"/>
        <v>2023</v>
      </c>
    </row>
    <row r="720" spans="1:23" x14ac:dyDescent="0.25">
      <c r="A720" s="10" t="str">
        <f>IF(YEAR(G720)=2024,#REF!,"")</f>
        <v/>
      </c>
      <c r="B720" s="10" t="str">
        <f>IF(YEAR(G720)=2025,#REF!,"")</f>
        <v/>
      </c>
      <c r="C720" s="10" t="str">
        <f t="shared" si="73"/>
        <v>Afternoon45206</v>
      </c>
      <c r="D720" s="5" t="str">
        <f>IF('by region'!$C$2="Any","Any",'WTX courses'!V709)&amp;M720&amp;IF('by region'!$I$2="Any","Any",N720)&amp;G720</f>
        <v>AnyJumpAny45206</v>
      </c>
      <c r="E720" s="5" t="e">
        <f>IF(I720=#REF!,'WTX courses'!G709,"")</f>
        <v>#REF!</v>
      </c>
      <c r="F720" s="5" t="e">
        <f t="shared" si="74"/>
        <v>#REF!</v>
      </c>
      <c r="G720" s="15">
        <v>45206</v>
      </c>
      <c r="H720" s="16" t="s">
        <v>37</v>
      </c>
      <c r="I720" s="16" t="s">
        <v>58</v>
      </c>
      <c r="J720" s="16" t="s">
        <v>9</v>
      </c>
      <c r="K720" s="14" t="s">
        <v>24</v>
      </c>
      <c r="L720" s="14" t="s">
        <v>19</v>
      </c>
      <c r="M720" s="16" t="s">
        <v>12</v>
      </c>
      <c r="N720" s="16" t="s">
        <v>13</v>
      </c>
      <c r="O720" s="16" t="s">
        <v>14</v>
      </c>
      <c r="P720" s="12">
        <f t="shared" si="75"/>
        <v>1</v>
      </c>
      <c r="Q720" s="12" cm="1">
        <f t="array" ref="Q720">SUMPRODUCT(($G$2:$G$2540=G720)*(P720&gt;$P$2:$P$2540))+1</f>
        <v>1</v>
      </c>
      <c r="R720" s="12" t="e">
        <f>(Q720*100000)+#REF!</f>
        <v>#REF!</v>
      </c>
      <c r="S720" t="e" cm="1">
        <f t="array" ref="S720">SUMPRODUCT(($G$2:$G$2540=G720)*(R720&gt;$R$2:$R$2540))+1</f>
        <v>#REF!</v>
      </c>
      <c r="T720" t="str">
        <f t="shared" si="76"/>
        <v xml:space="preserve">Fontwell Park </v>
      </c>
      <c r="U720">
        <v>0</v>
      </c>
      <c r="V720" t="s">
        <v>19</v>
      </c>
      <c r="W720">
        <f t="shared" si="77"/>
        <v>2023</v>
      </c>
    </row>
    <row r="721" spans="1:23" x14ac:dyDescent="0.25">
      <c r="A721" s="10" t="str">
        <f>IF(YEAR(G721)=2024,#REF!,"")</f>
        <v/>
      </c>
      <c r="B721" s="10" t="str">
        <f>IF(YEAR(G721)=2025,#REF!,"")</f>
        <v/>
      </c>
      <c r="C721" s="10" t="str">
        <f t="shared" si="73"/>
        <v>Afternoon45207</v>
      </c>
      <c r="D721" s="5" t="str">
        <f>IF('by region'!$C$2="Any","Any",'WTX courses'!V710)&amp;M721&amp;IF('by region'!$I$2="Any","Any",N721)&amp;G721</f>
        <v>AnyJumpAny45207</v>
      </c>
      <c r="E721" s="5" t="e">
        <f>IF(I721=#REF!,'WTX courses'!G710,"")</f>
        <v>#REF!</v>
      </c>
      <c r="F721" s="5" t="e">
        <f t="shared" si="74"/>
        <v>#REF!</v>
      </c>
      <c r="G721" s="15">
        <v>45207</v>
      </c>
      <c r="H721" s="16" t="s">
        <v>40</v>
      </c>
      <c r="I721" s="16" t="s">
        <v>60</v>
      </c>
      <c r="J721" s="16" t="s">
        <v>9</v>
      </c>
      <c r="K721" s="14" t="s">
        <v>24</v>
      </c>
      <c r="L721" s="14" t="s">
        <v>17</v>
      </c>
      <c r="M721" s="16" t="s">
        <v>12</v>
      </c>
      <c r="N721" s="16" t="s">
        <v>13</v>
      </c>
      <c r="O721" s="16" t="s">
        <v>14</v>
      </c>
      <c r="P721" s="12">
        <f t="shared" si="75"/>
        <v>1</v>
      </c>
      <c r="Q721" s="12" cm="1">
        <f t="array" ref="Q721">SUMPRODUCT(($G$2:$G$2540=G721)*(P721&gt;$P$2:$P$2540))+1</f>
        <v>1</v>
      </c>
      <c r="R721" s="12" t="e">
        <f>(Q721*100000)+#REF!</f>
        <v>#REF!</v>
      </c>
      <c r="S721" t="e" cm="1">
        <f t="array" ref="S721">SUMPRODUCT(($G$2:$G$2540=G721)*(R721&gt;$R$2:$R$2540))+1</f>
        <v>#REF!</v>
      </c>
      <c r="T721" t="str">
        <f t="shared" si="76"/>
        <v xml:space="preserve">Uttoxeter </v>
      </c>
      <c r="U721">
        <v>0</v>
      </c>
      <c r="V721" t="s">
        <v>30</v>
      </c>
      <c r="W721">
        <f t="shared" si="77"/>
        <v>2023</v>
      </c>
    </row>
    <row r="722" spans="1:23" x14ac:dyDescent="0.25">
      <c r="A722" s="10" t="str">
        <f>IF(YEAR(G722)=2024,#REF!,"")</f>
        <v/>
      </c>
      <c r="B722" s="10" t="str">
        <f>IF(YEAR(G722)=2025,#REF!,"")</f>
        <v/>
      </c>
      <c r="C722" s="10" t="str">
        <f t="shared" si="73"/>
        <v>Floodlit45208</v>
      </c>
      <c r="D722" s="5" t="str">
        <f>IF('by region'!$C$2="Any","Any",'WTX courses'!V711)&amp;M722&amp;IF('by region'!$I$2="Any","Any",N722)&amp;G722</f>
        <v>AnyFlatAny45208</v>
      </c>
      <c r="E722" s="5" t="e">
        <f>IF(I722=#REF!,'WTX courses'!G711,"")</f>
        <v>#REF!</v>
      </c>
      <c r="F722" s="5" t="e">
        <f t="shared" si="74"/>
        <v>#REF!</v>
      </c>
      <c r="G722" s="15">
        <v>45208</v>
      </c>
      <c r="H722" s="16" t="s">
        <v>42</v>
      </c>
      <c r="I722" s="16" t="s">
        <v>43</v>
      </c>
      <c r="J722" s="16" t="s">
        <v>32</v>
      </c>
      <c r="K722" s="14" t="s">
        <v>24</v>
      </c>
      <c r="L722" s="14" t="s">
        <v>17</v>
      </c>
      <c r="M722" s="16" t="s">
        <v>25</v>
      </c>
      <c r="N722" s="16" t="s">
        <v>26</v>
      </c>
      <c r="O722" s="16" t="s">
        <v>33</v>
      </c>
      <c r="P722" s="12">
        <f t="shared" si="75"/>
        <v>3</v>
      </c>
      <c r="Q722" s="12" cm="1">
        <f t="array" ref="Q722">SUMPRODUCT(($G$2:$G$2540=G722)*(P722&gt;$P$2:$P$2540))+1</f>
        <v>2</v>
      </c>
      <c r="R722" s="12" t="e">
        <f>(Q722*100000)+#REF!</f>
        <v>#REF!</v>
      </c>
      <c r="S722" t="e" cm="1">
        <f t="array" ref="S722">SUMPRODUCT(($G$2:$G$2540=G722)*(R722&gt;$R$2:$R$2540))+1</f>
        <v>#REF!</v>
      </c>
      <c r="T722" t="str">
        <f t="shared" si="76"/>
        <v>WOLVERHAMPTON #</v>
      </c>
      <c r="U722">
        <v>0</v>
      </c>
      <c r="V722" t="s">
        <v>11</v>
      </c>
      <c r="W722">
        <f t="shared" si="77"/>
        <v>2023</v>
      </c>
    </row>
    <row r="723" spans="1:23" x14ac:dyDescent="0.25">
      <c r="A723" s="10" t="str">
        <f>IF(YEAR(G723)=2024,#REF!,"")</f>
        <v/>
      </c>
      <c r="B723" s="10" t="str">
        <f>IF(YEAR(G723)=2025,#REF!,"")</f>
        <v/>
      </c>
      <c r="C723" s="10" t="str">
        <f t="shared" si="73"/>
        <v>Afternoon45208</v>
      </c>
      <c r="D723" s="5" t="str">
        <f>IF('by region'!$C$2="Any","Any",'WTX courses'!V712)&amp;M723&amp;IF('by region'!$I$2="Any","Any",N723)&amp;G723</f>
        <v>AnyFlatAny45208</v>
      </c>
      <c r="E723" s="5" t="e">
        <f>IF(I723=#REF!,'WTX courses'!G712,"")</f>
        <v>#REF!</v>
      </c>
      <c r="F723" s="5" t="e">
        <f t="shared" si="74"/>
        <v>#REF!</v>
      </c>
      <c r="G723" s="15">
        <v>45208</v>
      </c>
      <c r="H723" s="16" t="s">
        <v>42</v>
      </c>
      <c r="I723" s="16" t="s">
        <v>70</v>
      </c>
      <c r="J723" s="16" t="s">
        <v>9</v>
      </c>
      <c r="K723" s="14" t="s">
        <v>24</v>
      </c>
      <c r="L723" s="14" t="s">
        <v>19</v>
      </c>
      <c r="M723" s="16" t="s">
        <v>25</v>
      </c>
      <c r="N723" s="16" t="s">
        <v>13</v>
      </c>
      <c r="O723" s="16" t="s">
        <v>14</v>
      </c>
      <c r="P723" s="12">
        <f t="shared" si="75"/>
        <v>1</v>
      </c>
      <c r="Q723" s="12" cm="1">
        <f t="array" ref="Q723">SUMPRODUCT(($G$2:$G$2540=G723)*(P723&gt;$P$2:$P$2540))+1</f>
        <v>1</v>
      </c>
      <c r="R723" s="12" t="e">
        <f>(Q723*100000)+#REF!</f>
        <v>#REF!</v>
      </c>
      <c r="S723" t="e" cm="1">
        <f t="array" ref="S723">SUMPRODUCT(($G$2:$G$2540=G723)*(R723&gt;$R$2:$R$2540))+1</f>
        <v>#REF!</v>
      </c>
      <c r="T723" t="str">
        <f t="shared" si="76"/>
        <v xml:space="preserve">WINDSOR </v>
      </c>
      <c r="U723">
        <v>0</v>
      </c>
      <c r="V723" t="s">
        <v>17</v>
      </c>
      <c r="W723">
        <f t="shared" si="77"/>
        <v>2023</v>
      </c>
    </row>
    <row r="724" spans="1:23" x14ac:dyDescent="0.25">
      <c r="A724" s="10" t="str">
        <f>IF(YEAR(G724)=2024,#REF!,"")</f>
        <v/>
      </c>
      <c r="B724" s="10" t="str">
        <f>IF(YEAR(G724)=2025,#REF!,"")</f>
        <v/>
      </c>
      <c r="C724" s="10" t="str">
        <f t="shared" si="73"/>
        <v>Afternoon45209</v>
      </c>
      <c r="D724" s="5" t="str">
        <f>IF('by region'!$C$2="Any","Any",'WTX courses'!V713)&amp;M724&amp;IF('by region'!$I$2="Any","Any",N724)&amp;G724</f>
        <v>AnyFlatAny45209</v>
      </c>
      <c r="E724" s="5" t="e">
        <f>IF(I724=#REF!,'WTX courses'!G713,"")</f>
        <v>#REF!</v>
      </c>
      <c r="F724" s="5" t="e">
        <f t="shared" si="74"/>
        <v>#REF!</v>
      </c>
      <c r="G724" s="15">
        <v>45209</v>
      </c>
      <c r="H724" s="16" t="s">
        <v>7</v>
      </c>
      <c r="I724" s="16" t="s">
        <v>82</v>
      </c>
      <c r="J724" s="16" t="s">
        <v>9</v>
      </c>
      <c r="K724" s="14" t="s">
        <v>24</v>
      </c>
      <c r="L724" s="14" t="s">
        <v>19</v>
      </c>
      <c r="M724" s="16" t="s">
        <v>25</v>
      </c>
      <c r="N724" s="16" t="s">
        <v>13</v>
      </c>
      <c r="O724" s="16" t="s">
        <v>14</v>
      </c>
      <c r="P724" s="12">
        <f t="shared" si="75"/>
        <v>1</v>
      </c>
      <c r="Q724" s="12" cm="1">
        <f t="array" ref="Q724">SUMPRODUCT(($G$2:$G$2540=G724)*(P724&gt;$P$2:$P$2540))+1</f>
        <v>1</v>
      </c>
      <c r="R724" s="12" t="e">
        <f>(Q724*100000)+#REF!</f>
        <v>#REF!</v>
      </c>
      <c r="S724" t="e" cm="1">
        <f t="array" ref="S724">SUMPRODUCT(($G$2:$G$2540=G724)*(R724&gt;$R$2:$R$2540))+1</f>
        <v>#REF!</v>
      </c>
      <c r="T724" t="str">
        <f t="shared" si="76"/>
        <v xml:space="preserve">BRIGHTON </v>
      </c>
      <c r="U724">
        <v>0</v>
      </c>
      <c r="V724" t="s">
        <v>17</v>
      </c>
      <c r="W724">
        <f t="shared" si="77"/>
        <v>2023</v>
      </c>
    </row>
    <row r="725" spans="1:23" x14ac:dyDescent="0.25">
      <c r="A725" s="10" t="str">
        <f>IF(YEAR(G725)=2024,#REF!,"")</f>
        <v/>
      </c>
      <c r="B725" s="10" t="str">
        <f>IF(YEAR(G725)=2025,#REF!,"")</f>
        <v/>
      </c>
      <c r="C725" s="10" t="str">
        <f t="shared" si="73"/>
        <v>Afternoon45209</v>
      </c>
      <c r="D725" s="5" t="str">
        <f>IF('by region'!$C$2="Any","Any",'WTX courses'!V714)&amp;M725&amp;IF('by region'!$I$2="Any","Any",N725)&amp;G725</f>
        <v>AnyJumpAny45209</v>
      </c>
      <c r="E725" s="5" t="e">
        <f>IF(I725=#REF!,'WTX courses'!G714,"")</f>
        <v>#REF!</v>
      </c>
      <c r="F725" s="5" t="e">
        <f t="shared" si="74"/>
        <v>#REF!</v>
      </c>
      <c r="G725" s="15">
        <v>45209</v>
      </c>
      <c r="H725" s="16" t="s">
        <v>7</v>
      </c>
      <c r="I725" s="16" t="s">
        <v>45</v>
      </c>
      <c r="J725" s="16" t="s">
        <v>9</v>
      </c>
      <c r="K725" s="14" t="s">
        <v>16</v>
      </c>
      <c r="L725" s="14" t="s">
        <v>17</v>
      </c>
      <c r="M725" s="16" t="s">
        <v>12</v>
      </c>
      <c r="N725" s="16" t="s">
        <v>13</v>
      </c>
      <c r="O725" s="16" t="s">
        <v>14</v>
      </c>
      <c r="P725" s="12">
        <f t="shared" si="75"/>
        <v>1</v>
      </c>
      <c r="Q725" s="12" cm="1">
        <f t="array" ref="Q725">SUMPRODUCT(($G$2:$G$2540=G725)*(P725&gt;$P$2:$P$2540))+1</f>
        <v>1</v>
      </c>
      <c r="R725" s="12" t="e">
        <f>(Q725*100000)+#REF!</f>
        <v>#REF!</v>
      </c>
      <c r="S725" t="e" cm="1">
        <f t="array" ref="S725">SUMPRODUCT(($G$2:$G$2540=G725)*(R725&gt;$R$2:$R$2540))+1</f>
        <v>#REF!</v>
      </c>
      <c r="T725" t="str">
        <f t="shared" si="76"/>
        <v xml:space="preserve">Huntingdon </v>
      </c>
      <c r="U725">
        <v>0</v>
      </c>
      <c r="V725" t="s">
        <v>11</v>
      </c>
      <c r="W725">
        <f t="shared" si="77"/>
        <v>2023</v>
      </c>
    </row>
    <row r="726" spans="1:23" x14ac:dyDescent="0.25">
      <c r="A726" s="10" t="str">
        <f>IF(YEAR(G726)=2024,#REF!,"")</f>
        <v/>
      </c>
      <c r="B726" s="10" t="str">
        <f>IF(YEAR(G726)=2025,#REF!,"")</f>
        <v/>
      </c>
      <c r="C726" s="10" t="str">
        <f t="shared" si="73"/>
        <v>Floodlit45210</v>
      </c>
      <c r="D726" s="5" t="str">
        <f>IF('by region'!$C$2="Any","Any",'WTX courses'!V715)&amp;M726&amp;IF('by region'!$I$2="Any","Any",N726)&amp;G726</f>
        <v>AnyFlatAny45210</v>
      </c>
      <c r="E726" s="5" t="e">
        <f>IF(I726=#REF!,'WTX courses'!G715,"")</f>
        <v>#REF!</v>
      </c>
      <c r="F726" s="5" t="e">
        <f t="shared" si="74"/>
        <v>#REF!</v>
      </c>
      <c r="G726" s="15">
        <v>45210</v>
      </c>
      <c r="H726" s="16" t="s">
        <v>27</v>
      </c>
      <c r="I726" s="16" t="s">
        <v>47</v>
      </c>
      <c r="J726" s="16" t="s">
        <v>32</v>
      </c>
      <c r="K726" s="14" t="s">
        <v>16</v>
      </c>
      <c r="L726" s="14" t="s">
        <v>19</v>
      </c>
      <c r="M726" s="16" t="s">
        <v>25</v>
      </c>
      <c r="N726" s="16" t="s">
        <v>26</v>
      </c>
      <c r="O726" s="16" t="s">
        <v>33</v>
      </c>
      <c r="P726" s="12">
        <f t="shared" si="75"/>
        <v>3</v>
      </c>
      <c r="Q726" s="12" cm="1">
        <f t="array" ref="Q726">SUMPRODUCT(($G$2:$G$2540=G726)*(P726&gt;$P$2:$P$2540))+1</f>
        <v>3</v>
      </c>
      <c r="R726" s="12" t="e">
        <f>(Q726*100000)+#REF!</f>
        <v>#REF!</v>
      </c>
      <c r="S726" t="e" cm="1">
        <f t="array" ref="S726">SUMPRODUCT(($G$2:$G$2540=G726)*(R726&gt;$R$2:$R$2540))+1</f>
        <v>#REF!</v>
      </c>
      <c r="T726" t="str">
        <f t="shared" si="76"/>
        <v>KEMPTON PARK #</v>
      </c>
      <c r="U726">
        <v>0</v>
      </c>
      <c r="V726" t="s">
        <v>30</v>
      </c>
      <c r="W726">
        <f t="shared" si="77"/>
        <v>2023</v>
      </c>
    </row>
    <row r="727" spans="1:23" x14ac:dyDescent="0.25">
      <c r="A727" s="10" t="str">
        <f>IF(YEAR(G727)=2024,#REF!,"")</f>
        <v/>
      </c>
      <c r="B727" s="10" t="str">
        <f>IF(YEAR(G727)=2025,#REF!,"")</f>
        <v/>
      </c>
      <c r="C727" s="10" t="str">
        <f t="shared" si="73"/>
        <v>Afternoon45210</v>
      </c>
      <c r="D727" s="5" t="str">
        <f>IF('by region'!$C$2="Any","Any",'WTX courses'!V716)&amp;M727&amp;IF('by region'!$I$2="Any","Any",N727)&amp;G727</f>
        <v>AnyFlatAny45210</v>
      </c>
      <c r="E727" s="5" t="e">
        <f>IF(I727=#REF!,'WTX courses'!G716,"")</f>
        <v>#REF!</v>
      </c>
      <c r="F727" s="5" t="e">
        <f t="shared" si="74"/>
        <v>#REF!</v>
      </c>
      <c r="G727" s="15">
        <v>45210</v>
      </c>
      <c r="H727" s="16" t="s">
        <v>27</v>
      </c>
      <c r="I727" s="16" t="s">
        <v>72</v>
      </c>
      <c r="J727" s="16" t="s">
        <v>9</v>
      </c>
      <c r="K727" s="14" t="s">
        <v>16</v>
      </c>
      <c r="L727" s="14" t="s">
        <v>17</v>
      </c>
      <c r="M727" s="16" t="s">
        <v>25</v>
      </c>
      <c r="N727" s="16" t="s">
        <v>13</v>
      </c>
      <c r="O727" s="16" t="s">
        <v>14</v>
      </c>
      <c r="P727" s="12">
        <f t="shared" si="75"/>
        <v>1</v>
      </c>
      <c r="Q727" s="12" cm="1">
        <f t="array" ref="Q727">SUMPRODUCT(($G$2:$G$2540=G727)*(P727&gt;$P$2:$P$2540))+1</f>
        <v>1</v>
      </c>
      <c r="R727" s="12" t="e">
        <f>(Q727*100000)+#REF!</f>
        <v>#REF!</v>
      </c>
      <c r="S727" t="e" cm="1">
        <f t="array" ref="S727">SUMPRODUCT(($G$2:$G$2540=G727)*(R727&gt;$R$2:$R$2540))+1</f>
        <v>#REF!</v>
      </c>
      <c r="T727" t="str">
        <f t="shared" si="76"/>
        <v xml:space="preserve">NOTTINGHAM </v>
      </c>
      <c r="U727">
        <v>0</v>
      </c>
      <c r="V727" t="s">
        <v>19</v>
      </c>
      <c r="W727">
        <f t="shared" si="77"/>
        <v>2023</v>
      </c>
    </row>
    <row r="728" spans="1:23" x14ac:dyDescent="0.25">
      <c r="A728" s="10" t="str">
        <f>IF(YEAR(G728)=2024,#REF!,"")</f>
        <v/>
      </c>
      <c r="B728" s="10" t="str">
        <f>IF(YEAR(G728)=2025,#REF!,"")</f>
        <v/>
      </c>
      <c r="C728" s="10" t="str">
        <f t="shared" si="73"/>
        <v>Afternoon45210</v>
      </c>
      <c r="D728" s="5" t="str">
        <f>IF('by region'!$C$2="Any","Any",'WTX courses'!V717)&amp;M728&amp;IF('by region'!$I$2="Any","Any",N728)&amp;G728</f>
        <v>AnyJumpAny45210</v>
      </c>
      <c r="E728" s="5" t="e">
        <f>IF(I728=#REF!,'WTX courses'!G717,"")</f>
        <v>#REF!</v>
      </c>
      <c r="F728" s="5" t="e">
        <f t="shared" si="74"/>
        <v>#REF!</v>
      </c>
      <c r="G728" s="15">
        <v>45210</v>
      </c>
      <c r="H728" s="16" t="s">
        <v>27</v>
      </c>
      <c r="I728" s="16" t="s">
        <v>46</v>
      </c>
      <c r="J728" s="16" t="s">
        <v>9</v>
      </c>
      <c r="K728" s="14" t="s">
        <v>24</v>
      </c>
      <c r="L728" s="14" t="s">
        <v>11</v>
      </c>
      <c r="M728" s="16" t="s">
        <v>12</v>
      </c>
      <c r="N728" s="16" t="s">
        <v>13</v>
      </c>
      <c r="O728" s="16" t="s">
        <v>14</v>
      </c>
      <c r="P728" s="12">
        <f t="shared" si="75"/>
        <v>1</v>
      </c>
      <c r="Q728" s="12" cm="1">
        <f t="array" ref="Q728">SUMPRODUCT(($G$2:$G$2540=G728)*(P728&gt;$P$2:$P$2540))+1</f>
        <v>1</v>
      </c>
      <c r="R728" s="12" t="e">
        <f>(Q728*100000)+#REF!</f>
        <v>#REF!</v>
      </c>
      <c r="S728" t="e" cm="1">
        <f t="array" ref="S728">SUMPRODUCT(($G$2:$G$2540=G728)*(R728&gt;$R$2:$R$2540))+1</f>
        <v>#REF!</v>
      </c>
      <c r="T728" t="str">
        <f t="shared" si="76"/>
        <v xml:space="preserve">Sedgefield </v>
      </c>
      <c r="U728">
        <v>0</v>
      </c>
      <c r="V728" t="s">
        <v>17</v>
      </c>
      <c r="W728">
        <f t="shared" si="77"/>
        <v>2023</v>
      </c>
    </row>
    <row r="729" spans="1:23" x14ac:dyDescent="0.25">
      <c r="A729" s="10" t="str">
        <f>IF(YEAR(G729)=2024,#REF!,"")</f>
        <v/>
      </c>
      <c r="B729" s="10" t="str">
        <f>IF(YEAR(G729)=2025,#REF!,"")</f>
        <v/>
      </c>
      <c r="C729" s="10" t="str">
        <f t="shared" si="73"/>
        <v>Floodlit45211</v>
      </c>
      <c r="D729" s="5" t="str">
        <f>IF('by region'!$C$2="Any","Any",'WTX courses'!V718)&amp;M729&amp;IF('by region'!$I$2="Any","Any",N729)&amp;G729</f>
        <v>AnyFlatAny45211</v>
      </c>
      <c r="E729" s="5" t="e">
        <f>IF(I729=#REF!,'WTX courses'!G718,"")</f>
        <v>#REF!</v>
      </c>
      <c r="F729" s="5" t="e">
        <f t="shared" si="74"/>
        <v>#REF!</v>
      </c>
      <c r="G729" s="15">
        <v>45211</v>
      </c>
      <c r="H729" s="16" t="s">
        <v>34</v>
      </c>
      <c r="I729" s="16" t="s">
        <v>73</v>
      </c>
      <c r="J729" s="16" t="s">
        <v>32</v>
      </c>
      <c r="K729" s="14" t="s">
        <v>10</v>
      </c>
      <c r="L729" s="14" t="s">
        <v>19</v>
      </c>
      <c r="M729" s="16" t="s">
        <v>25</v>
      </c>
      <c r="N729" s="16" t="s">
        <v>26</v>
      </c>
      <c r="O729" s="16" t="s">
        <v>33</v>
      </c>
      <c r="P729" s="12">
        <f t="shared" si="75"/>
        <v>3</v>
      </c>
      <c r="Q729" s="12" cm="1">
        <f t="array" ref="Q729">SUMPRODUCT(($G$2:$G$2540=G729)*(P729&gt;$P$2:$P$2540))+1</f>
        <v>2</v>
      </c>
      <c r="R729" s="12" t="e">
        <f>(Q729*100000)+#REF!</f>
        <v>#REF!</v>
      </c>
      <c r="S729" t="e" cm="1">
        <f t="array" ref="S729">SUMPRODUCT(($G$2:$G$2540=G729)*(R729&gt;$R$2:$R$2540))+1</f>
        <v>#REF!</v>
      </c>
      <c r="T729" t="str">
        <f t="shared" si="76"/>
        <v>CHELMSFORD CITY #</v>
      </c>
      <c r="U729">
        <v>0</v>
      </c>
      <c r="V729" t="s">
        <v>30</v>
      </c>
      <c r="W729">
        <f t="shared" si="77"/>
        <v>2023</v>
      </c>
    </row>
    <row r="730" spans="1:23" x14ac:dyDescent="0.25">
      <c r="A730" s="10" t="str">
        <f>IF(YEAR(G730)=2024,#REF!,"")</f>
        <v/>
      </c>
      <c r="B730" s="10" t="str">
        <f>IF(YEAR(G730)=2025,#REF!,"")</f>
        <v/>
      </c>
      <c r="C730" s="10" t="str">
        <f t="shared" si="73"/>
        <v>Afternoon45211</v>
      </c>
      <c r="D730" s="5" t="str">
        <f>IF('by region'!$C$2="Any","Any",'WTX courses'!V719)&amp;M730&amp;IF('by region'!$I$2="Any","Any",N730)&amp;G730</f>
        <v>AnyJumpAny45211</v>
      </c>
      <c r="E730" s="5" t="e">
        <f>IF(I730=#REF!,'WTX courses'!G719,"")</f>
        <v>#REF!</v>
      </c>
      <c r="F730" s="5" t="e">
        <f t="shared" si="74"/>
        <v>#REF!</v>
      </c>
      <c r="G730" s="15">
        <v>45211</v>
      </c>
      <c r="H730" s="16" t="s">
        <v>34</v>
      </c>
      <c r="I730" s="16" t="s">
        <v>18</v>
      </c>
      <c r="J730" s="16" t="s">
        <v>9</v>
      </c>
      <c r="K730" s="14" t="s">
        <v>16</v>
      </c>
      <c r="L730" s="14" t="s">
        <v>19</v>
      </c>
      <c r="M730" s="16" t="s">
        <v>12</v>
      </c>
      <c r="N730" s="16" t="s">
        <v>13</v>
      </c>
      <c r="O730" s="16" t="s">
        <v>14</v>
      </c>
      <c r="P730" s="12">
        <f t="shared" si="75"/>
        <v>1</v>
      </c>
      <c r="Q730" s="12" cm="1">
        <f t="array" ref="Q730">SUMPRODUCT(($G$2:$G$2540=G730)*(P730&gt;$P$2:$P$2540))+1</f>
        <v>1</v>
      </c>
      <c r="R730" s="12" t="e">
        <f>(Q730*100000)+#REF!</f>
        <v>#REF!</v>
      </c>
      <c r="S730" t="e" cm="1">
        <f t="array" ref="S730">SUMPRODUCT(($G$2:$G$2540=G730)*(R730&gt;$R$2:$R$2540))+1</f>
        <v>#REF!</v>
      </c>
      <c r="T730" t="str">
        <f t="shared" si="76"/>
        <v xml:space="preserve">Exeter </v>
      </c>
      <c r="U730">
        <v>0</v>
      </c>
      <c r="V730" t="s">
        <v>19</v>
      </c>
      <c r="W730">
        <f t="shared" si="77"/>
        <v>2023</v>
      </c>
    </row>
    <row r="731" spans="1:23" x14ac:dyDescent="0.25">
      <c r="A731" s="10" t="str">
        <f>IF(YEAR(G731)=2024,#REF!,"")</f>
        <v/>
      </c>
      <c r="B731" s="10" t="str">
        <f>IF(YEAR(G731)=2025,#REF!,"")</f>
        <v/>
      </c>
      <c r="C731" s="10" t="str">
        <f t="shared" si="73"/>
        <v>Floodlit45212</v>
      </c>
      <c r="D731" s="5" t="str">
        <f>IF('by region'!$C$2="Any","Any",'WTX courses'!V720)&amp;M731&amp;IF('by region'!$I$2="Any","Any",N731)&amp;G731</f>
        <v>AnyFlatAny45212</v>
      </c>
      <c r="E731" s="5" t="e">
        <f>IF(I731=#REF!,'WTX courses'!G720,"")</f>
        <v>#REF!</v>
      </c>
      <c r="F731" s="5" t="e">
        <f t="shared" si="74"/>
        <v>#REF!</v>
      </c>
      <c r="G731" s="15">
        <v>45212</v>
      </c>
      <c r="H731" s="16" t="s">
        <v>35</v>
      </c>
      <c r="I731" s="16" t="s">
        <v>31</v>
      </c>
      <c r="J731" s="16" t="s">
        <v>32</v>
      </c>
      <c r="K731" s="14" t="s">
        <v>24</v>
      </c>
      <c r="L731" s="14" t="s">
        <v>11</v>
      </c>
      <c r="M731" s="16" t="s">
        <v>25</v>
      </c>
      <c r="N731" s="16" t="s">
        <v>26</v>
      </c>
      <c r="O731" s="16" t="s">
        <v>33</v>
      </c>
      <c r="P731" s="12">
        <f t="shared" si="75"/>
        <v>3</v>
      </c>
      <c r="Q731" s="12" cm="1">
        <f t="array" ref="Q731">SUMPRODUCT(($G$2:$G$2540=G731)*(P731&gt;$P$2:$P$2540))+1</f>
        <v>3</v>
      </c>
      <c r="R731" s="12" t="e">
        <f>(Q731*100000)+#REF!</f>
        <v>#REF!</v>
      </c>
      <c r="S731" t="e" cm="1">
        <f t="array" ref="S731">SUMPRODUCT(($G$2:$G$2540=G731)*(R731&gt;$R$2:$R$2540))+1</f>
        <v>#REF!</v>
      </c>
      <c r="T731" t="str">
        <f t="shared" si="76"/>
        <v>NEWCASTLE #</v>
      </c>
      <c r="U731">
        <v>0</v>
      </c>
      <c r="V731" t="s">
        <v>11</v>
      </c>
      <c r="W731">
        <f t="shared" si="77"/>
        <v>2023</v>
      </c>
    </row>
    <row r="732" spans="1:23" x14ac:dyDescent="0.25">
      <c r="A732" s="10" t="str">
        <f>IF(YEAR(G732)=2024,#REF!,"")</f>
        <v/>
      </c>
      <c r="B732" s="10" t="str">
        <f>IF(YEAR(G732)=2025,#REF!,"")</f>
        <v/>
      </c>
      <c r="C732" s="10" t="str">
        <f t="shared" si="73"/>
        <v>Afternoon45212</v>
      </c>
      <c r="D732" s="5" t="str">
        <f>IF('by region'!$C$2="Any","Any",'WTX courses'!V721)&amp;M732&amp;IF('by region'!$I$2="Any","Any",N732)&amp;G732</f>
        <v>AnyFlatAny45212</v>
      </c>
      <c r="E732" s="5" t="e">
        <f>IF(I732=#REF!,'WTX courses'!G721,"")</f>
        <v>#REF!</v>
      </c>
      <c r="F732" s="5" t="e">
        <f t="shared" si="74"/>
        <v>#REF!</v>
      </c>
      <c r="G732" s="15">
        <v>45212</v>
      </c>
      <c r="H732" s="16" t="s">
        <v>35</v>
      </c>
      <c r="I732" s="16" t="s">
        <v>76</v>
      </c>
      <c r="J732" s="16" t="s">
        <v>9</v>
      </c>
      <c r="K732" s="14" t="s">
        <v>16</v>
      </c>
      <c r="L732" s="14" t="s">
        <v>17</v>
      </c>
      <c r="M732" s="16" t="s">
        <v>25</v>
      </c>
      <c r="N732" s="16" t="s">
        <v>13</v>
      </c>
      <c r="O732" s="16" t="s">
        <v>14</v>
      </c>
      <c r="P732" s="12">
        <f t="shared" si="75"/>
        <v>1</v>
      </c>
      <c r="Q732" s="12" cm="1">
        <f t="array" ref="Q732">SUMPRODUCT(($G$2:$G$2540=G732)*(P732&gt;$P$2:$P$2540))+1</f>
        <v>1</v>
      </c>
      <c r="R732" s="12" t="e">
        <f>(Q732*100000)+#REF!</f>
        <v>#REF!</v>
      </c>
      <c r="S732" t="e" cm="1">
        <f t="array" ref="S732">SUMPRODUCT(($G$2:$G$2540=G732)*(R732&gt;$R$2:$R$2540))+1</f>
        <v>#REF!</v>
      </c>
      <c r="T732" t="str">
        <f t="shared" si="76"/>
        <v xml:space="preserve">NEWMARKET </v>
      </c>
      <c r="U732">
        <v>0</v>
      </c>
      <c r="V732" t="s">
        <v>11</v>
      </c>
      <c r="W732">
        <f t="shared" si="77"/>
        <v>2023</v>
      </c>
    </row>
    <row r="733" spans="1:23" x14ac:dyDescent="0.25">
      <c r="A733" s="10" t="str">
        <f>IF(YEAR(G733)=2024,#REF!,"")</f>
        <v/>
      </c>
      <c r="B733" s="10" t="str">
        <f>IF(YEAR(G733)=2025,#REF!,"")</f>
        <v/>
      </c>
      <c r="C733" s="10" t="str">
        <f t="shared" si="73"/>
        <v>Afternoon45212</v>
      </c>
      <c r="D733" s="5" t="str">
        <f>IF('by region'!$C$2="Any","Any",'WTX courses'!V722)&amp;M733&amp;IF('by region'!$I$2="Any","Any",N733)&amp;G733</f>
        <v>AnyJumpAny45212</v>
      </c>
      <c r="E733" s="5" t="e">
        <f>IF(I733=#REF!,'WTX courses'!G722,"")</f>
        <v>#REF!</v>
      </c>
      <c r="F733" s="5" t="e">
        <f t="shared" si="74"/>
        <v>#REF!</v>
      </c>
      <c r="G733" s="15">
        <v>45212</v>
      </c>
      <c r="H733" s="16" t="s">
        <v>35</v>
      </c>
      <c r="I733" s="16" t="s">
        <v>54</v>
      </c>
      <c r="J733" s="16" t="s">
        <v>9</v>
      </c>
      <c r="K733" s="14" t="s">
        <v>24</v>
      </c>
      <c r="L733" s="14" t="s">
        <v>19</v>
      </c>
      <c r="M733" s="16" t="s">
        <v>12</v>
      </c>
      <c r="N733" s="16" t="s">
        <v>13</v>
      </c>
      <c r="O733" s="16" t="s">
        <v>14</v>
      </c>
      <c r="P733" s="12">
        <f t="shared" si="75"/>
        <v>1</v>
      </c>
      <c r="Q733" s="12" cm="1">
        <f t="array" ref="Q733">SUMPRODUCT(($G$2:$G$2540=G733)*(P733&gt;$P$2:$P$2540))+1</f>
        <v>1</v>
      </c>
      <c r="R733" s="12" t="e">
        <f>(Q733*100000)+#REF!</f>
        <v>#REF!</v>
      </c>
      <c r="S733" t="e" cm="1">
        <f t="array" ref="S733">SUMPRODUCT(($G$2:$G$2540=G733)*(R733&gt;$R$2:$R$2540))+1</f>
        <v>#REF!</v>
      </c>
      <c r="T733" t="str">
        <f t="shared" si="76"/>
        <v xml:space="preserve">Chepstow </v>
      </c>
      <c r="U733">
        <v>0</v>
      </c>
      <c r="V733" t="s">
        <v>30</v>
      </c>
      <c r="W733">
        <f t="shared" si="77"/>
        <v>2023</v>
      </c>
    </row>
    <row r="734" spans="1:23" x14ac:dyDescent="0.25">
      <c r="A734" s="10" t="str">
        <f>IF(YEAR(G734)=2024,#REF!,"")</f>
        <v/>
      </c>
      <c r="B734" s="10" t="str">
        <f>IF(YEAR(G734)=2025,#REF!,"")</f>
        <v/>
      </c>
      <c r="C734" s="10" t="str">
        <f t="shared" si="73"/>
        <v>Floodlit45213</v>
      </c>
      <c r="D734" s="5" t="str">
        <f>IF('by region'!$C$2="Any","Any",'WTX courses'!V723)&amp;M734&amp;IF('by region'!$I$2="Any","Any",N734)&amp;G734</f>
        <v>AnyFlatAny45213</v>
      </c>
      <c r="E734" s="5" t="e">
        <f>IF(I734=#REF!,'WTX courses'!G723,"")</f>
        <v>#REF!</v>
      </c>
      <c r="F734" s="5" t="e">
        <f t="shared" si="74"/>
        <v>#REF!</v>
      </c>
      <c r="G734" s="15">
        <v>45213</v>
      </c>
      <c r="H734" s="16" t="s">
        <v>37</v>
      </c>
      <c r="I734" s="16" t="s">
        <v>73</v>
      </c>
      <c r="J734" s="16" t="s">
        <v>32</v>
      </c>
      <c r="K734" s="14" t="s">
        <v>10</v>
      </c>
      <c r="L734" s="14" t="s">
        <v>19</v>
      </c>
      <c r="M734" s="16" t="s">
        <v>25</v>
      </c>
      <c r="N734" s="16" t="s">
        <v>26</v>
      </c>
      <c r="O734" s="16" t="s">
        <v>33</v>
      </c>
      <c r="P734" s="12">
        <f t="shared" si="75"/>
        <v>3</v>
      </c>
      <c r="Q734" s="12" cm="1">
        <f t="array" ref="Q734">SUMPRODUCT(($G$2:$G$2540=G734)*(P734&gt;$P$2:$P$2540))+1</f>
        <v>4</v>
      </c>
      <c r="R734" s="12" t="e">
        <f>(Q734*100000)+#REF!</f>
        <v>#REF!</v>
      </c>
      <c r="S734" t="e" cm="1">
        <f t="array" ref="S734">SUMPRODUCT(($G$2:$G$2540=G734)*(R734&gt;$R$2:$R$2540))+1</f>
        <v>#REF!</v>
      </c>
      <c r="T734" t="str">
        <f t="shared" si="76"/>
        <v>CHELMSFORD CITY #</v>
      </c>
      <c r="U734">
        <v>0</v>
      </c>
      <c r="V734" t="s">
        <v>17</v>
      </c>
      <c r="W734">
        <f t="shared" si="77"/>
        <v>2023</v>
      </c>
    </row>
    <row r="735" spans="1:23" x14ac:dyDescent="0.25">
      <c r="A735" s="10" t="str">
        <f>IF(YEAR(G735)=2024,#REF!,"")</f>
        <v/>
      </c>
      <c r="B735" s="10" t="str">
        <f>IF(YEAR(G735)=2025,#REF!,"")</f>
        <v/>
      </c>
      <c r="C735" s="10" t="str">
        <f t="shared" si="73"/>
        <v>Afternoon45213</v>
      </c>
      <c r="D735" s="5" t="str">
        <f>IF('by region'!$C$2="Any","Any",'WTX courses'!V724)&amp;M735&amp;IF('by region'!$I$2="Any","Any",N735)&amp;G735</f>
        <v>AnyFlatAny45213</v>
      </c>
      <c r="E735" s="5" t="e">
        <f>IF(I735=#REF!,'WTX courses'!G724,"")</f>
        <v>#REF!</v>
      </c>
      <c r="F735" s="5" t="e">
        <f t="shared" si="74"/>
        <v>#REF!</v>
      </c>
      <c r="G735" s="15">
        <v>45213</v>
      </c>
      <c r="H735" s="16" t="s">
        <v>37</v>
      </c>
      <c r="I735" s="16" t="s">
        <v>88</v>
      </c>
      <c r="J735" s="16" t="s">
        <v>9</v>
      </c>
      <c r="K735" s="14" t="s">
        <v>10</v>
      </c>
      <c r="L735" s="14" t="s">
        <v>17</v>
      </c>
      <c r="M735" s="16" t="s">
        <v>25</v>
      </c>
      <c r="N735" s="16" t="s">
        <v>13</v>
      </c>
      <c r="O735" s="16" t="s">
        <v>21</v>
      </c>
      <c r="P735" s="12">
        <f t="shared" si="75"/>
        <v>1</v>
      </c>
      <c r="Q735" s="12" cm="1">
        <f t="array" ref="Q735">SUMPRODUCT(($G$2:$G$2540=G735)*(P735&gt;$P$2:$P$2540))+1</f>
        <v>1</v>
      </c>
      <c r="R735" s="12" t="e">
        <f>(Q735*100000)+#REF!</f>
        <v>#REF!</v>
      </c>
      <c r="S735" t="e" cm="1">
        <f t="array" ref="S735">SUMPRODUCT(($G$2:$G$2540=G735)*(R735&gt;$R$2:$R$2540))+1</f>
        <v>#REF!</v>
      </c>
      <c r="T735" t="str">
        <f t="shared" si="76"/>
        <v xml:space="preserve">CHESTER </v>
      </c>
      <c r="U735">
        <v>0</v>
      </c>
      <c r="V735" t="s">
        <v>11</v>
      </c>
      <c r="W735">
        <f t="shared" si="77"/>
        <v>2023</v>
      </c>
    </row>
    <row r="736" spans="1:23" x14ac:dyDescent="0.25">
      <c r="A736" s="10" t="str">
        <f>IF(YEAR(G736)=2024,#REF!,"")</f>
        <v/>
      </c>
      <c r="B736" s="10" t="str">
        <f>IF(YEAR(G736)=2025,#REF!,"")</f>
        <v/>
      </c>
      <c r="C736" s="10" t="str">
        <f t="shared" si="73"/>
        <v>Afternoon45213</v>
      </c>
      <c r="D736" s="5" t="str">
        <f>IF('by region'!$C$2="Any","Any",'WTX courses'!V725)&amp;M736&amp;IF('by region'!$I$2="Any","Any",N736)&amp;G736</f>
        <v>AnyFlatAny45213</v>
      </c>
      <c r="E736" s="5" t="e">
        <f>IF(I736=#REF!,'WTX courses'!G725,"")</f>
        <v>#REF!</v>
      </c>
      <c r="F736" s="5" t="e">
        <f t="shared" si="74"/>
        <v>#REF!</v>
      </c>
      <c r="G736" s="15">
        <v>45213</v>
      </c>
      <c r="H736" s="16" t="s">
        <v>37</v>
      </c>
      <c r="I736" s="16" t="s">
        <v>76</v>
      </c>
      <c r="J736" s="16" t="s">
        <v>9</v>
      </c>
      <c r="K736" s="14" t="s">
        <v>16</v>
      </c>
      <c r="L736" s="14" t="s">
        <v>17</v>
      </c>
      <c r="M736" s="16" t="s">
        <v>25</v>
      </c>
      <c r="N736" s="16" t="s">
        <v>13</v>
      </c>
      <c r="O736" s="16" t="s">
        <v>14</v>
      </c>
      <c r="P736" s="12">
        <f t="shared" si="75"/>
        <v>1</v>
      </c>
      <c r="Q736" s="12" cm="1">
        <f t="array" ref="Q736">SUMPRODUCT(($G$2:$G$2540=G736)*(P736&gt;$P$2:$P$2540))+1</f>
        <v>1</v>
      </c>
      <c r="R736" s="12" t="e">
        <f>(Q736*100000)+#REF!</f>
        <v>#REF!</v>
      </c>
      <c r="S736" t="e" cm="1">
        <f t="array" ref="S736">SUMPRODUCT(($G$2:$G$2540=G736)*(R736&gt;$R$2:$R$2540))+1</f>
        <v>#REF!</v>
      </c>
      <c r="T736" t="str">
        <f t="shared" si="76"/>
        <v xml:space="preserve">NEWMARKET </v>
      </c>
      <c r="U736">
        <v>0</v>
      </c>
      <c r="V736" t="s">
        <v>11</v>
      </c>
      <c r="W736">
        <f t="shared" si="77"/>
        <v>2023</v>
      </c>
    </row>
    <row r="737" spans="1:23" x14ac:dyDescent="0.25">
      <c r="A737" s="10" t="str">
        <f>IF(YEAR(G737)=2024,#REF!,"")</f>
        <v/>
      </c>
      <c r="B737" s="10" t="str">
        <f>IF(YEAR(G737)=2025,#REF!,"")</f>
        <v/>
      </c>
      <c r="C737" s="10" t="str">
        <f t="shared" si="73"/>
        <v>Afternoon45213</v>
      </c>
      <c r="D737" s="5" t="str">
        <f>IF('by region'!$C$2="Any","Any",'WTX courses'!V726)&amp;M737&amp;IF('by region'!$I$2="Any","Any",N737)&amp;G737</f>
        <v>AnyJumpAny45213</v>
      </c>
      <c r="E737" s="5" t="e">
        <f>IF(I737=#REF!,'WTX courses'!G726,"")</f>
        <v>#REF!</v>
      </c>
      <c r="F737" s="5" t="e">
        <f t="shared" si="74"/>
        <v>#REF!</v>
      </c>
      <c r="G737" s="15">
        <v>45213</v>
      </c>
      <c r="H737" s="16" t="s">
        <v>37</v>
      </c>
      <c r="I737" s="16" t="s">
        <v>54</v>
      </c>
      <c r="J737" s="16" t="s">
        <v>9</v>
      </c>
      <c r="K737" s="14" t="s">
        <v>24</v>
      </c>
      <c r="L737" s="14" t="s">
        <v>19</v>
      </c>
      <c r="M737" s="16" t="s">
        <v>12</v>
      </c>
      <c r="N737" s="16" t="s">
        <v>13</v>
      </c>
      <c r="O737" s="16" t="s">
        <v>14</v>
      </c>
      <c r="P737" s="12">
        <f t="shared" si="75"/>
        <v>1</v>
      </c>
      <c r="Q737" s="12" cm="1">
        <f t="array" ref="Q737">SUMPRODUCT(($G$2:$G$2540=G737)*(P737&gt;$P$2:$P$2540))+1</f>
        <v>1</v>
      </c>
      <c r="R737" s="12" t="e">
        <f>(Q737*100000)+#REF!</f>
        <v>#REF!</v>
      </c>
      <c r="S737" t="e" cm="1">
        <f t="array" ref="S737">SUMPRODUCT(($G$2:$G$2540=G737)*(R737&gt;$R$2:$R$2540))+1</f>
        <v>#REF!</v>
      </c>
      <c r="T737" t="str">
        <f t="shared" si="76"/>
        <v xml:space="preserve">Chepstow </v>
      </c>
      <c r="U737">
        <v>0</v>
      </c>
      <c r="V737" t="s">
        <v>30</v>
      </c>
      <c r="W737">
        <f t="shared" si="77"/>
        <v>2023</v>
      </c>
    </row>
    <row r="738" spans="1:23" x14ac:dyDescent="0.25">
      <c r="A738" s="10" t="str">
        <f>IF(YEAR(G738)=2024,#REF!,"")</f>
        <v/>
      </c>
      <c r="B738" s="10" t="str">
        <f>IF(YEAR(G738)=2025,#REF!,"")</f>
        <v/>
      </c>
      <c r="C738" s="10" t="str">
        <f t="shared" si="73"/>
        <v>Afternoon45214</v>
      </c>
      <c r="D738" s="5" t="str">
        <f>IF('by region'!$C$2="Any","Any",'WTX courses'!V727)&amp;M738&amp;IF('by region'!$I$2="Any","Any",N738)&amp;G738</f>
        <v>AnyFlatAny45214</v>
      </c>
      <c r="E738" s="5" t="e">
        <f>IF(I738=#REF!,'WTX courses'!G727,"")</f>
        <v>#REF!</v>
      </c>
      <c r="F738" s="5" t="e">
        <f t="shared" si="74"/>
        <v>#REF!</v>
      </c>
      <c r="G738" s="15">
        <v>45214</v>
      </c>
      <c r="H738" s="16" t="s">
        <v>40</v>
      </c>
      <c r="I738" s="16" t="s">
        <v>85</v>
      </c>
      <c r="J738" s="16" t="s">
        <v>9</v>
      </c>
      <c r="K738" s="14" t="s">
        <v>10</v>
      </c>
      <c r="L738" s="14" t="s">
        <v>19</v>
      </c>
      <c r="M738" s="16" t="s">
        <v>25</v>
      </c>
      <c r="N738" s="16" t="s">
        <v>13</v>
      </c>
      <c r="O738" s="16" t="s">
        <v>14</v>
      </c>
      <c r="P738" s="12">
        <f t="shared" si="75"/>
        <v>1</v>
      </c>
      <c r="Q738" s="12" cm="1">
        <f t="array" ref="Q738">SUMPRODUCT(($G$2:$G$2540=G738)*(P738&gt;$P$2:$P$2540))+1</f>
        <v>1</v>
      </c>
      <c r="R738" s="12" t="e">
        <f>(Q738*100000)+#REF!</f>
        <v>#REF!</v>
      </c>
      <c r="S738" t="e" cm="1">
        <f t="array" ref="S738">SUMPRODUCT(($G$2:$G$2540=G738)*(R738&gt;$R$2:$R$2540))+1</f>
        <v>#REF!</v>
      </c>
      <c r="T738" t="str">
        <f t="shared" si="76"/>
        <v xml:space="preserve">GOODWOOD </v>
      </c>
      <c r="U738">
        <v>0</v>
      </c>
      <c r="V738" t="s">
        <v>11</v>
      </c>
      <c r="W738">
        <f t="shared" si="77"/>
        <v>2023</v>
      </c>
    </row>
    <row r="739" spans="1:23" x14ac:dyDescent="0.25">
      <c r="A739" s="10" t="str">
        <f>IF(YEAR(G739)=2024,#REF!,"")</f>
        <v/>
      </c>
      <c r="B739" s="10" t="str">
        <f>IF(YEAR(G739)=2025,#REF!,"")</f>
        <v/>
      </c>
      <c r="C739" s="10" t="str">
        <f t="shared" si="73"/>
        <v>Afternoon45214</v>
      </c>
      <c r="D739" s="5" t="str">
        <f>IF('by region'!$C$2="Any","Any",'WTX courses'!V728)&amp;M739&amp;IF('by region'!$I$2="Any","Any",N739)&amp;G739</f>
        <v>AnyJumpAny45214</v>
      </c>
      <c r="E739" s="5" t="e">
        <f>IF(I739=#REF!,'WTX courses'!G728,"")</f>
        <v>#REF!</v>
      </c>
      <c r="F739" s="5" t="e">
        <f t="shared" si="74"/>
        <v>#REF!</v>
      </c>
      <c r="G739" s="15">
        <v>45214</v>
      </c>
      <c r="H739" s="16" t="s">
        <v>40</v>
      </c>
      <c r="I739" s="16" t="s">
        <v>65</v>
      </c>
      <c r="J739" s="16" t="s">
        <v>9</v>
      </c>
      <c r="K739" s="14" t="s">
        <v>24</v>
      </c>
      <c r="L739" s="14" t="s">
        <v>19</v>
      </c>
      <c r="M739" s="16" t="s">
        <v>12</v>
      </c>
      <c r="N739" s="16" t="s">
        <v>13</v>
      </c>
      <c r="O739" s="16" t="s">
        <v>14</v>
      </c>
      <c r="P739" s="12">
        <f t="shared" si="75"/>
        <v>1</v>
      </c>
      <c r="Q739" s="12" cm="1">
        <f t="array" ref="Q739">SUMPRODUCT(($G$2:$G$2540=G739)*(P739&gt;$P$2:$P$2540))+1</f>
        <v>1</v>
      </c>
      <c r="R739" s="12" t="e">
        <f>(Q739*100000)+#REF!</f>
        <v>#REF!</v>
      </c>
      <c r="S739" t="e" cm="1">
        <f t="array" ref="S739">SUMPRODUCT(($G$2:$G$2540=G739)*(R739&gt;$R$2:$R$2540))+1</f>
        <v>#REF!</v>
      </c>
      <c r="T739" t="str">
        <f t="shared" si="76"/>
        <v xml:space="preserve">Ffos Las </v>
      </c>
      <c r="U739">
        <v>0</v>
      </c>
      <c r="V739" t="s">
        <v>17</v>
      </c>
      <c r="W739">
        <f t="shared" si="77"/>
        <v>2023</v>
      </c>
    </row>
    <row r="740" spans="1:23" x14ac:dyDescent="0.25">
      <c r="A740" s="10" t="str">
        <f>IF(YEAR(G740)=2024,#REF!,"")</f>
        <v/>
      </c>
      <c r="B740" s="10" t="str">
        <f>IF(YEAR(G740)=2025,#REF!,"")</f>
        <v/>
      </c>
      <c r="C740" s="10" t="str">
        <f t="shared" si="73"/>
        <v>Floodlit45215</v>
      </c>
      <c r="D740" s="5" t="str">
        <f>IF('by region'!$C$2="Any","Any",'WTX courses'!V729)&amp;M740&amp;IF('by region'!$I$2="Any","Any",N740)&amp;G740</f>
        <v>AnyFlatAny45215</v>
      </c>
      <c r="E740" s="5" t="e">
        <f>IF(I740=#REF!,'WTX courses'!G729,"")</f>
        <v>#REF!</v>
      </c>
      <c r="F740" s="5" t="e">
        <f t="shared" si="74"/>
        <v>#REF!</v>
      </c>
      <c r="G740" s="15">
        <v>45215</v>
      </c>
      <c r="H740" s="16" t="s">
        <v>42</v>
      </c>
      <c r="I740" s="16" t="s">
        <v>47</v>
      </c>
      <c r="J740" s="16" t="s">
        <v>32</v>
      </c>
      <c r="K740" s="14" t="s">
        <v>16</v>
      </c>
      <c r="L740" s="14" t="s">
        <v>19</v>
      </c>
      <c r="M740" s="16" t="s">
        <v>25</v>
      </c>
      <c r="N740" s="16" t="s">
        <v>26</v>
      </c>
      <c r="O740" s="16" t="s">
        <v>33</v>
      </c>
      <c r="P740" s="12">
        <f t="shared" ref="P740:P783" si="78">IF(J740="Afternoon",1,IF(J740="Evening",2,IF(J740="Floodlit",3,4)))</f>
        <v>3</v>
      </c>
      <c r="Q740" s="12" cm="1">
        <f t="array" ref="Q740">SUMPRODUCT(($G$2:$G$2540=G740)*(P740&gt;$P$2:$P$2540))+1</f>
        <v>3</v>
      </c>
      <c r="R740" s="12" t="e">
        <f>(Q740*100000)+#REF!</f>
        <v>#REF!</v>
      </c>
      <c r="S740" t="e" cm="1">
        <f t="array" ref="S740">SUMPRODUCT(($G$2:$G$2540=G740)*(R740&gt;$R$2:$R$2540))+1</f>
        <v>#REF!</v>
      </c>
      <c r="T740" t="str">
        <f t="shared" ref="T740:T783" si="79">_xlfn.CONCAT(IF(M740="Flat",UPPER(I740),I740)," ",IF(J740="Evening","†",IF(J740="Floodlit","#","")))</f>
        <v>KEMPTON PARK #</v>
      </c>
      <c r="U740">
        <v>0</v>
      </c>
      <c r="V740" t="s">
        <v>11</v>
      </c>
      <c r="W740">
        <f t="shared" ref="W740:W783" si="80">YEAR(G740)</f>
        <v>2023</v>
      </c>
    </row>
    <row r="741" spans="1:23" x14ac:dyDescent="0.25">
      <c r="A741" s="10" t="str">
        <f>IF(YEAR(G741)=2024,#REF!,"")</f>
        <v/>
      </c>
      <c r="B741" s="10" t="str">
        <f>IF(YEAR(G741)=2025,#REF!,"")</f>
        <v/>
      </c>
      <c r="C741" s="10" t="str">
        <f t="shared" si="73"/>
        <v>Afternoon45215</v>
      </c>
      <c r="D741" s="5" t="str">
        <f>IF('by region'!$C$2="Any","Any",'WTX courses'!V730)&amp;M741&amp;IF('by region'!$I$2="Any","Any",N741)&amp;G741</f>
        <v>AnyFlatAny45215</v>
      </c>
      <c r="E741" s="5" t="e">
        <f>IF(I741=#REF!,'WTX courses'!G730,"")</f>
        <v>#REF!</v>
      </c>
      <c r="F741" s="5" t="e">
        <f t="shared" si="74"/>
        <v>#REF!</v>
      </c>
      <c r="G741" s="15">
        <v>45215</v>
      </c>
      <c r="H741" s="16" t="s">
        <v>42</v>
      </c>
      <c r="I741" s="16" t="s">
        <v>70</v>
      </c>
      <c r="J741" s="16" t="s">
        <v>9</v>
      </c>
      <c r="K741" s="14" t="s">
        <v>24</v>
      </c>
      <c r="L741" s="14" t="s">
        <v>19</v>
      </c>
      <c r="M741" s="16" t="s">
        <v>25</v>
      </c>
      <c r="N741" s="16" t="s">
        <v>13</v>
      </c>
      <c r="O741" s="16" t="s">
        <v>14</v>
      </c>
      <c r="P741" s="12">
        <f t="shared" si="78"/>
        <v>1</v>
      </c>
      <c r="Q741" s="12" cm="1">
        <f t="array" ref="Q741">SUMPRODUCT(($G$2:$G$2540=G741)*(P741&gt;$P$2:$P$2540))+1</f>
        <v>1</v>
      </c>
      <c r="R741" s="12" t="e">
        <f>(Q741*100000)+#REF!</f>
        <v>#REF!</v>
      </c>
      <c r="S741" t="e" cm="1">
        <f t="array" ref="S741">SUMPRODUCT(($G$2:$G$2540=G741)*(R741&gt;$R$2:$R$2540))+1</f>
        <v>#REF!</v>
      </c>
      <c r="T741" t="str">
        <f t="shared" si="79"/>
        <v xml:space="preserve">WINDSOR </v>
      </c>
      <c r="U741">
        <v>0</v>
      </c>
      <c r="V741" t="s">
        <v>19</v>
      </c>
      <c r="W741">
        <f t="shared" si="80"/>
        <v>2023</v>
      </c>
    </row>
    <row r="742" spans="1:23" x14ac:dyDescent="0.25">
      <c r="A742" s="10" t="str">
        <f>IF(YEAR(G742)=2024,#REF!,"")</f>
        <v/>
      </c>
      <c r="B742" s="10" t="str">
        <f>IF(YEAR(G742)=2025,#REF!,"")</f>
        <v/>
      </c>
      <c r="C742" s="10" t="str">
        <f t="shared" si="73"/>
        <v>Afternoon45215</v>
      </c>
      <c r="D742" s="5" t="str">
        <f>IF('by region'!$C$2="Any","Any",'WTX courses'!V731)&amp;M742&amp;IF('by region'!$I$2="Any","Any",N742)&amp;G742</f>
        <v>AnyFlatAny45215</v>
      </c>
      <c r="E742" s="5" t="e">
        <f>IF(I742=#REF!,'WTX courses'!G731,"")</f>
        <v>#REF!</v>
      </c>
      <c r="F742" s="5" t="e">
        <f t="shared" si="74"/>
        <v>#REF!</v>
      </c>
      <c r="G742" s="15">
        <v>45215</v>
      </c>
      <c r="H742" s="16" t="s">
        <v>42</v>
      </c>
      <c r="I742" s="16" t="s">
        <v>81</v>
      </c>
      <c r="J742" s="16" t="s">
        <v>9</v>
      </c>
      <c r="K742" s="14" t="s">
        <v>24</v>
      </c>
      <c r="L742" s="14" t="s">
        <v>17</v>
      </c>
      <c r="M742" s="16" t="s">
        <v>25</v>
      </c>
      <c r="N742" s="16" t="s">
        <v>13</v>
      </c>
      <c r="O742" s="16" t="s">
        <v>14</v>
      </c>
      <c r="P742" s="12">
        <f t="shared" si="78"/>
        <v>1</v>
      </c>
      <c r="Q742" s="12" cm="1">
        <f t="array" ref="Q742">SUMPRODUCT(($G$2:$G$2540=G742)*(P742&gt;$P$2:$P$2540))+1</f>
        <v>1</v>
      </c>
      <c r="R742" s="12" t="e">
        <f>(Q742*100000)+#REF!</f>
        <v>#REF!</v>
      </c>
      <c r="S742" t="e" cm="1">
        <f t="array" ref="S742">SUMPRODUCT(($G$2:$G$2540=G742)*(R742&gt;$R$2:$R$2540))+1</f>
        <v>#REF!</v>
      </c>
      <c r="T742" t="str">
        <f t="shared" si="79"/>
        <v xml:space="preserve">YARMOUTH </v>
      </c>
      <c r="U742">
        <v>0</v>
      </c>
      <c r="V742" t="s">
        <v>11</v>
      </c>
      <c r="W742">
        <f t="shared" si="80"/>
        <v>2023</v>
      </c>
    </row>
    <row r="743" spans="1:23" x14ac:dyDescent="0.25">
      <c r="A743" s="10" t="str">
        <f>IF(YEAR(G743)=2024,#REF!,"")</f>
        <v/>
      </c>
      <c r="B743" s="10" t="str">
        <f>IF(YEAR(G743)=2025,#REF!,"")</f>
        <v/>
      </c>
      <c r="C743" s="10" t="str">
        <f t="shared" si="73"/>
        <v>Floodlit45216</v>
      </c>
      <c r="D743" s="5" t="str">
        <f>IF('by region'!$C$2="Any","Any",'WTX courses'!V732)&amp;M743&amp;IF('by region'!$I$2="Any","Any",N743)&amp;G743</f>
        <v>AnyFlatAny45216</v>
      </c>
      <c r="E743" s="5" t="e">
        <f>IF(I743=#REF!,'WTX courses'!G732,"")</f>
        <v>#REF!</v>
      </c>
      <c r="F743" s="5" t="e">
        <f t="shared" si="74"/>
        <v>#REF!</v>
      </c>
      <c r="G743" s="15">
        <v>45216</v>
      </c>
      <c r="H743" s="16" t="s">
        <v>7</v>
      </c>
      <c r="I743" s="16" t="s">
        <v>31</v>
      </c>
      <c r="J743" s="16" t="s">
        <v>32</v>
      </c>
      <c r="K743" s="14" t="s">
        <v>24</v>
      </c>
      <c r="L743" s="14" t="s">
        <v>11</v>
      </c>
      <c r="M743" s="16" t="s">
        <v>25</v>
      </c>
      <c r="N743" s="16" t="s">
        <v>26</v>
      </c>
      <c r="O743" s="16" t="s">
        <v>33</v>
      </c>
      <c r="P743" s="12">
        <f t="shared" si="78"/>
        <v>3</v>
      </c>
      <c r="Q743" s="12" cm="1">
        <f t="array" ref="Q743">SUMPRODUCT(($G$2:$G$2540=G743)*(P743&gt;$P$2:$P$2540))+1</f>
        <v>2</v>
      </c>
      <c r="R743" s="12" t="e">
        <f>(Q743*100000)+#REF!</f>
        <v>#REF!</v>
      </c>
      <c r="S743" t="e" cm="1">
        <f t="array" ref="S743">SUMPRODUCT(($G$2:$G$2540=G743)*(R743&gt;$R$2:$R$2540))+1</f>
        <v>#REF!</v>
      </c>
      <c r="T743" t="str">
        <f t="shared" si="79"/>
        <v>NEWCASTLE #</v>
      </c>
      <c r="U743">
        <v>0</v>
      </c>
      <c r="V743" t="s">
        <v>19</v>
      </c>
      <c r="W743">
        <f t="shared" si="80"/>
        <v>2023</v>
      </c>
    </row>
    <row r="744" spans="1:23" x14ac:dyDescent="0.25">
      <c r="A744" s="10" t="str">
        <f>IF(YEAR(G744)=2024,#REF!,"")</f>
        <v/>
      </c>
      <c r="B744" s="10" t="str">
        <f>IF(YEAR(G744)=2025,#REF!,"")</f>
        <v/>
      </c>
      <c r="C744" s="10" t="str">
        <f t="shared" si="73"/>
        <v>Afternoon45216</v>
      </c>
      <c r="D744" s="5" t="str">
        <f>IF('by region'!$C$2="Any","Any",'WTX courses'!V733)&amp;M744&amp;IF('by region'!$I$2="Any","Any",N744)&amp;G744</f>
        <v>AnyJumpAny45216</v>
      </c>
      <c r="E744" s="5" t="e">
        <f>IF(I744=#REF!,'WTX courses'!G733,"")</f>
        <v>#REF!</v>
      </c>
      <c r="F744" s="5" t="e">
        <f t="shared" si="74"/>
        <v>#REF!</v>
      </c>
      <c r="G744" s="15">
        <v>45216</v>
      </c>
      <c r="H744" s="16" t="s">
        <v>7</v>
      </c>
      <c r="I744" s="16" t="s">
        <v>45</v>
      </c>
      <c r="J744" s="16" t="s">
        <v>9</v>
      </c>
      <c r="K744" s="14" t="s">
        <v>16</v>
      </c>
      <c r="L744" s="14" t="s">
        <v>17</v>
      </c>
      <c r="M744" s="16" t="s">
        <v>12</v>
      </c>
      <c r="N744" s="16" t="s">
        <v>13</v>
      </c>
      <c r="O744" s="16" t="s">
        <v>14</v>
      </c>
      <c r="P744" s="12">
        <f t="shared" si="78"/>
        <v>1</v>
      </c>
      <c r="Q744" s="12" cm="1">
        <f t="array" ref="Q744">SUMPRODUCT(($G$2:$G$2540=G744)*(P744&gt;$P$2:$P$2540))+1</f>
        <v>1</v>
      </c>
      <c r="R744" s="12" t="e">
        <f>(Q744*100000)+#REF!</f>
        <v>#REF!</v>
      </c>
      <c r="S744" t="e" cm="1">
        <f t="array" ref="S744">SUMPRODUCT(($G$2:$G$2540=G744)*(R744&gt;$R$2:$R$2540))+1</f>
        <v>#REF!</v>
      </c>
      <c r="T744" t="str">
        <f t="shared" si="79"/>
        <v xml:space="preserve">Huntingdon </v>
      </c>
      <c r="U744">
        <v>0</v>
      </c>
      <c r="V744" t="s">
        <v>11</v>
      </c>
      <c r="W744">
        <f t="shared" si="80"/>
        <v>2023</v>
      </c>
    </row>
    <row r="745" spans="1:23" x14ac:dyDescent="0.25">
      <c r="A745" s="10" t="str">
        <f>IF(YEAR(G745)=2024,#REF!,"")</f>
        <v/>
      </c>
      <c r="B745" s="10" t="str">
        <f>IF(YEAR(G745)=2025,#REF!,"")</f>
        <v/>
      </c>
      <c r="C745" s="10" t="str">
        <f t="shared" si="73"/>
        <v>Floodlit45217</v>
      </c>
      <c r="D745" s="5" t="str">
        <f>IF('by region'!$C$2="Any","Any",'WTX courses'!V734)&amp;M745&amp;IF('by region'!$I$2="Any","Any",N745)&amp;G745</f>
        <v>AnyFlatAny45217</v>
      </c>
      <c r="E745" s="5" t="e">
        <f>IF(I745=#REF!,'WTX courses'!G734,"")</f>
        <v>#REF!</v>
      </c>
      <c r="F745" s="5" t="e">
        <f t="shared" si="74"/>
        <v>#REF!</v>
      </c>
      <c r="G745" s="15">
        <v>45217</v>
      </c>
      <c r="H745" s="16" t="s">
        <v>27</v>
      </c>
      <c r="I745" s="16" t="s">
        <v>47</v>
      </c>
      <c r="J745" s="16" t="s">
        <v>32</v>
      </c>
      <c r="K745" s="14" t="s">
        <v>16</v>
      </c>
      <c r="L745" s="14" t="s">
        <v>19</v>
      </c>
      <c r="M745" s="16" t="s">
        <v>25</v>
      </c>
      <c r="N745" s="16" t="s">
        <v>26</v>
      </c>
      <c r="O745" s="16" t="s">
        <v>33</v>
      </c>
      <c r="P745" s="12">
        <f t="shared" si="78"/>
        <v>3</v>
      </c>
      <c r="Q745" s="12" cm="1">
        <f t="array" ref="Q745">SUMPRODUCT(($G$2:$G$2540=G745)*(P745&gt;$P$2:$P$2540))+1</f>
        <v>3</v>
      </c>
      <c r="R745" s="12" t="e">
        <f>(Q745*100000)+#REF!</f>
        <v>#REF!</v>
      </c>
      <c r="S745" t="e" cm="1">
        <f t="array" ref="S745">SUMPRODUCT(($G$2:$G$2540=G745)*(R745&gt;$R$2:$R$2540))+1</f>
        <v>#REF!</v>
      </c>
      <c r="T745" t="str">
        <f t="shared" si="79"/>
        <v>KEMPTON PARK #</v>
      </c>
      <c r="U745">
        <v>0</v>
      </c>
      <c r="V745" t="s">
        <v>30</v>
      </c>
      <c r="W745">
        <f t="shared" si="80"/>
        <v>2023</v>
      </c>
    </row>
    <row r="746" spans="1:23" x14ac:dyDescent="0.25">
      <c r="A746" s="10" t="str">
        <f>IF(YEAR(G746)=2024,#REF!,"")</f>
        <v/>
      </c>
      <c r="B746" s="10" t="str">
        <f>IF(YEAR(G746)=2025,#REF!,"")</f>
        <v/>
      </c>
      <c r="C746" s="10" t="str">
        <f t="shared" si="73"/>
        <v>Afternoon45217</v>
      </c>
      <c r="D746" s="5" t="str">
        <f>IF('by region'!$C$2="Any","Any",'WTX courses'!V735)&amp;M746&amp;IF('by region'!$I$2="Any","Any",N746)&amp;G746</f>
        <v>AnyFlatAny45217</v>
      </c>
      <c r="E746" s="5" t="e">
        <f>IF(I746=#REF!,'WTX courses'!G735,"")</f>
        <v>#REF!</v>
      </c>
      <c r="F746" s="5" t="e">
        <f t="shared" si="74"/>
        <v>#REF!</v>
      </c>
      <c r="G746" s="15">
        <v>45217</v>
      </c>
      <c r="H746" s="16" t="s">
        <v>27</v>
      </c>
      <c r="I746" s="16" t="s">
        <v>79</v>
      </c>
      <c r="J746" s="16" t="s">
        <v>9</v>
      </c>
      <c r="K746" s="14" t="s">
        <v>24</v>
      </c>
      <c r="L746" s="14" t="s">
        <v>19</v>
      </c>
      <c r="M746" s="16" t="s">
        <v>25</v>
      </c>
      <c r="N746" s="16" t="s">
        <v>13</v>
      </c>
      <c r="O746" s="16" t="s">
        <v>14</v>
      </c>
      <c r="P746" s="12">
        <f t="shared" si="78"/>
        <v>1</v>
      </c>
      <c r="Q746" s="12" cm="1">
        <f t="array" ref="Q746">SUMPRODUCT(($G$2:$G$2540=G746)*(P746&gt;$P$2:$P$2540))+1</f>
        <v>1</v>
      </c>
      <c r="R746" s="12" t="e">
        <f>(Q746*100000)+#REF!</f>
        <v>#REF!</v>
      </c>
      <c r="S746" t="e" cm="1">
        <f t="array" ref="S746">SUMPRODUCT(($G$2:$G$2540=G746)*(R746&gt;$R$2:$R$2540))+1</f>
        <v>#REF!</v>
      </c>
      <c r="T746" t="str">
        <f t="shared" si="79"/>
        <v xml:space="preserve">BATH </v>
      </c>
      <c r="U746">
        <v>0</v>
      </c>
      <c r="V746" t="s">
        <v>17</v>
      </c>
      <c r="W746">
        <f t="shared" si="80"/>
        <v>2023</v>
      </c>
    </row>
    <row r="747" spans="1:23" x14ac:dyDescent="0.25">
      <c r="A747" s="10" t="str">
        <f>IF(YEAR(G747)=2024,#REF!,"")</f>
        <v/>
      </c>
      <c r="B747" s="10" t="str">
        <f>IF(YEAR(G747)=2025,#REF!,"")</f>
        <v/>
      </c>
      <c r="C747" s="10" t="str">
        <f t="shared" si="73"/>
        <v>Afternoon45217</v>
      </c>
      <c r="D747" s="5" t="str">
        <f>IF('by region'!$C$2="Any","Any",'WTX courses'!V736)&amp;M747&amp;IF('by region'!$I$2="Any","Any",N747)&amp;G747</f>
        <v>AnyFlatAny45217</v>
      </c>
      <c r="E747" s="5" t="e">
        <f>IF(I747=#REF!,'WTX courses'!G736,"")</f>
        <v>#REF!</v>
      </c>
      <c r="F747" s="5" t="e">
        <f t="shared" si="74"/>
        <v>#REF!</v>
      </c>
      <c r="G747" s="15">
        <v>45217</v>
      </c>
      <c r="H747" s="16" t="s">
        <v>27</v>
      </c>
      <c r="I747" s="16" t="s">
        <v>72</v>
      </c>
      <c r="J747" s="16" t="s">
        <v>9</v>
      </c>
      <c r="K747" s="14" t="s">
        <v>16</v>
      </c>
      <c r="L747" s="14" t="s">
        <v>17</v>
      </c>
      <c r="M747" s="16" t="s">
        <v>25</v>
      </c>
      <c r="N747" s="16" t="s">
        <v>13</v>
      </c>
      <c r="O747" s="16" t="s">
        <v>14</v>
      </c>
      <c r="P747" s="12">
        <f t="shared" si="78"/>
        <v>1</v>
      </c>
      <c r="Q747" s="12" cm="1">
        <f t="array" ref="Q747">SUMPRODUCT(($G$2:$G$2540=G747)*(P747&gt;$P$2:$P$2540))+1</f>
        <v>1</v>
      </c>
      <c r="R747" s="12" t="e">
        <f>(Q747*100000)+#REF!</f>
        <v>#REF!</v>
      </c>
      <c r="S747" t="e" cm="1">
        <f t="array" ref="S747">SUMPRODUCT(($G$2:$G$2540=G747)*(R747&gt;$R$2:$R$2540))+1</f>
        <v>#REF!</v>
      </c>
      <c r="T747" t="str">
        <f t="shared" si="79"/>
        <v xml:space="preserve">NOTTINGHAM </v>
      </c>
      <c r="U747">
        <v>0</v>
      </c>
      <c r="V747" t="s">
        <v>11</v>
      </c>
      <c r="W747">
        <f t="shared" si="80"/>
        <v>2023</v>
      </c>
    </row>
    <row r="748" spans="1:23" x14ac:dyDescent="0.25">
      <c r="A748" s="10" t="str">
        <f>IF(YEAR(G748)=2024,#REF!,"")</f>
        <v/>
      </c>
      <c r="B748" s="10" t="str">
        <f>IF(YEAR(G748)=2025,#REF!,"")</f>
        <v/>
      </c>
      <c r="C748" s="10" t="str">
        <f t="shared" si="73"/>
        <v>Floodlit45218</v>
      </c>
      <c r="D748" s="5" t="str">
        <f>IF('by region'!$C$2="Any","Any",'WTX courses'!V737)&amp;M748&amp;IF('by region'!$I$2="Any","Any",N748)&amp;G748</f>
        <v>AnyFlatAny45218</v>
      </c>
      <c r="E748" s="5" t="e">
        <f>IF(I748=#REF!,'WTX courses'!G737,"")</f>
        <v>#REF!</v>
      </c>
      <c r="F748" s="5" t="e">
        <f t="shared" si="74"/>
        <v>#REF!</v>
      </c>
      <c r="G748" s="15">
        <v>45218</v>
      </c>
      <c r="H748" s="16" t="s">
        <v>34</v>
      </c>
      <c r="I748" s="16" t="s">
        <v>73</v>
      </c>
      <c r="J748" s="16" t="s">
        <v>32</v>
      </c>
      <c r="K748" s="14" t="s">
        <v>10</v>
      </c>
      <c r="L748" s="14" t="s">
        <v>19</v>
      </c>
      <c r="M748" s="16" t="s">
        <v>25</v>
      </c>
      <c r="N748" s="16" t="s">
        <v>26</v>
      </c>
      <c r="O748" s="16" t="s">
        <v>33</v>
      </c>
      <c r="P748" s="12">
        <f t="shared" si="78"/>
        <v>3</v>
      </c>
      <c r="Q748" s="12" cm="1">
        <f t="array" ref="Q748">SUMPRODUCT(($G$2:$G$2540=G748)*(P748&gt;$P$2:$P$2540))+1</f>
        <v>4</v>
      </c>
      <c r="R748" s="12" t="e">
        <f>(Q748*100000)+#REF!</f>
        <v>#REF!</v>
      </c>
      <c r="S748" t="e" cm="1">
        <f t="array" ref="S748">SUMPRODUCT(($G$2:$G$2540=G748)*(R748&gt;$R$2:$R$2540))+1</f>
        <v>#REF!</v>
      </c>
      <c r="T748" t="str">
        <f t="shared" si="79"/>
        <v>CHELMSFORD CITY #</v>
      </c>
      <c r="U748">
        <v>0</v>
      </c>
      <c r="V748" t="s">
        <v>17</v>
      </c>
      <c r="W748">
        <f t="shared" si="80"/>
        <v>2023</v>
      </c>
    </row>
    <row r="749" spans="1:23" x14ac:dyDescent="0.25">
      <c r="A749" s="10" t="str">
        <f>IF(YEAR(G749)=2024,#REF!,"")</f>
        <v/>
      </c>
      <c r="B749" s="10" t="str">
        <f>IF(YEAR(G749)=2025,#REF!,"")</f>
        <v/>
      </c>
      <c r="C749" s="10" t="str">
        <f t="shared" si="73"/>
        <v>Afternoon45218</v>
      </c>
      <c r="D749" s="5" t="str">
        <f>IF('by region'!$C$2="Any","Any",'WTX courses'!V738)&amp;M749&amp;IF('by region'!$I$2="Any","Any",N749)&amp;G749</f>
        <v>AnyFlatAny45218</v>
      </c>
      <c r="E749" s="5" t="e">
        <f>IF(I749=#REF!,'WTX courses'!G738,"")</f>
        <v>#REF!</v>
      </c>
      <c r="F749" s="5" t="e">
        <f t="shared" si="74"/>
        <v>#REF!</v>
      </c>
      <c r="G749" s="15">
        <v>45218</v>
      </c>
      <c r="H749" s="16" t="s">
        <v>34</v>
      </c>
      <c r="I749" s="16" t="s">
        <v>82</v>
      </c>
      <c r="J749" s="16" t="s">
        <v>9</v>
      </c>
      <c r="K749" s="14" t="s">
        <v>24</v>
      </c>
      <c r="L749" s="14" t="s">
        <v>19</v>
      </c>
      <c r="M749" s="16" t="s">
        <v>25</v>
      </c>
      <c r="N749" s="16" t="s">
        <v>13</v>
      </c>
      <c r="O749" s="16" t="s">
        <v>14</v>
      </c>
      <c r="P749" s="12">
        <f t="shared" si="78"/>
        <v>1</v>
      </c>
      <c r="Q749" s="12" cm="1">
        <f t="array" ref="Q749">SUMPRODUCT(($G$2:$G$2540=G749)*(P749&gt;$P$2:$P$2540))+1</f>
        <v>1</v>
      </c>
      <c r="R749" s="12" t="e">
        <f>(Q749*100000)+#REF!</f>
        <v>#REF!</v>
      </c>
      <c r="S749" t="e" cm="1">
        <f t="array" ref="S749">SUMPRODUCT(($G$2:$G$2540=G749)*(R749&gt;$R$2:$R$2540))+1</f>
        <v>#REF!</v>
      </c>
      <c r="T749" t="str">
        <f t="shared" si="79"/>
        <v xml:space="preserve">BRIGHTON </v>
      </c>
      <c r="U749">
        <v>0</v>
      </c>
      <c r="V749" t="s">
        <v>30</v>
      </c>
      <c r="W749">
        <f t="shared" si="80"/>
        <v>2023</v>
      </c>
    </row>
    <row r="750" spans="1:23" x14ac:dyDescent="0.25">
      <c r="A750" s="10" t="str">
        <f>IF(YEAR(G750)=2024,#REF!,"")</f>
        <v/>
      </c>
      <c r="B750" s="10" t="str">
        <f>IF(YEAR(G750)=2025,#REF!,"")</f>
        <v/>
      </c>
      <c r="C750" s="10" t="str">
        <f t="shared" si="73"/>
        <v>Afternoon45218</v>
      </c>
      <c r="D750" s="5" t="str">
        <f>IF('by region'!$C$2="Any","Any",'WTX courses'!V739)&amp;M750&amp;IF('by region'!$I$2="Any","Any",N750)&amp;G750</f>
        <v>AnyJumpAny45218</v>
      </c>
      <c r="E750" s="5" t="e">
        <f>IF(I750=#REF!,'WTX courses'!G739,"")</f>
        <v>#REF!</v>
      </c>
      <c r="F750" s="5" t="e">
        <f t="shared" si="74"/>
        <v>#REF!</v>
      </c>
      <c r="G750" s="15">
        <v>45218</v>
      </c>
      <c r="H750" s="16" t="s">
        <v>34</v>
      </c>
      <c r="I750" s="16" t="s">
        <v>63</v>
      </c>
      <c r="J750" s="16" t="s">
        <v>9</v>
      </c>
      <c r="K750" s="14" t="s">
        <v>16</v>
      </c>
      <c r="L750" s="14" t="s">
        <v>11</v>
      </c>
      <c r="M750" s="16" t="s">
        <v>12</v>
      </c>
      <c r="N750" s="16" t="s">
        <v>13</v>
      </c>
      <c r="O750" s="16" t="s">
        <v>14</v>
      </c>
      <c r="P750" s="12">
        <f t="shared" si="78"/>
        <v>1</v>
      </c>
      <c r="Q750" s="12" cm="1">
        <f t="array" ref="Q750">SUMPRODUCT(($G$2:$G$2540=G750)*(P750&gt;$P$2:$P$2540))+1</f>
        <v>1</v>
      </c>
      <c r="R750" s="12" t="e">
        <f>(Q750*100000)+#REF!</f>
        <v>#REF!</v>
      </c>
      <c r="S750" t="e" cm="1">
        <f t="array" ref="S750">SUMPRODUCT(($G$2:$G$2540=G750)*(R750&gt;$R$2:$R$2540))+1</f>
        <v>#REF!</v>
      </c>
      <c r="T750" t="str">
        <f t="shared" si="79"/>
        <v xml:space="preserve">Carlisle </v>
      </c>
      <c r="U750">
        <v>0</v>
      </c>
      <c r="V750" t="s">
        <v>11</v>
      </c>
      <c r="W750">
        <f t="shared" si="80"/>
        <v>2023</v>
      </c>
    </row>
    <row r="751" spans="1:23" x14ac:dyDescent="0.25">
      <c r="A751" s="10" t="str">
        <f>IF(YEAR(G751)=2024,#REF!,"")</f>
        <v/>
      </c>
      <c r="B751" s="10" t="str">
        <f>IF(YEAR(G751)=2025,#REF!,"")</f>
        <v/>
      </c>
      <c r="C751" s="10" t="str">
        <f t="shared" si="73"/>
        <v>Afternoon45218</v>
      </c>
      <c r="D751" s="5" t="str">
        <f>IF('by region'!$C$2="Any","Any",'WTX courses'!V740)&amp;M751&amp;IF('by region'!$I$2="Any","Any",N751)&amp;G751</f>
        <v>AnyJumpAny45218</v>
      </c>
      <c r="E751" s="5" t="e">
        <f>IF(I751=#REF!,'WTX courses'!G740,"")</f>
        <v>#REF!</v>
      </c>
      <c r="F751" s="5" t="e">
        <f t="shared" si="74"/>
        <v>#REF!</v>
      </c>
      <c r="G751" s="15">
        <v>45218</v>
      </c>
      <c r="H751" s="16" t="s">
        <v>34</v>
      </c>
      <c r="I751" s="16" t="s">
        <v>39</v>
      </c>
      <c r="J751" s="16" t="s">
        <v>9</v>
      </c>
      <c r="K751" s="14" t="s">
        <v>16</v>
      </c>
      <c r="L751" s="14" t="s">
        <v>19</v>
      </c>
      <c r="M751" s="16" t="s">
        <v>12</v>
      </c>
      <c r="N751" s="16" t="s">
        <v>13</v>
      </c>
      <c r="O751" s="16" t="s">
        <v>14</v>
      </c>
      <c r="P751" s="12">
        <f t="shared" si="78"/>
        <v>1</v>
      </c>
      <c r="Q751" s="12" cm="1">
        <f t="array" ref="Q751">SUMPRODUCT(($G$2:$G$2540=G751)*(P751&gt;$P$2:$P$2540))+1</f>
        <v>1</v>
      </c>
      <c r="R751" s="12" t="e">
        <f>(Q751*100000)+#REF!</f>
        <v>#REF!</v>
      </c>
      <c r="S751" t="e" cm="1">
        <f t="array" ref="S751">SUMPRODUCT(($G$2:$G$2540=G751)*(R751&gt;$R$2:$R$2540))+1</f>
        <v>#REF!</v>
      </c>
      <c r="T751" t="str">
        <f t="shared" si="79"/>
        <v xml:space="preserve">Wincanton </v>
      </c>
      <c r="U751">
        <v>0</v>
      </c>
      <c r="V751" t="s">
        <v>19</v>
      </c>
      <c r="W751">
        <f t="shared" si="80"/>
        <v>2023</v>
      </c>
    </row>
    <row r="752" spans="1:23" x14ac:dyDescent="0.25">
      <c r="A752" s="10" t="str">
        <f>IF(YEAR(G752)=2024,#REF!,"")</f>
        <v/>
      </c>
      <c r="B752" s="10" t="str">
        <f>IF(YEAR(G752)=2025,#REF!,"")</f>
        <v/>
      </c>
      <c r="C752" s="10" t="str">
        <f t="shared" si="73"/>
        <v>Floodlit45219</v>
      </c>
      <c r="D752" s="5" t="str">
        <f>IF('by region'!$C$2="Any","Any",'WTX courses'!V741)&amp;M752&amp;IF('by region'!$I$2="Any","Any",N752)&amp;G752</f>
        <v>AnyFlatAny45219</v>
      </c>
      <c r="E752" s="5" t="e">
        <f>IF(I752=#REF!,'WTX courses'!G741,"")</f>
        <v>#REF!</v>
      </c>
      <c r="F752" s="5" t="e">
        <f t="shared" si="74"/>
        <v>#REF!</v>
      </c>
      <c r="G752" s="15">
        <v>45219</v>
      </c>
      <c r="H752" s="16" t="s">
        <v>35</v>
      </c>
      <c r="I752" s="16" t="s">
        <v>31</v>
      </c>
      <c r="J752" s="16" t="s">
        <v>32</v>
      </c>
      <c r="K752" s="14" t="s">
        <v>24</v>
      </c>
      <c r="L752" s="14" t="s">
        <v>11</v>
      </c>
      <c r="M752" s="16" t="s">
        <v>25</v>
      </c>
      <c r="N752" s="16" t="s">
        <v>26</v>
      </c>
      <c r="O752" s="16" t="s">
        <v>33</v>
      </c>
      <c r="P752" s="12">
        <f t="shared" si="78"/>
        <v>3</v>
      </c>
      <c r="Q752" s="12" cm="1">
        <f t="array" ref="Q752">SUMPRODUCT(($G$2:$G$2540=G752)*(P752&gt;$P$2:$P$2540))+1</f>
        <v>3</v>
      </c>
      <c r="R752" s="12" t="e">
        <f>(Q752*100000)+#REF!</f>
        <v>#REF!</v>
      </c>
      <c r="S752" t="e" cm="1">
        <f t="array" ref="S752">SUMPRODUCT(($G$2:$G$2540=G752)*(R752&gt;$R$2:$R$2540))+1</f>
        <v>#REF!</v>
      </c>
      <c r="T752" t="str">
        <f t="shared" si="79"/>
        <v>NEWCASTLE #</v>
      </c>
      <c r="U752">
        <v>0</v>
      </c>
      <c r="V752" t="s">
        <v>30</v>
      </c>
      <c r="W752">
        <f t="shared" si="80"/>
        <v>2023</v>
      </c>
    </row>
    <row r="753" spans="1:23" x14ac:dyDescent="0.25">
      <c r="A753" s="10" t="str">
        <f>IF(YEAR(G753)=2024,#REF!,"")</f>
        <v/>
      </c>
      <c r="B753" s="10" t="str">
        <f>IF(YEAR(G753)=2025,#REF!,"")</f>
        <v/>
      </c>
      <c r="C753" s="10" t="str">
        <f t="shared" si="73"/>
        <v>Afternoon45219</v>
      </c>
      <c r="D753" s="5" t="str">
        <f>IF('by region'!$C$2="Any","Any",'WTX courses'!V742)&amp;M753&amp;IF('by region'!$I$2="Any","Any",N753)&amp;G753</f>
        <v>AnyFlatAny45219</v>
      </c>
      <c r="E753" s="5" t="e">
        <f>IF(I753=#REF!,'WTX courses'!G742,"")</f>
        <v>#REF!</v>
      </c>
      <c r="F753" s="5" t="e">
        <f t="shared" si="74"/>
        <v>#REF!</v>
      </c>
      <c r="G753" s="15">
        <v>45219</v>
      </c>
      <c r="H753" s="16" t="s">
        <v>35</v>
      </c>
      <c r="I753" s="16" t="s">
        <v>56</v>
      </c>
      <c r="J753" s="16" t="s">
        <v>9</v>
      </c>
      <c r="K753" s="14" t="s">
        <v>16</v>
      </c>
      <c r="L753" s="14" t="s">
        <v>11</v>
      </c>
      <c r="M753" s="16" t="s">
        <v>25</v>
      </c>
      <c r="N753" s="16" t="s">
        <v>13</v>
      </c>
      <c r="O753" s="16" t="s">
        <v>14</v>
      </c>
      <c r="P753" s="12">
        <f t="shared" si="78"/>
        <v>1</v>
      </c>
      <c r="Q753" s="12" cm="1">
        <f t="array" ref="Q753">SUMPRODUCT(($G$2:$G$2540=G753)*(P753&gt;$P$2:$P$2540))+1</f>
        <v>1</v>
      </c>
      <c r="R753" s="12" t="e">
        <f>(Q753*100000)+#REF!</f>
        <v>#REF!</v>
      </c>
      <c r="S753" t="e" cm="1">
        <f t="array" ref="S753">SUMPRODUCT(($G$2:$G$2540=G753)*(R753&gt;$R$2:$R$2540))+1</f>
        <v>#REF!</v>
      </c>
      <c r="T753" t="str">
        <f t="shared" si="79"/>
        <v xml:space="preserve">HAYDOCK PARK </v>
      </c>
      <c r="U753">
        <v>0</v>
      </c>
      <c r="V753" t="s">
        <v>17</v>
      </c>
      <c r="W753">
        <f t="shared" si="80"/>
        <v>2023</v>
      </c>
    </row>
    <row r="754" spans="1:23" x14ac:dyDescent="0.25">
      <c r="A754" s="10" t="str">
        <f>IF(YEAR(G754)=2024,#REF!,"")</f>
        <v/>
      </c>
      <c r="B754" s="10" t="str">
        <f>IF(YEAR(G754)=2025,#REF!,"")</f>
        <v/>
      </c>
      <c r="C754" s="10" t="str">
        <f t="shared" si="73"/>
        <v>Afternoon45219</v>
      </c>
      <c r="D754" s="5" t="str">
        <f>IF('by region'!$C$2="Any","Any",'WTX courses'!V743)&amp;M754&amp;IF('by region'!$I$2="Any","Any",N754)&amp;G754</f>
        <v>AnyJumpAny45219</v>
      </c>
      <c r="E754" s="5" t="e">
        <f>IF(I754=#REF!,'WTX courses'!G743,"")</f>
        <v>#REF!</v>
      </c>
      <c r="F754" s="5" t="e">
        <f t="shared" si="74"/>
        <v>#REF!</v>
      </c>
      <c r="G754" s="15">
        <v>45219</v>
      </c>
      <c r="H754" s="16" t="s">
        <v>35</v>
      </c>
      <c r="I754" s="16" t="s">
        <v>60</v>
      </c>
      <c r="J754" s="16" t="s">
        <v>9</v>
      </c>
      <c r="K754" s="14" t="s">
        <v>24</v>
      </c>
      <c r="L754" s="14" t="s">
        <v>17</v>
      </c>
      <c r="M754" s="16" t="s">
        <v>12</v>
      </c>
      <c r="N754" s="16" t="s">
        <v>13</v>
      </c>
      <c r="O754" s="16" t="s">
        <v>14</v>
      </c>
      <c r="P754" s="12">
        <f t="shared" si="78"/>
        <v>1</v>
      </c>
      <c r="Q754" s="12" cm="1">
        <f t="array" ref="Q754">SUMPRODUCT(($G$2:$G$2540=G754)*(P754&gt;$P$2:$P$2540))+1</f>
        <v>1</v>
      </c>
      <c r="R754" s="12" t="e">
        <f>(Q754*100000)+#REF!</f>
        <v>#REF!</v>
      </c>
      <c r="S754" t="e" cm="1">
        <f t="array" ref="S754">SUMPRODUCT(($G$2:$G$2540=G754)*(R754&gt;$R$2:$R$2540))+1</f>
        <v>#REF!</v>
      </c>
      <c r="T754" t="str">
        <f t="shared" si="79"/>
        <v xml:space="preserve">Uttoxeter </v>
      </c>
      <c r="U754">
        <v>0</v>
      </c>
      <c r="V754" t="s">
        <v>17</v>
      </c>
      <c r="W754">
        <f t="shared" si="80"/>
        <v>2023</v>
      </c>
    </row>
    <row r="755" spans="1:23" x14ac:dyDescent="0.25">
      <c r="A755" s="10" t="str">
        <f>IF(YEAR(G755)=2024,#REF!,"")</f>
        <v/>
      </c>
      <c r="B755" s="10" t="str">
        <f>IF(YEAR(G755)=2025,#REF!,"")</f>
        <v/>
      </c>
      <c r="C755" s="10" t="str">
        <f t="shared" si="73"/>
        <v>Floodlit45220</v>
      </c>
      <c r="D755" s="5" t="str">
        <f>IF('by region'!$C$2="Any","Any",'WTX courses'!V744)&amp;M755&amp;IF('by region'!$I$2="Any","Any",N755)&amp;G755</f>
        <v>AnyFlatAny45220</v>
      </c>
      <c r="E755" s="5" t="e">
        <f>IF(I755=#REF!,'WTX courses'!G744,"")</f>
        <v>#REF!</v>
      </c>
      <c r="F755" s="5" t="e">
        <f t="shared" si="74"/>
        <v>#REF!</v>
      </c>
      <c r="G755" s="15">
        <v>45220</v>
      </c>
      <c r="H755" s="16" t="s">
        <v>37</v>
      </c>
      <c r="I755" s="16" t="s">
        <v>43</v>
      </c>
      <c r="J755" s="16" t="s">
        <v>32</v>
      </c>
      <c r="K755" s="14" t="s">
        <v>24</v>
      </c>
      <c r="L755" s="14" t="s">
        <v>17</v>
      </c>
      <c r="M755" s="16" t="s">
        <v>25</v>
      </c>
      <c r="N755" s="16" t="s">
        <v>26</v>
      </c>
      <c r="O755" s="16" t="s">
        <v>14</v>
      </c>
      <c r="P755" s="12">
        <f t="shared" si="78"/>
        <v>3</v>
      </c>
      <c r="Q755" s="12" cm="1">
        <f t="array" ref="Q755">SUMPRODUCT(($G$2:$G$2540=G755)*(P755&gt;$P$2:$P$2540))+1</f>
        <v>3</v>
      </c>
      <c r="R755" s="12" t="e">
        <f>(Q755*100000)+#REF!</f>
        <v>#REF!</v>
      </c>
      <c r="S755" t="e" cm="1">
        <f t="array" ref="S755">SUMPRODUCT(($G$2:$G$2540=G755)*(R755&gt;$R$2:$R$2540))+1</f>
        <v>#REF!</v>
      </c>
      <c r="T755" t="str">
        <f t="shared" si="79"/>
        <v>WOLVERHAMPTON #</v>
      </c>
      <c r="U755">
        <v>0</v>
      </c>
      <c r="V755" t="s">
        <v>19</v>
      </c>
      <c r="W755">
        <f t="shared" si="80"/>
        <v>2023</v>
      </c>
    </row>
    <row r="756" spans="1:23" x14ac:dyDescent="0.25">
      <c r="A756" s="10" t="str">
        <f>IF(YEAR(G756)=2024,#REF!,"")</f>
        <v/>
      </c>
      <c r="B756" s="10" t="str">
        <f>IF(YEAR(G756)=2025,#REF!,"")</f>
        <v/>
      </c>
      <c r="C756" s="10" t="str">
        <f t="shared" si="73"/>
        <v>Afternoon45220</v>
      </c>
      <c r="D756" s="5" t="str">
        <f>IF('by region'!$C$2="Any","Any",'WTX courses'!V745)&amp;M756&amp;IF('by region'!$I$2="Any","Any",N756)&amp;G756</f>
        <v>AnyFlatAny45220</v>
      </c>
      <c r="E756" s="5" t="e">
        <f>IF(I756=#REF!,'WTX courses'!G745,"")</f>
        <v>#REF!</v>
      </c>
      <c r="F756" s="5" t="e">
        <f t="shared" si="74"/>
        <v>#REF!</v>
      </c>
      <c r="G756" s="15">
        <v>45220</v>
      </c>
      <c r="H756" s="16" t="s">
        <v>37</v>
      </c>
      <c r="I756" s="16" t="s">
        <v>55</v>
      </c>
      <c r="J756" s="16" t="s">
        <v>9</v>
      </c>
      <c r="K756" s="14" t="s">
        <v>10</v>
      </c>
      <c r="L756" s="14" t="s">
        <v>19</v>
      </c>
      <c r="M756" s="16" t="s">
        <v>25</v>
      </c>
      <c r="N756" s="16" t="s">
        <v>13</v>
      </c>
      <c r="O756" s="16" t="s">
        <v>21</v>
      </c>
      <c r="P756" s="12">
        <f t="shared" si="78"/>
        <v>1</v>
      </c>
      <c r="Q756" s="12" cm="1">
        <f t="array" ref="Q756">SUMPRODUCT(($G$2:$G$2540=G756)*(P756&gt;$P$2:$P$2540))+1</f>
        <v>1</v>
      </c>
      <c r="R756" s="12" t="e">
        <f>(Q756*100000)+#REF!</f>
        <v>#REF!</v>
      </c>
      <c r="S756" t="e" cm="1">
        <f t="array" ref="S756">SUMPRODUCT(($G$2:$G$2540=G756)*(R756&gt;$R$2:$R$2540))+1</f>
        <v>#REF!</v>
      </c>
      <c r="T756" t="str">
        <f t="shared" si="79"/>
        <v xml:space="preserve">ASCOT </v>
      </c>
      <c r="U756">
        <v>0</v>
      </c>
      <c r="V756" t="s">
        <v>30</v>
      </c>
      <c r="W756">
        <f t="shared" si="80"/>
        <v>2023</v>
      </c>
    </row>
    <row r="757" spans="1:23" x14ac:dyDescent="0.25">
      <c r="A757" s="10" t="str">
        <f>IF(YEAR(G757)=2024,#REF!,"")</f>
        <v/>
      </c>
      <c r="B757" s="10" t="str">
        <f>IF(YEAR(G757)=2025,#REF!,"")</f>
        <v/>
      </c>
      <c r="C757" s="10" t="str">
        <f t="shared" si="73"/>
        <v>Afternoon45220</v>
      </c>
      <c r="D757" s="5" t="str">
        <f>IF('by region'!$C$2="Any","Any",'WTX courses'!V746)&amp;M757&amp;IF('by region'!$I$2="Any","Any",N757)&amp;G757</f>
        <v>AnyJumpAny45220</v>
      </c>
      <c r="E757" s="5" t="e">
        <f>IF(I757=#REF!,'WTX courses'!G746,"")</f>
        <v>#REF!</v>
      </c>
      <c r="F757" s="5" t="e">
        <f t="shared" si="74"/>
        <v>#REF!</v>
      </c>
      <c r="G757" s="15">
        <v>45220</v>
      </c>
      <c r="H757" s="16" t="s">
        <v>37</v>
      </c>
      <c r="I757" s="16" t="s">
        <v>53</v>
      </c>
      <c r="J757" s="16" t="s">
        <v>9</v>
      </c>
      <c r="K757" s="14" t="s">
        <v>16</v>
      </c>
      <c r="L757" s="14" t="s">
        <v>17</v>
      </c>
      <c r="M757" s="16" t="s">
        <v>12</v>
      </c>
      <c r="N757" s="16" t="s">
        <v>13</v>
      </c>
      <c r="O757" s="16" t="s">
        <v>14</v>
      </c>
      <c r="P757" s="12">
        <f t="shared" si="78"/>
        <v>1</v>
      </c>
      <c r="Q757" s="12" cm="1">
        <f t="array" ref="Q757">SUMPRODUCT(($G$2:$G$2540=G757)*(P757&gt;$P$2:$P$2540))+1</f>
        <v>1</v>
      </c>
      <c r="R757" s="12" t="e">
        <f>(Q757*100000)+#REF!</f>
        <v>#REF!</v>
      </c>
      <c r="S757" t="e" cm="1">
        <f t="array" ref="S757">SUMPRODUCT(($G$2:$G$2540=G757)*(R757&gt;$R$2:$R$2540))+1</f>
        <v>#REF!</v>
      </c>
      <c r="T757" t="str">
        <f t="shared" si="79"/>
        <v xml:space="preserve">Market Rasen </v>
      </c>
      <c r="U757">
        <v>0</v>
      </c>
      <c r="V757" t="s">
        <v>19</v>
      </c>
      <c r="W757">
        <f t="shared" si="80"/>
        <v>2023</v>
      </c>
    </row>
    <row r="758" spans="1:23" x14ac:dyDescent="0.25">
      <c r="A758" s="10" t="str">
        <f>IF(YEAR(G758)=2024,#REF!,"")</f>
        <v/>
      </c>
      <c r="B758" s="10" t="str">
        <f>IF(YEAR(G758)=2025,#REF!,"")</f>
        <v/>
      </c>
      <c r="C758" s="10" t="str">
        <f t="shared" si="73"/>
        <v>Afternoon45221</v>
      </c>
      <c r="D758" s="5" t="str">
        <f>IF('by region'!$C$2="Any","Any",'WTX courses'!V747)&amp;M758&amp;IF('by region'!$I$2="Any","Any",N758)&amp;G758</f>
        <v>AnyJumpAny45221</v>
      </c>
      <c r="E758" s="5" t="e">
        <f>IF(I758=#REF!,'WTX courses'!G747,"")</f>
        <v>#REF!</v>
      </c>
      <c r="F758" s="5" t="e">
        <f t="shared" si="74"/>
        <v>#REF!</v>
      </c>
      <c r="G758" s="15">
        <v>45221</v>
      </c>
      <c r="H758" s="16" t="s">
        <v>40</v>
      </c>
      <c r="I758" s="16" t="s">
        <v>47</v>
      </c>
      <c r="J758" s="16" t="s">
        <v>9</v>
      </c>
      <c r="K758" s="14" t="s">
        <v>16</v>
      </c>
      <c r="L758" s="14" t="s">
        <v>19</v>
      </c>
      <c r="M758" s="16" t="s">
        <v>12</v>
      </c>
      <c r="N758" s="16" t="s">
        <v>13</v>
      </c>
      <c r="O758" s="16" t="s">
        <v>14</v>
      </c>
      <c r="P758" s="12">
        <f t="shared" si="78"/>
        <v>1</v>
      </c>
      <c r="Q758" s="12" cm="1">
        <f t="array" ref="Q758">SUMPRODUCT(($G$2:$G$2540=G758)*(P758&gt;$P$2:$P$2540))+1</f>
        <v>1</v>
      </c>
      <c r="R758" s="12" t="e">
        <f>(Q758*100000)+#REF!</f>
        <v>#REF!</v>
      </c>
      <c r="S758" t="e" cm="1">
        <f t="array" ref="S758">SUMPRODUCT(($G$2:$G$2540=G758)*(R758&gt;$R$2:$R$2540))+1</f>
        <v>#REF!</v>
      </c>
      <c r="T758" t="str">
        <f t="shared" si="79"/>
        <v xml:space="preserve">Kempton Park </v>
      </c>
      <c r="U758">
        <v>1</v>
      </c>
      <c r="V758" t="s">
        <v>17</v>
      </c>
      <c r="W758">
        <f t="shared" si="80"/>
        <v>2023</v>
      </c>
    </row>
    <row r="759" spans="1:23" x14ac:dyDescent="0.25">
      <c r="A759" s="10" t="str">
        <f>IF(YEAR(G759)=2024,#REF!,"")</f>
        <v/>
      </c>
      <c r="B759" s="10" t="str">
        <f>IF(YEAR(G759)=2025,#REF!,"")</f>
        <v/>
      </c>
      <c r="C759" s="10" t="str">
        <f t="shared" si="73"/>
        <v>Afternoon45221</v>
      </c>
      <c r="D759" s="5" t="str">
        <f>IF('by region'!$C$2="Any","Any",'WTX courses'!V748)&amp;M759&amp;IF('by region'!$I$2="Any","Any",N759)&amp;G759</f>
        <v>AnyJumpAny45221</v>
      </c>
      <c r="E759" s="5" t="e">
        <f>IF(I759=#REF!,'WTX courses'!G748,"")</f>
        <v>#REF!</v>
      </c>
      <c r="F759" s="5" t="e">
        <f t="shared" si="74"/>
        <v>#REF!</v>
      </c>
      <c r="G759" s="15">
        <v>45221</v>
      </c>
      <c r="H759" s="16" t="s">
        <v>40</v>
      </c>
      <c r="I759" s="16" t="s">
        <v>46</v>
      </c>
      <c r="J759" s="16" t="s">
        <v>9</v>
      </c>
      <c r="K759" s="14" t="s">
        <v>24</v>
      </c>
      <c r="L759" s="14" t="s">
        <v>11</v>
      </c>
      <c r="M759" s="16" t="s">
        <v>12</v>
      </c>
      <c r="N759" s="16" t="s">
        <v>13</v>
      </c>
      <c r="O759" s="16" t="s">
        <v>14</v>
      </c>
      <c r="P759" s="12">
        <f t="shared" si="78"/>
        <v>1</v>
      </c>
      <c r="Q759" s="12" cm="1">
        <f t="array" ref="Q759">SUMPRODUCT(($G$2:$G$2540=G759)*(P759&gt;$P$2:$P$2540))+1</f>
        <v>1</v>
      </c>
      <c r="R759" s="12" t="e">
        <f>(Q759*100000)+#REF!</f>
        <v>#REF!</v>
      </c>
      <c r="S759" t="e" cm="1">
        <f t="array" ref="S759">SUMPRODUCT(($G$2:$G$2540=G759)*(R759&gt;$R$2:$R$2540))+1</f>
        <v>#REF!</v>
      </c>
      <c r="T759" t="str">
        <f t="shared" si="79"/>
        <v xml:space="preserve">Sedgefield </v>
      </c>
      <c r="U759">
        <v>1</v>
      </c>
      <c r="V759" t="s">
        <v>17</v>
      </c>
      <c r="W759">
        <f t="shared" si="80"/>
        <v>2023</v>
      </c>
    </row>
    <row r="760" spans="1:23" x14ac:dyDescent="0.25">
      <c r="A760" s="10" t="str">
        <f>IF(YEAR(G760)=2024,#REF!,"")</f>
        <v/>
      </c>
      <c r="B760" s="10" t="str">
        <f>IF(YEAR(G760)=2025,#REF!,"")</f>
        <v/>
      </c>
      <c r="C760" s="10" t="str">
        <f t="shared" si="73"/>
        <v>Afternoon45222</v>
      </c>
      <c r="D760" s="5" t="str">
        <f>IF('by region'!$C$2="Any","Any",'WTX courses'!V749)&amp;M760&amp;IF('by region'!$I$2="Any","Any",N760)&amp;G760</f>
        <v>AnyFlatAny45222</v>
      </c>
      <c r="E760" s="5" t="e">
        <f>IF(I760=#REF!,'WTX courses'!G749,"")</f>
        <v>#REF!</v>
      </c>
      <c r="F760" s="5" t="e">
        <f t="shared" si="74"/>
        <v>#REF!</v>
      </c>
      <c r="G760" s="15">
        <v>45222</v>
      </c>
      <c r="H760" s="16" t="s">
        <v>42</v>
      </c>
      <c r="I760" s="16" t="s">
        <v>70</v>
      </c>
      <c r="J760" s="16" t="s">
        <v>9</v>
      </c>
      <c r="K760" s="14" t="s">
        <v>24</v>
      </c>
      <c r="L760" s="14" t="s">
        <v>19</v>
      </c>
      <c r="M760" s="16" t="s">
        <v>25</v>
      </c>
      <c r="N760" s="16" t="s">
        <v>13</v>
      </c>
      <c r="O760" s="16" t="s">
        <v>14</v>
      </c>
      <c r="P760" s="12">
        <f t="shared" si="78"/>
        <v>1</v>
      </c>
      <c r="Q760" s="12" cm="1">
        <f t="array" ref="Q760">SUMPRODUCT(($G$2:$G$2540=G760)*(P760&gt;$P$2:$P$2540))+1</f>
        <v>1</v>
      </c>
      <c r="R760" s="12" t="e">
        <f>(Q760*100000)+#REF!</f>
        <v>#REF!</v>
      </c>
      <c r="S760" t="e" cm="1">
        <f t="array" ref="S760">SUMPRODUCT(($G$2:$G$2540=G760)*(R760&gt;$R$2:$R$2540))+1</f>
        <v>#REF!</v>
      </c>
      <c r="T760" t="str">
        <f t="shared" si="79"/>
        <v xml:space="preserve">WINDSOR </v>
      </c>
      <c r="U760">
        <v>0</v>
      </c>
      <c r="V760" t="s">
        <v>30</v>
      </c>
      <c r="W760">
        <f t="shared" si="80"/>
        <v>2023</v>
      </c>
    </row>
    <row r="761" spans="1:23" x14ac:dyDescent="0.25">
      <c r="A761" s="10" t="str">
        <f>IF(YEAR(G761)=2024,#REF!,"")</f>
        <v/>
      </c>
      <c r="B761" s="10" t="str">
        <f>IF(YEAR(G761)=2025,#REF!,"")</f>
        <v/>
      </c>
      <c r="C761" s="10" t="str">
        <f t="shared" si="73"/>
        <v>Floodlit45223</v>
      </c>
      <c r="D761" s="5" t="str">
        <f>IF('by region'!$C$2="Any","Any",'WTX courses'!V750)&amp;M761&amp;IF('by region'!$I$2="Any","Any",N761)&amp;G761</f>
        <v>AnyFlatAny45223</v>
      </c>
      <c r="E761" s="5" t="e">
        <f>IF(I761=#REF!,'WTX courses'!G750,"")</f>
        <v>#REF!</v>
      </c>
      <c r="F761" s="5" t="e">
        <f t="shared" si="74"/>
        <v>#REF!</v>
      </c>
      <c r="G761" s="15">
        <v>45223</v>
      </c>
      <c r="H761" s="16" t="s">
        <v>7</v>
      </c>
      <c r="I761" s="16" t="s">
        <v>43</v>
      </c>
      <c r="J761" s="16" t="s">
        <v>32</v>
      </c>
      <c r="K761" s="14" t="s">
        <v>24</v>
      </c>
      <c r="L761" s="14" t="s">
        <v>17</v>
      </c>
      <c r="M761" s="16" t="s">
        <v>25</v>
      </c>
      <c r="N761" s="16" t="s">
        <v>26</v>
      </c>
      <c r="O761" s="16" t="s">
        <v>33</v>
      </c>
      <c r="P761" s="12">
        <f t="shared" si="78"/>
        <v>3</v>
      </c>
      <c r="Q761" s="12" cm="1">
        <f t="array" ref="Q761">SUMPRODUCT(($G$2:$G$2540=G761)*(P761&gt;$P$2:$P$2540))+1</f>
        <v>3</v>
      </c>
      <c r="R761" s="12" t="e">
        <f>(Q761*100000)+#REF!</f>
        <v>#REF!</v>
      </c>
      <c r="S761" t="e" cm="1">
        <f t="array" ref="S761">SUMPRODUCT(($G$2:$G$2540=G761)*(R761&gt;$R$2:$R$2540))+1</f>
        <v>#REF!</v>
      </c>
      <c r="T761" t="str">
        <f t="shared" si="79"/>
        <v>WOLVERHAMPTON #</v>
      </c>
      <c r="U761">
        <v>0</v>
      </c>
      <c r="V761" t="s">
        <v>17</v>
      </c>
      <c r="W761">
        <f t="shared" si="80"/>
        <v>2023</v>
      </c>
    </row>
    <row r="762" spans="1:23" x14ac:dyDescent="0.25">
      <c r="A762" s="10" t="str">
        <f>IF(YEAR(G762)=2024,#REF!,"")</f>
        <v/>
      </c>
      <c r="B762" s="10" t="str">
        <f>IF(YEAR(G762)=2025,#REF!,"")</f>
        <v/>
      </c>
      <c r="C762" s="10" t="str">
        <f t="shared" si="73"/>
        <v>Afternoon45223</v>
      </c>
      <c r="D762" s="5" t="str">
        <f>IF('by region'!$C$2="Any","Any",'WTX courses'!V751)&amp;M762&amp;IF('by region'!$I$2="Any","Any",N762)&amp;G762</f>
        <v>AnyFlatAny45223</v>
      </c>
      <c r="E762" s="5" t="e">
        <f>IF(I762=#REF!,'WTX courses'!G751,"")</f>
        <v>#REF!</v>
      </c>
      <c r="F762" s="5" t="e">
        <f t="shared" si="74"/>
        <v>#REF!</v>
      </c>
      <c r="G762" s="15">
        <v>45223</v>
      </c>
      <c r="H762" s="16" t="s">
        <v>7</v>
      </c>
      <c r="I762" s="16" t="s">
        <v>81</v>
      </c>
      <c r="J762" s="16" t="s">
        <v>9</v>
      </c>
      <c r="K762" s="14" t="s">
        <v>24</v>
      </c>
      <c r="L762" s="14" t="s">
        <v>17</v>
      </c>
      <c r="M762" s="16" t="s">
        <v>25</v>
      </c>
      <c r="N762" s="16" t="s">
        <v>13</v>
      </c>
      <c r="O762" s="16" t="s">
        <v>14</v>
      </c>
      <c r="P762" s="12">
        <f t="shared" si="78"/>
        <v>1</v>
      </c>
      <c r="Q762" s="12" cm="1">
        <f t="array" ref="Q762">SUMPRODUCT(($G$2:$G$2540=G762)*(P762&gt;$P$2:$P$2540))+1</f>
        <v>1</v>
      </c>
      <c r="R762" s="12" t="e">
        <f>(Q762*100000)+#REF!</f>
        <v>#REF!</v>
      </c>
      <c r="S762" t="e" cm="1">
        <f t="array" ref="S762">SUMPRODUCT(($G$2:$G$2540=G762)*(R762&gt;$R$2:$R$2540))+1</f>
        <v>#REF!</v>
      </c>
      <c r="T762" t="str">
        <f t="shared" si="79"/>
        <v xml:space="preserve">YARMOUTH </v>
      </c>
      <c r="U762">
        <v>0</v>
      </c>
      <c r="V762" t="s">
        <v>17</v>
      </c>
      <c r="W762">
        <f t="shared" si="80"/>
        <v>2023</v>
      </c>
    </row>
    <row r="763" spans="1:23" x14ac:dyDescent="0.25">
      <c r="A763" s="10" t="str">
        <f>IF(YEAR(G763)=2024,#REF!,"")</f>
        <v/>
      </c>
      <c r="B763" s="10" t="str">
        <f>IF(YEAR(G763)=2025,#REF!,"")</f>
        <v/>
      </c>
      <c r="C763" s="10" t="str">
        <f t="shared" si="73"/>
        <v>Afternoon45223</v>
      </c>
      <c r="D763" s="5" t="str">
        <f>IF('by region'!$C$2="Any","Any",'WTX courses'!V752)&amp;M763&amp;IF('by region'!$I$2="Any","Any",N763)&amp;G763</f>
        <v>AnyJumpAny45223</v>
      </c>
      <c r="E763" s="5" t="e">
        <f>IF(I763=#REF!,'WTX courses'!G752,"")</f>
        <v>#REF!</v>
      </c>
      <c r="F763" s="5" t="e">
        <f t="shared" si="74"/>
        <v>#REF!</v>
      </c>
      <c r="G763" s="15">
        <v>45223</v>
      </c>
      <c r="H763" s="16" t="s">
        <v>7</v>
      </c>
      <c r="I763" s="16" t="s">
        <v>18</v>
      </c>
      <c r="J763" s="16" t="s">
        <v>9</v>
      </c>
      <c r="K763" s="14" t="s">
        <v>16</v>
      </c>
      <c r="L763" s="14" t="s">
        <v>19</v>
      </c>
      <c r="M763" s="16" t="s">
        <v>12</v>
      </c>
      <c r="N763" s="16" t="s">
        <v>13</v>
      </c>
      <c r="O763" s="16" t="s">
        <v>14</v>
      </c>
      <c r="P763" s="12">
        <f t="shared" si="78"/>
        <v>1</v>
      </c>
      <c r="Q763" s="12" cm="1">
        <f t="array" ref="Q763">SUMPRODUCT(($G$2:$G$2540=G763)*(P763&gt;$P$2:$P$2540))+1</f>
        <v>1</v>
      </c>
      <c r="R763" s="12" t="e">
        <f>(Q763*100000)+#REF!</f>
        <v>#REF!</v>
      </c>
      <c r="S763" t="e" cm="1">
        <f t="array" ref="S763">SUMPRODUCT(($G$2:$G$2540=G763)*(R763&gt;$R$2:$R$2540))+1</f>
        <v>#REF!</v>
      </c>
      <c r="T763" t="str">
        <f t="shared" si="79"/>
        <v xml:space="preserve">Exeter </v>
      </c>
      <c r="U763">
        <v>0</v>
      </c>
      <c r="V763" t="s">
        <v>19</v>
      </c>
      <c r="W763">
        <f t="shared" si="80"/>
        <v>2023</v>
      </c>
    </row>
    <row r="764" spans="1:23" x14ac:dyDescent="0.25">
      <c r="A764" s="10" t="str">
        <f>IF(YEAR(G764)=2024,#REF!,"")</f>
        <v/>
      </c>
      <c r="B764" s="10" t="str">
        <f>IF(YEAR(G764)=2025,#REF!,"")</f>
        <v/>
      </c>
      <c r="C764" s="10" t="str">
        <f t="shared" si="73"/>
        <v>Floodlit45224</v>
      </c>
      <c r="D764" s="5" t="str">
        <f>IF('by region'!$C$2="Any","Any",'WTX courses'!V753)&amp;M764&amp;IF('by region'!$I$2="Any","Any",N764)&amp;G764</f>
        <v>AnyFlatAny45224</v>
      </c>
      <c r="E764" s="5" t="e">
        <f>IF(I764=#REF!,'WTX courses'!G753,"")</f>
        <v>#REF!</v>
      </c>
      <c r="F764" s="5" t="e">
        <f t="shared" si="74"/>
        <v>#REF!</v>
      </c>
      <c r="G764" s="15">
        <v>45224</v>
      </c>
      <c r="H764" s="16" t="s">
        <v>27</v>
      </c>
      <c r="I764" s="16" t="s">
        <v>47</v>
      </c>
      <c r="J764" s="16" t="s">
        <v>32</v>
      </c>
      <c r="K764" s="14" t="s">
        <v>16</v>
      </c>
      <c r="L764" s="14" t="s">
        <v>19</v>
      </c>
      <c r="M764" s="16" t="s">
        <v>25</v>
      </c>
      <c r="N764" s="16" t="s">
        <v>26</v>
      </c>
      <c r="O764" s="16" t="s">
        <v>33</v>
      </c>
      <c r="P764" s="12">
        <f t="shared" si="78"/>
        <v>3</v>
      </c>
      <c r="Q764" s="12" cm="1">
        <f t="array" ref="Q764">SUMPRODUCT(($G$2:$G$2540=G764)*(P764&gt;$P$2:$P$2540))+1</f>
        <v>3</v>
      </c>
      <c r="R764" s="12" t="e">
        <f>(Q764*100000)+#REF!</f>
        <v>#REF!</v>
      </c>
      <c r="S764" t="e" cm="1">
        <f t="array" ref="S764">SUMPRODUCT(($G$2:$G$2540=G764)*(R764&gt;$R$2:$R$2540))+1</f>
        <v>#REF!</v>
      </c>
      <c r="T764" t="str">
        <f t="shared" si="79"/>
        <v>KEMPTON PARK #</v>
      </c>
      <c r="U764">
        <v>1</v>
      </c>
      <c r="V764" t="s">
        <v>11</v>
      </c>
      <c r="W764">
        <f t="shared" si="80"/>
        <v>2023</v>
      </c>
    </row>
    <row r="765" spans="1:23" x14ac:dyDescent="0.25">
      <c r="A765" s="10" t="str">
        <f>IF(YEAR(G765)=2024,#REF!,"")</f>
        <v/>
      </c>
      <c r="B765" s="10" t="str">
        <f>IF(YEAR(G765)=2025,#REF!,"")</f>
        <v/>
      </c>
      <c r="C765" s="10" t="str">
        <f t="shared" si="73"/>
        <v>Afternoon45224</v>
      </c>
      <c r="D765" s="5" t="str">
        <f>IF('by region'!$C$2="Any","Any",'WTX courses'!V754)&amp;M765&amp;IF('by region'!$I$2="Any","Any",N765)&amp;G765</f>
        <v>AnyFlatAny45224</v>
      </c>
      <c r="E765" s="5" t="e">
        <f>IF(I765=#REF!,'WTX courses'!G754,"")</f>
        <v>#REF!</v>
      </c>
      <c r="F765" s="5" t="e">
        <f t="shared" si="74"/>
        <v>#REF!</v>
      </c>
      <c r="G765" s="15">
        <v>45224</v>
      </c>
      <c r="H765" s="16" t="s">
        <v>27</v>
      </c>
      <c r="I765" s="16" t="s">
        <v>76</v>
      </c>
      <c r="J765" s="16" t="s">
        <v>9</v>
      </c>
      <c r="K765" s="14" t="s">
        <v>16</v>
      </c>
      <c r="L765" s="14" t="s">
        <v>17</v>
      </c>
      <c r="M765" s="16" t="s">
        <v>25</v>
      </c>
      <c r="N765" s="16" t="s">
        <v>13</v>
      </c>
      <c r="O765" s="16" t="s">
        <v>14</v>
      </c>
      <c r="P765" s="12">
        <f t="shared" si="78"/>
        <v>1</v>
      </c>
      <c r="Q765" s="12" cm="1">
        <f t="array" ref="Q765">SUMPRODUCT(($G$2:$G$2540=G765)*(P765&gt;$P$2:$P$2540))+1</f>
        <v>1</v>
      </c>
      <c r="R765" s="12" t="e">
        <f>(Q765*100000)+#REF!</f>
        <v>#REF!</v>
      </c>
      <c r="S765" t="e" cm="1">
        <f t="array" ref="S765">SUMPRODUCT(($G$2:$G$2540=G765)*(R765&gt;$R$2:$R$2540))+1</f>
        <v>#REF!</v>
      </c>
      <c r="T765" t="str">
        <f t="shared" si="79"/>
        <v xml:space="preserve">NEWMARKET </v>
      </c>
      <c r="U765">
        <v>0</v>
      </c>
      <c r="V765" t="s">
        <v>30</v>
      </c>
      <c r="W765">
        <f t="shared" si="80"/>
        <v>2023</v>
      </c>
    </row>
    <row r="766" spans="1:23" x14ac:dyDescent="0.25">
      <c r="A766" s="10" t="str">
        <f>IF(YEAR(G766)=2024,#REF!,"")</f>
        <v/>
      </c>
      <c r="B766" s="10" t="str">
        <f>IF(YEAR(G766)=2025,#REF!,"")</f>
        <v/>
      </c>
      <c r="C766" s="10" t="str">
        <f t="shared" si="73"/>
        <v>Afternoon45224</v>
      </c>
      <c r="D766" s="5" t="str">
        <f>IF('by region'!$C$2="Any","Any",'WTX courses'!V755)&amp;M766&amp;IF('by region'!$I$2="Any","Any",N766)&amp;G766</f>
        <v>AnyJumpAny45224</v>
      </c>
      <c r="E766" s="5" t="e">
        <f>IF(I766=#REF!,'WTX courses'!G755,"")</f>
        <v>#REF!</v>
      </c>
      <c r="F766" s="5" t="e">
        <f t="shared" si="74"/>
        <v>#REF!</v>
      </c>
      <c r="G766" s="15">
        <v>45224</v>
      </c>
      <c r="H766" s="16" t="s">
        <v>27</v>
      </c>
      <c r="I766" s="16" t="s">
        <v>58</v>
      </c>
      <c r="J766" s="16" t="s">
        <v>9</v>
      </c>
      <c r="K766" s="14" t="s">
        <v>24</v>
      </c>
      <c r="L766" s="14" t="s">
        <v>19</v>
      </c>
      <c r="M766" s="16" t="s">
        <v>12</v>
      </c>
      <c r="N766" s="16" t="s">
        <v>13</v>
      </c>
      <c r="O766" s="16" t="s">
        <v>14</v>
      </c>
      <c r="P766" s="12">
        <f t="shared" si="78"/>
        <v>1</v>
      </c>
      <c r="Q766" s="12" cm="1">
        <f t="array" ref="Q766">SUMPRODUCT(($G$2:$G$2540=G766)*(P766&gt;$P$2:$P$2540))+1</f>
        <v>1</v>
      </c>
      <c r="R766" s="12" t="e">
        <f>(Q766*100000)+#REF!</f>
        <v>#REF!</v>
      </c>
      <c r="S766" t="e" cm="1">
        <f t="array" ref="S766">SUMPRODUCT(($G$2:$G$2540=G766)*(R766&gt;$R$2:$R$2540))+1</f>
        <v>#REF!</v>
      </c>
      <c r="T766" t="str">
        <f t="shared" si="79"/>
        <v xml:space="preserve">Fontwell Park </v>
      </c>
      <c r="U766">
        <v>0</v>
      </c>
      <c r="V766" t="s">
        <v>17</v>
      </c>
      <c r="W766">
        <f t="shared" si="80"/>
        <v>2023</v>
      </c>
    </row>
    <row r="767" spans="1:23" x14ac:dyDescent="0.25">
      <c r="A767" s="10" t="str">
        <f>IF(YEAR(G767)=2024,#REF!,"")</f>
        <v/>
      </c>
      <c r="B767" s="10" t="str">
        <f>IF(YEAR(G767)=2025,#REF!,"")</f>
        <v/>
      </c>
      <c r="C767" s="10" t="str">
        <f t="shared" si="73"/>
        <v>Floodlit45225</v>
      </c>
      <c r="D767" s="5" t="str">
        <f>IF('by region'!$C$2="Any","Any",'WTX courses'!V756)&amp;M767&amp;IF('by region'!$I$2="Any","Any",N767)&amp;G767</f>
        <v>AnyFlatAny45225</v>
      </c>
      <c r="E767" s="5" t="e">
        <f>IF(I767=#REF!,'WTX courses'!G756,"")</f>
        <v>#REF!</v>
      </c>
      <c r="F767" s="5" t="e">
        <f t="shared" si="74"/>
        <v>#REF!</v>
      </c>
      <c r="G767" s="15">
        <v>45225</v>
      </c>
      <c r="H767" s="16" t="s">
        <v>34</v>
      </c>
      <c r="I767" s="16" t="s">
        <v>43</v>
      </c>
      <c r="J767" s="16" t="s">
        <v>32</v>
      </c>
      <c r="K767" s="14" t="s">
        <v>24</v>
      </c>
      <c r="L767" s="14" t="s">
        <v>17</v>
      </c>
      <c r="M767" s="16" t="s">
        <v>25</v>
      </c>
      <c r="N767" s="16" t="s">
        <v>26</v>
      </c>
      <c r="O767" s="16" t="s">
        <v>33</v>
      </c>
      <c r="P767" s="12">
        <f t="shared" si="78"/>
        <v>3</v>
      </c>
      <c r="Q767" s="12" cm="1">
        <f t="array" ref="Q767">SUMPRODUCT(($G$2:$G$2540=G767)*(P767&gt;$P$2:$P$2540))+1</f>
        <v>2</v>
      </c>
      <c r="R767" s="12" t="e">
        <f>(Q767*100000)+#REF!</f>
        <v>#REF!</v>
      </c>
      <c r="S767" t="e" cm="1">
        <f t="array" ref="S767">SUMPRODUCT(($G$2:$G$2540=G767)*(R767&gt;$R$2:$R$2540))+1</f>
        <v>#REF!</v>
      </c>
      <c r="T767" t="str">
        <f t="shared" si="79"/>
        <v>WOLVERHAMPTON #</v>
      </c>
      <c r="U767">
        <v>1</v>
      </c>
      <c r="V767" t="s">
        <v>11</v>
      </c>
      <c r="W767">
        <f t="shared" si="80"/>
        <v>2023</v>
      </c>
    </row>
    <row r="768" spans="1:23" x14ac:dyDescent="0.25">
      <c r="A768" s="10" t="str">
        <f>IF(YEAR(G768)=2024,#REF!,"")</f>
        <v/>
      </c>
      <c r="B768" s="10" t="str">
        <f>IF(YEAR(G768)=2025,#REF!,"")</f>
        <v/>
      </c>
      <c r="C768" s="10" t="str">
        <f t="shared" si="73"/>
        <v>Afternoon45225</v>
      </c>
      <c r="D768" s="5" t="str">
        <f>IF('by region'!$C$2="Any","Any",'WTX courses'!V758)&amp;M768&amp;IF('by region'!$I$2="Any","Any",N768)&amp;G768</f>
        <v>AnyJumpAny45225</v>
      </c>
      <c r="E768" s="5" t="e">
        <f>IF(I768=#REF!,'WTX courses'!G758,"")</f>
        <v>#REF!</v>
      </c>
      <c r="F768" s="5" t="e">
        <f t="shared" si="74"/>
        <v>#REF!</v>
      </c>
      <c r="G768" s="15">
        <v>45225</v>
      </c>
      <c r="H768" s="16" t="s">
        <v>34</v>
      </c>
      <c r="I768" s="16" t="s">
        <v>63</v>
      </c>
      <c r="J768" s="16" t="s">
        <v>9</v>
      </c>
      <c r="K768" s="14" t="s">
        <v>16</v>
      </c>
      <c r="L768" s="14" t="s">
        <v>11</v>
      </c>
      <c r="M768" s="16" t="s">
        <v>12</v>
      </c>
      <c r="N768" s="16" t="s">
        <v>13</v>
      </c>
      <c r="O768" s="16" t="s">
        <v>14</v>
      </c>
      <c r="P768" s="12">
        <f t="shared" si="78"/>
        <v>1</v>
      </c>
      <c r="Q768" s="12" cm="1">
        <f t="array" ref="Q768">SUMPRODUCT(($G$2:$G$2540=G768)*(P768&gt;$P$2:$P$2540))+1</f>
        <v>1</v>
      </c>
      <c r="R768" s="12" t="e">
        <f>(Q768*100000)+#REF!</f>
        <v>#REF!</v>
      </c>
      <c r="S768" t="e" cm="1">
        <f t="array" ref="S768">SUMPRODUCT(($G$2:$G$2540=G768)*(R768&gt;$R$2:$R$2540))+1</f>
        <v>#REF!</v>
      </c>
      <c r="T768" t="str">
        <f t="shared" si="79"/>
        <v xml:space="preserve">Carlisle </v>
      </c>
      <c r="U768">
        <v>0</v>
      </c>
      <c r="V768" t="s">
        <v>11</v>
      </c>
      <c r="W768">
        <f t="shared" si="80"/>
        <v>2023</v>
      </c>
    </row>
    <row r="769" spans="1:23" x14ac:dyDescent="0.25">
      <c r="A769" s="10" t="str">
        <f>IF(YEAR(G769)=2024,#REF!,"")</f>
        <v/>
      </c>
      <c r="B769" s="10" t="str">
        <f>IF(YEAR(G769)=2025,#REF!,"")</f>
        <v/>
      </c>
      <c r="C769" s="10" t="str">
        <f t="shared" si="73"/>
        <v>Floodlit45226</v>
      </c>
      <c r="D769" s="5" t="str">
        <f>IF('by region'!$C$2="Any","Any",'WTX courses'!V760)&amp;M769&amp;IF('by region'!$I$2="Any","Any",N769)&amp;G769</f>
        <v>AnyFlatAny45226</v>
      </c>
      <c r="E769" s="5" t="e">
        <f>IF(I769=#REF!,'WTX courses'!G760,"")</f>
        <v>#REF!</v>
      </c>
      <c r="F769" s="5" t="e">
        <f t="shared" si="74"/>
        <v>#REF!</v>
      </c>
      <c r="G769" s="15">
        <v>45226</v>
      </c>
      <c r="H769" s="16" t="s">
        <v>35</v>
      </c>
      <c r="I769" s="16" t="s">
        <v>43</v>
      </c>
      <c r="J769" s="16" t="s">
        <v>32</v>
      </c>
      <c r="K769" s="14" t="s">
        <v>24</v>
      </c>
      <c r="L769" s="14" t="s">
        <v>17</v>
      </c>
      <c r="M769" s="16" t="s">
        <v>25</v>
      </c>
      <c r="N769" s="16" t="s">
        <v>26</v>
      </c>
      <c r="O769" s="16" t="s">
        <v>14</v>
      </c>
      <c r="P769" s="12">
        <f t="shared" si="78"/>
        <v>3</v>
      </c>
      <c r="Q769" s="12" cm="1">
        <f t="array" ref="Q769">SUMPRODUCT(($G$2:$G$2540=G769)*(P769&gt;$P$2:$P$2540))+1</f>
        <v>3</v>
      </c>
      <c r="R769" s="12" t="e">
        <f>(Q769*100000)+#REF!</f>
        <v>#REF!</v>
      </c>
      <c r="S769" t="e" cm="1">
        <f t="array" ref="S769">SUMPRODUCT(($G$2:$G$2540=G769)*(R769&gt;$R$2:$R$2540))+1</f>
        <v>#REF!</v>
      </c>
      <c r="T769" t="str">
        <f t="shared" si="79"/>
        <v>WOLVERHAMPTON #</v>
      </c>
      <c r="U769">
        <v>0</v>
      </c>
      <c r="V769" t="s">
        <v>17</v>
      </c>
      <c r="W769">
        <f t="shared" si="80"/>
        <v>2023</v>
      </c>
    </row>
    <row r="770" spans="1:23" x14ac:dyDescent="0.25">
      <c r="A770" s="10" t="str">
        <f>IF(YEAR(G770)=2024,#REF!,"")</f>
        <v/>
      </c>
      <c r="B770" s="10" t="str">
        <f>IF(YEAR(G770)=2025,#REF!,"")</f>
        <v/>
      </c>
      <c r="C770" s="10" t="str">
        <f t="shared" ref="C770:C833" si="81">J770&amp;G770</f>
        <v>Afternoon45226</v>
      </c>
      <c r="D770" s="5" t="str">
        <f>IF('by region'!$C$2="Any","Any",'WTX courses'!V761)&amp;M770&amp;IF('by region'!$I$2="Any","Any",N770)&amp;G770</f>
        <v>AnyFlatAny45226</v>
      </c>
      <c r="E770" s="5" t="e">
        <f>IF(I770=#REF!,'WTX courses'!G761,"")</f>
        <v>#REF!</v>
      </c>
      <c r="F770" s="5" t="e">
        <f t="shared" ref="F770:F833" si="82">G770&amp;S770</f>
        <v>#REF!</v>
      </c>
      <c r="G770" s="15">
        <v>45226</v>
      </c>
      <c r="H770" s="16" t="s">
        <v>35</v>
      </c>
      <c r="I770" s="16" t="s">
        <v>51</v>
      </c>
      <c r="J770" s="16" t="s">
        <v>9</v>
      </c>
      <c r="K770" s="14" t="s">
        <v>10</v>
      </c>
      <c r="L770" s="14" t="s">
        <v>19</v>
      </c>
      <c r="M770" s="16" t="s">
        <v>25</v>
      </c>
      <c r="N770" s="16" t="s">
        <v>13</v>
      </c>
      <c r="O770" s="16" t="s">
        <v>14</v>
      </c>
      <c r="P770" s="12">
        <f t="shared" si="78"/>
        <v>1</v>
      </c>
      <c r="Q770" s="12" cm="1">
        <f t="array" ref="Q770">SUMPRODUCT(($G$2:$G$2540=G770)*(P770&gt;$P$2:$P$2540))+1</f>
        <v>1</v>
      </c>
      <c r="R770" s="12" t="e">
        <f>(Q770*100000)+#REF!</f>
        <v>#REF!</v>
      </c>
      <c r="S770" t="e" cm="1">
        <f t="array" ref="S770">SUMPRODUCT(($G$2:$G$2540=G770)*(R770&gt;$R$2:$R$2540))+1</f>
        <v>#REF!</v>
      </c>
      <c r="T770" t="str">
        <f t="shared" si="79"/>
        <v xml:space="preserve">NEWBURY </v>
      </c>
      <c r="U770">
        <v>0</v>
      </c>
      <c r="V770" t="s">
        <v>30</v>
      </c>
      <c r="W770">
        <f t="shared" si="80"/>
        <v>2023</v>
      </c>
    </row>
    <row r="771" spans="1:23" x14ac:dyDescent="0.25">
      <c r="A771" s="10" t="str">
        <f>IF(YEAR(G771)=2024,#REF!,"")</f>
        <v/>
      </c>
      <c r="B771" s="10" t="str">
        <f>IF(YEAR(G771)=2025,#REF!,"")</f>
        <v/>
      </c>
      <c r="C771" s="10" t="str">
        <f t="shared" si="81"/>
        <v>Afternoon45226</v>
      </c>
      <c r="D771" s="5" t="str">
        <f>IF('by region'!$C$2="Any","Any",'WTX courses'!V762)&amp;M771&amp;IF('by region'!$I$2="Any","Any",N771)&amp;G771</f>
        <v>AnyJumpAny45226</v>
      </c>
      <c r="E771" s="5" t="e">
        <f>IF(I771=#REF!,'WTX courses'!G762,"")</f>
        <v>#REF!</v>
      </c>
      <c r="F771" s="5" t="e">
        <f t="shared" si="82"/>
        <v>#REF!</v>
      </c>
      <c r="G771" s="15">
        <v>45226</v>
      </c>
      <c r="H771" s="16" t="s">
        <v>35</v>
      </c>
      <c r="I771" s="16" t="s">
        <v>15</v>
      </c>
      <c r="J771" s="16" t="s">
        <v>9</v>
      </c>
      <c r="K771" s="14" t="s">
        <v>16</v>
      </c>
      <c r="L771" s="14" t="s">
        <v>17</v>
      </c>
      <c r="M771" s="16" t="s">
        <v>12</v>
      </c>
      <c r="N771" s="16" t="s">
        <v>13</v>
      </c>
      <c r="O771" s="16" t="s">
        <v>14</v>
      </c>
      <c r="P771" s="12">
        <f t="shared" si="78"/>
        <v>1</v>
      </c>
      <c r="Q771" s="12" cm="1">
        <f t="array" ref="Q771">SUMPRODUCT(($G$2:$G$2540=G771)*(P771&gt;$P$2:$P$2540))+1</f>
        <v>1</v>
      </c>
      <c r="R771" s="12" t="e">
        <f>(Q771*100000)+#REF!</f>
        <v>#REF!</v>
      </c>
      <c r="S771" t="e" cm="1">
        <f t="array" ref="S771">SUMPRODUCT(($G$2:$G$2540=G771)*(R771&gt;$R$2:$R$2540))+1</f>
        <v>#REF!</v>
      </c>
      <c r="T771" t="str">
        <f t="shared" si="79"/>
        <v xml:space="preserve">Cheltenham </v>
      </c>
      <c r="U771">
        <v>0</v>
      </c>
      <c r="V771" t="s">
        <v>17</v>
      </c>
      <c r="W771">
        <f t="shared" si="80"/>
        <v>2023</v>
      </c>
    </row>
    <row r="772" spans="1:23" x14ac:dyDescent="0.25">
      <c r="A772" s="10" t="str">
        <f>IF(YEAR(G772)=2024,#REF!,"")</f>
        <v/>
      </c>
      <c r="B772" s="10" t="str">
        <f>IF(YEAR(G772)=2025,#REF!,"")</f>
        <v/>
      </c>
      <c r="C772" s="10" t="str">
        <f t="shared" si="81"/>
        <v>Floodlit45227</v>
      </c>
      <c r="D772" s="5" t="str">
        <f>IF('by region'!$C$2="Any","Any",'WTX courses'!V763)&amp;M772&amp;IF('by region'!$I$2="Any","Any",N772)&amp;G772</f>
        <v>AnyFlatAny45227</v>
      </c>
      <c r="E772" s="5" t="e">
        <f>IF(I772=#REF!,'WTX courses'!G763,"")</f>
        <v>#REF!</v>
      </c>
      <c r="F772" s="5" t="e">
        <f t="shared" si="82"/>
        <v>#REF!</v>
      </c>
      <c r="G772" s="15">
        <v>45227</v>
      </c>
      <c r="H772" s="16" t="s">
        <v>37</v>
      </c>
      <c r="I772" s="16" t="s">
        <v>73</v>
      </c>
      <c r="J772" s="16" t="s">
        <v>32</v>
      </c>
      <c r="K772" s="14" t="s">
        <v>10</v>
      </c>
      <c r="L772" s="14" t="s">
        <v>19</v>
      </c>
      <c r="M772" s="16" t="s">
        <v>25</v>
      </c>
      <c r="N772" s="16" t="s">
        <v>26</v>
      </c>
      <c r="O772" s="16" t="s">
        <v>33</v>
      </c>
      <c r="P772" s="12">
        <f t="shared" si="78"/>
        <v>3</v>
      </c>
      <c r="Q772" s="12" cm="1">
        <f t="array" ref="Q772">SUMPRODUCT(($G$2:$G$2540=G772)*(P772&gt;$P$2:$P$2540))+1</f>
        <v>3</v>
      </c>
      <c r="R772" s="12" t="e">
        <f>(Q772*100000)+#REF!</f>
        <v>#REF!</v>
      </c>
      <c r="S772" t="e" cm="1">
        <f t="array" ref="S772">SUMPRODUCT(($G$2:$G$2540=G772)*(R772&gt;$R$2:$R$2540))+1</f>
        <v>#REF!</v>
      </c>
      <c r="T772" t="str">
        <f t="shared" si="79"/>
        <v>CHELMSFORD CITY #</v>
      </c>
      <c r="U772">
        <v>0</v>
      </c>
      <c r="V772" t="s">
        <v>19</v>
      </c>
      <c r="W772">
        <f t="shared" si="80"/>
        <v>2023</v>
      </c>
    </row>
    <row r="773" spans="1:23" x14ac:dyDescent="0.25">
      <c r="A773" s="10" t="str">
        <f>IF(YEAR(G773)=2024,#REF!,"")</f>
        <v/>
      </c>
      <c r="B773" s="10" t="str">
        <f>IF(YEAR(G773)=2025,#REF!,"")</f>
        <v/>
      </c>
      <c r="C773" s="10" t="str">
        <f t="shared" si="81"/>
        <v>Afternoon45227</v>
      </c>
      <c r="D773" s="5" t="str">
        <f>IF('by region'!$C$2="Any","Any",'WTX courses'!V764)&amp;M773&amp;IF('by region'!$I$2="Any","Any",N773)&amp;G773</f>
        <v>AnyFlatAny45227</v>
      </c>
      <c r="E773" s="5" t="e">
        <f>IF(I773=#REF!,'WTX courses'!G764,"")</f>
        <v>#REF!</v>
      </c>
      <c r="F773" s="5" t="e">
        <f t="shared" si="82"/>
        <v>#REF!</v>
      </c>
      <c r="G773" s="15">
        <v>45227</v>
      </c>
      <c r="H773" s="16" t="s">
        <v>37</v>
      </c>
      <c r="I773" s="16" t="s">
        <v>51</v>
      </c>
      <c r="J773" s="16" t="s">
        <v>9</v>
      </c>
      <c r="K773" s="14" t="s">
        <v>10</v>
      </c>
      <c r="L773" s="14" t="s">
        <v>19</v>
      </c>
      <c r="M773" s="16" t="s">
        <v>25</v>
      </c>
      <c r="N773" s="16" t="s">
        <v>13</v>
      </c>
      <c r="O773" s="16" t="s">
        <v>14</v>
      </c>
      <c r="P773" s="12">
        <f t="shared" si="78"/>
        <v>1</v>
      </c>
      <c r="Q773" s="12" cm="1">
        <f t="array" ref="Q773">SUMPRODUCT(($G$2:$G$2540=G773)*(P773&gt;$P$2:$P$2540))+1</f>
        <v>1</v>
      </c>
      <c r="R773" s="12" t="e">
        <f>(Q773*100000)+#REF!</f>
        <v>#REF!</v>
      </c>
      <c r="S773" t="e" cm="1">
        <f t="array" ref="S773">SUMPRODUCT(($G$2:$G$2540=G773)*(R773&gt;$R$2:$R$2540))+1</f>
        <v>#REF!</v>
      </c>
      <c r="T773" t="str">
        <f t="shared" si="79"/>
        <v xml:space="preserve">NEWBURY </v>
      </c>
      <c r="U773">
        <v>0</v>
      </c>
      <c r="V773" t="s">
        <v>19</v>
      </c>
      <c r="W773">
        <f t="shared" si="80"/>
        <v>2023</v>
      </c>
    </row>
    <row r="774" spans="1:23" x14ac:dyDescent="0.25">
      <c r="A774" s="10" t="str">
        <f>IF(YEAR(G774)=2024,#REF!,"")</f>
        <v/>
      </c>
      <c r="B774" s="10" t="str">
        <f>IF(YEAR(G774)=2025,#REF!,"")</f>
        <v/>
      </c>
      <c r="C774" s="10" t="str">
        <f t="shared" si="81"/>
        <v>Afternoon45227</v>
      </c>
      <c r="D774" s="5" t="str">
        <f>IF('by region'!$C$2="Any","Any",'WTX courses'!V765)&amp;M774&amp;IF('by region'!$I$2="Any","Any",N774)&amp;G774</f>
        <v>AnyJumpAny45227</v>
      </c>
      <c r="E774" s="5" t="e">
        <f>IF(I774=#REF!,'WTX courses'!G765,"")</f>
        <v>#REF!</v>
      </c>
      <c r="F774" s="5" t="e">
        <f t="shared" si="82"/>
        <v>#REF!</v>
      </c>
      <c r="G774" s="15">
        <v>45227</v>
      </c>
      <c r="H774" s="16" t="s">
        <v>37</v>
      </c>
      <c r="I774" s="16" t="s">
        <v>15</v>
      </c>
      <c r="J774" s="16" t="s">
        <v>9</v>
      </c>
      <c r="K774" s="14" t="s">
        <v>16</v>
      </c>
      <c r="L774" s="14" t="s">
        <v>17</v>
      </c>
      <c r="M774" s="16" t="s">
        <v>12</v>
      </c>
      <c r="N774" s="16" t="s">
        <v>13</v>
      </c>
      <c r="O774" s="16" t="s">
        <v>14</v>
      </c>
      <c r="P774" s="12">
        <f t="shared" si="78"/>
        <v>1</v>
      </c>
      <c r="Q774" s="12" cm="1">
        <f t="array" ref="Q774">SUMPRODUCT(($G$2:$G$2540=G774)*(P774&gt;$P$2:$P$2540))+1</f>
        <v>1</v>
      </c>
      <c r="R774" s="12" t="e">
        <f>(Q774*100000)+#REF!</f>
        <v>#REF!</v>
      </c>
      <c r="S774" t="e" cm="1">
        <f t="array" ref="S774">SUMPRODUCT(($G$2:$G$2540=G774)*(R774&gt;$R$2:$R$2540))+1</f>
        <v>#REF!</v>
      </c>
      <c r="T774" t="str">
        <f t="shared" si="79"/>
        <v xml:space="preserve">Cheltenham </v>
      </c>
      <c r="U774">
        <v>0</v>
      </c>
      <c r="V774" t="s">
        <v>30</v>
      </c>
      <c r="W774">
        <f t="shared" si="80"/>
        <v>2023</v>
      </c>
    </row>
    <row r="775" spans="1:23" x14ac:dyDescent="0.25">
      <c r="A775" s="10" t="str">
        <f>IF(YEAR(G775)=2024,#REF!,"")</f>
        <v/>
      </c>
      <c r="B775" s="10" t="str">
        <f>IF(YEAR(G775)=2025,#REF!,"")</f>
        <v/>
      </c>
      <c r="C775" s="10" t="str">
        <f t="shared" si="81"/>
        <v>Afternoon45228</v>
      </c>
      <c r="D775" s="5" t="str">
        <f>IF('by region'!$C$2="Any","Any",'WTX courses'!V766)&amp;M775&amp;IF('by region'!$I$2="Any","Any",N775)&amp;G775</f>
        <v>AnyJumpAny45228</v>
      </c>
      <c r="E775" s="5" t="e">
        <f>IF(I775=#REF!,'WTX courses'!G766,"")</f>
        <v>#REF!</v>
      </c>
      <c r="F775" s="5" t="e">
        <f t="shared" si="82"/>
        <v>#REF!</v>
      </c>
      <c r="G775" s="15">
        <v>45228</v>
      </c>
      <c r="H775" s="16" t="s">
        <v>40</v>
      </c>
      <c r="I775" s="16" t="s">
        <v>68</v>
      </c>
      <c r="J775" s="16" t="s">
        <v>9</v>
      </c>
      <c r="K775" s="14" t="s">
        <v>16</v>
      </c>
      <c r="L775" s="14" t="s">
        <v>11</v>
      </c>
      <c r="M775" s="16" t="s">
        <v>12</v>
      </c>
      <c r="N775" s="16" t="s">
        <v>13</v>
      </c>
      <c r="O775" s="16" t="s">
        <v>14</v>
      </c>
      <c r="P775" s="12">
        <f t="shared" si="78"/>
        <v>1</v>
      </c>
      <c r="Q775" s="12" cm="1">
        <f t="array" ref="Q775">SUMPRODUCT(($G$2:$G$2540=G775)*(P775&gt;$P$2:$P$2540))+1</f>
        <v>1</v>
      </c>
      <c r="R775" s="12" t="e">
        <f>(Q775*100000)+#REF!</f>
        <v>#REF!</v>
      </c>
      <c r="S775" t="e" cm="1">
        <f t="array" ref="S775">SUMPRODUCT(($G$2:$G$2540=G775)*(R775&gt;$R$2:$R$2540))+1</f>
        <v>#REF!</v>
      </c>
      <c r="T775" t="str">
        <f t="shared" si="79"/>
        <v xml:space="preserve">Aintree </v>
      </c>
      <c r="U775">
        <v>0</v>
      </c>
      <c r="V775" t="s">
        <v>11</v>
      </c>
      <c r="W775">
        <f t="shared" si="80"/>
        <v>2023</v>
      </c>
    </row>
    <row r="776" spans="1:23" x14ac:dyDescent="0.25">
      <c r="A776" s="10" t="str">
        <f>IF(YEAR(G776)=2024,#REF!,"")</f>
        <v/>
      </c>
      <c r="B776" s="10" t="str">
        <f>IF(YEAR(G776)=2025,#REF!,"")</f>
        <v/>
      </c>
      <c r="C776" s="10" t="str">
        <f t="shared" si="81"/>
        <v>Afternoon45228</v>
      </c>
      <c r="D776" s="5" t="str">
        <f>IF('by region'!$C$2="Any","Any",'WTX courses'!V767)&amp;M776&amp;IF('by region'!$I$2="Any","Any",N776)&amp;G776</f>
        <v>AnyJumpAny45228</v>
      </c>
      <c r="E776" s="5" t="e">
        <f>IF(I776=#REF!,'WTX courses'!G767,"")</f>
        <v>#REF!</v>
      </c>
      <c r="F776" s="5" t="e">
        <f t="shared" si="82"/>
        <v>#REF!</v>
      </c>
      <c r="G776" s="15">
        <v>45228</v>
      </c>
      <c r="H776" s="16" t="s">
        <v>40</v>
      </c>
      <c r="I776" s="16" t="s">
        <v>39</v>
      </c>
      <c r="J776" s="16" t="s">
        <v>9</v>
      </c>
      <c r="K776" s="14" t="s">
        <v>16</v>
      </c>
      <c r="L776" s="14" t="s">
        <v>19</v>
      </c>
      <c r="M776" s="16" t="s">
        <v>12</v>
      </c>
      <c r="N776" s="16" t="s">
        <v>13</v>
      </c>
      <c r="O776" s="16" t="s">
        <v>14</v>
      </c>
      <c r="P776" s="12">
        <f t="shared" si="78"/>
        <v>1</v>
      </c>
      <c r="Q776" s="12" cm="1">
        <f t="array" ref="Q776">SUMPRODUCT(($G$2:$G$2540=G776)*(P776&gt;$P$2:$P$2540))+1</f>
        <v>1</v>
      </c>
      <c r="R776" s="12" t="e">
        <f>(Q776*100000)+#REF!</f>
        <v>#REF!</v>
      </c>
      <c r="S776" t="e" cm="1">
        <f t="array" ref="S776">SUMPRODUCT(($G$2:$G$2540=G776)*(R776&gt;$R$2:$R$2540))+1</f>
        <v>#REF!</v>
      </c>
      <c r="T776" t="str">
        <f t="shared" si="79"/>
        <v xml:space="preserve">Wincanton </v>
      </c>
      <c r="U776">
        <v>0</v>
      </c>
      <c r="V776" t="s">
        <v>17</v>
      </c>
      <c r="W776">
        <f t="shared" si="80"/>
        <v>2023</v>
      </c>
    </row>
    <row r="777" spans="1:23" x14ac:dyDescent="0.25">
      <c r="A777" s="10" t="str">
        <f>IF(YEAR(G777)=2024,#REF!,"")</f>
        <v/>
      </c>
      <c r="B777" s="10" t="str">
        <f>IF(YEAR(G777)=2025,#REF!,"")</f>
        <v/>
      </c>
      <c r="C777" s="10" t="str">
        <f t="shared" si="81"/>
        <v>Afternoon45229</v>
      </c>
      <c r="D777" s="5" t="str">
        <f>IF('by region'!$C$2="Any","Any",'WTX courses'!V768)&amp;M777&amp;IF('by region'!$I$2="Any","Any",N777)&amp;G777</f>
        <v>AnyJumpAny45229</v>
      </c>
      <c r="E777" s="5" t="e">
        <f>IF(I777=#REF!,'WTX courses'!G768,"")</f>
        <v>#REF!</v>
      </c>
      <c r="F777" s="5" t="e">
        <f t="shared" si="82"/>
        <v>#REF!</v>
      </c>
      <c r="G777" s="15">
        <v>45229</v>
      </c>
      <c r="H777" s="16" t="s">
        <v>42</v>
      </c>
      <c r="I777" s="16" t="s">
        <v>45</v>
      </c>
      <c r="J777" s="16" t="s">
        <v>9</v>
      </c>
      <c r="K777" s="14" t="s">
        <v>16</v>
      </c>
      <c r="L777" s="14" t="s">
        <v>17</v>
      </c>
      <c r="M777" s="16" t="s">
        <v>12</v>
      </c>
      <c r="N777" s="16" t="s">
        <v>13</v>
      </c>
      <c r="O777" s="16" t="s">
        <v>14</v>
      </c>
      <c r="P777" s="12">
        <f t="shared" si="78"/>
        <v>1</v>
      </c>
      <c r="Q777" s="12" cm="1">
        <f t="array" ref="Q777">SUMPRODUCT(($G$2:$G$2540=G777)*(P777&gt;$P$2:$P$2540))+1</f>
        <v>1</v>
      </c>
      <c r="R777" s="12" t="e">
        <f>(Q777*100000)+#REF!</f>
        <v>#REF!</v>
      </c>
      <c r="S777" t="e" cm="1">
        <f t="array" ref="S777">SUMPRODUCT(($G$2:$G$2540=G777)*(R777&gt;$R$2:$R$2540))+1</f>
        <v>#REF!</v>
      </c>
      <c r="T777" t="str">
        <f t="shared" si="79"/>
        <v xml:space="preserve">Huntingdon </v>
      </c>
      <c r="U777">
        <v>0</v>
      </c>
      <c r="V777" t="s">
        <v>17</v>
      </c>
      <c r="W777">
        <f t="shared" si="80"/>
        <v>2023</v>
      </c>
    </row>
    <row r="778" spans="1:23" x14ac:dyDescent="0.25">
      <c r="A778" s="10" t="str">
        <f>IF(YEAR(G778)=2024,#REF!,"")</f>
        <v/>
      </c>
      <c r="B778" s="10" t="str">
        <f>IF(YEAR(G778)=2025,#REF!,"")</f>
        <v/>
      </c>
      <c r="C778" s="10" t="str">
        <f t="shared" si="81"/>
        <v>Floodlit45230</v>
      </c>
      <c r="D778" s="5" t="str">
        <f>IF('by region'!$C$2="Any","Any",'WTX courses'!V769)&amp;M778&amp;IF('by region'!$I$2="Any","Any",N778)&amp;G778</f>
        <v>AnyFlatAny45230</v>
      </c>
      <c r="E778" s="5" t="e">
        <f>IF(I778=#REF!,'WTX courses'!G769,"")</f>
        <v>#REF!</v>
      </c>
      <c r="F778" s="5" t="e">
        <f t="shared" si="82"/>
        <v>#REF!</v>
      </c>
      <c r="G778" s="15">
        <v>45230</v>
      </c>
      <c r="H778" s="16" t="s">
        <v>7</v>
      </c>
      <c r="I778" s="16" t="s">
        <v>31</v>
      </c>
      <c r="J778" s="16" t="s">
        <v>32</v>
      </c>
      <c r="K778" s="14" t="s">
        <v>24</v>
      </c>
      <c r="L778" s="14" t="s">
        <v>11</v>
      </c>
      <c r="M778" s="16" t="s">
        <v>25</v>
      </c>
      <c r="N778" s="16" t="s">
        <v>26</v>
      </c>
      <c r="O778" s="16" t="s">
        <v>33</v>
      </c>
      <c r="P778" s="12">
        <f t="shared" si="78"/>
        <v>3</v>
      </c>
      <c r="Q778" s="12" cm="1">
        <f t="array" ref="Q778">SUMPRODUCT(($G$2:$G$2540=G778)*(P778&gt;$P$2:$P$2540))+1</f>
        <v>3</v>
      </c>
      <c r="R778" s="12" t="e">
        <f>(Q778*100000)+#REF!</f>
        <v>#REF!</v>
      </c>
      <c r="S778" t="e" cm="1">
        <f t="array" ref="S778">SUMPRODUCT(($G$2:$G$2540=G778)*(R778&gt;$R$2:$R$2540))+1</f>
        <v>#REF!</v>
      </c>
      <c r="T778" t="str">
        <f t="shared" si="79"/>
        <v>NEWCASTLE #</v>
      </c>
      <c r="U778">
        <v>0</v>
      </c>
      <c r="V778" t="s">
        <v>30</v>
      </c>
      <c r="W778">
        <f t="shared" si="80"/>
        <v>2023</v>
      </c>
    </row>
    <row r="779" spans="1:23" x14ac:dyDescent="0.25">
      <c r="A779" s="10" t="str">
        <f>IF(YEAR(G779)=2024,#REF!,"")</f>
        <v/>
      </c>
      <c r="B779" s="10" t="str">
        <f>IF(YEAR(G779)=2025,#REF!,"")</f>
        <v/>
      </c>
      <c r="C779" s="10" t="str">
        <f t="shared" si="81"/>
        <v>Afternoon45230</v>
      </c>
      <c r="D779" s="5" t="str">
        <f>IF('by region'!$C$2="Any","Any",'WTX courses'!V770)&amp;M779&amp;IF('by region'!$I$2="Any","Any",N779)&amp;G779</f>
        <v>AnyJumpAny45230</v>
      </c>
      <c r="E779" s="5" t="e">
        <f>IF(I779=#REF!,'WTX courses'!G770,"")</f>
        <v>#REF!</v>
      </c>
      <c r="F779" s="5" t="e">
        <f t="shared" si="82"/>
        <v>#REF!</v>
      </c>
      <c r="G779" s="15">
        <v>45230</v>
      </c>
      <c r="H779" s="16" t="s">
        <v>7</v>
      </c>
      <c r="I779" s="16" t="s">
        <v>64</v>
      </c>
      <c r="J779" s="16" t="s">
        <v>9</v>
      </c>
      <c r="K779" s="14" t="s">
        <v>10</v>
      </c>
      <c r="L779" s="14" t="s">
        <v>17</v>
      </c>
      <c r="M779" s="16" t="s">
        <v>12</v>
      </c>
      <c r="N779" s="16" t="s">
        <v>13</v>
      </c>
      <c r="O779" s="16" t="s">
        <v>14</v>
      </c>
      <c r="P779" s="12">
        <f t="shared" si="78"/>
        <v>1</v>
      </c>
      <c r="Q779" s="12" cm="1">
        <f t="array" ref="Q779">SUMPRODUCT(($G$2:$G$2540=G779)*(P779&gt;$P$2:$P$2540))+1</f>
        <v>1</v>
      </c>
      <c r="R779" s="12" t="e">
        <f>(Q779*100000)+#REF!</f>
        <v>#REF!</v>
      </c>
      <c r="S779" t="e" cm="1">
        <f t="array" ref="S779">SUMPRODUCT(($G$2:$G$2540=G779)*(R779&gt;$R$2:$R$2540))+1</f>
        <v>#REF!</v>
      </c>
      <c r="T779" t="str">
        <f t="shared" si="79"/>
        <v xml:space="preserve">Bangor-On-Dee </v>
      </c>
      <c r="U779">
        <v>0</v>
      </c>
      <c r="V779" t="s">
        <v>19</v>
      </c>
      <c r="W779">
        <f t="shared" si="80"/>
        <v>2023</v>
      </c>
    </row>
    <row r="780" spans="1:23" x14ac:dyDescent="0.25">
      <c r="A780" s="10" t="str">
        <f>IF(YEAR(G780)=2024,#REF!,"")</f>
        <v/>
      </c>
      <c r="B780" s="10" t="str">
        <f>IF(YEAR(G780)=2025,#REF!,"")</f>
        <v/>
      </c>
      <c r="C780" s="10" t="str">
        <f t="shared" si="81"/>
        <v>Afternoon45230</v>
      </c>
      <c r="D780" s="5" t="str">
        <f>IF('by region'!$C$2="Any","Any",'WTX courses'!V771)&amp;M780&amp;IF('by region'!$I$2="Any","Any",N780)&amp;G780</f>
        <v>AnyJumpAny45230</v>
      </c>
      <c r="E780" s="5" t="e">
        <f>IF(I780=#REF!,'WTX courses'!G771,"")</f>
        <v>#REF!</v>
      </c>
      <c r="F780" s="5" t="e">
        <f t="shared" si="82"/>
        <v>#REF!</v>
      </c>
      <c r="G780" s="15">
        <v>45230</v>
      </c>
      <c r="H780" s="16" t="s">
        <v>7</v>
      </c>
      <c r="I780" s="16" t="s">
        <v>54</v>
      </c>
      <c r="J780" s="16" t="s">
        <v>9</v>
      </c>
      <c r="K780" s="14" t="s">
        <v>24</v>
      </c>
      <c r="L780" s="14" t="s">
        <v>19</v>
      </c>
      <c r="M780" s="16" t="s">
        <v>12</v>
      </c>
      <c r="N780" s="16" t="s">
        <v>13</v>
      </c>
      <c r="O780" s="16" t="s">
        <v>14</v>
      </c>
      <c r="P780" s="12">
        <f t="shared" si="78"/>
        <v>1</v>
      </c>
      <c r="Q780" s="12" cm="1">
        <f t="array" ref="Q780">SUMPRODUCT(($G$2:$G$2540=G780)*(P780&gt;$P$2:$P$2540))+1</f>
        <v>1</v>
      </c>
      <c r="R780" s="12" t="e">
        <f>(Q780*100000)+#REF!</f>
        <v>#REF!</v>
      </c>
      <c r="S780" t="e" cm="1">
        <f t="array" ref="S780">SUMPRODUCT(($G$2:$G$2540=G780)*(R780&gt;$R$2:$R$2540))+1</f>
        <v>#REF!</v>
      </c>
      <c r="T780" t="str">
        <f t="shared" si="79"/>
        <v xml:space="preserve">Chepstow </v>
      </c>
      <c r="U780">
        <v>0</v>
      </c>
      <c r="V780" t="s">
        <v>11</v>
      </c>
      <c r="W780">
        <f t="shared" si="80"/>
        <v>2023</v>
      </c>
    </row>
    <row r="781" spans="1:23" x14ac:dyDescent="0.25">
      <c r="A781" s="10" t="str">
        <f>IF(YEAR(G781)=2024,#REF!,"")</f>
        <v/>
      </c>
      <c r="B781" s="10" t="str">
        <f>IF(YEAR(G781)=2025,#REF!,"")</f>
        <v/>
      </c>
      <c r="C781" s="10" t="str">
        <f t="shared" si="81"/>
        <v>Floodlit45231</v>
      </c>
      <c r="D781" s="5" t="str">
        <f>IF('by region'!$C$2="Any","Any",'WTX courses'!V772)&amp;M781&amp;IF('by region'!$I$2="Any","Any",N781)&amp;G781</f>
        <v>AnyFlatAny45231</v>
      </c>
      <c r="E781" s="5" t="e">
        <f>IF(I781=#REF!,'WTX courses'!G772,"")</f>
        <v>#REF!</v>
      </c>
      <c r="F781" s="5" t="e">
        <f t="shared" si="82"/>
        <v>#REF!</v>
      </c>
      <c r="G781" s="15">
        <v>45231</v>
      </c>
      <c r="H781" s="16" t="s">
        <v>27</v>
      </c>
      <c r="I781" s="16" t="s">
        <v>47</v>
      </c>
      <c r="J781" s="16" t="s">
        <v>32</v>
      </c>
      <c r="K781" s="14" t="s">
        <v>16</v>
      </c>
      <c r="L781" s="14" t="s">
        <v>19</v>
      </c>
      <c r="M781" s="16" t="s">
        <v>25</v>
      </c>
      <c r="N781" s="16" t="s">
        <v>26</v>
      </c>
      <c r="O781" s="16" t="s">
        <v>33</v>
      </c>
      <c r="P781" s="12">
        <f t="shared" si="78"/>
        <v>3</v>
      </c>
      <c r="Q781" s="12" cm="1">
        <f t="array" ref="Q781">SUMPRODUCT(($G$2:$G$2540=G781)*(P781&gt;$P$2:$P$2540))+1</f>
        <v>3</v>
      </c>
      <c r="R781" s="12" t="e">
        <f>(Q781*100000)+#REF!</f>
        <v>#REF!</v>
      </c>
      <c r="S781" t="e" cm="1">
        <f t="array" ref="S781">SUMPRODUCT(($G$2:$G$2540=G781)*(R781&gt;$R$2:$R$2540))+1</f>
        <v>#REF!</v>
      </c>
      <c r="T781" t="str">
        <f t="shared" si="79"/>
        <v>KEMPTON PARK #</v>
      </c>
      <c r="U781">
        <v>0</v>
      </c>
      <c r="V781" t="s">
        <v>17</v>
      </c>
      <c r="W781">
        <f t="shared" si="80"/>
        <v>2023</v>
      </c>
    </row>
    <row r="782" spans="1:23" x14ac:dyDescent="0.25">
      <c r="A782" s="10" t="str">
        <f>IF(YEAR(G782)=2024,#REF!,"")</f>
        <v/>
      </c>
      <c r="B782" s="10" t="str">
        <f>IF(YEAR(G782)=2025,#REF!,"")</f>
        <v/>
      </c>
      <c r="C782" s="10" t="str">
        <f t="shared" si="81"/>
        <v>Afternoon45231</v>
      </c>
      <c r="D782" s="5" t="str">
        <f>IF('by region'!$C$2="Any","Any",'WTX courses'!V773)&amp;M782&amp;IF('by region'!$I$2="Any","Any",N782)&amp;G782</f>
        <v>AnyFlatAny45231</v>
      </c>
      <c r="E782" s="5" t="e">
        <f>IF(I782=#REF!,'WTX courses'!G773,"")</f>
        <v>#REF!</v>
      </c>
      <c r="F782" s="5" t="e">
        <f t="shared" si="82"/>
        <v>#REF!</v>
      </c>
      <c r="G782" s="15">
        <v>45231</v>
      </c>
      <c r="H782" s="16" t="s">
        <v>27</v>
      </c>
      <c r="I782" s="16" t="s">
        <v>72</v>
      </c>
      <c r="J782" s="16" t="s">
        <v>9</v>
      </c>
      <c r="K782" s="14" t="s">
        <v>16</v>
      </c>
      <c r="L782" s="14" t="s">
        <v>17</v>
      </c>
      <c r="M782" s="16" t="s">
        <v>25</v>
      </c>
      <c r="N782" s="16" t="s">
        <v>13</v>
      </c>
      <c r="O782" s="16" t="s">
        <v>14</v>
      </c>
      <c r="P782" s="12">
        <f t="shared" si="78"/>
        <v>1</v>
      </c>
      <c r="Q782" s="12" cm="1">
        <f t="array" ref="Q782">SUMPRODUCT(($G$2:$G$2540=G782)*(P782&gt;$P$2:$P$2540))+1</f>
        <v>1</v>
      </c>
      <c r="R782" s="12" t="e">
        <f>(Q782*100000)+#REF!</f>
        <v>#REF!</v>
      </c>
      <c r="S782" t="e" cm="1">
        <f t="array" ref="S782">SUMPRODUCT(($G$2:$G$2540=G782)*(R782&gt;$R$2:$R$2540))+1</f>
        <v>#REF!</v>
      </c>
      <c r="T782" t="str">
        <f t="shared" si="79"/>
        <v xml:space="preserve">NOTTINGHAM </v>
      </c>
      <c r="U782">
        <v>0</v>
      </c>
      <c r="V782" t="s">
        <v>30</v>
      </c>
      <c r="W782">
        <f t="shared" si="80"/>
        <v>2023</v>
      </c>
    </row>
    <row r="783" spans="1:23" x14ac:dyDescent="0.25">
      <c r="A783" s="10" t="str">
        <f>IF(YEAR(G783)=2024,#REF!,"")</f>
        <v/>
      </c>
      <c r="B783" s="10" t="str">
        <f>IF(YEAR(G783)=2025,#REF!,"")</f>
        <v/>
      </c>
      <c r="C783" s="10" t="str">
        <f t="shared" si="81"/>
        <v>Afternoon45231</v>
      </c>
      <c r="D783" s="5" t="str">
        <f>IF('by region'!$C$2="Any","Any",'WTX courses'!V774)&amp;M783&amp;IF('by region'!$I$2="Any","Any",N783)&amp;G783</f>
        <v>AnyJumpAny45231</v>
      </c>
      <c r="E783" s="5" t="e">
        <f>IF(I783=#REF!,'WTX courses'!G774,"")</f>
        <v>#REF!</v>
      </c>
      <c r="F783" s="5" t="e">
        <f t="shared" si="82"/>
        <v>#REF!</v>
      </c>
      <c r="G783" s="15">
        <v>45231</v>
      </c>
      <c r="H783" s="16" t="s">
        <v>27</v>
      </c>
      <c r="I783" s="16" t="s">
        <v>36</v>
      </c>
      <c r="J783" s="16" t="s">
        <v>9</v>
      </c>
      <c r="K783" s="14" t="s">
        <v>24</v>
      </c>
      <c r="L783" s="14" t="s">
        <v>19</v>
      </c>
      <c r="M783" s="16" t="s">
        <v>12</v>
      </c>
      <c r="N783" s="16" t="s">
        <v>13</v>
      </c>
      <c r="O783" s="16" t="s">
        <v>21</v>
      </c>
      <c r="P783" s="12">
        <f t="shared" si="78"/>
        <v>1</v>
      </c>
      <c r="Q783" s="12" cm="1">
        <f t="array" ref="Q783">SUMPRODUCT(($G$2:$G$2540=G783)*(P783&gt;$P$2:$P$2540))+1</f>
        <v>1</v>
      </c>
      <c r="R783" s="12" t="e">
        <f>(Q783*100000)+#REF!</f>
        <v>#REF!</v>
      </c>
      <c r="S783" t="e" cm="1">
        <f t="array" ref="S783">SUMPRODUCT(($G$2:$G$2540=G783)*(R783&gt;$R$2:$R$2540))+1</f>
        <v>#REF!</v>
      </c>
      <c r="T783" t="str">
        <f t="shared" si="79"/>
        <v xml:space="preserve">Lingfield Park </v>
      </c>
      <c r="U783">
        <v>0</v>
      </c>
      <c r="V783" t="s">
        <v>17</v>
      </c>
      <c r="W783">
        <f t="shared" si="80"/>
        <v>2023</v>
      </c>
    </row>
    <row r="784" spans="1:23" x14ac:dyDescent="0.25">
      <c r="A784" s="10" t="str">
        <f>IF(YEAR(G784)=2024,#REF!,"")</f>
        <v/>
      </c>
      <c r="B784" s="10" t="str">
        <f>IF(YEAR(G784)=2025,#REF!,"")</f>
        <v/>
      </c>
      <c r="C784" s="10" t="str">
        <f t="shared" si="81"/>
        <v>Floodlit45232</v>
      </c>
      <c r="D784" s="5" t="str">
        <f>IF('by region'!$C$2="Any","Any",'WTX courses'!V775)&amp;M784&amp;IF('by region'!$I$2="Any","Any",N784)&amp;G784</f>
        <v>AnyFlatAny45232</v>
      </c>
      <c r="E784" s="5" t="e">
        <f>IF(I784=#REF!,'WTX courses'!G775,"")</f>
        <v>#REF!</v>
      </c>
      <c r="F784" s="5" t="e">
        <f t="shared" si="82"/>
        <v>#REF!</v>
      </c>
      <c r="G784" s="15">
        <v>45232</v>
      </c>
      <c r="H784" s="16" t="s">
        <v>34</v>
      </c>
      <c r="I784" s="16" t="s">
        <v>73</v>
      </c>
      <c r="J784" s="16" t="s">
        <v>32</v>
      </c>
      <c r="K784" s="14" t="s">
        <v>10</v>
      </c>
      <c r="L784" s="14" t="s">
        <v>19</v>
      </c>
      <c r="M784" s="16" t="s">
        <v>25</v>
      </c>
      <c r="N784" s="16" t="s">
        <v>26</v>
      </c>
      <c r="O784" s="16" t="s">
        <v>33</v>
      </c>
      <c r="P784" s="12">
        <f t="shared" ref="P784:P830" si="83">IF(J784="Afternoon",1,IF(J784="Evening",2,IF(J784="Floodlit",3,4)))</f>
        <v>3</v>
      </c>
      <c r="Q784" s="12" cm="1">
        <f t="array" ref="Q784">SUMPRODUCT(($G$2:$G$2540=G784)*(P784&gt;$P$2:$P$2540))+1</f>
        <v>2</v>
      </c>
      <c r="R784" s="12" t="e">
        <f>(Q784*100000)+#REF!</f>
        <v>#REF!</v>
      </c>
      <c r="S784" t="e" cm="1">
        <f t="array" ref="S784">SUMPRODUCT(($G$2:$G$2540=G784)*(R784&gt;$R$2:$R$2540))+1</f>
        <v>#REF!</v>
      </c>
      <c r="T784" t="str">
        <f t="shared" ref="T784:T830" si="84">_xlfn.CONCAT(IF(M784="Flat",UPPER(I784),I784)," ",IF(J784="Evening","†",IF(J784="Floodlit","#","")))</f>
        <v>CHELMSFORD CITY #</v>
      </c>
      <c r="U784">
        <v>0</v>
      </c>
      <c r="V784" t="s">
        <v>11</v>
      </c>
      <c r="W784">
        <f t="shared" ref="W784:W830" si="85">YEAR(G784)</f>
        <v>2023</v>
      </c>
    </row>
    <row r="785" spans="1:23" x14ac:dyDescent="0.25">
      <c r="A785" s="10" t="str">
        <f>IF(YEAR(G785)=2024,#REF!,"")</f>
        <v/>
      </c>
      <c r="B785" s="10" t="str">
        <f>IF(YEAR(G785)=2025,#REF!,"")</f>
        <v/>
      </c>
      <c r="C785" s="10" t="str">
        <f t="shared" si="81"/>
        <v>Afternoon45232</v>
      </c>
      <c r="D785" s="5" t="str">
        <f>IF('by region'!$C$2="Any","Any",'WTX courses'!V776)&amp;M785&amp;IF('by region'!$I$2="Any","Any",N785)&amp;G785</f>
        <v>AnyFlatAny45232</v>
      </c>
      <c r="E785" s="5" t="e">
        <f>IF(I785=#REF!,'WTX courses'!G776,"")</f>
        <v>#REF!</v>
      </c>
      <c r="F785" s="5" t="e">
        <f t="shared" si="82"/>
        <v>#REF!</v>
      </c>
      <c r="G785" s="15">
        <v>45232</v>
      </c>
      <c r="H785" s="16" t="s">
        <v>34</v>
      </c>
      <c r="I785" s="16" t="s">
        <v>36</v>
      </c>
      <c r="J785" s="16" t="s">
        <v>9</v>
      </c>
      <c r="K785" s="14" t="s">
        <v>24</v>
      </c>
      <c r="L785" s="14" t="s">
        <v>19</v>
      </c>
      <c r="M785" s="16" t="s">
        <v>25</v>
      </c>
      <c r="N785" s="16" t="s">
        <v>26</v>
      </c>
      <c r="O785" s="16" t="s">
        <v>14</v>
      </c>
      <c r="P785" s="12">
        <f t="shared" si="83"/>
        <v>1</v>
      </c>
      <c r="Q785" s="12" cm="1">
        <f t="array" ref="Q785">SUMPRODUCT(($G$2:$G$2540=G785)*(P785&gt;$P$2:$P$2540))+1</f>
        <v>1</v>
      </c>
      <c r="R785" s="12" t="e">
        <f>(Q785*100000)+#REF!</f>
        <v>#REF!</v>
      </c>
      <c r="S785" t="e" cm="1">
        <f t="array" ref="S785">SUMPRODUCT(($G$2:$G$2540=G785)*(R785&gt;$R$2:$R$2540))+1</f>
        <v>#REF!</v>
      </c>
      <c r="T785" t="str">
        <f t="shared" si="84"/>
        <v xml:space="preserve">LINGFIELD PARK </v>
      </c>
      <c r="U785">
        <v>0</v>
      </c>
      <c r="V785" t="s">
        <v>17</v>
      </c>
      <c r="W785">
        <f t="shared" si="85"/>
        <v>2023</v>
      </c>
    </row>
    <row r="786" spans="1:23" x14ac:dyDescent="0.25">
      <c r="A786" s="10" t="str">
        <f>IF(YEAR(G786)=2024,#REF!,"")</f>
        <v/>
      </c>
      <c r="B786" s="10" t="str">
        <f>IF(YEAR(G786)=2025,#REF!,"")</f>
        <v/>
      </c>
      <c r="C786" s="10" t="str">
        <f t="shared" si="81"/>
        <v>Floodlit45233</v>
      </c>
      <c r="D786" s="5" t="str">
        <f>IF('by region'!$C$2="Any","Any",'WTX courses'!V777)&amp;M786&amp;IF('by region'!$I$2="Any","Any",N786)&amp;G786</f>
        <v>AnyFlatAny45233</v>
      </c>
      <c r="E786" s="5" t="e">
        <f>IF(I786=#REF!,'WTX courses'!G777,"")</f>
        <v>#REF!</v>
      </c>
      <c r="F786" s="5" t="e">
        <f t="shared" si="82"/>
        <v>#REF!</v>
      </c>
      <c r="G786" s="15">
        <v>45233</v>
      </c>
      <c r="H786" s="16" t="s">
        <v>35</v>
      </c>
      <c r="I786" s="16" t="s">
        <v>31</v>
      </c>
      <c r="J786" s="16" t="s">
        <v>32</v>
      </c>
      <c r="K786" s="14" t="s">
        <v>24</v>
      </c>
      <c r="L786" s="14" t="s">
        <v>11</v>
      </c>
      <c r="M786" s="16" t="s">
        <v>25</v>
      </c>
      <c r="N786" s="16" t="s">
        <v>26</v>
      </c>
      <c r="O786" s="16" t="s">
        <v>33</v>
      </c>
      <c r="P786" s="12">
        <f t="shared" si="83"/>
        <v>3</v>
      </c>
      <c r="Q786" s="12" cm="1">
        <f t="array" ref="Q786">SUMPRODUCT(($G$2:$G$2540=G786)*(P786&gt;$P$2:$P$2540))+1</f>
        <v>3</v>
      </c>
      <c r="R786" s="12" t="e">
        <f>(Q786*100000)+#REF!</f>
        <v>#REF!</v>
      </c>
      <c r="S786" t="e" cm="1">
        <f t="array" ref="S786">SUMPRODUCT(($G$2:$G$2540=G786)*(R786&gt;$R$2:$R$2540))+1</f>
        <v>#REF!</v>
      </c>
      <c r="T786" t="str">
        <f t="shared" si="84"/>
        <v>NEWCASTLE #</v>
      </c>
      <c r="U786">
        <v>0</v>
      </c>
      <c r="V786" t="s">
        <v>30</v>
      </c>
      <c r="W786">
        <f t="shared" si="85"/>
        <v>2023</v>
      </c>
    </row>
    <row r="787" spans="1:23" x14ac:dyDescent="0.25">
      <c r="A787" s="10" t="str">
        <f>IF(YEAR(G787)=2024,#REF!,"")</f>
        <v/>
      </c>
      <c r="B787" s="10" t="str">
        <f>IF(YEAR(G787)=2025,#REF!,"")</f>
        <v/>
      </c>
      <c r="C787" s="10" t="str">
        <f t="shared" si="81"/>
        <v>Afternoon45233</v>
      </c>
      <c r="D787" s="5" t="str">
        <f>IF('by region'!$C$2="Any","Any",'WTX courses'!V778)&amp;M787&amp;IF('by region'!$I$2="Any","Any",N787)&amp;G787</f>
        <v>AnyFlatAny45233</v>
      </c>
      <c r="E787" s="5" t="e">
        <f>IF(I787=#REF!,'WTX courses'!G778,"")</f>
        <v>#REF!</v>
      </c>
      <c r="F787" s="5" t="e">
        <f t="shared" si="82"/>
        <v>#REF!</v>
      </c>
      <c r="G787" s="15">
        <v>45233</v>
      </c>
      <c r="H787" s="16" t="s">
        <v>35</v>
      </c>
      <c r="I787" s="16" t="s">
        <v>76</v>
      </c>
      <c r="J787" s="16" t="s">
        <v>9</v>
      </c>
      <c r="K787" s="14" t="s">
        <v>16</v>
      </c>
      <c r="L787" s="14" t="s">
        <v>17</v>
      </c>
      <c r="M787" s="16" t="s">
        <v>25</v>
      </c>
      <c r="N787" s="16" t="s">
        <v>13</v>
      </c>
      <c r="O787" s="16" t="s">
        <v>14</v>
      </c>
      <c r="P787" s="12">
        <f t="shared" si="83"/>
        <v>1</v>
      </c>
      <c r="Q787" s="12" cm="1">
        <f t="array" ref="Q787">SUMPRODUCT(($G$2:$G$2540=G787)*(P787&gt;$P$2:$P$2540))+1</f>
        <v>1</v>
      </c>
      <c r="R787" s="12" t="e">
        <f>(Q787*100000)+#REF!</f>
        <v>#REF!</v>
      </c>
      <c r="S787" t="e" cm="1">
        <f t="array" ref="S787">SUMPRODUCT(($G$2:$G$2540=G787)*(R787&gt;$R$2:$R$2540))+1</f>
        <v>#REF!</v>
      </c>
      <c r="T787" t="str">
        <f t="shared" si="84"/>
        <v xml:space="preserve">NEWMARKET </v>
      </c>
      <c r="U787">
        <v>0</v>
      </c>
      <c r="V787" t="s">
        <v>19</v>
      </c>
      <c r="W787">
        <f t="shared" si="85"/>
        <v>2023</v>
      </c>
    </row>
    <row r="788" spans="1:23" x14ac:dyDescent="0.25">
      <c r="A788" s="10" t="str">
        <f>IF(YEAR(G788)=2024,#REF!,"")</f>
        <v/>
      </c>
      <c r="B788" s="10" t="str">
        <f>IF(YEAR(G788)=2025,#REF!,"")</f>
        <v/>
      </c>
      <c r="C788" s="10" t="str">
        <f t="shared" si="81"/>
        <v>Afternoon45233</v>
      </c>
      <c r="D788" s="5" t="str">
        <f>IF('by region'!$C$2="Any","Any",'WTX courses'!V779)&amp;M788&amp;IF('by region'!$I$2="Any","Any",N788)&amp;G788</f>
        <v>AnyJumpAny45233</v>
      </c>
      <c r="E788" s="5" t="e">
        <f>IF(I788=#REF!,'WTX courses'!G779,"")</f>
        <v>#REF!</v>
      </c>
      <c r="F788" s="5" t="e">
        <f t="shared" si="82"/>
        <v>#REF!</v>
      </c>
      <c r="G788" s="15">
        <v>45233</v>
      </c>
      <c r="H788" s="16" t="s">
        <v>35</v>
      </c>
      <c r="I788" s="16" t="s">
        <v>60</v>
      </c>
      <c r="J788" s="16" t="s">
        <v>9</v>
      </c>
      <c r="K788" s="14" t="s">
        <v>24</v>
      </c>
      <c r="L788" s="14" t="s">
        <v>17</v>
      </c>
      <c r="M788" s="16" t="s">
        <v>12</v>
      </c>
      <c r="N788" s="16" t="s">
        <v>13</v>
      </c>
      <c r="O788" s="16" t="s">
        <v>14</v>
      </c>
      <c r="P788" s="12">
        <f t="shared" si="83"/>
        <v>1</v>
      </c>
      <c r="Q788" s="12" cm="1">
        <f t="array" ref="Q788">SUMPRODUCT(($G$2:$G$2540=G788)*(P788&gt;$P$2:$P$2540))+1</f>
        <v>1</v>
      </c>
      <c r="R788" s="12" t="e">
        <f>(Q788*100000)+#REF!</f>
        <v>#REF!</v>
      </c>
      <c r="S788" t="e" cm="1">
        <f t="array" ref="S788">SUMPRODUCT(($G$2:$G$2540=G788)*(R788&gt;$R$2:$R$2540))+1</f>
        <v>#REF!</v>
      </c>
      <c r="T788" t="str">
        <f t="shared" si="84"/>
        <v xml:space="preserve">Uttoxeter </v>
      </c>
      <c r="U788">
        <v>0</v>
      </c>
      <c r="V788" t="s">
        <v>30</v>
      </c>
      <c r="W788">
        <f t="shared" si="85"/>
        <v>2023</v>
      </c>
    </row>
    <row r="789" spans="1:23" x14ac:dyDescent="0.25">
      <c r="A789" s="10" t="str">
        <f>IF(YEAR(G789)=2024,#REF!,"")</f>
        <v/>
      </c>
      <c r="B789" s="10" t="str">
        <f>IF(YEAR(G789)=2025,#REF!,"")</f>
        <v/>
      </c>
      <c r="C789" s="10" t="str">
        <f t="shared" si="81"/>
        <v>Afternoon45234</v>
      </c>
      <c r="D789" s="5" t="str">
        <f>IF('by region'!$C$2="Any","Any",'WTX courses'!V780)&amp;M789&amp;IF('by region'!$I$2="Any","Any",N789)&amp;G789</f>
        <v>AnyFlatAny45234</v>
      </c>
      <c r="E789" s="5" t="e">
        <f>IF(I789=#REF!,'WTX courses'!G780,"")</f>
        <v>#REF!</v>
      </c>
      <c r="F789" s="5" t="e">
        <f t="shared" si="82"/>
        <v>#REF!</v>
      </c>
      <c r="G789" s="15">
        <v>45234</v>
      </c>
      <c r="H789" s="16" t="s">
        <v>37</v>
      </c>
      <c r="I789" s="16" t="s">
        <v>76</v>
      </c>
      <c r="J789" s="16" t="s">
        <v>9</v>
      </c>
      <c r="K789" s="14" t="s">
        <v>16</v>
      </c>
      <c r="L789" s="14" t="s">
        <v>17</v>
      </c>
      <c r="M789" s="16" t="s">
        <v>25</v>
      </c>
      <c r="N789" s="16" t="s">
        <v>13</v>
      </c>
      <c r="O789" s="16" t="s">
        <v>14</v>
      </c>
      <c r="P789" s="12">
        <f t="shared" si="83"/>
        <v>1</v>
      </c>
      <c r="Q789" s="12" cm="1">
        <f t="array" ref="Q789">SUMPRODUCT(($G$2:$G$2540=G789)*(P789&gt;$P$2:$P$2540))+1</f>
        <v>1</v>
      </c>
      <c r="R789" s="12" t="e">
        <f>(Q789*100000)+#REF!</f>
        <v>#REF!</v>
      </c>
      <c r="S789" t="e" cm="1">
        <f t="array" ref="S789">SUMPRODUCT(($G$2:$G$2540=G789)*(R789&gt;$R$2:$R$2540))+1</f>
        <v>#REF!</v>
      </c>
      <c r="T789" t="str">
        <f t="shared" si="84"/>
        <v xml:space="preserve">NEWMARKET </v>
      </c>
      <c r="U789">
        <v>0</v>
      </c>
      <c r="V789" t="s">
        <v>17</v>
      </c>
      <c r="W789">
        <f t="shared" si="85"/>
        <v>2023</v>
      </c>
    </row>
    <row r="790" spans="1:23" x14ac:dyDescent="0.25">
      <c r="A790" s="10" t="str">
        <f>IF(YEAR(G790)=2024,#REF!,"")</f>
        <v/>
      </c>
      <c r="B790" s="10" t="str">
        <f>IF(YEAR(G790)=2025,#REF!,"")</f>
        <v/>
      </c>
      <c r="C790" s="10" t="str">
        <f t="shared" si="81"/>
        <v>Afternoon45234</v>
      </c>
      <c r="D790" s="5" t="str">
        <f>IF('by region'!$C$2="Any","Any",'WTX courses'!V781)&amp;M790&amp;IF('by region'!$I$2="Any","Any",N790)&amp;G790</f>
        <v>AnyJumpAny45234</v>
      </c>
      <c r="E790" s="5" t="e">
        <f>IF(I790=#REF!,'WTX courses'!G781,"")</f>
        <v>#REF!</v>
      </c>
      <c r="F790" s="5" t="e">
        <f t="shared" si="82"/>
        <v>#REF!</v>
      </c>
      <c r="G790" s="15">
        <v>45234</v>
      </c>
      <c r="H790" s="16" t="s">
        <v>37</v>
      </c>
      <c r="I790" s="16" t="s">
        <v>55</v>
      </c>
      <c r="J790" s="16" t="s">
        <v>9</v>
      </c>
      <c r="K790" s="14" t="s">
        <v>10</v>
      </c>
      <c r="L790" s="14" t="s">
        <v>19</v>
      </c>
      <c r="M790" s="16" t="s">
        <v>12</v>
      </c>
      <c r="N790" s="16" t="s">
        <v>13</v>
      </c>
      <c r="O790" s="16" t="s">
        <v>14</v>
      </c>
      <c r="P790" s="12">
        <f t="shared" si="83"/>
        <v>1</v>
      </c>
      <c r="Q790" s="12" cm="1">
        <f t="array" ref="Q790">SUMPRODUCT(($G$2:$G$2540=G790)*(P790&gt;$P$2:$P$2540))+1</f>
        <v>1</v>
      </c>
      <c r="R790" s="12" t="e">
        <f>(Q790*100000)+#REF!</f>
        <v>#REF!</v>
      </c>
      <c r="S790" t="e" cm="1">
        <f t="array" ref="S790">SUMPRODUCT(($G$2:$G$2540=G790)*(R790&gt;$R$2:$R$2540))+1</f>
        <v>#REF!</v>
      </c>
      <c r="T790" t="str">
        <f t="shared" si="84"/>
        <v xml:space="preserve">Ascot </v>
      </c>
      <c r="U790">
        <v>0</v>
      </c>
      <c r="V790" t="s">
        <v>11</v>
      </c>
      <c r="W790">
        <f t="shared" si="85"/>
        <v>2023</v>
      </c>
    </row>
    <row r="791" spans="1:23" x14ac:dyDescent="0.25">
      <c r="A791" s="10" t="str">
        <f>IF(YEAR(G791)=2024,#REF!,"")</f>
        <v/>
      </c>
      <c r="B791" s="10" t="str">
        <f>IF(YEAR(G791)=2025,#REF!,"")</f>
        <v/>
      </c>
      <c r="C791" s="10" t="str">
        <f t="shared" si="81"/>
        <v>Afternoon45235</v>
      </c>
      <c r="D791" s="5" t="str">
        <f>IF('by region'!$C$2="Any","Any",'WTX courses'!V782)&amp;M791&amp;IF('by region'!$I$2="Any","Any",N791)&amp;G791</f>
        <v>AnyJumpAny45235</v>
      </c>
      <c r="E791" s="5" t="e">
        <f>IF(I791=#REF!,'WTX courses'!G782,"")</f>
        <v>#REF!</v>
      </c>
      <c r="F791" s="5" t="e">
        <f t="shared" si="82"/>
        <v>#REF!</v>
      </c>
      <c r="G791" s="15">
        <v>45235</v>
      </c>
      <c r="H791" s="16" t="s">
        <v>40</v>
      </c>
      <c r="I791" s="16" t="s">
        <v>63</v>
      </c>
      <c r="J791" s="16" t="s">
        <v>9</v>
      </c>
      <c r="K791" s="14" t="s">
        <v>16</v>
      </c>
      <c r="L791" s="14" t="s">
        <v>11</v>
      </c>
      <c r="M791" s="16" t="s">
        <v>12</v>
      </c>
      <c r="N791" s="16" t="s">
        <v>13</v>
      </c>
      <c r="O791" s="16" t="s">
        <v>14</v>
      </c>
      <c r="P791" s="12">
        <f t="shared" si="83"/>
        <v>1</v>
      </c>
      <c r="Q791" s="12" cm="1">
        <f t="array" ref="Q791">SUMPRODUCT(($G$2:$G$2540=G791)*(P791&gt;$P$2:$P$2540))+1</f>
        <v>1</v>
      </c>
      <c r="R791" s="12" t="e">
        <f>(Q791*100000)+#REF!</f>
        <v>#REF!</v>
      </c>
      <c r="S791" t="e" cm="1">
        <f t="array" ref="S791">SUMPRODUCT(($G$2:$G$2540=G791)*(R791&gt;$R$2:$R$2540))+1</f>
        <v>#REF!</v>
      </c>
      <c r="T791" t="str">
        <f t="shared" si="84"/>
        <v xml:space="preserve">Carlisle </v>
      </c>
      <c r="U791">
        <v>0</v>
      </c>
      <c r="V791" t="s">
        <v>19</v>
      </c>
      <c r="W791">
        <f t="shared" si="85"/>
        <v>2023</v>
      </c>
    </row>
    <row r="792" spans="1:23" x14ac:dyDescent="0.25">
      <c r="A792" s="10" t="str">
        <f>IF(YEAR(G792)=2024,#REF!,"")</f>
        <v/>
      </c>
      <c r="B792" s="10" t="str">
        <f>IF(YEAR(G792)=2025,#REF!,"")</f>
        <v/>
      </c>
      <c r="C792" s="10" t="str">
        <f t="shared" si="81"/>
        <v>Afternoon45235</v>
      </c>
      <c r="D792" s="5" t="str">
        <f>IF('by region'!$C$2="Any","Any",'WTX courses'!V783)&amp;M792&amp;IF('by region'!$I$2="Any","Any",N792)&amp;G792</f>
        <v>AnyJumpAny45235</v>
      </c>
      <c r="E792" s="5" t="e">
        <f>IF(I792=#REF!,'WTX courses'!G783,"")</f>
        <v>#REF!</v>
      </c>
      <c r="F792" s="5" t="e">
        <f t="shared" si="82"/>
        <v>#REF!</v>
      </c>
      <c r="G792" s="15">
        <v>45235</v>
      </c>
      <c r="H792" s="16" t="s">
        <v>40</v>
      </c>
      <c r="I792" s="16" t="s">
        <v>45</v>
      </c>
      <c r="J792" s="16" t="s">
        <v>9</v>
      </c>
      <c r="K792" s="14" t="s">
        <v>16</v>
      </c>
      <c r="L792" s="14" t="s">
        <v>17</v>
      </c>
      <c r="M792" s="16" t="s">
        <v>12</v>
      </c>
      <c r="N792" s="16" t="s">
        <v>13</v>
      </c>
      <c r="O792" s="16" t="s">
        <v>14</v>
      </c>
      <c r="P792" s="12">
        <f t="shared" si="83"/>
        <v>1</v>
      </c>
      <c r="Q792" s="12" cm="1">
        <f t="array" ref="Q792">SUMPRODUCT(($G$2:$G$2540=G792)*(P792&gt;$P$2:$P$2540))+1</f>
        <v>1</v>
      </c>
      <c r="R792" s="12" t="e">
        <f>(Q792*100000)+#REF!</f>
        <v>#REF!</v>
      </c>
      <c r="S792" t="e" cm="1">
        <f t="array" ref="S792">SUMPRODUCT(($G$2:$G$2540=G792)*(R792&gt;$R$2:$R$2540))+1</f>
        <v>#REF!</v>
      </c>
      <c r="T792" t="str">
        <f t="shared" si="84"/>
        <v xml:space="preserve">Huntingdon </v>
      </c>
      <c r="U792">
        <v>0</v>
      </c>
      <c r="V792" t="s">
        <v>30</v>
      </c>
      <c r="W792">
        <f t="shared" si="85"/>
        <v>2023</v>
      </c>
    </row>
    <row r="793" spans="1:23" x14ac:dyDescent="0.25">
      <c r="A793" s="10" t="str">
        <f>IF(YEAR(G793)=2024,#REF!,"")</f>
        <v/>
      </c>
      <c r="B793" s="10" t="str">
        <f>IF(YEAR(G793)=2025,#REF!,"")</f>
        <v/>
      </c>
      <c r="C793" s="10" t="str">
        <f t="shared" si="81"/>
        <v>Floodlit45236</v>
      </c>
      <c r="D793" s="5" t="str">
        <f>IF('by region'!$C$2="Any","Any",'WTX courses'!V784)&amp;M793&amp;IF('by region'!$I$2="Any","Any",N793)&amp;G793</f>
        <v>AnyFlatAny45236</v>
      </c>
      <c r="E793" s="5" t="e">
        <f>IF(I793=#REF!,'WTX courses'!G784,"")</f>
        <v>#REF!</v>
      </c>
      <c r="F793" s="5" t="e">
        <f t="shared" si="82"/>
        <v>#REF!</v>
      </c>
      <c r="G793" s="15">
        <v>45236</v>
      </c>
      <c r="H793" s="16" t="s">
        <v>42</v>
      </c>
      <c r="I793" s="16" t="s">
        <v>43</v>
      </c>
      <c r="J793" s="16" t="s">
        <v>32</v>
      </c>
      <c r="K793" s="14" t="s">
        <v>24</v>
      </c>
      <c r="L793" s="14" t="s">
        <v>17</v>
      </c>
      <c r="M793" s="16" t="s">
        <v>25</v>
      </c>
      <c r="N793" s="16" t="s">
        <v>26</v>
      </c>
      <c r="O793" s="16" t="s">
        <v>33</v>
      </c>
      <c r="P793" s="12">
        <f t="shared" si="83"/>
        <v>3</v>
      </c>
      <c r="Q793" s="12" cm="1">
        <f t="array" ref="Q793">SUMPRODUCT(($G$2:$G$2540=G793)*(P793&gt;$P$2:$P$2540))+1</f>
        <v>2</v>
      </c>
      <c r="R793" s="12" t="e">
        <f>(Q793*100000)+#REF!</f>
        <v>#REF!</v>
      </c>
      <c r="S793" t="e" cm="1">
        <f t="array" ref="S793">SUMPRODUCT(($G$2:$G$2540=G793)*(R793&gt;$R$2:$R$2540))+1</f>
        <v>#REF!</v>
      </c>
      <c r="T793" t="str">
        <f t="shared" si="84"/>
        <v>WOLVERHAMPTON #</v>
      </c>
      <c r="U793">
        <v>0</v>
      </c>
      <c r="V793" t="s">
        <v>17</v>
      </c>
      <c r="W793">
        <f t="shared" si="85"/>
        <v>2023</v>
      </c>
    </row>
    <row r="794" spans="1:23" x14ac:dyDescent="0.25">
      <c r="A794" s="10" t="str">
        <f>IF(YEAR(G794)=2024,#REF!,"")</f>
        <v/>
      </c>
      <c r="B794" s="10" t="str">
        <f>IF(YEAR(G794)=2025,#REF!,"")</f>
        <v/>
      </c>
      <c r="C794" s="10" t="str">
        <f t="shared" si="81"/>
        <v>Afternoon45236</v>
      </c>
      <c r="D794" s="5" t="str">
        <f>IF('by region'!$C$2="Any","Any",'WTX courses'!V786)&amp;M794&amp;IF('by region'!$I$2="Any","Any",N794)&amp;G794</f>
        <v>AnyFlatAny45236</v>
      </c>
      <c r="E794" s="5" t="e">
        <f>IF(I794=#REF!,'WTX courses'!G786,"")</f>
        <v>#REF!</v>
      </c>
      <c r="F794" s="5" t="e">
        <f t="shared" si="82"/>
        <v>#REF!</v>
      </c>
      <c r="G794" s="15">
        <v>45236</v>
      </c>
      <c r="H794" s="16" t="s">
        <v>42</v>
      </c>
      <c r="I794" s="16" t="s">
        <v>47</v>
      </c>
      <c r="J794" s="16" t="s">
        <v>9</v>
      </c>
      <c r="K794" s="14" t="s">
        <v>16</v>
      </c>
      <c r="L794" s="14" t="s">
        <v>19</v>
      </c>
      <c r="M794" s="16" t="s">
        <v>25</v>
      </c>
      <c r="N794" s="16" t="s">
        <v>26</v>
      </c>
      <c r="O794" s="16" t="s">
        <v>14</v>
      </c>
      <c r="P794" s="12">
        <f t="shared" si="83"/>
        <v>1</v>
      </c>
      <c r="Q794" s="12" cm="1">
        <f t="array" ref="Q794">SUMPRODUCT(($G$2:$G$2540=G794)*(P794&gt;$P$2:$P$2540))+1</f>
        <v>1</v>
      </c>
      <c r="R794" s="12" t="e">
        <f>(Q794*100000)+#REF!</f>
        <v>#REF!</v>
      </c>
      <c r="S794" t="e" cm="1">
        <f t="array" ref="S794">SUMPRODUCT(($G$2:$G$2540=G794)*(R794&gt;$R$2:$R$2540))+1</f>
        <v>#REF!</v>
      </c>
      <c r="T794" t="str">
        <f t="shared" si="84"/>
        <v xml:space="preserve">KEMPTON PARK </v>
      </c>
      <c r="U794">
        <v>0</v>
      </c>
      <c r="V794" t="s">
        <v>11</v>
      </c>
      <c r="W794">
        <f t="shared" si="85"/>
        <v>2023</v>
      </c>
    </row>
    <row r="795" spans="1:23" x14ac:dyDescent="0.25">
      <c r="A795" s="10" t="str">
        <f>IF(YEAR(G795)=2024,#REF!,"")</f>
        <v/>
      </c>
      <c r="B795" s="10" t="str">
        <f>IF(YEAR(G795)=2025,#REF!,"")</f>
        <v/>
      </c>
      <c r="C795" s="10" t="str">
        <f t="shared" si="81"/>
        <v>Floodlit45237</v>
      </c>
      <c r="D795" s="5" t="str">
        <f>IF('by region'!$C$2="Any","Any",'WTX courses'!V787)&amp;M795&amp;IF('by region'!$I$2="Any","Any",N795)&amp;G795</f>
        <v>AnyFlatAny45237</v>
      </c>
      <c r="E795" s="5" t="e">
        <f>IF(I795=#REF!,'WTX courses'!G787,"")</f>
        <v>#REF!</v>
      </c>
      <c r="F795" s="5" t="e">
        <f t="shared" si="82"/>
        <v>#REF!</v>
      </c>
      <c r="G795" s="15">
        <v>45237</v>
      </c>
      <c r="H795" s="16" t="s">
        <v>7</v>
      </c>
      <c r="I795" s="16" t="s">
        <v>31</v>
      </c>
      <c r="J795" s="16" t="s">
        <v>32</v>
      </c>
      <c r="K795" s="14" t="s">
        <v>24</v>
      </c>
      <c r="L795" s="14" t="s">
        <v>11</v>
      </c>
      <c r="M795" s="16" t="s">
        <v>25</v>
      </c>
      <c r="N795" s="16" t="s">
        <v>26</v>
      </c>
      <c r="O795" s="16" t="s">
        <v>33</v>
      </c>
      <c r="P795" s="12">
        <f t="shared" si="83"/>
        <v>3</v>
      </c>
      <c r="Q795" s="12" cm="1">
        <f t="array" ref="Q795">SUMPRODUCT(($G$2:$G$2540=G795)*(P795&gt;$P$2:$P$2540))+1</f>
        <v>2</v>
      </c>
      <c r="R795" s="12" t="e">
        <f>(Q795*100000)+#REF!</f>
        <v>#REF!</v>
      </c>
      <c r="S795" t="e" cm="1">
        <f t="array" ref="S795">SUMPRODUCT(($G$2:$G$2540=G795)*(R795&gt;$R$2:$R$2540))+1</f>
        <v>#REF!</v>
      </c>
      <c r="T795" t="str">
        <f t="shared" si="84"/>
        <v>NEWCASTLE #</v>
      </c>
      <c r="U795">
        <v>0</v>
      </c>
      <c r="V795" t="s">
        <v>17</v>
      </c>
      <c r="W795">
        <f t="shared" si="85"/>
        <v>2023</v>
      </c>
    </row>
    <row r="796" spans="1:23" x14ac:dyDescent="0.25">
      <c r="A796" s="10" t="str">
        <f>IF(YEAR(G796)=2024,#REF!,"")</f>
        <v/>
      </c>
      <c r="B796" s="10" t="str">
        <f>IF(YEAR(G796)=2025,#REF!,"")</f>
        <v/>
      </c>
      <c r="C796" s="10" t="str">
        <f t="shared" si="81"/>
        <v>Afternoon45237</v>
      </c>
      <c r="D796" s="5" t="str">
        <f>IF('by region'!$C$2="Any","Any",'WTX courses'!V788)&amp;M796&amp;IF('by region'!$I$2="Any","Any",N796)&amp;G796</f>
        <v>AnyJumpAny45237</v>
      </c>
      <c r="E796" s="5" t="e">
        <f>IF(I796=#REF!,'WTX courses'!G788,"")</f>
        <v>#REF!</v>
      </c>
      <c r="F796" s="5" t="e">
        <f t="shared" si="82"/>
        <v>#REF!</v>
      </c>
      <c r="G796" s="15">
        <v>45237</v>
      </c>
      <c r="H796" s="16" t="s">
        <v>7</v>
      </c>
      <c r="I796" s="16" t="s">
        <v>48</v>
      </c>
      <c r="J796" s="16" t="s">
        <v>9</v>
      </c>
      <c r="K796" s="14" t="s">
        <v>16</v>
      </c>
      <c r="L796" s="14" t="s">
        <v>17</v>
      </c>
      <c r="M796" s="16" t="s">
        <v>12</v>
      </c>
      <c r="N796" s="16" t="s">
        <v>13</v>
      </c>
      <c r="O796" s="16" t="s">
        <v>14</v>
      </c>
      <c r="P796" s="12">
        <f t="shared" si="83"/>
        <v>1</v>
      </c>
      <c r="Q796" s="12" cm="1">
        <f t="array" ref="Q796">SUMPRODUCT(($G$2:$G$2540=G796)*(P796&gt;$P$2:$P$2540))+1</f>
        <v>1</v>
      </c>
      <c r="R796" s="12" t="e">
        <f>(Q796*100000)+#REF!</f>
        <v>#REF!</v>
      </c>
      <c r="S796" t="e" cm="1">
        <f t="array" ref="S796">SUMPRODUCT(($G$2:$G$2540=G796)*(R796&gt;$R$2:$R$2540))+1</f>
        <v>#REF!</v>
      </c>
      <c r="T796" t="str">
        <f t="shared" si="84"/>
        <v xml:space="preserve">Warwick </v>
      </c>
      <c r="U796">
        <v>0</v>
      </c>
      <c r="V796" t="s">
        <v>17</v>
      </c>
      <c r="W796">
        <f t="shared" si="85"/>
        <v>2023</v>
      </c>
    </row>
    <row r="797" spans="1:23" x14ac:dyDescent="0.25">
      <c r="A797" s="10" t="str">
        <f>IF(YEAR(G797)=2024,#REF!,"")</f>
        <v/>
      </c>
      <c r="B797" s="10" t="str">
        <f>IF(YEAR(G797)=2025,#REF!,"")</f>
        <v/>
      </c>
      <c r="C797" s="10" t="str">
        <f t="shared" si="81"/>
        <v>Floodlit45238</v>
      </c>
      <c r="D797" s="5" t="str">
        <f>IF('by region'!$C$2="Any","Any",'WTX courses'!V789)&amp;M797&amp;IF('by region'!$I$2="Any","Any",N797)&amp;G797</f>
        <v>AnyFlatAny45238</v>
      </c>
      <c r="E797" s="5" t="e">
        <f>IF(I797=#REF!,'WTX courses'!G789,"")</f>
        <v>#REF!</v>
      </c>
      <c r="F797" s="5" t="e">
        <f t="shared" si="82"/>
        <v>#REF!</v>
      </c>
      <c r="G797" s="15">
        <v>45238</v>
      </c>
      <c r="H797" s="16" t="s">
        <v>27</v>
      </c>
      <c r="I797" s="16" t="s">
        <v>47</v>
      </c>
      <c r="J797" s="16" t="s">
        <v>32</v>
      </c>
      <c r="K797" s="14" t="s">
        <v>16</v>
      </c>
      <c r="L797" s="14" t="s">
        <v>19</v>
      </c>
      <c r="M797" s="16" t="s">
        <v>25</v>
      </c>
      <c r="N797" s="16" t="s">
        <v>26</v>
      </c>
      <c r="O797" s="16" t="s">
        <v>33</v>
      </c>
      <c r="P797" s="12">
        <f t="shared" si="83"/>
        <v>3</v>
      </c>
      <c r="Q797" s="12" cm="1">
        <f t="array" ref="Q797">SUMPRODUCT(($G$2:$G$2540=G797)*(P797&gt;$P$2:$P$2540))+1</f>
        <v>3</v>
      </c>
      <c r="R797" s="12" t="e">
        <f>(Q797*100000)+#REF!</f>
        <v>#REF!</v>
      </c>
      <c r="S797" t="e" cm="1">
        <f t="array" ref="S797">SUMPRODUCT(($G$2:$G$2540=G797)*(R797&gt;$R$2:$R$2540))+1</f>
        <v>#REF!</v>
      </c>
      <c r="T797" t="str">
        <f t="shared" si="84"/>
        <v>KEMPTON PARK #</v>
      </c>
      <c r="U797">
        <v>0</v>
      </c>
      <c r="V797" t="s">
        <v>19</v>
      </c>
      <c r="W797">
        <f t="shared" si="85"/>
        <v>2023</v>
      </c>
    </row>
    <row r="798" spans="1:23" x14ac:dyDescent="0.25">
      <c r="A798" s="10" t="str">
        <f>IF(YEAR(G798)=2024,#REF!,"")</f>
        <v/>
      </c>
      <c r="B798" s="10" t="str">
        <f>IF(YEAR(G798)=2025,#REF!,"")</f>
        <v/>
      </c>
      <c r="C798" s="10" t="str">
        <f t="shared" si="81"/>
        <v>Afternoon45238</v>
      </c>
      <c r="D798" s="5" t="str">
        <f>IF('by region'!$C$2="Any","Any",'WTX courses'!V790)&amp;M798&amp;IF('by region'!$I$2="Any","Any",N798)&amp;G798</f>
        <v>AnyJumpAny45238</v>
      </c>
      <c r="E798" s="5" t="e">
        <f>IF(I798=#REF!,'WTX courses'!G790,"")</f>
        <v>#REF!</v>
      </c>
      <c r="F798" s="5" t="e">
        <f t="shared" si="82"/>
        <v>#REF!</v>
      </c>
      <c r="G798" s="15">
        <v>45238</v>
      </c>
      <c r="H798" s="16" t="s">
        <v>27</v>
      </c>
      <c r="I798" s="16" t="s">
        <v>54</v>
      </c>
      <c r="J798" s="16" t="s">
        <v>9</v>
      </c>
      <c r="K798" s="14" t="s">
        <v>24</v>
      </c>
      <c r="L798" s="14" t="s">
        <v>19</v>
      </c>
      <c r="M798" s="16" t="s">
        <v>12</v>
      </c>
      <c r="N798" s="16" t="s">
        <v>13</v>
      </c>
      <c r="O798" s="16" t="s">
        <v>14</v>
      </c>
      <c r="P798" s="12">
        <f t="shared" si="83"/>
        <v>1</v>
      </c>
      <c r="Q798" s="12" cm="1">
        <f t="array" ref="Q798">SUMPRODUCT(($G$2:$G$2540=G798)*(P798&gt;$P$2:$P$2540))+1</f>
        <v>1</v>
      </c>
      <c r="R798" s="12" t="e">
        <f>(Q798*100000)+#REF!</f>
        <v>#REF!</v>
      </c>
      <c r="S798" t="e" cm="1">
        <f t="array" ref="S798">SUMPRODUCT(($G$2:$G$2540=G798)*(R798&gt;$R$2:$R$2540))+1</f>
        <v>#REF!</v>
      </c>
      <c r="T798" t="str">
        <f t="shared" si="84"/>
        <v xml:space="preserve">Chepstow </v>
      </c>
      <c r="U798">
        <v>0</v>
      </c>
      <c r="V798" t="s">
        <v>17</v>
      </c>
      <c r="W798">
        <f t="shared" si="85"/>
        <v>2023</v>
      </c>
    </row>
    <row r="799" spans="1:23" x14ac:dyDescent="0.25">
      <c r="A799" s="10" t="str">
        <f>IF(YEAR(G799)=2024,#REF!,"")</f>
        <v/>
      </c>
      <c r="B799" s="10" t="str">
        <f>IF(YEAR(G799)=2025,#REF!,"")</f>
        <v/>
      </c>
      <c r="C799" s="10" t="str">
        <f t="shared" si="81"/>
        <v>Afternoon45238</v>
      </c>
      <c r="D799" s="5" t="str">
        <f>IF('by region'!$C$2="Any","Any",'WTX courses'!V791)&amp;M799&amp;IF('by region'!$I$2="Any","Any",N799)&amp;G799</f>
        <v>AnyJumpAny45238</v>
      </c>
      <c r="E799" s="5" t="e">
        <f>IF(I799=#REF!,'WTX courses'!G791,"")</f>
        <v>#REF!</v>
      </c>
      <c r="F799" s="5" t="e">
        <f t="shared" si="82"/>
        <v>#REF!</v>
      </c>
      <c r="G799" s="15">
        <v>45238</v>
      </c>
      <c r="H799" s="16" t="s">
        <v>27</v>
      </c>
      <c r="I799" s="16" t="s">
        <v>48</v>
      </c>
      <c r="J799" s="16" t="s">
        <v>9</v>
      </c>
      <c r="K799" s="14" t="s">
        <v>16</v>
      </c>
      <c r="L799" s="14" t="s">
        <v>17</v>
      </c>
      <c r="M799" s="16" t="s">
        <v>12</v>
      </c>
      <c r="N799" s="16" t="s">
        <v>13</v>
      </c>
      <c r="O799" s="16" t="s">
        <v>14</v>
      </c>
      <c r="P799" s="12">
        <f t="shared" si="83"/>
        <v>1</v>
      </c>
      <c r="Q799" s="12" cm="1">
        <f t="array" ref="Q799">SUMPRODUCT(($G$2:$G$2540=G799)*(P799&gt;$P$2:$P$2540))+1</f>
        <v>1</v>
      </c>
      <c r="R799" s="12" t="e">
        <f>(Q799*100000)+#REF!</f>
        <v>#REF!</v>
      </c>
      <c r="S799" t="e" cm="1">
        <f t="array" ref="S799">SUMPRODUCT(($G$2:$G$2540=G799)*(R799&gt;$R$2:$R$2540))+1</f>
        <v>#REF!</v>
      </c>
      <c r="T799" t="str">
        <f t="shared" si="84"/>
        <v xml:space="preserve">Warwick </v>
      </c>
      <c r="U799">
        <v>0</v>
      </c>
      <c r="V799" t="s">
        <v>11</v>
      </c>
      <c r="W799">
        <f t="shared" si="85"/>
        <v>2023</v>
      </c>
    </row>
    <row r="800" spans="1:23" x14ac:dyDescent="0.25">
      <c r="A800" s="10" t="str">
        <f>IF(YEAR(G800)=2024,#REF!,"")</f>
        <v/>
      </c>
      <c r="B800" s="10" t="str">
        <f>IF(YEAR(G800)=2025,#REF!,"")</f>
        <v/>
      </c>
      <c r="C800" s="10" t="str">
        <f t="shared" si="81"/>
        <v>Floodlit45239</v>
      </c>
      <c r="D800" s="5" t="str">
        <f>IF('by region'!$C$2="Any","Any",'WTX courses'!V792)&amp;M800&amp;IF('by region'!$I$2="Any","Any",N800)&amp;G800</f>
        <v>AnyFlatAny45239</v>
      </c>
      <c r="E800" s="5" t="e">
        <f>IF(I800=#REF!,'WTX courses'!G792,"")</f>
        <v>#REF!</v>
      </c>
      <c r="F800" s="5" t="e">
        <f t="shared" si="82"/>
        <v>#REF!</v>
      </c>
      <c r="G800" s="15">
        <v>45239</v>
      </c>
      <c r="H800" s="16" t="s">
        <v>34</v>
      </c>
      <c r="I800" s="16" t="s">
        <v>73</v>
      </c>
      <c r="J800" s="16" t="s">
        <v>32</v>
      </c>
      <c r="K800" s="14" t="s">
        <v>10</v>
      </c>
      <c r="L800" s="14" t="s">
        <v>19</v>
      </c>
      <c r="M800" s="16" t="s">
        <v>25</v>
      </c>
      <c r="N800" s="16" t="s">
        <v>26</v>
      </c>
      <c r="O800" s="16" t="s">
        <v>33</v>
      </c>
      <c r="P800" s="12">
        <f t="shared" si="83"/>
        <v>3</v>
      </c>
      <c r="Q800" s="12" cm="1">
        <f t="array" ref="Q800">SUMPRODUCT(($G$2:$G$2540=G800)*(P800&gt;$P$2:$P$2540))+1</f>
        <v>3</v>
      </c>
      <c r="R800" s="12" t="e">
        <f>(Q800*100000)+#REF!</f>
        <v>#REF!</v>
      </c>
      <c r="S800" t="e" cm="1">
        <f t="array" ref="S800">SUMPRODUCT(($G$2:$G$2540=G800)*(R800&gt;$R$2:$R$2540))+1</f>
        <v>#REF!</v>
      </c>
      <c r="T800" t="str">
        <f t="shared" si="84"/>
        <v>CHELMSFORD CITY #</v>
      </c>
      <c r="U800">
        <v>0</v>
      </c>
      <c r="V800" t="s">
        <v>17</v>
      </c>
      <c r="W800">
        <f t="shared" si="85"/>
        <v>2023</v>
      </c>
    </row>
    <row r="801" spans="1:23" x14ac:dyDescent="0.25">
      <c r="A801" s="10" t="str">
        <f>IF(YEAR(G801)=2024,#REF!,"")</f>
        <v/>
      </c>
      <c r="B801" s="10" t="str">
        <f>IF(YEAR(G801)=2025,#REF!,"")</f>
        <v/>
      </c>
      <c r="C801" s="10" t="str">
        <f t="shared" si="81"/>
        <v>Afternoon45239</v>
      </c>
      <c r="D801" s="5" t="str">
        <f>IF('by region'!$C$2="Any","Any",'WTX courses'!V793)&amp;M801&amp;IF('by region'!$I$2="Any","Any",N801)&amp;G801</f>
        <v>AnyJumpAny45239</v>
      </c>
      <c r="E801" s="5" t="e">
        <f>IF(I801=#REF!,'WTX courses'!G793,"")</f>
        <v>#REF!</v>
      </c>
      <c r="F801" s="5" t="e">
        <f t="shared" si="82"/>
        <v>#REF!</v>
      </c>
      <c r="G801" s="15">
        <v>45239</v>
      </c>
      <c r="H801" s="16" t="s">
        <v>34</v>
      </c>
      <c r="I801" s="16" t="s">
        <v>51</v>
      </c>
      <c r="J801" s="16" t="s">
        <v>9</v>
      </c>
      <c r="K801" s="14" t="s">
        <v>10</v>
      </c>
      <c r="L801" s="14" t="s">
        <v>19</v>
      </c>
      <c r="M801" s="16" t="s">
        <v>12</v>
      </c>
      <c r="N801" s="16" t="s">
        <v>13</v>
      </c>
      <c r="O801" s="16" t="s">
        <v>14</v>
      </c>
      <c r="P801" s="12">
        <f t="shared" si="83"/>
        <v>1</v>
      </c>
      <c r="Q801" s="12" cm="1">
        <f t="array" ref="Q801">SUMPRODUCT(($G$2:$G$2540=G801)*(P801&gt;$P$2:$P$2540))+1</f>
        <v>1</v>
      </c>
      <c r="R801" s="12" t="e">
        <f>(Q801*100000)+#REF!</f>
        <v>#REF!</v>
      </c>
      <c r="S801" t="e" cm="1">
        <f t="array" ref="S801">SUMPRODUCT(($G$2:$G$2540=G801)*(R801&gt;$R$2:$R$2540))+1</f>
        <v>#REF!</v>
      </c>
      <c r="T801" t="str">
        <f t="shared" si="84"/>
        <v xml:space="preserve">Newbury </v>
      </c>
      <c r="U801">
        <v>0</v>
      </c>
      <c r="V801" t="s">
        <v>17</v>
      </c>
      <c r="W801">
        <f t="shared" si="85"/>
        <v>2023</v>
      </c>
    </row>
    <row r="802" spans="1:23" x14ac:dyDescent="0.25">
      <c r="A802" s="10" t="str">
        <f>IF(YEAR(G802)=2024,#REF!,"")</f>
        <v/>
      </c>
      <c r="B802" s="10" t="str">
        <f>IF(YEAR(G802)=2025,#REF!,"")</f>
        <v/>
      </c>
      <c r="C802" s="10" t="str">
        <f t="shared" si="81"/>
        <v>Afternoon45239</v>
      </c>
      <c r="D802" s="5" t="str">
        <f>IF('by region'!$C$2="Any","Any",'WTX courses'!V795)&amp;M802&amp;IF('by region'!$I$2="Any","Any",N802)&amp;G802</f>
        <v>AnyJumpAny45239</v>
      </c>
      <c r="E802" s="5" t="e">
        <f>IF(I802=#REF!,'WTX courses'!G795,"")</f>
        <v>#REF!</v>
      </c>
      <c r="F802" s="5" t="e">
        <f t="shared" si="82"/>
        <v>#REF!</v>
      </c>
      <c r="G802" s="15">
        <v>45239</v>
      </c>
      <c r="H802" s="16" t="s">
        <v>34</v>
      </c>
      <c r="I802" s="16" t="s">
        <v>46</v>
      </c>
      <c r="J802" s="16" t="s">
        <v>9</v>
      </c>
      <c r="K802" s="14" t="s">
        <v>24</v>
      </c>
      <c r="L802" s="14" t="s">
        <v>11</v>
      </c>
      <c r="M802" s="16" t="s">
        <v>12</v>
      </c>
      <c r="N802" s="16" t="s">
        <v>13</v>
      </c>
      <c r="O802" s="16" t="s">
        <v>14</v>
      </c>
      <c r="P802" s="12">
        <f t="shared" si="83"/>
        <v>1</v>
      </c>
      <c r="Q802" s="12" cm="1">
        <f t="array" ref="Q802">SUMPRODUCT(($G$2:$G$2540=G802)*(P802&gt;$P$2:$P$2540))+1</f>
        <v>1</v>
      </c>
      <c r="R802" s="12" t="e">
        <f>(Q802*100000)+#REF!</f>
        <v>#REF!</v>
      </c>
      <c r="S802" t="e" cm="1">
        <f t="array" ref="S802">SUMPRODUCT(($G$2:$G$2540=G802)*(R802&gt;$R$2:$R$2540))+1</f>
        <v>#REF!</v>
      </c>
      <c r="T802" t="str">
        <f t="shared" si="84"/>
        <v xml:space="preserve">Sedgefield </v>
      </c>
      <c r="U802">
        <v>0</v>
      </c>
      <c r="V802" t="s">
        <v>19</v>
      </c>
      <c r="W802">
        <f t="shared" si="85"/>
        <v>2023</v>
      </c>
    </row>
    <row r="803" spans="1:23" x14ac:dyDescent="0.25">
      <c r="A803" s="10" t="str">
        <f>IF(YEAR(G803)=2024,#REF!,"")</f>
        <v/>
      </c>
      <c r="B803" s="10" t="str">
        <f>IF(YEAR(G803)=2025,#REF!,"")</f>
        <v/>
      </c>
      <c r="C803" s="10" t="str">
        <f t="shared" si="81"/>
        <v>Floodlit45240</v>
      </c>
      <c r="D803" s="5" t="str">
        <f>IF('by region'!$C$2="Any","Any",'WTX courses'!V796)&amp;M803&amp;IF('by region'!$I$2="Any","Any",N803)&amp;G803</f>
        <v>AnyFlatAny45240</v>
      </c>
      <c r="E803" s="5" t="e">
        <f>IF(I803=#REF!,'WTX courses'!G796,"")</f>
        <v>#REF!</v>
      </c>
      <c r="F803" s="5" t="e">
        <f t="shared" si="82"/>
        <v>#REF!</v>
      </c>
      <c r="G803" s="15">
        <v>45240</v>
      </c>
      <c r="H803" s="16" t="s">
        <v>35</v>
      </c>
      <c r="I803" s="16" t="s">
        <v>31</v>
      </c>
      <c r="J803" s="16" t="s">
        <v>32</v>
      </c>
      <c r="K803" s="14" t="s">
        <v>24</v>
      </c>
      <c r="L803" s="14" t="s">
        <v>11</v>
      </c>
      <c r="M803" s="16" t="s">
        <v>25</v>
      </c>
      <c r="N803" s="16" t="s">
        <v>26</v>
      </c>
      <c r="O803" s="16" t="s">
        <v>33</v>
      </c>
      <c r="P803" s="12">
        <f t="shared" si="83"/>
        <v>3</v>
      </c>
      <c r="Q803" s="12" cm="1">
        <f t="array" ref="Q803">SUMPRODUCT(($G$2:$G$2540=G803)*(P803&gt;$P$2:$P$2540))+1</f>
        <v>3</v>
      </c>
      <c r="R803" s="12" t="e">
        <f>(Q803*100000)+#REF!</f>
        <v>#REF!</v>
      </c>
      <c r="S803" t="e" cm="1">
        <f t="array" ref="S803">SUMPRODUCT(($G$2:$G$2540=G803)*(R803&gt;$R$2:$R$2540))+1</f>
        <v>#REF!</v>
      </c>
      <c r="T803" t="str">
        <f t="shared" si="84"/>
        <v>NEWCASTLE #</v>
      </c>
      <c r="U803">
        <v>0</v>
      </c>
      <c r="V803" t="s">
        <v>30</v>
      </c>
      <c r="W803">
        <f t="shared" si="85"/>
        <v>2023</v>
      </c>
    </row>
    <row r="804" spans="1:23" x14ac:dyDescent="0.25">
      <c r="A804" s="10" t="str">
        <f>IF(YEAR(G804)=2024,#REF!,"")</f>
        <v/>
      </c>
      <c r="B804" s="10" t="str">
        <f>IF(YEAR(G804)=2025,#REF!,"")</f>
        <v/>
      </c>
      <c r="C804" s="10" t="str">
        <f t="shared" si="81"/>
        <v>Afternoon45240</v>
      </c>
      <c r="D804" s="5" t="str">
        <f>IF('by region'!$C$2="Any","Any",'WTX courses'!V797)&amp;M804&amp;IF('by region'!$I$2="Any","Any",N804)&amp;G804</f>
        <v>AnyJumpAny45240</v>
      </c>
      <c r="E804" s="5" t="e">
        <f>IF(I804=#REF!,'WTX courses'!G797,"")</f>
        <v>#REF!</v>
      </c>
      <c r="F804" s="5" t="e">
        <f t="shared" si="82"/>
        <v>#REF!</v>
      </c>
      <c r="G804" s="15">
        <v>45240</v>
      </c>
      <c r="H804" s="16" t="s">
        <v>35</v>
      </c>
      <c r="I804" s="16" t="s">
        <v>18</v>
      </c>
      <c r="J804" s="16" t="s">
        <v>9</v>
      </c>
      <c r="K804" s="14" t="s">
        <v>16</v>
      </c>
      <c r="L804" s="14" t="s">
        <v>19</v>
      </c>
      <c r="M804" s="16" t="s">
        <v>12</v>
      </c>
      <c r="N804" s="16" t="s">
        <v>13</v>
      </c>
      <c r="O804" s="16" t="s">
        <v>14</v>
      </c>
      <c r="P804" s="12">
        <f t="shared" si="83"/>
        <v>1</v>
      </c>
      <c r="Q804" s="12" cm="1">
        <f t="array" ref="Q804">SUMPRODUCT(($G$2:$G$2540=G804)*(P804&gt;$P$2:$P$2540))+1</f>
        <v>1</v>
      </c>
      <c r="R804" s="12" t="e">
        <f>(Q804*100000)+#REF!</f>
        <v>#REF!</v>
      </c>
      <c r="S804" t="e" cm="1">
        <f t="array" ref="S804">SUMPRODUCT(($G$2:$G$2540=G804)*(R804&gt;$R$2:$R$2540))+1</f>
        <v>#REF!</v>
      </c>
      <c r="T804" t="str">
        <f t="shared" si="84"/>
        <v xml:space="preserve">Exeter </v>
      </c>
      <c r="U804">
        <v>0</v>
      </c>
      <c r="V804" t="s">
        <v>17</v>
      </c>
      <c r="W804">
        <f t="shared" si="85"/>
        <v>2023</v>
      </c>
    </row>
    <row r="805" spans="1:23" x14ac:dyDescent="0.25">
      <c r="A805" s="10" t="str">
        <f>IF(YEAR(G805)=2024,#REF!,"")</f>
        <v/>
      </c>
      <c r="B805" s="10" t="str">
        <f>IF(YEAR(G805)=2025,#REF!,"")</f>
        <v/>
      </c>
      <c r="C805" s="10" t="str">
        <f t="shared" si="81"/>
        <v>Afternoon45240</v>
      </c>
      <c r="D805" s="5" t="str">
        <f>IF('by region'!$C$2="Any","Any",'WTX courses'!V799)&amp;M805&amp;IF('by region'!$I$2="Any","Any",N805)&amp;G805</f>
        <v>AnyJumpAny45240</v>
      </c>
      <c r="E805" s="5" t="e">
        <f>IF(I805=#REF!,'WTX courses'!G799,"")</f>
        <v>#REF!</v>
      </c>
      <c r="F805" s="5" t="e">
        <f t="shared" si="82"/>
        <v>#REF!</v>
      </c>
      <c r="G805" s="15">
        <v>45240</v>
      </c>
      <c r="H805" s="16" t="s">
        <v>35</v>
      </c>
      <c r="I805" s="16" t="s">
        <v>58</v>
      </c>
      <c r="J805" s="16" t="s">
        <v>9</v>
      </c>
      <c r="K805" s="14" t="s">
        <v>24</v>
      </c>
      <c r="L805" s="14" t="s">
        <v>19</v>
      </c>
      <c r="M805" s="16" t="s">
        <v>12</v>
      </c>
      <c r="N805" s="16" t="s">
        <v>13</v>
      </c>
      <c r="O805" s="16" t="s">
        <v>14</v>
      </c>
      <c r="P805" s="12">
        <f t="shared" si="83"/>
        <v>1</v>
      </c>
      <c r="Q805" s="12" cm="1">
        <f t="array" ref="Q805">SUMPRODUCT(($G$2:$G$2540=G805)*(P805&gt;$P$2:$P$2540))+1</f>
        <v>1</v>
      </c>
      <c r="R805" s="12" t="e">
        <f>(Q805*100000)+#REF!</f>
        <v>#REF!</v>
      </c>
      <c r="S805" t="e" cm="1">
        <f t="array" ref="S805">SUMPRODUCT(($G$2:$G$2540=G805)*(R805&gt;$R$2:$R$2540))+1</f>
        <v>#REF!</v>
      </c>
      <c r="T805" t="str">
        <f t="shared" si="84"/>
        <v xml:space="preserve">Fontwell Park </v>
      </c>
      <c r="U805">
        <v>0</v>
      </c>
      <c r="V805" t="s">
        <v>19</v>
      </c>
      <c r="W805">
        <f t="shared" si="85"/>
        <v>2023</v>
      </c>
    </row>
    <row r="806" spans="1:23" x14ac:dyDescent="0.25">
      <c r="A806" s="10" t="str">
        <f>IF(YEAR(G806)=2024,#REF!,"")</f>
        <v/>
      </c>
      <c r="B806" s="10" t="str">
        <f>IF(YEAR(G806)=2025,#REF!,"")</f>
        <v/>
      </c>
      <c r="C806" s="10" t="str">
        <f t="shared" si="81"/>
        <v>Floodlit45241</v>
      </c>
      <c r="D806" s="5" t="str">
        <f>IF('by region'!$C$2="Any","Any",'WTX courses'!V800)&amp;M806&amp;IF('by region'!$I$2="Any","Any",N806)&amp;G806</f>
        <v>AnyFlatAny45241</v>
      </c>
      <c r="E806" s="5" t="e">
        <f>IF(I806=#REF!,'WTX courses'!G800,"")</f>
        <v>#REF!</v>
      </c>
      <c r="F806" s="5" t="e">
        <f t="shared" si="82"/>
        <v>#REF!</v>
      </c>
      <c r="G806" s="15">
        <v>45241</v>
      </c>
      <c r="H806" s="16" t="s">
        <v>37</v>
      </c>
      <c r="I806" s="16" t="s">
        <v>73</v>
      </c>
      <c r="J806" s="16" t="s">
        <v>32</v>
      </c>
      <c r="K806" s="14" t="s">
        <v>10</v>
      </c>
      <c r="L806" s="14" t="s">
        <v>19</v>
      </c>
      <c r="M806" s="16" t="s">
        <v>25</v>
      </c>
      <c r="N806" s="16" t="s">
        <v>26</v>
      </c>
      <c r="O806" s="16" t="s">
        <v>33</v>
      </c>
      <c r="P806" s="12">
        <f t="shared" si="83"/>
        <v>3</v>
      </c>
      <c r="Q806" s="12" cm="1">
        <f t="array" ref="Q806">SUMPRODUCT(($G$2:$G$2540=G806)*(P806&gt;$P$2:$P$2540))+1</f>
        <v>3</v>
      </c>
      <c r="R806" s="12" t="e">
        <f>(Q806*100000)+#REF!</f>
        <v>#REF!</v>
      </c>
      <c r="S806" t="e" cm="1">
        <f t="array" ref="S806">SUMPRODUCT(($G$2:$G$2540=G806)*(R806&gt;$R$2:$R$2540))+1</f>
        <v>#REF!</v>
      </c>
      <c r="T806" t="str">
        <f t="shared" si="84"/>
        <v>CHELMSFORD CITY #</v>
      </c>
      <c r="U806">
        <v>0</v>
      </c>
      <c r="V806" t="s">
        <v>17</v>
      </c>
      <c r="W806">
        <f t="shared" si="85"/>
        <v>2023</v>
      </c>
    </row>
    <row r="807" spans="1:23" x14ac:dyDescent="0.25">
      <c r="A807" s="10" t="str">
        <f>IF(YEAR(G807)=2024,#REF!,"")</f>
        <v/>
      </c>
      <c r="B807" s="10" t="str">
        <f>IF(YEAR(G807)=2025,#REF!,"")</f>
        <v/>
      </c>
      <c r="C807" s="10" t="str">
        <f t="shared" si="81"/>
        <v>Afternoon45241</v>
      </c>
      <c r="D807" s="5" t="str">
        <f>IF('by region'!$C$2="Any","Any",'WTX courses'!V801)&amp;M807&amp;IF('by region'!$I$2="Any","Any",N807)&amp;G807</f>
        <v>AnyJumpAny45241</v>
      </c>
      <c r="E807" s="5" t="e">
        <f>IF(I807=#REF!,'WTX courses'!G801,"")</f>
        <v>#REF!</v>
      </c>
      <c r="F807" s="5" t="e">
        <f t="shared" si="82"/>
        <v>#REF!</v>
      </c>
      <c r="G807" s="15">
        <v>45241</v>
      </c>
      <c r="H807" s="16" t="s">
        <v>37</v>
      </c>
      <c r="I807" s="16" t="s">
        <v>68</v>
      </c>
      <c r="J807" s="16" t="s">
        <v>9</v>
      </c>
      <c r="K807" s="14" t="s">
        <v>16</v>
      </c>
      <c r="L807" s="14" t="s">
        <v>11</v>
      </c>
      <c r="M807" s="16" t="s">
        <v>12</v>
      </c>
      <c r="N807" s="16" t="s">
        <v>13</v>
      </c>
      <c r="O807" s="16" t="s">
        <v>14</v>
      </c>
      <c r="P807" s="12">
        <f t="shared" si="83"/>
        <v>1</v>
      </c>
      <c r="Q807" s="12" cm="1">
        <f t="array" ref="Q807">SUMPRODUCT(($G$2:$G$2540=G807)*(P807&gt;$P$2:$P$2540))+1</f>
        <v>1</v>
      </c>
      <c r="R807" s="12" t="e">
        <f>(Q807*100000)+#REF!</f>
        <v>#REF!</v>
      </c>
      <c r="S807" t="e" cm="1">
        <f t="array" ref="S807">SUMPRODUCT(($G$2:$G$2540=G807)*(R807&gt;$R$2:$R$2540))+1</f>
        <v>#REF!</v>
      </c>
      <c r="T807" t="str">
        <f t="shared" si="84"/>
        <v xml:space="preserve">Aintree </v>
      </c>
      <c r="U807">
        <v>0</v>
      </c>
      <c r="V807" t="s">
        <v>17</v>
      </c>
      <c r="W807">
        <f t="shared" si="85"/>
        <v>2023</v>
      </c>
    </row>
    <row r="808" spans="1:23" x14ac:dyDescent="0.25">
      <c r="A808" s="10" t="str">
        <f>IF(YEAR(G808)=2024,#REF!,"")</f>
        <v/>
      </c>
      <c r="B808" s="10" t="str">
        <f>IF(YEAR(G808)=2025,#REF!,"")</f>
        <v/>
      </c>
      <c r="C808" s="10" t="str">
        <f t="shared" si="81"/>
        <v>Afternoon45241</v>
      </c>
      <c r="D808" s="5" t="str">
        <f>IF('by region'!$C$2="Any","Any",'WTX courses'!V802)&amp;M808&amp;IF('by region'!$I$2="Any","Any",N808)&amp;G808</f>
        <v>AnyJumpAny45241</v>
      </c>
      <c r="E808" s="5" t="e">
        <f>IF(I808=#REF!,'WTX courses'!G802,"")</f>
        <v>#REF!</v>
      </c>
      <c r="F808" s="5" t="e">
        <f t="shared" si="82"/>
        <v>#REF!</v>
      </c>
      <c r="G808" s="15">
        <v>45241</v>
      </c>
      <c r="H808" s="16" t="s">
        <v>37</v>
      </c>
      <c r="I808" s="16" t="s">
        <v>39</v>
      </c>
      <c r="J808" s="16" t="s">
        <v>9</v>
      </c>
      <c r="K808" s="14" t="s">
        <v>16</v>
      </c>
      <c r="L808" s="14" t="s">
        <v>19</v>
      </c>
      <c r="M808" s="16" t="s">
        <v>12</v>
      </c>
      <c r="N808" s="16" t="s">
        <v>13</v>
      </c>
      <c r="O808" s="16" t="s">
        <v>14</v>
      </c>
      <c r="P808" s="12">
        <f t="shared" si="83"/>
        <v>1</v>
      </c>
      <c r="Q808" s="12" cm="1">
        <f t="array" ref="Q808">SUMPRODUCT(($G$2:$G$2540=G808)*(P808&gt;$P$2:$P$2540))+1</f>
        <v>1</v>
      </c>
      <c r="R808" s="12" t="e">
        <f>(Q808*100000)+#REF!</f>
        <v>#REF!</v>
      </c>
      <c r="S808" t="e" cm="1">
        <f t="array" ref="S808">SUMPRODUCT(($G$2:$G$2540=G808)*(R808&gt;$R$2:$R$2540))+1</f>
        <v>#REF!</v>
      </c>
      <c r="T808" t="str">
        <f t="shared" si="84"/>
        <v xml:space="preserve">Wincanton </v>
      </c>
      <c r="U808">
        <v>0</v>
      </c>
      <c r="V808" t="s">
        <v>19</v>
      </c>
      <c r="W808">
        <f t="shared" si="85"/>
        <v>2023</v>
      </c>
    </row>
    <row r="809" spans="1:23" x14ac:dyDescent="0.25">
      <c r="A809" s="10" t="str">
        <f>IF(YEAR(G809)=2024,#REF!,"")</f>
        <v/>
      </c>
      <c r="B809" s="10" t="str">
        <f>IF(YEAR(G809)=2025,#REF!,"")</f>
        <v/>
      </c>
      <c r="C809" s="10" t="str">
        <f t="shared" si="81"/>
        <v>Afternoon45242</v>
      </c>
      <c r="D809" s="5" t="str">
        <f>IF('by region'!$C$2="Any","Any",'WTX courses'!V803)&amp;M809&amp;IF('by region'!$I$2="Any","Any",N809)&amp;G809</f>
        <v>AnyJumpAny45242</v>
      </c>
      <c r="E809" s="5" t="e">
        <f>IF(I809=#REF!,'WTX courses'!G803,"")</f>
        <v>#REF!</v>
      </c>
      <c r="F809" s="5" t="e">
        <f t="shared" si="82"/>
        <v>#REF!</v>
      </c>
      <c r="G809" s="15">
        <v>45242</v>
      </c>
      <c r="H809" s="16" t="s">
        <v>40</v>
      </c>
      <c r="I809" s="16" t="s">
        <v>65</v>
      </c>
      <c r="J809" s="16" t="s">
        <v>9</v>
      </c>
      <c r="K809" s="14" t="s">
        <v>24</v>
      </c>
      <c r="L809" s="14" t="s">
        <v>19</v>
      </c>
      <c r="M809" s="16" t="s">
        <v>12</v>
      </c>
      <c r="N809" s="16" t="s">
        <v>13</v>
      </c>
      <c r="O809" s="16" t="s">
        <v>14</v>
      </c>
      <c r="P809" s="12">
        <f t="shared" si="83"/>
        <v>1</v>
      </c>
      <c r="Q809" s="12" cm="1">
        <f t="array" ref="Q809">SUMPRODUCT(($G$2:$G$2540=G809)*(P809&gt;$P$2:$P$2540))+1</f>
        <v>1</v>
      </c>
      <c r="R809" s="12" t="e">
        <f>(Q809*100000)+#REF!</f>
        <v>#REF!</v>
      </c>
      <c r="S809" t="e" cm="1">
        <f t="array" ref="S809">SUMPRODUCT(($G$2:$G$2540=G809)*(R809&gt;$R$2:$R$2540))+1</f>
        <v>#REF!</v>
      </c>
      <c r="T809" t="str">
        <f t="shared" si="84"/>
        <v xml:space="preserve">Ffos Las </v>
      </c>
      <c r="U809">
        <v>0</v>
      </c>
      <c r="V809" t="s">
        <v>17</v>
      </c>
      <c r="W809">
        <f t="shared" si="85"/>
        <v>2023</v>
      </c>
    </row>
    <row r="810" spans="1:23" x14ac:dyDescent="0.25">
      <c r="A810" s="10" t="str">
        <f>IF(YEAR(G810)=2024,#REF!,"")</f>
        <v/>
      </c>
      <c r="B810" s="10" t="str">
        <f>IF(YEAR(G810)=2025,#REF!,"")</f>
        <v/>
      </c>
      <c r="C810" s="10" t="str">
        <f t="shared" si="81"/>
        <v>Afternoon45242</v>
      </c>
      <c r="D810" s="5" t="str">
        <f>IF('by region'!$C$2="Any","Any",'WTX courses'!V804)&amp;M810&amp;IF('by region'!$I$2="Any","Any",N810)&amp;G810</f>
        <v>AnyJumpAny45242</v>
      </c>
      <c r="E810" s="5" t="e">
        <f>IF(I810=#REF!,'WTX courses'!G804,"")</f>
        <v>#REF!</v>
      </c>
      <c r="F810" s="5" t="e">
        <f t="shared" si="82"/>
        <v>#REF!</v>
      </c>
      <c r="G810" s="15">
        <v>45242</v>
      </c>
      <c r="H810" s="16" t="s">
        <v>40</v>
      </c>
      <c r="I810" s="16" t="s">
        <v>38</v>
      </c>
      <c r="J810" s="16" t="s">
        <v>9</v>
      </c>
      <c r="K810" s="14" t="s">
        <v>16</v>
      </c>
      <c r="L810" s="14" t="s">
        <v>19</v>
      </c>
      <c r="M810" s="16" t="s">
        <v>12</v>
      </c>
      <c r="N810" s="16" t="s">
        <v>13</v>
      </c>
      <c r="O810" s="16" t="s">
        <v>14</v>
      </c>
      <c r="P810" s="12">
        <f t="shared" si="83"/>
        <v>1</v>
      </c>
      <c r="Q810" s="12" cm="1">
        <f t="array" ref="Q810">SUMPRODUCT(($G$2:$G$2540=G810)*(P810&gt;$P$2:$P$2540))+1</f>
        <v>1</v>
      </c>
      <c r="R810" s="12" t="e">
        <f>(Q810*100000)+#REF!</f>
        <v>#REF!</v>
      </c>
      <c r="S810" t="e" cm="1">
        <f t="array" ref="S810">SUMPRODUCT(($G$2:$G$2540=G810)*(R810&gt;$R$2:$R$2540))+1</f>
        <v>#REF!</v>
      </c>
      <c r="T810" t="str">
        <f t="shared" si="84"/>
        <v xml:space="preserve">Sandown Park </v>
      </c>
      <c r="U810">
        <v>0</v>
      </c>
      <c r="V810" t="s">
        <v>19</v>
      </c>
      <c r="W810">
        <f t="shared" si="85"/>
        <v>2023</v>
      </c>
    </row>
    <row r="811" spans="1:23" x14ac:dyDescent="0.25">
      <c r="A811" s="10" t="str">
        <f>IF(YEAR(G811)=2024,#REF!,"")</f>
        <v/>
      </c>
      <c r="B811" s="10" t="str">
        <f>IF(YEAR(G811)=2025,#REF!,"")</f>
        <v/>
      </c>
      <c r="C811" s="10" t="str">
        <f t="shared" si="81"/>
        <v>Floodlit45243</v>
      </c>
      <c r="D811" s="5" t="str">
        <f>IF('by region'!$C$2="Any","Any",'WTX courses'!V805)&amp;M811&amp;IF('by region'!$I$2="Any","Any",N811)&amp;G811</f>
        <v>AnyFlatAny45243</v>
      </c>
      <c r="E811" s="5" t="e">
        <f>IF(I811=#REF!,'WTX courses'!G805,"")</f>
        <v>#REF!</v>
      </c>
      <c r="F811" s="5" t="e">
        <f t="shared" si="82"/>
        <v>#REF!</v>
      </c>
      <c r="G811" s="15">
        <v>45243</v>
      </c>
      <c r="H811" s="16" t="s">
        <v>42</v>
      </c>
      <c r="I811" s="16" t="s">
        <v>43</v>
      </c>
      <c r="J811" s="16" t="s">
        <v>32</v>
      </c>
      <c r="K811" s="14" t="s">
        <v>24</v>
      </c>
      <c r="L811" s="14" t="s">
        <v>17</v>
      </c>
      <c r="M811" s="16" t="s">
        <v>25</v>
      </c>
      <c r="N811" s="16" t="s">
        <v>26</v>
      </c>
      <c r="O811" s="16" t="s">
        <v>14</v>
      </c>
      <c r="P811" s="12">
        <f t="shared" si="83"/>
        <v>3</v>
      </c>
      <c r="Q811" s="12" cm="1">
        <f t="array" ref="Q811">SUMPRODUCT(($G$2:$G$2540=G811)*(P811&gt;$P$2:$P$2540))+1</f>
        <v>3</v>
      </c>
      <c r="R811" s="12" t="e">
        <f>(Q811*100000)+#REF!</f>
        <v>#REF!</v>
      </c>
      <c r="S811" t="e" cm="1">
        <f t="array" ref="S811">SUMPRODUCT(($G$2:$G$2540=G811)*(R811&gt;$R$2:$R$2540))+1</f>
        <v>#REF!</v>
      </c>
      <c r="T811" t="str">
        <f t="shared" si="84"/>
        <v>WOLVERHAMPTON #</v>
      </c>
      <c r="U811">
        <v>0</v>
      </c>
      <c r="V811" t="s">
        <v>11</v>
      </c>
      <c r="W811">
        <f t="shared" si="85"/>
        <v>2023</v>
      </c>
    </row>
    <row r="812" spans="1:23" x14ac:dyDescent="0.25">
      <c r="A812" s="10" t="str">
        <f>IF(YEAR(G812)=2024,#REF!,"")</f>
        <v/>
      </c>
      <c r="B812" s="10" t="str">
        <f>IF(YEAR(G812)=2025,#REF!,"")</f>
        <v/>
      </c>
      <c r="C812" s="10" t="str">
        <f t="shared" si="81"/>
        <v>Afternoon45243</v>
      </c>
      <c r="D812" s="5" t="str">
        <f>IF('by region'!$C$2="Any","Any",'WTX courses'!V806)&amp;M812&amp;IF('by region'!$I$2="Any","Any",N812)&amp;G812</f>
        <v>AnyJumpAny45243</v>
      </c>
      <c r="E812" s="5" t="e">
        <f>IF(I812=#REF!,'WTX courses'!G806,"")</f>
        <v>#REF!</v>
      </c>
      <c r="F812" s="5" t="e">
        <f t="shared" si="82"/>
        <v>#REF!</v>
      </c>
      <c r="G812" s="15">
        <v>45243</v>
      </c>
      <c r="H812" s="16" t="s">
        <v>42</v>
      </c>
      <c r="I812" s="16" t="s">
        <v>63</v>
      </c>
      <c r="J812" s="16" t="s">
        <v>9</v>
      </c>
      <c r="K812" s="14" t="s">
        <v>16</v>
      </c>
      <c r="L812" s="14" t="s">
        <v>11</v>
      </c>
      <c r="M812" s="16" t="s">
        <v>12</v>
      </c>
      <c r="N812" s="16" t="s">
        <v>13</v>
      </c>
      <c r="O812" s="16" t="s">
        <v>14</v>
      </c>
      <c r="P812" s="12">
        <f t="shared" si="83"/>
        <v>1</v>
      </c>
      <c r="Q812" s="12" cm="1">
        <f t="array" ref="Q812">SUMPRODUCT(($G$2:$G$2540=G812)*(P812&gt;$P$2:$P$2540))+1</f>
        <v>1</v>
      </c>
      <c r="R812" s="12" t="e">
        <f>(Q812*100000)+#REF!</f>
        <v>#REF!</v>
      </c>
      <c r="S812" t="e" cm="1">
        <f t="array" ref="S812">SUMPRODUCT(($G$2:$G$2540=G812)*(R812&gt;$R$2:$R$2540))+1</f>
        <v>#REF!</v>
      </c>
      <c r="T812" t="str">
        <f t="shared" si="84"/>
        <v xml:space="preserve">Carlisle </v>
      </c>
      <c r="U812">
        <v>0</v>
      </c>
      <c r="V812" t="s">
        <v>17</v>
      </c>
      <c r="W812">
        <f t="shared" si="85"/>
        <v>2023</v>
      </c>
    </row>
    <row r="813" spans="1:23" x14ac:dyDescent="0.25">
      <c r="A813" s="10" t="str">
        <f>IF(YEAR(G813)=2024,#REF!,"")</f>
        <v/>
      </c>
      <c r="B813" s="10" t="str">
        <f>IF(YEAR(G813)=2025,#REF!,"")</f>
        <v/>
      </c>
      <c r="C813" s="10" t="str">
        <f t="shared" si="81"/>
        <v>Afternoon45243</v>
      </c>
      <c r="D813" s="5" t="str">
        <f>IF('by region'!$C$2="Any","Any",'WTX courses'!V807)&amp;M813&amp;IF('by region'!$I$2="Any","Any",N813)&amp;G813</f>
        <v>AnyJumpAny45243</v>
      </c>
      <c r="E813" s="5" t="e">
        <f>IF(I813=#REF!,'WTX courses'!G807,"")</f>
        <v>#REF!</v>
      </c>
      <c r="F813" s="5" t="e">
        <f t="shared" si="82"/>
        <v>#REF!</v>
      </c>
      <c r="G813" s="15">
        <v>45243</v>
      </c>
      <c r="H813" s="16" t="s">
        <v>42</v>
      </c>
      <c r="I813" s="16" t="s">
        <v>47</v>
      </c>
      <c r="J813" s="16" t="s">
        <v>9</v>
      </c>
      <c r="K813" s="14" t="s">
        <v>16</v>
      </c>
      <c r="L813" s="14" t="s">
        <v>19</v>
      </c>
      <c r="M813" s="16" t="s">
        <v>12</v>
      </c>
      <c r="N813" s="16" t="s">
        <v>13</v>
      </c>
      <c r="O813" s="16" t="s">
        <v>14</v>
      </c>
      <c r="P813" s="12">
        <f t="shared" si="83"/>
        <v>1</v>
      </c>
      <c r="Q813" s="12" cm="1">
        <f t="array" ref="Q813">SUMPRODUCT(($G$2:$G$2540=G813)*(P813&gt;$P$2:$P$2540))+1</f>
        <v>1</v>
      </c>
      <c r="R813" s="12" t="e">
        <f>(Q813*100000)+#REF!</f>
        <v>#REF!</v>
      </c>
      <c r="S813" t="e" cm="1">
        <f t="array" ref="S813">SUMPRODUCT(($G$2:$G$2540=G813)*(R813&gt;$R$2:$R$2540))+1</f>
        <v>#REF!</v>
      </c>
      <c r="T813" t="str">
        <f t="shared" si="84"/>
        <v xml:space="preserve">Kempton Park </v>
      </c>
      <c r="U813">
        <v>0</v>
      </c>
      <c r="V813" t="s">
        <v>17</v>
      </c>
      <c r="W813">
        <f t="shared" si="85"/>
        <v>2023</v>
      </c>
    </row>
    <row r="814" spans="1:23" x14ac:dyDescent="0.25">
      <c r="A814" s="10" t="str">
        <f>IF(YEAR(G814)=2024,#REF!,"")</f>
        <v/>
      </c>
      <c r="B814" s="10" t="str">
        <f>IF(YEAR(G814)=2025,#REF!,"")</f>
        <v/>
      </c>
      <c r="C814" s="10" t="str">
        <f t="shared" si="81"/>
        <v>Floodlit45244</v>
      </c>
      <c r="D814" s="5" t="str">
        <f>IF('by region'!$C$2="Any","Any",'WTX courses'!V808)&amp;M814&amp;IF('by region'!$I$2="Any","Any",N814)&amp;G814</f>
        <v>AnyFlatAny45244</v>
      </c>
      <c r="E814" s="5" t="e">
        <f>IF(I814=#REF!,'WTX courses'!G808,"")</f>
        <v>#REF!</v>
      </c>
      <c r="F814" s="5" t="e">
        <f t="shared" si="82"/>
        <v>#REF!</v>
      </c>
      <c r="G814" s="15">
        <v>45244</v>
      </c>
      <c r="H814" s="16" t="s">
        <v>7</v>
      </c>
      <c r="I814" s="16" t="s">
        <v>43</v>
      </c>
      <c r="J814" s="16" t="s">
        <v>32</v>
      </c>
      <c r="K814" s="14" t="s">
        <v>24</v>
      </c>
      <c r="L814" s="14" t="s">
        <v>17</v>
      </c>
      <c r="M814" s="16" t="s">
        <v>25</v>
      </c>
      <c r="N814" s="16" t="s">
        <v>26</v>
      </c>
      <c r="O814" s="16" t="s">
        <v>33</v>
      </c>
      <c r="P814" s="12">
        <f t="shared" si="83"/>
        <v>3</v>
      </c>
      <c r="Q814" s="12" cm="1">
        <f t="array" ref="Q814">SUMPRODUCT(($G$2:$G$2540=G814)*(P814&gt;$P$2:$P$2540))+1</f>
        <v>4</v>
      </c>
      <c r="R814" s="12" t="e">
        <f>(Q814*100000)+#REF!</f>
        <v>#REF!</v>
      </c>
      <c r="S814" t="e" cm="1">
        <f t="array" ref="S814">SUMPRODUCT(($G$2:$G$2540=G814)*(R814&gt;$R$2:$R$2540))+1</f>
        <v>#REF!</v>
      </c>
      <c r="T814" t="str">
        <f t="shared" si="84"/>
        <v>WOLVERHAMPTON #</v>
      </c>
      <c r="U814">
        <v>0</v>
      </c>
      <c r="V814" t="s">
        <v>17</v>
      </c>
      <c r="W814">
        <f t="shared" si="85"/>
        <v>2023</v>
      </c>
    </row>
    <row r="815" spans="1:23" x14ac:dyDescent="0.25">
      <c r="A815" s="10" t="str">
        <f>IF(YEAR(G815)=2024,#REF!,"")</f>
        <v/>
      </c>
      <c r="B815" s="10" t="str">
        <f>IF(YEAR(G815)=2025,#REF!,"")</f>
        <v/>
      </c>
      <c r="C815" s="10" t="str">
        <f t="shared" si="81"/>
        <v>Afternoon45244</v>
      </c>
      <c r="D815" s="5" t="str">
        <f>IF('by region'!$C$2="Any","Any",'WTX courses'!V809)&amp;M815&amp;IF('by region'!$I$2="Any","Any",N815)&amp;G815</f>
        <v>AnyFlatAny45244</v>
      </c>
      <c r="E815" s="5" t="e">
        <f>IF(I815=#REF!,'WTX courses'!G809,"")</f>
        <v>#REF!</v>
      </c>
      <c r="F815" s="5" t="e">
        <f t="shared" si="82"/>
        <v>#REF!</v>
      </c>
      <c r="G815" s="15">
        <v>45244</v>
      </c>
      <c r="H815" s="16" t="s">
        <v>7</v>
      </c>
      <c r="I815" s="16" t="s">
        <v>31</v>
      </c>
      <c r="J815" s="16" t="s">
        <v>9</v>
      </c>
      <c r="K815" s="14" t="s">
        <v>24</v>
      </c>
      <c r="L815" s="14" t="s">
        <v>11</v>
      </c>
      <c r="M815" s="16" t="s">
        <v>25</v>
      </c>
      <c r="N815" s="16" t="s">
        <v>26</v>
      </c>
      <c r="O815" s="16" t="s">
        <v>14</v>
      </c>
      <c r="P815" s="12">
        <f t="shared" si="83"/>
        <v>1</v>
      </c>
      <c r="Q815" s="12" cm="1">
        <f t="array" ref="Q815">SUMPRODUCT(($G$2:$G$2540=G815)*(P815&gt;$P$2:$P$2540))+1</f>
        <v>1</v>
      </c>
      <c r="R815" s="12" t="e">
        <f>(Q815*100000)+#REF!</f>
        <v>#REF!</v>
      </c>
      <c r="S815" t="e" cm="1">
        <f t="array" ref="S815">SUMPRODUCT(($G$2:$G$2540=G815)*(R815&gt;$R$2:$R$2540))+1</f>
        <v>#REF!</v>
      </c>
      <c r="T815" t="str">
        <f t="shared" si="84"/>
        <v xml:space="preserve">NEWCASTLE </v>
      </c>
      <c r="U815">
        <v>0</v>
      </c>
      <c r="V815" t="s">
        <v>11</v>
      </c>
      <c r="W815">
        <f t="shared" si="85"/>
        <v>2023</v>
      </c>
    </row>
    <row r="816" spans="1:23" x14ac:dyDescent="0.25">
      <c r="A816" s="10" t="str">
        <f>IF(YEAR(G816)=2024,#REF!,"")</f>
        <v/>
      </c>
      <c r="B816" s="10" t="str">
        <f>IF(YEAR(G816)=2025,#REF!,"")</f>
        <v/>
      </c>
      <c r="C816" s="10" t="str">
        <f t="shared" si="81"/>
        <v>Afternoon45244</v>
      </c>
      <c r="D816" s="5" t="str">
        <f>IF('by region'!$C$2="Any","Any",'WTX courses'!V810)&amp;M816&amp;IF('by region'!$I$2="Any","Any",N816)&amp;G816</f>
        <v>AnyJumpAny45244</v>
      </c>
      <c r="E816" s="5" t="e">
        <f>IF(I816=#REF!,'WTX courses'!G810,"")</f>
        <v>#REF!</v>
      </c>
      <c r="F816" s="5" t="e">
        <f t="shared" si="82"/>
        <v>#REF!</v>
      </c>
      <c r="G816" s="15">
        <v>45244</v>
      </c>
      <c r="H816" s="16" t="s">
        <v>7</v>
      </c>
      <c r="I816" s="16" t="s">
        <v>45</v>
      </c>
      <c r="J816" s="16" t="s">
        <v>9</v>
      </c>
      <c r="K816" s="14" t="s">
        <v>16</v>
      </c>
      <c r="L816" s="14" t="s">
        <v>17</v>
      </c>
      <c r="M816" s="16" t="s">
        <v>12</v>
      </c>
      <c r="N816" s="16" t="s">
        <v>13</v>
      </c>
      <c r="O816" s="16" t="s">
        <v>14</v>
      </c>
      <c r="P816" s="12">
        <f t="shared" si="83"/>
        <v>1</v>
      </c>
      <c r="Q816" s="12" cm="1">
        <f t="array" ref="Q816">SUMPRODUCT(($G$2:$G$2540=G816)*(P816&gt;$P$2:$P$2540))+1</f>
        <v>1</v>
      </c>
      <c r="R816" s="12" t="e">
        <f>(Q816*100000)+#REF!</f>
        <v>#REF!</v>
      </c>
      <c r="S816" t="e" cm="1">
        <f t="array" ref="S816">SUMPRODUCT(($G$2:$G$2540=G816)*(R816&gt;$R$2:$R$2540))+1</f>
        <v>#REF!</v>
      </c>
      <c r="T816" t="str">
        <f t="shared" si="84"/>
        <v xml:space="preserve">Huntingdon </v>
      </c>
      <c r="U816">
        <v>0</v>
      </c>
      <c r="V816" t="s">
        <v>19</v>
      </c>
      <c r="W816">
        <f t="shared" si="85"/>
        <v>2023</v>
      </c>
    </row>
    <row r="817" spans="1:23" x14ac:dyDescent="0.25">
      <c r="A817" s="10" t="str">
        <f>IF(YEAR(G817)=2024,#REF!,"")</f>
        <v/>
      </c>
      <c r="B817" s="10" t="str">
        <f>IF(YEAR(G817)=2025,#REF!,"")</f>
        <v/>
      </c>
      <c r="C817" s="10" t="str">
        <f t="shared" si="81"/>
        <v>Afternoon45244</v>
      </c>
      <c r="D817" s="5" t="str">
        <f>IF('by region'!$C$2="Any","Any",'WTX courses'!V811)&amp;M817&amp;IF('by region'!$I$2="Any","Any",N817)&amp;G817</f>
        <v>AnyJumpAny45244</v>
      </c>
      <c r="E817" s="5" t="e">
        <f>IF(I817=#REF!,'WTX courses'!G811,"")</f>
        <v>#REF!</v>
      </c>
      <c r="F817" s="5" t="e">
        <f t="shared" si="82"/>
        <v>#REF!</v>
      </c>
      <c r="G817" s="15">
        <v>45244</v>
      </c>
      <c r="H817" s="16" t="s">
        <v>7</v>
      </c>
      <c r="I817" s="16" t="s">
        <v>36</v>
      </c>
      <c r="J817" s="16" t="s">
        <v>9</v>
      </c>
      <c r="K817" s="14" t="s">
        <v>24</v>
      </c>
      <c r="L817" s="14" t="s">
        <v>19</v>
      </c>
      <c r="M817" s="16" t="s">
        <v>12</v>
      </c>
      <c r="N817" s="16" t="s">
        <v>13</v>
      </c>
      <c r="O817" s="16" t="s">
        <v>14</v>
      </c>
      <c r="P817" s="12">
        <f t="shared" si="83"/>
        <v>1</v>
      </c>
      <c r="Q817" s="12" cm="1">
        <f t="array" ref="Q817">SUMPRODUCT(($G$2:$G$2540=G817)*(P817&gt;$P$2:$P$2540))+1</f>
        <v>1</v>
      </c>
      <c r="R817" s="12" t="e">
        <f>(Q817*100000)+#REF!</f>
        <v>#REF!</v>
      </c>
      <c r="S817" t="e" cm="1">
        <f t="array" ref="S817">SUMPRODUCT(($G$2:$G$2540=G817)*(R817&gt;$R$2:$R$2540))+1</f>
        <v>#REF!</v>
      </c>
      <c r="T817" t="str">
        <f t="shared" si="84"/>
        <v xml:space="preserve">Lingfield Park </v>
      </c>
      <c r="U817">
        <v>0</v>
      </c>
      <c r="V817" t="s">
        <v>17</v>
      </c>
      <c r="W817">
        <f t="shared" si="85"/>
        <v>2023</v>
      </c>
    </row>
    <row r="818" spans="1:23" x14ac:dyDescent="0.25">
      <c r="A818" s="10" t="str">
        <f>IF(YEAR(G818)=2024,#REF!,"")</f>
        <v/>
      </c>
      <c r="B818" s="10" t="str">
        <f>IF(YEAR(G818)=2025,#REF!,"")</f>
        <v/>
      </c>
      <c r="C818" s="10" t="str">
        <f t="shared" si="81"/>
        <v>Afternoon45245</v>
      </c>
      <c r="D818" s="5" t="str">
        <f>IF('by region'!$C$2="Any","Any",'WTX courses'!V812)&amp;M818&amp;IF('by region'!$I$2="Any","Any",N818)&amp;G818</f>
        <v>AnyFlatAny45245</v>
      </c>
      <c r="E818" s="5" t="e">
        <f>IF(I818=#REF!,'WTX courses'!G812,"")</f>
        <v>#REF!</v>
      </c>
      <c r="F818" s="5" t="e">
        <f t="shared" si="82"/>
        <v>#REF!</v>
      </c>
      <c r="G818" s="15">
        <v>45245</v>
      </c>
      <c r="H818" s="16" t="s">
        <v>27</v>
      </c>
      <c r="I818" s="16" t="s">
        <v>47</v>
      </c>
      <c r="J818" s="16" t="s">
        <v>9</v>
      </c>
      <c r="K818" s="14" t="s">
        <v>16</v>
      </c>
      <c r="L818" s="14" t="s">
        <v>19</v>
      </c>
      <c r="M818" s="16" t="s">
        <v>25</v>
      </c>
      <c r="N818" s="16" t="s">
        <v>26</v>
      </c>
      <c r="O818" s="16" t="s">
        <v>21</v>
      </c>
      <c r="P818" s="12">
        <f t="shared" si="83"/>
        <v>1</v>
      </c>
      <c r="Q818" s="12" cm="1">
        <f t="array" ref="Q818">SUMPRODUCT(($G$2:$G$2540=G818)*(P818&gt;$P$2:$P$2540))+1</f>
        <v>1</v>
      </c>
      <c r="R818" s="12" t="e">
        <f>(Q818*100000)+#REF!</f>
        <v>#REF!</v>
      </c>
      <c r="S818" t="e" cm="1">
        <f t="array" ref="S818">SUMPRODUCT(($G$2:$G$2540=G818)*(R818&gt;$R$2:$R$2540))+1</f>
        <v>#REF!</v>
      </c>
      <c r="T818" t="str">
        <f t="shared" si="84"/>
        <v xml:space="preserve">KEMPTON PARK </v>
      </c>
      <c r="U818">
        <v>0</v>
      </c>
      <c r="V818" t="s">
        <v>19</v>
      </c>
      <c r="W818">
        <f t="shared" si="85"/>
        <v>2023</v>
      </c>
    </row>
    <row r="819" spans="1:23" x14ac:dyDescent="0.25">
      <c r="A819" s="10" t="str">
        <f>IF(YEAR(G819)=2024,#REF!,"")</f>
        <v/>
      </c>
      <c r="B819" s="10" t="str">
        <f>IF(YEAR(G819)=2025,#REF!,"")</f>
        <v/>
      </c>
      <c r="C819" s="10" t="str">
        <f t="shared" si="81"/>
        <v>Afternoon45245</v>
      </c>
      <c r="D819" s="5" t="str">
        <f>IF('by region'!$C$2="Any","Any",'WTX courses'!V813)&amp;M819&amp;IF('by region'!$I$2="Any","Any",N819)&amp;G819</f>
        <v>AnyJumpAny45245</v>
      </c>
      <c r="E819" s="5" t="e">
        <f>IF(I819=#REF!,'WTX courses'!G813,"")</f>
        <v>#REF!</v>
      </c>
      <c r="F819" s="5" t="e">
        <f t="shared" si="82"/>
        <v>#REF!</v>
      </c>
      <c r="G819" s="15">
        <v>45245</v>
      </c>
      <c r="H819" s="16" t="s">
        <v>27</v>
      </c>
      <c r="I819" s="16" t="s">
        <v>64</v>
      </c>
      <c r="J819" s="16" t="s">
        <v>9</v>
      </c>
      <c r="K819" s="14" t="s">
        <v>10</v>
      </c>
      <c r="L819" s="14" t="s">
        <v>17</v>
      </c>
      <c r="M819" s="16" t="s">
        <v>12</v>
      </c>
      <c r="N819" s="16" t="s">
        <v>13</v>
      </c>
      <c r="O819" s="16" t="s">
        <v>14</v>
      </c>
      <c r="P819" s="12">
        <f t="shared" si="83"/>
        <v>1</v>
      </c>
      <c r="Q819" s="12" cm="1">
        <f t="array" ref="Q819">SUMPRODUCT(($G$2:$G$2540=G819)*(P819&gt;$P$2:$P$2540))+1</f>
        <v>1</v>
      </c>
      <c r="R819" s="12" t="e">
        <f>(Q819*100000)+#REF!</f>
        <v>#REF!</v>
      </c>
      <c r="S819" t="e" cm="1">
        <f t="array" ref="S819">SUMPRODUCT(($G$2:$G$2540=G819)*(R819&gt;$R$2:$R$2540))+1</f>
        <v>#REF!</v>
      </c>
      <c r="T819" t="str">
        <f t="shared" si="84"/>
        <v xml:space="preserve">Bangor-On-Dee </v>
      </c>
      <c r="U819">
        <v>0</v>
      </c>
      <c r="V819" t="s">
        <v>11</v>
      </c>
      <c r="W819">
        <f t="shared" si="85"/>
        <v>2023</v>
      </c>
    </row>
    <row r="820" spans="1:23" x14ac:dyDescent="0.25">
      <c r="A820" s="10" t="str">
        <f>IF(YEAR(G820)=2024,#REF!,"")</f>
        <v/>
      </c>
      <c r="B820" s="10" t="str">
        <f>IF(YEAR(G820)=2025,#REF!,"")</f>
        <v/>
      </c>
      <c r="C820" s="10" t="str">
        <f t="shared" si="81"/>
        <v>Floodlit45246</v>
      </c>
      <c r="D820" s="5" t="str">
        <f>IF('by region'!$C$2="Any","Any",'WTX courses'!V815)&amp;M820&amp;IF('by region'!$I$2="Any","Any",N820)&amp;G820</f>
        <v>AnyFlatAny45246</v>
      </c>
      <c r="E820" s="5" t="e">
        <f>IF(I820=#REF!,'WTX courses'!G815,"")</f>
        <v>#REF!</v>
      </c>
      <c r="F820" s="5" t="e">
        <f t="shared" si="82"/>
        <v>#REF!</v>
      </c>
      <c r="G820" s="15">
        <v>45246</v>
      </c>
      <c r="H820" s="16" t="s">
        <v>34</v>
      </c>
      <c r="I820" s="16" t="s">
        <v>73</v>
      </c>
      <c r="J820" s="16" t="s">
        <v>32</v>
      </c>
      <c r="K820" s="14" t="s">
        <v>10</v>
      </c>
      <c r="L820" s="14" t="s">
        <v>19</v>
      </c>
      <c r="M820" s="16" t="s">
        <v>25</v>
      </c>
      <c r="N820" s="16" t="s">
        <v>26</v>
      </c>
      <c r="O820" s="16" t="s">
        <v>33</v>
      </c>
      <c r="P820" s="12">
        <f t="shared" si="83"/>
        <v>3</v>
      </c>
      <c r="Q820" s="12" cm="1">
        <f t="array" ref="Q820">SUMPRODUCT(($G$2:$G$2540=G820)*(P820&gt;$P$2:$P$2540))+1</f>
        <v>3</v>
      </c>
      <c r="R820" s="12" t="e">
        <f>(Q820*100000)+#REF!</f>
        <v>#REF!</v>
      </c>
      <c r="S820" t="e" cm="1">
        <f t="array" ref="S820">SUMPRODUCT(($G$2:$G$2540=G820)*(R820&gt;$R$2:$R$2540))+1</f>
        <v>#REF!</v>
      </c>
      <c r="T820" t="str">
        <f t="shared" si="84"/>
        <v>CHELMSFORD CITY #</v>
      </c>
      <c r="U820">
        <v>0</v>
      </c>
      <c r="V820" t="s">
        <v>19</v>
      </c>
      <c r="W820">
        <f t="shared" si="85"/>
        <v>2023</v>
      </c>
    </row>
    <row r="821" spans="1:23" x14ac:dyDescent="0.25">
      <c r="A821" s="10" t="str">
        <f>IF(YEAR(G821)=2024,#REF!,"")</f>
        <v/>
      </c>
      <c r="B821" s="10" t="str">
        <f>IF(YEAR(G821)=2025,#REF!,"")</f>
        <v/>
      </c>
      <c r="C821" s="10" t="str">
        <f t="shared" si="81"/>
        <v>Afternoon45246</v>
      </c>
      <c r="D821" s="5" t="str">
        <f>IF('by region'!$C$2="Any","Any",'WTX courses'!V816)&amp;M821&amp;IF('by region'!$I$2="Any","Any",N821)&amp;G821</f>
        <v>AnyJumpAny45246</v>
      </c>
      <c r="E821" s="5" t="e">
        <f>IF(I821=#REF!,'WTX courses'!G816,"")</f>
        <v>#REF!</v>
      </c>
      <c r="F821" s="5" t="e">
        <f t="shared" si="82"/>
        <v>#REF!</v>
      </c>
      <c r="G821" s="15">
        <v>45246</v>
      </c>
      <c r="H821" s="16" t="s">
        <v>34</v>
      </c>
      <c r="I821" s="16" t="s">
        <v>53</v>
      </c>
      <c r="J821" s="16" t="s">
        <v>9</v>
      </c>
      <c r="K821" s="14" t="s">
        <v>16</v>
      </c>
      <c r="L821" s="14" t="s">
        <v>17</v>
      </c>
      <c r="M821" s="16" t="s">
        <v>12</v>
      </c>
      <c r="N821" s="16" t="s">
        <v>13</v>
      </c>
      <c r="O821" s="16" t="s">
        <v>14</v>
      </c>
      <c r="P821" s="12">
        <f t="shared" si="83"/>
        <v>1</v>
      </c>
      <c r="Q821" s="12" cm="1">
        <f t="array" ref="Q821">SUMPRODUCT(($G$2:$G$2540=G821)*(P821&gt;$P$2:$P$2540))+1</f>
        <v>1</v>
      </c>
      <c r="R821" s="12" t="e">
        <f>(Q821*100000)+#REF!</f>
        <v>#REF!</v>
      </c>
      <c r="S821" t="e" cm="1">
        <f t="array" ref="S821">SUMPRODUCT(($G$2:$G$2540=G821)*(R821&gt;$R$2:$R$2540))+1</f>
        <v>#REF!</v>
      </c>
      <c r="T821" t="str">
        <f t="shared" si="84"/>
        <v xml:space="preserve">Market Rasen </v>
      </c>
      <c r="U821">
        <v>0</v>
      </c>
      <c r="V821" t="s">
        <v>17</v>
      </c>
      <c r="W821">
        <f t="shared" si="85"/>
        <v>2023</v>
      </c>
    </row>
    <row r="822" spans="1:23" x14ac:dyDescent="0.25">
      <c r="A822" s="10" t="str">
        <f>IF(YEAR(G822)=2024,#REF!,"")</f>
        <v/>
      </c>
      <c r="B822" s="10" t="str">
        <f>IF(YEAR(G822)=2025,#REF!,"")</f>
        <v/>
      </c>
      <c r="C822" s="10" t="str">
        <f t="shared" si="81"/>
        <v>Afternoon45246</v>
      </c>
      <c r="D822" s="5" t="str">
        <f>IF('by region'!$C$2="Any","Any",'WTX courses'!V817)&amp;M822&amp;IF('by region'!$I$2="Any","Any",N822)&amp;G822</f>
        <v>AnyJumpAny45246</v>
      </c>
      <c r="E822" s="5" t="e">
        <f>IF(I822=#REF!,'WTX courses'!G817,"")</f>
        <v>#REF!</v>
      </c>
      <c r="F822" s="5" t="e">
        <f t="shared" si="82"/>
        <v>#REF!</v>
      </c>
      <c r="G822" s="15">
        <v>45246</v>
      </c>
      <c r="H822" s="16" t="s">
        <v>34</v>
      </c>
      <c r="I822" s="16" t="s">
        <v>46</v>
      </c>
      <c r="J822" s="16" t="s">
        <v>9</v>
      </c>
      <c r="K822" s="14" t="s">
        <v>24</v>
      </c>
      <c r="L822" s="14" t="s">
        <v>11</v>
      </c>
      <c r="M822" s="16" t="s">
        <v>12</v>
      </c>
      <c r="N822" s="16" t="s">
        <v>13</v>
      </c>
      <c r="O822" s="16" t="s">
        <v>14</v>
      </c>
      <c r="P822" s="12">
        <f t="shared" si="83"/>
        <v>1</v>
      </c>
      <c r="Q822" s="12" cm="1">
        <f t="array" ref="Q822">SUMPRODUCT(($G$2:$G$2540=G822)*(P822&gt;$P$2:$P$2540))+1</f>
        <v>1</v>
      </c>
      <c r="R822" s="12" t="e">
        <f>(Q822*100000)+#REF!</f>
        <v>#REF!</v>
      </c>
      <c r="S822" t="e" cm="1">
        <f t="array" ref="S822">SUMPRODUCT(($G$2:$G$2540=G822)*(R822&gt;$R$2:$R$2540))+1</f>
        <v>#REF!</v>
      </c>
      <c r="T822" t="str">
        <f t="shared" si="84"/>
        <v xml:space="preserve">Sedgefield </v>
      </c>
      <c r="U822">
        <v>0</v>
      </c>
      <c r="V822" t="s">
        <v>19</v>
      </c>
      <c r="W822">
        <f t="shared" si="85"/>
        <v>2023</v>
      </c>
    </row>
    <row r="823" spans="1:23" x14ac:dyDescent="0.25">
      <c r="A823" s="10" t="str">
        <f>IF(YEAR(G823)=2024,#REF!,"")</f>
        <v/>
      </c>
      <c r="B823" s="10" t="str">
        <f>IF(YEAR(G823)=2025,#REF!,"")</f>
        <v/>
      </c>
      <c r="C823" s="10" t="str">
        <f t="shared" si="81"/>
        <v>Floodlit45247</v>
      </c>
      <c r="D823" s="5" t="str">
        <f>IF('by region'!$C$2="Any","Any",'WTX courses'!V818)&amp;M823&amp;IF('by region'!$I$2="Any","Any",N823)&amp;G823</f>
        <v>AnyFlatAny45247</v>
      </c>
      <c r="E823" s="5" t="e">
        <f>IF(I823=#REF!,'WTX courses'!G818,"")</f>
        <v>#REF!</v>
      </c>
      <c r="F823" s="5" t="e">
        <f t="shared" si="82"/>
        <v>#REF!</v>
      </c>
      <c r="G823" s="15">
        <v>45247</v>
      </c>
      <c r="H823" s="16" t="s">
        <v>35</v>
      </c>
      <c r="I823" s="16" t="s">
        <v>43</v>
      </c>
      <c r="J823" s="16" t="s">
        <v>32</v>
      </c>
      <c r="K823" s="14" t="s">
        <v>24</v>
      </c>
      <c r="L823" s="14" t="s">
        <v>17</v>
      </c>
      <c r="M823" s="16" t="s">
        <v>25</v>
      </c>
      <c r="N823" s="16" t="s">
        <v>26</v>
      </c>
      <c r="O823" s="16" t="s">
        <v>33</v>
      </c>
      <c r="P823" s="12">
        <f t="shared" si="83"/>
        <v>3</v>
      </c>
      <c r="Q823" s="12" cm="1">
        <f t="array" ref="Q823">SUMPRODUCT(($G$2:$G$2540=G823)*(P823&gt;$P$2:$P$2540))+1</f>
        <v>3</v>
      </c>
      <c r="R823" s="12" t="e">
        <f>(Q823*100000)+#REF!</f>
        <v>#REF!</v>
      </c>
      <c r="S823" t="e" cm="1">
        <f t="array" ref="S823">SUMPRODUCT(($G$2:$G$2540=G823)*(R823&gt;$R$2:$R$2540))+1</f>
        <v>#REF!</v>
      </c>
      <c r="T823" t="str">
        <f t="shared" si="84"/>
        <v>WOLVERHAMPTON #</v>
      </c>
      <c r="U823">
        <v>0</v>
      </c>
      <c r="V823" t="s">
        <v>11</v>
      </c>
      <c r="W823">
        <f t="shared" si="85"/>
        <v>2023</v>
      </c>
    </row>
    <row r="824" spans="1:23" x14ac:dyDescent="0.25">
      <c r="A824" s="10" t="str">
        <f>IF(YEAR(G824)=2024,#REF!,"")</f>
        <v/>
      </c>
      <c r="B824" s="10" t="str">
        <f>IF(YEAR(G824)=2025,#REF!,"")</f>
        <v/>
      </c>
      <c r="C824" s="10" t="str">
        <f t="shared" si="81"/>
        <v>Afternoon45247</v>
      </c>
      <c r="D824" s="5" t="str">
        <f>IF('by region'!$C$2="Any","Any",'WTX courses'!V819)&amp;M824&amp;IF('by region'!$I$2="Any","Any",N824)&amp;G824</f>
        <v>AnyFlatAny45247</v>
      </c>
      <c r="E824" s="5" t="e">
        <f>IF(I824=#REF!,'WTX courses'!G819,"")</f>
        <v>#REF!</v>
      </c>
      <c r="F824" s="5" t="e">
        <f t="shared" si="82"/>
        <v>#REF!</v>
      </c>
      <c r="G824" s="15">
        <v>45247</v>
      </c>
      <c r="H824" s="16" t="s">
        <v>35</v>
      </c>
      <c r="I824" s="16" t="s">
        <v>31</v>
      </c>
      <c r="J824" s="16" t="s">
        <v>9</v>
      </c>
      <c r="K824" s="14" t="s">
        <v>24</v>
      </c>
      <c r="L824" s="14" t="s">
        <v>11</v>
      </c>
      <c r="M824" s="16" t="s">
        <v>25</v>
      </c>
      <c r="N824" s="16" t="s">
        <v>26</v>
      </c>
      <c r="O824" s="16" t="s">
        <v>14</v>
      </c>
      <c r="P824" s="12">
        <f t="shared" si="83"/>
        <v>1</v>
      </c>
      <c r="Q824" s="12" cm="1">
        <f t="array" ref="Q824">SUMPRODUCT(($G$2:$G$2540=G824)*(P824&gt;$P$2:$P$2540))+1</f>
        <v>1</v>
      </c>
      <c r="R824" s="12" t="e">
        <f>(Q824*100000)+#REF!</f>
        <v>#REF!</v>
      </c>
      <c r="S824" t="e" cm="1">
        <f t="array" ref="S824">SUMPRODUCT(($G$2:$G$2540=G824)*(R824&gt;$R$2:$R$2540))+1</f>
        <v>#REF!</v>
      </c>
      <c r="T824" t="str">
        <f t="shared" si="84"/>
        <v xml:space="preserve">NEWCASTLE </v>
      </c>
      <c r="U824">
        <v>0</v>
      </c>
      <c r="V824" t="s">
        <v>17</v>
      </c>
      <c r="W824">
        <f t="shared" si="85"/>
        <v>2023</v>
      </c>
    </row>
    <row r="825" spans="1:23" x14ac:dyDescent="0.25">
      <c r="A825" s="10" t="str">
        <f>IF(YEAR(G825)=2024,#REF!,"")</f>
        <v/>
      </c>
      <c r="B825" s="10" t="str">
        <f>IF(YEAR(G825)=2025,#REF!,"")</f>
        <v/>
      </c>
      <c r="C825" s="10" t="str">
        <f t="shared" si="81"/>
        <v>Afternoon45247</v>
      </c>
      <c r="D825" s="5" t="str">
        <f>IF('by region'!$C$2="Any","Any",'WTX courses'!V820)&amp;M825&amp;IF('by region'!$I$2="Any","Any",N825)&amp;G825</f>
        <v>AnyJumpAny45247</v>
      </c>
      <c r="E825" s="5" t="e">
        <f>IF(I825=#REF!,'WTX courses'!G820,"")</f>
        <v>#REF!</v>
      </c>
      <c r="F825" s="5" t="e">
        <f t="shared" si="82"/>
        <v>#REF!</v>
      </c>
      <c r="G825" s="15">
        <v>45247</v>
      </c>
      <c r="H825" s="16" t="s">
        <v>35</v>
      </c>
      <c r="I825" s="16" t="s">
        <v>15</v>
      </c>
      <c r="J825" s="16" t="s">
        <v>9</v>
      </c>
      <c r="K825" s="14" t="s">
        <v>16</v>
      </c>
      <c r="L825" s="14" t="s">
        <v>17</v>
      </c>
      <c r="M825" s="16" t="s">
        <v>12</v>
      </c>
      <c r="N825" s="16" t="s">
        <v>13</v>
      </c>
      <c r="O825" s="16" t="s">
        <v>14</v>
      </c>
      <c r="P825" s="12">
        <f t="shared" si="83"/>
        <v>1</v>
      </c>
      <c r="Q825" s="12" cm="1">
        <f t="array" ref="Q825">SUMPRODUCT(($G$2:$G$2540=G825)*(P825&gt;$P$2:$P$2540))+1</f>
        <v>1</v>
      </c>
      <c r="R825" s="12" t="e">
        <f>(Q825*100000)+#REF!</f>
        <v>#REF!</v>
      </c>
      <c r="S825" t="e" cm="1">
        <f t="array" ref="S825">SUMPRODUCT(($G$2:$G$2540=G825)*(R825&gt;$R$2:$R$2540))+1</f>
        <v>#REF!</v>
      </c>
      <c r="T825" t="str">
        <f t="shared" si="84"/>
        <v xml:space="preserve">Cheltenham </v>
      </c>
      <c r="U825">
        <v>0</v>
      </c>
      <c r="V825" t="s">
        <v>19</v>
      </c>
      <c r="W825">
        <f t="shared" si="85"/>
        <v>2023</v>
      </c>
    </row>
    <row r="826" spans="1:23" x14ac:dyDescent="0.25">
      <c r="A826" s="10" t="str">
        <f>IF(YEAR(G826)=2024,#REF!,"")</f>
        <v/>
      </c>
      <c r="B826" s="10" t="str">
        <f>IF(YEAR(G826)=2025,#REF!,"")</f>
        <v/>
      </c>
      <c r="C826" s="10" t="str">
        <f t="shared" si="81"/>
        <v>Afternoon45248</v>
      </c>
      <c r="D826" s="5" t="str">
        <f>IF('by region'!$C$2="Any","Any",'WTX courses'!V821)&amp;M826&amp;IF('by region'!$I$2="Any","Any",N826)&amp;G826</f>
        <v>AnyFlatAny45248</v>
      </c>
      <c r="E826" s="5" t="e">
        <f>IF(I826=#REF!,'WTX courses'!G821,"")</f>
        <v>#REF!</v>
      </c>
      <c r="F826" s="5" t="e">
        <f t="shared" si="82"/>
        <v>#REF!</v>
      </c>
      <c r="G826" s="15">
        <v>45248</v>
      </c>
      <c r="H826" s="16" t="s">
        <v>37</v>
      </c>
      <c r="I826" s="16" t="s">
        <v>36</v>
      </c>
      <c r="J826" s="16" t="s">
        <v>9</v>
      </c>
      <c r="K826" s="14" t="s">
        <v>24</v>
      </c>
      <c r="L826" s="14" t="s">
        <v>19</v>
      </c>
      <c r="M826" s="16" t="s">
        <v>25</v>
      </c>
      <c r="N826" s="16" t="s">
        <v>26</v>
      </c>
      <c r="O826" s="16" t="s">
        <v>14</v>
      </c>
      <c r="P826" s="12">
        <f t="shared" si="83"/>
        <v>1</v>
      </c>
      <c r="Q826" s="12" cm="1">
        <f t="array" ref="Q826">SUMPRODUCT(($G$2:$G$2540=G826)*(P826&gt;$P$2:$P$2540))+1</f>
        <v>1</v>
      </c>
      <c r="R826" s="12" t="e">
        <f>(Q826*100000)+#REF!</f>
        <v>#REF!</v>
      </c>
      <c r="S826" t="e" cm="1">
        <f t="array" ref="S826">SUMPRODUCT(($G$2:$G$2540=G826)*(R826&gt;$R$2:$R$2540))+1</f>
        <v>#REF!</v>
      </c>
      <c r="T826" t="str">
        <f t="shared" si="84"/>
        <v xml:space="preserve">LINGFIELD PARK </v>
      </c>
      <c r="U826">
        <v>0</v>
      </c>
      <c r="V826" t="s">
        <v>17</v>
      </c>
      <c r="W826">
        <f t="shared" si="85"/>
        <v>2023</v>
      </c>
    </row>
    <row r="827" spans="1:23" x14ac:dyDescent="0.25">
      <c r="A827" s="10" t="str">
        <f>IF(YEAR(G827)=2024,#REF!,"")</f>
        <v/>
      </c>
      <c r="B827" s="10" t="str">
        <f>IF(YEAR(G827)=2025,#REF!,"")</f>
        <v/>
      </c>
      <c r="C827" s="10" t="str">
        <f t="shared" si="81"/>
        <v>Floodlit45248</v>
      </c>
      <c r="D827" s="5" t="str">
        <f>IF('by region'!$C$2="Any","Any",'WTX courses'!V822)&amp;M827&amp;IF('by region'!$I$2="Any","Any",N827)&amp;G827</f>
        <v>AnyFlatAny45248</v>
      </c>
      <c r="E827" s="5" t="e">
        <f>IF(I827=#REF!,'WTX courses'!G822,"")</f>
        <v>#REF!</v>
      </c>
      <c r="F827" s="5" t="e">
        <f t="shared" si="82"/>
        <v>#REF!</v>
      </c>
      <c r="G827" s="15">
        <v>45248</v>
      </c>
      <c r="H827" s="16" t="s">
        <v>37</v>
      </c>
      <c r="I827" s="16" t="s">
        <v>43</v>
      </c>
      <c r="J827" s="16" t="s">
        <v>32</v>
      </c>
      <c r="K827" s="14" t="s">
        <v>24</v>
      </c>
      <c r="L827" s="14" t="s">
        <v>17</v>
      </c>
      <c r="M827" s="16" t="s">
        <v>25</v>
      </c>
      <c r="N827" s="16" t="s">
        <v>26</v>
      </c>
      <c r="O827" s="16" t="s">
        <v>14</v>
      </c>
      <c r="P827" s="12">
        <f t="shared" si="83"/>
        <v>3</v>
      </c>
      <c r="Q827" s="12" cm="1">
        <f t="array" ref="Q827">SUMPRODUCT(($G$2:$G$2540=G827)*(P827&gt;$P$2:$P$2540))+1</f>
        <v>4</v>
      </c>
      <c r="R827" s="12" t="e">
        <f>(Q827*100000)+#REF!</f>
        <v>#REF!</v>
      </c>
      <c r="S827" t="e" cm="1">
        <f t="array" ref="S827">SUMPRODUCT(($G$2:$G$2540=G827)*(R827&gt;$R$2:$R$2540))+1</f>
        <v>#REF!</v>
      </c>
      <c r="T827" t="str">
        <f t="shared" si="84"/>
        <v>WOLVERHAMPTON #</v>
      </c>
      <c r="U827">
        <v>0</v>
      </c>
      <c r="V827" t="s">
        <v>19</v>
      </c>
      <c r="W827">
        <f t="shared" si="85"/>
        <v>2023</v>
      </c>
    </row>
    <row r="828" spans="1:23" x14ac:dyDescent="0.25">
      <c r="A828" s="10" t="str">
        <f>IF(YEAR(G828)=2024,#REF!,"")</f>
        <v/>
      </c>
      <c r="B828" s="10" t="str">
        <f>IF(YEAR(G828)=2025,#REF!,"")</f>
        <v/>
      </c>
      <c r="C828" s="10" t="str">
        <f t="shared" si="81"/>
        <v>Afternoon45248</v>
      </c>
      <c r="D828" s="5" t="str">
        <f>IF('by region'!$C$2="Any","Any",'WTX courses'!V823)&amp;M828&amp;IF('by region'!$I$2="Any","Any",N828)&amp;G828</f>
        <v>AnyJumpAny45248</v>
      </c>
      <c r="E828" s="5" t="e">
        <f>IF(I828=#REF!,'WTX courses'!G823,"")</f>
        <v>#REF!</v>
      </c>
      <c r="F828" s="5" t="e">
        <f t="shared" si="82"/>
        <v>#REF!</v>
      </c>
      <c r="G828" s="15">
        <v>45248</v>
      </c>
      <c r="H828" s="16" t="s">
        <v>37</v>
      </c>
      <c r="I828" s="16" t="s">
        <v>15</v>
      </c>
      <c r="J828" s="16" t="s">
        <v>9</v>
      </c>
      <c r="K828" s="14" t="s">
        <v>16</v>
      </c>
      <c r="L828" s="14" t="s">
        <v>17</v>
      </c>
      <c r="M828" s="16" t="s">
        <v>12</v>
      </c>
      <c r="N828" s="16" t="s">
        <v>13</v>
      </c>
      <c r="O828" s="16" t="s">
        <v>14</v>
      </c>
      <c r="P828" s="12">
        <f t="shared" si="83"/>
        <v>1</v>
      </c>
      <c r="Q828" s="12" cm="1">
        <f t="array" ref="Q828">SUMPRODUCT(($G$2:$G$2540=G828)*(P828&gt;$P$2:$P$2540))+1</f>
        <v>1</v>
      </c>
      <c r="R828" s="12" t="e">
        <f>(Q828*100000)+#REF!</f>
        <v>#REF!</v>
      </c>
      <c r="S828" t="e" cm="1">
        <f t="array" ref="S828">SUMPRODUCT(($G$2:$G$2540=G828)*(R828&gt;$R$2:$R$2540))+1</f>
        <v>#REF!</v>
      </c>
      <c r="T828" t="str">
        <f t="shared" si="84"/>
        <v xml:space="preserve">Cheltenham </v>
      </c>
      <c r="U828">
        <v>0</v>
      </c>
      <c r="V828" t="s">
        <v>17</v>
      </c>
      <c r="W828">
        <f t="shared" si="85"/>
        <v>2023</v>
      </c>
    </row>
    <row r="829" spans="1:23" x14ac:dyDescent="0.25">
      <c r="A829" s="10" t="str">
        <f>IF(YEAR(G829)=2024,#REF!,"")</f>
        <v/>
      </c>
      <c r="B829" s="10" t="str">
        <f>IF(YEAR(G829)=2025,#REF!,"")</f>
        <v/>
      </c>
      <c r="C829" s="10" t="str">
        <f t="shared" si="81"/>
        <v>Afternoon45248</v>
      </c>
      <c r="D829" s="5" t="str">
        <f>IF('by region'!$C$2="Any","Any",'WTX courses'!V824)&amp;M829&amp;IF('by region'!$I$2="Any","Any",N829)&amp;G829</f>
        <v>AnyJumpAny45248</v>
      </c>
      <c r="E829" s="5" t="e">
        <f>IF(I829=#REF!,'WTX courses'!G824,"")</f>
        <v>#REF!</v>
      </c>
      <c r="F829" s="5" t="e">
        <f t="shared" si="82"/>
        <v>#REF!</v>
      </c>
      <c r="G829" s="15">
        <v>45248</v>
      </c>
      <c r="H829" s="16" t="s">
        <v>37</v>
      </c>
      <c r="I829" s="16" t="s">
        <v>60</v>
      </c>
      <c r="J829" s="16" t="s">
        <v>9</v>
      </c>
      <c r="K829" s="14" t="s">
        <v>24</v>
      </c>
      <c r="L829" s="14" t="s">
        <v>17</v>
      </c>
      <c r="M829" s="16" t="s">
        <v>12</v>
      </c>
      <c r="N829" s="16" t="s">
        <v>13</v>
      </c>
      <c r="O829" s="16" t="s">
        <v>14</v>
      </c>
      <c r="P829" s="12">
        <f t="shared" si="83"/>
        <v>1</v>
      </c>
      <c r="Q829" s="12" cm="1">
        <f t="array" ref="Q829">SUMPRODUCT(($G$2:$G$2540=G829)*(P829&gt;$P$2:$P$2540))+1</f>
        <v>1</v>
      </c>
      <c r="R829" s="12" t="e">
        <f>(Q829*100000)+#REF!</f>
        <v>#REF!</v>
      </c>
      <c r="S829" t="e" cm="1">
        <f t="array" ref="S829">SUMPRODUCT(($G$2:$G$2540=G829)*(R829&gt;$R$2:$R$2540))+1</f>
        <v>#REF!</v>
      </c>
      <c r="T829" t="str">
        <f t="shared" si="84"/>
        <v xml:space="preserve">Uttoxeter </v>
      </c>
      <c r="U829">
        <v>0</v>
      </c>
      <c r="V829" t="s">
        <v>19</v>
      </c>
      <c r="W829">
        <f t="shared" si="85"/>
        <v>2023</v>
      </c>
    </row>
    <row r="830" spans="1:23" x14ac:dyDescent="0.25">
      <c r="A830" s="10" t="str">
        <f>IF(YEAR(G830)=2024,#REF!,"")</f>
        <v/>
      </c>
      <c r="B830" s="10" t="str">
        <f>IF(YEAR(G830)=2025,#REF!,"")</f>
        <v/>
      </c>
      <c r="C830" s="10" t="str">
        <f t="shared" si="81"/>
        <v>Afternoon45249</v>
      </c>
      <c r="D830" s="5" t="str">
        <f>IF('by region'!$C$2="Any","Any",'WTX courses'!V825)&amp;M830&amp;IF('by region'!$I$2="Any","Any",N830)&amp;G830</f>
        <v>AnyJumpAny45249</v>
      </c>
      <c r="E830" s="5" t="e">
        <f>IF(I830=#REF!,'WTX courses'!G825,"")</f>
        <v>#REF!</v>
      </c>
      <c r="F830" s="5" t="e">
        <f t="shared" si="82"/>
        <v>#REF!</v>
      </c>
      <c r="G830" s="15">
        <v>45249</v>
      </c>
      <c r="H830" s="16" t="s">
        <v>40</v>
      </c>
      <c r="I830" s="16" t="s">
        <v>15</v>
      </c>
      <c r="J830" s="16" t="s">
        <v>9</v>
      </c>
      <c r="K830" s="14" t="s">
        <v>16</v>
      </c>
      <c r="L830" s="14" t="s">
        <v>17</v>
      </c>
      <c r="M830" s="16" t="s">
        <v>12</v>
      </c>
      <c r="N830" s="16" t="s">
        <v>13</v>
      </c>
      <c r="O830" s="16" t="s">
        <v>14</v>
      </c>
      <c r="P830" s="12">
        <f t="shared" si="83"/>
        <v>1</v>
      </c>
      <c r="Q830" s="12" cm="1">
        <f t="array" ref="Q830">SUMPRODUCT(($G$2:$G$2540=G830)*(P830&gt;$P$2:$P$2540))+1</f>
        <v>1</v>
      </c>
      <c r="R830" s="12" t="e">
        <f>(Q830*100000)+#REF!</f>
        <v>#REF!</v>
      </c>
      <c r="S830" t="e" cm="1">
        <f t="array" ref="S830">SUMPRODUCT(($G$2:$G$2540=G830)*(R830&gt;$R$2:$R$2540))+1</f>
        <v>#REF!</v>
      </c>
      <c r="T830" t="str">
        <f t="shared" si="84"/>
        <v xml:space="preserve">Cheltenham </v>
      </c>
      <c r="U830">
        <v>0</v>
      </c>
      <c r="V830" t="s">
        <v>17</v>
      </c>
      <c r="W830">
        <f t="shared" si="85"/>
        <v>2023</v>
      </c>
    </row>
    <row r="831" spans="1:23" x14ac:dyDescent="0.25">
      <c r="A831" s="10" t="str">
        <f>IF(YEAR(G831)=2024,#REF!,"")</f>
        <v/>
      </c>
      <c r="B831" s="10" t="str">
        <f>IF(YEAR(G831)=2025,#REF!,"")</f>
        <v/>
      </c>
      <c r="C831" s="10" t="str">
        <f t="shared" si="81"/>
        <v>Afternoon45249</v>
      </c>
      <c r="D831" s="5" t="str">
        <f>IF('by region'!$C$2="Any","Any",'WTX courses'!V826)&amp;M831&amp;IF('by region'!$I$2="Any","Any",N831)&amp;G831</f>
        <v>AnyJumpAny45249</v>
      </c>
      <c r="E831" s="5" t="e">
        <f>IF(I831=#REF!,'WTX courses'!G826,"")</f>
        <v>#REF!</v>
      </c>
      <c r="F831" s="5" t="e">
        <f t="shared" si="82"/>
        <v>#REF!</v>
      </c>
      <c r="G831" s="15">
        <v>45249</v>
      </c>
      <c r="H831" s="16" t="s">
        <v>40</v>
      </c>
      <c r="I831" s="16" t="s">
        <v>58</v>
      </c>
      <c r="J831" s="16" t="s">
        <v>9</v>
      </c>
      <c r="K831" s="14" t="s">
        <v>24</v>
      </c>
      <c r="L831" s="14" t="s">
        <v>19</v>
      </c>
      <c r="M831" s="16" t="s">
        <v>12</v>
      </c>
      <c r="N831" s="16" t="s">
        <v>13</v>
      </c>
      <c r="O831" s="16" t="s">
        <v>14</v>
      </c>
      <c r="P831" s="12">
        <f t="shared" ref="P831:P894" si="86">IF(J831="Afternoon",1,IF(J831="Evening",2,IF(J831="Floodlit",3,4)))</f>
        <v>1</v>
      </c>
      <c r="Q831" s="12" cm="1">
        <f t="array" ref="Q831">SUMPRODUCT(($G$2:$G$2540=G831)*(P831&gt;$P$2:$P$2540))+1</f>
        <v>1</v>
      </c>
      <c r="R831" s="12" t="e">
        <f>(Q831*100000)+#REF!</f>
        <v>#REF!</v>
      </c>
      <c r="S831" t="e" cm="1">
        <f t="array" ref="S831">SUMPRODUCT(($G$2:$G$2540=G831)*(R831&gt;$R$2:$R$2540))+1</f>
        <v>#REF!</v>
      </c>
      <c r="T831" t="str">
        <f t="shared" ref="T831:T894" si="87">_xlfn.CONCAT(IF(M831="Flat",UPPER(I831),I831)," ",IF(J831="Evening","†",IF(J831="Floodlit","#","")))</f>
        <v xml:space="preserve">Fontwell Park </v>
      </c>
      <c r="U831">
        <v>0</v>
      </c>
      <c r="V831" t="s">
        <v>11</v>
      </c>
      <c r="W831">
        <f t="shared" ref="W831:W894" si="88">YEAR(G831)</f>
        <v>2023</v>
      </c>
    </row>
    <row r="832" spans="1:23" x14ac:dyDescent="0.25">
      <c r="A832" s="10" t="str">
        <f>IF(YEAR(G832)=2024,#REF!,"")</f>
        <v/>
      </c>
      <c r="B832" s="10" t="str">
        <f>IF(YEAR(G832)=2025,#REF!,"")</f>
        <v/>
      </c>
      <c r="C832" s="10" t="str">
        <f t="shared" si="81"/>
        <v>Floodlit45250</v>
      </c>
      <c r="D832" s="5" t="str">
        <f>IF('by region'!$C$2="Any","Any",'WTX courses'!V828)&amp;M832&amp;IF('by region'!$I$2="Any","Any",N832)&amp;G832</f>
        <v>AnyFlatAny45250</v>
      </c>
      <c r="E832" s="5" t="e">
        <f>IF(I832=#REF!,'WTX courses'!G828,"")</f>
        <v>#REF!</v>
      </c>
      <c r="F832" s="5" t="e">
        <f t="shared" si="82"/>
        <v>#REF!</v>
      </c>
      <c r="G832" s="15">
        <v>45250</v>
      </c>
      <c r="H832" s="16" t="s">
        <v>42</v>
      </c>
      <c r="I832" s="16" t="s">
        <v>47</v>
      </c>
      <c r="J832" s="16" t="s">
        <v>32</v>
      </c>
      <c r="K832" s="14" t="s">
        <v>16</v>
      </c>
      <c r="L832" s="14" t="s">
        <v>19</v>
      </c>
      <c r="M832" s="16" t="s">
        <v>25</v>
      </c>
      <c r="N832" s="16" t="s">
        <v>26</v>
      </c>
      <c r="O832" s="16" t="s">
        <v>33</v>
      </c>
      <c r="P832" s="12">
        <f t="shared" si="86"/>
        <v>3</v>
      </c>
      <c r="Q832" s="12" cm="1">
        <f t="array" ref="Q832">SUMPRODUCT(($G$2:$G$2540=G832)*(P832&gt;$P$2:$P$2540))+1</f>
        <v>2</v>
      </c>
      <c r="R832" s="12" t="e">
        <f>(Q832*100000)+#REF!</f>
        <v>#REF!</v>
      </c>
      <c r="S832" t="e" cm="1">
        <f t="array" ref="S832">SUMPRODUCT(($G$2:$G$2540=G832)*(R832&gt;$R$2:$R$2540))+1</f>
        <v>#REF!</v>
      </c>
      <c r="T832" t="str">
        <f t="shared" si="87"/>
        <v>KEMPTON PARK #</v>
      </c>
      <c r="U832">
        <v>0</v>
      </c>
      <c r="V832" t="s">
        <v>30</v>
      </c>
      <c r="W832">
        <f t="shared" si="88"/>
        <v>2023</v>
      </c>
    </row>
    <row r="833" spans="1:23" x14ac:dyDescent="0.25">
      <c r="A833" s="10" t="str">
        <f>IF(YEAR(G833)=2024,#REF!,"")</f>
        <v/>
      </c>
      <c r="B833" s="10" t="str">
        <f>IF(YEAR(G833)=2025,#REF!,"")</f>
        <v/>
      </c>
      <c r="C833" s="10" t="str">
        <f t="shared" si="81"/>
        <v>Afternoon45250</v>
      </c>
      <c r="D833" s="5" t="str">
        <f>IF('by region'!$C$2="Any","Any",'WTX courses'!V829)&amp;M833&amp;IF('by region'!$I$2="Any","Any",N833)&amp;G833</f>
        <v>AnyJumpAny45250</v>
      </c>
      <c r="E833" s="5" t="e">
        <f>IF(I833=#REF!,'WTX courses'!G829,"")</f>
        <v>#REF!</v>
      </c>
      <c r="F833" s="5" t="e">
        <f t="shared" si="82"/>
        <v>#REF!</v>
      </c>
      <c r="G833" s="15">
        <v>45250</v>
      </c>
      <c r="H833" s="16" t="s">
        <v>42</v>
      </c>
      <c r="I833" s="16" t="s">
        <v>18</v>
      </c>
      <c r="J833" s="16" t="s">
        <v>9</v>
      </c>
      <c r="K833" s="14" t="s">
        <v>16</v>
      </c>
      <c r="L833" s="14" t="s">
        <v>19</v>
      </c>
      <c r="M833" s="16" t="s">
        <v>12</v>
      </c>
      <c r="N833" s="16" t="s">
        <v>13</v>
      </c>
      <c r="O833" s="16" t="s">
        <v>14</v>
      </c>
      <c r="P833" s="12">
        <f t="shared" si="86"/>
        <v>1</v>
      </c>
      <c r="Q833" s="12" cm="1">
        <f t="array" ref="Q833">SUMPRODUCT(($G$2:$G$2540=G833)*(P833&gt;$P$2:$P$2540))+1</f>
        <v>1</v>
      </c>
      <c r="R833" s="12" t="e">
        <f>(Q833*100000)+#REF!</f>
        <v>#REF!</v>
      </c>
      <c r="S833" t="e" cm="1">
        <f t="array" ref="S833">SUMPRODUCT(($G$2:$G$2540=G833)*(R833&gt;$R$2:$R$2540))+1</f>
        <v>#REF!</v>
      </c>
      <c r="T833" t="str">
        <f t="shared" si="87"/>
        <v xml:space="preserve">Exeter </v>
      </c>
      <c r="U833">
        <v>0</v>
      </c>
      <c r="V833" t="s">
        <v>11</v>
      </c>
      <c r="W833">
        <f t="shared" si="88"/>
        <v>2023</v>
      </c>
    </row>
    <row r="834" spans="1:23" x14ac:dyDescent="0.25">
      <c r="A834" s="10" t="str">
        <f>IF(YEAR(G834)=2024,#REF!,"")</f>
        <v/>
      </c>
      <c r="B834" s="10" t="str">
        <f>IF(YEAR(G834)=2025,#REF!,"")</f>
        <v/>
      </c>
      <c r="C834" s="10" t="str">
        <f t="shared" ref="C834:C897" si="89">J834&amp;G834</f>
        <v>Floodlit45251</v>
      </c>
      <c r="D834" s="5" t="str">
        <f>IF('by region'!$C$2="Any","Any",'WTX courses'!V830)&amp;M834&amp;IF('by region'!$I$2="Any","Any",N834)&amp;G834</f>
        <v>AnyFlatAny45251</v>
      </c>
      <c r="E834" s="5" t="e">
        <f>IF(I834=#REF!,'WTX courses'!G830,"")</f>
        <v>#REF!</v>
      </c>
      <c r="F834" s="5" t="e">
        <f t="shared" ref="F834:F897" si="90">G834&amp;S834</f>
        <v>#REF!</v>
      </c>
      <c r="G834" s="15">
        <v>45251</v>
      </c>
      <c r="H834" s="16" t="s">
        <v>7</v>
      </c>
      <c r="I834" s="16" t="s">
        <v>73</v>
      </c>
      <c r="J834" s="16" t="s">
        <v>32</v>
      </c>
      <c r="K834" s="14" t="s">
        <v>10</v>
      </c>
      <c r="L834" s="14" t="s">
        <v>19</v>
      </c>
      <c r="M834" s="16" t="s">
        <v>25</v>
      </c>
      <c r="N834" s="16" t="s">
        <v>26</v>
      </c>
      <c r="O834" s="16" t="s">
        <v>33</v>
      </c>
      <c r="P834" s="12">
        <f t="shared" si="86"/>
        <v>3</v>
      </c>
      <c r="Q834" s="12" cm="1">
        <f t="array" ref="Q834">SUMPRODUCT(($G$2:$G$2540=G834)*(P834&gt;$P$2:$P$2540))+1</f>
        <v>2</v>
      </c>
      <c r="R834" s="12" t="e">
        <f>(Q834*100000)+#REF!</f>
        <v>#REF!</v>
      </c>
      <c r="S834" t="e" cm="1">
        <f t="array" ref="S834">SUMPRODUCT(($G$2:$G$2540=G834)*(R834&gt;$R$2:$R$2540))+1</f>
        <v>#REF!</v>
      </c>
      <c r="T834" t="str">
        <f t="shared" si="87"/>
        <v>CHELMSFORD CITY #</v>
      </c>
      <c r="U834">
        <v>0</v>
      </c>
      <c r="V834" t="s">
        <v>17</v>
      </c>
      <c r="W834">
        <f t="shared" si="88"/>
        <v>2023</v>
      </c>
    </row>
    <row r="835" spans="1:23" x14ac:dyDescent="0.25">
      <c r="A835" s="10" t="str">
        <f>IF(YEAR(G835)=2024,#REF!,"")</f>
        <v/>
      </c>
      <c r="B835" s="10" t="str">
        <f>IF(YEAR(G835)=2025,#REF!,"")</f>
        <v/>
      </c>
      <c r="C835" s="10" t="str">
        <f t="shared" si="89"/>
        <v>Afternoon45251</v>
      </c>
      <c r="D835" s="5" t="str">
        <f>IF('by region'!$C$2="Any","Any",'WTX courses'!V832)&amp;M835&amp;IF('by region'!$I$2="Any","Any",N835)&amp;G835</f>
        <v>AnyJumpAny45251</v>
      </c>
      <c r="E835" s="5" t="e">
        <f>IF(I835=#REF!,'WTX courses'!G832,"")</f>
        <v>#REF!</v>
      </c>
      <c r="F835" s="5" t="e">
        <f t="shared" si="90"/>
        <v>#REF!</v>
      </c>
      <c r="G835" s="15">
        <v>45251</v>
      </c>
      <c r="H835" s="16" t="s">
        <v>7</v>
      </c>
      <c r="I835" s="16" t="s">
        <v>36</v>
      </c>
      <c r="J835" s="16" t="s">
        <v>9</v>
      </c>
      <c r="K835" s="14" t="s">
        <v>24</v>
      </c>
      <c r="L835" s="14" t="s">
        <v>19</v>
      </c>
      <c r="M835" s="16" t="s">
        <v>12</v>
      </c>
      <c r="N835" s="16" t="s">
        <v>13</v>
      </c>
      <c r="O835" s="16" t="s">
        <v>14</v>
      </c>
      <c r="P835" s="12">
        <f t="shared" si="86"/>
        <v>1</v>
      </c>
      <c r="Q835" s="12" cm="1">
        <f t="array" ref="Q835">SUMPRODUCT(($G$2:$G$2540=G835)*(P835&gt;$P$2:$P$2540))+1</f>
        <v>1</v>
      </c>
      <c r="R835" s="12" t="e">
        <f>(Q835*100000)+#REF!</f>
        <v>#REF!</v>
      </c>
      <c r="S835" t="e" cm="1">
        <f t="array" ref="S835">SUMPRODUCT(($G$2:$G$2540=G835)*(R835&gt;$R$2:$R$2540))+1</f>
        <v>#REF!</v>
      </c>
      <c r="T835" t="str">
        <f t="shared" si="87"/>
        <v xml:space="preserve">Lingfield Park </v>
      </c>
      <c r="U835">
        <v>0</v>
      </c>
      <c r="V835" t="s">
        <v>30</v>
      </c>
      <c r="W835">
        <f t="shared" si="88"/>
        <v>2023</v>
      </c>
    </row>
    <row r="836" spans="1:23" x14ac:dyDescent="0.25">
      <c r="A836" s="10" t="str">
        <f>IF(YEAR(G836)=2024,#REF!,"")</f>
        <v/>
      </c>
      <c r="B836" s="10" t="str">
        <f>IF(YEAR(G836)=2025,#REF!,"")</f>
        <v/>
      </c>
      <c r="C836" s="10" t="str">
        <f t="shared" si="89"/>
        <v>Afternoon45252</v>
      </c>
      <c r="D836" s="5" t="str">
        <f>IF('by region'!$C$2="Any","Any",'WTX courses'!V833)&amp;M836&amp;IF('by region'!$I$2="Any","Any",N836)&amp;G836</f>
        <v>AnyJumpAny45252</v>
      </c>
      <c r="E836" s="5" t="e">
        <f>IF(I836=#REF!,'WTX courses'!G833,"")</f>
        <v>#REF!</v>
      </c>
      <c r="F836" s="5" t="e">
        <f t="shared" si="90"/>
        <v>#REF!</v>
      </c>
      <c r="G836" s="15">
        <v>45252</v>
      </c>
      <c r="H836" s="16" t="s">
        <v>27</v>
      </c>
      <c r="I836" s="16" t="s">
        <v>65</v>
      </c>
      <c r="J836" s="16" t="s">
        <v>9</v>
      </c>
      <c r="K836" s="14" t="s">
        <v>24</v>
      </c>
      <c r="L836" s="14" t="s">
        <v>19</v>
      </c>
      <c r="M836" s="16" t="s">
        <v>12</v>
      </c>
      <c r="N836" s="16" t="s">
        <v>13</v>
      </c>
      <c r="O836" s="16" t="s">
        <v>14</v>
      </c>
      <c r="P836" s="12">
        <f t="shared" si="86"/>
        <v>1</v>
      </c>
      <c r="Q836" s="12" cm="1">
        <f t="array" ref="Q836">SUMPRODUCT(($G$2:$G$2540=G836)*(P836&gt;$P$2:$P$2540))+1</f>
        <v>1</v>
      </c>
      <c r="R836" s="12" t="e">
        <f>(Q836*100000)+#REF!</f>
        <v>#REF!</v>
      </c>
      <c r="S836" t="e" cm="1">
        <f t="array" ref="S836">SUMPRODUCT(($G$2:$G$2540=G836)*(R836&gt;$R$2:$R$2540))+1</f>
        <v>#REF!</v>
      </c>
      <c r="T836" t="str">
        <f t="shared" si="87"/>
        <v xml:space="preserve">Ffos Las </v>
      </c>
      <c r="U836">
        <v>0</v>
      </c>
      <c r="V836" t="s">
        <v>17</v>
      </c>
      <c r="W836">
        <f t="shared" si="88"/>
        <v>2023</v>
      </c>
    </row>
    <row r="837" spans="1:23" x14ac:dyDescent="0.25">
      <c r="A837" s="10" t="str">
        <f>IF(YEAR(G837)=2024,#REF!,"")</f>
        <v/>
      </c>
      <c r="B837" s="10" t="str">
        <f>IF(YEAR(G837)=2025,#REF!,"")</f>
        <v/>
      </c>
      <c r="C837" s="10" t="str">
        <f t="shared" si="89"/>
        <v>Afternoon45252</v>
      </c>
      <c r="D837" s="5" t="str">
        <f>IF('by region'!$C$2="Any","Any",'WTX courses'!V834)&amp;M837&amp;IF('by region'!$I$2="Any","Any",N837)&amp;G837</f>
        <v>AnyJumpAny45252</v>
      </c>
      <c r="E837" s="5" t="e">
        <f>IF(I837=#REF!,'WTX courses'!G834,"")</f>
        <v>#REF!</v>
      </c>
      <c r="F837" s="5" t="e">
        <f t="shared" si="90"/>
        <v>#REF!</v>
      </c>
      <c r="G837" s="15">
        <v>45252</v>
      </c>
      <c r="H837" s="16" t="s">
        <v>27</v>
      </c>
      <c r="I837" s="16" t="s">
        <v>48</v>
      </c>
      <c r="J837" s="16" t="s">
        <v>9</v>
      </c>
      <c r="K837" s="14" t="s">
        <v>16</v>
      </c>
      <c r="L837" s="14" t="s">
        <v>17</v>
      </c>
      <c r="M837" s="16" t="s">
        <v>12</v>
      </c>
      <c r="N837" s="16" t="s">
        <v>13</v>
      </c>
      <c r="O837" s="16" t="s">
        <v>14</v>
      </c>
      <c r="P837" s="12">
        <f t="shared" si="86"/>
        <v>1</v>
      </c>
      <c r="Q837" s="12" cm="1">
        <f t="array" ref="Q837">SUMPRODUCT(($G$2:$G$2540=G837)*(P837&gt;$P$2:$P$2540))+1</f>
        <v>1</v>
      </c>
      <c r="R837" s="12" t="e">
        <f>(Q837*100000)+#REF!</f>
        <v>#REF!</v>
      </c>
      <c r="S837" t="e" cm="1">
        <f t="array" ref="S837">SUMPRODUCT(($G$2:$G$2540=G837)*(R837&gt;$R$2:$R$2540))+1</f>
        <v>#REF!</v>
      </c>
      <c r="T837" t="str">
        <f t="shared" si="87"/>
        <v xml:space="preserve">Warwick </v>
      </c>
      <c r="U837">
        <v>0</v>
      </c>
      <c r="V837" t="s">
        <v>11</v>
      </c>
      <c r="W837">
        <f t="shared" si="88"/>
        <v>2023</v>
      </c>
    </row>
    <row r="838" spans="1:23" x14ac:dyDescent="0.25">
      <c r="A838" s="10" t="str">
        <f>IF(YEAR(G838)=2024,#REF!,"")</f>
        <v/>
      </c>
      <c r="B838" s="10" t="str">
        <f>IF(YEAR(G838)=2025,#REF!,"")</f>
        <v/>
      </c>
      <c r="C838" s="10" t="str">
        <f t="shared" si="89"/>
        <v>Floodlit45253</v>
      </c>
      <c r="D838" s="5" t="str">
        <f>IF('by region'!$C$2="Any","Any",'WTX courses'!V835)&amp;M838&amp;IF('by region'!$I$2="Any","Any",N838)&amp;G838</f>
        <v>AnyFlatAny45253</v>
      </c>
      <c r="E838" s="5" t="e">
        <f>IF(I838=#REF!,'WTX courses'!G835,"")</f>
        <v>#REF!</v>
      </c>
      <c r="F838" s="5" t="e">
        <f t="shared" si="90"/>
        <v>#REF!</v>
      </c>
      <c r="G838" s="15">
        <v>45253</v>
      </c>
      <c r="H838" s="16" t="s">
        <v>34</v>
      </c>
      <c r="I838" s="16" t="s">
        <v>43</v>
      </c>
      <c r="J838" s="16" t="s">
        <v>32</v>
      </c>
      <c r="K838" s="14" t="s">
        <v>24</v>
      </c>
      <c r="L838" s="14" t="s">
        <v>17</v>
      </c>
      <c r="M838" s="16" t="s">
        <v>25</v>
      </c>
      <c r="N838" s="16" t="s">
        <v>26</v>
      </c>
      <c r="O838" s="16" t="s">
        <v>14</v>
      </c>
      <c r="P838" s="12">
        <f t="shared" si="86"/>
        <v>3</v>
      </c>
      <c r="Q838" s="12" cm="1">
        <f t="array" ref="Q838">SUMPRODUCT(($G$2:$G$2540=G838)*(P838&gt;$P$2:$P$2540))+1</f>
        <v>4</v>
      </c>
      <c r="R838" s="12" t="e">
        <f>(Q838*100000)+#REF!</f>
        <v>#REF!</v>
      </c>
      <c r="S838" t="e" cm="1">
        <f t="array" ref="S838">SUMPRODUCT(($G$2:$G$2540=G838)*(R838&gt;$R$2:$R$2540))+1</f>
        <v>#REF!</v>
      </c>
      <c r="T838" t="str">
        <f t="shared" si="87"/>
        <v>WOLVERHAMPTON #</v>
      </c>
      <c r="U838">
        <v>0</v>
      </c>
      <c r="V838" t="s">
        <v>30</v>
      </c>
      <c r="W838">
        <f t="shared" si="88"/>
        <v>2023</v>
      </c>
    </row>
    <row r="839" spans="1:23" x14ac:dyDescent="0.25">
      <c r="A839" s="10" t="str">
        <f>IF(YEAR(G839)=2024,#REF!,"")</f>
        <v/>
      </c>
      <c r="B839" s="10" t="str">
        <f>IF(YEAR(G839)=2025,#REF!,"")</f>
        <v/>
      </c>
      <c r="C839" s="10" t="str">
        <f t="shared" si="89"/>
        <v>Afternoon45253</v>
      </c>
      <c r="D839" s="5" t="str">
        <f>IF('by region'!$C$2="Any","Any",'WTX courses'!V836)&amp;M839&amp;IF('by region'!$I$2="Any","Any",N839)&amp;G839</f>
        <v>AnyJumpAny45253</v>
      </c>
      <c r="E839" s="5" t="e">
        <f>IF(I839=#REF!,'WTX courses'!G836,"")</f>
        <v>#REF!</v>
      </c>
      <c r="F839" s="5" t="e">
        <f t="shared" si="90"/>
        <v>#REF!</v>
      </c>
      <c r="G839" s="15">
        <v>45253</v>
      </c>
      <c r="H839" s="16" t="s">
        <v>34</v>
      </c>
      <c r="I839" s="16" t="s">
        <v>53</v>
      </c>
      <c r="J839" s="16" t="s">
        <v>9</v>
      </c>
      <c r="K839" s="14" t="s">
        <v>16</v>
      </c>
      <c r="L839" s="14" t="s">
        <v>17</v>
      </c>
      <c r="M839" s="16" t="s">
        <v>12</v>
      </c>
      <c r="N839" s="16" t="s">
        <v>13</v>
      </c>
      <c r="O839" s="16" t="s">
        <v>14</v>
      </c>
      <c r="P839" s="12">
        <f t="shared" si="86"/>
        <v>1</v>
      </c>
      <c r="Q839" s="12" cm="1">
        <f t="array" ref="Q839">SUMPRODUCT(($G$2:$G$2540=G839)*(P839&gt;$P$2:$P$2540))+1</f>
        <v>1</v>
      </c>
      <c r="R839" s="12" t="e">
        <f>(Q839*100000)+#REF!</f>
        <v>#REF!</v>
      </c>
      <c r="S839" t="e" cm="1">
        <f t="array" ref="S839">SUMPRODUCT(($G$2:$G$2540=G839)*(R839&gt;$R$2:$R$2540))+1</f>
        <v>#REF!</v>
      </c>
      <c r="T839" t="str">
        <f t="shared" si="87"/>
        <v xml:space="preserve">Market Rasen </v>
      </c>
      <c r="U839">
        <v>0</v>
      </c>
      <c r="V839" t="s">
        <v>19</v>
      </c>
      <c r="W839">
        <f t="shared" si="88"/>
        <v>2023</v>
      </c>
    </row>
    <row r="840" spans="1:23" x14ac:dyDescent="0.25">
      <c r="A840" s="10" t="str">
        <f>IF(YEAR(G840)=2024,#REF!,"")</f>
        <v/>
      </c>
      <c r="B840" s="10" t="str">
        <f>IF(YEAR(G840)=2025,#REF!,"")</f>
        <v/>
      </c>
      <c r="C840" s="10" t="str">
        <f t="shared" si="89"/>
        <v>Afternoon45253</v>
      </c>
      <c r="D840" s="5" t="str">
        <f>IF('by region'!$C$2="Any","Any",'WTX courses'!V837)&amp;M840&amp;IF('by region'!$I$2="Any","Any",N840)&amp;G840</f>
        <v>AnyJumpAny45253</v>
      </c>
      <c r="E840" s="5" t="e">
        <f>IF(I840=#REF!,'WTX courses'!G837,"")</f>
        <v>#REF!</v>
      </c>
      <c r="F840" s="5" t="e">
        <f t="shared" si="90"/>
        <v>#REF!</v>
      </c>
      <c r="G840" s="15">
        <v>45253</v>
      </c>
      <c r="H840" s="16" t="s">
        <v>34</v>
      </c>
      <c r="I840" s="16" t="s">
        <v>31</v>
      </c>
      <c r="J840" s="16" t="s">
        <v>9</v>
      </c>
      <c r="K840" s="14" t="s">
        <v>24</v>
      </c>
      <c r="L840" s="14" t="s">
        <v>11</v>
      </c>
      <c r="M840" s="16" t="s">
        <v>12</v>
      </c>
      <c r="N840" s="16" t="s">
        <v>13</v>
      </c>
      <c r="O840" s="16" t="s">
        <v>14</v>
      </c>
      <c r="P840" s="12">
        <f t="shared" si="86"/>
        <v>1</v>
      </c>
      <c r="Q840" s="12" cm="1">
        <f t="array" ref="Q840">SUMPRODUCT(($G$2:$G$2540=G840)*(P840&gt;$P$2:$P$2540))+1</f>
        <v>1</v>
      </c>
      <c r="R840" s="12" t="e">
        <f>(Q840*100000)+#REF!</f>
        <v>#REF!</v>
      </c>
      <c r="S840" t="e" cm="1">
        <f t="array" ref="S840">SUMPRODUCT(($G$2:$G$2540=G840)*(R840&gt;$R$2:$R$2540))+1</f>
        <v>#REF!</v>
      </c>
      <c r="T840" t="str">
        <f t="shared" si="87"/>
        <v xml:space="preserve">Newcastle </v>
      </c>
      <c r="U840">
        <v>0</v>
      </c>
      <c r="V840" t="s">
        <v>19</v>
      </c>
      <c r="W840">
        <f t="shared" si="88"/>
        <v>2023</v>
      </c>
    </row>
    <row r="841" spans="1:23" x14ac:dyDescent="0.25">
      <c r="A841" s="10" t="str">
        <f>IF(YEAR(G841)=2024,#REF!,"")</f>
        <v/>
      </c>
      <c r="B841" s="10" t="str">
        <f>IF(YEAR(G841)=2025,#REF!,"")</f>
        <v/>
      </c>
      <c r="C841" s="10" t="str">
        <f t="shared" si="89"/>
        <v>Afternoon45253</v>
      </c>
      <c r="D841" s="5" t="str">
        <f>IF('by region'!$C$2="Any","Any",'WTX courses'!V838)&amp;M841&amp;IF('by region'!$I$2="Any","Any",N841)&amp;G841</f>
        <v>AnyJumpAny45253</v>
      </c>
      <c r="E841" s="5" t="e">
        <f>IF(I841=#REF!,'WTX courses'!G838,"")</f>
        <v>#REF!</v>
      </c>
      <c r="F841" s="5" t="e">
        <f t="shared" si="90"/>
        <v>#REF!</v>
      </c>
      <c r="G841" s="15">
        <v>45253</v>
      </c>
      <c r="H841" s="16" t="s">
        <v>34</v>
      </c>
      <c r="I841" s="16" t="s">
        <v>39</v>
      </c>
      <c r="J841" s="16" t="s">
        <v>9</v>
      </c>
      <c r="K841" s="14" t="s">
        <v>16</v>
      </c>
      <c r="L841" s="14" t="s">
        <v>19</v>
      </c>
      <c r="M841" s="16" t="s">
        <v>12</v>
      </c>
      <c r="N841" s="16" t="s">
        <v>13</v>
      </c>
      <c r="O841" s="16" t="s">
        <v>14</v>
      </c>
      <c r="P841" s="12">
        <f t="shared" si="86"/>
        <v>1</v>
      </c>
      <c r="Q841" s="12" cm="1">
        <f t="array" ref="Q841">SUMPRODUCT(($G$2:$G$2540=G841)*(P841&gt;$P$2:$P$2540))+1</f>
        <v>1</v>
      </c>
      <c r="R841" s="12" t="e">
        <f>(Q841*100000)+#REF!</f>
        <v>#REF!</v>
      </c>
      <c r="S841" t="e" cm="1">
        <f t="array" ref="S841">SUMPRODUCT(($G$2:$G$2540=G841)*(R841&gt;$R$2:$R$2540))+1</f>
        <v>#REF!</v>
      </c>
      <c r="T841" t="str">
        <f t="shared" si="87"/>
        <v xml:space="preserve">Wincanton </v>
      </c>
      <c r="U841">
        <v>0</v>
      </c>
      <c r="V841" t="s">
        <v>11</v>
      </c>
      <c r="W841">
        <f t="shared" si="88"/>
        <v>2023</v>
      </c>
    </row>
    <row r="842" spans="1:23" x14ac:dyDescent="0.25">
      <c r="A842" s="10" t="str">
        <f>IF(YEAR(G842)=2024,#REF!,"")</f>
        <v/>
      </c>
      <c r="B842" s="10" t="str">
        <f>IF(YEAR(G842)=2025,#REF!,"")</f>
        <v/>
      </c>
      <c r="C842" s="10" t="str">
        <f t="shared" si="89"/>
        <v>Afternoon45254</v>
      </c>
      <c r="D842" s="5" t="str">
        <f>IF('by region'!$C$2="Any","Any",'WTX courses'!V839)&amp;M842&amp;IF('by region'!$I$2="Any","Any",N842)&amp;G842</f>
        <v>AnyJumpAny45254</v>
      </c>
      <c r="E842" s="5" t="e">
        <f>IF(I842=#REF!,'WTX courses'!G839,"")</f>
        <v>#REF!</v>
      </c>
      <c r="F842" s="5" t="e">
        <f t="shared" si="90"/>
        <v>#REF!</v>
      </c>
      <c r="G842" s="15">
        <v>45254</v>
      </c>
      <c r="H842" s="16" t="s">
        <v>35</v>
      </c>
      <c r="I842" s="16" t="s">
        <v>55</v>
      </c>
      <c r="J842" s="16" t="s">
        <v>9</v>
      </c>
      <c r="K842" s="14" t="s">
        <v>10</v>
      </c>
      <c r="L842" s="14" t="s">
        <v>19</v>
      </c>
      <c r="M842" s="16" t="s">
        <v>12</v>
      </c>
      <c r="N842" s="16" t="s">
        <v>13</v>
      </c>
      <c r="O842" s="16" t="s">
        <v>14</v>
      </c>
      <c r="P842" s="12">
        <f t="shared" si="86"/>
        <v>1</v>
      </c>
      <c r="Q842" s="12" cm="1">
        <f t="array" ref="Q842">SUMPRODUCT(($G$2:$G$2540=G842)*(P842&gt;$P$2:$P$2540))+1</f>
        <v>1</v>
      </c>
      <c r="R842" s="12" t="e">
        <f>(Q842*100000)+#REF!</f>
        <v>#REF!</v>
      </c>
      <c r="S842" t="e" cm="1">
        <f t="array" ref="S842">SUMPRODUCT(($G$2:$G$2540=G842)*(R842&gt;$R$2:$R$2540))+1</f>
        <v>#REF!</v>
      </c>
      <c r="T842" t="str">
        <f t="shared" si="87"/>
        <v xml:space="preserve">Ascot </v>
      </c>
      <c r="U842">
        <v>1</v>
      </c>
      <c r="V842" t="s">
        <v>11</v>
      </c>
      <c r="W842">
        <f t="shared" si="88"/>
        <v>2023</v>
      </c>
    </row>
    <row r="843" spans="1:23" x14ac:dyDescent="0.25">
      <c r="A843" s="10" t="str">
        <f>IF(YEAR(G843)=2024,#REF!,"")</f>
        <v/>
      </c>
      <c r="B843" s="10" t="str">
        <f>IF(YEAR(G843)=2025,#REF!,"")</f>
        <v/>
      </c>
      <c r="C843" s="10" t="str">
        <f t="shared" si="89"/>
        <v>Afternoon45254</v>
      </c>
      <c r="D843" s="5" t="str">
        <f>IF('by region'!$C$2="Any","Any",'WTX courses'!V840)&amp;M843&amp;IF('by region'!$I$2="Any","Any",N843)&amp;G843</f>
        <v>AnyJumpAny45254</v>
      </c>
      <c r="E843" s="5" t="e">
        <f>IF(I843=#REF!,'WTX courses'!G840,"")</f>
        <v>#REF!</v>
      </c>
      <c r="F843" s="5" t="e">
        <f t="shared" si="90"/>
        <v>#REF!</v>
      </c>
      <c r="G843" s="15">
        <v>45254</v>
      </c>
      <c r="H843" s="16" t="s">
        <v>35</v>
      </c>
      <c r="I843" s="16" t="s">
        <v>54</v>
      </c>
      <c r="J843" s="16" t="s">
        <v>9</v>
      </c>
      <c r="K843" s="14" t="s">
        <v>24</v>
      </c>
      <c r="L843" s="14" t="s">
        <v>19</v>
      </c>
      <c r="M843" s="16" t="s">
        <v>12</v>
      </c>
      <c r="N843" s="16" t="s">
        <v>13</v>
      </c>
      <c r="O843" s="16" t="s">
        <v>14</v>
      </c>
      <c r="P843" s="12">
        <f t="shared" si="86"/>
        <v>1</v>
      </c>
      <c r="Q843" s="12" cm="1">
        <f t="array" ref="Q843">SUMPRODUCT(($G$2:$G$2540=G843)*(P843&gt;$P$2:$P$2540))+1</f>
        <v>1</v>
      </c>
      <c r="R843" s="12" t="e">
        <f>(Q843*100000)+#REF!</f>
        <v>#REF!</v>
      </c>
      <c r="S843" t="e" cm="1">
        <f t="array" ref="S843">SUMPRODUCT(($G$2:$G$2540=G843)*(R843&gt;$R$2:$R$2540))+1</f>
        <v>#REF!</v>
      </c>
      <c r="T843" t="str">
        <f t="shared" si="87"/>
        <v xml:space="preserve">Chepstow </v>
      </c>
      <c r="U843">
        <v>0</v>
      </c>
      <c r="V843" t="s">
        <v>19</v>
      </c>
      <c r="W843">
        <f t="shared" si="88"/>
        <v>2023</v>
      </c>
    </row>
    <row r="844" spans="1:23" x14ac:dyDescent="0.25">
      <c r="A844" s="10" t="str">
        <f>IF(YEAR(G844)=2024,#REF!,"")</f>
        <v/>
      </c>
      <c r="B844" s="10" t="str">
        <f>IF(YEAR(G844)=2025,#REF!,"")</f>
        <v/>
      </c>
      <c r="C844" s="10" t="str">
        <f t="shared" si="89"/>
        <v>Afternoon45255</v>
      </c>
      <c r="D844" s="5" t="str">
        <f>IF('by region'!$C$2="Any","Any",'WTX courses'!V841)&amp;M844&amp;IF('by region'!$I$2="Any","Any",N844)&amp;G844</f>
        <v>AnyFlatAny45255</v>
      </c>
      <c r="E844" s="5" t="e">
        <f>IF(I844=#REF!,'WTX courses'!G841,"")</f>
        <v>#REF!</v>
      </c>
      <c r="F844" s="5" t="e">
        <f t="shared" si="90"/>
        <v>#REF!</v>
      </c>
      <c r="G844" s="15">
        <v>45255</v>
      </c>
      <c r="H844" s="16" t="s">
        <v>37</v>
      </c>
      <c r="I844" s="16" t="s">
        <v>36</v>
      </c>
      <c r="J844" s="16" t="s">
        <v>9</v>
      </c>
      <c r="K844" s="14" t="s">
        <v>24</v>
      </c>
      <c r="L844" s="14" t="s">
        <v>19</v>
      </c>
      <c r="M844" s="16" t="s">
        <v>25</v>
      </c>
      <c r="N844" s="16" t="s">
        <v>26</v>
      </c>
      <c r="O844" s="16" t="s">
        <v>14</v>
      </c>
      <c r="P844" s="12">
        <f t="shared" si="86"/>
        <v>1</v>
      </c>
      <c r="Q844" s="12" cm="1">
        <f t="array" ref="Q844">SUMPRODUCT(($G$2:$G$2540=G844)*(P844&gt;$P$2:$P$2540))+1</f>
        <v>1</v>
      </c>
      <c r="R844" s="12" t="e">
        <f>(Q844*100000)+#REF!</f>
        <v>#REF!</v>
      </c>
      <c r="S844" t="e" cm="1">
        <f t="array" ref="S844">SUMPRODUCT(($G$2:$G$2540=G844)*(R844&gt;$R$2:$R$2540))+1</f>
        <v>#REF!</v>
      </c>
      <c r="T844" t="str">
        <f t="shared" si="87"/>
        <v xml:space="preserve">LINGFIELD PARK </v>
      </c>
      <c r="U844">
        <v>0</v>
      </c>
      <c r="V844" t="s">
        <v>17</v>
      </c>
      <c r="W844">
        <f t="shared" si="88"/>
        <v>2023</v>
      </c>
    </row>
    <row r="845" spans="1:23" x14ac:dyDescent="0.25">
      <c r="A845" s="10" t="str">
        <f>IF(YEAR(G845)=2024,#REF!,"")</f>
        <v/>
      </c>
      <c r="B845" s="10" t="str">
        <f>IF(YEAR(G845)=2025,#REF!,"")</f>
        <v/>
      </c>
      <c r="C845" s="10" t="str">
        <f t="shared" si="89"/>
        <v>Floodlit45255</v>
      </c>
      <c r="D845" s="5" t="str">
        <f>IF('by region'!$C$2="Any","Any",'WTX courses'!V842)&amp;M845&amp;IF('by region'!$I$2="Any","Any",N845)&amp;G845</f>
        <v>AnyFlatAny45255</v>
      </c>
      <c r="E845" s="5" t="e">
        <f>IF(I845=#REF!,'WTX courses'!G842,"")</f>
        <v>#REF!</v>
      </c>
      <c r="F845" s="5" t="e">
        <f t="shared" si="90"/>
        <v>#REF!</v>
      </c>
      <c r="G845" s="15">
        <v>45255</v>
      </c>
      <c r="H845" s="16" t="s">
        <v>37</v>
      </c>
      <c r="I845" s="16" t="s">
        <v>43</v>
      </c>
      <c r="J845" s="16" t="s">
        <v>32</v>
      </c>
      <c r="K845" s="14" t="s">
        <v>24</v>
      </c>
      <c r="L845" s="14" t="s">
        <v>17</v>
      </c>
      <c r="M845" s="16" t="s">
        <v>25</v>
      </c>
      <c r="N845" s="16" t="s">
        <v>26</v>
      </c>
      <c r="O845" s="16" t="s">
        <v>14</v>
      </c>
      <c r="P845" s="12">
        <f t="shared" si="86"/>
        <v>3</v>
      </c>
      <c r="Q845" s="12" cm="1">
        <f t="array" ref="Q845">SUMPRODUCT(($G$2:$G$2540=G845)*(P845&gt;$P$2:$P$2540))+1</f>
        <v>5</v>
      </c>
      <c r="R845" s="12" t="e">
        <f>(Q845*100000)+#REF!</f>
        <v>#REF!</v>
      </c>
      <c r="S845" t="e" cm="1">
        <f t="array" ref="S845">SUMPRODUCT(($G$2:$G$2540=G845)*(R845&gt;$R$2:$R$2540))+1</f>
        <v>#REF!</v>
      </c>
      <c r="T845" t="str">
        <f t="shared" si="87"/>
        <v>WOLVERHAMPTON #</v>
      </c>
      <c r="U845">
        <v>0</v>
      </c>
      <c r="V845" t="s">
        <v>11</v>
      </c>
      <c r="W845">
        <f t="shared" si="88"/>
        <v>2023</v>
      </c>
    </row>
    <row r="846" spans="1:23" x14ac:dyDescent="0.25">
      <c r="A846" s="10" t="str">
        <f>IF(YEAR(G846)=2024,#REF!,"")</f>
        <v/>
      </c>
      <c r="B846" s="10" t="str">
        <f>IF(YEAR(G846)=2025,#REF!,"")</f>
        <v/>
      </c>
      <c r="C846" s="10" t="str">
        <f t="shared" si="89"/>
        <v>Afternoon45255</v>
      </c>
      <c r="D846" s="5" t="str">
        <f>IF('by region'!$C$2="Any","Any",'WTX courses'!V843)&amp;M846&amp;IF('by region'!$I$2="Any","Any",N846)&amp;G846</f>
        <v>AnyJumpAny45255</v>
      </c>
      <c r="E846" s="5" t="e">
        <f>IF(I846=#REF!,'WTX courses'!G843,"")</f>
        <v>#REF!</v>
      </c>
      <c r="F846" s="5" t="e">
        <f t="shared" si="90"/>
        <v>#REF!</v>
      </c>
      <c r="G846" s="15">
        <v>45255</v>
      </c>
      <c r="H846" s="16" t="s">
        <v>37</v>
      </c>
      <c r="I846" s="16" t="s">
        <v>55</v>
      </c>
      <c r="J846" s="16" t="s">
        <v>9</v>
      </c>
      <c r="K846" s="14" t="s">
        <v>10</v>
      </c>
      <c r="L846" s="14" t="s">
        <v>19</v>
      </c>
      <c r="M846" s="16" t="s">
        <v>12</v>
      </c>
      <c r="N846" s="16" t="s">
        <v>13</v>
      </c>
      <c r="O846" s="16" t="s">
        <v>14</v>
      </c>
      <c r="P846" s="12">
        <f t="shared" si="86"/>
        <v>1</v>
      </c>
      <c r="Q846" s="12" cm="1">
        <f t="array" ref="Q846">SUMPRODUCT(($G$2:$G$2540=G846)*(P846&gt;$P$2:$P$2540))+1</f>
        <v>1</v>
      </c>
      <c r="R846" s="12" t="e">
        <f>(Q846*100000)+#REF!</f>
        <v>#REF!</v>
      </c>
      <c r="S846" t="e" cm="1">
        <f t="array" ref="S846">SUMPRODUCT(($G$2:$G$2540=G846)*(R846&gt;$R$2:$R$2540))+1</f>
        <v>#REF!</v>
      </c>
      <c r="T846" t="str">
        <f t="shared" si="87"/>
        <v xml:space="preserve">Ascot </v>
      </c>
      <c r="U846">
        <v>0</v>
      </c>
      <c r="V846" t="s">
        <v>17</v>
      </c>
      <c r="W846">
        <f t="shared" si="88"/>
        <v>2023</v>
      </c>
    </row>
    <row r="847" spans="1:23" x14ac:dyDescent="0.25">
      <c r="A847" s="10" t="str">
        <f>IF(YEAR(G847)=2024,#REF!,"")</f>
        <v/>
      </c>
      <c r="B847" s="10" t="str">
        <f>IF(YEAR(G847)=2025,#REF!,"")</f>
        <v/>
      </c>
      <c r="C847" s="10" t="str">
        <f t="shared" si="89"/>
        <v>Afternoon45255</v>
      </c>
      <c r="D847" s="5" t="str">
        <f>IF('by region'!$C$2="Any","Any",'WTX courses'!V844)&amp;M847&amp;IF('by region'!$I$2="Any","Any",N847)&amp;G847</f>
        <v>AnyJumpAny45255</v>
      </c>
      <c r="E847" s="5" t="e">
        <f>IF(I847=#REF!,'WTX courses'!G844,"")</f>
        <v>#REF!</v>
      </c>
      <c r="F847" s="5" t="e">
        <f t="shared" si="90"/>
        <v>#REF!</v>
      </c>
      <c r="G847" s="15">
        <v>45255</v>
      </c>
      <c r="H847" s="16" t="s">
        <v>37</v>
      </c>
      <c r="I847" s="16" t="s">
        <v>56</v>
      </c>
      <c r="J847" s="16" t="s">
        <v>9</v>
      </c>
      <c r="K847" s="14" t="s">
        <v>16</v>
      </c>
      <c r="L847" s="14" t="s">
        <v>11</v>
      </c>
      <c r="M847" s="16" t="s">
        <v>12</v>
      </c>
      <c r="N847" s="16" t="s">
        <v>13</v>
      </c>
      <c r="O847" s="16" t="s">
        <v>14</v>
      </c>
      <c r="P847" s="12">
        <f t="shared" si="86"/>
        <v>1</v>
      </c>
      <c r="Q847" s="12" cm="1">
        <f t="array" ref="Q847">SUMPRODUCT(($G$2:$G$2540=G847)*(P847&gt;$P$2:$P$2540))+1</f>
        <v>1</v>
      </c>
      <c r="R847" s="12" t="e">
        <f>(Q847*100000)+#REF!</f>
        <v>#REF!</v>
      </c>
      <c r="S847" t="e" cm="1">
        <f t="array" ref="S847">SUMPRODUCT(($G$2:$G$2540=G847)*(R847&gt;$R$2:$R$2540))+1</f>
        <v>#REF!</v>
      </c>
      <c r="T847" t="str">
        <f t="shared" si="87"/>
        <v xml:space="preserve">Haydock Park </v>
      </c>
      <c r="U847">
        <v>0</v>
      </c>
      <c r="V847" t="s">
        <v>30</v>
      </c>
      <c r="W847">
        <f t="shared" si="88"/>
        <v>2023</v>
      </c>
    </row>
    <row r="848" spans="1:23" x14ac:dyDescent="0.25">
      <c r="A848" s="10" t="str">
        <f>IF(YEAR(G848)=2024,#REF!,"")</f>
        <v/>
      </c>
      <c r="B848" s="10" t="str">
        <f>IF(YEAR(G848)=2025,#REF!,"")</f>
        <v/>
      </c>
      <c r="C848" s="10" t="str">
        <f t="shared" si="89"/>
        <v>Afternoon45255</v>
      </c>
      <c r="D848" s="5" t="str">
        <f>IF('by region'!$C$2="Any","Any",'WTX courses'!V845)&amp;M848&amp;IF('by region'!$I$2="Any","Any",N848)&amp;G848</f>
        <v>AnyJumpAny45255</v>
      </c>
      <c r="E848" s="5" t="e">
        <f>IF(I848=#REF!,'WTX courses'!G845,"")</f>
        <v>#REF!</v>
      </c>
      <c r="F848" s="5" t="e">
        <f t="shared" si="90"/>
        <v>#REF!</v>
      </c>
      <c r="G848" s="15">
        <v>45255</v>
      </c>
      <c r="H848" s="16" t="s">
        <v>37</v>
      </c>
      <c r="I848" s="16" t="s">
        <v>45</v>
      </c>
      <c r="J848" s="16" t="s">
        <v>9</v>
      </c>
      <c r="K848" s="14" t="s">
        <v>16</v>
      </c>
      <c r="L848" s="14" t="s">
        <v>17</v>
      </c>
      <c r="M848" s="16" t="s">
        <v>12</v>
      </c>
      <c r="N848" s="16" t="s">
        <v>13</v>
      </c>
      <c r="O848" s="16" t="s">
        <v>14</v>
      </c>
      <c r="P848" s="12">
        <f t="shared" si="86"/>
        <v>1</v>
      </c>
      <c r="Q848" s="12" cm="1">
        <f t="array" ref="Q848">SUMPRODUCT(($G$2:$G$2540=G848)*(P848&gt;$P$2:$P$2540))+1</f>
        <v>1</v>
      </c>
      <c r="R848" s="12" t="e">
        <f>(Q848*100000)+#REF!</f>
        <v>#REF!</v>
      </c>
      <c r="S848" t="e" cm="1">
        <f t="array" ref="S848">SUMPRODUCT(($G$2:$G$2540=G848)*(R848&gt;$R$2:$R$2540))+1</f>
        <v>#REF!</v>
      </c>
      <c r="T848" t="str">
        <f t="shared" si="87"/>
        <v xml:space="preserve">Huntingdon </v>
      </c>
      <c r="U848">
        <v>0</v>
      </c>
      <c r="V848" t="s">
        <v>19</v>
      </c>
      <c r="W848">
        <f t="shared" si="88"/>
        <v>2023</v>
      </c>
    </row>
    <row r="849" spans="1:23" x14ac:dyDescent="0.25">
      <c r="A849" s="10" t="str">
        <f>IF(YEAR(G849)=2024,#REF!,"")</f>
        <v/>
      </c>
      <c r="B849" s="10" t="str">
        <f>IF(YEAR(G849)=2025,#REF!,"")</f>
        <v/>
      </c>
      <c r="C849" s="10" t="str">
        <f t="shared" si="89"/>
        <v>Afternoon45256</v>
      </c>
      <c r="D849" s="5" t="str">
        <f>IF('by region'!$C$2="Any","Any",'WTX courses'!V847)&amp;M849&amp;IF('by region'!$I$2="Any","Any",N849)&amp;G849</f>
        <v>AnyJumpAny45256</v>
      </c>
      <c r="E849" s="5" t="e">
        <f>IF(I849=#REF!,'WTX courses'!G847,"")</f>
        <v>#REF!</v>
      </c>
      <c r="F849" s="5" t="e">
        <f t="shared" si="90"/>
        <v>#REF!</v>
      </c>
      <c r="G849" s="15">
        <v>45256</v>
      </c>
      <c r="H849" s="16" t="s">
        <v>40</v>
      </c>
      <c r="I849" s="16" t="s">
        <v>18</v>
      </c>
      <c r="J849" s="16" t="s">
        <v>9</v>
      </c>
      <c r="K849" s="14" t="s">
        <v>16</v>
      </c>
      <c r="L849" s="14" t="s">
        <v>19</v>
      </c>
      <c r="M849" s="16" t="s">
        <v>12</v>
      </c>
      <c r="N849" s="16" t="s">
        <v>13</v>
      </c>
      <c r="O849" s="16" t="s">
        <v>14</v>
      </c>
      <c r="P849" s="12">
        <f t="shared" si="86"/>
        <v>1</v>
      </c>
      <c r="Q849" s="12" cm="1">
        <f t="array" ref="Q849">SUMPRODUCT(($G$2:$G$2540=G849)*(P849&gt;$P$2:$P$2540))+1</f>
        <v>1</v>
      </c>
      <c r="R849" s="12" t="e">
        <f>(Q849*100000)+#REF!</f>
        <v>#REF!</v>
      </c>
      <c r="S849" t="e" cm="1">
        <f t="array" ref="S849">SUMPRODUCT(($G$2:$G$2540=G849)*(R849&gt;$R$2:$R$2540))+1</f>
        <v>#REF!</v>
      </c>
      <c r="T849" t="str">
        <f t="shared" si="87"/>
        <v xml:space="preserve">Exeter </v>
      </c>
      <c r="U849">
        <v>0</v>
      </c>
      <c r="V849" t="s">
        <v>17</v>
      </c>
      <c r="W849">
        <f t="shared" si="88"/>
        <v>2023</v>
      </c>
    </row>
    <row r="850" spans="1:23" x14ac:dyDescent="0.25">
      <c r="A850" s="10" t="str">
        <f>IF(YEAR(G850)=2024,#REF!,"")</f>
        <v/>
      </c>
      <c r="B850" s="10" t="str">
        <f>IF(YEAR(G850)=2025,#REF!,"")</f>
        <v/>
      </c>
      <c r="C850" s="10" t="str">
        <f t="shared" si="89"/>
        <v>Afternoon45256</v>
      </c>
      <c r="D850" s="5" t="str">
        <f>IF('by region'!$C$2="Any","Any",'WTX courses'!V848)&amp;M850&amp;IF('by region'!$I$2="Any","Any",N850)&amp;G850</f>
        <v>AnyJumpAny45256</v>
      </c>
      <c r="E850" s="5" t="e">
        <f>IF(I850=#REF!,'WTX courses'!G848,"")</f>
        <v>#REF!</v>
      </c>
      <c r="F850" s="5" t="e">
        <f t="shared" si="90"/>
        <v>#REF!</v>
      </c>
      <c r="G850" s="15">
        <v>45256</v>
      </c>
      <c r="H850" s="16" t="s">
        <v>40</v>
      </c>
      <c r="I850" s="16" t="s">
        <v>60</v>
      </c>
      <c r="J850" s="16" t="s">
        <v>9</v>
      </c>
      <c r="K850" s="14" t="s">
        <v>24</v>
      </c>
      <c r="L850" s="14" t="s">
        <v>17</v>
      </c>
      <c r="M850" s="16" t="s">
        <v>12</v>
      </c>
      <c r="N850" s="16" t="s">
        <v>13</v>
      </c>
      <c r="O850" s="16" t="s">
        <v>14</v>
      </c>
      <c r="P850" s="12">
        <f t="shared" si="86"/>
        <v>1</v>
      </c>
      <c r="Q850" s="12" cm="1">
        <f t="array" ref="Q850">SUMPRODUCT(($G$2:$G$2540=G850)*(P850&gt;$P$2:$P$2540))+1</f>
        <v>1</v>
      </c>
      <c r="R850" s="12" t="e">
        <f>(Q850*100000)+#REF!</f>
        <v>#REF!</v>
      </c>
      <c r="S850" t="e" cm="1">
        <f t="array" ref="S850">SUMPRODUCT(($G$2:$G$2540=G850)*(R850&gt;$R$2:$R$2540))+1</f>
        <v>#REF!</v>
      </c>
      <c r="T850" t="str">
        <f t="shared" si="87"/>
        <v xml:space="preserve">Uttoxeter </v>
      </c>
      <c r="U850">
        <v>0</v>
      </c>
      <c r="V850" t="s">
        <v>19</v>
      </c>
      <c r="W850">
        <f t="shared" si="88"/>
        <v>2023</v>
      </c>
    </row>
    <row r="851" spans="1:23" x14ac:dyDescent="0.25">
      <c r="A851" s="10" t="str">
        <f>IF(YEAR(G851)=2024,#REF!,"")</f>
        <v/>
      </c>
      <c r="B851" s="10" t="str">
        <f>IF(YEAR(G851)=2025,#REF!,"")</f>
        <v/>
      </c>
      <c r="C851" s="10" t="str">
        <f t="shared" si="89"/>
        <v>Afternoon45257</v>
      </c>
      <c r="D851" s="5" t="str">
        <f>IF('by region'!$C$2="Any","Any",'WTX courses'!V849)&amp;M851&amp;IF('by region'!$I$2="Any","Any",N851)&amp;G851</f>
        <v>AnyJumpAny45257</v>
      </c>
      <c r="E851" s="5" t="e">
        <f>IF(I851=#REF!,'WTX courses'!G849,"")</f>
        <v>#REF!</v>
      </c>
      <c r="F851" s="5" t="e">
        <f t="shared" si="90"/>
        <v>#REF!</v>
      </c>
      <c r="G851" s="15">
        <v>45257</v>
      </c>
      <c r="H851" s="16" t="s">
        <v>42</v>
      </c>
      <c r="I851" s="16" t="s">
        <v>47</v>
      </c>
      <c r="J851" s="16" t="s">
        <v>9</v>
      </c>
      <c r="K851" s="14" t="s">
        <v>16</v>
      </c>
      <c r="L851" s="14" t="s">
        <v>19</v>
      </c>
      <c r="M851" s="16" t="s">
        <v>12</v>
      </c>
      <c r="N851" s="16" t="s">
        <v>13</v>
      </c>
      <c r="O851" s="16" t="s">
        <v>14</v>
      </c>
      <c r="P851" s="12">
        <f t="shared" si="86"/>
        <v>1</v>
      </c>
      <c r="Q851" s="12" cm="1">
        <f t="array" ref="Q851">SUMPRODUCT(($G$2:$G$2540=G851)*(P851&gt;$P$2:$P$2540))+1</f>
        <v>1</v>
      </c>
      <c r="R851" s="12" t="e">
        <f>(Q851*100000)+#REF!</f>
        <v>#REF!</v>
      </c>
      <c r="S851" t="e" cm="1">
        <f t="array" ref="S851">SUMPRODUCT(($G$2:$G$2540=G851)*(R851&gt;$R$2:$R$2540))+1</f>
        <v>#REF!</v>
      </c>
      <c r="T851" t="str">
        <f t="shared" si="87"/>
        <v xml:space="preserve">Kempton Park </v>
      </c>
      <c r="U851">
        <v>0</v>
      </c>
      <c r="V851" t="s">
        <v>17</v>
      </c>
      <c r="W851">
        <f t="shared" si="88"/>
        <v>2023</v>
      </c>
    </row>
    <row r="852" spans="1:23" x14ac:dyDescent="0.25">
      <c r="A852" s="10" t="str">
        <f>IF(YEAR(G852)=2024,#REF!,"")</f>
        <v/>
      </c>
      <c r="B852" s="10" t="str">
        <f>IF(YEAR(G852)=2025,#REF!,"")</f>
        <v/>
      </c>
      <c r="C852" s="10" t="str">
        <f t="shared" si="89"/>
        <v>Afternoon45258</v>
      </c>
      <c r="D852" s="5" t="str">
        <f>IF('by region'!$C$2="Any","Any",'WTX courses'!V850)&amp;M852&amp;IF('by region'!$I$2="Any","Any",N852)&amp;G852</f>
        <v>AnyJumpAny45258</v>
      </c>
      <c r="E852" s="5" t="e">
        <f>IF(I852=#REF!,'WTX courses'!G850,"")</f>
        <v>#REF!</v>
      </c>
      <c r="F852" s="5" t="e">
        <f t="shared" si="90"/>
        <v>#REF!</v>
      </c>
      <c r="G852" s="15">
        <v>45258</v>
      </c>
      <c r="H852" s="16" t="s">
        <v>7</v>
      </c>
      <c r="I852" s="16" t="s">
        <v>46</v>
      </c>
      <c r="J852" s="16" t="s">
        <v>9</v>
      </c>
      <c r="K852" s="14" t="s">
        <v>24</v>
      </c>
      <c r="L852" s="14" t="s">
        <v>11</v>
      </c>
      <c r="M852" s="16" t="s">
        <v>12</v>
      </c>
      <c r="N852" s="16" t="s">
        <v>13</v>
      </c>
      <c r="O852" s="16" t="s">
        <v>14</v>
      </c>
      <c r="P852" s="12">
        <f t="shared" si="86"/>
        <v>1</v>
      </c>
      <c r="Q852" s="12" cm="1">
        <f t="array" ref="Q852">SUMPRODUCT(($G$2:$G$2540=G852)*(P852&gt;$P$2:$P$2540))+1</f>
        <v>1</v>
      </c>
      <c r="R852" s="12" t="e">
        <f>(Q852*100000)+#REF!</f>
        <v>#REF!</v>
      </c>
      <c r="S852" t="e" cm="1">
        <f t="array" ref="S852">SUMPRODUCT(($G$2:$G$2540=G852)*(R852&gt;$R$2:$R$2540))+1</f>
        <v>#REF!</v>
      </c>
      <c r="T852" t="str">
        <f t="shared" si="87"/>
        <v xml:space="preserve">Sedgefield </v>
      </c>
      <c r="U852">
        <v>0</v>
      </c>
      <c r="V852" t="s">
        <v>17</v>
      </c>
      <c r="W852">
        <f t="shared" si="88"/>
        <v>2023</v>
      </c>
    </row>
    <row r="853" spans="1:23" x14ac:dyDescent="0.25">
      <c r="A853" s="10" t="str">
        <f>IF(YEAR(G853)=2024,#REF!,"")</f>
        <v/>
      </c>
      <c r="B853" s="10" t="str">
        <f>IF(YEAR(G853)=2025,#REF!,"")</f>
        <v/>
      </c>
      <c r="C853" s="10" t="str">
        <f t="shared" si="89"/>
        <v>Afternoon45260</v>
      </c>
      <c r="D853" s="5" t="str">
        <f>IF('by region'!$C$2="Any","Any",'WTX courses'!V851)&amp;M853&amp;IF('by region'!$I$2="Any","Any",N853)&amp;G853</f>
        <v>AnyJumpAny45260</v>
      </c>
      <c r="E853" s="5" t="e">
        <f>IF(I853=#REF!,'WTX courses'!G851,"")</f>
        <v>#REF!</v>
      </c>
      <c r="F853" s="5" t="e">
        <f t="shared" si="90"/>
        <v>#REF!</v>
      </c>
      <c r="G853" s="15">
        <v>45260</v>
      </c>
      <c r="H853" s="16" t="s">
        <v>34</v>
      </c>
      <c r="I853" s="16" t="s">
        <v>36</v>
      </c>
      <c r="J853" s="16" t="s">
        <v>9</v>
      </c>
      <c r="K853" s="14" t="s">
        <v>24</v>
      </c>
      <c r="L853" s="14" t="s">
        <v>19</v>
      </c>
      <c r="M853" s="16" t="s">
        <v>12</v>
      </c>
      <c r="N853" s="16" t="s">
        <v>13</v>
      </c>
      <c r="O853" s="16" t="s">
        <v>14</v>
      </c>
      <c r="P853" s="12">
        <f t="shared" si="86"/>
        <v>1</v>
      </c>
      <c r="Q853" s="12" cm="1">
        <f t="array" ref="Q853">SUMPRODUCT(($G$2:$G$2540=G853)*(P853&gt;$P$2:$P$2540))+1</f>
        <v>1</v>
      </c>
      <c r="R853" s="12" t="e">
        <f>(Q853*100000)+#REF!</f>
        <v>#REF!</v>
      </c>
      <c r="S853" t="e" cm="1">
        <f t="array" ref="S853">SUMPRODUCT(($G$2:$G$2540=G853)*(R853&gt;$R$2:$R$2540))+1</f>
        <v>#REF!</v>
      </c>
      <c r="T853" t="str">
        <f t="shared" si="87"/>
        <v xml:space="preserve">Lingfield Park </v>
      </c>
      <c r="U853">
        <v>0</v>
      </c>
      <c r="V853" t="s">
        <v>30</v>
      </c>
      <c r="W853">
        <f t="shared" si="88"/>
        <v>2023</v>
      </c>
    </row>
    <row r="854" spans="1:23" x14ac:dyDescent="0.25">
      <c r="A854" s="10" t="str">
        <f>IF(YEAR(G854)=2024,#REF!,"")</f>
        <v/>
      </c>
      <c r="B854" s="10" t="str">
        <f>IF(YEAR(G854)=2025,#REF!,"")</f>
        <v/>
      </c>
      <c r="C854" s="10" t="str">
        <f t="shared" si="89"/>
        <v>Afternoon45261</v>
      </c>
      <c r="D854" s="5" t="str">
        <f>IF('by region'!$C$2="Any","Any",'WTX courses'!V852)&amp;M854&amp;IF('by region'!$I$2="Any","Any",N854)&amp;G854</f>
        <v>AnyJumpAny45261</v>
      </c>
      <c r="E854" s="5" t="e">
        <f>IF(I854=#REF!,'WTX courses'!G852,"")</f>
        <v>#REF!</v>
      </c>
      <c r="F854" s="5" t="e">
        <f t="shared" si="90"/>
        <v>#REF!</v>
      </c>
      <c r="G854" s="15">
        <v>45261</v>
      </c>
      <c r="H854" s="16" t="s">
        <v>35</v>
      </c>
      <c r="I854" s="16" t="s">
        <v>51</v>
      </c>
      <c r="J854" s="16" t="s">
        <v>9</v>
      </c>
      <c r="K854" s="14" t="s">
        <v>10</v>
      </c>
      <c r="L854" s="14" t="s">
        <v>19</v>
      </c>
      <c r="M854" s="16" t="s">
        <v>12</v>
      </c>
      <c r="N854" s="16" t="s">
        <v>13</v>
      </c>
      <c r="O854" s="16" t="s">
        <v>14</v>
      </c>
      <c r="P854" s="12">
        <f t="shared" si="86"/>
        <v>1</v>
      </c>
      <c r="Q854" s="12" cm="1">
        <f t="array" ref="Q854">SUMPRODUCT(($G$2:$G$2540=G854)*(P854&gt;$P$2:$P$2540))+1</f>
        <v>1</v>
      </c>
      <c r="R854" s="12" t="e">
        <f>(Q854*100000)+#REF!</f>
        <v>#REF!</v>
      </c>
      <c r="S854" t="e" cm="1">
        <f t="array" ref="S854">SUMPRODUCT(($G$2:$G$2540=G854)*(R854&gt;$R$2:$R$2540))+1</f>
        <v>#REF!</v>
      </c>
      <c r="T854" t="str">
        <f t="shared" si="87"/>
        <v xml:space="preserve">Newbury </v>
      </c>
      <c r="U854">
        <v>0</v>
      </c>
      <c r="V854" t="s">
        <v>11</v>
      </c>
      <c r="W854">
        <f t="shared" si="88"/>
        <v>2023</v>
      </c>
    </row>
    <row r="855" spans="1:23" x14ac:dyDescent="0.25">
      <c r="A855" s="10" t="str">
        <f>IF(YEAR(G855)=2024,#REF!,"")</f>
        <v/>
      </c>
      <c r="B855" s="10" t="str">
        <f>IF(YEAR(G855)=2025,#REF!,"")</f>
        <v/>
      </c>
      <c r="C855" s="10" t="str">
        <f t="shared" si="89"/>
        <v>Afternoon45262</v>
      </c>
      <c r="D855" s="5" t="str">
        <f>IF('by region'!$C$2="Any","Any",'WTX courses'!V853)&amp;M855&amp;IF('by region'!$I$2="Any","Any",N855)&amp;G855</f>
        <v>AnyJumpAny45262</v>
      </c>
      <c r="E855" s="5" t="e">
        <f>IF(I855=#REF!,'WTX courses'!G853,"")</f>
        <v>#REF!</v>
      </c>
      <c r="F855" s="5" t="e">
        <f t="shared" si="90"/>
        <v>#REF!</v>
      </c>
      <c r="G855" s="15">
        <v>45262</v>
      </c>
      <c r="H855" s="16" t="s">
        <v>37</v>
      </c>
      <c r="I855" s="16" t="s">
        <v>64</v>
      </c>
      <c r="J855" s="16" t="s">
        <v>9</v>
      </c>
      <c r="K855" s="14" t="s">
        <v>10</v>
      </c>
      <c r="L855" s="14" t="s">
        <v>17</v>
      </c>
      <c r="M855" s="16" t="s">
        <v>12</v>
      </c>
      <c r="N855" s="16" t="s">
        <v>13</v>
      </c>
      <c r="O855" s="16" t="s">
        <v>14</v>
      </c>
      <c r="P855" s="12">
        <f t="shared" si="86"/>
        <v>1</v>
      </c>
      <c r="Q855" s="12" cm="1">
        <f t="array" ref="Q855">SUMPRODUCT(($G$2:$G$2540=G855)*(P855&gt;$P$2:$P$2540))+1</f>
        <v>1</v>
      </c>
      <c r="R855" s="12" t="e">
        <f>(Q855*100000)+#REF!</f>
        <v>#REF!</v>
      </c>
      <c r="S855" t="e" cm="1">
        <f t="array" ref="S855">SUMPRODUCT(($G$2:$G$2540=G855)*(R855&gt;$R$2:$R$2540))+1</f>
        <v>#REF!</v>
      </c>
      <c r="T855" t="str">
        <f t="shared" si="87"/>
        <v xml:space="preserve">Bangor-On-Dee </v>
      </c>
      <c r="U855">
        <v>0</v>
      </c>
      <c r="V855" t="s">
        <v>19</v>
      </c>
      <c r="W855">
        <f t="shared" si="88"/>
        <v>2023</v>
      </c>
    </row>
    <row r="856" spans="1:23" x14ac:dyDescent="0.25">
      <c r="A856" s="10" t="str">
        <f>IF(YEAR(G856)=2024,#REF!,"")</f>
        <v/>
      </c>
      <c r="B856" s="10" t="str">
        <f>IF(YEAR(G856)=2025,#REF!,"")</f>
        <v/>
      </c>
      <c r="C856" s="10" t="str">
        <f t="shared" si="89"/>
        <v>Afternoon45262</v>
      </c>
      <c r="D856" s="5" t="str">
        <f>IF('by region'!$C$2="Any","Any",'WTX courses'!V854)&amp;M856&amp;IF('by region'!$I$2="Any","Any",N856)&amp;G856</f>
        <v>AnyJumpAny45262</v>
      </c>
      <c r="E856" s="5" t="e">
        <f>IF(I856=#REF!,'WTX courses'!G854,"")</f>
        <v>#REF!</v>
      </c>
      <c r="F856" s="5" t="e">
        <f t="shared" si="90"/>
        <v>#REF!</v>
      </c>
      <c r="G856" s="15">
        <v>45262</v>
      </c>
      <c r="H856" s="16" t="s">
        <v>37</v>
      </c>
      <c r="I856" s="16" t="s">
        <v>51</v>
      </c>
      <c r="J856" s="16" t="s">
        <v>9</v>
      </c>
      <c r="K856" s="14" t="s">
        <v>10</v>
      </c>
      <c r="L856" s="14" t="s">
        <v>19</v>
      </c>
      <c r="M856" s="16" t="s">
        <v>12</v>
      </c>
      <c r="N856" s="16" t="s">
        <v>13</v>
      </c>
      <c r="O856" s="16" t="s">
        <v>14</v>
      </c>
      <c r="P856" s="12">
        <f t="shared" si="86"/>
        <v>1</v>
      </c>
      <c r="Q856" s="12" cm="1">
        <f t="array" ref="Q856">SUMPRODUCT(($G$2:$G$2540=G856)*(P856&gt;$P$2:$P$2540))+1</f>
        <v>1</v>
      </c>
      <c r="R856" s="12" t="e">
        <f>(Q856*100000)+#REF!</f>
        <v>#REF!</v>
      </c>
      <c r="S856" t="e" cm="1">
        <f t="array" ref="S856">SUMPRODUCT(($G$2:$G$2540=G856)*(R856&gt;$R$2:$R$2540))+1</f>
        <v>#REF!</v>
      </c>
      <c r="T856" t="str">
        <f t="shared" si="87"/>
        <v xml:space="preserve">Newbury </v>
      </c>
      <c r="U856">
        <v>0</v>
      </c>
      <c r="V856" t="s">
        <v>17</v>
      </c>
      <c r="W856">
        <f t="shared" si="88"/>
        <v>2023</v>
      </c>
    </row>
    <row r="857" spans="1:23" x14ac:dyDescent="0.25">
      <c r="A857" s="10" t="str">
        <f>IF(YEAR(G857)=2024,#REF!,"")</f>
        <v/>
      </c>
      <c r="B857" s="10" t="str">
        <f>IF(YEAR(G857)=2025,#REF!,"")</f>
        <v/>
      </c>
      <c r="C857" s="10" t="str">
        <f t="shared" si="89"/>
        <v>Afternoon45262</v>
      </c>
      <c r="D857" s="5" t="str">
        <f>IF('by region'!$C$2="Any","Any",'WTX courses'!V855)&amp;M857&amp;IF('by region'!$I$2="Any","Any",N857)&amp;G857</f>
        <v>AnyJumpAny45262</v>
      </c>
      <c r="E857" s="5" t="e">
        <f>IF(I857=#REF!,'WTX courses'!G855,"")</f>
        <v>#REF!</v>
      </c>
      <c r="F857" s="5" t="e">
        <f t="shared" si="90"/>
        <v>#REF!</v>
      </c>
      <c r="G857" s="15">
        <v>45262</v>
      </c>
      <c r="H857" s="16" t="s">
        <v>37</v>
      </c>
      <c r="I857" s="16" t="s">
        <v>31</v>
      </c>
      <c r="J857" s="16" t="s">
        <v>9</v>
      </c>
      <c r="K857" s="14" t="s">
        <v>24</v>
      </c>
      <c r="L857" s="14" t="s">
        <v>11</v>
      </c>
      <c r="M857" s="16" t="s">
        <v>12</v>
      </c>
      <c r="N857" s="16" t="s">
        <v>13</v>
      </c>
      <c r="O857" s="16" t="s">
        <v>14</v>
      </c>
      <c r="P857" s="12">
        <f t="shared" si="86"/>
        <v>1</v>
      </c>
      <c r="Q857" s="12" cm="1">
        <f t="array" ref="Q857">SUMPRODUCT(($G$2:$G$2540=G857)*(P857&gt;$P$2:$P$2540))+1</f>
        <v>1</v>
      </c>
      <c r="R857" s="12" t="e">
        <f>(Q857*100000)+#REF!</f>
        <v>#REF!</v>
      </c>
      <c r="S857" t="e" cm="1">
        <f t="array" ref="S857">SUMPRODUCT(($G$2:$G$2540=G857)*(R857&gt;$R$2:$R$2540))+1</f>
        <v>#REF!</v>
      </c>
      <c r="T857" t="str">
        <f t="shared" si="87"/>
        <v xml:space="preserve">Newcastle </v>
      </c>
      <c r="U857">
        <v>0</v>
      </c>
      <c r="V857" t="s">
        <v>30</v>
      </c>
      <c r="W857">
        <f t="shared" si="88"/>
        <v>2023</v>
      </c>
    </row>
    <row r="858" spans="1:23" x14ac:dyDescent="0.25">
      <c r="A858" s="10" t="str">
        <f>IF(YEAR(G858)=2024,#REF!,"")</f>
        <v/>
      </c>
      <c r="B858" s="10" t="str">
        <f>IF(YEAR(G858)=2025,#REF!,"")</f>
        <v/>
      </c>
      <c r="C858" s="10" t="str">
        <f t="shared" si="89"/>
        <v>Afternoon45263</v>
      </c>
      <c r="D858" s="5" t="str">
        <f>IF('by region'!$C$2="Any","Any",'WTX courses'!V856)&amp;M858&amp;IF('by region'!$I$2="Any","Any",N858)&amp;G858</f>
        <v>AnyJumpAny45263</v>
      </c>
      <c r="E858" s="5" t="e">
        <f>IF(I858=#REF!,'WTX courses'!G856,"")</f>
        <v>#REF!</v>
      </c>
      <c r="F858" s="5" t="e">
        <f t="shared" si="90"/>
        <v>#REF!</v>
      </c>
      <c r="G858" s="15">
        <v>45263</v>
      </c>
      <c r="H858" s="16" t="s">
        <v>40</v>
      </c>
      <c r="I858" s="16" t="s">
        <v>63</v>
      </c>
      <c r="J858" s="16" t="s">
        <v>9</v>
      </c>
      <c r="K858" s="14" t="s">
        <v>16</v>
      </c>
      <c r="L858" s="14" t="s">
        <v>11</v>
      </c>
      <c r="M858" s="16" t="s">
        <v>12</v>
      </c>
      <c r="N858" s="16" t="s">
        <v>13</v>
      </c>
      <c r="O858" s="16" t="s">
        <v>14</v>
      </c>
      <c r="P858" s="12">
        <f t="shared" si="86"/>
        <v>1</v>
      </c>
      <c r="Q858" s="12" cm="1">
        <f t="array" ref="Q858">SUMPRODUCT(($G$2:$G$2540=G858)*(P858&gt;$P$2:$P$2540))+1</f>
        <v>1</v>
      </c>
      <c r="R858" s="12" t="e">
        <f>(Q858*100000)+#REF!</f>
        <v>#REF!</v>
      </c>
      <c r="S858" t="e" cm="1">
        <f t="array" ref="S858">SUMPRODUCT(($G$2:$G$2540=G858)*(R858&gt;$R$2:$R$2540))+1</f>
        <v>#REF!</v>
      </c>
      <c r="T858" t="str">
        <f t="shared" si="87"/>
        <v xml:space="preserve">Carlisle </v>
      </c>
      <c r="U858">
        <v>0</v>
      </c>
      <c r="V858" t="s">
        <v>17</v>
      </c>
      <c r="W858">
        <f t="shared" si="88"/>
        <v>2023</v>
      </c>
    </row>
    <row r="859" spans="1:23" x14ac:dyDescent="0.25">
      <c r="A859" s="10" t="str">
        <f>IF(YEAR(G859)=2024,#REF!,"")</f>
        <v/>
      </c>
      <c r="B859" s="10" t="str">
        <f>IF(YEAR(G859)=2025,#REF!,"")</f>
        <v/>
      </c>
      <c r="C859" s="10" t="str">
        <f t="shared" si="89"/>
        <v>Floodlit45264</v>
      </c>
      <c r="D859" s="5" t="str">
        <f>IF('by region'!$C$2="Any","Any",'WTX courses'!V857)&amp;M859&amp;IF('by region'!$I$2="Any","Any",N859)&amp;G859</f>
        <v>AnyFlatAny45264</v>
      </c>
      <c r="E859" s="5" t="e">
        <f>IF(I859=#REF!,'WTX courses'!G857,"")</f>
        <v>#REF!</v>
      </c>
      <c r="F859" s="5" t="e">
        <f t="shared" si="90"/>
        <v>#REF!</v>
      </c>
      <c r="G859" s="15">
        <v>45264</v>
      </c>
      <c r="H859" s="16" t="s">
        <v>42</v>
      </c>
      <c r="I859" s="16" t="s">
        <v>43</v>
      </c>
      <c r="J859" s="16" t="s">
        <v>32</v>
      </c>
      <c r="K859" s="14" t="s">
        <v>24</v>
      </c>
      <c r="L859" s="14" t="s">
        <v>17</v>
      </c>
      <c r="M859" s="16" t="s">
        <v>25</v>
      </c>
      <c r="N859" s="16" t="s">
        <v>26</v>
      </c>
      <c r="O859" s="16" t="s">
        <v>14</v>
      </c>
      <c r="P859" s="12">
        <f t="shared" si="86"/>
        <v>3</v>
      </c>
      <c r="Q859" s="12" cm="1">
        <f t="array" ref="Q859">SUMPRODUCT(($G$2:$G$2540=G859)*(P859&gt;$P$2:$P$2540))+1</f>
        <v>1</v>
      </c>
      <c r="R859" s="12" t="e">
        <f>(Q859*100000)+#REF!</f>
        <v>#REF!</v>
      </c>
      <c r="S859" t="e" cm="1">
        <f t="array" ref="S859">SUMPRODUCT(($G$2:$G$2540=G859)*(R859&gt;$R$2:$R$2540))+1</f>
        <v>#REF!</v>
      </c>
      <c r="T859" t="str">
        <f t="shared" si="87"/>
        <v>WOLVERHAMPTON #</v>
      </c>
      <c r="U859">
        <v>0</v>
      </c>
      <c r="V859" t="s">
        <v>17</v>
      </c>
      <c r="W859">
        <f t="shared" si="88"/>
        <v>2023</v>
      </c>
    </row>
    <row r="860" spans="1:23" x14ac:dyDescent="0.25">
      <c r="A860" s="10" t="str">
        <f>IF(YEAR(G860)=2024,#REF!,"")</f>
        <v/>
      </c>
      <c r="B860" s="10" t="str">
        <f>IF(YEAR(G860)=2025,#REF!,"")</f>
        <v/>
      </c>
      <c r="C860" s="10" t="str">
        <f t="shared" si="89"/>
        <v>Afternoon45265</v>
      </c>
      <c r="D860" s="5" t="str">
        <f>IF('by region'!$C$2="Any","Any",'WTX courses'!V858)&amp;M860&amp;IF('by region'!$I$2="Any","Any",N860)&amp;G860</f>
        <v>AnyFlatAny45265</v>
      </c>
      <c r="E860" s="5" t="e">
        <f>IF(I860=#REF!,'WTX courses'!G858,"")</f>
        <v>#REF!</v>
      </c>
      <c r="F860" s="5" t="e">
        <f t="shared" si="90"/>
        <v>#REF!</v>
      </c>
      <c r="G860" s="15">
        <v>45265</v>
      </c>
      <c r="H860" s="16" t="s">
        <v>7</v>
      </c>
      <c r="I860" s="16" t="s">
        <v>36</v>
      </c>
      <c r="J860" s="16" t="s">
        <v>9</v>
      </c>
      <c r="K860" s="14" t="s">
        <v>24</v>
      </c>
      <c r="L860" s="14" t="s">
        <v>19</v>
      </c>
      <c r="M860" s="16" t="s">
        <v>25</v>
      </c>
      <c r="N860" s="16" t="s">
        <v>26</v>
      </c>
      <c r="O860" s="16" t="s">
        <v>14</v>
      </c>
      <c r="P860" s="12">
        <f t="shared" si="86"/>
        <v>1</v>
      </c>
      <c r="Q860" s="12" cm="1">
        <f t="array" ref="Q860">SUMPRODUCT(($G$2:$G$2540=G860)*(P860&gt;$P$2:$P$2540))+1</f>
        <v>1</v>
      </c>
      <c r="R860" s="12" t="e">
        <f>(Q860*100000)+#REF!</f>
        <v>#REF!</v>
      </c>
      <c r="S860" t="e" cm="1">
        <f t="array" ref="S860">SUMPRODUCT(($G$2:$G$2540=G860)*(R860&gt;$R$2:$R$2540))+1</f>
        <v>#REF!</v>
      </c>
      <c r="T860" t="str">
        <f t="shared" si="87"/>
        <v xml:space="preserve">LINGFIELD PARK </v>
      </c>
      <c r="U860">
        <v>0</v>
      </c>
      <c r="V860" t="s">
        <v>19</v>
      </c>
      <c r="W860">
        <f t="shared" si="88"/>
        <v>2023</v>
      </c>
    </row>
    <row r="861" spans="1:23" x14ac:dyDescent="0.25">
      <c r="A861" s="10" t="str">
        <f>IF(YEAR(G861)=2024,#REF!,"")</f>
        <v/>
      </c>
      <c r="B861" s="10" t="str">
        <f>IF(YEAR(G861)=2025,#REF!,"")</f>
        <v/>
      </c>
      <c r="C861" s="10" t="str">
        <f t="shared" si="89"/>
        <v>Floodlit45265</v>
      </c>
      <c r="D861" s="5" t="str">
        <f>IF('by region'!$C$2="Any","Any",'WTX courses'!V859)&amp;M861&amp;IF('by region'!$I$2="Any","Any",N861)&amp;G861</f>
        <v>AnyFlatAny45265</v>
      </c>
      <c r="E861" s="5" t="e">
        <f>IF(I861=#REF!,'WTX courses'!G859,"")</f>
        <v>#REF!</v>
      </c>
      <c r="F861" s="5" t="e">
        <f t="shared" si="90"/>
        <v>#REF!</v>
      </c>
      <c r="G861" s="15">
        <v>45265</v>
      </c>
      <c r="H861" s="16" t="s">
        <v>7</v>
      </c>
      <c r="I861" s="16" t="s">
        <v>43</v>
      </c>
      <c r="J861" s="16" t="s">
        <v>32</v>
      </c>
      <c r="K861" s="14" t="s">
        <v>24</v>
      </c>
      <c r="L861" s="14" t="s">
        <v>17</v>
      </c>
      <c r="M861" s="16" t="s">
        <v>25</v>
      </c>
      <c r="N861" s="16" t="s">
        <v>26</v>
      </c>
      <c r="O861" s="16" t="s">
        <v>14</v>
      </c>
      <c r="P861" s="12">
        <f t="shared" si="86"/>
        <v>3</v>
      </c>
      <c r="Q861" s="12" cm="1">
        <f t="array" ref="Q861">SUMPRODUCT(($G$2:$G$2540=G861)*(P861&gt;$P$2:$P$2540))+1</f>
        <v>2</v>
      </c>
      <c r="R861" s="12" t="e">
        <f>(Q861*100000)+#REF!</f>
        <v>#REF!</v>
      </c>
      <c r="S861" t="e" cm="1">
        <f t="array" ref="S861">SUMPRODUCT(($G$2:$G$2540=G861)*(R861&gt;$R$2:$R$2540))+1</f>
        <v>#REF!</v>
      </c>
      <c r="T861" t="str">
        <f t="shared" si="87"/>
        <v>WOLVERHAMPTON #</v>
      </c>
      <c r="U861">
        <v>0</v>
      </c>
      <c r="V861" t="s">
        <v>30</v>
      </c>
      <c r="W861">
        <f t="shared" si="88"/>
        <v>2023</v>
      </c>
    </row>
    <row r="862" spans="1:23" x14ac:dyDescent="0.25">
      <c r="A862" s="10" t="str">
        <f>IF(YEAR(G862)=2024,#REF!,"")</f>
        <v/>
      </c>
      <c r="B862" s="10" t="str">
        <f>IF(YEAR(G862)=2025,#REF!,"")</f>
        <v/>
      </c>
      <c r="C862" s="10" t="str">
        <f t="shared" si="89"/>
        <v>Floodlit45266</v>
      </c>
      <c r="D862" s="5" t="str">
        <f>IF('by region'!$C$2="Any","Any",'WTX courses'!V860)&amp;M862&amp;IF('by region'!$I$2="Any","Any",N862)&amp;G862</f>
        <v>AnyFlatAny45266</v>
      </c>
      <c r="E862" s="5" t="e">
        <f>IF(I862=#REF!,'WTX courses'!G860,"")</f>
        <v>#REF!</v>
      </c>
      <c r="F862" s="5" t="e">
        <f t="shared" si="90"/>
        <v>#REF!</v>
      </c>
      <c r="G862" s="15">
        <v>45266</v>
      </c>
      <c r="H862" s="16" t="s">
        <v>27</v>
      </c>
      <c r="I862" s="16" t="s">
        <v>47</v>
      </c>
      <c r="J862" s="16" t="s">
        <v>32</v>
      </c>
      <c r="K862" s="14" t="s">
        <v>16</v>
      </c>
      <c r="L862" s="14" t="s">
        <v>19</v>
      </c>
      <c r="M862" s="16" t="s">
        <v>25</v>
      </c>
      <c r="N862" s="16" t="s">
        <v>26</v>
      </c>
      <c r="O862" s="16" t="s">
        <v>33</v>
      </c>
      <c r="P862" s="12">
        <f t="shared" si="86"/>
        <v>3</v>
      </c>
      <c r="Q862" s="12" cm="1">
        <f t="array" ref="Q862">SUMPRODUCT(($G$2:$G$2540=G862)*(P862&gt;$P$2:$P$2540))+1</f>
        <v>3</v>
      </c>
      <c r="R862" s="12" t="e">
        <f>(Q862*100000)+#REF!</f>
        <v>#REF!</v>
      </c>
      <c r="S862" t="e" cm="1">
        <f t="array" ref="S862">SUMPRODUCT(($G$2:$G$2540=G862)*(R862&gt;$R$2:$R$2540))+1</f>
        <v>#REF!</v>
      </c>
      <c r="T862" t="str">
        <f t="shared" si="87"/>
        <v>KEMPTON PARK #</v>
      </c>
      <c r="U862">
        <v>0</v>
      </c>
      <c r="V862" t="s">
        <v>19</v>
      </c>
      <c r="W862">
        <f t="shared" si="88"/>
        <v>2023</v>
      </c>
    </row>
    <row r="863" spans="1:23" x14ac:dyDescent="0.25">
      <c r="A863" s="10" t="str">
        <f>IF(YEAR(G863)=2024,#REF!,"")</f>
        <v/>
      </c>
      <c r="B863" s="10" t="str">
        <f>IF(YEAR(G863)=2025,#REF!,"")</f>
        <v/>
      </c>
      <c r="C863" s="10" t="str">
        <f t="shared" si="89"/>
        <v>Afternoon45266</v>
      </c>
      <c r="D863" s="5" t="str">
        <f>IF('by region'!$C$2="Any","Any",'WTX courses'!V861)&amp;M863&amp;IF('by region'!$I$2="Any","Any",N863)&amp;G863</f>
        <v>AnyFlatAny45266</v>
      </c>
      <c r="E863" s="5" t="e">
        <f>IF(I863=#REF!,'WTX courses'!G861,"")</f>
        <v>#REF!</v>
      </c>
      <c r="F863" s="5" t="e">
        <f t="shared" si="90"/>
        <v>#REF!</v>
      </c>
      <c r="G863" s="15">
        <v>45266</v>
      </c>
      <c r="H863" s="16" t="s">
        <v>27</v>
      </c>
      <c r="I863" s="16" t="s">
        <v>36</v>
      </c>
      <c r="J863" s="16" t="s">
        <v>9</v>
      </c>
      <c r="K863" s="14" t="s">
        <v>24</v>
      </c>
      <c r="L863" s="14" t="s">
        <v>19</v>
      </c>
      <c r="M863" s="16" t="s">
        <v>25</v>
      </c>
      <c r="N863" s="16" t="s">
        <v>26</v>
      </c>
      <c r="O863" s="16" t="s">
        <v>14</v>
      </c>
      <c r="P863" s="12">
        <f t="shared" si="86"/>
        <v>1</v>
      </c>
      <c r="Q863" s="12" cm="1">
        <f t="array" ref="Q863">SUMPRODUCT(($G$2:$G$2540=G863)*(P863&gt;$P$2:$P$2540))+1</f>
        <v>1</v>
      </c>
      <c r="R863" s="12" t="e">
        <f>(Q863*100000)+#REF!</f>
        <v>#REF!</v>
      </c>
      <c r="S863" t="e" cm="1">
        <f t="array" ref="S863">SUMPRODUCT(($G$2:$G$2540=G863)*(R863&gt;$R$2:$R$2540))+1</f>
        <v>#REF!</v>
      </c>
      <c r="T863" t="str">
        <f t="shared" si="87"/>
        <v xml:space="preserve">LINGFIELD PARK </v>
      </c>
      <c r="U863">
        <v>0</v>
      </c>
      <c r="V863" t="s">
        <v>19</v>
      </c>
      <c r="W863">
        <f t="shared" si="88"/>
        <v>2023</v>
      </c>
    </row>
    <row r="864" spans="1:23" x14ac:dyDescent="0.25">
      <c r="A864" s="10" t="str">
        <f>IF(YEAR(G864)=2024,#REF!,"")</f>
        <v/>
      </c>
      <c r="B864" s="10" t="str">
        <f>IF(YEAR(G864)=2025,#REF!,"")</f>
        <v/>
      </c>
      <c r="C864" s="10" t="str">
        <f t="shared" si="89"/>
        <v>Afternoon45266</v>
      </c>
      <c r="D864" s="5" t="str">
        <f>IF('by region'!$C$2="Any","Any",'WTX courses'!V862)&amp;M864&amp;IF('by region'!$I$2="Any","Any",N864)&amp;G864</f>
        <v>AnyJumpAny45266</v>
      </c>
      <c r="E864" s="5" t="e">
        <f>IF(I864=#REF!,'WTX courses'!G862,"")</f>
        <v>#REF!</v>
      </c>
      <c r="F864" s="5" t="e">
        <f t="shared" si="90"/>
        <v>#REF!</v>
      </c>
      <c r="G864" s="15">
        <v>45266</v>
      </c>
      <c r="H864" s="16" t="s">
        <v>27</v>
      </c>
      <c r="I864" s="16" t="s">
        <v>56</v>
      </c>
      <c r="J864" s="16" t="s">
        <v>9</v>
      </c>
      <c r="K864" s="14" t="s">
        <v>16</v>
      </c>
      <c r="L864" s="14" t="s">
        <v>11</v>
      </c>
      <c r="M864" s="16" t="s">
        <v>12</v>
      </c>
      <c r="N864" s="16" t="s">
        <v>13</v>
      </c>
      <c r="O864" s="16" t="s">
        <v>14</v>
      </c>
      <c r="P864" s="12">
        <f t="shared" si="86"/>
        <v>1</v>
      </c>
      <c r="Q864" s="12" cm="1">
        <f t="array" ref="Q864">SUMPRODUCT(($G$2:$G$2540=G864)*(P864&gt;$P$2:$P$2540))+1</f>
        <v>1</v>
      </c>
      <c r="R864" s="12" t="e">
        <f>(Q864*100000)+#REF!</f>
        <v>#REF!</v>
      </c>
      <c r="S864" t="e" cm="1">
        <f t="array" ref="S864">SUMPRODUCT(($G$2:$G$2540=G864)*(R864&gt;$R$2:$R$2540))+1</f>
        <v>#REF!</v>
      </c>
      <c r="T864" t="str">
        <f t="shared" si="87"/>
        <v xml:space="preserve">Haydock Park </v>
      </c>
      <c r="U864">
        <v>0</v>
      </c>
      <c r="V864" t="s">
        <v>11</v>
      </c>
      <c r="W864">
        <f t="shared" si="88"/>
        <v>2023</v>
      </c>
    </row>
    <row r="865" spans="1:23" x14ac:dyDescent="0.25">
      <c r="A865" s="10" t="str">
        <f>IF(YEAR(G865)=2024,#REF!,"")</f>
        <v/>
      </c>
      <c r="B865" s="10" t="str">
        <f>IF(YEAR(G865)=2025,#REF!,"")</f>
        <v/>
      </c>
      <c r="C865" s="10" t="str">
        <f t="shared" si="89"/>
        <v>Floodlit45267</v>
      </c>
      <c r="D865" s="5" t="str">
        <f>IF('by region'!$C$2="Any","Any",'WTX courses'!V863)&amp;M865&amp;IF('by region'!$I$2="Any","Any",N865)&amp;G865</f>
        <v>AnyFlatAny45267</v>
      </c>
      <c r="E865" s="5" t="e">
        <f>IF(I865=#REF!,'WTX courses'!G863,"")</f>
        <v>#REF!</v>
      </c>
      <c r="F865" s="5" t="e">
        <f t="shared" si="90"/>
        <v>#REF!</v>
      </c>
      <c r="G865" s="15">
        <v>45267</v>
      </c>
      <c r="H865" s="16" t="s">
        <v>34</v>
      </c>
      <c r="I865" s="16" t="s">
        <v>73</v>
      </c>
      <c r="J865" s="16" t="s">
        <v>32</v>
      </c>
      <c r="K865" s="14" t="s">
        <v>10</v>
      </c>
      <c r="L865" s="14" t="s">
        <v>19</v>
      </c>
      <c r="M865" s="16" t="s">
        <v>25</v>
      </c>
      <c r="N865" s="16" t="s">
        <v>26</v>
      </c>
      <c r="O865" s="16" t="s">
        <v>33</v>
      </c>
      <c r="P865" s="12">
        <f t="shared" si="86"/>
        <v>3</v>
      </c>
      <c r="Q865" s="12" cm="1">
        <f t="array" ref="Q865">SUMPRODUCT(($G$2:$G$2540=G865)*(P865&gt;$P$2:$P$2540))+1</f>
        <v>3</v>
      </c>
      <c r="R865" s="12" t="e">
        <f>(Q865*100000)+#REF!</f>
        <v>#REF!</v>
      </c>
      <c r="S865" t="e" cm="1">
        <f t="array" ref="S865">SUMPRODUCT(($G$2:$G$2540=G865)*(R865&gt;$R$2:$R$2540))+1</f>
        <v>#REF!</v>
      </c>
      <c r="T865" t="str">
        <f t="shared" si="87"/>
        <v>CHELMSFORD CITY #</v>
      </c>
      <c r="U865">
        <v>0</v>
      </c>
      <c r="V865" t="s">
        <v>11</v>
      </c>
      <c r="W865">
        <f t="shared" si="88"/>
        <v>2023</v>
      </c>
    </row>
    <row r="866" spans="1:23" x14ac:dyDescent="0.25">
      <c r="A866" s="10" t="str">
        <f>IF(YEAR(G866)=2024,#REF!,"")</f>
        <v/>
      </c>
      <c r="B866" s="10" t="str">
        <f>IF(YEAR(G866)=2025,#REF!,"")</f>
        <v/>
      </c>
      <c r="C866" s="10" t="str">
        <f t="shared" si="89"/>
        <v>Afternoon45267</v>
      </c>
      <c r="D866" s="5" t="str">
        <f>IF('by region'!$C$2="Any","Any",'WTX courses'!V864)&amp;M866&amp;IF('by region'!$I$2="Any","Any",N866)&amp;G866</f>
        <v>AnyJumpAny45267</v>
      </c>
      <c r="E866" s="5" t="e">
        <f>IF(I866=#REF!,'WTX courses'!G864,"")</f>
        <v>#REF!</v>
      </c>
      <c r="F866" s="5" t="e">
        <f t="shared" si="90"/>
        <v>#REF!</v>
      </c>
      <c r="G866" s="15">
        <v>45267</v>
      </c>
      <c r="H866" s="16" t="s">
        <v>34</v>
      </c>
      <c r="I866" s="16" t="s">
        <v>53</v>
      </c>
      <c r="J866" s="16" t="s">
        <v>9</v>
      </c>
      <c r="K866" s="14" t="s">
        <v>16</v>
      </c>
      <c r="L866" s="14" t="s">
        <v>17</v>
      </c>
      <c r="M866" s="16" t="s">
        <v>12</v>
      </c>
      <c r="N866" s="16" t="s">
        <v>13</v>
      </c>
      <c r="O866" s="16" t="s">
        <v>14</v>
      </c>
      <c r="P866" s="12">
        <f t="shared" si="86"/>
        <v>1</v>
      </c>
      <c r="Q866" s="12" cm="1">
        <f t="array" ref="Q866">SUMPRODUCT(($G$2:$G$2540=G866)*(P866&gt;$P$2:$P$2540))+1</f>
        <v>1</v>
      </c>
      <c r="R866" s="12" t="e">
        <f>(Q866*100000)+#REF!</f>
        <v>#REF!</v>
      </c>
      <c r="S866" t="e" cm="1">
        <f t="array" ref="S866">SUMPRODUCT(($G$2:$G$2540=G866)*(R866&gt;$R$2:$R$2540))+1</f>
        <v>#REF!</v>
      </c>
      <c r="T866" t="str">
        <f t="shared" si="87"/>
        <v xml:space="preserve">Market Rasen </v>
      </c>
      <c r="U866">
        <v>0</v>
      </c>
      <c r="V866" t="s">
        <v>19</v>
      </c>
      <c r="W866">
        <f t="shared" si="88"/>
        <v>2023</v>
      </c>
    </row>
    <row r="867" spans="1:23" x14ac:dyDescent="0.25">
      <c r="A867" s="10" t="str">
        <f>IF(YEAR(G867)=2024,#REF!,"")</f>
        <v/>
      </c>
      <c r="B867" s="10" t="str">
        <f>IF(YEAR(G867)=2025,#REF!,"")</f>
        <v/>
      </c>
      <c r="C867" s="10" t="str">
        <f t="shared" si="89"/>
        <v>Afternoon45267</v>
      </c>
      <c r="D867" s="5" t="str">
        <f>IF('by region'!$C$2="Any","Any",'WTX courses'!V865)&amp;M867&amp;IF('by region'!$I$2="Any","Any",N867)&amp;G867</f>
        <v>AnyJumpAny45267</v>
      </c>
      <c r="E867" s="5" t="e">
        <f>IF(I867=#REF!,'WTX courses'!G865,"")</f>
        <v>#REF!</v>
      </c>
      <c r="F867" s="5" t="e">
        <f t="shared" si="90"/>
        <v>#REF!</v>
      </c>
      <c r="G867" s="15">
        <v>45267</v>
      </c>
      <c r="H867" s="16" t="s">
        <v>34</v>
      </c>
      <c r="I867" s="16" t="s">
        <v>39</v>
      </c>
      <c r="J867" s="16" t="s">
        <v>9</v>
      </c>
      <c r="K867" s="14" t="s">
        <v>16</v>
      </c>
      <c r="L867" s="14" t="s">
        <v>19</v>
      </c>
      <c r="M867" s="16" t="s">
        <v>12</v>
      </c>
      <c r="N867" s="16" t="s">
        <v>13</v>
      </c>
      <c r="O867" s="16" t="s">
        <v>14</v>
      </c>
      <c r="P867" s="12">
        <f t="shared" si="86"/>
        <v>1</v>
      </c>
      <c r="Q867" s="12" cm="1">
        <f t="array" ref="Q867">SUMPRODUCT(($G$2:$G$2540=G867)*(P867&gt;$P$2:$P$2540))+1</f>
        <v>1</v>
      </c>
      <c r="R867" s="12" t="e">
        <f>(Q867*100000)+#REF!</f>
        <v>#REF!</v>
      </c>
      <c r="S867" t="e" cm="1">
        <f t="array" ref="S867">SUMPRODUCT(($G$2:$G$2540=G867)*(R867&gt;$R$2:$R$2540))+1</f>
        <v>#REF!</v>
      </c>
      <c r="T867" t="str">
        <f t="shared" si="87"/>
        <v xml:space="preserve">Wincanton </v>
      </c>
      <c r="U867">
        <v>0</v>
      </c>
      <c r="V867" t="s">
        <v>19</v>
      </c>
      <c r="W867">
        <f t="shared" si="88"/>
        <v>2023</v>
      </c>
    </row>
    <row r="868" spans="1:23" x14ac:dyDescent="0.25">
      <c r="A868" s="10" t="str">
        <f>IF(YEAR(G868)=2024,#REF!,"")</f>
        <v/>
      </c>
      <c r="B868" s="10" t="str">
        <f>IF(YEAR(G868)=2025,#REF!,"")</f>
        <v/>
      </c>
      <c r="C868" s="10" t="str">
        <f t="shared" si="89"/>
        <v>Floodlit45268</v>
      </c>
      <c r="D868" s="5" t="str">
        <f>IF('by region'!$C$2="Any","Any",'WTX courses'!V866)&amp;M868&amp;IF('by region'!$I$2="Any","Any",N868)&amp;G868</f>
        <v>AnyFlatAny45268</v>
      </c>
      <c r="E868" s="5" t="e">
        <f>IF(I868=#REF!,'WTX courses'!G866,"")</f>
        <v>#REF!</v>
      </c>
      <c r="F868" s="5" t="e">
        <f t="shared" si="90"/>
        <v>#REF!</v>
      </c>
      <c r="G868" s="15">
        <v>45268</v>
      </c>
      <c r="H868" s="16" t="s">
        <v>35</v>
      </c>
      <c r="I868" s="16" t="s">
        <v>31</v>
      </c>
      <c r="J868" s="16" t="s">
        <v>32</v>
      </c>
      <c r="K868" s="14" t="s">
        <v>24</v>
      </c>
      <c r="L868" s="14" t="s">
        <v>11</v>
      </c>
      <c r="M868" s="16" t="s">
        <v>25</v>
      </c>
      <c r="N868" s="16" t="s">
        <v>26</v>
      </c>
      <c r="O868" s="16" t="s">
        <v>33</v>
      </c>
      <c r="P868" s="12">
        <f t="shared" si="86"/>
        <v>3</v>
      </c>
      <c r="Q868" s="12" cm="1">
        <f t="array" ref="Q868">SUMPRODUCT(($G$2:$G$2540=G868)*(P868&gt;$P$2:$P$2540))+1</f>
        <v>4</v>
      </c>
      <c r="R868" s="12" t="e">
        <f>(Q868*100000)+#REF!</f>
        <v>#REF!</v>
      </c>
      <c r="S868" t="e" cm="1">
        <f t="array" ref="S868">SUMPRODUCT(($G$2:$G$2540=G868)*(R868&gt;$R$2:$R$2540))+1</f>
        <v>#REF!</v>
      </c>
      <c r="T868" t="str">
        <f t="shared" si="87"/>
        <v>NEWCASTLE #</v>
      </c>
      <c r="U868">
        <v>0</v>
      </c>
      <c r="V868" t="s">
        <v>11</v>
      </c>
      <c r="W868">
        <f t="shared" si="88"/>
        <v>2023</v>
      </c>
    </row>
    <row r="869" spans="1:23" x14ac:dyDescent="0.25">
      <c r="A869" s="10" t="str">
        <f>IF(YEAR(G869)=2024,#REF!,"")</f>
        <v/>
      </c>
      <c r="B869" s="10" t="str">
        <f>IF(YEAR(G869)=2025,#REF!,"")</f>
        <v/>
      </c>
      <c r="C869" s="10" t="str">
        <f t="shared" si="89"/>
        <v>Afternoon45268</v>
      </c>
      <c r="D869" s="5" t="str">
        <f>IF('by region'!$C$2="Any","Any",'WTX courses'!V867)&amp;M869&amp;IF('by region'!$I$2="Any","Any",N869)&amp;G869</f>
        <v>AnyJumpAny45268</v>
      </c>
      <c r="E869" s="5" t="e">
        <f>IF(I869=#REF!,'WTX courses'!G867,"")</f>
        <v>#REF!</v>
      </c>
      <c r="F869" s="5" t="e">
        <f t="shared" si="90"/>
        <v>#REF!</v>
      </c>
      <c r="G869" s="15">
        <v>45268</v>
      </c>
      <c r="H869" s="16" t="s">
        <v>35</v>
      </c>
      <c r="I869" s="16" t="s">
        <v>18</v>
      </c>
      <c r="J869" s="16" t="s">
        <v>9</v>
      </c>
      <c r="K869" s="14" t="s">
        <v>16</v>
      </c>
      <c r="L869" s="14" t="s">
        <v>19</v>
      </c>
      <c r="M869" s="16" t="s">
        <v>12</v>
      </c>
      <c r="N869" s="16" t="s">
        <v>13</v>
      </c>
      <c r="O869" s="16" t="s">
        <v>14</v>
      </c>
      <c r="P869" s="12">
        <f t="shared" si="86"/>
        <v>1</v>
      </c>
      <c r="Q869" s="12" cm="1">
        <f t="array" ref="Q869">SUMPRODUCT(($G$2:$G$2540=G869)*(P869&gt;$P$2:$P$2540))+1</f>
        <v>1</v>
      </c>
      <c r="R869" s="12" t="e">
        <f>(Q869*100000)+#REF!</f>
        <v>#REF!</v>
      </c>
      <c r="S869" t="e" cm="1">
        <f t="array" ref="S869">SUMPRODUCT(($G$2:$G$2540=G869)*(R869&gt;$R$2:$R$2540))+1</f>
        <v>#REF!</v>
      </c>
      <c r="T869" t="str">
        <f t="shared" si="87"/>
        <v xml:space="preserve">Exeter </v>
      </c>
      <c r="U869">
        <v>0</v>
      </c>
      <c r="V869" t="s">
        <v>17</v>
      </c>
      <c r="W869">
        <f t="shared" si="88"/>
        <v>2023</v>
      </c>
    </row>
    <row r="870" spans="1:23" x14ac:dyDescent="0.25">
      <c r="A870" s="10" t="str">
        <f>IF(YEAR(G870)=2024,#REF!,"")</f>
        <v/>
      </c>
      <c r="B870" s="10" t="str">
        <f>IF(YEAR(G870)=2025,#REF!,"")</f>
        <v/>
      </c>
      <c r="C870" s="10" t="str">
        <f t="shared" si="89"/>
        <v>Afternoon45268</v>
      </c>
      <c r="D870" s="5" t="str">
        <f>IF('by region'!$C$2="Any","Any",'WTX courses'!V868)&amp;M870&amp;IF('by region'!$I$2="Any","Any",N870)&amp;G870</f>
        <v>AnyJumpAny45268</v>
      </c>
      <c r="E870" s="5" t="e">
        <f>IF(I870=#REF!,'WTX courses'!G868,"")</f>
        <v>#REF!</v>
      </c>
      <c r="F870" s="5" t="e">
        <f t="shared" si="90"/>
        <v>#REF!</v>
      </c>
      <c r="G870" s="15">
        <v>45268</v>
      </c>
      <c r="H870" s="16" t="s">
        <v>35</v>
      </c>
      <c r="I870" s="16" t="s">
        <v>38</v>
      </c>
      <c r="J870" s="16" t="s">
        <v>9</v>
      </c>
      <c r="K870" s="14" t="s">
        <v>16</v>
      </c>
      <c r="L870" s="14" t="s">
        <v>19</v>
      </c>
      <c r="M870" s="16" t="s">
        <v>12</v>
      </c>
      <c r="N870" s="16" t="s">
        <v>13</v>
      </c>
      <c r="O870" s="16" t="s">
        <v>14</v>
      </c>
      <c r="P870" s="12">
        <f t="shared" si="86"/>
        <v>1</v>
      </c>
      <c r="Q870" s="12" cm="1">
        <f t="array" ref="Q870">SUMPRODUCT(($G$2:$G$2540=G870)*(P870&gt;$P$2:$P$2540))+1</f>
        <v>1</v>
      </c>
      <c r="R870" s="12" t="e">
        <f>(Q870*100000)+#REF!</f>
        <v>#REF!</v>
      </c>
      <c r="S870" t="e" cm="1">
        <f t="array" ref="S870">SUMPRODUCT(($G$2:$G$2540=G870)*(R870&gt;$R$2:$R$2540))+1</f>
        <v>#REF!</v>
      </c>
      <c r="T870" t="str">
        <f t="shared" si="87"/>
        <v xml:space="preserve">Sandown Park </v>
      </c>
      <c r="U870">
        <v>0</v>
      </c>
      <c r="V870" t="s">
        <v>17</v>
      </c>
      <c r="W870">
        <f t="shared" si="88"/>
        <v>2023</v>
      </c>
    </row>
    <row r="871" spans="1:23" x14ac:dyDescent="0.25">
      <c r="A871" s="10" t="str">
        <f>IF(YEAR(G871)=2024,#REF!,"")</f>
        <v/>
      </c>
      <c r="B871" s="10" t="str">
        <f>IF(YEAR(G871)=2025,#REF!,"")</f>
        <v/>
      </c>
      <c r="C871" s="10" t="str">
        <f t="shared" si="89"/>
        <v>Afternoon45268</v>
      </c>
      <c r="D871" s="5" t="str">
        <f>IF('by region'!$C$2="Any","Any",'WTX courses'!V869)&amp;M871&amp;IF('by region'!$I$2="Any","Any",N871)&amp;G871</f>
        <v>AnyJumpAny45268</v>
      </c>
      <c r="E871" s="5" t="e">
        <f>IF(I871=#REF!,'WTX courses'!G869,"")</f>
        <v>#REF!</v>
      </c>
      <c r="F871" s="5" t="e">
        <f t="shared" si="90"/>
        <v>#REF!</v>
      </c>
      <c r="G871" s="15">
        <v>45268</v>
      </c>
      <c r="H871" s="16" t="s">
        <v>35</v>
      </c>
      <c r="I871" s="16" t="s">
        <v>46</v>
      </c>
      <c r="J871" s="16" t="s">
        <v>9</v>
      </c>
      <c r="K871" s="14" t="s">
        <v>24</v>
      </c>
      <c r="L871" s="14" t="s">
        <v>11</v>
      </c>
      <c r="M871" s="16" t="s">
        <v>12</v>
      </c>
      <c r="N871" s="16" t="s">
        <v>13</v>
      </c>
      <c r="O871" s="16" t="s">
        <v>14</v>
      </c>
      <c r="P871" s="12">
        <f t="shared" si="86"/>
        <v>1</v>
      </c>
      <c r="Q871" s="12" cm="1">
        <f t="array" ref="Q871">SUMPRODUCT(($G$2:$G$2540=G871)*(P871&gt;$P$2:$P$2540))+1</f>
        <v>1</v>
      </c>
      <c r="R871" s="12" t="e">
        <f>(Q871*100000)+#REF!</f>
        <v>#REF!</v>
      </c>
      <c r="S871" t="e" cm="1">
        <f t="array" ref="S871">SUMPRODUCT(($G$2:$G$2540=G871)*(R871&gt;$R$2:$R$2540))+1</f>
        <v>#REF!</v>
      </c>
      <c r="T871" t="str">
        <f t="shared" si="87"/>
        <v xml:space="preserve">Sedgefield </v>
      </c>
      <c r="U871">
        <v>0</v>
      </c>
      <c r="V871" t="s">
        <v>11</v>
      </c>
      <c r="W871">
        <f t="shared" si="88"/>
        <v>2023</v>
      </c>
    </row>
    <row r="872" spans="1:23" x14ac:dyDescent="0.25">
      <c r="A872" s="10" t="str">
        <f>IF(YEAR(G872)=2024,#REF!,"")</f>
        <v/>
      </c>
      <c r="B872" s="10" t="str">
        <f>IF(YEAR(G872)=2025,#REF!,"")</f>
        <v/>
      </c>
      <c r="C872" s="10" t="str">
        <f t="shared" si="89"/>
        <v>Floodlit45269</v>
      </c>
      <c r="D872" s="5" t="str">
        <f>IF('by region'!$C$2="Any","Any",'WTX courses'!V870)&amp;M872&amp;IF('by region'!$I$2="Any","Any",N872)&amp;G872</f>
        <v>AnyFlatAny45269</v>
      </c>
      <c r="E872" s="5" t="e">
        <f>IF(I872=#REF!,'WTX courses'!G870,"")</f>
        <v>#REF!</v>
      </c>
      <c r="F872" s="5" t="e">
        <f t="shared" si="90"/>
        <v>#REF!</v>
      </c>
      <c r="G872" s="15">
        <v>45269</v>
      </c>
      <c r="H872" s="16" t="s">
        <v>37</v>
      </c>
      <c r="I872" s="16" t="s">
        <v>31</v>
      </c>
      <c r="J872" s="16" t="s">
        <v>32</v>
      </c>
      <c r="K872" s="14" t="s">
        <v>24</v>
      </c>
      <c r="L872" s="14" t="s">
        <v>11</v>
      </c>
      <c r="M872" s="16" t="s">
        <v>25</v>
      </c>
      <c r="N872" s="16" t="s">
        <v>26</v>
      </c>
      <c r="O872" s="16" t="s">
        <v>14</v>
      </c>
      <c r="P872" s="12">
        <f t="shared" si="86"/>
        <v>3</v>
      </c>
      <c r="Q872" s="12" cm="1">
        <f t="array" ref="Q872">SUMPRODUCT(($G$2:$G$2540=G872)*(P872&gt;$P$2:$P$2540))+1</f>
        <v>4</v>
      </c>
      <c r="R872" s="12" t="e">
        <f>(Q872*100000)+#REF!</f>
        <v>#REF!</v>
      </c>
      <c r="S872" t="e" cm="1">
        <f t="array" ref="S872">SUMPRODUCT(($G$2:$G$2540=G872)*(R872&gt;$R$2:$R$2540))+1</f>
        <v>#REF!</v>
      </c>
      <c r="T872" t="str">
        <f t="shared" si="87"/>
        <v>NEWCASTLE #</v>
      </c>
      <c r="U872">
        <v>0</v>
      </c>
      <c r="V872" t="s">
        <v>30</v>
      </c>
      <c r="W872">
        <f t="shared" si="88"/>
        <v>2023</v>
      </c>
    </row>
    <row r="873" spans="1:23" x14ac:dyDescent="0.25">
      <c r="A873" s="10" t="str">
        <f>IF(YEAR(G873)=2024,#REF!,"")</f>
        <v/>
      </c>
      <c r="B873" s="10" t="str">
        <f>IF(YEAR(G873)=2025,#REF!,"")</f>
        <v/>
      </c>
      <c r="C873" s="10" t="str">
        <f t="shared" si="89"/>
        <v>Floodlit45269</v>
      </c>
      <c r="D873" s="5" t="str">
        <f>IF('by region'!$C$2="Any","Any",'WTX courses'!V871)&amp;M873&amp;IF('by region'!$I$2="Any","Any",N873)&amp;G873</f>
        <v>AnyFlatAny45269</v>
      </c>
      <c r="E873" s="5" t="e">
        <f>IF(I873=#REF!,'WTX courses'!G871,"")</f>
        <v>#REF!</v>
      </c>
      <c r="F873" s="5" t="e">
        <f t="shared" si="90"/>
        <v>#REF!</v>
      </c>
      <c r="G873" s="15">
        <v>45269</v>
      </c>
      <c r="H873" s="16" t="s">
        <v>37</v>
      </c>
      <c r="I873" s="16" t="s">
        <v>43</v>
      </c>
      <c r="J873" s="16" t="s">
        <v>32</v>
      </c>
      <c r="K873" s="14" t="s">
        <v>24</v>
      </c>
      <c r="L873" s="14" t="s">
        <v>17</v>
      </c>
      <c r="M873" s="16" t="s">
        <v>25</v>
      </c>
      <c r="N873" s="16" t="s">
        <v>26</v>
      </c>
      <c r="O873" s="16" t="s">
        <v>14</v>
      </c>
      <c r="P873" s="12">
        <f t="shared" si="86"/>
        <v>3</v>
      </c>
      <c r="Q873" s="12" cm="1">
        <f t="array" ref="Q873">SUMPRODUCT(($G$2:$G$2540=G873)*(P873&gt;$P$2:$P$2540))+1</f>
        <v>4</v>
      </c>
      <c r="R873" s="12" t="e">
        <f>(Q873*100000)+#REF!</f>
        <v>#REF!</v>
      </c>
      <c r="S873" t="e" cm="1">
        <f t="array" ref="S873">SUMPRODUCT(($G$2:$G$2540=G873)*(R873&gt;$R$2:$R$2540))+1</f>
        <v>#REF!</v>
      </c>
      <c r="T873" t="str">
        <f t="shared" si="87"/>
        <v>WOLVERHAMPTON #</v>
      </c>
      <c r="U873">
        <v>0</v>
      </c>
      <c r="V873" t="s">
        <v>19</v>
      </c>
      <c r="W873">
        <f t="shared" si="88"/>
        <v>2023</v>
      </c>
    </row>
    <row r="874" spans="1:23" x14ac:dyDescent="0.25">
      <c r="A874" s="10" t="str">
        <f>IF(YEAR(G874)=2024,#REF!,"")</f>
        <v/>
      </c>
      <c r="B874" s="10" t="str">
        <f>IF(YEAR(G874)=2025,#REF!,"")</f>
        <v/>
      </c>
      <c r="C874" s="10" t="str">
        <f t="shared" si="89"/>
        <v>Afternoon45269</v>
      </c>
      <c r="D874" s="5" t="str">
        <f>IF('by region'!$C$2="Any","Any",'WTX courses'!V872)&amp;M874&amp;IF('by region'!$I$2="Any","Any",N874)&amp;G874</f>
        <v>AnyJumpAny45269</v>
      </c>
      <c r="E874" s="5" t="e">
        <f>IF(I874=#REF!,'WTX courses'!G872,"")</f>
        <v>#REF!</v>
      </c>
      <c r="F874" s="5" t="e">
        <f t="shared" si="90"/>
        <v>#REF!</v>
      </c>
      <c r="G874" s="15">
        <v>45269</v>
      </c>
      <c r="H874" s="16" t="s">
        <v>37</v>
      </c>
      <c r="I874" s="16" t="s">
        <v>68</v>
      </c>
      <c r="J874" s="16" t="s">
        <v>9</v>
      </c>
      <c r="K874" s="14" t="s">
        <v>16</v>
      </c>
      <c r="L874" s="14" t="s">
        <v>11</v>
      </c>
      <c r="M874" s="16" t="s">
        <v>12</v>
      </c>
      <c r="N874" s="16" t="s">
        <v>13</v>
      </c>
      <c r="O874" s="16" t="s">
        <v>14</v>
      </c>
      <c r="P874" s="12">
        <f t="shared" si="86"/>
        <v>1</v>
      </c>
      <c r="Q874" s="12" cm="1">
        <f t="array" ref="Q874">SUMPRODUCT(($G$2:$G$2540=G874)*(P874&gt;$P$2:$P$2540))+1</f>
        <v>1</v>
      </c>
      <c r="R874" s="12" t="e">
        <f>(Q874*100000)+#REF!</f>
        <v>#REF!</v>
      </c>
      <c r="S874" t="e" cm="1">
        <f t="array" ref="S874">SUMPRODUCT(($G$2:$G$2540=G874)*(R874&gt;$R$2:$R$2540))+1</f>
        <v>#REF!</v>
      </c>
      <c r="T874" t="str">
        <f t="shared" si="87"/>
        <v xml:space="preserve">Aintree </v>
      </c>
      <c r="U874">
        <v>0</v>
      </c>
      <c r="V874" t="s">
        <v>11</v>
      </c>
      <c r="W874">
        <f t="shared" si="88"/>
        <v>2023</v>
      </c>
    </row>
    <row r="875" spans="1:23" x14ac:dyDescent="0.25">
      <c r="A875" s="10" t="str">
        <f>IF(YEAR(G875)=2024,#REF!,"")</f>
        <v/>
      </c>
      <c r="B875" s="10" t="str">
        <f>IF(YEAR(G875)=2025,#REF!,"")</f>
        <v/>
      </c>
      <c r="C875" s="10" t="str">
        <f t="shared" si="89"/>
        <v>Afternoon45269</v>
      </c>
      <c r="D875" s="5" t="str">
        <f>IF('by region'!$C$2="Any","Any",'WTX courses'!V873)&amp;M875&amp;IF('by region'!$I$2="Any","Any",N875)&amp;G875</f>
        <v>AnyJumpAny45269</v>
      </c>
      <c r="E875" s="5" t="e">
        <f>IF(I875=#REF!,'WTX courses'!G873,"")</f>
        <v>#REF!</v>
      </c>
      <c r="F875" s="5" t="e">
        <f t="shared" si="90"/>
        <v>#REF!</v>
      </c>
      <c r="G875" s="15">
        <v>45269</v>
      </c>
      <c r="H875" s="16" t="s">
        <v>37</v>
      </c>
      <c r="I875" s="16" t="s">
        <v>54</v>
      </c>
      <c r="J875" s="16" t="s">
        <v>9</v>
      </c>
      <c r="K875" s="14" t="s">
        <v>24</v>
      </c>
      <c r="L875" s="14" t="s">
        <v>19</v>
      </c>
      <c r="M875" s="16" t="s">
        <v>12</v>
      </c>
      <c r="N875" s="16" t="s">
        <v>13</v>
      </c>
      <c r="O875" s="16" t="s">
        <v>14</v>
      </c>
      <c r="P875" s="12">
        <f t="shared" si="86"/>
        <v>1</v>
      </c>
      <c r="Q875" s="12" cm="1">
        <f t="array" ref="Q875">SUMPRODUCT(($G$2:$G$2540=G875)*(P875&gt;$P$2:$P$2540))+1</f>
        <v>1</v>
      </c>
      <c r="R875" s="12" t="e">
        <f>(Q875*100000)+#REF!</f>
        <v>#REF!</v>
      </c>
      <c r="S875" t="e" cm="1">
        <f t="array" ref="S875">SUMPRODUCT(($G$2:$G$2540=G875)*(R875&gt;$R$2:$R$2540))+1</f>
        <v>#REF!</v>
      </c>
      <c r="T875" t="str">
        <f t="shared" si="87"/>
        <v xml:space="preserve">Chepstow </v>
      </c>
      <c r="U875">
        <v>0</v>
      </c>
      <c r="V875" t="s">
        <v>19</v>
      </c>
      <c r="W875">
        <f t="shared" si="88"/>
        <v>2023</v>
      </c>
    </row>
    <row r="876" spans="1:23" x14ac:dyDescent="0.25">
      <c r="A876" s="10" t="str">
        <f>IF(YEAR(G876)=2024,#REF!,"")</f>
        <v/>
      </c>
      <c r="B876" s="10" t="str">
        <f>IF(YEAR(G876)=2025,#REF!,"")</f>
        <v/>
      </c>
      <c r="C876" s="10" t="str">
        <f t="shared" si="89"/>
        <v>Afternoon45269</v>
      </c>
      <c r="D876" s="5" t="str">
        <f>IF('by region'!$C$2="Any","Any",'WTX courses'!V874)&amp;M876&amp;IF('by region'!$I$2="Any","Any",N876)&amp;G876</f>
        <v>AnyJumpAny45269</v>
      </c>
      <c r="E876" s="5" t="e">
        <f>IF(I876=#REF!,'WTX courses'!G874,"")</f>
        <v>#REF!</v>
      </c>
      <c r="F876" s="5" t="e">
        <f t="shared" si="90"/>
        <v>#REF!</v>
      </c>
      <c r="G876" s="15">
        <v>45269</v>
      </c>
      <c r="H876" s="16" t="s">
        <v>37</v>
      </c>
      <c r="I876" s="16" t="s">
        <v>38</v>
      </c>
      <c r="J876" s="16" t="s">
        <v>9</v>
      </c>
      <c r="K876" s="14" t="s">
        <v>16</v>
      </c>
      <c r="L876" s="14" t="s">
        <v>19</v>
      </c>
      <c r="M876" s="16" t="s">
        <v>12</v>
      </c>
      <c r="N876" s="16" t="s">
        <v>13</v>
      </c>
      <c r="O876" s="16" t="s">
        <v>14</v>
      </c>
      <c r="P876" s="12">
        <f t="shared" si="86"/>
        <v>1</v>
      </c>
      <c r="Q876" s="12" cm="1">
        <f t="array" ref="Q876">SUMPRODUCT(($G$2:$G$2540=G876)*(P876&gt;$P$2:$P$2540))+1</f>
        <v>1</v>
      </c>
      <c r="R876" s="12" t="e">
        <f>(Q876*100000)+#REF!</f>
        <v>#REF!</v>
      </c>
      <c r="S876" t="e" cm="1">
        <f t="array" ref="S876">SUMPRODUCT(($G$2:$G$2540=G876)*(R876&gt;$R$2:$R$2540))+1</f>
        <v>#REF!</v>
      </c>
      <c r="T876" t="str">
        <f t="shared" si="87"/>
        <v xml:space="preserve">Sandown Park </v>
      </c>
      <c r="U876">
        <v>0</v>
      </c>
      <c r="V876" t="s">
        <v>17</v>
      </c>
      <c r="W876">
        <f t="shared" si="88"/>
        <v>2023</v>
      </c>
    </row>
    <row r="877" spans="1:23" x14ac:dyDescent="0.25">
      <c r="A877" s="10" t="str">
        <f>IF(YEAR(G877)=2024,#REF!,"")</f>
        <v/>
      </c>
      <c r="B877" s="10" t="str">
        <f>IF(YEAR(G877)=2025,#REF!,"")</f>
        <v/>
      </c>
      <c r="C877" s="10" t="str">
        <f t="shared" si="89"/>
        <v>Afternoon45270</v>
      </c>
      <c r="D877" s="5" t="str">
        <f>IF('by region'!$C$2="Any","Any",'WTX courses'!V875)&amp;M877&amp;IF('by region'!$I$2="Any","Any",N877)&amp;G877</f>
        <v>AnyJumpAny45270</v>
      </c>
      <c r="E877" s="5" t="e">
        <f>IF(I877=#REF!,'WTX courses'!G875,"")</f>
        <v>#REF!</v>
      </c>
      <c r="F877" s="5" t="e">
        <f t="shared" si="90"/>
        <v>#REF!</v>
      </c>
      <c r="G877" s="15">
        <v>45270</v>
      </c>
      <c r="H877" s="16" t="s">
        <v>40</v>
      </c>
      <c r="I877" s="16" t="s">
        <v>45</v>
      </c>
      <c r="J877" s="16" t="s">
        <v>9</v>
      </c>
      <c r="K877" s="14" t="s">
        <v>16</v>
      </c>
      <c r="L877" s="14" t="s">
        <v>17</v>
      </c>
      <c r="M877" s="16" t="s">
        <v>12</v>
      </c>
      <c r="N877" s="16" t="s">
        <v>13</v>
      </c>
      <c r="O877" s="16" t="s">
        <v>14</v>
      </c>
      <c r="P877" s="12">
        <f t="shared" si="86"/>
        <v>1</v>
      </c>
      <c r="Q877" s="12" cm="1">
        <f t="array" ref="Q877">SUMPRODUCT(($G$2:$G$2540=G877)*(P877&gt;$P$2:$P$2540))+1</f>
        <v>1</v>
      </c>
      <c r="R877" s="12" t="e">
        <f>(Q877*100000)+#REF!</f>
        <v>#REF!</v>
      </c>
      <c r="S877" t="e" cm="1">
        <f t="array" ref="S877">SUMPRODUCT(($G$2:$G$2540=G877)*(R877&gt;$R$2:$R$2540))+1</f>
        <v>#REF!</v>
      </c>
      <c r="T877" t="str">
        <f t="shared" si="87"/>
        <v xml:space="preserve">Huntingdon </v>
      </c>
      <c r="U877">
        <v>0</v>
      </c>
      <c r="V877" t="s">
        <v>17</v>
      </c>
      <c r="W877">
        <f t="shared" si="88"/>
        <v>2023</v>
      </c>
    </row>
    <row r="878" spans="1:23" x14ac:dyDescent="0.25">
      <c r="A878" s="10" t="str">
        <f>IF(YEAR(G878)=2024,#REF!,"")</f>
        <v/>
      </c>
      <c r="B878" s="10" t="str">
        <f>IF(YEAR(G878)=2025,#REF!,"")</f>
        <v/>
      </c>
      <c r="C878" s="10" t="str">
        <f t="shared" si="89"/>
        <v>Floodlit45271</v>
      </c>
      <c r="D878" s="5" t="str">
        <f>IF('by region'!$C$2="Any","Any",'WTX courses'!V876)&amp;M878&amp;IF('by region'!$I$2="Any","Any",N878)&amp;G878</f>
        <v>AnyFlatAny45271</v>
      </c>
      <c r="E878" s="5" t="e">
        <f>IF(I878=#REF!,'WTX courses'!G876,"")</f>
        <v>#REF!</v>
      </c>
      <c r="F878" s="5" t="e">
        <f t="shared" si="90"/>
        <v>#REF!</v>
      </c>
      <c r="G878" s="15">
        <v>45271</v>
      </c>
      <c r="H878" s="16" t="s">
        <v>42</v>
      </c>
      <c r="I878" s="16" t="s">
        <v>73</v>
      </c>
      <c r="J878" s="16" t="s">
        <v>32</v>
      </c>
      <c r="K878" s="14" t="s">
        <v>10</v>
      </c>
      <c r="L878" s="14" t="s">
        <v>19</v>
      </c>
      <c r="M878" s="16" t="s">
        <v>25</v>
      </c>
      <c r="N878" s="16" t="s">
        <v>26</v>
      </c>
      <c r="O878" s="16" t="s">
        <v>33</v>
      </c>
      <c r="P878" s="12">
        <f t="shared" si="86"/>
        <v>3</v>
      </c>
      <c r="Q878" s="12" cm="1">
        <f t="array" ref="Q878">SUMPRODUCT(($G$2:$G$2540=G878)*(P878&gt;$P$2:$P$2540))+1</f>
        <v>2</v>
      </c>
      <c r="R878" s="12" t="e">
        <f>(Q878*100000)+#REF!</f>
        <v>#REF!</v>
      </c>
      <c r="S878" t="e" cm="1">
        <f t="array" ref="S878">SUMPRODUCT(($G$2:$G$2540=G878)*(R878&gt;$R$2:$R$2540))+1</f>
        <v>#REF!</v>
      </c>
      <c r="T878" t="str">
        <f t="shared" si="87"/>
        <v>CHELMSFORD CITY #</v>
      </c>
      <c r="U878">
        <v>0</v>
      </c>
      <c r="V878" t="s">
        <v>30</v>
      </c>
      <c r="W878">
        <f t="shared" si="88"/>
        <v>2023</v>
      </c>
    </row>
    <row r="879" spans="1:23" x14ac:dyDescent="0.25">
      <c r="A879" s="10" t="str">
        <f>IF(YEAR(G879)=2024,#REF!,"")</f>
        <v/>
      </c>
      <c r="B879" s="10" t="str">
        <f>IF(YEAR(G879)=2025,#REF!,"")</f>
        <v/>
      </c>
      <c r="C879" s="10" t="str">
        <f t="shared" si="89"/>
        <v>Afternoon45271</v>
      </c>
      <c r="D879" s="5" t="str">
        <f>IF('by region'!$C$2="Any","Any",'WTX courses'!V877)&amp;M879&amp;IF('by region'!$I$2="Any","Any",N879)&amp;G879</f>
        <v>AnyJumpAny45271</v>
      </c>
      <c r="E879" s="5" t="e">
        <f>IF(I879=#REF!,'WTX courses'!G877,"")</f>
        <v>#REF!</v>
      </c>
      <c r="F879" s="5" t="e">
        <f t="shared" si="90"/>
        <v>#REF!</v>
      </c>
      <c r="G879" s="15">
        <v>45271</v>
      </c>
      <c r="H879" s="16" t="s">
        <v>42</v>
      </c>
      <c r="I879" s="16" t="s">
        <v>36</v>
      </c>
      <c r="J879" s="16" t="s">
        <v>9</v>
      </c>
      <c r="K879" s="14" t="s">
        <v>24</v>
      </c>
      <c r="L879" s="14" t="s">
        <v>19</v>
      </c>
      <c r="M879" s="16" t="s">
        <v>12</v>
      </c>
      <c r="N879" s="16" t="s">
        <v>13</v>
      </c>
      <c r="O879" s="16" t="s">
        <v>14</v>
      </c>
      <c r="P879" s="12">
        <f t="shared" si="86"/>
        <v>1</v>
      </c>
      <c r="Q879" s="12" cm="1">
        <f t="array" ref="Q879">SUMPRODUCT(($G$2:$G$2540=G879)*(P879&gt;$P$2:$P$2540))+1</f>
        <v>1</v>
      </c>
      <c r="R879" s="12" t="e">
        <f>(Q879*100000)+#REF!</f>
        <v>#REF!</v>
      </c>
      <c r="S879" t="e" cm="1">
        <f t="array" ref="S879">SUMPRODUCT(($G$2:$G$2540=G879)*(R879&gt;$R$2:$R$2540))+1</f>
        <v>#REF!</v>
      </c>
      <c r="T879" t="str">
        <f t="shared" si="87"/>
        <v xml:space="preserve">Lingfield Park </v>
      </c>
      <c r="U879">
        <v>0</v>
      </c>
      <c r="V879" t="s">
        <v>11</v>
      </c>
      <c r="W879">
        <f t="shared" si="88"/>
        <v>2023</v>
      </c>
    </row>
    <row r="880" spans="1:23" x14ac:dyDescent="0.25">
      <c r="A880" s="10" t="str">
        <f>IF(YEAR(G880)=2024,#REF!,"")</f>
        <v/>
      </c>
      <c r="B880" s="10" t="str">
        <f>IF(YEAR(G880)=2025,#REF!,"")</f>
        <v/>
      </c>
      <c r="C880" s="10" t="str">
        <f t="shared" si="89"/>
        <v>Afternoon45272</v>
      </c>
      <c r="D880" s="5" t="str">
        <f>IF('by region'!$C$2="Any","Any",'WTX courses'!V878)&amp;M880&amp;IF('by region'!$I$2="Any","Any",N880)&amp;G880</f>
        <v>AnyJumpAny45272</v>
      </c>
      <c r="E880" s="5" t="e">
        <f>IF(I880=#REF!,'WTX courses'!G878,"")</f>
        <v>#REF!</v>
      </c>
      <c r="F880" s="5" t="e">
        <f t="shared" si="90"/>
        <v>#REF!</v>
      </c>
      <c r="G880" s="15">
        <v>45272</v>
      </c>
      <c r="H880" s="16" t="s">
        <v>7</v>
      </c>
      <c r="I880" s="16" t="s">
        <v>58</v>
      </c>
      <c r="J880" s="16" t="s">
        <v>9</v>
      </c>
      <c r="K880" s="14" t="s">
        <v>24</v>
      </c>
      <c r="L880" s="14" t="s">
        <v>19</v>
      </c>
      <c r="M880" s="16" t="s">
        <v>12</v>
      </c>
      <c r="N880" s="16" t="s">
        <v>13</v>
      </c>
      <c r="O880" s="16" t="s">
        <v>14</v>
      </c>
      <c r="P880" s="12">
        <f t="shared" si="86"/>
        <v>1</v>
      </c>
      <c r="Q880" s="12" cm="1">
        <f t="array" ref="Q880">SUMPRODUCT(($G$2:$G$2540=G880)*(P880&gt;$P$2:$P$2540))+1</f>
        <v>1</v>
      </c>
      <c r="R880" s="12" t="e">
        <f>(Q880*100000)+#REF!</f>
        <v>#REF!</v>
      </c>
      <c r="S880" t="e" cm="1">
        <f t="array" ref="S880">SUMPRODUCT(($G$2:$G$2540=G880)*(R880&gt;$R$2:$R$2540))+1</f>
        <v>#REF!</v>
      </c>
      <c r="T880" t="str">
        <f t="shared" si="87"/>
        <v xml:space="preserve">Fontwell Park </v>
      </c>
      <c r="U880">
        <v>0</v>
      </c>
      <c r="V880" t="s">
        <v>17</v>
      </c>
      <c r="W880">
        <f t="shared" si="88"/>
        <v>2023</v>
      </c>
    </row>
    <row r="881" spans="1:23" x14ac:dyDescent="0.25">
      <c r="A881" s="10" t="str">
        <f>IF(YEAR(G881)=2024,#REF!,"")</f>
        <v/>
      </c>
      <c r="B881" s="10" t="str">
        <f>IF(YEAR(G881)=2025,#REF!,"")</f>
        <v/>
      </c>
      <c r="C881" s="10" t="str">
        <f t="shared" si="89"/>
        <v>Afternoon45272</v>
      </c>
      <c r="D881" s="5" t="str">
        <f>IF('by region'!$C$2="Any","Any",'WTX courses'!V879)&amp;M881&amp;IF('by region'!$I$2="Any","Any",N881)&amp;G881</f>
        <v>AnyJumpAny45272</v>
      </c>
      <c r="E881" s="5" t="e">
        <f>IF(I881=#REF!,'WTX courses'!G879,"")</f>
        <v>#REF!</v>
      </c>
      <c r="F881" s="5" t="e">
        <f t="shared" si="90"/>
        <v>#REF!</v>
      </c>
      <c r="G881" s="15">
        <v>45272</v>
      </c>
      <c r="H881" s="16" t="s">
        <v>7</v>
      </c>
      <c r="I881" s="16" t="s">
        <v>60</v>
      </c>
      <c r="J881" s="16" t="s">
        <v>9</v>
      </c>
      <c r="K881" s="14" t="s">
        <v>24</v>
      </c>
      <c r="L881" s="14" t="s">
        <v>17</v>
      </c>
      <c r="M881" s="16" t="s">
        <v>12</v>
      </c>
      <c r="N881" s="16" t="s">
        <v>13</v>
      </c>
      <c r="O881" s="16" t="s">
        <v>14</v>
      </c>
      <c r="P881" s="12">
        <f t="shared" si="86"/>
        <v>1</v>
      </c>
      <c r="Q881" s="12" cm="1">
        <f t="array" ref="Q881">SUMPRODUCT(($G$2:$G$2540=G881)*(P881&gt;$P$2:$P$2540))+1</f>
        <v>1</v>
      </c>
      <c r="R881" s="12" t="e">
        <f>(Q881*100000)+#REF!</f>
        <v>#REF!</v>
      </c>
      <c r="S881" t="e" cm="1">
        <f t="array" ref="S881">SUMPRODUCT(($G$2:$G$2540=G881)*(R881&gt;$R$2:$R$2540))+1</f>
        <v>#REF!</v>
      </c>
      <c r="T881" t="str">
        <f t="shared" si="87"/>
        <v xml:space="preserve">Uttoxeter </v>
      </c>
      <c r="U881">
        <v>0</v>
      </c>
      <c r="V881" t="s">
        <v>19</v>
      </c>
      <c r="W881">
        <f t="shared" si="88"/>
        <v>2023</v>
      </c>
    </row>
    <row r="882" spans="1:23" x14ac:dyDescent="0.25">
      <c r="A882" s="10" t="str">
        <f>IF(YEAR(G882)=2024,#REF!,"")</f>
        <v/>
      </c>
      <c r="B882" s="10" t="str">
        <f>IF(YEAR(G882)=2025,#REF!,"")</f>
        <v/>
      </c>
      <c r="C882" s="10" t="str">
        <f t="shared" si="89"/>
        <v>Floodlit45273</v>
      </c>
      <c r="D882" s="5" t="str">
        <f>IF('by region'!$C$2="Any","Any",'WTX courses'!V880)&amp;M882&amp;IF('by region'!$I$2="Any","Any",N882)&amp;G882</f>
        <v>AnyFlatAny45273</v>
      </c>
      <c r="E882" s="5" t="e">
        <f>IF(I882=#REF!,'WTX courses'!G880,"")</f>
        <v>#REF!</v>
      </c>
      <c r="F882" s="5" t="e">
        <f t="shared" si="90"/>
        <v>#REF!</v>
      </c>
      <c r="G882" s="15">
        <v>45273</v>
      </c>
      <c r="H882" s="16" t="s">
        <v>27</v>
      </c>
      <c r="I882" s="16" t="s">
        <v>47</v>
      </c>
      <c r="J882" s="16" t="s">
        <v>32</v>
      </c>
      <c r="K882" s="14" t="s">
        <v>16</v>
      </c>
      <c r="L882" s="14" t="s">
        <v>19</v>
      </c>
      <c r="M882" s="16" t="s">
        <v>25</v>
      </c>
      <c r="N882" s="16" t="s">
        <v>26</v>
      </c>
      <c r="O882" s="16" t="s">
        <v>33</v>
      </c>
      <c r="P882" s="12">
        <f t="shared" si="86"/>
        <v>3</v>
      </c>
      <c r="Q882" s="12" cm="1">
        <f t="array" ref="Q882">SUMPRODUCT(($G$2:$G$2540=G882)*(P882&gt;$P$2:$P$2540))+1</f>
        <v>2</v>
      </c>
      <c r="R882" s="12" t="e">
        <f>(Q882*100000)+#REF!</f>
        <v>#REF!</v>
      </c>
      <c r="S882" t="e" cm="1">
        <f t="array" ref="S882">SUMPRODUCT(($G$2:$G$2540=G882)*(R882&gt;$R$2:$R$2540))+1</f>
        <v>#REF!</v>
      </c>
      <c r="T882" t="str">
        <f t="shared" si="87"/>
        <v>KEMPTON PARK #</v>
      </c>
      <c r="U882">
        <v>0</v>
      </c>
      <c r="V882" t="s">
        <v>30</v>
      </c>
      <c r="W882">
        <f t="shared" si="88"/>
        <v>2023</v>
      </c>
    </row>
    <row r="883" spans="1:23" x14ac:dyDescent="0.25">
      <c r="A883" s="10" t="str">
        <f>IF(YEAR(G883)=2024,#REF!,"")</f>
        <v/>
      </c>
      <c r="B883" s="10" t="str">
        <f>IF(YEAR(G883)=2025,#REF!,"")</f>
        <v/>
      </c>
      <c r="C883" s="10" t="str">
        <f t="shared" si="89"/>
        <v>Afternoon45273</v>
      </c>
      <c r="D883" s="5" t="str">
        <f>IF('by region'!$C$2="Any","Any",'WTX courses'!V881)&amp;M883&amp;IF('by region'!$I$2="Any","Any",N883)&amp;G883</f>
        <v>AnyFlatAny45273</v>
      </c>
      <c r="E883" s="5" t="e">
        <f>IF(I883=#REF!,'WTX courses'!G881,"")</f>
        <v>#REF!</v>
      </c>
      <c r="F883" s="5" t="e">
        <f t="shared" si="90"/>
        <v>#REF!</v>
      </c>
      <c r="G883" s="15">
        <v>45273</v>
      </c>
      <c r="H883" s="16" t="s">
        <v>27</v>
      </c>
      <c r="I883" s="16" t="s">
        <v>36</v>
      </c>
      <c r="J883" s="16" t="s">
        <v>9</v>
      </c>
      <c r="K883" s="14" t="s">
        <v>24</v>
      </c>
      <c r="L883" s="14" t="s">
        <v>19</v>
      </c>
      <c r="M883" s="16" t="s">
        <v>25</v>
      </c>
      <c r="N883" s="16" t="s">
        <v>26</v>
      </c>
      <c r="O883" s="16" t="s">
        <v>14</v>
      </c>
      <c r="P883" s="12">
        <f t="shared" si="86"/>
        <v>1</v>
      </c>
      <c r="Q883" s="12" cm="1">
        <f t="array" ref="Q883">SUMPRODUCT(($G$2:$G$2540=G883)*(P883&gt;$P$2:$P$2540))+1</f>
        <v>1</v>
      </c>
      <c r="R883" s="12" t="e">
        <f>(Q883*100000)+#REF!</f>
        <v>#REF!</v>
      </c>
      <c r="S883" t="e" cm="1">
        <f t="array" ref="S883">SUMPRODUCT(($G$2:$G$2540=G883)*(R883&gt;$R$2:$R$2540))+1</f>
        <v>#REF!</v>
      </c>
      <c r="T883" t="str">
        <f t="shared" si="87"/>
        <v xml:space="preserve">LINGFIELD PARK </v>
      </c>
      <c r="U883">
        <v>0</v>
      </c>
      <c r="V883" t="s">
        <v>11</v>
      </c>
      <c r="W883">
        <f t="shared" si="88"/>
        <v>2023</v>
      </c>
    </row>
    <row r="884" spans="1:23" x14ac:dyDescent="0.25">
      <c r="A884" s="10" t="str">
        <f>IF(YEAR(G884)=2024,#REF!,"")</f>
        <v/>
      </c>
      <c r="B884" s="10" t="str">
        <f>IF(YEAR(G884)=2025,#REF!,"")</f>
        <v/>
      </c>
      <c r="C884" s="10" t="str">
        <f t="shared" si="89"/>
        <v>Floodlit45274</v>
      </c>
      <c r="D884" s="5" t="str">
        <f>IF('by region'!$C$2="Any","Any",'WTX courses'!V882)&amp;M884&amp;IF('by region'!$I$2="Any","Any",N884)&amp;G884</f>
        <v>AnyFlatAny45274</v>
      </c>
      <c r="E884" s="5" t="e">
        <f>IF(I884=#REF!,'WTX courses'!G882,"")</f>
        <v>#REF!</v>
      </c>
      <c r="F884" s="5" t="e">
        <f t="shared" si="90"/>
        <v>#REF!</v>
      </c>
      <c r="G884" s="15">
        <v>45274</v>
      </c>
      <c r="H884" s="16" t="s">
        <v>34</v>
      </c>
      <c r="I884" s="16" t="s">
        <v>73</v>
      </c>
      <c r="J884" s="16" t="s">
        <v>32</v>
      </c>
      <c r="K884" s="14" t="s">
        <v>10</v>
      </c>
      <c r="L884" s="14" t="s">
        <v>19</v>
      </c>
      <c r="M884" s="16" t="s">
        <v>25</v>
      </c>
      <c r="N884" s="16" t="s">
        <v>26</v>
      </c>
      <c r="O884" s="16" t="s">
        <v>33</v>
      </c>
      <c r="P884" s="12">
        <f t="shared" si="86"/>
        <v>3</v>
      </c>
      <c r="Q884" s="12" cm="1">
        <f t="array" ref="Q884">SUMPRODUCT(($G$2:$G$2540=G884)*(P884&gt;$P$2:$P$2540))+1</f>
        <v>3</v>
      </c>
      <c r="R884" s="12" t="e">
        <f>(Q884*100000)+#REF!</f>
        <v>#REF!</v>
      </c>
      <c r="S884" t="e" cm="1">
        <f t="array" ref="S884">SUMPRODUCT(($G$2:$G$2540=G884)*(R884&gt;$R$2:$R$2540))+1</f>
        <v>#REF!</v>
      </c>
      <c r="T884" t="str">
        <f t="shared" si="87"/>
        <v>CHELMSFORD CITY #</v>
      </c>
      <c r="U884">
        <v>0</v>
      </c>
      <c r="V884" t="s">
        <v>19</v>
      </c>
      <c r="W884">
        <f t="shared" si="88"/>
        <v>2023</v>
      </c>
    </row>
    <row r="885" spans="1:23" x14ac:dyDescent="0.25">
      <c r="A885" s="10" t="str">
        <f>IF(YEAR(G885)=2024,#REF!,"")</f>
        <v/>
      </c>
      <c r="B885" s="10" t="str">
        <f>IF(YEAR(G885)=2025,#REF!,"")</f>
        <v/>
      </c>
      <c r="C885" s="10" t="str">
        <f t="shared" si="89"/>
        <v>Afternoon45274</v>
      </c>
      <c r="D885" s="5" t="str">
        <f>IF('by region'!$C$2="Any","Any",'WTX courses'!V883)&amp;M885&amp;IF('by region'!$I$2="Any","Any",N885)&amp;G885</f>
        <v>AnyJumpAny45274</v>
      </c>
      <c r="E885" s="5" t="e">
        <f>IF(I885=#REF!,'WTX courses'!G883,"")</f>
        <v>#REF!</v>
      </c>
      <c r="F885" s="5" t="e">
        <f t="shared" si="90"/>
        <v>#REF!</v>
      </c>
      <c r="G885" s="15">
        <v>45274</v>
      </c>
      <c r="H885" s="16" t="s">
        <v>34</v>
      </c>
      <c r="I885" s="16" t="s">
        <v>31</v>
      </c>
      <c r="J885" s="16" t="s">
        <v>9</v>
      </c>
      <c r="K885" s="14" t="s">
        <v>24</v>
      </c>
      <c r="L885" s="14" t="s">
        <v>11</v>
      </c>
      <c r="M885" s="16" t="s">
        <v>12</v>
      </c>
      <c r="N885" s="16" t="s">
        <v>13</v>
      </c>
      <c r="O885" s="16" t="s">
        <v>14</v>
      </c>
      <c r="P885" s="12">
        <f t="shared" si="86"/>
        <v>1</v>
      </c>
      <c r="Q885" s="12" cm="1">
        <f t="array" ref="Q885">SUMPRODUCT(($G$2:$G$2540=G885)*(P885&gt;$P$2:$P$2540))+1</f>
        <v>1</v>
      </c>
      <c r="R885" s="12" t="e">
        <f>(Q885*100000)+#REF!</f>
        <v>#REF!</v>
      </c>
      <c r="S885" t="e" cm="1">
        <f t="array" ref="S885">SUMPRODUCT(($G$2:$G$2540=G885)*(R885&gt;$R$2:$R$2540))+1</f>
        <v>#REF!</v>
      </c>
      <c r="T885" t="str">
        <f t="shared" si="87"/>
        <v xml:space="preserve">Newcastle </v>
      </c>
      <c r="U885">
        <v>0</v>
      </c>
      <c r="V885" t="s">
        <v>17</v>
      </c>
      <c r="W885">
        <f t="shared" si="88"/>
        <v>2023</v>
      </c>
    </row>
    <row r="886" spans="1:23" x14ac:dyDescent="0.25">
      <c r="A886" s="10" t="str">
        <f>IF(YEAR(G886)=2024,#REF!,"")</f>
        <v/>
      </c>
      <c r="B886" s="10" t="str">
        <f>IF(YEAR(G886)=2025,#REF!,"")</f>
        <v/>
      </c>
      <c r="C886" s="10" t="str">
        <f t="shared" si="89"/>
        <v>Afternoon45274</v>
      </c>
      <c r="D886" s="5" t="str">
        <f>IF('by region'!$C$2="Any","Any",'WTX courses'!V884)&amp;M886&amp;IF('by region'!$I$2="Any","Any",N886)&amp;G886</f>
        <v>AnyJumpAny45274</v>
      </c>
      <c r="E886" s="5" t="e">
        <f>IF(I886=#REF!,'WTX courses'!G884,"")</f>
        <v>#REF!</v>
      </c>
      <c r="F886" s="5" t="e">
        <f t="shared" si="90"/>
        <v>#REF!</v>
      </c>
      <c r="G886" s="15">
        <v>45274</v>
      </c>
      <c r="H886" s="16" t="s">
        <v>34</v>
      </c>
      <c r="I886" s="16" t="s">
        <v>48</v>
      </c>
      <c r="J886" s="16" t="s">
        <v>9</v>
      </c>
      <c r="K886" s="14" t="s">
        <v>16</v>
      </c>
      <c r="L886" s="14" t="s">
        <v>17</v>
      </c>
      <c r="M886" s="16" t="s">
        <v>12</v>
      </c>
      <c r="N886" s="16" t="s">
        <v>13</v>
      </c>
      <c r="O886" s="16" t="s">
        <v>14</v>
      </c>
      <c r="P886" s="12">
        <f t="shared" si="86"/>
        <v>1</v>
      </c>
      <c r="Q886" s="12" cm="1">
        <f t="array" ref="Q886">SUMPRODUCT(($G$2:$G$2540=G886)*(P886&gt;$P$2:$P$2540))+1</f>
        <v>1</v>
      </c>
      <c r="R886" s="12" t="e">
        <f>(Q886*100000)+#REF!</f>
        <v>#REF!</v>
      </c>
      <c r="S886" t="e" cm="1">
        <f t="array" ref="S886">SUMPRODUCT(($G$2:$G$2540=G886)*(R886&gt;$R$2:$R$2540))+1</f>
        <v>#REF!</v>
      </c>
      <c r="T886" t="str">
        <f t="shared" si="87"/>
        <v xml:space="preserve">Warwick </v>
      </c>
      <c r="U886">
        <v>0</v>
      </c>
      <c r="V886" t="s">
        <v>17</v>
      </c>
      <c r="W886">
        <f t="shared" si="88"/>
        <v>2023</v>
      </c>
    </row>
    <row r="887" spans="1:23" x14ac:dyDescent="0.25">
      <c r="A887" s="10" t="str">
        <f>IF(YEAR(G887)=2024,#REF!,"")</f>
        <v/>
      </c>
      <c r="B887" s="10" t="str">
        <f>IF(YEAR(G887)=2025,#REF!,"")</f>
        <v/>
      </c>
      <c r="C887" s="10" t="str">
        <f t="shared" si="89"/>
        <v>Afternoon45275</v>
      </c>
      <c r="D887" s="5" t="str">
        <f>IF('by region'!$C$2="Any","Any",'WTX courses'!V885)&amp;M887&amp;IF('by region'!$I$2="Any","Any",N887)&amp;G887</f>
        <v>AnyJumpAny45275</v>
      </c>
      <c r="E887" s="5" t="e">
        <f>IF(I887=#REF!,'WTX courses'!G885,"")</f>
        <v>#REF!</v>
      </c>
      <c r="F887" s="5" t="e">
        <f t="shared" si="90"/>
        <v>#REF!</v>
      </c>
      <c r="G887" s="15">
        <v>45275</v>
      </c>
      <c r="H887" s="16" t="s">
        <v>35</v>
      </c>
      <c r="I887" s="16" t="s">
        <v>64</v>
      </c>
      <c r="J887" s="16" t="s">
        <v>9</v>
      </c>
      <c r="K887" s="14" t="s">
        <v>10</v>
      </c>
      <c r="L887" s="14" t="s">
        <v>17</v>
      </c>
      <c r="M887" s="16" t="s">
        <v>12</v>
      </c>
      <c r="N887" s="16" t="s">
        <v>13</v>
      </c>
      <c r="O887" s="16" t="s">
        <v>14</v>
      </c>
      <c r="P887" s="12">
        <f t="shared" si="86"/>
        <v>1</v>
      </c>
      <c r="Q887" s="12" cm="1">
        <f t="array" ref="Q887">SUMPRODUCT(($G$2:$G$2540=G887)*(P887&gt;$P$2:$P$2540))+1</f>
        <v>1</v>
      </c>
      <c r="R887" s="12" t="e">
        <f>(Q887*100000)+#REF!</f>
        <v>#REF!</v>
      </c>
      <c r="S887" t="e" cm="1">
        <f t="array" ref="S887">SUMPRODUCT(($G$2:$G$2540=G887)*(R887&gt;$R$2:$R$2540))+1</f>
        <v>#REF!</v>
      </c>
      <c r="T887" t="str">
        <f t="shared" si="87"/>
        <v xml:space="preserve">Bangor-On-Dee </v>
      </c>
      <c r="U887">
        <v>0</v>
      </c>
      <c r="V887" t="s">
        <v>30</v>
      </c>
      <c r="W887">
        <f t="shared" si="88"/>
        <v>2023</v>
      </c>
    </row>
    <row r="888" spans="1:23" x14ac:dyDescent="0.25">
      <c r="A888" s="10" t="str">
        <f>IF(YEAR(G888)=2024,#REF!,"")</f>
        <v/>
      </c>
      <c r="B888" s="10" t="str">
        <f>IF(YEAR(G888)=2025,#REF!,"")</f>
        <v/>
      </c>
      <c r="C888" s="10" t="str">
        <f t="shared" si="89"/>
        <v>Afternoon45275</v>
      </c>
      <c r="D888" s="5" t="str">
        <f>IF('by region'!$C$2="Any","Any",'WTX courses'!V886)&amp;M888&amp;IF('by region'!$I$2="Any","Any",N888)&amp;G888</f>
        <v>AnyJumpAny45275</v>
      </c>
      <c r="E888" s="5" t="e">
        <f>IF(I888=#REF!,'WTX courses'!G886,"")</f>
        <v>#REF!</v>
      </c>
      <c r="F888" s="5" t="e">
        <f t="shared" si="90"/>
        <v>#REF!</v>
      </c>
      <c r="G888" s="15">
        <v>45275</v>
      </c>
      <c r="H888" s="16" t="s">
        <v>35</v>
      </c>
      <c r="I888" s="16" t="s">
        <v>15</v>
      </c>
      <c r="J888" s="16" t="s">
        <v>9</v>
      </c>
      <c r="K888" s="14" t="s">
        <v>16</v>
      </c>
      <c r="L888" s="14" t="s">
        <v>17</v>
      </c>
      <c r="M888" s="16" t="s">
        <v>12</v>
      </c>
      <c r="N888" s="16" t="s">
        <v>13</v>
      </c>
      <c r="O888" s="16" t="s">
        <v>14</v>
      </c>
      <c r="P888" s="12">
        <f t="shared" si="86"/>
        <v>1</v>
      </c>
      <c r="Q888" s="12" cm="1">
        <f t="array" ref="Q888">SUMPRODUCT(($G$2:$G$2540=G888)*(P888&gt;$P$2:$P$2540))+1</f>
        <v>1</v>
      </c>
      <c r="R888" s="12" t="e">
        <f>(Q888*100000)+#REF!</f>
        <v>#REF!</v>
      </c>
      <c r="S888" t="e" cm="1">
        <f t="array" ref="S888">SUMPRODUCT(($G$2:$G$2540=G888)*(R888&gt;$R$2:$R$2540))+1</f>
        <v>#REF!</v>
      </c>
      <c r="T888" t="str">
        <f t="shared" si="87"/>
        <v xml:space="preserve">Cheltenham </v>
      </c>
      <c r="U888">
        <v>0</v>
      </c>
      <c r="V888" t="s">
        <v>17</v>
      </c>
      <c r="W888">
        <f t="shared" si="88"/>
        <v>2023</v>
      </c>
    </row>
    <row r="889" spans="1:23" x14ac:dyDescent="0.25">
      <c r="A889" s="10" t="str">
        <f>IF(YEAR(G889)=2024,#REF!,"")</f>
        <v/>
      </c>
      <c r="B889" s="10" t="str">
        <f>IF(YEAR(G889)=2025,#REF!,"")</f>
        <v/>
      </c>
      <c r="C889" s="10" t="str">
        <f t="shared" si="89"/>
        <v>Afternoon45276</v>
      </c>
      <c r="D889" s="5" t="str">
        <f>IF('by region'!$C$2="Any","Any",'WTX courses'!V887)&amp;M889&amp;IF('by region'!$I$2="Any","Any",N889)&amp;G889</f>
        <v>AnyFlatAny45276</v>
      </c>
      <c r="E889" s="5" t="e">
        <f>IF(I889=#REF!,'WTX courses'!G887,"")</f>
        <v>#REF!</v>
      </c>
      <c r="F889" s="5" t="e">
        <f t="shared" si="90"/>
        <v>#REF!</v>
      </c>
      <c r="G889" s="15">
        <v>45276</v>
      </c>
      <c r="H889" s="16" t="s">
        <v>37</v>
      </c>
      <c r="I889" s="16" t="s">
        <v>31</v>
      </c>
      <c r="J889" s="16" t="s">
        <v>9</v>
      </c>
      <c r="K889" s="14" t="s">
        <v>24</v>
      </c>
      <c r="L889" s="14" t="s">
        <v>11</v>
      </c>
      <c r="M889" s="16" t="s">
        <v>25</v>
      </c>
      <c r="N889" s="16" t="s">
        <v>26</v>
      </c>
      <c r="O889" s="16" t="s">
        <v>14</v>
      </c>
      <c r="P889" s="12">
        <f t="shared" si="86"/>
        <v>1</v>
      </c>
      <c r="Q889" s="12" cm="1">
        <f t="array" ref="Q889">SUMPRODUCT(($G$2:$G$2540=G889)*(P889&gt;$P$2:$P$2540))+1</f>
        <v>1</v>
      </c>
      <c r="R889" s="12" t="e">
        <f>(Q889*100000)+#REF!</f>
        <v>#REF!</v>
      </c>
      <c r="S889" t="e" cm="1">
        <f t="array" ref="S889">SUMPRODUCT(($G$2:$G$2540=G889)*(R889&gt;$R$2:$R$2540))+1</f>
        <v>#REF!</v>
      </c>
      <c r="T889" t="str">
        <f t="shared" si="87"/>
        <v xml:space="preserve">NEWCASTLE </v>
      </c>
      <c r="U889">
        <v>0</v>
      </c>
      <c r="V889" t="s">
        <v>11</v>
      </c>
      <c r="W889">
        <f t="shared" si="88"/>
        <v>2023</v>
      </c>
    </row>
    <row r="890" spans="1:23" x14ac:dyDescent="0.25">
      <c r="A890" s="10" t="str">
        <f>IF(YEAR(G890)=2024,#REF!,"")</f>
        <v/>
      </c>
      <c r="B890" s="10" t="str">
        <f>IF(YEAR(G890)=2025,#REF!,"")</f>
        <v/>
      </c>
      <c r="C890" s="10" t="str">
        <f t="shared" si="89"/>
        <v>Floodlit45276</v>
      </c>
      <c r="D890" s="5" t="str">
        <f>IF('by region'!$C$2="Any","Any",'WTX courses'!V888)&amp;M890&amp;IF('by region'!$I$2="Any","Any",N890)&amp;G890</f>
        <v>AnyFlatAny45276</v>
      </c>
      <c r="E890" s="5" t="e">
        <f>IF(I890=#REF!,'WTX courses'!G888,"")</f>
        <v>#REF!</v>
      </c>
      <c r="F890" s="5" t="e">
        <f t="shared" si="90"/>
        <v>#REF!</v>
      </c>
      <c r="G890" s="15">
        <v>45276</v>
      </c>
      <c r="H890" s="16" t="s">
        <v>37</v>
      </c>
      <c r="I890" s="16" t="s">
        <v>43</v>
      </c>
      <c r="J890" s="16" t="s">
        <v>32</v>
      </c>
      <c r="K890" s="14" t="s">
        <v>24</v>
      </c>
      <c r="L890" s="14" t="s">
        <v>17</v>
      </c>
      <c r="M890" s="16" t="s">
        <v>25</v>
      </c>
      <c r="N890" s="16" t="s">
        <v>26</v>
      </c>
      <c r="O890" s="16" t="s">
        <v>14</v>
      </c>
      <c r="P890" s="12">
        <f t="shared" si="86"/>
        <v>3</v>
      </c>
      <c r="Q890" s="12" cm="1">
        <f t="array" ref="Q890">SUMPRODUCT(($G$2:$G$2540=G890)*(P890&gt;$P$2:$P$2540))+1</f>
        <v>3</v>
      </c>
      <c r="R890" s="12" t="e">
        <f>(Q890*100000)+#REF!</f>
        <v>#REF!</v>
      </c>
      <c r="S890" t="e" cm="1">
        <f t="array" ref="S890">SUMPRODUCT(($G$2:$G$2540=G890)*(R890&gt;$R$2:$R$2540))+1</f>
        <v>#REF!</v>
      </c>
      <c r="T890" t="str">
        <f t="shared" si="87"/>
        <v>WOLVERHAMPTON #</v>
      </c>
      <c r="U890">
        <v>0</v>
      </c>
      <c r="V890" t="s">
        <v>17</v>
      </c>
      <c r="W890">
        <f t="shared" si="88"/>
        <v>2023</v>
      </c>
    </row>
    <row r="891" spans="1:23" x14ac:dyDescent="0.25">
      <c r="A891" s="10" t="str">
        <f>IF(YEAR(G891)=2024,#REF!,"")</f>
        <v/>
      </c>
      <c r="B891" s="10" t="str">
        <f>IF(YEAR(G891)=2025,#REF!,"")</f>
        <v/>
      </c>
      <c r="C891" s="10" t="str">
        <f t="shared" si="89"/>
        <v>Afternoon45276</v>
      </c>
      <c r="D891" s="5" t="str">
        <f>IF('by region'!$C$2="Any","Any",'WTX courses'!V889)&amp;M891&amp;IF('by region'!$I$2="Any","Any",N891)&amp;G891</f>
        <v>AnyJumpAny45276</v>
      </c>
      <c r="E891" s="5" t="e">
        <f>IF(I891=#REF!,'WTX courses'!G889,"")</f>
        <v>#REF!</v>
      </c>
      <c r="F891" s="5" t="e">
        <f t="shared" si="90"/>
        <v>#REF!</v>
      </c>
      <c r="G891" s="15">
        <v>45276</v>
      </c>
      <c r="H891" s="16" t="s">
        <v>37</v>
      </c>
      <c r="I891" s="16" t="s">
        <v>15</v>
      </c>
      <c r="J891" s="16" t="s">
        <v>9</v>
      </c>
      <c r="K891" s="14" t="s">
        <v>16</v>
      </c>
      <c r="L891" s="14" t="s">
        <v>17</v>
      </c>
      <c r="M891" s="16" t="s">
        <v>12</v>
      </c>
      <c r="N891" s="16" t="s">
        <v>13</v>
      </c>
      <c r="O891" s="16" t="s">
        <v>14</v>
      </c>
      <c r="P891" s="12">
        <f t="shared" si="86"/>
        <v>1</v>
      </c>
      <c r="Q891" s="12" cm="1">
        <f t="array" ref="Q891">SUMPRODUCT(($G$2:$G$2540=G891)*(P891&gt;$P$2:$P$2540))+1</f>
        <v>1</v>
      </c>
      <c r="R891" s="12" t="e">
        <f>(Q891*100000)+#REF!</f>
        <v>#REF!</v>
      </c>
      <c r="S891" t="e" cm="1">
        <f t="array" ref="S891">SUMPRODUCT(($G$2:$G$2540=G891)*(R891&gt;$R$2:$R$2540))+1</f>
        <v>#REF!</v>
      </c>
      <c r="T891" t="str">
        <f t="shared" si="87"/>
        <v xml:space="preserve">Cheltenham </v>
      </c>
      <c r="U891">
        <v>0</v>
      </c>
      <c r="V891" t="s">
        <v>11</v>
      </c>
      <c r="W891">
        <f t="shared" si="88"/>
        <v>2023</v>
      </c>
    </row>
    <row r="892" spans="1:23" x14ac:dyDescent="0.25">
      <c r="A892" s="10" t="str">
        <f>IF(YEAR(G892)=2024,#REF!,"")</f>
        <v/>
      </c>
      <c r="B892" s="10" t="str">
        <f>IF(YEAR(G892)=2025,#REF!,"")</f>
        <v/>
      </c>
      <c r="C892" s="10" t="str">
        <f t="shared" si="89"/>
        <v>Afternoon45277</v>
      </c>
      <c r="D892" s="5" t="str">
        <f>IF('by region'!$C$2="Any","Any",'WTX courses'!V890)&amp;M892&amp;IF('by region'!$I$2="Any","Any",N892)&amp;G892</f>
        <v>AnyJumpAny45277</v>
      </c>
      <c r="E892" s="5" t="e">
        <f>IF(I892=#REF!,'WTX courses'!G890,"")</f>
        <v>#REF!</v>
      </c>
      <c r="F892" s="5" t="e">
        <f t="shared" si="90"/>
        <v>#REF!</v>
      </c>
      <c r="G892" s="15">
        <v>45277</v>
      </c>
      <c r="H892" s="16" t="s">
        <v>40</v>
      </c>
      <c r="I892" s="16" t="s">
        <v>63</v>
      </c>
      <c r="J892" s="16" t="s">
        <v>9</v>
      </c>
      <c r="K892" s="14" t="s">
        <v>16</v>
      </c>
      <c r="L892" s="14" t="s">
        <v>11</v>
      </c>
      <c r="M892" s="16" t="s">
        <v>12</v>
      </c>
      <c r="N892" s="16" t="s">
        <v>13</v>
      </c>
      <c r="O892" s="16" t="s">
        <v>14</v>
      </c>
      <c r="P892" s="12">
        <f t="shared" si="86"/>
        <v>1</v>
      </c>
      <c r="Q892" s="12" cm="1">
        <f t="array" ref="Q892">SUMPRODUCT(($G$2:$G$2540=G892)*(P892&gt;$P$2:$P$2540))+1</f>
        <v>1</v>
      </c>
      <c r="R892" s="12" t="e">
        <f>(Q892*100000)+#REF!</f>
        <v>#REF!</v>
      </c>
      <c r="S892" t="e" cm="1">
        <f t="array" ref="S892">SUMPRODUCT(($G$2:$G$2540=G892)*(R892&gt;$R$2:$R$2540))+1</f>
        <v>#REF!</v>
      </c>
      <c r="T892" t="str">
        <f t="shared" si="87"/>
        <v xml:space="preserve">Carlisle </v>
      </c>
      <c r="U892">
        <v>0</v>
      </c>
      <c r="V892" t="s">
        <v>17</v>
      </c>
      <c r="W892">
        <f t="shared" si="88"/>
        <v>2023</v>
      </c>
    </row>
    <row r="893" spans="1:23" x14ac:dyDescent="0.25">
      <c r="A893" s="10" t="str">
        <f>IF(YEAR(G893)=2024,#REF!,"")</f>
        <v/>
      </c>
      <c r="B893" s="10" t="str">
        <f>IF(YEAR(G893)=2025,#REF!,"")</f>
        <v/>
      </c>
      <c r="C893" s="10" t="str">
        <f t="shared" si="89"/>
        <v>Floodlit45278</v>
      </c>
      <c r="D893" s="5" t="str">
        <f>IF('by region'!$C$2="Any","Any",'WTX courses'!V892)&amp;M893&amp;IF('by region'!$I$2="Any","Any",N893)&amp;G893</f>
        <v>AnyFlatAny45278</v>
      </c>
      <c r="E893" s="5" t="e">
        <f>IF(I893=#REF!,'WTX courses'!G892,"")</f>
        <v>#REF!</v>
      </c>
      <c r="F893" s="5" t="e">
        <f t="shared" si="90"/>
        <v>#REF!</v>
      </c>
      <c r="G893" s="15">
        <v>45278</v>
      </c>
      <c r="H893" s="16" t="s">
        <v>42</v>
      </c>
      <c r="I893" s="16" t="s">
        <v>43</v>
      </c>
      <c r="J893" s="16" t="s">
        <v>32</v>
      </c>
      <c r="K893" s="14" t="s">
        <v>24</v>
      </c>
      <c r="L893" s="14" t="s">
        <v>17</v>
      </c>
      <c r="M893" s="16" t="s">
        <v>25</v>
      </c>
      <c r="N893" s="16" t="s">
        <v>26</v>
      </c>
      <c r="O893" s="16" t="s">
        <v>14</v>
      </c>
      <c r="P893" s="12">
        <f t="shared" si="86"/>
        <v>3</v>
      </c>
      <c r="Q893" s="12" cm="1">
        <f t="array" ref="Q893">SUMPRODUCT(($G$2:$G$2540=G893)*(P893&gt;$P$2:$P$2540))+1</f>
        <v>1</v>
      </c>
      <c r="R893" s="12" t="e">
        <f>(Q893*100000)+#REF!</f>
        <v>#REF!</v>
      </c>
      <c r="S893" t="e" cm="1">
        <f t="array" ref="S893">SUMPRODUCT(($G$2:$G$2540=G893)*(R893&gt;$R$2:$R$2540))+1</f>
        <v>#REF!</v>
      </c>
      <c r="T893" t="str">
        <f t="shared" si="87"/>
        <v>WOLVERHAMPTON #</v>
      </c>
      <c r="U893">
        <v>0</v>
      </c>
      <c r="V893" t="s">
        <v>11</v>
      </c>
      <c r="W893">
        <f t="shared" si="88"/>
        <v>2023</v>
      </c>
    </row>
    <row r="894" spans="1:23" x14ac:dyDescent="0.25">
      <c r="A894" s="10" t="str">
        <f>IF(YEAR(G894)=2024,#REF!,"")</f>
        <v/>
      </c>
      <c r="B894" s="10" t="str">
        <f>IF(YEAR(G894)=2025,#REF!,"")</f>
        <v/>
      </c>
      <c r="C894" s="10" t="str">
        <f t="shared" si="89"/>
        <v>Floodlit45279</v>
      </c>
      <c r="D894" s="5" t="str">
        <f>IF('by region'!$C$2="Any","Any",'WTX courses'!V893)&amp;M894&amp;IF('by region'!$I$2="Any","Any",N894)&amp;G894</f>
        <v>AnyFlatAny45279</v>
      </c>
      <c r="E894" s="5" t="e">
        <f>IF(I894=#REF!,'WTX courses'!G893,"")</f>
        <v>#REF!</v>
      </c>
      <c r="F894" s="5" t="e">
        <f t="shared" si="90"/>
        <v>#REF!</v>
      </c>
      <c r="G894" s="15">
        <v>45279</v>
      </c>
      <c r="H894" s="16" t="s">
        <v>7</v>
      </c>
      <c r="I894" s="16" t="s">
        <v>43</v>
      </c>
      <c r="J894" s="16" t="s">
        <v>32</v>
      </c>
      <c r="K894" s="14" t="s">
        <v>24</v>
      </c>
      <c r="L894" s="14" t="s">
        <v>17</v>
      </c>
      <c r="M894" s="16" t="s">
        <v>25</v>
      </c>
      <c r="N894" s="16" t="s">
        <v>26</v>
      </c>
      <c r="O894" s="16" t="s">
        <v>14</v>
      </c>
      <c r="P894" s="12">
        <f t="shared" si="86"/>
        <v>3</v>
      </c>
      <c r="Q894" s="12" cm="1">
        <f t="array" ref="Q894">SUMPRODUCT(($G$2:$G$2540=G894)*(P894&gt;$P$2:$P$2540))+1</f>
        <v>2</v>
      </c>
      <c r="R894" s="12" t="e">
        <f>(Q894*100000)+#REF!</f>
        <v>#REF!</v>
      </c>
      <c r="S894" t="e" cm="1">
        <f t="array" ref="S894">SUMPRODUCT(($G$2:$G$2540=G894)*(R894&gt;$R$2:$R$2540))+1</f>
        <v>#REF!</v>
      </c>
      <c r="T894" t="str">
        <f t="shared" si="87"/>
        <v>WOLVERHAMPTON #</v>
      </c>
      <c r="U894">
        <v>0</v>
      </c>
      <c r="V894" t="s">
        <v>17</v>
      </c>
      <c r="W894">
        <f t="shared" si="88"/>
        <v>2023</v>
      </c>
    </row>
    <row r="895" spans="1:23" x14ac:dyDescent="0.25">
      <c r="A895" s="10" t="str">
        <f>IF(YEAR(G895)=2024,#REF!,"")</f>
        <v/>
      </c>
      <c r="B895" s="10" t="str">
        <f>IF(YEAR(G895)=2025,#REF!,"")</f>
        <v/>
      </c>
      <c r="C895" s="10" t="str">
        <f t="shared" si="89"/>
        <v>Afternoon45279</v>
      </c>
      <c r="D895" s="5" t="str">
        <f>IF('by region'!$C$2="Any","Any",'WTX courses'!V894)&amp;M895&amp;IF('by region'!$I$2="Any","Any",N895)&amp;G895</f>
        <v>AnyJumpAny45279</v>
      </c>
      <c r="E895" s="5" t="e">
        <f>IF(I895=#REF!,'WTX courses'!G894,"")</f>
        <v>#REF!</v>
      </c>
      <c r="F895" s="5" t="e">
        <f t="shared" si="90"/>
        <v>#REF!</v>
      </c>
      <c r="G895" s="15">
        <v>45279</v>
      </c>
      <c r="H895" s="16" t="s">
        <v>7</v>
      </c>
      <c r="I895" s="16" t="s">
        <v>39</v>
      </c>
      <c r="J895" s="16" t="s">
        <v>9</v>
      </c>
      <c r="K895" s="14" t="s">
        <v>16</v>
      </c>
      <c r="L895" s="14" t="s">
        <v>19</v>
      </c>
      <c r="M895" s="16" t="s">
        <v>12</v>
      </c>
      <c r="N895" s="16" t="s">
        <v>13</v>
      </c>
      <c r="O895" s="16" t="s">
        <v>14</v>
      </c>
      <c r="P895" s="12">
        <f t="shared" ref="P895:P925" si="91">IF(J895="Afternoon",1,IF(J895="Evening",2,IF(J895="Floodlit",3,4)))</f>
        <v>1</v>
      </c>
      <c r="Q895" s="12" cm="1">
        <f t="array" ref="Q895">SUMPRODUCT(($G$2:$G$2540=G895)*(P895&gt;$P$2:$P$2540))+1</f>
        <v>1</v>
      </c>
      <c r="R895" s="12" t="e">
        <f>(Q895*100000)+#REF!</f>
        <v>#REF!</v>
      </c>
      <c r="S895" t="e" cm="1">
        <f t="array" ref="S895">SUMPRODUCT(($G$2:$G$2540=G895)*(R895&gt;$R$2:$R$2540))+1</f>
        <v>#REF!</v>
      </c>
      <c r="T895" t="str">
        <f t="shared" ref="T895:T925" si="92">_xlfn.CONCAT(IF(M895="Flat",UPPER(I895),I895)," ",IF(J895="Evening","†",IF(J895="Floodlit","#","")))</f>
        <v xml:space="preserve">Wincanton </v>
      </c>
      <c r="U895">
        <v>0</v>
      </c>
      <c r="V895" t="s">
        <v>11</v>
      </c>
      <c r="W895">
        <f t="shared" ref="W895:W925" si="93">YEAR(G895)</f>
        <v>2023</v>
      </c>
    </row>
    <row r="896" spans="1:23" x14ac:dyDescent="0.25">
      <c r="A896" s="10" t="str">
        <f>IF(YEAR(G896)=2024,#REF!,"")</f>
        <v/>
      </c>
      <c r="B896" s="10" t="str">
        <f>IF(YEAR(G896)=2025,#REF!,"")</f>
        <v/>
      </c>
      <c r="C896" s="10" t="str">
        <f t="shared" si="89"/>
        <v>Floodlit45280</v>
      </c>
      <c r="D896" s="5" t="str">
        <f>IF('by region'!$C$2="Any","Any",'WTX courses'!V896)&amp;M896&amp;IF('by region'!$I$2="Any","Any",N896)&amp;G896</f>
        <v>AnyFlatAny45280</v>
      </c>
      <c r="E896" s="5" t="e">
        <f>IF(I896=#REF!,'WTX courses'!G896,"")</f>
        <v>#REF!</v>
      </c>
      <c r="F896" s="5" t="e">
        <f t="shared" si="90"/>
        <v>#REF!</v>
      </c>
      <c r="G896" s="15">
        <v>45280</v>
      </c>
      <c r="H896" s="16" t="s">
        <v>27</v>
      </c>
      <c r="I896" s="16" t="s">
        <v>47</v>
      </c>
      <c r="J896" s="16" t="s">
        <v>32</v>
      </c>
      <c r="K896" s="14" t="s">
        <v>16</v>
      </c>
      <c r="L896" s="14" t="s">
        <v>19</v>
      </c>
      <c r="M896" s="16" t="s">
        <v>25</v>
      </c>
      <c r="N896" s="16" t="s">
        <v>26</v>
      </c>
      <c r="O896" s="16" t="s">
        <v>33</v>
      </c>
      <c r="P896" s="12">
        <f t="shared" si="91"/>
        <v>3</v>
      </c>
      <c r="Q896" s="12" cm="1">
        <f t="array" ref="Q896">SUMPRODUCT(($G$2:$G$2540=G896)*(P896&gt;$P$2:$P$2540))+1</f>
        <v>3</v>
      </c>
      <c r="R896" s="12" t="e">
        <f>(Q896*100000)+#REF!</f>
        <v>#REF!</v>
      </c>
      <c r="S896" t="e" cm="1">
        <f t="array" ref="S896">SUMPRODUCT(($G$2:$G$2540=G896)*(R896&gt;$R$2:$R$2540))+1</f>
        <v>#REF!</v>
      </c>
      <c r="T896" t="str">
        <f t="shared" si="92"/>
        <v>KEMPTON PARK #</v>
      </c>
      <c r="U896">
        <v>0</v>
      </c>
      <c r="V896" t="s">
        <v>17</v>
      </c>
      <c r="W896">
        <f t="shared" si="93"/>
        <v>2023</v>
      </c>
    </row>
    <row r="897" spans="1:24" x14ac:dyDescent="0.25">
      <c r="A897" s="10" t="str">
        <f>IF(YEAR(G897)=2024,#REF!,"")</f>
        <v/>
      </c>
      <c r="B897" s="10" t="str">
        <f>IF(YEAR(G897)=2025,#REF!,"")</f>
        <v/>
      </c>
      <c r="C897" s="10" t="str">
        <f t="shared" si="89"/>
        <v>Afternoon45280</v>
      </c>
      <c r="D897" s="5" t="str">
        <f>IF('by region'!$C$2="Any","Any",'WTX courses'!V897)&amp;M897&amp;IF('by region'!$I$2="Any","Any",N897)&amp;G897</f>
        <v>AnyFlatAny45280</v>
      </c>
      <c r="E897" s="5" t="e">
        <f>IF(I897=#REF!,'WTX courses'!G897,"")</f>
        <v>#REF!</v>
      </c>
      <c r="F897" s="5" t="e">
        <f t="shared" si="90"/>
        <v>#REF!</v>
      </c>
      <c r="G897" s="15">
        <v>45280</v>
      </c>
      <c r="H897" s="16" t="s">
        <v>27</v>
      </c>
      <c r="I897" s="16" t="s">
        <v>36</v>
      </c>
      <c r="J897" s="16" t="s">
        <v>9</v>
      </c>
      <c r="K897" s="14" t="s">
        <v>24</v>
      </c>
      <c r="L897" s="14" t="s">
        <v>19</v>
      </c>
      <c r="M897" s="16" t="s">
        <v>25</v>
      </c>
      <c r="N897" s="16" t="s">
        <v>26</v>
      </c>
      <c r="O897" s="16" t="s">
        <v>14</v>
      </c>
      <c r="P897" s="12">
        <f t="shared" si="91"/>
        <v>1</v>
      </c>
      <c r="Q897" s="12" cm="1">
        <f t="array" ref="Q897">SUMPRODUCT(($G$2:$G$2540=G897)*(P897&gt;$P$2:$P$2540))+1</f>
        <v>1</v>
      </c>
      <c r="R897" s="12" t="e">
        <f>(Q897*100000)+#REF!</f>
        <v>#REF!</v>
      </c>
      <c r="S897" t="e" cm="1">
        <f t="array" ref="S897">SUMPRODUCT(($G$2:$G$2540=G897)*(R897&gt;$R$2:$R$2540))+1</f>
        <v>#REF!</v>
      </c>
      <c r="T897" t="str">
        <f t="shared" si="92"/>
        <v xml:space="preserve">LINGFIELD PARK </v>
      </c>
      <c r="U897">
        <v>0</v>
      </c>
      <c r="V897" t="s">
        <v>30</v>
      </c>
      <c r="W897">
        <f t="shared" si="93"/>
        <v>2023</v>
      </c>
    </row>
    <row r="898" spans="1:24" x14ac:dyDescent="0.25">
      <c r="A898" s="10" t="str">
        <f>IF(YEAR(G898)=2024,#REF!,"")</f>
        <v/>
      </c>
      <c r="B898" s="10" t="str">
        <f>IF(YEAR(G898)=2025,#REF!,"")</f>
        <v/>
      </c>
      <c r="C898" s="10" t="str">
        <f t="shared" ref="C898:C961" si="94">J898&amp;G898</f>
        <v>Afternoon45280</v>
      </c>
      <c r="D898" s="5" t="str">
        <f>IF('by region'!$C$2="Any","Any",'WTX courses'!V898)&amp;M898&amp;IF('by region'!$I$2="Any","Any",N898)&amp;G898</f>
        <v>AnyJumpAny45280</v>
      </c>
      <c r="E898" s="5" t="e">
        <f>IF(I898=#REF!,'WTX courses'!G898,"")</f>
        <v>#REF!</v>
      </c>
      <c r="F898" s="5" t="e">
        <f t="shared" ref="F898:F961" si="95">G898&amp;S898</f>
        <v>#REF!</v>
      </c>
      <c r="G898" s="15">
        <v>45280</v>
      </c>
      <c r="H898" s="16" t="s">
        <v>27</v>
      </c>
      <c r="I898" s="16" t="s">
        <v>51</v>
      </c>
      <c r="J898" s="16" t="s">
        <v>9</v>
      </c>
      <c r="K898" s="14" t="s">
        <v>10</v>
      </c>
      <c r="L898" s="14" t="s">
        <v>19</v>
      </c>
      <c r="M898" s="16" t="s">
        <v>12</v>
      </c>
      <c r="N898" s="16" t="s">
        <v>13</v>
      </c>
      <c r="O898" s="16" t="s">
        <v>14</v>
      </c>
      <c r="P898" s="12">
        <f t="shared" si="91"/>
        <v>1</v>
      </c>
      <c r="Q898" s="12" cm="1">
        <f t="array" ref="Q898">SUMPRODUCT(($G$2:$G$2540=G898)*(P898&gt;$P$2:$P$2540))+1</f>
        <v>1</v>
      </c>
      <c r="R898" s="12" t="e">
        <f>(Q898*100000)+#REF!</f>
        <v>#REF!</v>
      </c>
      <c r="S898" t="e" cm="1">
        <f t="array" ref="S898">SUMPRODUCT(($G$2:$G$2540=G898)*(R898&gt;$R$2:$R$2540))+1</f>
        <v>#REF!</v>
      </c>
      <c r="T898" t="str">
        <f t="shared" si="92"/>
        <v xml:space="preserve">Newbury </v>
      </c>
      <c r="U898">
        <v>0</v>
      </c>
      <c r="V898" t="s">
        <v>19</v>
      </c>
      <c r="W898">
        <f t="shared" si="93"/>
        <v>2023</v>
      </c>
    </row>
    <row r="899" spans="1:24" x14ac:dyDescent="0.25">
      <c r="A899" s="10" t="str">
        <f>IF(YEAR(G899)=2024,#REF!,"")</f>
        <v/>
      </c>
      <c r="B899" s="10" t="str">
        <f>IF(YEAR(G899)=2025,#REF!,"")</f>
        <v/>
      </c>
      <c r="C899" s="10" t="str">
        <f t="shared" si="94"/>
        <v>Floodlit45281</v>
      </c>
      <c r="D899" s="5" t="str">
        <f>IF('by region'!$C$2="Any","Any",'WTX courses'!V899)&amp;M899&amp;IF('by region'!$I$2="Any","Any",N899)&amp;G899</f>
        <v>AnyFlatAny45281</v>
      </c>
      <c r="E899" s="5" t="e">
        <f>IF(I899=#REF!,'WTX courses'!G899,"")</f>
        <v>#REF!</v>
      </c>
      <c r="F899" s="5" t="e">
        <f t="shared" si="95"/>
        <v>#REF!</v>
      </c>
      <c r="G899" s="15">
        <v>45281</v>
      </c>
      <c r="H899" s="16" t="s">
        <v>34</v>
      </c>
      <c r="I899" s="16" t="s">
        <v>73</v>
      </c>
      <c r="J899" s="16" t="s">
        <v>32</v>
      </c>
      <c r="K899" s="14" t="s">
        <v>10</v>
      </c>
      <c r="L899" s="14" t="s">
        <v>19</v>
      </c>
      <c r="M899" s="16" t="s">
        <v>25</v>
      </c>
      <c r="N899" s="16" t="s">
        <v>26</v>
      </c>
      <c r="O899" s="16" t="s">
        <v>33</v>
      </c>
      <c r="P899" s="12">
        <f t="shared" si="91"/>
        <v>3</v>
      </c>
      <c r="Q899" s="12" cm="1">
        <f t="array" ref="Q899">SUMPRODUCT(($G$2:$G$2540=G899)*(P899&gt;$P$2:$P$2540))+1</f>
        <v>3</v>
      </c>
      <c r="R899" s="12" t="e">
        <f>(Q899*100000)+#REF!</f>
        <v>#REF!</v>
      </c>
      <c r="S899" t="e" cm="1">
        <f t="array" ref="S899">SUMPRODUCT(($G$2:$G$2540=G899)*(R899&gt;$R$2:$R$2540))+1</f>
        <v>#REF!</v>
      </c>
      <c r="T899" t="str">
        <f t="shared" si="92"/>
        <v>CHELMSFORD CITY #</v>
      </c>
      <c r="U899">
        <v>0</v>
      </c>
      <c r="V899" t="s">
        <v>17</v>
      </c>
      <c r="W899">
        <f t="shared" si="93"/>
        <v>2023</v>
      </c>
    </row>
    <row r="900" spans="1:24" x14ac:dyDescent="0.25">
      <c r="A900" s="10" t="str">
        <f>IF(YEAR(G900)=2024,#REF!,"")</f>
        <v/>
      </c>
      <c r="B900" s="10" t="str">
        <f>IF(YEAR(G900)=2025,#REF!,"")</f>
        <v/>
      </c>
      <c r="C900" s="10" t="str">
        <f t="shared" si="94"/>
        <v>Afternoon45281</v>
      </c>
      <c r="D900" s="5" t="str">
        <f>IF('by region'!$C$2="Any","Any",'WTX courses'!V900)&amp;M900&amp;IF('by region'!$I$2="Any","Any",N900)&amp;G900</f>
        <v>AnyJumpAny45281</v>
      </c>
      <c r="E900" s="5" t="e">
        <f>IF(I900=#REF!,'WTX courses'!G900,"")</f>
        <v>#REF!</v>
      </c>
      <c r="F900" s="5" t="e">
        <f t="shared" si="95"/>
        <v>#REF!</v>
      </c>
      <c r="G900" s="15">
        <v>45281</v>
      </c>
      <c r="H900" s="16" t="s">
        <v>34</v>
      </c>
      <c r="I900" s="16" t="s">
        <v>18</v>
      </c>
      <c r="J900" s="16" t="s">
        <v>9</v>
      </c>
      <c r="K900" s="14" t="s">
        <v>16</v>
      </c>
      <c r="L900" s="14" t="s">
        <v>19</v>
      </c>
      <c r="M900" s="16" t="s">
        <v>12</v>
      </c>
      <c r="N900" s="16" t="s">
        <v>13</v>
      </c>
      <c r="O900" s="16" t="s">
        <v>14</v>
      </c>
      <c r="P900" s="12">
        <f t="shared" si="91"/>
        <v>1</v>
      </c>
      <c r="Q900" s="12" cm="1">
        <f t="array" ref="Q900">SUMPRODUCT(($G$2:$G$2540=G900)*(P900&gt;$P$2:$P$2540))+1</f>
        <v>1</v>
      </c>
      <c r="R900" s="12" t="e">
        <f>(Q900*100000)+#REF!</f>
        <v>#REF!</v>
      </c>
      <c r="S900" t="e" cm="1">
        <f t="array" ref="S900">SUMPRODUCT(($G$2:$G$2540=G900)*(R900&gt;$R$2:$R$2540))+1</f>
        <v>#REF!</v>
      </c>
      <c r="T900" t="str">
        <f t="shared" si="92"/>
        <v xml:space="preserve">Exeter </v>
      </c>
      <c r="U900">
        <v>0</v>
      </c>
      <c r="V900" t="s">
        <v>11</v>
      </c>
      <c r="W900">
        <f t="shared" si="93"/>
        <v>2023</v>
      </c>
    </row>
    <row r="901" spans="1:24" x14ac:dyDescent="0.25">
      <c r="A901" s="10" t="str">
        <f>IF(YEAR(G901)=2024,#REF!,"")</f>
        <v/>
      </c>
      <c r="B901" s="10" t="str">
        <f>IF(YEAR(G901)=2025,#REF!,"")</f>
        <v/>
      </c>
      <c r="C901" s="10" t="str">
        <f t="shared" si="94"/>
        <v>Afternoon45281</v>
      </c>
      <c r="D901" s="5" t="str">
        <f>IF('by region'!$C$2="Any","Any",'WTX courses'!V901)&amp;M901&amp;IF('by region'!$I$2="Any","Any",N901)&amp;G901</f>
        <v>AnyJumpAny45281</v>
      </c>
      <c r="E901" s="5" t="e">
        <f>IF(I901=#REF!,'WTX courses'!G901,"")</f>
        <v>#REF!</v>
      </c>
      <c r="F901" s="5" t="e">
        <f t="shared" si="95"/>
        <v>#REF!</v>
      </c>
      <c r="G901" s="15">
        <v>45281</v>
      </c>
      <c r="H901" s="16" t="s">
        <v>34</v>
      </c>
      <c r="I901" s="16" t="s">
        <v>65</v>
      </c>
      <c r="J901" s="16" t="s">
        <v>9</v>
      </c>
      <c r="K901" s="14" t="s">
        <v>24</v>
      </c>
      <c r="L901" s="14" t="s">
        <v>19</v>
      </c>
      <c r="M901" s="16" t="s">
        <v>12</v>
      </c>
      <c r="N901" s="16" t="s">
        <v>13</v>
      </c>
      <c r="O901" s="16" t="s">
        <v>14</v>
      </c>
      <c r="P901" s="12">
        <f t="shared" si="91"/>
        <v>1</v>
      </c>
      <c r="Q901" s="12" cm="1">
        <f t="array" ref="Q901">SUMPRODUCT(($G$2:$G$2540=G901)*(P901&gt;$P$2:$P$2540))+1</f>
        <v>1</v>
      </c>
      <c r="R901" s="12" t="e">
        <f>(Q901*100000)+#REF!</f>
        <v>#REF!</v>
      </c>
      <c r="S901" t="e" cm="1">
        <f t="array" ref="S901">SUMPRODUCT(($G$2:$G$2540=G901)*(R901&gt;$R$2:$R$2540))+1</f>
        <v>#REF!</v>
      </c>
      <c r="T901" t="str">
        <f t="shared" si="92"/>
        <v xml:space="preserve">Ffos Las </v>
      </c>
      <c r="U901">
        <v>0</v>
      </c>
      <c r="V901" t="s">
        <v>17</v>
      </c>
      <c r="W901">
        <f t="shared" si="93"/>
        <v>2023</v>
      </c>
    </row>
    <row r="902" spans="1:24" x14ac:dyDescent="0.25">
      <c r="A902" s="10" t="str">
        <f>IF(YEAR(G902)=2024,#REF!,"")</f>
        <v/>
      </c>
      <c r="B902" s="10" t="str">
        <f>IF(YEAR(G902)=2025,#REF!,"")</f>
        <v/>
      </c>
      <c r="C902" s="10" t="str">
        <f t="shared" si="94"/>
        <v>Floodlit45282</v>
      </c>
      <c r="D902" s="5" t="str">
        <f>IF('by region'!$C$2="Any","Any",'WTX courses'!V902)&amp;M902&amp;IF('by region'!$I$2="Any","Any",N902)&amp;G902</f>
        <v>AnyFlatAny45282</v>
      </c>
      <c r="E902" s="5" t="e">
        <f>IF(I902=#REF!,'WTX courses'!G902,"")</f>
        <v>#REF!</v>
      </c>
      <c r="F902" s="5" t="e">
        <f t="shared" si="95"/>
        <v>#REF!</v>
      </c>
      <c r="G902" s="15">
        <v>45282</v>
      </c>
      <c r="H902" s="16" t="s">
        <v>35</v>
      </c>
      <c r="I902" s="16" t="s">
        <v>43</v>
      </c>
      <c r="J902" s="16" t="s">
        <v>32</v>
      </c>
      <c r="K902" s="14" t="s">
        <v>24</v>
      </c>
      <c r="L902" s="14" t="s">
        <v>17</v>
      </c>
      <c r="M902" s="16" t="s">
        <v>25</v>
      </c>
      <c r="N902" s="16" t="s">
        <v>26</v>
      </c>
      <c r="O902" s="16" t="s">
        <v>33</v>
      </c>
      <c r="P902" s="12">
        <f t="shared" si="91"/>
        <v>3</v>
      </c>
      <c r="Q902" s="12" cm="1">
        <f t="array" ref="Q902">SUMPRODUCT(($G$2:$G$2540=G902)*(P902&gt;$P$2:$P$2540))+1</f>
        <v>3</v>
      </c>
      <c r="R902" s="12" t="e">
        <f>(Q902*100000)+#REF!</f>
        <v>#REF!</v>
      </c>
      <c r="S902" t="e" cm="1">
        <f t="array" ref="S902">SUMPRODUCT(($G$2:$G$2540=G902)*(R902&gt;$R$2:$R$2540))+1</f>
        <v>#REF!</v>
      </c>
      <c r="T902" t="str">
        <f t="shared" si="92"/>
        <v>WOLVERHAMPTON #</v>
      </c>
      <c r="U902">
        <v>0</v>
      </c>
      <c r="V902" t="s">
        <v>19</v>
      </c>
      <c r="W902">
        <f t="shared" si="93"/>
        <v>2023</v>
      </c>
    </row>
    <row r="903" spans="1:24" x14ac:dyDescent="0.25">
      <c r="A903" s="10" t="str">
        <f>IF(YEAR(G903)=2024,#REF!,"")</f>
        <v/>
      </c>
      <c r="B903" s="10" t="str">
        <f>IF(YEAR(G903)=2025,#REF!,"")</f>
        <v/>
      </c>
      <c r="C903" s="10" t="str">
        <f t="shared" si="94"/>
        <v>Afternoon45282</v>
      </c>
      <c r="D903" s="5" t="str">
        <f>IF('by region'!$C$2="Any","Any",'WTX courses'!V903)&amp;M903&amp;IF('by region'!$I$2="Any","Any",N903)&amp;G903</f>
        <v>AnyJumpAny45282</v>
      </c>
      <c r="E903" s="5" t="e">
        <f>IF(I903=#REF!,'WTX courses'!G903,"")</f>
        <v>#REF!</v>
      </c>
      <c r="F903" s="5" t="e">
        <f t="shared" si="95"/>
        <v>#REF!</v>
      </c>
      <c r="G903" s="15">
        <v>45282</v>
      </c>
      <c r="H903" s="16" t="s">
        <v>35</v>
      </c>
      <c r="I903" s="16" t="s">
        <v>55</v>
      </c>
      <c r="J903" s="16" t="s">
        <v>9</v>
      </c>
      <c r="K903" s="14" t="s">
        <v>10</v>
      </c>
      <c r="L903" s="14" t="s">
        <v>19</v>
      </c>
      <c r="M903" s="16" t="s">
        <v>12</v>
      </c>
      <c r="N903" s="16" t="s">
        <v>13</v>
      </c>
      <c r="O903" s="16" t="s">
        <v>14</v>
      </c>
      <c r="P903" s="12">
        <f t="shared" si="91"/>
        <v>1</v>
      </c>
      <c r="Q903" s="12" cm="1">
        <f t="array" ref="Q903">SUMPRODUCT(($G$2:$G$2540=G903)*(P903&gt;$P$2:$P$2540))+1</f>
        <v>1</v>
      </c>
      <c r="R903" s="12" t="e">
        <f>(Q903*100000)+#REF!</f>
        <v>#REF!</v>
      </c>
      <c r="S903" t="e" cm="1">
        <f t="array" ref="S903">SUMPRODUCT(($G$2:$G$2540=G903)*(R903&gt;$R$2:$R$2540))+1</f>
        <v>#REF!</v>
      </c>
      <c r="T903" t="str">
        <f t="shared" si="92"/>
        <v xml:space="preserve">Ascot </v>
      </c>
      <c r="U903">
        <v>1</v>
      </c>
      <c r="V903" t="s">
        <v>11</v>
      </c>
      <c r="W903">
        <f t="shared" si="93"/>
        <v>2023</v>
      </c>
    </row>
    <row r="904" spans="1:24" x14ac:dyDescent="0.25">
      <c r="A904" s="10" t="str">
        <f>IF(YEAR(G904)=2024,#REF!,"")</f>
        <v/>
      </c>
      <c r="B904" s="10" t="str">
        <f>IF(YEAR(G904)=2025,#REF!,"")</f>
        <v/>
      </c>
      <c r="C904" s="10" t="str">
        <f t="shared" si="94"/>
        <v>Afternoon45282</v>
      </c>
      <c r="D904" s="5" t="str">
        <f>IF('by region'!$C$2="Any","Any",'WTX courses'!V904)&amp;M904&amp;IF('by region'!$I$2="Any","Any",N904)&amp;G904</f>
        <v>AnyJumpAny45282</v>
      </c>
      <c r="E904" s="5" t="e">
        <f>IF(I904=#REF!,'WTX courses'!G904,"")</f>
        <v>#REF!</v>
      </c>
      <c r="F904" s="5" t="e">
        <f t="shared" si="95"/>
        <v>#REF!</v>
      </c>
      <c r="G904" s="15">
        <v>45282</v>
      </c>
      <c r="H904" s="16" t="s">
        <v>35</v>
      </c>
      <c r="I904" s="16" t="s">
        <v>60</v>
      </c>
      <c r="J904" s="16" t="s">
        <v>9</v>
      </c>
      <c r="K904" s="14" t="s">
        <v>24</v>
      </c>
      <c r="L904" s="14" t="s">
        <v>17</v>
      </c>
      <c r="M904" s="16" t="s">
        <v>12</v>
      </c>
      <c r="N904" s="16" t="s">
        <v>13</v>
      </c>
      <c r="O904" s="16" t="s">
        <v>14</v>
      </c>
      <c r="P904" s="12">
        <f t="shared" si="91"/>
        <v>1</v>
      </c>
      <c r="Q904" s="12" cm="1">
        <f t="array" ref="Q904">SUMPRODUCT(($G$2:$G$2540=G904)*(P904&gt;$P$2:$P$2540))+1</f>
        <v>1</v>
      </c>
      <c r="R904" s="12" t="e">
        <f>(Q904*100000)+#REF!</f>
        <v>#REF!</v>
      </c>
      <c r="S904" t="e" cm="1">
        <f t="array" ref="S904">SUMPRODUCT(($G$2:$G$2540=G904)*(R904&gt;$R$2:$R$2540))+1</f>
        <v>#REF!</v>
      </c>
      <c r="T904" t="str">
        <f t="shared" si="92"/>
        <v xml:space="preserve">Uttoxeter </v>
      </c>
      <c r="U904">
        <v>1</v>
      </c>
      <c r="V904" t="s">
        <v>11</v>
      </c>
      <c r="W904">
        <f t="shared" si="93"/>
        <v>2023</v>
      </c>
    </row>
    <row r="905" spans="1:24" x14ac:dyDescent="0.25">
      <c r="A905" s="10" t="str">
        <f>IF(YEAR(G905)=2024,#REF!,"")</f>
        <v/>
      </c>
      <c r="B905" s="10" t="str">
        <f>IF(YEAR(G905)=2025,#REF!,"")</f>
        <v/>
      </c>
      <c r="C905" s="10" t="str">
        <f t="shared" si="94"/>
        <v>Afternoon45283</v>
      </c>
      <c r="D905" s="5" t="str">
        <f>IF('by region'!$C$2="Any","Any",'WTX courses'!V905)&amp;M905&amp;IF('by region'!$I$2="Any","Any",N905)&amp;G905</f>
        <v>AnyFlatAny45283</v>
      </c>
      <c r="E905" s="5" t="e">
        <f>IF(I905=#REF!,'WTX courses'!G905,"")</f>
        <v>#REF!</v>
      </c>
      <c r="F905" s="5" t="e">
        <f t="shared" si="95"/>
        <v>#REF!</v>
      </c>
      <c r="G905" s="15">
        <v>45283</v>
      </c>
      <c r="H905" s="16" t="s">
        <v>37</v>
      </c>
      <c r="I905" s="16" t="s">
        <v>36</v>
      </c>
      <c r="J905" s="16" t="s">
        <v>9</v>
      </c>
      <c r="K905" s="14" t="s">
        <v>24</v>
      </c>
      <c r="L905" s="14" t="s">
        <v>19</v>
      </c>
      <c r="M905" s="16" t="s">
        <v>25</v>
      </c>
      <c r="N905" s="16" t="s">
        <v>26</v>
      </c>
      <c r="O905" s="16" t="s">
        <v>14</v>
      </c>
      <c r="P905" s="12">
        <f t="shared" si="91"/>
        <v>1</v>
      </c>
      <c r="Q905" s="12" cm="1">
        <f t="array" ref="Q905">SUMPRODUCT(($G$2:$G$2540=G905)*(P905&gt;$P$2:$P$2540))+1</f>
        <v>1</v>
      </c>
      <c r="R905" s="12" t="e">
        <f>(Q905*100000)+#REF!</f>
        <v>#REF!</v>
      </c>
      <c r="S905" t="e" cm="1">
        <f t="array" ref="S905">SUMPRODUCT(($G$2:$G$2540=G905)*(R905&gt;$R$2:$R$2540))+1</f>
        <v>#REF!</v>
      </c>
      <c r="T905" t="str">
        <f t="shared" si="92"/>
        <v xml:space="preserve">LINGFIELD PARK </v>
      </c>
      <c r="U905">
        <v>0</v>
      </c>
      <c r="V905" t="s">
        <v>19</v>
      </c>
      <c r="W905">
        <f t="shared" si="93"/>
        <v>2023</v>
      </c>
    </row>
    <row r="906" spans="1:24" x14ac:dyDescent="0.25">
      <c r="A906" s="10" t="str">
        <f>IF(YEAR(G906)=2024,#REF!,"")</f>
        <v/>
      </c>
      <c r="B906" s="10" t="str">
        <f>IF(YEAR(G906)=2025,#REF!,"")</f>
        <v/>
      </c>
      <c r="C906" s="10" t="str">
        <f t="shared" si="94"/>
        <v>Afternoon45283</v>
      </c>
      <c r="D906" s="5" t="str">
        <f>IF('by region'!$C$2="Any","Any",'WTX courses'!V906)&amp;M906&amp;IF('by region'!$I$2="Any","Any",N906)&amp;G906</f>
        <v>AnyJumpAny45283</v>
      </c>
      <c r="E906" s="5" t="e">
        <f>IF(I906=#REF!,'WTX courses'!G906,"")</f>
        <v>#REF!</v>
      </c>
      <c r="F906" s="5" t="e">
        <f t="shared" si="95"/>
        <v>#REF!</v>
      </c>
      <c r="G906" s="15">
        <v>45283</v>
      </c>
      <c r="H906" s="16" t="s">
        <v>37</v>
      </c>
      <c r="I906" s="16" t="s">
        <v>55</v>
      </c>
      <c r="J906" s="16" t="s">
        <v>9</v>
      </c>
      <c r="K906" s="14" t="s">
        <v>10</v>
      </c>
      <c r="L906" s="14" t="s">
        <v>19</v>
      </c>
      <c r="M906" s="16" t="s">
        <v>12</v>
      </c>
      <c r="N906" s="16" t="s">
        <v>13</v>
      </c>
      <c r="O906" s="16" t="s">
        <v>14</v>
      </c>
      <c r="P906" s="12">
        <f t="shared" si="91"/>
        <v>1</v>
      </c>
      <c r="Q906" s="12" cm="1">
        <f t="array" ref="Q906">SUMPRODUCT(($G$2:$G$2540=G906)*(P906&gt;$P$2:$P$2540))+1</f>
        <v>1</v>
      </c>
      <c r="R906" s="12" t="e">
        <f>(Q906*100000)+#REF!</f>
        <v>#REF!</v>
      </c>
      <c r="S906" t="e" cm="1">
        <f t="array" ref="S906">SUMPRODUCT(($G$2:$G$2540=G906)*(R906&gt;$R$2:$R$2540))+1</f>
        <v>#REF!</v>
      </c>
      <c r="T906" t="str">
        <f t="shared" si="92"/>
        <v xml:space="preserve">Ascot </v>
      </c>
      <c r="U906">
        <v>0</v>
      </c>
      <c r="V906" t="s">
        <v>17</v>
      </c>
      <c r="W906">
        <f t="shared" si="93"/>
        <v>2023</v>
      </c>
    </row>
    <row r="907" spans="1:24" x14ac:dyDescent="0.25">
      <c r="A907" s="10" t="str">
        <f>IF(YEAR(G907)=2024,#REF!,"")</f>
        <v/>
      </c>
      <c r="B907" s="10" t="str">
        <f>IF(YEAR(G907)=2025,#REF!,"")</f>
        <v/>
      </c>
      <c r="C907" s="10" t="str">
        <f t="shared" si="94"/>
        <v>Afternoon45283</v>
      </c>
      <c r="D907" s="5" t="str">
        <f>IF('by region'!$C$2="Any","Any",'WTX courses'!V907)&amp;M907&amp;IF('by region'!$I$2="Any","Any",N907)&amp;G907</f>
        <v>AnyJumpAny45283</v>
      </c>
      <c r="E907" s="5" t="e">
        <f>IF(I907=#REF!,'WTX courses'!G907,"")</f>
        <v>#REF!</v>
      </c>
      <c r="F907" s="5" t="e">
        <f t="shared" si="95"/>
        <v>#REF!</v>
      </c>
      <c r="G907" s="15">
        <v>45283</v>
      </c>
      <c r="H907" s="16" t="s">
        <v>37</v>
      </c>
      <c r="I907" s="16" t="s">
        <v>56</v>
      </c>
      <c r="J907" s="16" t="s">
        <v>9</v>
      </c>
      <c r="K907" s="14" t="s">
        <v>16</v>
      </c>
      <c r="L907" s="14" t="s">
        <v>11</v>
      </c>
      <c r="M907" s="16" t="s">
        <v>12</v>
      </c>
      <c r="N907" s="16" t="s">
        <v>13</v>
      </c>
      <c r="O907" s="16" t="s">
        <v>14</v>
      </c>
      <c r="P907" s="12">
        <f t="shared" si="91"/>
        <v>1</v>
      </c>
      <c r="Q907" s="12" cm="1">
        <f t="array" ref="Q907">SUMPRODUCT(($G$2:$G$2540=G907)*(P907&gt;$P$2:$P$2540))+1</f>
        <v>1</v>
      </c>
      <c r="R907" s="12" t="e">
        <f>(Q907*100000)+#REF!</f>
        <v>#REF!</v>
      </c>
      <c r="S907" t="e" cm="1">
        <f t="array" ref="S907">SUMPRODUCT(($G$2:$G$2540=G907)*(R907&gt;$R$2:$R$2540))+1</f>
        <v>#REF!</v>
      </c>
      <c r="T907" t="str">
        <f t="shared" si="92"/>
        <v xml:space="preserve">Haydock Park </v>
      </c>
      <c r="U907">
        <v>0</v>
      </c>
      <c r="V907" t="s">
        <v>19</v>
      </c>
      <c r="W907">
        <f t="shared" si="93"/>
        <v>2023</v>
      </c>
    </row>
    <row r="908" spans="1:24" x14ac:dyDescent="0.25">
      <c r="A908" s="10" t="str">
        <f>IF(YEAR(G908)=2024,#REF!,"")</f>
        <v/>
      </c>
      <c r="B908" s="10" t="str">
        <f>IF(YEAR(G908)=2025,#REF!,"")</f>
        <v/>
      </c>
      <c r="C908" s="10" t="str">
        <f t="shared" si="94"/>
        <v>Afternoon45283</v>
      </c>
      <c r="D908" s="5" t="str">
        <f>IF('by region'!$C$2="Any","Any",'WTX courses'!V908)&amp;M908&amp;IF('by region'!$I$2="Any","Any",N908)&amp;G908</f>
        <v>AnyJumpAny45283</v>
      </c>
      <c r="E908" s="5" t="e">
        <f>IF(I908=#REF!,'WTX courses'!G908,"")</f>
        <v>#REF!</v>
      </c>
      <c r="F908" s="5" t="e">
        <f t="shared" si="95"/>
        <v>#REF!</v>
      </c>
      <c r="G908" s="15">
        <v>45283</v>
      </c>
      <c r="H908" s="16" t="s">
        <v>37</v>
      </c>
      <c r="I908" s="16" t="s">
        <v>31</v>
      </c>
      <c r="J908" s="16" t="s">
        <v>9</v>
      </c>
      <c r="K908" s="14" t="s">
        <v>24</v>
      </c>
      <c r="L908" s="14" t="s">
        <v>11</v>
      </c>
      <c r="M908" s="16" t="s">
        <v>12</v>
      </c>
      <c r="N908" s="16" t="s">
        <v>13</v>
      </c>
      <c r="O908" s="16" t="s">
        <v>14</v>
      </c>
      <c r="P908" s="12">
        <f t="shared" si="91"/>
        <v>1</v>
      </c>
      <c r="Q908" s="12" cm="1">
        <f t="array" ref="Q908">SUMPRODUCT(($G$2:$G$2540=G908)*(P908&gt;$P$2:$P$2540))+1</f>
        <v>1</v>
      </c>
      <c r="R908" s="12" t="e">
        <f>(Q908*100000)+#REF!</f>
        <v>#REF!</v>
      </c>
      <c r="S908" t="e" cm="1">
        <f t="array" ref="S908">SUMPRODUCT(($G$2:$G$2540=G908)*(R908&gt;$R$2:$R$2540))+1</f>
        <v>#REF!</v>
      </c>
      <c r="T908" t="str">
        <f t="shared" si="92"/>
        <v xml:space="preserve">Newcastle </v>
      </c>
      <c r="U908">
        <v>0</v>
      </c>
      <c r="V908" t="s">
        <v>19</v>
      </c>
      <c r="W908">
        <f t="shared" si="93"/>
        <v>2023</v>
      </c>
    </row>
    <row r="909" spans="1:24" s="11" customFormat="1" x14ac:dyDescent="0.25">
      <c r="A909" s="10" t="str">
        <f>IF(YEAR(G909)=2024,#REF!,"")</f>
        <v/>
      </c>
      <c r="B909" s="10" t="str">
        <f>IF(YEAR(G909)=2025,#REF!,"")</f>
        <v/>
      </c>
      <c r="C909" s="10" t="str">
        <f t="shared" si="94"/>
        <v>Afternoon45286</v>
      </c>
      <c r="D909" s="5" t="str">
        <f>IF('by region'!$C$2="Any","Any",'WTX courses'!V909)&amp;M909&amp;IF('by region'!$I$2="Any","Any",N909)&amp;G909</f>
        <v>AnyFlatAny45286</v>
      </c>
      <c r="E909" s="5" t="e">
        <f>IF(I909=#REF!,'WTX courses'!G909,"")</f>
        <v>#REF!</v>
      </c>
      <c r="F909" s="5" t="e">
        <f t="shared" si="95"/>
        <v>#REF!</v>
      </c>
      <c r="G909" s="15">
        <v>45286</v>
      </c>
      <c r="H909" s="16" t="s">
        <v>7</v>
      </c>
      <c r="I909" s="16" t="s">
        <v>43</v>
      </c>
      <c r="J909" s="16" t="s">
        <v>9</v>
      </c>
      <c r="K909" s="14" t="s">
        <v>24</v>
      </c>
      <c r="L909" s="14" t="s">
        <v>17</v>
      </c>
      <c r="M909" s="16" t="s">
        <v>25</v>
      </c>
      <c r="N909" s="16" t="s">
        <v>26</v>
      </c>
      <c r="O909" s="16" t="s">
        <v>14</v>
      </c>
      <c r="P909" s="12">
        <f t="shared" si="91"/>
        <v>1</v>
      </c>
      <c r="Q909" s="12" cm="1">
        <f t="array" ref="Q909">SUMPRODUCT(($G$2:$G$2540=G909)*(P909&gt;$P$2:$P$2540))+1</f>
        <v>1</v>
      </c>
      <c r="R909" s="12" t="e">
        <f>(Q909*100000)+#REF!</f>
        <v>#REF!</v>
      </c>
      <c r="S909" t="e" cm="1">
        <f t="array" ref="S909">SUMPRODUCT(($G$2:$G$2540=G909)*(R909&gt;$R$2:$R$2540))+1</f>
        <v>#REF!</v>
      </c>
      <c r="T909" t="str">
        <f t="shared" si="92"/>
        <v xml:space="preserve">WOLVERHAMPTON </v>
      </c>
      <c r="U909" s="11">
        <v>0</v>
      </c>
      <c r="V909" s="11" t="s">
        <v>11</v>
      </c>
      <c r="W909">
        <f t="shared" si="93"/>
        <v>2023</v>
      </c>
      <c r="X909"/>
    </row>
    <row r="910" spans="1:24" x14ac:dyDescent="0.25">
      <c r="A910" s="10" t="str">
        <f>IF(YEAR(G910)=2024,#REF!,"")</f>
        <v/>
      </c>
      <c r="B910" s="10" t="str">
        <f>IF(YEAR(G910)=2025,#REF!,"")</f>
        <v/>
      </c>
      <c r="C910" s="10" t="str">
        <f t="shared" si="94"/>
        <v>Afternoon45286</v>
      </c>
      <c r="D910" s="5" t="str">
        <f>IF('by region'!$C$2="Any","Any",'WTX courses'!V910)&amp;M910&amp;IF('by region'!$I$2="Any","Any",N910)&amp;G910</f>
        <v>AnyJumpAny45286</v>
      </c>
      <c r="E910" s="5" t="e">
        <f>IF(I910=#REF!,'WTX courses'!G910,"")</f>
        <v>#REF!</v>
      </c>
      <c r="F910" s="5" t="e">
        <f t="shared" si="95"/>
        <v>#REF!</v>
      </c>
      <c r="G910" s="15">
        <v>45286</v>
      </c>
      <c r="H910" s="16" t="s">
        <v>7</v>
      </c>
      <c r="I910" s="16" t="s">
        <v>68</v>
      </c>
      <c r="J910" s="16" t="s">
        <v>9</v>
      </c>
      <c r="K910" s="14" t="s">
        <v>16</v>
      </c>
      <c r="L910" s="14" t="s">
        <v>11</v>
      </c>
      <c r="M910" s="16" t="s">
        <v>12</v>
      </c>
      <c r="N910" s="16" t="s">
        <v>13</v>
      </c>
      <c r="O910" s="16" t="s">
        <v>14</v>
      </c>
      <c r="P910" s="12">
        <f t="shared" si="91"/>
        <v>1</v>
      </c>
      <c r="Q910" s="12" cm="1">
        <f t="array" ref="Q910">SUMPRODUCT(($G$2:$G$2540=G910)*(P910&gt;$P$2:$P$2540))+1</f>
        <v>1</v>
      </c>
      <c r="R910" s="12" t="e">
        <f>(Q910*100000)+#REF!</f>
        <v>#REF!</v>
      </c>
      <c r="S910" t="e" cm="1">
        <f t="array" ref="S910">SUMPRODUCT(($G$2:$G$2540=G910)*(R910&gt;$R$2:$R$2540))+1</f>
        <v>#REF!</v>
      </c>
      <c r="T910" t="str">
        <f t="shared" si="92"/>
        <v xml:space="preserve">Aintree </v>
      </c>
      <c r="U910">
        <v>0</v>
      </c>
      <c r="V910" t="s">
        <v>17</v>
      </c>
      <c r="W910">
        <f t="shared" si="93"/>
        <v>2023</v>
      </c>
    </row>
    <row r="911" spans="1:24" x14ac:dyDescent="0.25">
      <c r="A911" s="10" t="str">
        <f>IF(YEAR(G911)=2024,#REF!,"")</f>
        <v/>
      </c>
      <c r="B911" s="10" t="str">
        <f>IF(YEAR(G911)=2025,#REF!,"")</f>
        <v/>
      </c>
      <c r="C911" s="10" t="str">
        <f t="shared" si="94"/>
        <v>Afternoon45286</v>
      </c>
      <c r="D911" s="5" t="str">
        <f>IF('by region'!$C$2="Any","Any",'WTX courses'!V911)&amp;M911&amp;IF('by region'!$I$2="Any","Any",N911)&amp;G911</f>
        <v>AnyJumpAny45286</v>
      </c>
      <c r="E911" s="5" t="e">
        <f>IF(I911=#REF!,'WTX courses'!G911,"")</f>
        <v>#REF!</v>
      </c>
      <c r="F911" s="5" t="e">
        <f t="shared" si="95"/>
        <v>#REF!</v>
      </c>
      <c r="G911" s="15">
        <v>45286</v>
      </c>
      <c r="H911" s="16" t="s">
        <v>7</v>
      </c>
      <c r="I911" s="16" t="s">
        <v>58</v>
      </c>
      <c r="J911" s="16" t="s">
        <v>9</v>
      </c>
      <c r="K911" s="14" t="s">
        <v>24</v>
      </c>
      <c r="L911" s="14" t="s">
        <v>19</v>
      </c>
      <c r="M911" s="16" t="s">
        <v>12</v>
      </c>
      <c r="N911" s="16" t="s">
        <v>13</v>
      </c>
      <c r="O911" s="16" t="s">
        <v>14</v>
      </c>
      <c r="P911" s="12">
        <f t="shared" si="91"/>
        <v>1</v>
      </c>
      <c r="Q911" s="12" cm="1">
        <f t="array" ref="Q911">SUMPRODUCT(($G$2:$G$2540=G911)*(P911&gt;$P$2:$P$2540))+1</f>
        <v>1</v>
      </c>
      <c r="R911" s="12" t="e">
        <f>(Q911*100000)+#REF!</f>
        <v>#REF!</v>
      </c>
      <c r="S911" t="e" cm="1">
        <f t="array" ref="S911">SUMPRODUCT(($G$2:$G$2540=G911)*(R911&gt;$R$2:$R$2540))+1</f>
        <v>#REF!</v>
      </c>
      <c r="T911" t="str">
        <f t="shared" si="92"/>
        <v xml:space="preserve">Fontwell Park </v>
      </c>
      <c r="U911">
        <v>0</v>
      </c>
      <c r="V911" t="s">
        <v>11</v>
      </c>
      <c r="W911">
        <f t="shared" si="93"/>
        <v>2023</v>
      </c>
    </row>
    <row r="912" spans="1:24" x14ac:dyDescent="0.25">
      <c r="A912" s="10" t="str">
        <f>IF(YEAR(G912)=2024,#REF!,"")</f>
        <v/>
      </c>
      <c r="B912" s="10" t="str">
        <f>IF(YEAR(G912)=2025,#REF!,"")</f>
        <v/>
      </c>
      <c r="C912" s="10" t="str">
        <f t="shared" si="94"/>
        <v>Afternoon45286</v>
      </c>
      <c r="D912" s="5" t="str">
        <f>IF('by region'!$C$2="Any","Any",'WTX courses'!V912)&amp;M912&amp;IF('by region'!$I$2="Any","Any",N912)&amp;G912</f>
        <v>AnyJumpAny45286</v>
      </c>
      <c r="E912" s="5" t="e">
        <f>IF(I912=#REF!,'WTX courses'!G912,"")</f>
        <v>#REF!</v>
      </c>
      <c r="F912" s="5" t="e">
        <f t="shared" si="95"/>
        <v>#REF!</v>
      </c>
      <c r="G912" s="15">
        <v>45286</v>
      </c>
      <c r="H912" s="16" t="s">
        <v>7</v>
      </c>
      <c r="I912" s="16" t="s">
        <v>47</v>
      </c>
      <c r="J912" s="16" t="s">
        <v>9</v>
      </c>
      <c r="K912" s="14" t="s">
        <v>16</v>
      </c>
      <c r="L912" s="14" t="s">
        <v>19</v>
      </c>
      <c r="M912" s="16" t="s">
        <v>12</v>
      </c>
      <c r="N912" s="16" t="s">
        <v>13</v>
      </c>
      <c r="O912" s="16" t="s">
        <v>14</v>
      </c>
      <c r="P912" s="12">
        <f t="shared" si="91"/>
        <v>1</v>
      </c>
      <c r="Q912" s="12" cm="1">
        <f t="array" ref="Q912">SUMPRODUCT(($G$2:$G$2540=G912)*(P912&gt;$P$2:$P$2540))+1</f>
        <v>1</v>
      </c>
      <c r="R912" s="12" t="e">
        <f>(Q912*100000)+#REF!</f>
        <v>#REF!</v>
      </c>
      <c r="S912" t="e" cm="1">
        <f t="array" ref="S912">SUMPRODUCT(($G$2:$G$2540=G912)*(R912&gt;$R$2:$R$2540))+1</f>
        <v>#REF!</v>
      </c>
      <c r="T912" t="str">
        <f t="shared" si="92"/>
        <v xml:space="preserve">Kempton Park </v>
      </c>
      <c r="U912">
        <v>0</v>
      </c>
      <c r="V912" t="s">
        <v>17</v>
      </c>
      <c r="W912">
        <f t="shared" si="93"/>
        <v>2023</v>
      </c>
    </row>
    <row r="913" spans="1:23" x14ac:dyDescent="0.25">
      <c r="A913" s="10" t="str">
        <f>IF(YEAR(G913)=2024,#REF!,"")</f>
        <v/>
      </c>
      <c r="B913" s="10" t="str">
        <f>IF(YEAR(G913)=2025,#REF!,"")</f>
        <v/>
      </c>
      <c r="C913" s="10" t="str">
        <f t="shared" si="94"/>
        <v>Afternoon45286</v>
      </c>
      <c r="D913" s="5" t="str">
        <f>IF('by region'!$C$2="Any","Any",'WTX courses'!V913)&amp;M913&amp;IF('by region'!$I$2="Any","Any",N913)&amp;G913</f>
        <v>AnyJumpAny45286</v>
      </c>
      <c r="E913" s="5" t="e">
        <f>IF(I913=#REF!,'WTX courses'!G913,"")</f>
        <v>#REF!</v>
      </c>
      <c r="F913" s="5" t="e">
        <f t="shared" si="95"/>
        <v>#REF!</v>
      </c>
      <c r="G913" s="15">
        <v>45286</v>
      </c>
      <c r="H913" s="16" t="s">
        <v>7</v>
      </c>
      <c r="I913" s="16" t="s">
        <v>53</v>
      </c>
      <c r="J913" s="16" t="s">
        <v>9</v>
      </c>
      <c r="K913" s="14" t="s">
        <v>16</v>
      </c>
      <c r="L913" s="14" t="s">
        <v>17</v>
      </c>
      <c r="M913" s="16" t="s">
        <v>12</v>
      </c>
      <c r="N913" s="16" t="s">
        <v>13</v>
      </c>
      <c r="O913" s="16" t="s">
        <v>14</v>
      </c>
      <c r="P913" s="12">
        <f t="shared" si="91"/>
        <v>1</v>
      </c>
      <c r="Q913" s="12" cm="1">
        <f t="array" ref="Q913">SUMPRODUCT(($G$2:$G$2540=G913)*(P913&gt;$P$2:$P$2540))+1</f>
        <v>1</v>
      </c>
      <c r="R913" s="12" t="e">
        <f>(Q913*100000)+#REF!</f>
        <v>#REF!</v>
      </c>
      <c r="S913" t="e" cm="1">
        <f t="array" ref="S913">SUMPRODUCT(($G$2:$G$2540=G913)*(R913&gt;$R$2:$R$2540))+1</f>
        <v>#REF!</v>
      </c>
      <c r="T913" t="str">
        <f t="shared" si="92"/>
        <v xml:space="preserve">Market Rasen </v>
      </c>
      <c r="U913">
        <v>0</v>
      </c>
      <c r="V913" t="s">
        <v>19</v>
      </c>
      <c r="W913">
        <f t="shared" si="93"/>
        <v>2023</v>
      </c>
    </row>
    <row r="914" spans="1:23" x14ac:dyDescent="0.25">
      <c r="A914" s="10" t="str">
        <f>IF(YEAR(G914)=2024,#REF!,"")</f>
        <v/>
      </c>
      <c r="B914" s="10" t="str">
        <f>IF(YEAR(G914)=2025,#REF!,"")</f>
        <v/>
      </c>
      <c r="C914" s="10" t="str">
        <f t="shared" si="94"/>
        <v>Afternoon45286</v>
      </c>
      <c r="D914" s="5" t="str">
        <f>IF('by region'!$C$2="Any","Any",'WTX courses'!V914)&amp;M914&amp;IF('by region'!$I$2="Any","Any",N914)&amp;G914</f>
        <v>AnyJumpAny45286</v>
      </c>
      <c r="E914" s="5" t="e">
        <f>IF(I914=#REF!,'WTX courses'!G914,"")</f>
        <v>#REF!</v>
      </c>
      <c r="F914" s="5" t="e">
        <f t="shared" si="95"/>
        <v>#REF!</v>
      </c>
      <c r="G914" s="15">
        <v>45286</v>
      </c>
      <c r="H914" s="16" t="s">
        <v>7</v>
      </c>
      <c r="I914" s="16" t="s">
        <v>46</v>
      </c>
      <c r="J914" s="16" t="s">
        <v>9</v>
      </c>
      <c r="K914" s="14" t="s">
        <v>24</v>
      </c>
      <c r="L914" s="14" t="s">
        <v>11</v>
      </c>
      <c r="M914" s="16" t="s">
        <v>12</v>
      </c>
      <c r="N914" s="16" t="s">
        <v>13</v>
      </c>
      <c r="O914" s="16" t="s">
        <v>14</v>
      </c>
      <c r="P914" s="12">
        <f t="shared" si="91"/>
        <v>1</v>
      </c>
      <c r="Q914" s="12" cm="1">
        <f t="array" ref="Q914">SUMPRODUCT(($G$2:$G$2540=G914)*(P914&gt;$P$2:$P$2540))+1</f>
        <v>1</v>
      </c>
      <c r="R914" s="12" t="e">
        <f>(Q914*100000)+#REF!</f>
        <v>#REF!</v>
      </c>
      <c r="S914" t="e" cm="1">
        <f t="array" ref="S914">SUMPRODUCT(($G$2:$G$2540=G914)*(R914&gt;$R$2:$R$2540))+1</f>
        <v>#REF!</v>
      </c>
      <c r="T914" t="str">
        <f t="shared" si="92"/>
        <v xml:space="preserve">Sedgefield </v>
      </c>
      <c r="U914">
        <v>1</v>
      </c>
      <c r="V914" t="s">
        <v>11</v>
      </c>
      <c r="W914">
        <f t="shared" si="93"/>
        <v>2023</v>
      </c>
    </row>
    <row r="915" spans="1:23" x14ac:dyDescent="0.25">
      <c r="A915" s="10" t="str">
        <f>IF(YEAR(G915)=2024,#REF!,"")</f>
        <v/>
      </c>
      <c r="B915" s="10" t="str">
        <f>IF(YEAR(G915)=2025,#REF!,"")</f>
        <v/>
      </c>
      <c r="C915" s="10" t="str">
        <f t="shared" si="94"/>
        <v>Afternoon45286</v>
      </c>
      <c r="D915" s="5" t="str">
        <f>IF('by region'!$C$2="Any","Any",'WTX courses'!V915)&amp;M915&amp;IF('by region'!$I$2="Any","Any",N915)&amp;G915</f>
        <v>AnyJumpAny45286</v>
      </c>
      <c r="E915" s="5" t="e">
        <f>IF(I915=#REF!,'WTX courses'!G915,"")</f>
        <v>#REF!</v>
      </c>
      <c r="F915" s="5" t="e">
        <f t="shared" si="95"/>
        <v>#REF!</v>
      </c>
      <c r="G915" s="15">
        <v>45286</v>
      </c>
      <c r="H915" s="16" t="s">
        <v>7</v>
      </c>
      <c r="I915" s="16" t="s">
        <v>39</v>
      </c>
      <c r="J915" s="16" t="s">
        <v>9</v>
      </c>
      <c r="K915" s="14" t="s">
        <v>16</v>
      </c>
      <c r="L915" s="14" t="s">
        <v>19</v>
      </c>
      <c r="M915" s="16" t="s">
        <v>12</v>
      </c>
      <c r="N915" s="16" t="s">
        <v>13</v>
      </c>
      <c r="O915" s="16" t="s">
        <v>14</v>
      </c>
      <c r="P915" s="12">
        <f t="shared" si="91"/>
        <v>1</v>
      </c>
      <c r="Q915" s="12" cm="1">
        <f t="array" ref="Q915">SUMPRODUCT(($G$2:$G$2540=G915)*(P915&gt;$P$2:$P$2540))+1</f>
        <v>1</v>
      </c>
      <c r="R915" s="12" t="e">
        <f>(Q915*100000)+#REF!</f>
        <v>#REF!</v>
      </c>
      <c r="S915" t="e" cm="1">
        <f t="array" ref="S915">SUMPRODUCT(($G$2:$G$2540=G915)*(R915&gt;$R$2:$R$2540))+1</f>
        <v>#REF!</v>
      </c>
      <c r="T915" t="str">
        <f t="shared" si="92"/>
        <v xml:space="preserve">Wincanton </v>
      </c>
      <c r="U915">
        <v>1</v>
      </c>
      <c r="V915" t="s">
        <v>11</v>
      </c>
      <c r="W915">
        <f t="shared" si="93"/>
        <v>2023</v>
      </c>
    </row>
    <row r="916" spans="1:23" x14ac:dyDescent="0.25">
      <c r="A916" s="10" t="str">
        <f>IF(YEAR(G916)=2024,#REF!,"")</f>
        <v/>
      </c>
      <c r="B916" s="10" t="str">
        <f>IF(YEAR(G916)=2025,#REF!,"")</f>
        <v/>
      </c>
      <c r="C916" s="10" t="str">
        <f t="shared" si="94"/>
        <v>Floodlit45287</v>
      </c>
      <c r="D916" s="5" t="str">
        <f>IF('by region'!$C$2="Any","Any",'WTX courses'!V916)&amp;M916&amp;IF('by region'!$I$2="Any","Any",N916)&amp;G916</f>
        <v>AnyFlatAny45287</v>
      </c>
      <c r="E916" s="5" t="e">
        <f>IF(I916=#REF!,'WTX courses'!G916,"")</f>
        <v>#REF!</v>
      </c>
      <c r="F916" s="5" t="e">
        <f t="shared" si="95"/>
        <v>#REF!</v>
      </c>
      <c r="G916" s="15">
        <v>45287</v>
      </c>
      <c r="H916" s="16" t="s">
        <v>27</v>
      </c>
      <c r="I916" s="16" t="s">
        <v>43</v>
      </c>
      <c r="J916" s="16" t="s">
        <v>32</v>
      </c>
      <c r="K916" s="14" t="s">
        <v>24</v>
      </c>
      <c r="L916" s="14" t="s">
        <v>17</v>
      </c>
      <c r="M916" s="16" t="s">
        <v>25</v>
      </c>
      <c r="N916" s="16" t="s">
        <v>26</v>
      </c>
      <c r="O916" s="16" t="s">
        <v>14</v>
      </c>
      <c r="P916" s="12">
        <f t="shared" si="91"/>
        <v>3</v>
      </c>
      <c r="Q916" s="12" cm="1">
        <f t="array" ref="Q916">SUMPRODUCT(($G$2:$G$2540=G916)*(P916&gt;$P$2:$P$2540))+1</f>
        <v>3</v>
      </c>
      <c r="R916" s="12" t="e">
        <f>(Q916*100000)+#REF!</f>
        <v>#REF!</v>
      </c>
      <c r="S916" t="e" cm="1">
        <f t="array" ref="S916">SUMPRODUCT(($G$2:$G$2540=G916)*(R916&gt;$R$2:$R$2540))+1</f>
        <v>#REF!</v>
      </c>
      <c r="T916" t="str">
        <f t="shared" si="92"/>
        <v>WOLVERHAMPTON #</v>
      </c>
      <c r="U916">
        <v>0</v>
      </c>
      <c r="V916" t="s">
        <v>17</v>
      </c>
      <c r="W916">
        <f t="shared" si="93"/>
        <v>2023</v>
      </c>
    </row>
    <row r="917" spans="1:23" x14ac:dyDescent="0.25">
      <c r="A917" s="10" t="str">
        <f>IF(YEAR(G917)=2024,#REF!,"")</f>
        <v/>
      </c>
      <c r="B917" s="10" t="str">
        <f>IF(YEAR(G917)=2025,#REF!,"")</f>
        <v/>
      </c>
      <c r="C917" s="10" t="str">
        <f t="shared" si="94"/>
        <v>Afternoon45287</v>
      </c>
      <c r="D917" s="5" t="str">
        <f>IF('by region'!$C$2="Any","Any",'WTX courses'!V917)&amp;M917&amp;IF('by region'!$I$2="Any","Any",N917)&amp;G917</f>
        <v>AnyJumpAny45287</v>
      </c>
      <c r="E917" s="5" t="e">
        <f>IF(I917=#REF!,'WTX courses'!G917,"")</f>
        <v>#REF!</v>
      </c>
      <c r="F917" s="5" t="e">
        <f t="shared" si="95"/>
        <v>#REF!</v>
      </c>
      <c r="G917" s="15">
        <v>45287</v>
      </c>
      <c r="H917" s="16" t="s">
        <v>27</v>
      </c>
      <c r="I917" s="16" t="s">
        <v>54</v>
      </c>
      <c r="J917" s="16" t="s">
        <v>9</v>
      </c>
      <c r="K917" s="14" t="s">
        <v>24</v>
      </c>
      <c r="L917" s="14" t="s">
        <v>19</v>
      </c>
      <c r="M917" s="16" t="s">
        <v>12</v>
      </c>
      <c r="N917" s="16" t="s">
        <v>13</v>
      </c>
      <c r="O917" s="16" t="s">
        <v>14</v>
      </c>
      <c r="P917" s="12">
        <f t="shared" si="91"/>
        <v>1</v>
      </c>
      <c r="Q917" s="12" cm="1">
        <f t="array" ref="Q917">SUMPRODUCT(($G$2:$G$2540=G917)*(P917&gt;$P$2:$P$2540))+1</f>
        <v>1</v>
      </c>
      <c r="R917" s="12" t="e">
        <f>(Q917*100000)+#REF!</f>
        <v>#REF!</v>
      </c>
      <c r="S917" t="e" cm="1">
        <f t="array" ref="S917">SUMPRODUCT(($G$2:$G$2540=G917)*(R917&gt;$R$2:$R$2540))+1</f>
        <v>#REF!</v>
      </c>
      <c r="T917" t="str">
        <f t="shared" si="92"/>
        <v xml:space="preserve">Chepstow </v>
      </c>
      <c r="U917">
        <v>0</v>
      </c>
      <c r="V917" t="s">
        <v>11</v>
      </c>
      <c r="W917">
        <f t="shared" si="93"/>
        <v>2023</v>
      </c>
    </row>
    <row r="918" spans="1:23" x14ac:dyDescent="0.25">
      <c r="A918" s="10" t="str">
        <f>IF(YEAR(G918)=2024,#REF!,"")</f>
        <v/>
      </c>
      <c r="B918" s="10" t="str">
        <f>IF(YEAR(G918)=2025,#REF!,"")</f>
        <v/>
      </c>
      <c r="C918" s="10" t="str">
        <f t="shared" si="94"/>
        <v>Afternoon45287</v>
      </c>
      <c r="D918" s="5" t="str">
        <f>IF('by region'!$C$2="Any","Any",'WTX courses'!V918)&amp;M918&amp;IF('by region'!$I$2="Any","Any",N918)&amp;G918</f>
        <v>AnyJumpAny45287</v>
      </c>
      <c r="E918" s="5" t="e">
        <f>IF(I918=#REF!,'WTX courses'!G918,"")</f>
        <v>#REF!</v>
      </c>
      <c r="F918" s="5" t="e">
        <f t="shared" si="95"/>
        <v>#REF!</v>
      </c>
      <c r="G918" s="15">
        <v>45287</v>
      </c>
      <c r="H918" s="16" t="s">
        <v>27</v>
      </c>
      <c r="I918" s="16" t="s">
        <v>47</v>
      </c>
      <c r="J918" s="16" t="s">
        <v>9</v>
      </c>
      <c r="K918" s="14" t="s">
        <v>16</v>
      </c>
      <c r="L918" s="14" t="s">
        <v>19</v>
      </c>
      <c r="M918" s="16" t="s">
        <v>12</v>
      </c>
      <c r="N918" s="16" t="s">
        <v>13</v>
      </c>
      <c r="O918" s="16" t="s">
        <v>14</v>
      </c>
      <c r="P918" s="12">
        <f t="shared" si="91"/>
        <v>1</v>
      </c>
      <c r="Q918" s="12" cm="1">
        <f t="array" ref="Q918">SUMPRODUCT(($G$2:$G$2540=G918)*(P918&gt;$P$2:$P$2540))+1</f>
        <v>1</v>
      </c>
      <c r="R918" s="12" t="e">
        <f>(Q918*100000)+#REF!</f>
        <v>#REF!</v>
      </c>
      <c r="S918" t="e" cm="1">
        <f t="array" ref="S918">SUMPRODUCT(($G$2:$G$2540=G918)*(R918&gt;$R$2:$R$2540))+1</f>
        <v>#REF!</v>
      </c>
      <c r="T918" t="str">
        <f t="shared" si="92"/>
        <v xml:space="preserve">Kempton Park </v>
      </c>
      <c r="U918">
        <v>0</v>
      </c>
      <c r="V918" t="s">
        <v>19</v>
      </c>
      <c r="W918">
        <f t="shared" si="93"/>
        <v>2023</v>
      </c>
    </row>
    <row r="919" spans="1:23" x14ac:dyDescent="0.25">
      <c r="A919" s="10" t="str">
        <f>IF(YEAR(G919)=2024,#REF!,"")</f>
        <v/>
      </c>
      <c r="B919" s="10" t="str">
        <f>IF(YEAR(G919)=2025,#REF!,"")</f>
        <v/>
      </c>
      <c r="C919" s="10" t="str">
        <f t="shared" si="94"/>
        <v>Floodlit45288</v>
      </c>
      <c r="D919" s="5" t="str">
        <f>IF('by region'!$C$2="Any","Any",'WTX courses'!V919)&amp;M919&amp;IF('by region'!$I$2="Any","Any",N919)&amp;G919</f>
        <v>AnyFlatAny45288</v>
      </c>
      <c r="E919" s="5" t="e">
        <f>IF(I919=#REF!,'WTX courses'!G919,"")</f>
        <v>#REF!</v>
      </c>
      <c r="F919" s="5" t="e">
        <f t="shared" si="95"/>
        <v>#REF!</v>
      </c>
      <c r="G919" s="15">
        <v>45288</v>
      </c>
      <c r="H919" s="16" t="s">
        <v>34</v>
      </c>
      <c r="I919" s="16" t="s">
        <v>31</v>
      </c>
      <c r="J919" s="16" t="s">
        <v>32</v>
      </c>
      <c r="K919" s="14" t="s">
        <v>24</v>
      </c>
      <c r="L919" s="14" t="s">
        <v>11</v>
      </c>
      <c r="M919" s="16" t="s">
        <v>25</v>
      </c>
      <c r="N919" s="16" t="s">
        <v>26</v>
      </c>
      <c r="O919" s="16" t="s">
        <v>14</v>
      </c>
      <c r="P919" s="12">
        <f t="shared" si="91"/>
        <v>3</v>
      </c>
      <c r="Q919" s="12" cm="1">
        <f t="array" ref="Q919">SUMPRODUCT(($G$2:$G$2540=G919)*(P919&gt;$P$2:$P$2540))+1</f>
        <v>1</v>
      </c>
      <c r="R919" s="12" t="e">
        <f>(Q919*100000)+#REF!</f>
        <v>#REF!</v>
      </c>
      <c r="S919" t="e" cm="1">
        <f t="array" ref="S919">SUMPRODUCT(($G$2:$G$2540=G919)*(R919&gt;$R$2:$R$2540))+1</f>
        <v>#REF!</v>
      </c>
      <c r="T919" t="str">
        <f t="shared" si="92"/>
        <v>NEWCASTLE #</v>
      </c>
      <c r="U919">
        <v>0</v>
      </c>
      <c r="V919" t="s">
        <v>19</v>
      </c>
      <c r="W919">
        <f t="shared" si="93"/>
        <v>2023</v>
      </c>
    </row>
    <row r="920" spans="1:23" x14ac:dyDescent="0.25">
      <c r="A920" s="10" t="str">
        <f>IF(YEAR(G920)=2024,#REF!,"")</f>
        <v/>
      </c>
      <c r="B920" s="10" t="str">
        <f>IF(YEAR(G920)=2025,#REF!,"")</f>
        <v/>
      </c>
      <c r="C920" s="10" t="str">
        <f t="shared" si="94"/>
        <v>Floodlit45290</v>
      </c>
      <c r="D920" s="5" t="str">
        <f>IF('by region'!$C$2="Any","Any",'WTX courses'!V920)&amp;M920&amp;IF('by region'!$I$2="Any","Any",N920)&amp;G920</f>
        <v>AnyFlatAny45290</v>
      </c>
      <c r="E920" s="5" t="e">
        <f>IF(I920=#REF!,'WTX courses'!G920,"")</f>
        <v>#REF!</v>
      </c>
      <c r="F920" s="5" t="e">
        <f t="shared" si="95"/>
        <v>#REF!</v>
      </c>
      <c r="G920" s="15">
        <v>45290</v>
      </c>
      <c r="H920" s="16" t="s">
        <v>37</v>
      </c>
      <c r="I920" s="16" t="s">
        <v>43</v>
      </c>
      <c r="J920" s="16" t="s">
        <v>32</v>
      </c>
      <c r="K920" s="14" t="s">
        <v>24</v>
      </c>
      <c r="L920" s="14" t="s">
        <v>17</v>
      </c>
      <c r="M920" s="16" t="s">
        <v>25</v>
      </c>
      <c r="N920" s="16" t="s">
        <v>26</v>
      </c>
      <c r="O920" s="16" t="s">
        <v>14</v>
      </c>
      <c r="P920" s="12">
        <f t="shared" si="91"/>
        <v>3</v>
      </c>
      <c r="Q920" s="12" cm="1">
        <f t="array" ref="Q920">SUMPRODUCT(($G$2:$G$2540=G920)*(P920&gt;$P$2:$P$2540))+1</f>
        <v>3</v>
      </c>
      <c r="R920" s="12" t="e">
        <f>(Q920*100000)+#REF!</f>
        <v>#REF!</v>
      </c>
      <c r="S920" t="e" cm="1">
        <f t="array" ref="S920">SUMPRODUCT(($G$2:$G$2540=G920)*(R920&gt;$R$2:$R$2540))+1</f>
        <v>#REF!</v>
      </c>
      <c r="T920" t="str">
        <f t="shared" si="92"/>
        <v>WOLVERHAMPTON #</v>
      </c>
      <c r="U920">
        <v>0</v>
      </c>
      <c r="V920" t="s">
        <v>17</v>
      </c>
      <c r="W920">
        <f t="shared" si="93"/>
        <v>2023</v>
      </c>
    </row>
    <row r="921" spans="1:23" x14ac:dyDescent="0.25">
      <c r="A921" s="10" t="str">
        <f>IF(YEAR(G921)=2024,#REF!,"")</f>
        <v/>
      </c>
      <c r="B921" s="10" t="str">
        <f>IF(YEAR(G921)=2025,#REF!,"")</f>
        <v/>
      </c>
      <c r="C921" s="10" t="str">
        <f t="shared" si="94"/>
        <v>Afternoon45290</v>
      </c>
      <c r="D921" s="5" t="str">
        <f>IF('by region'!$C$2="Any","Any",'WTX courses'!V921)&amp;M921&amp;IF('by region'!$I$2="Any","Any",N921)&amp;G921</f>
        <v>AnyJumpAny45290</v>
      </c>
      <c r="E921" s="5" t="e">
        <f>IF(I921=#REF!,'WTX courses'!G921,"")</f>
        <v>#REF!</v>
      </c>
      <c r="F921" s="5" t="e">
        <f t="shared" si="95"/>
        <v>#REF!</v>
      </c>
      <c r="G921" s="15">
        <v>45290</v>
      </c>
      <c r="H921" s="16" t="s">
        <v>37</v>
      </c>
      <c r="I921" s="16" t="s">
        <v>56</v>
      </c>
      <c r="J921" s="16" t="s">
        <v>9</v>
      </c>
      <c r="K921" s="14" t="s">
        <v>16</v>
      </c>
      <c r="L921" s="14" t="s">
        <v>11</v>
      </c>
      <c r="M921" s="16" t="s">
        <v>12</v>
      </c>
      <c r="N921" s="16" t="s">
        <v>13</v>
      </c>
      <c r="O921" s="16" t="s">
        <v>14</v>
      </c>
      <c r="P921" s="12">
        <f t="shared" si="91"/>
        <v>1</v>
      </c>
      <c r="Q921" s="12" cm="1">
        <f t="array" ref="Q921">SUMPRODUCT(($G$2:$G$2540=G921)*(P921&gt;$P$2:$P$2540))+1</f>
        <v>1</v>
      </c>
      <c r="R921" s="12" t="e">
        <f>(Q921*100000)+#REF!</f>
        <v>#REF!</v>
      </c>
      <c r="S921" t="e" cm="1">
        <f t="array" ref="S921">SUMPRODUCT(($G$2:$G$2540=G921)*(R921&gt;$R$2:$R$2540))+1</f>
        <v>#REF!</v>
      </c>
      <c r="T921" t="str">
        <f t="shared" si="92"/>
        <v xml:space="preserve">Haydock Park </v>
      </c>
      <c r="U921">
        <v>0</v>
      </c>
      <c r="V921" t="s">
        <v>19</v>
      </c>
      <c r="W921">
        <f t="shared" si="93"/>
        <v>2023</v>
      </c>
    </row>
    <row r="922" spans="1:23" x14ac:dyDescent="0.25">
      <c r="A922" s="10" t="str">
        <f>IF(YEAR(G922)=2024,#REF!,"")</f>
        <v/>
      </c>
      <c r="B922" s="10" t="str">
        <f>IF(YEAR(G922)=2025,#REF!,"")</f>
        <v/>
      </c>
      <c r="C922" s="10" t="str">
        <f t="shared" si="94"/>
        <v>Afternoon45290</v>
      </c>
      <c r="D922" s="5" t="str">
        <f>IF('by region'!$C$2="Any","Any",'WTX courses'!V922)&amp;M922&amp;IF('by region'!$I$2="Any","Any",N922)&amp;G922</f>
        <v>AnyJumpAny45290</v>
      </c>
      <c r="E922" s="5" t="e">
        <f>IF(I922=#REF!,'WTX courses'!G922,"")</f>
        <v>#REF!</v>
      </c>
      <c r="F922" s="5" t="e">
        <f t="shared" si="95"/>
        <v>#REF!</v>
      </c>
      <c r="G922" s="15">
        <v>45290</v>
      </c>
      <c r="H922" s="16" t="s">
        <v>37</v>
      </c>
      <c r="I922" s="16" t="s">
        <v>51</v>
      </c>
      <c r="J922" s="16" t="s">
        <v>9</v>
      </c>
      <c r="K922" s="14" t="s">
        <v>10</v>
      </c>
      <c r="L922" s="14" t="s">
        <v>19</v>
      </c>
      <c r="M922" s="16" t="s">
        <v>12</v>
      </c>
      <c r="N922" s="16" t="s">
        <v>13</v>
      </c>
      <c r="O922" s="16" t="s">
        <v>14</v>
      </c>
      <c r="P922" s="12">
        <f t="shared" si="91"/>
        <v>1</v>
      </c>
      <c r="Q922" s="12" cm="1">
        <f t="array" ref="Q922">SUMPRODUCT(($G$2:$G$2540=G922)*(P922&gt;$P$2:$P$2540))+1</f>
        <v>1</v>
      </c>
      <c r="R922" s="12" t="e">
        <f>(Q922*100000)+#REF!</f>
        <v>#REF!</v>
      </c>
      <c r="S922" t="e" cm="1">
        <f t="array" ref="S922">SUMPRODUCT(($G$2:$G$2540=G922)*(R922&gt;$R$2:$R$2540))+1</f>
        <v>#REF!</v>
      </c>
      <c r="T922" t="str">
        <f t="shared" si="92"/>
        <v xml:space="preserve">Newbury </v>
      </c>
      <c r="U922">
        <v>1</v>
      </c>
      <c r="V922" t="s">
        <v>17</v>
      </c>
      <c r="W922">
        <f t="shared" si="93"/>
        <v>2023</v>
      </c>
    </row>
    <row r="923" spans="1:23" x14ac:dyDescent="0.25">
      <c r="A923" s="10" t="str">
        <f>IF(YEAR(G923)=2024,#REF!,"")</f>
        <v/>
      </c>
      <c r="B923" s="10" t="str">
        <f>IF(YEAR(G923)=2025,#REF!,"")</f>
        <v/>
      </c>
      <c r="C923" s="10" t="str">
        <f t="shared" si="94"/>
        <v>Afternoon45291</v>
      </c>
      <c r="D923" s="5" t="str">
        <f>IF('by region'!$C$2="Any","Any",'WTX courses'!V923)&amp;M923&amp;IF('by region'!$I$2="Any","Any",N923)&amp;G923</f>
        <v>AnyFlatAny45291</v>
      </c>
      <c r="E923" s="5" t="e">
        <f>IF(I923=#REF!,'WTX courses'!G923,"")</f>
        <v>#REF!</v>
      </c>
      <c r="F923" s="5" t="e">
        <f t="shared" si="95"/>
        <v>#REF!</v>
      </c>
      <c r="G923" s="15">
        <v>45291</v>
      </c>
      <c r="H923" s="16" t="s">
        <v>40</v>
      </c>
      <c r="I923" s="16" t="s">
        <v>36</v>
      </c>
      <c r="J923" s="16" t="s">
        <v>9</v>
      </c>
      <c r="K923" s="14" t="s">
        <v>24</v>
      </c>
      <c r="L923" s="14" t="s">
        <v>19</v>
      </c>
      <c r="M923" s="16" t="s">
        <v>25</v>
      </c>
      <c r="N923" s="16" t="s">
        <v>26</v>
      </c>
      <c r="O923" s="16" t="s">
        <v>14</v>
      </c>
      <c r="P923" s="12">
        <f t="shared" si="91"/>
        <v>1</v>
      </c>
      <c r="Q923" s="12" cm="1">
        <f t="array" ref="Q923">SUMPRODUCT(($G$2:$G$2540=G923)*(P923&gt;$P$2:$P$2540))+1</f>
        <v>1</v>
      </c>
      <c r="R923" s="12" t="e">
        <f>(Q923*100000)+#REF!</f>
        <v>#REF!</v>
      </c>
      <c r="S923" t="e" cm="1">
        <f t="array" ref="S923">SUMPRODUCT(($G$2:$G$2540=G923)*(R923&gt;$R$2:$R$2540))+1</f>
        <v>#REF!</v>
      </c>
      <c r="T923" t="str">
        <f t="shared" si="92"/>
        <v xml:space="preserve">LINGFIELD PARK </v>
      </c>
      <c r="U923">
        <v>1</v>
      </c>
      <c r="V923" t="s">
        <v>17</v>
      </c>
      <c r="W923">
        <f t="shared" si="93"/>
        <v>2023</v>
      </c>
    </row>
    <row r="924" spans="1:23" x14ac:dyDescent="0.25">
      <c r="A924" s="10" t="str">
        <f>IF(YEAR(G924)=2024,#REF!,"")</f>
        <v/>
      </c>
      <c r="B924" s="10" t="str">
        <f>IF(YEAR(G924)=2025,#REF!,"")</f>
        <v/>
      </c>
      <c r="C924" s="10" t="str">
        <f t="shared" si="94"/>
        <v>Afternoon45291</v>
      </c>
      <c r="D924" s="5" t="str">
        <f>IF('by region'!$C$2="Any","Any",'WTX courses'!V924)&amp;M924&amp;IF('by region'!$I$2="Any","Any",N924)&amp;G924</f>
        <v>AnyJumpAny45291</v>
      </c>
      <c r="E924" s="5" t="e">
        <f>IF(I924=#REF!,'WTX courses'!G924,"")</f>
        <v>#REF!</v>
      </c>
      <c r="F924" s="5" t="e">
        <f t="shared" si="95"/>
        <v>#REF!</v>
      </c>
      <c r="G924" s="15">
        <v>45291</v>
      </c>
      <c r="H924" s="16" t="s">
        <v>40</v>
      </c>
      <c r="I924" s="16" t="s">
        <v>60</v>
      </c>
      <c r="J924" s="16" t="s">
        <v>9</v>
      </c>
      <c r="K924" s="14" t="s">
        <v>24</v>
      </c>
      <c r="L924" s="14" t="s">
        <v>17</v>
      </c>
      <c r="M924" s="16" t="s">
        <v>12</v>
      </c>
      <c r="N924" s="16" t="s">
        <v>13</v>
      </c>
      <c r="O924" s="16" t="s">
        <v>14</v>
      </c>
      <c r="P924" s="12">
        <f t="shared" si="91"/>
        <v>1</v>
      </c>
      <c r="Q924" s="12" cm="1">
        <f t="array" ref="Q924">SUMPRODUCT(($G$2:$G$2540=G924)*(P924&gt;$P$2:$P$2540))+1</f>
        <v>1</v>
      </c>
      <c r="R924" s="12" t="e">
        <f>(Q924*100000)+#REF!</f>
        <v>#REF!</v>
      </c>
      <c r="S924" t="e" cm="1">
        <f t="array" ref="S924">SUMPRODUCT(($G$2:$G$2540=G924)*(R924&gt;$R$2:$R$2540))+1</f>
        <v>#REF!</v>
      </c>
      <c r="T924" t="str">
        <f t="shared" si="92"/>
        <v xml:space="preserve">Uttoxeter </v>
      </c>
      <c r="U924">
        <v>0</v>
      </c>
      <c r="V924" t="s">
        <v>19</v>
      </c>
      <c r="W924">
        <f t="shared" si="93"/>
        <v>2023</v>
      </c>
    </row>
    <row r="925" spans="1:23" x14ac:dyDescent="0.25">
      <c r="A925" s="10" t="str">
        <f>IF(YEAR(G925)=2024,#REF!,"")</f>
        <v/>
      </c>
      <c r="B925" s="10" t="str">
        <f>IF(YEAR(G925)=2025,#REF!,"")</f>
        <v/>
      </c>
      <c r="C925" s="10" t="str">
        <f t="shared" si="94"/>
        <v>Afternoon45291</v>
      </c>
      <c r="D925" s="5" t="str">
        <f>IF('by region'!$C$2="Any","Any",'WTX courses'!V925)&amp;M925&amp;IF('by region'!$I$2="Any","Any",N925)&amp;G925</f>
        <v>AnyJumpAny45291</v>
      </c>
      <c r="E925" s="5" t="e">
        <f>IF(I925=#REF!,'WTX courses'!G925,"")</f>
        <v>#REF!</v>
      </c>
      <c r="F925" s="5" t="e">
        <f t="shared" si="95"/>
        <v>#REF!</v>
      </c>
      <c r="G925" s="15">
        <v>45291</v>
      </c>
      <c r="H925" s="16" t="s">
        <v>40</v>
      </c>
      <c r="I925" s="16" t="s">
        <v>48</v>
      </c>
      <c r="J925" s="16" t="s">
        <v>9</v>
      </c>
      <c r="K925" s="14" t="s">
        <v>16</v>
      </c>
      <c r="L925" s="14" t="s">
        <v>17</v>
      </c>
      <c r="M925" s="16" t="s">
        <v>12</v>
      </c>
      <c r="N925" s="16" t="s">
        <v>13</v>
      </c>
      <c r="O925" s="16" t="s">
        <v>14</v>
      </c>
      <c r="P925" s="12">
        <f t="shared" si="91"/>
        <v>1</v>
      </c>
      <c r="Q925" s="12" cm="1">
        <f t="array" ref="Q925">SUMPRODUCT(($G$2:$G$2540=G925)*(P925&gt;$P$2:$P$2540))+1</f>
        <v>1</v>
      </c>
      <c r="R925" s="12" t="e">
        <f>(Q925*100000)+#REF!</f>
        <v>#REF!</v>
      </c>
      <c r="S925" t="e" cm="1">
        <f t="array" ref="S925">SUMPRODUCT(($G$2:$G$2540=G925)*(R925&gt;$R$2:$R$2540))+1</f>
        <v>#REF!</v>
      </c>
      <c r="T925" t="str">
        <f t="shared" si="92"/>
        <v xml:space="preserve">Warwick </v>
      </c>
      <c r="U925">
        <v>0</v>
      </c>
      <c r="V925" t="s">
        <v>17</v>
      </c>
      <c r="W925">
        <f t="shared" si="93"/>
        <v>2023</v>
      </c>
    </row>
    <row r="926" spans="1:23" x14ac:dyDescent="0.25">
      <c r="A926" s="10" t="str">
        <f>IF(YEAR(G926)=2024,#REF!,"")</f>
        <v/>
      </c>
      <c r="B926" s="10" t="str">
        <f>IF(YEAR(G926)=2025,#REF!,"")</f>
        <v/>
      </c>
      <c r="C926" s="10" t="str">
        <f t="shared" si="94"/>
        <v/>
      </c>
      <c r="D926" s="5" t="str">
        <f>IF('by region'!$C$2="Any","Any",'WTX courses'!V926)&amp;M926&amp;IF('by region'!$I$2="Any","Any",N926)&amp;G926</f>
        <v>AnyAny</v>
      </c>
      <c r="E926" s="5" t="e">
        <f>IF(I926=#REF!,'WTX courses'!G926,"")</f>
        <v>#REF!</v>
      </c>
      <c r="F926" s="5" t="str">
        <f t="shared" si="95"/>
        <v/>
      </c>
      <c r="G926" s="1"/>
      <c r="P926" s="12">
        <f t="shared" ref="P926:P983" si="96">IF(J926="Afternoon",1,IF(J926="Evening",2,IF(J926="Floodlit",3,4)))</f>
        <v>4</v>
      </c>
      <c r="Q926" s="12" cm="1">
        <f t="array" ref="Q926">SUMPRODUCT(($G$2:$G$2540=G926)*(P926&gt;$P$2:$P$2540))+1</f>
        <v>1320</v>
      </c>
      <c r="R926" s="12" t="e">
        <f>(Q926*100000)+#REF!</f>
        <v>#REF!</v>
      </c>
      <c r="W926">
        <f t="shared" ref="W926:W954" si="97">YEAR(G926)</f>
        <v>1900</v>
      </c>
    </row>
    <row r="927" spans="1:23" x14ac:dyDescent="0.25">
      <c r="A927" s="10" t="str">
        <f>IF(YEAR(G927)=2024,#REF!,"")</f>
        <v/>
      </c>
      <c r="B927" s="10" t="str">
        <f>IF(YEAR(G927)=2025,#REF!,"")</f>
        <v/>
      </c>
      <c r="C927" s="10" t="str">
        <f t="shared" si="94"/>
        <v/>
      </c>
      <c r="D927" s="5" t="str">
        <f>IF('by region'!$C$2="Any","Any",'WTX courses'!V927)&amp;M927&amp;IF('by region'!$I$2="Any","Any",N927)&amp;G927</f>
        <v>AnyAny</v>
      </c>
      <c r="E927" s="5" t="e">
        <f>IF(I927=#REF!,'WTX courses'!G927,"")</f>
        <v>#REF!</v>
      </c>
      <c r="F927" s="5" t="str">
        <f t="shared" si="95"/>
        <v/>
      </c>
      <c r="G927" s="1"/>
      <c r="P927" s="12">
        <f t="shared" si="96"/>
        <v>4</v>
      </c>
      <c r="Q927" s="12" cm="1">
        <f t="array" ref="Q927">SUMPRODUCT(($G$2:$G$2540=G927)*(P927&gt;$P$2:$P$2540))+1</f>
        <v>1320</v>
      </c>
      <c r="R927" s="12" t="e">
        <f>(Q927*100000)+#REF!</f>
        <v>#REF!</v>
      </c>
      <c r="W927">
        <f t="shared" si="97"/>
        <v>1900</v>
      </c>
    </row>
    <row r="928" spans="1:23" x14ac:dyDescent="0.25">
      <c r="A928" s="10" t="str">
        <f>IF(YEAR(G928)=2024,#REF!,"")</f>
        <v/>
      </c>
      <c r="B928" s="10" t="str">
        <f>IF(YEAR(G928)=2025,#REF!,"")</f>
        <v/>
      </c>
      <c r="C928" s="10" t="str">
        <f t="shared" si="94"/>
        <v/>
      </c>
      <c r="D928" s="5" t="str">
        <f>IF('by region'!$C$2="Any","Any",'WTX courses'!V928)&amp;M928&amp;IF('by region'!$I$2="Any","Any",N928)&amp;G928</f>
        <v>AnyAny</v>
      </c>
      <c r="E928" s="5" t="e">
        <f>IF(I928=#REF!,'WTX courses'!G928,"")</f>
        <v>#REF!</v>
      </c>
      <c r="F928" s="5" t="str">
        <f t="shared" si="95"/>
        <v/>
      </c>
      <c r="G928" s="1"/>
      <c r="P928" s="12">
        <f t="shared" si="96"/>
        <v>4</v>
      </c>
      <c r="Q928" s="12" cm="1">
        <f t="array" ref="Q928">SUMPRODUCT(($G$2:$G$2540=G928)*(P928&gt;$P$2:$P$2540))+1</f>
        <v>1320</v>
      </c>
      <c r="R928" s="12" t="e">
        <f>(Q928*100000)+#REF!</f>
        <v>#REF!</v>
      </c>
      <c r="W928">
        <f t="shared" si="97"/>
        <v>1900</v>
      </c>
    </row>
    <row r="929" spans="1:23" x14ac:dyDescent="0.25">
      <c r="A929" s="10" t="str">
        <f>IF(YEAR(G929)=2024,#REF!,"")</f>
        <v/>
      </c>
      <c r="B929" s="10" t="str">
        <f>IF(YEAR(G929)=2025,#REF!,"")</f>
        <v/>
      </c>
      <c r="C929" s="10" t="str">
        <f t="shared" si="94"/>
        <v/>
      </c>
      <c r="D929" s="5" t="str">
        <f>IF('by region'!$C$2="Any","Any",'WTX courses'!V929)&amp;M929&amp;IF('by region'!$I$2="Any","Any",N929)&amp;G929</f>
        <v>AnyAny</v>
      </c>
      <c r="E929" s="5" t="e">
        <f>IF(I929=#REF!,'WTX courses'!G929,"")</f>
        <v>#REF!</v>
      </c>
      <c r="F929" s="5" t="str">
        <f t="shared" si="95"/>
        <v/>
      </c>
      <c r="G929" s="1"/>
      <c r="P929" s="12">
        <f t="shared" si="96"/>
        <v>4</v>
      </c>
      <c r="Q929" s="12" cm="1">
        <f t="array" ref="Q929">SUMPRODUCT(($G$2:$G$2540=G929)*(P929&gt;$P$2:$P$2540))+1</f>
        <v>1320</v>
      </c>
      <c r="R929" s="12" t="e">
        <f>(Q929*100000)+#REF!</f>
        <v>#REF!</v>
      </c>
      <c r="W929">
        <f t="shared" si="97"/>
        <v>1900</v>
      </c>
    </row>
    <row r="930" spans="1:23" x14ac:dyDescent="0.25">
      <c r="A930" s="10" t="str">
        <f>IF(YEAR(G930)=2024,#REF!,"")</f>
        <v/>
      </c>
      <c r="B930" s="10" t="str">
        <f>IF(YEAR(G930)=2025,#REF!,"")</f>
        <v/>
      </c>
      <c r="C930" s="10" t="str">
        <f t="shared" si="94"/>
        <v/>
      </c>
      <c r="D930" s="5" t="str">
        <f>IF('by region'!$C$2="Any","Any",'WTX courses'!V930)&amp;M930&amp;IF('by region'!$I$2="Any","Any",N930)&amp;G930</f>
        <v>AnyAny</v>
      </c>
      <c r="E930" s="5" t="e">
        <f>IF(I930=#REF!,'WTX courses'!G930,"")</f>
        <v>#REF!</v>
      </c>
      <c r="F930" s="5" t="str">
        <f t="shared" si="95"/>
        <v/>
      </c>
      <c r="G930" s="1"/>
      <c r="P930" s="12">
        <f t="shared" si="96"/>
        <v>4</v>
      </c>
      <c r="Q930" s="12" cm="1">
        <f t="array" ref="Q930">SUMPRODUCT(($G$2:$G$2540=G930)*(P930&gt;$P$2:$P$2540))+1</f>
        <v>1320</v>
      </c>
      <c r="R930" s="12" t="e">
        <f>(Q930*100000)+#REF!</f>
        <v>#REF!</v>
      </c>
      <c r="W930">
        <f t="shared" si="97"/>
        <v>1900</v>
      </c>
    </row>
    <row r="931" spans="1:23" x14ac:dyDescent="0.25">
      <c r="A931" s="10" t="str">
        <f>IF(YEAR(G931)=2024,#REF!,"")</f>
        <v/>
      </c>
      <c r="B931" s="10" t="str">
        <f>IF(YEAR(G931)=2025,#REF!,"")</f>
        <v/>
      </c>
      <c r="C931" s="10" t="str">
        <f t="shared" si="94"/>
        <v/>
      </c>
      <c r="D931" s="5" t="str">
        <f>IF('by region'!$C$2="Any","Any",'WTX courses'!V931)&amp;M931&amp;IF('by region'!$I$2="Any","Any",N931)&amp;G931</f>
        <v>AnyAny</v>
      </c>
      <c r="E931" s="5" t="e">
        <f>IF(I931=#REF!,'WTX courses'!G931,"")</f>
        <v>#REF!</v>
      </c>
      <c r="F931" s="5" t="str">
        <f t="shared" si="95"/>
        <v/>
      </c>
      <c r="G931" s="1"/>
      <c r="P931" s="12">
        <f t="shared" si="96"/>
        <v>4</v>
      </c>
      <c r="Q931" s="12" cm="1">
        <f t="array" ref="Q931">SUMPRODUCT(($G$2:$G$2540=G931)*(P931&gt;$P$2:$P$2540))+1</f>
        <v>1320</v>
      </c>
      <c r="R931" s="12" t="e">
        <f>(Q931*100000)+#REF!</f>
        <v>#REF!</v>
      </c>
      <c r="W931">
        <f t="shared" si="97"/>
        <v>1900</v>
      </c>
    </row>
    <row r="932" spans="1:23" x14ac:dyDescent="0.25">
      <c r="A932" s="10" t="str">
        <f>IF(YEAR(G932)=2024,#REF!,"")</f>
        <v/>
      </c>
      <c r="B932" s="10" t="str">
        <f>IF(YEAR(G932)=2025,#REF!,"")</f>
        <v/>
      </c>
      <c r="C932" s="10" t="str">
        <f t="shared" si="94"/>
        <v/>
      </c>
      <c r="D932" s="5" t="str">
        <f>IF('by region'!$C$2="Any","Any",'WTX courses'!V932)&amp;M932&amp;IF('by region'!$I$2="Any","Any",N932)&amp;G932</f>
        <v>AnyAny</v>
      </c>
      <c r="E932" s="5" t="e">
        <f>IF(I932=#REF!,'WTX courses'!G932,"")</f>
        <v>#REF!</v>
      </c>
      <c r="F932" s="5" t="str">
        <f t="shared" si="95"/>
        <v/>
      </c>
      <c r="G932" s="1"/>
      <c r="P932" s="12">
        <f t="shared" si="96"/>
        <v>4</v>
      </c>
      <c r="Q932" s="12" cm="1">
        <f t="array" ref="Q932">SUMPRODUCT(($G$2:$G$2540=G932)*(P932&gt;$P$2:$P$2540))+1</f>
        <v>1320</v>
      </c>
      <c r="R932" s="12" t="e">
        <f>(Q932*100000)+#REF!</f>
        <v>#REF!</v>
      </c>
      <c r="W932">
        <f t="shared" si="97"/>
        <v>1900</v>
      </c>
    </row>
    <row r="933" spans="1:23" x14ac:dyDescent="0.25">
      <c r="A933" s="10" t="str">
        <f>IF(YEAR(G933)=2024,#REF!,"")</f>
        <v/>
      </c>
      <c r="B933" s="10" t="str">
        <f>IF(YEAR(G933)=2025,#REF!,"")</f>
        <v/>
      </c>
      <c r="C933" s="10" t="str">
        <f t="shared" si="94"/>
        <v/>
      </c>
      <c r="D933" s="5" t="str">
        <f>IF('by region'!$C$2="Any","Any",'WTX courses'!V933)&amp;M933&amp;IF('by region'!$I$2="Any","Any",N933)&amp;G933</f>
        <v>AnyAny</v>
      </c>
      <c r="E933" s="5" t="e">
        <f>IF(I933=#REF!,'WTX courses'!G933,"")</f>
        <v>#REF!</v>
      </c>
      <c r="F933" s="5" t="str">
        <f t="shared" si="95"/>
        <v/>
      </c>
      <c r="G933" s="1"/>
      <c r="P933" s="12">
        <f t="shared" si="96"/>
        <v>4</v>
      </c>
      <c r="Q933" s="12" cm="1">
        <f t="array" ref="Q933">SUMPRODUCT(($G$2:$G$2540=G933)*(P933&gt;$P$2:$P$2540))+1</f>
        <v>1320</v>
      </c>
      <c r="R933" s="12" t="e">
        <f>(Q933*100000)+#REF!</f>
        <v>#REF!</v>
      </c>
      <c r="W933">
        <f t="shared" si="97"/>
        <v>1900</v>
      </c>
    </row>
    <row r="934" spans="1:23" x14ac:dyDescent="0.25">
      <c r="A934" s="10" t="str">
        <f>IF(YEAR(G934)=2024,#REF!,"")</f>
        <v/>
      </c>
      <c r="B934" s="10" t="str">
        <f>IF(YEAR(G934)=2025,#REF!,"")</f>
        <v/>
      </c>
      <c r="C934" s="10" t="str">
        <f t="shared" si="94"/>
        <v/>
      </c>
      <c r="D934" s="5" t="str">
        <f>IF('by region'!$C$2="Any","Any",'WTX courses'!V934)&amp;M934&amp;IF('by region'!$I$2="Any","Any",N934)&amp;G934</f>
        <v>AnyAny</v>
      </c>
      <c r="E934" s="5" t="e">
        <f>IF(I934=#REF!,'WTX courses'!G934,"")</f>
        <v>#REF!</v>
      </c>
      <c r="F934" s="5" t="str">
        <f t="shared" si="95"/>
        <v/>
      </c>
      <c r="G934" s="1"/>
      <c r="P934" s="12">
        <f t="shared" si="96"/>
        <v>4</v>
      </c>
      <c r="Q934" s="12" cm="1">
        <f t="array" ref="Q934">SUMPRODUCT(($G$2:$G$2540=G934)*(P934&gt;$P$2:$P$2540))+1</f>
        <v>1320</v>
      </c>
      <c r="R934" s="12" t="e">
        <f>(Q934*100000)+#REF!</f>
        <v>#REF!</v>
      </c>
      <c r="W934">
        <f t="shared" si="97"/>
        <v>1900</v>
      </c>
    </row>
    <row r="935" spans="1:23" x14ac:dyDescent="0.25">
      <c r="A935" s="10" t="str">
        <f>IF(YEAR(G935)=2024,#REF!,"")</f>
        <v/>
      </c>
      <c r="B935" s="10" t="str">
        <f>IF(YEAR(G935)=2025,#REF!,"")</f>
        <v/>
      </c>
      <c r="C935" s="10" t="str">
        <f t="shared" si="94"/>
        <v/>
      </c>
      <c r="D935" s="5" t="str">
        <f>IF('by region'!$C$2="Any","Any",'WTX courses'!V935)&amp;M935&amp;IF('by region'!$I$2="Any","Any",N935)&amp;G935</f>
        <v>AnyAny</v>
      </c>
      <c r="E935" s="5" t="e">
        <f>IF(I935=#REF!,'WTX courses'!G935,"")</f>
        <v>#REF!</v>
      </c>
      <c r="F935" s="5" t="str">
        <f t="shared" si="95"/>
        <v/>
      </c>
      <c r="G935" s="1"/>
      <c r="P935" s="12">
        <f t="shared" si="96"/>
        <v>4</v>
      </c>
      <c r="Q935" s="12" cm="1">
        <f t="array" ref="Q935">SUMPRODUCT(($G$2:$G$2540=G935)*(P935&gt;$P$2:$P$2540))+1</f>
        <v>1320</v>
      </c>
      <c r="R935" s="12" t="e">
        <f>(Q935*100000)+#REF!</f>
        <v>#REF!</v>
      </c>
      <c r="W935">
        <f t="shared" si="97"/>
        <v>1900</v>
      </c>
    </row>
    <row r="936" spans="1:23" x14ac:dyDescent="0.25">
      <c r="A936" s="10" t="str">
        <f>IF(YEAR(G936)=2024,#REF!,"")</f>
        <v/>
      </c>
      <c r="B936" s="10" t="str">
        <f>IF(YEAR(G936)=2025,#REF!,"")</f>
        <v/>
      </c>
      <c r="C936" s="10" t="str">
        <f t="shared" si="94"/>
        <v/>
      </c>
      <c r="D936" s="5" t="str">
        <f>IF('by region'!$C$2="Any","Any",'WTX courses'!V936)&amp;M936&amp;IF('by region'!$I$2="Any","Any",N936)&amp;G936</f>
        <v>AnyAny</v>
      </c>
      <c r="E936" s="5" t="e">
        <f>IF(I936=#REF!,'WTX courses'!G936,"")</f>
        <v>#REF!</v>
      </c>
      <c r="F936" s="5" t="str">
        <f t="shared" si="95"/>
        <v/>
      </c>
      <c r="G936" s="1"/>
      <c r="P936" s="12">
        <f t="shared" si="96"/>
        <v>4</v>
      </c>
      <c r="Q936" s="12" cm="1">
        <f t="array" ref="Q936">SUMPRODUCT(($G$2:$G$2540=G936)*(P936&gt;$P$2:$P$2540))+1</f>
        <v>1320</v>
      </c>
      <c r="R936" s="12" t="e">
        <f>(Q936*100000)+#REF!</f>
        <v>#REF!</v>
      </c>
      <c r="W936">
        <f t="shared" si="97"/>
        <v>1900</v>
      </c>
    </row>
    <row r="937" spans="1:23" x14ac:dyDescent="0.25">
      <c r="A937" s="10" t="str">
        <f>IF(YEAR(G937)=2024,#REF!,"")</f>
        <v/>
      </c>
      <c r="B937" s="10" t="str">
        <f>IF(YEAR(G937)=2025,#REF!,"")</f>
        <v/>
      </c>
      <c r="C937" s="10" t="str">
        <f t="shared" si="94"/>
        <v/>
      </c>
      <c r="D937" s="5" t="str">
        <f>IF('by region'!$C$2="Any","Any",'WTX courses'!V937)&amp;M937&amp;IF('by region'!$I$2="Any","Any",N937)&amp;G937</f>
        <v>AnyAny</v>
      </c>
      <c r="E937" s="5" t="e">
        <f>IF(I937=#REF!,'WTX courses'!G937,"")</f>
        <v>#REF!</v>
      </c>
      <c r="F937" s="5" t="str">
        <f t="shared" si="95"/>
        <v/>
      </c>
      <c r="G937" s="1"/>
      <c r="P937" s="12">
        <f t="shared" si="96"/>
        <v>4</v>
      </c>
      <c r="Q937" s="12" cm="1">
        <f t="array" ref="Q937">SUMPRODUCT(($G$2:$G$2540=G937)*(P937&gt;$P$2:$P$2540))+1</f>
        <v>1320</v>
      </c>
      <c r="R937" s="12" t="e">
        <f>(Q937*100000)+#REF!</f>
        <v>#REF!</v>
      </c>
      <c r="W937">
        <f t="shared" si="97"/>
        <v>1900</v>
      </c>
    </row>
    <row r="938" spans="1:23" x14ac:dyDescent="0.25">
      <c r="A938" s="10" t="str">
        <f>IF(YEAR(G938)=2024,#REF!,"")</f>
        <v/>
      </c>
      <c r="B938" s="10" t="str">
        <f>IF(YEAR(G938)=2025,#REF!,"")</f>
        <v/>
      </c>
      <c r="C938" s="10" t="str">
        <f t="shared" si="94"/>
        <v/>
      </c>
      <c r="D938" s="5" t="str">
        <f>IF('by region'!$C$2="Any","Any",'WTX courses'!V938)&amp;M938&amp;IF('by region'!$I$2="Any","Any",N938)&amp;G938</f>
        <v>AnyAny</v>
      </c>
      <c r="E938" s="5" t="e">
        <f>IF(I938=#REF!,'WTX courses'!G938,"")</f>
        <v>#REF!</v>
      </c>
      <c r="F938" s="5" t="str">
        <f t="shared" si="95"/>
        <v/>
      </c>
      <c r="G938" s="1"/>
      <c r="P938" s="12">
        <f t="shared" si="96"/>
        <v>4</v>
      </c>
      <c r="Q938" s="12" cm="1">
        <f t="array" ref="Q938">SUMPRODUCT(($G$2:$G$2540=G938)*(P938&gt;$P$2:$P$2540))+1</f>
        <v>1320</v>
      </c>
      <c r="R938" s="12" t="e">
        <f>(Q938*100000)+#REF!</f>
        <v>#REF!</v>
      </c>
      <c r="W938">
        <f t="shared" si="97"/>
        <v>1900</v>
      </c>
    </row>
    <row r="939" spans="1:23" x14ac:dyDescent="0.25">
      <c r="A939" s="10" t="str">
        <f>IF(YEAR(G939)=2024,#REF!,"")</f>
        <v/>
      </c>
      <c r="B939" s="10" t="str">
        <f>IF(YEAR(G939)=2025,#REF!,"")</f>
        <v/>
      </c>
      <c r="C939" s="10" t="str">
        <f t="shared" si="94"/>
        <v/>
      </c>
      <c r="D939" s="5" t="str">
        <f>IF('by region'!$C$2="Any","Any",'WTX courses'!V939)&amp;M939&amp;IF('by region'!$I$2="Any","Any",N939)&amp;G939</f>
        <v>AnyAny</v>
      </c>
      <c r="E939" s="5" t="e">
        <f>IF(I939=#REF!,'WTX courses'!G939,"")</f>
        <v>#REF!</v>
      </c>
      <c r="F939" s="5" t="str">
        <f t="shared" si="95"/>
        <v/>
      </c>
      <c r="G939" s="1"/>
      <c r="P939" s="12">
        <f t="shared" si="96"/>
        <v>4</v>
      </c>
      <c r="Q939" s="12" cm="1">
        <f t="array" ref="Q939">SUMPRODUCT(($G$2:$G$2540=G939)*(P939&gt;$P$2:$P$2540))+1</f>
        <v>1320</v>
      </c>
      <c r="R939" s="12" t="e">
        <f>(Q939*100000)+#REF!</f>
        <v>#REF!</v>
      </c>
      <c r="W939">
        <f t="shared" si="97"/>
        <v>1900</v>
      </c>
    </row>
    <row r="940" spans="1:23" x14ac:dyDescent="0.25">
      <c r="A940" s="10" t="str">
        <f>IF(YEAR(G940)=2024,#REF!,"")</f>
        <v/>
      </c>
      <c r="B940" s="10" t="str">
        <f>IF(YEAR(G940)=2025,#REF!,"")</f>
        <v/>
      </c>
      <c r="C940" s="10" t="str">
        <f t="shared" si="94"/>
        <v/>
      </c>
      <c r="D940" s="5" t="str">
        <f>IF('by region'!$C$2="Any","Any",'WTX courses'!V940)&amp;M940&amp;IF('by region'!$I$2="Any","Any",N940)&amp;G940</f>
        <v>AnyAny</v>
      </c>
      <c r="E940" s="5" t="e">
        <f>IF(I940=#REF!,'WTX courses'!G940,"")</f>
        <v>#REF!</v>
      </c>
      <c r="F940" s="5" t="str">
        <f t="shared" si="95"/>
        <v/>
      </c>
      <c r="G940" s="1"/>
      <c r="P940" s="12">
        <f t="shared" si="96"/>
        <v>4</v>
      </c>
      <c r="Q940" s="12" cm="1">
        <f t="array" ref="Q940">SUMPRODUCT(($G$2:$G$2540=G940)*(P940&gt;$P$2:$P$2540))+1</f>
        <v>1320</v>
      </c>
      <c r="R940" s="12" t="e">
        <f>(Q940*100000)+#REF!</f>
        <v>#REF!</v>
      </c>
      <c r="W940">
        <f t="shared" si="97"/>
        <v>1900</v>
      </c>
    </row>
    <row r="941" spans="1:23" x14ac:dyDescent="0.25">
      <c r="A941" s="10" t="str">
        <f>IF(YEAR(G941)=2024,#REF!,"")</f>
        <v/>
      </c>
      <c r="B941" s="10" t="str">
        <f>IF(YEAR(G941)=2025,#REF!,"")</f>
        <v/>
      </c>
      <c r="C941" s="10" t="str">
        <f t="shared" si="94"/>
        <v/>
      </c>
      <c r="D941" s="5" t="str">
        <f>IF('by region'!$C$2="Any","Any",'WTX courses'!V941)&amp;M941&amp;IF('by region'!$I$2="Any","Any",N941)&amp;G941</f>
        <v>AnyAny</v>
      </c>
      <c r="E941" s="5" t="e">
        <f>IF(I941=#REF!,'WTX courses'!G941,"")</f>
        <v>#REF!</v>
      </c>
      <c r="F941" s="5" t="str">
        <f t="shared" si="95"/>
        <v/>
      </c>
      <c r="G941" s="1"/>
      <c r="P941" s="12">
        <f t="shared" si="96"/>
        <v>4</v>
      </c>
      <c r="Q941" s="12" cm="1">
        <f t="array" ref="Q941">SUMPRODUCT(($G$2:$G$2540=G941)*(P941&gt;$P$2:$P$2540))+1</f>
        <v>1320</v>
      </c>
      <c r="R941" s="12" t="e">
        <f>(Q941*100000)+#REF!</f>
        <v>#REF!</v>
      </c>
      <c r="W941">
        <f t="shared" si="97"/>
        <v>1900</v>
      </c>
    </row>
    <row r="942" spans="1:23" x14ac:dyDescent="0.25">
      <c r="A942" s="10" t="str">
        <f>IF(YEAR(G942)=2024,#REF!,"")</f>
        <v/>
      </c>
      <c r="B942" s="10" t="str">
        <f>IF(YEAR(G942)=2025,#REF!,"")</f>
        <v/>
      </c>
      <c r="C942" s="10" t="str">
        <f t="shared" si="94"/>
        <v/>
      </c>
      <c r="D942" s="5" t="str">
        <f>IF('by region'!$C$2="Any","Any",'WTX courses'!V942)&amp;M942&amp;IF('by region'!$I$2="Any","Any",N942)&amp;G942</f>
        <v>AnyAny</v>
      </c>
      <c r="E942" s="5" t="e">
        <f>IF(I942=#REF!,'WTX courses'!G942,"")</f>
        <v>#REF!</v>
      </c>
      <c r="F942" s="5" t="str">
        <f t="shared" si="95"/>
        <v/>
      </c>
      <c r="G942" s="1"/>
      <c r="P942" s="12">
        <f t="shared" si="96"/>
        <v>4</v>
      </c>
      <c r="Q942" s="12" cm="1">
        <f t="array" ref="Q942">SUMPRODUCT(($G$2:$G$2540=G942)*(P942&gt;$P$2:$P$2540))+1</f>
        <v>1320</v>
      </c>
      <c r="R942" s="12" t="e">
        <f>(Q942*100000)+#REF!</f>
        <v>#REF!</v>
      </c>
      <c r="W942">
        <f t="shared" si="97"/>
        <v>1900</v>
      </c>
    </row>
    <row r="943" spans="1:23" x14ac:dyDescent="0.25">
      <c r="A943" s="10" t="str">
        <f>IF(YEAR(G943)=2024,#REF!,"")</f>
        <v/>
      </c>
      <c r="B943" s="10" t="str">
        <f>IF(YEAR(G943)=2025,#REF!,"")</f>
        <v/>
      </c>
      <c r="C943" s="10" t="str">
        <f t="shared" si="94"/>
        <v/>
      </c>
      <c r="D943" s="5" t="str">
        <f>IF('by region'!$C$2="Any","Any",'WTX courses'!V943)&amp;M943&amp;IF('by region'!$I$2="Any","Any",N943)&amp;G943</f>
        <v>AnyAny</v>
      </c>
      <c r="E943" s="5" t="e">
        <f>IF(I943=#REF!,'WTX courses'!G943,"")</f>
        <v>#REF!</v>
      </c>
      <c r="F943" s="5" t="str">
        <f t="shared" si="95"/>
        <v/>
      </c>
      <c r="G943" s="1"/>
      <c r="P943" s="12">
        <f t="shared" si="96"/>
        <v>4</v>
      </c>
      <c r="Q943" s="12" cm="1">
        <f t="array" ref="Q943">SUMPRODUCT(($G$2:$G$2540=G943)*(P943&gt;$P$2:$P$2540))+1</f>
        <v>1320</v>
      </c>
      <c r="R943" s="12" t="e">
        <f>(Q943*100000)+#REF!</f>
        <v>#REF!</v>
      </c>
      <c r="W943">
        <f t="shared" si="97"/>
        <v>1900</v>
      </c>
    </row>
    <row r="944" spans="1:23" x14ac:dyDescent="0.25">
      <c r="A944" s="10" t="str">
        <f>IF(YEAR(G944)=2024,#REF!,"")</f>
        <v/>
      </c>
      <c r="B944" s="10" t="str">
        <f>IF(YEAR(G944)=2025,#REF!,"")</f>
        <v/>
      </c>
      <c r="C944" s="10" t="str">
        <f t="shared" si="94"/>
        <v/>
      </c>
      <c r="D944" s="5" t="str">
        <f>IF('by region'!$C$2="Any","Any",'WTX courses'!V944)&amp;M944&amp;IF('by region'!$I$2="Any","Any",N944)&amp;G944</f>
        <v>AnyAny</v>
      </c>
      <c r="E944" s="5" t="e">
        <f>IF(I944=#REF!,'WTX courses'!G944,"")</f>
        <v>#REF!</v>
      </c>
      <c r="F944" s="5" t="str">
        <f t="shared" si="95"/>
        <v/>
      </c>
      <c r="G944" s="1"/>
      <c r="P944" s="12">
        <f t="shared" si="96"/>
        <v>4</v>
      </c>
      <c r="Q944" s="12" cm="1">
        <f t="array" ref="Q944">SUMPRODUCT(($G$2:$G$2540=G944)*(P944&gt;$P$2:$P$2540))+1</f>
        <v>1320</v>
      </c>
      <c r="R944" s="12" t="e">
        <f>(Q944*100000)+#REF!</f>
        <v>#REF!</v>
      </c>
      <c r="W944">
        <f t="shared" si="97"/>
        <v>1900</v>
      </c>
    </row>
    <row r="945" spans="1:23" x14ac:dyDescent="0.25">
      <c r="A945" s="10" t="str">
        <f>IF(YEAR(G945)=2024,#REF!,"")</f>
        <v/>
      </c>
      <c r="B945" s="10" t="str">
        <f>IF(YEAR(G945)=2025,#REF!,"")</f>
        <v/>
      </c>
      <c r="C945" s="10" t="str">
        <f t="shared" si="94"/>
        <v/>
      </c>
      <c r="D945" s="5" t="str">
        <f>IF('by region'!$C$2="Any","Any",'WTX courses'!V945)&amp;M945&amp;IF('by region'!$I$2="Any","Any",N945)&amp;G945</f>
        <v>AnyAny</v>
      </c>
      <c r="E945" s="5" t="e">
        <f>IF(I945=#REF!,'WTX courses'!G945,"")</f>
        <v>#REF!</v>
      </c>
      <c r="F945" s="5" t="str">
        <f t="shared" si="95"/>
        <v/>
      </c>
      <c r="G945" s="1"/>
      <c r="P945" s="12">
        <f t="shared" si="96"/>
        <v>4</v>
      </c>
      <c r="Q945" s="12" cm="1">
        <f t="array" ref="Q945">SUMPRODUCT(($G$2:$G$2540=G945)*(P945&gt;$P$2:$P$2540))+1</f>
        <v>1320</v>
      </c>
      <c r="R945" s="12" t="e">
        <f>(Q945*100000)+#REF!</f>
        <v>#REF!</v>
      </c>
      <c r="W945">
        <f t="shared" si="97"/>
        <v>1900</v>
      </c>
    </row>
    <row r="946" spans="1:23" x14ac:dyDescent="0.25">
      <c r="A946" s="10" t="str">
        <f>IF(YEAR(G946)=2024,#REF!,"")</f>
        <v/>
      </c>
      <c r="B946" s="10" t="str">
        <f>IF(YEAR(G946)=2025,#REF!,"")</f>
        <v/>
      </c>
      <c r="C946" s="10" t="str">
        <f t="shared" si="94"/>
        <v/>
      </c>
      <c r="D946" s="5" t="str">
        <f>IF('by region'!$C$2="Any","Any",'WTX courses'!V946)&amp;M946&amp;IF('by region'!$I$2="Any","Any",N946)&amp;G946</f>
        <v>AnyAny</v>
      </c>
      <c r="E946" s="5" t="e">
        <f>IF(I946=#REF!,'WTX courses'!G946,"")</f>
        <v>#REF!</v>
      </c>
      <c r="F946" s="5" t="str">
        <f t="shared" si="95"/>
        <v/>
      </c>
      <c r="G946" s="1"/>
      <c r="P946" s="12">
        <f t="shared" si="96"/>
        <v>4</v>
      </c>
      <c r="Q946" s="12" cm="1">
        <f t="array" ref="Q946">SUMPRODUCT(($G$2:$G$2540=G946)*(P946&gt;$P$2:$P$2540))+1</f>
        <v>1320</v>
      </c>
      <c r="R946" s="12" t="e">
        <f>(Q946*100000)+#REF!</f>
        <v>#REF!</v>
      </c>
      <c r="W946">
        <f t="shared" si="97"/>
        <v>1900</v>
      </c>
    </row>
    <row r="947" spans="1:23" x14ac:dyDescent="0.25">
      <c r="A947" s="10" t="str">
        <f>IF(YEAR(G947)=2024,#REF!,"")</f>
        <v/>
      </c>
      <c r="B947" s="10" t="str">
        <f>IF(YEAR(G947)=2025,#REF!,"")</f>
        <v/>
      </c>
      <c r="C947" s="10" t="str">
        <f t="shared" si="94"/>
        <v/>
      </c>
      <c r="D947" s="5" t="str">
        <f>IF('by region'!$C$2="Any","Any",'WTX courses'!V947)&amp;M947&amp;IF('by region'!$I$2="Any","Any",N947)&amp;G947</f>
        <v>AnyAny</v>
      </c>
      <c r="E947" s="5" t="e">
        <f>IF(I947=#REF!,'WTX courses'!G947,"")</f>
        <v>#REF!</v>
      </c>
      <c r="F947" s="5" t="str">
        <f t="shared" si="95"/>
        <v/>
      </c>
      <c r="G947" s="1"/>
      <c r="P947" s="12">
        <f t="shared" si="96"/>
        <v>4</v>
      </c>
      <c r="Q947" s="12" cm="1">
        <f t="array" ref="Q947">SUMPRODUCT(($G$2:$G$2540=G947)*(P947&gt;$P$2:$P$2540))+1</f>
        <v>1320</v>
      </c>
      <c r="R947" s="12" t="e">
        <f>(Q947*100000)+#REF!</f>
        <v>#REF!</v>
      </c>
      <c r="W947">
        <f t="shared" si="97"/>
        <v>1900</v>
      </c>
    </row>
    <row r="948" spans="1:23" x14ac:dyDescent="0.25">
      <c r="A948" s="10" t="str">
        <f>IF(YEAR(G948)=2024,#REF!,"")</f>
        <v/>
      </c>
      <c r="B948" s="10" t="str">
        <f>IF(YEAR(G948)=2025,#REF!,"")</f>
        <v/>
      </c>
      <c r="C948" s="10" t="str">
        <f t="shared" si="94"/>
        <v/>
      </c>
      <c r="D948" s="5" t="str">
        <f>IF('by region'!$C$2="Any","Any",'WTX courses'!V948)&amp;M948&amp;IF('by region'!$I$2="Any","Any",N948)&amp;G948</f>
        <v>AnyAny</v>
      </c>
      <c r="E948" s="5" t="e">
        <f>IF(I948=#REF!,'WTX courses'!G948,"")</f>
        <v>#REF!</v>
      </c>
      <c r="F948" s="5" t="str">
        <f t="shared" si="95"/>
        <v/>
      </c>
      <c r="G948" s="1"/>
      <c r="P948" s="12">
        <f t="shared" si="96"/>
        <v>4</v>
      </c>
      <c r="Q948" s="12" cm="1">
        <f t="array" ref="Q948">SUMPRODUCT(($G$2:$G$2540=G948)*(P948&gt;$P$2:$P$2540))+1</f>
        <v>1320</v>
      </c>
      <c r="R948" s="12" t="e">
        <f>(Q948*100000)+#REF!</f>
        <v>#REF!</v>
      </c>
      <c r="W948">
        <f t="shared" si="97"/>
        <v>1900</v>
      </c>
    </row>
    <row r="949" spans="1:23" x14ac:dyDescent="0.25">
      <c r="A949" s="10" t="str">
        <f>IF(YEAR(G949)=2024,#REF!,"")</f>
        <v/>
      </c>
      <c r="B949" s="10" t="str">
        <f>IF(YEAR(G949)=2025,#REF!,"")</f>
        <v/>
      </c>
      <c r="C949" s="10" t="str">
        <f t="shared" si="94"/>
        <v/>
      </c>
      <c r="D949" s="5" t="str">
        <f>IF('by region'!$C$2="Any","Any",'WTX courses'!V949)&amp;M949&amp;IF('by region'!$I$2="Any","Any",N949)&amp;G949</f>
        <v>AnyAny</v>
      </c>
      <c r="E949" s="5" t="e">
        <f>IF(I949=#REF!,'WTX courses'!G949,"")</f>
        <v>#REF!</v>
      </c>
      <c r="F949" s="5" t="str">
        <f t="shared" si="95"/>
        <v/>
      </c>
      <c r="G949" s="1"/>
      <c r="P949" s="12">
        <f t="shared" si="96"/>
        <v>4</v>
      </c>
      <c r="Q949" s="12" cm="1">
        <f t="array" ref="Q949">SUMPRODUCT(($G$2:$G$2540=G949)*(P949&gt;$P$2:$P$2540))+1</f>
        <v>1320</v>
      </c>
      <c r="R949" s="12" t="e">
        <f>(Q949*100000)+#REF!</f>
        <v>#REF!</v>
      </c>
      <c r="W949">
        <f t="shared" si="97"/>
        <v>1900</v>
      </c>
    </row>
    <row r="950" spans="1:23" x14ac:dyDescent="0.25">
      <c r="A950" s="10" t="str">
        <f>IF(YEAR(G950)=2024,#REF!,"")</f>
        <v/>
      </c>
      <c r="B950" s="10" t="str">
        <f>IF(YEAR(G950)=2025,#REF!,"")</f>
        <v/>
      </c>
      <c r="C950" s="10" t="str">
        <f t="shared" si="94"/>
        <v/>
      </c>
      <c r="D950" s="5" t="str">
        <f>IF('by region'!$C$2="Any","Any",'WTX courses'!V950)&amp;M950&amp;IF('by region'!$I$2="Any","Any",N950)&amp;G950</f>
        <v>AnyAny</v>
      </c>
      <c r="E950" s="5" t="e">
        <f>IF(I950=#REF!,'WTX courses'!G950,"")</f>
        <v>#REF!</v>
      </c>
      <c r="F950" s="5" t="str">
        <f t="shared" si="95"/>
        <v/>
      </c>
      <c r="G950" s="1"/>
      <c r="P950" s="12">
        <f t="shared" si="96"/>
        <v>4</v>
      </c>
      <c r="Q950" s="12" cm="1">
        <f t="array" ref="Q950">SUMPRODUCT(($G$2:$G$2540=G950)*(P950&gt;$P$2:$P$2540))+1</f>
        <v>1320</v>
      </c>
      <c r="R950" s="12" t="e">
        <f>(Q950*100000)+#REF!</f>
        <v>#REF!</v>
      </c>
      <c r="W950">
        <f t="shared" si="97"/>
        <v>1900</v>
      </c>
    </row>
    <row r="951" spans="1:23" x14ac:dyDescent="0.25">
      <c r="A951" s="10" t="str">
        <f>IF(YEAR(G951)=2024,#REF!,"")</f>
        <v/>
      </c>
      <c r="B951" s="10" t="str">
        <f>IF(YEAR(G951)=2025,#REF!,"")</f>
        <v/>
      </c>
      <c r="C951" s="10" t="str">
        <f t="shared" si="94"/>
        <v/>
      </c>
      <c r="D951" s="5" t="str">
        <f>IF('by region'!$C$2="Any","Any",'WTX courses'!V951)&amp;M951&amp;IF('by region'!$I$2="Any","Any",N951)&amp;G951</f>
        <v>AnyAny</v>
      </c>
      <c r="E951" s="5" t="e">
        <f>IF(I951=#REF!,'WTX courses'!G951,"")</f>
        <v>#REF!</v>
      </c>
      <c r="F951" s="5" t="str">
        <f t="shared" si="95"/>
        <v/>
      </c>
      <c r="G951" s="1"/>
      <c r="P951" s="12">
        <f t="shared" si="96"/>
        <v>4</v>
      </c>
      <c r="Q951" s="12" cm="1">
        <f t="array" ref="Q951">SUMPRODUCT(($G$2:$G$2540=G951)*(P951&gt;$P$2:$P$2540))+1</f>
        <v>1320</v>
      </c>
      <c r="R951" s="12" t="e">
        <f>(Q951*100000)+#REF!</f>
        <v>#REF!</v>
      </c>
      <c r="W951">
        <f t="shared" si="97"/>
        <v>1900</v>
      </c>
    </row>
    <row r="952" spans="1:23" x14ac:dyDescent="0.25">
      <c r="A952" s="10" t="str">
        <f>IF(YEAR(G952)=2024,#REF!,"")</f>
        <v/>
      </c>
      <c r="B952" s="10" t="str">
        <f>IF(YEAR(G952)=2025,#REF!,"")</f>
        <v/>
      </c>
      <c r="C952" s="10" t="str">
        <f t="shared" si="94"/>
        <v/>
      </c>
      <c r="D952" s="5" t="str">
        <f>IF('by region'!$C$2="Any","Any",'WTX courses'!V952)&amp;M952&amp;IF('by region'!$I$2="Any","Any",N952)&amp;G952</f>
        <v>AnyAny</v>
      </c>
      <c r="E952" s="5" t="e">
        <f>IF(I952=#REF!,'WTX courses'!G952,"")</f>
        <v>#REF!</v>
      </c>
      <c r="F952" s="5" t="str">
        <f t="shared" si="95"/>
        <v/>
      </c>
      <c r="G952" s="1"/>
      <c r="P952" s="12">
        <f t="shared" si="96"/>
        <v>4</v>
      </c>
      <c r="Q952" s="12" cm="1">
        <f t="array" ref="Q952">SUMPRODUCT(($G$2:$G$2540=G952)*(P952&gt;$P$2:$P$2540))+1</f>
        <v>1320</v>
      </c>
      <c r="R952" s="12" t="e">
        <f>(Q952*100000)+#REF!</f>
        <v>#REF!</v>
      </c>
      <c r="W952">
        <f t="shared" si="97"/>
        <v>1900</v>
      </c>
    </row>
    <row r="953" spans="1:23" x14ac:dyDescent="0.25">
      <c r="A953" s="10" t="str">
        <f>IF(YEAR(G953)=2024,#REF!,"")</f>
        <v/>
      </c>
      <c r="B953" s="10" t="str">
        <f>IF(YEAR(G953)=2025,#REF!,"")</f>
        <v/>
      </c>
      <c r="C953" s="10" t="str">
        <f t="shared" si="94"/>
        <v/>
      </c>
      <c r="D953" s="5" t="str">
        <f>IF('by region'!$C$2="Any","Any",'WTX courses'!V953)&amp;M953&amp;IF('by region'!$I$2="Any","Any",N953)&amp;G953</f>
        <v>AnyAny</v>
      </c>
      <c r="E953" s="5" t="e">
        <f>IF(I953=#REF!,'WTX courses'!G953,"")</f>
        <v>#REF!</v>
      </c>
      <c r="F953" s="5" t="str">
        <f t="shared" si="95"/>
        <v/>
      </c>
      <c r="G953" s="1"/>
      <c r="P953" s="12">
        <f t="shared" si="96"/>
        <v>4</v>
      </c>
      <c r="Q953" s="12" cm="1">
        <f t="array" ref="Q953">SUMPRODUCT(($G$2:$G$2540=G953)*(P953&gt;$P$2:$P$2540))+1</f>
        <v>1320</v>
      </c>
      <c r="R953" s="12" t="e">
        <f>(Q953*100000)+#REF!</f>
        <v>#REF!</v>
      </c>
      <c r="W953">
        <f t="shared" si="97"/>
        <v>1900</v>
      </c>
    </row>
    <row r="954" spans="1:23" x14ac:dyDescent="0.25">
      <c r="A954" s="10" t="str">
        <f>IF(YEAR(G954)=2024,#REF!,"")</f>
        <v/>
      </c>
      <c r="B954" s="10" t="str">
        <f>IF(YEAR(G954)=2025,#REF!,"")</f>
        <v/>
      </c>
      <c r="C954" s="10" t="str">
        <f t="shared" si="94"/>
        <v/>
      </c>
      <c r="D954" s="5" t="str">
        <f>IF('by region'!$C$2="Any","Any",'WTX courses'!V954)&amp;M954&amp;IF('by region'!$I$2="Any","Any",N954)&amp;G954</f>
        <v>AnyAny</v>
      </c>
      <c r="E954" s="5" t="e">
        <f>IF(I954=#REF!,'WTX courses'!G954,"")</f>
        <v>#REF!</v>
      </c>
      <c r="F954" s="5" t="str">
        <f t="shared" si="95"/>
        <v/>
      </c>
      <c r="G954" s="1"/>
      <c r="P954" s="12">
        <f t="shared" si="96"/>
        <v>4</v>
      </c>
      <c r="Q954" s="12" cm="1">
        <f t="array" ref="Q954">SUMPRODUCT(($G$2:$G$2540=G954)*(P954&gt;$P$2:$P$2540))+1</f>
        <v>1320</v>
      </c>
      <c r="R954" s="12" t="e">
        <f>(Q954*100000)+#REF!</f>
        <v>#REF!</v>
      </c>
      <c r="W954">
        <f t="shared" si="97"/>
        <v>1900</v>
      </c>
    </row>
    <row r="955" spans="1:23" x14ac:dyDescent="0.25">
      <c r="A955" s="10" t="str">
        <f>IF(YEAR(G955)=2024,#REF!,"")</f>
        <v/>
      </c>
      <c r="B955" s="10" t="str">
        <f>IF(YEAR(G955)=2025,#REF!,"")</f>
        <v/>
      </c>
      <c r="C955" s="10" t="str">
        <f t="shared" si="94"/>
        <v/>
      </c>
      <c r="D955" s="5" t="str">
        <f>IF('by region'!$C$2="Any","Any",'WTX courses'!V955)&amp;M955&amp;IF('by region'!$I$2="Any","Any",N955)&amp;G955</f>
        <v>AnyAny</v>
      </c>
      <c r="E955" s="5" t="e">
        <f>IF(I955=#REF!,'WTX courses'!G955,"")</f>
        <v>#REF!</v>
      </c>
      <c r="F955" s="5" t="str">
        <f t="shared" si="95"/>
        <v/>
      </c>
      <c r="G955" s="1"/>
      <c r="P955" s="12">
        <f t="shared" si="96"/>
        <v>4</v>
      </c>
      <c r="Q955" s="12" cm="1">
        <f t="array" ref="Q955">SUMPRODUCT(($G$2:$G$2540=G955)*(P955&gt;$P$2:$P$2540))+1</f>
        <v>1320</v>
      </c>
      <c r="R955" s="12" t="e">
        <f>(Q955*100000)+#REF!</f>
        <v>#REF!</v>
      </c>
    </row>
    <row r="956" spans="1:23" x14ac:dyDescent="0.25">
      <c r="A956" s="10" t="str">
        <f>IF(YEAR(G956)=2024,#REF!,"")</f>
        <v/>
      </c>
      <c r="B956" s="10" t="str">
        <f>IF(YEAR(G956)=2025,#REF!,"")</f>
        <v/>
      </c>
      <c r="C956" s="10" t="str">
        <f t="shared" si="94"/>
        <v/>
      </c>
      <c r="D956" s="5" t="str">
        <f>IF('by region'!$C$2="Any","Any",'WTX courses'!V956)&amp;M956&amp;IF('by region'!$I$2="Any","Any",N956)&amp;G956</f>
        <v>AnyAny</v>
      </c>
      <c r="E956" s="5" t="e">
        <f>IF(I956=#REF!,'WTX courses'!G956,"")</f>
        <v>#REF!</v>
      </c>
      <c r="F956" s="5" t="str">
        <f t="shared" si="95"/>
        <v/>
      </c>
      <c r="G956" s="1"/>
      <c r="P956" s="12">
        <f t="shared" si="96"/>
        <v>4</v>
      </c>
      <c r="Q956" s="12" cm="1">
        <f t="array" ref="Q956">SUMPRODUCT(($G$2:$G$2540=G956)*(P956&gt;$P$2:$P$2540))+1</f>
        <v>1320</v>
      </c>
      <c r="R956" s="12" t="e">
        <f>(Q956*100000)+#REF!</f>
        <v>#REF!</v>
      </c>
    </row>
    <row r="957" spans="1:23" x14ac:dyDescent="0.25">
      <c r="A957" s="10" t="str">
        <f>IF(YEAR(G957)=2024,#REF!,"")</f>
        <v/>
      </c>
      <c r="B957" s="10" t="str">
        <f>IF(YEAR(G957)=2025,#REF!,"")</f>
        <v/>
      </c>
      <c r="C957" s="10" t="str">
        <f t="shared" si="94"/>
        <v/>
      </c>
      <c r="D957" s="5" t="str">
        <f>IF('by region'!$C$2="Any","Any",'WTX courses'!V957)&amp;M957&amp;IF('by region'!$I$2="Any","Any",N957)&amp;G957</f>
        <v>AnyAny</v>
      </c>
      <c r="E957" s="5" t="e">
        <f>IF(I957=#REF!,'WTX courses'!G957,"")</f>
        <v>#REF!</v>
      </c>
      <c r="F957" s="5" t="str">
        <f t="shared" si="95"/>
        <v/>
      </c>
      <c r="G957" s="1"/>
      <c r="P957" s="12">
        <f t="shared" si="96"/>
        <v>4</v>
      </c>
      <c r="Q957" s="12" cm="1">
        <f t="array" ref="Q957">SUMPRODUCT(($G$2:$G$2540=G957)*(P957&gt;$P$2:$P$2540))+1</f>
        <v>1320</v>
      </c>
      <c r="R957" s="12" t="e">
        <f>(Q957*100000)+#REF!</f>
        <v>#REF!</v>
      </c>
    </row>
    <row r="958" spans="1:23" x14ac:dyDescent="0.25">
      <c r="A958" s="10" t="str">
        <f>IF(YEAR(G958)=2024,#REF!,"")</f>
        <v/>
      </c>
      <c r="B958" s="10" t="str">
        <f>IF(YEAR(G958)=2025,#REF!,"")</f>
        <v/>
      </c>
      <c r="C958" s="10" t="str">
        <f t="shared" si="94"/>
        <v/>
      </c>
      <c r="D958" s="5" t="str">
        <f>IF('by region'!$C$2="Any","Any",'WTX courses'!V958)&amp;M958&amp;IF('by region'!$I$2="Any","Any",N958)&amp;G958</f>
        <v>AnyAny</v>
      </c>
      <c r="E958" s="5" t="e">
        <f>IF(I958=#REF!,'WTX courses'!G958,"")</f>
        <v>#REF!</v>
      </c>
      <c r="F958" s="5" t="str">
        <f t="shared" si="95"/>
        <v/>
      </c>
      <c r="G958" s="1"/>
      <c r="P958" s="12">
        <f t="shared" si="96"/>
        <v>4</v>
      </c>
      <c r="Q958" s="12" cm="1">
        <f t="array" ref="Q958">SUMPRODUCT(($G$2:$G$2540=G958)*(P958&gt;$P$2:$P$2540))+1</f>
        <v>1320</v>
      </c>
      <c r="R958" s="12" t="e">
        <f>(Q958*100000)+#REF!</f>
        <v>#REF!</v>
      </c>
    </row>
    <row r="959" spans="1:23" x14ac:dyDescent="0.25">
      <c r="A959" s="10" t="str">
        <f>IF(YEAR(G959)=2024,#REF!,"")</f>
        <v/>
      </c>
      <c r="B959" s="10" t="str">
        <f>IF(YEAR(G959)=2025,#REF!,"")</f>
        <v/>
      </c>
      <c r="C959" s="10" t="str">
        <f t="shared" si="94"/>
        <v/>
      </c>
      <c r="D959" s="5" t="str">
        <f>IF('by region'!$C$2="Any","Any",'WTX courses'!V959)&amp;M959&amp;IF('by region'!$I$2="Any","Any",N959)&amp;G959</f>
        <v>AnyAny</v>
      </c>
      <c r="E959" s="5" t="e">
        <f>IF(I959=#REF!,'WTX courses'!G959,"")</f>
        <v>#REF!</v>
      </c>
      <c r="F959" s="5" t="str">
        <f t="shared" si="95"/>
        <v/>
      </c>
      <c r="G959" s="1"/>
      <c r="P959" s="12">
        <f t="shared" si="96"/>
        <v>4</v>
      </c>
      <c r="Q959" s="12" cm="1">
        <f t="array" ref="Q959">SUMPRODUCT(($G$2:$G$2540=G959)*(P959&gt;$P$2:$P$2540))+1</f>
        <v>1320</v>
      </c>
      <c r="R959" s="12" t="e">
        <f>(Q959*100000)+#REF!</f>
        <v>#REF!</v>
      </c>
    </row>
    <row r="960" spans="1:23" x14ac:dyDescent="0.25">
      <c r="A960" s="10" t="str">
        <f>IF(YEAR(G960)=2024,#REF!,"")</f>
        <v/>
      </c>
      <c r="B960" s="10" t="str">
        <f>IF(YEAR(G960)=2025,#REF!,"")</f>
        <v/>
      </c>
      <c r="C960" s="10" t="str">
        <f t="shared" si="94"/>
        <v/>
      </c>
      <c r="D960" s="5" t="str">
        <f>IF('by region'!$C$2="Any","Any",'WTX courses'!V960)&amp;M960&amp;IF('by region'!$I$2="Any","Any",N960)&amp;G960</f>
        <v>AnyAny</v>
      </c>
      <c r="E960" s="5" t="e">
        <f>IF(I960=#REF!,'WTX courses'!G960,"")</f>
        <v>#REF!</v>
      </c>
      <c r="F960" s="5" t="str">
        <f t="shared" si="95"/>
        <v/>
      </c>
      <c r="G960" s="1"/>
      <c r="P960" s="12">
        <f t="shared" si="96"/>
        <v>4</v>
      </c>
      <c r="Q960" s="12" cm="1">
        <f t="array" ref="Q960">SUMPRODUCT(($G$2:$G$2540=G960)*(P960&gt;$P$2:$P$2540))+1</f>
        <v>1320</v>
      </c>
      <c r="R960" s="12" t="e">
        <f>(Q960*100000)+#REF!</f>
        <v>#REF!</v>
      </c>
    </row>
    <row r="961" spans="1:18" x14ac:dyDescent="0.25">
      <c r="A961" s="10" t="str">
        <f>IF(YEAR(G961)=2024,#REF!,"")</f>
        <v/>
      </c>
      <c r="B961" s="10" t="str">
        <f>IF(YEAR(G961)=2025,#REF!,"")</f>
        <v/>
      </c>
      <c r="C961" s="10" t="str">
        <f t="shared" si="94"/>
        <v/>
      </c>
      <c r="D961" s="5" t="str">
        <f>IF('by region'!$C$2="Any","Any",'WTX courses'!V961)&amp;M961&amp;IF('by region'!$I$2="Any","Any",N961)&amp;G961</f>
        <v>AnyAny</v>
      </c>
      <c r="E961" s="5" t="e">
        <f>IF(I961=#REF!,'WTX courses'!G961,"")</f>
        <v>#REF!</v>
      </c>
      <c r="F961" s="5" t="str">
        <f t="shared" si="95"/>
        <v/>
      </c>
      <c r="G961" s="1"/>
      <c r="P961" s="12">
        <f t="shared" si="96"/>
        <v>4</v>
      </c>
      <c r="Q961" s="12" cm="1">
        <f t="array" ref="Q961">SUMPRODUCT(($G$2:$G$2540=G961)*(P961&gt;$P$2:$P$2540))+1</f>
        <v>1320</v>
      </c>
      <c r="R961" s="12" t="e">
        <f>(Q961*100000)+#REF!</f>
        <v>#REF!</v>
      </c>
    </row>
    <row r="962" spans="1:18" x14ac:dyDescent="0.25">
      <c r="G962" s="1"/>
      <c r="P962" s="12">
        <f t="shared" si="96"/>
        <v>4</v>
      </c>
      <c r="Q962" s="12" cm="1">
        <f t="array" ref="Q962">SUMPRODUCT(($G$2:$G$2540=G962)*(P962&gt;$P$2:$P$2540))+1</f>
        <v>1320</v>
      </c>
      <c r="R962" s="12" t="e">
        <f>(Q962*100000)+#REF!</f>
        <v>#REF!</v>
      </c>
    </row>
    <row r="963" spans="1:18" x14ac:dyDescent="0.25">
      <c r="G963" s="1"/>
      <c r="P963" s="12">
        <f t="shared" si="96"/>
        <v>4</v>
      </c>
      <c r="Q963" s="12" cm="1">
        <f t="array" ref="Q963">SUMPRODUCT(($G$2:$G$2540=G963)*(P963&gt;$P$2:$P$2540))+1</f>
        <v>1320</v>
      </c>
      <c r="R963" s="12" t="e">
        <f>(Q963*100000)+#REF!</f>
        <v>#REF!</v>
      </c>
    </row>
    <row r="964" spans="1:18" x14ac:dyDescent="0.25">
      <c r="G964" s="1"/>
      <c r="P964" s="12">
        <f t="shared" si="96"/>
        <v>4</v>
      </c>
      <c r="Q964" s="12" cm="1">
        <f t="array" ref="Q964">SUMPRODUCT(($G$2:$G$2540=G964)*(P964&gt;$P$2:$P$2540))+1</f>
        <v>1320</v>
      </c>
      <c r="R964" s="12" t="e">
        <f>(Q964*100000)+#REF!</f>
        <v>#REF!</v>
      </c>
    </row>
    <row r="965" spans="1:18" x14ac:dyDescent="0.25">
      <c r="G965" s="1"/>
      <c r="P965" s="12">
        <f t="shared" si="96"/>
        <v>4</v>
      </c>
      <c r="Q965" s="12" cm="1">
        <f t="array" ref="Q965">SUMPRODUCT(($G$2:$G$2540=G965)*(P965&gt;$P$2:$P$2540))+1</f>
        <v>1320</v>
      </c>
      <c r="R965" s="12" t="e">
        <f>(Q965*100000)+#REF!</f>
        <v>#REF!</v>
      </c>
    </row>
    <row r="966" spans="1:18" x14ac:dyDescent="0.25">
      <c r="G966" s="1"/>
      <c r="P966" s="12">
        <f t="shared" si="96"/>
        <v>4</v>
      </c>
      <c r="Q966" s="12" cm="1">
        <f t="array" ref="Q966">SUMPRODUCT(($G$2:$G$2540=G966)*(P966&gt;$P$2:$P$2540))+1</f>
        <v>1320</v>
      </c>
      <c r="R966" s="12" t="e">
        <f>(Q966*100000)+#REF!</f>
        <v>#REF!</v>
      </c>
    </row>
    <row r="967" spans="1:18" x14ac:dyDescent="0.25">
      <c r="G967" s="1"/>
      <c r="P967" s="12">
        <f t="shared" si="96"/>
        <v>4</v>
      </c>
      <c r="Q967" s="12" cm="1">
        <f t="array" ref="Q967">SUMPRODUCT(($G$2:$G$2540=G967)*(P967&gt;$P$2:$P$2540))+1</f>
        <v>1320</v>
      </c>
      <c r="R967" s="12" t="e">
        <f>(Q967*100000)+#REF!</f>
        <v>#REF!</v>
      </c>
    </row>
    <row r="968" spans="1:18" x14ac:dyDescent="0.25">
      <c r="G968" s="1"/>
      <c r="P968" s="12">
        <f t="shared" si="96"/>
        <v>4</v>
      </c>
      <c r="Q968" s="12" cm="1">
        <f t="array" ref="Q968">SUMPRODUCT(($G$2:$G$2540=G968)*(P968&gt;$P$2:$P$2540))+1</f>
        <v>1320</v>
      </c>
      <c r="R968" s="12" t="e">
        <f>(Q968*100000)+#REF!</f>
        <v>#REF!</v>
      </c>
    </row>
    <row r="969" spans="1:18" x14ac:dyDescent="0.25">
      <c r="G969" s="1"/>
      <c r="P969" s="12">
        <f t="shared" si="96"/>
        <v>4</v>
      </c>
      <c r="Q969" s="12" cm="1">
        <f t="array" ref="Q969">SUMPRODUCT(($G$2:$G$2540=G969)*(P969&gt;$P$2:$P$2540))+1</f>
        <v>1320</v>
      </c>
      <c r="R969" s="12" t="e">
        <f>(Q969*100000)+#REF!</f>
        <v>#REF!</v>
      </c>
    </row>
    <row r="970" spans="1:18" x14ac:dyDescent="0.25">
      <c r="G970" s="1"/>
      <c r="P970" s="12">
        <f t="shared" si="96"/>
        <v>4</v>
      </c>
      <c r="Q970" s="12" cm="1">
        <f t="array" ref="Q970">SUMPRODUCT(($G$2:$G$2540=G970)*(P970&gt;$P$2:$P$2540))+1</f>
        <v>1320</v>
      </c>
      <c r="R970" s="12" t="e">
        <f>(Q970*100000)+#REF!</f>
        <v>#REF!</v>
      </c>
    </row>
    <row r="971" spans="1:18" x14ac:dyDescent="0.25">
      <c r="G971" s="1"/>
      <c r="P971" s="12">
        <f t="shared" si="96"/>
        <v>4</v>
      </c>
      <c r="Q971" s="12" cm="1">
        <f t="array" ref="Q971">SUMPRODUCT(($G$2:$G$2540=G971)*(P971&gt;$P$2:$P$2540))+1</f>
        <v>1320</v>
      </c>
      <c r="R971" s="12" t="e">
        <f>(Q971*100000)+#REF!</f>
        <v>#REF!</v>
      </c>
    </row>
    <row r="972" spans="1:18" x14ac:dyDescent="0.25">
      <c r="G972" s="1"/>
      <c r="P972" s="12">
        <f t="shared" si="96"/>
        <v>4</v>
      </c>
      <c r="Q972" s="12" cm="1">
        <f t="array" ref="Q972">SUMPRODUCT(($G$2:$G$2540=G972)*(P972&gt;$P$2:$P$2540))+1</f>
        <v>1320</v>
      </c>
      <c r="R972" s="12" t="e">
        <f>(Q972*100000)+#REF!</f>
        <v>#REF!</v>
      </c>
    </row>
    <row r="973" spans="1:18" x14ac:dyDescent="0.25">
      <c r="G973" s="1"/>
      <c r="P973" s="12">
        <f t="shared" si="96"/>
        <v>4</v>
      </c>
      <c r="Q973" s="12" cm="1">
        <f t="array" ref="Q973">SUMPRODUCT(($G$2:$G$2540=G973)*(P973&gt;$P$2:$P$2540))+1</f>
        <v>1320</v>
      </c>
      <c r="R973" s="12" t="e">
        <f>(Q973*100000)+#REF!</f>
        <v>#REF!</v>
      </c>
    </row>
    <row r="974" spans="1:18" x14ac:dyDescent="0.25">
      <c r="G974" s="1"/>
      <c r="P974" s="12">
        <f t="shared" si="96"/>
        <v>4</v>
      </c>
      <c r="Q974" s="12" cm="1">
        <f t="array" ref="Q974">SUMPRODUCT(($G$2:$G$2540=G974)*(P974&gt;$P$2:$P$2540))+1</f>
        <v>1320</v>
      </c>
      <c r="R974" s="12" t="e">
        <f>(Q974*100000)+#REF!</f>
        <v>#REF!</v>
      </c>
    </row>
    <row r="975" spans="1:18" x14ac:dyDescent="0.25">
      <c r="G975" s="1"/>
      <c r="P975" s="12">
        <f t="shared" si="96"/>
        <v>4</v>
      </c>
      <c r="Q975" s="12" cm="1">
        <f t="array" ref="Q975">SUMPRODUCT(($G$2:$G$2540=G975)*(P975&gt;$P$2:$P$2540))+1</f>
        <v>1320</v>
      </c>
      <c r="R975" s="12" t="e">
        <f>(Q975*100000)+#REF!</f>
        <v>#REF!</v>
      </c>
    </row>
    <row r="976" spans="1:18" x14ac:dyDescent="0.25">
      <c r="G976" s="1"/>
      <c r="P976" s="12">
        <f t="shared" si="96"/>
        <v>4</v>
      </c>
      <c r="Q976" s="12" cm="1">
        <f t="array" ref="Q976">SUMPRODUCT(($G$2:$G$2540=G976)*(P976&gt;$P$2:$P$2540))+1</f>
        <v>1320</v>
      </c>
      <c r="R976" s="12" t="e">
        <f>(Q976*100000)+#REF!</f>
        <v>#REF!</v>
      </c>
    </row>
    <row r="977" spans="7:18" x14ac:dyDescent="0.25">
      <c r="G977" s="1"/>
      <c r="P977" s="12">
        <f t="shared" si="96"/>
        <v>4</v>
      </c>
      <c r="Q977" s="12" cm="1">
        <f t="array" ref="Q977">SUMPRODUCT(($G$2:$G$2540=G977)*(P977&gt;$P$2:$P$2540))+1</f>
        <v>1320</v>
      </c>
      <c r="R977" s="12" t="e">
        <f>(Q977*100000)+#REF!</f>
        <v>#REF!</v>
      </c>
    </row>
    <row r="978" spans="7:18" x14ac:dyDescent="0.25">
      <c r="G978" s="1"/>
      <c r="P978" s="12">
        <f t="shared" si="96"/>
        <v>4</v>
      </c>
      <c r="Q978" s="12" cm="1">
        <f t="array" ref="Q978">SUMPRODUCT(($G$2:$G$2540=G978)*(P978&gt;$P$2:$P$2540))+1</f>
        <v>1320</v>
      </c>
      <c r="R978" s="12" t="e">
        <f>(Q978*100000)+#REF!</f>
        <v>#REF!</v>
      </c>
    </row>
    <row r="979" spans="7:18" x14ac:dyDescent="0.25">
      <c r="G979" s="1"/>
      <c r="P979" s="12">
        <f t="shared" si="96"/>
        <v>4</v>
      </c>
      <c r="Q979" s="12" cm="1">
        <f t="array" ref="Q979">SUMPRODUCT(($G$2:$G$2540=G979)*(P979&gt;$P$2:$P$2540))+1</f>
        <v>1320</v>
      </c>
      <c r="R979" s="12" t="e">
        <f>(Q979*100000)+#REF!</f>
        <v>#REF!</v>
      </c>
    </row>
    <row r="980" spans="7:18" x14ac:dyDescent="0.25">
      <c r="G980" s="1"/>
      <c r="P980" s="12">
        <f t="shared" si="96"/>
        <v>4</v>
      </c>
      <c r="Q980" s="12" cm="1">
        <f t="array" ref="Q980">SUMPRODUCT(($G$2:$G$2540=G980)*(P980&gt;$P$2:$P$2540))+1</f>
        <v>1320</v>
      </c>
      <c r="R980" s="12" t="e">
        <f>(Q980*100000)+#REF!</f>
        <v>#REF!</v>
      </c>
    </row>
    <row r="981" spans="7:18" x14ac:dyDescent="0.25">
      <c r="G981" s="1"/>
      <c r="P981" s="12">
        <f t="shared" si="96"/>
        <v>4</v>
      </c>
      <c r="Q981" s="12" cm="1">
        <f t="array" ref="Q981">SUMPRODUCT(($G$2:$G$2540=G981)*(P981&gt;$P$2:$P$2540))+1</f>
        <v>1320</v>
      </c>
      <c r="R981" s="12" t="e">
        <f>(Q981*100000)+#REF!</f>
        <v>#REF!</v>
      </c>
    </row>
    <row r="982" spans="7:18" x14ac:dyDescent="0.25">
      <c r="G982" s="1"/>
      <c r="P982" s="12">
        <f t="shared" si="96"/>
        <v>4</v>
      </c>
      <c r="Q982" s="12" cm="1">
        <f t="array" ref="Q982">SUMPRODUCT(($G$2:$G$2540=G982)*(P982&gt;$P$2:$P$2540))+1</f>
        <v>1320</v>
      </c>
      <c r="R982" s="12" t="e">
        <f>(Q982*100000)+#REF!</f>
        <v>#REF!</v>
      </c>
    </row>
    <row r="983" spans="7:18" x14ac:dyDescent="0.25">
      <c r="G983" s="1"/>
      <c r="P983" s="12">
        <f t="shared" si="96"/>
        <v>4</v>
      </c>
      <c r="Q983" s="12" cm="1">
        <f t="array" ref="Q983">SUMPRODUCT(($G$2:$G$2540=G983)*(P983&gt;$P$2:$P$2540))+1</f>
        <v>1320</v>
      </c>
      <c r="R983" s="12" t="e">
        <f>(Q983*100000)+#REF!</f>
        <v>#REF!</v>
      </c>
    </row>
    <row r="984" spans="7:18" x14ac:dyDescent="0.25">
      <c r="G984" s="1"/>
      <c r="P984" s="12">
        <f t="shared" ref="P984:P1047" si="98">IF(J984="Afternoon",1,IF(J984="Evening",2,IF(J984="Floodlit",3,4)))</f>
        <v>4</v>
      </c>
      <c r="Q984" s="12" cm="1">
        <f t="array" ref="Q984">SUMPRODUCT(($G$2:$G$2540=G984)*(P984&gt;$P$2:$P$2540))+1</f>
        <v>1320</v>
      </c>
      <c r="R984" s="12" t="e">
        <f>(Q984*100000)+#REF!</f>
        <v>#REF!</v>
      </c>
    </row>
    <row r="985" spans="7:18" x14ac:dyDescent="0.25">
      <c r="G985" s="1"/>
      <c r="P985" s="12">
        <f t="shared" si="98"/>
        <v>4</v>
      </c>
      <c r="Q985" s="12" cm="1">
        <f t="array" ref="Q985">SUMPRODUCT(($G$2:$G$2540=G985)*(P985&gt;$P$2:$P$2540))+1</f>
        <v>1320</v>
      </c>
      <c r="R985" s="12" t="e">
        <f>(Q985*100000)+#REF!</f>
        <v>#REF!</v>
      </c>
    </row>
    <row r="986" spans="7:18" x14ac:dyDescent="0.25">
      <c r="G986" s="1"/>
      <c r="P986" s="12">
        <f t="shared" si="98"/>
        <v>4</v>
      </c>
      <c r="Q986" s="12" cm="1">
        <f t="array" ref="Q986">SUMPRODUCT(($G$2:$G$2540=G986)*(P986&gt;$P$2:$P$2540))+1</f>
        <v>1320</v>
      </c>
      <c r="R986" s="12" t="e">
        <f>(Q986*100000)+#REF!</f>
        <v>#REF!</v>
      </c>
    </row>
    <row r="987" spans="7:18" x14ac:dyDescent="0.25">
      <c r="G987" s="1"/>
      <c r="P987" s="12">
        <f t="shared" si="98"/>
        <v>4</v>
      </c>
      <c r="Q987" s="12" cm="1">
        <f t="array" ref="Q987">SUMPRODUCT(($G$2:$G$2540=G987)*(P987&gt;$P$2:$P$2540))+1</f>
        <v>1320</v>
      </c>
      <c r="R987" s="12" t="e">
        <f>(Q987*100000)+#REF!</f>
        <v>#REF!</v>
      </c>
    </row>
    <row r="988" spans="7:18" x14ac:dyDescent="0.25">
      <c r="G988" s="1"/>
      <c r="P988" s="12">
        <f t="shared" si="98"/>
        <v>4</v>
      </c>
      <c r="Q988" s="12" cm="1">
        <f t="array" ref="Q988">SUMPRODUCT(($G$2:$G$2540=G988)*(P988&gt;$P$2:$P$2540))+1</f>
        <v>1320</v>
      </c>
      <c r="R988" s="12" t="e">
        <f>(Q988*100000)+#REF!</f>
        <v>#REF!</v>
      </c>
    </row>
    <row r="989" spans="7:18" x14ac:dyDescent="0.25">
      <c r="G989" s="1"/>
      <c r="P989" s="12">
        <f t="shared" si="98"/>
        <v>4</v>
      </c>
      <c r="Q989" s="12" cm="1">
        <f t="array" ref="Q989">SUMPRODUCT(($G$2:$G$2540=G989)*(P989&gt;$P$2:$P$2540))+1</f>
        <v>1320</v>
      </c>
      <c r="R989" s="12" t="e">
        <f>(Q989*100000)+#REF!</f>
        <v>#REF!</v>
      </c>
    </row>
    <row r="990" spans="7:18" x14ac:dyDescent="0.25">
      <c r="G990" s="1"/>
      <c r="P990" s="12">
        <f t="shared" si="98"/>
        <v>4</v>
      </c>
      <c r="Q990" s="12" cm="1">
        <f t="array" ref="Q990">SUMPRODUCT(($G$2:$G$2540=G990)*(P990&gt;$P$2:$P$2540))+1</f>
        <v>1320</v>
      </c>
      <c r="R990" s="12" t="e">
        <f>(Q990*100000)+#REF!</f>
        <v>#REF!</v>
      </c>
    </row>
    <row r="991" spans="7:18" x14ac:dyDescent="0.25">
      <c r="G991" s="1"/>
      <c r="P991" s="12">
        <f t="shared" si="98"/>
        <v>4</v>
      </c>
      <c r="Q991" s="12" cm="1">
        <f t="array" ref="Q991">SUMPRODUCT(($G$2:$G$2540=G991)*(P991&gt;$P$2:$P$2540))+1</f>
        <v>1320</v>
      </c>
      <c r="R991" s="12" t="e">
        <f>(Q991*100000)+#REF!</f>
        <v>#REF!</v>
      </c>
    </row>
    <row r="992" spans="7:18" x14ac:dyDescent="0.25">
      <c r="G992" s="1"/>
      <c r="P992" s="12">
        <f t="shared" si="98"/>
        <v>4</v>
      </c>
      <c r="Q992" s="12" cm="1">
        <f t="array" ref="Q992">SUMPRODUCT(($G$2:$G$2540=G992)*(P992&gt;$P$2:$P$2540))+1</f>
        <v>1320</v>
      </c>
      <c r="R992" s="12" t="e">
        <f>(Q992*100000)+#REF!</f>
        <v>#REF!</v>
      </c>
    </row>
    <row r="993" spans="7:18" x14ac:dyDescent="0.25">
      <c r="G993" s="1"/>
      <c r="P993" s="12">
        <f t="shared" si="98"/>
        <v>4</v>
      </c>
      <c r="Q993" s="12" cm="1">
        <f t="array" ref="Q993">SUMPRODUCT(($G$2:$G$2540=G993)*(P993&gt;$P$2:$P$2540))+1</f>
        <v>1320</v>
      </c>
      <c r="R993" s="12" t="e">
        <f>(Q993*100000)+#REF!</f>
        <v>#REF!</v>
      </c>
    </row>
    <row r="994" spans="7:18" x14ac:dyDescent="0.25">
      <c r="G994" s="1"/>
      <c r="P994" s="12">
        <f t="shared" si="98"/>
        <v>4</v>
      </c>
      <c r="Q994" s="12" cm="1">
        <f t="array" ref="Q994">SUMPRODUCT(($G$2:$G$2540=G994)*(P994&gt;$P$2:$P$2540))+1</f>
        <v>1320</v>
      </c>
      <c r="R994" s="12" t="e">
        <f>(Q994*100000)+#REF!</f>
        <v>#REF!</v>
      </c>
    </row>
    <row r="995" spans="7:18" x14ac:dyDescent="0.25">
      <c r="G995" s="1"/>
      <c r="P995" s="12">
        <f t="shared" si="98"/>
        <v>4</v>
      </c>
      <c r="Q995" s="12" cm="1">
        <f t="array" ref="Q995">SUMPRODUCT(($G$2:$G$2540=G995)*(P995&gt;$P$2:$P$2540))+1</f>
        <v>1320</v>
      </c>
      <c r="R995" s="12" t="e">
        <f>(Q995*100000)+#REF!</f>
        <v>#REF!</v>
      </c>
    </row>
    <row r="996" spans="7:18" x14ac:dyDescent="0.25">
      <c r="G996" s="1"/>
      <c r="P996" s="12">
        <f t="shared" si="98"/>
        <v>4</v>
      </c>
      <c r="Q996" s="12" cm="1">
        <f t="array" ref="Q996">SUMPRODUCT(($G$2:$G$2540=G996)*(P996&gt;$P$2:$P$2540))+1</f>
        <v>1320</v>
      </c>
      <c r="R996" s="12" t="e">
        <f>(Q996*100000)+#REF!</f>
        <v>#REF!</v>
      </c>
    </row>
    <row r="997" spans="7:18" x14ac:dyDescent="0.25">
      <c r="G997" s="1"/>
      <c r="P997" s="12">
        <f t="shared" si="98"/>
        <v>4</v>
      </c>
      <c r="Q997" s="12" cm="1">
        <f t="array" ref="Q997">SUMPRODUCT(($G$2:$G$2540=G997)*(P997&gt;$P$2:$P$2540))+1</f>
        <v>1320</v>
      </c>
      <c r="R997" s="12" t="e">
        <f>(Q997*100000)+#REF!</f>
        <v>#REF!</v>
      </c>
    </row>
    <row r="998" spans="7:18" x14ac:dyDescent="0.25">
      <c r="G998" s="1"/>
      <c r="P998" s="12">
        <f t="shared" si="98"/>
        <v>4</v>
      </c>
      <c r="Q998" s="12" cm="1">
        <f t="array" ref="Q998">SUMPRODUCT(($G$2:$G$2540=G998)*(P998&gt;$P$2:$P$2540))+1</f>
        <v>1320</v>
      </c>
      <c r="R998" s="12" t="e">
        <f>(Q998*100000)+#REF!</f>
        <v>#REF!</v>
      </c>
    </row>
    <row r="999" spans="7:18" x14ac:dyDescent="0.25">
      <c r="G999" s="1"/>
      <c r="P999" s="12">
        <f t="shared" si="98"/>
        <v>4</v>
      </c>
      <c r="Q999" s="12" cm="1">
        <f t="array" ref="Q999">SUMPRODUCT(($G$2:$G$2540=G999)*(P999&gt;$P$2:$P$2540))+1</f>
        <v>1320</v>
      </c>
      <c r="R999" s="12" t="e">
        <f>(Q999*100000)+#REF!</f>
        <v>#REF!</v>
      </c>
    </row>
    <row r="1000" spans="7:18" x14ac:dyDescent="0.25">
      <c r="G1000" s="1"/>
      <c r="P1000" s="12">
        <f t="shared" si="98"/>
        <v>4</v>
      </c>
      <c r="Q1000" s="12" cm="1">
        <f t="array" ref="Q1000">SUMPRODUCT(($G$2:$G$2540=G1000)*(P1000&gt;$P$2:$P$2540))+1</f>
        <v>1320</v>
      </c>
      <c r="R1000" s="12" t="e">
        <f>(Q1000*100000)+#REF!</f>
        <v>#REF!</v>
      </c>
    </row>
    <row r="1001" spans="7:18" x14ac:dyDescent="0.25">
      <c r="G1001" s="1"/>
      <c r="P1001" s="12">
        <f t="shared" si="98"/>
        <v>4</v>
      </c>
      <c r="Q1001" s="12" cm="1">
        <f t="array" ref="Q1001">SUMPRODUCT(($G$2:$G$2540=G1001)*(P1001&gt;$P$2:$P$2540))+1</f>
        <v>1320</v>
      </c>
      <c r="R1001" s="12" t="e">
        <f>(Q1001*100000)+#REF!</f>
        <v>#REF!</v>
      </c>
    </row>
    <row r="1002" spans="7:18" x14ac:dyDescent="0.25">
      <c r="G1002" s="1"/>
      <c r="P1002" s="12">
        <f t="shared" si="98"/>
        <v>4</v>
      </c>
      <c r="Q1002" s="12" cm="1">
        <f t="array" ref="Q1002">SUMPRODUCT(($G$2:$G$2540=G1002)*(P1002&gt;$P$2:$P$2540))+1</f>
        <v>1320</v>
      </c>
      <c r="R1002" s="12" t="e">
        <f>(Q1002*100000)+#REF!</f>
        <v>#REF!</v>
      </c>
    </row>
    <row r="1003" spans="7:18" x14ac:dyDescent="0.25">
      <c r="G1003" s="1"/>
      <c r="P1003" s="12">
        <f t="shared" si="98"/>
        <v>4</v>
      </c>
      <c r="Q1003" s="12" cm="1">
        <f t="array" ref="Q1003">SUMPRODUCT(($G$2:$G$2540=G1003)*(P1003&gt;$P$2:$P$2540))+1</f>
        <v>1320</v>
      </c>
      <c r="R1003" s="12" t="e">
        <f>(Q1003*100000)+#REF!</f>
        <v>#REF!</v>
      </c>
    </row>
    <row r="1004" spans="7:18" x14ac:dyDescent="0.25">
      <c r="G1004" s="1"/>
      <c r="P1004" s="12">
        <f t="shared" si="98"/>
        <v>4</v>
      </c>
      <c r="Q1004" s="12" cm="1">
        <f t="array" ref="Q1004">SUMPRODUCT(($G$2:$G$2540=G1004)*(P1004&gt;$P$2:$P$2540))+1</f>
        <v>1320</v>
      </c>
      <c r="R1004" s="12" t="e">
        <f>(Q1004*100000)+#REF!</f>
        <v>#REF!</v>
      </c>
    </row>
    <row r="1005" spans="7:18" x14ac:dyDescent="0.25">
      <c r="G1005" s="1"/>
      <c r="P1005" s="12">
        <f t="shared" si="98"/>
        <v>4</v>
      </c>
      <c r="Q1005" s="12" cm="1">
        <f t="array" ref="Q1005">SUMPRODUCT(($G$2:$G$2540=G1005)*(P1005&gt;$P$2:$P$2540))+1</f>
        <v>1320</v>
      </c>
      <c r="R1005" s="12" t="e">
        <f>(Q1005*100000)+#REF!</f>
        <v>#REF!</v>
      </c>
    </row>
    <row r="1006" spans="7:18" x14ac:dyDescent="0.25">
      <c r="G1006" s="1"/>
      <c r="P1006" s="12">
        <f t="shared" si="98"/>
        <v>4</v>
      </c>
      <c r="Q1006" s="12" cm="1">
        <f t="array" ref="Q1006">SUMPRODUCT(($G$2:$G$2540=G1006)*(P1006&gt;$P$2:$P$2540))+1</f>
        <v>1320</v>
      </c>
      <c r="R1006" s="12" t="e">
        <f>(Q1006*100000)+#REF!</f>
        <v>#REF!</v>
      </c>
    </row>
    <row r="1007" spans="7:18" x14ac:dyDescent="0.25">
      <c r="G1007" s="1"/>
      <c r="P1007" s="12">
        <f t="shared" si="98"/>
        <v>4</v>
      </c>
      <c r="Q1007" s="12" cm="1">
        <f t="array" ref="Q1007">SUMPRODUCT(($G$2:$G$2540=G1007)*(P1007&gt;$P$2:$P$2540))+1</f>
        <v>1320</v>
      </c>
      <c r="R1007" s="12" t="e">
        <f>(Q1007*100000)+#REF!</f>
        <v>#REF!</v>
      </c>
    </row>
    <row r="1008" spans="7:18" x14ac:dyDescent="0.25">
      <c r="G1008" s="1"/>
      <c r="P1008" s="12">
        <f t="shared" si="98"/>
        <v>4</v>
      </c>
      <c r="Q1008" s="12" cm="1">
        <f t="array" ref="Q1008">SUMPRODUCT(($G$2:$G$2540=G1008)*(P1008&gt;$P$2:$P$2540))+1</f>
        <v>1320</v>
      </c>
      <c r="R1008" s="12" t="e">
        <f>(Q1008*100000)+#REF!</f>
        <v>#REF!</v>
      </c>
    </row>
    <row r="1009" spans="7:18" x14ac:dyDescent="0.25">
      <c r="G1009" s="1"/>
      <c r="P1009" s="12">
        <f t="shared" si="98"/>
        <v>4</v>
      </c>
      <c r="Q1009" s="12" cm="1">
        <f t="array" ref="Q1009">SUMPRODUCT(($G$2:$G$2540=G1009)*(P1009&gt;$P$2:$P$2540))+1</f>
        <v>1320</v>
      </c>
      <c r="R1009" s="12" t="e">
        <f>(Q1009*100000)+#REF!</f>
        <v>#REF!</v>
      </c>
    </row>
    <row r="1010" spans="7:18" x14ac:dyDescent="0.25">
      <c r="G1010" s="1"/>
      <c r="P1010" s="12">
        <f t="shared" si="98"/>
        <v>4</v>
      </c>
      <c r="Q1010" s="12" cm="1">
        <f t="array" ref="Q1010">SUMPRODUCT(($G$2:$G$2540=G1010)*(P1010&gt;$P$2:$P$2540))+1</f>
        <v>1320</v>
      </c>
      <c r="R1010" s="12" t="e">
        <f>(Q1010*100000)+#REF!</f>
        <v>#REF!</v>
      </c>
    </row>
    <row r="1011" spans="7:18" x14ac:dyDescent="0.25">
      <c r="G1011" s="1"/>
      <c r="P1011" s="12">
        <f t="shared" si="98"/>
        <v>4</v>
      </c>
      <c r="Q1011" s="12" cm="1">
        <f t="array" ref="Q1011">SUMPRODUCT(($G$2:$G$2540=G1011)*(P1011&gt;$P$2:$P$2540))+1</f>
        <v>1320</v>
      </c>
      <c r="R1011" s="12" t="e">
        <f>(Q1011*100000)+#REF!</f>
        <v>#REF!</v>
      </c>
    </row>
    <row r="1012" spans="7:18" x14ac:dyDescent="0.25">
      <c r="G1012" s="1"/>
      <c r="P1012" s="12">
        <f t="shared" si="98"/>
        <v>4</v>
      </c>
      <c r="Q1012" s="12" cm="1">
        <f t="array" ref="Q1012">SUMPRODUCT(($G$2:$G$2540=G1012)*(P1012&gt;$P$2:$P$2540))+1</f>
        <v>1320</v>
      </c>
      <c r="R1012" s="12" t="e">
        <f>(Q1012*100000)+#REF!</f>
        <v>#REF!</v>
      </c>
    </row>
    <row r="1013" spans="7:18" x14ac:dyDescent="0.25">
      <c r="G1013" s="1"/>
      <c r="P1013" s="12">
        <f t="shared" si="98"/>
        <v>4</v>
      </c>
      <c r="Q1013" s="12" cm="1">
        <f t="array" ref="Q1013">SUMPRODUCT(($G$2:$G$2540=G1013)*(P1013&gt;$P$2:$P$2540))+1</f>
        <v>1320</v>
      </c>
      <c r="R1013" s="12" t="e">
        <f>(Q1013*100000)+#REF!</f>
        <v>#REF!</v>
      </c>
    </row>
    <row r="1014" spans="7:18" x14ac:dyDescent="0.25">
      <c r="G1014" s="1"/>
      <c r="P1014" s="12">
        <f t="shared" si="98"/>
        <v>4</v>
      </c>
      <c r="Q1014" s="12" cm="1">
        <f t="array" ref="Q1014">SUMPRODUCT(($G$2:$G$2540=G1014)*(P1014&gt;$P$2:$P$2540))+1</f>
        <v>1320</v>
      </c>
      <c r="R1014" s="12" t="e">
        <f>(Q1014*100000)+#REF!</f>
        <v>#REF!</v>
      </c>
    </row>
    <row r="1015" spans="7:18" x14ac:dyDescent="0.25">
      <c r="G1015" s="1"/>
      <c r="P1015" s="12">
        <f t="shared" si="98"/>
        <v>4</v>
      </c>
      <c r="Q1015" s="12" cm="1">
        <f t="array" ref="Q1015">SUMPRODUCT(($G$2:$G$2540=G1015)*(P1015&gt;$P$2:$P$2540))+1</f>
        <v>1320</v>
      </c>
      <c r="R1015" s="12" t="e">
        <f>(Q1015*100000)+#REF!</f>
        <v>#REF!</v>
      </c>
    </row>
    <row r="1016" spans="7:18" x14ac:dyDescent="0.25">
      <c r="G1016" s="1"/>
      <c r="P1016" s="12">
        <f t="shared" si="98"/>
        <v>4</v>
      </c>
      <c r="Q1016" s="12" cm="1">
        <f t="array" ref="Q1016">SUMPRODUCT(($G$2:$G$2540=G1016)*(P1016&gt;$P$2:$P$2540))+1</f>
        <v>1320</v>
      </c>
      <c r="R1016" s="12" t="e">
        <f>(Q1016*100000)+#REF!</f>
        <v>#REF!</v>
      </c>
    </row>
    <row r="1017" spans="7:18" x14ac:dyDescent="0.25">
      <c r="G1017" s="1"/>
      <c r="P1017" s="12">
        <f t="shared" si="98"/>
        <v>4</v>
      </c>
      <c r="Q1017" s="12" cm="1">
        <f t="array" ref="Q1017">SUMPRODUCT(($G$2:$G$2540=G1017)*(P1017&gt;$P$2:$P$2540))+1</f>
        <v>1320</v>
      </c>
      <c r="R1017" s="12" t="e">
        <f>(Q1017*100000)+#REF!</f>
        <v>#REF!</v>
      </c>
    </row>
    <row r="1018" spans="7:18" x14ac:dyDescent="0.25">
      <c r="G1018" s="1"/>
      <c r="P1018" s="12">
        <f t="shared" si="98"/>
        <v>4</v>
      </c>
      <c r="Q1018" s="12" cm="1">
        <f t="array" ref="Q1018">SUMPRODUCT(($G$2:$G$2540=G1018)*(P1018&gt;$P$2:$P$2540))+1</f>
        <v>1320</v>
      </c>
      <c r="R1018" s="12" t="e">
        <f>(Q1018*100000)+#REF!</f>
        <v>#REF!</v>
      </c>
    </row>
    <row r="1019" spans="7:18" x14ac:dyDescent="0.25">
      <c r="G1019" s="1"/>
      <c r="P1019" s="12">
        <f t="shared" si="98"/>
        <v>4</v>
      </c>
      <c r="Q1019" s="12" cm="1">
        <f t="array" ref="Q1019">SUMPRODUCT(($G$2:$G$2540=G1019)*(P1019&gt;$P$2:$P$2540))+1</f>
        <v>1320</v>
      </c>
      <c r="R1019" s="12" t="e">
        <f>(Q1019*100000)+#REF!</f>
        <v>#REF!</v>
      </c>
    </row>
    <row r="1020" spans="7:18" x14ac:dyDescent="0.25">
      <c r="G1020" s="1"/>
      <c r="P1020" s="12">
        <f t="shared" si="98"/>
        <v>4</v>
      </c>
      <c r="Q1020" s="12" cm="1">
        <f t="array" ref="Q1020">SUMPRODUCT(($G$2:$G$2540=G1020)*(P1020&gt;$P$2:$P$2540))+1</f>
        <v>1320</v>
      </c>
      <c r="R1020" s="12" t="e">
        <f>(Q1020*100000)+#REF!</f>
        <v>#REF!</v>
      </c>
    </row>
    <row r="1021" spans="7:18" x14ac:dyDescent="0.25">
      <c r="G1021" s="1"/>
      <c r="P1021" s="12">
        <f t="shared" si="98"/>
        <v>4</v>
      </c>
      <c r="Q1021" s="12" cm="1">
        <f t="array" ref="Q1021">SUMPRODUCT(($G$2:$G$2540=G1021)*(P1021&gt;$P$2:$P$2540))+1</f>
        <v>1320</v>
      </c>
      <c r="R1021" s="12" t="e">
        <f>(Q1021*100000)+#REF!</f>
        <v>#REF!</v>
      </c>
    </row>
    <row r="1022" spans="7:18" x14ac:dyDescent="0.25">
      <c r="G1022" s="1"/>
      <c r="P1022" s="12">
        <f t="shared" si="98"/>
        <v>4</v>
      </c>
      <c r="Q1022" s="12" cm="1">
        <f t="array" ref="Q1022">SUMPRODUCT(($G$2:$G$2540=G1022)*(P1022&gt;$P$2:$P$2540))+1</f>
        <v>1320</v>
      </c>
      <c r="R1022" s="12" t="e">
        <f>(Q1022*100000)+#REF!</f>
        <v>#REF!</v>
      </c>
    </row>
    <row r="1023" spans="7:18" x14ac:dyDescent="0.25">
      <c r="G1023" s="1"/>
      <c r="P1023" s="12">
        <f t="shared" si="98"/>
        <v>4</v>
      </c>
      <c r="Q1023" s="12" cm="1">
        <f t="array" ref="Q1023">SUMPRODUCT(($G$2:$G$2540=G1023)*(P1023&gt;$P$2:$P$2540))+1</f>
        <v>1320</v>
      </c>
      <c r="R1023" s="12" t="e">
        <f>(Q1023*100000)+#REF!</f>
        <v>#REF!</v>
      </c>
    </row>
    <row r="1024" spans="7:18" x14ac:dyDescent="0.25">
      <c r="G1024" s="1"/>
      <c r="P1024" s="12">
        <f t="shared" si="98"/>
        <v>4</v>
      </c>
      <c r="Q1024" s="12" cm="1">
        <f t="array" ref="Q1024">SUMPRODUCT(($G$2:$G$2540=G1024)*(P1024&gt;$P$2:$P$2540))+1</f>
        <v>1320</v>
      </c>
      <c r="R1024" s="12" t="e">
        <f>(Q1024*100000)+#REF!</f>
        <v>#REF!</v>
      </c>
    </row>
    <row r="1025" spans="7:18" x14ac:dyDescent="0.25">
      <c r="G1025" s="1"/>
      <c r="P1025" s="12">
        <f t="shared" si="98"/>
        <v>4</v>
      </c>
      <c r="Q1025" s="12" cm="1">
        <f t="array" ref="Q1025">SUMPRODUCT(($G$2:$G$2540=G1025)*(P1025&gt;$P$2:$P$2540))+1</f>
        <v>1320</v>
      </c>
      <c r="R1025" s="12" t="e">
        <f>(Q1025*100000)+#REF!</f>
        <v>#REF!</v>
      </c>
    </row>
    <row r="1026" spans="7:18" x14ac:dyDescent="0.25">
      <c r="G1026" s="1"/>
      <c r="P1026" s="12">
        <f t="shared" si="98"/>
        <v>4</v>
      </c>
      <c r="Q1026" s="12" cm="1">
        <f t="array" ref="Q1026">SUMPRODUCT(($G$2:$G$2540=G1026)*(P1026&gt;$P$2:$P$2540))+1</f>
        <v>1320</v>
      </c>
      <c r="R1026" s="12" t="e">
        <f>(Q1026*100000)+#REF!</f>
        <v>#REF!</v>
      </c>
    </row>
    <row r="1027" spans="7:18" x14ac:dyDescent="0.25">
      <c r="G1027" s="1"/>
      <c r="P1027" s="12">
        <f t="shared" si="98"/>
        <v>4</v>
      </c>
      <c r="Q1027" s="12" cm="1">
        <f t="array" ref="Q1027">SUMPRODUCT(($G$2:$G$2540=G1027)*(P1027&gt;$P$2:$P$2540))+1</f>
        <v>1320</v>
      </c>
      <c r="R1027" s="12" t="e">
        <f>(Q1027*100000)+#REF!</f>
        <v>#REF!</v>
      </c>
    </row>
    <row r="1028" spans="7:18" x14ac:dyDescent="0.25">
      <c r="G1028" s="1"/>
      <c r="P1028" s="12">
        <f t="shared" si="98"/>
        <v>4</v>
      </c>
      <c r="Q1028" s="12" cm="1">
        <f t="array" ref="Q1028">SUMPRODUCT(($G$2:$G$2540=G1028)*(P1028&gt;$P$2:$P$2540))+1</f>
        <v>1320</v>
      </c>
      <c r="R1028" s="12" t="e">
        <f>(Q1028*100000)+#REF!</f>
        <v>#REF!</v>
      </c>
    </row>
    <row r="1029" spans="7:18" x14ac:dyDescent="0.25">
      <c r="G1029" s="1"/>
      <c r="P1029" s="12">
        <f t="shared" si="98"/>
        <v>4</v>
      </c>
      <c r="Q1029" s="12" cm="1">
        <f t="array" ref="Q1029">SUMPRODUCT(($G$2:$G$2540=G1029)*(P1029&gt;$P$2:$P$2540))+1</f>
        <v>1320</v>
      </c>
      <c r="R1029" s="12" t="e">
        <f>(Q1029*100000)+#REF!</f>
        <v>#REF!</v>
      </c>
    </row>
    <row r="1030" spans="7:18" x14ac:dyDescent="0.25">
      <c r="G1030" s="1"/>
      <c r="P1030" s="12">
        <f t="shared" si="98"/>
        <v>4</v>
      </c>
      <c r="Q1030" s="12" cm="1">
        <f t="array" ref="Q1030">SUMPRODUCT(($G$2:$G$2540=G1030)*(P1030&gt;$P$2:$P$2540))+1</f>
        <v>1320</v>
      </c>
      <c r="R1030" s="12" t="e">
        <f>(Q1030*100000)+#REF!</f>
        <v>#REF!</v>
      </c>
    </row>
    <row r="1031" spans="7:18" x14ac:dyDescent="0.25">
      <c r="G1031" s="1"/>
      <c r="P1031" s="12">
        <f t="shared" si="98"/>
        <v>4</v>
      </c>
      <c r="Q1031" s="12" cm="1">
        <f t="array" ref="Q1031">SUMPRODUCT(($G$2:$G$2540=G1031)*(P1031&gt;$P$2:$P$2540))+1</f>
        <v>1320</v>
      </c>
      <c r="R1031" s="12" t="e">
        <f>(Q1031*100000)+#REF!</f>
        <v>#REF!</v>
      </c>
    </row>
    <row r="1032" spans="7:18" x14ac:dyDescent="0.25">
      <c r="G1032" s="1"/>
      <c r="P1032" s="12">
        <f t="shared" si="98"/>
        <v>4</v>
      </c>
      <c r="Q1032" s="12" cm="1">
        <f t="array" ref="Q1032">SUMPRODUCT(($G$2:$G$2540=G1032)*(P1032&gt;$P$2:$P$2540))+1</f>
        <v>1320</v>
      </c>
      <c r="R1032" s="12" t="e">
        <f>(Q1032*100000)+#REF!</f>
        <v>#REF!</v>
      </c>
    </row>
    <row r="1033" spans="7:18" x14ac:dyDescent="0.25">
      <c r="G1033" s="1"/>
      <c r="P1033" s="12">
        <f t="shared" si="98"/>
        <v>4</v>
      </c>
      <c r="Q1033" s="12" cm="1">
        <f t="array" ref="Q1033">SUMPRODUCT(($G$2:$G$2540=G1033)*(P1033&gt;$P$2:$P$2540))+1</f>
        <v>1320</v>
      </c>
      <c r="R1033" s="12" t="e">
        <f>(Q1033*100000)+#REF!</f>
        <v>#REF!</v>
      </c>
    </row>
    <row r="1034" spans="7:18" x14ac:dyDescent="0.25">
      <c r="G1034" s="1"/>
      <c r="P1034" s="12">
        <f t="shared" si="98"/>
        <v>4</v>
      </c>
      <c r="Q1034" s="12" cm="1">
        <f t="array" ref="Q1034">SUMPRODUCT(($G$2:$G$2540=G1034)*(P1034&gt;$P$2:$P$2540))+1</f>
        <v>1320</v>
      </c>
      <c r="R1034" s="12" t="e">
        <f>(Q1034*100000)+#REF!</f>
        <v>#REF!</v>
      </c>
    </row>
    <row r="1035" spans="7:18" x14ac:dyDescent="0.25">
      <c r="G1035" s="1"/>
      <c r="P1035" s="12">
        <f t="shared" si="98"/>
        <v>4</v>
      </c>
      <c r="Q1035" s="12" cm="1">
        <f t="array" ref="Q1035">SUMPRODUCT(($G$2:$G$2540=G1035)*(P1035&gt;$P$2:$P$2540))+1</f>
        <v>1320</v>
      </c>
      <c r="R1035" s="12" t="e">
        <f>(Q1035*100000)+#REF!</f>
        <v>#REF!</v>
      </c>
    </row>
    <row r="1036" spans="7:18" x14ac:dyDescent="0.25">
      <c r="G1036" s="1"/>
      <c r="P1036" s="12">
        <f t="shared" si="98"/>
        <v>4</v>
      </c>
      <c r="Q1036" s="12" cm="1">
        <f t="array" ref="Q1036">SUMPRODUCT(($G$2:$G$2540=G1036)*(P1036&gt;$P$2:$P$2540))+1</f>
        <v>1320</v>
      </c>
      <c r="R1036" s="12" t="e">
        <f>(Q1036*100000)+#REF!</f>
        <v>#REF!</v>
      </c>
    </row>
    <row r="1037" spans="7:18" x14ac:dyDescent="0.25">
      <c r="G1037" s="1"/>
      <c r="P1037" s="12">
        <f t="shared" si="98"/>
        <v>4</v>
      </c>
      <c r="Q1037" s="12" cm="1">
        <f t="array" ref="Q1037">SUMPRODUCT(($G$2:$G$2540=G1037)*(P1037&gt;$P$2:$P$2540))+1</f>
        <v>1320</v>
      </c>
      <c r="R1037" s="12" t="e">
        <f>(Q1037*100000)+#REF!</f>
        <v>#REF!</v>
      </c>
    </row>
    <row r="1038" spans="7:18" x14ac:dyDescent="0.25">
      <c r="G1038" s="1"/>
      <c r="P1038" s="12">
        <f t="shared" si="98"/>
        <v>4</v>
      </c>
      <c r="Q1038" s="12" cm="1">
        <f t="array" ref="Q1038">SUMPRODUCT(($G$2:$G$2540=G1038)*(P1038&gt;$P$2:$P$2540))+1</f>
        <v>1320</v>
      </c>
      <c r="R1038" s="12" t="e">
        <f>(Q1038*100000)+#REF!</f>
        <v>#REF!</v>
      </c>
    </row>
    <row r="1039" spans="7:18" x14ac:dyDescent="0.25">
      <c r="G1039" s="1"/>
      <c r="P1039" s="12">
        <f t="shared" si="98"/>
        <v>4</v>
      </c>
      <c r="Q1039" s="12" cm="1">
        <f t="array" ref="Q1039">SUMPRODUCT(($G$2:$G$2540=G1039)*(P1039&gt;$P$2:$P$2540))+1</f>
        <v>1320</v>
      </c>
      <c r="R1039" s="12" t="e">
        <f>(Q1039*100000)+#REF!</f>
        <v>#REF!</v>
      </c>
    </row>
    <row r="1040" spans="7:18" x14ac:dyDescent="0.25">
      <c r="G1040" s="1"/>
      <c r="P1040" s="12">
        <f t="shared" si="98"/>
        <v>4</v>
      </c>
      <c r="Q1040" s="12" cm="1">
        <f t="array" ref="Q1040">SUMPRODUCT(($G$2:$G$2540=G1040)*(P1040&gt;$P$2:$P$2540))+1</f>
        <v>1320</v>
      </c>
      <c r="R1040" s="12" t="e">
        <f>(Q1040*100000)+#REF!</f>
        <v>#REF!</v>
      </c>
    </row>
    <row r="1041" spans="7:18" x14ac:dyDescent="0.25">
      <c r="G1041" s="1"/>
      <c r="P1041" s="12">
        <f t="shared" si="98"/>
        <v>4</v>
      </c>
      <c r="Q1041" s="12" cm="1">
        <f t="array" ref="Q1041">SUMPRODUCT(($G$2:$G$2540=G1041)*(P1041&gt;$P$2:$P$2540))+1</f>
        <v>1320</v>
      </c>
      <c r="R1041" s="12" t="e">
        <f>(Q1041*100000)+#REF!</f>
        <v>#REF!</v>
      </c>
    </row>
    <row r="1042" spans="7:18" x14ac:dyDescent="0.25">
      <c r="G1042" s="1"/>
      <c r="P1042" s="12">
        <f t="shared" si="98"/>
        <v>4</v>
      </c>
      <c r="Q1042" s="12" cm="1">
        <f t="array" ref="Q1042">SUMPRODUCT(($G$2:$G$2540=G1042)*(P1042&gt;$P$2:$P$2540))+1</f>
        <v>1320</v>
      </c>
      <c r="R1042" s="12" t="e">
        <f>(Q1042*100000)+#REF!</f>
        <v>#REF!</v>
      </c>
    </row>
    <row r="1043" spans="7:18" x14ac:dyDescent="0.25">
      <c r="G1043" s="1"/>
      <c r="P1043" s="12">
        <f t="shared" si="98"/>
        <v>4</v>
      </c>
      <c r="Q1043" s="12" cm="1">
        <f t="array" ref="Q1043">SUMPRODUCT(($G$2:$G$2540=G1043)*(P1043&gt;$P$2:$P$2540))+1</f>
        <v>1320</v>
      </c>
      <c r="R1043" s="12" t="e">
        <f>(Q1043*100000)+#REF!</f>
        <v>#REF!</v>
      </c>
    </row>
    <row r="1044" spans="7:18" x14ac:dyDescent="0.25">
      <c r="G1044" s="1"/>
      <c r="P1044" s="12">
        <f t="shared" si="98"/>
        <v>4</v>
      </c>
      <c r="Q1044" s="12" cm="1">
        <f t="array" ref="Q1044">SUMPRODUCT(($G$2:$G$2540=G1044)*(P1044&gt;$P$2:$P$2540))+1</f>
        <v>1320</v>
      </c>
      <c r="R1044" s="12" t="e">
        <f>(Q1044*100000)+#REF!</f>
        <v>#REF!</v>
      </c>
    </row>
    <row r="1045" spans="7:18" x14ac:dyDescent="0.25">
      <c r="G1045" s="1"/>
      <c r="P1045" s="12">
        <f t="shared" si="98"/>
        <v>4</v>
      </c>
      <c r="Q1045" s="12" cm="1">
        <f t="array" ref="Q1045">SUMPRODUCT(($G$2:$G$2540=G1045)*(P1045&gt;$P$2:$P$2540))+1</f>
        <v>1320</v>
      </c>
      <c r="R1045" s="12" t="e">
        <f>(Q1045*100000)+#REF!</f>
        <v>#REF!</v>
      </c>
    </row>
    <row r="1046" spans="7:18" x14ac:dyDescent="0.25">
      <c r="G1046" s="1"/>
      <c r="P1046" s="12">
        <f t="shared" si="98"/>
        <v>4</v>
      </c>
      <c r="Q1046" s="12" cm="1">
        <f t="array" ref="Q1046">SUMPRODUCT(($G$2:$G$2540=G1046)*(P1046&gt;$P$2:$P$2540))+1</f>
        <v>1320</v>
      </c>
      <c r="R1046" s="12" t="e">
        <f>(Q1046*100000)+#REF!</f>
        <v>#REF!</v>
      </c>
    </row>
    <row r="1047" spans="7:18" x14ac:dyDescent="0.25">
      <c r="G1047" s="1"/>
      <c r="P1047" s="12">
        <f t="shared" si="98"/>
        <v>4</v>
      </c>
      <c r="Q1047" s="12" cm="1">
        <f t="array" ref="Q1047">SUMPRODUCT(($G$2:$G$2540=G1047)*(P1047&gt;$P$2:$P$2540))+1</f>
        <v>1320</v>
      </c>
      <c r="R1047" s="12" t="e">
        <f>(Q1047*100000)+#REF!</f>
        <v>#REF!</v>
      </c>
    </row>
    <row r="1048" spans="7:18" x14ac:dyDescent="0.25">
      <c r="G1048" s="1"/>
      <c r="P1048" s="12">
        <f t="shared" ref="P1048:P1111" si="99">IF(J1048="Afternoon",1,IF(J1048="Evening",2,IF(J1048="Floodlit",3,4)))</f>
        <v>4</v>
      </c>
      <c r="Q1048" s="12" cm="1">
        <f t="array" ref="Q1048">SUMPRODUCT(($G$2:$G$2540=G1048)*(P1048&gt;$P$2:$P$2540))+1</f>
        <v>1320</v>
      </c>
      <c r="R1048" s="12" t="e">
        <f>(Q1048*100000)+#REF!</f>
        <v>#REF!</v>
      </c>
    </row>
    <row r="1049" spans="7:18" x14ac:dyDescent="0.25">
      <c r="G1049" s="1"/>
      <c r="P1049" s="12">
        <f t="shared" si="99"/>
        <v>4</v>
      </c>
      <c r="Q1049" s="12" cm="1">
        <f t="array" ref="Q1049">SUMPRODUCT(($G$2:$G$2540=G1049)*(P1049&gt;$P$2:$P$2540))+1</f>
        <v>1320</v>
      </c>
      <c r="R1049" s="12" t="e">
        <f>(Q1049*100000)+#REF!</f>
        <v>#REF!</v>
      </c>
    </row>
    <row r="1050" spans="7:18" x14ac:dyDescent="0.25">
      <c r="G1050" s="1"/>
      <c r="P1050" s="12">
        <f t="shared" si="99"/>
        <v>4</v>
      </c>
      <c r="Q1050" s="12" cm="1">
        <f t="array" ref="Q1050">SUMPRODUCT(($G$2:$G$2540=G1050)*(P1050&gt;$P$2:$P$2540))+1</f>
        <v>1320</v>
      </c>
      <c r="R1050" s="12" t="e">
        <f>(Q1050*100000)+#REF!</f>
        <v>#REF!</v>
      </c>
    </row>
    <row r="1051" spans="7:18" x14ac:dyDescent="0.25">
      <c r="G1051" s="1"/>
      <c r="P1051" s="12">
        <f t="shared" si="99"/>
        <v>4</v>
      </c>
      <c r="Q1051" s="12" cm="1">
        <f t="array" ref="Q1051">SUMPRODUCT(($G$2:$G$2540=G1051)*(P1051&gt;$P$2:$P$2540))+1</f>
        <v>1320</v>
      </c>
      <c r="R1051" s="12" t="e">
        <f>(Q1051*100000)+#REF!</f>
        <v>#REF!</v>
      </c>
    </row>
    <row r="1052" spans="7:18" x14ac:dyDescent="0.25">
      <c r="G1052" s="1"/>
      <c r="P1052" s="12">
        <f t="shared" si="99"/>
        <v>4</v>
      </c>
      <c r="Q1052" s="12" cm="1">
        <f t="array" ref="Q1052">SUMPRODUCT(($G$2:$G$2540=G1052)*(P1052&gt;$P$2:$P$2540))+1</f>
        <v>1320</v>
      </c>
      <c r="R1052" s="12" t="e">
        <f>(Q1052*100000)+#REF!</f>
        <v>#REF!</v>
      </c>
    </row>
    <row r="1053" spans="7:18" x14ac:dyDescent="0.25">
      <c r="G1053" s="1"/>
      <c r="P1053" s="12">
        <f t="shared" si="99"/>
        <v>4</v>
      </c>
      <c r="Q1053" s="12" cm="1">
        <f t="array" ref="Q1053">SUMPRODUCT(($G$2:$G$2540=G1053)*(P1053&gt;$P$2:$P$2540))+1</f>
        <v>1320</v>
      </c>
      <c r="R1053" s="12" t="e">
        <f>(Q1053*100000)+#REF!</f>
        <v>#REF!</v>
      </c>
    </row>
    <row r="1054" spans="7:18" x14ac:dyDescent="0.25">
      <c r="G1054" s="1"/>
      <c r="P1054" s="12">
        <f t="shared" si="99"/>
        <v>4</v>
      </c>
      <c r="Q1054" s="12" cm="1">
        <f t="array" ref="Q1054">SUMPRODUCT(($G$2:$G$2540=G1054)*(P1054&gt;$P$2:$P$2540))+1</f>
        <v>1320</v>
      </c>
      <c r="R1054" s="12" t="e">
        <f>(Q1054*100000)+#REF!</f>
        <v>#REF!</v>
      </c>
    </row>
    <row r="1055" spans="7:18" x14ac:dyDescent="0.25">
      <c r="G1055" s="1"/>
      <c r="P1055" s="12">
        <f t="shared" si="99"/>
        <v>4</v>
      </c>
      <c r="Q1055" s="12" cm="1">
        <f t="array" ref="Q1055">SUMPRODUCT(($G$2:$G$2540=G1055)*(P1055&gt;$P$2:$P$2540))+1</f>
        <v>1320</v>
      </c>
      <c r="R1055" s="12" t="e">
        <f>(Q1055*100000)+#REF!</f>
        <v>#REF!</v>
      </c>
    </row>
    <row r="1056" spans="7:18" x14ac:dyDescent="0.25">
      <c r="G1056" s="1"/>
      <c r="P1056" s="12">
        <f t="shared" si="99"/>
        <v>4</v>
      </c>
      <c r="Q1056" s="12" cm="1">
        <f t="array" ref="Q1056">SUMPRODUCT(($G$2:$G$2540=G1056)*(P1056&gt;$P$2:$P$2540))+1</f>
        <v>1320</v>
      </c>
      <c r="R1056" s="12" t="e">
        <f>(Q1056*100000)+#REF!</f>
        <v>#REF!</v>
      </c>
    </row>
    <row r="1057" spans="7:18" x14ac:dyDescent="0.25">
      <c r="G1057" s="1"/>
      <c r="P1057" s="12">
        <f t="shared" si="99"/>
        <v>4</v>
      </c>
      <c r="Q1057" s="12" cm="1">
        <f t="array" ref="Q1057">SUMPRODUCT(($G$2:$G$2540=G1057)*(P1057&gt;$P$2:$P$2540))+1</f>
        <v>1320</v>
      </c>
      <c r="R1057" s="12" t="e">
        <f>(Q1057*100000)+#REF!</f>
        <v>#REF!</v>
      </c>
    </row>
    <row r="1058" spans="7:18" x14ac:dyDescent="0.25">
      <c r="G1058" s="1"/>
      <c r="P1058" s="12">
        <f t="shared" si="99"/>
        <v>4</v>
      </c>
      <c r="Q1058" s="12" cm="1">
        <f t="array" ref="Q1058">SUMPRODUCT(($G$2:$G$2540=G1058)*(P1058&gt;$P$2:$P$2540))+1</f>
        <v>1320</v>
      </c>
      <c r="R1058" s="12" t="e">
        <f>(Q1058*100000)+#REF!</f>
        <v>#REF!</v>
      </c>
    </row>
    <row r="1059" spans="7:18" x14ac:dyDescent="0.25">
      <c r="G1059" s="1"/>
      <c r="P1059" s="12">
        <f t="shared" si="99"/>
        <v>4</v>
      </c>
      <c r="Q1059" s="12" cm="1">
        <f t="array" ref="Q1059">SUMPRODUCT(($G$2:$G$2540=G1059)*(P1059&gt;$P$2:$P$2540))+1</f>
        <v>1320</v>
      </c>
      <c r="R1059" s="12" t="e">
        <f>(Q1059*100000)+#REF!</f>
        <v>#REF!</v>
      </c>
    </row>
    <row r="1060" spans="7:18" x14ac:dyDescent="0.25">
      <c r="G1060" s="1"/>
      <c r="P1060" s="12">
        <f t="shared" si="99"/>
        <v>4</v>
      </c>
      <c r="Q1060" s="12" cm="1">
        <f t="array" ref="Q1060">SUMPRODUCT(($G$2:$G$2540=G1060)*(P1060&gt;$P$2:$P$2540))+1</f>
        <v>1320</v>
      </c>
      <c r="R1060" s="12" t="e">
        <f>(Q1060*100000)+#REF!</f>
        <v>#REF!</v>
      </c>
    </row>
    <row r="1061" spans="7:18" x14ac:dyDescent="0.25">
      <c r="G1061" s="1"/>
      <c r="P1061" s="12">
        <f t="shared" si="99"/>
        <v>4</v>
      </c>
      <c r="Q1061" s="12" cm="1">
        <f t="array" ref="Q1061">SUMPRODUCT(($G$2:$G$2540=G1061)*(P1061&gt;$P$2:$P$2540))+1</f>
        <v>1320</v>
      </c>
      <c r="R1061" s="12" t="e">
        <f>(Q1061*100000)+#REF!</f>
        <v>#REF!</v>
      </c>
    </row>
    <row r="1062" spans="7:18" x14ac:dyDescent="0.25">
      <c r="G1062" s="1"/>
      <c r="P1062" s="12">
        <f t="shared" si="99"/>
        <v>4</v>
      </c>
      <c r="Q1062" s="12" cm="1">
        <f t="array" ref="Q1062">SUMPRODUCT(($G$2:$G$2540=G1062)*(P1062&gt;$P$2:$P$2540))+1</f>
        <v>1320</v>
      </c>
      <c r="R1062" s="12" t="e">
        <f>(Q1062*100000)+#REF!</f>
        <v>#REF!</v>
      </c>
    </row>
    <row r="1063" spans="7:18" x14ac:dyDescent="0.25">
      <c r="G1063" s="1"/>
      <c r="P1063" s="12">
        <f t="shared" si="99"/>
        <v>4</v>
      </c>
      <c r="Q1063" s="12" cm="1">
        <f t="array" ref="Q1063">SUMPRODUCT(($G$2:$G$2540=G1063)*(P1063&gt;$P$2:$P$2540))+1</f>
        <v>1320</v>
      </c>
      <c r="R1063" s="12" t="e">
        <f>(Q1063*100000)+#REF!</f>
        <v>#REF!</v>
      </c>
    </row>
    <row r="1064" spans="7:18" x14ac:dyDescent="0.25">
      <c r="G1064" s="1"/>
      <c r="P1064" s="12">
        <f t="shared" si="99"/>
        <v>4</v>
      </c>
      <c r="Q1064" s="12" cm="1">
        <f t="array" ref="Q1064">SUMPRODUCT(($G$2:$G$2540=G1064)*(P1064&gt;$P$2:$P$2540))+1</f>
        <v>1320</v>
      </c>
      <c r="R1064" s="12" t="e">
        <f>(Q1064*100000)+#REF!</f>
        <v>#REF!</v>
      </c>
    </row>
    <row r="1065" spans="7:18" x14ac:dyDescent="0.25">
      <c r="G1065" s="1"/>
      <c r="P1065" s="12">
        <f t="shared" si="99"/>
        <v>4</v>
      </c>
      <c r="Q1065" s="12" cm="1">
        <f t="array" ref="Q1065">SUMPRODUCT(($G$2:$G$2540=G1065)*(P1065&gt;$P$2:$P$2540))+1</f>
        <v>1320</v>
      </c>
      <c r="R1065" s="12" t="e">
        <f>(Q1065*100000)+#REF!</f>
        <v>#REF!</v>
      </c>
    </row>
    <row r="1066" spans="7:18" x14ac:dyDescent="0.25">
      <c r="G1066" s="1"/>
      <c r="P1066" s="12">
        <f t="shared" si="99"/>
        <v>4</v>
      </c>
      <c r="Q1066" s="12" cm="1">
        <f t="array" ref="Q1066">SUMPRODUCT(($G$2:$G$2540=G1066)*(P1066&gt;$P$2:$P$2540))+1</f>
        <v>1320</v>
      </c>
      <c r="R1066" s="12" t="e">
        <f>(Q1066*100000)+#REF!</f>
        <v>#REF!</v>
      </c>
    </row>
    <row r="1067" spans="7:18" x14ac:dyDescent="0.25">
      <c r="G1067" s="1"/>
      <c r="P1067" s="12">
        <f t="shared" si="99"/>
        <v>4</v>
      </c>
      <c r="Q1067" s="12" cm="1">
        <f t="array" ref="Q1067">SUMPRODUCT(($G$2:$G$2540=G1067)*(P1067&gt;$P$2:$P$2540))+1</f>
        <v>1320</v>
      </c>
      <c r="R1067" s="12" t="e">
        <f>(Q1067*100000)+#REF!</f>
        <v>#REF!</v>
      </c>
    </row>
    <row r="1068" spans="7:18" x14ac:dyDescent="0.25">
      <c r="G1068" s="1"/>
      <c r="P1068" s="12">
        <f t="shared" si="99"/>
        <v>4</v>
      </c>
      <c r="Q1068" s="12" cm="1">
        <f t="array" ref="Q1068">SUMPRODUCT(($G$2:$G$2540=G1068)*(P1068&gt;$P$2:$P$2540))+1</f>
        <v>1320</v>
      </c>
      <c r="R1068" s="12" t="e">
        <f>(Q1068*100000)+#REF!</f>
        <v>#REF!</v>
      </c>
    </row>
    <row r="1069" spans="7:18" x14ac:dyDescent="0.25">
      <c r="G1069" s="1"/>
      <c r="P1069" s="12">
        <f t="shared" si="99"/>
        <v>4</v>
      </c>
      <c r="Q1069" s="12" cm="1">
        <f t="array" ref="Q1069">SUMPRODUCT(($G$2:$G$2540=G1069)*(P1069&gt;$P$2:$P$2540))+1</f>
        <v>1320</v>
      </c>
      <c r="R1069" s="12" t="e">
        <f>(Q1069*100000)+#REF!</f>
        <v>#REF!</v>
      </c>
    </row>
    <row r="1070" spans="7:18" x14ac:dyDescent="0.25">
      <c r="G1070" s="1"/>
      <c r="P1070" s="12">
        <f t="shared" si="99"/>
        <v>4</v>
      </c>
      <c r="Q1070" s="12" cm="1">
        <f t="array" ref="Q1070">SUMPRODUCT(($G$2:$G$2540=G1070)*(P1070&gt;$P$2:$P$2540))+1</f>
        <v>1320</v>
      </c>
      <c r="R1070" s="12" t="e">
        <f>(Q1070*100000)+#REF!</f>
        <v>#REF!</v>
      </c>
    </row>
    <row r="1071" spans="7:18" x14ac:dyDescent="0.25">
      <c r="G1071" s="1"/>
      <c r="P1071" s="12">
        <f t="shared" si="99"/>
        <v>4</v>
      </c>
      <c r="Q1071" s="12" cm="1">
        <f t="array" ref="Q1071">SUMPRODUCT(($G$2:$G$2540=G1071)*(P1071&gt;$P$2:$P$2540))+1</f>
        <v>1320</v>
      </c>
      <c r="R1071" s="12" t="e">
        <f>(Q1071*100000)+#REF!</f>
        <v>#REF!</v>
      </c>
    </row>
    <row r="1072" spans="7:18" x14ac:dyDescent="0.25">
      <c r="G1072" s="1"/>
      <c r="P1072" s="12">
        <f t="shared" si="99"/>
        <v>4</v>
      </c>
      <c r="Q1072" s="12" cm="1">
        <f t="array" ref="Q1072">SUMPRODUCT(($G$2:$G$2540=G1072)*(P1072&gt;$P$2:$P$2540))+1</f>
        <v>1320</v>
      </c>
      <c r="R1072" s="12" t="e">
        <f>(Q1072*100000)+#REF!</f>
        <v>#REF!</v>
      </c>
    </row>
    <row r="1073" spans="7:18" x14ac:dyDescent="0.25">
      <c r="G1073" s="1"/>
      <c r="P1073" s="12">
        <f t="shared" si="99"/>
        <v>4</v>
      </c>
      <c r="Q1073" s="12" cm="1">
        <f t="array" ref="Q1073">SUMPRODUCT(($G$2:$G$2540=G1073)*(P1073&gt;$P$2:$P$2540))+1</f>
        <v>1320</v>
      </c>
      <c r="R1073" s="12" t="e">
        <f>(Q1073*100000)+#REF!</f>
        <v>#REF!</v>
      </c>
    </row>
    <row r="1074" spans="7:18" x14ac:dyDescent="0.25">
      <c r="G1074" s="1"/>
      <c r="P1074" s="12">
        <f t="shared" si="99"/>
        <v>4</v>
      </c>
      <c r="Q1074" s="12" cm="1">
        <f t="array" ref="Q1074">SUMPRODUCT(($G$2:$G$2540=G1074)*(P1074&gt;$P$2:$P$2540))+1</f>
        <v>1320</v>
      </c>
      <c r="R1074" s="12" t="e">
        <f>(Q1074*100000)+#REF!</f>
        <v>#REF!</v>
      </c>
    </row>
    <row r="1075" spans="7:18" x14ac:dyDescent="0.25">
      <c r="G1075" s="1"/>
      <c r="P1075" s="12">
        <f t="shared" si="99"/>
        <v>4</v>
      </c>
      <c r="Q1075" s="12" cm="1">
        <f t="array" ref="Q1075">SUMPRODUCT(($G$2:$G$2540=G1075)*(P1075&gt;$P$2:$P$2540))+1</f>
        <v>1320</v>
      </c>
      <c r="R1075" s="12" t="e">
        <f>(Q1075*100000)+#REF!</f>
        <v>#REF!</v>
      </c>
    </row>
    <row r="1076" spans="7:18" x14ac:dyDescent="0.25">
      <c r="G1076" s="1"/>
      <c r="P1076" s="12">
        <f t="shared" si="99"/>
        <v>4</v>
      </c>
      <c r="Q1076" s="12" cm="1">
        <f t="array" ref="Q1076">SUMPRODUCT(($G$2:$G$2540=G1076)*(P1076&gt;$P$2:$P$2540))+1</f>
        <v>1320</v>
      </c>
      <c r="R1076" s="12" t="e">
        <f>(Q1076*100000)+#REF!</f>
        <v>#REF!</v>
      </c>
    </row>
    <row r="1077" spans="7:18" x14ac:dyDescent="0.25">
      <c r="G1077" s="1"/>
      <c r="P1077" s="12">
        <f t="shared" si="99"/>
        <v>4</v>
      </c>
      <c r="Q1077" s="12" cm="1">
        <f t="array" ref="Q1077">SUMPRODUCT(($G$2:$G$2540=G1077)*(P1077&gt;$P$2:$P$2540))+1</f>
        <v>1320</v>
      </c>
      <c r="R1077" s="12" t="e">
        <f>(Q1077*100000)+#REF!</f>
        <v>#REF!</v>
      </c>
    </row>
    <row r="1078" spans="7:18" x14ac:dyDescent="0.25">
      <c r="G1078" s="1"/>
      <c r="P1078" s="12">
        <f t="shared" si="99"/>
        <v>4</v>
      </c>
      <c r="Q1078" s="12" cm="1">
        <f t="array" ref="Q1078">SUMPRODUCT(($G$2:$G$2540=G1078)*(P1078&gt;$P$2:$P$2540))+1</f>
        <v>1320</v>
      </c>
      <c r="R1078" s="12" t="e">
        <f>(Q1078*100000)+#REF!</f>
        <v>#REF!</v>
      </c>
    </row>
    <row r="1079" spans="7:18" x14ac:dyDescent="0.25">
      <c r="G1079" s="1"/>
      <c r="P1079" s="12">
        <f t="shared" si="99"/>
        <v>4</v>
      </c>
      <c r="Q1079" s="12" cm="1">
        <f t="array" ref="Q1079">SUMPRODUCT(($G$2:$G$2540=G1079)*(P1079&gt;$P$2:$P$2540))+1</f>
        <v>1320</v>
      </c>
      <c r="R1079" s="12" t="e">
        <f>(Q1079*100000)+#REF!</f>
        <v>#REF!</v>
      </c>
    </row>
    <row r="1080" spans="7:18" x14ac:dyDescent="0.25">
      <c r="G1080" s="1"/>
      <c r="P1080" s="12">
        <f t="shared" si="99"/>
        <v>4</v>
      </c>
      <c r="Q1080" s="12" cm="1">
        <f t="array" ref="Q1080">SUMPRODUCT(($G$2:$G$2540=G1080)*(P1080&gt;$P$2:$P$2540))+1</f>
        <v>1320</v>
      </c>
      <c r="R1080" s="12" t="e">
        <f>(Q1080*100000)+#REF!</f>
        <v>#REF!</v>
      </c>
    </row>
    <row r="1081" spans="7:18" x14ac:dyDescent="0.25">
      <c r="G1081" s="1"/>
      <c r="P1081" s="12">
        <f t="shared" si="99"/>
        <v>4</v>
      </c>
      <c r="Q1081" s="12" cm="1">
        <f t="array" ref="Q1081">SUMPRODUCT(($G$2:$G$2540=G1081)*(P1081&gt;$P$2:$P$2540))+1</f>
        <v>1320</v>
      </c>
      <c r="R1081" s="12" t="e">
        <f>(Q1081*100000)+#REF!</f>
        <v>#REF!</v>
      </c>
    </row>
    <row r="1082" spans="7:18" x14ac:dyDescent="0.25">
      <c r="G1082" s="1"/>
      <c r="P1082" s="12">
        <f t="shared" si="99"/>
        <v>4</v>
      </c>
      <c r="Q1082" s="12" cm="1">
        <f t="array" ref="Q1082">SUMPRODUCT(($G$2:$G$2540=G1082)*(P1082&gt;$P$2:$P$2540))+1</f>
        <v>1320</v>
      </c>
      <c r="R1082" s="12" t="e">
        <f>(Q1082*100000)+#REF!</f>
        <v>#REF!</v>
      </c>
    </row>
    <row r="1083" spans="7:18" x14ac:dyDescent="0.25">
      <c r="G1083" s="1"/>
      <c r="P1083" s="12">
        <f t="shared" si="99"/>
        <v>4</v>
      </c>
      <c r="Q1083" s="12" cm="1">
        <f t="array" ref="Q1083">SUMPRODUCT(($G$2:$G$2540=G1083)*(P1083&gt;$P$2:$P$2540))+1</f>
        <v>1320</v>
      </c>
      <c r="R1083" s="12" t="e">
        <f>(Q1083*100000)+#REF!</f>
        <v>#REF!</v>
      </c>
    </row>
    <row r="1084" spans="7:18" x14ac:dyDescent="0.25">
      <c r="G1084" s="1"/>
      <c r="P1084" s="12">
        <f t="shared" si="99"/>
        <v>4</v>
      </c>
      <c r="Q1084" s="12" cm="1">
        <f t="array" ref="Q1084">SUMPRODUCT(($G$2:$G$2540=G1084)*(P1084&gt;$P$2:$P$2540))+1</f>
        <v>1320</v>
      </c>
      <c r="R1084" s="12" t="e">
        <f>(Q1084*100000)+#REF!</f>
        <v>#REF!</v>
      </c>
    </row>
    <row r="1085" spans="7:18" x14ac:dyDescent="0.25">
      <c r="G1085" s="1"/>
      <c r="P1085" s="12">
        <f t="shared" si="99"/>
        <v>4</v>
      </c>
      <c r="Q1085" s="12" cm="1">
        <f t="array" ref="Q1085">SUMPRODUCT(($G$2:$G$2540=G1085)*(P1085&gt;$P$2:$P$2540))+1</f>
        <v>1320</v>
      </c>
      <c r="R1085" s="12" t="e">
        <f>(Q1085*100000)+#REF!</f>
        <v>#REF!</v>
      </c>
    </row>
    <row r="1086" spans="7:18" x14ac:dyDescent="0.25">
      <c r="G1086" s="1"/>
      <c r="P1086" s="12">
        <f t="shared" si="99"/>
        <v>4</v>
      </c>
      <c r="Q1086" s="12" cm="1">
        <f t="array" ref="Q1086">SUMPRODUCT(($G$2:$G$2540=G1086)*(P1086&gt;$P$2:$P$2540))+1</f>
        <v>1320</v>
      </c>
      <c r="R1086" s="12" t="e">
        <f>(Q1086*100000)+#REF!</f>
        <v>#REF!</v>
      </c>
    </row>
    <row r="1087" spans="7:18" x14ac:dyDescent="0.25">
      <c r="G1087" s="1"/>
      <c r="P1087" s="12">
        <f t="shared" si="99"/>
        <v>4</v>
      </c>
      <c r="Q1087" s="12" cm="1">
        <f t="array" ref="Q1087">SUMPRODUCT(($G$2:$G$2540=G1087)*(P1087&gt;$P$2:$P$2540))+1</f>
        <v>1320</v>
      </c>
      <c r="R1087" s="12" t="e">
        <f>(Q1087*100000)+#REF!</f>
        <v>#REF!</v>
      </c>
    </row>
    <row r="1088" spans="7:18" x14ac:dyDescent="0.25">
      <c r="G1088" s="1"/>
      <c r="P1088" s="12">
        <f t="shared" si="99"/>
        <v>4</v>
      </c>
      <c r="Q1088" s="12" cm="1">
        <f t="array" ref="Q1088">SUMPRODUCT(($G$2:$G$2540=G1088)*(P1088&gt;$P$2:$P$2540))+1</f>
        <v>1320</v>
      </c>
      <c r="R1088" s="12" t="e">
        <f>(Q1088*100000)+#REF!</f>
        <v>#REF!</v>
      </c>
    </row>
    <row r="1089" spans="7:18" x14ac:dyDescent="0.25">
      <c r="G1089" s="1"/>
      <c r="P1089" s="12">
        <f t="shared" si="99"/>
        <v>4</v>
      </c>
      <c r="Q1089" s="12" cm="1">
        <f t="array" ref="Q1089">SUMPRODUCT(($G$2:$G$2540=G1089)*(P1089&gt;$P$2:$P$2540))+1</f>
        <v>1320</v>
      </c>
      <c r="R1089" s="12" t="e">
        <f>(Q1089*100000)+#REF!</f>
        <v>#REF!</v>
      </c>
    </row>
    <row r="1090" spans="7:18" x14ac:dyDescent="0.25">
      <c r="G1090" s="1"/>
      <c r="P1090" s="12">
        <f t="shared" si="99"/>
        <v>4</v>
      </c>
      <c r="Q1090" s="12" cm="1">
        <f t="array" ref="Q1090">SUMPRODUCT(($G$2:$G$2540=G1090)*(P1090&gt;$P$2:$P$2540))+1</f>
        <v>1320</v>
      </c>
      <c r="R1090" s="12" t="e">
        <f>(Q1090*100000)+#REF!</f>
        <v>#REF!</v>
      </c>
    </row>
    <row r="1091" spans="7:18" x14ac:dyDescent="0.25">
      <c r="G1091" s="1"/>
      <c r="P1091" s="12">
        <f t="shared" si="99"/>
        <v>4</v>
      </c>
      <c r="Q1091" s="12" cm="1">
        <f t="array" ref="Q1091">SUMPRODUCT(($G$2:$G$2540=G1091)*(P1091&gt;$P$2:$P$2540))+1</f>
        <v>1320</v>
      </c>
      <c r="R1091" s="12" t="e">
        <f>(Q1091*100000)+#REF!</f>
        <v>#REF!</v>
      </c>
    </row>
    <row r="1092" spans="7:18" x14ac:dyDescent="0.25">
      <c r="G1092" s="1"/>
      <c r="P1092" s="12">
        <f t="shared" si="99"/>
        <v>4</v>
      </c>
      <c r="Q1092" s="12" cm="1">
        <f t="array" ref="Q1092">SUMPRODUCT(($G$2:$G$2540=G1092)*(P1092&gt;$P$2:$P$2540))+1</f>
        <v>1320</v>
      </c>
      <c r="R1092" s="12" t="e">
        <f>(Q1092*100000)+#REF!</f>
        <v>#REF!</v>
      </c>
    </row>
    <row r="1093" spans="7:18" x14ac:dyDescent="0.25">
      <c r="G1093" s="1"/>
      <c r="P1093" s="12">
        <f t="shared" si="99"/>
        <v>4</v>
      </c>
      <c r="Q1093" s="12" cm="1">
        <f t="array" ref="Q1093">SUMPRODUCT(($G$2:$G$2540=G1093)*(P1093&gt;$P$2:$P$2540))+1</f>
        <v>1320</v>
      </c>
      <c r="R1093" s="12" t="e">
        <f>(Q1093*100000)+#REF!</f>
        <v>#REF!</v>
      </c>
    </row>
    <row r="1094" spans="7:18" x14ac:dyDescent="0.25">
      <c r="G1094" s="1"/>
      <c r="P1094" s="12">
        <f t="shared" si="99"/>
        <v>4</v>
      </c>
      <c r="Q1094" s="12" cm="1">
        <f t="array" ref="Q1094">SUMPRODUCT(($G$2:$G$2540=G1094)*(P1094&gt;$P$2:$P$2540))+1</f>
        <v>1320</v>
      </c>
      <c r="R1094" s="12" t="e">
        <f>(Q1094*100000)+#REF!</f>
        <v>#REF!</v>
      </c>
    </row>
    <row r="1095" spans="7:18" x14ac:dyDescent="0.25">
      <c r="G1095" s="1"/>
      <c r="P1095" s="12">
        <f t="shared" si="99"/>
        <v>4</v>
      </c>
      <c r="Q1095" s="12" cm="1">
        <f t="array" ref="Q1095">SUMPRODUCT(($G$2:$G$2540=G1095)*(P1095&gt;$P$2:$P$2540))+1</f>
        <v>1320</v>
      </c>
      <c r="R1095" s="12" t="e">
        <f>(Q1095*100000)+#REF!</f>
        <v>#REF!</v>
      </c>
    </row>
    <row r="1096" spans="7:18" x14ac:dyDescent="0.25">
      <c r="G1096" s="1"/>
      <c r="P1096" s="12">
        <f t="shared" si="99"/>
        <v>4</v>
      </c>
      <c r="Q1096" s="12" cm="1">
        <f t="array" ref="Q1096">SUMPRODUCT(($G$2:$G$2540=G1096)*(P1096&gt;$P$2:$P$2540))+1</f>
        <v>1320</v>
      </c>
      <c r="R1096" s="12" t="e">
        <f>(Q1096*100000)+#REF!</f>
        <v>#REF!</v>
      </c>
    </row>
    <row r="1097" spans="7:18" x14ac:dyDescent="0.25">
      <c r="G1097" s="1"/>
      <c r="P1097" s="12">
        <f t="shared" si="99"/>
        <v>4</v>
      </c>
      <c r="Q1097" s="12" cm="1">
        <f t="array" ref="Q1097">SUMPRODUCT(($G$2:$G$2540=G1097)*(P1097&gt;$P$2:$P$2540))+1</f>
        <v>1320</v>
      </c>
      <c r="R1097" s="12" t="e">
        <f>(Q1097*100000)+#REF!</f>
        <v>#REF!</v>
      </c>
    </row>
    <row r="1098" spans="7:18" x14ac:dyDescent="0.25">
      <c r="G1098" s="1"/>
      <c r="P1098" s="12">
        <f t="shared" si="99"/>
        <v>4</v>
      </c>
      <c r="Q1098" s="12" cm="1">
        <f t="array" ref="Q1098">SUMPRODUCT(($G$2:$G$2540=G1098)*(P1098&gt;$P$2:$P$2540))+1</f>
        <v>1320</v>
      </c>
      <c r="R1098" s="12" t="e">
        <f>(Q1098*100000)+#REF!</f>
        <v>#REF!</v>
      </c>
    </row>
    <row r="1099" spans="7:18" x14ac:dyDescent="0.25">
      <c r="G1099" s="1"/>
      <c r="P1099" s="12">
        <f t="shared" si="99"/>
        <v>4</v>
      </c>
      <c r="Q1099" s="12" cm="1">
        <f t="array" ref="Q1099">SUMPRODUCT(($G$2:$G$2540=G1099)*(P1099&gt;$P$2:$P$2540))+1</f>
        <v>1320</v>
      </c>
      <c r="R1099" s="12" t="e">
        <f>(Q1099*100000)+#REF!</f>
        <v>#REF!</v>
      </c>
    </row>
    <row r="1100" spans="7:18" x14ac:dyDescent="0.25">
      <c r="G1100" s="1"/>
      <c r="P1100" s="12">
        <f t="shared" si="99"/>
        <v>4</v>
      </c>
      <c r="Q1100" s="12" cm="1">
        <f t="array" ref="Q1100">SUMPRODUCT(($G$2:$G$2540=G1100)*(P1100&gt;$P$2:$P$2540))+1</f>
        <v>1320</v>
      </c>
      <c r="R1100" s="12" t="e">
        <f>(Q1100*100000)+#REF!</f>
        <v>#REF!</v>
      </c>
    </row>
    <row r="1101" spans="7:18" x14ac:dyDescent="0.25">
      <c r="G1101" s="1"/>
      <c r="P1101" s="12">
        <f t="shared" si="99"/>
        <v>4</v>
      </c>
      <c r="Q1101" s="12" cm="1">
        <f t="array" ref="Q1101">SUMPRODUCT(($G$2:$G$2540=G1101)*(P1101&gt;$P$2:$P$2540))+1</f>
        <v>1320</v>
      </c>
      <c r="R1101" s="12" t="e">
        <f>(Q1101*100000)+#REF!</f>
        <v>#REF!</v>
      </c>
    </row>
    <row r="1102" spans="7:18" x14ac:dyDescent="0.25">
      <c r="G1102" s="1"/>
      <c r="P1102" s="12">
        <f t="shared" si="99"/>
        <v>4</v>
      </c>
      <c r="Q1102" s="12" cm="1">
        <f t="array" ref="Q1102">SUMPRODUCT(($G$2:$G$2540=G1102)*(P1102&gt;$P$2:$P$2540))+1</f>
        <v>1320</v>
      </c>
      <c r="R1102" s="12" t="e">
        <f>(Q1102*100000)+#REF!</f>
        <v>#REF!</v>
      </c>
    </row>
    <row r="1103" spans="7:18" x14ac:dyDescent="0.25">
      <c r="G1103" s="1"/>
      <c r="P1103" s="12">
        <f t="shared" si="99"/>
        <v>4</v>
      </c>
      <c r="Q1103" s="12" cm="1">
        <f t="array" ref="Q1103">SUMPRODUCT(($G$2:$G$2540=G1103)*(P1103&gt;$P$2:$P$2540))+1</f>
        <v>1320</v>
      </c>
      <c r="R1103" s="12" t="e">
        <f>(Q1103*100000)+#REF!</f>
        <v>#REF!</v>
      </c>
    </row>
    <row r="1104" spans="7:18" x14ac:dyDescent="0.25">
      <c r="G1104" s="1"/>
      <c r="P1104" s="12">
        <f t="shared" si="99"/>
        <v>4</v>
      </c>
      <c r="Q1104" s="12" cm="1">
        <f t="array" ref="Q1104">SUMPRODUCT(($G$2:$G$2540=G1104)*(P1104&gt;$P$2:$P$2540))+1</f>
        <v>1320</v>
      </c>
      <c r="R1104" s="12" t="e">
        <f>(Q1104*100000)+#REF!</f>
        <v>#REF!</v>
      </c>
    </row>
    <row r="1105" spans="7:18" x14ac:dyDescent="0.25">
      <c r="G1105" s="1"/>
      <c r="P1105" s="12">
        <f t="shared" si="99"/>
        <v>4</v>
      </c>
      <c r="Q1105" s="12" cm="1">
        <f t="array" ref="Q1105">SUMPRODUCT(($G$2:$G$2540=G1105)*(P1105&gt;$P$2:$P$2540))+1</f>
        <v>1320</v>
      </c>
      <c r="R1105" s="12" t="e">
        <f>(Q1105*100000)+#REF!</f>
        <v>#REF!</v>
      </c>
    </row>
    <row r="1106" spans="7:18" x14ac:dyDescent="0.25">
      <c r="G1106" s="1"/>
      <c r="P1106" s="12">
        <f t="shared" si="99"/>
        <v>4</v>
      </c>
      <c r="Q1106" s="12" cm="1">
        <f t="array" ref="Q1106">SUMPRODUCT(($G$2:$G$2540=G1106)*(P1106&gt;$P$2:$P$2540))+1</f>
        <v>1320</v>
      </c>
      <c r="R1106" s="12" t="e">
        <f>(Q1106*100000)+#REF!</f>
        <v>#REF!</v>
      </c>
    </row>
    <row r="1107" spans="7:18" x14ac:dyDescent="0.25">
      <c r="G1107" s="1"/>
      <c r="P1107" s="12">
        <f t="shared" si="99"/>
        <v>4</v>
      </c>
      <c r="Q1107" s="12" cm="1">
        <f t="array" ref="Q1107">SUMPRODUCT(($G$2:$G$2540=G1107)*(P1107&gt;$P$2:$P$2540))+1</f>
        <v>1320</v>
      </c>
      <c r="R1107" s="12" t="e">
        <f>(Q1107*100000)+#REF!</f>
        <v>#REF!</v>
      </c>
    </row>
    <row r="1108" spans="7:18" x14ac:dyDescent="0.25">
      <c r="G1108" s="1"/>
      <c r="P1108" s="12">
        <f t="shared" si="99"/>
        <v>4</v>
      </c>
      <c r="Q1108" s="12" cm="1">
        <f t="array" ref="Q1108">SUMPRODUCT(($G$2:$G$2540=G1108)*(P1108&gt;$P$2:$P$2540))+1</f>
        <v>1320</v>
      </c>
      <c r="R1108" s="12" t="e">
        <f>(Q1108*100000)+#REF!</f>
        <v>#REF!</v>
      </c>
    </row>
    <row r="1109" spans="7:18" x14ac:dyDescent="0.25">
      <c r="G1109" s="1"/>
      <c r="P1109" s="12">
        <f t="shared" si="99"/>
        <v>4</v>
      </c>
      <c r="Q1109" s="12" cm="1">
        <f t="array" ref="Q1109">SUMPRODUCT(($G$2:$G$2540=G1109)*(P1109&gt;$P$2:$P$2540))+1</f>
        <v>1320</v>
      </c>
      <c r="R1109" s="12" t="e">
        <f>(Q1109*100000)+#REF!</f>
        <v>#REF!</v>
      </c>
    </row>
    <row r="1110" spans="7:18" x14ac:dyDescent="0.25">
      <c r="G1110" s="1"/>
      <c r="P1110" s="12">
        <f t="shared" si="99"/>
        <v>4</v>
      </c>
      <c r="Q1110" s="12" cm="1">
        <f t="array" ref="Q1110">SUMPRODUCT(($G$2:$G$2540=G1110)*(P1110&gt;$P$2:$P$2540))+1</f>
        <v>1320</v>
      </c>
      <c r="R1110" s="12" t="e">
        <f>(Q1110*100000)+#REF!</f>
        <v>#REF!</v>
      </c>
    </row>
    <row r="1111" spans="7:18" x14ac:dyDescent="0.25">
      <c r="G1111" s="1"/>
      <c r="P1111" s="12">
        <f t="shared" si="99"/>
        <v>4</v>
      </c>
      <c r="Q1111" s="12" cm="1">
        <f t="array" ref="Q1111">SUMPRODUCT(($G$2:$G$2540=G1111)*(P1111&gt;$P$2:$P$2540))+1</f>
        <v>1320</v>
      </c>
      <c r="R1111" s="12" t="e">
        <f>(Q1111*100000)+#REF!</f>
        <v>#REF!</v>
      </c>
    </row>
    <row r="1112" spans="7:18" x14ac:dyDescent="0.25">
      <c r="G1112" s="1"/>
      <c r="P1112" s="12">
        <f t="shared" ref="P1112:P1175" si="100">IF(J1112="Afternoon",1,IF(J1112="Evening",2,IF(J1112="Floodlit",3,4)))</f>
        <v>4</v>
      </c>
      <c r="Q1112" s="12" cm="1">
        <f t="array" ref="Q1112">SUMPRODUCT(($G$2:$G$2540=G1112)*(P1112&gt;$P$2:$P$2540))+1</f>
        <v>1320</v>
      </c>
      <c r="R1112" s="12" t="e">
        <f>(Q1112*100000)+#REF!</f>
        <v>#REF!</v>
      </c>
    </row>
    <row r="1113" spans="7:18" x14ac:dyDescent="0.25">
      <c r="G1113" s="1"/>
      <c r="P1113" s="12">
        <f t="shared" si="100"/>
        <v>4</v>
      </c>
      <c r="Q1113" s="12" cm="1">
        <f t="array" ref="Q1113">SUMPRODUCT(($G$2:$G$2540=G1113)*(P1113&gt;$P$2:$P$2540))+1</f>
        <v>1320</v>
      </c>
      <c r="R1113" s="12" t="e">
        <f>(Q1113*100000)+#REF!</f>
        <v>#REF!</v>
      </c>
    </row>
    <row r="1114" spans="7:18" x14ac:dyDescent="0.25">
      <c r="G1114" s="1"/>
      <c r="P1114" s="12">
        <f t="shared" si="100"/>
        <v>4</v>
      </c>
      <c r="Q1114" s="12" cm="1">
        <f t="array" ref="Q1114">SUMPRODUCT(($G$2:$G$2540=G1114)*(P1114&gt;$P$2:$P$2540))+1</f>
        <v>1320</v>
      </c>
      <c r="R1114" s="12" t="e">
        <f>(Q1114*100000)+#REF!</f>
        <v>#REF!</v>
      </c>
    </row>
    <row r="1115" spans="7:18" x14ac:dyDescent="0.25">
      <c r="G1115" s="1"/>
      <c r="P1115" s="12">
        <f t="shared" si="100"/>
        <v>4</v>
      </c>
      <c r="Q1115" s="12" cm="1">
        <f t="array" ref="Q1115">SUMPRODUCT(($G$2:$G$2540=G1115)*(P1115&gt;$P$2:$P$2540))+1</f>
        <v>1320</v>
      </c>
      <c r="R1115" s="12" t="e">
        <f>(Q1115*100000)+#REF!</f>
        <v>#REF!</v>
      </c>
    </row>
    <row r="1116" spans="7:18" x14ac:dyDescent="0.25">
      <c r="G1116" s="1"/>
      <c r="P1116" s="12">
        <f t="shared" si="100"/>
        <v>4</v>
      </c>
      <c r="Q1116" s="12" cm="1">
        <f t="array" ref="Q1116">SUMPRODUCT(($G$2:$G$2540=G1116)*(P1116&gt;$P$2:$P$2540))+1</f>
        <v>1320</v>
      </c>
      <c r="R1116" s="12" t="e">
        <f>(Q1116*100000)+#REF!</f>
        <v>#REF!</v>
      </c>
    </row>
    <row r="1117" spans="7:18" x14ac:dyDescent="0.25">
      <c r="G1117" s="1"/>
      <c r="P1117" s="12">
        <f t="shared" si="100"/>
        <v>4</v>
      </c>
      <c r="Q1117" s="12" cm="1">
        <f t="array" ref="Q1117">SUMPRODUCT(($G$2:$G$2540=G1117)*(P1117&gt;$P$2:$P$2540))+1</f>
        <v>1320</v>
      </c>
      <c r="R1117" s="12" t="e">
        <f>(Q1117*100000)+#REF!</f>
        <v>#REF!</v>
      </c>
    </row>
    <row r="1118" spans="7:18" x14ac:dyDescent="0.25">
      <c r="G1118" s="1"/>
      <c r="P1118" s="12">
        <f t="shared" si="100"/>
        <v>4</v>
      </c>
      <c r="Q1118" s="12" cm="1">
        <f t="array" ref="Q1118">SUMPRODUCT(($G$2:$G$2540=G1118)*(P1118&gt;$P$2:$P$2540))+1</f>
        <v>1320</v>
      </c>
      <c r="R1118" s="12" t="e">
        <f>(Q1118*100000)+#REF!</f>
        <v>#REF!</v>
      </c>
    </row>
    <row r="1119" spans="7:18" x14ac:dyDescent="0.25">
      <c r="G1119" s="1"/>
      <c r="P1119" s="12">
        <f t="shared" si="100"/>
        <v>4</v>
      </c>
      <c r="Q1119" s="12" cm="1">
        <f t="array" ref="Q1119">SUMPRODUCT(($G$2:$G$2540=G1119)*(P1119&gt;$P$2:$P$2540))+1</f>
        <v>1320</v>
      </c>
      <c r="R1119" s="12" t="e">
        <f>(Q1119*100000)+#REF!</f>
        <v>#REF!</v>
      </c>
    </row>
    <row r="1120" spans="7:18" x14ac:dyDescent="0.25">
      <c r="G1120" s="1"/>
      <c r="P1120" s="12">
        <f t="shared" si="100"/>
        <v>4</v>
      </c>
      <c r="Q1120" s="12" cm="1">
        <f t="array" ref="Q1120">SUMPRODUCT(($G$2:$G$2540=G1120)*(P1120&gt;$P$2:$P$2540))+1</f>
        <v>1320</v>
      </c>
      <c r="R1120" s="12" t="e">
        <f>(Q1120*100000)+#REF!</f>
        <v>#REF!</v>
      </c>
    </row>
    <row r="1121" spans="7:18" x14ac:dyDescent="0.25">
      <c r="G1121" s="1"/>
      <c r="P1121" s="12">
        <f t="shared" si="100"/>
        <v>4</v>
      </c>
      <c r="Q1121" s="12" cm="1">
        <f t="array" ref="Q1121">SUMPRODUCT(($G$2:$G$2540=G1121)*(P1121&gt;$P$2:$P$2540))+1</f>
        <v>1320</v>
      </c>
      <c r="R1121" s="12" t="e">
        <f>(Q1121*100000)+#REF!</f>
        <v>#REF!</v>
      </c>
    </row>
    <row r="1122" spans="7:18" x14ac:dyDescent="0.25">
      <c r="G1122" s="1"/>
      <c r="P1122" s="12">
        <f t="shared" si="100"/>
        <v>4</v>
      </c>
      <c r="Q1122" s="12" cm="1">
        <f t="array" ref="Q1122">SUMPRODUCT(($G$2:$G$2540=G1122)*(P1122&gt;$P$2:$P$2540))+1</f>
        <v>1320</v>
      </c>
      <c r="R1122" s="12" t="e">
        <f>(Q1122*100000)+#REF!</f>
        <v>#REF!</v>
      </c>
    </row>
    <row r="1123" spans="7:18" x14ac:dyDescent="0.25">
      <c r="G1123" s="1"/>
      <c r="P1123" s="12">
        <f t="shared" si="100"/>
        <v>4</v>
      </c>
      <c r="Q1123" s="12" cm="1">
        <f t="array" ref="Q1123">SUMPRODUCT(($G$2:$G$2540=G1123)*(P1123&gt;$P$2:$P$2540))+1</f>
        <v>1320</v>
      </c>
      <c r="R1123" s="12" t="e">
        <f>(Q1123*100000)+#REF!</f>
        <v>#REF!</v>
      </c>
    </row>
    <row r="1124" spans="7:18" x14ac:dyDescent="0.25">
      <c r="G1124" s="1"/>
      <c r="P1124" s="12">
        <f t="shared" si="100"/>
        <v>4</v>
      </c>
      <c r="Q1124" s="12" cm="1">
        <f t="array" ref="Q1124">SUMPRODUCT(($G$2:$G$2540=G1124)*(P1124&gt;$P$2:$P$2540))+1</f>
        <v>1320</v>
      </c>
      <c r="R1124" s="12" t="e">
        <f>(Q1124*100000)+#REF!</f>
        <v>#REF!</v>
      </c>
    </row>
    <row r="1125" spans="7:18" x14ac:dyDescent="0.25">
      <c r="G1125" s="1"/>
      <c r="P1125" s="12">
        <f t="shared" si="100"/>
        <v>4</v>
      </c>
      <c r="Q1125" s="12" cm="1">
        <f t="array" ref="Q1125">SUMPRODUCT(($G$2:$G$2540=G1125)*(P1125&gt;$P$2:$P$2540))+1</f>
        <v>1320</v>
      </c>
      <c r="R1125" s="12" t="e">
        <f>(Q1125*100000)+#REF!</f>
        <v>#REF!</v>
      </c>
    </row>
    <row r="1126" spans="7:18" x14ac:dyDescent="0.25">
      <c r="G1126" s="1"/>
      <c r="P1126" s="12">
        <f t="shared" si="100"/>
        <v>4</v>
      </c>
      <c r="Q1126" s="12" cm="1">
        <f t="array" ref="Q1126">SUMPRODUCT(($G$2:$G$2540=G1126)*(P1126&gt;$P$2:$P$2540))+1</f>
        <v>1320</v>
      </c>
      <c r="R1126" s="12" t="e">
        <f>(Q1126*100000)+#REF!</f>
        <v>#REF!</v>
      </c>
    </row>
    <row r="1127" spans="7:18" x14ac:dyDescent="0.25">
      <c r="G1127" s="1"/>
      <c r="P1127" s="12">
        <f t="shared" si="100"/>
        <v>4</v>
      </c>
      <c r="Q1127" s="12" cm="1">
        <f t="array" ref="Q1127">SUMPRODUCT(($G$2:$G$2540=G1127)*(P1127&gt;$P$2:$P$2540))+1</f>
        <v>1320</v>
      </c>
      <c r="R1127" s="12" t="e">
        <f>(Q1127*100000)+#REF!</f>
        <v>#REF!</v>
      </c>
    </row>
    <row r="1128" spans="7:18" x14ac:dyDescent="0.25">
      <c r="G1128" s="1"/>
      <c r="P1128" s="12">
        <f t="shared" si="100"/>
        <v>4</v>
      </c>
      <c r="Q1128" s="12" cm="1">
        <f t="array" ref="Q1128">SUMPRODUCT(($G$2:$G$2540=G1128)*(P1128&gt;$P$2:$P$2540))+1</f>
        <v>1320</v>
      </c>
      <c r="R1128" s="12" t="e">
        <f>(Q1128*100000)+#REF!</f>
        <v>#REF!</v>
      </c>
    </row>
    <row r="1129" spans="7:18" x14ac:dyDescent="0.25">
      <c r="G1129" s="1"/>
      <c r="P1129" s="12">
        <f t="shared" si="100"/>
        <v>4</v>
      </c>
      <c r="Q1129" s="12" cm="1">
        <f t="array" ref="Q1129">SUMPRODUCT(($G$2:$G$2540=G1129)*(P1129&gt;$P$2:$P$2540))+1</f>
        <v>1320</v>
      </c>
      <c r="R1129" s="12" t="e">
        <f>(Q1129*100000)+#REF!</f>
        <v>#REF!</v>
      </c>
    </row>
    <row r="1130" spans="7:18" x14ac:dyDescent="0.25">
      <c r="G1130" s="1"/>
      <c r="P1130" s="12">
        <f t="shared" si="100"/>
        <v>4</v>
      </c>
      <c r="Q1130" s="12" cm="1">
        <f t="array" ref="Q1130">SUMPRODUCT(($G$2:$G$2540=G1130)*(P1130&gt;$P$2:$P$2540))+1</f>
        <v>1320</v>
      </c>
      <c r="R1130" s="12" t="e">
        <f>(Q1130*100000)+#REF!</f>
        <v>#REF!</v>
      </c>
    </row>
    <row r="1131" spans="7:18" x14ac:dyDescent="0.25">
      <c r="G1131" s="1"/>
      <c r="P1131" s="12">
        <f t="shared" si="100"/>
        <v>4</v>
      </c>
      <c r="Q1131" s="12" cm="1">
        <f t="array" ref="Q1131">SUMPRODUCT(($G$2:$G$2540=G1131)*(P1131&gt;$P$2:$P$2540))+1</f>
        <v>1320</v>
      </c>
      <c r="R1131" s="12" t="e">
        <f>(Q1131*100000)+#REF!</f>
        <v>#REF!</v>
      </c>
    </row>
    <row r="1132" spans="7:18" x14ac:dyDescent="0.25">
      <c r="G1132" s="1"/>
      <c r="P1132" s="12">
        <f t="shared" si="100"/>
        <v>4</v>
      </c>
      <c r="Q1132" s="12" cm="1">
        <f t="array" ref="Q1132">SUMPRODUCT(($G$2:$G$2540=G1132)*(P1132&gt;$P$2:$P$2540))+1</f>
        <v>1320</v>
      </c>
      <c r="R1132" s="12" t="e">
        <f>(Q1132*100000)+#REF!</f>
        <v>#REF!</v>
      </c>
    </row>
    <row r="1133" spans="7:18" x14ac:dyDescent="0.25">
      <c r="G1133" s="1"/>
      <c r="P1133" s="12">
        <f t="shared" si="100"/>
        <v>4</v>
      </c>
      <c r="Q1133" s="12" cm="1">
        <f t="array" ref="Q1133">SUMPRODUCT(($G$2:$G$2540=G1133)*(P1133&gt;$P$2:$P$2540))+1</f>
        <v>1320</v>
      </c>
      <c r="R1133" s="12" t="e">
        <f>(Q1133*100000)+#REF!</f>
        <v>#REF!</v>
      </c>
    </row>
    <row r="1134" spans="7:18" x14ac:dyDescent="0.25">
      <c r="G1134" s="1"/>
      <c r="P1134" s="12">
        <f t="shared" si="100"/>
        <v>4</v>
      </c>
      <c r="Q1134" s="12" cm="1">
        <f t="array" ref="Q1134">SUMPRODUCT(($G$2:$G$2540=G1134)*(P1134&gt;$P$2:$P$2540))+1</f>
        <v>1320</v>
      </c>
      <c r="R1134" s="12" t="e">
        <f>(Q1134*100000)+#REF!</f>
        <v>#REF!</v>
      </c>
    </row>
    <row r="1135" spans="7:18" x14ac:dyDescent="0.25">
      <c r="G1135" s="1"/>
      <c r="P1135" s="12">
        <f t="shared" si="100"/>
        <v>4</v>
      </c>
      <c r="Q1135" s="12" cm="1">
        <f t="array" ref="Q1135">SUMPRODUCT(($G$2:$G$2540=G1135)*(P1135&gt;$P$2:$P$2540))+1</f>
        <v>1320</v>
      </c>
      <c r="R1135" s="12" t="e">
        <f>(Q1135*100000)+#REF!</f>
        <v>#REF!</v>
      </c>
    </row>
    <row r="1136" spans="7:18" x14ac:dyDescent="0.25">
      <c r="G1136" s="1"/>
      <c r="P1136" s="12">
        <f t="shared" si="100"/>
        <v>4</v>
      </c>
      <c r="Q1136" s="12" cm="1">
        <f t="array" ref="Q1136">SUMPRODUCT(($G$2:$G$2540=G1136)*(P1136&gt;$P$2:$P$2540))+1</f>
        <v>1320</v>
      </c>
      <c r="R1136" s="12" t="e">
        <f>(Q1136*100000)+#REF!</f>
        <v>#REF!</v>
      </c>
    </row>
    <row r="1137" spans="7:18" x14ac:dyDescent="0.25">
      <c r="G1137" s="1"/>
      <c r="P1137" s="12">
        <f t="shared" si="100"/>
        <v>4</v>
      </c>
      <c r="Q1137" s="12" cm="1">
        <f t="array" ref="Q1137">SUMPRODUCT(($G$2:$G$2540=G1137)*(P1137&gt;$P$2:$P$2540))+1</f>
        <v>1320</v>
      </c>
      <c r="R1137" s="12" t="e">
        <f>(Q1137*100000)+#REF!</f>
        <v>#REF!</v>
      </c>
    </row>
    <row r="1138" spans="7:18" x14ac:dyDescent="0.25">
      <c r="G1138" s="1"/>
      <c r="P1138" s="12">
        <f t="shared" si="100"/>
        <v>4</v>
      </c>
      <c r="Q1138" s="12" cm="1">
        <f t="array" ref="Q1138">SUMPRODUCT(($G$2:$G$2540=G1138)*(P1138&gt;$P$2:$P$2540))+1</f>
        <v>1320</v>
      </c>
      <c r="R1138" s="12" t="e">
        <f>(Q1138*100000)+#REF!</f>
        <v>#REF!</v>
      </c>
    </row>
    <row r="1139" spans="7:18" x14ac:dyDescent="0.25">
      <c r="G1139" s="1"/>
      <c r="P1139" s="12">
        <f t="shared" si="100"/>
        <v>4</v>
      </c>
      <c r="Q1139" s="12" cm="1">
        <f t="array" ref="Q1139">SUMPRODUCT(($G$2:$G$2540=G1139)*(P1139&gt;$P$2:$P$2540))+1</f>
        <v>1320</v>
      </c>
      <c r="R1139" s="12" t="e">
        <f>(Q1139*100000)+#REF!</f>
        <v>#REF!</v>
      </c>
    </row>
    <row r="1140" spans="7:18" x14ac:dyDescent="0.25">
      <c r="G1140" s="1"/>
      <c r="P1140" s="12">
        <f t="shared" si="100"/>
        <v>4</v>
      </c>
      <c r="Q1140" s="12" cm="1">
        <f t="array" ref="Q1140">SUMPRODUCT(($G$2:$G$2540=G1140)*(P1140&gt;$P$2:$P$2540))+1</f>
        <v>1320</v>
      </c>
      <c r="R1140" s="12" t="e">
        <f>(Q1140*100000)+#REF!</f>
        <v>#REF!</v>
      </c>
    </row>
    <row r="1141" spans="7:18" x14ac:dyDescent="0.25">
      <c r="G1141" s="1"/>
      <c r="P1141" s="12">
        <f t="shared" si="100"/>
        <v>4</v>
      </c>
      <c r="Q1141" s="12" cm="1">
        <f t="array" ref="Q1141">SUMPRODUCT(($G$2:$G$2540=G1141)*(P1141&gt;$P$2:$P$2540))+1</f>
        <v>1320</v>
      </c>
      <c r="R1141" s="12" t="e">
        <f>(Q1141*100000)+#REF!</f>
        <v>#REF!</v>
      </c>
    </row>
    <row r="1142" spans="7:18" x14ac:dyDescent="0.25">
      <c r="G1142" s="1"/>
      <c r="P1142" s="12">
        <f t="shared" si="100"/>
        <v>4</v>
      </c>
      <c r="Q1142" s="12" cm="1">
        <f t="array" ref="Q1142">SUMPRODUCT(($G$2:$G$2540=G1142)*(P1142&gt;$P$2:$P$2540))+1</f>
        <v>1320</v>
      </c>
      <c r="R1142" s="12" t="e">
        <f>(Q1142*100000)+#REF!</f>
        <v>#REF!</v>
      </c>
    </row>
    <row r="1143" spans="7:18" x14ac:dyDescent="0.25">
      <c r="G1143" s="1"/>
      <c r="P1143" s="12">
        <f t="shared" si="100"/>
        <v>4</v>
      </c>
      <c r="Q1143" s="12" cm="1">
        <f t="array" ref="Q1143">SUMPRODUCT(($G$2:$G$2540=G1143)*(P1143&gt;$P$2:$P$2540))+1</f>
        <v>1320</v>
      </c>
      <c r="R1143" s="12" t="e">
        <f>(Q1143*100000)+#REF!</f>
        <v>#REF!</v>
      </c>
    </row>
    <row r="1144" spans="7:18" x14ac:dyDescent="0.25">
      <c r="G1144" s="1"/>
      <c r="P1144" s="12">
        <f t="shared" si="100"/>
        <v>4</v>
      </c>
      <c r="Q1144" s="12" cm="1">
        <f t="array" ref="Q1144">SUMPRODUCT(($G$2:$G$2540=G1144)*(P1144&gt;$P$2:$P$2540))+1</f>
        <v>1320</v>
      </c>
      <c r="R1144" s="12" t="e">
        <f>(Q1144*100000)+#REF!</f>
        <v>#REF!</v>
      </c>
    </row>
    <row r="1145" spans="7:18" x14ac:dyDescent="0.25">
      <c r="G1145" s="1"/>
      <c r="P1145" s="12">
        <f t="shared" si="100"/>
        <v>4</v>
      </c>
      <c r="Q1145" s="12" cm="1">
        <f t="array" ref="Q1145">SUMPRODUCT(($G$2:$G$2540=G1145)*(P1145&gt;$P$2:$P$2540))+1</f>
        <v>1320</v>
      </c>
      <c r="R1145" s="12" t="e">
        <f>(Q1145*100000)+#REF!</f>
        <v>#REF!</v>
      </c>
    </row>
    <row r="1146" spans="7:18" x14ac:dyDescent="0.25">
      <c r="G1146" s="1"/>
      <c r="P1146" s="12">
        <f t="shared" si="100"/>
        <v>4</v>
      </c>
      <c r="Q1146" s="12" cm="1">
        <f t="array" ref="Q1146">SUMPRODUCT(($G$2:$G$2540=G1146)*(P1146&gt;$P$2:$P$2540))+1</f>
        <v>1320</v>
      </c>
      <c r="R1146" s="12" t="e">
        <f>(Q1146*100000)+#REF!</f>
        <v>#REF!</v>
      </c>
    </row>
    <row r="1147" spans="7:18" x14ac:dyDescent="0.25">
      <c r="G1147" s="1"/>
      <c r="P1147" s="12">
        <f t="shared" si="100"/>
        <v>4</v>
      </c>
      <c r="Q1147" s="12" cm="1">
        <f t="array" ref="Q1147">SUMPRODUCT(($G$2:$G$2540=G1147)*(P1147&gt;$P$2:$P$2540))+1</f>
        <v>1320</v>
      </c>
      <c r="R1147" s="12" t="e">
        <f>(Q1147*100000)+#REF!</f>
        <v>#REF!</v>
      </c>
    </row>
    <row r="1148" spans="7:18" x14ac:dyDescent="0.25">
      <c r="G1148" s="1"/>
      <c r="P1148" s="12">
        <f t="shared" si="100"/>
        <v>4</v>
      </c>
      <c r="Q1148" s="12" cm="1">
        <f t="array" ref="Q1148">SUMPRODUCT(($G$2:$G$2540=G1148)*(P1148&gt;$P$2:$P$2540))+1</f>
        <v>1320</v>
      </c>
      <c r="R1148" s="12" t="e">
        <f>(Q1148*100000)+#REF!</f>
        <v>#REF!</v>
      </c>
    </row>
    <row r="1149" spans="7:18" x14ac:dyDescent="0.25">
      <c r="G1149" s="1"/>
      <c r="P1149" s="12">
        <f t="shared" si="100"/>
        <v>4</v>
      </c>
      <c r="Q1149" s="12" cm="1">
        <f t="array" ref="Q1149">SUMPRODUCT(($G$2:$G$2540=G1149)*(P1149&gt;$P$2:$P$2540))+1</f>
        <v>1320</v>
      </c>
      <c r="R1149" s="12" t="e">
        <f>(Q1149*100000)+#REF!</f>
        <v>#REF!</v>
      </c>
    </row>
    <row r="1150" spans="7:18" x14ac:dyDescent="0.25">
      <c r="G1150" s="1"/>
      <c r="P1150" s="12">
        <f t="shared" si="100"/>
        <v>4</v>
      </c>
      <c r="Q1150" s="12" cm="1">
        <f t="array" ref="Q1150">SUMPRODUCT(($G$2:$G$2540=G1150)*(P1150&gt;$P$2:$P$2540))+1</f>
        <v>1320</v>
      </c>
      <c r="R1150" s="12" t="e">
        <f>(Q1150*100000)+#REF!</f>
        <v>#REF!</v>
      </c>
    </row>
    <row r="1151" spans="7:18" x14ac:dyDescent="0.25">
      <c r="G1151" s="1"/>
      <c r="P1151" s="12">
        <f t="shared" si="100"/>
        <v>4</v>
      </c>
      <c r="Q1151" s="12" cm="1">
        <f t="array" ref="Q1151">SUMPRODUCT(($G$2:$G$2540=G1151)*(P1151&gt;$P$2:$P$2540))+1</f>
        <v>1320</v>
      </c>
      <c r="R1151" s="12" t="e">
        <f>(Q1151*100000)+#REF!</f>
        <v>#REF!</v>
      </c>
    </row>
    <row r="1152" spans="7:18" x14ac:dyDescent="0.25">
      <c r="G1152" s="1"/>
      <c r="P1152" s="12">
        <f t="shared" si="100"/>
        <v>4</v>
      </c>
      <c r="Q1152" s="12" cm="1">
        <f t="array" ref="Q1152">SUMPRODUCT(($G$2:$G$2540=G1152)*(P1152&gt;$P$2:$P$2540))+1</f>
        <v>1320</v>
      </c>
      <c r="R1152" s="12" t="e">
        <f>(Q1152*100000)+#REF!</f>
        <v>#REF!</v>
      </c>
    </row>
    <row r="1153" spans="7:18" x14ac:dyDescent="0.25">
      <c r="G1153" s="1"/>
      <c r="P1153" s="12">
        <f t="shared" si="100"/>
        <v>4</v>
      </c>
      <c r="Q1153" s="12" cm="1">
        <f t="array" ref="Q1153">SUMPRODUCT(($G$2:$G$2540=G1153)*(P1153&gt;$P$2:$P$2540))+1</f>
        <v>1320</v>
      </c>
      <c r="R1153" s="12" t="e">
        <f>(Q1153*100000)+#REF!</f>
        <v>#REF!</v>
      </c>
    </row>
    <row r="1154" spans="7:18" x14ac:dyDescent="0.25">
      <c r="G1154" s="1"/>
      <c r="P1154" s="12">
        <f t="shared" si="100"/>
        <v>4</v>
      </c>
      <c r="Q1154" s="12" cm="1">
        <f t="array" ref="Q1154">SUMPRODUCT(($G$2:$G$2540=G1154)*(P1154&gt;$P$2:$P$2540))+1</f>
        <v>1320</v>
      </c>
      <c r="R1154" s="12" t="e">
        <f>(Q1154*100000)+#REF!</f>
        <v>#REF!</v>
      </c>
    </row>
    <row r="1155" spans="7:18" x14ac:dyDescent="0.25">
      <c r="G1155" s="1"/>
      <c r="P1155" s="12">
        <f t="shared" si="100"/>
        <v>4</v>
      </c>
      <c r="Q1155" s="12" cm="1">
        <f t="array" ref="Q1155">SUMPRODUCT(($G$2:$G$2540=G1155)*(P1155&gt;$P$2:$P$2540))+1</f>
        <v>1320</v>
      </c>
      <c r="R1155" s="12" t="e">
        <f>(Q1155*100000)+#REF!</f>
        <v>#REF!</v>
      </c>
    </row>
    <row r="1156" spans="7:18" x14ac:dyDescent="0.25">
      <c r="G1156" s="1"/>
      <c r="P1156" s="12">
        <f t="shared" si="100"/>
        <v>4</v>
      </c>
      <c r="Q1156" s="12" cm="1">
        <f t="array" ref="Q1156">SUMPRODUCT(($G$2:$G$2540=G1156)*(P1156&gt;$P$2:$P$2540))+1</f>
        <v>1320</v>
      </c>
      <c r="R1156" s="12" t="e">
        <f>(Q1156*100000)+#REF!</f>
        <v>#REF!</v>
      </c>
    </row>
    <row r="1157" spans="7:18" x14ac:dyDescent="0.25">
      <c r="G1157" s="1"/>
      <c r="P1157" s="12">
        <f t="shared" si="100"/>
        <v>4</v>
      </c>
      <c r="Q1157" s="12" cm="1">
        <f t="array" ref="Q1157">SUMPRODUCT(($G$2:$G$2540=G1157)*(P1157&gt;$P$2:$P$2540))+1</f>
        <v>1320</v>
      </c>
      <c r="R1157" s="12" t="e">
        <f>(Q1157*100000)+#REF!</f>
        <v>#REF!</v>
      </c>
    </row>
    <row r="1158" spans="7:18" x14ac:dyDescent="0.25">
      <c r="G1158" s="1"/>
      <c r="P1158" s="12">
        <f t="shared" si="100"/>
        <v>4</v>
      </c>
      <c r="Q1158" s="12" cm="1">
        <f t="array" ref="Q1158">SUMPRODUCT(($G$2:$G$2540=G1158)*(P1158&gt;$P$2:$P$2540))+1</f>
        <v>1320</v>
      </c>
      <c r="R1158" s="12" t="e">
        <f>(Q1158*100000)+#REF!</f>
        <v>#REF!</v>
      </c>
    </row>
    <row r="1159" spans="7:18" x14ac:dyDescent="0.25">
      <c r="G1159" s="1"/>
      <c r="P1159" s="12">
        <f t="shared" si="100"/>
        <v>4</v>
      </c>
      <c r="Q1159" s="12" cm="1">
        <f t="array" ref="Q1159">SUMPRODUCT(($G$2:$G$2540=G1159)*(P1159&gt;$P$2:$P$2540))+1</f>
        <v>1320</v>
      </c>
      <c r="R1159" s="12" t="e">
        <f>(Q1159*100000)+#REF!</f>
        <v>#REF!</v>
      </c>
    </row>
    <row r="1160" spans="7:18" x14ac:dyDescent="0.25">
      <c r="G1160" s="1"/>
      <c r="P1160" s="12">
        <f t="shared" si="100"/>
        <v>4</v>
      </c>
      <c r="Q1160" s="12" cm="1">
        <f t="array" ref="Q1160">SUMPRODUCT(($G$2:$G$2540=G1160)*(P1160&gt;$P$2:$P$2540))+1</f>
        <v>1320</v>
      </c>
      <c r="R1160" s="12" t="e">
        <f>(Q1160*100000)+#REF!</f>
        <v>#REF!</v>
      </c>
    </row>
    <row r="1161" spans="7:18" x14ac:dyDescent="0.25">
      <c r="G1161" s="1"/>
      <c r="P1161" s="12">
        <f t="shared" si="100"/>
        <v>4</v>
      </c>
      <c r="Q1161" s="12" cm="1">
        <f t="array" ref="Q1161">SUMPRODUCT(($G$2:$G$2540=G1161)*(P1161&gt;$P$2:$P$2540))+1</f>
        <v>1320</v>
      </c>
      <c r="R1161" s="12" t="e">
        <f>(Q1161*100000)+#REF!</f>
        <v>#REF!</v>
      </c>
    </row>
    <row r="1162" spans="7:18" x14ac:dyDescent="0.25">
      <c r="G1162" s="1"/>
      <c r="P1162" s="12">
        <f t="shared" si="100"/>
        <v>4</v>
      </c>
      <c r="Q1162" s="12" cm="1">
        <f t="array" ref="Q1162">SUMPRODUCT(($G$2:$G$2540=G1162)*(P1162&gt;$P$2:$P$2540))+1</f>
        <v>1320</v>
      </c>
      <c r="R1162" s="12" t="e">
        <f>(Q1162*100000)+#REF!</f>
        <v>#REF!</v>
      </c>
    </row>
    <row r="1163" spans="7:18" x14ac:dyDescent="0.25">
      <c r="G1163" s="1"/>
      <c r="P1163" s="12">
        <f t="shared" si="100"/>
        <v>4</v>
      </c>
      <c r="Q1163" s="12" cm="1">
        <f t="array" ref="Q1163">SUMPRODUCT(($G$2:$G$2540=G1163)*(P1163&gt;$P$2:$P$2540))+1</f>
        <v>1320</v>
      </c>
      <c r="R1163" s="12" t="e">
        <f>(Q1163*100000)+#REF!</f>
        <v>#REF!</v>
      </c>
    </row>
    <row r="1164" spans="7:18" x14ac:dyDescent="0.25">
      <c r="G1164" s="1"/>
      <c r="P1164" s="12">
        <f t="shared" si="100"/>
        <v>4</v>
      </c>
      <c r="Q1164" s="12" cm="1">
        <f t="array" ref="Q1164">SUMPRODUCT(($G$2:$G$2540=G1164)*(P1164&gt;$P$2:$P$2540))+1</f>
        <v>1320</v>
      </c>
      <c r="R1164" s="12" t="e">
        <f>(Q1164*100000)+#REF!</f>
        <v>#REF!</v>
      </c>
    </row>
    <row r="1165" spans="7:18" x14ac:dyDescent="0.25">
      <c r="G1165" s="1"/>
      <c r="P1165" s="12">
        <f t="shared" si="100"/>
        <v>4</v>
      </c>
      <c r="Q1165" s="12" cm="1">
        <f t="array" ref="Q1165">SUMPRODUCT(($G$2:$G$2540=G1165)*(P1165&gt;$P$2:$P$2540))+1</f>
        <v>1320</v>
      </c>
      <c r="R1165" s="12" t="e">
        <f>(Q1165*100000)+#REF!</f>
        <v>#REF!</v>
      </c>
    </row>
    <row r="1166" spans="7:18" x14ac:dyDescent="0.25">
      <c r="G1166" s="1"/>
      <c r="P1166" s="12">
        <f t="shared" si="100"/>
        <v>4</v>
      </c>
      <c r="Q1166" s="12" cm="1">
        <f t="array" ref="Q1166">SUMPRODUCT(($G$2:$G$2540=G1166)*(P1166&gt;$P$2:$P$2540))+1</f>
        <v>1320</v>
      </c>
      <c r="R1166" s="12" t="e">
        <f>(Q1166*100000)+#REF!</f>
        <v>#REF!</v>
      </c>
    </row>
    <row r="1167" spans="7:18" x14ac:dyDescent="0.25">
      <c r="G1167" s="1"/>
      <c r="P1167" s="12">
        <f t="shared" si="100"/>
        <v>4</v>
      </c>
      <c r="Q1167" s="12" cm="1">
        <f t="array" ref="Q1167">SUMPRODUCT(($G$2:$G$2540=G1167)*(P1167&gt;$P$2:$P$2540))+1</f>
        <v>1320</v>
      </c>
      <c r="R1167" s="12" t="e">
        <f>(Q1167*100000)+#REF!</f>
        <v>#REF!</v>
      </c>
    </row>
    <row r="1168" spans="7:18" x14ac:dyDescent="0.25">
      <c r="G1168" s="1"/>
      <c r="P1168" s="12">
        <f t="shared" si="100"/>
        <v>4</v>
      </c>
      <c r="Q1168" s="12" cm="1">
        <f t="array" ref="Q1168">SUMPRODUCT(($G$2:$G$2540=G1168)*(P1168&gt;$P$2:$P$2540))+1</f>
        <v>1320</v>
      </c>
      <c r="R1168" s="12" t="e">
        <f>(Q1168*100000)+#REF!</f>
        <v>#REF!</v>
      </c>
    </row>
    <row r="1169" spans="7:18" x14ac:dyDescent="0.25">
      <c r="G1169" s="1"/>
      <c r="P1169" s="12">
        <f t="shared" si="100"/>
        <v>4</v>
      </c>
      <c r="Q1169" s="12" cm="1">
        <f t="array" ref="Q1169">SUMPRODUCT(($G$2:$G$2540=G1169)*(P1169&gt;$P$2:$P$2540))+1</f>
        <v>1320</v>
      </c>
      <c r="R1169" s="12" t="e">
        <f>(Q1169*100000)+#REF!</f>
        <v>#REF!</v>
      </c>
    </row>
    <row r="1170" spans="7:18" x14ac:dyDescent="0.25">
      <c r="G1170" s="1"/>
      <c r="P1170" s="12">
        <f t="shared" si="100"/>
        <v>4</v>
      </c>
      <c r="Q1170" s="12" cm="1">
        <f t="array" ref="Q1170">SUMPRODUCT(($G$2:$G$2540=G1170)*(P1170&gt;$P$2:$P$2540))+1</f>
        <v>1320</v>
      </c>
      <c r="R1170" s="12" t="e">
        <f>(Q1170*100000)+#REF!</f>
        <v>#REF!</v>
      </c>
    </row>
    <row r="1171" spans="7:18" x14ac:dyDescent="0.25">
      <c r="G1171" s="1"/>
      <c r="P1171" s="12">
        <f t="shared" si="100"/>
        <v>4</v>
      </c>
      <c r="Q1171" s="12" cm="1">
        <f t="array" ref="Q1171">SUMPRODUCT(($G$2:$G$2540=G1171)*(P1171&gt;$P$2:$P$2540))+1</f>
        <v>1320</v>
      </c>
      <c r="R1171" s="12" t="e">
        <f>(Q1171*100000)+#REF!</f>
        <v>#REF!</v>
      </c>
    </row>
    <row r="1172" spans="7:18" x14ac:dyDescent="0.25">
      <c r="G1172" s="1"/>
      <c r="P1172" s="12">
        <f t="shared" si="100"/>
        <v>4</v>
      </c>
      <c r="Q1172" s="12" cm="1">
        <f t="array" ref="Q1172">SUMPRODUCT(($G$2:$G$2540=G1172)*(P1172&gt;$P$2:$P$2540))+1</f>
        <v>1320</v>
      </c>
      <c r="R1172" s="12" t="e">
        <f>(Q1172*100000)+#REF!</f>
        <v>#REF!</v>
      </c>
    </row>
    <row r="1173" spans="7:18" x14ac:dyDescent="0.25">
      <c r="G1173" s="1"/>
      <c r="P1173" s="12">
        <f t="shared" si="100"/>
        <v>4</v>
      </c>
      <c r="Q1173" s="12" cm="1">
        <f t="array" ref="Q1173">SUMPRODUCT(($G$2:$G$2540=G1173)*(P1173&gt;$P$2:$P$2540))+1</f>
        <v>1320</v>
      </c>
      <c r="R1173" s="12" t="e">
        <f>(Q1173*100000)+#REF!</f>
        <v>#REF!</v>
      </c>
    </row>
    <row r="1174" spans="7:18" x14ac:dyDescent="0.25">
      <c r="G1174" s="1"/>
      <c r="P1174" s="12">
        <f t="shared" si="100"/>
        <v>4</v>
      </c>
      <c r="Q1174" s="12" cm="1">
        <f t="array" ref="Q1174">SUMPRODUCT(($G$2:$G$2540=G1174)*(P1174&gt;$P$2:$P$2540))+1</f>
        <v>1320</v>
      </c>
      <c r="R1174" s="12" t="e">
        <f>(Q1174*100000)+#REF!</f>
        <v>#REF!</v>
      </c>
    </row>
    <row r="1175" spans="7:18" x14ac:dyDescent="0.25">
      <c r="G1175" s="1"/>
      <c r="P1175" s="12">
        <f t="shared" si="100"/>
        <v>4</v>
      </c>
      <c r="Q1175" s="12" cm="1">
        <f t="array" ref="Q1175">SUMPRODUCT(($G$2:$G$2540=G1175)*(P1175&gt;$P$2:$P$2540))+1</f>
        <v>1320</v>
      </c>
      <c r="R1175" s="12" t="e">
        <f>(Q1175*100000)+#REF!</f>
        <v>#REF!</v>
      </c>
    </row>
    <row r="1176" spans="7:18" x14ac:dyDescent="0.25">
      <c r="G1176" s="1"/>
      <c r="P1176" s="12">
        <f t="shared" ref="P1176:P1221" si="101">IF(J1176="Afternoon",1,IF(J1176="Evening",2,IF(J1176="Floodlit",3,4)))</f>
        <v>4</v>
      </c>
      <c r="Q1176" s="12" cm="1">
        <f t="array" ref="Q1176">SUMPRODUCT(($G$2:$G$2540=G1176)*(P1176&gt;$P$2:$P$2540))+1</f>
        <v>1320</v>
      </c>
      <c r="R1176" s="12" t="e">
        <f>(Q1176*100000)+#REF!</f>
        <v>#REF!</v>
      </c>
    </row>
    <row r="1177" spans="7:18" x14ac:dyDescent="0.25">
      <c r="G1177" s="1"/>
      <c r="P1177" s="12">
        <f t="shared" si="101"/>
        <v>4</v>
      </c>
      <c r="Q1177" s="12" cm="1">
        <f t="array" ref="Q1177">SUMPRODUCT(($G$2:$G$2540=G1177)*(P1177&gt;$P$2:$P$2540))+1</f>
        <v>1320</v>
      </c>
      <c r="R1177" s="12" t="e">
        <f>(Q1177*100000)+#REF!</f>
        <v>#REF!</v>
      </c>
    </row>
    <row r="1178" spans="7:18" x14ac:dyDescent="0.25">
      <c r="G1178" s="1"/>
      <c r="P1178" s="12">
        <f t="shared" si="101"/>
        <v>4</v>
      </c>
      <c r="Q1178" s="12" cm="1">
        <f t="array" ref="Q1178">SUMPRODUCT(($G$2:$G$2540=G1178)*(P1178&gt;$P$2:$P$2540))+1</f>
        <v>1320</v>
      </c>
      <c r="R1178" s="12" t="e">
        <f>(Q1178*100000)+#REF!</f>
        <v>#REF!</v>
      </c>
    </row>
    <row r="1179" spans="7:18" x14ac:dyDescent="0.25">
      <c r="G1179" s="1"/>
      <c r="P1179" s="12">
        <f t="shared" si="101"/>
        <v>4</v>
      </c>
      <c r="Q1179" s="12" cm="1">
        <f t="array" ref="Q1179">SUMPRODUCT(($G$2:$G$2540=G1179)*(P1179&gt;$P$2:$P$2540))+1</f>
        <v>1320</v>
      </c>
      <c r="R1179" s="12" t="e">
        <f>(Q1179*100000)+#REF!</f>
        <v>#REF!</v>
      </c>
    </row>
    <row r="1180" spans="7:18" x14ac:dyDescent="0.25">
      <c r="G1180" s="1"/>
      <c r="P1180" s="12">
        <f t="shared" si="101"/>
        <v>4</v>
      </c>
      <c r="Q1180" s="12" cm="1">
        <f t="array" ref="Q1180">SUMPRODUCT(($G$2:$G$2540=G1180)*(P1180&gt;$P$2:$P$2540))+1</f>
        <v>1320</v>
      </c>
      <c r="R1180" s="12" t="e">
        <f>(Q1180*100000)+#REF!</f>
        <v>#REF!</v>
      </c>
    </row>
    <row r="1181" spans="7:18" x14ac:dyDescent="0.25">
      <c r="G1181" s="1"/>
      <c r="P1181" s="12">
        <f t="shared" si="101"/>
        <v>4</v>
      </c>
      <c r="Q1181" s="12" cm="1">
        <f t="array" ref="Q1181">SUMPRODUCT(($G$2:$G$2540=G1181)*(P1181&gt;$P$2:$P$2540))+1</f>
        <v>1320</v>
      </c>
      <c r="R1181" s="12" t="e">
        <f>(Q1181*100000)+#REF!</f>
        <v>#REF!</v>
      </c>
    </row>
    <row r="1182" spans="7:18" x14ac:dyDescent="0.25">
      <c r="G1182" s="1"/>
      <c r="P1182" s="12">
        <f t="shared" si="101"/>
        <v>4</v>
      </c>
      <c r="Q1182" s="12" cm="1">
        <f t="array" ref="Q1182">SUMPRODUCT(($G$2:$G$2540=G1182)*(P1182&gt;$P$2:$P$2540))+1</f>
        <v>1320</v>
      </c>
      <c r="R1182" s="12" t="e">
        <f>(Q1182*100000)+#REF!</f>
        <v>#REF!</v>
      </c>
    </row>
    <row r="1183" spans="7:18" x14ac:dyDescent="0.25">
      <c r="G1183" s="1"/>
      <c r="P1183" s="12">
        <f t="shared" si="101"/>
        <v>4</v>
      </c>
      <c r="Q1183" s="12" cm="1">
        <f t="array" ref="Q1183">SUMPRODUCT(($G$2:$G$2540=G1183)*(P1183&gt;$P$2:$P$2540))+1</f>
        <v>1320</v>
      </c>
      <c r="R1183" s="12" t="e">
        <f>(Q1183*100000)+#REF!</f>
        <v>#REF!</v>
      </c>
    </row>
    <row r="1184" spans="7:18" x14ac:dyDescent="0.25">
      <c r="G1184" s="1"/>
      <c r="P1184" s="12">
        <f t="shared" si="101"/>
        <v>4</v>
      </c>
      <c r="Q1184" s="12" cm="1">
        <f t="array" ref="Q1184">SUMPRODUCT(($G$2:$G$2540=G1184)*(P1184&gt;$P$2:$P$2540))+1</f>
        <v>1320</v>
      </c>
      <c r="R1184" s="12" t="e">
        <f>(Q1184*100000)+#REF!</f>
        <v>#REF!</v>
      </c>
    </row>
    <row r="1185" spans="7:18" x14ac:dyDescent="0.25">
      <c r="G1185" s="1"/>
      <c r="P1185" s="12">
        <f t="shared" si="101"/>
        <v>4</v>
      </c>
      <c r="Q1185" s="12" cm="1">
        <f t="array" ref="Q1185">SUMPRODUCT(($G$2:$G$2540=G1185)*(P1185&gt;$P$2:$P$2540))+1</f>
        <v>1320</v>
      </c>
      <c r="R1185" s="12" t="e">
        <f>(Q1185*100000)+#REF!</f>
        <v>#REF!</v>
      </c>
    </row>
    <row r="1186" spans="7:18" x14ac:dyDescent="0.25">
      <c r="G1186" s="1"/>
      <c r="P1186" s="12">
        <f t="shared" si="101"/>
        <v>4</v>
      </c>
      <c r="Q1186" s="12" cm="1">
        <f t="array" ref="Q1186">SUMPRODUCT(($G$2:$G$2540=G1186)*(P1186&gt;$P$2:$P$2540))+1</f>
        <v>1320</v>
      </c>
      <c r="R1186" s="12" t="e">
        <f>(Q1186*100000)+#REF!</f>
        <v>#REF!</v>
      </c>
    </row>
    <row r="1187" spans="7:18" x14ac:dyDescent="0.25">
      <c r="G1187" s="1"/>
      <c r="P1187" s="12">
        <f t="shared" si="101"/>
        <v>4</v>
      </c>
      <c r="Q1187" s="12" cm="1">
        <f t="array" ref="Q1187">SUMPRODUCT(($G$2:$G$2540=G1187)*(P1187&gt;$P$2:$P$2540))+1</f>
        <v>1320</v>
      </c>
      <c r="R1187" s="12" t="e">
        <f>(Q1187*100000)+#REF!</f>
        <v>#REF!</v>
      </c>
    </row>
    <row r="1188" spans="7:18" x14ac:dyDescent="0.25">
      <c r="G1188" s="1"/>
      <c r="P1188" s="12">
        <f t="shared" si="101"/>
        <v>4</v>
      </c>
      <c r="Q1188" s="12" cm="1">
        <f t="array" ref="Q1188">SUMPRODUCT(($G$2:$G$2540=G1188)*(P1188&gt;$P$2:$P$2540))+1</f>
        <v>1320</v>
      </c>
      <c r="R1188" s="12" t="e">
        <f>(Q1188*100000)+#REF!</f>
        <v>#REF!</v>
      </c>
    </row>
    <row r="1189" spans="7:18" x14ac:dyDescent="0.25">
      <c r="G1189" s="1"/>
      <c r="P1189" s="12">
        <f t="shared" si="101"/>
        <v>4</v>
      </c>
      <c r="Q1189" s="12" cm="1">
        <f t="array" ref="Q1189">SUMPRODUCT(($G$2:$G$2540=G1189)*(P1189&gt;$P$2:$P$2540))+1</f>
        <v>1320</v>
      </c>
      <c r="R1189" s="12" t="e">
        <f>(Q1189*100000)+#REF!</f>
        <v>#REF!</v>
      </c>
    </row>
    <row r="1190" spans="7:18" x14ac:dyDescent="0.25">
      <c r="G1190" s="1"/>
      <c r="P1190" s="12">
        <f t="shared" si="101"/>
        <v>4</v>
      </c>
      <c r="Q1190" s="12" cm="1">
        <f t="array" ref="Q1190">SUMPRODUCT(($G$2:$G$2540=G1190)*(P1190&gt;$P$2:$P$2540))+1</f>
        <v>1320</v>
      </c>
      <c r="R1190" s="12" t="e">
        <f>(Q1190*100000)+#REF!</f>
        <v>#REF!</v>
      </c>
    </row>
    <row r="1191" spans="7:18" x14ac:dyDescent="0.25">
      <c r="G1191" s="1"/>
      <c r="P1191" s="12">
        <f t="shared" si="101"/>
        <v>4</v>
      </c>
      <c r="Q1191" s="12" cm="1">
        <f t="array" ref="Q1191">SUMPRODUCT(($G$2:$G$2540=G1191)*(P1191&gt;$P$2:$P$2540))+1</f>
        <v>1320</v>
      </c>
      <c r="R1191" s="12" t="e">
        <f>(Q1191*100000)+#REF!</f>
        <v>#REF!</v>
      </c>
    </row>
    <row r="1192" spans="7:18" x14ac:dyDescent="0.25">
      <c r="G1192" s="1"/>
      <c r="P1192" s="12">
        <f t="shared" si="101"/>
        <v>4</v>
      </c>
      <c r="Q1192" s="12" cm="1">
        <f t="array" ref="Q1192">SUMPRODUCT(($G$2:$G$2540=G1192)*(P1192&gt;$P$2:$P$2540))+1</f>
        <v>1320</v>
      </c>
      <c r="R1192" s="12" t="e">
        <f>(Q1192*100000)+#REF!</f>
        <v>#REF!</v>
      </c>
    </row>
    <row r="1193" spans="7:18" x14ac:dyDescent="0.25">
      <c r="G1193" s="1"/>
      <c r="P1193" s="12">
        <f t="shared" si="101"/>
        <v>4</v>
      </c>
      <c r="Q1193" s="12" cm="1">
        <f t="array" ref="Q1193">SUMPRODUCT(($G$2:$G$2540=G1193)*(P1193&gt;$P$2:$P$2540))+1</f>
        <v>1320</v>
      </c>
      <c r="R1193" s="12" t="e">
        <f>(Q1193*100000)+#REF!</f>
        <v>#REF!</v>
      </c>
    </row>
    <row r="1194" spans="7:18" x14ac:dyDescent="0.25">
      <c r="G1194" s="1"/>
      <c r="P1194" s="12">
        <f t="shared" si="101"/>
        <v>4</v>
      </c>
      <c r="Q1194" s="12" cm="1">
        <f t="array" ref="Q1194">SUMPRODUCT(($G$2:$G$2540=G1194)*(P1194&gt;$P$2:$P$2540))+1</f>
        <v>1320</v>
      </c>
      <c r="R1194" s="12" t="e">
        <f>(Q1194*100000)+#REF!</f>
        <v>#REF!</v>
      </c>
    </row>
    <row r="1195" spans="7:18" x14ac:dyDescent="0.25">
      <c r="G1195" s="1"/>
      <c r="P1195" s="12">
        <f t="shared" si="101"/>
        <v>4</v>
      </c>
      <c r="Q1195" s="12" cm="1">
        <f t="array" ref="Q1195">SUMPRODUCT(($G$2:$G$2540=G1195)*(P1195&gt;$P$2:$P$2540))+1</f>
        <v>1320</v>
      </c>
      <c r="R1195" s="12" t="e">
        <f>(Q1195*100000)+#REF!</f>
        <v>#REF!</v>
      </c>
    </row>
    <row r="1196" spans="7:18" x14ac:dyDescent="0.25">
      <c r="G1196" s="1"/>
      <c r="P1196" s="12">
        <f t="shared" si="101"/>
        <v>4</v>
      </c>
      <c r="Q1196" s="12" cm="1">
        <f t="array" ref="Q1196">SUMPRODUCT(($G$2:$G$2540=G1196)*(P1196&gt;$P$2:$P$2540))+1</f>
        <v>1320</v>
      </c>
      <c r="R1196" s="12" t="e">
        <f>(Q1196*100000)+#REF!</f>
        <v>#REF!</v>
      </c>
    </row>
    <row r="1197" spans="7:18" x14ac:dyDescent="0.25">
      <c r="G1197" s="1"/>
      <c r="P1197" s="12">
        <f t="shared" si="101"/>
        <v>4</v>
      </c>
      <c r="Q1197" s="12" cm="1">
        <f t="array" ref="Q1197">SUMPRODUCT(($G$2:$G$2540=G1197)*(P1197&gt;$P$2:$P$2540))+1</f>
        <v>1320</v>
      </c>
      <c r="R1197" s="12" t="e">
        <f>(Q1197*100000)+#REF!</f>
        <v>#REF!</v>
      </c>
    </row>
    <row r="1198" spans="7:18" x14ac:dyDescent="0.25">
      <c r="G1198" s="1"/>
      <c r="P1198" s="12">
        <f t="shared" si="101"/>
        <v>4</v>
      </c>
      <c r="Q1198" s="12" cm="1">
        <f t="array" ref="Q1198">SUMPRODUCT(($G$2:$G$2540=G1198)*(P1198&gt;$P$2:$P$2540))+1</f>
        <v>1320</v>
      </c>
      <c r="R1198" s="12" t="e">
        <f>(Q1198*100000)+#REF!</f>
        <v>#REF!</v>
      </c>
    </row>
    <row r="1199" spans="7:18" x14ac:dyDescent="0.25">
      <c r="G1199" s="1"/>
      <c r="P1199" s="12">
        <f t="shared" si="101"/>
        <v>4</v>
      </c>
      <c r="Q1199" s="12" cm="1">
        <f t="array" ref="Q1199">SUMPRODUCT(($G$2:$G$2540=G1199)*(P1199&gt;$P$2:$P$2540))+1</f>
        <v>1320</v>
      </c>
      <c r="R1199" s="12" t="e">
        <f>(Q1199*100000)+#REF!</f>
        <v>#REF!</v>
      </c>
    </row>
    <row r="1200" spans="7:18" x14ac:dyDescent="0.25">
      <c r="G1200" s="1"/>
      <c r="P1200" s="12">
        <f t="shared" si="101"/>
        <v>4</v>
      </c>
      <c r="Q1200" s="12" cm="1">
        <f t="array" ref="Q1200">SUMPRODUCT(($G$2:$G$2540=G1200)*(P1200&gt;$P$2:$P$2540))+1</f>
        <v>1320</v>
      </c>
      <c r="R1200" s="12" t="e">
        <f>(Q1200*100000)+#REF!</f>
        <v>#REF!</v>
      </c>
    </row>
    <row r="1201" spans="7:18" x14ac:dyDescent="0.25">
      <c r="G1201" s="1"/>
      <c r="P1201" s="12">
        <f t="shared" si="101"/>
        <v>4</v>
      </c>
      <c r="Q1201" s="12" cm="1">
        <f t="array" ref="Q1201">SUMPRODUCT(($G$2:$G$2540=G1201)*(P1201&gt;$P$2:$P$2540))+1</f>
        <v>1320</v>
      </c>
      <c r="R1201" s="12" t="e">
        <f>(Q1201*100000)+#REF!</f>
        <v>#REF!</v>
      </c>
    </row>
    <row r="1202" spans="7:18" x14ac:dyDescent="0.25">
      <c r="G1202" s="1"/>
      <c r="P1202" s="12">
        <f t="shared" si="101"/>
        <v>4</v>
      </c>
      <c r="Q1202" s="12" cm="1">
        <f t="array" ref="Q1202">SUMPRODUCT(($G$2:$G$2540=G1202)*(P1202&gt;$P$2:$P$2540))+1</f>
        <v>1320</v>
      </c>
      <c r="R1202" s="12" t="e">
        <f>(Q1202*100000)+#REF!</f>
        <v>#REF!</v>
      </c>
    </row>
    <row r="1203" spans="7:18" x14ac:dyDescent="0.25">
      <c r="G1203" s="1"/>
      <c r="P1203" s="12">
        <f t="shared" si="101"/>
        <v>4</v>
      </c>
      <c r="Q1203" s="12" cm="1">
        <f t="array" ref="Q1203">SUMPRODUCT(($G$2:$G$2540=G1203)*(P1203&gt;$P$2:$P$2540))+1</f>
        <v>1320</v>
      </c>
      <c r="R1203" s="12" t="e">
        <f>(Q1203*100000)+#REF!</f>
        <v>#REF!</v>
      </c>
    </row>
    <row r="1204" spans="7:18" x14ac:dyDescent="0.25">
      <c r="G1204" s="1"/>
      <c r="P1204" s="12">
        <f t="shared" si="101"/>
        <v>4</v>
      </c>
      <c r="Q1204" s="12" cm="1">
        <f t="array" ref="Q1204">SUMPRODUCT(($G$2:$G$2540=G1204)*(P1204&gt;$P$2:$P$2540))+1</f>
        <v>1320</v>
      </c>
      <c r="R1204" s="12" t="e">
        <f>(Q1204*100000)+#REF!</f>
        <v>#REF!</v>
      </c>
    </row>
    <row r="1205" spans="7:18" x14ac:dyDescent="0.25">
      <c r="G1205" s="1"/>
      <c r="P1205" s="12">
        <f t="shared" si="101"/>
        <v>4</v>
      </c>
      <c r="Q1205" s="12" cm="1">
        <f t="array" ref="Q1205">SUMPRODUCT(($G$2:$G$2540=G1205)*(P1205&gt;$P$2:$P$2540))+1</f>
        <v>1320</v>
      </c>
      <c r="R1205" s="12" t="e">
        <f>(Q1205*100000)+#REF!</f>
        <v>#REF!</v>
      </c>
    </row>
    <row r="1206" spans="7:18" x14ac:dyDescent="0.25">
      <c r="G1206" s="1"/>
      <c r="P1206" s="12">
        <f t="shared" si="101"/>
        <v>4</v>
      </c>
      <c r="Q1206" s="12" cm="1">
        <f t="array" ref="Q1206">SUMPRODUCT(($G$2:$G$2540=G1206)*(P1206&gt;$P$2:$P$2540))+1</f>
        <v>1320</v>
      </c>
      <c r="R1206" s="12" t="e">
        <f>(Q1206*100000)+#REF!</f>
        <v>#REF!</v>
      </c>
    </row>
    <row r="1207" spans="7:18" x14ac:dyDescent="0.25">
      <c r="G1207" s="1"/>
      <c r="P1207" s="12">
        <f t="shared" si="101"/>
        <v>4</v>
      </c>
      <c r="Q1207" s="12" cm="1">
        <f t="array" ref="Q1207">SUMPRODUCT(($G$2:$G$2540=G1207)*(P1207&gt;$P$2:$P$2540))+1</f>
        <v>1320</v>
      </c>
      <c r="R1207" s="12" t="e">
        <f>(Q1207*100000)+#REF!</f>
        <v>#REF!</v>
      </c>
    </row>
    <row r="1208" spans="7:18" x14ac:dyDescent="0.25">
      <c r="G1208" s="1"/>
      <c r="P1208" s="12">
        <f t="shared" si="101"/>
        <v>4</v>
      </c>
      <c r="Q1208" s="12" cm="1">
        <f t="array" ref="Q1208">SUMPRODUCT(($G$2:$G$2540=G1208)*(P1208&gt;$P$2:$P$2540))+1</f>
        <v>1320</v>
      </c>
      <c r="R1208" s="12" t="e">
        <f>(Q1208*100000)+#REF!</f>
        <v>#REF!</v>
      </c>
    </row>
    <row r="1209" spans="7:18" x14ac:dyDescent="0.25">
      <c r="G1209" s="1"/>
      <c r="P1209" s="12">
        <f t="shared" si="101"/>
        <v>4</v>
      </c>
      <c r="Q1209" s="12" cm="1">
        <f t="array" ref="Q1209">SUMPRODUCT(($G$2:$G$2540=G1209)*(P1209&gt;$P$2:$P$2540))+1</f>
        <v>1320</v>
      </c>
      <c r="R1209" s="12" t="e">
        <f>(Q1209*100000)+#REF!</f>
        <v>#REF!</v>
      </c>
    </row>
    <row r="1210" spans="7:18" x14ac:dyDescent="0.25">
      <c r="G1210" s="1"/>
      <c r="P1210" s="12">
        <f t="shared" si="101"/>
        <v>4</v>
      </c>
      <c r="Q1210" s="12" cm="1">
        <f t="array" ref="Q1210">SUMPRODUCT(($G$2:$G$2540=G1210)*(P1210&gt;$P$2:$P$2540))+1</f>
        <v>1320</v>
      </c>
      <c r="R1210" s="12" t="e">
        <f>(Q1210*100000)+#REF!</f>
        <v>#REF!</v>
      </c>
    </row>
    <row r="1211" spans="7:18" x14ac:dyDescent="0.25">
      <c r="G1211" s="1"/>
      <c r="P1211" s="12">
        <f t="shared" si="101"/>
        <v>4</v>
      </c>
      <c r="Q1211" s="12" cm="1">
        <f t="array" ref="Q1211">SUMPRODUCT(($G$2:$G$2540=G1211)*(P1211&gt;$P$2:$P$2540))+1</f>
        <v>1320</v>
      </c>
      <c r="R1211" s="12" t="e">
        <f>(Q1211*100000)+#REF!</f>
        <v>#REF!</v>
      </c>
    </row>
    <row r="1212" spans="7:18" x14ac:dyDescent="0.25">
      <c r="G1212" s="1"/>
      <c r="P1212" s="12">
        <f t="shared" si="101"/>
        <v>4</v>
      </c>
      <c r="Q1212" s="12" cm="1">
        <f t="array" ref="Q1212">SUMPRODUCT(($G$2:$G$2540=G1212)*(P1212&gt;$P$2:$P$2540))+1</f>
        <v>1320</v>
      </c>
      <c r="R1212" s="12" t="e">
        <f>(Q1212*100000)+#REF!</f>
        <v>#REF!</v>
      </c>
    </row>
    <row r="1213" spans="7:18" x14ac:dyDescent="0.25">
      <c r="G1213" s="1"/>
      <c r="P1213" s="12">
        <f t="shared" si="101"/>
        <v>4</v>
      </c>
      <c r="Q1213" s="12" cm="1">
        <f t="array" ref="Q1213">SUMPRODUCT(($G$2:$G$2540=G1213)*(P1213&gt;$P$2:$P$2540))+1</f>
        <v>1320</v>
      </c>
      <c r="R1213" s="12" t="e">
        <f>(Q1213*100000)+#REF!</f>
        <v>#REF!</v>
      </c>
    </row>
    <row r="1214" spans="7:18" x14ac:dyDescent="0.25">
      <c r="G1214" s="1"/>
      <c r="P1214" s="12">
        <f t="shared" si="101"/>
        <v>4</v>
      </c>
      <c r="Q1214" s="12" cm="1">
        <f t="array" ref="Q1214">SUMPRODUCT(($G$2:$G$2540=G1214)*(P1214&gt;$P$2:$P$2540))+1</f>
        <v>1320</v>
      </c>
      <c r="R1214" s="12" t="e">
        <f>(Q1214*100000)+#REF!</f>
        <v>#REF!</v>
      </c>
    </row>
    <row r="1215" spans="7:18" x14ac:dyDescent="0.25">
      <c r="G1215" s="1"/>
      <c r="P1215" s="12">
        <f t="shared" si="101"/>
        <v>4</v>
      </c>
      <c r="Q1215" s="12" cm="1">
        <f t="array" ref="Q1215">SUMPRODUCT(($G$2:$G$2540=G1215)*(P1215&gt;$P$2:$P$2540))+1</f>
        <v>1320</v>
      </c>
      <c r="R1215" s="12" t="e">
        <f>(Q1215*100000)+#REF!</f>
        <v>#REF!</v>
      </c>
    </row>
    <row r="1216" spans="7:18" x14ac:dyDescent="0.25">
      <c r="G1216" s="1"/>
      <c r="P1216" s="12">
        <f t="shared" si="101"/>
        <v>4</v>
      </c>
      <c r="Q1216" s="12" cm="1">
        <f t="array" ref="Q1216">SUMPRODUCT(($G$2:$G$2540=G1216)*(P1216&gt;$P$2:$P$2540))+1</f>
        <v>1320</v>
      </c>
      <c r="R1216" s="12" t="e">
        <f>(Q1216*100000)+#REF!</f>
        <v>#REF!</v>
      </c>
    </row>
    <row r="1217" spans="7:18" x14ac:dyDescent="0.25">
      <c r="G1217" s="1"/>
      <c r="P1217" s="12">
        <f t="shared" si="101"/>
        <v>4</v>
      </c>
      <c r="Q1217" s="12" cm="1">
        <f t="array" ref="Q1217">SUMPRODUCT(($G$2:$G$2540=G1217)*(P1217&gt;$P$2:$P$2540))+1</f>
        <v>1320</v>
      </c>
      <c r="R1217" s="12" t="e">
        <f>(Q1217*100000)+#REF!</f>
        <v>#REF!</v>
      </c>
    </row>
    <row r="1218" spans="7:18" x14ac:dyDescent="0.25">
      <c r="G1218" s="1"/>
      <c r="P1218" s="12">
        <f t="shared" si="101"/>
        <v>4</v>
      </c>
      <c r="Q1218" s="12" cm="1">
        <f t="array" ref="Q1218">SUMPRODUCT(($G$2:$G$2540=G1218)*(P1218&gt;$P$2:$P$2540))+1</f>
        <v>1320</v>
      </c>
      <c r="R1218" s="12" t="e">
        <f>(Q1218*100000)+#REF!</f>
        <v>#REF!</v>
      </c>
    </row>
    <row r="1219" spans="7:18" x14ac:dyDescent="0.25">
      <c r="G1219" s="1"/>
      <c r="P1219" s="12">
        <f t="shared" si="101"/>
        <v>4</v>
      </c>
      <c r="Q1219" s="12" cm="1">
        <f t="array" ref="Q1219">SUMPRODUCT(($G$2:$G$2540=G1219)*(P1219&gt;$P$2:$P$2540))+1</f>
        <v>1320</v>
      </c>
      <c r="R1219" s="12" t="e">
        <f>(Q1219*100000)+#REF!</f>
        <v>#REF!</v>
      </c>
    </row>
    <row r="1220" spans="7:18" x14ac:dyDescent="0.25">
      <c r="G1220" s="1"/>
      <c r="P1220" s="12">
        <f t="shared" si="101"/>
        <v>4</v>
      </c>
      <c r="Q1220" s="12" cm="1">
        <f t="array" ref="Q1220">SUMPRODUCT(($G$2:$G$2540=G1220)*(P1220&gt;$P$2:$P$2540))+1</f>
        <v>1320</v>
      </c>
      <c r="R1220" s="12" t="e">
        <f>(Q1220*100000)+#REF!</f>
        <v>#REF!</v>
      </c>
    </row>
    <row r="1221" spans="7:18" x14ac:dyDescent="0.25">
      <c r="G1221" s="1"/>
      <c r="P1221" s="12">
        <f t="shared" si="101"/>
        <v>4</v>
      </c>
      <c r="Q1221" s="12" cm="1">
        <f t="array" ref="Q1221">SUMPRODUCT(($G$2:$G$2540=G1221)*(P1221&gt;$P$2:$P$2540))+1</f>
        <v>1320</v>
      </c>
      <c r="R1221" s="12" t="e">
        <f>(Q1221*100000)+#REF!</f>
        <v>#REF!</v>
      </c>
    </row>
  </sheetData>
  <sortState xmlns:xlrd2="http://schemas.microsoft.com/office/spreadsheetml/2017/richdata2" ref="G2:O1221">
    <sortCondition ref="G2:G1221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BFEA3C-4B65-4BBC-B498-6A0BB7F42267}">
  <dimension ref="A1:Y1798"/>
  <sheetViews>
    <sheetView zoomScaleNormal="100" workbookViewId="0">
      <pane ySplit="1" topLeftCell="A2" activePane="bottomLeft" state="frozen"/>
      <selection activeCell="B1" sqref="B1"/>
      <selection pane="bottomLeft" activeCell="N22" sqref="N22"/>
    </sheetView>
  </sheetViews>
  <sheetFormatPr defaultRowHeight="15" x14ac:dyDescent="0.25"/>
  <cols>
    <col min="1" max="2" width="9.140625" style="10" hidden="1" customWidth="1"/>
    <col min="3" max="3" width="10.28515625" style="10" hidden="1" customWidth="1"/>
    <col min="4" max="4" width="7.7109375" style="5" hidden="1" customWidth="1"/>
    <col min="5" max="5" width="49.7109375" style="5" hidden="1" customWidth="1"/>
    <col min="6" max="6" width="32.7109375" style="5" hidden="1" customWidth="1"/>
    <col min="7" max="7" width="11.5703125" bestFit="1" customWidth="1"/>
    <col min="8" max="8" width="11.42578125" bestFit="1" customWidth="1"/>
    <col min="9" max="9" width="17.7109375" bestFit="1" customWidth="1"/>
    <col min="10" max="10" width="10.140625" bestFit="1" customWidth="1"/>
    <col min="11" max="11" width="12.7109375" bestFit="1" customWidth="1"/>
    <col min="12" max="12" width="8.85546875" bestFit="1" customWidth="1"/>
    <col min="13" max="13" width="6.5703125" bestFit="1" customWidth="1"/>
    <col min="14" max="14" width="7.5703125" bestFit="1" customWidth="1"/>
    <col min="15" max="15" width="25.140625" bestFit="1" customWidth="1"/>
    <col min="16" max="16" width="9.140625" customWidth="1"/>
    <col min="17" max="19" width="9.140625" hidden="1" customWidth="1"/>
    <col min="20" max="20" width="19.42578125" hidden="1" customWidth="1"/>
    <col min="21" max="21" width="20.28515625" hidden="1" customWidth="1"/>
    <col min="22" max="23" width="9.140625" hidden="1" customWidth="1"/>
    <col min="24" max="24" width="8.85546875" hidden="1" customWidth="1"/>
    <col min="25" max="25" width="8.85546875" customWidth="1"/>
  </cols>
  <sheetData>
    <row r="1" spans="1:24" x14ac:dyDescent="0.25">
      <c r="A1" s="10" t="s">
        <v>146</v>
      </c>
      <c r="B1" s="10" t="s">
        <v>155</v>
      </c>
      <c r="C1" s="10" t="s">
        <v>138</v>
      </c>
      <c r="D1" s="5" t="s">
        <v>137</v>
      </c>
      <c r="E1" s="5" t="s">
        <v>136</v>
      </c>
      <c r="F1" s="5" t="s">
        <v>135</v>
      </c>
      <c r="G1" s="3" t="s">
        <v>1</v>
      </c>
      <c r="H1" s="2" t="s">
        <v>147</v>
      </c>
      <c r="I1" s="2" t="s">
        <v>2</v>
      </c>
      <c r="J1" s="2" t="s">
        <v>148</v>
      </c>
      <c r="K1" s="2" t="s">
        <v>149</v>
      </c>
      <c r="L1" s="2" t="s">
        <v>3</v>
      </c>
      <c r="M1" s="2" t="s">
        <v>4</v>
      </c>
      <c r="N1" s="2" t="s">
        <v>5</v>
      </c>
      <c r="O1" s="2" t="s">
        <v>150</v>
      </c>
      <c r="P1" t="s">
        <v>6</v>
      </c>
      <c r="Q1" s="2" t="s">
        <v>157</v>
      </c>
      <c r="R1" s="2" t="s">
        <v>158</v>
      </c>
      <c r="S1" s="2" t="s">
        <v>159</v>
      </c>
      <c r="T1" t="s">
        <v>151</v>
      </c>
      <c r="U1" t="s">
        <v>152</v>
      </c>
      <c r="V1" t="s">
        <v>153</v>
      </c>
      <c r="W1" t="s">
        <v>154</v>
      </c>
      <c r="X1" t="s">
        <v>140</v>
      </c>
    </row>
    <row r="2" spans="1:24" x14ac:dyDescent="0.25">
      <c r="A2" s="10" t="str">
        <f t="shared" ref="A2:A65" si="0">IF(YEAR(G2)=2024,P2,"")</f>
        <v/>
      </c>
      <c r="B2" s="10" t="str">
        <f t="shared" ref="B2:B65" si="1">IF(YEAR(G2)=2025,P2,"")</f>
        <v/>
      </c>
      <c r="C2" s="10" t="str">
        <f t="shared" ref="C2:C65" si="2">J2&amp;G2</f>
        <v>Afternoon45029</v>
      </c>
      <c r="D2" s="5" t="str">
        <f>IF('by region'!$C$2="Any","Any",'Fixture list'!W2)&amp;M2&amp;IF('by region'!$I$2="Any","Any",N2)&amp;G2</f>
        <v>AnyJumpAny45029</v>
      </c>
      <c r="E2" s="5" t="e">
        <f>IF(I2=#REF!,'Fixture list'!G2,"")</f>
        <v>#REF!</v>
      </c>
      <c r="F2" s="5" t="str">
        <f t="shared" ref="F2:F65" si="3">G2&amp;T2</f>
        <v>450291</v>
      </c>
      <c r="G2" s="13">
        <v>45029</v>
      </c>
      <c r="H2" s="14" t="s">
        <v>34</v>
      </c>
      <c r="I2" s="14" t="s">
        <v>68</v>
      </c>
      <c r="J2" s="14" t="s">
        <v>9</v>
      </c>
      <c r="K2" s="14" t="s">
        <v>16</v>
      </c>
      <c r="L2" s="14" t="s">
        <v>11</v>
      </c>
      <c r="M2" s="14" t="s">
        <v>12</v>
      </c>
      <c r="N2" s="14" t="s">
        <v>13</v>
      </c>
      <c r="O2" s="14" t="s">
        <v>14</v>
      </c>
      <c r="P2" s="14" t="s">
        <v>534</v>
      </c>
      <c r="Q2" s="12">
        <f t="shared" ref="Q2:Q65" si="4">IF(J2="Afternoon",1,IF(J2="Evening",2,IF(J2="Floodlit",3,4)))</f>
        <v>1</v>
      </c>
      <c r="R2" s="12" cm="1">
        <f t="array" ref="R2">SUMPRODUCT(($G$2:$G$3117=G2)*(Q2&gt;$Q$2:$Q$3117))+1</f>
        <v>1</v>
      </c>
      <c r="S2" s="12">
        <f t="shared" ref="S2:S65" si="5">(R2*100000)+P2</f>
        <v>101112</v>
      </c>
      <c r="T2" cm="1">
        <f t="array" ref="T2">SUMPRODUCT(($G$2:$G$3117=G2)*(S2&gt;$S$2:$S$3117))+1</f>
        <v>1</v>
      </c>
      <c r="U2" t="str">
        <f t="shared" ref="U2:U65" si="6">_xlfn.CONCAT(IF(M2="Flat",UPPER(I2),I2)," ",IF(J2="Evening","†",IF(J2="Floodlit","#","")))</f>
        <v xml:space="preserve">Aintree </v>
      </c>
      <c r="V2">
        <v>0</v>
      </c>
      <c r="W2" t="s">
        <v>11</v>
      </c>
      <c r="X2">
        <f t="shared" ref="X2:X65" si="7">YEAR(G2)</f>
        <v>2023</v>
      </c>
    </row>
    <row r="3" spans="1:24" x14ac:dyDescent="0.25">
      <c r="A3" s="10" t="str">
        <f t="shared" si="0"/>
        <v/>
      </c>
      <c r="B3" s="10" t="str">
        <f t="shared" si="1"/>
        <v/>
      </c>
      <c r="C3" s="10" t="str">
        <f t="shared" si="2"/>
        <v>Afternoon45030</v>
      </c>
      <c r="D3" s="5" t="str">
        <f>IF('by region'!$C$2="Any","Any",'Fixture list'!W3)&amp;M3&amp;IF('by region'!$I$2="Any","Any",N3)&amp;G3</f>
        <v>AnyJumpAny45030</v>
      </c>
      <c r="E3" s="5" t="e">
        <f>IF(I3=#REF!,'Fixture list'!G3,"")</f>
        <v>#REF!</v>
      </c>
      <c r="F3" s="5" t="str">
        <f t="shared" si="3"/>
        <v>450302</v>
      </c>
      <c r="G3" s="13">
        <v>45030</v>
      </c>
      <c r="H3" s="14" t="s">
        <v>35</v>
      </c>
      <c r="I3" s="14" t="s">
        <v>68</v>
      </c>
      <c r="J3" s="14" t="s">
        <v>9</v>
      </c>
      <c r="K3" s="14" t="s">
        <v>16</v>
      </c>
      <c r="L3" s="14" t="s">
        <v>11</v>
      </c>
      <c r="M3" s="14" t="s">
        <v>12</v>
      </c>
      <c r="N3" s="14" t="s">
        <v>13</v>
      </c>
      <c r="O3" s="14" t="s">
        <v>14</v>
      </c>
      <c r="P3" s="14" t="s">
        <v>538</v>
      </c>
      <c r="Q3" s="12">
        <f t="shared" si="4"/>
        <v>1</v>
      </c>
      <c r="R3" s="12" cm="1">
        <f t="array" ref="R3">SUMPRODUCT(($G$2:$G$3117=G3)*(Q3&gt;$Q$2:$Q$3117))+1</f>
        <v>1</v>
      </c>
      <c r="S3" s="12">
        <f t="shared" si="5"/>
        <v>101113</v>
      </c>
      <c r="T3" cm="1">
        <f t="array" ref="T3">SUMPRODUCT(($G$2:$G$3117=G3)*(S3&gt;$S$2:$S$3117))+1</f>
        <v>2</v>
      </c>
      <c r="U3" t="str">
        <f t="shared" si="6"/>
        <v xml:space="preserve">Aintree </v>
      </c>
      <c r="V3">
        <v>0</v>
      </c>
      <c r="W3" t="s">
        <v>17</v>
      </c>
      <c r="X3">
        <f t="shared" si="7"/>
        <v>2023</v>
      </c>
    </row>
    <row r="4" spans="1:24" x14ac:dyDescent="0.25">
      <c r="A4" s="10" t="str">
        <f t="shared" si="0"/>
        <v/>
      </c>
      <c r="B4" s="10" t="str">
        <f t="shared" si="1"/>
        <v/>
      </c>
      <c r="C4" s="10" t="str">
        <f t="shared" si="2"/>
        <v>Afternoon45031</v>
      </c>
      <c r="D4" s="5" t="str">
        <f>IF('by region'!$C$2="Any","Any",'Fixture list'!W4)&amp;M4&amp;IF('by region'!$I$2="Any","Any",N4)&amp;G4</f>
        <v>AnyJumpAny45031</v>
      </c>
      <c r="E4" s="5" t="e">
        <f>IF(I4=#REF!,'Fixture list'!G4,"")</f>
        <v>#REF!</v>
      </c>
      <c r="F4" s="5" t="str">
        <f t="shared" si="3"/>
        <v>450314</v>
      </c>
      <c r="G4" s="13">
        <v>45031</v>
      </c>
      <c r="H4" s="14" t="s">
        <v>37</v>
      </c>
      <c r="I4" s="14" t="s">
        <v>68</v>
      </c>
      <c r="J4" s="14" t="s">
        <v>9</v>
      </c>
      <c r="K4" s="14" t="s">
        <v>16</v>
      </c>
      <c r="L4" s="14" t="s">
        <v>11</v>
      </c>
      <c r="M4" s="14" t="s">
        <v>12</v>
      </c>
      <c r="N4" s="14" t="s">
        <v>13</v>
      </c>
      <c r="O4" s="14" t="s">
        <v>14</v>
      </c>
      <c r="P4" s="14" t="s">
        <v>542</v>
      </c>
      <c r="Q4" s="12">
        <f t="shared" si="4"/>
        <v>1</v>
      </c>
      <c r="R4" s="12" cm="1">
        <f t="array" ref="R4">SUMPRODUCT(($G$2:$G$3117=G4)*(Q4&gt;$Q$2:$Q$3117))+1</f>
        <v>1</v>
      </c>
      <c r="S4" s="12">
        <f t="shared" si="5"/>
        <v>101114</v>
      </c>
      <c r="T4" cm="1">
        <f t="array" ref="T4">SUMPRODUCT(($G$2:$G$3117=G4)*(S4&gt;$S$2:$S$3117))+1</f>
        <v>4</v>
      </c>
      <c r="U4" t="str">
        <f t="shared" si="6"/>
        <v xml:space="preserve">Aintree </v>
      </c>
      <c r="V4">
        <v>0</v>
      </c>
      <c r="W4" t="s">
        <v>19</v>
      </c>
      <c r="X4">
        <f t="shared" si="7"/>
        <v>2023</v>
      </c>
    </row>
    <row r="5" spans="1:24" x14ac:dyDescent="0.25">
      <c r="A5" s="10" t="str">
        <f t="shared" si="0"/>
        <v/>
      </c>
      <c r="B5" s="10" t="str">
        <f t="shared" si="1"/>
        <v/>
      </c>
      <c r="C5" s="10" t="str">
        <f t="shared" si="2"/>
        <v>Evening45065</v>
      </c>
      <c r="D5" s="5" t="str">
        <f>IF('by region'!$C$2="Any","Any",'Fixture list'!W5)&amp;M5&amp;IF('by region'!$I$2="Any","Any",N5)&amp;G5</f>
        <v>AnyJumpAny45065</v>
      </c>
      <c r="E5" s="5" t="e">
        <f>IF(I5=#REF!,'Fixture list'!G5,"")</f>
        <v>#REF!</v>
      </c>
      <c r="F5" s="5" t="str">
        <f t="shared" si="3"/>
        <v>450655</v>
      </c>
      <c r="G5" s="13">
        <v>45065</v>
      </c>
      <c r="H5" s="14" t="s">
        <v>35</v>
      </c>
      <c r="I5" s="14" t="s">
        <v>68</v>
      </c>
      <c r="J5" s="14" t="s">
        <v>80</v>
      </c>
      <c r="K5" s="14" t="s">
        <v>16</v>
      </c>
      <c r="L5" s="14" t="s">
        <v>11</v>
      </c>
      <c r="M5" s="14" t="s">
        <v>12</v>
      </c>
      <c r="N5" s="14" t="s">
        <v>13</v>
      </c>
      <c r="O5" s="14" t="s">
        <v>14</v>
      </c>
      <c r="P5" s="14" t="s">
        <v>696</v>
      </c>
      <c r="Q5" s="12">
        <f t="shared" si="4"/>
        <v>2</v>
      </c>
      <c r="R5" s="12" cm="1">
        <f t="array" ref="R5">SUMPRODUCT(($G$2:$G$3117=G5)*(Q5&gt;$Q$2:$Q$3117))+1</f>
        <v>4</v>
      </c>
      <c r="S5" s="12">
        <f t="shared" si="5"/>
        <v>401119</v>
      </c>
      <c r="T5" cm="1">
        <f t="array" ref="T5">SUMPRODUCT(($G$2:$G$3117=G5)*(S5&gt;$S$2:$S$3117))+1</f>
        <v>5</v>
      </c>
      <c r="U5" t="str">
        <f t="shared" si="6"/>
        <v>Aintree †</v>
      </c>
      <c r="V5">
        <v>0</v>
      </c>
      <c r="W5" t="s">
        <v>17</v>
      </c>
      <c r="X5">
        <f t="shared" si="7"/>
        <v>2023</v>
      </c>
    </row>
    <row r="6" spans="1:24" x14ac:dyDescent="0.25">
      <c r="A6" s="10" t="str">
        <f t="shared" si="0"/>
        <v/>
      </c>
      <c r="B6" s="10" t="str">
        <f t="shared" si="1"/>
        <v/>
      </c>
      <c r="C6" s="10" t="str">
        <f t="shared" si="2"/>
        <v>Evening45093</v>
      </c>
      <c r="D6" s="5" t="str">
        <f>IF('by region'!$C$2="Any","Any",'Fixture list'!W6)&amp;M6&amp;IF('by region'!$I$2="Any","Any",N6)&amp;G6</f>
        <v>AnyJumpAny45093</v>
      </c>
      <c r="E6" s="5" t="e">
        <f>IF(I6=#REF!,'Fixture list'!G6,"")</f>
        <v>#REF!</v>
      </c>
      <c r="F6" s="5" t="str">
        <f t="shared" si="3"/>
        <v>450936</v>
      </c>
      <c r="G6" s="13">
        <v>45093</v>
      </c>
      <c r="H6" s="14" t="s">
        <v>35</v>
      </c>
      <c r="I6" s="14" t="s">
        <v>68</v>
      </c>
      <c r="J6" s="14" t="s">
        <v>80</v>
      </c>
      <c r="K6" s="14" t="s">
        <v>16</v>
      </c>
      <c r="L6" s="14" t="s">
        <v>11</v>
      </c>
      <c r="M6" s="14" t="s">
        <v>12</v>
      </c>
      <c r="N6" s="14" t="s">
        <v>13</v>
      </c>
      <c r="O6" s="14" t="s">
        <v>14</v>
      </c>
      <c r="P6" s="14" t="s">
        <v>829</v>
      </c>
      <c r="Q6" s="12">
        <f t="shared" si="4"/>
        <v>2</v>
      </c>
      <c r="R6" s="12" cm="1">
        <f t="array" ref="R6">SUMPRODUCT(($G$2:$G$3117=G6)*(Q6&gt;$Q$2:$Q$3117))+1</f>
        <v>4</v>
      </c>
      <c r="S6" s="12">
        <f t="shared" si="5"/>
        <v>412754</v>
      </c>
      <c r="T6" cm="1">
        <f t="array" ref="T6">SUMPRODUCT(($G$2:$G$3117=G6)*(S6&gt;$S$2:$S$3117))+1</f>
        <v>6</v>
      </c>
      <c r="U6" t="str">
        <f t="shared" si="6"/>
        <v>Aintree †</v>
      </c>
      <c r="V6">
        <v>0</v>
      </c>
      <c r="W6" t="s">
        <v>11</v>
      </c>
      <c r="X6">
        <f t="shared" si="7"/>
        <v>2023</v>
      </c>
    </row>
    <row r="7" spans="1:24" x14ac:dyDescent="0.25">
      <c r="A7" s="10" t="str">
        <f t="shared" si="0"/>
        <v/>
      </c>
      <c r="B7" s="10" t="str">
        <f t="shared" si="1"/>
        <v/>
      </c>
      <c r="C7" s="10" t="str">
        <f t="shared" si="2"/>
        <v>Afternoon45228</v>
      </c>
      <c r="D7" s="5" t="str">
        <f>IF('by region'!$C$2="Any","Any",'Fixture list'!W7)&amp;M7&amp;IF('by region'!$I$2="Any","Any",N7)&amp;G7</f>
        <v>AnyJumpAny45228</v>
      </c>
      <c r="E7" s="5" t="e">
        <f>IF(I7=#REF!,'Fixture list'!G7,"")</f>
        <v>#REF!</v>
      </c>
      <c r="F7" s="5" t="str">
        <f t="shared" si="3"/>
        <v>452281</v>
      </c>
      <c r="G7" s="13">
        <v>45228</v>
      </c>
      <c r="H7" s="14" t="s">
        <v>40</v>
      </c>
      <c r="I7" s="14" t="s">
        <v>68</v>
      </c>
      <c r="J7" s="14" t="s">
        <v>9</v>
      </c>
      <c r="K7" s="14" t="s">
        <v>16</v>
      </c>
      <c r="L7" s="14" t="s">
        <v>19</v>
      </c>
      <c r="M7" s="14" t="s">
        <v>12</v>
      </c>
      <c r="N7" s="14" t="s">
        <v>13</v>
      </c>
      <c r="O7" s="14" t="s">
        <v>14</v>
      </c>
      <c r="P7" s="14" t="s">
        <v>1419</v>
      </c>
      <c r="Q7" s="12">
        <f t="shared" si="4"/>
        <v>1</v>
      </c>
      <c r="R7" s="12" cm="1">
        <f t="array" ref="R7">SUMPRODUCT(($G$2:$G$3117=G7)*(Q7&gt;$Q$2:$Q$3117))+1</f>
        <v>1</v>
      </c>
      <c r="S7" s="12">
        <f t="shared" si="5"/>
        <v>101118</v>
      </c>
      <c r="T7" cm="1">
        <f t="array" ref="T7">SUMPRODUCT(($G$2:$G$3117=G7)*(S7&gt;$S$2:$S$3117))+1</f>
        <v>1</v>
      </c>
      <c r="U7" t="str">
        <f t="shared" si="6"/>
        <v xml:space="preserve">Aintree </v>
      </c>
      <c r="V7">
        <v>0</v>
      </c>
      <c r="W7" t="s">
        <v>30</v>
      </c>
      <c r="X7">
        <f t="shared" si="7"/>
        <v>2023</v>
      </c>
    </row>
    <row r="8" spans="1:24" x14ac:dyDescent="0.25">
      <c r="A8" s="10" t="str">
        <f t="shared" si="0"/>
        <v/>
      </c>
      <c r="B8" s="10" t="str">
        <f t="shared" si="1"/>
        <v/>
      </c>
      <c r="C8" s="10" t="str">
        <f t="shared" si="2"/>
        <v>Afternoon45241</v>
      </c>
      <c r="D8" s="5" t="str">
        <f>IF('by region'!$C$2="Any","Any",'Fixture list'!W8)&amp;M8&amp;IF('by region'!$I$2="Any","Any",N8)&amp;G8</f>
        <v>AnyJumpAny45241</v>
      </c>
      <c r="E8" s="5" t="e">
        <f>IF(I8=#REF!,'Fixture list'!G8,"")</f>
        <v>#REF!</v>
      </c>
      <c r="F8" s="5" t="str">
        <f t="shared" si="3"/>
        <v>452411</v>
      </c>
      <c r="G8" s="13">
        <v>45241</v>
      </c>
      <c r="H8" s="14" t="s">
        <v>37</v>
      </c>
      <c r="I8" s="14" t="s">
        <v>68</v>
      </c>
      <c r="J8" s="14" t="s">
        <v>9</v>
      </c>
      <c r="K8" s="14" t="s">
        <v>16</v>
      </c>
      <c r="L8" s="14" t="s">
        <v>11</v>
      </c>
      <c r="M8" s="14" t="s">
        <v>12</v>
      </c>
      <c r="N8" s="14" t="s">
        <v>13</v>
      </c>
      <c r="O8" s="14" t="s">
        <v>14</v>
      </c>
      <c r="P8" s="14" t="s">
        <v>1470</v>
      </c>
      <c r="Q8" s="12">
        <f t="shared" si="4"/>
        <v>1</v>
      </c>
      <c r="R8" s="12" cm="1">
        <f t="array" ref="R8">SUMPRODUCT(($G$2:$G$3117=G8)*(Q8&gt;$Q$2:$Q$3117))+1</f>
        <v>1</v>
      </c>
      <c r="S8" s="12">
        <f t="shared" si="5"/>
        <v>100583</v>
      </c>
      <c r="T8" cm="1">
        <f t="array" ref="T8">SUMPRODUCT(($G$2:$G$3117=G8)*(S8&gt;$S$2:$S$3117))+1</f>
        <v>1</v>
      </c>
      <c r="U8" t="str">
        <f t="shared" si="6"/>
        <v xml:space="preserve">Aintree </v>
      </c>
      <c r="V8">
        <v>0</v>
      </c>
      <c r="W8" t="s">
        <v>11</v>
      </c>
      <c r="X8">
        <f t="shared" si="7"/>
        <v>2023</v>
      </c>
    </row>
    <row r="9" spans="1:24" x14ac:dyDescent="0.25">
      <c r="A9" s="10" t="str">
        <f t="shared" si="0"/>
        <v/>
      </c>
      <c r="B9" s="10" t="str">
        <f t="shared" si="1"/>
        <v/>
      </c>
      <c r="C9" s="10" t="str">
        <f t="shared" si="2"/>
        <v>Afternoon45269</v>
      </c>
      <c r="D9" s="5" t="str">
        <f>IF('by region'!$C$2="Any","Any",'Fixture list'!W9)&amp;M9&amp;IF('by region'!$I$2="Any","Any",N9)&amp;G9</f>
        <v>AnyJumpAny45269</v>
      </c>
      <c r="E9" s="5" t="e">
        <f>IF(I9=#REF!,'Fixture list'!G9,"")</f>
        <v>#REF!</v>
      </c>
      <c r="F9" s="5" t="str">
        <f t="shared" si="3"/>
        <v>452692</v>
      </c>
      <c r="G9" s="13">
        <v>45269</v>
      </c>
      <c r="H9" s="14" t="s">
        <v>37</v>
      </c>
      <c r="I9" s="14" t="s">
        <v>68</v>
      </c>
      <c r="J9" s="14" t="s">
        <v>9</v>
      </c>
      <c r="K9" s="14" t="s">
        <v>16</v>
      </c>
      <c r="L9" s="14" t="s">
        <v>19</v>
      </c>
      <c r="M9" s="14" t="s">
        <v>12</v>
      </c>
      <c r="N9" s="14" t="s">
        <v>13</v>
      </c>
      <c r="O9" s="14" t="s">
        <v>14</v>
      </c>
      <c r="P9" s="14" t="s">
        <v>1567</v>
      </c>
      <c r="Q9" s="12">
        <f t="shared" si="4"/>
        <v>1</v>
      </c>
      <c r="R9" s="12" cm="1">
        <f t="array" ref="R9">SUMPRODUCT(($G$2:$G$3117=G9)*(Q9&gt;$Q$2:$Q$3117))+1</f>
        <v>1</v>
      </c>
      <c r="S9" s="12">
        <f t="shared" si="5"/>
        <v>101145</v>
      </c>
      <c r="T9" cm="1">
        <f t="array" ref="T9">SUMPRODUCT(($G$2:$G$3117=G9)*(S9&gt;$S$2:$S$3117))+1</f>
        <v>2</v>
      </c>
      <c r="U9" t="str">
        <f t="shared" si="6"/>
        <v xml:space="preserve">Aintree </v>
      </c>
      <c r="V9">
        <v>0</v>
      </c>
      <c r="W9" t="s">
        <v>19</v>
      </c>
      <c r="X9">
        <f t="shared" si="7"/>
        <v>2023</v>
      </c>
    </row>
    <row r="10" spans="1:24" x14ac:dyDescent="0.25">
      <c r="A10" s="10" t="str">
        <f t="shared" si="0"/>
        <v/>
      </c>
      <c r="B10" s="10" t="str">
        <f t="shared" si="1"/>
        <v/>
      </c>
      <c r="C10" s="10" t="str">
        <f t="shared" si="2"/>
        <v>Afternoon45286</v>
      </c>
      <c r="D10" s="5" t="str">
        <f>IF('by region'!$C$2="Any","Any",'Fixture list'!W10)&amp;M10&amp;IF('by region'!$I$2="Any","Any",N10)&amp;G10</f>
        <v>AnyJumpAny45286</v>
      </c>
      <c r="E10" s="5" t="e">
        <f>IF(I10=#REF!,'Fixture list'!G10,"")</f>
        <v>#REF!</v>
      </c>
      <c r="F10" s="5" t="str">
        <f t="shared" si="3"/>
        <v>452862</v>
      </c>
      <c r="G10" s="13">
        <v>45286</v>
      </c>
      <c r="H10" s="14" t="s">
        <v>7</v>
      </c>
      <c r="I10" s="14" t="s">
        <v>68</v>
      </c>
      <c r="J10" s="14" t="s">
        <v>9</v>
      </c>
      <c r="K10" s="14" t="s">
        <v>16</v>
      </c>
      <c r="L10" s="14" t="s">
        <v>19</v>
      </c>
      <c r="M10" s="14" t="s">
        <v>12</v>
      </c>
      <c r="N10" s="14" t="s">
        <v>13</v>
      </c>
      <c r="O10" s="14" t="s">
        <v>14</v>
      </c>
      <c r="P10" s="14" t="s">
        <v>1623</v>
      </c>
      <c r="Q10" s="12">
        <f t="shared" si="4"/>
        <v>1</v>
      </c>
      <c r="R10" s="12" cm="1">
        <f t="array" ref="R10">SUMPRODUCT(($G$2:$G$3117=G10)*(Q10&gt;$Q$2:$Q$3117))+1</f>
        <v>1</v>
      </c>
      <c r="S10" s="12">
        <f t="shared" si="5"/>
        <v>100957</v>
      </c>
      <c r="T10" cm="1">
        <f t="array" ref="T10">SUMPRODUCT(($G$2:$G$3117=G10)*(S10&gt;$S$2:$S$3117))+1</f>
        <v>2</v>
      </c>
      <c r="U10" t="str">
        <f t="shared" si="6"/>
        <v xml:space="preserve">Aintree </v>
      </c>
      <c r="V10">
        <v>0</v>
      </c>
      <c r="W10" t="s">
        <v>30</v>
      </c>
      <c r="X10">
        <f t="shared" si="7"/>
        <v>2023</v>
      </c>
    </row>
    <row r="11" spans="1:24" x14ac:dyDescent="0.25">
      <c r="A11" s="10" t="str">
        <f t="shared" si="0"/>
        <v/>
      </c>
      <c r="B11" s="10" t="str">
        <f t="shared" si="1"/>
        <v/>
      </c>
      <c r="C11" s="10" t="str">
        <f t="shared" si="2"/>
        <v>Afternoon44947</v>
      </c>
      <c r="D11" s="5" t="str">
        <f>IF('by region'!$C$2="Any","Any",'Fixture list'!W11)&amp;M11&amp;IF('by region'!$I$2="Any","Any",N11)&amp;G11</f>
        <v>AnyJumpAny44947</v>
      </c>
      <c r="E11" s="5" t="e">
        <f>IF(I11=#REF!,'Fixture list'!G11,"")</f>
        <v>#REF!</v>
      </c>
      <c r="F11" s="5" t="str">
        <f t="shared" si="3"/>
        <v>449471</v>
      </c>
      <c r="G11" s="13">
        <v>44947</v>
      </c>
      <c r="H11" s="14" t="s">
        <v>37</v>
      </c>
      <c r="I11" s="14" t="s">
        <v>55</v>
      </c>
      <c r="J11" s="14" t="s">
        <v>9</v>
      </c>
      <c r="K11" s="14" t="s">
        <v>10</v>
      </c>
      <c r="L11" s="14" t="s">
        <v>19</v>
      </c>
      <c r="M11" s="14" t="s">
        <v>12</v>
      </c>
      <c r="N11" s="14" t="s">
        <v>13</v>
      </c>
      <c r="O11" s="14" t="s">
        <v>14</v>
      </c>
      <c r="P11" s="14" t="s">
        <v>237</v>
      </c>
      <c r="Q11" s="12">
        <f t="shared" si="4"/>
        <v>1</v>
      </c>
      <c r="R11" s="12" cm="1">
        <f t="array" ref="R11">SUMPRODUCT(($G$2:$G$3117=G11)*(Q11&gt;$Q$2:$Q$3117))+1</f>
        <v>1</v>
      </c>
      <c r="S11" s="12">
        <f t="shared" si="5"/>
        <v>100418</v>
      </c>
      <c r="T11" cm="1">
        <f t="array" ref="T11">SUMPRODUCT(($G$2:$G$3117=G11)*(S11&gt;$S$2:$S$3117))+1</f>
        <v>1</v>
      </c>
      <c r="U11" t="str">
        <f t="shared" si="6"/>
        <v xml:space="preserve">Ascot </v>
      </c>
      <c r="V11">
        <v>0</v>
      </c>
      <c r="W11" t="s">
        <v>30</v>
      </c>
      <c r="X11">
        <f t="shared" si="7"/>
        <v>2023</v>
      </c>
    </row>
    <row r="12" spans="1:24" x14ac:dyDescent="0.25">
      <c r="A12" s="10" t="str">
        <f t="shared" si="0"/>
        <v/>
      </c>
      <c r="B12" s="10" t="str">
        <f t="shared" si="1"/>
        <v/>
      </c>
      <c r="C12" s="10" t="str">
        <f t="shared" si="2"/>
        <v>Afternoon44975</v>
      </c>
      <c r="D12" s="5" t="str">
        <f>IF('by region'!$C$2="Any","Any",'Fixture list'!W12)&amp;M12&amp;IF('by region'!$I$2="Any","Any",N12)&amp;G12</f>
        <v>AnyJumpAny44975</v>
      </c>
      <c r="E12" s="5" t="e">
        <f>IF(I12=#REF!,'Fixture list'!G12,"")</f>
        <v>#REF!</v>
      </c>
      <c r="F12" s="5" t="str">
        <f t="shared" si="3"/>
        <v>449751</v>
      </c>
      <c r="G12" s="13">
        <v>44975</v>
      </c>
      <c r="H12" s="14" t="s">
        <v>37</v>
      </c>
      <c r="I12" s="14" t="s">
        <v>55</v>
      </c>
      <c r="J12" s="14" t="s">
        <v>9</v>
      </c>
      <c r="K12" s="14" t="s">
        <v>10</v>
      </c>
      <c r="L12" s="14" t="s">
        <v>19</v>
      </c>
      <c r="M12" s="14" t="s">
        <v>12</v>
      </c>
      <c r="N12" s="14" t="s">
        <v>13</v>
      </c>
      <c r="O12" s="14" t="s">
        <v>14</v>
      </c>
      <c r="P12" s="14" t="s">
        <v>337</v>
      </c>
      <c r="Q12" s="12">
        <f t="shared" si="4"/>
        <v>1</v>
      </c>
      <c r="R12" s="12" cm="1">
        <f t="array" ref="R12">SUMPRODUCT(($G$2:$G$3117=G12)*(Q12&gt;$Q$2:$Q$3117))+1</f>
        <v>1</v>
      </c>
      <c r="S12" s="12">
        <f t="shared" si="5"/>
        <v>100419</v>
      </c>
      <c r="T12" cm="1">
        <f t="array" ref="T12">SUMPRODUCT(($G$2:$G$3117=G12)*(S12&gt;$S$2:$S$3117))+1</f>
        <v>1</v>
      </c>
      <c r="U12" t="str">
        <f t="shared" si="6"/>
        <v xml:space="preserve">Ascot </v>
      </c>
      <c r="V12">
        <v>0</v>
      </c>
      <c r="W12" t="s">
        <v>30</v>
      </c>
      <c r="X12">
        <f t="shared" si="7"/>
        <v>2023</v>
      </c>
    </row>
    <row r="13" spans="1:24" x14ac:dyDescent="0.25">
      <c r="A13" s="10" t="str">
        <f t="shared" si="0"/>
        <v/>
      </c>
      <c r="B13" s="10" t="str">
        <f t="shared" si="1"/>
        <v/>
      </c>
      <c r="C13" s="10" t="str">
        <f t="shared" si="2"/>
        <v>Afternoon45018</v>
      </c>
      <c r="D13" s="5" t="str">
        <f>IF('by region'!$C$2="Any","Any",'Fixture list'!W13)&amp;M13&amp;IF('by region'!$I$2="Any","Any",N13)&amp;G13</f>
        <v>AnyJumpAny45018</v>
      </c>
      <c r="E13" s="5" t="e">
        <f>IF(I13=#REF!,'Fixture list'!G13,"")</f>
        <v>#REF!</v>
      </c>
      <c r="F13" s="5" t="str">
        <f t="shared" si="3"/>
        <v>450181</v>
      </c>
      <c r="G13" s="13">
        <v>45018</v>
      </c>
      <c r="H13" s="14" t="s">
        <v>40</v>
      </c>
      <c r="I13" s="14" t="s">
        <v>55</v>
      </c>
      <c r="J13" s="14" t="s">
        <v>9</v>
      </c>
      <c r="K13" s="14" t="s">
        <v>10</v>
      </c>
      <c r="L13" s="14" t="s">
        <v>19</v>
      </c>
      <c r="M13" s="14" t="s">
        <v>12</v>
      </c>
      <c r="N13" s="14" t="s">
        <v>13</v>
      </c>
      <c r="O13" s="14" t="s">
        <v>14</v>
      </c>
      <c r="P13" s="14" t="s">
        <v>492</v>
      </c>
      <c r="Q13" s="12">
        <f t="shared" si="4"/>
        <v>1</v>
      </c>
      <c r="R13" s="12" cm="1">
        <f t="array" ref="R13">SUMPRODUCT(($G$2:$G$3117=G13)*(Q13&gt;$Q$2:$Q$3117))+1</f>
        <v>1</v>
      </c>
      <c r="S13" s="12">
        <f t="shared" si="5"/>
        <v>100420</v>
      </c>
      <c r="T13" cm="1">
        <f t="array" ref="T13">SUMPRODUCT(($G$2:$G$3117=G13)*(S13&gt;$S$2:$S$3117))+1</f>
        <v>1</v>
      </c>
      <c r="U13" t="str">
        <f t="shared" si="6"/>
        <v xml:space="preserve">Ascot </v>
      </c>
      <c r="V13">
        <v>0</v>
      </c>
      <c r="W13" t="s">
        <v>30</v>
      </c>
      <c r="X13">
        <f t="shared" si="7"/>
        <v>2023</v>
      </c>
    </row>
    <row r="14" spans="1:24" x14ac:dyDescent="0.25">
      <c r="A14" s="10" t="str">
        <f t="shared" si="0"/>
        <v/>
      </c>
      <c r="B14" s="10" t="str">
        <f t="shared" si="1"/>
        <v/>
      </c>
      <c r="C14" s="10" t="str">
        <f t="shared" si="2"/>
        <v>Afternoon45049</v>
      </c>
      <c r="D14" s="5" t="str">
        <f>IF('by region'!$C$2="Any","Any",'Fixture list'!W14)&amp;M14&amp;IF('by region'!$I$2="Any","Any",N14)&amp;G14</f>
        <v>AnyFlatAny45049</v>
      </c>
      <c r="E14" s="5" t="e">
        <f>IF(I14=#REF!,'Fixture list'!G14,"")</f>
        <v>#REF!</v>
      </c>
      <c r="F14" s="5" t="str">
        <f t="shared" si="3"/>
        <v>450491</v>
      </c>
      <c r="G14" s="13">
        <v>45049</v>
      </c>
      <c r="H14" s="14" t="s">
        <v>27</v>
      </c>
      <c r="I14" s="14" t="s">
        <v>55</v>
      </c>
      <c r="J14" s="14" t="s">
        <v>9</v>
      </c>
      <c r="K14" s="14" t="s">
        <v>10</v>
      </c>
      <c r="L14" s="14" t="s">
        <v>19</v>
      </c>
      <c r="M14" s="14" t="s">
        <v>25</v>
      </c>
      <c r="N14" s="14" t="s">
        <v>13</v>
      </c>
      <c r="O14" s="14" t="s">
        <v>14</v>
      </c>
      <c r="P14" s="14" t="s">
        <v>616</v>
      </c>
      <c r="Q14" s="12">
        <f t="shared" si="4"/>
        <v>1</v>
      </c>
      <c r="R14" s="12" cm="1">
        <f t="array" ref="R14">SUMPRODUCT(($G$2:$G$3117=G14)*(Q14&gt;$Q$2:$Q$3117))+1</f>
        <v>1</v>
      </c>
      <c r="S14" s="12">
        <f t="shared" si="5"/>
        <v>100423</v>
      </c>
      <c r="T14" cm="1">
        <f t="array" ref="T14">SUMPRODUCT(($G$2:$G$3117=G14)*(S14&gt;$S$2:$S$3117))+1</f>
        <v>1</v>
      </c>
      <c r="U14" t="str">
        <f t="shared" si="6"/>
        <v xml:space="preserve">ASCOT </v>
      </c>
      <c r="V14">
        <v>0</v>
      </c>
      <c r="W14" t="s">
        <v>30</v>
      </c>
      <c r="X14">
        <f t="shared" si="7"/>
        <v>2023</v>
      </c>
    </row>
    <row r="15" spans="1:24" x14ac:dyDescent="0.25">
      <c r="A15" s="10" t="str">
        <f t="shared" si="0"/>
        <v/>
      </c>
      <c r="B15" s="10" t="str">
        <f t="shared" si="1"/>
        <v/>
      </c>
      <c r="C15" s="10" t="str">
        <f t="shared" si="2"/>
        <v>Afternoon45058</v>
      </c>
      <c r="D15" s="5" t="str">
        <f>IF('by region'!$C$2="Any","Any",'Fixture list'!W15)&amp;M15&amp;IF('by region'!$I$2="Any","Any",N15)&amp;G15</f>
        <v>AnyFlatAny45058</v>
      </c>
      <c r="E15" s="5" t="e">
        <f>IF(I15=#REF!,'Fixture list'!G15,"")</f>
        <v>#REF!</v>
      </c>
      <c r="F15" s="5" t="str">
        <f t="shared" si="3"/>
        <v>450581</v>
      </c>
      <c r="G15" s="13">
        <v>45058</v>
      </c>
      <c r="H15" s="14" t="s">
        <v>35</v>
      </c>
      <c r="I15" s="14" t="s">
        <v>55</v>
      </c>
      <c r="J15" s="14" t="s">
        <v>9</v>
      </c>
      <c r="K15" s="14" t="s">
        <v>10</v>
      </c>
      <c r="L15" s="14" t="s">
        <v>19</v>
      </c>
      <c r="M15" s="14" t="s">
        <v>25</v>
      </c>
      <c r="N15" s="14" t="s">
        <v>13</v>
      </c>
      <c r="O15" s="14" t="s">
        <v>14</v>
      </c>
      <c r="P15" s="14" t="s">
        <v>657</v>
      </c>
      <c r="Q15" s="12">
        <f t="shared" si="4"/>
        <v>1</v>
      </c>
      <c r="R15" s="12" cm="1">
        <f t="array" ref="R15">SUMPRODUCT(($G$2:$G$3117=G15)*(Q15&gt;$Q$2:$Q$3117))+1</f>
        <v>1</v>
      </c>
      <c r="S15" s="12">
        <f t="shared" si="5"/>
        <v>100432</v>
      </c>
      <c r="T15" cm="1">
        <f t="array" ref="T15">SUMPRODUCT(($G$2:$G$3117=G15)*(S15&gt;$S$2:$S$3117))+1</f>
        <v>1</v>
      </c>
      <c r="U15" t="str">
        <f t="shared" si="6"/>
        <v xml:space="preserve">ASCOT </v>
      </c>
      <c r="V15">
        <v>0</v>
      </c>
      <c r="W15" t="s">
        <v>19</v>
      </c>
      <c r="X15">
        <f t="shared" si="7"/>
        <v>2023</v>
      </c>
    </row>
    <row r="16" spans="1:24" x14ac:dyDescent="0.25">
      <c r="A16" s="10" t="str">
        <f t="shared" si="0"/>
        <v/>
      </c>
      <c r="B16" s="10" t="str">
        <f t="shared" si="1"/>
        <v/>
      </c>
      <c r="C16" s="10" t="str">
        <f t="shared" si="2"/>
        <v>Afternoon45059</v>
      </c>
      <c r="D16" s="5" t="str">
        <f>IF('by region'!$C$2="Any","Any",'Fixture list'!W16)&amp;M16&amp;IF('by region'!$I$2="Any","Any",N16)&amp;G16</f>
        <v>AnyFlatAny45059</v>
      </c>
      <c r="E16" s="5" t="e">
        <f>IF(I16=#REF!,'Fixture list'!G16,"")</f>
        <v>#REF!</v>
      </c>
      <c r="F16" s="5" t="str">
        <f t="shared" si="3"/>
        <v>450591</v>
      </c>
      <c r="G16" s="13">
        <v>45059</v>
      </c>
      <c r="H16" s="14" t="s">
        <v>37</v>
      </c>
      <c r="I16" s="14" t="s">
        <v>55</v>
      </c>
      <c r="J16" s="14" t="s">
        <v>9</v>
      </c>
      <c r="K16" s="14" t="s">
        <v>10</v>
      </c>
      <c r="L16" s="14" t="s">
        <v>19</v>
      </c>
      <c r="M16" s="14" t="s">
        <v>25</v>
      </c>
      <c r="N16" s="14" t="s">
        <v>13</v>
      </c>
      <c r="O16" s="14" t="s">
        <v>14</v>
      </c>
      <c r="P16" s="14" t="s">
        <v>664</v>
      </c>
      <c r="Q16" s="12">
        <f t="shared" si="4"/>
        <v>1</v>
      </c>
      <c r="R16" s="12" cm="1">
        <f t="array" ref="R16">SUMPRODUCT(($G$2:$G$3117=G16)*(Q16&gt;$Q$2:$Q$3117))+1</f>
        <v>1</v>
      </c>
      <c r="S16" s="12">
        <f t="shared" si="5"/>
        <v>100421</v>
      </c>
      <c r="T16" cm="1">
        <f t="array" ref="T16">SUMPRODUCT(($G$2:$G$3117=G16)*(S16&gt;$S$2:$S$3117))+1</f>
        <v>1</v>
      </c>
      <c r="U16" t="str">
        <f t="shared" si="6"/>
        <v xml:space="preserve">ASCOT </v>
      </c>
      <c r="V16">
        <v>0</v>
      </c>
      <c r="W16" t="s">
        <v>11</v>
      </c>
      <c r="X16">
        <f t="shared" si="7"/>
        <v>2023</v>
      </c>
    </row>
    <row r="17" spans="1:24" x14ac:dyDescent="0.25">
      <c r="A17" s="10" t="str">
        <f t="shared" si="0"/>
        <v/>
      </c>
      <c r="B17" s="10" t="str">
        <f t="shared" si="1"/>
        <v/>
      </c>
      <c r="C17" s="10" t="str">
        <f t="shared" si="2"/>
        <v>Afternoon45097</v>
      </c>
      <c r="D17" s="5" t="str">
        <f>IF('by region'!$C$2="Any","Any",'Fixture list'!W17)&amp;M17&amp;IF('by region'!$I$2="Any","Any",N17)&amp;G17</f>
        <v>AnyFlatAny45097</v>
      </c>
      <c r="E17" s="5" t="e">
        <f>IF(I17=#REF!,'Fixture list'!G17,"")</f>
        <v>#REF!</v>
      </c>
      <c r="F17" s="5" t="str">
        <f t="shared" si="3"/>
        <v>450971</v>
      </c>
      <c r="G17" s="13">
        <v>45097</v>
      </c>
      <c r="H17" s="14" t="s">
        <v>7</v>
      </c>
      <c r="I17" s="14" t="s">
        <v>55</v>
      </c>
      <c r="J17" s="14" t="s">
        <v>9</v>
      </c>
      <c r="K17" s="14" t="s">
        <v>10</v>
      </c>
      <c r="L17" s="14" t="s">
        <v>19</v>
      </c>
      <c r="M17" s="14" t="s">
        <v>25</v>
      </c>
      <c r="N17" s="14" t="s">
        <v>13</v>
      </c>
      <c r="O17" s="14" t="s">
        <v>14</v>
      </c>
      <c r="P17" s="14" t="s">
        <v>845</v>
      </c>
      <c r="Q17" s="12">
        <f t="shared" si="4"/>
        <v>1</v>
      </c>
      <c r="R17" s="12" cm="1">
        <f t="array" ref="R17">SUMPRODUCT(($G$2:$G$3117=G17)*(Q17&gt;$Q$2:$Q$3117))+1</f>
        <v>1</v>
      </c>
      <c r="S17" s="12">
        <f t="shared" si="5"/>
        <v>100424</v>
      </c>
      <c r="T17" cm="1">
        <f t="array" ref="T17">SUMPRODUCT(($G$2:$G$3117=G17)*(S17&gt;$S$2:$S$3117))+1</f>
        <v>1</v>
      </c>
      <c r="U17" t="str">
        <f t="shared" si="6"/>
        <v xml:space="preserve">ASCOT </v>
      </c>
      <c r="V17">
        <v>0</v>
      </c>
      <c r="W17" t="s">
        <v>30</v>
      </c>
      <c r="X17">
        <f t="shared" si="7"/>
        <v>2023</v>
      </c>
    </row>
    <row r="18" spans="1:24" x14ac:dyDescent="0.25">
      <c r="A18" s="10" t="str">
        <f t="shared" si="0"/>
        <v/>
      </c>
      <c r="B18" s="10" t="str">
        <f t="shared" si="1"/>
        <v/>
      </c>
      <c r="C18" s="10" t="str">
        <f t="shared" si="2"/>
        <v>Afternoon45098</v>
      </c>
      <c r="D18" s="5" t="str">
        <f>IF('by region'!$C$2="Any","Any",'Fixture list'!W18)&amp;M18&amp;IF('by region'!$I$2="Any","Any",N18)&amp;G18</f>
        <v>AnyFlatAny45098</v>
      </c>
      <c r="E18" s="5" t="e">
        <f>IF(I18=#REF!,'Fixture list'!G18,"")</f>
        <v>#REF!</v>
      </c>
      <c r="F18" s="5" t="str">
        <f t="shared" si="3"/>
        <v>450981</v>
      </c>
      <c r="G18" s="13">
        <v>45098</v>
      </c>
      <c r="H18" s="14" t="s">
        <v>27</v>
      </c>
      <c r="I18" s="14" t="s">
        <v>55</v>
      </c>
      <c r="J18" s="14" t="s">
        <v>9</v>
      </c>
      <c r="K18" s="14" t="s">
        <v>10</v>
      </c>
      <c r="L18" s="14" t="s">
        <v>19</v>
      </c>
      <c r="M18" s="14" t="s">
        <v>25</v>
      </c>
      <c r="N18" s="14" t="s">
        <v>13</v>
      </c>
      <c r="O18" s="14" t="s">
        <v>14</v>
      </c>
      <c r="P18" s="14" t="s">
        <v>851</v>
      </c>
      <c r="Q18" s="12">
        <f t="shared" si="4"/>
        <v>1</v>
      </c>
      <c r="R18" s="12" cm="1">
        <f t="array" ref="R18">SUMPRODUCT(($G$2:$G$3117=G18)*(Q18&gt;$Q$2:$Q$3117))+1</f>
        <v>1</v>
      </c>
      <c r="S18" s="12">
        <f t="shared" si="5"/>
        <v>100425</v>
      </c>
      <c r="T18" cm="1">
        <f t="array" ref="T18">SUMPRODUCT(($G$2:$G$3117=G18)*(S18&gt;$S$2:$S$3117))+1</f>
        <v>1</v>
      </c>
      <c r="U18" t="str">
        <f t="shared" si="6"/>
        <v xml:space="preserve">ASCOT </v>
      </c>
      <c r="V18">
        <v>0</v>
      </c>
      <c r="W18" t="s">
        <v>30</v>
      </c>
      <c r="X18">
        <f t="shared" si="7"/>
        <v>2023</v>
      </c>
    </row>
    <row r="19" spans="1:24" x14ac:dyDescent="0.25">
      <c r="A19" s="10" t="str">
        <f t="shared" si="0"/>
        <v/>
      </c>
      <c r="B19" s="10" t="str">
        <f t="shared" si="1"/>
        <v/>
      </c>
      <c r="C19" s="10" t="str">
        <f t="shared" si="2"/>
        <v>Afternoon45099</v>
      </c>
      <c r="D19" s="5" t="str">
        <f>IF('by region'!$C$2="Any","Any",'Fixture list'!W19)&amp;M19&amp;IF('by region'!$I$2="Any","Any",N19)&amp;G19</f>
        <v>AnyFlatAny45099</v>
      </c>
      <c r="E19" s="5" t="e">
        <f>IF(I19=#REF!,'Fixture list'!G19,"")</f>
        <v>#REF!</v>
      </c>
      <c r="F19" s="5" t="str">
        <f t="shared" si="3"/>
        <v>450991</v>
      </c>
      <c r="G19" s="13">
        <v>45099</v>
      </c>
      <c r="H19" s="14" t="s">
        <v>34</v>
      </c>
      <c r="I19" s="14" t="s">
        <v>55</v>
      </c>
      <c r="J19" s="14" t="s">
        <v>9</v>
      </c>
      <c r="K19" s="14" t="s">
        <v>10</v>
      </c>
      <c r="L19" s="14" t="s">
        <v>19</v>
      </c>
      <c r="M19" s="14" t="s">
        <v>25</v>
      </c>
      <c r="N19" s="14" t="s">
        <v>13</v>
      </c>
      <c r="O19" s="14" t="s">
        <v>14</v>
      </c>
      <c r="P19" s="14" t="s">
        <v>855</v>
      </c>
      <c r="Q19" s="12">
        <f t="shared" si="4"/>
        <v>1</v>
      </c>
      <c r="R19" s="12" cm="1">
        <f t="array" ref="R19">SUMPRODUCT(($G$2:$G$3117=G19)*(Q19&gt;$Q$2:$Q$3117))+1</f>
        <v>1</v>
      </c>
      <c r="S19" s="12">
        <f t="shared" si="5"/>
        <v>100426</v>
      </c>
      <c r="T19" cm="1">
        <f t="array" ref="T19">SUMPRODUCT(($G$2:$G$3117=G19)*(S19&gt;$S$2:$S$3117))+1</f>
        <v>1</v>
      </c>
      <c r="U19" t="str">
        <f t="shared" si="6"/>
        <v xml:space="preserve">ASCOT </v>
      </c>
      <c r="V19">
        <v>0</v>
      </c>
      <c r="W19" t="s">
        <v>30</v>
      </c>
      <c r="X19">
        <f t="shared" si="7"/>
        <v>2023</v>
      </c>
    </row>
    <row r="20" spans="1:24" x14ac:dyDescent="0.25">
      <c r="A20" s="10" t="str">
        <f t="shared" si="0"/>
        <v/>
      </c>
      <c r="B20" s="10" t="str">
        <f t="shared" si="1"/>
        <v/>
      </c>
      <c r="C20" s="10" t="str">
        <f t="shared" si="2"/>
        <v>Afternoon45100</v>
      </c>
      <c r="D20" s="5" t="str">
        <f>IF('by region'!$C$2="Any","Any",'Fixture list'!W20)&amp;M20&amp;IF('by region'!$I$2="Any","Any",N20)&amp;G20</f>
        <v>AnyFlatAny45100</v>
      </c>
      <c r="E20" s="5" t="e">
        <f>IF(I20=#REF!,'Fixture list'!G20,"")</f>
        <v>#REF!</v>
      </c>
      <c r="F20" s="5" t="str">
        <f t="shared" si="3"/>
        <v>451001</v>
      </c>
      <c r="G20" s="13">
        <v>45100</v>
      </c>
      <c r="H20" s="14" t="s">
        <v>35</v>
      </c>
      <c r="I20" s="14" t="s">
        <v>55</v>
      </c>
      <c r="J20" s="14" t="s">
        <v>9</v>
      </c>
      <c r="K20" s="14" t="s">
        <v>10</v>
      </c>
      <c r="L20" s="14" t="s">
        <v>19</v>
      </c>
      <c r="M20" s="14" t="s">
        <v>25</v>
      </c>
      <c r="N20" s="14" t="s">
        <v>13</v>
      </c>
      <c r="O20" s="14" t="s">
        <v>14</v>
      </c>
      <c r="P20" s="14" t="s">
        <v>861</v>
      </c>
      <c r="Q20" s="12">
        <f t="shared" si="4"/>
        <v>1</v>
      </c>
      <c r="R20" s="12" cm="1">
        <f t="array" ref="R20">SUMPRODUCT(($G$2:$G$3117=G20)*(Q20&gt;$Q$2:$Q$3117))+1</f>
        <v>1</v>
      </c>
      <c r="S20" s="12">
        <f t="shared" si="5"/>
        <v>100427</v>
      </c>
      <c r="T20" cm="1">
        <f t="array" ref="T20">SUMPRODUCT(($G$2:$G$3117=G20)*(S20&gt;$S$2:$S$3117))+1</f>
        <v>1</v>
      </c>
      <c r="U20" t="str">
        <f t="shared" si="6"/>
        <v xml:space="preserve">ASCOT </v>
      </c>
      <c r="V20">
        <v>0</v>
      </c>
      <c r="W20" t="s">
        <v>30</v>
      </c>
      <c r="X20">
        <f t="shared" si="7"/>
        <v>2023</v>
      </c>
    </row>
    <row r="21" spans="1:24" x14ac:dyDescent="0.25">
      <c r="A21" s="10" t="str">
        <f t="shared" si="0"/>
        <v/>
      </c>
      <c r="B21" s="10" t="str">
        <f t="shared" si="1"/>
        <v/>
      </c>
      <c r="C21" s="10" t="str">
        <f t="shared" si="2"/>
        <v>Afternoon45101</v>
      </c>
      <c r="D21" s="5" t="str">
        <f>IF('by region'!$C$2="Any","Any",'Fixture list'!W21)&amp;M21&amp;IF('by region'!$I$2="Any","Any",N21)&amp;G21</f>
        <v>AnyFlatAny45101</v>
      </c>
      <c r="E21" s="5" t="e">
        <f>IF(I21=#REF!,'Fixture list'!G21,"")</f>
        <v>#REF!</v>
      </c>
      <c r="F21" s="5" t="str">
        <f t="shared" si="3"/>
        <v>451011</v>
      </c>
      <c r="G21" s="13">
        <v>45101</v>
      </c>
      <c r="H21" s="14" t="s">
        <v>37</v>
      </c>
      <c r="I21" s="14" t="s">
        <v>55</v>
      </c>
      <c r="J21" s="14" t="s">
        <v>9</v>
      </c>
      <c r="K21" s="14" t="s">
        <v>10</v>
      </c>
      <c r="L21" s="14" t="s">
        <v>19</v>
      </c>
      <c r="M21" s="14" t="s">
        <v>25</v>
      </c>
      <c r="N21" s="14" t="s">
        <v>13</v>
      </c>
      <c r="O21" s="14" t="s">
        <v>14</v>
      </c>
      <c r="P21" s="14" t="s">
        <v>866</v>
      </c>
      <c r="Q21" s="12">
        <f t="shared" si="4"/>
        <v>1</v>
      </c>
      <c r="R21" s="12" cm="1">
        <f t="array" ref="R21">SUMPRODUCT(($G$2:$G$3117=G21)*(Q21&gt;$Q$2:$Q$3117))+1</f>
        <v>1</v>
      </c>
      <c r="S21" s="12">
        <f t="shared" si="5"/>
        <v>100428</v>
      </c>
      <c r="T21" cm="1">
        <f t="array" ref="T21">SUMPRODUCT(($G$2:$G$3117=G21)*(S21&gt;$S$2:$S$3117))+1</f>
        <v>1</v>
      </c>
      <c r="U21" t="str">
        <f t="shared" si="6"/>
        <v xml:space="preserve">ASCOT </v>
      </c>
      <c r="V21">
        <v>0</v>
      </c>
      <c r="W21" t="s">
        <v>30</v>
      </c>
      <c r="X21">
        <f t="shared" si="7"/>
        <v>2023</v>
      </c>
    </row>
    <row r="22" spans="1:24" x14ac:dyDescent="0.25">
      <c r="A22" s="10" t="str">
        <f t="shared" si="0"/>
        <v/>
      </c>
      <c r="B22" s="10" t="str">
        <f t="shared" si="1"/>
        <v/>
      </c>
      <c r="C22" s="10" t="str">
        <f t="shared" si="2"/>
        <v>Afternoon45121</v>
      </c>
      <c r="D22" s="5" t="str">
        <f>IF('by region'!$C$2="Any","Any",'Fixture list'!W22)&amp;M22&amp;IF('by region'!$I$2="Any","Any",N22)&amp;G22</f>
        <v>AnyFlatAny45121</v>
      </c>
      <c r="E22" s="5" t="e">
        <f>IF(I22=#REF!,'Fixture list'!G22,"")</f>
        <v>#REF!</v>
      </c>
      <c r="F22" s="5" t="str">
        <f t="shared" si="3"/>
        <v>451211</v>
      </c>
      <c r="G22" s="13">
        <v>45121</v>
      </c>
      <c r="H22" s="14" t="s">
        <v>35</v>
      </c>
      <c r="I22" s="14" t="s">
        <v>55</v>
      </c>
      <c r="J22" s="14" t="s">
        <v>9</v>
      </c>
      <c r="K22" s="14" t="s">
        <v>10</v>
      </c>
      <c r="L22" s="14" t="s">
        <v>19</v>
      </c>
      <c r="M22" s="14" t="s">
        <v>25</v>
      </c>
      <c r="N22" s="14" t="s">
        <v>13</v>
      </c>
      <c r="O22" s="14" t="s">
        <v>14</v>
      </c>
      <c r="P22" s="14" t="s">
        <v>959</v>
      </c>
      <c r="Q22" s="12">
        <f t="shared" si="4"/>
        <v>1</v>
      </c>
      <c r="R22" s="12" cm="1">
        <f t="array" ref="R22">SUMPRODUCT(($G$2:$G$3117=G22)*(Q22&gt;$Q$2:$Q$3117))+1</f>
        <v>1</v>
      </c>
      <c r="S22" s="12">
        <f t="shared" si="5"/>
        <v>100442</v>
      </c>
      <c r="T22" cm="1">
        <f t="array" ref="T22">SUMPRODUCT(($G$2:$G$3117=G22)*(S22&gt;$S$2:$S$3117))+1</f>
        <v>1</v>
      </c>
      <c r="U22" t="str">
        <f t="shared" si="6"/>
        <v xml:space="preserve">ASCOT </v>
      </c>
      <c r="V22">
        <v>0</v>
      </c>
      <c r="W22" t="s">
        <v>30</v>
      </c>
      <c r="X22">
        <f t="shared" si="7"/>
        <v>2023</v>
      </c>
    </row>
    <row r="23" spans="1:24" x14ac:dyDescent="0.25">
      <c r="A23" s="10" t="str">
        <f t="shared" si="0"/>
        <v/>
      </c>
      <c r="B23" s="10" t="str">
        <f t="shared" si="1"/>
        <v/>
      </c>
      <c r="C23" s="10" t="str">
        <f t="shared" si="2"/>
        <v>Afternoon45122</v>
      </c>
      <c r="D23" s="5" t="str">
        <f>IF('by region'!$C$2="Any","Any",'Fixture list'!W23)&amp;M23&amp;IF('by region'!$I$2="Any","Any",N23)&amp;G23</f>
        <v>AnyFlatAny45122</v>
      </c>
      <c r="E23" s="5" t="e">
        <f>IF(I23=#REF!,'Fixture list'!G23,"")</f>
        <v>#REF!</v>
      </c>
      <c r="F23" s="5" t="str">
        <f t="shared" si="3"/>
        <v>451221</v>
      </c>
      <c r="G23" s="13">
        <v>45122</v>
      </c>
      <c r="H23" s="14" t="s">
        <v>37</v>
      </c>
      <c r="I23" s="14" t="s">
        <v>55</v>
      </c>
      <c r="J23" s="14" t="s">
        <v>9</v>
      </c>
      <c r="K23" s="14" t="s">
        <v>10</v>
      </c>
      <c r="L23" s="14" t="s">
        <v>19</v>
      </c>
      <c r="M23" s="14" t="s">
        <v>25</v>
      </c>
      <c r="N23" s="14" t="s">
        <v>13</v>
      </c>
      <c r="O23" s="14" t="s">
        <v>14</v>
      </c>
      <c r="P23" s="14" t="s">
        <v>964</v>
      </c>
      <c r="Q23" s="12">
        <f t="shared" si="4"/>
        <v>1</v>
      </c>
      <c r="R23" s="12" cm="1">
        <f t="array" ref="R23">SUMPRODUCT(($G$2:$G$3117=G23)*(Q23&gt;$Q$2:$Q$3117))+1</f>
        <v>1</v>
      </c>
      <c r="S23" s="12">
        <f t="shared" si="5"/>
        <v>100434</v>
      </c>
      <c r="T23" cm="1">
        <f t="array" ref="T23">SUMPRODUCT(($G$2:$G$3117=G23)*(S23&gt;$S$2:$S$3117))+1</f>
        <v>1</v>
      </c>
      <c r="U23" t="str">
        <f t="shared" si="6"/>
        <v xml:space="preserve">ASCOT </v>
      </c>
      <c r="V23">
        <v>0</v>
      </c>
      <c r="W23" t="s">
        <v>30</v>
      </c>
      <c r="X23">
        <f t="shared" si="7"/>
        <v>2023</v>
      </c>
    </row>
    <row r="24" spans="1:24" x14ac:dyDescent="0.25">
      <c r="A24" s="10" t="str">
        <f t="shared" si="0"/>
        <v/>
      </c>
      <c r="B24" s="10" t="str">
        <f t="shared" si="1"/>
        <v/>
      </c>
      <c r="C24" s="10" t="str">
        <f t="shared" si="2"/>
        <v>Afternoon45135</v>
      </c>
      <c r="D24" s="5" t="str">
        <f>IF('by region'!$C$2="Any","Any",'Fixture list'!W24)&amp;M24&amp;IF('by region'!$I$2="Any","Any",N24)&amp;G24</f>
        <v>AnyFlatAny45135</v>
      </c>
      <c r="E24" s="5" t="e">
        <f>IF(I24=#REF!,'Fixture list'!G24,"")</f>
        <v>#REF!</v>
      </c>
      <c r="F24" s="5" t="str">
        <f t="shared" si="3"/>
        <v>451351</v>
      </c>
      <c r="G24" s="13">
        <v>45135</v>
      </c>
      <c r="H24" s="14" t="s">
        <v>35</v>
      </c>
      <c r="I24" s="14" t="s">
        <v>55</v>
      </c>
      <c r="J24" s="14" t="s">
        <v>9</v>
      </c>
      <c r="K24" s="14" t="s">
        <v>10</v>
      </c>
      <c r="L24" s="14" t="s">
        <v>19</v>
      </c>
      <c r="M24" s="14" t="s">
        <v>25</v>
      </c>
      <c r="N24" s="14" t="s">
        <v>13</v>
      </c>
      <c r="O24" s="14" t="s">
        <v>14</v>
      </c>
      <c r="P24" s="14" t="s">
        <v>1024</v>
      </c>
      <c r="Q24" s="12">
        <f t="shared" si="4"/>
        <v>1</v>
      </c>
      <c r="R24" s="12" cm="1">
        <f t="array" ref="R24">SUMPRODUCT(($G$2:$G$3117=G24)*(Q24&gt;$Q$2:$Q$3117))+1</f>
        <v>1</v>
      </c>
      <c r="S24" s="12">
        <f t="shared" si="5"/>
        <v>100429</v>
      </c>
      <c r="T24" cm="1">
        <f t="array" ref="T24">SUMPRODUCT(($G$2:$G$3117=G24)*(S24&gt;$S$2:$S$3117))+1</f>
        <v>1</v>
      </c>
      <c r="U24" t="str">
        <f t="shared" si="6"/>
        <v xml:space="preserve">ASCOT </v>
      </c>
      <c r="V24">
        <v>0</v>
      </c>
      <c r="W24" t="s">
        <v>30</v>
      </c>
      <c r="X24">
        <f t="shared" si="7"/>
        <v>2023</v>
      </c>
    </row>
    <row r="25" spans="1:24" x14ac:dyDescent="0.25">
      <c r="A25" s="10" t="str">
        <f t="shared" si="0"/>
        <v/>
      </c>
      <c r="B25" s="10" t="str">
        <f t="shared" si="1"/>
        <v/>
      </c>
      <c r="C25" s="10" t="str">
        <f t="shared" si="2"/>
        <v>Afternoon45136</v>
      </c>
      <c r="D25" s="5" t="str">
        <f>IF('by region'!$C$2="Any","Any",'Fixture list'!W25)&amp;M25&amp;IF('by region'!$I$2="Any","Any",N25)&amp;G25</f>
        <v>AnyFlatAny45136</v>
      </c>
      <c r="E25" s="5" t="e">
        <f>IF(I25=#REF!,'Fixture list'!G25,"")</f>
        <v>#REF!</v>
      </c>
      <c r="F25" s="5" t="str">
        <f t="shared" si="3"/>
        <v>451361</v>
      </c>
      <c r="G25" s="13">
        <v>45136</v>
      </c>
      <c r="H25" s="14" t="s">
        <v>37</v>
      </c>
      <c r="I25" s="14" t="s">
        <v>55</v>
      </c>
      <c r="J25" s="14" t="s">
        <v>9</v>
      </c>
      <c r="K25" s="14" t="s">
        <v>10</v>
      </c>
      <c r="L25" s="14" t="s">
        <v>19</v>
      </c>
      <c r="M25" s="14" t="s">
        <v>25</v>
      </c>
      <c r="N25" s="14" t="s">
        <v>13</v>
      </c>
      <c r="O25" s="14" t="s">
        <v>14</v>
      </c>
      <c r="P25" s="14" t="s">
        <v>1030</v>
      </c>
      <c r="Q25" s="12">
        <f t="shared" si="4"/>
        <v>1</v>
      </c>
      <c r="R25" s="12" cm="1">
        <f t="array" ref="R25">SUMPRODUCT(($G$2:$G$3117=G25)*(Q25&gt;$Q$2:$Q$3117))+1</f>
        <v>1</v>
      </c>
      <c r="S25" s="12">
        <f t="shared" si="5"/>
        <v>100430</v>
      </c>
      <c r="T25" cm="1">
        <f t="array" ref="T25">SUMPRODUCT(($G$2:$G$3117=G25)*(S25&gt;$S$2:$S$3117))+1</f>
        <v>1</v>
      </c>
      <c r="U25" t="str">
        <f t="shared" si="6"/>
        <v xml:space="preserve">ASCOT </v>
      </c>
      <c r="V25">
        <v>0</v>
      </c>
      <c r="W25" t="s">
        <v>30</v>
      </c>
      <c r="X25">
        <f t="shared" si="7"/>
        <v>2023</v>
      </c>
    </row>
    <row r="26" spans="1:24" x14ac:dyDescent="0.25">
      <c r="A26" s="10" t="str">
        <f t="shared" si="0"/>
        <v/>
      </c>
      <c r="B26" s="10" t="str">
        <f t="shared" si="1"/>
        <v/>
      </c>
      <c r="C26" s="10" t="str">
        <f t="shared" si="2"/>
        <v>Afternoon45150</v>
      </c>
      <c r="D26" s="5" t="str">
        <f>IF('by region'!$C$2="Any","Any",'Fixture list'!W26)&amp;M26&amp;IF('by region'!$I$2="Any","Any",N26)&amp;G26</f>
        <v>AnyFlatAny45150</v>
      </c>
      <c r="E26" s="5" t="e">
        <f>IF(I26=#REF!,'Fixture list'!G26,"")</f>
        <v>#REF!</v>
      </c>
      <c r="F26" s="5" t="str">
        <f t="shared" si="3"/>
        <v>451501</v>
      </c>
      <c r="G26" s="13">
        <v>45150</v>
      </c>
      <c r="H26" s="14" t="s">
        <v>37</v>
      </c>
      <c r="I26" s="14" t="s">
        <v>55</v>
      </c>
      <c r="J26" s="14" t="s">
        <v>9</v>
      </c>
      <c r="K26" s="14" t="s">
        <v>10</v>
      </c>
      <c r="L26" s="14" t="s">
        <v>19</v>
      </c>
      <c r="M26" s="14" t="s">
        <v>25</v>
      </c>
      <c r="N26" s="14" t="s">
        <v>13</v>
      </c>
      <c r="O26" s="14" t="s">
        <v>14</v>
      </c>
      <c r="P26" s="14" t="s">
        <v>1094</v>
      </c>
      <c r="Q26" s="12">
        <f t="shared" si="4"/>
        <v>1</v>
      </c>
      <c r="R26" s="12" cm="1">
        <f t="array" ref="R26">SUMPRODUCT(($G$2:$G$3117=G26)*(Q26&gt;$Q$2:$Q$3117))+1</f>
        <v>1</v>
      </c>
      <c r="S26" s="12">
        <f t="shared" si="5"/>
        <v>100443</v>
      </c>
      <c r="T26" cm="1">
        <f t="array" ref="T26">SUMPRODUCT(($G$2:$G$3117=G26)*(S26&gt;$S$2:$S$3117))+1</f>
        <v>1</v>
      </c>
      <c r="U26" t="str">
        <f t="shared" si="6"/>
        <v xml:space="preserve">ASCOT </v>
      </c>
      <c r="V26">
        <v>0</v>
      </c>
      <c r="W26" t="s">
        <v>19</v>
      </c>
      <c r="X26">
        <f t="shared" si="7"/>
        <v>2023</v>
      </c>
    </row>
    <row r="27" spans="1:24" x14ac:dyDescent="0.25">
      <c r="A27" s="10" t="str">
        <f t="shared" si="0"/>
        <v/>
      </c>
      <c r="B27" s="10" t="str">
        <f t="shared" si="1"/>
        <v/>
      </c>
      <c r="C27" s="10" t="str">
        <f t="shared" si="2"/>
        <v>Afternoon45177</v>
      </c>
      <c r="D27" s="5" t="str">
        <f>IF('by region'!$C$2="Any","Any",'Fixture list'!W27)&amp;M27&amp;IF('by region'!$I$2="Any","Any",N27)&amp;G27</f>
        <v>AnyFlatAny45177</v>
      </c>
      <c r="E27" s="5" t="e">
        <f>IF(I27=#REF!,'Fixture list'!G27,"")</f>
        <v>#REF!</v>
      </c>
      <c r="F27" s="5" t="str">
        <f t="shared" si="3"/>
        <v>451771</v>
      </c>
      <c r="G27" s="13">
        <v>45177</v>
      </c>
      <c r="H27" s="14" t="s">
        <v>35</v>
      </c>
      <c r="I27" s="14" t="s">
        <v>55</v>
      </c>
      <c r="J27" s="14" t="s">
        <v>9</v>
      </c>
      <c r="K27" s="14" t="s">
        <v>10</v>
      </c>
      <c r="L27" s="14" t="s">
        <v>11</v>
      </c>
      <c r="M27" s="14" t="s">
        <v>25</v>
      </c>
      <c r="N27" s="14" t="s">
        <v>13</v>
      </c>
      <c r="O27" s="14" t="s">
        <v>14</v>
      </c>
      <c r="P27" s="14" t="s">
        <v>1216</v>
      </c>
      <c r="Q27" s="12">
        <f t="shared" si="4"/>
        <v>1</v>
      </c>
      <c r="R27" s="12" cm="1">
        <f t="array" ref="R27">SUMPRODUCT(($G$2:$G$3117=G27)*(Q27&gt;$Q$2:$Q$3117))+1</f>
        <v>1</v>
      </c>
      <c r="S27" s="12">
        <f t="shared" si="5"/>
        <v>100422</v>
      </c>
      <c r="T27" cm="1">
        <f t="array" ref="T27">SUMPRODUCT(($G$2:$G$3117=G27)*(S27&gt;$S$2:$S$3117))+1</f>
        <v>1</v>
      </c>
      <c r="U27" t="str">
        <f t="shared" si="6"/>
        <v xml:space="preserve">ASCOT </v>
      </c>
      <c r="V27">
        <v>0</v>
      </c>
      <c r="W27" t="s">
        <v>11</v>
      </c>
      <c r="X27">
        <f t="shared" si="7"/>
        <v>2023</v>
      </c>
    </row>
    <row r="28" spans="1:24" x14ac:dyDescent="0.25">
      <c r="A28" s="10" t="str">
        <f t="shared" si="0"/>
        <v/>
      </c>
      <c r="B28" s="10" t="str">
        <f t="shared" si="1"/>
        <v/>
      </c>
      <c r="C28" s="10" t="str">
        <f t="shared" si="2"/>
        <v>Afternoon45178</v>
      </c>
      <c r="D28" s="5" t="str">
        <f>IF('by region'!$C$2="Any","Any",'Fixture list'!W28)&amp;M28&amp;IF('by region'!$I$2="Any","Any",N28)&amp;G28</f>
        <v>AnyFlatAny45178</v>
      </c>
      <c r="E28" s="5" t="e">
        <f>IF(I28=#REF!,'Fixture list'!G28,"")</f>
        <v>#REF!</v>
      </c>
      <c r="F28" s="5" t="str">
        <f t="shared" si="3"/>
        <v>451785</v>
      </c>
      <c r="G28" s="13">
        <v>45178</v>
      </c>
      <c r="H28" s="14" t="s">
        <v>37</v>
      </c>
      <c r="I28" s="14" t="s">
        <v>55</v>
      </c>
      <c r="J28" s="14" t="s">
        <v>9</v>
      </c>
      <c r="K28" s="14" t="s">
        <v>10</v>
      </c>
      <c r="L28" s="14" t="s">
        <v>11</v>
      </c>
      <c r="M28" s="14" t="s">
        <v>25</v>
      </c>
      <c r="N28" s="14" t="s">
        <v>13</v>
      </c>
      <c r="O28" s="14" t="s">
        <v>14</v>
      </c>
      <c r="P28" s="14" t="s">
        <v>1220</v>
      </c>
      <c r="Q28" s="12">
        <f t="shared" si="4"/>
        <v>1</v>
      </c>
      <c r="R28" s="12" cm="1">
        <f t="array" ref="R28">SUMPRODUCT(($G$2:$G$3117=G28)*(Q28&gt;$Q$2:$Q$3117))+1</f>
        <v>1</v>
      </c>
      <c r="S28" s="12">
        <f t="shared" si="5"/>
        <v>113753</v>
      </c>
      <c r="T28" cm="1">
        <f t="array" ref="T28">SUMPRODUCT(($G$2:$G$3117=G28)*(S28&gt;$S$2:$S$3117))+1</f>
        <v>5</v>
      </c>
      <c r="U28" t="str">
        <f t="shared" si="6"/>
        <v xml:space="preserve">ASCOT </v>
      </c>
      <c r="V28">
        <v>0</v>
      </c>
      <c r="W28" t="s">
        <v>19</v>
      </c>
      <c r="X28">
        <f t="shared" si="7"/>
        <v>2023</v>
      </c>
    </row>
    <row r="29" spans="1:24" x14ac:dyDescent="0.25">
      <c r="A29" s="10" t="str">
        <f t="shared" si="0"/>
        <v/>
      </c>
      <c r="B29" s="10" t="str">
        <f t="shared" si="1"/>
        <v/>
      </c>
      <c r="C29" s="10" t="str">
        <f t="shared" si="2"/>
        <v>Afternoon45205</v>
      </c>
      <c r="D29" s="5" t="str">
        <f>IF('by region'!$C$2="Any","Any",'Fixture list'!W29)&amp;M29&amp;IF('by region'!$I$2="Any","Any",N29)&amp;G29</f>
        <v>AnyFlatAny45205</v>
      </c>
      <c r="E29" s="5" t="e">
        <f>IF(I29=#REF!,'Fixture list'!G29,"")</f>
        <v>#REF!</v>
      </c>
      <c r="F29" s="5" t="str">
        <f t="shared" si="3"/>
        <v>452053</v>
      </c>
      <c r="G29" s="13">
        <v>45205</v>
      </c>
      <c r="H29" s="14" t="s">
        <v>35</v>
      </c>
      <c r="I29" s="14" t="s">
        <v>55</v>
      </c>
      <c r="J29" s="14" t="s">
        <v>9</v>
      </c>
      <c r="K29" s="14" t="s">
        <v>10</v>
      </c>
      <c r="L29" s="14" t="s">
        <v>19</v>
      </c>
      <c r="M29" s="14" t="s">
        <v>25</v>
      </c>
      <c r="N29" s="14" t="s">
        <v>13</v>
      </c>
      <c r="O29" s="14" t="s">
        <v>14</v>
      </c>
      <c r="P29" s="14" t="s">
        <v>1328</v>
      </c>
      <c r="Q29" s="12">
        <f t="shared" si="4"/>
        <v>1</v>
      </c>
      <c r="R29" s="12" cm="1">
        <f t="array" ref="R29">SUMPRODUCT(($G$2:$G$3117=G29)*(Q29&gt;$Q$2:$Q$3117))+1</f>
        <v>1</v>
      </c>
      <c r="S29" s="12">
        <f t="shared" si="5"/>
        <v>111284</v>
      </c>
      <c r="T29" cm="1">
        <f t="array" ref="T29">SUMPRODUCT(($G$2:$G$3117=G29)*(S29&gt;$S$2:$S$3117))+1</f>
        <v>3</v>
      </c>
      <c r="U29" t="str">
        <f t="shared" si="6"/>
        <v xml:space="preserve">ASCOT </v>
      </c>
      <c r="V29">
        <v>0</v>
      </c>
      <c r="W29" t="s">
        <v>19</v>
      </c>
      <c r="X29">
        <f t="shared" si="7"/>
        <v>2023</v>
      </c>
    </row>
    <row r="30" spans="1:24" x14ac:dyDescent="0.25">
      <c r="A30" s="10" t="str">
        <f t="shared" si="0"/>
        <v/>
      </c>
      <c r="B30" s="10" t="str">
        <f t="shared" si="1"/>
        <v/>
      </c>
      <c r="C30" s="10" t="str">
        <f t="shared" si="2"/>
        <v>Afternoon45206</v>
      </c>
      <c r="D30" s="5" t="str">
        <f>IF('by region'!$C$2="Any","Any",'Fixture list'!W30)&amp;M30&amp;IF('by region'!$I$2="Any","Any",N30)&amp;G30</f>
        <v>AnyFlatAny45206</v>
      </c>
      <c r="E30" s="5" t="e">
        <f>IF(I30=#REF!,'Fixture list'!G30,"")</f>
        <v>#REF!</v>
      </c>
      <c r="F30" s="5" t="str">
        <f t="shared" si="3"/>
        <v>452061</v>
      </c>
      <c r="G30" s="13">
        <v>45206</v>
      </c>
      <c r="H30" s="14" t="s">
        <v>37</v>
      </c>
      <c r="I30" s="14" t="s">
        <v>55</v>
      </c>
      <c r="J30" s="14" t="s">
        <v>9</v>
      </c>
      <c r="K30" s="14" t="s">
        <v>10</v>
      </c>
      <c r="L30" s="14" t="s">
        <v>17</v>
      </c>
      <c r="M30" s="14" t="s">
        <v>25</v>
      </c>
      <c r="N30" s="14" t="s">
        <v>13</v>
      </c>
      <c r="O30" s="14" t="s">
        <v>14</v>
      </c>
      <c r="P30" s="14" t="s">
        <v>1331</v>
      </c>
      <c r="Q30" s="12">
        <f t="shared" si="4"/>
        <v>1</v>
      </c>
      <c r="R30" s="12" cm="1">
        <f t="array" ref="R30">SUMPRODUCT(($G$2:$G$3117=G30)*(Q30&gt;$Q$2:$Q$3117))+1</f>
        <v>1</v>
      </c>
      <c r="S30" s="12">
        <f t="shared" si="5"/>
        <v>100431</v>
      </c>
      <c r="T30" cm="1">
        <f t="array" ref="T30">SUMPRODUCT(($G$2:$G$3117=G30)*(S30&gt;$S$2:$S$3117))+1</f>
        <v>1</v>
      </c>
      <c r="U30" t="str">
        <f t="shared" si="6"/>
        <v xml:space="preserve">ASCOT </v>
      </c>
      <c r="V30">
        <v>0</v>
      </c>
      <c r="W30" t="s">
        <v>30</v>
      </c>
      <c r="X30">
        <f t="shared" si="7"/>
        <v>2023</v>
      </c>
    </row>
    <row r="31" spans="1:24" x14ac:dyDescent="0.25">
      <c r="A31" s="10" t="str">
        <f t="shared" si="0"/>
        <v/>
      </c>
      <c r="B31" s="10" t="str">
        <f t="shared" si="1"/>
        <v/>
      </c>
      <c r="C31" s="10" t="str">
        <f t="shared" si="2"/>
        <v>Afternoon45220</v>
      </c>
      <c r="D31" s="5" t="str">
        <f>IF('by region'!$C$2="Any","Any",'Fixture list'!W31)&amp;M31&amp;IF('by region'!$I$2="Any","Any",N31)&amp;G31</f>
        <v>AnyFlatAny45220</v>
      </c>
      <c r="E31" s="5" t="e">
        <f>IF(I31=#REF!,'Fixture list'!G31,"")</f>
        <v>#REF!</v>
      </c>
      <c r="F31" s="5" t="str">
        <f t="shared" si="3"/>
        <v>452201</v>
      </c>
      <c r="G31" s="13">
        <v>45220</v>
      </c>
      <c r="H31" s="14" t="s">
        <v>37</v>
      </c>
      <c r="I31" s="14" t="s">
        <v>55</v>
      </c>
      <c r="J31" s="14" t="s">
        <v>9</v>
      </c>
      <c r="K31" s="14" t="s">
        <v>10</v>
      </c>
      <c r="L31" s="14" t="s">
        <v>11</v>
      </c>
      <c r="M31" s="14" t="s">
        <v>25</v>
      </c>
      <c r="N31" s="14" t="s">
        <v>13</v>
      </c>
      <c r="O31" s="14" t="s">
        <v>21</v>
      </c>
      <c r="P31" s="14" t="s">
        <v>1386</v>
      </c>
      <c r="Q31" s="12">
        <f t="shared" si="4"/>
        <v>1</v>
      </c>
      <c r="R31" s="12" cm="1">
        <f t="array" ref="R31">SUMPRODUCT(($G$2:$G$3117=G31)*(Q31&gt;$Q$2:$Q$3117))+1</f>
        <v>1</v>
      </c>
      <c r="S31" s="12">
        <f t="shared" si="5"/>
        <v>100435</v>
      </c>
      <c r="T31" cm="1">
        <f t="array" ref="T31">SUMPRODUCT(($G$2:$G$3117=G31)*(S31&gt;$S$2:$S$3117))+1</f>
        <v>1</v>
      </c>
      <c r="U31" t="str">
        <f t="shared" si="6"/>
        <v xml:space="preserve">ASCOT </v>
      </c>
      <c r="V31">
        <v>0</v>
      </c>
      <c r="W31" t="s">
        <v>17</v>
      </c>
      <c r="X31">
        <f t="shared" si="7"/>
        <v>2023</v>
      </c>
    </row>
    <row r="32" spans="1:24" x14ac:dyDescent="0.25">
      <c r="A32" s="10" t="str">
        <f t="shared" si="0"/>
        <v/>
      </c>
      <c r="B32" s="10" t="str">
        <f t="shared" si="1"/>
        <v/>
      </c>
      <c r="C32" s="10" t="str">
        <f t="shared" si="2"/>
        <v>Afternoon45234</v>
      </c>
      <c r="D32" s="5" t="str">
        <f>IF('by region'!$C$2="Any","Any",'Fixture list'!W32)&amp;M32&amp;IF('by region'!$I$2="Any","Any",N32)&amp;G32</f>
        <v>AnyJumpAny45234</v>
      </c>
      <c r="E32" s="5" t="e">
        <f>IF(I32=#REF!,'Fixture list'!G32,"")</f>
        <v>#REF!</v>
      </c>
      <c r="F32" s="5" t="str">
        <f t="shared" si="3"/>
        <v>452341</v>
      </c>
      <c r="G32" s="13">
        <v>45234</v>
      </c>
      <c r="H32" s="14" t="s">
        <v>37</v>
      </c>
      <c r="I32" s="14" t="s">
        <v>55</v>
      </c>
      <c r="J32" s="14" t="s">
        <v>9</v>
      </c>
      <c r="K32" s="14" t="s">
        <v>10</v>
      </c>
      <c r="L32" s="14" t="s">
        <v>11</v>
      </c>
      <c r="M32" s="14" t="s">
        <v>12</v>
      </c>
      <c r="N32" s="14" t="s">
        <v>13</v>
      </c>
      <c r="O32" s="14" t="s">
        <v>14</v>
      </c>
      <c r="P32" s="14" t="s">
        <v>1443</v>
      </c>
      <c r="Q32" s="12">
        <f t="shared" si="4"/>
        <v>1</v>
      </c>
      <c r="R32" s="12" cm="1">
        <f t="array" ref="R32">SUMPRODUCT(($G$2:$G$3117=G32)*(Q32&gt;$Q$2:$Q$3117))+1</f>
        <v>1</v>
      </c>
      <c r="S32" s="12">
        <f t="shared" si="5"/>
        <v>100436</v>
      </c>
      <c r="T32" cm="1">
        <f t="array" ref="T32">SUMPRODUCT(($G$2:$G$3117=G32)*(S32&gt;$S$2:$S$3117))+1</f>
        <v>1</v>
      </c>
      <c r="U32" t="str">
        <f t="shared" si="6"/>
        <v xml:space="preserve">Ascot </v>
      </c>
      <c r="V32">
        <v>0</v>
      </c>
      <c r="W32" t="s">
        <v>30</v>
      </c>
      <c r="X32">
        <f t="shared" si="7"/>
        <v>2023</v>
      </c>
    </row>
    <row r="33" spans="1:24" x14ac:dyDescent="0.25">
      <c r="A33" s="10" t="str">
        <f t="shared" si="0"/>
        <v/>
      </c>
      <c r="B33" s="10" t="str">
        <f t="shared" si="1"/>
        <v/>
      </c>
      <c r="C33" s="10" t="str">
        <f t="shared" si="2"/>
        <v>Afternoon45254</v>
      </c>
      <c r="D33" s="5" t="str">
        <f>IF('by region'!$C$2="Any","Any",'Fixture list'!W33)&amp;M33&amp;IF('by region'!$I$2="Any","Any",N33)&amp;G33</f>
        <v>AnyJumpAny45254</v>
      </c>
      <c r="E33" s="5" t="e">
        <f>IF(I33=#REF!,'Fixture list'!G33,"")</f>
        <v>#REF!</v>
      </c>
      <c r="F33" s="5" t="str">
        <f t="shared" si="3"/>
        <v>452541</v>
      </c>
      <c r="G33" s="13">
        <v>45254</v>
      </c>
      <c r="H33" s="14" t="s">
        <v>35</v>
      </c>
      <c r="I33" s="14" t="s">
        <v>55</v>
      </c>
      <c r="J33" s="14" t="s">
        <v>9</v>
      </c>
      <c r="K33" s="14" t="s">
        <v>10</v>
      </c>
      <c r="L33" s="14" t="s">
        <v>11</v>
      </c>
      <c r="M33" s="14" t="s">
        <v>12</v>
      </c>
      <c r="N33" s="14" t="s">
        <v>13</v>
      </c>
      <c r="O33" s="14" t="s">
        <v>14</v>
      </c>
      <c r="P33" s="14" t="s">
        <v>1518</v>
      </c>
      <c r="Q33" s="12">
        <f t="shared" si="4"/>
        <v>1</v>
      </c>
      <c r="R33" s="12" cm="1">
        <f t="array" ref="R33">SUMPRODUCT(($G$2:$G$3117=G33)*(Q33&gt;$Q$2:$Q$3117))+1</f>
        <v>1</v>
      </c>
      <c r="S33" s="12">
        <f t="shared" si="5"/>
        <v>100437</v>
      </c>
      <c r="T33" cm="1">
        <f t="array" ref="T33">SUMPRODUCT(($G$2:$G$3117=G33)*(S33&gt;$S$2:$S$3117))+1</f>
        <v>1</v>
      </c>
      <c r="U33" t="str">
        <f t="shared" si="6"/>
        <v xml:space="preserve">Ascot </v>
      </c>
      <c r="V33">
        <v>0</v>
      </c>
      <c r="W33" t="s">
        <v>30</v>
      </c>
      <c r="X33">
        <f t="shared" si="7"/>
        <v>2023</v>
      </c>
    </row>
    <row r="34" spans="1:24" x14ac:dyDescent="0.25">
      <c r="A34" s="10" t="str">
        <f t="shared" si="0"/>
        <v/>
      </c>
      <c r="B34" s="10" t="str">
        <f t="shared" si="1"/>
        <v/>
      </c>
      <c r="C34" s="10" t="str">
        <f t="shared" si="2"/>
        <v>Afternoon45255</v>
      </c>
      <c r="D34" s="5" t="str">
        <f>IF('by region'!$C$2="Any","Any",'Fixture list'!W34)&amp;M34&amp;IF('by region'!$I$2="Any","Any",N34)&amp;G34</f>
        <v>AnyJumpAny45255</v>
      </c>
      <c r="E34" s="5" t="e">
        <f>IF(I34=#REF!,'Fixture list'!G34,"")</f>
        <v>#REF!</v>
      </c>
      <c r="F34" s="5" t="str">
        <f t="shared" si="3"/>
        <v>452551</v>
      </c>
      <c r="G34" s="13">
        <v>45255</v>
      </c>
      <c r="H34" s="14" t="s">
        <v>37</v>
      </c>
      <c r="I34" s="14" t="s">
        <v>55</v>
      </c>
      <c r="J34" s="14" t="s">
        <v>9</v>
      </c>
      <c r="K34" s="14" t="s">
        <v>10</v>
      </c>
      <c r="L34" s="14" t="s">
        <v>11</v>
      </c>
      <c r="M34" s="14" t="s">
        <v>12</v>
      </c>
      <c r="N34" s="14" t="s">
        <v>13</v>
      </c>
      <c r="O34" s="14" t="s">
        <v>14</v>
      </c>
      <c r="P34" s="14" t="s">
        <v>1523</v>
      </c>
      <c r="Q34" s="12">
        <f t="shared" si="4"/>
        <v>1</v>
      </c>
      <c r="R34" s="12" cm="1">
        <f t="array" ref="R34">SUMPRODUCT(($G$2:$G$3117=G34)*(Q34&gt;$Q$2:$Q$3117))+1</f>
        <v>1</v>
      </c>
      <c r="S34" s="12">
        <f t="shared" si="5"/>
        <v>100438</v>
      </c>
      <c r="T34" cm="1">
        <f t="array" ref="T34">SUMPRODUCT(($G$2:$G$3117=G34)*(S34&gt;$S$2:$S$3117))+1</f>
        <v>1</v>
      </c>
      <c r="U34" t="str">
        <f t="shared" si="6"/>
        <v xml:space="preserve">Ascot </v>
      </c>
      <c r="V34">
        <v>0</v>
      </c>
      <c r="W34" t="s">
        <v>17</v>
      </c>
      <c r="X34">
        <f t="shared" si="7"/>
        <v>2023</v>
      </c>
    </row>
    <row r="35" spans="1:24" x14ac:dyDescent="0.25">
      <c r="A35" s="10" t="str">
        <f t="shared" si="0"/>
        <v/>
      </c>
      <c r="B35" s="10" t="str">
        <f t="shared" si="1"/>
        <v/>
      </c>
      <c r="C35" s="10" t="str">
        <f t="shared" si="2"/>
        <v>Afternoon45282</v>
      </c>
      <c r="D35" s="5" t="str">
        <f>IF('by region'!$C$2="Any","Any",'Fixture list'!W35)&amp;M35&amp;IF('by region'!$I$2="Any","Any",N35)&amp;G35</f>
        <v>AnyJumpAny45282</v>
      </c>
      <c r="E35" s="5" t="e">
        <f>IF(I35=#REF!,'Fixture list'!G35,"")</f>
        <v>#REF!</v>
      </c>
      <c r="F35" s="5" t="str">
        <f t="shared" si="3"/>
        <v>452821</v>
      </c>
      <c r="G35" s="13">
        <v>45282</v>
      </c>
      <c r="H35" s="14" t="s">
        <v>35</v>
      </c>
      <c r="I35" s="14" t="s">
        <v>55</v>
      </c>
      <c r="J35" s="14" t="s">
        <v>9</v>
      </c>
      <c r="K35" s="14" t="s">
        <v>10</v>
      </c>
      <c r="L35" s="14" t="s">
        <v>17</v>
      </c>
      <c r="M35" s="14" t="s">
        <v>12</v>
      </c>
      <c r="N35" s="14" t="s">
        <v>13</v>
      </c>
      <c r="O35" s="14" t="s">
        <v>14</v>
      </c>
      <c r="P35" s="14" t="s">
        <v>1615</v>
      </c>
      <c r="Q35" s="12">
        <f t="shared" si="4"/>
        <v>1</v>
      </c>
      <c r="R35" s="12" cm="1">
        <f t="array" ref="R35">SUMPRODUCT(($G$2:$G$3117=G35)*(Q35&gt;$Q$2:$Q$3117))+1</f>
        <v>1</v>
      </c>
      <c r="S35" s="12">
        <f t="shared" si="5"/>
        <v>100417</v>
      </c>
      <c r="T35" cm="1">
        <f t="array" ref="T35">SUMPRODUCT(($G$2:$G$3117=G35)*(S35&gt;$S$2:$S$3117))+1</f>
        <v>1</v>
      </c>
      <c r="U35" t="str">
        <f t="shared" si="6"/>
        <v xml:space="preserve">Ascot </v>
      </c>
      <c r="V35">
        <v>0</v>
      </c>
      <c r="W35" t="s">
        <v>30</v>
      </c>
      <c r="X35">
        <f t="shared" si="7"/>
        <v>2023</v>
      </c>
    </row>
    <row r="36" spans="1:24" x14ac:dyDescent="0.25">
      <c r="A36" s="10" t="str">
        <f t="shared" si="0"/>
        <v/>
      </c>
      <c r="B36" s="10" t="str">
        <f t="shared" si="1"/>
        <v/>
      </c>
      <c r="C36" s="10" t="str">
        <f t="shared" si="2"/>
        <v>Afternoon45283</v>
      </c>
      <c r="D36" s="5" t="str">
        <f>IF('by region'!$C$2="Any","Any",'Fixture list'!W36)&amp;M36&amp;IF('by region'!$I$2="Any","Any",N36)&amp;G36</f>
        <v>AnyJumpAny45283</v>
      </c>
      <c r="E36" s="5" t="e">
        <f>IF(I36=#REF!,'Fixture list'!G36,"")</f>
        <v>#REF!</v>
      </c>
      <c r="F36" s="5" t="str">
        <f t="shared" si="3"/>
        <v>452831</v>
      </c>
      <c r="G36" s="13">
        <v>45283</v>
      </c>
      <c r="H36" s="14" t="s">
        <v>37</v>
      </c>
      <c r="I36" s="14" t="s">
        <v>55</v>
      </c>
      <c r="J36" s="14" t="s">
        <v>9</v>
      </c>
      <c r="K36" s="14" t="s">
        <v>10</v>
      </c>
      <c r="L36" s="14" t="s">
        <v>11</v>
      </c>
      <c r="M36" s="14" t="s">
        <v>12</v>
      </c>
      <c r="N36" s="14" t="s">
        <v>13</v>
      </c>
      <c r="O36" s="14" t="s">
        <v>14</v>
      </c>
      <c r="P36" s="14" t="s">
        <v>1618</v>
      </c>
      <c r="Q36" s="12">
        <f t="shared" si="4"/>
        <v>1</v>
      </c>
      <c r="R36" s="12" cm="1">
        <f t="array" ref="R36">SUMPRODUCT(($G$2:$G$3117=G36)*(Q36&gt;$Q$2:$Q$3117))+1</f>
        <v>1</v>
      </c>
      <c r="S36" s="12">
        <f t="shared" si="5"/>
        <v>100439</v>
      </c>
      <c r="T36" cm="1">
        <f t="array" ref="T36">SUMPRODUCT(($G$2:$G$3117=G36)*(S36&gt;$S$2:$S$3117))+1</f>
        <v>1</v>
      </c>
      <c r="U36" t="str">
        <f t="shared" si="6"/>
        <v xml:space="preserve">Ascot </v>
      </c>
      <c r="V36">
        <v>0</v>
      </c>
      <c r="W36" t="s">
        <v>30</v>
      </c>
      <c r="X36">
        <f t="shared" si="7"/>
        <v>2023</v>
      </c>
    </row>
    <row r="37" spans="1:24" x14ac:dyDescent="0.25">
      <c r="A37" s="10" t="str">
        <f t="shared" si="0"/>
        <v/>
      </c>
      <c r="B37" s="10" t="str">
        <f t="shared" si="1"/>
        <v/>
      </c>
      <c r="C37" s="10" t="str">
        <f t="shared" si="2"/>
        <v>Afternoon44928</v>
      </c>
      <c r="D37" s="5" t="str">
        <f>IF('by region'!$C$2="Any","Any",'Fixture list'!W37)&amp;M37&amp;IF('by region'!$I$2="Any","Any",N37)&amp;G37</f>
        <v>AnyJumpAny44928</v>
      </c>
      <c r="E37" s="5" t="e">
        <f>IF(I37=#REF!,'Fixture list'!G37,"")</f>
        <v>#REF!</v>
      </c>
      <c r="F37" s="5" t="str">
        <f t="shared" si="3"/>
        <v>449281</v>
      </c>
      <c r="G37" s="13">
        <v>44928</v>
      </c>
      <c r="H37" s="14" t="s">
        <v>42</v>
      </c>
      <c r="I37" s="14" t="s">
        <v>28</v>
      </c>
      <c r="J37" s="14" t="s">
        <v>9</v>
      </c>
      <c r="K37" s="14" t="s">
        <v>10</v>
      </c>
      <c r="L37" s="14" t="s">
        <v>11</v>
      </c>
      <c r="M37" s="14" t="s">
        <v>12</v>
      </c>
      <c r="N37" s="14" t="s">
        <v>13</v>
      </c>
      <c r="O37" s="14" t="s">
        <v>14</v>
      </c>
      <c r="P37" s="14" t="s">
        <v>168</v>
      </c>
      <c r="Q37" s="12">
        <f t="shared" si="4"/>
        <v>1</v>
      </c>
      <c r="R37" s="12" cm="1">
        <f t="array" ref="R37">SUMPRODUCT(($G$2:$G$3117=G37)*(Q37&gt;$Q$2:$Q$3117))+1</f>
        <v>1</v>
      </c>
      <c r="S37" s="12">
        <f t="shared" si="5"/>
        <v>100467</v>
      </c>
      <c r="T37" cm="1">
        <f t="array" ref="T37">SUMPRODUCT(($G$2:$G$3117=G37)*(S37&gt;$S$2:$S$3117))+1</f>
        <v>1</v>
      </c>
      <c r="U37" t="str">
        <f t="shared" si="6"/>
        <v xml:space="preserve">Ayr </v>
      </c>
      <c r="V37">
        <v>0</v>
      </c>
      <c r="W37" t="s">
        <v>17</v>
      </c>
      <c r="X37">
        <f t="shared" si="7"/>
        <v>2023</v>
      </c>
    </row>
    <row r="38" spans="1:24" x14ac:dyDescent="0.25">
      <c r="A38" s="10" t="str">
        <f t="shared" si="0"/>
        <v/>
      </c>
      <c r="B38" s="10" t="str">
        <f t="shared" si="1"/>
        <v/>
      </c>
      <c r="C38" s="10" t="str">
        <f t="shared" si="2"/>
        <v>Afternoon44935</v>
      </c>
      <c r="D38" s="5" t="str">
        <f>IF('by region'!$C$2="Any","Any",'Fixture list'!W38)&amp;M38&amp;IF('by region'!$I$2="Any","Any",N38)&amp;G38</f>
        <v>AnyNULLAny44935</v>
      </c>
      <c r="E38" s="5" t="e">
        <f>IF(I38=#REF!,'Fixture list'!G38,"")</f>
        <v>#REF!</v>
      </c>
      <c r="F38" s="5" t="str">
        <f t="shared" si="3"/>
        <v>449352</v>
      </c>
      <c r="G38" s="13">
        <v>44935</v>
      </c>
      <c r="H38" s="14" t="s">
        <v>42</v>
      </c>
      <c r="I38" s="14" t="s">
        <v>28</v>
      </c>
      <c r="J38" s="14" t="s">
        <v>9</v>
      </c>
      <c r="K38" s="14" t="s">
        <v>30</v>
      </c>
      <c r="L38" s="14" t="s">
        <v>30</v>
      </c>
      <c r="M38" s="14" t="s">
        <v>30</v>
      </c>
      <c r="N38" s="14" t="s">
        <v>30</v>
      </c>
      <c r="O38" s="14" t="s">
        <v>21</v>
      </c>
      <c r="P38" s="14" t="s">
        <v>193</v>
      </c>
      <c r="Q38" s="12">
        <f t="shared" si="4"/>
        <v>1</v>
      </c>
      <c r="R38" s="12" cm="1">
        <f t="array" ref="R38">SUMPRODUCT(($G$2:$G$3117=G38)*(Q38&gt;$Q$2:$Q$3117))+1</f>
        <v>1</v>
      </c>
      <c r="S38" s="12">
        <f t="shared" si="5"/>
        <v>114285</v>
      </c>
      <c r="T38" cm="1">
        <f t="array" ref="T38">SUMPRODUCT(($G$2:$G$3117=G38)*(S38&gt;$S$2:$S$3117))+1</f>
        <v>2</v>
      </c>
      <c r="U38" t="str">
        <f t="shared" si="6"/>
        <v xml:space="preserve">Ayr </v>
      </c>
      <c r="V38">
        <v>0</v>
      </c>
      <c r="W38" t="s">
        <v>30</v>
      </c>
      <c r="X38">
        <f t="shared" si="7"/>
        <v>2023</v>
      </c>
    </row>
    <row r="39" spans="1:24" x14ac:dyDescent="0.25">
      <c r="A39" s="10" t="str">
        <f t="shared" si="0"/>
        <v/>
      </c>
      <c r="B39" s="10" t="str">
        <f t="shared" si="1"/>
        <v/>
      </c>
      <c r="C39" s="10" t="str">
        <f t="shared" si="2"/>
        <v>Afternoon44958</v>
      </c>
      <c r="D39" s="5" t="str">
        <f>IF('by region'!$C$2="Any","Any",'Fixture list'!W39)&amp;M39&amp;IF('by region'!$I$2="Any","Any",N39)&amp;G39</f>
        <v>AnyJumpAny44958</v>
      </c>
      <c r="E39" s="5" t="e">
        <f>IF(I39=#REF!,'Fixture list'!G39,"")</f>
        <v>#REF!</v>
      </c>
      <c r="F39" s="5" t="str">
        <f t="shared" si="3"/>
        <v>449583</v>
      </c>
      <c r="G39" s="13">
        <v>44958</v>
      </c>
      <c r="H39" s="14" t="s">
        <v>27</v>
      </c>
      <c r="I39" s="14" t="s">
        <v>28</v>
      </c>
      <c r="J39" s="14" t="s">
        <v>9</v>
      </c>
      <c r="K39" s="14" t="s">
        <v>30</v>
      </c>
      <c r="L39" s="14" t="s">
        <v>30</v>
      </c>
      <c r="M39" s="14" t="s">
        <v>12</v>
      </c>
      <c r="N39" s="14" t="s">
        <v>30</v>
      </c>
      <c r="O39" s="14" t="s">
        <v>21</v>
      </c>
      <c r="P39" s="14" t="s">
        <v>273</v>
      </c>
      <c r="Q39" s="12">
        <f t="shared" si="4"/>
        <v>1</v>
      </c>
      <c r="R39" s="12" cm="1">
        <f t="array" ref="R39">SUMPRODUCT(($G$2:$G$3117=G39)*(Q39&gt;$Q$2:$Q$3117))+1</f>
        <v>1</v>
      </c>
      <c r="S39" s="12">
        <f t="shared" si="5"/>
        <v>101467</v>
      </c>
      <c r="T39" cm="1">
        <f t="array" ref="T39">SUMPRODUCT(($G$2:$G$3117=G39)*(S39&gt;$S$2:$S$3117))+1</f>
        <v>3</v>
      </c>
      <c r="U39" t="str">
        <f t="shared" si="6"/>
        <v xml:space="preserve">Ayr </v>
      </c>
      <c r="V39">
        <v>0</v>
      </c>
      <c r="W39" t="s">
        <v>30</v>
      </c>
      <c r="X39">
        <f t="shared" si="7"/>
        <v>2023</v>
      </c>
    </row>
    <row r="40" spans="1:24" x14ac:dyDescent="0.25">
      <c r="A40" s="10" t="str">
        <f t="shared" si="0"/>
        <v/>
      </c>
      <c r="B40" s="10" t="str">
        <f t="shared" si="1"/>
        <v/>
      </c>
      <c r="C40" s="10" t="str">
        <f t="shared" si="2"/>
        <v>Afternoon44971</v>
      </c>
      <c r="D40" s="5" t="str">
        <f>IF('by region'!$C$2="Any","Any",'Fixture list'!W40)&amp;M40&amp;IF('by region'!$I$2="Any","Any",N40)&amp;G40</f>
        <v>AnyJumpAny44971</v>
      </c>
      <c r="E40" s="5" t="e">
        <f>IF(I40=#REF!,'Fixture list'!G40,"")</f>
        <v>#REF!</v>
      </c>
      <c r="F40" s="5" t="str">
        <f t="shared" si="3"/>
        <v>449711</v>
      </c>
      <c r="G40" s="13">
        <v>44971</v>
      </c>
      <c r="H40" s="14" t="s">
        <v>7</v>
      </c>
      <c r="I40" s="14" t="s">
        <v>28</v>
      </c>
      <c r="J40" s="14" t="s">
        <v>9</v>
      </c>
      <c r="K40" s="14" t="s">
        <v>10</v>
      </c>
      <c r="L40" s="14" t="s">
        <v>11</v>
      </c>
      <c r="M40" s="14" t="s">
        <v>12</v>
      </c>
      <c r="N40" s="14" t="s">
        <v>13</v>
      </c>
      <c r="O40" s="14" t="s">
        <v>14</v>
      </c>
      <c r="P40" s="14" t="s">
        <v>321</v>
      </c>
      <c r="Q40" s="12">
        <f t="shared" si="4"/>
        <v>1</v>
      </c>
      <c r="R40" s="12" cm="1">
        <f t="array" ref="R40">SUMPRODUCT(($G$2:$G$3117=G40)*(Q40&gt;$Q$2:$Q$3117))+1</f>
        <v>1</v>
      </c>
      <c r="S40" s="12">
        <f t="shared" si="5"/>
        <v>100469</v>
      </c>
      <c r="T40" cm="1">
        <f t="array" ref="T40">SUMPRODUCT(($G$2:$G$3117=G40)*(S40&gt;$S$2:$S$3117))+1</f>
        <v>1</v>
      </c>
      <c r="U40" t="str">
        <f t="shared" si="6"/>
        <v xml:space="preserve">Ayr </v>
      </c>
      <c r="V40">
        <v>0</v>
      </c>
      <c r="W40" t="s">
        <v>30</v>
      </c>
      <c r="X40">
        <f t="shared" si="7"/>
        <v>2023</v>
      </c>
    </row>
    <row r="41" spans="1:24" x14ac:dyDescent="0.25">
      <c r="A41" s="10" t="str">
        <f t="shared" si="0"/>
        <v/>
      </c>
      <c r="B41" s="10" t="str">
        <f t="shared" si="1"/>
        <v/>
      </c>
      <c r="C41" s="10" t="str">
        <f t="shared" si="2"/>
        <v>Afternoon44984</v>
      </c>
      <c r="D41" s="5" t="str">
        <f>IF('by region'!$C$2="Any","Any",'Fixture list'!W41)&amp;M41&amp;IF('by region'!$I$2="Any","Any",N41)&amp;G41</f>
        <v>AnyJumpAny44984</v>
      </c>
      <c r="E41" s="5" t="e">
        <f>IF(I41=#REF!,'Fixture list'!G41,"")</f>
        <v>#REF!</v>
      </c>
      <c r="F41" s="5" t="str">
        <f t="shared" si="3"/>
        <v>449841</v>
      </c>
      <c r="G41" s="13">
        <v>44984</v>
      </c>
      <c r="H41" s="14" t="s">
        <v>42</v>
      </c>
      <c r="I41" s="14" t="s">
        <v>28</v>
      </c>
      <c r="J41" s="14" t="s">
        <v>9</v>
      </c>
      <c r="K41" s="14" t="s">
        <v>10</v>
      </c>
      <c r="L41" s="14" t="s">
        <v>11</v>
      </c>
      <c r="M41" s="14" t="s">
        <v>12</v>
      </c>
      <c r="N41" s="14" t="s">
        <v>13</v>
      </c>
      <c r="O41" s="14" t="s">
        <v>14</v>
      </c>
      <c r="P41" s="14" t="s">
        <v>368</v>
      </c>
      <c r="Q41" s="12">
        <f t="shared" si="4"/>
        <v>1</v>
      </c>
      <c r="R41" s="12" cm="1">
        <f t="array" ref="R41">SUMPRODUCT(($G$2:$G$3117=G41)*(Q41&gt;$Q$2:$Q$3117))+1</f>
        <v>1</v>
      </c>
      <c r="S41" s="12">
        <f t="shared" si="5"/>
        <v>100446</v>
      </c>
      <c r="T41" cm="1">
        <f t="array" ref="T41">SUMPRODUCT(($G$2:$G$3117=G41)*(S41&gt;$S$2:$S$3117))+1</f>
        <v>1</v>
      </c>
      <c r="U41" t="str">
        <f t="shared" si="6"/>
        <v xml:space="preserve">Ayr </v>
      </c>
      <c r="V41">
        <v>0</v>
      </c>
      <c r="W41" t="s">
        <v>19</v>
      </c>
      <c r="X41">
        <f t="shared" si="7"/>
        <v>2023</v>
      </c>
    </row>
    <row r="42" spans="1:24" x14ac:dyDescent="0.25">
      <c r="A42" s="10" t="str">
        <f t="shared" si="0"/>
        <v/>
      </c>
      <c r="B42" s="10" t="str">
        <f t="shared" si="1"/>
        <v/>
      </c>
      <c r="C42" s="10" t="str">
        <f t="shared" si="2"/>
        <v>Afternoon44995</v>
      </c>
      <c r="D42" s="5" t="str">
        <f>IF('by region'!$C$2="Any","Any",'Fixture list'!W42)&amp;M42&amp;IF('by region'!$I$2="Any","Any",N42)&amp;G42</f>
        <v>AnyJumpAny44995</v>
      </c>
      <c r="E42" s="5" t="e">
        <f>IF(I42=#REF!,'Fixture list'!G42,"")</f>
        <v>#REF!</v>
      </c>
      <c r="F42" s="5" t="str">
        <f t="shared" si="3"/>
        <v>449951</v>
      </c>
      <c r="G42" s="13">
        <v>44995</v>
      </c>
      <c r="H42" s="14" t="s">
        <v>35</v>
      </c>
      <c r="I42" s="14" t="s">
        <v>28</v>
      </c>
      <c r="J42" s="14" t="s">
        <v>9</v>
      </c>
      <c r="K42" s="14" t="s">
        <v>10</v>
      </c>
      <c r="L42" s="14" t="s">
        <v>11</v>
      </c>
      <c r="M42" s="14" t="s">
        <v>12</v>
      </c>
      <c r="N42" s="14" t="s">
        <v>13</v>
      </c>
      <c r="O42" s="14" t="s">
        <v>14</v>
      </c>
      <c r="P42" s="14" t="s">
        <v>407</v>
      </c>
      <c r="Q42" s="12">
        <f t="shared" si="4"/>
        <v>1</v>
      </c>
      <c r="R42" s="12" cm="1">
        <f t="array" ref="R42">SUMPRODUCT(($G$2:$G$3117=G42)*(Q42&gt;$Q$2:$Q$3117))+1</f>
        <v>1</v>
      </c>
      <c r="S42" s="12">
        <f t="shared" si="5"/>
        <v>100450</v>
      </c>
      <c r="T42" cm="1">
        <f t="array" ref="T42">SUMPRODUCT(($G$2:$G$3117=G42)*(S42&gt;$S$2:$S$3117))+1</f>
        <v>1</v>
      </c>
      <c r="U42" t="str">
        <f t="shared" si="6"/>
        <v xml:space="preserve">Ayr </v>
      </c>
      <c r="V42">
        <v>0</v>
      </c>
      <c r="W42" t="s">
        <v>30</v>
      </c>
      <c r="X42">
        <f t="shared" si="7"/>
        <v>2023</v>
      </c>
    </row>
    <row r="43" spans="1:24" x14ac:dyDescent="0.25">
      <c r="A43" s="10" t="str">
        <f t="shared" si="0"/>
        <v/>
      </c>
      <c r="B43" s="10" t="str">
        <f t="shared" si="1"/>
        <v/>
      </c>
      <c r="C43" s="10" t="str">
        <f t="shared" si="2"/>
        <v>Afternoon44996</v>
      </c>
      <c r="D43" s="5" t="str">
        <f>IF('by region'!$C$2="Any","Any",'Fixture list'!W43)&amp;M43&amp;IF('by region'!$I$2="Any","Any",N43)&amp;G43</f>
        <v>AnyJumpAny44996</v>
      </c>
      <c r="E43" s="5" t="e">
        <f>IF(I43=#REF!,'Fixture list'!G43,"")</f>
        <v>#REF!</v>
      </c>
      <c r="F43" s="5" t="str">
        <f t="shared" si="3"/>
        <v>449961</v>
      </c>
      <c r="G43" s="13">
        <v>44996</v>
      </c>
      <c r="H43" s="14" t="s">
        <v>37</v>
      </c>
      <c r="I43" s="14" t="s">
        <v>28</v>
      </c>
      <c r="J43" s="14" t="s">
        <v>9</v>
      </c>
      <c r="K43" s="14" t="s">
        <v>10</v>
      </c>
      <c r="L43" s="14" t="s">
        <v>11</v>
      </c>
      <c r="M43" s="14" t="s">
        <v>12</v>
      </c>
      <c r="N43" s="14" t="s">
        <v>13</v>
      </c>
      <c r="O43" s="14" t="s">
        <v>14</v>
      </c>
      <c r="P43" s="14" t="s">
        <v>412</v>
      </c>
      <c r="Q43" s="12">
        <f t="shared" si="4"/>
        <v>1</v>
      </c>
      <c r="R43" s="12" cm="1">
        <f t="array" ref="R43">SUMPRODUCT(($G$2:$G$3117=G43)*(Q43&gt;$Q$2:$Q$3117))+1</f>
        <v>1</v>
      </c>
      <c r="S43" s="12">
        <f t="shared" si="5"/>
        <v>100449</v>
      </c>
      <c r="T43" cm="1">
        <f t="array" ref="T43">SUMPRODUCT(($G$2:$G$3117=G43)*(S43&gt;$S$2:$S$3117))+1</f>
        <v>1</v>
      </c>
      <c r="U43" t="str">
        <f t="shared" si="6"/>
        <v xml:space="preserve">Ayr </v>
      </c>
      <c r="V43">
        <v>0</v>
      </c>
      <c r="W43" t="s">
        <v>11</v>
      </c>
      <c r="X43">
        <f t="shared" si="7"/>
        <v>2023</v>
      </c>
    </row>
    <row r="44" spans="1:24" x14ac:dyDescent="0.25">
      <c r="A44" s="10" t="str">
        <f t="shared" si="0"/>
        <v/>
      </c>
      <c r="B44" s="10" t="str">
        <f t="shared" si="1"/>
        <v/>
      </c>
      <c r="C44" s="10" t="str">
        <f t="shared" si="2"/>
        <v>Afternoon45037</v>
      </c>
      <c r="D44" s="5" t="str">
        <f>IF('by region'!$C$2="Any","Any",'Fixture list'!W44)&amp;M44&amp;IF('by region'!$I$2="Any","Any",N44)&amp;G44</f>
        <v>AnyJumpAny45037</v>
      </c>
      <c r="E44" s="5" t="e">
        <f>IF(I44=#REF!,'Fixture list'!G44,"")</f>
        <v>#REF!</v>
      </c>
      <c r="F44" s="5" t="str">
        <f t="shared" si="3"/>
        <v>450371</v>
      </c>
      <c r="G44" s="13">
        <v>45037</v>
      </c>
      <c r="H44" s="14" t="s">
        <v>35</v>
      </c>
      <c r="I44" s="14" t="s">
        <v>28</v>
      </c>
      <c r="J44" s="14" t="s">
        <v>9</v>
      </c>
      <c r="K44" s="14" t="s">
        <v>10</v>
      </c>
      <c r="L44" s="14" t="s">
        <v>11</v>
      </c>
      <c r="M44" s="14" t="s">
        <v>12</v>
      </c>
      <c r="N44" s="14" t="s">
        <v>13</v>
      </c>
      <c r="O44" s="14" t="s">
        <v>14</v>
      </c>
      <c r="P44" s="14" t="s">
        <v>565</v>
      </c>
      <c r="Q44" s="12">
        <f t="shared" si="4"/>
        <v>1</v>
      </c>
      <c r="R44" s="12" cm="1">
        <f t="array" ref="R44">SUMPRODUCT(($G$2:$G$3117=G44)*(Q44&gt;$Q$2:$Q$3117))+1</f>
        <v>1</v>
      </c>
      <c r="S44" s="12">
        <f t="shared" si="5"/>
        <v>100452</v>
      </c>
      <c r="T44" cm="1">
        <f t="array" ref="T44">SUMPRODUCT(($G$2:$G$3117=G44)*(S44&gt;$S$2:$S$3117))+1</f>
        <v>1</v>
      </c>
      <c r="U44" t="str">
        <f t="shared" si="6"/>
        <v xml:space="preserve">Ayr </v>
      </c>
      <c r="V44">
        <v>0</v>
      </c>
      <c r="W44" t="s">
        <v>17</v>
      </c>
      <c r="X44">
        <f t="shared" si="7"/>
        <v>2023</v>
      </c>
    </row>
    <row r="45" spans="1:24" x14ac:dyDescent="0.25">
      <c r="A45" s="10" t="str">
        <f t="shared" si="0"/>
        <v/>
      </c>
      <c r="B45" s="10" t="str">
        <f t="shared" si="1"/>
        <v/>
      </c>
      <c r="C45" s="10" t="str">
        <f t="shared" si="2"/>
        <v>Afternoon45038</v>
      </c>
      <c r="D45" s="5" t="str">
        <f>IF('by region'!$C$2="Any","Any",'Fixture list'!W45)&amp;M45&amp;IF('by region'!$I$2="Any","Any",N45)&amp;G45</f>
        <v>AnyJumpAny45038</v>
      </c>
      <c r="E45" s="5" t="e">
        <f>IF(I45=#REF!,'Fixture list'!G45,"")</f>
        <v>#REF!</v>
      </c>
      <c r="F45" s="5" t="str">
        <f t="shared" si="3"/>
        <v>450381</v>
      </c>
      <c r="G45" s="13">
        <v>45038</v>
      </c>
      <c r="H45" s="14" t="s">
        <v>37</v>
      </c>
      <c r="I45" s="14" t="s">
        <v>28</v>
      </c>
      <c r="J45" s="14" t="s">
        <v>9</v>
      </c>
      <c r="K45" s="14" t="s">
        <v>10</v>
      </c>
      <c r="L45" s="14" t="s">
        <v>11</v>
      </c>
      <c r="M45" s="14" t="s">
        <v>12</v>
      </c>
      <c r="N45" s="14" t="s">
        <v>13</v>
      </c>
      <c r="O45" s="14" t="s">
        <v>14</v>
      </c>
      <c r="P45" s="14" t="s">
        <v>572</v>
      </c>
      <c r="Q45" s="12">
        <f t="shared" si="4"/>
        <v>1</v>
      </c>
      <c r="R45" s="12" cm="1">
        <f t="array" ref="R45">SUMPRODUCT(($G$2:$G$3117=G45)*(Q45&gt;$Q$2:$Q$3117))+1</f>
        <v>1</v>
      </c>
      <c r="S45" s="12">
        <f t="shared" si="5"/>
        <v>100471</v>
      </c>
      <c r="T45" cm="1">
        <f t="array" ref="T45">SUMPRODUCT(($G$2:$G$3117=G45)*(S45&gt;$S$2:$S$3117))+1</f>
        <v>1</v>
      </c>
      <c r="U45" t="str">
        <f t="shared" si="6"/>
        <v xml:space="preserve">Ayr </v>
      </c>
      <c r="V45">
        <v>0</v>
      </c>
      <c r="W45" t="s">
        <v>11</v>
      </c>
      <c r="X45">
        <f t="shared" si="7"/>
        <v>2023</v>
      </c>
    </row>
    <row r="46" spans="1:24" x14ac:dyDescent="0.25">
      <c r="A46" s="10" t="str">
        <f t="shared" si="0"/>
        <v/>
      </c>
      <c r="B46" s="10" t="str">
        <f t="shared" si="1"/>
        <v/>
      </c>
      <c r="C46" s="10" t="str">
        <f t="shared" si="2"/>
        <v>Afternoon45050</v>
      </c>
      <c r="D46" s="5" t="str">
        <f>IF('by region'!$C$2="Any","Any",'Fixture list'!W46)&amp;M46&amp;IF('by region'!$I$2="Any","Any",N46)&amp;G46</f>
        <v>AnyFlatAny45050</v>
      </c>
      <c r="E46" s="5" t="e">
        <f>IF(I46=#REF!,'Fixture list'!G46,"")</f>
        <v>#REF!</v>
      </c>
      <c r="F46" s="5" t="str">
        <f t="shared" si="3"/>
        <v>450502</v>
      </c>
      <c r="G46" s="13">
        <v>45050</v>
      </c>
      <c r="H46" s="14" t="s">
        <v>34</v>
      </c>
      <c r="I46" s="14" t="s">
        <v>28</v>
      </c>
      <c r="J46" s="14" t="s">
        <v>9</v>
      </c>
      <c r="K46" s="14" t="s">
        <v>30</v>
      </c>
      <c r="L46" s="14" t="s">
        <v>30</v>
      </c>
      <c r="M46" s="14" t="s">
        <v>25</v>
      </c>
      <c r="N46" s="14" t="s">
        <v>30</v>
      </c>
      <c r="O46" s="14" t="s">
        <v>21</v>
      </c>
      <c r="P46" s="14" t="s">
        <v>620</v>
      </c>
      <c r="Q46" s="12">
        <f t="shared" si="4"/>
        <v>1</v>
      </c>
      <c r="R46" s="12" cm="1">
        <f t="array" ref="R46">SUMPRODUCT(($G$2:$G$3117=G46)*(Q46&gt;$Q$2:$Q$3117))+1</f>
        <v>1</v>
      </c>
      <c r="S46" s="12">
        <f t="shared" si="5"/>
        <v>113697</v>
      </c>
      <c r="T46" cm="1">
        <f t="array" ref="T46">SUMPRODUCT(($G$2:$G$3117=G46)*(S46&gt;$S$2:$S$3117))+1</f>
        <v>2</v>
      </c>
      <c r="U46" t="str">
        <f t="shared" si="6"/>
        <v xml:space="preserve">AYR </v>
      </c>
      <c r="V46">
        <v>0</v>
      </c>
      <c r="W46" t="s">
        <v>30</v>
      </c>
      <c r="X46">
        <f t="shared" si="7"/>
        <v>2023</v>
      </c>
    </row>
    <row r="47" spans="1:24" x14ac:dyDescent="0.25">
      <c r="A47" s="10" t="str">
        <f t="shared" si="0"/>
        <v/>
      </c>
      <c r="B47" s="10" t="str">
        <f t="shared" si="1"/>
        <v/>
      </c>
      <c r="C47" s="10" t="str">
        <f t="shared" si="2"/>
        <v>Afternoon45054</v>
      </c>
      <c r="D47" s="5" t="str">
        <f>IF('by region'!$C$2="Any","Any",'Fixture list'!W47)&amp;M47&amp;IF('by region'!$I$2="Any","Any",N47)&amp;G47</f>
        <v>AnyFlatAny45054</v>
      </c>
      <c r="E47" s="5" t="e">
        <f>IF(I47=#REF!,'Fixture list'!G47,"")</f>
        <v>#REF!</v>
      </c>
      <c r="F47" s="5" t="str">
        <f t="shared" si="3"/>
        <v>450541</v>
      </c>
      <c r="G47" s="13">
        <v>45054</v>
      </c>
      <c r="H47" s="14" t="s">
        <v>42</v>
      </c>
      <c r="I47" s="14" t="s">
        <v>28</v>
      </c>
      <c r="J47" s="14" t="s">
        <v>9</v>
      </c>
      <c r="K47" s="14" t="s">
        <v>10</v>
      </c>
      <c r="L47" s="14" t="s">
        <v>11</v>
      </c>
      <c r="M47" s="14" t="s">
        <v>25</v>
      </c>
      <c r="N47" s="14" t="s">
        <v>13</v>
      </c>
      <c r="O47" s="14" t="s">
        <v>14</v>
      </c>
      <c r="P47" s="14" t="s">
        <v>639</v>
      </c>
      <c r="Q47" s="12">
        <f t="shared" si="4"/>
        <v>1</v>
      </c>
      <c r="R47" s="12" cm="1">
        <f t="array" ref="R47">SUMPRODUCT(($G$2:$G$3117=G47)*(Q47&gt;$Q$2:$Q$3117))+1</f>
        <v>1</v>
      </c>
      <c r="S47" s="12">
        <f t="shared" si="5"/>
        <v>100478</v>
      </c>
      <c r="T47" cm="1">
        <f t="array" ref="T47">SUMPRODUCT(($G$2:$G$3117=G47)*(S47&gt;$S$2:$S$3117))+1</f>
        <v>1</v>
      </c>
      <c r="U47" t="str">
        <f t="shared" si="6"/>
        <v xml:space="preserve">AYR </v>
      </c>
      <c r="V47">
        <v>0</v>
      </c>
      <c r="W47" t="s">
        <v>17</v>
      </c>
      <c r="X47">
        <f t="shared" si="7"/>
        <v>2023</v>
      </c>
    </row>
    <row r="48" spans="1:24" x14ac:dyDescent="0.25">
      <c r="A48" s="10" t="str">
        <f t="shared" si="0"/>
        <v/>
      </c>
      <c r="B48" s="10" t="str">
        <f t="shared" si="1"/>
        <v/>
      </c>
      <c r="C48" s="10" t="str">
        <f t="shared" si="2"/>
        <v>Evening45069</v>
      </c>
      <c r="D48" s="5" t="str">
        <f>IF('by region'!$C$2="Any","Any",'Fixture list'!W48)&amp;M48&amp;IF('by region'!$I$2="Any","Any",N48)&amp;G48</f>
        <v>AnyFlatAny45069</v>
      </c>
      <c r="E48" s="5" t="e">
        <f>IF(I48=#REF!,'Fixture list'!G48,"")</f>
        <v>#REF!</v>
      </c>
      <c r="F48" s="5" t="str">
        <f t="shared" si="3"/>
        <v>450695</v>
      </c>
      <c r="G48" s="13">
        <v>45069</v>
      </c>
      <c r="H48" s="14" t="s">
        <v>7</v>
      </c>
      <c r="I48" s="14" t="s">
        <v>28</v>
      </c>
      <c r="J48" s="14" t="s">
        <v>80</v>
      </c>
      <c r="K48" s="14" t="s">
        <v>30</v>
      </c>
      <c r="L48" s="14" t="s">
        <v>30</v>
      </c>
      <c r="M48" s="14" t="s">
        <v>25</v>
      </c>
      <c r="N48" s="14" t="s">
        <v>30</v>
      </c>
      <c r="O48" s="14" t="s">
        <v>21</v>
      </c>
      <c r="P48" s="14" t="s">
        <v>710</v>
      </c>
      <c r="Q48" s="12">
        <f t="shared" si="4"/>
        <v>2</v>
      </c>
      <c r="R48" s="12" cm="1">
        <f t="array" ref="R48">SUMPRODUCT(($G$2:$G$3117=G48)*(Q48&gt;$Q$2:$Q$3117))+1</f>
        <v>4</v>
      </c>
      <c r="S48" s="12">
        <f t="shared" si="5"/>
        <v>414269</v>
      </c>
      <c r="T48" cm="1">
        <f t="array" ref="T48">SUMPRODUCT(($G$2:$G$3117=G48)*(S48&gt;$S$2:$S$3117))+1</f>
        <v>5</v>
      </c>
      <c r="U48" t="str">
        <f t="shared" si="6"/>
        <v>AYR †</v>
      </c>
      <c r="V48">
        <v>0</v>
      </c>
      <c r="W48" t="s">
        <v>19</v>
      </c>
      <c r="X48">
        <f t="shared" si="7"/>
        <v>2023</v>
      </c>
    </row>
    <row r="49" spans="1:24" x14ac:dyDescent="0.25">
      <c r="A49" s="10" t="str">
        <f t="shared" si="0"/>
        <v/>
      </c>
      <c r="B49" s="10" t="str">
        <f t="shared" si="1"/>
        <v/>
      </c>
      <c r="C49" s="10" t="str">
        <f t="shared" si="2"/>
        <v>Afternoon45070</v>
      </c>
      <c r="D49" s="5" t="str">
        <f>IF('by region'!$C$2="Any","Any",'Fixture list'!W49)&amp;M49&amp;IF('by region'!$I$2="Any","Any",N49)&amp;G49</f>
        <v>AnyFlatAny45070</v>
      </c>
      <c r="E49" s="5" t="e">
        <f>IF(I49=#REF!,'Fixture list'!G49,"")</f>
        <v>#REF!</v>
      </c>
      <c r="F49" s="5" t="str">
        <f t="shared" si="3"/>
        <v>450701</v>
      </c>
      <c r="G49" s="13">
        <v>45070</v>
      </c>
      <c r="H49" s="14" t="s">
        <v>27</v>
      </c>
      <c r="I49" s="14" t="s">
        <v>28</v>
      </c>
      <c r="J49" s="14" t="s">
        <v>9</v>
      </c>
      <c r="K49" s="14" t="s">
        <v>10</v>
      </c>
      <c r="L49" s="14" t="s">
        <v>11</v>
      </c>
      <c r="M49" s="14" t="s">
        <v>25</v>
      </c>
      <c r="N49" s="14" t="s">
        <v>13</v>
      </c>
      <c r="O49" s="14" t="s">
        <v>14</v>
      </c>
      <c r="P49" s="14" t="s">
        <v>715</v>
      </c>
      <c r="Q49" s="12">
        <f t="shared" si="4"/>
        <v>1</v>
      </c>
      <c r="R49" s="12" cm="1">
        <f t="array" ref="R49">SUMPRODUCT(($G$2:$G$3117=G49)*(Q49&gt;$Q$2:$Q$3117))+1</f>
        <v>1</v>
      </c>
      <c r="S49" s="12">
        <f t="shared" si="5"/>
        <v>100461</v>
      </c>
      <c r="T49" cm="1">
        <f t="array" ref="T49">SUMPRODUCT(($G$2:$G$3117=G49)*(S49&gt;$S$2:$S$3117))+1</f>
        <v>1</v>
      </c>
      <c r="U49" t="str">
        <f t="shared" si="6"/>
        <v xml:space="preserve">AYR </v>
      </c>
      <c r="V49">
        <v>0</v>
      </c>
      <c r="W49" t="s">
        <v>11</v>
      </c>
      <c r="X49">
        <f t="shared" si="7"/>
        <v>2023</v>
      </c>
    </row>
    <row r="50" spans="1:24" x14ac:dyDescent="0.25">
      <c r="A50" s="10" t="str">
        <f t="shared" si="0"/>
        <v/>
      </c>
      <c r="B50" s="10" t="str">
        <f t="shared" si="1"/>
        <v/>
      </c>
      <c r="C50" s="10" t="str">
        <f t="shared" si="2"/>
        <v>Afternoon45082</v>
      </c>
      <c r="D50" s="5" t="str">
        <f>IF('by region'!$C$2="Any","Any",'Fixture list'!W50)&amp;M50&amp;IF('by region'!$I$2="Any","Any",N50)&amp;G50</f>
        <v>AnyFlatAny45082</v>
      </c>
      <c r="E50" s="5" t="e">
        <f>IF(I50=#REF!,'Fixture list'!G50,"")</f>
        <v>#REF!</v>
      </c>
      <c r="F50" s="5" t="str">
        <f t="shared" si="3"/>
        <v>450822</v>
      </c>
      <c r="G50" s="13">
        <v>45082</v>
      </c>
      <c r="H50" s="14" t="s">
        <v>42</v>
      </c>
      <c r="I50" s="14" t="s">
        <v>28</v>
      </c>
      <c r="J50" s="14" t="s">
        <v>9</v>
      </c>
      <c r="K50" s="14" t="s">
        <v>10</v>
      </c>
      <c r="L50" s="14" t="s">
        <v>11</v>
      </c>
      <c r="M50" s="14" t="s">
        <v>25</v>
      </c>
      <c r="N50" s="14" t="s">
        <v>13</v>
      </c>
      <c r="O50" s="14" t="s">
        <v>14</v>
      </c>
      <c r="P50" s="14" t="s">
        <v>778</v>
      </c>
      <c r="Q50" s="12">
        <f t="shared" si="4"/>
        <v>1</v>
      </c>
      <c r="R50" s="12" cm="1">
        <f t="array" ref="R50">SUMPRODUCT(($G$2:$G$3117=G50)*(Q50&gt;$Q$2:$Q$3117))+1</f>
        <v>1</v>
      </c>
      <c r="S50" s="12">
        <f t="shared" si="5"/>
        <v>112757</v>
      </c>
      <c r="T50" cm="1">
        <f t="array" ref="T50">SUMPRODUCT(($G$2:$G$3117=G50)*(S50&gt;$S$2:$S$3117))+1</f>
        <v>2</v>
      </c>
      <c r="U50" t="str">
        <f t="shared" si="6"/>
        <v xml:space="preserve">AYR </v>
      </c>
      <c r="V50">
        <v>0</v>
      </c>
      <c r="W50" t="s">
        <v>30</v>
      </c>
      <c r="X50">
        <f t="shared" si="7"/>
        <v>2023</v>
      </c>
    </row>
    <row r="51" spans="1:24" x14ac:dyDescent="0.25">
      <c r="A51" s="10" t="str">
        <f t="shared" si="0"/>
        <v/>
      </c>
      <c r="B51" s="10" t="str">
        <f t="shared" si="1"/>
        <v/>
      </c>
      <c r="C51" s="10" t="str">
        <f t="shared" si="2"/>
        <v>Evening45090</v>
      </c>
      <c r="D51" s="5" t="str">
        <f>IF('by region'!$C$2="Any","Any",'Fixture list'!W51)&amp;M51&amp;IF('by region'!$I$2="Any","Any",N51)&amp;G51</f>
        <v>AnyFlatAny45090</v>
      </c>
      <c r="E51" s="5" t="e">
        <f>IF(I51=#REF!,'Fixture list'!G51,"")</f>
        <v>#REF!</v>
      </c>
      <c r="F51" s="5" t="str">
        <f t="shared" si="3"/>
        <v>450903</v>
      </c>
      <c r="G51" s="13">
        <v>45090</v>
      </c>
      <c r="H51" s="14" t="s">
        <v>7</v>
      </c>
      <c r="I51" s="14" t="s">
        <v>28</v>
      </c>
      <c r="J51" s="14" t="s">
        <v>80</v>
      </c>
      <c r="K51" s="14" t="s">
        <v>30</v>
      </c>
      <c r="L51" s="14" t="s">
        <v>30</v>
      </c>
      <c r="M51" s="14" t="s">
        <v>25</v>
      </c>
      <c r="N51" s="14" t="s">
        <v>30</v>
      </c>
      <c r="O51" s="14" t="s">
        <v>21</v>
      </c>
      <c r="P51" s="14" t="s">
        <v>811</v>
      </c>
      <c r="Q51" s="12">
        <f t="shared" si="4"/>
        <v>2</v>
      </c>
      <c r="R51" s="12" cm="1">
        <f t="array" ref="R51">SUMPRODUCT(($G$2:$G$3117=G51)*(Q51&gt;$Q$2:$Q$3117))+1</f>
        <v>3</v>
      </c>
      <c r="S51" s="12">
        <f t="shared" si="5"/>
        <v>314277</v>
      </c>
      <c r="T51" cm="1">
        <f t="array" ref="T51">SUMPRODUCT(($G$2:$G$3117=G51)*(S51&gt;$S$2:$S$3117))+1</f>
        <v>3</v>
      </c>
      <c r="U51" t="str">
        <f t="shared" si="6"/>
        <v>AYR †</v>
      </c>
      <c r="V51">
        <v>0</v>
      </c>
      <c r="W51" t="s">
        <v>19</v>
      </c>
      <c r="X51">
        <f t="shared" si="7"/>
        <v>2023</v>
      </c>
    </row>
    <row r="52" spans="1:24" x14ac:dyDescent="0.25">
      <c r="A52" s="10" t="str">
        <f t="shared" si="0"/>
        <v/>
      </c>
      <c r="B52" s="10" t="str">
        <f t="shared" si="1"/>
        <v/>
      </c>
      <c r="C52" s="10" t="str">
        <f t="shared" si="2"/>
        <v>Afternoon45101</v>
      </c>
      <c r="D52" s="5" t="str">
        <f>IF('by region'!$C$2="Any","Any",'Fixture list'!W52)&amp;M52&amp;IF('by region'!$I$2="Any","Any",N52)&amp;G52</f>
        <v>AnyFlatAny45101</v>
      </c>
      <c r="E52" s="5" t="e">
        <f>IF(I52=#REF!,'Fixture list'!G52,"")</f>
        <v>#REF!</v>
      </c>
      <c r="F52" s="5" t="str">
        <f t="shared" si="3"/>
        <v>451012</v>
      </c>
      <c r="G52" s="13">
        <v>45101</v>
      </c>
      <c r="H52" s="14" t="s">
        <v>37</v>
      </c>
      <c r="I52" s="14" t="s">
        <v>28</v>
      </c>
      <c r="J52" s="14" t="s">
        <v>9</v>
      </c>
      <c r="K52" s="14" t="s">
        <v>10</v>
      </c>
      <c r="L52" s="14" t="s">
        <v>11</v>
      </c>
      <c r="M52" s="14" t="s">
        <v>25</v>
      </c>
      <c r="N52" s="14" t="s">
        <v>13</v>
      </c>
      <c r="O52" s="14" t="s">
        <v>14</v>
      </c>
      <c r="P52" s="14" t="s">
        <v>867</v>
      </c>
      <c r="Q52" s="12">
        <f t="shared" si="4"/>
        <v>1</v>
      </c>
      <c r="R52" s="12" cm="1">
        <f t="array" ref="R52">SUMPRODUCT(($G$2:$G$3117=G52)*(Q52&gt;$Q$2:$Q$3117))+1</f>
        <v>1</v>
      </c>
      <c r="S52" s="12">
        <f t="shared" si="5"/>
        <v>100456</v>
      </c>
      <c r="T52" cm="1">
        <f t="array" ref="T52">SUMPRODUCT(($G$2:$G$3117=G52)*(S52&gt;$S$2:$S$3117))+1</f>
        <v>2</v>
      </c>
      <c r="U52" t="str">
        <f t="shared" si="6"/>
        <v xml:space="preserve">AYR </v>
      </c>
      <c r="V52">
        <v>0</v>
      </c>
      <c r="W52" t="s">
        <v>19</v>
      </c>
      <c r="X52">
        <f t="shared" si="7"/>
        <v>2023</v>
      </c>
    </row>
    <row r="53" spans="1:24" x14ac:dyDescent="0.25">
      <c r="A53" s="10" t="str">
        <f t="shared" si="0"/>
        <v/>
      </c>
      <c r="B53" s="10" t="str">
        <f t="shared" si="1"/>
        <v/>
      </c>
      <c r="C53" s="10" t="str">
        <f t="shared" si="2"/>
        <v>Afternoon45116</v>
      </c>
      <c r="D53" s="5" t="str">
        <f>IF('by region'!$C$2="Any","Any",'Fixture list'!W53)&amp;M53&amp;IF('by region'!$I$2="Any","Any",N53)&amp;G53</f>
        <v>AnyFlatAny45116</v>
      </c>
      <c r="E53" s="5" t="e">
        <f>IF(I53=#REF!,'Fixture list'!G53,"")</f>
        <v>#REF!</v>
      </c>
      <c r="F53" s="5" t="str">
        <f t="shared" si="3"/>
        <v>451161</v>
      </c>
      <c r="G53" s="13">
        <v>45116</v>
      </c>
      <c r="H53" s="14" t="s">
        <v>40</v>
      </c>
      <c r="I53" s="14" t="s">
        <v>28</v>
      </c>
      <c r="J53" s="14" t="s">
        <v>9</v>
      </c>
      <c r="K53" s="14" t="s">
        <v>10</v>
      </c>
      <c r="L53" s="14" t="s">
        <v>11</v>
      </c>
      <c r="M53" s="14" t="s">
        <v>25</v>
      </c>
      <c r="N53" s="14" t="s">
        <v>13</v>
      </c>
      <c r="O53" s="14" t="s">
        <v>14</v>
      </c>
      <c r="P53" s="14" t="s">
        <v>938</v>
      </c>
      <c r="Q53" s="12">
        <f t="shared" si="4"/>
        <v>1</v>
      </c>
      <c r="R53" s="12" cm="1">
        <f t="array" ref="R53">SUMPRODUCT(($G$2:$G$3117=G53)*(Q53&gt;$Q$2:$Q$3117))+1</f>
        <v>1</v>
      </c>
      <c r="S53" s="12">
        <f t="shared" si="5"/>
        <v>100755</v>
      </c>
      <c r="T53" cm="1">
        <f t="array" ref="T53">SUMPRODUCT(($G$2:$G$3117=G53)*(S53&gt;$S$2:$S$3117))+1</f>
        <v>1</v>
      </c>
      <c r="U53" t="str">
        <f t="shared" si="6"/>
        <v xml:space="preserve">AYR </v>
      </c>
      <c r="V53">
        <v>0</v>
      </c>
      <c r="W53" t="s">
        <v>17</v>
      </c>
      <c r="X53">
        <f t="shared" si="7"/>
        <v>2023</v>
      </c>
    </row>
    <row r="54" spans="1:24" x14ac:dyDescent="0.25">
      <c r="A54" s="10" t="str">
        <f t="shared" si="0"/>
        <v/>
      </c>
      <c r="B54" s="10" t="str">
        <f t="shared" si="1"/>
        <v/>
      </c>
      <c r="C54" s="10" t="str">
        <f t="shared" si="2"/>
        <v>Afternoon45117</v>
      </c>
      <c r="D54" s="5" t="str">
        <f>IF('by region'!$C$2="Any","Any",'Fixture list'!W54)&amp;M54&amp;IF('by region'!$I$2="Any","Any",N54)&amp;G54</f>
        <v>AnyFlatAny45117</v>
      </c>
      <c r="E54" s="5" t="e">
        <f>IF(I54=#REF!,'Fixture list'!G54,"")</f>
        <v>#REF!</v>
      </c>
      <c r="F54" s="5" t="str">
        <f t="shared" si="3"/>
        <v>451171</v>
      </c>
      <c r="G54" s="13">
        <v>45117</v>
      </c>
      <c r="H54" s="14" t="s">
        <v>42</v>
      </c>
      <c r="I54" s="14" t="s">
        <v>28</v>
      </c>
      <c r="J54" s="14" t="s">
        <v>9</v>
      </c>
      <c r="K54" s="14" t="s">
        <v>10</v>
      </c>
      <c r="L54" s="14" t="s">
        <v>11</v>
      </c>
      <c r="M54" s="14" t="s">
        <v>25</v>
      </c>
      <c r="N54" s="14" t="s">
        <v>13</v>
      </c>
      <c r="O54" s="14" t="s">
        <v>14</v>
      </c>
      <c r="P54" s="14" t="s">
        <v>941</v>
      </c>
      <c r="Q54" s="12">
        <f t="shared" si="4"/>
        <v>1</v>
      </c>
      <c r="R54" s="12" cm="1">
        <f t="array" ref="R54">SUMPRODUCT(($G$2:$G$3117=G54)*(Q54&gt;$Q$2:$Q$3117))+1</f>
        <v>1</v>
      </c>
      <c r="S54" s="12">
        <f t="shared" si="5"/>
        <v>100470</v>
      </c>
      <c r="T54" cm="1">
        <f t="array" ref="T54">SUMPRODUCT(($G$2:$G$3117=G54)*(S54&gt;$S$2:$S$3117))+1</f>
        <v>1</v>
      </c>
      <c r="U54" t="str">
        <f t="shared" si="6"/>
        <v xml:space="preserve">AYR </v>
      </c>
      <c r="V54">
        <v>0</v>
      </c>
      <c r="W54" t="s">
        <v>11</v>
      </c>
      <c r="X54">
        <f t="shared" si="7"/>
        <v>2023</v>
      </c>
    </row>
    <row r="55" spans="1:24" x14ac:dyDescent="0.25">
      <c r="A55" s="10" t="str">
        <f t="shared" si="0"/>
        <v/>
      </c>
      <c r="B55" s="10" t="str">
        <f t="shared" si="1"/>
        <v/>
      </c>
      <c r="C55" s="10" t="str">
        <f t="shared" si="2"/>
        <v>Afternoon45124</v>
      </c>
      <c r="D55" s="5" t="str">
        <f>IF('by region'!$C$2="Any","Any",'Fixture list'!W55)&amp;M55&amp;IF('by region'!$I$2="Any","Any",N55)&amp;G55</f>
        <v>AnyFlatAny45124</v>
      </c>
      <c r="E55" s="5" t="e">
        <f>IF(I55=#REF!,'Fixture list'!G55,"")</f>
        <v>#REF!</v>
      </c>
      <c r="F55" s="5" t="str">
        <f t="shared" si="3"/>
        <v>451241</v>
      </c>
      <c r="G55" s="13">
        <v>45124</v>
      </c>
      <c r="H55" s="14" t="s">
        <v>42</v>
      </c>
      <c r="I55" s="14" t="s">
        <v>28</v>
      </c>
      <c r="J55" s="14" t="s">
        <v>9</v>
      </c>
      <c r="K55" s="14" t="s">
        <v>10</v>
      </c>
      <c r="L55" s="14" t="s">
        <v>11</v>
      </c>
      <c r="M55" s="14" t="s">
        <v>25</v>
      </c>
      <c r="N55" s="14" t="s">
        <v>13</v>
      </c>
      <c r="O55" s="14" t="s">
        <v>14</v>
      </c>
      <c r="P55" s="14" t="s">
        <v>972</v>
      </c>
      <c r="Q55" s="12">
        <f t="shared" si="4"/>
        <v>1</v>
      </c>
      <c r="R55" s="12" cm="1">
        <f t="array" ref="R55">SUMPRODUCT(($G$2:$G$3117=G55)*(Q55&gt;$Q$2:$Q$3117))+1</f>
        <v>1</v>
      </c>
      <c r="S55" s="12">
        <f t="shared" si="5"/>
        <v>100475</v>
      </c>
      <c r="T55" cm="1">
        <f t="array" ref="T55">SUMPRODUCT(($G$2:$G$3117=G55)*(S55&gt;$S$2:$S$3117))+1</f>
        <v>1</v>
      </c>
      <c r="U55" t="str">
        <f t="shared" si="6"/>
        <v xml:space="preserve">AYR </v>
      </c>
      <c r="V55">
        <v>0</v>
      </c>
      <c r="W55" t="s">
        <v>11</v>
      </c>
      <c r="X55">
        <f t="shared" si="7"/>
        <v>2023</v>
      </c>
    </row>
    <row r="56" spans="1:24" x14ac:dyDescent="0.25">
      <c r="A56" s="10" t="str">
        <f t="shared" si="0"/>
        <v/>
      </c>
      <c r="B56" s="10" t="str">
        <f t="shared" si="1"/>
        <v/>
      </c>
      <c r="C56" s="10" t="str">
        <f t="shared" si="2"/>
        <v>Afternoon45131</v>
      </c>
      <c r="D56" s="5" t="str">
        <f>IF('by region'!$C$2="Any","Any",'Fixture list'!W56)&amp;M56&amp;IF('by region'!$I$2="Any","Any",N56)&amp;G56</f>
        <v>AnyFlatAny45131</v>
      </c>
      <c r="E56" s="5" t="e">
        <f>IF(I56=#REF!,'Fixture list'!G56,"")</f>
        <v>#REF!</v>
      </c>
      <c r="F56" s="5" t="str">
        <f t="shared" si="3"/>
        <v>451311</v>
      </c>
      <c r="G56" s="13">
        <v>45131</v>
      </c>
      <c r="H56" s="14" t="s">
        <v>42</v>
      </c>
      <c r="I56" s="14" t="s">
        <v>28</v>
      </c>
      <c r="J56" s="14" t="s">
        <v>9</v>
      </c>
      <c r="K56" s="14" t="s">
        <v>10</v>
      </c>
      <c r="L56" s="14" t="s">
        <v>11</v>
      </c>
      <c r="M56" s="14" t="s">
        <v>25</v>
      </c>
      <c r="N56" s="14" t="s">
        <v>13</v>
      </c>
      <c r="O56" s="14" t="s">
        <v>14</v>
      </c>
      <c r="P56" s="14" t="s">
        <v>1006</v>
      </c>
      <c r="Q56" s="12">
        <f t="shared" si="4"/>
        <v>1</v>
      </c>
      <c r="R56" s="12" cm="1">
        <f t="array" ref="R56">SUMPRODUCT(($G$2:$G$3117=G56)*(Q56&gt;$Q$2:$Q$3117))+1</f>
        <v>1</v>
      </c>
      <c r="S56" s="12">
        <f t="shared" si="5"/>
        <v>100477</v>
      </c>
      <c r="T56" cm="1">
        <f t="array" ref="T56">SUMPRODUCT(($G$2:$G$3117=G56)*(S56&gt;$S$2:$S$3117))+1</f>
        <v>1</v>
      </c>
      <c r="U56" t="str">
        <f t="shared" si="6"/>
        <v xml:space="preserve">AYR </v>
      </c>
      <c r="V56">
        <v>0</v>
      </c>
      <c r="W56" t="s">
        <v>17</v>
      </c>
      <c r="X56">
        <f t="shared" si="7"/>
        <v>2023</v>
      </c>
    </row>
    <row r="57" spans="1:24" x14ac:dyDescent="0.25">
      <c r="A57" s="10" t="str">
        <f t="shared" si="0"/>
        <v/>
      </c>
      <c r="B57" s="10" t="str">
        <f t="shared" si="1"/>
        <v/>
      </c>
      <c r="C57" s="10" t="str">
        <f t="shared" si="2"/>
        <v>Afternoon45138</v>
      </c>
      <c r="D57" s="5" t="str">
        <f>IF('by region'!$C$2="Any","Any",'Fixture list'!W57)&amp;M57&amp;IF('by region'!$I$2="Any","Any",N57)&amp;G57</f>
        <v>AnyFlatAny45138</v>
      </c>
      <c r="E57" s="5" t="e">
        <f>IF(I57=#REF!,'Fixture list'!G57,"")</f>
        <v>#REF!</v>
      </c>
      <c r="F57" s="5" t="str">
        <f t="shared" si="3"/>
        <v>451381</v>
      </c>
      <c r="G57" s="13">
        <v>45138</v>
      </c>
      <c r="H57" s="14" t="s">
        <v>42</v>
      </c>
      <c r="I57" s="14" t="s">
        <v>28</v>
      </c>
      <c r="J57" s="14" t="s">
        <v>9</v>
      </c>
      <c r="K57" s="14" t="s">
        <v>10</v>
      </c>
      <c r="L57" s="14" t="s">
        <v>11</v>
      </c>
      <c r="M57" s="14" t="s">
        <v>25</v>
      </c>
      <c r="N57" s="14" t="s">
        <v>13</v>
      </c>
      <c r="O57" s="14" t="s">
        <v>14</v>
      </c>
      <c r="P57" s="14" t="s">
        <v>1038</v>
      </c>
      <c r="Q57" s="12">
        <f t="shared" si="4"/>
        <v>1</v>
      </c>
      <c r="R57" s="12" cm="1">
        <f t="array" ref="R57">SUMPRODUCT(($G$2:$G$3117=G57)*(Q57&gt;$Q$2:$Q$3117))+1</f>
        <v>1</v>
      </c>
      <c r="S57" s="12">
        <f t="shared" si="5"/>
        <v>100454</v>
      </c>
      <c r="T57" cm="1">
        <f t="array" ref="T57">SUMPRODUCT(($G$2:$G$3117=G57)*(S57&gt;$S$2:$S$3117))+1</f>
        <v>1</v>
      </c>
      <c r="U57" t="str">
        <f t="shared" si="6"/>
        <v xml:space="preserve">AYR </v>
      </c>
      <c r="V57">
        <v>0</v>
      </c>
      <c r="W57" t="s">
        <v>30</v>
      </c>
      <c r="X57">
        <f t="shared" si="7"/>
        <v>2023</v>
      </c>
    </row>
    <row r="58" spans="1:24" x14ac:dyDescent="0.25">
      <c r="A58" s="10" t="str">
        <f t="shared" si="0"/>
        <v/>
      </c>
      <c r="B58" s="10" t="str">
        <f t="shared" si="1"/>
        <v/>
      </c>
      <c r="C58" s="10" t="str">
        <f t="shared" si="2"/>
        <v>Afternoon45145</v>
      </c>
      <c r="D58" s="5" t="str">
        <f>IF('by region'!$C$2="Any","Any",'Fixture list'!W58)&amp;M58&amp;IF('by region'!$I$2="Any","Any",N58)&amp;G58</f>
        <v>AnyFlatAny45145</v>
      </c>
      <c r="E58" s="5" t="e">
        <f>IF(I58=#REF!,'Fixture list'!G58,"")</f>
        <v>#REF!</v>
      </c>
      <c r="F58" s="5" t="str">
        <f t="shared" si="3"/>
        <v>451451</v>
      </c>
      <c r="G58" s="13">
        <v>45145</v>
      </c>
      <c r="H58" s="14" t="s">
        <v>42</v>
      </c>
      <c r="I58" s="14" t="s">
        <v>28</v>
      </c>
      <c r="J58" s="14" t="s">
        <v>9</v>
      </c>
      <c r="K58" s="14" t="s">
        <v>10</v>
      </c>
      <c r="L58" s="14" t="s">
        <v>11</v>
      </c>
      <c r="M58" s="14" t="s">
        <v>25</v>
      </c>
      <c r="N58" s="14" t="s">
        <v>13</v>
      </c>
      <c r="O58" s="14" t="s">
        <v>14</v>
      </c>
      <c r="P58" s="14" t="s">
        <v>1071</v>
      </c>
      <c r="Q58" s="12">
        <f t="shared" si="4"/>
        <v>1</v>
      </c>
      <c r="R58" s="12" cm="1">
        <f t="array" ref="R58">SUMPRODUCT(($G$2:$G$3117=G58)*(Q58&gt;$Q$2:$Q$3117))+1</f>
        <v>1</v>
      </c>
      <c r="S58" s="12">
        <f t="shared" si="5"/>
        <v>100476</v>
      </c>
      <c r="T58" cm="1">
        <f t="array" ref="T58">SUMPRODUCT(($G$2:$G$3117=G58)*(S58&gt;$S$2:$S$3117))+1</f>
        <v>1</v>
      </c>
      <c r="U58" t="str">
        <f t="shared" si="6"/>
        <v xml:space="preserve">AYR </v>
      </c>
      <c r="V58">
        <v>0</v>
      </c>
      <c r="W58" t="s">
        <v>19</v>
      </c>
      <c r="X58">
        <f t="shared" si="7"/>
        <v>2023</v>
      </c>
    </row>
    <row r="59" spans="1:24" x14ac:dyDescent="0.25">
      <c r="A59" s="10" t="str">
        <f t="shared" si="0"/>
        <v/>
      </c>
      <c r="B59" s="10" t="str">
        <f t="shared" si="1"/>
        <v/>
      </c>
      <c r="C59" s="10" t="str">
        <f t="shared" si="2"/>
        <v>Evening45150</v>
      </c>
      <c r="D59" s="5" t="str">
        <f>IF('by region'!$C$2="Any","Any",'Fixture list'!W59)&amp;M59&amp;IF('by region'!$I$2="Any","Any",N59)&amp;G59</f>
        <v>AnyFlatAny45150</v>
      </c>
      <c r="E59" s="5" t="e">
        <f>IF(I59=#REF!,'Fixture list'!G59,"")</f>
        <v>#REF!</v>
      </c>
      <c r="F59" s="5" t="str">
        <f t="shared" si="3"/>
        <v>451505</v>
      </c>
      <c r="G59" s="13">
        <v>45150</v>
      </c>
      <c r="H59" s="14" t="s">
        <v>37</v>
      </c>
      <c r="I59" s="14" t="s">
        <v>28</v>
      </c>
      <c r="J59" s="14" t="s">
        <v>80</v>
      </c>
      <c r="K59" s="14" t="s">
        <v>10</v>
      </c>
      <c r="L59" s="14" t="s">
        <v>11</v>
      </c>
      <c r="M59" s="14" t="s">
        <v>25</v>
      </c>
      <c r="N59" s="14" t="s">
        <v>13</v>
      </c>
      <c r="O59" s="14" t="s">
        <v>14</v>
      </c>
      <c r="P59" s="14" t="s">
        <v>1095</v>
      </c>
      <c r="Q59" s="12">
        <f t="shared" si="4"/>
        <v>2</v>
      </c>
      <c r="R59" s="12" cm="1">
        <f t="array" ref="R59">SUMPRODUCT(($G$2:$G$3117=G59)*(Q59&gt;$Q$2:$Q$3117))+1</f>
        <v>5</v>
      </c>
      <c r="S59" s="12">
        <f t="shared" si="5"/>
        <v>500457</v>
      </c>
      <c r="T59" cm="1">
        <f t="array" ref="T59">SUMPRODUCT(($G$2:$G$3117=G59)*(S59&gt;$S$2:$S$3117))+1</f>
        <v>5</v>
      </c>
      <c r="U59" t="str">
        <f t="shared" si="6"/>
        <v>AYR †</v>
      </c>
      <c r="V59">
        <v>0</v>
      </c>
      <c r="W59" t="s">
        <v>17</v>
      </c>
      <c r="X59">
        <f t="shared" si="7"/>
        <v>2023</v>
      </c>
    </row>
    <row r="60" spans="1:24" x14ac:dyDescent="0.25">
      <c r="A60" s="10" t="str">
        <f t="shared" si="0"/>
        <v/>
      </c>
      <c r="B60" s="10" t="str">
        <f t="shared" si="1"/>
        <v/>
      </c>
      <c r="C60" s="10" t="str">
        <f t="shared" si="2"/>
        <v>Evening45155</v>
      </c>
      <c r="D60" s="5" t="str">
        <f>IF('by region'!$C$2="Any","Any",'Fixture list'!W60)&amp;M60&amp;IF('by region'!$I$2="Any","Any",N60)&amp;G60</f>
        <v>AnyFlatAny45155</v>
      </c>
      <c r="E60" s="5" t="e">
        <f>IF(I60=#REF!,'Fixture list'!G60,"")</f>
        <v>#REF!</v>
      </c>
      <c r="F60" s="5" t="str">
        <f t="shared" si="3"/>
        <v>451555</v>
      </c>
      <c r="G60" s="13">
        <v>45155</v>
      </c>
      <c r="H60" s="14" t="s">
        <v>34</v>
      </c>
      <c r="I60" s="14" t="s">
        <v>28</v>
      </c>
      <c r="J60" s="14" t="s">
        <v>80</v>
      </c>
      <c r="K60" s="14" t="s">
        <v>30</v>
      </c>
      <c r="L60" s="14" t="s">
        <v>30</v>
      </c>
      <c r="M60" s="14" t="s">
        <v>25</v>
      </c>
      <c r="N60" s="14" t="s">
        <v>30</v>
      </c>
      <c r="O60" s="14" t="s">
        <v>21</v>
      </c>
      <c r="P60" s="14" t="s">
        <v>1115</v>
      </c>
      <c r="Q60" s="12">
        <f t="shared" si="4"/>
        <v>2</v>
      </c>
      <c r="R60" s="12" cm="1">
        <f t="array" ref="R60">SUMPRODUCT(($G$2:$G$3117=G60)*(Q60&gt;$Q$2:$Q$3117))+1</f>
        <v>4</v>
      </c>
      <c r="S60" s="12">
        <f t="shared" si="5"/>
        <v>414276</v>
      </c>
      <c r="T60" cm="1">
        <f t="array" ref="T60">SUMPRODUCT(($G$2:$G$3117=G60)*(S60&gt;$S$2:$S$3117))+1</f>
        <v>5</v>
      </c>
      <c r="U60" t="str">
        <f t="shared" si="6"/>
        <v>AYR †</v>
      </c>
      <c r="V60">
        <v>0</v>
      </c>
      <c r="W60" t="s">
        <v>30</v>
      </c>
      <c r="X60">
        <f t="shared" si="7"/>
        <v>2023</v>
      </c>
    </row>
    <row r="61" spans="1:24" x14ac:dyDescent="0.25">
      <c r="A61" s="10" t="str">
        <f t="shared" si="0"/>
        <v/>
      </c>
      <c r="B61" s="10" t="str">
        <f t="shared" si="1"/>
        <v/>
      </c>
      <c r="C61" s="10" t="str">
        <f t="shared" si="2"/>
        <v>Afternoon45190</v>
      </c>
      <c r="D61" s="5" t="str">
        <f>IF('by region'!$C$2="Any","Any",'Fixture list'!W61)&amp;M61&amp;IF('by region'!$I$2="Any","Any",N61)&amp;G61</f>
        <v>AnyFlatAny45190</v>
      </c>
      <c r="E61" s="5" t="e">
        <f>IF(I61=#REF!,'Fixture list'!G61,"")</f>
        <v>#REF!</v>
      </c>
      <c r="F61" s="5" t="str">
        <f t="shared" si="3"/>
        <v>451901</v>
      </c>
      <c r="G61" s="13">
        <v>45190</v>
      </c>
      <c r="H61" s="14" t="s">
        <v>34</v>
      </c>
      <c r="I61" s="14" t="s">
        <v>28</v>
      </c>
      <c r="J61" s="14" t="s">
        <v>9</v>
      </c>
      <c r="K61" s="14" t="s">
        <v>10</v>
      </c>
      <c r="L61" s="14" t="s">
        <v>11</v>
      </c>
      <c r="M61" s="14" t="s">
        <v>25</v>
      </c>
      <c r="N61" s="14" t="s">
        <v>13</v>
      </c>
      <c r="O61" s="14" t="s">
        <v>14</v>
      </c>
      <c r="P61" s="14" t="s">
        <v>1268</v>
      </c>
      <c r="Q61" s="12">
        <f t="shared" si="4"/>
        <v>1</v>
      </c>
      <c r="R61" s="12" cm="1">
        <f t="array" ref="R61">SUMPRODUCT(($G$2:$G$3117=G61)*(Q61&gt;$Q$2:$Q$3117))+1</f>
        <v>1</v>
      </c>
      <c r="S61" s="12">
        <f t="shared" si="5"/>
        <v>100463</v>
      </c>
      <c r="T61" cm="1">
        <f t="array" ref="T61">SUMPRODUCT(($G$2:$G$3117=G61)*(S61&gt;$S$2:$S$3117))+1</f>
        <v>1</v>
      </c>
      <c r="U61" t="str">
        <f t="shared" si="6"/>
        <v xml:space="preserve">AYR </v>
      </c>
      <c r="V61">
        <v>0</v>
      </c>
      <c r="W61" t="s">
        <v>30</v>
      </c>
      <c r="X61">
        <f t="shared" si="7"/>
        <v>2023</v>
      </c>
    </row>
    <row r="62" spans="1:24" x14ac:dyDescent="0.25">
      <c r="A62" s="10" t="str">
        <f t="shared" si="0"/>
        <v/>
      </c>
      <c r="B62" s="10" t="str">
        <f t="shared" si="1"/>
        <v/>
      </c>
      <c r="C62" s="10" t="str">
        <f t="shared" si="2"/>
        <v>Afternoon45191</v>
      </c>
      <c r="D62" s="5" t="str">
        <f>IF('by region'!$C$2="Any","Any",'Fixture list'!W62)&amp;M62&amp;IF('by region'!$I$2="Any","Any",N62)&amp;G62</f>
        <v>AnyFlatAny45191</v>
      </c>
      <c r="E62" s="5" t="e">
        <f>IF(I62=#REF!,'Fixture list'!G62,"")</f>
        <v>#REF!</v>
      </c>
      <c r="F62" s="5" t="str">
        <f t="shared" si="3"/>
        <v>451911</v>
      </c>
      <c r="G62" s="13">
        <v>45191</v>
      </c>
      <c r="H62" s="14" t="s">
        <v>35</v>
      </c>
      <c r="I62" s="14" t="s">
        <v>28</v>
      </c>
      <c r="J62" s="14" t="s">
        <v>9</v>
      </c>
      <c r="K62" s="14" t="s">
        <v>10</v>
      </c>
      <c r="L62" s="14" t="s">
        <v>19</v>
      </c>
      <c r="M62" s="14" t="s">
        <v>25</v>
      </c>
      <c r="N62" s="14" t="s">
        <v>13</v>
      </c>
      <c r="O62" s="14" t="s">
        <v>14</v>
      </c>
      <c r="P62" s="14" t="s">
        <v>1272</v>
      </c>
      <c r="Q62" s="12">
        <f t="shared" si="4"/>
        <v>1</v>
      </c>
      <c r="R62" s="12" cm="1">
        <f t="array" ref="R62">SUMPRODUCT(($G$2:$G$3117=G62)*(Q62&gt;$Q$2:$Q$3117))+1</f>
        <v>1</v>
      </c>
      <c r="S62" s="12">
        <f t="shared" si="5"/>
        <v>100464</v>
      </c>
      <c r="T62" cm="1">
        <f t="array" ref="T62">SUMPRODUCT(($G$2:$G$3117=G62)*(S62&gt;$S$2:$S$3117))+1</f>
        <v>1</v>
      </c>
      <c r="U62" t="str">
        <f t="shared" si="6"/>
        <v xml:space="preserve">AYR </v>
      </c>
      <c r="V62">
        <v>0</v>
      </c>
      <c r="W62" t="s">
        <v>17</v>
      </c>
      <c r="X62">
        <f t="shared" si="7"/>
        <v>2023</v>
      </c>
    </row>
    <row r="63" spans="1:24" x14ac:dyDescent="0.25">
      <c r="A63" s="10" t="str">
        <f t="shared" si="0"/>
        <v/>
      </c>
      <c r="B63" s="10" t="str">
        <f t="shared" si="1"/>
        <v/>
      </c>
      <c r="C63" s="10" t="str">
        <f t="shared" si="2"/>
        <v>Afternoon45192</v>
      </c>
      <c r="D63" s="5" t="str">
        <f>IF('by region'!$C$2="Any","Any",'Fixture list'!W63)&amp;M63&amp;IF('by region'!$I$2="Any","Any",N63)&amp;G63</f>
        <v>AnyFlatAny45192</v>
      </c>
      <c r="E63" s="5" t="e">
        <f>IF(I63=#REF!,'Fixture list'!G63,"")</f>
        <v>#REF!</v>
      </c>
      <c r="F63" s="5" t="str">
        <f t="shared" si="3"/>
        <v>451921</v>
      </c>
      <c r="G63" s="13">
        <v>45192</v>
      </c>
      <c r="H63" s="14" t="s">
        <v>37</v>
      </c>
      <c r="I63" s="14" t="s">
        <v>28</v>
      </c>
      <c r="J63" s="14" t="s">
        <v>9</v>
      </c>
      <c r="K63" s="14" t="s">
        <v>10</v>
      </c>
      <c r="L63" s="14" t="s">
        <v>11</v>
      </c>
      <c r="M63" s="14" t="s">
        <v>25</v>
      </c>
      <c r="N63" s="14" t="s">
        <v>13</v>
      </c>
      <c r="O63" s="14" t="s">
        <v>14</v>
      </c>
      <c r="P63" s="14" t="s">
        <v>1275</v>
      </c>
      <c r="Q63" s="12">
        <f t="shared" si="4"/>
        <v>1</v>
      </c>
      <c r="R63" s="12" cm="1">
        <f t="array" ref="R63">SUMPRODUCT(($G$2:$G$3117=G63)*(Q63&gt;$Q$2:$Q$3117))+1</f>
        <v>1</v>
      </c>
      <c r="S63" s="12">
        <f t="shared" si="5"/>
        <v>100465</v>
      </c>
      <c r="T63" cm="1">
        <f t="array" ref="T63">SUMPRODUCT(($G$2:$G$3117=G63)*(S63&gt;$S$2:$S$3117))+1</f>
        <v>1</v>
      </c>
      <c r="U63" t="str">
        <f t="shared" si="6"/>
        <v xml:space="preserve">AYR </v>
      </c>
      <c r="V63">
        <v>0</v>
      </c>
      <c r="W63" t="s">
        <v>30</v>
      </c>
      <c r="X63">
        <f t="shared" si="7"/>
        <v>2023</v>
      </c>
    </row>
    <row r="64" spans="1:24" x14ac:dyDescent="0.25">
      <c r="A64" s="10" t="str">
        <f t="shared" si="0"/>
        <v/>
      </c>
      <c r="B64" s="10" t="str">
        <f t="shared" si="1"/>
        <v/>
      </c>
      <c r="C64" s="10" t="str">
        <f t="shared" si="2"/>
        <v>Afternoon45202</v>
      </c>
      <c r="D64" s="5" t="str">
        <f>IF('by region'!$C$2="Any","Any",'Fixture list'!W64)&amp;M64&amp;IF('by region'!$I$2="Any","Any",N64)&amp;G64</f>
        <v>AnyFlatAny45202</v>
      </c>
      <c r="E64" s="5" t="e">
        <f>IF(I64=#REF!,'Fixture list'!G64,"")</f>
        <v>#REF!</v>
      </c>
      <c r="F64" s="5" t="str">
        <f t="shared" si="3"/>
        <v>452021</v>
      </c>
      <c r="G64" s="13">
        <v>45202</v>
      </c>
      <c r="H64" s="14" t="s">
        <v>7</v>
      </c>
      <c r="I64" s="14" t="s">
        <v>28</v>
      </c>
      <c r="J64" s="14" t="s">
        <v>9</v>
      </c>
      <c r="K64" s="14" t="s">
        <v>10</v>
      </c>
      <c r="L64" s="14" t="s">
        <v>11</v>
      </c>
      <c r="M64" s="14" t="s">
        <v>25</v>
      </c>
      <c r="N64" s="14" t="s">
        <v>13</v>
      </c>
      <c r="O64" s="14" t="s">
        <v>14</v>
      </c>
      <c r="P64" s="14" t="s">
        <v>1316</v>
      </c>
      <c r="Q64" s="12">
        <f t="shared" si="4"/>
        <v>1</v>
      </c>
      <c r="R64" s="12" cm="1">
        <f t="array" ref="R64">SUMPRODUCT(($G$2:$G$3117=G64)*(Q64&gt;$Q$2:$Q$3117))+1</f>
        <v>1</v>
      </c>
      <c r="S64" s="12">
        <f t="shared" si="5"/>
        <v>100455</v>
      </c>
      <c r="T64" cm="1">
        <f t="array" ref="T64">SUMPRODUCT(($G$2:$G$3117=G64)*(S64&gt;$S$2:$S$3117))+1</f>
        <v>1</v>
      </c>
      <c r="U64" t="str">
        <f t="shared" si="6"/>
        <v xml:space="preserve">AYR </v>
      </c>
      <c r="V64">
        <v>0</v>
      </c>
      <c r="W64" t="s">
        <v>30</v>
      </c>
      <c r="X64">
        <f t="shared" si="7"/>
        <v>2023</v>
      </c>
    </row>
    <row r="65" spans="1:24" x14ac:dyDescent="0.25">
      <c r="A65" s="10" t="str">
        <f t="shared" si="0"/>
        <v/>
      </c>
      <c r="B65" s="10" t="str">
        <f t="shared" si="1"/>
        <v/>
      </c>
      <c r="C65" s="10" t="str">
        <f t="shared" si="2"/>
        <v>Afternoon45211</v>
      </c>
      <c r="D65" s="5" t="str">
        <f>IF('by region'!$C$2="Any","Any",'Fixture list'!W65)&amp;M65&amp;IF('by region'!$I$2="Any","Any",N65)&amp;G65</f>
        <v>AnyFlatAny45211</v>
      </c>
      <c r="E65" s="5" t="e">
        <f>IF(I65=#REF!,'Fixture list'!G65,"")</f>
        <v>#REF!</v>
      </c>
      <c r="F65" s="5" t="str">
        <f t="shared" si="3"/>
        <v>452111</v>
      </c>
      <c r="G65" s="13">
        <v>45211</v>
      </c>
      <c r="H65" s="14" t="s">
        <v>34</v>
      </c>
      <c r="I65" s="14" t="s">
        <v>28</v>
      </c>
      <c r="J65" s="14" t="s">
        <v>9</v>
      </c>
      <c r="K65" s="14" t="s">
        <v>10</v>
      </c>
      <c r="L65" s="14" t="s">
        <v>19</v>
      </c>
      <c r="M65" s="14" t="s">
        <v>25</v>
      </c>
      <c r="N65" s="14" t="s">
        <v>13</v>
      </c>
      <c r="O65" s="14" t="s">
        <v>14</v>
      </c>
      <c r="P65" s="14" t="s">
        <v>1351</v>
      </c>
      <c r="Q65" s="12">
        <f t="shared" si="4"/>
        <v>1</v>
      </c>
      <c r="R65" s="12" cm="1">
        <f t="array" ref="R65">SUMPRODUCT(($G$2:$G$3117=G65)*(Q65&gt;$Q$2:$Q$3117))+1</f>
        <v>1</v>
      </c>
      <c r="S65" s="12">
        <f t="shared" si="5"/>
        <v>100458</v>
      </c>
      <c r="T65" cm="1">
        <f t="array" ref="T65">SUMPRODUCT(($G$2:$G$3117=G65)*(S65&gt;$S$2:$S$3117))+1</f>
        <v>1</v>
      </c>
      <c r="U65" t="str">
        <f t="shared" si="6"/>
        <v xml:space="preserve">AYR </v>
      </c>
      <c r="V65">
        <v>0</v>
      </c>
      <c r="W65" t="s">
        <v>19</v>
      </c>
      <c r="X65">
        <f t="shared" si="7"/>
        <v>2023</v>
      </c>
    </row>
    <row r="66" spans="1:24" x14ac:dyDescent="0.25">
      <c r="A66" s="10" t="str">
        <f t="shared" ref="A66:A129" si="8">IF(YEAR(G66)=2024,P66,"")</f>
        <v/>
      </c>
      <c r="B66" s="10" t="str">
        <f t="shared" ref="B66:B129" si="9">IF(YEAR(G66)=2025,P66,"")</f>
        <v/>
      </c>
      <c r="C66" s="10" t="str">
        <f t="shared" ref="C66:C129" si="10">J66&amp;G66</f>
        <v>Afternoon45234</v>
      </c>
      <c r="D66" s="5" t="str">
        <f>IF('by region'!$C$2="Any","Any",'Fixture list'!W66)&amp;M66&amp;IF('by region'!$I$2="Any","Any",N66)&amp;G66</f>
        <v>AnyJumpAny45234</v>
      </c>
      <c r="E66" s="5" t="e">
        <f>IF(I66=#REF!,'Fixture list'!G66,"")</f>
        <v>#REF!</v>
      </c>
      <c r="F66" s="5" t="str">
        <f t="shared" ref="F66:F129" si="11">G66&amp;T66</f>
        <v>452342</v>
      </c>
      <c r="G66" s="13">
        <v>45234</v>
      </c>
      <c r="H66" s="14" t="s">
        <v>37</v>
      </c>
      <c r="I66" s="14" t="s">
        <v>28</v>
      </c>
      <c r="J66" s="14" t="s">
        <v>9</v>
      </c>
      <c r="K66" s="14" t="s">
        <v>10</v>
      </c>
      <c r="L66" s="14" t="s">
        <v>11</v>
      </c>
      <c r="M66" s="14" t="s">
        <v>12</v>
      </c>
      <c r="N66" s="14" t="s">
        <v>13</v>
      </c>
      <c r="O66" s="14" t="s">
        <v>14</v>
      </c>
      <c r="P66" s="14" t="s">
        <v>1444</v>
      </c>
      <c r="Q66" s="12">
        <f t="shared" ref="Q66:Q129" si="12">IF(J66="Afternoon",1,IF(J66="Evening",2,IF(J66="Floodlit",3,4)))</f>
        <v>1</v>
      </c>
      <c r="R66" s="12" cm="1">
        <f t="array" ref="R66">SUMPRODUCT(($G$2:$G$3117=G66)*(Q66&gt;$Q$2:$Q$3117))+1</f>
        <v>1</v>
      </c>
      <c r="S66" s="12">
        <f t="shared" ref="S66:S129" si="13">(R66*100000)+P66</f>
        <v>100468</v>
      </c>
      <c r="T66" cm="1">
        <f t="array" ref="T66">SUMPRODUCT(($G$2:$G$3117=G66)*(S66&gt;$S$2:$S$3117))+1</f>
        <v>2</v>
      </c>
      <c r="U66" t="str">
        <f t="shared" ref="U66:U129" si="14">_xlfn.CONCAT(IF(M66="Flat",UPPER(I66),I66)," ",IF(J66="Evening","†",IF(J66="Floodlit","#","")))</f>
        <v xml:space="preserve">Ayr </v>
      </c>
      <c r="V66">
        <v>0</v>
      </c>
      <c r="W66" t="s">
        <v>19</v>
      </c>
      <c r="X66">
        <f t="shared" ref="X66:X129" si="15">YEAR(G66)</f>
        <v>2023</v>
      </c>
    </row>
    <row r="67" spans="1:24" x14ac:dyDescent="0.25">
      <c r="A67" s="10" t="str">
        <f t="shared" si="8"/>
        <v/>
      </c>
      <c r="B67" s="10" t="str">
        <f t="shared" si="9"/>
        <v/>
      </c>
      <c r="C67" s="10" t="str">
        <f t="shared" si="10"/>
        <v>Afternoon45245</v>
      </c>
      <c r="D67" s="5" t="str">
        <f>IF('by region'!$C$2="Any","Any",'Fixture list'!W67)&amp;M67&amp;IF('by region'!$I$2="Any","Any",N67)&amp;G67</f>
        <v>AnyJumpAny45245</v>
      </c>
      <c r="E67" s="5" t="e">
        <f>IF(I67=#REF!,'Fixture list'!G67,"")</f>
        <v>#REF!</v>
      </c>
      <c r="F67" s="5" t="str">
        <f t="shared" si="11"/>
        <v>452451</v>
      </c>
      <c r="G67" s="13">
        <v>45245</v>
      </c>
      <c r="H67" s="14" t="s">
        <v>27</v>
      </c>
      <c r="I67" s="14" t="s">
        <v>28</v>
      </c>
      <c r="J67" s="14" t="s">
        <v>9</v>
      </c>
      <c r="K67" s="14" t="s">
        <v>10</v>
      </c>
      <c r="L67" s="14" t="s">
        <v>17</v>
      </c>
      <c r="M67" s="14" t="s">
        <v>12</v>
      </c>
      <c r="N67" s="14" t="s">
        <v>13</v>
      </c>
      <c r="O67" s="14" t="s">
        <v>14</v>
      </c>
      <c r="P67" s="14" t="s">
        <v>1484</v>
      </c>
      <c r="Q67" s="12">
        <f t="shared" si="12"/>
        <v>1</v>
      </c>
      <c r="R67" s="12" cm="1">
        <f t="array" ref="R67">SUMPRODUCT(($G$2:$G$3117=G67)*(Q67&gt;$Q$2:$Q$3117))+1</f>
        <v>1</v>
      </c>
      <c r="S67" s="12">
        <f t="shared" si="13"/>
        <v>100451</v>
      </c>
      <c r="T67" cm="1">
        <f t="array" ref="T67">SUMPRODUCT(($G$2:$G$3117=G67)*(S67&gt;$S$2:$S$3117))+1</f>
        <v>1</v>
      </c>
      <c r="U67" t="str">
        <f t="shared" si="14"/>
        <v xml:space="preserve">Ayr </v>
      </c>
      <c r="V67">
        <v>0</v>
      </c>
      <c r="W67" t="s">
        <v>30</v>
      </c>
      <c r="X67">
        <f t="shared" si="15"/>
        <v>2023</v>
      </c>
    </row>
    <row r="68" spans="1:24" x14ac:dyDescent="0.25">
      <c r="A68" s="10" t="str">
        <f t="shared" si="8"/>
        <v/>
      </c>
      <c r="B68" s="10" t="str">
        <f t="shared" si="9"/>
        <v/>
      </c>
      <c r="C68" s="10" t="str">
        <f t="shared" si="10"/>
        <v>Afternoon45264</v>
      </c>
      <c r="D68" s="5" t="str">
        <f>IF('by region'!$C$2="Any","Any",'Fixture list'!W68)&amp;M68&amp;IF('by region'!$I$2="Any","Any",N68)&amp;G68</f>
        <v>AnyJumpAny45264</v>
      </c>
      <c r="E68" s="5" t="e">
        <f>IF(I68=#REF!,'Fixture list'!G68,"")</f>
        <v>#REF!</v>
      </c>
      <c r="F68" s="5" t="str">
        <f t="shared" si="11"/>
        <v>452641</v>
      </c>
      <c r="G68" s="13">
        <v>45264</v>
      </c>
      <c r="H68" s="14" t="s">
        <v>42</v>
      </c>
      <c r="I68" s="14" t="s">
        <v>28</v>
      </c>
      <c r="J68" s="14" t="s">
        <v>9</v>
      </c>
      <c r="K68" s="14" t="s">
        <v>10</v>
      </c>
      <c r="L68" s="14" t="s">
        <v>19</v>
      </c>
      <c r="M68" s="14" t="s">
        <v>12</v>
      </c>
      <c r="N68" s="14" t="s">
        <v>13</v>
      </c>
      <c r="O68" s="14" t="s">
        <v>14</v>
      </c>
      <c r="P68" s="14" t="s">
        <v>1549</v>
      </c>
      <c r="Q68" s="12">
        <f t="shared" si="12"/>
        <v>1</v>
      </c>
      <c r="R68" s="12" cm="1">
        <f t="array" ref="R68">SUMPRODUCT(($G$2:$G$3117=G68)*(Q68&gt;$Q$2:$Q$3117))+1</f>
        <v>1</v>
      </c>
      <c r="S68" s="12">
        <f t="shared" si="13"/>
        <v>100444</v>
      </c>
      <c r="T68" cm="1">
        <f t="array" ref="T68">SUMPRODUCT(($G$2:$G$3117=G68)*(S68&gt;$S$2:$S$3117))+1</f>
        <v>1</v>
      </c>
      <c r="U68" t="str">
        <f t="shared" si="14"/>
        <v xml:space="preserve">Ayr </v>
      </c>
      <c r="V68">
        <v>0</v>
      </c>
      <c r="W68" t="s">
        <v>30</v>
      </c>
      <c r="X68">
        <f t="shared" si="15"/>
        <v>2023</v>
      </c>
    </row>
    <row r="69" spans="1:24" x14ac:dyDescent="0.25">
      <c r="A69" s="10" t="str">
        <f t="shared" si="8"/>
        <v/>
      </c>
      <c r="B69" s="10" t="str">
        <f t="shared" si="9"/>
        <v/>
      </c>
      <c r="C69" s="10" t="str">
        <f t="shared" si="10"/>
        <v>Afternoon45271</v>
      </c>
      <c r="D69" s="5" t="str">
        <f>IF('by region'!$C$2="Any","Any",'Fixture list'!W69)&amp;M69&amp;IF('by region'!$I$2="Any","Any",N69)&amp;G69</f>
        <v>AnyNULLAny45271</v>
      </c>
      <c r="E69" s="5" t="e">
        <f>IF(I69=#REF!,'Fixture list'!G69,"")</f>
        <v>#REF!</v>
      </c>
      <c r="F69" s="5" t="str">
        <f t="shared" si="11"/>
        <v>452712</v>
      </c>
      <c r="G69" s="13">
        <v>45271</v>
      </c>
      <c r="H69" s="14" t="s">
        <v>42</v>
      </c>
      <c r="I69" s="14" t="s">
        <v>28</v>
      </c>
      <c r="J69" s="14" t="s">
        <v>9</v>
      </c>
      <c r="K69" s="14" t="s">
        <v>30</v>
      </c>
      <c r="L69" s="14" t="s">
        <v>19</v>
      </c>
      <c r="M69" s="14" t="s">
        <v>30</v>
      </c>
      <c r="N69" s="14" t="s">
        <v>30</v>
      </c>
      <c r="O69" s="14" t="s">
        <v>21</v>
      </c>
      <c r="P69" s="14" t="s">
        <v>1574</v>
      </c>
      <c r="Q69" s="12">
        <f t="shared" si="12"/>
        <v>1</v>
      </c>
      <c r="R69" s="12" cm="1">
        <f t="array" ref="R69">SUMPRODUCT(($G$2:$G$3117=G69)*(Q69&gt;$Q$2:$Q$3117))+1</f>
        <v>1</v>
      </c>
      <c r="S69" s="12">
        <f t="shared" si="13"/>
        <v>113373</v>
      </c>
      <c r="T69" cm="1">
        <f t="array" ref="T69">SUMPRODUCT(($G$2:$G$3117=G69)*(S69&gt;$S$2:$S$3117))+1</f>
        <v>2</v>
      </c>
      <c r="U69" t="str">
        <f t="shared" si="14"/>
        <v xml:space="preserve">Ayr </v>
      </c>
      <c r="V69">
        <v>0</v>
      </c>
      <c r="W69" t="s">
        <v>17</v>
      </c>
      <c r="X69">
        <f t="shared" si="15"/>
        <v>2023</v>
      </c>
    </row>
    <row r="70" spans="1:24" x14ac:dyDescent="0.25">
      <c r="A70" s="10" t="str">
        <f t="shared" si="8"/>
        <v/>
      </c>
      <c r="B70" s="10" t="str">
        <f t="shared" si="9"/>
        <v/>
      </c>
      <c r="C70" s="10" t="str">
        <f t="shared" si="10"/>
        <v>Afternoon44938</v>
      </c>
      <c r="D70" s="5" t="str">
        <f>IF('by region'!$C$2="Any","Any",'Fixture list'!W70)&amp;M70&amp;IF('by region'!$I$2="Any","Any",N70)&amp;G70</f>
        <v>AnyJumpAny44938</v>
      </c>
      <c r="E70" s="5" t="e">
        <f>IF(I70=#REF!,'Fixture list'!G70,"")</f>
        <v>#REF!</v>
      </c>
      <c r="F70" s="5" t="str">
        <f t="shared" si="11"/>
        <v>449382</v>
      </c>
      <c r="G70" s="13">
        <v>44938</v>
      </c>
      <c r="H70" s="14" t="s">
        <v>34</v>
      </c>
      <c r="I70" s="14" t="s">
        <v>64</v>
      </c>
      <c r="J70" s="14" t="s">
        <v>9</v>
      </c>
      <c r="K70" s="14" t="s">
        <v>30</v>
      </c>
      <c r="L70" s="14" t="s">
        <v>30</v>
      </c>
      <c r="M70" s="14" t="s">
        <v>12</v>
      </c>
      <c r="N70" s="14" t="s">
        <v>30</v>
      </c>
      <c r="O70" s="14" t="s">
        <v>21</v>
      </c>
      <c r="P70" s="14" t="s">
        <v>203</v>
      </c>
      <c r="Q70" s="12">
        <f t="shared" si="12"/>
        <v>1</v>
      </c>
      <c r="R70" s="12" cm="1">
        <f t="array" ref="R70">SUMPRODUCT(($G$2:$G$3117=G70)*(Q70&gt;$Q$2:$Q$3117))+1</f>
        <v>1</v>
      </c>
      <c r="S70" s="12">
        <f t="shared" si="13"/>
        <v>101025</v>
      </c>
      <c r="T70" cm="1">
        <f t="array" ref="T70">SUMPRODUCT(($G$2:$G$3117=G70)*(S70&gt;$S$2:$S$3117))+1</f>
        <v>2</v>
      </c>
      <c r="U70" t="str">
        <f t="shared" si="14"/>
        <v xml:space="preserve">Bangor-On-Dee </v>
      </c>
      <c r="V70">
        <v>0</v>
      </c>
      <c r="W70" t="s">
        <v>19</v>
      </c>
      <c r="X70">
        <f t="shared" si="15"/>
        <v>2023</v>
      </c>
    </row>
    <row r="71" spans="1:24" x14ac:dyDescent="0.25">
      <c r="A71" s="10" t="str">
        <f t="shared" si="8"/>
        <v/>
      </c>
      <c r="B71" s="10" t="str">
        <f t="shared" si="9"/>
        <v/>
      </c>
      <c r="C71" s="10" t="str">
        <f t="shared" si="10"/>
        <v>Afternoon44967</v>
      </c>
      <c r="D71" s="5" t="str">
        <f>IF('by region'!$C$2="Any","Any",'Fixture list'!W71)&amp;M71&amp;IF('by region'!$I$2="Any","Any",N71)&amp;G71</f>
        <v>AnyJumpAny44967</v>
      </c>
      <c r="E71" s="5" t="e">
        <f>IF(I71=#REF!,'Fixture list'!G71,"")</f>
        <v>#REF!</v>
      </c>
      <c r="F71" s="5" t="str">
        <f t="shared" si="11"/>
        <v>449671</v>
      </c>
      <c r="G71" s="13">
        <v>44967</v>
      </c>
      <c r="H71" s="14" t="s">
        <v>35</v>
      </c>
      <c r="I71" s="14" t="s">
        <v>64</v>
      </c>
      <c r="J71" s="14" t="s">
        <v>9</v>
      </c>
      <c r="K71" s="14" t="s">
        <v>10</v>
      </c>
      <c r="L71" s="14" t="s">
        <v>17</v>
      </c>
      <c r="M71" s="14" t="s">
        <v>12</v>
      </c>
      <c r="N71" s="14" t="s">
        <v>13</v>
      </c>
      <c r="O71" s="14" t="s">
        <v>14</v>
      </c>
      <c r="P71" s="14" t="s">
        <v>308</v>
      </c>
      <c r="Q71" s="12">
        <f t="shared" si="12"/>
        <v>1</v>
      </c>
      <c r="R71" s="12" cm="1">
        <f t="array" ref="R71">SUMPRODUCT(($G$2:$G$3117=G71)*(Q71&gt;$Q$2:$Q$3117))+1</f>
        <v>1</v>
      </c>
      <c r="S71" s="12">
        <f t="shared" si="13"/>
        <v>100479</v>
      </c>
      <c r="T71" cm="1">
        <f t="array" ref="T71">SUMPRODUCT(($G$2:$G$3117=G71)*(S71&gt;$S$2:$S$3117))+1</f>
        <v>1</v>
      </c>
      <c r="U71" t="str">
        <f t="shared" si="14"/>
        <v xml:space="preserve">Bangor-On-Dee </v>
      </c>
      <c r="V71">
        <v>0</v>
      </c>
      <c r="W71" t="s">
        <v>30</v>
      </c>
      <c r="X71">
        <f t="shared" si="15"/>
        <v>2023</v>
      </c>
    </row>
    <row r="72" spans="1:24" x14ac:dyDescent="0.25">
      <c r="A72" s="10" t="str">
        <f t="shared" si="8"/>
        <v/>
      </c>
      <c r="B72" s="10" t="str">
        <f t="shared" si="9"/>
        <v/>
      </c>
      <c r="C72" s="10" t="str">
        <f t="shared" si="10"/>
        <v>Afternoon45010</v>
      </c>
      <c r="D72" s="5" t="str">
        <f>IF('by region'!$C$2="Any","Any",'Fixture list'!W72)&amp;M72&amp;IF('by region'!$I$2="Any","Any",N72)&amp;G72</f>
        <v>AnyJumpAny45010</v>
      </c>
      <c r="E72" s="5" t="e">
        <f>IF(I72=#REF!,'Fixture list'!G72,"")</f>
        <v>#REF!</v>
      </c>
      <c r="F72" s="5" t="str">
        <f t="shared" si="11"/>
        <v>450101</v>
      </c>
      <c r="G72" s="13">
        <v>45010</v>
      </c>
      <c r="H72" s="14" t="s">
        <v>37</v>
      </c>
      <c r="I72" s="14" t="s">
        <v>64</v>
      </c>
      <c r="J72" s="14" t="s">
        <v>9</v>
      </c>
      <c r="K72" s="14" t="s">
        <v>10</v>
      </c>
      <c r="L72" s="14" t="s">
        <v>17</v>
      </c>
      <c r="M72" s="14" t="s">
        <v>12</v>
      </c>
      <c r="N72" s="14" t="s">
        <v>13</v>
      </c>
      <c r="O72" s="14" t="s">
        <v>14</v>
      </c>
      <c r="P72" s="14" t="s">
        <v>463</v>
      </c>
      <c r="Q72" s="12">
        <f t="shared" si="12"/>
        <v>1</v>
      </c>
      <c r="R72" s="12" cm="1">
        <f t="array" ref="R72">SUMPRODUCT(($G$2:$G$3117=G72)*(Q72&gt;$Q$2:$Q$3117))+1</f>
        <v>1</v>
      </c>
      <c r="S72" s="12">
        <f t="shared" si="13"/>
        <v>100481</v>
      </c>
      <c r="T72" cm="1">
        <f t="array" ref="T72">SUMPRODUCT(($G$2:$G$3117=G72)*(S72&gt;$S$2:$S$3117))+1</f>
        <v>1</v>
      </c>
      <c r="U72" t="str">
        <f t="shared" si="14"/>
        <v xml:space="preserve">Bangor-On-Dee </v>
      </c>
      <c r="V72">
        <v>0</v>
      </c>
      <c r="W72" t="s">
        <v>19</v>
      </c>
      <c r="X72">
        <f t="shared" si="15"/>
        <v>2023</v>
      </c>
    </row>
    <row r="73" spans="1:24" x14ac:dyDescent="0.25">
      <c r="A73" s="10" t="str">
        <f t="shared" si="8"/>
        <v/>
      </c>
      <c r="B73" s="10" t="str">
        <f t="shared" si="9"/>
        <v/>
      </c>
      <c r="C73" s="10" t="str">
        <f t="shared" si="10"/>
        <v>Afternoon45038</v>
      </c>
      <c r="D73" s="5" t="str">
        <f>IF('by region'!$C$2="Any","Any",'Fixture list'!W73)&amp;M73&amp;IF('by region'!$I$2="Any","Any",N73)&amp;G73</f>
        <v>AnyJumpAny45038</v>
      </c>
      <c r="E73" s="5" t="e">
        <f>IF(I73=#REF!,'Fixture list'!G73,"")</f>
        <v>#REF!</v>
      </c>
      <c r="F73" s="5" t="str">
        <f t="shared" si="11"/>
        <v>450382</v>
      </c>
      <c r="G73" s="13">
        <v>45038</v>
      </c>
      <c r="H73" s="14" t="s">
        <v>37</v>
      </c>
      <c r="I73" s="14" t="s">
        <v>64</v>
      </c>
      <c r="J73" s="14" t="s">
        <v>9</v>
      </c>
      <c r="K73" s="14" t="s">
        <v>10</v>
      </c>
      <c r="L73" s="14" t="s">
        <v>17</v>
      </c>
      <c r="M73" s="14" t="s">
        <v>12</v>
      </c>
      <c r="N73" s="14" t="s">
        <v>13</v>
      </c>
      <c r="O73" s="14" t="s">
        <v>14</v>
      </c>
      <c r="P73" s="14" t="s">
        <v>573</v>
      </c>
      <c r="Q73" s="12">
        <f t="shared" si="12"/>
        <v>1</v>
      </c>
      <c r="R73" s="12" cm="1">
        <f t="array" ref="R73">SUMPRODUCT(($G$2:$G$3117=G73)*(Q73&gt;$Q$2:$Q$3117))+1</f>
        <v>1</v>
      </c>
      <c r="S73" s="12">
        <f t="shared" si="13"/>
        <v>100482</v>
      </c>
      <c r="T73" cm="1">
        <f t="array" ref="T73">SUMPRODUCT(($G$2:$G$3117=G73)*(S73&gt;$S$2:$S$3117))+1</f>
        <v>2</v>
      </c>
      <c r="U73" t="str">
        <f t="shared" si="14"/>
        <v xml:space="preserve">Bangor-On-Dee </v>
      </c>
      <c r="V73">
        <v>0</v>
      </c>
      <c r="W73" t="s">
        <v>19</v>
      </c>
      <c r="X73">
        <f t="shared" si="15"/>
        <v>2023</v>
      </c>
    </row>
    <row r="74" spans="1:24" x14ac:dyDescent="0.25">
      <c r="A74" s="10" t="str">
        <f t="shared" si="8"/>
        <v/>
      </c>
      <c r="B74" s="10" t="str">
        <f t="shared" si="9"/>
        <v/>
      </c>
      <c r="C74" s="10" t="str">
        <f t="shared" si="10"/>
        <v>Afternoon45066</v>
      </c>
      <c r="D74" s="5" t="str">
        <f>IF('by region'!$C$2="Any","Any",'Fixture list'!W74)&amp;M74&amp;IF('by region'!$I$2="Any","Any",N74)&amp;G74</f>
        <v>AnyJumpAny45066</v>
      </c>
      <c r="E74" s="5" t="e">
        <f>IF(I74=#REF!,'Fixture list'!G74,"")</f>
        <v>#REF!</v>
      </c>
      <c r="F74" s="5" t="str">
        <f t="shared" si="11"/>
        <v>450661</v>
      </c>
      <c r="G74" s="13">
        <v>45066</v>
      </c>
      <c r="H74" s="14" t="s">
        <v>37</v>
      </c>
      <c r="I74" s="14" t="s">
        <v>64</v>
      </c>
      <c r="J74" s="14" t="s">
        <v>9</v>
      </c>
      <c r="K74" s="14" t="s">
        <v>10</v>
      </c>
      <c r="L74" s="14" t="s">
        <v>17</v>
      </c>
      <c r="M74" s="14" t="s">
        <v>12</v>
      </c>
      <c r="N74" s="14" t="s">
        <v>13</v>
      </c>
      <c r="O74" s="14" t="s">
        <v>14</v>
      </c>
      <c r="P74" s="14" t="s">
        <v>702</v>
      </c>
      <c r="Q74" s="12">
        <f t="shared" si="12"/>
        <v>1</v>
      </c>
      <c r="R74" s="12" cm="1">
        <f t="array" ref="R74">SUMPRODUCT(($G$2:$G$3117=G74)*(Q74&gt;$Q$2:$Q$3117))+1</f>
        <v>1</v>
      </c>
      <c r="S74" s="12">
        <f t="shared" si="13"/>
        <v>100480</v>
      </c>
      <c r="T74" cm="1">
        <f t="array" ref="T74">SUMPRODUCT(($G$2:$G$3117=G74)*(S74&gt;$S$2:$S$3117))+1</f>
        <v>1</v>
      </c>
      <c r="U74" t="str">
        <f t="shared" si="14"/>
        <v xml:space="preserve">Bangor-On-Dee </v>
      </c>
      <c r="V74">
        <v>0</v>
      </c>
      <c r="W74" t="s">
        <v>17</v>
      </c>
      <c r="X74">
        <f t="shared" si="15"/>
        <v>2023</v>
      </c>
    </row>
    <row r="75" spans="1:24" x14ac:dyDescent="0.25">
      <c r="A75" s="10" t="str">
        <f t="shared" si="8"/>
        <v/>
      </c>
      <c r="B75" s="10" t="str">
        <f t="shared" si="9"/>
        <v/>
      </c>
      <c r="C75" s="10" t="str">
        <f t="shared" si="10"/>
        <v>Afternoon45087</v>
      </c>
      <c r="D75" s="5" t="str">
        <f>IF('by region'!$C$2="Any","Any",'Fixture list'!W75)&amp;M75&amp;IF('by region'!$I$2="Any","Any",N75)&amp;G75</f>
        <v>AnyJumpAny45087</v>
      </c>
      <c r="E75" s="5" t="e">
        <f>IF(I75=#REF!,'Fixture list'!G75,"")</f>
        <v>#REF!</v>
      </c>
      <c r="F75" s="5" t="str">
        <f t="shared" si="11"/>
        <v>450871</v>
      </c>
      <c r="G75" s="13">
        <v>45087</v>
      </c>
      <c r="H75" s="14" t="s">
        <v>37</v>
      </c>
      <c r="I75" s="14" t="s">
        <v>64</v>
      </c>
      <c r="J75" s="14" t="s">
        <v>9</v>
      </c>
      <c r="K75" s="14" t="s">
        <v>10</v>
      </c>
      <c r="L75" s="14" t="s">
        <v>17</v>
      </c>
      <c r="M75" s="14" t="s">
        <v>12</v>
      </c>
      <c r="N75" s="14" t="s">
        <v>13</v>
      </c>
      <c r="O75" s="14" t="s">
        <v>14</v>
      </c>
      <c r="P75" s="14" t="s">
        <v>804</v>
      </c>
      <c r="Q75" s="12">
        <f t="shared" si="12"/>
        <v>1</v>
      </c>
      <c r="R75" s="12" cm="1">
        <f t="array" ref="R75">SUMPRODUCT(($G$2:$G$3117=G75)*(Q75&gt;$Q$2:$Q$3117))+1</f>
        <v>1</v>
      </c>
      <c r="S75" s="12">
        <f t="shared" si="13"/>
        <v>100484</v>
      </c>
      <c r="T75" cm="1">
        <f t="array" ref="T75">SUMPRODUCT(($G$2:$G$3117=G75)*(S75&gt;$S$2:$S$3117))+1</f>
        <v>1</v>
      </c>
      <c r="U75" t="str">
        <f t="shared" si="14"/>
        <v xml:space="preserve">Bangor-On-Dee </v>
      </c>
      <c r="V75">
        <v>0</v>
      </c>
      <c r="W75" t="s">
        <v>19</v>
      </c>
      <c r="X75">
        <f t="shared" si="15"/>
        <v>2023</v>
      </c>
    </row>
    <row r="76" spans="1:24" x14ac:dyDescent="0.25">
      <c r="A76" s="10" t="str">
        <f t="shared" si="8"/>
        <v/>
      </c>
      <c r="B76" s="10" t="str">
        <f t="shared" si="9"/>
        <v/>
      </c>
      <c r="C76" s="10" t="str">
        <f t="shared" si="10"/>
        <v>Afternoon45142</v>
      </c>
      <c r="D76" s="5" t="str">
        <f>IF('by region'!$C$2="Any","Any",'Fixture list'!W76)&amp;M76&amp;IF('by region'!$I$2="Any","Any",N76)&amp;G76</f>
        <v>AnyJumpAny45142</v>
      </c>
      <c r="E76" s="5" t="e">
        <f>IF(I76=#REF!,'Fixture list'!G76,"")</f>
        <v>#REF!</v>
      </c>
      <c r="F76" s="5" t="str">
        <f t="shared" si="11"/>
        <v>451421</v>
      </c>
      <c r="G76" s="13">
        <v>45142</v>
      </c>
      <c r="H76" s="14" t="s">
        <v>35</v>
      </c>
      <c r="I76" s="14" t="s">
        <v>64</v>
      </c>
      <c r="J76" s="14" t="s">
        <v>9</v>
      </c>
      <c r="K76" s="14" t="s">
        <v>10</v>
      </c>
      <c r="L76" s="14" t="s">
        <v>17</v>
      </c>
      <c r="M76" s="14" t="s">
        <v>12</v>
      </c>
      <c r="N76" s="14" t="s">
        <v>13</v>
      </c>
      <c r="O76" s="14" t="s">
        <v>14</v>
      </c>
      <c r="P76" s="14" t="s">
        <v>1062</v>
      </c>
      <c r="Q76" s="12">
        <f t="shared" si="12"/>
        <v>1</v>
      </c>
      <c r="R76" s="12" cm="1">
        <f t="array" ref="R76">SUMPRODUCT(($G$2:$G$3117=G76)*(Q76&gt;$Q$2:$Q$3117))+1</f>
        <v>1</v>
      </c>
      <c r="S76" s="12">
        <f t="shared" si="13"/>
        <v>100485</v>
      </c>
      <c r="T76" cm="1">
        <f t="array" ref="T76">SUMPRODUCT(($G$2:$G$3117=G76)*(S76&gt;$S$2:$S$3117))+1</f>
        <v>1</v>
      </c>
      <c r="U76" t="str">
        <f t="shared" si="14"/>
        <v xml:space="preserve">Bangor-On-Dee </v>
      </c>
      <c r="V76">
        <v>0</v>
      </c>
      <c r="W76" t="s">
        <v>30</v>
      </c>
      <c r="X76">
        <f t="shared" si="15"/>
        <v>2023</v>
      </c>
    </row>
    <row r="77" spans="1:24" x14ac:dyDescent="0.25">
      <c r="A77" s="10" t="str">
        <f t="shared" si="8"/>
        <v/>
      </c>
      <c r="B77" s="10" t="str">
        <f t="shared" si="9"/>
        <v/>
      </c>
      <c r="C77" s="10" t="str">
        <f t="shared" si="10"/>
        <v>Evening45159</v>
      </c>
      <c r="D77" s="5" t="str">
        <f>IF('by region'!$C$2="Any","Any",'Fixture list'!W77)&amp;M77&amp;IF('by region'!$I$2="Any","Any",N77)&amp;G77</f>
        <v>AnyJumpAny45159</v>
      </c>
      <c r="E77" s="5" t="e">
        <f>IF(I77=#REF!,'Fixture list'!G77,"")</f>
        <v>#REF!</v>
      </c>
      <c r="F77" s="5" t="str">
        <f t="shared" si="11"/>
        <v>451593</v>
      </c>
      <c r="G77" s="13">
        <v>45159</v>
      </c>
      <c r="H77" s="14" t="s">
        <v>42</v>
      </c>
      <c r="I77" s="14" t="s">
        <v>64</v>
      </c>
      <c r="J77" s="14" t="s">
        <v>80</v>
      </c>
      <c r="K77" s="14" t="s">
        <v>10</v>
      </c>
      <c r="L77" s="14" t="s">
        <v>17</v>
      </c>
      <c r="M77" s="14" t="s">
        <v>12</v>
      </c>
      <c r="N77" s="14" t="s">
        <v>13</v>
      </c>
      <c r="O77" s="14" t="s">
        <v>14</v>
      </c>
      <c r="P77" s="14" t="s">
        <v>1137</v>
      </c>
      <c r="Q77" s="12">
        <f t="shared" si="12"/>
        <v>2</v>
      </c>
      <c r="R77" s="12" cm="1">
        <f t="array" ref="R77">SUMPRODUCT(($G$2:$G$3117=G77)*(Q77&gt;$Q$2:$Q$3117))+1</f>
        <v>3</v>
      </c>
      <c r="S77" s="12">
        <f t="shared" si="13"/>
        <v>300483</v>
      </c>
      <c r="T77" cm="1">
        <f t="array" ref="T77">SUMPRODUCT(($G$2:$G$3117=G77)*(S77&gt;$S$2:$S$3117))+1</f>
        <v>3</v>
      </c>
      <c r="U77" t="str">
        <f t="shared" si="14"/>
        <v>Bangor-On-Dee †</v>
      </c>
      <c r="V77">
        <v>0</v>
      </c>
      <c r="W77" t="s">
        <v>11</v>
      </c>
      <c r="X77">
        <f t="shared" si="15"/>
        <v>2023</v>
      </c>
    </row>
    <row r="78" spans="1:24" x14ac:dyDescent="0.25">
      <c r="A78" s="10" t="str">
        <f t="shared" si="8"/>
        <v/>
      </c>
      <c r="B78" s="10" t="str">
        <f t="shared" si="9"/>
        <v/>
      </c>
      <c r="C78" s="10" t="str">
        <f t="shared" si="10"/>
        <v>Afternoon45174</v>
      </c>
      <c r="D78" s="5" t="str">
        <f>IF('by region'!$C$2="Any","Any",'Fixture list'!W78)&amp;M78&amp;IF('by region'!$I$2="Any","Any",N78)&amp;G78</f>
        <v>AnyJumpAny45174</v>
      </c>
      <c r="E78" s="5" t="e">
        <f>IF(I78=#REF!,'Fixture list'!G78,"")</f>
        <v>#REF!</v>
      </c>
      <c r="F78" s="5" t="str">
        <f t="shared" si="11"/>
        <v>451741</v>
      </c>
      <c r="G78" s="13">
        <v>45174</v>
      </c>
      <c r="H78" s="14" t="s">
        <v>7</v>
      </c>
      <c r="I78" s="14" t="s">
        <v>64</v>
      </c>
      <c r="J78" s="14" t="s">
        <v>9</v>
      </c>
      <c r="K78" s="14" t="s">
        <v>10</v>
      </c>
      <c r="L78" s="14" t="s">
        <v>30</v>
      </c>
      <c r="M78" s="14" t="s">
        <v>12</v>
      </c>
      <c r="N78" s="14" t="s">
        <v>13</v>
      </c>
      <c r="O78" s="14" t="s">
        <v>14</v>
      </c>
      <c r="P78" s="14" t="s">
        <v>1205</v>
      </c>
      <c r="Q78" s="12">
        <f t="shared" si="12"/>
        <v>1</v>
      </c>
      <c r="R78" s="12" cm="1">
        <f t="array" ref="R78">SUMPRODUCT(($G$2:$G$3117=G78)*(Q78&gt;$Q$2:$Q$3117))+1</f>
        <v>1</v>
      </c>
      <c r="S78" s="12">
        <f t="shared" si="13"/>
        <v>100487</v>
      </c>
      <c r="T78" cm="1">
        <f t="array" ref="T78">SUMPRODUCT(($G$2:$G$3117=G78)*(S78&gt;$S$2:$S$3117))+1</f>
        <v>1</v>
      </c>
      <c r="U78" t="str">
        <f t="shared" si="14"/>
        <v xml:space="preserve">Bangor-On-Dee </v>
      </c>
      <c r="V78">
        <v>0</v>
      </c>
      <c r="W78" t="s">
        <v>19</v>
      </c>
      <c r="X78">
        <f t="shared" si="15"/>
        <v>2023</v>
      </c>
    </row>
    <row r="79" spans="1:24" x14ac:dyDescent="0.25">
      <c r="A79" s="10" t="str">
        <f t="shared" si="8"/>
        <v/>
      </c>
      <c r="B79" s="10" t="str">
        <f t="shared" si="9"/>
        <v/>
      </c>
      <c r="C79" s="10" t="str">
        <f t="shared" si="10"/>
        <v>Afternoon45203</v>
      </c>
      <c r="D79" s="5" t="str">
        <f>IF('by region'!$C$2="Any","Any",'Fixture list'!W79)&amp;M79&amp;IF('by region'!$I$2="Any","Any",N79)&amp;G79</f>
        <v>AnyJumpAny45203</v>
      </c>
      <c r="E79" s="5" t="e">
        <f>IF(I79=#REF!,'Fixture list'!G79,"")</f>
        <v>#REF!</v>
      </c>
      <c r="F79" s="5" t="str">
        <f t="shared" si="11"/>
        <v>452031</v>
      </c>
      <c r="G79" s="13">
        <v>45203</v>
      </c>
      <c r="H79" s="14" t="s">
        <v>27</v>
      </c>
      <c r="I79" s="14" t="s">
        <v>64</v>
      </c>
      <c r="J79" s="14" t="s">
        <v>9</v>
      </c>
      <c r="K79" s="14" t="s">
        <v>10</v>
      </c>
      <c r="L79" s="14" t="s">
        <v>30</v>
      </c>
      <c r="M79" s="14" t="s">
        <v>12</v>
      </c>
      <c r="N79" s="14" t="s">
        <v>13</v>
      </c>
      <c r="O79" s="14" t="s">
        <v>14</v>
      </c>
      <c r="P79" s="14" t="s">
        <v>1322</v>
      </c>
      <c r="Q79" s="12">
        <f t="shared" si="12"/>
        <v>1</v>
      </c>
      <c r="R79" s="12" cm="1">
        <f t="array" ref="R79">SUMPRODUCT(($G$2:$G$3117=G79)*(Q79&gt;$Q$2:$Q$3117))+1</f>
        <v>1</v>
      </c>
      <c r="S79" s="12">
        <f t="shared" si="13"/>
        <v>100486</v>
      </c>
      <c r="T79" cm="1">
        <f t="array" ref="T79">SUMPRODUCT(($G$2:$G$3117=G79)*(S79&gt;$S$2:$S$3117))+1</f>
        <v>1</v>
      </c>
      <c r="U79" t="str">
        <f t="shared" si="14"/>
        <v xml:space="preserve">Bangor-On-Dee </v>
      </c>
      <c r="V79">
        <v>0</v>
      </c>
      <c r="W79" t="s">
        <v>19</v>
      </c>
      <c r="X79">
        <f t="shared" si="15"/>
        <v>2023</v>
      </c>
    </row>
    <row r="80" spans="1:24" x14ac:dyDescent="0.25">
      <c r="A80" s="10" t="str">
        <f t="shared" si="8"/>
        <v/>
      </c>
      <c r="B80" s="10" t="str">
        <f t="shared" si="9"/>
        <v/>
      </c>
      <c r="C80" s="10" t="str">
        <f t="shared" si="10"/>
        <v>Afternoon45230</v>
      </c>
      <c r="D80" s="5" t="str">
        <f>IF('by region'!$C$2="Any","Any",'Fixture list'!W80)&amp;M80&amp;IF('by region'!$I$2="Any","Any",N80)&amp;G80</f>
        <v>AnyJumpAny45230</v>
      </c>
      <c r="E80" s="5" t="e">
        <f>IF(I80=#REF!,'Fixture list'!G80,"")</f>
        <v>#REF!</v>
      </c>
      <c r="F80" s="5" t="str">
        <f t="shared" si="11"/>
        <v>452301</v>
      </c>
      <c r="G80" s="13">
        <v>45230</v>
      </c>
      <c r="H80" s="14" t="s">
        <v>7</v>
      </c>
      <c r="I80" s="14" t="s">
        <v>64</v>
      </c>
      <c r="J80" s="14" t="s">
        <v>9</v>
      </c>
      <c r="K80" s="14" t="s">
        <v>10</v>
      </c>
      <c r="L80" s="14" t="s">
        <v>19</v>
      </c>
      <c r="M80" s="14" t="s">
        <v>12</v>
      </c>
      <c r="N80" s="14" t="s">
        <v>13</v>
      </c>
      <c r="O80" s="14" t="s">
        <v>14</v>
      </c>
      <c r="P80" s="14" t="s">
        <v>1427</v>
      </c>
      <c r="Q80" s="12">
        <f t="shared" si="12"/>
        <v>1</v>
      </c>
      <c r="R80" s="12" cm="1">
        <f t="array" ref="R80">SUMPRODUCT(($G$2:$G$3117=G80)*(Q80&gt;$Q$2:$Q$3117))+1</f>
        <v>1</v>
      </c>
      <c r="S80" s="12">
        <f t="shared" si="13"/>
        <v>100489</v>
      </c>
      <c r="T80" cm="1">
        <f t="array" ref="T80">SUMPRODUCT(($G$2:$G$3117=G80)*(S80&gt;$S$2:$S$3117))+1</f>
        <v>1</v>
      </c>
      <c r="U80" t="str">
        <f t="shared" si="14"/>
        <v xml:space="preserve">Bangor-On-Dee </v>
      </c>
      <c r="V80">
        <v>0</v>
      </c>
      <c r="W80" t="s">
        <v>30</v>
      </c>
      <c r="X80">
        <f t="shared" si="15"/>
        <v>2023</v>
      </c>
    </row>
    <row r="81" spans="1:24" x14ac:dyDescent="0.25">
      <c r="A81" s="10" t="str">
        <f t="shared" si="8"/>
        <v/>
      </c>
      <c r="B81" s="10" t="str">
        <f t="shared" si="9"/>
        <v/>
      </c>
      <c r="C81" s="10" t="str">
        <f t="shared" si="10"/>
        <v>Afternoon45245</v>
      </c>
      <c r="D81" s="5" t="str">
        <f>IF('by region'!$C$2="Any","Any",'Fixture list'!W81)&amp;M81&amp;IF('by region'!$I$2="Any","Any",N81)&amp;G81</f>
        <v>AnyJumpAny45245</v>
      </c>
      <c r="E81" s="5" t="e">
        <f>IF(I81=#REF!,'Fixture list'!G81,"")</f>
        <v>#REF!</v>
      </c>
      <c r="F81" s="5" t="str">
        <f t="shared" si="11"/>
        <v>452452</v>
      </c>
      <c r="G81" s="13">
        <v>45245</v>
      </c>
      <c r="H81" s="14" t="s">
        <v>27</v>
      </c>
      <c r="I81" s="14" t="s">
        <v>64</v>
      </c>
      <c r="J81" s="14" t="s">
        <v>9</v>
      </c>
      <c r="K81" s="14" t="s">
        <v>10</v>
      </c>
      <c r="L81" s="14" t="s">
        <v>30</v>
      </c>
      <c r="M81" s="14" t="s">
        <v>12</v>
      </c>
      <c r="N81" s="14" t="s">
        <v>13</v>
      </c>
      <c r="O81" s="14" t="s">
        <v>14</v>
      </c>
      <c r="P81" s="14" t="s">
        <v>1485</v>
      </c>
      <c r="Q81" s="12">
        <f t="shared" si="12"/>
        <v>1</v>
      </c>
      <c r="R81" s="12" cm="1">
        <f t="array" ref="R81">SUMPRODUCT(($G$2:$G$3117=G81)*(Q81&gt;$Q$2:$Q$3117))+1</f>
        <v>1</v>
      </c>
      <c r="S81" s="12">
        <f t="shared" si="13"/>
        <v>100490</v>
      </c>
      <c r="T81" cm="1">
        <f t="array" ref="T81">SUMPRODUCT(($G$2:$G$3117=G81)*(S81&gt;$S$2:$S$3117))+1</f>
        <v>2</v>
      </c>
      <c r="U81" t="str">
        <f t="shared" si="14"/>
        <v xml:space="preserve">Bangor-On-Dee </v>
      </c>
      <c r="V81">
        <v>0</v>
      </c>
      <c r="W81" t="s">
        <v>17</v>
      </c>
      <c r="X81">
        <f t="shared" si="15"/>
        <v>2023</v>
      </c>
    </row>
    <row r="82" spans="1:24" x14ac:dyDescent="0.25">
      <c r="A82" s="10" t="str">
        <f t="shared" si="8"/>
        <v/>
      </c>
      <c r="B82" s="10" t="str">
        <f t="shared" si="9"/>
        <v/>
      </c>
      <c r="C82" s="10" t="str">
        <f t="shared" si="10"/>
        <v>Afternoon45262</v>
      </c>
      <c r="D82" s="5" t="str">
        <f>IF('by region'!$C$2="Any","Any",'Fixture list'!W82)&amp;M82&amp;IF('by region'!$I$2="Any","Any",N82)&amp;G82</f>
        <v>AnyJumpAny45262</v>
      </c>
      <c r="E82" s="5" t="e">
        <f>IF(I82=#REF!,'Fixture list'!G82,"")</f>
        <v>#REF!</v>
      </c>
      <c r="F82" s="5" t="str">
        <f t="shared" si="11"/>
        <v>452621</v>
      </c>
      <c r="G82" s="13">
        <v>45262</v>
      </c>
      <c r="H82" s="14" t="s">
        <v>37</v>
      </c>
      <c r="I82" s="14" t="s">
        <v>64</v>
      </c>
      <c r="J82" s="14" t="s">
        <v>9</v>
      </c>
      <c r="K82" s="14" t="s">
        <v>10</v>
      </c>
      <c r="L82" s="14" t="s">
        <v>11</v>
      </c>
      <c r="M82" s="14" t="s">
        <v>12</v>
      </c>
      <c r="N82" s="14" t="s">
        <v>13</v>
      </c>
      <c r="O82" s="14" t="s">
        <v>14</v>
      </c>
      <c r="P82" s="14" t="s">
        <v>1542</v>
      </c>
      <c r="Q82" s="12">
        <f t="shared" si="12"/>
        <v>1</v>
      </c>
      <c r="R82" s="12" cm="1">
        <f t="array" ref="R82">SUMPRODUCT(($G$2:$G$3117=G82)*(Q82&gt;$Q$2:$Q$3117))+1</f>
        <v>1</v>
      </c>
      <c r="S82" s="12">
        <f t="shared" si="13"/>
        <v>100488</v>
      </c>
      <c r="T82" cm="1">
        <f t="array" ref="T82">SUMPRODUCT(($G$2:$G$3117=G82)*(S82&gt;$S$2:$S$3117))+1</f>
        <v>1</v>
      </c>
      <c r="U82" t="str">
        <f t="shared" si="14"/>
        <v xml:space="preserve">Bangor-On-Dee </v>
      </c>
      <c r="V82">
        <v>0</v>
      </c>
      <c r="W82" t="s">
        <v>19</v>
      </c>
      <c r="X82">
        <f t="shared" si="15"/>
        <v>2023</v>
      </c>
    </row>
    <row r="83" spans="1:24" x14ac:dyDescent="0.25">
      <c r="A83" s="10" t="str">
        <f t="shared" si="8"/>
        <v/>
      </c>
      <c r="B83" s="10" t="str">
        <f t="shared" si="9"/>
        <v/>
      </c>
      <c r="C83" s="10" t="str">
        <f t="shared" si="10"/>
        <v>Afternoon45275</v>
      </c>
      <c r="D83" s="5" t="str">
        <f>IF('by region'!$C$2="Any","Any",'Fixture list'!W83)&amp;M83&amp;IF('by region'!$I$2="Any","Any",N83)&amp;G83</f>
        <v>AnyJumpAny45275</v>
      </c>
      <c r="E83" s="5" t="e">
        <f>IF(I83=#REF!,'Fixture list'!G83,"")</f>
        <v>#REF!</v>
      </c>
      <c r="F83" s="5" t="str">
        <f t="shared" si="11"/>
        <v>452751</v>
      </c>
      <c r="G83" s="13">
        <v>45275</v>
      </c>
      <c r="H83" s="14" t="s">
        <v>35</v>
      </c>
      <c r="I83" s="14" t="s">
        <v>64</v>
      </c>
      <c r="J83" s="14" t="s">
        <v>9</v>
      </c>
      <c r="K83" s="14" t="s">
        <v>10</v>
      </c>
      <c r="L83" s="14" t="s">
        <v>17</v>
      </c>
      <c r="M83" s="14" t="s">
        <v>12</v>
      </c>
      <c r="N83" s="14" t="s">
        <v>13</v>
      </c>
      <c r="O83" s="14" t="s">
        <v>14</v>
      </c>
      <c r="P83" s="14" t="s">
        <v>1588</v>
      </c>
      <c r="Q83" s="12">
        <f t="shared" si="12"/>
        <v>1</v>
      </c>
      <c r="R83" s="12" cm="1">
        <f t="array" ref="R83">SUMPRODUCT(($G$2:$G$3117=G83)*(Q83&gt;$Q$2:$Q$3117))+1</f>
        <v>1</v>
      </c>
      <c r="S83" s="12">
        <f t="shared" si="13"/>
        <v>100491</v>
      </c>
      <c r="T83" cm="1">
        <f t="array" ref="T83">SUMPRODUCT(($G$2:$G$3117=G83)*(S83&gt;$S$2:$S$3117))+1</f>
        <v>1</v>
      </c>
      <c r="U83" t="str">
        <f t="shared" si="14"/>
        <v xml:space="preserve">Bangor-On-Dee </v>
      </c>
      <c r="V83">
        <v>0</v>
      </c>
      <c r="W83" t="s">
        <v>17</v>
      </c>
      <c r="X83">
        <f t="shared" si="15"/>
        <v>2023</v>
      </c>
    </row>
    <row r="84" spans="1:24" x14ac:dyDescent="0.25">
      <c r="A84" s="10" t="str">
        <f t="shared" si="8"/>
        <v/>
      </c>
      <c r="B84" s="10" t="str">
        <f t="shared" si="9"/>
        <v/>
      </c>
      <c r="C84" s="10" t="str">
        <f t="shared" si="10"/>
        <v>Afternoon45023</v>
      </c>
      <c r="D84" s="5" t="str">
        <f>IF('by region'!$C$2="Any","Any",'Fixture list'!W84)&amp;M84&amp;IF('by region'!$I$2="Any","Any",N84)&amp;G84</f>
        <v>AnyFlatAny45023</v>
      </c>
      <c r="E84" s="5" t="e">
        <f>IF(I84=#REF!,'Fixture list'!G84,"")</f>
        <v>#REF!</v>
      </c>
      <c r="F84" s="5" t="str">
        <f t="shared" si="11"/>
        <v>450233</v>
      </c>
      <c r="G84" s="13">
        <v>45023</v>
      </c>
      <c r="H84" s="14" t="s">
        <v>35</v>
      </c>
      <c r="I84" s="14" t="s">
        <v>79</v>
      </c>
      <c r="J84" s="14" t="s">
        <v>9</v>
      </c>
      <c r="K84" s="14" t="s">
        <v>24</v>
      </c>
      <c r="L84" s="14" t="s">
        <v>19</v>
      </c>
      <c r="M84" s="14" t="s">
        <v>25</v>
      </c>
      <c r="N84" s="14" t="s">
        <v>13</v>
      </c>
      <c r="O84" s="14" t="s">
        <v>21</v>
      </c>
      <c r="P84" s="14" t="s">
        <v>509</v>
      </c>
      <c r="Q84" s="12">
        <f t="shared" si="12"/>
        <v>1</v>
      </c>
      <c r="R84" s="12" cm="1">
        <f t="array" ref="R84">SUMPRODUCT(($G$2:$G$3117=G84)*(Q84&gt;$Q$2:$Q$3117))+1</f>
        <v>1</v>
      </c>
      <c r="S84" s="12">
        <f t="shared" si="13"/>
        <v>988002</v>
      </c>
      <c r="T84" cm="1">
        <f t="array" ref="T84">SUMPRODUCT(($G$2:$G$3117=G84)*(S84&gt;$S$2:$S$3117))+1</f>
        <v>3</v>
      </c>
      <c r="U84" t="str">
        <f t="shared" si="14"/>
        <v xml:space="preserve">BATH </v>
      </c>
      <c r="V84">
        <v>0</v>
      </c>
      <c r="W84" t="s">
        <v>17</v>
      </c>
      <c r="X84">
        <f t="shared" si="15"/>
        <v>2023</v>
      </c>
    </row>
    <row r="85" spans="1:24" x14ac:dyDescent="0.25">
      <c r="A85" s="10" t="str">
        <f t="shared" si="8"/>
        <v/>
      </c>
      <c r="B85" s="10" t="str">
        <f t="shared" si="9"/>
        <v/>
      </c>
      <c r="C85" s="10" t="str">
        <f t="shared" si="10"/>
        <v>Evening45037</v>
      </c>
      <c r="D85" s="5" t="str">
        <f>IF('by region'!$C$2="Any","Any",'Fixture list'!W85)&amp;M85&amp;IF('by region'!$I$2="Any","Any",N85)&amp;G85</f>
        <v>AnyFlatAny45037</v>
      </c>
      <c r="E85" s="5" t="e">
        <f>IF(I85=#REF!,'Fixture list'!G85,"")</f>
        <v>#REF!</v>
      </c>
      <c r="F85" s="5" t="str">
        <f t="shared" si="11"/>
        <v>450374</v>
      </c>
      <c r="G85" s="13">
        <v>45037</v>
      </c>
      <c r="H85" s="14" t="s">
        <v>35</v>
      </c>
      <c r="I85" s="14" t="s">
        <v>79</v>
      </c>
      <c r="J85" s="14" t="s">
        <v>80</v>
      </c>
      <c r="K85" s="14" t="s">
        <v>24</v>
      </c>
      <c r="L85" s="14" t="s">
        <v>19</v>
      </c>
      <c r="M85" s="14" t="s">
        <v>25</v>
      </c>
      <c r="N85" s="14" t="s">
        <v>13</v>
      </c>
      <c r="O85" s="14" t="s">
        <v>14</v>
      </c>
      <c r="P85" s="14" t="s">
        <v>563</v>
      </c>
      <c r="Q85" s="12">
        <f t="shared" si="12"/>
        <v>2</v>
      </c>
      <c r="R85" s="12" cm="1">
        <f t="array" ref="R85">SUMPRODUCT(($G$2:$G$3117=G85)*(Q85&gt;$Q$2:$Q$3117))+1</f>
        <v>4</v>
      </c>
      <c r="S85" s="12">
        <f t="shared" si="13"/>
        <v>400495</v>
      </c>
      <c r="T85" cm="1">
        <f t="array" ref="T85">SUMPRODUCT(($G$2:$G$3117=G85)*(S85&gt;$S$2:$S$3117))+1</f>
        <v>4</v>
      </c>
      <c r="U85" t="str">
        <f t="shared" si="14"/>
        <v>BATH †</v>
      </c>
      <c r="V85">
        <v>0</v>
      </c>
      <c r="W85" t="s">
        <v>30</v>
      </c>
      <c r="X85">
        <f t="shared" si="15"/>
        <v>2023</v>
      </c>
    </row>
    <row r="86" spans="1:24" x14ac:dyDescent="0.25">
      <c r="A86" s="10" t="str">
        <f t="shared" si="8"/>
        <v/>
      </c>
      <c r="B86" s="10" t="str">
        <f t="shared" si="9"/>
        <v/>
      </c>
      <c r="C86" s="10" t="str">
        <f t="shared" si="10"/>
        <v>Afternoon45047</v>
      </c>
      <c r="D86" s="5" t="str">
        <f>IF('by region'!$C$2="Any","Any",'Fixture list'!W86)&amp;M86&amp;IF('by region'!$I$2="Any","Any",N86)&amp;G86</f>
        <v>AnyFlatAny45047</v>
      </c>
      <c r="E86" s="5" t="e">
        <f>IF(I86=#REF!,'Fixture list'!G86,"")</f>
        <v>#REF!</v>
      </c>
      <c r="F86" s="5" t="str">
        <f t="shared" si="11"/>
        <v>450471</v>
      </c>
      <c r="G86" s="13">
        <v>45047</v>
      </c>
      <c r="H86" s="14" t="s">
        <v>42</v>
      </c>
      <c r="I86" s="14" t="s">
        <v>79</v>
      </c>
      <c r="J86" s="14" t="s">
        <v>9</v>
      </c>
      <c r="K86" s="14" t="s">
        <v>24</v>
      </c>
      <c r="L86" s="14" t="s">
        <v>19</v>
      </c>
      <c r="M86" s="14" t="s">
        <v>25</v>
      </c>
      <c r="N86" s="14" t="s">
        <v>13</v>
      </c>
      <c r="O86" s="14" t="s">
        <v>14</v>
      </c>
      <c r="P86" s="14" t="s">
        <v>606</v>
      </c>
      <c r="Q86" s="12">
        <f t="shared" si="12"/>
        <v>1</v>
      </c>
      <c r="R86" s="12" cm="1">
        <f t="array" ref="R86">SUMPRODUCT(($G$2:$G$3117=G86)*(Q86&gt;$Q$2:$Q$3117))+1</f>
        <v>1</v>
      </c>
      <c r="S86" s="12">
        <f t="shared" si="13"/>
        <v>100530</v>
      </c>
      <c r="T86" cm="1">
        <f t="array" ref="T86">SUMPRODUCT(($G$2:$G$3117=G86)*(S86&gt;$S$2:$S$3117))+1</f>
        <v>1</v>
      </c>
      <c r="U86" t="str">
        <f t="shared" si="14"/>
        <v xml:space="preserve">BATH </v>
      </c>
      <c r="V86">
        <v>0</v>
      </c>
      <c r="W86" t="s">
        <v>30</v>
      </c>
      <c r="X86">
        <f t="shared" si="15"/>
        <v>2023</v>
      </c>
    </row>
    <row r="87" spans="1:24" x14ac:dyDescent="0.25">
      <c r="A87" s="10" t="str">
        <f t="shared" si="8"/>
        <v/>
      </c>
      <c r="B87" s="10" t="str">
        <f t="shared" si="9"/>
        <v/>
      </c>
      <c r="C87" s="10" t="str">
        <f t="shared" si="10"/>
        <v>Evening45063</v>
      </c>
      <c r="D87" s="5" t="str">
        <f>IF('by region'!$C$2="Any","Any",'Fixture list'!W87)&amp;M87&amp;IF('by region'!$I$2="Any","Any",N87)&amp;G87</f>
        <v>AnyFlatAny45063</v>
      </c>
      <c r="E87" s="5" t="e">
        <f>IF(I87=#REF!,'Fixture list'!G87,"")</f>
        <v>#REF!</v>
      </c>
      <c r="F87" s="5" t="str">
        <f t="shared" si="11"/>
        <v>450634</v>
      </c>
      <c r="G87" s="13">
        <v>45063</v>
      </c>
      <c r="H87" s="14" t="s">
        <v>27</v>
      </c>
      <c r="I87" s="14" t="s">
        <v>79</v>
      </c>
      <c r="J87" s="14" t="s">
        <v>80</v>
      </c>
      <c r="K87" s="14" t="s">
        <v>24</v>
      </c>
      <c r="L87" s="14" t="s">
        <v>19</v>
      </c>
      <c r="M87" s="14" t="s">
        <v>25</v>
      </c>
      <c r="N87" s="14" t="s">
        <v>13</v>
      </c>
      <c r="O87" s="14" t="s">
        <v>14</v>
      </c>
      <c r="P87" s="14" t="s">
        <v>682</v>
      </c>
      <c r="Q87" s="12">
        <f t="shared" si="12"/>
        <v>2</v>
      </c>
      <c r="R87" s="12" cm="1">
        <f t="array" ref="R87">SUMPRODUCT(($G$2:$G$3117=G87)*(Q87&gt;$Q$2:$Q$3117))+1</f>
        <v>4</v>
      </c>
      <c r="S87" s="12">
        <f t="shared" si="13"/>
        <v>401187</v>
      </c>
      <c r="T87" cm="1">
        <f t="array" ref="T87">SUMPRODUCT(($G$2:$G$3117=G87)*(S87&gt;$S$2:$S$3117))+1</f>
        <v>4</v>
      </c>
      <c r="U87" t="str">
        <f t="shared" si="14"/>
        <v>BATH †</v>
      </c>
      <c r="V87">
        <v>0</v>
      </c>
      <c r="W87" t="s">
        <v>17</v>
      </c>
      <c r="X87">
        <f t="shared" si="15"/>
        <v>2023</v>
      </c>
    </row>
    <row r="88" spans="1:24" x14ac:dyDescent="0.25">
      <c r="A88" s="10" t="str">
        <f t="shared" si="8"/>
        <v/>
      </c>
      <c r="B88" s="10" t="str">
        <f t="shared" si="9"/>
        <v/>
      </c>
      <c r="C88" s="10" t="str">
        <f t="shared" si="10"/>
        <v>Afternoon45072</v>
      </c>
      <c r="D88" s="5" t="str">
        <f>IF('by region'!$C$2="Any","Any",'Fixture list'!W88)&amp;M88&amp;IF('by region'!$I$2="Any","Any",N88)&amp;G88</f>
        <v>AnyFlatAny45072</v>
      </c>
      <c r="E88" s="5" t="e">
        <f>IF(I88=#REF!,'Fixture list'!G88,"")</f>
        <v>#REF!</v>
      </c>
      <c r="F88" s="5" t="str">
        <f t="shared" si="11"/>
        <v>450723</v>
      </c>
      <c r="G88" s="13">
        <v>45072</v>
      </c>
      <c r="H88" s="14" t="s">
        <v>35</v>
      </c>
      <c r="I88" s="14" t="s">
        <v>79</v>
      </c>
      <c r="J88" s="14" t="s">
        <v>9</v>
      </c>
      <c r="K88" s="14" t="s">
        <v>24</v>
      </c>
      <c r="L88" s="14" t="s">
        <v>19</v>
      </c>
      <c r="M88" s="14" t="s">
        <v>25</v>
      </c>
      <c r="N88" s="14" t="s">
        <v>13</v>
      </c>
      <c r="O88" s="14" t="s">
        <v>14</v>
      </c>
      <c r="P88" s="14" t="s">
        <v>725</v>
      </c>
      <c r="Q88" s="12">
        <f t="shared" si="12"/>
        <v>1</v>
      </c>
      <c r="R88" s="12" cm="1">
        <f t="array" ref="R88">SUMPRODUCT(($G$2:$G$3117=G88)*(Q88&gt;$Q$2:$Q$3117))+1</f>
        <v>1</v>
      </c>
      <c r="S88" s="12">
        <f t="shared" si="13"/>
        <v>101813</v>
      </c>
      <c r="T88" cm="1">
        <f t="array" ref="T88">SUMPRODUCT(($G$2:$G$3117=G88)*(S88&gt;$S$2:$S$3117))+1</f>
        <v>3</v>
      </c>
      <c r="U88" t="str">
        <f t="shared" si="14"/>
        <v xml:space="preserve">BATH </v>
      </c>
      <c r="V88">
        <v>0</v>
      </c>
      <c r="W88" t="s">
        <v>30</v>
      </c>
      <c r="X88">
        <f t="shared" si="15"/>
        <v>2023</v>
      </c>
    </row>
    <row r="89" spans="1:24" x14ac:dyDescent="0.25">
      <c r="A89" s="10" t="str">
        <f t="shared" si="8"/>
        <v/>
      </c>
      <c r="B89" s="10" t="str">
        <f t="shared" si="9"/>
        <v/>
      </c>
      <c r="C89" s="10" t="str">
        <f t="shared" si="10"/>
        <v>Evening45086</v>
      </c>
      <c r="D89" s="5" t="str">
        <f>IF('by region'!$C$2="Any","Any",'Fixture list'!W89)&amp;M89&amp;IF('by region'!$I$2="Any","Any",N89)&amp;G89</f>
        <v>AnyFlatAny45086</v>
      </c>
      <c r="E89" s="5" t="e">
        <f>IF(I89=#REF!,'Fixture list'!G89,"")</f>
        <v>#REF!</v>
      </c>
      <c r="F89" s="5" t="str">
        <f t="shared" si="11"/>
        <v>450864</v>
      </c>
      <c r="G89" s="13">
        <v>45086</v>
      </c>
      <c r="H89" s="14" t="s">
        <v>35</v>
      </c>
      <c r="I89" s="14" t="s">
        <v>79</v>
      </c>
      <c r="J89" s="14" t="s">
        <v>80</v>
      </c>
      <c r="K89" s="14" t="s">
        <v>24</v>
      </c>
      <c r="L89" s="14" t="s">
        <v>19</v>
      </c>
      <c r="M89" s="14" t="s">
        <v>25</v>
      </c>
      <c r="N89" s="14" t="s">
        <v>13</v>
      </c>
      <c r="O89" s="14" t="s">
        <v>14</v>
      </c>
      <c r="P89" s="14" t="s">
        <v>794</v>
      </c>
      <c r="Q89" s="12">
        <f t="shared" si="12"/>
        <v>2</v>
      </c>
      <c r="R89" s="12" cm="1">
        <f t="array" ref="R89">SUMPRODUCT(($G$2:$G$3117=G89)*(Q89&gt;$Q$2:$Q$3117))+1</f>
        <v>4</v>
      </c>
      <c r="S89" s="12">
        <f t="shared" si="13"/>
        <v>400497</v>
      </c>
      <c r="T89" cm="1">
        <f t="array" ref="T89">SUMPRODUCT(($G$2:$G$3117=G89)*(S89&gt;$S$2:$S$3117))+1</f>
        <v>4</v>
      </c>
      <c r="U89" t="str">
        <f t="shared" si="14"/>
        <v>BATH †</v>
      </c>
      <c r="V89">
        <v>0</v>
      </c>
      <c r="W89" t="s">
        <v>30</v>
      </c>
      <c r="X89">
        <f t="shared" si="15"/>
        <v>2023</v>
      </c>
    </row>
    <row r="90" spans="1:24" x14ac:dyDescent="0.25">
      <c r="A90" s="10" t="str">
        <f t="shared" si="8"/>
        <v/>
      </c>
      <c r="B90" s="10" t="str">
        <f t="shared" si="9"/>
        <v/>
      </c>
      <c r="C90" s="10" t="str">
        <f t="shared" si="10"/>
        <v>Afternoon45094</v>
      </c>
      <c r="D90" s="5" t="str">
        <f>IF('by region'!$C$2="Any","Any",'Fixture list'!W90)&amp;M90&amp;IF('by region'!$I$2="Any","Any",N90)&amp;G90</f>
        <v>AnyFlatAny45094</v>
      </c>
      <c r="E90" s="5" t="e">
        <f>IF(I90=#REF!,'Fixture list'!G90,"")</f>
        <v>#REF!</v>
      </c>
      <c r="F90" s="5" t="str">
        <f t="shared" si="11"/>
        <v>450941</v>
      </c>
      <c r="G90" s="13">
        <v>45094</v>
      </c>
      <c r="H90" s="14" t="s">
        <v>37</v>
      </c>
      <c r="I90" s="14" t="s">
        <v>79</v>
      </c>
      <c r="J90" s="14" t="s">
        <v>9</v>
      </c>
      <c r="K90" s="14" t="s">
        <v>24</v>
      </c>
      <c r="L90" s="14" t="s">
        <v>19</v>
      </c>
      <c r="M90" s="14" t="s">
        <v>25</v>
      </c>
      <c r="N90" s="14" t="s">
        <v>13</v>
      </c>
      <c r="O90" s="14" t="s">
        <v>14</v>
      </c>
      <c r="P90" s="14" t="s">
        <v>831</v>
      </c>
      <c r="Q90" s="12">
        <f t="shared" si="12"/>
        <v>1</v>
      </c>
      <c r="R90" s="12" cm="1">
        <f t="array" ref="R90">SUMPRODUCT(($G$2:$G$3117=G90)*(Q90&gt;$Q$2:$Q$3117))+1</f>
        <v>1</v>
      </c>
      <c r="S90" s="12">
        <f t="shared" si="13"/>
        <v>100496</v>
      </c>
      <c r="T90" cm="1">
        <f t="array" ref="T90">SUMPRODUCT(($G$2:$G$3117=G90)*(S90&gt;$S$2:$S$3117))+1</f>
        <v>1</v>
      </c>
      <c r="U90" t="str">
        <f t="shared" si="14"/>
        <v xml:space="preserve">BATH </v>
      </c>
      <c r="V90">
        <v>0</v>
      </c>
      <c r="W90" t="s">
        <v>11</v>
      </c>
      <c r="X90">
        <f t="shared" si="15"/>
        <v>2023</v>
      </c>
    </row>
    <row r="91" spans="1:24" x14ac:dyDescent="0.25">
      <c r="A91" s="10" t="str">
        <f t="shared" si="8"/>
        <v/>
      </c>
      <c r="B91" s="10" t="str">
        <f t="shared" si="9"/>
        <v/>
      </c>
      <c r="C91" s="10" t="str">
        <f t="shared" si="10"/>
        <v>Evening45105</v>
      </c>
      <c r="D91" s="5" t="str">
        <f>IF('by region'!$C$2="Any","Any",'Fixture list'!W91)&amp;M91&amp;IF('by region'!$I$2="Any","Any",N91)&amp;G91</f>
        <v>AnyFlatAny45105</v>
      </c>
      <c r="E91" s="5" t="e">
        <f>IF(I91=#REF!,'Fixture list'!G91,"")</f>
        <v>#REF!</v>
      </c>
      <c r="F91" s="5" t="str">
        <f t="shared" si="11"/>
        <v>451054</v>
      </c>
      <c r="G91" s="13">
        <v>45105</v>
      </c>
      <c r="H91" s="14" t="s">
        <v>27</v>
      </c>
      <c r="I91" s="14" t="s">
        <v>79</v>
      </c>
      <c r="J91" s="14" t="s">
        <v>80</v>
      </c>
      <c r="K91" s="14" t="s">
        <v>24</v>
      </c>
      <c r="L91" s="14" t="s">
        <v>19</v>
      </c>
      <c r="M91" s="14" t="s">
        <v>25</v>
      </c>
      <c r="N91" s="14" t="s">
        <v>13</v>
      </c>
      <c r="O91" s="14" t="s">
        <v>14</v>
      </c>
      <c r="P91" s="14" t="s">
        <v>884</v>
      </c>
      <c r="Q91" s="12">
        <f t="shared" si="12"/>
        <v>2</v>
      </c>
      <c r="R91" s="12" cm="1">
        <f t="array" ref="R91">SUMPRODUCT(($G$2:$G$3117=G91)*(Q91&gt;$Q$2:$Q$3117))+1</f>
        <v>4</v>
      </c>
      <c r="S91" s="12">
        <f t="shared" si="13"/>
        <v>400498</v>
      </c>
      <c r="T91" cm="1">
        <f t="array" ref="T91">SUMPRODUCT(($G$2:$G$3117=G91)*(S91&gt;$S$2:$S$3117))+1</f>
        <v>4</v>
      </c>
      <c r="U91" t="str">
        <f t="shared" si="14"/>
        <v>BATH †</v>
      </c>
      <c r="V91">
        <v>0</v>
      </c>
      <c r="W91" t="s">
        <v>19</v>
      </c>
      <c r="X91">
        <f t="shared" si="15"/>
        <v>2023</v>
      </c>
    </row>
    <row r="92" spans="1:24" x14ac:dyDescent="0.25">
      <c r="A92" s="10" t="str">
        <f t="shared" si="8"/>
        <v/>
      </c>
      <c r="B92" s="10" t="str">
        <f t="shared" si="9"/>
        <v/>
      </c>
      <c r="C92" s="10" t="str">
        <f t="shared" si="10"/>
        <v>Evening45112</v>
      </c>
      <c r="D92" s="5" t="str">
        <f>IF('by region'!$C$2="Any","Any",'Fixture list'!W92)&amp;M92&amp;IF('by region'!$I$2="Any","Any",N92)&amp;G92</f>
        <v>AnyFlatAny45112</v>
      </c>
      <c r="E92" s="5" t="e">
        <f>IF(I92=#REF!,'Fixture list'!G92,"")</f>
        <v>#REF!</v>
      </c>
      <c r="F92" s="5" t="str">
        <f t="shared" si="11"/>
        <v>451124</v>
      </c>
      <c r="G92" s="13">
        <v>45112</v>
      </c>
      <c r="H92" s="14" t="s">
        <v>27</v>
      </c>
      <c r="I92" s="14" t="s">
        <v>79</v>
      </c>
      <c r="J92" s="14" t="s">
        <v>80</v>
      </c>
      <c r="K92" s="14" t="s">
        <v>24</v>
      </c>
      <c r="L92" s="14" t="s">
        <v>19</v>
      </c>
      <c r="M92" s="14" t="s">
        <v>25</v>
      </c>
      <c r="N92" s="14" t="s">
        <v>13</v>
      </c>
      <c r="O92" s="14" t="s">
        <v>14</v>
      </c>
      <c r="P92" s="14" t="s">
        <v>917</v>
      </c>
      <c r="Q92" s="12">
        <f t="shared" si="12"/>
        <v>2</v>
      </c>
      <c r="R92" s="12" cm="1">
        <f t="array" ref="R92">SUMPRODUCT(($G$2:$G$3117=G92)*(Q92&gt;$Q$2:$Q$3117))+1</f>
        <v>4</v>
      </c>
      <c r="S92" s="12">
        <f t="shared" si="13"/>
        <v>400503</v>
      </c>
      <c r="T92" cm="1">
        <f t="array" ref="T92">SUMPRODUCT(($G$2:$G$3117=G92)*(S92&gt;$S$2:$S$3117))+1</f>
        <v>4</v>
      </c>
      <c r="U92" t="str">
        <f t="shared" si="14"/>
        <v>BATH †</v>
      </c>
      <c r="V92">
        <v>0</v>
      </c>
      <c r="W92" t="s">
        <v>30</v>
      </c>
      <c r="X92">
        <f t="shared" si="15"/>
        <v>2023</v>
      </c>
    </row>
    <row r="93" spans="1:24" x14ac:dyDescent="0.25">
      <c r="A93" s="10" t="str">
        <f t="shared" si="8"/>
        <v/>
      </c>
      <c r="B93" s="10" t="str">
        <f t="shared" si="9"/>
        <v/>
      </c>
      <c r="C93" s="10" t="str">
        <f t="shared" si="10"/>
        <v>Evening45119</v>
      </c>
      <c r="D93" s="5" t="str">
        <f>IF('by region'!$C$2="Any","Any",'Fixture list'!W93)&amp;M93&amp;IF('by region'!$I$2="Any","Any",N93)&amp;G93</f>
        <v>AnyFlatAny45119</v>
      </c>
      <c r="E93" s="5" t="e">
        <f>IF(I93=#REF!,'Fixture list'!G93,"")</f>
        <v>#REF!</v>
      </c>
      <c r="F93" s="5" t="str">
        <f t="shared" si="11"/>
        <v>451195</v>
      </c>
      <c r="G93" s="13">
        <v>45119</v>
      </c>
      <c r="H93" s="14" t="s">
        <v>27</v>
      </c>
      <c r="I93" s="14" t="s">
        <v>79</v>
      </c>
      <c r="J93" s="14" t="s">
        <v>80</v>
      </c>
      <c r="K93" s="14" t="s">
        <v>24</v>
      </c>
      <c r="L93" s="14" t="s">
        <v>19</v>
      </c>
      <c r="M93" s="14" t="s">
        <v>25</v>
      </c>
      <c r="N93" s="14" t="s">
        <v>13</v>
      </c>
      <c r="O93" s="14" t="s">
        <v>14</v>
      </c>
      <c r="P93" s="14" t="s">
        <v>949</v>
      </c>
      <c r="Q93" s="12">
        <f t="shared" si="12"/>
        <v>2</v>
      </c>
      <c r="R93" s="12" cm="1">
        <f t="array" ref="R93">SUMPRODUCT(($G$2:$G$3117=G93)*(Q93&gt;$Q$2:$Q$3117))+1</f>
        <v>4</v>
      </c>
      <c r="S93" s="12">
        <f t="shared" si="13"/>
        <v>401079</v>
      </c>
      <c r="T93" cm="1">
        <f t="array" ref="T93">SUMPRODUCT(($G$2:$G$3117=G93)*(S93&gt;$S$2:$S$3117))+1</f>
        <v>5</v>
      </c>
      <c r="U93" t="str">
        <f t="shared" si="14"/>
        <v>BATH †</v>
      </c>
      <c r="V93">
        <v>0</v>
      </c>
      <c r="W93" t="s">
        <v>30</v>
      </c>
      <c r="X93">
        <f t="shared" si="15"/>
        <v>2023</v>
      </c>
    </row>
    <row r="94" spans="1:24" x14ac:dyDescent="0.25">
      <c r="A94" s="10" t="str">
        <f t="shared" si="8"/>
        <v/>
      </c>
      <c r="B94" s="10" t="str">
        <f t="shared" si="9"/>
        <v/>
      </c>
      <c r="C94" s="10" t="str">
        <f t="shared" si="10"/>
        <v>Afternoon45126</v>
      </c>
      <c r="D94" s="5" t="str">
        <f>IF('by region'!$C$2="Any","Any",'Fixture list'!W94)&amp;M94&amp;IF('by region'!$I$2="Any","Any",N94)&amp;G94</f>
        <v>AnyFlatAny45126</v>
      </c>
      <c r="E94" s="5" t="e">
        <f>IF(I94=#REF!,'Fixture list'!G94,"")</f>
        <v>#REF!</v>
      </c>
      <c r="F94" s="5" t="str">
        <f t="shared" si="11"/>
        <v>451262</v>
      </c>
      <c r="G94" s="13">
        <v>45126</v>
      </c>
      <c r="H94" s="14" t="s">
        <v>27</v>
      </c>
      <c r="I94" s="14" t="s">
        <v>79</v>
      </c>
      <c r="J94" s="14" t="s">
        <v>9</v>
      </c>
      <c r="K94" s="14" t="s">
        <v>24</v>
      </c>
      <c r="L94" s="14" t="s">
        <v>19</v>
      </c>
      <c r="M94" s="14" t="s">
        <v>25</v>
      </c>
      <c r="N94" s="14" t="s">
        <v>13</v>
      </c>
      <c r="O94" s="14" t="s">
        <v>14</v>
      </c>
      <c r="P94" s="14" t="s">
        <v>981</v>
      </c>
      <c r="Q94" s="12">
        <f t="shared" si="12"/>
        <v>1</v>
      </c>
      <c r="R94" s="12" cm="1">
        <f t="array" ref="R94">SUMPRODUCT(($G$2:$G$3117=G94)*(Q94&gt;$Q$2:$Q$3117))+1</f>
        <v>1</v>
      </c>
      <c r="S94" s="12">
        <f t="shared" si="13"/>
        <v>100801</v>
      </c>
      <c r="T94" cm="1">
        <f t="array" ref="T94">SUMPRODUCT(($G$2:$G$3117=G94)*(S94&gt;$S$2:$S$3117))+1</f>
        <v>2</v>
      </c>
      <c r="U94" t="str">
        <f t="shared" si="14"/>
        <v xml:space="preserve">BATH </v>
      </c>
      <c r="V94">
        <v>0</v>
      </c>
      <c r="W94" t="s">
        <v>17</v>
      </c>
      <c r="X94">
        <f t="shared" si="15"/>
        <v>2023</v>
      </c>
    </row>
    <row r="95" spans="1:24" x14ac:dyDescent="0.25">
      <c r="A95" s="10" t="str">
        <f t="shared" si="8"/>
        <v/>
      </c>
      <c r="B95" s="10" t="str">
        <f t="shared" si="9"/>
        <v/>
      </c>
      <c r="C95" s="10" t="str">
        <f t="shared" si="10"/>
        <v>Afternoon45133</v>
      </c>
      <c r="D95" s="5" t="str">
        <f>IF('by region'!$C$2="Any","Any",'Fixture list'!W95)&amp;M95&amp;IF('by region'!$I$2="Any","Any",N95)&amp;G95</f>
        <v>AnyFlatAny45133</v>
      </c>
      <c r="E95" s="5" t="e">
        <f>IF(I95=#REF!,'Fixture list'!G95,"")</f>
        <v>#REF!</v>
      </c>
      <c r="F95" s="5" t="str">
        <f t="shared" si="11"/>
        <v>451331</v>
      </c>
      <c r="G95" s="13">
        <v>45133</v>
      </c>
      <c r="H95" s="14" t="s">
        <v>27</v>
      </c>
      <c r="I95" s="14" t="s">
        <v>79</v>
      </c>
      <c r="J95" s="14" t="s">
        <v>9</v>
      </c>
      <c r="K95" s="14" t="s">
        <v>24</v>
      </c>
      <c r="L95" s="14" t="s">
        <v>19</v>
      </c>
      <c r="M95" s="14" t="s">
        <v>25</v>
      </c>
      <c r="N95" s="14" t="s">
        <v>13</v>
      </c>
      <c r="O95" s="14" t="s">
        <v>14</v>
      </c>
      <c r="P95" s="14" t="s">
        <v>1014</v>
      </c>
      <c r="Q95" s="12">
        <f t="shared" si="12"/>
        <v>1</v>
      </c>
      <c r="R95" s="12" cm="1">
        <f t="array" ref="R95">SUMPRODUCT(($G$2:$G$3117=G95)*(Q95&gt;$Q$2:$Q$3117))+1</f>
        <v>1</v>
      </c>
      <c r="S95" s="12">
        <f t="shared" si="13"/>
        <v>100500</v>
      </c>
      <c r="T95" cm="1">
        <f t="array" ref="T95">SUMPRODUCT(($G$2:$G$3117=G95)*(S95&gt;$S$2:$S$3117))+1</f>
        <v>1</v>
      </c>
      <c r="U95" t="str">
        <f t="shared" si="14"/>
        <v xml:space="preserve">BATH </v>
      </c>
      <c r="V95">
        <v>0</v>
      </c>
      <c r="W95" t="s">
        <v>11</v>
      </c>
      <c r="X95">
        <f t="shared" si="15"/>
        <v>2023</v>
      </c>
    </row>
    <row r="96" spans="1:24" x14ac:dyDescent="0.25">
      <c r="A96" s="10" t="str">
        <f t="shared" si="8"/>
        <v/>
      </c>
      <c r="B96" s="10" t="str">
        <f t="shared" si="9"/>
        <v/>
      </c>
      <c r="C96" s="10" t="str">
        <f t="shared" si="10"/>
        <v>Evening45142</v>
      </c>
      <c r="D96" s="5" t="str">
        <f>IF('by region'!$C$2="Any","Any",'Fixture list'!W96)&amp;M96&amp;IF('by region'!$I$2="Any","Any",N96)&amp;G96</f>
        <v>AnyFlatAny45142</v>
      </c>
      <c r="E96" s="5" t="e">
        <f>IF(I96=#REF!,'Fixture list'!G96,"")</f>
        <v>#REF!</v>
      </c>
      <c r="F96" s="5" t="str">
        <f t="shared" si="11"/>
        <v>451426</v>
      </c>
      <c r="G96" s="13">
        <v>45142</v>
      </c>
      <c r="H96" s="14" t="s">
        <v>35</v>
      </c>
      <c r="I96" s="14" t="s">
        <v>79</v>
      </c>
      <c r="J96" s="14" t="s">
        <v>80</v>
      </c>
      <c r="K96" s="14" t="s">
        <v>24</v>
      </c>
      <c r="L96" s="14" t="s">
        <v>19</v>
      </c>
      <c r="M96" s="14" t="s">
        <v>25</v>
      </c>
      <c r="N96" s="14" t="s">
        <v>13</v>
      </c>
      <c r="O96" s="14" t="s">
        <v>14</v>
      </c>
      <c r="P96" s="14" t="s">
        <v>1057</v>
      </c>
      <c r="Q96" s="12">
        <f t="shared" si="12"/>
        <v>2</v>
      </c>
      <c r="R96" s="12" cm="1">
        <f t="array" ref="R96">SUMPRODUCT(($G$2:$G$3117=G96)*(Q96&gt;$Q$2:$Q$3117))+1</f>
        <v>4</v>
      </c>
      <c r="S96" s="12">
        <f t="shared" si="13"/>
        <v>412765</v>
      </c>
      <c r="T96" cm="1">
        <f t="array" ref="T96">SUMPRODUCT(($G$2:$G$3117=G96)*(S96&gt;$S$2:$S$3117))+1</f>
        <v>6</v>
      </c>
      <c r="U96" t="str">
        <f t="shared" si="14"/>
        <v>BATH †</v>
      </c>
      <c r="V96">
        <v>0</v>
      </c>
      <c r="W96" t="s">
        <v>30</v>
      </c>
      <c r="X96">
        <f t="shared" si="15"/>
        <v>2023</v>
      </c>
    </row>
    <row r="97" spans="1:24" x14ac:dyDescent="0.25">
      <c r="A97" s="10" t="str">
        <f t="shared" si="8"/>
        <v/>
      </c>
      <c r="B97" s="10" t="str">
        <f t="shared" si="9"/>
        <v/>
      </c>
      <c r="C97" s="10" t="str">
        <f t="shared" si="10"/>
        <v>Afternoon45147</v>
      </c>
      <c r="D97" s="5" t="str">
        <f>IF('by region'!$C$2="Any","Any",'Fixture list'!W97)&amp;M97&amp;IF('by region'!$I$2="Any","Any",N97)&amp;G97</f>
        <v>AnyFlatAny45147</v>
      </c>
      <c r="E97" s="5" t="e">
        <f>IF(I97=#REF!,'Fixture list'!G97,"")</f>
        <v>#REF!</v>
      </c>
      <c r="F97" s="5" t="str">
        <f t="shared" si="11"/>
        <v>451471</v>
      </c>
      <c r="G97" s="13">
        <v>45147</v>
      </c>
      <c r="H97" s="14" t="s">
        <v>27</v>
      </c>
      <c r="I97" s="14" t="s">
        <v>79</v>
      </c>
      <c r="J97" s="14" t="s">
        <v>9</v>
      </c>
      <c r="K97" s="14" t="s">
        <v>24</v>
      </c>
      <c r="L97" s="14" t="s">
        <v>19</v>
      </c>
      <c r="M97" s="14" t="s">
        <v>25</v>
      </c>
      <c r="N97" s="14" t="s">
        <v>13</v>
      </c>
      <c r="O97" s="14" t="s">
        <v>14</v>
      </c>
      <c r="P97" s="14" t="s">
        <v>1079</v>
      </c>
      <c r="Q97" s="12">
        <f t="shared" si="12"/>
        <v>1</v>
      </c>
      <c r="R97" s="12" cm="1">
        <f t="array" ref="R97">SUMPRODUCT(($G$2:$G$3117=G97)*(Q97&gt;$Q$2:$Q$3117))+1</f>
        <v>1</v>
      </c>
      <c r="S97" s="12">
        <f t="shared" si="13"/>
        <v>100501</v>
      </c>
      <c r="T97" cm="1">
        <f t="array" ref="T97">SUMPRODUCT(($G$2:$G$3117=G97)*(S97&gt;$S$2:$S$3117))+1</f>
        <v>1</v>
      </c>
      <c r="U97" t="str">
        <f t="shared" si="14"/>
        <v xml:space="preserve">BATH </v>
      </c>
      <c r="V97">
        <v>0</v>
      </c>
      <c r="W97" t="s">
        <v>11</v>
      </c>
      <c r="X97">
        <f t="shared" si="15"/>
        <v>2023</v>
      </c>
    </row>
    <row r="98" spans="1:24" x14ac:dyDescent="0.25">
      <c r="A98" s="10" t="str">
        <f t="shared" si="8"/>
        <v/>
      </c>
      <c r="B98" s="10" t="str">
        <f t="shared" si="9"/>
        <v/>
      </c>
      <c r="C98" s="10" t="str">
        <f t="shared" si="10"/>
        <v>Evening45157</v>
      </c>
      <c r="D98" s="5" t="str">
        <f>IF('by region'!$C$2="Any","Any",'Fixture list'!W98)&amp;M98&amp;IF('by region'!$I$2="Any","Any",N98)&amp;G98</f>
        <v>AnyFlatAny45157</v>
      </c>
      <c r="E98" s="5" t="e">
        <f>IF(I98=#REF!,'Fixture list'!G98,"")</f>
        <v>#REF!</v>
      </c>
      <c r="F98" s="5" t="str">
        <f t="shared" si="11"/>
        <v>451575</v>
      </c>
      <c r="G98" s="13">
        <v>45157</v>
      </c>
      <c r="H98" s="14" t="s">
        <v>37</v>
      </c>
      <c r="I98" s="14" t="s">
        <v>79</v>
      </c>
      <c r="J98" s="14" t="s">
        <v>80</v>
      </c>
      <c r="K98" s="14" t="s">
        <v>24</v>
      </c>
      <c r="L98" s="14" t="s">
        <v>19</v>
      </c>
      <c r="M98" s="14" t="s">
        <v>25</v>
      </c>
      <c r="N98" s="14" t="s">
        <v>13</v>
      </c>
      <c r="O98" s="14" t="s">
        <v>14</v>
      </c>
      <c r="P98" s="14" t="s">
        <v>1125</v>
      </c>
      <c r="Q98" s="12">
        <f t="shared" si="12"/>
        <v>2</v>
      </c>
      <c r="R98" s="12" cm="1">
        <f t="array" ref="R98">SUMPRODUCT(($G$2:$G$3117=G98)*(Q98&gt;$Q$2:$Q$3117))+1</f>
        <v>6</v>
      </c>
      <c r="S98" s="12">
        <f t="shared" si="13"/>
        <v>600529</v>
      </c>
      <c r="T98" cm="1">
        <f t="array" ref="T98">SUMPRODUCT(($G$2:$G$3117=G98)*(S98&gt;$S$2:$S$3117))+1</f>
        <v>5</v>
      </c>
      <c r="U98" t="str">
        <f t="shared" si="14"/>
        <v>BATH †</v>
      </c>
      <c r="V98">
        <v>0</v>
      </c>
      <c r="W98" t="s">
        <v>17</v>
      </c>
      <c r="X98">
        <f t="shared" si="15"/>
        <v>2023</v>
      </c>
    </row>
    <row r="99" spans="1:24" x14ac:dyDescent="0.25">
      <c r="A99" s="10" t="str">
        <f t="shared" si="8"/>
        <v/>
      </c>
      <c r="B99" s="10" t="str">
        <f t="shared" si="9"/>
        <v/>
      </c>
      <c r="C99" s="10" t="str">
        <f t="shared" si="10"/>
        <v>Afternoon45161</v>
      </c>
      <c r="D99" s="5" t="str">
        <f>IF('by region'!$C$2="Any","Any",'Fixture list'!W99)&amp;M99&amp;IF('by region'!$I$2="Any","Any",N99)&amp;G99</f>
        <v>AnyFlatAny45161</v>
      </c>
      <c r="E99" s="5" t="e">
        <f>IF(I99=#REF!,'Fixture list'!G99,"")</f>
        <v>#REF!</v>
      </c>
      <c r="F99" s="5" t="str">
        <f t="shared" si="11"/>
        <v>451611</v>
      </c>
      <c r="G99" s="13">
        <v>45161</v>
      </c>
      <c r="H99" s="14" t="s">
        <v>27</v>
      </c>
      <c r="I99" s="14" t="s">
        <v>79</v>
      </c>
      <c r="J99" s="14" t="s">
        <v>9</v>
      </c>
      <c r="K99" s="14" t="s">
        <v>24</v>
      </c>
      <c r="L99" s="14" t="s">
        <v>11</v>
      </c>
      <c r="M99" s="14" t="s">
        <v>25</v>
      </c>
      <c r="N99" s="14" t="s">
        <v>13</v>
      </c>
      <c r="O99" s="14" t="s">
        <v>14</v>
      </c>
      <c r="P99" s="14" t="s">
        <v>1142</v>
      </c>
      <c r="Q99" s="12">
        <f t="shared" si="12"/>
        <v>1</v>
      </c>
      <c r="R99" s="12" cm="1">
        <f t="array" ref="R99">SUMPRODUCT(($G$2:$G$3117=G99)*(Q99&gt;$Q$2:$Q$3117))+1</f>
        <v>1</v>
      </c>
      <c r="S99" s="12">
        <f t="shared" si="13"/>
        <v>101873</v>
      </c>
      <c r="T99" cm="1">
        <f t="array" ref="T99">SUMPRODUCT(($G$2:$G$3117=G99)*(S99&gt;$S$2:$S$3117))+1</f>
        <v>1</v>
      </c>
      <c r="U99" t="str">
        <f t="shared" si="14"/>
        <v xml:space="preserve">BATH </v>
      </c>
      <c r="V99">
        <v>0</v>
      </c>
      <c r="W99" t="s">
        <v>19</v>
      </c>
      <c r="X99">
        <f t="shared" si="15"/>
        <v>2023</v>
      </c>
    </row>
    <row r="100" spans="1:24" x14ac:dyDescent="0.25">
      <c r="A100" s="10" t="str">
        <f t="shared" si="8"/>
        <v/>
      </c>
      <c r="B100" s="10" t="str">
        <f t="shared" si="9"/>
        <v/>
      </c>
      <c r="C100" s="10" t="str">
        <f t="shared" si="10"/>
        <v>Afternoon45169</v>
      </c>
      <c r="D100" s="5" t="str">
        <f>IF('by region'!$C$2="Any","Any",'Fixture list'!W100)&amp;M100&amp;IF('by region'!$I$2="Any","Any",N100)&amp;G100</f>
        <v>AnyFlatAny45169</v>
      </c>
      <c r="E100" s="5" t="e">
        <f>IF(I100=#REF!,'Fixture list'!G100,"")</f>
        <v>#REF!</v>
      </c>
      <c r="F100" s="5" t="str">
        <f t="shared" si="11"/>
        <v>451693</v>
      </c>
      <c r="G100" s="13">
        <v>45169</v>
      </c>
      <c r="H100" s="14" t="s">
        <v>34</v>
      </c>
      <c r="I100" s="14" t="s">
        <v>79</v>
      </c>
      <c r="J100" s="14" t="s">
        <v>9</v>
      </c>
      <c r="K100" s="14" t="s">
        <v>30</v>
      </c>
      <c r="L100" s="14" t="s">
        <v>11</v>
      </c>
      <c r="M100" s="14" t="s">
        <v>25</v>
      </c>
      <c r="N100" s="14" t="s">
        <v>30</v>
      </c>
      <c r="O100" s="14" t="s">
        <v>21</v>
      </c>
      <c r="P100" s="14" t="s">
        <v>1180</v>
      </c>
      <c r="Q100" s="12">
        <f t="shared" si="12"/>
        <v>1</v>
      </c>
      <c r="R100" s="12" cm="1">
        <f t="array" ref="R100">SUMPRODUCT(($G$2:$G$3117=G100)*(Q100&gt;$Q$2:$Q$3117))+1</f>
        <v>1</v>
      </c>
      <c r="S100" s="12">
        <f t="shared" si="13"/>
        <v>113378</v>
      </c>
      <c r="T100" cm="1">
        <f t="array" ref="T100">SUMPRODUCT(($G$2:$G$3117=G100)*(S100&gt;$S$2:$S$3117))+1</f>
        <v>3</v>
      </c>
      <c r="U100" t="str">
        <f t="shared" si="14"/>
        <v xml:space="preserve">BATH </v>
      </c>
      <c r="V100">
        <v>0</v>
      </c>
      <c r="W100" t="s">
        <v>30</v>
      </c>
      <c r="X100">
        <f t="shared" si="15"/>
        <v>2023</v>
      </c>
    </row>
    <row r="101" spans="1:24" x14ac:dyDescent="0.25">
      <c r="A101" s="10" t="str">
        <f t="shared" si="8"/>
        <v/>
      </c>
      <c r="B101" s="10" t="str">
        <f t="shared" si="9"/>
        <v/>
      </c>
      <c r="C101" s="10" t="str">
        <f t="shared" si="10"/>
        <v>Afternoon45175</v>
      </c>
      <c r="D101" s="5" t="str">
        <f>IF('by region'!$C$2="Any","Any",'Fixture list'!W101)&amp;M101&amp;IF('by region'!$I$2="Any","Any",N101)&amp;G101</f>
        <v>AnyFlatAny45175</v>
      </c>
      <c r="E101" s="5" t="e">
        <f>IF(I101=#REF!,'Fixture list'!G101,"")</f>
        <v>#REF!</v>
      </c>
      <c r="F101" s="5" t="str">
        <f t="shared" si="11"/>
        <v>451751</v>
      </c>
      <c r="G101" s="13">
        <v>45175</v>
      </c>
      <c r="H101" s="14" t="s">
        <v>27</v>
      </c>
      <c r="I101" s="14" t="s">
        <v>79</v>
      </c>
      <c r="J101" s="14" t="s">
        <v>9</v>
      </c>
      <c r="K101" s="14" t="s">
        <v>24</v>
      </c>
      <c r="L101" s="14" t="s">
        <v>19</v>
      </c>
      <c r="M101" s="14" t="s">
        <v>25</v>
      </c>
      <c r="N101" s="14" t="s">
        <v>13</v>
      </c>
      <c r="O101" s="14" t="s">
        <v>14</v>
      </c>
      <c r="P101" s="14" t="s">
        <v>1208</v>
      </c>
      <c r="Q101" s="12">
        <f t="shared" si="12"/>
        <v>1</v>
      </c>
      <c r="R101" s="12" cm="1">
        <f t="array" ref="R101">SUMPRODUCT(($G$2:$G$3117=G101)*(Q101&gt;$Q$2:$Q$3117))+1</f>
        <v>1</v>
      </c>
      <c r="S101" s="12">
        <f t="shared" si="13"/>
        <v>100558</v>
      </c>
      <c r="T101" cm="1">
        <f t="array" ref="T101">SUMPRODUCT(($G$2:$G$3117=G101)*(S101&gt;$S$2:$S$3117))+1</f>
        <v>1</v>
      </c>
      <c r="U101" t="str">
        <f t="shared" si="14"/>
        <v xml:space="preserve">BATH </v>
      </c>
      <c r="V101">
        <v>0</v>
      </c>
      <c r="W101" t="s">
        <v>17</v>
      </c>
      <c r="X101">
        <f t="shared" si="15"/>
        <v>2023</v>
      </c>
    </row>
    <row r="102" spans="1:24" x14ac:dyDescent="0.25">
      <c r="A102" s="10" t="str">
        <f t="shared" si="8"/>
        <v/>
      </c>
      <c r="B102" s="10" t="str">
        <f t="shared" si="9"/>
        <v/>
      </c>
      <c r="C102" s="10" t="str">
        <f t="shared" si="10"/>
        <v>Afternoon45182</v>
      </c>
      <c r="D102" s="5" t="str">
        <f>IF('by region'!$C$2="Any","Any",'Fixture list'!W102)&amp;M102&amp;IF('by region'!$I$2="Any","Any",N102)&amp;G102</f>
        <v>AnyFlatAny45182</v>
      </c>
      <c r="E102" s="5" t="e">
        <f>IF(I102=#REF!,'Fixture list'!G102,"")</f>
        <v>#REF!</v>
      </c>
      <c r="F102" s="5" t="str">
        <f t="shared" si="11"/>
        <v>451821</v>
      </c>
      <c r="G102" s="13">
        <v>45182</v>
      </c>
      <c r="H102" s="14" t="s">
        <v>27</v>
      </c>
      <c r="I102" s="14" t="s">
        <v>79</v>
      </c>
      <c r="J102" s="14" t="s">
        <v>9</v>
      </c>
      <c r="K102" s="14" t="s">
        <v>24</v>
      </c>
      <c r="L102" s="14" t="s">
        <v>17</v>
      </c>
      <c r="M102" s="14" t="s">
        <v>25</v>
      </c>
      <c r="N102" s="14" t="s">
        <v>13</v>
      </c>
      <c r="O102" s="14" t="s">
        <v>14</v>
      </c>
      <c r="P102" s="14" t="s">
        <v>1238</v>
      </c>
      <c r="Q102" s="12">
        <f t="shared" si="12"/>
        <v>1</v>
      </c>
      <c r="R102" s="12" cm="1">
        <f t="array" ref="R102">SUMPRODUCT(($G$2:$G$3117=G102)*(Q102&gt;$Q$2:$Q$3117))+1</f>
        <v>1</v>
      </c>
      <c r="S102" s="12">
        <f t="shared" si="13"/>
        <v>100723</v>
      </c>
      <c r="T102" cm="1">
        <f t="array" ref="T102">SUMPRODUCT(($G$2:$G$3117=G102)*(S102&gt;$S$2:$S$3117))+1</f>
        <v>1</v>
      </c>
      <c r="U102" t="str">
        <f t="shared" si="14"/>
        <v xml:space="preserve">BATH </v>
      </c>
      <c r="V102">
        <v>0</v>
      </c>
      <c r="W102" t="s">
        <v>11</v>
      </c>
      <c r="X102">
        <f t="shared" si="15"/>
        <v>2023</v>
      </c>
    </row>
    <row r="103" spans="1:24" x14ac:dyDescent="0.25">
      <c r="A103" s="10" t="str">
        <f t="shared" si="8"/>
        <v/>
      </c>
      <c r="B103" s="10" t="str">
        <f t="shared" si="9"/>
        <v/>
      </c>
      <c r="C103" s="10" t="str">
        <f t="shared" si="10"/>
        <v>Afternoon45185</v>
      </c>
      <c r="D103" s="5" t="str">
        <f>IF('by region'!$C$2="Any","Any",'Fixture list'!W103)&amp;M103&amp;IF('by region'!$I$2="Any","Any",N103)&amp;G103</f>
        <v>AnyFlatAny45185</v>
      </c>
      <c r="E103" s="5" t="e">
        <f>IF(I103=#REF!,'Fixture list'!G103,"")</f>
        <v>#REF!</v>
      </c>
      <c r="F103" s="5" t="str">
        <f t="shared" si="11"/>
        <v>451851</v>
      </c>
      <c r="G103" s="13">
        <v>45185</v>
      </c>
      <c r="H103" s="14" t="s">
        <v>37</v>
      </c>
      <c r="I103" s="14" t="s">
        <v>79</v>
      </c>
      <c r="J103" s="14" t="s">
        <v>9</v>
      </c>
      <c r="K103" s="14" t="s">
        <v>24</v>
      </c>
      <c r="L103" s="14" t="s">
        <v>17</v>
      </c>
      <c r="M103" s="14" t="s">
        <v>25</v>
      </c>
      <c r="N103" s="14" t="s">
        <v>13</v>
      </c>
      <c r="O103" s="14" t="s">
        <v>14</v>
      </c>
      <c r="P103" s="14" t="s">
        <v>1248</v>
      </c>
      <c r="Q103" s="12">
        <f t="shared" si="12"/>
        <v>1</v>
      </c>
      <c r="R103" s="12" cm="1">
        <f t="array" ref="R103">SUMPRODUCT(($G$2:$G$3117=G103)*(Q103&gt;$Q$2:$Q$3117))+1</f>
        <v>1</v>
      </c>
      <c r="S103" s="12">
        <f t="shared" si="13"/>
        <v>100494</v>
      </c>
      <c r="T103" cm="1">
        <f t="array" ref="T103">SUMPRODUCT(($G$2:$G$3117=G103)*(S103&gt;$S$2:$S$3117))+1</f>
        <v>1</v>
      </c>
      <c r="U103" t="str">
        <f t="shared" si="14"/>
        <v xml:space="preserve">BATH </v>
      </c>
      <c r="V103">
        <v>0</v>
      </c>
      <c r="W103" t="s">
        <v>19</v>
      </c>
      <c r="X103">
        <f t="shared" si="15"/>
        <v>2023</v>
      </c>
    </row>
    <row r="104" spans="1:24" x14ac:dyDescent="0.25">
      <c r="A104" s="10" t="str">
        <f t="shared" si="8"/>
        <v/>
      </c>
      <c r="B104" s="10" t="str">
        <f t="shared" si="9"/>
        <v/>
      </c>
      <c r="C104" s="10" t="str">
        <f t="shared" si="10"/>
        <v>Afternoon45201</v>
      </c>
      <c r="D104" s="5" t="str">
        <f>IF('by region'!$C$2="Any","Any",'Fixture list'!W104)&amp;M104&amp;IF('by region'!$I$2="Any","Any",N104)&amp;G104</f>
        <v>AnyFlatAny45201</v>
      </c>
      <c r="E104" s="5" t="e">
        <f>IF(I104=#REF!,'Fixture list'!G104,"")</f>
        <v>#REF!</v>
      </c>
      <c r="F104" s="5" t="str">
        <f t="shared" si="11"/>
        <v>452011</v>
      </c>
      <c r="G104" s="13">
        <v>45201</v>
      </c>
      <c r="H104" s="14" t="s">
        <v>42</v>
      </c>
      <c r="I104" s="14" t="s">
        <v>79</v>
      </c>
      <c r="J104" s="14" t="s">
        <v>9</v>
      </c>
      <c r="K104" s="14" t="s">
        <v>24</v>
      </c>
      <c r="L104" s="14" t="s">
        <v>11</v>
      </c>
      <c r="M104" s="14" t="s">
        <v>25</v>
      </c>
      <c r="N104" s="14" t="s">
        <v>13</v>
      </c>
      <c r="O104" s="14" t="s">
        <v>14</v>
      </c>
      <c r="P104" s="14" t="s">
        <v>1312</v>
      </c>
      <c r="Q104" s="12">
        <f t="shared" si="12"/>
        <v>1</v>
      </c>
      <c r="R104" s="12" cm="1">
        <f t="array" ref="R104">SUMPRODUCT(($G$2:$G$3117=G104)*(Q104&gt;$Q$2:$Q$3117))+1</f>
        <v>1</v>
      </c>
      <c r="S104" s="12">
        <f t="shared" si="13"/>
        <v>100504</v>
      </c>
      <c r="T104" cm="1">
        <f t="array" ref="T104">SUMPRODUCT(($G$2:$G$3117=G104)*(S104&gt;$S$2:$S$3117))+1</f>
        <v>1</v>
      </c>
      <c r="U104" t="str">
        <f t="shared" si="14"/>
        <v xml:space="preserve">BATH </v>
      </c>
      <c r="V104">
        <v>0</v>
      </c>
      <c r="W104" t="s">
        <v>17</v>
      </c>
      <c r="X104">
        <f t="shared" si="15"/>
        <v>2023</v>
      </c>
    </row>
    <row r="105" spans="1:24" x14ac:dyDescent="0.25">
      <c r="A105" s="10" t="str">
        <f t="shared" si="8"/>
        <v/>
      </c>
      <c r="B105" s="10" t="str">
        <f t="shared" si="9"/>
        <v/>
      </c>
      <c r="C105" s="10" t="str">
        <f t="shared" si="10"/>
        <v>Afternoon45217</v>
      </c>
      <c r="D105" s="5" t="str">
        <f>IF('by region'!$C$2="Any","Any",'Fixture list'!W105)&amp;M105&amp;IF('by region'!$I$2="Any","Any",N105)&amp;G105</f>
        <v>AnyFlatAny45217</v>
      </c>
      <c r="E105" s="5" t="e">
        <f>IF(I105=#REF!,'Fixture list'!G105,"")</f>
        <v>#REF!</v>
      </c>
      <c r="F105" s="5" t="str">
        <f t="shared" si="11"/>
        <v>452173</v>
      </c>
      <c r="G105" s="13">
        <v>45217</v>
      </c>
      <c r="H105" s="14" t="s">
        <v>27</v>
      </c>
      <c r="I105" s="14" t="s">
        <v>79</v>
      </c>
      <c r="J105" s="14" t="s">
        <v>9</v>
      </c>
      <c r="K105" s="14" t="s">
        <v>24</v>
      </c>
      <c r="L105" s="14" t="s">
        <v>17</v>
      </c>
      <c r="M105" s="14" t="s">
        <v>25</v>
      </c>
      <c r="N105" s="14" t="s">
        <v>13</v>
      </c>
      <c r="O105" s="14" t="s">
        <v>14</v>
      </c>
      <c r="P105" s="14" t="s">
        <v>1374</v>
      </c>
      <c r="Q105" s="12">
        <f t="shared" si="12"/>
        <v>1</v>
      </c>
      <c r="R105" s="12" cm="1">
        <f t="array" ref="R105">SUMPRODUCT(($G$2:$G$3117=G105)*(Q105&gt;$Q$2:$Q$3117))+1</f>
        <v>1</v>
      </c>
      <c r="S105" s="12">
        <f t="shared" si="13"/>
        <v>101819</v>
      </c>
      <c r="T105" cm="1">
        <f t="array" ref="T105">SUMPRODUCT(($G$2:$G$3117=G105)*(S105&gt;$S$2:$S$3117))+1</f>
        <v>3</v>
      </c>
      <c r="U105" t="str">
        <f t="shared" si="14"/>
        <v xml:space="preserve">BATH </v>
      </c>
      <c r="V105">
        <v>0</v>
      </c>
      <c r="W105" t="s">
        <v>19</v>
      </c>
      <c r="X105">
        <f t="shared" si="15"/>
        <v>2023</v>
      </c>
    </row>
    <row r="106" spans="1:24" x14ac:dyDescent="0.25">
      <c r="A106" s="10" t="str">
        <f t="shared" si="8"/>
        <v/>
      </c>
      <c r="B106" s="10" t="str">
        <f t="shared" si="9"/>
        <v/>
      </c>
      <c r="C106" s="10" t="str">
        <f t="shared" si="10"/>
        <v>Afternoon45035</v>
      </c>
      <c r="D106" s="5" t="str">
        <f>IF('by region'!$C$2="Any","Any",'Fixture list'!W106)&amp;M106&amp;IF('by region'!$I$2="Any","Any",N106)&amp;G106</f>
        <v>AnyFlatAny45035</v>
      </c>
      <c r="E106" s="5" t="e">
        <f>IF(I106=#REF!,'Fixture list'!G106,"")</f>
        <v>#REF!</v>
      </c>
      <c r="F106" s="5" t="str">
        <f t="shared" si="11"/>
        <v>450351</v>
      </c>
      <c r="G106" s="13">
        <v>45035</v>
      </c>
      <c r="H106" s="14" t="s">
        <v>27</v>
      </c>
      <c r="I106" s="14" t="s">
        <v>77</v>
      </c>
      <c r="J106" s="14" t="s">
        <v>9</v>
      </c>
      <c r="K106" s="14" t="s">
        <v>10</v>
      </c>
      <c r="L106" s="14" t="s">
        <v>11</v>
      </c>
      <c r="M106" s="14" t="s">
        <v>25</v>
      </c>
      <c r="N106" s="14" t="s">
        <v>13</v>
      </c>
      <c r="O106" s="14" t="s">
        <v>14</v>
      </c>
      <c r="P106" s="14" t="s">
        <v>556</v>
      </c>
      <c r="Q106" s="12">
        <f t="shared" si="12"/>
        <v>1</v>
      </c>
      <c r="R106" s="12" cm="1">
        <f t="array" ref="R106">SUMPRODUCT(($G$2:$G$3117=G106)*(Q106&gt;$Q$2:$Q$3117))+1</f>
        <v>1</v>
      </c>
      <c r="S106" s="12">
        <f t="shared" si="13"/>
        <v>100508</v>
      </c>
      <c r="T106" cm="1">
        <f t="array" ref="T106">SUMPRODUCT(($G$2:$G$3117=G106)*(S106&gt;$S$2:$S$3117))+1</f>
        <v>1</v>
      </c>
      <c r="U106" t="str">
        <f t="shared" si="14"/>
        <v xml:space="preserve">BEVERLEY </v>
      </c>
      <c r="V106">
        <v>0</v>
      </c>
      <c r="W106" t="s">
        <v>11</v>
      </c>
      <c r="X106">
        <f t="shared" si="15"/>
        <v>2023</v>
      </c>
    </row>
    <row r="107" spans="1:24" x14ac:dyDescent="0.25">
      <c r="A107" s="10" t="str">
        <f t="shared" si="8"/>
        <v/>
      </c>
      <c r="B107" s="10" t="str">
        <f t="shared" si="9"/>
        <v/>
      </c>
      <c r="C107" s="10" t="str">
        <f t="shared" si="10"/>
        <v>Afternoon45043</v>
      </c>
      <c r="D107" s="5" t="str">
        <f>IF('by region'!$C$2="Any","Any",'Fixture list'!W107)&amp;M107&amp;IF('by region'!$I$2="Any","Any",N107)&amp;G107</f>
        <v>AnyFlatAny45043</v>
      </c>
      <c r="E107" s="5" t="e">
        <f>IF(I107=#REF!,'Fixture list'!G107,"")</f>
        <v>#REF!</v>
      </c>
      <c r="F107" s="5" t="str">
        <f t="shared" si="11"/>
        <v>450431</v>
      </c>
      <c r="G107" s="13">
        <v>45043</v>
      </c>
      <c r="H107" s="14" t="s">
        <v>34</v>
      </c>
      <c r="I107" s="14" t="s">
        <v>77</v>
      </c>
      <c r="J107" s="14" t="s">
        <v>9</v>
      </c>
      <c r="K107" s="14" t="s">
        <v>10</v>
      </c>
      <c r="L107" s="14" t="s">
        <v>11</v>
      </c>
      <c r="M107" s="14" t="s">
        <v>25</v>
      </c>
      <c r="N107" s="14" t="s">
        <v>13</v>
      </c>
      <c r="O107" s="14" t="s">
        <v>14</v>
      </c>
      <c r="P107" s="14" t="s">
        <v>588</v>
      </c>
      <c r="Q107" s="12">
        <f t="shared" si="12"/>
        <v>1</v>
      </c>
      <c r="R107" s="12" cm="1">
        <f t="array" ref="R107">SUMPRODUCT(($G$2:$G$3117=G107)*(Q107&gt;$Q$2:$Q$3117))+1</f>
        <v>1</v>
      </c>
      <c r="S107" s="12">
        <f t="shared" si="13"/>
        <v>100510</v>
      </c>
      <c r="T107" cm="1">
        <f t="array" ref="T107">SUMPRODUCT(($G$2:$G$3117=G107)*(S107&gt;$S$2:$S$3117))+1</f>
        <v>1</v>
      </c>
      <c r="U107" t="str">
        <f t="shared" si="14"/>
        <v xml:space="preserve">BEVERLEY </v>
      </c>
      <c r="V107">
        <v>0</v>
      </c>
      <c r="W107" t="s">
        <v>17</v>
      </c>
      <c r="X107">
        <f t="shared" si="15"/>
        <v>2023</v>
      </c>
    </row>
    <row r="108" spans="1:24" x14ac:dyDescent="0.25">
      <c r="A108" s="10" t="str">
        <f t="shared" si="8"/>
        <v/>
      </c>
      <c r="B108" s="10" t="str">
        <f t="shared" si="9"/>
        <v/>
      </c>
      <c r="C108" s="10" t="str">
        <f t="shared" si="10"/>
        <v>Afternoon45047</v>
      </c>
      <c r="D108" s="5" t="str">
        <f>IF('by region'!$C$2="Any","Any",'Fixture list'!W108)&amp;M108&amp;IF('by region'!$I$2="Any","Any",N108)&amp;G108</f>
        <v>AnyFlatAny45047</v>
      </c>
      <c r="E108" s="5" t="e">
        <f>IF(I108=#REF!,'Fixture list'!G108,"")</f>
        <v>#REF!</v>
      </c>
      <c r="F108" s="5" t="str">
        <f t="shared" si="11"/>
        <v>450475</v>
      </c>
      <c r="G108" s="13">
        <v>45047</v>
      </c>
      <c r="H108" s="14" t="s">
        <v>42</v>
      </c>
      <c r="I108" s="14" t="s">
        <v>77</v>
      </c>
      <c r="J108" s="14" t="s">
        <v>9</v>
      </c>
      <c r="K108" s="14" t="s">
        <v>10</v>
      </c>
      <c r="L108" s="14" t="s">
        <v>11</v>
      </c>
      <c r="M108" s="14" t="s">
        <v>25</v>
      </c>
      <c r="N108" s="14" t="s">
        <v>13</v>
      </c>
      <c r="O108" s="14" t="s">
        <v>21</v>
      </c>
      <c r="P108" s="14" t="s">
        <v>608</v>
      </c>
      <c r="Q108" s="12">
        <f t="shared" si="12"/>
        <v>1</v>
      </c>
      <c r="R108" s="12" cm="1">
        <f t="array" ref="R108">SUMPRODUCT(($G$2:$G$3117=G108)*(Q108&gt;$Q$2:$Q$3117))+1</f>
        <v>1</v>
      </c>
      <c r="S108" s="12">
        <f t="shared" si="13"/>
        <v>988003</v>
      </c>
      <c r="T108" cm="1">
        <f t="array" ref="T108">SUMPRODUCT(($G$2:$G$3117=G108)*(S108&gt;$S$2:$S$3117))+1</f>
        <v>5</v>
      </c>
      <c r="U108" t="str">
        <f t="shared" si="14"/>
        <v xml:space="preserve">BEVERLEY </v>
      </c>
      <c r="V108">
        <v>0</v>
      </c>
      <c r="W108" t="s">
        <v>19</v>
      </c>
      <c r="X108">
        <f t="shared" si="15"/>
        <v>2023</v>
      </c>
    </row>
    <row r="109" spans="1:24" x14ac:dyDescent="0.25">
      <c r="A109" s="10" t="str">
        <f t="shared" si="8"/>
        <v/>
      </c>
      <c r="B109" s="10" t="str">
        <f t="shared" si="9"/>
        <v/>
      </c>
      <c r="C109" s="10" t="str">
        <f t="shared" si="10"/>
        <v>Afternoon45062</v>
      </c>
      <c r="D109" s="5" t="str">
        <f>IF('by region'!$C$2="Any","Any",'Fixture list'!W109)&amp;M109&amp;IF('by region'!$I$2="Any","Any",N109)&amp;G109</f>
        <v>AnyFlatAny45062</v>
      </c>
      <c r="E109" s="5" t="e">
        <f>IF(I109=#REF!,'Fixture list'!G109,"")</f>
        <v>#REF!</v>
      </c>
      <c r="F109" s="5" t="str">
        <f t="shared" si="11"/>
        <v>450621</v>
      </c>
      <c r="G109" s="13">
        <v>45062</v>
      </c>
      <c r="H109" s="14" t="s">
        <v>7</v>
      </c>
      <c r="I109" s="14" t="s">
        <v>77</v>
      </c>
      <c r="J109" s="14" t="s">
        <v>9</v>
      </c>
      <c r="K109" s="14" t="s">
        <v>10</v>
      </c>
      <c r="L109" s="14" t="s">
        <v>11</v>
      </c>
      <c r="M109" s="14" t="s">
        <v>25</v>
      </c>
      <c r="N109" s="14" t="s">
        <v>13</v>
      </c>
      <c r="O109" s="14" t="s">
        <v>14</v>
      </c>
      <c r="P109" s="14" t="s">
        <v>678</v>
      </c>
      <c r="Q109" s="12">
        <f t="shared" si="12"/>
        <v>1</v>
      </c>
      <c r="R109" s="12" cm="1">
        <f t="array" ref="R109">SUMPRODUCT(($G$2:$G$3117=G109)*(Q109&gt;$Q$2:$Q$3117))+1</f>
        <v>1</v>
      </c>
      <c r="S109" s="12">
        <f t="shared" si="13"/>
        <v>100513</v>
      </c>
      <c r="T109" cm="1">
        <f t="array" ref="T109">SUMPRODUCT(($G$2:$G$3117=G109)*(S109&gt;$S$2:$S$3117))+1</f>
        <v>1</v>
      </c>
      <c r="U109" t="str">
        <f t="shared" si="14"/>
        <v xml:space="preserve">BEVERLEY </v>
      </c>
      <c r="V109">
        <v>0</v>
      </c>
      <c r="W109" t="s">
        <v>17</v>
      </c>
      <c r="X109">
        <f t="shared" si="15"/>
        <v>2023</v>
      </c>
    </row>
    <row r="110" spans="1:24" x14ac:dyDescent="0.25">
      <c r="A110" s="10" t="str">
        <f t="shared" si="8"/>
        <v/>
      </c>
      <c r="B110" s="10" t="str">
        <f t="shared" si="9"/>
        <v/>
      </c>
      <c r="C110" s="10" t="str">
        <f t="shared" si="10"/>
        <v>Afternoon45077</v>
      </c>
      <c r="D110" s="5" t="str">
        <f>IF('by region'!$C$2="Any","Any",'Fixture list'!W110)&amp;M110&amp;IF('by region'!$I$2="Any","Any",N110)&amp;G110</f>
        <v>AnyFlatAny45077</v>
      </c>
      <c r="E110" s="5" t="e">
        <f>IF(I110=#REF!,'Fixture list'!G110,"")</f>
        <v>#REF!</v>
      </c>
      <c r="F110" s="5" t="str">
        <f t="shared" si="11"/>
        <v>450771</v>
      </c>
      <c r="G110" s="13">
        <v>45077</v>
      </c>
      <c r="H110" s="14" t="s">
        <v>27</v>
      </c>
      <c r="I110" s="14" t="s">
        <v>77</v>
      </c>
      <c r="J110" s="14" t="s">
        <v>9</v>
      </c>
      <c r="K110" s="14" t="s">
        <v>10</v>
      </c>
      <c r="L110" s="14" t="s">
        <v>11</v>
      </c>
      <c r="M110" s="14" t="s">
        <v>25</v>
      </c>
      <c r="N110" s="14" t="s">
        <v>13</v>
      </c>
      <c r="O110" s="14" t="s">
        <v>14</v>
      </c>
      <c r="P110" s="14" t="s">
        <v>750</v>
      </c>
      <c r="Q110" s="12">
        <f t="shared" si="12"/>
        <v>1</v>
      </c>
      <c r="R110" s="12" cm="1">
        <f t="array" ref="R110">SUMPRODUCT(($G$2:$G$3117=G110)*(Q110&gt;$Q$2:$Q$3117))+1</f>
        <v>1</v>
      </c>
      <c r="S110" s="12">
        <f t="shared" si="13"/>
        <v>100516</v>
      </c>
      <c r="T110" cm="1">
        <f t="array" ref="T110">SUMPRODUCT(($G$2:$G$3117=G110)*(S110&gt;$S$2:$S$3117))+1</f>
        <v>1</v>
      </c>
      <c r="U110" t="str">
        <f t="shared" si="14"/>
        <v xml:space="preserve">BEVERLEY </v>
      </c>
      <c r="V110">
        <v>0</v>
      </c>
      <c r="W110" t="s">
        <v>19</v>
      </c>
      <c r="X110">
        <f t="shared" si="15"/>
        <v>2023</v>
      </c>
    </row>
    <row r="111" spans="1:24" x14ac:dyDescent="0.25">
      <c r="A111" s="10" t="str">
        <f t="shared" si="8"/>
        <v/>
      </c>
      <c r="B111" s="10" t="str">
        <f t="shared" si="9"/>
        <v/>
      </c>
      <c r="C111" s="10" t="str">
        <f t="shared" si="10"/>
        <v>Afternoon45087</v>
      </c>
      <c r="D111" s="5" t="str">
        <f>IF('by region'!$C$2="Any","Any",'Fixture list'!W111)&amp;M111&amp;IF('by region'!$I$2="Any","Any",N111)&amp;G111</f>
        <v>AnyFlatAny45087</v>
      </c>
      <c r="E111" s="5" t="e">
        <f>IF(I111=#REF!,'Fixture list'!G111,"")</f>
        <v>#REF!</v>
      </c>
      <c r="F111" s="5" t="str">
        <f t="shared" si="11"/>
        <v>450872</v>
      </c>
      <c r="G111" s="13">
        <v>45087</v>
      </c>
      <c r="H111" s="14" t="s">
        <v>37</v>
      </c>
      <c r="I111" s="14" t="s">
        <v>77</v>
      </c>
      <c r="J111" s="14" t="s">
        <v>9</v>
      </c>
      <c r="K111" s="14" t="s">
        <v>10</v>
      </c>
      <c r="L111" s="14" t="s">
        <v>11</v>
      </c>
      <c r="M111" s="14" t="s">
        <v>25</v>
      </c>
      <c r="N111" s="14" t="s">
        <v>13</v>
      </c>
      <c r="O111" s="14" t="s">
        <v>14</v>
      </c>
      <c r="P111" s="14" t="s">
        <v>799</v>
      </c>
      <c r="Q111" s="12">
        <f t="shared" si="12"/>
        <v>1</v>
      </c>
      <c r="R111" s="12" cm="1">
        <f t="array" ref="R111">SUMPRODUCT(($G$2:$G$3117=G111)*(Q111&gt;$Q$2:$Q$3117))+1</f>
        <v>1</v>
      </c>
      <c r="S111" s="12">
        <f t="shared" si="13"/>
        <v>100512</v>
      </c>
      <c r="T111" cm="1">
        <f t="array" ref="T111">SUMPRODUCT(($G$2:$G$3117=G111)*(S111&gt;$S$2:$S$3117))+1</f>
        <v>2</v>
      </c>
      <c r="U111" t="str">
        <f t="shared" si="14"/>
        <v xml:space="preserve">BEVERLEY </v>
      </c>
      <c r="V111">
        <v>0</v>
      </c>
      <c r="W111" t="s">
        <v>11</v>
      </c>
      <c r="X111">
        <f t="shared" si="15"/>
        <v>2023</v>
      </c>
    </row>
    <row r="112" spans="1:24" x14ac:dyDescent="0.25">
      <c r="A112" s="10" t="str">
        <f t="shared" si="8"/>
        <v/>
      </c>
      <c r="B112" s="10" t="str">
        <f t="shared" si="9"/>
        <v/>
      </c>
      <c r="C112" s="10" t="str">
        <f t="shared" si="10"/>
        <v>Evening45097</v>
      </c>
      <c r="D112" s="5" t="str">
        <f>IF('by region'!$C$2="Any","Any",'Fixture list'!W112)&amp;M112&amp;IF('by region'!$I$2="Any","Any",N112)&amp;G112</f>
        <v>AnyFlatAny45097</v>
      </c>
      <c r="E112" s="5" t="e">
        <f>IF(I112=#REF!,'Fixture list'!G112,"")</f>
        <v>#REF!</v>
      </c>
      <c r="F112" s="5" t="str">
        <f t="shared" si="11"/>
        <v>450974</v>
      </c>
      <c r="G112" s="13">
        <v>45097</v>
      </c>
      <c r="H112" s="14" t="s">
        <v>7</v>
      </c>
      <c r="I112" s="14" t="s">
        <v>77</v>
      </c>
      <c r="J112" s="14" t="s">
        <v>80</v>
      </c>
      <c r="K112" s="14" t="s">
        <v>10</v>
      </c>
      <c r="L112" s="14" t="s">
        <v>11</v>
      </c>
      <c r="M112" s="14" t="s">
        <v>25</v>
      </c>
      <c r="N112" s="14" t="s">
        <v>13</v>
      </c>
      <c r="O112" s="14" t="s">
        <v>14</v>
      </c>
      <c r="P112" s="14" t="s">
        <v>846</v>
      </c>
      <c r="Q112" s="12">
        <f t="shared" si="12"/>
        <v>2</v>
      </c>
      <c r="R112" s="12" cm="1">
        <f t="array" ref="R112">SUMPRODUCT(($G$2:$G$3117=G112)*(Q112&gt;$Q$2:$Q$3117))+1</f>
        <v>4</v>
      </c>
      <c r="S112" s="12">
        <f t="shared" si="13"/>
        <v>400514</v>
      </c>
      <c r="T112" cm="1">
        <f t="array" ref="T112">SUMPRODUCT(($G$2:$G$3117=G112)*(S112&gt;$S$2:$S$3117))+1</f>
        <v>4</v>
      </c>
      <c r="U112" t="str">
        <f t="shared" si="14"/>
        <v>BEVERLEY †</v>
      </c>
      <c r="V112">
        <v>0</v>
      </c>
      <c r="W112" t="s">
        <v>17</v>
      </c>
      <c r="X112">
        <f t="shared" si="15"/>
        <v>2023</v>
      </c>
    </row>
    <row r="113" spans="1:24" x14ac:dyDescent="0.25">
      <c r="A113" s="10" t="str">
        <f t="shared" si="8"/>
        <v/>
      </c>
      <c r="B113" s="10" t="str">
        <f t="shared" si="9"/>
        <v/>
      </c>
      <c r="C113" s="10" t="str">
        <f t="shared" si="10"/>
        <v>Afternoon45104</v>
      </c>
      <c r="D113" s="5" t="str">
        <f>IF('by region'!$C$2="Any","Any",'Fixture list'!W113)&amp;M113&amp;IF('by region'!$I$2="Any","Any",N113)&amp;G113</f>
        <v>AnyFlatAny45104</v>
      </c>
      <c r="E113" s="5" t="e">
        <f>IF(I113=#REF!,'Fixture list'!G113,"")</f>
        <v>#REF!</v>
      </c>
      <c r="F113" s="5" t="str">
        <f t="shared" si="11"/>
        <v>451041</v>
      </c>
      <c r="G113" s="13">
        <v>45104</v>
      </c>
      <c r="H113" s="14" t="s">
        <v>7</v>
      </c>
      <c r="I113" s="14" t="s">
        <v>77</v>
      </c>
      <c r="J113" s="14" t="s">
        <v>9</v>
      </c>
      <c r="K113" s="14" t="s">
        <v>10</v>
      </c>
      <c r="L113" s="14" t="s">
        <v>11</v>
      </c>
      <c r="M113" s="14" t="s">
        <v>25</v>
      </c>
      <c r="N113" s="14" t="s">
        <v>13</v>
      </c>
      <c r="O113" s="14" t="s">
        <v>14</v>
      </c>
      <c r="P113" s="14" t="s">
        <v>880</v>
      </c>
      <c r="Q113" s="12">
        <f t="shared" si="12"/>
        <v>1</v>
      </c>
      <c r="R113" s="12" cm="1">
        <f t="array" ref="R113">SUMPRODUCT(($G$2:$G$3117=G113)*(Q113&gt;$Q$2:$Q$3117))+1</f>
        <v>1</v>
      </c>
      <c r="S113" s="12">
        <f t="shared" si="13"/>
        <v>100515</v>
      </c>
      <c r="T113" cm="1">
        <f t="array" ref="T113">SUMPRODUCT(($G$2:$G$3117=G113)*(S113&gt;$S$2:$S$3117))+1</f>
        <v>1</v>
      </c>
      <c r="U113" t="str">
        <f t="shared" si="14"/>
        <v xml:space="preserve">BEVERLEY </v>
      </c>
      <c r="V113">
        <v>0</v>
      </c>
      <c r="W113" t="s">
        <v>30</v>
      </c>
      <c r="X113">
        <f t="shared" si="15"/>
        <v>2023</v>
      </c>
    </row>
    <row r="114" spans="1:24" x14ac:dyDescent="0.25">
      <c r="A114" s="10" t="str">
        <f t="shared" si="8"/>
        <v/>
      </c>
      <c r="B114" s="10" t="str">
        <f t="shared" si="9"/>
        <v/>
      </c>
      <c r="C114" s="10" t="str">
        <f t="shared" si="10"/>
        <v>Evening45114</v>
      </c>
      <c r="D114" s="5" t="str">
        <f>IF('by region'!$C$2="Any","Any",'Fixture list'!W114)&amp;M114&amp;IF('by region'!$I$2="Any","Any",N114)&amp;G114</f>
        <v>AnyFlatAny45114</v>
      </c>
      <c r="E114" s="5" t="e">
        <f>IF(I114=#REF!,'Fixture list'!G114,"")</f>
        <v>#REF!</v>
      </c>
      <c r="F114" s="5" t="str">
        <f t="shared" si="11"/>
        <v>451144</v>
      </c>
      <c r="G114" s="13">
        <v>45114</v>
      </c>
      <c r="H114" s="14" t="s">
        <v>35</v>
      </c>
      <c r="I114" s="14" t="s">
        <v>77</v>
      </c>
      <c r="J114" s="14" t="s">
        <v>80</v>
      </c>
      <c r="K114" s="14" t="s">
        <v>10</v>
      </c>
      <c r="L114" s="14" t="s">
        <v>11</v>
      </c>
      <c r="M114" s="14" t="s">
        <v>25</v>
      </c>
      <c r="N114" s="14" t="s">
        <v>13</v>
      </c>
      <c r="O114" s="14" t="s">
        <v>14</v>
      </c>
      <c r="P114" s="14" t="s">
        <v>927</v>
      </c>
      <c r="Q114" s="12">
        <f t="shared" si="12"/>
        <v>2</v>
      </c>
      <c r="R114" s="12" cm="1">
        <f t="array" ref="R114">SUMPRODUCT(($G$2:$G$3117=G114)*(Q114&gt;$Q$2:$Q$3117))+1</f>
        <v>4</v>
      </c>
      <c r="S114" s="12">
        <f t="shared" si="13"/>
        <v>400517</v>
      </c>
      <c r="T114" cm="1">
        <f t="array" ref="T114">SUMPRODUCT(($G$2:$G$3117=G114)*(S114&gt;$S$2:$S$3117))+1</f>
        <v>4</v>
      </c>
      <c r="U114" t="str">
        <f t="shared" si="14"/>
        <v>BEVERLEY †</v>
      </c>
      <c r="V114">
        <v>0</v>
      </c>
      <c r="W114" t="s">
        <v>30</v>
      </c>
      <c r="X114">
        <f t="shared" si="15"/>
        <v>2023</v>
      </c>
    </row>
    <row r="115" spans="1:24" x14ac:dyDescent="0.25">
      <c r="A115" s="10" t="str">
        <f t="shared" si="8"/>
        <v/>
      </c>
      <c r="B115" s="10" t="str">
        <f t="shared" si="9"/>
        <v/>
      </c>
      <c r="C115" s="10" t="str">
        <f t="shared" si="10"/>
        <v>Afternoon45115</v>
      </c>
      <c r="D115" s="5" t="str">
        <f>IF('by region'!$C$2="Any","Any",'Fixture list'!W115)&amp;M115&amp;IF('by region'!$I$2="Any","Any",N115)&amp;G115</f>
        <v>AnyFlatAny45115</v>
      </c>
      <c r="E115" s="5" t="e">
        <f>IF(I115=#REF!,'Fixture list'!G115,"")</f>
        <v>#REF!</v>
      </c>
      <c r="F115" s="5" t="str">
        <f t="shared" si="11"/>
        <v>451151</v>
      </c>
      <c r="G115" s="13">
        <v>45115</v>
      </c>
      <c r="H115" s="14" t="s">
        <v>37</v>
      </c>
      <c r="I115" s="14" t="s">
        <v>77</v>
      </c>
      <c r="J115" s="14" t="s">
        <v>9</v>
      </c>
      <c r="K115" s="14" t="s">
        <v>10</v>
      </c>
      <c r="L115" s="14" t="s">
        <v>11</v>
      </c>
      <c r="M115" s="14" t="s">
        <v>25</v>
      </c>
      <c r="N115" s="14" t="s">
        <v>13</v>
      </c>
      <c r="O115" s="14" t="s">
        <v>14</v>
      </c>
      <c r="P115" s="14" t="s">
        <v>932</v>
      </c>
      <c r="Q115" s="12">
        <f t="shared" si="12"/>
        <v>1</v>
      </c>
      <c r="R115" s="12" cm="1">
        <f t="array" ref="R115">SUMPRODUCT(($G$2:$G$3117=G115)*(Q115&gt;$Q$2:$Q$3117))+1</f>
        <v>1</v>
      </c>
      <c r="S115" s="12">
        <f t="shared" si="13"/>
        <v>100518</v>
      </c>
      <c r="T115" cm="1">
        <f t="array" ref="T115">SUMPRODUCT(($G$2:$G$3117=G115)*(S115&gt;$S$2:$S$3117))+1</f>
        <v>1</v>
      </c>
      <c r="U115" t="str">
        <f t="shared" si="14"/>
        <v xml:space="preserve">BEVERLEY </v>
      </c>
      <c r="V115">
        <v>0</v>
      </c>
      <c r="W115" t="s">
        <v>19</v>
      </c>
      <c r="X115">
        <f t="shared" si="15"/>
        <v>2023</v>
      </c>
    </row>
    <row r="116" spans="1:24" x14ac:dyDescent="0.25">
      <c r="A116" s="10" t="str">
        <f t="shared" si="8"/>
        <v/>
      </c>
      <c r="B116" s="10" t="str">
        <f t="shared" si="9"/>
        <v/>
      </c>
      <c r="C116" s="10" t="str">
        <f t="shared" si="10"/>
        <v>Afternoon45125</v>
      </c>
      <c r="D116" s="5" t="str">
        <f>IF('by region'!$C$2="Any","Any",'Fixture list'!W116)&amp;M116&amp;IF('by region'!$I$2="Any","Any",N116)&amp;G116</f>
        <v>AnyFlatAny45125</v>
      </c>
      <c r="E116" s="5" t="e">
        <f>IF(I116=#REF!,'Fixture list'!G116,"")</f>
        <v>#REF!</v>
      </c>
      <c r="F116" s="5" t="str">
        <f t="shared" si="11"/>
        <v>451251</v>
      </c>
      <c r="G116" s="13">
        <v>45125</v>
      </c>
      <c r="H116" s="14" t="s">
        <v>7</v>
      </c>
      <c r="I116" s="14" t="s">
        <v>77</v>
      </c>
      <c r="J116" s="14" t="s">
        <v>9</v>
      </c>
      <c r="K116" s="14" t="s">
        <v>10</v>
      </c>
      <c r="L116" s="14" t="s">
        <v>11</v>
      </c>
      <c r="M116" s="14" t="s">
        <v>25</v>
      </c>
      <c r="N116" s="14" t="s">
        <v>13</v>
      </c>
      <c r="O116" s="14" t="s">
        <v>14</v>
      </c>
      <c r="P116" s="14" t="s">
        <v>977</v>
      </c>
      <c r="Q116" s="12">
        <f t="shared" si="12"/>
        <v>1</v>
      </c>
      <c r="R116" s="12" cm="1">
        <f t="array" ref="R116">SUMPRODUCT(($G$2:$G$3117=G116)*(Q116&gt;$Q$2:$Q$3117))+1</f>
        <v>1</v>
      </c>
      <c r="S116" s="12">
        <f t="shared" si="13"/>
        <v>100520</v>
      </c>
      <c r="T116" cm="1">
        <f t="array" ref="T116">SUMPRODUCT(($G$2:$G$3117=G116)*(S116&gt;$S$2:$S$3117))+1</f>
        <v>1</v>
      </c>
      <c r="U116" t="str">
        <f t="shared" si="14"/>
        <v xml:space="preserve">BEVERLEY </v>
      </c>
      <c r="V116">
        <v>0</v>
      </c>
      <c r="W116" t="s">
        <v>17</v>
      </c>
      <c r="X116">
        <f t="shared" si="15"/>
        <v>2023</v>
      </c>
    </row>
    <row r="117" spans="1:24" x14ac:dyDescent="0.25">
      <c r="A117" s="10" t="str">
        <f t="shared" si="8"/>
        <v/>
      </c>
      <c r="B117" s="10" t="str">
        <f t="shared" si="9"/>
        <v/>
      </c>
      <c r="C117" s="10" t="str">
        <f t="shared" si="10"/>
        <v>Evening45131</v>
      </c>
      <c r="D117" s="5" t="str">
        <f>IF('by region'!$C$2="Any","Any",'Fixture list'!W117)&amp;M117&amp;IF('by region'!$I$2="Any","Any",N117)&amp;G117</f>
        <v>AnyFlatAny45131</v>
      </c>
      <c r="E117" s="5" t="e">
        <f>IF(I117=#REF!,'Fixture list'!G117,"")</f>
        <v>#REF!</v>
      </c>
      <c r="F117" s="5" t="str">
        <f t="shared" si="11"/>
        <v>451313</v>
      </c>
      <c r="G117" s="13">
        <v>45131</v>
      </c>
      <c r="H117" s="14" t="s">
        <v>42</v>
      </c>
      <c r="I117" s="14" t="s">
        <v>77</v>
      </c>
      <c r="J117" s="14" t="s">
        <v>80</v>
      </c>
      <c r="K117" s="14" t="s">
        <v>10</v>
      </c>
      <c r="L117" s="14" t="s">
        <v>11</v>
      </c>
      <c r="M117" s="14" t="s">
        <v>25</v>
      </c>
      <c r="N117" s="14" t="s">
        <v>13</v>
      </c>
      <c r="O117" s="14" t="s">
        <v>14</v>
      </c>
      <c r="P117" s="14" t="s">
        <v>1007</v>
      </c>
      <c r="Q117" s="12">
        <f t="shared" si="12"/>
        <v>2</v>
      </c>
      <c r="R117" s="12" cm="1">
        <f t="array" ref="R117">SUMPRODUCT(($G$2:$G$3117=G117)*(Q117&gt;$Q$2:$Q$3117))+1</f>
        <v>3</v>
      </c>
      <c r="S117" s="12">
        <f t="shared" si="13"/>
        <v>300519</v>
      </c>
      <c r="T117" cm="1">
        <f t="array" ref="T117">SUMPRODUCT(($G$2:$G$3117=G117)*(S117&gt;$S$2:$S$3117))+1</f>
        <v>3</v>
      </c>
      <c r="U117" t="str">
        <f t="shared" si="14"/>
        <v>BEVERLEY †</v>
      </c>
      <c r="V117">
        <v>0</v>
      </c>
      <c r="W117" t="s">
        <v>30</v>
      </c>
      <c r="X117">
        <f t="shared" si="15"/>
        <v>2023</v>
      </c>
    </row>
    <row r="118" spans="1:24" x14ac:dyDescent="0.25">
      <c r="A118" s="10" t="str">
        <f t="shared" si="8"/>
        <v/>
      </c>
      <c r="B118" s="10" t="str">
        <f t="shared" si="9"/>
        <v/>
      </c>
      <c r="C118" s="10" t="str">
        <f t="shared" si="10"/>
        <v>Afternoon45139</v>
      </c>
      <c r="D118" s="5" t="str">
        <f>IF('by region'!$C$2="Any","Any",'Fixture list'!W118)&amp;M118&amp;IF('by region'!$I$2="Any","Any",N118)&amp;G118</f>
        <v>AnyFlatAny45139</v>
      </c>
      <c r="E118" s="5" t="e">
        <f>IF(I118=#REF!,'Fixture list'!G118,"")</f>
        <v>#REF!</v>
      </c>
      <c r="F118" s="5" t="str">
        <f t="shared" si="11"/>
        <v>451391</v>
      </c>
      <c r="G118" s="13">
        <v>45139</v>
      </c>
      <c r="H118" s="14" t="s">
        <v>7</v>
      </c>
      <c r="I118" s="14" t="s">
        <v>77</v>
      </c>
      <c r="J118" s="14" t="s">
        <v>9</v>
      </c>
      <c r="K118" s="14" t="s">
        <v>10</v>
      </c>
      <c r="L118" s="14" t="s">
        <v>11</v>
      </c>
      <c r="M118" s="14" t="s">
        <v>25</v>
      </c>
      <c r="N118" s="14" t="s">
        <v>13</v>
      </c>
      <c r="O118" s="14" t="s">
        <v>14</v>
      </c>
      <c r="P118" s="14" t="s">
        <v>1042</v>
      </c>
      <c r="Q118" s="12">
        <f t="shared" si="12"/>
        <v>1</v>
      </c>
      <c r="R118" s="12" cm="1">
        <f t="array" ref="R118">SUMPRODUCT(($G$2:$G$3117=G118)*(Q118&gt;$Q$2:$Q$3117))+1</f>
        <v>1</v>
      </c>
      <c r="S118" s="12">
        <f t="shared" si="13"/>
        <v>100521</v>
      </c>
      <c r="T118" cm="1">
        <f t="array" ref="T118">SUMPRODUCT(($G$2:$G$3117=G118)*(S118&gt;$S$2:$S$3117))+1</f>
        <v>1</v>
      </c>
      <c r="U118" t="str">
        <f t="shared" si="14"/>
        <v xml:space="preserve">BEVERLEY </v>
      </c>
      <c r="V118">
        <v>0</v>
      </c>
      <c r="W118" t="s">
        <v>30</v>
      </c>
      <c r="X118">
        <f t="shared" si="15"/>
        <v>2023</v>
      </c>
    </row>
    <row r="119" spans="1:24" x14ac:dyDescent="0.25">
      <c r="A119" s="10" t="str">
        <f t="shared" si="8"/>
        <v/>
      </c>
      <c r="B119" s="10" t="str">
        <f t="shared" si="9"/>
        <v/>
      </c>
      <c r="C119" s="10" t="str">
        <f t="shared" si="10"/>
        <v>Afternoon45154</v>
      </c>
      <c r="D119" s="5" t="str">
        <f>IF('by region'!$C$2="Any","Any",'Fixture list'!W119)&amp;M119&amp;IF('by region'!$I$2="Any","Any",N119)&amp;G119</f>
        <v>AnyFlatAny45154</v>
      </c>
      <c r="E119" s="5" t="e">
        <f>IF(I119=#REF!,'Fixture list'!G119,"")</f>
        <v>#REF!</v>
      </c>
      <c r="F119" s="5" t="str">
        <f t="shared" si="11"/>
        <v>451541</v>
      </c>
      <c r="G119" s="13">
        <v>45154</v>
      </c>
      <c r="H119" s="14" t="s">
        <v>27</v>
      </c>
      <c r="I119" s="14" t="s">
        <v>77</v>
      </c>
      <c r="J119" s="14" t="s">
        <v>9</v>
      </c>
      <c r="K119" s="14" t="s">
        <v>10</v>
      </c>
      <c r="L119" s="14" t="s">
        <v>11</v>
      </c>
      <c r="M119" s="14" t="s">
        <v>25</v>
      </c>
      <c r="N119" s="14" t="s">
        <v>13</v>
      </c>
      <c r="O119" s="14" t="s">
        <v>14</v>
      </c>
      <c r="P119" s="14" t="s">
        <v>1110</v>
      </c>
      <c r="Q119" s="12">
        <f t="shared" si="12"/>
        <v>1</v>
      </c>
      <c r="R119" s="12" cm="1">
        <f t="array" ref="R119">SUMPRODUCT(($G$2:$G$3117=G119)*(Q119&gt;$Q$2:$Q$3117))+1</f>
        <v>1</v>
      </c>
      <c r="S119" s="12">
        <f t="shared" si="13"/>
        <v>100522</v>
      </c>
      <c r="T119" cm="1">
        <f t="array" ref="T119">SUMPRODUCT(($G$2:$G$3117=G119)*(S119&gt;$S$2:$S$3117))+1</f>
        <v>1</v>
      </c>
      <c r="U119" t="str">
        <f t="shared" si="14"/>
        <v xml:space="preserve">BEVERLEY </v>
      </c>
      <c r="V119">
        <v>0</v>
      </c>
      <c r="W119" t="s">
        <v>17</v>
      </c>
      <c r="X119">
        <f t="shared" si="15"/>
        <v>2023</v>
      </c>
    </row>
    <row r="120" spans="1:24" x14ac:dyDescent="0.25">
      <c r="A120" s="10" t="str">
        <f t="shared" si="8"/>
        <v/>
      </c>
      <c r="B120" s="10" t="str">
        <f t="shared" si="9"/>
        <v/>
      </c>
      <c r="C120" s="10" t="str">
        <f t="shared" si="10"/>
        <v>Afternoon45155</v>
      </c>
      <c r="D120" s="5" t="str">
        <f>IF('by region'!$C$2="Any","Any",'Fixture list'!W120)&amp;M120&amp;IF('by region'!$I$2="Any","Any",N120)&amp;G120</f>
        <v>AnyFlatAny45155</v>
      </c>
      <c r="E120" s="5" t="e">
        <f>IF(I120=#REF!,'Fixture list'!G120,"")</f>
        <v>#REF!</v>
      </c>
      <c r="F120" s="5" t="str">
        <f t="shared" si="11"/>
        <v>451552</v>
      </c>
      <c r="G120" s="13">
        <v>45155</v>
      </c>
      <c r="H120" s="14" t="s">
        <v>34</v>
      </c>
      <c r="I120" s="14" t="s">
        <v>77</v>
      </c>
      <c r="J120" s="14" t="s">
        <v>9</v>
      </c>
      <c r="K120" s="14" t="s">
        <v>10</v>
      </c>
      <c r="L120" s="14" t="s">
        <v>11</v>
      </c>
      <c r="M120" s="14" t="s">
        <v>25</v>
      </c>
      <c r="N120" s="14" t="s">
        <v>13</v>
      </c>
      <c r="O120" s="14" t="s">
        <v>14</v>
      </c>
      <c r="P120" s="14" t="s">
        <v>1116</v>
      </c>
      <c r="Q120" s="12">
        <f t="shared" si="12"/>
        <v>1</v>
      </c>
      <c r="R120" s="12" cm="1">
        <f t="array" ref="R120">SUMPRODUCT(($G$2:$G$3117=G120)*(Q120&gt;$Q$2:$Q$3117))+1</f>
        <v>1</v>
      </c>
      <c r="S120" s="12">
        <f t="shared" si="13"/>
        <v>100523</v>
      </c>
      <c r="T120" cm="1">
        <f t="array" ref="T120">SUMPRODUCT(($G$2:$G$3117=G120)*(S120&gt;$S$2:$S$3117))+1</f>
        <v>2</v>
      </c>
      <c r="U120" t="str">
        <f t="shared" si="14"/>
        <v xml:space="preserve">BEVERLEY </v>
      </c>
      <c r="V120">
        <v>0</v>
      </c>
      <c r="W120" t="s">
        <v>19</v>
      </c>
      <c r="X120">
        <f t="shared" si="15"/>
        <v>2023</v>
      </c>
    </row>
    <row r="121" spans="1:24" x14ac:dyDescent="0.25">
      <c r="A121" s="10" t="str">
        <f t="shared" si="8"/>
        <v/>
      </c>
      <c r="B121" s="10" t="str">
        <f t="shared" si="9"/>
        <v/>
      </c>
      <c r="C121" s="10" t="str">
        <f t="shared" si="10"/>
        <v>Afternoon45165</v>
      </c>
      <c r="D121" s="5" t="str">
        <f>IF('by region'!$C$2="Any","Any",'Fixture list'!W121)&amp;M121&amp;IF('by region'!$I$2="Any","Any",N121)&amp;G121</f>
        <v>AnyFlatAny45165</v>
      </c>
      <c r="E121" s="5" t="e">
        <f>IF(I121=#REF!,'Fixture list'!G121,"")</f>
        <v>#REF!</v>
      </c>
      <c r="F121" s="5" t="str">
        <f t="shared" si="11"/>
        <v>451651</v>
      </c>
      <c r="G121" s="13">
        <v>45165</v>
      </c>
      <c r="H121" s="14" t="s">
        <v>40</v>
      </c>
      <c r="I121" s="14" t="s">
        <v>77</v>
      </c>
      <c r="J121" s="14" t="s">
        <v>9</v>
      </c>
      <c r="K121" s="14" t="s">
        <v>10</v>
      </c>
      <c r="L121" s="14" t="s">
        <v>19</v>
      </c>
      <c r="M121" s="14" t="s">
        <v>25</v>
      </c>
      <c r="N121" s="14" t="s">
        <v>13</v>
      </c>
      <c r="O121" s="14" t="s">
        <v>14</v>
      </c>
      <c r="P121" s="14" t="s">
        <v>1162</v>
      </c>
      <c r="Q121" s="12">
        <f t="shared" si="12"/>
        <v>1</v>
      </c>
      <c r="R121" s="12" cm="1">
        <f t="array" ref="R121">SUMPRODUCT(($G$2:$G$3117=G121)*(Q121&gt;$Q$2:$Q$3117))+1</f>
        <v>1</v>
      </c>
      <c r="S121" s="12">
        <f t="shared" si="13"/>
        <v>100511</v>
      </c>
      <c r="T121" cm="1">
        <f t="array" ref="T121">SUMPRODUCT(($G$2:$G$3117=G121)*(S121&gt;$S$2:$S$3117))+1</f>
        <v>1</v>
      </c>
      <c r="U121" t="str">
        <f t="shared" si="14"/>
        <v xml:space="preserve">BEVERLEY </v>
      </c>
      <c r="V121">
        <v>0</v>
      </c>
      <c r="W121" t="s">
        <v>30</v>
      </c>
      <c r="X121">
        <f t="shared" si="15"/>
        <v>2023</v>
      </c>
    </row>
    <row r="122" spans="1:24" x14ac:dyDescent="0.25">
      <c r="A122" s="10" t="str">
        <f t="shared" si="8"/>
        <v/>
      </c>
      <c r="B122" s="10" t="str">
        <f t="shared" si="9"/>
        <v/>
      </c>
      <c r="C122" s="10" t="str">
        <f t="shared" si="10"/>
        <v>Afternoon45171</v>
      </c>
      <c r="D122" s="5" t="str">
        <f>IF('by region'!$C$2="Any","Any",'Fixture list'!W122)&amp;M122&amp;IF('by region'!$I$2="Any","Any",N122)&amp;G122</f>
        <v>AnyFlatAny45171</v>
      </c>
      <c r="E122" s="5" t="e">
        <f>IF(I122=#REF!,'Fixture list'!G122,"")</f>
        <v>#REF!</v>
      </c>
      <c r="F122" s="5" t="str">
        <f t="shared" si="11"/>
        <v>451711</v>
      </c>
      <c r="G122" s="13">
        <v>45171</v>
      </c>
      <c r="H122" s="14" t="s">
        <v>37</v>
      </c>
      <c r="I122" s="14" t="s">
        <v>77</v>
      </c>
      <c r="J122" s="14" t="s">
        <v>9</v>
      </c>
      <c r="K122" s="14" t="s">
        <v>10</v>
      </c>
      <c r="L122" s="14" t="s">
        <v>19</v>
      </c>
      <c r="M122" s="14" t="s">
        <v>25</v>
      </c>
      <c r="N122" s="14" t="s">
        <v>13</v>
      </c>
      <c r="O122" s="14" t="s">
        <v>14</v>
      </c>
      <c r="P122" s="14" t="s">
        <v>1190</v>
      </c>
      <c r="Q122" s="12">
        <f t="shared" si="12"/>
        <v>1</v>
      </c>
      <c r="R122" s="12" cm="1">
        <f t="array" ref="R122">SUMPRODUCT(($G$2:$G$3117=G122)*(Q122&gt;$Q$2:$Q$3117))+1</f>
        <v>1</v>
      </c>
      <c r="S122" s="12">
        <f t="shared" si="13"/>
        <v>100526</v>
      </c>
      <c r="T122" cm="1">
        <f t="array" ref="T122">SUMPRODUCT(($G$2:$G$3117=G122)*(S122&gt;$S$2:$S$3117))+1</f>
        <v>1</v>
      </c>
      <c r="U122" t="str">
        <f t="shared" si="14"/>
        <v xml:space="preserve">BEVERLEY </v>
      </c>
      <c r="V122">
        <v>0</v>
      </c>
      <c r="W122" t="s">
        <v>11</v>
      </c>
      <c r="X122">
        <f t="shared" si="15"/>
        <v>2023</v>
      </c>
    </row>
    <row r="123" spans="1:24" x14ac:dyDescent="0.25">
      <c r="A123" s="10" t="str">
        <f t="shared" si="8"/>
        <v/>
      </c>
      <c r="B123" s="10" t="str">
        <f t="shared" si="9"/>
        <v/>
      </c>
      <c r="C123" s="10" t="str">
        <f t="shared" si="10"/>
        <v>Afternoon45189</v>
      </c>
      <c r="D123" s="5" t="str">
        <f>IF('by region'!$C$2="Any","Any",'Fixture list'!W123)&amp;M123&amp;IF('by region'!$I$2="Any","Any",N123)&amp;G123</f>
        <v>AnyFlatAny45189</v>
      </c>
      <c r="E123" s="5" t="e">
        <f>IF(I123=#REF!,'Fixture list'!G123,"")</f>
        <v>#REF!</v>
      </c>
      <c r="F123" s="5" t="str">
        <f t="shared" si="11"/>
        <v>451891</v>
      </c>
      <c r="G123" s="13">
        <v>45189</v>
      </c>
      <c r="H123" s="14" t="s">
        <v>27</v>
      </c>
      <c r="I123" s="14" t="s">
        <v>77</v>
      </c>
      <c r="J123" s="14" t="s">
        <v>9</v>
      </c>
      <c r="K123" s="14" t="s">
        <v>10</v>
      </c>
      <c r="L123" s="14" t="s">
        <v>19</v>
      </c>
      <c r="M123" s="14" t="s">
        <v>25</v>
      </c>
      <c r="N123" s="14" t="s">
        <v>13</v>
      </c>
      <c r="O123" s="14" t="s">
        <v>14</v>
      </c>
      <c r="P123" s="14" t="s">
        <v>1263</v>
      </c>
      <c r="Q123" s="12">
        <f t="shared" si="12"/>
        <v>1</v>
      </c>
      <c r="R123" s="12" cm="1">
        <f t="array" ref="R123">SUMPRODUCT(($G$2:$G$3117=G123)*(Q123&gt;$Q$2:$Q$3117))+1</f>
        <v>1</v>
      </c>
      <c r="S123" s="12">
        <f t="shared" si="13"/>
        <v>100524</v>
      </c>
      <c r="T123" cm="1">
        <f t="array" ref="T123">SUMPRODUCT(($G$2:$G$3117=G123)*(S123&gt;$S$2:$S$3117))+1</f>
        <v>1</v>
      </c>
      <c r="U123" t="str">
        <f t="shared" si="14"/>
        <v xml:space="preserve">BEVERLEY </v>
      </c>
      <c r="V123">
        <v>0</v>
      </c>
      <c r="W123" t="s">
        <v>19</v>
      </c>
      <c r="X123">
        <f t="shared" si="15"/>
        <v>2023</v>
      </c>
    </row>
    <row r="124" spans="1:24" x14ac:dyDescent="0.25">
      <c r="A124" s="10" t="str">
        <f t="shared" si="8"/>
        <v/>
      </c>
      <c r="B124" s="10" t="str">
        <f t="shared" si="9"/>
        <v/>
      </c>
      <c r="C124" s="10" t="str">
        <f t="shared" si="10"/>
        <v>Afternoon45195</v>
      </c>
      <c r="D124" s="5" t="str">
        <f>IF('by region'!$C$2="Any","Any",'Fixture list'!W124)&amp;M124&amp;IF('by region'!$I$2="Any","Any",N124)&amp;G124</f>
        <v>AnyFlatAny45195</v>
      </c>
      <c r="E124" s="5" t="e">
        <f>IF(I124=#REF!,'Fixture list'!G124,"")</f>
        <v>#REF!</v>
      </c>
      <c r="F124" s="5" t="str">
        <f t="shared" si="11"/>
        <v>451951</v>
      </c>
      <c r="G124" s="13">
        <v>45195</v>
      </c>
      <c r="H124" s="14" t="s">
        <v>7</v>
      </c>
      <c r="I124" s="14" t="s">
        <v>77</v>
      </c>
      <c r="J124" s="14" t="s">
        <v>9</v>
      </c>
      <c r="K124" s="14" t="s">
        <v>10</v>
      </c>
      <c r="L124" s="14" t="s">
        <v>19</v>
      </c>
      <c r="M124" s="14" t="s">
        <v>25</v>
      </c>
      <c r="N124" s="14" t="s">
        <v>13</v>
      </c>
      <c r="O124" s="14" t="s">
        <v>14</v>
      </c>
      <c r="P124" s="14" t="s">
        <v>1288</v>
      </c>
      <c r="Q124" s="12">
        <f t="shared" si="12"/>
        <v>1</v>
      </c>
      <c r="R124" s="12" cm="1">
        <f t="array" ref="R124">SUMPRODUCT(($G$2:$G$3117=G124)*(Q124&gt;$Q$2:$Q$3117))+1</f>
        <v>1</v>
      </c>
      <c r="S124" s="12">
        <f t="shared" si="13"/>
        <v>100509</v>
      </c>
      <c r="T124" cm="1">
        <f t="array" ref="T124">SUMPRODUCT(($G$2:$G$3117=G124)*(S124&gt;$S$2:$S$3117))+1</f>
        <v>1</v>
      </c>
      <c r="U124" t="str">
        <f t="shared" si="14"/>
        <v xml:space="preserve">BEVERLEY </v>
      </c>
      <c r="V124">
        <v>0</v>
      </c>
      <c r="W124" t="s">
        <v>19</v>
      </c>
      <c r="X124">
        <f t="shared" si="15"/>
        <v>2023</v>
      </c>
    </row>
    <row r="125" spans="1:24" x14ac:dyDescent="0.25">
      <c r="A125" s="10" t="str">
        <f t="shared" si="8"/>
        <v/>
      </c>
      <c r="B125" s="10" t="str">
        <f t="shared" si="9"/>
        <v/>
      </c>
      <c r="C125" s="10" t="str">
        <f t="shared" si="10"/>
        <v>Floodlit44929</v>
      </c>
      <c r="D125" s="5" t="str">
        <f>IF('by region'!$C$2="Any","Any",'Fixture list'!W125)&amp;M125&amp;IF('by region'!$I$2="Any","Any",N125)&amp;G125</f>
        <v>AnyNULLAny44929</v>
      </c>
      <c r="E125" s="5" t="e">
        <f>IF(I125=#REF!,'Fixture list'!G125,"")</f>
        <v>#REF!</v>
      </c>
      <c r="F125" s="5" t="str">
        <f t="shared" si="11"/>
        <v>449293</v>
      </c>
      <c r="G125" s="13">
        <v>44929</v>
      </c>
      <c r="H125" s="14" t="s">
        <v>7</v>
      </c>
      <c r="I125" s="14" t="s">
        <v>29</v>
      </c>
      <c r="J125" s="14" t="s">
        <v>32</v>
      </c>
      <c r="K125" s="14" t="s">
        <v>30</v>
      </c>
      <c r="L125" s="14" t="s">
        <v>30</v>
      </c>
      <c r="M125" s="14" t="s">
        <v>30</v>
      </c>
      <c r="N125" s="14" t="s">
        <v>30</v>
      </c>
      <c r="O125" s="14" t="s">
        <v>33</v>
      </c>
      <c r="P125" s="14" t="s">
        <v>172</v>
      </c>
      <c r="Q125" s="12">
        <f t="shared" si="12"/>
        <v>3</v>
      </c>
      <c r="R125" s="12" cm="1">
        <f t="array" ref="R125">SUMPRODUCT(($G$2:$G$3117=G125)*(Q125&gt;$Q$2:$Q$3117))+1</f>
        <v>3</v>
      </c>
      <c r="S125" s="12">
        <f t="shared" si="13"/>
        <v>312127</v>
      </c>
      <c r="T125" cm="1">
        <f t="array" ref="T125">SUMPRODUCT(($G$2:$G$3117=G125)*(S125&gt;$S$2:$S$3117))+1</f>
        <v>3</v>
      </c>
      <c r="U125" t="str">
        <f t="shared" si="14"/>
        <v>BHA #</v>
      </c>
      <c r="V125">
        <v>0</v>
      </c>
      <c r="W125" t="s">
        <v>30</v>
      </c>
      <c r="X125">
        <f t="shared" si="15"/>
        <v>2023</v>
      </c>
    </row>
    <row r="126" spans="1:24" x14ac:dyDescent="0.25">
      <c r="A126" s="10" t="str">
        <f t="shared" si="8"/>
        <v/>
      </c>
      <c r="B126" s="10" t="str">
        <f t="shared" si="9"/>
        <v/>
      </c>
      <c r="C126" s="10" t="str">
        <f t="shared" si="10"/>
        <v>Floodlit44930</v>
      </c>
      <c r="D126" s="5" t="str">
        <f>IF('by region'!$C$2="Any","Any",'Fixture list'!W126)&amp;M126&amp;IF('by region'!$I$2="Any","Any",N126)&amp;G126</f>
        <v>AnyNULLAny44930</v>
      </c>
      <c r="E126" s="5" t="e">
        <f>IF(I126=#REF!,'Fixture list'!G126,"")</f>
        <v>#REF!</v>
      </c>
      <c r="F126" s="5" t="str">
        <f t="shared" si="11"/>
        <v>449304</v>
      </c>
      <c r="G126" s="13">
        <v>44930</v>
      </c>
      <c r="H126" s="14" t="s">
        <v>27</v>
      </c>
      <c r="I126" s="14" t="s">
        <v>29</v>
      </c>
      <c r="J126" s="14" t="s">
        <v>32</v>
      </c>
      <c r="K126" s="14" t="s">
        <v>30</v>
      </c>
      <c r="L126" s="14" t="s">
        <v>30</v>
      </c>
      <c r="M126" s="14" t="s">
        <v>30</v>
      </c>
      <c r="N126" s="14" t="s">
        <v>30</v>
      </c>
      <c r="O126" s="14" t="s">
        <v>33</v>
      </c>
      <c r="P126" s="14" t="s">
        <v>174</v>
      </c>
      <c r="Q126" s="12">
        <f t="shared" si="12"/>
        <v>3</v>
      </c>
      <c r="R126" s="12" cm="1">
        <f t="array" ref="R126">SUMPRODUCT(($G$2:$G$3117=G126)*(Q126&gt;$Q$2:$Q$3117))+1</f>
        <v>4</v>
      </c>
      <c r="S126" s="12">
        <f t="shared" si="13"/>
        <v>412383</v>
      </c>
      <c r="T126" cm="1">
        <f t="array" ref="T126">SUMPRODUCT(($G$2:$G$3117=G126)*(S126&gt;$S$2:$S$3117))+1</f>
        <v>4</v>
      </c>
      <c r="U126" t="str">
        <f t="shared" si="14"/>
        <v>BHA #</v>
      </c>
      <c r="V126">
        <v>0</v>
      </c>
      <c r="W126" t="s">
        <v>19</v>
      </c>
      <c r="X126">
        <f t="shared" si="15"/>
        <v>2023</v>
      </c>
    </row>
    <row r="127" spans="1:24" x14ac:dyDescent="0.25">
      <c r="A127" s="10" t="str">
        <f t="shared" si="8"/>
        <v/>
      </c>
      <c r="B127" s="10" t="str">
        <f t="shared" si="9"/>
        <v/>
      </c>
      <c r="C127" s="10" t="str">
        <f t="shared" si="10"/>
        <v>Afternoon44930</v>
      </c>
      <c r="D127" s="5" t="str">
        <f>IF('by region'!$C$2="Any","Any",'Fixture list'!W127)&amp;M127&amp;IF('by region'!$I$2="Any","Any",N127)&amp;G127</f>
        <v>AnyNULLAny44930</v>
      </c>
      <c r="E127" s="5" t="e">
        <f>IF(I127=#REF!,'Fixture list'!G127,"")</f>
        <v>#REF!</v>
      </c>
      <c r="F127" s="5" t="str">
        <f t="shared" si="11"/>
        <v>449303</v>
      </c>
      <c r="G127" s="13">
        <v>44930</v>
      </c>
      <c r="H127" s="14" t="s">
        <v>27</v>
      </c>
      <c r="I127" s="14" t="s">
        <v>29</v>
      </c>
      <c r="J127" s="14" t="s">
        <v>9</v>
      </c>
      <c r="K127" s="14" t="s">
        <v>30</v>
      </c>
      <c r="L127" s="14" t="s">
        <v>30</v>
      </c>
      <c r="M127" s="14" t="s">
        <v>30</v>
      </c>
      <c r="N127" s="14" t="s">
        <v>30</v>
      </c>
      <c r="O127" s="14" t="s">
        <v>21</v>
      </c>
      <c r="P127" s="14" t="s">
        <v>175</v>
      </c>
      <c r="Q127" s="12">
        <f t="shared" si="12"/>
        <v>1</v>
      </c>
      <c r="R127" s="12" cm="1">
        <f t="array" ref="R127">SUMPRODUCT(($G$2:$G$3117=G127)*(Q127&gt;$Q$2:$Q$3117))+1</f>
        <v>1</v>
      </c>
      <c r="S127" s="12">
        <f t="shared" si="13"/>
        <v>114253</v>
      </c>
      <c r="T127" cm="1">
        <f t="array" ref="T127">SUMPRODUCT(($G$2:$G$3117=G127)*(S127&gt;$S$2:$S$3117))+1</f>
        <v>3</v>
      </c>
      <c r="U127" t="str">
        <f t="shared" si="14"/>
        <v xml:space="preserve">BHA </v>
      </c>
      <c r="V127">
        <v>1</v>
      </c>
      <c r="W127" t="s">
        <v>11</v>
      </c>
      <c r="X127">
        <f t="shared" si="15"/>
        <v>2023</v>
      </c>
    </row>
    <row r="128" spans="1:24" x14ac:dyDescent="0.25">
      <c r="A128" s="10" t="str">
        <f t="shared" si="8"/>
        <v/>
      </c>
      <c r="B128" s="10" t="str">
        <f t="shared" si="9"/>
        <v/>
      </c>
      <c r="C128" s="10" t="str">
        <f t="shared" si="10"/>
        <v>Afternoon44931</v>
      </c>
      <c r="D128" s="5" t="str">
        <f>IF('by region'!$C$2="Any","Any",'Fixture list'!W128)&amp;M128&amp;IF('by region'!$I$2="Any","Any",N128)&amp;G128</f>
        <v>AnyNULLAny44931</v>
      </c>
      <c r="E128" s="5" t="e">
        <f>IF(I128=#REF!,'Fixture list'!G128,"")</f>
        <v>#REF!</v>
      </c>
      <c r="F128" s="5" t="str">
        <f t="shared" si="11"/>
        <v>449313</v>
      </c>
      <c r="G128" s="13">
        <v>44931</v>
      </c>
      <c r="H128" s="14" t="s">
        <v>34</v>
      </c>
      <c r="I128" s="14" t="s">
        <v>29</v>
      </c>
      <c r="J128" s="14" t="s">
        <v>9</v>
      </c>
      <c r="K128" s="14" t="s">
        <v>30</v>
      </c>
      <c r="L128" s="14" t="s">
        <v>30</v>
      </c>
      <c r="M128" s="14" t="s">
        <v>30</v>
      </c>
      <c r="N128" s="14" t="s">
        <v>30</v>
      </c>
      <c r="O128" s="14" t="s">
        <v>21</v>
      </c>
      <c r="P128" s="14" t="s">
        <v>179</v>
      </c>
      <c r="Q128" s="12">
        <f t="shared" si="12"/>
        <v>1</v>
      </c>
      <c r="R128" s="12" cm="1">
        <f t="array" ref="R128">SUMPRODUCT(($G$2:$G$3117=G128)*(Q128&gt;$Q$2:$Q$3117))+1</f>
        <v>1</v>
      </c>
      <c r="S128" s="12">
        <f t="shared" si="13"/>
        <v>111899</v>
      </c>
      <c r="T128" cm="1">
        <f t="array" ref="T128">SUMPRODUCT(($G$2:$G$3117=G128)*(S128&gt;$S$2:$S$3117))+1</f>
        <v>3</v>
      </c>
      <c r="U128" t="str">
        <f t="shared" si="14"/>
        <v xml:space="preserve">BHA </v>
      </c>
      <c r="V128">
        <v>0</v>
      </c>
      <c r="W128" t="s">
        <v>19</v>
      </c>
      <c r="X128">
        <f t="shared" si="15"/>
        <v>2023</v>
      </c>
    </row>
    <row r="129" spans="1:24" x14ac:dyDescent="0.25">
      <c r="A129" s="10" t="str">
        <f t="shared" si="8"/>
        <v/>
      </c>
      <c r="B129" s="10" t="str">
        <f t="shared" si="9"/>
        <v/>
      </c>
      <c r="C129" s="10" t="str">
        <f t="shared" si="10"/>
        <v>Floodlit44931</v>
      </c>
      <c r="D129" s="5" t="str">
        <f>IF('by region'!$C$2="Any","Any",'Fixture list'!W129)&amp;M129&amp;IF('by region'!$I$2="Any","Any",N129)&amp;G129</f>
        <v>AnyNULLAny44931</v>
      </c>
      <c r="E129" s="5" t="e">
        <f>IF(I129=#REF!,'Fixture list'!G129,"")</f>
        <v>#REF!</v>
      </c>
      <c r="F129" s="5" t="str">
        <f t="shared" si="11"/>
        <v>449314</v>
      </c>
      <c r="G129" s="13">
        <v>44931</v>
      </c>
      <c r="H129" s="14" t="s">
        <v>34</v>
      </c>
      <c r="I129" s="14" t="s">
        <v>29</v>
      </c>
      <c r="J129" s="14" t="s">
        <v>32</v>
      </c>
      <c r="K129" s="14" t="s">
        <v>30</v>
      </c>
      <c r="L129" s="14" t="s">
        <v>30</v>
      </c>
      <c r="M129" s="14" t="s">
        <v>30</v>
      </c>
      <c r="N129" s="14" t="s">
        <v>30</v>
      </c>
      <c r="O129" s="14" t="s">
        <v>33</v>
      </c>
      <c r="P129" s="14" t="s">
        <v>180</v>
      </c>
      <c r="Q129" s="12">
        <f t="shared" si="12"/>
        <v>3</v>
      </c>
      <c r="R129" s="12" cm="1">
        <f t="array" ref="R129">SUMPRODUCT(($G$2:$G$3117=G129)*(Q129&gt;$Q$2:$Q$3117))+1</f>
        <v>4</v>
      </c>
      <c r="S129" s="12">
        <f t="shared" si="13"/>
        <v>412691</v>
      </c>
      <c r="T129" cm="1">
        <f t="array" ref="T129">SUMPRODUCT(($G$2:$G$3117=G129)*(S129&gt;$S$2:$S$3117))+1</f>
        <v>4</v>
      </c>
      <c r="U129" t="str">
        <f t="shared" si="14"/>
        <v>BHA #</v>
      </c>
      <c r="V129">
        <v>1</v>
      </c>
      <c r="W129" t="s">
        <v>11</v>
      </c>
      <c r="X129">
        <f t="shared" si="15"/>
        <v>2023</v>
      </c>
    </row>
    <row r="130" spans="1:24" x14ac:dyDescent="0.25">
      <c r="A130" s="10" t="str">
        <f t="shared" ref="A130:A193" si="16">IF(YEAR(G130)=2024,P130,"")</f>
        <v/>
      </c>
      <c r="B130" s="10" t="str">
        <f t="shared" ref="B130:B193" si="17">IF(YEAR(G130)=2025,P130,"")</f>
        <v/>
      </c>
      <c r="C130" s="10" t="str">
        <f t="shared" ref="C130:C193" si="18">J130&amp;G130</f>
        <v>Afternoon44932</v>
      </c>
      <c r="D130" s="5" t="str">
        <f>IF('by region'!$C$2="Any","Any",'Fixture list'!W130)&amp;M130&amp;IF('by region'!$I$2="Any","Any",N130)&amp;G130</f>
        <v>AnyNULLAny44932</v>
      </c>
      <c r="E130" s="5" t="e">
        <f>IF(I130=#REF!,'Fixture list'!G130,"")</f>
        <v>#REF!</v>
      </c>
      <c r="F130" s="5" t="str">
        <f t="shared" ref="F130:F193" si="19">G130&amp;T130</f>
        <v>449323</v>
      </c>
      <c r="G130" s="13">
        <v>44932</v>
      </c>
      <c r="H130" s="14" t="s">
        <v>35</v>
      </c>
      <c r="I130" s="14" t="s">
        <v>29</v>
      </c>
      <c r="J130" s="14" t="s">
        <v>9</v>
      </c>
      <c r="K130" s="14" t="s">
        <v>30</v>
      </c>
      <c r="L130" s="14" t="s">
        <v>30</v>
      </c>
      <c r="M130" s="14" t="s">
        <v>30</v>
      </c>
      <c r="N130" s="14" t="s">
        <v>30</v>
      </c>
      <c r="O130" s="14" t="s">
        <v>21</v>
      </c>
      <c r="P130" s="14" t="s">
        <v>183</v>
      </c>
      <c r="Q130" s="12">
        <f t="shared" ref="Q130:Q193" si="20">IF(J130="Afternoon",1,IF(J130="Evening",2,IF(J130="Floodlit",3,4)))</f>
        <v>1</v>
      </c>
      <c r="R130" s="12" cm="1">
        <f t="array" ref="R130">SUMPRODUCT(($G$2:$G$3117=G130)*(Q130&gt;$Q$2:$Q$3117))+1</f>
        <v>1</v>
      </c>
      <c r="S130" s="12">
        <f t="shared" ref="S130:S193" si="21">(R130*100000)+P130</f>
        <v>111651</v>
      </c>
      <c r="T130" cm="1">
        <f t="array" ref="T130">SUMPRODUCT(($G$2:$G$3117=G130)*(S130&gt;$S$2:$S$3117))+1</f>
        <v>3</v>
      </c>
      <c r="U130" t="str">
        <f t="shared" ref="U130:U193" si="22">_xlfn.CONCAT(IF(M130="Flat",UPPER(I130),I130)," ",IF(J130="Evening","†",IF(J130="Floodlit","#","")))</f>
        <v xml:space="preserve">BHA </v>
      </c>
      <c r="V130">
        <v>0</v>
      </c>
      <c r="W130" t="s">
        <v>30</v>
      </c>
      <c r="X130">
        <f t="shared" ref="X130:X193" si="23">YEAR(G130)</f>
        <v>2023</v>
      </c>
    </row>
    <row r="131" spans="1:24" x14ac:dyDescent="0.25">
      <c r="A131" s="10" t="str">
        <f t="shared" si="16"/>
        <v/>
      </c>
      <c r="B131" s="10" t="str">
        <f t="shared" si="17"/>
        <v/>
      </c>
      <c r="C131" s="10" t="str">
        <f t="shared" si="18"/>
        <v>Floodlit44932</v>
      </c>
      <c r="D131" s="5" t="str">
        <f>IF('by region'!$C$2="Any","Any",'Fixture list'!W131)&amp;M131&amp;IF('by region'!$I$2="Any","Any",N131)&amp;G131</f>
        <v>AnyNULLAny44932</v>
      </c>
      <c r="E131" s="5" t="e">
        <f>IF(I131=#REF!,'Fixture list'!G131,"")</f>
        <v>#REF!</v>
      </c>
      <c r="F131" s="5" t="str">
        <f t="shared" si="19"/>
        <v>449324</v>
      </c>
      <c r="G131" s="13">
        <v>44932</v>
      </c>
      <c r="H131" s="14" t="s">
        <v>35</v>
      </c>
      <c r="I131" s="14" t="s">
        <v>29</v>
      </c>
      <c r="J131" s="14" t="s">
        <v>32</v>
      </c>
      <c r="K131" s="14" t="s">
        <v>30</v>
      </c>
      <c r="L131" s="14" t="s">
        <v>30</v>
      </c>
      <c r="M131" s="14" t="s">
        <v>30</v>
      </c>
      <c r="N131" s="14" t="s">
        <v>30</v>
      </c>
      <c r="O131" s="14" t="s">
        <v>33</v>
      </c>
      <c r="P131" s="14" t="s">
        <v>184</v>
      </c>
      <c r="Q131" s="12">
        <f t="shared" si="20"/>
        <v>3</v>
      </c>
      <c r="R131" s="12" cm="1">
        <f t="array" ref="R131">SUMPRODUCT(($G$2:$G$3117=G131)*(Q131&gt;$Q$2:$Q$3117))+1</f>
        <v>4</v>
      </c>
      <c r="S131" s="12">
        <f t="shared" si="21"/>
        <v>412142</v>
      </c>
      <c r="T131" cm="1">
        <f t="array" ref="T131">SUMPRODUCT(($G$2:$G$3117=G131)*(S131&gt;$S$2:$S$3117))+1</f>
        <v>4</v>
      </c>
      <c r="U131" t="str">
        <f t="shared" si="22"/>
        <v>BHA #</v>
      </c>
      <c r="V131">
        <v>0</v>
      </c>
      <c r="W131" t="s">
        <v>11</v>
      </c>
      <c r="X131">
        <f t="shared" si="23"/>
        <v>2023</v>
      </c>
    </row>
    <row r="132" spans="1:24" x14ac:dyDescent="0.25">
      <c r="A132" s="10" t="str">
        <f t="shared" si="16"/>
        <v/>
      </c>
      <c r="B132" s="10" t="str">
        <f t="shared" si="17"/>
        <v/>
      </c>
      <c r="C132" s="10" t="str">
        <f t="shared" si="18"/>
        <v>Floodlit44933</v>
      </c>
      <c r="D132" s="5" t="str">
        <f>IF('by region'!$C$2="Any","Any",'Fixture list'!W132)&amp;M132&amp;IF('by region'!$I$2="Any","Any",N132)&amp;G132</f>
        <v>AnyNULLAny44933</v>
      </c>
      <c r="E132" s="5" t="e">
        <f>IF(I132=#REF!,'Fixture list'!G132,"")</f>
        <v>#REF!</v>
      </c>
      <c r="F132" s="5" t="str">
        <f t="shared" si="19"/>
        <v>449335</v>
      </c>
      <c r="G132" s="13">
        <v>44933</v>
      </c>
      <c r="H132" s="14" t="s">
        <v>37</v>
      </c>
      <c r="I132" s="14" t="s">
        <v>29</v>
      </c>
      <c r="J132" s="14" t="s">
        <v>32</v>
      </c>
      <c r="K132" s="14" t="s">
        <v>30</v>
      </c>
      <c r="L132" s="14" t="s">
        <v>30</v>
      </c>
      <c r="M132" s="14" t="s">
        <v>30</v>
      </c>
      <c r="N132" s="14" t="s">
        <v>30</v>
      </c>
      <c r="O132" s="14" t="s">
        <v>33</v>
      </c>
      <c r="P132" s="14" t="s">
        <v>185</v>
      </c>
      <c r="Q132" s="12">
        <f t="shared" si="20"/>
        <v>3</v>
      </c>
      <c r="R132" s="12" cm="1">
        <f t="array" ref="R132">SUMPRODUCT(($G$2:$G$3117=G132)*(Q132&gt;$Q$2:$Q$3117))+1</f>
        <v>5</v>
      </c>
      <c r="S132" s="12">
        <f t="shared" si="21"/>
        <v>599961</v>
      </c>
      <c r="T132" cm="1">
        <f t="array" ref="T132">SUMPRODUCT(($G$2:$G$3117=G132)*(S132&gt;$S$2:$S$3117))+1</f>
        <v>5</v>
      </c>
      <c r="U132" t="str">
        <f t="shared" si="22"/>
        <v>BHA #</v>
      </c>
      <c r="V132">
        <v>0</v>
      </c>
      <c r="W132" t="s">
        <v>11</v>
      </c>
      <c r="X132">
        <f t="shared" si="23"/>
        <v>2023</v>
      </c>
    </row>
    <row r="133" spans="1:24" x14ac:dyDescent="0.25">
      <c r="A133" s="10" t="str">
        <f t="shared" si="16"/>
        <v/>
      </c>
      <c r="B133" s="10" t="str">
        <f t="shared" si="17"/>
        <v/>
      </c>
      <c r="C133" s="10" t="str">
        <f t="shared" si="18"/>
        <v>Afternoon44937</v>
      </c>
      <c r="D133" s="5" t="str">
        <f>IF('by region'!$C$2="Any","Any",'Fixture list'!W133)&amp;M133&amp;IF('by region'!$I$2="Any","Any",N133)&amp;G133</f>
        <v>AnyNULLAny44937</v>
      </c>
      <c r="E133" s="5" t="e">
        <f>IF(I133=#REF!,'Fixture list'!G133,"")</f>
        <v>#REF!</v>
      </c>
      <c r="F133" s="5" t="str">
        <f t="shared" si="19"/>
        <v>449373</v>
      </c>
      <c r="G133" s="13">
        <v>44937</v>
      </c>
      <c r="H133" s="14" t="s">
        <v>27</v>
      </c>
      <c r="I133" s="14" t="s">
        <v>29</v>
      </c>
      <c r="J133" s="14" t="s">
        <v>9</v>
      </c>
      <c r="K133" s="14" t="s">
        <v>30</v>
      </c>
      <c r="L133" s="14" t="s">
        <v>30</v>
      </c>
      <c r="M133" s="14" t="s">
        <v>30</v>
      </c>
      <c r="N133" s="14" t="s">
        <v>30</v>
      </c>
      <c r="O133" s="14" t="s">
        <v>21</v>
      </c>
      <c r="P133" s="14" t="s">
        <v>198</v>
      </c>
      <c r="Q133" s="12">
        <f t="shared" si="20"/>
        <v>1</v>
      </c>
      <c r="R133" s="12" cm="1">
        <f t="array" ref="R133">SUMPRODUCT(($G$2:$G$3117=G133)*(Q133&gt;$Q$2:$Q$3117))+1</f>
        <v>1</v>
      </c>
      <c r="S133" s="12">
        <f t="shared" si="21"/>
        <v>113354</v>
      </c>
      <c r="T133" cm="1">
        <f t="array" ref="T133">SUMPRODUCT(($G$2:$G$3117=G133)*(S133&gt;$S$2:$S$3117))+1</f>
        <v>3</v>
      </c>
      <c r="U133" t="str">
        <f t="shared" si="22"/>
        <v xml:space="preserve">BHA </v>
      </c>
      <c r="V133">
        <v>0</v>
      </c>
      <c r="W133" t="s">
        <v>19</v>
      </c>
      <c r="X133">
        <f t="shared" si="23"/>
        <v>2023</v>
      </c>
    </row>
    <row r="134" spans="1:24" x14ac:dyDescent="0.25">
      <c r="A134" s="10" t="str">
        <f t="shared" si="16"/>
        <v/>
      </c>
      <c r="B134" s="10" t="str">
        <f t="shared" si="17"/>
        <v/>
      </c>
      <c r="C134" s="10" t="str">
        <f t="shared" si="18"/>
        <v>Floodlit44937</v>
      </c>
      <c r="D134" s="5" t="str">
        <f>IF('by region'!$C$2="Any","Any",'Fixture list'!W134)&amp;M134&amp;IF('by region'!$I$2="Any","Any",N134)&amp;G134</f>
        <v>AnyNULLAny44937</v>
      </c>
      <c r="E134" s="5" t="e">
        <f>IF(I134=#REF!,'Fixture list'!G134,"")</f>
        <v>#REF!</v>
      </c>
      <c r="F134" s="5" t="str">
        <f t="shared" si="19"/>
        <v>449374</v>
      </c>
      <c r="G134" s="13">
        <v>44937</v>
      </c>
      <c r="H134" s="14" t="s">
        <v>27</v>
      </c>
      <c r="I134" s="14" t="s">
        <v>29</v>
      </c>
      <c r="J134" s="14" t="s">
        <v>32</v>
      </c>
      <c r="K134" s="14" t="s">
        <v>30</v>
      </c>
      <c r="L134" s="14" t="s">
        <v>30</v>
      </c>
      <c r="M134" s="14" t="s">
        <v>30</v>
      </c>
      <c r="N134" s="14" t="s">
        <v>30</v>
      </c>
      <c r="O134" s="14" t="s">
        <v>33</v>
      </c>
      <c r="P134" s="14" t="s">
        <v>199</v>
      </c>
      <c r="Q134" s="12">
        <f t="shared" si="20"/>
        <v>3</v>
      </c>
      <c r="R134" s="12" cm="1">
        <f t="array" ref="R134">SUMPRODUCT(($G$2:$G$3117=G134)*(Q134&gt;$Q$2:$Q$3117))+1</f>
        <v>4</v>
      </c>
      <c r="S134" s="12">
        <f t="shared" si="21"/>
        <v>412672</v>
      </c>
      <c r="T134" cm="1">
        <f t="array" ref="T134">SUMPRODUCT(($G$2:$G$3117=G134)*(S134&gt;$S$2:$S$3117))+1</f>
        <v>4</v>
      </c>
      <c r="U134" t="str">
        <f t="shared" si="22"/>
        <v>BHA #</v>
      </c>
      <c r="V134">
        <v>0</v>
      </c>
      <c r="W134" t="s">
        <v>17</v>
      </c>
      <c r="X134">
        <f t="shared" si="23"/>
        <v>2023</v>
      </c>
    </row>
    <row r="135" spans="1:24" x14ac:dyDescent="0.25">
      <c r="A135" s="10" t="str">
        <f t="shared" si="16"/>
        <v/>
      </c>
      <c r="B135" s="10" t="str">
        <f t="shared" si="17"/>
        <v/>
      </c>
      <c r="C135" s="10" t="str">
        <f t="shared" si="18"/>
        <v>Floodlit44938</v>
      </c>
      <c r="D135" s="5" t="str">
        <f>IF('by region'!$C$2="Any","Any",'Fixture list'!W135)&amp;M135&amp;IF('by region'!$I$2="Any","Any",N135)&amp;G135</f>
        <v>AnyNULLAny44938</v>
      </c>
      <c r="E135" s="5" t="e">
        <f>IF(I135=#REF!,'Fixture list'!G135,"")</f>
        <v>#REF!</v>
      </c>
      <c r="F135" s="5" t="str">
        <f t="shared" si="19"/>
        <v>449384</v>
      </c>
      <c r="G135" s="13">
        <v>44938</v>
      </c>
      <c r="H135" s="14" t="s">
        <v>34</v>
      </c>
      <c r="I135" s="14" t="s">
        <v>29</v>
      </c>
      <c r="J135" s="14" t="s">
        <v>32</v>
      </c>
      <c r="K135" s="14" t="s">
        <v>30</v>
      </c>
      <c r="L135" s="14" t="s">
        <v>30</v>
      </c>
      <c r="M135" s="14" t="s">
        <v>30</v>
      </c>
      <c r="N135" s="14" t="s">
        <v>30</v>
      </c>
      <c r="O135" s="14" t="s">
        <v>33</v>
      </c>
      <c r="P135" s="14" t="s">
        <v>202</v>
      </c>
      <c r="Q135" s="12">
        <f t="shared" si="20"/>
        <v>3</v>
      </c>
      <c r="R135" s="12" cm="1">
        <f t="array" ref="R135">SUMPRODUCT(($G$2:$G$3117=G135)*(Q135&gt;$Q$2:$Q$3117))+1</f>
        <v>4</v>
      </c>
      <c r="S135" s="12">
        <f t="shared" si="21"/>
        <v>412673</v>
      </c>
      <c r="T135" cm="1">
        <f t="array" ref="T135">SUMPRODUCT(($G$2:$G$3117=G135)*(S135&gt;$S$2:$S$3117))+1</f>
        <v>4</v>
      </c>
      <c r="U135" t="str">
        <f t="shared" si="22"/>
        <v>BHA #</v>
      </c>
      <c r="V135">
        <v>0</v>
      </c>
      <c r="W135" t="s">
        <v>17</v>
      </c>
      <c r="X135">
        <f t="shared" si="23"/>
        <v>2023</v>
      </c>
    </row>
    <row r="136" spans="1:24" x14ac:dyDescent="0.25">
      <c r="A136" s="10" t="str">
        <f t="shared" si="16"/>
        <v/>
      </c>
      <c r="B136" s="10" t="str">
        <f t="shared" si="17"/>
        <v/>
      </c>
      <c r="C136" s="10" t="str">
        <f t="shared" si="18"/>
        <v>Floodlit44939</v>
      </c>
      <c r="D136" s="5" t="str">
        <f>IF('by region'!$C$2="Any","Any",'Fixture list'!W136)&amp;M136&amp;IF('by region'!$I$2="Any","Any",N136)&amp;G136</f>
        <v>AnyNULLAny44939</v>
      </c>
      <c r="E136" s="5" t="e">
        <f>IF(I136=#REF!,'Fixture list'!G136,"")</f>
        <v>#REF!</v>
      </c>
      <c r="F136" s="5" t="str">
        <f t="shared" si="19"/>
        <v>449394</v>
      </c>
      <c r="G136" s="13">
        <v>44939</v>
      </c>
      <c r="H136" s="14" t="s">
        <v>35</v>
      </c>
      <c r="I136" s="14" t="s">
        <v>29</v>
      </c>
      <c r="J136" s="14" t="s">
        <v>32</v>
      </c>
      <c r="K136" s="14" t="s">
        <v>30</v>
      </c>
      <c r="L136" s="14" t="s">
        <v>30</v>
      </c>
      <c r="M136" s="14" t="s">
        <v>30</v>
      </c>
      <c r="N136" s="14" t="s">
        <v>30</v>
      </c>
      <c r="O136" s="14" t="s">
        <v>33</v>
      </c>
      <c r="P136" s="14" t="s">
        <v>206</v>
      </c>
      <c r="Q136" s="12">
        <f t="shared" si="20"/>
        <v>3</v>
      </c>
      <c r="R136" s="12" cm="1">
        <f t="array" ref="R136">SUMPRODUCT(($G$2:$G$3117=G136)*(Q136&gt;$Q$2:$Q$3117))+1</f>
        <v>4</v>
      </c>
      <c r="S136" s="12">
        <f t="shared" si="21"/>
        <v>412674</v>
      </c>
      <c r="T136" cm="1">
        <f t="array" ref="T136">SUMPRODUCT(($G$2:$G$3117=G136)*(S136&gt;$S$2:$S$3117))+1</f>
        <v>4</v>
      </c>
      <c r="U136" t="str">
        <f t="shared" si="22"/>
        <v>BHA #</v>
      </c>
      <c r="V136">
        <v>0</v>
      </c>
      <c r="W136" t="s">
        <v>17</v>
      </c>
      <c r="X136">
        <f t="shared" si="23"/>
        <v>2023</v>
      </c>
    </row>
    <row r="137" spans="1:24" x14ac:dyDescent="0.25">
      <c r="A137" s="10" t="str">
        <f t="shared" si="16"/>
        <v/>
      </c>
      <c r="B137" s="10" t="str">
        <f t="shared" si="17"/>
        <v/>
      </c>
      <c r="C137" s="10" t="str">
        <f t="shared" si="18"/>
        <v>Floodlit44940</v>
      </c>
      <c r="D137" s="5" t="str">
        <f>IF('by region'!$C$2="Any","Any",'Fixture list'!W137)&amp;M137&amp;IF('by region'!$I$2="Any","Any",N137)&amp;G137</f>
        <v>AnyNULLAny44940</v>
      </c>
      <c r="E137" s="5" t="e">
        <f>IF(I137=#REF!,'Fixture list'!G137,"")</f>
        <v>#REF!</v>
      </c>
      <c r="F137" s="5" t="str">
        <f t="shared" si="19"/>
        <v>449405</v>
      </c>
      <c r="G137" s="13">
        <v>44940</v>
      </c>
      <c r="H137" s="14" t="s">
        <v>37</v>
      </c>
      <c r="I137" s="14" t="s">
        <v>29</v>
      </c>
      <c r="J137" s="14" t="s">
        <v>32</v>
      </c>
      <c r="K137" s="14" t="s">
        <v>30</v>
      </c>
      <c r="L137" s="14" t="s">
        <v>30</v>
      </c>
      <c r="M137" s="14" t="s">
        <v>30</v>
      </c>
      <c r="N137" s="14" t="s">
        <v>30</v>
      </c>
      <c r="O137" s="14" t="s">
        <v>33</v>
      </c>
      <c r="P137" s="14" t="s">
        <v>210</v>
      </c>
      <c r="Q137" s="12">
        <f t="shared" si="20"/>
        <v>3</v>
      </c>
      <c r="R137" s="12" cm="1">
        <f t="array" ref="R137">SUMPRODUCT(($G$2:$G$3117=G137)*(Q137&gt;$Q$2:$Q$3117))+1</f>
        <v>5</v>
      </c>
      <c r="S137" s="12">
        <f t="shared" si="21"/>
        <v>599962</v>
      </c>
      <c r="T137" cm="1">
        <f t="array" ref="T137">SUMPRODUCT(($G$2:$G$3117=G137)*(S137&gt;$S$2:$S$3117))+1</f>
        <v>5</v>
      </c>
      <c r="U137" t="str">
        <f t="shared" si="22"/>
        <v>BHA #</v>
      </c>
      <c r="V137">
        <v>0</v>
      </c>
      <c r="W137" t="s">
        <v>19</v>
      </c>
      <c r="X137">
        <f t="shared" si="23"/>
        <v>2023</v>
      </c>
    </row>
    <row r="138" spans="1:24" x14ac:dyDescent="0.25">
      <c r="A138" s="10" t="str">
        <f t="shared" si="16"/>
        <v/>
      </c>
      <c r="B138" s="10" t="str">
        <f t="shared" si="17"/>
        <v/>
      </c>
      <c r="C138" s="10" t="str">
        <f t="shared" si="18"/>
        <v>Afternoon44944</v>
      </c>
      <c r="D138" s="5" t="str">
        <f>IF('by region'!$C$2="Any","Any",'Fixture list'!W138)&amp;M138&amp;IF('by region'!$I$2="Any","Any",N138)&amp;G138</f>
        <v>AnyNULLAny44944</v>
      </c>
      <c r="E138" s="5" t="e">
        <f>IF(I138=#REF!,'Fixture list'!G138,"")</f>
        <v>#REF!</v>
      </c>
      <c r="F138" s="5" t="str">
        <f t="shared" si="19"/>
        <v>449443</v>
      </c>
      <c r="G138" s="13">
        <v>44944</v>
      </c>
      <c r="H138" s="14" t="s">
        <v>27</v>
      </c>
      <c r="I138" s="14" t="s">
        <v>29</v>
      </c>
      <c r="J138" s="14" t="s">
        <v>9</v>
      </c>
      <c r="K138" s="14" t="s">
        <v>30</v>
      </c>
      <c r="L138" s="14" t="s">
        <v>30</v>
      </c>
      <c r="M138" s="14" t="s">
        <v>30</v>
      </c>
      <c r="N138" s="14" t="s">
        <v>30</v>
      </c>
      <c r="O138" s="14" t="s">
        <v>21</v>
      </c>
      <c r="P138" s="14" t="s">
        <v>223</v>
      </c>
      <c r="Q138" s="12">
        <f t="shared" si="20"/>
        <v>1</v>
      </c>
      <c r="R138" s="12" cm="1">
        <f t="array" ref="R138">SUMPRODUCT(($G$2:$G$3117=G138)*(Q138&gt;$Q$2:$Q$3117))+1</f>
        <v>1</v>
      </c>
      <c r="S138" s="12">
        <f t="shared" si="21"/>
        <v>113181</v>
      </c>
      <c r="T138" cm="1">
        <f t="array" ref="T138">SUMPRODUCT(($G$2:$G$3117=G138)*(S138&gt;$S$2:$S$3117))+1</f>
        <v>3</v>
      </c>
      <c r="U138" t="str">
        <f t="shared" si="22"/>
        <v xml:space="preserve">BHA </v>
      </c>
      <c r="V138">
        <v>0</v>
      </c>
      <c r="W138" t="s">
        <v>30</v>
      </c>
      <c r="X138">
        <f t="shared" si="23"/>
        <v>2023</v>
      </c>
    </row>
    <row r="139" spans="1:24" x14ac:dyDescent="0.25">
      <c r="A139" s="10" t="str">
        <f t="shared" si="16"/>
        <v/>
      </c>
      <c r="B139" s="10" t="str">
        <f t="shared" si="17"/>
        <v/>
      </c>
      <c r="C139" s="10" t="str">
        <f t="shared" si="18"/>
        <v>Floodlit44944</v>
      </c>
      <c r="D139" s="5" t="str">
        <f>IF('by region'!$C$2="Any","Any",'Fixture list'!W139)&amp;M139&amp;IF('by region'!$I$2="Any","Any",N139)&amp;G139</f>
        <v>AnyNULLAny44944</v>
      </c>
      <c r="E139" s="5" t="e">
        <f>IF(I139=#REF!,'Fixture list'!G139,"")</f>
        <v>#REF!</v>
      </c>
      <c r="F139" s="5" t="str">
        <f t="shared" si="19"/>
        <v>449444</v>
      </c>
      <c r="G139" s="13">
        <v>44944</v>
      </c>
      <c r="H139" s="14" t="s">
        <v>27</v>
      </c>
      <c r="I139" s="14" t="s">
        <v>29</v>
      </c>
      <c r="J139" s="14" t="s">
        <v>32</v>
      </c>
      <c r="K139" s="14" t="s">
        <v>30</v>
      </c>
      <c r="L139" s="14" t="s">
        <v>30</v>
      </c>
      <c r="M139" s="14" t="s">
        <v>30</v>
      </c>
      <c r="N139" s="14" t="s">
        <v>30</v>
      </c>
      <c r="O139" s="14" t="s">
        <v>33</v>
      </c>
      <c r="P139" s="14" t="s">
        <v>224</v>
      </c>
      <c r="Q139" s="12">
        <f t="shared" si="20"/>
        <v>3</v>
      </c>
      <c r="R139" s="12" cm="1">
        <f t="array" ref="R139">SUMPRODUCT(($G$2:$G$3117=G139)*(Q139&gt;$Q$2:$Q$3117))+1</f>
        <v>4</v>
      </c>
      <c r="S139" s="12">
        <f t="shared" si="21"/>
        <v>412676</v>
      </c>
      <c r="T139" cm="1">
        <f t="array" ref="T139">SUMPRODUCT(($G$2:$G$3117=G139)*(S139&gt;$S$2:$S$3117))+1</f>
        <v>4</v>
      </c>
      <c r="U139" t="str">
        <f t="shared" si="22"/>
        <v>BHA #</v>
      </c>
      <c r="V139">
        <v>0</v>
      </c>
      <c r="W139" t="s">
        <v>30</v>
      </c>
      <c r="X139">
        <f t="shared" si="23"/>
        <v>2023</v>
      </c>
    </row>
    <row r="140" spans="1:24" x14ac:dyDescent="0.25">
      <c r="A140" s="10" t="str">
        <f t="shared" si="16"/>
        <v/>
      </c>
      <c r="B140" s="10" t="str">
        <f t="shared" si="17"/>
        <v/>
      </c>
      <c r="C140" s="10" t="str">
        <f t="shared" si="18"/>
        <v>Floodlit44945</v>
      </c>
      <c r="D140" s="5" t="str">
        <f>IF('by region'!$C$2="Any","Any",'Fixture list'!W140)&amp;M140&amp;IF('by region'!$I$2="Any","Any",N140)&amp;G140</f>
        <v>AnyNULLAny44945</v>
      </c>
      <c r="E140" s="5" t="e">
        <f>IF(I140=#REF!,'Fixture list'!G140,"")</f>
        <v>#REF!</v>
      </c>
      <c r="F140" s="5" t="str">
        <f t="shared" si="19"/>
        <v>449454</v>
      </c>
      <c r="G140" s="13">
        <v>44945</v>
      </c>
      <c r="H140" s="14" t="s">
        <v>34</v>
      </c>
      <c r="I140" s="14" t="s">
        <v>29</v>
      </c>
      <c r="J140" s="14" t="s">
        <v>32</v>
      </c>
      <c r="K140" s="14" t="s">
        <v>30</v>
      </c>
      <c r="L140" s="14" t="s">
        <v>30</v>
      </c>
      <c r="M140" s="14" t="s">
        <v>30</v>
      </c>
      <c r="N140" s="14" t="s">
        <v>30</v>
      </c>
      <c r="O140" s="14" t="s">
        <v>33</v>
      </c>
      <c r="P140" s="14" t="s">
        <v>227</v>
      </c>
      <c r="Q140" s="12">
        <f t="shared" si="20"/>
        <v>3</v>
      </c>
      <c r="R140" s="12" cm="1">
        <f t="array" ref="R140">SUMPRODUCT(($G$2:$G$3117=G140)*(Q140&gt;$Q$2:$Q$3117))+1</f>
        <v>4</v>
      </c>
      <c r="S140" s="12">
        <f t="shared" si="21"/>
        <v>412677</v>
      </c>
      <c r="T140" cm="1">
        <f t="array" ref="T140">SUMPRODUCT(($G$2:$G$3117=G140)*(S140&gt;$S$2:$S$3117))+1</f>
        <v>4</v>
      </c>
      <c r="U140" t="str">
        <f t="shared" si="22"/>
        <v>BHA #</v>
      </c>
      <c r="V140">
        <v>0</v>
      </c>
      <c r="W140" t="s">
        <v>17</v>
      </c>
      <c r="X140">
        <f t="shared" si="23"/>
        <v>2023</v>
      </c>
    </row>
    <row r="141" spans="1:24" x14ac:dyDescent="0.25">
      <c r="A141" s="10" t="str">
        <f t="shared" si="16"/>
        <v/>
      </c>
      <c r="B141" s="10" t="str">
        <f t="shared" si="17"/>
        <v/>
      </c>
      <c r="C141" s="10" t="str">
        <f t="shared" si="18"/>
        <v>Floodlit44946</v>
      </c>
      <c r="D141" s="5" t="str">
        <f>IF('by region'!$C$2="Any","Any",'Fixture list'!W141)&amp;M141&amp;IF('by region'!$I$2="Any","Any",N141)&amp;G141</f>
        <v>AnyNULLAny44946</v>
      </c>
      <c r="E141" s="5" t="e">
        <f>IF(I141=#REF!,'Fixture list'!G141,"")</f>
        <v>#REF!</v>
      </c>
      <c r="F141" s="5" t="str">
        <f t="shared" si="19"/>
        <v>449464</v>
      </c>
      <c r="G141" s="13">
        <v>44946</v>
      </c>
      <c r="H141" s="14" t="s">
        <v>35</v>
      </c>
      <c r="I141" s="14" t="s">
        <v>29</v>
      </c>
      <c r="J141" s="14" t="s">
        <v>32</v>
      </c>
      <c r="K141" s="14" t="s">
        <v>30</v>
      </c>
      <c r="L141" s="14" t="s">
        <v>30</v>
      </c>
      <c r="M141" s="14" t="s">
        <v>30</v>
      </c>
      <c r="N141" s="14" t="s">
        <v>30</v>
      </c>
      <c r="O141" s="14" t="s">
        <v>33</v>
      </c>
      <c r="P141" s="14" t="s">
        <v>231</v>
      </c>
      <c r="Q141" s="12">
        <f t="shared" si="20"/>
        <v>3</v>
      </c>
      <c r="R141" s="12" cm="1">
        <f t="array" ref="R141">SUMPRODUCT(($G$2:$G$3117=G141)*(Q141&gt;$Q$2:$Q$3117))+1</f>
        <v>4</v>
      </c>
      <c r="S141" s="12">
        <f t="shared" si="21"/>
        <v>412678</v>
      </c>
      <c r="T141" cm="1">
        <f t="array" ref="T141">SUMPRODUCT(($G$2:$G$3117=G141)*(S141&gt;$S$2:$S$3117))+1</f>
        <v>4</v>
      </c>
      <c r="U141" t="str">
        <f t="shared" si="22"/>
        <v>BHA #</v>
      </c>
      <c r="V141">
        <v>0</v>
      </c>
      <c r="W141" t="s">
        <v>11</v>
      </c>
      <c r="X141">
        <f t="shared" si="23"/>
        <v>2023</v>
      </c>
    </row>
    <row r="142" spans="1:24" x14ac:dyDescent="0.25">
      <c r="A142" s="10" t="str">
        <f t="shared" si="16"/>
        <v/>
      </c>
      <c r="B142" s="10" t="str">
        <f t="shared" si="17"/>
        <v/>
      </c>
      <c r="C142" s="10" t="str">
        <f t="shared" si="18"/>
        <v>Floodlit44947</v>
      </c>
      <c r="D142" s="5" t="str">
        <f>IF('by region'!$C$2="Any","Any",'Fixture list'!W142)&amp;M142&amp;IF('by region'!$I$2="Any","Any",N142)&amp;G142</f>
        <v>AnyNULLAny44947</v>
      </c>
      <c r="E142" s="5" t="e">
        <f>IF(I142=#REF!,'Fixture list'!G142,"")</f>
        <v>#REF!</v>
      </c>
      <c r="F142" s="5" t="str">
        <f t="shared" si="19"/>
        <v>449475</v>
      </c>
      <c r="G142" s="13">
        <v>44947</v>
      </c>
      <c r="H142" s="14" t="s">
        <v>37</v>
      </c>
      <c r="I142" s="14" t="s">
        <v>29</v>
      </c>
      <c r="J142" s="14" t="s">
        <v>32</v>
      </c>
      <c r="K142" s="14" t="s">
        <v>30</v>
      </c>
      <c r="L142" s="14" t="s">
        <v>30</v>
      </c>
      <c r="M142" s="14" t="s">
        <v>30</v>
      </c>
      <c r="N142" s="14" t="s">
        <v>30</v>
      </c>
      <c r="O142" s="14" t="s">
        <v>33</v>
      </c>
      <c r="P142" s="14" t="s">
        <v>235</v>
      </c>
      <c r="Q142" s="12">
        <f t="shared" si="20"/>
        <v>3</v>
      </c>
      <c r="R142" s="12" cm="1">
        <f t="array" ref="R142">SUMPRODUCT(($G$2:$G$3117=G142)*(Q142&gt;$Q$2:$Q$3117))+1</f>
        <v>5</v>
      </c>
      <c r="S142" s="12">
        <f t="shared" si="21"/>
        <v>599963</v>
      </c>
      <c r="T142" cm="1">
        <f t="array" ref="T142">SUMPRODUCT(($G$2:$G$3117=G142)*(S142&gt;$S$2:$S$3117))+1</f>
        <v>5</v>
      </c>
      <c r="U142" t="str">
        <f t="shared" si="22"/>
        <v>BHA #</v>
      </c>
      <c r="V142">
        <v>0</v>
      </c>
      <c r="W142" t="s">
        <v>30</v>
      </c>
      <c r="X142">
        <f t="shared" si="23"/>
        <v>2023</v>
      </c>
    </row>
    <row r="143" spans="1:24" x14ac:dyDescent="0.25">
      <c r="A143" s="10" t="str">
        <f t="shared" si="16"/>
        <v/>
      </c>
      <c r="B143" s="10" t="str">
        <f t="shared" si="17"/>
        <v/>
      </c>
      <c r="C143" s="10" t="str">
        <f t="shared" si="18"/>
        <v>Floodlit44950</v>
      </c>
      <c r="D143" s="5" t="str">
        <f>IF('by region'!$C$2="Any","Any",'Fixture list'!W143)&amp;M143&amp;IF('by region'!$I$2="Any","Any",N143)&amp;G143</f>
        <v>AnyNULLAny44950</v>
      </c>
      <c r="E143" s="5" t="e">
        <f>IF(I143=#REF!,'Fixture list'!G143,"")</f>
        <v>#REF!</v>
      </c>
      <c r="F143" s="5" t="str">
        <f t="shared" si="19"/>
        <v>449503</v>
      </c>
      <c r="G143" s="13">
        <v>44950</v>
      </c>
      <c r="H143" s="14" t="s">
        <v>7</v>
      </c>
      <c r="I143" s="14" t="s">
        <v>29</v>
      </c>
      <c r="J143" s="14" t="s">
        <v>32</v>
      </c>
      <c r="K143" s="14" t="s">
        <v>30</v>
      </c>
      <c r="L143" s="14" t="s">
        <v>30</v>
      </c>
      <c r="M143" s="14" t="s">
        <v>30</v>
      </c>
      <c r="N143" s="14" t="s">
        <v>30</v>
      </c>
      <c r="O143" s="14" t="s">
        <v>33</v>
      </c>
      <c r="P143" s="14" t="s">
        <v>246</v>
      </c>
      <c r="Q143" s="12">
        <f t="shared" si="20"/>
        <v>3</v>
      </c>
      <c r="R143" s="12" cm="1">
        <f t="array" ref="R143">SUMPRODUCT(($G$2:$G$3117=G143)*(Q143&gt;$Q$2:$Q$3117))+1</f>
        <v>3</v>
      </c>
      <c r="S143" s="12">
        <f t="shared" si="21"/>
        <v>311614</v>
      </c>
      <c r="T143" cm="1">
        <f t="array" ref="T143">SUMPRODUCT(($G$2:$G$3117=G143)*(S143&gt;$S$2:$S$3117))+1</f>
        <v>3</v>
      </c>
      <c r="U143" t="str">
        <f t="shared" si="22"/>
        <v>BHA #</v>
      </c>
      <c r="V143">
        <v>0</v>
      </c>
      <c r="W143" t="s">
        <v>11</v>
      </c>
      <c r="X143">
        <f t="shared" si="23"/>
        <v>2023</v>
      </c>
    </row>
    <row r="144" spans="1:24" x14ac:dyDescent="0.25">
      <c r="A144" s="10" t="str">
        <f t="shared" si="16"/>
        <v/>
      </c>
      <c r="B144" s="10" t="str">
        <f t="shared" si="17"/>
        <v/>
      </c>
      <c r="C144" s="10" t="str">
        <f t="shared" si="18"/>
        <v>Floodlit44951</v>
      </c>
      <c r="D144" s="5" t="str">
        <f>IF('by region'!$C$2="Any","Any",'Fixture list'!W144)&amp;M144&amp;IF('by region'!$I$2="Any","Any",N144)&amp;G144</f>
        <v>AnyNULLAny44951</v>
      </c>
      <c r="E144" s="5" t="e">
        <f>IF(I144=#REF!,'Fixture list'!G144,"")</f>
        <v>#REF!</v>
      </c>
      <c r="F144" s="5" t="str">
        <f t="shared" si="19"/>
        <v>449514</v>
      </c>
      <c r="G144" s="13">
        <v>44951</v>
      </c>
      <c r="H144" s="14" t="s">
        <v>27</v>
      </c>
      <c r="I144" s="14" t="s">
        <v>29</v>
      </c>
      <c r="J144" s="14" t="s">
        <v>32</v>
      </c>
      <c r="K144" s="14" t="s">
        <v>30</v>
      </c>
      <c r="L144" s="14" t="s">
        <v>30</v>
      </c>
      <c r="M144" s="14" t="s">
        <v>30</v>
      </c>
      <c r="N144" s="14" t="s">
        <v>30</v>
      </c>
      <c r="O144" s="14" t="s">
        <v>33</v>
      </c>
      <c r="P144" s="14" t="s">
        <v>249</v>
      </c>
      <c r="Q144" s="12">
        <f t="shared" si="20"/>
        <v>3</v>
      </c>
      <c r="R144" s="12" cm="1">
        <f t="array" ref="R144">SUMPRODUCT(($G$2:$G$3117=G144)*(Q144&gt;$Q$2:$Q$3117))+1</f>
        <v>4</v>
      </c>
      <c r="S144" s="12">
        <f t="shared" si="21"/>
        <v>412680</v>
      </c>
      <c r="T144" cm="1">
        <f t="array" ref="T144">SUMPRODUCT(($G$2:$G$3117=G144)*(S144&gt;$S$2:$S$3117))+1</f>
        <v>4</v>
      </c>
      <c r="U144" t="str">
        <f t="shared" si="22"/>
        <v>BHA #</v>
      </c>
      <c r="V144">
        <v>0</v>
      </c>
      <c r="W144" t="s">
        <v>19</v>
      </c>
      <c r="X144">
        <f t="shared" si="23"/>
        <v>2023</v>
      </c>
    </row>
    <row r="145" spans="1:24" x14ac:dyDescent="0.25">
      <c r="A145" s="10" t="str">
        <f t="shared" si="16"/>
        <v/>
      </c>
      <c r="B145" s="10" t="str">
        <f t="shared" si="17"/>
        <v/>
      </c>
      <c r="C145" s="10" t="str">
        <f t="shared" si="18"/>
        <v>Floodlit44952</v>
      </c>
      <c r="D145" s="5" t="str">
        <f>IF('by region'!$C$2="Any","Any",'Fixture list'!W145)&amp;M145&amp;IF('by region'!$I$2="Any","Any",N145)&amp;G145</f>
        <v>AnyNULLAny44952</v>
      </c>
      <c r="E145" s="5" t="e">
        <f>IF(I145=#REF!,'Fixture list'!G145,"")</f>
        <v>#REF!</v>
      </c>
      <c r="F145" s="5" t="str">
        <f t="shared" si="19"/>
        <v>449524</v>
      </c>
      <c r="G145" s="13">
        <v>44952</v>
      </c>
      <c r="H145" s="14" t="s">
        <v>34</v>
      </c>
      <c r="I145" s="14" t="s">
        <v>29</v>
      </c>
      <c r="J145" s="14" t="s">
        <v>32</v>
      </c>
      <c r="K145" s="14" t="s">
        <v>30</v>
      </c>
      <c r="L145" s="14" t="s">
        <v>30</v>
      </c>
      <c r="M145" s="14" t="s">
        <v>30</v>
      </c>
      <c r="N145" s="14" t="s">
        <v>30</v>
      </c>
      <c r="O145" s="14" t="s">
        <v>33</v>
      </c>
      <c r="P145" s="14" t="s">
        <v>252</v>
      </c>
      <c r="Q145" s="12">
        <f t="shared" si="20"/>
        <v>3</v>
      </c>
      <c r="R145" s="12" cm="1">
        <f t="array" ref="R145">SUMPRODUCT(($G$2:$G$3117=G145)*(Q145&gt;$Q$2:$Q$3117))+1</f>
        <v>4</v>
      </c>
      <c r="S145" s="12">
        <f t="shared" si="21"/>
        <v>412681</v>
      </c>
      <c r="T145" cm="1">
        <f t="array" ref="T145">SUMPRODUCT(($G$2:$G$3117=G145)*(S145&gt;$S$2:$S$3117))+1</f>
        <v>4</v>
      </c>
      <c r="U145" t="str">
        <f t="shared" si="22"/>
        <v>BHA #</v>
      </c>
      <c r="V145">
        <v>0</v>
      </c>
      <c r="W145" t="s">
        <v>17</v>
      </c>
      <c r="X145">
        <f t="shared" si="23"/>
        <v>2023</v>
      </c>
    </row>
    <row r="146" spans="1:24" x14ac:dyDescent="0.25">
      <c r="A146" s="10" t="str">
        <f t="shared" si="16"/>
        <v/>
      </c>
      <c r="B146" s="10" t="str">
        <f t="shared" si="17"/>
        <v/>
      </c>
      <c r="C146" s="10" t="str">
        <f t="shared" si="18"/>
        <v>Floodlit44953</v>
      </c>
      <c r="D146" s="5" t="str">
        <f>IF('by region'!$C$2="Any","Any",'Fixture list'!W146)&amp;M146&amp;IF('by region'!$I$2="Any","Any",N146)&amp;G146</f>
        <v>AnyNULLAny44953</v>
      </c>
      <c r="E146" s="5" t="e">
        <f>IF(I146=#REF!,'Fixture list'!G146,"")</f>
        <v>#REF!</v>
      </c>
      <c r="F146" s="5" t="str">
        <f t="shared" si="19"/>
        <v>449534</v>
      </c>
      <c r="G146" s="13">
        <v>44953</v>
      </c>
      <c r="H146" s="14" t="s">
        <v>35</v>
      </c>
      <c r="I146" s="14" t="s">
        <v>29</v>
      </c>
      <c r="J146" s="14" t="s">
        <v>32</v>
      </c>
      <c r="K146" s="14" t="s">
        <v>30</v>
      </c>
      <c r="L146" s="14" t="s">
        <v>30</v>
      </c>
      <c r="M146" s="14" t="s">
        <v>30</v>
      </c>
      <c r="N146" s="14" t="s">
        <v>30</v>
      </c>
      <c r="O146" s="14" t="s">
        <v>33</v>
      </c>
      <c r="P146" s="14" t="s">
        <v>256</v>
      </c>
      <c r="Q146" s="12">
        <f t="shared" si="20"/>
        <v>3</v>
      </c>
      <c r="R146" s="12" cm="1">
        <f t="array" ref="R146">SUMPRODUCT(($G$2:$G$3117=G146)*(Q146&gt;$Q$2:$Q$3117))+1</f>
        <v>4</v>
      </c>
      <c r="S146" s="12">
        <f t="shared" si="21"/>
        <v>412682</v>
      </c>
      <c r="T146" cm="1">
        <f t="array" ref="T146">SUMPRODUCT(($G$2:$G$3117=G146)*(S146&gt;$S$2:$S$3117))+1</f>
        <v>4</v>
      </c>
      <c r="U146" t="str">
        <f t="shared" si="22"/>
        <v>BHA #</v>
      </c>
      <c r="V146">
        <v>0</v>
      </c>
      <c r="W146" t="s">
        <v>17</v>
      </c>
      <c r="X146">
        <f t="shared" si="23"/>
        <v>2023</v>
      </c>
    </row>
    <row r="147" spans="1:24" x14ac:dyDescent="0.25">
      <c r="A147" s="10" t="str">
        <f t="shared" si="16"/>
        <v/>
      </c>
      <c r="B147" s="10" t="str">
        <f t="shared" si="17"/>
        <v/>
      </c>
      <c r="C147" s="10" t="str">
        <f t="shared" si="18"/>
        <v>Floodlit44954</v>
      </c>
      <c r="D147" s="5" t="str">
        <f>IF('by region'!$C$2="Any","Any",'Fixture list'!W147)&amp;M147&amp;IF('by region'!$I$2="Any","Any",N147)&amp;G147</f>
        <v>AnyNULLAny44954</v>
      </c>
      <c r="E147" s="5" t="e">
        <f>IF(I147=#REF!,'Fixture list'!G147,"")</f>
        <v>#REF!</v>
      </c>
      <c r="F147" s="5" t="str">
        <f t="shared" si="19"/>
        <v>449545</v>
      </c>
      <c r="G147" s="13">
        <v>44954</v>
      </c>
      <c r="H147" s="14" t="s">
        <v>37</v>
      </c>
      <c r="I147" s="14" t="s">
        <v>29</v>
      </c>
      <c r="J147" s="14" t="s">
        <v>32</v>
      </c>
      <c r="K147" s="14" t="s">
        <v>30</v>
      </c>
      <c r="L147" s="14" t="s">
        <v>30</v>
      </c>
      <c r="M147" s="14" t="s">
        <v>30</v>
      </c>
      <c r="N147" s="14" t="s">
        <v>30</v>
      </c>
      <c r="O147" s="14" t="s">
        <v>33</v>
      </c>
      <c r="P147" s="14" t="s">
        <v>260</v>
      </c>
      <c r="Q147" s="12">
        <f t="shared" si="20"/>
        <v>3</v>
      </c>
      <c r="R147" s="12" cm="1">
        <f t="array" ref="R147">SUMPRODUCT(($G$2:$G$3117=G147)*(Q147&gt;$Q$2:$Q$3117))+1</f>
        <v>5</v>
      </c>
      <c r="S147" s="12">
        <f t="shared" si="21"/>
        <v>599964</v>
      </c>
      <c r="T147" cm="1">
        <f t="array" ref="T147">SUMPRODUCT(($G$2:$G$3117=G147)*(S147&gt;$S$2:$S$3117))+1</f>
        <v>5</v>
      </c>
      <c r="U147" t="str">
        <f t="shared" si="22"/>
        <v>BHA #</v>
      </c>
      <c r="V147">
        <v>0</v>
      </c>
      <c r="W147" t="s">
        <v>30</v>
      </c>
      <c r="X147">
        <f t="shared" si="23"/>
        <v>2023</v>
      </c>
    </row>
    <row r="148" spans="1:24" x14ac:dyDescent="0.25">
      <c r="A148" s="10" t="str">
        <f t="shared" si="16"/>
        <v/>
      </c>
      <c r="B148" s="10" t="str">
        <f t="shared" si="17"/>
        <v/>
      </c>
      <c r="C148" s="10" t="str">
        <f t="shared" si="18"/>
        <v>Floodlit44958</v>
      </c>
      <c r="D148" s="5" t="str">
        <f>IF('by region'!$C$2="Any","Any",'Fixture list'!W148)&amp;M148&amp;IF('by region'!$I$2="Any","Any",N148)&amp;G148</f>
        <v>AnyNULLAny44958</v>
      </c>
      <c r="E148" s="5" t="e">
        <f>IF(I148=#REF!,'Fixture list'!G148,"")</f>
        <v>#REF!</v>
      </c>
      <c r="F148" s="5" t="str">
        <f t="shared" si="19"/>
        <v>449584</v>
      </c>
      <c r="G148" s="13">
        <v>44958</v>
      </c>
      <c r="H148" s="14" t="s">
        <v>27</v>
      </c>
      <c r="I148" s="14" t="s">
        <v>29</v>
      </c>
      <c r="J148" s="14" t="s">
        <v>32</v>
      </c>
      <c r="K148" s="14" t="s">
        <v>30</v>
      </c>
      <c r="L148" s="14" t="s">
        <v>30</v>
      </c>
      <c r="M148" s="14" t="s">
        <v>30</v>
      </c>
      <c r="N148" s="14" t="s">
        <v>30</v>
      </c>
      <c r="O148" s="14" t="s">
        <v>33</v>
      </c>
      <c r="P148" s="14" t="s">
        <v>274</v>
      </c>
      <c r="Q148" s="12">
        <f t="shared" si="20"/>
        <v>3</v>
      </c>
      <c r="R148" s="12" cm="1">
        <f t="array" ref="R148">SUMPRODUCT(($G$2:$G$3117=G148)*(Q148&gt;$Q$2:$Q$3117))+1</f>
        <v>4</v>
      </c>
      <c r="S148" s="12">
        <f t="shared" si="21"/>
        <v>412684</v>
      </c>
      <c r="T148" cm="1">
        <f t="array" ref="T148">SUMPRODUCT(($G$2:$G$3117=G148)*(S148&gt;$S$2:$S$3117))+1</f>
        <v>4</v>
      </c>
      <c r="U148" t="str">
        <f t="shared" si="22"/>
        <v>BHA #</v>
      </c>
      <c r="V148">
        <v>0</v>
      </c>
      <c r="W148" t="s">
        <v>19</v>
      </c>
      <c r="X148">
        <f t="shared" si="23"/>
        <v>2023</v>
      </c>
    </row>
    <row r="149" spans="1:24" x14ac:dyDescent="0.25">
      <c r="A149" s="10" t="str">
        <f t="shared" si="16"/>
        <v/>
      </c>
      <c r="B149" s="10" t="str">
        <f t="shared" si="17"/>
        <v/>
      </c>
      <c r="C149" s="10" t="str">
        <f t="shared" si="18"/>
        <v>Floodlit44959</v>
      </c>
      <c r="D149" s="5" t="str">
        <f>IF('by region'!$C$2="Any","Any",'Fixture list'!W149)&amp;M149&amp;IF('by region'!$I$2="Any","Any",N149)&amp;G149</f>
        <v>AnyNULLAny44959</v>
      </c>
      <c r="E149" s="5" t="e">
        <f>IF(I149=#REF!,'Fixture list'!G149,"")</f>
        <v>#REF!</v>
      </c>
      <c r="F149" s="5" t="str">
        <f t="shared" si="19"/>
        <v>449594</v>
      </c>
      <c r="G149" s="13">
        <v>44959</v>
      </c>
      <c r="H149" s="14" t="s">
        <v>34</v>
      </c>
      <c r="I149" s="14" t="s">
        <v>29</v>
      </c>
      <c r="J149" s="14" t="s">
        <v>32</v>
      </c>
      <c r="K149" s="14" t="s">
        <v>30</v>
      </c>
      <c r="L149" s="14" t="s">
        <v>30</v>
      </c>
      <c r="M149" s="14" t="s">
        <v>30</v>
      </c>
      <c r="N149" s="14" t="s">
        <v>30</v>
      </c>
      <c r="O149" s="14" t="s">
        <v>33</v>
      </c>
      <c r="P149" s="14" t="s">
        <v>278</v>
      </c>
      <c r="Q149" s="12">
        <f t="shared" si="20"/>
        <v>3</v>
      </c>
      <c r="R149" s="12" cm="1">
        <f t="array" ref="R149">SUMPRODUCT(($G$2:$G$3117=G149)*(Q149&gt;$Q$2:$Q$3117))+1</f>
        <v>4</v>
      </c>
      <c r="S149" s="12">
        <f t="shared" si="21"/>
        <v>412685</v>
      </c>
      <c r="T149" cm="1">
        <f t="array" ref="T149">SUMPRODUCT(($G$2:$G$3117=G149)*(S149&gt;$S$2:$S$3117))+1</f>
        <v>4</v>
      </c>
      <c r="U149" t="str">
        <f t="shared" si="22"/>
        <v>BHA #</v>
      </c>
      <c r="V149">
        <v>0</v>
      </c>
      <c r="W149" t="s">
        <v>17</v>
      </c>
      <c r="X149">
        <f t="shared" si="23"/>
        <v>2023</v>
      </c>
    </row>
    <row r="150" spans="1:24" x14ac:dyDescent="0.25">
      <c r="A150" s="10" t="str">
        <f t="shared" si="16"/>
        <v/>
      </c>
      <c r="B150" s="10" t="str">
        <f t="shared" si="17"/>
        <v/>
      </c>
      <c r="C150" s="10" t="str">
        <f t="shared" si="18"/>
        <v>Floodlit44960</v>
      </c>
      <c r="D150" s="5" t="str">
        <f>IF('by region'!$C$2="Any","Any",'Fixture list'!W150)&amp;M150&amp;IF('by region'!$I$2="Any","Any",N150)&amp;G150</f>
        <v>AnyNULLAny44960</v>
      </c>
      <c r="E150" s="5" t="e">
        <f>IF(I150=#REF!,'Fixture list'!G150,"")</f>
        <v>#REF!</v>
      </c>
      <c r="F150" s="5" t="str">
        <f t="shared" si="19"/>
        <v>449604</v>
      </c>
      <c r="G150" s="13">
        <v>44960</v>
      </c>
      <c r="H150" s="14" t="s">
        <v>35</v>
      </c>
      <c r="I150" s="14" t="s">
        <v>29</v>
      </c>
      <c r="J150" s="14" t="s">
        <v>32</v>
      </c>
      <c r="K150" s="14" t="s">
        <v>30</v>
      </c>
      <c r="L150" s="14" t="s">
        <v>30</v>
      </c>
      <c r="M150" s="14" t="s">
        <v>30</v>
      </c>
      <c r="N150" s="14" t="s">
        <v>30</v>
      </c>
      <c r="O150" s="14" t="s">
        <v>33</v>
      </c>
      <c r="P150" s="14" t="s">
        <v>281</v>
      </c>
      <c r="Q150" s="12">
        <f t="shared" si="20"/>
        <v>3</v>
      </c>
      <c r="R150" s="12" cm="1">
        <f t="array" ref="R150">SUMPRODUCT(($G$2:$G$3117=G150)*(Q150&gt;$Q$2:$Q$3117))+1</f>
        <v>4</v>
      </c>
      <c r="S150" s="12">
        <f t="shared" si="21"/>
        <v>412686</v>
      </c>
      <c r="T150" cm="1">
        <f t="array" ref="T150">SUMPRODUCT(($G$2:$G$3117=G150)*(S150&gt;$S$2:$S$3117))+1</f>
        <v>4</v>
      </c>
      <c r="U150" t="str">
        <f t="shared" si="22"/>
        <v>BHA #</v>
      </c>
      <c r="V150">
        <v>0</v>
      </c>
      <c r="W150" t="s">
        <v>19</v>
      </c>
      <c r="X150">
        <f t="shared" si="23"/>
        <v>2023</v>
      </c>
    </row>
    <row r="151" spans="1:24" x14ac:dyDescent="0.25">
      <c r="A151" s="10" t="str">
        <f t="shared" si="16"/>
        <v/>
      </c>
      <c r="B151" s="10" t="str">
        <f t="shared" si="17"/>
        <v/>
      </c>
      <c r="C151" s="10" t="str">
        <f t="shared" si="18"/>
        <v>Floodlit44961</v>
      </c>
      <c r="D151" s="5" t="str">
        <f>IF('by region'!$C$2="Any","Any",'Fixture list'!W151)&amp;M151&amp;IF('by region'!$I$2="Any","Any",N151)&amp;G151</f>
        <v>AnyNULLAny44961</v>
      </c>
      <c r="E151" s="5" t="e">
        <f>IF(I151=#REF!,'Fixture list'!G151,"")</f>
        <v>#REF!</v>
      </c>
      <c r="F151" s="5" t="str">
        <f t="shared" si="19"/>
        <v>449615</v>
      </c>
      <c r="G151" s="13">
        <v>44961</v>
      </c>
      <c r="H151" s="14" t="s">
        <v>37</v>
      </c>
      <c r="I151" s="14" t="s">
        <v>29</v>
      </c>
      <c r="J151" s="14" t="s">
        <v>32</v>
      </c>
      <c r="K151" s="14" t="s">
        <v>30</v>
      </c>
      <c r="L151" s="14" t="s">
        <v>30</v>
      </c>
      <c r="M151" s="14" t="s">
        <v>30</v>
      </c>
      <c r="N151" s="14" t="s">
        <v>30</v>
      </c>
      <c r="O151" s="14" t="s">
        <v>33</v>
      </c>
      <c r="P151" s="14" t="s">
        <v>285</v>
      </c>
      <c r="Q151" s="12">
        <f t="shared" si="20"/>
        <v>3</v>
      </c>
      <c r="R151" s="12" cm="1">
        <f t="array" ref="R151">SUMPRODUCT(($G$2:$G$3117=G151)*(Q151&gt;$Q$2:$Q$3117))+1</f>
        <v>5</v>
      </c>
      <c r="S151" s="12">
        <f t="shared" si="21"/>
        <v>599965</v>
      </c>
      <c r="T151" cm="1">
        <f t="array" ref="T151">SUMPRODUCT(($G$2:$G$3117=G151)*(S151&gt;$S$2:$S$3117))+1</f>
        <v>5</v>
      </c>
      <c r="U151" t="str">
        <f t="shared" si="22"/>
        <v>BHA #</v>
      </c>
      <c r="V151">
        <v>0</v>
      </c>
      <c r="W151" t="s">
        <v>19</v>
      </c>
      <c r="X151">
        <f t="shared" si="23"/>
        <v>2023</v>
      </c>
    </row>
    <row r="152" spans="1:24" x14ac:dyDescent="0.25">
      <c r="A152" s="10" t="str">
        <f t="shared" si="16"/>
        <v/>
      </c>
      <c r="B152" s="10" t="str">
        <f t="shared" si="17"/>
        <v/>
      </c>
      <c r="C152" s="10" t="str">
        <f t="shared" si="18"/>
        <v>Afternoon44965</v>
      </c>
      <c r="D152" s="5" t="str">
        <f>IF('by region'!$C$2="Any","Any",'Fixture list'!W152)&amp;M152&amp;IF('by region'!$I$2="Any","Any",N152)&amp;G152</f>
        <v>AnyNULLAny44965</v>
      </c>
      <c r="E152" s="5" t="e">
        <f>IF(I152=#REF!,'Fixture list'!G152,"")</f>
        <v>#REF!</v>
      </c>
      <c r="F152" s="5" t="str">
        <f t="shared" si="19"/>
        <v>449653</v>
      </c>
      <c r="G152" s="13">
        <v>44965</v>
      </c>
      <c r="H152" s="14" t="s">
        <v>27</v>
      </c>
      <c r="I152" s="14" t="s">
        <v>29</v>
      </c>
      <c r="J152" s="14" t="s">
        <v>9</v>
      </c>
      <c r="K152" s="14" t="s">
        <v>30</v>
      </c>
      <c r="L152" s="14" t="s">
        <v>30</v>
      </c>
      <c r="M152" s="14" t="s">
        <v>30</v>
      </c>
      <c r="N152" s="14" t="s">
        <v>30</v>
      </c>
      <c r="O152" s="14" t="s">
        <v>21</v>
      </c>
      <c r="P152" s="14" t="s">
        <v>298</v>
      </c>
      <c r="Q152" s="12">
        <f t="shared" si="20"/>
        <v>1</v>
      </c>
      <c r="R152" s="12" cm="1">
        <f t="array" ref="R152">SUMPRODUCT(($G$2:$G$3117=G152)*(Q152&gt;$Q$2:$Q$3117))+1</f>
        <v>1</v>
      </c>
      <c r="S152" s="12">
        <f t="shared" si="21"/>
        <v>112128</v>
      </c>
      <c r="T152" cm="1">
        <f t="array" ref="T152">SUMPRODUCT(($G$2:$G$3117=G152)*(S152&gt;$S$2:$S$3117))+1</f>
        <v>3</v>
      </c>
      <c r="U152" t="str">
        <f t="shared" si="22"/>
        <v xml:space="preserve">BHA </v>
      </c>
      <c r="V152">
        <v>1</v>
      </c>
      <c r="W152" t="s">
        <v>17</v>
      </c>
      <c r="X152">
        <f t="shared" si="23"/>
        <v>2023</v>
      </c>
    </row>
    <row r="153" spans="1:24" x14ac:dyDescent="0.25">
      <c r="A153" s="10" t="str">
        <f t="shared" si="16"/>
        <v/>
      </c>
      <c r="B153" s="10" t="str">
        <f t="shared" si="17"/>
        <v/>
      </c>
      <c r="C153" s="10" t="str">
        <f t="shared" si="18"/>
        <v>Floodlit44965</v>
      </c>
      <c r="D153" s="5" t="str">
        <f>IF('by region'!$C$2="Any","Any",'Fixture list'!W153)&amp;M153&amp;IF('by region'!$I$2="Any","Any",N153)&amp;G153</f>
        <v>AnyNULLAny44965</v>
      </c>
      <c r="E153" s="5" t="e">
        <f>IF(I153=#REF!,'Fixture list'!G153,"")</f>
        <v>#REF!</v>
      </c>
      <c r="F153" s="5" t="str">
        <f t="shared" si="19"/>
        <v>449654</v>
      </c>
      <c r="G153" s="13">
        <v>44965</v>
      </c>
      <c r="H153" s="14" t="s">
        <v>27</v>
      </c>
      <c r="I153" s="14" t="s">
        <v>29</v>
      </c>
      <c r="J153" s="14" t="s">
        <v>32</v>
      </c>
      <c r="K153" s="14" t="s">
        <v>30</v>
      </c>
      <c r="L153" s="14" t="s">
        <v>30</v>
      </c>
      <c r="M153" s="14" t="s">
        <v>30</v>
      </c>
      <c r="N153" s="14" t="s">
        <v>30</v>
      </c>
      <c r="O153" s="14" t="s">
        <v>33</v>
      </c>
      <c r="P153" s="14" t="s">
        <v>299</v>
      </c>
      <c r="Q153" s="12">
        <f t="shared" si="20"/>
        <v>3</v>
      </c>
      <c r="R153" s="12" cm="1">
        <f t="array" ref="R153">SUMPRODUCT(($G$2:$G$3117=G153)*(Q153&gt;$Q$2:$Q$3117))+1</f>
        <v>4</v>
      </c>
      <c r="S153" s="12">
        <f t="shared" si="21"/>
        <v>412687</v>
      </c>
      <c r="T153" cm="1">
        <f t="array" ref="T153">SUMPRODUCT(($G$2:$G$3117=G153)*(S153&gt;$S$2:$S$3117))+1</f>
        <v>4</v>
      </c>
      <c r="U153" t="str">
        <f t="shared" si="22"/>
        <v>BHA #</v>
      </c>
      <c r="V153">
        <v>1</v>
      </c>
      <c r="W153" t="s">
        <v>17</v>
      </c>
      <c r="X153">
        <f t="shared" si="23"/>
        <v>2023</v>
      </c>
    </row>
    <row r="154" spans="1:24" x14ac:dyDescent="0.25">
      <c r="A154" s="10" t="str">
        <f t="shared" si="16"/>
        <v/>
      </c>
      <c r="B154" s="10" t="str">
        <f t="shared" si="17"/>
        <v/>
      </c>
      <c r="C154" s="10" t="str">
        <f t="shared" si="18"/>
        <v>Floodlit44966</v>
      </c>
      <c r="D154" s="5" t="str">
        <f>IF('by region'!$C$2="Any","Any",'Fixture list'!W154)&amp;M154&amp;IF('by region'!$I$2="Any","Any",N154)&amp;G154</f>
        <v>AnyNULLAny44966</v>
      </c>
      <c r="E154" s="5" t="e">
        <f>IF(I154=#REF!,'Fixture list'!G154,"")</f>
        <v>#REF!</v>
      </c>
      <c r="F154" s="5" t="str">
        <f t="shared" si="19"/>
        <v>449664</v>
      </c>
      <c r="G154" s="13">
        <v>44966</v>
      </c>
      <c r="H154" s="14" t="s">
        <v>34</v>
      </c>
      <c r="I154" s="14" t="s">
        <v>29</v>
      </c>
      <c r="J154" s="14" t="s">
        <v>32</v>
      </c>
      <c r="K154" s="14" t="s">
        <v>30</v>
      </c>
      <c r="L154" s="14" t="s">
        <v>30</v>
      </c>
      <c r="M154" s="14" t="s">
        <v>30</v>
      </c>
      <c r="N154" s="14" t="s">
        <v>30</v>
      </c>
      <c r="O154" s="14" t="s">
        <v>33</v>
      </c>
      <c r="P154" s="14" t="s">
        <v>302</v>
      </c>
      <c r="Q154" s="12">
        <f t="shared" si="20"/>
        <v>3</v>
      </c>
      <c r="R154" s="12" cm="1">
        <f t="array" ref="R154">SUMPRODUCT(($G$2:$G$3117=G154)*(Q154&gt;$Q$2:$Q$3117))+1</f>
        <v>4</v>
      </c>
      <c r="S154" s="12">
        <f t="shared" si="21"/>
        <v>412692</v>
      </c>
      <c r="T154" cm="1">
        <f t="array" ref="T154">SUMPRODUCT(($G$2:$G$3117=G154)*(S154&gt;$S$2:$S$3117))+1</f>
        <v>4</v>
      </c>
      <c r="U154" t="str">
        <f t="shared" si="22"/>
        <v>BHA #</v>
      </c>
      <c r="V154">
        <v>0</v>
      </c>
      <c r="W154" t="s">
        <v>17</v>
      </c>
      <c r="X154">
        <f t="shared" si="23"/>
        <v>2023</v>
      </c>
    </row>
    <row r="155" spans="1:24" x14ac:dyDescent="0.25">
      <c r="A155" s="10" t="str">
        <f t="shared" si="16"/>
        <v/>
      </c>
      <c r="B155" s="10" t="str">
        <f t="shared" si="17"/>
        <v/>
      </c>
      <c r="C155" s="10" t="str">
        <f t="shared" si="18"/>
        <v>Floodlit44967</v>
      </c>
      <c r="D155" s="5" t="str">
        <f>IF('by region'!$C$2="Any","Any",'Fixture list'!W155)&amp;M155&amp;IF('by region'!$I$2="Any","Any",N155)&amp;G155</f>
        <v>AnyNULLAny44967</v>
      </c>
      <c r="E155" s="5" t="e">
        <f>IF(I155=#REF!,'Fixture list'!G155,"")</f>
        <v>#REF!</v>
      </c>
      <c r="F155" s="5" t="str">
        <f t="shared" si="19"/>
        <v>449674</v>
      </c>
      <c r="G155" s="13">
        <v>44967</v>
      </c>
      <c r="H155" s="14" t="s">
        <v>35</v>
      </c>
      <c r="I155" s="14" t="s">
        <v>29</v>
      </c>
      <c r="J155" s="14" t="s">
        <v>32</v>
      </c>
      <c r="K155" s="14" t="s">
        <v>30</v>
      </c>
      <c r="L155" s="14" t="s">
        <v>30</v>
      </c>
      <c r="M155" s="14" t="s">
        <v>30</v>
      </c>
      <c r="N155" s="14" t="s">
        <v>30</v>
      </c>
      <c r="O155" s="14" t="s">
        <v>33</v>
      </c>
      <c r="P155" s="14" t="s">
        <v>306</v>
      </c>
      <c r="Q155" s="12">
        <f t="shared" si="20"/>
        <v>3</v>
      </c>
      <c r="R155" s="12" cm="1">
        <f t="array" ref="R155">SUMPRODUCT(($G$2:$G$3117=G155)*(Q155&gt;$Q$2:$Q$3117))+1</f>
        <v>4</v>
      </c>
      <c r="S155" s="12">
        <f t="shared" si="21"/>
        <v>412689</v>
      </c>
      <c r="T155" cm="1">
        <f t="array" ref="T155">SUMPRODUCT(($G$2:$G$3117=G155)*(S155&gt;$S$2:$S$3117))+1</f>
        <v>4</v>
      </c>
      <c r="U155" t="str">
        <f t="shared" si="22"/>
        <v>BHA #</v>
      </c>
      <c r="V155">
        <v>0</v>
      </c>
      <c r="W155" t="s">
        <v>19</v>
      </c>
      <c r="X155">
        <f t="shared" si="23"/>
        <v>2023</v>
      </c>
    </row>
    <row r="156" spans="1:24" x14ac:dyDescent="0.25">
      <c r="A156" s="10" t="str">
        <f t="shared" si="16"/>
        <v/>
      </c>
      <c r="B156" s="10" t="str">
        <f t="shared" si="17"/>
        <v/>
      </c>
      <c r="C156" s="10" t="str">
        <f t="shared" si="18"/>
        <v>Afternoon44972</v>
      </c>
      <c r="D156" s="5" t="str">
        <f>IF('by region'!$C$2="Any","Any",'Fixture list'!W156)&amp;M156&amp;IF('by region'!$I$2="Any","Any",N156)&amp;G156</f>
        <v>AnyNULLAny44972</v>
      </c>
      <c r="E156" s="5" t="e">
        <f>IF(I156=#REF!,'Fixture list'!G156,"")</f>
        <v>#REF!</v>
      </c>
      <c r="F156" s="5" t="str">
        <f t="shared" si="19"/>
        <v>449723</v>
      </c>
      <c r="G156" s="13">
        <v>44972</v>
      </c>
      <c r="H156" s="14" t="s">
        <v>27</v>
      </c>
      <c r="I156" s="14" t="s">
        <v>29</v>
      </c>
      <c r="J156" s="14" t="s">
        <v>9</v>
      </c>
      <c r="K156" s="14" t="s">
        <v>30</v>
      </c>
      <c r="L156" s="14" t="s">
        <v>30</v>
      </c>
      <c r="M156" s="14" t="s">
        <v>30</v>
      </c>
      <c r="N156" s="14" t="s">
        <v>30</v>
      </c>
      <c r="O156" s="14" t="s">
        <v>21</v>
      </c>
      <c r="P156" s="14" t="s">
        <v>323</v>
      </c>
      <c r="Q156" s="12">
        <f t="shared" si="20"/>
        <v>1</v>
      </c>
      <c r="R156" s="12" cm="1">
        <f t="array" ref="R156">SUMPRODUCT(($G$2:$G$3117=G156)*(Q156&gt;$Q$2:$Q$3117))+1</f>
        <v>1</v>
      </c>
      <c r="S156" s="12">
        <f t="shared" si="21"/>
        <v>114272</v>
      </c>
      <c r="T156" cm="1">
        <f t="array" ref="T156">SUMPRODUCT(($G$2:$G$3117=G156)*(S156&gt;$S$2:$S$3117))+1</f>
        <v>3</v>
      </c>
      <c r="U156" t="str">
        <f t="shared" si="22"/>
        <v xml:space="preserve">BHA </v>
      </c>
      <c r="V156">
        <v>0</v>
      </c>
      <c r="W156" t="s">
        <v>17</v>
      </c>
      <c r="X156">
        <f t="shared" si="23"/>
        <v>2023</v>
      </c>
    </row>
    <row r="157" spans="1:24" x14ac:dyDescent="0.25">
      <c r="A157" s="10" t="str">
        <f t="shared" si="16"/>
        <v/>
      </c>
      <c r="B157" s="10" t="str">
        <f t="shared" si="17"/>
        <v/>
      </c>
      <c r="C157" s="10" t="str">
        <f t="shared" si="18"/>
        <v>Floodlit44972</v>
      </c>
      <c r="D157" s="5" t="str">
        <f>IF('by region'!$C$2="Any","Any",'Fixture list'!W157)&amp;M157&amp;IF('by region'!$I$2="Any","Any",N157)&amp;G157</f>
        <v>AnyNULLAny44972</v>
      </c>
      <c r="E157" s="5" t="e">
        <f>IF(I157=#REF!,'Fixture list'!G157,"")</f>
        <v>#REF!</v>
      </c>
      <c r="F157" s="5" t="str">
        <f t="shared" si="19"/>
        <v>449724</v>
      </c>
      <c r="G157" s="13">
        <v>44972</v>
      </c>
      <c r="H157" s="14" t="s">
        <v>27</v>
      </c>
      <c r="I157" s="14" t="s">
        <v>29</v>
      </c>
      <c r="J157" s="14" t="s">
        <v>32</v>
      </c>
      <c r="K157" s="14" t="s">
        <v>30</v>
      </c>
      <c r="L157" s="14" t="s">
        <v>30</v>
      </c>
      <c r="M157" s="14" t="s">
        <v>30</v>
      </c>
      <c r="N157" s="14" t="s">
        <v>30</v>
      </c>
      <c r="O157" s="14" t="s">
        <v>33</v>
      </c>
      <c r="P157" s="14" t="s">
        <v>324</v>
      </c>
      <c r="Q157" s="12">
        <f t="shared" si="20"/>
        <v>3</v>
      </c>
      <c r="R157" s="12" cm="1">
        <f t="array" ref="R157">SUMPRODUCT(($G$2:$G$3117=G157)*(Q157&gt;$Q$2:$Q$3117))+1</f>
        <v>4</v>
      </c>
      <c r="S157" s="12">
        <f t="shared" si="21"/>
        <v>400791</v>
      </c>
      <c r="T157" cm="1">
        <f t="array" ref="T157">SUMPRODUCT(($G$2:$G$3117=G157)*(S157&gt;$S$2:$S$3117))+1</f>
        <v>4</v>
      </c>
      <c r="U157" t="str">
        <f t="shared" si="22"/>
        <v>BHA #</v>
      </c>
      <c r="V157">
        <v>0</v>
      </c>
      <c r="W157" t="s">
        <v>11</v>
      </c>
      <c r="X157">
        <f t="shared" si="23"/>
        <v>2023</v>
      </c>
    </row>
    <row r="158" spans="1:24" x14ac:dyDescent="0.25">
      <c r="A158" s="10" t="str">
        <f t="shared" si="16"/>
        <v/>
      </c>
      <c r="B158" s="10" t="str">
        <f t="shared" si="17"/>
        <v/>
      </c>
      <c r="C158" s="10" t="str">
        <f t="shared" si="18"/>
        <v>Floodlit44973</v>
      </c>
      <c r="D158" s="5" t="str">
        <f>IF('by region'!$C$2="Any","Any",'Fixture list'!W158)&amp;M158&amp;IF('by region'!$I$2="Any","Any",N158)&amp;G158</f>
        <v>AnyNULLAny44973</v>
      </c>
      <c r="E158" s="5" t="e">
        <f>IF(I158=#REF!,'Fixture list'!G158,"")</f>
        <v>#REF!</v>
      </c>
      <c r="F158" s="5" t="str">
        <f t="shared" si="19"/>
        <v>449734</v>
      </c>
      <c r="G158" s="13">
        <v>44973</v>
      </c>
      <c r="H158" s="14" t="s">
        <v>34</v>
      </c>
      <c r="I158" s="14" t="s">
        <v>29</v>
      </c>
      <c r="J158" s="14" t="s">
        <v>32</v>
      </c>
      <c r="K158" s="14" t="s">
        <v>30</v>
      </c>
      <c r="L158" s="14" t="s">
        <v>30</v>
      </c>
      <c r="M158" s="14" t="s">
        <v>30</v>
      </c>
      <c r="N158" s="14" t="s">
        <v>30</v>
      </c>
      <c r="O158" s="14" t="s">
        <v>33</v>
      </c>
      <c r="P158" s="14" t="s">
        <v>327</v>
      </c>
      <c r="Q158" s="12">
        <f t="shared" si="20"/>
        <v>3</v>
      </c>
      <c r="R158" s="12" cm="1">
        <f t="array" ref="R158">SUMPRODUCT(($G$2:$G$3117=G158)*(Q158&gt;$Q$2:$Q$3117))+1</f>
        <v>4</v>
      </c>
      <c r="S158" s="12">
        <f t="shared" si="21"/>
        <v>412688</v>
      </c>
      <c r="T158" cm="1">
        <f t="array" ref="T158">SUMPRODUCT(($G$2:$G$3117=G158)*(S158&gt;$S$2:$S$3117))+1</f>
        <v>4</v>
      </c>
      <c r="U158" t="str">
        <f t="shared" si="22"/>
        <v>BHA #</v>
      </c>
      <c r="V158">
        <v>0</v>
      </c>
      <c r="W158" t="s">
        <v>19</v>
      </c>
      <c r="X158">
        <f t="shared" si="23"/>
        <v>2023</v>
      </c>
    </row>
    <row r="159" spans="1:24" x14ac:dyDescent="0.25">
      <c r="A159" s="10" t="str">
        <f t="shared" si="16"/>
        <v/>
      </c>
      <c r="B159" s="10" t="str">
        <f t="shared" si="17"/>
        <v/>
      </c>
      <c r="C159" s="10" t="str">
        <f t="shared" si="18"/>
        <v>Floodlit44974</v>
      </c>
      <c r="D159" s="5" t="str">
        <f>IF('by region'!$C$2="Any","Any",'Fixture list'!W159)&amp;M159&amp;IF('by region'!$I$2="Any","Any",N159)&amp;G159</f>
        <v>AnyNULLAny44974</v>
      </c>
      <c r="E159" s="5" t="e">
        <f>IF(I159=#REF!,'Fixture list'!G159,"")</f>
        <v>#REF!</v>
      </c>
      <c r="F159" s="5" t="str">
        <f t="shared" si="19"/>
        <v>449744</v>
      </c>
      <c r="G159" s="13">
        <v>44974</v>
      </c>
      <c r="H159" s="14" t="s">
        <v>35</v>
      </c>
      <c r="I159" s="14" t="s">
        <v>29</v>
      </c>
      <c r="J159" s="14" t="s">
        <v>32</v>
      </c>
      <c r="K159" s="14" t="s">
        <v>30</v>
      </c>
      <c r="L159" s="14" t="s">
        <v>30</v>
      </c>
      <c r="M159" s="14" t="s">
        <v>30</v>
      </c>
      <c r="N159" s="14" t="s">
        <v>30</v>
      </c>
      <c r="O159" s="14" t="s">
        <v>33</v>
      </c>
      <c r="P159" s="14" t="s">
        <v>331</v>
      </c>
      <c r="Q159" s="12">
        <f t="shared" si="20"/>
        <v>3</v>
      </c>
      <c r="R159" s="12" cm="1">
        <f t="array" ref="R159">SUMPRODUCT(($G$2:$G$3117=G159)*(Q159&gt;$Q$2:$Q$3117))+1</f>
        <v>4</v>
      </c>
      <c r="S159" s="12">
        <f t="shared" si="21"/>
        <v>412693</v>
      </c>
      <c r="T159" cm="1">
        <f t="array" ref="T159">SUMPRODUCT(($G$2:$G$3117=G159)*(S159&gt;$S$2:$S$3117))+1</f>
        <v>4</v>
      </c>
      <c r="U159" t="str">
        <f t="shared" si="22"/>
        <v>BHA #</v>
      </c>
      <c r="V159">
        <v>0</v>
      </c>
      <c r="W159" t="s">
        <v>17</v>
      </c>
      <c r="X159">
        <f t="shared" si="23"/>
        <v>2023</v>
      </c>
    </row>
    <row r="160" spans="1:24" x14ac:dyDescent="0.25">
      <c r="A160" s="10" t="str">
        <f t="shared" si="16"/>
        <v/>
      </c>
      <c r="B160" s="10" t="str">
        <f t="shared" si="17"/>
        <v/>
      </c>
      <c r="C160" s="10" t="str">
        <f t="shared" si="18"/>
        <v>Floodlit44975</v>
      </c>
      <c r="D160" s="5" t="str">
        <f>IF('by region'!$C$2="Any","Any",'Fixture list'!W160)&amp;M160&amp;IF('by region'!$I$2="Any","Any",N160)&amp;G160</f>
        <v>AnyNULLAny44975</v>
      </c>
      <c r="E160" s="5" t="e">
        <f>IF(I160=#REF!,'Fixture list'!G160,"")</f>
        <v>#REF!</v>
      </c>
      <c r="F160" s="5" t="str">
        <f t="shared" si="19"/>
        <v>449755</v>
      </c>
      <c r="G160" s="13">
        <v>44975</v>
      </c>
      <c r="H160" s="14" t="s">
        <v>37</v>
      </c>
      <c r="I160" s="14" t="s">
        <v>29</v>
      </c>
      <c r="J160" s="14" t="s">
        <v>32</v>
      </c>
      <c r="K160" s="14" t="s">
        <v>30</v>
      </c>
      <c r="L160" s="14" t="s">
        <v>30</v>
      </c>
      <c r="M160" s="14" t="s">
        <v>30</v>
      </c>
      <c r="N160" s="14" t="s">
        <v>30</v>
      </c>
      <c r="O160" s="14" t="s">
        <v>33</v>
      </c>
      <c r="P160" s="14" t="s">
        <v>335</v>
      </c>
      <c r="Q160" s="12">
        <f t="shared" si="20"/>
        <v>3</v>
      </c>
      <c r="R160" s="12" cm="1">
        <f t="array" ref="R160">SUMPRODUCT(($G$2:$G$3117=G160)*(Q160&gt;$Q$2:$Q$3117))+1</f>
        <v>5</v>
      </c>
      <c r="S160" s="12">
        <f t="shared" si="21"/>
        <v>599966</v>
      </c>
      <c r="T160" cm="1">
        <f t="array" ref="T160">SUMPRODUCT(($G$2:$G$3117=G160)*(S160&gt;$S$2:$S$3117))+1</f>
        <v>5</v>
      </c>
      <c r="U160" t="str">
        <f t="shared" si="22"/>
        <v>BHA #</v>
      </c>
      <c r="V160">
        <v>0</v>
      </c>
      <c r="W160" t="s">
        <v>11</v>
      </c>
      <c r="X160">
        <f t="shared" si="23"/>
        <v>2023</v>
      </c>
    </row>
    <row r="161" spans="1:24" x14ac:dyDescent="0.25">
      <c r="A161" s="10" t="str">
        <f t="shared" si="16"/>
        <v/>
      </c>
      <c r="B161" s="10" t="str">
        <f t="shared" si="17"/>
        <v/>
      </c>
      <c r="C161" s="10" t="str">
        <f t="shared" si="18"/>
        <v>Floodlit44977</v>
      </c>
      <c r="D161" s="5" t="str">
        <f>IF('by region'!$C$2="Any","Any",'Fixture list'!W161)&amp;M161&amp;IF('by region'!$I$2="Any","Any",N161)&amp;G161</f>
        <v>AnyNULLAny44977</v>
      </c>
      <c r="E161" s="5" t="e">
        <f>IF(I161=#REF!,'Fixture list'!G161,"")</f>
        <v>#REF!</v>
      </c>
      <c r="F161" s="5" t="str">
        <f t="shared" si="19"/>
        <v>449773</v>
      </c>
      <c r="G161" s="13">
        <v>44977</v>
      </c>
      <c r="H161" s="14" t="s">
        <v>42</v>
      </c>
      <c r="I161" s="14" t="s">
        <v>29</v>
      </c>
      <c r="J161" s="14" t="s">
        <v>32</v>
      </c>
      <c r="K161" s="14" t="s">
        <v>30</v>
      </c>
      <c r="L161" s="14" t="s">
        <v>30</v>
      </c>
      <c r="M161" s="14" t="s">
        <v>30</v>
      </c>
      <c r="N161" s="14" t="s">
        <v>30</v>
      </c>
      <c r="O161" s="14" t="s">
        <v>33</v>
      </c>
      <c r="P161" s="14" t="s">
        <v>342</v>
      </c>
      <c r="Q161" s="12">
        <f t="shared" si="20"/>
        <v>3</v>
      </c>
      <c r="R161" s="12" cm="1">
        <f t="array" ref="R161">SUMPRODUCT(($G$2:$G$3117=G161)*(Q161&gt;$Q$2:$Q$3117))+1</f>
        <v>3</v>
      </c>
      <c r="S161" s="12">
        <f t="shared" si="21"/>
        <v>313698</v>
      </c>
      <c r="T161" cm="1">
        <f t="array" ref="T161">SUMPRODUCT(($G$2:$G$3117=G161)*(S161&gt;$S$2:$S$3117))+1</f>
        <v>3</v>
      </c>
      <c r="U161" t="str">
        <f t="shared" si="22"/>
        <v>BHA #</v>
      </c>
      <c r="V161">
        <v>0</v>
      </c>
      <c r="W161" t="s">
        <v>19</v>
      </c>
      <c r="X161">
        <f t="shared" si="23"/>
        <v>2023</v>
      </c>
    </row>
    <row r="162" spans="1:24" x14ac:dyDescent="0.25">
      <c r="A162" s="10" t="str">
        <f t="shared" si="16"/>
        <v/>
      </c>
      <c r="B162" s="10" t="str">
        <f t="shared" si="17"/>
        <v/>
      </c>
      <c r="C162" s="10" t="str">
        <f t="shared" si="18"/>
        <v>Floodlit44979</v>
      </c>
      <c r="D162" s="5" t="str">
        <f>IF('by region'!$C$2="Any","Any",'Fixture list'!W162)&amp;M162&amp;IF('by region'!$I$2="Any","Any",N162)&amp;G162</f>
        <v>AnyNULLAny44979</v>
      </c>
      <c r="E162" s="5" t="e">
        <f>IF(I162=#REF!,'Fixture list'!G162,"")</f>
        <v>#REF!</v>
      </c>
      <c r="F162" s="5" t="str">
        <f t="shared" si="19"/>
        <v>449794</v>
      </c>
      <c r="G162" s="13">
        <v>44979</v>
      </c>
      <c r="H162" s="14" t="s">
        <v>27</v>
      </c>
      <c r="I162" s="14" t="s">
        <v>29</v>
      </c>
      <c r="J162" s="14" t="s">
        <v>32</v>
      </c>
      <c r="K162" s="14" t="s">
        <v>30</v>
      </c>
      <c r="L162" s="14" t="s">
        <v>30</v>
      </c>
      <c r="M162" s="14" t="s">
        <v>30</v>
      </c>
      <c r="N162" s="14" t="s">
        <v>30</v>
      </c>
      <c r="O162" s="14" t="s">
        <v>33</v>
      </c>
      <c r="P162" s="14" t="s">
        <v>348</v>
      </c>
      <c r="Q162" s="12">
        <f t="shared" si="20"/>
        <v>3</v>
      </c>
      <c r="R162" s="12" cm="1">
        <f t="array" ref="R162">SUMPRODUCT(($G$2:$G$3117=G162)*(Q162&gt;$Q$2:$Q$3117))+1</f>
        <v>4</v>
      </c>
      <c r="S162" s="12">
        <f t="shared" si="21"/>
        <v>412695</v>
      </c>
      <c r="T162" cm="1">
        <f t="array" ref="T162">SUMPRODUCT(($G$2:$G$3117=G162)*(S162&gt;$S$2:$S$3117))+1</f>
        <v>4</v>
      </c>
      <c r="U162" t="str">
        <f t="shared" si="22"/>
        <v>BHA #</v>
      </c>
      <c r="V162">
        <v>0</v>
      </c>
      <c r="W162" t="s">
        <v>11</v>
      </c>
      <c r="X162">
        <f t="shared" si="23"/>
        <v>2023</v>
      </c>
    </row>
    <row r="163" spans="1:24" x14ac:dyDescent="0.25">
      <c r="A163" s="10" t="str">
        <f t="shared" si="16"/>
        <v/>
      </c>
      <c r="B163" s="10" t="str">
        <f t="shared" si="17"/>
        <v/>
      </c>
      <c r="C163" s="10" t="str">
        <f t="shared" si="18"/>
        <v>Floodlit44980</v>
      </c>
      <c r="D163" s="5" t="str">
        <f>IF('by region'!$C$2="Any","Any",'Fixture list'!W163)&amp;M163&amp;IF('by region'!$I$2="Any","Any",N163)&amp;G163</f>
        <v>AnyNULLAny44980</v>
      </c>
      <c r="E163" s="5" t="e">
        <f>IF(I163=#REF!,'Fixture list'!G163,"")</f>
        <v>#REF!</v>
      </c>
      <c r="F163" s="5" t="str">
        <f t="shared" si="19"/>
        <v>449804</v>
      </c>
      <c r="G163" s="13">
        <v>44980</v>
      </c>
      <c r="H163" s="14" t="s">
        <v>34</v>
      </c>
      <c r="I163" s="14" t="s">
        <v>29</v>
      </c>
      <c r="J163" s="14" t="s">
        <v>32</v>
      </c>
      <c r="K163" s="14" t="s">
        <v>30</v>
      </c>
      <c r="L163" s="14" t="s">
        <v>30</v>
      </c>
      <c r="M163" s="14" t="s">
        <v>30</v>
      </c>
      <c r="N163" s="14" t="s">
        <v>30</v>
      </c>
      <c r="O163" s="14" t="s">
        <v>33</v>
      </c>
      <c r="P163" s="14" t="s">
        <v>352</v>
      </c>
      <c r="Q163" s="12">
        <f t="shared" si="20"/>
        <v>3</v>
      </c>
      <c r="R163" s="12" cm="1">
        <f t="array" ref="R163">SUMPRODUCT(($G$2:$G$3117=G163)*(Q163&gt;$Q$2:$Q$3117))+1</f>
        <v>4</v>
      </c>
      <c r="S163" s="12">
        <f t="shared" si="21"/>
        <v>412696</v>
      </c>
      <c r="T163" cm="1">
        <f t="array" ref="T163">SUMPRODUCT(($G$2:$G$3117=G163)*(S163&gt;$S$2:$S$3117))+1</f>
        <v>4</v>
      </c>
      <c r="U163" t="str">
        <f t="shared" si="22"/>
        <v>BHA #</v>
      </c>
      <c r="V163">
        <v>0</v>
      </c>
      <c r="W163" t="s">
        <v>30</v>
      </c>
      <c r="X163">
        <f t="shared" si="23"/>
        <v>2023</v>
      </c>
    </row>
    <row r="164" spans="1:24" x14ac:dyDescent="0.25">
      <c r="A164" s="10" t="str">
        <f t="shared" si="16"/>
        <v/>
      </c>
      <c r="B164" s="10" t="str">
        <f t="shared" si="17"/>
        <v/>
      </c>
      <c r="C164" s="10" t="str">
        <f t="shared" si="18"/>
        <v>Floodlit44981</v>
      </c>
      <c r="D164" s="5" t="str">
        <f>IF('by region'!$C$2="Any","Any",'Fixture list'!W164)&amp;M164&amp;IF('by region'!$I$2="Any","Any",N164)&amp;G164</f>
        <v>AnyNULLAny44981</v>
      </c>
      <c r="E164" s="5" t="e">
        <f>IF(I164=#REF!,'Fixture list'!G164,"")</f>
        <v>#REF!</v>
      </c>
      <c r="F164" s="5" t="str">
        <f t="shared" si="19"/>
        <v>449814</v>
      </c>
      <c r="G164" s="13">
        <v>44981</v>
      </c>
      <c r="H164" s="14" t="s">
        <v>35</v>
      </c>
      <c r="I164" s="14" t="s">
        <v>29</v>
      </c>
      <c r="J164" s="14" t="s">
        <v>32</v>
      </c>
      <c r="K164" s="14" t="s">
        <v>30</v>
      </c>
      <c r="L164" s="14" t="s">
        <v>30</v>
      </c>
      <c r="M164" s="14" t="s">
        <v>30</v>
      </c>
      <c r="N164" s="14" t="s">
        <v>30</v>
      </c>
      <c r="O164" s="14" t="s">
        <v>33</v>
      </c>
      <c r="P164" s="14" t="s">
        <v>356</v>
      </c>
      <c r="Q164" s="12">
        <f t="shared" si="20"/>
        <v>3</v>
      </c>
      <c r="R164" s="12" cm="1">
        <f t="array" ref="R164">SUMPRODUCT(($G$2:$G$3117=G164)*(Q164&gt;$Q$2:$Q$3117))+1</f>
        <v>4</v>
      </c>
      <c r="S164" s="12">
        <f t="shared" si="21"/>
        <v>412697</v>
      </c>
      <c r="T164" cm="1">
        <f t="array" ref="T164">SUMPRODUCT(($G$2:$G$3117=G164)*(S164&gt;$S$2:$S$3117))+1</f>
        <v>4</v>
      </c>
      <c r="U164" t="str">
        <f t="shared" si="22"/>
        <v>BHA #</v>
      </c>
      <c r="V164">
        <v>0</v>
      </c>
      <c r="W164" t="s">
        <v>30</v>
      </c>
      <c r="X164">
        <f t="shared" si="23"/>
        <v>2023</v>
      </c>
    </row>
    <row r="165" spans="1:24" x14ac:dyDescent="0.25">
      <c r="A165" s="10" t="str">
        <f t="shared" si="16"/>
        <v/>
      </c>
      <c r="B165" s="10" t="str">
        <f t="shared" si="17"/>
        <v/>
      </c>
      <c r="C165" s="10" t="str">
        <f t="shared" si="18"/>
        <v>Floodlit44982</v>
      </c>
      <c r="D165" s="5" t="str">
        <f>IF('by region'!$C$2="Any","Any",'Fixture list'!W165)&amp;M165&amp;IF('by region'!$I$2="Any","Any",N165)&amp;G165</f>
        <v>AnyNULLAny44982</v>
      </c>
      <c r="E165" s="5" t="e">
        <f>IF(I165=#REF!,'Fixture list'!G165,"")</f>
        <v>#REF!</v>
      </c>
      <c r="F165" s="5" t="str">
        <f t="shared" si="19"/>
        <v>449825</v>
      </c>
      <c r="G165" s="13">
        <v>44982</v>
      </c>
      <c r="H165" s="14" t="s">
        <v>37</v>
      </c>
      <c r="I165" s="14" t="s">
        <v>29</v>
      </c>
      <c r="J165" s="14" t="s">
        <v>32</v>
      </c>
      <c r="K165" s="14" t="s">
        <v>30</v>
      </c>
      <c r="L165" s="14" t="s">
        <v>30</v>
      </c>
      <c r="M165" s="14" t="s">
        <v>30</v>
      </c>
      <c r="N165" s="14" t="s">
        <v>30</v>
      </c>
      <c r="O165" s="14" t="s">
        <v>33</v>
      </c>
      <c r="P165" s="14" t="s">
        <v>360</v>
      </c>
      <c r="Q165" s="12">
        <f t="shared" si="20"/>
        <v>3</v>
      </c>
      <c r="R165" s="12" cm="1">
        <f t="array" ref="R165">SUMPRODUCT(($G$2:$G$3117=G165)*(Q165&gt;$Q$2:$Q$3117))+1</f>
        <v>5</v>
      </c>
      <c r="S165" s="12">
        <f t="shared" si="21"/>
        <v>599967</v>
      </c>
      <c r="T165" cm="1">
        <f t="array" ref="T165">SUMPRODUCT(($G$2:$G$3117=G165)*(S165&gt;$S$2:$S$3117))+1</f>
        <v>5</v>
      </c>
      <c r="U165" t="str">
        <f t="shared" si="22"/>
        <v>BHA #</v>
      </c>
      <c r="V165">
        <v>0</v>
      </c>
      <c r="W165" t="s">
        <v>17</v>
      </c>
      <c r="X165">
        <f t="shared" si="23"/>
        <v>2023</v>
      </c>
    </row>
    <row r="166" spans="1:24" x14ac:dyDescent="0.25">
      <c r="A166" s="10" t="str">
        <f t="shared" si="16"/>
        <v/>
      </c>
      <c r="B166" s="10" t="str">
        <f t="shared" si="17"/>
        <v/>
      </c>
      <c r="C166" s="10" t="str">
        <f t="shared" si="18"/>
        <v>Floodlit44986</v>
      </c>
      <c r="D166" s="5" t="str">
        <f>IF('by region'!$C$2="Any","Any",'Fixture list'!W166)&amp;M166&amp;IF('by region'!$I$2="Any","Any",N166)&amp;G166</f>
        <v>AnyNULLAny44986</v>
      </c>
      <c r="E166" s="5" t="e">
        <f>IF(I166=#REF!,'Fixture list'!G166,"")</f>
        <v>#REF!</v>
      </c>
      <c r="F166" s="5" t="str">
        <f t="shared" si="19"/>
        <v>449864</v>
      </c>
      <c r="G166" s="13">
        <v>44986</v>
      </c>
      <c r="H166" s="14" t="s">
        <v>27</v>
      </c>
      <c r="I166" s="14" t="s">
        <v>29</v>
      </c>
      <c r="J166" s="14" t="s">
        <v>32</v>
      </c>
      <c r="K166" s="14" t="s">
        <v>30</v>
      </c>
      <c r="L166" s="14" t="s">
        <v>30</v>
      </c>
      <c r="M166" s="14" t="s">
        <v>30</v>
      </c>
      <c r="N166" s="14" t="s">
        <v>30</v>
      </c>
      <c r="O166" s="14" t="s">
        <v>33</v>
      </c>
      <c r="P166" s="14" t="s">
        <v>373</v>
      </c>
      <c r="Q166" s="12">
        <f t="shared" si="20"/>
        <v>3</v>
      </c>
      <c r="R166" s="12" cm="1">
        <f t="array" ref="R166">SUMPRODUCT(($G$2:$G$3117=G166)*(Q166&gt;$Q$2:$Q$3117))+1</f>
        <v>4</v>
      </c>
      <c r="S166" s="12">
        <f t="shared" si="21"/>
        <v>412699</v>
      </c>
      <c r="T166" cm="1">
        <f t="array" ref="T166">SUMPRODUCT(($G$2:$G$3117=G166)*(S166&gt;$S$2:$S$3117))+1</f>
        <v>4</v>
      </c>
      <c r="U166" t="str">
        <f t="shared" si="22"/>
        <v>BHA #</v>
      </c>
      <c r="V166">
        <v>0</v>
      </c>
      <c r="W166" t="s">
        <v>11</v>
      </c>
      <c r="X166">
        <f t="shared" si="23"/>
        <v>2023</v>
      </c>
    </row>
    <row r="167" spans="1:24" x14ac:dyDescent="0.25">
      <c r="A167" s="10" t="str">
        <f t="shared" si="16"/>
        <v/>
      </c>
      <c r="B167" s="10" t="str">
        <f t="shared" si="17"/>
        <v/>
      </c>
      <c r="C167" s="10" t="str">
        <f t="shared" si="18"/>
        <v>Floodlit44987</v>
      </c>
      <c r="D167" s="5" t="str">
        <f>IF('by region'!$C$2="Any","Any",'Fixture list'!W167)&amp;M167&amp;IF('by region'!$I$2="Any","Any",N167)&amp;G167</f>
        <v>AnyNULLAny44987</v>
      </c>
      <c r="E167" s="5" t="e">
        <f>IF(I167=#REF!,'Fixture list'!G167,"")</f>
        <v>#REF!</v>
      </c>
      <c r="F167" s="5" t="str">
        <f t="shared" si="19"/>
        <v>449874</v>
      </c>
      <c r="G167" s="13">
        <v>44987</v>
      </c>
      <c r="H167" s="14" t="s">
        <v>34</v>
      </c>
      <c r="I167" s="14" t="s">
        <v>29</v>
      </c>
      <c r="J167" s="14" t="s">
        <v>32</v>
      </c>
      <c r="K167" s="14" t="s">
        <v>30</v>
      </c>
      <c r="L167" s="14" t="s">
        <v>30</v>
      </c>
      <c r="M167" s="14" t="s">
        <v>30</v>
      </c>
      <c r="N167" s="14" t="s">
        <v>30</v>
      </c>
      <c r="O167" s="14" t="s">
        <v>33</v>
      </c>
      <c r="P167" s="14" t="s">
        <v>377</v>
      </c>
      <c r="Q167" s="12">
        <f t="shared" si="20"/>
        <v>3</v>
      </c>
      <c r="R167" s="12" cm="1">
        <f t="array" ref="R167">SUMPRODUCT(($G$2:$G$3117=G167)*(Q167&gt;$Q$2:$Q$3117))+1</f>
        <v>4</v>
      </c>
      <c r="S167" s="12">
        <f t="shared" si="21"/>
        <v>412704</v>
      </c>
      <c r="T167" cm="1">
        <f t="array" ref="T167">SUMPRODUCT(($G$2:$G$3117=G167)*(S167&gt;$S$2:$S$3117))+1</f>
        <v>4</v>
      </c>
      <c r="U167" t="str">
        <f t="shared" si="22"/>
        <v>BHA #</v>
      </c>
      <c r="V167">
        <v>0</v>
      </c>
      <c r="W167" t="s">
        <v>30</v>
      </c>
      <c r="X167">
        <f t="shared" si="23"/>
        <v>2023</v>
      </c>
    </row>
    <row r="168" spans="1:24" x14ac:dyDescent="0.25">
      <c r="A168" s="10" t="str">
        <f t="shared" si="16"/>
        <v/>
      </c>
      <c r="B168" s="10" t="str">
        <f t="shared" si="17"/>
        <v/>
      </c>
      <c r="C168" s="10" t="str">
        <f t="shared" si="18"/>
        <v>Floodlit44988</v>
      </c>
      <c r="D168" s="5" t="str">
        <f>IF('by region'!$C$2="Any","Any",'Fixture list'!W168)&amp;M168&amp;IF('by region'!$I$2="Any","Any",N168)&amp;G168</f>
        <v>AnyNULLAny44988</v>
      </c>
      <c r="E168" s="5" t="e">
        <f>IF(I168=#REF!,'Fixture list'!G168,"")</f>
        <v>#REF!</v>
      </c>
      <c r="F168" s="5" t="str">
        <f t="shared" si="19"/>
        <v>449884</v>
      </c>
      <c r="G168" s="13">
        <v>44988</v>
      </c>
      <c r="H168" s="14" t="s">
        <v>35</v>
      </c>
      <c r="I168" s="14" t="s">
        <v>29</v>
      </c>
      <c r="J168" s="14" t="s">
        <v>32</v>
      </c>
      <c r="K168" s="14" t="s">
        <v>30</v>
      </c>
      <c r="L168" s="14" t="s">
        <v>30</v>
      </c>
      <c r="M168" s="14" t="s">
        <v>30</v>
      </c>
      <c r="N168" s="14" t="s">
        <v>30</v>
      </c>
      <c r="O168" s="14" t="s">
        <v>33</v>
      </c>
      <c r="P168" s="14" t="s">
        <v>381</v>
      </c>
      <c r="Q168" s="12">
        <f t="shared" si="20"/>
        <v>3</v>
      </c>
      <c r="R168" s="12" cm="1">
        <f t="array" ref="R168">SUMPRODUCT(($G$2:$G$3117=G168)*(Q168&gt;$Q$2:$Q$3117))+1</f>
        <v>4</v>
      </c>
      <c r="S168" s="12">
        <f t="shared" si="21"/>
        <v>412701</v>
      </c>
      <c r="T168" cm="1">
        <f t="array" ref="T168">SUMPRODUCT(($G$2:$G$3117=G168)*(S168&gt;$S$2:$S$3117))+1</f>
        <v>4</v>
      </c>
      <c r="U168" t="str">
        <f t="shared" si="22"/>
        <v>BHA #</v>
      </c>
      <c r="V168">
        <v>0</v>
      </c>
      <c r="W168" t="s">
        <v>19</v>
      </c>
      <c r="X168">
        <f t="shared" si="23"/>
        <v>2023</v>
      </c>
    </row>
    <row r="169" spans="1:24" x14ac:dyDescent="0.25">
      <c r="A169" s="10" t="str">
        <f t="shared" si="16"/>
        <v/>
      </c>
      <c r="B169" s="10" t="str">
        <f t="shared" si="17"/>
        <v/>
      </c>
      <c r="C169" s="10" t="str">
        <f t="shared" si="18"/>
        <v>Floodlit44989</v>
      </c>
      <c r="D169" s="5" t="str">
        <f>IF('by region'!$C$2="Any","Any",'Fixture list'!W169)&amp;M169&amp;IF('by region'!$I$2="Any","Any",N169)&amp;G169</f>
        <v>AnyNULLAny44989</v>
      </c>
      <c r="E169" s="5" t="e">
        <f>IF(I169=#REF!,'Fixture list'!G169,"")</f>
        <v>#REF!</v>
      </c>
      <c r="F169" s="5" t="str">
        <f t="shared" si="19"/>
        <v>449895</v>
      </c>
      <c r="G169" s="13">
        <v>44989</v>
      </c>
      <c r="H169" s="14" t="s">
        <v>37</v>
      </c>
      <c r="I169" s="14" t="s">
        <v>29</v>
      </c>
      <c r="J169" s="14" t="s">
        <v>32</v>
      </c>
      <c r="K169" s="14" t="s">
        <v>30</v>
      </c>
      <c r="L169" s="14" t="s">
        <v>30</v>
      </c>
      <c r="M169" s="14" t="s">
        <v>30</v>
      </c>
      <c r="N169" s="14" t="s">
        <v>30</v>
      </c>
      <c r="O169" s="14" t="s">
        <v>33</v>
      </c>
      <c r="P169" s="14" t="s">
        <v>385</v>
      </c>
      <c r="Q169" s="12">
        <f t="shared" si="20"/>
        <v>3</v>
      </c>
      <c r="R169" s="12" cm="1">
        <f t="array" ref="R169">SUMPRODUCT(($G$2:$G$3117=G169)*(Q169&gt;$Q$2:$Q$3117))+1</f>
        <v>5</v>
      </c>
      <c r="S169" s="12">
        <f t="shared" si="21"/>
        <v>599968</v>
      </c>
      <c r="T169" cm="1">
        <f t="array" ref="T169">SUMPRODUCT(($G$2:$G$3117=G169)*(S169&gt;$S$2:$S$3117))+1</f>
        <v>5</v>
      </c>
      <c r="U169" t="str">
        <f t="shared" si="22"/>
        <v>BHA #</v>
      </c>
      <c r="V169">
        <v>0</v>
      </c>
      <c r="W169" t="s">
        <v>17</v>
      </c>
      <c r="X169">
        <f t="shared" si="23"/>
        <v>2023</v>
      </c>
    </row>
    <row r="170" spans="1:24" x14ac:dyDescent="0.25">
      <c r="A170" s="10" t="str">
        <f t="shared" si="16"/>
        <v/>
      </c>
      <c r="B170" s="10" t="str">
        <f t="shared" si="17"/>
        <v/>
      </c>
      <c r="C170" s="10" t="str">
        <f t="shared" si="18"/>
        <v>Floodlit44993</v>
      </c>
      <c r="D170" s="5" t="str">
        <f>IF('by region'!$C$2="Any","Any",'Fixture list'!W170)&amp;M170&amp;IF('by region'!$I$2="Any","Any",N170)&amp;G170</f>
        <v>AnyNULLAny44993</v>
      </c>
      <c r="E170" s="5" t="e">
        <f>IF(I170=#REF!,'Fixture list'!G170,"")</f>
        <v>#REF!</v>
      </c>
      <c r="F170" s="5" t="str">
        <f t="shared" si="19"/>
        <v>449934</v>
      </c>
      <c r="G170" s="13">
        <v>44993</v>
      </c>
      <c r="H170" s="14" t="s">
        <v>27</v>
      </c>
      <c r="I170" s="14" t="s">
        <v>29</v>
      </c>
      <c r="J170" s="14" t="s">
        <v>32</v>
      </c>
      <c r="K170" s="14" t="s">
        <v>30</v>
      </c>
      <c r="L170" s="14" t="s">
        <v>30</v>
      </c>
      <c r="M170" s="14" t="s">
        <v>30</v>
      </c>
      <c r="N170" s="14" t="s">
        <v>30</v>
      </c>
      <c r="O170" s="14" t="s">
        <v>33</v>
      </c>
      <c r="P170" s="14" t="s">
        <v>398</v>
      </c>
      <c r="Q170" s="12">
        <f t="shared" si="20"/>
        <v>3</v>
      </c>
      <c r="R170" s="12" cm="1">
        <f t="array" ref="R170">SUMPRODUCT(($G$2:$G$3117=G170)*(Q170&gt;$Q$2:$Q$3117))+1</f>
        <v>4</v>
      </c>
      <c r="S170" s="12">
        <f t="shared" si="21"/>
        <v>412703</v>
      </c>
      <c r="T170" cm="1">
        <f t="array" ref="T170">SUMPRODUCT(($G$2:$G$3117=G170)*(S170&gt;$S$2:$S$3117))+1</f>
        <v>4</v>
      </c>
      <c r="U170" t="str">
        <f t="shared" si="22"/>
        <v>BHA #</v>
      </c>
      <c r="V170">
        <v>0</v>
      </c>
      <c r="W170" t="s">
        <v>19</v>
      </c>
      <c r="X170">
        <f t="shared" si="23"/>
        <v>2023</v>
      </c>
    </row>
    <row r="171" spans="1:24" x14ac:dyDescent="0.25">
      <c r="A171" s="10" t="str">
        <f t="shared" si="16"/>
        <v/>
      </c>
      <c r="B171" s="10" t="str">
        <f t="shared" si="17"/>
        <v/>
      </c>
      <c r="C171" s="10" t="str">
        <f t="shared" si="18"/>
        <v>Floodlit44994</v>
      </c>
      <c r="D171" s="5" t="str">
        <f>IF('by region'!$C$2="Any","Any",'Fixture list'!W171)&amp;M171&amp;IF('by region'!$I$2="Any","Any",N171)&amp;G171</f>
        <v>AnyNULLAny44994</v>
      </c>
      <c r="E171" s="5" t="e">
        <f>IF(I171=#REF!,'Fixture list'!G171,"")</f>
        <v>#REF!</v>
      </c>
      <c r="F171" s="5" t="str">
        <f t="shared" si="19"/>
        <v>449944</v>
      </c>
      <c r="G171" s="13">
        <v>44994</v>
      </c>
      <c r="H171" s="14" t="s">
        <v>34</v>
      </c>
      <c r="I171" s="14" t="s">
        <v>29</v>
      </c>
      <c r="J171" s="14" t="s">
        <v>32</v>
      </c>
      <c r="K171" s="14" t="s">
        <v>30</v>
      </c>
      <c r="L171" s="14" t="s">
        <v>30</v>
      </c>
      <c r="M171" s="14" t="s">
        <v>30</v>
      </c>
      <c r="N171" s="14" t="s">
        <v>30</v>
      </c>
      <c r="O171" s="14" t="s">
        <v>33</v>
      </c>
      <c r="P171" s="14" t="s">
        <v>402</v>
      </c>
      <c r="Q171" s="12">
        <f t="shared" si="20"/>
        <v>3</v>
      </c>
      <c r="R171" s="12" cm="1">
        <f t="array" ref="R171">SUMPRODUCT(($G$2:$G$3117=G171)*(Q171&gt;$Q$2:$Q$3117))+1</f>
        <v>4</v>
      </c>
      <c r="S171" s="12">
        <f t="shared" si="21"/>
        <v>412700</v>
      </c>
      <c r="T171" cm="1">
        <f t="array" ref="T171">SUMPRODUCT(($G$2:$G$3117=G171)*(S171&gt;$S$2:$S$3117))+1</f>
        <v>4</v>
      </c>
      <c r="U171" t="str">
        <f t="shared" si="22"/>
        <v>BHA #</v>
      </c>
      <c r="V171">
        <v>0</v>
      </c>
      <c r="W171" t="s">
        <v>30</v>
      </c>
      <c r="X171">
        <f t="shared" si="23"/>
        <v>2023</v>
      </c>
    </row>
    <row r="172" spans="1:24" x14ac:dyDescent="0.25">
      <c r="A172" s="10" t="str">
        <f t="shared" si="16"/>
        <v/>
      </c>
      <c r="B172" s="10" t="str">
        <f t="shared" si="17"/>
        <v/>
      </c>
      <c r="C172" s="10" t="str">
        <f t="shared" si="18"/>
        <v>Floodlit44995</v>
      </c>
      <c r="D172" s="5" t="str">
        <f>IF('by region'!$C$2="Any","Any",'Fixture list'!W172)&amp;M172&amp;IF('by region'!$I$2="Any","Any",N172)&amp;G172</f>
        <v>AnyNULLAny44995</v>
      </c>
      <c r="E172" s="5" t="e">
        <f>IF(I172=#REF!,'Fixture list'!G172,"")</f>
        <v>#REF!</v>
      </c>
      <c r="F172" s="5" t="str">
        <f t="shared" si="19"/>
        <v>449954</v>
      </c>
      <c r="G172" s="13">
        <v>44995</v>
      </c>
      <c r="H172" s="14" t="s">
        <v>35</v>
      </c>
      <c r="I172" s="14" t="s">
        <v>29</v>
      </c>
      <c r="J172" s="14" t="s">
        <v>32</v>
      </c>
      <c r="K172" s="14" t="s">
        <v>30</v>
      </c>
      <c r="L172" s="14" t="s">
        <v>30</v>
      </c>
      <c r="M172" s="14" t="s">
        <v>30</v>
      </c>
      <c r="N172" s="14" t="s">
        <v>30</v>
      </c>
      <c r="O172" s="14" t="s">
        <v>33</v>
      </c>
      <c r="P172" s="14" t="s">
        <v>406</v>
      </c>
      <c r="Q172" s="12">
        <f t="shared" si="20"/>
        <v>3</v>
      </c>
      <c r="R172" s="12" cm="1">
        <f t="array" ref="R172">SUMPRODUCT(($G$2:$G$3117=G172)*(Q172&gt;$Q$2:$Q$3117))+1</f>
        <v>4</v>
      </c>
      <c r="S172" s="12">
        <f t="shared" si="21"/>
        <v>412705</v>
      </c>
      <c r="T172" cm="1">
        <f t="array" ref="T172">SUMPRODUCT(($G$2:$G$3117=G172)*(S172&gt;$S$2:$S$3117))+1</f>
        <v>4</v>
      </c>
      <c r="U172" t="str">
        <f t="shared" si="22"/>
        <v>BHA #</v>
      </c>
      <c r="V172">
        <v>0</v>
      </c>
      <c r="W172" t="s">
        <v>17</v>
      </c>
      <c r="X172">
        <f t="shared" si="23"/>
        <v>2023</v>
      </c>
    </row>
    <row r="173" spans="1:24" x14ac:dyDescent="0.25">
      <c r="A173" s="10" t="str">
        <f t="shared" si="16"/>
        <v/>
      </c>
      <c r="B173" s="10" t="str">
        <f t="shared" si="17"/>
        <v/>
      </c>
      <c r="C173" s="10" t="str">
        <f t="shared" si="18"/>
        <v>Floodlit44996</v>
      </c>
      <c r="D173" s="5" t="str">
        <f>IF('by region'!$C$2="Any","Any",'Fixture list'!W173)&amp;M173&amp;IF('by region'!$I$2="Any","Any",N173)&amp;G173</f>
        <v>AnyNULLAny44996</v>
      </c>
      <c r="E173" s="5" t="e">
        <f>IF(I173=#REF!,'Fixture list'!G173,"")</f>
        <v>#REF!</v>
      </c>
      <c r="F173" s="5" t="str">
        <f t="shared" si="19"/>
        <v>449965</v>
      </c>
      <c r="G173" s="13">
        <v>44996</v>
      </c>
      <c r="H173" s="14" t="s">
        <v>37</v>
      </c>
      <c r="I173" s="14" t="s">
        <v>29</v>
      </c>
      <c r="J173" s="14" t="s">
        <v>32</v>
      </c>
      <c r="K173" s="14" t="s">
        <v>30</v>
      </c>
      <c r="L173" s="14" t="s">
        <v>30</v>
      </c>
      <c r="M173" s="14" t="s">
        <v>30</v>
      </c>
      <c r="N173" s="14" t="s">
        <v>30</v>
      </c>
      <c r="O173" s="14" t="s">
        <v>33</v>
      </c>
      <c r="P173" s="14" t="s">
        <v>410</v>
      </c>
      <c r="Q173" s="12">
        <f t="shared" si="20"/>
        <v>3</v>
      </c>
      <c r="R173" s="12" cm="1">
        <f t="array" ref="R173">SUMPRODUCT(($G$2:$G$3117=G173)*(Q173&gt;$Q$2:$Q$3117))+1</f>
        <v>5</v>
      </c>
      <c r="S173" s="12">
        <f t="shared" si="21"/>
        <v>599969</v>
      </c>
      <c r="T173" cm="1">
        <f t="array" ref="T173">SUMPRODUCT(($G$2:$G$3117=G173)*(S173&gt;$S$2:$S$3117))+1</f>
        <v>5</v>
      </c>
      <c r="U173" t="str">
        <f t="shared" si="22"/>
        <v>BHA #</v>
      </c>
      <c r="V173">
        <v>0</v>
      </c>
      <c r="W173" t="s">
        <v>11</v>
      </c>
      <c r="X173">
        <f t="shared" si="23"/>
        <v>2023</v>
      </c>
    </row>
    <row r="174" spans="1:24" x14ac:dyDescent="0.25">
      <c r="A174" s="10" t="str">
        <f t="shared" si="16"/>
        <v/>
      </c>
      <c r="B174" s="10" t="str">
        <f t="shared" si="17"/>
        <v/>
      </c>
      <c r="C174" s="10" t="str">
        <f t="shared" si="18"/>
        <v>Floodlit44998</v>
      </c>
      <c r="D174" s="5" t="str">
        <f>IF('by region'!$C$2="Any","Any",'Fixture list'!W174)&amp;M174&amp;IF('by region'!$I$2="Any","Any",N174)&amp;G174</f>
        <v>AnyNULLAny44998</v>
      </c>
      <c r="E174" s="5" t="e">
        <f>IF(I174=#REF!,'Fixture list'!G174,"")</f>
        <v>#REF!</v>
      </c>
      <c r="F174" s="5" t="str">
        <f t="shared" si="19"/>
        <v>449984</v>
      </c>
      <c r="G174" s="13">
        <v>44998</v>
      </c>
      <c r="H174" s="14" t="s">
        <v>42</v>
      </c>
      <c r="I174" s="14" t="s">
        <v>29</v>
      </c>
      <c r="J174" s="14" t="s">
        <v>32</v>
      </c>
      <c r="K174" s="14" t="s">
        <v>30</v>
      </c>
      <c r="L174" s="14" t="s">
        <v>30</v>
      </c>
      <c r="M174" s="14" t="s">
        <v>30</v>
      </c>
      <c r="N174" s="14" t="s">
        <v>30</v>
      </c>
      <c r="O174" s="14" t="s">
        <v>33</v>
      </c>
      <c r="P174" s="14" t="s">
        <v>417</v>
      </c>
      <c r="Q174" s="12">
        <f t="shared" si="20"/>
        <v>3</v>
      </c>
      <c r="R174" s="12" cm="1">
        <f t="array" ref="R174">SUMPRODUCT(($G$2:$G$3117=G174)*(Q174&gt;$Q$2:$Q$3117))+1</f>
        <v>4</v>
      </c>
      <c r="S174" s="12">
        <f t="shared" si="21"/>
        <v>409993</v>
      </c>
      <c r="T174" cm="1">
        <f t="array" ref="T174">SUMPRODUCT(($G$2:$G$3117=G174)*(S174&gt;$S$2:$S$3117))+1</f>
        <v>4</v>
      </c>
      <c r="U174" t="str">
        <f t="shared" si="22"/>
        <v>BHA #</v>
      </c>
      <c r="V174">
        <v>0</v>
      </c>
      <c r="W174" t="s">
        <v>19</v>
      </c>
      <c r="X174">
        <f t="shared" si="23"/>
        <v>2023</v>
      </c>
    </row>
    <row r="175" spans="1:24" x14ac:dyDescent="0.25">
      <c r="A175" s="10" t="str">
        <f t="shared" si="16"/>
        <v/>
      </c>
      <c r="B175" s="10" t="str">
        <f t="shared" si="17"/>
        <v/>
      </c>
      <c r="C175" s="10" t="str">
        <f t="shared" si="18"/>
        <v>Floodlit44999</v>
      </c>
      <c r="D175" s="5" t="str">
        <f>IF('by region'!$C$2="Any","Any",'Fixture list'!W175)&amp;M175&amp;IF('by region'!$I$2="Any","Any",N175)&amp;G175</f>
        <v>AnyNULLAny44999</v>
      </c>
      <c r="E175" s="5" t="e">
        <f>IF(I175=#REF!,'Fixture list'!G175,"")</f>
        <v>#REF!</v>
      </c>
      <c r="F175" s="5" t="str">
        <f t="shared" si="19"/>
        <v>449994</v>
      </c>
      <c r="G175" s="13">
        <v>44999</v>
      </c>
      <c r="H175" s="14" t="s">
        <v>7</v>
      </c>
      <c r="I175" s="14" t="s">
        <v>29</v>
      </c>
      <c r="J175" s="14" t="s">
        <v>32</v>
      </c>
      <c r="K175" s="14" t="s">
        <v>30</v>
      </c>
      <c r="L175" s="14" t="s">
        <v>30</v>
      </c>
      <c r="M175" s="14" t="s">
        <v>30</v>
      </c>
      <c r="N175" s="14" t="s">
        <v>30</v>
      </c>
      <c r="O175" s="14" t="s">
        <v>33</v>
      </c>
      <c r="P175" s="14" t="s">
        <v>421</v>
      </c>
      <c r="Q175" s="12">
        <f t="shared" si="20"/>
        <v>3</v>
      </c>
      <c r="R175" s="12" cm="1">
        <f t="array" ref="R175">SUMPRODUCT(($G$2:$G$3117=G175)*(Q175&gt;$Q$2:$Q$3117))+1</f>
        <v>3</v>
      </c>
      <c r="S175" s="12">
        <f t="shared" si="21"/>
        <v>314224</v>
      </c>
      <c r="T175" cm="1">
        <f t="array" ref="T175">SUMPRODUCT(($G$2:$G$3117=G175)*(S175&gt;$S$2:$S$3117))+1</f>
        <v>4</v>
      </c>
      <c r="U175" t="str">
        <f t="shared" si="22"/>
        <v>BHA #</v>
      </c>
      <c r="V175">
        <v>0</v>
      </c>
      <c r="W175" t="s">
        <v>19</v>
      </c>
      <c r="X175">
        <f t="shared" si="23"/>
        <v>2023</v>
      </c>
    </row>
    <row r="176" spans="1:24" x14ac:dyDescent="0.25">
      <c r="A176" s="10" t="str">
        <f t="shared" si="16"/>
        <v/>
      </c>
      <c r="B176" s="10" t="str">
        <f t="shared" si="17"/>
        <v/>
      </c>
      <c r="C176" s="10" t="str">
        <f t="shared" si="18"/>
        <v>Floodlit45000</v>
      </c>
      <c r="D176" s="5" t="str">
        <f>IF('by region'!$C$2="Any","Any",'Fixture list'!W176)&amp;M176&amp;IF('by region'!$I$2="Any","Any",N176)&amp;G176</f>
        <v>AnyNULLAny45000</v>
      </c>
      <c r="E176" s="5" t="e">
        <f>IF(I176=#REF!,'Fixture list'!G176,"")</f>
        <v>#REF!</v>
      </c>
      <c r="F176" s="5" t="str">
        <f t="shared" si="19"/>
        <v>450004</v>
      </c>
      <c r="G176" s="13">
        <v>45000</v>
      </c>
      <c r="H176" s="14" t="s">
        <v>27</v>
      </c>
      <c r="I176" s="14" t="s">
        <v>29</v>
      </c>
      <c r="J176" s="14" t="s">
        <v>32</v>
      </c>
      <c r="K176" s="14" t="s">
        <v>30</v>
      </c>
      <c r="L176" s="14" t="s">
        <v>30</v>
      </c>
      <c r="M176" s="14" t="s">
        <v>30</v>
      </c>
      <c r="N176" s="14" t="s">
        <v>30</v>
      </c>
      <c r="O176" s="14" t="s">
        <v>33</v>
      </c>
      <c r="P176" s="14" t="s">
        <v>425</v>
      </c>
      <c r="Q176" s="12">
        <f t="shared" si="20"/>
        <v>3</v>
      </c>
      <c r="R176" s="12" cm="1">
        <f t="array" ref="R176">SUMPRODUCT(($G$2:$G$3117=G176)*(Q176&gt;$Q$2:$Q$3117))+1</f>
        <v>3</v>
      </c>
      <c r="S176" s="12">
        <f t="shared" si="21"/>
        <v>312707</v>
      </c>
      <c r="T176" cm="1">
        <f t="array" ref="T176">SUMPRODUCT(($G$2:$G$3117=G176)*(S176&gt;$S$2:$S$3117))+1</f>
        <v>4</v>
      </c>
      <c r="U176" t="str">
        <f t="shared" si="22"/>
        <v>BHA #</v>
      </c>
      <c r="V176">
        <v>0</v>
      </c>
      <c r="W176" t="s">
        <v>30</v>
      </c>
      <c r="X176">
        <f t="shared" si="23"/>
        <v>2023</v>
      </c>
    </row>
    <row r="177" spans="1:24" x14ac:dyDescent="0.25">
      <c r="A177" s="10" t="str">
        <f t="shared" si="16"/>
        <v/>
      </c>
      <c r="B177" s="10" t="str">
        <f t="shared" si="17"/>
        <v/>
      </c>
      <c r="C177" s="10" t="str">
        <f t="shared" si="18"/>
        <v>Floodlit45001</v>
      </c>
      <c r="D177" s="5" t="str">
        <f>IF('by region'!$C$2="Any","Any",'Fixture list'!W177)&amp;M177&amp;IF('by region'!$I$2="Any","Any",N177)&amp;G177</f>
        <v>AnyNULLAny45001</v>
      </c>
      <c r="E177" s="5" t="e">
        <f>IF(I177=#REF!,'Fixture list'!G177,"")</f>
        <v>#REF!</v>
      </c>
      <c r="F177" s="5" t="str">
        <f t="shared" si="19"/>
        <v>450014</v>
      </c>
      <c r="G177" s="13">
        <v>45001</v>
      </c>
      <c r="H177" s="14" t="s">
        <v>34</v>
      </c>
      <c r="I177" s="14" t="s">
        <v>29</v>
      </c>
      <c r="J177" s="14" t="s">
        <v>32</v>
      </c>
      <c r="K177" s="14" t="s">
        <v>30</v>
      </c>
      <c r="L177" s="14" t="s">
        <v>30</v>
      </c>
      <c r="M177" s="14" t="s">
        <v>30</v>
      </c>
      <c r="N177" s="14" t="s">
        <v>30</v>
      </c>
      <c r="O177" s="14" t="s">
        <v>33</v>
      </c>
      <c r="P177" s="14" t="s">
        <v>429</v>
      </c>
      <c r="Q177" s="12">
        <f t="shared" si="20"/>
        <v>3</v>
      </c>
      <c r="R177" s="12" cm="1">
        <f t="array" ref="R177">SUMPRODUCT(($G$2:$G$3117=G177)*(Q177&gt;$Q$2:$Q$3117))+1</f>
        <v>3</v>
      </c>
      <c r="S177" s="12">
        <f t="shared" si="21"/>
        <v>312711</v>
      </c>
      <c r="T177" cm="1">
        <f t="array" ref="T177">SUMPRODUCT(($G$2:$G$3117=G177)*(S177&gt;$S$2:$S$3117))+1</f>
        <v>4</v>
      </c>
      <c r="U177" t="str">
        <f t="shared" si="22"/>
        <v>BHA #</v>
      </c>
      <c r="V177">
        <v>0</v>
      </c>
      <c r="W177" t="s">
        <v>11</v>
      </c>
      <c r="X177">
        <f t="shared" si="23"/>
        <v>2023</v>
      </c>
    </row>
    <row r="178" spans="1:24" x14ac:dyDescent="0.25">
      <c r="A178" s="10" t="str">
        <f t="shared" si="16"/>
        <v/>
      </c>
      <c r="B178" s="10" t="str">
        <f t="shared" si="17"/>
        <v/>
      </c>
      <c r="C178" s="10" t="str">
        <f t="shared" si="18"/>
        <v>Floodlit45002</v>
      </c>
      <c r="D178" s="5" t="str">
        <f>IF('by region'!$C$2="Any","Any",'Fixture list'!W178)&amp;M178&amp;IF('by region'!$I$2="Any","Any",N178)&amp;G178</f>
        <v>AnyNULLAny45002</v>
      </c>
      <c r="E178" s="5" t="e">
        <f>IF(I178=#REF!,'Fixture list'!G178,"")</f>
        <v>#REF!</v>
      </c>
      <c r="F178" s="5" t="str">
        <f t="shared" si="19"/>
        <v>450024</v>
      </c>
      <c r="G178" s="13">
        <v>45002</v>
      </c>
      <c r="H178" s="14" t="s">
        <v>35</v>
      </c>
      <c r="I178" s="14" t="s">
        <v>29</v>
      </c>
      <c r="J178" s="14" t="s">
        <v>32</v>
      </c>
      <c r="K178" s="14" t="s">
        <v>30</v>
      </c>
      <c r="L178" s="14" t="s">
        <v>30</v>
      </c>
      <c r="M178" s="14" t="s">
        <v>30</v>
      </c>
      <c r="N178" s="14" t="s">
        <v>30</v>
      </c>
      <c r="O178" s="14" t="s">
        <v>33</v>
      </c>
      <c r="P178" s="14" t="s">
        <v>433</v>
      </c>
      <c r="Q178" s="12">
        <f t="shared" si="20"/>
        <v>3</v>
      </c>
      <c r="R178" s="12" cm="1">
        <f t="array" ref="R178">SUMPRODUCT(($G$2:$G$3117=G178)*(Q178&gt;$Q$2:$Q$3117))+1</f>
        <v>4</v>
      </c>
      <c r="S178" s="12">
        <f t="shared" si="21"/>
        <v>411585</v>
      </c>
      <c r="T178" cm="1">
        <f t="array" ref="T178">SUMPRODUCT(($G$2:$G$3117=G178)*(S178&gt;$S$2:$S$3117))+1</f>
        <v>4</v>
      </c>
      <c r="U178" t="str">
        <f t="shared" si="22"/>
        <v>BHA #</v>
      </c>
      <c r="V178">
        <v>0</v>
      </c>
      <c r="W178" t="s">
        <v>19</v>
      </c>
      <c r="X178">
        <f t="shared" si="23"/>
        <v>2023</v>
      </c>
    </row>
    <row r="179" spans="1:24" x14ac:dyDescent="0.25">
      <c r="A179" s="10" t="str">
        <f t="shared" si="16"/>
        <v/>
      </c>
      <c r="B179" s="10" t="str">
        <f t="shared" si="17"/>
        <v/>
      </c>
      <c r="C179" s="10" t="str">
        <f t="shared" si="18"/>
        <v>Floodlit45002</v>
      </c>
      <c r="D179" s="5" t="str">
        <f>IF('by region'!$C$2="Any","Any",'Fixture list'!W179)&amp;M179&amp;IF('by region'!$I$2="Any","Any",N179)&amp;G179</f>
        <v>AnyNULLAny45002</v>
      </c>
      <c r="E179" s="5" t="e">
        <f>IF(I179=#REF!,'Fixture list'!G179,"")</f>
        <v>#REF!</v>
      </c>
      <c r="F179" s="5" t="str">
        <f t="shared" si="19"/>
        <v>450025</v>
      </c>
      <c r="G179" s="13">
        <v>45002</v>
      </c>
      <c r="H179" s="14" t="s">
        <v>35</v>
      </c>
      <c r="I179" s="14" t="s">
        <v>29</v>
      </c>
      <c r="J179" s="14" t="s">
        <v>32</v>
      </c>
      <c r="K179" s="14" t="s">
        <v>30</v>
      </c>
      <c r="L179" s="14" t="s">
        <v>30</v>
      </c>
      <c r="M179" s="14" t="s">
        <v>30</v>
      </c>
      <c r="N179" s="14" t="s">
        <v>30</v>
      </c>
      <c r="O179" s="14" t="s">
        <v>33</v>
      </c>
      <c r="P179" s="14" t="s">
        <v>434</v>
      </c>
      <c r="Q179" s="12">
        <f t="shared" si="20"/>
        <v>3</v>
      </c>
      <c r="R179" s="12" cm="1">
        <f t="array" ref="R179">SUMPRODUCT(($G$2:$G$3117=G179)*(Q179&gt;$Q$2:$Q$3117))+1</f>
        <v>4</v>
      </c>
      <c r="S179" s="12">
        <f t="shared" si="21"/>
        <v>412712</v>
      </c>
      <c r="T179" cm="1">
        <f t="array" ref="T179">SUMPRODUCT(($G$2:$G$3117=G179)*(S179&gt;$S$2:$S$3117))+1</f>
        <v>5</v>
      </c>
      <c r="U179" t="str">
        <f t="shared" si="22"/>
        <v>BHA #</v>
      </c>
      <c r="V179">
        <v>0</v>
      </c>
      <c r="W179" t="s">
        <v>19</v>
      </c>
      <c r="X179">
        <f t="shared" si="23"/>
        <v>2023</v>
      </c>
    </row>
    <row r="180" spans="1:24" x14ac:dyDescent="0.25">
      <c r="A180" s="10" t="str">
        <f t="shared" si="16"/>
        <v/>
      </c>
      <c r="B180" s="10" t="str">
        <f t="shared" si="17"/>
        <v/>
      </c>
      <c r="C180" s="10" t="str">
        <f t="shared" si="18"/>
        <v>Afternoon45005</v>
      </c>
      <c r="D180" s="5" t="str">
        <f>IF('by region'!$C$2="Any","Any",'Fixture list'!W180)&amp;M180&amp;IF('by region'!$I$2="Any","Any",N180)&amp;G180</f>
        <v>AnyNULLAny45005</v>
      </c>
      <c r="E180" s="5" t="e">
        <f>IF(I180=#REF!,'Fixture list'!G180,"")</f>
        <v>#REF!</v>
      </c>
      <c r="F180" s="5" t="str">
        <f t="shared" si="19"/>
        <v>450053</v>
      </c>
      <c r="G180" s="13">
        <v>45005</v>
      </c>
      <c r="H180" s="14" t="s">
        <v>42</v>
      </c>
      <c r="I180" s="14" t="s">
        <v>29</v>
      </c>
      <c r="J180" s="14" t="s">
        <v>9</v>
      </c>
      <c r="K180" s="14" t="s">
        <v>30</v>
      </c>
      <c r="L180" s="14" t="s">
        <v>30</v>
      </c>
      <c r="M180" s="14" t="s">
        <v>30</v>
      </c>
      <c r="N180" s="14" t="s">
        <v>30</v>
      </c>
      <c r="O180" s="14" t="s">
        <v>21</v>
      </c>
      <c r="P180" s="14" t="s">
        <v>445</v>
      </c>
      <c r="Q180" s="12">
        <f t="shared" si="20"/>
        <v>1</v>
      </c>
      <c r="R180" s="12" cm="1">
        <f t="array" ref="R180">SUMPRODUCT(($G$2:$G$3117=G180)*(Q180&gt;$Q$2:$Q$3117))+1</f>
        <v>1</v>
      </c>
      <c r="S180" s="12">
        <f t="shared" si="21"/>
        <v>116050</v>
      </c>
      <c r="T180" cm="1">
        <f t="array" ref="T180">SUMPRODUCT(($G$2:$G$3117=G180)*(S180&gt;$S$2:$S$3117))+1</f>
        <v>3</v>
      </c>
      <c r="U180" t="str">
        <f t="shared" si="22"/>
        <v xml:space="preserve">BHA </v>
      </c>
      <c r="V180">
        <v>0</v>
      </c>
      <c r="W180" t="s">
        <v>30</v>
      </c>
      <c r="X180">
        <f t="shared" si="23"/>
        <v>2023</v>
      </c>
    </row>
    <row r="181" spans="1:24" x14ac:dyDescent="0.25">
      <c r="A181" s="10" t="str">
        <f t="shared" si="16"/>
        <v/>
      </c>
      <c r="B181" s="10" t="str">
        <f t="shared" si="17"/>
        <v/>
      </c>
      <c r="C181" s="10" t="str">
        <f t="shared" si="18"/>
        <v>Floodlit45009</v>
      </c>
      <c r="D181" s="5" t="str">
        <f>IF('by region'!$C$2="Any","Any",'Fixture list'!W181)&amp;M181&amp;IF('by region'!$I$2="Any","Any",N181)&amp;G181</f>
        <v>AnyNULLAny45009</v>
      </c>
      <c r="E181" s="5" t="e">
        <f>IF(I181=#REF!,'Fixture list'!G181,"")</f>
        <v>#REF!</v>
      </c>
      <c r="F181" s="5" t="str">
        <f t="shared" si="19"/>
        <v>450094</v>
      </c>
      <c r="G181" s="13">
        <v>45009</v>
      </c>
      <c r="H181" s="14" t="s">
        <v>35</v>
      </c>
      <c r="I181" s="14" t="s">
        <v>29</v>
      </c>
      <c r="J181" s="14" t="s">
        <v>32</v>
      </c>
      <c r="K181" s="14" t="s">
        <v>30</v>
      </c>
      <c r="L181" s="14" t="s">
        <v>30</v>
      </c>
      <c r="M181" s="14" t="s">
        <v>30</v>
      </c>
      <c r="N181" s="14" t="s">
        <v>30</v>
      </c>
      <c r="O181" s="14" t="s">
        <v>33</v>
      </c>
      <c r="P181" s="14" t="s">
        <v>457</v>
      </c>
      <c r="Q181" s="12">
        <f t="shared" si="20"/>
        <v>3</v>
      </c>
      <c r="R181" s="12" cm="1">
        <f t="array" ref="R181">SUMPRODUCT(($G$2:$G$3117=G181)*(Q181&gt;$Q$2:$Q$3117))+1</f>
        <v>4</v>
      </c>
      <c r="S181" s="12">
        <f t="shared" si="21"/>
        <v>412719</v>
      </c>
      <c r="T181" cm="1">
        <f t="array" ref="T181">SUMPRODUCT(($G$2:$G$3117=G181)*(S181&gt;$S$2:$S$3117))+1</f>
        <v>4</v>
      </c>
      <c r="U181" t="str">
        <f t="shared" si="22"/>
        <v>BHA #</v>
      </c>
      <c r="V181">
        <v>0</v>
      </c>
      <c r="W181" t="s">
        <v>11</v>
      </c>
      <c r="X181">
        <f t="shared" si="23"/>
        <v>2023</v>
      </c>
    </row>
    <row r="182" spans="1:24" x14ac:dyDescent="0.25">
      <c r="A182" s="10" t="str">
        <f t="shared" si="16"/>
        <v/>
      </c>
      <c r="B182" s="10" t="str">
        <f t="shared" si="17"/>
        <v/>
      </c>
      <c r="C182" s="10" t="str">
        <f t="shared" si="18"/>
        <v>Floodlit45010</v>
      </c>
      <c r="D182" s="5" t="str">
        <f>IF('by region'!$C$2="Any","Any",'Fixture list'!W182)&amp;M182&amp;IF('by region'!$I$2="Any","Any",N182)&amp;G182</f>
        <v>AnyNULLAny45010</v>
      </c>
      <c r="E182" s="5" t="e">
        <f>IF(I182=#REF!,'Fixture list'!G182,"")</f>
        <v>#REF!</v>
      </c>
      <c r="F182" s="5" t="str">
        <f t="shared" si="19"/>
        <v>450105</v>
      </c>
      <c r="G182" s="13">
        <v>45010</v>
      </c>
      <c r="H182" s="14" t="s">
        <v>37</v>
      </c>
      <c r="I182" s="14" t="s">
        <v>29</v>
      </c>
      <c r="J182" s="14" t="s">
        <v>32</v>
      </c>
      <c r="K182" s="14" t="s">
        <v>30</v>
      </c>
      <c r="L182" s="14" t="s">
        <v>30</v>
      </c>
      <c r="M182" s="14" t="s">
        <v>30</v>
      </c>
      <c r="N182" s="14" t="s">
        <v>30</v>
      </c>
      <c r="O182" s="14" t="s">
        <v>33</v>
      </c>
      <c r="P182" s="14" t="s">
        <v>461</v>
      </c>
      <c r="Q182" s="12">
        <f t="shared" si="20"/>
        <v>3</v>
      </c>
      <c r="R182" s="12" cm="1">
        <f t="array" ref="R182">SUMPRODUCT(($G$2:$G$3117=G182)*(Q182&gt;$Q$2:$Q$3117))+1</f>
        <v>5</v>
      </c>
      <c r="S182" s="12">
        <f t="shared" si="21"/>
        <v>599971</v>
      </c>
      <c r="T182" cm="1">
        <f t="array" ref="T182">SUMPRODUCT(($G$2:$G$3117=G182)*(S182&gt;$S$2:$S$3117))+1</f>
        <v>5</v>
      </c>
      <c r="U182" t="str">
        <f t="shared" si="22"/>
        <v>BHA #</v>
      </c>
      <c r="V182">
        <v>0</v>
      </c>
      <c r="W182" t="s">
        <v>30</v>
      </c>
      <c r="X182">
        <f t="shared" si="23"/>
        <v>2023</v>
      </c>
    </row>
    <row r="183" spans="1:24" x14ac:dyDescent="0.25">
      <c r="A183" s="10" t="str">
        <f t="shared" si="16"/>
        <v/>
      </c>
      <c r="B183" s="10" t="str">
        <f t="shared" si="17"/>
        <v/>
      </c>
      <c r="C183" s="10" t="str">
        <f t="shared" si="18"/>
        <v>Floodlit45014</v>
      </c>
      <c r="D183" s="5" t="str">
        <f>IF('by region'!$C$2="Any","Any",'Fixture list'!W183)&amp;M183&amp;IF('by region'!$I$2="Any","Any",N183)&amp;G183</f>
        <v>AnyNULLAny45014</v>
      </c>
      <c r="E183" s="5" t="e">
        <f>IF(I183=#REF!,'Fixture list'!G183,"")</f>
        <v>#REF!</v>
      </c>
      <c r="F183" s="5" t="str">
        <f t="shared" si="19"/>
        <v>450144</v>
      </c>
      <c r="G183" s="13">
        <v>45014</v>
      </c>
      <c r="H183" s="14" t="s">
        <v>27</v>
      </c>
      <c r="I183" s="14" t="s">
        <v>29</v>
      </c>
      <c r="J183" s="14" t="s">
        <v>32</v>
      </c>
      <c r="K183" s="14" t="s">
        <v>30</v>
      </c>
      <c r="L183" s="14" t="s">
        <v>30</v>
      </c>
      <c r="M183" s="14" t="s">
        <v>30</v>
      </c>
      <c r="N183" s="14" t="s">
        <v>30</v>
      </c>
      <c r="O183" s="14" t="s">
        <v>33</v>
      </c>
      <c r="P183" s="14" t="s">
        <v>474</v>
      </c>
      <c r="Q183" s="12">
        <f t="shared" si="20"/>
        <v>3</v>
      </c>
      <c r="R183" s="12" cm="1">
        <f t="array" ref="R183">SUMPRODUCT(($G$2:$G$3117=G183)*(Q183&gt;$Q$2:$Q$3117))+1</f>
        <v>4</v>
      </c>
      <c r="S183" s="12">
        <f t="shared" si="21"/>
        <v>412722</v>
      </c>
      <c r="T183" cm="1">
        <f t="array" ref="T183">SUMPRODUCT(($G$2:$G$3117=G183)*(S183&gt;$S$2:$S$3117))+1</f>
        <v>4</v>
      </c>
      <c r="U183" t="str">
        <f t="shared" si="22"/>
        <v>BHA #</v>
      </c>
      <c r="V183">
        <v>0</v>
      </c>
      <c r="W183" t="s">
        <v>11</v>
      </c>
      <c r="X183">
        <f t="shared" si="23"/>
        <v>2023</v>
      </c>
    </row>
    <row r="184" spans="1:24" x14ac:dyDescent="0.25">
      <c r="A184" s="10" t="str">
        <f t="shared" si="16"/>
        <v/>
      </c>
      <c r="B184" s="10" t="str">
        <f t="shared" si="17"/>
        <v/>
      </c>
      <c r="C184" s="10" t="str">
        <f t="shared" si="18"/>
        <v>Floodlit45016</v>
      </c>
      <c r="D184" s="5" t="str">
        <f>IF('by region'!$C$2="Any","Any",'Fixture list'!W184)&amp;M184&amp;IF('by region'!$I$2="Any","Any",N184)&amp;G184</f>
        <v>AnyNULLAny45016</v>
      </c>
      <c r="E184" s="5" t="e">
        <f>IF(I184=#REF!,'Fixture list'!G184,"")</f>
        <v>#REF!</v>
      </c>
      <c r="F184" s="5" t="str">
        <f t="shared" si="19"/>
        <v>450164</v>
      </c>
      <c r="G184" s="13">
        <v>45016</v>
      </c>
      <c r="H184" s="14" t="s">
        <v>35</v>
      </c>
      <c r="I184" s="14" t="s">
        <v>29</v>
      </c>
      <c r="J184" s="14" t="s">
        <v>32</v>
      </c>
      <c r="K184" s="14" t="s">
        <v>30</v>
      </c>
      <c r="L184" s="14" t="s">
        <v>30</v>
      </c>
      <c r="M184" s="14" t="s">
        <v>30</v>
      </c>
      <c r="N184" s="14" t="s">
        <v>30</v>
      </c>
      <c r="O184" s="14" t="s">
        <v>33</v>
      </c>
      <c r="P184" s="14" t="s">
        <v>483</v>
      </c>
      <c r="Q184" s="12">
        <f t="shared" si="20"/>
        <v>3</v>
      </c>
      <c r="R184" s="12" cm="1">
        <f t="array" ref="R184">SUMPRODUCT(($G$2:$G$3117=G184)*(Q184&gt;$Q$2:$Q$3117))+1</f>
        <v>4</v>
      </c>
      <c r="S184" s="12">
        <f t="shared" si="21"/>
        <v>411855</v>
      </c>
      <c r="T184" cm="1">
        <f t="array" ref="T184">SUMPRODUCT(($G$2:$G$3117=G184)*(S184&gt;$S$2:$S$3117))+1</f>
        <v>4</v>
      </c>
      <c r="U184" t="str">
        <f t="shared" si="22"/>
        <v>BHA #</v>
      </c>
      <c r="V184">
        <v>0</v>
      </c>
      <c r="W184" t="s">
        <v>19</v>
      </c>
      <c r="X184">
        <f t="shared" si="23"/>
        <v>2023</v>
      </c>
    </row>
    <row r="185" spans="1:24" x14ac:dyDescent="0.25">
      <c r="A185" s="10" t="str">
        <f t="shared" si="16"/>
        <v/>
      </c>
      <c r="B185" s="10" t="str">
        <f t="shared" si="17"/>
        <v/>
      </c>
      <c r="C185" s="10" t="str">
        <f t="shared" si="18"/>
        <v>Floodlit45017</v>
      </c>
      <c r="D185" s="5" t="str">
        <f>IF('by region'!$C$2="Any","Any",'Fixture list'!W185)&amp;M185&amp;IF('by region'!$I$2="Any","Any",N185)&amp;G185</f>
        <v>AnyNULLAny45017</v>
      </c>
      <c r="E185" s="5" t="e">
        <f>IF(I185=#REF!,'Fixture list'!G185,"")</f>
        <v>#REF!</v>
      </c>
      <c r="F185" s="5" t="str">
        <f t="shared" si="19"/>
        <v>450175</v>
      </c>
      <c r="G185" s="13">
        <v>45017</v>
      </c>
      <c r="H185" s="14" t="s">
        <v>37</v>
      </c>
      <c r="I185" s="14" t="s">
        <v>29</v>
      </c>
      <c r="J185" s="14" t="s">
        <v>32</v>
      </c>
      <c r="K185" s="14" t="s">
        <v>30</v>
      </c>
      <c r="L185" s="14" t="s">
        <v>30</v>
      </c>
      <c r="M185" s="14" t="s">
        <v>30</v>
      </c>
      <c r="N185" s="14" t="s">
        <v>30</v>
      </c>
      <c r="O185" s="14" t="s">
        <v>33</v>
      </c>
      <c r="P185" s="14" t="s">
        <v>486</v>
      </c>
      <c r="Q185" s="12">
        <f t="shared" si="20"/>
        <v>3</v>
      </c>
      <c r="R185" s="12" cm="1">
        <f t="array" ref="R185">SUMPRODUCT(($G$2:$G$3117=G185)*(Q185&gt;$Q$2:$Q$3117))+1</f>
        <v>5</v>
      </c>
      <c r="S185" s="12">
        <f t="shared" si="21"/>
        <v>599970</v>
      </c>
      <c r="T185" cm="1">
        <f t="array" ref="T185">SUMPRODUCT(($G$2:$G$3117=G185)*(S185&gt;$S$2:$S$3117))+1</f>
        <v>5</v>
      </c>
      <c r="U185" t="str">
        <f t="shared" si="22"/>
        <v>BHA #</v>
      </c>
      <c r="V185">
        <v>0</v>
      </c>
      <c r="W185" t="s">
        <v>17</v>
      </c>
      <c r="X185">
        <f t="shared" si="23"/>
        <v>2023</v>
      </c>
    </row>
    <row r="186" spans="1:24" x14ac:dyDescent="0.25">
      <c r="A186" s="10" t="str">
        <f t="shared" si="16"/>
        <v/>
      </c>
      <c r="B186" s="10" t="str">
        <f t="shared" si="17"/>
        <v/>
      </c>
      <c r="C186" s="10" t="str">
        <f t="shared" si="18"/>
        <v>Floodlit45021</v>
      </c>
      <c r="D186" s="5" t="str">
        <f>IF('by region'!$C$2="Any","Any",'Fixture list'!W186)&amp;M186&amp;IF('by region'!$I$2="Any","Any",N186)&amp;G186</f>
        <v>AnyNULLAny45021</v>
      </c>
      <c r="E186" s="5" t="e">
        <f>IF(I186=#REF!,'Fixture list'!G186,"")</f>
        <v>#REF!</v>
      </c>
      <c r="F186" s="5" t="str">
        <f t="shared" si="19"/>
        <v>450214</v>
      </c>
      <c r="G186" s="13">
        <v>45021</v>
      </c>
      <c r="H186" s="14" t="s">
        <v>27</v>
      </c>
      <c r="I186" s="14" t="s">
        <v>29</v>
      </c>
      <c r="J186" s="14" t="s">
        <v>32</v>
      </c>
      <c r="K186" s="14" t="s">
        <v>30</v>
      </c>
      <c r="L186" s="14" t="s">
        <v>30</v>
      </c>
      <c r="M186" s="14" t="s">
        <v>30</v>
      </c>
      <c r="N186" s="14" t="s">
        <v>30</v>
      </c>
      <c r="O186" s="14" t="s">
        <v>33</v>
      </c>
      <c r="P186" s="14" t="s">
        <v>499</v>
      </c>
      <c r="Q186" s="12">
        <f t="shared" si="20"/>
        <v>3</v>
      </c>
      <c r="R186" s="12" cm="1">
        <f t="array" ref="R186">SUMPRODUCT(($G$2:$G$3117=G186)*(Q186&gt;$Q$2:$Q$3117))+1</f>
        <v>4</v>
      </c>
      <c r="S186" s="12">
        <f t="shared" si="21"/>
        <v>412718</v>
      </c>
      <c r="T186" cm="1">
        <f t="array" ref="T186">SUMPRODUCT(($G$2:$G$3117=G186)*(S186&gt;$S$2:$S$3117))+1</f>
        <v>4</v>
      </c>
      <c r="U186" t="str">
        <f t="shared" si="22"/>
        <v>BHA #</v>
      </c>
      <c r="V186">
        <v>0</v>
      </c>
      <c r="W186" t="s">
        <v>17</v>
      </c>
      <c r="X186">
        <f t="shared" si="23"/>
        <v>2023</v>
      </c>
    </row>
    <row r="187" spans="1:24" x14ac:dyDescent="0.25">
      <c r="A187" s="10" t="str">
        <f t="shared" si="16"/>
        <v/>
      </c>
      <c r="B187" s="10" t="str">
        <f t="shared" si="17"/>
        <v/>
      </c>
      <c r="C187" s="10" t="str">
        <f t="shared" si="18"/>
        <v>Floodlit45022</v>
      </c>
      <c r="D187" s="5" t="str">
        <f>IF('by region'!$C$2="Any","Any",'Fixture list'!W187)&amp;M187&amp;IF('by region'!$I$2="Any","Any",N187)&amp;G187</f>
        <v>AnyNULLAny45022</v>
      </c>
      <c r="E187" s="5" t="e">
        <f>IF(I187=#REF!,'Fixture list'!G187,"")</f>
        <v>#REF!</v>
      </c>
      <c r="F187" s="5" t="str">
        <f t="shared" si="19"/>
        <v>450224</v>
      </c>
      <c r="G187" s="13">
        <v>45022</v>
      </c>
      <c r="H187" s="14" t="s">
        <v>34</v>
      </c>
      <c r="I187" s="14" t="s">
        <v>29</v>
      </c>
      <c r="J187" s="14" t="s">
        <v>32</v>
      </c>
      <c r="K187" s="14" t="s">
        <v>30</v>
      </c>
      <c r="L187" s="14" t="s">
        <v>30</v>
      </c>
      <c r="M187" s="14" t="s">
        <v>30</v>
      </c>
      <c r="N187" s="14" t="s">
        <v>30</v>
      </c>
      <c r="O187" s="14" t="s">
        <v>33</v>
      </c>
      <c r="P187" s="14" t="s">
        <v>503</v>
      </c>
      <c r="Q187" s="12">
        <f t="shared" si="20"/>
        <v>3</v>
      </c>
      <c r="R187" s="12" cm="1">
        <f t="array" ref="R187">SUMPRODUCT(($G$2:$G$3117=G187)*(Q187&gt;$Q$2:$Q$3117))+1</f>
        <v>4</v>
      </c>
      <c r="S187" s="12">
        <f t="shared" si="21"/>
        <v>499987</v>
      </c>
      <c r="T187" cm="1">
        <f t="array" ref="T187">SUMPRODUCT(($G$2:$G$3117=G187)*(S187&gt;$S$2:$S$3117))+1</f>
        <v>4</v>
      </c>
      <c r="U187" t="str">
        <f t="shared" si="22"/>
        <v>BHA #</v>
      </c>
      <c r="V187">
        <v>0</v>
      </c>
      <c r="W187" t="s">
        <v>19</v>
      </c>
      <c r="X187">
        <f t="shared" si="23"/>
        <v>2023</v>
      </c>
    </row>
    <row r="188" spans="1:24" x14ac:dyDescent="0.25">
      <c r="A188" s="10" t="str">
        <f t="shared" si="16"/>
        <v/>
      </c>
      <c r="B188" s="10" t="str">
        <f t="shared" si="17"/>
        <v/>
      </c>
      <c r="C188" s="10" t="str">
        <f t="shared" si="18"/>
        <v>Floodlit45028</v>
      </c>
      <c r="D188" s="5" t="str">
        <f>IF('by region'!$C$2="Any","Any",'Fixture list'!W188)&amp;M188&amp;IF('by region'!$I$2="Any","Any",N188)&amp;G188</f>
        <v>AnyNULLAny45028</v>
      </c>
      <c r="E188" s="5" t="e">
        <f>IF(I188=#REF!,'Fixture list'!G188,"")</f>
        <v>#REF!</v>
      </c>
      <c r="F188" s="5" t="str">
        <f t="shared" si="19"/>
        <v>450284</v>
      </c>
      <c r="G188" s="13">
        <v>45028</v>
      </c>
      <c r="H188" s="14" t="s">
        <v>27</v>
      </c>
      <c r="I188" s="14" t="s">
        <v>29</v>
      </c>
      <c r="J188" s="14" t="s">
        <v>32</v>
      </c>
      <c r="K188" s="14" t="s">
        <v>30</v>
      </c>
      <c r="L188" s="14" t="s">
        <v>30</v>
      </c>
      <c r="M188" s="14" t="s">
        <v>30</v>
      </c>
      <c r="N188" s="14" t="s">
        <v>30</v>
      </c>
      <c r="O188" s="14" t="s">
        <v>33</v>
      </c>
      <c r="P188" s="14" t="s">
        <v>528</v>
      </c>
      <c r="Q188" s="12">
        <f t="shared" si="20"/>
        <v>3</v>
      </c>
      <c r="R188" s="12" cm="1">
        <f t="array" ref="R188">SUMPRODUCT(($G$2:$G$3117=G188)*(Q188&gt;$Q$2:$Q$3117))+1</f>
        <v>4</v>
      </c>
      <c r="S188" s="12">
        <f t="shared" si="21"/>
        <v>409994</v>
      </c>
      <c r="T188" cm="1">
        <f t="array" ref="T188">SUMPRODUCT(($G$2:$G$3117=G188)*(S188&gt;$S$2:$S$3117))+1</f>
        <v>4</v>
      </c>
      <c r="U188" t="str">
        <f t="shared" si="22"/>
        <v>BHA #</v>
      </c>
      <c r="V188">
        <v>0</v>
      </c>
      <c r="W188" t="s">
        <v>30</v>
      </c>
      <c r="X188">
        <f t="shared" si="23"/>
        <v>2023</v>
      </c>
    </row>
    <row r="189" spans="1:24" x14ac:dyDescent="0.25">
      <c r="A189" s="10" t="str">
        <f t="shared" si="16"/>
        <v/>
      </c>
      <c r="B189" s="10" t="str">
        <f t="shared" si="17"/>
        <v/>
      </c>
      <c r="C189" s="10" t="str">
        <f t="shared" si="18"/>
        <v>Floodlit45029</v>
      </c>
      <c r="D189" s="5" t="str">
        <f>IF('by region'!$C$2="Any","Any",'Fixture list'!W189)&amp;M189&amp;IF('by region'!$I$2="Any","Any",N189)&amp;G189</f>
        <v>AnyNULLAny45029</v>
      </c>
      <c r="E189" s="5" t="e">
        <f>IF(I189=#REF!,'Fixture list'!G189,"")</f>
        <v>#REF!</v>
      </c>
      <c r="F189" s="5" t="str">
        <f t="shared" si="19"/>
        <v>450294</v>
      </c>
      <c r="G189" s="13">
        <v>45029</v>
      </c>
      <c r="H189" s="14" t="s">
        <v>34</v>
      </c>
      <c r="I189" s="14" t="s">
        <v>29</v>
      </c>
      <c r="J189" s="14" t="s">
        <v>32</v>
      </c>
      <c r="K189" s="14" t="s">
        <v>30</v>
      </c>
      <c r="L189" s="14" t="s">
        <v>30</v>
      </c>
      <c r="M189" s="14" t="s">
        <v>30</v>
      </c>
      <c r="N189" s="14" t="s">
        <v>30</v>
      </c>
      <c r="O189" s="14" t="s">
        <v>33</v>
      </c>
      <c r="P189" s="14" t="s">
        <v>532</v>
      </c>
      <c r="Q189" s="12">
        <f t="shared" si="20"/>
        <v>3</v>
      </c>
      <c r="R189" s="12" cm="1">
        <f t="array" ref="R189">SUMPRODUCT(($G$2:$G$3117=G189)*(Q189&gt;$Q$2:$Q$3117))+1</f>
        <v>4</v>
      </c>
      <c r="S189" s="12">
        <f t="shared" si="21"/>
        <v>411588</v>
      </c>
      <c r="T189" cm="1">
        <f t="array" ref="T189">SUMPRODUCT(($G$2:$G$3117=G189)*(S189&gt;$S$2:$S$3117))+1</f>
        <v>4</v>
      </c>
      <c r="U189" t="str">
        <f t="shared" si="22"/>
        <v>BHA #</v>
      </c>
      <c r="V189">
        <v>0</v>
      </c>
      <c r="W189" t="s">
        <v>11</v>
      </c>
      <c r="X189">
        <f t="shared" si="23"/>
        <v>2023</v>
      </c>
    </row>
    <row r="190" spans="1:24" x14ac:dyDescent="0.25">
      <c r="A190" s="10" t="str">
        <f t="shared" si="16"/>
        <v/>
      </c>
      <c r="B190" s="10" t="str">
        <f t="shared" si="17"/>
        <v/>
      </c>
      <c r="C190" s="10" t="str">
        <f t="shared" si="18"/>
        <v>Floodlit45030</v>
      </c>
      <c r="D190" s="5" t="str">
        <f>IF('by region'!$C$2="Any","Any",'Fixture list'!W190)&amp;M190&amp;IF('by region'!$I$2="Any","Any",N190)&amp;G190</f>
        <v>AnyNULLAny45030</v>
      </c>
      <c r="E190" s="5" t="e">
        <f>IF(I190=#REF!,'Fixture list'!G190,"")</f>
        <v>#REF!</v>
      </c>
      <c r="F190" s="5" t="str">
        <f t="shared" si="19"/>
        <v>450304</v>
      </c>
      <c r="G190" s="13">
        <v>45030</v>
      </c>
      <c r="H190" s="14" t="s">
        <v>35</v>
      </c>
      <c r="I190" s="14" t="s">
        <v>29</v>
      </c>
      <c r="J190" s="14" t="s">
        <v>32</v>
      </c>
      <c r="K190" s="14" t="s">
        <v>30</v>
      </c>
      <c r="L190" s="14" t="s">
        <v>30</v>
      </c>
      <c r="M190" s="14" t="s">
        <v>30</v>
      </c>
      <c r="N190" s="14" t="s">
        <v>30</v>
      </c>
      <c r="O190" s="14" t="s">
        <v>33</v>
      </c>
      <c r="P190" s="14" t="s">
        <v>536</v>
      </c>
      <c r="Q190" s="12">
        <f t="shared" si="20"/>
        <v>3</v>
      </c>
      <c r="R190" s="12" cm="1">
        <f t="array" ref="R190">SUMPRODUCT(($G$2:$G$3117=G190)*(Q190&gt;$Q$2:$Q$3117))+1</f>
        <v>4</v>
      </c>
      <c r="S190" s="12">
        <f t="shared" si="21"/>
        <v>413704</v>
      </c>
      <c r="T190" cm="1">
        <f t="array" ref="T190">SUMPRODUCT(($G$2:$G$3117=G190)*(S190&gt;$S$2:$S$3117))+1</f>
        <v>4</v>
      </c>
      <c r="U190" t="str">
        <f t="shared" si="22"/>
        <v>BHA #</v>
      </c>
      <c r="V190">
        <v>0</v>
      </c>
      <c r="W190" t="s">
        <v>17</v>
      </c>
      <c r="X190">
        <f t="shared" si="23"/>
        <v>2023</v>
      </c>
    </row>
    <row r="191" spans="1:24" x14ac:dyDescent="0.25">
      <c r="A191" s="10" t="str">
        <f t="shared" si="16"/>
        <v/>
      </c>
      <c r="B191" s="10" t="str">
        <f t="shared" si="17"/>
        <v/>
      </c>
      <c r="C191" s="10" t="str">
        <f t="shared" si="18"/>
        <v>Floodlit45033</v>
      </c>
      <c r="D191" s="5" t="str">
        <f>IF('by region'!$C$2="Any","Any",'Fixture list'!W191)&amp;M191&amp;IF('by region'!$I$2="Any","Any",N191)&amp;G191</f>
        <v>AnyNULLAny45033</v>
      </c>
      <c r="E191" s="5" t="e">
        <f>IF(I191=#REF!,'Fixture list'!G191,"")</f>
        <v>#REF!</v>
      </c>
      <c r="F191" s="5" t="str">
        <f t="shared" si="19"/>
        <v>450334</v>
      </c>
      <c r="G191" s="13">
        <v>45033</v>
      </c>
      <c r="H191" s="14" t="s">
        <v>42</v>
      </c>
      <c r="I191" s="14" t="s">
        <v>29</v>
      </c>
      <c r="J191" s="14" t="s">
        <v>32</v>
      </c>
      <c r="K191" s="14" t="s">
        <v>30</v>
      </c>
      <c r="L191" s="14" t="s">
        <v>30</v>
      </c>
      <c r="M191" s="14" t="s">
        <v>30</v>
      </c>
      <c r="N191" s="14" t="s">
        <v>30</v>
      </c>
      <c r="O191" s="14" t="s">
        <v>33</v>
      </c>
      <c r="P191" s="14" t="s">
        <v>547</v>
      </c>
      <c r="Q191" s="12">
        <f t="shared" si="20"/>
        <v>3</v>
      </c>
      <c r="R191" s="12" cm="1">
        <f t="array" ref="R191">SUMPRODUCT(($G$2:$G$3117=G191)*(Q191&gt;$Q$2:$Q$3117))+1</f>
        <v>4</v>
      </c>
      <c r="S191" s="12">
        <f t="shared" si="21"/>
        <v>412136</v>
      </c>
      <c r="T191" cm="1">
        <f t="array" ref="T191">SUMPRODUCT(($G$2:$G$3117=G191)*(S191&gt;$S$2:$S$3117))+1</f>
        <v>4</v>
      </c>
      <c r="U191" t="str">
        <f t="shared" si="22"/>
        <v>BHA #</v>
      </c>
      <c r="V191">
        <v>0</v>
      </c>
      <c r="W191" t="s">
        <v>11</v>
      </c>
      <c r="X191">
        <f t="shared" si="23"/>
        <v>2023</v>
      </c>
    </row>
    <row r="192" spans="1:24" x14ac:dyDescent="0.25">
      <c r="A192" s="10" t="str">
        <f t="shared" si="16"/>
        <v/>
      </c>
      <c r="B192" s="10" t="str">
        <f t="shared" si="17"/>
        <v/>
      </c>
      <c r="C192" s="10" t="str">
        <f t="shared" si="18"/>
        <v>Floodlit45034</v>
      </c>
      <c r="D192" s="5" t="str">
        <f>IF('by region'!$C$2="Any","Any",'Fixture list'!W192)&amp;M192&amp;IF('by region'!$I$2="Any","Any",N192)&amp;G192</f>
        <v>AnyNULLAny45034</v>
      </c>
      <c r="E192" s="5" t="e">
        <f>IF(I192=#REF!,'Fixture list'!G192,"")</f>
        <v>#REF!</v>
      </c>
      <c r="F192" s="5" t="str">
        <f t="shared" si="19"/>
        <v>450344</v>
      </c>
      <c r="G192" s="13">
        <v>45034</v>
      </c>
      <c r="H192" s="14" t="s">
        <v>7</v>
      </c>
      <c r="I192" s="14" t="s">
        <v>29</v>
      </c>
      <c r="J192" s="14" t="s">
        <v>32</v>
      </c>
      <c r="K192" s="14" t="s">
        <v>30</v>
      </c>
      <c r="L192" s="14" t="s">
        <v>30</v>
      </c>
      <c r="M192" s="14" t="s">
        <v>30</v>
      </c>
      <c r="N192" s="14" t="s">
        <v>30</v>
      </c>
      <c r="O192" s="14" t="s">
        <v>33</v>
      </c>
      <c r="P192" s="14" t="s">
        <v>551</v>
      </c>
      <c r="Q192" s="12">
        <f t="shared" si="20"/>
        <v>3</v>
      </c>
      <c r="R192" s="12" cm="1">
        <f t="array" ref="R192">SUMPRODUCT(($G$2:$G$3117=G192)*(Q192&gt;$Q$2:$Q$3117))+1</f>
        <v>4</v>
      </c>
      <c r="S192" s="12">
        <f t="shared" si="21"/>
        <v>412139</v>
      </c>
      <c r="T192" cm="1">
        <f t="array" ref="T192">SUMPRODUCT(($G$2:$G$3117=G192)*(S192&gt;$S$2:$S$3117))+1</f>
        <v>4</v>
      </c>
      <c r="U192" t="str">
        <f t="shared" si="22"/>
        <v>BHA #</v>
      </c>
      <c r="V192">
        <v>0</v>
      </c>
      <c r="W192" t="s">
        <v>30</v>
      </c>
      <c r="X192">
        <f t="shared" si="23"/>
        <v>2023</v>
      </c>
    </row>
    <row r="193" spans="1:24" x14ac:dyDescent="0.25">
      <c r="A193" s="10" t="str">
        <f t="shared" si="16"/>
        <v/>
      </c>
      <c r="B193" s="10" t="str">
        <f t="shared" si="17"/>
        <v/>
      </c>
      <c r="C193" s="10" t="str">
        <f t="shared" si="18"/>
        <v>Floodlit45035</v>
      </c>
      <c r="D193" s="5" t="str">
        <f>IF('by region'!$C$2="Any","Any",'Fixture list'!W193)&amp;M193&amp;IF('by region'!$I$2="Any","Any",N193)&amp;G193</f>
        <v>AnyNULLAny45035</v>
      </c>
      <c r="E193" s="5" t="e">
        <f>IF(I193=#REF!,'Fixture list'!G193,"")</f>
        <v>#REF!</v>
      </c>
      <c r="F193" s="5" t="str">
        <f t="shared" si="19"/>
        <v>450354</v>
      </c>
      <c r="G193" s="13">
        <v>45035</v>
      </c>
      <c r="H193" s="14" t="s">
        <v>27</v>
      </c>
      <c r="I193" s="14" t="s">
        <v>29</v>
      </c>
      <c r="J193" s="14" t="s">
        <v>32</v>
      </c>
      <c r="K193" s="14" t="s">
        <v>30</v>
      </c>
      <c r="L193" s="14" t="s">
        <v>30</v>
      </c>
      <c r="M193" s="14" t="s">
        <v>30</v>
      </c>
      <c r="N193" s="14" t="s">
        <v>30</v>
      </c>
      <c r="O193" s="14" t="s">
        <v>33</v>
      </c>
      <c r="P193" s="14" t="s">
        <v>555</v>
      </c>
      <c r="Q193" s="12">
        <f t="shared" si="20"/>
        <v>3</v>
      </c>
      <c r="R193" s="12" cm="1">
        <f t="array" ref="R193">SUMPRODUCT(($G$2:$G$3117=G193)*(Q193&gt;$Q$2:$Q$3117))+1</f>
        <v>4</v>
      </c>
      <c r="S193" s="12">
        <f t="shared" si="21"/>
        <v>409991</v>
      </c>
      <c r="T193" cm="1">
        <f t="array" ref="T193">SUMPRODUCT(($G$2:$G$3117=G193)*(S193&gt;$S$2:$S$3117))+1</f>
        <v>4</v>
      </c>
      <c r="U193" t="str">
        <f t="shared" si="22"/>
        <v>BHA #</v>
      </c>
      <c r="V193">
        <v>0</v>
      </c>
      <c r="W193" t="s">
        <v>17</v>
      </c>
      <c r="X193">
        <f t="shared" si="23"/>
        <v>2023</v>
      </c>
    </row>
    <row r="194" spans="1:24" x14ac:dyDescent="0.25">
      <c r="A194" s="10" t="str">
        <f t="shared" ref="A194:A257" si="24">IF(YEAR(G194)=2024,P194,"")</f>
        <v/>
      </c>
      <c r="B194" s="10" t="str">
        <f t="shared" ref="B194:B257" si="25">IF(YEAR(G194)=2025,P194,"")</f>
        <v/>
      </c>
      <c r="C194" s="10" t="str">
        <f t="shared" ref="C194:C257" si="26">J194&amp;G194</f>
        <v>Floodlit45036</v>
      </c>
      <c r="D194" s="5" t="str">
        <f>IF('by region'!$C$2="Any","Any",'Fixture list'!W194)&amp;M194&amp;IF('by region'!$I$2="Any","Any",N194)&amp;G194</f>
        <v>AnyNULLAny45036</v>
      </c>
      <c r="E194" s="5" t="e">
        <f>IF(I194=#REF!,'Fixture list'!G194,"")</f>
        <v>#REF!</v>
      </c>
      <c r="F194" s="5" t="str">
        <f t="shared" ref="F194:F257" si="27">G194&amp;T194</f>
        <v>450364</v>
      </c>
      <c r="G194" s="13">
        <v>45036</v>
      </c>
      <c r="H194" s="14" t="s">
        <v>34</v>
      </c>
      <c r="I194" s="14" t="s">
        <v>29</v>
      </c>
      <c r="J194" s="14" t="s">
        <v>32</v>
      </c>
      <c r="K194" s="14" t="s">
        <v>30</v>
      </c>
      <c r="L194" s="14" t="s">
        <v>30</v>
      </c>
      <c r="M194" s="14" t="s">
        <v>30</v>
      </c>
      <c r="N194" s="14" t="s">
        <v>30</v>
      </c>
      <c r="O194" s="14" t="s">
        <v>33</v>
      </c>
      <c r="P194" s="14" t="s">
        <v>559</v>
      </c>
      <c r="Q194" s="12">
        <f t="shared" ref="Q194:Q257" si="28">IF(J194="Afternoon",1,IF(J194="Evening",2,IF(J194="Floodlit",3,4)))</f>
        <v>3</v>
      </c>
      <c r="R194" s="12" cm="1">
        <f t="array" ref="R194">SUMPRODUCT(($G$2:$G$3117=G194)*(Q194&gt;$Q$2:$Q$3117))+1</f>
        <v>4</v>
      </c>
      <c r="S194" s="12">
        <f t="shared" ref="S194:S257" si="29">(R194*100000)+P194</f>
        <v>409992</v>
      </c>
      <c r="T194" cm="1">
        <f t="array" ref="T194">SUMPRODUCT(($G$2:$G$3117=G194)*(S194&gt;$S$2:$S$3117))+1</f>
        <v>4</v>
      </c>
      <c r="U194" t="str">
        <f t="shared" ref="U194:U257" si="30">_xlfn.CONCAT(IF(M194="Flat",UPPER(I194),I194)," ",IF(J194="Evening","†",IF(J194="Floodlit","#","")))</f>
        <v>BHA #</v>
      </c>
      <c r="V194">
        <v>0</v>
      </c>
      <c r="W194" t="s">
        <v>11</v>
      </c>
      <c r="X194">
        <f t="shared" ref="X194:X257" si="31">YEAR(G194)</f>
        <v>2023</v>
      </c>
    </row>
    <row r="195" spans="1:24" x14ac:dyDescent="0.25">
      <c r="A195" s="10" t="str">
        <f t="shared" si="24"/>
        <v/>
      </c>
      <c r="B195" s="10" t="str">
        <f t="shared" si="25"/>
        <v/>
      </c>
      <c r="C195" s="10" t="str">
        <f t="shared" si="26"/>
        <v>Evening45082</v>
      </c>
      <c r="D195" s="5" t="str">
        <f>IF('by region'!$C$2="Any","Any",'Fixture list'!W195)&amp;M195&amp;IF('by region'!$I$2="Any","Any",N195)&amp;G195</f>
        <v>AnyNULLAny45082</v>
      </c>
      <c r="E195" s="5" t="e">
        <f>IF(I195=#REF!,'Fixture list'!G195,"")</f>
        <v>#REF!</v>
      </c>
      <c r="F195" s="5" t="str">
        <f t="shared" si="27"/>
        <v>450824</v>
      </c>
      <c r="G195" s="13">
        <v>45082</v>
      </c>
      <c r="H195" s="14" t="s">
        <v>42</v>
      </c>
      <c r="I195" s="14" t="s">
        <v>29</v>
      </c>
      <c r="J195" s="14" t="s">
        <v>80</v>
      </c>
      <c r="K195" s="14" t="s">
        <v>30</v>
      </c>
      <c r="L195" s="14" t="s">
        <v>30</v>
      </c>
      <c r="M195" s="14" t="s">
        <v>30</v>
      </c>
      <c r="N195" s="14" t="s">
        <v>30</v>
      </c>
      <c r="O195" s="14" t="s">
        <v>21</v>
      </c>
      <c r="P195" s="14" t="s">
        <v>776</v>
      </c>
      <c r="Q195" s="12">
        <f t="shared" si="28"/>
        <v>2</v>
      </c>
      <c r="R195" s="12" cm="1">
        <f t="array" ref="R195">SUMPRODUCT(($G$2:$G$3117=G195)*(Q195&gt;$Q$2:$Q$3117))+1</f>
        <v>3</v>
      </c>
      <c r="S195" s="12">
        <f t="shared" si="29"/>
        <v>313379</v>
      </c>
      <c r="T195" cm="1">
        <f t="array" ref="T195">SUMPRODUCT(($G$2:$G$3117=G195)*(S195&gt;$S$2:$S$3117))+1</f>
        <v>4</v>
      </c>
      <c r="U195" t="str">
        <f t="shared" si="30"/>
        <v>BHA †</v>
      </c>
      <c r="V195">
        <v>0</v>
      </c>
      <c r="W195" t="s">
        <v>17</v>
      </c>
      <c r="X195">
        <f t="shared" si="31"/>
        <v>2023</v>
      </c>
    </row>
    <row r="196" spans="1:24" x14ac:dyDescent="0.25">
      <c r="A196" s="10" t="str">
        <f t="shared" si="24"/>
        <v/>
      </c>
      <c r="B196" s="10" t="str">
        <f t="shared" si="25"/>
        <v/>
      </c>
      <c r="C196" s="10" t="str">
        <f t="shared" si="26"/>
        <v>Evening45173</v>
      </c>
      <c r="D196" s="5" t="str">
        <f>IF('by region'!$C$2="Any","Any",'Fixture list'!W196)&amp;M196&amp;IF('by region'!$I$2="Any","Any",N196)&amp;G196</f>
        <v>AnyNULLAny45173</v>
      </c>
      <c r="E196" s="5" t="e">
        <f>IF(I196=#REF!,'Fixture list'!G196,"")</f>
        <v>#REF!</v>
      </c>
      <c r="F196" s="5" t="str">
        <f t="shared" si="27"/>
        <v>451734</v>
      </c>
      <c r="G196" s="13">
        <v>45173</v>
      </c>
      <c r="H196" s="14" t="s">
        <v>42</v>
      </c>
      <c r="I196" s="14" t="s">
        <v>29</v>
      </c>
      <c r="J196" s="14" t="s">
        <v>80</v>
      </c>
      <c r="K196" s="14" t="s">
        <v>30</v>
      </c>
      <c r="L196" s="14" t="s">
        <v>19</v>
      </c>
      <c r="M196" s="14" t="s">
        <v>30</v>
      </c>
      <c r="N196" s="14" t="s">
        <v>30</v>
      </c>
      <c r="O196" s="14" t="s">
        <v>21</v>
      </c>
      <c r="P196" s="14" t="s">
        <v>1198</v>
      </c>
      <c r="Q196" s="12">
        <f t="shared" si="28"/>
        <v>2</v>
      </c>
      <c r="R196" s="12" cm="1">
        <f t="array" ref="R196">SUMPRODUCT(($G$2:$G$3117=G196)*(Q196&gt;$Q$2:$Q$3117))+1</f>
        <v>3</v>
      </c>
      <c r="S196" s="12">
        <f t="shared" si="29"/>
        <v>314283</v>
      </c>
      <c r="T196" cm="1">
        <f t="array" ref="T196">SUMPRODUCT(($G$2:$G$3117=G196)*(S196&gt;$S$2:$S$3117))+1</f>
        <v>4</v>
      </c>
      <c r="U196" t="str">
        <f t="shared" si="30"/>
        <v>BHA †</v>
      </c>
      <c r="V196">
        <v>0</v>
      </c>
      <c r="W196" t="s">
        <v>30</v>
      </c>
      <c r="X196">
        <f t="shared" si="31"/>
        <v>2023</v>
      </c>
    </row>
    <row r="197" spans="1:24" x14ac:dyDescent="0.25">
      <c r="A197" s="10" t="str">
        <f t="shared" si="24"/>
        <v/>
      </c>
      <c r="B197" s="10" t="str">
        <f t="shared" si="25"/>
        <v/>
      </c>
      <c r="C197" s="10" t="str">
        <f t="shared" si="26"/>
        <v>Floodlit45180</v>
      </c>
      <c r="D197" s="5" t="str">
        <f>IF('by region'!$C$2="Any","Any",'Fixture list'!W197)&amp;M197&amp;IF('by region'!$I$2="Any","Any",N197)&amp;G197</f>
        <v>AnyNULLAny45180</v>
      </c>
      <c r="E197" s="5" t="e">
        <f>IF(I197=#REF!,'Fixture list'!G197,"")</f>
        <v>#REF!</v>
      </c>
      <c r="F197" s="5" t="str">
        <f t="shared" si="27"/>
        <v>451804</v>
      </c>
      <c r="G197" s="13">
        <v>45180</v>
      </c>
      <c r="H197" s="14" t="s">
        <v>42</v>
      </c>
      <c r="I197" s="14" t="s">
        <v>29</v>
      </c>
      <c r="J197" s="14" t="s">
        <v>32</v>
      </c>
      <c r="K197" s="14" t="s">
        <v>30</v>
      </c>
      <c r="L197" s="14" t="s">
        <v>19</v>
      </c>
      <c r="M197" s="14" t="s">
        <v>30</v>
      </c>
      <c r="N197" s="14" t="s">
        <v>30</v>
      </c>
      <c r="O197" s="14" t="s">
        <v>33</v>
      </c>
      <c r="P197" s="14" t="s">
        <v>1228</v>
      </c>
      <c r="Q197" s="12">
        <f t="shared" si="28"/>
        <v>3</v>
      </c>
      <c r="R197" s="12" cm="1">
        <f t="array" ref="R197">SUMPRODUCT(($G$2:$G$3117=G197)*(Q197&gt;$Q$2:$Q$3117))+1</f>
        <v>4</v>
      </c>
      <c r="S197" s="12">
        <f t="shared" si="29"/>
        <v>499951</v>
      </c>
      <c r="T197" cm="1">
        <f t="array" ref="T197">SUMPRODUCT(($G$2:$G$3117=G197)*(S197&gt;$S$2:$S$3117))+1</f>
        <v>4</v>
      </c>
      <c r="U197" t="str">
        <f t="shared" si="30"/>
        <v>BHA #</v>
      </c>
      <c r="V197">
        <v>0</v>
      </c>
      <c r="W197" t="s">
        <v>19</v>
      </c>
      <c r="X197">
        <f t="shared" si="31"/>
        <v>2023</v>
      </c>
    </row>
    <row r="198" spans="1:24" x14ac:dyDescent="0.25">
      <c r="A198" s="10" t="str">
        <f t="shared" si="24"/>
        <v/>
      </c>
      <c r="B198" s="10" t="str">
        <f t="shared" si="25"/>
        <v/>
      </c>
      <c r="C198" s="10" t="str">
        <f t="shared" si="26"/>
        <v>Floodlit45182</v>
      </c>
      <c r="D198" s="5" t="str">
        <f>IF('by region'!$C$2="Any","Any",'Fixture list'!W198)&amp;M198&amp;IF('by region'!$I$2="Any","Any",N198)&amp;G198</f>
        <v>AnyNULLAny45182</v>
      </c>
      <c r="E198" s="5" t="e">
        <f>IF(I198=#REF!,'Fixture list'!G198,"")</f>
        <v>#REF!</v>
      </c>
      <c r="F198" s="5" t="str">
        <f t="shared" si="27"/>
        <v>451824</v>
      </c>
      <c r="G198" s="13">
        <v>45182</v>
      </c>
      <c r="H198" s="14" t="s">
        <v>27</v>
      </c>
      <c r="I198" s="14" t="s">
        <v>29</v>
      </c>
      <c r="J198" s="14" t="s">
        <v>32</v>
      </c>
      <c r="K198" s="14" t="s">
        <v>30</v>
      </c>
      <c r="L198" s="14" t="s">
        <v>11</v>
      </c>
      <c r="M198" s="14" t="s">
        <v>30</v>
      </c>
      <c r="N198" s="14" t="s">
        <v>30</v>
      </c>
      <c r="O198" s="14" t="s">
        <v>33</v>
      </c>
      <c r="P198" s="14" t="s">
        <v>1236</v>
      </c>
      <c r="Q198" s="12">
        <f t="shared" si="28"/>
        <v>3</v>
      </c>
      <c r="R198" s="12" cm="1">
        <f t="array" ref="R198">SUMPRODUCT(($G$2:$G$3117=G198)*(Q198&gt;$Q$2:$Q$3117))+1</f>
        <v>4</v>
      </c>
      <c r="S198" s="12">
        <f t="shared" si="29"/>
        <v>412393</v>
      </c>
      <c r="T198" cm="1">
        <f t="array" ref="T198">SUMPRODUCT(($G$2:$G$3117=G198)*(S198&gt;$S$2:$S$3117))+1</f>
        <v>4</v>
      </c>
      <c r="U198" t="str">
        <f t="shared" si="30"/>
        <v>BHA #</v>
      </c>
      <c r="V198">
        <v>0</v>
      </c>
      <c r="W198" t="s">
        <v>19</v>
      </c>
      <c r="X198">
        <f t="shared" si="31"/>
        <v>2023</v>
      </c>
    </row>
    <row r="199" spans="1:24" x14ac:dyDescent="0.25">
      <c r="A199" s="10" t="str">
        <f t="shared" si="24"/>
        <v/>
      </c>
      <c r="B199" s="10" t="str">
        <f t="shared" si="25"/>
        <v/>
      </c>
      <c r="C199" s="10" t="str">
        <f t="shared" si="26"/>
        <v>Floodlit45183</v>
      </c>
      <c r="D199" s="5" t="str">
        <f>IF('by region'!$C$2="Any","Any",'Fixture list'!W199)&amp;M199&amp;IF('by region'!$I$2="Any","Any",N199)&amp;G199</f>
        <v>AnyNULLAny45183</v>
      </c>
      <c r="E199" s="5" t="e">
        <f>IF(I199=#REF!,'Fixture list'!G199,"")</f>
        <v>#REF!</v>
      </c>
      <c r="F199" s="5" t="str">
        <f t="shared" si="27"/>
        <v>451834</v>
      </c>
      <c r="G199" s="13">
        <v>45183</v>
      </c>
      <c r="H199" s="14" t="s">
        <v>34</v>
      </c>
      <c r="I199" s="14" t="s">
        <v>29</v>
      </c>
      <c r="J199" s="14" t="s">
        <v>32</v>
      </c>
      <c r="K199" s="14" t="s">
        <v>30</v>
      </c>
      <c r="L199" s="14" t="s">
        <v>19</v>
      </c>
      <c r="M199" s="14" t="s">
        <v>30</v>
      </c>
      <c r="N199" s="14" t="s">
        <v>30</v>
      </c>
      <c r="O199" s="14" t="s">
        <v>33</v>
      </c>
      <c r="P199" s="14" t="s">
        <v>1240</v>
      </c>
      <c r="Q199" s="12">
        <f t="shared" si="28"/>
        <v>3</v>
      </c>
      <c r="R199" s="12" cm="1">
        <f t="array" ref="R199">SUMPRODUCT(($G$2:$G$3117=G199)*(Q199&gt;$Q$2:$Q$3117))+1</f>
        <v>4</v>
      </c>
      <c r="S199" s="12">
        <f t="shared" si="29"/>
        <v>412390</v>
      </c>
      <c r="T199" cm="1">
        <f t="array" ref="T199">SUMPRODUCT(($G$2:$G$3117=G199)*(S199&gt;$S$2:$S$3117))+1</f>
        <v>4</v>
      </c>
      <c r="U199" t="str">
        <f t="shared" si="30"/>
        <v>BHA #</v>
      </c>
      <c r="V199">
        <v>0</v>
      </c>
      <c r="W199" t="s">
        <v>17</v>
      </c>
      <c r="X199">
        <f t="shared" si="31"/>
        <v>2023</v>
      </c>
    </row>
    <row r="200" spans="1:24" x14ac:dyDescent="0.25">
      <c r="A200" s="10" t="str">
        <f t="shared" si="24"/>
        <v/>
      </c>
      <c r="B200" s="10" t="str">
        <f t="shared" si="25"/>
        <v/>
      </c>
      <c r="C200" s="10" t="str">
        <f t="shared" si="26"/>
        <v>Floodlit45187</v>
      </c>
      <c r="D200" s="5" t="str">
        <f>IF('by region'!$C$2="Any","Any",'Fixture list'!W200)&amp;M200&amp;IF('by region'!$I$2="Any","Any",N200)&amp;G200</f>
        <v>AnyNULLAny45187</v>
      </c>
      <c r="E200" s="5" t="e">
        <f>IF(I200=#REF!,'Fixture list'!G200,"")</f>
        <v>#REF!</v>
      </c>
      <c r="F200" s="5" t="str">
        <f t="shared" si="27"/>
        <v>451874</v>
      </c>
      <c r="G200" s="13">
        <v>45187</v>
      </c>
      <c r="H200" s="14" t="s">
        <v>42</v>
      </c>
      <c r="I200" s="14" t="s">
        <v>29</v>
      </c>
      <c r="J200" s="14" t="s">
        <v>32</v>
      </c>
      <c r="K200" s="14" t="s">
        <v>30</v>
      </c>
      <c r="L200" s="14" t="s">
        <v>19</v>
      </c>
      <c r="M200" s="14" t="s">
        <v>30</v>
      </c>
      <c r="N200" s="14" t="s">
        <v>30</v>
      </c>
      <c r="O200" s="14" t="s">
        <v>33</v>
      </c>
      <c r="P200" s="14" t="s">
        <v>1255</v>
      </c>
      <c r="Q200" s="12">
        <f t="shared" si="28"/>
        <v>3</v>
      </c>
      <c r="R200" s="12" cm="1">
        <f t="array" ref="R200">SUMPRODUCT(($G$2:$G$3117=G200)*(Q200&gt;$Q$2:$Q$3117))+1</f>
        <v>4</v>
      </c>
      <c r="S200" s="12">
        <f t="shared" si="29"/>
        <v>499952</v>
      </c>
      <c r="T200" cm="1">
        <f t="array" ref="T200">SUMPRODUCT(($G$2:$G$3117=G200)*(S200&gt;$S$2:$S$3117))+1</f>
        <v>4</v>
      </c>
      <c r="U200" t="str">
        <f t="shared" si="30"/>
        <v>BHA #</v>
      </c>
      <c r="V200">
        <v>0</v>
      </c>
      <c r="W200" t="s">
        <v>30</v>
      </c>
      <c r="X200">
        <f t="shared" si="31"/>
        <v>2023</v>
      </c>
    </row>
    <row r="201" spans="1:24" x14ac:dyDescent="0.25">
      <c r="A201" s="10" t="str">
        <f t="shared" si="24"/>
        <v/>
      </c>
      <c r="B201" s="10" t="str">
        <f t="shared" si="25"/>
        <v/>
      </c>
      <c r="C201" s="10" t="str">
        <f t="shared" si="26"/>
        <v>Floodlit45188</v>
      </c>
      <c r="D201" s="5" t="str">
        <f>IF('by region'!$C$2="Any","Any",'Fixture list'!W201)&amp;M201&amp;IF('by region'!$I$2="Any","Any",N201)&amp;G201</f>
        <v>AnyNULLAny45188</v>
      </c>
      <c r="E201" s="5" t="e">
        <f>IF(I201=#REF!,'Fixture list'!G201,"")</f>
        <v>#REF!</v>
      </c>
      <c r="F201" s="5" t="str">
        <f t="shared" si="27"/>
        <v>451884</v>
      </c>
      <c r="G201" s="13">
        <v>45188</v>
      </c>
      <c r="H201" s="14" t="s">
        <v>7</v>
      </c>
      <c r="I201" s="14" t="s">
        <v>29</v>
      </c>
      <c r="J201" s="14" t="s">
        <v>32</v>
      </c>
      <c r="K201" s="14" t="s">
        <v>30</v>
      </c>
      <c r="L201" s="14" t="s">
        <v>11</v>
      </c>
      <c r="M201" s="14" t="s">
        <v>30</v>
      </c>
      <c r="N201" s="14" t="s">
        <v>30</v>
      </c>
      <c r="O201" s="14" t="s">
        <v>33</v>
      </c>
      <c r="P201" s="14" t="s">
        <v>1259</v>
      </c>
      <c r="Q201" s="12">
        <f t="shared" si="28"/>
        <v>3</v>
      </c>
      <c r="R201" s="12" cm="1">
        <f t="array" ref="R201">SUMPRODUCT(($G$2:$G$3117=G201)*(Q201&gt;$Q$2:$Q$3117))+1</f>
        <v>4</v>
      </c>
      <c r="S201" s="12">
        <f t="shared" si="29"/>
        <v>412394</v>
      </c>
      <c r="T201" cm="1">
        <f t="array" ref="T201">SUMPRODUCT(($G$2:$G$3117=G201)*(S201&gt;$S$2:$S$3117))+1</f>
        <v>4</v>
      </c>
      <c r="U201" t="str">
        <f t="shared" si="30"/>
        <v>BHA #</v>
      </c>
      <c r="V201">
        <v>0</v>
      </c>
      <c r="W201" t="s">
        <v>19</v>
      </c>
      <c r="X201">
        <f t="shared" si="31"/>
        <v>2023</v>
      </c>
    </row>
    <row r="202" spans="1:24" x14ac:dyDescent="0.25">
      <c r="A202" s="10" t="str">
        <f t="shared" si="24"/>
        <v/>
      </c>
      <c r="B202" s="10" t="str">
        <f t="shared" si="25"/>
        <v/>
      </c>
      <c r="C202" s="10" t="str">
        <f t="shared" si="26"/>
        <v>Floodlit45190</v>
      </c>
      <c r="D202" s="5" t="str">
        <f>IF('by region'!$C$2="Any","Any",'Fixture list'!W202)&amp;M202&amp;IF('by region'!$I$2="Any","Any",N202)&amp;G202</f>
        <v>AnyNULLAny45190</v>
      </c>
      <c r="E202" s="5" t="e">
        <f>IF(I202=#REF!,'Fixture list'!G202,"")</f>
        <v>#REF!</v>
      </c>
      <c r="F202" s="5" t="str">
        <f t="shared" si="27"/>
        <v>451904</v>
      </c>
      <c r="G202" s="13">
        <v>45190</v>
      </c>
      <c r="H202" s="14" t="s">
        <v>34</v>
      </c>
      <c r="I202" s="14" t="s">
        <v>29</v>
      </c>
      <c r="J202" s="14" t="s">
        <v>32</v>
      </c>
      <c r="K202" s="14" t="s">
        <v>30</v>
      </c>
      <c r="L202" s="14" t="s">
        <v>11</v>
      </c>
      <c r="M202" s="14" t="s">
        <v>30</v>
      </c>
      <c r="N202" s="14" t="s">
        <v>30</v>
      </c>
      <c r="O202" s="14" t="s">
        <v>33</v>
      </c>
      <c r="P202" s="14" t="s">
        <v>1267</v>
      </c>
      <c r="Q202" s="12">
        <f t="shared" si="28"/>
        <v>3</v>
      </c>
      <c r="R202" s="12" cm="1">
        <f t="array" ref="R202">SUMPRODUCT(($G$2:$G$3117=G202)*(Q202&gt;$Q$2:$Q$3117))+1</f>
        <v>4</v>
      </c>
      <c r="S202" s="12">
        <f t="shared" si="29"/>
        <v>414858</v>
      </c>
      <c r="T202" cm="1">
        <f t="array" ref="T202">SUMPRODUCT(($G$2:$G$3117=G202)*(S202&gt;$S$2:$S$3117))+1</f>
        <v>4</v>
      </c>
      <c r="U202" t="str">
        <f t="shared" si="30"/>
        <v>BHA #</v>
      </c>
      <c r="V202">
        <v>0</v>
      </c>
      <c r="W202" t="s">
        <v>19</v>
      </c>
      <c r="X202">
        <f t="shared" si="31"/>
        <v>2023</v>
      </c>
    </row>
    <row r="203" spans="1:24" x14ac:dyDescent="0.25">
      <c r="A203" s="10" t="str">
        <f t="shared" si="24"/>
        <v/>
      </c>
      <c r="B203" s="10" t="str">
        <f t="shared" si="25"/>
        <v/>
      </c>
      <c r="C203" s="10" t="str">
        <f t="shared" si="26"/>
        <v>Floodlit45191</v>
      </c>
      <c r="D203" s="5" t="str">
        <f>IF('by region'!$C$2="Any","Any",'Fixture list'!W203)&amp;M203&amp;IF('by region'!$I$2="Any","Any",N203)&amp;G203</f>
        <v>AnyNULLAny45191</v>
      </c>
      <c r="E203" s="5" t="e">
        <f>IF(I203=#REF!,'Fixture list'!G203,"")</f>
        <v>#REF!</v>
      </c>
      <c r="F203" s="5" t="str">
        <f t="shared" si="27"/>
        <v>451914</v>
      </c>
      <c r="G203" s="13">
        <v>45191</v>
      </c>
      <c r="H203" s="14" t="s">
        <v>35</v>
      </c>
      <c r="I203" s="14" t="s">
        <v>29</v>
      </c>
      <c r="J203" s="14" t="s">
        <v>32</v>
      </c>
      <c r="K203" s="14" t="s">
        <v>30</v>
      </c>
      <c r="L203" s="14" t="s">
        <v>11</v>
      </c>
      <c r="M203" s="14" t="s">
        <v>30</v>
      </c>
      <c r="N203" s="14" t="s">
        <v>30</v>
      </c>
      <c r="O203" s="14" t="s">
        <v>33</v>
      </c>
      <c r="P203" s="14" t="s">
        <v>1271</v>
      </c>
      <c r="Q203" s="12">
        <f t="shared" si="28"/>
        <v>3</v>
      </c>
      <c r="R203" s="12" cm="1">
        <f t="array" ref="R203">SUMPRODUCT(($G$2:$G$3117=G203)*(Q203&gt;$Q$2:$Q$3117))+1</f>
        <v>4</v>
      </c>
      <c r="S203" s="12">
        <f t="shared" si="29"/>
        <v>412395</v>
      </c>
      <c r="T203" cm="1">
        <f t="array" ref="T203">SUMPRODUCT(($G$2:$G$3117=G203)*(S203&gt;$S$2:$S$3117))+1</f>
        <v>4</v>
      </c>
      <c r="U203" t="str">
        <f t="shared" si="30"/>
        <v>BHA #</v>
      </c>
      <c r="V203">
        <v>0</v>
      </c>
      <c r="W203" t="s">
        <v>19</v>
      </c>
      <c r="X203">
        <f t="shared" si="31"/>
        <v>2023</v>
      </c>
    </row>
    <row r="204" spans="1:24" x14ac:dyDescent="0.25">
      <c r="A204" s="10" t="str">
        <f t="shared" si="24"/>
        <v/>
      </c>
      <c r="B204" s="10" t="str">
        <f t="shared" si="25"/>
        <v/>
      </c>
      <c r="C204" s="10" t="str">
        <f t="shared" si="26"/>
        <v>Floodlit45194</v>
      </c>
      <c r="D204" s="5" t="str">
        <f>IF('by region'!$C$2="Any","Any",'Fixture list'!W204)&amp;M204&amp;IF('by region'!$I$2="Any","Any",N204)&amp;G204</f>
        <v>AnyNULLAny45194</v>
      </c>
      <c r="E204" s="5" t="e">
        <f>IF(I204=#REF!,'Fixture list'!G204,"")</f>
        <v>#REF!</v>
      </c>
      <c r="F204" s="5" t="str">
        <f t="shared" si="27"/>
        <v>451944</v>
      </c>
      <c r="G204" s="13">
        <v>45194</v>
      </c>
      <c r="H204" s="14" t="s">
        <v>42</v>
      </c>
      <c r="I204" s="14" t="s">
        <v>29</v>
      </c>
      <c r="J204" s="14" t="s">
        <v>32</v>
      </c>
      <c r="K204" s="14" t="s">
        <v>30</v>
      </c>
      <c r="L204" s="14" t="s">
        <v>11</v>
      </c>
      <c r="M204" s="14" t="s">
        <v>30</v>
      </c>
      <c r="N204" s="14" t="s">
        <v>30</v>
      </c>
      <c r="O204" s="14" t="s">
        <v>33</v>
      </c>
      <c r="P204" s="14" t="s">
        <v>1283</v>
      </c>
      <c r="Q204" s="12">
        <f t="shared" si="28"/>
        <v>3</v>
      </c>
      <c r="R204" s="12" cm="1">
        <f t="array" ref="R204">SUMPRODUCT(($G$2:$G$3117=G204)*(Q204&gt;$Q$2:$Q$3117))+1</f>
        <v>4</v>
      </c>
      <c r="S204" s="12">
        <f t="shared" si="29"/>
        <v>499953</v>
      </c>
      <c r="T204" cm="1">
        <f t="array" ref="T204">SUMPRODUCT(($G$2:$G$3117=G204)*(S204&gt;$S$2:$S$3117))+1</f>
        <v>4</v>
      </c>
      <c r="U204" t="str">
        <f t="shared" si="30"/>
        <v>BHA #</v>
      </c>
      <c r="V204">
        <v>0</v>
      </c>
      <c r="W204" t="s">
        <v>11</v>
      </c>
      <c r="X204">
        <f t="shared" si="31"/>
        <v>2023</v>
      </c>
    </row>
    <row r="205" spans="1:24" x14ac:dyDescent="0.25">
      <c r="A205" s="10" t="str">
        <f t="shared" si="24"/>
        <v/>
      </c>
      <c r="B205" s="10" t="str">
        <f t="shared" si="25"/>
        <v/>
      </c>
      <c r="C205" s="10" t="str">
        <f t="shared" si="26"/>
        <v>Floodlit45195</v>
      </c>
      <c r="D205" s="5" t="str">
        <f>IF('by region'!$C$2="Any","Any",'Fixture list'!W205)&amp;M205&amp;IF('by region'!$I$2="Any","Any",N205)&amp;G205</f>
        <v>AnyNULLAny45195</v>
      </c>
      <c r="E205" s="5" t="e">
        <f>IF(I205=#REF!,'Fixture list'!G205,"")</f>
        <v>#REF!</v>
      </c>
      <c r="F205" s="5" t="str">
        <f t="shared" si="27"/>
        <v>451954</v>
      </c>
      <c r="G205" s="13">
        <v>45195</v>
      </c>
      <c r="H205" s="14" t="s">
        <v>7</v>
      </c>
      <c r="I205" s="14" t="s">
        <v>29</v>
      </c>
      <c r="J205" s="14" t="s">
        <v>32</v>
      </c>
      <c r="K205" s="14" t="s">
        <v>30</v>
      </c>
      <c r="L205" s="14" t="s">
        <v>11</v>
      </c>
      <c r="M205" s="14" t="s">
        <v>30</v>
      </c>
      <c r="N205" s="14" t="s">
        <v>30</v>
      </c>
      <c r="O205" s="14" t="s">
        <v>33</v>
      </c>
      <c r="P205" s="14" t="s">
        <v>1287</v>
      </c>
      <c r="Q205" s="12">
        <f t="shared" si="28"/>
        <v>3</v>
      </c>
      <c r="R205" s="12" cm="1">
        <f t="array" ref="R205">SUMPRODUCT(($G$2:$G$3117=G205)*(Q205&gt;$Q$2:$Q$3117))+1</f>
        <v>4</v>
      </c>
      <c r="S205" s="12">
        <f t="shared" si="29"/>
        <v>414274</v>
      </c>
      <c r="T205" cm="1">
        <f t="array" ref="T205">SUMPRODUCT(($G$2:$G$3117=G205)*(S205&gt;$S$2:$S$3117))+1</f>
        <v>4</v>
      </c>
      <c r="U205" t="str">
        <f t="shared" si="30"/>
        <v>BHA #</v>
      </c>
      <c r="V205">
        <v>0</v>
      </c>
      <c r="W205" t="s">
        <v>19</v>
      </c>
      <c r="X205">
        <f t="shared" si="31"/>
        <v>2023</v>
      </c>
    </row>
    <row r="206" spans="1:24" x14ac:dyDescent="0.25">
      <c r="A206" s="10" t="str">
        <f t="shared" si="24"/>
        <v/>
      </c>
      <c r="B206" s="10" t="str">
        <f t="shared" si="25"/>
        <v/>
      </c>
      <c r="C206" s="10" t="str">
        <f t="shared" si="26"/>
        <v>Floodlit45196</v>
      </c>
      <c r="D206" s="5" t="str">
        <f>IF('by region'!$C$2="Any","Any",'Fixture list'!W206)&amp;M206&amp;IF('by region'!$I$2="Any","Any",N206)&amp;G206</f>
        <v>AnyNULLAny45196</v>
      </c>
      <c r="E206" s="5" t="e">
        <f>IF(I206=#REF!,'Fixture list'!G206,"")</f>
        <v>#REF!</v>
      </c>
      <c r="F206" s="5" t="str">
        <f t="shared" si="27"/>
        <v>451964</v>
      </c>
      <c r="G206" s="13">
        <v>45196</v>
      </c>
      <c r="H206" s="14" t="s">
        <v>27</v>
      </c>
      <c r="I206" s="14" t="s">
        <v>29</v>
      </c>
      <c r="J206" s="14" t="s">
        <v>32</v>
      </c>
      <c r="K206" s="14" t="s">
        <v>30</v>
      </c>
      <c r="L206" s="14" t="s">
        <v>19</v>
      </c>
      <c r="M206" s="14" t="s">
        <v>30</v>
      </c>
      <c r="N206" s="14" t="s">
        <v>30</v>
      </c>
      <c r="O206" s="14" t="s">
        <v>33</v>
      </c>
      <c r="P206" s="14" t="s">
        <v>1291</v>
      </c>
      <c r="Q206" s="12">
        <f t="shared" si="28"/>
        <v>3</v>
      </c>
      <c r="R206" s="12" cm="1">
        <f t="array" ref="R206">SUMPRODUCT(($G$2:$G$3117=G206)*(Q206&gt;$Q$2:$Q$3117))+1</f>
        <v>4</v>
      </c>
      <c r="S206" s="12">
        <f t="shared" si="29"/>
        <v>412384</v>
      </c>
      <c r="T206" cm="1">
        <f t="array" ref="T206">SUMPRODUCT(($G$2:$G$3117=G206)*(S206&gt;$S$2:$S$3117))+1</f>
        <v>4</v>
      </c>
      <c r="U206" t="str">
        <f t="shared" si="30"/>
        <v>BHA #</v>
      </c>
      <c r="V206">
        <v>0</v>
      </c>
      <c r="W206" t="s">
        <v>17</v>
      </c>
      <c r="X206">
        <f t="shared" si="31"/>
        <v>2023</v>
      </c>
    </row>
    <row r="207" spans="1:24" x14ac:dyDescent="0.25">
      <c r="A207" s="10" t="str">
        <f t="shared" si="24"/>
        <v/>
      </c>
      <c r="B207" s="10" t="str">
        <f t="shared" si="25"/>
        <v/>
      </c>
      <c r="C207" s="10" t="str">
        <f t="shared" si="26"/>
        <v>Floodlit45197</v>
      </c>
      <c r="D207" s="5" t="str">
        <f>IF('by region'!$C$2="Any","Any",'Fixture list'!W207)&amp;M207&amp;IF('by region'!$I$2="Any","Any",N207)&amp;G207</f>
        <v>AnyNULLAny45197</v>
      </c>
      <c r="E207" s="5" t="e">
        <f>IF(I207=#REF!,'Fixture list'!G207,"")</f>
        <v>#REF!</v>
      </c>
      <c r="F207" s="5" t="str">
        <f t="shared" si="27"/>
        <v>451974</v>
      </c>
      <c r="G207" s="13">
        <v>45197</v>
      </c>
      <c r="H207" s="14" t="s">
        <v>34</v>
      </c>
      <c r="I207" s="14" t="s">
        <v>29</v>
      </c>
      <c r="J207" s="14" t="s">
        <v>32</v>
      </c>
      <c r="K207" s="14" t="s">
        <v>30</v>
      </c>
      <c r="L207" s="14" t="s">
        <v>17</v>
      </c>
      <c r="M207" s="14" t="s">
        <v>30</v>
      </c>
      <c r="N207" s="14" t="s">
        <v>30</v>
      </c>
      <c r="O207" s="14" t="s">
        <v>33</v>
      </c>
      <c r="P207" s="14" t="s">
        <v>1295</v>
      </c>
      <c r="Q207" s="12">
        <f t="shared" si="28"/>
        <v>3</v>
      </c>
      <c r="R207" s="12" cm="1">
        <f t="array" ref="R207">SUMPRODUCT(($G$2:$G$3117=G207)*(Q207&gt;$Q$2:$Q$3117))+1</f>
        <v>4</v>
      </c>
      <c r="S207" s="12">
        <f t="shared" si="29"/>
        <v>412397</v>
      </c>
      <c r="T207" cm="1">
        <f t="array" ref="T207">SUMPRODUCT(($G$2:$G$3117=G207)*(S207&gt;$S$2:$S$3117))+1</f>
        <v>4</v>
      </c>
      <c r="U207" t="str">
        <f t="shared" si="30"/>
        <v>BHA #</v>
      </c>
      <c r="V207">
        <v>0</v>
      </c>
      <c r="W207" t="s">
        <v>11</v>
      </c>
      <c r="X207">
        <f t="shared" si="31"/>
        <v>2023</v>
      </c>
    </row>
    <row r="208" spans="1:24" x14ac:dyDescent="0.25">
      <c r="A208" s="10" t="str">
        <f t="shared" si="24"/>
        <v/>
      </c>
      <c r="B208" s="10" t="str">
        <f t="shared" si="25"/>
        <v/>
      </c>
      <c r="C208" s="10" t="str">
        <f t="shared" si="26"/>
        <v>Floodlit45198</v>
      </c>
      <c r="D208" s="5" t="str">
        <f>IF('by region'!$C$2="Any","Any",'Fixture list'!W208)&amp;M208&amp;IF('by region'!$I$2="Any","Any",N208)&amp;G208</f>
        <v>AnyNULLAny45198</v>
      </c>
      <c r="E208" s="5" t="e">
        <f>IF(I208=#REF!,'Fixture list'!G208,"")</f>
        <v>#REF!</v>
      </c>
      <c r="F208" s="5" t="str">
        <f t="shared" si="27"/>
        <v>451984</v>
      </c>
      <c r="G208" s="13">
        <v>45198</v>
      </c>
      <c r="H208" s="14" t="s">
        <v>35</v>
      </c>
      <c r="I208" s="14" t="s">
        <v>29</v>
      </c>
      <c r="J208" s="14" t="s">
        <v>32</v>
      </c>
      <c r="K208" s="14" t="s">
        <v>30</v>
      </c>
      <c r="L208" s="14" t="s">
        <v>11</v>
      </c>
      <c r="M208" s="14" t="s">
        <v>30</v>
      </c>
      <c r="N208" s="14" t="s">
        <v>30</v>
      </c>
      <c r="O208" s="14" t="s">
        <v>33</v>
      </c>
      <c r="P208" s="14" t="s">
        <v>1299</v>
      </c>
      <c r="Q208" s="12">
        <f t="shared" si="28"/>
        <v>3</v>
      </c>
      <c r="R208" s="12" cm="1">
        <f t="array" ref="R208">SUMPRODUCT(($G$2:$G$3117=G208)*(Q208&gt;$Q$2:$Q$3117))+1</f>
        <v>4</v>
      </c>
      <c r="S208" s="12">
        <f t="shared" si="29"/>
        <v>412398</v>
      </c>
      <c r="T208" cm="1">
        <f t="array" ref="T208">SUMPRODUCT(($G$2:$G$3117=G208)*(S208&gt;$S$2:$S$3117))+1</f>
        <v>4</v>
      </c>
      <c r="U208" t="str">
        <f t="shared" si="30"/>
        <v>BHA #</v>
      </c>
      <c r="V208">
        <v>0</v>
      </c>
      <c r="W208" t="s">
        <v>19</v>
      </c>
      <c r="X208">
        <f t="shared" si="31"/>
        <v>2023</v>
      </c>
    </row>
    <row r="209" spans="1:24" x14ac:dyDescent="0.25">
      <c r="A209" s="10" t="str">
        <f t="shared" si="24"/>
        <v/>
      </c>
      <c r="B209" s="10" t="str">
        <f t="shared" si="25"/>
        <v/>
      </c>
      <c r="C209" s="10" t="str">
        <f t="shared" si="26"/>
        <v>Floodlit45199</v>
      </c>
      <c r="D209" s="5" t="str">
        <f>IF('by region'!$C$2="Any","Any",'Fixture list'!W209)&amp;M209&amp;IF('by region'!$I$2="Any","Any",N209)&amp;G209</f>
        <v>AnyNULLAny45199</v>
      </c>
      <c r="E209" s="5" t="e">
        <f>IF(I209=#REF!,'Fixture list'!G209,"")</f>
        <v>#REF!</v>
      </c>
      <c r="F209" s="5" t="str">
        <f t="shared" si="27"/>
        <v>451995</v>
      </c>
      <c r="G209" s="13">
        <v>45199</v>
      </c>
      <c r="H209" s="14" t="s">
        <v>37</v>
      </c>
      <c r="I209" s="14" t="s">
        <v>29</v>
      </c>
      <c r="J209" s="14" t="s">
        <v>32</v>
      </c>
      <c r="K209" s="14" t="s">
        <v>30</v>
      </c>
      <c r="L209" s="14" t="s">
        <v>11</v>
      </c>
      <c r="M209" s="14" t="s">
        <v>30</v>
      </c>
      <c r="N209" s="14" t="s">
        <v>30</v>
      </c>
      <c r="O209" s="14" t="s">
        <v>33</v>
      </c>
      <c r="P209" s="14" t="s">
        <v>1303</v>
      </c>
      <c r="Q209" s="12">
        <f t="shared" si="28"/>
        <v>3</v>
      </c>
      <c r="R209" s="12" cm="1">
        <f t="array" ref="R209">SUMPRODUCT(($G$2:$G$3117=G209)*(Q209&gt;$Q$2:$Q$3117))+1</f>
        <v>6</v>
      </c>
      <c r="S209" s="12">
        <f t="shared" si="29"/>
        <v>616052</v>
      </c>
      <c r="T209" cm="1">
        <f t="array" ref="T209">SUMPRODUCT(($G$2:$G$3117=G209)*(S209&gt;$S$2:$S$3117))+1</f>
        <v>5</v>
      </c>
      <c r="U209" t="str">
        <f t="shared" si="30"/>
        <v>BHA #</v>
      </c>
      <c r="V209">
        <v>0</v>
      </c>
      <c r="W209" t="s">
        <v>17</v>
      </c>
      <c r="X209">
        <f t="shared" si="31"/>
        <v>2023</v>
      </c>
    </row>
    <row r="210" spans="1:24" x14ac:dyDescent="0.25">
      <c r="A210" s="10" t="str">
        <f t="shared" si="24"/>
        <v/>
      </c>
      <c r="B210" s="10" t="str">
        <f t="shared" si="25"/>
        <v/>
      </c>
      <c r="C210" s="10" t="str">
        <f t="shared" si="26"/>
        <v>Floodlit45201</v>
      </c>
      <c r="D210" s="5" t="str">
        <f>IF('by region'!$C$2="Any","Any",'Fixture list'!W210)&amp;M210&amp;IF('by region'!$I$2="Any","Any",N210)&amp;G210</f>
        <v>AnyNULLAny45201</v>
      </c>
      <c r="E210" s="5" t="e">
        <f>IF(I210=#REF!,'Fixture list'!G210,"")</f>
        <v>#REF!</v>
      </c>
      <c r="F210" s="5" t="str">
        <f t="shared" si="27"/>
        <v>452014</v>
      </c>
      <c r="G210" s="13">
        <v>45201</v>
      </c>
      <c r="H210" s="14" t="s">
        <v>42</v>
      </c>
      <c r="I210" s="14" t="s">
        <v>29</v>
      </c>
      <c r="J210" s="14" t="s">
        <v>32</v>
      </c>
      <c r="K210" s="14" t="s">
        <v>30</v>
      </c>
      <c r="L210" s="14" t="s">
        <v>19</v>
      </c>
      <c r="M210" s="14" t="s">
        <v>30</v>
      </c>
      <c r="N210" s="14" t="s">
        <v>30</v>
      </c>
      <c r="O210" s="14" t="s">
        <v>33</v>
      </c>
      <c r="P210" s="14" t="s">
        <v>1311</v>
      </c>
      <c r="Q210" s="12">
        <f t="shared" si="28"/>
        <v>3</v>
      </c>
      <c r="R210" s="12" cm="1">
        <f t="array" ref="R210">SUMPRODUCT(($G$2:$G$3117=G210)*(Q210&gt;$Q$2:$Q$3117))+1</f>
        <v>4</v>
      </c>
      <c r="S210" s="12">
        <f t="shared" si="29"/>
        <v>499954</v>
      </c>
      <c r="T210" cm="1">
        <f t="array" ref="T210">SUMPRODUCT(($G$2:$G$3117=G210)*(S210&gt;$S$2:$S$3117))+1</f>
        <v>4</v>
      </c>
      <c r="U210" t="str">
        <f t="shared" si="30"/>
        <v>BHA #</v>
      </c>
      <c r="V210">
        <v>0</v>
      </c>
      <c r="W210" t="s">
        <v>11</v>
      </c>
      <c r="X210">
        <f t="shared" si="31"/>
        <v>2023</v>
      </c>
    </row>
    <row r="211" spans="1:24" x14ac:dyDescent="0.25">
      <c r="A211" s="10" t="str">
        <f t="shared" si="24"/>
        <v/>
      </c>
      <c r="B211" s="10" t="str">
        <f t="shared" si="25"/>
        <v/>
      </c>
      <c r="C211" s="10" t="str">
        <f t="shared" si="26"/>
        <v>Floodlit45202</v>
      </c>
      <c r="D211" s="5" t="str">
        <f>IF('by region'!$C$2="Any","Any",'Fixture list'!W211)&amp;M211&amp;IF('by region'!$I$2="Any","Any",N211)&amp;G211</f>
        <v>AnyNULLAny45202</v>
      </c>
      <c r="E211" s="5" t="e">
        <f>IF(I211=#REF!,'Fixture list'!G211,"")</f>
        <v>#REF!</v>
      </c>
      <c r="F211" s="5" t="str">
        <f t="shared" si="27"/>
        <v>452024</v>
      </c>
      <c r="G211" s="13">
        <v>45202</v>
      </c>
      <c r="H211" s="14" t="s">
        <v>7</v>
      </c>
      <c r="I211" s="14" t="s">
        <v>29</v>
      </c>
      <c r="J211" s="14" t="s">
        <v>32</v>
      </c>
      <c r="K211" s="14" t="s">
        <v>30</v>
      </c>
      <c r="L211" s="14" t="s">
        <v>11</v>
      </c>
      <c r="M211" s="14" t="s">
        <v>30</v>
      </c>
      <c r="N211" s="14" t="s">
        <v>30</v>
      </c>
      <c r="O211" s="14" t="s">
        <v>33</v>
      </c>
      <c r="P211" s="14" t="s">
        <v>1315</v>
      </c>
      <c r="Q211" s="12">
        <f t="shared" si="28"/>
        <v>3</v>
      </c>
      <c r="R211" s="12" cm="1">
        <f t="array" ref="R211">SUMPRODUCT(($G$2:$G$3117=G211)*(Q211&gt;$Q$2:$Q$3117))+1</f>
        <v>4</v>
      </c>
      <c r="S211" s="12">
        <f t="shared" si="29"/>
        <v>416065</v>
      </c>
      <c r="T211" cm="1">
        <f t="array" ref="T211">SUMPRODUCT(($G$2:$G$3117=G211)*(S211&gt;$S$2:$S$3117))+1</f>
        <v>4</v>
      </c>
      <c r="U211" t="str">
        <f t="shared" si="30"/>
        <v>BHA #</v>
      </c>
      <c r="V211">
        <v>0</v>
      </c>
      <c r="W211" t="s">
        <v>17</v>
      </c>
      <c r="X211">
        <f t="shared" si="31"/>
        <v>2023</v>
      </c>
    </row>
    <row r="212" spans="1:24" x14ac:dyDescent="0.25">
      <c r="A212" s="10" t="str">
        <f t="shared" si="24"/>
        <v/>
      </c>
      <c r="B212" s="10" t="str">
        <f t="shared" si="25"/>
        <v/>
      </c>
      <c r="C212" s="10" t="str">
        <f t="shared" si="26"/>
        <v>Floodlit45203</v>
      </c>
      <c r="D212" s="5" t="str">
        <f>IF('by region'!$C$2="Any","Any",'Fixture list'!W212)&amp;M212&amp;IF('by region'!$I$2="Any","Any",N212)&amp;G212</f>
        <v>AnyNULLAny45203</v>
      </c>
      <c r="E212" s="5" t="e">
        <f>IF(I212=#REF!,'Fixture list'!G212,"")</f>
        <v>#REF!</v>
      </c>
      <c r="F212" s="5" t="str">
        <f t="shared" si="27"/>
        <v>452034</v>
      </c>
      <c r="G212" s="13">
        <v>45203</v>
      </c>
      <c r="H212" s="14" t="s">
        <v>27</v>
      </c>
      <c r="I212" s="14" t="s">
        <v>29</v>
      </c>
      <c r="J212" s="14" t="s">
        <v>32</v>
      </c>
      <c r="K212" s="14" t="s">
        <v>30</v>
      </c>
      <c r="L212" s="14" t="s">
        <v>11</v>
      </c>
      <c r="M212" s="14" t="s">
        <v>30</v>
      </c>
      <c r="N212" s="14" t="s">
        <v>30</v>
      </c>
      <c r="O212" s="14" t="s">
        <v>33</v>
      </c>
      <c r="P212" s="14" t="s">
        <v>1319</v>
      </c>
      <c r="Q212" s="12">
        <f t="shared" si="28"/>
        <v>3</v>
      </c>
      <c r="R212" s="12" cm="1">
        <f t="array" ref="R212">SUMPRODUCT(($G$2:$G$3117=G212)*(Q212&gt;$Q$2:$Q$3117))+1</f>
        <v>4</v>
      </c>
      <c r="S212" s="12">
        <f t="shared" si="29"/>
        <v>412381</v>
      </c>
      <c r="T212" cm="1">
        <f t="array" ref="T212">SUMPRODUCT(($G$2:$G$3117=G212)*(S212&gt;$S$2:$S$3117))+1</f>
        <v>4</v>
      </c>
      <c r="U212" t="str">
        <f t="shared" si="30"/>
        <v>BHA #</v>
      </c>
      <c r="V212">
        <v>0</v>
      </c>
      <c r="W212" t="s">
        <v>17</v>
      </c>
      <c r="X212">
        <f t="shared" si="31"/>
        <v>2023</v>
      </c>
    </row>
    <row r="213" spans="1:24" x14ac:dyDescent="0.25">
      <c r="A213" s="10" t="str">
        <f t="shared" si="24"/>
        <v/>
      </c>
      <c r="B213" s="10" t="str">
        <f t="shared" si="25"/>
        <v/>
      </c>
      <c r="C213" s="10" t="str">
        <f t="shared" si="26"/>
        <v>Floodlit45204</v>
      </c>
      <c r="D213" s="5" t="str">
        <f>IF('by region'!$C$2="Any","Any",'Fixture list'!W213)&amp;M213&amp;IF('by region'!$I$2="Any","Any",N213)&amp;G213</f>
        <v>AnyNULLAny45204</v>
      </c>
      <c r="E213" s="5" t="e">
        <f>IF(I213=#REF!,'Fixture list'!G213,"")</f>
        <v>#REF!</v>
      </c>
      <c r="F213" s="5" t="str">
        <f t="shared" si="27"/>
        <v>452044</v>
      </c>
      <c r="G213" s="13">
        <v>45204</v>
      </c>
      <c r="H213" s="14" t="s">
        <v>34</v>
      </c>
      <c r="I213" s="14" t="s">
        <v>29</v>
      </c>
      <c r="J213" s="14" t="s">
        <v>32</v>
      </c>
      <c r="K213" s="14" t="s">
        <v>30</v>
      </c>
      <c r="L213" s="14" t="s">
        <v>19</v>
      </c>
      <c r="M213" s="14" t="s">
        <v>30</v>
      </c>
      <c r="N213" s="14" t="s">
        <v>30</v>
      </c>
      <c r="O213" s="14" t="s">
        <v>33</v>
      </c>
      <c r="P213" s="14" t="s">
        <v>1323</v>
      </c>
      <c r="Q213" s="12">
        <f t="shared" si="28"/>
        <v>3</v>
      </c>
      <c r="R213" s="12" cm="1">
        <f t="array" ref="R213">SUMPRODUCT(($G$2:$G$3117=G213)*(Q213&gt;$Q$2:$Q$3117))+1</f>
        <v>4</v>
      </c>
      <c r="S213" s="12">
        <f t="shared" si="29"/>
        <v>411902</v>
      </c>
      <c r="T213" cm="1">
        <f t="array" ref="T213">SUMPRODUCT(($G$2:$G$3117=G213)*(S213&gt;$S$2:$S$3117))+1</f>
        <v>4</v>
      </c>
      <c r="U213" t="str">
        <f t="shared" si="30"/>
        <v>BHA #</v>
      </c>
      <c r="V213">
        <v>0</v>
      </c>
      <c r="W213" t="s">
        <v>30</v>
      </c>
      <c r="X213">
        <f t="shared" si="31"/>
        <v>2023</v>
      </c>
    </row>
    <row r="214" spans="1:24" x14ac:dyDescent="0.25">
      <c r="A214" s="10" t="str">
        <f t="shared" si="24"/>
        <v/>
      </c>
      <c r="B214" s="10" t="str">
        <f t="shared" si="25"/>
        <v/>
      </c>
      <c r="C214" s="10" t="str">
        <f t="shared" si="26"/>
        <v>Floodlit45205</v>
      </c>
      <c r="D214" s="5" t="str">
        <f>IF('by region'!$C$2="Any","Any",'Fixture list'!W214)&amp;M214&amp;IF('by region'!$I$2="Any","Any",N214)&amp;G214</f>
        <v>AnyNULLAny45205</v>
      </c>
      <c r="E214" s="5" t="e">
        <f>IF(I214=#REF!,'Fixture list'!G214,"")</f>
        <v>#REF!</v>
      </c>
      <c r="F214" s="5" t="str">
        <f t="shared" si="27"/>
        <v>452054</v>
      </c>
      <c r="G214" s="13">
        <v>45205</v>
      </c>
      <c r="H214" s="14" t="s">
        <v>35</v>
      </c>
      <c r="I214" s="14" t="s">
        <v>29</v>
      </c>
      <c r="J214" s="14" t="s">
        <v>32</v>
      </c>
      <c r="K214" s="14" t="s">
        <v>30</v>
      </c>
      <c r="L214" s="14" t="s">
        <v>19</v>
      </c>
      <c r="M214" s="14" t="s">
        <v>30</v>
      </c>
      <c r="N214" s="14" t="s">
        <v>30</v>
      </c>
      <c r="O214" s="14" t="s">
        <v>33</v>
      </c>
      <c r="P214" s="14" t="s">
        <v>1327</v>
      </c>
      <c r="Q214" s="12">
        <f t="shared" si="28"/>
        <v>3</v>
      </c>
      <c r="R214" s="12" cm="1">
        <f t="array" ref="R214">SUMPRODUCT(($G$2:$G$3117=G214)*(Q214&gt;$Q$2:$Q$3117))+1</f>
        <v>4</v>
      </c>
      <c r="S214" s="12">
        <f t="shared" si="29"/>
        <v>412382</v>
      </c>
      <c r="T214" cm="1">
        <f t="array" ref="T214">SUMPRODUCT(($G$2:$G$3117=G214)*(S214&gt;$S$2:$S$3117))+1</f>
        <v>4</v>
      </c>
      <c r="U214" t="str">
        <f t="shared" si="30"/>
        <v>BHA #</v>
      </c>
      <c r="V214">
        <v>0</v>
      </c>
      <c r="W214" t="s">
        <v>19</v>
      </c>
      <c r="X214">
        <f t="shared" si="31"/>
        <v>2023</v>
      </c>
    </row>
    <row r="215" spans="1:24" x14ac:dyDescent="0.25">
      <c r="A215" s="10" t="str">
        <f t="shared" si="24"/>
        <v/>
      </c>
      <c r="B215" s="10" t="str">
        <f t="shared" si="25"/>
        <v/>
      </c>
      <c r="C215" s="10" t="str">
        <f t="shared" si="26"/>
        <v>Floodlit45208</v>
      </c>
      <c r="D215" s="5" t="str">
        <f>IF('by region'!$C$2="Any","Any",'Fixture list'!W215)&amp;M215&amp;IF('by region'!$I$2="Any","Any",N215)&amp;G215</f>
        <v>AnyNULLAny45208</v>
      </c>
      <c r="E215" s="5" t="e">
        <f>IF(I215=#REF!,'Fixture list'!G215,"")</f>
        <v>#REF!</v>
      </c>
      <c r="F215" s="5" t="str">
        <f t="shared" si="27"/>
        <v>452084</v>
      </c>
      <c r="G215" s="13">
        <v>45208</v>
      </c>
      <c r="H215" s="14" t="s">
        <v>42</v>
      </c>
      <c r="I215" s="14" t="s">
        <v>29</v>
      </c>
      <c r="J215" s="14" t="s">
        <v>32</v>
      </c>
      <c r="K215" s="14" t="s">
        <v>30</v>
      </c>
      <c r="L215" s="14" t="s">
        <v>11</v>
      </c>
      <c r="M215" s="14" t="s">
        <v>30</v>
      </c>
      <c r="N215" s="14" t="s">
        <v>30</v>
      </c>
      <c r="O215" s="14" t="s">
        <v>33</v>
      </c>
      <c r="P215" s="14" t="s">
        <v>1338</v>
      </c>
      <c r="Q215" s="12">
        <f t="shared" si="28"/>
        <v>3</v>
      </c>
      <c r="R215" s="12" cm="1">
        <f t="array" ref="R215">SUMPRODUCT(($G$2:$G$3117=G215)*(Q215&gt;$Q$2:$Q$3117))+1</f>
        <v>4</v>
      </c>
      <c r="S215" s="12">
        <f t="shared" si="29"/>
        <v>499955</v>
      </c>
      <c r="T215" cm="1">
        <f t="array" ref="T215">SUMPRODUCT(($G$2:$G$3117=G215)*(S215&gt;$S$2:$S$3117))+1</f>
        <v>4</v>
      </c>
      <c r="U215" t="str">
        <f t="shared" si="30"/>
        <v>BHA #</v>
      </c>
      <c r="V215">
        <v>0</v>
      </c>
      <c r="W215" t="s">
        <v>11</v>
      </c>
      <c r="X215">
        <f t="shared" si="31"/>
        <v>2023</v>
      </c>
    </row>
    <row r="216" spans="1:24" x14ac:dyDescent="0.25">
      <c r="A216" s="10" t="str">
        <f t="shared" si="24"/>
        <v/>
      </c>
      <c r="B216" s="10" t="str">
        <f t="shared" si="25"/>
        <v/>
      </c>
      <c r="C216" s="10" t="str">
        <f t="shared" si="26"/>
        <v>Floodlit45209</v>
      </c>
      <c r="D216" s="5" t="str">
        <f>IF('by region'!$C$2="Any","Any",'Fixture list'!W216)&amp;M216&amp;IF('by region'!$I$2="Any","Any",N216)&amp;G216</f>
        <v>AnyNULLAny45209</v>
      </c>
      <c r="E216" s="5" t="e">
        <f>IF(I216=#REF!,'Fixture list'!G216,"")</f>
        <v>#REF!</v>
      </c>
      <c r="F216" s="5" t="str">
        <f t="shared" si="27"/>
        <v>452094</v>
      </c>
      <c r="G216" s="13">
        <v>45209</v>
      </c>
      <c r="H216" s="14" t="s">
        <v>7</v>
      </c>
      <c r="I216" s="14" t="s">
        <v>29</v>
      </c>
      <c r="J216" s="14" t="s">
        <v>32</v>
      </c>
      <c r="K216" s="14" t="s">
        <v>30</v>
      </c>
      <c r="L216" s="14" t="s">
        <v>19</v>
      </c>
      <c r="M216" s="14" t="s">
        <v>30</v>
      </c>
      <c r="N216" s="14" t="s">
        <v>30</v>
      </c>
      <c r="O216" s="14" t="s">
        <v>33</v>
      </c>
      <c r="P216" s="14" t="s">
        <v>1342</v>
      </c>
      <c r="Q216" s="12">
        <f t="shared" si="28"/>
        <v>3</v>
      </c>
      <c r="R216" s="12" cm="1">
        <f t="array" ref="R216">SUMPRODUCT(($G$2:$G$3117=G216)*(Q216&gt;$Q$2:$Q$3117))+1</f>
        <v>4</v>
      </c>
      <c r="S216" s="12">
        <f t="shared" si="29"/>
        <v>416066</v>
      </c>
      <c r="T216" cm="1">
        <f t="array" ref="T216">SUMPRODUCT(($G$2:$G$3117=G216)*(S216&gt;$S$2:$S$3117))+1</f>
        <v>4</v>
      </c>
      <c r="U216" t="str">
        <f t="shared" si="30"/>
        <v>BHA #</v>
      </c>
      <c r="V216">
        <v>0</v>
      </c>
      <c r="W216" t="s">
        <v>19</v>
      </c>
      <c r="X216">
        <f t="shared" si="31"/>
        <v>2023</v>
      </c>
    </row>
    <row r="217" spans="1:24" x14ac:dyDescent="0.25">
      <c r="A217" s="10" t="str">
        <f t="shared" si="24"/>
        <v/>
      </c>
      <c r="B217" s="10" t="str">
        <f t="shared" si="25"/>
        <v/>
      </c>
      <c r="C217" s="10" t="str">
        <f t="shared" si="26"/>
        <v>Floodlit45210</v>
      </c>
      <c r="D217" s="5" t="str">
        <f>IF('by region'!$C$2="Any","Any",'Fixture list'!W217)&amp;M217&amp;IF('by region'!$I$2="Any","Any",N217)&amp;G217</f>
        <v>AnyNULLAny45210</v>
      </c>
      <c r="E217" s="5" t="e">
        <f>IF(I217=#REF!,'Fixture list'!G217,"")</f>
        <v>#REF!</v>
      </c>
      <c r="F217" s="5" t="str">
        <f t="shared" si="27"/>
        <v>452104</v>
      </c>
      <c r="G217" s="13">
        <v>45210</v>
      </c>
      <c r="H217" s="14" t="s">
        <v>27</v>
      </c>
      <c r="I217" s="14" t="s">
        <v>29</v>
      </c>
      <c r="J217" s="14" t="s">
        <v>32</v>
      </c>
      <c r="K217" s="14" t="s">
        <v>30</v>
      </c>
      <c r="L217" s="14" t="s">
        <v>17</v>
      </c>
      <c r="M217" s="14" t="s">
        <v>30</v>
      </c>
      <c r="N217" s="14" t="s">
        <v>30</v>
      </c>
      <c r="O217" s="14" t="s">
        <v>33</v>
      </c>
      <c r="P217" s="14" t="s">
        <v>1346</v>
      </c>
      <c r="Q217" s="12">
        <f t="shared" si="28"/>
        <v>3</v>
      </c>
      <c r="R217" s="12" cm="1">
        <f t="array" ref="R217">SUMPRODUCT(($G$2:$G$3117=G217)*(Q217&gt;$Q$2:$Q$3117))+1</f>
        <v>4</v>
      </c>
      <c r="S217" s="12">
        <f t="shared" si="29"/>
        <v>412155</v>
      </c>
      <c r="T217" cm="1">
        <f t="array" ref="T217">SUMPRODUCT(($G$2:$G$3117=G217)*(S217&gt;$S$2:$S$3117))+1</f>
        <v>4</v>
      </c>
      <c r="U217" t="str">
        <f t="shared" si="30"/>
        <v>BHA #</v>
      </c>
      <c r="V217">
        <v>0</v>
      </c>
      <c r="W217" t="s">
        <v>30</v>
      </c>
      <c r="X217">
        <f t="shared" si="31"/>
        <v>2023</v>
      </c>
    </row>
    <row r="218" spans="1:24" x14ac:dyDescent="0.25">
      <c r="A218" s="10" t="str">
        <f t="shared" si="24"/>
        <v/>
      </c>
      <c r="B218" s="10" t="str">
        <f t="shared" si="25"/>
        <v/>
      </c>
      <c r="C218" s="10" t="str">
        <f t="shared" si="26"/>
        <v>Floodlit45211</v>
      </c>
      <c r="D218" s="5" t="str">
        <f>IF('by region'!$C$2="Any","Any",'Fixture list'!W218)&amp;M218&amp;IF('by region'!$I$2="Any","Any",N218)&amp;G218</f>
        <v>AnyNULLAny45211</v>
      </c>
      <c r="E218" s="5" t="e">
        <f>IF(I218=#REF!,'Fixture list'!G218,"")</f>
        <v>#REF!</v>
      </c>
      <c r="F218" s="5" t="str">
        <f t="shared" si="27"/>
        <v>452114</v>
      </c>
      <c r="G218" s="13">
        <v>45211</v>
      </c>
      <c r="H218" s="14" t="s">
        <v>34</v>
      </c>
      <c r="I218" s="14" t="s">
        <v>29</v>
      </c>
      <c r="J218" s="14" t="s">
        <v>32</v>
      </c>
      <c r="K218" s="14" t="s">
        <v>30</v>
      </c>
      <c r="L218" s="14" t="s">
        <v>11</v>
      </c>
      <c r="M218" s="14" t="s">
        <v>30</v>
      </c>
      <c r="N218" s="14" t="s">
        <v>30</v>
      </c>
      <c r="O218" s="14" t="s">
        <v>33</v>
      </c>
      <c r="P218" s="14" t="s">
        <v>1350</v>
      </c>
      <c r="Q218" s="12">
        <f t="shared" si="28"/>
        <v>3</v>
      </c>
      <c r="R218" s="12" cm="1">
        <f t="array" ref="R218">SUMPRODUCT(($G$2:$G$3117=G218)*(Q218&gt;$Q$2:$Q$3117))+1</f>
        <v>4</v>
      </c>
      <c r="S218" s="12">
        <f t="shared" si="29"/>
        <v>412717</v>
      </c>
      <c r="T218" cm="1">
        <f t="array" ref="T218">SUMPRODUCT(($G$2:$G$3117=G218)*(S218&gt;$S$2:$S$3117))+1</f>
        <v>4</v>
      </c>
      <c r="U218" t="str">
        <f t="shared" si="30"/>
        <v>BHA #</v>
      </c>
      <c r="V218">
        <v>0</v>
      </c>
      <c r="W218" t="s">
        <v>17</v>
      </c>
      <c r="X218">
        <f t="shared" si="31"/>
        <v>2023</v>
      </c>
    </row>
    <row r="219" spans="1:24" x14ac:dyDescent="0.25">
      <c r="A219" s="10" t="str">
        <f t="shared" si="24"/>
        <v/>
      </c>
      <c r="B219" s="10" t="str">
        <f t="shared" si="25"/>
        <v/>
      </c>
      <c r="C219" s="10" t="str">
        <f t="shared" si="26"/>
        <v>Floodlit45212</v>
      </c>
      <c r="D219" s="5" t="str">
        <f>IF('by region'!$C$2="Any","Any",'Fixture list'!W219)&amp;M219&amp;IF('by region'!$I$2="Any","Any",N219)&amp;G219</f>
        <v>AnyNULLAny45212</v>
      </c>
      <c r="E219" s="5" t="e">
        <f>IF(I219=#REF!,'Fixture list'!G219,"")</f>
        <v>#REF!</v>
      </c>
      <c r="F219" s="5" t="str">
        <f t="shared" si="27"/>
        <v>452124</v>
      </c>
      <c r="G219" s="13">
        <v>45212</v>
      </c>
      <c r="H219" s="14" t="s">
        <v>35</v>
      </c>
      <c r="I219" s="14" t="s">
        <v>29</v>
      </c>
      <c r="J219" s="14" t="s">
        <v>32</v>
      </c>
      <c r="K219" s="14" t="s">
        <v>30</v>
      </c>
      <c r="L219" s="14" t="s">
        <v>17</v>
      </c>
      <c r="M219" s="14" t="s">
        <v>30</v>
      </c>
      <c r="N219" s="14" t="s">
        <v>30</v>
      </c>
      <c r="O219" s="14" t="s">
        <v>33</v>
      </c>
      <c r="P219" s="14" t="s">
        <v>1354</v>
      </c>
      <c r="Q219" s="12">
        <f t="shared" si="28"/>
        <v>3</v>
      </c>
      <c r="R219" s="12" cm="1">
        <f t="array" ref="R219">SUMPRODUCT(($G$2:$G$3117=G219)*(Q219&gt;$Q$2:$Q$3117))+1</f>
        <v>4</v>
      </c>
      <c r="S219" s="12">
        <f t="shared" si="29"/>
        <v>412379</v>
      </c>
      <c r="T219" cm="1">
        <f t="array" ref="T219">SUMPRODUCT(($G$2:$G$3117=G219)*(S219&gt;$S$2:$S$3117))+1</f>
        <v>4</v>
      </c>
      <c r="U219" t="str">
        <f t="shared" si="30"/>
        <v>BHA #</v>
      </c>
      <c r="V219">
        <v>0</v>
      </c>
      <c r="W219" t="s">
        <v>11</v>
      </c>
      <c r="X219">
        <f t="shared" si="31"/>
        <v>2023</v>
      </c>
    </row>
    <row r="220" spans="1:24" x14ac:dyDescent="0.25">
      <c r="A220" s="10" t="str">
        <f t="shared" si="24"/>
        <v/>
      </c>
      <c r="B220" s="10" t="str">
        <f t="shared" si="25"/>
        <v/>
      </c>
      <c r="C220" s="10" t="str">
        <f t="shared" si="26"/>
        <v>Floodlit45213</v>
      </c>
      <c r="D220" s="5" t="str">
        <f>IF('by region'!$C$2="Any","Any",'Fixture list'!W220)&amp;M220&amp;IF('by region'!$I$2="Any","Any",N220)&amp;G220</f>
        <v>AnyNULLAny45213</v>
      </c>
      <c r="E220" s="5" t="e">
        <f>IF(I220=#REF!,'Fixture list'!G220,"")</f>
        <v>#REF!</v>
      </c>
      <c r="F220" s="5" t="str">
        <f t="shared" si="27"/>
        <v>452135</v>
      </c>
      <c r="G220" s="13">
        <v>45213</v>
      </c>
      <c r="H220" s="14" t="s">
        <v>37</v>
      </c>
      <c r="I220" s="14" t="s">
        <v>29</v>
      </c>
      <c r="J220" s="14" t="s">
        <v>32</v>
      </c>
      <c r="K220" s="14" t="s">
        <v>30</v>
      </c>
      <c r="L220" s="14" t="s">
        <v>17</v>
      </c>
      <c r="M220" s="14" t="s">
        <v>30</v>
      </c>
      <c r="N220" s="14" t="s">
        <v>30</v>
      </c>
      <c r="O220" s="14" t="s">
        <v>33</v>
      </c>
      <c r="P220" s="14" t="s">
        <v>1358</v>
      </c>
      <c r="Q220" s="12">
        <f t="shared" si="28"/>
        <v>3</v>
      </c>
      <c r="R220" s="12" cm="1">
        <f t="array" ref="R220">SUMPRODUCT(($G$2:$G$3117=G220)*(Q220&gt;$Q$2:$Q$3117))+1</f>
        <v>5</v>
      </c>
      <c r="S220" s="12">
        <f t="shared" si="29"/>
        <v>511646</v>
      </c>
      <c r="T220" cm="1">
        <f t="array" ref="T220">SUMPRODUCT(($G$2:$G$3117=G220)*(S220&gt;$S$2:$S$3117))+1</f>
        <v>5</v>
      </c>
      <c r="U220" t="str">
        <f t="shared" si="30"/>
        <v>BHA #</v>
      </c>
      <c r="V220">
        <v>0</v>
      </c>
      <c r="W220" t="s">
        <v>19</v>
      </c>
      <c r="X220">
        <f t="shared" si="31"/>
        <v>2023</v>
      </c>
    </row>
    <row r="221" spans="1:24" x14ac:dyDescent="0.25">
      <c r="A221" s="10" t="str">
        <f t="shared" si="24"/>
        <v/>
      </c>
      <c r="B221" s="10" t="str">
        <f t="shared" si="25"/>
        <v/>
      </c>
      <c r="C221" s="10" t="str">
        <f t="shared" si="26"/>
        <v>Floodlit45215</v>
      </c>
      <c r="D221" s="5" t="str">
        <f>IF('by region'!$C$2="Any","Any",'Fixture list'!W221)&amp;M221&amp;IF('by region'!$I$2="Any","Any",N221)&amp;G221</f>
        <v>AnyNULLAny45215</v>
      </c>
      <c r="E221" s="5" t="e">
        <f>IF(I221=#REF!,'Fixture list'!G221,"")</f>
        <v>#REF!</v>
      </c>
      <c r="F221" s="5" t="str">
        <f t="shared" si="27"/>
        <v>452154</v>
      </c>
      <c r="G221" s="13">
        <v>45215</v>
      </c>
      <c r="H221" s="14" t="s">
        <v>42</v>
      </c>
      <c r="I221" s="14" t="s">
        <v>29</v>
      </c>
      <c r="J221" s="14" t="s">
        <v>32</v>
      </c>
      <c r="K221" s="14" t="s">
        <v>30</v>
      </c>
      <c r="L221" s="14" t="s">
        <v>11</v>
      </c>
      <c r="M221" s="14" t="s">
        <v>30</v>
      </c>
      <c r="N221" s="14" t="s">
        <v>30</v>
      </c>
      <c r="O221" s="14" t="s">
        <v>33</v>
      </c>
      <c r="P221" s="14" t="s">
        <v>1365</v>
      </c>
      <c r="Q221" s="12">
        <f t="shared" si="28"/>
        <v>3</v>
      </c>
      <c r="R221" s="12" cm="1">
        <f t="array" ref="R221">SUMPRODUCT(($G$2:$G$3117=G221)*(Q221&gt;$Q$2:$Q$3117))+1</f>
        <v>4</v>
      </c>
      <c r="S221" s="12">
        <f t="shared" si="29"/>
        <v>499956</v>
      </c>
      <c r="T221" cm="1">
        <f t="array" ref="T221">SUMPRODUCT(($G$2:$G$3117=G221)*(S221&gt;$S$2:$S$3117))+1</f>
        <v>4</v>
      </c>
      <c r="U221" t="str">
        <f t="shared" si="30"/>
        <v>BHA #</v>
      </c>
      <c r="V221">
        <v>0</v>
      </c>
      <c r="W221" t="s">
        <v>30</v>
      </c>
      <c r="X221">
        <f t="shared" si="31"/>
        <v>2023</v>
      </c>
    </row>
    <row r="222" spans="1:24" x14ac:dyDescent="0.25">
      <c r="A222" s="10" t="str">
        <f t="shared" si="24"/>
        <v/>
      </c>
      <c r="B222" s="10" t="str">
        <f t="shared" si="25"/>
        <v/>
      </c>
      <c r="C222" s="10" t="str">
        <f t="shared" si="26"/>
        <v>Floodlit45216</v>
      </c>
      <c r="D222" s="5" t="str">
        <f>IF('by region'!$C$2="Any","Any",'Fixture list'!W222)&amp;M222&amp;IF('by region'!$I$2="Any","Any",N222)&amp;G222</f>
        <v>AnyNULLAny45216</v>
      </c>
      <c r="E222" s="5" t="e">
        <f>IF(I222=#REF!,'Fixture list'!G222,"")</f>
        <v>#REF!</v>
      </c>
      <c r="F222" s="5" t="str">
        <f t="shared" si="27"/>
        <v>452164</v>
      </c>
      <c r="G222" s="13">
        <v>45216</v>
      </c>
      <c r="H222" s="14" t="s">
        <v>7</v>
      </c>
      <c r="I222" s="14" t="s">
        <v>29</v>
      </c>
      <c r="J222" s="14" t="s">
        <v>32</v>
      </c>
      <c r="K222" s="14" t="s">
        <v>30</v>
      </c>
      <c r="L222" s="14" t="s">
        <v>17</v>
      </c>
      <c r="M222" s="14" t="s">
        <v>30</v>
      </c>
      <c r="N222" s="14" t="s">
        <v>30</v>
      </c>
      <c r="O222" s="14" t="s">
        <v>33</v>
      </c>
      <c r="P222" s="14" t="s">
        <v>1369</v>
      </c>
      <c r="Q222" s="12">
        <f t="shared" si="28"/>
        <v>3</v>
      </c>
      <c r="R222" s="12" cm="1">
        <f t="array" ref="R222">SUMPRODUCT(($G$2:$G$3117=G222)*(Q222&gt;$Q$2:$Q$3117))+1</f>
        <v>4</v>
      </c>
      <c r="S222" s="12">
        <f t="shared" si="29"/>
        <v>416073</v>
      </c>
      <c r="T222" cm="1">
        <f t="array" ref="T222">SUMPRODUCT(($G$2:$G$3117=G222)*(S222&gt;$S$2:$S$3117))+1</f>
        <v>4</v>
      </c>
      <c r="U222" t="str">
        <f t="shared" si="30"/>
        <v>BHA #</v>
      </c>
      <c r="V222">
        <v>0</v>
      </c>
      <c r="W222" t="s">
        <v>11</v>
      </c>
      <c r="X222">
        <f t="shared" si="31"/>
        <v>2023</v>
      </c>
    </row>
    <row r="223" spans="1:24" x14ac:dyDescent="0.25">
      <c r="A223" s="10" t="str">
        <f t="shared" si="24"/>
        <v/>
      </c>
      <c r="B223" s="10" t="str">
        <f t="shared" si="25"/>
        <v/>
      </c>
      <c r="C223" s="10" t="str">
        <f t="shared" si="26"/>
        <v>Floodlit45217</v>
      </c>
      <c r="D223" s="5" t="str">
        <f>IF('by region'!$C$2="Any","Any",'Fixture list'!W223)&amp;M223&amp;IF('by region'!$I$2="Any","Any",N223)&amp;G223</f>
        <v>AnyNULLAny45217</v>
      </c>
      <c r="E223" s="5" t="e">
        <f>IF(I223=#REF!,'Fixture list'!G223,"")</f>
        <v>#REF!</v>
      </c>
      <c r="F223" s="5" t="str">
        <f t="shared" si="27"/>
        <v>452174</v>
      </c>
      <c r="G223" s="13">
        <v>45217</v>
      </c>
      <c r="H223" s="14" t="s">
        <v>27</v>
      </c>
      <c r="I223" s="14" t="s">
        <v>29</v>
      </c>
      <c r="J223" s="14" t="s">
        <v>32</v>
      </c>
      <c r="K223" s="14" t="s">
        <v>30</v>
      </c>
      <c r="L223" s="14" t="s">
        <v>19</v>
      </c>
      <c r="M223" s="14" t="s">
        <v>30</v>
      </c>
      <c r="N223" s="14" t="s">
        <v>30</v>
      </c>
      <c r="O223" s="14" t="s">
        <v>33</v>
      </c>
      <c r="P223" s="14" t="s">
        <v>1373</v>
      </c>
      <c r="Q223" s="12">
        <f t="shared" si="28"/>
        <v>3</v>
      </c>
      <c r="R223" s="12" cm="1">
        <f t="array" ref="R223">SUMPRODUCT(($G$2:$G$3117=G223)*(Q223&gt;$Q$2:$Q$3117))+1</f>
        <v>4</v>
      </c>
      <c r="S223" s="12">
        <f t="shared" si="29"/>
        <v>412137</v>
      </c>
      <c r="T223" cm="1">
        <f t="array" ref="T223">SUMPRODUCT(($G$2:$G$3117=G223)*(S223&gt;$S$2:$S$3117))+1</f>
        <v>4</v>
      </c>
      <c r="U223" t="str">
        <f t="shared" si="30"/>
        <v>BHA #</v>
      </c>
      <c r="V223">
        <v>0</v>
      </c>
      <c r="W223" t="s">
        <v>19</v>
      </c>
      <c r="X223">
        <f t="shared" si="31"/>
        <v>2023</v>
      </c>
    </row>
    <row r="224" spans="1:24" x14ac:dyDescent="0.25">
      <c r="A224" s="10" t="str">
        <f t="shared" si="24"/>
        <v/>
      </c>
      <c r="B224" s="10" t="str">
        <f t="shared" si="25"/>
        <v/>
      </c>
      <c r="C224" s="10" t="str">
        <f t="shared" si="26"/>
        <v>Floodlit45218</v>
      </c>
      <c r="D224" s="5" t="str">
        <f>IF('by region'!$C$2="Any","Any",'Fixture list'!W224)&amp;M224&amp;IF('by region'!$I$2="Any","Any",N224)&amp;G224</f>
        <v>AnyNULLAny45218</v>
      </c>
      <c r="E224" s="5" t="e">
        <f>IF(I224=#REF!,'Fixture list'!G224,"")</f>
        <v>#REF!</v>
      </c>
      <c r="F224" s="5" t="str">
        <f t="shared" si="27"/>
        <v>452184</v>
      </c>
      <c r="G224" s="13">
        <v>45218</v>
      </c>
      <c r="H224" s="14" t="s">
        <v>34</v>
      </c>
      <c r="I224" s="14" t="s">
        <v>29</v>
      </c>
      <c r="J224" s="14" t="s">
        <v>32</v>
      </c>
      <c r="K224" s="14" t="s">
        <v>30</v>
      </c>
      <c r="L224" s="14" t="s">
        <v>19</v>
      </c>
      <c r="M224" s="14" t="s">
        <v>30</v>
      </c>
      <c r="N224" s="14" t="s">
        <v>30</v>
      </c>
      <c r="O224" s="14" t="s">
        <v>33</v>
      </c>
      <c r="P224" s="14" t="s">
        <v>1377</v>
      </c>
      <c r="Q224" s="12">
        <f t="shared" si="28"/>
        <v>3</v>
      </c>
      <c r="R224" s="12" cm="1">
        <f t="array" ref="R224">SUMPRODUCT(($G$2:$G$3117=G224)*(Q224&gt;$Q$2:$Q$3117))+1</f>
        <v>4</v>
      </c>
      <c r="S224" s="12">
        <f t="shared" si="29"/>
        <v>413705</v>
      </c>
      <c r="T224" cm="1">
        <f t="array" ref="T224">SUMPRODUCT(($G$2:$G$3117=G224)*(S224&gt;$S$2:$S$3117))+1</f>
        <v>4</v>
      </c>
      <c r="U224" t="str">
        <f t="shared" si="30"/>
        <v>BHA #</v>
      </c>
      <c r="V224">
        <v>0</v>
      </c>
      <c r="W224" t="s">
        <v>19</v>
      </c>
      <c r="X224">
        <f t="shared" si="31"/>
        <v>2023</v>
      </c>
    </row>
    <row r="225" spans="1:24" x14ac:dyDescent="0.25">
      <c r="A225" s="10" t="str">
        <f t="shared" si="24"/>
        <v/>
      </c>
      <c r="B225" s="10" t="str">
        <f t="shared" si="25"/>
        <v/>
      </c>
      <c r="C225" s="10" t="str">
        <f t="shared" si="26"/>
        <v>Floodlit45219</v>
      </c>
      <c r="D225" s="5" t="str">
        <f>IF('by region'!$C$2="Any","Any",'Fixture list'!W225)&amp;M225&amp;IF('by region'!$I$2="Any","Any",N225)&amp;G225</f>
        <v>AnyNULLAny45219</v>
      </c>
      <c r="E225" s="5" t="e">
        <f>IF(I225=#REF!,'Fixture list'!G225,"")</f>
        <v>#REF!</v>
      </c>
      <c r="F225" s="5" t="str">
        <f t="shared" si="27"/>
        <v>452195</v>
      </c>
      <c r="G225" s="13">
        <v>45219</v>
      </c>
      <c r="H225" s="14" t="s">
        <v>35</v>
      </c>
      <c r="I225" s="14" t="s">
        <v>29</v>
      </c>
      <c r="J225" s="14" t="s">
        <v>32</v>
      </c>
      <c r="K225" s="14" t="s">
        <v>30</v>
      </c>
      <c r="L225" s="14" t="s">
        <v>11</v>
      </c>
      <c r="M225" s="14" t="s">
        <v>30</v>
      </c>
      <c r="N225" s="14" t="s">
        <v>30</v>
      </c>
      <c r="O225" s="14" t="s">
        <v>33</v>
      </c>
      <c r="P225" s="14" t="s">
        <v>1381</v>
      </c>
      <c r="Q225" s="12">
        <f t="shared" si="28"/>
        <v>3</v>
      </c>
      <c r="R225" s="12" cm="1">
        <f t="array" ref="R225">SUMPRODUCT(($G$2:$G$3117=G225)*(Q225&gt;$Q$2:$Q$3117))+1</f>
        <v>5</v>
      </c>
      <c r="S225" s="12">
        <f t="shared" si="29"/>
        <v>512132</v>
      </c>
      <c r="T225" cm="1">
        <f t="array" ref="T225">SUMPRODUCT(($G$2:$G$3117=G225)*(S225&gt;$S$2:$S$3117))+1</f>
        <v>5</v>
      </c>
      <c r="U225" t="str">
        <f t="shared" si="30"/>
        <v>BHA #</v>
      </c>
      <c r="V225">
        <v>0</v>
      </c>
      <c r="W225" t="s">
        <v>30</v>
      </c>
      <c r="X225">
        <f t="shared" si="31"/>
        <v>2023</v>
      </c>
    </row>
    <row r="226" spans="1:24" x14ac:dyDescent="0.25">
      <c r="A226" s="10" t="str">
        <f t="shared" si="24"/>
        <v/>
      </c>
      <c r="B226" s="10" t="str">
        <f t="shared" si="25"/>
        <v/>
      </c>
      <c r="C226" s="10" t="str">
        <f t="shared" si="26"/>
        <v>Floodlit45222</v>
      </c>
      <c r="D226" s="5" t="str">
        <f>IF('by region'!$C$2="Any","Any",'Fixture list'!W226)&amp;M226&amp;IF('by region'!$I$2="Any","Any",N226)&amp;G226</f>
        <v>AnyNULLAny45222</v>
      </c>
      <c r="E226" s="5" t="e">
        <f>IF(I226=#REF!,'Fixture list'!G226,"")</f>
        <v>#REF!</v>
      </c>
      <c r="F226" s="5" t="str">
        <f t="shared" si="27"/>
        <v>452224</v>
      </c>
      <c r="G226" s="13">
        <v>45222</v>
      </c>
      <c r="H226" s="14" t="s">
        <v>42</v>
      </c>
      <c r="I226" s="14" t="s">
        <v>29</v>
      </c>
      <c r="J226" s="14" t="s">
        <v>32</v>
      </c>
      <c r="K226" s="14" t="s">
        <v>30</v>
      </c>
      <c r="L226" s="14" t="s">
        <v>11</v>
      </c>
      <c r="M226" s="14" t="s">
        <v>30</v>
      </c>
      <c r="N226" s="14" t="s">
        <v>30</v>
      </c>
      <c r="O226" s="14" t="s">
        <v>33</v>
      </c>
      <c r="P226" s="14" t="s">
        <v>1394</v>
      </c>
      <c r="Q226" s="12">
        <f t="shared" si="28"/>
        <v>3</v>
      </c>
      <c r="R226" s="12" cm="1">
        <f t="array" ref="R226">SUMPRODUCT(($G$2:$G$3117=G226)*(Q226&gt;$Q$2:$Q$3117))+1</f>
        <v>4</v>
      </c>
      <c r="S226" s="12">
        <f t="shared" si="29"/>
        <v>499957</v>
      </c>
      <c r="T226" cm="1">
        <f t="array" ref="T226">SUMPRODUCT(($G$2:$G$3117=G226)*(S226&gt;$S$2:$S$3117))+1</f>
        <v>4</v>
      </c>
      <c r="U226" t="str">
        <f t="shared" si="30"/>
        <v>BHA #</v>
      </c>
      <c r="V226">
        <v>1</v>
      </c>
      <c r="W226" t="s">
        <v>11</v>
      </c>
      <c r="X226">
        <f t="shared" si="31"/>
        <v>2023</v>
      </c>
    </row>
    <row r="227" spans="1:24" x14ac:dyDescent="0.25">
      <c r="A227" s="10" t="str">
        <f t="shared" si="24"/>
        <v/>
      </c>
      <c r="B227" s="10" t="str">
        <f t="shared" si="25"/>
        <v/>
      </c>
      <c r="C227" s="10" t="str">
        <f t="shared" si="26"/>
        <v>Floodlit45223</v>
      </c>
      <c r="D227" s="5" t="str">
        <f>IF('by region'!$C$2="Any","Any",'Fixture list'!W227)&amp;M227&amp;IF('by region'!$I$2="Any","Any",N227)&amp;G227</f>
        <v>AnyNULLAny45223</v>
      </c>
      <c r="E227" s="5" t="e">
        <f>IF(I227=#REF!,'Fixture list'!G227,"")</f>
        <v>#REF!</v>
      </c>
      <c r="F227" s="5" t="str">
        <f t="shared" si="27"/>
        <v>452234</v>
      </c>
      <c r="G227" s="13">
        <v>45223</v>
      </c>
      <c r="H227" s="14" t="s">
        <v>7</v>
      </c>
      <c r="I227" s="14" t="s">
        <v>29</v>
      </c>
      <c r="J227" s="14" t="s">
        <v>32</v>
      </c>
      <c r="K227" s="14" t="s">
        <v>30</v>
      </c>
      <c r="L227" s="14" t="s">
        <v>11</v>
      </c>
      <c r="M227" s="14" t="s">
        <v>30</v>
      </c>
      <c r="N227" s="14" t="s">
        <v>30</v>
      </c>
      <c r="O227" s="14" t="s">
        <v>33</v>
      </c>
      <c r="P227" s="14" t="s">
        <v>1398</v>
      </c>
      <c r="Q227" s="12">
        <f t="shared" si="28"/>
        <v>3</v>
      </c>
      <c r="R227" s="12" cm="1">
        <f t="array" ref="R227">SUMPRODUCT(($G$2:$G$3117=G227)*(Q227&gt;$Q$2:$Q$3117))+1</f>
        <v>4</v>
      </c>
      <c r="S227" s="12">
        <f t="shared" si="29"/>
        <v>416068</v>
      </c>
      <c r="T227" cm="1">
        <f t="array" ref="T227">SUMPRODUCT(($G$2:$G$3117=G227)*(S227&gt;$S$2:$S$3117))+1</f>
        <v>4</v>
      </c>
      <c r="U227" t="str">
        <f t="shared" si="30"/>
        <v>BHA #</v>
      </c>
      <c r="V227">
        <v>1</v>
      </c>
      <c r="W227" t="s">
        <v>11</v>
      </c>
      <c r="X227">
        <f t="shared" si="31"/>
        <v>2023</v>
      </c>
    </row>
    <row r="228" spans="1:24" x14ac:dyDescent="0.25">
      <c r="A228" s="10" t="str">
        <f t="shared" si="24"/>
        <v/>
      </c>
      <c r="B228" s="10" t="str">
        <f t="shared" si="25"/>
        <v/>
      </c>
      <c r="C228" s="10" t="str">
        <f t="shared" si="26"/>
        <v>Floodlit45224</v>
      </c>
      <c r="D228" s="5" t="str">
        <f>IF('by region'!$C$2="Any","Any",'Fixture list'!W228)&amp;M228&amp;IF('by region'!$I$2="Any","Any",N228)&amp;G228</f>
        <v>AnyNULLAny45224</v>
      </c>
      <c r="E228" s="5" t="e">
        <f>IF(I228=#REF!,'Fixture list'!G228,"")</f>
        <v>#REF!</v>
      </c>
      <c r="F228" s="5" t="str">
        <f t="shared" si="27"/>
        <v>452244</v>
      </c>
      <c r="G228" s="13">
        <v>45224</v>
      </c>
      <c r="H228" s="14" t="s">
        <v>27</v>
      </c>
      <c r="I228" s="14" t="s">
        <v>29</v>
      </c>
      <c r="J228" s="14" t="s">
        <v>32</v>
      </c>
      <c r="K228" s="14" t="s">
        <v>30</v>
      </c>
      <c r="L228" s="14" t="s">
        <v>17</v>
      </c>
      <c r="M228" s="14" t="s">
        <v>30</v>
      </c>
      <c r="N228" s="14" t="s">
        <v>30</v>
      </c>
      <c r="O228" s="14" t="s">
        <v>33</v>
      </c>
      <c r="P228" s="14" t="s">
        <v>1402</v>
      </c>
      <c r="Q228" s="12">
        <f t="shared" si="28"/>
        <v>3</v>
      </c>
      <c r="R228" s="12" cm="1">
        <f t="array" ref="R228">SUMPRODUCT(($G$2:$G$3117=G228)*(Q228&gt;$Q$2:$Q$3117))+1</f>
        <v>4</v>
      </c>
      <c r="S228" s="12">
        <f t="shared" si="29"/>
        <v>412156</v>
      </c>
      <c r="T228" cm="1">
        <f t="array" ref="T228">SUMPRODUCT(($G$2:$G$3117=G228)*(S228&gt;$S$2:$S$3117))+1</f>
        <v>4</v>
      </c>
      <c r="U228" t="str">
        <f t="shared" si="30"/>
        <v>BHA #</v>
      </c>
      <c r="V228">
        <v>0</v>
      </c>
      <c r="W228" t="s">
        <v>19</v>
      </c>
      <c r="X228">
        <f t="shared" si="31"/>
        <v>2023</v>
      </c>
    </row>
    <row r="229" spans="1:24" x14ac:dyDescent="0.25">
      <c r="A229" s="10" t="str">
        <f t="shared" si="24"/>
        <v/>
      </c>
      <c r="B229" s="10" t="str">
        <f t="shared" si="25"/>
        <v/>
      </c>
      <c r="C229" s="10" t="str">
        <f t="shared" si="26"/>
        <v>Floodlit45225</v>
      </c>
      <c r="D229" s="5" t="str">
        <f>IF('by region'!$C$2="Any","Any",'Fixture list'!W229)&amp;M229&amp;IF('by region'!$I$2="Any","Any",N229)&amp;G229</f>
        <v>AnyNULLAny45225</v>
      </c>
      <c r="E229" s="5" t="e">
        <f>IF(I229=#REF!,'Fixture list'!G229,"")</f>
        <v>#REF!</v>
      </c>
      <c r="F229" s="5" t="str">
        <f t="shared" si="27"/>
        <v>452254</v>
      </c>
      <c r="G229" s="13">
        <v>45225</v>
      </c>
      <c r="H229" s="14" t="s">
        <v>34</v>
      </c>
      <c r="I229" s="14" t="s">
        <v>29</v>
      </c>
      <c r="J229" s="14" t="s">
        <v>32</v>
      </c>
      <c r="K229" s="14" t="s">
        <v>30</v>
      </c>
      <c r="L229" s="14" t="s">
        <v>17</v>
      </c>
      <c r="M229" s="14" t="s">
        <v>30</v>
      </c>
      <c r="N229" s="14" t="s">
        <v>30</v>
      </c>
      <c r="O229" s="14" t="s">
        <v>33</v>
      </c>
      <c r="P229" s="14" t="s">
        <v>1406</v>
      </c>
      <c r="Q229" s="12">
        <f t="shared" si="28"/>
        <v>3</v>
      </c>
      <c r="R229" s="12" cm="1">
        <f t="array" ref="R229">SUMPRODUCT(($G$2:$G$3117=G229)*(Q229&gt;$Q$2:$Q$3117))+1</f>
        <v>4</v>
      </c>
      <c r="S229" s="12">
        <f t="shared" si="29"/>
        <v>416067</v>
      </c>
      <c r="T229" cm="1">
        <f t="array" ref="T229">SUMPRODUCT(($G$2:$G$3117=G229)*(S229&gt;$S$2:$S$3117))+1</f>
        <v>4</v>
      </c>
      <c r="U229" t="str">
        <f t="shared" si="30"/>
        <v>BHA #</v>
      </c>
      <c r="V229">
        <v>0</v>
      </c>
      <c r="W229" t="s">
        <v>19</v>
      </c>
      <c r="X229">
        <f t="shared" si="31"/>
        <v>2023</v>
      </c>
    </row>
    <row r="230" spans="1:24" x14ac:dyDescent="0.25">
      <c r="A230" s="10" t="str">
        <f t="shared" si="24"/>
        <v/>
      </c>
      <c r="B230" s="10" t="str">
        <f t="shared" si="25"/>
        <v/>
      </c>
      <c r="C230" s="10" t="str">
        <f t="shared" si="26"/>
        <v>Floodlit45226</v>
      </c>
      <c r="D230" s="5" t="str">
        <f>IF('by region'!$C$2="Any","Any",'Fixture list'!W230)&amp;M230&amp;IF('by region'!$I$2="Any","Any",N230)&amp;G230</f>
        <v>AnyNULLAny45226</v>
      </c>
      <c r="E230" s="5" t="e">
        <f>IF(I230=#REF!,'Fixture list'!G230,"")</f>
        <v>#REF!</v>
      </c>
      <c r="F230" s="5" t="str">
        <f t="shared" si="27"/>
        <v>452264</v>
      </c>
      <c r="G230" s="13">
        <v>45226</v>
      </c>
      <c r="H230" s="14" t="s">
        <v>35</v>
      </c>
      <c r="I230" s="14" t="s">
        <v>29</v>
      </c>
      <c r="J230" s="14" t="s">
        <v>32</v>
      </c>
      <c r="K230" s="14" t="s">
        <v>30</v>
      </c>
      <c r="L230" s="14" t="s">
        <v>11</v>
      </c>
      <c r="M230" s="14" t="s">
        <v>30</v>
      </c>
      <c r="N230" s="14" t="s">
        <v>30</v>
      </c>
      <c r="O230" s="14" t="s">
        <v>33</v>
      </c>
      <c r="P230" s="14" t="s">
        <v>1410</v>
      </c>
      <c r="Q230" s="12">
        <f t="shared" si="28"/>
        <v>3</v>
      </c>
      <c r="R230" s="12" cm="1">
        <f t="array" ref="R230">SUMPRODUCT(($G$2:$G$3117=G230)*(Q230&gt;$Q$2:$Q$3117))+1</f>
        <v>4</v>
      </c>
      <c r="S230" s="12">
        <f t="shared" si="29"/>
        <v>412146</v>
      </c>
      <c r="T230" cm="1">
        <f t="array" ref="T230">SUMPRODUCT(($G$2:$G$3117=G230)*(S230&gt;$S$2:$S$3117))+1</f>
        <v>4</v>
      </c>
      <c r="U230" t="str">
        <f t="shared" si="30"/>
        <v>BHA #</v>
      </c>
      <c r="V230">
        <v>0</v>
      </c>
      <c r="W230" t="s">
        <v>17</v>
      </c>
      <c r="X230">
        <f t="shared" si="31"/>
        <v>2023</v>
      </c>
    </row>
    <row r="231" spans="1:24" x14ac:dyDescent="0.25">
      <c r="A231" s="10" t="str">
        <f t="shared" si="24"/>
        <v/>
      </c>
      <c r="B231" s="10" t="str">
        <f t="shared" si="25"/>
        <v/>
      </c>
      <c r="C231" s="10" t="str">
        <f t="shared" si="26"/>
        <v>Floodlit45227</v>
      </c>
      <c r="D231" s="5" t="str">
        <f>IF('by region'!$C$2="Any","Any",'Fixture list'!W231)&amp;M231&amp;IF('by region'!$I$2="Any","Any",N231)&amp;G231</f>
        <v>AnyNULLAny45227</v>
      </c>
      <c r="E231" s="5" t="e">
        <f>IF(I231=#REF!,'Fixture list'!G231,"")</f>
        <v>#REF!</v>
      </c>
      <c r="F231" s="5" t="str">
        <f t="shared" si="27"/>
        <v>452275</v>
      </c>
      <c r="G231" s="13">
        <v>45227</v>
      </c>
      <c r="H231" s="14" t="s">
        <v>37</v>
      </c>
      <c r="I231" s="14" t="s">
        <v>29</v>
      </c>
      <c r="J231" s="14" t="s">
        <v>32</v>
      </c>
      <c r="K231" s="14" t="s">
        <v>30</v>
      </c>
      <c r="L231" s="14" t="s">
        <v>11</v>
      </c>
      <c r="M231" s="14" t="s">
        <v>30</v>
      </c>
      <c r="N231" s="14" t="s">
        <v>30</v>
      </c>
      <c r="O231" s="14" t="s">
        <v>33</v>
      </c>
      <c r="P231" s="14" t="s">
        <v>1414</v>
      </c>
      <c r="Q231" s="12">
        <f t="shared" si="28"/>
        <v>3</v>
      </c>
      <c r="R231" s="12" cm="1">
        <f t="array" ref="R231">SUMPRODUCT(($G$2:$G$3117=G231)*(Q231&gt;$Q$2:$Q$3117))+1</f>
        <v>5</v>
      </c>
      <c r="S231" s="12">
        <f t="shared" si="29"/>
        <v>513382</v>
      </c>
      <c r="T231" cm="1">
        <f t="array" ref="T231">SUMPRODUCT(($G$2:$G$3117=G231)*(S231&gt;$S$2:$S$3117))+1</f>
        <v>5</v>
      </c>
      <c r="U231" t="str">
        <f t="shared" si="30"/>
        <v>BHA #</v>
      </c>
      <c r="V231">
        <v>0</v>
      </c>
      <c r="W231" t="s">
        <v>11</v>
      </c>
      <c r="X231">
        <f t="shared" si="31"/>
        <v>2023</v>
      </c>
    </row>
    <row r="232" spans="1:24" x14ac:dyDescent="0.25">
      <c r="A232" s="10" t="str">
        <f t="shared" si="24"/>
        <v/>
      </c>
      <c r="B232" s="10" t="str">
        <f t="shared" si="25"/>
        <v/>
      </c>
      <c r="C232" s="10" t="str">
        <f t="shared" si="26"/>
        <v>Floodlit45229</v>
      </c>
      <c r="D232" s="5" t="str">
        <f>IF('by region'!$C$2="Any","Any",'Fixture list'!W232)&amp;M232&amp;IF('by region'!$I$2="Any","Any",N232)&amp;G232</f>
        <v>AnyNULLAny45229</v>
      </c>
      <c r="E232" s="5" t="e">
        <f>IF(I232=#REF!,'Fixture list'!G232,"")</f>
        <v>#REF!</v>
      </c>
      <c r="F232" s="5" t="str">
        <f t="shared" si="27"/>
        <v>452294</v>
      </c>
      <c r="G232" s="13">
        <v>45229</v>
      </c>
      <c r="H232" s="14" t="s">
        <v>42</v>
      </c>
      <c r="I232" s="14" t="s">
        <v>29</v>
      </c>
      <c r="J232" s="14" t="s">
        <v>32</v>
      </c>
      <c r="K232" s="14" t="s">
        <v>30</v>
      </c>
      <c r="L232" s="14" t="s">
        <v>17</v>
      </c>
      <c r="M232" s="14" t="s">
        <v>30</v>
      </c>
      <c r="N232" s="14" t="s">
        <v>30</v>
      </c>
      <c r="O232" s="14" t="s">
        <v>33</v>
      </c>
      <c r="P232" s="14" t="s">
        <v>1421</v>
      </c>
      <c r="Q232" s="12">
        <f t="shared" si="28"/>
        <v>3</v>
      </c>
      <c r="R232" s="12" cm="1">
        <f t="array" ref="R232">SUMPRODUCT(($G$2:$G$3117=G232)*(Q232&gt;$Q$2:$Q$3117))+1</f>
        <v>4</v>
      </c>
      <c r="S232" s="12">
        <f t="shared" si="29"/>
        <v>499958</v>
      </c>
      <c r="T232" cm="1">
        <f t="array" ref="T232">SUMPRODUCT(($G$2:$G$3117=G232)*(S232&gt;$S$2:$S$3117))+1</f>
        <v>4</v>
      </c>
      <c r="U232" t="str">
        <f t="shared" si="30"/>
        <v>BHA #</v>
      </c>
      <c r="V232">
        <v>0</v>
      </c>
      <c r="W232" t="s">
        <v>30</v>
      </c>
      <c r="X232">
        <f t="shared" si="31"/>
        <v>2023</v>
      </c>
    </row>
    <row r="233" spans="1:24" x14ac:dyDescent="0.25">
      <c r="A233" s="10" t="str">
        <f t="shared" si="24"/>
        <v/>
      </c>
      <c r="B233" s="10" t="str">
        <f t="shared" si="25"/>
        <v/>
      </c>
      <c r="C233" s="10" t="str">
        <f t="shared" si="26"/>
        <v>Floodlit45230</v>
      </c>
      <c r="D233" s="5" t="str">
        <f>IF('by region'!$C$2="Any","Any",'Fixture list'!W233)&amp;M233&amp;IF('by region'!$I$2="Any","Any",N233)&amp;G233</f>
        <v>AnyNULLAny45230</v>
      </c>
      <c r="E233" s="5" t="e">
        <f>IF(I233=#REF!,'Fixture list'!G233,"")</f>
        <v>#REF!</v>
      </c>
      <c r="F233" s="5" t="str">
        <f t="shared" si="27"/>
        <v>452304</v>
      </c>
      <c r="G233" s="13">
        <v>45230</v>
      </c>
      <c r="H233" s="14" t="s">
        <v>7</v>
      </c>
      <c r="I233" s="14" t="s">
        <v>29</v>
      </c>
      <c r="J233" s="14" t="s">
        <v>32</v>
      </c>
      <c r="K233" s="14" t="s">
        <v>30</v>
      </c>
      <c r="L233" s="14" t="s">
        <v>11</v>
      </c>
      <c r="M233" s="14" t="s">
        <v>30</v>
      </c>
      <c r="N233" s="14" t="s">
        <v>30</v>
      </c>
      <c r="O233" s="14" t="s">
        <v>33</v>
      </c>
      <c r="P233" s="14" t="s">
        <v>1425</v>
      </c>
      <c r="Q233" s="12">
        <f t="shared" si="28"/>
        <v>3</v>
      </c>
      <c r="R233" s="12" cm="1">
        <f t="array" ref="R233">SUMPRODUCT(($G$2:$G$3117=G233)*(Q233&gt;$Q$2:$Q$3117))+1</f>
        <v>4</v>
      </c>
      <c r="S233" s="12">
        <f t="shared" si="29"/>
        <v>416069</v>
      </c>
      <c r="T233" cm="1">
        <f t="array" ref="T233">SUMPRODUCT(($G$2:$G$3117=G233)*(S233&gt;$S$2:$S$3117))+1</f>
        <v>4</v>
      </c>
      <c r="U233" t="str">
        <f t="shared" si="30"/>
        <v>BHA #</v>
      </c>
      <c r="V233">
        <v>0</v>
      </c>
      <c r="W233" t="s">
        <v>17</v>
      </c>
      <c r="X233">
        <f t="shared" si="31"/>
        <v>2023</v>
      </c>
    </row>
    <row r="234" spans="1:24" x14ac:dyDescent="0.25">
      <c r="A234" s="10" t="str">
        <f t="shared" si="24"/>
        <v/>
      </c>
      <c r="B234" s="10" t="str">
        <f t="shared" si="25"/>
        <v/>
      </c>
      <c r="C234" s="10" t="str">
        <f t="shared" si="26"/>
        <v>Floodlit45231</v>
      </c>
      <c r="D234" s="5" t="str">
        <f>IF('by region'!$C$2="Any","Any",'Fixture list'!W234)&amp;M234&amp;IF('by region'!$I$2="Any","Any",N234)&amp;G234</f>
        <v>AnyNULLAny45231</v>
      </c>
      <c r="E234" s="5" t="e">
        <f>IF(I234=#REF!,'Fixture list'!G234,"")</f>
        <v>#REF!</v>
      </c>
      <c r="F234" s="5" t="str">
        <f t="shared" si="27"/>
        <v>452314</v>
      </c>
      <c r="G234" s="13">
        <v>45231</v>
      </c>
      <c r="H234" s="14" t="s">
        <v>27</v>
      </c>
      <c r="I234" s="14" t="s">
        <v>29</v>
      </c>
      <c r="J234" s="14" t="s">
        <v>32</v>
      </c>
      <c r="K234" s="14" t="s">
        <v>30</v>
      </c>
      <c r="L234" s="14" t="s">
        <v>30</v>
      </c>
      <c r="M234" s="14" t="s">
        <v>30</v>
      </c>
      <c r="N234" s="14" t="s">
        <v>30</v>
      </c>
      <c r="O234" s="14" t="s">
        <v>33</v>
      </c>
      <c r="P234" s="14" t="s">
        <v>1429</v>
      </c>
      <c r="Q234" s="12">
        <f t="shared" si="28"/>
        <v>3</v>
      </c>
      <c r="R234" s="12" cm="1">
        <f t="array" ref="R234">SUMPRODUCT(($G$2:$G$3117=G234)*(Q234&gt;$Q$2:$Q$3117))+1</f>
        <v>4</v>
      </c>
      <c r="S234" s="12">
        <f t="shared" si="29"/>
        <v>413988</v>
      </c>
      <c r="T234" cm="1">
        <f t="array" ref="T234">SUMPRODUCT(($G$2:$G$3117=G234)*(S234&gt;$S$2:$S$3117))+1</f>
        <v>4</v>
      </c>
      <c r="U234" t="str">
        <f t="shared" si="30"/>
        <v>BHA #</v>
      </c>
      <c r="V234">
        <v>0</v>
      </c>
      <c r="W234" t="s">
        <v>17</v>
      </c>
      <c r="X234">
        <f t="shared" si="31"/>
        <v>2023</v>
      </c>
    </row>
    <row r="235" spans="1:24" x14ac:dyDescent="0.25">
      <c r="A235" s="10" t="str">
        <f t="shared" si="24"/>
        <v/>
      </c>
      <c r="B235" s="10" t="str">
        <f t="shared" si="25"/>
        <v/>
      </c>
      <c r="C235" s="10" t="str">
        <f t="shared" si="26"/>
        <v>Floodlit45232</v>
      </c>
      <c r="D235" s="5" t="str">
        <f>IF('by region'!$C$2="Any","Any",'Fixture list'!W235)&amp;M235&amp;IF('by region'!$I$2="Any","Any",N235)&amp;G235</f>
        <v>AnyNULLAny45232</v>
      </c>
      <c r="E235" s="5" t="e">
        <f>IF(I235=#REF!,'Fixture list'!G235,"")</f>
        <v>#REF!</v>
      </c>
      <c r="F235" s="5" t="str">
        <f t="shared" si="27"/>
        <v>452324</v>
      </c>
      <c r="G235" s="13">
        <v>45232</v>
      </c>
      <c r="H235" s="14" t="s">
        <v>34</v>
      </c>
      <c r="I235" s="14" t="s">
        <v>29</v>
      </c>
      <c r="J235" s="14" t="s">
        <v>32</v>
      </c>
      <c r="K235" s="14" t="s">
        <v>30</v>
      </c>
      <c r="L235" s="14" t="s">
        <v>19</v>
      </c>
      <c r="M235" s="14" t="s">
        <v>30</v>
      </c>
      <c r="N235" s="14" t="s">
        <v>30</v>
      </c>
      <c r="O235" s="14" t="s">
        <v>33</v>
      </c>
      <c r="P235" s="14" t="s">
        <v>1433</v>
      </c>
      <c r="Q235" s="12">
        <f t="shared" si="28"/>
        <v>3</v>
      </c>
      <c r="R235" s="12" cm="1">
        <f t="array" ref="R235">SUMPRODUCT(($G$2:$G$3117=G235)*(Q235&gt;$Q$2:$Q$3117))+1</f>
        <v>4</v>
      </c>
      <c r="S235" s="12">
        <f t="shared" si="29"/>
        <v>413989</v>
      </c>
      <c r="T235" cm="1">
        <f t="array" ref="T235">SUMPRODUCT(($G$2:$G$3117=G235)*(S235&gt;$S$2:$S$3117))+1</f>
        <v>4</v>
      </c>
      <c r="U235" t="str">
        <f t="shared" si="30"/>
        <v>BHA #</v>
      </c>
      <c r="V235">
        <v>0</v>
      </c>
      <c r="W235" t="s">
        <v>11</v>
      </c>
      <c r="X235">
        <f t="shared" si="31"/>
        <v>2023</v>
      </c>
    </row>
    <row r="236" spans="1:24" x14ac:dyDescent="0.25">
      <c r="A236" s="10" t="str">
        <f t="shared" si="24"/>
        <v/>
      </c>
      <c r="B236" s="10" t="str">
        <f t="shared" si="25"/>
        <v/>
      </c>
      <c r="C236" s="10" t="str">
        <f t="shared" si="26"/>
        <v>Floodlit45233</v>
      </c>
      <c r="D236" s="5" t="str">
        <f>IF('by region'!$C$2="Any","Any",'Fixture list'!W236)&amp;M236&amp;IF('by region'!$I$2="Any","Any",N236)&amp;G236</f>
        <v>AnyNULLAny45233</v>
      </c>
      <c r="E236" s="5" t="e">
        <f>IF(I236=#REF!,'Fixture list'!G236,"")</f>
        <v>#REF!</v>
      </c>
      <c r="F236" s="5" t="str">
        <f t="shared" si="27"/>
        <v>452334</v>
      </c>
      <c r="G236" s="13">
        <v>45233</v>
      </c>
      <c r="H236" s="14" t="s">
        <v>35</v>
      </c>
      <c r="I236" s="14" t="s">
        <v>29</v>
      </c>
      <c r="J236" s="14" t="s">
        <v>32</v>
      </c>
      <c r="K236" s="14" t="s">
        <v>30</v>
      </c>
      <c r="L236" s="14" t="s">
        <v>17</v>
      </c>
      <c r="M236" s="14" t="s">
        <v>30</v>
      </c>
      <c r="N236" s="14" t="s">
        <v>30</v>
      </c>
      <c r="O236" s="14" t="s">
        <v>33</v>
      </c>
      <c r="P236" s="14" t="s">
        <v>1437</v>
      </c>
      <c r="Q236" s="12">
        <f t="shared" si="28"/>
        <v>3</v>
      </c>
      <c r="R236" s="12" cm="1">
        <f t="array" ref="R236">SUMPRODUCT(($G$2:$G$3117=G236)*(Q236&gt;$Q$2:$Q$3117))+1</f>
        <v>4</v>
      </c>
      <c r="S236" s="12">
        <f t="shared" si="29"/>
        <v>412154</v>
      </c>
      <c r="T236" cm="1">
        <f t="array" ref="T236">SUMPRODUCT(($G$2:$G$3117=G236)*(S236&gt;$S$2:$S$3117))+1</f>
        <v>4</v>
      </c>
      <c r="U236" t="str">
        <f t="shared" si="30"/>
        <v>BHA #</v>
      </c>
      <c r="V236">
        <v>0</v>
      </c>
      <c r="W236" t="s">
        <v>19</v>
      </c>
      <c r="X236">
        <f t="shared" si="31"/>
        <v>2023</v>
      </c>
    </row>
    <row r="237" spans="1:24" x14ac:dyDescent="0.25">
      <c r="A237" s="10" t="str">
        <f t="shared" si="24"/>
        <v/>
      </c>
      <c r="B237" s="10" t="str">
        <f t="shared" si="25"/>
        <v/>
      </c>
      <c r="C237" s="10" t="str">
        <f t="shared" si="26"/>
        <v>Floodlit45234</v>
      </c>
      <c r="D237" s="5" t="str">
        <f>IF('by region'!$C$2="Any","Any",'Fixture list'!W237)&amp;M237&amp;IF('by region'!$I$2="Any","Any",N237)&amp;G237</f>
        <v>AnyNULLAny45234</v>
      </c>
      <c r="E237" s="5" t="e">
        <f>IF(I237=#REF!,'Fixture list'!G237,"")</f>
        <v>#REF!</v>
      </c>
      <c r="F237" s="5" t="str">
        <f t="shared" si="27"/>
        <v>452345</v>
      </c>
      <c r="G237" s="13">
        <v>45234</v>
      </c>
      <c r="H237" s="14" t="s">
        <v>37</v>
      </c>
      <c r="I237" s="14" t="s">
        <v>29</v>
      </c>
      <c r="J237" s="14" t="s">
        <v>32</v>
      </c>
      <c r="K237" s="14" t="s">
        <v>30</v>
      </c>
      <c r="L237" s="14" t="s">
        <v>17</v>
      </c>
      <c r="M237" s="14" t="s">
        <v>30</v>
      </c>
      <c r="N237" s="14" t="s">
        <v>30</v>
      </c>
      <c r="O237" s="14" t="s">
        <v>33</v>
      </c>
      <c r="P237" s="14" t="s">
        <v>1441</v>
      </c>
      <c r="Q237" s="12">
        <f t="shared" si="28"/>
        <v>3</v>
      </c>
      <c r="R237" s="12" cm="1">
        <f t="array" ref="R237">SUMPRODUCT(($G$2:$G$3117=G237)*(Q237&gt;$Q$2:$Q$3117))+1</f>
        <v>5</v>
      </c>
      <c r="S237" s="12">
        <f t="shared" si="29"/>
        <v>516070</v>
      </c>
      <c r="T237" cm="1">
        <f t="array" ref="T237">SUMPRODUCT(($G$2:$G$3117=G237)*(S237&gt;$S$2:$S$3117))+1</f>
        <v>5</v>
      </c>
      <c r="U237" t="str">
        <f t="shared" si="30"/>
        <v>BHA #</v>
      </c>
      <c r="V237">
        <v>0</v>
      </c>
      <c r="W237" t="s">
        <v>17</v>
      </c>
      <c r="X237">
        <f t="shared" si="31"/>
        <v>2023</v>
      </c>
    </row>
    <row r="238" spans="1:24" x14ac:dyDescent="0.25">
      <c r="A238" s="10" t="str">
        <f t="shared" si="24"/>
        <v/>
      </c>
      <c r="B238" s="10" t="str">
        <f t="shared" si="25"/>
        <v/>
      </c>
      <c r="C238" s="10" t="str">
        <f t="shared" si="26"/>
        <v>Floodlit45236</v>
      </c>
      <c r="D238" s="5" t="str">
        <f>IF('by region'!$C$2="Any","Any",'Fixture list'!W238)&amp;M238&amp;IF('by region'!$I$2="Any","Any",N238)&amp;G238</f>
        <v>AnyNULLAny45236</v>
      </c>
      <c r="E238" s="5" t="e">
        <f>IF(I238=#REF!,'Fixture list'!G238,"")</f>
        <v>#REF!</v>
      </c>
      <c r="F238" s="5" t="str">
        <f t="shared" si="27"/>
        <v>452364</v>
      </c>
      <c r="G238" s="13">
        <v>45236</v>
      </c>
      <c r="H238" s="14" t="s">
        <v>42</v>
      </c>
      <c r="I238" s="14" t="s">
        <v>29</v>
      </c>
      <c r="J238" s="14" t="s">
        <v>32</v>
      </c>
      <c r="K238" s="14" t="s">
        <v>30</v>
      </c>
      <c r="L238" s="14" t="s">
        <v>19</v>
      </c>
      <c r="M238" s="14" t="s">
        <v>30</v>
      </c>
      <c r="N238" s="14" t="s">
        <v>30</v>
      </c>
      <c r="O238" s="14" t="s">
        <v>33</v>
      </c>
      <c r="P238" s="14" t="s">
        <v>1448</v>
      </c>
      <c r="Q238" s="12">
        <f t="shared" si="28"/>
        <v>3</v>
      </c>
      <c r="R238" s="12" cm="1">
        <f t="array" ref="R238">SUMPRODUCT(($G$2:$G$3117=G238)*(Q238&gt;$Q$2:$Q$3117))+1</f>
        <v>4</v>
      </c>
      <c r="S238" s="12">
        <f t="shared" si="29"/>
        <v>412134</v>
      </c>
      <c r="T238" cm="1">
        <f t="array" ref="T238">SUMPRODUCT(($G$2:$G$3117=G238)*(S238&gt;$S$2:$S$3117))+1</f>
        <v>4</v>
      </c>
      <c r="U238" t="str">
        <f t="shared" si="30"/>
        <v>BHA #</v>
      </c>
      <c r="V238">
        <v>0</v>
      </c>
      <c r="W238" t="s">
        <v>30</v>
      </c>
      <c r="X238">
        <f t="shared" si="31"/>
        <v>2023</v>
      </c>
    </row>
    <row r="239" spans="1:24" x14ac:dyDescent="0.25">
      <c r="A239" s="10" t="str">
        <f t="shared" si="24"/>
        <v/>
      </c>
      <c r="B239" s="10" t="str">
        <f t="shared" si="25"/>
        <v/>
      </c>
      <c r="C239" s="10" t="str">
        <f t="shared" si="26"/>
        <v>Floodlit45237</v>
      </c>
      <c r="D239" s="5" t="str">
        <f>IF('by region'!$C$2="Any","Any",'Fixture list'!W239)&amp;M239&amp;IF('by region'!$I$2="Any","Any",N239)&amp;G239</f>
        <v>AnyNULLAny45237</v>
      </c>
      <c r="E239" s="5" t="e">
        <f>IF(I239=#REF!,'Fixture list'!G239,"")</f>
        <v>#REF!</v>
      </c>
      <c r="F239" s="5" t="str">
        <f t="shared" si="27"/>
        <v>452374</v>
      </c>
      <c r="G239" s="13">
        <v>45237</v>
      </c>
      <c r="H239" s="14" t="s">
        <v>7</v>
      </c>
      <c r="I239" s="14" t="s">
        <v>29</v>
      </c>
      <c r="J239" s="14" t="s">
        <v>32</v>
      </c>
      <c r="K239" s="14" t="s">
        <v>30</v>
      </c>
      <c r="L239" s="14" t="s">
        <v>11</v>
      </c>
      <c r="M239" s="14" t="s">
        <v>30</v>
      </c>
      <c r="N239" s="14" t="s">
        <v>30</v>
      </c>
      <c r="O239" s="14" t="s">
        <v>33</v>
      </c>
      <c r="P239" s="14" t="s">
        <v>1452</v>
      </c>
      <c r="Q239" s="12">
        <f t="shared" si="28"/>
        <v>3</v>
      </c>
      <c r="R239" s="12" cm="1">
        <f t="array" ref="R239">SUMPRODUCT(($G$2:$G$3117=G239)*(Q239&gt;$Q$2:$Q$3117))+1</f>
        <v>4</v>
      </c>
      <c r="S239" s="12">
        <f t="shared" si="29"/>
        <v>416071</v>
      </c>
      <c r="T239" cm="1">
        <f t="array" ref="T239">SUMPRODUCT(($G$2:$G$3117=G239)*(S239&gt;$S$2:$S$3117))+1</f>
        <v>4</v>
      </c>
      <c r="U239" t="str">
        <f t="shared" si="30"/>
        <v>BHA #</v>
      </c>
      <c r="V239">
        <v>0</v>
      </c>
      <c r="W239" t="s">
        <v>11</v>
      </c>
      <c r="X239">
        <f t="shared" si="31"/>
        <v>2023</v>
      </c>
    </row>
    <row r="240" spans="1:24" x14ac:dyDescent="0.25">
      <c r="A240" s="10" t="str">
        <f t="shared" si="24"/>
        <v/>
      </c>
      <c r="B240" s="10" t="str">
        <f t="shared" si="25"/>
        <v/>
      </c>
      <c r="C240" s="10" t="str">
        <f t="shared" si="26"/>
        <v>Floodlit45238</v>
      </c>
      <c r="D240" s="5" t="str">
        <f>IF('by region'!$C$2="Any","Any",'Fixture list'!W240)&amp;M240&amp;IF('by region'!$I$2="Any","Any",N240)&amp;G240</f>
        <v>AnyNULLAny45238</v>
      </c>
      <c r="E240" s="5" t="e">
        <f>IF(I240=#REF!,'Fixture list'!G240,"")</f>
        <v>#REF!</v>
      </c>
      <c r="F240" s="5" t="str">
        <f t="shared" si="27"/>
        <v>452384</v>
      </c>
      <c r="G240" s="13">
        <v>45238</v>
      </c>
      <c r="H240" s="14" t="s">
        <v>27</v>
      </c>
      <c r="I240" s="14" t="s">
        <v>29</v>
      </c>
      <c r="J240" s="14" t="s">
        <v>32</v>
      </c>
      <c r="K240" s="14" t="s">
        <v>30</v>
      </c>
      <c r="L240" s="14" t="s">
        <v>19</v>
      </c>
      <c r="M240" s="14" t="s">
        <v>30</v>
      </c>
      <c r="N240" s="14" t="s">
        <v>30</v>
      </c>
      <c r="O240" s="14" t="s">
        <v>33</v>
      </c>
      <c r="P240" s="14" t="s">
        <v>1456</v>
      </c>
      <c r="Q240" s="12">
        <f t="shared" si="28"/>
        <v>3</v>
      </c>
      <c r="R240" s="12" cm="1">
        <f t="array" ref="R240">SUMPRODUCT(($G$2:$G$3117=G240)*(Q240&gt;$Q$2:$Q$3117))+1</f>
        <v>4</v>
      </c>
      <c r="S240" s="12">
        <f t="shared" si="29"/>
        <v>412129</v>
      </c>
      <c r="T240" cm="1">
        <f t="array" ref="T240">SUMPRODUCT(($G$2:$G$3117=G240)*(S240&gt;$S$2:$S$3117))+1</f>
        <v>4</v>
      </c>
      <c r="U240" t="str">
        <f t="shared" si="30"/>
        <v>BHA #</v>
      </c>
      <c r="V240">
        <v>0</v>
      </c>
      <c r="W240" t="s">
        <v>19</v>
      </c>
      <c r="X240">
        <f t="shared" si="31"/>
        <v>2023</v>
      </c>
    </row>
    <row r="241" spans="1:24" x14ac:dyDescent="0.25">
      <c r="A241" s="10" t="str">
        <f t="shared" si="24"/>
        <v/>
      </c>
      <c r="B241" s="10" t="str">
        <f t="shared" si="25"/>
        <v/>
      </c>
      <c r="C241" s="10" t="str">
        <f t="shared" si="26"/>
        <v>Floodlit45239</v>
      </c>
      <c r="D241" s="5" t="str">
        <f>IF('by region'!$C$2="Any","Any",'Fixture list'!W241)&amp;M241&amp;IF('by region'!$I$2="Any","Any",N241)&amp;G241</f>
        <v>AnyNULLAny45239</v>
      </c>
      <c r="E241" s="5" t="e">
        <f>IF(I241=#REF!,'Fixture list'!G241,"")</f>
        <v>#REF!</v>
      </c>
      <c r="F241" s="5" t="str">
        <f t="shared" si="27"/>
        <v>452394</v>
      </c>
      <c r="G241" s="13">
        <v>45239</v>
      </c>
      <c r="H241" s="14" t="s">
        <v>34</v>
      </c>
      <c r="I241" s="14" t="s">
        <v>29</v>
      </c>
      <c r="J241" s="14" t="s">
        <v>32</v>
      </c>
      <c r="K241" s="14" t="s">
        <v>30</v>
      </c>
      <c r="L241" s="14" t="s">
        <v>17</v>
      </c>
      <c r="M241" s="14" t="s">
        <v>30</v>
      </c>
      <c r="N241" s="14" t="s">
        <v>30</v>
      </c>
      <c r="O241" s="14" t="s">
        <v>33</v>
      </c>
      <c r="P241" s="14" t="s">
        <v>1460</v>
      </c>
      <c r="Q241" s="12">
        <f t="shared" si="28"/>
        <v>3</v>
      </c>
      <c r="R241" s="12" cm="1">
        <f t="array" ref="R241">SUMPRODUCT(($G$2:$G$3117=G241)*(Q241&gt;$Q$2:$Q$3117))+1</f>
        <v>4</v>
      </c>
      <c r="S241" s="12">
        <f t="shared" si="29"/>
        <v>411894</v>
      </c>
      <c r="T241" cm="1">
        <f t="array" ref="T241">SUMPRODUCT(($G$2:$G$3117=G241)*(S241&gt;$S$2:$S$3117))+1</f>
        <v>4</v>
      </c>
      <c r="U241" t="str">
        <f t="shared" si="30"/>
        <v>BHA #</v>
      </c>
      <c r="V241">
        <v>0</v>
      </c>
      <c r="W241" t="s">
        <v>19</v>
      </c>
      <c r="X241">
        <f t="shared" si="31"/>
        <v>2023</v>
      </c>
    </row>
    <row r="242" spans="1:24" x14ac:dyDescent="0.25">
      <c r="A242" s="10" t="str">
        <f t="shared" si="24"/>
        <v/>
      </c>
      <c r="B242" s="10" t="str">
        <f t="shared" si="25"/>
        <v/>
      </c>
      <c r="C242" s="10" t="str">
        <f t="shared" si="26"/>
        <v>Floodlit45240</v>
      </c>
      <c r="D242" s="5" t="str">
        <f>IF('by region'!$C$2="Any","Any",'Fixture list'!W242)&amp;M242&amp;IF('by region'!$I$2="Any","Any",N242)&amp;G242</f>
        <v>AnyNULLAny45240</v>
      </c>
      <c r="E242" s="5" t="e">
        <f>IF(I242=#REF!,'Fixture list'!G242,"")</f>
        <v>#REF!</v>
      </c>
      <c r="F242" s="5" t="str">
        <f t="shared" si="27"/>
        <v>452404</v>
      </c>
      <c r="G242" s="13">
        <v>45240</v>
      </c>
      <c r="H242" s="14" t="s">
        <v>35</v>
      </c>
      <c r="I242" s="14" t="s">
        <v>29</v>
      </c>
      <c r="J242" s="14" t="s">
        <v>32</v>
      </c>
      <c r="K242" s="14" t="s">
        <v>30</v>
      </c>
      <c r="L242" s="14" t="s">
        <v>19</v>
      </c>
      <c r="M242" s="14" t="s">
        <v>30</v>
      </c>
      <c r="N242" s="14" t="s">
        <v>30</v>
      </c>
      <c r="O242" s="14" t="s">
        <v>33</v>
      </c>
      <c r="P242" s="14" t="s">
        <v>1464</v>
      </c>
      <c r="Q242" s="12">
        <f t="shared" si="28"/>
        <v>3</v>
      </c>
      <c r="R242" s="12" cm="1">
        <f t="array" ref="R242">SUMPRODUCT(($G$2:$G$3117=G242)*(Q242&gt;$Q$2:$Q$3117))+1</f>
        <v>4</v>
      </c>
      <c r="S242" s="12">
        <f t="shared" si="29"/>
        <v>412126</v>
      </c>
      <c r="T242" cm="1">
        <f t="array" ref="T242">SUMPRODUCT(($G$2:$G$3117=G242)*(S242&gt;$S$2:$S$3117))+1</f>
        <v>4</v>
      </c>
      <c r="U242" t="str">
        <f t="shared" si="30"/>
        <v>BHA #</v>
      </c>
      <c r="V242">
        <v>0</v>
      </c>
      <c r="W242" t="s">
        <v>30</v>
      </c>
      <c r="X242">
        <f t="shared" si="31"/>
        <v>2023</v>
      </c>
    </row>
    <row r="243" spans="1:24" x14ac:dyDescent="0.25">
      <c r="A243" s="10" t="str">
        <f t="shared" si="24"/>
        <v/>
      </c>
      <c r="B243" s="10" t="str">
        <f t="shared" si="25"/>
        <v/>
      </c>
      <c r="C243" s="10" t="str">
        <f t="shared" si="26"/>
        <v>Floodlit45241</v>
      </c>
      <c r="D243" s="5" t="str">
        <f>IF('by region'!$C$2="Any","Any",'Fixture list'!W243)&amp;M243&amp;IF('by region'!$I$2="Any","Any",N243)&amp;G243</f>
        <v>AnyNULLAny45241</v>
      </c>
      <c r="E243" s="5" t="e">
        <f>IF(I243=#REF!,'Fixture list'!G243,"")</f>
        <v>#REF!</v>
      </c>
      <c r="F243" s="5" t="str">
        <f t="shared" si="27"/>
        <v>452415</v>
      </c>
      <c r="G243" s="13">
        <v>45241</v>
      </c>
      <c r="H243" s="14" t="s">
        <v>37</v>
      </c>
      <c r="I243" s="14" t="s">
        <v>29</v>
      </c>
      <c r="J243" s="14" t="s">
        <v>32</v>
      </c>
      <c r="K243" s="14" t="s">
        <v>30</v>
      </c>
      <c r="L243" s="14" t="s">
        <v>11</v>
      </c>
      <c r="M243" s="14" t="s">
        <v>30</v>
      </c>
      <c r="N243" s="14" t="s">
        <v>30</v>
      </c>
      <c r="O243" s="14" t="s">
        <v>33</v>
      </c>
      <c r="P243" s="14" t="s">
        <v>1468</v>
      </c>
      <c r="Q243" s="12">
        <f t="shared" si="28"/>
        <v>3</v>
      </c>
      <c r="R243" s="12" cm="1">
        <f t="array" ref="R243">SUMPRODUCT(($G$2:$G$3117=G243)*(Q243&gt;$Q$2:$Q$3117))+1</f>
        <v>5</v>
      </c>
      <c r="S243" s="12">
        <f t="shared" si="29"/>
        <v>516072</v>
      </c>
      <c r="T243" cm="1">
        <f t="array" ref="T243">SUMPRODUCT(($G$2:$G$3117=G243)*(S243&gt;$S$2:$S$3117))+1</f>
        <v>5</v>
      </c>
      <c r="U243" t="str">
        <f t="shared" si="30"/>
        <v>BHA #</v>
      </c>
      <c r="V243">
        <v>0</v>
      </c>
      <c r="W243" t="s">
        <v>11</v>
      </c>
      <c r="X243">
        <f t="shared" si="31"/>
        <v>2023</v>
      </c>
    </row>
    <row r="244" spans="1:24" x14ac:dyDescent="0.25">
      <c r="A244" s="10" t="str">
        <f t="shared" si="24"/>
        <v/>
      </c>
      <c r="B244" s="10" t="str">
        <f t="shared" si="25"/>
        <v/>
      </c>
      <c r="C244" s="10" t="str">
        <f t="shared" si="26"/>
        <v>Floodlit45244</v>
      </c>
      <c r="D244" s="5" t="str">
        <f>IF('by region'!$C$2="Any","Any",'Fixture list'!W244)&amp;M244&amp;IF('by region'!$I$2="Any","Any",N244)&amp;G244</f>
        <v>AnyNULLAny45244</v>
      </c>
      <c r="E244" s="5" t="e">
        <f>IF(I244=#REF!,'Fixture list'!G244,"")</f>
        <v>#REF!</v>
      </c>
      <c r="F244" s="5" t="str">
        <f t="shared" si="27"/>
        <v>452444</v>
      </c>
      <c r="G244" s="13">
        <v>45244</v>
      </c>
      <c r="H244" s="14" t="s">
        <v>7</v>
      </c>
      <c r="I244" s="14" t="s">
        <v>29</v>
      </c>
      <c r="J244" s="14" t="s">
        <v>32</v>
      </c>
      <c r="K244" s="14" t="s">
        <v>30</v>
      </c>
      <c r="L244" s="14" t="s">
        <v>17</v>
      </c>
      <c r="M244" s="14" t="s">
        <v>30</v>
      </c>
      <c r="N244" s="14" t="s">
        <v>30</v>
      </c>
      <c r="O244" s="14" t="s">
        <v>33</v>
      </c>
      <c r="P244" s="14" t="s">
        <v>1478</v>
      </c>
      <c r="Q244" s="12">
        <f t="shared" si="28"/>
        <v>3</v>
      </c>
      <c r="R244" s="12" cm="1">
        <f t="array" ref="R244">SUMPRODUCT(($G$2:$G$3117=G244)*(Q244&gt;$Q$2:$Q$3117))+1</f>
        <v>4</v>
      </c>
      <c r="S244" s="12">
        <f t="shared" si="29"/>
        <v>412161</v>
      </c>
      <c r="T244" cm="1">
        <f t="array" ref="T244">SUMPRODUCT(($G$2:$G$3117=G244)*(S244&gt;$S$2:$S$3117))+1</f>
        <v>4</v>
      </c>
      <c r="U244" t="str">
        <f t="shared" si="30"/>
        <v>BHA #</v>
      </c>
      <c r="V244">
        <v>0</v>
      </c>
      <c r="W244" t="s">
        <v>17</v>
      </c>
      <c r="X244">
        <f t="shared" si="31"/>
        <v>2023</v>
      </c>
    </row>
    <row r="245" spans="1:24" x14ac:dyDescent="0.25">
      <c r="A245" s="10" t="str">
        <f t="shared" si="24"/>
        <v/>
      </c>
      <c r="B245" s="10" t="str">
        <f t="shared" si="25"/>
        <v/>
      </c>
      <c r="C245" s="10" t="str">
        <f t="shared" si="26"/>
        <v>Floodlit45245</v>
      </c>
      <c r="D245" s="5" t="str">
        <f>IF('by region'!$C$2="Any","Any",'Fixture list'!W245)&amp;M245&amp;IF('by region'!$I$2="Any","Any",N245)&amp;G245</f>
        <v>AnyNULLAny45245</v>
      </c>
      <c r="E245" s="5" t="e">
        <f>IF(I245=#REF!,'Fixture list'!G245,"")</f>
        <v>#REF!</v>
      </c>
      <c r="F245" s="5" t="str">
        <f t="shared" si="27"/>
        <v>452454</v>
      </c>
      <c r="G245" s="13">
        <v>45245</v>
      </c>
      <c r="H245" s="14" t="s">
        <v>27</v>
      </c>
      <c r="I245" s="14" t="s">
        <v>29</v>
      </c>
      <c r="J245" s="14" t="s">
        <v>32</v>
      </c>
      <c r="K245" s="14" t="s">
        <v>30</v>
      </c>
      <c r="L245" s="14" t="s">
        <v>30</v>
      </c>
      <c r="M245" s="14" t="s">
        <v>30</v>
      </c>
      <c r="N245" s="14" t="s">
        <v>30</v>
      </c>
      <c r="O245" s="14" t="s">
        <v>33</v>
      </c>
      <c r="P245" s="14" t="s">
        <v>1482</v>
      </c>
      <c r="Q245" s="12">
        <f t="shared" si="28"/>
        <v>3</v>
      </c>
      <c r="R245" s="12" cm="1">
        <f t="array" ref="R245">SUMPRODUCT(($G$2:$G$3117=G245)*(Q245&gt;$Q$2:$Q$3117))+1</f>
        <v>4</v>
      </c>
      <c r="S245" s="12">
        <f t="shared" si="29"/>
        <v>412143</v>
      </c>
      <c r="T245" cm="1">
        <f t="array" ref="T245">SUMPRODUCT(($G$2:$G$3117=G245)*(S245&gt;$S$2:$S$3117))+1</f>
        <v>4</v>
      </c>
      <c r="U245" t="str">
        <f t="shared" si="30"/>
        <v>BHA #</v>
      </c>
      <c r="V245">
        <v>0</v>
      </c>
      <c r="W245" t="s">
        <v>19</v>
      </c>
      <c r="X245">
        <f t="shared" si="31"/>
        <v>2023</v>
      </c>
    </row>
    <row r="246" spans="1:24" x14ac:dyDescent="0.25">
      <c r="A246" s="10" t="str">
        <f t="shared" si="24"/>
        <v/>
      </c>
      <c r="B246" s="10" t="str">
        <f t="shared" si="25"/>
        <v/>
      </c>
      <c r="C246" s="10" t="str">
        <f t="shared" si="26"/>
        <v>Floodlit45246</v>
      </c>
      <c r="D246" s="5" t="str">
        <f>IF('by region'!$C$2="Any","Any",'Fixture list'!W246)&amp;M246&amp;IF('by region'!$I$2="Any","Any",N246)&amp;G246</f>
        <v>AnyNULLAny45246</v>
      </c>
      <c r="E246" s="5" t="e">
        <f>IF(I246=#REF!,'Fixture list'!G246,"")</f>
        <v>#REF!</v>
      </c>
      <c r="F246" s="5" t="str">
        <f t="shared" si="27"/>
        <v>452464</v>
      </c>
      <c r="G246" s="13">
        <v>45246</v>
      </c>
      <c r="H246" s="14" t="s">
        <v>34</v>
      </c>
      <c r="I246" s="14" t="s">
        <v>29</v>
      </c>
      <c r="J246" s="14" t="s">
        <v>32</v>
      </c>
      <c r="K246" s="14" t="s">
        <v>30</v>
      </c>
      <c r="L246" s="14" t="s">
        <v>17</v>
      </c>
      <c r="M246" s="14" t="s">
        <v>30</v>
      </c>
      <c r="N246" s="14" t="s">
        <v>30</v>
      </c>
      <c r="O246" s="14" t="s">
        <v>33</v>
      </c>
      <c r="P246" s="14" t="s">
        <v>1486</v>
      </c>
      <c r="Q246" s="12">
        <f t="shared" si="28"/>
        <v>3</v>
      </c>
      <c r="R246" s="12" cm="1">
        <f t="array" ref="R246">SUMPRODUCT(($G$2:$G$3117=G246)*(Q246&gt;$Q$2:$Q$3117))+1</f>
        <v>4</v>
      </c>
      <c r="S246" s="12">
        <f t="shared" si="29"/>
        <v>411850</v>
      </c>
      <c r="T246" cm="1">
        <f t="array" ref="T246">SUMPRODUCT(($G$2:$G$3117=G246)*(S246&gt;$S$2:$S$3117))+1</f>
        <v>4</v>
      </c>
      <c r="U246" t="str">
        <f t="shared" si="30"/>
        <v>BHA #</v>
      </c>
      <c r="V246">
        <v>0</v>
      </c>
      <c r="W246" t="s">
        <v>11</v>
      </c>
      <c r="X246">
        <f t="shared" si="31"/>
        <v>2023</v>
      </c>
    </row>
    <row r="247" spans="1:24" x14ac:dyDescent="0.25">
      <c r="A247" s="10" t="str">
        <f t="shared" si="24"/>
        <v/>
      </c>
      <c r="B247" s="10" t="str">
        <f t="shared" si="25"/>
        <v/>
      </c>
      <c r="C247" s="10" t="str">
        <f t="shared" si="26"/>
        <v>Floodlit45247</v>
      </c>
      <c r="D247" s="5" t="str">
        <f>IF('by region'!$C$2="Any","Any",'Fixture list'!W247)&amp;M247&amp;IF('by region'!$I$2="Any","Any",N247)&amp;G247</f>
        <v>AnyNULLAny45247</v>
      </c>
      <c r="E247" s="5" t="e">
        <f>IF(I247=#REF!,'Fixture list'!G247,"")</f>
        <v>#REF!</v>
      </c>
      <c r="F247" s="5" t="str">
        <f t="shared" si="27"/>
        <v>452474</v>
      </c>
      <c r="G247" s="13">
        <v>45247</v>
      </c>
      <c r="H247" s="14" t="s">
        <v>35</v>
      </c>
      <c r="I247" s="14" t="s">
        <v>29</v>
      </c>
      <c r="J247" s="14" t="s">
        <v>32</v>
      </c>
      <c r="K247" s="14" t="s">
        <v>30</v>
      </c>
      <c r="L247" s="14" t="s">
        <v>11</v>
      </c>
      <c r="M247" s="14" t="s">
        <v>30</v>
      </c>
      <c r="N247" s="14" t="s">
        <v>30</v>
      </c>
      <c r="O247" s="14" t="s">
        <v>33</v>
      </c>
      <c r="P247" s="14" t="s">
        <v>1490</v>
      </c>
      <c r="Q247" s="12">
        <f t="shared" si="28"/>
        <v>3</v>
      </c>
      <c r="R247" s="12" cm="1">
        <f t="array" ref="R247">SUMPRODUCT(($G$2:$G$3117=G247)*(Q247&gt;$Q$2:$Q$3117))+1</f>
        <v>4</v>
      </c>
      <c r="S247" s="12">
        <f t="shared" si="29"/>
        <v>411652</v>
      </c>
      <c r="T247" cm="1">
        <f t="array" ref="T247">SUMPRODUCT(($G$2:$G$3117=G247)*(S247&gt;$S$2:$S$3117))+1</f>
        <v>4</v>
      </c>
      <c r="U247" t="str">
        <f t="shared" si="30"/>
        <v>BHA #</v>
      </c>
      <c r="V247">
        <v>0</v>
      </c>
      <c r="W247" t="s">
        <v>30</v>
      </c>
      <c r="X247">
        <f t="shared" si="31"/>
        <v>2023</v>
      </c>
    </row>
    <row r="248" spans="1:24" x14ac:dyDescent="0.25">
      <c r="A248" s="10" t="str">
        <f t="shared" si="24"/>
        <v/>
      </c>
      <c r="B248" s="10" t="str">
        <f t="shared" si="25"/>
        <v/>
      </c>
      <c r="C248" s="10" t="str">
        <f t="shared" si="26"/>
        <v>Floodlit45250</v>
      </c>
      <c r="D248" s="5" t="str">
        <f>IF('by region'!$C$2="Any","Any",'Fixture list'!W248)&amp;M248&amp;IF('by region'!$I$2="Any","Any",N248)&amp;G248</f>
        <v>AnyNULLAny45250</v>
      </c>
      <c r="E248" s="5" t="e">
        <f>IF(I248=#REF!,'Fixture list'!G248,"")</f>
        <v>#REF!</v>
      </c>
      <c r="F248" s="5" t="str">
        <f t="shared" si="27"/>
        <v>452504</v>
      </c>
      <c r="G248" s="13">
        <v>45250</v>
      </c>
      <c r="H248" s="14" t="s">
        <v>42</v>
      </c>
      <c r="I248" s="14" t="s">
        <v>29</v>
      </c>
      <c r="J248" s="14" t="s">
        <v>32</v>
      </c>
      <c r="K248" s="14" t="s">
        <v>30</v>
      </c>
      <c r="L248" s="14" t="s">
        <v>19</v>
      </c>
      <c r="M248" s="14" t="s">
        <v>30</v>
      </c>
      <c r="N248" s="14" t="s">
        <v>30</v>
      </c>
      <c r="O248" s="14" t="s">
        <v>33</v>
      </c>
      <c r="P248" s="14" t="s">
        <v>1501</v>
      </c>
      <c r="Q248" s="12">
        <f t="shared" si="28"/>
        <v>3</v>
      </c>
      <c r="R248" s="12" cm="1">
        <f t="array" ref="R248">SUMPRODUCT(($G$2:$G$3117=G248)*(Q248&gt;$Q$2:$Q$3117))+1</f>
        <v>4</v>
      </c>
      <c r="S248" s="12">
        <f t="shared" si="29"/>
        <v>412131</v>
      </c>
      <c r="T248" cm="1">
        <f t="array" ref="T248">SUMPRODUCT(($G$2:$G$3117=G248)*(S248&gt;$S$2:$S$3117))+1</f>
        <v>4</v>
      </c>
      <c r="U248" t="str">
        <f t="shared" si="30"/>
        <v>BHA #</v>
      </c>
      <c r="V248">
        <v>0</v>
      </c>
      <c r="W248" t="s">
        <v>19</v>
      </c>
      <c r="X248">
        <f t="shared" si="31"/>
        <v>2023</v>
      </c>
    </row>
    <row r="249" spans="1:24" x14ac:dyDescent="0.25">
      <c r="A249" s="10" t="str">
        <f t="shared" si="24"/>
        <v/>
      </c>
      <c r="B249" s="10" t="str">
        <f t="shared" si="25"/>
        <v/>
      </c>
      <c r="C249" s="10" t="str">
        <f t="shared" si="26"/>
        <v>Floodlit45266</v>
      </c>
      <c r="D249" s="5" t="str">
        <f>IF('by region'!$C$2="Any","Any",'Fixture list'!W249)&amp;M249&amp;IF('by region'!$I$2="Any","Any",N249)&amp;G249</f>
        <v>AnyNULLAny45266</v>
      </c>
      <c r="E249" s="5" t="e">
        <f>IF(I249=#REF!,'Fixture list'!G249,"")</f>
        <v>#REF!</v>
      </c>
      <c r="F249" s="5" t="str">
        <f t="shared" si="27"/>
        <v>452664</v>
      </c>
      <c r="G249" s="13">
        <v>45266</v>
      </c>
      <c r="H249" s="14" t="s">
        <v>27</v>
      </c>
      <c r="I249" s="14" t="s">
        <v>29</v>
      </c>
      <c r="J249" s="14" t="s">
        <v>32</v>
      </c>
      <c r="K249" s="14" t="s">
        <v>30</v>
      </c>
      <c r="L249" s="14" t="s">
        <v>19</v>
      </c>
      <c r="M249" s="14" t="s">
        <v>30</v>
      </c>
      <c r="N249" s="14" t="s">
        <v>30</v>
      </c>
      <c r="O249" s="14" t="s">
        <v>33</v>
      </c>
      <c r="P249" s="14" t="s">
        <v>1554</v>
      </c>
      <c r="Q249" s="12">
        <f t="shared" si="28"/>
        <v>3</v>
      </c>
      <c r="R249" s="12" cm="1">
        <f t="array" ref="R249">SUMPRODUCT(($G$2:$G$3117=G249)*(Q249&gt;$Q$2:$Q$3117))+1</f>
        <v>4</v>
      </c>
      <c r="S249" s="12">
        <f t="shared" si="29"/>
        <v>412148</v>
      </c>
      <c r="T249" cm="1">
        <f t="array" ref="T249">SUMPRODUCT(($G$2:$G$3117=G249)*(S249&gt;$S$2:$S$3117))+1</f>
        <v>4</v>
      </c>
      <c r="U249" t="str">
        <f t="shared" si="30"/>
        <v>BHA #</v>
      </c>
      <c r="V249">
        <v>0</v>
      </c>
      <c r="W249" t="s">
        <v>17</v>
      </c>
      <c r="X249">
        <f t="shared" si="31"/>
        <v>2023</v>
      </c>
    </row>
    <row r="250" spans="1:24" x14ac:dyDescent="0.25">
      <c r="A250" s="10" t="str">
        <f t="shared" si="24"/>
        <v/>
      </c>
      <c r="B250" s="10" t="str">
        <f t="shared" si="25"/>
        <v/>
      </c>
      <c r="C250" s="10" t="str">
        <f t="shared" si="26"/>
        <v>Floodlit45267</v>
      </c>
      <c r="D250" s="5" t="str">
        <f>IF('by region'!$C$2="Any","Any",'Fixture list'!W250)&amp;M250&amp;IF('by region'!$I$2="Any","Any",N250)&amp;G250</f>
        <v>AnyNULLAny45267</v>
      </c>
      <c r="E250" s="5" t="e">
        <f>IF(I250=#REF!,'Fixture list'!G250,"")</f>
        <v>#REF!</v>
      </c>
      <c r="F250" s="5" t="str">
        <f t="shared" si="27"/>
        <v>452674</v>
      </c>
      <c r="G250" s="13">
        <v>45267</v>
      </c>
      <c r="H250" s="14" t="s">
        <v>34</v>
      </c>
      <c r="I250" s="14" t="s">
        <v>29</v>
      </c>
      <c r="J250" s="14" t="s">
        <v>32</v>
      </c>
      <c r="K250" s="14" t="s">
        <v>30</v>
      </c>
      <c r="L250" s="14" t="s">
        <v>17</v>
      </c>
      <c r="M250" s="14" t="s">
        <v>30</v>
      </c>
      <c r="N250" s="14" t="s">
        <v>30</v>
      </c>
      <c r="O250" s="14" t="s">
        <v>33</v>
      </c>
      <c r="P250" s="14" t="s">
        <v>1558</v>
      </c>
      <c r="Q250" s="12">
        <f t="shared" si="28"/>
        <v>3</v>
      </c>
      <c r="R250" s="12" cm="1">
        <f t="array" ref="R250">SUMPRODUCT(($G$2:$G$3117=G250)*(Q250&gt;$Q$2:$Q$3117))+1</f>
        <v>4</v>
      </c>
      <c r="S250" s="12">
        <f t="shared" si="29"/>
        <v>412670</v>
      </c>
      <c r="T250" cm="1">
        <f t="array" ref="T250">SUMPRODUCT(($G$2:$G$3117=G250)*(S250&gt;$S$2:$S$3117))+1</f>
        <v>4</v>
      </c>
      <c r="U250" t="str">
        <f t="shared" si="30"/>
        <v>BHA #</v>
      </c>
      <c r="V250">
        <v>0</v>
      </c>
      <c r="W250" t="s">
        <v>11</v>
      </c>
      <c r="X250">
        <f t="shared" si="31"/>
        <v>2023</v>
      </c>
    </row>
    <row r="251" spans="1:24" x14ac:dyDescent="0.25">
      <c r="A251" s="10" t="str">
        <f t="shared" si="24"/>
        <v/>
      </c>
      <c r="B251" s="10" t="str">
        <f t="shared" si="25"/>
        <v/>
      </c>
      <c r="C251" s="10" t="str">
        <f t="shared" si="26"/>
        <v>Floodlit45268</v>
      </c>
      <c r="D251" s="5" t="str">
        <f>IF('by region'!$C$2="Any","Any",'Fixture list'!W251)&amp;M251&amp;IF('by region'!$I$2="Any","Any",N251)&amp;G251</f>
        <v>AnyNULLAny45268</v>
      </c>
      <c r="E251" s="5" t="e">
        <f>IF(I251=#REF!,'Fixture list'!G251,"")</f>
        <v>#REF!</v>
      </c>
      <c r="F251" s="5" t="str">
        <f t="shared" si="27"/>
        <v>452684</v>
      </c>
      <c r="G251" s="13">
        <v>45268</v>
      </c>
      <c r="H251" s="14" t="s">
        <v>35</v>
      </c>
      <c r="I251" s="14" t="s">
        <v>29</v>
      </c>
      <c r="J251" s="14" t="s">
        <v>32</v>
      </c>
      <c r="K251" s="14" t="s">
        <v>30</v>
      </c>
      <c r="L251" s="14" t="s">
        <v>19</v>
      </c>
      <c r="M251" s="14" t="s">
        <v>30</v>
      </c>
      <c r="N251" s="14" t="s">
        <v>30</v>
      </c>
      <c r="O251" s="14" t="s">
        <v>33</v>
      </c>
      <c r="P251" s="14" t="s">
        <v>1562</v>
      </c>
      <c r="Q251" s="12">
        <f t="shared" si="28"/>
        <v>3</v>
      </c>
      <c r="R251" s="12" cm="1">
        <f t="array" ref="R251">SUMPRODUCT(($G$2:$G$3117=G251)*(Q251&gt;$Q$2:$Q$3117))+1</f>
        <v>4</v>
      </c>
      <c r="S251" s="12">
        <f t="shared" si="29"/>
        <v>412145</v>
      </c>
      <c r="T251" cm="1">
        <f t="array" ref="T251">SUMPRODUCT(($G$2:$G$3117=G251)*(S251&gt;$S$2:$S$3117))+1</f>
        <v>4</v>
      </c>
      <c r="U251" t="str">
        <f t="shared" si="30"/>
        <v>BHA #</v>
      </c>
      <c r="V251">
        <v>0</v>
      </c>
      <c r="W251" t="s">
        <v>30</v>
      </c>
      <c r="X251">
        <f t="shared" si="31"/>
        <v>2023</v>
      </c>
    </row>
    <row r="252" spans="1:24" x14ac:dyDescent="0.25">
      <c r="A252" s="10" t="str">
        <f t="shared" si="24"/>
        <v/>
      </c>
      <c r="B252" s="10" t="str">
        <f t="shared" si="25"/>
        <v/>
      </c>
      <c r="C252" s="10" t="str">
        <f t="shared" si="26"/>
        <v>Floodlit45271</v>
      </c>
      <c r="D252" s="5" t="str">
        <f>IF('by region'!$C$2="Any","Any",'Fixture list'!W252)&amp;M252&amp;IF('by region'!$I$2="Any","Any",N252)&amp;G252</f>
        <v>AnyNULLAny45271</v>
      </c>
      <c r="E252" s="5" t="e">
        <f>IF(I252=#REF!,'Fixture list'!G252,"")</f>
        <v>#REF!</v>
      </c>
      <c r="F252" s="5" t="str">
        <f t="shared" si="27"/>
        <v>452713</v>
      </c>
      <c r="G252" s="13">
        <v>45271</v>
      </c>
      <c r="H252" s="14" t="s">
        <v>42</v>
      </c>
      <c r="I252" s="14" t="s">
        <v>29</v>
      </c>
      <c r="J252" s="14" t="s">
        <v>32</v>
      </c>
      <c r="K252" s="14" t="s">
        <v>30</v>
      </c>
      <c r="L252" s="14" t="s">
        <v>30</v>
      </c>
      <c r="M252" s="14" t="s">
        <v>30</v>
      </c>
      <c r="N252" s="14" t="s">
        <v>30</v>
      </c>
      <c r="O252" s="14" t="s">
        <v>33</v>
      </c>
      <c r="P252" s="14" t="s">
        <v>1573</v>
      </c>
      <c r="Q252" s="12">
        <f t="shared" si="28"/>
        <v>3</v>
      </c>
      <c r="R252" s="12" cm="1">
        <f t="array" ref="R252">SUMPRODUCT(($G$2:$G$3117=G252)*(Q252&gt;$Q$2:$Q$3117))+1</f>
        <v>3</v>
      </c>
      <c r="S252" s="12">
        <f t="shared" si="29"/>
        <v>316064</v>
      </c>
      <c r="T252" cm="1">
        <f t="array" ref="T252">SUMPRODUCT(($G$2:$G$3117=G252)*(S252&gt;$S$2:$S$3117))+1</f>
        <v>3</v>
      </c>
      <c r="U252" t="str">
        <f t="shared" si="30"/>
        <v>BHA #</v>
      </c>
      <c r="V252">
        <v>0</v>
      </c>
      <c r="W252" t="s">
        <v>17</v>
      </c>
      <c r="X252">
        <f t="shared" si="31"/>
        <v>2023</v>
      </c>
    </row>
    <row r="253" spans="1:24" x14ac:dyDescent="0.25">
      <c r="A253" s="10" t="str">
        <f t="shared" si="24"/>
        <v/>
      </c>
      <c r="B253" s="10" t="str">
        <f t="shared" si="25"/>
        <v/>
      </c>
      <c r="C253" s="10" t="str">
        <f t="shared" si="26"/>
        <v>Floodlit45273</v>
      </c>
      <c r="D253" s="5" t="str">
        <f>IF('by region'!$C$2="Any","Any",'Fixture list'!W253)&amp;M253&amp;IF('by region'!$I$2="Any","Any",N253)&amp;G253</f>
        <v>AnyNULLAny45273</v>
      </c>
      <c r="E253" s="5" t="e">
        <f>IF(I253=#REF!,'Fixture list'!G253,"")</f>
        <v>#REF!</v>
      </c>
      <c r="F253" s="5" t="str">
        <f t="shared" si="27"/>
        <v>452734</v>
      </c>
      <c r="G253" s="13">
        <v>45273</v>
      </c>
      <c r="H253" s="14" t="s">
        <v>27</v>
      </c>
      <c r="I253" s="14" t="s">
        <v>29</v>
      </c>
      <c r="J253" s="14" t="s">
        <v>32</v>
      </c>
      <c r="K253" s="14" t="s">
        <v>30</v>
      </c>
      <c r="L253" s="14" t="s">
        <v>19</v>
      </c>
      <c r="M253" s="14" t="s">
        <v>30</v>
      </c>
      <c r="N253" s="14" t="s">
        <v>30</v>
      </c>
      <c r="O253" s="14" t="s">
        <v>33</v>
      </c>
      <c r="P253" s="14" t="s">
        <v>1579</v>
      </c>
      <c r="Q253" s="12">
        <f t="shared" si="28"/>
        <v>3</v>
      </c>
      <c r="R253" s="12" cm="1">
        <f t="array" ref="R253">SUMPRODUCT(($G$2:$G$3117=G253)*(Q253&gt;$Q$2:$Q$3117))+1</f>
        <v>4</v>
      </c>
      <c r="S253" s="12">
        <f t="shared" si="29"/>
        <v>412151</v>
      </c>
      <c r="T253" cm="1">
        <f t="array" ref="T253">SUMPRODUCT(($G$2:$G$3117=G253)*(S253&gt;$S$2:$S$3117))+1</f>
        <v>4</v>
      </c>
      <c r="U253" t="str">
        <f t="shared" si="30"/>
        <v>BHA #</v>
      </c>
      <c r="V253">
        <v>0</v>
      </c>
      <c r="W253" t="s">
        <v>19</v>
      </c>
      <c r="X253">
        <f t="shared" si="31"/>
        <v>2023</v>
      </c>
    </row>
    <row r="254" spans="1:24" x14ac:dyDescent="0.25">
      <c r="A254" s="10" t="str">
        <f t="shared" si="24"/>
        <v/>
      </c>
      <c r="B254" s="10" t="str">
        <f t="shared" si="25"/>
        <v/>
      </c>
      <c r="C254" s="10" t="str">
        <f t="shared" si="26"/>
        <v>Floodlit45274</v>
      </c>
      <c r="D254" s="5" t="str">
        <f>IF('by region'!$C$2="Any","Any",'Fixture list'!W254)&amp;M254&amp;IF('by region'!$I$2="Any","Any",N254)&amp;G254</f>
        <v>AnyNULLAny45274</v>
      </c>
      <c r="E254" s="5" t="e">
        <f>IF(I254=#REF!,'Fixture list'!G254,"")</f>
        <v>#REF!</v>
      </c>
      <c r="F254" s="5" t="str">
        <f t="shared" si="27"/>
        <v>452744</v>
      </c>
      <c r="G254" s="13">
        <v>45274</v>
      </c>
      <c r="H254" s="14" t="s">
        <v>34</v>
      </c>
      <c r="I254" s="14" t="s">
        <v>29</v>
      </c>
      <c r="J254" s="14" t="s">
        <v>32</v>
      </c>
      <c r="K254" s="14" t="s">
        <v>30</v>
      </c>
      <c r="L254" s="14" t="s">
        <v>11</v>
      </c>
      <c r="M254" s="14" t="s">
        <v>30</v>
      </c>
      <c r="N254" s="14" t="s">
        <v>30</v>
      </c>
      <c r="O254" s="14" t="s">
        <v>33</v>
      </c>
      <c r="P254" s="14" t="s">
        <v>1583</v>
      </c>
      <c r="Q254" s="12">
        <f t="shared" si="28"/>
        <v>3</v>
      </c>
      <c r="R254" s="12" cm="1">
        <f t="array" ref="R254">SUMPRODUCT(($G$2:$G$3117=G254)*(Q254&gt;$Q$2:$Q$3117))+1</f>
        <v>4</v>
      </c>
      <c r="S254" s="12">
        <f t="shared" si="29"/>
        <v>412152</v>
      </c>
      <c r="T254" cm="1">
        <f t="array" ref="T254">SUMPRODUCT(($G$2:$G$3117=G254)*(S254&gt;$S$2:$S$3117))+1</f>
        <v>4</v>
      </c>
      <c r="U254" t="str">
        <f t="shared" si="30"/>
        <v>BHA #</v>
      </c>
      <c r="V254">
        <v>0</v>
      </c>
      <c r="W254" t="s">
        <v>17</v>
      </c>
      <c r="X254">
        <f t="shared" si="31"/>
        <v>2023</v>
      </c>
    </row>
    <row r="255" spans="1:24" x14ac:dyDescent="0.25">
      <c r="A255" s="10" t="str">
        <f t="shared" si="24"/>
        <v/>
      </c>
      <c r="B255" s="10" t="str">
        <f t="shared" si="25"/>
        <v/>
      </c>
      <c r="C255" s="10" t="str">
        <f t="shared" si="26"/>
        <v>Floodlit45275</v>
      </c>
      <c r="D255" s="5" t="str">
        <f>IF('by region'!$C$2="Any","Any",'Fixture list'!W255)&amp;M255&amp;IF('by region'!$I$2="Any","Any",N255)&amp;G255</f>
        <v>AnyNULLAny45275</v>
      </c>
      <c r="E255" s="5" t="e">
        <f>IF(I255=#REF!,'Fixture list'!G255,"")</f>
        <v>#REF!</v>
      </c>
      <c r="F255" s="5" t="str">
        <f t="shared" si="27"/>
        <v>452754</v>
      </c>
      <c r="G255" s="13">
        <v>45275</v>
      </c>
      <c r="H255" s="14" t="s">
        <v>35</v>
      </c>
      <c r="I255" s="14" t="s">
        <v>29</v>
      </c>
      <c r="J255" s="14" t="s">
        <v>32</v>
      </c>
      <c r="K255" s="14" t="s">
        <v>30</v>
      </c>
      <c r="L255" s="14" t="s">
        <v>17</v>
      </c>
      <c r="M255" s="14" t="s">
        <v>30</v>
      </c>
      <c r="N255" s="14" t="s">
        <v>30</v>
      </c>
      <c r="O255" s="14" t="s">
        <v>33</v>
      </c>
      <c r="P255" s="14" t="s">
        <v>1587</v>
      </c>
      <c r="Q255" s="12">
        <f t="shared" si="28"/>
        <v>3</v>
      </c>
      <c r="R255" s="12" cm="1">
        <f t="array" ref="R255">SUMPRODUCT(($G$2:$G$3117=G255)*(Q255&gt;$Q$2:$Q$3117))+1</f>
        <v>4</v>
      </c>
      <c r="S255" s="12">
        <f t="shared" si="29"/>
        <v>412149</v>
      </c>
      <c r="T255" cm="1">
        <f t="array" ref="T255">SUMPRODUCT(($G$2:$G$3117=G255)*(S255&gt;$S$2:$S$3117))+1</f>
        <v>4</v>
      </c>
      <c r="U255" t="str">
        <f t="shared" si="30"/>
        <v>BHA #</v>
      </c>
      <c r="V255">
        <v>0</v>
      </c>
      <c r="W255" t="s">
        <v>30</v>
      </c>
      <c r="X255">
        <f t="shared" si="31"/>
        <v>2023</v>
      </c>
    </row>
    <row r="256" spans="1:24" x14ac:dyDescent="0.25">
      <c r="A256" s="10" t="str">
        <f t="shared" si="24"/>
        <v/>
      </c>
      <c r="B256" s="10" t="str">
        <f t="shared" si="25"/>
        <v/>
      </c>
      <c r="C256" s="10" t="str">
        <f t="shared" si="26"/>
        <v>Floodlit45280</v>
      </c>
      <c r="D256" s="5" t="str">
        <f>IF('by region'!$C$2="Any","Any",'Fixture list'!W256)&amp;M256&amp;IF('by region'!$I$2="Any","Any",N256)&amp;G256</f>
        <v>AnyNULLAny45280</v>
      </c>
      <c r="E256" s="5" t="e">
        <f>IF(I256=#REF!,'Fixture list'!G256,"")</f>
        <v>#REF!</v>
      </c>
      <c r="F256" s="5" t="str">
        <f t="shared" si="27"/>
        <v>452804</v>
      </c>
      <c r="G256" s="13">
        <v>45280</v>
      </c>
      <c r="H256" s="14" t="s">
        <v>27</v>
      </c>
      <c r="I256" s="14" t="s">
        <v>29</v>
      </c>
      <c r="J256" s="14" t="s">
        <v>32</v>
      </c>
      <c r="K256" s="14" t="s">
        <v>30</v>
      </c>
      <c r="L256" s="14" t="s">
        <v>19</v>
      </c>
      <c r="M256" s="14" t="s">
        <v>30</v>
      </c>
      <c r="N256" s="14" t="s">
        <v>30</v>
      </c>
      <c r="O256" s="14" t="s">
        <v>33</v>
      </c>
      <c r="P256" s="14" t="s">
        <v>1605</v>
      </c>
      <c r="Q256" s="12">
        <f t="shared" si="28"/>
        <v>3</v>
      </c>
      <c r="R256" s="12" cm="1">
        <f t="array" ref="R256">SUMPRODUCT(($G$2:$G$3117=G256)*(Q256&gt;$Q$2:$Q$3117))+1</f>
        <v>4</v>
      </c>
      <c r="S256" s="12">
        <f t="shared" si="29"/>
        <v>412714</v>
      </c>
      <c r="T256" cm="1">
        <f t="array" ref="T256">SUMPRODUCT(($G$2:$G$3117=G256)*(S256&gt;$S$2:$S$3117))+1</f>
        <v>4</v>
      </c>
      <c r="U256" t="str">
        <f t="shared" si="30"/>
        <v>BHA #</v>
      </c>
      <c r="V256">
        <v>0</v>
      </c>
      <c r="W256" t="s">
        <v>17</v>
      </c>
      <c r="X256">
        <f t="shared" si="31"/>
        <v>2023</v>
      </c>
    </row>
    <row r="257" spans="1:24" x14ac:dyDescent="0.25">
      <c r="A257" s="10" t="str">
        <f t="shared" si="24"/>
        <v/>
      </c>
      <c r="B257" s="10" t="str">
        <f t="shared" si="25"/>
        <v/>
      </c>
      <c r="C257" s="10" t="str">
        <f t="shared" si="26"/>
        <v>Floodlit45281</v>
      </c>
      <c r="D257" s="5" t="str">
        <f>IF('by region'!$C$2="Any","Any",'Fixture list'!W257)&amp;M257&amp;IF('by region'!$I$2="Any","Any",N257)&amp;G257</f>
        <v>AnyNULLAny45281</v>
      </c>
      <c r="E257" s="5" t="e">
        <f>IF(I257=#REF!,'Fixture list'!G257,"")</f>
        <v>#REF!</v>
      </c>
      <c r="F257" s="5" t="str">
        <f t="shared" si="27"/>
        <v>452814</v>
      </c>
      <c r="G257" s="13">
        <v>45281</v>
      </c>
      <c r="H257" s="14" t="s">
        <v>34</v>
      </c>
      <c r="I257" s="14" t="s">
        <v>29</v>
      </c>
      <c r="J257" s="14" t="s">
        <v>32</v>
      </c>
      <c r="K257" s="14" t="s">
        <v>30</v>
      </c>
      <c r="L257" s="14" t="s">
        <v>17</v>
      </c>
      <c r="M257" s="14" t="s">
        <v>30</v>
      </c>
      <c r="N257" s="14" t="s">
        <v>30</v>
      </c>
      <c r="O257" s="14" t="s">
        <v>33</v>
      </c>
      <c r="P257" s="14" t="s">
        <v>1609</v>
      </c>
      <c r="Q257" s="12">
        <f t="shared" si="28"/>
        <v>3</v>
      </c>
      <c r="R257" s="12" cm="1">
        <f t="array" ref="R257">SUMPRODUCT(($G$2:$G$3117=G257)*(Q257&gt;$Q$2:$Q$3117))+1</f>
        <v>4</v>
      </c>
      <c r="S257" s="12">
        <f t="shared" si="29"/>
        <v>412031</v>
      </c>
      <c r="T257" cm="1">
        <f t="array" ref="T257">SUMPRODUCT(($G$2:$G$3117=G257)*(S257&gt;$S$2:$S$3117))+1</f>
        <v>4</v>
      </c>
      <c r="U257" t="str">
        <f t="shared" si="30"/>
        <v>BHA #</v>
      </c>
      <c r="V257">
        <v>0</v>
      </c>
      <c r="W257" t="s">
        <v>30</v>
      </c>
      <c r="X257">
        <f t="shared" si="31"/>
        <v>2023</v>
      </c>
    </row>
    <row r="258" spans="1:24" x14ac:dyDescent="0.25">
      <c r="A258" s="10" t="str">
        <f t="shared" ref="A258:A321" si="32">IF(YEAR(G258)=2024,P258,"")</f>
        <v/>
      </c>
      <c r="B258" s="10" t="str">
        <f t="shared" ref="B258:B321" si="33">IF(YEAR(G258)=2025,P258,"")</f>
        <v/>
      </c>
      <c r="C258" s="10" t="str">
        <f t="shared" ref="C258:C321" si="34">J258&amp;G258</f>
        <v>Floodlit45282</v>
      </c>
      <c r="D258" s="5" t="str">
        <f>IF('by region'!$C$2="Any","Any",'Fixture list'!W258)&amp;M258&amp;IF('by region'!$I$2="Any","Any",N258)&amp;G258</f>
        <v>AnyNULLAny45282</v>
      </c>
      <c r="E258" s="5" t="e">
        <f>IF(I258=#REF!,'Fixture list'!G258,"")</f>
        <v>#REF!</v>
      </c>
      <c r="F258" s="5" t="str">
        <f t="shared" ref="F258:F321" si="35">G258&amp;T258</f>
        <v>452824</v>
      </c>
      <c r="G258" s="13">
        <v>45282</v>
      </c>
      <c r="H258" s="14" t="s">
        <v>35</v>
      </c>
      <c r="I258" s="14" t="s">
        <v>29</v>
      </c>
      <c r="J258" s="14" t="s">
        <v>32</v>
      </c>
      <c r="K258" s="14" t="s">
        <v>30</v>
      </c>
      <c r="L258" s="14" t="s">
        <v>17</v>
      </c>
      <c r="M258" s="14" t="s">
        <v>30</v>
      </c>
      <c r="N258" s="14" t="s">
        <v>30</v>
      </c>
      <c r="O258" s="14" t="s">
        <v>33</v>
      </c>
      <c r="P258" s="14" t="s">
        <v>1613</v>
      </c>
      <c r="Q258" s="12">
        <f t="shared" ref="Q258:Q321" si="36">IF(J258="Afternoon",1,IF(J258="Evening",2,IF(J258="Floodlit",3,4)))</f>
        <v>3</v>
      </c>
      <c r="R258" s="12" cm="1">
        <f t="array" ref="R258">SUMPRODUCT(($G$2:$G$3117=G258)*(Q258&gt;$Q$2:$Q$3117))+1</f>
        <v>4</v>
      </c>
      <c r="S258" s="12">
        <f t="shared" ref="S258:S321" si="37">(R258*100000)+P258</f>
        <v>412153</v>
      </c>
      <c r="T258" cm="1">
        <f t="array" ref="T258">SUMPRODUCT(($G$2:$G$3117=G258)*(S258&gt;$S$2:$S$3117))+1</f>
        <v>4</v>
      </c>
      <c r="U258" t="str">
        <f t="shared" ref="U258:U321" si="38">_xlfn.CONCAT(IF(M258="Flat",UPPER(I258),I258)," ",IF(J258="Evening","†",IF(J258="Floodlit","#","")))</f>
        <v>BHA #</v>
      </c>
      <c r="V258">
        <v>0</v>
      </c>
      <c r="W258" t="s">
        <v>19</v>
      </c>
      <c r="X258">
        <f t="shared" ref="X258:X321" si="39">YEAR(G258)</f>
        <v>2023</v>
      </c>
    </row>
    <row r="259" spans="1:24" x14ac:dyDescent="0.25">
      <c r="A259" s="10" t="str">
        <f t="shared" si="32"/>
        <v/>
      </c>
      <c r="B259" s="10" t="str">
        <f t="shared" si="33"/>
        <v/>
      </c>
      <c r="C259" s="10" t="str">
        <f t="shared" si="34"/>
        <v>Evening45038</v>
      </c>
      <c r="D259" s="5" t="str">
        <f>IF('by region'!$C$2="Any","Any",'Fixture list'!W259)&amp;M259&amp;IF('by region'!$I$2="Any","Any",N259)&amp;G259</f>
        <v>AnyFlatAny45038</v>
      </c>
      <c r="E259" s="5" t="e">
        <f>IF(I259=#REF!,'Fixture list'!G259,"")</f>
        <v>#REF!</v>
      </c>
      <c r="F259" s="5" t="str">
        <f t="shared" si="35"/>
        <v>450385</v>
      </c>
      <c r="G259" s="13">
        <v>45038</v>
      </c>
      <c r="H259" s="14" t="s">
        <v>37</v>
      </c>
      <c r="I259" s="14" t="s">
        <v>82</v>
      </c>
      <c r="J259" s="14" t="s">
        <v>80</v>
      </c>
      <c r="K259" s="14" t="s">
        <v>24</v>
      </c>
      <c r="L259" s="14" t="s">
        <v>19</v>
      </c>
      <c r="M259" s="14" t="s">
        <v>25</v>
      </c>
      <c r="N259" s="14" t="s">
        <v>13</v>
      </c>
      <c r="O259" s="14" t="s">
        <v>14</v>
      </c>
      <c r="P259" s="14" t="s">
        <v>568</v>
      </c>
      <c r="Q259" s="12">
        <f t="shared" si="36"/>
        <v>2</v>
      </c>
      <c r="R259" s="12" cm="1">
        <f t="array" ref="R259">SUMPRODUCT(($G$2:$G$3117=G259)*(Q259&gt;$Q$2:$Q$3117))+1</f>
        <v>5</v>
      </c>
      <c r="S259" s="12">
        <f t="shared" si="37"/>
        <v>500499</v>
      </c>
      <c r="T259" cm="1">
        <f t="array" ref="T259">SUMPRODUCT(($G$2:$G$3117=G259)*(S259&gt;$S$2:$S$3117))+1</f>
        <v>5</v>
      </c>
      <c r="U259" t="str">
        <f t="shared" si="38"/>
        <v>BRIGHTON †</v>
      </c>
      <c r="V259">
        <v>0</v>
      </c>
      <c r="W259" t="s">
        <v>17</v>
      </c>
      <c r="X259">
        <f t="shared" si="39"/>
        <v>2023</v>
      </c>
    </row>
    <row r="260" spans="1:24" x14ac:dyDescent="0.25">
      <c r="A260" s="10" t="str">
        <f t="shared" si="32"/>
        <v/>
      </c>
      <c r="B260" s="10" t="str">
        <f t="shared" si="33"/>
        <v/>
      </c>
      <c r="C260" s="10" t="str">
        <f t="shared" si="34"/>
        <v>Afternoon45048</v>
      </c>
      <c r="D260" s="5" t="str">
        <f>IF('by region'!$C$2="Any","Any",'Fixture list'!W260)&amp;M260&amp;IF('by region'!$I$2="Any","Any",N260)&amp;G260</f>
        <v>AnyFlatAny45048</v>
      </c>
      <c r="E260" s="5" t="e">
        <f>IF(I260=#REF!,'Fixture list'!G260,"")</f>
        <v>#REF!</v>
      </c>
      <c r="F260" s="5" t="str">
        <f t="shared" si="35"/>
        <v>450482</v>
      </c>
      <c r="G260" s="13">
        <v>45048</v>
      </c>
      <c r="H260" s="14" t="s">
        <v>7</v>
      </c>
      <c r="I260" s="14" t="s">
        <v>82</v>
      </c>
      <c r="J260" s="14" t="s">
        <v>9</v>
      </c>
      <c r="K260" s="14" t="s">
        <v>24</v>
      </c>
      <c r="L260" s="14" t="s">
        <v>19</v>
      </c>
      <c r="M260" s="14" t="s">
        <v>25</v>
      </c>
      <c r="N260" s="14" t="s">
        <v>13</v>
      </c>
      <c r="O260" s="14" t="s">
        <v>14</v>
      </c>
      <c r="P260" s="14" t="s">
        <v>612</v>
      </c>
      <c r="Q260" s="12">
        <f t="shared" si="36"/>
        <v>1</v>
      </c>
      <c r="R260" s="12" cm="1">
        <f t="array" ref="R260">SUMPRODUCT(($G$2:$G$3117=G260)*(Q260&gt;$Q$2:$Q$3117))+1</f>
        <v>1</v>
      </c>
      <c r="S260" s="12">
        <f t="shared" si="37"/>
        <v>113363</v>
      </c>
      <c r="T260" cm="1">
        <f t="array" ref="T260">SUMPRODUCT(($G$2:$G$3117=G260)*(S260&gt;$S$2:$S$3117))+1</f>
        <v>2</v>
      </c>
      <c r="U260" t="str">
        <f t="shared" si="38"/>
        <v xml:space="preserve">BRIGHTON </v>
      </c>
      <c r="V260">
        <v>0</v>
      </c>
      <c r="W260" t="s">
        <v>19</v>
      </c>
      <c r="X260">
        <f t="shared" si="39"/>
        <v>2023</v>
      </c>
    </row>
    <row r="261" spans="1:24" x14ac:dyDescent="0.25">
      <c r="A261" s="10" t="str">
        <f t="shared" si="32"/>
        <v/>
      </c>
      <c r="B261" s="10" t="str">
        <f t="shared" si="33"/>
        <v/>
      </c>
      <c r="C261" s="10" t="str">
        <f t="shared" si="34"/>
        <v>Evening45049</v>
      </c>
      <c r="D261" s="5" t="str">
        <f>IF('by region'!$C$2="Any","Any",'Fixture list'!W261)&amp;M261&amp;IF('by region'!$I$2="Any","Any",N261)&amp;G261</f>
        <v>AnyFlatAny45049</v>
      </c>
      <c r="E261" s="5" t="e">
        <f>IF(I261=#REF!,'Fixture list'!G261,"")</f>
        <v>#REF!</v>
      </c>
      <c r="F261" s="5" t="str">
        <f t="shared" si="35"/>
        <v>450494</v>
      </c>
      <c r="G261" s="13">
        <v>45049</v>
      </c>
      <c r="H261" s="14" t="s">
        <v>27</v>
      </c>
      <c r="I261" s="14" t="s">
        <v>82</v>
      </c>
      <c r="J261" s="14" t="s">
        <v>80</v>
      </c>
      <c r="K261" s="14" t="s">
        <v>24</v>
      </c>
      <c r="L261" s="14" t="s">
        <v>19</v>
      </c>
      <c r="M261" s="14" t="s">
        <v>25</v>
      </c>
      <c r="N261" s="14" t="s">
        <v>13</v>
      </c>
      <c r="O261" s="14" t="s">
        <v>14</v>
      </c>
      <c r="P261" s="14" t="s">
        <v>617</v>
      </c>
      <c r="Q261" s="12">
        <f t="shared" si="36"/>
        <v>2</v>
      </c>
      <c r="R261" s="12" cm="1">
        <f t="array" ref="R261">SUMPRODUCT(($G$2:$G$3117=G261)*(Q261&gt;$Q$2:$Q$3117))+1</f>
        <v>4</v>
      </c>
      <c r="S261" s="12">
        <f t="shared" si="37"/>
        <v>400563</v>
      </c>
      <c r="T261" cm="1">
        <f t="array" ref="T261">SUMPRODUCT(($G$2:$G$3117=G261)*(S261&gt;$S$2:$S$3117))+1</f>
        <v>4</v>
      </c>
      <c r="U261" t="str">
        <f t="shared" si="38"/>
        <v>BRIGHTON †</v>
      </c>
      <c r="V261">
        <v>0</v>
      </c>
      <c r="W261" t="s">
        <v>30</v>
      </c>
      <c r="X261">
        <f t="shared" si="39"/>
        <v>2023</v>
      </c>
    </row>
    <row r="262" spans="1:24" x14ac:dyDescent="0.25">
      <c r="A262" s="10" t="str">
        <f t="shared" si="32"/>
        <v/>
      </c>
      <c r="B262" s="10" t="str">
        <f t="shared" si="33"/>
        <v/>
      </c>
      <c r="C262" s="10" t="str">
        <f t="shared" si="34"/>
        <v>Afternoon45069</v>
      </c>
      <c r="D262" s="5" t="str">
        <f>IF('by region'!$C$2="Any","Any",'Fixture list'!W262)&amp;M262&amp;IF('by region'!$I$2="Any","Any",N262)&amp;G262</f>
        <v>AnyFlatAny45069</v>
      </c>
      <c r="E262" s="5" t="e">
        <f>IF(I262=#REF!,'Fixture list'!G262,"")</f>
        <v>#REF!</v>
      </c>
      <c r="F262" s="5" t="str">
        <f t="shared" si="35"/>
        <v>450691</v>
      </c>
      <c r="G262" s="13">
        <v>45069</v>
      </c>
      <c r="H262" s="14" t="s">
        <v>7</v>
      </c>
      <c r="I262" s="14" t="s">
        <v>82</v>
      </c>
      <c r="J262" s="14" t="s">
        <v>9</v>
      </c>
      <c r="K262" s="14" t="s">
        <v>24</v>
      </c>
      <c r="L262" s="14" t="s">
        <v>19</v>
      </c>
      <c r="M262" s="14" t="s">
        <v>25</v>
      </c>
      <c r="N262" s="14" t="s">
        <v>13</v>
      </c>
      <c r="O262" s="14" t="s">
        <v>14</v>
      </c>
      <c r="P262" s="14" t="s">
        <v>711</v>
      </c>
      <c r="Q262" s="12">
        <f t="shared" si="36"/>
        <v>1</v>
      </c>
      <c r="R262" s="12" cm="1">
        <f t="array" ref="R262">SUMPRODUCT(($G$2:$G$3117=G262)*(Q262&gt;$Q$2:$Q$3117))+1</f>
        <v>1</v>
      </c>
      <c r="S262" s="12">
        <f t="shared" si="37"/>
        <v>100828</v>
      </c>
      <c r="T262" cm="1">
        <f t="array" ref="T262">SUMPRODUCT(($G$2:$G$3117=G262)*(S262&gt;$S$2:$S$3117))+1</f>
        <v>1</v>
      </c>
      <c r="U262" t="str">
        <f t="shared" si="38"/>
        <v xml:space="preserve">BRIGHTON </v>
      </c>
      <c r="V262">
        <v>0</v>
      </c>
      <c r="W262" t="s">
        <v>17</v>
      </c>
      <c r="X262">
        <f t="shared" si="39"/>
        <v>2023</v>
      </c>
    </row>
    <row r="263" spans="1:24" x14ac:dyDescent="0.25">
      <c r="A263" s="10" t="str">
        <f t="shared" si="32"/>
        <v/>
      </c>
      <c r="B263" s="10" t="str">
        <f t="shared" si="33"/>
        <v/>
      </c>
      <c r="C263" s="10" t="str">
        <f t="shared" si="34"/>
        <v>Afternoon45076</v>
      </c>
      <c r="D263" s="5" t="str">
        <f>IF('by region'!$C$2="Any","Any",'Fixture list'!W263)&amp;M263&amp;IF('by region'!$I$2="Any","Any",N263)&amp;G263</f>
        <v>AnyFlatAny45076</v>
      </c>
      <c r="E263" s="5" t="e">
        <f>IF(I263=#REF!,'Fixture list'!G263,"")</f>
        <v>#REF!</v>
      </c>
      <c r="F263" s="5" t="str">
        <f t="shared" si="35"/>
        <v>450761</v>
      </c>
      <c r="G263" s="13">
        <v>45076</v>
      </c>
      <c r="H263" s="14" t="s">
        <v>7</v>
      </c>
      <c r="I263" s="14" t="s">
        <v>82</v>
      </c>
      <c r="J263" s="14" t="s">
        <v>9</v>
      </c>
      <c r="K263" s="14" t="s">
        <v>24</v>
      </c>
      <c r="L263" s="14" t="s">
        <v>19</v>
      </c>
      <c r="M263" s="14" t="s">
        <v>25</v>
      </c>
      <c r="N263" s="14" t="s">
        <v>13</v>
      </c>
      <c r="O263" s="14" t="s">
        <v>14</v>
      </c>
      <c r="P263" s="14" t="s">
        <v>746</v>
      </c>
      <c r="Q263" s="12">
        <f t="shared" si="36"/>
        <v>1</v>
      </c>
      <c r="R263" s="12" cm="1">
        <f t="array" ref="R263">SUMPRODUCT(($G$2:$G$3117=G263)*(Q263&gt;$Q$2:$Q$3117))+1</f>
        <v>1</v>
      </c>
      <c r="S263" s="12">
        <f t="shared" si="37"/>
        <v>100556</v>
      </c>
      <c r="T263" cm="1">
        <f t="array" ref="T263">SUMPRODUCT(($G$2:$G$3117=G263)*(S263&gt;$S$2:$S$3117))+1</f>
        <v>1</v>
      </c>
      <c r="U263" t="str">
        <f t="shared" si="38"/>
        <v xml:space="preserve">BRIGHTON </v>
      </c>
      <c r="V263">
        <v>0</v>
      </c>
      <c r="W263" t="s">
        <v>11</v>
      </c>
      <c r="X263">
        <f t="shared" si="39"/>
        <v>2023</v>
      </c>
    </row>
    <row r="264" spans="1:24" x14ac:dyDescent="0.25">
      <c r="A264" s="10" t="str">
        <f t="shared" si="32"/>
        <v/>
      </c>
      <c r="B264" s="10" t="str">
        <f t="shared" si="33"/>
        <v/>
      </c>
      <c r="C264" s="10" t="str">
        <f t="shared" si="34"/>
        <v>Afternoon45086</v>
      </c>
      <c r="D264" s="5" t="str">
        <f>IF('by region'!$C$2="Any","Any",'Fixture list'!W264)&amp;M264&amp;IF('by region'!$I$2="Any","Any",N264)&amp;G264</f>
        <v>AnyFlatAny45086</v>
      </c>
      <c r="E264" s="5" t="e">
        <f>IF(I264=#REF!,'Fixture list'!G264,"")</f>
        <v>#REF!</v>
      </c>
      <c r="F264" s="5" t="str">
        <f t="shared" si="35"/>
        <v>450861</v>
      </c>
      <c r="G264" s="13">
        <v>45086</v>
      </c>
      <c r="H264" s="14" t="s">
        <v>35</v>
      </c>
      <c r="I264" s="14" t="s">
        <v>82</v>
      </c>
      <c r="J264" s="14" t="s">
        <v>9</v>
      </c>
      <c r="K264" s="14" t="s">
        <v>24</v>
      </c>
      <c r="L264" s="14" t="s">
        <v>19</v>
      </c>
      <c r="M264" s="14" t="s">
        <v>25</v>
      </c>
      <c r="N264" s="14" t="s">
        <v>13</v>
      </c>
      <c r="O264" s="14" t="s">
        <v>14</v>
      </c>
      <c r="P264" s="14" t="s">
        <v>795</v>
      </c>
      <c r="Q264" s="12">
        <f t="shared" si="36"/>
        <v>1</v>
      </c>
      <c r="R264" s="12" cm="1">
        <f t="array" ref="R264">SUMPRODUCT(($G$2:$G$3117=G264)*(Q264&gt;$Q$2:$Q$3117))+1</f>
        <v>1</v>
      </c>
      <c r="S264" s="12">
        <f t="shared" si="37"/>
        <v>100560</v>
      </c>
      <c r="T264" cm="1">
        <f t="array" ref="T264">SUMPRODUCT(($G$2:$G$3117=G264)*(S264&gt;$S$2:$S$3117))+1</f>
        <v>1</v>
      </c>
      <c r="U264" t="str">
        <f t="shared" si="38"/>
        <v xml:space="preserve">BRIGHTON </v>
      </c>
      <c r="V264">
        <v>0</v>
      </c>
      <c r="W264" t="s">
        <v>17</v>
      </c>
      <c r="X264">
        <f t="shared" si="39"/>
        <v>2023</v>
      </c>
    </row>
    <row r="265" spans="1:24" x14ac:dyDescent="0.25">
      <c r="A265" s="10" t="str">
        <f t="shared" si="32"/>
        <v/>
      </c>
      <c r="B265" s="10" t="str">
        <f t="shared" si="33"/>
        <v/>
      </c>
      <c r="C265" s="10" t="str">
        <f t="shared" si="34"/>
        <v>Afternoon45090</v>
      </c>
      <c r="D265" s="5" t="str">
        <f>IF('by region'!$C$2="Any","Any",'Fixture list'!W265)&amp;M265&amp;IF('by region'!$I$2="Any","Any",N265)&amp;G265</f>
        <v>AnyFlatAny45090</v>
      </c>
      <c r="E265" s="5" t="e">
        <f>IF(I265=#REF!,'Fixture list'!G265,"")</f>
        <v>#REF!</v>
      </c>
      <c r="F265" s="5" t="str">
        <f t="shared" si="35"/>
        <v>450901</v>
      </c>
      <c r="G265" s="13">
        <v>45090</v>
      </c>
      <c r="H265" s="14" t="s">
        <v>7</v>
      </c>
      <c r="I265" s="14" t="s">
        <v>82</v>
      </c>
      <c r="J265" s="14" t="s">
        <v>9</v>
      </c>
      <c r="K265" s="14" t="s">
        <v>24</v>
      </c>
      <c r="L265" s="14" t="s">
        <v>19</v>
      </c>
      <c r="M265" s="14" t="s">
        <v>25</v>
      </c>
      <c r="N265" s="14" t="s">
        <v>13</v>
      </c>
      <c r="O265" s="14" t="s">
        <v>14</v>
      </c>
      <c r="P265" s="14" t="s">
        <v>813</v>
      </c>
      <c r="Q265" s="12">
        <f t="shared" si="36"/>
        <v>1</v>
      </c>
      <c r="R265" s="12" cm="1">
        <f t="array" ref="R265">SUMPRODUCT(($G$2:$G$3117=G265)*(Q265&gt;$Q$2:$Q$3117))+1</f>
        <v>1</v>
      </c>
      <c r="S265" s="12">
        <f t="shared" si="37"/>
        <v>100543</v>
      </c>
      <c r="T265" cm="1">
        <f t="array" ref="T265">SUMPRODUCT(($G$2:$G$3117=G265)*(S265&gt;$S$2:$S$3117))+1</f>
        <v>1</v>
      </c>
      <c r="U265" t="str">
        <f t="shared" si="38"/>
        <v xml:space="preserve">BRIGHTON </v>
      </c>
      <c r="V265">
        <v>0</v>
      </c>
      <c r="W265" t="s">
        <v>30</v>
      </c>
      <c r="X265">
        <f t="shared" si="39"/>
        <v>2023</v>
      </c>
    </row>
    <row r="266" spans="1:24" x14ac:dyDescent="0.25">
      <c r="A266" s="10" t="str">
        <f t="shared" si="32"/>
        <v/>
      </c>
      <c r="B266" s="10" t="str">
        <f t="shared" si="33"/>
        <v/>
      </c>
      <c r="C266" s="10" t="str">
        <f t="shared" si="34"/>
        <v>Evening45097</v>
      </c>
      <c r="D266" s="5" t="str">
        <f>IF('by region'!$C$2="Any","Any",'Fixture list'!W266)&amp;M266&amp;IF('by region'!$I$2="Any","Any",N266)&amp;G266</f>
        <v>AnyFlatAny45097</v>
      </c>
      <c r="E266" s="5" t="e">
        <f>IF(I266=#REF!,'Fixture list'!G266,"")</f>
        <v>#REF!</v>
      </c>
      <c r="F266" s="5" t="str">
        <f t="shared" si="35"/>
        <v>450975</v>
      </c>
      <c r="G266" s="13">
        <v>45097</v>
      </c>
      <c r="H266" s="14" t="s">
        <v>7</v>
      </c>
      <c r="I266" s="14" t="s">
        <v>82</v>
      </c>
      <c r="J266" s="14" t="s">
        <v>80</v>
      </c>
      <c r="K266" s="14" t="s">
        <v>24</v>
      </c>
      <c r="L266" s="14" t="s">
        <v>19</v>
      </c>
      <c r="M266" s="14" t="s">
        <v>25</v>
      </c>
      <c r="N266" s="14" t="s">
        <v>13</v>
      </c>
      <c r="O266" s="14" t="s">
        <v>14</v>
      </c>
      <c r="P266" s="14" t="s">
        <v>847</v>
      </c>
      <c r="Q266" s="12">
        <f t="shared" si="36"/>
        <v>2</v>
      </c>
      <c r="R266" s="12" cm="1">
        <f t="array" ref="R266">SUMPRODUCT(($G$2:$G$3117=G266)*(Q266&gt;$Q$2:$Q$3117))+1</f>
        <v>4</v>
      </c>
      <c r="S266" s="12">
        <f t="shared" si="37"/>
        <v>411100</v>
      </c>
      <c r="T266" cm="1">
        <f t="array" ref="T266">SUMPRODUCT(($G$2:$G$3117=G266)*(S266&gt;$S$2:$S$3117))+1</f>
        <v>5</v>
      </c>
      <c r="U266" t="str">
        <f t="shared" si="38"/>
        <v>BRIGHTON †</v>
      </c>
      <c r="V266">
        <v>0</v>
      </c>
      <c r="W266" t="s">
        <v>17</v>
      </c>
      <c r="X266">
        <f t="shared" si="39"/>
        <v>2023</v>
      </c>
    </row>
    <row r="267" spans="1:24" x14ac:dyDescent="0.25">
      <c r="A267" s="10" t="str">
        <f t="shared" si="32"/>
        <v/>
      </c>
      <c r="B267" s="10" t="str">
        <f t="shared" si="33"/>
        <v/>
      </c>
      <c r="C267" s="10" t="str">
        <f t="shared" si="34"/>
        <v>Afternoon45104</v>
      </c>
      <c r="D267" s="5" t="str">
        <f>IF('by region'!$C$2="Any","Any",'Fixture list'!W267)&amp;M267&amp;IF('by region'!$I$2="Any","Any",N267)&amp;G267</f>
        <v>AnyFlatAny45104</v>
      </c>
      <c r="E267" s="5" t="e">
        <f>IF(I267=#REF!,'Fixture list'!G267,"")</f>
        <v>#REF!</v>
      </c>
      <c r="F267" s="5" t="str">
        <f t="shared" si="35"/>
        <v>451042</v>
      </c>
      <c r="G267" s="13">
        <v>45104</v>
      </c>
      <c r="H267" s="14" t="s">
        <v>7</v>
      </c>
      <c r="I267" s="14" t="s">
        <v>82</v>
      </c>
      <c r="J267" s="14" t="s">
        <v>9</v>
      </c>
      <c r="K267" s="14" t="s">
        <v>24</v>
      </c>
      <c r="L267" s="14" t="s">
        <v>19</v>
      </c>
      <c r="M267" s="14" t="s">
        <v>25</v>
      </c>
      <c r="N267" s="14" t="s">
        <v>13</v>
      </c>
      <c r="O267" s="14" t="s">
        <v>14</v>
      </c>
      <c r="P267" s="14" t="s">
        <v>881</v>
      </c>
      <c r="Q267" s="12">
        <f t="shared" si="36"/>
        <v>1</v>
      </c>
      <c r="R267" s="12" cm="1">
        <f t="array" ref="R267">SUMPRODUCT(($G$2:$G$3117=G267)*(Q267&gt;$Q$2:$Q$3117))+1</f>
        <v>1</v>
      </c>
      <c r="S267" s="12">
        <f t="shared" si="37"/>
        <v>100559</v>
      </c>
      <c r="T267" cm="1">
        <f t="array" ref="T267">SUMPRODUCT(($G$2:$G$3117=G267)*(S267&gt;$S$2:$S$3117))+1</f>
        <v>2</v>
      </c>
      <c r="U267" t="str">
        <f t="shared" si="38"/>
        <v xml:space="preserve">BRIGHTON </v>
      </c>
      <c r="V267">
        <v>0</v>
      </c>
      <c r="W267" t="s">
        <v>17</v>
      </c>
      <c r="X267">
        <f t="shared" si="39"/>
        <v>2023</v>
      </c>
    </row>
    <row r="268" spans="1:24" x14ac:dyDescent="0.25">
      <c r="A268" s="10" t="str">
        <f t="shared" si="32"/>
        <v/>
      </c>
      <c r="B268" s="10" t="str">
        <f t="shared" si="33"/>
        <v/>
      </c>
      <c r="C268" s="10" t="str">
        <f t="shared" si="34"/>
        <v>Afternoon45111</v>
      </c>
      <c r="D268" s="5" t="str">
        <f>IF('by region'!$C$2="Any","Any",'Fixture list'!W268)&amp;M268&amp;IF('by region'!$I$2="Any","Any",N268)&amp;G268</f>
        <v>AnyFlatAny45111</v>
      </c>
      <c r="E268" s="5" t="e">
        <f>IF(I268=#REF!,'Fixture list'!G268,"")</f>
        <v>#REF!</v>
      </c>
      <c r="F268" s="5" t="str">
        <f t="shared" si="35"/>
        <v>451111</v>
      </c>
      <c r="G268" s="13">
        <v>45111</v>
      </c>
      <c r="H268" s="14" t="s">
        <v>7</v>
      </c>
      <c r="I268" s="14" t="s">
        <v>82</v>
      </c>
      <c r="J268" s="14" t="s">
        <v>9</v>
      </c>
      <c r="K268" s="14" t="s">
        <v>24</v>
      </c>
      <c r="L268" s="14" t="s">
        <v>19</v>
      </c>
      <c r="M268" s="14" t="s">
        <v>25</v>
      </c>
      <c r="N268" s="14" t="s">
        <v>13</v>
      </c>
      <c r="O268" s="14" t="s">
        <v>14</v>
      </c>
      <c r="P268" s="14" t="s">
        <v>913</v>
      </c>
      <c r="Q268" s="12">
        <f t="shared" si="36"/>
        <v>1</v>
      </c>
      <c r="R268" s="12" cm="1">
        <f t="array" ref="R268">SUMPRODUCT(($G$2:$G$3117=G268)*(Q268&gt;$Q$2:$Q$3117))+1</f>
        <v>1</v>
      </c>
      <c r="S268" s="12">
        <f t="shared" si="37"/>
        <v>100662</v>
      </c>
      <c r="T268" cm="1">
        <f t="array" ref="T268">SUMPRODUCT(($G$2:$G$3117=G268)*(S268&gt;$S$2:$S$3117))+1</f>
        <v>1</v>
      </c>
      <c r="U268" t="str">
        <f t="shared" si="38"/>
        <v xml:space="preserve">BRIGHTON </v>
      </c>
      <c r="V268">
        <v>0</v>
      </c>
      <c r="W268" t="s">
        <v>19</v>
      </c>
      <c r="X268">
        <f t="shared" si="39"/>
        <v>2023</v>
      </c>
    </row>
    <row r="269" spans="1:24" x14ac:dyDescent="0.25">
      <c r="A269" s="10" t="str">
        <f t="shared" si="32"/>
        <v/>
      </c>
      <c r="B269" s="10" t="str">
        <f t="shared" si="33"/>
        <v/>
      </c>
      <c r="C269" s="10" t="str">
        <f t="shared" si="34"/>
        <v>Evening45118</v>
      </c>
      <c r="D269" s="5" t="str">
        <f>IF('by region'!$C$2="Any","Any",'Fixture list'!W269)&amp;M269&amp;IF('by region'!$I$2="Any","Any",N269)&amp;G269</f>
        <v>AnyFlatAny45118</v>
      </c>
      <c r="E269" s="5" t="e">
        <f>IF(I269=#REF!,'Fixture list'!G269,"")</f>
        <v>#REF!</v>
      </c>
      <c r="F269" s="5" t="str">
        <f t="shared" si="35"/>
        <v>451183</v>
      </c>
      <c r="G269" s="13">
        <v>45118</v>
      </c>
      <c r="H269" s="14" t="s">
        <v>7</v>
      </c>
      <c r="I269" s="14" t="s">
        <v>82</v>
      </c>
      <c r="J269" s="14" t="s">
        <v>80</v>
      </c>
      <c r="K269" s="14" t="s">
        <v>24</v>
      </c>
      <c r="L269" s="14" t="s">
        <v>19</v>
      </c>
      <c r="M269" s="14" t="s">
        <v>25</v>
      </c>
      <c r="N269" s="14" t="s">
        <v>13</v>
      </c>
      <c r="O269" s="14" t="s">
        <v>14</v>
      </c>
      <c r="P269" s="14" t="s">
        <v>945</v>
      </c>
      <c r="Q269" s="12">
        <f t="shared" si="36"/>
        <v>2</v>
      </c>
      <c r="R269" s="12" cm="1">
        <f t="array" ref="R269">SUMPRODUCT(($G$2:$G$3117=G269)*(Q269&gt;$Q$2:$Q$3117))+1</f>
        <v>3</v>
      </c>
      <c r="S269" s="12">
        <f t="shared" si="37"/>
        <v>300798</v>
      </c>
      <c r="T269" cm="1">
        <f t="array" ref="T269">SUMPRODUCT(($G$2:$G$3117=G269)*(S269&gt;$S$2:$S$3117))+1</f>
        <v>3</v>
      </c>
      <c r="U269" t="str">
        <f t="shared" si="38"/>
        <v>BRIGHTON †</v>
      </c>
      <c r="V269">
        <v>0</v>
      </c>
      <c r="W269" t="s">
        <v>30</v>
      </c>
      <c r="X269">
        <f t="shared" si="39"/>
        <v>2023</v>
      </c>
    </row>
    <row r="270" spans="1:24" x14ac:dyDescent="0.25">
      <c r="A270" s="10" t="str">
        <f t="shared" si="32"/>
        <v/>
      </c>
      <c r="B270" s="10" t="str">
        <f t="shared" si="33"/>
        <v/>
      </c>
      <c r="C270" s="10" t="str">
        <f t="shared" si="34"/>
        <v>Afternoon45147</v>
      </c>
      <c r="D270" s="5" t="str">
        <f>IF('by region'!$C$2="Any","Any",'Fixture list'!W270)&amp;M270&amp;IF('by region'!$I$2="Any","Any",N270)&amp;G270</f>
        <v>AnyFlatAny45147</v>
      </c>
      <c r="E270" s="5" t="e">
        <f>IF(I270=#REF!,'Fixture list'!G270,"")</f>
        <v>#REF!</v>
      </c>
      <c r="F270" s="5" t="str">
        <f t="shared" si="35"/>
        <v>451472</v>
      </c>
      <c r="G270" s="13">
        <v>45147</v>
      </c>
      <c r="H270" s="14" t="s">
        <v>27</v>
      </c>
      <c r="I270" s="14" t="s">
        <v>82</v>
      </c>
      <c r="J270" s="14" t="s">
        <v>9</v>
      </c>
      <c r="K270" s="14" t="s">
        <v>24</v>
      </c>
      <c r="L270" s="14" t="s">
        <v>19</v>
      </c>
      <c r="M270" s="14" t="s">
        <v>25</v>
      </c>
      <c r="N270" s="14" t="s">
        <v>13</v>
      </c>
      <c r="O270" s="14" t="s">
        <v>14</v>
      </c>
      <c r="P270" s="14" t="s">
        <v>1080</v>
      </c>
      <c r="Q270" s="12">
        <f t="shared" si="36"/>
        <v>1</v>
      </c>
      <c r="R270" s="12" cm="1">
        <f t="array" ref="R270">SUMPRODUCT(($G$2:$G$3117=G270)*(Q270&gt;$Q$2:$Q$3117))+1</f>
        <v>1</v>
      </c>
      <c r="S270" s="12">
        <f t="shared" si="37"/>
        <v>100562</v>
      </c>
      <c r="T270" cm="1">
        <f t="array" ref="T270">SUMPRODUCT(($G$2:$G$3117=G270)*(S270&gt;$S$2:$S$3117))+1</f>
        <v>2</v>
      </c>
      <c r="U270" t="str">
        <f t="shared" si="38"/>
        <v xml:space="preserve">BRIGHTON </v>
      </c>
      <c r="V270">
        <v>0</v>
      </c>
      <c r="W270" t="s">
        <v>17</v>
      </c>
      <c r="X270">
        <f t="shared" si="39"/>
        <v>2023</v>
      </c>
    </row>
    <row r="271" spans="1:24" x14ac:dyDescent="0.25">
      <c r="A271" s="10" t="str">
        <f t="shared" si="32"/>
        <v/>
      </c>
      <c r="B271" s="10" t="str">
        <f t="shared" si="33"/>
        <v/>
      </c>
      <c r="C271" s="10" t="str">
        <f t="shared" si="34"/>
        <v>Afternoon45148</v>
      </c>
      <c r="D271" s="5" t="str">
        <f>IF('by region'!$C$2="Any","Any",'Fixture list'!W271)&amp;M271&amp;IF('by region'!$I$2="Any","Any",N271)&amp;G271</f>
        <v>AnyFlatAny45148</v>
      </c>
      <c r="E271" s="5" t="e">
        <f>IF(I271=#REF!,'Fixture list'!G271,"")</f>
        <v>#REF!</v>
      </c>
      <c r="F271" s="5" t="str">
        <f t="shared" si="35"/>
        <v>451481</v>
      </c>
      <c r="G271" s="13">
        <v>45148</v>
      </c>
      <c r="H271" s="14" t="s">
        <v>34</v>
      </c>
      <c r="I271" s="14" t="s">
        <v>82</v>
      </c>
      <c r="J271" s="14" t="s">
        <v>9</v>
      </c>
      <c r="K271" s="14" t="s">
        <v>24</v>
      </c>
      <c r="L271" s="14" t="s">
        <v>19</v>
      </c>
      <c r="M271" s="14" t="s">
        <v>25</v>
      </c>
      <c r="N271" s="14" t="s">
        <v>13</v>
      </c>
      <c r="O271" s="14" t="s">
        <v>14</v>
      </c>
      <c r="P271" s="14" t="s">
        <v>1085</v>
      </c>
      <c r="Q271" s="12">
        <f t="shared" si="36"/>
        <v>1</v>
      </c>
      <c r="R271" s="12" cm="1">
        <f t="array" ref="R271">SUMPRODUCT(($G$2:$G$3117=G271)*(Q271&gt;$Q$2:$Q$3117))+1</f>
        <v>1</v>
      </c>
      <c r="S271" s="12">
        <f t="shared" si="37"/>
        <v>100561</v>
      </c>
      <c r="T271" cm="1">
        <f t="array" ref="T271">SUMPRODUCT(($G$2:$G$3117=G271)*(S271&gt;$S$2:$S$3117))+1</f>
        <v>1</v>
      </c>
      <c r="U271" t="str">
        <f t="shared" si="38"/>
        <v xml:space="preserve">BRIGHTON </v>
      </c>
      <c r="V271">
        <v>1</v>
      </c>
      <c r="W271" t="s">
        <v>11</v>
      </c>
      <c r="X271">
        <f t="shared" si="39"/>
        <v>2023</v>
      </c>
    </row>
    <row r="272" spans="1:24" x14ac:dyDescent="0.25">
      <c r="A272" s="10" t="str">
        <f t="shared" si="32"/>
        <v/>
      </c>
      <c r="B272" s="10" t="str">
        <f t="shared" si="33"/>
        <v/>
      </c>
      <c r="C272" s="10" t="str">
        <f t="shared" si="34"/>
        <v>Afternoon45149</v>
      </c>
      <c r="D272" s="5" t="str">
        <f>IF('by region'!$C$2="Any","Any",'Fixture list'!W272)&amp;M272&amp;IF('by region'!$I$2="Any","Any",N272)&amp;G272</f>
        <v>AnyFlatAny45149</v>
      </c>
      <c r="E272" s="5" t="e">
        <f>IF(I272=#REF!,'Fixture list'!G272,"")</f>
        <v>#REF!</v>
      </c>
      <c r="F272" s="5" t="str">
        <f t="shared" si="35"/>
        <v>451491</v>
      </c>
      <c r="G272" s="13">
        <v>45149</v>
      </c>
      <c r="H272" s="14" t="s">
        <v>35</v>
      </c>
      <c r="I272" s="14" t="s">
        <v>82</v>
      </c>
      <c r="J272" s="14" t="s">
        <v>9</v>
      </c>
      <c r="K272" s="14" t="s">
        <v>24</v>
      </c>
      <c r="L272" s="14" t="s">
        <v>19</v>
      </c>
      <c r="M272" s="14" t="s">
        <v>25</v>
      </c>
      <c r="N272" s="14" t="s">
        <v>13</v>
      </c>
      <c r="O272" s="14" t="s">
        <v>14</v>
      </c>
      <c r="P272" s="14" t="s">
        <v>1089</v>
      </c>
      <c r="Q272" s="12">
        <f t="shared" si="36"/>
        <v>1</v>
      </c>
      <c r="R272" s="12" cm="1">
        <f t="array" ref="R272">SUMPRODUCT(($G$2:$G$3117=G272)*(Q272&gt;$Q$2:$Q$3117))+1</f>
        <v>1</v>
      </c>
      <c r="S272" s="12">
        <f t="shared" si="37"/>
        <v>100544</v>
      </c>
      <c r="T272" cm="1">
        <f t="array" ref="T272">SUMPRODUCT(($G$2:$G$3117=G272)*(S272&gt;$S$2:$S$3117))+1</f>
        <v>1</v>
      </c>
      <c r="U272" t="str">
        <f t="shared" si="38"/>
        <v xml:space="preserve">BRIGHTON </v>
      </c>
      <c r="V272">
        <v>0</v>
      </c>
      <c r="W272" t="s">
        <v>17</v>
      </c>
      <c r="X272">
        <f t="shared" si="39"/>
        <v>2023</v>
      </c>
    </row>
    <row r="273" spans="1:24" x14ac:dyDescent="0.25">
      <c r="A273" s="10" t="str">
        <f t="shared" si="32"/>
        <v/>
      </c>
      <c r="B273" s="10" t="str">
        <f t="shared" si="33"/>
        <v/>
      </c>
      <c r="C273" s="10" t="str">
        <f t="shared" si="34"/>
        <v>Afternoon45160</v>
      </c>
      <c r="D273" s="5" t="str">
        <f>IF('by region'!$C$2="Any","Any",'Fixture list'!W273)&amp;M273&amp;IF('by region'!$I$2="Any","Any",N273)&amp;G273</f>
        <v>AnyFlatAny45160</v>
      </c>
      <c r="E273" s="5" t="e">
        <f>IF(I273=#REF!,'Fixture list'!G273,"")</f>
        <v>#REF!</v>
      </c>
      <c r="F273" s="5" t="str">
        <f t="shared" si="35"/>
        <v>451601</v>
      </c>
      <c r="G273" s="13">
        <v>45160</v>
      </c>
      <c r="H273" s="14" t="s">
        <v>34</v>
      </c>
      <c r="I273" s="14" t="s">
        <v>82</v>
      </c>
      <c r="J273" s="14" t="s">
        <v>9</v>
      </c>
      <c r="K273" s="14" t="s">
        <v>24</v>
      </c>
      <c r="L273" s="14" t="s">
        <v>19</v>
      </c>
      <c r="M273" s="14" t="s">
        <v>25</v>
      </c>
      <c r="N273" s="14" t="s">
        <v>13</v>
      </c>
      <c r="O273" s="14" t="s">
        <v>14</v>
      </c>
      <c r="P273" s="14" t="s">
        <v>1147</v>
      </c>
      <c r="Q273" s="12">
        <f t="shared" si="36"/>
        <v>1</v>
      </c>
      <c r="R273" s="12" cm="1">
        <f t="array" ref="R273">SUMPRODUCT(($G$2:$G$3117=G273)*(Q273&gt;$Q$2:$Q$3117))+1</f>
        <v>1</v>
      </c>
      <c r="S273" s="12">
        <f t="shared" si="37"/>
        <v>100845</v>
      </c>
      <c r="T273" cm="1">
        <f t="array" ref="T273">SUMPRODUCT(($G$2:$G$3117=G273)*(S273&gt;$S$2:$S$3117))+1</f>
        <v>1</v>
      </c>
      <c r="U273" t="str">
        <f t="shared" si="38"/>
        <v xml:space="preserve">BRIGHTON </v>
      </c>
      <c r="V273">
        <v>1</v>
      </c>
      <c r="W273" t="s">
        <v>11</v>
      </c>
      <c r="X273">
        <f t="shared" si="39"/>
        <v>2023</v>
      </c>
    </row>
    <row r="274" spans="1:24" x14ac:dyDescent="0.25">
      <c r="A274" s="10" t="str">
        <f t="shared" si="32"/>
        <v/>
      </c>
      <c r="B274" s="10" t="str">
        <f t="shared" si="33"/>
        <v/>
      </c>
      <c r="C274" s="10" t="str">
        <f t="shared" si="34"/>
        <v>Afternoon45172</v>
      </c>
      <c r="D274" s="5" t="str">
        <f>IF('by region'!$C$2="Any","Any",'Fixture list'!W274)&amp;M274&amp;IF('by region'!$I$2="Any","Any",N274)&amp;G274</f>
        <v>AnyFlatAny45172</v>
      </c>
      <c r="E274" s="5" t="e">
        <f>IF(I274=#REF!,'Fixture list'!G274,"")</f>
        <v>#REF!</v>
      </c>
      <c r="F274" s="5" t="str">
        <f t="shared" si="35"/>
        <v>451721</v>
      </c>
      <c r="G274" s="13">
        <v>45172</v>
      </c>
      <c r="H274" s="14" t="s">
        <v>40</v>
      </c>
      <c r="I274" s="14" t="s">
        <v>82</v>
      </c>
      <c r="J274" s="14" t="s">
        <v>9</v>
      </c>
      <c r="K274" s="14" t="s">
        <v>24</v>
      </c>
      <c r="L274" s="14" t="s">
        <v>17</v>
      </c>
      <c r="M274" s="14" t="s">
        <v>25</v>
      </c>
      <c r="N274" s="14" t="s">
        <v>13</v>
      </c>
      <c r="O274" s="14" t="s">
        <v>14</v>
      </c>
      <c r="P274" s="14" t="s">
        <v>1196</v>
      </c>
      <c r="Q274" s="12">
        <f t="shared" si="36"/>
        <v>1</v>
      </c>
      <c r="R274" s="12" cm="1">
        <f t="array" ref="R274">SUMPRODUCT(($G$2:$G$3117=G274)*(Q274&gt;$Q$2:$Q$3117))+1</f>
        <v>1</v>
      </c>
      <c r="S274" s="12">
        <f t="shared" si="37"/>
        <v>101757</v>
      </c>
      <c r="T274" cm="1">
        <f t="array" ref="T274">SUMPRODUCT(($G$2:$G$3117=G274)*(S274&gt;$S$2:$S$3117))+1</f>
        <v>1</v>
      </c>
      <c r="U274" t="str">
        <f t="shared" si="38"/>
        <v xml:space="preserve">BRIGHTON </v>
      </c>
      <c r="V274">
        <v>0</v>
      </c>
      <c r="W274" t="s">
        <v>30</v>
      </c>
      <c r="X274">
        <f t="shared" si="39"/>
        <v>2023</v>
      </c>
    </row>
    <row r="275" spans="1:24" x14ac:dyDescent="0.25">
      <c r="A275" s="10" t="str">
        <f t="shared" si="32"/>
        <v/>
      </c>
      <c r="B275" s="10" t="str">
        <f t="shared" si="33"/>
        <v/>
      </c>
      <c r="C275" s="10" t="str">
        <f t="shared" si="34"/>
        <v>Afternoon45173</v>
      </c>
      <c r="D275" s="5" t="str">
        <f>IF('by region'!$C$2="Any","Any",'Fixture list'!W275)&amp;M275&amp;IF('by region'!$I$2="Any","Any",N275)&amp;G275</f>
        <v>AnyFlatAny45173</v>
      </c>
      <c r="E275" s="5" t="e">
        <f>IF(I275=#REF!,'Fixture list'!G275,"")</f>
        <v>#REF!</v>
      </c>
      <c r="F275" s="5" t="str">
        <f t="shared" si="35"/>
        <v>451732</v>
      </c>
      <c r="G275" s="13">
        <v>45173</v>
      </c>
      <c r="H275" s="14" t="s">
        <v>42</v>
      </c>
      <c r="I275" s="14" t="s">
        <v>82</v>
      </c>
      <c r="J275" s="14" t="s">
        <v>9</v>
      </c>
      <c r="K275" s="14" t="s">
        <v>24</v>
      </c>
      <c r="L275" s="14" t="s">
        <v>19</v>
      </c>
      <c r="M275" s="14" t="s">
        <v>25</v>
      </c>
      <c r="N275" s="14" t="s">
        <v>13</v>
      </c>
      <c r="O275" s="14" t="s">
        <v>14</v>
      </c>
      <c r="P275" s="14" t="s">
        <v>1199</v>
      </c>
      <c r="Q275" s="12">
        <f t="shared" si="36"/>
        <v>1</v>
      </c>
      <c r="R275" s="12" cm="1">
        <f t="array" ref="R275">SUMPRODUCT(($G$2:$G$3117=G275)*(Q275&gt;$Q$2:$Q$3117))+1</f>
        <v>1</v>
      </c>
      <c r="S275" s="12">
        <f t="shared" si="37"/>
        <v>101721</v>
      </c>
      <c r="T275" cm="1">
        <f t="array" ref="T275">SUMPRODUCT(($G$2:$G$3117=G275)*(S275&gt;$S$2:$S$3117))+1</f>
        <v>2</v>
      </c>
      <c r="U275" t="str">
        <f t="shared" si="38"/>
        <v xml:space="preserve">BRIGHTON </v>
      </c>
      <c r="V275">
        <v>0</v>
      </c>
      <c r="W275" t="s">
        <v>30</v>
      </c>
      <c r="X275">
        <f t="shared" si="39"/>
        <v>2023</v>
      </c>
    </row>
    <row r="276" spans="1:24" x14ac:dyDescent="0.25">
      <c r="A276" s="10" t="str">
        <f t="shared" si="32"/>
        <v/>
      </c>
      <c r="B276" s="10" t="str">
        <f t="shared" si="33"/>
        <v/>
      </c>
      <c r="C276" s="10" t="str">
        <f t="shared" si="34"/>
        <v>Afternoon45180</v>
      </c>
      <c r="D276" s="5" t="str">
        <f>IF('by region'!$C$2="Any","Any",'Fixture list'!W276)&amp;M276&amp;IF('by region'!$I$2="Any","Any",N276)&amp;G276</f>
        <v>AnyFlatAny45180</v>
      </c>
      <c r="E276" s="5" t="e">
        <f>IF(I276=#REF!,'Fixture list'!G276,"")</f>
        <v>#REF!</v>
      </c>
      <c r="F276" s="5" t="str">
        <f t="shared" si="35"/>
        <v>451801</v>
      </c>
      <c r="G276" s="13">
        <v>45180</v>
      </c>
      <c r="H276" s="14" t="s">
        <v>42</v>
      </c>
      <c r="I276" s="14" t="s">
        <v>82</v>
      </c>
      <c r="J276" s="14" t="s">
        <v>9</v>
      </c>
      <c r="K276" s="14" t="s">
        <v>24</v>
      </c>
      <c r="L276" s="14" t="s">
        <v>19</v>
      </c>
      <c r="M276" s="14" t="s">
        <v>25</v>
      </c>
      <c r="N276" s="14" t="s">
        <v>13</v>
      </c>
      <c r="O276" s="14" t="s">
        <v>14</v>
      </c>
      <c r="P276" s="14" t="s">
        <v>1229</v>
      </c>
      <c r="Q276" s="12">
        <f t="shared" si="36"/>
        <v>1</v>
      </c>
      <c r="R276" s="12" cm="1">
        <f t="array" ref="R276">SUMPRODUCT(($G$2:$G$3117=G276)*(Q276&gt;$Q$2:$Q$3117))+1</f>
        <v>1</v>
      </c>
      <c r="S276" s="12">
        <f t="shared" si="37"/>
        <v>101197</v>
      </c>
      <c r="T276" cm="1">
        <f t="array" ref="T276">SUMPRODUCT(($G$2:$G$3117=G276)*(S276&gt;$S$2:$S$3117))+1</f>
        <v>1</v>
      </c>
      <c r="U276" t="str">
        <f t="shared" si="38"/>
        <v xml:space="preserve">BRIGHTON </v>
      </c>
      <c r="V276">
        <v>0</v>
      </c>
      <c r="W276" t="s">
        <v>17</v>
      </c>
      <c r="X276">
        <f t="shared" si="39"/>
        <v>2023</v>
      </c>
    </row>
    <row r="277" spans="1:24" x14ac:dyDescent="0.25">
      <c r="A277" s="10" t="str">
        <f t="shared" si="32"/>
        <v/>
      </c>
      <c r="B277" s="10" t="str">
        <f t="shared" si="33"/>
        <v/>
      </c>
      <c r="C277" s="10" t="str">
        <f t="shared" si="34"/>
        <v>Afternoon45187</v>
      </c>
      <c r="D277" s="5" t="str">
        <f>IF('by region'!$C$2="Any","Any",'Fixture list'!W277)&amp;M277&amp;IF('by region'!$I$2="Any","Any",N277)&amp;G277</f>
        <v>AnyFlatAny45187</v>
      </c>
      <c r="E277" s="5" t="e">
        <f>IF(I277=#REF!,'Fixture list'!G277,"")</f>
        <v>#REF!</v>
      </c>
      <c r="F277" s="5" t="str">
        <f t="shared" si="35"/>
        <v>451871</v>
      </c>
      <c r="G277" s="13">
        <v>45187</v>
      </c>
      <c r="H277" s="14" t="s">
        <v>42</v>
      </c>
      <c r="I277" s="14" t="s">
        <v>82</v>
      </c>
      <c r="J277" s="14" t="s">
        <v>9</v>
      </c>
      <c r="K277" s="14" t="s">
        <v>24</v>
      </c>
      <c r="L277" s="14" t="s">
        <v>11</v>
      </c>
      <c r="M277" s="14" t="s">
        <v>25</v>
      </c>
      <c r="N277" s="14" t="s">
        <v>13</v>
      </c>
      <c r="O277" s="14" t="s">
        <v>14</v>
      </c>
      <c r="P277" s="14" t="s">
        <v>1256</v>
      </c>
      <c r="Q277" s="12">
        <f t="shared" si="36"/>
        <v>1</v>
      </c>
      <c r="R277" s="12" cm="1">
        <f t="array" ref="R277">SUMPRODUCT(($G$2:$G$3117=G277)*(Q277&gt;$Q$2:$Q$3117))+1</f>
        <v>1</v>
      </c>
      <c r="S277" s="12">
        <f t="shared" si="37"/>
        <v>100564</v>
      </c>
      <c r="T277" cm="1">
        <f t="array" ref="T277">SUMPRODUCT(($G$2:$G$3117=G277)*(S277&gt;$S$2:$S$3117))+1</f>
        <v>1</v>
      </c>
      <c r="U277" t="str">
        <f t="shared" si="38"/>
        <v xml:space="preserve">BRIGHTON </v>
      </c>
      <c r="V277">
        <v>0</v>
      </c>
      <c r="W277" t="s">
        <v>17</v>
      </c>
      <c r="X277">
        <f t="shared" si="39"/>
        <v>2023</v>
      </c>
    </row>
    <row r="278" spans="1:24" x14ac:dyDescent="0.25">
      <c r="A278" s="10" t="str">
        <f t="shared" si="32"/>
        <v/>
      </c>
      <c r="B278" s="10" t="str">
        <f t="shared" si="33"/>
        <v/>
      </c>
      <c r="C278" s="10" t="str">
        <f t="shared" si="34"/>
        <v>Afternoon45209</v>
      </c>
      <c r="D278" s="5" t="str">
        <f>IF('by region'!$C$2="Any","Any",'Fixture list'!W278)&amp;M278&amp;IF('by region'!$I$2="Any","Any",N278)&amp;G278</f>
        <v>AnyFlatAny45209</v>
      </c>
      <c r="E278" s="5" t="e">
        <f>IF(I278=#REF!,'Fixture list'!G278,"")</f>
        <v>#REF!</v>
      </c>
      <c r="F278" s="5" t="str">
        <f t="shared" si="35"/>
        <v>452091</v>
      </c>
      <c r="G278" s="13">
        <v>45209</v>
      </c>
      <c r="H278" s="14" t="s">
        <v>7</v>
      </c>
      <c r="I278" s="14" t="s">
        <v>82</v>
      </c>
      <c r="J278" s="14" t="s">
        <v>9</v>
      </c>
      <c r="K278" s="14" t="s">
        <v>24</v>
      </c>
      <c r="L278" s="14" t="s">
        <v>17</v>
      </c>
      <c r="M278" s="14" t="s">
        <v>25</v>
      </c>
      <c r="N278" s="14" t="s">
        <v>13</v>
      </c>
      <c r="O278" s="14" t="s">
        <v>14</v>
      </c>
      <c r="P278" s="14" t="s">
        <v>1343</v>
      </c>
      <c r="Q278" s="12">
        <f t="shared" si="36"/>
        <v>1</v>
      </c>
      <c r="R278" s="12" cm="1">
        <f t="array" ref="R278">SUMPRODUCT(($G$2:$G$3117=G278)*(Q278&gt;$Q$2:$Q$3117))+1</f>
        <v>1</v>
      </c>
      <c r="S278" s="12">
        <f t="shared" si="37"/>
        <v>100552</v>
      </c>
      <c r="T278" cm="1">
        <f t="array" ref="T278">SUMPRODUCT(($G$2:$G$3117=G278)*(S278&gt;$S$2:$S$3117))+1</f>
        <v>1</v>
      </c>
      <c r="U278" t="str">
        <f t="shared" si="38"/>
        <v xml:space="preserve">BRIGHTON </v>
      </c>
      <c r="V278">
        <v>0</v>
      </c>
      <c r="W278" t="s">
        <v>19</v>
      </c>
      <c r="X278">
        <f t="shared" si="39"/>
        <v>2023</v>
      </c>
    </row>
    <row r="279" spans="1:24" x14ac:dyDescent="0.25">
      <c r="A279" s="10" t="str">
        <f t="shared" si="32"/>
        <v/>
      </c>
      <c r="B279" s="10" t="str">
        <f t="shared" si="33"/>
        <v/>
      </c>
      <c r="C279" s="10" t="str">
        <f t="shared" si="34"/>
        <v>Afternoon45218</v>
      </c>
      <c r="D279" s="5" t="str">
        <f>IF('by region'!$C$2="Any","Any",'Fixture list'!W279)&amp;M279&amp;IF('by region'!$I$2="Any","Any",N279)&amp;G279</f>
        <v>AnyFlatAny45218</v>
      </c>
      <c r="E279" s="5" t="e">
        <f>IF(I279=#REF!,'Fixture list'!G279,"")</f>
        <v>#REF!</v>
      </c>
      <c r="F279" s="5" t="str">
        <f t="shared" si="35"/>
        <v>452183</v>
      </c>
      <c r="G279" s="13">
        <v>45218</v>
      </c>
      <c r="H279" s="14" t="s">
        <v>34</v>
      </c>
      <c r="I279" s="14" t="s">
        <v>82</v>
      </c>
      <c r="J279" s="14" t="s">
        <v>9</v>
      </c>
      <c r="K279" s="14" t="s">
        <v>24</v>
      </c>
      <c r="L279" s="14" t="s">
        <v>11</v>
      </c>
      <c r="M279" s="14" t="s">
        <v>25</v>
      </c>
      <c r="N279" s="14" t="s">
        <v>13</v>
      </c>
      <c r="O279" s="14" t="s">
        <v>14</v>
      </c>
      <c r="P279" s="14" t="s">
        <v>1378</v>
      </c>
      <c r="Q279" s="12">
        <f t="shared" si="36"/>
        <v>1</v>
      </c>
      <c r="R279" s="12" cm="1">
        <f t="array" ref="R279">SUMPRODUCT(($G$2:$G$3117=G279)*(Q279&gt;$Q$2:$Q$3117))+1</f>
        <v>1</v>
      </c>
      <c r="S279" s="12">
        <f t="shared" si="37"/>
        <v>110390</v>
      </c>
      <c r="T279" cm="1">
        <f t="array" ref="T279">SUMPRODUCT(($G$2:$G$3117=G279)*(S279&gt;$S$2:$S$3117))+1</f>
        <v>3</v>
      </c>
      <c r="U279" t="str">
        <f t="shared" si="38"/>
        <v xml:space="preserve">BRIGHTON </v>
      </c>
      <c r="V279">
        <v>0</v>
      </c>
      <c r="W279" t="s">
        <v>19</v>
      </c>
      <c r="X279">
        <f t="shared" si="39"/>
        <v>2023</v>
      </c>
    </row>
    <row r="280" spans="1:24" x14ac:dyDescent="0.25">
      <c r="A280" s="10" t="str">
        <f t="shared" si="32"/>
        <v/>
      </c>
      <c r="B280" s="10" t="str">
        <f t="shared" si="33"/>
        <v/>
      </c>
      <c r="C280" s="10" t="str">
        <f t="shared" si="34"/>
        <v>Afternoon44963</v>
      </c>
      <c r="D280" s="5" t="str">
        <f>IF('by region'!$C$2="Any","Any",'Fixture list'!W280)&amp;M280&amp;IF('by region'!$I$2="Any","Any",N280)&amp;G280</f>
        <v>AnyJumpAny44963</v>
      </c>
      <c r="E280" s="5" t="e">
        <f>IF(I280=#REF!,'Fixture list'!G280,"")</f>
        <v>#REF!</v>
      </c>
      <c r="F280" s="5" t="str">
        <f t="shared" si="35"/>
        <v>449631</v>
      </c>
      <c r="G280" s="13">
        <v>44963</v>
      </c>
      <c r="H280" s="14" t="s">
        <v>42</v>
      </c>
      <c r="I280" s="14" t="s">
        <v>63</v>
      </c>
      <c r="J280" s="14" t="s">
        <v>9</v>
      </c>
      <c r="K280" s="14" t="s">
        <v>16</v>
      </c>
      <c r="L280" s="14" t="s">
        <v>11</v>
      </c>
      <c r="M280" s="14" t="s">
        <v>12</v>
      </c>
      <c r="N280" s="14" t="s">
        <v>13</v>
      </c>
      <c r="O280" s="14" t="s">
        <v>14</v>
      </c>
      <c r="P280" s="14" t="s">
        <v>293</v>
      </c>
      <c r="Q280" s="12">
        <f t="shared" si="36"/>
        <v>1</v>
      </c>
      <c r="R280" s="12" cm="1">
        <f t="array" ref="R280">SUMPRODUCT(($G$2:$G$3117=G280)*(Q280&gt;$Q$2:$Q$3117))+1</f>
        <v>1</v>
      </c>
      <c r="S280" s="12">
        <f t="shared" si="37"/>
        <v>100567</v>
      </c>
      <c r="T280" cm="1">
        <f t="array" ref="T280">SUMPRODUCT(($G$2:$G$3117=G280)*(S280&gt;$S$2:$S$3117))+1</f>
        <v>1</v>
      </c>
      <c r="U280" t="str">
        <f t="shared" si="38"/>
        <v xml:space="preserve">Carlisle </v>
      </c>
      <c r="V280">
        <v>0</v>
      </c>
      <c r="W280" t="s">
        <v>11</v>
      </c>
      <c r="X280">
        <f t="shared" si="39"/>
        <v>2023</v>
      </c>
    </row>
    <row r="281" spans="1:24" x14ac:dyDescent="0.25">
      <c r="A281" s="10" t="str">
        <f t="shared" si="32"/>
        <v/>
      </c>
      <c r="B281" s="10" t="str">
        <f t="shared" si="33"/>
        <v/>
      </c>
      <c r="C281" s="10" t="str">
        <f t="shared" si="34"/>
        <v>Afternoon44977</v>
      </c>
      <c r="D281" s="5" t="str">
        <f>IF('by region'!$C$2="Any","Any",'Fixture list'!W281)&amp;M281&amp;IF('by region'!$I$2="Any","Any",N281)&amp;G281</f>
        <v>AnyJumpAny44977</v>
      </c>
      <c r="E281" s="5" t="e">
        <f>IF(I281=#REF!,'Fixture list'!G281,"")</f>
        <v>#REF!</v>
      </c>
      <c r="F281" s="5" t="str">
        <f t="shared" si="35"/>
        <v>449771</v>
      </c>
      <c r="G281" s="13">
        <v>44977</v>
      </c>
      <c r="H281" s="14" t="s">
        <v>42</v>
      </c>
      <c r="I281" s="14" t="s">
        <v>63</v>
      </c>
      <c r="J281" s="14" t="s">
        <v>9</v>
      </c>
      <c r="K281" s="14" t="s">
        <v>16</v>
      </c>
      <c r="L281" s="14" t="s">
        <v>11</v>
      </c>
      <c r="M281" s="14" t="s">
        <v>12</v>
      </c>
      <c r="N281" s="14" t="s">
        <v>13</v>
      </c>
      <c r="O281" s="14" t="s">
        <v>14</v>
      </c>
      <c r="P281" s="14" t="s">
        <v>343</v>
      </c>
      <c r="Q281" s="12">
        <f t="shared" si="36"/>
        <v>1</v>
      </c>
      <c r="R281" s="12" cm="1">
        <f t="array" ref="R281">SUMPRODUCT(($G$2:$G$3117=G281)*(Q281&gt;$Q$2:$Q$3117))+1</f>
        <v>1</v>
      </c>
      <c r="S281" s="12">
        <f t="shared" si="37"/>
        <v>100566</v>
      </c>
      <c r="T281" cm="1">
        <f t="array" ref="T281">SUMPRODUCT(($G$2:$G$3117=G281)*(S281&gt;$S$2:$S$3117))+1</f>
        <v>1</v>
      </c>
      <c r="U281" t="str">
        <f t="shared" si="38"/>
        <v xml:space="preserve">Carlisle </v>
      </c>
      <c r="V281">
        <v>0</v>
      </c>
      <c r="W281" t="s">
        <v>17</v>
      </c>
      <c r="X281">
        <f t="shared" si="39"/>
        <v>2023</v>
      </c>
    </row>
    <row r="282" spans="1:24" x14ac:dyDescent="0.25">
      <c r="A282" s="10" t="str">
        <f t="shared" si="32"/>
        <v/>
      </c>
      <c r="B282" s="10" t="str">
        <f t="shared" si="33"/>
        <v/>
      </c>
      <c r="C282" s="10" t="str">
        <f t="shared" si="34"/>
        <v>Afternoon44994</v>
      </c>
      <c r="D282" s="5" t="str">
        <f>IF('by region'!$C$2="Any","Any",'Fixture list'!W282)&amp;M282&amp;IF('by region'!$I$2="Any","Any",N282)&amp;G282</f>
        <v>AnyJumpAny44994</v>
      </c>
      <c r="E282" s="5" t="e">
        <f>IF(I282=#REF!,'Fixture list'!G282,"")</f>
        <v>#REF!</v>
      </c>
      <c r="F282" s="5" t="str">
        <f t="shared" si="35"/>
        <v>449941</v>
      </c>
      <c r="G282" s="13">
        <v>44994</v>
      </c>
      <c r="H282" s="14" t="s">
        <v>34</v>
      </c>
      <c r="I282" s="14" t="s">
        <v>63</v>
      </c>
      <c r="J282" s="14" t="s">
        <v>9</v>
      </c>
      <c r="K282" s="14" t="s">
        <v>16</v>
      </c>
      <c r="L282" s="14" t="s">
        <v>11</v>
      </c>
      <c r="M282" s="14" t="s">
        <v>12</v>
      </c>
      <c r="N282" s="14" t="s">
        <v>13</v>
      </c>
      <c r="O282" s="14" t="s">
        <v>14</v>
      </c>
      <c r="P282" s="14" t="s">
        <v>404</v>
      </c>
      <c r="Q282" s="12">
        <f t="shared" si="36"/>
        <v>1</v>
      </c>
      <c r="R282" s="12" cm="1">
        <f t="array" ref="R282">SUMPRODUCT(($G$2:$G$3117=G282)*(Q282&gt;$Q$2:$Q$3117))+1</f>
        <v>1</v>
      </c>
      <c r="S282" s="12">
        <f t="shared" si="37"/>
        <v>100568</v>
      </c>
      <c r="T282" cm="1">
        <f t="array" ref="T282">SUMPRODUCT(($G$2:$G$3117=G282)*(S282&gt;$S$2:$S$3117))+1</f>
        <v>1</v>
      </c>
      <c r="U282" t="str">
        <f t="shared" si="38"/>
        <v xml:space="preserve">Carlisle </v>
      </c>
      <c r="V282">
        <v>0</v>
      </c>
      <c r="W282" t="s">
        <v>17</v>
      </c>
      <c r="X282">
        <f t="shared" si="39"/>
        <v>2023</v>
      </c>
    </row>
    <row r="283" spans="1:24" x14ac:dyDescent="0.25">
      <c r="A283" s="10" t="str">
        <f t="shared" si="32"/>
        <v/>
      </c>
      <c r="B283" s="10" t="str">
        <f t="shared" si="33"/>
        <v/>
      </c>
      <c r="C283" s="10" t="str">
        <f t="shared" si="34"/>
        <v>Afternoon45004</v>
      </c>
      <c r="D283" s="5" t="str">
        <f>IF('by region'!$C$2="Any","Any",'Fixture list'!W283)&amp;M283&amp;IF('by region'!$I$2="Any","Any",N283)&amp;G283</f>
        <v>AnyJumpAny45004</v>
      </c>
      <c r="E283" s="5" t="e">
        <f>IF(I283=#REF!,'Fixture list'!G283,"")</f>
        <v>#REF!</v>
      </c>
      <c r="F283" s="5" t="str">
        <f t="shared" si="35"/>
        <v>450042</v>
      </c>
      <c r="G283" s="13">
        <v>45004</v>
      </c>
      <c r="H283" s="14" t="s">
        <v>40</v>
      </c>
      <c r="I283" s="14" t="s">
        <v>63</v>
      </c>
      <c r="J283" s="14" t="s">
        <v>9</v>
      </c>
      <c r="K283" s="14" t="s">
        <v>30</v>
      </c>
      <c r="L283" s="14" t="s">
        <v>30</v>
      </c>
      <c r="M283" s="14" t="s">
        <v>12</v>
      </c>
      <c r="N283" s="14" t="s">
        <v>30</v>
      </c>
      <c r="O283" s="14" t="s">
        <v>21</v>
      </c>
      <c r="P283" s="14" t="s">
        <v>443</v>
      </c>
      <c r="Q283" s="12">
        <f t="shared" si="36"/>
        <v>1</v>
      </c>
      <c r="R283" s="12" cm="1">
        <f t="array" ref="R283">SUMPRODUCT(($G$2:$G$3117=G283)*(Q283&gt;$Q$2:$Q$3117))+1</f>
        <v>1</v>
      </c>
      <c r="S283" s="12">
        <f t="shared" si="37"/>
        <v>101470</v>
      </c>
      <c r="T283" cm="1">
        <f t="array" ref="T283">SUMPRODUCT(($G$2:$G$3117=G283)*(S283&gt;$S$2:$S$3117))+1</f>
        <v>2</v>
      </c>
      <c r="U283" t="str">
        <f t="shared" si="38"/>
        <v xml:space="preserve">Carlisle </v>
      </c>
      <c r="V283">
        <v>0</v>
      </c>
      <c r="W283" t="s">
        <v>11</v>
      </c>
      <c r="X283">
        <f t="shared" si="39"/>
        <v>2023</v>
      </c>
    </row>
    <row r="284" spans="1:24" x14ac:dyDescent="0.25">
      <c r="A284" s="10" t="str">
        <f t="shared" si="32"/>
        <v/>
      </c>
      <c r="B284" s="10" t="str">
        <f t="shared" si="33"/>
        <v/>
      </c>
      <c r="C284" s="10" t="str">
        <f t="shared" si="34"/>
        <v>Afternoon45011</v>
      </c>
      <c r="D284" s="5" t="str">
        <f>IF('by region'!$C$2="Any","Any",'Fixture list'!W284)&amp;M284&amp;IF('by region'!$I$2="Any","Any",N284)&amp;G284</f>
        <v>AnyJumpAny45011</v>
      </c>
      <c r="E284" s="5" t="e">
        <f>IF(I284=#REF!,'Fixture list'!G284,"")</f>
        <v>#REF!</v>
      </c>
      <c r="F284" s="5" t="str">
        <f t="shared" si="35"/>
        <v>450112</v>
      </c>
      <c r="G284" s="13">
        <v>45011</v>
      </c>
      <c r="H284" s="14" t="s">
        <v>40</v>
      </c>
      <c r="I284" s="14" t="s">
        <v>63</v>
      </c>
      <c r="J284" s="14" t="s">
        <v>9</v>
      </c>
      <c r="K284" s="14" t="s">
        <v>16</v>
      </c>
      <c r="L284" s="14" t="s">
        <v>11</v>
      </c>
      <c r="M284" s="14" t="s">
        <v>12</v>
      </c>
      <c r="N284" s="14" t="s">
        <v>13</v>
      </c>
      <c r="O284" s="14" t="s">
        <v>14</v>
      </c>
      <c r="P284" s="14" t="s">
        <v>466</v>
      </c>
      <c r="Q284" s="12">
        <f t="shared" si="36"/>
        <v>1</v>
      </c>
      <c r="R284" s="12" cm="1">
        <f t="array" ref="R284">SUMPRODUCT(($G$2:$G$3117=G284)*(Q284&gt;$Q$2:$Q$3117))+1</f>
        <v>1</v>
      </c>
      <c r="S284" s="12">
        <f t="shared" si="37"/>
        <v>112742</v>
      </c>
      <c r="T284" cm="1">
        <f t="array" ref="T284">SUMPRODUCT(($G$2:$G$3117=G284)*(S284&gt;$S$2:$S$3117))+1</f>
        <v>2</v>
      </c>
      <c r="U284" t="str">
        <f t="shared" si="38"/>
        <v xml:space="preserve">Carlisle </v>
      </c>
      <c r="V284">
        <v>0</v>
      </c>
      <c r="W284" t="s">
        <v>19</v>
      </c>
      <c r="X284">
        <f t="shared" si="39"/>
        <v>2023</v>
      </c>
    </row>
    <row r="285" spans="1:24" x14ac:dyDescent="0.25">
      <c r="A285" s="10" t="str">
        <f t="shared" si="32"/>
        <v/>
      </c>
      <c r="B285" s="10" t="str">
        <f t="shared" si="33"/>
        <v/>
      </c>
      <c r="C285" s="10" t="str">
        <f t="shared" si="34"/>
        <v>Afternoon45024</v>
      </c>
      <c r="D285" s="5" t="str">
        <f>IF('by region'!$C$2="Any","Any",'Fixture list'!W285)&amp;M285&amp;IF('by region'!$I$2="Any","Any",N285)&amp;G285</f>
        <v>AnyJumpAny45024</v>
      </c>
      <c r="E285" s="5" t="e">
        <f>IF(I285=#REF!,'Fixture list'!G285,"")</f>
        <v>#REF!</v>
      </c>
      <c r="F285" s="5" t="str">
        <f t="shared" si="35"/>
        <v>450241</v>
      </c>
      <c r="G285" s="13">
        <v>45024</v>
      </c>
      <c r="H285" s="14" t="s">
        <v>37</v>
      </c>
      <c r="I285" s="14" t="s">
        <v>63</v>
      </c>
      <c r="J285" s="14" t="s">
        <v>9</v>
      </c>
      <c r="K285" s="14" t="s">
        <v>16</v>
      </c>
      <c r="L285" s="14" t="s">
        <v>11</v>
      </c>
      <c r="M285" s="14" t="s">
        <v>12</v>
      </c>
      <c r="N285" s="14" t="s">
        <v>13</v>
      </c>
      <c r="O285" s="14" t="s">
        <v>14</v>
      </c>
      <c r="P285" s="14" t="s">
        <v>512</v>
      </c>
      <c r="Q285" s="12">
        <f t="shared" si="36"/>
        <v>1</v>
      </c>
      <c r="R285" s="12" cm="1">
        <f t="array" ref="R285">SUMPRODUCT(($G$2:$G$3117=G285)*(Q285&gt;$Q$2:$Q$3117))+1</f>
        <v>1</v>
      </c>
      <c r="S285" s="12">
        <f t="shared" si="37"/>
        <v>100570</v>
      </c>
      <c r="T285" cm="1">
        <f t="array" ref="T285">SUMPRODUCT(($G$2:$G$3117=G285)*(S285&gt;$S$2:$S$3117))+1</f>
        <v>1</v>
      </c>
      <c r="U285" t="str">
        <f t="shared" si="38"/>
        <v xml:space="preserve">Carlisle </v>
      </c>
      <c r="V285">
        <v>0</v>
      </c>
      <c r="W285" t="s">
        <v>30</v>
      </c>
      <c r="X285">
        <f t="shared" si="39"/>
        <v>2023</v>
      </c>
    </row>
    <row r="286" spans="1:24" x14ac:dyDescent="0.25">
      <c r="A286" s="10" t="str">
        <f t="shared" si="32"/>
        <v/>
      </c>
      <c r="B286" s="10" t="str">
        <f t="shared" si="33"/>
        <v/>
      </c>
      <c r="C286" s="10" t="str">
        <f t="shared" si="34"/>
        <v>Afternoon45068</v>
      </c>
      <c r="D286" s="5" t="str">
        <f>IF('by region'!$C$2="Any","Any",'Fixture list'!W286)&amp;M286&amp;IF('by region'!$I$2="Any","Any",N286)&amp;G286</f>
        <v>AnyFlatAny45068</v>
      </c>
      <c r="E286" s="5" t="e">
        <f>IF(I286=#REF!,'Fixture list'!G286,"")</f>
        <v>#REF!</v>
      </c>
      <c r="F286" s="5" t="str">
        <f t="shared" si="35"/>
        <v>450681</v>
      </c>
      <c r="G286" s="13">
        <v>45068</v>
      </c>
      <c r="H286" s="14" t="s">
        <v>42</v>
      </c>
      <c r="I286" s="14" t="s">
        <v>63</v>
      </c>
      <c r="J286" s="14" t="s">
        <v>9</v>
      </c>
      <c r="K286" s="14" t="s">
        <v>16</v>
      </c>
      <c r="L286" s="14" t="s">
        <v>11</v>
      </c>
      <c r="M286" s="14" t="s">
        <v>25</v>
      </c>
      <c r="N286" s="14" t="s">
        <v>13</v>
      </c>
      <c r="O286" s="14" t="s">
        <v>14</v>
      </c>
      <c r="P286" s="14" t="s">
        <v>706</v>
      </c>
      <c r="Q286" s="12">
        <f t="shared" si="36"/>
        <v>1</v>
      </c>
      <c r="R286" s="12" cm="1">
        <f t="array" ref="R286">SUMPRODUCT(($G$2:$G$3117=G286)*(Q286&gt;$Q$2:$Q$3117))+1</f>
        <v>1</v>
      </c>
      <c r="S286" s="12">
        <f t="shared" si="37"/>
        <v>100589</v>
      </c>
      <c r="T286" cm="1">
        <f t="array" ref="T286">SUMPRODUCT(($G$2:$G$3117=G286)*(S286&gt;$S$2:$S$3117))+1</f>
        <v>1</v>
      </c>
      <c r="U286" t="str">
        <f t="shared" si="38"/>
        <v xml:space="preserve">CARLISLE </v>
      </c>
      <c r="V286">
        <v>0</v>
      </c>
      <c r="W286" t="s">
        <v>30</v>
      </c>
      <c r="X286">
        <f t="shared" si="39"/>
        <v>2023</v>
      </c>
    </row>
    <row r="287" spans="1:24" x14ac:dyDescent="0.25">
      <c r="A287" s="10" t="str">
        <f t="shared" si="32"/>
        <v/>
      </c>
      <c r="B287" s="10" t="str">
        <f t="shared" si="33"/>
        <v/>
      </c>
      <c r="C287" s="10" t="str">
        <f t="shared" si="34"/>
        <v>Evening45078</v>
      </c>
      <c r="D287" s="5" t="str">
        <f>IF('by region'!$C$2="Any","Any",'Fixture list'!W287)&amp;M287&amp;IF('by region'!$I$2="Any","Any",N287)&amp;G287</f>
        <v>AnyFlatAny45078</v>
      </c>
      <c r="E287" s="5" t="e">
        <f>IF(I287=#REF!,'Fixture list'!G287,"")</f>
        <v>#REF!</v>
      </c>
      <c r="F287" s="5" t="str">
        <f t="shared" si="35"/>
        <v>450784</v>
      </c>
      <c r="G287" s="13">
        <v>45078</v>
      </c>
      <c r="H287" s="14" t="s">
        <v>34</v>
      </c>
      <c r="I287" s="14" t="s">
        <v>63</v>
      </c>
      <c r="J287" s="14" t="s">
        <v>80</v>
      </c>
      <c r="K287" s="14" t="s">
        <v>16</v>
      </c>
      <c r="L287" s="14" t="s">
        <v>11</v>
      </c>
      <c r="M287" s="14" t="s">
        <v>25</v>
      </c>
      <c r="N287" s="14" t="s">
        <v>13</v>
      </c>
      <c r="O287" s="14" t="s">
        <v>14</v>
      </c>
      <c r="P287" s="14" t="s">
        <v>755</v>
      </c>
      <c r="Q287" s="12">
        <f t="shared" si="36"/>
        <v>2</v>
      </c>
      <c r="R287" s="12" cm="1">
        <f t="array" ref="R287">SUMPRODUCT(($G$2:$G$3117=G287)*(Q287&gt;$Q$2:$Q$3117))+1</f>
        <v>4</v>
      </c>
      <c r="S287" s="12">
        <f t="shared" si="37"/>
        <v>400576</v>
      </c>
      <c r="T287" cm="1">
        <f t="array" ref="T287">SUMPRODUCT(($G$2:$G$3117=G287)*(S287&gt;$S$2:$S$3117))+1</f>
        <v>4</v>
      </c>
      <c r="U287" t="str">
        <f t="shared" si="38"/>
        <v>CARLISLE †</v>
      </c>
      <c r="V287">
        <v>0</v>
      </c>
      <c r="W287" t="s">
        <v>17</v>
      </c>
      <c r="X287">
        <f t="shared" si="39"/>
        <v>2023</v>
      </c>
    </row>
    <row r="288" spans="1:24" x14ac:dyDescent="0.25">
      <c r="A288" s="10" t="str">
        <f t="shared" si="32"/>
        <v/>
      </c>
      <c r="B288" s="10" t="str">
        <f t="shared" si="33"/>
        <v/>
      </c>
      <c r="C288" s="10" t="str">
        <f t="shared" si="34"/>
        <v>Afternoon45079</v>
      </c>
      <c r="D288" s="5" t="str">
        <f>IF('by region'!$C$2="Any","Any",'Fixture list'!W288)&amp;M288&amp;IF('by region'!$I$2="Any","Any",N288)&amp;G288</f>
        <v>AnyFlatAny45079</v>
      </c>
      <c r="E288" s="5" t="e">
        <f>IF(I288=#REF!,'Fixture list'!G288,"")</f>
        <v>#REF!</v>
      </c>
      <c r="F288" s="5" t="str">
        <f t="shared" si="35"/>
        <v>450792</v>
      </c>
      <c r="G288" s="13">
        <v>45079</v>
      </c>
      <c r="H288" s="14" t="s">
        <v>35</v>
      </c>
      <c r="I288" s="14" t="s">
        <v>63</v>
      </c>
      <c r="J288" s="14" t="s">
        <v>9</v>
      </c>
      <c r="K288" s="14" t="s">
        <v>16</v>
      </c>
      <c r="L288" s="14" t="s">
        <v>11</v>
      </c>
      <c r="M288" s="14" t="s">
        <v>25</v>
      </c>
      <c r="N288" s="14" t="s">
        <v>13</v>
      </c>
      <c r="O288" s="14" t="s">
        <v>14</v>
      </c>
      <c r="P288" s="14" t="s">
        <v>760</v>
      </c>
      <c r="Q288" s="12">
        <f t="shared" si="36"/>
        <v>1</v>
      </c>
      <c r="R288" s="12" cm="1">
        <f t="array" ref="R288">SUMPRODUCT(($G$2:$G$3117=G288)*(Q288&gt;$Q$2:$Q$3117))+1</f>
        <v>1</v>
      </c>
      <c r="S288" s="12">
        <f t="shared" si="37"/>
        <v>100588</v>
      </c>
      <c r="T288" cm="1">
        <f t="array" ref="T288">SUMPRODUCT(($G$2:$G$3117=G288)*(S288&gt;$S$2:$S$3117))+1</f>
        <v>2</v>
      </c>
      <c r="U288" t="str">
        <f t="shared" si="38"/>
        <v xml:space="preserve">CARLISLE </v>
      </c>
      <c r="V288">
        <v>0</v>
      </c>
      <c r="W288" t="s">
        <v>30</v>
      </c>
      <c r="X288">
        <f t="shared" si="39"/>
        <v>2023</v>
      </c>
    </row>
    <row r="289" spans="1:24" x14ac:dyDescent="0.25">
      <c r="A289" s="10" t="str">
        <f t="shared" si="32"/>
        <v/>
      </c>
      <c r="B289" s="10" t="str">
        <f t="shared" si="33"/>
        <v/>
      </c>
      <c r="C289" s="10" t="str">
        <f t="shared" si="34"/>
        <v>Afternoon45096</v>
      </c>
      <c r="D289" s="5" t="str">
        <f>IF('by region'!$C$2="Any","Any",'Fixture list'!W289)&amp;M289&amp;IF('by region'!$I$2="Any","Any",N289)&amp;G289</f>
        <v>AnyFlatAny45096</v>
      </c>
      <c r="E289" s="5" t="e">
        <f>IF(I289=#REF!,'Fixture list'!G289,"")</f>
        <v>#REF!</v>
      </c>
      <c r="F289" s="5" t="str">
        <f t="shared" si="35"/>
        <v>450961</v>
      </c>
      <c r="G289" s="13">
        <v>45096</v>
      </c>
      <c r="H289" s="14" t="s">
        <v>42</v>
      </c>
      <c r="I289" s="14" t="s">
        <v>63</v>
      </c>
      <c r="J289" s="14" t="s">
        <v>9</v>
      </c>
      <c r="K289" s="14" t="s">
        <v>16</v>
      </c>
      <c r="L289" s="14" t="s">
        <v>11</v>
      </c>
      <c r="M289" s="14" t="s">
        <v>25</v>
      </c>
      <c r="N289" s="14" t="s">
        <v>13</v>
      </c>
      <c r="O289" s="14" t="s">
        <v>14</v>
      </c>
      <c r="P289" s="14" t="s">
        <v>840</v>
      </c>
      <c r="Q289" s="12">
        <f t="shared" si="36"/>
        <v>1</v>
      </c>
      <c r="R289" s="12" cm="1">
        <f t="array" ref="R289">SUMPRODUCT(($G$2:$G$3117=G289)*(Q289&gt;$Q$2:$Q$3117))+1</f>
        <v>1</v>
      </c>
      <c r="S289" s="12">
        <f t="shared" si="37"/>
        <v>100581</v>
      </c>
      <c r="T289" cm="1">
        <f t="array" ref="T289">SUMPRODUCT(($G$2:$G$3117=G289)*(S289&gt;$S$2:$S$3117))+1</f>
        <v>1</v>
      </c>
      <c r="U289" t="str">
        <f t="shared" si="38"/>
        <v xml:space="preserve">CARLISLE </v>
      </c>
      <c r="V289">
        <v>0</v>
      </c>
      <c r="W289" t="s">
        <v>30</v>
      </c>
      <c r="X289">
        <f t="shared" si="39"/>
        <v>2023</v>
      </c>
    </row>
    <row r="290" spans="1:24" x14ac:dyDescent="0.25">
      <c r="A290" s="10" t="str">
        <f t="shared" si="32"/>
        <v/>
      </c>
      <c r="B290" s="10" t="str">
        <f t="shared" si="33"/>
        <v/>
      </c>
      <c r="C290" s="10" t="str">
        <f t="shared" si="34"/>
        <v>Afternoon45105</v>
      </c>
      <c r="D290" s="5" t="str">
        <f>IF('by region'!$C$2="Any","Any",'Fixture list'!W290)&amp;M290&amp;IF('by region'!$I$2="Any","Any",N290)&amp;G290</f>
        <v>AnyFlatAny45105</v>
      </c>
      <c r="E290" s="5" t="e">
        <f>IF(I290=#REF!,'Fixture list'!G290,"")</f>
        <v>#REF!</v>
      </c>
      <c r="F290" s="5" t="str">
        <f t="shared" si="35"/>
        <v>451051</v>
      </c>
      <c r="G290" s="13">
        <v>45105</v>
      </c>
      <c r="H290" s="14" t="s">
        <v>27</v>
      </c>
      <c r="I290" s="14" t="s">
        <v>63</v>
      </c>
      <c r="J290" s="14" t="s">
        <v>9</v>
      </c>
      <c r="K290" s="14" t="s">
        <v>16</v>
      </c>
      <c r="L290" s="14" t="s">
        <v>11</v>
      </c>
      <c r="M290" s="14" t="s">
        <v>25</v>
      </c>
      <c r="N290" s="14" t="s">
        <v>13</v>
      </c>
      <c r="O290" s="14" t="s">
        <v>14</v>
      </c>
      <c r="P290" s="14" t="s">
        <v>885</v>
      </c>
      <c r="Q290" s="12">
        <f t="shared" si="36"/>
        <v>1</v>
      </c>
      <c r="R290" s="12" cm="1">
        <f t="array" ref="R290">SUMPRODUCT(($G$2:$G$3117=G290)*(Q290&gt;$Q$2:$Q$3117))+1</f>
        <v>1</v>
      </c>
      <c r="S290" s="12">
        <f t="shared" si="37"/>
        <v>100577</v>
      </c>
      <c r="T290" cm="1">
        <f t="array" ref="T290">SUMPRODUCT(($G$2:$G$3117=G290)*(S290&gt;$S$2:$S$3117))+1</f>
        <v>1</v>
      </c>
      <c r="U290" t="str">
        <f t="shared" si="38"/>
        <v xml:space="preserve">CARLISLE </v>
      </c>
      <c r="V290">
        <v>0</v>
      </c>
      <c r="W290" t="s">
        <v>11</v>
      </c>
      <c r="X290">
        <f t="shared" si="39"/>
        <v>2023</v>
      </c>
    </row>
    <row r="291" spans="1:24" x14ac:dyDescent="0.25">
      <c r="A291" s="10" t="str">
        <f t="shared" si="32"/>
        <v/>
      </c>
      <c r="B291" s="10" t="str">
        <f t="shared" si="33"/>
        <v/>
      </c>
      <c r="C291" s="10" t="str">
        <f t="shared" si="34"/>
        <v>Evening45115</v>
      </c>
      <c r="D291" s="5" t="str">
        <f>IF('by region'!$C$2="Any","Any",'Fixture list'!W291)&amp;M291&amp;IF('by region'!$I$2="Any","Any",N291)&amp;G291</f>
        <v>AnyFlatAny45115</v>
      </c>
      <c r="E291" s="5" t="e">
        <f>IF(I291=#REF!,'Fixture list'!G291,"")</f>
        <v>#REF!</v>
      </c>
      <c r="F291" s="5" t="str">
        <f t="shared" si="35"/>
        <v>451155</v>
      </c>
      <c r="G291" s="13">
        <v>45115</v>
      </c>
      <c r="H291" s="14" t="s">
        <v>37</v>
      </c>
      <c r="I291" s="14" t="s">
        <v>63</v>
      </c>
      <c r="J291" s="14" t="s">
        <v>80</v>
      </c>
      <c r="K291" s="14" t="s">
        <v>16</v>
      </c>
      <c r="L291" s="14" t="s">
        <v>11</v>
      </c>
      <c r="M291" s="14" t="s">
        <v>25</v>
      </c>
      <c r="N291" s="14" t="s">
        <v>13</v>
      </c>
      <c r="O291" s="14" t="s">
        <v>14</v>
      </c>
      <c r="P291" s="14" t="s">
        <v>933</v>
      </c>
      <c r="Q291" s="12">
        <f t="shared" si="36"/>
        <v>2</v>
      </c>
      <c r="R291" s="12" cm="1">
        <f t="array" ref="R291">SUMPRODUCT(($G$2:$G$3117=G291)*(Q291&gt;$Q$2:$Q$3117))+1</f>
        <v>5</v>
      </c>
      <c r="S291" s="12">
        <f t="shared" si="37"/>
        <v>500575</v>
      </c>
      <c r="T291" cm="1">
        <f t="array" ref="T291">SUMPRODUCT(($G$2:$G$3117=G291)*(S291&gt;$S$2:$S$3117))+1</f>
        <v>5</v>
      </c>
      <c r="U291" t="str">
        <f t="shared" si="38"/>
        <v>CARLISLE †</v>
      </c>
      <c r="V291">
        <v>0</v>
      </c>
      <c r="W291" t="s">
        <v>30</v>
      </c>
      <c r="X291">
        <f t="shared" si="39"/>
        <v>2023</v>
      </c>
    </row>
    <row r="292" spans="1:24" x14ac:dyDescent="0.25">
      <c r="A292" s="10" t="str">
        <f t="shared" si="32"/>
        <v/>
      </c>
      <c r="B292" s="10" t="str">
        <f t="shared" si="33"/>
        <v/>
      </c>
      <c r="C292" s="10" t="str">
        <f t="shared" si="34"/>
        <v>Afternoon45120</v>
      </c>
      <c r="D292" s="5" t="str">
        <f>IF('by region'!$C$2="Any","Any",'Fixture list'!W292)&amp;M292&amp;IF('by region'!$I$2="Any","Any",N292)&amp;G292</f>
        <v>AnyFlatAny45120</v>
      </c>
      <c r="E292" s="5" t="e">
        <f>IF(I292=#REF!,'Fixture list'!G292,"")</f>
        <v>#REF!</v>
      </c>
      <c r="F292" s="5" t="str">
        <f t="shared" si="35"/>
        <v>451203</v>
      </c>
      <c r="G292" s="13">
        <v>45120</v>
      </c>
      <c r="H292" s="14" t="s">
        <v>34</v>
      </c>
      <c r="I292" s="14" t="s">
        <v>63</v>
      </c>
      <c r="J292" s="14" t="s">
        <v>9</v>
      </c>
      <c r="K292" s="14" t="s">
        <v>16</v>
      </c>
      <c r="L292" s="14" t="s">
        <v>11</v>
      </c>
      <c r="M292" s="14" t="s">
        <v>25</v>
      </c>
      <c r="N292" s="14" t="s">
        <v>13</v>
      </c>
      <c r="O292" s="14" t="s">
        <v>14</v>
      </c>
      <c r="P292" s="14" t="s">
        <v>954</v>
      </c>
      <c r="Q292" s="12">
        <f t="shared" si="36"/>
        <v>1</v>
      </c>
      <c r="R292" s="12" cm="1">
        <f t="array" ref="R292">SUMPRODUCT(($G$2:$G$3117=G292)*(Q292&gt;$Q$2:$Q$3117))+1</f>
        <v>1</v>
      </c>
      <c r="S292" s="12">
        <f t="shared" si="37"/>
        <v>101671</v>
      </c>
      <c r="T292" cm="1">
        <f t="array" ref="T292">SUMPRODUCT(($G$2:$G$3117=G292)*(S292&gt;$S$2:$S$3117))+1</f>
        <v>3</v>
      </c>
      <c r="U292" t="str">
        <f t="shared" si="38"/>
        <v xml:space="preserve">CARLISLE </v>
      </c>
      <c r="V292">
        <v>0</v>
      </c>
      <c r="W292" t="s">
        <v>19</v>
      </c>
      <c r="X292">
        <f t="shared" si="39"/>
        <v>2023</v>
      </c>
    </row>
    <row r="293" spans="1:24" x14ac:dyDescent="0.25">
      <c r="A293" s="10" t="str">
        <f t="shared" si="32"/>
        <v/>
      </c>
      <c r="B293" s="10" t="str">
        <f t="shared" si="33"/>
        <v/>
      </c>
      <c r="C293" s="10" t="str">
        <f t="shared" si="34"/>
        <v>Evening45145</v>
      </c>
      <c r="D293" s="5" t="str">
        <f>IF('by region'!$C$2="Any","Any",'Fixture list'!W293)&amp;M293&amp;IF('by region'!$I$2="Any","Any",N293)&amp;G293</f>
        <v>AnyFlatAny45145</v>
      </c>
      <c r="E293" s="5" t="e">
        <f>IF(I293=#REF!,'Fixture list'!G293,"")</f>
        <v>#REF!</v>
      </c>
      <c r="F293" s="5" t="str">
        <f t="shared" si="35"/>
        <v>451453</v>
      </c>
      <c r="G293" s="13">
        <v>45145</v>
      </c>
      <c r="H293" s="14" t="s">
        <v>42</v>
      </c>
      <c r="I293" s="14" t="s">
        <v>63</v>
      </c>
      <c r="J293" s="14" t="s">
        <v>80</v>
      </c>
      <c r="K293" s="14" t="s">
        <v>16</v>
      </c>
      <c r="L293" s="14" t="s">
        <v>11</v>
      </c>
      <c r="M293" s="14" t="s">
        <v>25</v>
      </c>
      <c r="N293" s="14" t="s">
        <v>13</v>
      </c>
      <c r="O293" s="14" t="s">
        <v>14</v>
      </c>
      <c r="P293" s="14" t="s">
        <v>1072</v>
      </c>
      <c r="Q293" s="12">
        <f t="shared" si="36"/>
        <v>2</v>
      </c>
      <c r="R293" s="12" cm="1">
        <f t="array" ref="R293">SUMPRODUCT(($G$2:$G$3117=G293)*(Q293&gt;$Q$2:$Q$3117))+1</f>
        <v>3</v>
      </c>
      <c r="S293" s="12">
        <f t="shared" si="37"/>
        <v>300579</v>
      </c>
      <c r="T293" cm="1">
        <f t="array" ref="T293">SUMPRODUCT(($G$2:$G$3117=G293)*(S293&gt;$S$2:$S$3117))+1</f>
        <v>3</v>
      </c>
      <c r="U293" t="str">
        <f t="shared" si="38"/>
        <v>CARLISLE †</v>
      </c>
      <c r="V293">
        <v>0</v>
      </c>
      <c r="W293" t="s">
        <v>11</v>
      </c>
      <c r="X293">
        <f t="shared" si="39"/>
        <v>2023</v>
      </c>
    </row>
    <row r="294" spans="1:24" x14ac:dyDescent="0.25">
      <c r="A294" s="10" t="str">
        <f t="shared" si="32"/>
        <v/>
      </c>
      <c r="B294" s="10" t="str">
        <f t="shared" si="33"/>
        <v/>
      </c>
      <c r="C294" s="10" t="str">
        <f t="shared" si="34"/>
        <v>Afternoon45161</v>
      </c>
      <c r="D294" s="5" t="str">
        <f>IF('by region'!$C$2="Any","Any",'Fixture list'!W294)&amp;M294&amp;IF('by region'!$I$2="Any","Any",N294)&amp;G294</f>
        <v>AnyFlatAny45161</v>
      </c>
      <c r="E294" s="5" t="e">
        <f>IF(I294=#REF!,'Fixture list'!G294,"")</f>
        <v>#REF!</v>
      </c>
      <c r="F294" s="5" t="str">
        <f t="shared" si="35"/>
        <v>451613</v>
      </c>
      <c r="G294" s="13">
        <v>45161</v>
      </c>
      <c r="H294" s="14" t="s">
        <v>27</v>
      </c>
      <c r="I294" s="14" t="s">
        <v>63</v>
      </c>
      <c r="J294" s="14" t="s">
        <v>9</v>
      </c>
      <c r="K294" s="14" t="s">
        <v>16</v>
      </c>
      <c r="L294" s="14" t="s">
        <v>19</v>
      </c>
      <c r="M294" s="14" t="s">
        <v>25</v>
      </c>
      <c r="N294" s="14" t="s">
        <v>13</v>
      </c>
      <c r="O294" s="14" t="s">
        <v>14</v>
      </c>
      <c r="P294" s="14" t="s">
        <v>1143</v>
      </c>
      <c r="Q294" s="12">
        <f t="shared" si="36"/>
        <v>1</v>
      </c>
      <c r="R294" s="12" cm="1">
        <f t="array" ref="R294">SUMPRODUCT(($G$2:$G$3117=G294)*(Q294&gt;$Q$2:$Q$3117))+1</f>
        <v>1</v>
      </c>
      <c r="S294" s="12">
        <f t="shared" si="37"/>
        <v>111635</v>
      </c>
      <c r="T294" cm="1">
        <f t="array" ref="T294">SUMPRODUCT(($G$2:$G$3117=G294)*(S294&gt;$S$2:$S$3117))+1</f>
        <v>3</v>
      </c>
      <c r="U294" t="str">
        <f t="shared" si="38"/>
        <v xml:space="preserve">CARLISLE </v>
      </c>
      <c r="V294">
        <v>1</v>
      </c>
      <c r="W294" t="s">
        <v>19</v>
      </c>
      <c r="X294">
        <f t="shared" si="39"/>
        <v>2023</v>
      </c>
    </row>
    <row r="295" spans="1:24" x14ac:dyDescent="0.25">
      <c r="A295" s="10" t="str">
        <f t="shared" si="32"/>
        <v/>
      </c>
      <c r="B295" s="10" t="str">
        <f t="shared" si="33"/>
        <v/>
      </c>
      <c r="C295" s="10" t="str">
        <f t="shared" si="34"/>
        <v>Afternoon45169</v>
      </c>
      <c r="D295" s="5" t="str">
        <f>IF('by region'!$C$2="Any","Any",'Fixture list'!W295)&amp;M295&amp;IF('by region'!$I$2="Any","Any",N295)&amp;G295</f>
        <v>AnyFlatAny45169</v>
      </c>
      <c r="E295" s="5" t="e">
        <f>IF(I295=#REF!,'Fixture list'!G295,"")</f>
        <v>#REF!</v>
      </c>
      <c r="F295" s="5" t="str">
        <f t="shared" si="35"/>
        <v>451691</v>
      </c>
      <c r="G295" s="13">
        <v>45169</v>
      </c>
      <c r="H295" s="14" t="s">
        <v>34</v>
      </c>
      <c r="I295" s="14" t="s">
        <v>63</v>
      </c>
      <c r="J295" s="14" t="s">
        <v>9</v>
      </c>
      <c r="K295" s="14" t="s">
        <v>16</v>
      </c>
      <c r="L295" s="14" t="s">
        <v>19</v>
      </c>
      <c r="M295" s="14" t="s">
        <v>25</v>
      </c>
      <c r="N295" s="14" t="s">
        <v>13</v>
      </c>
      <c r="O295" s="14" t="s">
        <v>14</v>
      </c>
      <c r="P295" s="14" t="s">
        <v>1181</v>
      </c>
      <c r="Q295" s="12">
        <f t="shared" si="36"/>
        <v>1</v>
      </c>
      <c r="R295" s="12" cm="1">
        <f t="array" ref="R295">SUMPRODUCT(($G$2:$G$3117=G295)*(Q295&gt;$Q$2:$Q$3117))+1</f>
        <v>1</v>
      </c>
      <c r="S295" s="12">
        <f t="shared" si="37"/>
        <v>100906</v>
      </c>
      <c r="T295" cm="1">
        <f t="array" ref="T295">SUMPRODUCT(($G$2:$G$3117=G295)*(S295&gt;$S$2:$S$3117))+1</f>
        <v>1</v>
      </c>
      <c r="U295" t="str">
        <f t="shared" si="38"/>
        <v xml:space="preserve">CARLISLE </v>
      </c>
      <c r="V295">
        <v>1</v>
      </c>
      <c r="W295" t="s">
        <v>17</v>
      </c>
      <c r="X295">
        <f t="shared" si="39"/>
        <v>2023</v>
      </c>
    </row>
    <row r="296" spans="1:24" x14ac:dyDescent="0.25">
      <c r="A296" s="10" t="str">
        <f t="shared" si="32"/>
        <v/>
      </c>
      <c r="B296" s="10" t="str">
        <f t="shared" si="33"/>
        <v/>
      </c>
      <c r="C296" s="10" t="str">
        <f t="shared" si="34"/>
        <v>Afternoon45170</v>
      </c>
      <c r="D296" s="5" t="str">
        <f>IF('by region'!$C$2="Any","Any",'Fixture list'!W296)&amp;M296&amp;IF('by region'!$I$2="Any","Any",N296)&amp;G296</f>
        <v>AnyFlatAny45170</v>
      </c>
      <c r="E296" s="5" t="e">
        <f>IF(I296=#REF!,'Fixture list'!G296,"")</f>
        <v>#REF!</v>
      </c>
      <c r="F296" s="5" t="str">
        <f t="shared" si="35"/>
        <v>451701</v>
      </c>
      <c r="G296" s="13">
        <v>45170</v>
      </c>
      <c r="H296" s="14" t="s">
        <v>35</v>
      </c>
      <c r="I296" s="14" t="s">
        <v>63</v>
      </c>
      <c r="J296" s="14" t="s">
        <v>9</v>
      </c>
      <c r="K296" s="14" t="s">
        <v>16</v>
      </c>
      <c r="L296" s="14" t="s">
        <v>11</v>
      </c>
      <c r="M296" s="14" t="s">
        <v>25</v>
      </c>
      <c r="N296" s="14" t="s">
        <v>13</v>
      </c>
      <c r="O296" s="14" t="s">
        <v>14</v>
      </c>
      <c r="P296" s="14" t="s">
        <v>1186</v>
      </c>
      <c r="Q296" s="12">
        <f t="shared" si="36"/>
        <v>1</v>
      </c>
      <c r="R296" s="12" cm="1">
        <f t="array" ref="R296">SUMPRODUCT(($G$2:$G$3117=G296)*(Q296&gt;$Q$2:$Q$3117))+1</f>
        <v>1</v>
      </c>
      <c r="S296" s="12">
        <f t="shared" si="37"/>
        <v>101428</v>
      </c>
      <c r="T296" cm="1">
        <f t="array" ref="T296">SUMPRODUCT(($G$2:$G$3117=G296)*(S296&gt;$S$2:$S$3117))+1</f>
        <v>1</v>
      </c>
      <c r="U296" t="str">
        <f t="shared" si="38"/>
        <v xml:space="preserve">CARLISLE </v>
      </c>
      <c r="V296">
        <v>0</v>
      </c>
      <c r="W296" t="s">
        <v>11</v>
      </c>
      <c r="X296">
        <f t="shared" si="39"/>
        <v>2023</v>
      </c>
    </row>
    <row r="297" spans="1:24" x14ac:dyDescent="0.25">
      <c r="A297" s="10" t="str">
        <f t="shared" si="32"/>
        <v/>
      </c>
      <c r="B297" s="10" t="str">
        <f t="shared" si="33"/>
        <v/>
      </c>
      <c r="C297" s="10" t="str">
        <f t="shared" si="34"/>
        <v>Evening45176</v>
      </c>
      <c r="D297" s="5" t="str">
        <f>IF('by region'!$C$2="Any","Any",'Fixture list'!W297)&amp;M297&amp;IF('by region'!$I$2="Any","Any",N297)&amp;G297</f>
        <v>AnyFlatAny45176</v>
      </c>
      <c r="E297" s="5" t="e">
        <f>IF(I297=#REF!,'Fixture list'!G297,"")</f>
        <v>#REF!</v>
      </c>
      <c r="F297" s="5" t="str">
        <f t="shared" si="35"/>
        <v>451765</v>
      </c>
      <c r="G297" s="13">
        <v>45176</v>
      </c>
      <c r="H297" s="14" t="s">
        <v>34</v>
      </c>
      <c r="I297" s="14" t="s">
        <v>63</v>
      </c>
      <c r="J297" s="14" t="s">
        <v>80</v>
      </c>
      <c r="K297" s="14" t="s">
        <v>30</v>
      </c>
      <c r="L297" s="14" t="s">
        <v>11</v>
      </c>
      <c r="M297" s="14" t="s">
        <v>25</v>
      </c>
      <c r="N297" s="14" t="s">
        <v>30</v>
      </c>
      <c r="O297" s="14" t="s">
        <v>21</v>
      </c>
      <c r="P297" s="14" t="s">
        <v>1211</v>
      </c>
      <c r="Q297" s="12">
        <f t="shared" si="36"/>
        <v>2</v>
      </c>
      <c r="R297" s="12" cm="1">
        <f t="array" ref="R297">SUMPRODUCT(($G$2:$G$3117=G297)*(Q297&gt;$Q$2:$Q$3117))+1</f>
        <v>4</v>
      </c>
      <c r="S297" s="12">
        <f t="shared" si="37"/>
        <v>499986</v>
      </c>
      <c r="T297" cm="1">
        <f t="array" ref="T297">SUMPRODUCT(($G$2:$G$3117=G297)*(S297&gt;$S$2:$S$3117))+1</f>
        <v>5</v>
      </c>
      <c r="U297" t="str">
        <f t="shared" si="38"/>
        <v>CARLISLE †</v>
      </c>
      <c r="V297">
        <v>0</v>
      </c>
      <c r="W297" t="s">
        <v>30</v>
      </c>
      <c r="X297">
        <f t="shared" si="39"/>
        <v>2023</v>
      </c>
    </row>
    <row r="298" spans="1:24" x14ac:dyDescent="0.25">
      <c r="A298" s="10" t="str">
        <f t="shared" si="32"/>
        <v/>
      </c>
      <c r="B298" s="10" t="str">
        <f t="shared" si="33"/>
        <v/>
      </c>
      <c r="C298" s="10" t="str">
        <f t="shared" si="34"/>
        <v>Afternoon45182</v>
      </c>
      <c r="D298" s="5" t="str">
        <f>IF('by region'!$C$2="Any","Any",'Fixture list'!W298)&amp;M298&amp;IF('by region'!$I$2="Any","Any",N298)&amp;G298</f>
        <v>AnyFlatAny45182</v>
      </c>
      <c r="E298" s="5" t="e">
        <f>IF(I298=#REF!,'Fixture list'!G298,"")</f>
        <v>#REF!</v>
      </c>
      <c r="F298" s="5" t="str">
        <f t="shared" si="35"/>
        <v>451822</v>
      </c>
      <c r="G298" s="13">
        <v>45182</v>
      </c>
      <c r="H298" s="14" t="s">
        <v>27</v>
      </c>
      <c r="I298" s="14" t="s">
        <v>63</v>
      </c>
      <c r="J298" s="14" t="s">
        <v>9</v>
      </c>
      <c r="K298" s="14" t="s">
        <v>16</v>
      </c>
      <c r="L298" s="14" t="s">
        <v>19</v>
      </c>
      <c r="M298" s="14" t="s">
        <v>25</v>
      </c>
      <c r="N298" s="14" t="s">
        <v>13</v>
      </c>
      <c r="O298" s="14" t="s">
        <v>14</v>
      </c>
      <c r="P298" s="14" t="s">
        <v>1237</v>
      </c>
      <c r="Q298" s="12">
        <f t="shared" si="36"/>
        <v>1</v>
      </c>
      <c r="R298" s="12" cm="1">
        <f t="array" ref="R298">SUMPRODUCT(($G$2:$G$3117=G298)*(Q298&gt;$Q$2:$Q$3117))+1</f>
        <v>1</v>
      </c>
      <c r="S298" s="12">
        <f t="shared" si="37"/>
        <v>100776</v>
      </c>
      <c r="T298" cm="1">
        <f t="array" ref="T298">SUMPRODUCT(($G$2:$G$3117=G298)*(S298&gt;$S$2:$S$3117))+1</f>
        <v>2</v>
      </c>
      <c r="U298" t="str">
        <f t="shared" si="38"/>
        <v xml:space="preserve">CARLISLE </v>
      </c>
      <c r="V298">
        <v>0</v>
      </c>
      <c r="W298" t="s">
        <v>17</v>
      </c>
      <c r="X298">
        <f t="shared" si="39"/>
        <v>2023</v>
      </c>
    </row>
    <row r="299" spans="1:24" x14ac:dyDescent="0.25">
      <c r="A299" s="10" t="str">
        <f t="shared" si="32"/>
        <v/>
      </c>
      <c r="B299" s="10" t="str">
        <f t="shared" si="33"/>
        <v/>
      </c>
      <c r="C299" s="10" t="str">
        <f t="shared" si="34"/>
        <v>Afternoon45218</v>
      </c>
      <c r="D299" s="5" t="str">
        <f>IF('by region'!$C$2="Any","Any",'Fixture list'!W299)&amp;M299&amp;IF('by region'!$I$2="Any","Any",N299)&amp;G299</f>
        <v>AnyJumpAny45218</v>
      </c>
      <c r="E299" s="5" t="e">
        <f>IF(I299=#REF!,'Fixture list'!G299,"")</f>
        <v>#REF!</v>
      </c>
      <c r="F299" s="5" t="str">
        <f t="shared" si="35"/>
        <v>452181</v>
      </c>
      <c r="G299" s="13">
        <v>45218</v>
      </c>
      <c r="H299" s="14" t="s">
        <v>34</v>
      </c>
      <c r="I299" s="14" t="s">
        <v>63</v>
      </c>
      <c r="J299" s="14" t="s">
        <v>9</v>
      </c>
      <c r="K299" s="14" t="s">
        <v>16</v>
      </c>
      <c r="L299" s="14" t="s">
        <v>19</v>
      </c>
      <c r="M299" s="14" t="s">
        <v>12</v>
      </c>
      <c r="N299" s="14" t="s">
        <v>13</v>
      </c>
      <c r="O299" s="14" t="s">
        <v>14</v>
      </c>
      <c r="P299" s="14" t="s">
        <v>1379</v>
      </c>
      <c r="Q299" s="12">
        <f t="shared" si="36"/>
        <v>1</v>
      </c>
      <c r="R299" s="12" cm="1">
        <f t="array" ref="R299">SUMPRODUCT(($G$2:$G$3117=G299)*(Q299&gt;$Q$2:$Q$3117))+1</f>
        <v>1</v>
      </c>
      <c r="S299" s="12">
        <f t="shared" si="37"/>
        <v>100582</v>
      </c>
      <c r="T299" cm="1">
        <f t="array" ref="T299">SUMPRODUCT(($G$2:$G$3117=G299)*(S299&gt;$S$2:$S$3117))+1</f>
        <v>1</v>
      </c>
      <c r="U299" t="str">
        <f t="shared" si="38"/>
        <v xml:space="preserve">Carlisle </v>
      </c>
      <c r="V299">
        <v>0</v>
      </c>
      <c r="W299" t="s">
        <v>11</v>
      </c>
      <c r="X299">
        <f t="shared" si="39"/>
        <v>2023</v>
      </c>
    </row>
    <row r="300" spans="1:24" x14ac:dyDescent="0.25">
      <c r="A300" s="10" t="str">
        <f t="shared" si="32"/>
        <v/>
      </c>
      <c r="B300" s="10" t="str">
        <f t="shared" si="33"/>
        <v/>
      </c>
      <c r="C300" s="10" t="str">
        <f t="shared" si="34"/>
        <v>Afternoon45225</v>
      </c>
      <c r="D300" s="5" t="str">
        <f>IF('by region'!$C$2="Any","Any",'Fixture list'!W300)&amp;M300&amp;IF('by region'!$I$2="Any","Any",N300)&amp;G300</f>
        <v>AnyJumpAny45225</v>
      </c>
      <c r="E300" s="5" t="e">
        <f>IF(I300=#REF!,'Fixture list'!G300,"")</f>
        <v>#REF!</v>
      </c>
      <c r="F300" s="5" t="str">
        <f t="shared" si="35"/>
        <v>452251</v>
      </c>
      <c r="G300" s="13">
        <v>45225</v>
      </c>
      <c r="H300" s="14" t="s">
        <v>34</v>
      </c>
      <c r="I300" s="14" t="s">
        <v>63</v>
      </c>
      <c r="J300" s="14" t="s">
        <v>9</v>
      </c>
      <c r="K300" s="14" t="s">
        <v>16</v>
      </c>
      <c r="L300" s="14" t="s">
        <v>17</v>
      </c>
      <c r="M300" s="14" t="s">
        <v>12</v>
      </c>
      <c r="N300" s="14" t="s">
        <v>13</v>
      </c>
      <c r="O300" s="14" t="s">
        <v>14</v>
      </c>
      <c r="P300" s="14" t="s">
        <v>1408</v>
      </c>
      <c r="Q300" s="12">
        <f t="shared" si="36"/>
        <v>1</v>
      </c>
      <c r="R300" s="12" cm="1">
        <f t="array" ref="R300">SUMPRODUCT(($G$2:$G$3117=G300)*(Q300&gt;$Q$2:$Q$3117))+1</f>
        <v>1</v>
      </c>
      <c r="S300" s="12">
        <f t="shared" si="37"/>
        <v>100571</v>
      </c>
      <c r="T300" cm="1">
        <f t="array" ref="T300">SUMPRODUCT(($G$2:$G$3117=G300)*(S300&gt;$S$2:$S$3117))+1</f>
        <v>1</v>
      </c>
      <c r="U300" t="str">
        <f t="shared" si="38"/>
        <v xml:space="preserve">Carlisle </v>
      </c>
      <c r="V300">
        <v>0</v>
      </c>
      <c r="W300" t="s">
        <v>19</v>
      </c>
      <c r="X300">
        <f t="shared" si="39"/>
        <v>2023</v>
      </c>
    </row>
    <row r="301" spans="1:24" x14ac:dyDescent="0.25">
      <c r="A301" s="10" t="str">
        <f t="shared" si="32"/>
        <v/>
      </c>
      <c r="B301" s="10" t="str">
        <f t="shared" si="33"/>
        <v/>
      </c>
      <c r="C301" s="10" t="str">
        <f t="shared" si="34"/>
        <v>Afternoon45235</v>
      </c>
      <c r="D301" s="5" t="str">
        <f>IF('by region'!$C$2="Any","Any",'Fixture list'!W301)&amp;M301&amp;IF('by region'!$I$2="Any","Any",N301)&amp;G301</f>
        <v>AnyJumpAny45235</v>
      </c>
      <c r="E301" s="5" t="e">
        <f>IF(I301=#REF!,'Fixture list'!G301,"")</f>
        <v>#REF!</v>
      </c>
      <c r="F301" s="5" t="str">
        <f t="shared" si="35"/>
        <v>452351</v>
      </c>
      <c r="G301" s="13">
        <v>45235</v>
      </c>
      <c r="H301" s="14" t="s">
        <v>40</v>
      </c>
      <c r="I301" s="14" t="s">
        <v>63</v>
      </c>
      <c r="J301" s="14" t="s">
        <v>9</v>
      </c>
      <c r="K301" s="14" t="s">
        <v>16</v>
      </c>
      <c r="L301" s="14" t="s">
        <v>17</v>
      </c>
      <c r="M301" s="14" t="s">
        <v>12</v>
      </c>
      <c r="N301" s="14" t="s">
        <v>13</v>
      </c>
      <c r="O301" s="14" t="s">
        <v>14</v>
      </c>
      <c r="P301" s="14" t="s">
        <v>1446</v>
      </c>
      <c r="Q301" s="12">
        <f t="shared" si="36"/>
        <v>1</v>
      </c>
      <c r="R301" s="12" cm="1">
        <f t="array" ref="R301">SUMPRODUCT(($G$2:$G$3117=G301)*(Q301&gt;$Q$2:$Q$3117))+1</f>
        <v>1</v>
      </c>
      <c r="S301" s="12">
        <f t="shared" si="37"/>
        <v>100586</v>
      </c>
      <c r="T301" cm="1">
        <f t="array" ref="T301">SUMPRODUCT(($G$2:$G$3117=G301)*(S301&gt;$S$2:$S$3117))+1</f>
        <v>1</v>
      </c>
      <c r="U301" t="str">
        <f t="shared" si="38"/>
        <v xml:space="preserve">Carlisle </v>
      </c>
      <c r="V301">
        <v>0</v>
      </c>
      <c r="W301" t="s">
        <v>17</v>
      </c>
      <c r="X301">
        <f t="shared" si="39"/>
        <v>2023</v>
      </c>
    </row>
    <row r="302" spans="1:24" x14ac:dyDescent="0.25">
      <c r="A302" s="10" t="str">
        <f t="shared" si="32"/>
        <v/>
      </c>
      <c r="B302" s="10" t="str">
        <f t="shared" si="33"/>
        <v/>
      </c>
      <c r="C302" s="10" t="str">
        <f t="shared" si="34"/>
        <v>Afternoon45243</v>
      </c>
      <c r="D302" s="5" t="str">
        <f>IF('by region'!$C$2="Any","Any",'Fixture list'!W302)&amp;M302&amp;IF('by region'!$I$2="Any","Any",N302)&amp;G302</f>
        <v>AnyJumpAny45243</v>
      </c>
      <c r="E302" s="5" t="e">
        <f>IF(I302=#REF!,'Fixture list'!G302,"")</f>
        <v>#REF!</v>
      </c>
      <c r="F302" s="5" t="str">
        <f t="shared" si="35"/>
        <v>452431</v>
      </c>
      <c r="G302" s="13">
        <v>45243</v>
      </c>
      <c r="H302" s="14" t="s">
        <v>42</v>
      </c>
      <c r="I302" s="14" t="s">
        <v>63</v>
      </c>
      <c r="J302" s="14" t="s">
        <v>9</v>
      </c>
      <c r="K302" s="14" t="s">
        <v>16</v>
      </c>
      <c r="L302" s="14" t="s">
        <v>19</v>
      </c>
      <c r="M302" s="14" t="s">
        <v>12</v>
      </c>
      <c r="N302" s="14" t="s">
        <v>13</v>
      </c>
      <c r="O302" s="14" t="s">
        <v>14</v>
      </c>
      <c r="P302" s="14" t="s">
        <v>1476</v>
      </c>
      <c r="Q302" s="12">
        <f t="shared" si="36"/>
        <v>1</v>
      </c>
      <c r="R302" s="12" cm="1">
        <f t="array" ref="R302">SUMPRODUCT(($G$2:$G$3117=G302)*(Q302&gt;$Q$2:$Q$3117))+1</f>
        <v>1</v>
      </c>
      <c r="S302" s="12">
        <f t="shared" si="37"/>
        <v>100584</v>
      </c>
      <c r="T302" cm="1">
        <f t="array" ref="T302">SUMPRODUCT(($G$2:$G$3117=G302)*(S302&gt;$S$2:$S$3117))+1</f>
        <v>1</v>
      </c>
      <c r="U302" t="str">
        <f t="shared" si="38"/>
        <v xml:space="preserve">Carlisle </v>
      </c>
      <c r="V302">
        <v>0</v>
      </c>
      <c r="W302" t="s">
        <v>30</v>
      </c>
      <c r="X302">
        <f t="shared" si="39"/>
        <v>2023</v>
      </c>
    </row>
    <row r="303" spans="1:24" x14ac:dyDescent="0.25">
      <c r="A303" s="10" t="str">
        <f t="shared" si="32"/>
        <v/>
      </c>
      <c r="B303" s="10" t="str">
        <f t="shared" si="33"/>
        <v/>
      </c>
      <c r="C303" s="10" t="str">
        <f t="shared" si="34"/>
        <v>Afternoon45263</v>
      </c>
      <c r="D303" s="5" t="str">
        <f>IF('by region'!$C$2="Any","Any",'Fixture list'!W303)&amp;M303&amp;IF('by region'!$I$2="Any","Any",N303)&amp;G303</f>
        <v>AnyJumpAny45263</v>
      </c>
      <c r="E303" s="5" t="e">
        <f>IF(I303=#REF!,'Fixture list'!G303,"")</f>
        <v>#REF!</v>
      </c>
      <c r="F303" s="5" t="str">
        <f t="shared" si="35"/>
        <v>452631</v>
      </c>
      <c r="G303" s="13">
        <v>45263</v>
      </c>
      <c r="H303" s="14" t="s">
        <v>40</v>
      </c>
      <c r="I303" s="14" t="s">
        <v>63</v>
      </c>
      <c r="J303" s="14" t="s">
        <v>9</v>
      </c>
      <c r="K303" s="14" t="s">
        <v>16</v>
      </c>
      <c r="L303" s="14" t="s">
        <v>17</v>
      </c>
      <c r="M303" s="14" t="s">
        <v>12</v>
      </c>
      <c r="N303" s="14" t="s">
        <v>13</v>
      </c>
      <c r="O303" s="14" t="s">
        <v>14</v>
      </c>
      <c r="P303" s="14" t="s">
        <v>1546</v>
      </c>
      <c r="Q303" s="12">
        <f t="shared" si="36"/>
        <v>1</v>
      </c>
      <c r="R303" s="12" cm="1">
        <f t="array" ref="R303">SUMPRODUCT(($G$2:$G$3117=G303)*(Q303&gt;$Q$2:$Q$3117))+1</f>
        <v>1</v>
      </c>
      <c r="S303" s="12">
        <f t="shared" si="37"/>
        <v>100585</v>
      </c>
      <c r="T303" cm="1">
        <f t="array" ref="T303">SUMPRODUCT(($G$2:$G$3117=G303)*(S303&gt;$S$2:$S$3117))+1</f>
        <v>1</v>
      </c>
      <c r="U303" t="str">
        <f t="shared" si="38"/>
        <v xml:space="preserve">Carlisle </v>
      </c>
      <c r="V303">
        <v>0</v>
      </c>
      <c r="W303" t="s">
        <v>11</v>
      </c>
      <c r="X303">
        <f t="shared" si="39"/>
        <v>2023</v>
      </c>
    </row>
    <row r="304" spans="1:24" x14ac:dyDescent="0.25">
      <c r="A304" s="10" t="str">
        <f t="shared" si="32"/>
        <v/>
      </c>
      <c r="B304" s="10" t="str">
        <f t="shared" si="33"/>
        <v/>
      </c>
      <c r="C304" s="10" t="str">
        <f t="shared" si="34"/>
        <v>Afternoon45277</v>
      </c>
      <c r="D304" s="5" t="str">
        <f>IF('by region'!$C$2="Any","Any",'Fixture list'!W304)&amp;M304&amp;IF('by region'!$I$2="Any","Any",N304)&amp;G304</f>
        <v>AnyJumpAny45277</v>
      </c>
      <c r="E304" s="5" t="e">
        <f>IF(I304=#REF!,'Fixture list'!G304,"")</f>
        <v>#REF!</v>
      </c>
      <c r="F304" s="5" t="str">
        <f t="shared" si="35"/>
        <v>452771</v>
      </c>
      <c r="G304" s="13">
        <v>45277</v>
      </c>
      <c r="H304" s="14" t="s">
        <v>40</v>
      </c>
      <c r="I304" s="14" t="s">
        <v>63</v>
      </c>
      <c r="J304" s="14" t="s">
        <v>9</v>
      </c>
      <c r="K304" s="14" t="s">
        <v>16</v>
      </c>
      <c r="L304" s="14" t="s">
        <v>17</v>
      </c>
      <c r="M304" s="14" t="s">
        <v>12</v>
      </c>
      <c r="N304" s="14" t="s">
        <v>13</v>
      </c>
      <c r="O304" s="14" t="s">
        <v>14</v>
      </c>
      <c r="P304" s="14" t="s">
        <v>1596</v>
      </c>
      <c r="Q304" s="12">
        <f t="shared" si="36"/>
        <v>1</v>
      </c>
      <c r="R304" s="12" cm="1">
        <f t="array" ref="R304">SUMPRODUCT(($G$2:$G$3117=G304)*(Q304&gt;$Q$2:$Q$3117))+1</f>
        <v>1</v>
      </c>
      <c r="S304" s="12">
        <f t="shared" si="37"/>
        <v>100894</v>
      </c>
      <c r="T304" cm="1">
        <f t="array" ref="T304">SUMPRODUCT(($G$2:$G$3117=G304)*(S304&gt;$S$2:$S$3117))+1</f>
        <v>1</v>
      </c>
      <c r="U304" t="str">
        <f t="shared" si="38"/>
        <v xml:space="preserve">Carlisle </v>
      </c>
      <c r="V304">
        <v>0</v>
      </c>
      <c r="W304" t="s">
        <v>19</v>
      </c>
      <c r="X304">
        <f t="shared" si="39"/>
        <v>2023</v>
      </c>
    </row>
    <row r="305" spans="1:24" x14ac:dyDescent="0.25">
      <c r="A305" s="10" t="str">
        <f t="shared" si="32"/>
        <v/>
      </c>
      <c r="B305" s="10" t="str">
        <f t="shared" si="33"/>
        <v/>
      </c>
      <c r="C305" s="10" t="str">
        <f t="shared" si="34"/>
        <v>Afternoon45073</v>
      </c>
      <c r="D305" s="5" t="str">
        <f>IF('by region'!$C$2="Any","Any",'Fixture list'!W305)&amp;M305&amp;IF('by region'!$I$2="Any","Any",N305)&amp;G305</f>
        <v>AnyJumpAny45073</v>
      </c>
      <c r="E305" s="5" t="e">
        <f>IF(I305=#REF!,'Fixture list'!G305,"")</f>
        <v>#REF!</v>
      </c>
      <c r="F305" s="5" t="str">
        <f t="shared" si="35"/>
        <v>450737</v>
      </c>
      <c r="G305" s="13">
        <v>45073</v>
      </c>
      <c r="H305" s="14" t="s">
        <v>37</v>
      </c>
      <c r="I305" s="14" t="s">
        <v>92</v>
      </c>
      <c r="J305" s="14" t="s">
        <v>9</v>
      </c>
      <c r="K305" s="14" t="s">
        <v>10</v>
      </c>
      <c r="L305" s="14" t="s">
        <v>11</v>
      </c>
      <c r="M305" s="14" t="s">
        <v>12</v>
      </c>
      <c r="N305" s="14" t="s">
        <v>13</v>
      </c>
      <c r="O305" s="14" t="s">
        <v>21</v>
      </c>
      <c r="P305" s="14" t="s">
        <v>736</v>
      </c>
      <c r="Q305" s="12">
        <f t="shared" si="36"/>
        <v>1</v>
      </c>
      <c r="R305" s="12" cm="1">
        <f t="array" ref="R305">SUMPRODUCT(($G$2:$G$3117=G305)*(Q305&gt;$Q$2:$Q$3117))+1</f>
        <v>1</v>
      </c>
      <c r="S305" s="12">
        <f t="shared" si="37"/>
        <v>988004</v>
      </c>
      <c r="T305" cm="1">
        <f t="array" ref="T305">SUMPRODUCT(($G$2:$G$3117=G305)*(S305&gt;$S$2:$S$3117))+1</f>
        <v>7</v>
      </c>
      <c r="U305" t="str">
        <f t="shared" si="38"/>
        <v xml:space="preserve">Cartmel </v>
      </c>
      <c r="V305">
        <v>0</v>
      </c>
      <c r="W305" t="s">
        <v>19</v>
      </c>
      <c r="X305">
        <f t="shared" si="39"/>
        <v>2023</v>
      </c>
    </row>
    <row r="306" spans="1:24" x14ac:dyDescent="0.25">
      <c r="A306" s="10" t="str">
        <f t="shared" si="32"/>
        <v/>
      </c>
      <c r="B306" s="10" t="str">
        <f t="shared" si="33"/>
        <v/>
      </c>
      <c r="C306" s="10" t="str">
        <f t="shared" si="34"/>
        <v>Afternoon45075</v>
      </c>
      <c r="D306" s="5" t="str">
        <f>IF('by region'!$C$2="Any","Any",'Fixture list'!W306)&amp;M306&amp;IF('by region'!$I$2="Any","Any",N306)&amp;G306</f>
        <v>AnyJumpAny45075</v>
      </c>
      <c r="E306" s="5" t="e">
        <f>IF(I306=#REF!,'Fixture list'!G306,"")</f>
        <v>#REF!</v>
      </c>
      <c r="F306" s="5" t="str">
        <f t="shared" si="35"/>
        <v>450751</v>
      </c>
      <c r="G306" s="13">
        <v>45075</v>
      </c>
      <c r="H306" s="14" t="s">
        <v>42</v>
      </c>
      <c r="I306" s="14" t="s">
        <v>92</v>
      </c>
      <c r="J306" s="14" t="s">
        <v>9</v>
      </c>
      <c r="K306" s="14" t="s">
        <v>10</v>
      </c>
      <c r="L306" s="14" t="s">
        <v>11</v>
      </c>
      <c r="M306" s="14" t="s">
        <v>12</v>
      </c>
      <c r="N306" s="14" t="s">
        <v>13</v>
      </c>
      <c r="O306" s="14" t="s">
        <v>14</v>
      </c>
      <c r="P306" s="14" t="s">
        <v>743</v>
      </c>
      <c r="Q306" s="12">
        <f t="shared" si="36"/>
        <v>1</v>
      </c>
      <c r="R306" s="12" cm="1">
        <f t="array" ref="R306">SUMPRODUCT(($G$2:$G$3117=G306)*(Q306&gt;$Q$2:$Q$3117))+1</f>
        <v>1</v>
      </c>
      <c r="S306" s="12">
        <f t="shared" si="37"/>
        <v>100596</v>
      </c>
      <c r="T306" cm="1">
        <f t="array" ref="T306">SUMPRODUCT(($G$2:$G$3117=G306)*(S306&gt;$S$2:$S$3117))+1</f>
        <v>1</v>
      </c>
      <c r="U306" t="str">
        <f t="shared" si="38"/>
        <v xml:space="preserve">Cartmel </v>
      </c>
      <c r="V306">
        <v>0</v>
      </c>
      <c r="W306" t="s">
        <v>11</v>
      </c>
      <c r="X306">
        <f t="shared" si="39"/>
        <v>2023</v>
      </c>
    </row>
    <row r="307" spans="1:24" x14ac:dyDescent="0.25">
      <c r="A307" s="10" t="str">
        <f t="shared" si="32"/>
        <v/>
      </c>
      <c r="B307" s="10" t="str">
        <f t="shared" si="33"/>
        <v/>
      </c>
      <c r="C307" s="10" t="str">
        <f t="shared" si="34"/>
        <v>Evening45077</v>
      </c>
      <c r="D307" s="5" t="str">
        <f>IF('by region'!$C$2="Any","Any",'Fixture list'!W307)&amp;M307&amp;IF('by region'!$I$2="Any","Any",N307)&amp;G307</f>
        <v>AnyJumpAny45077</v>
      </c>
      <c r="E307" s="5" t="e">
        <f>IF(I307=#REF!,'Fixture list'!G307,"")</f>
        <v>#REF!</v>
      </c>
      <c r="F307" s="5" t="str">
        <f t="shared" si="35"/>
        <v>450774</v>
      </c>
      <c r="G307" s="13">
        <v>45077</v>
      </c>
      <c r="H307" s="14" t="s">
        <v>27</v>
      </c>
      <c r="I307" s="14" t="s">
        <v>92</v>
      </c>
      <c r="J307" s="14" t="s">
        <v>80</v>
      </c>
      <c r="K307" s="14" t="s">
        <v>10</v>
      </c>
      <c r="L307" s="14" t="s">
        <v>11</v>
      </c>
      <c r="M307" s="14" t="s">
        <v>12</v>
      </c>
      <c r="N307" s="14" t="s">
        <v>13</v>
      </c>
      <c r="O307" s="14" t="s">
        <v>14</v>
      </c>
      <c r="P307" s="14" t="s">
        <v>754</v>
      </c>
      <c r="Q307" s="12">
        <f t="shared" si="36"/>
        <v>2</v>
      </c>
      <c r="R307" s="12" cm="1">
        <f t="array" ref="R307">SUMPRODUCT(($G$2:$G$3117=G307)*(Q307&gt;$Q$2:$Q$3117))+1</f>
        <v>4</v>
      </c>
      <c r="S307" s="12">
        <f t="shared" si="37"/>
        <v>400597</v>
      </c>
      <c r="T307" cm="1">
        <f t="array" ref="T307">SUMPRODUCT(($G$2:$G$3117=G307)*(S307&gt;$S$2:$S$3117))+1</f>
        <v>4</v>
      </c>
      <c r="U307" t="str">
        <f t="shared" si="38"/>
        <v>Cartmel †</v>
      </c>
      <c r="V307">
        <v>0</v>
      </c>
      <c r="W307" t="s">
        <v>19</v>
      </c>
      <c r="X307">
        <f t="shared" si="39"/>
        <v>2023</v>
      </c>
    </row>
    <row r="308" spans="1:24" x14ac:dyDescent="0.25">
      <c r="A308" s="10" t="str">
        <f t="shared" si="32"/>
        <v/>
      </c>
      <c r="B308" s="10" t="str">
        <f t="shared" si="33"/>
        <v/>
      </c>
      <c r="C308" s="10" t="str">
        <f t="shared" si="34"/>
        <v>Afternoon45107</v>
      </c>
      <c r="D308" s="5" t="str">
        <f>IF('by region'!$C$2="Any","Any",'Fixture list'!W308)&amp;M308&amp;IF('by region'!$I$2="Any","Any",N308)&amp;G308</f>
        <v>AnyJumpAny45107</v>
      </c>
      <c r="E308" s="5" t="e">
        <f>IF(I308=#REF!,'Fixture list'!G308,"")</f>
        <v>#REF!</v>
      </c>
      <c r="F308" s="5" t="str">
        <f t="shared" si="35"/>
        <v>451073</v>
      </c>
      <c r="G308" s="13">
        <v>45107</v>
      </c>
      <c r="H308" s="14" t="s">
        <v>35</v>
      </c>
      <c r="I308" s="14" t="s">
        <v>92</v>
      </c>
      <c r="J308" s="14" t="s">
        <v>9</v>
      </c>
      <c r="K308" s="14" t="s">
        <v>10</v>
      </c>
      <c r="L308" s="14" t="s">
        <v>11</v>
      </c>
      <c r="M308" s="14" t="s">
        <v>12</v>
      </c>
      <c r="N308" s="14" t="s">
        <v>13</v>
      </c>
      <c r="O308" s="14" t="s">
        <v>21</v>
      </c>
      <c r="P308" s="14" t="s">
        <v>899</v>
      </c>
      <c r="Q308" s="12">
        <f t="shared" si="36"/>
        <v>1</v>
      </c>
      <c r="R308" s="12" cm="1">
        <f t="array" ref="R308">SUMPRODUCT(($G$2:$G$3117=G308)*(Q308&gt;$Q$2:$Q$3117))+1</f>
        <v>1</v>
      </c>
      <c r="S308" s="12">
        <f t="shared" si="37"/>
        <v>112391</v>
      </c>
      <c r="T308" cm="1">
        <f t="array" ref="T308">SUMPRODUCT(($G$2:$G$3117=G308)*(S308&gt;$S$2:$S$3117))+1</f>
        <v>3</v>
      </c>
      <c r="U308" t="str">
        <f t="shared" si="38"/>
        <v xml:space="preserve">Cartmel </v>
      </c>
      <c r="V308">
        <v>0</v>
      </c>
      <c r="W308" t="s">
        <v>19</v>
      </c>
      <c r="X308">
        <f t="shared" si="39"/>
        <v>2023</v>
      </c>
    </row>
    <row r="309" spans="1:24" x14ac:dyDescent="0.25">
      <c r="A309" s="10" t="str">
        <f t="shared" si="32"/>
        <v/>
      </c>
      <c r="B309" s="10" t="str">
        <f t="shared" si="33"/>
        <v/>
      </c>
      <c r="C309" s="10" t="str">
        <f t="shared" si="34"/>
        <v>Afternoon45109</v>
      </c>
      <c r="D309" s="5" t="str">
        <f>IF('by region'!$C$2="Any","Any",'Fixture list'!W309)&amp;M309&amp;IF('by region'!$I$2="Any","Any",N309)&amp;G309</f>
        <v>AnyJumpAny45109</v>
      </c>
      <c r="E309" s="5" t="e">
        <f>IF(I309=#REF!,'Fixture list'!G309,"")</f>
        <v>#REF!</v>
      </c>
      <c r="F309" s="5" t="str">
        <f t="shared" si="35"/>
        <v>451091</v>
      </c>
      <c r="G309" s="13">
        <v>45109</v>
      </c>
      <c r="H309" s="14" t="s">
        <v>40</v>
      </c>
      <c r="I309" s="14" t="s">
        <v>92</v>
      </c>
      <c r="J309" s="14" t="s">
        <v>9</v>
      </c>
      <c r="K309" s="14" t="s">
        <v>10</v>
      </c>
      <c r="L309" s="14" t="s">
        <v>11</v>
      </c>
      <c r="M309" s="14" t="s">
        <v>12</v>
      </c>
      <c r="N309" s="14" t="s">
        <v>13</v>
      </c>
      <c r="O309" s="14" t="s">
        <v>14</v>
      </c>
      <c r="P309" s="14" t="s">
        <v>907</v>
      </c>
      <c r="Q309" s="12">
        <f t="shared" si="36"/>
        <v>1</v>
      </c>
      <c r="R309" s="12" cm="1">
        <f t="array" ref="R309">SUMPRODUCT(($G$2:$G$3117=G309)*(Q309&gt;$Q$2:$Q$3117))+1</f>
        <v>1</v>
      </c>
      <c r="S309" s="12">
        <f t="shared" si="37"/>
        <v>100595</v>
      </c>
      <c r="T309" cm="1">
        <f t="array" ref="T309">SUMPRODUCT(($G$2:$G$3117=G309)*(S309&gt;$S$2:$S$3117))+1</f>
        <v>1</v>
      </c>
      <c r="U309" t="str">
        <f t="shared" si="38"/>
        <v xml:space="preserve">Cartmel </v>
      </c>
      <c r="V309">
        <v>0</v>
      </c>
      <c r="W309" t="s">
        <v>19</v>
      </c>
      <c r="X309">
        <f t="shared" si="39"/>
        <v>2023</v>
      </c>
    </row>
    <row r="310" spans="1:24" x14ac:dyDescent="0.25">
      <c r="A310" s="10" t="str">
        <f t="shared" si="32"/>
        <v/>
      </c>
      <c r="B310" s="10" t="str">
        <f t="shared" si="33"/>
        <v/>
      </c>
      <c r="C310" s="10" t="str">
        <f t="shared" si="34"/>
        <v>Afternoon45129</v>
      </c>
      <c r="D310" s="5" t="str">
        <f>IF('by region'!$C$2="Any","Any",'Fixture list'!W310)&amp;M310&amp;IF('by region'!$I$2="Any","Any",N310)&amp;G310</f>
        <v>AnyJumpAny45129</v>
      </c>
      <c r="E310" s="5" t="e">
        <f>IF(I310=#REF!,'Fixture list'!G310,"")</f>
        <v>#REF!</v>
      </c>
      <c r="F310" s="5" t="str">
        <f t="shared" si="35"/>
        <v>451297</v>
      </c>
      <c r="G310" s="13">
        <v>45129</v>
      </c>
      <c r="H310" s="14" t="s">
        <v>37</v>
      </c>
      <c r="I310" s="14" t="s">
        <v>92</v>
      </c>
      <c r="J310" s="14" t="s">
        <v>9</v>
      </c>
      <c r="K310" s="14" t="s">
        <v>10</v>
      </c>
      <c r="L310" s="14" t="s">
        <v>11</v>
      </c>
      <c r="M310" s="14" t="s">
        <v>12</v>
      </c>
      <c r="N310" s="14" t="s">
        <v>13</v>
      </c>
      <c r="O310" s="14" t="s">
        <v>21</v>
      </c>
      <c r="P310" s="14" t="s">
        <v>1002</v>
      </c>
      <c r="Q310" s="12">
        <f t="shared" si="36"/>
        <v>1</v>
      </c>
      <c r="R310" s="12" cm="1">
        <f t="array" ref="R310">SUMPRODUCT(($G$2:$G$3117=G310)*(Q310&gt;$Q$2:$Q$3117))+1</f>
        <v>1</v>
      </c>
      <c r="S310" s="12">
        <f t="shared" si="37"/>
        <v>988008</v>
      </c>
      <c r="T310" cm="1">
        <f t="array" ref="T310">SUMPRODUCT(($G$2:$G$3117=G310)*(S310&gt;$S$2:$S$3117))+1</f>
        <v>7</v>
      </c>
      <c r="U310" t="str">
        <f t="shared" si="38"/>
        <v xml:space="preserve">Cartmel </v>
      </c>
      <c r="V310">
        <v>0</v>
      </c>
      <c r="W310" t="s">
        <v>17</v>
      </c>
      <c r="X310">
        <f t="shared" si="39"/>
        <v>2023</v>
      </c>
    </row>
    <row r="311" spans="1:24" x14ac:dyDescent="0.25">
      <c r="A311" s="10" t="str">
        <f t="shared" si="32"/>
        <v/>
      </c>
      <c r="B311" s="10" t="str">
        <f t="shared" si="33"/>
        <v/>
      </c>
      <c r="C311" s="10" t="str">
        <f t="shared" si="34"/>
        <v>Afternoon45131</v>
      </c>
      <c r="D311" s="5" t="str">
        <f>IF('by region'!$C$2="Any","Any",'Fixture list'!W311)&amp;M311&amp;IF('by region'!$I$2="Any","Any",N311)&amp;G311</f>
        <v>AnyJumpAny45131</v>
      </c>
      <c r="E311" s="5" t="e">
        <f>IF(I311=#REF!,'Fixture list'!G311,"")</f>
        <v>#REF!</v>
      </c>
      <c r="F311" s="5" t="str">
        <f t="shared" si="35"/>
        <v>451312</v>
      </c>
      <c r="G311" s="13">
        <v>45131</v>
      </c>
      <c r="H311" s="14" t="s">
        <v>42</v>
      </c>
      <c r="I311" s="14" t="s">
        <v>92</v>
      </c>
      <c r="J311" s="14" t="s">
        <v>9</v>
      </c>
      <c r="K311" s="14" t="s">
        <v>10</v>
      </c>
      <c r="L311" s="14" t="s">
        <v>11</v>
      </c>
      <c r="M311" s="14" t="s">
        <v>12</v>
      </c>
      <c r="N311" s="14" t="s">
        <v>13</v>
      </c>
      <c r="O311" s="14" t="s">
        <v>21</v>
      </c>
      <c r="P311" s="14" t="s">
        <v>1009</v>
      </c>
      <c r="Q311" s="12">
        <f t="shared" si="36"/>
        <v>1</v>
      </c>
      <c r="R311" s="12" cm="1">
        <f t="array" ref="R311">SUMPRODUCT(($G$2:$G$3117=G311)*(Q311&gt;$Q$2:$Q$3117))+1</f>
        <v>1</v>
      </c>
      <c r="S311" s="12">
        <f t="shared" si="37"/>
        <v>113737</v>
      </c>
      <c r="T311" cm="1">
        <f t="array" ref="T311">SUMPRODUCT(($G$2:$G$3117=G311)*(S311&gt;$S$2:$S$3117))+1</f>
        <v>2</v>
      </c>
      <c r="U311" t="str">
        <f t="shared" si="38"/>
        <v xml:space="preserve">Cartmel </v>
      </c>
      <c r="V311">
        <v>0</v>
      </c>
      <c r="W311" t="s">
        <v>17</v>
      </c>
      <c r="X311">
        <f t="shared" si="39"/>
        <v>2023</v>
      </c>
    </row>
    <row r="312" spans="1:24" x14ac:dyDescent="0.25">
      <c r="A312" s="10" t="str">
        <f t="shared" si="32"/>
        <v/>
      </c>
      <c r="B312" s="10" t="str">
        <f t="shared" si="33"/>
        <v/>
      </c>
      <c r="C312" s="10" t="str">
        <f t="shared" si="34"/>
        <v>Afternoon45164</v>
      </c>
      <c r="D312" s="5" t="str">
        <f>IF('by region'!$C$2="Any","Any",'Fixture list'!W312)&amp;M312&amp;IF('by region'!$I$2="Any","Any",N312)&amp;G312</f>
        <v>AnyJumpAny45164</v>
      </c>
      <c r="E312" s="5" t="e">
        <f>IF(I312=#REF!,'Fixture list'!G312,"")</f>
        <v>#REF!</v>
      </c>
      <c r="F312" s="5" t="str">
        <f t="shared" si="35"/>
        <v>451641</v>
      </c>
      <c r="G312" s="13">
        <v>45164</v>
      </c>
      <c r="H312" s="14" t="s">
        <v>37</v>
      </c>
      <c r="I312" s="14" t="s">
        <v>92</v>
      </c>
      <c r="J312" s="14" t="s">
        <v>9</v>
      </c>
      <c r="K312" s="14" t="s">
        <v>10</v>
      </c>
      <c r="L312" s="14" t="s">
        <v>11</v>
      </c>
      <c r="M312" s="14" t="s">
        <v>12</v>
      </c>
      <c r="N312" s="14" t="s">
        <v>13</v>
      </c>
      <c r="O312" s="14" t="s">
        <v>14</v>
      </c>
      <c r="P312" s="14" t="s">
        <v>1161</v>
      </c>
      <c r="Q312" s="12">
        <f t="shared" si="36"/>
        <v>1</v>
      </c>
      <c r="R312" s="12" cm="1">
        <f t="array" ref="R312">SUMPRODUCT(($G$2:$G$3117=G312)*(Q312&gt;$Q$2:$Q$3117))+1</f>
        <v>1</v>
      </c>
      <c r="S312" s="12">
        <f t="shared" si="37"/>
        <v>100593</v>
      </c>
      <c r="T312" cm="1">
        <f t="array" ref="T312">SUMPRODUCT(($G$2:$G$3117=G312)*(S312&gt;$S$2:$S$3117))+1</f>
        <v>1</v>
      </c>
      <c r="U312" t="str">
        <f t="shared" si="38"/>
        <v xml:space="preserve">Cartmel </v>
      </c>
      <c r="V312">
        <v>0</v>
      </c>
      <c r="W312" t="s">
        <v>11</v>
      </c>
      <c r="X312">
        <f t="shared" si="39"/>
        <v>2023</v>
      </c>
    </row>
    <row r="313" spans="1:24" x14ac:dyDescent="0.25">
      <c r="A313" s="10" t="str">
        <f t="shared" si="32"/>
        <v/>
      </c>
      <c r="B313" s="10" t="str">
        <f t="shared" si="33"/>
        <v/>
      </c>
      <c r="C313" s="10" t="str">
        <f t="shared" si="34"/>
        <v>Afternoon45166</v>
      </c>
      <c r="D313" s="5" t="str">
        <f>IF('by region'!$C$2="Any","Any",'Fixture list'!W313)&amp;M313&amp;IF('by region'!$I$2="Any","Any",N313)&amp;G313</f>
        <v>AnyJumpAny45166</v>
      </c>
      <c r="E313" s="5" t="e">
        <f>IF(I313=#REF!,'Fixture list'!G313,"")</f>
        <v>#REF!</v>
      </c>
      <c r="F313" s="5" t="str">
        <f t="shared" si="35"/>
        <v>451661</v>
      </c>
      <c r="G313" s="13">
        <v>45166</v>
      </c>
      <c r="H313" s="14" t="s">
        <v>42</v>
      </c>
      <c r="I313" s="14" t="s">
        <v>92</v>
      </c>
      <c r="J313" s="14" t="s">
        <v>9</v>
      </c>
      <c r="K313" s="14" t="s">
        <v>10</v>
      </c>
      <c r="L313" s="14" t="s">
        <v>30</v>
      </c>
      <c r="M313" s="14" t="s">
        <v>12</v>
      </c>
      <c r="N313" s="14" t="s">
        <v>13</v>
      </c>
      <c r="O313" s="14" t="s">
        <v>14</v>
      </c>
      <c r="P313" s="14" t="s">
        <v>1169</v>
      </c>
      <c r="Q313" s="12">
        <f t="shared" si="36"/>
        <v>1</v>
      </c>
      <c r="R313" s="12" cm="1">
        <f t="array" ref="R313">SUMPRODUCT(($G$2:$G$3117=G313)*(Q313&gt;$Q$2:$Q$3117))+1</f>
        <v>1</v>
      </c>
      <c r="S313" s="12">
        <f t="shared" si="37"/>
        <v>100594</v>
      </c>
      <c r="T313" cm="1">
        <f t="array" ref="T313">SUMPRODUCT(($G$2:$G$3117=G313)*(S313&gt;$S$2:$S$3117))+1</f>
        <v>1</v>
      </c>
      <c r="U313" t="str">
        <f t="shared" si="38"/>
        <v xml:space="preserve">Cartmel </v>
      </c>
      <c r="V313">
        <v>0</v>
      </c>
      <c r="W313" t="s">
        <v>17</v>
      </c>
      <c r="X313">
        <f t="shared" si="39"/>
        <v>2023</v>
      </c>
    </row>
    <row r="314" spans="1:24" x14ac:dyDescent="0.25">
      <c r="A314" s="10" t="str">
        <f t="shared" si="32"/>
        <v/>
      </c>
      <c r="B314" s="10" t="str">
        <f t="shared" si="33"/>
        <v/>
      </c>
      <c r="C314" s="10" t="str">
        <f t="shared" si="34"/>
        <v>Afternoon44927</v>
      </c>
      <c r="D314" s="5" t="str">
        <f>IF('by region'!$C$2="Any","Any",'Fixture list'!W314)&amp;M314&amp;IF('by region'!$I$2="Any","Any",N314)&amp;G314</f>
        <v>AnyJumpAny44927</v>
      </c>
      <c r="E314" s="5" t="e">
        <f>IF(I314=#REF!,'Fixture list'!G314,"")</f>
        <v>#REF!</v>
      </c>
      <c r="F314" s="5" t="str">
        <f t="shared" si="35"/>
        <v>449271</v>
      </c>
      <c r="G314" s="13">
        <v>44927</v>
      </c>
      <c r="H314" s="14" t="s">
        <v>40</v>
      </c>
      <c r="I314" s="14" t="s">
        <v>8</v>
      </c>
      <c r="J314" s="14" t="s">
        <v>9</v>
      </c>
      <c r="K314" s="14" t="s">
        <v>10</v>
      </c>
      <c r="L314" s="14" t="s">
        <v>11</v>
      </c>
      <c r="M314" s="14" t="s">
        <v>12</v>
      </c>
      <c r="N314" s="14" t="s">
        <v>13</v>
      </c>
      <c r="O314" s="14" t="s">
        <v>14</v>
      </c>
      <c r="P314" s="14" t="s">
        <v>161</v>
      </c>
      <c r="Q314" s="12">
        <f t="shared" si="36"/>
        <v>1</v>
      </c>
      <c r="R314" s="12" cm="1">
        <f t="array" ref="R314">SUMPRODUCT(($G$2:$G$3117=G314)*(Q314&gt;$Q$2:$Q$3117))+1</f>
        <v>1</v>
      </c>
      <c r="S314" s="12">
        <f t="shared" si="37"/>
        <v>100598</v>
      </c>
      <c r="T314" cm="1">
        <f t="array" ref="T314">SUMPRODUCT(($G$2:$G$3117=G314)*(S314&gt;$S$2:$S$3117))+1</f>
        <v>1</v>
      </c>
      <c r="U314" t="str">
        <f t="shared" si="38"/>
        <v xml:space="preserve">Catterick Bridge </v>
      </c>
      <c r="V314">
        <v>0</v>
      </c>
      <c r="W314" t="s">
        <v>30</v>
      </c>
      <c r="X314">
        <f t="shared" si="39"/>
        <v>2023</v>
      </c>
    </row>
    <row r="315" spans="1:24" x14ac:dyDescent="0.25">
      <c r="A315" s="10" t="str">
        <f t="shared" si="32"/>
        <v/>
      </c>
      <c r="B315" s="10" t="str">
        <f t="shared" si="33"/>
        <v/>
      </c>
      <c r="C315" s="10" t="str">
        <f t="shared" si="34"/>
        <v>Afternoon44938</v>
      </c>
      <c r="D315" s="5" t="str">
        <f>IF('by region'!$C$2="Any","Any",'Fixture list'!W315)&amp;M315&amp;IF('by region'!$I$2="Any","Any",N315)&amp;G315</f>
        <v>AnyJumpAny44938</v>
      </c>
      <c r="E315" s="5" t="e">
        <f>IF(I315=#REF!,'Fixture list'!G315,"")</f>
        <v>#REF!</v>
      </c>
      <c r="F315" s="5" t="str">
        <f t="shared" si="35"/>
        <v>449381</v>
      </c>
      <c r="G315" s="13">
        <v>44938</v>
      </c>
      <c r="H315" s="14" t="s">
        <v>34</v>
      </c>
      <c r="I315" s="14" t="s">
        <v>8</v>
      </c>
      <c r="J315" s="14" t="s">
        <v>9</v>
      </c>
      <c r="K315" s="14" t="s">
        <v>10</v>
      </c>
      <c r="L315" s="14" t="s">
        <v>11</v>
      </c>
      <c r="M315" s="14" t="s">
        <v>12</v>
      </c>
      <c r="N315" s="14" t="s">
        <v>13</v>
      </c>
      <c r="O315" s="14" t="s">
        <v>14</v>
      </c>
      <c r="P315" s="14" t="s">
        <v>205</v>
      </c>
      <c r="Q315" s="12">
        <f t="shared" si="36"/>
        <v>1</v>
      </c>
      <c r="R315" s="12" cm="1">
        <f t="array" ref="R315">SUMPRODUCT(($G$2:$G$3117=G315)*(Q315&gt;$Q$2:$Q$3117))+1</f>
        <v>1</v>
      </c>
      <c r="S315" s="12">
        <f t="shared" si="37"/>
        <v>100621</v>
      </c>
      <c r="T315" cm="1">
        <f t="array" ref="T315">SUMPRODUCT(($G$2:$G$3117=G315)*(S315&gt;$S$2:$S$3117))+1</f>
        <v>1</v>
      </c>
      <c r="U315" t="str">
        <f t="shared" si="38"/>
        <v xml:space="preserve">Catterick Bridge </v>
      </c>
      <c r="V315">
        <v>0</v>
      </c>
      <c r="W315" t="s">
        <v>19</v>
      </c>
      <c r="X315">
        <f t="shared" si="39"/>
        <v>2023</v>
      </c>
    </row>
    <row r="316" spans="1:24" x14ac:dyDescent="0.25">
      <c r="A316" s="10" t="str">
        <f t="shared" si="32"/>
        <v/>
      </c>
      <c r="B316" s="10" t="str">
        <f t="shared" si="33"/>
        <v/>
      </c>
      <c r="C316" s="10" t="str">
        <f t="shared" si="34"/>
        <v>Afternoon44951</v>
      </c>
      <c r="D316" s="5" t="str">
        <f>IF('by region'!$C$2="Any","Any",'Fixture list'!W316)&amp;M316&amp;IF('by region'!$I$2="Any","Any",N316)&amp;G316</f>
        <v>AnyJumpAny44951</v>
      </c>
      <c r="E316" s="5" t="e">
        <f>IF(I316=#REF!,'Fixture list'!G316,"")</f>
        <v>#REF!</v>
      </c>
      <c r="F316" s="5" t="str">
        <f t="shared" si="35"/>
        <v>449511</v>
      </c>
      <c r="G316" s="13">
        <v>44951</v>
      </c>
      <c r="H316" s="14" t="s">
        <v>27</v>
      </c>
      <c r="I316" s="14" t="s">
        <v>8</v>
      </c>
      <c r="J316" s="14" t="s">
        <v>9</v>
      </c>
      <c r="K316" s="14" t="s">
        <v>10</v>
      </c>
      <c r="L316" s="14" t="s">
        <v>11</v>
      </c>
      <c r="M316" s="14" t="s">
        <v>12</v>
      </c>
      <c r="N316" s="14" t="s">
        <v>13</v>
      </c>
      <c r="O316" s="14" t="s">
        <v>14</v>
      </c>
      <c r="P316" s="14" t="s">
        <v>251</v>
      </c>
      <c r="Q316" s="12">
        <f t="shared" si="36"/>
        <v>1</v>
      </c>
      <c r="R316" s="12" cm="1">
        <f t="array" ref="R316">SUMPRODUCT(($G$2:$G$3117=G316)*(Q316&gt;$Q$2:$Q$3117))+1</f>
        <v>1</v>
      </c>
      <c r="S316" s="12">
        <f t="shared" si="37"/>
        <v>100600</v>
      </c>
      <c r="T316" cm="1">
        <f t="array" ref="T316">SUMPRODUCT(($G$2:$G$3117=G316)*(S316&gt;$S$2:$S$3117))+1</f>
        <v>1</v>
      </c>
      <c r="U316" t="str">
        <f t="shared" si="38"/>
        <v xml:space="preserve">Catterick Bridge </v>
      </c>
      <c r="V316">
        <v>0</v>
      </c>
      <c r="W316" t="s">
        <v>17</v>
      </c>
      <c r="X316">
        <f t="shared" si="39"/>
        <v>2023</v>
      </c>
    </row>
    <row r="317" spans="1:24" x14ac:dyDescent="0.25">
      <c r="A317" s="10" t="str">
        <f t="shared" si="32"/>
        <v/>
      </c>
      <c r="B317" s="10" t="str">
        <f t="shared" si="33"/>
        <v/>
      </c>
      <c r="C317" s="10" t="str">
        <f t="shared" si="34"/>
        <v>Afternoon44960</v>
      </c>
      <c r="D317" s="5" t="str">
        <f>IF('by region'!$C$2="Any","Any",'Fixture list'!W317)&amp;M317&amp;IF('by region'!$I$2="Any","Any",N317)&amp;G317</f>
        <v>AnyJumpAny44960</v>
      </c>
      <c r="E317" s="5" t="e">
        <f>IF(I317=#REF!,'Fixture list'!G317,"")</f>
        <v>#REF!</v>
      </c>
      <c r="F317" s="5" t="str">
        <f t="shared" si="35"/>
        <v>449601</v>
      </c>
      <c r="G317" s="13">
        <v>44960</v>
      </c>
      <c r="H317" s="14" t="s">
        <v>35</v>
      </c>
      <c r="I317" s="14" t="s">
        <v>8</v>
      </c>
      <c r="J317" s="14" t="s">
        <v>9</v>
      </c>
      <c r="K317" s="14" t="s">
        <v>10</v>
      </c>
      <c r="L317" s="14" t="s">
        <v>11</v>
      </c>
      <c r="M317" s="14" t="s">
        <v>12</v>
      </c>
      <c r="N317" s="14" t="s">
        <v>13</v>
      </c>
      <c r="O317" s="14" t="s">
        <v>14</v>
      </c>
      <c r="P317" s="14" t="s">
        <v>283</v>
      </c>
      <c r="Q317" s="12">
        <f t="shared" si="36"/>
        <v>1</v>
      </c>
      <c r="R317" s="12" cm="1">
        <f t="array" ref="R317">SUMPRODUCT(($G$2:$G$3117=G317)*(Q317&gt;$Q$2:$Q$3117))+1</f>
        <v>1</v>
      </c>
      <c r="S317" s="12">
        <f t="shared" si="37"/>
        <v>100599</v>
      </c>
      <c r="T317" cm="1">
        <f t="array" ref="T317">SUMPRODUCT(($G$2:$G$3117=G317)*(S317&gt;$S$2:$S$3117))+1</f>
        <v>1</v>
      </c>
      <c r="U317" t="str">
        <f t="shared" si="38"/>
        <v xml:space="preserve">Catterick Bridge </v>
      </c>
      <c r="V317">
        <v>0</v>
      </c>
      <c r="W317" t="s">
        <v>17</v>
      </c>
      <c r="X317">
        <f t="shared" si="39"/>
        <v>2023</v>
      </c>
    </row>
    <row r="318" spans="1:24" x14ac:dyDescent="0.25">
      <c r="A318" s="10" t="str">
        <f t="shared" si="32"/>
        <v/>
      </c>
      <c r="B318" s="10" t="str">
        <f t="shared" si="33"/>
        <v/>
      </c>
      <c r="C318" s="10" t="str">
        <f t="shared" si="34"/>
        <v>Afternoon44970</v>
      </c>
      <c r="D318" s="5" t="str">
        <f>IF('by region'!$C$2="Any","Any",'Fixture list'!W318)&amp;M318&amp;IF('by region'!$I$2="Any","Any",N318)&amp;G318</f>
        <v>AnyJumpAny44970</v>
      </c>
      <c r="E318" s="5" t="e">
        <f>IF(I318=#REF!,'Fixture list'!G318,"")</f>
        <v>#REF!</v>
      </c>
      <c r="F318" s="5" t="str">
        <f t="shared" si="35"/>
        <v>449702</v>
      </c>
      <c r="G318" s="13">
        <v>44970</v>
      </c>
      <c r="H318" s="14" t="s">
        <v>42</v>
      </c>
      <c r="I318" s="14" t="s">
        <v>8</v>
      </c>
      <c r="J318" s="14" t="s">
        <v>9</v>
      </c>
      <c r="K318" s="14" t="s">
        <v>10</v>
      </c>
      <c r="L318" s="14" t="s">
        <v>11</v>
      </c>
      <c r="M318" s="14" t="s">
        <v>12</v>
      </c>
      <c r="N318" s="14" t="s">
        <v>13</v>
      </c>
      <c r="O318" s="14" t="s">
        <v>14</v>
      </c>
      <c r="P318" s="14" t="s">
        <v>318</v>
      </c>
      <c r="Q318" s="12">
        <f t="shared" si="36"/>
        <v>1</v>
      </c>
      <c r="R318" s="12" cm="1">
        <f t="array" ref="R318">SUMPRODUCT(($G$2:$G$3117=G318)*(Q318&gt;$Q$2:$Q$3117))+1</f>
        <v>1</v>
      </c>
      <c r="S318" s="12">
        <f t="shared" si="37"/>
        <v>110389</v>
      </c>
      <c r="T318" cm="1">
        <f t="array" ref="T318">SUMPRODUCT(($G$2:$G$3117=G318)*(S318&gt;$S$2:$S$3117))+1</f>
        <v>2</v>
      </c>
      <c r="U318" t="str">
        <f t="shared" si="38"/>
        <v xml:space="preserve">Catterick Bridge </v>
      </c>
      <c r="V318">
        <v>0</v>
      </c>
      <c r="W318" t="s">
        <v>30</v>
      </c>
      <c r="X318">
        <f t="shared" si="39"/>
        <v>2023</v>
      </c>
    </row>
    <row r="319" spans="1:24" x14ac:dyDescent="0.25">
      <c r="A319" s="10" t="str">
        <f t="shared" si="32"/>
        <v/>
      </c>
      <c r="B319" s="10" t="str">
        <f t="shared" si="33"/>
        <v/>
      </c>
      <c r="C319" s="10" t="str">
        <f t="shared" si="34"/>
        <v>Afternoon44985</v>
      </c>
      <c r="D319" s="5" t="str">
        <f>IF('by region'!$C$2="Any","Any",'Fixture list'!W319)&amp;M319&amp;IF('by region'!$I$2="Any","Any",N319)&amp;G319</f>
        <v>AnyJumpAny44985</v>
      </c>
      <c r="E319" s="5" t="e">
        <f>IF(I319=#REF!,'Fixture list'!G319,"")</f>
        <v>#REF!</v>
      </c>
      <c r="F319" s="5" t="str">
        <f t="shared" si="35"/>
        <v>449851</v>
      </c>
      <c r="G319" s="13">
        <v>44985</v>
      </c>
      <c r="H319" s="14" t="s">
        <v>7</v>
      </c>
      <c r="I319" s="14" t="s">
        <v>8</v>
      </c>
      <c r="J319" s="14" t="s">
        <v>9</v>
      </c>
      <c r="K319" s="14" t="s">
        <v>10</v>
      </c>
      <c r="L319" s="14" t="s">
        <v>11</v>
      </c>
      <c r="M319" s="14" t="s">
        <v>12</v>
      </c>
      <c r="N319" s="14" t="s">
        <v>13</v>
      </c>
      <c r="O319" s="14" t="s">
        <v>14</v>
      </c>
      <c r="P319" s="14" t="s">
        <v>371</v>
      </c>
      <c r="Q319" s="12">
        <f t="shared" si="36"/>
        <v>1</v>
      </c>
      <c r="R319" s="12" cm="1">
        <f t="array" ref="R319">SUMPRODUCT(($G$2:$G$3117=G319)*(Q319&gt;$Q$2:$Q$3117))+1</f>
        <v>1</v>
      </c>
      <c r="S319" s="12">
        <f t="shared" si="37"/>
        <v>100602</v>
      </c>
      <c r="T319" cm="1">
        <f t="array" ref="T319">SUMPRODUCT(($G$2:$G$3117=G319)*(S319&gt;$S$2:$S$3117))+1</f>
        <v>1</v>
      </c>
      <c r="U319" t="str">
        <f t="shared" si="38"/>
        <v xml:space="preserve">Catterick Bridge </v>
      </c>
      <c r="V319">
        <v>0</v>
      </c>
      <c r="W319" t="s">
        <v>30</v>
      </c>
      <c r="X319">
        <f t="shared" si="39"/>
        <v>2023</v>
      </c>
    </row>
    <row r="320" spans="1:24" x14ac:dyDescent="0.25">
      <c r="A320" s="10" t="str">
        <f t="shared" si="32"/>
        <v/>
      </c>
      <c r="B320" s="10" t="str">
        <f t="shared" si="33"/>
        <v/>
      </c>
      <c r="C320" s="10" t="str">
        <f t="shared" si="34"/>
        <v>Afternoon44993</v>
      </c>
      <c r="D320" s="5" t="str">
        <f>IF('by region'!$C$2="Any","Any",'Fixture list'!W320)&amp;M320&amp;IF('by region'!$I$2="Any","Any",N320)&amp;G320</f>
        <v>AnyJumpAny44993</v>
      </c>
      <c r="E320" s="5" t="e">
        <f>IF(I320=#REF!,'Fixture list'!G320,"")</f>
        <v>#REF!</v>
      </c>
      <c r="F320" s="5" t="str">
        <f t="shared" si="35"/>
        <v>449931</v>
      </c>
      <c r="G320" s="13">
        <v>44993</v>
      </c>
      <c r="H320" s="14" t="s">
        <v>27</v>
      </c>
      <c r="I320" s="14" t="s">
        <v>8</v>
      </c>
      <c r="J320" s="14" t="s">
        <v>9</v>
      </c>
      <c r="K320" s="14" t="s">
        <v>10</v>
      </c>
      <c r="L320" s="14" t="s">
        <v>11</v>
      </c>
      <c r="M320" s="14" t="s">
        <v>12</v>
      </c>
      <c r="N320" s="14" t="s">
        <v>13</v>
      </c>
      <c r="O320" s="14" t="s">
        <v>14</v>
      </c>
      <c r="P320" s="14" t="s">
        <v>400</v>
      </c>
      <c r="Q320" s="12">
        <f t="shared" si="36"/>
        <v>1</v>
      </c>
      <c r="R320" s="12" cm="1">
        <f t="array" ref="R320">SUMPRODUCT(($G$2:$G$3117=G320)*(Q320&gt;$Q$2:$Q$3117))+1</f>
        <v>1</v>
      </c>
      <c r="S320" s="12">
        <f t="shared" si="37"/>
        <v>100603</v>
      </c>
      <c r="T320" cm="1">
        <f t="array" ref="T320">SUMPRODUCT(($G$2:$G$3117=G320)*(S320&gt;$S$2:$S$3117))+1</f>
        <v>1</v>
      </c>
      <c r="U320" t="str">
        <f t="shared" si="38"/>
        <v xml:space="preserve">Catterick Bridge </v>
      </c>
      <c r="V320">
        <v>0</v>
      </c>
      <c r="W320" t="s">
        <v>17</v>
      </c>
      <c r="X320">
        <f t="shared" si="39"/>
        <v>2023</v>
      </c>
    </row>
    <row r="321" spans="1:24" x14ac:dyDescent="0.25">
      <c r="A321" s="10" t="str">
        <f t="shared" si="32"/>
        <v/>
      </c>
      <c r="B321" s="10" t="str">
        <f t="shared" si="33"/>
        <v/>
      </c>
      <c r="C321" s="10" t="str">
        <f t="shared" si="34"/>
        <v>Afternoon45028</v>
      </c>
      <c r="D321" s="5" t="str">
        <f>IF('by region'!$C$2="Any","Any",'Fixture list'!W321)&amp;M321&amp;IF('by region'!$I$2="Any","Any",N321)&amp;G321</f>
        <v>AnyFlatAny45028</v>
      </c>
      <c r="E321" s="5" t="e">
        <f>IF(I321=#REF!,'Fixture list'!G321,"")</f>
        <v>#REF!</v>
      </c>
      <c r="F321" s="5" t="str">
        <f t="shared" si="35"/>
        <v>450281</v>
      </c>
      <c r="G321" s="13">
        <v>45028</v>
      </c>
      <c r="H321" s="14" t="s">
        <v>27</v>
      </c>
      <c r="I321" s="14" t="s">
        <v>8</v>
      </c>
      <c r="J321" s="14" t="s">
        <v>9</v>
      </c>
      <c r="K321" s="14" t="s">
        <v>10</v>
      </c>
      <c r="L321" s="14" t="s">
        <v>11</v>
      </c>
      <c r="M321" s="14" t="s">
        <v>25</v>
      </c>
      <c r="N321" s="14" t="s">
        <v>13</v>
      </c>
      <c r="O321" s="14" t="s">
        <v>14</v>
      </c>
      <c r="P321" s="14" t="s">
        <v>529</v>
      </c>
      <c r="Q321" s="12">
        <f t="shared" si="36"/>
        <v>1</v>
      </c>
      <c r="R321" s="12" cm="1">
        <f t="array" ref="R321">SUMPRODUCT(($G$2:$G$3117=G321)*(Q321&gt;$Q$2:$Q$3117))+1</f>
        <v>1</v>
      </c>
      <c r="S321" s="12">
        <f t="shared" si="37"/>
        <v>100605</v>
      </c>
      <c r="T321" cm="1">
        <f t="array" ref="T321">SUMPRODUCT(($G$2:$G$3117=G321)*(S321&gt;$S$2:$S$3117))+1</f>
        <v>1</v>
      </c>
      <c r="U321" t="str">
        <f t="shared" si="38"/>
        <v xml:space="preserve">CATTERICK BRIDGE </v>
      </c>
      <c r="V321">
        <v>0</v>
      </c>
      <c r="W321" t="s">
        <v>17</v>
      </c>
      <c r="X321">
        <f t="shared" si="39"/>
        <v>2023</v>
      </c>
    </row>
    <row r="322" spans="1:24" x14ac:dyDescent="0.25">
      <c r="A322" s="10" t="str">
        <f t="shared" ref="A322:A385" si="40">IF(YEAR(G322)=2024,P322,"")</f>
        <v/>
      </c>
      <c r="B322" s="10" t="str">
        <f t="shared" ref="B322:B385" si="41">IF(YEAR(G322)=2025,P322,"")</f>
        <v/>
      </c>
      <c r="C322" s="10" t="str">
        <f t="shared" ref="C322:C385" si="42">J322&amp;G322</f>
        <v>Afternoon45042</v>
      </c>
      <c r="D322" s="5" t="str">
        <f>IF('by region'!$C$2="Any","Any",'Fixture list'!W322)&amp;M322&amp;IF('by region'!$I$2="Any","Any",N322)&amp;G322</f>
        <v>AnyFlatAny45042</v>
      </c>
      <c r="E322" s="5" t="e">
        <f>IF(I322=#REF!,'Fixture list'!G322,"")</f>
        <v>#REF!</v>
      </c>
      <c r="F322" s="5" t="str">
        <f t="shared" ref="F322:F385" si="43">G322&amp;T322</f>
        <v>450421</v>
      </c>
      <c r="G322" s="13">
        <v>45042</v>
      </c>
      <c r="H322" s="14" t="s">
        <v>27</v>
      </c>
      <c r="I322" s="14" t="s">
        <v>8</v>
      </c>
      <c r="J322" s="14" t="s">
        <v>9</v>
      </c>
      <c r="K322" s="14" t="s">
        <v>10</v>
      </c>
      <c r="L322" s="14" t="s">
        <v>11</v>
      </c>
      <c r="M322" s="14" t="s">
        <v>25</v>
      </c>
      <c r="N322" s="14" t="s">
        <v>13</v>
      </c>
      <c r="O322" s="14" t="s">
        <v>14</v>
      </c>
      <c r="P322" s="14" t="s">
        <v>584</v>
      </c>
      <c r="Q322" s="12">
        <f t="shared" ref="Q322:Q385" si="44">IF(J322="Afternoon",1,IF(J322="Evening",2,IF(J322="Floodlit",3,4)))</f>
        <v>1</v>
      </c>
      <c r="R322" s="12" cm="1">
        <f t="array" ref="R322">SUMPRODUCT(($G$2:$G$3117=G322)*(Q322&gt;$Q$2:$Q$3117))+1</f>
        <v>1</v>
      </c>
      <c r="S322" s="12">
        <f t="shared" ref="S322:S385" si="45">(R322*100000)+P322</f>
        <v>100606</v>
      </c>
      <c r="T322" cm="1">
        <f t="array" ref="T322">SUMPRODUCT(($G$2:$G$3117=G322)*(S322&gt;$S$2:$S$3117))+1</f>
        <v>1</v>
      </c>
      <c r="U322" t="str">
        <f t="shared" ref="U322:U385" si="46">_xlfn.CONCAT(IF(M322="Flat",UPPER(I322),I322)," ",IF(J322="Evening","†",IF(J322="Floodlit","#","")))</f>
        <v xml:space="preserve">CATTERICK BRIDGE </v>
      </c>
      <c r="V322">
        <v>0</v>
      </c>
      <c r="W322" t="s">
        <v>30</v>
      </c>
      <c r="X322">
        <f t="shared" ref="X322:X385" si="47">YEAR(G322)</f>
        <v>2023</v>
      </c>
    </row>
    <row r="323" spans="1:24" x14ac:dyDescent="0.25">
      <c r="A323" s="10" t="str">
        <f t="shared" si="40"/>
        <v/>
      </c>
      <c r="B323" s="10" t="str">
        <f t="shared" si="41"/>
        <v/>
      </c>
      <c r="C323" s="10" t="str">
        <f t="shared" si="42"/>
        <v>Afternoon45061</v>
      </c>
      <c r="D323" s="5" t="str">
        <f>IF('by region'!$C$2="Any","Any",'Fixture list'!W323)&amp;M323&amp;IF('by region'!$I$2="Any","Any",N323)&amp;G323</f>
        <v>AnyFlatAny45061</v>
      </c>
      <c r="E323" s="5" t="e">
        <f>IF(I323=#REF!,'Fixture list'!G323,"")</f>
        <v>#REF!</v>
      </c>
      <c r="F323" s="5" t="str">
        <f t="shared" si="43"/>
        <v>450611</v>
      </c>
      <c r="G323" s="13">
        <v>45061</v>
      </c>
      <c r="H323" s="14" t="s">
        <v>42</v>
      </c>
      <c r="I323" s="14" t="s">
        <v>8</v>
      </c>
      <c r="J323" s="14" t="s">
        <v>9</v>
      </c>
      <c r="K323" s="14" t="s">
        <v>10</v>
      </c>
      <c r="L323" s="14" t="s">
        <v>11</v>
      </c>
      <c r="M323" s="14" t="s">
        <v>25</v>
      </c>
      <c r="N323" s="14" t="s">
        <v>13</v>
      </c>
      <c r="O323" s="14" t="s">
        <v>14</v>
      </c>
      <c r="P323" s="14" t="s">
        <v>673</v>
      </c>
      <c r="Q323" s="12">
        <f t="shared" si="44"/>
        <v>1</v>
      </c>
      <c r="R323" s="12" cm="1">
        <f t="array" ref="R323">SUMPRODUCT(($G$2:$G$3117=G323)*(Q323&gt;$Q$2:$Q$3117))+1</f>
        <v>1</v>
      </c>
      <c r="S323" s="12">
        <f t="shared" si="45"/>
        <v>100628</v>
      </c>
      <c r="T323" cm="1">
        <f t="array" ref="T323">SUMPRODUCT(($G$2:$G$3117=G323)*(S323&gt;$S$2:$S$3117))+1</f>
        <v>1</v>
      </c>
      <c r="U323" t="str">
        <f t="shared" si="46"/>
        <v xml:space="preserve">CATTERICK BRIDGE </v>
      </c>
      <c r="V323">
        <v>0</v>
      </c>
      <c r="W323" t="s">
        <v>30</v>
      </c>
      <c r="X323">
        <f t="shared" si="47"/>
        <v>2023</v>
      </c>
    </row>
    <row r="324" spans="1:24" x14ac:dyDescent="0.25">
      <c r="A324" s="10" t="str">
        <f t="shared" si="40"/>
        <v/>
      </c>
      <c r="B324" s="10" t="str">
        <f t="shared" si="41"/>
        <v/>
      </c>
      <c r="C324" s="10" t="str">
        <f t="shared" si="42"/>
        <v>Afternoon45071</v>
      </c>
      <c r="D324" s="5" t="str">
        <f>IF('by region'!$C$2="Any","Any",'Fixture list'!W324)&amp;M324&amp;IF('by region'!$I$2="Any","Any",N324)&amp;G324</f>
        <v>AnyFlatAny45071</v>
      </c>
      <c r="E324" s="5" t="e">
        <f>IF(I324=#REF!,'Fixture list'!G324,"")</f>
        <v>#REF!</v>
      </c>
      <c r="F324" s="5" t="str">
        <f t="shared" si="43"/>
        <v>450711</v>
      </c>
      <c r="G324" s="13">
        <v>45071</v>
      </c>
      <c r="H324" s="14" t="s">
        <v>34</v>
      </c>
      <c r="I324" s="14" t="s">
        <v>8</v>
      </c>
      <c r="J324" s="14" t="s">
        <v>9</v>
      </c>
      <c r="K324" s="14" t="s">
        <v>10</v>
      </c>
      <c r="L324" s="14" t="s">
        <v>11</v>
      </c>
      <c r="M324" s="14" t="s">
        <v>25</v>
      </c>
      <c r="N324" s="14" t="s">
        <v>13</v>
      </c>
      <c r="O324" s="14" t="s">
        <v>14</v>
      </c>
      <c r="P324" s="14" t="s">
        <v>720</v>
      </c>
      <c r="Q324" s="12">
        <f t="shared" si="44"/>
        <v>1</v>
      </c>
      <c r="R324" s="12" cm="1">
        <f t="array" ref="R324">SUMPRODUCT(($G$2:$G$3117=G324)*(Q324&gt;$Q$2:$Q$3117))+1</f>
        <v>1</v>
      </c>
      <c r="S324" s="12">
        <f t="shared" si="45"/>
        <v>100609</v>
      </c>
      <c r="T324" cm="1">
        <f t="array" ref="T324">SUMPRODUCT(($G$2:$G$3117=G324)*(S324&gt;$S$2:$S$3117))+1</f>
        <v>1</v>
      </c>
      <c r="U324" t="str">
        <f t="shared" si="46"/>
        <v xml:space="preserve">CATTERICK BRIDGE </v>
      </c>
      <c r="V324">
        <v>0</v>
      </c>
      <c r="W324" t="s">
        <v>19</v>
      </c>
      <c r="X324">
        <f t="shared" si="47"/>
        <v>2023</v>
      </c>
    </row>
    <row r="325" spans="1:24" x14ac:dyDescent="0.25">
      <c r="A325" s="10" t="str">
        <f t="shared" si="40"/>
        <v/>
      </c>
      <c r="B325" s="10" t="str">
        <f t="shared" si="41"/>
        <v/>
      </c>
      <c r="C325" s="10" t="str">
        <f t="shared" si="42"/>
        <v>Evening45079</v>
      </c>
      <c r="D325" s="5" t="str">
        <f>IF('by region'!$C$2="Any","Any",'Fixture list'!W325)&amp;M325&amp;IF('by region'!$I$2="Any","Any",N325)&amp;G325</f>
        <v>AnyFlatAny45079</v>
      </c>
      <c r="E325" s="5" t="e">
        <f>IF(I325=#REF!,'Fixture list'!G325,"")</f>
        <v>#REF!</v>
      </c>
      <c r="F325" s="5" t="str">
        <f t="shared" si="43"/>
        <v>450794</v>
      </c>
      <c r="G325" s="13">
        <v>45079</v>
      </c>
      <c r="H325" s="14" t="s">
        <v>35</v>
      </c>
      <c r="I325" s="14" t="s">
        <v>8</v>
      </c>
      <c r="J325" s="14" t="s">
        <v>80</v>
      </c>
      <c r="K325" s="14" t="s">
        <v>10</v>
      </c>
      <c r="L325" s="14" t="s">
        <v>11</v>
      </c>
      <c r="M325" s="14" t="s">
        <v>25</v>
      </c>
      <c r="N325" s="14" t="s">
        <v>13</v>
      </c>
      <c r="O325" s="14" t="s">
        <v>14</v>
      </c>
      <c r="P325" s="14" t="s">
        <v>761</v>
      </c>
      <c r="Q325" s="12">
        <f t="shared" si="44"/>
        <v>2</v>
      </c>
      <c r="R325" s="12" cm="1">
        <f t="array" ref="R325">SUMPRODUCT(($G$2:$G$3117=G325)*(Q325&gt;$Q$2:$Q$3117))+1</f>
        <v>4</v>
      </c>
      <c r="S325" s="12">
        <f t="shared" si="45"/>
        <v>400607</v>
      </c>
      <c r="T325" cm="1">
        <f t="array" ref="T325">SUMPRODUCT(($G$2:$G$3117=G325)*(S325&gt;$S$2:$S$3117))+1</f>
        <v>4</v>
      </c>
      <c r="U325" t="str">
        <f t="shared" si="46"/>
        <v>CATTERICK BRIDGE †</v>
      </c>
      <c r="V325">
        <v>0</v>
      </c>
      <c r="W325" t="s">
        <v>11</v>
      </c>
      <c r="X325">
        <f t="shared" si="47"/>
        <v>2023</v>
      </c>
    </row>
    <row r="326" spans="1:24" x14ac:dyDescent="0.25">
      <c r="A326" s="10" t="str">
        <f t="shared" si="40"/>
        <v/>
      </c>
      <c r="B326" s="10" t="str">
        <f t="shared" si="41"/>
        <v/>
      </c>
      <c r="C326" s="10" t="str">
        <f t="shared" si="42"/>
        <v>Afternoon45087</v>
      </c>
      <c r="D326" s="5" t="str">
        <f>IF('by region'!$C$2="Any","Any",'Fixture list'!W326)&amp;M326&amp;IF('by region'!$I$2="Any","Any",N326)&amp;G326</f>
        <v>AnyFlatAny45087</v>
      </c>
      <c r="E326" s="5" t="e">
        <f>IF(I326=#REF!,'Fixture list'!G326,"")</f>
        <v>#REF!</v>
      </c>
      <c r="F326" s="5" t="str">
        <f t="shared" si="43"/>
        <v>450873</v>
      </c>
      <c r="G326" s="13">
        <v>45087</v>
      </c>
      <c r="H326" s="14" t="s">
        <v>37</v>
      </c>
      <c r="I326" s="14" t="s">
        <v>8</v>
      </c>
      <c r="J326" s="14" t="s">
        <v>9</v>
      </c>
      <c r="K326" s="14" t="s">
        <v>10</v>
      </c>
      <c r="L326" s="14" t="s">
        <v>11</v>
      </c>
      <c r="M326" s="14" t="s">
        <v>25</v>
      </c>
      <c r="N326" s="14" t="s">
        <v>13</v>
      </c>
      <c r="O326" s="14" t="s">
        <v>14</v>
      </c>
      <c r="P326" s="14" t="s">
        <v>800</v>
      </c>
      <c r="Q326" s="12">
        <f t="shared" si="44"/>
        <v>1</v>
      </c>
      <c r="R326" s="12" cm="1">
        <f t="array" ref="R326">SUMPRODUCT(($G$2:$G$3117=G326)*(Q326&gt;$Q$2:$Q$3117))+1</f>
        <v>1</v>
      </c>
      <c r="S326" s="12">
        <f t="shared" si="45"/>
        <v>100608</v>
      </c>
      <c r="T326" cm="1">
        <f t="array" ref="T326">SUMPRODUCT(($G$2:$G$3117=G326)*(S326&gt;$S$2:$S$3117))+1</f>
        <v>3</v>
      </c>
      <c r="U326" t="str">
        <f t="shared" si="46"/>
        <v xml:space="preserve">CATTERICK BRIDGE </v>
      </c>
      <c r="V326">
        <v>0</v>
      </c>
      <c r="W326" t="s">
        <v>30</v>
      </c>
      <c r="X326">
        <f t="shared" si="47"/>
        <v>2023</v>
      </c>
    </row>
    <row r="327" spans="1:24" x14ac:dyDescent="0.25">
      <c r="A327" s="10" t="str">
        <f t="shared" si="40"/>
        <v/>
      </c>
      <c r="B327" s="10" t="str">
        <f t="shared" si="41"/>
        <v/>
      </c>
      <c r="C327" s="10" t="str">
        <f t="shared" si="42"/>
        <v>Afternoon45119</v>
      </c>
      <c r="D327" s="5" t="str">
        <f>IF('by region'!$C$2="Any","Any",'Fixture list'!W327)&amp;M327&amp;IF('by region'!$I$2="Any","Any",N327)&amp;G327</f>
        <v>AnyFlatAny45119</v>
      </c>
      <c r="E327" s="5" t="e">
        <f>IF(I327=#REF!,'Fixture list'!G327,"")</f>
        <v>#REF!</v>
      </c>
      <c r="F327" s="5" t="str">
        <f t="shared" si="43"/>
        <v>451193</v>
      </c>
      <c r="G327" s="13">
        <v>45119</v>
      </c>
      <c r="H327" s="14" t="s">
        <v>27</v>
      </c>
      <c r="I327" s="14" t="s">
        <v>8</v>
      </c>
      <c r="J327" s="14" t="s">
        <v>9</v>
      </c>
      <c r="K327" s="14" t="s">
        <v>10</v>
      </c>
      <c r="L327" s="14" t="s">
        <v>11</v>
      </c>
      <c r="M327" s="14" t="s">
        <v>25</v>
      </c>
      <c r="N327" s="14" t="s">
        <v>13</v>
      </c>
      <c r="O327" s="14" t="s">
        <v>14</v>
      </c>
      <c r="P327" s="14" t="s">
        <v>950</v>
      </c>
      <c r="Q327" s="12">
        <f t="shared" si="44"/>
        <v>1</v>
      </c>
      <c r="R327" s="12" cm="1">
        <f t="array" ref="R327">SUMPRODUCT(($G$2:$G$3117=G327)*(Q327&gt;$Q$2:$Q$3117))+1</f>
        <v>1</v>
      </c>
      <c r="S327" s="12">
        <f t="shared" si="45"/>
        <v>111493</v>
      </c>
      <c r="T327" cm="1">
        <f t="array" ref="T327">SUMPRODUCT(($G$2:$G$3117=G327)*(S327&gt;$S$2:$S$3117))+1</f>
        <v>3</v>
      </c>
      <c r="U327" t="str">
        <f t="shared" si="46"/>
        <v xml:space="preserve">CATTERICK BRIDGE </v>
      </c>
      <c r="V327">
        <v>0</v>
      </c>
      <c r="W327" t="s">
        <v>11</v>
      </c>
      <c r="X327">
        <f t="shared" si="47"/>
        <v>2023</v>
      </c>
    </row>
    <row r="328" spans="1:24" x14ac:dyDescent="0.25">
      <c r="A328" s="10" t="str">
        <f t="shared" si="40"/>
        <v/>
      </c>
      <c r="B328" s="10" t="str">
        <f t="shared" si="41"/>
        <v/>
      </c>
      <c r="C328" s="10" t="str">
        <f t="shared" si="42"/>
        <v>Afternoon45126</v>
      </c>
      <c r="D328" s="5" t="str">
        <f>IF('by region'!$C$2="Any","Any",'Fixture list'!W328)&amp;M328&amp;IF('by region'!$I$2="Any","Any",N328)&amp;G328</f>
        <v>AnyFlatAny45126</v>
      </c>
      <c r="E328" s="5" t="e">
        <f>IF(I328=#REF!,'Fixture list'!G328,"")</f>
        <v>#REF!</v>
      </c>
      <c r="F328" s="5" t="str">
        <f t="shared" si="43"/>
        <v>451261</v>
      </c>
      <c r="G328" s="13">
        <v>45126</v>
      </c>
      <c r="H328" s="14" t="s">
        <v>27</v>
      </c>
      <c r="I328" s="14" t="s">
        <v>8</v>
      </c>
      <c r="J328" s="14" t="s">
        <v>9</v>
      </c>
      <c r="K328" s="14" t="s">
        <v>10</v>
      </c>
      <c r="L328" s="14" t="s">
        <v>11</v>
      </c>
      <c r="M328" s="14" t="s">
        <v>25</v>
      </c>
      <c r="N328" s="14" t="s">
        <v>13</v>
      </c>
      <c r="O328" s="14" t="s">
        <v>14</v>
      </c>
      <c r="P328" s="14" t="s">
        <v>980</v>
      </c>
      <c r="Q328" s="12">
        <f t="shared" si="44"/>
        <v>1</v>
      </c>
      <c r="R328" s="12" cm="1">
        <f t="array" ref="R328">SUMPRODUCT(($G$2:$G$3117=G328)*(Q328&gt;$Q$2:$Q$3117))+1</f>
        <v>1</v>
      </c>
      <c r="S328" s="12">
        <f t="shared" si="45"/>
        <v>100610</v>
      </c>
      <c r="T328" cm="1">
        <f t="array" ref="T328">SUMPRODUCT(($G$2:$G$3117=G328)*(S328&gt;$S$2:$S$3117))+1</f>
        <v>1</v>
      </c>
      <c r="U328" t="str">
        <f t="shared" si="46"/>
        <v xml:space="preserve">CATTERICK BRIDGE </v>
      </c>
      <c r="V328">
        <v>0</v>
      </c>
      <c r="W328" t="s">
        <v>19</v>
      </c>
      <c r="X328">
        <f t="shared" si="47"/>
        <v>2023</v>
      </c>
    </row>
    <row r="329" spans="1:24" x14ac:dyDescent="0.25">
      <c r="A329" s="10" t="str">
        <f t="shared" si="40"/>
        <v/>
      </c>
      <c r="B329" s="10" t="str">
        <f t="shared" si="41"/>
        <v/>
      </c>
      <c r="C329" s="10" t="str">
        <f t="shared" si="42"/>
        <v>Afternoon45133</v>
      </c>
      <c r="D329" s="5" t="str">
        <f>IF('by region'!$C$2="Any","Any",'Fixture list'!W329)&amp;M329&amp;IF('by region'!$I$2="Any","Any",N329)&amp;G329</f>
        <v>AnyFlatAny45133</v>
      </c>
      <c r="E329" s="5" t="e">
        <f>IF(I329=#REF!,'Fixture list'!G329,"")</f>
        <v>#REF!</v>
      </c>
      <c r="F329" s="5" t="str">
        <f t="shared" si="43"/>
        <v>451332</v>
      </c>
      <c r="G329" s="13">
        <v>45133</v>
      </c>
      <c r="H329" s="14" t="s">
        <v>27</v>
      </c>
      <c r="I329" s="14" t="s">
        <v>8</v>
      </c>
      <c r="J329" s="14" t="s">
        <v>9</v>
      </c>
      <c r="K329" s="14" t="s">
        <v>10</v>
      </c>
      <c r="L329" s="14" t="s">
        <v>11</v>
      </c>
      <c r="M329" s="14" t="s">
        <v>25</v>
      </c>
      <c r="N329" s="14" t="s">
        <v>13</v>
      </c>
      <c r="O329" s="14" t="s">
        <v>14</v>
      </c>
      <c r="P329" s="14" t="s">
        <v>1015</v>
      </c>
      <c r="Q329" s="12">
        <f t="shared" si="44"/>
        <v>1</v>
      </c>
      <c r="R329" s="12" cm="1">
        <f t="array" ref="R329">SUMPRODUCT(($G$2:$G$3117=G329)*(Q329&gt;$Q$2:$Q$3117))+1</f>
        <v>1</v>
      </c>
      <c r="S329" s="12">
        <f t="shared" si="45"/>
        <v>100612</v>
      </c>
      <c r="T329" cm="1">
        <f t="array" ref="T329">SUMPRODUCT(($G$2:$G$3117=G329)*(S329&gt;$S$2:$S$3117))+1</f>
        <v>2</v>
      </c>
      <c r="U329" t="str">
        <f t="shared" si="46"/>
        <v xml:space="preserve">CATTERICK BRIDGE </v>
      </c>
      <c r="V329">
        <v>0</v>
      </c>
      <c r="W329" t="s">
        <v>17</v>
      </c>
      <c r="X329">
        <f t="shared" si="47"/>
        <v>2023</v>
      </c>
    </row>
    <row r="330" spans="1:24" x14ac:dyDescent="0.25">
      <c r="A330" s="10" t="str">
        <f t="shared" si="40"/>
        <v/>
      </c>
      <c r="B330" s="10" t="str">
        <f t="shared" si="41"/>
        <v/>
      </c>
      <c r="C330" s="10" t="str">
        <f t="shared" si="42"/>
        <v>Afternoon45146</v>
      </c>
      <c r="D330" s="5" t="str">
        <f>IF('by region'!$C$2="Any","Any",'Fixture list'!W330)&amp;M330&amp;IF('by region'!$I$2="Any","Any",N330)&amp;G330</f>
        <v>AnyFlatAny45146</v>
      </c>
      <c r="E330" s="5" t="e">
        <f>IF(I330=#REF!,'Fixture list'!G330,"")</f>
        <v>#REF!</v>
      </c>
      <c r="F330" s="5" t="str">
        <f t="shared" si="43"/>
        <v>451461</v>
      </c>
      <c r="G330" s="13">
        <v>45146</v>
      </c>
      <c r="H330" s="14" t="s">
        <v>7</v>
      </c>
      <c r="I330" s="14" t="s">
        <v>8</v>
      </c>
      <c r="J330" s="14" t="s">
        <v>9</v>
      </c>
      <c r="K330" s="14" t="s">
        <v>10</v>
      </c>
      <c r="L330" s="14" t="s">
        <v>11</v>
      </c>
      <c r="M330" s="14" t="s">
        <v>25</v>
      </c>
      <c r="N330" s="14" t="s">
        <v>13</v>
      </c>
      <c r="O330" s="14" t="s">
        <v>14</v>
      </c>
      <c r="P330" s="14" t="s">
        <v>1076</v>
      </c>
      <c r="Q330" s="12">
        <f t="shared" si="44"/>
        <v>1</v>
      </c>
      <c r="R330" s="12" cm="1">
        <f t="array" ref="R330">SUMPRODUCT(($G$2:$G$3117=G330)*(Q330&gt;$Q$2:$Q$3117))+1</f>
        <v>1</v>
      </c>
      <c r="S330" s="12">
        <f t="shared" si="45"/>
        <v>100614</v>
      </c>
      <c r="T330" cm="1">
        <f t="array" ref="T330">SUMPRODUCT(($G$2:$G$3117=G330)*(S330&gt;$S$2:$S$3117))+1</f>
        <v>1</v>
      </c>
      <c r="U330" t="str">
        <f t="shared" si="46"/>
        <v xml:space="preserve">CATTERICK BRIDGE </v>
      </c>
      <c r="V330">
        <v>0</v>
      </c>
      <c r="W330" t="s">
        <v>17</v>
      </c>
      <c r="X330">
        <f t="shared" si="47"/>
        <v>2023</v>
      </c>
    </row>
    <row r="331" spans="1:24" x14ac:dyDescent="0.25">
      <c r="A331" s="10" t="str">
        <f t="shared" si="40"/>
        <v/>
      </c>
      <c r="B331" s="10" t="str">
        <f t="shared" si="41"/>
        <v/>
      </c>
      <c r="C331" s="10" t="str">
        <f t="shared" si="42"/>
        <v>Afternoon45159</v>
      </c>
      <c r="D331" s="5" t="str">
        <f>IF('by region'!$C$2="Any","Any",'Fixture list'!W331)&amp;M331&amp;IF('by region'!$I$2="Any","Any",N331)&amp;G331</f>
        <v>AnyFlatAny45159</v>
      </c>
      <c r="E331" s="5" t="e">
        <f>IF(I331=#REF!,'Fixture list'!G331,"")</f>
        <v>#REF!</v>
      </c>
      <c r="F331" s="5" t="str">
        <f t="shared" si="43"/>
        <v>451591</v>
      </c>
      <c r="G331" s="13">
        <v>45159</v>
      </c>
      <c r="H331" s="14" t="s">
        <v>42</v>
      </c>
      <c r="I331" s="14" t="s">
        <v>8</v>
      </c>
      <c r="J331" s="14" t="s">
        <v>9</v>
      </c>
      <c r="K331" s="14" t="s">
        <v>10</v>
      </c>
      <c r="L331" s="14" t="s">
        <v>11</v>
      </c>
      <c r="M331" s="14" t="s">
        <v>25</v>
      </c>
      <c r="N331" s="14" t="s">
        <v>13</v>
      </c>
      <c r="O331" s="14" t="s">
        <v>14</v>
      </c>
      <c r="P331" s="14" t="s">
        <v>1134</v>
      </c>
      <c r="Q331" s="12">
        <f t="shared" si="44"/>
        <v>1</v>
      </c>
      <c r="R331" s="12" cm="1">
        <f t="array" ref="R331">SUMPRODUCT(($G$2:$G$3117=G331)*(Q331&gt;$Q$2:$Q$3117))+1</f>
        <v>1</v>
      </c>
      <c r="S331" s="12">
        <f t="shared" si="45"/>
        <v>100615</v>
      </c>
      <c r="T331" cm="1">
        <f t="array" ref="T331">SUMPRODUCT(($G$2:$G$3117=G331)*(S331&gt;$S$2:$S$3117))+1</f>
        <v>1</v>
      </c>
      <c r="U331" t="str">
        <f t="shared" si="46"/>
        <v xml:space="preserve">CATTERICK BRIDGE </v>
      </c>
      <c r="V331">
        <v>0</v>
      </c>
      <c r="W331" t="s">
        <v>19</v>
      </c>
      <c r="X331">
        <f t="shared" si="47"/>
        <v>2023</v>
      </c>
    </row>
    <row r="332" spans="1:24" x14ac:dyDescent="0.25">
      <c r="A332" s="10" t="str">
        <f t="shared" si="40"/>
        <v/>
      </c>
      <c r="B332" s="10" t="str">
        <f t="shared" si="41"/>
        <v/>
      </c>
      <c r="C332" s="10" t="str">
        <f t="shared" si="42"/>
        <v>Afternoon45168</v>
      </c>
      <c r="D332" s="5" t="str">
        <f>IF('by region'!$C$2="Any","Any",'Fixture list'!W332)&amp;M332&amp;IF('by region'!$I$2="Any","Any",N332)&amp;G332</f>
        <v>AnyFlatAny45168</v>
      </c>
      <c r="E332" s="5" t="e">
        <f>IF(I332=#REF!,'Fixture list'!G332,"")</f>
        <v>#REF!</v>
      </c>
      <c r="F332" s="5" t="str">
        <f t="shared" si="43"/>
        <v>451681</v>
      </c>
      <c r="G332" s="13">
        <v>45168</v>
      </c>
      <c r="H332" s="14" t="s">
        <v>27</v>
      </c>
      <c r="I332" s="14" t="s">
        <v>8</v>
      </c>
      <c r="J332" s="14" t="s">
        <v>9</v>
      </c>
      <c r="K332" s="14" t="s">
        <v>10</v>
      </c>
      <c r="L332" s="14" t="s">
        <v>19</v>
      </c>
      <c r="M332" s="14" t="s">
        <v>25</v>
      </c>
      <c r="N332" s="14" t="s">
        <v>13</v>
      </c>
      <c r="O332" s="14" t="s">
        <v>14</v>
      </c>
      <c r="P332" s="14" t="s">
        <v>1174</v>
      </c>
      <c r="Q332" s="12">
        <f t="shared" si="44"/>
        <v>1</v>
      </c>
      <c r="R332" s="12" cm="1">
        <f t="array" ref="R332">SUMPRODUCT(($G$2:$G$3117=G332)*(Q332&gt;$Q$2:$Q$3117))+1</f>
        <v>1</v>
      </c>
      <c r="S332" s="12">
        <f t="shared" si="45"/>
        <v>100623</v>
      </c>
      <c r="T332" cm="1">
        <f t="array" ref="T332">SUMPRODUCT(($G$2:$G$3117=G332)*(S332&gt;$S$2:$S$3117))+1</f>
        <v>1</v>
      </c>
      <c r="U332" t="str">
        <f t="shared" si="46"/>
        <v xml:space="preserve">CATTERICK BRIDGE </v>
      </c>
      <c r="V332">
        <v>0</v>
      </c>
      <c r="W332" t="s">
        <v>11</v>
      </c>
      <c r="X332">
        <f t="shared" si="47"/>
        <v>2023</v>
      </c>
    </row>
    <row r="333" spans="1:24" x14ac:dyDescent="0.25">
      <c r="A333" s="10" t="str">
        <f t="shared" si="40"/>
        <v/>
      </c>
      <c r="B333" s="10" t="str">
        <f t="shared" si="41"/>
        <v/>
      </c>
      <c r="C333" s="10" t="str">
        <f t="shared" si="42"/>
        <v>Afternoon45181</v>
      </c>
      <c r="D333" s="5" t="str">
        <f>IF('by region'!$C$2="Any","Any",'Fixture list'!W333)&amp;M333&amp;IF('by region'!$I$2="Any","Any",N333)&amp;G333</f>
        <v>AnyFlatAny45181</v>
      </c>
      <c r="E333" s="5" t="e">
        <f>IF(I333=#REF!,'Fixture list'!G333,"")</f>
        <v>#REF!</v>
      </c>
      <c r="F333" s="5" t="str">
        <f t="shared" si="43"/>
        <v>451811</v>
      </c>
      <c r="G333" s="13">
        <v>45181</v>
      </c>
      <c r="H333" s="14" t="s">
        <v>7</v>
      </c>
      <c r="I333" s="14" t="s">
        <v>8</v>
      </c>
      <c r="J333" s="14" t="s">
        <v>9</v>
      </c>
      <c r="K333" s="14" t="s">
        <v>10</v>
      </c>
      <c r="L333" s="14" t="s">
        <v>17</v>
      </c>
      <c r="M333" s="14" t="s">
        <v>25</v>
      </c>
      <c r="N333" s="14" t="s">
        <v>13</v>
      </c>
      <c r="O333" s="14" t="s">
        <v>14</v>
      </c>
      <c r="P333" s="14" t="s">
        <v>1232</v>
      </c>
      <c r="Q333" s="12">
        <f t="shared" si="44"/>
        <v>1</v>
      </c>
      <c r="R333" s="12" cm="1">
        <f t="array" ref="R333">SUMPRODUCT(($G$2:$G$3117=G333)*(Q333&gt;$Q$2:$Q$3117))+1</f>
        <v>1</v>
      </c>
      <c r="S333" s="12">
        <f t="shared" si="45"/>
        <v>100613</v>
      </c>
      <c r="T333" cm="1">
        <f t="array" ref="T333">SUMPRODUCT(($G$2:$G$3117=G333)*(S333&gt;$S$2:$S$3117))+1</f>
        <v>1</v>
      </c>
      <c r="U333" t="str">
        <f t="shared" si="46"/>
        <v xml:space="preserve">CATTERICK BRIDGE </v>
      </c>
      <c r="V333">
        <v>0</v>
      </c>
      <c r="W333" t="s">
        <v>30</v>
      </c>
      <c r="X333">
        <f t="shared" si="47"/>
        <v>2023</v>
      </c>
    </row>
    <row r="334" spans="1:24" x14ac:dyDescent="0.25">
      <c r="A334" s="10" t="str">
        <f t="shared" si="40"/>
        <v/>
      </c>
      <c r="B334" s="10" t="str">
        <f t="shared" si="41"/>
        <v/>
      </c>
      <c r="C334" s="10" t="str">
        <f t="shared" si="42"/>
        <v>Afternoon45192</v>
      </c>
      <c r="D334" s="5" t="str">
        <f>IF('by region'!$C$2="Any","Any",'Fixture list'!W334)&amp;M334&amp;IF('by region'!$I$2="Any","Any",N334)&amp;G334</f>
        <v>AnyFlatAny45192</v>
      </c>
      <c r="E334" s="5" t="e">
        <f>IF(I334=#REF!,'Fixture list'!G334,"")</f>
        <v>#REF!</v>
      </c>
      <c r="F334" s="5" t="str">
        <f t="shared" si="43"/>
        <v>451922</v>
      </c>
      <c r="G334" s="13">
        <v>45192</v>
      </c>
      <c r="H334" s="14" t="s">
        <v>37</v>
      </c>
      <c r="I334" s="14" t="s">
        <v>8</v>
      </c>
      <c r="J334" s="14" t="s">
        <v>9</v>
      </c>
      <c r="K334" s="14" t="s">
        <v>10</v>
      </c>
      <c r="L334" s="14" t="s">
        <v>19</v>
      </c>
      <c r="M334" s="14" t="s">
        <v>25</v>
      </c>
      <c r="N334" s="14" t="s">
        <v>13</v>
      </c>
      <c r="O334" s="14" t="s">
        <v>14</v>
      </c>
      <c r="P334" s="14" t="s">
        <v>1276</v>
      </c>
      <c r="Q334" s="12">
        <f t="shared" si="44"/>
        <v>1</v>
      </c>
      <c r="R334" s="12" cm="1">
        <f t="array" ref="R334">SUMPRODUCT(($G$2:$G$3117=G334)*(Q334&gt;$Q$2:$Q$3117))+1</f>
        <v>1</v>
      </c>
      <c r="S334" s="12">
        <f t="shared" si="45"/>
        <v>100616</v>
      </c>
      <c r="T334" cm="1">
        <f t="array" ref="T334">SUMPRODUCT(($G$2:$G$3117=G334)*(S334&gt;$S$2:$S$3117))+1</f>
        <v>2</v>
      </c>
      <c r="U334" t="str">
        <f t="shared" si="46"/>
        <v xml:space="preserve">CATTERICK BRIDGE </v>
      </c>
      <c r="V334">
        <v>0</v>
      </c>
      <c r="W334" t="s">
        <v>17</v>
      </c>
      <c r="X334">
        <f t="shared" si="47"/>
        <v>2023</v>
      </c>
    </row>
    <row r="335" spans="1:24" x14ac:dyDescent="0.25">
      <c r="A335" s="10" t="str">
        <f t="shared" si="40"/>
        <v/>
      </c>
      <c r="B335" s="10" t="str">
        <f t="shared" si="41"/>
        <v/>
      </c>
      <c r="C335" s="10" t="str">
        <f t="shared" si="42"/>
        <v>Afternoon45203</v>
      </c>
      <c r="D335" s="5" t="str">
        <f>IF('by region'!$C$2="Any","Any",'Fixture list'!W335)&amp;M335&amp;IF('by region'!$I$2="Any","Any",N335)&amp;G335</f>
        <v>AnyFlatAny45203</v>
      </c>
      <c r="E335" s="5" t="e">
        <f>IF(I335=#REF!,'Fixture list'!G335,"")</f>
        <v>#REF!</v>
      </c>
      <c r="F335" s="5" t="str">
        <f t="shared" si="43"/>
        <v>452032</v>
      </c>
      <c r="G335" s="13">
        <v>45203</v>
      </c>
      <c r="H335" s="14" t="s">
        <v>27</v>
      </c>
      <c r="I335" s="14" t="s">
        <v>8</v>
      </c>
      <c r="J335" s="14" t="s">
        <v>9</v>
      </c>
      <c r="K335" s="14" t="s">
        <v>10</v>
      </c>
      <c r="L335" s="14" t="s">
        <v>17</v>
      </c>
      <c r="M335" s="14" t="s">
        <v>25</v>
      </c>
      <c r="N335" s="14" t="s">
        <v>13</v>
      </c>
      <c r="O335" s="14" t="s">
        <v>14</v>
      </c>
      <c r="P335" s="14" t="s">
        <v>1320</v>
      </c>
      <c r="Q335" s="12">
        <f t="shared" si="44"/>
        <v>1</v>
      </c>
      <c r="R335" s="12" cm="1">
        <f t="array" ref="R335">SUMPRODUCT(($G$2:$G$3117=G335)*(Q335&gt;$Q$2:$Q$3117))+1</f>
        <v>1</v>
      </c>
      <c r="S335" s="12">
        <f t="shared" si="45"/>
        <v>100617</v>
      </c>
      <c r="T335" cm="1">
        <f t="array" ref="T335">SUMPRODUCT(($G$2:$G$3117=G335)*(S335&gt;$S$2:$S$3117))+1</f>
        <v>2</v>
      </c>
      <c r="U335" t="str">
        <f t="shared" si="46"/>
        <v xml:space="preserve">CATTERICK BRIDGE </v>
      </c>
      <c r="V335">
        <v>0</v>
      </c>
      <c r="W335" t="s">
        <v>11</v>
      </c>
      <c r="X335">
        <f t="shared" si="47"/>
        <v>2023</v>
      </c>
    </row>
    <row r="336" spans="1:24" x14ac:dyDescent="0.25">
      <c r="A336" s="10" t="str">
        <f t="shared" si="40"/>
        <v/>
      </c>
      <c r="B336" s="10" t="str">
        <f t="shared" si="41"/>
        <v/>
      </c>
      <c r="C336" s="10" t="str">
        <f t="shared" si="42"/>
        <v>Afternoon45220</v>
      </c>
      <c r="D336" s="5" t="str">
        <f>IF('by region'!$C$2="Any","Any",'Fixture list'!W336)&amp;M336&amp;IF('by region'!$I$2="Any","Any",N336)&amp;G336</f>
        <v>AnyFlatAny45220</v>
      </c>
      <c r="E336" s="5" t="e">
        <f>IF(I336=#REF!,'Fixture list'!G336,"")</f>
        <v>#REF!</v>
      </c>
      <c r="F336" s="5" t="str">
        <f t="shared" si="43"/>
        <v>452202</v>
      </c>
      <c r="G336" s="13">
        <v>45220</v>
      </c>
      <c r="H336" s="14" t="s">
        <v>37</v>
      </c>
      <c r="I336" s="14" t="s">
        <v>8</v>
      </c>
      <c r="J336" s="14" t="s">
        <v>9</v>
      </c>
      <c r="K336" s="14" t="s">
        <v>10</v>
      </c>
      <c r="L336" s="14" t="s">
        <v>17</v>
      </c>
      <c r="M336" s="14" t="s">
        <v>25</v>
      </c>
      <c r="N336" s="14" t="s">
        <v>13</v>
      </c>
      <c r="O336" s="14" t="s">
        <v>14</v>
      </c>
      <c r="P336" s="14" t="s">
        <v>1387</v>
      </c>
      <c r="Q336" s="12">
        <f t="shared" si="44"/>
        <v>1</v>
      </c>
      <c r="R336" s="12" cm="1">
        <f t="array" ref="R336">SUMPRODUCT(($G$2:$G$3117=G336)*(Q336&gt;$Q$2:$Q$3117))+1</f>
        <v>1</v>
      </c>
      <c r="S336" s="12">
        <f t="shared" si="45"/>
        <v>100618</v>
      </c>
      <c r="T336" cm="1">
        <f t="array" ref="T336">SUMPRODUCT(($G$2:$G$3117=G336)*(S336&gt;$S$2:$S$3117))+1</f>
        <v>2</v>
      </c>
      <c r="U336" t="str">
        <f t="shared" si="46"/>
        <v xml:space="preserve">CATTERICK BRIDGE </v>
      </c>
      <c r="V336">
        <v>0</v>
      </c>
      <c r="W336" t="s">
        <v>30</v>
      </c>
      <c r="X336">
        <f t="shared" si="47"/>
        <v>2023</v>
      </c>
    </row>
    <row r="337" spans="1:24" x14ac:dyDescent="0.25">
      <c r="A337" s="10" t="str">
        <f t="shared" si="40"/>
        <v/>
      </c>
      <c r="B337" s="10" t="str">
        <f t="shared" si="41"/>
        <v/>
      </c>
      <c r="C337" s="10" t="str">
        <f t="shared" si="42"/>
        <v>Afternoon45230</v>
      </c>
      <c r="D337" s="5" t="str">
        <f>IF('by region'!$C$2="Any","Any",'Fixture list'!W337)&amp;M337&amp;IF('by region'!$I$2="Any","Any",N337)&amp;G337</f>
        <v>AnyFlatAny45230</v>
      </c>
      <c r="E337" s="5" t="e">
        <f>IF(I337=#REF!,'Fixture list'!G337,"")</f>
        <v>#REF!</v>
      </c>
      <c r="F337" s="5" t="str">
        <f t="shared" si="43"/>
        <v>452302</v>
      </c>
      <c r="G337" s="13">
        <v>45230</v>
      </c>
      <c r="H337" s="14" t="s">
        <v>7</v>
      </c>
      <c r="I337" s="14" t="s">
        <v>8</v>
      </c>
      <c r="J337" s="14" t="s">
        <v>9</v>
      </c>
      <c r="K337" s="14" t="s">
        <v>10</v>
      </c>
      <c r="L337" s="14" t="s">
        <v>17</v>
      </c>
      <c r="M337" s="14" t="s">
        <v>25</v>
      </c>
      <c r="N337" s="14" t="s">
        <v>13</v>
      </c>
      <c r="O337" s="14" t="s">
        <v>14</v>
      </c>
      <c r="P337" s="14" t="s">
        <v>1426</v>
      </c>
      <c r="Q337" s="12">
        <f t="shared" si="44"/>
        <v>1</v>
      </c>
      <c r="R337" s="12" cm="1">
        <f t="array" ref="R337">SUMPRODUCT(($G$2:$G$3117=G337)*(Q337&gt;$Q$2:$Q$3117))+1</f>
        <v>1</v>
      </c>
      <c r="S337" s="12">
        <f t="shared" si="45"/>
        <v>100620</v>
      </c>
      <c r="T337" cm="1">
        <f t="array" ref="T337">SUMPRODUCT(($G$2:$G$3117=G337)*(S337&gt;$S$2:$S$3117))+1</f>
        <v>2</v>
      </c>
      <c r="U337" t="str">
        <f t="shared" si="46"/>
        <v xml:space="preserve">CATTERICK BRIDGE </v>
      </c>
      <c r="V337">
        <v>0</v>
      </c>
      <c r="W337" t="s">
        <v>19</v>
      </c>
      <c r="X337">
        <f t="shared" si="47"/>
        <v>2023</v>
      </c>
    </row>
    <row r="338" spans="1:24" x14ac:dyDescent="0.25">
      <c r="A338" s="10" t="str">
        <f t="shared" si="40"/>
        <v/>
      </c>
      <c r="B338" s="10" t="str">
        <f t="shared" si="41"/>
        <v/>
      </c>
      <c r="C338" s="10" t="str">
        <f t="shared" si="42"/>
        <v>Afternoon45254</v>
      </c>
      <c r="D338" s="5" t="str">
        <f>IF('by region'!$C$2="Any","Any",'Fixture list'!W338)&amp;M338&amp;IF('by region'!$I$2="Any","Any",N338)&amp;G338</f>
        <v>AnyJumpAny45254</v>
      </c>
      <c r="E338" s="5" t="e">
        <f>IF(I338=#REF!,'Fixture list'!G338,"")</f>
        <v>#REF!</v>
      </c>
      <c r="F338" s="5" t="str">
        <f t="shared" si="43"/>
        <v>452542</v>
      </c>
      <c r="G338" s="13">
        <v>45254</v>
      </c>
      <c r="H338" s="14" t="s">
        <v>35</v>
      </c>
      <c r="I338" s="14" t="s">
        <v>8</v>
      </c>
      <c r="J338" s="14" t="s">
        <v>9</v>
      </c>
      <c r="K338" s="14" t="s">
        <v>10</v>
      </c>
      <c r="L338" s="14" t="s">
        <v>19</v>
      </c>
      <c r="M338" s="14" t="s">
        <v>12</v>
      </c>
      <c r="N338" s="14" t="s">
        <v>13</v>
      </c>
      <c r="O338" s="14" t="s">
        <v>14</v>
      </c>
      <c r="P338" s="14" t="s">
        <v>1519</v>
      </c>
      <c r="Q338" s="12">
        <f t="shared" si="44"/>
        <v>1</v>
      </c>
      <c r="R338" s="12" cm="1">
        <f t="array" ref="R338">SUMPRODUCT(($G$2:$G$3117=G338)*(Q338&gt;$Q$2:$Q$3117))+1</f>
        <v>1</v>
      </c>
      <c r="S338" s="12">
        <f t="shared" si="45"/>
        <v>100622</v>
      </c>
      <c r="T338" cm="1">
        <f t="array" ref="T338">SUMPRODUCT(($G$2:$G$3117=G338)*(S338&gt;$S$2:$S$3117))+1</f>
        <v>2</v>
      </c>
      <c r="U338" t="str">
        <f t="shared" si="46"/>
        <v xml:space="preserve">Catterick Bridge </v>
      </c>
      <c r="V338">
        <v>0</v>
      </c>
      <c r="W338" t="s">
        <v>17</v>
      </c>
      <c r="X338">
        <f t="shared" si="47"/>
        <v>2023</v>
      </c>
    </row>
    <row r="339" spans="1:24" x14ac:dyDescent="0.25">
      <c r="A339" s="10" t="str">
        <f t="shared" si="40"/>
        <v/>
      </c>
      <c r="B339" s="10" t="str">
        <f t="shared" si="41"/>
        <v/>
      </c>
      <c r="C339" s="10" t="str">
        <f t="shared" si="42"/>
        <v>Afternoon45279</v>
      </c>
      <c r="D339" s="5" t="str">
        <f>IF('by region'!$C$2="Any","Any",'Fixture list'!W339)&amp;M339&amp;IF('by region'!$I$2="Any","Any",N339)&amp;G339</f>
        <v>AnyJumpAny45279</v>
      </c>
      <c r="E339" s="5" t="e">
        <f>IF(I339=#REF!,'Fixture list'!G339,"")</f>
        <v>#REF!</v>
      </c>
      <c r="F339" s="5" t="str">
        <f t="shared" si="43"/>
        <v>452791</v>
      </c>
      <c r="G339" s="13">
        <v>45279</v>
      </c>
      <c r="H339" s="14" t="s">
        <v>7</v>
      </c>
      <c r="I339" s="14" t="s">
        <v>8</v>
      </c>
      <c r="J339" s="14" t="s">
        <v>9</v>
      </c>
      <c r="K339" s="14" t="s">
        <v>10</v>
      </c>
      <c r="L339" s="14" t="s">
        <v>17</v>
      </c>
      <c r="M339" s="14" t="s">
        <v>12</v>
      </c>
      <c r="N339" s="14" t="s">
        <v>13</v>
      </c>
      <c r="O339" s="14" t="s">
        <v>14</v>
      </c>
      <c r="P339" s="14" t="s">
        <v>1602</v>
      </c>
      <c r="Q339" s="12">
        <f t="shared" si="44"/>
        <v>1</v>
      </c>
      <c r="R339" s="12" cm="1">
        <f t="array" ref="R339">SUMPRODUCT(($G$2:$G$3117=G339)*(Q339&gt;$Q$2:$Q$3117))+1</f>
        <v>1</v>
      </c>
      <c r="S339" s="12">
        <f t="shared" si="45"/>
        <v>100627</v>
      </c>
      <c r="T339" cm="1">
        <f t="array" ref="T339">SUMPRODUCT(($G$2:$G$3117=G339)*(S339&gt;$S$2:$S$3117))+1</f>
        <v>1</v>
      </c>
      <c r="U339" t="str">
        <f t="shared" si="46"/>
        <v xml:space="preserve">Catterick Bridge </v>
      </c>
      <c r="V339">
        <v>0</v>
      </c>
      <c r="W339" t="s">
        <v>30</v>
      </c>
      <c r="X339">
        <f t="shared" si="47"/>
        <v>2023</v>
      </c>
    </row>
    <row r="340" spans="1:24" x14ac:dyDescent="0.25">
      <c r="A340" s="10" t="str">
        <f t="shared" si="40"/>
        <v/>
      </c>
      <c r="B340" s="10" t="str">
        <f t="shared" si="41"/>
        <v/>
      </c>
      <c r="C340" s="10" t="str">
        <f t="shared" si="42"/>
        <v>Afternoon45288</v>
      </c>
      <c r="D340" s="5" t="str">
        <f>IF('by region'!$C$2="Any","Any",'Fixture list'!W340)&amp;M340&amp;IF('by region'!$I$2="Any","Any",N340)&amp;G340</f>
        <v>AnyJumpAny45288</v>
      </c>
      <c r="E340" s="5" t="e">
        <f>IF(I340=#REF!,'Fixture list'!G340,"")</f>
        <v>#REF!</v>
      </c>
      <c r="F340" s="5" t="str">
        <f t="shared" si="43"/>
        <v>452881</v>
      </c>
      <c r="G340" s="13">
        <v>45288</v>
      </c>
      <c r="H340" s="14" t="s">
        <v>34</v>
      </c>
      <c r="I340" s="14" t="s">
        <v>8</v>
      </c>
      <c r="J340" s="14" t="s">
        <v>9</v>
      </c>
      <c r="K340" s="14" t="s">
        <v>10</v>
      </c>
      <c r="L340" s="14" t="s">
        <v>17</v>
      </c>
      <c r="M340" s="14" t="s">
        <v>12</v>
      </c>
      <c r="N340" s="14" t="s">
        <v>13</v>
      </c>
      <c r="O340" s="14" t="s">
        <v>14</v>
      </c>
      <c r="P340" s="14" t="s">
        <v>1634</v>
      </c>
      <c r="Q340" s="12">
        <f t="shared" si="44"/>
        <v>1</v>
      </c>
      <c r="R340" s="12" cm="1">
        <f t="array" ref="R340">SUMPRODUCT(($G$2:$G$3117=G340)*(Q340&gt;$Q$2:$Q$3117))+1</f>
        <v>1</v>
      </c>
      <c r="S340" s="12">
        <f t="shared" si="45"/>
        <v>100624</v>
      </c>
      <c r="T340" cm="1">
        <f t="array" ref="T340">SUMPRODUCT(($G$2:$G$3117=G340)*(S340&gt;$S$2:$S$3117))+1</f>
        <v>1</v>
      </c>
      <c r="U340" t="str">
        <f t="shared" si="46"/>
        <v xml:space="preserve">Catterick Bridge </v>
      </c>
      <c r="V340">
        <v>0</v>
      </c>
      <c r="W340" t="s">
        <v>19</v>
      </c>
      <c r="X340">
        <f t="shared" si="47"/>
        <v>2023</v>
      </c>
    </row>
    <row r="341" spans="1:24" x14ac:dyDescent="0.25">
      <c r="A341" s="10" t="str">
        <f t="shared" si="40"/>
        <v/>
      </c>
      <c r="B341" s="10" t="str">
        <f t="shared" si="41"/>
        <v/>
      </c>
      <c r="C341" s="10" t="str">
        <f t="shared" si="42"/>
        <v>Afternoon44929</v>
      </c>
      <c r="D341" s="5" t="str">
        <f>IF('by region'!$C$2="Any","Any",'Fixture list'!W341)&amp;M341&amp;IF('by region'!$I$2="Any","Any",N341)&amp;G341</f>
        <v>AnyFlatAny44929</v>
      </c>
      <c r="E341" s="5" t="e">
        <f>IF(I341=#REF!,'Fixture list'!G341,"")</f>
        <v>#REF!</v>
      </c>
      <c r="F341" s="5" t="str">
        <f t="shared" si="43"/>
        <v>449292</v>
      </c>
      <c r="G341" s="13">
        <v>44929</v>
      </c>
      <c r="H341" s="14" t="s">
        <v>7</v>
      </c>
      <c r="I341" s="14" t="s">
        <v>73</v>
      </c>
      <c r="J341" s="14" t="s">
        <v>9</v>
      </c>
      <c r="K341" s="14" t="s">
        <v>30</v>
      </c>
      <c r="L341" s="14" t="s">
        <v>30</v>
      </c>
      <c r="M341" s="14" t="s">
        <v>25</v>
      </c>
      <c r="N341" s="14" t="s">
        <v>30</v>
      </c>
      <c r="O341" s="14" t="s">
        <v>21</v>
      </c>
      <c r="P341" s="14" t="s">
        <v>171</v>
      </c>
      <c r="Q341" s="12">
        <f t="shared" si="44"/>
        <v>1</v>
      </c>
      <c r="R341" s="12" cm="1">
        <f t="array" ref="R341">SUMPRODUCT(($G$2:$G$3117=G341)*(Q341&gt;$Q$2:$Q$3117))+1</f>
        <v>1</v>
      </c>
      <c r="S341" s="12">
        <f t="shared" si="45"/>
        <v>114273</v>
      </c>
      <c r="T341" cm="1">
        <f t="array" ref="T341">SUMPRODUCT(($G$2:$G$3117=G341)*(S341&gt;$S$2:$S$3117))+1</f>
        <v>2</v>
      </c>
      <c r="U341" t="str">
        <f t="shared" si="46"/>
        <v xml:space="preserve">CHELMSFORD CITY </v>
      </c>
      <c r="V341">
        <v>0</v>
      </c>
      <c r="W341" t="s">
        <v>17</v>
      </c>
      <c r="X341">
        <f t="shared" si="47"/>
        <v>2023</v>
      </c>
    </row>
    <row r="342" spans="1:24" x14ac:dyDescent="0.25">
      <c r="A342" s="10" t="str">
        <f t="shared" si="40"/>
        <v/>
      </c>
      <c r="B342" s="10" t="str">
        <f t="shared" si="41"/>
        <v/>
      </c>
      <c r="C342" s="10" t="str">
        <f t="shared" si="42"/>
        <v>Afternoon45022</v>
      </c>
      <c r="D342" s="5" t="str">
        <f>IF('by region'!$C$2="Any","Any",'Fixture list'!W342)&amp;M342&amp;IF('by region'!$I$2="Any","Any",N342)&amp;G342</f>
        <v>AnyFlatAny45022</v>
      </c>
      <c r="E342" s="5" t="e">
        <f>IF(I342=#REF!,'Fixture list'!G342,"")</f>
        <v>#REF!</v>
      </c>
      <c r="F342" s="5" t="str">
        <f t="shared" si="43"/>
        <v>450223</v>
      </c>
      <c r="G342" s="13">
        <v>45022</v>
      </c>
      <c r="H342" s="14" t="s">
        <v>34</v>
      </c>
      <c r="I342" s="14" t="s">
        <v>73</v>
      </c>
      <c r="J342" s="14" t="s">
        <v>9</v>
      </c>
      <c r="K342" s="14" t="s">
        <v>10</v>
      </c>
      <c r="L342" s="14" t="s">
        <v>19</v>
      </c>
      <c r="M342" s="14" t="s">
        <v>25</v>
      </c>
      <c r="N342" s="14" t="s">
        <v>26</v>
      </c>
      <c r="O342" s="14" t="s">
        <v>14</v>
      </c>
      <c r="P342" s="14" t="s">
        <v>504</v>
      </c>
      <c r="Q342" s="12">
        <f t="shared" si="44"/>
        <v>1</v>
      </c>
      <c r="R342" s="12" cm="1">
        <f t="array" ref="R342">SUMPRODUCT(($G$2:$G$3117=G342)*(Q342&gt;$Q$2:$Q$3117))+1</f>
        <v>1</v>
      </c>
      <c r="S342" s="12">
        <f t="shared" si="45"/>
        <v>111864</v>
      </c>
      <c r="T342" cm="1">
        <f t="array" ref="T342">SUMPRODUCT(($G$2:$G$3117=G342)*(S342&gt;$S$2:$S$3117))+1</f>
        <v>3</v>
      </c>
      <c r="U342" t="str">
        <f t="shared" si="46"/>
        <v xml:space="preserve">CHELMSFORD CITY </v>
      </c>
      <c r="V342">
        <v>0</v>
      </c>
      <c r="W342" t="s">
        <v>17</v>
      </c>
      <c r="X342">
        <f t="shared" si="47"/>
        <v>2023</v>
      </c>
    </row>
    <row r="343" spans="1:24" x14ac:dyDescent="0.25">
      <c r="A343" s="10" t="str">
        <f t="shared" si="40"/>
        <v/>
      </c>
      <c r="B343" s="10" t="str">
        <f t="shared" si="41"/>
        <v/>
      </c>
      <c r="C343" s="10" t="str">
        <f t="shared" si="42"/>
        <v>Evening45043</v>
      </c>
      <c r="D343" s="5" t="str">
        <f>IF('by region'!$C$2="Any","Any",'Fixture list'!W343)&amp;M343&amp;IF('by region'!$I$2="Any","Any",N343)&amp;G343</f>
        <v>AnyFlatAny45043</v>
      </c>
      <c r="E343" s="5" t="e">
        <f>IF(I343=#REF!,'Fixture list'!G343,"")</f>
        <v>#REF!</v>
      </c>
      <c r="F343" s="5" t="str">
        <f t="shared" si="43"/>
        <v>450435</v>
      </c>
      <c r="G343" s="13">
        <v>45043</v>
      </c>
      <c r="H343" s="14" t="s">
        <v>34</v>
      </c>
      <c r="I343" s="14" t="s">
        <v>73</v>
      </c>
      <c r="J343" s="14" t="s">
        <v>80</v>
      </c>
      <c r="K343" s="14" t="s">
        <v>10</v>
      </c>
      <c r="L343" s="14" t="s">
        <v>19</v>
      </c>
      <c r="M343" s="14" t="s">
        <v>25</v>
      </c>
      <c r="N343" s="14" t="s">
        <v>26</v>
      </c>
      <c r="O343" s="14" t="s">
        <v>14</v>
      </c>
      <c r="P343" s="14" t="s">
        <v>589</v>
      </c>
      <c r="Q343" s="12">
        <f t="shared" si="44"/>
        <v>2</v>
      </c>
      <c r="R343" s="12" cm="1">
        <f t="array" ref="R343">SUMPRODUCT(($G$2:$G$3117=G343)*(Q343&gt;$Q$2:$Q$3117))+1</f>
        <v>4</v>
      </c>
      <c r="S343" s="12">
        <f t="shared" si="45"/>
        <v>413185</v>
      </c>
      <c r="T343" cm="1">
        <f t="array" ref="T343">SUMPRODUCT(($G$2:$G$3117=G343)*(S343&gt;$S$2:$S$3117))+1</f>
        <v>5</v>
      </c>
      <c r="U343" t="str">
        <f t="shared" si="46"/>
        <v>CHELMSFORD CITY †</v>
      </c>
      <c r="V343">
        <v>0</v>
      </c>
      <c r="W343" t="s">
        <v>19</v>
      </c>
      <c r="X343">
        <f t="shared" si="47"/>
        <v>2023</v>
      </c>
    </row>
    <row r="344" spans="1:24" x14ac:dyDescent="0.25">
      <c r="A344" s="10" t="str">
        <f t="shared" si="40"/>
        <v/>
      </c>
      <c r="B344" s="10" t="str">
        <f t="shared" si="41"/>
        <v/>
      </c>
      <c r="C344" s="10" t="str">
        <f t="shared" si="42"/>
        <v>Evening45050</v>
      </c>
      <c r="D344" s="5" t="str">
        <f>IF('by region'!$C$2="Any","Any",'Fixture list'!W344)&amp;M344&amp;IF('by region'!$I$2="Any","Any",N344)&amp;G344</f>
        <v>AnyFlatAny45050</v>
      </c>
      <c r="E344" s="5" t="e">
        <f>IF(I344=#REF!,'Fixture list'!G344,"")</f>
        <v>#REF!</v>
      </c>
      <c r="F344" s="5" t="str">
        <f t="shared" si="43"/>
        <v>450505</v>
      </c>
      <c r="G344" s="13">
        <v>45050</v>
      </c>
      <c r="H344" s="14" t="s">
        <v>34</v>
      </c>
      <c r="I344" s="14" t="s">
        <v>73</v>
      </c>
      <c r="J344" s="14" t="s">
        <v>80</v>
      </c>
      <c r="K344" s="14" t="s">
        <v>30</v>
      </c>
      <c r="L344" s="14" t="s">
        <v>30</v>
      </c>
      <c r="M344" s="14" t="s">
        <v>25</v>
      </c>
      <c r="N344" s="14" t="s">
        <v>30</v>
      </c>
      <c r="O344" s="14" t="s">
        <v>21</v>
      </c>
      <c r="P344" s="14" t="s">
        <v>621</v>
      </c>
      <c r="Q344" s="12">
        <f t="shared" si="44"/>
        <v>2</v>
      </c>
      <c r="R344" s="12" cm="1">
        <f t="array" ref="R344">SUMPRODUCT(($G$2:$G$3117=G344)*(Q344&gt;$Q$2:$Q$3117))+1</f>
        <v>4</v>
      </c>
      <c r="S344" s="12">
        <f t="shared" si="45"/>
        <v>412159</v>
      </c>
      <c r="T344" cm="1">
        <f t="array" ref="T344">SUMPRODUCT(($G$2:$G$3117=G344)*(S344&gt;$S$2:$S$3117))+1</f>
        <v>5</v>
      </c>
      <c r="U344" t="str">
        <f t="shared" si="46"/>
        <v>CHELMSFORD CITY †</v>
      </c>
      <c r="V344">
        <v>0</v>
      </c>
      <c r="W344" t="s">
        <v>30</v>
      </c>
      <c r="X344">
        <f t="shared" si="47"/>
        <v>2023</v>
      </c>
    </row>
    <row r="345" spans="1:24" x14ac:dyDescent="0.25">
      <c r="A345" s="10" t="str">
        <f t="shared" si="40"/>
        <v/>
      </c>
      <c r="B345" s="10" t="str">
        <f t="shared" si="41"/>
        <v/>
      </c>
      <c r="C345" s="10" t="str">
        <f t="shared" si="42"/>
        <v>Evening45057</v>
      </c>
      <c r="D345" s="5" t="str">
        <f>IF('by region'!$C$2="Any","Any",'Fixture list'!W345)&amp;M345&amp;IF('by region'!$I$2="Any","Any",N345)&amp;G345</f>
        <v>AnyFlatAny45057</v>
      </c>
      <c r="E345" s="5" t="e">
        <f>IF(I345=#REF!,'Fixture list'!G345,"")</f>
        <v>#REF!</v>
      </c>
      <c r="F345" s="5" t="str">
        <f t="shared" si="43"/>
        <v>450575</v>
      </c>
      <c r="G345" s="13">
        <v>45057</v>
      </c>
      <c r="H345" s="14" t="s">
        <v>34</v>
      </c>
      <c r="I345" s="14" t="s">
        <v>73</v>
      </c>
      <c r="J345" s="14" t="s">
        <v>80</v>
      </c>
      <c r="K345" s="14" t="s">
        <v>10</v>
      </c>
      <c r="L345" s="14" t="s">
        <v>19</v>
      </c>
      <c r="M345" s="14" t="s">
        <v>25</v>
      </c>
      <c r="N345" s="14" t="s">
        <v>26</v>
      </c>
      <c r="O345" s="14" t="s">
        <v>14</v>
      </c>
      <c r="P345" s="14" t="s">
        <v>653</v>
      </c>
      <c r="Q345" s="12">
        <f t="shared" si="44"/>
        <v>2</v>
      </c>
      <c r="R345" s="12" cm="1">
        <f t="array" ref="R345">SUMPRODUCT(($G$2:$G$3117=G345)*(Q345&gt;$Q$2:$Q$3117))+1</f>
        <v>4</v>
      </c>
      <c r="S345" s="12">
        <f t="shared" si="45"/>
        <v>413708</v>
      </c>
      <c r="T345" cm="1">
        <f t="array" ref="T345">SUMPRODUCT(($G$2:$G$3117=G345)*(S345&gt;$S$2:$S$3117))+1</f>
        <v>5</v>
      </c>
      <c r="U345" t="str">
        <f t="shared" si="46"/>
        <v>CHELMSFORD CITY †</v>
      </c>
      <c r="V345">
        <v>0</v>
      </c>
      <c r="W345" t="s">
        <v>19</v>
      </c>
      <c r="X345">
        <f t="shared" si="47"/>
        <v>2023</v>
      </c>
    </row>
    <row r="346" spans="1:24" x14ac:dyDescent="0.25">
      <c r="A346" s="10" t="str">
        <f t="shared" si="40"/>
        <v/>
      </c>
      <c r="B346" s="10" t="str">
        <f t="shared" si="41"/>
        <v/>
      </c>
      <c r="C346" s="10" t="str">
        <f t="shared" si="42"/>
        <v>Evening45071</v>
      </c>
      <c r="D346" s="5" t="str">
        <f>IF('by region'!$C$2="Any","Any",'Fixture list'!W346)&amp;M346&amp;IF('by region'!$I$2="Any","Any",N346)&amp;G346</f>
        <v>AnyFlatAny45071</v>
      </c>
      <c r="E346" s="5" t="e">
        <f>IF(I346=#REF!,'Fixture list'!G346,"")</f>
        <v>#REF!</v>
      </c>
      <c r="F346" s="5" t="str">
        <f t="shared" si="43"/>
        <v>450715</v>
      </c>
      <c r="G346" s="13">
        <v>45071</v>
      </c>
      <c r="H346" s="14" t="s">
        <v>34</v>
      </c>
      <c r="I346" s="14" t="s">
        <v>73</v>
      </c>
      <c r="J346" s="14" t="s">
        <v>80</v>
      </c>
      <c r="K346" s="14" t="s">
        <v>10</v>
      </c>
      <c r="L346" s="14" t="s">
        <v>19</v>
      </c>
      <c r="M346" s="14" t="s">
        <v>25</v>
      </c>
      <c r="N346" s="14" t="s">
        <v>26</v>
      </c>
      <c r="O346" s="14" t="s">
        <v>14</v>
      </c>
      <c r="P346" s="14" t="s">
        <v>721</v>
      </c>
      <c r="Q346" s="12">
        <f t="shared" si="44"/>
        <v>2</v>
      </c>
      <c r="R346" s="12" cm="1">
        <f t="array" ref="R346">SUMPRODUCT(($G$2:$G$3117=G346)*(Q346&gt;$Q$2:$Q$3117))+1</f>
        <v>4</v>
      </c>
      <c r="S346" s="12">
        <f t="shared" si="45"/>
        <v>414270</v>
      </c>
      <c r="T346" cm="1">
        <f t="array" ref="T346">SUMPRODUCT(($G$2:$G$3117=G346)*(S346&gt;$S$2:$S$3117))+1</f>
        <v>5</v>
      </c>
      <c r="U346" t="str">
        <f t="shared" si="46"/>
        <v>CHELMSFORD CITY †</v>
      </c>
      <c r="V346">
        <v>0</v>
      </c>
      <c r="W346" t="s">
        <v>17</v>
      </c>
      <c r="X346">
        <f t="shared" si="47"/>
        <v>2023</v>
      </c>
    </row>
    <row r="347" spans="1:24" x14ac:dyDescent="0.25">
      <c r="A347" s="10" t="str">
        <f t="shared" si="40"/>
        <v/>
      </c>
      <c r="B347" s="10" t="str">
        <f t="shared" si="41"/>
        <v/>
      </c>
      <c r="C347" s="10" t="str">
        <f t="shared" si="42"/>
        <v>Evening45085</v>
      </c>
      <c r="D347" s="5" t="str">
        <f>IF('by region'!$C$2="Any","Any",'Fixture list'!W347)&amp;M347&amp;IF('by region'!$I$2="Any","Any",N347)&amp;G347</f>
        <v>AnyFlatAny45085</v>
      </c>
      <c r="E347" s="5" t="e">
        <f>IF(I347=#REF!,'Fixture list'!G347,"")</f>
        <v>#REF!</v>
      </c>
      <c r="F347" s="5" t="str">
        <f t="shared" si="43"/>
        <v>450854</v>
      </c>
      <c r="G347" s="13">
        <v>45085</v>
      </c>
      <c r="H347" s="14" t="s">
        <v>34</v>
      </c>
      <c r="I347" s="14" t="s">
        <v>73</v>
      </c>
      <c r="J347" s="14" t="s">
        <v>80</v>
      </c>
      <c r="K347" s="14" t="s">
        <v>10</v>
      </c>
      <c r="L347" s="14" t="s">
        <v>19</v>
      </c>
      <c r="M347" s="14" t="s">
        <v>25</v>
      </c>
      <c r="N347" s="14" t="s">
        <v>26</v>
      </c>
      <c r="O347" s="14" t="s">
        <v>14</v>
      </c>
      <c r="P347" s="14" t="s">
        <v>789</v>
      </c>
      <c r="Q347" s="12">
        <f t="shared" si="44"/>
        <v>2</v>
      </c>
      <c r="R347" s="12" cm="1">
        <f t="array" ref="R347">SUMPRODUCT(($G$2:$G$3117=G347)*(Q347&gt;$Q$2:$Q$3117))+1</f>
        <v>4</v>
      </c>
      <c r="S347" s="12">
        <f t="shared" si="45"/>
        <v>411860</v>
      </c>
      <c r="T347" cm="1">
        <f t="array" ref="T347">SUMPRODUCT(($G$2:$G$3117=G347)*(S347&gt;$S$2:$S$3117))+1</f>
        <v>4</v>
      </c>
      <c r="U347" t="str">
        <f t="shared" si="46"/>
        <v>CHELMSFORD CITY †</v>
      </c>
      <c r="V347">
        <v>0</v>
      </c>
      <c r="W347" t="s">
        <v>11</v>
      </c>
      <c r="X347">
        <f t="shared" si="47"/>
        <v>2023</v>
      </c>
    </row>
    <row r="348" spans="1:24" x14ac:dyDescent="0.25">
      <c r="A348" s="10" t="str">
        <f t="shared" si="40"/>
        <v/>
      </c>
      <c r="B348" s="10" t="str">
        <f t="shared" si="41"/>
        <v/>
      </c>
      <c r="C348" s="10" t="str">
        <f t="shared" si="42"/>
        <v>Afternoon45099</v>
      </c>
      <c r="D348" s="5" t="str">
        <f>IF('by region'!$C$2="Any","Any",'Fixture list'!W348)&amp;M348&amp;IF('by region'!$I$2="Any","Any",N348)&amp;G348</f>
        <v>AnyFlatAny45099</v>
      </c>
      <c r="E348" s="5" t="e">
        <f>IF(I348=#REF!,'Fixture list'!G348,"")</f>
        <v>#REF!</v>
      </c>
      <c r="F348" s="5" t="str">
        <f t="shared" si="43"/>
        <v>450993</v>
      </c>
      <c r="G348" s="13">
        <v>45099</v>
      </c>
      <c r="H348" s="14" t="s">
        <v>34</v>
      </c>
      <c r="I348" s="14" t="s">
        <v>73</v>
      </c>
      <c r="J348" s="14" t="s">
        <v>9</v>
      </c>
      <c r="K348" s="14" t="s">
        <v>10</v>
      </c>
      <c r="L348" s="14" t="s">
        <v>19</v>
      </c>
      <c r="M348" s="14" t="s">
        <v>25</v>
      </c>
      <c r="N348" s="14" t="s">
        <v>26</v>
      </c>
      <c r="O348" s="14" t="s">
        <v>14</v>
      </c>
      <c r="P348" s="14" t="s">
        <v>856</v>
      </c>
      <c r="Q348" s="12">
        <f t="shared" si="44"/>
        <v>1</v>
      </c>
      <c r="R348" s="12" cm="1">
        <f t="array" ref="R348">SUMPRODUCT(($G$2:$G$3117=G348)*(Q348&gt;$Q$2:$Q$3117))+1</f>
        <v>1</v>
      </c>
      <c r="S348" s="12">
        <f t="shared" si="45"/>
        <v>112025</v>
      </c>
      <c r="T348" cm="1">
        <f t="array" ref="T348">SUMPRODUCT(($G$2:$G$3117=G348)*(S348&gt;$S$2:$S$3117))+1</f>
        <v>3</v>
      </c>
      <c r="U348" t="str">
        <f t="shared" si="46"/>
        <v xml:space="preserve">CHELMSFORD CITY </v>
      </c>
      <c r="V348">
        <v>0</v>
      </c>
      <c r="W348" t="s">
        <v>30</v>
      </c>
      <c r="X348">
        <f t="shared" si="47"/>
        <v>2023</v>
      </c>
    </row>
    <row r="349" spans="1:24" x14ac:dyDescent="0.25">
      <c r="A349" s="10" t="str">
        <f t="shared" si="40"/>
        <v/>
      </c>
      <c r="B349" s="10" t="str">
        <f t="shared" si="41"/>
        <v/>
      </c>
      <c r="C349" s="10" t="str">
        <f t="shared" si="42"/>
        <v>Afternoon45116</v>
      </c>
      <c r="D349" s="5" t="str">
        <f>IF('by region'!$C$2="Any","Any",'Fixture list'!W349)&amp;M349&amp;IF('by region'!$I$2="Any","Any",N349)&amp;G349</f>
        <v>AnyFlatAny45116</v>
      </c>
      <c r="E349" s="5" t="e">
        <f>IF(I349=#REF!,'Fixture list'!G349,"")</f>
        <v>#REF!</v>
      </c>
      <c r="F349" s="5" t="str">
        <f t="shared" si="43"/>
        <v>451163</v>
      </c>
      <c r="G349" s="13">
        <v>45116</v>
      </c>
      <c r="H349" s="14" t="s">
        <v>40</v>
      </c>
      <c r="I349" s="14" t="s">
        <v>73</v>
      </c>
      <c r="J349" s="14" t="s">
        <v>9</v>
      </c>
      <c r="K349" s="14" t="s">
        <v>10</v>
      </c>
      <c r="L349" s="14" t="s">
        <v>19</v>
      </c>
      <c r="M349" s="14" t="s">
        <v>25</v>
      </c>
      <c r="N349" s="14" t="s">
        <v>26</v>
      </c>
      <c r="O349" s="14" t="s">
        <v>21</v>
      </c>
      <c r="P349" s="14" t="s">
        <v>939</v>
      </c>
      <c r="Q349" s="12">
        <f t="shared" si="44"/>
        <v>1</v>
      </c>
      <c r="R349" s="12" cm="1">
        <f t="array" ref="R349">SUMPRODUCT(($G$2:$G$3117=G349)*(Q349&gt;$Q$2:$Q$3117))+1</f>
        <v>1</v>
      </c>
      <c r="S349" s="12">
        <f t="shared" si="45"/>
        <v>988007</v>
      </c>
      <c r="T349" cm="1">
        <f t="array" ref="T349">SUMPRODUCT(($G$2:$G$3117=G349)*(S349&gt;$S$2:$S$3117))+1</f>
        <v>3</v>
      </c>
      <c r="U349" t="str">
        <f t="shared" si="46"/>
        <v xml:space="preserve">CHELMSFORD CITY </v>
      </c>
      <c r="V349">
        <v>0</v>
      </c>
      <c r="W349" t="s">
        <v>19</v>
      </c>
      <c r="X349">
        <f t="shared" si="47"/>
        <v>2023</v>
      </c>
    </row>
    <row r="350" spans="1:24" x14ac:dyDescent="0.25">
      <c r="A350" s="10" t="str">
        <f t="shared" si="40"/>
        <v/>
      </c>
      <c r="B350" s="10" t="str">
        <f t="shared" si="41"/>
        <v/>
      </c>
      <c r="C350" s="10" t="str">
        <f t="shared" si="42"/>
        <v>Evening45132</v>
      </c>
      <c r="D350" s="5" t="str">
        <f>IF('by region'!$C$2="Any","Any",'Fixture list'!W350)&amp;M350&amp;IF('by region'!$I$2="Any","Any",N350)&amp;G350</f>
        <v>AnyFlatAny45132</v>
      </c>
      <c r="E350" s="5" t="e">
        <f>IF(I350=#REF!,'Fixture list'!G350,"")</f>
        <v>#REF!</v>
      </c>
      <c r="F350" s="5" t="str">
        <f t="shared" si="43"/>
        <v>451323</v>
      </c>
      <c r="G350" s="13">
        <v>45132</v>
      </c>
      <c r="H350" s="14" t="s">
        <v>7</v>
      </c>
      <c r="I350" s="14" t="s">
        <v>73</v>
      </c>
      <c r="J350" s="14" t="s">
        <v>80</v>
      </c>
      <c r="K350" s="14" t="s">
        <v>10</v>
      </c>
      <c r="L350" s="14" t="s">
        <v>19</v>
      </c>
      <c r="M350" s="14" t="s">
        <v>25</v>
      </c>
      <c r="N350" s="14" t="s">
        <v>26</v>
      </c>
      <c r="O350" s="14" t="s">
        <v>14</v>
      </c>
      <c r="P350" s="14" t="s">
        <v>1010</v>
      </c>
      <c r="Q350" s="12">
        <f t="shared" si="44"/>
        <v>2</v>
      </c>
      <c r="R350" s="12" cm="1">
        <f t="array" ref="R350">SUMPRODUCT(($G$2:$G$3117=G350)*(Q350&gt;$Q$2:$Q$3117))+1</f>
        <v>3</v>
      </c>
      <c r="S350" s="12">
        <f t="shared" si="45"/>
        <v>311873</v>
      </c>
      <c r="T350" cm="1">
        <f t="array" ref="T350">SUMPRODUCT(($G$2:$G$3117=G350)*(S350&gt;$S$2:$S$3117))+1</f>
        <v>3</v>
      </c>
      <c r="U350" t="str">
        <f t="shared" si="46"/>
        <v>CHELMSFORD CITY †</v>
      </c>
      <c r="V350">
        <v>1</v>
      </c>
      <c r="W350" t="s">
        <v>11</v>
      </c>
      <c r="X350">
        <f t="shared" si="47"/>
        <v>2023</v>
      </c>
    </row>
    <row r="351" spans="1:24" x14ac:dyDescent="0.25">
      <c r="A351" s="10" t="str">
        <f t="shared" si="40"/>
        <v/>
      </c>
      <c r="B351" s="10" t="str">
        <f t="shared" si="41"/>
        <v/>
      </c>
      <c r="C351" s="10" t="str">
        <f t="shared" si="42"/>
        <v>Evening45146</v>
      </c>
      <c r="D351" s="5" t="str">
        <f>IF('by region'!$C$2="Any","Any",'Fixture list'!W351)&amp;M351&amp;IF('by region'!$I$2="Any","Any",N351)&amp;G351</f>
        <v>AnyFlatAny45146</v>
      </c>
      <c r="E351" s="5" t="e">
        <f>IF(I351=#REF!,'Fixture list'!G351,"")</f>
        <v>#REF!</v>
      </c>
      <c r="F351" s="5" t="str">
        <f t="shared" si="43"/>
        <v>451464</v>
      </c>
      <c r="G351" s="13">
        <v>45146</v>
      </c>
      <c r="H351" s="14" t="s">
        <v>7</v>
      </c>
      <c r="I351" s="14" t="s">
        <v>73</v>
      </c>
      <c r="J351" s="14" t="s">
        <v>80</v>
      </c>
      <c r="K351" s="14" t="s">
        <v>10</v>
      </c>
      <c r="L351" s="14" t="s">
        <v>19</v>
      </c>
      <c r="M351" s="14" t="s">
        <v>25</v>
      </c>
      <c r="N351" s="14" t="s">
        <v>26</v>
      </c>
      <c r="O351" s="14" t="s">
        <v>14</v>
      </c>
      <c r="P351" s="14" t="s">
        <v>1077</v>
      </c>
      <c r="Q351" s="12">
        <f t="shared" si="44"/>
        <v>2</v>
      </c>
      <c r="R351" s="12" cm="1">
        <f t="array" ref="R351">SUMPRODUCT(($G$2:$G$3117=G351)*(Q351&gt;$Q$2:$Q$3117))+1</f>
        <v>3</v>
      </c>
      <c r="S351" s="12">
        <f t="shared" si="45"/>
        <v>313728</v>
      </c>
      <c r="T351" cm="1">
        <f t="array" ref="T351">SUMPRODUCT(($G$2:$G$3117=G351)*(S351&gt;$S$2:$S$3117))+1</f>
        <v>4</v>
      </c>
      <c r="U351" t="str">
        <f t="shared" si="46"/>
        <v>CHELMSFORD CITY †</v>
      </c>
      <c r="V351">
        <v>1</v>
      </c>
      <c r="W351" t="s">
        <v>11</v>
      </c>
      <c r="X351">
        <f t="shared" si="47"/>
        <v>2023</v>
      </c>
    </row>
    <row r="352" spans="1:24" x14ac:dyDescent="0.25">
      <c r="A352" s="10" t="str">
        <f t="shared" si="40"/>
        <v/>
      </c>
      <c r="B352" s="10" t="str">
        <f t="shared" si="41"/>
        <v/>
      </c>
      <c r="C352" s="10" t="str">
        <f t="shared" si="42"/>
        <v>Evening45153</v>
      </c>
      <c r="D352" s="5" t="str">
        <f>IF('by region'!$C$2="Any","Any",'Fixture list'!W352)&amp;M352&amp;IF('by region'!$I$2="Any","Any",N352)&amp;G352</f>
        <v>AnyFlatAny45153</v>
      </c>
      <c r="E352" s="5" t="e">
        <f>IF(I352=#REF!,'Fixture list'!G352,"")</f>
        <v>#REF!</v>
      </c>
      <c r="F352" s="5" t="str">
        <f t="shared" si="43"/>
        <v>451534</v>
      </c>
      <c r="G352" s="13">
        <v>45153</v>
      </c>
      <c r="H352" s="14" t="s">
        <v>7</v>
      </c>
      <c r="I352" s="14" t="s">
        <v>73</v>
      </c>
      <c r="J352" s="14" t="s">
        <v>80</v>
      </c>
      <c r="K352" s="14" t="s">
        <v>10</v>
      </c>
      <c r="L352" s="14" t="s">
        <v>19</v>
      </c>
      <c r="M352" s="14" t="s">
        <v>25</v>
      </c>
      <c r="N352" s="14" t="s">
        <v>26</v>
      </c>
      <c r="O352" s="14" t="s">
        <v>14</v>
      </c>
      <c r="P352" s="14" t="s">
        <v>1107</v>
      </c>
      <c r="Q352" s="12">
        <f t="shared" si="44"/>
        <v>2</v>
      </c>
      <c r="R352" s="12" cm="1">
        <f t="array" ref="R352">SUMPRODUCT(($G$2:$G$3117=G352)*(Q352&gt;$Q$2:$Q$3117))+1</f>
        <v>3</v>
      </c>
      <c r="S352" s="12">
        <f t="shared" si="45"/>
        <v>311862</v>
      </c>
      <c r="T352" cm="1">
        <f t="array" ref="T352">SUMPRODUCT(($G$2:$G$3117=G352)*(S352&gt;$S$2:$S$3117))+1</f>
        <v>4</v>
      </c>
      <c r="U352" t="str">
        <f t="shared" si="46"/>
        <v>CHELMSFORD CITY †</v>
      </c>
      <c r="V352">
        <v>0</v>
      </c>
      <c r="W352" t="s">
        <v>19</v>
      </c>
      <c r="X352">
        <f t="shared" si="47"/>
        <v>2023</v>
      </c>
    </row>
    <row r="353" spans="1:24" x14ac:dyDescent="0.25">
      <c r="A353" s="10" t="str">
        <f t="shared" si="40"/>
        <v/>
      </c>
      <c r="B353" s="10" t="str">
        <f t="shared" si="41"/>
        <v/>
      </c>
      <c r="C353" s="10" t="str">
        <f t="shared" si="42"/>
        <v>Evening45162</v>
      </c>
      <c r="D353" s="5" t="str">
        <f>IF('by region'!$C$2="Any","Any",'Fixture list'!W353)&amp;M353&amp;IF('by region'!$I$2="Any","Any",N353)&amp;G353</f>
        <v>AnyFlatAny45162</v>
      </c>
      <c r="E353" s="5" t="e">
        <f>IF(I353=#REF!,'Fixture list'!G353,"")</f>
        <v>#REF!</v>
      </c>
      <c r="F353" s="5" t="str">
        <f t="shared" si="43"/>
        <v>451625</v>
      </c>
      <c r="G353" s="13">
        <v>45162</v>
      </c>
      <c r="H353" s="14" t="s">
        <v>34</v>
      </c>
      <c r="I353" s="14" t="s">
        <v>73</v>
      </c>
      <c r="J353" s="14" t="s">
        <v>80</v>
      </c>
      <c r="K353" s="14" t="s">
        <v>10</v>
      </c>
      <c r="L353" s="14" t="s">
        <v>19</v>
      </c>
      <c r="M353" s="14" t="s">
        <v>25</v>
      </c>
      <c r="N353" s="14" t="s">
        <v>26</v>
      </c>
      <c r="O353" s="14" t="s">
        <v>14</v>
      </c>
      <c r="P353" s="14" t="s">
        <v>1146</v>
      </c>
      <c r="Q353" s="12">
        <f t="shared" si="44"/>
        <v>2</v>
      </c>
      <c r="R353" s="12" cm="1">
        <f t="array" ref="R353">SUMPRODUCT(($G$2:$G$3117=G353)*(Q353&gt;$Q$2:$Q$3117))+1</f>
        <v>4</v>
      </c>
      <c r="S353" s="12">
        <f t="shared" si="45"/>
        <v>414271</v>
      </c>
      <c r="T353" cm="1">
        <f t="array" ref="T353">SUMPRODUCT(($G$2:$G$3117=G353)*(S353&gt;$S$2:$S$3117))+1</f>
        <v>5</v>
      </c>
      <c r="U353" t="str">
        <f t="shared" si="46"/>
        <v>CHELMSFORD CITY †</v>
      </c>
      <c r="V353">
        <v>0</v>
      </c>
      <c r="W353" t="s">
        <v>19</v>
      </c>
      <c r="X353">
        <f t="shared" si="47"/>
        <v>2023</v>
      </c>
    </row>
    <row r="354" spans="1:24" x14ac:dyDescent="0.25">
      <c r="A354" s="10" t="str">
        <f t="shared" si="40"/>
        <v/>
      </c>
      <c r="B354" s="10" t="str">
        <f t="shared" si="41"/>
        <v/>
      </c>
      <c r="C354" s="10" t="str">
        <f t="shared" si="42"/>
        <v>Afternoon45169</v>
      </c>
      <c r="D354" s="5" t="str">
        <f>IF('by region'!$C$2="Any","Any",'Fixture list'!W354)&amp;M354&amp;IF('by region'!$I$2="Any","Any",N354)&amp;G354</f>
        <v>AnyFlatAny45169</v>
      </c>
      <c r="E354" s="5" t="e">
        <f>IF(I354=#REF!,'Fixture list'!G354,"")</f>
        <v>#REF!</v>
      </c>
      <c r="F354" s="5" t="str">
        <f t="shared" si="43"/>
        <v>451692</v>
      </c>
      <c r="G354" s="13">
        <v>45169</v>
      </c>
      <c r="H354" s="14" t="s">
        <v>34</v>
      </c>
      <c r="I354" s="14" t="s">
        <v>73</v>
      </c>
      <c r="J354" s="14" t="s">
        <v>9</v>
      </c>
      <c r="K354" s="14" t="s">
        <v>10</v>
      </c>
      <c r="L354" s="14" t="s">
        <v>19</v>
      </c>
      <c r="M354" s="14" t="s">
        <v>25</v>
      </c>
      <c r="N354" s="14" t="s">
        <v>26</v>
      </c>
      <c r="O354" s="14" t="s">
        <v>14</v>
      </c>
      <c r="P354" s="14" t="s">
        <v>1182</v>
      </c>
      <c r="Q354" s="12">
        <f t="shared" si="44"/>
        <v>1</v>
      </c>
      <c r="R354" s="12" cm="1">
        <f t="array" ref="R354">SUMPRODUCT(($G$2:$G$3117=G354)*(Q354&gt;$Q$2:$Q$3117))+1</f>
        <v>1</v>
      </c>
      <c r="S354" s="12">
        <f t="shared" si="45"/>
        <v>111839</v>
      </c>
      <c r="T354" cm="1">
        <f t="array" ref="T354">SUMPRODUCT(($G$2:$G$3117=G354)*(S354&gt;$S$2:$S$3117))+1</f>
        <v>2</v>
      </c>
      <c r="U354" t="str">
        <f t="shared" si="46"/>
        <v xml:space="preserve">CHELMSFORD CITY </v>
      </c>
      <c r="V354">
        <v>0</v>
      </c>
      <c r="W354" t="s">
        <v>19</v>
      </c>
      <c r="X354">
        <f t="shared" si="47"/>
        <v>2023</v>
      </c>
    </row>
    <row r="355" spans="1:24" x14ac:dyDescent="0.25">
      <c r="A355" s="10" t="str">
        <f t="shared" si="40"/>
        <v/>
      </c>
      <c r="B355" s="10" t="str">
        <f t="shared" si="41"/>
        <v/>
      </c>
      <c r="C355" s="10" t="str">
        <f t="shared" si="42"/>
        <v>Evening45171</v>
      </c>
      <c r="D355" s="5" t="str">
        <f>IF('by region'!$C$2="Any","Any",'Fixture list'!W355)&amp;M355&amp;IF('by region'!$I$2="Any","Any",N355)&amp;G355</f>
        <v>AnyFlatAny45171</v>
      </c>
      <c r="E355" s="5" t="e">
        <f>IF(I355=#REF!,'Fixture list'!G355,"")</f>
        <v>#REF!</v>
      </c>
      <c r="F355" s="5" t="str">
        <f t="shared" si="43"/>
        <v>451716</v>
      </c>
      <c r="G355" s="13">
        <v>45171</v>
      </c>
      <c r="H355" s="14" t="s">
        <v>37</v>
      </c>
      <c r="I355" s="14" t="s">
        <v>73</v>
      </c>
      <c r="J355" s="14" t="s">
        <v>80</v>
      </c>
      <c r="K355" s="14" t="s">
        <v>10</v>
      </c>
      <c r="L355" s="14" t="s">
        <v>17</v>
      </c>
      <c r="M355" s="14" t="s">
        <v>25</v>
      </c>
      <c r="N355" s="14" t="s">
        <v>26</v>
      </c>
      <c r="O355" s="14" t="s">
        <v>14</v>
      </c>
      <c r="P355" s="14" t="s">
        <v>1191</v>
      </c>
      <c r="Q355" s="12">
        <f t="shared" si="44"/>
        <v>2</v>
      </c>
      <c r="R355" s="12" cm="1">
        <f t="array" ref="R355">SUMPRODUCT(($G$2:$G$3117=G355)*(Q355&gt;$Q$2:$Q$3117))+1</f>
        <v>5</v>
      </c>
      <c r="S355" s="12">
        <f t="shared" si="45"/>
        <v>511657</v>
      </c>
      <c r="T355" cm="1">
        <f t="array" ref="T355">SUMPRODUCT(($G$2:$G$3117=G355)*(S355&gt;$S$2:$S$3117))+1</f>
        <v>6</v>
      </c>
      <c r="U355" t="str">
        <f t="shared" si="46"/>
        <v>CHELMSFORD CITY †</v>
      </c>
      <c r="V355">
        <v>0</v>
      </c>
      <c r="W355" t="s">
        <v>17</v>
      </c>
      <c r="X355">
        <f t="shared" si="47"/>
        <v>2023</v>
      </c>
    </row>
    <row r="356" spans="1:24" x14ac:dyDescent="0.25">
      <c r="A356" s="10" t="str">
        <f t="shared" si="40"/>
        <v/>
      </c>
      <c r="B356" s="10" t="str">
        <f t="shared" si="41"/>
        <v/>
      </c>
      <c r="C356" s="10" t="str">
        <f t="shared" si="42"/>
        <v>Afternoon44927</v>
      </c>
      <c r="D356" s="5" t="str">
        <f>IF('by region'!$C$2="Any","Any",'Fixture list'!W356)&amp;M356&amp;IF('by region'!$I$2="Any","Any",N356)&amp;G356</f>
        <v>AnyJumpAny44927</v>
      </c>
      <c r="E356" s="5" t="e">
        <f>IF(I356=#REF!,'Fixture list'!G356,"")</f>
        <v>#REF!</v>
      </c>
      <c r="F356" s="5" t="str">
        <f t="shared" si="43"/>
        <v>449272</v>
      </c>
      <c r="G356" s="13">
        <v>44927</v>
      </c>
      <c r="H356" s="14" t="s">
        <v>40</v>
      </c>
      <c r="I356" s="14" t="s">
        <v>15</v>
      </c>
      <c r="J356" s="14" t="s">
        <v>9</v>
      </c>
      <c r="K356" s="14" t="s">
        <v>16</v>
      </c>
      <c r="L356" s="14" t="s">
        <v>17</v>
      </c>
      <c r="M356" s="14" t="s">
        <v>12</v>
      </c>
      <c r="N356" s="14" t="s">
        <v>13</v>
      </c>
      <c r="O356" s="14" t="s">
        <v>14</v>
      </c>
      <c r="P356" s="14" t="s">
        <v>162</v>
      </c>
      <c r="Q356" s="12">
        <f t="shared" si="44"/>
        <v>1</v>
      </c>
      <c r="R356" s="12" cm="1">
        <f t="array" ref="R356">SUMPRODUCT(($G$2:$G$3117=G356)*(Q356&gt;$Q$2:$Q$3117))+1</f>
        <v>1</v>
      </c>
      <c r="S356" s="12">
        <f t="shared" si="45"/>
        <v>100629</v>
      </c>
      <c r="T356" cm="1">
        <f t="array" ref="T356">SUMPRODUCT(($G$2:$G$3117=G356)*(S356&gt;$S$2:$S$3117))+1</f>
        <v>2</v>
      </c>
      <c r="U356" t="str">
        <f t="shared" si="46"/>
        <v xml:space="preserve">Cheltenham </v>
      </c>
      <c r="V356">
        <v>0</v>
      </c>
      <c r="W356" t="s">
        <v>19</v>
      </c>
      <c r="X356">
        <f t="shared" si="47"/>
        <v>2023</v>
      </c>
    </row>
    <row r="357" spans="1:24" x14ac:dyDescent="0.25">
      <c r="A357" s="10" t="str">
        <f t="shared" si="40"/>
        <v/>
      </c>
      <c r="B357" s="10" t="str">
        <f t="shared" si="41"/>
        <v/>
      </c>
      <c r="C357" s="10" t="str">
        <f t="shared" si="42"/>
        <v>Afternoon44954</v>
      </c>
      <c r="D357" s="5" t="str">
        <f>IF('by region'!$C$2="Any","Any",'Fixture list'!W357)&amp;M357&amp;IF('by region'!$I$2="Any","Any",N357)&amp;G357</f>
        <v>AnyJumpAny44954</v>
      </c>
      <c r="E357" s="5" t="e">
        <f>IF(I357=#REF!,'Fixture list'!G357,"")</f>
        <v>#REF!</v>
      </c>
      <c r="F357" s="5" t="str">
        <f t="shared" si="43"/>
        <v>449541</v>
      </c>
      <c r="G357" s="13">
        <v>44954</v>
      </c>
      <c r="H357" s="14" t="s">
        <v>37</v>
      </c>
      <c r="I357" s="14" t="s">
        <v>15</v>
      </c>
      <c r="J357" s="14" t="s">
        <v>9</v>
      </c>
      <c r="K357" s="14" t="s">
        <v>16</v>
      </c>
      <c r="L357" s="14" t="s">
        <v>17</v>
      </c>
      <c r="M357" s="14" t="s">
        <v>12</v>
      </c>
      <c r="N357" s="14" t="s">
        <v>13</v>
      </c>
      <c r="O357" s="14" t="s">
        <v>14</v>
      </c>
      <c r="P357" s="14" t="s">
        <v>262</v>
      </c>
      <c r="Q357" s="12">
        <f t="shared" si="44"/>
        <v>1</v>
      </c>
      <c r="R357" s="12" cm="1">
        <f t="array" ref="R357">SUMPRODUCT(($G$2:$G$3117=G357)*(Q357&gt;$Q$2:$Q$3117))+1</f>
        <v>1</v>
      </c>
      <c r="S357" s="12">
        <f t="shared" si="45"/>
        <v>100630</v>
      </c>
      <c r="T357" cm="1">
        <f t="array" ref="T357">SUMPRODUCT(($G$2:$G$3117=G357)*(S357&gt;$S$2:$S$3117))+1</f>
        <v>1</v>
      </c>
      <c r="U357" t="str">
        <f t="shared" si="46"/>
        <v xml:space="preserve">Cheltenham </v>
      </c>
      <c r="V357">
        <v>0</v>
      </c>
      <c r="W357" t="s">
        <v>17</v>
      </c>
      <c r="X357">
        <f t="shared" si="47"/>
        <v>2023</v>
      </c>
    </row>
    <row r="358" spans="1:24" x14ac:dyDescent="0.25">
      <c r="A358" s="10" t="str">
        <f t="shared" si="40"/>
        <v/>
      </c>
      <c r="B358" s="10" t="str">
        <f t="shared" si="41"/>
        <v/>
      </c>
      <c r="C358" s="10" t="str">
        <f t="shared" si="42"/>
        <v>Afternoon44999</v>
      </c>
      <c r="D358" s="5" t="str">
        <f>IF('by region'!$C$2="Any","Any",'Fixture list'!W358)&amp;M358&amp;IF('by region'!$I$2="Any","Any",N358)&amp;G358</f>
        <v>AnyJumpAny44999</v>
      </c>
      <c r="E358" s="5" t="e">
        <f>IF(I358=#REF!,'Fixture list'!G358,"")</f>
        <v>#REF!</v>
      </c>
      <c r="F358" s="5" t="str">
        <f t="shared" si="43"/>
        <v>449991</v>
      </c>
      <c r="G358" s="13">
        <v>44999</v>
      </c>
      <c r="H358" s="14" t="s">
        <v>7</v>
      </c>
      <c r="I358" s="14" t="s">
        <v>15</v>
      </c>
      <c r="J358" s="14" t="s">
        <v>9</v>
      </c>
      <c r="K358" s="14" t="s">
        <v>16</v>
      </c>
      <c r="L358" s="14" t="s">
        <v>17</v>
      </c>
      <c r="M358" s="14" t="s">
        <v>12</v>
      </c>
      <c r="N358" s="14" t="s">
        <v>13</v>
      </c>
      <c r="O358" s="14" t="s">
        <v>14</v>
      </c>
      <c r="P358" s="14" t="s">
        <v>423</v>
      </c>
      <c r="Q358" s="12">
        <f t="shared" si="44"/>
        <v>1</v>
      </c>
      <c r="R358" s="12" cm="1">
        <f t="array" ref="R358">SUMPRODUCT(($G$2:$G$3117=G358)*(Q358&gt;$Q$2:$Q$3117))+1</f>
        <v>1</v>
      </c>
      <c r="S358" s="12">
        <f t="shared" si="45"/>
        <v>100631</v>
      </c>
      <c r="T358" cm="1">
        <f t="array" ref="T358">SUMPRODUCT(($G$2:$G$3117=G358)*(S358&gt;$S$2:$S$3117))+1</f>
        <v>1</v>
      </c>
      <c r="U358" t="str">
        <f t="shared" si="46"/>
        <v xml:space="preserve">Cheltenham </v>
      </c>
      <c r="V358">
        <v>0</v>
      </c>
      <c r="W358" t="s">
        <v>19</v>
      </c>
      <c r="X358">
        <f t="shared" si="47"/>
        <v>2023</v>
      </c>
    </row>
    <row r="359" spans="1:24" x14ac:dyDescent="0.25">
      <c r="A359" s="10" t="str">
        <f t="shared" si="40"/>
        <v/>
      </c>
      <c r="B359" s="10" t="str">
        <f t="shared" si="41"/>
        <v/>
      </c>
      <c r="C359" s="10" t="str">
        <f t="shared" si="42"/>
        <v>Afternoon45000</v>
      </c>
      <c r="D359" s="5" t="str">
        <f>IF('by region'!$C$2="Any","Any",'Fixture list'!W359)&amp;M359&amp;IF('by region'!$I$2="Any","Any",N359)&amp;G359</f>
        <v>AnyJumpAny45000</v>
      </c>
      <c r="E359" s="5" t="e">
        <f>IF(I359=#REF!,'Fixture list'!G359,"")</f>
        <v>#REF!</v>
      </c>
      <c r="F359" s="5" t="str">
        <f t="shared" si="43"/>
        <v>450001</v>
      </c>
      <c r="G359" s="13">
        <v>45000</v>
      </c>
      <c r="H359" s="14" t="s">
        <v>27</v>
      </c>
      <c r="I359" s="14" t="s">
        <v>15</v>
      </c>
      <c r="J359" s="14" t="s">
        <v>9</v>
      </c>
      <c r="K359" s="14" t="s">
        <v>16</v>
      </c>
      <c r="L359" s="14" t="s">
        <v>17</v>
      </c>
      <c r="M359" s="14" t="s">
        <v>12</v>
      </c>
      <c r="N359" s="14" t="s">
        <v>13</v>
      </c>
      <c r="O359" s="14" t="s">
        <v>14</v>
      </c>
      <c r="P359" s="14" t="s">
        <v>427</v>
      </c>
      <c r="Q359" s="12">
        <f t="shared" si="44"/>
        <v>1</v>
      </c>
      <c r="R359" s="12" cm="1">
        <f t="array" ref="R359">SUMPRODUCT(($G$2:$G$3117=G359)*(Q359&gt;$Q$2:$Q$3117))+1</f>
        <v>1</v>
      </c>
      <c r="S359" s="12">
        <f t="shared" si="45"/>
        <v>100632</v>
      </c>
      <c r="T359" cm="1">
        <f t="array" ref="T359">SUMPRODUCT(($G$2:$G$3117=G359)*(S359&gt;$S$2:$S$3117))+1</f>
        <v>1</v>
      </c>
      <c r="U359" t="str">
        <f t="shared" si="46"/>
        <v xml:space="preserve">Cheltenham </v>
      </c>
      <c r="V359">
        <v>1</v>
      </c>
      <c r="W359" t="s">
        <v>17</v>
      </c>
      <c r="X359">
        <f t="shared" si="47"/>
        <v>2023</v>
      </c>
    </row>
    <row r="360" spans="1:24" x14ac:dyDescent="0.25">
      <c r="A360" s="10" t="str">
        <f t="shared" si="40"/>
        <v/>
      </c>
      <c r="B360" s="10" t="str">
        <f t="shared" si="41"/>
        <v/>
      </c>
      <c r="C360" s="10" t="str">
        <f t="shared" si="42"/>
        <v>Afternoon45001</v>
      </c>
      <c r="D360" s="5" t="str">
        <f>IF('by region'!$C$2="Any","Any",'Fixture list'!W360)&amp;M360&amp;IF('by region'!$I$2="Any","Any",N360)&amp;G360</f>
        <v>AnyJumpAny45001</v>
      </c>
      <c r="E360" s="5" t="e">
        <f>IF(I360=#REF!,'Fixture list'!G360,"")</f>
        <v>#REF!</v>
      </c>
      <c r="F360" s="5" t="str">
        <f t="shared" si="43"/>
        <v>450011</v>
      </c>
      <c r="G360" s="13">
        <v>45001</v>
      </c>
      <c r="H360" s="14" t="s">
        <v>34</v>
      </c>
      <c r="I360" s="14" t="s">
        <v>15</v>
      </c>
      <c r="J360" s="14" t="s">
        <v>9</v>
      </c>
      <c r="K360" s="14" t="s">
        <v>16</v>
      </c>
      <c r="L360" s="14" t="s">
        <v>17</v>
      </c>
      <c r="M360" s="14" t="s">
        <v>12</v>
      </c>
      <c r="N360" s="14" t="s">
        <v>13</v>
      </c>
      <c r="O360" s="14" t="s">
        <v>14</v>
      </c>
      <c r="P360" s="14" t="s">
        <v>431</v>
      </c>
      <c r="Q360" s="12">
        <f t="shared" si="44"/>
        <v>1</v>
      </c>
      <c r="R360" s="12" cm="1">
        <f t="array" ref="R360">SUMPRODUCT(($G$2:$G$3117=G360)*(Q360&gt;$Q$2:$Q$3117))+1</f>
        <v>1</v>
      </c>
      <c r="S360" s="12">
        <f t="shared" si="45"/>
        <v>100633</v>
      </c>
      <c r="T360" cm="1">
        <f t="array" ref="T360">SUMPRODUCT(($G$2:$G$3117=G360)*(S360&gt;$S$2:$S$3117))+1</f>
        <v>1</v>
      </c>
      <c r="U360" t="str">
        <f t="shared" si="46"/>
        <v xml:space="preserve">Cheltenham </v>
      </c>
      <c r="V360">
        <v>1</v>
      </c>
      <c r="W360" t="s">
        <v>17</v>
      </c>
      <c r="X360">
        <f t="shared" si="47"/>
        <v>2023</v>
      </c>
    </row>
    <row r="361" spans="1:24" x14ac:dyDescent="0.25">
      <c r="A361" s="10" t="str">
        <f t="shared" si="40"/>
        <v/>
      </c>
      <c r="B361" s="10" t="str">
        <f t="shared" si="41"/>
        <v/>
      </c>
      <c r="C361" s="10" t="str">
        <f t="shared" si="42"/>
        <v>Afternoon45002</v>
      </c>
      <c r="D361" s="5" t="str">
        <f>IF('by region'!$C$2="Any","Any",'Fixture list'!W361)&amp;M361&amp;IF('by region'!$I$2="Any","Any",N361)&amp;G361</f>
        <v>AnyJumpAny45002</v>
      </c>
      <c r="E361" s="5" t="e">
        <f>IF(I361=#REF!,'Fixture list'!G361,"")</f>
        <v>#REF!</v>
      </c>
      <c r="F361" s="5" t="str">
        <f t="shared" si="43"/>
        <v>450022</v>
      </c>
      <c r="G361" s="13">
        <v>45002</v>
      </c>
      <c r="H361" s="14" t="s">
        <v>35</v>
      </c>
      <c r="I361" s="14" t="s">
        <v>15</v>
      </c>
      <c r="J361" s="14" t="s">
        <v>9</v>
      </c>
      <c r="K361" s="14" t="s">
        <v>16</v>
      </c>
      <c r="L361" s="14" t="s">
        <v>17</v>
      </c>
      <c r="M361" s="14" t="s">
        <v>12</v>
      </c>
      <c r="N361" s="14" t="s">
        <v>13</v>
      </c>
      <c r="O361" s="14" t="s">
        <v>14</v>
      </c>
      <c r="P361" s="14" t="s">
        <v>436</v>
      </c>
      <c r="Q361" s="12">
        <f t="shared" si="44"/>
        <v>1</v>
      </c>
      <c r="R361" s="12" cm="1">
        <f t="array" ref="R361">SUMPRODUCT(($G$2:$G$3117=G361)*(Q361&gt;$Q$2:$Q$3117))+1</f>
        <v>1</v>
      </c>
      <c r="S361" s="12">
        <f t="shared" si="45"/>
        <v>100788</v>
      </c>
      <c r="T361" cm="1">
        <f t="array" ref="T361">SUMPRODUCT(($G$2:$G$3117=G361)*(S361&gt;$S$2:$S$3117))+1</f>
        <v>2</v>
      </c>
      <c r="U361" t="str">
        <f t="shared" si="46"/>
        <v xml:space="preserve">Cheltenham </v>
      </c>
      <c r="V361">
        <v>0</v>
      </c>
      <c r="W361" t="s">
        <v>19</v>
      </c>
      <c r="X361">
        <f t="shared" si="47"/>
        <v>2023</v>
      </c>
    </row>
    <row r="362" spans="1:24" x14ac:dyDescent="0.25">
      <c r="A362" s="10" t="str">
        <f t="shared" si="40"/>
        <v/>
      </c>
      <c r="B362" s="10" t="str">
        <f t="shared" si="41"/>
        <v/>
      </c>
      <c r="C362" s="10" t="str">
        <f t="shared" si="42"/>
        <v>Afternoon45035</v>
      </c>
      <c r="D362" s="5" t="str">
        <f>IF('by region'!$C$2="Any","Any",'Fixture list'!W362)&amp;M362&amp;IF('by region'!$I$2="Any","Any",N362)&amp;G362</f>
        <v>AnyJumpAny45035</v>
      </c>
      <c r="E362" s="5" t="e">
        <f>IF(I362=#REF!,'Fixture list'!G362,"")</f>
        <v>#REF!</v>
      </c>
      <c r="F362" s="5" t="str">
        <f t="shared" si="43"/>
        <v>450353</v>
      </c>
      <c r="G362" s="13">
        <v>45035</v>
      </c>
      <c r="H362" s="14" t="s">
        <v>27</v>
      </c>
      <c r="I362" s="14" t="s">
        <v>15</v>
      </c>
      <c r="J362" s="14" t="s">
        <v>9</v>
      </c>
      <c r="K362" s="14" t="s">
        <v>16</v>
      </c>
      <c r="L362" s="14" t="s">
        <v>17</v>
      </c>
      <c r="M362" s="14" t="s">
        <v>12</v>
      </c>
      <c r="N362" s="14" t="s">
        <v>13</v>
      </c>
      <c r="O362" s="14" t="s">
        <v>14</v>
      </c>
      <c r="P362" s="14" t="s">
        <v>558</v>
      </c>
      <c r="Q362" s="12">
        <f t="shared" si="44"/>
        <v>1</v>
      </c>
      <c r="R362" s="12" cm="1">
        <f t="array" ref="R362">SUMPRODUCT(($G$2:$G$3117=G362)*(Q362&gt;$Q$2:$Q$3117))+1</f>
        <v>1</v>
      </c>
      <c r="S362" s="12">
        <f t="shared" si="45"/>
        <v>101687</v>
      </c>
      <c r="T362" cm="1">
        <f t="array" ref="T362">SUMPRODUCT(($G$2:$G$3117=G362)*(S362&gt;$S$2:$S$3117))+1</f>
        <v>3</v>
      </c>
      <c r="U362" t="str">
        <f t="shared" si="46"/>
        <v xml:space="preserve">Cheltenham </v>
      </c>
      <c r="V362">
        <v>0</v>
      </c>
      <c r="W362" t="s">
        <v>11</v>
      </c>
      <c r="X362">
        <f t="shared" si="47"/>
        <v>2023</v>
      </c>
    </row>
    <row r="363" spans="1:24" x14ac:dyDescent="0.25">
      <c r="A363" s="10" t="str">
        <f t="shared" si="40"/>
        <v/>
      </c>
      <c r="B363" s="10" t="str">
        <f t="shared" si="41"/>
        <v/>
      </c>
      <c r="C363" s="10" t="str">
        <f t="shared" si="42"/>
        <v>Afternoon45036</v>
      </c>
      <c r="D363" s="5" t="str">
        <f>IF('by region'!$C$2="Any","Any",'Fixture list'!W363)&amp;M363&amp;IF('by region'!$I$2="Any","Any",N363)&amp;G363</f>
        <v>AnyJumpAny45036</v>
      </c>
      <c r="E363" s="5" t="e">
        <f>IF(I363=#REF!,'Fixture list'!G363,"")</f>
        <v>#REF!</v>
      </c>
      <c r="F363" s="5" t="str">
        <f t="shared" si="43"/>
        <v>450361</v>
      </c>
      <c r="G363" s="13">
        <v>45036</v>
      </c>
      <c r="H363" s="14" t="s">
        <v>34</v>
      </c>
      <c r="I363" s="14" t="s">
        <v>15</v>
      </c>
      <c r="J363" s="14" t="s">
        <v>9</v>
      </c>
      <c r="K363" s="14" t="s">
        <v>16</v>
      </c>
      <c r="L363" s="14" t="s">
        <v>17</v>
      </c>
      <c r="M363" s="14" t="s">
        <v>12</v>
      </c>
      <c r="N363" s="14" t="s">
        <v>13</v>
      </c>
      <c r="O363" s="14" t="s">
        <v>14</v>
      </c>
      <c r="P363" s="14" t="s">
        <v>562</v>
      </c>
      <c r="Q363" s="12">
        <f t="shared" si="44"/>
        <v>1</v>
      </c>
      <c r="R363" s="12" cm="1">
        <f t="array" ref="R363">SUMPRODUCT(($G$2:$G$3117=G363)*(Q363&gt;$Q$2:$Q$3117))+1</f>
        <v>1</v>
      </c>
      <c r="S363" s="12">
        <f t="shared" si="45"/>
        <v>100634</v>
      </c>
      <c r="T363" cm="1">
        <f t="array" ref="T363">SUMPRODUCT(($G$2:$G$3117=G363)*(S363&gt;$S$2:$S$3117))+1</f>
        <v>1</v>
      </c>
      <c r="U363" t="str">
        <f t="shared" si="46"/>
        <v xml:space="preserve">Cheltenham </v>
      </c>
      <c r="V363">
        <v>0</v>
      </c>
      <c r="W363" t="s">
        <v>17</v>
      </c>
      <c r="X363">
        <f t="shared" si="47"/>
        <v>2023</v>
      </c>
    </row>
    <row r="364" spans="1:24" x14ac:dyDescent="0.25">
      <c r="A364" s="10" t="str">
        <f t="shared" si="40"/>
        <v/>
      </c>
      <c r="B364" s="10" t="str">
        <f t="shared" si="41"/>
        <v/>
      </c>
      <c r="C364" s="10" t="str">
        <f t="shared" si="42"/>
        <v>Evening45051</v>
      </c>
      <c r="D364" s="5" t="str">
        <f>IF('by region'!$C$2="Any","Any",'Fixture list'!W364)&amp;M364&amp;IF('by region'!$I$2="Any","Any",N364)&amp;G364</f>
        <v>AnyJumpAny45051</v>
      </c>
      <c r="E364" s="5" t="e">
        <f>IF(I364=#REF!,'Fixture list'!G364,"")</f>
        <v>#REF!</v>
      </c>
      <c r="F364" s="5" t="str">
        <f t="shared" si="43"/>
        <v>450515</v>
      </c>
      <c r="G364" s="13">
        <v>45051</v>
      </c>
      <c r="H364" s="14" t="s">
        <v>35</v>
      </c>
      <c r="I364" s="14" t="s">
        <v>15</v>
      </c>
      <c r="J364" s="14" t="s">
        <v>80</v>
      </c>
      <c r="K364" s="14" t="s">
        <v>16</v>
      </c>
      <c r="L364" s="14" t="s">
        <v>17</v>
      </c>
      <c r="M364" s="14" t="s">
        <v>12</v>
      </c>
      <c r="N364" s="14" t="s">
        <v>13</v>
      </c>
      <c r="O364" s="14" t="s">
        <v>14</v>
      </c>
      <c r="P364" s="14" t="s">
        <v>629</v>
      </c>
      <c r="Q364" s="12">
        <f t="shared" si="44"/>
        <v>2</v>
      </c>
      <c r="R364" s="12" cm="1">
        <f t="array" ref="R364">SUMPRODUCT(($G$2:$G$3117=G364)*(Q364&gt;$Q$2:$Q$3117))+1</f>
        <v>4</v>
      </c>
      <c r="S364" s="12">
        <f t="shared" si="45"/>
        <v>401116</v>
      </c>
      <c r="T364" cm="1">
        <f t="array" ref="T364">SUMPRODUCT(($G$2:$G$3117=G364)*(S364&gt;$S$2:$S$3117))+1</f>
        <v>5</v>
      </c>
      <c r="U364" t="str">
        <f t="shared" si="46"/>
        <v>Cheltenham †</v>
      </c>
      <c r="V364">
        <v>0</v>
      </c>
      <c r="W364" t="s">
        <v>19</v>
      </c>
      <c r="X364">
        <f t="shared" si="47"/>
        <v>2023</v>
      </c>
    </row>
    <row r="365" spans="1:24" x14ac:dyDescent="0.25">
      <c r="A365" s="10" t="str">
        <f t="shared" si="40"/>
        <v/>
      </c>
      <c r="B365" s="10" t="str">
        <f t="shared" si="41"/>
        <v/>
      </c>
      <c r="C365" s="10" t="str">
        <f t="shared" si="42"/>
        <v>Afternoon45226</v>
      </c>
      <c r="D365" s="5" t="str">
        <f>IF('by region'!$C$2="Any","Any",'Fixture list'!W365)&amp;M365&amp;IF('by region'!$I$2="Any","Any",N365)&amp;G365</f>
        <v>AnyJumpAny45226</v>
      </c>
      <c r="E365" s="5" t="e">
        <f>IF(I365=#REF!,'Fixture list'!G365,"")</f>
        <v>#REF!</v>
      </c>
      <c r="F365" s="5" t="str">
        <f t="shared" si="43"/>
        <v>452261</v>
      </c>
      <c r="G365" s="13">
        <v>45226</v>
      </c>
      <c r="H365" s="14" t="s">
        <v>35</v>
      </c>
      <c r="I365" s="14" t="s">
        <v>15</v>
      </c>
      <c r="J365" s="14" t="s">
        <v>9</v>
      </c>
      <c r="K365" s="14" t="s">
        <v>16</v>
      </c>
      <c r="L365" s="14" t="s">
        <v>30</v>
      </c>
      <c r="M365" s="14" t="s">
        <v>12</v>
      </c>
      <c r="N365" s="14" t="s">
        <v>13</v>
      </c>
      <c r="O365" s="14" t="s">
        <v>14</v>
      </c>
      <c r="P365" s="14" t="s">
        <v>1413</v>
      </c>
      <c r="Q365" s="12">
        <f t="shared" si="44"/>
        <v>1</v>
      </c>
      <c r="R365" s="12" cm="1">
        <f t="array" ref="R365">SUMPRODUCT(($G$2:$G$3117=G365)*(Q365&gt;$Q$2:$Q$3117))+1</f>
        <v>1</v>
      </c>
      <c r="S365" s="12">
        <f t="shared" si="45"/>
        <v>100645</v>
      </c>
      <c r="T365" cm="1">
        <f t="array" ref="T365">SUMPRODUCT(($G$2:$G$3117=G365)*(S365&gt;$S$2:$S$3117))+1</f>
        <v>1</v>
      </c>
      <c r="U365" t="str">
        <f t="shared" si="46"/>
        <v xml:space="preserve">Cheltenham </v>
      </c>
      <c r="V365">
        <v>0</v>
      </c>
      <c r="W365" t="s">
        <v>11</v>
      </c>
      <c r="X365">
        <f t="shared" si="47"/>
        <v>2023</v>
      </c>
    </row>
    <row r="366" spans="1:24" x14ac:dyDescent="0.25">
      <c r="A366" s="10" t="str">
        <f t="shared" si="40"/>
        <v/>
      </c>
      <c r="B366" s="10" t="str">
        <f t="shared" si="41"/>
        <v/>
      </c>
      <c r="C366" s="10" t="str">
        <f t="shared" si="42"/>
        <v>Afternoon45227</v>
      </c>
      <c r="D366" s="5" t="str">
        <f>IF('by region'!$C$2="Any","Any",'Fixture list'!W366)&amp;M366&amp;IF('by region'!$I$2="Any","Any",N366)&amp;G366</f>
        <v>AnyJumpAny45227</v>
      </c>
      <c r="E366" s="5" t="e">
        <f>IF(I366=#REF!,'Fixture list'!G366,"")</f>
        <v>#REF!</v>
      </c>
      <c r="F366" s="5" t="str">
        <f t="shared" si="43"/>
        <v>452271</v>
      </c>
      <c r="G366" s="13">
        <v>45227</v>
      </c>
      <c r="H366" s="14" t="s">
        <v>37</v>
      </c>
      <c r="I366" s="14" t="s">
        <v>15</v>
      </c>
      <c r="J366" s="14" t="s">
        <v>9</v>
      </c>
      <c r="K366" s="14" t="s">
        <v>16</v>
      </c>
      <c r="L366" s="14" t="s">
        <v>11</v>
      </c>
      <c r="M366" s="14" t="s">
        <v>12</v>
      </c>
      <c r="N366" s="14" t="s">
        <v>13</v>
      </c>
      <c r="O366" s="14" t="s">
        <v>14</v>
      </c>
      <c r="P366" s="14" t="s">
        <v>1417</v>
      </c>
      <c r="Q366" s="12">
        <f t="shared" si="44"/>
        <v>1</v>
      </c>
      <c r="R366" s="12" cm="1">
        <f t="array" ref="R366">SUMPRODUCT(($G$2:$G$3117=G366)*(Q366&gt;$Q$2:$Q$3117))+1</f>
        <v>1</v>
      </c>
      <c r="S366" s="12">
        <f t="shared" si="45"/>
        <v>100639</v>
      </c>
      <c r="T366" cm="1">
        <f t="array" ref="T366">SUMPRODUCT(($G$2:$G$3117=G366)*(S366&gt;$S$2:$S$3117))+1</f>
        <v>1</v>
      </c>
      <c r="U366" t="str">
        <f t="shared" si="46"/>
        <v xml:space="preserve">Cheltenham </v>
      </c>
      <c r="V366">
        <v>0</v>
      </c>
      <c r="W366" t="s">
        <v>17</v>
      </c>
      <c r="X366">
        <f t="shared" si="47"/>
        <v>2023</v>
      </c>
    </row>
    <row r="367" spans="1:24" x14ac:dyDescent="0.25">
      <c r="A367" s="10" t="str">
        <f t="shared" si="40"/>
        <v/>
      </c>
      <c r="B367" s="10" t="str">
        <f t="shared" si="41"/>
        <v/>
      </c>
      <c r="C367" s="10" t="str">
        <f t="shared" si="42"/>
        <v>Afternoon45247</v>
      </c>
      <c r="D367" s="5" t="str">
        <f>IF('by region'!$C$2="Any","Any",'Fixture list'!W367)&amp;M367&amp;IF('by region'!$I$2="Any","Any",N367)&amp;G367</f>
        <v>AnyJumpAny45247</v>
      </c>
      <c r="E367" s="5" t="e">
        <f>IF(I367=#REF!,'Fixture list'!G367,"")</f>
        <v>#REF!</v>
      </c>
      <c r="F367" s="5" t="str">
        <f t="shared" si="43"/>
        <v>452471</v>
      </c>
      <c r="G367" s="13">
        <v>45247</v>
      </c>
      <c r="H367" s="14" t="s">
        <v>35</v>
      </c>
      <c r="I367" s="14" t="s">
        <v>15</v>
      </c>
      <c r="J367" s="14" t="s">
        <v>9</v>
      </c>
      <c r="K367" s="14" t="s">
        <v>16</v>
      </c>
      <c r="L367" s="14" t="s">
        <v>17</v>
      </c>
      <c r="M367" s="14" t="s">
        <v>12</v>
      </c>
      <c r="N367" s="14" t="s">
        <v>13</v>
      </c>
      <c r="O367" s="14" t="s">
        <v>14</v>
      </c>
      <c r="P367" s="14" t="s">
        <v>1492</v>
      </c>
      <c r="Q367" s="12">
        <f t="shared" si="44"/>
        <v>1</v>
      </c>
      <c r="R367" s="12" cm="1">
        <f t="array" ref="R367">SUMPRODUCT(($G$2:$G$3117=G367)*(Q367&gt;$Q$2:$Q$3117))+1</f>
        <v>1</v>
      </c>
      <c r="S367" s="12">
        <f t="shared" si="45"/>
        <v>100640</v>
      </c>
      <c r="T367" cm="1">
        <f t="array" ref="T367">SUMPRODUCT(($G$2:$G$3117=G367)*(S367&gt;$S$2:$S$3117))+1</f>
        <v>1</v>
      </c>
      <c r="U367" t="str">
        <f t="shared" si="46"/>
        <v xml:space="preserve">Cheltenham </v>
      </c>
      <c r="V367">
        <v>0</v>
      </c>
      <c r="W367" t="s">
        <v>30</v>
      </c>
      <c r="X367">
        <f t="shared" si="47"/>
        <v>2023</v>
      </c>
    </row>
    <row r="368" spans="1:24" x14ac:dyDescent="0.25">
      <c r="A368" s="10" t="str">
        <f t="shared" si="40"/>
        <v/>
      </c>
      <c r="B368" s="10" t="str">
        <f t="shared" si="41"/>
        <v/>
      </c>
      <c r="C368" s="10" t="str">
        <f t="shared" si="42"/>
        <v>Afternoon45248</v>
      </c>
      <c r="D368" s="5" t="str">
        <f>IF('by region'!$C$2="Any","Any",'Fixture list'!W368)&amp;M368&amp;IF('by region'!$I$2="Any","Any",N368)&amp;G368</f>
        <v>AnyJumpAny45248</v>
      </c>
      <c r="E368" s="5" t="e">
        <f>IF(I368=#REF!,'Fixture list'!G368,"")</f>
        <v>#REF!</v>
      </c>
      <c r="F368" s="5" t="str">
        <f t="shared" si="43"/>
        <v>452481</v>
      </c>
      <c r="G368" s="13">
        <v>45248</v>
      </c>
      <c r="H368" s="14" t="s">
        <v>37</v>
      </c>
      <c r="I368" s="14" t="s">
        <v>15</v>
      </c>
      <c r="J368" s="14" t="s">
        <v>9</v>
      </c>
      <c r="K368" s="14" t="s">
        <v>16</v>
      </c>
      <c r="L368" s="14" t="s">
        <v>17</v>
      </c>
      <c r="M368" s="14" t="s">
        <v>12</v>
      </c>
      <c r="N368" s="14" t="s">
        <v>13</v>
      </c>
      <c r="O368" s="14" t="s">
        <v>14</v>
      </c>
      <c r="P368" s="14" t="s">
        <v>1496</v>
      </c>
      <c r="Q368" s="12">
        <f t="shared" si="44"/>
        <v>1</v>
      </c>
      <c r="R368" s="12" cm="1">
        <f t="array" ref="R368">SUMPRODUCT(($G$2:$G$3117=G368)*(Q368&gt;$Q$2:$Q$3117))+1</f>
        <v>1</v>
      </c>
      <c r="S368" s="12">
        <f t="shared" si="45"/>
        <v>100641</v>
      </c>
      <c r="T368" cm="1">
        <f t="array" ref="T368">SUMPRODUCT(($G$2:$G$3117=G368)*(S368&gt;$S$2:$S$3117))+1</f>
        <v>1</v>
      </c>
      <c r="U368" t="str">
        <f t="shared" si="46"/>
        <v xml:space="preserve">Cheltenham </v>
      </c>
      <c r="V368">
        <v>0</v>
      </c>
      <c r="W368" t="s">
        <v>11</v>
      </c>
      <c r="X368">
        <f t="shared" si="47"/>
        <v>2023</v>
      </c>
    </row>
    <row r="369" spans="1:24" x14ac:dyDescent="0.25">
      <c r="A369" s="10" t="str">
        <f t="shared" si="40"/>
        <v/>
      </c>
      <c r="B369" s="10" t="str">
        <f t="shared" si="41"/>
        <v/>
      </c>
      <c r="C369" s="10" t="str">
        <f t="shared" si="42"/>
        <v>Afternoon45249</v>
      </c>
      <c r="D369" s="5" t="str">
        <f>IF('by region'!$C$2="Any","Any",'Fixture list'!W369)&amp;M369&amp;IF('by region'!$I$2="Any","Any",N369)&amp;G369</f>
        <v>AnyJumpAny45249</v>
      </c>
      <c r="E369" s="5" t="e">
        <f>IF(I369=#REF!,'Fixture list'!G369,"")</f>
        <v>#REF!</v>
      </c>
      <c r="F369" s="5" t="str">
        <f t="shared" si="43"/>
        <v>452491</v>
      </c>
      <c r="G369" s="13">
        <v>45249</v>
      </c>
      <c r="H369" s="14" t="s">
        <v>40</v>
      </c>
      <c r="I369" s="14" t="s">
        <v>15</v>
      </c>
      <c r="J369" s="14" t="s">
        <v>9</v>
      </c>
      <c r="K369" s="14" t="s">
        <v>16</v>
      </c>
      <c r="L369" s="14" t="s">
        <v>19</v>
      </c>
      <c r="M369" s="14" t="s">
        <v>12</v>
      </c>
      <c r="N369" s="14" t="s">
        <v>13</v>
      </c>
      <c r="O369" s="14" t="s">
        <v>14</v>
      </c>
      <c r="P369" s="14" t="s">
        <v>1499</v>
      </c>
      <c r="Q369" s="12">
        <f t="shared" si="44"/>
        <v>1</v>
      </c>
      <c r="R369" s="12" cm="1">
        <f t="array" ref="R369">SUMPRODUCT(($G$2:$G$3117=G369)*(Q369&gt;$Q$2:$Q$3117))+1</f>
        <v>1</v>
      </c>
      <c r="S369" s="12">
        <f t="shared" si="45"/>
        <v>100649</v>
      </c>
      <c r="T369" cm="1">
        <f t="array" ref="T369">SUMPRODUCT(($G$2:$G$3117=G369)*(S369&gt;$S$2:$S$3117))+1</f>
        <v>1</v>
      </c>
      <c r="U369" t="str">
        <f t="shared" si="46"/>
        <v xml:space="preserve">Cheltenham </v>
      </c>
      <c r="V369">
        <v>0</v>
      </c>
      <c r="W369" t="s">
        <v>17</v>
      </c>
      <c r="X369">
        <f t="shared" si="47"/>
        <v>2023</v>
      </c>
    </row>
    <row r="370" spans="1:24" x14ac:dyDescent="0.25">
      <c r="A370" s="10" t="str">
        <f t="shared" si="40"/>
        <v/>
      </c>
      <c r="B370" s="10" t="str">
        <f t="shared" si="41"/>
        <v/>
      </c>
      <c r="C370" s="10" t="str">
        <f t="shared" si="42"/>
        <v>Afternoon45275</v>
      </c>
      <c r="D370" s="5" t="str">
        <f>IF('by region'!$C$2="Any","Any",'Fixture list'!W370)&amp;M370&amp;IF('by region'!$I$2="Any","Any",N370)&amp;G370</f>
        <v>AnyJumpAny45275</v>
      </c>
      <c r="E370" s="5" t="e">
        <f>IF(I370=#REF!,'Fixture list'!G370,"")</f>
        <v>#REF!</v>
      </c>
      <c r="F370" s="5" t="str">
        <f t="shared" si="43"/>
        <v>452752</v>
      </c>
      <c r="G370" s="13">
        <v>45275</v>
      </c>
      <c r="H370" s="14" t="s">
        <v>35</v>
      </c>
      <c r="I370" s="14" t="s">
        <v>15</v>
      </c>
      <c r="J370" s="14" t="s">
        <v>9</v>
      </c>
      <c r="K370" s="14" t="s">
        <v>16</v>
      </c>
      <c r="L370" s="14" t="s">
        <v>11</v>
      </c>
      <c r="M370" s="14" t="s">
        <v>12</v>
      </c>
      <c r="N370" s="14" t="s">
        <v>13</v>
      </c>
      <c r="O370" s="14" t="s">
        <v>14</v>
      </c>
      <c r="P370" s="14" t="s">
        <v>1589</v>
      </c>
      <c r="Q370" s="12">
        <f t="shared" si="44"/>
        <v>1</v>
      </c>
      <c r="R370" s="12" cm="1">
        <f t="array" ref="R370">SUMPRODUCT(($G$2:$G$3117=G370)*(Q370&gt;$Q$2:$Q$3117))+1</f>
        <v>1</v>
      </c>
      <c r="S370" s="12">
        <f t="shared" si="45"/>
        <v>100642</v>
      </c>
      <c r="T370" cm="1">
        <f t="array" ref="T370">SUMPRODUCT(($G$2:$G$3117=G370)*(S370&gt;$S$2:$S$3117))+1</f>
        <v>2</v>
      </c>
      <c r="U370" t="str">
        <f t="shared" si="46"/>
        <v xml:space="preserve">Cheltenham </v>
      </c>
      <c r="V370">
        <v>0</v>
      </c>
      <c r="W370" t="s">
        <v>17</v>
      </c>
      <c r="X370">
        <f t="shared" si="47"/>
        <v>2023</v>
      </c>
    </row>
    <row r="371" spans="1:24" x14ac:dyDescent="0.25">
      <c r="A371" s="10" t="str">
        <f t="shared" si="40"/>
        <v/>
      </c>
      <c r="B371" s="10" t="str">
        <f t="shared" si="41"/>
        <v/>
      </c>
      <c r="C371" s="10" t="str">
        <f t="shared" si="42"/>
        <v>Afternoon45276</v>
      </c>
      <c r="D371" s="5" t="str">
        <f>IF('by region'!$C$2="Any","Any",'Fixture list'!W371)&amp;M371&amp;IF('by region'!$I$2="Any","Any",N371)&amp;G371</f>
        <v>AnyJumpAny45276</v>
      </c>
      <c r="E371" s="5" t="e">
        <f>IF(I371=#REF!,'Fixture list'!G371,"")</f>
        <v>#REF!</v>
      </c>
      <c r="F371" s="5" t="str">
        <f t="shared" si="43"/>
        <v>452761</v>
      </c>
      <c r="G371" s="13">
        <v>45276</v>
      </c>
      <c r="H371" s="14" t="s">
        <v>37</v>
      </c>
      <c r="I371" s="14" t="s">
        <v>15</v>
      </c>
      <c r="J371" s="14" t="s">
        <v>9</v>
      </c>
      <c r="K371" s="14" t="s">
        <v>16</v>
      </c>
      <c r="L371" s="14" t="s">
        <v>11</v>
      </c>
      <c r="M371" s="14" t="s">
        <v>12</v>
      </c>
      <c r="N371" s="14" t="s">
        <v>13</v>
      </c>
      <c r="O371" s="14" t="s">
        <v>14</v>
      </c>
      <c r="P371" s="14" t="s">
        <v>1593</v>
      </c>
      <c r="Q371" s="12">
        <f t="shared" si="44"/>
        <v>1</v>
      </c>
      <c r="R371" s="12" cm="1">
        <f t="array" ref="R371">SUMPRODUCT(($G$2:$G$3117=G371)*(Q371&gt;$Q$2:$Q$3117))+1</f>
        <v>1</v>
      </c>
      <c r="S371" s="12">
        <f t="shared" si="45"/>
        <v>100643</v>
      </c>
      <c r="T371" cm="1">
        <f t="array" ref="T371">SUMPRODUCT(($G$2:$G$3117=G371)*(S371&gt;$S$2:$S$3117))+1</f>
        <v>1</v>
      </c>
      <c r="U371" t="str">
        <f t="shared" si="46"/>
        <v xml:space="preserve">Cheltenham </v>
      </c>
      <c r="V371">
        <v>0</v>
      </c>
      <c r="W371" t="s">
        <v>11</v>
      </c>
      <c r="X371">
        <f t="shared" si="47"/>
        <v>2023</v>
      </c>
    </row>
    <row r="372" spans="1:24" x14ac:dyDescent="0.25">
      <c r="A372" s="10" t="str">
        <f t="shared" si="40"/>
        <v/>
      </c>
      <c r="B372" s="10" t="str">
        <f t="shared" si="41"/>
        <v/>
      </c>
      <c r="C372" s="10" t="str">
        <f t="shared" si="42"/>
        <v>Afternoon44934</v>
      </c>
      <c r="D372" s="5" t="str">
        <f>IF('by region'!$C$2="Any","Any",'Fixture list'!W372)&amp;M372&amp;IF('by region'!$I$2="Any","Any",N372)&amp;G372</f>
        <v>AnyJumpAny44934</v>
      </c>
      <c r="E372" s="5" t="e">
        <f>IF(I372=#REF!,'Fixture list'!G372,"")</f>
        <v>#REF!</v>
      </c>
      <c r="F372" s="5" t="str">
        <f t="shared" si="43"/>
        <v>449342</v>
      </c>
      <c r="G372" s="13">
        <v>44934</v>
      </c>
      <c r="H372" s="14" t="s">
        <v>40</v>
      </c>
      <c r="I372" s="14" t="s">
        <v>54</v>
      </c>
      <c r="J372" s="14" t="s">
        <v>9</v>
      </c>
      <c r="K372" s="14" t="s">
        <v>30</v>
      </c>
      <c r="L372" s="14" t="s">
        <v>30</v>
      </c>
      <c r="M372" s="14" t="s">
        <v>12</v>
      </c>
      <c r="N372" s="14" t="s">
        <v>30</v>
      </c>
      <c r="O372" s="14" t="s">
        <v>21</v>
      </c>
      <c r="P372" s="14" t="s">
        <v>190</v>
      </c>
      <c r="Q372" s="12">
        <f t="shared" si="44"/>
        <v>1</v>
      </c>
      <c r="R372" s="12" cm="1">
        <f t="array" ref="R372">SUMPRODUCT(($G$2:$G$3117=G372)*(Q372&gt;$Q$2:$Q$3117))+1</f>
        <v>1</v>
      </c>
      <c r="S372" s="12">
        <f t="shared" si="45"/>
        <v>111854</v>
      </c>
      <c r="T372" cm="1">
        <f t="array" ref="T372">SUMPRODUCT(($G$2:$G$3117=G372)*(S372&gt;$S$2:$S$3117))+1</f>
        <v>2</v>
      </c>
      <c r="U372" t="str">
        <f t="shared" si="46"/>
        <v xml:space="preserve">Chepstow </v>
      </c>
      <c r="V372">
        <v>0</v>
      </c>
      <c r="W372" t="s">
        <v>30</v>
      </c>
      <c r="X372">
        <f t="shared" si="47"/>
        <v>2023</v>
      </c>
    </row>
    <row r="373" spans="1:24" x14ac:dyDescent="0.25">
      <c r="A373" s="10" t="str">
        <f t="shared" si="40"/>
        <v/>
      </c>
      <c r="B373" s="10" t="str">
        <f t="shared" si="41"/>
        <v/>
      </c>
      <c r="C373" s="10" t="str">
        <f t="shared" si="42"/>
        <v>Afternoon44943</v>
      </c>
      <c r="D373" s="5" t="str">
        <f>IF('by region'!$C$2="Any","Any",'Fixture list'!W373)&amp;M373&amp;IF('by region'!$I$2="Any","Any",N373)&amp;G373</f>
        <v>AnyJumpAny44943</v>
      </c>
      <c r="E373" s="5" t="e">
        <f>IF(I373=#REF!,'Fixture list'!G373,"")</f>
        <v>#REF!</v>
      </c>
      <c r="F373" s="5" t="str">
        <f t="shared" si="43"/>
        <v>449431</v>
      </c>
      <c r="G373" s="13">
        <v>44943</v>
      </c>
      <c r="H373" s="14" t="s">
        <v>7</v>
      </c>
      <c r="I373" s="14" t="s">
        <v>54</v>
      </c>
      <c r="J373" s="14" t="s">
        <v>9</v>
      </c>
      <c r="K373" s="14" t="s">
        <v>30</v>
      </c>
      <c r="L373" s="14" t="s">
        <v>30</v>
      </c>
      <c r="M373" s="14" t="s">
        <v>12</v>
      </c>
      <c r="N373" s="14" t="s">
        <v>30</v>
      </c>
      <c r="O373" s="14" t="s">
        <v>21</v>
      </c>
      <c r="P373" s="14" t="s">
        <v>220</v>
      </c>
      <c r="Q373" s="12">
        <f t="shared" si="44"/>
        <v>1</v>
      </c>
      <c r="R373" s="12" cm="1">
        <f t="array" ref="R373">SUMPRODUCT(($G$2:$G$3117=G373)*(Q373&gt;$Q$2:$Q$3117))+1</f>
        <v>1</v>
      </c>
      <c r="S373" s="12">
        <f t="shared" si="45"/>
        <v>111832</v>
      </c>
      <c r="T373" cm="1">
        <f t="array" ref="T373">SUMPRODUCT(($G$2:$G$3117=G373)*(S373&gt;$S$2:$S$3117))+1</f>
        <v>1</v>
      </c>
      <c r="U373" t="str">
        <f t="shared" si="46"/>
        <v xml:space="preserve">Chepstow </v>
      </c>
      <c r="V373">
        <v>0</v>
      </c>
      <c r="W373" t="s">
        <v>19</v>
      </c>
      <c r="X373">
        <f t="shared" si="47"/>
        <v>2023</v>
      </c>
    </row>
    <row r="374" spans="1:24" x14ac:dyDescent="0.25">
      <c r="A374" s="10" t="str">
        <f t="shared" si="40"/>
        <v/>
      </c>
      <c r="B374" s="10" t="str">
        <f t="shared" si="41"/>
        <v/>
      </c>
      <c r="C374" s="10" t="str">
        <f t="shared" si="42"/>
        <v>Afternoon44960</v>
      </c>
      <c r="D374" s="5" t="str">
        <f>IF('by region'!$C$2="Any","Any",'Fixture list'!W374)&amp;M374&amp;IF('by region'!$I$2="Any","Any",N374)&amp;G374</f>
        <v>AnyJumpAny44960</v>
      </c>
      <c r="E374" s="5" t="e">
        <f>IF(I374=#REF!,'Fixture list'!G374,"")</f>
        <v>#REF!</v>
      </c>
      <c r="F374" s="5" t="str">
        <f t="shared" si="43"/>
        <v>449602</v>
      </c>
      <c r="G374" s="13">
        <v>44960</v>
      </c>
      <c r="H374" s="14" t="s">
        <v>35</v>
      </c>
      <c r="I374" s="14" t="s">
        <v>54</v>
      </c>
      <c r="J374" s="14" t="s">
        <v>9</v>
      </c>
      <c r="K374" s="14" t="s">
        <v>24</v>
      </c>
      <c r="L374" s="14" t="s">
        <v>19</v>
      </c>
      <c r="M374" s="14" t="s">
        <v>12</v>
      </c>
      <c r="N374" s="14" t="s">
        <v>13</v>
      </c>
      <c r="O374" s="14" t="s">
        <v>14</v>
      </c>
      <c r="P374" s="14" t="s">
        <v>284</v>
      </c>
      <c r="Q374" s="12">
        <f t="shared" si="44"/>
        <v>1</v>
      </c>
      <c r="R374" s="12" cm="1">
        <f t="array" ref="R374">SUMPRODUCT(($G$2:$G$3117=G374)*(Q374&gt;$Q$2:$Q$3117))+1</f>
        <v>1</v>
      </c>
      <c r="S374" s="12">
        <f t="shared" si="45"/>
        <v>100653</v>
      </c>
      <c r="T374" cm="1">
        <f t="array" ref="T374">SUMPRODUCT(($G$2:$G$3117=G374)*(S374&gt;$S$2:$S$3117))+1</f>
        <v>2</v>
      </c>
      <c r="U374" t="str">
        <f t="shared" si="46"/>
        <v xml:space="preserve">Chepstow </v>
      </c>
      <c r="V374">
        <v>0</v>
      </c>
      <c r="W374" t="s">
        <v>19</v>
      </c>
      <c r="X374">
        <f t="shared" si="47"/>
        <v>2023</v>
      </c>
    </row>
    <row r="375" spans="1:24" x14ac:dyDescent="0.25">
      <c r="A375" s="10" t="str">
        <f t="shared" si="40"/>
        <v/>
      </c>
      <c r="B375" s="10" t="str">
        <f t="shared" si="41"/>
        <v/>
      </c>
      <c r="C375" s="10" t="str">
        <f t="shared" si="42"/>
        <v>Afternoon44982</v>
      </c>
      <c r="D375" s="5" t="str">
        <f>IF('by region'!$C$2="Any","Any",'Fixture list'!W375)&amp;M375&amp;IF('by region'!$I$2="Any","Any",N375)&amp;G375</f>
        <v>AnyJumpAny44982</v>
      </c>
      <c r="E375" s="5" t="e">
        <f>IF(I375=#REF!,'Fixture list'!G375,"")</f>
        <v>#REF!</v>
      </c>
      <c r="F375" s="5" t="str">
        <f t="shared" si="43"/>
        <v>449821</v>
      </c>
      <c r="G375" s="13">
        <v>44982</v>
      </c>
      <c r="H375" s="14" t="s">
        <v>37</v>
      </c>
      <c r="I375" s="14" t="s">
        <v>54</v>
      </c>
      <c r="J375" s="14" t="s">
        <v>9</v>
      </c>
      <c r="K375" s="14" t="s">
        <v>24</v>
      </c>
      <c r="L375" s="14" t="s">
        <v>19</v>
      </c>
      <c r="M375" s="14" t="s">
        <v>12</v>
      </c>
      <c r="N375" s="14" t="s">
        <v>13</v>
      </c>
      <c r="O375" s="14" t="s">
        <v>14</v>
      </c>
      <c r="P375" s="14" t="s">
        <v>362</v>
      </c>
      <c r="Q375" s="12">
        <f t="shared" si="44"/>
        <v>1</v>
      </c>
      <c r="R375" s="12" cm="1">
        <f t="array" ref="R375">SUMPRODUCT(($G$2:$G$3117=G375)*(Q375&gt;$Q$2:$Q$3117))+1</f>
        <v>1</v>
      </c>
      <c r="S375" s="12">
        <f t="shared" si="45"/>
        <v>100654</v>
      </c>
      <c r="T375" cm="1">
        <f t="array" ref="T375">SUMPRODUCT(($G$2:$G$3117=G375)*(S375&gt;$S$2:$S$3117))+1</f>
        <v>1</v>
      </c>
      <c r="U375" t="str">
        <f t="shared" si="46"/>
        <v xml:space="preserve">Chepstow </v>
      </c>
      <c r="V375">
        <v>0</v>
      </c>
      <c r="W375" t="s">
        <v>11</v>
      </c>
      <c r="X375">
        <f t="shared" si="47"/>
        <v>2023</v>
      </c>
    </row>
    <row r="376" spans="1:24" x14ac:dyDescent="0.25">
      <c r="A376" s="10" t="str">
        <f t="shared" si="40"/>
        <v/>
      </c>
      <c r="B376" s="10" t="str">
        <f t="shared" si="41"/>
        <v/>
      </c>
      <c r="C376" s="10" t="str">
        <f t="shared" si="42"/>
        <v>Afternoon45004</v>
      </c>
      <c r="D376" s="5" t="str">
        <f>IF('by region'!$C$2="Any","Any",'Fixture list'!W376)&amp;M376&amp;IF('by region'!$I$2="Any","Any",N376)&amp;G376</f>
        <v>AnyJumpAny45004</v>
      </c>
      <c r="E376" s="5" t="e">
        <f>IF(I376=#REF!,'Fixture list'!G376,"")</f>
        <v>#REF!</v>
      </c>
      <c r="F376" s="5" t="str">
        <f t="shared" si="43"/>
        <v>450041</v>
      </c>
      <c r="G376" s="13">
        <v>45004</v>
      </c>
      <c r="H376" s="14" t="s">
        <v>40</v>
      </c>
      <c r="I376" s="14" t="s">
        <v>54</v>
      </c>
      <c r="J376" s="14" t="s">
        <v>9</v>
      </c>
      <c r="K376" s="14" t="s">
        <v>24</v>
      </c>
      <c r="L376" s="14" t="s">
        <v>19</v>
      </c>
      <c r="M376" s="14" t="s">
        <v>12</v>
      </c>
      <c r="N376" s="14" t="s">
        <v>13</v>
      </c>
      <c r="O376" s="14" t="s">
        <v>14</v>
      </c>
      <c r="P376" s="14" t="s">
        <v>444</v>
      </c>
      <c r="Q376" s="12">
        <f t="shared" si="44"/>
        <v>1</v>
      </c>
      <c r="R376" s="12" cm="1">
        <f t="array" ref="R376">SUMPRODUCT(($G$2:$G$3117=G376)*(Q376&gt;$Q$2:$Q$3117))+1</f>
        <v>1</v>
      </c>
      <c r="S376" s="12">
        <f t="shared" si="45"/>
        <v>101205</v>
      </c>
      <c r="T376" cm="1">
        <f t="array" ref="T376">SUMPRODUCT(($G$2:$G$3117=G376)*(S376&gt;$S$2:$S$3117))+1</f>
        <v>1</v>
      </c>
      <c r="U376" t="str">
        <f t="shared" si="46"/>
        <v xml:space="preserve">Chepstow </v>
      </c>
      <c r="V376">
        <v>0</v>
      </c>
      <c r="W376" t="s">
        <v>30</v>
      </c>
      <c r="X376">
        <f t="shared" si="47"/>
        <v>2023</v>
      </c>
    </row>
    <row r="377" spans="1:24" x14ac:dyDescent="0.25">
      <c r="A377" s="10" t="str">
        <f t="shared" si="40"/>
        <v/>
      </c>
      <c r="B377" s="10" t="str">
        <f t="shared" si="41"/>
        <v/>
      </c>
      <c r="C377" s="10" t="str">
        <f t="shared" si="42"/>
        <v>Afternoon45008</v>
      </c>
      <c r="D377" s="5" t="str">
        <f>IF('by region'!$C$2="Any","Any",'Fixture list'!W377)&amp;M377&amp;IF('by region'!$I$2="Any","Any",N377)&amp;G377</f>
        <v>AnyJumpAny45008</v>
      </c>
      <c r="E377" s="5" t="e">
        <f>IF(I377=#REF!,'Fixture list'!G377,"")</f>
        <v>#REF!</v>
      </c>
      <c r="F377" s="5" t="str">
        <f t="shared" si="43"/>
        <v>450081</v>
      </c>
      <c r="G377" s="13">
        <v>45008</v>
      </c>
      <c r="H377" s="14" t="s">
        <v>34</v>
      </c>
      <c r="I377" s="14" t="s">
        <v>54</v>
      </c>
      <c r="J377" s="14" t="s">
        <v>9</v>
      </c>
      <c r="K377" s="14" t="s">
        <v>24</v>
      </c>
      <c r="L377" s="14" t="s">
        <v>19</v>
      </c>
      <c r="M377" s="14" t="s">
        <v>12</v>
      </c>
      <c r="N377" s="14" t="s">
        <v>13</v>
      </c>
      <c r="O377" s="14" t="s">
        <v>14</v>
      </c>
      <c r="P377" s="14" t="s">
        <v>454</v>
      </c>
      <c r="Q377" s="12">
        <f t="shared" si="44"/>
        <v>1</v>
      </c>
      <c r="R377" s="12" cm="1">
        <f t="array" ref="R377">SUMPRODUCT(($G$2:$G$3117=G377)*(Q377&gt;$Q$2:$Q$3117))+1</f>
        <v>1</v>
      </c>
      <c r="S377" s="12">
        <f t="shared" si="45"/>
        <v>100655</v>
      </c>
      <c r="T377" cm="1">
        <f t="array" ref="T377">SUMPRODUCT(($G$2:$G$3117=G377)*(S377&gt;$S$2:$S$3117))+1</f>
        <v>1</v>
      </c>
      <c r="U377" t="str">
        <f t="shared" si="46"/>
        <v xml:space="preserve">Chepstow </v>
      </c>
      <c r="V377">
        <v>0</v>
      </c>
      <c r="W377" t="s">
        <v>17</v>
      </c>
      <c r="X377">
        <f t="shared" si="47"/>
        <v>2023</v>
      </c>
    </row>
    <row r="378" spans="1:24" x14ac:dyDescent="0.25">
      <c r="A378" s="10" t="str">
        <f t="shared" si="40"/>
        <v/>
      </c>
      <c r="B378" s="10" t="str">
        <f t="shared" si="41"/>
        <v/>
      </c>
      <c r="C378" s="10" t="str">
        <f t="shared" si="42"/>
        <v>Afternoon45026</v>
      </c>
      <c r="D378" s="5" t="str">
        <f>IF('by region'!$C$2="Any","Any",'Fixture list'!W378)&amp;M378&amp;IF('by region'!$I$2="Any","Any",N378)&amp;G378</f>
        <v>AnyJumpAny45026</v>
      </c>
      <c r="E378" s="5" t="e">
        <f>IF(I378=#REF!,'Fixture list'!G378,"")</f>
        <v>#REF!</v>
      </c>
      <c r="F378" s="5" t="str">
        <f t="shared" si="43"/>
        <v>450266</v>
      </c>
      <c r="G378" s="13">
        <v>45026</v>
      </c>
      <c r="H378" s="14" t="s">
        <v>42</v>
      </c>
      <c r="I378" s="14" t="s">
        <v>54</v>
      </c>
      <c r="J378" s="14" t="s">
        <v>9</v>
      </c>
      <c r="K378" s="14" t="s">
        <v>24</v>
      </c>
      <c r="L378" s="14" t="s">
        <v>19</v>
      </c>
      <c r="M378" s="14" t="s">
        <v>12</v>
      </c>
      <c r="N378" s="14" t="s">
        <v>13</v>
      </c>
      <c r="O378" s="14" t="s">
        <v>14</v>
      </c>
      <c r="P378" s="14" t="s">
        <v>521</v>
      </c>
      <c r="Q378" s="12">
        <f t="shared" si="44"/>
        <v>1</v>
      </c>
      <c r="R378" s="12" cm="1">
        <f t="array" ref="R378">SUMPRODUCT(($G$2:$G$3117=G378)*(Q378&gt;$Q$2:$Q$3117))+1</f>
        <v>1</v>
      </c>
      <c r="S378" s="12">
        <f t="shared" si="45"/>
        <v>101653</v>
      </c>
      <c r="T378" cm="1">
        <f t="array" ref="T378">SUMPRODUCT(($G$2:$G$3117=G378)*(S378&gt;$S$2:$S$3117))+1</f>
        <v>6</v>
      </c>
      <c r="U378" t="str">
        <f t="shared" si="46"/>
        <v xml:space="preserve">Chepstow </v>
      </c>
      <c r="V378">
        <v>0</v>
      </c>
      <c r="W378" t="s">
        <v>11</v>
      </c>
      <c r="X378">
        <f t="shared" si="47"/>
        <v>2023</v>
      </c>
    </row>
    <row r="379" spans="1:24" x14ac:dyDescent="0.25">
      <c r="A379" s="10" t="str">
        <f t="shared" si="40"/>
        <v/>
      </c>
      <c r="B379" s="10" t="str">
        <f t="shared" si="41"/>
        <v/>
      </c>
      <c r="C379" s="10" t="str">
        <f t="shared" si="42"/>
        <v>Afternoon45031</v>
      </c>
      <c r="D379" s="5" t="str">
        <f>IF('by region'!$C$2="Any","Any",'Fixture list'!W379)&amp;M379&amp;IF('by region'!$I$2="Any","Any",N379)&amp;G379</f>
        <v>AnyJumpAny45031</v>
      </c>
      <c r="E379" s="5" t="e">
        <f>IF(I379=#REF!,'Fixture list'!G379,"")</f>
        <v>#REF!</v>
      </c>
      <c r="F379" s="5" t="str">
        <f t="shared" si="43"/>
        <v>450311</v>
      </c>
      <c r="G379" s="13">
        <v>45031</v>
      </c>
      <c r="H379" s="14" t="s">
        <v>37</v>
      </c>
      <c r="I379" s="14" t="s">
        <v>54</v>
      </c>
      <c r="J379" s="14" t="s">
        <v>9</v>
      </c>
      <c r="K379" s="14" t="s">
        <v>24</v>
      </c>
      <c r="L379" s="14" t="s">
        <v>19</v>
      </c>
      <c r="M379" s="14" t="s">
        <v>12</v>
      </c>
      <c r="N379" s="14" t="s">
        <v>13</v>
      </c>
      <c r="O379" s="14" t="s">
        <v>14</v>
      </c>
      <c r="P379" s="14" t="s">
        <v>543</v>
      </c>
      <c r="Q379" s="12">
        <f t="shared" si="44"/>
        <v>1</v>
      </c>
      <c r="R379" s="12" cm="1">
        <f t="array" ref="R379">SUMPRODUCT(($G$2:$G$3117=G379)*(Q379&gt;$Q$2:$Q$3117))+1</f>
        <v>1</v>
      </c>
      <c r="S379" s="12">
        <f t="shared" si="45"/>
        <v>100650</v>
      </c>
      <c r="T379" cm="1">
        <f t="array" ref="T379">SUMPRODUCT(($G$2:$G$3117=G379)*(S379&gt;$S$2:$S$3117))+1</f>
        <v>1</v>
      </c>
      <c r="U379" t="str">
        <f t="shared" si="46"/>
        <v xml:space="preserve">Chepstow </v>
      </c>
      <c r="V379">
        <v>0</v>
      </c>
      <c r="W379" t="s">
        <v>11</v>
      </c>
      <c r="X379">
        <f t="shared" si="47"/>
        <v>2023</v>
      </c>
    </row>
    <row r="380" spans="1:24" x14ac:dyDescent="0.25">
      <c r="A380" s="10" t="str">
        <f t="shared" si="40"/>
        <v/>
      </c>
      <c r="B380" s="10" t="str">
        <f t="shared" si="41"/>
        <v/>
      </c>
      <c r="C380" s="10" t="str">
        <f t="shared" si="42"/>
        <v>Evening45044</v>
      </c>
      <c r="D380" s="5" t="str">
        <f>IF('by region'!$C$2="Any","Any",'Fixture list'!W380)&amp;M380&amp;IF('by region'!$I$2="Any","Any",N380)&amp;G380</f>
        <v>AnyJumpAny45044</v>
      </c>
      <c r="E380" s="5" t="e">
        <f>IF(I380=#REF!,'Fixture list'!G380,"")</f>
        <v>#REF!</v>
      </c>
      <c r="F380" s="5" t="str">
        <f t="shared" si="43"/>
        <v>450445</v>
      </c>
      <c r="G380" s="13">
        <v>45044</v>
      </c>
      <c r="H380" s="14" t="s">
        <v>35</v>
      </c>
      <c r="I380" s="14" t="s">
        <v>54</v>
      </c>
      <c r="J380" s="14" t="s">
        <v>80</v>
      </c>
      <c r="K380" s="14" t="s">
        <v>24</v>
      </c>
      <c r="L380" s="14" t="s">
        <v>19</v>
      </c>
      <c r="M380" s="14" t="s">
        <v>12</v>
      </c>
      <c r="N380" s="14" t="s">
        <v>13</v>
      </c>
      <c r="O380" s="14" t="s">
        <v>14</v>
      </c>
      <c r="P380" s="14" t="s">
        <v>595</v>
      </c>
      <c r="Q380" s="12">
        <f t="shared" si="44"/>
        <v>2</v>
      </c>
      <c r="R380" s="12" cm="1">
        <f t="array" ref="R380">SUMPRODUCT(($G$2:$G$3117=G380)*(Q380&gt;$Q$2:$Q$3117))+1</f>
        <v>4</v>
      </c>
      <c r="S380" s="12">
        <f t="shared" si="45"/>
        <v>412399</v>
      </c>
      <c r="T380" cm="1">
        <f t="array" ref="T380">SUMPRODUCT(($G$2:$G$3117=G380)*(S380&gt;$S$2:$S$3117))+1</f>
        <v>5</v>
      </c>
      <c r="U380" t="str">
        <f t="shared" si="46"/>
        <v>Chepstow †</v>
      </c>
      <c r="V380">
        <v>0</v>
      </c>
      <c r="W380" t="s">
        <v>19</v>
      </c>
      <c r="X380">
        <f t="shared" si="47"/>
        <v>2023</v>
      </c>
    </row>
    <row r="381" spans="1:24" x14ac:dyDescent="0.25">
      <c r="A381" s="10" t="str">
        <f t="shared" si="40"/>
        <v/>
      </c>
      <c r="B381" s="10" t="str">
        <f t="shared" si="41"/>
        <v/>
      </c>
      <c r="C381" s="10" t="str">
        <f t="shared" si="42"/>
        <v>Afternoon45062</v>
      </c>
      <c r="D381" s="5" t="str">
        <f>IF('by region'!$C$2="Any","Any",'Fixture list'!W381)&amp;M381&amp;IF('by region'!$I$2="Any","Any",N381)&amp;G381</f>
        <v>AnyFlatAny45062</v>
      </c>
      <c r="E381" s="5" t="e">
        <f>IF(I381=#REF!,'Fixture list'!G381,"")</f>
        <v>#REF!</v>
      </c>
      <c r="F381" s="5" t="str">
        <f t="shared" si="43"/>
        <v>450622</v>
      </c>
      <c r="G381" s="13">
        <v>45062</v>
      </c>
      <c r="H381" s="14" t="s">
        <v>7</v>
      </c>
      <c r="I381" s="14" t="s">
        <v>54</v>
      </c>
      <c r="J381" s="14" t="s">
        <v>9</v>
      </c>
      <c r="K381" s="14" t="s">
        <v>24</v>
      </c>
      <c r="L381" s="14" t="s">
        <v>19</v>
      </c>
      <c r="M381" s="14" t="s">
        <v>25</v>
      </c>
      <c r="N381" s="14" t="s">
        <v>13</v>
      </c>
      <c r="O381" s="14" t="s">
        <v>14</v>
      </c>
      <c r="P381" s="14" t="s">
        <v>679</v>
      </c>
      <c r="Q381" s="12">
        <f t="shared" si="44"/>
        <v>1</v>
      </c>
      <c r="R381" s="12" cm="1">
        <f t="array" ref="R381">SUMPRODUCT(($G$2:$G$3117=G381)*(Q381&gt;$Q$2:$Q$3117))+1</f>
        <v>1</v>
      </c>
      <c r="S381" s="12">
        <f t="shared" si="45"/>
        <v>101217</v>
      </c>
      <c r="T381" cm="1">
        <f t="array" ref="T381">SUMPRODUCT(($G$2:$G$3117=G381)*(S381&gt;$S$2:$S$3117))+1</f>
        <v>2</v>
      </c>
      <c r="U381" t="str">
        <f t="shared" si="46"/>
        <v xml:space="preserve">CHEPSTOW </v>
      </c>
      <c r="V381">
        <v>0</v>
      </c>
      <c r="W381" t="s">
        <v>19</v>
      </c>
      <c r="X381">
        <f t="shared" si="47"/>
        <v>2023</v>
      </c>
    </row>
    <row r="382" spans="1:24" x14ac:dyDescent="0.25">
      <c r="A382" s="10" t="str">
        <f t="shared" si="40"/>
        <v/>
      </c>
      <c r="B382" s="10" t="str">
        <f t="shared" si="41"/>
        <v/>
      </c>
      <c r="C382" s="10" t="str">
        <f t="shared" si="42"/>
        <v>Afternoon45079</v>
      </c>
      <c r="D382" s="5" t="str">
        <f>IF('by region'!$C$2="Any","Any",'Fixture list'!W382)&amp;M382&amp;IF('by region'!$I$2="Any","Any",N382)&amp;G382</f>
        <v>AnyFlatAny45079</v>
      </c>
      <c r="E382" s="5" t="e">
        <f>IF(I382=#REF!,'Fixture list'!G382,"")</f>
        <v>#REF!</v>
      </c>
      <c r="F382" s="5" t="str">
        <f t="shared" si="43"/>
        <v>450791</v>
      </c>
      <c r="G382" s="13">
        <v>45079</v>
      </c>
      <c r="H382" s="14" t="s">
        <v>35</v>
      </c>
      <c r="I382" s="14" t="s">
        <v>54</v>
      </c>
      <c r="J382" s="14" t="s">
        <v>9</v>
      </c>
      <c r="K382" s="14" t="s">
        <v>24</v>
      </c>
      <c r="L382" s="14" t="s">
        <v>19</v>
      </c>
      <c r="M382" s="14" t="s">
        <v>25</v>
      </c>
      <c r="N382" s="14" t="s">
        <v>13</v>
      </c>
      <c r="O382" s="14" t="s">
        <v>14</v>
      </c>
      <c r="P382" s="14" t="s">
        <v>762</v>
      </c>
      <c r="Q382" s="12">
        <f t="shared" si="44"/>
        <v>1</v>
      </c>
      <c r="R382" s="12" cm="1">
        <f t="array" ref="R382">SUMPRODUCT(($G$2:$G$3117=G382)*(Q382&gt;$Q$2:$Q$3117))+1</f>
        <v>1</v>
      </c>
      <c r="S382" s="12">
        <f t="shared" si="45"/>
        <v>100546</v>
      </c>
      <c r="T382" cm="1">
        <f t="array" ref="T382">SUMPRODUCT(($G$2:$G$3117=G382)*(S382&gt;$S$2:$S$3117))+1</f>
        <v>1</v>
      </c>
      <c r="U382" t="str">
        <f t="shared" si="46"/>
        <v xml:space="preserve">CHEPSTOW </v>
      </c>
      <c r="V382">
        <v>0</v>
      </c>
      <c r="W382" t="s">
        <v>11</v>
      </c>
      <c r="X382">
        <f t="shared" si="47"/>
        <v>2023</v>
      </c>
    </row>
    <row r="383" spans="1:24" x14ac:dyDescent="0.25">
      <c r="A383" s="10" t="str">
        <f t="shared" si="40"/>
        <v/>
      </c>
      <c r="B383" s="10" t="str">
        <f t="shared" si="41"/>
        <v/>
      </c>
      <c r="C383" s="10" t="str">
        <f t="shared" si="42"/>
        <v>Evening45087</v>
      </c>
      <c r="D383" s="5" t="str">
        <f>IF('by region'!$C$2="Any","Any",'Fixture list'!W383)&amp;M383&amp;IF('by region'!$I$2="Any","Any",N383)&amp;G383</f>
        <v>AnyFlatAny45087</v>
      </c>
      <c r="E383" s="5" t="e">
        <f>IF(I383=#REF!,'Fixture list'!G383,"")</f>
        <v>#REF!</v>
      </c>
      <c r="F383" s="5" t="str">
        <f t="shared" si="43"/>
        <v>450875</v>
      </c>
      <c r="G383" s="13">
        <v>45087</v>
      </c>
      <c r="H383" s="14" t="s">
        <v>37</v>
      </c>
      <c r="I383" s="14" t="s">
        <v>54</v>
      </c>
      <c r="J383" s="14" t="s">
        <v>80</v>
      </c>
      <c r="K383" s="14" t="s">
        <v>24</v>
      </c>
      <c r="L383" s="14" t="s">
        <v>19</v>
      </c>
      <c r="M383" s="14" t="s">
        <v>25</v>
      </c>
      <c r="N383" s="14" t="s">
        <v>13</v>
      </c>
      <c r="O383" s="14" t="s">
        <v>14</v>
      </c>
      <c r="P383" s="14" t="s">
        <v>801</v>
      </c>
      <c r="Q383" s="12">
        <f t="shared" si="44"/>
        <v>2</v>
      </c>
      <c r="R383" s="12" cm="1">
        <f t="array" ref="R383">SUMPRODUCT(($G$2:$G$3117=G383)*(Q383&gt;$Q$2:$Q$3117))+1</f>
        <v>5</v>
      </c>
      <c r="S383" s="12">
        <f t="shared" si="45"/>
        <v>500658</v>
      </c>
      <c r="T383" cm="1">
        <f t="array" ref="T383">SUMPRODUCT(($G$2:$G$3117=G383)*(S383&gt;$S$2:$S$3117))+1</f>
        <v>5</v>
      </c>
      <c r="U383" t="str">
        <f t="shared" si="46"/>
        <v>CHEPSTOW †</v>
      </c>
      <c r="V383">
        <v>0</v>
      </c>
      <c r="W383" t="s">
        <v>17</v>
      </c>
      <c r="X383">
        <f t="shared" si="47"/>
        <v>2023</v>
      </c>
    </row>
    <row r="384" spans="1:24" x14ac:dyDescent="0.25">
      <c r="A384" s="10" t="str">
        <f t="shared" si="40"/>
        <v/>
      </c>
      <c r="B384" s="10" t="str">
        <f t="shared" si="41"/>
        <v/>
      </c>
      <c r="C384" s="10" t="str">
        <f t="shared" si="42"/>
        <v>Afternoon45093</v>
      </c>
      <c r="D384" s="5" t="str">
        <f>IF('by region'!$C$2="Any","Any",'Fixture list'!W384)&amp;M384&amp;IF('by region'!$I$2="Any","Any",N384)&amp;G384</f>
        <v>AnyFlatAny45093</v>
      </c>
      <c r="E384" s="5" t="e">
        <f>IF(I384=#REF!,'Fixture list'!G384,"")</f>
        <v>#REF!</v>
      </c>
      <c r="F384" s="5" t="str">
        <f t="shared" si="43"/>
        <v>450931</v>
      </c>
      <c r="G384" s="13">
        <v>45093</v>
      </c>
      <c r="H384" s="14" t="s">
        <v>35</v>
      </c>
      <c r="I384" s="14" t="s">
        <v>54</v>
      </c>
      <c r="J384" s="14" t="s">
        <v>9</v>
      </c>
      <c r="K384" s="14" t="s">
        <v>24</v>
      </c>
      <c r="L384" s="14" t="s">
        <v>19</v>
      </c>
      <c r="M384" s="14" t="s">
        <v>25</v>
      </c>
      <c r="N384" s="14" t="s">
        <v>13</v>
      </c>
      <c r="O384" s="14" t="s">
        <v>14</v>
      </c>
      <c r="P384" s="14" t="s">
        <v>825</v>
      </c>
      <c r="Q384" s="12">
        <f t="shared" si="44"/>
        <v>1</v>
      </c>
      <c r="R384" s="12" cm="1">
        <f t="array" ref="R384">SUMPRODUCT(($G$2:$G$3117=G384)*(Q384&gt;$Q$2:$Q$3117))+1</f>
        <v>1</v>
      </c>
      <c r="S384" s="12">
        <f t="shared" si="45"/>
        <v>100660</v>
      </c>
      <c r="T384" cm="1">
        <f t="array" ref="T384">SUMPRODUCT(($G$2:$G$3117=G384)*(S384&gt;$S$2:$S$3117))+1</f>
        <v>1</v>
      </c>
      <c r="U384" t="str">
        <f t="shared" si="46"/>
        <v xml:space="preserve">CHEPSTOW </v>
      </c>
      <c r="V384">
        <v>0</v>
      </c>
      <c r="W384" t="s">
        <v>19</v>
      </c>
      <c r="X384">
        <f t="shared" si="47"/>
        <v>2023</v>
      </c>
    </row>
    <row r="385" spans="1:24" x14ac:dyDescent="0.25">
      <c r="A385" s="10" t="str">
        <f t="shared" si="40"/>
        <v/>
      </c>
      <c r="B385" s="10" t="str">
        <f t="shared" si="41"/>
        <v/>
      </c>
      <c r="C385" s="10" t="str">
        <f t="shared" si="42"/>
        <v>Afternoon45103</v>
      </c>
      <c r="D385" s="5" t="str">
        <f>IF('by region'!$C$2="Any","Any",'Fixture list'!W385)&amp;M385&amp;IF('by region'!$I$2="Any","Any",N385)&amp;G385</f>
        <v>AnyFlatAny45103</v>
      </c>
      <c r="E385" s="5" t="e">
        <f>IF(I385=#REF!,'Fixture list'!G385,"")</f>
        <v>#REF!</v>
      </c>
      <c r="F385" s="5" t="str">
        <f t="shared" si="43"/>
        <v>451032</v>
      </c>
      <c r="G385" s="13">
        <v>45103</v>
      </c>
      <c r="H385" s="14" t="s">
        <v>42</v>
      </c>
      <c r="I385" s="14" t="s">
        <v>54</v>
      </c>
      <c r="J385" s="14" t="s">
        <v>9</v>
      </c>
      <c r="K385" s="14" t="s">
        <v>24</v>
      </c>
      <c r="L385" s="14" t="s">
        <v>19</v>
      </c>
      <c r="M385" s="14" t="s">
        <v>25</v>
      </c>
      <c r="N385" s="14" t="s">
        <v>13</v>
      </c>
      <c r="O385" s="14" t="s">
        <v>14</v>
      </c>
      <c r="P385" s="14" t="s">
        <v>876</v>
      </c>
      <c r="Q385" s="12">
        <f t="shared" si="44"/>
        <v>1</v>
      </c>
      <c r="R385" s="12" cm="1">
        <f t="array" ref="R385">SUMPRODUCT(($G$2:$G$3117=G385)*(Q385&gt;$Q$2:$Q$3117))+1</f>
        <v>1</v>
      </c>
      <c r="S385" s="12">
        <f t="shared" si="45"/>
        <v>101849</v>
      </c>
      <c r="T385" cm="1">
        <f t="array" ref="T385">SUMPRODUCT(($G$2:$G$3117=G385)*(S385&gt;$S$2:$S$3117))+1</f>
        <v>2</v>
      </c>
      <c r="U385" t="str">
        <f t="shared" si="46"/>
        <v xml:space="preserve">CHEPSTOW </v>
      </c>
      <c r="V385">
        <v>0</v>
      </c>
      <c r="W385" t="s">
        <v>19</v>
      </c>
      <c r="X385">
        <f t="shared" si="47"/>
        <v>2023</v>
      </c>
    </row>
    <row r="386" spans="1:24" x14ac:dyDescent="0.25">
      <c r="A386" s="10" t="str">
        <f t="shared" ref="A386:A449" si="48">IF(YEAR(G386)=2024,P386,"")</f>
        <v/>
      </c>
      <c r="B386" s="10" t="str">
        <f t="shared" ref="B386:B449" si="49">IF(YEAR(G386)=2025,P386,"")</f>
        <v/>
      </c>
      <c r="C386" s="10" t="str">
        <f t="shared" ref="C386:C449" si="50">J386&amp;G386</f>
        <v>Evening45111</v>
      </c>
      <c r="D386" s="5" t="str">
        <f>IF('by region'!$C$2="Any","Any",'Fixture list'!W386)&amp;M386&amp;IF('by region'!$I$2="Any","Any",N386)&amp;G386</f>
        <v>AnyFlatAny45111</v>
      </c>
      <c r="E386" s="5" t="e">
        <f>IF(I386=#REF!,'Fixture list'!G386,"")</f>
        <v>#REF!</v>
      </c>
      <c r="F386" s="5" t="str">
        <f t="shared" ref="F386:F449" si="51">G386&amp;T386</f>
        <v>451114</v>
      </c>
      <c r="G386" s="13">
        <v>45111</v>
      </c>
      <c r="H386" s="14" t="s">
        <v>7</v>
      </c>
      <c r="I386" s="14" t="s">
        <v>54</v>
      </c>
      <c r="J386" s="14" t="s">
        <v>80</v>
      </c>
      <c r="K386" s="14" t="s">
        <v>24</v>
      </c>
      <c r="L386" s="14" t="s">
        <v>19</v>
      </c>
      <c r="M386" s="14" t="s">
        <v>25</v>
      </c>
      <c r="N386" s="14" t="s">
        <v>13</v>
      </c>
      <c r="O386" s="14" t="s">
        <v>14</v>
      </c>
      <c r="P386" s="14" t="s">
        <v>914</v>
      </c>
      <c r="Q386" s="12">
        <f t="shared" ref="Q386:Q449" si="52">IF(J386="Afternoon",1,IF(J386="Evening",2,IF(J386="Floodlit",3,4)))</f>
        <v>2</v>
      </c>
      <c r="R386" s="12" cm="1">
        <f t="array" ref="R386">SUMPRODUCT(($G$2:$G$3117=G386)*(Q386&gt;$Q$2:$Q$3117))+1</f>
        <v>3</v>
      </c>
      <c r="S386" s="12">
        <f t="shared" ref="S386:S449" si="53">(R386*100000)+P386</f>
        <v>301850</v>
      </c>
      <c r="T386" cm="1">
        <f t="array" ref="T386">SUMPRODUCT(($G$2:$G$3117=G386)*(S386&gt;$S$2:$S$3117))+1</f>
        <v>4</v>
      </c>
      <c r="U386" t="str">
        <f t="shared" ref="U386:U449" si="54">_xlfn.CONCAT(IF(M386="Flat",UPPER(I386),I386)," ",IF(J386="Evening","†",IF(J386="Floodlit","#","")))</f>
        <v>CHEPSTOW †</v>
      </c>
      <c r="V386">
        <v>0</v>
      </c>
      <c r="W386" t="s">
        <v>30</v>
      </c>
      <c r="X386">
        <f t="shared" ref="X386:X449" si="55">YEAR(G386)</f>
        <v>2023</v>
      </c>
    </row>
    <row r="387" spans="1:24" x14ac:dyDescent="0.25">
      <c r="A387" s="10" t="str">
        <f t="shared" si="48"/>
        <v/>
      </c>
      <c r="B387" s="10" t="str">
        <f t="shared" si="49"/>
        <v/>
      </c>
      <c r="C387" s="10" t="str">
        <f t="shared" si="50"/>
        <v>Evening45121</v>
      </c>
      <c r="D387" s="5" t="str">
        <f>IF('by region'!$C$2="Any","Any",'Fixture list'!W387)&amp;M387&amp;IF('by region'!$I$2="Any","Any",N387)&amp;G387</f>
        <v>AnyFlatAny45121</v>
      </c>
      <c r="E387" s="5" t="e">
        <f>IF(I387=#REF!,'Fixture list'!G387,"")</f>
        <v>#REF!</v>
      </c>
      <c r="F387" s="5" t="str">
        <f t="shared" si="51"/>
        <v>451214</v>
      </c>
      <c r="G387" s="13">
        <v>45121</v>
      </c>
      <c r="H387" s="14" t="s">
        <v>35</v>
      </c>
      <c r="I387" s="14" t="s">
        <v>54</v>
      </c>
      <c r="J387" s="14" t="s">
        <v>80</v>
      </c>
      <c r="K387" s="14" t="s">
        <v>24</v>
      </c>
      <c r="L387" s="14" t="s">
        <v>19</v>
      </c>
      <c r="M387" s="14" t="s">
        <v>25</v>
      </c>
      <c r="N387" s="14" t="s">
        <v>13</v>
      </c>
      <c r="O387" s="14" t="s">
        <v>14</v>
      </c>
      <c r="P387" s="14" t="s">
        <v>960</v>
      </c>
      <c r="Q387" s="12">
        <f t="shared" si="52"/>
        <v>2</v>
      </c>
      <c r="R387" s="12" cm="1">
        <f t="array" ref="R387">SUMPRODUCT(($G$2:$G$3117=G387)*(Q387&gt;$Q$2:$Q$3117))+1</f>
        <v>4</v>
      </c>
      <c r="S387" s="12">
        <f t="shared" si="53"/>
        <v>400663</v>
      </c>
      <c r="T387" cm="1">
        <f t="array" ref="T387">SUMPRODUCT(($G$2:$G$3117=G387)*(S387&gt;$S$2:$S$3117))+1</f>
        <v>4</v>
      </c>
      <c r="U387" t="str">
        <f t="shared" si="54"/>
        <v>CHEPSTOW †</v>
      </c>
      <c r="V387">
        <v>0</v>
      </c>
      <c r="W387" t="s">
        <v>11</v>
      </c>
      <c r="X387">
        <f t="shared" si="55"/>
        <v>2023</v>
      </c>
    </row>
    <row r="388" spans="1:24" x14ac:dyDescent="0.25">
      <c r="A388" s="10" t="str">
        <f t="shared" si="48"/>
        <v/>
      </c>
      <c r="B388" s="10" t="str">
        <f t="shared" si="49"/>
        <v/>
      </c>
      <c r="C388" s="10" t="str">
        <f t="shared" si="50"/>
        <v>Afternoon45127</v>
      </c>
      <c r="D388" s="5" t="str">
        <f>IF('by region'!$C$2="Any","Any",'Fixture list'!W388)&amp;M388&amp;IF('by region'!$I$2="Any","Any",N388)&amp;G388</f>
        <v>AnyFlatAny45127</v>
      </c>
      <c r="E388" s="5" t="e">
        <f>IF(I388=#REF!,'Fixture list'!G388,"")</f>
        <v>#REF!</v>
      </c>
      <c r="F388" s="5" t="str">
        <f t="shared" si="51"/>
        <v>451271</v>
      </c>
      <c r="G388" s="13">
        <v>45127</v>
      </c>
      <c r="H388" s="14" t="s">
        <v>34</v>
      </c>
      <c r="I388" s="14" t="s">
        <v>54</v>
      </c>
      <c r="J388" s="14" t="s">
        <v>9</v>
      </c>
      <c r="K388" s="14" t="s">
        <v>24</v>
      </c>
      <c r="L388" s="14" t="s">
        <v>19</v>
      </c>
      <c r="M388" s="14" t="s">
        <v>25</v>
      </c>
      <c r="N388" s="14" t="s">
        <v>13</v>
      </c>
      <c r="O388" s="14" t="s">
        <v>14</v>
      </c>
      <c r="P388" s="14" t="s">
        <v>985</v>
      </c>
      <c r="Q388" s="12">
        <f t="shared" si="52"/>
        <v>1</v>
      </c>
      <c r="R388" s="12" cm="1">
        <f t="array" ref="R388">SUMPRODUCT(($G$2:$G$3117=G388)*(Q388&gt;$Q$2:$Q$3117))+1</f>
        <v>1</v>
      </c>
      <c r="S388" s="12">
        <f t="shared" si="53"/>
        <v>100565</v>
      </c>
      <c r="T388" cm="1">
        <f t="array" ref="T388">SUMPRODUCT(($G$2:$G$3117=G388)*(S388&gt;$S$2:$S$3117))+1</f>
        <v>1</v>
      </c>
      <c r="U388" t="str">
        <f t="shared" si="54"/>
        <v xml:space="preserve">CHEPSTOW </v>
      </c>
      <c r="V388">
        <v>0</v>
      </c>
      <c r="W388" t="s">
        <v>11</v>
      </c>
      <c r="X388">
        <f t="shared" si="55"/>
        <v>2023</v>
      </c>
    </row>
    <row r="389" spans="1:24" x14ac:dyDescent="0.25">
      <c r="A389" s="10" t="str">
        <f t="shared" si="48"/>
        <v/>
      </c>
      <c r="B389" s="10" t="str">
        <f t="shared" si="49"/>
        <v/>
      </c>
      <c r="C389" s="10" t="str">
        <f t="shared" si="50"/>
        <v>Evening45135</v>
      </c>
      <c r="D389" s="5" t="str">
        <f>IF('by region'!$C$2="Any","Any",'Fixture list'!W389)&amp;M389&amp;IF('by region'!$I$2="Any","Any",N389)&amp;G389</f>
        <v>AnyFlatAny45135</v>
      </c>
      <c r="E389" s="5" t="e">
        <f>IF(I389=#REF!,'Fixture list'!G389,"")</f>
        <v>#REF!</v>
      </c>
      <c r="F389" s="5" t="str">
        <f t="shared" si="51"/>
        <v>451354</v>
      </c>
      <c r="G389" s="13">
        <v>45135</v>
      </c>
      <c r="H389" s="14" t="s">
        <v>35</v>
      </c>
      <c r="I389" s="14" t="s">
        <v>54</v>
      </c>
      <c r="J389" s="14" t="s">
        <v>80</v>
      </c>
      <c r="K389" s="14" t="s">
        <v>24</v>
      </c>
      <c r="L389" s="14" t="s">
        <v>19</v>
      </c>
      <c r="M389" s="14" t="s">
        <v>25</v>
      </c>
      <c r="N389" s="14" t="s">
        <v>13</v>
      </c>
      <c r="O389" s="14" t="s">
        <v>14</v>
      </c>
      <c r="P389" s="14" t="s">
        <v>1025</v>
      </c>
      <c r="Q389" s="12">
        <f t="shared" si="52"/>
        <v>2</v>
      </c>
      <c r="R389" s="12" cm="1">
        <f t="array" ref="R389">SUMPRODUCT(($G$2:$G$3117=G389)*(Q389&gt;$Q$2:$Q$3117))+1</f>
        <v>4</v>
      </c>
      <c r="S389" s="12">
        <f t="shared" si="53"/>
        <v>400664</v>
      </c>
      <c r="T389" cm="1">
        <f t="array" ref="T389">SUMPRODUCT(($G$2:$G$3117=G389)*(S389&gt;$S$2:$S$3117))+1</f>
        <v>4</v>
      </c>
      <c r="U389" t="str">
        <f t="shared" si="54"/>
        <v>CHEPSTOW †</v>
      </c>
      <c r="V389">
        <v>0</v>
      </c>
      <c r="W389" t="s">
        <v>19</v>
      </c>
      <c r="X389">
        <f t="shared" si="55"/>
        <v>2023</v>
      </c>
    </row>
    <row r="390" spans="1:24" x14ac:dyDescent="0.25">
      <c r="A390" s="10" t="str">
        <f t="shared" si="48"/>
        <v/>
      </c>
      <c r="B390" s="10" t="str">
        <f t="shared" si="49"/>
        <v/>
      </c>
      <c r="C390" s="10" t="str">
        <f t="shared" si="50"/>
        <v>Afternoon45162</v>
      </c>
      <c r="D390" s="5" t="str">
        <f>IF('by region'!$C$2="Any","Any",'Fixture list'!W390)&amp;M390&amp;IF('by region'!$I$2="Any","Any",N390)&amp;G390</f>
        <v>AnyFlatAny45162</v>
      </c>
      <c r="E390" s="5" t="e">
        <f>IF(I390=#REF!,'Fixture list'!G390,"")</f>
        <v>#REF!</v>
      </c>
      <c r="F390" s="5" t="str">
        <f t="shared" si="51"/>
        <v>451621</v>
      </c>
      <c r="G390" s="13">
        <v>45162</v>
      </c>
      <c r="H390" s="14" t="s">
        <v>34</v>
      </c>
      <c r="I390" s="14" t="s">
        <v>54</v>
      </c>
      <c r="J390" s="14" t="s">
        <v>9</v>
      </c>
      <c r="K390" s="14" t="s">
        <v>24</v>
      </c>
      <c r="L390" s="14" t="s">
        <v>11</v>
      </c>
      <c r="M390" s="14" t="s">
        <v>25</v>
      </c>
      <c r="N390" s="14" t="s">
        <v>13</v>
      </c>
      <c r="O390" s="14" t="s">
        <v>14</v>
      </c>
      <c r="P390" s="14" t="s">
        <v>1148</v>
      </c>
      <c r="Q390" s="12">
        <f t="shared" si="52"/>
        <v>1</v>
      </c>
      <c r="R390" s="12" cm="1">
        <f t="array" ref="R390">SUMPRODUCT(($G$2:$G$3117=G390)*(Q390&gt;$Q$2:$Q$3117))+1</f>
        <v>1</v>
      </c>
      <c r="S390" s="12">
        <f t="shared" si="53"/>
        <v>100677</v>
      </c>
      <c r="T390" cm="1">
        <f t="array" ref="T390">SUMPRODUCT(($G$2:$G$3117=G390)*(S390&gt;$S$2:$S$3117))+1</f>
        <v>1</v>
      </c>
      <c r="U390" t="str">
        <f t="shared" si="54"/>
        <v xml:space="preserve">CHEPSTOW </v>
      </c>
      <c r="V390">
        <v>0</v>
      </c>
      <c r="W390" t="s">
        <v>30</v>
      </c>
      <c r="X390">
        <f t="shared" si="55"/>
        <v>2023</v>
      </c>
    </row>
    <row r="391" spans="1:24" x14ac:dyDescent="0.25">
      <c r="A391" s="10" t="str">
        <f t="shared" si="48"/>
        <v/>
      </c>
      <c r="B391" s="10" t="str">
        <f t="shared" si="49"/>
        <v/>
      </c>
      <c r="C391" s="10" t="str">
        <f t="shared" si="50"/>
        <v>Afternoon45166</v>
      </c>
      <c r="D391" s="5" t="str">
        <f>IF('by region'!$C$2="Any","Any",'Fixture list'!W391)&amp;M391&amp;IF('by region'!$I$2="Any","Any",N391)&amp;G391</f>
        <v>AnyFlatAny45166</v>
      </c>
      <c r="E391" s="5" t="e">
        <f>IF(I391=#REF!,'Fixture list'!G391,"")</f>
        <v>#REF!</v>
      </c>
      <c r="F391" s="5" t="str">
        <f t="shared" si="51"/>
        <v>451662</v>
      </c>
      <c r="G391" s="13">
        <v>45166</v>
      </c>
      <c r="H391" s="14" t="s">
        <v>42</v>
      </c>
      <c r="I391" s="14" t="s">
        <v>54</v>
      </c>
      <c r="J391" s="14" t="s">
        <v>9</v>
      </c>
      <c r="K391" s="14" t="s">
        <v>24</v>
      </c>
      <c r="L391" s="14" t="s">
        <v>19</v>
      </c>
      <c r="M391" s="14" t="s">
        <v>25</v>
      </c>
      <c r="N391" s="14" t="s">
        <v>13</v>
      </c>
      <c r="O391" s="14" t="s">
        <v>14</v>
      </c>
      <c r="P391" s="14" t="s">
        <v>1165</v>
      </c>
      <c r="Q391" s="12">
        <f t="shared" si="52"/>
        <v>1</v>
      </c>
      <c r="R391" s="12" cm="1">
        <f t="array" ref="R391">SUMPRODUCT(($G$2:$G$3117=G391)*(Q391&gt;$Q$2:$Q$3117))+1</f>
        <v>1</v>
      </c>
      <c r="S391" s="12">
        <f t="shared" si="53"/>
        <v>100665</v>
      </c>
      <c r="T391" cm="1">
        <f t="array" ref="T391">SUMPRODUCT(($G$2:$G$3117=G391)*(S391&gt;$S$2:$S$3117))+1</f>
        <v>2</v>
      </c>
      <c r="U391" t="str">
        <f t="shared" si="54"/>
        <v xml:space="preserve">CHEPSTOW </v>
      </c>
      <c r="V391">
        <v>0</v>
      </c>
      <c r="W391" t="s">
        <v>19</v>
      </c>
      <c r="X391">
        <f t="shared" si="55"/>
        <v>2023</v>
      </c>
    </row>
    <row r="392" spans="1:24" x14ac:dyDescent="0.25">
      <c r="A392" s="10" t="str">
        <f t="shared" si="48"/>
        <v/>
      </c>
      <c r="B392" s="10" t="str">
        <f t="shared" si="49"/>
        <v/>
      </c>
      <c r="C392" s="10" t="str">
        <f t="shared" si="50"/>
        <v>Afternoon45173</v>
      </c>
      <c r="D392" s="5" t="str">
        <f>IF('by region'!$C$2="Any","Any",'Fixture list'!W392)&amp;M392&amp;IF('by region'!$I$2="Any","Any",N392)&amp;G392</f>
        <v>AnyFlatAny45173</v>
      </c>
      <c r="E392" s="5" t="e">
        <f>IF(I392=#REF!,'Fixture list'!G392,"")</f>
        <v>#REF!</v>
      </c>
      <c r="F392" s="5" t="str">
        <f t="shared" si="51"/>
        <v>451731</v>
      </c>
      <c r="G392" s="13">
        <v>45173</v>
      </c>
      <c r="H392" s="14" t="s">
        <v>42</v>
      </c>
      <c r="I392" s="14" t="s">
        <v>54</v>
      </c>
      <c r="J392" s="14" t="s">
        <v>9</v>
      </c>
      <c r="K392" s="14" t="s">
        <v>24</v>
      </c>
      <c r="L392" s="14" t="s">
        <v>17</v>
      </c>
      <c r="M392" s="14" t="s">
        <v>25</v>
      </c>
      <c r="N392" s="14" t="s">
        <v>13</v>
      </c>
      <c r="O392" s="14" t="s">
        <v>14</v>
      </c>
      <c r="P392" s="14" t="s">
        <v>1200</v>
      </c>
      <c r="Q392" s="12">
        <f t="shared" si="52"/>
        <v>1</v>
      </c>
      <c r="R392" s="12" cm="1">
        <f t="array" ref="R392">SUMPRODUCT(($G$2:$G$3117=G392)*(Q392&gt;$Q$2:$Q$3117))+1</f>
        <v>1</v>
      </c>
      <c r="S392" s="12">
        <f t="shared" si="53"/>
        <v>100676</v>
      </c>
      <c r="T392" cm="1">
        <f t="array" ref="T392">SUMPRODUCT(($G$2:$G$3117=G392)*(S392&gt;$S$2:$S$3117))+1</f>
        <v>1</v>
      </c>
      <c r="U392" t="str">
        <f t="shared" si="54"/>
        <v xml:space="preserve">CHEPSTOW </v>
      </c>
      <c r="V392">
        <v>0</v>
      </c>
      <c r="W392" t="s">
        <v>17</v>
      </c>
      <c r="X392">
        <f t="shared" si="55"/>
        <v>2023</v>
      </c>
    </row>
    <row r="393" spans="1:24" x14ac:dyDescent="0.25">
      <c r="A393" s="10" t="str">
        <f t="shared" si="48"/>
        <v/>
      </c>
      <c r="B393" s="10" t="str">
        <f t="shared" si="49"/>
        <v/>
      </c>
      <c r="C393" s="10" t="str">
        <f t="shared" si="50"/>
        <v>Afternoon45212</v>
      </c>
      <c r="D393" s="5" t="str">
        <f>IF('by region'!$C$2="Any","Any",'Fixture list'!W393)&amp;M393&amp;IF('by region'!$I$2="Any","Any",N393)&amp;G393</f>
        <v>AnyJumpAny45212</v>
      </c>
      <c r="E393" s="5" t="e">
        <f>IF(I393=#REF!,'Fixture list'!G393,"")</f>
        <v>#REF!</v>
      </c>
      <c r="F393" s="5" t="str">
        <f t="shared" si="51"/>
        <v>452121</v>
      </c>
      <c r="G393" s="13">
        <v>45212</v>
      </c>
      <c r="H393" s="14" t="s">
        <v>35</v>
      </c>
      <c r="I393" s="14" t="s">
        <v>54</v>
      </c>
      <c r="J393" s="14" t="s">
        <v>9</v>
      </c>
      <c r="K393" s="14" t="s">
        <v>24</v>
      </c>
      <c r="L393" s="14" t="s">
        <v>30</v>
      </c>
      <c r="M393" s="14" t="s">
        <v>12</v>
      </c>
      <c r="N393" s="14" t="s">
        <v>13</v>
      </c>
      <c r="O393" s="14" t="s">
        <v>14</v>
      </c>
      <c r="P393" s="14" t="s">
        <v>1357</v>
      </c>
      <c r="Q393" s="12">
        <f t="shared" si="52"/>
        <v>1</v>
      </c>
      <c r="R393" s="12" cm="1">
        <f t="array" ref="R393">SUMPRODUCT(($G$2:$G$3117=G393)*(Q393&gt;$Q$2:$Q$3117))+1</f>
        <v>1</v>
      </c>
      <c r="S393" s="12">
        <f t="shared" si="53"/>
        <v>100670</v>
      </c>
      <c r="T393" cm="1">
        <f t="array" ref="T393">SUMPRODUCT(($G$2:$G$3117=G393)*(S393&gt;$S$2:$S$3117))+1</f>
        <v>1</v>
      </c>
      <c r="U393" t="str">
        <f t="shared" si="54"/>
        <v xml:space="preserve">Chepstow </v>
      </c>
      <c r="V393">
        <v>0</v>
      </c>
      <c r="W393" t="s">
        <v>19</v>
      </c>
      <c r="X393">
        <f t="shared" si="55"/>
        <v>2023</v>
      </c>
    </row>
    <row r="394" spans="1:24" x14ac:dyDescent="0.25">
      <c r="A394" s="10" t="str">
        <f t="shared" si="48"/>
        <v/>
      </c>
      <c r="B394" s="10" t="str">
        <f t="shared" si="49"/>
        <v/>
      </c>
      <c r="C394" s="10" t="str">
        <f t="shared" si="50"/>
        <v>Afternoon45213</v>
      </c>
      <c r="D394" s="5" t="str">
        <f>IF('by region'!$C$2="Any","Any",'Fixture list'!W394)&amp;M394&amp;IF('by region'!$I$2="Any","Any",N394)&amp;G394</f>
        <v>AnyJumpAny45213</v>
      </c>
      <c r="E394" s="5" t="e">
        <f>IF(I394=#REF!,'Fixture list'!G394,"")</f>
        <v>#REF!</v>
      </c>
      <c r="F394" s="5" t="str">
        <f t="shared" si="51"/>
        <v>452131</v>
      </c>
      <c r="G394" s="13">
        <v>45213</v>
      </c>
      <c r="H394" s="14" t="s">
        <v>37</v>
      </c>
      <c r="I394" s="14" t="s">
        <v>54</v>
      </c>
      <c r="J394" s="14" t="s">
        <v>9</v>
      </c>
      <c r="K394" s="14" t="s">
        <v>24</v>
      </c>
      <c r="L394" s="14" t="s">
        <v>11</v>
      </c>
      <c r="M394" s="14" t="s">
        <v>12</v>
      </c>
      <c r="N394" s="14" t="s">
        <v>13</v>
      </c>
      <c r="O394" s="14" t="s">
        <v>14</v>
      </c>
      <c r="P394" s="14" t="s">
        <v>1361</v>
      </c>
      <c r="Q394" s="12">
        <f t="shared" si="52"/>
        <v>1</v>
      </c>
      <c r="R394" s="12" cm="1">
        <f t="array" ref="R394">SUMPRODUCT(($G$2:$G$3117=G394)*(Q394&gt;$Q$2:$Q$3117))+1</f>
        <v>1</v>
      </c>
      <c r="S394" s="12">
        <f t="shared" si="53"/>
        <v>100667</v>
      </c>
      <c r="T394" cm="1">
        <f t="array" ref="T394">SUMPRODUCT(($G$2:$G$3117=G394)*(S394&gt;$S$2:$S$3117))+1</f>
        <v>1</v>
      </c>
      <c r="U394" t="str">
        <f t="shared" si="54"/>
        <v xml:space="preserve">Chepstow </v>
      </c>
      <c r="V394">
        <v>0</v>
      </c>
      <c r="W394" t="s">
        <v>11</v>
      </c>
      <c r="X394">
        <f t="shared" si="55"/>
        <v>2023</v>
      </c>
    </row>
    <row r="395" spans="1:24" x14ac:dyDescent="0.25">
      <c r="A395" s="10" t="str">
        <f t="shared" si="48"/>
        <v/>
      </c>
      <c r="B395" s="10" t="str">
        <f t="shared" si="49"/>
        <v/>
      </c>
      <c r="C395" s="10" t="str">
        <f t="shared" si="50"/>
        <v>Afternoon45230</v>
      </c>
      <c r="D395" s="5" t="str">
        <f>IF('by region'!$C$2="Any","Any",'Fixture list'!W395)&amp;M395&amp;IF('by region'!$I$2="Any","Any",N395)&amp;G395</f>
        <v>AnyJumpAny45230</v>
      </c>
      <c r="E395" s="5" t="e">
        <f>IF(I395=#REF!,'Fixture list'!G395,"")</f>
        <v>#REF!</v>
      </c>
      <c r="F395" s="5" t="str">
        <f t="shared" si="51"/>
        <v>452303</v>
      </c>
      <c r="G395" s="13">
        <v>45230</v>
      </c>
      <c r="H395" s="14" t="s">
        <v>7</v>
      </c>
      <c r="I395" s="14" t="s">
        <v>54</v>
      </c>
      <c r="J395" s="14" t="s">
        <v>9</v>
      </c>
      <c r="K395" s="14" t="s">
        <v>24</v>
      </c>
      <c r="L395" s="14" t="s">
        <v>30</v>
      </c>
      <c r="M395" s="14" t="s">
        <v>12</v>
      </c>
      <c r="N395" s="14" t="s">
        <v>13</v>
      </c>
      <c r="O395" s="14" t="s">
        <v>14</v>
      </c>
      <c r="P395" s="14" t="s">
        <v>1428</v>
      </c>
      <c r="Q395" s="12">
        <f t="shared" si="52"/>
        <v>1</v>
      </c>
      <c r="R395" s="12" cm="1">
        <f t="array" ref="R395">SUMPRODUCT(($G$2:$G$3117=G395)*(Q395&gt;$Q$2:$Q$3117))+1</f>
        <v>1</v>
      </c>
      <c r="S395" s="12">
        <f t="shared" si="53"/>
        <v>101072</v>
      </c>
      <c r="T395" cm="1">
        <f t="array" ref="T395">SUMPRODUCT(($G$2:$G$3117=G395)*(S395&gt;$S$2:$S$3117))+1</f>
        <v>3</v>
      </c>
      <c r="U395" t="str">
        <f t="shared" si="54"/>
        <v xml:space="preserve">Chepstow </v>
      </c>
      <c r="V395">
        <v>0</v>
      </c>
      <c r="W395" t="s">
        <v>30</v>
      </c>
      <c r="X395">
        <f t="shared" si="55"/>
        <v>2023</v>
      </c>
    </row>
    <row r="396" spans="1:24" x14ac:dyDescent="0.25">
      <c r="A396" s="10" t="str">
        <f t="shared" si="48"/>
        <v/>
      </c>
      <c r="B396" s="10" t="str">
        <f t="shared" si="49"/>
        <v/>
      </c>
      <c r="C396" s="10" t="str">
        <f t="shared" si="50"/>
        <v>Afternoon45238</v>
      </c>
      <c r="D396" s="5" t="str">
        <f>IF('by region'!$C$2="Any","Any",'Fixture list'!W396)&amp;M396&amp;IF('by region'!$I$2="Any","Any",N396)&amp;G396</f>
        <v>AnyJumpAny45238</v>
      </c>
      <c r="E396" s="5" t="e">
        <f>IF(I396=#REF!,'Fixture list'!G396,"")</f>
        <v>#REF!</v>
      </c>
      <c r="F396" s="5" t="str">
        <f t="shared" si="51"/>
        <v>452381</v>
      </c>
      <c r="G396" s="13">
        <v>45238</v>
      </c>
      <c r="H396" s="14" t="s">
        <v>27</v>
      </c>
      <c r="I396" s="14" t="s">
        <v>54</v>
      </c>
      <c r="J396" s="14" t="s">
        <v>9</v>
      </c>
      <c r="K396" s="14" t="s">
        <v>24</v>
      </c>
      <c r="L396" s="14" t="s">
        <v>11</v>
      </c>
      <c r="M396" s="14" t="s">
        <v>12</v>
      </c>
      <c r="N396" s="14" t="s">
        <v>13</v>
      </c>
      <c r="O396" s="14" t="s">
        <v>14</v>
      </c>
      <c r="P396" s="14" t="s">
        <v>1457</v>
      </c>
      <c r="Q396" s="12">
        <f t="shared" si="52"/>
        <v>1</v>
      </c>
      <c r="R396" s="12" cm="1">
        <f t="array" ref="R396">SUMPRODUCT(($G$2:$G$3117=G396)*(Q396&gt;$Q$2:$Q$3117))+1</f>
        <v>1</v>
      </c>
      <c r="S396" s="12">
        <f t="shared" si="53"/>
        <v>100669</v>
      </c>
      <c r="T396" cm="1">
        <f t="array" ref="T396">SUMPRODUCT(($G$2:$G$3117=G396)*(S396&gt;$S$2:$S$3117))+1</f>
        <v>1</v>
      </c>
      <c r="U396" t="str">
        <f t="shared" si="54"/>
        <v xml:space="preserve">Chepstow </v>
      </c>
      <c r="V396">
        <v>0</v>
      </c>
      <c r="W396" t="s">
        <v>17</v>
      </c>
      <c r="X396">
        <f t="shared" si="55"/>
        <v>2023</v>
      </c>
    </row>
    <row r="397" spans="1:24" x14ac:dyDescent="0.25">
      <c r="A397" s="10" t="str">
        <f t="shared" si="48"/>
        <v/>
      </c>
      <c r="B397" s="10" t="str">
        <f t="shared" si="49"/>
        <v/>
      </c>
      <c r="C397" s="10" t="str">
        <f t="shared" si="50"/>
        <v>Afternoon45254</v>
      </c>
      <c r="D397" s="5" t="str">
        <f>IF('by region'!$C$2="Any","Any",'Fixture list'!W397)&amp;M397&amp;IF('by region'!$I$2="Any","Any",N397)&amp;G397</f>
        <v>AnyJumpAny45254</v>
      </c>
      <c r="E397" s="5" t="e">
        <f>IF(I397=#REF!,'Fixture list'!G397,"")</f>
        <v>#REF!</v>
      </c>
      <c r="F397" s="5" t="str">
        <f t="shared" si="51"/>
        <v>452543</v>
      </c>
      <c r="G397" s="13">
        <v>45254</v>
      </c>
      <c r="H397" s="14" t="s">
        <v>35</v>
      </c>
      <c r="I397" s="14" t="s">
        <v>54</v>
      </c>
      <c r="J397" s="14" t="s">
        <v>9</v>
      </c>
      <c r="K397" s="14" t="s">
        <v>24</v>
      </c>
      <c r="L397" s="14" t="s">
        <v>19</v>
      </c>
      <c r="M397" s="14" t="s">
        <v>12</v>
      </c>
      <c r="N397" s="14" t="s">
        <v>13</v>
      </c>
      <c r="O397" s="14" t="s">
        <v>14</v>
      </c>
      <c r="P397" s="14" t="s">
        <v>1520</v>
      </c>
      <c r="Q397" s="12">
        <f t="shared" si="52"/>
        <v>1</v>
      </c>
      <c r="R397" s="12" cm="1">
        <f t="array" ref="R397">SUMPRODUCT(($G$2:$G$3117=G397)*(Q397&gt;$Q$2:$Q$3117))+1</f>
        <v>1</v>
      </c>
      <c r="S397" s="12">
        <f t="shared" si="53"/>
        <v>100925</v>
      </c>
      <c r="T397" cm="1">
        <f t="array" ref="T397">SUMPRODUCT(($G$2:$G$3117=G397)*(S397&gt;$S$2:$S$3117))+1</f>
        <v>3</v>
      </c>
      <c r="U397" t="str">
        <f t="shared" si="54"/>
        <v xml:space="preserve">Chepstow </v>
      </c>
      <c r="V397">
        <v>0</v>
      </c>
      <c r="W397" t="s">
        <v>17</v>
      </c>
      <c r="X397">
        <f t="shared" si="55"/>
        <v>2023</v>
      </c>
    </row>
    <row r="398" spans="1:24" x14ac:dyDescent="0.25">
      <c r="A398" s="10" t="str">
        <f t="shared" si="48"/>
        <v/>
      </c>
      <c r="B398" s="10" t="str">
        <f t="shared" si="49"/>
        <v/>
      </c>
      <c r="C398" s="10" t="str">
        <f t="shared" si="50"/>
        <v>Afternoon45269</v>
      </c>
      <c r="D398" s="5" t="str">
        <f>IF('by region'!$C$2="Any","Any",'Fixture list'!W398)&amp;M398&amp;IF('by region'!$I$2="Any","Any",N398)&amp;G398</f>
        <v>AnyJumpAny45269</v>
      </c>
      <c r="E398" s="5" t="e">
        <f>IF(I398=#REF!,'Fixture list'!G398,"")</f>
        <v>#REF!</v>
      </c>
      <c r="F398" s="5" t="str">
        <f t="shared" si="51"/>
        <v>452691</v>
      </c>
      <c r="G398" s="13">
        <v>45269</v>
      </c>
      <c r="H398" s="14" t="s">
        <v>37</v>
      </c>
      <c r="I398" s="14" t="s">
        <v>54</v>
      </c>
      <c r="J398" s="14" t="s">
        <v>9</v>
      </c>
      <c r="K398" s="14" t="s">
        <v>24</v>
      </c>
      <c r="L398" s="14" t="s">
        <v>19</v>
      </c>
      <c r="M398" s="14" t="s">
        <v>12</v>
      </c>
      <c r="N398" s="14" t="s">
        <v>13</v>
      </c>
      <c r="O398" s="14" t="s">
        <v>14</v>
      </c>
      <c r="P398" s="14" t="s">
        <v>1568</v>
      </c>
      <c r="Q398" s="12">
        <f t="shared" si="52"/>
        <v>1</v>
      </c>
      <c r="R398" s="12" cm="1">
        <f t="array" ref="R398">SUMPRODUCT(($G$2:$G$3117=G398)*(Q398&gt;$Q$2:$Q$3117))+1</f>
        <v>1</v>
      </c>
      <c r="S398" s="12">
        <f t="shared" si="53"/>
        <v>100671</v>
      </c>
      <c r="T398" cm="1">
        <f t="array" ref="T398">SUMPRODUCT(($G$2:$G$3117=G398)*(S398&gt;$S$2:$S$3117))+1</f>
        <v>1</v>
      </c>
      <c r="U398" t="str">
        <f t="shared" si="54"/>
        <v xml:space="preserve">Chepstow </v>
      </c>
      <c r="V398">
        <v>0</v>
      </c>
      <c r="W398" t="s">
        <v>30</v>
      </c>
      <c r="X398">
        <f t="shared" si="55"/>
        <v>2023</v>
      </c>
    </row>
    <row r="399" spans="1:24" x14ac:dyDescent="0.25">
      <c r="A399" s="10" t="str">
        <f t="shared" si="48"/>
        <v/>
      </c>
      <c r="B399" s="10" t="str">
        <f t="shared" si="49"/>
        <v/>
      </c>
      <c r="C399" s="10" t="str">
        <f t="shared" si="50"/>
        <v>Afternoon45287</v>
      </c>
      <c r="D399" s="5" t="str">
        <f>IF('by region'!$C$2="Any","Any",'Fixture list'!W399)&amp;M399&amp;IF('by region'!$I$2="Any","Any",N399)&amp;G399</f>
        <v>AnyJumpAny45287</v>
      </c>
      <c r="E399" s="5" t="e">
        <f>IF(I399=#REF!,'Fixture list'!G399,"")</f>
        <v>#REF!</v>
      </c>
      <c r="F399" s="5" t="str">
        <f t="shared" si="51"/>
        <v>452871</v>
      </c>
      <c r="G399" s="13">
        <v>45287</v>
      </c>
      <c r="H399" s="14" t="s">
        <v>27</v>
      </c>
      <c r="I399" s="14" t="s">
        <v>54</v>
      </c>
      <c r="J399" s="14" t="s">
        <v>9</v>
      </c>
      <c r="K399" s="14" t="s">
        <v>24</v>
      </c>
      <c r="L399" s="14" t="s">
        <v>19</v>
      </c>
      <c r="M399" s="14" t="s">
        <v>12</v>
      </c>
      <c r="N399" s="14" t="s">
        <v>13</v>
      </c>
      <c r="O399" s="14" t="s">
        <v>14</v>
      </c>
      <c r="P399" s="14" t="s">
        <v>1630</v>
      </c>
      <c r="Q399" s="12">
        <f t="shared" si="52"/>
        <v>1</v>
      </c>
      <c r="R399" s="12" cm="1">
        <f t="array" ref="R399">SUMPRODUCT(($G$2:$G$3117=G399)*(Q399&gt;$Q$2:$Q$3117))+1</f>
        <v>1</v>
      </c>
      <c r="S399" s="12">
        <f t="shared" si="53"/>
        <v>100672</v>
      </c>
      <c r="T399" cm="1">
        <f t="array" ref="T399">SUMPRODUCT(($G$2:$G$3117=G399)*(S399&gt;$S$2:$S$3117))+1</f>
        <v>1</v>
      </c>
      <c r="U399" t="str">
        <f t="shared" si="54"/>
        <v xml:space="preserve">Chepstow </v>
      </c>
      <c r="V399">
        <v>0</v>
      </c>
      <c r="W399" t="s">
        <v>17</v>
      </c>
      <c r="X399">
        <f t="shared" si="55"/>
        <v>2023</v>
      </c>
    </row>
    <row r="400" spans="1:24" x14ac:dyDescent="0.25">
      <c r="A400" s="10" t="str">
        <f t="shared" si="48"/>
        <v/>
      </c>
      <c r="B400" s="10" t="str">
        <f t="shared" si="49"/>
        <v/>
      </c>
      <c r="C400" s="10" t="str">
        <f t="shared" si="50"/>
        <v>Afternoon45056</v>
      </c>
      <c r="D400" s="5" t="str">
        <f>IF('by region'!$C$2="Any","Any",'Fixture list'!W400)&amp;M400&amp;IF('by region'!$I$2="Any","Any",N400)&amp;G400</f>
        <v>AnyFlatAny45056</v>
      </c>
      <c r="E400" s="5" t="e">
        <f>IF(I400=#REF!,'Fixture list'!G400,"")</f>
        <v>#REF!</v>
      </c>
      <c r="F400" s="5" t="str">
        <f t="shared" si="51"/>
        <v>450561</v>
      </c>
      <c r="G400" s="13">
        <v>45056</v>
      </c>
      <c r="H400" s="14" t="s">
        <v>27</v>
      </c>
      <c r="I400" s="14" t="s">
        <v>88</v>
      </c>
      <c r="J400" s="14" t="s">
        <v>9</v>
      </c>
      <c r="K400" s="14" t="s">
        <v>10</v>
      </c>
      <c r="L400" s="14" t="s">
        <v>17</v>
      </c>
      <c r="M400" s="14" t="s">
        <v>25</v>
      </c>
      <c r="N400" s="14" t="s">
        <v>13</v>
      </c>
      <c r="O400" s="14" t="s">
        <v>14</v>
      </c>
      <c r="P400" s="14" t="s">
        <v>647</v>
      </c>
      <c r="Q400" s="12">
        <f t="shared" si="52"/>
        <v>1</v>
      </c>
      <c r="R400" s="12" cm="1">
        <f t="array" ref="R400">SUMPRODUCT(($G$2:$G$3117=G400)*(Q400&gt;$Q$2:$Q$3117))+1</f>
        <v>1</v>
      </c>
      <c r="S400" s="12">
        <f t="shared" si="53"/>
        <v>100678</v>
      </c>
      <c r="T400" cm="1">
        <f t="array" ref="T400">SUMPRODUCT(($G$2:$G$3117=G400)*(S400&gt;$S$2:$S$3117))+1</f>
        <v>1</v>
      </c>
      <c r="U400" t="str">
        <f t="shared" si="54"/>
        <v xml:space="preserve">CHESTER </v>
      </c>
      <c r="V400">
        <v>0</v>
      </c>
      <c r="W400" t="s">
        <v>17</v>
      </c>
      <c r="X400">
        <f t="shared" si="55"/>
        <v>2023</v>
      </c>
    </row>
    <row r="401" spans="1:24" x14ac:dyDescent="0.25">
      <c r="A401" s="10" t="str">
        <f t="shared" si="48"/>
        <v/>
      </c>
      <c r="B401" s="10" t="str">
        <f t="shared" si="49"/>
        <v/>
      </c>
      <c r="C401" s="10" t="str">
        <f t="shared" si="50"/>
        <v>Afternoon45057</v>
      </c>
      <c r="D401" s="5" t="str">
        <f>IF('by region'!$C$2="Any","Any",'Fixture list'!W401)&amp;M401&amp;IF('by region'!$I$2="Any","Any",N401)&amp;G401</f>
        <v>AnyFlatAny45057</v>
      </c>
      <c r="E401" s="5" t="e">
        <f>IF(I401=#REF!,'Fixture list'!G401,"")</f>
        <v>#REF!</v>
      </c>
      <c r="F401" s="5" t="str">
        <f t="shared" si="51"/>
        <v>450571</v>
      </c>
      <c r="G401" s="13">
        <v>45057</v>
      </c>
      <c r="H401" s="14" t="s">
        <v>34</v>
      </c>
      <c r="I401" s="14" t="s">
        <v>88</v>
      </c>
      <c r="J401" s="14" t="s">
        <v>9</v>
      </c>
      <c r="K401" s="14" t="s">
        <v>10</v>
      </c>
      <c r="L401" s="14" t="s">
        <v>17</v>
      </c>
      <c r="M401" s="14" t="s">
        <v>25</v>
      </c>
      <c r="N401" s="14" t="s">
        <v>13</v>
      </c>
      <c r="O401" s="14" t="s">
        <v>14</v>
      </c>
      <c r="P401" s="14" t="s">
        <v>654</v>
      </c>
      <c r="Q401" s="12">
        <f t="shared" si="52"/>
        <v>1</v>
      </c>
      <c r="R401" s="12" cm="1">
        <f t="array" ref="R401">SUMPRODUCT(($G$2:$G$3117=G401)*(Q401&gt;$Q$2:$Q$3117))+1</f>
        <v>1</v>
      </c>
      <c r="S401" s="12">
        <f t="shared" si="53"/>
        <v>100679</v>
      </c>
      <c r="T401" cm="1">
        <f t="array" ref="T401">SUMPRODUCT(($G$2:$G$3117=G401)*(S401&gt;$S$2:$S$3117))+1</f>
        <v>1</v>
      </c>
      <c r="U401" t="str">
        <f t="shared" si="54"/>
        <v xml:space="preserve">CHESTER </v>
      </c>
      <c r="V401">
        <v>0</v>
      </c>
      <c r="W401" t="s">
        <v>11</v>
      </c>
      <c r="X401">
        <f t="shared" si="55"/>
        <v>2023</v>
      </c>
    </row>
    <row r="402" spans="1:24" x14ac:dyDescent="0.25">
      <c r="A402" s="10" t="str">
        <f t="shared" si="48"/>
        <v/>
      </c>
      <c r="B402" s="10" t="str">
        <f t="shared" si="49"/>
        <v/>
      </c>
      <c r="C402" s="10" t="str">
        <f t="shared" si="50"/>
        <v>Afternoon45058</v>
      </c>
      <c r="D402" s="5" t="str">
        <f>IF('by region'!$C$2="Any","Any",'Fixture list'!W402)&amp;M402&amp;IF('by region'!$I$2="Any","Any",N402)&amp;G402</f>
        <v>AnyFlatAny45058</v>
      </c>
      <c r="E402" s="5" t="e">
        <f>IF(I402=#REF!,'Fixture list'!G402,"")</f>
        <v>#REF!</v>
      </c>
      <c r="F402" s="5" t="str">
        <f t="shared" si="51"/>
        <v>450582</v>
      </c>
      <c r="G402" s="13">
        <v>45058</v>
      </c>
      <c r="H402" s="14" t="s">
        <v>35</v>
      </c>
      <c r="I402" s="14" t="s">
        <v>88</v>
      </c>
      <c r="J402" s="14" t="s">
        <v>9</v>
      </c>
      <c r="K402" s="14" t="s">
        <v>10</v>
      </c>
      <c r="L402" s="14" t="s">
        <v>17</v>
      </c>
      <c r="M402" s="14" t="s">
        <v>25</v>
      </c>
      <c r="N402" s="14" t="s">
        <v>13</v>
      </c>
      <c r="O402" s="14" t="s">
        <v>14</v>
      </c>
      <c r="P402" s="14" t="s">
        <v>658</v>
      </c>
      <c r="Q402" s="12">
        <f t="shared" si="52"/>
        <v>1</v>
      </c>
      <c r="R402" s="12" cm="1">
        <f t="array" ref="R402">SUMPRODUCT(($G$2:$G$3117=G402)*(Q402&gt;$Q$2:$Q$3117))+1</f>
        <v>1</v>
      </c>
      <c r="S402" s="12">
        <f t="shared" si="53"/>
        <v>100680</v>
      </c>
      <c r="T402" cm="1">
        <f t="array" ref="T402">SUMPRODUCT(($G$2:$G$3117=G402)*(S402&gt;$S$2:$S$3117))+1</f>
        <v>2</v>
      </c>
      <c r="U402" t="str">
        <f t="shared" si="54"/>
        <v xml:space="preserve">CHESTER </v>
      </c>
      <c r="V402">
        <v>0</v>
      </c>
      <c r="W402" t="s">
        <v>11</v>
      </c>
      <c r="X402">
        <f t="shared" si="55"/>
        <v>2023</v>
      </c>
    </row>
    <row r="403" spans="1:24" x14ac:dyDescent="0.25">
      <c r="A403" s="10" t="str">
        <f t="shared" si="48"/>
        <v/>
      </c>
      <c r="B403" s="10" t="str">
        <f t="shared" si="49"/>
        <v/>
      </c>
      <c r="C403" s="10" t="str">
        <f t="shared" si="50"/>
        <v>Afternoon45073</v>
      </c>
      <c r="D403" s="5" t="str">
        <f>IF('by region'!$C$2="Any","Any",'Fixture list'!W403)&amp;M403&amp;IF('by region'!$I$2="Any","Any",N403)&amp;G403</f>
        <v>AnyFlatAny45073</v>
      </c>
      <c r="E403" s="5" t="e">
        <f>IF(I403=#REF!,'Fixture list'!G403,"")</f>
        <v>#REF!</v>
      </c>
      <c r="F403" s="5" t="str">
        <f t="shared" si="51"/>
        <v>450732</v>
      </c>
      <c r="G403" s="13">
        <v>45073</v>
      </c>
      <c r="H403" s="14" t="s">
        <v>37</v>
      </c>
      <c r="I403" s="14" t="s">
        <v>88</v>
      </c>
      <c r="J403" s="14" t="s">
        <v>9</v>
      </c>
      <c r="K403" s="14" t="s">
        <v>10</v>
      </c>
      <c r="L403" s="14" t="s">
        <v>17</v>
      </c>
      <c r="M403" s="14" t="s">
        <v>25</v>
      </c>
      <c r="N403" s="14" t="s">
        <v>13</v>
      </c>
      <c r="O403" s="14" t="s">
        <v>14</v>
      </c>
      <c r="P403" s="14" t="s">
        <v>732</v>
      </c>
      <c r="Q403" s="12">
        <f t="shared" si="52"/>
        <v>1</v>
      </c>
      <c r="R403" s="12" cm="1">
        <f t="array" ref="R403">SUMPRODUCT(($G$2:$G$3117=G403)*(Q403&gt;$Q$2:$Q$3117))+1</f>
        <v>1</v>
      </c>
      <c r="S403" s="12">
        <f t="shared" si="53"/>
        <v>100764</v>
      </c>
      <c r="T403" cm="1">
        <f t="array" ref="T403">SUMPRODUCT(($G$2:$G$3117=G403)*(S403&gt;$S$2:$S$3117))+1</f>
        <v>2</v>
      </c>
      <c r="U403" t="str">
        <f t="shared" si="54"/>
        <v xml:space="preserve">CHESTER </v>
      </c>
      <c r="V403">
        <v>0</v>
      </c>
      <c r="W403" t="s">
        <v>19</v>
      </c>
      <c r="X403">
        <f t="shared" si="55"/>
        <v>2023</v>
      </c>
    </row>
    <row r="404" spans="1:24" x14ac:dyDescent="0.25">
      <c r="A404" s="10" t="str">
        <f t="shared" si="48"/>
        <v/>
      </c>
      <c r="B404" s="10" t="str">
        <f t="shared" si="49"/>
        <v/>
      </c>
      <c r="C404" s="10" t="str">
        <f t="shared" si="50"/>
        <v>Afternoon45094</v>
      </c>
      <c r="D404" s="5" t="str">
        <f>IF('by region'!$C$2="Any","Any",'Fixture list'!W404)&amp;M404&amp;IF('by region'!$I$2="Any","Any",N404)&amp;G404</f>
        <v>AnyFlatAny45094</v>
      </c>
      <c r="E404" s="5" t="e">
        <f>IF(I404=#REF!,'Fixture list'!G404,"")</f>
        <v>#REF!</v>
      </c>
      <c r="F404" s="5" t="str">
        <f t="shared" si="51"/>
        <v>450947</v>
      </c>
      <c r="G404" s="13">
        <v>45094</v>
      </c>
      <c r="H404" s="14" t="s">
        <v>37</v>
      </c>
      <c r="I404" s="14" t="s">
        <v>88</v>
      </c>
      <c r="J404" s="14" t="s">
        <v>9</v>
      </c>
      <c r="K404" s="14" t="s">
        <v>10</v>
      </c>
      <c r="L404" s="14" t="s">
        <v>17</v>
      </c>
      <c r="M404" s="14" t="s">
        <v>25</v>
      </c>
      <c r="N404" s="14" t="s">
        <v>13</v>
      </c>
      <c r="O404" s="14" t="s">
        <v>21</v>
      </c>
      <c r="P404" s="14" t="s">
        <v>835</v>
      </c>
      <c r="Q404" s="12">
        <f t="shared" si="52"/>
        <v>1</v>
      </c>
      <c r="R404" s="12" cm="1">
        <f t="array" ref="R404">SUMPRODUCT(($G$2:$G$3117=G404)*(Q404&gt;$Q$2:$Q$3117))+1</f>
        <v>1</v>
      </c>
      <c r="S404" s="12">
        <f t="shared" si="53"/>
        <v>988005</v>
      </c>
      <c r="T404" cm="1">
        <f t="array" ref="T404">SUMPRODUCT(($G$2:$G$3117=G404)*(S404&gt;$S$2:$S$3117))+1</f>
        <v>7</v>
      </c>
      <c r="U404" t="str">
        <f t="shared" si="54"/>
        <v xml:space="preserve">CHESTER </v>
      </c>
      <c r="V404">
        <v>0</v>
      </c>
      <c r="W404" t="s">
        <v>19</v>
      </c>
      <c r="X404">
        <f t="shared" si="55"/>
        <v>2023</v>
      </c>
    </row>
    <row r="405" spans="1:24" x14ac:dyDescent="0.25">
      <c r="A405" s="10" t="str">
        <f t="shared" si="48"/>
        <v/>
      </c>
      <c r="B405" s="10" t="str">
        <f t="shared" si="49"/>
        <v/>
      </c>
      <c r="C405" s="10" t="str">
        <f t="shared" si="50"/>
        <v>Evening45107</v>
      </c>
      <c r="D405" s="5" t="str">
        <f>IF('by region'!$C$2="Any","Any",'Fixture list'!W405)&amp;M405&amp;IF('by region'!$I$2="Any","Any",N405)&amp;G405</f>
        <v>AnyFlatAny45107</v>
      </c>
      <c r="E405" s="5" t="e">
        <f>IF(I405=#REF!,'Fixture list'!G405,"")</f>
        <v>#REF!</v>
      </c>
      <c r="F405" s="5" t="str">
        <f t="shared" si="51"/>
        <v>451076</v>
      </c>
      <c r="G405" s="13">
        <v>45107</v>
      </c>
      <c r="H405" s="14" t="s">
        <v>35</v>
      </c>
      <c r="I405" s="14" t="s">
        <v>88</v>
      </c>
      <c r="J405" s="14" t="s">
        <v>80</v>
      </c>
      <c r="K405" s="14" t="s">
        <v>10</v>
      </c>
      <c r="L405" s="14" t="s">
        <v>17</v>
      </c>
      <c r="M405" s="14" t="s">
        <v>25</v>
      </c>
      <c r="N405" s="14" t="s">
        <v>13</v>
      </c>
      <c r="O405" s="14" t="s">
        <v>14</v>
      </c>
      <c r="P405" s="14" t="s">
        <v>894</v>
      </c>
      <c r="Q405" s="12">
        <f t="shared" si="52"/>
        <v>2</v>
      </c>
      <c r="R405" s="12" cm="1">
        <f t="array" ref="R405">SUMPRODUCT(($G$2:$G$3117=G405)*(Q405&gt;$Q$2:$Q$3117))+1</f>
        <v>4</v>
      </c>
      <c r="S405" s="12">
        <f t="shared" si="53"/>
        <v>412758</v>
      </c>
      <c r="T405" cm="1">
        <f t="array" ref="T405">SUMPRODUCT(($G$2:$G$3117=G405)*(S405&gt;$S$2:$S$3117))+1</f>
        <v>6</v>
      </c>
      <c r="U405" t="str">
        <f t="shared" si="54"/>
        <v>CHESTER †</v>
      </c>
      <c r="V405">
        <v>0</v>
      </c>
      <c r="W405" t="s">
        <v>19</v>
      </c>
      <c r="X405">
        <f t="shared" si="55"/>
        <v>2023</v>
      </c>
    </row>
    <row r="406" spans="1:24" x14ac:dyDescent="0.25">
      <c r="A406" s="10" t="str">
        <f t="shared" si="48"/>
        <v/>
      </c>
      <c r="B406" s="10" t="str">
        <f t="shared" si="49"/>
        <v/>
      </c>
      <c r="C406" s="10" t="str">
        <f t="shared" si="50"/>
        <v>Afternoon45108</v>
      </c>
      <c r="D406" s="5" t="str">
        <f>IF('by region'!$C$2="Any","Any",'Fixture list'!W406)&amp;M406&amp;IF('by region'!$I$2="Any","Any",N406)&amp;G406</f>
        <v>AnyFlatAny45108</v>
      </c>
      <c r="E406" s="5" t="e">
        <f>IF(I406=#REF!,'Fixture list'!G406,"")</f>
        <v>#REF!</v>
      </c>
      <c r="F406" s="5" t="str">
        <f t="shared" si="51"/>
        <v>451081</v>
      </c>
      <c r="G406" s="13">
        <v>45108</v>
      </c>
      <c r="H406" s="14" t="s">
        <v>37</v>
      </c>
      <c r="I406" s="14" t="s">
        <v>88</v>
      </c>
      <c r="J406" s="14" t="s">
        <v>9</v>
      </c>
      <c r="K406" s="14" t="s">
        <v>10</v>
      </c>
      <c r="L406" s="14" t="s">
        <v>17</v>
      </c>
      <c r="M406" s="14" t="s">
        <v>25</v>
      </c>
      <c r="N406" s="14" t="s">
        <v>13</v>
      </c>
      <c r="O406" s="14" t="s">
        <v>14</v>
      </c>
      <c r="P406" s="14" t="s">
        <v>900</v>
      </c>
      <c r="Q406" s="12">
        <f t="shared" si="52"/>
        <v>1</v>
      </c>
      <c r="R406" s="12" cm="1">
        <f t="array" ref="R406">SUMPRODUCT(($G$2:$G$3117=G406)*(Q406&gt;$Q$2:$Q$3117))+1</f>
        <v>1</v>
      </c>
      <c r="S406" s="12">
        <f t="shared" si="53"/>
        <v>100681</v>
      </c>
      <c r="T406" cm="1">
        <f t="array" ref="T406">SUMPRODUCT(($G$2:$G$3117=G406)*(S406&gt;$S$2:$S$3117))+1</f>
        <v>1</v>
      </c>
      <c r="U406" t="str">
        <f t="shared" si="54"/>
        <v xml:space="preserve">CHESTER </v>
      </c>
      <c r="V406">
        <v>0</v>
      </c>
      <c r="W406" t="s">
        <v>19</v>
      </c>
      <c r="X406">
        <f t="shared" si="55"/>
        <v>2023</v>
      </c>
    </row>
    <row r="407" spans="1:24" x14ac:dyDescent="0.25">
      <c r="A407" s="10" t="str">
        <f t="shared" si="48"/>
        <v/>
      </c>
      <c r="B407" s="10" t="str">
        <f t="shared" si="49"/>
        <v/>
      </c>
      <c r="C407" s="10" t="str">
        <f t="shared" si="50"/>
        <v>Evening45121</v>
      </c>
      <c r="D407" s="5" t="str">
        <f>IF('by region'!$C$2="Any","Any",'Fixture list'!W407)&amp;M407&amp;IF('by region'!$I$2="Any","Any",N407)&amp;G407</f>
        <v>AnyFlatAny45121</v>
      </c>
      <c r="E407" s="5" t="e">
        <f>IF(I407=#REF!,'Fixture list'!G407,"")</f>
        <v>#REF!</v>
      </c>
      <c r="F407" s="5" t="str">
        <f t="shared" si="51"/>
        <v>451215</v>
      </c>
      <c r="G407" s="13">
        <v>45121</v>
      </c>
      <c r="H407" s="14" t="s">
        <v>35</v>
      </c>
      <c r="I407" s="14" t="s">
        <v>88</v>
      </c>
      <c r="J407" s="14" t="s">
        <v>80</v>
      </c>
      <c r="K407" s="14" t="s">
        <v>10</v>
      </c>
      <c r="L407" s="14" t="s">
        <v>17</v>
      </c>
      <c r="M407" s="14" t="s">
        <v>25</v>
      </c>
      <c r="N407" s="14" t="s">
        <v>13</v>
      </c>
      <c r="O407" s="14" t="s">
        <v>14</v>
      </c>
      <c r="P407" s="14" t="s">
        <v>961</v>
      </c>
      <c r="Q407" s="12">
        <f t="shared" si="52"/>
        <v>2</v>
      </c>
      <c r="R407" s="12" cm="1">
        <f t="array" ref="R407">SUMPRODUCT(($G$2:$G$3117=G407)*(Q407&gt;$Q$2:$Q$3117))+1</f>
        <v>4</v>
      </c>
      <c r="S407" s="12">
        <f t="shared" si="53"/>
        <v>400682</v>
      </c>
      <c r="T407" cm="1">
        <f t="array" ref="T407">SUMPRODUCT(($G$2:$G$3117=G407)*(S407&gt;$S$2:$S$3117))+1</f>
        <v>5</v>
      </c>
      <c r="U407" t="str">
        <f t="shared" si="54"/>
        <v>CHESTER †</v>
      </c>
      <c r="V407">
        <v>0</v>
      </c>
      <c r="W407" t="s">
        <v>11</v>
      </c>
      <c r="X407">
        <f t="shared" si="55"/>
        <v>2023</v>
      </c>
    </row>
    <row r="408" spans="1:24" x14ac:dyDescent="0.25">
      <c r="A408" s="10" t="str">
        <f t="shared" si="48"/>
        <v/>
      </c>
      <c r="B408" s="10" t="str">
        <f t="shared" si="49"/>
        <v/>
      </c>
      <c r="C408" s="10" t="str">
        <f t="shared" si="50"/>
        <v>Afternoon45122</v>
      </c>
      <c r="D408" s="5" t="str">
        <f>IF('by region'!$C$2="Any","Any",'Fixture list'!W408)&amp;M408&amp;IF('by region'!$I$2="Any","Any",N408)&amp;G408</f>
        <v>AnyFlatAny45122</v>
      </c>
      <c r="E408" s="5" t="e">
        <f>IF(I408=#REF!,'Fixture list'!G408,"")</f>
        <v>#REF!</v>
      </c>
      <c r="F408" s="5" t="str">
        <f t="shared" si="51"/>
        <v>451222</v>
      </c>
      <c r="G408" s="13">
        <v>45122</v>
      </c>
      <c r="H408" s="14" t="s">
        <v>37</v>
      </c>
      <c r="I408" s="14" t="s">
        <v>88</v>
      </c>
      <c r="J408" s="14" t="s">
        <v>9</v>
      </c>
      <c r="K408" s="14" t="s">
        <v>10</v>
      </c>
      <c r="L408" s="14" t="s">
        <v>17</v>
      </c>
      <c r="M408" s="14" t="s">
        <v>25</v>
      </c>
      <c r="N408" s="14" t="s">
        <v>13</v>
      </c>
      <c r="O408" s="14" t="s">
        <v>14</v>
      </c>
      <c r="P408" s="14" t="s">
        <v>965</v>
      </c>
      <c r="Q408" s="12">
        <f t="shared" si="52"/>
        <v>1</v>
      </c>
      <c r="R408" s="12" cm="1">
        <f t="array" ref="R408">SUMPRODUCT(($G$2:$G$3117=G408)*(Q408&gt;$Q$2:$Q$3117))+1</f>
        <v>1</v>
      </c>
      <c r="S408" s="12">
        <f t="shared" si="53"/>
        <v>100683</v>
      </c>
      <c r="T408" cm="1">
        <f t="array" ref="T408">SUMPRODUCT(($G$2:$G$3117=G408)*(S408&gt;$S$2:$S$3117))+1</f>
        <v>2</v>
      </c>
      <c r="U408" t="str">
        <f t="shared" si="54"/>
        <v xml:space="preserve">CHESTER </v>
      </c>
      <c r="V408">
        <v>0</v>
      </c>
      <c r="W408" t="s">
        <v>17</v>
      </c>
      <c r="X408">
        <f t="shared" si="55"/>
        <v>2023</v>
      </c>
    </row>
    <row r="409" spans="1:24" x14ac:dyDescent="0.25">
      <c r="A409" s="10" t="str">
        <f t="shared" si="48"/>
        <v/>
      </c>
      <c r="B409" s="10" t="str">
        <f t="shared" si="49"/>
        <v/>
      </c>
      <c r="C409" s="10" t="str">
        <f t="shared" si="50"/>
        <v>Afternoon45144</v>
      </c>
      <c r="D409" s="5" t="str">
        <f>IF('by region'!$C$2="Any","Any",'Fixture list'!W409)&amp;M409&amp;IF('by region'!$I$2="Any","Any",N409)&amp;G409</f>
        <v>AnyFlatAny45144</v>
      </c>
      <c r="E409" s="5" t="e">
        <f>IF(I409=#REF!,'Fixture list'!G409,"")</f>
        <v>#REF!</v>
      </c>
      <c r="F409" s="5" t="str">
        <f t="shared" si="51"/>
        <v>451441</v>
      </c>
      <c r="G409" s="13">
        <v>45144</v>
      </c>
      <c r="H409" s="14" t="s">
        <v>40</v>
      </c>
      <c r="I409" s="14" t="s">
        <v>88</v>
      </c>
      <c r="J409" s="14" t="s">
        <v>9</v>
      </c>
      <c r="K409" s="14" t="s">
        <v>10</v>
      </c>
      <c r="L409" s="14" t="s">
        <v>17</v>
      </c>
      <c r="M409" s="14" t="s">
        <v>25</v>
      </c>
      <c r="N409" s="14" t="s">
        <v>13</v>
      </c>
      <c r="O409" s="14" t="s">
        <v>14</v>
      </c>
      <c r="P409" s="14" t="s">
        <v>1069</v>
      </c>
      <c r="Q409" s="12">
        <f t="shared" si="52"/>
        <v>1</v>
      </c>
      <c r="R409" s="12" cm="1">
        <f t="array" ref="R409">SUMPRODUCT(($G$2:$G$3117=G409)*(Q409&gt;$Q$2:$Q$3117))+1</f>
        <v>1</v>
      </c>
      <c r="S409" s="12">
        <f t="shared" si="53"/>
        <v>100688</v>
      </c>
      <c r="T409" cm="1">
        <f t="array" ref="T409">SUMPRODUCT(($G$2:$G$3117=G409)*(S409&gt;$S$2:$S$3117))+1</f>
        <v>1</v>
      </c>
      <c r="U409" t="str">
        <f t="shared" si="54"/>
        <v xml:space="preserve">CHESTER </v>
      </c>
      <c r="V409">
        <v>0</v>
      </c>
      <c r="W409" t="s">
        <v>19</v>
      </c>
      <c r="X409">
        <f t="shared" si="55"/>
        <v>2023</v>
      </c>
    </row>
    <row r="410" spans="1:24" x14ac:dyDescent="0.25">
      <c r="A410" s="10" t="str">
        <f t="shared" si="48"/>
        <v/>
      </c>
      <c r="B410" s="10" t="str">
        <f t="shared" si="49"/>
        <v/>
      </c>
      <c r="C410" s="10" t="str">
        <f t="shared" si="50"/>
        <v>Afternoon45171</v>
      </c>
      <c r="D410" s="5" t="str">
        <f>IF('by region'!$C$2="Any","Any",'Fixture list'!W410)&amp;M410&amp;IF('by region'!$I$2="Any","Any",N410)&amp;G410</f>
        <v>AnyFlatAny45171</v>
      </c>
      <c r="E410" s="5" t="e">
        <f>IF(I410=#REF!,'Fixture list'!G410,"")</f>
        <v>#REF!</v>
      </c>
      <c r="F410" s="5" t="str">
        <f t="shared" si="51"/>
        <v>451714</v>
      </c>
      <c r="G410" s="13">
        <v>45171</v>
      </c>
      <c r="H410" s="14" t="s">
        <v>37</v>
      </c>
      <c r="I410" s="14" t="s">
        <v>88</v>
      </c>
      <c r="J410" s="14" t="s">
        <v>9</v>
      </c>
      <c r="K410" s="14" t="s">
        <v>10</v>
      </c>
      <c r="L410" s="14" t="s">
        <v>17</v>
      </c>
      <c r="M410" s="14" t="s">
        <v>25</v>
      </c>
      <c r="N410" s="14" t="s">
        <v>13</v>
      </c>
      <c r="O410" s="14" t="s">
        <v>14</v>
      </c>
      <c r="P410" s="14" t="s">
        <v>1192</v>
      </c>
      <c r="Q410" s="12">
        <f t="shared" si="52"/>
        <v>1</v>
      </c>
      <c r="R410" s="12" cm="1">
        <f t="array" ref="R410">SUMPRODUCT(($G$2:$G$3117=G410)*(Q410&gt;$Q$2:$Q$3117))+1</f>
        <v>1</v>
      </c>
      <c r="S410" s="12">
        <f t="shared" si="53"/>
        <v>111578</v>
      </c>
      <c r="T410" cm="1">
        <f t="array" ref="T410">SUMPRODUCT(($G$2:$G$3117=G410)*(S410&gt;$S$2:$S$3117))+1</f>
        <v>4</v>
      </c>
      <c r="U410" t="str">
        <f t="shared" si="54"/>
        <v xml:space="preserve">CHESTER </v>
      </c>
      <c r="V410">
        <v>0</v>
      </c>
      <c r="W410" t="s">
        <v>17</v>
      </c>
      <c r="X410">
        <f t="shared" si="55"/>
        <v>2023</v>
      </c>
    </row>
    <row r="411" spans="1:24" x14ac:dyDescent="0.25">
      <c r="A411" s="10" t="str">
        <f t="shared" si="48"/>
        <v/>
      </c>
      <c r="B411" s="10" t="str">
        <f t="shared" si="49"/>
        <v/>
      </c>
      <c r="C411" s="10" t="str">
        <f t="shared" si="50"/>
        <v>Afternoon45184</v>
      </c>
      <c r="D411" s="5" t="str">
        <f>IF('by region'!$C$2="Any","Any",'Fixture list'!W411)&amp;M411&amp;IF('by region'!$I$2="Any","Any",N411)&amp;G411</f>
        <v>AnyFlatAny45184</v>
      </c>
      <c r="E411" s="5" t="e">
        <f>IF(I411=#REF!,'Fixture list'!G411,"")</f>
        <v>#REF!</v>
      </c>
      <c r="F411" s="5" t="str">
        <f t="shared" si="51"/>
        <v>451843</v>
      </c>
      <c r="G411" s="13">
        <v>45184</v>
      </c>
      <c r="H411" s="14" t="s">
        <v>35</v>
      </c>
      <c r="I411" s="14" t="s">
        <v>88</v>
      </c>
      <c r="J411" s="14" t="s">
        <v>9</v>
      </c>
      <c r="K411" s="14" t="s">
        <v>10</v>
      </c>
      <c r="L411" s="14" t="s">
        <v>11</v>
      </c>
      <c r="M411" s="14" t="s">
        <v>25</v>
      </c>
      <c r="N411" s="14" t="s">
        <v>13</v>
      </c>
      <c r="O411" s="14" t="s">
        <v>14</v>
      </c>
      <c r="P411" s="14" t="s">
        <v>1244</v>
      </c>
      <c r="Q411" s="12">
        <f t="shared" si="52"/>
        <v>1</v>
      </c>
      <c r="R411" s="12" cm="1">
        <f t="array" ref="R411">SUMPRODUCT(($G$2:$G$3117=G411)*(Q411&gt;$Q$2:$Q$3117))+1</f>
        <v>1</v>
      </c>
      <c r="S411" s="12">
        <f t="shared" si="53"/>
        <v>111577</v>
      </c>
      <c r="T411" cm="1">
        <f t="array" ref="T411">SUMPRODUCT(($G$2:$G$3117=G411)*(S411&gt;$S$2:$S$3117))+1</f>
        <v>3</v>
      </c>
      <c r="U411" t="str">
        <f t="shared" si="54"/>
        <v xml:space="preserve">CHESTER </v>
      </c>
      <c r="V411">
        <v>0</v>
      </c>
      <c r="W411" t="s">
        <v>11</v>
      </c>
      <c r="X411">
        <f t="shared" si="55"/>
        <v>2023</v>
      </c>
    </row>
    <row r="412" spans="1:24" x14ac:dyDescent="0.25">
      <c r="A412" s="10" t="str">
        <f t="shared" si="48"/>
        <v/>
      </c>
      <c r="B412" s="10" t="str">
        <f t="shared" si="49"/>
        <v/>
      </c>
      <c r="C412" s="10" t="str">
        <f t="shared" si="50"/>
        <v>Afternoon45185</v>
      </c>
      <c r="D412" s="5" t="str">
        <f>IF('by region'!$C$2="Any","Any",'Fixture list'!W412)&amp;M412&amp;IF('by region'!$I$2="Any","Any",N412)&amp;G412</f>
        <v>AnyFlatAny45185</v>
      </c>
      <c r="E412" s="5" t="e">
        <f>IF(I412=#REF!,'Fixture list'!G412,"")</f>
        <v>#REF!</v>
      </c>
      <c r="F412" s="5" t="str">
        <f t="shared" si="51"/>
        <v>451852</v>
      </c>
      <c r="G412" s="13">
        <v>45185</v>
      </c>
      <c r="H412" s="14" t="s">
        <v>37</v>
      </c>
      <c r="I412" s="14" t="s">
        <v>88</v>
      </c>
      <c r="J412" s="14" t="s">
        <v>9</v>
      </c>
      <c r="K412" s="14" t="s">
        <v>10</v>
      </c>
      <c r="L412" s="14" t="s">
        <v>11</v>
      </c>
      <c r="M412" s="14" t="s">
        <v>25</v>
      </c>
      <c r="N412" s="14" t="s">
        <v>13</v>
      </c>
      <c r="O412" s="14" t="s">
        <v>14</v>
      </c>
      <c r="P412" s="14" t="s">
        <v>1249</v>
      </c>
      <c r="Q412" s="12">
        <f t="shared" si="52"/>
        <v>1</v>
      </c>
      <c r="R412" s="12" cm="1">
        <f t="array" ref="R412">SUMPRODUCT(($G$2:$G$3117=G412)*(Q412&gt;$Q$2:$Q$3117))+1</f>
        <v>1</v>
      </c>
      <c r="S412" s="12">
        <f t="shared" si="53"/>
        <v>100689</v>
      </c>
      <c r="T412" cm="1">
        <f t="array" ref="T412">SUMPRODUCT(($G$2:$G$3117=G412)*(S412&gt;$S$2:$S$3117))+1</f>
        <v>2</v>
      </c>
      <c r="U412" t="str">
        <f t="shared" si="54"/>
        <v xml:space="preserve">CHESTER </v>
      </c>
      <c r="V412">
        <v>0</v>
      </c>
      <c r="W412" t="s">
        <v>17</v>
      </c>
      <c r="X412">
        <f t="shared" si="55"/>
        <v>2023</v>
      </c>
    </row>
    <row r="413" spans="1:24" x14ac:dyDescent="0.25">
      <c r="A413" s="10" t="str">
        <f t="shared" si="48"/>
        <v/>
      </c>
      <c r="B413" s="10" t="str">
        <f t="shared" si="49"/>
        <v/>
      </c>
      <c r="C413" s="10" t="str">
        <f t="shared" si="50"/>
        <v>Afternoon45199</v>
      </c>
      <c r="D413" s="5" t="str">
        <f>IF('by region'!$C$2="Any","Any",'Fixture list'!W413)&amp;M413&amp;IF('by region'!$I$2="Any","Any",N413)&amp;G413</f>
        <v>AnyFlatAny45199</v>
      </c>
      <c r="E413" s="5" t="e">
        <f>IF(I413=#REF!,'Fixture list'!G413,"")</f>
        <v>#REF!</v>
      </c>
      <c r="F413" s="5" t="str">
        <f t="shared" si="51"/>
        <v>451996</v>
      </c>
      <c r="G413" s="13">
        <v>45199</v>
      </c>
      <c r="H413" s="14" t="s">
        <v>37</v>
      </c>
      <c r="I413" s="14" t="s">
        <v>88</v>
      </c>
      <c r="J413" s="14" t="s">
        <v>9</v>
      </c>
      <c r="K413" s="14" t="s">
        <v>10</v>
      </c>
      <c r="L413" s="14" t="s">
        <v>17</v>
      </c>
      <c r="M413" s="14" t="s">
        <v>25</v>
      </c>
      <c r="N413" s="14" t="s">
        <v>13</v>
      </c>
      <c r="O413" s="14" t="s">
        <v>21</v>
      </c>
      <c r="P413" s="14" t="s">
        <v>1307</v>
      </c>
      <c r="Q413" s="12">
        <f t="shared" si="52"/>
        <v>1</v>
      </c>
      <c r="R413" s="12" cm="1">
        <f t="array" ref="R413">SUMPRODUCT(($G$2:$G$3117=G413)*(Q413&gt;$Q$2:$Q$3117))+1</f>
        <v>1</v>
      </c>
      <c r="S413" s="12">
        <f t="shared" si="53"/>
        <v>988011</v>
      </c>
      <c r="T413" cm="1">
        <f t="array" ref="T413">SUMPRODUCT(($G$2:$G$3117=G413)*(S413&gt;$S$2:$S$3117))+1</f>
        <v>6</v>
      </c>
      <c r="U413" t="str">
        <f t="shared" si="54"/>
        <v xml:space="preserve">CHESTER </v>
      </c>
      <c r="V413">
        <v>0</v>
      </c>
      <c r="W413" t="s">
        <v>17</v>
      </c>
      <c r="X413">
        <f t="shared" si="55"/>
        <v>2023</v>
      </c>
    </row>
    <row r="414" spans="1:24" x14ac:dyDescent="0.25">
      <c r="A414" s="10" t="str">
        <f t="shared" si="48"/>
        <v/>
      </c>
      <c r="B414" s="10" t="str">
        <f t="shared" si="49"/>
        <v/>
      </c>
      <c r="C414" s="10" t="str">
        <f t="shared" si="50"/>
        <v>Afternoon44936</v>
      </c>
      <c r="D414" s="5" t="str">
        <f>IF('by region'!$C$2="Any","Any",'Fixture list'!W414)&amp;M414&amp;IF('by region'!$I$2="Any","Any",N414)&amp;G414</f>
        <v>AnyJumpAny44936</v>
      </c>
      <c r="E414" s="5" t="e">
        <f>IF(I414=#REF!,'Fixture list'!G414,"")</f>
        <v>#REF!</v>
      </c>
      <c r="F414" s="5" t="str">
        <f t="shared" si="51"/>
        <v>449362</v>
      </c>
      <c r="G414" s="13">
        <v>44936</v>
      </c>
      <c r="H414" s="14" t="s">
        <v>7</v>
      </c>
      <c r="I414" s="14" t="s">
        <v>59</v>
      </c>
      <c r="J414" s="14" t="s">
        <v>9</v>
      </c>
      <c r="K414" s="14" t="s">
        <v>30</v>
      </c>
      <c r="L414" s="14" t="s">
        <v>30</v>
      </c>
      <c r="M414" s="14" t="s">
        <v>12</v>
      </c>
      <c r="N414" s="14" t="s">
        <v>30</v>
      </c>
      <c r="O414" s="14" t="s">
        <v>21</v>
      </c>
      <c r="P414" s="14" t="s">
        <v>196</v>
      </c>
      <c r="Q414" s="12">
        <f t="shared" si="52"/>
        <v>1</v>
      </c>
      <c r="R414" s="12" cm="1">
        <f t="array" ref="R414">SUMPRODUCT(($G$2:$G$3117=G414)*(Q414&gt;$Q$2:$Q$3117))+1</f>
        <v>1</v>
      </c>
      <c r="S414" s="12">
        <f t="shared" si="53"/>
        <v>113179</v>
      </c>
      <c r="T414" cm="1">
        <f t="array" ref="T414">SUMPRODUCT(($G$2:$G$3117=G414)*(S414&gt;$S$2:$S$3117))+1</f>
        <v>2</v>
      </c>
      <c r="U414" t="str">
        <f t="shared" si="54"/>
        <v xml:space="preserve">Doncaster </v>
      </c>
      <c r="V414">
        <v>0</v>
      </c>
      <c r="W414" t="s">
        <v>19</v>
      </c>
      <c r="X414">
        <f t="shared" si="55"/>
        <v>2023</v>
      </c>
    </row>
    <row r="415" spans="1:24" x14ac:dyDescent="0.25">
      <c r="A415" s="10" t="str">
        <f t="shared" si="48"/>
        <v/>
      </c>
      <c r="B415" s="10" t="str">
        <f t="shared" si="49"/>
        <v/>
      </c>
      <c r="C415" s="10" t="str">
        <f t="shared" si="50"/>
        <v>Afternoon44953</v>
      </c>
      <c r="D415" s="5" t="str">
        <f>IF('by region'!$C$2="Any","Any",'Fixture list'!W415)&amp;M415&amp;IF('by region'!$I$2="Any","Any",N415)&amp;G415</f>
        <v>AnyJumpAny44953</v>
      </c>
      <c r="E415" s="5" t="e">
        <f>IF(I415=#REF!,'Fixture list'!G415,"")</f>
        <v>#REF!</v>
      </c>
      <c r="F415" s="5" t="str">
        <f t="shared" si="51"/>
        <v>449532</v>
      </c>
      <c r="G415" s="13">
        <v>44953</v>
      </c>
      <c r="H415" s="14" t="s">
        <v>35</v>
      </c>
      <c r="I415" s="14" t="s">
        <v>59</v>
      </c>
      <c r="J415" s="14" t="s">
        <v>9</v>
      </c>
      <c r="K415" s="14" t="s">
        <v>24</v>
      </c>
      <c r="L415" s="14" t="s">
        <v>11</v>
      </c>
      <c r="M415" s="14" t="s">
        <v>12</v>
      </c>
      <c r="N415" s="14" t="s">
        <v>13</v>
      </c>
      <c r="O415" s="14" t="s">
        <v>14</v>
      </c>
      <c r="P415" s="14" t="s">
        <v>258</v>
      </c>
      <c r="Q415" s="12">
        <f t="shared" si="52"/>
        <v>1</v>
      </c>
      <c r="R415" s="12" cm="1">
        <f t="array" ref="R415">SUMPRODUCT(($G$2:$G$3117=G415)*(Q415&gt;$Q$2:$Q$3117))+1</f>
        <v>1</v>
      </c>
      <c r="S415" s="12">
        <f t="shared" si="53"/>
        <v>101040</v>
      </c>
      <c r="T415" cm="1">
        <f t="array" ref="T415">SUMPRODUCT(($G$2:$G$3117=G415)*(S415&gt;$S$2:$S$3117))+1</f>
        <v>2</v>
      </c>
      <c r="U415" t="str">
        <f t="shared" si="54"/>
        <v xml:space="preserve">Doncaster </v>
      </c>
      <c r="V415">
        <v>0</v>
      </c>
      <c r="W415" t="s">
        <v>11</v>
      </c>
      <c r="X415">
        <f t="shared" si="55"/>
        <v>2023</v>
      </c>
    </row>
    <row r="416" spans="1:24" x14ac:dyDescent="0.25">
      <c r="A416" s="10" t="str">
        <f t="shared" si="48"/>
        <v/>
      </c>
      <c r="B416" s="10" t="str">
        <f t="shared" si="49"/>
        <v/>
      </c>
      <c r="C416" s="10" t="str">
        <f t="shared" si="50"/>
        <v>Afternoon44954</v>
      </c>
      <c r="D416" s="5" t="str">
        <f>IF('by region'!$C$2="Any","Any",'Fixture list'!W416)&amp;M416&amp;IF('by region'!$I$2="Any","Any",N416)&amp;G416</f>
        <v>AnyJumpAny44954</v>
      </c>
      <c r="E416" s="5" t="e">
        <f>IF(I416=#REF!,'Fixture list'!G416,"")</f>
        <v>#REF!</v>
      </c>
      <c r="F416" s="5" t="str">
        <f t="shared" si="51"/>
        <v>449542</v>
      </c>
      <c r="G416" s="13">
        <v>44954</v>
      </c>
      <c r="H416" s="14" t="s">
        <v>37</v>
      </c>
      <c r="I416" s="14" t="s">
        <v>59</v>
      </c>
      <c r="J416" s="14" t="s">
        <v>9</v>
      </c>
      <c r="K416" s="14" t="s">
        <v>24</v>
      </c>
      <c r="L416" s="14" t="s">
        <v>11</v>
      </c>
      <c r="M416" s="14" t="s">
        <v>12</v>
      </c>
      <c r="N416" s="14" t="s">
        <v>13</v>
      </c>
      <c r="O416" s="14" t="s">
        <v>14</v>
      </c>
      <c r="P416" s="14" t="s">
        <v>263</v>
      </c>
      <c r="Q416" s="12">
        <f t="shared" si="52"/>
        <v>1</v>
      </c>
      <c r="R416" s="12" cm="1">
        <f t="array" ref="R416">SUMPRODUCT(($G$2:$G$3117=G416)*(Q416&gt;$Q$2:$Q$3117))+1</f>
        <v>1</v>
      </c>
      <c r="S416" s="12">
        <f t="shared" si="53"/>
        <v>100708</v>
      </c>
      <c r="T416" cm="1">
        <f t="array" ref="T416">SUMPRODUCT(($G$2:$G$3117=G416)*(S416&gt;$S$2:$S$3117))+1</f>
        <v>2</v>
      </c>
      <c r="U416" t="str">
        <f t="shared" si="54"/>
        <v xml:space="preserve">Doncaster </v>
      </c>
      <c r="V416">
        <v>0</v>
      </c>
      <c r="W416" t="s">
        <v>19</v>
      </c>
      <c r="X416">
        <f t="shared" si="55"/>
        <v>2023</v>
      </c>
    </row>
    <row r="417" spans="1:24" x14ac:dyDescent="0.25">
      <c r="A417" s="10" t="str">
        <f t="shared" si="48"/>
        <v/>
      </c>
      <c r="B417" s="10" t="str">
        <f t="shared" si="49"/>
        <v/>
      </c>
      <c r="C417" s="10" t="str">
        <f t="shared" si="50"/>
        <v>Afternoon44966</v>
      </c>
      <c r="D417" s="5" t="str">
        <f>IF('by region'!$C$2="Any","Any",'Fixture list'!W417)&amp;M417&amp;IF('by region'!$I$2="Any","Any",N417)&amp;G417</f>
        <v>AnyJumpAny44966</v>
      </c>
      <c r="E417" s="5" t="e">
        <f>IF(I417=#REF!,'Fixture list'!G417,"")</f>
        <v>#REF!</v>
      </c>
      <c r="F417" s="5" t="str">
        <f t="shared" si="51"/>
        <v>449661</v>
      </c>
      <c r="G417" s="13">
        <v>44966</v>
      </c>
      <c r="H417" s="14" t="s">
        <v>34</v>
      </c>
      <c r="I417" s="14" t="s">
        <v>59</v>
      </c>
      <c r="J417" s="14" t="s">
        <v>9</v>
      </c>
      <c r="K417" s="14" t="s">
        <v>24</v>
      </c>
      <c r="L417" s="14" t="s">
        <v>11</v>
      </c>
      <c r="M417" s="14" t="s">
        <v>12</v>
      </c>
      <c r="N417" s="14" t="s">
        <v>13</v>
      </c>
      <c r="O417" s="14" t="s">
        <v>14</v>
      </c>
      <c r="P417" s="14" t="s">
        <v>303</v>
      </c>
      <c r="Q417" s="12">
        <f t="shared" si="52"/>
        <v>1</v>
      </c>
      <c r="R417" s="12" cm="1">
        <f t="array" ref="R417">SUMPRODUCT(($G$2:$G$3117=G417)*(Q417&gt;$Q$2:$Q$3117))+1</f>
        <v>1</v>
      </c>
      <c r="S417" s="12">
        <f t="shared" si="53"/>
        <v>100707</v>
      </c>
      <c r="T417" cm="1">
        <f t="array" ref="T417">SUMPRODUCT(($G$2:$G$3117=G417)*(S417&gt;$S$2:$S$3117))+1</f>
        <v>1</v>
      </c>
      <c r="U417" t="str">
        <f t="shared" si="54"/>
        <v xml:space="preserve">Doncaster </v>
      </c>
      <c r="V417">
        <v>0</v>
      </c>
      <c r="W417" t="s">
        <v>11</v>
      </c>
      <c r="X417">
        <f t="shared" si="55"/>
        <v>2023</v>
      </c>
    </row>
    <row r="418" spans="1:24" x14ac:dyDescent="0.25">
      <c r="A418" s="10" t="str">
        <f t="shared" si="48"/>
        <v/>
      </c>
      <c r="B418" s="10" t="str">
        <f t="shared" si="49"/>
        <v/>
      </c>
      <c r="C418" s="10" t="str">
        <f t="shared" si="50"/>
        <v>Afternoon44979</v>
      </c>
      <c r="D418" s="5" t="str">
        <f>IF('by region'!$C$2="Any","Any",'Fixture list'!W418)&amp;M418&amp;IF('by region'!$I$2="Any","Any",N418)&amp;G418</f>
        <v>AnyJumpAny44979</v>
      </c>
      <c r="E418" s="5" t="e">
        <f>IF(I418=#REF!,'Fixture list'!G418,"")</f>
        <v>#REF!</v>
      </c>
      <c r="F418" s="5" t="str">
        <f t="shared" si="51"/>
        <v>449791</v>
      </c>
      <c r="G418" s="13">
        <v>44979</v>
      </c>
      <c r="H418" s="14" t="s">
        <v>27</v>
      </c>
      <c r="I418" s="14" t="s">
        <v>59</v>
      </c>
      <c r="J418" s="14" t="s">
        <v>9</v>
      </c>
      <c r="K418" s="14" t="s">
        <v>24</v>
      </c>
      <c r="L418" s="14" t="s">
        <v>11</v>
      </c>
      <c r="M418" s="14" t="s">
        <v>12</v>
      </c>
      <c r="N418" s="14" t="s">
        <v>13</v>
      </c>
      <c r="O418" s="14" t="s">
        <v>14</v>
      </c>
      <c r="P418" s="14" t="s">
        <v>350</v>
      </c>
      <c r="Q418" s="12">
        <f t="shared" si="52"/>
        <v>1</v>
      </c>
      <c r="R418" s="12" cm="1">
        <f t="array" ref="R418">SUMPRODUCT(($G$2:$G$3117=G418)*(Q418&gt;$Q$2:$Q$3117))+1</f>
        <v>1</v>
      </c>
      <c r="S418" s="12">
        <f t="shared" si="53"/>
        <v>100709</v>
      </c>
      <c r="T418" cm="1">
        <f t="array" ref="T418">SUMPRODUCT(($G$2:$G$3117=G418)*(S418&gt;$S$2:$S$3117))+1</f>
        <v>1</v>
      </c>
      <c r="U418" t="str">
        <f t="shared" si="54"/>
        <v xml:space="preserve">Doncaster </v>
      </c>
      <c r="V418">
        <v>0</v>
      </c>
      <c r="W418" t="s">
        <v>19</v>
      </c>
      <c r="X418">
        <f t="shared" si="55"/>
        <v>2023</v>
      </c>
    </row>
    <row r="419" spans="1:24" x14ac:dyDescent="0.25">
      <c r="A419" s="10" t="str">
        <f t="shared" si="48"/>
        <v/>
      </c>
      <c r="B419" s="10" t="str">
        <f t="shared" si="49"/>
        <v/>
      </c>
      <c r="C419" s="10" t="str">
        <f t="shared" si="50"/>
        <v>Afternoon44988</v>
      </c>
      <c r="D419" s="5" t="str">
        <f>IF('by region'!$C$2="Any","Any",'Fixture list'!W419)&amp;M419&amp;IF('by region'!$I$2="Any","Any",N419)&amp;G419</f>
        <v>AnyJumpAny44988</v>
      </c>
      <c r="E419" s="5" t="e">
        <f>IF(I419=#REF!,'Fixture list'!G419,"")</f>
        <v>#REF!</v>
      </c>
      <c r="F419" s="5" t="str">
        <f t="shared" si="51"/>
        <v>449881</v>
      </c>
      <c r="G419" s="13">
        <v>44988</v>
      </c>
      <c r="H419" s="14" t="s">
        <v>35</v>
      </c>
      <c r="I419" s="14" t="s">
        <v>59</v>
      </c>
      <c r="J419" s="14" t="s">
        <v>9</v>
      </c>
      <c r="K419" s="14" t="s">
        <v>24</v>
      </c>
      <c r="L419" s="14" t="s">
        <v>11</v>
      </c>
      <c r="M419" s="14" t="s">
        <v>12</v>
      </c>
      <c r="N419" s="14" t="s">
        <v>13</v>
      </c>
      <c r="O419" s="14" t="s">
        <v>14</v>
      </c>
      <c r="P419" s="14" t="s">
        <v>383</v>
      </c>
      <c r="Q419" s="12">
        <f t="shared" si="52"/>
        <v>1</v>
      </c>
      <c r="R419" s="12" cm="1">
        <f t="array" ref="R419">SUMPRODUCT(($G$2:$G$3117=G419)*(Q419&gt;$Q$2:$Q$3117))+1</f>
        <v>1</v>
      </c>
      <c r="S419" s="12">
        <f t="shared" si="53"/>
        <v>100711</v>
      </c>
      <c r="T419" cm="1">
        <f t="array" ref="T419">SUMPRODUCT(($G$2:$G$3117=G419)*(S419&gt;$S$2:$S$3117))+1</f>
        <v>1</v>
      </c>
      <c r="U419" t="str">
        <f t="shared" si="54"/>
        <v xml:space="preserve">Doncaster </v>
      </c>
      <c r="V419">
        <v>0</v>
      </c>
      <c r="W419" t="s">
        <v>19</v>
      </c>
      <c r="X419">
        <f t="shared" si="55"/>
        <v>2023</v>
      </c>
    </row>
    <row r="420" spans="1:24" x14ac:dyDescent="0.25">
      <c r="A420" s="10" t="str">
        <f t="shared" si="48"/>
        <v/>
      </c>
      <c r="B420" s="10" t="str">
        <f t="shared" si="49"/>
        <v/>
      </c>
      <c r="C420" s="10" t="str">
        <f t="shared" si="50"/>
        <v>Afternoon44989</v>
      </c>
      <c r="D420" s="5" t="str">
        <f>IF('by region'!$C$2="Any","Any",'Fixture list'!W420)&amp;M420&amp;IF('by region'!$I$2="Any","Any",N420)&amp;G420</f>
        <v>AnyJumpAny44989</v>
      </c>
      <c r="E420" s="5" t="e">
        <f>IF(I420=#REF!,'Fixture list'!G420,"")</f>
        <v>#REF!</v>
      </c>
      <c r="F420" s="5" t="str">
        <f t="shared" si="51"/>
        <v>449891</v>
      </c>
      <c r="G420" s="13">
        <v>44989</v>
      </c>
      <c r="H420" s="14" t="s">
        <v>37</v>
      </c>
      <c r="I420" s="14" t="s">
        <v>59</v>
      </c>
      <c r="J420" s="14" t="s">
        <v>9</v>
      </c>
      <c r="K420" s="14" t="s">
        <v>24</v>
      </c>
      <c r="L420" s="14" t="s">
        <v>11</v>
      </c>
      <c r="M420" s="14" t="s">
        <v>12</v>
      </c>
      <c r="N420" s="14" t="s">
        <v>13</v>
      </c>
      <c r="O420" s="14" t="s">
        <v>14</v>
      </c>
      <c r="P420" s="14" t="s">
        <v>387</v>
      </c>
      <c r="Q420" s="12">
        <f t="shared" si="52"/>
        <v>1</v>
      </c>
      <c r="R420" s="12" cm="1">
        <f t="array" ref="R420">SUMPRODUCT(($G$2:$G$3117=G420)*(Q420&gt;$Q$2:$Q$3117))+1</f>
        <v>1</v>
      </c>
      <c r="S420" s="12">
        <f t="shared" si="53"/>
        <v>100710</v>
      </c>
      <c r="T420" cm="1">
        <f t="array" ref="T420">SUMPRODUCT(($G$2:$G$3117=G420)*(S420&gt;$S$2:$S$3117))+1</f>
        <v>1</v>
      </c>
      <c r="U420" t="str">
        <f t="shared" si="54"/>
        <v xml:space="preserve">Doncaster </v>
      </c>
      <c r="V420">
        <v>0</v>
      </c>
      <c r="W420" t="s">
        <v>11</v>
      </c>
      <c r="X420">
        <f t="shared" si="55"/>
        <v>2023</v>
      </c>
    </row>
    <row r="421" spans="1:24" x14ac:dyDescent="0.25">
      <c r="A421" s="10" t="str">
        <f t="shared" si="48"/>
        <v/>
      </c>
      <c r="B421" s="10" t="str">
        <f t="shared" si="49"/>
        <v/>
      </c>
      <c r="C421" s="10" t="str">
        <f t="shared" si="50"/>
        <v>Afternoon45002</v>
      </c>
      <c r="D421" s="5" t="str">
        <f>IF('by region'!$C$2="Any","Any",'Fixture list'!W421)&amp;M421&amp;IF('by region'!$I$2="Any","Any",N421)&amp;G421</f>
        <v>AnyJumpAny45002</v>
      </c>
      <c r="E421" s="5" t="e">
        <f>IF(I421=#REF!,'Fixture list'!G421,"")</f>
        <v>#REF!</v>
      </c>
      <c r="F421" s="5" t="str">
        <f t="shared" si="51"/>
        <v>450023</v>
      </c>
      <c r="G421" s="13">
        <v>45002</v>
      </c>
      <c r="H421" s="14" t="s">
        <v>35</v>
      </c>
      <c r="I421" s="14" t="s">
        <v>59</v>
      </c>
      <c r="J421" s="14" t="s">
        <v>9</v>
      </c>
      <c r="K421" s="14" t="s">
        <v>24</v>
      </c>
      <c r="L421" s="14" t="s">
        <v>11</v>
      </c>
      <c r="M421" s="14" t="s">
        <v>12</v>
      </c>
      <c r="N421" s="14" t="s">
        <v>13</v>
      </c>
      <c r="O421" s="14" t="s">
        <v>14</v>
      </c>
      <c r="P421" s="14" t="s">
        <v>435</v>
      </c>
      <c r="Q421" s="12">
        <f t="shared" si="52"/>
        <v>1</v>
      </c>
      <c r="R421" s="12" cm="1">
        <f t="array" ref="R421">SUMPRODUCT(($G$2:$G$3117=G421)*(Q421&gt;$Q$2:$Q$3117))+1</f>
        <v>1</v>
      </c>
      <c r="S421" s="12">
        <f t="shared" si="53"/>
        <v>101614</v>
      </c>
      <c r="T421" cm="1">
        <f t="array" ref="T421">SUMPRODUCT(($G$2:$G$3117=G421)*(S421&gt;$S$2:$S$3117))+1</f>
        <v>3</v>
      </c>
      <c r="U421" t="str">
        <f t="shared" si="54"/>
        <v xml:space="preserve">Doncaster </v>
      </c>
      <c r="V421">
        <v>0</v>
      </c>
      <c r="W421" t="s">
        <v>17</v>
      </c>
      <c r="X421">
        <f t="shared" si="55"/>
        <v>2023</v>
      </c>
    </row>
    <row r="422" spans="1:24" x14ac:dyDescent="0.25">
      <c r="A422" s="10" t="str">
        <f t="shared" si="48"/>
        <v/>
      </c>
      <c r="B422" s="10" t="str">
        <f t="shared" si="49"/>
        <v/>
      </c>
      <c r="C422" s="10" t="str">
        <f t="shared" si="50"/>
        <v>Afternoon45017</v>
      </c>
      <c r="D422" s="5" t="str">
        <f>IF('by region'!$C$2="Any","Any",'Fixture list'!W422)&amp;M422&amp;IF('by region'!$I$2="Any","Any",N422)&amp;G422</f>
        <v>AnyFlatAny45017</v>
      </c>
      <c r="E422" s="5" t="e">
        <f>IF(I422=#REF!,'Fixture list'!G422,"")</f>
        <v>#REF!</v>
      </c>
      <c r="F422" s="5" t="str">
        <f t="shared" si="51"/>
        <v>450171</v>
      </c>
      <c r="G422" s="13">
        <v>45017</v>
      </c>
      <c r="H422" s="14" t="s">
        <v>37</v>
      </c>
      <c r="I422" s="14" t="s">
        <v>59</v>
      </c>
      <c r="J422" s="14" t="s">
        <v>9</v>
      </c>
      <c r="K422" s="14" t="s">
        <v>24</v>
      </c>
      <c r="L422" s="14" t="s">
        <v>11</v>
      </c>
      <c r="M422" s="14" t="s">
        <v>25</v>
      </c>
      <c r="N422" s="14" t="s">
        <v>13</v>
      </c>
      <c r="O422" s="14" t="s">
        <v>14</v>
      </c>
      <c r="P422" s="14" t="s">
        <v>487</v>
      </c>
      <c r="Q422" s="12">
        <f t="shared" si="52"/>
        <v>1</v>
      </c>
      <c r="R422" s="12" cm="1">
        <f t="array" ref="R422">SUMPRODUCT(($G$2:$G$3117=G422)*(Q422&gt;$Q$2:$Q$3117))+1</f>
        <v>1</v>
      </c>
      <c r="S422" s="12">
        <f t="shared" si="53"/>
        <v>100714</v>
      </c>
      <c r="T422" cm="1">
        <f t="array" ref="T422">SUMPRODUCT(($G$2:$G$3117=G422)*(S422&gt;$S$2:$S$3117))+1</f>
        <v>1</v>
      </c>
      <c r="U422" t="str">
        <f t="shared" si="54"/>
        <v xml:space="preserve">DONCASTER </v>
      </c>
      <c r="V422">
        <v>0</v>
      </c>
      <c r="W422" t="s">
        <v>17</v>
      </c>
      <c r="X422">
        <f t="shared" si="55"/>
        <v>2023</v>
      </c>
    </row>
    <row r="423" spans="1:24" x14ac:dyDescent="0.25">
      <c r="A423" s="10" t="str">
        <f t="shared" si="48"/>
        <v/>
      </c>
      <c r="B423" s="10" t="str">
        <f t="shared" si="49"/>
        <v/>
      </c>
      <c r="C423" s="10" t="str">
        <f t="shared" si="50"/>
        <v>Afternoon45018</v>
      </c>
      <c r="D423" s="5" t="str">
        <f>IF('by region'!$C$2="Any","Any",'Fixture list'!W423)&amp;M423&amp;IF('by region'!$I$2="Any","Any",N423)&amp;G423</f>
        <v>AnyFlatAny45018</v>
      </c>
      <c r="E423" s="5" t="e">
        <f>IF(I423=#REF!,'Fixture list'!G423,"")</f>
        <v>#REF!</v>
      </c>
      <c r="F423" s="5" t="str">
        <f t="shared" si="51"/>
        <v>450182</v>
      </c>
      <c r="G423" s="13">
        <v>45018</v>
      </c>
      <c r="H423" s="14" t="s">
        <v>40</v>
      </c>
      <c r="I423" s="14" t="s">
        <v>59</v>
      </c>
      <c r="J423" s="14" t="s">
        <v>9</v>
      </c>
      <c r="K423" s="14" t="s">
        <v>24</v>
      </c>
      <c r="L423" s="14" t="s">
        <v>11</v>
      </c>
      <c r="M423" s="14" t="s">
        <v>25</v>
      </c>
      <c r="N423" s="14" t="s">
        <v>13</v>
      </c>
      <c r="O423" s="14" t="s">
        <v>14</v>
      </c>
      <c r="P423" s="14" t="s">
        <v>491</v>
      </c>
      <c r="Q423" s="12">
        <f t="shared" si="52"/>
        <v>1</v>
      </c>
      <c r="R423" s="12" cm="1">
        <f t="array" ref="R423">SUMPRODUCT(($G$2:$G$3117=G423)*(Q423&gt;$Q$2:$Q$3117))+1</f>
        <v>1</v>
      </c>
      <c r="S423" s="12">
        <f t="shared" si="53"/>
        <v>101782</v>
      </c>
      <c r="T423" cm="1">
        <f t="array" ref="T423">SUMPRODUCT(($G$2:$G$3117=G423)*(S423&gt;$S$2:$S$3117))+1</f>
        <v>2</v>
      </c>
      <c r="U423" t="str">
        <f t="shared" si="54"/>
        <v xml:space="preserve">DONCASTER </v>
      </c>
      <c r="V423">
        <v>0</v>
      </c>
      <c r="W423" t="s">
        <v>11</v>
      </c>
      <c r="X423">
        <f t="shared" si="55"/>
        <v>2023</v>
      </c>
    </row>
    <row r="424" spans="1:24" x14ac:dyDescent="0.25">
      <c r="A424" s="10" t="str">
        <f t="shared" si="48"/>
        <v/>
      </c>
      <c r="B424" s="10" t="str">
        <f t="shared" si="49"/>
        <v/>
      </c>
      <c r="C424" s="10" t="str">
        <f t="shared" si="50"/>
        <v>Afternoon45044</v>
      </c>
      <c r="D424" s="5" t="str">
        <f>IF('by region'!$C$2="Any","Any",'Fixture list'!W424)&amp;M424&amp;IF('by region'!$I$2="Any","Any",N424)&amp;G424</f>
        <v>AnyFlatAny45044</v>
      </c>
      <c r="E424" s="5" t="e">
        <f>IF(I424=#REF!,'Fixture list'!G424,"")</f>
        <v>#REF!</v>
      </c>
      <c r="F424" s="5" t="str">
        <f t="shared" si="51"/>
        <v>450443</v>
      </c>
      <c r="G424" s="13">
        <v>45044</v>
      </c>
      <c r="H424" s="14" t="s">
        <v>35</v>
      </c>
      <c r="I424" s="14" t="s">
        <v>59</v>
      </c>
      <c r="J424" s="14" t="s">
        <v>9</v>
      </c>
      <c r="K424" s="14" t="s">
        <v>24</v>
      </c>
      <c r="L424" s="14" t="s">
        <v>11</v>
      </c>
      <c r="M424" s="14" t="s">
        <v>25</v>
      </c>
      <c r="N424" s="14" t="s">
        <v>26</v>
      </c>
      <c r="O424" s="14" t="s">
        <v>14</v>
      </c>
      <c r="P424" s="14" t="s">
        <v>593</v>
      </c>
      <c r="Q424" s="12">
        <f t="shared" si="52"/>
        <v>1</v>
      </c>
      <c r="R424" s="12" cm="1">
        <f t="array" ref="R424">SUMPRODUCT(($G$2:$G$3117=G424)*(Q424&gt;$Q$2:$Q$3117))+1</f>
        <v>1</v>
      </c>
      <c r="S424" s="12">
        <f t="shared" si="53"/>
        <v>101758</v>
      </c>
      <c r="T424" cm="1">
        <f t="array" ref="T424">SUMPRODUCT(($G$2:$G$3117=G424)*(S424&gt;$S$2:$S$3117))+1</f>
        <v>3</v>
      </c>
      <c r="U424" t="str">
        <f t="shared" si="54"/>
        <v xml:space="preserve">DONCASTER </v>
      </c>
      <c r="V424">
        <v>0</v>
      </c>
      <c r="W424" t="s">
        <v>19</v>
      </c>
      <c r="X424">
        <f t="shared" si="55"/>
        <v>2023</v>
      </c>
    </row>
    <row r="425" spans="1:24" x14ac:dyDescent="0.25">
      <c r="A425" s="10" t="str">
        <f t="shared" si="48"/>
        <v/>
      </c>
      <c r="B425" s="10" t="str">
        <f t="shared" si="49"/>
        <v/>
      </c>
      <c r="C425" s="10" t="str">
        <f t="shared" si="50"/>
        <v>Evening45045</v>
      </c>
      <c r="D425" s="5" t="str">
        <f>IF('by region'!$C$2="Any","Any",'Fixture list'!W425)&amp;M425&amp;IF('by region'!$I$2="Any","Any",N425)&amp;G425</f>
        <v>AnyFlatAny45045</v>
      </c>
      <c r="E425" s="5" t="e">
        <f>IF(I425=#REF!,'Fixture list'!G425,"")</f>
        <v>#REF!</v>
      </c>
      <c r="F425" s="5" t="str">
        <f t="shared" si="51"/>
        <v>450455</v>
      </c>
      <c r="G425" s="13">
        <v>45045</v>
      </c>
      <c r="H425" s="14" t="s">
        <v>37</v>
      </c>
      <c r="I425" s="14" t="s">
        <v>59</v>
      </c>
      <c r="J425" s="14" t="s">
        <v>80</v>
      </c>
      <c r="K425" s="14" t="s">
        <v>24</v>
      </c>
      <c r="L425" s="14" t="s">
        <v>11</v>
      </c>
      <c r="M425" s="14" t="s">
        <v>25</v>
      </c>
      <c r="N425" s="14" t="s">
        <v>13</v>
      </c>
      <c r="O425" s="14" t="s">
        <v>14</v>
      </c>
      <c r="P425" s="14" t="s">
        <v>598</v>
      </c>
      <c r="Q425" s="12">
        <f t="shared" si="52"/>
        <v>2</v>
      </c>
      <c r="R425" s="12" cm="1">
        <f t="array" ref="R425">SUMPRODUCT(($G$2:$G$3117=G425)*(Q425&gt;$Q$2:$Q$3117))+1</f>
        <v>5</v>
      </c>
      <c r="S425" s="12">
        <f t="shared" si="53"/>
        <v>501783</v>
      </c>
      <c r="T425" cm="1">
        <f t="array" ref="T425">SUMPRODUCT(($G$2:$G$3117=G425)*(S425&gt;$S$2:$S$3117))+1</f>
        <v>5</v>
      </c>
      <c r="U425" t="str">
        <f t="shared" si="54"/>
        <v>DONCASTER †</v>
      </c>
      <c r="V425">
        <v>0</v>
      </c>
      <c r="W425" t="s">
        <v>17</v>
      </c>
      <c r="X425">
        <f t="shared" si="55"/>
        <v>2023</v>
      </c>
    </row>
    <row r="426" spans="1:24" x14ac:dyDescent="0.25">
      <c r="A426" s="10" t="str">
        <f t="shared" si="48"/>
        <v/>
      </c>
      <c r="B426" s="10" t="str">
        <f t="shared" si="49"/>
        <v/>
      </c>
      <c r="C426" s="10" t="str">
        <f t="shared" si="50"/>
        <v>Evening45052</v>
      </c>
      <c r="D426" s="5" t="str">
        <f>IF('by region'!$C$2="Any","Any",'Fixture list'!W426)&amp;M426&amp;IF('by region'!$I$2="Any","Any",N426)&amp;G426</f>
        <v>AnyFlatAny45052</v>
      </c>
      <c r="E426" s="5" t="e">
        <f>IF(I426=#REF!,'Fixture list'!G426,"")</f>
        <v>#REF!</v>
      </c>
      <c r="F426" s="5" t="str">
        <f t="shared" si="51"/>
        <v>450525</v>
      </c>
      <c r="G426" s="13">
        <v>45052</v>
      </c>
      <c r="H426" s="14" t="s">
        <v>37</v>
      </c>
      <c r="I426" s="14" t="s">
        <v>59</v>
      </c>
      <c r="J426" s="14" t="s">
        <v>80</v>
      </c>
      <c r="K426" s="14" t="s">
        <v>24</v>
      </c>
      <c r="L426" s="14" t="s">
        <v>11</v>
      </c>
      <c r="M426" s="14" t="s">
        <v>25</v>
      </c>
      <c r="N426" s="14" t="s">
        <v>13</v>
      </c>
      <c r="O426" s="14" t="s">
        <v>14</v>
      </c>
      <c r="P426" s="14" t="s">
        <v>630</v>
      </c>
      <c r="Q426" s="12">
        <f t="shared" si="52"/>
        <v>2</v>
      </c>
      <c r="R426" s="12" cm="1">
        <f t="array" ref="R426">SUMPRODUCT(($G$2:$G$3117=G426)*(Q426&gt;$Q$2:$Q$3117))+1</f>
        <v>5</v>
      </c>
      <c r="S426" s="12">
        <f t="shared" si="53"/>
        <v>500715</v>
      </c>
      <c r="T426" cm="1">
        <f t="array" ref="T426">SUMPRODUCT(($G$2:$G$3117=G426)*(S426&gt;$S$2:$S$3117))+1</f>
        <v>5</v>
      </c>
      <c r="U426" t="str">
        <f t="shared" si="54"/>
        <v>DONCASTER †</v>
      </c>
      <c r="V426">
        <v>0</v>
      </c>
      <c r="W426" t="s">
        <v>11</v>
      </c>
      <c r="X426">
        <f t="shared" si="55"/>
        <v>2023</v>
      </c>
    </row>
    <row r="427" spans="1:24" x14ac:dyDescent="0.25">
      <c r="A427" s="10" t="str">
        <f t="shared" si="48"/>
        <v/>
      </c>
      <c r="B427" s="10" t="str">
        <f t="shared" si="49"/>
        <v/>
      </c>
      <c r="C427" s="10" t="str">
        <f t="shared" si="50"/>
        <v>Evening45066</v>
      </c>
      <c r="D427" s="5" t="str">
        <f>IF('by region'!$C$2="Any","Any",'Fixture list'!W427)&amp;M427&amp;IF('by region'!$I$2="Any","Any",N427)&amp;G427</f>
        <v>AnyFlatAny45066</v>
      </c>
      <c r="E427" s="5" t="e">
        <f>IF(I427=#REF!,'Fixture list'!G427,"")</f>
        <v>#REF!</v>
      </c>
      <c r="F427" s="5" t="str">
        <f t="shared" si="51"/>
        <v>450665</v>
      </c>
      <c r="G427" s="13">
        <v>45066</v>
      </c>
      <c r="H427" s="14" t="s">
        <v>37</v>
      </c>
      <c r="I427" s="14" t="s">
        <v>59</v>
      </c>
      <c r="J427" s="14" t="s">
        <v>80</v>
      </c>
      <c r="K427" s="14" t="s">
        <v>24</v>
      </c>
      <c r="L427" s="14" t="s">
        <v>11</v>
      </c>
      <c r="M427" s="14" t="s">
        <v>25</v>
      </c>
      <c r="N427" s="14" t="s">
        <v>13</v>
      </c>
      <c r="O427" s="14" t="s">
        <v>14</v>
      </c>
      <c r="P427" s="14" t="s">
        <v>697</v>
      </c>
      <c r="Q427" s="12">
        <f t="shared" si="52"/>
        <v>2</v>
      </c>
      <c r="R427" s="12" cm="1">
        <f t="array" ref="R427">SUMPRODUCT(($G$2:$G$3117=G427)*(Q427&gt;$Q$2:$Q$3117))+1</f>
        <v>5</v>
      </c>
      <c r="S427" s="12">
        <f t="shared" si="53"/>
        <v>500734</v>
      </c>
      <c r="T427" cm="1">
        <f t="array" ref="T427">SUMPRODUCT(($G$2:$G$3117=G427)*(S427&gt;$S$2:$S$3117))+1</f>
        <v>5</v>
      </c>
      <c r="U427" t="str">
        <f t="shared" si="54"/>
        <v>DONCASTER †</v>
      </c>
      <c r="V427">
        <v>0</v>
      </c>
      <c r="W427" t="s">
        <v>11</v>
      </c>
      <c r="X427">
        <f t="shared" si="55"/>
        <v>2023</v>
      </c>
    </row>
    <row r="428" spans="1:24" x14ac:dyDescent="0.25">
      <c r="A428" s="10" t="str">
        <f t="shared" si="48"/>
        <v/>
      </c>
      <c r="B428" s="10" t="str">
        <f t="shared" si="49"/>
        <v/>
      </c>
      <c r="C428" s="10" t="str">
        <f t="shared" si="50"/>
        <v>Evening45079</v>
      </c>
      <c r="D428" s="5" t="str">
        <f>IF('by region'!$C$2="Any","Any",'Fixture list'!W428)&amp;M428&amp;IF('by region'!$I$2="Any","Any",N428)&amp;G428</f>
        <v>AnyFlatAny45079</v>
      </c>
      <c r="E428" s="5" t="e">
        <f>IF(I428=#REF!,'Fixture list'!G428,"")</f>
        <v>#REF!</v>
      </c>
      <c r="F428" s="5" t="str">
        <f t="shared" si="51"/>
        <v>450796</v>
      </c>
      <c r="G428" s="13">
        <v>45079</v>
      </c>
      <c r="H428" s="14" t="s">
        <v>35</v>
      </c>
      <c r="I428" s="14" t="s">
        <v>59</v>
      </c>
      <c r="J428" s="14" t="s">
        <v>80</v>
      </c>
      <c r="K428" s="14" t="s">
        <v>24</v>
      </c>
      <c r="L428" s="14" t="s">
        <v>11</v>
      </c>
      <c r="M428" s="14" t="s">
        <v>25</v>
      </c>
      <c r="N428" s="14" t="s">
        <v>13</v>
      </c>
      <c r="O428" s="14" t="s">
        <v>14</v>
      </c>
      <c r="P428" s="14" t="s">
        <v>763</v>
      </c>
      <c r="Q428" s="12">
        <f t="shared" si="52"/>
        <v>2</v>
      </c>
      <c r="R428" s="12" cm="1">
        <f t="array" ref="R428">SUMPRODUCT(($G$2:$G$3117=G428)*(Q428&gt;$Q$2:$Q$3117))+1</f>
        <v>4</v>
      </c>
      <c r="S428" s="12">
        <f t="shared" si="53"/>
        <v>412753</v>
      </c>
      <c r="T428" cm="1">
        <f t="array" ref="T428">SUMPRODUCT(($G$2:$G$3117=G428)*(S428&gt;$S$2:$S$3117))+1</f>
        <v>6</v>
      </c>
      <c r="U428" t="str">
        <f t="shared" si="54"/>
        <v>DONCASTER †</v>
      </c>
      <c r="V428">
        <v>0</v>
      </c>
      <c r="W428" t="s">
        <v>19</v>
      </c>
      <c r="X428">
        <f t="shared" si="55"/>
        <v>2023</v>
      </c>
    </row>
    <row r="429" spans="1:24" x14ac:dyDescent="0.25">
      <c r="A429" s="10" t="str">
        <f t="shared" si="48"/>
        <v/>
      </c>
      <c r="B429" s="10" t="str">
        <f t="shared" si="49"/>
        <v/>
      </c>
      <c r="C429" s="10" t="str">
        <f t="shared" si="50"/>
        <v>Afternoon45080</v>
      </c>
      <c r="D429" s="5" t="str">
        <f>IF('by region'!$C$2="Any","Any",'Fixture list'!W429)&amp;M429&amp;IF('by region'!$I$2="Any","Any",N429)&amp;G429</f>
        <v>AnyFlatAny45080</v>
      </c>
      <c r="E429" s="5" t="e">
        <f>IF(I429=#REF!,'Fixture list'!G429,"")</f>
        <v>#REF!</v>
      </c>
      <c r="F429" s="5" t="str">
        <f t="shared" si="51"/>
        <v>450801</v>
      </c>
      <c r="G429" s="13">
        <v>45080</v>
      </c>
      <c r="H429" s="14" t="s">
        <v>37</v>
      </c>
      <c r="I429" s="14" t="s">
        <v>59</v>
      </c>
      <c r="J429" s="14" t="s">
        <v>9</v>
      </c>
      <c r="K429" s="14" t="s">
        <v>24</v>
      </c>
      <c r="L429" s="14" t="s">
        <v>11</v>
      </c>
      <c r="M429" s="14" t="s">
        <v>25</v>
      </c>
      <c r="N429" s="14" t="s">
        <v>13</v>
      </c>
      <c r="O429" s="14" t="s">
        <v>14</v>
      </c>
      <c r="P429" s="14" t="s">
        <v>766</v>
      </c>
      <c r="Q429" s="12">
        <f t="shared" si="52"/>
        <v>1</v>
      </c>
      <c r="R429" s="12" cm="1">
        <f t="array" ref="R429">SUMPRODUCT(($G$2:$G$3117=G429)*(Q429&gt;$Q$2:$Q$3117))+1</f>
        <v>1</v>
      </c>
      <c r="S429" s="12">
        <f t="shared" si="53"/>
        <v>100718</v>
      </c>
      <c r="T429" cm="1">
        <f t="array" ref="T429">SUMPRODUCT(($G$2:$G$3117=G429)*(S429&gt;$S$2:$S$3117))+1</f>
        <v>1</v>
      </c>
      <c r="U429" t="str">
        <f t="shared" si="54"/>
        <v xml:space="preserve">DONCASTER </v>
      </c>
      <c r="V429">
        <v>0</v>
      </c>
      <c r="W429" t="s">
        <v>11</v>
      </c>
      <c r="X429">
        <f t="shared" si="55"/>
        <v>2023</v>
      </c>
    </row>
    <row r="430" spans="1:24" x14ac:dyDescent="0.25">
      <c r="A430" s="10" t="str">
        <f t="shared" si="48"/>
        <v/>
      </c>
      <c r="B430" s="10" t="str">
        <f t="shared" si="49"/>
        <v/>
      </c>
      <c r="C430" s="10" t="str">
        <f t="shared" si="50"/>
        <v>Afternoon45095</v>
      </c>
      <c r="D430" s="5" t="str">
        <f>IF('by region'!$C$2="Any","Any",'Fixture list'!W430)&amp;M430&amp;IF('by region'!$I$2="Any","Any",N430)&amp;G430</f>
        <v>AnyFlatAny45095</v>
      </c>
      <c r="E430" s="5" t="e">
        <f>IF(I430=#REF!,'Fixture list'!G430,"")</f>
        <v>#REF!</v>
      </c>
      <c r="F430" s="5" t="str">
        <f t="shared" si="51"/>
        <v>450951</v>
      </c>
      <c r="G430" s="13">
        <v>45095</v>
      </c>
      <c r="H430" s="14" t="s">
        <v>40</v>
      </c>
      <c r="I430" s="14" t="s">
        <v>59</v>
      </c>
      <c r="J430" s="14" t="s">
        <v>9</v>
      </c>
      <c r="K430" s="14" t="s">
        <v>24</v>
      </c>
      <c r="L430" s="14" t="s">
        <v>11</v>
      </c>
      <c r="M430" s="14" t="s">
        <v>25</v>
      </c>
      <c r="N430" s="14" t="s">
        <v>13</v>
      </c>
      <c r="O430" s="14" t="s">
        <v>14</v>
      </c>
      <c r="P430" s="14" t="s">
        <v>838</v>
      </c>
      <c r="Q430" s="12">
        <f t="shared" si="52"/>
        <v>1</v>
      </c>
      <c r="R430" s="12" cm="1">
        <f t="array" ref="R430">SUMPRODUCT(($G$2:$G$3117=G430)*(Q430&gt;$Q$2:$Q$3117))+1</f>
        <v>1</v>
      </c>
      <c r="S430" s="12">
        <f t="shared" si="53"/>
        <v>100738</v>
      </c>
      <c r="T430" cm="1">
        <f t="array" ref="T430">SUMPRODUCT(($G$2:$G$3117=G430)*(S430&gt;$S$2:$S$3117))+1</f>
        <v>1</v>
      </c>
      <c r="U430" t="str">
        <f t="shared" si="54"/>
        <v xml:space="preserve">DONCASTER </v>
      </c>
      <c r="V430">
        <v>0</v>
      </c>
      <c r="W430" t="s">
        <v>19</v>
      </c>
      <c r="X430">
        <f t="shared" si="55"/>
        <v>2023</v>
      </c>
    </row>
    <row r="431" spans="1:24" x14ac:dyDescent="0.25">
      <c r="A431" s="10" t="str">
        <f t="shared" si="48"/>
        <v/>
      </c>
      <c r="B431" s="10" t="str">
        <f t="shared" si="49"/>
        <v/>
      </c>
      <c r="C431" s="10" t="str">
        <f t="shared" si="50"/>
        <v>Afternoon45107</v>
      </c>
      <c r="D431" s="5" t="str">
        <f>IF('by region'!$C$2="Any","Any",'Fixture list'!W431)&amp;M431&amp;IF('by region'!$I$2="Any","Any",N431)&amp;G431</f>
        <v>AnyFlatAny45107</v>
      </c>
      <c r="E431" s="5" t="e">
        <f>IF(I431=#REF!,'Fixture list'!G431,"")</f>
        <v>#REF!</v>
      </c>
      <c r="F431" s="5" t="str">
        <f t="shared" si="51"/>
        <v>451072</v>
      </c>
      <c r="G431" s="13">
        <v>45107</v>
      </c>
      <c r="H431" s="14" t="s">
        <v>35</v>
      </c>
      <c r="I431" s="14" t="s">
        <v>59</v>
      </c>
      <c r="J431" s="14" t="s">
        <v>9</v>
      </c>
      <c r="K431" s="14" t="s">
        <v>24</v>
      </c>
      <c r="L431" s="14" t="s">
        <v>11</v>
      </c>
      <c r="M431" s="14" t="s">
        <v>25</v>
      </c>
      <c r="N431" s="14" t="s">
        <v>13</v>
      </c>
      <c r="O431" s="14" t="s">
        <v>14</v>
      </c>
      <c r="P431" s="14" t="s">
        <v>895</v>
      </c>
      <c r="Q431" s="12">
        <f t="shared" si="52"/>
        <v>1</v>
      </c>
      <c r="R431" s="12" cm="1">
        <f t="array" ref="R431">SUMPRODUCT(($G$2:$G$3117=G431)*(Q431&gt;$Q$2:$Q$3117))+1</f>
        <v>1</v>
      </c>
      <c r="S431" s="12">
        <f t="shared" si="53"/>
        <v>101789</v>
      </c>
      <c r="T431" cm="1">
        <f t="array" ref="T431">SUMPRODUCT(($G$2:$G$3117=G431)*(S431&gt;$S$2:$S$3117))+1</f>
        <v>2</v>
      </c>
      <c r="U431" t="str">
        <f t="shared" si="54"/>
        <v xml:space="preserve">DONCASTER </v>
      </c>
      <c r="V431">
        <v>0</v>
      </c>
      <c r="W431" t="s">
        <v>17</v>
      </c>
      <c r="X431">
        <f t="shared" si="55"/>
        <v>2023</v>
      </c>
    </row>
    <row r="432" spans="1:24" x14ac:dyDescent="0.25">
      <c r="A432" s="10" t="str">
        <f t="shared" si="48"/>
        <v/>
      </c>
      <c r="B432" s="10" t="str">
        <f t="shared" si="49"/>
        <v/>
      </c>
      <c r="C432" s="10" t="str">
        <f t="shared" si="50"/>
        <v>Evening45108</v>
      </c>
      <c r="D432" s="5" t="str">
        <f>IF('by region'!$C$2="Any","Any",'Fixture list'!W432)&amp;M432&amp;IF('by region'!$I$2="Any","Any",N432)&amp;G432</f>
        <v>AnyFlatAny45108</v>
      </c>
      <c r="E432" s="5" t="e">
        <f>IF(I432=#REF!,'Fixture list'!G432,"")</f>
        <v>#REF!</v>
      </c>
      <c r="F432" s="5" t="str">
        <f t="shared" si="51"/>
        <v>451085</v>
      </c>
      <c r="G432" s="13">
        <v>45108</v>
      </c>
      <c r="H432" s="14" t="s">
        <v>37</v>
      </c>
      <c r="I432" s="14" t="s">
        <v>59</v>
      </c>
      <c r="J432" s="14" t="s">
        <v>80</v>
      </c>
      <c r="K432" s="14" t="s">
        <v>24</v>
      </c>
      <c r="L432" s="14" t="s">
        <v>11</v>
      </c>
      <c r="M432" s="14" t="s">
        <v>25</v>
      </c>
      <c r="N432" s="14" t="s">
        <v>13</v>
      </c>
      <c r="O432" s="14" t="s">
        <v>14</v>
      </c>
      <c r="P432" s="14" t="s">
        <v>901</v>
      </c>
      <c r="Q432" s="12">
        <f t="shared" si="52"/>
        <v>2</v>
      </c>
      <c r="R432" s="12" cm="1">
        <f t="array" ref="R432">SUMPRODUCT(($G$2:$G$3117=G432)*(Q432&gt;$Q$2:$Q$3117))+1</f>
        <v>5</v>
      </c>
      <c r="S432" s="12">
        <f t="shared" si="53"/>
        <v>500737</v>
      </c>
      <c r="T432" cm="1">
        <f t="array" ref="T432">SUMPRODUCT(($G$2:$G$3117=G432)*(S432&gt;$S$2:$S$3117))+1</f>
        <v>5</v>
      </c>
      <c r="U432" t="str">
        <f t="shared" si="54"/>
        <v>DONCASTER †</v>
      </c>
      <c r="V432">
        <v>0</v>
      </c>
      <c r="W432" t="s">
        <v>19</v>
      </c>
      <c r="X432">
        <f t="shared" si="55"/>
        <v>2023</v>
      </c>
    </row>
    <row r="433" spans="1:24" x14ac:dyDescent="0.25">
      <c r="A433" s="10" t="str">
        <f t="shared" si="48"/>
        <v/>
      </c>
      <c r="B433" s="10" t="str">
        <f t="shared" si="49"/>
        <v/>
      </c>
      <c r="C433" s="10" t="str">
        <f t="shared" si="50"/>
        <v>Afternoon45114</v>
      </c>
      <c r="D433" s="5" t="str">
        <f>IF('by region'!$C$2="Any","Any",'Fixture list'!W433)&amp;M433&amp;IF('by region'!$I$2="Any","Any",N433)&amp;G433</f>
        <v>AnyFlatAny45114</v>
      </c>
      <c r="E433" s="5" t="e">
        <f>IF(I433=#REF!,'Fixture list'!G433,"")</f>
        <v>#REF!</v>
      </c>
      <c r="F433" s="5" t="str">
        <f t="shared" si="51"/>
        <v>451143</v>
      </c>
      <c r="G433" s="13">
        <v>45114</v>
      </c>
      <c r="H433" s="14" t="s">
        <v>35</v>
      </c>
      <c r="I433" s="14" t="s">
        <v>59</v>
      </c>
      <c r="J433" s="14" t="s">
        <v>9</v>
      </c>
      <c r="K433" s="14" t="s">
        <v>24</v>
      </c>
      <c r="L433" s="14" t="s">
        <v>11</v>
      </c>
      <c r="M433" s="14" t="s">
        <v>25</v>
      </c>
      <c r="N433" s="14" t="s">
        <v>13</v>
      </c>
      <c r="O433" s="14" t="s">
        <v>14</v>
      </c>
      <c r="P433" s="14" t="s">
        <v>928</v>
      </c>
      <c r="Q433" s="12">
        <f t="shared" si="52"/>
        <v>1</v>
      </c>
      <c r="R433" s="12" cm="1">
        <f t="array" ref="R433">SUMPRODUCT(($G$2:$G$3117=G433)*(Q433&gt;$Q$2:$Q$3117))+1</f>
        <v>1</v>
      </c>
      <c r="S433" s="12">
        <f t="shared" si="53"/>
        <v>101815</v>
      </c>
      <c r="T433" cm="1">
        <f t="array" ref="T433">SUMPRODUCT(($G$2:$G$3117=G433)*(S433&gt;$S$2:$S$3117))+1</f>
        <v>3</v>
      </c>
      <c r="U433" t="str">
        <f t="shared" si="54"/>
        <v xml:space="preserve">DONCASTER </v>
      </c>
      <c r="V433">
        <v>0</v>
      </c>
      <c r="W433" t="s">
        <v>11</v>
      </c>
      <c r="X433">
        <f t="shared" si="55"/>
        <v>2023</v>
      </c>
    </row>
    <row r="434" spans="1:24" x14ac:dyDescent="0.25">
      <c r="A434" s="10" t="str">
        <f t="shared" si="48"/>
        <v/>
      </c>
      <c r="B434" s="10" t="str">
        <f t="shared" si="49"/>
        <v/>
      </c>
      <c r="C434" s="10" t="str">
        <f t="shared" si="50"/>
        <v>Afternoon45120</v>
      </c>
      <c r="D434" s="5" t="str">
        <f>IF('by region'!$C$2="Any","Any",'Fixture list'!W434)&amp;M434&amp;IF('by region'!$I$2="Any","Any",N434)&amp;G434</f>
        <v>AnyFlatAny45120</v>
      </c>
      <c r="E434" s="5" t="e">
        <f>IF(I434=#REF!,'Fixture list'!G434,"")</f>
        <v>#REF!</v>
      </c>
      <c r="F434" s="5" t="str">
        <f t="shared" si="51"/>
        <v>451201</v>
      </c>
      <c r="G434" s="13">
        <v>45120</v>
      </c>
      <c r="H434" s="14" t="s">
        <v>34</v>
      </c>
      <c r="I434" s="14" t="s">
        <v>59</v>
      </c>
      <c r="J434" s="14" t="s">
        <v>9</v>
      </c>
      <c r="K434" s="14" t="s">
        <v>24</v>
      </c>
      <c r="L434" s="14" t="s">
        <v>11</v>
      </c>
      <c r="M434" s="14" t="s">
        <v>25</v>
      </c>
      <c r="N434" s="14" t="s">
        <v>13</v>
      </c>
      <c r="O434" s="14" t="s">
        <v>14</v>
      </c>
      <c r="P434" s="14" t="s">
        <v>955</v>
      </c>
      <c r="Q434" s="12">
        <f t="shared" si="52"/>
        <v>1</v>
      </c>
      <c r="R434" s="12" cm="1">
        <f t="array" ref="R434">SUMPRODUCT(($G$2:$G$3117=G434)*(Q434&gt;$Q$2:$Q$3117))+1</f>
        <v>1</v>
      </c>
      <c r="S434" s="12">
        <f t="shared" si="53"/>
        <v>100739</v>
      </c>
      <c r="T434" cm="1">
        <f t="array" ref="T434">SUMPRODUCT(($G$2:$G$3117=G434)*(S434&gt;$S$2:$S$3117))+1</f>
        <v>1</v>
      </c>
      <c r="U434" t="str">
        <f t="shared" si="54"/>
        <v xml:space="preserve">DONCASTER </v>
      </c>
      <c r="V434">
        <v>0</v>
      </c>
      <c r="W434" t="s">
        <v>11</v>
      </c>
      <c r="X434">
        <f t="shared" si="55"/>
        <v>2023</v>
      </c>
    </row>
    <row r="435" spans="1:24" x14ac:dyDescent="0.25">
      <c r="A435" s="10" t="str">
        <f t="shared" si="48"/>
        <v/>
      </c>
      <c r="B435" s="10" t="str">
        <f t="shared" si="49"/>
        <v/>
      </c>
      <c r="C435" s="10" t="str">
        <f t="shared" si="50"/>
        <v>Evening45129</v>
      </c>
      <c r="D435" s="5" t="str">
        <f>IF('by region'!$C$2="Any","Any",'Fixture list'!W435)&amp;M435&amp;IF('by region'!$I$2="Any","Any",N435)&amp;G435</f>
        <v>AnyFlatAny45129</v>
      </c>
      <c r="E435" s="5" t="e">
        <f>IF(I435=#REF!,'Fixture list'!G435,"")</f>
        <v>#REF!</v>
      </c>
      <c r="F435" s="5" t="str">
        <f t="shared" si="51"/>
        <v>451295</v>
      </c>
      <c r="G435" s="13">
        <v>45129</v>
      </c>
      <c r="H435" s="14" t="s">
        <v>37</v>
      </c>
      <c r="I435" s="14" t="s">
        <v>59</v>
      </c>
      <c r="J435" s="14" t="s">
        <v>80</v>
      </c>
      <c r="K435" s="14" t="s">
        <v>24</v>
      </c>
      <c r="L435" s="14" t="s">
        <v>11</v>
      </c>
      <c r="M435" s="14" t="s">
        <v>25</v>
      </c>
      <c r="N435" s="14" t="s">
        <v>13</v>
      </c>
      <c r="O435" s="14" t="s">
        <v>14</v>
      </c>
      <c r="P435" s="14" t="s">
        <v>996</v>
      </c>
      <c r="Q435" s="12">
        <f t="shared" si="52"/>
        <v>2</v>
      </c>
      <c r="R435" s="12" cm="1">
        <f t="array" ref="R435">SUMPRODUCT(($G$2:$G$3117=G435)*(Q435&gt;$Q$2:$Q$3117))+1</f>
        <v>6</v>
      </c>
      <c r="S435" s="12">
        <f t="shared" si="53"/>
        <v>600717</v>
      </c>
      <c r="T435" cm="1">
        <f t="array" ref="T435">SUMPRODUCT(($G$2:$G$3117=G435)*(S435&gt;$S$2:$S$3117))+1</f>
        <v>5</v>
      </c>
      <c r="U435" t="str">
        <f t="shared" si="54"/>
        <v>DONCASTER †</v>
      </c>
      <c r="V435">
        <v>0</v>
      </c>
      <c r="W435" t="s">
        <v>19</v>
      </c>
      <c r="X435">
        <f t="shared" si="55"/>
        <v>2023</v>
      </c>
    </row>
    <row r="436" spans="1:24" x14ac:dyDescent="0.25">
      <c r="A436" s="10" t="str">
        <f t="shared" si="48"/>
        <v/>
      </c>
      <c r="B436" s="10" t="str">
        <f t="shared" si="49"/>
        <v/>
      </c>
      <c r="C436" s="10" t="str">
        <f t="shared" si="50"/>
        <v>Evening45134</v>
      </c>
      <c r="D436" s="5" t="str">
        <f>IF('by region'!$C$2="Any","Any",'Fixture list'!W436)&amp;M436&amp;IF('by region'!$I$2="Any","Any",N436)&amp;G436</f>
        <v>AnyFlatAny45134</v>
      </c>
      <c r="E436" s="5" t="e">
        <f>IF(I436=#REF!,'Fixture list'!G436,"")</f>
        <v>#REF!</v>
      </c>
      <c r="F436" s="5" t="str">
        <f t="shared" si="51"/>
        <v>451344</v>
      </c>
      <c r="G436" s="13">
        <v>45134</v>
      </c>
      <c r="H436" s="14" t="s">
        <v>34</v>
      </c>
      <c r="I436" s="14" t="s">
        <v>59</v>
      </c>
      <c r="J436" s="14" t="s">
        <v>80</v>
      </c>
      <c r="K436" s="14" t="s">
        <v>24</v>
      </c>
      <c r="L436" s="14" t="s">
        <v>11</v>
      </c>
      <c r="M436" s="14" t="s">
        <v>25</v>
      </c>
      <c r="N436" s="14" t="s">
        <v>13</v>
      </c>
      <c r="O436" s="14" t="s">
        <v>14</v>
      </c>
      <c r="P436" s="14" t="s">
        <v>1019</v>
      </c>
      <c r="Q436" s="12">
        <f t="shared" si="52"/>
        <v>2</v>
      </c>
      <c r="R436" s="12" cm="1">
        <f t="array" ref="R436">SUMPRODUCT(($G$2:$G$3117=G436)*(Q436&gt;$Q$2:$Q$3117))+1</f>
        <v>4</v>
      </c>
      <c r="S436" s="12">
        <f t="shared" si="53"/>
        <v>400722</v>
      </c>
      <c r="T436" cm="1">
        <f t="array" ref="T436">SUMPRODUCT(($G$2:$G$3117=G436)*(S436&gt;$S$2:$S$3117))+1</f>
        <v>4</v>
      </c>
      <c r="U436" t="str">
        <f t="shared" si="54"/>
        <v>DONCASTER †</v>
      </c>
      <c r="V436">
        <v>0</v>
      </c>
      <c r="W436" t="s">
        <v>17</v>
      </c>
      <c r="X436">
        <f t="shared" si="55"/>
        <v>2023</v>
      </c>
    </row>
    <row r="437" spans="1:24" x14ac:dyDescent="0.25">
      <c r="A437" s="10" t="str">
        <f t="shared" si="48"/>
        <v/>
      </c>
      <c r="B437" s="10" t="str">
        <f t="shared" si="49"/>
        <v/>
      </c>
      <c r="C437" s="10" t="str">
        <f t="shared" si="50"/>
        <v>Afternoon45143</v>
      </c>
      <c r="D437" s="5" t="str">
        <f>IF('by region'!$C$2="Any","Any",'Fixture list'!W437)&amp;M437&amp;IF('by region'!$I$2="Any","Any",N437)&amp;G437</f>
        <v>AnyFlatAny45143</v>
      </c>
      <c r="E437" s="5" t="e">
        <f>IF(I437=#REF!,'Fixture list'!G437,"")</f>
        <v>#REF!</v>
      </c>
      <c r="F437" s="5" t="str">
        <f t="shared" si="51"/>
        <v>451431</v>
      </c>
      <c r="G437" s="13">
        <v>45143</v>
      </c>
      <c r="H437" s="14" t="s">
        <v>37</v>
      </c>
      <c r="I437" s="14" t="s">
        <v>59</v>
      </c>
      <c r="J437" s="14" t="s">
        <v>9</v>
      </c>
      <c r="K437" s="14" t="s">
        <v>24</v>
      </c>
      <c r="L437" s="14" t="s">
        <v>11</v>
      </c>
      <c r="M437" s="14" t="s">
        <v>25</v>
      </c>
      <c r="N437" s="14" t="s">
        <v>13</v>
      </c>
      <c r="O437" s="14" t="s">
        <v>14</v>
      </c>
      <c r="P437" s="14" t="s">
        <v>1063</v>
      </c>
      <c r="Q437" s="12">
        <f t="shared" si="52"/>
        <v>1</v>
      </c>
      <c r="R437" s="12" cm="1">
        <f t="array" ref="R437">SUMPRODUCT(($G$2:$G$3117=G437)*(Q437&gt;$Q$2:$Q$3117))+1</f>
        <v>1</v>
      </c>
      <c r="S437" s="12">
        <f t="shared" si="53"/>
        <v>100721</v>
      </c>
      <c r="T437" cm="1">
        <f t="array" ref="T437">SUMPRODUCT(($G$2:$G$3117=G437)*(S437&gt;$S$2:$S$3117))+1</f>
        <v>1</v>
      </c>
      <c r="U437" t="str">
        <f t="shared" si="54"/>
        <v xml:space="preserve">DONCASTER </v>
      </c>
      <c r="V437">
        <v>0</v>
      </c>
      <c r="W437" t="s">
        <v>11</v>
      </c>
      <c r="X437">
        <f t="shared" si="55"/>
        <v>2023</v>
      </c>
    </row>
    <row r="438" spans="1:24" x14ac:dyDescent="0.25">
      <c r="A438" s="10" t="str">
        <f t="shared" si="48"/>
        <v/>
      </c>
      <c r="B438" s="10" t="str">
        <f t="shared" si="49"/>
        <v/>
      </c>
      <c r="C438" s="10" t="str">
        <f t="shared" si="50"/>
        <v>Afternoon45157</v>
      </c>
      <c r="D438" s="5" t="str">
        <f>IF('by region'!$C$2="Any","Any",'Fixture list'!W438)&amp;M438&amp;IF('by region'!$I$2="Any","Any",N438)&amp;G438</f>
        <v>AnyFlatAny45157</v>
      </c>
      <c r="E438" s="5" t="e">
        <f>IF(I438=#REF!,'Fixture list'!G438,"")</f>
        <v>#REF!</v>
      </c>
      <c r="F438" s="5" t="str">
        <f t="shared" si="51"/>
        <v>451571</v>
      </c>
      <c r="G438" s="13">
        <v>45157</v>
      </c>
      <c r="H438" s="14" t="s">
        <v>37</v>
      </c>
      <c r="I438" s="14" t="s">
        <v>59</v>
      </c>
      <c r="J438" s="14" t="s">
        <v>9</v>
      </c>
      <c r="K438" s="14" t="s">
        <v>24</v>
      </c>
      <c r="L438" s="14" t="s">
        <v>11</v>
      </c>
      <c r="M438" s="14" t="s">
        <v>25</v>
      </c>
      <c r="N438" s="14" t="s">
        <v>13</v>
      </c>
      <c r="O438" s="14" t="s">
        <v>14</v>
      </c>
      <c r="P438" s="14" t="s">
        <v>1126</v>
      </c>
      <c r="Q438" s="12">
        <f t="shared" si="52"/>
        <v>1</v>
      </c>
      <c r="R438" s="12" cm="1">
        <f t="array" ref="R438">SUMPRODUCT(($G$2:$G$3117=G438)*(Q438&gt;$Q$2:$Q$3117))+1</f>
        <v>1</v>
      </c>
      <c r="S438" s="12">
        <f t="shared" si="53"/>
        <v>100716</v>
      </c>
      <c r="T438" cm="1">
        <f t="array" ref="T438">SUMPRODUCT(($G$2:$G$3117=G438)*(S438&gt;$S$2:$S$3117))+1</f>
        <v>1</v>
      </c>
      <c r="U438" t="str">
        <f t="shared" si="54"/>
        <v xml:space="preserve">DONCASTER </v>
      </c>
      <c r="V438">
        <v>0</v>
      </c>
      <c r="W438" t="s">
        <v>11</v>
      </c>
      <c r="X438">
        <f t="shared" si="55"/>
        <v>2023</v>
      </c>
    </row>
    <row r="439" spans="1:24" x14ac:dyDescent="0.25">
      <c r="A439" s="10" t="str">
        <f t="shared" si="48"/>
        <v/>
      </c>
      <c r="B439" s="10" t="str">
        <f t="shared" si="49"/>
        <v/>
      </c>
      <c r="C439" s="10" t="str">
        <f t="shared" si="50"/>
        <v>Afternoon45183</v>
      </c>
      <c r="D439" s="5" t="str">
        <f>IF('by region'!$C$2="Any","Any",'Fixture list'!W439)&amp;M439&amp;IF('by region'!$I$2="Any","Any",N439)&amp;G439</f>
        <v>AnyFlatAny45183</v>
      </c>
      <c r="E439" s="5" t="e">
        <f>IF(I439=#REF!,'Fixture list'!G439,"")</f>
        <v>#REF!</v>
      </c>
      <c r="F439" s="5" t="str">
        <f t="shared" si="51"/>
        <v>451832</v>
      </c>
      <c r="G439" s="13">
        <v>45183</v>
      </c>
      <c r="H439" s="14" t="s">
        <v>34</v>
      </c>
      <c r="I439" s="14" t="s">
        <v>59</v>
      </c>
      <c r="J439" s="14" t="s">
        <v>9</v>
      </c>
      <c r="K439" s="14" t="s">
        <v>24</v>
      </c>
      <c r="L439" s="14" t="s">
        <v>19</v>
      </c>
      <c r="M439" s="14" t="s">
        <v>25</v>
      </c>
      <c r="N439" s="14" t="s">
        <v>13</v>
      </c>
      <c r="O439" s="14" t="s">
        <v>14</v>
      </c>
      <c r="P439" s="14" t="s">
        <v>1242</v>
      </c>
      <c r="Q439" s="12">
        <f t="shared" si="52"/>
        <v>1</v>
      </c>
      <c r="R439" s="12" cm="1">
        <f t="array" ref="R439">SUMPRODUCT(($G$2:$G$3117=G439)*(Q439&gt;$Q$2:$Q$3117))+1</f>
        <v>1</v>
      </c>
      <c r="S439" s="12">
        <f t="shared" si="53"/>
        <v>100724</v>
      </c>
      <c r="T439" cm="1">
        <f t="array" ref="T439">SUMPRODUCT(($G$2:$G$3117=G439)*(S439&gt;$S$2:$S$3117))+1</f>
        <v>2</v>
      </c>
      <c r="U439" t="str">
        <f t="shared" si="54"/>
        <v xml:space="preserve">DONCASTER </v>
      </c>
      <c r="V439">
        <v>0</v>
      </c>
      <c r="W439" t="s">
        <v>17</v>
      </c>
      <c r="X439">
        <f t="shared" si="55"/>
        <v>2023</v>
      </c>
    </row>
    <row r="440" spans="1:24" x14ac:dyDescent="0.25">
      <c r="A440" s="10" t="str">
        <f t="shared" si="48"/>
        <v/>
      </c>
      <c r="B440" s="10" t="str">
        <f t="shared" si="49"/>
        <v/>
      </c>
      <c r="C440" s="10" t="str">
        <f t="shared" si="50"/>
        <v>Afternoon45184</v>
      </c>
      <c r="D440" s="5" t="str">
        <f>IF('by region'!$C$2="Any","Any",'Fixture list'!W440)&amp;M440&amp;IF('by region'!$I$2="Any","Any",N440)&amp;G440</f>
        <v>AnyFlatAny45184</v>
      </c>
      <c r="E440" s="5" t="e">
        <f>IF(I440=#REF!,'Fixture list'!G440,"")</f>
        <v>#REF!</v>
      </c>
      <c r="F440" s="5" t="str">
        <f t="shared" si="51"/>
        <v>451841</v>
      </c>
      <c r="G440" s="13">
        <v>45184</v>
      </c>
      <c r="H440" s="14" t="s">
        <v>35</v>
      </c>
      <c r="I440" s="14" t="s">
        <v>59</v>
      </c>
      <c r="J440" s="14" t="s">
        <v>9</v>
      </c>
      <c r="K440" s="14" t="s">
        <v>24</v>
      </c>
      <c r="L440" s="14" t="s">
        <v>19</v>
      </c>
      <c r="M440" s="14" t="s">
        <v>25</v>
      </c>
      <c r="N440" s="14" t="s">
        <v>13</v>
      </c>
      <c r="O440" s="14" t="s">
        <v>14</v>
      </c>
      <c r="P440" s="14" t="s">
        <v>1245</v>
      </c>
      <c r="Q440" s="12">
        <f t="shared" si="52"/>
        <v>1</v>
      </c>
      <c r="R440" s="12" cm="1">
        <f t="array" ref="R440">SUMPRODUCT(($G$2:$G$3117=G440)*(Q440&gt;$Q$2:$Q$3117))+1</f>
        <v>1</v>
      </c>
      <c r="S440" s="12">
        <f t="shared" si="53"/>
        <v>100725</v>
      </c>
      <c r="T440" cm="1">
        <f t="array" ref="T440">SUMPRODUCT(($G$2:$G$3117=G440)*(S440&gt;$S$2:$S$3117))+1</f>
        <v>1</v>
      </c>
      <c r="U440" t="str">
        <f t="shared" si="54"/>
        <v xml:space="preserve">DONCASTER </v>
      </c>
      <c r="V440">
        <v>0</v>
      </c>
      <c r="W440" t="s">
        <v>11</v>
      </c>
      <c r="X440">
        <f t="shared" si="55"/>
        <v>2023</v>
      </c>
    </row>
    <row r="441" spans="1:24" x14ac:dyDescent="0.25">
      <c r="A441" s="10" t="str">
        <f t="shared" si="48"/>
        <v/>
      </c>
      <c r="B441" s="10" t="str">
        <f t="shared" si="49"/>
        <v/>
      </c>
      <c r="C441" s="10" t="str">
        <f t="shared" si="50"/>
        <v>Afternoon45185</v>
      </c>
      <c r="D441" s="5" t="str">
        <f>IF('by region'!$C$2="Any","Any",'Fixture list'!W441)&amp;M441&amp;IF('by region'!$I$2="Any","Any",N441)&amp;G441</f>
        <v>AnyFlatAny45185</v>
      </c>
      <c r="E441" s="5" t="e">
        <f>IF(I441=#REF!,'Fixture list'!G441,"")</f>
        <v>#REF!</v>
      </c>
      <c r="F441" s="5" t="str">
        <f t="shared" si="51"/>
        <v>451853</v>
      </c>
      <c r="G441" s="13">
        <v>45185</v>
      </c>
      <c r="H441" s="14" t="s">
        <v>37</v>
      </c>
      <c r="I441" s="14" t="s">
        <v>59</v>
      </c>
      <c r="J441" s="14" t="s">
        <v>9</v>
      </c>
      <c r="K441" s="14" t="s">
        <v>24</v>
      </c>
      <c r="L441" s="14" t="s">
        <v>19</v>
      </c>
      <c r="M441" s="14" t="s">
        <v>25</v>
      </c>
      <c r="N441" s="14" t="s">
        <v>13</v>
      </c>
      <c r="O441" s="14" t="s">
        <v>14</v>
      </c>
      <c r="P441" s="14" t="s">
        <v>1250</v>
      </c>
      <c r="Q441" s="12">
        <f t="shared" si="52"/>
        <v>1</v>
      </c>
      <c r="R441" s="12" cm="1">
        <f t="array" ref="R441">SUMPRODUCT(($G$2:$G$3117=G441)*(Q441&gt;$Q$2:$Q$3117))+1</f>
        <v>1</v>
      </c>
      <c r="S441" s="12">
        <f t="shared" si="53"/>
        <v>100726</v>
      </c>
      <c r="T441" cm="1">
        <f t="array" ref="T441">SUMPRODUCT(($G$2:$G$3117=G441)*(S441&gt;$S$2:$S$3117))+1</f>
        <v>3</v>
      </c>
      <c r="U441" t="str">
        <f t="shared" si="54"/>
        <v xml:space="preserve">DONCASTER </v>
      </c>
      <c r="V441">
        <v>0</v>
      </c>
      <c r="W441" t="s">
        <v>19</v>
      </c>
      <c r="X441">
        <f t="shared" si="55"/>
        <v>2023</v>
      </c>
    </row>
    <row r="442" spans="1:24" x14ac:dyDescent="0.25">
      <c r="A442" s="10" t="str">
        <f t="shared" si="48"/>
        <v/>
      </c>
      <c r="B442" s="10" t="str">
        <f t="shared" si="49"/>
        <v/>
      </c>
      <c r="C442" s="10" t="str">
        <f t="shared" si="50"/>
        <v>Afternoon45186</v>
      </c>
      <c r="D442" s="5" t="str">
        <f>IF('by region'!$C$2="Any","Any",'Fixture list'!W442)&amp;M442&amp;IF('by region'!$I$2="Any","Any",N442)&amp;G442</f>
        <v>AnyFlatAny45186</v>
      </c>
      <c r="E442" s="5" t="e">
        <f>IF(I442=#REF!,'Fixture list'!G442,"")</f>
        <v>#REF!</v>
      </c>
      <c r="F442" s="5" t="str">
        <f t="shared" si="51"/>
        <v>451862</v>
      </c>
      <c r="G442" s="13">
        <v>45186</v>
      </c>
      <c r="H442" s="14" t="s">
        <v>40</v>
      </c>
      <c r="I442" s="14" t="s">
        <v>59</v>
      </c>
      <c r="J442" s="14" t="s">
        <v>9</v>
      </c>
      <c r="K442" s="14" t="s">
        <v>24</v>
      </c>
      <c r="L442" s="14" t="s">
        <v>11</v>
      </c>
      <c r="M442" s="14" t="s">
        <v>25</v>
      </c>
      <c r="N442" s="14" t="s">
        <v>13</v>
      </c>
      <c r="O442" s="14" t="s">
        <v>14</v>
      </c>
      <c r="P442" s="14" t="s">
        <v>1253</v>
      </c>
      <c r="Q442" s="12">
        <f t="shared" si="52"/>
        <v>1</v>
      </c>
      <c r="R442" s="12" cm="1">
        <f t="array" ref="R442">SUMPRODUCT(($G$2:$G$3117=G442)*(Q442&gt;$Q$2:$Q$3117))+1</f>
        <v>1</v>
      </c>
      <c r="S442" s="12">
        <f t="shared" si="53"/>
        <v>100842</v>
      </c>
      <c r="T442" cm="1">
        <f t="array" ref="T442">SUMPRODUCT(($G$2:$G$3117=G442)*(S442&gt;$S$2:$S$3117))+1</f>
        <v>2</v>
      </c>
      <c r="U442" t="str">
        <f t="shared" si="54"/>
        <v xml:space="preserve">DONCASTER </v>
      </c>
      <c r="V442">
        <v>0</v>
      </c>
      <c r="W442" t="s">
        <v>17</v>
      </c>
      <c r="X442">
        <f t="shared" si="55"/>
        <v>2023</v>
      </c>
    </row>
    <row r="443" spans="1:24" x14ac:dyDescent="0.25">
      <c r="A443" s="10" t="str">
        <f t="shared" si="48"/>
        <v/>
      </c>
      <c r="B443" s="10" t="str">
        <f t="shared" si="49"/>
        <v/>
      </c>
      <c r="C443" s="10" t="str">
        <f t="shared" si="50"/>
        <v>Afternoon45226</v>
      </c>
      <c r="D443" s="5" t="str">
        <f>IF('by region'!$C$2="Any","Any",'Fixture list'!W443)&amp;M443&amp;IF('by region'!$I$2="Any","Any",N443)&amp;G443</f>
        <v>AnyFlatAny45226</v>
      </c>
      <c r="E443" s="5" t="e">
        <f>IF(I443=#REF!,'Fixture list'!G443,"")</f>
        <v>#REF!</v>
      </c>
      <c r="F443" s="5" t="str">
        <f t="shared" si="51"/>
        <v>452262</v>
      </c>
      <c r="G443" s="13">
        <v>45226</v>
      </c>
      <c r="H443" s="14" t="s">
        <v>35</v>
      </c>
      <c r="I443" s="14" t="s">
        <v>59</v>
      </c>
      <c r="J443" s="14" t="s">
        <v>9</v>
      </c>
      <c r="K443" s="14" t="s">
        <v>24</v>
      </c>
      <c r="L443" s="14" t="s">
        <v>19</v>
      </c>
      <c r="M443" s="14" t="s">
        <v>25</v>
      </c>
      <c r="N443" s="14" t="s">
        <v>13</v>
      </c>
      <c r="O443" s="14" t="s">
        <v>14</v>
      </c>
      <c r="P443" s="14" t="s">
        <v>1411</v>
      </c>
      <c r="Q443" s="12">
        <f t="shared" si="52"/>
        <v>1</v>
      </c>
      <c r="R443" s="12" cm="1">
        <f t="array" ref="R443">SUMPRODUCT(($G$2:$G$3117=G443)*(Q443&gt;$Q$2:$Q$3117))+1</f>
        <v>1</v>
      </c>
      <c r="S443" s="12">
        <f t="shared" si="53"/>
        <v>100727</v>
      </c>
      <c r="T443" cm="1">
        <f t="array" ref="T443">SUMPRODUCT(($G$2:$G$3117=G443)*(S443&gt;$S$2:$S$3117))+1</f>
        <v>2</v>
      </c>
      <c r="U443" t="str">
        <f t="shared" si="54"/>
        <v xml:space="preserve">DONCASTER </v>
      </c>
      <c r="V443">
        <v>0</v>
      </c>
      <c r="W443" t="s">
        <v>30</v>
      </c>
      <c r="X443">
        <f t="shared" si="55"/>
        <v>2023</v>
      </c>
    </row>
    <row r="444" spans="1:24" x14ac:dyDescent="0.25">
      <c r="A444" s="10" t="str">
        <f t="shared" si="48"/>
        <v/>
      </c>
      <c r="B444" s="10" t="str">
        <f t="shared" si="49"/>
        <v/>
      </c>
      <c r="C444" s="10" t="str">
        <f t="shared" si="50"/>
        <v>Afternoon45227</v>
      </c>
      <c r="D444" s="5" t="str">
        <f>IF('by region'!$C$2="Any","Any",'Fixture list'!W444)&amp;M444&amp;IF('by region'!$I$2="Any","Any",N444)&amp;G444</f>
        <v>AnyFlatAny45227</v>
      </c>
      <c r="E444" s="5" t="e">
        <f>IF(I444=#REF!,'Fixture list'!G444,"")</f>
        <v>#REF!</v>
      </c>
      <c r="F444" s="5" t="str">
        <f t="shared" si="51"/>
        <v>452272</v>
      </c>
      <c r="G444" s="13">
        <v>45227</v>
      </c>
      <c r="H444" s="14" t="s">
        <v>37</v>
      </c>
      <c r="I444" s="14" t="s">
        <v>59</v>
      </c>
      <c r="J444" s="14" t="s">
        <v>9</v>
      </c>
      <c r="K444" s="14" t="s">
        <v>24</v>
      </c>
      <c r="L444" s="14" t="s">
        <v>19</v>
      </c>
      <c r="M444" s="14" t="s">
        <v>25</v>
      </c>
      <c r="N444" s="14" t="s">
        <v>13</v>
      </c>
      <c r="O444" s="14" t="s">
        <v>14</v>
      </c>
      <c r="P444" s="14" t="s">
        <v>1415</v>
      </c>
      <c r="Q444" s="12">
        <f t="shared" si="52"/>
        <v>1</v>
      </c>
      <c r="R444" s="12" cm="1">
        <f t="array" ref="R444">SUMPRODUCT(($G$2:$G$3117=G444)*(Q444&gt;$Q$2:$Q$3117))+1</f>
        <v>1</v>
      </c>
      <c r="S444" s="12">
        <f t="shared" si="53"/>
        <v>100728</v>
      </c>
      <c r="T444" cm="1">
        <f t="array" ref="T444">SUMPRODUCT(($G$2:$G$3117=G444)*(S444&gt;$S$2:$S$3117))+1</f>
        <v>2</v>
      </c>
      <c r="U444" t="str">
        <f t="shared" si="54"/>
        <v xml:space="preserve">DONCASTER </v>
      </c>
      <c r="V444">
        <v>0</v>
      </c>
      <c r="W444" t="s">
        <v>11</v>
      </c>
      <c r="X444">
        <f t="shared" si="55"/>
        <v>2023</v>
      </c>
    </row>
    <row r="445" spans="1:24" x14ac:dyDescent="0.25">
      <c r="A445" s="10" t="str">
        <f t="shared" si="48"/>
        <v/>
      </c>
      <c r="B445" s="10" t="str">
        <f t="shared" si="49"/>
        <v/>
      </c>
      <c r="C445" s="10" t="str">
        <f t="shared" si="50"/>
        <v>Afternoon45241</v>
      </c>
      <c r="D445" s="5" t="str">
        <f>IF('by region'!$C$2="Any","Any",'Fixture list'!W445)&amp;M445&amp;IF('by region'!$I$2="Any","Any",N445)&amp;G445</f>
        <v>AnyFlatAny45241</v>
      </c>
      <c r="E445" s="5" t="e">
        <f>IF(I445=#REF!,'Fixture list'!G445,"")</f>
        <v>#REF!</v>
      </c>
      <c r="F445" s="5" t="str">
        <f t="shared" si="51"/>
        <v>452412</v>
      </c>
      <c r="G445" s="13">
        <v>45241</v>
      </c>
      <c r="H445" s="14" t="s">
        <v>37</v>
      </c>
      <c r="I445" s="14" t="s">
        <v>59</v>
      </c>
      <c r="J445" s="14" t="s">
        <v>9</v>
      </c>
      <c r="K445" s="14" t="s">
        <v>24</v>
      </c>
      <c r="L445" s="14" t="s">
        <v>11</v>
      </c>
      <c r="M445" s="14" t="s">
        <v>25</v>
      </c>
      <c r="N445" s="14" t="s">
        <v>13</v>
      </c>
      <c r="O445" s="14" t="s">
        <v>14</v>
      </c>
      <c r="P445" s="14" t="s">
        <v>1469</v>
      </c>
      <c r="Q445" s="12">
        <f t="shared" si="52"/>
        <v>1</v>
      </c>
      <c r="R445" s="12" cm="1">
        <f t="array" ref="R445">SUMPRODUCT(($G$2:$G$3117=G445)*(Q445&gt;$Q$2:$Q$3117))+1</f>
        <v>1</v>
      </c>
      <c r="S445" s="12">
        <f t="shared" si="53"/>
        <v>100735</v>
      </c>
      <c r="T445" cm="1">
        <f t="array" ref="T445">SUMPRODUCT(($G$2:$G$3117=G445)*(S445&gt;$S$2:$S$3117))+1</f>
        <v>2</v>
      </c>
      <c r="U445" t="str">
        <f t="shared" si="54"/>
        <v xml:space="preserve">DONCASTER </v>
      </c>
      <c r="V445">
        <v>0</v>
      </c>
      <c r="W445" t="s">
        <v>19</v>
      </c>
      <c r="X445">
        <f t="shared" si="55"/>
        <v>2023</v>
      </c>
    </row>
    <row r="446" spans="1:24" x14ac:dyDescent="0.25">
      <c r="A446" s="10" t="str">
        <f t="shared" si="48"/>
        <v/>
      </c>
      <c r="B446" s="10" t="str">
        <f t="shared" si="49"/>
        <v/>
      </c>
      <c r="C446" s="10" t="str">
        <f t="shared" si="50"/>
        <v>Afternoon45261</v>
      </c>
      <c r="D446" s="5" t="str">
        <f>IF('by region'!$C$2="Any","Any",'Fixture list'!W446)&amp;M446&amp;IF('by region'!$I$2="Any","Any",N446)&amp;G446</f>
        <v>AnyJumpAny45261</v>
      </c>
      <c r="E446" s="5" t="e">
        <f>IF(I446=#REF!,'Fixture list'!G446,"")</f>
        <v>#REF!</v>
      </c>
      <c r="F446" s="5" t="str">
        <f t="shared" si="51"/>
        <v>452612</v>
      </c>
      <c r="G446" s="13">
        <v>45261</v>
      </c>
      <c r="H446" s="14" t="s">
        <v>35</v>
      </c>
      <c r="I446" s="14" t="s">
        <v>59</v>
      </c>
      <c r="J446" s="14" t="s">
        <v>9</v>
      </c>
      <c r="K446" s="14" t="s">
        <v>24</v>
      </c>
      <c r="L446" s="14" t="s">
        <v>19</v>
      </c>
      <c r="M446" s="14" t="s">
        <v>12</v>
      </c>
      <c r="N446" s="14" t="s">
        <v>13</v>
      </c>
      <c r="O446" s="14" t="s">
        <v>14</v>
      </c>
      <c r="P446" s="14" t="s">
        <v>1538</v>
      </c>
      <c r="Q446" s="12">
        <f t="shared" si="52"/>
        <v>1</v>
      </c>
      <c r="R446" s="12" cm="1">
        <f t="array" ref="R446">SUMPRODUCT(($G$2:$G$3117=G446)*(Q446&gt;$Q$2:$Q$3117))+1</f>
        <v>1</v>
      </c>
      <c r="S446" s="12">
        <f t="shared" si="53"/>
        <v>101084</v>
      </c>
      <c r="T446" cm="1">
        <f t="array" ref="T446">SUMPRODUCT(($G$2:$G$3117=G446)*(S446&gt;$S$2:$S$3117))+1</f>
        <v>2</v>
      </c>
      <c r="U446" t="str">
        <f t="shared" si="54"/>
        <v xml:space="preserve">Doncaster </v>
      </c>
      <c r="V446">
        <v>0</v>
      </c>
      <c r="W446" t="s">
        <v>19</v>
      </c>
      <c r="X446">
        <f t="shared" si="55"/>
        <v>2023</v>
      </c>
    </row>
    <row r="447" spans="1:24" x14ac:dyDescent="0.25">
      <c r="A447" s="10" t="str">
        <f t="shared" si="48"/>
        <v/>
      </c>
      <c r="B447" s="10" t="str">
        <f t="shared" si="49"/>
        <v/>
      </c>
      <c r="C447" s="10" t="str">
        <f t="shared" si="50"/>
        <v>Afternoon45262</v>
      </c>
      <c r="D447" s="5" t="str">
        <f>IF('by region'!$C$2="Any","Any",'Fixture list'!W447)&amp;M447&amp;IF('by region'!$I$2="Any","Any",N447)&amp;G447</f>
        <v>AnyJumpAny45262</v>
      </c>
      <c r="E447" s="5" t="e">
        <f>IF(I447=#REF!,'Fixture list'!G447,"")</f>
        <v>#REF!</v>
      </c>
      <c r="F447" s="5" t="str">
        <f t="shared" si="51"/>
        <v>452624</v>
      </c>
      <c r="G447" s="13">
        <v>45262</v>
      </c>
      <c r="H447" s="14" t="s">
        <v>37</v>
      </c>
      <c r="I447" s="14" t="s">
        <v>59</v>
      </c>
      <c r="J447" s="14" t="s">
        <v>9</v>
      </c>
      <c r="K447" s="14" t="s">
        <v>24</v>
      </c>
      <c r="L447" s="14" t="s">
        <v>19</v>
      </c>
      <c r="M447" s="14" t="s">
        <v>12</v>
      </c>
      <c r="N447" s="14" t="s">
        <v>13</v>
      </c>
      <c r="O447" s="14" t="s">
        <v>14</v>
      </c>
      <c r="P447" s="14" t="s">
        <v>1543</v>
      </c>
      <c r="Q447" s="12">
        <f t="shared" si="52"/>
        <v>1</v>
      </c>
      <c r="R447" s="12" cm="1">
        <f t="array" ref="R447">SUMPRODUCT(($G$2:$G$3117=G447)*(Q447&gt;$Q$2:$Q$3117))+1</f>
        <v>1</v>
      </c>
      <c r="S447" s="12">
        <f t="shared" si="53"/>
        <v>101624</v>
      </c>
      <c r="T447" cm="1">
        <f t="array" ref="T447">SUMPRODUCT(($G$2:$G$3117=G447)*(S447&gt;$S$2:$S$3117))+1</f>
        <v>4</v>
      </c>
      <c r="U447" t="str">
        <f t="shared" si="54"/>
        <v xml:space="preserve">Doncaster </v>
      </c>
      <c r="V447">
        <v>0</v>
      </c>
      <c r="W447" t="s">
        <v>17</v>
      </c>
      <c r="X447">
        <f t="shared" si="55"/>
        <v>2023</v>
      </c>
    </row>
    <row r="448" spans="1:24" x14ac:dyDescent="0.25">
      <c r="A448" s="10" t="str">
        <f t="shared" si="48"/>
        <v/>
      </c>
      <c r="B448" s="10" t="str">
        <f t="shared" si="49"/>
        <v/>
      </c>
      <c r="C448" s="10" t="str">
        <f t="shared" si="50"/>
        <v>Afternoon45275</v>
      </c>
      <c r="D448" s="5" t="str">
        <f>IF('by region'!$C$2="Any","Any",'Fixture list'!W448)&amp;M448&amp;IF('by region'!$I$2="Any","Any",N448)&amp;G448</f>
        <v>AnyJumpAny45275</v>
      </c>
      <c r="E448" s="5" t="e">
        <f>IF(I448=#REF!,'Fixture list'!G448,"")</f>
        <v>#REF!</v>
      </c>
      <c r="F448" s="5" t="str">
        <f t="shared" si="51"/>
        <v>452753</v>
      </c>
      <c r="G448" s="13">
        <v>45275</v>
      </c>
      <c r="H448" s="14" t="s">
        <v>35</v>
      </c>
      <c r="I448" s="14" t="s">
        <v>59</v>
      </c>
      <c r="J448" s="14" t="s">
        <v>9</v>
      </c>
      <c r="K448" s="14" t="s">
        <v>24</v>
      </c>
      <c r="L448" s="14" t="s">
        <v>11</v>
      </c>
      <c r="M448" s="14" t="s">
        <v>12</v>
      </c>
      <c r="N448" s="14" t="s">
        <v>13</v>
      </c>
      <c r="O448" s="14" t="s">
        <v>14</v>
      </c>
      <c r="P448" s="14" t="s">
        <v>1590</v>
      </c>
      <c r="Q448" s="12">
        <f t="shared" si="52"/>
        <v>1</v>
      </c>
      <c r="R448" s="12" cm="1">
        <f t="array" ref="R448">SUMPRODUCT(($G$2:$G$3117=G448)*(Q448&gt;$Q$2:$Q$3117))+1</f>
        <v>1</v>
      </c>
      <c r="S448" s="12">
        <f t="shared" si="53"/>
        <v>101546</v>
      </c>
      <c r="T448" cm="1">
        <f t="array" ref="T448">SUMPRODUCT(($G$2:$G$3117=G448)*(S448&gt;$S$2:$S$3117))+1</f>
        <v>3</v>
      </c>
      <c r="U448" t="str">
        <f t="shared" si="54"/>
        <v xml:space="preserve">Doncaster </v>
      </c>
      <c r="V448">
        <v>0</v>
      </c>
      <c r="W448" t="s">
        <v>19</v>
      </c>
      <c r="X448">
        <f t="shared" si="55"/>
        <v>2023</v>
      </c>
    </row>
    <row r="449" spans="1:24" x14ac:dyDescent="0.25">
      <c r="A449" s="10" t="str">
        <f t="shared" si="48"/>
        <v/>
      </c>
      <c r="B449" s="10" t="str">
        <f t="shared" si="49"/>
        <v/>
      </c>
      <c r="C449" s="10" t="str">
        <f t="shared" si="50"/>
        <v>Afternoon45276</v>
      </c>
      <c r="D449" s="5" t="str">
        <f>IF('by region'!$C$2="Any","Any",'Fixture list'!W449)&amp;M449&amp;IF('by region'!$I$2="Any","Any",N449)&amp;G449</f>
        <v>AnyJumpAny45276</v>
      </c>
      <c r="E449" s="5" t="e">
        <f>IF(I449=#REF!,'Fixture list'!G449,"")</f>
        <v>#REF!</v>
      </c>
      <c r="F449" s="5" t="str">
        <f t="shared" si="51"/>
        <v>452762</v>
      </c>
      <c r="G449" s="13">
        <v>45276</v>
      </c>
      <c r="H449" s="14" t="s">
        <v>37</v>
      </c>
      <c r="I449" s="14" t="s">
        <v>59</v>
      </c>
      <c r="J449" s="14" t="s">
        <v>9</v>
      </c>
      <c r="K449" s="14" t="s">
        <v>24</v>
      </c>
      <c r="L449" s="14" t="s">
        <v>17</v>
      </c>
      <c r="M449" s="14" t="s">
        <v>12</v>
      </c>
      <c r="N449" s="14" t="s">
        <v>13</v>
      </c>
      <c r="O449" s="14" t="s">
        <v>14</v>
      </c>
      <c r="P449" s="14" t="s">
        <v>1594</v>
      </c>
      <c r="Q449" s="12">
        <f t="shared" si="52"/>
        <v>1</v>
      </c>
      <c r="R449" s="12" cm="1">
        <f t="array" ref="R449">SUMPRODUCT(($G$2:$G$3117=G449)*(Q449&gt;$Q$2:$Q$3117))+1</f>
        <v>1</v>
      </c>
      <c r="S449" s="12">
        <f t="shared" si="53"/>
        <v>100733</v>
      </c>
      <c r="T449" cm="1">
        <f t="array" ref="T449">SUMPRODUCT(($G$2:$G$3117=G449)*(S449&gt;$S$2:$S$3117))+1</f>
        <v>2</v>
      </c>
      <c r="U449" t="str">
        <f t="shared" si="54"/>
        <v xml:space="preserve">Doncaster </v>
      </c>
      <c r="V449">
        <v>0</v>
      </c>
      <c r="W449" t="s">
        <v>30</v>
      </c>
      <c r="X449">
        <f t="shared" si="55"/>
        <v>2023</v>
      </c>
    </row>
    <row r="450" spans="1:24" x14ac:dyDescent="0.25">
      <c r="A450" s="10" t="str">
        <f t="shared" ref="A450:A513" si="56">IF(YEAR(G450)=2024,P450,"")</f>
        <v/>
      </c>
      <c r="B450" s="10" t="str">
        <f t="shared" ref="B450:B513" si="57">IF(YEAR(G450)=2025,P450,"")</f>
        <v/>
      </c>
      <c r="C450" s="10" t="str">
        <f t="shared" ref="C450:C513" si="58">J450&amp;G450</f>
        <v>Afternoon45289</v>
      </c>
      <c r="D450" s="5" t="str">
        <f>IF('by region'!$C$2="Any","Any",'Fixture list'!W450)&amp;M450&amp;IF('by region'!$I$2="Any","Any",N450)&amp;G450</f>
        <v>AnyJumpAny45289</v>
      </c>
      <c r="E450" s="5" t="e">
        <f>IF(I450=#REF!,'Fixture list'!G450,"")</f>
        <v>#REF!</v>
      </c>
      <c r="F450" s="5" t="str">
        <f t="shared" ref="F450:F513" si="59">G450&amp;T450</f>
        <v>452891</v>
      </c>
      <c r="G450" s="13">
        <v>45289</v>
      </c>
      <c r="H450" s="14" t="s">
        <v>35</v>
      </c>
      <c r="I450" s="14" t="s">
        <v>59</v>
      </c>
      <c r="J450" s="14" t="s">
        <v>9</v>
      </c>
      <c r="K450" s="14" t="s">
        <v>24</v>
      </c>
      <c r="L450" s="14" t="s">
        <v>11</v>
      </c>
      <c r="M450" s="14" t="s">
        <v>12</v>
      </c>
      <c r="N450" s="14" t="s">
        <v>13</v>
      </c>
      <c r="O450" s="14" t="s">
        <v>14</v>
      </c>
      <c r="P450" s="14" t="s">
        <v>1637</v>
      </c>
      <c r="Q450" s="12">
        <f t="shared" ref="Q450:Q513" si="60">IF(J450="Afternoon",1,IF(J450="Evening",2,IF(J450="Floodlit",3,4)))</f>
        <v>1</v>
      </c>
      <c r="R450" s="12" cm="1">
        <f t="array" ref="R450">SUMPRODUCT(($G$2:$G$3117=G450)*(Q450&gt;$Q$2:$Q$3117))+1</f>
        <v>1</v>
      </c>
      <c r="S450" s="12">
        <f t="shared" ref="S450:S513" si="61">(R450*100000)+P450</f>
        <v>100732</v>
      </c>
      <c r="T450" cm="1">
        <f t="array" ref="T450">SUMPRODUCT(($G$2:$G$3117=G450)*(S450&gt;$S$2:$S$3117))+1</f>
        <v>1</v>
      </c>
      <c r="U450" t="str">
        <f t="shared" ref="U450:U513" si="62">_xlfn.CONCAT(IF(M450="Flat",UPPER(I450),I450)," ",IF(J450="Evening","†",IF(J450="Floodlit","#","")))</f>
        <v xml:space="preserve">Doncaster </v>
      </c>
      <c r="V450">
        <v>0</v>
      </c>
      <c r="W450" t="s">
        <v>19</v>
      </c>
      <c r="X450">
        <f t="shared" ref="X450:X513" si="63">YEAR(G450)</f>
        <v>2023</v>
      </c>
    </row>
    <row r="451" spans="1:24" x14ac:dyDescent="0.25">
      <c r="A451" s="10" t="str">
        <f t="shared" si="56"/>
        <v/>
      </c>
      <c r="B451" s="10" t="str">
        <f t="shared" si="57"/>
        <v/>
      </c>
      <c r="C451" s="10" t="str">
        <f t="shared" si="58"/>
        <v>Afternoon45041</v>
      </c>
      <c r="D451" s="5" t="str">
        <f>IF('by region'!$C$2="Any","Any",'Fixture list'!W451)&amp;M451&amp;IF('by region'!$I$2="Any","Any",N451)&amp;G451</f>
        <v>AnyFlatAny45041</v>
      </c>
      <c r="E451" s="5" t="e">
        <f>IF(I451=#REF!,'Fixture list'!G451,"")</f>
        <v>#REF!</v>
      </c>
      <c r="F451" s="5" t="str">
        <f t="shared" si="59"/>
        <v>450412</v>
      </c>
      <c r="G451" s="13">
        <v>45041</v>
      </c>
      <c r="H451" s="14" t="s">
        <v>7</v>
      </c>
      <c r="I451" s="14" t="s">
        <v>83</v>
      </c>
      <c r="J451" s="14" t="s">
        <v>9</v>
      </c>
      <c r="K451" s="14" t="s">
        <v>16</v>
      </c>
      <c r="L451" s="14" t="s">
        <v>19</v>
      </c>
      <c r="M451" s="14" t="s">
        <v>25</v>
      </c>
      <c r="N451" s="14" t="s">
        <v>13</v>
      </c>
      <c r="O451" s="14" t="s">
        <v>14</v>
      </c>
      <c r="P451" s="14" t="s">
        <v>580</v>
      </c>
      <c r="Q451" s="12">
        <f t="shared" si="60"/>
        <v>1</v>
      </c>
      <c r="R451" s="12" cm="1">
        <f t="array" ref="R451">SUMPRODUCT(($G$2:$G$3117=G451)*(Q451&gt;$Q$2:$Q$3117))+1</f>
        <v>1</v>
      </c>
      <c r="S451" s="12">
        <f t="shared" si="61"/>
        <v>100976</v>
      </c>
      <c r="T451" cm="1">
        <f t="array" ref="T451">SUMPRODUCT(($G$2:$G$3117=G451)*(S451&gt;$S$2:$S$3117))+1</f>
        <v>2</v>
      </c>
      <c r="U451" t="str">
        <f t="shared" si="62"/>
        <v xml:space="preserve">EPSOM DOWNS </v>
      </c>
      <c r="V451">
        <v>0</v>
      </c>
      <c r="W451" t="s">
        <v>17</v>
      </c>
      <c r="X451">
        <f t="shared" si="63"/>
        <v>2023</v>
      </c>
    </row>
    <row r="452" spans="1:24" x14ac:dyDescent="0.25">
      <c r="A452" s="10" t="str">
        <f t="shared" si="56"/>
        <v/>
      </c>
      <c r="B452" s="10" t="str">
        <f t="shared" si="57"/>
        <v/>
      </c>
      <c r="C452" s="10" t="str">
        <f t="shared" si="58"/>
        <v>Afternoon45079</v>
      </c>
      <c r="D452" s="5" t="str">
        <f>IF('by region'!$C$2="Any","Any",'Fixture list'!W452)&amp;M452&amp;IF('by region'!$I$2="Any","Any",N452)&amp;G452</f>
        <v>AnyFlatAny45079</v>
      </c>
      <c r="E452" s="5" t="e">
        <f>IF(I452=#REF!,'Fixture list'!G452,"")</f>
        <v>#REF!</v>
      </c>
      <c r="F452" s="5" t="str">
        <f t="shared" si="59"/>
        <v>450793</v>
      </c>
      <c r="G452" s="13">
        <v>45079</v>
      </c>
      <c r="H452" s="14" t="s">
        <v>35</v>
      </c>
      <c r="I452" s="14" t="s">
        <v>83</v>
      </c>
      <c r="J452" s="14" t="s">
        <v>9</v>
      </c>
      <c r="K452" s="14" t="s">
        <v>16</v>
      </c>
      <c r="L452" s="14" t="s">
        <v>19</v>
      </c>
      <c r="M452" s="14" t="s">
        <v>25</v>
      </c>
      <c r="N452" s="14" t="s">
        <v>13</v>
      </c>
      <c r="O452" s="14" t="s">
        <v>14</v>
      </c>
      <c r="P452" s="14" t="s">
        <v>764</v>
      </c>
      <c r="Q452" s="12">
        <f t="shared" si="60"/>
        <v>1</v>
      </c>
      <c r="R452" s="12" cm="1">
        <f t="array" ref="R452">SUMPRODUCT(($G$2:$G$3117=G452)*(Q452&gt;$Q$2:$Q$3117))+1</f>
        <v>1</v>
      </c>
      <c r="S452" s="12">
        <f t="shared" si="61"/>
        <v>100765</v>
      </c>
      <c r="T452" cm="1">
        <f t="array" ref="T452">SUMPRODUCT(($G$2:$G$3117=G452)*(S452&gt;$S$2:$S$3117))+1</f>
        <v>3</v>
      </c>
      <c r="U452" t="str">
        <f t="shared" si="62"/>
        <v xml:space="preserve">EPSOM DOWNS </v>
      </c>
      <c r="V452">
        <v>0</v>
      </c>
      <c r="W452" t="s">
        <v>17</v>
      </c>
      <c r="X452">
        <f t="shared" si="63"/>
        <v>2023</v>
      </c>
    </row>
    <row r="453" spans="1:24" x14ac:dyDescent="0.25">
      <c r="A453" s="10" t="str">
        <f t="shared" si="56"/>
        <v/>
      </c>
      <c r="B453" s="10" t="str">
        <f t="shared" si="57"/>
        <v/>
      </c>
      <c r="C453" s="10" t="str">
        <f t="shared" si="58"/>
        <v>Afternoon45080</v>
      </c>
      <c r="D453" s="5" t="str">
        <f>IF('by region'!$C$2="Any","Any",'Fixture list'!W453)&amp;M453&amp;IF('by region'!$I$2="Any","Any",N453)&amp;G453</f>
        <v>AnyFlatAny45080</v>
      </c>
      <c r="E453" s="5" t="e">
        <f>IF(I453=#REF!,'Fixture list'!G453,"")</f>
        <v>#REF!</v>
      </c>
      <c r="F453" s="5" t="str">
        <f t="shared" si="59"/>
        <v>450802</v>
      </c>
      <c r="G453" s="13">
        <v>45080</v>
      </c>
      <c r="H453" s="14" t="s">
        <v>37</v>
      </c>
      <c r="I453" s="14" t="s">
        <v>83</v>
      </c>
      <c r="J453" s="14" t="s">
        <v>9</v>
      </c>
      <c r="K453" s="14" t="s">
        <v>16</v>
      </c>
      <c r="L453" s="14" t="s">
        <v>19</v>
      </c>
      <c r="M453" s="14" t="s">
        <v>25</v>
      </c>
      <c r="N453" s="14" t="s">
        <v>13</v>
      </c>
      <c r="O453" s="14" t="s">
        <v>14</v>
      </c>
      <c r="P453" s="14" t="s">
        <v>767</v>
      </c>
      <c r="Q453" s="12">
        <f t="shared" si="60"/>
        <v>1</v>
      </c>
      <c r="R453" s="12" cm="1">
        <f t="array" ref="R453">SUMPRODUCT(($G$2:$G$3117=G453)*(Q453&gt;$Q$2:$Q$3117))+1</f>
        <v>1</v>
      </c>
      <c r="S453" s="12">
        <f t="shared" si="61"/>
        <v>100766</v>
      </c>
      <c r="T453" cm="1">
        <f t="array" ref="T453">SUMPRODUCT(($G$2:$G$3117=G453)*(S453&gt;$S$2:$S$3117))+1</f>
        <v>2</v>
      </c>
      <c r="U453" t="str">
        <f t="shared" si="62"/>
        <v xml:space="preserve">EPSOM DOWNS </v>
      </c>
      <c r="V453">
        <v>0</v>
      </c>
      <c r="W453" t="s">
        <v>19</v>
      </c>
      <c r="X453">
        <f t="shared" si="63"/>
        <v>2023</v>
      </c>
    </row>
    <row r="454" spans="1:24" x14ac:dyDescent="0.25">
      <c r="A454" s="10" t="str">
        <f t="shared" si="56"/>
        <v/>
      </c>
      <c r="B454" s="10" t="str">
        <f t="shared" si="57"/>
        <v/>
      </c>
      <c r="C454" s="10" t="str">
        <f t="shared" si="58"/>
        <v>Evening45113</v>
      </c>
      <c r="D454" s="5" t="str">
        <f>IF('by region'!$C$2="Any","Any",'Fixture list'!W454)&amp;M454&amp;IF('by region'!$I$2="Any","Any",N454)&amp;G454</f>
        <v>AnyFlatAny45113</v>
      </c>
      <c r="E454" s="5" t="e">
        <f>IF(I454=#REF!,'Fixture list'!G454,"")</f>
        <v>#REF!</v>
      </c>
      <c r="F454" s="5" t="str">
        <f t="shared" si="59"/>
        <v>451134</v>
      </c>
      <c r="G454" s="13">
        <v>45113</v>
      </c>
      <c r="H454" s="14" t="s">
        <v>34</v>
      </c>
      <c r="I454" s="14" t="s">
        <v>83</v>
      </c>
      <c r="J454" s="14" t="s">
        <v>80</v>
      </c>
      <c r="K454" s="14" t="s">
        <v>16</v>
      </c>
      <c r="L454" s="14" t="s">
        <v>19</v>
      </c>
      <c r="M454" s="14" t="s">
        <v>25</v>
      </c>
      <c r="N454" s="14" t="s">
        <v>13</v>
      </c>
      <c r="O454" s="14" t="s">
        <v>14</v>
      </c>
      <c r="P454" s="14" t="s">
        <v>922</v>
      </c>
      <c r="Q454" s="12">
        <f t="shared" si="60"/>
        <v>2</v>
      </c>
      <c r="R454" s="12" cm="1">
        <f t="array" ref="R454">SUMPRODUCT(($G$2:$G$3117=G454)*(Q454&gt;$Q$2:$Q$3117))+1</f>
        <v>4</v>
      </c>
      <c r="S454" s="12">
        <f t="shared" si="61"/>
        <v>400769</v>
      </c>
      <c r="T454" cm="1">
        <f t="array" ref="T454">SUMPRODUCT(($G$2:$G$3117=G454)*(S454&gt;$S$2:$S$3117))+1</f>
        <v>4</v>
      </c>
      <c r="U454" t="str">
        <f t="shared" si="62"/>
        <v>EPSOM DOWNS †</v>
      </c>
      <c r="V454">
        <v>0</v>
      </c>
      <c r="W454" t="s">
        <v>30</v>
      </c>
      <c r="X454">
        <f t="shared" si="63"/>
        <v>2023</v>
      </c>
    </row>
    <row r="455" spans="1:24" x14ac:dyDescent="0.25">
      <c r="A455" s="10" t="str">
        <f t="shared" si="56"/>
        <v/>
      </c>
      <c r="B455" s="10" t="str">
        <f t="shared" si="57"/>
        <v/>
      </c>
      <c r="C455" s="10" t="str">
        <f t="shared" si="58"/>
        <v>Evening45120</v>
      </c>
      <c r="D455" s="5" t="str">
        <f>IF('by region'!$C$2="Any","Any",'Fixture list'!W455)&amp;M455&amp;IF('by region'!$I$2="Any","Any",N455)&amp;G455</f>
        <v>AnyFlatAny45120</v>
      </c>
      <c r="E455" s="5" t="e">
        <f>IF(I455=#REF!,'Fixture list'!G455,"")</f>
        <v>#REF!</v>
      </c>
      <c r="F455" s="5" t="str">
        <f t="shared" si="59"/>
        <v>451204</v>
      </c>
      <c r="G455" s="13">
        <v>45120</v>
      </c>
      <c r="H455" s="14" t="s">
        <v>34</v>
      </c>
      <c r="I455" s="14" t="s">
        <v>83</v>
      </c>
      <c r="J455" s="14" t="s">
        <v>80</v>
      </c>
      <c r="K455" s="14" t="s">
        <v>16</v>
      </c>
      <c r="L455" s="14" t="s">
        <v>19</v>
      </c>
      <c r="M455" s="14" t="s">
        <v>25</v>
      </c>
      <c r="N455" s="14" t="s">
        <v>13</v>
      </c>
      <c r="O455" s="14" t="s">
        <v>14</v>
      </c>
      <c r="P455" s="14" t="s">
        <v>956</v>
      </c>
      <c r="Q455" s="12">
        <f t="shared" si="60"/>
        <v>2</v>
      </c>
      <c r="R455" s="12" cm="1">
        <f t="array" ref="R455">SUMPRODUCT(($G$2:$G$3117=G455)*(Q455&gt;$Q$2:$Q$3117))+1</f>
        <v>4</v>
      </c>
      <c r="S455" s="12">
        <f t="shared" si="61"/>
        <v>401426</v>
      </c>
      <c r="T455" cm="1">
        <f t="array" ref="T455">SUMPRODUCT(($G$2:$G$3117=G455)*(S455&gt;$S$2:$S$3117))+1</f>
        <v>4</v>
      </c>
      <c r="U455" t="str">
        <f t="shared" si="62"/>
        <v>EPSOM DOWNS †</v>
      </c>
      <c r="V455">
        <v>0</v>
      </c>
      <c r="W455" t="s">
        <v>19</v>
      </c>
      <c r="X455">
        <f t="shared" si="63"/>
        <v>2023</v>
      </c>
    </row>
    <row r="456" spans="1:24" x14ac:dyDescent="0.25">
      <c r="A456" s="10" t="str">
        <f t="shared" si="56"/>
        <v/>
      </c>
      <c r="B456" s="10" t="str">
        <f t="shared" si="57"/>
        <v/>
      </c>
      <c r="C456" s="10" t="str">
        <f t="shared" si="58"/>
        <v>Evening45127</v>
      </c>
      <c r="D456" s="5" t="str">
        <f>IF('by region'!$C$2="Any","Any",'Fixture list'!W456)&amp;M456&amp;IF('by region'!$I$2="Any","Any",N456)&amp;G456</f>
        <v>AnyFlatAny45127</v>
      </c>
      <c r="E456" s="5" t="e">
        <f>IF(I456=#REF!,'Fixture list'!G456,"")</f>
        <v>#REF!</v>
      </c>
      <c r="F456" s="5" t="str">
        <f t="shared" si="59"/>
        <v>451274</v>
      </c>
      <c r="G456" s="13">
        <v>45127</v>
      </c>
      <c r="H456" s="14" t="s">
        <v>34</v>
      </c>
      <c r="I456" s="14" t="s">
        <v>83</v>
      </c>
      <c r="J456" s="14" t="s">
        <v>80</v>
      </c>
      <c r="K456" s="14" t="s">
        <v>16</v>
      </c>
      <c r="L456" s="14" t="s">
        <v>19</v>
      </c>
      <c r="M456" s="14" t="s">
        <v>25</v>
      </c>
      <c r="N456" s="14" t="s">
        <v>13</v>
      </c>
      <c r="O456" s="14" t="s">
        <v>14</v>
      </c>
      <c r="P456" s="14" t="s">
        <v>986</v>
      </c>
      <c r="Q456" s="12">
        <f t="shared" si="60"/>
        <v>2</v>
      </c>
      <c r="R456" s="12" cm="1">
        <f t="array" ref="R456">SUMPRODUCT(($G$2:$G$3117=G456)*(Q456&gt;$Q$2:$Q$3117))+1</f>
        <v>4</v>
      </c>
      <c r="S456" s="12">
        <f t="shared" si="61"/>
        <v>401678</v>
      </c>
      <c r="T456" cm="1">
        <f t="array" ref="T456">SUMPRODUCT(($G$2:$G$3117=G456)*(S456&gt;$S$2:$S$3117))+1</f>
        <v>4</v>
      </c>
      <c r="U456" t="str">
        <f t="shared" si="62"/>
        <v>EPSOM DOWNS †</v>
      </c>
      <c r="V456">
        <v>0</v>
      </c>
      <c r="W456" t="s">
        <v>11</v>
      </c>
      <c r="X456">
        <f t="shared" si="63"/>
        <v>2023</v>
      </c>
    </row>
    <row r="457" spans="1:24" x14ac:dyDescent="0.25">
      <c r="A457" s="10" t="str">
        <f t="shared" si="56"/>
        <v/>
      </c>
      <c r="B457" s="10" t="str">
        <f t="shared" si="57"/>
        <v/>
      </c>
      <c r="C457" s="10" t="str">
        <f t="shared" si="58"/>
        <v>Evening45141</v>
      </c>
      <c r="D457" s="5" t="str">
        <f>IF('by region'!$C$2="Any","Any",'Fixture list'!W457)&amp;M457&amp;IF('by region'!$I$2="Any","Any",N457)&amp;G457</f>
        <v>AnyFlatAny45141</v>
      </c>
      <c r="E457" s="5" t="e">
        <f>IF(I457=#REF!,'Fixture list'!G457,"")</f>
        <v>#REF!</v>
      </c>
      <c r="F457" s="5" t="str">
        <f t="shared" si="59"/>
        <v>451415</v>
      </c>
      <c r="G457" s="13">
        <v>45141</v>
      </c>
      <c r="H457" s="14" t="s">
        <v>34</v>
      </c>
      <c r="I457" s="14" t="s">
        <v>83</v>
      </c>
      <c r="J457" s="14" t="s">
        <v>80</v>
      </c>
      <c r="K457" s="14" t="s">
        <v>16</v>
      </c>
      <c r="L457" s="14" t="s">
        <v>19</v>
      </c>
      <c r="M457" s="14" t="s">
        <v>25</v>
      </c>
      <c r="N457" s="14" t="s">
        <v>13</v>
      </c>
      <c r="O457" s="14" t="s">
        <v>14</v>
      </c>
      <c r="P457" s="14" t="s">
        <v>1052</v>
      </c>
      <c r="Q457" s="12">
        <f t="shared" si="60"/>
        <v>2</v>
      </c>
      <c r="R457" s="12" cm="1">
        <f t="array" ref="R457">SUMPRODUCT(($G$2:$G$3117=G457)*(Q457&gt;$Q$2:$Q$3117))+1</f>
        <v>4</v>
      </c>
      <c r="S457" s="12">
        <f t="shared" si="61"/>
        <v>401415</v>
      </c>
      <c r="T457" cm="1">
        <f t="array" ref="T457">SUMPRODUCT(($G$2:$G$3117=G457)*(S457&gt;$S$2:$S$3117))+1</f>
        <v>5</v>
      </c>
      <c r="U457" t="str">
        <f t="shared" si="62"/>
        <v>EPSOM DOWNS †</v>
      </c>
      <c r="V457">
        <v>0</v>
      </c>
      <c r="W457" t="s">
        <v>17</v>
      </c>
      <c r="X457">
        <f t="shared" si="63"/>
        <v>2023</v>
      </c>
    </row>
    <row r="458" spans="1:24" x14ac:dyDescent="0.25">
      <c r="A458" s="10" t="str">
        <f t="shared" si="56"/>
        <v/>
      </c>
      <c r="B458" s="10" t="str">
        <f t="shared" si="57"/>
        <v/>
      </c>
      <c r="C458" s="10" t="str">
        <f t="shared" si="58"/>
        <v>Afternoon45156</v>
      </c>
      <c r="D458" s="5" t="str">
        <f>IF('by region'!$C$2="Any","Any",'Fixture list'!W458)&amp;M458&amp;IF('by region'!$I$2="Any","Any",N458)&amp;G458</f>
        <v>AnyFlatAny45156</v>
      </c>
      <c r="E458" s="5" t="e">
        <f>IF(I458=#REF!,'Fixture list'!G458,"")</f>
        <v>#REF!</v>
      </c>
      <c r="F458" s="5" t="str">
        <f t="shared" si="59"/>
        <v>451563</v>
      </c>
      <c r="G458" s="13">
        <v>45156</v>
      </c>
      <c r="H458" s="14" t="s">
        <v>35</v>
      </c>
      <c r="I458" s="14" t="s">
        <v>83</v>
      </c>
      <c r="J458" s="14" t="s">
        <v>9</v>
      </c>
      <c r="K458" s="14" t="s">
        <v>16</v>
      </c>
      <c r="L458" s="14" t="s">
        <v>19</v>
      </c>
      <c r="M458" s="14" t="s">
        <v>25</v>
      </c>
      <c r="N458" s="14" t="s">
        <v>13</v>
      </c>
      <c r="O458" s="14" t="s">
        <v>14</v>
      </c>
      <c r="P458" s="14" t="s">
        <v>1124</v>
      </c>
      <c r="Q458" s="12">
        <f t="shared" si="60"/>
        <v>1</v>
      </c>
      <c r="R458" s="12" cm="1">
        <f t="array" ref="R458">SUMPRODUCT(($G$2:$G$3117=G458)*(Q458&gt;$Q$2:$Q$3117))+1</f>
        <v>1</v>
      </c>
      <c r="S458" s="12">
        <f t="shared" si="61"/>
        <v>113375</v>
      </c>
      <c r="T458" cm="1">
        <f t="array" ref="T458">SUMPRODUCT(($G$2:$G$3117=G458)*(S458&gt;$S$2:$S$3117))+1</f>
        <v>3</v>
      </c>
      <c r="U458" t="str">
        <f t="shared" si="62"/>
        <v xml:space="preserve">EPSOM DOWNS </v>
      </c>
      <c r="V458">
        <v>0</v>
      </c>
      <c r="W458" t="s">
        <v>30</v>
      </c>
      <c r="X458">
        <f t="shared" si="63"/>
        <v>2023</v>
      </c>
    </row>
    <row r="459" spans="1:24" x14ac:dyDescent="0.25">
      <c r="A459" s="10" t="str">
        <f t="shared" si="56"/>
        <v/>
      </c>
      <c r="B459" s="10" t="str">
        <f t="shared" si="57"/>
        <v/>
      </c>
      <c r="C459" s="10" t="str">
        <f t="shared" si="58"/>
        <v>Afternoon45166</v>
      </c>
      <c r="D459" s="5" t="str">
        <f>IF('by region'!$C$2="Any","Any",'Fixture list'!W459)&amp;M459&amp;IF('by region'!$I$2="Any","Any",N459)&amp;G459</f>
        <v>AnyFlatAny45166</v>
      </c>
      <c r="E459" s="5" t="e">
        <f>IF(I459=#REF!,'Fixture list'!G459,"")</f>
        <v>#REF!</v>
      </c>
      <c r="F459" s="5" t="str">
        <f t="shared" si="59"/>
        <v>451663</v>
      </c>
      <c r="G459" s="13">
        <v>45166</v>
      </c>
      <c r="H459" s="14" t="s">
        <v>42</v>
      </c>
      <c r="I459" s="14" t="s">
        <v>83</v>
      </c>
      <c r="J459" s="14" t="s">
        <v>9</v>
      </c>
      <c r="K459" s="14" t="s">
        <v>16</v>
      </c>
      <c r="L459" s="14" t="s">
        <v>11</v>
      </c>
      <c r="M459" s="14" t="s">
        <v>25</v>
      </c>
      <c r="N459" s="14" t="s">
        <v>13</v>
      </c>
      <c r="O459" s="14" t="s">
        <v>14</v>
      </c>
      <c r="P459" s="14" t="s">
        <v>1166</v>
      </c>
      <c r="Q459" s="12">
        <f t="shared" si="60"/>
        <v>1</v>
      </c>
      <c r="R459" s="12" cm="1">
        <f t="array" ref="R459">SUMPRODUCT(($G$2:$G$3117=G459)*(Q459&gt;$Q$2:$Q$3117))+1</f>
        <v>1</v>
      </c>
      <c r="S459" s="12">
        <f t="shared" si="61"/>
        <v>100771</v>
      </c>
      <c r="T459" cm="1">
        <f t="array" ref="T459">SUMPRODUCT(($G$2:$G$3117=G459)*(S459&gt;$S$2:$S$3117))+1</f>
        <v>3</v>
      </c>
      <c r="U459" t="str">
        <f t="shared" si="62"/>
        <v xml:space="preserve">EPSOM DOWNS </v>
      </c>
      <c r="V459">
        <v>0</v>
      </c>
      <c r="W459" t="s">
        <v>30</v>
      </c>
      <c r="X459">
        <f t="shared" si="63"/>
        <v>2023</v>
      </c>
    </row>
    <row r="460" spans="1:24" x14ac:dyDescent="0.25">
      <c r="A460" s="10" t="str">
        <f t="shared" si="56"/>
        <v/>
      </c>
      <c r="B460" s="10" t="str">
        <f t="shared" si="57"/>
        <v/>
      </c>
      <c r="C460" s="10" t="str">
        <f t="shared" si="58"/>
        <v>Afternoon45183</v>
      </c>
      <c r="D460" s="5" t="str">
        <f>IF('by region'!$C$2="Any","Any",'Fixture list'!W460)&amp;M460&amp;IF('by region'!$I$2="Any","Any",N460)&amp;G460</f>
        <v>AnyFlatAny45183</v>
      </c>
      <c r="E460" s="5" t="e">
        <f>IF(I460=#REF!,'Fixture list'!G460,"")</f>
        <v>#REF!</v>
      </c>
      <c r="F460" s="5" t="str">
        <f t="shared" si="59"/>
        <v>451833</v>
      </c>
      <c r="G460" s="13">
        <v>45183</v>
      </c>
      <c r="H460" s="14" t="s">
        <v>34</v>
      </c>
      <c r="I460" s="14" t="s">
        <v>83</v>
      </c>
      <c r="J460" s="14" t="s">
        <v>9</v>
      </c>
      <c r="K460" s="14" t="s">
        <v>16</v>
      </c>
      <c r="L460" s="14" t="s">
        <v>17</v>
      </c>
      <c r="M460" s="14" t="s">
        <v>25</v>
      </c>
      <c r="N460" s="14" t="s">
        <v>13</v>
      </c>
      <c r="O460" s="14" t="s">
        <v>14</v>
      </c>
      <c r="P460" s="14" t="s">
        <v>1243</v>
      </c>
      <c r="Q460" s="12">
        <f t="shared" si="60"/>
        <v>1</v>
      </c>
      <c r="R460" s="12" cm="1">
        <f t="array" ref="R460">SUMPRODUCT(($G$2:$G$3117=G460)*(Q460&gt;$Q$2:$Q$3117))+1</f>
        <v>1</v>
      </c>
      <c r="S460" s="12">
        <f t="shared" si="61"/>
        <v>100987</v>
      </c>
      <c r="T460" cm="1">
        <f t="array" ref="T460">SUMPRODUCT(($G$2:$G$3117=G460)*(S460&gt;$S$2:$S$3117))+1</f>
        <v>3</v>
      </c>
      <c r="U460" t="str">
        <f t="shared" si="62"/>
        <v xml:space="preserve">EPSOM DOWNS </v>
      </c>
      <c r="V460">
        <v>0</v>
      </c>
      <c r="W460" t="s">
        <v>19</v>
      </c>
      <c r="X460">
        <f t="shared" si="63"/>
        <v>2023</v>
      </c>
    </row>
    <row r="461" spans="1:24" x14ac:dyDescent="0.25">
      <c r="A461" s="10" t="str">
        <f t="shared" si="56"/>
        <v/>
      </c>
      <c r="B461" s="10" t="str">
        <f t="shared" si="57"/>
        <v/>
      </c>
      <c r="C461" s="10" t="str">
        <f t="shared" si="58"/>
        <v>Afternoon45200</v>
      </c>
      <c r="D461" s="5" t="str">
        <f>IF('by region'!$C$2="Any","Any",'Fixture list'!W461)&amp;M461&amp;IF('by region'!$I$2="Any","Any",N461)&amp;G461</f>
        <v>AnyFlatAny45200</v>
      </c>
      <c r="E461" s="5" t="e">
        <f>IF(I461=#REF!,'Fixture list'!G461,"")</f>
        <v>#REF!</v>
      </c>
      <c r="F461" s="5" t="str">
        <f t="shared" si="59"/>
        <v>452001</v>
      </c>
      <c r="G461" s="13">
        <v>45200</v>
      </c>
      <c r="H461" s="14" t="s">
        <v>40</v>
      </c>
      <c r="I461" s="14" t="s">
        <v>83</v>
      </c>
      <c r="J461" s="14" t="s">
        <v>9</v>
      </c>
      <c r="K461" s="14" t="s">
        <v>16</v>
      </c>
      <c r="L461" s="14" t="s">
        <v>19</v>
      </c>
      <c r="M461" s="14" t="s">
        <v>25</v>
      </c>
      <c r="N461" s="14" t="s">
        <v>13</v>
      </c>
      <c r="O461" s="14" t="s">
        <v>14</v>
      </c>
      <c r="P461" s="14" t="s">
        <v>1309</v>
      </c>
      <c r="Q461" s="12">
        <f t="shared" si="60"/>
        <v>1</v>
      </c>
      <c r="R461" s="12" cm="1">
        <f t="array" ref="R461">SUMPRODUCT(($G$2:$G$3117=G461)*(Q461&gt;$Q$2:$Q$3117))+1</f>
        <v>1</v>
      </c>
      <c r="S461" s="12">
        <f t="shared" si="61"/>
        <v>101430</v>
      </c>
      <c r="T461" cm="1">
        <f t="array" ref="T461">SUMPRODUCT(($G$2:$G$3117=G461)*(S461&gt;$S$2:$S$3117))+1</f>
        <v>1</v>
      </c>
      <c r="U461" t="str">
        <f t="shared" si="62"/>
        <v xml:space="preserve">EPSOM DOWNS </v>
      </c>
      <c r="V461">
        <v>0</v>
      </c>
      <c r="W461" t="s">
        <v>11</v>
      </c>
      <c r="X461">
        <f t="shared" si="63"/>
        <v>2023</v>
      </c>
    </row>
    <row r="462" spans="1:24" x14ac:dyDescent="0.25">
      <c r="A462" s="10" t="str">
        <f t="shared" si="56"/>
        <v/>
      </c>
      <c r="B462" s="10" t="str">
        <f t="shared" si="57"/>
        <v/>
      </c>
      <c r="C462" s="10" t="str">
        <f t="shared" si="58"/>
        <v>Afternoon44927</v>
      </c>
      <c r="D462" s="5" t="str">
        <f>IF('by region'!$C$2="Any","Any",'Fixture list'!W462)&amp;M462&amp;IF('by region'!$I$2="Any","Any",N462)&amp;G462</f>
        <v>AnyJumpAny44927</v>
      </c>
      <c r="E462" s="5" t="e">
        <f>IF(I462=#REF!,'Fixture list'!G462,"")</f>
        <v>#REF!</v>
      </c>
      <c r="F462" s="5" t="str">
        <f t="shared" si="59"/>
        <v>449273</v>
      </c>
      <c r="G462" s="13">
        <v>44927</v>
      </c>
      <c r="H462" s="14" t="s">
        <v>40</v>
      </c>
      <c r="I462" s="14" t="s">
        <v>18</v>
      </c>
      <c r="J462" s="14" t="s">
        <v>9</v>
      </c>
      <c r="K462" s="14" t="s">
        <v>16</v>
      </c>
      <c r="L462" s="14" t="s">
        <v>19</v>
      </c>
      <c r="M462" s="14" t="s">
        <v>12</v>
      </c>
      <c r="N462" s="14" t="s">
        <v>13</v>
      </c>
      <c r="O462" s="14" t="s">
        <v>14</v>
      </c>
      <c r="P462" s="14" t="s">
        <v>163</v>
      </c>
      <c r="Q462" s="12">
        <f t="shared" si="60"/>
        <v>1</v>
      </c>
      <c r="R462" s="12" cm="1">
        <f t="array" ref="R462">SUMPRODUCT(($G$2:$G$3117=G462)*(Q462&gt;$Q$2:$Q$3117))+1</f>
        <v>1</v>
      </c>
      <c r="S462" s="12">
        <f t="shared" si="61"/>
        <v>100692</v>
      </c>
      <c r="T462" cm="1">
        <f t="array" ref="T462">SUMPRODUCT(($G$2:$G$3117=G462)*(S462&gt;$S$2:$S$3117))+1</f>
        <v>3</v>
      </c>
      <c r="U462" t="str">
        <f t="shared" si="62"/>
        <v xml:space="preserve">Exeter </v>
      </c>
      <c r="V462">
        <v>0</v>
      </c>
      <c r="W462" t="s">
        <v>11</v>
      </c>
      <c r="X462">
        <f t="shared" si="63"/>
        <v>2023</v>
      </c>
    </row>
    <row r="463" spans="1:24" x14ac:dyDescent="0.25">
      <c r="A463" s="10" t="str">
        <f t="shared" si="56"/>
        <v/>
      </c>
      <c r="B463" s="10" t="str">
        <f t="shared" si="57"/>
        <v/>
      </c>
      <c r="C463" s="10" t="str">
        <f t="shared" si="58"/>
        <v>Afternoon44936</v>
      </c>
      <c r="D463" s="5" t="str">
        <f>IF('by region'!$C$2="Any","Any",'Fixture list'!W463)&amp;M463&amp;IF('by region'!$I$2="Any","Any",N463)&amp;G463</f>
        <v>AnyJumpAny44936</v>
      </c>
      <c r="E463" s="5" t="e">
        <f>IF(I463=#REF!,'Fixture list'!G463,"")</f>
        <v>#REF!</v>
      </c>
      <c r="F463" s="5" t="str">
        <f t="shared" si="59"/>
        <v>449361</v>
      </c>
      <c r="G463" s="13">
        <v>44936</v>
      </c>
      <c r="H463" s="14" t="s">
        <v>7</v>
      </c>
      <c r="I463" s="14" t="s">
        <v>18</v>
      </c>
      <c r="J463" s="14" t="s">
        <v>9</v>
      </c>
      <c r="K463" s="14" t="s">
        <v>30</v>
      </c>
      <c r="L463" s="14" t="s">
        <v>30</v>
      </c>
      <c r="M463" s="14" t="s">
        <v>12</v>
      </c>
      <c r="N463" s="14" t="s">
        <v>30</v>
      </c>
      <c r="O463" s="14" t="s">
        <v>21</v>
      </c>
      <c r="P463" s="14" t="s">
        <v>195</v>
      </c>
      <c r="Q463" s="12">
        <f t="shared" si="60"/>
        <v>1</v>
      </c>
      <c r="R463" s="12" cm="1">
        <f t="array" ref="R463">SUMPRODUCT(($G$2:$G$3117=G463)*(Q463&gt;$Q$2:$Q$3117))+1</f>
        <v>1</v>
      </c>
      <c r="S463" s="12">
        <f t="shared" si="61"/>
        <v>111597</v>
      </c>
      <c r="T463" cm="1">
        <f t="array" ref="T463">SUMPRODUCT(($G$2:$G$3117=G463)*(S463&gt;$S$2:$S$3117))+1</f>
        <v>1</v>
      </c>
      <c r="U463" t="str">
        <f t="shared" si="62"/>
        <v xml:space="preserve">Exeter </v>
      </c>
      <c r="V463">
        <v>0</v>
      </c>
      <c r="W463" t="s">
        <v>30</v>
      </c>
      <c r="X463">
        <f t="shared" si="63"/>
        <v>2023</v>
      </c>
    </row>
    <row r="464" spans="1:24" x14ac:dyDescent="0.25">
      <c r="A464" s="10" t="str">
        <f t="shared" si="56"/>
        <v/>
      </c>
      <c r="B464" s="10" t="str">
        <f t="shared" si="57"/>
        <v/>
      </c>
      <c r="C464" s="10" t="str">
        <f t="shared" si="58"/>
        <v>Afternoon44950</v>
      </c>
      <c r="D464" s="5" t="str">
        <f>IF('by region'!$C$2="Any","Any",'Fixture list'!W464)&amp;M464&amp;IF('by region'!$I$2="Any","Any",N464)&amp;G464</f>
        <v>AnyJumpAny44950</v>
      </c>
      <c r="E464" s="5" t="e">
        <f>IF(I464=#REF!,'Fixture list'!G464,"")</f>
        <v>#REF!</v>
      </c>
      <c r="F464" s="5" t="str">
        <f t="shared" si="59"/>
        <v>449502</v>
      </c>
      <c r="G464" s="13">
        <v>44950</v>
      </c>
      <c r="H464" s="14" t="s">
        <v>7</v>
      </c>
      <c r="I464" s="14" t="s">
        <v>18</v>
      </c>
      <c r="J464" s="14" t="s">
        <v>9</v>
      </c>
      <c r="K464" s="14" t="s">
        <v>30</v>
      </c>
      <c r="L464" s="14" t="s">
        <v>30</v>
      </c>
      <c r="M464" s="14" t="s">
        <v>12</v>
      </c>
      <c r="N464" s="14" t="s">
        <v>30</v>
      </c>
      <c r="O464" s="14" t="s">
        <v>21</v>
      </c>
      <c r="P464" s="14" t="s">
        <v>245</v>
      </c>
      <c r="Q464" s="12">
        <f t="shared" si="60"/>
        <v>1</v>
      </c>
      <c r="R464" s="12" cm="1">
        <f t="array" ref="R464">SUMPRODUCT(($G$2:$G$3117=G464)*(Q464&gt;$Q$2:$Q$3117))+1</f>
        <v>1</v>
      </c>
      <c r="S464" s="12">
        <f t="shared" si="61"/>
        <v>111676</v>
      </c>
      <c r="T464" cm="1">
        <f t="array" ref="T464">SUMPRODUCT(($G$2:$G$3117=G464)*(S464&gt;$S$2:$S$3117))+1</f>
        <v>2</v>
      </c>
      <c r="U464" t="str">
        <f t="shared" si="62"/>
        <v xml:space="preserve">Exeter </v>
      </c>
      <c r="V464">
        <v>0</v>
      </c>
      <c r="W464" t="s">
        <v>17</v>
      </c>
      <c r="X464">
        <f t="shared" si="63"/>
        <v>2023</v>
      </c>
    </row>
    <row r="465" spans="1:24" x14ac:dyDescent="0.25">
      <c r="A465" s="10" t="str">
        <f t="shared" si="56"/>
        <v/>
      </c>
      <c r="B465" s="10" t="str">
        <f t="shared" si="57"/>
        <v/>
      </c>
      <c r="C465" s="10" t="str">
        <f t="shared" si="58"/>
        <v>Afternoon44958</v>
      </c>
      <c r="D465" s="5" t="str">
        <f>IF('by region'!$C$2="Any","Any",'Fixture list'!W465)&amp;M465&amp;IF('by region'!$I$2="Any","Any",N465)&amp;G465</f>
        <v>AnyJumpAny44958</v>
      </c>
      <c r="E465" s="5" t="e">
        <f>IF(I465=#REF!,'Fixture list'!G465,"")</f>
        <v>#REF!</v>
      </c>
      <c r="F465" s="5" t="str">
        <f t="shared" si="59"/>
        <v>449581</v>
      </c>
      <c r="G465" s="13">
        <v>44958</v>
      </c>
      <c r="H465" s="14" t="s">
        <v>27</v>
      </c>
      <c r="I465" s="14" t="s">
        <v>18</v>
      </c>
      <c r="J465" s="14" t="s">
        <v>9</v>
      </c>
      <c r="K465" s="14" t="s">
        <v>16</v>
      </c>
      <c r="L465" s="14" t="s">
        <v>19</v>
      </c>
      <c r="M465" s="14" t="s">
        <v>12</v>
      </c>
      <c r="N465" s="14" t="s">
        <v>13</v>
      </c>
      <c r="O465" s="14" t="s">
        <v>14</v>
      </c>
      <c r="P465" s="14" t="s">
        <v>275</v>
      </c>
      <c r="Q465" s="12">
        <f t="shared" si="60"/>
        <v>1</v>
      </c>
      <c r="R465" s="12" cm="1">
        <f t="array" ref="R465">SUMPRODUCT(($G$2:$G$3117=G465)*(Q465&gt;$Q$2:$Q$3117))+1</f>
        <v>1</v>
      </c>
      <c r="S465" s="12">
        <f t="shared" si="61"/>
        <v>100697</v>
      </c>
      <c r="T465" cm="1">
        <f t="array" ref="T465">SUMPRODUCT(($G$2:$G$3117=G465)*(S465&gt;$S$2:$S$3117))+1</f>
        <v>1</v>
      </c>
      <c r="U465" t="str">
        <f t="shared" si="62"/>
        <v xml:space="preserve">Exeter </v>
      </c>
      <c r="V465">
        <v>0</v>
      </c>
      <c r="W465" t="s">
        <v>11</v>
      </c>
      <c r="X465">
        <f t="shared" si="63"/>
        <v>2023</v>
      </c>
    </row>
    <row r="466" spans="1:24" x14ac:dyDescent="0.25">
      <c r="A466" s="10" t="str">
        <f t="shared" si="56"/>
        <v/>
      </c>
      <c r="B466" s="10" t="str">
        <f t="shared" si="57"/>
        <v/>
      </c>
      <c r="C466" s="10" t="str">
        <f t="shared" si="58"/>
        <v>Afternoon44969</v>
      </c>
      <c r="D466" s="5" t="str">
        <f>IF('by region'!$C$2="Any","Any",'Fixture list'!W466)&amp;M466&amp;IF('by region'!$I$2="Any","Any",N466)&amp;G466</f>
        <v>AnyJumpAny44969</v>
      </c>
      <c r="E466" s="5" t="e">
        <f>IF(I466=#REF!,'Fixture list'!G466,"")</f>
        <v>#REF!</v>
      </c>
      <c r="F466" s="5" t="str">
        <f t="shared" si="59"/>
        <v>449691</v>
      </c>
      <c r="G466" s="13">
        <v>44969</v>
      </c>
      <c r="H466" s="14" t="s">
        <v>40</v>
      </c>
      <c r="I466" s="14" t="s">
        <v>18</v>
      </c>
      <c r="J466" s="14" t="s">
        <v>9</v>
      </c>
      <c r="K466" s="14" t="s">
        <v>16</v>
      </c>
      <c r="L466" s="14" t="s">
        <v>19</v>
      </c>
      <c r="M466" s="14" t="s">
        <v>12</v>
      </c>
      <c r="N466" s="14" t="s">
        <v>13</v>
      </c>
      <c r="O466" s="14" t="s">
        <v>14</v>
      </c>
      <c r="P466" s="14" t="s">
        <v>316</v>
      </c>
      <c r="Q466" s="12">
        <f t="shared" si="60"/>
        <v>1</v>
      </c>
      <c r="R466" s="12" cm="1">
        <f t="array" ref="R466">SUMPRODUCT(($G$2:$G$3117=G466)*(Q466&gt;$Q$2:$Q$3117))+1</f>
        <v>1</v>
      </c>
      <c r="S466" s="12">
        <f t="shared" si="61"/>
        <v>100700</v>
      </c>
      <c r="T466" cm="1">
        <f t="array" ref="T466">SUMPRODUCT(($G$2:$G$3117=G466)*(S466&gt;$S$2:$S$3117))+1</f>
        <v>1</v>
      </c>
      <c r="U466" t="str">
        <f t="shared" si="62"/>
        <v xml:space="preserve">Exeter </v>
      </c>
      <c r="V466">
        <v>0</v>
      </c>
      <c r="W466" t="s">
        <v>17</v>
      </c>
      <c r="X466">
        <f t="shared" si="63"/>
        <v>2023</v>
      </c>
    </row>
    <row r="467" spans="1:24" x14ac:dyDescent="0.25">
      <c r="A467" s="10" t="str">
        <f t="shared" si="56"/>
        <v/>
      </c>
      <c r="B467" s="10" t="str">
        <f t="shared" si="57"/>
        <v/>
      </c>
      <c r="C467" s="10" t="str">
        <f t="shared" si="58"/>
        <v>Afternoon44981</v>
      </c>
      <c r="D467" s="5" t="str">
        <f>IF('by region'!$C$2="Any","Any",'Fixture list'!W467)&amp;M467&amp;IF('by region'!$I$2="Any","Any",N467)&amp;G467</f>
        <v>AnyJumpAny44981</v>
      </c>
      <c r="E467" s="5" t="e">
        <f>IF(I467=#REF!,'Fixture list'!G467,"")</f>
        <v>#REF!</v>
      </c>
      <c r="F467" s="5" t="str">
        <f t="shared" si="59"/>
        <v>449811</v>
      </c>
      <c r="G467" s="13">
        <v>44981</v>
      </c>
      <c r="H467" s="14" t="s">
        <v>35</v>
      </c>
      <c r="I467" s="14" t="s">
        <v>18</v>
      </c>
      <c r="J467" s="14" t="s">
        <v>9</v>
      </c>
      <c r="K467" s="14" t="s">
        <v>16</v>
      </c>
      <c r="L467" s="14" t="s">
        <v>19</v>
      </c>
      <c r="M467" s="14" t="s">
        <v>12</v>
      </c>
      <c r="N467" s="14" t="s">
        <v>13</v>
      </c>
      <c r="O467" s="14" t="s">
        <v>14</v>
      </c>
      <c r="P467" s="14" t="s">
        <v>358</v>
      </c>
      <c r="Q467" s="12">
        <f t="shared" si="60"/>
        <v>1</v>
      </c>
      <c r="R467" s="12" cm="1">
        <f t="array" ref="R467">SUMPRODUCT(($G$2:$G$3117=G467)*(Q467&gt;$Q$2:$Q$3117))+1</f>
        <v>1</v>
      </c>
      <c r="S467" s="12">
        <f t="shared" si="61"/>
        <v>100699</v>
      </c>
      <c r="T467" cm="1">
        <f t="array" ref="T467">SUMPRODUCT(($G$2:$G$3117=G467)*(S467&gt;$S$2:$S$3117))+1</f>
        <v>1</v>
      </c>
      <c r="U467" t="str">
        <f t="shared" si="62"/>
        <v xml:space="preserve">Exeter </v>
      </c>
      <c r="V467">
        <v>0</v>
      </c>
      <c r="W467" t="s">
        <v>11</v>
      </c>
      <c r="X467">
        <f t="shared" si="63"/>
        <v>2023</v>
      </c>
    </row>
    <row r="468" spans="1:24" x14ac:dyDescent="0.25">
      <c r="A468" s="10" t="str">
        <f t="shared" si="56"/>
        <v/>
      </c>
      <c r="B468" s="10" t="str">
        <f t="shared" si="57"/>
        <v/>
      </c>
      <c r="C468" s="10" t="str">
        <f t="shared" si="58"/>
        <v>Afternoon44995</v>
      </c>
      <c r="D468" s="5" t="str">
        <f>IF('by region'!$C$2="Any","Any",'Fixture list'!W468)&amp;M468&amp;IF('by region'!$I$2="Any","Any",N468)&amp;G468</f>
        <v>AnyJumpAny44995</v>
      </c>
      <c r="E468" s="5" t="e">
        <f>IF(I468=#REF!,'Fixture list'!G468,"")</f>
        <v>#REF!</v>
      </c>
      <c r="F468" s="5" t="str">
        <f t="shared" si="59"/>
        <v>449952</v>
      </c>
      <c r="G468" s="13">
        <v>44995</v>
      </c>
      <c r="H468" s="14" t="s">
        <v>35</v>
      </c>
      <c r="I468" s="14" t="s">
        <v>18</v>
      </c>
      <c r="J468" s="14" t="s">
        <v>9</v>
      </c>
      <c r="K468" s="14" t="s">
        <v>16</v>
      </c>
      <c r="L468" s="14" t="s">
        <v>19</v>
      </c>
      <c r="M468" s="14" t="s">
        <v>12</v>
      </c>
      <c r="N468" s="14" t="s">
        <v>13</v>
      </c>
      <c r="O468" s="14" t="s">
        <v>14</v>
      </c>
      <c r="P468" s="14" t="s">
        <v>408</v>
      </c>
      <c r="Q468" s="12">
        <f t="shared" si="60"/>
        <v>1</v>
      </c>
      <c r="R468" s="12" cm="1">
        <f t="array" ref="R468">SUMPRODUCT(($G$2:$G$3117=G468)*(Q468&gt;$Q$2:$Q$3117))+1</f>
        <v>1</v>
      </c>
      <c r="S468" s="12">
        <f t="shared" si="61"/>
        <v>100701</v>
      </c>
      <c r="T468" cm="1">
        <f t="array" ref="T468">SUMPRODUCT(($G$2:$G$3117=G468)*(S468&gt;$S$2:$S$3117))+1</f>
        <v>2</v>
      </c>
      <c r="U468" t="str">
        <f t="shared" si="62"/>
        <v xml:space="preserve">Exeter </v>
      </c>
      <c r="V468">
        <v>0</v>
      </c>
      <c r="W468" t="s">
        <v>19</v>
      </c>
      <c r="X468">
        <f t="shared" si="63"/>
        <v>2023</v>
      </c>
    </row>
    <row r="469" spans="1:24" x14ac:dyDescent="0.25">
      <c r="A469" s="10" t="str">
        <f t="shared" si="56"/>
        <v/>
      </c>
      <c r="B469" s="10" t="str">
        <f t="shared" si="57"/>
        <v/>
      </c>
      <c r="C469" s="10" t="str">
        <f t="shared" si="58"/>
        <v>Afternoon45011</v>
      </c>
      <c r="D469" s="5" t="str">
        <f>IF('by region'!$C$2="Any","Any",'Fixture list'!W469)&amp;M469&amp;IF('by region'!$I$2="Any","Any",N469)&amp;G469</f>
        <v>AnyJumpAny45011</v>
      </c>
      <c r="E469" s="5" t="e">
        <f>IF(I469=#REF!,'Fixture list'!G469,"")</f>
        <v>#REF!</v>
      </c>
      <c r="F469" s="5" t="str">
        <f t="shared" si="59"/>
        <v>450111</v>
      </c>
      <c r="G469" s="13">
        <v>45011</v>
      </c>
      <c r="H469" s="14" t="s">
        <v>40</v>
      </c>
      <c r="I469" s="14" t="s">
        <v>18</v>
      </c>
      <c r="J469" s="14" t="s">
        <v>9</v>
      </c>
      <c r="K469" s="14" t="s">
        <v>16</v>
      </c>
      <c r="L469" s="14" t="s">
        <v>19</v>
      </c>
      <c r="M469" s="14" t="s">
        <v>12</v>
      </c>
      <c r="N469" s="14" t="s">
        <v>13</v>
      </c>
      <c r="O469" s="14" t="s">
        <v>14</v>
      </c>
      <c r="P469" s="14" t="s">
        <v>467</v>
      </c>
      <c r="Q469" s="12">
        <f t="shared" si="60"/>
        <v>1</v>
      </c>
      <c r="R469" s="12" cm="1">
        <f t="array" ref="R469">SUMPRODUCT(($G$2:$G$3117=G469)*(Q469&gt;$Q$2:$Q$3117))+1</f>
        <v>1</v>
      </c>
      <c r="S469" s="12">
        <f t="shared" si="61"/>
        <v>100695</v>
      </c>
      <c r="T469" cm="1">
        <f t="array" ref="T469">SUMPRODUCT(($G$2:$G$3117=G469)*(S469&gt;$S$2:$S$3117))+1</f>
        <v>1</v>
      </c>
      <c r="U469" t="str">
        <f t="shared" si="62"/>
        <v xml:space="preserve">Exeter </v>
      </c>
      <c r="V469">
        <v>0</v>
      </c>
      <c r="W469" t="s">
        <v>11</v>
      </c>
      <c r="X469">
        <f t="shared" si="63"/>
        <v>2023</v>
      </c>
    </row>
    <row r="470" spans="1:24" x14ac:dyDescent="0.25">
      <c r="A470" s="10" t="str">
        <f t="shared" si="56"/>
        <v/>
      </c>
      <c r="B470" s="10" t="str">
        <f t="shared" si="57"/>
        <v/>
      </c>
      <c r="C470" s="10" t="str">
        <f t="shared" si="58"/>
        <v>Afternoon45027</v>
      </c>
      <c r="D470" s="5" t="str">
        <f>IF('by region'!$C$2="Any","Any",'Fixture list'!W470)&amp;M470&amp;IF('by region'!$I$2="Any","Any",N470)&amp;G470</f>
        <v>AnyJumpAny45027</v>
      </c>
      <c r="E470" s="5" t="e">
        <f>IF(I470=#REF!,'Fixture list'!G470,"")</f>
        <v>#REF!</v>
      </c>
      <c r="F470" s="5" t="str">
        <f t="shared" si="59"/>
        <v>450271</v>
      </c>
      <c r="G470" s="13">
        <v>45027</v>
      </c>
      <c r="H470" s="14" t="s">
        <v>7</v>
      </c>
      <c r="I470" s="14" t="s">
        <v>18</v>
      </c>
      <c r="J470" s="14" t="s">
        <v>9</v>
      </c>
      <c r="K470" s="14" t="s">
        <v>16</v>
      </c>
      <c r="L470" s="14" t="s">
        <v>19</v>
      </c>
      <c r="M470" s="14" t="s">
        <v>12</v>
      </c>
      <c r="N470" s="14" t="s">
        <v>13</v>
      </c>
      <c r="O470" s="14" t="s">
        <v>14</v>
      </c>
      <c r="P470" s="14" t="s">
        <v>527</v>
      </c>
      <c r="Q470" s="12">
        <f t="shared" si="60"/>
        <v>1</v>
      </c>
      <c r="R470" s="12" cm="1">
        <f t="array" ref="R470">SUMPRODUCT(($G$2:$G$3117=G470)*(Q470&gt;$Q$2:$Q$3117))+1</f>
        <v>1</v>
      </c>
      <c r="S470" s="12">
        <f t="shared" si="61"/>
        <v>100693</v>
      </c>
      <c r="T470" cm="1">
        <f t="array" ref="T470">SUMPRODUCT(($G$2:$G$3117=G470)*(S470&gt;$S$2:$S$3117))+1</f>
        <v>1</v>
      </c>
      <c r="U470" t="str">
        <f t="shared" si="62"/>
        <v xml:space="preserve">Exeter </v>
      </c>
      <c r="V470">
        <v>0</v>
      </c>
      <c r="W470" t="s">
        <v>17</v>
      </c>
      <c r="X470">
        <f t="shared" si="63"/>
        <v>2023</v>
      </c>
    </row>
    <row r="471" spans="1:24" x14ac:dyDescent="0.25">
      <c r="A471" s="10" t="str">
        <f t="shared" si="56"/>
        <v/>
      </c>
      <c r="B471" s="10" t="str">
        <f t="shared" si="57"/>
        <v/>
      </c>
      <c r="C471" s="10" t="str">
        <f t="shared" si="58"/>
        <v>Evening45037</v>
      </c>
      <c r="D471" s="5" t="str">
        <f>IF('by region'!$C$2="Any","Any",'Fixture list'!W471)&amp;M471&amp;IF('by region'!$I$2="Any","Any",N471)&amp;G471</f>
        <v>AnyJumpAny45037</v>
      </c>
      <c r="E471" s="5" t="e">
        <f>IF(I471=#REF!,'Fixture list'!G471,"")</f>
        <v>#REF!</v>
      </c>
      <c r="F471" s="5" t="str">
        <f t="shared" si="59"/>
        <v>450375</v>
      </c>
      <c r="G471" s="13">
        <v>45037</v>
      </c>
      <c r="H471" s="14" t="s">
        <v>35</v>
      </c>
      <c r="I471" s="14" t="s">
        <v>18</v>
      </c>
      <c r="J471" s="14" t="s">
        <v>80</v>
      </c>
      <c r="K471" s="14" t="s">
        <v>16</v>
      </c>
      <c r="L471" s="14" t="s">
        <v>19</v>
      </c>
      <c r="M471" s="14" t="s">
        <v>12</v>
      </c>
      <c r="N471" s="14" t="s">
        <v>13</v>
      </c>
      <c r="O471" s="14" t="s">
        <v>14</v>
      </c>
      <c r="P471" s="14" t="s">
        <v>566</v>
      </c>
      <c r="Q471" s="12">
        <f t="shared" si="60"/>
        <v>2</v>
      </c>
      <c r="R471" s="12" cm="1">
        <f t="array" ref="R471">SUMPRODUCT(($G$2:$G$3117=G471)*(Q471&gt;$Q$2:$Q$3117))+1</f>
        <v>4</v>
      </c>
      <c r="S471" s="12">
        <f t="shared" si="61"/>
        <v>400696</v>
      </c>
      <c r="T471" cm="1">
        <f t="array" ref="T471">SUMPRODUCT(($G$2:$G$3117=G471)*(S471&gt;$S$2:$S$3117))+1</f>
        <v>5</v>
      </c>
      <c r="U471" t="str">
        <f t="shared" si="62"/>
        <v>Exeter †</v>
      </c>
      <c r="V471">
        <v>0</v>
      </c>
      <c r="W471" t="s">
        <v>11</v>
      </c>
      <c r="X471">
        <f t="shared" si="63"/>
        <v>2023</v>
      </c>
    </row>
    <row r="472" spans="1:24" x14ac:dyDescent="0.25">
      <c r="A472" s="10" t="str">
        <f t="shared" si="56"/>
        <v/>
      </c>
      <c r="B472" s="10" t="str">
        <f t="shared" si="57"/>
        <v/>
      </c>
      <c r="C472" s="10" t="str">
        <f t="shared" si="58"/>
        <v>Afternoon45211</v>
      </c>
      <c r="D472" s="5" t="str">
        <f>IF('by region'!$C$2="Any","Any",'Fixture list'!W472)&amp;M472&amp;IF('by region'!$I$2="Any","Any",N472)&amp;G472</f>
        <v>AnyJumpAny45211</v>
      </c>
      <c r="E472" s="5" t="e">
        <f>IF(I472=#REF!,'Fixture list'!G472,"")</f>
        <v>#REF!</v>
      </c>
      <c r="F472" s="5" t="str">
        <f t="shared" si="59"/>
        <v>452112</v>
      </c>
      <c r="G472" s="13">
        <v>45211</v>
      </c>
      <c r="H472" s="14" t="s">
        <v>34</v>
      </c>
      <c r="I472" s="14" t="s">
        <v>18</v>
      </c>
      <c r="J472" s="14" t="s">
        <v>9</v>
      </c>
      <c r="K472" s="14" t="s">
        <v>16</v>
      </c>
      <c r="L472" s="14" t="s">
        <v>17</v>
      </c>
      <c r="M472" s="14" t="s">
        <v>12</v>
      </c>
      <c r="N472" s="14" t="s">
        <v>13</v>
      </c>
      <c r="O472" s="14" t="s">
        <v>14</v>
      </c>
      <c r="P472" s="14" t="s">
        <v>1352</v>
      </c>
      <c r="Q472" s="12">
        <f t="shared" si="60"/>
        <v>1</v>
      </c>
      <c r="R472" s="12" cm="1">
        <f t="array" ref="R472">SUMPRODUCT(($G$2:$G$3117=G472)*(Q472&gt;$Q$2:$Q$3117))+1</f>
        <v>1</v>
      </c>
      <c r="S472" s="12">
        <f t="shared" si="61"/>
        <v>100702</v>
      </c>
      <c r="T472" cm="1">
        <f t="array" ref="T472">SUMPRODUCT(($G$2:$G$3117=G472)*(S472&gt;$S$2:$S$3117))+1</f>
        <v>2</v>
      </c>
      <c r="U472" t="str">
        <f t="shared" si="62"/>
        <v xml:space="preserve">Exeter </v>
      </c>
      <c r="V472">
        <v>0</v>
      </c>
      <c r="W472" t="s">
        <v>17</v>
      </c>
      <c r="X472">
        <f t="shared" si="63"/>
        <v>2023</v>
      </c>
    </row>
    <row r="473" spans="1:24" x14ac:dyDescent="0.25">
      <c r="A473" s="10" t="str">
        <f t="shared" si="56"/>
        <v/>
      </c>
      <c r="B473" s="10" t="str">
        <f t="shared" si="57"/>
        <v/>
      </c>
      <c r="C473" s="10" t="str">
        <f t="shared" si="58"/>
        <v>Afternoon45223</v>
      </c>
      <c r="D473" s="5" t="str">
        <f>IF('by region'!$C$2="Any","Any",'Fixture list'!W473)&amp;M473&amp;IF('by region'!$I$2="Any","Any",N473)&amp;G473</f>
        <v>AnyJumpAny45223</v>
      </c>
      <c r="E473" s="5" t="e">
        <f>IF(I473=#REF!,'Fixture list'!G473,"")</f>
        <v>#REF!</v>
      </c>
      <c r="F473" s="5" t="str">
        <f t="shared" si="59"/>
        <v>452231</v>
      </c>
      <c r="G473" s="13">
        <v>45223</v>
      </c>
      <c r="H473" s="14" t="s">
        <v>7</v>
      </c>
      <c r="I473" s="14" t="s">
        <v>18</v>
      </c>
      <c r="J473" s="14" t="s">
        <v>9</v>
      </c>
      <c r="K473" s="14" t="s">
        <v>16</v>
      </c>
      <c r="L473" s="14" t="s">
        <v>30</v>
      </c>
      <c r="M473" s="14" t="s">
        <v>12</v>
      </c>
      <c r="N473" s="14" t="s">
        <v>13</v>
      </c>
      <c r="O473" s="14" t="s">
        <v>14</v>
      </c>
      <c r="P473" s="14" t="s">
        <v>1401</v>
      </c>
      <c r="Q473" s="12">
        <f t="shared" si="60"/>
        <v>1</v>
      </c>
      <c r="R473" s="12" cm="1">
        <f t="array" ref="R473">SUMPRODUCT(($G$2:$G$3117=G473)*(Q473&gt;$Q$2:$Q$3117))+1</f>
        <v>1</v>
      </c>
      <c r="S473" s="12">
        <f t="shared" si="61"/>
        <v>100703</v>
      </c>
      <c r="T473" cm="1">
        <f t="array" ref="T473">SUMPRODUCT(($G$2:$G$3117=G473)*(S473&gt;$S$2:$S$3117))+1</f>
        <v>1</v>
      </c>
      <c r="U473" t="str">
        <f t="shared" si="62"/>
        <v xml:space="preserve">Exeter </v>
      </c>
      <c r="V473">
        <v>0</v>
      </c>
      <c r="W473" t="s">
        <v>11</v>
      </c>
      <c r="X473">
        <f t="shared" si="63"/>
        <v>2023</v>
      </c>
    </row>
    <row r="474" spans="1:24" x14ac:dyDescent="0.25">
      <c r="A474" s="10" t="str">
        <f t="shared" si="56"/>
        <v/>
      </c>
      <c r="B474" s="10" t="str">
        <f t="shared" si="57"/>
        <v/>
      </c>
      <c r="C474" s="10" t="str">
        <f t="shared" si="58"/>
        <v>Afternoon45240</v>
      </c>
      <c r="D474" s="5" t="str">
        <f>IF('by region'!$C$2="Any","Any",'Fixture list'!W474)&amp;M474&amp;IF('by region'!$I$2="Any","Any",N474)&amp;G474</f>
        <v>AnyJumpAny45240</v>
      </c>
      <c r="E474" s="5" t="e">
        <f>IF(I474=#REF!,'Fixture list'!G474,"")</f>
        <v>#REF!</v>
      </c>
      <c r="F474" s="5" t="str">
        <f t="shared" si="59"/>
        <v>452401</v>
      </c>
      <c r="G474" s="13">
        <v>45240</v>
      </c>
      <c r="H474" s="14" t="s">
        <v>35</v>
      </c>
      <c r="I474" s="14" t="s">
        <v>18</v>
      </c>
      <c r="J474" s="14" t="s">
        <v>9</v>
      </c>
      <c r="K474" s="14" t="s">
        <v>16</v>
      </c>
      <c r="L474" s="14" t="s">
        <v>19</v>
      </c>
      <c r="M474" s="14" t="s">
        <v>12</v>
      </c>
      <c r="N474" s="14" t="s">
        <v>13</v>
      </c>
      <c r="O474" s="14" t="s">
        <v>14</v>
      </c>
      <c r="P474" s="14" t="s">
        <v>1465</v>
      </c>
      <c r="Q474" s="12">
        <f t="shared" si="60"/>
        <v>1</v>
      </c>
      <c r="R474" s="12" cm="1">
        <f t="array" ref="R474">SUMPRODUCT(($G$2:$G$3117=G474)*(Q474&gt;$Q$2:$Q$3117))+1</f>
        <v>1</v>
      </c>
      <c r="S474" s="12">
        <f t="shared" si="61"/>
        <v>100704</v>
      </c>
      <c r="T474" cm="1">
        <f t="array" ref="T474">SUMPRODUCT(($G$2:$G$3117=G474)*(S474&gt;$S$2:$S$3117))+1</f>
        <v>1</v>
      </c>
      <c r="U474" t="str">
        <f t="shared" si="62"/>
        <v xml:space="preserve">Exeter </v>
      </c>
      <c r="V474">
        <v>0</v>
      </c>
      <c r="W474" t="s">
        <v>17</v>
      </c>
      <c r="X474">
        <f t="shared" si="63"/>
        <v>2023</v>
      </c>
    </row>
    <row r="475" spans="1:24" x14ac:dyDescent="0.25">
      <c r="A475" s="10" t="str">
        <f t="shared" si="56"/>
        <v/>
      </c>
      <c r="B475" s="10" t="str">
        <f t="shared" si="57"/>
        <v/>
      </c>
      <c r="C475" s="10" t="str">
        <f t="shared" si="58"/>
        <v>Afternoon45250</v>
      </c>
      <c r="D475" s="5" t="str">
        <f>IF('by region'!$C$2="Any","Any",'Fixture list'!W475)&amp;M475&amp;IF('by region'!$I$2="Any","Any",N475)&amp;G475</f>
        <v>AnyJumpAny45250</v>
      </c>
      <c r="E475" s="5" t="e">
        <f>IF(I475=#REF!,'Fixture list'!G475,"")</f>
        <v>#REF!</v>
      </c>
      <c r="F475" s="5" t="str">
        <f t="shared" si="59"/>
        <v>452501</v>
      </c>
      <c r="G475" s="13">
        <v>45250</v>
      </c>
      <c r="H475" s="14" t="s">
        <v>42</v>
      </c>
      <c r="I475" s="14" t="s">
        <v>18</v>
      </c>
      <c r="J475" s="14" t="s">
        <v>9</v>
      </c>
      <c r="K475" s="14" t="s">
        <v>16</v>
      </c>
      <c r="L475" s="14" t="s">
        <v>17</v>
      </c>
      <c r="M475" s="14" t="s">
        <v>12</v>
      </c>
      <c r="N475" s="14" t="s">
        <v>13</v>
      </c>
      <c r="O475" s="14" t="s">
        <v>14</v>
      </c>
      <c r="P475" s="14" t="s">
        <v>1502</v>
      </c>
      <c r="Q475" s="12">
        <f t="shared" si="60"/>
        <v>1</v>
      </c>
      <c r="R475" s="12" cm="1">
        <f t="array" ref="R475">SUMPRODUCT(($G$2:$G$3117=G475)*(Q475&gt;$Q$2:$Q$3117))+1</f>
        <v>1</v>
      </c>
      <c r="S475" s="12">
        <f t="shared" si="61"/>
        <v>100694</v>
      </c>
      <c r="T475" cm="1">
        <f t="array" ref="T475">SUMPRODUCT(($G$2:$G$3117=G475)*(S475&gt;$S$2:$S$3117))+1</f>
        <v>1</v>
      </c>
      <c r="U475" t="str">
        <f t="shared" si="62"/>
        <v xml:space="preserve">Exeter </v>
      </c>
      <c r="V475">
        <v>0</v>
      </c>
      <c r="W475" t="s">
        <v>19</v>
      </c>
      <c r="X475">
        <f t="shared" si="63"/>
        <v>2023</v>
      </c>
    </row>
    <row r="476" spans="1:24" x14ac:dyDescent="0.25">
      <c r="A476" s="10" t="str">
        <f t="shared" si="56"/>
        <v/>
      </c>
      <c r="B476" s="10" t="str">
        <f t="shared" si="57"/>
        <v/>
      </c>
      <c r="C476" s="10" t="str">
        <f t="shared" si="58"/>
        <v>Afternoon45256</v>
      </c>
      <c r="D476" s="5" t="str">
        <f>IF('by region'!$C$2="Any","Any",'Fixture list'!W476)&amp;M476&amp;IF('by region'!$I$2="Any","Any",N476)&amp;G476</f>
        <v>AnyJumpAny45256</v>
      </c>
      <c r="E476" s="5" t="e">
        <f>IF(I476=#REF!,'Fixture list'!G476,"")</f>
        <v>#REF!</v>
      </c>
      <c r="F476" s="5" t="str">
        <f t="shared" si="59"/>
        <v>452561</v>
      </c>
      <c r="G476" s="13">
        <v>45256</v>
      </c>
      <c r="H476" s="14" t="s">
        <v>40</v>
      </c>
      <c r="I476" s="14" t="s">
        <v>18</v>
      </c>
      <c r="J476" s="14" t="s">
        <v>9</v>
      </c>
      <c r="K476" s="14" t="s">
        <v>16</v>
      </c>
      <c r="L476" s="14" t="s">
        <v>17</v>
      </c>
      <c r="M476" s="14" t="s">
        <v>12</v>
      </c>
      <c r="N476" s="14" t="s">
        <v>13</v>
      </c>
      <c r="O476" s="14" t="s">
        <v>14</v>
      </c>
      <c r="P476" s="14" t="s">
        <v>1526</v>
      </c>
      <c r="Q476" s="12">
        <f t="shared" si="60"/>
        <v>1</v>
      </c>
      <c r="R476" s="12" cm="1">
        <f t="array" ref="R476">SUMPRODUCT(($G$2:$G$3117=G476)*(Q476&gt;$Q$2:$Q$3117))+1</f>
        <v>1</v>
      </c>
      <c r="S476" s="12">
        <f t="shared" si="61"/>
        <v>100698</v>
      </c>
      <c r="T476" cm="1">
        <f t="array" ref="T476">SUMPRODUCT(($G$2:$G$3117=G476)*(S476&gt;$S$2:$S$3117))+1</f>
        <v>1</v>
      </c>
      <c r="U476" t="str">
        <f t="shared" si="62"/>
        <v xml:space="preserve">Exeter </v>
      </c>
      <c r="V476">
        <v>0</v>
      </c>
      <c r="W476" t="s">
        <v>11</v>
      </c>
      <c r="X476">
        <f t="shared" si="63"/>
        <v>2023</v>
      </c>
    </row>
    <row r="477" spans="1:24" x14ac:dyDescent="0.25">
      <c r="A477" s="10" t="str">
        <f t="shared" si="56"/>
        <v/>
      </c>
      <c r="B477" s="10" t="str">
        <f t="shared" si="57"/>
        <v/>
      </c>
      <c r="C477" s="10" t="str">
        <f t="shared" si="58"/>
        <v>Afternoon45268</v>
      </c>
      <c r="D477" s="5" t="str">
        <f>IF('by region'!$C$2="Any","Any",'Fixture list'!W477)&amp;M477&amp;IF('by region'!$I$2="Any","Any",N477)&amp;G477</f>
        <v>AnyJumpAny45268</v>
      </c>
      <c r="E477" s="5" t="e">
        <f>IF(I477=#REF!,'Fixture list'!G477,"")</f>
        <v>#REF!</v>
      </c>
      <c r="F477" s="5" t="str">
        <f t="shared" si="59"/>
        <v>452681</v>
      </c>
      <c r="G477" s="13">
        <v>45268</v>
      </c>
      <c r="H477" s="14" t="s">
        <v>35</v>
      </c>
      <c r="I477" s="14" t="s">
        <v>18</v>
      </c>
      <c r="J477" s="14" t="s">
        <v>9</v>
      </c>
      <c r="K477" s="14" t="s">
        <v>16</v>
      </c>
      <c r="L477" s="14" t="s">
        <v>19</v>
      </c>
      <c r="M477" s="14" t="s">
        <v>12</v>
      </c>
      <c r="N477" s="14" t="s">
        <v>13</v>
      </c>
      <c r="O477" s="14" t="s">
        <v>14</v>
      </c>
      <c r="P477" s="14" t="s">
        <v>1563</v>
      </c>
      <c r="Q477" s="12">
        <f t="shared" si="60"/>
        <v>1</v>
      </c>
      <c r="R477" s="12" cm="1">
        <f t="array" ref="R477">SUMPRODUCT(($G$2:$G$3117=G477)*(Q477&gt;$Q$2:$Q$3117))+1</f>
        <v>1</v>
      </c>
      <c r="S477" s="12">
        <f t="shared" si="61"/>
        <v>100705</v>
      </c>
      <c r="T477" cm="1">
        <f t="array" ref="T477">SUMPRODUCT(($G$2:$G$3117=G477)*(S477&gt;$S$2:$S$3117))+1</f>
        <v>1</v>
      </c>
      <c r="U477" t="str">
        <f t="shared" si="62"/>
        <v xml:space="preserve">Exeter </v>
      </c>
      <c r="V477">
        <v>0</v>
      </c>
      <c r="W477" t="s">
        <v>19</v>
      </c>
      <c r="X477">
        <f t="shared" si="63"/>
        <v>2023</v>
      </c>
    </row>
    <row r="478" spans="1:24" x14ac:dyDescent="0.25">
      <c r="A478" s="10" t="str">
        <f t="shared" si="56"/>
        <v/>
      </c>
      <c r="B478" s="10" t="str">
        <f t="shared" si="57"/>
        <v/>
      </c>
      <c r="C478" s="10" t="str">
        <f t="shared" si="58"/>
        <v>Afternoon45281</v>
      </c>
      <c r="D478" s="5" t="str">
        <f>IF('by region'!$C$2="Any","Any",'Fixture list'!W478)&amp;M478&amp;IF('by region'!$I$2="Any","Any",N478)&amp;G478</f>
        <v>AnyJumpAny45281</v>
      </c>
      <c r="E478" s="5" t="e">
        <f>IF(I478=#REF!,'Fixture list'!G478,"")</f>
        <v>#REF!</v>
      </c>
      <c r="F478" s="5" t="str">
        <f t="shared" si="59"/>
        <v>452811</v>
      </c>
      <c r="G478" s="13">
        <v>45281</v>
      </c>
      <c r="H478" s="14" t="s">
        <v>34</v>
      </c>
      <c r="I478" s="14" t="s">
        <v>18</v>
      </c>
      <c r="J478" s="14" t="s">
        <v>9</v>
      </c>
      <c r="K478" s="14" t="s">
        <v>16</v>
      </c>
      <c r="L478" s="14" t="s">
        <v>19</v>
      </c>
      <c r="M478" s="14" t="s">
        <v>12</v>
      </c>
      <c r="N478" s="14" t="s">
        <v>13</v>
      </c>
      <c r="O478" s="14" t="s">
        <v>14</v>
      </c>
      <c r="P478" s="14" t="s">
        <v>1611</v>
      </c>
      <c r="Q478" s="12">
        <f t="shared" si="60"/>
        <v>1</v>
      </c>
      <c r="R478" s="12" cm="1">
        <f t="array" ref="R478">SUMPRODUCT(($G$2:$G$3117=G478)*(Q478&gt;$Q$2:$Q$3117))+1</f>
        <v>1</v>
      </c>
      <c r="S478" s="12">
        <f t="shared" si="61"/>
        <v>100706</v>
      </c>
      <c r="T478" cm="1">
        <f t="array" ref="T478">SUMPRODUCT(($G$2:$G$3117=G478)*(S478&gt;$S$2:$S$3117))+1</f>
        <v>1</v>
      </c>
      <c r="U478" t="str">
        <f t="shared" si="62"/>
        <v xml:space="preserve">Exeter </v>
      </c>
      <c r="V478">
        <v>0</v>
      </c>
      <c r="W478" t="s">
        <v>17</v>
      </c>
      <c r="X478">
        <f t="shared" si="63"/>
        <v>2023</v>
      </c>
    </row>
    <row r="479" spans="1:24" x14ac:dyDescent="0.25">
      <c r="A479" s="10" t="str">
        <f t="shared" si="56"/>
        <v/>
      </c>
      <c r="B479" s="10" t="str">
        <f t="shared" si="57"/>
        <v/>
      </c>
      <c r="C479" s="10" t="str">
        <f t="shared" si="58"/>
        <v>Afternoon44927</v>
      </c>
      <c r="D479" s="5" t="str">
        <f>IF('by region'!$C$2="Any","Any",'Fixture list'!W479)&amp;M479&amp;IF('by region'!$I$2="Any","Any",N479)&amp;G479</f>
        <v>AnyJumpAny44927</v>
      </c>
      <c r="E479" s="5" t="e">
        <f>IF(I479=#REF!,'Fixture list'!G479,"")</f>
        <v>#REF!</v>
      </c>
      <c r="F479" s="5" t="str">
        <f t="shared" si="59"/>
        <v>449275</v>
      </c>
      <c r="G479" s="13">
        <v>44927</v>
      </c>
      <c r="H479" s="14" t="s">
        <v>40</v>
      </c>
      <c r="I479" s="14" t="s">
        <v>20</v>
      </c>
      <c r="J479" s="14" t="s">
        <v>9</v>
      </c>
      <c r="K479" s="14" t="s">
        <v>10</v>
      </c>
      <c r="L479" s="14" t="s">
        <v>17</v>
      </c>
      <c r="M479" s="14" t="s">
        <v>12</v>
      </c>
      <c r="N479" s="14" t="s">
        <v>13</v>
      </c>
      <c r="O479" s="14" t="s">
        <v>21</v>
      </c>
      <c r="P479" s="14" t="s">
        <v>164</v>
      </c>
      <c r="Q479" s="12">
        <f t="shared" si="60"/>
        <v>1</v>
      </c>
      <c r="R479" s="12" cm="1">
        <f t="array" ref="R479">SUMPRODUCT(($G$2:$G$3117=G479)*(Q479&gt;$Q$2:$Q$3117))+1</f>
        <v>1</v>
      </c>
      <c r="S479" s="12">
        <f t="shared" si="61"/>
        <v>988000</v>
      </c>
      <c r="T479" cm="1">
        <f t="array" ref="T479">SUMPRODUCT(($G$2:$G$3117=G479)*(S479&gt;$S$2:$S$3117))+1</f>
        <v>5</v>
      </c>
      <c r="U479" t="str">
        <f t="shared" si="62"/>
        <v xml:space="preserve">Fakenham </v>
      </c>
      <c r="V479">
        <v>0</v>
      </c>
      <c r="W479" t="s">
        <v>19</v>
      </c>
      <c r="X479">
        <f t="shared" si="63"/>
        <v>2023</v>
      </c>
    </row>
    <row r="480" spans="1:24" x14ac:dyDescent="0.25">
      <c r="A480" s="10" t="str">
        <f t="shared" si="56"/>
        <v/>
      </c>
      <c r="B480" s="10" t="str">
        <f t="shared" si="57"/>
        <v/>
      </c>
      <c r="C480" s="10" t="str">
        <f t="shared" si="58"/>
        <v>Afternoon44948</v>
      </c>
      <c r="D480" s="5" t="str">
        <f>IF('by region'!$C$2="Any","Any",'Fixture list'!W480)&amp;M480&amp;IF('by region'!$I$2="Any","Any",N480)&amp;G480</f>
        <v>AnyJumpAny44948</v>
      </c>
      <c r="E480" s="5" t="e">
        <f>IF(I480=#REF!,'Fixture list'!G480,"")</f>
        <v>#REF!</v>
      </c>
      <c r="F480" s="5" t="str">
        <f t="shared" si="59"/>
        <v>449482</v>
      </c>
      <c r="G480" s="13">
        <v>44948</v>
      </c>
      <c r="H480" s="14" t="s">
        <v>40</v>
      </c>
      <c r="I480" s="14" t="s">
        <v>20</v>
      </c>
      <c r="J480" s="14" t="s">
        <v>9</v>
      </c>
      <c r="K480" s="14" t="s">
        <v>10</v>
      </c>
      <c r="L480" s="14" t="s">
        <v>17</v>
      </c>
      <c r="M480" s="14" t="s">
        <v>12</v>
      </c>
      <c r="N480" s="14" t="s">
        <v>13</v>
      </c>
      <c r="O480" s="14" t="s">
        <v>21</v>
      </c>
      <c r="P480" s="14" t="s">
        <v>241</v>
      </c>
      <c r="Q480" s="12">
        <f t="shared" si="60"/>
        <v>1</v>
      </c>
      <c r="R480" s="12" cm="1">
        <f t="array" ref="R480">SUMPRODUCT(($G$2:$G$3117=G480)*(Q480&gt;$Q$2:$Q$3117))+1</f>
        <v>1</v>
      </c>
      <c r="S480" s="12">
        <f t="shared" si="61"/>
        <v>111587</v>
      </c>
      <c r="T480" cm="1">
        <f t="array" ref="T480">SUMPRODUCT(($G$2:$G$3117=G480)*(S480&gt;$S$2:$S$3117))+1</f>
        <v>2</v>
      </c>
      <c r="U480" t="str">
        <f t="shared" si="62"/>
        <v xml:space="preserve">Fakenham </v>
      </c>
      <c r="V480">
        <v>0</v>
      </c>
      <c r="W480" t="s">
        <v>30</v>
      </c>
      <c r="X480">
        <f t="shared" si="63"/>
        <v>2023</v>
      </c>
    </row>
    <row r="481" spans="1:24" x14ac:dyDescent="0.25">
      <c r="A481" s="10" t="str">
        <f t="shared" si="56"/>
        <v/>
      </c>
      <c r="B481" s="10" t="str">
        <f t="shared" si="57"/>
        <v/>
      </c>
      <c r="C481" s="10" t="str">
        <f t="shared" si="58"/>
        <v>Afternoon44959</v>
      </c>
      <c r="D481" s="5" t="str">
        <f>IF('by region'!$C$2="Any","Any",'Fixture list'!W481)&amp;M481&amp;IF('by region'!$I$2="Any","Any",N481)&amp;G481</f>
        <v>AnyJumpAny44959</v>
      </c>
      <c r="E481" s="5" t="e">
        <f>IF(I481=#REF!,'Fixture list'!G481,"")</f>
        <v>#REF!</v>
      </c>
      <c r="F481" s="5" t="str">
        <f t="shared" si="59"/>
        <v>449593</v>
      </c>
      <c r="G481" s="13">
        <v>44959</v>
      </c>
      <c r="H481" s="14" t="s">
        <v>34</v>
      </c>
      <c r="I481" s="14" t="s">
        <v>20</v>
      </c>
      <c r="J481" s="14" t="s">
        <v>9</v>
      </c>
      <c r="K481" s="14" t="s">
        <v>30</v>
      </c>
      <c r="L481" s="14" t="s">
        <v>30</v>
      </c>
      <c r="M481" s="14" t="s">
        <v>12</v>
      </c>
      <c r="N481" s="14" t="s">
        <v>30</v>
      </c>
      <c r="O481" s="14" t="s">
        <v>21</v>
      </c>
      <c r="P481" s="14" t="s">
        <v>277</v>
      </c>
      <c r="Q481" s="12">
        <f t="shared" si="60"/>
        <v>1</v>
      </c>
      <c r="R481" s="12" cm="1">
        <f t="array" ref="R481">SUMPRODUCT(($G$2:$G$3117=G481)*(Q481&gt;$Q$2:$Q$3117))+1</f>
        <v>1</v>
      </c>
      <c r="S481" s="12">
        <f t="shared" si="61"/>
        <v>114268</v>
      </c>
      <c r="T481" cm="1">
        <f t="array" ref="T481">SUMPRODUCT(($G$2:$G$3117=G481)*(S481&gt;$S$2:$S$3117))+1</f>
        <v>3</v>
      </c>
      <c r="U481" t="str">
        <f t="shared" si="62"/>
        <v xml:space="preserve">Fakenham </v>
      </c>
      <c r="V481">
        <v>0</v>
      </c>
      <c r="W481" t="s">
        <v>30</v>
      </c>
      <c r="X481">
        <f t="shared" si="63"/>
        <v>2023</v>
      </c>
    </row>
    <row r="482" spans="1:24" x14ac:dyDescent="0.25">
      <c r="A482" s="10" t="str">
        <f t="shared" si="56"/>
        <v/>
      </c>
      <c r="B482" s="10" t="str">
        <f t="shared" si="57"/>
        <v/>
      </c>
      <c r="C482" s="10" t="str">
        <f t="shared" si="58"/>
        <v>Afternoon44974</v>
      </c>
      <c r="D482" s="5" t="str">
        <f>IF('by region'!$C$2="Any","Any",'Fixture list'!W482)&amp;M482&amp;IF('by region'!$I$2="Any","Any",N482)&amp;G482</f>
        <v>AnyJumpAny44974</v>
      </c>
      <c r="E482" s="5" t="e">
        <f>IF(I482=#REF!,'Fixture list'!G482,"")</f>
        <v>#REF!</v>
      </c>
      <c r="F482" s="5" t="str">
        <f t="shared" si="59"/>
        <v>449741</v>
      </c>
      <c r="G482" s="13">
        <v>44974</v>
      </c>
      <c r="H482" s="14" t="s">
        <v>35</v>
      </c>
      <c r="I482" s="14" t="s">
        <v>20</v>
      </c>
      <c r="J482" s="14" t="s">
        <v>9</v>
      </c>
      <c r="K482" s="14" t="s">
        <v>10</v>
      </c>
      <c r="L482" s="14" t="s">
        <v>17</v>
      </c>
      <c r="M482" s="14" t="s">
        <v>12</v>
      </c>
      <c r="N482" s="14" t="s">
        <v>13</v>
      </c>
      <c r="O482" s="14" t="s">
        <v>14</v>
      </c>
      <c r="P482" s="14" t="s">
        <v>333</v>
      </c>
      <c r="Q482" s="12">
        <f t="shared" si="60"/>
        <v>1</v>
      </c>
      <c r="R482" s="12" cm="1">
        <f t="array" ref="R482">SUMPRODUCT(($G$2:$G$3117=G482)*(Q482&gt;$Q$2:$Q$3117))+1</f>
        <v>1</v>
      </c>
      <c r="S482" s="12">
        <f t="shared" si="61"/>
        <v>100779</v>
      </c>
      <c r="T482" cm="1">
        <f t="array" ref="T482">SUMPRODUCT(($G$2:$G$3117=G482)*(S482&gt;$S$2:$S$3117))+1</f>
        <v>1</v>
      </c>
      <c r="U482" t="str">
        <f t="shared" si="62"/>
        <v xml:space="preserve">Fakenham </v>
      </c>
      <c r="V482">
        <v>0</v>
      </c>
      <c r="W482" t="s">
        <v>17</v>
      </c>
      <c r="X482">
        <f t="shared" si="63"/>
        <v>2023</v>
      </c>
    </row>
    <row r="483" spans="1:24" x14ac:dyDescent="0.25">
      <c r="A483" s="10" t="str">
        <f t="shared" si="56"/>
        <v/>
      </c>
      <c r="B483" s="10" t="str">
        <f t="shared" si="57"/>
        <v/>
      </c>
      <c r="C483" s="10" t="str">
        <f t="shared" si="58"/>
        <v>Afternoon45002</v>
      </c>
      <c r="D483" s="5" t="str">
        <f>IF('by region'!$C$2="Any","Any",'Fixture list'!W483)&amp;M483&amp;IF('by region'!$I$2="Any","Any",N483)&amp;G483</f>
        <v>AnyJumpAny45002</v>
      </c>
      <c r="E483" s="5" t="e">
        <f>IF(I483=#REF!,'Fixture list'!G483,"")</f>
        <v>#REF!</v>
      </c>
      <c r="F483" s="5" t="str">
        <f t="shared" si="59"/>
        <v>450021</v>
      </c>
      <c r="G483" s="13">
        <v>45002</v>
      </c>
      <c r="H483" s="14" t="s">
        <v>35</v>
      </c>
      <c r="I483" s="14" t="s">
        <v>20</v>
      </c>
      <c r="J483" s="14" t="s">
        <v>9</v>
      </c>
      <c r="K483" s="14" t="s">
        <v>10</v>
      </c>
      <c r="L483" s="14" t="s">
        <v>17</v>
      </c>
      <c r="M483" s="14" t="s">
        <v>12</v>
      </c>
      <c r="N483" s="14" t="s">
        <v>13</v>
      </c>
      <c r="O483" s="14" t="s">
        <v>14</v>
      </c>
      <c r="P483" s="14" t="s">
        <v>437</v>
      </c>
      <c r="Q483" s="12">
        <f t="shared" si="60"/>
        <v>1</v>
      </c>
      <c r="R483" s="12" cm="1">
        <f t="array" ref="R483">SUMPRODUCT(($G$2:$G$3117=G483)*(Q483&gt;$Q$2:$Q$3117))+1</f>
        <v>1</v>
      </c>
      <c r="S483" s="12">
        <f t="shared" si="61"/>
        <v>100780</v>
      </c>
      <c r="T483" cm="1">
        <f t="array" ref="T483">SUMPRODUCT(($G$2:$G$3117=G483)*(S483&gt;$S$2:$S$3117))+1</f>
        <v>1</v>
      </c>
      <c r="U483" t="str">
        <f t="shared" si="62"/>
        <v xml:space="preserve">Fakenham </v>
      </c>
      <c r="V483">
        <v>0</v>
      </c>
      <c r="W483" t="s">
        <v>19</v>
      </c>
      <c r="X483">
        <f t="shared" si="63"/>
        <v>2023</v>
      </c>
    </row>
    <row r="484" spans="1:24" x14ac:dyDescent="0.25">
      <c r="A484" s="10" t="str">
        <f t="shared" si="56"/>
        <v/>
      </c>
      <c r="B484" s="10" t="str">
        <f t="shared" si="57"/>
        <v/>
      </c>
      <c r="C484" s="10" t="str">
        <f t="shared" si="58"/>
        <v>Afternoon45026</v>
      </c>
      <c r="D484" s="5" t="str">
        <f>IF('by region'!$C$2="Any","Any",'Fixture list'!W484)&amp;M484&amp;IF('by region'!$I$2="Any","Any",N484)&amp;G484</f>
        <v>AnyJumpAny45026</v>
      </c>
      <c r="E484" s="5" t="e">
        <f>IF(I484=#REF!,'Fixture list'!G484,"")</f>
        <v>#REF!</v>
      </c>
      <c r="F484" s="5" t="str">
        <f t="shared" si="59"/>
        <v>450262</v>
      </c>
      <c r="G484" s="13">
        <v>45026</v>
      </c>
      <c r="H484" s="14" t="s">
        <v>42</v>
      </c>
      <c r="I484" s="14" t="s">
        <v>20</v>
      </c>
      <c r="J484" s="14" t="s">
        <v>9</v>
      </c>
      <c r="K484" s="14" t="s">
        <v>10</v>
      </c>
      <c r="L484" s="14" t="s">
        <v>17</v>
      </c>
      <c r="M484" s="14" t="s">
        <v>12</v>
      </c>
      <c r="N484" s="14" t="s">
        <v>13</v>
      </c>
      <c r="O484" s="14" t="s">
        <v>14</v>
      </c>
      <c r="P484" s="14" t="s">
        <v>522</v>
      </c>
      <c r="Q484" s="12">
        <f t="shared" si="60"/>
        <v>1</v>
      </c>
      <c r="R484" s="12" cm="1">
        <f t="array" ref="R484">SUMPRODUCT(($G$2:$G$3117=G484)*(Q484&gt;$Q$2:$Q$3117))+1</f>
        <v>1</v>
      </c>
      <c r="S484" s="12">
        <f t="shared" si="61"/>
        <v>100781</v>
      </c>
      <c r="T484" cm="1">
        <f t="array" ref="T484">SUMPRODUCT(($G$2:$G$3117=G484)*(S484&gt;$S$2:$S$3117))+1</f>
        <v>2</v>
      </c>
      <c r="U484" t="str">
        <f t="shared" si="62"/>
        <v xml:space="preserve">Fakenham </v>
      </c>
      <c r="V484">
        <v>0</v>
      </c>
      <c r="W484" t="s">
        <v>17</v>
      </c>
      <c r="X484">
        <f t="shared" si="63"/>
        <v>2023</v>
      </c>
    </row>
    <row r="485" spans="1:24" x14ac:dyDescent="0.25">
      <c r="A485" s="10" t="str">
        <f t="shared" si="56"/>
        <v/>
      </c>
      <c r="B485" s="10" t="str">
        <f t="shared" si="57"/>
        <v/>
      </c>
      <c r="C485" s="10" t="str">
        <f t="shared" si="58"/>
        <v>Afternoon45055</v>
      </c>
      <c r="D485" s="5" t="str">
        <f>IF('by region'!$C$2="Any","Any",'Fixture list'!W485)&amp;M485&amp;IF('by region'!$I$2="Any","Any",N485)&amp;G485</f>
        <v>AnyJumpAny45055</v>
      </c>
      <c r="E485" s="5" t="e">
        <f>IF(I485=#REF!,'Fixture list'!G485,"")</f>
        <v>#REF!</v>
      </c>
      <c r="F485" s="5" t="str">
        <f t="shared" si="59"/>
        <v>450551</v>
      </c>
      <c r="G485" s="13">
        <v>45055</v>
      </c>
      <c r="H485" s="14" t="s">
        <v>7</v>
      </c>
      <c r="I485" s="14" t="s">
        <v>20</v>
      </c>
      <c r="J485" s="14" t="s">
        <v>9</v>
      </c>
      <c r="K485" s="14" t="s">
        <v>10</v>
      </c>
      <c r="L485" s="14" t="s">
        <v>17</v>
      </c>
      <c r="M485" s="14" t="s">
        <v>12</v>
      </c>
      <c r="N485" s="14" t="s">
        <v>13</v>
      </c>
      <c r="O485" s="14" t="s">
        <v>14</v>
      </c>
      <c r="P485" s="14" t="s">
        <v>645</v>
      </c>
      <c r="Q485" s="12">
        <f t="shared" si="60"/>
        <v>1</v>
      </c>
      <c r="R485" s="12" cm="1">
        <f t="array" ref="R485">SUMPRODUCT(($G$2:$G$3117=G485)*(Q485&gt;$Q$2:$Q$3117))+1</f>
        <v>1</v>
      </c>
      <c r="S485" s="12">
        <f t="shared" si="61"/>
        <v>111098</v>
      </c>
      <c r="T485" cm="1">
        <f t="array" ref="T485">SUMPRODUCT(($G$2:$G$3117=G485)*(S485&gt;$S$2:$S$3117))+1</f>
        <v>1</v>
      </c>
      <c r="U485" t="str">
        <f t="shared" si="62"/>
        <v xml:space="preserve">Fakenham </v>
      </c>
      <c r="V485">
        <v>0</v>
      </c>
      <c r="W485" t="s">
        <v>19</v>
      </c>
      <c r="X485">
        <f t="shared" si="63"/>
        <v>2023</v>
      </c>
    </row>
    <row r="486" spans="1:24" x14ac:dyDescent="0.25">
      <c r="A486" s="10" t="str">
        <f t="shared" si="56"/>
        <v/>
      </c>
      <c r="B486" s="10" t="str">
        <f t="shared" si="57"/>
        <v/>
      </c>
      <c r="C486" s="10" t="str">
        <f t="shared" si="58"/>
        <v>Afternoon45081</v>
      </c>
      <c r="D486" s="5" t="str">
        <f>IF('by region'!$C$2="Any","Any",'Fixture list'!W486)&amp;M486&amp;IF('by region'!$I$2="Any","Any",N486)&amp;G486</f>
        <v>AnyJumpAny45081</v>
      </c>
      <c r="E486" s="5" t="e">
        <f>IF(I486=#REF!,'Fixture list'!G486,"")</f>
        <v>#REF!</v>
      </c>
      <c r="F486" s="5" t="str">
        <f t="shared" si="59"/>
        <v>450811</v>
      </c>
      <c r="G486" s="13">
        <v>45081</v>
      </c>
      <c r="H486" s="14" t="s">
        <v>40</v>
      </c>
      <c r="I486" s="14" t="s">
        <v>20</v>
      </c>
      <c r="J486" s="14" t="s">
        <v>9</v>
      </c>
      <c r="K486" s="14" t="s">
        <v>10</v>
      </c>
      <c r="L486" s="14" t="s">
        <v>17</v>
      </c>
      <c r="M486" s="14" t="s">
        <v>12</v>
      </c>
      <c r="N486" s="14" t="s">
        <v>13</v>
      </c>
      <c r="O486" s="14" t="s">
        <v>14</v>
      </c>
      <c r="P486" s="14" t="s">
        <v>774</v>
      </c>
      <c r="Q486" s="12">
        <f t="shared" si="60"/>
        <v>1</v>
      </c>
      <c r="R486" s="12" cm="1">
        <f t="array" ref="R486">SUMPRODUCT(($G$2:$G$3117=G486)*(Q486&gt;$Q$2:$Q$3117))+1</f>
        <v>1</v>
      </c>
      <c r="S486" s="12">
        <f t="shared" si="61"/>
        <v>100782</v>
      </c>
      <c r="T486" cm="1">
        <f t="array" ref="T486">SUMPRODUCT(($G$2:$G$3117=G486)*(S486&gt;$S$2:$S$3117))+1</f>
        <v>1</v>
      </c>
      <c r="U486" t="str">
        <f t="shared" si="62"/>
        <v xml:space="preserve">Fakenham </v>
      </c>
      <c r="V486">
        <v>0</v>
      </c>
      <c r="W486" t="s">
        <v>11</v>
      </c>
      <c r="X486">
        <f t="shared" si="63"/>
        <v>2023</v>
      </c>
    </row>
    <row r="487" spans="1:24" x14ac:dyDescent="0.25">
      <c r="A487" s="10" t="str">
        <f t="shared" si="56"/>
        <v/>
      </c>
      <c r="B487" s="10" t="str">
        <f t="shared" si="57"/>
        <v/>
      </c>
      <c r="C487" s="10" t="str">
        <f t="shared" si="58"/>
        <v>Afternoon45219</v>
      </c>
      <c r="D487" s="5" t="str">
        <f>IF('by region'!$C$2="Any","Any",'Fixture list'!W487)&amp;M487&amp;IF('by region'!$I$2="Any","Any",N487)&amp;G487</f>
        <v>AnyJumpAny45219</v>
      </c>
      <c r="E487" s="5" t="e">
        <f>IF(I487=#REF!,'Fixture list'!G487,"")</f>
        <v>#REF!</v>
      </c>
      <c r="F487" s="5" t="str">
        <f t="shared" si="59"/>
        <v>452192</v>
      </c>
      <c r="G487" s="13">
        <v>45219</v>
      </c>
      <c r="H487" s="14" t="s">
        <v>35</v>
      </c>
      <c r="I487" s="14" t="s">
        <v>20</v>
      </c>
      <c r="J487" s="14" t="s">
        <v>9</v>
      </c>
      <c r="K487" s="14" t="s">
        <v>10</v>
      </c>
      <c r="L487" s="14" t="s">
        <v>17</v>
      </c>
      <c r="M487" s="14" t="s">
        <v>12</v>
      </c>
      <c r="N487" s="14" t="s">
        <v>13</v>
      </c>
      <c r="O487" s="14" t="s">
        <v>14</v>
      </c>
      <c r="P487" s="14" t="s">
        <v>1384</v>
      </c>
      <c r="Q487" s="12">
        <f t="shared" si="60"/>
        <v>1</v>
      </c>
      <c r="R487" s="12" cm="1">
        <f t="array" ref="R487">SUMPRODUCT(($G$2:$G$3117=G487)*(Q487&gt;$Q$2:$Q$3117))+1</f>
        <v>1</v>
      </c>
      <c r="S487" s="12">
        <f t="shared" si="61"/>
        <v>100783</v>
      </c>
      <c r="T487" cm="1">
        <f t="array" ref="T487">SUMPRODUCT(($G$2:$G$3117=G487)*(S487&gt;$S$2:$S$3117))+1</f>
        <v>2</v>
      </c>
      <c r="U487" t="str">
        <f t="shared" si="62"/>
        <v xml:space="preserve">Fakenham </v>
      </c>
      <c r="V487">
        <v>0</v>
      </c>
      <c r="W487" t="s">
        <v>19</v>
      </c>
      <c r="X487">
        <f t="shared" si="63"/>
        <v>2023</v>
      </c>
    </row>
    <row r="488" spans="1:24" x14ac:dyDescent="0.25">
      <c r="A488" s="10" t="str">
        <f t="shared" si="56"/>
        <v/>
      </c>
      <c r="B488" s="10" t="str">
        <f t="shared" si="57"/>
        <v/>
      </c>
      <c r="C488" s="10" t="str">
        <f t="shared" si="58"/>
        <v>Afternoon45231</v>
      </c>
      <c r="D488" s="5" t="str">
        <f>IF('by region'!$C$2="Any","Any",'Fixture list'!W488)&amp;M488&amp;IF('by region'!$I$2="Any","Any",N488)&amp;G488</f>
        <v>AnyJumpAny45231</v>
      </c>
      <c r="E488" s="5" t="e">
        <f>IF(I488=#REF!,'Fixture list'!G488,"")</f>
        <v>#REF!</v>
      </c>
      <c r="F488" s="5" t="str">
        <f t="shared" si="59"/>
        <v>452313</v>
      </c>
      <c r="G488" s="13">
        <v>45231</v>
      </c>
      <c r="H488" s="14" t="s">
        <v>27</v>
      </c>
      <c r="I488" s="14" t="s">
        <v>20</v>
      </c>
      <c r="J488" s="14" t="s">
        <v>9</v>
      </c>
      <c r="K488" s="14" t="s">
        <v>10</v>
      </c>
      <c r="L488" s="14" t="s">
        <v>30</v>
      </c>
      <c r="M488" s="14" t="s">
        <v>12</v>
      </c>
      <c r="N488" s="14" t="s">
        <v>13</v>
      </c>
      <c r="O488" s="14" t="s">
        <v>21</v>
      </c>
      <c r="P488" s="14" t="s">
        <v>1432</v>
      </c>
      <c r="Q488" s="12">
        <f t="shared" si="60"/>
        <v>1</v>
      </c>
      <c r="R488" s="12" cm="1">
        <f t="array" ref="R488">SUMPRODUCT(($G$2:$G$3117=G488)*(Q488&gt;$Q$2:$Q$3117))+1</f>
        <v>1</v>
      </c>
      <c r="S488" s="12">
        <f t="shared" si="61"/>
        <v>111653</v>
      </c>
      <c r="T488" cm="1">
        <f t="array" ref="T488">SUMPRODUCT(($G$2:$G$3117=G488)*(S488&gt;$S$2:$S$3117))+1</f>
        <v>3</v>
      </c>
      <c r="U488" t="str">
        <f t="shared" si="62"/>
        <v xml:space="preserve">Fakenham </v>
      </c>
      <c r="V488">
        <v>0</v>
      </c>
      <c r="W488" t="s">
        <v>19</v>
      </c>
      <c r="X488">
        <f t="shared" si="63"/>
        <v>2023</v>
      </c>
    </row>
    <row r="489" spans="1:24" x14ac:dyDescent="0.25">
      <c r="A489" s="10" t="str">
        <f t="shared" si="56"/>
        <v/>
      </c>
      <c r="B489" s="10" t="str">
        <f t="shared" si="57"/>
        <v/>
      </c>
      <c r="C489" s="10" t="str">
        <f t="shared" si="58"/>
        <v>Afternoon45251</v>
      </c>
      <c r="D489" s="5" t="str">
        <f>IF('by region'!$C$2="Any","Any",'Fixture list'!W489)&amp;M489&amp;IF('by region'!$I$2="Any","Any",N489)&amp;G489</f>
        <v>AnyJumpAny45251</v>
      </c>
      <c r="E489" s="5" t="e">
        <f>IF(I489=#REF!,'Fixture list'!G489,"")</f>
        <v>#REF!</v>
      </c>
      <c r="F489" s="5" t="str">
        <f t="shared" si="59"/>
        <v>452511</v>
      </c>
      <c r="G489" s="13">
        <v>45251</v>
      </c>
      <c r="H489" s="14" t="s">
        <v>7</v>
      </c>
      <c r="I489" s="14" t="s">
        <v>20</v>
      </c>
      <c r="J489" s="14" t="s">
        <v>9</v>
      </c>
      <c r="K489" s="14" t="s">
        <v>10</v>
      </c>
      <c r="L489" s="14" t="s">
        <v>17</v>
      </c>
      <c r="M489" s="14" t="s">
        <v>12</v>
      </c>
      <c r="N489" s="14" t="s">
        <v>13</v>
      </c>
      <c r="O489" s="14" t="s">
        <v>14</v>
      </c>
      <c r="P489" s="14" t="s">
        <v>1506</v>
      </c>
      <c r="Q489" s="12">
        <f t="shared" si="60"/>
        <v>1</v>
      </c>
      <c r="R489" s="12" cm="1">
        <f t="array" ref="R489">SUMPRODUCT(($G$2:$G$3117=G489)*(Q489&gt;$Q$2:$Q$3117))+1</f>
        <v>1</v>
      </c>
      <c r="S489" s="12">
        <f t="shared" si="61"/>
        <v>100784</v>
      </c>
      <c r="T489" cm="1">
        <f t="array" ref="T489">SUMPRODUCT(($G$2:$G$3117=G489)*(S489&gt;$S$2:$S$3117))+1</f>
        <v>1</v>
      </c>
      <c r="U489" t="str">
        <f t="shared" si="62"/>
        <v xml:space="preserve">Fakenham </v>
      </c>
      <c r="V489">
        <v>0</v>
      </c>
      <c r="W489" t="s">
        <v>19</v>
      </c>
      <c r="X489">
        <f t="shared" si="63"/>
        <v>2023</v>
      </c>
    </row>
    <row r="490" spans="1:24" x14ac:dyDescent="0.25">
      <c r="A490" s="10" t="str">
        <f t="shared" si="56"/>
        <v/>
      </c>
      <c r="B490" s="10" t="str">
        <f t="shared" si="57"/>
        <v/>
      </c>
      <c r="C490" s="10" t="str">
        <f t="shared" si="58"/>
        <v>Afternoon45279</v>
      </c>
      <c r="D490" s="5" t="str">
        <f>IF('by region'!$C$2="Any","Any",'Fixture list'!W490)&amp;M490&amp;IF('by region'!$I$2="Any","Any",N490)&amp;G490</f>
        <v>AnyJumpAny45279</v>
      </c>
      <c r="E490" s="5" t="e">
        <f>IF(I490=#REF!,'Fixture list'!G490,"")</f>
        <v>#REF!</v>
      </c>
      <c r="F490" s="5" t="str">
        <f t="shared" si="59"/>
        <v>452793</v>
      </c>
      <c r="G490" s="13">
        <v>45279</v>
      </c>
      <c r="H490" s="14" t="s">
        <v>7</v>
      </c>
      <c r="I490" s="14" t="s">
        <v>20</v>
      </c>
      <c r="J490" s="14" t="s">
        <v>9</v>
      </c>
      <c r="K490" s="14" t="s">
        <v>10</v>
      </c>
      <c r="L490" s="14" t="s">
        <v>19</v>
      </c>
      <c r="M490" s="14" t="s">
        <v>12</v>
      </c>
      <c r="N490" s="14" t="s">
        <v>13</v>
      </c>
      <c r="O490" s="14" t="s">
        <v>21</v>
      </c>
      <c r="P490" s="14" t="s">
        <v>1603</v>
      </c>
      <c r="Q490" s="12">
        <f t="shared" si="60"/>
        <v>1</v>
      </c>
      <c r="R490" s="12" cm="1">
        <f t="array" ref="R490">SUMPRODUCT(($G$2:$G$3117=G490)*(Q490&gt;$Q$2:$Q$3117))+1</f>
        <v>1</v>
      </c>
      <c r="S490" s="12">
        <f t="shared" si="61"/>
        <v>111670</v>
      </c>
      <c r="T490" cm="1">
        <f t="array" ref="T490">SUMPRODUCT(($G$2:$G$3117=G490)*(S490&gt;$S$2:$S$3117))+1</f>
        <v>3</v>
      </c>
      <c r="U490" t="str">
        <f t="shared" si="62"/>
        <v xml:space="preserve">Fakenham </v>
      </c>
      <c r="V490">
        <v>0</v>
      </c>
      <c r="W490" t="s">
        <v>17</v>
      </c>
      <c r="X490">
        <f t="shared" si="63"/>
        <v>2023</v>
      </c>
    </row>
    <row r="491" spans="1:24" x14ac:dyDescent="0.25">
      <c r="A491" s="10" t="str">
        <f t="shared" si="56"/>
        <v/>
      </c>
      <c r="B491" s="10" t="str">
        <f t="shared" si="57"/>
        <v/>
      </c>
      <c r="C491" s="10" t="str">
        <f t="shared" si="58"/>
        <v>Afternoon44931</v>
      </c>
      <c r="D491" s="5" t="str">
        <f>IF('by region'!$C$2="Any","Any",'Fixture list'!W491)&amp;M491&amp;IF('by region'!$I$2="Any","Any",N491)&amp;G491</f>
        <v>AnyJumpAny44931</v>
      </c>
      <c r="E491" s="5" t="e">
        <f>IF(I491=#REF!,'Fixture list'!G491,"")</f>
        <v>#REF!</v>
      </c>
      <c r="F491" s="5" t="str">
        <f t="shared" si="59"/>
        <v>449312</v>
      </c>
      <c r="G491" s="13">
        <v>44931</v>
      </c>
      <c r="H491" s="14" t="s">
        <v>34</v>
      </c>
      <c r="I491" s="14" t="s">
        <v>65</v>
      </c>
      <c r="J491" s="14" t="s">
        <v>9</v>
      </c>
      <c r="K491" s="14" t="s">
        <v>30</v>
      </c>
      <c r="L491" s="14" t="s">
        <v>30</v>
      </c>
      <c r="M491" s="14" t="s">
        <v>12</v>
      </c>
      <c r="N491" s="14" t="s">
        <v>30</v>
      </c>
      <c r="O491" s="14" t="s">
        <v>21</v>
      </c>
      <c r="P491" s="14" t="s">
        <v>178</v>
      </c>
      <c r="Q491" s="12">
        <f t="shared" si="60"/>
        <v>1</v>
      </c>
      <c r="R491" s="12" cm="1">
        <f t="array" ref="R491">SUMPRODUCT(($G$2:$G$3117=G491)*(Q491&gt;$Q$2:$Q$3117))+1</f>
        <v>1</v>
      </c>
      <c r="S491" s="12">
        <f t="shared" si="61"/>
        <v>111644</v>
      </c>
      <c r="T491" cm="1">
        <f t="array" ref="T491">SUMPRODUCT(($G$2:$G$3117=G491)*(S491&gt;$S$2:$S$3117))+1</f>
        <v>2</v>
      </c>
      <c r="U491" t="str">
        <f t="shared" si="62"/>
        <v xml:space="preserve">Ffos Las </v>
      </c>
      <c r="V491">
        <v>0</v>
      </c>
      <c r="W491" t="s">
        <v>19</v>
      </c>
      <c r="X491">
        <f t="shared" si="63"/>
        <v>2023</v>
      </c>
    </row>
    <row r="492" spans="1:24" x14ac:dyDescent="0.25">
      <c r="A492" s="10" t="str">
        <f t="shared" si="56"/>
        <v/>
      </c>
      <c r="B492" s="10" t="str">
        <f t="shared" si="57"/>
        <v/>
      </c>
      <c r="C492" s="10" t="str">
        <f t="shared" si="58"/>
        <v>Afternoon44957</v>
      </c>
      <c r="D492" s="5" t="str">
        <f>IF('by region'!$C$2="Any","Any",'Fixture list'!W492)&amp;M492&amp;IF('by region'!$I$2="Any","Any",N492)&amp;G492</f>
        <v>AnyJumpAny44957</v>
      </c>
      <c r="E492" s="5" t="e">
        <f>IF(I492=#REF!,'Fixture list'!G492,"")</f>
        <v>#REF!</v>
      </c>
      <c r="F492" s="5" t="str">
        <f t="shared" si="59"/>
        <v>449571</v>
      </c>
      <c r="G492" s="13">
        <v>44957</v>
      </c>
      <c r="H492" s="14" t="s">
        <v>7</v>
      </c>
      <c r="I492" s="14" t="s">
        <v>65</v>
      </c>
      <c r="J492" s="14" t="s">
        <v>9</v>
      </c>
      <c r="K492" s="14" t="s">
        <v>24</v>
      </c>
      <c r="L492" s="14" t="s">
        <v>19</v>
      </c>
      <c r="M492" s="14" t="s">
        <v>12</v>
      </c>
      <c r="N492" s="14" t="s">
        <v>13</v>
      </c>
      <c r="O492" s="14" t="s">
        <v>14</v>
      </c>
      <c r="P492" s="14" t="s">
        <v>271</v>
      </c>
      <c r="Q492" s="12">
        <f t="shared" si="60"/>
        <v>1</v>
      </c>
      <c r="R492" s="12" cm="1">
        <f t="array" ref="R492">SUMPRODUCT(($G$2:$G$3117=G492)*(Q492&gt;$Q$2:$Q$3117))+1</f>
        <v>1</v>
      </c>
      <c r="S492" s="12">
        <f t="shared" si="61"/>
        <v>100786</v>
      </c>
      <c r="T492" cm="1">
        <f t="array" ref="T492">SUMPRODUCT(($G$2:$G$3117=G492)*(S492&gt;$S$2:$S$3117))+1</f>
        <v>1</v>
      </c>
      <c r="U492" t="str">
        <f t="shared" si="62"/>
        <v xml:space="preserve">Ffos Las </v>
      </c>
      <c r="V492">
        <v>0</v>
      </c>
      <c r="W492" t="s">
        <v>17</v>
      </c>
      <c r="X492">
        <f t="shared" si="63"/>
        <v>2023</v>
      </c>
    </row>
    <row r="493" spans="1:24" x14ac:dyDescent="0.25">
      <c r="A493" s="10" t="str">
        <f t="shared" si="56"/>
        <v/>
      </c>
      <c r="B493" s="10" t="str">
        <f t="shared" si="57"/>
        <v/>
      </c>
      <c r="C493" s="10" t="str">
        <f t="shared" si="58"/>
        <v>Afternoon44966</v>
      </c>
      <c r="D493" s="5" t="str">
        <f>IF('by region'!$C$2="Any","Any",'Fixture list'!W493)&amp;M493&amp;IF('by region'!$I$2="Any","Any",N493)&amp;G493</f>
        <v>AnyJumpAny44966</v>
      </c>
      <c r="E493" s="5" t="e">
        <f>IF(I493=#REF!,'Fixture list'!G493,"")</f>
        <v>#REF!</v>
      </c>
      <c r="F493" s="5" t="str">
        <f t="shared" si="59"/>
        <v>449663</v>
      </c>
      <c r="G493" s="13">
        <v>44966</v>
      </c>
      <c r="H493" s="14" t="s">
        <v>34</v>
      </c>
      <c r="I493" s="14" t="s">
        <v>65</v>
      </c>
      <c r="J493" s="14" t="s">
        <v>9</v>
      </c>
      <c r="K493" s="14" t="s">
        <v>24</v>
      </c>
      <c r="L493" s="14" t="s">
        <v>19</v>
      </c>
      <c r="M493" s="14" t="s">
        <v>12</v>
      </c>
      <c r="N493" s="14" t="s">
        <v>13</v>
      </c>
      <c r="O493" s="14" t="s">
        <v>14</v>
      </c>
      <c r="P493" s="14" t="s">
        <v>304</v>
      </c>
      <c r="Q493" s="12">
        <f t="shared" si="60"/>
        <v>1</v>
      </c>
      <c r="R493" s="12" cm="1">
        <f t="array" ref="R493">SUMPRODUCT(($G$2:$G$3117=G493)*(Q493&gt;$Q$2:$Q$3117))+1</f>
        <v>1</v>
      </c>
      <c r="S493" s="12">
        <f t="shared" si="61"/>
        <v>113392</v>
      </c>
      <c r="T493" cm="1">
        <f t="array" ref="T493">SUMPRODUCT(($G$2:$G$3117=G493)*(S493&gt;$S$2:$S$3117))+1</f>
        <v>3</v>
      </c>
      <c r="U493" t="str">
        <f t="shared" si="62"/>
        <v xml:space="preserve">Ffos Las </v>
      </c>
      <c r="V493">
        <v>0</v>
      </c>
      <c r="W493" t="s">
        <v>19</v>
      </c>
      <c r="X493">
        <f t="shared" si="63"/>
        <v>2023</v>
      </c>
    </row>
    <row r="494" spans="1:24" x14ac:dyDescent="0.25">
      <c r="A494" s="10" t="str">
        <f t="shared" si="56"/>
        <v/>
      </c>
      <c r="B494" s="10" t="str">
        <f t="shared" si="57"/>
        <v/>
      </c>
      <c r="C494" s="10" t="str">
        <f t="shared" si="58"/>
        <v>Afternoon44990</v>
      </c>
      <c r="D494" s="5" t="str">
        <f>IF('by region'!$C$2="Any","Any",'Fixture list'!W494)&amp;M494&amp;IF('by region'!$I$2="Any","Any",N494)&amp;G494</f>
        <v>AnyJumpAny44990</v>
      </c>
      <c r="E494" s="5" t="e">
        <f>IF(I494=#REF!,'Fixture list'!G494,"")</f>
        <v>#REF!</v>
      </c>
      <c r="F494" s="5" t="str">
        <f t="shared" si="59"/>
        <v>449902</v>
      </c>
      <c r="G494" s="13">
        <v>44990</v>
      </c>
      <c r="H494" s="14" t="s">
        <v>40</v>
      </c>
      <c r="I494" s="14" t="s">
        <v>65</v>
      </c>
      <c r="J494" s="14" t="s">
        <v>9</v>
      </c>
      <c r="K494" s="14" t="s">
        <v>24</v>
      </c>
      <c r="L494" s="14" t="s">
        <v>19</v>
      </c>
      <c r="M494" s="14" t="s">
        <v>12</v>
      </c>
      <c r="N494" s="14" t="s">
        <v>13</v>
      </c>
      <c r="O494" s="14" t="s">
        <v>14</v>
      </c>
      <c r="P494" s="14" t="s">
        <v>391</v>
      </c>
      <c r="Q494" s="12">
        <f t="shared" si="60"/>
        <v>1</v>
      </c>
      <c r="R494" s="12" cm="1">
        <f t="array" ref="R494">SUMPRODUCT(($G$2:$G$3117=G494)*(Q494&gt;$Q$2:$Q$3117))+1</f>
        <v>1</v>
      </c>
      <c r="S494" s="12">
        <f t="shared" si="61"/>
        <v>101443</v>
      </c>
      <c r="T494" cm="1">
        <f t="array" ref="T494">SUMPRODUCT(($G$2:$G$3117=G494)*(S494&gt;$S$2:$S$3117))+1</f>
        <v>2</v>
      </c>
      <c r="U494" t="str">
        <f t="shared" si="62"/>
        <v xml:space="preserve">Ffos Las </v>
      </c>
      <c r="V494">
        <v>0</v>
      </c>
      <c r="W494" t="s">
        <v>19</v>
      </c>
      <c r="X494">
        <f t="shared" si="63"/>
        <v>2023</v>
      </c>
    </row>
    <row r="495" spans="1:24" x14ac:dyDescent="0.25">
      <c r="A495" s="10" t="str">
        <f t="shared" si="56"/>
        <v/>
      </c>
      <c r="B495" s="10" t="str">
        <f t="shared" si="57"/>
        <v/>
      </c>
      <c r="C495" s="10" t="str">
        <f t="shared" si="58"/>
        <v>Afternoon45007</v>
      </c>
      <c r="D495" s="5" t="str">
        <f>IF('by region'!$C$2="Any","Any",'Fixture list'!W495)&amp;M495&amp;IF('by region'!$I$2="Any","Any",N495)&amp;G495</f>
        <v>AnyJumpAny45007</v>
      </c>
      <c r="E495" s="5" t="e">
        <f>IF(I495=#REF!,'Fixture list'!G495,"")</f>
        <v>#REF!</v>
      </c>
      <c r="F495" s="5" t="str">
        <f t="shared" si="59"/>
        <v>450072</v>
      </c>
      <c r="G495" s="13">
        <v>45007</v>
      </c>
      <c r="H495" s="14" t="s">
        <v>27</v>
      </c>
      <c r="I495" s="14" t="s">
        <v>65</v>
      </c>
      <c r="J495" s="14" t="s">
        <v>9</v>
      </c>
      <c r="K495" s="14" t="s">
        <v>24</v>
      </c>
      <c r="L495" s="14" t="s">
        <v>19</v>
      </c>
      <c r="M495" s="14" t="s">
        <v>12</v>
      </c>
      <c r="N495" s="14" t="s">
        <v>13</v>
      </c>
      <c r="O495" s="14" t="s">
        <v>14</v>
      </c>
      <c r="P495" s="14" t="s">
        <v>452</v>
      </c>
      <c r="Q495" s="12">
        <f t="shared" si="60"/>
        <v>1</v>
      </c>
      <c r="R495" s="12" cm="1">
        <f t="array" ref="R495">SUMPRODUCT(($G$2:$G$3117=G495)*(Q495&gt;$Q$2:$Q$3117))+1</f>
        <v>1</v>
      </c>
      <c r="S495" s="12">
        <f t="shared" si="61"/>
        <v>101612</v>
      </c>
      <c r="T495" cm="1">
        <f t="array" ref="T495">SUMPRODUCT(($G$2:$G$3117=G495)*(S495&gt;$S$2:$S$3117))+1</f>
        <v>2</v>
      </c>
      <c r="U495" t="str">
        <f t="shared" si="62"/>
        <v xml:space="preserve">Ffos Las </v>
      </c>
      <c r="V495">
        <v>0</v>
      </c>
      <c r="W495" t="s">
        <v>17</v>
      </c>
      <c r="X495">
        <f t="shared" si="63"/>
        <v>2023</v>
      </c>
    </row>
    <row r="496" spans="1:24" x14ac:dyDescent="0.25">
      <c r="A496" s="10" t="str">
        <f t="shared" si="56"/>
        <v/>
      </c>
      <c r="B496" s="10" t="str">
        <f t="shared" si="57"/>
        <v/>
      </c>
      <c r="C496" s="10" t="str">
        <f t="shared" si="58"/>
        <v>Afternoon45025</v>
      </c>
      <c r="D496" s="5" t="str">
        <f>IF('by region'!$C$2="Any","Any",'Fixture list'!W496)&amp;M496&amp;IF('by region'!$I$2="Any","Any",N496)&amp;G496</f>
        <v>AnyJumpAny45025</v>
      </c>
      <c r="E496" s="5" t="e">
        <f>IF(I496=#REF!,'Fixture list'!G496,"")</f>
        <v>#REF!</v>
      </c>
      <c r="F496" s="5" t="str">
        <f t="shared" si="59"/>
        <v>450254</v>
      </c>
      <c r="G496" s="13">
        <v>45025</v>
      </c>
      <c r="H496" s="14" t="s">
        <v>40</v>
      </c>
      <c r="I496" s="14" t="s">
        <v>65</v>
      </c>
      <c r="J496" s="14" t="s">
        <v>9</v>
      </c>
      <c r="K496" s="14" t="s">
        <v>24</v>
      </c>
      <c r="L496" s="14" t="s">
        <v>19</v>
      </c>
      <c r="M496" s="14" t="s">
        <v>12</v>
      </c>
      <c r="N496" s="14" t="s">
        <v>13</v>
      </c>
      <c r="O496" s="14" t="s">
        <v>14</v>
      </c>
      <c r="P496" s="14" t="s">
        <v>516</v>
      </c>
      <c r="Q496" s="12">
        <f t="shared" si="60"/>
        <v>1</v>
      </c>
      <c r="R496" s="12" cm="1">
        <f t="array" ref="R496">SUMPRODUCT(($G$2:$G$3117=G496)*(Q496&gt;$Q$2:$Q$3117))+1</f>
        <v>1</v>
      </c>
      <c r="S496" s="12">
        <f t="shared" si="61"/>
        <v>113641</v>
      </c>
      <c r="T496" cm="1">
        <f t="array" ref="T496">SUMPRODUCT(($G$2:$G$3117=G496)*(S496&gt;$S$2:$S$3117))+1</f>
        <v>4</v>
      </c>
      <c r="U496" t="str">
        <f t="shared" si="62"/>
        <v xml:space="preserve">Ffos Las </v>
      </c>
      <c r="V496">
        <v>0</v>
      </c>
      <c r="W496" t="s">
        <v>17</v>
      </c>
      <c r="X496">
        <f t="shared" si="63"/>
        <v>2023</v>
      </c>
    </row>
    <row r="497" spans="1:24" x14ac:dyDescent="0.25">
      <c r="A497" s="10" t="str">
        <f t="shared" si="56"/>
        <v/>
      </c>
      <c r="B497" s="10" t="str">
        <f t="shared" si="57"/>
        <v/>
      </c>
      <c r="C497" s="10" t="str">
        <f t="shared" si="58"/>
        <v>Afternoon45041</v>
      </c>
      <c r="D497" s="5" t="str">
        <f>IF('by region'!$C$2="Any","Any",'Fixture list'!W497)&amp;M497&amp;IF('by region'!$I$2="Any","Any",N497)&amp;G497</f>
        <v>AnyJumpAny45041</v>
      </c>
      <c r="E497" s="5" t="e">
        <f>IF(I497=#REF!,'Fixture list'!G497,"")</f>
        <v>#REF!</v>
      </c>
      <c r="F497" s="5" t="str">
        <f t="shared" si="59"/>
        <v>450413</v>
      </c>
      <c r="G497" s="13">
        <v>45041</v>
      </c>
      <c r="H497" s="14" t="s">
        <v>7</v>
      </c>
      <c r="I497" s="14" t="s">
        <v>65</v>
      </c>
      <c r="J497" s="14" t="s">
        <v>9</v>
      </c>
      <c r="K497" s="14" t="s">
        <v>24</v>
      </c>
      <c r="L497" s="14" t="s">
        <v>19</v>
      </c>
      <c r="M497" s="14" t="s">
        <v>12</v>
      </c>
      <c r="N497" s="14" t="s">
        <v>13</v>
      </c>
      <c r="O497" s="14" t="s">
        <v>14</v>
      </c>
      <c r="P497" s="14" t="s">
        <v>583</v>
      </c>
      <c r="Q497" s="12">
        <f t="shared" si="60"/>
        <v>1</v>
      </c>
      <c r="R497" s="12" cm="1">
        <f t="array" ref="R497">SUMPRODUCT(($G$2:$G$3117=G497)*(Q497&gt;$Q$2:$Q$3117))+1</f>
        <v>1</v>
      </c>
      <c r="S497" s="12">
        <f t="shared" si="61"/>
        <v>111622</v>
      </c>
      <c r="T497" cm="1">
        <f t="array" ref="T497">SUMPRODUCT(($G$2:$G$3117=G497)*(S497&gt;$S$2:$S$3117))+1</f>
        <v>3</v>
      </c>
      <c r="U497" t="str">
        <f t="shared" si="62"/>
        <v xml:space="preserve">Ffos Las </v>
      </c>
      <c r="V497">
        <v>0</v>
      </c>
      <c r="W497" t="s">
        <v>17</v>
      </c>
      <c r="X497">
        <f t="shared" si="63"/>
        <v>2023</v>
      </c>
    </row>
    <row r="498" spans="1:24" x14ac:dyDescent="0.25">
      <c r="A498" s="10" t="str">
        <f t="shared" si="56"/>
        <v/>
      </c>
      <c r="B498" s="10" t="str">
        <f t="shared" si="57"/>
        <v/>
      </c>
      <c r="C498" s="10" t="str">
        <f t="shared" si="58"/>
        <v>Afternoon45055</v>
      </c>
      <c r="D498" s="5" t="str">
        <f>IF('by region'!$C$2="Any","Any",'Fixture list'!W498)&amp;M498&amp;IF('by region'!$I$2="Any","Any",N498)&amp;G498</f>
        <v>AnyJumpAny45055</v>
      </c>
      <c r="E498" s="5" t="e">
        <f>IF(I498=#REF!,'Fixture list'!G498,"")</f>
        <v>#REF!</v>
      </c>
      <c r="F498" s="5" t="str">
        <f t="shared" si="59"/>
        <v>450553</v>
      </c>
      <c r="G498" s="13">
        <v>45055</v>
      </c>
      <c r="H498" s="14" t="s">
        <v>7</v>
      </c>
      <c r="I498" s="14" t="s">
        <v>65</v>
      </c>
      <c r="J498" s="14" t="s">
        <v>9</v>
      </c>
      <c r="K498" s="14" t="s">
        <v>24</v>
      </c>
      <c r="L498" s="14" t="s">
        <v>19</v>
      </c>
      <c r="M498" s="14" t="s">
        <v>12</v>
      </c>
      <c r="N498" s="14" t="s">
        <v>13</v>
      </c>
      <c r="O498" s="14" t="s">
        <v>14</v>
      </c>
      <c r="P498" s="14" t="s">
        <v>646</v>
      </c>
      <c r="Q498" s="12">
        <f t="shared" si="60"/>
        <v>1</v>
      </c>
      <c r="R498" s="12" cm="1">
        <f t="array" ref="R498">SUMPRODUCT(($G$2:$G$3117=G498)*(Q498&gt;$Q$2:$Q$3117))+1</f>
        <v>1</v>
      </c>
      <c r="S498" s="12">
        <f t="shared" si="61"/>
        <v>111674</v>
      </c>
      <c r="T498" cm="1">
        <f t="array" ref="T498">SUMPRODUCT(($G$2:$G$3117=G498)*(S498&gt;$S$2:$S$3117))+1</f>
        <v>3</v>
      </c>
      <c r="U498" t="str">
        <f t="shared" si="62"/>
        <v xml:space="preserve">Ffos Las </v>
      </c>
      <c r="V498">
        <v>0</v>
      </c>
      <c r="W498" t="s">
        <v>11</v>
      </c>
      <c r="X498">
        <f t="shared" si="63"/>
        <v>2023</v>
      </c>
    </row>
    <row r="499" spans="1:24" x14ac:dyDescent="0.25">
      <c r="A499" s="10" t="str">
        <f t="shared" si="56"/>
        <v/>
      </c>
      <c r="B499" s="10" t="str">
        <f t="shared" si="57"/>
        <v/>
      </c>
      <c r="C499" s="10" t="str">
        <f t="shared" si="58"/>
        <v>Afternoon45068</v>
      </c>
      <c r="D499" s="5" t="str">
        <f>IF('by region'!$C$2="Any","Any",'Fixture list'!W499)&amp;M499&amp;IF('by region'!$I$2="Any","Any",N499)&amp;G499</f>
        <v>AnyJumpAny45068</v>
      </c>
      <c r="E499" s="5" t="e">
        <f>IF(I499=#REF!,'Fixture list'!G499,"")</f>
        <v>#REF!</v>
      </c>
      <c r="F499" s="5" t="str">
        <f t="shared" si="59"/>
        <v>450683</v>
      </c>
      <c r="G499" s="13">
        <v>45068</v>
      </c>
      <c r="H499" s="14" t="s">
        <v>42</v>
      </c>
      <c r="I499" s="14" t="s">
        <v>65</v>
      </c>
      <c r="J499" s="14" t="s">
        <v>9</v>
      </c>
      <c r="K499" s="14" t="s">
        <v>24</v>
      </c>
      <c r="L499" s="14" t="s">
        <v>19</v>
      </c>
      <c r="M499" s="14" t="s">
        <v>12</v>
      </c>
      <c r="N499" s="14" t="s">
        <v>13</v>
      </c>
      <c r="O499" s="14" t="s">
        <v>14</v>
      </c>
      <c r="P499" s="14" t="s">
        <v>709</v>
      </c>
      <c r="Q499" s="12">
        <f t="shared" si="60"/>
        <v>1</v>
      </c>
      <c r="R499" s="12" cm="1">
        <f t="array" ref="R499">SUMPRODUCT(($G$2:$G$3117=G499)*(Q499&gt;$Q$2:$Q$3117))+1</f>
        <v>1</v>
      </c>
      <c r="S499" s="12">
        <f t="shared" si="61"/>
        <v>101618</v>
      </c>
      <c r="T499" cm="1">
        <f t="array" ref="T499">SUMPRODUCT(($G$2:$G$3117=G499)*(S499&gt;$S$2:$S$3117))+1</f>
        <v>3</v>
      </c>
      <c r="U499" t="str">
        <f t="shared" si="62"/>
        <v xml:space="preserve">Ffos Las </v>
      </c>
      <c r="V499">
        <v>0</v>
      </c>
      <c r="W499" t="s">
        <v>17</v>
      </c>
      <c r="X499">
        <f t="shared" si="63"/>
        <v>2023</v>
      </c>
    </row>
    <row r="500" spans="1:24" x14ac:dyDescent="0.25">
      <c r="A500" s="10" t="str">
        <f t="shared" si="56"/>
        <v/>
      </c>
      <c r="B500" s="10" t="str">
        <f t="shared" si="57"/>
        <v/>
      </c>
      <c r="C500" s="10" t="str">
        <f t="shared" si="58"/>
        <v>Evening45073</v>
      </c>
      <c r="D500" s="5" t="str">
        <f>IF('by region'!$C$2="Any","Any",'Fixture list'!W500)&amp;M500&amp;IF('by region'!$I$2="Any","Any",N500)&amp;G500</f>
        <v>AnyJumpAny45073</v>
      </c>
      <c r="E500" s="5" t="e">
        <f>IF(I500=#REF!,'Fixture list'!G500,"")</f>
        <v>#REF!</v>
      </c>
      <c r="F500" s="5" t="str">
        <f t="shared" si="59"/>
        <v>450736</v>
      </c>
      <c r="G500" s="13">
        <v>45073</v>
      </c>
      <c r="H500" s="14" t="s">
        <v>37</v>
      </c>
      <c r="I500" s="14" t="s">
        <v>65</v>
      </c>
      <c r="J500" s="14" t="s">
        <v>80</v>
      </c>
      <c r="K500" s="14" t="s">
        <v>24</v>
      </c>
      <c r="L500" s="14" t="s">
        <v>19</v>
      </c>
      <c r="M500" s="14" t="s">
        <v>12</v>
      </c>
      <c r="N500" s="14" t="s">
        <v>13</v>
      </c>
      <c r="O500" s="14" t="s">
        <v>14</v>
      </c>
      <c r="P500" s="14" t="s">
        <v>735</v>
      </c>
      <c r="Q500" s="12">
        <f t="shared" si="60"/>
        <v>2</v>
      </c>
      <c r="R500" s="12" cm="1">
        <f t="array" ref="R500">SUMPRODUCT(($G$2:$G$3117=G500)*(Q500&gt;$Q$2:$Q$3117))+1</f>
        <v>6</v>
      </c>
      <c r="S500" s="12">
        <f t="shared" si="61"/>
        <v>613754</v>
      </c>
      <c r="T500" cm="1">
        <f t="array" ref="T500">SUMPRODUCT(($G$2:$G$3117=G500)*(S500&gt;$S$2:$S$3117))+1</f>
        <v>6</v>
      </c>
      <c r="U500" t="str">
        <f t="shared" si="62"/>
        <v>Ffos Las †</v>
      </c>
      <c r="V500">
        <v>0</v>
      </c>
      <c r="W500" t="s">
        <v>19</v>
      </c>
      <c r="X500">
        <f t="shared" si="63"/>
        <v>2023</v>
      </c>
    </row>
    <row r="501" spans="1:24" x14ac:dyDescent="0.25">
      <c r="A501" s="10" t="str">
        <f t="shared" si="56"/>
        <v/>
      </c>
      <c r="B501" s="10" t="str">
        <f t="shared" si="57"/>
        <v/>
      </c>
      <c r="C501" s="10" t="str">
        <f t="shared" si="58"/>
        <v>Afternoon45085</v>
      </c>
      <c r="D501" s="5" t="str">
        <f>IF('by region'!$C$2="Any","Any",'Fixture list'!W501)&amp;M501&amp;IF('by region'!$I$2="Any","Any",N501)&amp;G501</f>
        <v>AnyJumpAny45085</v>
      </c>
      <c r="E501" s="5" t="e">
        <f>IF(I501=#REF!,'Fixture list'!G501,"")</f>
        <v>#REF!</v>
      </c>
      <c r="F501" s="5" t="str">
        <f t="shared" si="59"/>
        <v>450853</v>
      </c>
      <c r="G501" s="13">
        <v>45085</v>
      </c>
      <c r="H501" s="14" t="s">
        <v>34</v>
      </c>
      <c r="I501" s="14" t="s">
        <v>65</v>
      </c>
      <c r="J501" s="14" t="s">
        <v>9</v>
      </c>
      <c r="K501" s="14" t="s">
        <v>24</v>
      </c>
      <c r="L501" s="14" t="s">
        <v>19</v>
      </c>
      <c r="M501" s="14" t="s">
        <v>12</v>
      </c>
      <c r="N501" s="14" t="s">
        <v>13</v>
      </c>
      <c r="O501" s="14" t="s">
        <v>14</v>
      </c>
      <c r="P501" s="14" t="s">
        <v>791</v>
      </c>
      <c r="Q501" s="12">
        <f t="shared" si="60"/>
        <v>1</v>
      </c>
      <c r="R501" s="12" cm="1">
        <f t="array" ref="R501">SUMPRODUCT(($G$2:$G$3117=G501)*(Q501&gt;$Q$2:$Q$3117))+1</f>
        <v>1</v>
      </c>
      <c r="S501" s="12">
        <f t="shared" si="61"/>
        <v>111885</v>
      </c>
      <c r="T501" cm="1">
        <f t="array" ref="T501">SUMPRODUCT(($G$2:$G$3117=G501)*(S501&gt;$S$2:$S$3117))+1</f>
        <v>3</v>
      </c>
      <c r="U501" t="str">
        <f t="shared" si="62"/>
        <v xml:space="preserve">Ffos Las </v>
      </c>
      <c r="V501">
        <v>0</v>
      </c>
      <c r="W501" t="s">
        <v>11</v>
      </c>
      <c r="X501">
        <f t="shared" si="63"/>
        <v>2023</v>
      </c>
    </row>
    <row r="502" spans="1:24" x14ac:dyDescent="0.25">
      <c r="A502" s="10" t="str">
        <f t="shared" si="56"/>
        <v/>
      </c>
      <c r="B502" s="10" t="str">
        <f t="shared" si="57"/>
        <v/>
      </c>
      <c r="C502" s="10" t="str">
        <f t="shared" si="58"/>
        <v>Afternoon45102</v>
      </c>
      <c r="D502" s="5" t="str">
        <f>IF('by region'!$C$2="Any","Any",'Fixture list'!W502)&amp;M502&amp;IF('by region'!$I$2="Any","Any",N502)&amp;G502</f>
        <v>AnyFlatAny45102</v>
      </c>
      <c r="E502" s="5" t="e">
        <f>IF(I502=#REF!,'Fixture list'!G502,"")</f>
        <v>#REF!</v>
      </c>
      <c r="F502" s="5" t="str">
        <f t="shared" si="59"/>
        <v>451023</v>
      </c>
      <c r="G502" s="13">
        <v>45102</v>
      </c>
      <c r="H502" s="14" t="s">
        <v>40</v>
      </c>
      <c r="I502" s="14" t="s">
        <v>65</v>
      </c>
      <c r="J502" s="14" t="s">
        <v>9</v>
      </c>
      <c r="K502" s="14" t="s">
        <v>24</v>
      </c>
      <c r="L502" s="14" t="s">
        <v>19</v>
      </c>
      <c r="M502" s="14" t="s">
        <v>25</v>
      </c>
      <c r="N502" s="14" t="s">
        <v>13</v>
      </c>
      <c r="O502" s="14" t="s">
        <v>14</v>
      </c>
      <c r="P502" s="14" t="s">
        <v>874</v>
      </c>
      <c r="Q502" s="12">
        <f t="shared" si="60"/>
        <v>1</v>
      </c>
      <c r="R502" s="12" cm="1">
        <f t="array" ref="R502">SUMPRODUCT(($G$2:$G$3117=G502)*(Q502&gt;$Q$2:$Q$3117))+1</f>
        <v>1</v>
      </c>
      <c r="S502" s="12">
        <f t="shared" si="61"/>
        <v>101450</v>
      </c>
      <c r="T502" cm="1">
        <f t="array" ref="T502">SUMPRODUCT(($G$2:$G$3117=G502)*(S502&gt;$S$2:$S$3117))+1</f>
        <v>3</v>
      </c>
      <c r="U502" t="str">
        <f t="shared" si="62"/>
        <v xml:space="preserve">FFOS LAS </v>
      </c>
      <c r="V502">
        <v>0</v>
      </c>
      <c r="W502" t="s">
        <v>11</v>
      </c>
      <c r="X502">
        <f t="shared" si="63"/>
        <v>2023</v>
      </c>
    </row>
    <row r="503" spans="1:24" x14ac:dyDescent="0.25">
      <c r="A503" s="10" t="str">
        <f t="shared" si="56"/>
        <v/>
      </c>
      <c r="B503" s="10" t="str">
        <f t="shared" si="57"/>
        <v/>
      </c>
      <c r="C503" s="10" t="str">
        <f t="shared" si="58"/>
        <v>Evening45117</v>
      </c>
      <c r="D503" s="5" t="str">
        <f>IF('by region'!$C$2="Any","Any",'Fixture list'!W503)&amp;M503&amp;IF('by region'!$I$2="Any","Any",N503)&amp;G503</f>
        <v>AnyFlatAny45117</v>
      </c>
      <c r="E503" s="5" t="e">
        <f>IF(I503=#REF!,'Fixture list'!G503,"")</f>
        <v>#REF!</v>
      </c>
      <c r="F503" s="5" t="str">
        <f t="shared" si="59"/>
        <v>451174</v>
      </c>
      <c r="G503" s="13">
        <v>45117</v>
      </c>
      <c r="H503" s="14" t="s">
        <v>42</v>
      </c>
      <c r="I503" s="14" t="s">
        <v>65</v>
      </c>
      <c r="J503" s="14" t="s">
        <v>80</v>
      </c>
      <c r="K503" s="14" t="s">
        <v>24</v>
      </c>
      <c r="L503" s="14" t="s">
        <v>19</v>
      </c>
      <c r="M503" s="14" t="s">
        <v>25</v>
      </c>
      <c r="N503" s="14" t="s">
        <v>13</v>
      </c>
      <c r="O503" s="14" t="s">
        <v>14</v>
      </c>
      <c r="P503" s="14" t="s">
        <v>942</v>
      </c>
      <c r="Q503" s="12">
        <f t="shared" si="60"/>
        <v>2</v>
      </c>
      <c r="R503" s="12" cm="1">
        <f t="array" ref="R503">SUMPRODUCT(($G$2:$G$3117=G503)*(Q503&gt;$Q$2:$Q$3117))+1</f>
        <v>3</v>
      </c>
      <c r="S503" s="12">
        <f t="shared" si="61"/>
        <v>301730</v>
      </c>
      <c r="T503" cm="1">
        <f t="array" ref="T503">SUMPRODUCT(($G$2:$G$3117=G503)*(S503&gt;$S$2:$S$3117))+1</f>
        <v>4</v>
      </c>
      <c r="U503" t="str">
        <f t="shared" si="62"/>
        <v>FFOS LAS †</v>
      </c>
      <c r="V503">
        <v>0</v>
      </c>
      <c r="W503" t="s">
        <v>19</v>
      </c>
      <c r="X503">
        <f t="shared" si="63"/>
        <v>2023</v>
      </c>
    </row>
    <row r="504" spans="1:24" x14ac:dyDescent="0.25">
      <c r="A504" s="10" t="str">
        <f t="shared" si="56"/>
        <v/>
      </c>
      <c r="B504" s="10" t="str">
        <f t="shared" si="57"/>
        <v/>
      </c>
      <c r="C504" s="10" t="str">
        <f t="shared" si="58"/>
        <v>Evening45138</v>
      </c>
      <c r="D504" s="5" t="str">
        <f>IF('by region'!$C$2="Any","Any",'Fixture list'!W504)&amp;M504&amp;IF('by region'!$I$2="Any","Any",N504)&amp;G504</f>
        <v>AnyFlatAny45138</v>
      </c>
      <c r="E504" s="5" t="e">
        <f>IF(I504=#REF!,'Fixture list'!G504,"")</f>
        <v>#REF!</v>
      </c>
      <c r="F504" s="5" t="str">
        <f t="shared" si="59"/>
        <v>451384</v>
      </c>
      <c r="G504" s="13">
        <v>45138</v>
      </c>
      <c r="H504" s="14" t="s">
        <v>42</v>
      </c>
      <c r="I504" s="14" t="s">
        <v>65</v>
      </c>
      <c r="J504" s="14" t="s">
        <v>80</v>
      </c>
      <c r="K504" s="14" t="s">
        <v>24</v>
      </c>
      <c r="L504" s="14" t="s">
        <v>19</v>
      </c>
      <c r="M504" s="14" t="s">
        <v>25</v>
      </c>
      <c r="N504" s="14" t="s">
        <v>13</v>
      </c>
      <c r="O504" s="14" t="s">
        <v>14</v>
      </c>
      <c r="P504" s="14" t="s">
        <v>1039</v>
      </c>
      <c r="Q504" s="12">
        <f t="shared" si="60"/>
        <v>2</v>
      </c>
      <c r="R504" s="12" cm="1">
        <f t="array" ref="R504">SUMPRODUCT(($G$2:$G$3117=G504)*(Q504&gt;$Q$2:$Q$3117))+1</f>
        <v>3</v>
      </c>
      <c r="S504" s="12">
        <f t="shared" si="61"/>
        <v>311604</v>
      </c>
      <c r="T504" cm="1">
        <f t="array" ref="T504">SUMPRODUCT(($G$2:$G$3117=G504)*(S504&gt;$S$2:$S$3117))+1</f>
        <v>4</v>
      </c>
      <c r="U504" t="str">
        <f t="shared" si="62"/>
        <v>FFOS LAS †</v>
      </c>
      <c r="V504">
        <v>0</v>
      </c>
      <c r="W504" t="s">
        <v>17</v>
      </c>
      <c r="X504">
        <f t="shared" si="63"/>
        <v>2023</v>
      </c>
    </row>
    <row r="505" spans="1:24" x14ac:dyDescent="0.25">
      <c r="A505" s="10" t="str">
        <f t="shared" si="56"/>
        <v/>
      </c>
      <c r="B505" s="10" t="str">
        <f t="shared" si="57"/>
        <v/>
      </c>
      <c r="C505" s="10" t="str">
        <f t="shared" si="58"/>
        <v>Afternoon45146</v>
      </c>
      <c r="D505" s="5" t="str">
        <f>IF('by region'!$C$2="Any","Any",'Fixture list'!W505)&amp;M505&amp;IF('by region'!$I$2="Any","Any",N505)&amp;G505</f>
        <v>AnyFlatAny45146</v>
      </c>
      <c r="E505" s="5" t="e">
        <f>IF(I505=#REF!,'Fixture list'!G505,"")</f>
        <v>#REF!</v>
      </c>
      <c r="F505" s="5" t="str">
        <f t="shared" si="59"/>
        <v>451462</v>
      </c>
      <c r="G505" s="13">
        <v>45146</v>
      </c>
      <c r="H505" s="14" t="s">
        <v>7</v>
      </c>
      <c r="I505" s="14" t="s">
        <v>65</v>
      </c>
      <c r="J505" s="14" t="s">
        <v>9</v>
      </c>
      <c r="K505" s="14" t="s">
        <v>24</v>
      </c>
      <c r="L505" s="14" t="s">
        <v>19</v>
      </c>
      <c r="M505" s="14" t="s">
        <v>25</v>
      </c>
      <c r="N505" s="14" t="s">
        <v>13</v>
      </c>
      <c r="O505" s="14" t="s">
        <v>14</v>
      </c>
      <c r="P505" s="14" t="s">
        <v>1078</v>
      </c>
      <c r="Q505" s="12">
        <f t="shared" si="60"/>
        <v>1</v>
      </c>
      <c r="R505" s="12" cm="1">
        <f t="array" ref="R505">SUMPRODUCT(($G$2:$G$3117=G505)*(Q505&gt;$Q$2:$Q$3117))+1</f>
        <v>1</v>
      </c>
      <c r="S505" s="12">
        <f t="shared" si="61"/>
        <v>111888</v>
      </c>
      <c r="T505" cm="1">
        <f t="array" ref="T505">SUMPRODUCT(($G$2:$G$3117=G505)*(S505&gt;$S$2:$S$3117))+1</f>
        <v>2</v>
      </c>
      <c r="U505" t="str">
        <f t="shared" si="62"/>
        <v xml:space="preserve">FFOS LAS </v>
      </c>
      <c r="V505">
        <v>0</v>
      </c>
      <c r="W505" t="s">
        <v>11</v>
      </c>
      <c r="X505">
        <f t="shared" si="63"/>
        <v>2023</v>
      </c>
    </row>
    <row r="506" spans="1:24" x14ac:dyDescent="0.25">
      <c r="A506" s="10" t="str">
        <f t="shared" si="56"/>
        <v/>
      </c>
      <c r="B506" s="10" t="str">
        <f t="shared" si="57"/>
        <v/>
      </c>
      <c r="C506" s="10" t="str">
        <f t="shared" si="58"/>
        <v>Evening45154</v>
      </c>
      <c r="D506" s="5" t="str">
        <f>IF('by region'!$C$2="Any","Any",'Fixture list'!W506)&amp;M506&amp;IF('by region'!$I$2="Any","Any",N506)&amp;G506</f>
        <v>AnyFlatAny45154</v>
      </c>
      <c r="E506" s="5" t="e">
        <f>IF(I506=#REF!,'Fixture list'!G506,"")</f>
        <v>#REF!</v>
      </c>
      <c r="F506" s="5" t="str">
        <f t="shared" si="59"/>
        <v>451545</v>
      </c>
      <c r="G506" s="13">
        <v>45154</v>
      </c>
      <c r="H506" s="14" t="s">
        <v>27</v>
      </c>
      <c r="I506" s="14" t="s">
        <v>65</v>
      </c>
      <c r="J506" s="14" t="s">
        <v>80</v>
      </c>
      <c r="K506" s="14" t="s">
        <v>24</v>
      </c>
      <c r="L506" s="14" t="s">
        <v>19</v>
      </c>
      <c r="M506" s="14" t="s">
        <v>25</v>
      </c>
      <c r="N506" s="14" t="s">
        <v>13</v>
      </c>
      <c r="O506" s="14" t="s">
        <v>14</v>
      </c>
      <c r="P506" s="14" t="s">
        <v>1111</v>
      </c>
      <c r="Q506" s="12">
        <f t="shared" si="60"/>
        <v>2</v>
      </c>
      <c r="R506" s="12" cm="1">
        <f t="array" ref="R506">SUMPRODUCT(($G$2:$G$3117=G506)*(Q506&gt;$Q$2:$Q$3117))+1</f>
        <v>4</v>
      </c>
      <c r="S506" s="12">
        <f t="shared" si="61"/>
        <v>411880</v>
      </c>
      <c r="T506" cm="1">
        <f t="array" ref="T506">SUMPRODUCT(($G$2:$G$3117=G506)*(S506&gt;$S$2:$S$3117))+1</f>
        <v>5</v>
      </c>
      <c r="U506" t="str">
        <f t="shared" si="62"/>
        <v>FFOS LAS †</v>
      </c>
      <c r="V506">
        <v>0</v>
      </c>
      <c r="W506" t="s">
        <v>17</v>
      </c>
      <c r="X506">
        <f t="shared" si="63"/>
        <v>2023</v>
      </c>
    </row>
    <row r="507" spans="1:24" x14ac:dyDescent="0.25">
      <c r="A507" s="10" t="str">
        <f t="shared" si="56"/>
        <v/>
      </c>
      <c r="B507" s="10" t="str">
        <f t="shared" si="57"/>
        <v/>
      </c>
      <c r="C507" s="10" t="str">
        <f t="shared" si="58"/>
        <v>Afternoon45163</v>
      </c>
      <c r="D507" s="5" t="str">
        <f>IF('by region'!$C$2="Any","Any",'Fixture list'!W507)&amp;M507&amp;IF('by region'!$I$2="Any","Any",N507)&amp;G507</f>
        <v>AnyFlatAny45163</v>
      </c>
      <c r="E507" s="5" t="e">
        <f>IF(I507=#REF!,'Fixture list'!G507,"")</f>
        <v>#REF!</v>
      </c>
      <c r="F507" s="5" t="str">
        <f t="shared" si="59"/>
        <v>451633</v>
      </c>
      <c r="G507" s="13">
        <v>45163</v>
      </c>
      <c r="H507" s="14" t="s">
        <v>35</v>
      </c>
      <c r="I507" s="14" t="s">
        <v>65</v>
      </c>
      <c r="J507" s="14" t="s">
        <v>9</v>
      </c>
      <c r="K507" s="14" t="s">
        <v>24</v>
      </c>
      <c r="L507" s="14" t="s">
        <v>11</v>
      </c>
      <c r="M507" s="14" t="s">
        <v>25</v>
      </c>
      <c r="N507" s="14" t="s">
        <v>13</v>
      </c>
      <c r="O507" s="14" t="s">
        <v>14</v>
      </c>
      <c r="P507" s="14" t="s">
        <v>1151</v>
      </c>
      <c r="Q507" s="12">
        <f t="shared" si="60"/>
        <v>1</v>
      </c>
      <c r="R507" s="12" cm="1">
        <f t="array" ref="R507">SUMPRODUCT(($G$2:$G$3117=G507)*(Q507&gt;$Q$2:$Q$3117))+1</f>
        <v>1</v>
      </c>
      <c r="S507" s="12">
        <f t="shared" si="61"/>
        <v>111881</v>
      </c>
      <c r="T507" cm="1">
        <f t="array" ref="T507">SUMPRODUCT(($G$2:$G$3117=G507)*(S507&gt;$S$2:$S$3117))+1</f>
        <v>3</v>
      </c>
      <c r="U507" t="str">
        <f t="shared" si="62"/>
        <v xml:space="preserve">FFOS LAS </v>
      </c>
      <c r="V507">
        <v>0</v>
      </c>
      <c r="W507" t="s">
        <v>17</v>
      </c>
      <c r="X507">
        <f t="shared" si="63"/>
        <v>2023</v>
      </c>
    </row>
    <row r="508" spans="1:24" x14ac:dyDescent="0.25">
      <c r="A508" s="10" t="str">
        <f t="shared" si="56"/>
        <v/>
      </c>
      <c r="B508" s="10" t="str">
        <f t="shared" si="57"/>
        <v/>
      </c>
      <c r="C508" s="10" t="str">
        <f t="shared" si="58"/>
        <v>Evening45169</v>
      </c>
      <c r="D508" s="5" t="str">
        <f>IF('by region'!$C$2="Any","Any",'Fixture list'!W508)&amp;M508&amp;IF('by region'!$I$2="Any","Any",N508)&amp;G508</f>
        <v>AnyFlatAny45169</v>
      </c>
      <c r="E508" s="5" t="e">
        <f>IF(I508=#REF!,'Fixture list'!G508,"")</f>
        <v>#REF!</v>
      </c>
      <c r="F508" s="5" t="str">
        <f t="shared" si="59"/>
        <v>451694</v>
      </c>
      <c r="G508" s="13">
        <v>45169</v>
      </c>
      <c r="H508" s="14" t="s">
        <v>34</v>
      </c>
      <c r="I508" s="14" t="s">
        <v>65</v>
      </c>
      <c r="J508" s="14" t="s">
        <v>80</v>
      </c>
      <c r="K508" s="14" t="s">
        <v>24</v>
      </c>
      <c r="L508" s="14" t="s">
        <v>11</v>
      </c>
      <c r="M508" s="14" t="s">
        <v>25</v>
      </c>
      <c r="N508" s="14" t="s">
        <v>13</v>
      </c>
      <c r="O508" s="14" t="s">
        <v>14</v>
      </c>
      <c r="P508" s="14" t="s">
        <v>1183</v>
      </c>
      <c r="Q508" s="12">
        <f t="shared" si="60"/>
        <v>2</v>
      </c>
      <c r="R508" s="12" cm="1">
        <f t="array" ref="R508">SUMPRODUCT(($G$2:$G$3117=G508)*(Q508&gt;$Q$2:$Q$3117))+1</f>
        <v>4</v>
      </c>
      <c r="S508" s="12">
        <f t="shared" si="61"/>
        <v>401071</v>
      </c>
      <c r="T508" cm="1">
        <f t="array" ref="T508">SUMPRODUCT(($G$2:$G$3117=G508)*(S508&gt;$S$2:$S$3117))+1</f>
        <v>4</v>
      </c>
      <c r="U508" t="str">
        <f t="shared" si="62"/>
        <v>FFOS LAS †</v>
      </c>
      <c r="V508">
        <v>0</v>
      </c>
      <c r="W508" t="s">
        <v>19</v>
      </c>
      <c r="X508">
        <f t="shared" si="63"/>
        <v>2023</v>
      </c>
    </row>
    <row r="509" spans="1:24" x14ac:dyDescent="0.25">
      <c r="A509" s="10" t="str">
        <f t="shared" si="56"/>
        <v/>
      </c>
      <c r="B509" s="10" t="str">
        <f t="shared" si="57"/>
        <v/>
      </c>
      <c r="C509" s="10" t="str">
        <f t="shared" si="58"/>
        <v>Afternoon45183</v>
      </c>
      <c r="D509" s="5" t="str">
        <f>IF('by region'!$C$2="Any","Any",'Fixture list'!W509)&amp;M509&amp;IF('by region'!$I$2="Any","Any",N509)&amp;G509</f>
        <v>AnyFlatAny45183</v>
      </c>
      <c r="E509" s="5" t="e">
        <f>IF(I509=#REF!,'Fixture list'!G509,"")</f>
        <v>#REF!</v>
      </c>
      <c r="F509" s="5" t="str">
        <f t="shared" si="59"/>
        <v>451831</v>
      </c>
      <c r="G509" s="13">
        <v>45183</v>
      </c>
      <c r="H509" s="14" t="s">
        <v>34</v>
      </c>
      <c r="I509" s="14" t="s">
        <v>65</v>
      </c>
      <c r="J509" s="14" t="s">
        <v>9</v>
      </c>
      <c r="K509" s="14" t="s">
        <v>24</v>
      </c>
      <c r="L509" s="14" t="s">
        <v>11</v>
      </c>
      <c r="M509" s="14" t="s">
        <v>25</v>
      </c>
      <c r="N509" s="14" t="s">
        <v>13</v>
      </c>
      <c r="O509" s="14" t="s">
        <v>14</v>
      </c>
      <c r="P509" s="14" t="s">
        <v>1241</v>
      </c>
      <c r="Q509" s="12">
        <f t="shared" si="60"/>
        <v>1</v>
      </c>
      <c r="R509" s="12" cm="1">
        <f t="array" ref="R509">SUMPRODUCT(($G$2:$G$3117=G509)*(Q509&gt;$Q$2:$Q$3117))+1</f>
        <v>1</v>
      </c>
      <c r="S509" s="12">
        <f t="shared" si="61"/>
        <v>100668</v>
      </c>
      <c r="T509" cm="1">
        <f t="array" ref="T509">SUMPRODUCT(($G$2:$G$3117=G509)*(S509&gt;$S$2:$S$3117))+1</f>
        <v>1</v>
      </c>
      <c r="U509" t="str">
        <f t="shared" si="62"/>
        <v xml:space="preserve">FFOS LAS </v>
      </c>
      <c r="V509">
        <v>0</v>
      </c>
      <c r="W509" t="s">
        <v>11</v>
      </c>
      <c r="X509">
        <f t="shared" si="63"/>
        <v>2023</v>
      </c>
    </row>
    <row r="510" spans="1:24" x14ac:dyDescent="0.25">
      <c r="A510" s="10" t="str">
        <f t="shared" si="56"/>
        <v/>
      </c>
      <c r="B510" s="10" t="str">
        <f t="shared" si="57"/>
        <v/>
      </c>
      <c r="C510" s="10" t="str">
        <f t="shared" si="58"/>
        <v>Afternoon45200</v>
      </c>
      <c r="D510" s="5" t="str">
        <f>IF('by region'!$C$2="Any","Any",'Fixture list'!W510)&amp;M510&amp;IF('by region'!$I$2="Any","Any",N510)&amp;G510</f>
        <v>AnyFlatAny45200</v>
      </c>
      <c r="E510" s="5" t="e">
        <f>IF(I510=#REF!,'Fixture list'!G510,"")</f>
        <v>#REF!</v>
      </c>
      <c r="F510" s="5" t="str">
        <f t="shared" si="59"/>
        <v>452002</v>
      </c>
      <c r="G510" s="13">
        <v>45200</v>
      </c>
      <c r="H510" s="14" t="s">
        <v>40</v>
      </c>
      <c r="I510" s="14" t="s">
        <v>65</v>
      </c>
      <c r="J510" s="14" t="s">
        <v>9</v>
      </c>
      <c r="K510" s="14" t="s">
        <v>24</v>
      </c>
      <c r="L510" s="14" t="s">
        <v>30</v>
      </c>
      <c r="M510" s="14" t="s">
        <v>25</v>
      </c>
      <c r="N510" s="14" t="s">
        <v>13</v>
      </c>
      <c r="O510" s="14" t="s">
        <v>14</v>
      </c>
      <c r="P510" s="14" t="s">
        <v>1310</v>
      </c>
      <c r="Q510" s="12">
        <f t="shared" si="60"/>
        <v>1</v>
      </c>
      <c r="R510" s="12" cm="1">
        <f t="array" ref="R510">SUMPRODUCT(($G$2:$G$3117=G510)*(Q510&gt;$Q$2:$Q$3117))+1</f>
        <v>1</v>
      </c>
      <c r="S510" s="12">
        <f t="shared" si="61"/>
        <v>111672</v>
      </c>
      <c r="T510" cm="1">
        <f t="array" ref="T510">SUMPRODUCT(($G$2:$G$3117=G510)*(S510&gt;$S$2:$S$3117))+1</f>
        <v>2</v>
      </c>
      <c r="U510" t="str">
        <f t="shared" si="62"/>
        <v xml:space="preserve">FFOS LAS </v>
      </c>
      <c r="V510">
        <v>0</v>
      </c>
      <c r="W510" t="s">
        <v>11</v>
      </c>
      <c r="X510">
        <f t="shared" si="63"/>
        <v>2023</v>
      </c>
    </row>
    <row r="511" spans="1:24" x14ac:dyDescent="0.25">
      <c r="A511" s="10" t="str">
        <f t="shared" si="56"/>
        <v/>
      </c>
      <c r="B511" s="10" t="str">
        <f t="shared" si="57"/>
        <v/>
      </c>
      <c r="C511" s="10" t="str">
        <f t="shared" si="58"/>
        <v>Afternoon45214</v>
      </c>
      <c r="D511" s="5" t="str">
        <f>IF('by region'!$C$2="Any","Any",'Fixture list'!W511)&amp;M511&amp;IF('by region'!$I$2="Any","Any",N511)&amp;G511</f>
        <v>AnyJumpAny45214</v>
      </c>
      <c r="E511" s="5" t="e">
        <f>IF(I511=#REF!,'Fixture list'!G511,"")</f>
        <v>#REF!</v>
      </c>
      <c r="F511" s="5" t="str">
        <f t="shared" si="59"/>
        <v>452142</v>
      </c>
      <c r="G511" s="13">
        <v>45214</v>
      </c>
      <c r="H511" s="14" t="s">
        <v>40</v>
      </c>
      <c r="I511" s="14" t="s">
        <v>65</v>
      </c>
      <c r="J511" s="14" t="s">
        <v>9</v>
      </c>
      <c r="K511" s="14" t="s">
        <v>24</v>
      </c>
      <c r="L511" s="14" t="s">
        <v>30</v>
      </c>
      <c r="M511" s="14" t="s">
        <v>12</v>
      </c>
      <c r="N511" s="14" t="s">
        <v>13</v>
      </c>
      <c r="O511" s="14" t="s">
        <v>14</v>
      </c>
      <c r="P511" s="14" t="s">
        <v>1364</v>
      </c>
      <c r="Q511" s="12">
        <f t="shared" si="60"/>
        <v>1</v>
      </c>
      <c r="R511" s="12" cm="1">
        <f t="array" ref="R511">SUMPRODUCT(($G$2:$G$3117=G511)*(Q511&gt;$Q$2:$Q$3117))+1</f>
        <v>1</v>
      </c>
      <c r="S511" s="12">
        <f t="shared" si="61"/>
        <v>111647</v>
      </c>
      <c r="T511" cm="1">
        <f t="array" ref="T511">SUMPRODUCT(($G$2:$G$3117=G511)*(S511&gt;$S$2:$S$3117))+1</f>
        <v>2</v>
      </c>
      <c r="U511" t="str">
        <f t="shared" si="62"/>
        <v xml:space="preserve">Ffos Las </v>
      </c>
      <c r="V511">
        <v>0</v>
      </c>
      <c r="W511" t="s">
        <v>17</v>
      </c>
      <c r="X511">
        <f t="shared" si="63"/>
        <v>2023</v>
      </c>
    </row>
    <row r="512" spans="1:24" x14ac:dyDescent="0.25">
      <c r="A512" s="10" t="str">
        <f t="shared" si="56"/>
        <v/>
      </c>
      <c r="B512" s="10" t="str">
        <f t="shared" si="57"/>
        <v/>
      </c>
      <c r="C512" s="10" t="str">
        <f t="shared" si="58"/>
        <v>Afternoon45242</v>
      </c>
      <c r="D512" s="5" t="str">
        <f>IF('by region'!$C$2="Any","Any",'Fixture list'!W512)&amp;M512&amp;IF('by region'!$I$2="Any","Any",N512)&amp;G512</f>
        <v>AnyJumpAny45242</v>
      </c>
      <c r="E512" s="5" t="e">
        <f>IF(I512=#REF!,'Fixture list'!G512,"")</f>
        <v>#REF!</v>
      </c>
      <c r="F512" s="5" t="str">
        <f t="shared" si="59"/>
        <v>452422</v>
      </c>
      <c r="G512" s="13">
        <v>45242</v>
      </c>
      <c r="H512" s="14" t="s">
        <v>40</v>
      </c>
      <c r="I512" s="14" t="s">
        <v>65</v>
      </c>
      <c r="J512" s="14" t="s">
        <v>9</v>
      </c>
      <c r="K512" s="14" t="s">
        <v>24</v>
      </c>
      <c r="L512" s="14" t="s">
        <v>19</v>
      </c>
      <c r="M512" s="14" t="s">
        <v>12</v>
      </c>
      <c r="N512" s="14" t="s">
        <v>13</v>
      </c>
      <c r="O512" s="14" t="s">
        <v>14</v>
      </c>
      <c r="P512" s="14" t="s">
        <v>1473</v>
      </c>
      <c r="Q512" s="12">
        <f t="shared" si="60"/>
        <v>1</v>
      </c>
      <c r="R512" s="12" cm="1">
        <f t="array" ref="R512">SUMPRODUCT(($G$2:$G$3117=G512)*(Q512&gt;$Q$2:$Q$3117))+1</f>
        <v>1</v>
      </c>
      <c r="S512" s="12">
        <f t="shared" si="61"/>
        <v>111105</v>
      </c>
      <c r="T512" cm="1">
        <f t="array" ref="T512">SUMPRODUCT(($G$2:$G$3117=G512)*(S512&gt;$S$2:$S$3117))+1</f>
        <v>2</v>
      </c>
      <c r="U512" t="str">
        <f t="shared" si="62"/>
        <v xml:space="preserve">Ffos Las </v>
      </c>
      <c r="V512">
        <v>0</v>
      </c>
      <c r="W512" t="s">
        <v>19</v>
      </c>
      <c r="X512">
        <f t="shared" si="63"/>
        <v>2023</v>
      </c>
    </row>
    <row r="513" spans="1:24" x14ac:dyDescent="0.25">
      <c r="A513" s="10" t="str">
        <f t="shared" si="56"/>
        <v/>
      </c>
      <c r="B513" s="10" t="str">
        <f t="shared" si="57"/>
        <v/>
      </c>
      <c r="C513" s="10" t="str">
        <f t="shared" si="58"/>
        <v>Afternoon45252</v>
      </c>
      <c r="D513" s="5" t="str">
        <f>IF('by region'!$C$2="Any","Any",'Fixture list'!W513)&amp;M513&amp;IF('by region'!$I$2="Any","Any",N513)&amp;G513</f>
        <v>AnyJumpAny45252</v>
      </c>
      <c r="E513" s="5" t="e">
        <f>IF(I513=#REF!,'Fixture list'!G513,"")</f>
        <v>#REF!</v>
      </c>
      <c r="F513" s="5" t="str">
        <f t="shared" si="59"/>
        <v>452522</v>
      </c>
      <c r="G513" s="13">
        <v>45252</v>
      </c>
      <c r="H513" s="14" t="s">
        <v>27</v>
      </c>
      <c r="I513" s="14" t="s">
        <v>65</v>
      </c>
      <c r="J513" s="14" t="s">
        <v>9</v>
      </c>
      <c r="K513" s="14" t="s">
        <v>24</v>
      </c>
      <c r="L513" s="14" t="s">
        <v>11</v>
      </c>
      <c r="M513" s="14" t="s">
        <v>12</v>
      </c>
      <c r="N513" s="14" t="s">
        <v>13</v>
      </c>
      <c r="O513" s="14" t="s">
        <v>14</v>
      </c>
      <c r="P513" s="14" t="s">
        <v>1510</v>
      </c>
      <c r="Q513" s="12">
        <f t="shared" si="60"/>
        <v>1</v>
      </c>
      <c r="R513" s="12" cm="1">
        <f t="array" ref="R513">SUMPRODUCT(($G$2:$G$3117=G513)*(Q513&gt;$Q$2:$Q$3117))+1</f>
        <v>1</v>
      </c>
      <c r="S513" s="12">
        <f t="shared" si="61"/>
        <v>101541</v>
      </c>
      <c r="T513" cm="1">
        <f t="array" ref="T513">SUMPRODUCT(($G$2:$G$3117=G513)*(S513&gt;$S$2:$S$3117))+1</f>
        <v>2</v>
      </c>
      <c r="U513" t="str">
        <f t="shared" si="62"/>
        <v xml:space="preserve">Ffos Las </v>
      </c>
      <c r="V513">
        <v>0</v>
      </c>
      <c r="W513" t="s">
        <v>17</v>
      </c>
      <c r="X513">
        <f t="shared" si="63"/>
        <v>2023</v>
      </c>
    </row>
    <row r="514" spans="1:24" x14ac:dyDescent="0.25">
      <c r="A514" s="10" t="str">
        <f t="shared" ref="A514:A577" si="64">IF(YEAR(G514)=2024,P514,"")</f>
        <v/>
      </c>
      <c r="B514" s="10" t="str">
        <f t="shared" ref="B514:B577" si="65">IF(YEAR(G514)=2025,P514,"")</f>
        <v/>
      </c>
      <c r="C514" s="10" t="str">
        <f t="shared" ref="C514:C577" si="66">J514&amp;G514</f>
        <v>Afternoon45281</v>
      </c>
      <c r="D514" s="5" t="str">
        <f>IF('by region'!$C$2="Any","Any",'Fixture list'!W514)&amp;M514&amp;IF('by region'!$I$2="Any","Any",N514)&amp;G514</f>
        <v>AnyJumpAny45281</v>
      </c>
      <c r="E514" s="5" t="e">
        <f>IF(I514=#REF!,'Fixture list'!G514,"")</f>
        <v>#REF!</v>
      </c>
      <c r="F514" s="5" t="str">
        <f t="shared" ref="F514:F577" si="67">G514&amp;T514</f>
        <v>452813</v>
      </c>
      <c r="G514" s="13">
        <v>45281</v>
      </c>
      <c r="H514" s="14" t="s">
        <v>34</v>
      </c>
      <c r="I514" s="14" t="s">
        <v>65</v>
      </c>
      <c r="J514" s="14" t="s">
        <v>9</v>
      </c>
      <c r="K514" s="14" t="s">
        <v>24</v>
      </c>
      <c r="L514" s="14" t="s">
        <v>30</v>
      </c>
      <c r="M514" s="14" t="s">
        <v>12</v>
      </c>
      <c r="N514" s="14" t="s">
        <v>13</v>
      </c>
      <c r="O514" s="14" t="s">
        <v>14</v>
      </c>
      <c r="P514" s="14" t="s">
        <v>1612</v>
      </c>
      <c r="Q514" s="12">
        <f t="shared" ref="Q514:Q577" si="68">IF(J514="Afternoon",1,IF(J514="Evening",2,IF(J514="Floodlit",3,4)))</f>
        <v>1</v>
      </c>
      <c r="R514" s="12" cm="1">
        <f t="array" ref="R514">SUMPRODUCT(($G$2:$G$3117=G514)*(Q514&gt;$Q$2:$Q$3117))+1</f>
        <v>1</v>
      </c>
      <c r="S514" s="12">
        <f t="shared" ref="S514:S577" si="69">(R514*100000)+P514</f>
        <v>112380</v>
      </c>
      <c r="T514" cm="1">
        <f t="array" ref="T514">SUMPRODUCT(($G$2:$G$3117=G514)*(S514&gt;$S$2:$S$3117))+1</f>
        <v>3</v>
      </c>
      <c r="U514" t="str">
        <f t="shared" ref="U514:U577" si="70">_xlfn.CONCAT(IF(M514="Flat",UPPER(I514),I514)," ",IF(J514="Evening","†",IF(J514="Floodlit","#","")))</f>
        <v xml:space="preserve">Ffos Las </v>
      </c>
      <c r="V514">
        <v>0</v>
      </c>
      <c r="W514" t="s">
        <v>11</v>
      </c>
      <c r="X514">
        <f t="shared" ref="X514:X577" si="71">YEAR(G514)</f>
        <v>2023</v>
      </c>
    </row>
    <row r="515" spans="1:24" x14ac:dyDescent="0.25">
      <c r="A515" s="10" t="str">
        <f t="shared" si="64"/>
        <v/>
      </c>
      <c r="B515" s="10" t="str">
        <f t="shared" si="65"/>
        <v/>
      </c>
      <c r="C515" s="10" t="str">
        <f t="shared" si="66"/>
        <v>Afternoon44942</v>
      </c>
      <c r="D515" s="5" t="str">
        <f>IF('by region'!$C$2="Any","Any",'Fixture list'!W515)&amp;M515&amp;IF('by region'!$I$2="Any","Any",N515)&amp;G515</f>
        <v>AnyJumpAny44942</v>
      </c>
      <c r="E515" s="5" t="e">
        <f>IF(I515=#REF!,'Fixture list'!G515,"")</f>
        <v>#REF!</v>
      </c>
      <c r="F515" s="5" t="str">
        <f t="shared" si="67"/>
        <v>449421</v>
      </c>
      <c r="G515" s="13">
        <v>44942</v>
      </c>
      <c r="H515" s="14" t="s">
        <v>42</v>
      </c>
      <c r="I515" s="14" t="s">
        <v>58</v>
      </c>
      <c r="J515" s="14" t="s">
        <v>9</v>
      </c>
      <c r="K515" s="14" t="s">
        <v>24</v>
      </c>
      <c r="L515" s="14" t="s">
        <v>19</v>
      </c>
      <c r="M515" s="14" t="s">
        <v>12</v>
      </c>
      <c r="N515" s="14" t="s">
        <v>13</v>
      </c>
      <c r="O515" s="14" t="s">
        <v>14</v>
      </c>
      <c r="P515" s="14" t="s">
        <v>218</v>
      </c>
      <c r="Q515" s="12">
        <f t="shared" si="68"/>
        <v>1</v>
      </c>
      <c r="R515" s="12" cm="1">
        <f t="array" ref="R515">SUMPRODUCT(($G$2:$G$3117=G515)*(Q515&gt;$Q$2:$Q$3117))+1</f>
        <v>1</v>
      </c>
      <c r="S515" s="12">
        <f t="shared" si="69"/>
        <v>100810</v>
      </c>
      <c r="T515" cm="1">
        <f t="array" ref="T515">SUMPRODUCT(($G$2:$G$3117=G515)*(S515&gt;$S$2:$S$3117))+1</f>
        <v>1</v>
      </c>
      <c r="U515" t="str">
        <f t="shared" si="70"/>
        <v xml:space="preserve">Fontwell Park </v>
      </c>
      <c r="V515">
        <v>0</v>
      </c>
      <c r="W515" t="s">
        <v>30</v>
      </c>
      <c r="X515">
        <f t="shared" si="71"/>
        <v>2023</v>
      </c>
    </row>
    <row r="516" spans="1:24" x14ac:dyDescent="0.25">
      <c r="A516" s="10" t="str">
        <f t="shared" si="64"/>
        <v/>
      </c>
      <c r="B516" s="10" t="str">
        <f t="shared" si="65"/>
        <v/>
      </c>
      <c r="C516" s="10" t="str">
        <f t="shared" si="66"/>
        <v>Afternoon44955</v>
      </c>
      <c r="D516" s="5" t="str">
        <f>IF('by region'!$C$2="Any","Any",'Fixture list'!W516)&amp;M516&amp;IF('by region'!$I$2="Any","Any",N516)&amp;G516</f>
        <v>AnyJumpAny44955</v>
      </c>
      <c r="E516" s="5" t="e">
        <f>IF(I516=#REF!,'Fixture list'!G516,"")</f>
        <v>#REF!</v>
      </c>
      <c r="F516" s="5" t="str">
        <f t="shared" si="67"/>
        <v>449551</v>
      </c>
      <c r="G516" s="13">
        <v>44955</v>
      </c>
      <c r="H516" s="14" t="s">
        <v>40</v>
      </c>
      <c r="I516" s="14" t="s">
        <v>58</v>
      </c>
      <c r="J516" s="14" t="s">
        <v>9</v>
      </c>
      <c r="K516" s="14" t="s">
        <v>24</v>
      </c>
      <c r="L516" s="14" t="s">
        <v>19</v>
      </c>
      <c r="M516" s="14" t="s">
        <v>12</v>
      </c>
      <c r="N516" s="14" t="s">
        <v>13</v>
      </c>
      <c r="O516" s="14" t="s">
        <v>14</v>
      </c>
      <c r="P516" s="14" t="s">
        <v>265</v>
      </c>
      <c r="Q516" s="12">
        <f t="shared" si="68"/>
        <v>1</v>
      </c>
      <c r="R516" s="12" cm="1">
        <f t="array" ref="R516">SUMPRODUCT(($G$2:$G$3117=G516)*(Q516&gt;$Q$2:$Q$3117))+1</f>
        <v>1</v>
      </c>
      <c r="S516" s="12">
        <f t="shared" si="69"/>
        <v>100813</v>
      </c>
      <c r="T516" cm="1">
        <f t="array" ref="T516">SUMPRODUCT(($G$2:$G$3117=G516)*(S516&gt;$S$2:$S$3117))+1</f>
        <v>1</v>
      </c>
      <c r="U516" t="str">
        <f t="shared" si="70"/>
        <v xml:space="preserve">Fontwell Park </v>
      </c>
      <c r="V516">
        <v>0</v>
      </c>
      <c r="W516" t="s">
        <v>30</v>
      </c>
      <c r="X516">
        <f t="shared" si="71"/>
        <v>2023</v>
      </c>
    </row>
    <row r="517" spans="1:24" x14ac:dyDescent="0.25">
      <c r="A517" s="10" t="str">
        <f t="shared" si="64"/>
        <v/>
      </c>
      <c r="B517" s="10" t="str">
        <f t="shared" si="65"/>
        <v/>
      </c>
      <c r="C517" s="10" t="str">
        <f t="shared" si="66"/>
        <v>Afternoon44963</v>
      </c>
      <c r="D517" s="5" t="str">
        <f>IF('by region'!$C$2="Any","Any",'Fixture list'!W517)&amp;M517&amp;IF('by region'!$I$2="Any","Any",N517)&amp;G517</f>
        <v>AnyJumpAny44963</v>
      </c>
      <c r="E517" s="5" t="e">
        <f>IF(I517=#REF!,'Fixture list'!G517,"")</f>
        <v>#REF!</v>
      </c>
      <c r="F517" s="5" t="str">
        <f t="shared" si="67"/>
        <v>449632</v>
      </c>
      <c r="G517" s="13">
        <v>44963</v>
      </c>
      <c r="H517" s="14" t="s">
        <v>42</v>
      </c>
      <c r="I517" s="14" t="s">
        <v>58</v>
      </c>
      <c r="J517" s="14" t="s">
        <v>9</v>
      </c>
      <c r="K517" s="14" t="s">
        <v>24</v>
      </c>
      <c r="L517" s="14" t="s">
        <v>19</v>
      </c>
      <c r="M517" s="14" t="s">
        <v>12</v>
      </c>
      <c r="N517" s="14" t="s">
        <v>13</v>
      </c>
      <c r="O517" s="14" t="s">
        <v>14</v>
      </c>
      <c r="P517" s="14" t="s">
        <v>294</v>
      </c>
      <c r="Q517" s="12">
        <f t="shared" si="68"/>
        <v>1</v>
      </c>
      <c r="R517" s="12" cm="1">
        <f t="array" ref="R517">SUMPRODUCT(($G$2:$G$3117=G517)*(Q517&gt;$Q$2:$Q$3117))+1</f>
        <v>1</v>
      </c>
      <c r="S517" s="12">
        <f t="shared" si="69"/>
        <v>101439</v>
      </c>
      <c r="T517" cm="1">
        <f t="array" ref="T517">SUMPRODUCT(($G$2:$G$3117=G517)*(S517&gt;$S$2:$S$3117))+1</f>
        <v>2</v>
      </c>
      <c r="U517" t="str">
        <f t="shared" si="70"/>
        <v xml:space="preserve">Fontwell Park </v>
      </c>
      <c r="V517">
        <v>0</v>
      </c>
      <c r="W517" t="s">
        <v>19</v>
      </c>
      <c r="X517">
        <f t="shared" si="71"/>
        <v>2023</v>
      </c>
    </row>
    <row r="518" spans="1:24" x14ac:dyDescent="0.25">
      <c r="A518" s="10" t="str">
        <f t="shared" si="64"/>
        <v/>
      </c>
      <c r="B518" s="10" t="str">
        <f t="shared" si="65"/>
        <v/>
      </c>
      <c r="C518" s="10" t="str">
        <f t="shared" si="66"/>
        <v>Afternoon44983</v>
      </c>
      <c r="D518" s="5" t="str">
        <f>IF('by region'!$C$2="Any","Any",'Fixture list'!W518)&amp;M518&amp;IF('by region'!$I$2="Any","Any",N518)&amp;G518</f>
        <v>AnyJumpAny44983</v>
      </c>
      <c r="E518" s="5" t="e">
        <f>IF(I518=#REF!,'Fixture list'!G518,"")</f>
        <v>#REF!</v>
      </c>
      <c r="F518" s="5" t="str">
        <f t="shared" si="67"/>
        <v>449831</v>
      </c>
      <c r="G518" s="13">
        <v>44983</v>
      </c>
      <c r="H518" s="14" t="s">
        <v>40</v>
      </c>
      <c r="I518" s="14" t="s">
        <v>58</v>
      </c>
      <c r="J518" s="14" t="s">
        <v>9</v>
      </c>
      <c r="K518" s="14" t="s">
        <v>24</v>
      </c>
      <c r="L518" s="14" t="s">
        <v>19</v>
      </c>
      <c r="M518" s="14" t="s">
        <v>12</v>
      </c>
      <c r="N518" s="14" t="s">
        <v>13</v>
      </c>
      <c r="O518" s="14" t="s">
        <v>14</v>
      </c>
      <c r="P518" s="14" t="s">
        <v>365</v>
      </c>
      <c r="Q518" s="12">
        <f t="shared" si="68"/>
        <v>1</v>
      </c>
      <c r="R518" s="12" cm="1">
        <f t="array" ref="R518">SUMPRODUCT(($G$2:$G$3117=G518)*(Q518&gt;$Q$2:$Q$3117))+1</f>
        <v>1</v>
      </c>
      <c r="S518" s="12">
        <f t="shared" si="69"/>
        <v>100811</v>
      </c>
      <c r="T518" cm="1">
        <f t="array" ref="T518">SUMPRODUCT(($G$2:$G$3117=G518)*(S518&gt;$S$2:$S$3117))+1</f>
        <v>1</v>
      </c>
      <c r="U518" t="str">
        <f t="shared" si="70"/>
        <v xml:space="preserve">Fontwell Park </v>
      </c>
      <c r="V518">
        <v>0</v>
      </c>
      <c r="W518" t="s">
        <v>11</v>
      </c>
      <c r="X518">
        <f t="shared" si="71"/>
        <v>2023</v>
      </c>
    </row>
    <row r="519" spans="1:24" x14ac:dyDescent="0.25">
      <c r="A519" s="10" t="str">
        <f t="shared" si="64"/>
        <v/>
      </c>
      <c r="B519" s="10" t="str">
        <f t="shared" si="65"/>
        <v/>
      </c>
      <c r="C519" s="10" t="str">
        <f t="shared" si="66"/>
        <v>Afternoon44993</v>
      </c>
      <c r="D519" s="5" t="str">
        <f>IF('by region'!$C$2="Any","Any",'Fixture list'!W519)&amp;M519&amp;IF('by region'!$I$2="Any","Any",N519)&amp;G519</f>
        <v>AnyJumpAny44993</v>
      </c>
      <c r="E519" s="5" t="e">
        <f>IF(I519=#REF!,'Fixture list'!G519,"")</f>
        <v>#REF!</v>
      </c>
      <c r="F519" s="5" t="str">
        <f t="shared" si="67"/>
        <v>449932</v>
      </c>
      <c r="G519" s="13">
        <v>44993</v>
      </c>
      <c r="H519" s="14" t="s">
        <v>27</v>
      </c>
      <c r="I519" s="14" t="s">
        <v>58</v>
      </c>
      <c r="J519" s="14" t="s">
        <v>9</v>
      </c>
      <c r="K519" s="14" t="s">
        <v>24</v>
      </c>
      <c r="L519" s="14" t="s">
        <v>19</v>
      </c>
      <c r="M519" s="14" t="s">
        <v>12</v>
      </c>
      <c r="N519" s="14" t="s">
        <v>13</v>
      </c>
      <c r="O519" s="14" t="s">
        <v>14</v>
      </c>
      <c r="P519" s="14" t="s">
        <v>401</v>
      </c>
      <c r="Q519" s="12">
        <f t="shared" si="68"/>
        <v>1</v>
      </c>
      <c r="R519" s="12" cm="1">
        <f t="array" ref="R519">SUMPRODUCT(($G$2:$G$3117=G519)*(Q519&gt;$Q$2:$Q$3117))+1</f>
        <v>1</v>
      </c>
      <c r="S519" s="12">
        <f t="shared" si="69"/>
        <v>101332</v>
      </c>
      <c r="T519" cm="1">
        <f t="array" ref="T519">SUMPRODUCT(($G$2:$G$3117=G519)*(S519&gt;$S$2:$S$3117))+1</f>
        <v>2</v>
      </c>
      <c r="U519" t="str">
        <f t="shared" si="70"/>
        <v xml:space="preserve">Fontwell Park </v>
      </c>
      <c r="V519">
        <v>0</v>
      </c>
      <c r="W519" t="s">
        <v>19</v>
      </c>
      <c r="X519">
        <f t="shared" si="71"/>
        <v>2023</v>
      </c>
    </row>
    <row r="520" spans="1:24" x14ac:dyDescent="0.25">
      <c r="A520" s="10" t="str">
        <f t="shared" si="64"/>
        <v/>
      </c>
      <c r="B520" s="10" t="str">
        <f t="shared" si="65"/>
        <v/>
      </c>
      <c r="C520" s="10" t="str">
        <f t="shared" si="66"/>
        <v>Afternoon45003</v>
      </c>
      <c r="D520" s="5" t="str">
        <f>IF('by region'!$C$2="Any","Any",'Fixture list'!W520)&amp;M520&amp;IF('by region'!$I$2="Any","Any",N520)&amp;G520</f>
        <v>AnyJumpAny45003</v>
      </c>
      <c r="E520" s="5" t="e">
        <f>IF(I520=#REF!,'Fixture list'!G520,"")</f>
        <v>#REF!</v>
      </c>
      <c r="F520" s="5" t="str">
        <f t="shared" si="67"/>
        <v>450034</v>
      </c>
      <c r="G520" s="13">
        <v>45003</v>
      </c>
      <c r="H520" s="14" t="s">
        <v>37</v>
      </c>
      <c r="I520" s="14" t="s">
        <v>58</v>
      </c>
      <c r="J520" s="14" t="s">
        <v>9</v>
      </c>
      <c r="K520" s="14" t="s">
        <v>24</v>
      </c>
      <c r="L520" s="14" t="s">
        <v>19</v>
      </c>
      <c r="M520" s="14" t="s">
        <v>12</v>
      </c>
      <c r="N520" s="14" t="s">
        <v>13</v>
      </c>
      <c r="O520" s="14" t="s">
        <v>14</v>
      </c>
      <c r="P520" s="14" t="s">
        <v>439</v>
      </c>
      <c r="Q520" s="12">
        <f t="shared" si="68"/>
        <v>1</v>
      </c>
      <c r="R520" s="12" cm="1">
        <f t="array" ref="R520">SUMPRODUCT(($G$2:$G$3117=G520)*(Q520&gt;$Q$2:$Q$3117))+1</f>
        <v>1</v>
      </c>
      <c r="S520" s="12">
        <f t="shared" si="69"/>
        <v>101643</v>
      </c>
      <c r="T520" cm="1">
        <f t="array" ref="T520">SUMPRODUCT(($G$2:$G$3117=G520)*(S520&gt;$S$2:$S$3117))+1</f>
        <v>4</v>
      </c>
      <c r="U520" t="str">
        <f t="shared" si="70"/>
        <v xml:space="preserve">Fontwell Park </v>
      </c>
      <c r="V520">
        <v>0</v>
      </c>
      <c r="W520" t="s">
        <v>19</v>
      </c>
      <c r="X520">
        <f t="shared" si="71"/>
        <v>2023</v>
      </c>
    </row>
    <row r="521" spans="1:24" x14ac:dyDescent="0.25">
      <c r="A521" s="10" t="str">
        <f t="shared" si="64"/>
        <v/>
      </c>
      <c r="B521" s="10" t="str">
        <f t="shared" si="65"/>
        <v/>
      </c>
      <c r="C521" s="10" t="str">
        <f t="shared" si="66"/>
        <v>Afternoon45020</v>
      </c>
      <c r="D521" s="5" t="str">
        <f>IF('by region'!$C$2="Any","Any",'Fixture list'!W521)&amp;M521&amp;IF('by region'!$I$2="Any","Any",N521)&amp;G521</f>
        <v>AnyJumpAny45020</v>
      </c>
      <c r="E521" s="5" t="e">
        <f>IF(I521=#REF!,'Fixture list'!G521,"")</f>
        <v>#REF!</v>
      </c>
      <c r="F521" s="5" t="str">
        <f t="shared" si="67"/>
        <v>450201</v>
      </c>
      <c r="G521" s="13">
        <v>45020</v>
      </c>
      <c r="H521" s="14" t="s">
        <v>7</v>
      </c>
      <c r="I521" s="14" t="s">
        <v>58</v>
      </c>
      <c r="J521" s="14" t="s">
        <v>9</v>
      </c>
      <c r="K521" s="14" t="s">
        <v>24</v>
      </c>
      <c r="L521" s="14" t="s">
        <v>19</v>
      </c>
      <c r="M521" s="14" t="s">
        <v>12</v>
      </c>
      <c r="N521" s="14" t="s">
        <v>13</v>
      </c>
      <c r="O521" s="14" t="s">
        <v>14</v>
      </c>
      <c r="P521" s="14" t="s">
        <v>498</v>
      </c>
      <c r="Q521" s="12">
        <f t="shared" si="68"/>
        <v>1</v>
      </c>
      <c r="R521" s="12" cm="1">
        <f t="array" ref="R521">SUMPRODUCT(($G$2:$G$3117=G521)*(Q521&gt;$Q$2:$Q$3117))+1</f>
        <v>1</v>
      </c>
      <c r="S521" s="12">
        <f t="shared" si="69"/>
        <v>100818</v>
      </c>
      <c r="T521" cm="1">
        <f t="array" ref="T521">SUMPRODUCT(($G$2:$G$3117=G521)*(S521&gt;$S$2:$S$3117))+1</f>
        <v>1</v>
      </c>
      <c r="U521" t="str">
        <f t="shared" si="70"/>
        <v xml:space="preserve">Fontwell Park </v>
      </c>
      <c r="V521">
        <v>0</v>
      </c>
      <c r="W521" t="s">
        <v>11</v>
      </c>
      <c r="X521">
        <f t="shared" si="71"/>
        <v>2023</v>
      </c>
    </row>
    <row r="522" spans="1:24" x14ac:dyDescent="0.25">
      <c r="A522" s="10" t="str">
        <f t="shared" si="64"/>
        <v/>
      </c>
      <c r="B522" s="10" t="str">
        <f t="shared" si="65"/>
        <v/>
      </c>
      <c r="C522" s="10" t="str">
        <f t="shared" si="66"/>
        <v>Afternoon45037</v>
      </c>
      <c r="D522" s="5" t="str">
        <f>IF('by region'!$C$2="Any","Any",'Fixture list'!W522)&amp;M522&amp;IF('by region'!$I$2="Any","Any",N522)&amp;G522</f>
        <v>AnyJumpAny45037</v>
      </c>
      <c r="E522" s="5" t="e">
        <f>IF(I522=#REF!,'Fixture list'!G522,"")</f>
        <v>#REF!</v>
      </c>
      <c r="F522" s="5" t="str">
        <f t="shared" si="67"/>
        <v>450372</v>
      </c>
      <c r="G522" s="13">
        <v>45037</v>
      </c>
      <c r="H522" s="14" t="s">
        <v>35</v>
      </c>
      <c r="I522" s="14" t="s">
        <v>58</v>
      </c>
      <c r="J522" s="14" t="s">
        <v>9</v>
      </c>
      <c r="K522" s="14" t="s">
        <v>24</v>
      </c>
      <c r="L522" s="14" t="s">
        <v>19</v>
      </c>
      <c r="M522" s="14" t="s">
        <v>12</v>
      </c>
      <c r="N522" s="14" t="s">
        <v>13</v>
      </c>
      <c r="O522" s="14" t="s">
        <v>14</v>
      </c>
      <c r="P522" s="14" t="s">
        <v>567</v>
      </c>
      <c r="Q522" s="12">
        <f t="shared" si="68"/>
        <v>1</v>
      </c>
      <c r="R522" s="12" cm="1">
        <f t="array" ref="R522">SUMPRODUCT(($G$2:$G$3117=G522)*(Q522&gt;$Q$2:$Q$3117))+1</f>
        <v>1</v>
      </c>
      <c r="S522" s="12">
        <f t="shared" si="69"/>
        <v>100814</v>
      </c>
      <c r="T522" cm="1">
        <f t="array" ref="T522">SUMPRODUCT(($G$2:$G$3117=G522)*(S522&gt;$S$2:$S$3117))+1</f>
        <v>2</v>
      </c>
      <c r="U522" t="str">
        <f t="shared" si="70"/>
        <v xml:space="preserve">Fontwell Park </v>
      </c>
      <c r="V522">
        <v>0</v>
      </c>
      <c r="W522" t="s">
        <v>17</v>
      </c>
      <c r="X522">
        <f t="shared" si="71"/>
        <v>2023</v>
      </c>
    </row>
    <row r="523" spans="1:24" x14ac:dyDescent="0.25">
      <c r="A523" s="10" t="str">
        <f t="shared" si="64"/>
        <v/>
      </c>
      <c r="B523" s="10" t="str">
        <f t="shared" si="65"/>
        <v/>
      </c>
      <c r="C523" s="10" t="str">
        <f t="shared" si="66"/>
        <v>Evening45056</v>
      </c>
      <c r="D523" s="5" t="str">
        <f>IF('by region'!$C$2="Any","Any",'Fixture list'!W523)&amp;M523&amp;IF('by region'!$I$2="Any","Any",N523)&amp;G523</f>
        <v>AnyJumpAny45056</v>
      </c>
      <c r="E523" s="5" t="e">
        <f>IF(I523=#REF!,'Fixture list'!G523,"")</f>
        <v>#REF!</v>
      </c>
      <c r="F523" s="5" t="str">
        <f t="shared" si="67"/>
        <v>450564</v>
      </c>
      <c r="G523" s="13">
        <v>45056</v>
      </c>
      <c r="H523" s="14" t="s">
        <v>27</v>
      </c>
      <c r="I523" s="14" t="s">
        <v>58</v>
      </c>
      <c r="J523" s="14" t="s">
        <v>80</v>
      </c>
      <c r="K523" s="14" t="s">
        <v>24</v>
      </c>
      <c r="L523" s="14" t="s">
        <v>19</v>
      </c>
      <c r="M523" s="14" t="s">
        <v>12</v>
      </c>
      <c r="N523" s="14" t="s">
        <v>13</v>
      </c>
      <c r="O523" s="14" t="s">
        <v>14</v>
      </c>
      <c r="P523" s="14" t="s">
        <v>649</v>
      </c>
      <c r="Q523" s="12">
        <f t="shared" si="68"/>
        <v>2</v>
      </c>
      <c r="R523" s="12" cm="1">
        <f t="array" ref="R523">SUMPRODUCT(($G$2:$G$3117=G523)*(Q523&gt;$Q$2:$Q$3117))+1</f>
        <v>4</v>
      </c>
      <c r="S523" s="12">
        <f t="shared" si="69"/>
        <v>400914</v>
      </c>
      <c r="T523" cm="1">
        <f t="array" ref="T523">SUMPRODUCT(($G$2:$G$3117=G523)*(S523&gt;$S$2:$S$3117))+1</f>
        <v>4</v>
      </c>
      <c r="U523" t="str">
        <f t="shared" si="70"/>
        <v>Fontwell Park †</v>
      </c>
      <c r="V523">
        <v>1</v>
      </c>
      <c r="W523" t="s">
        <v>11</v>
      </c>
      <c r="X523">
        <f t="shared" si="71"/>
        <v>2023</v>
      </c>
    </row>
    <row r="524" spans="1:24" x14ac:dyDescent="0.25">
      <c r="A524" s="10" t="str">
        <f t="shared" si="64"/>
        <v/>
      </c>
      <c r="B524" s="10" t="str">
        <f t="shared" si="65"/>
        <v/>
      </c>
      <c r="C524" s="10" t="str">
        <f t="shared" si="66"/>
        <v>Evening45064</v>
      </c>
      <c r="D524" s="5" t="str">
        <f>IF('by region'!$C$2="Any","Any",'Fixture list'!W524)&amp;M524&amp;IF('by region'!$I$2="Any","Any",N524)&amp;G524</f>
        <v>AnyJumpAny45064</v>
      </c>
      <c r="E524" s="5" t="e">
        <f>IF(I524=#REF!,'Fixture list'!G524,"")</f>
        <v>#REF!</v>
      </c>
      <c r="F524" s="5" t="str">
        <f t="shared" si="67"/>
        <v>450644</v>
      </c>
      <c r="G524" s="13">
        <v>45064</v>
      </c>
      <c r="H524" s="14" t="s">
        <v>34</v>
      </c>
      <c r="I524" s="14" t="s">
        <v>58</v>
      </c>
      <c r="J524" s="14" t="s">
        <v>80</v>
      </c>
      <c r="K524" s="14" t="s">
        <v>24</v>
      </c>
      <c r="L524" s="14" t="s">
        <v>19</v>
      </c>
      <c r="M524" s="14" t="s">
        <v>12</v>
      </c>
      <c r="N524" s="14" t="s">
        <v>13</v>
      </c>
      <c r="O524" s="14" t="s">
        <v>14</v>
      </c>
      <c r="P524" s="14" t="s">
        <v>690</v>
      </c>
      <c r="Q524" s="12">
        <f t="shared" si="68"/>
        <v>2</v>
      </c>
      <c r="R524" s="12" cm="1">
        <f t="array" ref="R524">SUMPRODUCT(($G$2:$G$3117=G524)*(Q524&gt;$Q$2:$Q$3117))+1</f>
        <v>4</v>
      </c>
      <c r="S524" s="12">
        <f t="shared" si="69"/>
        <v>400792</v>
      </c>
      <c r="T524" cm="1">
        <f t="array" ref="T524">SUMPRODUCT(($G$2:$G$3117=G524)*(S524&gt;$S$2:$S$3117))+1</f>
        <v>4</v>
      </c>
      <c r="U524" t="str">
        <f t="shared" si="70"/>
        <v>Fontwell Park †</v>
      </c>
      <c r="V524">
        <v>0</v>
      </c>
      <c r="W524" t="s">
        <v>19</v>
      </c>
      <c r="X524">
        <f t="shared" si="71"/>
        <v>2023</v>
      </c>
    </row>
    <row r="525" spans="1:24" x14ac:dyDescent="0.25">
      <c r="A525" s="10" t="str">
        <f t="shared" si="64"/>
        <v/>
      </c>
      <c r="B525" s="10" t="str">
        <f t="shared" si="65"/>
        <v/>
      </c>
      <c r="C525" s="10" t="str">
        <f t="shared" si="66"/>
        <v>Afternoon45074</v>
      </c>
      <c r="D525" s="5" t="str">
        <f>IF('by region'!$C$2="Any","Any",'Fixture list'!W525)&amp;M525&amp;IF('by region'!$I$2="Any","Any",N525)&amp;G525</f>
        <v>AnyJumpAny45074</v>
      </c>
      <c r="E525" s="5" t="e">
        <f>IF(I525=#REF!,'Fixture list'!G525,"")</f>
        <v>#REF!</v>
      </c>
      <c r="F525" s="5" t="str">
        <f t="shared" si="67"/>
        <v>450741</v>
      </c>
      <c r="G525" s="13">
        <v>45074</v>
      </c>
      <c r="H525" s="14" t="s">
        <v>40</v>
      </c>
      <c r="I525" s="14" t="s">
        <v>58</v>
      </c>
      <c r="J525" s="14" t="s">
        <v>9</v>
      </c>
      <c r="K525" s="14" t="s">
        <v>24</v>
      </c>
      <c r="L525" s="14" t="s">
        <v>19</v>
      </c>
      <c r="M525" s="14" t="s">
        <v>12</v>
      </c>
      <c r="N525" s="14" t="s">
        <v>13</v>
      </c>
      <c r="O525" s="14" t="s">
        <v>14</v>
      </c>
      <c r="P525" s="14" t="s">
        <v>737</v>
      </c>
      <c r="Q525" s="12">
        <f t="shared" si="68"/>
        <v>1</v>
      </c>
      <c r="R525" s="12" cm="1">
        <f t="array" ref="R525">SUMPRODUCT(($G$2:$G$3117=G525)*(Q525&gt;$Q$2:$Q$3117))+1</f>
        <v>1</v>
      </c>
      <c r="S525" s="12">
        <f t="shared" si="69"/>
        <v>100816</v>
      </c>
      <c r="T525" cm="1">
        <f t="array" ref="T525">SUMPRODUCT(($G$2:$G$3117=G525)*(S525&gt;$S$2:$S$3117))+1</f>
        <v>1</v>
      </c>
      <c r="U525" t="str">
        <f t="shared" si="70"/>
        <v xml:space="preserve">Fontwell Park </v>
      </c>
      <c r="V525">
        <v>0</v>
      </c>
      <c r="W525" t="s">
        <v>17</v>
      </c>
      <c r="X525">
        <f t="shared" si="71"/>
        <v>2023</v>
      </c>
    </row>
    <row r="526" spans="1:24" x14ac:dyDescent="0.25">
      <c r="A526" s="10" t="str">
        <f t="shared" si="64"/>
        <v/>
      </c>
      <c r="B526" s="10" t="str">
        <f t="shared" si="65"/>
        <v/>
      </c>
      <c r="C526" s="10" t="str">
        <f t="shared" si="66"/>
        <v>Evening45093</v>
      </c>
      <c r="D526" s="5" t="str">
        <f>IF('by region'!$C$2="Any","Any",'Fixture list'!W526)&amp;M526&amp;IF('by region'!$I$2="Any","Any",N526)&amp;G526</f>
        <v>AnyJumpAny45093</v>
      </c>
      <c r="E526" s="5" t="e">
        <f>IF(I526=#REF!,'Fixture list'!G526,"")</f>
        <v>#REF!</v>
      </c>
      <c r="F526" s="5" t="str">
        <f t="shared" si="67"/>
        <v>450935</v>
      </c>
      <c r="G526" s="13">
        <v>45093</v>
      </c>
      <c r="H526" s="14" t="s">
        <v>35</v>
      </c>
      <c r="I526" s="14" t="s">
        <v>58</v>
      </c>
      <c r="J526" s="14" t="s">
        <v>80</v>
      </c>
      <c r="K526" s="14" t="s">
        <v>24</v>
      </c>
      <c r="L526" s="14" t="s">
        <v>19</v>
      </c>
      <c r="M526" s="14" t="s">
        <v>12</v>
      </c>
      <c r="N526" s="14" t="s">
        <v>13</v>
      </c>
      <c r="O526" s="14" t="s">
        <v>14</v>
      </c>
      <c r="P526" s="14" t="s">
        <v>830</v>
      </c>
      <c r="Q526" s="12">
        <f t="shared" si="68"/>
        <v>2</v>
      </c>
      <c r="R526" s="12" cm="1">
        <f t="array" ref="R526">SUMPRODUCT(($G$2:$G$3117=G526)*(Q526&gt;$Q$2:$Q$3117))+1</f>
        <v>4</v>
      </c>
      <c r="S526" s="12">
        <f t="shared" si="69"/>
        <v>401254</v>
      </c>
      <c r="T526" cm="1">
        <f t="array" ref="T526">SUMPRODUCT(($G$2:$G$3117=G526)*(S526&gt;$S$2:$S$3117))+1</f>
        <v>5</v>
      </c>
      <c r="U526" t="str">
        <f t="shared" si="70"/>
        <v>Fontwell Park †</v>
      </c>
      <c r="V526">
        <v>0</v>
      </c>
      <c r="W526" t="s">
        <v>11</v>
      </c>
      <c r="X526">
        <f t="shared" si="71"/>
        <v>2023</v>
      </c>
    </row>
    <row r="527" spans="1:24" x14ac:dyDescent="0.25">
      <c r="A527" s="10" t="str">
        <f t="shared" si="64"/>
        <v/>
      </c>
      <c r="B527" s="10" t="str">
        <f t="shared" si="65"/>
        <v/>
      </c>
      <c r="C527" s="10" t="str">
        <f t="shared" si="66"/>
        <v>Evening45162</v>
      </c>
      <c r="D527" s="5" t="str">
        <f>IF('by region'!$C$2="Any","Any",'Fixture list'!W527)&amp;M527&amp;IF('by region'!$I$2="Any","Any",N527)&amp;G527</f>
        <v>AnyJumpAny45162</v>
      </c>
      <c r="E527" s="5" t="e">
        <f>IF(I527=#REF!,'Fixture list'!G527,"")</f>
        <v>#REF!</v>
      </c>
      <c r="F527" s="5" t="str">
        <f t="shared" si="67"/>
        <v>451624</v>
      </c>
      <c r="G527" s="13">
        <v>45162</v>
      </c>
      <c r="H527" s="14" t="s">
        <v>7</v>
      </c>
      <c r="I527" s="14" t="s">
        <v>58</v>
      </c>
      <c r="J527" s="14" t="s">
        <v>80</v>
      </c>
      <c r="K527" s="14" t="s">
        <v>24</v>
      </c>
      <c r="L527" s="14" t="s">
        <v>30</v>
      </c>
      <c r="M527" s="14" t="s">
        <v>12</v>
      </c>
      <c r="N527" s="14" t="s">
        <v>13</v>
      </c>
      <c r="O527" s="14" t="s">
        <v>14</v>
      </c>
      <c r="P527" s="14" t="s">
        <v>1140</v>
      </c>
      <c r="Q527" s="12">
        <f t="shared" si="68"/>
        <v>2</v>
      </c>
      <c r="R527" s="12" cm="1">
        <f t="array" ref="R527">SUMPRODUCT(($G$2:$G$3117=G527)*(Q527&gt;$Q$2:$Q$3117))+1</f>
        <v>4</v>
      </c>
      <c r="S527" s="12">
        <f t="shared" si="69"/>
        <v>400817</v>
      </c>
      <c r="T527" cm="1">
        <f t="array" ref="T527">SUMPRODUCT(($G$2:$G$3117=G527)*(S527&gt;$S$2:$S$3117))+1</f>
        <v>4</v>
      </c>
      <c r="U527" t="str">
        <f t="shared" si="70"/>
        <v>Fontwell Park †</v>
      </c>
      <c r="V527">
        <v>0</v>
      </c>
      <c r="W527" t="s">
        <v>19</v>
      </c>
      <c r="X527">
        <f t="shared" si="71"/>
        <v>2023</v>
      </c>
    </row>
    <row r="528" spans="1:24" x14ac:dyDescent="0.25">
      <c r="A528" s="10" t="str">
        <f t="shared" si="64"/>
        <v/>
      </c>
      <c r="B528" s="10" t="str">
        <f t="shared" si="65"/>
        <v/>
      </c>
      <c r="C528" s="10" t="str">
        <f t="shared" si="66"/>
        <v>Afternoon45170</v>
      </c>
      <c r="D528" s="5" t="str">
        <f>IF('by region'!$C$2="Any","Any",'Fixture list'!W528)&amp;M528&amp;IF('by region'!$I$2="Any","Any",N528)&amp;G528</f>
        <v>AnyJumpAny45170</v>
      </c>
      <c r="E528" s="5" t="e">
        <f>IF(I528=#REF!,'Fixture list'!G528,"")</f>
        <v>#REF!</v>
      </c>
      <c r="F528" s="5" t="str">
        <f t="shared" si="67"/>
        <v>451703</v>
      </c>
      <c r="G528" s="13">
        <v>45170</v>
      </c>
      <c r="H528" s="14" t="s">
        <v>35</v>
      </c>
      <c r="I528" s="14" t="s">
        <v>58</v>
      </c>
      <c r="J528" s="14" t="s">
        <v>9</v>
      </c>
      <c r="K528" s="14" t="s">
        <v>24</v>
      </c>
      <c r="L528" s="14" t="s">
        <v>11</v>
      </c>
      <c r="M528" s="14" t="s">
        <v>12</v>
      </c>
      <c r="N528" s="14" t="s">
        <v>13</v>
      </c>
      <c r="O528" s="14" t="s">
        <v>14</v>
      </c>
      <c r="P528" s="14" t="s">
        <v>1189</v>
      </c>
      <c r="Q528" s="12">
        <f t="shared" si="68"/>
        <v>1</v>
      </c>
      <c r="R528" s="12" cm="1">
        <f t="array" ref="R528">SUMPRODUCT(($G$2:$G$3117=G528)*(Q528&gt;$Q$2:$Q$3117))+1</f>
        <v>1</v>
      </c>
      <c r="S528" s="12">
        <f t="shared" si="69"/>
        <v>101797</v>
      </c>
      <c r="T528" cm="1">
        <f t="array" ref="T528">SUMPRODUCT(($G$2:$G$3117=G528)*(S528&gt;$S$2:$S$3117))+1</f>
        <v>3</v>
      </c>
      <c r="U528" t="str">
        <f t="shared" si="70"/>
        <v xml:space="preserve">Fontwell Park </v>
      </c>
      <c r="V528">
        <v>0</v>
      </c>
      <c r="W528" t="s">
        <v>11</v>
      </c>
      <c r="X528">
        <f t="shared" si="71"/>
        <v>2023</v>
      </c>
    </row>
    <row r="529" spans="1:24" x14ac:dyDescent="0.25">
      <c r="A529" s="10" t="str">
        <f t="shared" si="64"/>
        <v/>
      </c>
      <c r="B529" s="10" t="str">
        <f t="shared" si="65"/>
        <v/>
      </c>
      <c r="C529" s="10" t="str">
        <f t="shared" si="66"/>
        <v>Afternoon45179</v>
      </c>
      <c r="D529" s="5" t="str">
        <f>IF('by region'!$C$2="Any","Any",'Fixture list'!W529)&amp;M529&amp;IF('by region'!$I$2="Any","Any",N529)&amp;G529</f>
        <v>AnyJumpAny45179</v>
      </c>
      <c r="E529" s="5" t="e">
        <f>IF(I529=#REF!,'Fixture list'!G529,"")</f>
        <v>#REF!</v>
      </c>
      <c r="F529" s="5" t="str">
        <f t="shared" si="67"/>
        <v>451791</v>
      </c>
      <c r="G529" s="13">
        <v>45179</v>
      </c>
      <c r="H529" s="14" t="s">
        <v>40</v>
      </c>
      <c r="I529" s="14" t="s">
        <v>58</v>
      </c>
      <c r="J529" s="14" t="s">
        <v>9</v>
      </c>
      <c r="K529" s="14" t="s">
        <v>24</v>
      </c>
      <c r="L529" s="14" t="s">
        <v>30</v>
      </c>
      <c r="M529" s="14" t="s">
        <v>12</v>
      </c>
      <c r="N529" s="14" t="s">
        <v>13</v>
      </c>
      <c r="O529" s="14" t="s">
        <v>14</v>
      </c>
      <c r="P529" s="14" t="s">
        <v>1227</v>
      </c>
      <c r="Q529" s="12">
        <f t="shared" si="68"/>
        <v>1</v>
      </c>
      <c r="R529" s="12" cm="1">
        <f t="array" ref="R529">SUMPRODUCT(($G$2:$G$3117=G529)*(Q529&gt;$Q$2:$Q$3117))+1</f>
        <v>1</v>
      </c>
      <c r="S529" s="12">
        <f t="shared" si="69"/>
        <v>100820</v>
      </c>
      <c r="T529" cm="1">
        <f t="array" ref="T529">SUMPRODUCT(($G$2:$G$3117=G529)*(S529&gt;$S$2:$S$3117))+1</f>
        <v>1</v>
      </c>
      <c r="U529" t="str">
        <f t="shared" si="70"/>
        <v xml:space="preserve">Fontwell Park </v>
      </c>
      <c r="V529">
        <v>0</v>
      </c>
      <c r="W529" t="s">
        <v>11</v>
      </c>
      <c r="X529">
        <f t="shared" si="71"/>
        <v>2023</v>
      </c>
    </row>
    <row r="530" spans="1:24" x14ac:dyDescent="0.25">
      <c r="A530" s="10" t="str">
        <f t="shared" si="64"/>
        <v/>
      </c>
      <c r="B530" s="10" t="str">
        <f t="shared" si="65"/>
        <v/>
      </c>
      <c r="C530" s="10" t="str">
        <f t="shared" si="66"/>
        <v>Afternoon45205</v>
      </c>
      <c r="D530" s="5" t="str">
        <f>IF('by region'!$C$2="Any","Any",'Fixture list'!W530)&amp;M530&amp;IF('by region'!$I$2="Any","Any",N530)&amp;G530</f>
        <v>AnyJumpAny45205</v>
      </c>
      <c r="E530" s="5" t="e">
        <f>IF(I530=#REF!,'Fixture list'!G530,"")</f>
        <v>#REF!</v>
      </c>
      <c r="F530" s="5" t="str">
        <f t="shared" si="67"/>
        <v>452051</v>
      </c>
      <c r="G530" s="13">
        <v>45205</v>
      </c>
      <c r="H530" s="14" t="s">
        <v>35</v>
      </c>
      <c r="I530" s="14" t="s">
        <v>58</v>
      </c>
      <c r="J530" s="14" t="s">
        <v>9</v>
      </c>
      <c r="K530" s="14" t="s">
        <v>24</v>
      </c>
      <c r="L530" s="14" t="s">
        <v>11</v>
      </c>
      <c r="M530" s="14" t="s">
        <v>12</v>
      </c>
      <c r="N530" s="14" t="s">
        <v>13</v>
      </c>
      <c r="O530" s="14" t="s">
        <v>14</v>
      </c>
      <c r="P530" s="14" t="s">
        <v>1329</v>
      </c>
      <c r="Q530" s="12">
        <f t="shared" si="68"/>
        <v>1</v>
      </c>
      <c r="R530" s="12" cm="1">
        <f t="array" ref="R530">SUMPRODUCT(($G$2:$G$3117=G530)*(Q530&gt;$Q$2:$Q$3117))+1</f>
        <v>1</v>
      </c>
      <c r="S530" s="12">
        <f t="shared" si="69"/>
        <v>100819</v>
      </c>
      <c r="T530" cm="1">
        <f t="array" ref="T530">SUMPRODUCT(($G$2:$G$3117=G530)*(S530&gt;$S$2:$S$3117))+1</f>
        <v>1</v>
      </c>
      <c r="U530" t="str">
        <f t="shared" si="70"/>
        <v xml:space="preserve">Fontwell Park </v>
      </c>
      <c r="V530">
        <v>0</v>
      </c>
      <c r="W530" t="s">
        <v>11</v>
      </c>
      <c r="X530">
        <f t="shared" si="71"/>
        <v>2023</v>
      </c>
    </row>
    <row r="531" spans="1:24" x14ac:dyDescent="0.25">
      <c r="A531" s="10" t="str">
        <f t="shared" si="64"/>
        <v/>
      </c>
      <c r="B531" s="10" t="str">
        <f t="shared" si="65"/>
        <v/>
      </c>
      <c r="C531" s="10" t="str">
        <f t="shared" si="66"/>
        <v>Afternoon45206</v>
      </c>
      <c r="D531" s="5" t="str">
        <f>IF('by region'!$C$2="Any","Any",'Fixture list'!W531)&amp;M531&amp;IF('by region'!$I$2="Any","Any",N531)&amp;G531</f>
        <v>AnyJumpAny45206</v>
      </c>
      <c r="E531" s="5" t="e">
        <f>IF(I531=#REF!,'Fixture list'!G531,"")</f>
        <v>#REF!</v>
      </c>
      <c r="F531" s="5" t="str">
        <f t="shared" si="67"/>
        <v>452064</v>
      </c>
      <c r="G531" s="13">
        <v>45206</v>
      </c>
      <c r="H531" s="14" t="s">
        <v>37</v>
      </c>
      <c r="I531" s="14" t="s">
        <v>58</v>
      </c>
      <c r="J531" s="14" t="s">
        <v>9</v>
      </c>
      <c r="K531" s="14" t="s">
        <v>24</v>
      </c>
      <c r="L531" s="14" t="s">
        <v>11</v>
      </c>
      <c r="M531" s="14" t="s">
        <v>12</v>
      </c>
      <c r="N531" s="14" t="s">
        <v>13</v>
      </c>
      <c r="O531" s="14" t="s">
        <v>14</v>
      </c>
      <c r="P531" s="14" t="s">
        <v>1335</v>
      </c>
      <c r="Q531" s="12">
        <f t="shared" si="68"/>
        <v>1</v>
      </c>
      <c r="R531" s="12" cm="1">
        <f t="array" ref="R531">SUMPRODUCT(($G$2:$G$3117=G531)*(Q531&gt;$Q$2:$Q$3117))+1</f>
        <v>1</v>
      </c>
      <c r="S531" s="12">
        <f t="shared" si="69"/>
        <v>101453</v>
      </c>
      <c r="T531" cm="1">
        <f t="array" ref="T531">SUMPRODUCT(($G$2:$G$3117=G531)*(S531&gt;$S$2:$S$3117))+1</f>
        <v>4</v>
      </c>
      <c r="U531" t="str">
        <f t="shared" si="70"/>
        <v xml:space="preserve">Fontwell Park </v>
      </c>
      <c r="V531">
        <v>0</v>
      </c>
      <c r="W531" t="s">
        <v>19</v>
      </c>
      <c r="X531">
        <f t="shared" si="71"/>
        <v>2023</v>
      </c>
    </row>
    <row r="532" spans="1:24" x14ac:dyDescent="0.25">
      <c r="A532" s="10" t="str">
        <f t="shared" si="64"/>
        <v/>
      </c>
      <c r="B532" s="10" t="str">
        <f t="shared" si="65"/>
        <v/>
      </c>
      <c r="C532" s="10" t="str">
        <f t="shared" si="66"/>
        <v>Afternoon45224</v>
      </c>
      <c r="D532" s="5" t="str">
        <f>IF('by region'!$C$2="Any","Any",'Fixture list'!W532)&amp;M532&amp;IF('by region'!$I$2="Any","Any",N532)&amp;G532</f>
        <v>AnyJumpAny45224</v>
      </c>
      <c r="E532" s="5" t="e">
        <f>IF(I532=#REF!,'Fixture list'!G532,"")</f>
        <v>#REF!</v>
      </c>
      <c r="F532" s="5" t="str">
        <f t="shared" si="67"/>
        <v>452242</v>
      </c>
      <c r="G532" s="13">
        <v>45224</v>
      </c>
      <c r="H532" s="14" t="s">
        <v>27</v>
      </c>
      <c r="I532" s="14" t="s">
        <v>58</v>
      </c>
      <c r="J532" s="14" t="s">
        <v>9</v>
      </c>
      <c r="K532" s="14" t="s">
        <v>24</v>
      </c>
      <c r="L532" s="14" t="s">
        <v>17</v>
      </c>
      <c r="M532" s="14" t="s">
        <v>12</v>
      </c>
      <c r="N532" s="14" t="s">
        <v>13</v>
      </c>
      <c r="O532" s="14" t="s">
        <v>14</v>
      </c>
      <c r="P532" s="14" t="s">
        <v>1404</v>
      </c>
      <c r="Q532" s="12">
        <f t="shared" si="68"/>
        <v>1</v>
      </c>
      <c r="R532" s="12" cm="1">
        <f t="array" ref="R532">SUMPRODUCT(($G$2:$G$3117=G532)*(Q532&gt;$Q$2:$Q$3117))+1</f>
        <v>1</v>
      </c>
      <c r="S532" s="12">
        <f t="shared" si="69"/>
        <v>101458</v>
      </c>
      <c r="T532" cm="1">
        <f t="array" ref="T532">SUMPRODUCT(($G$2:$G$3117=G532)*(S532&gt;$S$2:$S$3117))+1</f>
        <v>2</v>
      </c>
      <c r="U532" t="str">
        <f t="shared" si="70"/>
        <v xml:space="preserve">Fontwell Park </v>
      </c>
      <c r="V532">
        <v>0</v>
      </c>
      <c r="W532" t="s">
        <v>17</v>
      </c>
      <c r="X532">
        <f t="shared" si="71"/>
        <v>2023</v>
      </c>
    </row>
    <row r="533" spans="1:24" x14ac:dyDescent="0.25">
      <c r="A533" s="10" t="str">
        <f t="shared" si="64"/>
        <v/>
      </c>
      <c r="B533" s="10" t="str">
        <f t="shared" si="65"/>
        <v/>
      </c>
      <c r="C533" s="10" t="str">
        <f t="shared" si="66"/>
        <v>Afternoon45240</v>
      </c>
      <c r="D533" s="5" t="str">
        <f>IF('by region'!$C$2="Any","Any",'Fixture list'!W533)&amp;M533&amp;IF('by region'!$I$2="Any","Any",N533)&amp;G533</f>
        <v>AnyJumpAny45240</v>
      </c>
      <c r="E533" s="5" t="e">
        <f>IF(I533=#REF!,'Fixture list'!G533,"")</f>
        <v>#REF!</v>
      </c>
      <c r="F533" s="5" t="str">
        <f t="shared" si="67"/>
        <v>452402</v>
      </c>
      <c r="G533" s="13">
        <v>45240</v>
      </c>
      <c r="H533" s="14" t="s">
        <v>35</v>
      </c>
      <c r="I533" s="14" t="s">
        <v>58</v>
      </c>
      <c r="J533" s="14" t="s">
        <v>9</v>
      </c>
      <c r="K533" s="14" t="s">
        <v>24</v>
      </c>
      <c r="L533" s="14" t="s">
        <v>11</v>
      </c>
      <c r="M533" s="14" t="s">
        <v>12</v>
      </c>
      <c r="N533" s="14" t="s">
        <v>13</v>
      </c>
      <c r="O533" s="14" t="s">
        <v>14</v>
      </c>
      <c r="P533" s="14" t="s">
        <v>1466</v>
      </c>
      <c r="Q533" s="12">
        <f t="shared" si="68"/>
        <v>1</v>
      </c>
      <c r="R533" s="12" cm="1">
        <f t="array" ref="R533">SUMPRODUCT(($G$2:$G$3117=G533)*(Q533&gt;$Q$2:$Q$3117))+1</f>
        <v>1</v>
      </c>
      <c r="S533" s="12">
        <f t="shared" si="69"/>
        <v>100824</v>
      </c>
      <c r="T533" cm="1">
        <f t="array" ref="T533">SUMPRODUCT(($G$2:$G$3117=G533)*(S533&gt;$S$2:$S$3117))+1</f>
        <v>2</v>
      </c>
      <c r="U533" t="str">
        <f t="shared" si="70"/>
        <v xml:space="preserve">Fontwell Park </v>
      </c>
      <c r="V533">
        <v>0</v>
      </c>
      <c r="W533" t="s">
        <v>11</v>
      </c>
      <c r="X533">
        <f t="shared" si="71"/>
        <v>2023</v>
      </c>
    </row>
    <row r="534" spans="1:24" x14ac:dyDescent="0.25">
      <c r="A534" s="10" t="str">
        <f t="shared" si="64"/>
        <v/>
      </c>
      <c r="B534" s="10" t="str">
        <f t="shared" si="65"/>
        <v/>
      </c>
      <c r="C534" s="10" t="str">
        <f t="shared" si="66"/>
        <v>Afternoon45249</v>
      </c>
      <c r="D534" s="5" t="str">
        <f>IF('by region'!$C$2="Any","Any",'Fixture list'!W534)&amp;M534&amp;IF('by region'!$I$2="Any","Any",N534)&amp;G534</f>
        <v>AnyJumpAny45249</v>
      </c>
      <c r="E534" s="5" t="e">
        <f>IF(I534=#REF!,'Fixture list'!G534,"")</f>
        <v>#REF!</v>
      </c>
      <c r="F534" s="5" t="str">
        <f t="shared" si="67"/>
        <v>452492</v>
      </c>
      <c r="G534" s="13">
        <v>45249</v>
      </c>
      <c r="H534" s="14" t="s">
        <v>40</v>
      </c>
      <c r="I534" s="14" t="s">
        <v>58</v>
      </c>
      <c r="J534" s="14" t="s">
        <v>9</v>
      </c>
      <c r="K534" s="14" t="s">
        <v>24</v>
      </c>
      <c r="L534" s="14" t="s">
        <v>30</v>
      </c>
      <c r="M534" s="14" t="s">
        <v>12</v>
      </c>
      <c r="N534" s="14" t="s">
        <v>13</v>
      </c>
      <c r="O534" s="14" t="s">
        <v>14</v>
      </c>
      <c r="P534" s="14" t="s">
        <v>1500</v>
      </c>
      <c r="Q534" s="12">
        <f t="shared" si="68"/>
        <v>1</v>
      </c>
      <c r="R534" s="12" cm="1">
        <f t="array" ref="R534">SUMPRODUCT(($G$2:$G$3117=G534)*(Q534&gt;$Q$2:$Q$3117))+1</f>
        <v>1</v>
      </c>
      <c r="S534" s="12">
        <f t="shared" si="69"/>
        <v>100822</v>
      </c>
      <c r="T534" cm="1">
        <f t="array" ref="T534">SUMPRODUCT(($G$2:$G$3117=G534)*(S534&gt;$S$2:$S$3117))+1</f>
        <v>2</v>
      </c>
      <c r="U534" t="str">
        <f t="shared" si="70"/>
        <v xml:space="preserve">Fontwell Park </v>
      </c>
      <c r="V534">
        <v>0</v>
      </c>
      <c r="W534" t="s">
        <v>17</v>
      </c>
      <c r="X534">
        <f t="shared" si="71"/>
        <v>2023</v>
      </c>
    </row>
    <row r="535" spans="1:24" x14ac:dyDescent="0.25">
      <c r="A535" s="10" t="str">
        <f t="shared" si="64"/>
        <v/>
      </c>
      <c r="B535" s="10" t="str">
        <f t="shared" si="65"/>
        <v/>
      </c>
      <c r="C535" s="10" t="str">
        <f t="shared" si="66"/>
        <v>Afternoon45272</v>
      </c>
      <c r="D535" s="5" t="str">
        <f>IF('by region'!$C$2="Any","Any",'Fixture list'!W535)&amp;M535&amp;IF('by region'!$I$2="Any","Any",N535)&amp;G535</f>
        <v>AnyJumpAny45272</v>
      </c>
      <c r="E535" s="5" t="e">
        <f>IF(I535=#REF!,'Fixture list'!G535,"")</f>
        <v>#REF!</v>
      </c>
      <c r="F535" s="5" t="str">
        <f t="shared" si="67"/>
        <v>452721</v>
      </c>
      <c r="G535" s="13">
        <v>45272</v>
      </c>
      <c r="H535" s="14" t="s">
        <v>7</v>
      </c>
      <c r="I535" s="14" t="s">
        <v>58</v>
      </c>
      <c r="J535" s="14" t="s">
        <v>9</v>
      </c>
      <c r="K535" s="14" t="s">
        <v>24</v>
      </c>
      <c r="L535" s="14" t="s">
        <v>17</v>
      </c>
      <c r="M535" s="14" t="s">
        <v>12</v>
      </c>
      <c r="N535" s="14" t="s">
        <v>13</v>
      </c>
      <c r="O535" s="14" t="s">
        <v>14</v>
      </c>
      <c r="P535" s="14" t="s">
        <v>1577</v>
      </c>
      <c r="Q535" s="12">
        <f t="shared" si="68"/>
        <v>1</v>
      </c>
      <c r="R535" s="12" cm="1">
        <f t="array" ref="R535">SUMPRODUCT(($G$2:$G$3117=G535)*(Q535&gt;$Q$2:$Q$3117))+1</f>
        <v>1</v>
      </c>
      <c r="S535" s="12">
        <f t="shared" si="69"/>
        <v>100823</v>
      </c>
      <c r="T535" cm="1">
        <f t="array" ref="T535">SUMPRODUCT(($G$2:$G$3117=G535)*(S535&gt;$S$2:$S$3117))+1</f>
        <v>1</v>
      </c>
      <c r="U535" t="str">
        <f t="shared" si="70"/>
        <v xml:space="preserve">Fontwell Park </v>
      </c>
      <c r="V535">
        <v>0</v>
      </c>
      <c r="W535" t="s">
        <v>11</v>
      </c>
      <c r="X535">
        <f t="shared" si="71"/>
        <v>2023</v>
      </c>
    </row>
    <row r="536" spans="1:24" x14ac:dyDescent="0.25">
      <c r="A536" s="10" t="str">
        <f t="shared" si="64"/>
        <v/>
      </c>
      <c r="B536" s="10" t="str">
        <f t="shared" si="65"/>
        <v/>
      </c>
      <c r="C536" s="10" t="str">
        <f t="shared" si="66"/>
        <v>Afternoon45286</v>
      </c>
      <c r="D536" s="5" t="str">
        <f>IF('by region'!$C$2="Any","Any",'Fixture list'!W536)&amp;M536&amp;IF('by region'!$I$2="Any","Any",N536)&amp;G536</f>
        <v>AnyJumpAny45286</v>
      </c>
      <c r="E536" s="5" t="e">
        <f>IF(I536=#REF!,'Fixture list'!G536,"")</f>
        <v>#REF!</v>
      </c>
      <c r="F536" s="5" t="str">
        <f t="shared" si="67"/>
        <v>452861</v>
      </c>
      <c r="G536" s="13">
        <v>45286</v>
      </c>
      <c r="H536" s="14" t="s">
        <v>7</v>
      </c>
      <c r="I536" s="14" t="s">
        <v>58</v>
      </c>
      <c r="J536" s="14" t="s">
        <v>9</v>
      </c>
      <c r="K536" s="14" t="s">
        <v>24</v>
      </c>
      <c r="L536" s="14" t="s">
        <v>11</v>
      </c>
      <c r="M536" s="14" t="s">
        <v>12</v>
      </c>
      <c r="N536" s="14" t="s">
        <v>13</v>
      </c>
      <c r="O536" s="14" t="s">
        <v>14</v>
      </c>
      <c r="P536" s="14" t="s">
        <v>1622</v>
      </c>
      <c r="Q536" s="12">
        <f t="shared" si="68"/>
        <v>1</v>
      </c>
      <c r="R536" s="12" cm="1">
        <f t="array" ref="R536">SUMPRODUCT(($G$2:$G$3117=G536)*(Q536&gt;$Q$2:$Q$3117))+1</f>
        <v>1</v>
      </c>
      <c r="S536" s="12">
        <f t="shared" si="69"/>
        <v>100922</v>
      </c>
      <c r="T536" cm="1">
        <f t="array" ref="T536">SUMPRODUCT(($G$2:$G$3117=G536)*(S536&gt;$S$2:$S$3117))+1</f>
        <v>1</v>
      </c>
      <c r="U536" t="str">
        <f t="shared" si="70"/>
        <v xml:space="preserve">Fontwell Park </v>
      </c>
      <c r="V536">
        <v>0</v>
      </c>
      <c r="W536" t="s">
        <v>19</v>
      </c>
      <c r="X536">
        <f t="shared" si="71"/>
        <v>2023</v>
      </c>
    </row>
    <row r="537" spans="1:24" x14ac:dyDescent="0.25">
      <c r="A537" s="10" t="str">
        <f t="shared" si="64"/>
        <v/>
      </c>
      <c r="B537" s="10" t="str">
        <f t="shared" si="65"/>
        <v/>
      </c>
      <c r="C537" s="10" t="str">
        <f t="shared" si="66"/>
        <v>Afternoon45051</v>
      </c>
      <c r="D537" s="5" t="str">
        <f>IF('by region'!$C$2="Any","Any",'Fixture list'!W537)&amp;M537&amp;IF('by region'!$I$2="Any","Any",N537)&amp;G537</f>
        <v>AnyFlatAny45051</v>
      </c>
      <c r="E537" s="5" t="e">
        <f>IF(I537=#REF!,'Fixture list'!G537,"")</f>
        <v>#REF!</v>
      </c>
      <c r="F537" s="5" t="str">
        <f t="shared" si="67"/>
        <v>450512</v>
      </c>
      <c r="G537" s="13">
        <v>45051</v>
      </c>
      <c r="H537" s="14" t="s">
        <v>35</v>
      </c>
      <c r="I537" s="14" t="s">
        <v>85</v>
      </c>
      <c r="J537" s="14" t="s">
        <v>9</v>
      </c>
      <c r="K537" s="14" t="s">
        <v>10</v>
      </c>
      <c r="L537" s="14" t="s">
        <v>19</v>
      </c>
      <c r="M537" s="14" t="s">
        <v>25</v>
      </c>
      <c r="N537" s="14" t="s">
        <v>13</v>
      </c>
      <c r="O537" s="14" t="s">
        <v>14</v>
      </c>
      <c r="P537" s="14" t="s">
        <v>627</v>
      </c>
      <c r="Q537" s="12">
        <f t="shared" si="68"/>
        <v>1</v>
      </c>
      <c r="R537" s="12" cm="1">
        <f t="array" ref="R537">SUMPRODUCT(($G$2:$G$3117=G537)*(Q537&gt;$Q$2:$Q$3117))+1</f>
        <v>1</v>
      </c>
      <c r="S537" s="12">
        <f t="shared" si="69"/>
        <v>100651</v>
      </c>
      <c r="T537" cm="1">
        <f t="array" ref="T537">SUMPRODUCT(($G$2:$G$3117=G537)*(S537&gt;$S$2:$S$3117))+1</f>
        <v>2</v>
      </c>
      <c r="U537" t="str">
        <f t="shared" si="70"/>
        <v xml:space="preserve">GOODWOOD </v>
      </c>
      <c r="V537">
        <v>0</v>
      </c>
      <c r="W537" t="s">
        <v>17</v>
      </c>
      <c r="X537">
        <f t="shared" si="71"/>
        <v>2023</v>
      </c>
    </row>
    <row r="538" spans="1:24" x14ac:dyDescent="0.25">
      <c r="A538" s="10" t="str">
        <f t="shared" si="64"/>
        <v/>
      </c>
      <c r="B538" s="10" t="str">
        <f t="shared" si="65"/>
        <v/>
      </c>
      <c r="C538" s="10" t="str">
        <f t="shared" si="66"/>
        <v>Afternoon45052</v>
      </c>
      <c r="D538" s="5" t="str">
        <f>IF('by region'!$C$2="Any","Any",'Fixture list'!W538)&amp;M538&amp;IF('by region'!$I$2="Any","Any",N538)&amp;G538</f>
        <v>AnyFlatAny45052</v>
      </c>
      <c r="E538" s="5" t="e">
        <f>IF(I538=#REF!,'Fixture list'!G538,"")</f>
        <v>#REF!</v>
      </c>
      <c r="F538" s="5" t="str">
        <f t="shared" si="67"/>
        <v>450524</v>
      </c>
      <c r="G538" s="13">
        <v>45052</v>
      </c>
      <c r="H538" s="14" t="s">
        <v>37</v>
      </c>
      <c r="I538" s="14" t="s">
        <v>85</v>
      </c>
      <c r="J538" s="14" t="s">
        <v>9</v>
      </c>
      <c r="K538" s="14" t="s">
        <v>10</v>
      </c>
      <c r="L538" s="14" t="s">
        <v>19</v>
      </c>
      <c r="M538" s="14" t="s">
        <v>25</v>
      </c>
      <c r="N538" s="14" t="s">
        <v>13</v>
      </c>
      <c r="O538" s="14" t="s">
        <v>14</v>
      </c>
      <c r="P538" s="14" t="s">
        <v>631</v>
      </c>
      <c r="Q538" s="12">
        <f t="shared" si="68"/>
        <v>1</v>
      </c>
      <c r="R538" s="12" cm="1">
        <f t="array" ref="R538">SUMPRODUCT(($G$2:$G$3117=G538)*(Q538&gt;$Q$2:$Q$3117))+1</f>
        <v>1</v>
      </c>
      <c r="S538" s="12">
        <f t="shared" si="69"/>
        <v>110111</v>
      </c>
      <c r="T538" cm="1">
        <f t="array" ref="T538">SUMPRODUCT(($G$2:$G$3117=G538)*(S538&gt;$S$2:$S$3117))+1</f>
        <v>4</v>
      </c>
      <c r="U538" t="str">
        <f t="shared" si="70"/>
        <v xml:space="preserve">GOODWOOD </v>
      </c>
      <c r="V538">
        <v>0</v>
      </c>
      <c r="W538" t="s">
        <v>11</v>
      </c>
      <c r="X538">
        <f t="shared" si="71"/>
        <v>2023</v>
      </c>
    </row>
    <row r="539" spans="1:24" x14ac:dyDescent="0.25">
      <c r="A539" s="10" t="str">
        <f t="shared" si="64"/>
        <v/>
      </c>
      <c r="B539" s="10" t="str">
        <f t="shared" si="65"/>
        <v/>
      </c>
      <c r="C539" s="10" t="str">
        <f t="shared" si="66"/>
        <v>Afternoon45072</v>
      </c>
      <c r="D539" s="5" t="str">
        <f>IF('by region'!$C$2="Any","Any",'Fixture list'!W539)&amp;M539&amp;IF('by region'!$I$2="Any","Any",N539)&amp;G539</f>
        <v>AnyFlatAny45072</v>
      </c>
      <c r="E539" s="5" t="e">
        <f>IF(I539=#REF!,'Fixture list'!G539,"")</f>
        <v>#REF!</v>
      </c>
      <c r="F539" s="5" t="str">
        <f t="shared" si="67"/>
        <v>450721</v>
      </c>
      <c r="G539" s="13">
        <v>45072</v>
      </c>
      <c r="H539" s="14" t="s">
        <v>35</v>
      </c>
      <c r="I539" s="14" t="s">
        <v>85</v>
      </c>
      <c r="J539" s="14" t="s">
        <v>9</v>
      </c>
      <c r="K539" s="14" t="s">
        <v>10</v>
      </c>
      <c r="L539" s="14" t="s">
        <v>19</v>
      </c>
      <c r="M539" s="14" t="s">
        <v>25</v>
      </c>
      <c r="N539" s="14" t="s">
        <v>13</v>
      </c>
      <c r="O539" s="14" t="s">
        <v>14</v>
      </c>
      <c r="P539" s="14" t="s">
        <v>727</v>
      </c>
      <c r="Q539" s="12">
        <f t="shared" si="68"/>
        <v>1</v>
      </c>
      <c r="R539" s="12" cm="1">
        <f t="array" ref="R539">SUMPRODUCT(($G$2:$G$3117=G539)*(Q539&gt;$Q$2:$Q$3117))+1</f>
        <v>1</v>
      </c>
      <c r="S539" s="12">
        <f t="shared" si="69"/>
        <v>100507</v>
      </c>
      <c r="T539" cm="1">
        <f t="array" ref="T539">SUMPRODUCT(($G$2:$G$3117=G539)*(S539&gt;$S$2:$S$3117))+1</f>
        <v>1</v>
      </c>
      <c r="U539" t="str">
        <f t="shared" si="70"/>
        <v xml:space="preserve">GOODWOOD </v>
      </c>
      <c r="V539">
        <v>0</v>
      </c>
      <c r="W539" t="s">
        <v>17</v>
      </c>
      <c r="X539">
        <f t="shared" si="71"/>
        <v>2023</v>
      </c>
    </row>
    <row r="540" spans="1:24" x14ac:dyDescent="0.25">
      <c r="A540" s="10" t="str">
        <f t="shared" si="64"/>
        <v/>
      </c>
      <c r="B540" s="10" t="str">
        <f t="shared" si="65"/>
        <v/>
      </c>
      <c r="C540" s="10" t="str">
        <f t="shared" si="66"/>
        <v>Afternoon45073</v>
      </c>
      <c r="D540" s="5" t="str">
        <f>IF('by region'!$C$2="Any","Any",'Fixture list'!W540)&amp;M540&amp;IF('by region'!$I$2="Any","Any",N540)&amp;G540</f>
        <v>AnyFlatAny45073</v>
      </c>
      <c r="E540" s="5" t="e">
        <f>IF(I540=#REF!,'Fixture list'!G540,"")</f>
        <v>#REF!</v>
      </c>
      <c r="F540" s="5" t="str">
        <f t="shared" si="67"/>
        <v>450733</v>
      </c>
      <c r="G540" s="13">
        <v>45073</v>
      </c>
      <c r="H540" s="14" t="s">
        <v>37</v>
      </c>
      <c r="I540" s="14" t="s">
        <v>85</v>
      </c>
      <c r="J540" s="14" t="s">
        <v>9</v>
      </c>
      <c r="K540" s="14" t="s">
        <v>10</v>
      </c>
      <c r="L540" s="14" t="s">
        <v>19</v>
      </c>
      <c r="M540" s="14" t="s">
        <v>25</v>
      </c>
      <c r="N540" s="14" t="s">
        <v>13</v>
      </c>
      <c r="O540" s="14" t="s">
        <v>14</v>
      </c>
      <c r="P540" s="14" t="s">
        <v>730</v>
      </c>
      <c r="Q540" s="12">
        <f t="shared" si="68"/>
        <v>1</v>
      </c>
      <c r="R540" s="12" cm="1">
        <f t="array" ref="R540">SUMPRODUCT(($G$2:$G$3117=G540)*(Q540&gt;$Q$2:$Q$3117))+1</f>
        <v>1</v>
      </c>
      <c r="S540" s="12">
        <f t="shared" si="69"/>
        <v>100834</v>
      </c>
      <c r="T540" cm="1">
        <f t="array" ref="T540">SUMPRODUCT(($G$2:$G$3117=G540)*(S540&gt;$S$2:$S$3117))+1</f>
        <v>3</v>
      </c>
      <c r="U540" t="str">
        <f t="shared" si="70"/>
        <v xml:space="preserve">GOODWOOD </v>
      </c>
      <c r="V540">
        <v>0</v>
      </c>
      <c r="W540" t="s">
        <v>11</v>
      </c>
      <c r="X540">
        <f t="shared" si="71"/>
        <v>2023</v>
      </c>
    </row>
    <row r="541" spans="1:24" x14ac:dyDescent="0.25">
      <c r="A541" s="10" t="str">
        <f t="shared" si="64"/>
        <v/>
      </c>
      <c r="B541" s="10" t="str">
        <f t="shared" si="65"/>
        <v/>
      </c>
      <c r="C541" s="10" t="str">
        <f t="shared" si="66"/>
        <v>Evening45086</v>
      </c>
      <c r="D541" s="5" t="str">
        <f>IF('by region'!$C$2="Any","Any",'Fixture list'!W541)&amp;M541&amp;IF('by region'!$I$2="Any","Any",N541)&amp;G541</f>
        <v>AnyFlatAny45086</v>
      </c>
      <c r="E541" s="5" t="e">
        <f>IF(I541=#REF!,'Fixture list'!G541,"")</f>
        <v>#REF!</v>
      </c>
      <c r="F541" s="5" t="str">
        <f t="shared" si="67"/>
        <v>450865</v>
      </c>
      <c r="G541" s="13">
        <v>45086</v>
      </c>
      <c r="H541" s="14" t="s">
        <v>35</v>
      </c>
      <c r="I541" s="14" t="s">
        <v>85</v>
      </c>
      <c r="J541" s="14" t="s">
        <v>80</v>
      </c>
      <c r="K541" s="14" t="s">
        <v>10</v>
      </c>
      <c r="L541" s="14" t="s">
        <v>19</v>
      </c>
      <c r="M541" s="14" t="s">
        <v>25</v>
      </c>
      <c r="N541" s="14" t="s">
        <v>13</v>
      </c>
      <c r="O541" s="14" t="s">
        <v>14</v>
      </c>
      <c r="P541" s="14" t="s">
        <v>796</v>
      </c>
      <c r="Q541" s="12">
        <f t="shared" si="68"/>
        <v>2</v>
      </c>
      <c r="R541" s="12" cm="1">
        <f t="array" ref="R541">SUMPRODUCT(($G$2:$G$3117=G541)*(Q541&gt;$Q$2:$Q$3117))+1</f>
        <v>4</v>
      </c>
      <c r="S541" s="12">
        <f t="shared" si="69"/>
        <v>400831</v>
      </c>
      <c r="T541" cm="1">
        <f t="array" ref="T541">SUMPRODUCT(($G$2:$G$3117=G541)*(S541&gt;$S$2:$S$3117))+1</f>
        <v>5</v>
      </c>
      <c r="U541" t="str">
        <f t="shared" si="70"/>
        <v>GOODWOOD †</v>
      </c>
      <c r="V541">
        <v>0</v>
      </c>
      <c r="W541" t="s">
        <v>17</v>
      </c>
      <c r="X541">
        <f t="shared" si="71"/>
        <v>2023</v>
      </c>
    </row>
    <row r="542" spans="1:24" x14ac:dyDescent="0.25">
      <c r="A542" s="10" t="str">
        <f t="shared" si="64"/>
        <v/>
      </c>
      <c r="B542" s="10" t="str">
        <f t="shared" si="65"/>
        <v/>
      </c>
      <c r="C542" s="10" t="str">
        <f t="shared" si="66"/>
        <v>Afternoon45088</v>
      </c>
      <c r="D542" s="5" t="str">
        <f>IF('by region'!$C$2="Any","Any",'Fixture list'!W542)&amp;M542&amp;IF('by region'!$I$2="Any","Any",N542)&amp;G542</f>
        <v>AnyFlatAny45088</v>
      </c>
      <c r="E542" s="5" t="e">
        <f>IF(I542=#REF!,'Fixture list'!G542,"")</f>
        <v>#REF!</v>
      </c>
      <c r="F542" s="5" t="str">
        <f t="shared" si="67"/>
        <v>450881</v>
      </c>
      <c r="G542" s="13">
        <v>45088</v>
      </c>
      <c r="H542" s="14" t="s">
        <v>40</v>
      </c>
      <c r="I542" s="14" t="s">
        <v>85</v>
      </c>
      <c r="J542" s="14" t="s">
        <v>9</v>
      </c>
      <c r="K542" s="14" t="s">
        <v>10</v>
      </c>
      <c r="L542" s="14" t="s">
        <v>19</v>
      </c>
      <c r="M542" s="14" t="s">
        <v>25</v>
      </c>
      <c r="N542" s="14" t="s">
        <v>13</v>
      </c>
      <c r="O542" s="14" t="s">
        <v>14</v>
      </c>
      <c r="P542" s="14" t="s">
        <v>805</v>
      </c>
      <c r="Q542" s="12">
        <f t="shared" si="68"/>
        <v>1</v>
      </c>
      <c r="R542" s="12" cm="1">
        <f t="array" ref="R542">SUMPRODUCT(($G$2:$G$3117=G542)*(Q542&gt;$Q$2:$Q$3117))+1</f>
        <v>1</v>
      </c>
      <c r="S542" s="12">
        <f t="shared" si="69"/>
        <v>101190</v>
      </c>
      <c r="T542" cm="1">
        <f t="array" ref="T542">SUMPRODUCT(($G$2:$G$3117=G542)*(S542&gt;$S$2:$S$3117))+1</f>
        <v>1</v>
      </c>
      <c r="U542" t="str">
        <f t="shared" si="70"/>
        <v xml:space="preserve">GOODWOOD </v>
      </c>
      <c r="V542">
        <v>0</v>
      </c>
      <c r="W542" t="s">
        <v>11</v>
      </c>
      <c r="X542">
        <f t="shared" si="71"/>
        <v>2023</v>
      </c>
    </row>
    <row r="543" spans="1:24" x14ac:dyDescent="0.25">
      <c r="A543" s="10" t="str">
        <f t="shared" si="64"/>
        <v/>
      </c>
      <c r="B543" s="10" t="str">
        <f t="shared" si="65"/>
        <v/>
      </c>
      <c r="C543" s="10" t="str">
        <f t="shared" si="66"/>
        <v>Evening45093</v>
      </c>
      <c r="D543" s="5" t="str">
        <f>IF('by region'!$C$2="Any","Any",'Fixture list'!W543)&amp;M543&amp;IF('by region'!$I$2="Any","Any",N543)&amp;G543</f>
        <v>AnyFlatAny45093</v>
      </c>
      <c r="E543" s="5" t="e">
        <f>IF(I543=#REF!,'Fixture list'!G543,"")</f>
        <v>#REF!</v>
      </c>
      <c r="F543" s="5" t="str">
        <f t="shared" si="67"/>
        <v>450934</v>
      </c>
      <c r="G543" s="13">
        <v>45093</v>
      </c>
      <c r="H543" s="14" t="s">
        <v>35</v>
      </c>
      <c r="I543" s="14" t="s">
        <v>85</v>
      </c>
      <c r="J543" s="14" t="s">
        <v>80</v>
      </c>
      <c r="K543" s="14" t="s">
        <v>10</v>
      </c>
      <c r="L543" s="14" t="s">
        <v>19</v>
      </c>
      <c r="M543" s="14" t="s">
        <v>25</v>
      </c>
      <c r="N543" s="14" t="s">
        <v>13</v>
      </c>
      <c r="O543" s="14" t="s">
        <v>14</v>
      </c>
      <c r="P543" s="14" t="s">
        <v>826</v>
      </c>
      <c r="Q543" s="12">
        <f t="shared" si="68"/>
        <v>2</v>
      </c>
      <c r="R543" s="12" cm="1">
        <f t="array" ref="R543">SUMPRODUCT(($G$2:$G$3117=G543)*(Q543&gt;$Q$2:$Q$3117))+1</f>
        <v>4</v>
      </c>
      <c r="S543" s="12">
        <f t="shared" si="69"/>
        <v>400832</v>
      </c>
      <c r="T543" cm="1">
        <f t="array" ref="T543">SUMPRODUCT(($G$2:$G$3117=G543)*(S543&gt;$S$2:$S$3117))+1</f>
        <v>4</v>
      </c>
      <c r="U543" t="str">
        <f t="shared" si="70"/>
        <v>GOODWOOD †</v>
      </c>
      <c r="V543">
        <v>0</v>
      </c>
      <c r="W543" t="s">
        <v>19</v>
      </c>
      <c r="X543">
        <f t="shared" si="71"/>
        <v>2023</v>
      </c>
    </row>
    <row r="544" spans="1:24" x14ac:dyDescent="0.25">
      <c r="A544" s="10" t="str">
        <f t="shared" si="64"/>
        <v/>
      </c>
      <c r="B544" s="10" t="str">
        <f t="shared" si="65"/>
        <v/>
      </c>
      <c r="C544" s="10" t="str">
        <f t="shared" si="66"/>
        <v>Evening45100</v>
      </c>
      <c r="D544" s="5" t="str">
        <f>IF('by region'!$C$2="Any","Any",'Fixture list'!W544)&amp;M544&amp;IF('by region'!$I$2="Any","Any",N544)&amp;G544</f>
        <v>AnyFlatAny45100</v>
      </c>
      <c r="E544" s="5" t="e">
        <f>IF(I544=#REF!,'Fixture list'!G544,"")</f>
        <v>#REF!</v>
      </c>
      <c r="F544" s="5" t="str">
        <f t="shared" si="67"/>
        <v>451004</v>
      </c>
      <c r="G544" s="13">
        <v>45100</v>
      </c>
      <c r="H544" s="14" t="s">
        <v>35</v>
      </c>
      <c r="I544" s="14" t="s">
        <v>85</v>
      </c>
      <c r="J544" s="14" t="s">
        <v>80</v>
      </c>
      <c r="K544" s="14" t="s">
        <v>10</v>
      </c>
      <c r="L544" s="14" t="s">
        <v>19</v>
      </c>
      <c r="M544" s="14" t="s">
        <v>25</v>
      </c>
      <c r="N544" s="14" t="s">
        <v>13</v>
      </c>
      <c r="O544" s="14" t="s">
        <v>14</v>
      </c>
      <c r="P544" s="14" t="s">
        <v>862</v>
      </c>
      <c r="Q544" s="12">
        <f t="shared" si="68"/>
        <v>2</v>
      </c>
      <c r="R544" s="12" cm="1">
        <f t="array" ref="R544">SUMPRODUCT(($G$2:$G$3117=G544)*(Q544&gt;$Q$2:$Q$3117))+1</f>
        <v>4</v>
      </c>
      <c r="S544" s="12">
        <f t="shared" si="69"/>
        <v>400833</v>
      </c>
      <c r="T544" cm="1">
        <f t="array" ref="T544">SUMPRODUCT(($G$2:$G$3117=G544)*(S544&gt;$S$2:$S$3117))+1</f>
        <v>4</v>
      </c>
      <c r="U544" t="str">
        <f t="shared" si="70"/>
        <v>GOODWOOD †</v>
      </c>
      <c r="V544">
        <v>0</v>
      </c>
      <c r="W544" t="s">
        <v>17</v>
      </c>
      <c r="X544">
        <f t="shared" si="71"/>
        <v>2023</v>
      </c>
    </row>
    <row r="545" spans="1:24" x14ac:dyDescent="0.25">
      <c r="A545" s="10" t="str">
        <f t="shared" si="64"/>
        <v/>
      </c>
      <c r="B545" s="10" t="str">
        <f t="shared" si="65"/>
        <v/>
      </c>
      <c r="C545" s="10" t="str">
        <f t="shared" si="66"/>
        <v>Afternoon45139</v>
      </c>
      <c r="D545" s="5" t="str">
        <f>IF('by region'!$C$2="Any","Any",'Fixture list'!W545)&amp;M545&amp;IF('by region'!$I$2="Any","Any",N545)&amp;G545</f>
        <v>AnyFlatAny45139</v>
      </c>
      <c r="E545" s="5" t="e">
        <f>IF(I545=#REF!,'Fixture list'!G545,"")</f>
        <v>#REF!</v>
      </c>
      <c r="F545" s="5" t="str">
        <f t="shared" si="67"/>
        <v>451392</v>
      </c>
      <c r="G545" s="13">
        <v>45139</v>
      </c>
      <c r="H545" s="14" t="s">
        <v>7</v>
      </c>
      <c r="I545" s="14" t="s">
        <v>85</v>
      </c>
      <c r="J545" s="14" t="s">
        <v>9</v>
      </c>
      <c r="K545" s="14" t="s">
        <v>10</v>
      </c>
      <c r="L545" s="14" t="s">
        <v>19</v>
      </c>
      <c r="M545" s="14" t="s">
        <v>25</v>
      </c>
      <c r="N545" s="14" t="s">
        <v>13</v>
      </c>
      <c r="O545" s="14" t="s">
        <v>14</v>
      </c>
      <c r="P545" s="14" t="s">
        <v>1043</v>
      </c>
      <c r="Q545" s="12">
        <f t="shared" si="68"/>
        <v>1</v>
      </c>
      <c r="R545" s="12" cm="1">
        <f t="array" ref="R545">SUMPRODUCT(($G$2:$G$3117=G545)*(Q545&gt;$Q$2:$Q$3117))+1</f>
        <v>1</v>
      </c>
      <c r="S545" s="12">
        <f t="shared" si="69"/>
        <v>100835</v>
      </c>
      <c r="T545" cm="1">
        <f t="array" ref="T545">SUMPRODUCT(($G$2:$G$3117=G545)*(S545&gt;$S$2:$S$3117))+1</f>
        <v>2</v>
      </c>
      <c r="U545" t="str">
        <f t="shared" si="70"/>
        <v xml:space="preserve">GOODWOOD </v>
      </c>
      <c r="V545">
        <v>0</v>
      </c>
      <c r="W545" t="s">
        <v>11</v>
      </c>
      <c r="X545">
        <f t="shared" si="71"/>
        <v>2023</v>
      </c>
    </row>
    <row r="546" spans="1:24" x14ac:dyDescent="0.25">
      <c r="A546" s="10" t="str">
        <f t="shared" si="64"/>
        <v/>
      </c>
      <c r="B546" s="10" t="str">
        <f t="shared" si="65"/>
        <v/>
      </c>
      <c r="C546" s="10" t="str">
        <f t="shared" si="66"/>
        <v>Afternoon45140</v>
      </c>
      <c r="D546" s="5" t="str">
        <f>IF('by region'!$C$2="Any","Any",'Fixture list'!W546)&amp;M546&amp;IF('by region'!$I$2="Any","Any",N546)&amp;G546</f>
        <v>AnyFlatAny45140</v>
      </c>
      <c r="E546" s="5" t="e">
        <f>IF(I546=#REF!,'Fixture list'!G546,"")</f>
        <v>#REF!</v>
      </c>
      <c r="F546" s="5" t="str">
        <f t="shared" si="67"/>
        <v>451401</v>
      </c>
      <c r="G546" s="13">
        <v>45140</v>
      </c>
      <c r="H546" s="14" t="s">
        <v>27</v>
      </c>
      <c r="I546" s="14" t="s">
        <v>85</v>
      </c>
      <c r="J546" s="14" t="s">
        <v>9</v>
      </c>
      <c r="K546" s="14" t="s">
        <v>10</v>
      </c>
      <c r="L546" s="14" t="s">
        <v>19</v>
      </c>
      <c r="M546" s="14" t="s">
        <v>25</v>
      </c>
      <c r="N546" s="14" t="s">
        <v>13</v>
      </c>
      <c r="O546" s="14" t="s">
        <v>14</v>
      </c>
      <c r="P546" s="14" t="s">
        <v>1047</v>
      </c>
      <c r="Q546" s="12">
        <f t="shared" si="68"/>
        <v>1</v>
      </c>
      <c r="R546" s="12" cm="1">
        <f t="array" ref="R546">SUMPRODUCT(($G$2:$G$3117=G546)*(Q546&gt;$Q$2:$Q$3117))+1</f>
        <v>1</v>
      </c>
      <c r="S546" s="12">
        <f t="shared" si="69"/>
        <v>100836</v>
      </c>
      <c r="T546" cm="1">
        <f t="array" ref="T546">SUMPRODUCT(($G$2:$G$3117=G546)*(S546&gt;$S$2:$S$3117))+1</f>
        <v>1</v>
      </c>
      <c r="U546" t="str">
        <f t="shared" si="70"/>
        <v xml:space="preserve">GOODWOOD </v>
      </c>
      <c r="V546">
        <v>0</v>
      </c>
      <c r="W546" t="s">
        <v>19</v>
      </c>
      <c r="X546">
        <f t="shared" si="71"/>
        <v>2023</v>
      </c>
    </row>
    <row r="547" spans="1:24" x14ac:dyDescent="0.25">
      <c r="A547" s="10" t="str">
        <f t="shared" si="64"/>
        <v/>
      </c>
      <c r="B547" s="10" t="str">
        <f t="shared" si="65"/>
        <v/>
      </c>
      <c r="C547" s="10" t="str">
        <f t="shared" si="66"/>
        <v>Afternoon45141</v>
      </c>
      <c r="D547" s="5" t="str">
        <f>IF('by region'!$C$2="Any","Any",'Fixture list'!W547)&amp;M547&amp;IF('by region'!$I$2="Any","Any",N547)&amp;G547</f>
        <v>AnyFlatAny45141</v>
      </c>
      <c r="E547" s="5" t="e">
        <f>IF(I547=#REF!,'Fixture list'!G547,"")</f>
        <v>#REF!</v>
      </c>
      <c r="F547" s="5" t="str">
        <f t="shared" si="67"/>
        <v>451411</v>
      </c>
      <c r="G547" s="13">
        <v>45141</v>
      </c>
      <c r="H547" s="14" t="s">
        <v>34</v>
      </c>
      <c r="I547" s="14" t="s">
        <v>85</v>
      </c>
      <c r="J547" s="14" t="s">
        <v>9</v>
      </c>
      <c r="K547" s="14" t="s">
        <v>10</v>
      </c>
      <c r="L547" s="14" t="s">
        <v>19</v>
      </c>
      <c r="M547" s="14" t="s">
        <v>25</v>
      </c>
      <c r="N547" s="14" t="s">
        <v>13</v>
      </c>
      <c r="O547" s="14" t="s">
        <v>14</v>
      </c>
      <c r="P547" s="14" t="s">
        <v>1053</v>
      </c>
      <c r="Q547" s="12">
        <f t="shared" si="68"/>
        <v>1</v>
      </c>
      <c r="R547" s="12" cm="1">
        <f t="array" ref="R547">SUMPRODUCT(($G$2:$G$3117=G547)*(Q547&gt;$Q$2:$Q$3117))+1</f>
        <v>1</v>
      </c>
      <c r="S547" s="12">
        <f t="shared" si="69"/>
        <v>100837</v>
      </c>
      <c r="T547" cm="1">
        <f t="array" ref="T547">SUMPRODUCT(($G$2:$G$3117=G547)*(S547&gt;$S$2:$S$3117))+1</f>
        <v>1</v>
      </c>
      <c r="U547" t="str">
        <f t="shared" si="70"/>
        <v xml:space="preserve">GOODWOOD </v>
      </c>
      <c r="V547">
        <v>0</v>
      </c>
      <c r="W547" t="s">
        <v>19</v>
      </c>
      <c r="X547">
        <f t="shared" si="71"/>
        <v>2023</v>
      </c>
    </row>
    <row r="548" spans="1:24" x14ac:dyDescent="0.25">
      <c r="A548" s="10" t="str">
        <f t="shared" si="64"/>
        <v/>
      </c>
      <c r="B548" s="10" t="str">
        <f t="shared" si="65"/>
        <v/>
      </c>
      <c r="C548" s="10" t="str">
        <f t="shared" si="66"/>
        <v>Afternoon45142</v>
      </c>
      <c r="D548" s="5" t="str">
        <f>IF('by region'!$C$2="Any","Any",'Fixture list'!W548)&amp;M548&amp;IF('by region'!$I$2="Any","Any",N548)&amp;G548</f>
        <v>AnyFlatAny45142</v>
      </c>
      <c r="E548" s="5" t="e">
        <f>IF(I548=#REF!,'Fixture list'!G548,"")</f>
        <v>#REF!</v>
      </c>
      <c r="F548" s="5" t="str">
        <f t="shared" si="67"/>
        <v>451423</v>
      </c>
      <c r="G548" s="13">
        <v>45142</v>
      </c>
      <c r="H548" s="14" t="s">
        <v>35</v>
      </c>
      <c r="I548" s="14" t="s">
        <v>85</v>
      </c>
      <c r="J548" s="14" t="s">
        <v>9</v>
      </c>
      <c r="K548" s="14" t="s">
        <v>10</v>
      </c>
      <c r="L548" s="14" t="s">
        <v>19</v>
      </c>
      <c r="M548" s="14" t="s">
        <v>25</v>
      </c>
      <c r="N548" s="14" t="s">
        <v>13</v>
      </c>
      <c r="O548" s="14" t="s">
        <v>14</v>
      </c>
      <c r="P548" s="14" t="s">
        <v>1058</v>
      </c>
      <c r="Q548" s="12">
        <f t="shared" si="68"/>
        <v>1</v>
      </c>
      <c r="R548" s="12" cm="1">
        <f t="array" ref="R548">SUMPRODUCT(($G$2:$G$3117=G548)*(Q548&gt;$Q$2:$Q$3117))+1</f>
        <v>1</v>
      </c>
      <c r="S548" s="12">
        <f t="shared" si="69"/>
        <v>100838</v>
      </c>
      <c r="T548" cm="1">
        <f t="array" ref="T548">SUMPRODUCT(($G$2:$G$3117=G548)*(S548&gt;$S$2:$S$3117))+1</f>
        <v>3</v>
      </c>
      <c r="U548" t="str">
        <f t="shared" si="70"/>
        <v xml:space="preserve">GOODWOOD </v>
      </c>
      <c r="V548">
        <v>0</v>
      </c>
      <c r="W548" t="s">
        <v>11</v>
      </c>
      <c r="X548">
        <f t="shared" si="71"/>
        <v>2023</v>
      </c>
    </row>
    <row r="549" spans="1:24" x14ac:dyDescent="0.25">
      <c r="A549" s="10" t="str">
        <f t="shared" si="64"/>
        <v/>
      </c>
      <c r="B549" s="10" t="str">
        <f t="shared" si="65"/>
        <v/>
      </c>
      <c r="C549" s="10" t="str">
        <f t="shared" si="66"/>
        <v>Afternoon45143</v>
      </c>
      <c r="D549" s="5" t="str">
        <f>IF('by region'!$C$2="Any","Any",'Fixture list'!W549)&amp;M549&amp;IF('by region'!$I$2="Any","Any",N549)&amp;G549</f>
        <v>AnyFlatAny45143</v>
      </c>
      <c r="E549" s="5" t="e">
        <f>IF(I549=#REF!,'Fixture list'!G549,"")</f>
        <v>#REF!</v>
      </c>
      <c r="F549" s="5" t="str">
        <f t="shared" si="67"/>
        <v>451432</v>
      </c>
      <c r="G549" s="13">
        <v>45143</v>
      </c>
      <c r="H549" s="14" t="s">
        <v>37</v>
      </c>
      <c r="I549" s="14" t="s">
        <v>85</v>
      </c>
      <c r="J549" s="14" t="s">
        <v>9</v>
      </c>
      <c r="K549" s="14" t="s">
        <v>10</v>
      </c>
      <c r="L549" s="14" t="s">
        <v>19</v>
      </c>
      <c r="M549" s="14" t="s">
        <v>25</v>
      </c>
      <c r="N549" s="14" t="s">
        <v>13</v>
      </c>
      <c r="O549" s="14" t="s">
        <v>14</v>
      </c>
      <c r="P549" s="14" t="s">
        <v>1064</v>
      </c>
      <c r="Q549" s="12">
        <f t="shared" si="68"/>
        <v>1</v>
      </c>
      <c r="R549" s="12" cm="1">
        <f t="array" ref="R549">SUMPRODUCT(($G$2:$G$3117=G549)*(Q549&gt;$Q$2:$Q$3117))+1</f>
        <v>1</v>
      </c>
      <c r="S549" s="12">
        <f t="shared" si="69"/>
        <v>100839</v>
      </c>
      <c r="T549" cm="1">
        <f t="array" ref="T549">SUMPRODUCT(($G$2:$G$3117=G549)*(S549&gt;$S$2:$S$3117))+1</f>
        <v>2</v>
      </c>
      <c r="U549" t="str">
        <f t="shared" si="70"/>
        <v xml:space="preserve">GOODWOOD </v>
      </c>
      <c r="V549">
        <v>0</v>
      </c>
      <c r="W549" t="s">
        <v>17</v>
      </c>
      <c r="X549">
        <f t="shared" si="71"/>
        <v>2023</v>
      </c>
    </row>
    <row r="550" spans="1:24" x14ac:dyDescent="0.25">
      <c r="A550" s="10" t="str">
        <f t="shared" si="64"/>
        <v/>
      </c>
      <c r="B550" s="10" t="str">
        <f t="shared" si="65"/>
        <v/>
      </c>
      <c r="C550" s="10" t="str">
        <f t="shared" si="66"/>
        <v>Evening45163</v>
      </c>
      <c r="D550" s="5" t="str">
        <f>IF('by region'!$C$2="Any","Any",'Fixture list'!W550)&amp;M550&amp;IF('by region'!$I$2="Any","Any",N550)&amp;G550</f>
        <v>AnyFlatAny45163</v>
      </c>
      <c r="E550" s="5" t="e">
        <f>IF(I550=#REF!,'Fixture list'!G550,"")</f>
        <v>#REF!</v>
      </c>
      <c r="F550" s="5" t="str">
        <f t="shared" si="67"/>
        <v>451634</v>
      </c>
      <c r="G550" s="13">
        <v>45163</v>
      </c>
      <c r="H550" s="14" t="s">
        <v>35</v>
      </c>
      <c r="I550" s="14" t="s">
        <v>85</v>
      </c>
      <c r="J550" s="14" t="s">
        <v>80</v>
      </c>
      <c r="K550" s="14" t="s">
        <v>10</v>
      </c>
      <c r="L550" s="14" t="s">
        <v>11</v>
      </c>
      <c r="M550" s="14" t="s">
        <v>25</v>
      </c>
      <c r="N550" s="14" t="s">
        <v>13</v>
      </c>
      <c r="O550" s="14" t="s">
        <v>14</v>
      </c>
      <c r="P550" s="14" t="s">
        <v>1154</v>
      </c>
      <c r="Q550" s="12">
        <f t="shared" si="68"/>
        <v>2</v>
      </c>
      <c r="R550" s="12" cm="1">
        <f t="array" ref="R550">SUMPRODUCT(($G$2:$G$3117=G550)*(Q550&gt;$Q$2:$Q$3117))+1</f>
        <v>4</v>
      </c>
      <c r="S550" s="12">
        <f t="shared" si="69"/>
        <v>401100</v>
      </c>
      <c r="T550" cm="1">
        <f t="array" ref="T550">SUMPRODUCT(($G$2:$G$3117=G550)*(S550&gt;$S$2:$S$3117))+1</f>
        <v>4</v>
      </c>
      <c r="U550" t="str">
        <f t="shared" si="70"/>
        <v>GOODWOOD †</v>
      </c>
      <c r="V550">
        <v>0</v>
      </c>
      <c r="W550" t="s">
        <v>17</v>
      </c>
      <c r="X550">
        <f t="shared" si="71"/>
        <v>2023</v>
      </c>
    </row>
    <row r="551" spans="1:24" x14ac:dyDescent="0.25">
      <c r="A551" s="10" t="str">
        <f t="shared" si="64"/>
        <v/>
      </c>
      <c r="B551" s="10" t="str">
        <f t="shared" si="65"/>
        <v/>
      </c>
      <c r="C551" s="10" t="str">
        <f t="shared" si="66"/>
        <v>Afternoon45164</v>
      </c>
      <c r="D551" s="5" t="str">
        <f>IF('by region'!$C$2="Any","Any",'Fixture list'!W551)&amp;M551&amp;IF('by region'!$I$2="Any","Any",N551)&amp;G551</f>
        <v>AnyFlatAny45164</v>
      </c>
      <c r="E551" s="5" t="e">
        <f>IF(I551=#REF!,'Fixture list'!G551,"")</f>
        <v>#REF!</v>
      </c>
      <c r="F551" s="5" t="str">
        <f t="shared" si="67"/>
        <v>451642</v>
      </c>
      <c r="G551" s="13">
        <v>45164</v>
      </c>
      <c r="H551" s="14" t="s">
        <v>37</v>
      </c>
      <c r="I551" s="14" t="s">
        <v>85</v>
      </c>
      <c r="J551" s="14" t="s">
        <v>9</v>
      </c>
      <c r="K551" s="14" t="s">
        <v>10</v>
      </c>
      <c r="L551" s="14" t="s">
        <v>17</v>
      </c>
      <c r="M551" s="14" t="s">
        <v>25</v>
      </c>
      <c r="N551" s="14" t="s">
        <v>13</v>
      </c>
      <c r="O551" s="14" t="s">
        <v>14</v>
      </c>
      <c r="P551" s="14" t="s">
        <v>1156</v>
      </c>
      <c r="Q551" s="12">
        <f t="shared" si="68"/>
        <v>1</v>
      </c>
      <c r="R551" s="12" cm="1">
        <f t="array" ref="R551">SUMPRODUCT(($G$2:$G$3117=G551)*(Q551&gt;$Q$2:$Q$3117))+1</f>
        <v>1</v>
      </c>
      <c r="S551" s="12">
        <f t="shared" si="69"/>
        <v>100841</v>
      </c>
      <c r="T551" cm="1">
        <f t="array" ref="T551">SUMPRODUCT(($G$2:$G$3117=G551)*(S551&gt;$S$2:$S$3117))+1</f>
        <v>2</v>
      </c>
      <c r="U551" t="str">
        <f t="shared" si="70"/>
        <v xml:space="preserve">GOODWOOD </v>
      </c>
      <c r="V551">
        <v>0</v>
      </c>
      <c r="W551" t="s">
        <v>17</v>
      </c>
      <c r="X551">
        <f t="shared" si="71"/>
        <v>2023</v>
      </c>
    </row>
    <row r="552" spans="1:24" x14ac:dyDescent="0.25">
      <c r="A552" s="10" t="str">
        <f t="shared" si="64"/>
        <v/>
      </c>
      <c r="B552" s="10" t="str">
        <f t="shared" si="65"/>
        <v/>
      </c>
      <c r="C552" s="10" t="str">
        <f t="shared" si="66"/>
        <v>Afternoon45165</v>
      </c>
      <c r="D552" s="5" t="str">
        <f>IF('by region'!$C$2="Any","Any",'Fixture list'!W552)&amp;M552&amp;IF('by region'!$I$2="Any","Any",N552)&amp;G552</f>
        <v>AnyFlatAny45165</v>
      </c>
      <c r="E552" s="5" t="e">
        <f>IF(I552=#REF!,'Fixture list'!G552,"")</f>
        <v>#REF!</v>
      </c>
      <c r="F552" s="5" t="str">
        <f t="shared" si="67"/>
        <v>451652</v>
      </c>
      <c r="G552" s="13">
        <v>45165</v>
      </c>
      <c r="H552" s="14" t="s">
        <v>40</v>
      </c>
      <c r="I552" s="14" t="s">
        <v>85</v>
      </c>
      <c r="J552" s="14" t="s">
        <v>9</v>
      </c>
      <c r="K552" s="14" t="s">
        <v>10</v>
      </c>
      <c r="L552" s="14" t="s">
        <v>17</v>
      </c>
      <c r="M552" s="14" t="s">
        <v>25</v>
      </c>
      <c r="N552" s="14" t="s">
        <v>13</v>
      </c>
      <c r="O552" s="14" t="s">
        <v>14</v>
      </c>
      <c r="P552" s="14" t="s">
        <v>1163</v>
      </c>
      <c r="Q552" s="12">
        <f t="shared" si="68"/>
        <v>1</v>
      </c>
      <c r="R552" s="12" cm="1">
        <f t="array" ref="R552">SUMPRODUCT(($G$2:$G$3117=G552)*(Q552&gt;$Q$2:$Q$3117))+1</f>
        <v>1</v>
      </c>
      <c r="S552" s="12">
        <f t="shared" si="69"/>
        <v>100840</v>
      </c>
      <c r="T552" cm="1">
        <f t="array" ref="T552">SUMPRODUCT(($G$2:$G$3117=G552)*(S552&gt;$S$2:$S$3117))+1</f>
        <v>2</v>
      </c>
      <c r="U552" t="str">
        <f t="shared" si="70"/>
        <v xml:space="preserve">GOODWOOD </v>
      </c>
      <c r="V552">
        <v>0</v>
      </c>
      <c r="W552" t="s">
        <v>11</v>
      </c>
      <c r="X552">
        <f t="shared" si="71"/>
        <v>2023</v>
      </c>
    </row>
    <row r="553" spans="1:24" x14ac:dyDescent="0.25">
      <c r="A553" s="10" t="str">
        <f t="shared" si="64"/>
        <v/>
      </c>
      <c r="B553" s="10" t="str">
        <f t="shared" si="65"/>
        <v/>
      </c>
      <c r="C553" s="10" t="str">
        <f t="shared" si="66"/>
        <v>Afternoon45174</v>
      </c>
      <c r="D553" s="5" t="str">
        <f>IF('by region'!$C$2="Any","Any",'Fixture list'!W553)&amp;M553&amp;IF('by region'!$I$2="Any","Any",N553)&amp;G553</f>
        <v>AnyFlatAny45174</v>
      </c>
      <c r="E553" s="5" t="e">
        <f>IF(I553=#REF!,'Fixture list'!G553,"")</f>
        <v>#REF!</v>
      </c>
      <c r="F553" s="5" t="str">
        <f t="shared" si="67"/>
        <v>451742</v>
      </c>
      <c r="G553" s="13">
        <v>45174</v>
      </c>
      <c r="H553" s="14" t="s">
        <v>7</v>
      </c>
      <c r="I553" s="14" t="s">
        <v>85</v>
      </c>
      <c r="J553" s="14" t="s">
        <v>9</v>
      </c>
      <c r="K553" s="14" t="s">
        <v>10</v>
      </c>
      <c r="L553" s="14" t="s">
        <v>17</v>
      </c>
      <c r="M553" s="14" t="s">
        <v>25</v>
      </c>
      <c r="N553" s="14" t="s">
        <v>13</v>
      </c>
      <c r="O553" s="14" t="s">
        <v>14</v>
      </c>
      <c r="P553" s="14" t="s">
        <v>1204</v>
      </c>
      <c r="Q553" s="12">
        <f t="shared" si="68"/>
        <v>1</v>
      </c>
      <c r="R553" s="12" cm="1">
        <f t="array" ref="R553">SUMPRODUCT(($G$2:$G$3117=G553)*(Q553&gt;$Q$2:$Q$3117))+1</f>
        <v>1</v>
      </c>
      <c r="S553" s="12">
        <f t="shared" si="69"/>
        <v>100821</v>
      </c>
      <c r="T553" cm="1">
        <f t="array" ref="T553">SUMPRODUCT(($G$2:$G$3117=G553)*(S553&gt;$S$2:$S$3117))+1</f>
        <v>2</v>
      </c>
      <c r="U553" t="str">
        <f t="shared" si="70"/>
        <v xml:space="preserve">GOODWOOD </v>
      </c>
      <c r="V553">
        <v>0</v>
      </c>
      <c r="W553" t="s">
        <v>19</v>
      </c>
      <c r="X553">
        <f t="shared" si="71"/>
        <v>2023</v>
      </c>
    </row>
    <row r="554" spans="1:24" x14ac:dyDescent="0.25">
      <c r="A554" s="10" t="str">
        <f t="shared" si="64"/>
        <v/>
      </c>
      <c r="B554" s="10" t="str">
        <f t="shared" si="65"/>
        <v/>
      </c>
      <c r="C554" s="10" t="str">
        <f t="shared" si="66"/>
        <v>Afternoon45196</v>
      </c>
      <c r="D554" s="5" t="str">
        <f>IF('by region'!$C$2="Any","Any",'Fixture list'!W554)&amp;M554&amp;IF('by region'!$I$2="Any","Any",N554)&amp;G554</f>
        <v>AnyFlatAny45196</v>
      </c>
      <c r="E554" s="5" t="e">
        <f>IF(I554=#REF!,'Fixture list'!G554,"")</f>
        <v>#REF!</v>
      </c>
      <c r="F554" s="5" t="str">
        <f t="shared" si="67"/>
        <v>451961</v>
      </c>
      <c r="G554" s="13">
        <v>45196</v>
      </c>
      <c r="H554" s="14" t="s">
        <v>27</v>
      </c>
      <c r="I554" s="14" t="s">
        <v>85</v>
      </c>
      <c r="J554" s="14" t="s">
        <v>9</v>
      </c>
      <c r="K554" s="14" t="s">
        <v>10</v>
      </c>
      <c r="L554" s="14" t="s">
        <v>11</v>
      </c>
      <c r="M554" s="14" t="s">
        <v>25</v>
      </c>
      <c r="N554" s="14" t="s">
        <v>13</v>
      </c>
      <c r="O554" s="14" t="s">
        <v>14</v>
      </c>
      <c r="P554" s="14" t="s">
        <v>1292</v>
      </c>
      <c r="Q554" s="12">
        <f t="shared" si="68"/>
        <v>1</v>
      </c>
      <c r="R554" s="12" cm="1">
        <f t="array" ref="R554">SUMPRODUCT(($G$2:$G$3117=G554)*(Q554&gt;$Q$2:$Q$3117))+1</f>
        <v>1</v>
      </c>
      <c r="S554" s="12">
        <f t="shared" si="69"/>
        <v>100844</v>
      </c>
      <c r="T554" cm="1">
        <f t="array" ref="T554">SUMPRODUCT(($G$2:$G$3117=G554)*(S554&gt;$S$2:$S$3117))+1</f>
        <v>1</v>
      </c>
      <c r="U554" t="str">
        <f t="shared" si="70"/>
        <v xml:space="preserve">GOODWOOD </v>
      </c>
      <c r="V554">
        <v>0</v>
      </c>
      <c r="W554" t="s">
        <v>17</v>
      </c>
      <c r="X554">
        <f t="shared" si="71"/>
        <v>2023</v>
      </c>
    </row>
    <row r="555" spans="1:24" x14ac:dyDescent="0.25">
      <c r="A555" s="10" t="str">
        <f t="shared" si="64"/>
        <v/>
      </c>
      <c r="B555" s="10" t="str">
        <f t="shared" si="65"/>
        <v/>
      </c>
      <c r="C555" s="10" t="str">
        <f t="shared" si="66"/>
        <v>Afternoon45214</v>
      </c>
      <c r="D555" s="5" t="str">
        <f>IF('by region'!$C$2="Any","Any",'Fixture list'!W555)&amp;M555&amp;IF('by region'!$I$2="Any","Any",N555)&amp;G555</f>
        <v>AnyFlatAny45214</v>
      </c>
      <c r="E555" s="5" t="e">
        <f>IF(I555=#REF!,'Fixture list'!G555,"")</f>
        <v>#REF!</v>
      </c>
      <c r="F555" s="5" t="str">
        <f t="shared" si="67"/>
        <v>452141</v>
      </c>
      <c r="G555" s="13">
        <v>45214</v>
      </c>
      <c r="H555" s="14" t="s">
        <v>40</v>
      </c>
      <c r="I555" s="14" t="s">
        <v>85</v>
      </c>
      <c r="J555" s="14" t="s">
        <v>9</v>
      </c>
      <c r="K555" s="14" t="s">
        <v>10</v>
      </c>
      <c r="L555" s="14" t="s">
        <v>19</v>
      </c>
      <c r="M555" s="14" t="s">
        <v>25</v>
      </c>
      <c r="N555" s="14" t="s">
        <v>13</v>
      </c>
      <c r="O555" s="14" t="s">
        <v>14</v>
      </c>
      <c r="P555" s="14" t="s">
        <v>1363</v>
      </c>
      <c r="Q555" s="12">
        <f t="shared" si="68"/>
        <v>1</v>
      </c>
      <c r="R555" s="12" cm="1">
        <f t="array" ref="R555">SUMPRODUCT(($G$2:$G$3117=G555)*(Q555&gt;$Q$2:$Q$3117))+1</f>
        <v>1</v>
      </c>
      <c r="S555" s="12">
        <f t="shared" si="69"/>
        <v>100847</v>
      </c>
      <c r="T555" cm="1">
        <f t="array" ref="T555">SUMPRODUCT(($G$2:$G$3117=G555)*(S555&gt;$S$2:$S$3117))+1</f>
        <v>1</v>
      </c>
      <c r="U555" t="str">
        <f t="shared" si="70"/>
        <v xml:space="preserve">GOODWOOD </v>
      </c>
      <c r="V555">
        <v>0</v>
      </c>
      <c r="W555" t="s">
        <v>17</v>
      </c>
      <c r="X555">
        <f t="shared" si="71"/>
        <v>2023</v>
      </c>
    </row>
    <row r="556" spans="1:24" x14ac:dyDescent="0.25">
      <c r="A556" s="10" t="str">
        <f t="shared" si="64"/>
        <v/>
      </c>
      <c r="B556" s="10" t="str">
        <f t="shared" si="65"/>
        <v/>
      </c>
      <c r="C556" s="10" t="str">
        <f t="shared" si="66"/>
        <v>Afternoon45053</v>
      </c>
      <c r="D556" s="5" t="str">
        <f>IF('by region'!$C$2="Any","Any",'Fixture list'!W556)&amp;M556&amp;IF('by region'!$I$2="Any","Any",N556)&amp;G556</f>
        <v>AnyFlatAny45053</v>
      </c>
      <c r="E556" s="5" t="e">
        <f>IF(I556=#REF!,'Fixture list'!G556,"")</f>
        <v>#REF!</v>
      </c>
      <c r="F556" s="5" t="str">
        <f t="shared" si="67"/>
        <v>450531</v>
      </c>
      <c r="G556" s="13">
        <v>45053</v>
      </c>
      <c r="H556" s="14" t="s">
        <v>40</v>
      </c>
      <c r="I556" s="14" t="s">
        <v>86</v>
      </c>
      <c r="J556" s="14" t="s">
        <v>9</v>
      </c>
      <c r="K556" s="14" t="s">
        <v>10</v>
      </c>
      <c r="L556" s="14" t="s">
        <v>11</v>
      </c>
      <c r="M556" s="14" t="s">
        <v>25</v>
      </c>
      <c r="N556" s="14" t="s">
        <v>13</v>
      </c>
      <c r="O556" s="14" t="s">
        <v>14</v>
      </c>
      <c r="P556" s="14" t="s">
        <v>636</v>
      </c>
      <c r="Q556" s="12">
        <f t="shared" si="68"/>
        <v>1</v>
      </c>
      <c r="R556" s="12" cm="1">
        <f t="array" ref="R556">SUMPRODUCT(($G$2:$G$3117=G556)*(Q556&gt;$Q$2:$Q$3117))+1</f>
        <v>1</v>
      </c>
      <c r="S556" s="12">
        <f t="shared" si="69"/>
        <v>100863</v>
      </c>
      <c r="T556" cm="1">
        <f t="array" ref="T556">SUMPRODUCT(($G$2:$G$3117=G556)*(S556&gt;$S$2:$S$3117))+1</f>
        <v>1</v>
      </c>
      <c r="U556" t="str">
        <f t="shared" si="70"/>
        <v xml:space="preserve">HAMILTON PARK </v>
      </c>
      <c r="V556">
        <v>0</v>
      </c>
      <c r="W556" t="s">
        <v>17</v>
      </c>
      <c r="X556">
        <f t="shared" si="71"/>
        <v>2023</v>
      </c>
    </row>
    <row r="557" spans="1:24" x14ac:dyDescent="0.25">
      <c r="A557" s="10" t="str">
        <f t="shared" si="64"/>
        <v/>
      </c>
      <c r="B557" s="10" t="str">
        <f t="shared" si="65"/>
        <v/>
      </c>
      <c r="C557" s="10" t="str">
        <f t="shared" si="66"/>
        <v>Evening45065</v>
      </c>
      <c r="D557" s="5" t="str">
        <f>IF('by region'!$C$2="Any","Any",'Fixture list'!W557)&amp;M557&amp;IF('by region'!$I$2="Any","Any",N557)&amp;G557</f>
        <v>AnyFlatAny45065</v>
      </c>
      <c r="E557" s="5" t="e">
        <f>IF(I557=#REF!,'Fixture list'!G557,"")</f>
        <v>#REF!</v>
      </c>
      <c r="F557" s="5" t="str">
        <f t="shared" si="67"/>
        <v>450654</v>
      </c>
      <c r="G557" s="13">
        <v>45065</v>
      </c>
      <c r="H557" s="14" t="s">
        <v>35</v>
      </c>
      <c r="I557" s="14" t="s">
        <v>86</v>
      </c>
      <c r="J557" s="14" t="s">
        <v>80</v>
      </c>
      <c r="K557" s="14" t="s">
        <v>10</v>
      </c>
      <c r="L557" s="14" t="s">
        <v>11</v>
      </c>
      <c r="M557" s="14" t="s">
        <v>25</v>
      </c>
      <c r="N557" s="14" t="s">
        <v>13</v>
      </c>
      <c r="O557" s="14" t="s">
        <v>14</v>
      </c>
      <c r="P557" s="14" t="s">
        <v>692</v>
      </c>
      <c r="Q557" s="12">
        <f t="shared" si="68"/>
        <v>2</v>
      </c>
      <c r="R557" s="12" cm="1">
        <f t="array" ref="R557">SUMPRODUCT(($G$2:$G$3117=G557)*(Q557&gt;$Q$2:$Q$3117))+1</f>
        <v>4</v>
      </c>
      <c r="S557" s="12">
        <f t="shared" si="69"/>
        <v>400852</v>
      </c>
      <c r="T557" cm="1">
        <f t="array" ref="T557">SUMPRODUCT(($G$2:$G$3117=G557)*(S557&gt;$S$2:$S$3117))+1</f>
        <v>4</v>
      </c>
      <c r="U557" t="str">
        <f t="shared" si="70"/>
        <v>HAMILTON PARK †</v>
      </c>
      <c r="V557">
        <v>0</v>
      </c>
      <c r="W557" t="s">
        <v>11</v>
      </c>
      <c r="X557">
        <f t="shared" si="71"/>
        <v>2023</v>
      </c>
    </row>
    <row r="558" spans="1:24" x14ac:dyDescent="0.25">
      <c r="A558" s="10" t="str">
        <f t="shared" si="64"/>
        <v/>
      </c>
      <c r="B558" s="10" t="str">
        <f t="shared" si="65"/>
        <v/>
      </c>
      <c r="C558" s="10" t="str">
        <f t="shared" si="66"/>
        <v>Afternoon45077</v>
      </c>
      <c r="D558" s="5" t="str">
        <f>IF('by region'!$C$2="Any","Any",'Fixture list'!W558)&amp;M558&amp;IF('by region'!$I$2="Any","Any",N558)&amp;G558</f>
        <v>AnyFlatAny45077</v>
      </c>
      <c r="E558" s="5" t="e">
        <f>IF(I558=#REF!,'Fixture list'!G558,"")</f>
        <v>#REF!</v>
      </c>
      <c r="F558" s="5" t="str">
        <f t="shared" si="67"/>
        <v>450772</v>
      </c>
      <c r="G558" s="13">
        <v>45077</v>
      </c>
      <c r="H558" s="14" t="s">
        <v>27</v>
      </c>
      <c r="I558" s="14" t="s">
        <v>86</v>
      </c>
      <c r="J558" s="14" t="s">
        <v>9</v>
      </c>
      <c r="K558" s="14" t="s">
        <v>10</v>
      </c>
      <c r="L558" s="14" t="s">
        <v>11</v>
      </c>
      <c r="M558" s="14" t="s">
        <v>25</v>
      </c>
      <c r="N558" s="14" t="s">
        <v>13</v>
      </c>
      <c r="O558" s="14" t="s">
        <v>14</v>
      </c>
      <c r="P558" s="14" t="s">
        <v>751</v>
      </c>
      <c r="Q558" s="12">
        <f t="shared" si="68"/>
        <v>1</v>
      </c>
      <c r="R558" s="12" cm="1">
        <f t="array" ref="R558">SUMPRODUCT(($G$2:$G$3117=G558)*(Q558&gt;$Q$2:$Q$3117))+1</f>
        <v>1</v>
      </c>
      <c r="S558" s="12">
        <f t="shared" si="69"/>
        <v>100850</v>
      </c>
      <c r="T558" cm="1">
        <f t="array" ref="T558">SUMPRODUCT(($G$2:$G$3117=G558)*(S558&gt;$S$2:$S$3117))+1</f>
        <v>2</v>
      </c>
      <c r="U558" t="str">
        <f t="shared" si="70"/>
        <v xml:space="preserve">HAMILTON PARK </v>
      </c>
      <c r="V558">
        <v>0</v>
      </c>
      <c r="W558" t="s">
        <v>19</v>
      </c>
      <c r="X558">
        <f t="shared" si="71"/>
        <v>2023</v>
      </c>
    </row>
    <row r="559" spans="1:24" x14ac:dyDescent="0.25">
      <c r="A559" s="10" t="str">
        <f t="shared" si="64"/>
        <v/>
      </c>
      <c r="B559" s="10" t="str">
        <f t="shared" si="65"/>
        <v/>
      </c>
      <c r="C559" s="10" t="str">
        <f t="shared" si="66"/>
        <v>Afternoon45085</v>
      </c>
      <c r="D559" s="5" t="str">
        <f>IF('by region'!$C$2="Any","Any",'Fixture list'!W559)&amp;M559&amp;IF('by region'!$I$2="Any","Any",N559)&amp;G559</f>
        <v>AnyFlatAny45085</v>
      </c>
      <c r="E559" s="5" t="e">
        <f>IF(I559=#REF!,'Fixture list'!G559,"")</f>
        <v>#REF!</v>
      </c>
      <c r="F559" s="5" t="str">
        <f t="shared" si="67"/>
        <v>450851</v>
      </c>
      <c r="G559" s="13">
        <v>45085</v>
      </c>
      <c r="H559" s="14" t="s">
        <v>34</v>
      </c>
      <c r="I559" s="14" t="s">
        <v>86</v>
      </c>
      <c r="J559" s="14" t="s">
        <v>9</v>
      </c>
      <c r="K559" s="14" t="s">
        <v>10</v>
      </c>
      <c r="L559" s="14" t="s">
        <v>11</v>
      </c>
      <c r="M559" s="14" t="s">
        <v>25</v>
      </c>
      <c r="N559" s="14" t="s">
        <v>13</v>
      </c>
      <c r="O559" s="14" t="s">
        <v>14</v>
      </c>
      <c r="P559" s="14" t="s">
        <v>790</v>
      </c>
      <c r="Q559" s="12">
        <f t="shared" si="68"/>
        <v>1</v>
      </c>
      <c r="R559" s="12" cm="1">
        <f t="array" ref="R559">SUMPRODUCT(($G$2:$G$3117=G559)*(Q559&gt;$Q$2:$Q$3117))+1</f>
        <v>1</v>
      </c>
      <c r="S559" s="12">
        <f t="shared" si="69"/>
        <v>100853</v>
      </c>
      <c r="T559" cm="1">
        <f t="array" ref="T559">SUMPRODUCT(($G$2:$G$3117=G559)*(S559&gt;$S$2:$S$3117))+1</f>
        <v>1</v>
      </c>
      <c r="U559" t="str">
        <f t="shared" si="70"/>
        <v xml:space="preserve">HAMILTON PARK </v>
      </c>
      <c r="V559">
        <v>1</v>
      </c>
      <c r="W559" t="s">
        <v>19</v>
      </c>
      <c r="X559">
        <f t="shared" si="71"/>
        <v>2023</v>
      </c>
    </row>
    <row r="560" spans="1:24" x14ac:dyDescent="0.25">
      <c r="A560" s="10" t="str">
        <f t="shared" si="64"/>
        <v/>
      </c>
      <c r="B560" s="10" t="str">
        <f t="shared" si="65"/>
        <v/>
      </c>
      <c r="C560" s="10" t="str">
        <f t="shared" si="66"/>
        <v>Evening45091</v>
      </c>
      <c r="D560" s="5" t="str">
        <f>IF('by region'!$C$2="Any","Any",'Fixture list'!W560)&amp;M560&amp;IF('by region'!$I$2="Any","Any",N560)&amp;G560</f>
        <v>AnyFlatAny45091</v>
      </c>
      <c r="E560" s="5" t="e">
        <f>IF(I560=#REF!,'Fixture list'!G560,"")</f>
        <v>#REF!</v>
      </c>
      <c r="F560" s="5" t="str">
        <f t="shared" si="67"/>
        <v>450914</v>
      </c>
      <c r="G560" s="13">
        <v>45091</v>
      </c>
      <c r="H560" s="14" t="s">
        <v>27</v>
      </c>
      <c r="I560" s="14" t="s">
        <v>86</v>
      </c>
      <c r="J560" s="14" t="s">
        <v>80</v>
      </c>
      <c r="K560" s="14" t="s">
        <v>10</v>
      </c>
      <c r="L560" s="14" t="s">
        <v>11</v>
      </c>
      <c r="M560" s="14" t="s">
        <v>25</v>
      </c>
      <c r="N560" s="14" t="s">
        <v>13</v>
      </c>
      <c r="O560" s="14" t="s">
        <v>14</v>
      </c>
      <c r="P560" s="14" t="s">
        <v>815</v>
      </c>
      <c r="Q560" s="12">
        <f t="shared" si="68"/>
        <v>2</v>
      </c>
      <c r="R560" s="12" cm="1">
        <f t="array" ref="R560">SUMPRODUCT(($G$2:$G$3117=G560)*(Q560&gt;$Q$2:$Q$3117))+1</f>
        <v>4</v>
      </c>
      <c r="S560" s="12">
        <f t="shared" si="69"/>
        <v>400855</v>
      </c>
      <c r="T560" cm="1">
        <f t="array" ref="T560">SUMPRODUCT(($G$2:$G$3117=G560)*(S560&gt;$S$2:$S$3117))+1</f>
        <v>4</v>
      </c>
      <c r="U560" t="str">
        <f t="shared" si="70"/>
        <v>HAMILTON PARK †</v>
      </c>
      <c r="V560">
        <v>0</v>
      </c>
      <c r="W560" t="s">
        <v>17</v>
      </c>
      <c r="X560">
        <f t="shared" si="71"/>
        <v>2023</v>
      </c>
    </row>
    <row r="561" spans="1:24" x14ac:dyDescent="0.25">
      <c r="A561" s="10" t="str">
        <f t="shared" si="64"/>
        <v/>
      </c>
      <c r="B561" s="10" t="str">
        <f t="shared" si="65"/>
        <v/>
      </c>
      <c r="C561" s="10" t="str">
        <f t="shared" si="66"/>
        <v>Afternoon45098</v>
      </c>
      <c r="D561" s="5" t="str">
        <f>IF('by region'!$C$2="Any","Any",'Fixture list'!W561)&amp;M561&amp;IF('by region'!$I$2="Any","Any",N561)&amp;G561</f>
        <v>AnyFlatAny45098</v>
      </c>
      <c r="E561" s="5" t="e">
        <f>IF(I561=#REF!,'Fixture list'!G561,"")</f>
        <v>#REF!</v>
      </c>
      <c r="F561" s="5" t="str">
        <f t="shared" si="67"/>
        <v>450982</v>
      </c>
      <c r="G561" s="13">
        <v>45098</v>
      </c>
      <c r="H561" s="14" t="s">
        <v>27</v>
      </c>
      <c r="I561" s="14" t="s">
        <v>86</v>
      </c>
      <c r="J561" s="14" t="s">
        <v>9</v>
      </c>
      <c r="K561" s="14" t="s">
        <v>10</v>
      </c>
      <c r="L561" s="14" t="s">
        <v>11</v>
      </c>
      <c r="M561" s="14" t="s">
        <v>25</v>
      </c>
      <c r="N561" s="14" t="s">
        <v>13</v>
      </c>
      <c r="O561" s="14" t="s">
        <v>14</v>
      </c>
      <c r="P561" s="14" t="s">
        <v>852</v>
      </c>
      <c r="Q561" s="12">
        <f t="shared" si="68"/>
        <v>1</v>
      </c>
      <c r="R561" s="12" cm="1">
        <f t="array" ref="R561">SUMPRODUCT(($G$2:$G$3117=G561)*(Q561&gt;$Q$2:$Q$3117))+1</f>
        <v>1</v>
      </c>
      <c r="S561" s="12">
        <f t="shared" si="69"/>
        <v>100848</v>
      </c>
      <c r="T561" cm="1">
        <f t="array" ref="T561">SUMPRODUCT(($G$2:$G$3117=G561)*(S561&gt;$S$2:$S$3117))+1</f>
        <v>2</v>
      </c>
      <c r="U561" t="str">
        <f t="shared" si="70"/>
        <v xml:space="preserve">HAMILTON PARK </v>
      </c>
      <c r="V561">
        <v>0</v>
      </c>
      <c r="W561" t="s">
        <v>19</v>
      </c>
      <c r="X561">
        <f t="shared" si="71"/>
        <v>2023</v>
      </c>
    </row>
    <row r="562" spans="1:24" x14ac:dyDescent="0.25">
      <c r="A562" s="10" t="str">
        <f t="shared" si="64"/>
        <v/>
      </c>
      <c r="B562" s="10" t="str">
        <f t="shared" si="65"/>
        <v/>
      </c>
      <c r="C562" s="10" t="str">
        <f t="shared" si="66"/>
        <v>Evening45106</v>
      </c>
      <c r="D562" s="5" t="str">
        <f>IF('by region'!$C$2="Any","Any",'Fixture list'!W562)&amp;M562&amp;IF('by region'!$I$2="Any","Any",N562)&amp;G562</f>
        <v>AnyFlatAny45106</v>
      </c>
      <c r="E562" s="5" t="e">
        <f>IF(I562=#REF!,'Fixture list'!G562,"")</f>
        <v>#REF!</v>
      </c>
      <c r="F562" s="5" t="str">
        <f t="shared" si="67"/>
        <v>451064</v>
      </c>
      <c r="G562" s="13">
        <v>45106</v>
      </c>
      <c r="H562" s="14" t="s">
        <v>34</v>
      </c>
      <c r="I562" s="14" t="s">
        <v>86</v>
      </c>
      <c r="J562" s="14" t="s">
        <v>80</v>
      </c>
      <c r="K562" s="14" t="s">
        <v>10</v>
      </c>
      <c r="L562" s="14" t="s">
        <v>11</v>
      </c>
      <c r="M562" s="14" t="s">
        <v>25</v>
      </c>
      <c r="N562" s="14" t="s">
        <v>13</v>
      </c>
      <c r="O562" s="14" t="s">
        <v>14</v>
      </c>
      <c r="P562" s="14" t="s">
        <v>889</v>
      </c>
      <c r="Q562" s="12">
        <f t="shared" si="68"/>
        <v>2</v>
      </c>
      <c r="R562" s="12" cm="1">
        <f t="array" ref="R562">SUMPRODUCT(($G$2:$G$3117=G562)*(Q562&gt;$Q$2:$Q$3117))+1</f>
        <v>4</v>
      </c>
      <c r="S562" s="12">
        <f t="shared" si="69"/>
        <v>400860</v>
      </c>
      <c r="T562" cm="1">
        <f t="array" ref="T562">SUMPRODUCT(($G$2:$G$3117=G562)*(S562&gt;$S$2:$S$3117))+1</f>
        <v>4</v>
      </c>
      <c r="U562" t="str">
        <f t="shared" si="70"/>
        <v>HAMILTON PARK †</v>
      </c>
      <c r="V562">
        <v>0</v>
      </c>
      <c r="W562" t="s">
        <v>19</v>
      </c>
      <c r="X562">
        <f t="shared" si="71"/>
        <v>2023</v>
      </c>
    </row>
    <row r="563" spans="1:24" x14ac:dyDescent="0.25">
      <c r="A563" s="10" t="str">
        <f t="shared" si="64"/>
        <v/>
      </c>
      <c r="B563" s="10" t="str">
        <f t="shared" si="65"/>
        <v/>
      </c>
      <c r="C563" s="10" t="str">
        <f t="shared" si="66"/>
        <v>Afternoon45111</v>
      </c>
      <c r="D563" s="5" t="str">
        <f>IF('by region'!$C$2="Any","Any",'Fixture list'!W563)&amp;M563&amp;IF('by region'!$I$2="Any","Any",N563)&amp;G563</f>
        <v>AnyFlatAny45111</v>
      </c>
      <c r="E563" s="5" t="e">
        <f>IF(I563=#REF!,'Fixture list'!G563,"")</f>
        <v>#REF!</v>
      </c>
      <c r="F563" s="5" t="str">
        <f t="shared" si="67"/>
        <v>451112</v>
      </c>
      <c r="G563" s="13">
        <v>45111</v>
      </c>
      <c r="H563" s="14" t="s">
        <v>7</v>
      </c>
      <c r="I563" s="14" t="s">
        <v>86</v>
      </c>
      <c r="J563" s="14" t="s">
        <v>9</v>
      </c>
      <c r="K563" s="14" t="s">
        <v>10</v>
      </c>
      <c r="L563" s="14" t="s">
        <v>11</v>
      </c>
      <c r="M563" s="14" t="s">
        <v>25</v>
      </c>
      <c r="N563" s="14" t="s">
        <v>13</v>
      </c>
      <c r="O563" s="14" t="s">
        <v>14</v>
      </c>
      <c r="P563" s="14" t="s">
        <v>915</v>
      </c>
      <c r="Q563" s="12">
        <f t="shared" si="68"/>
        <v>1</v>
      </c>
      <c r="R563" s="12" cm="1">
        <f t="array" ref="R563">SUMPRODUCT(($G$2:$G$3117=G563)*(Q563&gt;$Q$2:$Q$3117))+1</f>
        <v>1</v>
      </c>
      <c r="S563" s="12">
        <f t="shared" si="69"/>
        <v>100851</v>
      </c>
      <c r="T563" cm="1">
        <f t="array" ref="T563">SUMPRODUCT(($G$2:$G$3117=G563)*(S563&gt;$S$2:$S$3117))+1</f>
        <v>2</v>
      </c>
      <c r="U563" t="str">
        <f t="shared" si="70"/>
        <v xml:space="preserve">HAMILTON PARK </v>
      </c>
      <c r="V563">
        <v>0</v>
      </c>
      <c r="W563" t="s">
        <v>11</v>
      </c>
      <c r="X563">
        <f t="shared" si="71"/>
        <v>2023</v>
      </c>
    </row>
    <row r="564" spans="1:24" x14ac:dyDescent="0.25">
      <c r="A564" s="10" t="str">
        <f t="shared" si="64"/>
        <v/>
      </c>
      <c r="B564" s="10" t="str">
        <f t="shared" si="65"/>
        <v/>
      </c>
      <c r="C564" s="10" t="str">
        <f t="shared" si="66"/>
        <v>Evening45122</v>
      </c>
      <c r="D564" s="5" t="str">
        <f>IF('by region'!$C$2="Any","Any",'Fixture list'!W564)&amp;M564&amp;IF('by region'!$I$2="Any","Any",N564)&amp;G564</f>
        <v>AnyFlatAny45122</v>
      </c>
      <c r="E564" s="5" t="e">
        <f>IF(I564=#REF!,'Fixture list'!G564,"")</f>
        <v>#REF!</v>
      </c>
      <c r="F564" s="5" t="str">
        <f t="shared" si="67"/>
        <v>451225</v>
      </c>
      <c r="G564" s="13">
        <v>45122</v>
      </c>
      <c r="H564" s="14" t="s">
        <v>37</v>
      </c>
      <c r="I564" s="14" t="s">
        <v>86</v>
      </c>
      <c r="J564" s="14" t="s">
        <v>80</v>
      </c>
      <c r="K564" s="14" t="s">
        <v>10</v>
      </c>
      <c r="L564" s="14" t="s">
        <v>11</v>
      </c>
      <c r="M564" s="14" t="s">
        <v>25</v>
      </c>
      <c r="N564" s="14" t="s">
        <v>13</v>
      </c>
      <c r="O564" s="14" t="s">
        <v>14</v>
      </c>
      <c r="P564" s="14" t="s">
        <v>966</v>
      </c>
      <c r="Q564" s="12">
        <f t="shared" si="68"/>
        <v>2</v>
      </c>
      <c r="R564" s="12" cm="1">
        <f t="array" ref="R564">SUMPRODUCT(($G$2:$G$3117=G564)*(Q564&gt;$Q$2:$Q$3117))+1</f>
        <v>5</v>
      </c>
      <c r="S564" s="12">
        <f t="shared" si="69"/>
        <v>500868</v>
      </c>
      <c r="T564" cm="1">
        <f t="array" ref="T564">SUMPRODUCT(($G$2:$G$3117=G564)*(S564&gt;$S$2:$S$3117))+1</f>
        <v>5</v>
      </c>
      <c r="U564" t="str">
        <f t="shared" si="70"/>
        <v>HAMILTON PARK †</v>
      </c>
      <c r="V564">
        <v>0</v>
      </c>
      <c r="W564" t="s">
        <v>19</v>
      </c>
      <c r="X564">
        <f t="shared" si="71"/>
        <v>2023</v>
      </c>
    </row>
    <row r="565" spans="1:24" x14ac:dyDescent="0.25">
      <c r="A565" s="10" t="str">
        <f t="shared" si="64"/>
        <v/>
      </c>
      <c r="B565" s="10" t="str">
        <f t="shared" si="65"/>
        <v/>
      </c>
      <c r="C565" s="10" t="str">
        <f t="shared" si="66"/>
        <v>Afternoon45127</v>
      </c>
      <c r="D565" s="5" t="str">
        <f>IF('by region'!$C$2="Any","Any",'Fixture list'!W565)&amp;M565&amp;IF('by region'!$I$2="Any","Any",N565)&amp;G565</f>
        <v>AnyFlatAny45127</v>
      </c>
      <c r="E565" s="5" t="e">
        <f>IF(I565=#REF!,'Fixture list'!G565,"")</f>
        <v>#REF!</v>
      </c>
      <c r="F565" s="5" t="str">
        <f t="shared" si="67"/>
        <v>451272</v>
      </c>
      <c r="G565" s="13">
        <v>45127</v>
      </c>
      <c r="H565" s="14" t="s">
        <v>34</v>
      </c>
      <c r="I565" s="14" t="s">
        <v>86</v>
      </c>
      <c r="J565" s="14" t="s">
        <v>9</v>
      </c>
      <c r="K565" s="14" t="s">
        <v>10</v>
      </c>
      <c r="L565" s="14" t="s">
        <v>11</v>
      </c>
      <c r="M565" s="14" t="s">
        <v>25</v>
      </c>
      <c r="N565" s="14" t="s">
        <v>13</v>
      </c>
      <c r="O565" s="14" t="s">
        <v>14</v>
      </c>
      <c r="P565" s="14" t="s">
        <v>987</v>
      </c>
      <c r="Q565" s="12">
        <f t="shared" si="68"/>
        <v>1</v>
      </c>
      <c r="R565" s="12" cm="1">
        <f t="array" ref="R565">SUMPRODUCT(($G$2:$G$3117=G565)*(Q565&gt;$Q$2:$Q$3117))+1</f>
        <v>1</v>
      </c>
      <c r="S565" s="12">
        <f t="shared" si="69"/>
        <v>100854</v>
      </c>
      <c r="T565" cm="1">
        <f t="array" ref="T565">SUMPRODUCT(($G$2:$G$3117=G565)*(S565&gt;$S$2:$S$3117))+1</f>
        <v>2</v>
      </c>
      <c r="U565" t="str">
        <f t="shared" si="70"/>
        <v xml:space="preserve">HAMILTON PARK </v>
      </c>
      <c r="V565">
        <v>0</v>
      </c>
      <c r="W565" t="s">
        <v>11</v>
      </c>
      <c r="X565">
        <f t="shared" si="71"/>
        <v>2023</v>
      </c>
    </row>
    <row r="566" spans="1:24" x14ac:dyDescent="0.25">
      <c r="A566" s="10" t="str">
        <f t="shared" si="64"/>
        <v/>
      </c>
      <c r="B566" s="10" t="str">
        <f t="shared" si="65"/>
        <v/>
      </c>
      <c r="C566" s="10" t="str">
        <f t="shared" si="66"/>
        <v>Evening45128</v>
      </c>
      <c r="D566" s="5" t="str">
        <f>IF('by region'!$C$2="Any","Any",'Fixture list'!W566)&amp;M566&amp;IF('by region'!$I$2="Any","Any",N566)&amp;G566</f>
        <v>AnyFlatAny45128</v>
      </c>
      <c r="E566" s="5" t="e">
        <f>IF(I566=#REF!,'Fixture list'!G566,"")</f>
        <v>#REF!</v>
      </c>
      <c r="F566" s="5" t="str">
        <f t="shared" si="67"/>
        <v>451284</v>
      </c>
      <c r="G566" s="13">
        <v>45128</v>
      </c>
      <c r="H566" s="14" t="s">
        <v>35</v>
      </c>
      <c r="I566" s="14" t="s">
        <v>86</v>
      </c>
      <c r="J566" s="14" t="s">
        <v>80</v>
      </c>
      <c r="K566" s="14" t="s">
        <v>10</v>
      </c>
      <c r="L566" s="14" t="s">
        <v>11</v>
      </c>
      <c r="M566" s="14" t="s">
        <v>25</v>
      </c>
      <c r="N566" s="14" t="s">
        <v>13</v>
      </c>
      <c r="O566" s="14" t="s">
        <v>14</v>
      </c>
      <c r="P566" s="14" t="s">
        <v>990</v>
      </c>
      <c r="Q566" s="12">
        <f t="shared" si="68"/>
        <v>2</v>
      </c>
      <c r="R566" s="12" cm="1">
        <f t="array" ref="R566">SUMPRODUCT(($G$2:$G$3117=G566)*(Q566&gt;$Q$2:$Q$3117))+1</f>
        <v>4</v>
      </c>
      <c r="S566" s="12">
        <f t="shared" si="69"/>
        <v>400857</v>
      </c>
      <c r="T566" cm="1">
        <f t="array" ref="T566">SUMPRODUCT(($G$2:$G$3117=G566)*(S566&gt;$S$2:$S$3117))+1</f>
        <v>4</v>
      </c>
      <c r="U566" t="str">
        <f t="shared" si="70"/>
        <v>HAMILTON PARK †</v>
      </c>
      <c r="V566">
        <v>0</v>
      </c>
      <c r="W566" t="s">
        <v>17</v>
      </c>
      <c r="X566">
        <f t="shared" si="71"/>
        <v>2023</v>
      </c>
    </row>
    <row r="567" spans="1:24" x14ac:dyDescent="0.25">
      <c r="A567" s="10" t="str">
        <f t="shared" si="64"/>
        <v/>
      </c>
      <c r="B567" s="10" t="str">
        <f t="shared" si="65"/>
        <v/>
      </c>
      <c r="C567" s="10" t="str">
        <f t="shared" si="66"/>
        <v>Evening45143</v>
      </c>
      <c r="D567" s="5" t="str">
        <f>IF('by region'!$C$2="Any","Any",'Fixture list'!W567)&amp;M567&amp;IF('by region'!$I$2="Any","Any",N567)&amp;G567</f>
        <v>AnyFlatAny45143</v>
      </c>
      <c r="E567" s="5" t="e">
        <f>IF(I567=#REF!,'Fixture list'!G567,"")</f>
        <v>#REF!</v>
      </c>
      <c r="F567" s="5" t="str">
        <f t="shared" si="67"/>
        <v>451435</v>
      </c>
      <c r="G567" s="13">
        <v>45143</v>
      </c>
      <c r="H567" s="14" t="s">
        <v>37</v>
      </c>
      <c r="I567" s="14" t="s">
        <v>86</v>
      </c>
      <c r="J567" s="14" t="s">
        <v>80</v>
      </c>
      <c r="K567" s="14" t="s">
        <v>10</v>
      </c>
      <c r="L567" s="14" t="s">
        <v>11</v>
      </c>
      <c r="M567" s="14" t="s">
        <v>25</v>
      </c>
      <c r="N567" s="14" t="s">
        <v>13</v>
      </c>
      <c r="O567" s="14" t="s">
        <v>14</v>
      </c>
      <c r="P567" s="14" t="s">
        <v>1065</v>
      </c>
      <c r="Q567" s="12">
        <f t="shared" si="68"/>
        <v>2</v>
      </c>
      <c r="R567" s="12" cm="1">
        <f t="array" ref="R567">SUMPRODUCT(($G$2:$G$3117=G567)*(Q567&gt;$Q$2:$Q$3117))+1</f>
        <v>5</v>
      </c>
      <c r="S567" s="12">
        <f t="shared" si="69"/>
        <v>500869</v>
      </c>
      <c r="T567" cm="1">
        <f t="array" ref="T567">SUMPRODUCT(($G$2:$G$3117=G567)*(S567&gt;$S$2:$S$3117))+1</f>
        <v>5</v>
      </c>
      <c r="U567" t="str">
        <f t="shared" si="70"/>
        <v>HAMILTON PARK †</v>
      </c>
      <c r="V567">
        <v>0</v>
      </c>
      <c r="W567" t="s">
        <v>19</v>
      </c>
      <c r="X567">
        <f t="shared" si="71"/>
        <v>2023</v>
      </c>
    </row>
    <row r="568" spans="1:24" x14ac:dyDescent="0.25">
      <c r="A568" s="10" t="str">
        <f t="shared" si="64"/>
        <v/>
      </c>
      <c r="B568" s="10" t="str">
        <f t="shared" si="65"/>
        <v/>
      </c>
      <c r="C568" s="10" t="str">
        <f t="shared" si="66"/>
        <v>Evening45152</v>
      </c>
      <c r="D568" s="5" t="str">
        <f>IF('by region'!$C$2="Any","Any",'Fixture list'!W568)&amp;M568&amp;IF('by region'!$I$2="Any","Any",N568)&amp;G568</f>
        <v>AnyFlatAny45152</v>
      </c>
      <c r="E568" s="5" t="e">
        <f>IF(I568=#REF!,'Fixture list'!G568,"")</f>
        <v>#REF!</v>
      </c>
      <c r="F568" s="5" t="str">
        <f t="shared" si="67"/>
        <v>451523</v>
      </c>
      <c r="G568" s="13">
        <v>45152</v>
      </c>
      <c r="H568" s="14" t="s">
        <v>42</v>
      </c>
      <c r="I568" s="14" t="s">
        <v>86</v>
      </c>
      <c r="J568" s="14" t="s">
        <v>80</v>
      </c>
      <c r="K568" s="14" t="s">
        <v>10</v>
      </c>
      <c r="L568" s="14" t="s">
        <v>11</v>
      </c>
      <c r="M568" s="14" t="s">
        <v>25</v>
      </c>
      <c r="N568" s="14" t="s">
        <v>13</v>
      </c>
      <c r="O568" s="14" t="s">
        <v>14</v>
      </c>
      <c r="P568" s="14" t="s">
        <v>1105</v>
      </c>
      <c r="Q568" s="12">
        <f t="shared" si="68"/>
        <v>2</v>
      </c>
      <c r="R568" s="12" cm="1">
        <f t="array" ref="R568">SUMPRODUCT(($G$2:$G$3117=G568)*(Q568&gt;$Q$2:$Q$3117))+1</f>
        <v>3</v>
      </c>
      <c r="S568" s="12">
        <f t="shared" si="69"/>
        <v>300856</v>
      </c>
      <c r="T568" cm="1">
        <f t="array" ref="T568">SUMPRODUCT(($G$2:$G$3117=G568)*(S568&gt;$S$2:$S$3117))+1</f>
        <v>3</v>
      </c>
      <c r="U568" t="str">
        <f t="shared" si="70"/>
        <v>HAMILTON PARK †</v>
      </c>
      <c r="V568">
        <v>0</v>
      </c>
      <c r="W568" t="s">
        <v>19</v>
      </c>
      <c r="X568">
        <f t="shared" si="71"/>
        <v>2023</v>
      </c>
    </row>
    <row r="569" spans="1:24" x14ac:dyDescent="0.25">
      <c r="A569" s="10" t="str">
        <f t="shared" si="64"/>
        <v/>
      </c>
      <c r="B569" s="10" t="str">
        <f t="shared" si="65"/>
        <v/>
      </c>
      <c r="C569" s="10" t="str">
        <f t="shared" si="66"/>
        <v>Evening45163</v>
      </c>
      <c r="D569" s="5" t="str">
        <f>IF('by region'!$C$2="Any","Any",'Fixture list'!W569)&amp;M569&amp;IF('by region'!$I$2="Any","Any",N569)&amp;G569</f>
        <v>AnyFlatAny45163</v>
      </c>
      <c r="E569" s="5" t="e">
        <f>IF(I569=#REF!,'Fixture list'!G569,"")</f>
        <v>#REF!</v>
      </c>
      <c r="F569" s="5" t="str">
        <f t="shared" si="67"/>
        <v>451635</v>
      </c>
      <c r="G569" s="13">
        <v>45163</v>
      </c>
      <c r="H569" s="14" t="s">
        <v>35</v>
      </c>
      <c r="I569" s="14" t="s">
        <v>86</v>
      </c>
      <c r="J569" s="14" t="s">
        <v>80</v>
      </c>
      <c r="K569" s="14" t="s">
        <v>10</v>
      </c>
      <c r="L569" s="14" t="s">
        <v>17</v>
      </c>
      <c r="M569" s="14" t="s">
        <v>25</v>
      </c>
      <c r="N569" s="14" t="s">
        <v>13</v>
      </c>
      <c r="O569" s="14" t="s">
        <v>14</v>
      </c>
      <c r="P569" s="14" t="s">
        <v>1152</v>
      </c>
      <c r="Q569" s="12">
        <f t="shared" si="68"/>
        <v>2</v>
      </c>
      <c r="R569" s="12" cm="1">
        <f t="array" ref="R569">SUMPRODUCT(($G$2:$G$3117=G569)*(Q569&gt;$Q$2:$Q$3117))+1</f>
        <v>4</v>
      </c>
      <c r="S569" s="12">
        <f t="shared" si="69"/>
        <v>412769</v>
      </c>
      <c r="T569" cm="1">
        <f t="array" ref="T569">SUMPRODUCT(($G$2:$G$3117=G569)*(S569&gt;$S$2:$S$3117))+1</f>
        <v>5</v>
      </c>
      <c r="U569" t="str">
        <f t="shared" si="70"/>
        <v>HAMILTON PARK †</v>
      </c>
      <c r="V569">
        <v>0</v>
      </c>
      <c r="W569" t="s">
        <v>11</v>
      </c>
      <c r="X569">
        <f t="shared" si="71"/>
        <v>2023</v>
      </c>
    </row>
    <row r="570" spans="1:24" x14ac:dyDescent="0.25">
      <c r="A570" s="10" t="str">
        <f t="shared" si="64"/>
        <v/>
      </c>
      <c r="B570" s="10" t="str">
        <f t="shared" si="65"/>
        <v/>
      </c>
      <c r="C570" s="10" t="str">
        <f t="shared" si="66"/>
        <v>Evening45174</v>
      </c>
      <c r="D570" s="5" t="str">
        <f>IF('by region'!$C$2="Any","Any",'Fixture list'!W570)&amp;M570&amp;IF('by region'!$I$2="Any","Any",N570)&amp;G570</f>
        <v>AnyFlatAny45174</v>
      </c>
      <c r="E570" s="5" t="e">
        <f>IF(I570=#REF!,'Fixture list'!G570,"")</f>
        <v>#REF!</v>
      </c>
      <c r="F570" s="5" t="str">
        <f t="shared" si="67"/>
        <v>451743</v>
      </c>
      <c r="G570" s="13">
        <v>45174</v>
      </c>
      <c r="H570" s="14" t="s">
        <v>7</v>
      </c>
      <c r="I570" s="14" t="s">
        <v>86</v>
      </c>
      <c r="J570" s="14" t="s">
        <v>80</v>
      </c>
      <c r="K570" s="14" t="s">
        <v>10</v>
      </c>
      <c r="L570" s="14" t="s">
        <v>19</v>
      </c>
      <c r="M570" s="14" t="s">
        <v>25</v>
      </c>
      <c r="N570" s="14" t="s">
        <v>13</v>
      </c>
      <c r="O570" s="14" t="s">
        <v>14</v>
      </c>
      <c r="P570" s="14" t="s">
        <v>1203</v>
      </c>
      <c r="Q570" s="12">
        <f t="shared" si="68"/>
        <v>2</v>
      </c>
      <c r="R570" s="12" cm="1">
        <f t="array" ref="R570">SUMPRODUCT(($G$2:$G$3117=G570)*(Q570&gt;$Q$2:$Q$3117))+1</f>
        <v>3</v>
      </c>
      <c r="S570" s="12">
        <f t="shared" si="69"/>
        <v>300862</v>
      </c>
      <c r="T570" cm="1">
        <f t="array" ref="T570">SUMPRODUCT(($G$2:$G$3117=G570)*(S570&gt;$S$2:$S$3117))+1</f>
        <v>3</v>
      </c>
      <c r="U570" t="str">
        <f t="shared" si="70"/>
        <v>HAMILTON PARK †</v>
      </c>
      <c r="V570">
        <v>0</v>
      </c>
      <c r="W570" t="s">
        <v>11</v>
      </c>
      <c r="X570">
        <f t="shared" si="71"/>
        <v>2023</v>
      </c>
    </row>
    <row r="571" spans="1:24" x14ac:dyDescent="0.25">
      <c r="A571" s="10" t="str">
        <f t="shared" si="64"/>
        <v/>
      </c>
      <c r="B571" s="10" t="str">
        <f t="shared" si="65"/>
        <v/>
      </c>
      <c r="C571" s="10" t="str">
        <f t="shared" si="66"/>
        <v>Afternoon45193</v>
      </c>
      <c r="D571" s="5" t="str">
        <f>IF('by region'!$C$2="Any","Any",'Fixture list'!W571)&amp;M571&amp;IF('by region'!$I$2="Any","Any",N571)&amp;G571</f>
        <v>AnyFlatAny45193</v>
      </c>
      <c r="E571" s="5" t="e">
        <f>IF(I571=#REF!,'Fixture list'!G571,"")</f>
        <v>#REF!</v>
      </c>
      <c r="F571" s="5" t="str">
        <f t="shared" si="67"/>
        <v>451931</v>
      </c>
      <c r="G571" s="13">
        <v>45193</v>
      </c>
      <c r="H571" s="14" t="s">
        <v>40</v>
      </c>
      <c r="I571" s="14" t="s">
        <v>86</v>
      </c>
      <c r="J571" s="14" t="s">
        <v>9</v>
      </c>
      <c r="K571" s="14" t="s">
        <v>10</v>
      </c>
      <c r="L571" s="14" t="s">
        <v>19</v>
      </c>
      <c r="M571" s="14" t="s">
        <v>25</v>
      </c>
      <c r="N571" s="14" t="s">
        <v>13</v>
      </c>
      <c r="O571" s="14" t="s">
        <v>14</v>
      </c>
      <c r="P571" s="14" t="s">
        <v>1281</v>
      </c>
      <c r="Q571" s="12">
        <f t="shared" si="68"/>
        <v>1</v>
      </c>
      <c r="R571" s="12" cm="1">
        <f t="array" ref="R571">SUMPRODUCT(($G$2:$G$3117=G571)*(Q571&gt;$Q$2:$Q$3117))+1</f>
        <v>1</v>
      </c>
      <c r="S571" s="12">
        <f t="shared" si="69"/>
        <v>100849</v>
      </c>
      <c r="T571" cm="1">
        <f t="array" ref="T571">SUMPRODUCT(($G$2:$G$3117=G571)*(S571&gt;$S$2:$S$3117))+1</f>
        <v>1</v>
      </c>
      <c r="U571" t="str">
        <f t="shared" si="70"/>
        <v xml:space="preserve">HAMILTON PARK </v>
      </c>
      <c r="V571">
        <v>0</v>
      </c>
      <c r="W571" t="s">
        <v>19</v>
      </c>
      <c r="X571">
        <f t="shared" si="71"/>
        <v>2023</v>
      </c>
    </row>
    <row r="572" spans="1:24" x14ac:dyDescent="0.25">
      <c r="A572" s="10" t="str">
        <f t="shared" si="64"/>
        <v/>
      </c>
      <c r="B572" s="10" t="str">
        <f t="shared" si="65"/>
        <v/>
      </c>
      <c r="C572" s="10" t="str">
        <f t="shared" si="66"/>
        <v>Afternoon45194</v>
      </c>
      <c r="D572" s="5" t="str">
        <f>IF('by region'!$C$2="Any","Any",'Fixture list'!W572)&amp;M572&amp;IF('by region'!$I$2="Any","Any",N572)&amp;G572</f>
        <v>AnyFlatAny45194</v>
      </c>
      <c r="E572" s="5" t="e">
        <f>IF(I572=#REF!,'Fixture list'!G572,"")</f>
        <v>#REF!</v>
      </c>
      <c r="F572" s="5" t="str">
        <f t="shared" si="67"/>
        <v>451941</v>
      </c>
      <c r="G572" s="13">
        <v>45194</v>
      </c>
      <c r="H572" s="14" t="s">
        <v>42</v>
      </c>
      <c r="I572" s="14" t="s">
        <v>86</v>
      </c>
      <c r="J572" s="14" t="s">
        <v>9</v>
      </c>
      <c r="K572" s="14" t="s">
        <v>10</v>
      </c>
      <c r="L572" s="14" t="s">
        <v>17</v>
      </c>
      <c r="M572" s="14" t="s">
        <v>25</v>
      </c>
      <c r="N572" s="14" t="s">
        <v>13</v>
      </c>
      <c r="O572" s="14" t="s">
        <v>14</v>
      </c>
      <c r="P572" s="14" t="s">
        <v>1284</v>
      </c>
      <c r="Q572" s="12">
        <f t="shared" si="68"/>
        <v>1</v>
      </c>
      <c r="R572" s="12" cm="1">
        <f t="array" ref="R572">SUMPRODUCT(($G$2:$G$3117=G572)*(Q572&gt;$Q$2:$Q$3117))+1</f>
        <v>1</v>
      </c>
      <c r="S572" s="12">
        <f t="shared" si="69"/>
        <v>100867</v>
      </c>
      <c r="T572" cm="1">
        <f t="array" ref="T572">SUMPRODUCT(($G$2:$G$3117=G572)*(S572&gt;$S$2:$S$3117))+1</f>
        <v>1</v>
      </c>
      <c r="U572" t="str">
        <f t="shared" si="70"/>
        <v xml:space="preserve">HAMILTON PARK </v>
      </c>
      <c r="V572">
        <v>0</v>
      </c>
      <c r="W572" t="s">
        <v>11</v>
      </c>
      <c r="X572">
        <f t="shared" si="71"/>
        <v>2023</v>
      </c>
    </row>
    <row r="573" spans="1:24" x14ac:dyDescent="0.25">
      <c r="A573" s="10" t="str">
        <f t="shared" si="64"/>
        <v/>
      </c>
      <c r="B573" s="10" t="str">
        <f t="shared" si="65"/>
        <v/>
      </c>
      <c r="C573" s="10" t="str">
        <f t="shared" si="66"/>
        <v>Afternoon45201</v>
      </c>
      <c r="D573" s="5" t="str">
        <f>IF('by region'!$C$2="Any","Any",'Fixture list'!W573)&amp;M573&amp;IF('by region'!$I$2="Any","Any",N573)&amp;G573</f>
        <v>AnyFlatAny45201</v>
      </c>
      <c r="E573" s="5" t="e">
        <f>IF(I573=#REF!,'Fixture list'!G573,"")</f>
        <v>#REF!</v>
      </c>
      <c r="F573" s="5" t="str">
        <f t="shared" si="67"/>
        <v>452012</v>
      </c>
      <c r="G573" s="13">
        <v>45201</v>
      </c>
      <c r="H573" s="14" t="s">
        <v>42</v>
      </c>
      <c r="I573" s="14" t="s">
        <v>86</v>
      </c>
      <c r="J573" s="14" t="s">
        <v>9</v>
      </c>
      <c r="K573" s="14" t="s">
        <v>10</v>
      </c>
      <c r="L573" s="14" t="s">
        <v>19</v>
      </c>
      <c r="M573" s="14" t="s">
        <v>25</v>
      </c>
      <c r="N573" s="14" t="s">
        <v>13</v>
      </c>
      <c r="O573" s="14" t="s">
        <v>14</v>
      </c>
      <c r="P573" s="14" t="s">
        <v>1313</v>
      </c>
      <c r="Q573" s="12">
        <f t="shared" si="68"/>
        <v>1</v>
      </c>
      <c r="R573" s="12" cm="1">
        <f t="array" ref="R573">SUMPRODUCT(($G$2:$G$3117=G573)*(Q573&gt;$Q$2:$Q$3117))+1</f>
        <v>1</v>
      </c>
      <c r="S573" s="12">
        <f t="shared" si="69"/>
        <v>100861</v>
      </c>
      <c r="T573" cm="1">
        <f t="array" ref="T573">SUMPRODUCT(($G$2:$G$3117=G573)*(S573&gt;$S$2:$S$3117))+1</f>
        <v>2</v>
      </c>
      <c r="U573" t="str">
        <f t="shared" si="70"/>
        <v xml:space="preserve">HAMILTON PARK </v>
      </c>
      <c r="V573">
        <v>0</v>
      </c>
      <c r="W573" t="s">
        <v>19</v>
      </c>
      <c r="X573">
        <f t="shared" si="71"/>
        <v>2023</v>
      </c>
    </row>
    <row r="574" spans="1:24" x14ac:dyDescent="0.25">
      <c r="A574" s="10" t="str">
        <f t="shared" si="64"/>
        <v/>
      </c>
      <c r="B574" s="10" t="str">
        <f t="shared" si="65"/>
        <v/>
      </c>
      <c r="C574" s="10" t="str">
        <f t="shared" si="66"/>
        <v>Afternoon44947</v>
      </c>
      <c r="D574" s="5" t="str">
        <f>IF('by region'!$C$2="Any","Any",'Fixture list'!W574)&amp;M574&amp;IF('by region'!$I$2="Any","Any",N574)&amp;G574</f>
        <v>AnyJumpAny44947</v>
      </c>
      <c r="E574" s="5" t="e">
        <f>IF(I574=#REF!,'Fixture list'!G574,"")</f>
        <v>#REF!</v>
      </c>
      <c r="F574" s="5" t="str">
        <f t="shared" si="67"/>
        <v>449472</v>
      </c>
      <c r="G574" s="13">
        <v>44947</v>
      </c>
      <c r="H574" s="14" t="s">
        <v>37</v>
      </c>
      <c r="I574" s="14" t="s">
        <v>56</v>
      </c>
      <c r="J574" s="14" t="s">
        <v>9</v>
      </c>
      <c r="K574" s="14" t="s">
        <v>16</v>
      </c>
      <c r="L574" s="14" t="s">
        <v>11</v>
      </c>
      <c r="M574" s="14" t="s">
        <v>12</v>
      </c>
      <c r="N574" s="14" t="s">
        <v>13</v>
      </c>
      <c r="O574" s="14" t="s">
        <v>14</v>
      </c>
      <c r="P574" s="14" t="s">
        <v>238</v>
      </c>
      <c r="Q574" s="12">
        <f t="shared" si="68"/>
        <v>1</v>
      </c>
      <c r="R574" s="12" cm="1">
        <f t="array" ref="R574">SUMPRODUCT(($G$2:$G$3117=G574)*(Q574&gt;$Q$2:$Q$3117))+1</f>
        <v>1</v>
      </c>
      <c r="S574" s="12">
        <f t="shared" si="69"/>
        <v>100871</v>
      </c>
      <c r="T574" cm="1">
        <f t="array" ref="T574">SUMPRODUCT(($G$2:$G$3117=G574)*(S574&gt;$S$2:$S$3117))+1</f>
        <v>2</v>
      </c>
      <c r="U574" t="str">
        <f t="shared" si="70"/>
        <v xml:space="preserve">Haydock Park </v>
      </c>
      <c r="V574">
        <v>0</v>
      </c>
      <c r="W574" t="s">
        <v>11</v>
      </c>
      <c r="X574">
        <f t="shared" si="71"/>
        <v>2023</v>
      </c>
    </row>
    <row r="575" spans="1:24" x14ac:dyDescent="0.25">
      <c r="A575" s="10" t="str">
        <f t="shared" si="64"/>
        <v/>
      </c>
      <c r="B575" s="10" t="str">
        <f t="shared" si="65"/>
        <v/>
      </c>
      <c r="C575" s="10" t="str">
        <f t="shared" si="66"/>
        <v>Afternoon44975</v>
      </c>
      <c r="D575" s="5" t="str">
        <f>IF('by region'!$C$2="Any","Any",'Fixture list'!W575)&amp;M575&amp;IF('by region'!$I$2="Any","Any",N575)&amp;G575</f>
        <v>AnyJumpAny44975</v>
      </c>
      <c r="E575" s="5" t="e">
        <f>IF(I575=#REF!,'Fixture list'!G575,"")</f>
        <v>#REF!</v>
      </c>
      <c r="F575" s="5" t="str">
        <f t="shared" si="67"/>
        <v>449752</v>
      </c>
      <c r="G575" s="13">
        <v>44975</v>
      </c>
      <c r="H575" s="14" t="s">
        <v>37</v>
      </c>
      <c r="I575" s="14" t="s">
        <v>56</v>
      </c>
      <c r="J575" s="14" t="s">
        <v>9</v>
      </c>
      <c r="K575" s="14" t="s">
        <v>16</v>
      </c>
      <c r="L575" s="14" t="s">
        <v>11</v>
      </c>
      <c r="M575" s="14" t="s">
        <v>12</v>
      </c>
      <c r="N575" s="14" t="s">
        <v>13</v>
      </c>
      <c r="O575" s="14" t="s">
        <v>14</v>
      </c>
      <c r="P575" s="14" t="s">
        <v>338</v>
      </c>
      <c r="Q575" s="12">
        <f t="shared" si="68"/>
        <v>1</v>
      </c>
      <c r="R575" s="12" cm="1">
        <f t="array" ref="R575">SUMPRODUCT(($G$2:$G$3117=G575)*(Q575&gt;$Q$2:$Q$3117))+1</f>
        <v>1</v>
      </c>
      <c r="S575" s="12">
        <f t="shared" si="69"/>
        <v>100872</v>
      </c>
      <c r="T575" cm="1">
        <f t="array" ref="T575">SUMPRODUCT(($G$2:$G$3117=G575)*(S575&gt;$S$2:$S$3117))+1</f>
        <v>2</v>
      </c>
      <c r="U575" t="str">
        <f t="shared" si="70"/>
        <v xml:space="preserve">Haydock Park </v>
      </c>
      <c r="V575">
        <v>0</v>
      </c>
      <c r="W575" t="s">
        <v>17</v>
      </c>
      <c r="X575">
        <f t="shared" si="71"/>
        <v>2023</v>
      </c>
    </row>
    <row r="576" spans="1:24" x14ac:dyDescent="0.25">
      <c r="A576" s="10" t="str">
        <f t="shared" si="64"/>
        <v/>
      </c>
      <c r="B576" s="10" t="str">
        <f t="shared" si="65"/>
        <v/>
      </c>
      <c r="C576" s="10" t="str">
        <f t="shared" si="66"/>
        <v>Afternoon45007</v>
      </c>
      <c r="D576" s="5" t="str">
        <f>IF('by region'!$C$2="Any","Any",'Fixture list'!W576)&amp;M576&amp;IF('by region'!$I$2="Any","Any",N576)&amp;G576</f>
        <v>AnyJumpAny45007</v>
      </c>
      <c r="E576" s="5" t="e">
        <f>IF(I576=#REF!,'Fixture list'!G576,"")</f>
        <v>#REF!</v>
      </c>
      <c r="F576" s="5" t="str">
        <f t="shared" si="67"/>
        <v>450071</v>
      </c>
      <c r="G576" s="13">
        <v>45007</v>
      </c>
      <c r="H576" s="14" t="s">
        <v>27</v>
      </c>
      <c r="I576" s="14" t="s">
        <v>56</v>
      </c>
      <c r="J576" s="14" t="s">
        <v>9</v>
      </c>
      <c r="K576" s="14" t="s">
        <v>16</v>
      </c>
      <c r="L576" s="14" t="s">
        <v>11</v>
      </c>
      <c r="M576" s="14" t="s">
        <v>12</v>
      </c>
      <c r="N576" s="14" t="s">
        <v>13</v>
      </c>
      <c r="O576" s="14" t="s">
        <v>14</v>
      </c>
      <c r="P576" s="14" t="s">
        <v>453</v>
      </c>
      <c r="Q576" s="12">
        <f t="shared" si="68"/>
        <v>1</v>
      </c>
      <c r="R576" s="12" cm="1">
        <f t="array" ref="R576">SUMPRODUCT(($G$2:$G$3117=G576)*(Q576&gt;$Q$2:$Q$3117))+1</f>
        <v>1</v>
      </c>
      <c r="S576" s="12">
        <f t="shared" si="69"/>
        <v>100873</v>
      </c>
      <c r="T576" cm="1">
        <f t="array" ref="T576">SUMPRODUCT(($G$2:$G$3117=G576)*(S576&gt;$S$2:$S$3117))+1</f>
        <v>1</v>
      </c>
      <c r="U576" t="str">
        <f t="shared" si="70"/>
        <v xml:space="preserve">Haydock Park </v>
      </c>
      <c r="V576">
        <v>0</v>
      </c>
      <c r="W576" t="s">
        <v>11</v>
      </c>
      <c r="X576">
        <f t="shared" si="71"/>
        <v>2023</v>
      </c>
    </row>
    <row r="577" spans="1:24" x14ac:dyDescent="0.25">
      <c r="A577" s="10" t="str">
        <f t="shared" si="64"/>
        <v/>
      </c>
      <c r="B577" s="10" t="str">
        <f t="shared" si="65"/>
        <v/>
      </c>
      <c r="C577" s="10" t="str">
        <f t="shared" si="66"/>
        <v>Afternoon45024</v>
      </c>
      <c r="D577" s="5" t="str">
        <f>IF('by region'!$C$2="Any","Any",'Fixture list'!W577)&amp;M577&amp;IF('by region'!$I$2="Any","Any",N577)&amp;G577</f>
        <v>AnyJumpAny45024</v>
      </c>
      <c r="E577" s="5" t="e">
        <f>IF(I577=#REF!,'Fixture list'!G577,"")</f>
        <v>#REF!</v>
      </c>
      <c r="F577" s="5" t="str">
        <f t="shared" si="67"/>
        <v>450244</v>
      </c>
      <c r="G577" s="13">
        <v>45024</v>
      </c>
      <c r="H577" s="14" t="s">
        <v>37</v>
      </c>
      <c r="I577" s="14" t="s">
        <v>56</v>
      </c>
      <c r="J577" s="14" t="s">
        <v>9</v>
      </c>
      <c r="K577" s="14" t="s">
        <v>16</v>
      </c>
      <c r="L577" s="14" t="s">
        <v>11</v>
      </c>
      <c r="M577" s="14" t="s">
        <v>12</v>
      </c>
      <c r="N577" s="14" t="s">
        <v>13</v>
      </c>
      <c r="O577" s="14" t="s">
        <v>14</v>
      </c>
      <c r="P577" s="14" t="s">
        <v>513</v>
      </c>
      <c r="Q577" s="12">
        <f t="shared" si="68"/>
        <v>1</v>
      </c>
      <c r="R577" s="12" cm="1">
        <f t="array" ref="R577">SUMPRODUCT(($G$2:$G$3117=G577)*(Q577&gt;$Q$2:$Q$3117))+1</f>
        <v>1</v>
      </c>
      <c r="S577" s="12">
        <f t="shared" si="69"/>
        <v>101663</v>
      </c>
      <c r="T577" cm="1">
        <f t="array" ref="T577">SUMPRODUCT(($G$2:$G$3117=G577)*(S577&gt;$S$2:$S$3117))+1</f>
        <v>4</v>
      </c>
      <c r="U577" t="str">
        <f t="shared" si="70"/>
        <v xml:space="preserve">Haydock Park </v>
      </c>
      <c r="V577">
        <v>0</v>
      </c>
      <c r="W577" t="s">
        <v>17</v>
      </c>
      <c r="X577">
        <f t="shared" si="71"/>
        <v>2023</v>
      </c>
    </row>
    <row r="578" spans="1:24" x14ac:dyDescent="0.25">
      <c r="A578" s="10" t="str">
        <f t="shared" ref="A578:A641" si="72">IF(YEAR(G578)=2024,P578,"")</f>
        <v/>
      </c>
      <c r="B578" s="10" t="str">
        <f t="shared" ref="B578:B641" si="73">IF(YEAR(G578)=2025,P578,"")</f>
        <v/>
      </c>
      <c r="C578" s="10" t="str">
        <f t="shared" ref="C578:C641" si="74">J578&amp;G578</f>
        <v>Afternoon45045</v>
      </c>
      <c r="D578" s="5" t="str">
        <f>IF('by region'!$C$2="Any","Any",'Fixture list'!W578)&amp;M578&amp;IF('by region'!$I$2="Any","Any",N578)&amp;G578</f>
        <v>AnyFlatAny45045</v>
      </c>
      <c r="E578" s="5" t="e">
        <f>IF(I578=#REF!,'Fixture list'!G578,"")</f>
        <v>#REF!</v>
      </c>
      <c r="F578" s="5" t="str">
        <f t="shared" ref="F578:F641" si="75">G578&amp;T578</f>
        <v>450451</v>
      </c>
      <c r="G578" s="13">
        <v>45045</v>
      </c>
      <c r="H578" s="14" t="s">
        <v>37</v>
      </c>
      <c r="I578" s="14" t="s">
        <v>56</v>
      </c>
      <c r="J578" s="14" t="s">
        <v>9</v>
      </c>
      <c r="K578" s="14" t="s">
        <v>16</v>
      </c>
      <c r="L578" s="14" t="s">
        <v>11</v>
      </c>
      <c r="M578" s="14" t="s">
        <v>25</v>
      </c>
      <c r="N578" s="14" t="s">
        <v>13</v>
      </c>
      <c r="O578" s="14" t="s">
        <v>14</v>
      </c>
      <c r="P578" s="14" t="s">
        <v>599</v>
      </c>
      <c r="Q578" s="12">
        <f t="shared" ref="Q578:Q641" si="76">IF(J578="Afternoon",1,IF(J578="Evening",2,IF(J578="Floodlit",3,4)))</f>
        <v>1</v>
      </c>
      <c r="R578" s="12" cm="1">
        <f t="array" ref="R578">SUMPRODUCT(($G$2:$G$3117=G578)*(Q578&gt;$Q$2:$Q$3117))+1</f>
        <v>1</v>
      </c>
      <c r="S578" s="12">
        <f t="shared" ref="S578:S641" si="77">(R578*100000)+P578</f>
        <v>100874</v>
      </c>
      <c r="T578" cm="1">
        <f t="array" ref="T578">SUMPRODUCT(($G$2:$G$3117=G578)*(S578&gt;$S$2:$S$3117))+1</f>
        <v>1</v>
      </c>
      <c r="U578" t="str">
        <f t="shared" ref="U578:U641" si="78">_xlfn.CONCAT(IF(M578="Flat",UPPER(I578),I578)," ",IF(J578="Evening","†",IF(J578="Floodlit","#","")))</f>
        <v xml:space="preserve">HAYDOCK PARK </v>
      </c>
      <c r="V578">
        <v>0</v>
      </c>
      <c r="W578" t="s">
        <v>17</v>
      </c>
      <c r="X578">
        <f t="shared" ref="X578:X641" si="79">YEAR(G578)</f>
        <v>2023</v>
      </c>
    </row>
    <row r="579" spans="1:24" x14ac:dyDescent="0.25">
      <c r="A579" s="10" t="str">
        <f t="shared" si="72"/>
        <v/>
      </c>
      <c r="B579" s="10" t="str">
        <f t="shared" si="73"/>
        <v/>
      </c>
      <c r="C579" s="10" t="str">
        <f t="shared" si="74"/>
        <v>Afternoon45059</v>
      </c>
      <c r="D579" s="5" t="str">
        <f>IF('by region'!$C$2="Any","Any",'Fixture list'!W579)&amp;M579&amp;IF('by region'!$I$2="Any","Any",N579)&amp;G579</f>
        <v>AnyBothAny45059</v>
      </c>
      <c r="E579" s="5" t="e">
        <f>IF(I579=#REF!,'Fixture list'!G579,"")</f>
        <v>#REF!</v>
      </c>
      <c r="F579" s="5" t="str">
        <f t="shared" si="75"/>
        <v>450592</v>
      </c>
      <c r="G579" s="13">
        <v>45059</v>
      </c>
      <c r="H579" s="14" t="s">
        <v>37</v>
      </c>
      <c r="I579" s="14" t="s">
        <v>56</v>
      </c>
      <c r="J579" s="14" t="s">
        <v>9</v>
      </c>
      <c r="K579" s="14" t="s">
        <v>16</v>
      </c>
      <c r="L579" s="14" t="s">
        <v>11</v>
      </c>
      <c r="M579" s="14" t="s">
        <v>156</v>
      </c>
      <c r="N579" s="14" t="s">
        <v>13</v>
      </c>
      <c r="O579" s="14" t="s">
        <v>14</v>
      </c>
      <c r="P579" s="14" t="s">
        <v>663</v>
      </c>
      <c r="Q579" s="12">
        <f t="shared" si="76"/>
        <v>1</v>
      </c>
      <c r="R579" s="12" cm="1">
        <f t="array" ref="R579">SUMPRODUCT(($G$2:$G$3117=G579)*(Q579&gt;$Q$2:$Q$3117))+1</f>
        <v>1</v>
      </c>
      <c r="S579" s="12">
        <f t="shared" si="77"/>
        <v>100899</v>
      </c>
      <c r="T579" cm="1">
        <f t="array" ref="T579">SUMPRODUCT(($G$2:$G$3117=G579)*(S579&gt;$S$2:$S$3117))+1</f>
        <v>2</v>
      </c>
      <c r="U579" t="str">
        <f t="shared" si="78"/>
        <v xml:space="preserve">Haydock Park </v>
      </c>
      <c r="V579">
        <v>0</v>
      </c>
      <c r="W579" t="s">
        <v>11</v>
      </c>
      <c r="X579">
        <f t="shared" si="79"/>
        <v>2023</v>
      </c>
    </row>
    <row r="580" spans="1:24" x14ac:dyDescent="0.25">
      <c r="A580" s="10" t="str">
        <f t="shared" si="72"/>
        <v/>
      </c>
      <c r="B580" s="10" t="str">
        <f t="shared" si="73"/>
        <v/>
      </c>
      <c r="C580" s="10" t="str">
        <f t="shared" si="74"/>
        <v>Afternoon45071</v>
      </c>
      <c r="D580" s="5" t="str">
        <f>IF('by region'!$C$2="Any","Any",'Fixture list'!W580)&amp;M580&amp;IF('by region'!$I$2="Any","Any",N580)&amp;G580</f>
        <v>AnyFlatAny45071</v>
      </c>
      <c r="E580" s="5" t="e">
        <f>IF(I580=#REF!,'Fixture list'!G580,"")</f>
        <v>#REF!</v>
      </c>
      <c r="F580" s="5" t="str">
        <f t="shared" si="75"/>
        <v>450713</v>
      </c>
      <c r="G580" s="13">
        <v>45071</v>
      </c>
      <c r="H580" s="14" t="s">
        <v>34</v>
      </c>
      <c r="I580" s="14" t="s">
        <v>56</v>
      </c>
      <c r="J580" s="14" t="s">
        <v>9</v>
      </c>
      <c r="K580" s="14" t="s">
        <v>16</v>
      </c>
      <c r="L580" s="14" t="s">
        <v>11</v>
      </c>
      <c r="M580" s="14" t="s">
        <v>25</v>
      </c>
      <c r="N580" s="14" t="s">
        <v>13</v>
      </c>
      <c r="O580" s="14" t="s">
        <v>14</v>
      </c>
      <c r="P580" s="14" t="s">
        <v>724</v>
      </c>
      <c r="Q580" s="12">
        <f t="shared" si="76"/>
        <v>1</v>
      </c>
      <c r="R580" s="12" cm="1">
        <f t="array" ref="R580">SUMPRODUCT(($G$2:$G$3117=G580)*(Q580&gt;$Q$2:$Q$3117))+1</f>
        <v>1</v>
      </c>
      <c r="S580" s="12">
        <f t="shared" si="77"/>
        <v>100877</v>
      </c>
      <c r="T580" cm="1">
        <f t="array" ref="T580">SUMPRODUCT(($G$2:$G$3117=G580)*(S580&gt;$S$2:$S$3117))+1</f>
        <v>3</v>
      </c>
      <c r="U580" t="str">
        <f t="shared" si="78"/>
        <v xml:space="preserve">HAYDOCK PARK </v>
      </c>
      <c r="V580">
        <v>0</v>
      </c>
      <c r="W580" t="s">
        <v>19</v>
      </c>
      <c r="X580">
        <f t="shared" si="79"/>
        <v>2023</v>
      </c>
    </row>
    <row r="581" spans="1:24" x14ac:dyDescent="0.25">
      <c r="A581" s="10" t="str">
        <f t="shared" si="72"/>
        <v/>
      </c>
      <c r="B581" s="10" t="str">
        <f t="shared" si="73"/>
        <v/>
      </c>
      <c r="C581" s="10" t="str">
        <f t="shared" si="74"/>
        <v>Afternoon45072</v>
      </c>
      <c r="D581" s="5" t="str">
        <f>IF('by region'!$C$2="Any","Any",'Fixture list'!W581)&amp;M581&amp;IF('by region'!$I$2="Any","Any",N581)&amp;G581</f>
        <v>AnyFlatAny45072</v>
      </c>
      <c r="E581" s="5" t="e">
        <f>IF(I581=#REF!,'Fixture list'!G581,"")</f>
        <v>#REF!</v>
      </c>
      <c r="F581" s="5" t="str">
        <f t="shared" si="75"/>
        <v>450722</v>
      </c>
      <c r="G581" s="13">
        <v>45072</v>
      </c>
      <c r="H581" s="14" t="s">
        <v>35</v>
      </c>
      <c r="I581" s="14" t="s">
        <v>56</v>
      </c>
      <c r="J581" s="14" t="s">
        <v>9</v>
      </c>
      <c r="K581" s="14" t="s">
        <v>16</v>
      </c>
      <c r="L581" s="14" t="s">
        <v>11</v>
      </c>
      <c r="M581" s="14" t="s">
        <v>25</v>
      </c>
      <c r="N581" s="14" t="s">
        <v>13</v>
      </c>
      <c r="O581" s="14" t="s">
        <v>14</v>
      </c>
      <c r="P581" s="14" t="s">
        <v>726</v>
      </c>
      <c r="Q581" s="12">
        <f t="shared" si="76"/>
        <v>1</v>
      </c>
      <c r="R581" s="12" cm="1">
        <f t="array" ref="R581">SUMPRODUCT(($G$2:$G$3117=G581)*(Q581&gt;$Q$2:$Q$3117))+1</f>
        <v>1</v>
      </c>
      <c r="S581" s="12">
        <f t="shared" si="77"/>
        <v>100879</v>
      </c>
      <c r="T581" cm="1">
        <f t="array" ref="T581">SUMPRODUCT(($G$2:$G$3117=G581)*(S581&gt;$S$2:$S$3117))+1</f>
        <v>2</v>
      </c>
      <c r="U581" t="str">
        <f t="shared" si="78"/>
        <v xml:space="preserve">HAYDOCK PARK </v>
      </c>
      <c r="V581">
        <v>0</v>
      </c>
      <c r="W581" t="s">
        <v>30</v>
      </c>
      <c r="X581">
        <f t="shared" si="79"/>
        <v>2023</v>
      </c>
    </row>
    <row r="582" spans="1:24" x14ac:dyDescent="0.25">
      <c r="A582" s="10" t="str">
        <f t="shared" si="72"/>
        <v/>
      </c>
      <c r="B582" s="10" t="str">
        <f t="shared" si="73"/>
        <v/>
      </c>
      <c r="C582" s="10" t="str">
        <f t="shared" si="74"/>
        <v>Afternoon45073</v>
      </c>
      <c r="D582" s="5" t="str">
        <f>IF('by region'!$C$2="Any","Any",'Fixture list'!W582)&amp;M582&amp;IF('by region'!$I$2="Any","Any",N582)&amp;G582</f>
        <v>AnyFlatAny45073</v>
      </c>
      <c r="E582" s="5" t="e">
        <f>IF(I582=#REF!,'Fixture list'!G582,"")</f>
        <v>#REF!</v>
      </c>
      <c r="F582" s="5" t="str">
        <f t="shared" si="75"/>
        <v>450734</v>
      </c>
      <c r="G582" s="13">
        <v>45073</v>
      </c>
      <c r="H582" s="14" t="s">
        <v>37</v>
      </c>
      <c r="I582" s="14" t="s">
        <v>56</v>
      </c>
      <c r="J582" s="14" t="s">
        <v>9</v>
      </c>
      <c r="K582" s="14" t="s">
        <v>16</v>
      </c>
      <c r="L582" s="14" t="s">
        <v>11</v>
      </c>
      <c r="M582" s="14" t="s">
        <v>25</v>
      </c>
      <c r="N582" s="14" t="s">
        <v>13</v>
      </c>
      <c r="O582" s="14" t="s">
        <v>14</v>
      </c>
      <c r="P582" s="14" t="s">
        <v>731</v>
      </c>
      <c r="Q582" s="12">
        <f t="shared" si="76"/>
        <v>1</v>
      </c>
      <c r="R582" s="12" cm="1">
        <f t="array" ref="R582">SUMPRODUCT(($G$2:$G$3117=G582)*(Q582&gt;$Q$2:$Q$3117))+1</f>
        <v>1</v>
      </c>
      <c r="S582" s="12">
        <f t="shared" si="77"/>
        <v>100880</v>
      </c>
      <c r="T582" cm="1">
        <f t="array" ref="T582">SUMPRODUCT(($G$2:$G$3117=G582)*(S582&gt;$S$2:$S$3117))+1</f>
        <v>4</v>
      </c>
      <c r="U582" t="str">
        <f t="shared" si="78"/>
        <v xml:space="preserve">HAYDOCK PARK </v>
      </c>
      <c r="V582">
        <v>0</v>
      </c>
      <c r="W582" t="s">
        <v>19</v>
      </c>
      <c r="X582">
        <f t="shared" si="79"/>
        <v>2023</v>
      </c>
    </row>
    <row r="583" spans="1:24" x14ac:dyDescent="0.25">
      <c r="A583" s="10" t="str">
        <f t="shared" si="72"/>
        <v/>
      </c>
      <c r="B583" s="10" t="str">
        <f t="shared" si="73"/>
        <v/>
      </c>
      <c r="C583" s="10" t="str">
        <f t="shared" si="74"/>
        <v>Evening45086</v>
      </c>
      <c r="D583" s="5" t="str">
        <f>IF('by region'!$C$2="Any","Any",'Fixture list'!W583)&amp;M583&amp;IF('by region'!$I$2="Any","Any",N583)&amp;G583</f>
        <v>AnyFlatAny45086</v>
      </c>
      <c r="E583" s="5" t="e">
        <f>IF(I583=#REF!,'Fixture list'!G583,"")</f>
        <v>#REF!</v>
      </c>
      <c r="F583" s="5" t="str">
        <f t="shared" si="75"/>
        <v>450866</v>
      </c>
      <c r="G583" s="13">
        <v>45086</v>
      </c>
      <c r="H583" s="14" t="s">
        <v>35</v>
      </c>
      <c r="I583" s="14" t="s">
        <v>56</v>
      </c>
      <c r="J583" s="14" t="s">
        <v>80</v>
      </c>
      <c r="K583" s="14" t="s">
        <v>16</v>
      </c>
      <c r="L583" s="14" t="s">
        <v>11</v>
      </c>
      <c r="M583" s="14" t="s">
        <v>25</v>
      </c>
      <c r="N583" s="14" t="s">
        <v>13</v>
      </c>
      <c r="O583" s="14" t="s">
        <v>14</v>
      </c>
      <c r="P583" s="14" t="s">
        <v>797</v>
      </c>
      <c r="Q583" s="12">
        <f t="shared" si="76"/>
        <v>2</v>
      </c>
      <c r="R583" s="12" cm="1">
        <f t="array" ref="R583">SUMPRODUCT(($G$2:$G$3117=G583)*(Q583&gt;$Q$2:$Q$3117))+1</f>
        <v>4</v>
      </c>
      <c r="S583" s="12">
        <f t="shared" si="77"/>
        <v>412749</v>
      </c>
      <c r="T583" cm="1">
        <f t="array" ref="T583">SUMPRODUCT(($G$2:$G$3117=G583)*(S583&gt;$S$2:$S$3117))+1</f>
        <v>6</v>
      </c>
      <c r="U583" t="str">
        <f t="shared" si="78"/>
        <v>HAYDOCK PARK †</v>
      </c>
      <c r="V583">
        <v>0</v>
      </c>
      <c r="W583" t="s">
        <v>17</v>
      </c>
      <c r="X583">
        <f t="shared" si="79"/>
        <v>2023</v>
      </c>
    </row>
    <row r="584" spans="1:24" x14ac:dyDescent="0.25">
      <c r="A584" s="10" t="str">
        <f t="shared" si="72"/>
        <v/>
      </c>
      <c r="B584" s="10" t="str">
        <f t="shared" si="73"/>
        <v/>
      </c>
      <c r="C584" s="10" t="str">
        <f t="shared" si="74"/>
        <v>Afternoon45087</v>
      </c>
      <c r="D584" s="5" t="str">
        <f>IF('by region'!$C$2="Any","Any",'Fixture list'!W584)&amp;M584&amp;IF('by region'!$I$2="Any","Any",N584)&amp;G584</f>
        <v>AnyFlatAny45087</v>
      </c>
      <c r="E584" s="5" t="e">
        <f>IF(I584=#REF!,'Fixture list'!G584,"")</f>
        <v>#REF!</v>
      </c>
      <c r="F584" s="5" t="str">
        <f t="shared" si="75"/>
        <v>450874</v>
      </c>
      <c r="G584" s="13">
        <v>45087</v>
      </c>
      <c r="H584" s="14" t="s">
        <v>37</v>
      </c>
      <c r="I584" s="14" t="s">
        <v>56</v>
      </c>
      <c r="J584" s="14" t="s">
        <v>9</v>
      </c>
      <c r="K584" s="14" t="s">
        <v>16</v>
      </c>
      <c r="L584" s="14" t="s">
        <v>11</v>
      </c>
      <c r="M584" s="14" t="s">
        <v>25</v>
      </c>
      <c r="N584" s="14" t="s">
        <v>13</v>
      </c>
      <c r="O584" s="14" t="s">
        <v>14</v>
      </c>
      <c r="P584" s="14" t="s">
        <v>802</v>
      </c>
      <c r="Q584" s="12">
        <f t="shared" si="76"/>
        <v>1</v>
      </c>
      <c r="R584" s="12" cm="1">
        <f t="array" ref="R584">SUMPRODUCT(($G$2:$G$3117=G584)*(Q584&gt;$Q$2:$Q$3117))+1</f>
        <v>1</v>
      </c>
      <c r="S584" s="12">
        <f t="shared" si="77"/>
        <v>100878</v>
      </c>
      <c r="T584" cm="1">
        <f t="array" ref="T584">SUMPRODUCT(($G$2:$G$3117=G584)*(S584&gt;$S$2:$S$3117))+1</f>
        <v>4</v>
      </c>
      <c r="U584" t="str">
        <f t="shared" si="78"/>
        <v xml:space="preserve">HAYDOCK PARK </v>
      </c>
      <c r="V584">
        <v>0</v>
      </c>
      <c r="W584" t="s">
        <v>19</v>
      </c>
      <c r="X584">
        <f t="shared" si="79"/>
        <v>2023</v>
      </c>
    </row>
    <row r="585" spans="1:24" x14ac:dyDescent="0.25">
      <c r="A585" s="10" t="str">
        <f t="shared" si="72"/>
        <v/>
      </c>
      <c r="B585" s="10" t="str">
        <f t="shared" si="73"/>
        <v/>
      </c>
      <c r="C585" s="10" t="str">
        <f t="shared" si="74"/>
        <v>Afternoon45091</v>
      </c>
      <c r="D585" s="5" t="str">
        <f>IF('by region'!$C$2="Any","Any",'Fixture list'!W585)&amp;M585&amp;IF('by region'!$I$2="Any","Any",N585)&amp;G585</f>
        <v>AnyFlatAny45091</v>
      </c>
      <c r="E585" s="5" t="e">
        <f>IF(I585=#REF!,'Fixture list'!G585,"")</f>
        <v>#REF!</v>
      </c>
      <c r="F585" s="5" t="str">
        <f t="shared" si="75"/>
        <v>450912</v>
      </c>
      <c r="G585" s="13">
        <v>45091</v>
      </c>
      <c r="H585" s="14" t="s">
        <v>27</v>
      </c>
      <c r="I585" s="14" t="s">
        <v>56</v>
      </c>
      <c r="J585" s="14" t="s">
        <v>9</v>
      </c>
      <c r="K585" s="14" t="s">
        <v>16</v>
      </c>
      <c r="L585" s="14" t="s">
        <v>11</v>
      </c>
      <c r="M585" s="14" t="s">
        <v>25</v>
      </c>
      <c r="N585" s="14" t="s">
        <v>13</v>
      </c>
      <c r="O585" s="14" t="s">
        <v>14</v>
      </c>
      <c r="P585" s="14" t="s">
        <v>816</v>
      </c>
      <c r="Q585" s="12">
        <f t="shared" si="76"/>
        <v>1</v>
      </c>
      <c r="R585" s="12" cm="1">
        <f t="array" ref="R585">SUMPRODUCT(($G$2:$G$3117=G585)*(Q585&gt;$Q$2:$Q$3117))+1</f>
        <v>1</v>
      </c>
      <c r="S585" s="12">
        <f t="shared" si="77"/>
        <v>100900</v>
      </c>
      <c r="T585" cm="1">
        <f t="array" ref="T585">SUMPRODUCT(($G$2:$G$3117=G585)*(S585&gt;$S$2:$S$3117))+1</f>
        <v>2</v>
      </c>
      <c r="U585" t="str">
        <f t="shared" si="78"/>
        <v xml:space="preserve">HAYDOCK PARK </v>
      </c>
      <c r="V585">
        <v>0</v>
      </c>
      <c r="W585" t="s">
        <v>11</v>
      </c>
      <c r="X585">
        <f t="shared" si="79"/>
        <v>2023</v>
      </c>
    </row>
    <row r="586" spans="1:24" x14ac:dyDescent="0.25">
      <c r="A586" s="10" t="str">
        <f t="shared" si="72"/>
        <v/>
      </c>
      <c r="B586" s="10" t="str">
        <f t="shared" si="73"/>
        <v/>
      </c>
      <c r="C586" s="10" t="str">
        <f t="shared" si="74"/>
        <v>Evening45092</v>
      </c>
      <c r="D586" s="5" t="str">
        <f>IF('by region'!$C$2="Any","Any",'Fixture list'!W586)&amp;M586&amp;IF('by region'!$I$2="Any","Any",N586)&amp;G586</f>
        <v>AnyFlatAny45092</v>
      </c>
      <c r="E586" s="5" t="e">
        <f>IF(I586=#REF!,'Fixture list'!G586,"")</f>
        <v>#REF!</v>
      </c>
      <c r="F586" s="5" t="str">
        <f t="shared" si="75"/>
        <v>450925</v>
      </c>
      <c r="G586" s="13">
        <v>45092</v>
      </c>
      <c r="H586" s="14" t="s">
        <v>34</v>
      </c>
      <c r="I586" s="14" t="s">
        <v>56</v>
      </c>
      <c r="J586" s="14" t="s">
        <v>80</v>
      </c>
      <c r="K586" s="14" t="s">
        <v>16</v>
      </c>
      <c r="L586" s="14" t="s">
        <v>11</v>
      </c>
      <c r="M586" s="14" t="s">
        <v>25</v>
      </c>
      <c r="N586" s="14" t="s">
        <v>13</v>
      </c>
      <c r="O586" s="14" t="s">
        <v>14</v>
      </c>
      <c r="P586" s="14" t="s">
        <v>820</v>
      </c>
      <c r="Q586" s="12">
        <f t="shared" si="76"/>
        <v>2</v>
      </c>
      <c r="R586" s="12" cm="1">
        <f t="array" ref="R586">SUMPRODUCT(($G$2:$G$3117=G586)*(Q586&gt;$Q$2:$Q$3117))+1</f>
        <v>4</v>
      </c>
      <c r="S586" s="12">
        <f t="shared" si="77"/>
        <v>413098</v>
      </c>
      <c r="T586" cm="1">
        <f t="array" ref="T586">SUMPRODUCT(($G$2:$G$3117=G586)*(S586&gt;$S$2:$S$3117))+1</f>
        <v>5</v>
      </c>
      <c r="U586" t="str">
        <f t="shared" si="78"/>
        <v>HAYDOCK PARK †</v>
      </c>
      <c r="V586">
        <v>0</v>
      </c>
      <c r="W586" t="s">
        <v>11</v>
      </c>
      <c r="X586">
        <f t="shared" si="79"/>
        <v>2023</v>
      </c>
    </row>
    <row r="587" spans="1:24" x14ac:dyDescent="0.25">
      <c r="A587" s="10" t="str">
        <f t="shared" si="72"/>
        <v/>
      </c>
      <c r="B587" s="10" t="str">
        <f t="shared" si="73"/>
        <v/>
      </c>
      <c r="C587" s="10" t="str">
        <f t="shared" si="74"/>
        <v>Evening45101</v>
      </c>
      <c r="D587" s="5" t="str">
        <f>IF('by region'!$C$2="Any","Any",'Fixture list'!W587)&amp;M587&amp;IF('by region'!$I$2="Any","Any",N587)&amp;G587</f>
        <v>AnyFlatAny45101</v>
      </c>
      <c r="E587" s="5" t="e">
        <f>IF(I587=#REF!,'Fixture list'!G587,"")</f>
        <v>#REF!</v>
      </c>
      <c r="F587" s="5" t="str">
        <f t="shared" si="75"/>
        <v>451016</v>
      </c>
      <c r="G587" s="13">
        <v>45101</v>
      </c>
      <c r="H587" s="14" t="s">
        <v>37</v>
      </c>
      <c r="I587" s="14" t="s">
        <v>56</v>
      </c>
      <c r="J587" s="14" t="s">
        <v>80</v>
      </c>
      <c r="K587" s="14" t="s">
        <v>16</v>
      </c>
      <c r="L587" s="14" t="s">
        <v>11</v>
      </c>
      <c r="M587" s="14" t="s">
        <v>25</v>
      </c>
      <c r="N587" s="14" t="s">
        <v>13</v>
      </c>
      <c r="O587" s="14" t="s">
        <v>14</v>
      </c>
      <c r="P587" s="14" t="s">
        <v>868</v>
      </c>
      <c r="Q587" s="12">
        <f t="shared" si="76"/>
        <v>2</v>
      </c>
      <c r="R587" s="12" cm="1">
        <f t="array" ref="R587">SUMPRODUCT(($G$2:$G$3117=G587)*(Q587&gt;$Q$2:$Q$3117))+1</f>
        <v>6</v>
      </c>
      <c r="S587" s="12">
        <f t="shared" si="77"/>
        <v>601674</v>
      </c>
      <c r="T587" cm="1">
        <f t="array" ref="T587">SUMPRODUCT(($G$2:$G$3117=G587)*(S587&gt;$S$2:$S$3117))+1</f>
        <v>6</v>
      </c>
      <c r="U587" t="str">
        <f t="shared" si="78"/>
        <v>HAYDOCK PARK †</v>
      </c>
      <c r="V587">
        <v>0</v>
      </c>
      <c r="W587" t="s">
        <v>30</v>
      </c>
      <c r="X587">
        <f t="shared" si="79"/>
        <v>2023</v>
      </c>
    </row>
    <row r="588" spans="1:24" x14ac:dyDescent="0.25">
      <c r="A588" s="10" t="str">
        <f t="shared" si="72"/>
        <v/>
      </c>
      <c r="B588" s="10" t="str">
        <f t="shared" si="73"/>
        <v/>
      </c>
      <c r="C588" s="10" t="str">
        <f t="shared" si="74"/>
        <v>Afternoon45113</v>
      </c>
      <c r="D588" s="5" t="str">
        <f>IF('by region'!$C$2="Any","Any",'Fixture list'!W588)&amp;M588&amp;IF('by region'!$I$2="Any","Any",N588)&amp;G588</f>
        <v>AnyFlatAny45113</v>
      </c>
      <c r="E588" s="5" t="e">
        <f>IF(I588=#REF!,'Fixture list'!G588,"")</f>
        <v>#REF!</v>
      </c>
      <c r="F588" s="5" t="str">
        <f t="shared" si="75"/>
        <v>451131</v>
      </c>
      <c r="G588" s="13">
        <v>45113</v>
      </c>
      <c r="H588" s="14" t="s">
        <v>34</v>
      </c>
      <c r="I588" s="14" t="s">
        <v>56</v>
      </c>
      <c r="J588" s="14" t="s">
        <v>9</v>
      </c>
      <c r="K588" s="14" t="s">
        <v>16</v>
      </c>
      <c r="L588" s="14" t="s">
        <v>11</v>
      </c>
      <c r="M588" s="14" t="s">
        <v>25</v>
      </c>
      <c r="N588" s="14" t="s">
        <v>13</v>
      </c>
      <c r="O588" s="14" t="s">
        <v>14</v>
      </c>
      <c r="P588" s="14" t="s">
        <v>923</v>
      </c>
      <c r="Q588" s="12">
        <f t="shared" si="76"/>
        <v>1</v>
      </c>
      <c r="R588" s="12" cm="1">
        <f t="array" ref="R588">SUMPRODUCT(($G$2:$G$3117=G588)*(Q588&gt;$Q$2:$Q$3117))+1</f>
        <v>1</v>
      </c>
      <c r="S588" s="12">
        <f t="shared" si="77"/>
        <v>100881</v>
      </c>
      <c r="T588" cm="1">
        <f t="array" ref="T588">SUMPRODUCT(($G$2:$G$3117=G588)*(S588&gt;$S$2:$S$3117))+1</f>
        <v>1</v>
      </c>
      <c r="U588" t="str">
        <f t="shared" si="78"/>
        <v xml:space="preserve">HAYDOCK PARK </v>
      </c>
      <c r="V588">
        <v>0</v>
      </c>
      <c r="W588" t="s">
        <v>11</v>
      </c>
      <c r="X588">
        <f t="shared" si="79"/>
        <v>2023</v>
      </c>
    </row>
    <row r="589" spans="1:24" x14ac:dyDescent="0.25">
      <c r="A589" s="10" t="str">
        <f t="shared" si="72"/>
        <v/>
      </c>
      <c r="B589" s="10" t="str">
        <f t="shared" si="73"/>
        <v/>
      </c>
      <c r="C589" s="10" t="str">
        <f t="shared" si="74"/>
        <v>Evening45114</v>
      </c>
      <c r="D589" s="5" t="str">
        <f>IF('by region'!$C$2="Any","Any",'Fixture list'!W589)&amp;M589&amp;IF('by region'!$I$2="Any","Any",N589)&amp;G589</f>
        <v>AnyFlatAny45114</v>
      </c>
      <c r="E589" s="5" t="e">
        <f>IF(I589=#REF!,'Fixture list'!G589,"")</f>
        <v>#REF!</v>
      </c>
      <c r="F589" s="5" t="str">
        <f t="shared" si="75"/>
        <v>451145</v>
      </c>
      <c r="G589" s="13">
        <v>45114</v>
      </c>
      <c r="H589" s="14" t="s">
        <v>35</v>
      </c>
      <c r="I589" s="14" t="s">
        <v>56</v>
      </c>
      <c r="J589" s="14" t="s">
        <v>80</v>
      </c>
      <c r="K589" s="14" t="s">
        <v>16</v>
      </c>
      <c r="L589" s="14" t="s">
        <v>11</v>
      </c>
      <c r="M589" s="14" t="s">
        <v>25</v>
      </c>
      <c r="N589" s="14" t="s">
        <v>13</v>
      </c>
      <c r="O589" s="14" t="s">
        <v>14</v>
      </c>
      <c r="P589" s="14" t="s">
        <v>929</v>
      </c>
      <c r="Q589" s="12">
        <f t="shared" si="76"/>
        <v>2</v>
      </c>
      <c r="R589" s="12" cm="1">
        <f t="array" ref="R589">SUMPRODUCT(($G$2:$G$3117=G589)*(Q589&gt;$Q$2:$Q$3117))+1</f>
        <v>4</v>
      </c>
      <c r="S589" s="12">
        <f t="shared" si="77"/>
        <v>400882</v>
      </c>
      <c r="T589" cm="1">
        <f t="array" ref="T589">SUMPRODUCT(($G$2:$G$3117=G589)*(S589&gt;$S$2:$S$3117))+1</f>
        <v>5</v>
      </c>
      <c r="U589" t="str">
        <f t="shared" si="78"/>
        <v>HAYDOCK PARK †</v>
      </c>
      <c r="V589">
        <v>0</v>
      </c>
      <c r="W589" t="s">
        <v>19</v>
      </c>
      <c r="X589">
        <f t="shared" si="79"/>
        <v>2023</v>
      </c>
    </row>
    <row r="590" spans="1:24" x14ac:dyDescent="0.25">
      <c r="A590" s="10" t="str">
        <f t="shared" si="72"/>
        <v/>
      </c>
      <c r="B590" s="10" t="str">
        <f t="shared" si="73"/>
        <v/>
      </c>
      <c r="C590" s="10" t="str">
        <f t="shared" si="74"/>
        <v>Afternoon45115</v>
      </c>
      <c r="D590" s="5" t="str">
        <f>IF('by region'!$C$2="Any","Any",'Fixture list'!W590)&amp;M590&amp;IF('by region'!$I$2="Any","Any",N590)&amp;G590</f>
        <v>AnyFlatAny45115</v>
      </c>
      <c r="E590" s="5" t="e">
        <f>IF(I590=#REF!,'Fixture list'!G590,"")</f>
        <v>#REF!</v>
      </c>
      <c r="F590" s="5" t="str">
        <f t="shared" si="75"/>
        <v>451152</v>
      </c>
      <c r="G590" s="13">
        <v>45115</v>
      </c>
      <c r="H590" s="14" t="s">
        <v>37</v>
      </c>
      <c r="I590" s="14" t="s">
        <v>56</v>
      </c>
      <c r="J590" s="14" t="s">
        <v>9</v>
      </c>
      <c r="K590" s="14" t="s">
        <v>16</v>
      </c>
      <c r="L590" s="14" t="s">
        <v>11</v>
      </c>
      <c r="M590" s="14" t="s">
        <v>25</v>
      </c>
      <c r="N590" s="14" t="s">
        <v>13</v>
      </c>
      <c r="O590" s="14" t="s">
        <v>14</v>
      </c>
      <c r="P590" s="14" t="s">
        <v>934</v>
      </c>
      <c r="Q590" s="12">
        <f t="shared" si="76"/>
        <v>1</v>
      </c>
      <c r="R590" s="12" cm="1">
        <f t="array" ref="R590">SUMPRODUCT(($G$2:$G$3117=G590)*(Q590&gt;$Q$2:$Q$3117))+1</f>
        <v>1</v>
      </c>
      <c r="S590" s="12">
        <f t="shared" si="77"/>
        <v>100883</v>
      </c>
      <c r="T590" cm="1">
        <f t="array" ref="T590">SUMPRODUCT(($G$2:$G$3117=G590)*(S590&gt;$S$2:$S$3117))+1</f>
        <v>2</v>
      </c>
      <c r="U590" t="str">
        <f t="shared" si="78"/>
        <v xml:space="preserve">HAYDOCK PARK </v>
      </c>
      <c r="V590">
        <v>0</v>
      </c>
      <c r="W590" t="s">
        <v>17</v>
      </c>
      <c r="X590">
        <f t="shared" si="79"/>
        <v>2023</v>
      </c>
    </row>
    <row r="591" spans="1:24" x14ac:dyDescent="0.25">
      <c r="A591" s="10" t="str">
        <f t="shared" si="72"/>
        <v/>
      </c>
      <c r="B591" s="10" t="str">
        <f t="shared" si="73"/>
        <v/>
      </c>
      <c r="C591" s="10" t="str">
        <f t="shared" si="74"/>
        <v>Afternoon45128</v>
      </c>
      <c r="D591" s="5" t="str">
        <f>IF('by region'!$C$2="Any","Any",'Fixture list'!W591)&amp;M591&amp;IF('by region'!$I$2="Any","Any",N591)&amp;G591</f>
        <v>AnyFlatAny45128</v>
      </c>
      <c r="E591" s="5" t="e">
        <f>IF(I591=#REF!,'Fixture list'!G591,"")</f>
        <v>#REF!</v>
      </c>
      <c r="F591" s="5" t="str">
        <f t="shared" si="75"/>
        <v>451281</v>
      </c>
      <c r="G591" s="13">
        <v>45128</v>
      </c>
      <c r="H591" s="14" t="s">
        <v>35</v>
      </c>
      <c r="I591" s="14" t="s">
        <v>56</v>
      </c>
      <c r="J591" s="14" t="s">
        <v>9</v>
      </c>
      <c r="K591" s="14" t="s">
        <v>16</v>
      </c>
      <c r="L591" s="14" t="s">
        <v>11</v>
      </c>
      <c r="M591" s="14" t="s">
        <v>25</v>
      </c>
      <c r="N591" s="14" t="s">
        <v>13</v>
      </c>
      <c r="O591" s="14" t="s">
        <v>14</v>
      </c>
      <c r="P591" s="14" t="s">
        <v>991</v>
      </c>
      <c r="Q591" s="12">
        <f t="shared" si="76"/>
        <v>1</v>
      </c>
      <c r="R591" s="12" cm="1">
        <f t="array" ref="R591">SUMPRODUCT(($G$2:$G$3117=G591)*(Q591&gt;$Q$2:$Q$3117))+1</f>
        <v>1</v>
      </c>
      <c r="S591" s="12">
        <f t="shared" si="77"/>
        <v>100905</v>
      </c>
      <c r="T591" cm="1">
        <f t="array" ref="T591">SUMPRODUCT(($G$2:$G$3117=G591)*(S591&gt;$S$2:$S$3117))+1</f>
        <v>1</v>
      </c>
      <c r="U591" t="str">
        <f t="shared" si="78"/>
        <v xml:space="preserve">HAYDOCK PARK </v>
      </c>
      <c r="V591">
        <v>0</v>
      </c>
      <c r="W591" t="s">
        <v>11</v>
      </c>
      <c r="X591">
        <f t="shared" si="79"/>
        <v>2023</v>
      </c>
    </row>
    <row r="592" spans="1:24" x14ac:dyDescent="0.25">
      <c r="A592" s="10" t="str">
        <f t="shared" si="72"/>
        <v/>
      </c>
      <c r="B592" s="10" t="str">
        <f t="shared" si="73"/>
        <v/>
      </c>
      <c r="C592" s="10" t="str">
        <f t="shared" si="74"/>
        <v>Evening45129</v>
      </c>
      <c r="D592" s="5" t="str">
        <f>IF('by region'!$C$2="Any","Any",'Fixture list'!W592)&amp;M592&amp;IF('by region'!$I$2="Any","Any",N592)&amp;G592</f>
        <v>AnyFlatAny45129</v>
      </c>
      <c r="E592" s="5" t="e">
        <f>IF(I592=#REF!,'Fixture list'!G592,"")</f>
        <v>#REF!</v>
      </c>
      <c r="F592" s="5" t="str">
        <f t="shared" si="75"/>
        <v>451296</v>
      </c>
      <c r="G592" s="13">
        <v>45129</v>
      </c>
      <c r="H592" s="14" t="s">
        <v>37</v>
      </c>
      <c r="I592" s="14" t="s">
        <v>56</v>
      </c>
      <c r="J592" s="14" t="s">
        <v>80</v>
      </c>
      <c r="K592" s="14" t="s">
        <v>16</v>
      </c>
      <c r="L592" s="14" t="s">
        <v>11</v>
      </c>
      <c r="M592" s="14" t="s">
        <v>25</v>
      </c>
      <c r="N592" s="14" t="s">
        <v>13</v>
      </c>
      <c r="O592" s="14" t="s">
        <v>14</v>
      </c>
      <c r="P592" s="14" t="s">
        <v>997</v>
      </c>
      <c r="Q592" s="12">
        <f t="shared" si="76"/>
        <v>2</v>
      </c>
      <c r="R592" s="12" cm="1">
        <f t="array" ref="R592">SUMPRODUCT(($G$2:$G$3117=G592)*(Q592&gt;$Q$2:$Q$3117))+1</f>
        <v>6</v>
      </c>
      <c r="S592" s="12">
        <f t="shared" si="77"/>
        <v>600904</v>
      </c>
      <c r="T592" cm="1">
        <f t="array" ref="T592">SUMPRODUCT(($G$2:$G$3117=G592)*(S592&gt;$S$2:$S$3117))+1</f>
        <v>6</v>
      </c>
      <c r="U592" t="str">
        <f t="shared" si="78"/>
        <v>HAYDOCK PARK †</v>
      </c>
      <c r="V592">
        <v>0</v>
      </c>
      <c r="W592" t="s">
        <v>19</v>
      </c>
      <c r="X592">
        <f t="shared" si="79"/>
        <v>2023</v>
      </c>
    </row>
    <row r="593" spans="1:24" x14ac:dyDescent="0.25">
      <c r="A593" s="10" t="str">
        <f t="shared" si="72"/>
        <v/>
      </c>
      <c r="B593" s="10" t="str">
        <f t="shared" si="73"/>
        <v/>
      </c>
      <c r="C593" s="10" t="str">
        <f t="shared" si="74"/>
        <v>Evening45149</v>
      </c>
      <c r="D593" s="5" t="str">
        <f>IF('by region'!$C$2="Any","Any",'Fixture list'!W593)&amp;M593&amp;IF('by region'!$I$2="Any","Any",N593)&amp;G593</f>
        <v>AnyFlatAny45149</v>
      </c>
      <c r="E593" s="5" t="e">
        <f>IF(I593=#REF!,'Fixture list'!G593,"")</f>
        <v>#REF!</v>
      </c>
      <c r="F593" s="5" t="str">
        <f t="shared" si="75"/>
        <v>451494</v>
      </c>
      <c r="G593" s="13">
        <v>45149</v>
      </c>
      <c r="H593" s="14" t="s">
        <v>35</v>
      </c>
      <c r="I593" s="14" t="s">
        <v>56</v>
      </c>
      <c r="J593" s="14" t="s">
        <v>80</v>
      </c>
      <c r="K593" s="14" t="s">
        <v>16</v>
      </c>
      <c r="L593" s="14" t="s">
        <v>11</v>
      </c>
      <c r="M593" s="14" t="s">
        <v>25</v>
      </c>
      <c r="N593" s="14" t="s">
        <v>13</v>
      </c>
      <c r="O593" s="14" t="s">
        <v>14</v>
      </c>
      <c r="P593" s="14" t="s">
        <v>1090</v>
      </c>
      <c r="Q593" s="12">
        <f t="shared" si="76"/>
        <v>2</v>
      </c>
      <c r="R593" s="12" cm="1">
        <f t="array" ref="R593">SUMPRODUCT(($G$2:$G$3117=G593)*(Q593&gt;$Q$2:$Q$3117))+1</f>
        <v>4</v>
      </c>
      <c r="S593" s="12">
        <f t="shared" si="77"/>
        <v>400884</v>
      </c>
      <c r="T593" cm="1">
        <f t="array" ref="T593">SUMPRODUCT(($G$2:$G$3117=G593)*(S593&gt;$S$2:$S$3117))+1</f>
        <v>4</v>
      </c>
      <c r="U593" t="str">
        <f t="shared" si="78"/>
        <v>HAYDOCK PARK †</v>
      </c>
      <c r="V593">
        <v>0</v>
      </c>
      <c r="W593" t="s">
        <v>11</v>
      </c>
      <c r="X593">
        <f t="shared" si="79"/>
        <v>2023</v>
      </c>
    </row>
    <row r="594" spans="1:24" x14ac:dyDescent="0.25">
      <c r="A594" s="10" t="str">
        <f t="shared" si="72"/>
        <v/>
      </c>
      <c r="B594" s="10" t="str">
        <f t="shared" si="73"/>
        <v/>
      </c>
      <c r="C594" s="10" t="str">
        <f t="shared" si="74"/>
        <v>Afternoon45150</v>
      </c>
      <c r="D594" s="5" t="str">
        <f>IF('by region'!$C$2="Any","Any",'Fixture list'!W594)&amp;M594&amp;IF('by region'!$I$2="Any","Any",N594)&amp;G594</f>
        <v>AnyFlatAny45150</v>
      </c>
      <c r="E594" s="5" t="e">
        <f>IF(I594=#REF!,'Fixture list'!G594,"")</f>
        <v>#REF!</v>
      </c>
      <c r="F594" s="5" t="str">
        <f t="shared" si="75"/>
        <v>451502</v>
      </c>
      <c r="G594" s="13">
        <v>45150</v>
      </c>
      <c r="H594" s="14" t="s">
        <v>37</v>
      </c>
      <c r="I594" s="14" t="s">
        <v>56</v>
      </c>
      <c r="J594" s="14" t="s">
        <v>9</v>
      </c>
      <c r="K594" s="14" t="s">
        <v>16</v>
      </c>
      <c r="L594" s="14" t="s">
        <v>11</v>
      </c>
      <c r="M594" s="14" t="s">
        <v>25</v>
      </c>
      <c r="N594" s="14" t="s">
        <v>13</v>
      </c>
      <c r="O594" s="14" t="s">
        <v>14</v>
      </c>
      <c r="P594" s="14" t="s">
        <v>1096</v>
      </c>
      <c r="Q594" s="12">
        <f t="shared" si="76"/>
        <v>1</v>
      </c>
      <c r="R594" s="12" cm="1">
        <f t="array" ref="R594">SUMPRODUCT(($G$2:$G$3117=G594)*(Q594&gt;$Q$2:$Q$3117))+1</f>
        <v>1</v>
      </c>
      <c r="S594" s="12">
        <f t="shared" si="77"/>
        <v>100885</v>
      </c>
      <c r="T594" cm="1">
        <f t="array" ref="T594">SUMPRODUCT(($G$2:$G$3117=G594)*(S594&gt;$S$2:$S$3117))+1</f>
        <v>2</v>
      </c>
      <c r="U594" t="str">
        <f t="shared" si="78"/>
        <v xml:space="preserve">HAYDOCK PARK </v>
      </c>
      <c r="V594">
        <v>0</v>
      </c>
      <c r="W594" t="s">
        <v>19</v>
      </c>
      <c r="X594">
        <f t="shared" si="79"/>
        <v>2023</v>
      </c>
    </row>
    <row r="595" spans="1:24" x14ac:dyDescent="0.25">
      <c r="A595" s="10" t="str">
        <f t="shared" si="72"/>
        <v/>
      </c>
      <c r="B595" s="10" t="str">
        <f t="shared" si="73"/>
        <v/>
      </c>
      <c r="C595" s="10" t="str">
        <f t="shared" si="74"/>
        <v>Afternoon45176</v>
      </c>
      <c r="D595" s="5" t="str">
        <f>IF('by region'!$C$2="Any","Any",'Fixture list'!W595)&amp;M595&amp;IF('by region'!$I$2="Any","Any",N595)&amp;G595</f>
        <v>AnyFlatAny45176</v>
      </c>
      <c r="E595" s="5" t="e">
        <f>IF(I595=#REF!,'Fixture list'!G595,"")</f>
        <v>#REF!</v>
      </c>
      <c r="F595" s="5" t="str">
        <f t="shared" si="75"/>
        <v>451761</v>
      </c>
      <c r="G595" s="13">
        <v>45176</v>
      </c>
      <c r="H595" s="14" t="s">
        <v>34</v>
      </c>
      <c r="I595" s="14" t="s">
        <v>56</v>
      </c>
      <c r="J595" s="14" t="s">
        <v>9</v>
      </c>
      <c r="K595" s="14" t="s">
        <v>16</v>
      </c>
      <c r="L595" s="14" t="s">
        <v>19</v>
      </c>
      <c r="M595" s="14" t="s">
        <v>25</v>
      </c>
      <c r="N595" s="14" t="s">
        <v>13</v>
      </c>
      <c r="O595" s="14" t="s">
        <v>14</v>
      </c>
      <c r="P595" s="14" t="s">
        <v>1212</v>
      </c>
      <c r="Q595" s="12">
        <f t="shared" si="76"/>
        <v>1</v>
      </c>
      <c r="R595" s="12" cm="1">
        <f t="array" ref="R595">SUMPRODUCT(($G$2:$G$3117=G595)*(Q595&gt;$Q$2:$Q$3117))+1</f>
        <v>1</v>
      </c>
      <c r="S595" s="12">
        <f t="shared" si="77"/>
        <v>100887</v>
      </c>
      <c r="T595" cm="1">
        <f t="array" ref="T595">SUMPRODUCT(($G$2:$G$3117=G595)*(S595&gt;$S$2:$S$3117))+1</f>
        <v>1</v>
      </c>
      <c r="U595" t="str">
        <f t="shared" si="78"/>
        <v xml:space="preserve">HAYDOCK PARK </v>
      </c>
      <c r="V595">
        <v>0</v>
      </c>
      <c r="W595" t="s">
        <v>17</v>
      </c>
      <c r="X595">
        <f t="shared" si="79"/>
        <v>2023</v>
      </c>
    </row>
    <row r="596" spans="1:24" x14ac:dyDescent="0.25">
      <c r="A596" s="10" t="str">
        <f t="shared" si="72"/>
        <v/>
      </c>
      <c r="B596" s="10" t="str">
        <f t="shared" si="73"/>
        <v/>
      </c>
      <c r="C596" s="10" t="str">
        <f t="shared" si="74"/>
        <v>Afternoon45177</v>
      </c>
      <c r="D596" s="5" t="str">
        <f>IF('by region'!$C$2="Any","Any",'Fixture list'!W596)&amp;M596&amp;IF('by region'!$I$2="Any","Any",N596)&amp;G596</f>
        <v>AnyFlatAny45177</v>
      </c>
      <c r="E596" s="5" t="e">
        <f>IF(I596=#REF!,'Fixture list'!G596,"")</f>
        <v>#REF!</v>
      </c>
      <c r="F596" s="5" t="str">
        <f t="shared" si="75"/>
        <v>451773</v>
      </c>
      <c r="G596" s="13">
        <v>45177</v>
      </c>
      <c r="H596" s="14" t="s">
        <v>35</v>
      </c>
      <c r="I596" s="14" t="s">
        <v>56</v>
      </c>
      <c r="J596" s="14" t="s">
        <v>9</v>
      </c>
      <c r="K596" s="14" t="s">
        <v>16</v>
      </c>
      <c r="L596" s="14" t="s">
        <v>19</v>
      </c>
      <c r="M596" s="14" t="s">
        <v>25</v>
      </c>
      <c r="N596" s="14" t="s">
        <v>13</v>
      </c>
      <c r="O596" s="14" t="s">
        <v>14</v>
      </c>
      <c r="P596" s="14" t="s">
        <v>1217</v>
      </c>
      <c r="Q596" s="12">
        <f t="shared" si="76"/>
        <v>1</v>
      </c>
      <c r="R596" s="12" cm="1">
        <f t="array" ref="R596">SUMPRODUCT(($G$2:$G$3117=G596)*(Q596&gt;$Q$2:$Q$3117))+1</f>
        <v>1</v>
      </c>
      <c r="S596" s="12">
        <f t="shared" si="77"/>
        <v>101296</v>
      </c>
      <c r="T596" cm="1">
        <f t="array" ref="T596">SUMPRODUCT(($G$2:$G$3117=G596)*(S596&gt;$S$2:$S$3117))+1</f>
        <v>3</v>
      </c>
      <c r="U596" t="str">
        <f t="shared" si="78"/>
        <v xml:space="preserve">HAYDOCK PARK </v>
      </c>
      <c r="V596">
        <v>0</v>
      </c>
      <c r="W596" t="s">
        <v>11</v>
      </c>
      <c r="X596">
        <f t="shared" si="79"/>
        <v>2023</v>
      </c>
    </row>
    <row r="597" spans="1:24" x14ac:dyDescent="0.25">
      <c r="A597" s="10" t="str">
        <f t="shared" si="72"/>
        <v/>
      </c>
      <c r="B597" s="10" t="str">
        <f t="shared" si="73"/>
        <v/>
      </c>
      <c r="C597" s="10" t="str">
        <f t="shared" si="74"/>
        <v>Afternoon45178</v>
      </c>
      <c r="D597" s="5" t="str">
        <f>IF('by region'!$C$2="Any","Any",'Fixture list'!W597)&amp;M597&amp;IF('by region'!$I$2="Any","Any",N597)&amp;G597</f>
        <v>AnyFlatAny45178</v>
      </c>
      <c r="E597" s="5" t="e">
        <f>IF(I597=#REF!,'Fixture list'!G597,"")</f>
        <v>#REF!</v>
      </c>
      <c r="F597" s="5" t="str">
        <f t="shared" si="75"/>
        <v>451781</v>
      </c>
      <c r="G597" s="13">
        <v>45178</v>
      </c>
      <c r="H597" s="14" t="s">
        <v>37</v>
      </c>
      <c r="I597" s="14" t="s">
        <v>56</v>
      </c>
      <c r="J597" s="14" t="s">
        <v>9</v>
      </c>
      <c r="K597" s="14" t="s">
        <v>16</v>
      </c>
      <c r="L597" s="14" t="s">
        <v>19</v>
      </c>
      <c r="M597" s="14" t="s">
        <v>25</v>
      </c>
      <c r="N597" s="14" t="s">
        <v>13</v>
      </c>
      <c r="O597" s="14" t="s">
        <v>14</v>
      </c>
      <c r="P597" s="14" t="s">
        <v>1221</v>
      </c>
      <c r="Q597" s="12">
        <f t="shared" si="76"/>
        <v>1</v>
      </c>
      <c r="R597" s="12" cm="1">
        <f t="array" ref="R597">SUMPRODUCT(($G$2:$G$3117=G597)*(Q597&gt;$Q$2:$Q$3117))+1</f>
        <v>1</v>
      </c>
      <c r="S597" s="12">
        <f t="shared" si="77"/>
        <v>100888</v>
      </c>
      <c r="T597" cm="1">
        <f t="array" ref="T597">SUMPRODUCT(($G$2:$G$3117=G597)*(S597&gt;$S$2:$S$3117))+1</f>
        <v>1</v>
      </c>
      <c r="U597" t="str">
        <f t="shared" si="78"/>
        <v xml:space="preserve">HAYDOCK PARK </v>
      </c>
      <c r="V597">
        <v>0</v>
      </c>
      <c r="W597" t="s">
        <v>11</v>
      </c>
      <c r="X597">
        <f t="shared" si="79"/>
        <v>2023</v>
      </c>
    </row>
    <row r="598" spans="1:24" x14ac:dyDescent="0.25">
      <c r="A598" s="10" t="str">
        <f t="shared" si="72"/>
        <v/>
      </c>
      <c r="B598" s="10" t="str">
        <f t="shared" si="73"/>
        <v/>
      </c>
      <c r="C598" s="10" t="str">
        <f t="shared" si="74"/>
        <v>Afternoon45198</v>
      </c>
      <c r="D598" s="5" t="str">
        <f>IF('by region'!$C$2="Any","Any",'Fixture list'!W598)&amp;M598&amp;IF('by region'!$I$2="Any","Any",N598)&amp;G598</f>
        <v>AnyFlatAny45198</v>
      </c>
      <c r="E598" s="5" t="e">
        <f>IF(I598=#REF!,'Fixture list'!G598,"")</f>
        <v>#REF!</v>
      </c>
      <c r="F598" s="5" t="str">
        <f t="shared" si="75"/>
        <v>451981</v>
      </c>
      <c r="G598" s="13">
        <v>45198</v>
      </c>
      <c r="H598" s="14" t="s">
        <v>35</v>
      </c>
      <c r="I598" s="14" t="s">
        <v>56</v>
      </c>
      <c r="J598" s="14" t="s">
        <v>9</v>
      </c>
      <c r="K598" s="14" t="s">
        <v>16</v>
      </c>
      <c r="L598" s="14" t="s">
        <v>17</v>
      </c>
      <c r="M598" s="14" t="s">
        <v>25</v>
      </c>
      <c r="N598" s="14" t="s">
        <v>13</v>
      </c>
      <c r="O598" s="14" t="s">
        <v>14</v>
      </c>
      <c r="P598" s="14" t="s">
        <v>1300</v>
      </c>
      <c r="Q598" s="12">
        <f t="shared" si="76"/>
        <v>1</v>
      </c>
      <c r="R598" s="12" cm="1">
        <f t="array" ref="R598">SUMPRODUCT(($G$2:$G$3117=G598)*(Q598&gt;$Q$2:$Q$3117))+1</f>
        <v>1</v>
      </c>
      <c r="S598" s="12">
        <f t="shared" si="77"/>
        <v>100889</v>
      </c>
      <c r="T598" cm="1">
        <f t="array" ref="T598">SUMPRODUCT(($G$2:$G$3117=G598)*(S598&gt;$S$2:$S$3117))+1</f>
        <v>1</v>
      </c>
      <c r="U598" t="str">
        <f t="shared" si="78"/>
        <v xml:space="preserve">HAYDOCK PARK </v>
      </c>
      <c r="V598">
        <v>0</v>
      </c>
      <c r="W598" t="s">
        <v>19</v>
      </c>
      <c r="X598">
        <f t="shared" si="79"/>
        <v>2023</v>
      </c>
    </row>
    <row r="599" spans="1:24" x14ac:dyDescent="0.25">
      <c r="A599" s="10" t="str">
        <f t="shared" si="72"/>
        <v/>
      </c>
      <c r="B599" s="10" t="str">
        <f t="shared" si="73"/>
        <v/>
      </c>
      <c r="C599" s="10" t="str">
        <f t="shared" si="74"/>
        <v>Afternoon45199</v>
      </c>
      <c r="D599" s="5" t="str">
        <f>IF('by region'!$C$2="Any","Any",'Fixture list'!W599)&amp;M599&amp;IF('by region'!$I$2="Any","Any",N599)&amp;G599</f>
        <v>AnyFlatAny45199</v>
      </c>
      <c r="E599" s="5" t="e">
        <f>IF(I599=#REF!,'Fixture list'!G599,"")</f>
        <v>#REF!</v>
      </c>
      <c r="F599" s="5" t="str">
        <f t="shared" si="75"/>
        <v>451991</v>
      </c>
      <c r="G599" s="13">
        <v>45199</v>
      </c>
      <c r="H599" s="14" t="s">
        <v>37</v>
      </c>
      <c r="I599" s="14" t="s">
        <v>56</v>
      </c>
      <c r="J599" s="14" t="s">
        <v>9</v>
      </c>
      <c r="K599" s="14" t="s">
        <v>16</v>
      </c>
      <c r="L599" s="14" t="s">
        <v>17</v>
      </c>
      <c r="M599" s="14" t="s">
        <v>25</v>
      </c>
      <c r="N599" s="14" t="s">
        <v>13</v>
      </c>
      <c r="O599" s="14" t="s">
        <v>14</v>
      </c>
      <c r="P599" s="14" t="s">
        <v>1304</v>
      </c>
      <c r="Q599" s="12">
        <f t="shared" si="76"/>
        <v>1</v>
      </c>
      <c r="R599" s="12" cm="1">
        <f t="array" ref="R599">SUMPRODUCT(($G$2:$G$3117=G599)*(Q599&gt;$Q$2:$Q$3117))+1</f>
        <v>1</v>
      </c>
      <c r="S599" s="12">
        <f t="shared" si="77"/>
        <v>100890</v>
      </c>
      <c r="T599" cm="1">
        <f t="array" ref="T599">SUMPRODUCT(($G$2:$G$3117=G599)*(S599&gt;$S$2:$S$3117))+1</f>
        <v>1</v>
      </c>
      <c r="U599" t="str">
        <f t="shared" si="78"/>
        <v xml:space="preserve">HAYDOCK PARK </v>
      </c>
      <c r="V599">
        <v>0</v>
      </c>
      <c r="W599" t="s">
        <v>11</v>
      </c>
      <c r="X599">
        <f t="shared" si="79"/>
        <v>2023</v>
      </c>
    </row>
    <row r="600" spans="1:24" x14ac:dyDescent="0.25">
      <c r="A600" s="10" t="str">
        <f t="shared" si="72"/>
        <v/>
      </c>
      <c r="B600" s="10" t="str">
        <f t="shared" si="73"/>
        <v/>
      </c>
      <c r="C600" s="10" t="str">
        <f t="shared" si="74"/>
        <v>Afternoon45219</v>
      </c>
      <c r="D600" s="5" t="str">
        <f>IF('by region'!$C$2="Any","Any",'Fixture list'!W600)&amp;M600&amp;IF('by region'!$I$2="Any","Any",N600)&amp;G600</f>
        <v>AnyFlatAny45219</v>
      </c>
      <c r="E600" s="5" t="e">
        <f>IF(I600=#REF!,'Fixture list'!G600,"")</f>
        <v>#REF!</v>
      </c>
      <c r="F600" s="5" t="str">
        <f t="shared" si="75"/>
        <v>452191</v>
      </c>
      <c r="G600" s="13">
        <v>45219</v>
      </c>
      <c r="H600" s="14" t="s">
        <v>35</v>
      </c>
      <c r="I600" s="14" t="s">
        <v>56</v>
      </c>
      <c r="J600" s="14" t="s">
        <v>9</v>
      </c>
      <c r="K600" s="14" t="s">
        <v>16</v>
      </c>
      <c r="L600" s="14" t="s">
        <v>11</v>
      </c>
      <c r="M600" s="14" t="s">
        <v>25</v>
      </c>
      <c r="N600" s="14" t="s">
        <v>13</v>
      </c>
      <c r="O600" s="14" t="s">
        <v>14</v>
      </c>
      <c r="P600" s="14" t="s">
        <v>1382</v>
      </c>
      <c r="Q600" s="12">
        <f t="shared" si="76"/>
        <v>1</v>
      </c>
      <c r="R600" s="12" cm="1">
        <f t="array" ref="R600">SUMPRODUCT(($G$2:$G$3117=G600)*(Q600&gt;$Q$2:$Q$3117))+1</f>
        <v>1</v>
      </c>
      <c r="S600" s="12">
        <f t="shared" si="77"/>
        <v>100578</v>
      </c>
      <c r="T600" cm="1">
        <f t="array" ref="T600">SUMPRODUCT(($G$2:$G$3117=G600)*(S600&gt;$S$2:$S$3117))+1</f>
        <v>1</v>
      </c>
      <c r="U600" t="str">
        <f t="shared" si="78"/>
        <v xml:space="preserve">HAYDOCK PARK </v>
      </c>
      <c r="V600">
        <v>0</v>
      </c>
      <c r="W600" t="s">
        <v>19</v>
      </c>
      <c r="X600">
        <f t="shared" si="79"/>
        <v>2023</v>
      </c>
    </row>
    <row r="601" spans="1:24" x14ac:dyDescent="0.25">
      <c r="A601" s="10" t="str">
        <f t="shared" si="72"/>
        <v/>
      </c>
      <c r="B601" s="10" t="str">
        <f t="shared" si="73"/>
        <v/>
      </c>
      <c r="C601" s="10" t="str">
        <f t="shared" si="74"/>
        <v>Afternoon45255</v>
      </c>
      <c r="D601" s="5" t="str">
        <f>IF('by region'!$C$2="Any","Any",'Fixture list'!W601)&amp;M601&amp;IF('by region'!$I$2="Any","Any",N601)&amp;G601</f>
        <v>AnyJumpAny45255</v>
      </c>
      <c r="E601" s="5" t="e">
        <f>IF(I601=#REF!,'Fixture list'!G601,"")</f>
        <v>#REF!</v>
      </c>
      <c r="F601" s="5" t="str">
        <f t="shared" si="75"/>
        <v>452552</v>
      </c>
      <c r="G601" s="13">
        <v>45255</v>
      </c>
      <c r="H601" s="14" t="s">
        <v>37</v>
      </c>
      <c r="I601" s="14" t="s">
        <v>56</v>
      </c>
      <c r="J601" s="14" t="s">
        <v>9</v>
      </c>
      <c r="K601" s="14" t="s">
        <v>16</v>
      </c>
      <c r="L601" s="14" t="s">
        <v>17</v>
      </c>
      <c r="M601" s="14" t="s">
        <v>12</v>
      </c>
      <c r="N601" s="14" t="s">
        <v>13</v>
      </c>
      <c r="O601" s="14" t="s">
        <v>14</v>
      </c>
      <c r="P601" s="14" t="s">
        <v>1524</v>
      </c>
      <c r="Q601" s="12">
        <f t="shared" si="76"/>
        <v>1</v>
      </c>
      <c r="R601" s="12" cm="1">
        <f t="array" ref="R601">SUMPRODUCT(($G$2:$G$3117=G601)*(Q601&gt;$Q$2:$Q$3117))+1</f>
        <v>1</v>
      </c>
      <c r="S601" s="12">
        <f t="shared" si="77"/>
        <v>100903</v>
      </c>
      <c r="T601" cm="1">
        <f t="array" ref="T601">SUMPRODUCT(($G$2:$G$3117=G601)*(S601&gt;$S$2:$S$3117))+1</f>
        <v>2</v>
      </c>
      <c r="U601" t="str">
        <f t="shared" si="78"/>
        <v xml:space="preserve">Haydock Park </v>
      </c>
      <c r="V601">
        <v>0</v>
      </c>
      <c r="W601" t="s">
        <v>17</v>
      </c>
      <c r="X601">
        <f t="shared" si="79"/>
        <v>2023</v>
      </c>
    </row>
    <row r="602" spans="1:24" x14ac:dyDescent="0.25">
      <c r="A602" s="10" t="str">
        <f t="shared" si="72"/>
        <v/>
      </c>
      <c r="B602" s="10" t="str">
        <f t="shared" si="73"/>
        <v/>
      </c>
      <c r="C602" s="10" t="str">
        <f t="shared" si="74"/>
        <v>Afternoon45266</v>
      </c>
      <c r="D602" s="5" t="str">
        <f>IF('by region'!$C$2="Any","Any",'Fixture list'!W602)&amp;M602&amp;IF('by region'!$I$2="Any","Any",N602)&amp;G602</f>
        <v>AnyJumpAny45266</v>
      </c>
      <c r="E602" s="5" t="e">
        <f>IF(I602=#REF!,'Fixture list'!G602,"")</f>
        <v>#REF!</v>
      </c>
      <c r="F602" s="5" t="str">
        <f t="shared" si="75"/>
        <v>452661</v>
      </c>
      <c r="G602" s="13">
        <v>45266</v>
      </c>
      <c r="H602" s="14" t="s">
        <v>27</v>
      </c>
      <c r="I602" s="14" t="s">
        <v>56</v>
      </c>
      <c r="J602" s="14" t="s">
        <v>9</v>
      </c>
      <c r="K602" s="14" t="s">
        <v>16</v>
      </c>
      <c r="L602" s="14" t="s">
        <v>17</v>
      </c>
      <c r="M602" s="14" t="s">
        <v>12</v>
      </c>
      <c r="N602" s="14" t="s">
        <v>13</v>
      </c>
      <c r="O602" s="14" t="s">
        <v>14</v>
      </c>
      <c r="P602" s="14" t="s">
        <v>1556</v>
      </c>
      <c r="Q602" s="12">
        <f t="shared" si="76"/>
        <v>1</v>
      </c>
      <c r="R602" s="12" cm="1">
        <f t="array" ref="R602">SUMPRODUCT(($G$2:$G$3117=G602)*(Q602&gt;$Q$2:$Q$3117))+1</f>
        <v>1</v>
      </c>
      <c r="S602" s="12">
        <f t="shared" si="77"/>
        <v>100893</v>
      </c>
      <c r="T602" cm="1">
        <f t="array" ref="T602">SUMPRODUCT(($G$2:$G$3117=G602)*(S602&gt;$S$2:$S$3117))+1</f>
        <v>1</v>
      </c>
      <c r="U602" t="str">
        <f t="shared" si="78"/>
        <v xml:space="preserve">Haydock Park </v>
      </c>
      <c r="V602">
        <v>0</v>
      </c>
      <c r="W602" t="s">
        <v>11</v>
      </c>
      <c r="X602">
        <f t="shared" si="79"/>
        <v>2023</v>
      </c>
    </row>
    <row r="603" spans="1:24" x14ac:dyDescent="0.25">
      <c r="A603" s="10" t="str">
        <f t="shared" si="72"/>
        <v/>
      </c>
      <c r="B603" s="10" t="str">
        <f t="shared" si="73"/>
        <v/>
      </c>
      <c r="C603" s="10" t="str">
        <f t="shared" si="74"/>
        <v>Afternoon45283</v>
      </c>
      <c r="D603" s="5" t="str">
        <f>IF('by region'!$C$2="Any","Any",'Fixture list'!W603)&amp;M603&amp;IF('by region'!$I$2="Any","Any",N603)&amp;G603</f>
        <v>AnyJumpAny45283</v>
      </c>
      <c r="E603" s="5" t="e">
        <f>IF(I603=#REF!,'Fixture list'!G603,"")</f>
        <v>#REF!</v>
      </c>
      <c r="F603" s="5" t="str">
        <f t="shared" si="75"/>
        <v>452832</v>
      </c>
      <c r="G603" s="13">
        <v>45283</v>
      </c>
      <c r="H603" s="14" t="s">
        <v>37</v>
      </c>
      <c r="I603" s="14" t="s">
        <v>56</v>
      </c>
      <c r="J603" s="14" t="s">
        <v>9</v>
      </c>
      <c r="K603" s="14" t="s">
        <v>16</v>
      </c>
      <c r="L603" s="14" t="s">
        <v>11</v>
      </c>
      <c r="M603" s="14" t="s">
        <v>12</v>
      </c>
      <c r="N603" s="14" t="s">
        <v>13</v>
      </c>
      <c r="O603" s="14" t="s">
        <v>14</v>
      </c>
      <c r="P603" s="14" t="s">
        <v>1619</v>
      </c>
      <c r="Q603" s="12">
        <f t="shared" si="76"/>
        <v>1</v>
      </c>
      <c r="R603" s="12" cm="1">
        <f t="array" ref="R603">SUMPRODUCT(($G$2:$G$3117=G603)*(Q603&gt;$Q$2:$Q$3117))+1</f>
        <v>1</v>
      </c>
      <c r="S603" s="12">
        <f t="shared" si="77"/>
        <v>100896</v>
      </c>
      <c r="T603" cm="1">
        <f t="array" ref="T603">SUMPRODUCT(($G$2:$G$3117=G603)*(S603&gt;$S$2:$S$3117))+1</f>
        <v>2</v>
      </c>
      <c r="U603" t="str">
        <f t="shared" si="78"/>
        <v xml:space="preserve">Haydock Park </v>
      </c>
      <c r="V603">
        <v>0</v>
      </c>
      <c r="W603" t="s">
        <v>19</v>
      </c>
      <c r="X603">
        <f t="shared" si="79"/>
        <v>2023</v>
      </c>
    </row>
    <row r="604" spans="1:24" x14ac:dyDescent="0.25">
      <c r="A604" s="10" t="str">
        <f t="shared" si="72"/>
        <v/>
      </c>
      <c r="B604" s="10" t="str">
        <f t="shared" si="73"/>
        <v/>
      </c>
      <c r="C604" s="10" t="str">
        <f t="shared" si="74"/>
        <v>Afternoon45290</v>
      </c>
      <c r="D604" s="5" t="str">
        <f>IF('by region'!$C$2="Any","Any",'Fixture list'!W604)&amp;M604&amp;IF('by region'!$I$2="Any","Any",N604)&amp;G604</f>
        <v>AnyJumpAny45290</v>
      </c>
      <c r="E604" s="5" t="e">
        <f>IF(I604=#REF!,'Fixture list'!G604,"")</f>
        <v>#REF!</v>
      </c>
      <c r="F604" s="5" t="str">
        <f t="shared" si="75"/>
        <v>452901</v>
      </c>
      <c r="G604" s="13">
        <v>45290</v>
      </c>
      <c r="H604" s="14" t="s">
        <v>37</v>
      </c>
      <c r="I604" s="14" t="s">
        <v>56</v>
      </c>
      <c r="J604" s="14" t="s">
        <v>9</v>
      </c>
      <c r="K604" s="14" t="s">
        <v>16</v>
      </c>
      <c r="L604" s="14" t="s">
        <v>19</v>
      </c>
      <c r="M604" s="14" t="s">
        <v>12</v>
      </c>
      <c r="N604" s="14" t="s">
        <v>13</v>
      </c>
      <c r="O604" s="14" t="s">
        <v>14</v>
      </c>
      <c r="P604" s="14" t="s">
        <v>1640</v>
      </c>
      <c r="Q604" s="12">
        <f t="shared" si="76"/>
        <v>1</v>
      </c>
      <c r="R604" s="12" cm="1">
        <f t="array" ref="R604">SUMPRODUCT(($G$2:$G$3117=G604)*(Q604&gt;$Q$2:$Q$3117))+1</f>
        <v>1</v>
      </c>
      <c r="S604" s="12">
        <f t="shared" si="77"/>
        <v>100891</v>
      </c>
      <c r="T604" cm="1">
        <f t="array" ref="T604">SUMPRODUCT(($G$2:$G$3117=G604)*(S604&gt;$S$2:$S$3117))+1</f>
        <v>1</v>
      </c>
      <c r="U604" t="str">
        <f t="shared" si="78"/>
        <v xml:space="preserve">Haydock Park </v>
      </c>
      <c r="V604">
        <v>0</v>
      </c>
      <c r="W604" t="s">
        <v>11</v>
      </c>
      <c r="X604">
        <f t="shared" si="79"/>
        <v>2023</v>
      </c>
    </row>
    <row r="605" spans="1:24" x14ac:dyDescent="0.25">
      <c r="A605" s="10" t="str">
        <f t="shared" si="72"/>
        <v/>
      </c>
      <c r="B605" s="10" t="str">
        <f t="shared" si="73"/>
        <v/>
      </c>
      <c r="C605" s="10" t="str">
        <f t="shared" si="74"/>
        <v>Afternoon44930</v>
      </c>
      <c r="D605" s="5" t="str">
        <f>IF('by region'!$C$2="Any","Any",'Fixture list'!W605)&amp;M605&amp;IF('by region'!$I$2="Any","Any",N605)&amp;G605</f>
        <v>AnyJumpAny44930</v>
      </c>
      <c r="E605" s="5" t="e">
        <f>IF(I605=#REF!,'Fixture list'!G605,"")</f>
        <v>#REF!</v>
      </c>
      <c r="F605" s="5" t="str">
        <f t="shared" si="75"/>
        <v>449301</v>
      </c>
      <c r="G605" s="13">
        <v>44930</v>
      </c>
      <c r="H605" s="14" t="s">
        <v>27</v>
      </c>
      <c r="I605" s="14" t="s">
        <v>61</v>
      </c>
      <c r="J605" s="14" t="s">
        <v>9</v>
      </c>
      <c r="K605" s="14" t="s">
        <v>24</v>
      </c>
      <c r="L605" s="14" t="s">
        <v>17</v>
      </c>
      <c r="M605" s="14" t="s">
        <v>12</v>
      </c>
      <c r="N605" s="14" t="s">
        <v>13</v>
      </c>
      <c r="O605" s="14" t="s">
        <v>14</v>
      </c>
      <c r="P605" s="14" t="s">
        <v>176</v>
      </c>
      <c r="Q605" s="12">
        <f t="shared" si="76"/>
        <v>1</v>
      </c>
      <c r="R605" s="12" cm="1">
        <f t="array" ref="R605">SUMPRODUCT(($G$2:$G$3117=G605)*(Q605&gt;$Q$2:$Q$3117))+1</f>
        <v>1</v>
      </c>
      <c r="S605" s="12">
        <f t="shared" si="77"/>
        <v>110180</v>
      </c>
      <c r="T605" cm="1">
        <f t="array" ref="T605">SUMPRODUCT(($G$2:$G$3117=G605)*(S605&gt;$S$2:$S$3117))+1</f>
        <v>1</v>
      </c>
      <c r="U605" t="str">
        <f t="shared" si="78"/>
        <v xml:space="preserve">Hereford </v>
      </c>
      <c r="V605">
        <v>0</v>
      </c>
      <c r="W605" t="s">
        <v>19</v>
      </c>
      <c r="X605">
        <f t="shared" si="79"/>
        <v>2023</v>
      </c>
    </row>
    <row r="606" spans="1:24" x14ac:dyDescent="0.25">
      <c r="A606" s="10" t="str">
        <f t="shared" si="72"/>
        <v/>
      </c>
      <c r="B606" s="10" t="str">
        <f t="shared" si="73"/>
        <v/>
      </c>
      <c r="C606" s="10" t="str">
        <f t="shared" si="74"/>
        <v>Afternoon44942</v>
      </c>
      <c r="D606" s="5" t="str">
        <f>IF('by region'!$C$2="Any","Any",'Fixture list'!W606)&amp;M606&amp;IF('by region'!$I$2="Any","Any",N606)&amp;G606</f>
        <v>AnyJumpAny44942</v>
      </c>
      <c r="E606" s="5" t="e">
        <f>IF(I606=#REF!,'Fixture list'!G606,"")</f>
        <v>#REF!</v>
      </c>
      <c r="F606" s="5" t="str">
        <f t="shared" si="75"/>
        <v>449422</v>
      </c>
      <c r="G606" s="13">
        <v>44942</v>
      </c>
      <c r="H606" s="14" t="s">
        <v>42</v>
      </c>
      <c r="I606" s="14" t="s">
        <v>61</v>
      </c>
      <c r="J606" s="14" t="s">
        <v>9</v>
      </c>
      <c r="K606" s="14" t="s">
        <v>24</v>
      </c>
      <c r="L606" s="14" t="s">
        <v>17</v>
      </c>
      <c r="M606" s="14" t="s">
        <v>12</v>
      </c>
      <c r="N606" s="14" t="s">
        <v>13</v>
      </c>
      <c r="O606" s="14" t="s">
        <v>14</v>
      </c>
      <c r="P606" s="14" t="s">
        <v>219</v>
      </c>
      <c r="Q606" s="12">
        <f t="shared" si="76"/>
        <v>1</v>
      </c>
      <c r="R606" s="12" cm="1">
        <f t="array" ref="R606">SUMPRODUCT(($G$2:$G$3117=G606)*(Q606&gt;$Q$2:$Q$3117))+1</f>
        <v>1</v>
      </c>
      <c r="S606" s="12">
        <f t="shared" si="77"/>
        <v>101629</v>
      </c>
      <c r="T606" cm="1">
        <f t="array" ref="T606">SUMPRODUCT(($G$2:$G$3117=G606)*(S606&gt;$S$2:$S$3117))+1</f>
        <v>2</v>
      </c>
      <c r="U606" t="str">
        <f t="shared" si="78"/>
        <v xml:space="preserve">Hereford </v>
      </c>
      <c r="V606">
        <v>0</v>
      </c>
      <c r="W606" t="s">
        <v>11</v>
      </c>
      <c r="X606">
        <f t="shared" si="79"/>
        <v>2023</v>
      </c>
    </row>
    <row r="607" spans="1:24" x14ac:dyDescent="0.25">
      <c r="A607" s="10" t="str">
        <f t="shared" si="72"/>
        <v/>
      </c>
      <c r="B607" s="10" t="str">
        <f t="shared" si="73"/>
        <v/>
      </c>
      <c r="C607" s="10" t="str">
        <f t="shared" si="74"/>
        <v>Afternoon44956</v>
      </c>
      <c r="D607" s="5" t="str">
        <f>IF('by region'!$C$2="Any","Any",'Fixture list'!W607)&amp;M607&amp;IF('by region'!$I$2="Any","Any",N607)&amp;G607</f>
        <v>AnyJumpAny44956</v>
      </c>
      <c r="E607" s="5" t="e">
        <f>IF(I607=#REF!,'Fixture list'!G607,"")</f>
        <v>#REF!</v>
      </c>
      <c r="F607" s="5" t="str">
        <f t="shared" si="75"/>
        <v>449562</v>
      </c>
      <c r="G607" s="13">
        <v>44956</v>
      </c>
      <c r="H607" s="14" t="s">
        <v>42</v>
      </c>
      <c r="I607" s="14" t="s">
        <v>61</v>
      </c>
      <c r="J607" s="14" t="s">
        <v>9</v>
      </c>
      <c r="K607" s="14" t="s">
        <v>24</v>
      </c>
      <c r="L607" s="14" t="s">
        <v>17</v>
      </c>
      <c r="M607" s="14" t="s">
        <v>12</v>
      </c>
      <c r="N607" s="14" t="s">
        <v>13</v>
      </c>
      <c r="O607" s="14" t="s">
        <v>14</v>
      </c>
      <c r="P607" s="14" t="s">
        <v>268</v>
      </c>
      <c r="Q607" s="12">
        <f t="shared" si="76"/>
        <v>1</v>
      </c>
      <c r="R607" s="12" cm="1">
        <f t="array" ref="R607">SUMPRODUCT(($G$2:$G$3117=G607)*(Q607&gt;$Q$2:$Q$3117))+1</f>
        <v>1</v>
      </c>
      <c r="S607" s="12">
        <f t="shared" si="77"/>
        <v>101270</v>
      </c>
      <c r="T607" cm="1">
        <f t="array" ref="T607">SUMPRODUCT(($G$2:$G$3117=G607)*(S607&gt;$S$2:$S$3117))+1</f>
        <v>2</v>
      </c>
      <c r="U607" t="str">
        <f t="shared" si="78"/>
        <v xml:space="preserve">Hereford </v>
      </c>
      <c r="V607">
        <v>0</v>
      </c>
      <c r="W607" t="s">
        <v>17</v>
      </c>
      <c r="X607">
        <f t="shared" si="79"/>
        <v>2023</v>
      </c>
    </row>
    <row r="608" spans="1:24" x14ac:dyDescent="0.25">
      <c r="A608" s="10" t="str">
        <f t="shared" si="72"/>
        <v/>
      </c>
      <c r="B608" s="10" t="str">
        <f t="shared" si="73"/>
        <v/>
      </c>
      <c r="C608" s="10" t="str">
        <f t="shared" si="74"/>
        <v>Afternoon44962</v>
      </c>
      <c r="D608" s="5" t="str">
        <f>IF('by region'!$C$2="Any","Any",'Fixture list'!W608)&amp;M608&amp;IF('by region'!$I$2="Any","Any",N608)&amp;G608</f>
        <v>AnyJumpAny44962</v>
      </c>
      <c r="E608" s="5" t="e">
        <f>IF(I608=#REF!,'Fixture list'!G608,"")</f>
        <v>#REF!</v>
      </c>
      <c r="F608" s="5" t="str">
        <f t="shared" si="75"/>
        <v>449622</v>
      </c>
      <c r="G608" s="13">
        <v>44962</v>
      </c>
      <c r="H608" s="14" t="s">
        <v>40</v>
      </c>
      <c r="I608" s="14" t="s">
        <v>61</v>
      </c>
      <c r="J608" s="14" t="s">
        <v>9</v>
      </c>
      <c r="K608" s="14" t="s">
        <v>30</v>
      </c>
      <c r="L608" s="14" t="s">
        <v>30</v>
      </c>
      <c r="M608" s="14" t="s">
        <v>12</v>
      </c>
      <c r="N608" s="14" t="s">
        <v>30</v>
      </c>
      <c r="O608" s="14" t="s">
        <v>21</v>
      </c>
      <c r="P608" s="14" t="s">
        <v>290</v>
      </c>
      <c r="Q608" s="12">
        <f t="shared" si="76"/>
        <v>1</v>
      </c>
      <c r="R608" s="12" cm="1">
        <f t="array" ref="R608">SUMPRODUCT(($G$2:$G$3117=G608)*(Q608&gt;$Q$2:$Q$3117))+1</f>
        <v>1</v>
      </c>
      <c r="S608" s="12">
        <f t="shared" si="77"/>
        <v>112030</v>
      </c>
      <c r="T608" cm="1">
        <f t="array" ref="T608">SUMPRODUCT(($G$2:$G$3117=G608)*(S608&gt;$S$2:$S$3117))+1</f>
        <v>2</v>
      </c>
      <c r="U608" t="str">
        <f t="shared" si="78"/>
        <v xml:space="preserve">Hereford </v>
      </c>
      <c r="V608">
        <v>0</v>
      </c>
      <c r="W608" t="s">
        <v>17</v>
      </c>
      <c r="X608">
        <f t="shared" si="79"/>
        <v>2023</v>
      </c>
    </row>
    <row r="609" spans="1:24" x14ac:dyDescent="0.25">
      <c r="A609" s="10" t="str">
        <f t="shared" si="72"/>
        <v/>
      </c>
      <c r="B609" s="10" t="str">
        <f t="shared" si="73"/>
        <v/>
      </c>
      <c r="C609" s="10" t="str">
        <f t="shared" si="74"/>
        <v>Afternoon44972</v>
      </c>
      <c r="D609" s="5" t="str">
        <f>IF('by region'!$C$2="Any","Any",'Fixture list'!W609)&amp;M609&amp;IF('by region'!$I$2="Any","Any",N609)&amp;G609</f>
        <v>AnyJumpAny44972</v>
      </c>
      <c r="E609" s="5" t="e">
        <f>IF(I609=#REF!,'Fixture list'!G609,"")</f>
        <v>#REF!</v>
      </c>
      <c r="F609" s="5" t="str">
        <f t="shared" si="75"/>
        <v>449721</v>
      </c>
      <c r="G609" s="13">
        <v>44972</v>
      </c>
      <c r="H609" s="14" t="s">
        <v>27</v>
      </c>
      <c r="I609" s="14" t="s">
        <v>61</v>
      </c>
      <c r="J609" s="14" t="s">
        <v>9</v>
      </c>
      <c r="K609" s="14" t="s">
        <v>24</v>
      </c>
      <c r="L609" s="14" t="s">
        <v>17</v>
      </c>
      <c r="M609" s="14" t="s">
        <v>12</v>
      </c>
      <c r="N609" s="14" t="s">
        <v>13</v>
      </c>
      <c r="O609" s="14" t="s">
        <v>14</v>
      </c>
      <c r="P609" s="14" t="s">
        <v>325</v>
      </c>
      <c r="Q609" s="12">
        <f t="shared" si="76"/>
        <v>1</v>
      </c>
      <c r="R609" s="12" cm="1">
        <f t="array" ref="R609">SUMPRODUCT(($G$2:$G$3117=G609)*(Q609&gt;$Q$2:$Q$3117))+1</f>
        <v>1</v>
      </c>
      <c r="S609" s="12">
        <f t="shared" si="77"/>
        <v>101613</v>
      </c>
      <c r="T609" cm="1">
        <f t="array" ref="T609">SUMPRODUCT(($G$2:$G$3117=G609)*(S609&gt;$S$2:$S$3117))+1</f>
        <v>1</v>
      </c>
      <c r="U609" t="str">
        <f t="shared" si="78"/>
        <v xml:space="preserve">Hereford </v>
      </c>
      <c r="V609">
        <v>0</v>
      </c>
      <c r="W609" t="s">
        <v>17</v>
      </c>
      <c r="X609">
        <f t="shared" si="79"/>
        <v>2023</v>
      </c>
    </row>
    <row r="610" spans="1:24" x14ac:dyDescent="0.25">
      <c r="A610" s="10" t="str">
        <f t="shared" si="72"/>
        <v/>
      </c>
      <c r="B610" s="10" t="str">
        <f t="shared" si="73"/>
        <v/>
      </c>
      <c r="C610" s="10" t="str">
        <f t="shared" si="74"/>
        <v>Afternoon44983</v>
      </c>
      <c r="D610" s="5" t="str">
        <f>IF('by region'!$C$2="Any","Any",'Fixture list'!W610)&amp;M610&amp;IF('by region'!$I$2="Any","Any",N610)&amp;G610</f>
        <v>AnyJumpAny44983</v>
      </c>
      <c r="E610" s="5" t="e">
        <f>IF(I610=#REF!,'Fixture list'!G610,"")</f>
        <v>#REF!</v>
      </c>
      <c r="F610" s="5" t="str">
        <f t="shared" si="75"/>
        <v>449832</v>
      </c>
      <c r="G610" s="13">
        <v>44983</v>
      </c>
      <c r="H610" s="14" t="s">
        <v>40</v>
      </c>
      <c r="I610" s="14" t="s">
        <v>61</v>
      </c>
      <c r="J610" s="14" t="s">
        <v>9</v>
      </c>
      <c r="K610" s="14" t="s">
        <v>24</v>
      </c>
      <c r="L610" s="14" t="s">
        <v>17</v>
      </c>
      <c r="M610" s="14" t="s">
        <v>12</v>
      </c>
      <c r="N610" s="14" t="s">
        <v>13</v>
      </c>
      <c r="O610" s="14" t="s">
        <v>14</v>
      </c>
      <c r="P610" s="14" t="s">
        <v>366</v>
      </c>
      <c r="Q610" s="12">
        <f t="shared" si="76"/>
        <v>1</v>
      </c>
      <c r="R610" s="12" cm="1">
        <f t="array" ref="R610">SUMPRODUCT(($G$2:$G$3117=G610)*(Q610&gt;$Q$2:$Q$3117))+1</f>
        <v>1</v>
      </c>
      <c r="S610" s="12">
        <f t="shared" si="77"/>
        <v>101611</v>
      </c>
      <c r="T610" cm="1">
        <f t="array" ref="T610">SUMPRODUCT(($G$2:$G$3117=G610)*(S610&gt;$S$2:$S$3117))+1</f>
        <v>2</v>
      </c>
      <c r="U610" t="str">
        <f t="shared" si="78"/>
        <v xml:space="preserve">Hereford </v>
      </c>
      <c r="V610">
        <v>0</v>
      </c>
      <c r="W610" t="s">
        <v>17</v>
      </c>
      <c r="X610">
        <f t="shared" si="79"/>
        <v>2023</v>
      </c>
    </row>
    <row r="611" spans="1:24" x14ac:dyDescent="0.25">
      <c r="A611" s="10" t="str">
        <f t="shared" si="72"/>
        <v/>
      </c>
      <c r="B611" s="10" t="str">
        <f t="shared" si="73"/>
        <v/>
      </c>
      <c r="C611" s="10" t="str">
        <f t="shared" si="74"/>
        <v>Afternoon44996</v>
      </c>
      <c r="D611" s="5" t="str">
        <f>IF('by region'!$C$2="Any","Any",'Fixture list'!W611)&amp;M611&amp;IF('by region'!$I$2="Any","Any",N611)&amp;G611</f>
        <v>AnyJumpAny44996</v>
      </c>
      <c r="E611" s="5" t="e">
        <f>IF(I611=#REF!,'Fixture list'!G611,"")</f>
        <v>#REF!</v>
      </c>
      <c r="F611" s="5" t="str">
        <f t="shared" si="75"/>
        <v>449962</v>
      </c>
      <c r="G611" s="13">
        <v>44996</v>
      </c>
      <c r="H611" s="14" t="s">
        <v>37</v>
      </c>
      <c r="I611" s="14" t="s">
        <v>61</v>
      </c>
      <c r="J611" s="14" t="s">
        <v>9</v>
      </c>
      <c r="K611" s="14" t="s">
        <v>24</v>
      </c>
      <c r="L611" s="14" t="s">
        <v>17</v>
      </c>
      <c r="M611" s="14" t="s">
        <v>12</v>
      </c>
      <c r="N611" s="14" t="s">
        <v>13</v>
      </c>
      <c r="O611" s="14" t="s">
        <v>14</v>
      </c>
      <c r="P611" s="14" t="s">
        <v>413</v>
      </c>
      <c r="Q611" s="12">
        <f t="shared" si="76"/>
        <v>1</v>
      </c>
      <c r="R611" s="12" cm="1">
        <f t="array" ref="R611">SUMPRODUCT(($G$2:$G$3117=G611)*(Q611&gt;$Q$2:$Q$3117))+1</f>
        <v>1</v>
      </c>
      <c r="S611" s="12">
        <f t="shared" si="77"/>
        <v>100652</v>
      </c>
      <c r="T611" cm="1">
        <f t="array" ref="T611">SUMPRODUCT(($G$2:$G$3117=G611)*(S611&gt;$S$2:$S$3117))+1</f>
        <v>2</v>
      </c>
      <c r="U611" t="str">
        <f t="shared" si="78"/>
        <v xml:space="preserve">Hereford </v>
      </c>
      <c r="V611">
        <v>0</v>
      </c>
      <c r="W611" t="s">
        <v>30</v>
      </c>
      <c r="X611">
        <f t="shared" si="79"/>
        <v>2023</v>
      </c>
    </row>
    <row r="612" spans="1:24" x14ac:dyDescent="0.25">
      <c r="A612" s="10" t="str">
        <f t="shared" si="72"/>
        <v/>
      </c>
      <c r="B612" s="10" t="str">
        <f t="shared" si="73"/>
        <v/>
      </c>
      <c r="C612" s="10" t="str">
        <f t="shared" si="74"/>
        <v>Afternoon45009</v>
      </c>
      <c r="D612" s="5" t="str">
        <f>IF('by region'!$C$2="Any","Any",'Fixture list'!W612)&amp;M612&amp;IF('by region'!$I$2="Any","Any",N612)&amp;G612</f>
        <v>AnyJumpAny45009</v>
      </c>
      <c r="E612" s="5" t="e">
        <f>IF(I612=#REF!,'Fixture list'!G612,"")</f>
        <v>#REF!</v>
      </c>
      <c r="F612" s="5" t="str">
        <f t="shared" si="75"/>
        <v>450093</v>
      </c>
      <c r="G612" s="13">
        <v>45009</v>
      </c>
      <c r="H612" s="14" t="s">
        <v>35</v>
      </c>
      <c r="I612" s="14" t="s">
        <v>61</v>
      </c>
      <c r="J612" s="14" t="s">
        <v>9</v>
      </c>
      <c r="K612" s="14" t="s">
        <v>24</v>
      </c>
      <c r="L612" s="14" t="s">
        <v>17</v>
      </c>
      <c r="M612" s="14" t="s">
        <v>12</v>
      </c>
      <c r="N612" s="14" t="s">
        <v>13</v>
      </c>
      <c r="O612" s="14" t="s">
        <v>14</v>
      </c>
      <c r="P612" s="14" t="s">
        <v>458</v>
      </c>
      <c r="Q612" s="12">
        <f t="shared" si="76"/>
        <v>1</v>
      </c>
      <c r="R612" s="12" cm="1">
        <f t="array" ref="R612">SUMPRODUCT(($G$2:$G$3117=G612)*(Q612&gt;$Q$2:$Q$3117))+1</f>
        <v>1</v>
      </c>
      <c r="S612" s="12">
        <f t="shared" si="77"/>
        <v>101566</v>
      </c>
      <c r="T612" cm="1">
        <f t="array" ref="T612">SUMPRODUCT(($G$2:$G$3117=G612)*(S612&gt;$S$2:$S$3117))+1</f>
        <v>3</v>
      </c>
      <c r="U612" t="str">
        <f t="shared" si="78"/>
        <v xml:space="preserve">Hereford </v>
      </c>
      <c r="V612">
        <v>0</v>
      </c>
      <c r="W612" t="s">
        <v>30</v>
      </c>
      <c r="X612">
        <f t="shared" si="79"/>
        <v>2023</v>
      </c>
    </row>
    <row r="613" spans="1:24" x14ac:dyDescent="0.25">
      <c r="A613" s="10" t="str">
        <f t="shared" si="72"/>
        <v/>
      </c>
      <c r="B613" s="10" t="str">
        <f t="shared" si="73"/>
        <v/>
      </c>
      <c r="C613" s="10" t="str">
        <f t="shared" si="74"/>
        <v>Afternoon45022</v>
      </c>
      <c r="D613" s="5" t="str">
        <f>IF('by region'!$C$2="Any","Any",'Fixture list'!W613)&amp;M613&amp;IF('by region'!$I$2="Any","Any",N613)&amp;G613</f>
        <v>AnyJumpAny45022</v>
      </c>
      <c r="E613" s="5" t="e">
        <f>IF(I613=#REF!,'Fixture list'!G613,"")</f>
        <v>#REF!</v>
      </c>
      <c r="F613" s="5" t="str">
        <f t="shared" si="75"/>
        <v>450221</v>
      </c>
      <c r="G613" s="13">
        <v>45022</v>
      </c>
      <c r="H613" s="14" t="s">
        <v>34</v>
      </c>
      <c r="I613" s="14" t="s">
        <v>61</v>
      </c>
      <c r="J613" s="14" t="s">
        <v>9</v>
      </c>
      <c r="K613" s="14" t="s">
        <v>24</v>
      </c>
      <c r="L613" s="14" t="s">
        <v>17</v>
      </c>
      <c r="M613" s="14" t="s">
        <v>12</v>
      </c>
      <c r="N613" s="14" t="s">
        <v>13</v>
      </c>
      <c r="O613" s="14" t="s">
        <v>14</v>
      </c>
      <c r="P613" s="14" t="s">
        <v>505</v>
      </c>
      <c r="Q613" s="12">
        <f t="shared" si="76"/>
        <v>1</v>
      </c>
      <c r="R613" s="12" cm="1">
        <f t="array" ref="R613">SUMPRODUCT(($G$2:$G$3117=G613)*(Q613&gt;$Q$2:$Q$3117))+1</f>
        <v>1</v>
      </c>
      <c r="S613" s="12">
        <f t="shared" si="77"/>
        <v>101625</v>
      </c>
      <c r="T613" cm="1">
        <f t="array" ref="T613">SUMPRODUCT(($G$2:$G$3117=G613)*(S613&gt;$S$2:$S$3117))+1</f>
        <v>1</v>
      </c>
      <c r="U613" t="str">
        <f t="shared" si="78"/>
        <v xml:space="preserve">Hereford </v>
      </c>
      <c r="V613">
        <v>0</v>
      </c>
      <c r="W613" t="s">
        <v>17</v>
      </c>
      <c r="X613">
        <f t="shared" si="79"/>
        <v>2023</v>
      </c>
    </row>
    <row r="614" spans="1:24" x14ac:dyDescent="0.25">
      <c r="A614" s="10" t="str">
        <f t="shared" si="72"/>
        <v/>
      </c>
      <c r="B614" s="10" t="str">
        <f t="shared" si="73"/>
        <v/>
      </c>
      <c r="C614" s="10" t="str">
        <f t="shared" si="74"/>
        <v>Afternoon45216</v>
      </c>
      <c r="D614" s="5" t="str">
        <f>IF('by region'!$C$2="Any","Any",'Fixture list'!W614)&amp;M614&amp;IF('by region'!$I$2="Any","Any",N614)&amp;G614</f>
        <v>AnyJumpAny45216</v>
      </c>
      <c r="E614" s="5" t="e">
        <f>IF(I614=#REF!,'Fixture list'!G614,"")</f>
        <v>#REF!</v>
      </c>
      <c r="F614" s="5" t="str">
        <f t="shared" si="75"/>
        <v>452163</v>
      </c>
      <c r="G614" s="13">
        <v>45216</v>
      </c>
      <c r="H614" s="14" t="s">
        <v>7</v>
      </c>
      <c r="I614" s="14" t="s">
        <v>61</v>
      </c>
      <c r="J614" s="14" t="s">
        <v>9</v>
      </c>
      <c r="K614" s="14" t="s">
        <v>24</v>
      </c>
      <c r="L614" s="14" t="s">
        <v>17</v>
      </c>
      <c r="M614" s="14" t="s">
        <v>12</v>
      </c>
      <c r="N614" s="14" t="s">
        <v>13</v>
      </c>
      <c r="O614" s="14" t="s">
        <v>14</v>
      </c>
      <c r="P614" s="14" t="s">
        <v>1371</v>
      </c>
      <c r="Q614" s="12">
        <f t="shared" si="76"/>
        <v>1</v>
      </c>
      <c r="R614" s="12" cm="1">
        <f t="array" ref="R614">SUMPRODUCT(($G$2:$G$3117=G614)*(Q614&gt;$Q$2:$Q$3117))+1</f>
        <v>1</v>
      </c>
      <c r="S614" s="12">
        <f t="shared" si="77"/>
        <v>110047</v>
      </c>
      <c r="T614" cm="1">
        <f t="array" ref="T614">SUMPRODUCT(($G$2:$G$3117=G614)*(S614&gt;$S$2:$S$3117))+1</f>
        <v>3</v>
      </c>
      <c r="U614" t="str">
        <f t="shared" si="78"/>
        <v xml:space="preserve">Hereford </v>
      </c>
      <c r="V614">
        <v>0</v>
      </c>
      <c r="W614" t="s">
        <v>19</v>
      </c>
      <c r="X614">
        <f t="shared" si="79"/>
        <v>2023</v>
      </c>
    </row>
    <row r="615" spans="1:24" x14ac:dyDescent="0.25">
      <c r="A615" s="10" t="str">
        <f t="shared" si="72"/>
        <v/>
      </c>
      <c r="B615" s="10" t="str">
        <f t="shared" si="73"/>
        <v/>
      </c>
      <c r="C615" s="10" t="str">
        <f t="shared" si="74"/>
        <v>Afternoon45236</v>
      </c>
      <c r="D615" s="5" t="str">
        <f>IF('by region'!$C$2="Any","Any",'Fixture list'!W615)&amp;M615&amp;IF('by region'!$I$2="Any","Any",N615)&amp;G615</f>
        <v>AnyJumpAny45236</v>
      </c>
      <c r="E615" s="5" t="e">
        <f>IF(I615=#REF!,'Fixture list'!G615,"")</f>
        <v>#REF!</v>
      </c>
      <c r="F615" s="5" t="str">
        <f t="shared" si="75"/>
        <v>452363</v>
      </c>
      <c r="G615" s="13">
        <v>45236</v>
      </c>
      <c r="H615" s="14" t="s">
        <v>42</v>
      </c>
      <c r="I615" s="14" t="s">
        <v>61</v>
      </c>
      <c r="J615" s="14" t="s">
        <v>9</v>
      </c>
      <c r="K615" s="14" t="s">
        <v>24</v>
      </c>
      <c r="L615" s="14" t="s">
        <v>19</v>
      </c>
      <c r="M615" s="14" t="s">
        <v>12</v>
      </c>
      <c r="N615" s="14" t="s">
        <v>13</v>
      </c>
      <c r="O615" s="14" t="s">
        <v>14</v>
      </c>
      <c r="P615" s="14" t="s">
        <v>1450</v>
      </c>
      <c r="Q615" s="12">
        <f t="shared" si="76"/>
        <v>1</v>
      </c>
      <c r="R615" s="12" cm="1">
        <f t="array" ref="R615">SUMPRODUCT(($G$2:$G$3117=G615)*(Q615&gt;$Q$2:$Q$3117))+1</f>
        <v>1</v>
      </c>
      <c r="S615" s="12">
        <f t="shared" si="77"/>
        <v>101836</v>
      </c>
      <c r="T615" cm="1">
        <f t="array" ref="T615">SUMPRODUCT(($G$2:$G$3117=G615)*(S615&gt;$S$2:$S$3117))+1</f>
        <v>3</v>
      </c>
      <c r="U615" t="str">
        <f t="shared" si="78"/>
        <v xml:space="preserve">Hereford </v>
      </c>
      <c r="V615">
        <v>0</v>
      </c>
      <c r="W615" t="s">
        <v>17</v>
      </c>
      <c r="X615">
        <f t="shared" si="79"/>
        <v>2023</v>
      </c>
    </row>
    <row r="616" spans="1:24" x14ac:dyDescent="0.25">
      <c r="A616" s="10" t="str">
        <f t="shared" si="72"/>
        <v/>
      </c>
      <c r="B616" s="10" t="str">
        <f t="shared" si="73"/>
        <v/>
      </c>
      <c r="C616" s="10" t="str">
        <f t="shared" si="74"/>
        <v>Afternoon45244</v>
      </c>
      <c r="D616" s="5" t="str">
        <f>IF('by region'!$C$2="Any","Any",'Fixture list'!W616)&amp;M616&amp;IF('by region'!$I$2="Any","Any",N616)&amp;G616</f>
        <v>AnyJumpAny45244</v>
      </c>
      <c r="E616" s="5" t="e">
        <f>IF(I616=#REF!,'Fixture list'!G616,"")</f>
        <v>#REF!</v>
      </c>
      <c r="F616" s="5" t="str">
        <f t="shared" si="75"/>
        <v>452443</v>
      </c>
      <c r="G616" s="13">
        <v>45244</v>
      </c>
      <c r="H616" s="14" t="s">
        <v>7</v>
      </c>
      <c r="I616" s="14" t="s">
        <v>61</v>
      </c>
      <c r="J616" s="14" t="s">
        <v>9</v>
      </c>
      <c r="K616" s="14" t="s">
        <v>24</v>
      </c>
      <c r="L616" s="14" t="s">
        <v>17</v>
      </c>
      <c r="M616" s="14" t="s">
        <v>12</v>
      </c>
      <c r="N616" s="14" t="s">
        <v>13</v>
      </c>
      <c r="O616" s="14" t="s">
        <v>14</v>
      </c>
      <c r="P616" s="14" t="s">
        <v>1479</v>
      </c>
      <c r="Q616" s="12">
        <f t="shared" si="76"/>
        <v>1</v>
      </c>
      <c r="R616" s="12" cm="1">
        <f t="array" ref="R616">SUMPRODUCT(($G$2:$G$3117=G616)*(Q616&gt;$Q$2:$Q$3117))+1</f>
        <v>1</v>
      </c>
      <c r="S616" s="12">
        <f t="shared" si="77"/>
        <v>101455</v>
      </c>
      <c r="T616" cm="1">
        <f t="array" ref="T616">SUMPRODUCT(($G$2:$G$3117=G616)*(S616&gt;$S$2:$S$3117))+1</f>
        <v>3</v>
      </c>
      <c r="U616" t="str">
        <f t="shared" si="78"/>
        <v xml:space="preserve">Hereford </v>
      </c>
      <c r="V616">
        <v>0</v>
      </c>
      <c r="W616" t="s">
        <v>19</v>
      </c>
      <c r="X616">
        <f t="shared" si="79"/>
        <v>2023</v>
      </c>
    </row>
    <row r="617" spans="1:24" x14ac:dyDescent="0.25">
      <c r="A617" s="10" t="str">
        <f t="shared" si="72"/>
        <v/>
      </c>
      <c r="B617" s="10" t="str">
        <f t="shared" si="73"/>
        <v/>
      </c>
      <c r="C617" s="10" t="str">
        <f t="shared" si="74"/>
        <v>Afternoon45251</v>
      </c>
      <c r="D617" s="5" t="str">
        <f>IF('by region'!$C$2="Any","Any",'Fixture list'!W617)&amp;M617&amp;IF('by region'!$I$2="Any","Any",N617)&amp;G617</f>
        <v>AnyJumpAny45251</v>
      </c>
      <c r="E617" s="5" t="e">
        <f>IF(I617=#REF!,'Fixture list'!G617,"")</f>
        <v>#REF!</v>
      </c>
      <c r="F617" s="5" t="str">
        <f t="shared" si="75"/>
        <v>452512</v>
      </c>
      <c r="G617" s="13">
        <v>45251</v>
      </c>
      <c r="H617" s="14" t="s">
        <v>7</v>
      </c>
      <c r="I617" s="14" t="s">
        <v>61</v>
      </c>
      <c r="J617" s="14" t="s">
        <v>9</v>
      </c>
      <c r="K617" s="14" t="s">
        <v>24</v>
      </c>
      <c r="L617" s="14" t="s">
        <v>19</v>
      </c>
      <c r="M617" s="14" t="s">
        <v>12</v>
      </c>
      <c r="N617" s="14" t="s">
        <v>13</v>
      </c>
      <c r="O617" s="14" t="s">
        <v>14</v>
      </c>
      <c r="P617" s="14" t="s">
        <v>1507</v>
      </c>
      <c r="Q617" s="12">
        <f t="shared" si="76"/>
        <v>1</v>
      </c>
      <c r="R617" s="12" cm="1">
        <f t="array" ref="R617">SUMPRODUCT(($G$2:$G$3117=G617)*(Q617&gt;$Q$2:$Q$3117))+1</f>
        <v>1</v>
      </c>
      <c r="S617" s="12">
        <f t="shared" si="77"/>
        <v>101623</v>
      </c>
      <c r="T617" cm="1">
        <f t="array" ref="T617">SUMPRODUCT(($G$2:$G$3117=G617)*(S617&gt;$S$2:$S$3117))+1</f>
        <v>2</v>
      </c>
      <c r="U617" t="str">
        <f t="shared" si="78"/>
        <v xml:space="preserve">Hereford </v>
      </c>
      <c r="V617">
        <v>0</v>
      </c>
      <c r="W617" t="s">
        <v>11</v>
      </c>
      <c r="X617">
        <f t="shared" si="79"/>
        <v>2023</v>
      </c>
    </row>
    <row r="618" spans="1:24" x14ac:dyDescent="0.25">
      <c r="A618" s="10" t="str">
        <f t="shared" si="72"/>
        <v/>
      </c>
      <c r="B618" s="10" t="str">
        <f t="shared" si="73"/>
        <v/>
      </c>
      <c r="C618" s="10" t="str">
        <f t="shared" si="74"/>
        <v>Afternoon45259</v>
      </c>
      <c r="D618" s="5" t="str">
        <f>IF('by region'!$C$2="Any","Any",'Fixture list'!W618)&amp;M618&amp;IF('by region'!$I$2="Any","Any",N618)&amp;G618</f>
        <v>AnyJumpAny45259</v>
      </c>
      <c r="E618" s="5" t="e">
        <f>IF(I618=#REF!,'Fixture list'!G618,"")</f>
        <v>#REF!</v>
      </c>
      <c r="F618" s="5" t="str">
        <f t="shared" si="75"/>
        <v>452591</v>
      </c>
      <c r="G618" s="13">
        <v>45259</v>
      </c>
      <c r="H618" s="14" t="s">
        <v>27</v>
      </c>
      <c r="I618" s="14" t="s">
        <v>61</v>
      </c>
      <c r="J618" s="14" t="s">
        <v>9</v>
      </c>
      <c r="K618" s="14" t="s">
        <v>24</v>
      </c>
      <c r="L618" s="14" t="s">
        <v>11</v>
      </c>
      <c r="M618" s="14" t="s">
        <v>12</v>
      </c>
      <c r="N618" s="14" t="s">
        <v>13</v>
      </c>
      <c r="O618" s="14" t="s">
        <v>14</v>
      </c>
      <c r="P618" s="14" t="s">
        <v>1533</v>
      </c>
      <c r="Q618" s="12">
        <f t="shared" si="76"/>
        <v>1</v>
      </c>
      <c r="R618" s="12" cm="1">
        <f t="array" ref="R618">SUMPRODUCT(($G$2:$G$3117=G618)*(Q618&gt;$Q$2:$Q$3117))+1</f>
        <v>1</v>
      </c>
      <c r="S618" s="12">
        <f t="shared" si="77"/>
        <v>100675</v>
      </c>
      <c r="T618" cm="1">
        <f t="array" ref="T618">SUMPRODUCT(($G$2:$G$3117=G618)*(S618&gt;$S$2:$S$3117))+1</f>
        <v>1</v>
      </c>
      <c r="U618" t="str">
        <f t="shared" si="78"/>
        <v xml:space="preserve">Hereford </v>
      </c>
      <c r="V618">
        <v>0</v>
      </c>
      <c r="W618" t="s">
        <v>17</v>
      </c>
      <c r="X618">
        <f t="shared" si="79"/>
        <v>2023</v>
      </c>
    </row>
    <row r="619" spans="1:24" x14ac:dyDescent="0.25">
      <c r="A619" s="10" t="str">
        <f t="shared" si="72"/>
        <v/>
      </c>
      <c r="B619" s="10" t="str">
        <f t="shared" si="73"/>
        <v/>
      </c>
      <c r="C619" s="10" t="str">
        <f t="shared" si="74"/>
        <v>Afternoon45276</v>
      </c>
      <c r="D619" s="5" t="str">
        <f>IF('by region'!$C$2="Any","Any",'Fixture list'!W619)&amp;M619&amp;IF('by region'!$I$2="Any","Any",N619)&amp;G619</f>
        <v>AnyJumpAny45276</v>
      </c>
      <c r="E619" s="5" t="e">
        <f>IF(I619=#REF!,'Fixture list'!G619,"")</f>
        <v>#REF!</v>
      </c>
      <c r="F619" s="5" t="str">
        <f t="shared" si="75"/>
        <v>452763</v>
      </c>
      <c r="G619" s="13">
        <v>45276</v>
      </c>
      <c r="H619" s="14" t="s">
        <v>37</v>
      </c>
      <c r="I619" s="14" t="s">
        <v>61</v>
      </c>
      <c r="J619" s="14" t="s">
        <v>9</v>
      </c>
      <c r="K619" s="14" t="s">
        <v>24</v>
      </c>
      <c r="L619" s="14" t="s">
        <v>11</v>
      </c>
      <c r="M619" s="14" t="s">
        <v>12</v>
      </c>
      <c r="N619" s="14" t="s">
        <v>13</v>
      </c>
      <c r="O619" s="14" t="s">
        <v>14</v>
      </c>
      <c r="P619" s="14" t="s">
        <v>1595</v>
      </c>
      <c r="Q619" s="12">
        <f t="shared" si="76"/>
        <v>1</v>
      </c>
      <c r="R619" s="12" cm="1">
        <f t="array" ref="R619">SUMPRODUCT(($G$2:$G$3117=G619)*(Q619&gt;$Q$2:$Q$3117))+1</f>
        <v>1</v>
      </c>
      <c r="S619" s="12">
        <f t="shared" si="77"/>
        <v>101089</v>
      </c>
      <c r="T619" cm="1">
        <f t="array" ref="T619">SUMPRODUCT(($G$2:$G$3117=G619)*(S619&gt;$S$2:$S$3117))+1</f>
        <v>3</v>
      </c>
      <c r="U619" t="str">
        <f t="shared" si="78"/>
        <v xml:space="preserve">Hereford </v>
      </c>
      <c r="V619">
        <v>0</v>
      </c>
      <c r="W619" t="s">
        <v>11</v>
      </c>
      <c r="X619">
        <f t="shared" si="79"/>
        <v>2023</v>
      </c>
    </row>
    <row r="620" spans="1:24" x14ac:dyDescent="0.25">
      <c r="A620" s="10" t="str">
        <f t="shared" si="72"/>
        <v/>
      </c>
      <c r="B620" s="10" t="str">
        <f t="shared" si="73"/>
        <v/>
      </c>
      <c r="C620" s="10" t="str">
        <f t="shared" si="74"/>
        <v>Afternoon45001</v>
      </c>
      <c r="D620" s="5" t="str">
        <f>IF('by region'!$C$2="Any","Any",'Fixture list'!W620)&amp;M620&amp;IF('by region'!$I$2="Any","Any",N620)&amp;G620</f>
        <v>AnyJumpAny45001</v>
      </c>
      <c r="E620" s="5" t="e">
        <f>IF(I620=#REF!,'Fixture list'!G620,"")</f>
        <v>#REF!</v>
      </c>
      <c r="F620" s="5" t="str">
        <f t="shared" si="75"/>
        <v>450012</v>
      </c>
      <c r="G620" s="13">
        <v>45001</v>
      </c>
      <c r="H620" s="14" t="s">
        <v>34</v>
      </c>
      <c r="I620" s="14" t="s">
        <v>67</v>
      </c>
      <c r="J620" s="14" t="s">
        <v>9</v>
      </c>
      <c r="K620" s="14" t="s">
        <v>10</v>
      </c>
      <c r="L620" s="14" t="s">
        <v>11</v>
      </c>
      <c r="M620" s="14" t="s">
        <v>12</v>
      </c>
      <c r="N620" s="14" t="s">
        <v>13</v>
      </c>
      <c r="O620" s="14" t="s">
        <v>14</v>
      </c>
      <c r="P620" s="14" t="s">
        <v>432</v>
      </c>
      <c r="Q620" s="12">
        <f t="shared" si="76"/>
        <v>1</v>
      </c>
      <c r="R620" s="12" cm="1">
        <f t="array" ref="R620">SUMPRODUCT(($G$2:$G$3117=G620)*(Q620&gt;$Q$2:$Q$3117))+1</f>
        <v>1</v>
      </c>
      <c r="S620" s="12">
        <f t="shared" si="77"/>
        <v>100926</v>
      </c>
      <c r="T620" cm="1">
        <f t="array" ref="T620">SUMPRODUCT(($G$2:$G$3117=G620)*(S620&gt;$S$2:$S$3117))+1</f>
        <v>2</v>
      </c>
      <c r="U620" t="str">
        <f t="shared" si="78"/>
        <v xml:space="preserve">Hexham </v>
      </c>
      <c r="V620">
        <v>0</v>
      </c>
      <c r="W620" t="s">
        <v>19</v>
      </c>
      <c r="X620">
        <f t="shared" si="79"/>
        <v>2023</v>
      </c>
    </row>
    <row r="621" spans="1:24" x14ac:dyDescent="0.25">
      <c r="A621" s="10" t="str">
        <f t="shared" si="72"/>
        <v/>
      </c>
      <c r="B621" s="10" t="str">
        <f t="shared" si="73"/>
        <v/>
      </c>
      <c r="C621" s="10" t="str">
        <f t="shared" si="74"/>
        <v>Afternoon45013</v>
      </c>
      <c r="D621" s="5" t="str">
        <f>IF('by region'!$C$2="Any","Any",'Fixture list'!W621)&amp;M621&amp;IF('by region'!$I$2="Any","Any",N621)&amp;G621</f>
        <v>AnyJumpAny45013</v>
      </c>
      <c r="E621" s="5" t="e">
        <f>IF(I621=#REF!,'Fixture list'!G621,"")</f>
        <v>#REF!</v>
      </c>
      <c r="F621" s="5" t="str">
        <f t="shared" si="75"/>
        <v>450132</v>
      </c>
      <c r="G621" s="13">
        <v>45013</v>
      </c>
      <c r="H621" s="14" t="s">
        <v>7</v>
      </c>
      <c r="I621" s="14" t="s">
        <v>67</v>
      </c>
      <c r="J621" s="14" t="s">
        <v>9</v>
      </c>
      <c r="K621" s="14" t="s">
        <v>10</v>
      </c>
      <c r="L621" s="14" t="s">
        <v>11</v>
      </c>
      <c r="M621" s="14" t="s">
        <v>12</v>
      </c>
      <c r="N621" s="14" t="s">
        <v>13</v>
      </c>
      <c r="O621" s="14" t="s">
        <v>14</v>
      </c>
      <c r="P621" s="14" t="s">
        <v>473</v>
      </c>
      <c r="Q621" s="12">
        <f t="shared" si="76"/>
        <v>1</v>
      </c>
      <c r="R621" s="12" cm="1">
        <f t="array" ref="R621">SUMPRODUCT(($G$2:$G$3117=G621)*(Q621&gt;$Q$2:$Q$3117))+1</f>
        <v>1</v>
      </c>
      <c r="S621" s="12">
        <f t="shared" si="77"/>
        <v>100927</v>
      </c>
      <c r="T621" cm="1">
        <f t="array" ref="T621">SUMPRODUCT(($G$2:$G$3117=G621)*(S621&gt;$S$2:$S$3117))+1</f>
        <v>2</v>
      </c>
      <c r="U621" t="str">
        <f t="shared" si="78"/>
        <v xml:space="preserve">Hexham </v>
      </c>
      <c r="V621">
        <v>0</v>
      </c>
      <c r="W621" t="s">
        <v>19</v>
      </c>
      <c r="X621">
        <f t="shared" si="79"/>
        <v>2023</v>
      </c>
    </row>
    <row r="622" spans="1:24" x14ac:dyDescent="0.25">
      <c r="A622" s="10" t="str">
        <f t="shared" si="72"/>
        <v/>
      </c>
      <c r="B622" s="10" t="str">
        <f t="shared" si="73"/>
        <v/>
      </c>
      <c r="C622" s="10" t="str">
        <f t="shared" si="74"/>
        <v>Afternoon45040</v>
      </c>
      <c r="D622" s="5" t="str">
        <f>IF('by region'!$C$2="Any","Any",'Fixture list'!W622)&amp;M622&amp;IF('by region'!$I$2="Any","Any",N622)&amp;G622</f>
        <v>AnyJumpAny45040</v>
      </c>
      <c r="E622" s="5" t="e">
        <f>IF(I622=#REF!,'Fixture list'!G622,"")</f>
        <v>#REF!</v>
      </c>
      <c r="F622" s="5" t="str">
        <f t="shared" si="75"/>
        <v>450401</v>
      </c>
      <c r="G622" s="13">
        <v>45040</v>
      </c>
      <c r="H622" s="14" t="s">
        <v>42</v>
      </c>
      <c r="I622" s="14" t="s">
        <v>67</v>
      </c>
      <c r="J622" s="14" t="s">
        <v>9</v>
      </c>
      <c r="K622" s="14" t="s">
        <v>10</v>
      </c>
      <c r="L622" s="14" t="s">
        <v>11</v>
      </c>
      <c r="M622" s="14" t="s">
        <v>12</v>
      </c>
      <c r="N622" s="14" t="s">
        <v>13</v>
      </c>
      <c r="O622" s="14" t="s">
        <v>14</v>
      </c>
      <c r="P622" s="14" t="s">
        <v>578</v>
      </c>
      <c r="Q622" s="12">
        <f t="shared" si="76"/>
        <v>1</v>
      </c>
      <c r="R622" s="12" cm="1">
        <f t="array" ref="R622">SUMPRODUCT(($G$2:$G$3117=G622)*(Q622&gt;$Q$2:$Q$3117))+1</f>
        <v>1</v>
      </c>
      <c r="S622" s="12">
        <f t="shared" si="77"/>
        <v>100928</v>
      </c>
      <c r="T622" cm="1">
        <f t="array" ref="T622">SUMPRODUCT(($G$2:$G$3117=G622)*(S622&gt;$S$2:$S$3117))+1</f>
        <v>1</v>
      </c>
      <c r="U622" t="str">
        <f t="shared" si="78"/>
        <v xml:space="preserve">Hexham </v>
      </c>
      <c r="V622">
        <v>0</v>
      </c>
      <c r="W622" t="s">
        <v>17</v>
      </c>
      <c r="X622">
        <f t="shared" si="79"/>
        <v>2023</v>
      </c>
    </row>
    <row r="623" spans="1:24" x14ac:dyDescent="0.25">
      <c r="A623" s="10" t="str">
        <f t="shared" si="72"/>
        <v/>
      </c>
      <c r="B623" s="10" t="str">
        <f t="shared" si="73"/>
        <v/>
      </c>
      <c r="C623" s="10" t="str">
        <f t="shared" si="74"/>
        <v>Evening45052</v>
      </c>
      <c r="D623" s="5" t="str">
        <f>IF('by region'!$C$2="Any","Any",'Fixture list'!W623)&amp;M623&amp;IF('by region'!$I$2="Any","Any",N623)&amp;G623</f>
        <v>AnyJumpAny45052</v>
      </c>
      <c r="E623" s="5" t="e">
        <f>IF(I623=#REF!,'Fixture list'!G623,"")</f>
        <v>#REF!</v>
      </c>
      <c r="F623" s="5" t="str">
        <f t="shared" si="75"/>
        <v>450526</v>
      </c>
      <c r="G623" s="13">
        <v>45052</v>
      </c>
      <c r="H623" s="14" t="s">
        <v>37</v>
      </c>
      <c r="I623" s="14" t="s">
        <v>67</v>
      </c>
      <c r="J623" s="14" t="s">
        <v>80</v>
      </c>
      <c r="K623" s="14" t="s">
        <v>10</v>
      </c>
      <c r="L623" s="14" t="s">
        <v>11</v>
      </c>
      <c r="M623" s="14" t="s">
        <v>12</v>
      </c>
      <c r="N623" s="14" t="s">
        <v>13</v>
      </c>
      <c r="O623" s="14" t="s">
        <v>14</v>
      </c>
      <c r="P623" s="14" t="s">
        <v>634</v>
      </c>
      <c r="Q623" s="12">
        <f t="shared" si="76"/>
        <v>2</v>
      </c>
      <c r="R623" s="12" cm="1">
        <f t="array" ref="R623">SUMPRODUCT(($G$2:$G$3117=G623)*(Q623&gt;$Q$2:$Q$3117))+1</f>
        <v>5</v>
      </c>
      <c r="S623" s="12">
        <f t="shared" si="77"/>
        <v>500930</v>
      </c>
      <c r="T623" cm="1">
        <f t="array" ref="T623">SUMPRODUCT(($G$2:$G$3117=G623)*(S623&gt;$S$2:$S$3117))+1</f>
        <v>6</v>
      </c>
      <c r="U623" t="str">
        <f t="shared" si="78"/>
        <v>Hexham †</v>
      </c>
      <c r="V623">
        <v>0</v>
      </c>
      <c r="W623" t="s">
        <v>11</v>
      </c>
      <c r="X623">
        <f t="shared" si="79"/>
        <v>2023</v>
      </c>
    </row>
    <row r="624" spans="1:24" x14ac:dyDescent="0.25">
      <c r="A624" s="10" t="str">
        <f t="shared" si="72"/>
        <v/>
      </c>
      <c r="B624" s="10" t="str">
        <f t="shared" si="73"/>
        <v/>
      </c>
      <c r="C624" s="10" t="str">
        <f t="shared" si="74"/>
        <v>Afternoon45059</v>
      </c>
      <c r="D624" s="5" t="str">
        <f>IF('by region'!$C$2="Any","Any",'Fixture list'!W624)&amp;M624&amp;IF('by region'!$I$2="Any","Any",N624)&amp;G624</f>
        <v>AnyJumpAny45059</v>
      </c>
      <c r="E624" s="5" t="e">
        <f>IF(I624=#REF!,'Fixture list'!G624,"")</f>
        <v>#REF!</v>
      </c>
      <c r="F624" s="5" t="str">
        <f t="shared" si="75"/>
        <v>450593</v>
      </c>
      <c r="G624" s="13">
        <v>45059</v>
      </c>
      <c r="H624" s="14" t="s">
        <v>37</v>
      </c>
      <c r="I624" s="14" t="s">
        <v>67</v>
      </c>
      <c r="J624" s="14" t="s">
        <v>9</v>
      </c>
      <c r="K624" s="14" t="s">
        <v>10</v>
      </c>
      <c r="L624" s="14" t="s">
        <v>11</v>
      </c>
      <c r="M624" s="14" t="s">
        <v>12</v>
      </c>
      <c r="N624" s="14" t="s">
        <v>13</v>
      </c>
      <c r="O624" s="14" t="s">
        <v>14</v>
      </c>
      <c r="P624" s="14" t="s">
        <v>668</v>
      </c>
      <c r="Q624" s="12">
        <f t="shared" si="76"/>
        <v>1</v>
      </c>
      <c r="R624" s="12" cm="1">
        <f t="array" ref="R624">SUMPRODUCT(($G$2:$G$3117=G624)*(Q624&gt;$Q$2:$Q$3117))+1</f>
        <v>1</v>
      </c>
      <c r="S624" s="12">
        <f t="shared" si="77"/>
        <v>100929</v>
      </c>
      <c r="T624" cm="1">
        <f t="array" ref="T624">SUMPRODUCT(($G$2:$G$3117=G624)*(S624&gt;$S$2:$S$3117))+1</f>
        <v>3</v>
      </c>
      <c r="U624" t="str">
        <f t="shared" si="78"/>
        <v xml:space="preserve">Hexham </v>
      </c>
      <c r="V624">
        <v>0</v>
      </c>
      <c r="W624" t="s">
        <v>19</v>
      </c>
      <c r="X624">
        <f t="shared" si="79"/>
        <v>2023</v>
      </c>
    </row>
    <row r="625" spans="1:24" x14ac:dyDescent="0.25">
      <c r="A625" s="10" t="str">
        <f t="shared" si="72"/>
        <v/>
      </c>
      <c r="B625" s="10" t="str">
        <f t="shared" si="73"/>
        <v/>
      </c>
      <c r="C625" s="10" t="str">
        <f t="shared" si="74"/>
        <v>Evening45069</v>
      </c>
      <c r="D625" s="5" t="str">
        <f>IF('by region'!$C$2="Any","Any",'Fixture list'!W625)&amp;M625&amp;IF('by region'!$I$2="Any","Any",N625)&amp;G625</f>
        <v>AnyJumpAny45069</v>
      </c>
      <c r="E625" s="5" t="e">
        <f>IF(I625=#REF!,'Fixture list'!G625,"")</f>
        <v>#REF!</v>
      </c>
      <c r="F625" s="5" t="str">
        <f t="shared" si="75"/>
        <v>450694</v>
      </c>
      <c r="G625" s="13">
        <v>45069</v>
      </c>
      <c r="H625" s="14" t="s">
        <v>7</v>
      </c>
      <c r="I625" s="14" t="s">
        <v>67</v>
      </c>
      <c r="J625" s="14" t="s">
        <v>80</v>
      </c>
      <c r="K625" s="14" t="s">
        <v>10</v>
      </c>
      <c r="L625" s="14" t="s">
        <v>11</v>
      </c>
      <c r="M625" s="14" t="s">
        <v>12</v>
      </c>
      <c r="N625" s="14" t="s">
        <v>13</v>
      </c>
      <c r="O625" s="14" t="s">
        <v>14</v>
      </c>
      <c r="P625" s="14" t="s">
        <v>713</v>
      </c>
      <c r="Q625" s="12">
        <f t="shared" si="76"/>
        <v>2</v>
      </c>
      <c r="R625" s="12" cm="1">
        <f t="array" ref="R625">SUMPRODUCT(($G$2:$G$3117=G625)*(Q625&gt;$Q$2:$Q$3117))+1</f>
        <v>4</v>
      </c>
      <c r="S625" s="12">
        <f t="shared" si="77"/>
        <v>400932</v>
      </c>
      <c r="T625" cm="1">
        <f t="array" ref="T625">SUMPRODUCT(($G$2:$G$3117=G625)*(S625&gt;$S$2:$S$3117))+1</f>
        <v>4</v>
      </c>
      <c r="U625" t="str">
        <f t="shared" si="78"/>
        <v>Hexham †</v>
      </c>
      <c r="V625">
        <v>0</v>
      </c>
      <c r="W625" t="s">
        <v>19</v>
      </c>
      <c r="X625">
        <f t="shared" si="79"/>
        <v>2023</v>
      </c>
    </row>
    <row r="626" spans="1:24" x14ac:dyDescent="0.25">
      <c r="A626" s="10" t="str">
        <f t="shared" si="72"/>
        <v/>
      </c>
      <c r="B626" s="10" t="str">
        <f t="shared" si="73"/>
        <v/>
      </c>
      <c r="C626" s="10" t="str">
        <f t="shared" si="74"/>
        <v>Afternoon45080</v>
      </c>
      <c r="D626" s="5" t="str">
        <f>IF('by region'!$C$2="Any","Any",'Fixture list'!W626)&amp;M626&amp;IF('by region'!$I$2="Any","Any",N626)&amp;G626</f>
        <v>AnyJumpAny45080</v>
      </c>
      <c r="E626" s="5" t="e">
        <f>IF(I626=#REF!,'Fixture list'!G626,"")</f>
        <v>#REF!</v>
      </c>
      <c r="F626" s="5" t="str">
        <f t="shared" si="75"/>
        <v>450803</v>
      </c>
      <c r="G626" s="13">
        <v>45080</v>
      </c>
      <c r="H626" s="14" t="s">
        <v>37</v>
      </c>
      <c r="I626" s="14" t="s">
        <v>67</v>
      </c>
      <c r="J626" s="14" t="s">
        <v>9</v>
      </c>
      <c r="K626" s="14" t="s">
        <v>10</v>
      </c>
      <c r="L626" s="14" t="s">
        <v>11</v>
      </c>
      <c r="M626" s="14" t="s">
        <v>12</v>
      </c>
      <c r="N626" s="14" t="s">
        <v>13</v>
      </c>
      <c r="O626" s="14" t="s">
        <v>14</v>
      </c>
      <c r="P626" s="14" t="s">
        <v>770</v>
      </c>
      <c r="Q626" s="12">
        <f t="shared" si="76"/>
        <v>1</v>
      </c>
      <c r="R626" s="12" cm="1">
        <f t="array" ref="R626">SUMPRODUCT(($G$2:$G$3117=G626)*(Q626&gt;$Q$2:$Q$3117))+1</f>
        <v>1</v>
      </c>
      <c r="S626" s="12">
        <f t="shared" si="77"/>
        <v>100931</v>
      </c>
      <c r="T626" cm="1">
        <f t="array" ref="T626">SUMPRODUCT(($G$2:$G$3117=G626)*(S626&gt;$S$2:$S$3117))+1</f>
        <v>3</v>
      </c>
      <c r="U626" t="str">
        <f t="shared" si="78"/>
        <v xml:space="preserve">Hexham </v>
      </c>
      <c r="V626">
        <v>0</v>
      </c>
      <c r="W626" t="s">
        <v>11</v>
      </c>
      <c r="X626">
        <f t="shared" si="79"/>
        <v>2023</v>
      </c>
    </row>
    <row r="627" spans="1:24" x14ac:dyDescent="0.25">
      <c r="A627" s="10" t="str">
        <f t="shared" si="72"/>
        <v/>
      </c>
      <c r="B627" s="10" t="str">
        <f t="shared" si="73"/>
        <v/>
      </c>
      <c r="C627" s="10" t="str">
        <f t="shared" si="74"/>
        <v>Afternoon45094</v>
      </c>
      <c r="D627" s="5" t="str">
        <f>IF('by region'!$C$2="Any","Any",'Fixture list'!W627)&amp;M627&amp;IF('by region'!$I$2="Any","Any",N627)&amp;G627</f>
        <v>AnyJumpAny45094</v>
      </c>
      <c r="E627" s="5" t="e">
        <f>IF(I627=#REF!,'Fixture list'!G627,"")</f>
        <v>#REF!</v>
      </c>
      <c r="F627" s="5" t="str">
        <f t="shared" si="75"/>
        <v>450942</v>
      </c>
      <c r="G627" s="13">
        <v>45094</v>
      </c>
      <c r="H627" s="14" t="s">
        <v>37</v>
      </c>
      <c r="I627" s="14" t="s">
        <v>67</v>
      </c>
      <c r="J627" s="14" t="s">
        <v>9</v>
      </c>
      <c r="K627" s="14" t="s">
        <v>10</v>
      </c>
      <c r="L627" s="14" t="s">
        <v>11</v>
      </c>
      <c r="M627" s="14" t="s">
        <v>12</v>
      </c>
      <c r="N627" s="14" t="s">
        <v>13</v>
      </c>
      <c r="O627" s="14" t="s">
        <v>14</v>
      </c>
      <c r="P627" s="14" t="s">
        <v>836</v>
      </c>
      <c r="Q627" s="12">
        <f t="shared" si="76"/>
        <v>1</v>
      </c>
      <c r="R627" s="12" cm="1">
        <f t="array" ref="R627">SUMPRODUCT(($G$2:$G$3117=G627)*(Q627&gt;$Q$2:$Q$3117))+1</f>
        <v>1</v>
      </c>
      <c r="S627" s="12">
        <f t="shared" si="77"/>
        <v>100933</v>
      </c>
      <c r="T627" cm="1">
        <f t="array" ref="T627">SUMPRODUCT(($G$2:$G$3117=G627)*(S627&gt;$S$2:$S$3117))+1</f>
        <v>2</v>
      </c>
      <c r="U627" t="str">
        <f t="shared" si="78"/>
        <v xml:space="preserve">Hexham </v>
      </c>
      <c r="V627">
        <v>0</v>
      </c>
      <c r="W627" t="s">
        <v>11</v>
      </c>
      <c r="X627">
        <f t="shared" si="79"/>
        <v>2023</v>
      </c>
    </row>
    <row r="628" spans="1:24" x14ac:dyDescent="0.25">
      <c r="A628" s="10" t="str">
        <f t="shared" si="72"/>
        <v/>
      </c>
      <c r="B628" s="10" t="str">
        <f t="shared" si="73"/>
        <v/>
      </c>
      <c r="C628" s="10" t="str">
        <f t="shared" si="74"/>
        <v>Afternoon45102</v>
      </c>
      <c r="D628" s="5" t="str">
        <f>IF('by region'!$C$2="Any","Any",'Fixture list'!W628)&amp;M628&amp;IF('by region'!$I$2="Any","Any",N628)&amp;G628</f>
        <v>AnyJumpAny45102</v>
      </c>
      <c r="E628" s="5" t="e">
        <f>IF(I628=#REF!,'Fixture list'!G628,"")</f>
        <v>#REF!</v>
      </c>
      <c r="F628" s="5" t="str">
        <f t="shared" si="75"/>
        <v>451021</v>
      </c>
      <c r="G628" s="13">
        <v>45102</v>
      </c>
      <c r="H628" s="14" t="s">
        <v>40</v>
      </c>
      <c r="I628" s="14" t="s">
        <v>67</v>
      </c>
      <c r="J628" s="14" t="s">
        <v>9</v>
      </c>
      <c r="K628" s="14" t="s">
        <v>10</v>
      </c>
      <c r="L628" s="14" t="s">
        <v>11</v>
      </c>
      <c r="M628" s="14" t="s">
        <v>12</v>
      </c>
      <c r="N628" s="14" t="s">
        <v>13</v>
      </c>
      <c r="O628" s="14" t="s">
        <v>14</v>
      </c>
      <c r="P628" s="14" t="s">
        <v>875</v>
      </c>
      <c r="Q628" s="12">
        <f t="shared" si="76"/>
        <v>1</v>
      </c>
      <c r="R628" s="12" cm="1">
        <f t="array" ref="R628">SUMPRODUCT(($G$2:$G$3117=G628)*(Q628&gt;$Q$2:$Q$3117))+1</f>
        <v>1</v>
      </c>
      <c r="S628" s="12">
        <f t="shared" si="77"/>
        <v>100939</v>
      </c>
      <c r="T628" cm="1">
        <f t="array" ref="T628">SUMPRODUCT(($G$2:$G$3117=G628)*(S628&gt;$S$2:$S$3117))+1</f>
        <v>1</v>
      </c>
      <c r="U628" t="str">
        <f t="shared" si="78"/>
        <v xml:space="preserve">Hexham </v>
      </c>
      <c r="V628">
        <v>0</v>
      </c>
      <c r="W628" t="s">
        <v>17</v>
      </c>
      <c r="X628">
        <f t="shared" si="79"/>
        <v>2023</v>
      </c>
    </row>
    <row r="629" spans="1:24" x14ac:dyDescent="0.25">
      <c r="A629" s="10" t="str">
        <f t="shared" si="72"/>
        <v/>
      </c>
      <c r="B629" s="10" t="str">
        <f t="shared" si="73"/>
        <v/>
      </c>
      <c r="C629" s="10" t="str">
        <f t="shared" si="74"/>
        <v>Evening45175</v>
      </c>
      <c r="D629" s="5" t="str">
        <f>IF('by region'!$C$2="Any","Any",'Fixture list'!W629)&amp;M629&amp;IF('by region'!$I$2="Any","Any",N629)&amp;G629</f>
        <v>AnyJumpAny45175</v>
      </c>
      <c r="E629" s="5" t="e">
        <f>IF(I629=#REF!,'Fixture list'!G629,"")</f>
        <v>#REF!</v>
      </c>
      <c r="F629" s="5" t="str">
        <f t="shared" si="75"/>
        <v>451755</v>
      </c>
      <c r="G629" s="13">
        <v>45175</v>
      </c>
      <c r="H629" s="14" t="s">
        <v>27</v>
      </c>
      <c r="I629" s="14" t="s">
        <v>67</v>
      </c>
      <c r="J629" s="14" t="s">
        <v>80</v>
      </c>
      <c r="K629" s="14" t="s">
        <v>30</v>
      </c>
      <c r="L629" s="14" t="s">
        <v>19</v>
      </c>
      <c r="M629" s="14" t="s">
        <v>12</v>
      </c>
      <c r="N629" s="14" t="s">
        <v>30</v>
      </c>
      <c r="O629" s="14" t="s">
        <v>21</v>
      </c>
      <c r="P629" s="14" t="s">
        <v>1206</v>
      </c>
      <c r="Q629" s="12">
        <f t="shared" si="76"/>
        <v>2</v>
      </c>
      <c r="R629" s="12" cm="1">
        <f t="array" ref="R629">SUMPRODUCT(($G$2:$G$3117=G629)*(Q629&gt;$Q$2:$Q$3117))+1</f>
        <v>4</v>
      </c>
      <c r="S629" s="12">
        <f t="shared" si="77"/>
        <v>412141</v>
      </c>
      <c r="T629" cm="1">
        <f t="array" ref="T629">SUMPRODUCT(($G$2:$G$3117=G629)*(S629&gt;$S$2:$S$3117))+1</f>
        <v>5</v>
      </c>
      <c r="U629" t="str">
        <f t="shared" si="78"/>
        <v>Hexham †</v>
      </c>
      <c r="V629">
        <v>0</v>
      </c>
      <c r="W629" t="s">
        <v>19</v>
      </c>
      <c r="X629">
        <f t="shared" si="79"/>
        <v>2023</v>
      </c>
    </row>
    <row r="630" spans="1:24" x14ac:dyDescent="0.25">
      <c r="A630" s="10" t="str">
        <f t="shared" si="72"/>
        <v/>
      </c>
      <c r="B630" s="10" t="str">
        <f t="shared" si="73"/>
        <v/>
      </c>
      <c r="C630" s="10" t="str">
        <f t="shared" si="74"/>
        <v>Afternoon45205</v>
      </c>
      <c r="D630" s="5" t="str">
        <f>IF('by region'!$C$2="Any","Any",'Fixture list'!W630)&amp;M630&amp;IF('by region'!$I$2="Any","Any",N630)&amp;G630</f>
        <v>AnyJumpAny45205</v>
      </c>
      <c r="E630" s="5" t="e">
        <f>IF(I630=#REF!,'Fixture list'!G630,"")</f>
        <v>#REF!</v>
      </c>
      <c r="F630" s="5" t="str">
        <f t="shared" si="75"/>
        <v>452052</v>
      </c>
      <c r="G630" s="13">
        <v>45205</v>
      </c>
      <c r="H630" s="14" t="s">
        <v>35</v>
      </c>
      <c r="I630" s="14" t="s">
        <v>67</v>
      </c>
      <c r="J630" s="14" t="s">
        <v>9</v>
      </c>
      <c r="K630" s="14" t="s">
        <v>10</v>
      </c>
      <c r="L630" s="14" t="s">
        <v>19</v>
      </c>
      <c r="M630" s="14" t="s">
        <v>12</v>
      </c>
      <c r="N630" s="14" t="s">
        <v>13</v>
      </c>
      <c r="O630" s="14" t="s">
        <v>14</v>
      </c>
      <c r="P630" s="14" t="s">
        <v>1330</v>
      </c>
      <c r="Q630" s="12">
        <f t="shared" si="76"/>
        <v>1</v>
      </c>
      <c r="R630" s="12" cm="1">
        <f t="array" ref="R630">SUMPRODUCT(($G$2:$G$3117=G630)*(Q630&gt;$Q$2:$Q$3117))+1</f>
        <v>1</v>
      </c>
      <c r="S630" s="12">
        <f t="shared" si="77"/>
        <v>100934</v>
      </c>
      <c r="T630" cm="1">
        <f t="array" ref="T630">SUMPRODUCT(($G$2:$G$3117=G630)*(S630&gt;$S$2:$S$3117))+1</f>
        <v>2</v>
      </c>
      <c r="U630" t="str">
        <f t="shared" si="78"/>
        <v xml:space="preserve">Hexham </v>
      </c>
      <c r="V630">
        <v>0</v>
      </c>
      <c r="W630" t="s">
        <v>30</v>
      </c>
      <c r="X630">
        <f t="shared" si="79"/>
        <v>2023</v>
      </c>
    </row>
    <row r="631" spans="1:24" x14ac:dyDescent="0.25">
      <c r="A631" s="10" t="str">
        <f t="shared" si="72"/>
        <v/>
      </c>
      <c r="B631" s="10" t="str">
        <f t="shared" si="73"/>
        <v/>
      </c>
      <c r="C631" s="10" t="str">
        <f t="shared" si="74"/>
        <v>Afternoon45213</v>
      </c>
      <c r="D631" s="5" t="str">
        <f>IF('by region'!$C$2="Any","Any",'Fixture list'!W631)&amp;M631&amp;IF('by region'!$I$2="Any","Any",N631)&amp;G631</f>
        <v>AnyJumpAny45213</v>
      </c>
      <c r="E631" s="5" t="e">
        <f>IF(I631=#REF!,'Fixture list'!G631,"")</f>
        <v>#REF!</v>
      </c>
      <c r="F631" s="5" t="str">
        <f t="shared" si="75"/>
        <v>452132</v>
      </c>
      <c r="G631" s="13">
        <v>45213</v>
      </c>
      <c r="H631" s="14" t="s">
        <v>37</v>
      </c>
      <c r="I631" s="14" t="s">
        <v>67</v>
      </c>
      <c r="J631" s="14" t="s">
        <v>9</v>
      </c>
      <c r="K631" s="14" t="s">
        <v>10</v>
      </c>
      <c r="L631" s="14" t="s">
        <v>19</v>
      </c>
      <c r="M631" s="14" t="s">
        <v>12</v>
      </c>
      <c r="N631" s="14" t="s">
        <v>13</v>
      </c>
      <c r="O631" s="14" t="s">
        <v>14</v>
      </c>
      <c r="P631" s="14" t="s">
        <v>1362</v>
      </c>
      <c r="Q631" s="12">
        <f t="shared" si="76"/>
        <v>1</v>
      </c>
      <c r="R631" s="12" cm="1">
        <f t="array" ref="R631">SUMPRODUCT(($G$2:$G$3117=G631)*(Q631&gt;$Q$2:$Q$3117))+1</f>
        <v>1</v>
      </c>
      <c r="S631" s="12">
        <f t="shared" si="77"/>
        <v>100935</v>
      </c>
      <c r="T631" cm="1">
        <f t="array" ref="T631">SUMPRODUCT(($G$2:$G$3117=G631)*(S631&gt;$S$2:$S$3117))+1</f>
        <v>2</v>
      </c>
      <c r="U631" t="str">
        <f t="shared" si="78"/>
        <v xml:space="preserve">Hexham </v>
      </c>
      <c r="V631">
        <v>0</v>
      </c>
      <c r="W631" t="s">
        <v>19</v>
      </c>
      <c r="X631">
        <f t="shared" si="79"/>
        <v>2023</v>
      </c>
    </row>
    <row r="632" spans="1:24" x14ac:dyDescent="0.25">
      <c r="A632" s="10" t="str">
        <f t="shared" si="72"/>
        <v/>
      </c>
      <c r="B632" s="10" t="str">
        <f t="shared" si="73"/>
        <v/>
      </c>
      <c r="C632" s="10" t="str">
        <f t="shared" si="74"/>
        <v>Afternoon45240</v>
      </c>
      <c r="D632" s="5" t="str">
        <f>IF('by region'!$C$2="Any","Any",'Fixture list'!W632)&amp;M632&amp;IF('by region'!$I$2="Any","Any",N632)&amp;G632</f>
        <v>AnyJumpAny45240</v>
      </c>
      <c r="E632" s="5" t="e">
        <f>IF(I632=#REF!,'Fixture list'!G632,"")</f>
        <v>#REF!</v>
      </c>
      <c r="F632" s="5" t="str">
        <f t="shared" si="75"/>
        <v>452403</v>
      </c>
      <c r="G632" s="13">
        <v>45240</v>
      </c>
      <c r="H632" s="14" t="s">
        <v>35</v>
      </c>
      <c r="I632" s="14" t="s">
        <v>67</v>
      </c>
      <c r="J632" s="14" t="s">
        <v>9</v>
      </c>
      <c r="K632" s="14" t="s">
        <v>10</v>
      </c>
      <c r="L632" s="14" t="s">
        <v>30</v>
      </c>
      <c r="M632" s="14" t="s">
        <v>12</v>
      </c>
      <c r="N632" s="14" t="s">
        <v>13</v>
      </c>
      <c r="O632" s="14" t="s">
        <v>14</v>
      </c>
      <c r="P632" s="14" t="s">
        <v>1467</v>
      </c>
      <c r="Q632" s="12">
        <f t="shared" si="76"/>
        <v>1</v>
      </c>
      <c r="R632" s="12" cm="1">
        <f t="array" ref="R632">SUMPRODUCT(($G$2:$G$3117=G632)*(Q632&gt;$Q$2:$Q$3117))+1</f>
        <v>1</v>
      </c>
      <c r="S632" s="12">
        <f t="shared" si="77"/>
        <v>100936</v>
      </c>
      <c r="T632" cm="1">
        <f t="array" ref="T632">SUMPRODUCT(($G$2:$G$3117=G632)*(S632&gt;$S$2:$S$3117))+1</f>
        <v>3</v>
      </c>
      <c r="U632" t="str">
        <f t="shared" si="78"/>
        <v xml:space="preserve">Hexham </v>
      </c>
      <c r="V632">
        <v>0</v>
      </c>
      <c r="W632" t="s">
        <v>19</v>
      </c>
      <c r="X632">
        <f t="shared" si="79"/>
        <v>2023</v>
      </c>
    </row>
    <row r="633" spans="1:24" x14ac:dyDescent="0.25">
      <c r="A633" s="10" t="str">
        <f t="shared" si="72"/>
        <v/>
      </c>
      <c r="B633" s="10" t="str">
        <f t="shared" si="73"/>
        <v/>
      </c>
      <c r="C633" s="10" t="str">
        <f t="shared" si="74"/>
        <v>Afternoon45252</v>
      </c>
      <c r="D633" s="5" t="str">
        <f>IF('by region'!$C$2="Any","Any",'Fixture list'!W633)&amp;M633&amp;IF('by region'!$I$2="Any","Any",N633)&amp;G633</f>
        <v>AnyJumpAny45252</v>
      </c>
      <c r="E633" s="5" t="e">
        <f>IF(I633=#REF!,'Fixture list'!G633,"")</f>
        <v>#REF!</v>
      </c>
      <c r="F633" s="5" t="str">
        <f t="shared" si="75"/>
        <v>452521</v>
      </c>
      <c r="G633" s="13">
        <v>45252</v>
      </c>
      <c r="H633" s="14" t="s">
        <v>27</v>
      </c>
      <c r="I633" s="14" t="s">
        <v>67</v>
      </c>
      <c r="J633" s="14" t="s">
        <v>9</v>
      </c>
      <c r="K633" s="14" t="s">
        <v>10</v>
      </c>
      <c r="L633" s="14" t="s">
        <v>17</v>
      </c>
      <c r="M633" s="14" t="s">
        <v>12</v>
      </c>
      <c r="N633" s="14" t="s">
        <v>13</v>
      </c>
      <c r="O633" s="14" t="s">
        <v>14</v>
      </c>
      <c r="P633" s="14" t="s">
        <v>1511</v>
      </c>
      <c r="Q633" s="12">
        <f t="shared" si="76"/>
        <v>1</v>
      </c>
      <c r="R633" s="12" cm="1">
        <f t="array" ref="R633">SUMPRODUCT(($G$2:$G$3117=G633)*(Q633&gt;$Q$2:$Q$3117))+1</f>
        <v>1</v>
      </c>
      <c r="S633" s="12">
        <f t="shared" si="77"/>
        <v>100937</v>
      </c>
      <c r="T633" cm="1">
        <f t="array" ref="T633">SUMPRODUCT(($G$2:$G$3117=G633)*(S633&gt;$S$2:$S$3117))+1</f>
        <v>1</v>
      </c>
      <c r="U633" t="str">
        <f t="shared" si="78"/>
        <v xml:space="preserve">Hexham </v>
      </c>
      <c r="V633">
        <v>0</v>
      </c>
      <c r="W633" t="s">
        <v>11</v>
      </c>
      <c r="X633">
        <f t="shared" si="79"/>
        <v>2023</v>
      </c>
    </row>
    <row r="634" spans="1:24" x14ac:dyDescent="0.25">
      <c r="A634" s="10" t="str">
        <f t="shared" si="72"/>
        <v/>
      </c>
      <c r="B634" s="10" t="str">
        <f t="shared" si="73"/>
        <v/>
      </c>
      <c r="C634" s="10" t="str">
        <f t="shared" si="74"/>
        <v>Afternoon45273</v>
      </c>
      <c r="D634" s="5" t="str">
        <f>IF('by region'!$C$2="Any","Any",'Fixture list'!W634)&amp;M634&amp;IF('by region'!$I$2="Any","Any",N634)&amp;G634</f>
        <v>AnyJumpAny45273</v>
      </c>
      <c r="E634" s="5" t="e">
        <f>IF(I634=#REF!,'Fixture list'!G634,"")</f>
        <v>#REF!</v>
      </c>
      <c r="F634" s="5" t="str">
        <f t="shared" si="75"/>
        <v>452731</v>
      </c>
      <c r="G634" s="13">
        <v>45273</v>
      </c>
      <c r="H634" s="14" t="s">
        <v>27</v>
      </c>
      <c r="I634" s="14" t="s">
        <v>67</v>
      </c>
      <c r="J634" s="14" t="s">
        <v>9</v>
      </c>
      <c r="K634" s="14" t="s">
        <v>10</v>
      </c>
      <c r="L634" s="14" t="s">
        <v>17</v>
      </c>
      <c r="M634" s="14" t="s">
        <v>12</v>
      </c>
      <c r="N634" s="14" t="s">
        <v>13</v>
      </c>
      <c r="O634" s="14" t="s">
        <v>14</v>
      </c>
      <c r="P634" s="14" t="s">
        <v>1581</v>
      </c>
      <c r="Q634" s="12">
        <f t="shared" si="76"/>
        <v>1</v>
      </c>
      <c r="R634" s="12" cm="1">
        <f t="array" ref="R634">SUMPRODUCT(($G$2:$G$3117=G634)*(Q634&gt;$Q$2:$Q$3117))+1</f>
        <v>1</v>
      </c>
      <c r="S634" s="12">
        <f t="shared" si="77"/>
        <v>100938</v>
      </c>
      <c r="T634" cm="1">
        <f t="array" ref="T634">SUMPRODUCT(($G$2:$G$3117=G634)*(S634&gt;$S$2:$S$3117))+1</f>
        <v>1</v>
      </c>
      <c r="U634" t="str">
        <f t="shared" si="78"/>
        <v xml:space="preserve">Hexham </v>
      </c>
      <c r="V634">
        <v>0</v>
      </c>
      <c r="W634" t="s">
        <v>17</v>
      </c>
      <c r="X634">
        <f t="shared" si="79"/>
        <v>2023</v>
      </c>
    </row>
    <row r="635" spans="1:24" x14ac:dyDescent="0.25">
      <c r="A635" s="10" t="str">
        <f t="shared" si="72"/>
        <v/>
      </c>
      <c r="B635" s="10" t="str">
        <f t="shared" si="73"/>
        <v/>
      </c>
      <c r="C635" s="10" t="str">
        <f t="shared" si="74"/>
        <v>Afternoon44939</v>
      </c>
      <c r="D635" s="5" t="str">
        <f>IF('by region'!$C$2="Any","Any",'Fixture list'!W635)&amp;M635&amp;IF('by region'!$I$2="Any","Any",N635)&amp;G635</f>
        <v>AnyJumpAny44939</v>
      </c>
      <c r="E635" s="5" t="e">
        <f>IF(I635=#REF!,'Fixture list'!G635,"")</f>
        <v>#REF!</v>
      </c>
      <c r="F635" s="5" t="str">
        <f t="shared" si="75"/>
        <v>449392</v>
      </c>
      <c r="G635" s="13">
        <v>44939</v>
      </c>
      <c r="H635" s="14" t="s">
        <v>35</v>
      </c>
      <c r="I635" s="14" t="s">
        <v>45</v>
      </c>
      <c r="J635" s="14" t="s">
        <v>9</v>
      </c>
      <c r="K635" s="14" t="s">
        <v>16</v>
      </c>
      <c r="L635" s="14" t="s">
        <v>17</v>
      </c>
      <c r="M635" s="14" t="s">
        <v>12</v>
      </c>
      <c r="N635" s="14" t="s">
        <v>13</v>
      </c>
      <c r="O635" s="14" t="s">
        <v>14</v>
      </c>
      <c r="P635" s="14" t="s">
        <v>209</v>
      </c>
      <c r="Q635" s="12">
        <f t="shared" si="76"/>
        <v>1</v>
      </c>
      <c r="R635" s="12" cm="1">
        <f t="array" ref="R635">SUMPRODUCT(($G$2:$G$3117=G635)*(Q635&gt;$Q$2:$Q$3117))+1</f>
        <v>1</v>
      </c>
      <c r="S635" s="12">
        <f t="shared" si="77"/>
        <v>101279</v>
      </c>
      <c r="T635" cm="1">
        <f t="array" ref="T635">SUMPRODUCT(($G$2:$G$3117=G635)*(S635&gt;$S$2:$S$3117))+1</f>
        <v>2</v>
      </c>
      <c r="U635" t="str">
        <f t="shared" si="78"/>
        <v xml:space="preserve">Huntingdon </v>
      </c>
      <c r="V635">
        <v>1</v>
      </c>
      <c r="W635" t="s">
        <v>11</v>
      </c>
      <c r="X635">
        <f t="shared" si="79"/>
        <v>2023</v>
      </c>
    </row>
    <row r="636" spans="1:24" x14ac:dyDescent="0.25">
      <c r="A636" s="10" t="str">
        <f t="shared" si="72"/>
        <v/>
      </c>
      <c r="B636" s="10" t="str">
        <f t="shared" si="73"/>
        <v/>
      </c>
      <c r="C636" s="10" t="str">
        <f t="shared" si="74"/>
        <v>Afternoon44953</v>
      </c>
      <c r="D636" s="5" t="str">
        <f>IF('by region'!$C$2="Any","Any",'Fixture list'!W636)&amp;M636&amp;IF('by region'!$I$2="Any","Any",N636)&amp;G636</f>
        <v>AnyJumpAny44953</v>
      </c>
      <c r="E636" s="5" t="e">
        <f>IF(I636=#REF!,'Fixture list'!G636,"")</f>
        <v>#REF!</v>
      </c>
      <c r="F636" s="5" t="str">
        <f t="shared" si="75"/>
        <v>449531</v>
      </c>
      <c r="G636" s="13">
        <v>44953</v>
      </c>
      <c r="H636" s="14" t="s">
        <v>35</v>
      </c>
      <c r="I636" s="14" t="s">
        <v>45</v>
      </c>
      <c r="J636" s="14" t="s">
        <v>9</v>
      </c>
      <c r="K636" s="14" t="s">
        <v>16</v>
      </c>
      <c r="L636" s="14" t="s">
        <v>17</v>
      </c>
      <c r="M636" s="14" t="s">
        <v>12</v>
      </c>
      <c r="N636" s="14" t="s">
        <v>13</v>
      </c>
      <c r="O636" s="14" t="s">
        <v>14</v>
      </c>
      <c r="P636" s="14" t="s">
        <v>259</v>
      </c>
      <c r="Q636" s="12">
        <f t="shared" si="76"/>
        <v>1</v>
      </c>
      <c r="R636" s="12" cm="1">
        <f t="array" ref="R636">SUMPRODUCT(($G$2:$G$3117=G636)*(Q636&gt;$Q$2:$Q$3117))+1</f>
        <v>1</v>
      </c>
      <c r="S636" s="12">
        <f t="shared" si="77"/>
        <v>100943</v>
      </c>
      <c r="T636" cm="1">
        <f t="array" ref="T636">SUMPRODUCT(($G$2:$G$3117=G636)*(S636&gt;$S$2:$S$3117))+1</f>
        <v>1</v>
      </c>
      <c r="U636" t="str">
        <f t="shared" si="78"/>
        <v xml:space="preserve">Huntingdon </v>
      </c>
      <c r="V636">
        <v>1</v>
      </c>
      <c r="W636" t="s">
        <v>11</v>
      </c>
      <c r="X636">
        <f t="shared" si="79"/>
        <v>2023</v>
      </c>
    </row>
    <row r="637" spans="1:24" x14ac:dyDescent="0.25">
      <c r="A637" s="10" t="str">
        <f t="shared" si="72"/>
        <v/>
      </c>
      <c r="B637" s="10" t="str">
        <f t="shared" si="73"/>
        <v/>
      </c>
      <c r="C637" s="10" t="str">
        <f t="shared" si="74"/>
        <v>Afternoon44966</v>
      </c>
      <c r="D637" s="5" t="str">
        <f>IF('by region'!$C$2="Any","Any",'Fixture list'!W637)&amp;M637&amp;IF('by region'!$I$2="Any","Any",N637)&amp;G637</f>
        <v>AnyJumpAny44966</v>
      </c>
      <c r="E637" s="5" t="e">
        <f>IF(I637=#REF!,'Fixture list'!G637,"")</f>
        <v>#REF!</v>
      </c>
      <c r="F637" s="5" t="str">
        <f t="shared" si="75"/>
        <v>449662</v>
      </c>
      <c r="G637" s="13">
        <v>44966</v>
      </c>
      <c r="H637" s="14" t="s">
        <v>34</v>
      </c>
      <c r="I637" s="14" t="s">
        <v>45</v>
      </c>
      <c r="J637" s="14" t="s">
        <v>9</v>
      </c>
      <c r="K637" s="14" t="s">
        <v>16</v>
      </c>
      <c r="L637" s="14" t="s">
        <v>17</v>
      </c>
      <c r="M637" s="14" t="s">
        <v>12</v>
      </c>
      <c r="N637" s="14" t="s">
        <v>13</v>
      </c>
      <c r="O637" s="14" t="s">
        <v>14</v>
      </c>
      <c r="P637" s="14" t="s">
        <v>305</v>
      </c>
      <c r="Q637" s="12">
        <f t="shared" si="76"/>
        <v>1</v>
      </c>
      <c r="R637" s="12" cm="1">
        <f t="array" ref="R637">SUMPRODUCT(($G$2:$G$3117=G637)*(Q637&gt;$Q$2:$Q$3117))+1</f>
        <v>1</v>
      </c>
      <c r="S637" s="12">
        <f t="shared" si="77"/>
        <v>100944</v>
      </c>
      <c r="T637" cm="1">
        <f t="array" ref="T637">SUMPRODUCT(($G$2:$G$3117=G637)*(S637&gt;$S$2:$S$3117))+1</f>
        <v>2</v>
      </c>
      <c r="U637" t="str">
        <f t="shared" si="78"/>
        <v xml:space="preserve">Huntingdon </v>
      </c>
      <c r="V637">
        <v>0</v>
      </c>
      <c r="W637" t="s">
        <v>19</v>
      </c>
      <c r="X637">
        <f t="shared" si="79"/>
        <v>2023</v>
      </c>
    </row>
    <row r="638" spans="1:24" x14ac:dyDescent="0.25">
      <c r="A638" s="10" t="str">
        <f t="shared" si="72"/>
        <v/>
      </c>
      <c r="B638" s="10" t="str">
        <f t="shared" si="73"/>
        <v/>
      </c>
      <c r="C638" s="10" t="str">
        <f t="shared" si="74"/>
        <v>Afternoon44980</v>
      </c>
      <c r="D638" s="5" t="str">
        <f>IF('by region'!$C$2="Any","Any",'Fixture list'!W638)&amp;M638&amp;IF('by region'!$I$2="Any","Any",N638)&amp;G638</f>
        <v>AnyJumpAny44980</v>
      </c>
      <c r="E638" s="5" t="e">
        <f>IF(I638=#REF!,'Fixture list'!G638,"")</f>
        <v>#REF!</v>
      </c>
      <c r="F638" s="5" t="str">
        <f t="shared" si="75"/>
        <v>449801</v>
      </c>
      <c r="G638" s="13">
        <v>44980</v>
      </c>
      <c r="H638" s="14" t="s">
        <v>34</v>
      </c>
      <c r="I638" s="14" t="s">
        <v>45</v>
      </c>
      <c r="J638" s="14" t="s">
        <v>9</v>
      </c>
      <c r="K638" s="14" t="s">
        <v>16</v>
      </c>
      <c r="L638" s="14" t="s">
        <v>17</v>
      </c>
      <c r="M638" s="14" t="s">
        <v>12</v>
      </c>
      <c r="N638" s="14" t="s">
        <v>13</v>
      </c>
      <c r="O638" s="14" t="s">
        <v>14</v>
      </c>
      <c r="P638" s="14" t="s">
        <v>354</v>
      </c>
      <c r="Q638" s="12">
        <f t="shared" si="76"/>
        <v>1</v>
      </c>
      <c r="R638" s="12" cm="1">
        <f t="array" ref="R638">SUMPRODUCT(($G$2:$G$3117=G638)*(Q638&gt;$Q$2:$Q$3117))+1</f>
        <v>1</v>
      </c>
      <c r="S638" s="12">
        <f t="shared" si="77"/>
        <v>100945</v>
      </c>
      <c r="T638" cm="1">
        <f t="array" ref="T638">SUMPRODUCT(($G$2:$G$3117=G638)*(S638&gt;$S$2:$S$3117))+1</f>
        <v>1</v>
      </c>
      <c r="U638" t="str">
        <f t="shared" si="78"/>
        <v xml:space="preserve">Huntingdon </v>
      </c>
      <c r="V638">
        <v>0</v>
      </c>
      <c r="W638" t="s">
        <v>17</v>
      </c>
      <c r="X638">
        <f t="shared" si="79"/>
        <v>2023</v>
      </c>
    </row>
    <row r="639" spans="1:24" x14ac:dyDescent="0.25">
      <c r="A639" s="10" t="str">
        <f t="shared" si="72"/>
        <v/>
      </c>
      <c r="B639" s="10" t="str">
        <f t="shared" si="73"/>
        <v/>
      </c>
      <c r="C639" s="10" t="str">
        <f t="shared" si="74"/>
        <v>Afternoon44990</v>
      </c>
      <c r="D639" s="5" t="str">
        <f>IF('by region'!$C$2="Any","Any",'Fixture list'!W639)&amp;M639&amp;IF('by region'!$I$2="Any","Any",N639)&amp;G639</f>
        <v>AnyJumpAny44990</v>
      </c>
      <c r="E639" s="5" t="e">
        <f>IF(I639=#REF!,'Fixture list'!G639,"")</f>
        <v>#REF!</v>
      </c>
      <c r="F639" s="5" t="str">
        <f t="shared" si="75"/>
        <v>449901</v>
      </c>
      <c r="G639" s="13">
        <v>44990</v>
      </c>
      <c r="H639" s="14" t="s">
        <v>40</v>
      </c>
      <c r="I639" s="14" t="s">
        <v>45</v>
      </c>
      <c r="J639" s="14" t="s">
        <v>9</v>
      </c>
      <c r="K639" s="14" t="s">
        <v>16</v>
      </c>
      <c r="L639" s="14" t="s">
        <v>17</v>
      </c>
      <c r="M639" s="14" t="s">
        <v>12</v>
      </c>
      <c r="N639" s="14" t="s">
        <v>13</v>
      </c>
      <c r="O639" s="14" t="s">
        <v>14</v>
      </c>
      <c r="P639" s="14" t="s">
        <v>390</v>
      </c>
      <c r="Q639" s="12">
        <f t="shared" si="76"/>
        <v>1</v>
      </c>
      <c r="R639" s="12" cm="1">
        <f t="array" ref="R639">SUMPRODUCT(($G$2:$G$3117=G639)*(Q639&gt;$Q$2:$Q$3117))+1</f>
        <v>1</v>
      </c>
      <c r="S639" s="12">
        <f t="shared" si="77"/>
        <v>101282</v>
      </c>
      <c r="T639" cm="1">
        <f t="array" ref="T639">SUMPRODUCT(($G$2:$G$3117=G639)*(S639&gt;$S$2:$S$3117))+1</f>
        <v>1</v>
      </c>
      <c r="U639" t="str">
        <f t="shared" si="78"/>
        <v xml:space="preserve">Huntingdon </v>
      </c>
      <c r="V639">
        <v>0</v>
      </c>
      <c r="W639" t="s">
        <v>11</v>
      </c>
      <c r="X639">
        <f t="shared" si="79"/>
        <v>2023</v>
      </c>
    </row>
    <row r="640" spans="1:24" x14ac:dyDescent="0.25">
      <c r="A640" s="10" t="str">
        <f t="shared" si="72"/>
        <v/>
      </c>
      <c r="B640" s="10" t="str">
        <f t="shared" si="73"/>
        <v/>
      </c>
      <c r="C640" s="10" t="str">
        <f t="shared" si="74"/>
        <v>Afternoon45000</v>
      </c>
      <c r="D640" s="5" t="str">
        <f>IF('by region'!$C$2="Any","Any",'Fixture list'!W640)&amp;M640&amp;IF('by region'!$I$2="Any","Any",N640)&amp;G640</f>
        <v>AnyJumpAny45000</v>
      </c>
      <c r="E640" s="5" t="e">
        <f>IF(I640=#REF!,'Fixture list'!G640,"")</f>
        <v>#REF!</v>
      </c>
      <c r="F640" s="5" t="str">
        <f t="shared" si="75"/>
        <v>450002</v>
      </c>
      <c r="G640" s="13">
        <v>45000</v>
      </c>
      <c r="H640" s="14" t="s">
        <v>27</v>
      </c>
      <c r="I640" s="14" t="s">
        <v>45</v>
      </c>
      <c r="J640" s="14" t="s">
        <v>9</v>
      </c>
      <c r="K640" s="14" t="s">
        <v>16</v>
      </c>
      <c r="L640" s="14" t="s">
        <v>17</v>
      </c>
      <c r="M640" s="14" t="s">
        <v>12</v>
      </c>
      <c r="N640" s="14" t="s">
        <v>13</v>
      </c>
      <c r="O640" s="14" t="s">
        <v>14</v>
      </c>
      <c r="P640" s="14" t="s">
        <v>428</v>
      </c>
      <c r="Q640" s="12">
        <f t="shared" si="76"/>
        <v>1</v>
      </c>
      <c r="R640" s="12" cm="1">
        <f t="array" ref="R640">SUMPRODUCT(($G$2:$G$3117=G640)*(Q640&gt;$Q$2:$Q$3117))+1</f>
        <v>1</v>
      </c>
      <c r="S640" s="12">
        <f t="shared" si="77"/>
        <v>101283</v>
      </c>
      <c r="T640" cm="1">
        <f t="array" ref="T640">SUMPRODUCT(($G$2:$G$3117=G640)*(S640&gt;$S$2:$S$3117))+1</f>
        <v>2</v>
      </c>
      <c r="U640" t="str">
        <f t="shared" si="78"/>
        <v xml:space="preserve">Huntingdon </v>
      </c>
      <c r="V640">
        <v>0</v>
      </c>
      <c r="W640" t="s">
        <v>19</v>
      </c>
      <c r="X640">
        <f t="shared" si="79"/>
        <v>2023</v>
      </c>
    </row>
    <row r="641" spans="1:24" x14ac:dyDescent="0.25">
      <c r="A641" s="10" t="str">
        <f t="shared" si="72"/>
        <v/>
      </c>
      <c r="B641" s="10" t="str">
        <f t="shared" si="73"/>
        <v/>
      </c>
      <c r="C641" s="10" t="str">
        <f t="shared" si="74"/>
        <v>Afternoon45013</v>
      </c>
      <c r="D641" s="5" t="str">
        <f>IF('by region'!$C$2="Any","Any",'Fixture list'!W641)&amp;M641&amp;IF('by region'!$I$2="Any","Any",N641)&amp;G641</f>
        <v>AnyJumpAny45013</v>
      </c>
      <c r="E641" s="5" t="e">
        <f>IF(I641=#REF!,'Fixture list'!G641,"")</f>
        <v>#REF!</v>
      </c>
      <c r="F641" s="5" t="str">
        <f t="shared" si="75"/>
        <v>450131</v>
      </c>
      <c r="G641" s="13">
        <v>45013</v>
      </c>
      <c r="H641" s="14" t="s">
        <v>7</v>
      </c>
      <c r="I641" s="14" t="s">
        <v>45</v>
      </c>
      <c r="J641" s="14" t="s">
        <v>9</v>
      </c>
      <c r="K641" s="14" t="s">
        <v>30</v>
      </c>
      <c r="L641" s="14" t="s">
        <v>30</v>
      </c>
      <c r="M641" s="14" t="s">
        <v>12</v>
      </c>
      <c r="N641" s="14" t="s">
        <v>30</v>
      </c>
      <c r="O641" s="14" t="s">
        <v>21</v>
      </c>
      <c r="P641" s="14" t="s">
        <v>471</v>
      </c>
      <c r="Q641" s="12">
        <f t="shared" si="76"/>
        <v>1</v>
      </c>
      <c r="R641" s="12" cm="1">
        <f t="array" ref="R641">SUMPRODUCT(($G$2:$G$3117=G641)*(Q641&gt;$Q$2:$Q$3117))+1</f>
        <v>1</v>
      </c>
      <c r="S641" s="12">
        <f t="shared" si="77"/>
        <v>100785</v>
      </c>
      <c r="T641" cm="1">
        <f t="array" ref="T641">SUMPRODUCT(($G$2:$G$3117=G641)*(S641&gt;$S$2:$S$3117))+1</f>
        <v>1</v>
      </c>
      <c r="U641" t="str">
        <f t="shared" si="78"/>
        <v xml:space="preserve">Huntingdon </v>
      </c>
      <c r="V641">
        <v>0</v>
      </c>
      <c r="W641" t="s">
        <v>11</v>
      </c>
      <c r="X641">
        <f t="shared" si="79"/>
        <v>2023</v>
      </c>
    </row>
    <row r="642" spans="1:24" x14ac:dyDescent="0.25">
      <c r="A642" s="10" t="str">
        <f t="shared" ref="A642:A705" si="80">IF(YEAR(G642)=2024,P642,"")</f>
        <v/>
      </c>
      <c r="B642" s="10" t="str">
        <f t="shared" ref="B642:B705" si="81">IF(YEAR(G642)=2025,P642,"")</f>
        <v/>
      </c>
      <c r="C642" s="10" t="str">
        <f t="shared" ref="C642:C705" si="82">J642&amp;G642</f>
        <v>Afternoon45026</v>
      </c>
      <c r="D642" s="5" t="str">
        <f>IF('by region'!$C$2="Any","Any",'Fixture list'!W642)&amp;M642&amp;IF('by region'!$I$2="Any","Any",N642)&amp;G642</f>
        <v>AnyJumpAny45026</v>
      </c>
      <c r="E642" s="5" t="e">
        <f>IF(I642=#REF!,'Fixture list'!G642,"")</f>
        <v>#REF!</v>
      </c>
      <c r="F642" s="5" t="str">
        <f t="shared" ref="F642:F705" si="83">G642&amp;T642</f>
        <v>450263</v>
      </c>
      <c r="G642" s="13">
        <v>45026</v>
      </c>
      <c r="H642" s="14" t="s">
        <v>42</v>
      </c>
      <c r="I642" s="14" t="s">
        <v>45</v>
      </c>
      <c r="J642" s="14" t="s">
        <v>9</v>
      </c>
      <c r="K642" s="14" t="s">
        <v>16</v>
      </c>
      <c r="L642" s="14" t="s">
        <v>17</v>
      </c>
      <c r="M642" s="14" t="s">
        <v>12</v>
      </c>
      <c r="N642" s="14" t="s">
        <v>13</v>
      </c>
      <c r="O642" s="14" t="s">
        <v>14</v>
      </c>
      <c r="P642" s="14" t="s">
        <v>523</v>
      </c>
      <c r="Q642" s="12">
        <f t="shared" ref="Q642:Q705" si="84">IF(J642="Afternoon",1,IF(J642="Evening",2,IF(J642="Floodlit",3,4)))</f>
        <v>1</v>
      </c>
      <c r="R642" s="12" cm="1">
        <f t="array" ref="R642">SUMPRODUCT(($G$2:$G$3117=G642)*(Q642&gt;$Q$2:$Q$3117))+1</f>
        <v>1</v>
      </c>
      <c r="S642" s="12">
        <f t="shared" ref="S642:S705" si="85">(R642*100000)+P642</f>
        <v>100947</v>
      </c>
      <c r="T642" cm="1">
        <f t="array" ref="T642">SUMPRODUCT(($G$2:$G$3117=G642)*(S642&gt;$S$2:$S$3117))+1</f>
        <v>3</v>
      </c>
      <c r="U642" t="str">
        <f t="shared" ref="U642:U705" si="86">_xlfn.CONCAT(IF(M642="Flat",UPPER(I642),I642)," ",IF(J642="Evening","†",IF(J642="Floodlit","#","")))</f>
        <v xml:space="preserve">Huntingdon </v>
      </c>
      <c r="V642">
        <v>0</v>
      </c>
      <c r="W642" t="s">
        <v>17</v>
      </c>
      <c r="X642">
        <f t="shared" ref="X642:X705" si="87">YEAR(G642)</f>
        <v>2023</v>
      </c>
    </row>
    <row r="643" spans="1:24" x14ac:dyDescent="0.25">
      <c r="A643" s="10" t="str">
        <f t="shared" si="80"/>
        <v/>
      </c>
      <c r="B643" s="10" t="str">
        <f t="shared" si="81"/>
        <v/>
      </c>
      <c r="C643" s="10" t="str">
        <f t="shared" si="82"/>
        <v>Afternoon45032</v>
      </c>
      <c r="D643" s="5" t="str">
        <f>IF('by region'!$C$2="Any","Any",'Fixture list'!W643)&amp;M643&amp;IF('by region'!$I$2="Any","Any",N643)&amp;G643</f>
        <v>AnyJumpAny45032</v>
      </c>
      <c r="E643" s="5" t="e">
        <f>IF(I643=#REF!,'Fixture list'!G643,"")</f>
        <v>#REF!</v>
      </c>
      <c r="F643" s="5" t="str">
        <f t="shared" si="83"/>
        <v>450322</v>
      </c>
      <c r="G643" s="13">
        <v>45032</v>
      </c>
      <c r="H643" s="14" t="s">
        <v>40</v>
      </c>
      <c r="I643" s="14" t="s">
        <v>45</v>
      </c>
      <c r="J643" s="14" t="s">
        <v>9</v>
      </c>
      <c r="K643" s="14" t="s">
        <v>30</v>
      </c>
      <c r="L643" s="14" t="s">
        <v>30</v>
      </c>
      <c r="M643" s="14" t="s">
        <v>12</v>
      </c>
      <c r="N643" s="14" t="s">
        <v>30</v>
      </c>
      <c r="O643" s="14" t="s">
        <v>21</v>
      </c>
      <c r="P643" s="14" t="s">
        <v>545</v>
      </c>
      <c r="Q643" s="12">
        <f t="shared" si="84"/>
        <v>1</v>
      </c>
      <c r="R643" s="12" cm="1">
        <f t="array" ref="R643">SUMPRODUCT(($G$2:$G$3117=G643)*(Q643&gt;$Q$2:$Q$3117))+1</f>
        <v>1</v>
      </c>
      <c r="S643" s="12">
        <f t="shared" si="85"/>
        <v>111144</v>
      </c>
      <c r="T643" cm="1">
        <f t="array" ref="T643">SUMPRODUCT(($G$2:$G$3117=G643)*(S643&gt;$S$2:$S$3117))+1</f>
        <v>2</v>
      </c>
      <c r="U643" t="str">
        <f t="shared" si="86"/>
        <v xml:space="preserve">Huntingdon </v>
      </c>
      <c r="V643">
        <v>0</v>
      </c>
      <c r="W643" t="s">
        <v>19</v>
      </c>
      <c r="X643">
        <f t="shared" si="87"/>
        <v>2023</v>
      </c>
    </row>
    <row r="644" spans="1:24" x14ac:dyDescent="0.25">
      <c r="A644" s="10" t="str">
        <f t="shared" si="80"/>
        <v/>
      </c>
      <c r="B644" s="10" t="str">
        <f t="shared" si="81"/>
        <v/>
      </c>
      <c r="C644" s="10" t="str">
        <f t="shared" si="82"/>
        <v>Afternoon45057</v>
      </c>
      <c r="D644" s="5" t="str">
        <f>IF('by region'!$C$2="Any","Any",'Fixture list'!W644)&amp;M644&amp;IF('by region'!$I$2="Any","Any",N644)&amp;G644</f>
        <v>AnyJumpAny45057</v>
      </c>
      <c r="E644" s="5" t="e">
        <f>IF(I644=#REF!,'Fixture list'!G644,"")</f>
        <v>#REF!</v>
      </c>
      <c r="F644" s="5" t="str">
        <f t="shared" si="83"/>
        <v>450572</v>
      </c>
      <c r="G644" s="13">
        <v>45057</v>
      </c>
      <c r="H644" s="14" t="s">
        <v>34</v>
      </c>
      <c r="I644" s="14" t="s">
        <v>45</v>
      </c>
      <c r="J644" s="14" t="s">
        <v>9</v>
      </c>
      <c r="K644" s="14" t="s">
        <v>16</v>
      </c>
      <c r="L644" s="14" t="s">
        <v>17</v>
      </c>
      <c r="M644" s="14" t="s">
        <v>12</v>
      </c>
      <c r="N644" s="14" t="s">
        <v>13</v>
      </c>
      <c r="O644" s="14" t="s">
        <v>14</v>
      </c>
      <c r="P644" s="14" t="s">
        <v>656</v>
      </c>
      <c r="Q644" s="12">
        <f t="shared" si="84"/>
        <v>1</v>
      </c>
      <c r="R644" s="12" cm="1">
        <f t="array" ref="R644">SUMPRODUCT(($G$2:$G$3117=G644)*(Q644&gt;$Q$2:$Q$3117))+1</f>
        <v>1</v>
      </c>
      <c r="S644" s="12">
        <f t="shared" si="85"/>
        <v>101427</v>
      </c>
      <c r="T644" cm="1">
        <f t="array" ref="T644">SUMPRODUCT(($G$2:$G$3117=G644)*(S644&gt;$S$2:$S$3117))+1</f>
        <v>2</v>
      </c>
      <c r="U644" t="str">
        <f t="shared" si="86"/>
        <v xml:space="preserve">Huntingdon </v>
      </c>
      <c r="V644">
        <v>0</v>
      </c>
      <c r="W644" t="s">
        <v>11</v>
      </c>
      <c r="X644">
        <f t="shared" si="87"/>
        <v>2023</v>
      </c>
    </row>
    <row r="645" spans="1:24" x14ac:dyDescent="0.25">
      <c r="A645" s="10" t="str">
        <f t="shared" si="80"/>
        <v/>
      </c>
      <c r="B645" s="10" t="str">
        <f t="shared" si="81"/>
        <v/>
      </c>
      <c r="C645" s="10" t="str">
        <f t="shared" si="82"/>
        <v>Afternoon45069</v>
      </c>
      <c r="D645" s="5" t="str">
        <f>IF('by region'!$C$2="Any","Any",'Fixture list'!W645)&amp;M645&amp;IF('by region'!$I$2="Any","Any",N645)&amp;G645</f>
        <v>AnyJumpAny45069</v>
      </c>
      <c r="E645" s="5" t="e">
        <f>IF(I645=#REF!,'Fixture list'!G645,"")</f>
        <v>#REF!</v>
      </c>
      <c r="F645" s="5" t="str">
        <f t="shared" si="83"/>
        <v>450692</v>
      </c>
      <c r="G645" s="13">
        <v>45069</v>
      </c>
      <c r="H645" s="14" t="s">
        <v>7</v>
      </c>
      <c r="I645" s="14" t="s">
        <v>45</v>
      </c>
      <c r="J645" s="14" t="s">
        <v>9</v>
      </c>
      <c r="K645" s="14" t="s">
        <v>16</v>
      </c>
      <c r="L645" s="14" t="s">
        <v>17</v>
      </c>
      <c r="M645" s="14" t="s">
        <v>12</v>
      </c>
      <c r="N645" s="14" t="s">
        <v>13</v>
      </c>
      <c r="O645" s="14" t="s">
        <v>14</v>
      </c>
      <c r="P645" s="14" t="s">
        <v>714</v>
      </c>
      <c r="Q645" s="12">
        <f t="shared" si="84"/>
        <v>1</v>
      </c>
      <c r="R645" s="12" cm="1">
        <f t="array" ref="R645">SUMPRODUCT(($G$2:$G$3117=G645)*(Q645&gt;$Q$2:$Q$3117))+1</f>
        <v>1</v>
      </c>
      <c r="S645" s="12">
        <f t="shared" si="85"/>
        <v>100949</v>
      </c>
      <c r="T645" cm="1">
        <f t="array" ref="T645">SUMPRODUCT(($G$2:$G$3117=G645)*(S645&gt;$S$2:$S$3117))+1</f>
        <v>2</v>
      </c>
      <c r="U645" t="str">
        <f t="shared" si="86"/>
        <v xml:space="preserve">Huntingdon </v>
      </c>
      <c r="V645">
        <v>0</v>
      </c>
      <c r="W645" t="s">
        <v>17</v>
      </c>
      <c r="X645">
        <f t="shared" si="87"/>
        <v>2023</v>
      </c>
    </row>
    <row r="646" spans="1:24" x14ac:dyDescent="0.25">
      <c r="A646" s="10" t="str">
        <f t="shared" si="80"/>
        <v/>
      </c>
      <c r="B646" s="10" t="str">
        <f t="shared" si="81"/>
        <v/>
      </c>
      <c r="C646" s="10" t="str">
        <f t="shared" si="82"/>
        <v>Afternoon45075</v>
      </c>
      <c r="D646" s="5" t="str">
        <f>IF('by region'!$C$2="Any","Any",'Fixture list'!W646)&amp;M646&amp;IF('by region'!$I$2="Any","Any",N646)&amp;G646</f>
        <v>AnyJumpAny45075</v>
      </c>
      <c r="E646" s="5" t="e">
        <f>IF(I646=#REF!,'Fixture list'!G646,"")</f>
        <v>#REF!</v>
      </c>
      <c r="F646" s="5" t="str">
        <f t="shared" si="83"/>
        <v>450753</v>
      </c>
      <c r="G646" s="13">
        <v>45075</v>
      </c>
      <c r="H646" s="14" t="s">
        <v>42</v>
      </c>
      <c r="I646" s="14" t="s">
        <v>45</v>
      </c>
      <c r="J646" s="14" t="s">
        <v>9</v>
      </c>
      <c r="K646" s="14" t="s">
        <v>16</v>
      </c>
      <c r="L646" s="14" t="s">
        <v>17</v>
      </c>
      <c r="M646" s="14" t="s">
        <v>12</v>
      </c>
      <c r="N646" s="14" t="s">
        <v>13</v>
      </c>
      <c r="O646" s="14" t="s">
        <v>14</v>
      </c>
      <c r="P646" s="14" t="s">
        <v>744</v>
      </c>
      <c r="Q646" s="12">
        <f t="shared" si="84"/>
        <v>1</v>
      </c>
      <c r="R646" s="12" cm="1">
        <f t="array" ref="R646">SUMPRODUCT(($G$2:$G$3117=G646)*(Q646&gt;$Q$2:$Q$3117))+1</f>
        <v>1</v>
      </c>
      <c r="S646" s="12">
        <f t="shared" si="85"/>
        <v>100951</v>
      </c>
      <c r="T646" cm="1">
        <f t="array" ref="T646">SUMPRODUCT(($G$2:$G$3117=G646)*(S646&gt;$S$2:$S$3117))+1</f>
        <v>3</v>
      </c>
      <c r="U646" t="str">
        <f t="shared" si="86"/>
        <v xml:space="preserve">Huntingdon </v>
      </c>
      <c r="V646">
        <v>0</v>
      </c>
      <c r="W646" t="s">
        <v>19</v>
      </c>
      <c r="X646">
        <f t="shared" si="87"/>
        <v>2023</v>
      </c>
    </row>
    <row r="647" spans="1:24" x14ac:dyDescent="0.25">
      <c r="A647" s="10" t="str">
        <f t="shared" si="80"/>
        <v/>
      </c>
      <c r="B647" s="10" t="str">
        <f t="shared" si="81"/>
        <v/>
      </c>
      <c r="C647" s="10" t="str">
        <f t="shared" si="82"/>
        <v>Afternoon45209</v>
      </c>
      <c r="D647" s="5" t="str">
        <f>IF('by region'!$C$2="Any","Any",'Fixture list'!W647)&amp;M647&amp;IF('by region'!$I$2="Any","Any",N647)&amp;G647</f>
        <v>AnyJumpAny45209</v>
      </c>
      <c r="E647" s="5" t="e">
        <f>IF(I647=#REF!,'Fixture list'!G647,"")</f>
        <v>#REF!</v>
      </c>
      <c r="F647" s="5" t="str">
        <f t="shared" si="83"/>
        <v>452092</v>
      </c>
      <c r="G647" s="13">
        <v>45209</v>
      </c>
      <c r="H647" s="14" t="s">
        <v>7</v>
      </c>
      <c r="I647" s="14" t="s">
        <v>45</v>
      </c>
      <c r="J647" s="14" t="s">
        <v>9</v>
      </c>
      <c r="K647" s="14" t="s">
        <v>16</v>
      </c>
      <c r="L647" s="14" t="s">
        <v>30</v>
      </c>
      <c r="M647" s="14" t="s">
        <v>12</v>
      </c>
      <c r="N647" s="14" t="s">
        <v>13</v>
      </c>
      <c r="O647" s="14" t="s">
        <v>14</v>
      </c>
      <c r="P647" s="14" t="s">
        <v>1345</v>
      </c>
      <c r="Q647" s="12">
        <f t="shared" si="84"/>
        <v>1</v>
      </c>
      <c r="R647" s="12" cm="1">
        <f t="array" ref="R647">SUMPRODUCT(($G$2:$G$3117=G647)*(Q647&gt;$Q$2:$Q$3117))+1</f>
        <v>1</v>
      </c>
      <c r="S647" s="12">
        <f t="shared" si="85"/>
        <v>100954</v>
      </c>
      <c r="T647" cm="1">
        <f t="array" ref="T647">SUMPRODUCT(($G$2:$G$3117=G647)*(S647&gt;$S$2:$S$3117))+1</f>
        <v>2</v>
      </c>
      <c r="U647" t="str">
        <f t="shared" si="86"/>
        <v xml:space="preserve">Huntingdon </v>
      </c>
      <c r="V647">
        <v>0</v>
      </c>
      <c r="W647" t="s">
        <v>30</v>
      </c>
      <c r="X647">
        <f t="shared" si="87"/>
        <v>2023</v>
      </c>
    </row>
    <row r="648" spans="1:24" x14ac:dyDescent="0.25">
      <c r="A648" s="10" t="str">
        <f t="shared" si="80"/>
        <v/>
      </c>
      <c r="B648" s="10" t="str">
        <f t="shared" si="81"/>
        <v/>
      </c>
      <c r="C648" s="10" t="str">
        <f t="shared" si="82"/>
        <v>Afternoon45216</v>
      </c>
      <c r="D648" s="5" t="str">
        <f>IF('by region'!$C$2="Any","Any",'Fixture list'!W648)&amp;M648&amp;IF('by region'!$I$2="Any","Any",N648)&amp;G648</f>
        <v>AnyJumpAny45216</v>
      </c>
      <c r="E648" s="5" t="e">
        <f>IF(I648=#REF!,'Fixture list'!G648,"")</f>
        <v>#REF!</v>
      </c>
      <c r="F648" s="5" t="str">
        <f t="shared" si="83"/>
        <v>452161</v>
      </c>
      <c r="G648" s="13">
        <v>45216</v>
      </c>
      <c r="H648" s="14" t="s">
        <v>7</v>
      </c>
      <c r="I648" s="14" t="s">
        <v>45</v>
      </c>
      <c r="J648" s="14" t="s">
        <v>9</v>
      </c>
      <c r="K648" s="14" t="s">
        <v>16</v>
      </c>
      <c r="L648" s="14" t="s">
        <v>30</v>
      </c>
      <c r="M648" s="14" t="s">
        <v>12</v>
      </c>
      <c r="N648" s="14" t="s">
        <v>13</v>
      </c>
      <c r="O648" s="14" t="s">
        <v>14</v>
      </c>
      <c r="P648" s="14" t="s">
        <v>1372</v>
      </c>
      <c r="Q648" s="12">
        <f t="shared" si="84"/>
        <v>1</v>
      </c>
      <c r="R648" s="12" cm="1">
        <f t="array" ref="R648">SUMPRODUCT(($G$2:$G$3117=G648)*(Q648&gt;$Q$2:$Q$3117))+1</f>
        <v>1</v>
      </c>
      <c r="S648" s="12">
        <f t="shared" si="85"/>
        <v>100637</v>
      </c>
      <c r="T648" cm="1">
        <f t="array" ref="T648">SUMPRODUCT(($G$2:$G$3117=G648)*(S648&gt;$S$2:$S$3117))+1</f>
        <v>1</v>
      </c>
      <c r="U648" t="str">
        <f t="shared" si="86"/>
        <v xml:space="preserve">Huntingdon </v>
      </c>
      <c r="V648">
        <v>0</v>
      </c>
      <c r="W648" t="s">
        <v>30</v>
      </c>
      <c r="X648">
        <f t="shared" si="87"/>
        <v>2023</v>
      </c>
    </row>
    <row r="649" spans="1:24" x14ac:dyDescent="0.25">
      <c r="A649" s="10" t="str">
        <f t="shared" si="80"/>
        <v/>
      </c>
      <c r="B649" s="10" t="str">
        <f t="shared" si="81"/>
        <v/>
      </c>
      <c r="C649" s="10" t="str">
        <f t="shared" si="82"/>
        <v>Afternoon45229</v>
      </c>
      <c r="D649" s="5" t="str">
        <f>IF('by region'!$C$2="Any","Any",'Fixture list'!W649)&amp;M649&amp;IF('by region'!$I$2="Any","Any",N649)&amp;G649</f>
        <v>AnyJumpAny45229</v>
      </c>
      <c r="E649" s="5" t="e">
        <f>IF(I649=#REF!,'Fixture list'!G649,"")</f>
        <v>#REF!</v>
      </c>
      <c r="F649" s="5" t="str">
        <f t="shared" si="83"/>
        <v>452291</v>
      </c>
      <c r="G649" s="13">
        <v>45229</v>
      </c>
      <c r="H649" s="14" t="s">
        <v>42</v>
      </c>
      <c r="I649" s="14" t="s">
        <v>45</v>
      </c>
      <c r="J649" s="14" t="s">
        <v>9</v>
      </c>
      <c r="K649" s="14" t="s">
        <v>16</v>
      </c>
      <c r="L649" s="14" t="s">
        <v>30</v>
      </c>
      <c r="M649" s="14" t="s">
        <v>12</v>
      </c>
      <c r="N649" s="14" t="s">
        <v>13</v>
      </c>
      <c r="O649" s="14" t="s">
        <v>14</v>
      </c>
      <c r="P649" s="14" t="s">
        <v>1424</v>
      </c>
      <c r="Q649" s="12">
        <f t="shared" si="84"/>
        <v>1</v>
      </c>
      <c r="R649" s="12" cm="1">
        <f t="array" ref="R649">SUMPRODUCT(($G$2:$G$3117=G649)*(Q649&gt;$Q$2:$Q$3117))+1</f>
        <v>1</v>
      </c>
      <c r="S649" s="12">
        <f t="shared" si="85"/>
        <v>100572</v>
      </c>
      <c r="T649" cm="1">
        <f t="array" ref="T649">SUMPRODUCT(($G$2:$G$3117=G649)*(S649&gt;$S$2:$S$3117))+1</f>
        <v>1</v>
      </c>
      <c r="U649" t="str">
        <f t="shared" si="86"/>
        <v xml:space="preserve">Huntingdon </v>
      </c>
      <c r="V649">
        <v>0</v>
      </c>
      <c r="W649" t="s">
        <v>19</v>
      </c>
      <c r="X649">
        <f t="shared" si="87"/>
        <v>2023</v>
      </c>
    </row>
    <row r="650" spans="1:24" x14ac:dyDescent="0.25">
      <c r="A650" s="10" t="str">
        <f t="shared" si="80"/>
        <v/>
      </c>
      <c r="B650" s="10" t="str">
        <f t="shared" si="81"/>
        <v/>
      </c>
      <c r="C650" s="10" t="str">
        <f t="shared" si="82"/>
        <v>Afternoon45235</v>
      </c>
      <c r="D650" s="5" t="str">
        <f>IF('by region'!$C$2="Any","Any",'Fixture list'!W650)&amp;M650&amp;IF('by region'!$I$2="Any","Any",N650)&amp;G650</f>
        <v>AnyJumpAny45235</v>
      </c>
      <c r="E650" s="5" t="e">
        <f>IF(I650=#REF!,'Fixture list'!G650,"")</f>
        <v>#REF!</v>
      </c>
      <c r="F650" s="5" t="str">
        <f t="shared" si="83"/>
        <v>452352</v>
      </c>
      <c r="G650" s="13">
        <v>45235</v>
      </c>
      <c r="H650" s="14" t="s">
        <v>40</v>
      </c>
      <c r="I650" s="14" t="s">
        <v>45</v>
      </c>
      <c r="J650" s="14" t="s">
        <v>9</v>
      </c>
      <c r="K650" s="14" t="s">
        <v>16</v>
      </c>
      <c r="L650" s="14" t="s">
        <v>30</v>
      </c>
      <c r="M650" s="14" t="s">
        <v>12</v>
      </c>
      <c r="N650" s="14" t="s">
        <v>13</v>
      </c>
      <c r="O650" s="14" t="s">
        <v>14</v>
      </c>
      <c r="P650" s="14" t="s">
        <v>1447</v>
      </c>
      <c r="Q650" s="12">
        <f t="shared" si="84"/>
        <v>1</v>
      </c>
      <c r="R650" s="12" cm="1">
        <f t="array" ref="R650">SUMPRODUCT(($G$2:$G$3117=G650)*(Q650&gt;$Q$2:$Q$3117))+1</f>
        <v>1</v>
      </c>
      <c r="S650" s="12">
        <f t="shared" si="85"/>
        <v>100950</v>
      </c>
      <c r="T650" cm="1">
        <f t="array" ref="T650">SUMPRODUCT(($G$2:$G$3117=G650)*(S650&gt;$S$2:$S$3117))+1</f>
        <v>2</v>
      </c>
      <c r="U650" t="str">
        <f t="shared" si="86"/>
        <v xml:space="preserve">Huntingdon </v>
      </c>
      <c r="V650">
        <v>0</v>
      </c>
      <c r="W650" t="s">
        <v>19</v>
      </c>
      <c r="X650">
        <f t="shared" si="87"/>
        <v>2023</v>
      </c>
    </row>
    <row r="651" spans="1:24" x14ac:dyDescent="0.25">
      <c r="A651" s="10" t="str">
        <f t="shared" si="80"/>
        <v/>
      </c>
      <c r="B651" s="10" t="str">
        <f t="shared" si="81"/>
        <v/>
      </c>
      <c r="C651" s="10" t="str">
        <f t="shared" si="82"/>
        <v>Afternoon45244</v>
      </c>
      <c r="D651" s="5" t="str">
        <f>IF('by region'!$C$2="Any","Any",'Fixture list'!W651)&amp;M651&amp;IF('by region'!$I$2="Any","Any",N651)&amp;G651</f>
        <v>AnyJumpAny45244</v>
      </c>
      <c r="E651" s="5" t="e">
        <f>IF(I651=#REF!,'Fixture list'!G651,"")</f>
        <v>#REF!</v>
      </c>
      <c r="F651" s="5" t="str">
        <f t="shared" si="83"/>
        <v>452441</v>
      </c>
      <c r="G651" s="13">
        <v>45244</v>
      </c>
      <c r="H651" s="14" t="s">
        <v>7</v>
      </c>
      <c r="I651" s="14" t="s">
        <v>45</v>
      </c>
      <c r="J651" s="14" t="s">
        <v>9</v>
      </c>
      <c r="K651" s="14" t="s">
        <v>16</v>
      </c>
      <c r="L651" s="14" t="s">
        <v>19</v>
      </c>
      <c r="M651" s="14" t="s">
        <v>12</v>
      </c>
      <c r="N651" s="14" t="s">
        <v>13</v>
      </c>
      <c r="O651" s="14" t="s">
        <v>14</v>
      </c>
      <c r="P651" s="14" t="s">
        <v>1480</v>
      </c>
      <c r="Q651" s="12">
        <f t="shared" si="84"/>
        <v>1</v>
      </c>
      <c r="R651" s="12" cm="1">
        <f t="array" ref="R651">SUMPRODUCT(($G$2:$G$3117=G651)*(Q651&gt;$Q$2:$Q$3117))+1</f>
        <v>1</v>
      </c>
      <c r="S651" s="12">
        <f t="shared" si="85"/>
        <v>100953</v>
      </c>
      <c r="T651" cm="1">
        <f t="array" ref="T651">SUMPRODUCT(($G$2:$G$3117=G651)*(S651&gt;$S$2:$S$3117))+1</f>
        <v>1</v>
      </c>
      <c r="U651" t="str">
        <f t="shared" si="86"/>
        <v xml:space="preserve">Huntingdon </v>
      </c>
      <c r="V651">
        <v>0</v>
      </c>
      <c r="W651" t="s">
        <v>19</v>
      </c>
      <c r="X651">
        <f t="shared" si="87"/>
        <v>2023</v>
      </c>
    </row>
    <row r="652" spans="1:24" x14ac:dyDescent="0.25">
      <c r="A652" s="10" t="str">
        <f t="shared" si="80"/>
        <v/>
      </c>
      <c r="B652" s="10" t="str">
        <f t="shared" si="81"/>
        <v/>
      </c>
      <c r="C652" s="10" t="str">
        <f t="shared" si="82"/>
        <v>Afternoon45255</v>
      </c>
      <c r="D652" s="5" t="str">
        <f>IF('by region'!$C$2="Any","Any",'Fixture list'!W652)&amp;M652&amp;IF('by region'!$I$2="Any","Any",N652)&amp;G652</f>
        <v>AnyJumpAny45255</v>
      </c>
      <c r="E652" s="5" t="e">
        <f>IF(I652=#REF!,'Fixture list'!G652,"")</f>
        <v>#REF!</v>
      </c>
      <c r="F652" s="5" t="str">
        <f t="shared" si="83"/>
        <v>452553</v>
      </c>
      <c r="G652" s="13">
        <v>45255</v>
      </c>
      <c r="H652" s="14" t="s">
        <v>37</v>
      </c>
      <c r="I652" s="14" t="s">
        <v>45</v>
      </c>
      <c r="J652" s="14" t="s">
        <v>9</v>
      </c>
      <c r="K652" s="14" t="s">
        <v>16</v>
      </c>
      <c r="L652" s="14" t="s">
        <v>19</v>
      </c>
      <c r="M652" s="14" t="s">
        <v>12</v>
      </c>
      <c r="N652" s="14" t="s">
        <v>13</v>
      </c>
      <c r="O652" s="14" t="s">
        <v>14</v>
      </c>
      <c r="P652" s="14" t="s">
        <v>1525</v>
      </c>
      <c r="Q652" s="12">
        <f t="shared" si="84"/>
        <v>1</v>
      </c>
      <c r="R652" s="12" cm="1">
        <f t="array" ref="R652">SUMPRODUCT(($G$2:$G$3117=G652)*(Q652&gt;$Q$2:$Q$3117))+1</f>
        <v>1</v>
      </c>
      <c r="S652" s="12">
        <f t="shared" si="85"/>
        <v>100955</v>
      </c>
      <c r="T652" cm="1">
        <f t="array" ref="T652">SUMPRODUCT(($G$2:$G$3117=G652)*(S652&gt;$S$2:$S$3117))+1</f>
        <v>3</v>
      </c>
      <c r="U652" t="str">
        <f t="shared" si="86"/>
        <v xml:space="preserve">Huntingdon </v>
      </c>
      <c r="V652">
        <v>0</v>
      </c>
      <c r="W652" t="s">
        <v>11</v>
      </c>
      <c r="X652">
        <f t="shared" si="87"/>
        <v>2023</v>
      </c>
    </row>
    <row r="653" spans="1:24" x14ac:dyDescent="0.25">
      <c r="A653" s="10" t="str">
        <f t="shared" si="80"/>
        <v/>
      </c>
      <c r="B653" s="10" t="str">
        <f t="shared" si="81"/>
        <v/>
      </c>
      <c r="C653" s="10" t="str">
        <f t="shared" si="82"/>
        <v>Afternoon45270</v>
      </c>
      <c r="D653" s="5" t="str">
        <f>IF('by region'!$C$2="Any","Any",'Fixture list'!W653)&amp;M653&amp;IF('by region'!$I$2="Any","Any",N653)&amp;G653</f>
        <v>AnyJumpAny45270</v>
      </c>
      <c r="E653" s="5" t="e">
        <f>IF(I653=#REF!,'Fixture list'!G653,"")</f>
        <v>#REF!</v>
      </c>
      <c r="F653" s="5" t="str">
        <f t="shared" si="83"/>
        <v>452701</v>
      </c>
      <c r="G653" s="13">
        <v>45270</v>
      </c>
      <c r="H653" s="14" t="s">
        <v>40</v>
      </c>
      <c r="I653" s="14" t="s">
        <v>45</v>
      </c>
      <c r="J653" s="14" t="s">
        <v>9</v>
      </c>
      <c r="K653" s="14" t="s">
        <v>16</v>
      </c>
      <c r="L653" s="14" t="s">
        <v>11</v>
      </c>
      <c r="M653" s="14" t="s">
        <v>12</v>
      </c>
      <c r="N653" s="14" t="s">
        <v>13</v>
      </c>
      <c r="O653" s="14" t="s">
        <v>14</v>
      </c>
      <c r="P653" s="14" t="s">
        <v>1571</v>
      </c>
      <c r="Q653" s="12">
        <f t="shared" si="84"/>
        <v>1</v>
      </c>
      <c r="R653" s="12" cm="1">
        <f t="array" ref="R653">SUMPRODUCT(($G$2:$G$3117=G653)*(Q653&gt;$Q$2:$Q$3117))+1</f>
        <v>1</v>
      </c>
      <c r="S653" s="12">
        <f t="shared" si="85"/>
        <v>100956</v>
      </c>
      <c r="T653" cm="1">
        <f t="array" ref="T653">SUMPRODUCT(($G$2:$G$3117=G653)*(S653&gt;$S$2:$S$3117))+1</f>
        <v>1</v>
      </c>
      <c r="U653" t="str">
        <f t="shared" si="86"/>
        <v xml:space="preserve">Huntingdon </v>
      </c>
      <c r="V653">
        <v>0</v>
      </c>
      <c r="W653" t="s">
        <v>11</v>
      </c>
      <c r="X653">
        <f t="shared" si="87"/>
        <v>2023</v>
      </c>
    </row>
    <row r="654" spans="1:24" x14ac:dyDescent="0.25">
      <c r="A654" s="10" t="str">
        <f t="shared" si="80"/>
        <v/>
      </c>
      <c r="B654" s="10" t="str">
        <f t="shared" si="81"/>
        <v/>
      </c>
      <c r="C654" s="10" t="str">
        <f t="shared" si="82"/>
        <v>Afternoon44941</v>
      </c>
      <c r="D654" s="5" t="str">
        <f>IF('by region'!$C$2="Any","Any",'Fixture list'!W654)&amp;M654&amp;IF('by region'!$I$2="Any","Any",N654)&amp;G654</f>
        <v>AnyJumpAny44941</v>
      </c>
      <c r="E654" s="5" t="e">
        <f>IF(I654=#REF!,'Fixture list'!G654,"")</f>
        <v>#REF!</v>
      </c>
      <c r="F654" s="5" t="str">
        <f t="shared" si="83"/>
        <v>449411</v>
      </c>
      <c r="G654" s="13">
        <v>44941</v>
      </c>
      <c r="H654" s="14" t="s">
        <v>40</v>
      </c>
      <c r="I654" s="14" t="s">
        <v>50</v>
      </c>
      <c r="J654" s="14" t="s">
        <v>9</v>
      </c>
      <c r="K654" s="14" t="s">
        <v>10</v>
      </c>
      <c r="L654" s="14" t="s">
        <v>11</v>
      </c>
      <c r="M654" s="14" t="s">
        <v>12</v>
      </c>
      <c r="N654" s="14" t="s">
        <v>13</v>
      </c>
      <c r="O654" s="14" t="s">
        <v>14</v>
      </c>
      <c r="P654" s="14" t="s">
        <v>216</v>
      </c>
      <c r="Q654" s="12">
        <f t="shared" si="84"/>
        <v>1</v>
      </c>
      <c r="R654" s="12" cm="1">
        <f t="array" ref="R654">SUMPRODUCT(($G$2:$G$3117=G654)*(Q654&gt;$Q$2:$Q$3117))+1</f>
        <v>1</v>
      </c>
      <c r="S654" s="12">
        <f t="shared" si="85"/>
        <v>100960</v>
      </c>
      <c r="T654" cm="1">
        <f t="array" ref="T654">SUMPRODUCT(($G$2:$G$3117=G654)*(S654&gt;$S$2:$S$3117))+1</f>
        <v>1</v>
      </c>
      <c r="U654" t="str">
        <f t="shared" si="86"/>
        <v xml:space="preserve">Kelso </v>
      </c>
      <c r="V654">
        <v>0</v>
      </c>
      <c r="W654" t="s">
        <v>19</v>
      </c>
      <c r="X654">
        <f t="shared" si="87"/>
        <v>2023</v>
      </c>
    </row>
    <row r="655" spans="1:24" x14ac:dyDescent="0.25">
      <c r="A655" s="10" t="str">
        <f t="shared" si="80"/>
        <v/>
      </c>
      <c r="B655" s="10" t="str">
        <f t="shared" si="81"/>
        <v/>
      </c>
      <c r="C655" s="10" t="str">
        <f t="shared" si="82"/>
        <v>Afternoon44974</v>
      </c>
      <c r="D655" s="5" t="str">
        <f>IF('by region'!$C$2="Any","Any",'Fixture list'!W655)&amp;M655&amp;IF('by region'!$I$2="Any","Any",N655)&amp;G655</f>
        <v>AnyJumpAny44974</v>
      </c>
      <c r="E655" s="5" t="e">
        <f>IF(I655=#REF!,'Fixture list'!G655,"")</f>
        <v>#REF!</v>
      </c>
      <c r="F655" s="5" t="str">
        <f t="shared" si="83"/>
        <v>449742</v>
      </c>
      <c r="G655" s="13">
        <v>44974</v>
      </c>
      <c r="H655" s="14" t="s">
        <v>35</v>
      </c>
      <c r="I655" s="14" t="s">
        <v>50</v>
      </c>
      <c r="J655" s="14" t="s">
        <v>9</v>
      </c>
      <c r="K655" s="14" t="s">
        <v>10</v>
      </c>
      <c r="L655" s="14" t="s">
        <v>11</v>
      </c>
      <c r="M655" s="14" t="s">
        <v>12</v>
      </c>
      <c r="N655" s="14" t="s">
        <v>13</v>
      </c>
      <c r="O655" s="14" t="s">
        <v>14</v>
      </c>
      <c r="P655" s="14" t="s">
        <v>334</v>
      </c>
      <c r="Q655" s="12">
        <f t="shared" si="84"/>
        <v>1</v>
      </c>
      <c r="R655" s="12" cm="1">
        <f t="array" ref="R655">SUMPRODUCT(($G$2:$G$3117=G655)*(Q655&gt;$Q$2:$Q$3117))+1</f>
        <v>1</v>
      </c>
      <c r="S655" s="12">
        <f t="shared" si="85"/>
        <v>100959</v>
      </c>
      <c r="T655" cm="1">
        <f t="array" ref="T655">SUMPRODUCT(($G$2:$G$3117=G655)*(S655&gt;$S$2:$S$3117))+1</f>
        <v>2</v>
      </c>
      <c r="U655" t="str">
        <f t="shared" si="86"/>
        <v xml:space="preserve">Kelso </v>
      </c>
      <c r="V655">
        <v>0</v>
      </c>
      <c r="W655" t="s">
        <v>17</v>
      </c>
      <c r="X655">
        <f t="shared" si="87"/>
        <v>2023</v>
      </c>
    </row>
    <row r="656" spans="1:24" x14ac:dyDescent="0.25">
      <c r="A656" s="10" t="str">
        <f t="shared" si="80"/>
        <v/>
      </c>
      <c r="B656" s="10" t="str">
        <f t="shared" si="81"/>
        <v/>
      </c>
      <c r="C656" s="10" t="str">
        <f t="shared" si="82"/>
        <v>Afternoon44989</v>
      </c>
      <c r="D656" s="5" t="str">
        <f>IF('by region'!$C$2="Any","Any",'Fixture list'!W656)&amp;M656&amp;IF('by region'!$I$2="Any","Any",N656)&amp;G656</f>
        <v>AnyJumpAny44989</v>
      </c>
      <c r="E656" s="5" t="e">
        <f>IF(I656=#REF!,'Fixture list'!G656,"")</f>
        <v>#REF!</v>
      </c>
      <c r="F656" s="5" t="str">
        <f t="shared" si="83"/>
        <v>449893</v>
      </c>
      <c r="G656" s="13">
        <v>44989</v>
      </c>
      <c r="H656" s="14" t="s">
        <v>37</v>
      </c>
      <c r="I656" s="14" t="s">
        <v>50</v>
      </c>
      <c r="J656" s="14" t="s">
        <v>9</v>
      </c>
      <c r="K656" s="14" t="s">
        <v>10</v>
      </c>
      <c r="L656" s="14" t="s">
        <v>11</v>
      </c>
      <c r="M656" s="14" t="s">
        <v>12</v>
      </c>
      <c r="N656" s="14" t="s">
        <v>13</v>
      </c>
      <c r="O656" s="14" t="s">
        <v>14</v>
      </c>
      <c r="P656" s="14" t="s">
        <v>388</v>
      </c>
      <c r="Q656" s="12">
        <f t="shared" si="84"/>
        <v>1</v>
      </c>
      <c r="R656" s="12" cm="1">
        <f t="array" ref="R656">SUMPRODUCT(($G$2:$G$3117=G656)*(Q656&gt;$Q$2:$Q$3117))+1</f>
        <v>1</v>
      </c>
      <c r="S656" s="12">
        <f t="shared" si="85"/>
        <v>100961</v>
      </c>
      <c r="T656" cm="1">
        <f t="array" ref="T656">SUMPRODUCT(($G$2:$G$3117=G656)*(S656&gt;$S$2:$S$3117))+1</f>
        <v>3</v>
      </c>
      <c r="U656" t="str">
        <f t="shared" si="86"/>
        <v xml:space="preserve">Kelso </v>
      </c>
      <c r="V656">
        <v>0</v>
      </c>
      <c r="W656" t="s">
        <v>11</v>
      </c>
      <c r="X656">
        <f t="shared" si="87"/>
        <v>2023</v>
      </c>
    </row>
    <row r="657" spans="1:24" x14ac:dyDescent="0.25">
      <c r="A657" s="10" t="str">
        <f t="shared" si="80"/>
        <v/>
      </c>
      <c r="B657" s="10" t="str">
        <f t="shared" si="81"/>
        <v/>
      </c>
      <c r="C657" s="10" t="str">
        <f t="shared" si="82"/>
        <v>Afternoon45010</v>
      </c>
      <c r="D657" s="5" t="str">
        <f>IF('by region'!$C$2="Any","Any",'Fixture list'!W657)&amp;M657&amp;IF('by region'!$I$2="Any","Any",N657)&amp;G657</f>
        <v>AnyJumpAny45010</v>
      </c>
      <c r="E657" s="5" t="e">
        <f>IF(I657=#REF!,'Fixture list'!G657,"")</f>
        <v>#REF!</v>
      </c>
      <c r="F657" s="5" t="str">
        <f t="shared" si="83"/>
        <v>450102</v>
      </c>
      <c r="G657" s="13">
        <v>45010</v>
      </c>
      <c r="H657" s="14" t="s">
        <v>37</v>
      </c>
      <c r="I657" s="14" t="s">
        <v>50</v>
      </c>
      <c r="J657" s="14" t="s">
        <v>9</v>
      </c>
      <c r="K657" s="14" t="s">
        <v>10</v>
      </c>
      <c r="L657" s="14" t="s">
        <v>11</v>
      </c>
      <c r="M657" s="14" t="s">
        <v>12</v>
      </c>
      <c r="N657" s="14" t="s">
        <v>13</v>
      </c>
      <c r="O657" s="14" t="s">
        <v>14</v>
      </c>
      <c r="P657" s="14" t="s">
        <v>464</v>
      </c>
      <c r="Q657" s="12">
        <f t="shared" si="84"/>
        <v>1</v>
      </c>
      <c r="R657" s="12" cm="1">
        <f t="array" ref="R657">SUMPRODUCT(($G$2:$G$3117=G657)*(Q657&gt;$Q$2:$Q$3117))+1</f>
        <v>1</v>
      </c>
      <c r="S657" s="12">
        <f t="shared" si="85"/>
        <v>100963</v>
      </c>
      <c r="T657" cm="1">
        <f t="array" ref="T657">SUMPRODUCT(($G$2:$G$3117=G657)*(S657&gt;$S$2:$S$3117))+1</f>
        <v>2</v>
      </c>
      <c r="U657" t="str">
        <f t="shared" si="86"/>
        <v xml:space="preserve">Kelso </v>
      </c>
      <c r="V657">
        <v>0</v>
      </c>
      <c r="W657" t="s">
        <v>19</v>
      </c>
      <c r="X657">
        <f t="shared" si="87"/>
        <v>2023</v>
      </c>
    </row>
    <row r="658" spans="1:24" x14ac:dyDescent="0.25">
      <c r="A658" s="10" t="str">
        <f t="shared" si="80"/>
        <v/>
      </c>
      <c r="B658" s="10" t="str">
        <f t="shared" si="81"/>
        <v/>
      </c>
      <c r="C658" s="10" t="str">
        <f t="shared" si="82"/>
        <v>Afternoon45033</v>
      </c>
      <c r="D658" s="5" t="str">
        <f>IF('by region'!$C$2="Any","Any",'Fixture list'!W658)&amp;M658&amp;IF('by region'!$I$2="Any","Any",N658)&amp;G658</f>
        <v>AnyJumpAny45033</v>
      </c>
      <c r="E658" s="5" t="e">
        <f>IF(I658=#REF!,'Fixture list'!G658,"")</f>
        <v>#REF!</v>
      </c>
      <c r="F658" s="5" t="str">
        <f t="shared" si="83"/>
        <v>450333</v>
      </c>
      <c r="G658" s="13">
        <v>45033</v>
      </c>
      <c r="H658" s="14" t="s">
        <v>42</v>
      </c>
      <c r="I658" s="14" t="s">
        <v>50</v>
      </c>
      <c r="J658" s="14" t="s">
        <v>9</v>
      </c>
      <c r="K658" s="14" t="s">
        <v>10</v>
      </c>
      <c r="L658" s="14" t="s">
        <v>11</v>
      </c>
      <c r="M658" s="14" t="s">
        <v>12</v>
      </c>
      <c r="N658" s="14" t="s">
        <v>13</v>
      </c>
      <c r="O658" s="14" t="s">
        <v>14</v>
      </c>
      <c r="P658" s="14" t="s">
        <v>550</v>
      </c>
      <c r="Q658" s="12">
        <f t="shared" si="84"/>
        <v>1</v>
      </c>
      <c r="R658" s="12" cm="1">
        <f t="array" ref="R658">SUMPRODUCT(($G$2:$G$3117=G658)*(Q658&gt;$Q$2:$Q$3117))+1</f>
        <v>1</v>
      </c>
      <c r="S658" s="12">
        <f t="shared" si="85"/>
        <v>110368</v>
      </c>
      <c r="T658" cm="1">
        <f t="array" ref="T658">SUMPRODUCT(($G$2:$G$3117=G658)*(S658&gt;$S$2:$S$3117))+1</f>
        <v>3</v>
      </c>
      <c r="U658" t="str">
        <f t="shared" si="86"/>
        <v xml:space="preserve">Kelso </v>
      </c>
      <c r="V658">
        <v>0</v>
      </c>
      <c r="W658" t="s">
        <v>17</v>
      </c>
      <c r="X658">
        <f t="shared" si="87"/>
        <v>2023</v>
      </c>
    </row>
    <row r="659" spans="1:24" x14ac:dyDescent="0.25">
      <c r="A659" s="10" t="str">
        <f t="shared" si="80"/>
        <v/>
      </c>
      <c r="B659" s="10" t="str">
        <f t="shared" si="81"/>
        <v/>
      </c>
      <c r="C659" s="10" t="str">
        <f t="shared" si="82"/>
        <v>Afternoon45056</v>
      </c>
      <c r="D659" s="5" t="str">
        <f>IF('by region'!$C$2="Any","Any",'Fixture list'!W659)&amp;M659&amp;IF('by region'!$I$2="Any","Any",N659)&amp;G659</f>
        <v>AnyJumpAny45056</v>
      </c>
      <c r="E659" s="5" t="e">
        <f>IF(I659=#REF!,'Fixture list'!G659,"")</f>
        <v>#REF!</v>
      </c>
      <c r="F659" s="5" t="str">
        <f t="shared" si="83"/>
        <v>450562</v>
      </c>
      <c r="G659" s="13">
        <v>45056</v>
      </c>
      <c r="H659" s="14" t="s">
        <v>27</v>
      </c>
      <c r="I659" s="14" t="s">
        <v>50</v>
      </c>
      <c r="J659" s="14" t="s">
        <v>9</v>
      </c>
      <c r="K659" s="14" t="s">
        <v>10</v>
      </c>
      <c r="L659" s="14" t="s">
        <v>11</v>
      </c>
      <c r="M659" s="14" t="s">
        <v>12</v>
      </c>
      <c r="N659" s="14" t="s">
        <v>13</v>
      </c>
      <c r="O659" s="14" t="s">
        <v>14</v>
      </c>
      <c r="P659" s="14" t="s">
        <v>650</v>
      </c>
      <c r="Q659" s="12">
        <f t="shared" si="84"/>
        <v>1</v>
      </c>
      <c r="R659" s="12" cm="1">
        <f t="array" ref="R659">SUMPRODUCT(($G$2:$G$3117=G659)*(Q659&gt;$Q$2:$Q$3117))+1</f>
        <v>1</v>
      </c>
      <c r="S659" s="12">
        <f t="shared" si="85"/>
        <v>100964</v>
      </c>
      <c r="T659" cm="1">
        <f t="array" ref="T659">SUMPRODUCT(($G$2:$G$3117=G659)*(S659&gt;$S$2:$S$3117))+1</f>
        <v>2</v>
      </c>
      <c r="U659" t="str">
        <f t="shared" si="86"/>
        <v xml:space="preserve">Kelso </v>
      </c>
      <c r="V659">
        <v>0</v>
      </c>
      <c r="W659" t="s">
        <v>17</v>
      </c>
      <c r="X659">
        <f t="shared" si="87"/>
        <v>2023</v>
      </c>
    </row>
    <row r="660" spans="1:24" x14ac:dyDescent="0.25">
      <c r="A660" s="10" t="str">
        <f t="shared" si="80"/>
        <v/>
      </c>
      <c r="B660" s="10" t="str">
        <f t="shared" si="81"/>
        <v/>
      </c>
      <c r="C660" s="10" t="str">
        <f t="shared" si="82"/>
        <v>Afternoon45074</v>
      </c>
      <c r="D660" s="5" t="str">
        <f>IF('by region'!$C$2="Any","Any",'Fixture list'!W660)&amp;M660&amp;IF('by region'!$I$2="Any","Any",N660)&amp;G660</f>
        <v>AnyJumpAny45074</v>
      </c>
      <c r="E660" s="5" t="e">
        <f>IF(I660=#REF!,'Fixture list'!G660,"")</f>
        <v>#REF!</v>
      </c>
      <c r="F660" s="5" t="str">
        <f t="shared" si="83"/>
        <v>450742</v>
      </c>
      <c r="G660" s="13">
        <v>45074</v>
      </c>
      <c r="H660" s="14" t="s">
        <v>40</v>
      </c>
      <c r="I660" s="14" t="s">
        <v>50</v>
      </c>
      <c r="J660" s="14" t="s">
        <v>9</v>
      </c>
      <c r="K660" s="14" t="s">
        <v>10</v>
      </c>
      <c r="L660" s="14" t="s">
        <v>11</v>
      </c>
      <c r="M660" s="14" t="s">
        <v>12</v>
      </c>
      <c r="N660" s="14" t="s">
        <v>13</v>
      </c>
      <c r="O660" s="14" t="s">
        <v>14</v>
      </c>
      <c r="P660" s="14" t="s">
        <v>738</v>
      </c>
      <c r="Q660" s="12">
        <f t="shared" si="84"/>
        <v>1</v>
      </c>
      <c r="R660" s="12" cm="1">
        <f t="array" ref="R660">SUMPRODUCT(($G$2:$G$3117=G660)*(Q660&gt;$Q$2:$Q$3117))+1</f>
        <v>1</v>
      </c>
      <c r="S660" s="12">
        <f t="shared" si="85"/>
        <v>100962</v>
      </c>
      <c r="T660" cm="1">
        <f t="array" ref="T660">SUMPRODUCT(($G$2:$G$3117=G660)*(S660&gt;$S$2:$S$3117))+1</f>
        <v>2</v>
      </c>
      <c r="U660" t="str">
        <f t="shared" si="86"/>
        <v xml:space="preserve">Kelso </v>
      </c>
      <c r="V660">
        <v>0</v>
      </c>
      <c r="W660" t="s">
        <v>17</v>
      </c>
      <c r="X660">
        <f t="shared" si="87"/>
        <v>2023</v>
      </c>
    </row>
    <row r="661" spans="1:24" x14ac:dyDescent="0.25">
      <c r="A661" s="10" t="str">
        <f t="shared" si="80"/>
        <v/>
      </c>
      <c r="B661" s="10" t="str">
        <f t="shared" si="81"/>
        <v/>
      </c>
      <c r="C661" s="10" t="str">
        <f t="shared" si="82"/>
        <v>Evening45181</v>
      </c>
      <c r="D661" s="5" t="str">
        <f>IF('by region'!$C$2="Any","Any",'Fixture list'!W661)&amp;M661&amp;IF('by region'!$I$2="Any","Any",N661)&amp;G661</f>
        <v>AnyJumpAny45181</v>
      </c>
      <c r="E661" s="5" t="e">
        <f>IF(I661=#REF!,'Fixture list'!G661,"")</f>
        <v>#REF!</v>
      </c>
      <c r="F661" s="5" t="str">
        <f t="shared" si="83"/>
        <v>451814</v>
      </c>
      <c r="G661" s="13">
        <v>45181</v>
      </c>
      <c r="H661" s="14" t="s">
        <v>7</v>
      </c>
      <c r="I661" s="14" t="s">
        <v>50</v>
      </c>
      <c r="J661" s="14" t="s">
        <v>80</v>
      </c>
      <c r="K661" s="14" t="s">
        <v>30</v>
      </c>
      <c r="L661" s="14" t="s">
        <v>17</v>
      </c>
      <c r="M661" s="14" t="s">
        <v>12</v>
      </c>
      <c r="N661" s="14" t="s">
        <v>30</v>
      </c>
      <c r="O661" s="14" t="s">
        <v>21</v>
      </c>
      <c r="P661" s="14" t="s">
        <v>1234</v>
      </c>
      <c r="Q661" s="12">
        <f t="shared" si="84"/>
        <v>2</v>
      </c>
      <c r="R661" s="12" cm="1">
        <f t="array" ref="R661">SUMPRODUCT(($G$2:$G$3117=G661)*(Q661&gt;$Q$2:$Q$3117))+1</f>
        <v>4</v>
      </c>
      <c r="S661" s="12">
        <f t="shared" si="85"/>
        <v>414278</v>
      </c>
      <c r="T661" cm="1">
        <f t="array" ref="T661">SUMPRODUCT(($G$2:$G$3117=G661)*(S661&gt;$S$2:$S$3117))+1</f>
        <v>4</v>
      </c>
      <c r="U661" t="str">
        <f t="shared" si="86"/>
        <v>Kelso †</v>
      </c>
      <c r="V661">
        <v>0</v>
      </c>
      <c r="W661" t="s">
        <v>11</v>
      </c>
      <c r="X661">
        <f t="shared" si="87"/>
        <v>2023</v>
      </c>
    </row>
    <row r="662" spans="1:24" x14ac:dyDescent="0.25">
      <c r="A662" s="10" t="str">
        <f t="shared" si="80"/>
        <v/>
      </c>
      <c r="B662" s="10" t="str">
        <f t="shared" si="81"/>
        <v/>
      </c>
      <c r="C662" s="10" t="str">
        <f t="shared" si="82"/>
        <v>Evening45189</v>
      </c>
      <c r="D662" s="5" t="str">
        <f>IF('by region'!$C$2="Any","Any",'Fixture list'!W662)&amp;M662&amp;IF('by region'!$I$2="Any","Any",N662)&amp;G662</f>
        <v>AnyJumpAny45189</v>
      </c>
      <c r="E662" s="5" t="e">
        <f>IF(I662=#REF!,'Fixture list'!G662,"")</f>
        <v>#REF!</v>
      </c>
      <c r="F662" s="5" t="str">
        <f t="shared" si="83"/>
        <v>451894</v>
      </c>
      <c r="G662" s="13">
        <v>45189</v>
      </c>
      <c r="H662" s="14" t="s">
        <v>27</v>
      </c>
      <c r="I662" s="14" t="s">
        <v>50</v>
      </c>
      <c r="J662" s="14" t="s">
        <v>80</v>
      </c>
      <c r="K662" s="14" t="s">
        <v>10</v>
      </c>
      <c r="L662" s="14" t="s">
        <v>30</v>
      </c>
      <c r="M662" s="14" t="s">
        <v>12</v>
      </c>
      <c r="N662" s="14" t="s">
        <v>13</v>
      </c>
      <c r="O662" s="14" t="s">
        <v>14</v>
      </c>
      <c r="P662" s="14" t="s">
        <v>1266</v>
      </c>
      <c r="Q662" s="12">
        <f t="shared" si="84"/>
        <v>2</v>
      </c>
      <c r="R662" s="12" cm="1">
        <f t="array" ref="R662">SUMPRODUCT(($G$2:$G$3117=G662)*(Q662&gt;$Q$2:$Q$3117))+1</f>
        <v>4</v>
      </c>
      <c r="S662" s="12">
        <f t="shared" si="85"/>
        <v>400970</v>
      </c>
      <c r="T662" cm="1">
        <f t="array" ref="T662">SUMPRODUCT(($G$2:$G$3117=G662)*(S662&gt;$S$2:$S$3117))+1</f>
        <v>4</v>
      </c>
      <c r="U662" t="str">
        <f t="shared" si="86"/>
        <v>Kelso †</v>
      </c>
      <c r="V662">
        <v>0</v>
      </c>
      <c r="W662" t="s">
        <v>19</v>
      </c>
      <c r="X662">
        <f t="shared" si="87"/>
        <v>2023</v>
      </c>
    </row>
    <row r="663" spans="1:24" x14ac:dyDescent="0.25">
      <c r="A663" s="10" t="str">
        <f t="shared" si="80"/>
        <v/>
      </c>
      <c r="B663" s="10" t="str">
        <f t="shared" si="81"/>
        <v/>
      </c>
      <c r="C663" s="10" t="str">
        <f t="shared" si="82"/>
        <v>Afternoon45207</v>
      </c>
      <c r="D663" s="5" t="str">
        <f>IF('by region'!$C$2="Any","Any",'Fixture list'!W663)&amp;M663&amp;IF('by region'!$I$2="Any","Any",N663)&amp;G663</f>
        <v>AnyJumpAny45207</v>
      </c>
      <c r="E663" s="5" t="e">
        <f>IF(I663=#REF!,'Fixture list'!G663,"")</f>
        <v>#REF!</v>
      </c>
      <c r="F663" s="5" t="str">
        <f t="shared" si="83"/>
        <v>452071</v>
      </c>
      <c r="G663" s="13">
        <v>45207</v>
      </c>
      <c r="H663" s="14" t="s">
        <v>40</v>
      </c>
      <c r="I663" s="14" t="s">
        <v>50</v>
      </c>
      <c r="J663" s="14" t="s">
        <v>9</v>
      </c>
      <c r="K663" s="14" t="s">
        <v>10</v>
      </c>
      <c r="L663" s="14" t="s">
        <v>17</v>
      </c>
      <c r="M663" s="14" t="s">
        <v>12</v>
      </c>
      <c r="N663" s="14" t="s">
        <v>13</v>
      </c>
      <c r="O663" s="14" t="s">
        <v>14</v>
      </c>
      <c r="P663" s="14" t="s">
        <v>1336</v>
      </c>
      <c r="Q663" s="12">
        <f t="shared" si="84"/>
        <v>1</v>
      </c>
      <c r="R663" s="12" cm="1">
        <f t="array" ref="R663">SUMPRODUCT(($G$2:$G$3117=G663)*(Q663&gt;$Q$2:$Q$3117))+1</f>
        <v>1</v>
      </c>
      <c r="S663" s="12">
        <f t="shared" si="85"/>
        <v>100965</v>
      </c>
      <c r="T663" cm="1">
        <f t="array" ref="T663">SUMPRODUCT(($G$2:$G$3117=G663)*(S663&gt;$S$2:$S$3117))+1</f>
        <v>1</v>
      </c>
      <c r="U663" t="str">
        <f t="shared" si="86"/>
        <v xml:space="preserve">Kelso </v>
      </c>
      <c r="V663">
        <v>0</v>
      </c>
      <c r="W663" t="s">
        <v>19</v>
      </c>
      <c r="X663">
        <f t="shared" si="87"/>
        <v>2023</v>
      </c>
    </row>
    <row r="664" spans="1:24" x14ac:dyDescent="0.25">
      <c r="A664" s="10" t="str">
        <f t="shared" si="80"/>
        <v/>
      </c>
      <c r="B664" s="10" t="str">
        <f t="shared" si="81"/>
        <v/>
      </c>
      <c r="C664" s="10" t="str">
        <f t="shared" si="82"/>
        <v>Afternoon45227</v>
      </c>
      <c r="D664" s="5" t="str">
        <f>IF('by region'!$C$2="Any","Any",'Fixture list'!W664)&amp;M664&amp;IF('by region'!$I$2="Any","Any",N664)&amp;G664</f>
        <v>AnyJumpAny45227</v>
      </c>
      <c r="E664" s="5" t="e">
        <f>IF(I664=#REF!,'Fixture list'!G664,"")</f>
        <v>#REF!</v>
      </c>
      <c r="F664" s="5" t="str">
        <f t="shared" si="83"/>
        <v>452273</v>
      </c>
      <c r="G664" s="13">
        <v>45227</v>
      </c>
      <c r="H664" s="14" t="s">
        <v>37</v>
      </c>
      <c r="I664" s="14" t="s">
        <v>50</v>
      </c>
      <c r="J664" s="14" t="s">
        <v>9</v>
      </c>
      <c r="K664" s="14" t="s">
        <v>10</v>
      </c>
      <c r="L664" s="14" t="s">
        <v>11</v>
      </c>
      <c r="M664" s="14" t="s">
        <v>12</v>
      </c>
      <c r="N664" s="14" t="s">
        <v>13</v>
      </c>
      <c r="O664" s="14" t="s">
        <v>14</v>
      </c>
      <c r="P664" s="14" t="s">
        <v>1418</v>
      </c>
      <c r="Q664" s="12">
        <f t="shared" si="84"/>
        <v>1</v>
      </c>
      <c r="R664" s="12" cm="1">
        <f t="array" ref="R664">SUMPRODUCT(($G$2:$G$3117=G664)*(Q664&gt;$Q$2:$Q$3117))+1</f>
        <v>1</v>
      </c>
      <c r="S664" s="12">
        <f t="shared" si="85"/>
        <v>100966</v>
      </c>
      <c r="T664" cm="1">
        <f t="array" ref="T664">SUMPRODUCT(($G$2:$G$3117=G664)*(S664&gt;$S$2:$S$3117))+1</f>
        <v>3</v>
      </c>
      <c r="U664" t="str">
        <f t="shared" si="86"/>
        <v xml:space="preserve">Kelso </v>
      </c>
      <c r="V664">
        <v>0</v>
      </c>
      <c r="W664" t="s">
        <v>19</v>
      </c>
      <c r="X664">
        <f t="shared" si="87"/>
        <v>2023</v>
      </c>
    </row>
    <row r="665" spans="1:24" x14ac:dyDescent="0.25">
      <c r="A665" s="10" t="str">
        <f t="shared" si="80"/>
        <v/>
      </c>
      <c r="B665" s="10" t="str">
        <f t="shared" si="81"/>
        <v/>
      </c>
      <c r="C665" s="10" t="str">
        <f t="shared" si="82"/>
        <v>Afternoon45241</v>
      </c>
      <c r="D665" s="5" t="str">
        <f>IF('by region'!$C$2="Any","Any",'Fixture list'!W665)&amp;M665&amp;IF('by region'!$I$2="Any","Any",N665)&amp;G665</f>
        <v>AnyJumpAny45241</v>
      </c>
      <c r="E665" s="5" t="e">
        <f>IF(I665=#REF!,'Fixture list'!G665,"")</f>
        <v>#REF!</v>
      </c>
      <c r="F665" s="5" t="str">
        <f t="shared" si="83"/>
        <v>452413</v>
      </c>
      <c r="G665" s="13">
        <v>45241</v>
      </c>
      <c r="H665" s="14" t="s">
        <v>37</v>
      </c>
      <c r="I665" s="14" t="s">
        <v>50</v>
      </c>
      <c r="J665" s="14" t="s">
        <v>9</v>
      </c>
      <c r="K665" s="14" t="s">
        <v>10</v>
      </c>
      <c r="L665" s="14" t="s">
        <v>19</v>
      </c>
      <c r="M665" s="14" t="s">
        <v>12</v>
      </c>
      <c r="N665" s="14" t="s">
        <v>13</v>
      </c>
      <c r="O665" s="14" t="s">
        <v>14</v>
      </c>
      <c r="P665" s="14" t="s">
        <v>1471</v>
      </c>
      <c r="Q665" s="12">
        <f t="shared" si="84"/>
        <v>1</v>
      </c>
      <c r="R665" s="12" cm="1">
        <f t="array" ref="R665">SUMPRODUCT(($G$2:$G$3117=G665)*(Q665&gt;$Q$2:$Q$3117))+1</f>
        <v>1</v>
      </c>
      <c r="S665" s="12">
        <f t="shared" si="85"/>
        <v>100967</v>
      </c>
      <c r="T665" cm="1">
        <f t="array" ref="T665">SUMPRODUCT(($G$2:$G$3117=G665)*(S665&gt;$S$2:$S$3117))+1</f>
        <v>3</v>
      </c>
      <c r="U665" t="str">
        <f t="shared" si="86"/>
        <v xml:space="preserve">Kelso </v>
      </c>
      <c r="V665">
        <v>0</v>
      </c>
      <c r="W665" t="s">
        <v>19</v>
      </c>
      <c r="X665">
        <f t="shared" si="87"/>
        <v>2023</v>
      </c>
    </row>
    <row r="666" spans="1:24" x14ac:dyDescent="0.25">
      <c r="A666" s="10" t="str">
        <f t="shared" si="80"/>
        <v/>
      </c>
      <c r="B666" s="10" t="str">
        <f t="shared" si="81"/>
        <v/>
      </c>
      <c r="C666" s="10" t="str">
        <f t="shared" si="82"/>
        <v>Afternoon45259</v>
      </c>
      <c r="D666" s="5" t="str">
        <f>IF('by region'!$C$2="Any","Any",'Fixture list'!W666)&amp;M666&amp;IF('by region'!$I$2="Any","Any",N666)&amp;G666</f>
        <v>AnyJumpAny45259</v>
      </c>
      <c r="E666" s="5" t="e">
        <f>IF(I666=#REF!,'Fixture list'!G666,"")</f>
        <v>#REF!</v>
      </c>
      <c r="F666" s="5" t="str">
        <f t="shared" si="83"/>
        <v>452593</v>
      </c>
      <c r="G666" s="13">
        <v>45259</v>
      </c>
      <c r="H666" s="14" t="s">
        <v>27</v>
      </c>
      <c r="I666" s="14" t="s">
        <v>50</v>
      </c>
      <c r="J666" s="14" t="s">
        <v>9</v>
      </c>
      <c r="K666" s="14" t="s">
        <v>30</v>
      </c>
      <c r="L666" s="14" t="s">
        <v>17</v>
      </c>
      <c r="M666" s="14" t="s">
        <v>12</v>
      </c>
      <c r="N666" s="14" t="s">
        <v>30</v>
      </c>
      <c r="O666" s="14" t="s">
        <v>21</v>
      </c>
      <c r="P666" s="14" t="s">
        <v>1532</v>
      </c>
      <c r="Q666" s="12">
        <f t="shared" si="84"/>
        <v>1</v>
      </c>
      <c r="R666" s="12" cm="1">
        <f t="array" ref="R666">SUMPRODUCT(($G$2:$G$3117=G666)*(Q666&gt;$Q$2:$Q$3117))+1</f>
        <v>1</v>
      </c>
      <c r="S666" s="12">
        <f t="shared" si="85"/>
        <v>111536</v>
      </c>
      <c r="T666" cm="1">
        <f t="array" ref="T666">SUMPRODUCT(($G$2:$G$3117=G666)*(S666&gt;$S$2:$S$3117))+1</f>
        <v>3</v>
      </c>
      <c r="U666" t="str">
        <f t="shared" si="86"/>
        <v xml:space="preserve">Kelso </v>
      </c>
      <c r="V666">
        <v>0</v>
      </c>
      <c r="W666" t="s">
        <v>11</v>
      </c>
      <c r="X666">
        <f t="shared" si="87"/>
        <v>2023</v>
      </c>
    </row>
    <row r="667" spans="1:24" x14ac:dyDescent="0.25">
      <c r="A667" s="10" t="str">
        <f t="shared" si="80"/>
        <v/>
      </c>
      <c r="B667" s="10" t="str">
        <f t="shared" si="81"/>
        <v/>
      </c>
      <c r="C667" s="10" t="str">
        <f t="shared" si="82"/>
        <v>Afternoon45270</v>
      </c>
      <c r="D667" s="5" t="str">
        <f>IF('by region'!$C$2="Any","Any",'Fixture list'!W667)&amp;M667&amp;IF('by region'!$I$2="Any","Any",N667)&amp;G667</f>
        <v>AnyJumpAny45270</v>
      </c>
      <c r="E667" s="5" t="e">
        <f>IF(I667=#REF!,'Fixture list'!G667,"")</f>
        <v>#REF!</v>
      </c>
      <c r="F667" s="5" t="str">
        <f t="shared" si="83"/>
        <v>452702</v>
      </c>
      <c r="G667" s="13">
        <v>45270</v>
      </c>
      <c r="H667" s="14" t="s">
        <v>40</v>
      </c>
      <c r="I667" s="14" t="s">
        <v>50</v>
      </c>
      <c r="J667" s="14" t="s">
        <v>9</v>
      </c>
      <c r="K667" s="14" t="s">
        <v>10</v>
      </c>
      <c r="L667" s="14" t="s">
        <v>30</v>
      </c>
      <c r="M667" s="14" t="s">
        <v>12</v>
      </c>
      <c r="N667" s="14" t="s">
        <v>13</v>
      </c>
      <c r="O667" s="14" t="s">
        <v>14</v>
      </c>
      <c r="P667" s="14" t="s">
        <v>1572</v>
      </c>
      <c r="Q667" s="12">
        <f t="shared" si="84"/>
        <v>1</v>
      </c>
      <c r="R667" s="12" cm="1">
        <f t="array" ref="R667">SUMPRODUCT(($G$2:$G$3117=G667)*(Q667&gt;$Q$2:$Q$3117))+1</f>
        <v>1</v>
      </c>
      <c r="S667" s="12">
        <f t="shared" si="85"/>
        <v>100969</v>
      </c>
      <c r="T667" cm="1">
        <f t="array" ref="T667">SUMPRODUCT(($G$2:$G$3117=G667)*(S667&gt;$S$2:$S$3117))+1</f>
        <v>2</v>
      </c>
      <c r="U667" t="str">
        <f t="shared" si="86"/>
        <v xml:space="preserve">Kelso </v>
      </c>
      <c r="V667">
        <v>0</v>
      </c>
      <c r="W667" t="s">
        <v>19</v>
      </c>
      <c r="X667">
        <f t="shared" si="87"/>
        <v>2023</v>
      </c>
    </row>
    <row r="668" spans="1:24" x14ac:dyDescent="0.25">
      <c r="A668" s="10" t="str">
        <f t="shared" si="80"/>
        <v/>
      </c>
      <c r="B668" s="10" t="str">
        <f t="shared" si="81"/>
        <v/>
      </c>
      <c r="C668" s="10" t="str">
        <f t="shared" si="82"/>
        <v>Afternoon45289</v>
      </c>
      <c r="D668" s="5" t="str">
        <f>IF('by region'!$C$2="Any","Any",'Fixture list'!W668)&amp;M668&amp;IF('by region'!$I$2="Any","Any",N668)&amp;G668</f>
        <v>AnyJumpAny45289</v>
      </c>
      <c r="E668" s="5" t="e">
        <f>IF(I668=#REF!,'Fixture list'!G668,"")</f>
        <v>#REF!</v>
      </c>
      <c r="F668" s="5" t="str">
        <f t="shared" si="83"/>
        <v>452892</v>
      </c>
      <c r="G668" s="13">
        <v>45289</v>
      </c>
      <c r="H668" s="14" t="s">
        <v>35</v>
      </c>
      <c r="I668" s="14" t="s">
        <v>50</v>
      </c>
      <c r="J668" s="14" t="s">
        <v>9</v>
      </c>
      <c r="K668" s="14" t="s">
        <v>10</v>
      </c>
      <c r="L668" s="14" t="s">
        <v>17</v>
      </c>
      <c r="M668" s="14" t="s">
        <v>12</v>
      </c>
      <c r="N668" s="14" t="s">
        <v>13</v>
      </c>
      <c r="O668" s="14" t="s">
        <v>14</v>
      </c>
      <c r="P668" s="14" t="s">
        <v>1638</v>
      </c>
      <c r="Q668" s="12">
        <f t="shared" si="84"/>
        <v>1</v>
      </c>
      <c r="R668" s="12" cm="1">
        <f t="array" ref="R668">SUMPRODUCT(($G$2:$G$3117=G668)*(Q668&gt;$Q$2:$Q$3117))+1</f>
        <v>1</v>
      </c>
      <c r="S668" s="12">
        <f t="shared" si="85"/>
        <v>100968</v>
      </c>
      <c r="T668" cm="1">
        <f t="array" ref="T668">SUMPRODUCT(($G$2:$G$3117=G668)*(S668&gt;$S$2:$S$3117))+1</f>
        <v>2</v>
      </c>
      <c r="U668" t="str">
        <f t="shared" si="86"/>
        <v xml:space="preserve">Kelso </v>
      </c>
      <c r="V668">
        <v>0</v>
      </c>
      <c r="W668" t="s">
        <v>11</v>
      </c>
      <c r="X668">
        <f t="shared" si="87"/>
        <v>2023</v>
      </c>
    </row>
    <row r="669" spans="1:24" x14ac:dyDescent="0.25">
      <c r="A669" s="10" t="str">
        <f t="shared" si="80"/>
        <v/>
      </c>
      <c r="B669" s="10" t="str">
        <f t="shared" si="81"/>
        <v/>
      </c>
      <c r="C669" s="10" t="str">
        <f t="shared" si="82"/>
        <v>Afternoon44932</v>
      </c>
      <c r="D669" s="5" t="str">
        <f>IF('by region'!$C$2="Any","Any",'Fixture list'!W669)&amp;M669&amp;IF('by region'!$I$2="Any","Any",N669)&amp;G669</f>
        <v>AnyFlatAny44932</v>
      </c>
      <c r="E669" s="5" t="e">
        <f>IF(I669=#REF!,'Fixture list'!G669,"")</f>
        <v>#REF!</v>
      </c>
      <c r="F669" s="5" t="str">
        <f t="shared" si="83"/>
        <v>449322</v>
      </c>
      <c r="G669" s="13">
        <v>44932</v>
      </c>
      <c r="H669" s="14" t="s">
        <v>35</v>
      </c>
      <c r="I669" s="14" t="s">
        <v>47</v>
      </c>
      <c r="J669" s="14" t="s">
        <v>9</v>
      </c>
      <c r="K669" s="14" t="s">
        <v>30</v>
      </c>
      <c r="L669" s="14" t="s">
        <v>30</v>
      </c>
      <c r="M669" s="14" t="s">
        <v>25</v>
      </c>
      <c r="N669" s="14" t="s">
        <v>30</v>
      </c>
      <c r="O669" s="14" t="s">
        <v>21</v>
      </c>
      <c r="P669" s="14" t="s">
        <v>182</v>
      </c>
      <c r="Q669" s="12">
        <f t="shared" si="84"/>
        <v>1</v>
      </c>
      <c r="R669" s="12" cm="1">
        <f t="array" ref="R669">SUMPRODUCT(($G$2:$G$3117=G669)*(Q669&gt;$Q$2:$Q$3117))+1</f>
        <v>1</v>
      </c>
      <c r="S669" s="12">
        <f t="shared" si="85"/>
        <v>111605</v>
      </c>
      <c r="T669" cm="1">
        <f t="array" ref="T669">SUMPRODUCT(($G$2:$G$3117=G669)*(S669&gt;$S$2:$S$3117))+1</f>
        <v>2</v>
      </c>
      <c r="U669" t="str">
        <f t="shared" si="86"/>
        <v xml:space="preserve">KEMPTON PARK </v>
      </c>
      <c r="V669">
        <v>0</v>
      </c>
      <c r="W669" t="s">
        <v>17</v>
      </c>
      <c r="X669">
        <f t="shared" si="87"/>
        <v>2023</v>
      </c>
    </row>
    <row r="670" spans="1:24" x14ac:dyDescent="0.25">
      <c r="A670" s="10" t="str">
        <f t="shared" si="80"/>
        <v/>
      </c>
      <c r="B670" s="10" t="str">
        <f t="shared" si="81"/>
        <v/>
      </c>
      <c r="C670" s="10" t="str">
        <f t="shared" si="82"/>
        <v>Afternoon44940</v>
      </c>
      <c r="D670" s="5" t="str">
        <f>IF('by region'!$C$2="Any","Any",'Fixture list'!W670)&amp;M670&amp;IF('by region'!$I$2="Any","Any",N670)&amp;G670</f>
        <v>AnyJumpAny44940</v>
      </c>
      <c r="E670" s="5" t="e">
        <f>IF(I670=#REF!,'Fixture list'!G670,"")</f>
        <v>#REF!</v>
      </c>
      <c r="F670" s="5" t="str">
        <f t="shared" si="83"/>
        <v>449402</v>
      </c>
      <c r="G670" s="13">
        <v>44940</v>
      </c>
      <c r="H670" s="14" t="s">
        <v>37</v>
      </c>
      <c r="I670" s="14" t="s">
        <v>47</v>
      </c>
      <c r="J670" s="14" t="s">
        <v>9</v>
      </c>
      <c r="K670" s="14" t="s">
        <v>16</v>
      </c>
      <c r="L670" s="14" t="s">
        <v>19</v>
      </c>
      <c r="M670" s="14" t="s">
        <v>12</v>
      </c>
      <c r="N670" s="14" t="s">
        <v>13</v>
      </c>
      <c r="O670" s="14" t="s">
        <v>14</v>
      </c>
      <c r="P670" s="14" t="s">
        <v>212</v>
      </c>
      <c r="Q670" s="12">
        <f t="shared" si="84"/>
        <v>1</v>
      </c>
      <c r="R670" s="12" cm="1">
        <f t="array" ref="R670">SUMPRODUCT(($G$2:$G$3117=G670)*(Q670&gt;$Q$2:$Q$3117))+1</f>
        <v>1</v>
      </c>
      <c r="S670" s="12">
        <f t="shared" si="85"/>
        <v>100973</v>
      </c>
      <c r="T670" cm="1">
        <f t="array" ref="T670">SUMPRODUCT(($G$2:$G$3117=G670)*(S670&gt;$S$2:$S$3117))+1</f>
        <v>2</v>
      </c>
      <c r="U670" t="str">
        <f t="shared" si="86"/>
        <v xml:space="preserve">Kempton Park </v>
      </c>
      <c r="V670">
        <v>0</v>
      </c>
      <c r="W670" t="s">
        <v>19</v>
      </c>
      <c r="X670">
        <f t="shared" si="87"/>
        <v>2023</v>
      </c>
    </row>
    <row r="671" spans="1:24" x14ac:dyDescent="0.25">
      <c r="A671" s="10" t="str">
        <f t="shared" si="80"/>
        <v/>
      </c>
      <c r="B671" s="10" t="str">
        <f t="shared" si="81"/>
        <v/>
      </c>
      <c r="C671" s="10" t="str">
        <f t="shared" si="82"/>
        <v>Afternoon44943</v>
      </c>
      <c r="D671" s="5" t="str">
        <f>IF('by region'!$C$2="Any","Any",'Fixture list'!W671)&amp;M671&amp;IF('by region'!$I$2="Any","Any",N671)&amp;G671</f>
        <v>AnyFlatAny44943</v>
      </c>
      <c r="E671" s="5" t="e">
        <f>IF(I671=#REF!,'Fixture list'!G671,"")</f>
        <v>#REF!</v>
      </c>
      <c r="F671" s="5" t="str">
        <f t="shared" si="83"/>
        <v>449432</v>
      </c>
      <c r="G671" s="13">
        <v>44943</v>
      </c>
      <c r="H671" s="14" t="s">
        <v>7</v>
      </c>
      <c r="I671" s="14" t="s">
        <v>47</v>
      </c>
      <c r="J671" s="14" t="s">
        <v>9</v>
      </c>
      <c r="K671" s="14" t="s">
        <v>30</v>
      </c>
      <c r="L671" s="14" t="s">
        <v>30</v>
      </c>
      <c r="M671" s="14" t="s">
        <v>25</v>
      </c>
      <c r="N671" s="14" t="s">
        <v>30</v>
      </c>
      <c r="O671" s="14" t="s">
        <v>21</v>
      </c>
      <c r="P671" s="14" t="s">
        <v>221</v>
      </c>
      <c r="Q671" s="12">
        <f t="shared" si="84"/>
        <v>1</v>
      </c>
      <c r="R671" s="12" cm="1">
        <f t="array" ref="R671">SUMPRODUCT(($G$2:$G$3117=G671)*(Q671&gt;$Q$2:$Q$3117))+1</f>
        <v>1</v>
      </c>
      <c r="S671" s="12">
        <f t="shared" si="85"/>
        <v>113736</v>
      </c>
      <c r="T671" cm="1">
        <f t="array" ref="T671">SUMPRODUCT(($G$2:$G$3117=G671)*(S671&gt;$S$2:$S$3117))+1</f>
        <v>2</v>
      </c>
      <c r="U671" t="str">
        <f t="shared" si="86"/>
        <v xml:space="preserve">KEMPTON PARK </v>
      </c>
      <c r="V671">
        <v>0</v>
      </c>
      <c r="W671" t="s">
        <v>17</v>
      </c>
      <c r="X671">
        <f t="shared" si="87"/>
        <v>2023</v>
      </c>
    </row>
    <row r="672" spans="1:24" x14ac:dyDescent="0.25">
      <c r="A672" s="10" t="str">
        <f t="shared" si="80"/>
        <v/>
      </c>
      <c r="B672" s="10" t="str">
        <f t="shared" si="81"/>
        <v/>
      </c>
      <c r="C672" s="10" t="str">
        <f t="shared" si="82"/>
        <v>Afternoon44949</v>
      </c>
      <c r="D672" s="5" t="str">
        <f>IF('by region'!$C$2="Any","Any",'Fixture list'!W672)&amp;M672&amp;IF('by region'!$I$2="Any","Any",N672)&amp;G672</f>
        <v>AnyFlatAny44949</v>
      </c>
      <c r="E672" s="5" t="e">
        <f>IF(I672=#REF!,'Fixture list'!G672,"")</f>
        <v>#REF!</v>
      </c>
      <c r="F672" s="5" t="str">
        <f t="shared" si="83"/>
        <v>449491</v>
      </c>
      <c r="G672" s="13">
        <v>44949</v>
      </c>
      <c r="H672" s="14" t="s">
        <v>42</v>
      </c>
      <c r="I672" s="14" t="s">
        <v>47</v>
      </c>
      <c r="J672" s="14" t="s">
        <v>9</v>
      </c>
      <c r="K672" s="14" t="s">
        <v>16</v>
      </c>
      <c r="L672" s="14" t="s">
        <v>19</v>
      </c>
      <c r="M672" s="14" t="s">
        <v>25</v>
      </c>
      <c r="N672" s="14" t="s">
        <v>26</v>
      </c>
      <c r="O672" s="14" t="s">
        <v>14</v>
      </c>
      <c r="P672" s="14" t="s">
        <v>242</v>
      </c>
      <c r="Q672" s="12">
        <f t="shared" si="84"/>
        <v>1</v>
      </c>
      <c r="R672" s="12" cm="1">
        <f t="array" ref="R672">SUMPRODUCT(($G$2:$G$3117=G672)*(Q672&gt;$Q$2:$Q$3117))+1</f>
        <v>1</v>
      </c>
      <c r="S672" s="12">
        <f t="shared" si="85"/>
        <v>100778</v>
      </c>
      <c r="T672" cm="1">
        <f t="array" ref="T672">SUMPRODUCT(($G$2:$G$3117=G672)*(S672&gt;$S$2:$S$3117))+1</f>
        <v>1</v>
      </c>
      <c r="U672" t="str">
        <f t="shared" si="86"/>
        <v xml:space="preserve">KEMPTON PARK </v>
      </c>
      <c r="V672">
        <v>0</v>
      </c>
      <c r="W672" t="s">
        <v>11</v>
      </c>
      <c r="X672">
        <f t="shared" si="87"/>
        <v>2023</v>
      </c>
    </row>
    <row r="673" spans="1:24" x14ac:dyDescent="0.25">
      <c r="A673" s="10" t="str">
        <f t="shared" si="80"/>
        <v/>
      </c>
      <c r="B673" s="10" t="str">
        <f t="shared" si="81"/>
        <v/>
      </c>
      <c r="C673" s="10" t="str">
        <f t="shared" si="82"/>
        <v>Afternoon44967</v>
      </c>
      <c r="D673" s="5" t="str">
        <f>IF('by region'!$C$2="Any","Any",'Fixture list'!W673)&amp;M673&amp;IF('by region'!$I$2="Any","Any",N673)&amp;G673</f>
        <v>AnyJumpAny44967</v>
      </c>
      <c r="E673" s="5" t="e">
        <f>IF(I673=#REF!,'Fixture list'!G673,"")</f>
        <v>#REF!</v>
      </c>
      <c r="F673" s="5" t="str">
        <f t="shared" si="83"/>
        <v>449672</v>
      </c>
      <c r="G673" s="13">
        <v>44967</v>
      </c>
      <c r="H673" s="14" t="s">
        <v>35</v>
      </c>
      <c r="I673" s="14" t="s">
        <v>47</v>
      </c>
      <c r="J673" s="14" t="s">
        <v>9</v>
      </c>
      <c r="K673" s="14" t="s">
        <v>16</v>
      </c>
      <c r="L673" s="14" t="s">
        <v>19</v>
      </c>
      <c r="M673" s="14" t="s">
        <v>12</v>
      </c>
      <c r="N673" s="14" t="s">
        <v>13</v>
      </c>
      <c r="O673" s="14" t="s">
        <v>14</v>
      </c>
      <c r="P673" s="14" t="s">
        <v>309</v>
      </c>
      <c r="Q673" s="12">
        <f t="shared" si="84"/>
        <v>1</v>
      </c>
      <c r="R673" s="12" cm="1">
        <f t="array" ref="R673">SUMPRODUCT(($G$2:$G$3117=G673)*(Q673&gt;$Q$2:$Q$3117))+1</f>
        <v>1</v>
      </c>
      <c r="S673" s="12">
        <f t="shared" si="85"/>
        <v>100972</v>
      </c>
      <c r="T673" cm="1">
        <f t="array" ref="T673">SUMPRODUCT(($G$2:$G$3117=G673)*(S673&gt;$S$2:$S$3117))+1</f>
        <v>2</v>
      </c>
      <c r="U673" t="str">
        <f t="shared" si="86"/>
        <v xml:space="preserve">Kempton Park </v>
      </c>
      <c r="V673">
        <v>0</v>
      </c>
      <c r="W673" t="s">
        <v>11</v>
      </c>
      <c r="X673">
        <f t="shared" si="87"/>
        <v>2023</v>
      </c>
    </row>
    <row r="674" spans="1:24" x14ac:dyDescent="0.25">
      <c r="A674" s="10" t="str">
        <f t="shared" si="80"/>
        <v/>
      </c>
      <c r="B674" s="10" t="str">
        <f t="shared" si="81"/>
        <v/>
      </c>
      <c r="C674" s="10" t="str">
        <f t="shared" si="82"/>
        <v>Afternoon44982</v>
      </c>
      <c r="D674" s="5" t="str">
        <f>IF('by region'!$C$2="Any","Any",'Fixture list'!W674)&amp;M674&amp;IF('by region'!$I$2="Any","Any",N674)&amp;G674</f>
        <v>AnyJumpAny44982</v>
      </c>
      <c r="E674" s="5" t="e">
        <f>IF(I674=#REF!,'Fixture list'!G674,"")</f>
        <v>#REF!</v>
      </c>
      <c r="F674" s="5" t="str">
        <f t="shared" si="83"/>
        <v>449822</v>
      </c>
      <c r="G674" s="13">
        <v>44982</v>
      </c>
      <c r="H674" s="14" t="s">
        <v>37</v>
      </c>
      <c r="I674" s="14" t="s">
        <v>47</v>
      </c>
      <c r="J674" s="14" t="s">
        <v>9</v>
      </c>
      <c r="K674" s="14" t="s">
        <v>16</v>
      </c>
      <c r="L674" s="14" t="s">
        <v>19</v>
      </c>
      <c r="M674" s="14" t="s">
        <v>12</v>
      </c>
      <c r="N674" s="14" t="s">
        <v>13</v>
      </c>
      <c r="O674" s="14" t="s">
        <v>14</v>
      </c>
      <c r="P674" s="14" t="s">
        <v>363</v>
      </c>
      <c r="Q674" s="12">
        <f t="shared" si="84"/>
        <v>1</v>
      </c>
      <c r="R674" s="12" cm="1">
        <f t="array" ref="R674">SUMPRODUCT(($G$2:$G$3117=G674)*(Q674&gt;$Q$2:$Q$3117))+1</f>
        <v>1</v>
      </c>
      <c r="S674" s="12">
        <f t="shared" si="85"/>
        <v>100975</v>
      </c>
      <c r="T674" cm="1">
        <f t="array" ref="T674">SUMPRODUCT(($G$2:$G$3117=G674)*(S674&gt;$S$2:$S$3117))+1</f>
        <v>2</v>
      </c>
      <c r="U674" t="str">
        <f t="shared" si="86"/>
        <v xml:space="preserve">Kempton Park </v>
      </c>
      <c r="V674">
        <v>0</v>
      </c>
      <c r="W674" t="s">
        <v>19</v>
      </c>
      <c r="X674">
        <f t="shared" si="87"/>
        <v>2023</v>
      </c>
    </row>
    <row r="675" spans="1:24" x14ac:dyDescent="0.25">
      <c r="A675" s="10" t="str">
        <f t="shared" si="80"/>
        <v/>
      </c>
      <c r="B675" s="10" t="str">
        <f t="shared" si="81"/>
        <v/>
      </c>
      <c r="C675" s="10" t="str">
        <f t="shared" si="82"/>
        <v>Afternoon45003</v>
      </c>
      <c r="D675" s="5" t="str">
        <f>IF('by region'!$C$2="Any","Any",'Fixture list'!W675)&amp;M675&amp;IF('by region'!$I$2="Any","Any",N675)&amp;G675</f>
        <v>AnyJumpAny45003</v>
      </c>
      <c r="E675" s="5" t="e">
        <f>IF(I675=#REF!,'Fixture list'!G675,"")</f>
        <v>#REF!</v>
      </c>
      <c r="F675" s="5" t="str">
        <f t="shared" si="83"/>
        <v>450031</v>
      </c>
      <c r="G675" s="13">
        <v>45003</v>
      </c>
      <c r="H675" s="14" t="s">
        <v>37</v>
      </c>
      <c r="I675" s="14" t="s">
        <v>47</v>
      </c>
      <c r="J675" s="14" t="s">
        <v>9</v>
      </c>
      <c r="K675" s="14" t="s">
        <v>16</v>
      </c>
      <c r="L675" s="14" t="s">
        <v>19</v>
      </c>
      <c r="M675" s="14" t="s">
        <v>12</v>
      </c>
      <c r="N675" s="14" t="s">
        <v>13</v>
      </c>
      <c r="O675" s="14" t="s">
        <v>14</v>
      </c>
      <c r="P675" s="14" t="s">
        <v>440</v>
      </c>
      <c r="Q675" s="12">
        <f t="shared" si="84"/>
        <v>1</v>
      </c>
      <c r="R675" s="12" cm="1">
        <f t="array" ref="R675">SUMPRODUCT(($G$2:$G$3117=G675)*(Q675&gt;$Q$2:$Q$3117))+1</f>
        <v>1</v>
      </c>
      <c r="S675" s="12">
        <f t="shared" si="85"/>
        <v>100646</v>
      </c>
      <c r="T675" cm="1">
        <f t="array" ref="T675">SUMPRODUCT(($G$2:$G$3117=G675)*(S675&gt;$S$2:$S$3117))+1</f>
        <v>1</v>
      </c>
      <c r="U675" t="str">
        <f t="shared" si="86"/>
        <v xml:space="preserve">Kempton Park </v>
      </c>
      <c r="V675">
        <v>0</v>
      </c>
      <c r="W675" t="s">
        <v>11</v>
      </c>
      <c r="X675">
        <f t="shared" si="87"/>
        <v>2023</v>
      </c>
    </row>
    <row r="676" spans="1:24" x14ac:dyDescent="0.25">
      <c r="A676" s="10" t="str">
        <f t="shared" si="80"/>
        <v/>
      </c>
      <c r="B676" s="10" t="str">
        <f t="shared" si="81"/>
        <v/>
      </c>
      <c r="C676" s="10" t="str">
        <f t="shared" si="82"/>
        <v>Afternoon45017</v>
      </c>
      <c r="D676" s="5" t="str">
        <f>IF('by region'!$C$2="Any","Any",'Fixture list'!W676)&amp;M676&amp;IF('by region'!$I$2="Any","Any",N676)&amp;G676</f>
        <v>AnyFlatAny45017</v>
      </c>
      <c r="E676" s="5" t="e">
        <f>IF(I676=#REF!,'Fixture list'!G676,"")</f>
        <v>#REF!</v>
      </c>
      <c r="F676" s="5" t="str">
        <f t="shared" si="83"/>
        <v>450172</v>
      </c>
      <c r="G676" s="13">
        <v>45017</v>
      </c>
      <c r="H676" s="14" t="s">
        <v>37</v>
      </c>
      <c r="I676" s="14" t="s">
        <v>47</v>
      </c>
      <c r="J676" s="14" t="s">
        <v>9</v>
      </c>
      <c r="K676" s="14" t="s">
        <v>16</v>
      </c>
      <c r="L676" s="14" t="s">
        <v>19</v>
      </c>
      <c r="M676" s="14" t="s">
        <v>25</v>
      </c>
      <c r="N676" s="14" t="s">
        <v>26</v>
      </c>
      <c r="O676" s="14" t="s">
        <v>14</v>
      </c>
      <c r="P676" s="14" t="s">
        <v>488</v>
      </c>
      <c r="Q676" s="12">
        <f t="shared" si="84"/>
        <v>1</v>
      </c>
      <c r="R676" s="12" cm="1">
        <f t="array" ref="R676">SUMPRODUCT(($G$2:$G$3117=G676)*(Q676&gt;$Q$2:$Q$3117))+1</f>
        <v>1</v>
      </c>
      <c r="S676" s="12">
        <f t="shared" si="85"/>
        <v>100977</v>
      </c>
      <c r="T676" cm="1">
        <f t="array" ref="T676">SUMPRODUCT(($G$2:$G$3117=G676)*(S676&gt;$S$2:$S$3117))+1</f>
        <v>2</v>
      </c>
      <c r="U676" t="str">
        <f t="shared" si="86"/>
        <v xml:space="preserve">KEMPTON PARK </v>
      </c>
      <c r="V676">
        <v>0</v>
      </c>
      <c r="W676" t="s">
        <v>19</v>
      </c>
      <c r="X676">
        <f t="shared" si="87"/>
        <v>2023</v>
      </c>
    </row>
    <row r="677" spans="1:24" x14ac:dyDescent="0.25">
      <c r="A677" s="10" t="str">
        <f t="shared" si="80"/>
        <v/>
      </c>
      <c r="B677" s="10" t="str">
        <f t="shared" si="81"/>
        <v/>
      </c>
      <c r="C677" s="10" t="str">
        <f t="shared" si="82"/>
        <v>Afternoon45024</v>
      </c>
      <c r="D677" s="5" t="str">
        <f>IF('by region'!$C$2="Any","Any",'Fixture list'!W677)&amp;M677&amp;IF('by region'!$I$2="Any","Any",N677)&amp;G677</f>
        <v>AnyFlatAny45024</v>
      </c>
      <c r="E677" s="5" t="e">
        <f>IF(I677=#REF!,'Fixture list'!G677,"")</f>
        <v>#REF!</v>
      </c>
      <c r="F677" s="5" t="str">
        <f t="shared" si="83"/>
        <v>450243</v>
      </c>
      <c r="G677" s="13">
        <v>45024</v>
      </c>
      <c r="H677" s="14" t="s">
        <v>37</v>
      </c>
      <c r="I677" s="14" t="s">
        <v>47</v>
      </c>
      <c r="J677" s="14" t="s">
        <v>9</v>
      </c>
      <c r="K677" s="14" t="s">
        <v>16</v>
      </c>
      <c r="L677" s="14" t="s">
        <v>19</v>
      </c>
      <c r="M677" s="14" t="s">
        <v>25</v>
      </c>
      <c r="N677" s="14" t="s">
        <v>26</v>
      </c>
      <c r="O677" s="14" t="s">
        <v>14</v>
      </c>
      <c r="P677" s="14" t="s">
        <v>510</v>
      </c>
      <c r="Q677" s="12">
        <f t="shared" si="84"/>
        <v>1</v>
      </c>
      <c r="R677" s="12" cm="1">
        <f t="array" ref="R677">SUMPRODUCT(($G$2:$G$3117=G677)*(Q677&gt;$Q$2:$Q$3117))+1</f>
        <v>1</v>
      </c>
      <c r="S677" s="12">
        <f t="shared" si="85"/>
        <v>101285</v>
      </c>
      <c r="T677" cm="1">
        <f t="array" ref="T677">SUMPRODUCT(($G$2:$G$3117=G677)*(S677&gt;$S$2:$S$3117))+1</f>
        <v>3</v>
      </c>
      <c r="U677" t="str">
        <f t="shared" si="86"/>
        <v xml:space="preserve">KEMPTON PARK </v>
      </c>
      <c r="V677">
        <v>0</v>
      </c>
      <c r="W677" t="s">
        <v>17</v>
      </c>
      <c r="X677">
        <f t="shared" si="87"/>
        <v>2023</v>
      </c>
    </row>
    <row r="678" spans="1:24" x14ac:dyDescent="0.25">
      <c r="A678" s="10" t="str">
        <f t="shared" si="80"/>
        <v/>
      </c>
      <c r="B678" s="10" t="str">
        <f t="shared" si="81"/>
        <v/>
      </c>
      <c r="C678" s="10" t="str">
        <f t="shared" si="82"/>
        <v>Evening45040</v>
      </c>
      <c r="D678" s="5" t="str">
        <f>IF('by region'!$C$2="Any","Any",'Fixture list'!W678)&amp;M678&amp;IF('by region'!$I$2="Any","Any",N678)&amp;G678</f>
        <v>AnyJumpAny45040</v>
      </c>
      <c r="E678" s="5" t="e">
        <f>IF(I678=#REF!,'Fixture list'!G678,"")</f>
        <v>#REF!</v>
      </c>
      <c r="F678" s="5" t="str">
        <f t="shared" si="83"/>
        <v>450404</v>
      </c>
      <c r="G678" s="13">
        <v>45040</v>
      </c>
      <c r="H678" s="14" t="s">
        <v>42</v>
      </c>
      <c r="I678" s="14" t="s">
        <v>47</v>
      </c>
      <c r="J678" s="14" t="s">
        <v>80</v>
      </c>
      <c r="K678" s="14" t="s">
        <v>16</v>
      </c>
      <c r="L678" s="14" t="s">
        <v>19</v>
      </c>
      <c r="M678" s="14" t="s">
        <v>12</v>
      </c>
      <c r="N678" s="14" t="s">
        <v>13</v>
      </c>
      <c r="O678" s="14" t="s">
        <v>14</v>
      </c>
      <c r="P678" s="14" t="s">
        <v>579</v>
      </c>
      <c r="Q678" s="12">
        <f t="shared" si="84"/>
        <v>2</v>
      </c>
      <c r="R678" s="12" cm="1">
        <f t="array" ref="R678">SUMPRODUCT(($G$2:$G$3117=G678)*(Q678&gt;$Q$2:$Q$3117))+1</f>
        <v>4</v>
      </c>
      <c r="S678" s="12">
        <f t="shared" si="85"/>
        <v>400974</v>
      </c>
      <c r="T678" cm="1">
        <f t="array" ref="T678">SUMPRODUCT(($G$2:$G$3117=G678)*(S678&gt;$S$2:$S$3117))+1</f>
        <v>4</v>
      </c>
      <c r="U678" t="str">
        <f t="shared" si="86"/>
        <v>Kempton Park †</v>
      </c>
      <c r="V678">
        <v>0</v>
      </c>
      <c r="W678" t="s">
        <v>19</v>
      </c>
      <c r="X678">
        <f t="shared" si="87"/>
        <v>2023</v>
      </c>
    </row>
    <row r="679" spans="1:24" x14ac:dyDescent="0.25">
      <c r="A679" s="10" t="str">
        <f t="shared" si="80"/>
        <v/>
      </c>
      <c r="B679" s="10" t="str">
        <f t="shared" si="81"/>
        <v/>
      </c>
      <c r="C679" s="10" t="str">
        <f t="shared" si="82"/>
        <v>Afternoon45047</v>
      </c>
      <c r="D679" s="5" t="str">
        <f>IF('by region'!$C$2="Any","Any",'Fixture list'!W679)&amp;M679&amp;IF('by region'!$I$2="Any","Any",N679)&amp;G679</f>
        <v>AnyJumpAny45047</v>
      </c>
      <c r="E679" s="5" t="e">
        <f>IF(I679=#REF!,'Fixture list'!G679,"")</f>
        <v>#REF!</v>
      </c>
      <c r="F679" s="5" t="str">
        <f t="shared" si="83"/>
        <v>450473</v>
      </c>
      <c r="G679" s="13">
        <v>45047</v>
      </c>
      <c r="H679" s="14" t="s">
        <v>42</v>
      </c>
      <c r="I679" s="14" t="s">
        <v>47</v>
      </c>
      <c r="J679" s="14" t="s">
        <v>9</v>
      </c>
      <c r="K679" s="14" t="s">
        <v>16</v>
      </c>
      <c r="L679" s="14" t="s">
        <v>19</v>
      </c>
      <c r="M679" s="14" t="s">
        <v>12</v>
      </c>
      <c r="N679" s="14" t="s">
        <v>13</v>
      </c>
      <c r="O679" s="14" t="s">
        <v>14</v>
      </c>
      <c r="P679" s="14" t="s">
        <v>609</v>
      </c>
      <c r="Q679" s="12">
        <f t="shared" si="84"/>
        <v>1</v>
      </c>
      <c r="R679" s="12" cm="1">
        <f t="array" ref="R679">SUMPRODUCT(($G$2:$G$3117=G679)*(Q679&gt;$Q$2:$Q$3117))+1</f>
        <v>1</v>
      </c>
      <c r="S679" s="12">
        <f t="shared" si="85"/>
        <v>101411</v>
      </c>
      <c r="T679" cm="1">
        <f t="array" ref="T679">SUMPRODUCT(($G$2:$G$3117=G679)*(S679&gt;$S$2:$S$3117))+1</f>
        <v>3</v>
      </c>
      <c r="U679" t="str">
        <f t="shared" si="86"/>
        <v xml:space="preserve">Kempton Park </v>
      </c>
      <c r="V679">
        <v>0</v>
      </c>
      <c r="W679" t="s">
        <v>17</v>
      </c>
      <c r="X679">
        <f t="shared" si="87"/>
        <v>2023</v>
      </c>
    </row>
    <row r="680" spans="1:24" x14ac:dyDescent="0.25">
      <c r="A680" s="10" t="str">
        <f t="shared" si="80"/>
        <v/>
      </c>
      <c r="B680" s="10" t="str">
        <f t="shared" si="81"/>
        <v/>
      </c>
      <c r="C680" s="10" t="str">
        <f t="shared" si="82"/>
        <v>Evening45049</v>
      </c>
      <c r="D680" s="5" t="str">
        <f>IF('by region'!$C$2="Any","Any",'Fixture list'!W680)&amp;M680&amp;IF('by region'!$I$2="Any","Any",N680)&amp;G680</f>
        <v>AnyFlatAny45049</v>
      </c>
      <c r="E680" s="5" t="e">
        <f>IF(I680=#REF!,'Fixture list'!G680,"")</f>
        <v>#REF!</v>
      </c>
      <c r="F680" s="5" t="str">
        <f t="shared" si="83"/>
        <v>450495</v>
      </c>
      <c r="G680" s="13">
        <v>45049</v>
      </c>
      <c r="H680" s="14" t="s">
        <v>27</v>
      </c>
      <c r="I680" s="14" t="s">
        <v>47</v>
      </c>
      <c r="J680" s="14" t="s">
        <v>80</v>
      </c>
      <c r="K680" s="14" t="s">
        <v>30</v>
      </c>
      <c r="L680" s="14" t="s">
        <v>30</v>
      </c>
      <c r="M680" s="14" t="s">
        <v>25</v>
      </c>
      <c r="N680" s="14" t="s">
        <v>30</v>
      </c>
      <c r="O680" s="14" t="s">
        <v>21</v>
      </c>
      <c r="P680" s="14" t="s">
        <v>615</v>
      </c>
      <c r="Q680" s="12">
        <f t="shared" si="84"/>
        <v>2</v>
      </c>
      <c r="R680" s="12" cm="1">
        <f t="array" ref="R680">SUMPRODUCT(($G$2:$G$3117=G680)*(Q680&gt;$Q$2:$Q$3117))+1</f>
        <v>4</v>
      </c>
      <c r="S680" s="12">
        <f t="shared" si="85"/>
        <v>416062</v>
      </c>
      <c r="T680" cm="1">
        <f t="array" ref="T680">SUMPRODUCT(($G$2:$G$3117=G680)*(S680&gt;$S$2:$S$3117))+1</f>
        <v>5</v>
      </c>
      <c r="U680" t="str">
        <f t="shared" si="86"/>
        <v>KEMPTON PARK †</v>
      </c>
      <c r="V680">
        <v>0</v>
      </c>
      <c r="W680" t="s">
        <v>19</v>
      </c>
      <c r="X680">
        <f t="shared" si="87"/>
        <v>2023</v>
      </c>
    </row>
    <row r="681" spans="1:24" x14ac:dyDescent="0.25">
      <c r="A681" s="10" t="str">
        <f t="shared" si="80"/>
        <v/>
      </c>
      <c r="B681" s="10" t="str">
        <f t="shared" si="81"/>
        <v/>
      </c>
      <c r="C681" s="10" t="str">
        <f t="shared" si="82"/>
        <v>Evening45056</v>
      </c>
      <c r="D681" s="5" t="str">
        <f>IF('by region'!$C$2="Any","Any",'Fixture list'!W681)&amp;M681&amp;IF('by region'!$I$2="Any","Any",N681)&amp;G681</f>
        <v>AnyFlatAny45056</v>
      </c>
      <c r="E681" s="5" t="e">
        <f>IF(I681=#REF!,'Fixture list'!G681,"")</f>
        <v>#REF!</v>
      </c>
      <c r="F681" s="5" t="str">
        <f t="shared" si="83"/>
        <v>450565</v>
      </c>
      <c r="G681" s="13">
        <v>45056</v>
      </c>
      <c r="H681" s="14" t="s">
        <v>27</v>
      </c>
      <c r="I681" s="14" t="s">
        <v>47</v>
      </c>
      <c r="J681" s="14" t="s">
        <v>80</v>
      </c>
      <c r="K681" s="14" t="s">
        <v>16</v>
      </c>
      <c r="L681" s="14" t="s">
        <v>19</v>
      </c>
      <c r="M681" s="14" t="s">
        <v>25</v>
      </c>
      <c r="N681" s="14" t="s">
        <v>26</v>
      </c>
      <c r="O681" s="14" t="s">
        <v>14</v>
      </c>
      <c r="P681" s="14" t="s">
        <v>648</v>
      </c>
      <c r="Q681" s="12">
        <f t="shared" si="84"/>
        <v>2</v>
      </c>
      <c r="R681" s="12" cm="1">
        <f t="array" ref="R681">SUMPRODUCT(($G$2:$G$3117=G681)*(Q681&gt;$Q$2:$Q$3117))+1</f>
        <v>4</v>
      </c>
      <c r="S681" s="12">
        <f t="shared" si="85"/>
        <v>401418</v>
      </c>
      <c r="T681" cm="1">
        <f t="array" ref="T681">SUMPRODUCT(($G$2:$G$3117=G681)*(S681&gt;$S$2:$S$3117))+1</f>
        <v>5</v>
      </c>
      <c r="U681" t="str">
        <f t="shared" si="86"/>
        <v>KEMPTON PARK †</v>
      </c>
      <c r="V681">
        <v>0</v>
      </c>
      <c r="W681" t="s">
        <v>11</v>
      </c>
      <c r="X681">
        <f t="shared" si="87"/>
        <v>2023</v>
      </c>
    </row>
    <row r="682" spans="1:24" x14ac:dyDescent="0.25">
      <c r="A682" s="10" t="str">
        <f t="shared" si="80"/>
        <v/>
      </c>
      <c r="B682" s="10" t="str">
        <f t="shared" si="81"/>
        <v/>
      </c>
      <c r="C682" s="10" t="str">
        <f t="shared" si="82"/>
        <v>Evening45070</v>
      </c>
      <c r="D682" s="5" t="str">
        <f>IF('by region'!$C$2="Any","Any",'Fixture list'!W682)&amp;M682&amp;IF('by region'!$I$2="Any","Any",N682)&amp;G682</f>
        <v>AnyFlatAny45070</v>
      </c>
      <c r="E682" s="5" t="e">
        <f>IF(I682=#REF!,'Fixture list'!G682,"")</f>
        <v>#REF!</v>
      </c>
      <c r="F682" s="5" t="str">
        <f t="shared" si="83"/>
        <v>450704</v>
      </c>
      <c r="G682" s="13">
        <v>45070</v>
      </c>
      <c r="H682" s="14" t="s">
        <v>27</v>
      </c>
      <c r="I682" s="14" t="s">
        <v>47</v>
      </c>
      <c r="J682" s="14" t="s">
        <v>80</v>
      </c>
      <c r="K682" s="14" t="s">
        <v>16</v>
      </c>
      <c r="L682" s="14" t="s">
        <v>19</v>
      </c>
      <c r="M682" s="14" t="s">
        <v>25</v>
      </c>
      <c r="N682" s="14" t="s">
        <v>26</v>
      </c>
      <c r="O682" s="14" t="s">
        <v>14</v>
      </c>
      <c r="P682" s="14" t="s">
        <v>716</v>
      </c>
      <c r="Q682" s="12">
        <f t="shared" si="84"/>
        <v>2</v>
      </c>
      <c r="R682" s="12" cm="1">
        <f t="array" ref="R682">SUMPRODUCT(($G$2:$G$3117=G682)*(Q682&gt;$Q$2:$Q$3117))+1</f>
        <v>4</v>
      </c>
      <c r="S682" s="12">
        <f t="shared" si="85"/>
        <v>400981</v>
      </c>
      <c r="T682" cm="1">
        <f t="array" ref="T682">SUMPRODUCT(($G$2:$G$3117=G682)*(S682&gt;$S$2:$S$3117))+1</f>
        <v>4</v>
      </c>
      <c r="U682" t="str">
        <f t="shared" si="86"/>
        <v>KEMPTON PARK †</v>
      </c>
      <c r="V682">
        <v>0</v>
      </c>
      <c r="W682" t="s">
        <v>19</v>
      </c>
      <c r="X682">
        <f t="shared" si="87"/>
        <v>2023</v>
      </c>
    </row>
    <row r="683" spans="1:24" x14ac:dyDescent="0.25">
      <c r="A683" s="10" t="str">
        <f t="shared" si="80"/>
        <v/>
      </c>
      <c r="B683" s="10" t="str">
        <f t="shared" si="81"/>
        <v/>
      </c>
      <c r="C683" s="10" t="str">
        <f t="shared" si="82"/>
        <v>Evening45084</v>
      </c>
      <c r="D683" s="5" t="str">
        <f>IF('by region'!$C$2="Any","Any",'Fixture list'!W683)&amp;M683&amp;IF('by region'!$I$2="Any","Any",N683)&amp;G683</f>
        <v>AnyFlatAny45084</v>
      </c>
      <c r="E683" s="5" t="e">
        <f>IF(I683=#REF!,'Fixture list'!G683,"")</f>
        <v>#REF!</v>
      </c>
      <c r="F683" s="5" t="str">
        <f t="shared" si="83"/>
        <v>450845</v>
      </c>
      <c r="G683" s="13">
        <v>45084</v>
      </c>
      <c r="H683" s="14" t="s">
        <v>27</v>
      </c>
      <c r="I683" s="14" t="s">
        <v>47</v>
      </c>
      <c r="J683" s="14" t="s">
        <v>80</v>
      </c>
      <c r="K683" s="14" t="s">
        <v>16</v>
      </c>
      <c r="L683" s="14" t="s">
        <v>19</v>
      </c>
      <c r="M683" s="14" t="s">
        <v>25</v>
      </c>
      <c r="N683" s="14" t="s">
        <v>26</v>
      </c>
      <c r="O683" s="14" t="s">
        <v>14</v>
      </c>
      <c r="P683" s="14" t="s">
        <v>784</v>
      </c>
      <c r="Q683" s="12">
        <f t="shared" si="84"/>
        <v>2</v>
      </c>
      <c r="R683" s="12" cm="1">
        <f t="array" ref="R683">SUMPRODUCT(($G$2:$G$3117=G683)*(Q683&gt;$Q$2:$Q$3117))+1</f>
        <v>4</v>
      </c>
      <c r="S683" s="12">
        <f t="shared" si="85"/>
        <v>412768</v>
      </c>
      <c r="T683" cm="1">
        <f t="array" ref="T683">SUMPRODUCT(($G$2:$G$3117=G683)*(S683&gt;$S$2:$S$3117))+1</f>
        <v>5</v>
      </c>
      <c r="U683" t="str">
        <f t="shared" si="86"/>
        <v>KEMPTON PARK †</v>
      </c>
      <c r="V683">
        <v>0</v>
      </c>
      <c r="W683" t="s">
        <v>17</v>
      </c>
      <c r="X683">
        <f t="shared" si="87"/>
        <v>2023</v>
      </c>
    </row>
    <row r="684" spans="1:24" x14ac:dyDescent="0.25">
      <c r="A684" s="10" t="str">
        <f t="shared" si="80"/>
        <v/>
      </c>
      <c r="B684" s="10" t="str">
        <f t="shared" si="81"/>
        <v/>
      </c>
      <c r="C684" s="10" t="str">
        <f t="shared" si="82"/>
        <v>Evening45091</v>
      </c>
      <c r="D684" s="5" t="str">
        <f>IF('by region'!$C$2="Any","Any",'Fixture list'!W684)&amp;M684&amp;IF('by region'!$I$2="Any","Any",N684)&amp;G684</f>
        <v>AnyFlatAny45091</v>
      </c>
      <c r="E684" s="5" t="e">
        <f>IF(I684=#REF!,'Fixture list'!G684,"")</f>
        <v>#REF!</v>
      </c>
      <c r="F684" s="5" t="str">
        <f t="shared" si="83"/>
        <v>450915</v>
      </c>
      <c r="G684" s="13">
        <v>45091</v>
      </c>
      <c r="H684" s="14" t="s">
        <v>27</v>
      </c>
      <c r="I684" s="14" t="s">
        <v>47</v>
      </c>
      <c r="J684" s="14" t="s">
        <v>80</v>
      </c>
      <c r="K684" s="14" t="s">
        <v>16</v>
      </c>
      <c r="L684" s="14" t="s">
        <v>19</v>
      </c>
      <c r="M684" s="14" t="s">
        <v>25</v>
      </c>
      <c r="N684" s="14" t="s">
        <v>26</v>
      </c>
      <c r="O684" s="14" t="s">
        <v>14</v>
      </c>
      <c r="P684" s="14" t="s">
        <v>817</v>
      </c>
      <c r="Q684" s="12">
        <f t="shared" si="84"/>
        <v>2</v>
      </c>
      <c r="R684" s="12" cm="1">
        <f t="array" ref="R684">SUMPRODUCT(($G$2:$G$3117=G684)*(Q684&gt;$Q$2:$Q$3117))+1</f>
        <v>4</v>
      </c>
      <c r="S684" s="12">
        <f t="shared" si="85"/>
        <v>400980</v>
      </c>
      <c r="T684" cm="1">
        <f t="array" ref="T684">SUMPRODUCT(($G$2:$G$3117=G684)*(S684&gt;$S$2:$S$3117))+1</f>
        <v>5</v>
      </c>
      <c r="U684" t="str">
        <f t="shared" si="86"/>
        <v>KEMPTON PARK †</v>
      </c>
      <c r="V684">
        <v>0</v>
      </c>
      <c r="W684" t="s">
        <v>11</v>
      </c>
      <c r="X684">
        <f t="shared" si="87"/>
        <v>2023</v>
      </c>
    </row>
    <row r="685" spans="1:24" x14ac:dyDescent="0.25">
      <c r="A685" s="10" t="str">
        <f t="shared" si="80"/>
        <v/>
      </c>
      <c r="B685" s="10" t="str">
        <f t="shared" si="81"/>
        <v/>
      </c>
      <c r="C685" s="10" t="str">
        <f t="shared" si="82"/>
        <v>Evening45105</v>
      </c>
      <c r="D685" s="5" t="str">
        <f>IF('by region'!$C$2="Any","Any",'Fixture list'!W685)&amp;M685&amp;IF('by region'!$I$2="Any","Any",N685)&amp;G685</f>
        <v>AnyFlatAny45105</v>
      </c>
      <c r="E685" s="5" t="e">
        <f>IF(I685=#REF!,'Fixture list'!G685,"")</f>
        <v>#REF!</v>
      </c>
      <c r="F685" s="5" t="str">
        <f t="shared" si="83"/>
        <v>451055</v>
      </c>
      <c r="G685" s="13">
        <v>45105</v>
      </c>
      <c r="H685" s="14" t="s">
        <v>27</v>
      </c>
      <c r="I685" s="14" t="s">
        <v>47</v>
      </c>
      <c r="J685" s="14" t="s">
        <v>80</v>
      </c>
      <c r="K685" s="14" t="s">
        <v>16</v>
      </c>
      <c r="L685" s="14" t="s">
        <v>19</v>
      </c>
      <c r="M685" s="14" t="s">
        <v>25</v>
      </c>
      <c r="N685" s="14" t="s">
        <v>26</v>
      </c>
      <c r="O685" s="14" t="s">
        <v>14</v>
      </c>
      <c r="P685" s="14" t="s">
        <v>886</v>
      </c>
      <c r="Q685" s="12">
        <f t="shared" si="84"/>
        <v>2</v>
      </c>
      <c r="R685" s="12" cm="1">
        <f t="array" ref="R685">SUMPRODUCT(($G$2:$G$3117=G685)*(Q685&gt;$Q$2:$Q$3117))+1</f>
        <v>4</v>
      </c>
      <c r="S685" s="12">
        <f t="shared" si="85"/>
        <v>400983</v>
      </c>
      <c r="T685" cm="1">
        <f t="array" ref="T685">SUMPRODUCT(($G$2:$G$3117=G685)*(S685&gt;$S$2:$S$3117))+1</f>
        <v>5</v>
      </c>
      <c r="U685" t="str">
        <f t="shared" si="86"/>
        <v>KEMPTON PARK †</v>
      </c>
      <c r="V685">
        <v>0</v>
      </c>
      <c r="W685" t="s">
        <v>19</v>
      </c>
      <c r="X685">
        <f t="shared" si="87"/>
        <v>2023</v>
      </c>
    </row>
    <row r="686" spans="1:24" x14ac:dyDescent="0.25">
      <c r="A686" s="10" t="str">
        <f t="shared" si="80"/>
        <v/>
      </c>
      <c r="B686" s="10" t="str">
        <f t="shared" si="81"/>
        <v/>
      </c>
      <c r="C686" s="10" t="str">
        <f t="shared" si="82"/>
        <v>Evening45112</v>
      </c>
      <c r="D686" s="5" t="str">
        <f>IF('by region'!$C$2="Any","Any",'Fixture list'!W686)&amp;M686&amp;IF('by region'!$I$2="Any","Any",N686)&amp;G686</f>
        <v>AnyFlatAny45112</v>
      </c>
      <c r="E686" s="5" t="e">
        <f>IF(I686=#REF!,'Fixture list'!G686,"")</f>
        <v>#REF!</v>
      </c>
      <c r="F686" s="5" t="str">
        <f t="shared" si="83"/>
        <v>451125</v>
      </c>
      <c r="G686" s="13">
        <v>45112</v>
      </c>
      <c r="H686" s="14" t="s">
        <v>27</v>
      </c>
      <c r="I686" s="14" t="s">
        <v>47</v>
      </c>
      <c r="J686" s="14" t="s">
        <v>80</v>
      </c>
      <c r="K686" s="14" t="s">
        <v>16</v>
      </c>
      <c r="L686" s="14" t="s">
        <v>19</v>
      </c>
      <c r="M686" s="14" t="s">
        <v>25</v>
      </c>
      <c r="N686" s="14" t="s">
        <v>26</v>
      </c>
      <c r="O686" s="14" t="s">
        <v>14</v>
      </c>
      <c r="P686" s="14" t="s">
        <v>918</v>
      </c>
      <c r="Q686" s="12">
        <f t="shared" si="84"/>
        <v>2</v>
      </c>
      <c r="R686" s="12" cm="1">
        <f t="array" ref="R686">SUMPRODUCT(($G$2:$G$3117=G686)*(Q686&gt;$Q$2:$Q$3117))+1</f>
        <v>4</v>
      </c>
      <c r="S686" s="12">
        <f t="shared" si="85"/>
        <v>401290</v>
      </c>
      <c r="T686" cm="1">
        <f t="array" ref="T686">SUMPRODUCT(($G$2:$G$3117=G686)*(S686&gt;$S$2:$S$3117))+1</f>
        <v>5</v>
      </c>
      <c r="U686" t="str">
        <f t="shared" si="86"/>
        <v>KEMPTON PARK †</v>
      </c>
      <c r="V686">
        <v>0</v>
      </c>
      <c r="W686" t="s">
        <v>19</v>
      </c>
      <c r="X686">
        <f t="shared" si="87"/>
        <v>2023</v>
      </c>
    </row>
    <row r="687" spans="1:24" x14ac:dyDescent="0.25">
      <c r="A687" s="10" t="str">
        <f t="shared" si="80"/>
        <v/>
      </c>
      <c r="B687" s="10" t="str">
        <f t="shared" si="81"/>
        <v/>
      </c>
      <c r="C687" s="10" t="str">
        <f t="shared" si="82"/>
        <v>Evening45119</v>
      </c>
      <c r="D687" s="5" t="str">
        <f>IF('by region'!$C$2="Any","Any",'Fixture list'!W687)&amp;M687&amp;IF('by region'!$I$2="Any","Any",N687)&amp;G687</f>
        <v>AnyFlatAny45119</v>
      </c>
      <c r="E687" s="5" t="e">
        <f>IF(I687=#REF!,'Fixture list'!G687,"")</f>
        <v>#REF!</v>
      </c>
      <c r="F687" s="5" t="str">
        <f t="shared" si="83"/>
        <v>451194</v>
      </c>
      <c r="G687" s="13">
        <v>45119</v>
      </c>
      <c r="H687" s="14" t="s">
        <v>27</v>
      </c>
      <c r="I687" s="14" t="s">
        <v>47</v>
      </c>
      <c r="J687" s="14" t="s">
        <v>80</v>
      </c>
      <c r="K687" s="14" t="s">
        <v>16</v>
      </c>
      <c r="L687" s="14" t="s">
        <v>19</v>
      </c>
      <c r="M687" s="14" t="s">
        <v>25</v>
      </c>
      <c r="N687" s="14" t="s">
        <v>26</v>
      </c>
      <c r="O687" s="14" t="s">
        <v>14</v>
      </c>
      <c r="P687" s="14" t="s">
        <v>951</v>
      </c>
      <c r="Q687" s="12">
        <f t="shared" si="84"/>
        <v>2</v>
      </c>
      <c r="R687" s="12" cm="1">
        <f t="array" ref="R687">SUMPRODUCT(($G$2:$G$3117=G687)*(Q687&gt;$Q$2:$Q$3117))+1</f>
        <v>4</v>
      </c>
      <c r="S687" s="12">
        <f t="shared" si="85"/>
        <v>400986</v>
      </c>
      <c r="T687" cm="1">
        <f t="array" ref="T687">SUMPRODUCT(($G$2:$G$3117=G687)*(S687&gt;$S$2:$S$3117))+1</f>
        <v>4</v>
      </c>
      <c r="U687" t="str">
        <f t="shared" si="86"/>
        <v>KEMPTON PARK †</v>
      </c>
      <c r="V687">
        <v>0</v>
      </c>
      <c r="W687" t="s">
        <v>11</v>
      </c>
      <c r="X687">
        <f t="shared" si="87"/>
        <v>2023</v>
      </c>
    </row>
    <row r="688" spans="1:24" x14ac:dyDescent="0.25">
      <c r="A688" s="10" t="str">
        <f t="shared" si="80"/>
        <v/>
      </c>
      <c r="B688" s="10" t="str">
        <f t="shared" si="81"/>
        <v/>
      </c>
      <c r="C688" s="10" t="str">
        <f t="shared" si="82"/>
        <v>Evening45147</v>
      </c>
      <c r="D688" s="5" t="str">
        <f>IF('by region'!$C$2="Any","Any",'Fixture list'!W688)&amp;M688&amp;IF('by region'!$I$2="Any","Any",N688)&amp;G688</f>
        <v>AnyFlatAny45147</v>
      </c>
      <c r="E688" s="5" t="e">
        <f>IF(I688=#REF!,'Fixture list'!G688,"")</f>
        <v>#REF!</v>
      </c>
      <c r="F688" s="5" t="str">
        <f t="shared" si="83"/>
        <v>451474</v>
      </c>
      <c r="G688" s="13">
        <v>45147</v>
      </c>
      <c r="H688" s="14" t="s">
        <v>27</v>
      </c>
      <c r="I688" s="14" t="s">
        <v>47</v>
      </c>
      <c r="J688" s="14" t="s">
        <v>80</v>
      </c>
      <c r="K688" s="14" t="s">
        <v>16</v>
      </c>
      <c r="L688" s="14" t="s">
        <v>19</v>
      </c>
      <c r="M688" s="14" t="s">
        <v>25</v>
      </c>
      <c r="N688" s="14" t="s">
        <v>26</v>
      </c>
      <c r="O688" s="14" t="s">
        <v>14</v>
      </c>
      <c r="P688" s="14" t="s">
        <v>1081</v>
      </c>
      <c r="Q688" s="12">
        <f t="shared" si="84"/>
        <v>2</v>
      </c>
      <c r="R688" s="12" cm="1">
        <f t="array" ref="R688">SUMPRODUCT(($G$2:$G$3117=G688)*(Q688&gt;$Q$2:$Q$3117))+1</f>
        <v>4</v>
      </c>
      <c r="S688" s="12">
        <f t="shared" si="85"/>
        <v>400985</v>
      </c>
      <c r="T688" cm="1">
        <f t="array" ref="T688">SUMPRODUCT(($G$2:$G$3117=G688)*(S688&gt;$S$2:$S$3117))+1</f>
        <v>4</v>
      </c>
      <c r="U688" t="str">
        <f t="shared" si="86"/>
        <v>KEMPTON PARK †</v>
      </c>
      <c r="V688">
        <v>0</v>
      </c>
      <c r="W688" t="s">
        <v>11</v>
      </c>
      <c r="X688">
        <f t="shared" si="87"/>
        <v>2023</v>
      </c>
    </row>
    <row r="689" spans="1:24" x14ac:dyDescent="0.25">
      <c r="A689" s="10" t="str">
        <f t="shared" si="80"/>
        <v/>
      </c>
      <c r="B689" s="10" t="str">
        <f t="shared" si="81"/>
        <v/>
      </c>
      <c r="C689" s="10" t="str">
        <f t="shared" si="82"/>
        <v>Afternoon45152</v>
      </c>
      <c r="D689" s="5" t="str">
        <f>IF('by region'!$C$2="Any","Any",'Fixture list'!W689)&amp;M689&amp;IF('by region'!$I$2="Any","Any",N689)&amp;G689</f>
        <v>AnyFlatAny45152</v>
      </c>
      <c r="E689" s="5" t="e">
        <f>IF(I689=#REF!,'Fixture list'!G689,"")</f>
        <v>#REF!</v>
      </c>
      <c r="F689" s="5" t="str">
        <f t="shared" si="83"/>
        <v>451522</v>
      </c>
      <c r="G689" s="13">
        <v>45152</v>
      </c>
      <c r="H689" s="14" t="s">
        <v>42</v>
      </c>
      <c r="I689" s="14" t="s">
        <v>47</v>
      </c>
      <c r="J689" s="14" t="s">
        <v>9</v>
      </c>
      <c r="K689" s="14" t="s">
        <v>16</v>
      </c>
      <c r="L689" s="14" t="s">
        <v>19</v>
      </c>
      <c r="M689" s="14" t="s">
        <v>25</v>
      </c>
      <c r="N689" s="14" t="s">
        <v>26</v>
      </c>
      <c r="O689" s="14" t="s">
        <v>14</v>
      </c>
      <c r="P689" s="14" t="s">
        <v>1102</v>
      </c>
      <c r="Q689" s="12">
        <f t="shared" si="84"/>
        <v>1</v>
      </c>
      <c r="R689" s="12" cm="1">
        <f t="array" ref="R689">SUMPRODUCT(($G$2:$G$3117=G689)*(Q689&gt;$Q$2:$Q$3117))+1</f>
        <v>1</v>
      </c>
      <c r="S689" s="12">
        <f t="shared" si="85"/>
        <v>100978</v>
      </c>
      <c r="T689" cm="1">
        <f t="array" ref="T689">SUMPRODUCT(($G$2:$G$3117=G689)*(S689&gt;$S$2:$S$3117))+1</f>
        <v>2</v>
      </c>
      <c r="U689" t="str">
        <f t="shared" si="86"/>
        <v xml:space="preserve">KEMPTON PARK </v>
      </c>
      <c r="V689">
        <v>0</v>
      </c>
      <c r="W689" t="s">
        <v>17</v>
      </c>
      <c r="X689">
        <f t="shared" si="87"/>
        <v>2023</v>
      </c>
    </row>
    <row r="690" spans="1:24" x14ac:dyDescent="0.25">
      <c r="A690" s="10" t="str">
        <f t="shared" si="80"/>
        <v/>
      </c>
      <c r="B690" s="10" t="str">
        <f t="shared" si="81"/>
        <v/>
      </c>
      <c r="C690" s="10" t="str">
        <f t="shared" si="82"/>
        <v>Evening45154</v>
      </c>
      <c r="D690" s="5" t="str">
        <f>IF('by region'!$C$2="Any","Any",'Fixture list'!W690)&amp;M690&amp;IF('by region'!$I$2="Any","Any",N690)&amp;G690</f>
        <v>AnyFlatAny45154</v>
      </c>
      <c r="E690" s="5" t="e">
        <f>IF(I690=#REF!,'Fixture list'!G690,"")</f>
        <v>#REF!</v>
      </c>
      <c r="F690" s="5" t="str">
        <f t="shared" si="83"/>
        <v>451544</v>
      </c>
      <c r="G690" s="13">
        <v>45154</v>
      </c>
      <c r="H690" s="14" t="s">
        <v>27</v>
      </c>
      <c r="I690" s="14" t="s">
        <v>47</v>
      </c>
      <c r="J690" s="14" t="s">
        <v>80</v>
      </c>
      <c r="K690" s="14" t="s">
        <v>16</v>
      </c>
      <c r="L690" s="14" t="s">
        <v>19</v>
      </c>
      <c r="M690" s="14" t="s">
        <v>25</v>
      </c>
      <c r="N690" s="14" t="s">
        <v>26</v>
      </c>
      <c r="O690" s="14" t="s">
        <v>14</v>
      </c>
      <c r="P690" s="14" t="s">
        <v>1112</v>
      </c>
      <c r="Q690" s="12">
        <f t="shared" si="84"/>
        <v>2</v>
      </c>
      <c r="R690" s="12" cm="1">
        <f t="array" ref="R690">SUMPRODUCT(($G$2:$G$3117=G690)*(Q690&gt;$Q$2:$Q$3117))+1</f>
        <v>4</v>
      </c>
      <c r="S690" s="12">
        <f t="shared" si="85"/>
        <v>400984</v>
      </c>
      <c r="T690" cm="1">
        <f t="array" ref="T690">SUMPRODUCT(($G$2:$G$3117=G690)*(S690&gt;$S$2:$S$3117))+1</f>
        <v>4</v>
      </c>
      <c r="U690" t="str">
        <f t="shared" si="86"/>
        <v>KEMPTON PARK †</v>
      </c>
      <c r="V690">
        <v>0</v>
      </c>
      <c r="W690" t="s">
        <v>19</v>
      </c>
      <c r="X690">
        <f t="shared" si="87"/>
        <v>2023</v>
      </c>
    </row>
    <row r="691" spans="1:24" x14ac:dyDescent="0.25">
      <c r="A691" s="10" t="str">
        <f t="shared" si="80"/>
        <v/>
      </c>
      <c r="B691" s="10" t="str">
        <f t="shared" si="81"/>
        <v/>
      </c>
      <c r="C691" s="10" t="str">
        <f t="shared" si="82"/>
        <v>Evening45161</v>
      </c>
      <c r="D691" s="5" t="str">
        <f>IF('by region'!$C$2="Any","Any",'Fixture list'!W691)&amp;M691&amp;IF('by region'!$I$2="Any","Any",N691)&amp;G691</f>
        <v>AnyFlatAny45161</v>
      </c>
      <c r="E691" s="5" t="e">
        <f>IF(I691=#REF!,'Fixture list'!G691,"")</f>
        <v>#REF!</v>
      </c>
      <c r="F691" s="5" t="str">
        <f t="shared" si="83"/>
        <v>451615</v>
      </c>
      <c r="G691" s="13">
        <v>45161</v>
      </c>
      <c r="H691" s="14" t="s">
        <v>27</v>
      </c>
      <c r="I691" s="14" t="s">
        <v>47</v>
      </c>
      <c r="J691" s="14" t="s">
        <v>80</v>
      </c>
      <c r="K691" s="14" t="s">
        <v>16</v>
      </c>
      <c r="L691" s="14" t="s">
        <v>11</v>
      </c>
      <c r="M691" s="14" t="s">
        <v>25</v>
      </c>
      <c r="N691" s="14" t="s">
        <v>26</v>
      </c>
      <c r="O691" s="14" t="s">
        <v>14</v>
      </c>
      <c r="P691" s="14" t="s">
        <v>1144</v>
      </c>
      <c r="Q691" s="12">
        <f t="shared" si="84"/>
        <v>2</v>
      </c>
      <c r="R691" s="12" cm="1">
        <f t="array" ref="R691">SUMPRODUCT(($G$2:$G$3117=G691)*(Q691&gt;$Q$2:$Q$3117))+1</f>
        <v>4</v>
      </c>
      <c r="S691" s="12">
        <f t="shared" si="85"/>
        <v>413099</v>
      </c>
      <c r="T691" cm="1">
        <f t="array" ref="T691">SUMPRODUCT(($G$2:$G$3117=G691)*(S691&gt;$S$2:$S$3117))+1</f>
        <v>5</v>
      </c>
      <c r="U691" t="str">
        <f t="shared" si="86"/>
        <v>KEMPTON PARK †</v>
      </c>
      <c r="V691">
        <v>0</v>
      </c>
      <c r="W691" t="s">
        <v>19</v>
      </c>
      <c r="X691">
        <f t="shared" si="87"/>
        <v>2023</v>
      </c>
    </row>
    <row r="692" spans="1:24" x14ac:dyDescent="0.25">
      <c r="A692" s="10" t="str">
        <f t="shared" si="80"/>
        <v/>
      </c>
      <c r="B692" s="10" t="str">
        <f t="shared" si="81"/>
        <v/>
      </c>
      <c r="C692" s="10" t="str">
        <f t="shared" si="82"/>
        <v>Evening45168</v>
      </c>
      <c r="D692" s="5" t="str">
        <f>IF('by region'!$C$2="Any","Any",'Fixture list'!W692)&amp;M692&amp;IF('by region'!$I$2="Any","Any",N692)&amp;G692</f>
        <v>AnyFlatAny45168</v>
      </c>
      <c r="E692" s="5" t="e">
        <f>IF(I692=#REF!,'Fixture list'!G692,"")</f>
        <v>#REF!</v>
      </c>
      <c r="F692" s="5" t="str">
        <f t="shared" si="83"/>
        <v>451684</v>
      </c>
      <c r="G692" s="13">
        <v>45168</v>
      </c>
      <c r="H692" s="14" t="s">
        <v>27</v>
      </c>
      <c r="I692" s="14" t="s">
        <v>47</v>
      </c>
      <c r="J692" s="14" t="s">
        <v>80</v>
      </c>
      <c r="K692" s="14" t="s">
        <v>16</v>
      </c>
      <c r="L692" s="14" t="s">
        <v>19</v>
      </c>
      <c r="M692" s="14" t="s">
        <v>25</v>
      </c>
      <c r="N692" s="14" t="s">
        <v>26</v>
      </c>
      <c r="O692" s="14" t="s">
        <v>14</v>
      </c>
      <c r="P692" s="14" t="s">
        <v>1175</v>
      </c>
      <c r="Q692" s="12">
        <f t="shared" si="84"/>
        <v>2</v>
      </c>
      <c r="R692" s="12" cm="1">
        <f t="array" ref="R692">SUMPRODUCT(($G$2:$G$3117=G692)*(Q692&gt;$Q$2:$Q$3117))+1</f>
        <v>4</v>
      </c>
      <c r="S692" s="12">
        <f t="shared" si="85"/>
        <v>401307</v>
      </c>
      <c r="T692" cm="1">
        <f t="array" ref="T692">SUMPRODUCT(($G$2:$G$3117=G692)*(S692&gt;$S$2:$S$3117))+1</f>
        <v>4</v>
      </c>
      <c r="U692" t="str">
        <f t="shared" si="86"/>
        <v>KEMPTON PARK †</v>
      </c>
      <c r="V692">
        <v>0</v>
      </c>
      <c r="W692" t="s">
        <v>19</v>
      </c>
      <c r="X692">
        <f t="shared" si="87"/>
        <v>2023</v>
      </c>
    </row>
    <row r="693" spans="1:24" x14ac:dyDescent="0.25">
      <c r="A693" s="10" t="str">
        <f t="shared" si="80"/>
        <v/>
      </c>
      <c r="B693" s="10" t="str">
        <f t="shared" si="81"/>
        <v/>
      </c>
      <c r="C693" s="10" t="str">
        <f t="shared" si="82"/>
        <v>Evening45175</v>
      </c>
      <c r="D693" s="5" t="str">
        <f>IF('by region'!$C$2="Any","Any",'Fixture list'!W693)&amp;M693&amp;IF('by region'!$I$2="Any","Any",N693)&amp;G693</f>
        <v>AnyFlatAny45175</v>
      </c>
      <c r="E693" s="5" t="e">
        <f>IF(I693=#REF!,'Fixture list'!G693,"")</f>
        <v>#REF!</v>
      </c>
      <c r="F693" s="5" t="str">
        <f t="shared" si="83"/>
        <v>451754</v>
      </c>
      <c r="G693" s="13">
        <v>45175</v>
      </c>
      <c r="H693" s="14" t="s">
        <v>27</v>
      </c>
      <c r="I693" s="14" t="s">
        <v>47</v>
      </c>
      <c r="J693" s="14" t="s">
        <v>80</v>
      </c>
      <c r="K693" s="14" t="s">
        <v>16</v>
      </c>
      <c r="L693" s="14" t="s">
        <v>19</v>
      </c>
      <c r="M693" s="14" t="s">
        <v>25</v>
      </c>
      <c r="N693" s="14" t="s">
        <v>26</v>
      </c>
      <c r="O693" s="14" t="s">
        <v>14</v>
      </c>
      <c r="P693" s="14" t="s">
        <v>1207</v>
      </c>
      <c r="Q693" s="12">
        <f t="shared" si="84"/>
        <v>2</v>
      </c>
      <c r="R693" s="12" cm="1">
        <f t="array" ref="R693">SUMPRODUCT(($G$2:$G$3117=G693)*(Q693&gt;$Q$2:$Q$3117))+1</f>
        <v>4</v>
      </c>
      <c r="S693" s="12">
        <f t="shared" si="85"/>
        <v>401689</v>
      </c>
      <c r="T693" cm="1">
        <f t="array" ref="T693">SUMPRODUCT(($G$2:$G$3117=G693)*(S693&gt;$S$2:$S$3117))+1</f>
        <v>4</v>
      </c>
      <c r="U693" t="str">
        <f t="shared" si="86"/>
        <v>KEMPTON PARK †</v>
      </c>
      <c r="V693">
        <v>0</v>
      </c>
      <c r="W693" t="s">
        <v>19</v>
      </c>
      <c r="X693">
        <f t="shared" si="87"/>
        <v>2023</v>
      </c>
    </row>
    <row r="694" spans="1:24" x14ac:dyDescent="0.25">
      <c r="A694" s="10" t="str">
        <f t="shared" si="80"/>
        <v/>
      </c>
      <c r="B694" s="10" t="str">
        <f t="shared" si="81"/>
        <v/>
      </c>
      <c r="C694" s="10" t="str">
        <f t="shared" si="82"/>
        <v>Evening45177</v>
      </c>
      <c r="D694" s="5" t="str">
        <f>IF('by region'!$C$2="Any","Any",'Fixture list'!W694)&amp;M694&amp;IF('by region'!$I$2="Any","Any",N694)&amp;G694</f>
        <v>AnyFlatAny45177</v>
      </c>
      <c r="E694" s="5" t="e">
        <f>IF(I694=#REF!,'Fixture list'!G694,"")</f>
        <v>#REF!</v>
      </c>
      <c r="F694" s="5" t="str">
        <f t="shared" si="83"/>
        <v>451774</v>
      </c>
      <c r="G694" s="13">
        <v>45177</v>
      </c>
      <c r="H694" s="14" t="s">
        <v>35</v>
      </c>
      <c r="I694" s="14" t="s">
        <v>47</v>
      </c>
      <c r="J694" s="14" t="s">
        <v>80</v>
      </c>
      <c r="K694" s="14" t="s">
        <v>16</v>
      </c>
      <c r="L694" s="14" t="s">
        <v>11</v>
      </c>
      <c r="M694" s="14" t="s">
        <v>25</v>
      </c>
      <c r="N694" s="14" t="s">
        <v>26</v>
      </c>
      <c r="O694" s="14" t="s">
        <v>14</v>
      </c>
      <c r="P694" s="14" t="s">
        <v>1218</v>
      </c>
      <c r="Q694" s="12">
        <f t="shared" si="84"/>
        <v>2</v>
      </c>
      <c r="R694" s="12" cm="1">
        <f t="array" ref="R694">SUMPRODUCT(($G$2:$G$3117=G694)*(Q694&gt;$Q$2:$Q$3117))+1</f>
        <v>4</v>
      </c>
      <c r="S694" s="12">
        <f t="shared" si="85"/>
        <v>400989</v>
      </c>
      <c r="T694" cm="1">
        <f t="array" ref="T694">SUMPRODUCT(($G$2:$G$3117=G694)*(S694&gt;$S$2:$S$3117))+1</f>
        <v>4</v>
      </c>
      <c r="U694" t="str">
        <f t="shared" si="86"/>
        <v>KEMPTON PARK †</v>
      </c>
      <c r="V694">
        <v>0</v>
      </c>
      <c r="W694" t="s">
        <v>11</v>
      </c>
      <c r="X694">
        <f t="shared" si="87"/>
        <v>2023</v>
      </c>
    </row>
    <row r="695" spans="1:24" x14ac:dyDescent="0.25">
      <c r="A695" s="10" t="str">
        <f t="shared" si="80"/>
        <v/>
      </c>
      <c r="B695" s="10" t="str">
        <f t="shared" si="81"/>
        <v/>
      </c>
      <c r="C695" s="10" t="str">
        <f t="shared" si="82"/>
        <v>Afternoon45178</v>
      </c>
      <c r="D695" s="5" t="str">
        <f>IF('by region'!$C$2="Any","Any",'Fixture list'!W695)&amp;M695&amp;IF('by region'!$I$2="Any","Any",N695)&amp;G695</f>
        <v>AnyFlatAny45178</v>
      </c>
      <c r="E695" s="5" t="e">
        <f>IF(I695=#REF!,'Fixture list'!G695,"")</f>
        <v>#REF!</v>
      </c>
      <c r="F695" s="5" t="str">
        <f t="shared" si="83"/>
        <v>451782</v>
      </c>
      <c r="G695" s="13">
        <v>45178</v>
      </c>
      <c r="H695" s="14" t="s">
        <v>37</v>
      </c>
      <c r="I695" s="14" t="s">
        <v>47</v>
      </c>
      <c r="J695" s="14" t="s">
        <v>9</v>
      </c>
      <c r="K695" s="14" t="s">
        <v>16</v>
      </c>
      <c r="L695" s="14" t="s">
        <v>11</v>
      </c>
      <c r="M695" s="14" t="s">
        <v>25</v>
      </c>
      <c r="N695" s="14" t="s">
        <v>26</v>
      </c>
      <c r="O695" s="14" t="s">
        <v>14</v>
      </c>
      <c r="P695" s="14" t="s">
        <v>1222</v>
      </c>
      <c r="Q695" s="12">
        <f t="shared" si="84"/>
        <v>1</v>
      </c>
      <c r="R695" s="12" cm="1">
        <f t="array" ref="R695">SUMPRODUCT(($G$2:$G$3117=G695)*(Q695&gt;$Q$2:$Q$3117))+1</f>
        <v>1</v>
      </c>
      <c r="S695" s="12">
        <f t="shared" si="85"/>
        <v>100988</v>
      </c>
      <c r="T695" cm="1">
        <f t="array" ref="T695">SUMPRODUCT(($G$2:$G$3117=G695)*(S695&gt;$S$2:$S$3117))+1</f>
        <v>2</v>
      </c>
      <c r="U695" t="str">
        <f t="shared" si="86"/>
        <v xml:space="preserve">KEMPTON PARK </v>
      </c>
      <c r="V695">
        <v>0</v>
      </c>
      <c r="W695" t="s">
        <v>19</v>
      </c>
      <c r="X695">
        <f t="shared" si="87"/>
        <v>2023</v>
      </c>
    </row>
    <row r="696" spans="1:24" x14ac:dyDescent="0.25">
      <c r="A696" s="10" t="str">
        <f t="shared" si="80"/>
        <v/>
      </c>
      <c r="B696" s="10" t="str">
        <f t="shared" si="81"/>
        <v/>
      </c>
      <c r="C696" s="10" t="str">
        <f t="shared" si="82"/>
        <v>Afternoon45221</v>
      </c>
      <c r="D696" s="5" t="str">
        <f>IF('by region'!$C$2="Any","Any",'Fixture list'!W696)&amp;M696&amp;IF('by region'!$I$2="Any","Any",N696)&amp;G696</f>
        <v>AnyJumpAny45221</v>
      </c>
      <c r="E696" s="5" t="e">
        <f>IF(I696=#REF!,'Fixture list'!G696,"")</f>
        <v>#REF!</v>
      </c>
      <c r="F696" s="5" t="str">
        <f t="shared" si="83"/>
        <v>452212</v>
      </c>
      <c r="G696" s="13">
        <v>45221</v>
      </c>
      <c r="H696" s="14" t="s">
        <v>40</v>
      </c>
      <c r="I696" s="14" t="s">
        <v>47</v>
      </c>
      <c r="J696" s="14" t="s">
        <v>9</v>
      </c>
      <c r="K696" s="14" t="s">
        <v>16</v>
      </c>
      <c r="L696" s="14" t="s">
        <v>11</v>
      </c>
      <c r="M696" s="14" t="s">
        <v>12</v>
      </c>
      <c r="N696" s="14" t="s">
        <v>13</v>
      </c>
      <c r="O696" s="14" t="s">
        <v>14</v>
      </c>
      <c r="P696" s="14" t="s">
        <v>1392</v>
      </c>
      <c r="Q696" s="12">
        <f t="shared" si="84"/>
        <v>1</v>
      </c>
      <c r="R696" s="12" cm="1">
        <f t="array" ref="R696">SUMPRODUCT(($G$2:$G$3117=G696)*(Q696&gt;$Q$2:$Q$3117))+1</f>
        <v>1</v>
      </c>
      <c r="S696" s="12">
        <f t="shared" si="85"/>
        <v>100990</v>
      </c>
      <c r="T696" cm="1">
        <f t="array" ref="T696">SUMPRODUCT(($G$2:$G$3117=G696)*(S696&gt;$S$2:$S$3117))+1</f>
        <v>2</v>
      </c>
      <c r="U696" t="str">
        <f t="shared" si="86"/>
        <v xml:space="preserve">Kempton Park </v>
      </c>
      <c r="V696">
        <v>0</v>
      </c>
      <c r="W696" t="s">
        <v>11</v>
      </c>
      <c r="X696">
        <f t="shared" si="87"/>
        <v>2023</v>
      </c>
    </row>
    <row r="697" spans="1:24" x14ac:dyDescent="0.25">
      <c r="A697" s="10" t="str">
        <f t="shared" si="80"/>
        <v/>
      </c>
      <c r="B697" s="10" t="str">
        <f t="shared" si="81"/>
        <v/>
      </c>
      <c r="C697" s="10" t="str">
        <f t="shared" si="82"/>
        <v>Afternoon45236</v>
      </c>
      <c r="D697" s="5" t="str">
        <f>IF('by region'!$C$2="Any","Any",'Fixture list'!W697)&amp;M697&amp;IF('by region'!$I$2="Any","Any",N697)&amp;G697</f>
        <v>AnyFlatAny45236</v>
      </c>
      <c r="E697" s="5" t="e">
        <f>IF(I697=#REF!,'Fixture list'!G697,"")</f>
        <v>#REF!</v>
      </c>
      <c r="F697" s="5" t="str">
        <f t="shared" si="83"/>
        <v>452361</v>
      </c>
      <c r="G697" s="13">
        <v>45236</v>
      </c>
      <c r="H697" s="14" t="s">
        <v>42</v>
      </c>
      <c r="I697" s="14" t="s">
        <v>47</v>
      </c>
      <c r="J697" s="14" t="s">
        <v>9</v>
      </c>
      <c r="K697" s="14" t="s">
        <v>16</v>
      </c>
      <c r="L697" s="14" t="s">
        <v>17</v>
      </c>
      <c r="M697" s="14" t="s">
        <v>25</v>
      </c>
      <c r="N697" s="14" t="s">
        <v>26</v>
      </c>
      <c r="O697" s="14" t="s">
        <v>14</v>
      </c>
      <c r="P697" s="14" t="s">
        <v>1449</v>
      </c>
      <c r="Q697" s="12">
        <f t="shared" si="84"/>
        <v>1</v>
      </c>
      <c r="R697" s="12" cm="1">
        <f t="array" ref="R697">SUMPRODUCT(($G$2:$G$3117=G697)*(Q697&gt;$Q$2:$Q$3117))+1</f>
        <v>1</v>
      </c>
      <c r="S697" s="12">
        <f t="shared" si="85"/>
        <v>100979</v>
      </c>
      <c r="T697" cm="1">
        <f t="array" ref="T697">SUMPRODUCT(($G$2:$G$3117=G697)*(S697&gt;$S$2:$S$3117))+1</f>
        <v>1</v>
      </c>
      <c r="U697" t="str">
        <f t="shared" si="86"/>
        <v xml:space="preserve">KEMPTON PARK </v>
      </c>
      <c r="V697">
        <v>0</v>
      </c>
      <c r="W697" t="s">
        <v>19</v>
      </c>
      <c r="X697">
        <f t="shared" si="87"/>
        <v>2023</v>
      </c>
    </row>
    <row r="698" spans="1:24" x14ac:dyDescent="0.25">
      <c r="A698" s="10" t="str">
        <f t="shared" si="80"/>
        <v/>
      </c>
      <c r="B698" s="10" t="str">
        <f t="shared" si="81"/>
        <v/>
      </c>
      <c r="C698" s="10" t="str">
        <f t="shared" si="82"/>
        <v>Afternoon45243</v>
      </c>
      <c r="D698" s="5" t="str">
        <f>IF('by region'!$C$2="Any","Any",'Fixture list'!W698)&amp;M698&amp;IF('by region'!$I$2="Any","Any",N698)&amp;G698</f>
        <v>AnyJumpAny45243</v>
      </c>
      <c r="E698" s="5" t="e">
        <f>IF(I698=#REF!,'Fixture list'!G698,"")</f>
        <v>#REF!</v>
      </c>
      <c r="F698" s="5" t="str">
        <f t="shared" si="83"/>
        <v>452432</v>
      </c>
      <c r="G698" s="13">
        <v>45243</v>
      </c>
      <c r="H698" s="14" t="s">
        <v>42</v>
      </c>
      <c r="I698" s="14" t="s">
        <v>47</v>
      </c>
      <c r="J698" s="14" t="s">
        <v>9</v>
      </c>
      <c r="K698" s="14" t="s">
        <v>16</v>
      </c>
      <c r="L698" s="14" t="s">
        <v>30</v>
      </c>
      <c r="M698" s="14" t="s">
        <v>12</v>
      </c>
      <c r="N698" s="14" t="s">
        <v>13</v>
      </c>
      <c r="O698" s="14" t="s">
        <v>14</v>
      </c>
      <c r="P698" s="14" t="s">
        <v>1477</v>
      </c>
      <c r="Q698" s="12">
        <f t="shared" si="84"/>
        <v>1</v>
      </c>
      <c r="R698" s="12" cm="1">
        <f t="array" ref="R698">SUMPRODUCT(($G$2:$G$3117=G698)*(Q698&gt;$Q$2:$Q$3117))+1</f>
        <v>1</v>
      </c>
      <c r="S698" s="12">
        <f t="shared" si="85"/>
        <v>100991</v>
      </c>
      <c r="T698" cm="1">
        <f t="array" ref="T698">SUMPRODUCT(($G$2:$G$3117=G698)*(S698&gt;$S$2:$S$3117))+1</f>
        <v>2</v>
      </c>
      <c r="U698" t="str">
        <f t="shared" si="86"/>
        <v xml:space="preserve">Kempton Park </v>
      </c>
      <c r="V698">
        <v>0</v>
      </c>
      <c r="W698" t="s">
        <v>17</v>
      </c>
      <c r="X698">
        <f t="shared" si="87"/>
        <v>2023</v>
      </c>
    </row>
    <row r="699" spans="1:24" x14ac:dyDescent="0.25">
      <c r="A699" s="10" t="str">
        <f t="shared" si="80"/>
        <v/>
      </c>
      <c r="B699" s="10" t="str">
        <f t="shared" si="81"/>
        <v/>
      </c>
      <c r="C699" s="10" t="str">
        <f t="shared" si="82"/>
        <v>Afternoon45245</v>
      </c>
      <c r="D699" s="5" t="str">
        <f>IF('by region'!$C$2="Any","Any",'Fixture list'!W699)&amp;M699&amp;IF('by region'!$I$2="Any","Any",N699)&amp;G699</f>
        <v>AnyFlatAny45245</v>
      </c>
      <c r="E699" s="5" t="e">
        <f>IF(I699=#REF!,'Fixture list'!G699,"")</f>
        <v>#REF!</v>
      </c>
      <c r="F699" s="5" t="str">
        <f t="shared" si="83"/>
        <v>452453</v>
      </c>
      <c r="G699" s="13">
        <v>45245</v>
      </c>
      <c r="H699" s="14" t="s">
        <v>27</v>
      </c>
      <c r="I699" s="14" t="s">
        <v>47</v>
      </c>
      <c r="J699" s="14" t="s">
        <v>9</v>
      </c>
      <c r="K699" s="14" t="s">
        <v>30</v>
      </c>
      <c r="L699" s="14" t="s">
        <v>11</v>
      </c>
      <c r="M699" s="14" t="s">
        <v>25</v>
      </c>
      <c r="N699" s="14" t="s">
        <v>30</v>
      </c>
      <c r="O699" s="14" t="s">
        <v>21</v>
      </c>
      <c r="P699" s="14" t="s">
        <v>1483</v>
      </c>
      <c r="Q699" s="12">
        <f t="shared" si="84"/>
        <v>1</v>
      </c>
      <c r="R699" s="12" cm="1">
        <f t="array" ref="R699">SUMPRODUCT(($G$2:$G$3117=G699)*(Q699&gt;$Q$2:$Q$3117))+1</f>
        <v>1</v>
      </c>
      <c r="S699" s="12">
        <f t="shared" si="85"/>
        <v>112392</v>
      </c>
      <c r="T699" cm="1">
        <f t="array" ref="T699">SUMPRODUCT(($G$2:$G$3117=G699)*(S699&gt;$S$2:$S$3117))+1</f>
        <v>3</v>
      </c>
      <c r="U699" t="str">
        <f t="shared" si="86"/>
        <v xml:space="preserve">KEMPTON PARK </v>
      </c>
      <c r="V699">
        <v>0</v>
      </c>
      <c r="W699" t="s">
        <v>17</v>
      </c>
      <c r="X699">
        <f t="shared" si="87"/>
        <v>2023</v>
      </c>
    </row>
    <row r="700" spans="1:24" x14ac:dyDescent="0.25">
      <c r="A700" s="10" t="str">
        <f t="shared" si="80"/>
        <v/>
      </c>
      <c r="B700" s="10" t="str">
        <f t="shared" si="81"/>
        <v/>
      </c>
      <c r="C700" s="10" t="str">
        <f t="shared" si="82"/>
        <v>Afternoon45257</v>
      </c>
      <c r="D700" s="5" t="str">
        <f>IF('by region'!$C$2="Any","Any",'Fixture list'!W700)&amp;M700&amp;IF('by region'!$I$2="Any","Any",N700)&amp;G700</f>
        <v>AnyJumpAny45257</v>
      </c>
      <c r="E700" s="5" t="e">
        <f>IF(I700=#REF!,'Fixture list'!G700,"")</f>
        <v>#REF!</v>
      </c>
      <c r="F700" s="5" t="str">
        <f t="shared" si="83"/>
        <v>452571</v>
      </c>
      <c r="G700" s="13">
        <v>45257</v>
      </c>
      <c r="H700" s="14" t="s">
        <v>42</v>
      </c>
      <c r="I700" s="14" t="s">
        <v>47</v>
      </c>
      <c r="J700" s="14" t="s">
        <v>9</v>
      </c>
      <c r="K700" s="14" t="s">
        <v>16</v>
      </c>
      <c r="L700" s="14" t="s">
        <v>17</v>
      </c>
      <c r="M700" s="14" t="s">
        <v>12</v>
      </c>
      <c r="N700" s="14" t="s">
        <v>13</v>
      </c>
      <c r="O700" s="14" t="s">
        <v>14</v>
      </c>
      <c r="P700" s="14" t="s">
        <v>1528</v>
      </c>
      <c r="Q700" s="12">
        <f t="shared" si="84"/>
        <v>1</v>
      </c>
      <c r="R700" s="12" cm="1">
        <f t="array" ref="R700">SUMPRODUCT(($G$2:$G$3117=G700)*(Q700&gt;$Q$2:$Q$3117))+1</f>
        <v>1</v>
      </c>
      <c r="S700" s="12">
        <f t="shared" si="85"/>
        <v>100992</v>
      </c>
      <c r="T700" cm="1">
        <f t="array" ref="T700">SUMPRODUCT(($G$2:$G$3117=G700)*(S700&gt;$S$2:$S$3117))+1</f>
        <v>1</v>
      </c>
      <c r="U700" t="str">
        <f t="shared" si="86"/>
        <v xml:space="preserve">Kempton Park </v>
      </c>
      <c r="V700">
        <v>0</v>
      </c>
      <c r="W700" t="s">
        <v>11</v>
      </c>
      <c r="X700">
        <f t="shared" si="87"/>
        <v>2023</v>
      </c>
    </row>
    <row r="701" spans="1:24" x14ac:dyDescent="0.25">
      <c r="A701" s="10" t="str">
        <f t="shared" si="80"/>
        <v/>
      </c>
      <c r="B701" s="10" t="str">
        <f t="shared" si="81"/>
        <v/>
      </c>
      <c r="C701" s="10" t="str">
        <f t="shared" si="82"/>
        <v>Afternoon45286</v>
      </c>
      <c r="D701" s="5" t="str">
        <f>IF('by region'!$C$2="Any","Any",'Fixture list'!W701)&amp;M701&amp;IF('by region'!$I$2="Any","Any",N701)&amp;G701</f>
        <v>AnyJumpAny45286</v>
      </c>
      <c r="E701" s="5" t="e">
        <f>IF(I701=#REF!,'Fixture list'!G701,"")</f>
        <v>#REF!</v>
      </c>
      <c r="F701" s="5" t="str">
        <f t="shared" si="83"/>
        <v>452863</v>
      </c>
      <c r="G701" s="13">
        <v>45286</v>
      </c>
      <c r="H701" s="14" t="s">
        <v>7</v>
      </c>
      <c r="I701" s="14" t="s">
        <v>47</v>
      </c>
      <c r="J701" s="14" t="s">
        <v>9</v>
      </c>
      <c r="K701" s="14" t="s">
        <v>16</v>
      </c>
      <c r="L701" s="14" t="s">
        <v>17</v>
      </c>
      <c r="M701" s="14" t="s">
        <v>12</v>
      </c>
      <c r="N701" s="14" t="s">
        <v>13</v>
      </c>
      <c r="O701" s="14" t="s">
        <v>14</v>
      </c>
      <c r="P701" s="14" t="s">
        <v>1624</v>
      </c>
      <c r="Q701" s="12">
        <f t="shared" si="84"/>
        <v>1</v>
      </c>
      <c r="R701" s="12" cm="1">
        <f t="array" ref="R701">SUMPRODUCT(($G$2:$G$3117=G701)*(Q701&gt;$Q$2:$Q$3117))+1</f>
        <v>1</v>
      </c>
      <c r="S701" s="12">
        <f t="shared" si="85"/>
        <v>100994</v>
      </c>
      <c r="T701" cm="1">
        <f t="array" ref="T701">SUMPRODUCT(($G$2:$G$3117=G701)*(S701&gt;$S$2:$S$3117))+1</f>
        <v>3</v>
      </c>
      <c r="U701" t="str">
        <f t="shared" si="86"/>
        <v xml:space="preserve">Kempton Park </v>
      </c>
      <c r="V701">
        <v>0</v>
      </c>
      <c r="W701" t="s">
        <v>19</v>
      </c>
      <c r="X701">
        <f t="shared" si="87"/>
        <v>2023</v>
      </c>
    </row>
    <row r="702" spans="1:24" x14ac:dyDescent="0.25">
      <c r="A702" s="10" t="str">
        <f t="shared" si="80"/>
        <v/>
      </c>
      <c r="B702" s="10" t="str">
        <f t="shared" si="81"/>
        <v/>
      </c>
      <c r="C702" s="10" t="str">
        <f t="shared" si="82"/>
        <v>Afternoon45287</v>
      </c>
      <c r="D702" s="5" t="str">
        <f>IF('by region'!$C$2="Any","Any",'Fixture list'!W702)&amp;M702&amp;IF('by region'!$I$2="Any","Any",N702)&amp;G702</f>
        <v>AnyJumpAny45287</v>
      </c>
      <c r="E702" s="5" t="e">
        <f>IF(I702=#REF!,'Fixture list'!G702,"")</f>
        <v>#REF!</v>
      </c>
      <c r="F702" s="5" t="str">
        <f t="shared" si="83"/>
        <v>452872</v>
      </c>
      <c r="G702" s="13">
        <v>45287</v>
      </c>
      <c r="H702" s="14" t="s">
        <v>27</v>
      </c>
      <c r="I702" s="14" t="s">
        <v>47</v>
      </c>
      <c r="J702" s="14" t="s">
        <v>9</v>
      </c>
      <c r="K702" s="14" t="s">
        <v>16</v>
      </c>
      <c r="L702" s="14" t="s">
        <v>11</v>
      </c>
      <c r="M702" s="14" t="s">
        <v>12</v>
      </c>
      <c r="N702" s="14" t="s">
        <v>13</v>
      </c>
      <c r="O702" s="14" t="s">
        <v>14</v>
      </c>
      <c r="P702" s="14" t="s">
        <v>1631</v>
      </c>
      <c r="Q702" s="12">
        <f t="shared" si="84"/>
        <v>1</v>
      </c>
      <c r="R702" s="12" cm="1">
        <f t="array" ref="R702">SUMPRODUCT(($G$2:$G$3117=G702)*(Q702&gt;$Q$2:$Q$3117))+1</f>
        <v>1</v>
      </c>
      <c r="S702" s="12">
        <f t="shared" si="85"/>
        <v>100993</v>
      </c>
      <c r="T702" cm="1">
        <f t="array" ref="T702">SUMPRODUCT(($G$2:$G$3117=G702)*(S702&gt;$S$2:$S$3117))+1</f>
        <v>2</v>
      </c>
      <c r="U702" t="str">
        <f t="shared" si="86"/>
        <v xml:space="preserve">Kempton Park </v>
      </c>
      <c r="V702">
        <v>0</v>
      </c>
      <c r="W702" t="s">
        <v>11</v>
      </c>
      <c r="X702">
        <f t="shared" si="87"/>
        <v>2023</v>
      </c>
    </row>
    <row r="703" spans="1:24" x14ac:dyDescent="0.25">
      <c r="A703" s="10" t="str">
        <f t="shared" si="80"/>
        <v/>
      </c>
      <c r="B703" s="10" t="str">
        <f t="shared" si="81"/>
        <v/>
      </c>
      <c r="C703" s="10" t="str">
        <f t="shared" si="82"/>
        <v>Afternoon44937</v>
      </c>
      <c r="D703" s="5" t="str">
        <f>IF('by region'!$C$2="Any","Any",'Fixture list'!W703)&amp;M703&amp;IF('by region'!$I$2="Any","Any",N703)&amp;G703</f>
        <v>AnyJumpAny44937</v>
      </c>
      <c r="E703" s="5" t="e">
        <f>IF(I703=#REF!,'Fixture list'!G703,"")</f>
        <v>#REF!</v>
      </c>
      <c r="F703" s="5" t="str">
        <f t="shared" si="83"/>
        <v>449371</v>
      </c>
      <c r="G703" s="13">
        <v>44937</v>
      </c>
      <c r="H703" s="14" t="s">
        <v>27</v>
      </c>
      <c r="I703" s="14" t="s">
        <v>44</v>
      </c>
      <c r="J703" s="14" t="s">
        <v>9</v>
      </c>
      <c r="K703" s="14" t="s">
        <v>10</v>
      </c>
      <c r="L703" s="14" t="s">
        <v>17</v>
      </c>
      <c r="M703" s="14" t="s">
        <v>12</v>
      </c>
      <c r="N703" s="14" t="s">
        <v>13</v>
      </c>
      <c r="O703" s="14" t="s">
        <v>14</v>
      </c>
      <c r="P703" s="14" t="s">
        <v>201</v>
      </c>
      <c r="Q703" s="12">
        <f t="shared" si="84"/>
        <v>1</v>
      </c>
      <c r="R703" s="12" cm="1">
        <f t="array" ref="R703">SUMPRODUCT(($G$2:$G$3117=G703)*(Q703&gt;$Q$2:$Q$3117))+1</f>
        <v>1</v>
      </c>
      <c r="S703" s="12">
        <f t="shared" si="85"/>
        <v>100996</v>
      </c>
      <c r="T703" cm="1">
        <f t="array" ref="T703">SUMPRODUCT(($G$2:$G$3117=G703)*(S703&gt;$S$2:$S$3117))+1</f>
        <v>1</v>
      </c>
      <c r="U703" t="str">
        <f t="shared" si="86"/>
        <v xml:space="preserve">Leicester </v>
      </c>
      <c r="V703">
        <v>0</v>
      </c>
      <c r="W703" t="s">
        <v>11</v>
      </c>
      <c r="X703">
        <f t="shared" si="87"/>
        <v>2023</v>
      </c>
    </row>
    <row r="704" spans="1:24" x14ac:dyDescent="0.25">
      <c r="A704" s="10" t="str">
        <f t="shared" si="80"/>
        <v/>
      </c>
      <c r="B704" s="10" t="str">
        <f t="shared" si="81"/>
        <v/>
      </c>
      <c r="C704" s="10" t="str">
        <f t="shared" si="82"/>
        <v>Afternoon44950</v>
      </c>
      <c r="D704" s="5" t="str">
        <f>IF('by region'!$C$2="Any","Any",'Fixture list'!W704)&amp;M704&amp;IF('by region'!$I$2="Any","Any",N704)&amp;G704</f>
        <v>AnyJumpAny44950</v>
      </c>
      <c r="E704" s="5" t="e">
        <f>IF(I704=#REF!,'Fixture list'!G704,"")</f>
        <v>#REF!</v>
      </c>
      <c r="F704" s="5" t="str">
        <f t="shared" si="83"/>
        <v>449501</v>
      </c>
      <c r="G704" s="13">
        <v>44950</v>
      </c>
      <c r="H704" s="14" t="s">
        <v>7</v>
      </c>
      <c r="I704" s="14" t="s">
        <v>44</v>
      </c>
      <c r="J704" s="14" t="s">
        <v>9</v>
      </c>
      <c r="K704" s="14" t="s">
        <v>10</v>
      </c>
      <c r="L704" s="14" t="s">
        <v>17</v>
      </c>
      <c r="M704" s="14" t="s">
        <v>12</v>
      </c>
      <c r="N704" s="14" t="s">
        <v>13</v>
      </c>
      <c r="O704" s="14" t="s">
        <v>14</v>
      </c>
      <c r="P704" s="14" t="s">
        <v>247</v>
      </c>
      <c r="Q704" s="12">
        <f t="shared" si="84"/>
        <v>1</v>
      </c>
      <c r="R704" s="12" cm="1">
        <f t="array" ref="R704">SUMPRODUCT(($G$2:$G$3117=G704)*(Q704&gt;$Q$2:$Q$3117))+1</f>
        <v>1</v>
      </c>
      <c r="S704" s="12">
        <f t="shared" si="85"/>
        <v>100997</v>
      </c>
      <c r="T704" cm="1">
        <f t="array" ref="T704">SUMPRODUCT(($G$2:$G$3117=G704)*(S704&gt;$S$2:$S$3117))+1</f>
        <v>1</v>
      </c>
      <c r="U704" t="str">
        <f t="shared" si="86"/>
        <v xml:space="preserve">Leicester </v>
      </c>
      <c r="V704">
        <v>0</v>
      </c>
      <c r="W704" t="s">
        <v>19</v>
      </c>
      <c r="X704">
        <f t="shared" si="87"/>
        <v>2023</v>
      </c>
    </row>
    <row r="705" spans="1:24" x14ac:dyDescent="0.25">
      <c r="A705" s="10" t="str">
        <f t="shared" si="80"/>
        <v/>
      </c>
      <c r="B705" s="10" t="str">
        <f t="shared" si="81"/>
        <v/>
      </c>
      <c r="C705" s="10" t="str">
        <f t="shared" si="82"/>
        <v>Afternoon44958</v>
      </c>
      <c r="D705" s="5" t="str">
        <f>IF('by region'!$C$2="Any","Any",'Fixture list'!W705)&amp;M705&amp;IF('by region'!$I$2="Any","Any",N705)&amp;G705</f>
        <v>AnyJumpAny44958</v>
      </c>
      <c r="E705" s="5" t="e">
        <f>IF(I705=#REF!,'Fixture list'!G705,"")</f>
        <v>#REF!</v>
      </c>
      <c r="F705" s="5" t="str">
        <f t="shared" si="83"/>
        <v>449582</v>
      </c>
      <c r="G705" s="13">
        <v>44958</v>
      </c>
      <c r="H705" s="14" t="s">
        <v>27</v>
      </c>
      <c r="I705" s="14" t="s">
        <v>44</v>
      </c>
      <c r="J705" s="14" t="s">
        <v>9</v>
      </c>
      <c r="K705" s="14" t="s">
        <v>10</v>
      </c>
      <c r="L705" s="14" t="s">
        <v>17</v>
      </c>
      <c r="M705" s="14" t="s">
        <v>12</v>
      </c>
      <c r="N705" s="14" t="s">
        <v>13</v>
      </c>
      <c r="O705" s="14" t="s">
        <v>14</v>
      </c>
      <c r="P705" s="14" t="s">
        <v>276</v>
      </c>
      <c r="Q705" s="12">
        <f t="shared" si="84"/>
        <v>1</v>
      </c>
      <c r="R705" s="12" cm="1">
        <f t="array" ref="R705">SUMPRODUCT(($G$2:$G$3117=G705)*(Q705&gt;$Q$2:$Q$3117))+1</f>
        <v>1</v>
      </c>
      <c r="S705" s="12">
        <f t="shared" si="85"/>
        <v>100998</v>
      </c>
      <c r="T705" cm="1">
        <f t="array" ref="T705">SUMPRODUCT(($G$2:$G$3117=G705)*(S705&gt;$S$2:$S$3117))+1</f>
        <v>2</v>
      </c>
      <c r="U705" t="str">
        <f t="shared" si="86"/>
        <v xml:space="preserve">Leicester </v>
      </c>
      <c r="V705">
        <v>0</v>
      </c>
      <c r="W705" t="s">
        <v>17</v>
      </c>
      <c r="X705">
        <f t="shared" si="87"/>
        <v>2023</v>
      </c>
    </row>
    <row r="706" spans="1:24" x14ac:dyDescent="0.25">
      <c r="A706" s="10" t="str">
        <f t="shared" ref="A706:A769" si="88">IF(YEAR(G706)=2024,P706,"")</f>
        <v/>
      </c>
      <c r="B706" s="10" t="str">
        <f t="shared" ref="B706:B769" si="89">IF(YEAR(G706)=2025,P706,"")</f>
        <v/>
      </c>
      <c r="C706" s="10" t="str">
        <f t="shared" ref="C706:C769" si="90">J706&amp;G706</f>
        <v>Afternoon44973</v>
      </c>
      <c r="D706" s="5" t="str">
        <f>IF('by region'!$C$2="Any","Any",'Fixture list'!W706)&amp;M706&amp;IF('by region'!$I$2="Any","Any",N706)&amp;G706</f>
        <v>AnyJumpAny44973</v>
      </c>
      <c r="E706" s="5" t="e">
        <f>IF(I706=#REF!,'Fixture list'!G706,"")</f>
        <v>#REF!</v>
      </c>
      <c r="F706" s="5" t="str">
        <f t="shared" ref="F706:F769" si="91">G706&amp;T706</f>
        <v>449731</v>
      </c>
      <c r="G706" s="13">
        <v>44973</v>
      </c>
      <c r="H706" s="14" t="s">
        <v>34</v>
      </c>
      <c r="I706" s="14" t="s">
        <v>44</v>
      </c>
      <c r="J706" s="14" t="s">
        <v>9</v>
      </c>
      <c r="K706" s="14" t="s">
        <v>10</v>
      </c>
      <c r="L706" s="14" t="s">
        <v>17</v>
      </c>
      <c r="M706" s="14" t="s">
        <v>12</v>
      </c>
      <c r="N706" s="14" t="s">
        <v>13</v>
      </c>
      <c r="O706" s="14" t="s">
        <v>14</v>
      </c>
      <c r="P706" s="14" t="s">
        <v>329</v>
      </c>
      <c r="Q706" s="12">
        <f t="shared" ref="Q706:Q769" si="92">IF(J706="Afternoon",1,IF(J706="Evening",2,IF(J706="Floodlit",3,4)))</f>
        <v>1</v>
      </c>
      <c r="R706" s="12" cm="1">
        <f t="array" ref="R706">SUMPRODUCT(($G$2:$G$3117=G706)*(Q706&gt;$Q$2:$Q$3117))+1</f>
        <v>1</v>
      </c>
      <c r="S706" s="12">
        <f t="shared" ref="S706:S769" si="93">(R706*100000)+P706</f>
        <v>100999</v>
      </c>
      <c r="T706" cm="1">
        <f t="array" ref="T706">SUMPRODUCT(($G$2:$G$3117=G706)*(S706&gt;$S$2:$S$3117))+1</f>
        <v>1</v>
      </c>
      <c r="U706" t="str">
        <f t="shared" ref="U706:U769" si="94">_xlfn.CONCAT(IF(M706="Flat",UPPER(I706),I706)," ",IF(J706="Evening","†",IF(J706="Floodlit","#","")))</f>
        <v xml:space="preserve">Leicester </v>
      </c>
      <c r="V706">
        <v>0</v>
      </c>
      <c r="W706" t="s">
        <v>11</v>
      </c>
      <c r="X706">
        <f t="shared" ref="X706:X769" si="95">YEAR(G706)</f>
        <v>2023</v>
      </c>
    </row>
    <row r="707" spans="1:24" x14ac:dyDescent="0.25">
      <c r="A707" s="10" t="str">
        <f t="shared" si="88"/>
        <v/>
      </c>
      <c r="B707" s="10" t="str">
        <f t="shared" si="89"/>
        <v/>
      </c>
      <c r="C707" s="10" t="str">
        <f t="shared" si="90"/>
        <v>Afternoon44985</v>
      </c>
      <c r="D707" s="5" t="str">
        <f>IF('by region'!$C$2="Any","Any",'Fixture list'!W707)&amp;M707&amp;IF('by region'!$I$2="Any","Any",N707)&amp;G707</f>
        <v>AnyJumpAny44985</v>
      </c>
      <c r="E707" s="5" t="e">
        <f>IF(I707=#REF!,'Fixture list'!G707,"")</f>
        <v>#REF!</v>
      </c>
      <c r="F707" s="5" t="str">
        <f t="shared" si="91"/>
        <v>449852</v>
      </c>
      <c r="G707" s="13">
        <v>44985</v>
      </c>
      <c r="H707" s="14" t="s">
        <v>7</v>
      </c>
      <c r="I707" s="14" t="s">
        <v>44</v>
      </c>
      <c r="J707" s="14" t="s">
        <v>9</v>
      </c>
      <c r="K707" s="14" t="s">
        <v>10</v>
      </c>
      <c r="L707" s="14" t="s">
        <v>17</v>
      </c>
      <c r="M707" s="14" t="s">
        <v>12</v>
      </c>
      <c r="N707" s="14" t="s">
        <v>13</v>
      </c>
      <c r="O707" s="14" t="s">
        <v>14</v>
      </c>
      <c r="P707" s="14" t="s">
        <v>372</v>
      </c>
      <c r="Q707" s="12">
        <f t="shared" si="92"/>
        <v>1</v>
      </c>
      <c r="R707" s="12" cm="1">
        <f t="array" ref="R707">SUMPRODUCT(($G$2:$G$3117=G707)*(Q707&gt;$Q$2:$Q$3117))+1</f>
        <v>1</v>
      </c>
      <c r="S707" s="12">
        <f t="shared" si="93"/>
        <v>101000</v>
      </c>
      <c r="T707" cm="1">
        <f t="array" ref="T707">SUMPRODUCT(($G$2:$G$3117=G707)*(S707&gt;$S$2:$S$3117))+1</f>
        <v>2</v>
      </c>
      <c r="U707" t="str">
        <f t="shared" si="94"/>
        <v xml:space="preserve">Leicester </v>
      </c>
      <c r="V707">
        <v>0</v>
      </c>
      <c r="W707" t="s">
        <v>11</v>
      </c>
      <c r="X707">
        <f t="shared" si="95"/>
        <v>2023</v>
      </c>
    </row>
    <row r="708" spans="1:24" x14ac:dyDescent="0.25">
      <c r="A708" s="10" t="str">
        <f t="shared" si="88"/>
        <v/>
      </c>
      <c r="B708" s="10" t="str">
        <f t="shared" si="89"/>
        <v/>
      </c>
      <c r="C708" s="10" t="str">
        <f t="shared" si="90"/>
        <v>Afternoon44995</v>
      </c>
      <c r="D708" s="5" t="str">
        <f>IF('by region'!$C$2="Any","Any",'Fixture list'!W708)&amp;M708&amp;IF('by region'!$I$2="Any","Any",N708)&amp;G708</f>
        <v>AnyJumpAny44995</v>
      </c>
      <c r="E708" s="5" t="e">
        <f>IF(I708=#REF!,'Fixture list'!G708,"")</f>
        <v>#REF!</v>
      </c>
      <c r="F708" s="5" t="str">
        <f t="shared" si="91"/>
        <v>449953</v>
      </c>
      <c r="G708" s="13">
        <v>44995</v>
      </c>
      <c r="H708" s="14" t="s">
        <v>35</v>
      </c>
      <c r="I708" s="14" t="s">
        <v>44</v>
      </c>
      <c r="J708" s="14" t="s">
        <v>9</v>
      </c>
      <c r="K708" s="14" t="s">
        <v>10</v>
      </c>
      <c r="L708" s="14" t="s">
        <v>17</v>
      </c>
      <c r="M708" s="14" t="s">
        <v>12</v>
      </c>
      <c r="N708" s="14" t="s">
        <v>13</v>
      </c>
      <c r="O708" s="14" t="s">
        <v>14</v>
      </c>
      <c r="P708" s="14" t="s">
        <v>409</v>
      </c>
      <c r="Q708" s="12">
        <f t="shared" si="92"/>
        <v>1</v>
      </c>
      <c r="R708" s="12" cm="1">
        <f t="array" ref="R708">SUMPRODUCT(($G$2:$G$3117=G708)*(Q708&gt;$Q$2:$Q$3117))+1</f>
        <v>1</v>
      </c>
      <c r="S708" s="12">
        <f t="shared" si="93"/>
        <v>101001</v>
      </c>
      <c r="T708" cm="1">
        <f t="array" ref="T708">SUMPRODUCT(($G$2:$G$3117=G708)*(S708&gt;$S$2:$S$3117))+1</f>
        <v>3</v>
      </c>
      <c r="U708" t="str">
        <f t="shared" si="94"/>
        <v xml:space="preserve">Leicester </v>
      </c>
      <c r="V708">
        <v>0</v>
      </c>
      <c r="W708" t="s">
        <v>11</v>
      </c>
      <c r="X708">
        <f t="shared" si="95"/>
        <v>2023</v>
      </c>
    </row>
    <row r="709" spans="1:24" x14ac:dyDescent="0.25">
      <c r="A709" s="10" t="str">
        <f t="shared" si="88"/>
        <v/>
      </c>
      <c r="B709" s="10" t="str">
        <f t="shared" si="89"/>
        <v/>
      </c>
      <c r="C709" s="10" t="str">
        <f t="shared" si="90"/>
        <v>Afternoon45030</v>
      </c>
      <c r="D709" s="5" t="str">
        <f>IF('by region'!$C$2="Any","Any",'Fixture list'!W709)&amp;M709&amp;IF('by region'!$I$2="Any","Any",N709)&amp;G709</f>
        <v>AnyFlatAny45030</v>
      </c>
      <c r="E709" s="5" t="e">
        <f>IF(I709=#REF!,'Fixture list'!G709,"")</f>
        <v>#REF!</v>
      </c>
      <c r="F709" s="5" t="str">
        <f t="shared" si="91"/>
        <v>450301</v>
      </c>
      <c r="G709" s="13">
        <v>45030</v>
      </c>
      <c r="H709" s="14" t="s">
        <v>35</v>
      </c>
      <c r="I709" s="14" t="s">
        <v>44</v>
      </c>
      <c r="J709" s="14" t="s">
        <v>9</v>
      </c>
      <c r="K709" s="14" t="s">
        <v>10</v>
      </c>
      <c r="L709" s="14" t="s">
        <v>17</v>
      </c>
      <c r="M709" s="14" t="s">
        <v>25</v>
      </c>
      <c r="N709" s="14" t="s">
        <v>13</v>
      </c>
      <c r="O709" s="14" t="s">
        <v>14</v>
      </c>
      <c r="P709" s="14" t="s">
        <v>537</v>
      </c>
      <c r="Q709" s="12">
        <f t="shared" si="92"/>
        <v>1</v>
      </c>
      <c r="R709" s="12" cm="1">
        <f t="array" ref="R709">SUMPRODUCT(($G$2:$G$3117=G709)*(Q709&gt;$Q$2:$Q$3117))+1</f>
        <v>1</v>
      </c>
      <c r="S709" s="12">
        <f t="shared" si="93"/>
        <v>101003</v>
      </c>
      <c r="T709" cm="1">
        <f t="array" ref="T709">SUMPRODUCT(($G$2:$G$3117=G709)*(S709&gt;$S$2:$S$3117))+1</f>
        <v>1</v>
      </c>
      <c r="U709" t="str">
        <f t="shared" si="94"/>
        <v xml:space="preserve">LEICESTER </v>
      </c>
      <c r="V709">
        <v>0</v>
      </c>
      <c r="W709" t="s">
        <v>17</v>
      </c>
      <c r="X709">
        <f t="shared" si="95"/>
        <v>2023</v>
      </c>
    </row>
    <row r="710" spans="1:24" x14ac:dyDescent="0.25">
      <c r="A710" s="10" t="str">
        <f t="shared" si="88"/>
        <v/>
      </c>
      <c r="B710" s="10" t="str">
        <f t="shared" si="89"/>
        <v/>
      </c>
      <c r="C710" s="10" t="str">
        <f t="shared" si="90"/>
        <v>Afternoon45045</v>
      </c>
      <c r="D710" s="5" t="str">
        <f>IF('by region'!$C$2="Any","Any",'Fixture list'!W710)&amp;M710&amp;IF('by region'!$I$2="Any","Any",N710)&amp;G710</f>
        <v>AnyFlatAny45045</v>
      </c>
      <c r="E710" s="5" t="e">
        <f>IF(I710=#REF!,'Fixture list'!G710,"")</f>
        <v>#REF!</v>
      </c>
      <c r="F710" s="5" t="str">
        <f t="shared" si="91"/>
        <v>450452</v>
      </c>
      <c r="G710" s="13">
        <v>45045</v>
      </c>
      <c r="H710" s="14" t="s">
        <v>37</v>
      </c>
      <c r="I710" s="14" t="s">
        <v>44</v>
      </c>
      <c r="J710" s="14" t="s">
        <v>9</v>
      </c>
      <c r="K710" s="14" t="s">
        <v>10</v>
      </c>
      <c r="L710" s="14" t="s">
        <v>17</v>
      </c>
      <c r="M710" s="14" t="s">
        <v>25</v>
      </c>
      <c r="N710" s="14" t="s">
        <v>13</v>
      </c>
      <c r="O710" s="14" t="s">
        <v>14</v>
      </c>
      <c r="P710" s="14" t="s">
        <v>600</v>
      </c>
      <c r="Q710" s="12">
        <f t="shared" si="92"/>
        <v>1</v>
      </c>
      <c r="R710" s="12" cm="1">
        <f t="array" ref="R710">SUMPRODUCT(($G$2:$G$3117=G710)*(Q710&gt;$Q$2:$Q$3117))+1</f>
        <v>1</v>
      </c>
      <c r="S710" s="12">
        <f t="shared" si="93"/>
        <v>101004</v>
      </c>
      <c r="T710" cm="1">
        <f t="array" ref="T710">SUMPRODUCT(($G$2:$G$3117=G710)*(S710&gt;$S$2:$S$3117))+1</f>
        <v>2</v>
      </c>
      <c r="U710" t="str">
        <f t="shared" si="94"/>
        <v xml:space="preserve">LEICESTER </v>
      </c>
      <c r="V710">
        <v>0</v>
      </c>
      <c r="W710" t="s">
        <v>19</v>
      </c>
      <c r="X710">
        <f t="shared" si="95"/>
        <v>2023</v>
      </c>
    </row>
    <row r="711" spans="1:24" x14ac:dyDescent="0.25">
      <c r="A711" s="10" t="str">
        <f t="shared" si="88"/>
        <v/>
      </c>
      <c r="B711" s="10" t="str">
        <f t="shared" si="89"/>
        <v/>
      </c>
      <c r="C711" s="10" t="str">
        <f t="shared" si="90"/>
        <v>Evening45059</v>
      </c>
      <c r="D711" s="5" t="str">
        <f>IF('by region'!$C$2="Any","Any",'Fixture list'!W711)&amp;M711&amp;IF('by region'!$I$2="Any","Any",N711)&amp;G711</f>
        <v>AnyFlatAny45059</v>
      </c>
      <c r="E711" s="5" t="e">
        <f>IF(I711=#REF!,'Fixture list'!G711,"")</f>
        <v>#REF!</v>
      </c>
      <c r="F711" s="5" t="str">
        <f t="shared" si="91"/>
        <v>450596</v>
      </c>
      <c r="G711" s="13">
        <v>45059</v>
      </c>
      <c r="H711" s="14" t="s">
        <v>37</v>
      </c>
      <c r="I711" s="14" t="s">
        <v>44</v>
      </c>
      <c r="J711" s="14" t="s">
        <v>80</v>
      </c>
      <c r="K711" s="14" t="s">
        <v>10</v>
      </c>
      <c r="L711" s="14" t="s">
        <v>17</v>
      </c>
      <c r="M711" s="14" t="s">
        <v>25</v>
      </c>
      <c r="N711" s="14" t="s">
        <v>13</v>
      </c>
      <c r="O711" s="14" t="s">
        <v>14</v>
      </c>
      <c r="P711" s="14" t="s">
        <v>667</v>
      </c>
      <c r="Q711" s="12">
        <f t="shared" si="92"/>
        <v>2</v>
      </c>
      <c r="R711" s="12" cm="1">
        <f t="array" ref="R711">SUMPRODUCT(($G$2:$G$3117=G711)*(Q711&gt;$Q$2:$Q$3117))+1</f>
        <v>6</v>
      </c>
      <c r="S711" s="12">
        <f t="shared" si="93"/>
        <v>601002</v>
      </c>
      <c r="T711" cm="1">
        <f t="array" ref="T711">SUMPRODUCT(($G$2:$G$3117=G711)*(S711&gt;$S$2:$S$3117))+1</f>
        <v>6</v>
      </c>
      <c r="U711" t="str">
        <f t="shared" si="94"/>
        <v>LEICESTER †</v>
      </c>
      <c r="V711">
        <v>0</v>
      </c>
      <c r="W711" t="s">
        <v>17</v>
      </c>
      <c r="X711">
        <f t="shared" si="95"/>
        <v>2023</v>
      </c>
    </row>
    <row r="712" spans="1:24" x14ac:dyDescent="0.25">
      <c r="A712" s="10" t="str">
        <f t="shared" si="88"/>
        <v/>
      </c>
      <c r="B712" s="10" t="str">
        <f t="shared" si="89"/>
        <v/>
      </c>
      <c r="C712" s="10" t="str">
        <f t="shared" si="90"/>
        <v>Afternoon45075</v>
      </c>
      <c r="D712" s="5" t="str">
        <f>IF('by region'!$C$2="Any","Any",'Fixture list'!W712)&amp;M712&amp;IF('by region'!$I$2="Any","Any",N712)&amp;G712</f>
        <v>AnyFlatAny45075</v>
      </c>
      <c r="E712" s="5" t="e">
        <f>IF(I712=#REF!,'Fixture list'!G712,"")</f>
        <v>#REF!</v>
      </c>
      <c r="F712" s="5" t="str">
        <f t="shared" si="91"/>
        <v>450754</v>
      </c>
      <c r="G712" s="13">
        <v>45075</v>
      </c>
      <c r="H712" s="14" t="s">
        <v>42</v>
      </c>
      <c r="I712" s="14" t="s">
        <v>44</v>
      </c>
      <c r="J712" s="14" t="s">
        <v>9</v>
      </c>
      <c r="K712" s="14" t="s">
        <v>10</v>
      </c>
      <c r="L712" s="14" t="s">
        <v>17</v>
      </c>
      <c r="M712" s="14" t="s">
        <v>25</v>
      </c>
      <c r="N712" s="14" t="s">
        <v>13</v>
      </c>
      <c r="O712" s="14" t="s">
        <v>14</v>
      </c>
      <c r="P712" s="14" t="s">
        <v>740</v>
      </c>
      <c r="Q712" s="12">
        <f t="shared" si="92"/>
        <v>1</v>
      </c>
      <c r="R712" s="12" cm="1">
        <f t="array" ref="R712">SUMPRODUCT(($G$2:$G$3117=G712)*(Q712&gt;$Q$2:$Q$3117))+1</f>
        <v>1</v>
      </c>
      <c r="S712" s="12">
        <f t="shared" si="93"/>
        <v>101006</v>
      </c>
      <c r="T712" cm="1">
        <f t="array" ref="T712">SUMPRODUCT(($G$2:$G$3117=G712)*(S712&gt;$S$2:$S$3117))+1</f>
        <v>4</v>
      </c>
      <c r="U712" t="str">
        <f t="shared" si="94"/>
        <v xml:space="preserve">LEICESTER </v>
      </c>
      <c r="V712">
        <v>0</v>
      </c>
      <c r="W712" t="s">
        <v>19</v>
      </c>
      <c r="X712">
        <f t="shared" si="95"/>
        <v>2023</v>
      </c>
    </row>
    <row r="713" spans="1:24" x14ac:dyDescent="0.25">
      <c r="A713" s="10" t="str">
        <f t="shared" si="88"/>
        <v/>
      </c>
      <c r="B713" s="10" t="str">
        <f t="shared" si="89"/>
        <v/>
      </c>
      <c r="C713" s="10" t="str">
        <f t="shared" si="90"/>
        <v>Afternoon45076</v>
      </c>
      <c r="D713" s="5" t="str">
        <f>IF('by region'!$C$2="Any","Any",'Fixture list'!W713)&amp;M713&amp;IF('by region'!$I$2="Any","Any",N713)&amp;G713</f>
        <v>AnyFlatAny45076</v>
      </c>
      <c r="E713" s="5" t="e">
        <f>IF(I713=#REF!,'Fixture list'!G713,"")</f>
        <v>#REF!</v>
      </c>
      <c r="F713" s="5" t="str">
        <f t="shared" si="91"/>
        <v>450762</v>
      </c>
      <c r="G713" s="13">
        <v>45076</v>
      </c>
      <c r="H713" s="14" t="s">
        <v>7</v>
      </c>
      <c r="I713" s="14" t="s">
        <v>44</v>
      </c>
      <c r="J713" s="14" t="s">
        <v>9</v>
      </c>
      <c r="K713" s="14" t="s">
        <v>10</v>
      </c>
      <c r="L713" s="14" t="s">
        <v>17</v>
      </c>
      <c r="M713" s="14" t="s">
        <v>25</v>
      </c>
      <c r="N713" s="14" t="s">
        <v>13</v>
      </c>
      <c r="O713" s="14" t="s">
        <v>14</v>
      </c>
      <c r="P713" s="14" t="s">
        <v>747</v>
      </c>
      <c r="Q713" s="12">
        <f t="shared" si="92"/>
        <v>1</v>
      </c>
      <c r="R713" s="12" cm="1">
        <f t="array" ref="R713">SUMPRODUCT(($G$2:$G$3117=G713)*(Q713&gt;$Q$2:$Q$3117))+1</f>
        <v>1</v>
      </c>
      <c r="S713" s="12">
        <f t="shared" si="93"/>
        <v>101007</v>
      </c>
      <c r="T713" cm="1">
        <f t="array" ref="T713">SUMPRODUCT(($G$2:$G$3117=G713)*(S713&gt;$S$2:$S$3117))+1</f>
        <v>2</v>
      </c>
      <c r="U713" t="str">
        <f t="shared" si="94"/>
        <v xml:space="preserve">LEICESTER </v>
      </c>
      <c r="V713">
        <v>0</v>
      </c>
      <c r="W713" t="s">
        <v>17</v>
      </c>
      <c r="X713">
        <f t="shared" si="95"/>
        <v>2023</v>
      </c>
    </row>
    <row r="714" spans="1:24" x14ac:dyDescent="0.25">
      <c r="A714" s="10" t="str">
        <f t="shared" si="88"/>
        <v/>
      </c>
      <c r="B714" s="10" t="str">
        <f t="shared" si="89"/>
        <v/>
      </c>
      <c r="C714" s="10" t="str">
        <f t="shared" si="90"/>
        <v>Afternoon45083</v>
      </c>
      <c r="D714" s="5" t="str">
        <f>IF('by region'!$C$2="Any","Any",'Fixture list'!W714)&amp;M714&amp;IF('by region'!$I$2="Any","Any",N714)&amp;G714</f>
        <v>AnyFlatAny45083</v>
      </c>
      <c r="E714" s="5" t="e">
        <f>IF(I714=#REF!,'Fixture list'!G714,"")</f>
        <v>#REF!</v>
      </c>
      <c r="F714" s="5" t="str">
        <f t="shared" si="91"/>
        <v>450832</v>
      </c>
      <c r="G714" s="13">
        <v>45083</v>
      </c>
      <c r="H714" s="14" t="s">
        <v>7</v>
      </c>
      <c r="I714" s="14" t="s">
        <v>44</v>
      </c>
      <c r="J714" s="14" t="s">
        <v>9</v>
      </c>
      <c r="K714" s="14" t="s">
        <v>10</v>
      </c>
      <c r="L714" s="14" t="s">
        <v>17</v>
      </c>
      <c r="M714" s="14" t="s">
        <v>25</v>
      </c>
      <c r="N714" s="14" t="s">
        <v>13</v>
      </c>
      <c r="O714" s="14" t="s">
        <v>14</v>
      </c>
      <c r="P714" s="14" t="s">
        <v>779</v>
      </c>
      <c r="Q714" s="12">
        <f t="shared" si="92"/>
        <v>1</v>
      </c>
      <c r="R714" s="12" cm="1">
        <f t="array" ref="R714">SUMPRODUCT(($G$2:$G$3117=G714)*(Q714&gt;$Q$2:$Q$3117))+1</f>
        <v>1</v>
      </c>
      <c r="S714" s="12">
        <f t="shared" si="93"/>
        <v>101005</v>
      </c>
      <c r="T714" cm="1">
        <f t="array" ref="T714">SUMPRODUCT(($G$2:$G$3117=G714)*(S714&gt;$S$2:$S$3117))+1</f>
        <v>2</v>
      </c>
      <c r="U714" t="str">
        <f t="shared" si="94"/>
        <v xml:space="preserve">LEICESTER </v>
      </c>
      <c r="V714">
        <v>0</v>
      </c>
      <c r="W714" t="s">
        <v>11</v>
      </c>
      <c r="X714">
        <f t="shared" si="95"/>
        <v>2023</v>
      </c>
    </row>
    <row r="715" spans="1:24" x14ac:dyDescent="0.25">
      <c r="A715" s="10" t="str">
        <f t="shared" si="88"/>
        <v/>
      </c>
      <c r="B715" s="10" t="str">
        <f t="shared" si="89"/>
        <v/>
      </c>
      <c r="C715" s="10" t="str">
        <f t="shared" si="90"/>
        <v>Evening45094</v>
      </c>
      <c r="D715" s="5" t="str">
        <f>IF('by region'!$C$2="Any","Any",'Fixture list'!W715)&amp;M715&amp;IF('by region'!$I$2="Any","Any",N715)&amp;G715</f>
        <v>AnyFlatAny45094</v>
      </c>
      <c r="E715" s="5" t="e">
        <f>IF(I715=#REF!,'Fixture list'!G715,"")</f>
        <v>#REF!</v>
      </c>
      <c r="F715" s="5" t="str">
        <f t="shared" si="91"/>
        <v>450945</v>
      </c>
      <c r="G715" s="13">
        <v>45094</v>
      </c>
      <c r="H715" s="14" t="s">
        <v>37</v>
      </c>
      <c r="I715" s="14" t="s">
        <v>44</v>
      </c>
      <c r="J715" s="14" t="s">
        <v>80</v>
      </c>
      <c r="K715" s="14" t="s">
        <v>10</v>
      </c>
      <c r="L715" s="14" t="s">
        <v>17</v>
      </c>
      <c r="M715" s="14" t="s">
        <v>25</v>
      </c>
      <c r="N715" s="14" t="s">
        <v>13</v>
      </c>
      <c r="O715" s="14" t="s">
        <v>14</v>
      </c>
      <c r="P715" s="14" t="s">
        <v>832</v>
      </c>
      <c r="Q715" s="12">
        <f t="shared" si="92"/>
        <v>2</v>
      </c>
      <c r="R715" s="12" cm="1">
        <f t="array" ref="R715">SUMPRODUCT(($G$2:$G$3117=G715)*(Q715&gt;$Q$2:$Q$3117))+1</f>
        <v>6</v>
      </c>
      <c r="S715" s="12">
        <f t="shared" si="93"/>
        <v>601008</v>
      </c>
      <c r="T715" cm="1">
        <f t="array" ref="T715">SUMPRODUCT(($G$2:$G$3117=G715)*(S715&gt;$S$2:$S$3117))+1</f>
        <v>5</v>
      </c>
      <c r="U715" t="str">
        <f t="shared" si="94"/>
        <v>LEICESTER †</v>
      </c>
      <c r="V715">
        <v>0</v>
      </c>
      <c r="W715" t="s">
        <v>19</v>
      </c>
      <c r="X715">
        <f t="shared" si="95"/>
        <v>2023</v>
      </c>
    </row>
    <row r="716" spans="1:24" x14ac:dyDescent="0.25">
      <c r="A716" s="10" t="str">
        <f t="shared" si="88"/>
        <v/>
      </c>
      <c r="B716" s="10" t="str">
        <f t="shared" si="89"/>
        <v/>
      </c>
      <c r="C716" s="10" t="str">
        <f t="shared" si="90"/>
        <v>Evening45106</v>
      </c>
      <c r="D716" s="5" t="str">
        <f>IF('by region'!$C$2="Any","Any",'Fixture list'!W716)&amp;M716&amp;IF('by region'!$I$2="Any","Any",N716)&amp;G716</f>
        <v>AnyFlatAny45106</v>
      </c>
      <c r="E716" s="5" t="e">
        <f>IF(I716=#REF!,'Fixture list'!G716,"")</f>
        <v>#REF!</v>
      </c>
      <c r="F716" s="5" t="str">
        <f t="shared" si="91"/>
        <v>451065</v>
      </c>
      <c r="G716" s="13">
        <v>45106</v>
      </c>
      <c r="H716" s="14" t="s">
        <v>34</v>
      </c>
      <c r="I716" s="14" t="s">
        <v>44</v>
      </c>
      <c r="J716" s="14" t="s">
        <v>80</v>
      </c>
      <c r="K716" s="14" t="s">
        <v>10</v>
      </c>
      <c r="L716" s="14" t="s">
        <v>17</v>
      </c>
      <c r="M716" s="14" t="s">
        <v>25</v>
      </c>
      <c r="N716" s="14" t="s">
        <v>13</v>
      </c>
      <c r="O716" s="14" t="s">
        <v>14</v>
      </c>
      <c r="P716" s="14" t="s">
        <v>890</v>
      </c>
      <c r="Q716" s="12">
        <f t="shared" si="92"/>
        <v>2</v>
      </c>
      <c r="R716" s="12" cm="1">
        <f t="array" ref="R716">SUMPRODUCT(($G$2:$G$3117=G716)*(Q716&gt;$Q$2:$Q$3117))+1</f>
        <v>4</v>
      </c>
      <c r="S716" s="12">
        <f t="shared" si="93"/>
        <v>401018</v>
      </c>
      <c r="T716" cm="1">
        <f t="array" ref="T716">SUMPRODUCT(($G$2:$G$3117=G716)*(S716&gt;$S$2:$S$3117))+1</f>
        <v>5</v>
      </c>
      <c r="U716" t="str">
        <f t="shared" si="94"/>
        <v>LEICESTER †</v>
      </c>
      <c r="V716">
        <v>0</v>
      </c>
      <c r="W716" t="s">
        <v>19</v>
      </c>
      <c r="X716">
        <f t="shared" si="95"/>
        <v>2023</v>
      </c>
    </row>
    <row r="717" spans="1:24" x14ac:dyDescent="0.25">
      <c r="A717" s="10" t="str">
        <f t="shared" si="88"/>
        <v/>
      </c>
      <c r="B717" s="10" t="str">
        <f t="shared" si="89"/>
        <v/>
      </c>
      <c r="C717" s="10" t="str">
        <f t="shared" si="90"/>
        <v>Afternoon45115</v>
      </c>
      <c r="D717" s="5" t="str">
        <f>IF('by region'!$C$2="Any","Any",'Fixture list'!W717)&amp;M717&amp;IF('by region'!$I$2="Any","Any",N717)&amp;G717</f>
        <v>AnyFlatAny45115</v>
      </c>
      <c r="E717" s="5" t="e">
        <f>IF(I717=#REF!,'Fixture list'!G717,"")</f>
        <v>#REF!</v>
      </c>
      <c r="F717" s="5" t="str">
        <f t="shared" si="91"/>
        <v>451153</v>
      </c>
      <c r="G717" s="13">
        <v>45115</v>
      </c>
      <c r="H717" s="14" t="s">
        <v>37</v>
      </c>
      <c r="I717" s="14" t="s">
        <v>44</v>
      </c>
      <c r="J717" s="14" t="s">
        <v>9</v>
      </c>
      <c r="K717" s="14" t="s">
        <v>10</v>
      </c>
      <c r="L717" s="14" t="s">
        <v>17</v>
      </c>
      <c r="M717" s="14" t="s">
        <v>25</v>
      </c>
      <c r="N717" s="14" t="s">
        <v>13</v>
      </c>
      <c r="O717" s="14" t="s">
        <v>14</v>
      </c>
      <c r="P717" s="14" t="s">
        <v>935</v>
      </c>
      <c r="Q717" s="12">
        <f t="shared" si="92"/>
        <v>1</v>
      </c>
      <c r="R717" s="12" cm="1">
        <f t="array" ref="R717">SUMPRODUCT(($G$2:$G$3117=G717)*(Q717&gt;$Q$2:$Q$3117))+1</f>
        <v>1</v>
      </c>
      <c r="S717" s="12">
        <f t="shared" si="93"/>
        <v>101011</v>
      </c>
      <c r="T717" cm="1">
        <f t="array" ref="T717">SUMPRODUCT(($G$2:$G$3117=G717)*(S717&gt;$S$2:$S$3117))+1</f>
        <v>3</v>
      </c>
      <c r="U717" t="str">
        <f t="shared" si="94"/>
        <v xml:space="preserve">LEICESTER </v>
      </c>
      <c r="V717">
        <v>0</v>
      </c>
      <c r="W717" t="s">
        <v>19</v>
      </c>
      <c r="X717">
        <f t="shared" si="95"/>
        <v>2023</v>
      </c>
    </row>
    <row r="718" spans="1:24" x14ac:dyDescent="0.25">
      <c r="A718" s="10" t="str">
        <f t="shared" si="88"/>
        <v/>
      </c>
      <c r="B718" s="10" t="str">
        <f t="shared" si="89"/>
        <v/>
      </c>
      <c r="C718" s="10" t="str">
        <f t="shared" si="90"/>
        <v>Afternoon45127</v>
      </c>
      <c r="D718" s="5" t="str">
        <f>IF('by region'!$C$2="Any","Any",'Fixture list'!W718)&amp;M718&amp;IF('by region'!$I$2="Any","Any",N718)&amp;G718</f>
        <v>AnyFlatAny45127</v>
      </c>
      <c r="E718" s="5" t="e">
        <f>IF(I718=#REF!,'Fixture list'!G718,"")</f>
        <v>#REF!</v>
      </c>
      <c r="F718" s="5" t="str">
        <f t="shared" si="91"/>
        <v>451273</v>
      </c>
      <c r="G718" s="13">
        <v>45127</v>
      </c>
      <c r="H718" s="14" t="s">
        <v>34</v>
      </c>
      <c r="I718" s="14" t="s">
        <v>44</v>
      </c>
      <c r="J718" s="14" t="s">
        <v>9</v>
      </c>
      <c r="K718" s="14" t="s">
        <v>10</v>
      </c>
      <c r="L718" s="14" t="s">
        <v>17</v>
      </c>
      <c r="M718" s="14" t="s">
        <v>25</v>
      </c>
      <c r="N718" s="14" t="s">
        <v>13</v>
      </c>
      <c r="O718" s="14" t="s">
        <v>14</v>
      </c>
      <c r="P718" s="14" t="s">
        <v>988</v>
      </c>
      <c r="Q718" s="12">
        <f t="shared" si="92"/>
        <v>1</v>
      </c>
      <c r="R718" s="12" cm="1">
        <f t="array" ref="R718">SUMPRODUCT(($G$2:$G$3117=G718)*(Q718&gt;$Q$2:$Q$3117))+1</f>
        <v>1</v>
      </c>
      <c r="S718" s="12">
        <f t="shared" si="93"/>
        <v>101009</v>
      </c>
      <c r="T718" cm="1">
        <f t="array" ref="T718">SUMPRODUCT(($G$2:$G$3117=G718)*(S718&gt;$S$2:$S$3117))+1</f>
        <v>3</v>
      </c>
      <c r="U718" t="str">
        <f t="shared" si="94"/>
        <v xml:space="preserve">LEICESTER </v>
      </c>
      <c r="V718">
        <v>0</v>
      </c>
      <c r="W718" t="s">
        <v>19</v>
      </c>
      <c r="X718">
        <f t="shared" si="95"/>
        <v>2023</v>
      </c>
    </row>
    <row r="719" spans="1:24" x14ac:dyDescent="0.25">
      <c r="A719" s="10" t="str">
        <f t="shared" si="88"/>
        <v/>
      </c>
      <c r="B719" s="10" t="str">
        <f t="shared" si="89"/>
        <v/>
      </c>
      <c r="C719" s="10" t="str">
        <f t="shared" si="90"/>
        <v>Evening45133</v>
      </c>
      <c r="D719" s="5" t="str">
        <f>IF('by region'!$C$2="Any","Any",'Fixture list'!W719)&amp;M719&amp;IF('by region'!$I$2="Any","Any",N719)&amp;G719</f>
        <v>AnyFlatAny45133</v>
      </c>
      <c r="E719" s="5" t="e">
        <f>IF(I719=#REF!,'Fixture list'!G719,"")</f>
        <v>#REF!</v>
      </c>
      <c r="F719" s="5" t="str">
        <f t="shared" si="91"/>
        <v>451334</v>
      </c>
      <c r="G719" s="13">
        <v>45133</v>
      </c>
      <c r="H719" s="14" t="s">
        <v>27</v>
      </c>
      <c r="I719" s="14" t="s">
        <v>44</v>
      </c>
      <c r="J719" s="14" t="s">
        <v>80</v>
      </c>
      <c r="K719" s="14" t="s">
        <v>10</v>
      </c>
      <c r="L719" s="14" t="s">
        <v>17</v>
      </c>
      <c r="M719" s="14" t="s">
        <v>25</v>
      </c>
      <c r="N719" s="14" t="s">
        <v>13</v>
      </c>
      <c r="O719" s="14" t="s">
        <v>14</v>
      </c>
      <c r="P719" s="14" t="s">
        <v>1016</v>
      </c>
      <c r="Q719" s="12">
        <f t="shared" si="92"/>
        <v>2</v>
      </c>
      <c r="R719" s="12" cm="1">
        <f t="array" ref="R719">SUMPRODUCT(($G$2:$G$3117=G719)*(Q719&gt;$Q$2:$Q$3117))+1</f>
        <v>4</v>
      </c>
      <c r="S719" s="12">
        <f t="shared" si="93"/>
        <v>401010</v>
      </c>
      <c r="T719" cm="1">
        <f t="array" ref="T719">SUMPRODUCT(($G$2:$G$3117=G719)*(S719&gt;$S$2:$S$3117))+1</f>
        <v>4</v>
      </c>
      <c r="U719" t="str">
        <f t="shared" si="94"/>
        <v>LEICESTER †</v>
      </c>
      <c r="V719">
        <v>0</v>
      </c>
      <c r="W719" t="s">
        <v>11</v>
      </c>
      <c r="X719">
        <f t="shared" si="95"/>
        <v>2023</v>
      </c>
    </row>
    <row r="720" spans="1:24" x14ac:dyDescent="0.25">
      <c r="A720" s="10" t="str">
        <f t="shared" si="88"/>
        <v/>
      </c>
      <c r="B720" s="10" t="str">
        <f t="shared" si="89"/>
        <v/>
      </c>
      <c r="C720" s="10" t="str">
        <f t="shared" si="90"/>
        <v>Evening45140</v>
      </c>
      <c r="D720" s="5" t="str">
        <f>IF('by region'!$C$2="Any","Any",'Fixture list'!W720)&amp;M720&amp;IF('by region'!$I$2="Any","Any",N720)&amp;G720</f>
        <v>AnyFlatAny45140</v>
      </c>
      <c r="E720" s="5" t="e">
        <f>IF(I720=#REF!,'Fixture list'!G720,"")</f>
        <v>#REF!</v>
      </c>
      <c r="F720" s="5" t="str">
        <f t="shared" si="91"/>
        <v>451405</v>
      </c>
      <c r="G720" s="13">
        <v>45140</v>
      </c>
      <c r="H720" s="14" t="s">
        <v>27</v>
      </c>
      <c r="I720" s="14" t="s">
        <v>44</v>
      </c>
      <c r="J720" s="14" t="s">
        <v>80</v>
      </c>
      <c r="K720" s="14" t="s">
        <v>10</v>
      </c>
      <c r="L720" s="14" t="s">
        <v>17</v>
      </c>
      <c r="M720" s="14" t="s">
        <v>25</v>
      </c>
      <c r="N720" s="14" t="s">
        <v>13</v>
      </c>
      <c r="O720" s="14" t="s">
        <v>14</v>
      </c>
      <c r="P720" s="14" t="s">
        <v>1048</v>
      </c>
      <c r="Q720" s="12">
        <f t="shared" si="92"/>
        <v>2</v>
      </c>
      <c r="R720" s="12" cm="1">
        <f t="array" ref="R720">SUMPRODUCT(($G$2:$G$3117=G720)*(Q720&gt;$Q$2:$Q$3117))+1</f>
        <v>4</v>
      </c>
      <c r="S720" s="12">
        <f t="shared" si="93"/>
        <v>401012</v>
      </c>
      <c r="T720" cm="1">
        <f t="array" ref="T720">SUMPRODUCT(($G$2:$G$3117=G720)*(S720&gt;$S$2:$S$3117))+1</f>
        <v>5</v>
      </c>
      <c r="U720" t="str">
        <f t="shared" si="94"/>
        <v>LEICESTER †</v>
      </c>
      <c r="V720">
        <v>0</v>
      </c>
      <c r="W720" t="s">
        <v>19</v>
      </c>
      <c r="X720">
        <f t="shared" si="95"/>
        <v>2023</v>
      </c>
    </row>
    <row r="721" spans="1:24" x14ac:dyDescent="0.25">
      <c r="A721" s="10" t="str">
        <f t="shared" si="88"/>
        <v/>
      </c>
      <c r="B721" s="10" t="str">
        <f t="shared" si="89"/>
        <v/>
      </c>
      <c r="C721" s="10" t="str">
        <f t="shared" si="90"/>
        <v>Afternoon45151</v>
      </c>
      <c r="D721" s="5" t="str">
        <f>IF('by region'!$C$2="Any","Any",'Fixture list'!W721)&amp;M721&amp;IF('by region'!$I$2="Any","Any",N721)&amp;G721</f>
        <v>AnyFlatAny45151</v>
      </c>
      <c r="E721" s="5" t="e">
        <f>IF(I721=#REF!,'Fixture list'!G721,"")</f>
        <v>#REF!</v>
      </c>
      <c r="F721" s="5" t="str">
        <f t="shared" si="91"/>
        <v>451512</v>
      </c>
      <c r="G721" s="13">
        <v>45151</v>
      </c>
      <c r="H721" s="14" t="s">
        <v>40</v>
      </c>
      <c r="I721" s="14" t="s">
        <v>44</v>
      </c>
      <c r="J721" s="14" t="s">
        <v>9</v>
      </c>
      <c r="K721" s="14" t="s">
        <v>10</v>
      </c>
      <c r="L721" s="14" t="s">
        <v>17</v>
      </c>
      <c r="M721" s="14" t="s">
        <v>25</v>
      </c>
      <c r="N721" s="14" t="s">
        <v>13</v>
      </c>
      <c r="O721" s="14" t="s">
        <v>14</v>
      </c>
      <c r="P721" s="14" t="s">
        <v>1100</v>
      </c>
      <c r="Q721" s="12">
        <f t="shared" si="92"/>
        <v>1</v>
      </c>
      <c r="R721" s="12" cm="1">
        <f t="array" ref="R721">SUMPRODUCT(($G$2:$G$3117=G721)*(Q721&gt;$Q$2:$Q$3117))+1</f>
        <v>1</v>
      </c>
      <c r="S721" s="12">
        <f t="shared" si="93"/>
        <v>110387</v>
      </c>
      <c r="T721" cm="1">
        <f t="array" ref="T721">SUMPRODUCT(($G$2:$G$3117=G721)*(S721&gt;$S$2:$S$3117))+1</f>
        <v>2</v>
      </c>
      <c r="U721" t="str">
        <f t="shared" si="94"/>
        <v xml:space="preserve">LEICESTER </v>
      </c>
      <c r="V721">
        <v>0</v>
      </c>
      <c r="W721" t="s">
        <v>19</v>
      </c>
      <c r="X721">
        <f t="shared" si="95"/>
        <v>2023</v>
      </c>
    </row>
    <row r="722" spans="1:24" x14ac:dyDescent="0.25">
      <c r="A722" s="10" t="str">
        <f t="shared" si="88"/>
        <v/>
      </c>
      <c r="B722" s="10" t="str">
        <f t="shared" si="89"/>
        <v/>
      </c>
      <c r="C722" s="10" t="str">
        <f t="shared" si="90"/>
        <v>Evening45161</v>
      </c>
      <c r="D722" s="5" t="str">
        <f>IF('by region'!$C$2="Any","Any",'Fixture list'!W722)&amp;M722&amp;IF('by region'!$I$2="Any","Any",N722)&amp;G722</f>
        <v>AnyFlatAny45161</v>
      </c>
      <c r="E722" s="5" t="e">
        <f>IF(I722=#REF!,'Fixture list'!G722,"")</f>
        <v>#REF!</v>
      </c>
      <c r="F722" s="5" t="str">
        <f t="shared" si="91"/>
        <v>451614</v>
      </c>
      <c r="G722" s="13">
        <v>45161</v>
      </c>
      <c r="H722" s="14" t="s">
        <v>27</v>
      </c>
      <c r="I722" s="14" t="s">
        <v>44</v>
      </c>
      <c r="J722" s="14" t="s">
        <v>80</v>
      </c>
      <c r="K722" s="14" t="s">
        <v>30</v>
      </c>
      <c r="L722" s="14" t="s">
        <v>19</v>
      </c>
      <c r="M722" s="14" t="s">
        <v>25</v>
      </c>
      <c r="N722" s="14" t="s">
        <v>30</v>
      </c>
      <c r="O722" s="14" t="s">
        <v>21</v>
      </c>
      <c r="P722" s="14" t="s">
        <v>1141</v>
      </c>
      <c r="Q722" s="12">
        <f t="shared" si="92"/>
        <v>2</v>
      </c>
      <c r="R722" s="12" cm="1">
        <f t="array" ref="R722">SUMPRODUCT(($G$2:$G$3117=G722)*(Q722&gt;$Q$2:$Q$3117))+1</f>
        <v>4</v>
      </c>
      <c r="S722" s="12">
        <f t="shared" si="93"/>
        <v>401500</v>
      </c>
      <c r="T722" cm="1">
        <f t="array" ref="T722">SUMPRODUCT(($G$2:$G$3117=G722)*(S722&gt;$S$2:$S$3117))+1</f>
        <v>4</v>
      </c>
      <c r="U722" t="str">
        <f t="shared" si="94"/>
        <v>LEICESTER †</v>
      </c>
      <c r="V722">
        <v>0</v>
      </c>
      <c r="W722" t="s">
        <v>17</v>
      </c>
      <c r="X722">
        <f t="shared" si="95"/>
        <v>2023</v>
      </c>
    </row>
    <row r="723" spans="1:24" x14ac:dyDescent="0.25">
      <c r="A723" s="10" t="str">
        <f t="shared" si="88"/>
        <v/>
      </c>
      <c r="B723" s="10" t="str">
        <f t="shared" si="89"/>
        <v/>
      </c>
      <c r="C723" s="10" t="str">
        <f t="shared" si="90"/>
        <v>Afternoon45181</v>
      </c>
      <c r="D723" s="5" t="str">
        <f>IF('by region'!$C$2="Any","Any",'Fixture list'!W723)&amp;M723&amp;IF('by region'!$I$2="Any","Any",N723)&amp;G723</f>
        <v>AnyFlatAny45181</v>
      </c>
      <c r="E723" s="5" t="e">
        <f>IF(I723=#REF!,'Fixture list'!G723,"")</f>
        <v>#REF!</v>
      </c>
      <c r="F723" s="5" t="str">
        <f t="shared" si="91"/>
        <v>451812</v>
      </c>
      <c r="G723" s="13">
        <v>45181</v>
      </c>
      <c r="H723" s="14" t="s">
        <v>7</v>
      </c>
      <c r="I723" s="14" t="s">
        <v>44</v>
      </c>
      <c r="J723" s="14" t="s">
        <v>9</v>
      </c>
      <c r="K723" s="14" t="s">
        <v>10</v>
      </c>
      <c r="L723" s="14" t="s">
        <v>30</v>
      </c>
      <c r="M723" s="14" t="s">
        <v>25</v>
      </c>
      <c r="N723" s="14" t="s">
        <v>13</v>
      </c>
      <c r="O723" s="14" t="s">
        <v>14</v>
      </c>
      <c r="P723" s="14" t="s">
        <v>1233</v>
      </c>
      <c r="Q723" s="12">
        <f t="shared" si="92"/>
        <v>1</v>
      </c>
      <c r="R723" s="12" cm="1">
        <f t="array" ref="R723">SUMPRODUCT(($G$2:$G$3117=G723)*(Q723&gt;$Q$2:$Q$3117))+1</f>
        <v>1</v>
      </c>
      <c r="S723" s="12">
        <f t="shared" si="93"/>
        <v>101013</v>
      </c>
      <c r="T723" cm="1">
        <f t="array" ref="T723">SUMPRODUCT(($G$2:$G$3117=G723)*(S723&gt;$S$2:$S$3117))+1</f>
        <v>2</v>
      </c>
      <c r="U723" t="str">
        <f t="shared" si="94"/>
        <v xml:space="preserve">LEICESTER </v>
      </c>
      <c r="V723">
        <v>0</v>
      </c>
      <c r="W723" t="s">
        <v>11</v>
      </c>
      <c r="X723">
        <f t="shared" si="95"/>
        <v>2023</v>
      </c>
    </row>
    <row r="724" spans="1:24" x14ac:dyDescent="0.25">
      <c r="A724" s="10" t="str">
        <f t="shared" si="88"/>
        <v/>
      </c>
      <c r="B724" s="10" t="str">
        <f t="shared" si="89"/>
        <v/>
      </c>
      <c r="C724" s="10" t="str">
        <f t="shared" si="90"/>
        <v>Afternoon45194</v>
      </c>
      <c r="D724" s="5" t="str">
        <f>IF('by region'!$C$2="Any","Any",'Fixture list'!W724)&amp;M724&amp;IF('by region'!$I$2="Any","Any",N724)&amp;G724</f>
        <v>AnyFlatAny45194</v>
      </c>
      <c r="E724" s="5" t="e">
        <f>IF(I724=#REF!,'Fixture list'!G724,"")</f>
        <v>#REF!</v>
      </c>
      <c r="F724" s="5" t="str">
        <f t="shared" si="91"/>
        <v>451942</v>
      </c>
      <c r="G724" s="13">
        <v>45194</v>
      </c>
      <c r="H724" s="14" t="s">
        <v>42</v>
      </c>
      <c r="I724" s="14" t="s">
        <v>44</v>
      </c>
      <c r="J724" s="14" t="s">
        <v>9</v>
      </c>
      <c r="K724" s="14" t="s">
        <v>10</v>
      </c>
      <c r="L724" s="14" t="s">
        <v>17</v>
      </c>
      <c r="M724" s="14" t="s">
        <v>25</v>
      </c>
      <c r="N724" s="14" t="s">
        <v>13</v>
      </c>
      <c r="O724" s="14" t="s">
        <v>14</v>
      </c>
      <c r="P724" s="14" t="s">
        <v>1285</v>
      </c>
      <c r="Q724" s="12">
        <f t="shared" si="92"/>
        <v>1</v>
      </c>
      <c r="R724" s="12" cm="1">
        <f t="array" ref="R724">SUMPRODUCT(($G$2:$G$3117=G724)*(Q724&gt;$Q$2:$Q$3117))+1</f>
        <v>1</v>
      </c>
      <c r="S724" s="12">
        <f t="shared" si="93"/>
        <v>101014</v>
      </c>
      <c r="T724" cm="1">
        <f t="array" ref="T724">SUMPRODUCT(($G$2:$G$3117=G724)*(S724&gt;$S$2:$S$3117))+1</f>
        <v>2</v>
      </c>
      <c r="U724" t="str">
        <f t="shared" si="94"/>
        <v xml:space="preserve">LEICESTER </v>
      </c>
      <c r="V724">
        <v>0</v>
      </c>
      <c r="W724" t="s">
        <v>17</v>
      </c>
      <c r="X724">
        <f t="shared" si="95"/>
        <v>2023</v>
      </c>
    </row>
    <row r="725" spans="1:24" x14ac:dyDescent="0.25">
      <c r="A725" s="10" t="str">
        <f t="shared" si="88"/>
        <v/>
      </c>
      <c r="B725" s="10" t="str">
        <f t="shared" si="89"/>
        <v/>
      </c>
      <c r="C725" s="10" t="str">
        <f t="shared" si="90"/>
        <v>Afternoon45209</v>
      </c>
      <c r="D725" s="5" t="str">
        <f>IF('by region'!$C$2="Any","Any",'Fixture list'!W725)&amp;M725&amp;IF('by region'!$I$2="Any","Any",N725)&amp;G725</f>
        <v>AnyFlatAny45209</v>
      </c>
      <c r="E725" s="5" t="e">
        <f>IF(I725=#REF!,'Fixture list'!G725,"")</f>
        <v>#REF!</v>
      </c>
      <c r="F725" s="5" t="str">
        <f t="shared" si="91"/>
        <v>452093</v>
      </c>
      <c r="G725" s="13">
        <v>45209</v>
      </c>
      <c r="H725" s="14" t="s">
        <v>7</v>
      </c>
      <c r="I725" s="14" t="s">
        <v>44</v>
      </c>
      <c r="J725" s="14" t="s">
        <v>9</v>
      </c>
      <c r="K725" s="14" t="s">
        <v>10</v>
      </c>
      <c r="L725" s="14" t="s">
        <v>17</v>
      </c>
      <c r="M725" s="14" t="s">
        <v>25</v>
      </c>
      <c r="N725" s="14" t="s">
        <v>13</v>
      </c>
      <c r="O725" s="14" t="s">
        <v>14</v>
      </c>
      <c r="P725" s="14" t="s">
        <v>1344</v>
      </c>
      <c r="Q725" s="12">
        <f t="shared" si="92"/>
        <v>1</v>
      </c>
      <c r="R725" s="12" cm="1">
        <f t="array" ref="R725">SUMPRODUCT(($G$2:$G$3117=G725)*(Q725&gt;$Q$2:$Q$3117))+1</f>
        <v>1</v>
      </c>
      <c r="S725" s="12">
        <f t="shared" si="93"/>
        <v>101015</v>
      </c>
      <c r="T725" cm="1">
        <f t="array" ref="T725">SUMPRODUCT(($G$2:$G$3117=G725)*(S725&gt;$S$2:$S$3117))+1</f>
        <v>3</v>
      </c>
      <c r="U725" t="str">
        <f t="shared" si="94"/>
        <v xml:space="preserve">LEICESTER </v>
      </c>
      <c r="V725">
        <v>0</v>
      </c>
      <c r="W725" t="s">
        <v>11</v>
      </c>
      <c r="X725">
        <f t="shared" si="95"/>
        <v>2023</v>
      </c>
    </row>
    <row r="726" spans="1:24" x14ac:dyDescent="0.25">
      <c r="A726" s="10" t="str">
        <f t="shared" si="88"/>
        <v/>
      </c>
      <c r="B726" s="10" t="str">
        <f t="shared" si="89"/>
        <v/>
      </c>
      <c r="C726" s="10" t="str">
        <f t="shared" si="90"/>
        <v>Afternoon45216</v>
      </c>
      <c r="D726" s="5" t="str">
        <f>IF('by region'!$C$2="Any","Any",'Fixture list'!W726)&amp;M726&amp;IF('by region'!$I$2="Any","Any",N726)&amp;G726</f>
        <v>AnyFlatAny45216</v>
      </c>
      <c r="E726" s="5" t="e">
        <f>IF(I726=#REF!,'Fixture list'!G726,"")</f>
        <v>#REF!</v>
      </c>
      <c r="F726" s="5" t="str">
        <f t="shared" si="91"/>
        <v>452162</v>
      </c>
      <c r="G726" s="13">
        <v>45216</v>
      </c>
      <c r="H726" s="14" t="s">
        <v>7</v>
      </c>
      <c r="I726" s="14" t="s">
        <v>44</v>
      </c>
      <c r="J726" s="14" t="s">
        <v>9</v>
      </c>
      <c r="K726" s="14" t="s">
        <v>10</v>
      </c>
      <c r="L726" s="14" t="s">
        <v>17</v>
      </c>
      <c r="M726" s="14" t="s">
        <v>25</v>
      </c>
      <c r="N726" s="14" t="s">
        <v>13</v>
      </c>
      <c r="O726" s="14" t="s">
        <v>14</v>
      </c>
      <c r="P726" s="14" t="s">
        <v>1370</v>
      </c>
      <c r="Q726" s="12">
        <f t="shared" si="92"/>
        <v>1</v>
      </c>
      <c r="R726" s="12" cm="1">
        <f t="array" ref="R726">SUMPRODUCT(($G$2:$G$3117=G726)*(Q726&gt;$Q$2:$Q$3117))+1</f>
        <v>1</v>
      </c>
      <c r="S726" s="12">
        <f t="shared" si="93"/>
        <v>101016</v>
      </c>
      <c r="T726" cm="1">
        <f t="array" ref="T726">SUMPRODUCT(($G$2:$G$3117=G726)*(S726&gt;$S$2:$S$3117))+1</f>
        <v>2</v>
      </c>
      <c r="U726" t="str">
        <f t="shared" si="94"/>
        <v xml:space="preserve">LEICESTER </v>
      </c>
      <c r="V726">
        <v>0</v>
      </c>
      <c r="W726" t="s">
        <v>17</v>
      </c>
      <c r="X726">
        <f t="shared" si="95"/>
        <v>2023</v>
      </c>
    </row>
    <row r="727" spans="1:24" x14ac:dyDescent="0.25">
      <c r="A727" s="10" t="str">
        <f t="shared" si="88"/>
        <v/>
      </c>
      <c r="B727" s="10" t="str">
        <f t="shared" si="89"/>
        <v/>
      </c>
      <c r="C727" s="10" t="str">
        <f t="shared" si="90"/>
        <v>Afternoon45229</v>
      </c>
      <c r="D727" s="5" t="str">
        <f>IF('by region'!$C$2="Any","Any",'Fixture list'!W727)&amp;M727&amp;IF('by region'!$I$2="Any","Any",N727)&amp;G727</f>
        <v>AnyFlatAny45229</v>
      </c>
      <c r="E727" s="5" t="e">
        <f>IF(I727=#REF!,'Fixture list'!G727,"")</f>
        <v>#REF!</v>
      </c>
      <c r="F727" s="5" t="str">
        <f t="shared" si="91"/>
        <v>452292</v>
      </c>
      <c r="G727" s="13">
        <v>45229</v>
      </c>
      <c r="H727" s="14" t="s">
        <v>42</v>
      </c>
      <c r="I727" s="14" t="s">
        <v>44</v>
      </c>
      <c r="J727" s="14" t="s">
        <v>9</v>
      </c>
      <c r="K727" s="14" t="s">
        <v>10</v>
      </c>
      <c r="L727" s="14" t="s">
        <v>11</v>
      </c>
      <c r="M727" s="14" t="s">
        <v>25</v>
      </c>
      <c r="N727" s="14" t="s">
        <v>13</v>
      </c>
      <c r="O727" s="14" t="s">
        <v>14</v>
      </c>
      <c r="P727" s="14" t="s">
        <v>1422</v>
      </c>
      <c r="Q727" s="12">
        <f t="shared" si="92"/>
        <v>1</v>
      </c>
      <c r="R727" s="12" cm="1">
        <f t="array" ref="R727">SUMPRODUCT(($G$2:$G$3117=G727)*(Q727&gt;$Q$2:$Q$3117))+1</f>
        <v>1</v>
      </c>
      <c r="S727" s="12">
        <f t="shared" si="93"/>
        <v>101017</v>
      </c>
      <c r="T727" cm="1">
        <f t="array" ref="T727">SUMPRODUCT(($G$2:$G$3117=G727)*(S727&gt;$S$2:$S$3117))+1</f>
        <v>2</v>
      </c>
      <c r="U727" t="str">
        <f t="shared" si="94"/>
        <v xml:space="preserve">LEICESTER </v>
      </c>
      <c r="V727">
        <v>0</v>
      </c>
      <c r="W727" t="s">
        <v>17</v>
      </c>
      <c r="X727">
        <f t="shared" si="95"/>
        <v>2023</v>
      </c>
    </row>
    <row r="728" spans="1:24" x14ac:dyDescent="0.25">
      <c r="A728" s="10" t="str">
        <f t="shared" si="88"/>
        <v/>
      </c>
      <c r="B728" s="10" t="str">
        <f t="shared" si="89"/>
        <v/>
      </c>
      <c r="C728" s="10" t="str">
        <f t="shared" si="90"/>
        <v>Afternoon45250</v>
      </c>
      <c r="D728" s="5" t="str">
        <f>IF('by region'!$C$2="Any","Any",'Fixture list'!W728)&amp;M728&amp;IF('by region'!$I$2="Any","Any",N728)&amp;G728</f>
        <v>AnyJumpAny45250</v>
      </c>
      <c r="E728" s="5" t="e">
        <f>IF(I728=#REF!,'Fixture list'!G728,"")</f>
        <v>#REF!</v>
      </c>
      <c r="F728" s="5" t="str">
        <f t="shared" si="91"/>
        <v>452502</v>
      </c>
      <c r="G728" s="13">
        <v>45250</v>
      </c>
      <c r="H728" s="14" t="s">
        <v>42</v>
      </c>
      <c r="I728" s="14" t="s">
        <v>44</v>
      </c>
      <c r="J728" s="14" t="s">
        <v>9</v>
      </c>
      <c r="K728" s="14" t="s">
        <v>10</v>
      </c>
      <c r="L728" s="14" t="s">
        <v>19</v>
      </c>
      <c r="M728" s="14" t="s">
        <v>12</v>
      </c>
      <c r="N728" s="14" t="s">
        <v>13</v>
      </c>
      <c r="O728" s="14" t="s">
        <v>14</v>
      </c>
      <c r="P728" s="14" t="s">
        <v>1503</v>
      </c>
      <c r="Q728" s="12">
        <f t="shared" si="92"/>
        <v>1</v>
      </c>
      <c r="R728" s="12" cm="1">
        <f t="array" ref="R728">SUMPRODUCT(($G$2:$G$3117=G728)*(Q728&gt;$Q$2:$Q$3117))+1</f>
        <v>1</v>
      </c>
      <c r="S728" s="12">
        <f t="shared" si="93"/>
        <v>101019</v>
      </c>
      <c r="T728" cm="1">
        <f t="array" ref="T728">SUMPRODUCT(($G$2:$G$3117=G728)*(S728&gt;$S$2:$S$3117))+1</f>
        <v>2</v>
      </c>
      <c r="U728" t="str">
        <f t="shared" si="94"/>
        <v xml:space="preserve">Leicester </v>
      </c>
      <c r="V728">
        <v>0</v>
      </c>
      <c r="W728" t="s">
        <v>11</v>
      </c>
      <c r="X728">
        <f t="shared" si="95"/>
        <v>2023</v>
      </c>
    </row>
    <row r="729" spans="1:24" x14ac:dyDescent="0.25">
      <c r="A729" s="10" t="str">
        <f t="shared" si="88"/>
        <v/>
      </c>
      <c r="B729" s="10" t="str">
        <f t="shared" si="89"/>
        <v/>
      </c>
      <c r="C729" s="10" t="str">
        <f t="shared" si="90"/>
        <v>Afternoon45263</v>
      </c>
      <c r="D729" s="5" t="str">
        <f>IF('by region'!$C$2="Any","Any",'Fixture list'!W729)&amp;M729&amp;IF('by region'!$I$2="Any","Any",N729)&amp;G729</f>
        <v>AnyJumpAny45263</v>
      </c>
      <c r="E729" s="5" t="e">
        <f>IF(I729=#REF!,'Fixture list'!G729,"")</f>
        <v>#REF!</v>
      </c>
      <c r="F729" s="5" t="str">
        <f t="shared" si="91"/>
        <v>452632</v>
      </c>
      <c r="G729" s="13">
        <v>45263</v>
      </c>
      <c r="H729" s="14" t="s">
        <v>40</v>
      </c>
      <c r="I729" s="14" t="s">
        <v>44</v>
      </c>
      <c r="J729" s="14" t="s">
        <v>9</v>
      </c>
      <c r="K729" s="14" t="s">
        <v>10</v>
      </c>
      <c r="L729" s="14" t="s">
        <v>17</v>
      </c>
      <c r="M729" s="14" t="s">
        <v>12</v>
      </c>
      <c r="N729" s="14" t="s">
        <v>13</v>
      </c>
      <c r="O729" s="14" t="s">
        <v>14</v>
      </c>
      <c r="P729" s="14" t="s">
        <v>1547</v>
      </c>
      <c r="Q729" s="12">
        <f t="shared" si="92"/>
        <v>1</v>
      </c>
      <c r="R729" s="12" cm="1">
        <f t="array" ref="R729">SUMPRODUCT(($G$2:$G$3117=G729)*(Q729&gt;$Q$2:$Q$3117))+1</f>
        <v>1</v>
      </c>
      <c r="S729" s="12">
        <f t="shared" si="93"/>
        <v>100995</v>
      </c>
      <c r="T729" cm="1">
        <f t="array" ref="T729">SUMPRODUCT(($G$2:$G$3117=G729)*(S729&gt;$S$2:$S$3117))+1</f>
        <v>2</v>
      </c>
      <c r="U729" t="str">
        <f t="shared" si="94"/>
        <v xml:space="preserve">Leicester </v>
      </c>
      <c r="V729">
        <v>0</v>
      </c>
      <c r="W729" t="s">
        <v>17</v>
      </c>
      <c r="X729">
        <f t="shared" si="95"/>
        <v>2023</v>
      </c>
    </row>
    <row r="730" spans="1:24" x14ac:dyDescent="0.25">
      <c r="A730" s="10" t="str">
        <f t="shared" si="88"/>
        <v/>
      </c>
      <c r="B730" s="10" t="str">
        <f t="shared" si="89"/>
        <v/>
      </c>
      <c r="C730" s="10" t="str">
        <f t="shared" si="90"/>
        <v>Afternoon45267</v>
      </c>
      <c r="D730" s="5" t="str">
        <f>IF('by region'!$C$2="Any","Any",'Fixture list'!W730)&amp;M730&amp;IF('by region'!$I$2="Any","Any",N730)&amp;G730</f>
        <v>AnyJumpAny45267</v>
      </c>
      <c r="E730" s="5" t="e">
        <f>IF(I730=#REF!,'Fixture list'!G730,"")</f>
        <v>#REF!</v>
      </c>
      <c r="F730" s="5" t="str">
        <f t="shared" si="91"/>
        <v>452671</v>
      </c>
      <c r="G730" s="13">
        <v>45267</v>
      </c>
      <c r="H730" s="14" t="s">
        <v>34</v>
      </c>
      <c r="I730" s="14" t="s">
        <v>44</v>
      </c>
      <c r="J730" s="14" t="s">
        <v>9</v>
      </c>
      <c r="K730" s="14" t="s">
        <v>10</v>
      </c>
      <c r="L730" s="14" t="s">
        <v>17</v>
      </c>
      <c r="M730" s="14" t="s">
        <v>12</v>
      </c>
      <c r="N730" s="14" t="s">
        <v>13</v>
      </c>
      <c r="O730" s="14" t="s">
        <v>14</v>
      </c>
      <c r="P730" s="14" t="s">
        <v>1559</v>
      </c>
      <c r="Q730" s="12">
        <f t="shared" si="92"/>
        <v>1</v>
      </c>
      <c r="R730" s="12" cm="1">
        <f t="array" ref="R730">SUMPRODUCT(($G$2:$G$3117=G730)*(Q730&gt;$Q$2:$Q$3117))+1</f>
        <v>1</v>
      </c>
      <c r="S730" s="12">
        <f t="shared" si="93"/>
        <v>101020</v>
      </c>
      <c r="T730" cm="1">
        <f t="array" ref="T730">SUMPRODUCT(($G$2:$G$3117=G730)*(S730&gt;$S$2:$S$3117))+1</f>
        <v>1</v>
      </c>
      <c r="U730" t="str">
        <f t="shared" si="94"/>
        <v xml:space="preserve">Leicester </v>
      </c>
      <c r="V730">
        <v>0</v>
      </c>
      <c r="W730" t="s">
        <v>11</v>
      </c>
      <c r="X730">
        <f t="shared" si="95"/>
        <v>2023</v>
      </c>
    </row>
    <row r="731" spans="1:24" x14ac:dyDescent="0.25">
      <c r="A731" s="10" t="str">
        <f t="shared" si="88"/>
        <v/>
      </c>
      <c r="B731" s="10" t="str">
        <f t="shared" si="89"/>
        <v/>
      </c>
      <c r="C731" s="10" t="str">
        <f t="shared" si="90"/>
        <v>Afternoon45273</v>
      </c>
      <c r="D731" s="5" t="str">
        <f>IF('by region'!$C$2="Any","Any",'Fixture list'!W731)&amp;M731&amp;IF('by region'!$I$2="Any","Any",N731)&amp;G731</f>
        <v>AnyJumpAny45273</v>
      </c>
      <c r="E731" s="5" t="e">
        <f>IF(I731=#REF!,'Fixture list'!G731,"")</f>
        <v>#REF!</v>
      </c>
      <c r="F731" s="5" t="str">
        <f t="shared" si="91"/>
        <v>452732</v>
      </c>
      <c r="G731" s="13">
        <v>45273</v>
      </c>
      <c r="H731" s="14" t="s">
        <v>27</v>
      </c>
      <c r="I731" s="14" t="s">
        <v>44</v>
      </c>
      <c r="J731" s="14" t="s">
        <v>9</v>
      </c>
      <c r="K731" s="14" t="s">
        <v>10</v>
      </c>
      <c r="L731" s="14" t="s">
        <v>30</v>
      </c>
      <c r="M731" s="14" t="s">
        <v>12</v>
      </c>
      <c r="N731" s="14" t="s">
        <v>13</v>
      </c>
      <c r="O731" s="14" t="s">
        <v>14</v>
      </c>
      <c r="P731" s="14" t="s">
        <v>1582</v>
      </c>
      <c r="Q731" s="12">
        <f t="shared" si="92"/>
        <v>1</v>
      </c>
      <c r="R731" s="12" cm="1">
        <f t="array" ref="R731">SUMPRODUCT(($G$2:$G$3117=G731)*(Q731&gt;$Q$2:$Q$3117))+1</f>
        <v>1</v>
      </c>
      <c r="S731" s="12">
        <f t="shared" si="93"/>
        <v>101021</v>
      </c>
      <c r="T731" cm="1">
        <f t="array" ref="T731">SUMPRODUCT(($G$2:$G$3117=G731)*(S731&gt;$S$2:$S$3117))+1</f>
        <v>2</v>
      </c>
      <c r="U731" t="str">
        <f t="shared" si="94"/>
        <v xml:space="preserve">Leicester </v>
      </c>
      <c r="V731">
        <v>0</v>
      </c>
      <c r="W731" t="s">
        <v>11</v>
      </c>
      <c r="X731">
        <f t="shared" si="95"/>
        <v>2023</v>
      </c>
    </row>
    <row r="732" spans="1:24" x14ac:dyDescent="0.25">
      <c r="A732" s="10" t="str">
        <f t="shared" si="88"/>
        <v/>
      </c>
      <c r="B732" s="10" t="str">
        <f t="shared" si="89"/>
        <v/>
      </c>
      <c r="C732" s="10" t="str">
        <f t="shared" si="90"/>
        <v>Afternoon45288</v>
      </c>
      <c r="D732" s="5" t="str">
        <f>IF('by region'!$C$2="Any","Any",'Fixture list'!W732)&amp;M732&amp;IF('by region'!$I$2="Any","Any",N732)&amp;G732</f>
        <v>AnyJumpAny45288</v>
      </c>
      <c r="E732" s="5" t="e">
        <f>IF(I732=#REF!,'Fixture list'!G732,"")</f>
        <v>#REF!</v>
      </c>
      <c r="F732" s="5" t="str">
        <f t="shared" si="91"/>
        <v>452882</v>
      </c>
      <c r="G732" s="13">
        <v>45288</v>
      </c>
      <c r="H732" s="14" t="s">
        <v>34</v>
      </c>
      <c r="I732" s="14" t="s">
        <v>44</v>
      </c>
      <c r="J732" s="14" t="s">
        <v>9</v>
      </c>
      <c r="K732" s="14" t="s">
        <v>10</v>
      </c>
      <c r="L732" s="14" t="s">
        <v>17</v>
      </c>
      <c r="M732" s="14" t="s">
        <v>12</v>
      </c>
      <c r="N732" s="14" t="s">
        <v>13</v>
      </c>
      <c r="O732" s="14" t="s">
        <v>14</v>
      </c>
      <c r="P732" s="14" t="s">
        <v>1635</v>
      </c>
      <c r="Q732" s="12">
        <f t="shared" si="92"/>
        <v>1</v>
      </c>
      <c r="R732" s="12" cm="1">
        <f t="array" ref="R732">SUMPRODUCT(($G$2:$G$3117=G732)*(Q732&gt;$Q$2:$Q$3117))+1</f>
        <v>1</v>
      </c>
      <c r="S732" s="12">
        <f t="shared" si="93"/>
        <v>101022</v>
      </c>
      <c r="T732" cm="1">
        <f t="array" ref="T732">SUMPRODUCT(($G$2:$G$3117=G732)*(S732&gt;$S$2:$S$3117))+1</f>
        <v>2</v>
      </c>
      <c r="U732" t="str">
        <f t="shared" si="94"/>
        <v xml:space="preserve">Leicester </v>
      </c>
      <c r="V732">
        <v>0</v>
      </c>
      <c r="W732" t="s">
        <v>17</v>
      </c>
      <c r="X732">
        <f t="shared" si="95"/>
        <v>2023</v>
      </c>
    </row>
    <row r="733" spans="1:24" x14ac:dyDescent="0.25">
      <c r="A733" s="10" t="str">
        <f t="shared" si="88"/>
        <v/>
      </c>
      <c r="B733" s="10" t="str">
        <f t="shared" si="89"/>
        <v/>
      </c>
      <c r="C733" s="10" t="str">
        <f t="shared" si="90"/>
        <v>Afternoon44928</v>
      </c>
      <c r="D733" s="5" t="str">
        <f>IF('by region'!$C$2="Any","Any",'Fixture list'!W733)&amp;M733&amp;IF('by region'!$I$2="Any","Any",N733)&amp;G733</f>
        <v>AnyFlatAny44928</v>
      </c>
      <c r="E733" s="5" t="e">
        <f>IF(I733=#REF!,'Fixture list'!G733,"")</f>
        <v>#REF!</v>
      </c>
      <c r="F733" s="5" t="str">
        <f t="shared" si="91"/>
        <v>449283</v>
      </c>
      <c r="G733" s="13">
        <v>44928</v>
      </c>
      <c r="H733" s="14" t="s">
        <v>42</v>
      </c>
      <c r="I733" s="14" t="s">
        <v>36</v>
      </c>
      <c r="J733" s="14" t="s">
        <v>9</v>
      </c>
      <c r="K733" s="14" t="s">
        <v>30</v>
      </c>
      <c r="L733" s="14" t="s">
        <v>30</v>
      </c>
      <c r="M733" s="14" t="s">
        <v>25</v>
      </c>
      <c r="N733" s="14" t="s">
        <v>30</v>
      </c>
      <c r="O733" s="14" t="s">
        <v>21</v>
      </c>
      <c r="P733" s="14" t="s">
        <v>166</v>
      </c>
      <c r="Q733" s="12">
        <f t="shared" si="92"/>
        <v>1</v>
      </c>
      <c r="R733" s="12" cm="1">
        <f t="array" ref="R733">SUMPRODUCT(($G$2:$G$3117=G733)*(Q733&gt;$Q$2:$Q$3117))+1</f>
        <v>1</v>
      </c>
      <c r="S733" s="12">
        <f t="shared" si="93"/>
        <v>111673</v>
      </c>
      <c r="T733" cm="1">
        <f t="array" ref="T733">SUMPRODUCT(($G$2:$G$3117=G733)*(S733&gt;$S$2:$S$3117))+1</f>
        <v>3</v>
      </c>
      <c r="U733" t="str">
        <f t="shared" si="94"/>
        <v xml:space="preserve">LINGFIELD PARK </v>
      </c>
      <c r="V733">
        <v>0</v>
      </c>
      <c r="W733" t="s">
        <v>17</v>
      </c>
      <c r="X733">
        <f t="shared" si="95"/>
        <v>2023</v>
      </c>
    </row>
    <row r="734" spans="1:24" x14ac:dyDescent="0.25">
      <c r="A734" s="10" t="str">
        <f t="shared" si="88"/>
        <v/>
      </c>
      <c r="B734" s="10" t="str">
        <f t="shared" si="89"/>
        <v/>
      </c>
      <c r="C734" s="10" t="str">
        <f t="shared" si="90"/>
        <v>Afternoon44933</v>
      </c>
      <c r="D734" s="5" t="str">
        <f>IF('by region'!$C$2="Any","Any",'Fixture list'!W734)&amp;M734&amp;IF('by region'!$I$2="Any","Any",N734)&amp;G734</f>
        <v>AnyFlatAny44933</v>
      </c>
      <c r="E734" s="5" t="e">
        <f>IF(I734=#REF!,'Fixture list'!G734,"")</f>
        <v>#REF!</v>
      </c>
      <c r="F734" s="5" t="str">
        <f t="shared" si="91"/>
        <v>449332</v>
      </c>
      <c r="G734" s="13">
        <v>44933</v>
      </c>
      <c r="H734" s="14" t="s">
        <v>37</v>
      </c>
      <c r="I734" s="14" t="s">
        <v>36</v>
      </c>
      <c r="J734" s="14" t="s">
        <v>9</v>
      </c>
      <c r="K734" s="14" t="s">
        <v>24</v>
      </c>
      <c r="L734" s="14" t="s">
        <v>19</v>
      </c>
      <c r="M734" s="14" t="s">
        <v>25</v>
      </c>
      <c r="N734" s="14" t="s">
        <v>26</v>
      </c>
      <c r="O734" s="14" t="s">
        <v>14</v>
      </c>
      <c r="P734" s="14" t="s">
        <v>186</v>
      </c>
      <c r="Q734" s="12">
        <f t="shared" si="92"/>
        <v>1</v>
      </c>
      <c r="R734" s="12" cm="1">
        <f t="array" ref="R734">SUMPRODUCT(($G$2:$G$3117=G734)*(Q734&gt;$Q$2:$Q$3117))+1</f>
        <v>1</v>
      </c>
      <c r="S734" s="12">
        <f t="shared" si="93"/>
        <v>101034</v>
      </c>
      <c r="T734" cm="1">
        <f t="array" ref="T734">SUMPRODUCT(($G$2:$G$3117=G734)*(S734&gt;$S$2:$S$3117))+1</f>
        <v>2</v>
      </c>
      <c r="U734" t="str">
        <f t="shared" si="94"/>
        <v xml:space="preserve">LINGFIELD PARK </v>
      </c>
      <c r="V734">
        <v>0</v>
      </c>
      <c r="W734" t="s">
        <v>17</v>
      </c>
      <c r="X734">
        <f t="shared" si="95"/>
        <v>2023</v>
      </c>
    </row>
    <row r="735" spans="1:24" x14ac:dyDescent="0.25">
      <c r="A735" s="10" t="str">
        <f t="shared" si="88"/>
        <v/>
      </c>
      <c r="B735" s="10" t="str">
        <f t="shared" si="89"/>
        <v/>
      </c>
      <c r="C735" s="10" t="str">
        <f t="shared" si="90"/>
        <v>Afternoon44937</v>
      </c>
      <c r="D735" s="5" t="str">
        <f>IF('by region'!$C$2="Any","Any",'Fixture list'!W735)&amp;M735&amp;IF('by region'!$I$2="Any","Any",N735)&amp;G735</f>
        <v>AnyFlatAny44937</v>
      </c>
      <c r="E735" s="5" t="e">
        <f>IF(I735=#REF!,'Fixture list'!G735,"")</f>
        <v>#REF!</v>
      </c>
      <c r="F735" s="5" t="str">
        <f t="shared" si="91"/>
        <v>449372</v>
      </c>
      <c r="G735" s="13">
        <v>44937</v>
      </c>
      <c r="H735" s="14" t="s">
        <v>27</v>
      </c>
      <c r="I735" s="14" t="s">
        <v>36</v>
      </c>
      <c r="J735" s="14" t="s">
        <v>9</v>
      </c>
      <c r="K735" s="14" t="s">
        <v>24</v>
      </c>
      <c r="L735" s="14" t="s">
        <v>19</v>
      </c>
      <c r="M735" s="14" t="s">
        <v>25</v>
      </c>
      <c r="N735" s="14" t="s">
        <v>26</v>
      </c>
      <c r="O735" s="14" t="s">
        <v>14</v>
      </c>
      <c r="P735" s="14" t="s">
        <v>200</v>
      </c>
      <c r="Q735" s="12">
        <f t="shared" si="92"/>
        <v>1</v>
      </c>
      <c r="R735" s="12" cm="1">
        <f t="array" ref="R735">SUMPRODUCT(($G$2:$G$3117=G735)*(Q735&gt;$Q$2:$Q$3117))+1</f>
        <v>1</v>
      </c>
      <c r="S735" s="12">
        <f t="shared" si="93"/>
        <v>101533</v>
      </c>
      <c r="T735" cm="1">
        <f t="array" ref="T735">SUMPRODUCT(($G$2:$G$3117=G735)*(S735&gt;$S$2:$S$3117))+1</f>
        <v>2</v>
      </c>
      <c r="U735" t="str">
        <f t="shared" si="94"/>
        <v xml:space="preserve">LINGFIELD PARK </v>
      </c>
      <c r="V735">
        <v>0</v>
      </c>
      <c r="W735" t="s">
        <v>11</v>
      </c>
      <c r="X735">
        <f t="shared" si="95"/>
        <v>2023</v>
      </c>
    </row>
    <row r="736" spans="1:24" x14ac:dyDescent="0.25">
      <c r="A736" s="10" t="str">
        <f t="shared" si="88"/>
        <v/>
      </c>
      <c r="B736" s="10" t="str">
        <f t="shared" si="89"/>
        <v/>
      </c>
      <c r="C736" s="10" t="str">
        <f t="shared" si="90"/>
        <v>Afternoon44939</v>
      </c>
      <c r="D736" s="5" t="str">
        <f>IF('by region'!$C$2="Any","Any",'Fixture list'!W736)&amp;M736&amp;IF('by region'!$I$2="Any","Any",N736)&amp;G736</f>
        <v>AnyFlatAny44939</v>
      </c>
      <c r="E736" s="5" t="e">
        <f>IF(I736=#REF!,'Fixture list'!G736,"")</f>
        <v>#REF!</v>
      </c>
      <c r="F736" s="5" t="str">
        <f t="shared" si="91"/>
        <v>449391</v>
      </c>
      <c r="G736" s="13">
        <v>44939</v>
      </c>
      <c r="H736" s="14" t="s">
        <v>35</v>
      </c>
      <c r="I736" s="14" t="s">
        <v>36</v>
      </c>
      <c r="J736" s="14" t="s">
        <v>9</v>
      </c>
      <c r="K736" s="14" t="s">
        <v>24</v>
      </c>
      <c r="L736" s="14" t="s">
        <v>19</v>
      </c>
      <c r="M736" s="14" t="s">
        <v>25</v>
      </c>
      <c r="N736" s="14" t="s">
        <v>26</v>
      </c>
      <c r="O736" s="14" t="s">
        <v>14</v>
      </c>
      <c r="P736" s="14" t="s">
        <v>208</v>
      </c>
      <c r="Q736" s="12">
        <f t="shared" si="92"/>
        <v>1</v>
      </c>
      <c r="R736" s="12" cm="1">
        <f t="array" ref="R736">SUMPRODUCT(($G$2:$G$3117=G736)*(Q736&gt;$Q$2:$Q$3117))+1</f>
        <v>1</v>
      </c>
      <c r="S736" s="12">
        <f t="shared" si="93"/>
        <v>101102</v>
      </c>
      <c r="T736" cm="1">
        <f t="array" ref="T736">SUMPRODUCT(($G$2:$G$3117=G736)*(S736&gt;$S$2:$S$3117))+1</f>
        <v>1</v>
      </c>
      <c r="U736" t="str">
        <f t="shared" si="94"/>
        <v xml:space="preserve">LINGFIELD PARK </v>
      </c>
      <c r="V736">
        <v>0</v>
      </c>
      <c r="W736" t="s">
        <v>19</v>
      </c>
      <c r="X736">
        <f t="shared" si="95"/>
        <v>2023</v>
      </c>
    </row>
    <row r="737" spans="1:24" x14ac:dyDescent="0.25">
      <c r="A737" s="10" t="str">
        <f t="shared" si="88"/>
        <v/>
      </c>
      <c r="B737" s="10" t="str">
        <f t="shared" si="89"/>
        <v/>
      </c>
      <c r="C737" s="10" t="str">
        <f t="shared" si="90"/>
        <v>Afternoon44940</v>
      </c>
      <c r="D737" s="5" t="str">
        <f>IF('by region'!$C$2="Any","Any",'Fixture list'!W737)&amp;M737&amp;IF('by region'!$I$2="Any","Any",N737)&amp;G737</f>
        <v>AnyFlatAny44940</v>
      </c>
      <c r="E737" s="5" t="e">
        <f>IF(I737=#REF!,'Fixture list'!G737,"")</f>
        <v>#REF!</v>
      </c>
      <c r="F737" s="5" t="str">
        <f t="shared" si="91"/>
        <v>449403</v>
      </c>
      <c r="G737" s="13">
        <v>44940</v>
      </c>
      <c r="H737" s="14" t="s">
        <v>37</v>
      </c>
      <c r="I737" s="14" t="s">
        <v>36</v>
      </c>
      <c r="J737" s="14" t="s">
        <v>9</v>
      </c>
      <c r="K737" s="14" t="s">
        <v>24</v>
      </c>
      <c r="L737" s="14" t="s">
        <v>19</v>
      </c>
      <c r="M737" s="14" t="s">
        <v>25</v>
      </c>
      <c r="N737" s="14" t="s">
        <v>26</v>
      </c>
      <c r="O737" s="14" t="s">
        <v>14</v>
      </c>
      <c r="P737" s="14" t="s">
        <v>211</v>
      </c>
      <c r="Q737" s="12">
        <f t="shared" si="92"/>
        <v>1</v>
      </c>
      <c r="R737" s="12" cm="1">
        <f t="array" ref="R737">SUMPRODUCT(($G$2:$G$3117=G737)*(Q737&gt;$Q$2:$Q$3117))+1</f>
        <v>1</v>
      </c>
      <c r="S737" s="12">
        <f t="shared" si="93"/>
        <v>101031</v>
      </c>
      <c r="T737" cm="1">
        <f t="array" ref="T737">SUMPRODUCT(($G$2:$G$3117=G737)*(S737&gt;$S$2:$S$3117))+1</f>
        <v>3</v>
      </c>
      <c r="U737" t="str">
        <f t="shared" si="94"/>
        <v xml:space="preserve">LINGFIELD PARK </v>
      </c>
      <c r="V737">
        <v>0</v>
      </c>
      <c r="W737" t="s">
        <v>11</v>
      </c>
      <c r="X737">
        <f t="shared" si="95"/>
        <v>2023</v>
      </c>
    </row>
    <row r="738" spans="1:24" x14ac:dyDescent="0.25">
      <c r="A738" s="10" t="str">
        <f t="shared" si="88"/>
        <v/>
      </c>
      <c r="B738" s="10" t="str">
        <f t="shared" si="89"/>
        <v/>
      </c>
      <c r="C738" s="10" t="str">
        <f t="shared" si="90"/>
        <v>Afternoon44946</v>
      </c>
      <c r="D738" s="5" t="str">
        <f>IF('by region'!$C$2="Any","Any",'Fixture list'!W738)&amp;M738&amp;IF('by region'!$I$2="Any","Any",N738)&amp;G738</f>
        <v>AnyJumpAny44946</v>
      </c>
      <c r="E738" s="5" t="e">
        <f>IF(I738=#REF!,'Fixture list'!G738,"")</f>
        <v>#REF!</v>
      </c>
      <c r="F738" s="5" t="str">
        <f t="shared" si="91"/>
        <v>449463</v>
      </c>
      <c r="G738" s="13">
        <v>44946</v>
      </c>
      <c r="H738" s="14" t="s">
        <v>35</v>
      </c>
      <c r="I738" s="14" t="s">
        <v>36</v>
      </c>
      <c r="J738" s="14" t="s">
        <v>9</v>
      </c>
      <c r="K738" s="14" t="s">
        <v>24</v>
      </c>
      <c r="L738" s="14" t="s">
        <v>19</v>
      </c>
      <c r="M738" s="14" t="s">
        <v>12</v>
      </c>
      <c r="N738" s="14" t="s">
        <v>13</v>
      </c>
      <c r="O738" s="14" t="s">
        <v>14</v>
      </c>
      <c r="P738" s="14" t="s">
        <v>233</v>
      </c>
      <c r="Q738" s="12">
        <f t="shared" si="92"/>
        <v>1</v>
      </c>
      <c r="R738" s="12" cm="1">
        <f t="array" ref="R738">SUMPRODUCT(($G$2:$G$3117=G738)*(Q738&gt;$Q$2:$Q$3117))+1</f>
        <v>1</v>
      </c>
      <c r="S738" s="12">
        <f t="shared" si="93"/>
        <v>113393</v>
      </c>
      <c r="T738" cm="1">
        <f t="array" ref="T738">SUMPRODUCT(($G$2:$G$3117=G738)*(S738&gt;$S$2:$S$3117))+1</f>
        <v>3</v>
      </c>
      <c r="U738" t="str">
        <f t="shared" si="94"/>
        <v xml:space="preserve">Lingfield Park </v>
      </c>
      <c r="V738">
        <v>0</v>
      </c>
      <c r="W738" t="s">
        <v>17</v>
      </c>
      <c r="X738">
        <f t="shared" si="95"/>
        <v>2023</v>
      </c>
    </row>
    <row r="739" spans="1:24" x14ac:dyDescent="0.25">
      <c r="A739" s="10" t="str">
        <f t="shared" si="88"/>
        <v/>
      </c>
      <c r="B739" s="10" t="str">
        <f t="shared" si="89"/>
        <v/>
      </c>
      <c r="C739" s="10" t="str">
        <f t="shared" si="90"/>
        <v>Afternoon44947</v>
      </c>
      <c r="D739" s="5" t="str">
        <f>IF('by region'!$C$2="Any","Any",'Fixture list'!W739)&amp;M739&amp;IF('by region'!$I$2="Any","Any",N739)&amp;G739</f>
        <v>AnyFlatAny44947</v>
      </c>
      <c r="E739" s="5" t="e">
        <f>IF(I739=#REF!,'Fixture list'!G739,"")</f>
        <v>#REF!</v>
      </c>
      <c r="F739" s="5" t="str">
        <f t="shared" si="91"/>
        <v>449473</v>
      </c>
      <c r="G739" s="13">
        <v>44947</v>
      </c>
      <c r="H739" s="14" t="s">
        <v>37</v>
      </c>
      <c r="I739" s="14" t="s">
        <v>36</v>
      </c>
      <c r="J739" s="14" t="s">
        <v>9</v>
      </c>
      <c r="K739" s="14" t="s">
        <v>24</v>
      </c>
      <c r="L739" s="14" t="s">
        <v>19</v>
      </c>
      <c r="M739" s="14" t="s">
        <v>25</v>
      </c>
      <c r="N739" s="14" t="s">
        <v>26</v>
      </c>
      <c r="O739" s="14" t="s">
        <v>14</v>
      </c>
      <c r="P739" s="14" t="s">
        <v>236</v>
      </c>
      <c r="Q739" s="12">
        <f t="shared" si="92"/>
        <v>1</v>
      </c>
      <c r="R739" s="12" cm="1">
        <f t="array" ref="R739">SUMPRODUCT(($G$2:$G$3117=G739)*(Q739&gt;$Q$2:$Q$3117))+1</f>
        <v>1</v>
      </c>
      <c r="S739" s="12">
        <f t="shared" si="93"/>
        <v>101038</v>
      </c>
      <c r="T739" cm="1">
        <f t="array" ref="T739">SUMPRODUCT(($G$2:$G$3117=G739)*(S739&gt;$S$2:$S$3117))+1</f>
        <v>3</v>
      </c>
      <c r="U739" t="str">
        <f t="shared" si="94"/>
        <v xml:space="preserve">LINGFIELD PARK </v>
      </c>
      <c r="V739">
        <v>0</v>
      </c>
      <c r="W739" t="s">
        <v>19</v>
      </c>
      <c r="X739">
        <f t="shared" si="95"/>
        <v>2023</v>
      </c>
    </row>
    <row r="740" spans="1:24" x14ac:dyDescent="0.25">
      <c r="A740" s="10" t="str">
        <f t="shared" si="88"/>
        <v/>
      </c>
      <c r="B740" s="10" t="str">
        <f t="shared" si="89"/>
        <v/>
      </c>
      <c r="C740" s="10" t="str">
        <f t="shared" si="90"/>
        <v>Afternoon44948</v>
      </c>
      <c r="D740" s="5" t="str">
        <f>IF('by region'!$C$2="Any","Any",'Fixture list'!W740)&amp;M740&amp;IF('by region'!$I$2="Any","Any",N740)&amp;G740</f>
        <v>AnyJumpAny44948</v>
      </c>
      <c r="E740" s="5" t="e">
        <f>IF(I740=#REF!,'Fixture list'!G740,"")</f>
        <v>#REF!</v>
      </c>
      <c r="F740" s="5" t="str">
        <f t="shared" si="91"/>
        <v>449481</v>
      </c>
      <c r="G740" s="13">
        <v>44948</v>
      </c>
      <c r="H740" s="14" t="s">
        <v>40</v>
      </c>
      <c r="I740" s="14" t="s">
        <v>36</v>
      </c>
      <c r="J740" s="14" t="s">
        <v>9</v>
      </c>
      <c r="K740" s="14" t="s">
        <v>24</v>
      </c>
      <c r="L740" s="14" t="s">
        <v>19</v>
      </c>
      <c r="M740" s="14" t="s">
        <v>12</v>
      </c>
      <c r="N740" s="14" t="s">
        <v>13</v>
      </c>
      <c r="O740" s="14" t="s">
        <v>14</v>
      </c>
      <c r="P740" s="14" t="s">
        <v>240</v>
      </c>
      <c r="Q740" s="12">
        <f t="shared" si="92"/>
        <v>1</v>
      </c>
      <c r="R740" s="12" cm="1">
        <f t="array" ref="R740">SUMPRODUCT(($G$2:$G$3117=G740)*(Q740&gt;$Q$2:$Q$3117))+1</f>
        <v>1</v>
      </c>
      <c r="S740" s="12">
        <f t="shared" si="93"/>
        <v>100787</v>
      </c>
      <c r="T740" cm="1">
        <f t="array" ref="T740">SUMPRODUCT(($G$2:$G$3117=G740)*(S740&gt;$S$2:$S$3117))+1</f>
        <v>1</v>
      </c>
      <c r="U740" t="str">
        <f t="shared" si="94"/>
        <v xml:space="preserve">Lingfield Park </v>
      </c>
      <c r="V740">
        <v>0</v>
      </c>
      <c r="W740" t="s">
        <v>11</v>
      </c>
      <c r="X740">
        <f t="shared" si="95"/>
        <v>2023</v>
      </c>
    </row>
    <row r="741" spans="1:24" x14ac:dyDescent="0.25">
      <c r="A741" s="10" t="str">
        <f t="shared" si="88"/>
        <v/>
      </c>
      <c r="B741" s="10" t="str">
        <f t="shared" si="89"/>
        <v/>
      </c>
      <c r="C741" s="10" t="str">
        <f t="shared" si="90"/>
        <v>Afternoon44953</v>
      </c>
      <c r="D741" s="5" t="str">
        <f>IF('by region'!$C$2="Any","Any",'Fixture list'!W741)&amp;M741&amp;IF('by region'!$I$2="Any","Any",N741)&amp;G741</f>
        <v>AnyFlatAny44953</v>
      </c>
      <c r="E741" s="5" t="e">
        <f>IF(I741=#REF!,'Fixture list'!G741,"")</f>
        <v>#REF!</v>
      </c>
      <c r="F741" s="5" t="str">
        <f t="shared" si="91"/>
        <v>449533</v>
      </c>
      <c r="G741" s="13">
        <v>44953</v>
      </c>
      <c r="H741" s="14" t="s">
        <v>35</v>
      </c>
      <c r="I741" s="14" t="s">
        <v>36</v>
      </c>
      <c r="J741" s="14" t="s">
        <v>9</v>
      </c>
      <c r="K741" s="14" t="s">
        <v>24</v>
      </c>
      <c r="L741" s="14" t="s">
        <v>19</v>
      </c>
      <c r="M741" s="14" t="s">
        <v>25</v>
      </c>
      <c r="N741" s="14" t="s">
        <v>26</v>
      </c>
      <c r="O741" s="14" t="s">
        <v>14</v>
      </c>
      <c r="P741" s="14" t="s">
        <v>257</v>
      </c>
      <c r="Q741" s="12">
        <f t="shared" si="92"/>
        <v>1</v>
      </c>
      <c r="R741" s="12" cm="1">
        <f t="array" ref="R741">SUMPRODUCT(($G$2:$G$3117=G741)*(Q741&gt;$Q$2:$Q$3117))+1</f>
        <v>1</v>
      </c>
      <c r="S741" s="12">
        <f t="shared" si="93"/>
        <v>101104</v>
      </c>
      <c r="T741" cm="1">
        <f t="array" ref="T741">SUMPRODUCT(($G$2:$G$3117=G741)*(S741&gt;$S$2:$S$3117))+1</f>
        <v>3</v>
      </c>
      <c r="U741" t="str">
        <f t="shared" si="94"/>
        <v xml:space="preserve">LINGFIELD PARK </v>
      </c>
      <c r="V741">
        <v>1</v>
      </c>
      <c r="W741" t="s">
        <v>17</v>
      </c>
      <c r="X741">
        <f t="shared" si="95"/>
        <v>2023</v>
      </c>
    </row>
    <row r="742" spans="1:24" x14ac:dyDescent="0.25">
      <c r="A742" s="10" t="str">
        <f t="shared" si="88"/>
        <v/>
      </c>
      <c r="B742" s="10" t="str">
        <f t="shared" si="89"/>
        <v/>
      </c>
      <c r="C742" s="10" t="str">
        <f t="shared" si="90"/>
        <v>Afternoon44954</v>
      </c>
      <c r="D742" s="5" t="str">
        <f>IF('by region'!$C$2="Any","Any",'Fixture list'!W742)&amp;M742&amp;IF('by region'!$I$2="Any","Any",N742)&amp;G742</f>
        <v>AnyFlatAny44954</v>
      </c>
      <c r="E742" s="5" t="e">
        <f>IF(I742=#REF!,'Fixture list'!G742,"")</f>
        <v>#REF!</v>
      </c>
      <c r="F742" s="5" t="str">
        <f t="shared" si="91"/>
        <v>449544</v>
      </c>
      <c r="G742" s="13">
        <v>44954</v>
      </c>
      <c r="H742" s="14" t="s">
        <v>37</v>
      </c>
      <c r="I742" s="14" t="s">
        <v>36</v>
      </c>
      <c r="J742" s="14" t="s">
        <v>9</v>
      </c>
      <c r="K742" s="14" t="s">
        <v>24</v>
      </c>
      <c r="L742" s="14" t="s">
        <v>19</v>
      </c>
      <c r="M742" s="14" t="s">
        <v>25</v>
      </c>
      <c r="N742" s="14" t="s">
        <v>26</v>
      </c>
      <c r="O742" s="14" t="s">
        <v>14</v>
      </c>
      <c r="P742" s="14" t="s">
        <v>261</v>
      </c>
      <c r="Q742" s="12">
        <f t="shared" si="92"/>
        <v>1</v>
      </c>
      <c r="R742" s="12" cm="1">
        <f t="array" ref="R742">SUMPRODUCT(($G$2:$G$3117=G742)*(Q742&gt;$Q$2:$Q$3117))+1</f>
        <v>1</v>
      </c>
      <c r="S742" s="12">
        <f t="shared" si="93"/>
        <v>101042</v>
      </c>
      <c r="T742" cm="1">
        <f t="array" ref="T742">SUMPRODUCT(($G$2:$G$3117=G742)*(S742&gt;$S$2:$S$3117))+1</f>
        <v>4</v>
      </c>
      <c r="U742" t="str">
        <f t="shared" si="94"/>
        <v xml:space="preserve">LINGFIELD PARK </v>
      </c>
      <c r="V742">
        <v>0</v>
      </c>
      <c r="W742" t="s">
        <v>19</v>
      </c>
      <c r="X742">
        <f t="shared" si="95"/>
        <v>2023</v>
      </c>
    </row>
    <row r="743" spans="1:24" x14ac:dyDescent="0.25">
      <c r="A743" s="10" t="str">
        <f t="shared" si="88"/>
        <v/>
      </c>
      <c r="B743" s="10" t="str">
        <f t="shared" si="89"/>
        <v/>
      </c>
      <c r="C743" s="10" t="str">
        <f t="shared" si="90"/>
        <v>Afternoon44960</v>
      </c>
      <c r="D743" s="5" t="str">
        <f>IF('by region'!$C$2="Any","Any",'Fixture list'!W743)&amp;M743&amp;IF('by region'!$I$2="Any","Any",N743)&amp;G743</f>
        <v>AnyFlatAny44960</v>
      </c>
      <c r="E743" s="5" t="e">
        <f>IF(I743=#REF!,'Fixture list'!G743,"")</f>
        <v>#REF!</v>
      </c>
      <c r="F743" s="5" t="str">
        <f t="shared" si="91"/>
        <v>449603</v>
      </c>
      <c r="G743" s="13">
        <v>44960</v>
      </c>
      <c r="H743" s="14" t="s">
        <v>35</v>
      </c>
      <c r="I743" s="14" t="s">
        <v>36</v>
      </c>
      <c r="J743" s="14" t="s">
        <v>9</v>
      </c>
      <c r="K743" s="14" t="s">
        <v>24</v>
      </c>
      <c r="L743" s="14" t="s">
        <v>19</v>
      </c>
      <c r="M743" s="14" t="s">
        <v>25</v>
      </c>
      <c r="N743" s="14" t="s">
        <v>26</v>
      </c>
      <c r="O743" s="14" t="s">
        <v>14</v>
      </c>
      <c r="P743" s="14" t="s">
        <v>282</v>
      </c>
      <c r="Q743" s="12">
        <f t="shared" si="92"/>
        <v>1</v>
      </c>
      <c r="R743" s="12" cm="1">
        <f t="array" ref="R743">SUMPRODUCT(($G$2:$G$3117=G743)*(Q743&gt;$Q$2:$Q$3117))+1</f>
        <v>1</v>
      </c>
      <c r="S743" s="12">
        <f t="shared" si="93"/>
        <v>101105</v>
      </c>
      <c r="T743" cm="1">
        <f t="array" ref="T743">SUMPRODUCT(($G$2:$G$3117=G743)*(S743&gt;$S$2:$S$3117))+1</f>
        <v>3</v>
      </c>
      <c r="U743" t="str">
        <f t="shared" si="94"/>
        <v xml:space="preserve">LINGFIELD PARK </v>
      </c>
      <c r="V743">
        <v>0</v>
      </c>
      <c r="W743" t="s">
        <v>11</v>
      </c>
      <c r="X743">
        <f t="shared" si="95"/>
        <v>2023</v>
      </c>
    </row>
    <row r="744" spans="1:24" x14ac:dyDescent="0.25">
      <c r="A744" s="10" t="str">
        <f t="shared" si="88"/>
        <v/>
      </c>
      <c r="B744" s="10" t="str">
        <f t="shared" si="89"/>
        <v/>
      </c>
      <c r="C744" s="10" t="str">
        <f t="shared" si="90"/>
        <v>Afternoon44961</v>
      </c>
      <c r="D744" s="5" t="str">
        <f>IF('by region'!$C$2="Any","Any",'Fixture list'!W744)&amp;M744&amp;IF('by region'!$I$2="Any","Any",N744)&amp;G744</f>
        <v>AnyFlatAny44961</v>
      </c>
      <c r="E744" s="5" t="e">
        <f>IF(I744=#REF!,'Fixture list'!G744,"")</f>
        <v>#REF!</v>
      </c>
      <c r="F744" s="5" t="str">
        <f t="shared" si="91"/>
        <v>449612</v>
      </c>
      <c r="G744" s="13">
        <v>44961</v>
      </c>
      <c r="H744" s="14" t="s">
        <v>37</v>
      </c>
      <c r="I744" s="14" t="s">
        <v>36</v>
      </c>
      <c r="J744" s="14" t="s">
        <v>9</v>
      </c>
      <c r="K744" s="14" t="s">
        <v>24</v>
      </c>
      <c r="L744" s="14" t="s">
        <v>19</v>
      </c>
      <c r="M744" s="14" t="s">
        <v>25</v>
      </c>
      <c r="N744" s="14" t="s">
        <v>26</v>
      </c>
      <c r="O744" s="14" t="s">
        <v>14</v>
      </c>
      <c r="P744" s="14" t="s">
        <v>286</v>
      </c>
      <c r="Q744" s="12">
        <f t="shared" si="92"/>
        <v>1</v>
      </c>
      <c r="R744" s="12" cm="1">
        <f t="array" ref="R744">SUMPRODUCT(($G$2:$G$3117=G744)*(Q744&gt;$Q$2:$Q$3117))+1</f>
        <v>1</v>
      </c>
      <c r="S744" s="12">
        <f t="shared" si="93"/>
        <v>101045</v>
      </c>
      <c r="T744" cm="1">
        <f t="array" ref="T744">SUMPRODUCT(($G$2:$G$3117=G744)*(S744&gt;$S$2:$S$3117))+1</f>
        <v>2</v>
      </c>
      <c r="U744" t="str">
        <f t="shared" si="94"/>
        <v xml:space="preserve">LINGFIELD PARK </v>
      </c>
      <c r="V744">
        <v>0</v>
      </c>
      <c r="W744" t="s">
        <v>11</v>
      </c>
      <c r="X744">
        <f t="shared" si="95"/>
        <v>2023</v>
      </c>
    </row>
    <row r="745" spans="1:24" x14ac:dyDescent="0.25">
      <c r="A745" s="10" t="str">
        <f t="shared" si="88"/>
        <v/>
      </c>
      <c r="B745" s="10" t="str">
        <f t="shared" si="89"/>
        <v/>
      </c>
      <c r="C745" s="10" t="str">
        <f t="shared" si="90"/>
        <v>Afternoon44968</v>
      </c>
      <c r="D745" s="5" t="str">
        <f>IF('by region'!$C$2="Any","Any",'Fixture list'!W745)&amp;M745&amp;IF('by region'!$I$2="Any","Any",N745)&amp;G745</f>
        <v>AnyFlatAny44968</v>
      </c>
      <c r="E745" s="5" t="e">
        <f>IF(I745=#REF!,'Fixture list'!G745,"")</f>
        <v>#REF!</v>
      </c>
      <c r="F745" s="5" t="str">
        <f t="shared" si="91"/>
        <v>449681</v>
      </c>
      <c r="G745" s="13">
        <v>44968</v>
      </c>
      <c r="H745" s="14" t="s">
        <v>37</v>
      </c>
      <c r="I745" s="14" t="s">
        <v>36</v>
      </c>
      <c r="J745" s="14" t="s">
        <v>9</v>
      </c>
      <c r="K745" s="14" t="s">
        <v>24</v>
      </c>
      <c r="L745" s="14" t="s">
        <v>19</v>
      </c>
      <c r="M745" s="14" t="s">
        <v>25</v>
      </c>
      <c r="N745" s="14" t="s">
        <v>26</v>
      </c>
      <c r="O745" s="14" t="s">
        <v>14</v>
      </c>
      <c r="P745" s="14" t="s">
        <v>310</v>
      </c>
      <c r="Q745" s="12">
        <f t="shared" si="92"/>
        <v>1</v>
      </c>
      <c r="R745" s="12" cm="1">
        <f t="array" ref="R745">SUMPRODUCT(($G$2:$G$3117=G745)*(Q745&gt;$Q$2:$Q$3117))+1</f>
        <v>1</v>
      </c>
      <c r="S745" s="12">
        <f t="shared" si="93"/>
        <v>101048</v>
      </c>
      <c r="T745" cm="1">
        <f t="array" ref="T745">SUMPRODUCT(($G$2:$G$3117=G745)*(S745&gt;$S$2:$S$3117))+1</f>
        <v>1</v>
      </c>
      <c r="U745" t="str">
        <f t="shared" si="94"/>
        <v xml:space="preserve">LINGFIELD PARK </v>
      </c>
      <c r="V745">
        <v>0</v>
      </c>
      <c r="W745" t="s">
        <v>17</v>
      </c>
      <c r="X745">
        <f t="shared" si="95"/>
        <v>2023</v>
      </c>
    </row>
    <row r="746" spans="1:24" x14ac:dyDescent="0.25">
      <c r="A746" s="10" t="str">
        <f t="shared" si="88"/>
        <v/>
      </c>
      <c r="B746" s="10" t="str">
        <f t="shared" si="89"/>
        <v/>
      </c>
      <c r="C746" s="10" t="str">
        <f t="shared" si="90"/>
        <v>Afternoon44971</v>
      </c>
      <c r="D746" s="5" t="str">
        <f>IF('by region'!$C$2="Any","Any",'Fixture list'!W746)&amp;M746&amp;IF('by region'!$I$2="Any","Any",N746)&amp;G746</f>
        <v>AnyJumpAny44971</v>
      </c>
      <c r="E746" s="5" t="e">
        <f>IF(I746=#REF!,'Fixture list'!G746,"")</f>
        <v>#REF!</v>
      </c>
      <c r="F746" s="5" t="str">
        <f t="shared" si="91"/>
        <v>449712</v>
      </c>
      <c r="G746" s="13">
        <v>44971</v>
      </c>
      <c r="H746" s="14" t="s">
        <v>7</v>
      </c>
      <c r="I746" s="14" t="s">
        <v>36</v>
      </c>
      <c r="J746" s="14" t="s">
        <v>9</v>
      </c>
      <c r="K746" s="14" t="s">
        <v>24</v>
      </c>
      <c r="L746" s="14" t="s">
        <v>19</v>
      </c>
      <c r="M746" s="14" t="s">
        <v>12</v>
      </c>
      <c r="N746" s="14" t="s">
        <v>13</v>
      </c>
      <c r="O746" s="14" t="s">
        <v>14</v>
      </c>
      <c r="P746" s="14" t="s">
        <v>322</v>
      </c>
      <c r="Q746" s="12">
        <f t="shared" si="92"/>
        <v>1</v>
      </c>
      <c r="R746" s="12" cm="1">
        <f t="array" ref="R746">SUMPRODUCT(($G$2:$G$3117=G746)*(Q746&gt;$Q$2:$Q$3117))+1</f>
        <v>1</v>
      </c>
      <c r="S746" s="12">
        <f t="shared" si="93"/>
        <v>100907</v>
      </c>
      <c r="T746" cm="1">
        <f t="array" ref="T746">SUMPRODUCT(($G$2:$G$3117=G746)*(S746&gt;$S$2:$S$3117))+1</f>
        <v>2</v>
      </c>
      <c r="U746" t="str">
        <f t="shared" si="94"/>
        <v xml:space="preserve">Lingfield Park </v>
      </c>
      <c r="V746">
        <v>0</v>
      </c>
      <c r="W746" t="s">
        <v>19</v>
      </c>
      <c r="X746">
        <f t="shared" si="95"/>
        <v>2023</v>
      </c>
    </row>
    <row r="747" spans="1:24" x14ac:dyDescent="0.25">
      <c r="A747" s="10" t="str">
        <f t="shared" si="88"/>
        <v/>
      </c>
      <c r="B747" s="10" t="str">
        <f t="shared" si="89"/>
        <v/>
      </c>
      <c r="C747" s="10" t="str">
        <f t="shared" si="90"/>
        <v>Afternoon44974</v>
      </c>
      <c r="D747" s="5" t="str">
        <f>IF('by region'!$C$2="Any","Any",'Fixture list'!W747)&amp;M747&amp;IF('by region'!$I$2="Any","Any",N747)&amp;G747</f>
        <v>AnyFlatAny44974</v>
      </c>
      <c r="E747" s="5" t="e">
        <f>IF(I747=#REF!,'Fixture list'!G747,"")</f>
        <v>#REF!</v>
      </c>
      <c r="F747" s="5" t="str">
        <f t="shared" si="91"/>
        <v>449743</v>
      </c>
      <c r="G747" s="13">
        <v>44974</v>
      </c>
      <c r="H747" s="14" t="s">
        <v>35</v>
      </c>
      <c r="I747" s="14" t="s">
        <v>36</v>
      </c>
      <c r="J747" s="14" t="s">
        <v>9</v>
      </c>
      <c r="K747" s="14" t="s">
        <v>24</v>
      </c>
      <c r="L747" s="14" t="s">
        <v>19</v>
      </c>
      <c r="M747" s="14" t="s">
        <v>25</v>
      </c>
      <c r="N747" s="14" t="s">
        <v>26</v>
      </c>
      <c r="O747" s="14" t="s">
        <v>14</v>
      </c>
      <c r="P747" s="14" t="s">
        <v>332</v>
      </c>
      <c r="Q747" s="12">
        <f t="shared" si="92"/>
        <v>1</v>
      </c>
      <c r="R747" s="12" cm="1">
        <f t="array" ref="R747">SUMPRODUCT(($G$2:$G$3117=G747)*(Q747&gt;$Q$2:$Q$3117))+1</f>
        <v>1</v>
      </c>
      <c r="S747" s="12">
        <f t="shared" si="93"/>
        <v>101107</v>
      </c>
      <c r="T747" cm="1">
        <f t="array" ref="T747">SUMPRODUCT(($G$2:$G$3117=G747)*(S747&gt;$S$2:$S$3117))+1</f>
        <v>3</v>
      </c>
      <c r="U747" t="str">
        <f t="shared" si="94"/>
        <v xml:space="preserve">LINGFIELD PARK </v>
      </c>
      <c r="V747">
        <v>0</v>
      </c>
      <c r="W747" t="s">
        <v>19</v>
      </c>
      <c r="X747">
        <f t="shared" si="95"/>
        <v>2023</v>
      </c>
    </row>
    <row r="748" spans="1:24" x14ac:dyDescent="0.25">
      <c r="A748" s="10" t="str">
        <f t="shared" si="88"/>
        <v/>
      </c>
      <c r="B748" s="10" t="str">
        <f t="shared" si="89"/>
        <v/>
      </c>
      <c r="C748" s="10" t="str">
        <f t="shared" si="90"/>
        <v>Afternoon44975</v>
      </c>
      <c r="D748" s="5" t="str">
        <f>IF('by region'!$C$2="Any","Any",'Fixture list'!W748)&amp;M748&amp;IF('by region'!$I$2="Any","Any",N748)&amp;G748</f>
        <v>AnyFlatAny44975</v>
      </c>
      <c r="E748" s="5" t="e">
        <f>IF(I748=#REF!,'Fixture list'!G748,"")</f>
        <v>#REF!</v>
      </c>
      <c r="F748" s="5" t="str">
        <f t="shared" si="91"/>
        <v>449753</v>
      </c>
      <c r="G748" s="13">
        <v>44975</v>
      </c>
      <c r="H748" s="14" t="s">
        <v>37</v>
      </c>
      <c r="I748" s="14" t="s">
        <v>36</v>
      </c>
      <c r="J748" s="14" t="s">
        <v>9</v>
      </c>
      <c r="K748" s="14" t="s">
        <v>24</v>
      </c>
      <c r="L748" s="14" t="s">
        <v>19</v>
      </c>
      <c r="M748" s="14" t="s">
        <v>25</v>
      </c>
      <c r="N748" s="14" t="s">
        <v>26</v>
      </c>
      <c r="O748" s="14" t="s">
        <v>14</v>
      </c>
      <c r="P748" s="14" t="s">
        <v>336</v>
      </c>
      <c r="Q748" s="12">
        <f t="shared" si="92"/>
        <v>1</v>
      </c>
      <c r="R748" s="12" cm="1">
        <f t="array" ref="R748">SUMPRODUCT(($G$2:$G$3117=G748)*(Q748&gt;$Q$2:$Q$3117))+1</f>
        <v>1</v>
      </c>
      <c r="S748" s="12">
        <f t="shared" si="93"/>
        <v>101051</v>
      </c>
      <c r="T748" cm="1">
        <f t="array" ref="T748">SUMPRODUCT(($G$2:$G$3117=G748)*(S748&gt;$S$2:$S$3117))+1</f>
        <v>3</v>
      </c>
      <c r="U748" t="str">
        <f t="shared" si="94"/>
        <v xml:space="preserve">LINGFIELD PARK </v>
      </c>
      <c r="V748">
        <v>0</v>
      </c>
      <c r="W748" t="s">
        <v>19</v>
      </c>
      <c r="X748">
        <f t="shared" si="95"/>
        <v>2023</v>
      </c>
    </row>
    <row r="749" spans="1:24" x14ac:dyDescent="0.25">
      <c r="A749" s="10" t="str">
        <f t="shared" si="88"/>
        <v/>
      </c>
      <c r="B749" s="10" t="str">
        <f t="shared" si="89"/>
        <v/>
      </c>
      <c r="C749" s="10" t="str">
        <f t="shared" si="90"/>
        <v>Afternoon44977</v>
      </c>
      <c r="D749" s="5" t="str">
        <f>IF('by region'!$C$2="Any","Any",'Fixture list'!W749)&amp;M749&amp;IF('by region'!$I$2="Any","Any",N749)&amp;G749</f>
        <v>AnyJumpAny44977</v>
      </c>
      <c r="E749" s="5" t="e">
        <f>IF(I749=#REF!,'Fixture list'!G749,"")</f>
        <v>#REF!</v>
      </c>
      <c r="F749" s="5" t="str">
        <f t="shared" si="91"/>
        <v>449772</v>
      </c>
      <c r="G749" s="13">
        <v>44977</v>
      </c>
      <c r="H749" s="14" t="s">
        <v>42</v>
      </c>
      <c r="I749" s="14" t="s">
        <v>36</v>
      </c>
      <c r="J749" s="14" t="s">
        <v>9</v>
      </c>
      <c r="K749" s="14" t="s">
        <v>24</v>
      </c>
      <c r="L749" s="14" t="s">
        <v>19</v>
      </c>
      <c r="M749" s="14" t="s">
        <v>12</v>
      </c>
      <c r="N749" s="14" t="s">
        <v>13</v>
      </c>
      <c r="O749" s="14" t="s">
        <v>14</v>
      </c>
      <c r="P749" s="14" t="s">
        <v>344</v>
      </c>
      <c r="Q749" s="12">
        <f t="shared" si="92"/>
        <v>1</v>
      </c>
      <c r="R749" s="12" cm="1">
        <f t="array" ref="R749">SUMPRODUCT(($G$2:$G$3117=G749)*(Q749&gt;$Q$2:$Q$3117))+1</f>
        <v>1</v>
      </c>
      <c r="S749" s="12">
        <f t="shared" si="93"/>
        <v>101041</v>
      </c>
      <c r="T749" cm="1">
        <f t="array" ref="T749">SUMPRODUCT(($G$2:$G$3117=G749)*(S749&gt;$S$2:$S$3117))+1</f>
        <v>2</v>
      </c>
      <c r="U749" t="str">
        <f t="shared" si="94"/>
        <v xml:space="preserve">Lingfield Park </v>
      </c>
      <c r="V749">
        <v>0</v>
      </c>
      <c r="W749" t="s">
        <v>11</v>
      </c>
      <c r="X749">
        <f t="shared" si="95"/>
        <v>2023</v>
      </c>
    </row>
    <row r="750" spans="1:24" x14ac:dyDescent="0.25">
      <c r="A750" s="10" t="str">
        <f t="shared" si="88"/>
        <v/>
      </c>
      <c r="B750" s="10" t="str">
        <f t="shared" si="89"/>
        <v/>
      </c>
      <c r="C750" s="10" t="str">
        <f t="shared" si="90"/>
        <v>Afternoon44981</v>
      </c>
      <c r="D750" s="5" t="str">
        <f>IF('by region'!$C$2="Any","Any",'Fixture list'!W750)&amp;M750&amp;IF('by region'!$I$2="Any","Any",N750)&amp;G750</f>
        <v>AnyFlatAny44981</v>
      </c>
      <c r="E750" s="5" t="e">
        <f>IF(I750=#REF!,'Fixture list'!G750,"")</f>
        <v>#REF!</v>
      </c>
      <c r="F750" s="5" t="str">
        <f t="shared" si="91"/>
        <v>449813</v>
      </c>
      <c r="G750" s="13">
        <v>44981</v>
      </c>
      <c r="H750" s="14" t="s">
        <v>35</v>
      </c>
      <c r="I750" s="14" t="s">
        <v>36</v>
      </c>
      <c r="J750" s="14" t="s">
        <v>9</v>
      </c>
      <c r="K750" s="14" t="s">
        <v>24</v>
      </c>
      <c r="L750" s="14" t="s">
        <v>19</v>
      </c>
      <c r="M750" s="14" t="s">
        <v>25</v>
      </c>
      <c r="N750" s="14" t="s">
        <v>26</v>
      </c>
      <c r="O750" s="14" t="s">
        <v>14</v>
      </c>
      <c r="P750" s="14" t="s">
        <v>357</v>
      </c>
      <c r="Q750" s="12">
        <f t="shared" si="92"/>
        <v>1</v>
      </c>
      <c r="R750" s="12" cm="1">
        <f t="array" ref="R750">SUMPRODUCT(($G$2:$G$3117=G750)*(Q750&gt;$Q$2:$Q$3117))+1</f>
        <v>1</v>
      </c>
      <c r="S750" s="12">
        <f t="shared" si="93"/>
        <v>111846</v>
      </c>
      <c r="T750" cm="1">
        <f t="array" ref="T750">SUMPRODUCT(($G$2:$G$3117=G750)*(S750&gt;$S$2:$S$3117))+1</f>
        <v>3</v>
      </c>
      <c r="U750" t="str">
        <f t="shared" si="94"/>
        <v xml:space="preserve">LINGFIELD PARK </v>
      </c>
      <c r="V750">
        <v>0</v>
      </c>
      <c r="W750" t="s">
        <v>17</v>
      </c>
      <c r="X750">
        <f t="shared" si="95"/>
        <v>2023</v>
      </c>
    </row>
    <row r="751" spans="1:24" x14ac:dyDescent="0.25">
      <c r="A751" s="10" t="str">
        <f t="shared" si="88"/>
        <v/>
      </c>
      <c r="B751" s="10" t="str">
        <f t="shared" si="89"/>
        <v/>
      </c>
      <c r="C751" s="10" t="str">
        <f t="shared" si="90"/>
        <v>Afternoon44982</v>
      </c>
      <c r="D751" s="5" t="str">
        <f>IF('by region'!$C$2="Any","Any",'Fixture list'!W751)&amp;M751&amp;IF('by region'!$I$2="Any","Any",N751)&amp;G751</f>
        <v>AnyFlatAny44982</v>
      </c>
      <c r="E751" s="5" t="e">
        <f>IF(I751=#REF!,'Fixture list'!G751,"")</f>
        <v>#REF!</v>
      </c>
      <c r="F751" s="5" t="str">
        <f t="shared" si="91"/>
        <v>449823</v>
      </c>
      <c r="G751" s="13">
        <v>44982</v>
      </c>
      <c r="H751" s="14" t="s">
        <v>37</v>
      </c>
      <c r="I751" s="14" t="s">
        <v>36</v>
      </c>
      <c r="J751" s="14" t="s">
        <v>9</v>
      </c>
      <c r="K751" s="14" t="s">
        <v>24</v>
      </c>
      <c r="L751" s="14" t="s">
        <v>19</v>
      </c>
      <c r="M751" s="14" t="s">
        <v>25</v>
      </c>
      <c r="N751" s="14" t="s">
        <v>26</v>
      </c>
      <c r="O751" s="14" t="s">
        <v>14</v>
      </c>
      <c r="P751" s="14" t="s">
        <v>361</v>
      </c>
      <c r="Q751" s="12">
        <f t="shared" si="92"/>
        <v>1</v>
      </c>
      <c r="R751" s="12" cm="1">
        <f t="array" ref="R751">SUMPRODUCT(($G$2:$G$3117=G751)*(Q751&gt;$Q$2:$Q$3117))+1</f>
        <v>1</v>
      </c>
      <c r="S751" s="12">
        <f t="shared" si="93"/>
        <v>101097</v>
      </c>
      <c r="T751" cm="1">
        <f t="array" ref="T751">SUMPRODUCT(($G$2:$G$3117=G751)*(S751&gt;$S$2:$S$3117))+1</f>
        <v>3</v>
      </c>
      <c r="U751" t="str">
        <f t="shared" si="94"/>
        <v xml:space="preserve">LINGFIELD PARK </v>
      </c>
      <c r="V751">
        <v>0</v>
      </c>
      <c r="W751" t="s">
        <v>19</v>
      </c>
      <c r="X751">
        <f t="shared" si="95"/>
        <v>2023</v>
      </c>
    </row>
    <row r="752" spans="1:24" x14ac:dyDescent="0.25">
      <c r="A752" s="10" t="str">
        <f t="shared" si="88"/>
        <v/>
      </c>
      <c r="B752" s="10" t="str">
        <f t="shared" si="89"/>
        <v/>
      </c>
      <c r="C752" s="10" t="str">
        <f t="shared" si="90"/>
        <v>Afternoon44986</v>
      </c>
      <c r="D752" s="5" t="str">
        <f>IF('by region'!$C$2="Any","Any",'Fixture list'!W752)&amp;M752&amp;IF('by region'!$I$2="Any","Any",N752)&amp;G752</f>
        <v>AnyFlatAny44986</v>
      </c>
      <c r="E752" s="5" t="e">
        <f>IF(I752=#REF!,'Fixture list'!G752,"")</f>
        <v>#REF!</v>
      </c>
      <c r="F752" s="5" t="str">
        <f t="shared" si="91"/>
        <v>449862</v>
      </c>
      <c r="G752" s="13">
        <v>44986</v>
      </c>
      <c r="H752" s="14" t="s">
        <v>27</v>
      </c>
      <c r="I752" s="14" t="s">
        <v>36</v>
      </c>
      <c r="J752" s="14" t="s">
        <v>9</v>
      </c>
      <c r="K752" s="14" t="s">
        <v>24</v>
      </c>
      <c r="L752" s="14" t="s">
        <v>19</v>
      </c>
      <c r="M752" s="14" t="s">
        <v>25</v>
      </c>
      <c r="N752" s="14" t="s">
        <v>26</v>
      </c>
      <c r="O752" s="14" t="s">
        <v>14</v>
      </c>
      <c r="P752" s="14" t="s">
        <v>374</v>
      </c>
      <c r="Q752" s="12">
        <f t="shared" si="92"/>
        <v>1</v>
      </c>
      <c r="R752" s="12" cm="1">
        <f t="array" ref="R752">SUMPRODUCT(($G$2:$G$3117=G752)*(Q752&gt;$Q$2:$Q$3117))+1</f>
        <v>1</v>
      </c>
      <c r="S752" s="12">
        <f t="shared" si="93"/>
        <v>101027</v>
      </c>
      <c r="T752" cm="1">
        <f t="array" ref="T752">SUMPRODUCT(($G$2:$G$3117=G752)*(S752&gt;$S$2:$S$3117))+1</f>
        <v>2</v>
      </c>
      <c r="U752" t="str">
        <f t="shared" si="94"/>
        <v xml:space="preserve">LINGFIELD PARK </v>
      </c>
      <c r="V752">
        <v>0</v>
      </c>
      <c r="W752" t="s">
        <v>19</v>
      </c>
      <c r="X752">
        <f t="shared" si="95"/>
        <v>2023</v>
      </c>
    </row>
    <row r="753" spans="1:24" x14ac:dyDescent="0.25">
      <c r="A753" s="10" t="str">
        <f t="shared" si="88"/>
        <v/>
      </c>
      <c r="B753" s="10" t="str">
        <f t="shared" si="89"/>
        <v/>
      </c>
      <c r="C753" s="10" t="str">
        <f t="shared" si="90"/>
        <v>Afternoon44988</v>
      </c>
      <c r="D753" s="5" t="str">
        <f>IF('by region'!$C$2="Any","Any",'Fixture list'!W753)&amp;M753&amp;IF('by region'!$I$2="Any","Any",N753)&amp;G753</f>
        <v>AnyFlatAny44988</v>
      </c>
      <c r="E753" s="5" t="e">
        <f>IF(I753=#REF!,'Fixture list'!G753,"")</f>
        <v>#REF!</v>
      </c>
      <c r="F753" s="5" t="str">
        <f t="shared" si="91"/>
        <v>449883</v>
      </c>
      <c r="G753" s="13">
        <v>44988</v>
      </c>
      <c r="H753" s="14" t="s">
        <v>35</v>
      </c>
      <c r="I753" s="14" t="s">
        <v>36</v>
      </c>
      <c r="J753" s="14" t="s">
        <v>9</v>
      </c>
      <c r="K753" s="14" t="s">
        <v>24</v>
      </c>
      <c r="L753" s="14" t="s">
        <v>19</v>
      </c>
      <c r="M753" s="14" t="s">
        <v>25</v>
      </c>
      <c r="N753" s="14" t="s">
        <v>26</v>
      </c>
      <c r="O753" s="14" t="s">
        <v>14</v>
      </c>
      <c r="P753" s="14" t="s">
        <v>382</v>
      </c>
      <c r="Q753" s="12">
        <f t="shared" si="92"/>
        <v>1</v>
      </c>
      <c r="R753" s="12" cm="1">
        <f t="array" ref="R753">SUMPRODUCT(($G$2:$G$3117=G753)*(Q753&gt;$Q$2:$Q$3117))+1</f>
        <v>1</v>
      </c>
      <c r="S753" s="12">
        <f t="shared" si="93"/>
        <v>111848</v>
      </c>
      <c r="T753" cm="1">
        <f t="array" ref="T753">SUMPRODUCT(($G$2:$G$3117=G753)*(S753&gt;$S$2:$S$3117))+1</f>
        <v>3</v>
      </c>
      <c r="U753" t="str">
        <f t="shared" si="94"/>
        <v xml:space="preserve">LINGFIELD PARK </v>
      </c>
      <c r="V753">
        <v>0</v>
      </c>
      <c r="W753" t="s">
        <v>11</v>
      </c>
      <c r="X753">
        <f t="shared" si="95"/>
        <v>2023</v>
      </c>
    </row>
    <row r="754" spans="1:24" x14ac:dyDescent="0.25">
      <c r="A754" s="10" t="str">
        <f t="shared" si="88"/>
        <v/>
      </c>
      <c r="B754" s="10" t="str">
        <f t="shared" si="89"/>
        <v/>
      </c>
      <c r="C754" s="10" t="str">
        <f t="shared" si="90"/>
        <v>Afternoon44989</v>
      </c>
      <c r="D754" s="5" t="str">
        <f>IF('by region'!$C$2="Any","Any",'Fixture list'!W754)&amp;M754&amp;IF('by region'!$I$2="Any","Any",N754)&amp;G754</f>
        <v>AnyFlatAny44989</v>
      </c>
      <c r="E754" s="5" t="e">
        <f>IF(I754=#REF!,'Fixture list'!G754,"")</f>
        <v>#REF!</v>
      </c>
      <c r="F754" s="5" t="str">
        <f t="shared" si="91"/>
        <v>449892</v>
      </c>
      <c r="G754" s="13">
        <v>44989</v>
      </c>
      <c r="H754" s="14" t="s">
        <v>37</v>
      </c>
      <c r="I754" s="14" t="s">
        <v>36</v>
      </c>
      <c r="J754" s="14" t="s">
        <v>9</v>
      </c>
      <c r="K754" s="14" t="s">
        <v>24</v>
      </c>
      <c r="L754" s="14" t="s">
        <v>19</v>
      </c>
      <c r="M754" s="14" t="s">
        <v>25</v>
      </c>
      <c r="N754" s="14" t="s">
        <v>26</v>
      </c>
      <c r="O754" s="14" t="s">
        <v>14</v>
      </c>
      <c r="P754" s="14" t="s">
        <v>386</v>
      </c>
      <c r="Q754" s="12">
        <f t="shared" si="92"/>
        <v>1</v>
      </c>
      <c r="R754" s="12" cm="1">
        <f t="array" ref="R754">SUMPRODUCT(($G$2:$G$3117=G754)*(Q754&gt;$Q$2:$Q$3117))+1</f>
        <v>1</v>
      </c>
      <c r="S754" s="12">
        <f t="shared" si="93"/>
        <v>100799</v>
      </c>
      <c r="T754" cm="1">
        <f t="array" ref="T754">SUMPRODUCT(($G$2:$G$3117=G754)*(S754&gt;$S$2:$S$3117))+1</f>
        <v>2</v>
      </c>
      <c r="U754" t="str">
        <f t="shared" si="94"/>
        <v xml:space="preserve">LINGFIELD PARK </v>
      </c>
      <c r="V754">
        <v>0</v>
      </c>
      <c r="W754" t="s">
        <v>11</v>
      </c>
      <c r="X754">
        <f t="shared" si="95"/>
        <v>2023</v>
      </c>
    </row>
    <row r="755" spans="1:24" x14ac:dyDescent="0.25">
      <c r="A755" s="10" t="str">
        <f t="shared" si="88"/>
        <v/>
      </c>
      <c r="B755" s="10" t="str">
        <f t="shared" si="89"/>
        <v/>
      </c>
      <c r="C755" s="10" t="str">
        <f t="shared" si="90"/>
        <v>Afternoon44993</v>
      </c>
      <c r="D755" s="5" t="str">
        <f>IF('by region'!$C$2="Any","Any",'Fixture list'!W755)&amp;M755&amp;IF('by region'!$I$2="Any","Any",N755)&amp;G755</f>
        <v>AnyFlatAny44993</v>
      </c>
      <c r="E755" s="5" t="e">
        <f>IF(I755=#REF!,'Fixture list'!G755,"")</f>
        <v>#REF!</v>
      </c>
      <c r="F755" s="5" t="str">
        <f t="shared" si="91"/>
        <v>449933</v>
      </c>
      <c r="G755" s="13">
        <v>44993</v>
      </c>
      <c r="H755" s="14" t="s">
        <v>27</v>
      </c>
      <c r="I755" s="14" t="s">
        <v>36</v>
      </c>
      <c r="J755" s="14" t="s">
        <v>9</v>
      </c>
      <c r="K755" s="14" t="s">
        <v>24</v>
      </c>
      <c r="L755" s="14" t="s">
        <v>19</v>
      </c>
      <c r="M755" s="14" t="s">
        <v>25</v>
      </c>
      <c r="N755" s="14" t="s">
        <v>26</v>
      </c>
      <c r="O755" s="14" t="s">
        <v>14</v>
      </c>
      <c r="P755" s="14" t="s">
        <v>399</v>
      </c>
      <c r="Q755" s="12">
        <f t="shared" si="92"/>
        <v>1</v>
      </c>
      <c r="R755" s="12" cm="1">
        <f t="array" ref="R755">SUMPRODUCT(($G$2:$G$3117=G755)*(Q755&gt;$Q$2:$Q$3117))+1</f>
        <v>1</v>
      </c>
      <c r="S755" s="12">
        <f t="shared" si="93"/>
        <v>111893</v>
      </c>
      <c r="T755" cm="1">
        <f t="array" ref="T755">SUMPRODUCT(($G$2:$G$3117=G755)*(S755&gt;$S$2:$S$3117))+1</f>
        <v>3</v>
      </c>
      <c r="U755" t="str">
        <f t="shared" si="94"/>
        <v xml:space="preserve">LINGFIELD PARK </v>
      </c>
      <c r="V755">
        <v>0</v>
      </c>
      <c r="W755" t="s">
        <v>17</v>
      </c>
      <c r="X755">
        <f t="shared" si="95"/>
        <v>2023</v>
      </c>
    </row>
    <row r="756" spans="1:24" x14ac:dyDescent="0.25">
      <c r="A756" s="10" t="str">
        <f t="shared" si="88"/>
        <v/>
      </c>
      <c r="B756" s="10" t="str">
        <f t="shared" si="89"/>
        <v/>
      </c>
      <c r="C756" s="10" t="str">
        <f t="shared" si="90"/>
        <v>Afternoon45010</v>
      </c>
      <c r="D756" s="5" t="str">
        <f>IF('by region'!$C$2="Any","Any",'Fixture list'!W756)&amp;M756&amp;IF('by region'!$I$2="Any","Any",N756)&amp;G756</f>
        <v>AnyFlatAny45010</v>
      </c>
      <c r="E756" s="5" t="e">
        <f>IF(I756=#REF!,'Fixture list'!G756,"")</f>
        <v>#REF!</v>
      </c>
      <c r="F756" s="5" t="str">
        <f t="shared" si="91"/>
        <v>450104</v>
      </c>
      <c r="G756" s="13">
        <v>45010</v>
      </c>
      <c r="H756" s="14" t="s">
        <v>37</v>
      </c>
      <c r="I756" s="14" t="s">
        <v>36</v>
      </c>
      <c r="J756" s="14" t="s">
        <v>9</v>
      </c>
      <c r="K756" s="14" t="s">
        <v>24</v>
      </c>
      <c r="L756" s="14" t="s">
        <v>19</v>
      </c>
      <c r="M756" s="14" t="s">
        <v>25</v>
      </c>
      <c r="N756" s="14" t="s">
        <v>26</v>
      </c>
      <c r="O756" s="14" t="s">
        <v>14</v>
      </c>
      <c r="P756" s="14" t="s">
        <v>462</v>
      </c>
      <c r="Q756" s="12">
        <f t="shared" si="92"/>
        <v>1</v>
      </c>
      <c r="R756" s="12" cm="1">
        <f t="array" ref="R756">SUMPRODUCT(($G$2:$G$3117=G756)*(Q756&gt;$Q$2:$Q$3117))+1</f>
        <v>1</v>
      </c>
      <c r="S756" s="12">
        <f t="shared" si="93"/>
        <v>101563</v>
      </c>
      <c r="T756" cm="1">
        <f t="array" ref="T756">SUMPRODUCT(($G$2:$G$3117=G756)*(S756&gt;$S$2:$S$3117))+1</f>
        <v>4</v>
      </c>
      <c r="U756" t="str">
        <f t="shared" si="94"/>
        <v xml:space="preserve">LINGFIELD PARK </v>
      </c>
      <c r="V756">
        <v>0</v>
      </c>
      <c r="W756" t="s">
        <v>19</v>
      </c>
      <c r="X756">
        <f t="shared" si="95"/>
        <v>2023</v>
      </c>
    </row>
    <row r="757" spans="1:24" x14ac:dyDescent="0.25">
      <c r="A757" s="10" t="str">
        <f t="shared" si="88"/>
        <v/>
      </c>
      <c r="B757" s="10" t="str">
        <f t="shared" si="89"/>
        <v/>
      </c>
      <c r="C757" s="10" t="str">
        <f t="shared" si="90"/>
        <v>Afternoon45012</v>
      </c>
      <c r="D757" s="5" t="str">
        <f>IF('by region'!$C$2="Any","Any",'Fixture list'!W757)&amp;M757&amp;IF('by region'!$I$2="Any","Any",N757)&amp;G757</f>
        <v>AnyFlatAny45012</v>
      </c>
      <c r="E757" s="5" t="e">
        <f>IF(I757=#REF!,'Fixture list'!G757,"")</f>
        <v>#REF!</v>
      </c>
      <c r="F757" s="5" t="str">
        <f t="shared" si="91"/>
        <v>450122</v>
      </c>
      <c r="G757" s="13">
        <v>45012</v>
      </c>
      <c r="H757" s="14" t="s">
        <v>42</v>
      </c>
      <c r="I757" s="14" t="s">
        <v>36</v>
      </c>
      <c r="J757" s="14" t="s">
        <v>9</v>
      </c>
      <c r="K757" s="14" t="s">
        <v>24</v>
      </c>
      <c r="L757" s="14" t="s">
        <v>19</v>
      </c>
      <c r="M757" s="14" t="s">
        <v>25</v>
      </c>
      <c r="N757" s="14" t="s">
        <v>26</v>
      </c>
      <c r="O757" s="14" t="s">
        <v>14</v>
      </c>
      <c r="P757" s="14" t="s">
        <v>468</v>
      </c>
      <c r="Q757" s="12">
        <f t="shared" si="92"/>
        <v>1</v>
      </c>
      <c r="R757" s="12" cm="1">
        <f t="array" ref="R757">SUMPRODUCT(($G$2:$G$3117=G757)*(Q757&gt;$Q$2:$Q$3117))+1</f>
        <v>1</v>
      </c>
      <c r="S757" s="12">
        <f t="shared" si="93"/>
        <v>110393</v>
      </c>
      <c r="T757" cm="1">
        <f t="array" ref="T757">SUMPRODUCT(($G$2:$G$3117=G757)*(S757&gt;$S$2:$S$3117))+1</f>
        <v>2</v>
      </c>
      <c r="U757" t="str">
        <f t="shared" si="94"/>
        <v xml:space="preserve">LINGFIELD PARK </v>
      </c>
      <c r="V757">
        <v>0</v>
      </c>
      <c r="W757" t="s">
        <v>11</v>
      </c>
      <c r="X757">
        <f t="shared" si="95"/>
        <v>2023</v>
      </c>
    </row>
    <row r="758" spans="1:24" x14ac:dyDescent="0.25">
      <c r="A758" s="10" t="str">
        <f t="shared" si="88"/>
        <v/>
      </c>
      <c r="B758" s="10" t="str">
        <f t="shared" si="89"/>
        <v/>
      </c>
      <c r="C758" s="10" t="str">
        <f t="shared" si="90"/>
        <v>Afternoon45014</v>
      </c>
      <c r="D758" s="5" t="str">
        <f>IF('by region'!$C$2="Any","Any",'Fixture list'!W758)&amp;M758&amp;IF('by region'!$I$2="Any","Any",N758)&amp;G758</f>
        <v>AnyFlatAny45014</v>
      </c>
      <c r="E758" s="5" t="e">
        <f>IF(I758=#REF!,'Fixture list'!G758,"")</f>
        <v>#REF!</v>
      </c>
      <c r="F758" s="5" t="str">
        <f t="shared" si="91"/>
        <v>450142</v>
      </c>
      <c r="G758" s="13">
        <v>45014</v>
      </c>
      <c r="H758" s="14" t="s">
        <v>27</v>
      </c>
      <c r="I758" s="14" t="s">
        <v>36</v>
      </c>
      <c r="J758" s="14" t="s">
        <v>9</v>
      </c>
      <c r="K758" s="14" t="s">
        <v>24</v>
      </c>
      <c r="L758" s="14" t="s">
        <v>19</v>
      </c>
      <c r="M758" s="14" t="s">
        <v>25</v>
      </c>
      <c r="N758" s="14" t="s">
        <v>26</v>
      </c>
      <c r="O758" s="14" t="s">
        <v>14</v>
      </c>
      <c r="P758" s="14" t="s">
        <v>475</v>
      </c>
      <c r="Q758" s="12">
        <f t="shared" si="92"/>
        <v>1</v>
      </c>
      <c r="R758" s="12" cm="1">
        <f t="array" ref="R758">SUMPRODUCT(($G$2:$G$3117=G758)*(Q758&gt;$Q$2:$Q$3117))+1</f>
        <v>1</v>
      </c>
      <c r="S758" s="12">
        <f t="shared" si="93"/>
        <v>101057</v>
      </c>
      <c r="T758" cm="1">
        <f t="array" ref="T758">SUMPRODUCT(($G$2:$G$3117=G758)*(S758&gt;$S$2:$S$3117))+1</f>
        <v>2</v>
      </c>
      <c r="U758" t="str">
        <f t="shared" si="94"/>
        <v xml:space="preserve">LINGFIELD PARK </v>
      </c>
      <c r="V758">
        <v>0</v>
      </c>
      <c r="W758" t="s">
        <v>19</v>
      </c>
      <c r="X758">
        <f t="shared" si="95"/>
        <v>2023</v>
      </c>
    </row>
    <row r="759" spans="1:24" x14ac:dyDescent="0.25">
      <c r="A759" s="10" t="str">
        <f t="shared" si="88"/>
        <v/>
      </c>
      <c r="B759" s="10" t="str">
        <f t="shared" si="89"/>
        <v/>
      </c>
      <c r="C759" s="10" t="str">
        <f t="shared" si="90"/>
        <v>Afternoon45016</v>
      </c>
      <c r="D759" s="5" t="str">
        <f>IF('by region'!$C$2="Any","Any",'Fixture list'!W759)&amp;M759&amp;IF('by region'!$I$2="Any","Any",N759)&amp;G759</f>
        <v>AnyFlatAny45016</v>
      </c>
      <c r="E759" s="5" t="e">
        <f>IF(I759=#REF!,'Fixture list'!G759,"")</f>
        <v>#REF!</v>
      </c>
      <c r="F759" s="5" t="str">
        <f t="shared" si="91"/>
        <v>450162</v>
      </c>
      <c r="G759" s="13">
        <v>45016</v>
      </c>
      <c r="H759" s="14" t="s">
        <v>35</v>
      </c>
      <c r="I759" s="14" t="s">
        <v>36</v>
      </c>
      <c r="J759" s="14" t="s">
        <v>9</v>
      </c>
      <c r="K759" s="14" t="s">
        <v>24</v>
      </c>
      <c r="L759" s="14" t="s">
        <v>19</v>
      </c>
      <c r="M759" s="14" t="s">
        <v>25</v>
      </c>
      <c r="N759" s="14" t="s">
        <v>26</v>
      </c>
      <c r="O759" s="14" t="s">
        <v>14</v>
      </c>
      <c r="P759" s="14" t="s">
        <v>484</v>
      </c>
      <c r="Q759" s="12">
        <f t="shared" si="92"/>
        <v>1</v>
      </c>
      <c r="R759" s="12" cm="1">
        <f t="array" ref="R759">SUMPRODUCT(($G$2:$G$3117=G759)*(Q759&gt;$Q$2:$Q$3117))+1</f>
        <v>1</v>
      </c>
      <c r="S759" s="12">
        <f t="shared" si="93"/>
        <v>101776</v>
      </c>
      <c r="T759" cm="1">
        <f t="array" ref="T759">SUMPRODUCT(($G$2:$G$3117=G759)*(S759&gt;$S$2:$S$3117))+1</f>
        <v>2</v>
      </c>
      <c r="U759" t="str">
        <f t="shared" si="94"/>
        <v xml:space="preserve">LINGFIELD PARK </v>
      </c>
      <c r="V759">
        <v>0</v>
      </c>
      <c r="W759" t="s">
        <v>11</v>
      </c>
      <c r="X759">
        <f t="shared" si="95"/>
        <v>2023</v>
      </c>
    </row>
    <row r="760" spans="1:24" x14ac:dyDescent="0.25">
      <c r="A760" s="10" t="str">
        <f t="shared" si="88"/>
        <v/>
      </c>
      <c r="B760" s="10" t="str">
        <f t="shared" si="89"/>
        <v/>
      </c>
      <c r="C760" s="10" t="str">
        <f t="shared" si="90"/>
        <v>Afternoon45023</v>
      </c>
      <c r="D760" s="5" t="str">
        <f>IF('by region'!$C$2="Any","Any",'Fixture list'!W760)&amp;M760&amp;IF('by region'!$I$2="Any","Any",N760)&amp;G760</f>
        <v>AnyFlatAny45023</v>
      </c>
      <c r="E760" s="5" t="e">
        <f>IF(I760=#REF!,'Fixture list'!G760,"")</f>
        <v>#REF!</v>
      </c>
      <c r="F760" s="5" t="str">
        <f t="shared" si="91"/>
        <v>450231</v>
      </c>
      <c r="G760" s="13">
        <v>45023</v>
      </c>
      <c r="H760" s="14" t="s">
        <v>35</v>
      </c>
      <c r="I760" s="14" t="s">
        <v>36</v>
      </c>
      <c r="J760" s="14" t="s">
        <v>9</v>
      </c>
      <c r="K760" s="14" t="s">
        <v>24</v>
      </c>
      <c r="L760" s="14" t="s">
        <v>19</v>
      </c>
      <c r="M760" s="14" t="s">
        <v>25</v>
      </c>
      <c r="N760" s="14" t="s">
        <v>26</v>
      </c>
      <c r="O760" s="14" t="s">
        <v>21</v>
      </c>
      <c r="P760" s="14" t="s">
        <v>507</v>
      </c>
      <c r="Q760" s="12">
        <f t="shared" si="92"/>
        <v>1</v>
      </c>
      <c r="R760" s="12" cm="1">
        <f t="array" ref="R760">SUMPRODUCT(($G$2:$G$3117=G760)*(Q760&gt;$Q$2:$Q$3117))+1</f>
        <v>1</v>
      </c>
      <c r="S760" s="12">
        <f t="shared" si="93"/>
        <v>114871</v>
      </c>
      <c r="T760" cm="1">
        <f t="array" ref="T760">SUMPRODUCT(($G$2:$G$3117=G760)*(S760&gt;$S$2:$S$3117))+1</f>
        <v>1</v>
      </c>
      <c r="U760" t="str">
        <f t="shared" si="94"/>
        <v xml:space="preserve">LINGFIELD PARK </v>
      </c>
      <c r="V760">
        <v>0</v>
      </c>
      <c r="W760" t="s">
        <v>17</v>
      </c>
      <c r="X760">
        <f t="shared" si="95"/>
        <v>2023</v>
      </c>
    </row>
    <row r="761" spans="1:24" x14ac:dyDescent="0.25">
      <c r="A761" s="10" t="str">
        <f t="shared" si="88"/>
        <v/>
      </c>
      <c r="B761" s="10" t="str">
        <f t="shared" si="89"/>
        <v/>
      </c>
      <c r="C761" s="10" t="str">
        <f t="shared" si="90"/>
        <v>Afternoon45034</v>
      </c>
      <c r="D761" s="5" t="str">
        <f>IF('by region'!$C$2="Any","Any",'Fixture list'!W761)&amp;M761&amp;IF('by region'!$I$2="Any","Any",N761)&amp;G761</f>
        <v>AnyFlatAny45034</v>
      </c>
      <c r="E761" s="5" t="e">
        <f>IF(I761=#REF!,'Fixture list'!G761,"")</f>
        <v>#REF!</v>
      </c>
      <c r="F761" s="5" t="str">
        <f t="shared" si="91"/>
        <v>450343</v>
      </c>
      <c r="G761" s="13">
        <v>45034</v>
      </c>
      <c r="H761" s="14" t="s">
        <v>7</v>
      </c>
      <c r="I761" s="14" t="s">
        <v>36</v>
      </c>
      <c r="J761" s="14" t="s">
        <v>9</v>
      </c>
      <c r="K761" s="14" t="s">
        <v>24</v>
      </c>
      <c r="L761" s="14" t="s">
        <v>19</v>
      </c>
      <c r="M761" s="14" t="s">
        <v>25</v>
      </c>
      <c r="N761" s="14" t="s">
        <v>26</v>
      </c>
      <c r="O761" s="14" t="s">
        <v>14</v>
      </c>
      <c r="P761" s="14" t="s">
        <v>552</v>
      </c>
      <c r="Q761" s="12">
        <f t="shared" si="92"/>
        <v>1</v>
      </c>
      <c r="R761" s="12" cm="1">
        <f t="array" ref="R761">SUMPRODUCT(($G$2:$G$3117=G761)*(Q761&gt;$Q$2:$Q$3117))+1</f>
        <v>1</v>
      </c>
      <c r="S761" s="12">
        <f t="shared" si="93"/>
        <v>101551</v>
      </c>
      <c r="T761" cm="1">
        <f t="array" ref="T761">SUMPRODUCT(($G$2:$G$3117=G761)*(S761&gt;$S$2:$S$3117))+1</f>
        <v>3</v>
      </c>
      <c r="U761" t="str">
        <f t="shared" si="94"/>
        <v xml:space="preserve">LINGFIELD PARK </v>
      </c>
      <c r="V761">
        <v>0</v>
      </c>
      <c r="W761" t="s">
        <v>11</v>
      </c>
      <c r="X761">
        <f t="shared" si="95"/>
        <v>2023</v>
      </c>
    </row>
    <row r="762" spans="1:24" x14ac:dyDescent="0.25">
      <c r="A762" s="10" t="str">
        <f t="shared" si="88"/>
        <v/>
      </c>
      <c r="B762" s="10" t="str">
        <f t="shared" si="89"/>
        <v/>
      </c>
      <c r="C762" s="10" t="str">
        <f t="shared" si="90"/>
        <v>Evening45042</v>
      </c>
      <c r="D762" s="5" t="str">
        <f>IF('by region'!$C$2="Any","Any",'Fixture list'!W762)&amp;M762&amp;IF('by region'!$I$2="Any","Any",N762)&amp;G762</f>
        <v>AnyFlatAny45042</v>
      </c>
      <c r="E762" s="5" t="e">
        <f>IF(I762=#REF!,'Fixture list'!G762,"")</f>
        <v>#REF!</v>
      </c>
      <c r="F762" s="5" t="str">
        <f t="shared" si="91"/>
        <v>450424</v>
      </c>
      <c r="G762" s="13">
        <v>45042</v>
      </c>
      <c r="H762" s="14" t="s">
        <v>27</v>
      </c>
      <c r="I762" s="14" t="s">
        <v>36</v>
      </c>
      <c r="J762" s="14" t="s">
        <v>80</v>
      </c>
      <c r="K762" s="14" t="s">
        <v>24</v>
      </c>
      <c r="L762" s="14" t="s">
        <v>19</v>
      </c>
      <c r="M762" s="14" t="s">
        <v>25</v>
      </c>
      <c r="N762" s="14" t="s">
        <v>26</v>
      </c>
      <c r="O762" s="14" t="s">
        <v>14</v>
      </c>
      <c r="P762" s="14" t="s">
        <v>585</v>
      </c>
      <c r="Q762" s="12">
        <f t="shared" si="92"/>
        <v>2</v>
      </c>
      <c r="R762" s="12" cm="1">
        <f t="array" ref="R762">SUMPRODUCT(($G$2:$G$3117=G762)*(Q762&gt;$Q$2:$Q$3117))+1</f>
        <v>4</v>
      </c>
      <c r="S762" s="12">
        <f t="shared" si="93"/>
        <v>411477</v>
      </c>
      <c r="T762" cm="1">
        <f t="array" ref="T762">SUMPRODUCT(($G$2:$G$3117=G762)*(S762&gt;$S$2:$S$3117))+1</f>
        <v>4</v>
      </c>
      <c r="U762" t="str">
        <f t="shared" si="94"/>
        <v>LINGFIELD PARK †</v>
      </c>
      <c r="V762">
        <v>0</v>
      </c>
      <c r="W762" t="s">
        <v>11</v>
      </c>
      <c r="X762">
        <f t="shared" si="95"/>
        <v>2023</v>
      </c>
    </row>
    <row r="763" spans="1:24" x14ac:dyDescent="0.25">
      <c r="A763" s="10" t="str">
        <f t="shared" si="88"/>
        <v/>
      </c>
      <c r="B763" s="10" t="str">
        <f t="shared" si="89"/>
        <v/>
      </c>
      <c r="C763" s="10" t="str">
        <f t="shared" si="90"/>
        <v>Evening45050</v>
      </c>
      <c r="D763" s="5" t="str">
        <f>IF('by region'!$C$2="Any","Any",'Fixture list'!W763)&amp;M763&amp;IF('by region'!$I$2="Any","Any",N763)&amp;G763</f>
        <v>AnyFlatAny45050</v>
      </c>
      <c r="E763" s="5" t="e">
        <f>IF(I763=#REF!,'Fixture list'!G763,"")</f>
        <v>#REF!</v>
      </c>
      <c r="F763" s="5" t="str">
        <f t="shared" si="91"/>
        <v>450504</v>
      </c>
      <c r="G763" s="13">
        <v>45050</v>
      </c>
      <c r="H763" s="14" t="s">
        <v>34</v>
      </c>
      <c r="I763" s="14" t="s">
        <v>36</v>
      </c>
      <c r="J763" s="14" t="s">
        <v>80</v>
      </c>
      <c r="K763" s="14" t="s">
        <v>24</v>
      </c>
      <c r="L763" s="14" t="s">
        <v>19</v>
      </c>
      <c r="M763" s="14" t="s">
        <v>25</v>
      </c>
      <c r="N763" s="14" t="s">
        <v>26</v>
      </c>
      <c r="O763" s="14" t="s">
        <v>14</v>
      </c>
      <c r="P763" s="14" t="s">
        <v>623</v>
      </c>
      <c r="Q763" s="12">
        <f t="shared" si="92"/>
        <v>2</v>
      </c>
      <c r="R763" s="12" cm="1">
        <f t="array" ref="R763">SUMPRODUCT(($G$2:$G$3117=G763)*(Q763&gt;$Q$2:$Q$3117))+1</f>
        <v>4</v>
      </c>
      <c r="S763" s="12">
        <f t="shared" si="93"/>
        <v>401806</v>
      </c>
      <c r="T763" cm="1">
        <f t="array" ref="T763">SUMPRODUCT(($G$2:$G$3117=G763)*(S763&gt;$S$2:$S$3117))+1</f>
        <v>4</v>
      </c>
      <c r="U763" t="str">
        <f t="shared" si="94"/>
        <v>LINGFIELD PARK †</v>
      </c>
      <c r="V763">
        <v>0</v>
      </c>
      <c r="W763" t="s">
        <v>11</v>
      </c>
      <c r="X763">
        <f t="shared" si="95"/>
        <v>2023</v>
      </c>
    </row>
    <row r="764" spans="1:24" x14ac:dyDescent="0.25">
      <c r="A764" s="10" t="str">
        <f t="shared" si="88"/>
        <v/>
      </c>
      <c r="B764" s="10" t="str">
        <f t="shared" si="89"/>
        <v/>
      </c>
      <c r="C764" s="10" t="str">
        <f t="shared" si="90"/>
        <v>Afternoon45054</v>
      </c>
      <c r="D764" s="5" t="str">
        <f>IF('by region'!$C$2="Any","Any",'Fixture list'!W764)&amp;M764&amp;IF('by region'!$I$2="Any","Any",N764)&amp;G764</f>
        <v>AnyFlatAny45054</v>
      </c>
      <c r="E764" s="5" t="e">
        <f>IF(I764=#REF!,'Fixture list'!G764,"")</f>
        <v>#REF!</v>
      </c>
      <c r="F764" s="5" t="str">
        <f t="shared" si="91"/>
        <v>450542</v>
      </c>
      <c r="G764" s="13">
        <v>45054</v>
      </c>
      <c r="H764" s="14" t="s">
        <v>42</v>
      </c>
      <c r="I764" s="14" t="s">
        <v>36</v>
      </c>
      <c r="J764" s="14" t="s">
        <v>9</v>
      </c>
      <c r="K764" s="14" t="s">
        <v>24</v>
      </c>
      <c r="L764" s="14" t="s">
        <v>19</v>
      </c>
      <c r="M764" s="14" t="s">
        <v>25</v>
      </c>
      <c r="N764" s="14" t="s">
        <v>26</v>
      </c>
      <c r="O764" s="14" t="s">
        <v>14</v>
      </c>
      <c r="P764" s="14" t="s">
        <v>640</v>
      </c>
      <c r="Q764" s="12">
        <f t="shared" si="92"/>
        <v>1</v>
      </c>
      <c r="R764" s="12" cm="1">
        <f t="array" ref="R764">SUMPRODUCT(($G$2:$G$3117=G764)*(Q764&gt;$Q$2:$Q$3117))+1</f>
        <v>1</v>
      </c>
      <c r="S764" s="12">
        <f t="shared" si="93"/>
        <v>100794</v>
      </c>
      <c r="T764" cm="1">
        <f t="array" ref="T764">SUMPRODUCT(($G$2:$G$3117=G764)*(S764&gt;$S$2:$S$3117))+1</f>
        <v>2</v>
      </c>
      <c r="U764" t="str">
        <f t="shared" si="94"/>
        <v xml:space="preserve">LINGFIELD PARK </v>
      </c>
      <c r="V764">
        <v>0</v>
      </c>
      <c r="W764" t="s">
        <v>19</v>
      </c>
      <c r="X764">
        <f t="shared" si="95"/>
        <v>2023</v>
      </c>
    </row>
    <row r="765" spans="1:24" x14ac:dyDescent="0.25">
      <c r="A765" s="10" t="str">
        <f t="shared" si="88"/>
        <v/>
      </c>
      <c r="B765" s="10" t="str">
        <f t="shared" si="89"/>
        <v/>
      </c>
      <c r="C765" s="10" t="str">
        <f t="shared" si="90"/>
        <v>Afternoon45055</v>
      </c>
      <c r="D765" s="5" t="str">
        <f>IF('by region'!$C$2="Any","Any",'Fixture list'!W765)&amp;M765&amp;IF('by region'!$I$2="Any","Any",N765)&amp;G765</f>
        <v>AnyFlatAny45055</v>
      </c>
      <c r="E765" s="5" t="e">
        <f>IF(I765=#REF!,'Fixture list'!G765,"")</f>
        <v>#REF!</v>
      </c>
      <c r="F765" s="5" t="str">
        <f t="shared" si="91"/>
        <v>450552</v>
      </c>
      <c r="G765" s="13">
        <v>45055</v>
      </c>
      <c r="H765" s="14" t="s">
        <v>7</v>
      </c>
      <c r="I765" s="14" t="s">
        <v>36</v>
      </c>
      <c r="J765" s="14" t="s">
        <v>9</v>
      </c>
      <c r="K765" s="14" t="s">
        <v>24</v>
      </c>
      <c r="L765" s="14" t="s">
        <v>19</v>
      </c>
      <c r="M765" s="14" t="s">
        <v>25</v>
      </c>
      <c r="N765" s="14" t="s">
        <v>26</v>
      </c>
      <c r="O765" s="14" t="s">
        <v>14</v>
      </c>
      <c r="P765" s="14" t="s">
        <v>644</v>
      </c>
      <c r="Q765" s="12">
        <f t="shared" si="92"/>
        <v>1</v>
      </c>
      <c r="R765" s="12" cm="1">
        <f t="array" ref="R765">SUMPRODUCT(($G$2:$G$3117=G765)*(Q765&gt;$Q$2:$Q$3117))+1</f>
        <v>1</v>
      </c>
      <c r="S765" s="12">
        <f t="shared" si="93"/>
        <v>111478</v>
      </c>
      <c r="T765" cm="1">
        <f t="array" ref="T765">SUMPRODUCT(($G$2:$G$3117=G765)*(S765&gt;$S$2:$S$3117))+1</f>
        <v>2</v>
      </c>
      <c r="U765" t="str">
        <f t="shared" si="94"/>
        <v xml:space="preserve">LINGFIELD PARK </v>
      </c>
      <c r="V765">
        <v>0</v>
      </c>
      <c r="W765" t="s">
        <v>19</v>
      </c>
      <c r="X765">
        <f t="shared" si="95"/>
        <v>2023</v>
      </c>
    </row>
    <row r="766" spans="1:24" x14ac:dyDescent="0.25">
      <c r="A766" s="10" t="str">
        <f t="shared" si="88"/>
        <v/>
      </c>
      <c r="B766" s="10" t="str">
        <f t="shared" si="89"/>
        <v/>
      </c>
      <c r="C766" s="10" t="str">
        <f t="shared" si="90"/>
        <v>Afternoon45059</v>
      </c>
      <c r="D766" s="5" t="str">
        <f>IF('by region'!$C$2="Any","Any",'Fixture list'!W766)&amp;M766&amp;IF('by region'!$I$2="Any","Any",N766)&amp;G766</f>
        <v>AnyFlatAny45059</v>
      </c>
      <c r="E766" s="5" t="e">
        <f>IF(I766=#REF!,'Fixture list'!G766,"")</f>
        <v>#REF!</v>
      </c>
      <c r="F766" s="5" t="str">
        <f t="shared" si="91"/>
        <v>450594</v>
      </c>
      <c r="G766" s="13">
        <v>45059</v>
      </c>
      <c r="H766" s="14" t="s">
        <v>37</v>
      </c>
      <c r="I766" s="14" t="s">
        <v>36</v>
      </c>
      <c r="J766" s="14" t="s">
        <v>9</v>
      </c>
      <c r="K766" s="14" t="s">
        <v>24</v>
      </c>
      <c r="L766" s="14" t="s">
        <v>19</v>
      </c>
      <c r="M766" s="14" t="s">
        <v>25</v>
      </c>
      <c r="N766" s="14" t="s">
        <v>13</v>
      </c>
      <c r="O766" s="14" t="s">
        <v>14</v>
      </c>
      <c r="P766" s="14" t="s">
        <v>665</v>
      </c>
      <c r="Q766" s="12">
        <f t="shared" si="92"/>
        <v>1</v>
      </c>
      <c r="R766" s="12" cm="1">
        <f t="array" ref="R766">SUMPRODUCT(($G$2:$G$3117=G766)*(Q766&gt;$Q$2:$Q$3117))+1</f>
        <v>1</v>
      </c>
      <c r="S766" s="12">
        <f t="shared" si="93"/>
        <v>101062</v>
      </c>
      <c r="T766" cm="1">
        <f t="array" ref="T766">SUMPRODUCT(($G$2:$G$3117=G766)*(S766&gt;$S$2:$S$3117))+1</f>
        <v>4</v>
      </c>
      <c r="U766" t="str">
        <f t="shared" si="94"/>
        <v xml:space="preserve">LINGFIELD PARK </v>
      </c>
      <c r="V766">
        <v>0</v>
      </c>
      <c r="W766" t="s">
        <v>11</v>
      </c>
      <c r="X766">
        <f t="shared" si="95"/>
        <v>2023</v>
      </c>
    </row>
    <row r="767" spans="1:24" x14ac:dyDescent="0.25">
      <c r="A767" s="10" t="str">
        <f t="shared" si="88"/>
        <v/>
      </c>
      <c r="B767" s="10" t="str">
        <f t="shared" si="89"/>
        <v/>
      </c>
      <c r="C767" s="10" t="str">
        <f t="shared" si="90"/>
        <v>Evening45076</v>
      </c>
      <c r="D767" s="5" t="str">
        <f>IF('by region'!$C$2="Any","Any",'Fixture list'!W767)&amp;M767&amp;IF('by region'!$I$2="Any","Any",N767)&amp;G767</f>
        <v>AnyFlatAny45076</v>
      </c>
      <c r="E767" s="5" t="e">
        <f>IF(I767=#REF!,'Fixture list'!G767,"")</f>
        <v>#REF!</v>
      </c>
      <c r="F767" s="5" t="str">
        <f t="shared" si="91"/>
        <v>450764</v>
      </c>
      <c r="G767" s="13">
        <v>45076</v>
      </c>
      <c r="H767" s="14" t="s">
        <v>7</v>
      </c>
      <c r="I767" s="14" t="s">
        <v>36</v>
      </c>
      <c r="J767" s="14" t="s">
        <v>80</v>
      </c>
      <c r="K767" s="14" t="s">
        <v>24</v>
      </c>
      <c r="L767" s="14" t="s">
        <v>19</v>
      </c>
      <c r="M767" s="14" t="s">
        <v>25</v>
      </c>
      <c r="N767" s="14" t="s">
        <v>13</v>
      </c>
      <c r="O767" s="14" t="s">
        <v>14</v>
      </c>
      <c r="P767" s="14" t="s">
        <v>748</v>
      </c>
      <c r="Q767" s="12">
        <f t="shared" si="92"/>
        <v>2</v>
      </c>
      <c r="R767" s="12" cm="1">
        <f t="array" ref="R767">SUMPRODUCT(($G$2:$G$3117=G767)*(Q767&gt;$Q$2:$Q$3117))+1</f>
        <v>4</v>
      </c>
      <c r="S767" s="12">
        <f t="shared" si="93"/>
        <v>401061</v>
      </c>
      <c r="T767" cm="1">
        <f t="array" ref="T767">SUMPRODUCT(($G$2:$G$3117=G767)*(S767&gt;$S$2:$S$3117))+1</f>
        <v>4</v>
      </c>
      <c r="U767" t="str">
        <f t="shared" si="94"/>
        <v>LINGFIELD PARK †</v>
      </c>
      <c r="V767">
        <v>0</v>
      </c>
      <c r="W767" t="s">
        <v>11</v>
      </c>
      <c r="X767">
        <f t="shared" si="95"/>
        <v>2023</v>
      </c>
    </row>
    <row r="768" spans="1:24" x14ac:dyDescent="0.25">
      <c r="A768" s="10" t="str">
        <f t="shared" si="88"/>
        <v/>
      </c>
      <c r="B768" s="10" t="str">
        <f t="shared" si="89"/>
        <v/>
      </c>
      <c r="C768" s="10" t="str">
        <f t="shared" si="90"/>
        <v>Afternoon45078</v>
      </c>
      <c r="D768" s="5" t="str">
        <f>IF('by region'!$C$2="Any","Any",'Fixture list'!W768)&amp;M768&amp;IF('by region'!$I$2="Any","Any",N768)&amp;G768</f>
        <v>AnyFlatAny45078</v>
      </c>
      <c r="E768" s="5" t="e">
        <f>IF(I768=#REF!,'Fixture list'!G768,"")</f>
        <v>#REF!</v>
      </c>
      <c r="F768" s="5" t="str">
        <f t="shared" si="91"/>
        <v>450781</v>
      </c>
      <c r="G768" s="13">
        <v>45078</v>
      </c>
      <c r="H768" s="14" t="s">
        <v>34</v>
      </c>
      <c r="I768" s="14" t="s">
        <v>36</v>
      </c>
      <c r="J768" s="14" t="s">
        <v>9</v>
      </c>
      <c r="K768" s="14" t="s">
        <v>24</v>
      </c>
      <c r="L768" s="14" t="s">
        <v>19</v>
      </c>
      <c r="M768" s="14" t="s">
        <v>25</v>
      </c>
      <c r="N768" s="14" t="s">
        <v>13</v>
      </c>
      <c r="O768" s="14" t="s">
        <v>14</v>
      </c>
      <c r="P768" s="14" t="s">
        <v>756</v>
      </c>
      <c r="Q768" s="12">
        <f t="shared" si="92"/>
        <v>1</v>
      </c>
      <c r="R768" s="12" cm="1">
        <f t="array" ref="R768">SUMPRODUCT(($G$2:$G$3117=G768)*(Q768&gt;$Q$2:$Q$3117))+1</f>
        <v>1</v>
      </c>
      <c r="S768" s="12">
        <f t="shared" si="93"/>
        <v>100555</v>
      </c>
      <c r="T768" cm="1">
        <f t="array" ref="T768">SUMPRODUCT(($G$2:$G$3117=G768)*(S768&gt;$S$2:$S$3117))+1</f>
        <v>1</v>
      </c>
      <c r="U768" t="str">
        <f t="shared" si="94"/>
        <v xml:space="preserve">LINGFIELD PARK </v>
      </c>
      <c r="V768">
        <v>0</v>
      </c>
      <c r="W768" t="s">
        <v>11</v>
      </c>
      <c r="X768">
        <f t="shared" si="95"/>
        <v>2023</v>
      </c>
    </row>
    <row r="769" spans="1:24" x14ac:dyDescent="0.25">
      <c r="A769" s="10" t="str">
        <f t="shared" si="88"/>
        <v/>
      </c>
      <c r="B769" s="10" t="str">
        <f t="shared" si="89"/>
        <v/>
      </c>
      <c r="C769" s="10" t="str">
        <f t="shared" si="90"/>
        <v>Evening45080</v>
      </c>
      <c r="D769" s="5" t="str">
        <f>IF('by region'!$C$2="Any","Any",'Fixture list'!W769)&amp;M769&amp;IF('by region'!$I$2="Any","Any",N769)&amp;G769</f>
        <v>AnyFlatAny45080</v>
      </c>
      <c r="E769" s="5" t="e">
        <f>IF(I769=#REF!,'Fixture list'!G769,"")</f>
        <v>#REF!</v>
      </c>
      <c r="F769" s="5" t="str">
        <f t="shared" si="91"/>
        <v>450806</v>
      </c>
      <c r="G769" s="13">
        <v>45080</v>
      </c>
      <c r="H769" s="14" t="s">
        <v>37</v>
      </c>
      <c r="I769" s="14" t="s">
        <v>36</v>
      </c>
      <c r="J769" s="14" t="s">
        <v>80</v>
      </c>
      <c r="K769" s="14" t="s">
        <v>24</v>
      </c>
      <c r="L769" s="14" t="s">
        <v>19</v>
      </c>
      <c r="M769" s="14" t="s">
        <v>25</v>
      </c>
      <c r="N769" s="14" t="s">
        <v>13</v>
      </c>
      <c r="O769" s="14" t="s">
        <v>14</v>
      </c>
      <c r="P769" s="14" t="s">
        <v>768</v>
      </c>
      <c r="Q769" s="12">
        <f t="shared" si="92"/>
        <v>2</v>
      </c>
      <c r="R769" s="12" cm="1">
        <f t="array" ref="R769">SUMPRODUCT(($G$2:$G$3117=G769)*(Q769&gt;$Q$2:$Q$3117))+1</f>
        <v>6</v>
      </c>
      <c r="S769" s="12">
        <f t="shared" si="93"/>
        <v>601066</v>
      </c>
      <c r="T769" cm="1">
        <f t="array" ref="T769">SUMPRODUCT(($G$2:$G$3117=G769)*(S769&gt;$S$2:$S$3117))+1</f>
        <v>6</v>
      </c>
      <c r="U769" t="str">
        <f t="shared" si="94"/>
        <v>LINGFIELD PARK †</v>
      </c>
      <c r="V769">
        <v>0</v>
      </c>
      <c r="W769" t="s">
        <v>17</v>
      </c>
      <c r="X769">
        <f t="shared" si="95"/>
        <v>2023</v>
      </c>
    </row>
    <row r="770" spans="1:24" x14ac:dyDescent="0.25">
      <c r="A770" s="10" t="str">
        <f t="shared" ref="A770:A833" si="96">IF(YEAR(G770)=2024,P770,"")</f>
        <v/>
      </c>
      <c r="B770" s="10" t="str">
        <f t="shared" ref="B770:B833" si="97">IF(YEAR(G770)=2025,P770,"")</f>
        <v/>
      </c>
      <c r="C770" s="10" t="str">
        <f t="shared" ref="C770:C833" si="98">J770&amp;G770</f>
        <v>Evening45083</v>
      </c>
      <c r="D770" s="5" t="str">
        <f>IF('by region'!$C$2="Any","Any",'Fixture list'!W770)&amp;M770&amp;IF('by region'!$I$2="Any","Any",N770)&amp;G770</f>
        <v>AnyFlatAny45083</v>
      </c>
      <c r="E770" s="5" t="e">
        <f>IF(I770=#REF!,'Fixture list'!G770,"")</f>
        <v>#REF!</v>
      </c>
      <c r="F770" s="5" t="str">
        <f t="shared" ref="F770:F833" si="99">G770&amp;T770</f>
        <v>450833</v>
      </c>
      <c r="G770" s="13">
        <v>45083</v>
      </c>
      <c r="H770" s="14" t="s">
        <v>7</v>
      </c>
      <c r="I770" s="14" t="s">
        <v>36</v>
      </c>
      <c r="J770" s="14" t="s">
        <v>80</v>
      </c>
      <c r="K770" s="14" t="s">
        <v>24</v>
      </c>
      <c r="L770" s="14" t="s">
        <v>19</v>
      </c>
      <c r="M770" s="14" t="s">
        <v>25</v>
      </c>
      <c r="N770" s="14" t="s">
        <v>26</v>
      </c>
      <c r="O770" s="14" t="s">
        <v>14</v>
      </c>
      <c r="P770" s="14" t="s">
        <v>780</v>
      </c>
      <c r="Q770" s="12">
        <f t="shared" ref="Q770:Q833" si="100">IF(J770="Afternoon",1,IF(J770="Evening",2,IF(J770="Floodlit",3,4)))</f>
        <v>2</v>
      </c>
      <c r="R770" s="12" cm="1">
        <f t="array" ref="R770">SUMPRODUCT(($G$2:$G$3117=G770)*(Q770&gt;$Q$2:$Q$3117))+1</f>
        <v>3</v>
      </c>
      <c r="S770" s="12">
        <f t="shared" ref="S770:S833" si="101">(R770*100000)+P770</f>
        <v>301023</v>
      </c>
      <c r="T770" cm="1">
        <f t="array" ref="T770">SUMPRODUCT(($G$2:$G$3117=G770)*(S770&gt;$S$2:$S$3117))+1</f>
        <v>3</v>
      </c>
      <c r="U770" t="str">
        <f t="shared" ref="U770:U833" si="102">_xlfn.CONCAT(IF(M770="Flat",UPPER(I770),I770)," ",IF(J770="Evening","†",IF(J770="Floodlit","#","")))</f>
        <v>LINGFIELD PARK †</v>
      </c>
      <c r="V770">
        <v>0</v>
      </c>
      <c r="W770" t="s">
        <v>17</v>
      </c>
      <c r="X770">
        <f t="shared" ref="X770:X833" si="103">YEAR(G770)</f>
        <v>2023</v>
      </c>
    </row>
    <row r="771" spans="1:24" x14ac:dyDescent="0.25">
      <c r="A771" s="10" t="str">
        <f t="shared" si="96"/>
        <v/>
      </c>
      <c r="B771" s="10" t="str">
        <f t="shared" si="97"/>
        <v/>
      </c>
      <c r="C771" s="10" t="str">
        <f t="shared" si="98"/>
        <v>Evening45087</v>
      </c>
      <c r="D771" s="5" t="str">
        <f>IF('by region'!$C$2="Any","Any",'Fixture list'!W771)&amp;M771&amp;IF('by region'!$I$2="Any","Any",N771)&amp;G771</f>
        <v>AnyFlatAny45087</v>
      </c>
      <c r="E771" s="5" t="e">
        <f>IF(I771=#REF!,'Fixture list'!G771,"")</f>
        <v>#REF!</v>
      </c>
      <c r="F771" s="5" t="str">
        <f t="shared" si="99"/>
        <v>450876</v>
      </c>
      <c r="G771" s="13">
        <v>45087</v>
      </c>
      <c r="H771" s="14" t="s">
        <v>37</v>
      </c>
      <c r="I771" s="14" t="s">
        <v>36</v>
      </c>
      <c r="J771" s="14" t="s">
        <v>80</v>
      </c>
      <c r="K771" s="14" t="s">
        <v>24</v>
      </c>
      <c r="L771" s="14" t="s">
        <v>19</v>
      </c>
      <c r="M771" s="14" t="s">
        <v>25</v>
      </c>
      <c r="N771" s="14" t="s">
        <v>13</v>
      </c>
      <c r="O771" s="14" t="s">
        <v>14</v>
      </c>
      <c r="P771" s="14" t="s">
        <v>803</v>
      </c>
      <c r="Q771" s="12">
        <f t="shared" si="100"/>
        <v>2</v>
      </c>
      <c r="R771" s="12" cm="1">
        <f t="array" ref="R771">SUMPRODUCT(($G$2:$G$3117=G771)*(Q771&gt;$Q$2:$Q$3117))+1</f>
        <v>5</v>
      </c>
      <c r="S771" s="12">
        <f t="shared" si="101"/>
        <v>501825</v>
      </c>
      <c r="T771" cm="1">
        <f t="array" ref="T771">SUMPRODUCT(($G$2:$G$3117=G771)*(S771&gt;$S$2:$S$3117))+1</f>
        <v>6</v>
      </c>
      <c r="U771" t="str">
        <f t="shared" si="102"/>
        <v>LINGFIELD PARK †</v>
      </c>
      <c r="V771">
        <v>0</v>
      </c>
      <c r="W771" t="s">
        <v>19</v>
      </c>
      <c r="X771">
        <f t="shared" si="103"/>
        <v>2023</v>
      </c>
    </row>
    <row r="772" spans="1:24" x14ac:dyDescent="0.25">
      <c r="A772" s="10" t="str">
        <f t="shared" si="96"/>
        <v/>
      </c>
      <c r="B772" s="10" t="str">
        <f t="shared" si="97"/>
        <v/>
      </c>
      <c r="C772" s="10" t="str">
        <f t="shared" si="98"/>
        <v>Afternoon45089</v>
      </c>
      <c r="D772" s="5" t="str">
        <f>IF('by region'!$C$2="Any","Any",'Fixture list'!W772)&amp;M772&amp;IF('by region'!$I$2="Any","Any",N772)&amp;G772</f>
        <v>AnyFlatAny45089</v>
      </c>
      <c r="E772" s="5" t="e">
        <f>IF(I772=#REF!,'Fixture list'!G772,"")</f>
        <v>#REF!</v>
      </c>
      <c r="F772" s="5" t="str">
        <f t="shared" si="99"/>
        <v>450891</v>
      </c>
      <c r="G772" s="13">
        <v>45089</v>
      </c>
      <c r="H772" s="14" t="s">
        <v>42</v>
      </c>
      <c r="I772" s="14" t="s">
        <v>36</v>
      </c>
      <c r="J772" s="14" t="s">
        <v>9</v>
      </c>
      <c r="K772" s="14" t="s">
        <v>24</v>
      </c>
      <c r="L772" s="14" t="s">
        <v>19</v>
      </c>
      <c r="M772" s="14" t="s">
        <v>25</v>
      </c>
      <c r="N772" s="14" t="s">
        <v>13</v>
      </c>
      <c r="O772" s="14" t="s">
        <v>14</v>
      </c>
      <c r="P772" s="14" t="s">
        <v>807</v>
      </c>
      <c r="Q772" s="12">
        <f t="shared" si="100"/>
        <v>1</v>
      </c>
      <c r="R772" s="12" cm="1">
        <f t="array" ref="R772">SUMPRODUCT(($G$2:$G$3117=G772)*(Q772&gt;$Q$2:$Q$3117))+1</f>
        <v>1</v>
      </c>
      <c r="S772" s="12">
        <f t="shared" si="101"/>
        <v>101065</v>
      </c>
      <c r="T772" cm="1">
        <f t="array" ref="T772">SUMPRODUCT(($G$2:$G$3117=G772)*(S772&gt;$S$2:$S$3117))+1</f>
        <v>1</v>
      </c>
      <c r="U772" t="str">
        <f t="shared" si="102"/>
        <v xml:space="preserve">LINGFIELD PARK </v>
      </c>
      <c r="V772">
        <v>0</v>
      </c>
      <c r="W772" t="s">
        <v>11</v>
      </c>
      <c r="X772">
        <f t="shared" si="103"/>
        <v>2023</v>
      </c>
    </row>
    <row r="773" spans="1:24" x14ac:dyDescent="0.25">
      <c r="A773" s="10" t="str">
        <f t="shared" si="96"/>
        <v/>
      </c>
      <c r="B773" s="10" t="str">
        <f t="shared" si="97"/>
        <v/>
      </c>
      <c r="C773" s="10" t="str">
        <f t="shared" si="98"/>
        <v>Afternoon45096</v>
      </c>
      <c r="D773" s="5" t="str">
        <f>IF('by region'!$C$2="Any","Any",'Fixture list'!W773)&amp;M773&amp;IF('by region'!$I$2="Any","Any",N773)&amp;G773</f>
        <v>AnyFlatAny45096</v>
      </c>
      <c r="E773" s="5" t="e">
        <f>IF(I773=#REF!,'Fixture list'!G773,"")</f>
        <v>#REF!</v>
      </c>
      <c r="F773" s="5" t="str">
        <f t="shared" si="99"/>
        <v>450962</v>
      </c>
      <c r="G773" s="13">
        <v>45096</v>
      </c>
      <c r="H773" s="14" t="s">
        <v>42</v>
      </c>
      <c r="I773" s="14" t="s">
        <v>36</v>
      </c>
      <c r="J773" s="14" t="s">
        <v>9</v>
      </c>
      <c r="K773" s="14" t="s">
        <v>24</v>
      </c>
      <c r="L773" s="14" t="s">
        <v>19</v>
      </c>
      <c r="M773" s="14" t="s">
        <v>25</v>
      </c>
      <c r="N773" s="14" t="s">
        <v>26</v>
      </c>
      <c r="O773" s="14" t="s">
        <v>14</v>
      </c>
      <c r="P773" s="14" t="s">
        <v>841</v>
      </c>
      <c r="Q773" s="12">
        <f t="shared" si="100"/>
        <v>1</v>
      </c>
      <c r="R773" s="12" cm="1">
        <f t="array" ref="R773">SUMPRODUCT(($G$2:$G$3117=G773)*(Q773&gt;$Q$2:$Q$3117))+1</f>
        <v>1</v>
      </c>
      <c r="S773" s="12">
        <f t="shared" si="101"/>
        <v>101092</v>
      </c>
      <c r="T773" cm="1">
        <f t="array" ref="T773">SUMPRODUCT(($G$2:$G$3117=G773)*(S773&gt;$S$2:$S$3117))+1</f>
        <v>2</v>
      </c>
      <c r="U773" t="str">
        <f t="shared" si="102"/>
        <v xml:space="preserve">LINGFIELD PARK </v>
      </c>
      <c r="V773">
        <v>0</v>
      </c>
      <c r="W773" t="s">
        <v>17</v>
      </c>
      <c r="X773">
        <f t="shared" si="103"/>
        <v>2023</v>
      </c>
    </row>
    <row r="774" spans="1:24" x14ac:dyDescent="0.25">
      <c r="A774" s="10" t="str">
        <f t="shared" si="96"/>
        <v/>
      </c>
      <c r="B774" s="10" t="str">
        <f t="shared" si="97"/>
        <v/>
      </c>
      <c r="C774" s="10" t="str">
        <f t="shared" si="98"/>
        <v>Evening45099</v>
      </c>
      <c r="D774" s="5" t="str">
        <f>IF('by region'!$C$2="Any","Any",'Fixture list'!W774)&amp;M774&amp;IF('by region'!$I$2="Any","Any",N774)&amp;G774</f>
        <v>AnyFlatAny45099</v>
      </c>
      <c r="E774" s="5" t="e">
        <f>IF(I774=#REF!,'Fixture list'!G774,"")</f>
        <v>#REF!</v>
      </c>
      <c r="F774" s="5" t="str">
        <f t="shared" si="99"/>
        <v>450994</v>
      </c>
      <c r="G774" s="13">
        <v>45099</v>
      </c>
      <c r="H774" s="14" t="s">
        <v>34</v>
      </c>
      <c r="I774" s="14" t="s">
        <v>36</v>
      </c>
      <c r="J774" s="14" t="s">
        <v>80</v>
      </c>
      <c r="K774" s="14" t="s">
        <v>24</v>
      </c>
      <c r="L774" s="14" t="s">
        <v>19</v>
      </c>
      <c r="M774" s="14" t="s">
        <v>25</v>
      </c>
      <c r="N774" s="14" t="s">
        <v>26</v>
      </c>
      <c r="O774" s="14" t="s">
        <v>14</v>
      </c>
      <c r="P774" s="14" t="s">
        <v>857</v>
      </c>
      <c r="Q774" s="12">
        <f t="shared" si="100"/>
        <v>2</v>
      </c>
      <c r="R774" s="12" cm="1">
        <f t="array" ref="R774">SUMPRODUCT(($G$2:$G$3117=G774)*(Q774&gt;$Q$2:$Q$3117))+1</f>
        <v>4</v>
      </c>
      <c r="S774" s="12">
        <f t="shared" si="101"/>
        <v>400789</v>
      </c>
      <c r="T774" cm="1">
        <f t="array" ref="T774">SUMPRODUCT(($G$2:$G$3117=G774)*(S774&gt;$S$2:$S$3117))+1</f>
        <v>4</v>
      </c>
      <c r="U774" t="str">
        <f t="shared" si="102"/>
        <v>LINGFIELD PARK †</v>
      </c>
      <c r="V774">
        <v>0</v>
      </c>
      <c r="W774" t="s">
        <v>11</v>
      </c>
      <c r="X774">
        <f t="shared" si="103"/>
        <v>2023</v>
      </c>
    </row>
    <row r="775" spans="1:24" x14ac:dyDescent="0.25">
      <c r="A775" s="10" t="str">
        <f t="shared" si="96"/>
        <v/>
      </c>
      <c r="B775" s="10" t="str">
        <f t="shared" si="97"/>
        <v/>
      </c>
      <c r="C775" s="10" t="str">
        <f t="shared" si="98"/>
        <v>Evening45101</v>
      </c>
      <c r="D775" s="5" t="str">
        <f>IF('by region'!$C$2="Any","Any",'Fixture list'!W775)&amp;M775&amp;IF('by region'!$I$2="Any","Any",N775)&amp;G775</f>
        <v>AnyFlatAny45101</v>
      </c>
      <c r="E775" s="5" t="e">
        <f>IF(I775=#REF!,'Fixture list'!G775,"")</f>
        <v>#REF!</v>
      </c>
      <c r="F775" s="5" t="str">
        <f t="shared" si="99"/>
        <v>451015</v>
      </c>
      <c r="G775" s="13">
        <v>45101</v>
      </c>
      <c r="H775" s="14" t="s">
        <v>37</v>
      </c>
      <c r="I775" s="14" t="s">
        <v>36</v>
      </c>
      <c r="J775" s="14" t="s">
        <v>80</v>
      </c>
      <c r="K775" s="14" t="s">
        <v>24</v>
      </c>
      <c r="L775" s="14" t="s">
        <v>19</v>
      </c>
      <c r="M775" s="14" t="s">
        <v>25</v>
      </c>
      <c r="N775" s="14" t="s">
        <v>13</v>
      </c>
      <c r="O775" s="14" t="s">
        <v>14</v>
      </c>
      <c r="P775" s="14" t="s">
        <v>869</v>
      </c>
      <c r="Q775" s="12">
        <f t="shared" si="100"/>
        <v>2</v>
      </c>
      <c r="R775" s="12" cm="1">
        <f t="array" ref="R775">SUMPRODUCT(($G$2:$G$3117=G775)*(Q775&gt;$Q$2:$Q$3117))+1</f>
        <v>6</v>
      </c>
      <c r="S775" s="12">
        <f t="shared" si="101"/>
        <v>601067</v>
      </c>
      <c r="T775" cm="1">
        <f t="array" ref="T775">SUMPRODUCT(($G$2:$G$3117=G775)*(S775&gt;$S$2:$S$3117))+1</f>
        <v>5</v>
      </c>
      <c r="U775" t="str">
        <f t="shared" si="102"/>
        <v>LINGFIELD PARK †</v>
      </c>
      <c r="V775">
        <v>0</v>
      </c>
      <c r="W775" t="s">
        <v>19</v>
      </c>
      <c r="X775">
        <f t="shared" si="103"/>
        <v>2023</v>
      </c>
    </row>
    <row r="776" spans="1:24" x14ac:dyDescent="0.25">
      <c r="A776" s="10" t="str">
        <f t="shared" si="96"/>
        <v/>
      </c>
      <c r="B776" s="10" t="str">
        <f t="shared" si="97"/>
        <v/>
      </c>
      <c r="C776" s="10" t="str">
        <f t="shared" si="98"/>
        <v>Evening45108</v>
      </c>
      <c r="D776" s="5" t="str">
        <f>IF('by region'!$C$2="Any","Any",'Fixture list'!W776)&amp;M776&amp;IF('by region'!$I$2="Any","Any",N776)&amp;G776</f>
        <v>AnyFlatAny45108</v>
      </c>
      <c r="E776" s="5" t="e">
        <f>IF(I776=#REF!,'Fixture list'!G776,"")</f>
        <v>#REF!</v>
      </c>
      <c r="F776" s="5" t="str">
        <f t="shared" si="99"/>
        <v>451086</v>
      </c>
      <c r="G776" s="13">
        <v>45108</v>
      </c>
      <c r="H776" s="14" t="s">
        <v>37</v>
      </c>
      <c r="I776" s="14" t="s">
        <v>36</v>
      </c>
      <c r="J776" s="14" t="s">
        <v>80</v>
      </c>
      <c r="K776" s="14" t="s">
        <v>24</v>
      </c>
      <c r="L776" s="14" t="s">
        <v>19</v>
      </c>
      <c r="M776" s="14" t="s">
        <v>25</v>
      </c>
      <c r="N776" s="14" t="s">
        <v>13</v>
      </c>
      <c r="O776" s="14" t="s">
        <v>14</v>
      </c>
      <c r="P776" s="14" t="s">
        <v>902</v>
      </c>
      <c r="Q776" s="12">
        <f t="shared" si="100"/>
        <v>2</v>
      </c>
      <c r="R776" s="12" cm="1">
        <f t="array" ref="R776">SUMPRODUCT(($G$2:$G$3117=G776)*(Q776&gt;$Q$2:$Q$3117))+1</f>
        <v>5</v>
      </c>
      <c r="S776" s="12">
        <f t="shared" si="101"/>
        <v>501068</v>
      </c>
      <c r="T776" cm="1">
        <f t="array" ref="T776">SUMPRODUCT(($G$2:$G$3117=G776)*(S776&gt;$S$2:$S$3117))+1</f>
        <v>6</v>
      </c>
      <c r="U776" t="str">
        <f t="shared" si="102"/>
        <v>LINGFIELD PARK †</v>
      </c>
      <c r="V776">
        <v>0</v>
      </c>
      <c r="W776" t="s">
        <v>11</v>
      </c>
      <c r="X776">
        <f t="shared" si="103"/>
        <v>2023</v>
      </c>
    </row>
    <row r="777" spans="1:24" x14ac:dyDescent="0.25">
      <c r="A777" s="10" t="str">
        <f t="shared" si="96"/>
        <v/>
      </c>
      <c r="B777" s="10" t="str">
        <f t="shared" si="97"/>
        <v/>
      </c>
      <c r="C777" s="10" t="str">
        <f t="shared" si="98"/>
        <v>Afternoon45119</v>
      </c>
      <c r="D777" s="5" t="str">
        <f>IF('by region'!$C$2="Any","Any",'Fixture list'!W777)&amp;M777&amp;IF('by region'!$I$2="Any","Any",N777)&amp;G777</f>
        <v>AnyFlatAny45119</v>
      </c>
      <c r="E777" s="5" t="e">
        <f>IF(I777=#REF!,'Fixture list'!G777,"")</f>
        <v>#REF!</v>
      </c>
      <c r="F777" s="5" t="str">
        <f t="shared" si="99"/>
        <v>451192</v>
      </c>
      <c r="G777" s="13">
        <v>45119</v>
      </c>
      <c r="H777" s="14" t="s">
        <v>27</v>
      </c>
      <c r="I777" s="14" t="s">
        <v>36</v>
      </c>
      <c r="J777" s="14" t="s">
        <v>9</v>
      </c>
      <c r="K777" s="14" t="s">
        <v>24</v>
      </c>
      <c r="L777" s="14" t="s">
        <v>19</v>
      </c>
      <c r="M777" s="14" t="s">
        <v>25</v>
      </c>
      <c r="N777" s="14" t="s">
        <v>13</v>
      </c>
      <c r="O777" s="14" t="s">
        <v>14</v>
      </c>
      <c r="P777" s="14" t="s">
        <v>952</v>
      </c>
      <c r="Q777" s="12">
        <f t="shared" si="100"/>
        <v>1</v>
      </c>
      <c r="R777" s="12" cm="1">
        <f t="array" ref="R777">SUMPRODUCT(($G$2:$G$3117=G777)*(Q777&gt;$Q$2:$Q$3117))+1</f>
        <v>1</v>
      </c>
      <c r="S777" s="12">
        <f t="shared" si="101"/>
        <v>100796</v>
      </c>
      <c r="T777" cm="1">
        <f t="array" ref="T777">SUMPRODUCT(($G$2:$G$3117=G777)*(S777&gt;$S$2:$S$3117))+1</f>
        <v>2</v>
      </c>
      <c r="U777" t="str">
        <f t="shared" si="102"/>
        <v xml:space="preserve">LINGFIELD PARK </v>
      </c>
      <c r="V777">
        <v>0</v>
      </c>
      <c r="W777" t="s">
        <v>17</v>
      </c>
      <c r="X777">
        <f t="shared" si="103"/>
        <v>2023</v>
      </c>
    </row>
    <row r="778" spans="1:24" x14ac:dyDescent="0.25">
      <c r="A778" s="10" t="str">
        <f t="shared" si="96"/>
        <v/>
      </c>
      <c r="B778" s="10" t="str">
        <f t="shared" si="97"/>
        <v/>
      </c>
      <c r="C778" s="10" t="str">
        <f t="shared" si="98"/>
        <v>Afternoon45125</v>
      </c>
      <c r="D778" s="5" t="str">
        <f>IF('by region'!$C$2="Any","Any",'Fixture list'!W778)&amp;M778&amp;IF('by region'!$I$2="Any","Any",N778)&amp;G778</f>
        <v>AnyFlatAny45125</v>
      </c>
      <c r="E778" s="5" t="e">
        <f>IF(I778=#REF!,'Fixture list'!G778,"")</f>
        <v>#REF!</v>
      </c>
      <c r="F778" s="5" t="str">
        <f t="shared" si="99"/>
        <v>451252</v>
      </c>
      <c r="G778" s="13">
        <v>45125</v>
      </c>
      <c r="H778" s="14" t="s">
        <v>7</v>
      </c>
      <c r="I778" s="14" t="s">
        <v>36</v>
      </c>
      <c r="J778" s="14" t="s">
        <v>9</v>
      </c>
      <c r="K778" s="14" t="s">
        <v>24</v>
      </c>
      <c r="L778" s="14" t="s">
        <v>19</v>
      </c>
      <c r="M778" s="14" t="s">
        <v>25</v>
      </c>
      <c r="N778" s="14" t="s">
        <v>13</v>
      </c>
      <c r="O778" s="14" t="s">
        <v>14</v>
      </c>
      <c r="P778" s="14" t="s">
        <v>976</v>
      </c>
      <c r="Q778" s="12">
        <f t="shared" si="100"/>
        <v>1</v>
      </c>
      <c r="R778" s="12" cm="1">
        <f t="array" ref="R778">SUMPRODUCT(($G$2:$G$3117=G778)*(Q778&gt;$Q$2:$Q$3117))+1</f>
        <v>1</v>
      </c>
      <c r="S778" s="12">
        <f t="shared" si="101"/>
        <v>112762</v>
      </c>
      <c r="T778" cm="1">
        <f t="array" ref="T778">SUMPRODUCT(($G$2:$G$3117=G778)*(S778&gt;$S$2:$S$3117))+1</f>
        <v>2</v>
      </c>
      <c r="U778" t="str">
        <f t="shared" si="102"/>
        <v xml:space="preserve">LINGFIELD PARK </v>
      </c>
      <c r="V778">
        <v>0</v>
      </c>
      <c r="W778" t="s">
        <v>19</v>
      </c>
      <c r="X778">
        <f t="shared" si="103"/>
        <v>2023</v>
      </c>
    </row>
    <row r="779" spans="1:24" x14ac:dyDescent="0.25">
      <c r="A779" s="10" t="str">
        <f t="shared" si="96"/>
        <v/>
      </c>
      <c r="B779" s="10" t="str">
        <f t="shared" si="97"/>
        <v/>
      </c>
      <c r="C779" s="10" t="str">
        <f t="shared" si="98"/>
        <v>Afternoon45133</v>
      </c>
      <c r="D779" s="5" t="str">
        <f>IF('by region'!$C$2="Any","Any",'Fixture list'!W779)&amp;M779&amp;IF('by region'!$I$2="Any","Any",N779)&amp;G779</f>
        <v>AnyFlatAny45133</v>
      </c>
      <c r="E779" s="5" t="e">
        <f>IF(I779=#REF!,'Fixture list'!G779,"")</f>
        <v>#REF!</v>
      </c>
      <c r="F779" s="5" t="str">
        <f t="shared" si="99"/>
        <v>451333</v>
      </c>
      <c r="G779" s="13">
        <v>45133</v>
      </c>
      <c r="H779" s="14" t="s">
        <v>27</v>
      </c>
      <c r="I779" s="14" t="s">
        <v>36</v>
      </c>
      <c r="J779" s="14" t="s">
        <v>9</v>
      </c>
      <c r="K779" s="14" t="s">
        <v>24</v>
      </c>
      <c r="L779" s="14" t="s">
        <v>19</v>
      </c>
      <c r="M779" s="14" t="s">
        <v>25</v>
      </c>
      <c r="N779" s="14" t="s">
        <v>13</v>
      </c>
      <c r="O779" s="14" t="s">
        <v>14</v>
      </c>
      <c r="P779" s="14" t="s">
        <v>1017</v>
      </c>
      <c r="Q779" s="12">
        <f t="shared" si="100"/>
        <v>1</v>
      </c>
      <c r="R779" s="12" cm="1">
        <f t="array" ref="R779">SUMPRODUCT(($G$2:$G$3117=G779)*(Q779&gt;$Q$2:$Q$3117))+1</f>
        <v>1</v>
      </c>
      <c r="S779" s="12">
        <f t="shared" si="101"/>
        <v>101075</v>
      </c>
      <c r="T779" cm="1">
        <f t="array" ref="T779">SUMPRODUCT(($G$2:$G$3117=G779)*(S779&gt;$S$2:$S$3117))+1</f>
        <v>3</v>
      </c>
      <c r="U779" t="str">
        <f t="shared" si="102"/>
        <v xml:space="preserve">LINGFIELD PARK </v>
      </c>
      <c r="V779">
        <v>0</v>
      </c>
      <c r="W779" t="s">
        <v>11</v>
      </c>
      <c r="X779">
        <f t="shared" si="103"/>
        <v>2023</v>
      </c>
    </row>
    <row r="780" spans="1:24" x14ac:dyDescent="0.25">
      <c r="A780" s="10" t="str">
        <f t="shared" si="96"/>
        <v/>
      </c>
      <c r="B780" s="10" t="str">
        <f t="shared" si="97"/>
        <v/>
      </c>
      <c r="C780" s="10" t="str">
        <f t="shared" si="98"/>
        <v>Evening45138</v>
      </c>
      <c r="D780" s="5" t="str">
        <f>IF('by region'!$C$2="Any","Any",'Fixture list'!W780)&amp;M780&amp;IF('by region'!$I$2="Any","Any",N780)&amp;G780</f>
        <v>AnyFlatAny45138</v>
      </c>
      <c r="E780" s="5" t="e">
        <f>IF(I780=#REF!,'Fixture list'!G780,"")</f>
        <v>#REF!</v>
      </c>
      <c r="F780" s="5" t="str">
        <f t="shared" si="99"/>
        <v>451383</v>
      </c>
      <c r="G780" s="13">
        <v>45138</v>
      </c>
      <c r="H780" s="14" t="s">
        <v>42</v>
      </c>
      <c r="I780" s="14" t="s">
        <v>36</v>
      </c>
      <c r="J780" s="14" t="s">
        <v>80</v>
      </c>
      <c r="K780" s="14" t="s">
        <v>24</v>
      </c>
      <c r="L780" s="14" t="s">
        <v>19</v>
      </c>
      <c r="M780" s="14" t="s">
        <v>25</v>
      </c>
      <c r="N780" s="14" t="s">
        <v>13</v>
      </c>
      <c r="O780" s="14" t="s">
        <v>14</v>
      </c>
      <c r="P780" s="14" t="s">
        <v>1040</v>
      </c>
      <c r="Q780" s="12">
        <f t="shared" si="100"/>
        <v>2</v>
      </c>
      <c r="R780" s="12" cm="1">
        <f t="array" ref="R780">SUMPRODUCT(($G$2:$G$3117=G780)*(Q780&gt;$Q$2:$Q$3117))+1</f>
        <v>3</v>
      </c>
      <c r="S780" s="12">
        <f t="shared" si="101"/>
        <v>301732</v>
      </c>
      <c r="T780" cm="1">
        <f t="array" ref="T780">SUMPRODUCT(($G$2:$G$3117=G780)*(S780&gt;$S$2:$S$3117))+1</f>
        <v>3</v>
      </c>
      <c r="U780" t="str">
        <f t="shared" si="102"/>
        <v>LINGFIELD PARK †</v>
      </c>
      <c r="V780">
        <v>0</v>
      </c>
      <c r="W780" t="s">
        <v>17</v>
      </c>
      <c r="X780">
        <f t="shared" si="103"/>
        <v>2023</v>
      </c>
    </row>
    <row r="781" spans="1:24" x14ac:dyDescent="0.25">
      <c r="A781" s="10" t="str">
        <f t="shared" si="96"/>
        <v/>
      </c>
      <c r="B781" s="10" t="str">
        <f t="shared" si="97"/>
        <v/>
      </c>
      <c r="C781" s="10" t="str">
        <f t="shared" si="98"/>
        <v>Evening45143</v>
      </c>
      <c r="D781" s="5" t="str">
        <f>IF('by region'!$C$2="Any","Any",'Fixture list'!W781)&amp;M781&amp;IF('by region'!$I$2="Any","Any",N781)&amp;G781</f>
        <v>AnyFlatAny45143</v>
      </c>
      <c r="E781" s="5" t="e">
        <f>IF(I781=#REF!,'Fixture list'!G781,"")</f>
        <v>#REF!</v>
      </c>
      <c r="F781" s="5" t="str">
        <f t="shared" si="99"/>
        <v>451436</v>
      </c>
      <c r="G781" s="13">
        <v>45143</v>
      </c>
      <c r="H781" s="14" t="s">
        <v>37</v>
      </c>
      <c r="I781" s="14" t="s">
        <v>36</v>
      </c>
      <c r="J781" s="14" t="s">
        <v>80</v>
      </c>
      <c r="K781" s="14" t="s">
        <v>24</v>
      </c>
      <c r="L781" s="14" t="s">
        <v>19</v>
      </c>
      <c r="M781" s="14" t="s">
        <v>25</v>
      </c>
      <c r="N781" s="14" t="s">
        <v>13</v>
      </c>
      <c r="O781" s="14" t="s">
        <v>14</v>
      </c>
      <c r="P781" s="14" t="s">
        <v>1066</v>
      </c>
      <c r="Q781" s="12">
        <f t="shared" si="100"/>
        <v>2</v>
      </c>
      <c r="R781" s="12" cm="1">
        <f t="array" ref="R781">SUMPRODUCT(($G$2:$G$3117=G781)*(Q781&gt;$Q$2:$Q$3117))+1</f>
        <v>5</v>
      </c>
      <c r="S781" s="12">
        <f t="shared" si="101"/>
        <v>501831</v>
      </c>
      <c r="T781" cm="1">
        <f t="array" ref="T781">SUMPRODUCT(($G$2:$G$3117=G781)*(S781&gt;$S$2:$S$3117))+1</f>
        <v>6</v>
      </c>
      <c r="U781" t="str">
        <f t="shared" si="102"/>
        <v>LINGFIELD PARK †</v>
      </c>
      <c r="V781">
        <v>0</v>
      </c>
      <c r="W781" t="s">
        <v>17</v>
      </c>
      <c r="X781">
        <f t="shared" si="103"/>
        <v>2023</v>
      </c>
    </row>
    <row r="782" spans="1:24" x14ac:dyDescent="0.25">
      <c r="A782" s="10" t="str">
        <f t="shared" si="96"/>
        <v/>
      </c>
      <c r="B782" s="10" t="str">
        <f t="shared" si="97"/>
        <v/>
      </c>
      <c r="C782" s="10" t="str">
        <f t="shared" si="98"/>
        <v>Evening45150</v>
      </c>
      <c r="D782" s="5" t="str">
        <f>IF('by region'!$C$2="Any","Any",'Fixture list'!W782)&amp;M782&amp;IF('by region'!$I$2="Any","Any",N782)&amp;G782</f>
        <v>AnyFlatAny45150</v>
      </c>
      <c r="E782" s="5" t="e">
        <f>IF(I782=#REF!,'Fixture list'!G782,"")</f>
        <v>#REF!</v>
      </c>
      <c r="F782" s="5" t="str">
        <f t="shared" si="99"/>
        <v>451506</v>
      </c>
      <c r="G782" s="13">
        <v>45150</v>
      </c>
      <c r="H782" s="14" t="s">
        <v>37</v>
      </c>
      <c r="I782" s="14" t="s">
        <v>36</v>
      </c>
      <c r="J782" s="14" t="s">
        <v>80</v>
      </c>
      <c r="K782" s="14" t="s">
        <v>24</v>
      </c>
      <c r="L782" s="14" t="s">
        <v>19</v>
      </c>
      <c r="M782" s="14" t="s">
        <v>25</v>
      </c>
      <c r="N782" s="14" t="s">
        <v>13</v>
      </c>
      <c r="O782" s="14" t="s">
        <v>14</v>
      </c>
      <c r="P782" s="14" t="s">
        <v>1097</v>
      </c>
      <c r="Q782" s="12">
        <f t="shared" si="100"/>
        <v>2</v>
      </c>
      <c r="R782" s="12" cm="1">
        <f t="array" ref="R782">SUMPRODUCT(($G$2:$G$3117=G782)*(Q782&gt;$Q$2:$Q$3117))+1</f>
        <v>5</v>
      </c>
      <c r="S782" s="12">
        <f t="shared" si="101"/>
        <v>501550</v>
      </c>
      <c r="T782" cm="1">
        <f t="array" ref="T782">SUMPRODUCT(($G$2:$G$3117=G782)*(S782&gt;$S$2:$S$3117))+1</f>
        <v>6</v>
      </c>
      <c r="U782" t="str">
        <f t="shared" si="102"/>
        <v>LINGFIELD PARK †</v>
      </c>
      <c r="V782">
        <v>0</v>
      </c>
      <c r="W782" t="s">
        <v>19</v>
      </c>
      <c r="X782">
        <f t="shared" si="103"/>
        <v>2023</v>
      </c>
    </row>
    <row r="783" spans="1:24" x14ac:dyDescent="0.25">
      <c r="A783" s="10" t="str">
        <f t="shared" si="96"/>
        <v/>
      </c>
      <c r="B783" s="10" t="str">
        <f t="shared" si="97"/>
        <v/>
      </c>
      <c r="C783" s="10" t="str">
        <f t="shared" si="98"/>
        <v>Afternoon45153</v>
      </c>
      <c r="D783" s="5" t="str">
        <f>IF('by region'!$C$2="Any","Any",'Fixture list'!W783)&amp;M783&amp;IF('by region'!$I$2="Any","Any",N783)&amp;G783</f>
        <v>AnyFlatAny45153</v>
      </c>
      <c r="E783" s="5" t="e">
        <f>IF(I783=#REF!,'Fixture list'!G783,"")</f>
        <v>#REF!</v>
      </c>
      <c r="F783" s="5" t="str">
        <f t="shared" si="99"/>
        <v>451532</v>
      </c>
      <c r="G783" s="13">
        <v>45153</v>
      </c>
      <c r="H783" s="14" t="s">
        <v>7</v>
      </c>
      <c r="I783" s="14" t="s">
        <v>36</v>
      </c>
      <c r="J783" s="14" t="s">
        <v>9</v>
      </c>
      <c r="K783" s="14" t="s">
        <v>24</v>
      </c>
      <c r="L783" s="14" t="s">
        <v>19</v>
      </c>
      <c r="M783" s="14" t="s">
        <v>25</v>
      </c>
      <c r="N783" s="14" t="s">
        <v>13</v>
      </c>
      <c r="O783" s="14" t="s">
        <v>14</v>
      </c>
      <c r="P783" s="14" t="s">
        <v>1108</v>
      </c>
      <c r="Q783" s="12">
        <f t="shared" si="100"/>
        <v>1</v>
      </c>
      <c r="R783" s="12" cm="1">
        <f t="array" ref="R783">SUMPRODUCT(($G$2:$G$3117=G783)*(Q783&gt;$Q$2:$Q$3117))+1</f>
        <v>1</v>
      </c>
      <c r="S783" s="12">
        <f t="shared" si="101"/>
        <v>101513</v>
      </c>
      <c r="T783" cm="1">
        <f t="array" ref="T783">SUMPRODUCT(($G$2:$G$3117=G783)*(S783&gt;$S$2:$S$3117))+1</f>
        <v>2</v>
      </c>
      <c r="U783" t="str">
        <f t="shared" si="102"/>
        <v xml:space="preserve">LINGFIELD PARK </v>
      </c>
      <c r="V783">
        <v>0</v>
      </c>
      <c r="W783" t="s">
        <v>11</v>
      </c>
      <c r="X783">
        <f t="shared" si="103"/>
        <v>2023</v>
      </c>
    </row>
    <row r="784" spans="1:24" x14ac:dyDescent="0.25">
      <c r="A784" s="10" t="str">
        <f t="shared" si="96"/>
        <v/>
      </c>
      <c r="B784" s="10" t="str">
        <f t="shared" si="97"/>
        <v/>
      </c>
      <c r="C784" s="10" t="str">
        <f t="shared" si="98"/>
        <v>Evening45155</v>
      </c>
      <c r="D784" s="5" t="str">
        <f>IF('by region'!$C$2="Any","Any",'Fixture list'!W784)&amp;M784&amp;IF('by region'!$I$2="Any","Any",N784)&amp;G784</f>
        <v>AnyFlatAny45155</v>
      </c>
      <c r="E784" s="5" t="e">
        <f>IF(I784=#REF!,'Fixture list'!G784,"")</f>
        <v>#REF!</v>
      </c>
      <c r="F784" s="5" t="str">
        <f t="shared" si="99"/>
        <v>451554</v>
      </c>
      <c r="G784" s="13">
        <v>45155</v>
      </c>
      <c r="H784" s="14" t="s">
        <v>34</v>
      </c>
      <c r="I784" s="14" t="s">
        <v>36</v>
      </c>
      <c r="J784" s="14" t="s">
        <v>80</v>
      </c>
      <c r="K784" s="14" t="s">
        <v>24</v>
      </c>
      <c r="L784" s="14" t="s">
        <v>19</v>
      </c>
      <c r="M784" s="14" t="s">
        <v>25</v>
      </c>
      <c r="N784" s="14" t="s">
        <v>13</v>
      </c>
      <c r="O784" s="14" t="s">
        <v>14</v>
      </c>
      <c r="P784" s="14" t="s">
        <v>1118</v>
      </c>
      <c r="Q784" s="12">
        <f t="shared" si="100"/>
        <v>2</v>
      </c>
      <c r="R784" s="12" cm="1">
        <f t="array" ref="R784">SUMPRODUCT(($G$2:$G$3117=G784)*(Q784&gt;$Q$2:$Q$3117))+1</f>
        <v>4</v>
      </c>
      <c r="S784" s="12">
        <f t="shared" si="101"/>
        <v>401078</v>
      </c>
      <c r="T784" cm="1">
        <f t="array" ref="T784">SUMPRODUCT(($G$2:$G$3117=G784)*(S784&gt;$S$2:$S$3117))+1</f>
        <v>4</v>
      </c>
      <c r="U784" t="str">
        <f t="shared" si="102"/>
        <v>LINGFIELD PARK †</v>
      </c>
      <c r="V784">
        <v>0</v>
      </c>
      <c r="W784" t="s">
        <v>19</v>
      </c>
      <c r="X784">
        <f t="shared" si="103"/>
        <v>2023</v>
      </c>
    </row>
    <row r="785" spans="1:24" x14ac:dyDescent="0.25">
      <c r="A785" s="10" t="str">
        <f t="shared" si="96"/>
        <v/>
      </c>
      <c r="B785" s="10" t="str">
        <f t="shared" si="97"/>
        <v/>
      </c>
      <c r="C785" s="10" t="str">
        <f t="shared" si="98"/>
        <v>Afternoon45159</v>
      </c>
      <c r="D785" s="5" t="str">
        <f>IF('by region'!$C$2="Any","Any",'Fixture list'!W785)&amp;M785&amp;IF('by region'!$I$2="Any","Any",N785)&amp;G785</f>
        <v>AnyFlatAny45159</v>
      </c>
      <c r="E785" s="5" t="e">
        <f>IF(I785=#REF!,'Fixture list'!G785,"")</f>
        <v>#REF!</v>
      </c>
      <c r="F785" s="5" t="str">
        <f t="shared" si="99"/>
        <v>451592</v>
      </c>
      <c r="G785" s="13">
        <v>45159</v>
      </c>
      <c r="H785" s="14" t="s">
        <v>42</v>
      </c>
      <c r="I785" s="14" t="s">
        <v>36</v>
      </c>
      <c r="J785" s="14" t="s">
        <v>9</v>
      </c>
      <c r="K785" s="14" t="s">
        <v>24</v>
      </c>
      <c r="L785" s="14" t="s">
        <v>19</v>
      </c>
      <c r="M785" s="14" t="s">
        <v>25</v>
      </c>
      <c r="N785" s="14" t="s">
        <v>26</v>
      </c>
      <c r="O785" s="14" t="s">
        <v>14</v>
      </c>
      <c r="P785" s="14" t="s">
        <v>1135</v>
      </c>
      <c r="Q785" s="12">
        <f t="shared" si="100"/>
        <v>1</v>
      </c>
      <c r="R785" s="12" cm="1">
        <f t="array" ref="R785">SUMPRODUCT(($G$2:$G$3117=G785)*(Q785&gt;$Q$2:$Q$3117))+1</f>
        <v>1</v>
      </c>
      <c r="S785" s="12">
        <f t="shared" si="101"/>
        <v>101803</v>
      </c>
      <c r="T785" cm="1">
        <f t="array" ref="T785">SUMPRODUCT(($G$2:$G$3117=G785)*(S785&gt;$S$2:$S$3117))+1</f>
        <v>2</v>
      </c>
      <c r="U785" t="str">
        <f t="shared" si="102"/>
        <v xml:space="preserve">LINGFIELD PARK </v>
      </c>
      <c r="V785">
        <v>0</v>
      </c>
      <c r="W785" t="s">
        <v>19</v>
      </c>
      <c r="X785">
        <f t="shared" si="103"/>
        <v>2023</v>
      </c>
    </row>
    <row r="786" spans="1:24" x14ac:dyDescent="0.25">
      <c r="A786" s="10" t="str">
        <f t="shared" si="96"/>
        <v/>
      </c>
      <c r="B786" s="10" t="str">
        <f t="shared" si="97"/>
        <v/>
      </c>
      <c r="C786" s="10" t="str">
        <f t="shared" si="98"/>
        <v>Afternoon45168</v>
      </c>
      <c r="D786" s="5" t="str">
        <f>IF('by region'!$C$2="Any","Any",'Fixture list'!W786)&amp;M786&amp;IF('by region'!$I$2="Any","Any",N786)&amp;G786</f>
        <v>AnyFlatAny45168</v>
      </c>
      <c r="E786" s="5" t="e">
        <f>IF(I786=#REF!,'Fixture list'!G786,"")</f>
        <v>#REF!</v>
      </c>
      <c r="F786" s="5" t="str">
        <f t="shared" si="99"/>
        <v>451683</v>
      </c>
      <c r="G786" s="13">
        <v>45168</v>
      </c>
      <c r="H786" s="14" t="s">
        <v>27</v>
      </c>
      <c r="I786" s="14" t="s">
        <v>36</v>
      </c>
      <c r="J786" s="14" t="s">
        <v>9</v>
      </c>
      <c r="K786" s="14" t="s">
        <v>24</v>
      </c>
      <c r="L786" s="14" t="s">
        <v>11</v>
      </c>
      <c r="M786" s="14" t="s">
        <v>25</v>
      </c>
      <c r="N786" s="14" t="s">
        <v>13</v>
      </c>
      <c r="O786" s="14" t="s">
        <v>14</v>
      </c>
      <c r="P786" s="14" t="s">
        <v>1176</v>
      </c>
      <c r="Q786" s="12">
        <f t="shared" si="100"/>
        <v>1</v>
      </c>
      <c r="R786" s="12" cm="1">
        <f t="array" ref="R786">SUMPRODUCT(($G$2:$G$3117=G786)*(Q786&gt;$Q$2:$Q$3117))+1</f>
        <v>1</v>
      </c>
      <c r="S786" s="12">
        <f t="shared" si="101"/>
        <v>101082</v>
      </c>
      <c r="T786" cm="1">
        <f t="array" ref="T786">SUMPRODUCT(($G$2:$G$3117=G786)*(S786&gt;$S$2:$S$3117))+1</f>
        <v>3</v>
      </c>
      <c r="U786" t="str">
        <f t="shared" si="102"/>
        <v xml:space="preserve">LINGFIELD PARK </v>
      </c>
      <c r="V786">
        <v>0</v>
      </c>
      <c r="W786" t="s">
        <v>17</v>
      </c>
      <c r="X786">
        <f t="shared" si="103"/>
        <v>2023</v>
      </c>
    </row>
    <row r="787" spans="1:24" x14ac:dyDescent="0.25">
      <c r="A787" s="10" t="str">
        <f t="shared" si="96"/>
        <v/>
      </c>
      <c r="B787" s="10" t="str">
        <f t="shared" si="97"/>
        <v/>
      </c>
      <c r="C787" s="10" t="str">
        <f t="shared" si="98"/>
        <v>Afternoon45175</v>
      </c>
      <c r="D787" s="5" t="str">
        <f>IF('by region'!$C$2="Any","Any",'Fixture list'!W787)&amp;M787&amp;IF('by region'!$I$2="Any","Any",N787)&amp;G787</f>
        <v>AnyFlatAny45175</v>
      </c>
      <c r="E787" s="5" t="e">
        <f>IF(I787=#REF!,'Fixture list'!G787,"")</f>
        <v>#REF!</v>
      </c>
      <c r="F787" s="5" t="str">
        <f t="shared" si="99"/>
        <v>451752</v>
      </c>
      <c r="G787" s="13">
        <v>45175</v>
      </c>
      <c r="H787" s="14" t="s">
        <v>27</v>
      </c>
      <c r="I787" s="14" t="s">
        <v>36</v>
      </c>
      <c r="J787" s="14" t="s">
        <v>9</v>
      </c>
      <c r="K787" s="14" t="s">
        <v>24</v>
      </c>
      <c r="L787" s="14" t="s">
        <v>17</v>
      </c>
      <c r="M787" s="14" t="s">
        <v>25</v>
      </c>
      <c r="N787" s="14" t="s">
        <v>13</v>
      </c>
      <c r="O787" s="14" t="s">
        <v>14</v>
      </c>
      <c r="P787" s="14" t="s">
        <v>1209</v>
      </c>
      <c r="Q787" s="12">
        <f t="shared" si="100"/>
        <v>1</v>
      </c>
      <c r="R787" s="12" cm="1">
        <f t="array" ref="R787">SUMPRODUCT(($G$2:$G$3117=G787)*(Q787&gt;$Q$2:$Q$3117))+1</f>
        <v>1</v>
      </c>
      <c r="S787" s="12">
        <f t="shared" si="101"/>
        <v>101073</v>
      </c>
      <c r="T787" cm="1">
        <f t="array" ref="T787">SUMPRODUCT(($G$2:$G$3117=G787)*(S787&gt;$S$2:$S$3117))+1</f>
        <v>2</v>
      </c>
      <c r="U787" t="str">
        <f t="shared" si="102"/>
        <v xml:space="preserve">LINGFIELD PARK </v>
      </c>
      <c r="V787">
        <v>0</v>
      </c>
      <c r="W787" t="s">
        <v>11</v>
      </c>
      <c r="X787">
        <f t="shared" si="103"/>
        <v>2023</v>
      </c>
    </row>
    <row r="788" spans="1:24" x14ac:dyDescent="0.25">
      <c r="A788" s="10" t="str">
        <f t="shared" si="96"/>
        <v/>
      </c>
      <c r="B788" s="10" t="str">
        <f t="shared" si="97"/>
        <v/>
      </c>
      <c r="C788" s="10" t="str">
        <f t="shared" si="98"/>
        <v>Afternoon45185</v>
      </c>
      <c r="D788" s="5" t="str">
        <f>IF('by region'!$C$2="Any","Any",'Fixture list'!W788)&amp;M788&amp;IF('by region'!$I$2="Any","Any",N788)&amp;G788</f>
        <v>AnyFlatAny45185</v>
      </c>
      <c r="E788" s="5" t="e">
        <f>IF(I788=#REF!,'Fixture list'!G788,"")</f>
        <v>#REF!</v>
      </c>
      <c r="F788" s="5" t="str">
        <f t="shared" si="99"/>
        <v>451854</v>
      </c>
      <c r="G788" s="13">
        <v>45185</v>
      </c>
      <c r="H788" s="14" t="s">
        <v>37</v>
      </c>
      <c r="I788" s="14" t="s">
        <v>36</v>
      </c>
      <c r="J788" s="14" t="s">
        <v>9</v>
      </c>
      <c r="K788" s="14" t="s">
        <v>24</v>
      </c>
      <c r="L788" s="14" t="s">
        <v>11</v>
      </c>
      <c r="M788" s="14" t="s">
        <v>25</v>
      </c>
      <c r="N788" s="14" t="s">
        <v>13</v>
      </c>
      <c r="O788" s="14" t="s">
        <v>14</v>
      </c>
      <c r="P788" s="14" t="s">
        <v>1251</v>
      </c>
      <c r="Q788" s="12">
        <f t="shared" si="100"/>
        <v>1</v>
      </c>
      <c r="R788" s="12" cm="1">
        <f t="array" ref="R788">SUMPRODUCT(($G$2:$G$3117=G788)*(Q788&gt;$Q$2:$Q$3117))+1</f>
        <v>1</v>
      </c>
      <c r="S788" s="12">
        <f t="shared" si="101"/>
        <v>100829</v>
      </c>
      <c r="T788" cm="1">
        <f t="array" ref="T788">SUMPRODUCT(($G$2:$G$3117=G788)*(S788&gt;$S$2:$S$3117))+1</f>
        <v>4</v>
      </c>
      <c r="U788" t="str">
        <f t="shared" si="102"/>
        <v xml:space="preserve">LINGFIELD PARK </v>
      </c>
      <c r="V788">
        <v>0</v>
      </c>
      <c r="W788" t="s">
        <v>11</v>
      </c>
      <c r="X788">
        <f t="shared" si="103"/>
        <v>2023</v>
      </c>
    </row>
    <row r="789" spans="1:24" x14ac:dyDescent="0.25">
      <c r="A789" s="10" t="str">
        <f t="shared" si="96"/>
        <v/>
      </c>
      <c r="B789" s="10" t="str">
        <f t="shared" si="97"/>
        <v/>
      </c>
      <c r="C789" s="10" t="str">
        <f t="shared" si="98"/>
        <v>Afternoon45195</v>
      </c>
      <c r="D789" s="5" t="str">
        <f>IF('by region'!$C$2="Any","Any",'Fixture list'!W789)&amp;M789&amp;IF('by region'!$I$2="Any","Any",N789)&amp;G789</f>
        <v>AnyFlatAny45195</v>
      </c>
      <c r="E789" s="5" t="e">
        <f>IF(I789=#REF!,'Fixture list'!G789,"")</f>
        <v>#REF!</v>
      </c>
      <c r="F789" s="5" t="str">
        <f t="shared" si="99"/>
        <v>451953</v>
      </c>
      <c r="G789" s="13">
        <v>45195</v>
      </c>
      <c r="H789" s="14" t="s">
        <v>7</v>
      </c>
      <c r="I789" s="14" t="s">
        <v>36</v>
      </c>
      <c r="J789" s="14" t="s">
        <v>9</v>
      </c>
      <c r="K789" s="14" t="s">
        <v>24</v>
      </c>
      <c r="L789" s="14" t="s">
        <v>17</v>
      </c>
      <c r="M789" s="14" t="s">
        <v>25</v>
      </c>
      <c r="N789" s="14" t="s">
        <v>26</v>
      </c>
      <c r="O789" s="14" t="s">
        <v>14</v>
      </c>
      <c r="P789" s="14" t="s">
        <v>1289</v>
      </c>
      <c r="Q789" s="12">
        <f t="shared" si="100"/>
        <v>1</v>
      </c>
      <c r="R789" s="12" cm="1">
        <f t="array" ref="R789">SUMPRODUCT(($G$2:$G$3117=G789)*(Q789&gt;$Q$2:$Q$3117))+1</f>
        <v>1</v>
      </c>
      <c r="S789" s="12">
        <f t="shared" si="101"/>
        <v>101822</v>
      </c>
      <c r="T789" cm="1">
        <f t="array" ref="T789">SUMPRODUCT(($G$2:$G$3117=G789)*(S789&gt;$S$2:$S$3117))+1</f>
        <v>3</v>
      </c>
      <c r="U789" t="str">
        <f t="shared" si="102"/>
        <v xml:space="preserve">LINGFIELD PARK </v>
      </c>
      <c r="V789">
        <v>0</v>
      </c>
      <c r="W789" t="s">
        <v>19</v>
      </c>
      <c r="X789">
        <f t="shared" si="103"/>
        <v>2023</v>
      </c>
    </row>
    <row r="790" spans="1:24" x14ac:dyDescent="0.25">
      <c r="A790" s="10" t="str">
        <f t="shared" si="96"/>
        <v/>
      </c>
      <c r="B790" s="10" t="str">
        <f t="shared" si="97"/>
        <v/>
      </c>
      <c r="C790" s="10" t="str">
        <f t="shared" si="98"/>
        <v>Afternoon45204</v>
      </c>
      <c r="D790" s="5" t="str">
        <f>IF('by region'!$C$2="Any","Any",'Fixture list'!W790)&amp;M790&amp;IF('by region'!$I$2="Any","Any",N790)&amp;G790</f>
        <v>AnyFlatAny45204</v>
      </c>
      <c r="E790" s="5" t="e">
        <f>IF(I790=#REF!,'Fixture list'!G790,"")</f>
        <v>#REF!</v>
      </c>
      <c r="F790" s="5" t="str">
        <f t="shared" si="99"/>
        <v>452043</v>
      </c>
      <c r="G790" s="13">
        <v>45204</v>
      </c>
      <c r="H790" s="14" t="s">
        <v>34</v>
      </c>
      <c r="I790" s="14" t="s">
        <v>36</v>
      </c>
      <c r="J790" s="14" t="s">
        <v>9</v>
      </c>
      <c r="K790" s="14" t="s">
        <v>24</v>
      </c>
      <c r="L790" s="14" t="s">
        <v>19</v>
      </c>
      <c r="M790" s="14" t="s">
        <v>25</v>
      </c>
      <c r="N790" s="14" t="s">
        <v>26</v>
      </c>
      <c r="O790" s="14" t="s">
        <v>14</v>
      </c>
      <c r="P790" s="14" t="s">
        <v>1324</v>
      </c>
      <c r="Q790" s="12">
        <f t="shared" si="100"/>
        <v>1</v>
      </c>
      <c r="R790" s="12" cm="1">
        <f t="array" ref="R790">SUMPRODUCT(($G$2:$G$3117=G790)*(Q790&gt;$Q$2:$Q$3117))+1</f>
        <v>1</v>
      </c>
      <c r="S790" s="12">
        <f t="shared" si="101"/>
        <v>101779</v>
      </c>
      <c r="T790" cm="1">
        <f t="array" ref="T790">SUMPRODUCT(($G$2:$G$3117=G790)*(S790&gt;$S$2:$S$3117))+1</f>
        <v>3</v>
      </c>
      <c r="U790" t="str">
        <f t="shared" si="102"/>
        <v xml:space="preserve">LINGFIELD PARK </v>
      </c>
      <c r="V790">
        <v>0</v>
      </c>
      <c r="W790" t="s">
        <v>19</v>
      </c>
      <c r="X790">
        <f t="shared" si="103"/>
        <v>2023</v>
      </c>
    </row>
    <row r="791" spans="1:24" x14ac:dyDescent="0.25">
      <c r="A791" s="10" t="str">
        <f t="shared" si="96"/>
        <v/>
      </c>
      <c r="B791" s="10" t="str">
        <f t="shared" si="97"/>
        <v/>
      </c>
      <c r="C791" s="10" t="str">
        <f t="shared" si="98"/>
        <v>Afternoon45231</v>
      </c>
      <c r="D791" s="5" t="str">
        <f>IF('by region'!$C$2="Any","Any",'Fixture list'!W791)&amp;M791&amp;IF('by region'!$I$2="Any","Any",N791)&amp;G791</f>
        <v>AnyJumpAny45231</v>
      </c>
      <c r="E791" s="5" t="e">
        <f>IF(I791=#REF!,'Fixture list'!G791,"")</f>
        <v>#REF!</v>
      </c>
      <c r="F791" s="5" t="str">
        <f t="shared" si="99"/>
        <v>452312</v>
      </c>
      <c r="G791" s="13">
        <v>45231</v>
      </c>
      <c r="H791" s="14" t="s">
        <v>27</v>
      </c>
      <c r="I791" s="14" t="s">
        <v>36</v>
      </c>
      <c r="J791" s="14" t="s">
        <v>9</v>
      </c>
      <c r="K791" s="14" t="s">
        <v>30</v>
      </c>
      <c r="L791" s="14" t="s">
        <v>17</v>
      </c>
      <c r="M791" s="14" t="s">
        <v>12</v>
      </c>
      <c r="N791" s="14" t="s">
        <v>30</v>
      </c>
      <c r="O791" s="14" t="s">
        <v>21</v>
      </c>
      <c r="P791" s="14" t="s">
        <v>1430</v>
      </c>
      <c r="Q791" s="12">
        <f t="shared" si="100"/>
        <v>1</v>
      </c>
      <c r="R791" s="12" cm="1">
        <f t="array" ref="R791">SUMPRODUCT(($G$2:$G$3117=G791)*(Q791&gt;$Q$2:$Q$3117))+1</f>
        <v>1</v>
      </c>
      <c r="S791" s="12">
        <f t="shared" si="101"/>
        <v>111598</v>
      </c>
      <c r="T791" cm="1">
        <f t="array" ref="T791">SUMPRODUCT(($G$2:$G$3117=G791)*(S791&gt;$S$2:$S$3117))+1</f>
        <v>2</v>
      </c>
      <c r="U791" t="str">
        <f t="shared" si="102"/>
        <v xml:space="preserve">Lingfield Park </v>
      </c>
      <c r="V791">
        <v>0</v>
      </c>
      <c r="W791" t="s">
        <v>17</v>
      </c>
      <c r="X791">
        <f t="shared" si="103"/>
        <v>2023</v>
      </c>
    </row>
    <row r="792" spans="1:24" x14ac:dyDescent="0.25">
      <c r="A792" s="10" t="str">
        <f t="shared" si="96"/>
        <v/>
      </c>
      <c r="B792" s="10" t="str">
        <f t="shared" si="97"/>
        <v/>
      </c>
      <c r="C792" s="10" t="str">
        <f t="shared" si="98"/>
        <v>Afternoon45232</v>
      </c>
      <c r="D792" s="5" t="str">
        <f>IF('by region'!$C$2="Any","Any",'Fixture list'!W792)&amp;M792&amp;IF('by region'!$I$2="Any","Any",N792)&amp;G792</f>
        <v>AnyFlatAny45232</v>
      </c>
      <c r="E792" s="5" t="e">
        <f>IF(I792=#REF!,'Fixture list'!G792,"")</f>
        <v>#REF!</v>
      </c>
      <c r="F792" s="5" t="str">
        <f t="shared" si="99"/>
        <v>452321</v>
      </c>
      <c r="G792" s="13">
        <v>45232</v>
      </c>
      <c r="H792" s="14" t="s">
        <v>34</v>
      </c>
      <c r="I792" s="14" t="s">
        <v>36</v>
      </c>
      <c r="J792" s="14" t="s">
        <v>9</v>
      </c>
      <c r="K792" s="14" t="s">
        <v>24</v>
      </c>
      <c r="L792" s="14" t="s">
        <v>17</v>
      </c>
      <c r="M792" s="14" t="s">
        <v>25</v>
      </c>
      <c r="N792" s="14" t="s">
        <v>26</v>
      </c>
      <c r="O792" s="14" t="s">
        <v>14</v>
      </c>
      <c r="P792" s="14" t="s">
        <v>1434</v>
      </c>
      <c r="Q792" s="12">
        <f t="shared" si="100"/>
        <v>1</v>
      </c>
      <c r="R792" s="12" cm="1">
        <f t="array" ref="R792">SUMPRODUCT(($G$2:$G$3117=G792)*(Q792&gt;$Q$2:$Q$3117))+1</f>
        <v>1</v>
      </c>
      <c r="S792" s="12">
        <f t="shared" si="101"/>
        <v>101081</v>
      </c>
      <c r="T792" cm="1">
        <f t="array" ref="T792">SUMPRODUCT(($G$2:$G$3117=G792)*(S792&gt;$S$2:$S$3117))+1</f>
        <v>1</v>
      </c>
      <c r="U792" t="str">
        <f t="shared" si="102"/>
        <v xml:space="preserve">LINGFIELD PARK </v>
      </c>
      <c r="V792">
        <v>0</v>
      </c>
      <c r="W792" t="s">
        <v>19</v>
      </c>
      <c r="X792">
        <f t="shared" si="103"/>
        <v>2023</v>
      </c>
    </row>
    <row r="793" spans="1:24" x14ac:dyDescent="0.25">
      <c r="A793" s="10" t="str">
        <f t="shared" si="96"/>
        <v/>
      </c>
      <c r="B793" s="10" t="str">
        <f t="shared" si="97"/>
        <v/>
      </c>
      <c r="C793" s="10" t="str">
        <f t="shared" si="98"/>
        <v>Afternoon45244</v>
      </c>
      <c r="D793" s="5" t="str">
        <f>IF('by region'!$C$2="Any","Any",'Fixture list'!W793)&amp;M793&amp;IF('by region'!$I$2="Any","Any",N793)&amp;G793</f>
        <v>AnyJumpAny45244</v>
      </c>
      <c r="E793" s="5" t="e">
        <f>IF(I793=#REF!,'Fixture list'!G793,"")</f>
        <v>#REF!</v>
      </c>
      <c r="F793" s="5" t="str">
        <f t="shared" si="99"/>
        <v>452442</v>
      </c>
      <c r="G793" s="13">
        <v>45244</v>
      </c>
      <c r="H793" s="14" t="s">
        <v>7</v>
      </c>
      <c r="I793" s="14" t="s">
        <v>36</v>
      </c>
      <c r="J793" s="14" t="s">
        <v>9</v>
      </c>
      <c r="K793" s="14" t="s">
        <v>24</v>
      </c>
      <c r="L793" s="14" t="s">
        <v>30</v>
      </c>
      <c r="M793" s="14" t="s">
        <v>12</v>
      </c>
      <c r="N793" s="14" t="s">
        <v>13</v>
      </c>
      <c r="O793" s="14" t="s">
        <v>14</v>
      </c>
      <c r="P793" s="14" t="s">
        <v>1481</v>
      </c>
      <c r="Q793" s="12">
        <f t="shared" si="100"/>
        <v>1</v>
      </c>
      <c r="R793" s="12" cm="1">
        <f t="array" ref="R793">SUMPRODUCT(($G$2:$G$3117=G793)*(Q793&gt;$Q$2:$Q$3117))+1</f>
        <v>1</v>
      </c>
      <c r="S793" s="12">
        <f t="shared" si="101"/>
        <v>101083</v>
      </c>
      <c r="T793" cm="1">
        <f t="array" ref="T793">SUMPRODUCT(($G$2:$G$3117=G793)*(S793&gt;$S$2:$S$3117))+1</f>
        <v>2</v>
      </c>
      <c r="U793" t="str">
        <f t="shared" si="102"/>
        <v xml:space="preserve">Lingfield Park </v>
      </c>
      <c r="V793">
        <v>0</v>
      </c>
      <c r="W793" t="s">
        <v>19</v>
      </c>
      <c r="X793">
        <f t="shared" si="103"/>
        <v>2023</v>
      </c>
    </row>
    <row r="794" spans="1:24" x14ac:dyDescent="0.25">
      <c r="A794" s="10" t="str">
        <f t="shared" si="96"/>
        <v/>
      </c>
      <c r="B794" s="10" t="str">
        <f t="shared" si="97"/>
        <v/>
      </c>
      <c r="C794" s="10" t="str">
        <f t="shared" si="98"/>
        <v>Afternoon45248</v>
      </c>
      <c r="D794" s="5" t="str">
        <f>IF('by region'!$C$2="Any","Any",'Fixture list'!W794)&amp;M794&amp;IF('by region'!$I$2="Any","Any",N794)&amp;G794</f>
        <v>AnyFlatAny45248</v>
      </c>
      <c r="E794" s="5" t="e">
        <f>IF(I794=#REF!,'Fixture list'!G794,"")</f>
        <v>#REF!</v>
      </c>
      <c r="F794" s="5" t="str">
        <f t="shared" si="99"/>
        <v>452482</v>
      </c>
      <c r="G794" s="13">
        <v>45248</v>
      </c>
      <c r="H794" s="14" t="s">
        <v>37</v>
      </c>
      <c r="I794" s="14" t="s">
        <v>36</v>
      </c>
      <c r="J794" s="14" t="s">
        <v>9</v>
      </c>
      <c r="K794" s="14" t="s">
        <v>24</v>
      </c>
      <c r="L794" s="14" t="s">
        <v>17</v>
      </c>
      <c r="M794" s="14" t="s">
        <v>25</v>
      </c>
      <c r="N794" s="14" t="s">
        <v>26</v>
      </c>
      <c r="O794" s="14" t="s">
        <v>14</v>
      </c>
      <c r="P794" s="14" t="s">
        <v>1494</v>
      </c>
      <c r="Q794" s="12">
        <f t="shared" si="100"/>
        <v>1</v>
      </c>
      <c r="R794" s="12" cm="1">
        <f t="array" ref="R794">SUMPRODUCT(($G$2:$G$3117=G794)*(Q794&gt;$Q$2:$Q$3117))+1</f>
        <v>1</v>
      </c>
      <c r="S794" s="12">
        <f t="shared" si="101"/>
        <v>100713</v>
      </c>
      <c r="T794" cm="1">
        <f t="array" ref="T794">SUMPRODUCT(($G$2:$G$3117=G794)*(S794&gt;$S$2:$S$3117))+1</f>
        <v>2</v>
      </c>
      <c r="U794" t="str">
        <f t="shared" si="102"/>
        <v xml:space="preserve">LINGFIELD PARK </v>
      </c>
      <c r="V794">
        <v>0</v>
      </c>
      <c r="W794" t="s">
        <v>17</v>
      </c>
      <c r="X794">
        <f t="shared" si="103"/>
        <v>2023</v>
      </c>
    </row>
    <row r="795" spans="1:24" x14ac:dyDescent="0.25">
      <c r="A795" s="10" t="str">
        <f t="shared" si="96"/>
        <v/>
      </c>
      <c r="B795" s="10" t="str">
        <f t="shared" si="97"/>
        <v/>
      </c>
      <c r="C795" s="10" t="str">
        <f t="shared" si="98"/>
        <v>Afternoon45251</v>
      </c>
      <c r="D795" s="5" t="str">
        <f>IF('by region'!$C$2="Any","Any",'Fixture list'!W795)&amp;M795&amp;IF('by region'!$I$2="Any","Any",N795)&amp;G795</f>
        <v>AnyJumpAny45251</v>
      </c>
      <c r="E795" s="5" t="e">
        <f>IF(I795=#REF!,'Fixture list'!G795,"")</f>
        <v>#REF!</v>
      </c>
      <c r="F795" s="5" t="str">
        <f t="shared" si="99"/>
        <v>452513</v>
      </c>
      <c r="G795" s="13">
        <v>45251</v>
      </c>
      <c r="H795" s="14" t="s">
        <v>7</v>
      </c>
      <c r="I795" s="14" t="s">
        <v>36</v>
      </c>
      <c r="J795" s="14" t="s">
        <v>9</v>
      </c>
      <c r="K795" s="14" t="s">
        <v>24</v>
      </c>
      <c r="L795" s="14" t="s">
        <v>17</v>
      </c>
      <c r="M795" s="14" t="s">
        <v>12</v>
      </c>
      <c r="N795" s="14" t="s">
        <v>13</v>
      </c>
      <c r="O795" s="14" t="s">
        <v>14</v>
      </c>
      <c r="P795" s="14" t="s">
        <v>1508</v>
      </c>
      <c r="Q795" s="12">
        <f t="shared" si="100"/>
        <v>1</v>
      </c>
      <c r="R795" s="12" cm="1">
        <f t="array" ref="R795">SUMPRODUCT(($G$2:$G$3117=G795)*(Q795&gt;$Q$2:$Q$3117))+1</f>
        <v>1</v>
      </c>
      <c r="S795" s="12">
        <f t="shared" si="101"/>
        <v>101844</v>
      </c>
      <c r="T795" cm="1">
        <f t="array" ref="T795">SUMPRODUCT(($G$2:$G$3117=G795)*(S795&gt;$S$2:$S$3117))+1</f>
        <v>3</v>
      </c>
      <c r="U795" t="str">
        <f t="shared" si="102"/>
        <v xml:space="preserve">Lingfield Park </v>
      </c>
      <c r="V795">
        <v>0</v>
      </c>
      <c r="W795" t="s">
        <v>17</v>
      </c>
      <c r="X795">
        <f t="shared" si="103"/>
        <v>2023</v>
      </c>
    </row>
    <row r="796" spans="1:24" x14ac:dyDescent="0.25">
      <c r="A796" s="10" t="str">
        <f t="shared" si="96"/>
        <v/>
      </c>
      <c r="B796" s="10" t="str">
        <f t="shared" si="97"/>
        <v/>
      </c>
      <c r="C796" s="10" t="str">
        <f t="shared" si="98"/>
        <v>Afternoon45255</v>
      </c>
      <c r="D796" s="5" t="str">
        <f>IF('by region'!$C$2="Any","Any",'Fixture list'!W796)&amp;M796&amp;IF('by region'!$I$2="Any","Any",N796)&amp;G796</f>
        <v>AnyFlatAny45255</v>
      </c>
      <c r="E796" s="5" t="e">
        <f>IF(I796=#REF!,'Fixture list'!G796,"")</f>
        <v>#REF!</v>
      </c>
      <c r="F796" s="5" t="str">
        <f t="shared" si="99"/>
        <v>452554</v>
      </c>
      <c r="G796" s="13">
        <v>45255</v>
      </c>
      <c r="H796" s="14" t="s">
        <v>37</v>
      </c>
      <c r="I796" s="14" t="s">
        <v>36</v>
      </c>
      <c r="J796" s="14" t="s">
        <v>9</v>
      </c>
      <c r="K796" s="14" t="s">
        <v>24</v>
      </c>
      <c r="L796" s="14" t="s">
        <v>17</v>
      </c>
      <c r="M796" s="14" t="s">
        <v>25</v>
      </c>
      <c r="N796" s="14" t="s">
        <v>26</v>
      </c>
      <c r="O796" s="14" t="s">
        <v>14</v>
      </c>
      <c r="P796" s="14" t="s">
        <v>1521</v>
      </c>
      <c r="Q796" s="12">
        <f t="shared" si="100"/>
        <v>1</v>
      </c>
      <c r="R796" s="12" cm="1">
        <f t="array" ref="R796">SUMPRODUCT(($G$2:$G$3117=G796)*(Q796&gt;$Q$2:$Q$3117))+1</f>
        <v>1</v>
      </c>
      <c r="S796" s="12">
        <f t="shared" si="101"/>
        <v>101801</v>
      </c>
      <c r="T796" cm="1">
        <f t="array" ref="T796">SUMPRODUCT(($G$2:$G$3117=G796)*(S796&gt;$S$2:$S$3117))+1</f>
        <v>4</v>
      </c>
      <c r="U796" t="str">
        <f t="shared" si="102"/>
        <v xml:space="preserve">LINGFIELD PARK </v>
      </c>
      <c r="V796">
        <v>0</v>
      </c>
      <c r="W796" t="s">
        <v>11</v>
      </c>
      <c r="X796">
        <f t="shared" si="103"/>
        <v>2023</v>
      </c>
    </row>
    <row r="797" spans="1:24" x14ac:dyDescent="0.25">
      <c r="A797" s="10" t="str">
        <f t="shared" si="96"/>
        <v/>
      </c>
      <c r="B797" s="10" t="str">
        <f t="shared" si="97"/>
        <v/>
      </c>
      <c r="C797" s="10" t="str">
        <f t="shared" si="98"/>
        <v>Afternoon45260</v>
      </c>
      <c r="D797" s="5" t="str">
        <f>IF('by region'!$C$2="Any","Any",'Fixture list'!W797)&amp;M797&amp;IF('by region'!$I$2="Any","Any",N797)&amp;G797</f>
        <v>AnyJumpAny45260</v>
      </c>
      <c r="E797" s="5" t="e">
        <f>IF(I797=#REF!,'Fixture list'!G797,"")</f>
        <v>#REF!</v>
      </c>
      <c r="F797" s="5" t="str">
        <f t="shared" si="99"/>
        <v>452603</v>
      </c>
      <c r="G797" s="13">
        <v>45260</v>
      </c>
      <c r="H797" s="14" t="s">
        <v>34</v>
      </c>
      <c r="I797" s="14" t="s">
        <v>36</v>
      </c>
      <c r="J797" s="14" t="s">
        <v>9</v>
      </c>
      <c r="K797" s="14" t="s">
        <v>24</v>
      </c>
      <c r="L797" s="14" t="s">
        <v>19</v>
      </c>
      <c r="M797" s="14" t="s">
        <v>12</v>
      </c>
      <c r="N797" s="14" t="s">
        <v>13</v>
      </c>
      <c r="O797" s="14" t="s">
        <v>14</v>
      </c>
      <c r="P797" s="14" t="s">
        <v>1536</v>
      </c>
      <c r="Q797" s="12">
        <f t="shared" si="100"/>
        <v>1</v>
      </c>
      <c r="R797" s="12" cm="1">
        <f t="array" ref="R797">SUMPRODUCT(($G$2:$G$3117=G797)*(Q797&gt;$Q$2:$Q$3117))+1</f>
        <v>1</v>
      </c>
      <c r="S797" s="12">
        <f t="shared" si="101"/>
        <v>101622</v>
      </c>
      <c r="T797" cm="1">
        <f t="array" ref="T797">SUMPRODUCT(($G$2:$G$3117=G797)*(S797&gt;$S$2:$S$3117))+1</f>
        <v>3</v>
      </c>
      <c r="U797" t="str">
        <f t="shared" si="102"/>
        <v xml:space="preserve">Lingfield Park </v>
      </c>
      <c r="V797">
        <v>0</v>
      </c>
      <c r="W797" t="s">
        <v>19</v>
      </c>
      <c r="X797">
        <f t="shared" si="103"/>
        <v>2023</v>
      </c>
    </row>
    <row r="798" spans="1:24" x14ac:dyDescent="0.25">
      <c r="A798" s="10" t="str">
        <f t="shared" si="96"/>
        <v/>
      </c>
      <c r="B798" s="10" t="str">
        <f t="shared" si="97"/>
        <v/>
      </c>
      <c r="C798" s="10" t="str">
        <f t="shared" si="98"/>
        <v>Afternoon45265</v>
      </c>
      <c r="D798" s="5" t="str">
        <f>IF('by region'!$C$2="Any","Any",'Fixture list'!W798)&amp;M798&amp;IF('by region'!$I$2="Any","Any",N798)&amp;G798</f>
        <v>AnyFlatAny45265</v>
      </c>
      <c r="E798" s="5" t="e">
        <f>IF(I798=#REF!,'Fixture list'!G798,"")</f>
        <v>#REF!</v>
      </c>
      <c r="F798" s="5" t="str">
        <f t="shared" si="99"/>
        <v>452652</v>
      </c>
      <c r="G798" s="13">
        <v>45265</v>
      </c>
      <c r="H798" s="14" t="s">
        <v>7</v>
      </c>
      <c r="I798" s="14" t="s">
        <v>36</v>
      </c>
      <c r="J798" s="14" t="s">
        <v>9</v>
      </c>
      <c r="K798" s="14" t="s">
        <v>24</v>
      </c>
      <c r="L798" s="14" t="s">
        <v>17</v>
      </c>
      <c r="M798" s="14" t="s">
        <v>25</v>
      </c>
      <c r="N798" s="14" t="s">
        <v>26</v>
      </c>
      <c r="O798" s="14" t="s">
        <v>14</v>
      </c>
      <c r="P798" s="14" t="s">
        <v>1551</v>
      </c>
      <c r="Q798" s="12">
        <f t="shared" si="100"/>
        <v>1</v>
      </c>
      <c r="R798" s="12" cm="1">
        <f t="array" ref="R798">SUMPRODUCT(($G$2:$G$3117=G798)*(Q798&gt;$Q$2:$Q$3117))+1</f>
        <v>1</v>
      </c>
      <c r="S798" s="12">
        <f t="shared" si="101"/>
        <v>110051</v>
      </c>
      <c r="T798" cm="1">
        <f t="array" ref="T798">SUMPRODUCT(($G$2:$G$3117=G798)*(S798&gt;$S$2:$S$3117))+1</f>
        <v>2</v>
      </c>
      <c r="U798" t="str">
        <f t="shared" si="102"/>
        <v xml:space="preserve">LINGFIELD PARK </v>
      </c>
      <c r="V798">
        <v>0</v>
      </c>
      <c r="W798" t="s">
        <v>17</v>
      </c>
      <c r="X798">
        <f t="shared" si="103"/>
        <v>2023</v>
      </c>
    </row>
    <row r="799" spans="1:24" x14ac:dyDescent="0.25">
      <c r="A799" s="10" t="str">
        <f t="shared" si="96"/>
        <v/>
      </c>
      <c r="B799" s="10" t="str">
        <f t="shared" si="97"/>
        <v/>
      </c>
      <c r="C799" s="10" t="str">
        <f t="shared" si="98"/>
        <v>Afternoon45266</v>
      </c>
      <c r="D799" s="5" t="str">
        <f>IF('by region'!$C$2="Any","Any",'Fixture list'!W799)&amp;M799&amp;IF('by region'!$I$2="Any","Any",N799)&amp;G799</f>
        <v>AnyFlatAny45266</v>
      </c>
      <c r="E799" s="5" t="e">
        <f>IF(I799=#REF!,'Fixture list'!G799,"")</f>
        <v>#REF!</v>
      </c>
      <c r="F799" s="5" t="str">
        <f t="shared" si="99"/>
        <v>452663</v>
      </c>
      <c r="G799" s="13">
        <v>45266</v>
      </c>
      <c r="H799" s="14" t="s">
        <v>27</v>
      </c>
      <c r="I799" s="14" t="s">
        <v>36</v>
      </c>
      <c r="J799" s="14" t="s">
        <v>9</v>
      </c>
      <c r="K799" s="14" t="s">
        <v>24</v>
      </c>
      <c r="L799" s="14" t="s">
        <v>11</v>
      </c>
      <c r="M799" s="14" t="s">
        <v>25</v>
      </c>
      <c r="N799" s="14" t="s">
        <v>26</v>
      </c>
      <c r="O799" s="14" t="s">
        <v>14</v>
      </c>
      <c r="P799" s="14" t="s">
        <v>1555</v>
      </c>
      <c r="Q799" s="12">
        <f t="shared" si="100"/>
        <v>1</v>
      </c>
      <c r="R799" s="12" cm="1">
        <f t="array" ref="R799">SUMPRODUCT(($G$2:$G$3117=G799)*(Q799&gt;$Q$2:$Q$3117))+1</f>
        <v>1</v>
      </c>
      <c r="S799" s="12">
        <f t="shared" si="101"/>
        <v>111103</v>
      </c>
      <c r="T799" cm="1">
        <f t="array" ref="T799">SUMPRODUCT(($G$2:$G$3117=G799)*(S799&gt;$S$2:$S$3117))+1</f>
        <v>3</v>
      </c>
      <c r="U799" t="str">
        <f t="shared" si="102"/>
        <v xml:space="preserve">LINGFIELD PARK </v>
      </c>
      <c r="V799">
        <v>0</v>
      </c>
      <c r="W799" t="s">
        <v>11</v>
      </c>
      <c r="X799">
        <f t="shared" si="103"/>
        <v>2023</v>
      </c>
    </row>
    <row r="800" spans="1:24" x14ac:dyDescent="0.25">
      <c r="A800" s="10" t="str">
        <f t="shared" si="96"/>
        <v/>
      </c>
      <c r="B800" s="10" t="str">
        <f t="shared" si="97"/>
        <v/>
      </c>
      <c r="C800" s="10" t="str">
        <f t="shared" si="98"/>
        <v>Afternoon45271</v>
      </c>
      <c r="D800" s="5" t="str">
        <f>IF('by region'!$C$2="Any","Any",'Fixture list'!W800)&amp;M800&amp;IF('by region'!$I$2="Any","Any",N800)&amp;G800</f>
        <v>AnyJumpAny45271</v>
      </c>
      <c r="E800" s="5" t="e">
        <f>IF(I800=#REF!,'Fixture list'!G800,"")</f>
        <v>#REF!</v>
      </c>
      <c r="F800" s="5" t="str">
        <f t="shared" si="99"/>
        <v>452711</v>
      </c>
      <c r="G800" s="13">
        <v>45271</v>
      </c>
      <c r="H800" s="14" t="s">
        <v>42</v>
      </c>
      <c r="I800" s="14" t="s">
        <v>36</v>
      </c>
      <c r="J800" s="14" t="s">
        <v>9</v>
      </c>
      <c r="K800" s="14" t="s">
        <v>24</v>
      </c>
      <c r="L800" s="14" t="s">
        <v>17</v>
      </c>
      <c r="M800" s="14" t="s">
        <v>12</v>
      </c>
      <c r="N800" s="14" t="s">
        <v>13</v>
      </c>
      <c r="O800" s="14" t="s">
        <v>14</v>
      </c>
      <c r="P800" s="14" t="s">
        <v>1575</v>
      </c>
      <c r="Q800" s="12">
        <f t="shared" si="100"/>
        <v>1</v>
      </c>
      <c r="R800" s="12" cm="1">
        <f t="array" ref="R800">SUMPRODUCT(($G$2:$G$3117=G800)*(Q800&gt;$Q$2:$Q$3117))+1</f>
        <v>1</v>
      </c>
      <c r="S800" s="12">
        <f t="shared" si="101"/>
        <v>101035</v>
      </c>
      <c r="T800" cm="1">
        <f t="array" ref="T800">SUMPRODUCT(($G$2:$G$3117=G800)*(S800&gt;$S$2:$S$3117))+1</f>
        <v>1</v>
      </c>
      <c r="U800" t="str">
        <f t="shared" si="102"/>
        <v xml:space="preserve">Lingfield Park </v>
      </c>
      <c r="V800">
        <v>0</v>
      </c>
      <c r="W800" t="s">
        <v>17</v>
      </c>
      <c r="X800">
        <f t="shared" si="103"/>
        <v>2023</v>
      </c>
    </row>
    <row r="801" spans="1:24" x14ac:dyDescent="0.25">
      <c r="A801" s="10" t="str">
        <f t="shared" si="96"/>
        <v/>
      </c>
      <c r="B801" s="10" t="str">
        <f t="shared" si="97"/>
        <v/>
      </c>
      <c r="C801" s="10" t="str">
        <f t="shared" si="98"/>
        <v>Afternoon45273</v>
      </c>
      <c r="D801" s="5" t="str">
        <f>IF('by region'!$C$2="Any","Any",'Fixture list'!W801)&amp;M801&amp;IF('by region'!$I$2="Any","Any",N801)&amp;G801</f>
        <v>AnyFlatAny45273</v>
      </c>
      <c r="E801" s="5" t="e">
        <f>IF(I801=#REF!,'Fixture list'!G801,"")</f>
        <v>#REF!</v>
      </c>
      <c r="F801" s="5" t="str">
        <f t="shared" si="99"/>
        <v>452733</v>
      </c>
      <c r="G801" s="13">
        <v>45273</v>
      </c>
      <c r="H801" s="14" t="s">
        <v>27</v>
      </c>
      <c r="I801" s="14" t="s">
        <v>36</v>
      </c>
      <c r="J801" s="14" t="s">
        <v>9</v>
      </c>
      <c r="K801" s="14" t="s">
        <v>24</v>
      </c>
      <c r="L801" s="14" t="s">
        <v>11</v>
      </c>
      <c r="M801" s="14" t="s">
        <v>25</v>
      </c>
      <c r="N801" s="14" t="s">
        <v>26</v>
      </c>
      <c r="O801" s="14" t="s">
        <v>14</v>
      </c>
      <c r="P801" s="14" t="s">
        <v>1580</v>
      </c>
      <c r="Q801" s="12">
        <f t="shared" si="100"/>
        <v>1</v>
      </c>
      <c r="R801" s="12" cm="1">
        <f t="array" ref="R801">SUMPRODUCT(($G$2:$G$3117=G801)*(Q801&gt;$Q$2:$Q$3117))+1</f>
        <v>1</v>
      </c>
      <c r="S801" s="12">
        <f t="shared" si="101"/>
        <v>101077</v>
      </c>
      <c r="T801" cm="1">
        <f t="array" ref="T801">SUMPRODUCT(($G$2:$G$3117=G801)*(S801&gt;$S$2:$S$3117))+1</f>
        <v>3</v>
      </c>
      <c r="U801" t="str">
        <f t="shared" si="102"/>
        <v xml:space="preserve">LINGFIELD PARK </v>
      </c>
      <c r="V801">
        <v>0</v>
      </c>
      <c r="W801" t="s">
        <v>19</v>
      </c>
      <c r="X801">
        <f t="shared" si="103"/>
        <v>2023</v>
      </c>
    </row>
    <row r="802" spans="1:24" x14ac:dyDescent="0.25">
      <c r="A802" s="10" t="str">
        <f t="shared" si="96"/>
        <v/>
      </c>
      <c r="B802" s="10" t="str">
        <f t="shared" si="97"/>
        <v/>
      </c>
      <c r="C802" s="10" t="str">
        <f t="shared" si="98"/>
        <v>Afternoon45280</v>
      </c>
      <c r="D802" s="5" t="str">
        <f>IF('by region'!$C$2="Any","Any",'Fixture list'!W802)&amp;M802&amp;IF('by region'!$I$2="Any","Any",N802)&amp;G802</f>
        <v>AnyFlatAny45280</v>
      </c>
      <c r="E802" s="5" t="e">
        <f>IF(I802=#REF!,'Fixture list'!G802,"")</f>
        <v>#REF!</v>
      </c>
      <c r="F802" s="5" t="str">
        <f t="shared" si="99"/>
        <v>452803</v>
      </c>
      <c r="G802" s="13">
        <v>45280</v>
      </c>
      <c r="H802" s="14" t="s">
        <v>27</v>
      </c>
      <c r="I802" s="14" t="s">
        <v>36</v>
      </c>
      <c r="J802" s="14" t="s">
        <v>9</v>
      </c>
      <c r="K802" s="14" t="s">
        <v>24</v>
      </c>
      <c r="L802" s="14" t="s">
        <v>17</v>
      </c>
      <c r="M802" s="14" t="s">
        <v>25</v>
      </c>
      <c r="N802" s="14" t="s">
        <v>26</v>
      </c>
      <c r="O802" s="14" t="s">
        <v>14</v>
      </c>
      <c r="P802" s="14" t="s">
        <v>1606</v>
      </c>
      <c r="Q802" s="12">
        <f t="shared" si="100"/>
        <v>1</v>
      </c>
      <c r="R802" s="12" cm="1">
        <f t="array" ref="R802">SUMPRODUCT(($G$2:$G$3117=G802)*(Q802&gt;$Q$2:$Q$3117))+1</f>
        <v>1</v>
      </c>
      <c r="S802" s="12">
        <f t="shared" si="101"/>
        <v>111892</v>
      </c>
      <c r="T802" cm="1">
        <f t="array" ref="T802">SUMPRODUCT(($G$2:$G$3117=G802)*(S802&gt;$S$2:$S$3117))+1</f>
        <v>3</v>
      </c>
      <c r="U802" t="str">
        <f t="shared" si="102"/>
        <v xml:space="preserve">LINGFIELD PARK </v>
      </c>
      <c r="V802">
        <v>0</v>
      </c>
      <c r="W802" t="s">
        <v>11</v>
      </c>
      <c r="X802">
        <f t="shared" si="103"/>
        <v>2023</v>
      </c>
    </row>
    <row r="803" spans="1:24" x14ac:dyDescent="0.25">
      <c r="A803" s="10" t="str">
        <f t="shared" si="96"/>
        <v/>
      </c>
      <c r="B803" s="10" t="str">
        <f t="shared" si="97"/>
        <v/>
      </c>
      <c r="C803" s="10" t="str">
        <f t="shared" si="98"/>
        <v>Afternoon45283</v>
      </c>
      <c r="D803" s="5" t="str">
        <f>IF('by region'!$C$2="Any","Any",'Fixture list'!W803)&amp;M803&amp;IF('by region'!$I$2="Any","Any",N803)&amp;G803</f>
        <v>AnyFlatAny45283</v>
      </c>
      <c r="E803" s="5" t="e">
        <f>IF(I803=#REF!,'Fixture list'!G803,"")</f>
        <v>#REF!</v>
      </c>
      <c r="F803" s="5" t="str">
        <f t="shared" si="99"/>
        <v>452833</v>
      </c>
      <c r="G803" s="13">
        <v>45283</v>
      </c>
      <c r="H803" s="14" t="s">
        <v>37</v>
      </c>
      <c r="I803" s="14" t="s">
        <v>36</v>
      </c>
      <c r="J803" s="14" t="s">
        <v>9</v>
      </c>
      <c r="K803" s="14" t="s">
        <v>24</v>
      </c>
      <c r="L803" s="14" t="s">
        <v>19</v>
      </c>
      <c r="M803" s="14" t="s">
        <v>25</v>
      </c>
      <c r="N803" s="14" t="s">
        <v>26</v>
      </c>
      <c r="O803" s="14" t="s">
        <v>14</v>
      </c>
      <c r="P803" s="14" t="s">
        <v>1617</v>
      </c>
      <c r="Q803" s="12">
        <f t="shared" si="100"/>
        <v>1</v>
      </c>
      <c r="R803" s="12" cm="1">
        <f t="array" ref="R803">SUMPRODUCT(($G$2:$G$3117=G803)*(Q803&gt;$Q$2:$Q$3117))+1</f>
        <v>1</v>
      </c>
      <c r="S803" s="12">
        <f t="shared" si="101"/>
        <v>101094</v>
      </c>
      <c r="T803" cm="1">
        <f t="array" ref="T803">SUMPRODUCT(($G$2:$G$3117=G803)*(S803&gt;$S$2:$S$3117))+1</f>
        <v>3</v>
      </c>
      <c r="U803" t="str">
        <f t="shared" si="102"/>
        <v xml:space="preserve">LINGFIELD PARK </v>
      </c>
      <c r="V803">
        <v>0</v>
      </c>
      <c r="W803" t="s">
        <v>11</v>
      </c>
      <c r="X803">
        <f t="shared" si="103"/>
        <v>2023</v>
      </c>
    </row>
    <row r="804" spans="1:24" x14ac:dyDescent="0.25">
      <c r="A804" s="10" t="str">
        <f t="shared" si="96"/>
        <v/>
      </c>
      <c r="B804" s="10" t="str">
        <f t="shared" si="97"/>
        <v/>
      </c>
      <c r="C804" s="10" t="str">
        <f t="shared" si="98"/>
        <v>Afternoon45291</v>
      </c>
      <c r="D804" s="5" t="str">
        <f>IF('by region'!$C$2="Any","Any",'Fixture list'!W804)&amp;M804&amp;IF('by region'!$I$2="Any","Any",N804)&amp;G804</f>
        <v>AnyFlatAny45291</v>
      </c>
      <c r="E804" s="5" t="e">
        <f>IF(I804=#REF!,'Fixture list'!G804,"")</f>
        <v>#REF!</v>
      </c>
      <c r="F804" s="5" t="str">
        <f t="shared" si="99"/>
        <v>452913</v>
      </c>
      <c r="G804" s="13">
        <v>45291</v>
      </c>
      <c r="H804" s="14" t="s">
        <v>40</v>
      </c>
      <c r="I804" s="14" t="s">
        <v>36</v>
      </c>
      <c r="J804" s="14" t="s">
        <v>9</v>
      </c>
      <c r="K804" s="14" t="s">
        <v>24</v>
      </c>
      <c r="L804" s="14" t="s">
        <v>17</v>
      </c>
      <c r="M804" s="14" t="s">
        <v>25</v>
      </c>
      <c r="N804" s="14" t="s">
        <v>26</v>
      </c>
      <c r="O804" s="14" t="s">
        <v>14</v>
      </c>
      <c r="P804" s="14" t="s">
        <v>1643</v>
      </c>
      <c r="Q804" s="12">
        <f t="shared" si="100"/>
        <v>1</v>
      </c>
      <c r="R804" s="12" cm="1">
        <f t="array" ref="R804">SUMPRODUCT(($G$2:$G$3117=G804)*(Q804&gt;$Q$2:$Q$3117))+1</f>
        <v>1</v>
      </c>
      <c r="S804" s="12">
        <f t="shared" si="101"/>
        <v>111479</v>
      </c>
      <c r="T804" cm="1">
        <f t="array" ref="T804">SUMPRODUCT(($G$2:$G$3117=G804)*(S804&gt;$S$2:$S$3117))+1</f>
        <v>3</v>
      </c>
      <c r="U804" t="str">
        <f t="shared" si="102"/>
        <v xml:space="preserve">LINGFIELD PARK </v>
      </c>
      <c r="V804">
        <v>0</v>
      </c>
      <c r="W804" t="s">
        <v>17</v>
      </c>
      <c r="X804">
        <f t="shared" si="103"/>
        <v>2023</v>
      </c>
    </row>
    <row r="805" spans="1:24" x14ac:dyDescent="0.25">
      <c r="A805" s="10" t="str">
        <f t="shared" si="96"/>
        <v/>
      </c>
      <c r="B805" s="10" t="str">
        <f t="shared" si="97"/>
        <v/>
      </c>
      <c r="C805" s="10" t="str">
        <f t="shared" si="98"/>
        <v>Afternoon44932</v>
      </c>
      <c r="D805" s="5" t="str">
        <f>IF('by region'!$C$2="Any","Any",'Fixture list'!W805)&amp;M805&amp;IF('by region'!$I$2="Any","Any",N805)&amp;G805</f>
        <v>AnyJumpAny44932</v>
      </c>
      <c r="E805" s="5" t="e">
        <f>IF(I805=#REF!,'Fixture list'!G805,"")</f>
        <v>#REF!</v>
      </c>
      <c r="F805" s="5" t="str">
        <f t="shared" si="99"/>
        <v>449321</v>
      </c>
      <c r="G805" s="13">
        <v>44932</v>
      </c>
      <c r="H805" s="14" t="s">
        <v>35</v>
      </c>
      <c r="I805" s="14" t="s">
        <v>52</v>
      </c>
      <c r="J805" s="14" t="s">
        <v>9</v>
      </c>
      <c r="K805" s="14" t="s">
        <v>30</v>
      </c>
      <c r="L805" s="14" t="s">
        <v>30</v>
      </c>
      <c r="M805" s="14" t="s">
        <v>12</v>
      </c>
      <c r="N805" s="14" t="s">
        <v>30</v>
      </c>
      <c r="O805" s="14" t="s">
        <v>21</v>
      </c>
      <c r="P805" s="14" t="s">
        <v>181</v>
      </c>
      <c r="Q805" s="12">
        <f t="shared" si="100"/>
        <v>1</v>
      </c>
      <c r="R805" s="12" cm="1">
        <f t="array" ref="R805">SUMPRODUCT(($G$2:$G$3117=G805)*(Q805&gt;$Q$2:$Q$3117))+1</f>
        <v>1</v>
      </c>
      <c r="S805" s="12">
        <f t="shared" si="101"/>
        <v>101488</v>
      </c>
      <c r="T805" cm="1">
        <f t="array" ref="T805">SUMPRODUCT(($G$2:$G$3117=G805)*(S805&gt;$S$2:$S$3117))+1</f>
        <v>1</v>
      </c>
      <c r="U805" t="str">
        <f t="shared" si="102"/>
        <v xml:space="preserve">Ludlow </v>
      </c>
      <c r="V805">
        <v>0</v>
      </c>
      <c r="W805" t="s">
        <v>11</v>
      </c>
      <c r="X805">
        <f t="shared" si="103"/>
        <v>2023</v>
      </c>
    </row>
    <row r="806" spans="1:24" x14ac:dyDescent="0.25">
      <c r="A806" s="10" t="str">
        <f t="shared" si="96"/>
        <v/>
      </c>
      <c r="B806" s="10" t="str">
        <f t="shared" si="97"/>
        <v/>
      </c>
      <c r="C806" s="10" t="str">
        <f t="shared" si="98"/>
        <v>Afternoon44945</v>
      </c>
      <c r="D806" s="5" t="str">
        <f>IF('by region'!$C$2="Any","Any",'Fixture list'!W806)&amp;M806&amp;IF('by region'!$I$2="Any","Any",N806)&amp;G806</f>
        <v>AnyJumpAny44945</v>
      </c>
      <c r="E806" s="5" t="e">
        <f>IF(I806=#REF!,'Fixture list'!G806,"")</f>
        <v>#REF!</v>
      </c>
      <c r="F806" s="5" t="str">
        <f t="shared" si="99"/>
        <v>449451</v>
      </c>
      <c r="G806" s="13">
        <v>44945</v>
      </c>
      <c r="H806" s="14" t="s">
        <v>34</v>
      </c>
      <c r="I806" s="14" t="s">
        <v>52</v>
      </c>
      <c r="J806" s="14" t="s">
        <v>9</v>
      </c>
      <c r="K806" s="14" t="s">
        <v>10</v>
      </c>
      <c r="L806" s="14" t="s">
        <v>17</v>
      </c>
      <c r="M806" s="14" t="s">
        <v>12</v>
      </c>
      <c r="N806" s="14" t="s">
        <v>13</v>
      </c>
      <c r="O806" s="14" t="s">
        <v>14</v>
      </c>
      <c r="P806" s="14" t="s">
        <v>229</v>
      </c>
      <c r="Q806" s="12">
        <f t="shared" si="100"/>
        <v>1</v>
      </c>
      <c r="R806" s="12" cm="1">
        <f t="array" ref="R806">SUMPRODUCT(($G$2:$G$3117=G806)*(Q806&gt;$Q$2:$Q$3117))+1</f>
        <v>1</v>
      </c>
      <c r="S806" s="12">
        <f t="shared" si="101"/>
        <v>101120</v>
      </c>
      <c r="T806" cm="1">
        <f t="array" ref="T806">SUMPRODUCT(($G$2:$G$3117=G806)*(S806&gt;$S$2:$S$3117))+1</f>
        <v>1</v>
      </c>
      <c r="U806" t="str">
        <f t="shared" si="102"/>
        <v xml:space="preserve">Ludlow </v>
      </c>
      <c r="V806">
        <v>0</v>
      </c>
      <c r="W806" t="s">
        <v>19</v>
      </c>
      <c r="X806">
        <f t="shared" si="103"/>
        <v>2023</v>
      </c>
    </row>
    <row r="807" spans="1:24" x14ac:dyDescent="0.25">
      <c r="A807" s="10" t="str">
        <f t="shared" si="96"/>
        <v/>
      </c>
      <c r="B807" s="10" t="str">
        <f t="shared" si="97"/>
        <v/>
      </c>
      <c r="C807" s="10" t="str">
        <f t="shared" si="98"/>
        <v>Afternoon44965</v>
      </c>
      <c r="D807" s="5" t="str">
        <f>IF('by region'!$C$2="Any","Any",'Fixture list'!W807)&amp;M807&amp;IF('by region'!$I$2="Any","Any",N807)&amp;G807</f>
        <v>AnyJumpAny44965</v>
      </c>
      <c r="E807" s="5" t="e">
        <f>IF(I807=#REF!,'Fixture list'!G807,"")</f>
        <v>#REF!</v>
      </c>
      <c r="F807" s="5" t="str">
        <f t="shared" si="99"/>
        <v>449651</v>
      </c>
      <c r="G807" s="13">
        <v>44965</v>
      </c>
      <c r="H807" s="14" t="s">
        <v>27</v>
      </c>
      <c r="I807" s="14" t="s">
        <v>52</v>
      </c>
      <c r="J807" s="14" t="s">
        <v>9</v>
      </c>
      <c r="K807" s="14" t="s">
        <v>10</v>
      </c>
      <c r="L807" s="14" t="s">
        <v>17</v>
      </c>
      <c r="M807" s="14" t="s">
        <v>12</v>
      </c>
      <c r="N807" s="14" t="s">
        <v>13</v>
      </c>
      <c r="O807" s="14" t="s">
        <v>14</v>
      </c>
      <c r="P807" s="14" t="s">
        <v>300</v>
      </c>
      <c r="Q807" s="12">
        <f t="shared" si="100"/>
        <v>1</v>
      </c>
      <c r="R807" s="12" cm="1">
        <f t="array" ref="R807">SUMPRODUCT(($G$2:$G$3117=G807)*(Q807&gt;$Q$2:$Q$3117))+1</f>
        <v>1</v>
      </c>
      <c r="S807" s="12">
        <f t="shared" si="101"/>
        <v>101121</v>
      </c>
      <c r="T807" cm="1">
        <f t="array" ref="T807">SUMPRODUCT(($G$2:$G$3117=G807)*(S807&gt;$S$2:$S$3117))+1</f>
        <v>1</v>
      </c>
      <c r="U807" t="str">
        <f t="shared" si="102"/>
        <v xml:space="preserve">Ludlow </v>
      </c>
      <c r="V807">
        <v>0</v>
      </c>
      <c r="W807" t="s">
        <v>19</v>
      </c>
      <c r="X807">
        <f t="shared" si="103"/>
        <v>2023</v>
      </c>
    </row>
    <row r="808" spans="1:24" x14ac:dyDescent="0.25">
      <c r="A808" s="10" t="str">
        <f t="shared" si="96"/>
        <v/>
      </c>
      <c r="B808" s="10" t="str">
        <f t="shared" si="97"/>
        <v/>
      </c>
      <c r="C808" s="10" t="str">
        <f t="shared" si="98"/>
        <v>Afternoon44979</v>
      </c>
      <c r="D808" s="5" t="str">
        <f>IF('by region'!$C$2="Any","Any",'Fixture list'!W808)&amp;M808&amp;IF('by region'!$I$2="Any","Any",N808)&amp;G808</f>
        <v>AnyJumpAny44979</v>
      </c>
      <c r="E808" s="5" t="e">
        <f>IF(I808=#REF!,'Fixture list'!G808,"")</f>
        <v>#REF!</v>
      </c>
      <c r="F808" s="5" t="str">
        <f t="shared" si="99"/>
        <v>449793</v>
      </c>
      <c r="G808" s="13">
        <v>44979</v>
      </c>
      <c r="H808" s="14" t="s">
        <v>27</v>
      </c>
      <c r="I808" s="14" t="s">
        <v>52</v>
      </c>
      <c r="J808" s="14" t="s">
        <v>9</v>
      </c>
      <c r="K808" s="14" t="s">
        <v>10</v>
      </c>
      <c r="L808" s="14" t="s">
        <v>17</v>
      </c>
      <c r="M808" s="14" t="s">
        <v>12</v>
      </c>
      <c r="N808" s="14" t="s">
        <v>13</v>
      </c>
      <c r="O808" s="14" t="s">
        <v>14</v>
      </c>
      <c r="P808" s="14" t="s">
        <v>351</v>
      </c>
      <c r="Q808" s="12">
        <f t="shared" si="100"/>
        <v>1</v>
      </c>
      <c r="R808" s="12" cm="1">
        <f t="array" ref="R808">SUMPRODUCT(($G$2:$G$3117=G808)*(Q808&gt;$Q$2:$Q$3117))+1</f>
        <v>1</v>
      </c>
      <c r="S808" s="12">
        <f t="shared" si="101"/>
        <v>110396</v>
      </c>
      <c r="T808" cm="1">
        <f t="array" ref="T808">SUMPRODUCT(($G$2:$G$3117=G808)*(S808&gt;$S$2:$S$3117))+1</f>
        <v>3</v>
      </c>
      <c r="U808" t="str">
        <f t="shared" si="102"/>
        <v xml:space="preserve">Ludlow </v>
      </c>
      <c r="V808">
        <v>0</v>
      </c>
      <c r="W808" t="s">
        <v>17</v>
      </c>
      <c r="X808">
        <f t="shared" si="103"/>
        <v>2023</v>
      </c>
    </row>
    <row r="809" spans="1:24" x14ac:dyDescent="0.25">
      <c r="A809" s="10" t="str">
        <f t="shared" si="96"/>
        <v/>
      </c>
      <c r="B809" s="10" t="str">
        <f t="shared" si="97"/>
        <v/>
      </c>
      <c r="C809" s="10" t="str">
        <f t="shared" si="98"/>
        <v>Afternoon44987</v>
      </c>
      <c r="D809" s="5" t="str">
        <f>IF('by region'!$C$2="Any","Any",'Fixture list'!W809)&amp;M809&amp;IF('by region'!$I$2="Any","Any",N809)&amp;G809</f>
        <v>AnyJumpAny44987</v>
      </c>
      <c r="E809" s="5" t="e">
        <f>IF(I809=#REF!,'Fixture list'!G809,"")</f>
        <v>#REF!</v>
      </c>
      <c r="F809" s="5" t="str">
        <f t="shared" si="99"/>
        <v>449871</v>
      </c>
      <c r="G809" s="13">
        <v>44987</v>
      </c>
      <c r="H809" s="14" t="s">
        <v>34</v>
      </c>
      <c r="I809" s="14" t="s">
        <v>52</v>
      </c>
      <c r="J809" s="14" t="s">
        <v>9</v>
      </c>
      <c r="K809" s="14" t="s">
        <v>10</v>
      </c>
      <c r="L809" s="14" t="s">
        <v>17</v>
      </c>
      <c r="M809" s="14" t="s">
        <v>12</v>
      </c>
      <c r="N809" s="14" t="s">
        <v>13</v>
      </c>
      <c r="O809" s="14" t="s">
        <v>14</v>
      </c>
      <c r="P809" s="14" t="s">
        <v>379</v>
      </c>
      <c r="Q809" s="12">
        <f t="shared" si="100"/>
        <v>1</v>
      </c>
      <c r="R809" s="12" cm="1">
        <f t="array" ref="R809">SUMPRODUCT(($G$2:$G$3117=G809)*(Q809&gt;$Q$2:$Q$3117))+1</f>
        <v>1</v>
      </c>
      <c r="S809" s="12">
        <f t="shared" si="101"/>
        <v>101122</v>
      </c>
      <c r="T809" cm="1">
        <f t="array" ref="T809">SUMPRODUCT(($G$2:$G$3117=G809)*(S809&gt;$S$2:$S$3117))+1</f>
        <v>1</v>
      </c>
      <c r="U809" t="str">
        <f t="shared" si="102"/>
        <v xml:space="preserve">Ludlow </v>
      </c>
      <c r="V809">
        <v>0</v>
      </c>
      <c r="W809" t="s">
        <v>19</v>
      </c>
      <c r="X809">
        <f t="shared" si="103"/>
        <v>2023</v>
      </c>
    </row>
    <row r="810" spans="1:24" x14ac:dyDescent="0.25">
      <c r="A810" s="10" t="str">
        <f t="shared" si="96"/>
        <v/>
      </c>
      <c r="B810" s="10" t="str">
        <f t="shared" si="97"/>
        <v/>
      </c>
      <c r="C810" s="10" t="str">
        <f t="shared" si="98"/>
        <v>Afternoon45008</v>
      </c>
      <c r="D810" s="5" t="str">
        <f>IF('by region'!$C$2="Any","Any",'Fixture list'!W810)&amp;M810&amp;IF('by region'!$I$2="Any","Any",N810)&amp;G810</f>
        <v>AnyJumpAny45008</v>
      </c>
      <c r="E810" s="5" t="e">
        <f>IF(I810=#REF!,'Fixture list'!G810,"")</f>
        <v>#REF!</v>
      </c>
      <c r="F810" s="5" t="str">
        <f t="shared" si="99"/>
        <v>450082</v>
      </c>
      <c r="G810" s="13">
        <v>45008</v>
      </c>
      <c r="H810" s="14" t="s">
        <v>34</v>
      </c>
      <c r="I810" s="14" t="s">
        <v>52</v>
      </c>
      <c r="J810" s="14" t="s">
        <v>9</v>
      </c>
      <c r="K810" s="14" t="s">
        <v>10</v>
      </c>
      <c r="L810" s="14" t="s">
        <v>17</v>
      </c>
      <c r="M810" s="14" t="s">
        <v>12</v>
      </c>
      <c r="N810" s="14" t="s">
        <v>13</v>
      </c>
      <c r="O810" s="14" t="s">
        <v>14</v>
      </c>
      <c r="P810" s="14" t="s">
        <v>455</v>
      </c>
      <c r="Q810" s="12">
        <f t="shared" si="100"/>
        <v>1</v>
      </c>
      <c r="R810" s="12" cm="1">
        <f t="array" ref="R810">SUMPRODUCT(($G$2:$G$3117=G810)*(Q810&gt;$Q$2:$Q$3117))+1</f>
        <v>1</v>
      </c>
      <c r="S810" s="12">
        <f t="shared" si="101"/>
        <v>101123</v>
      </c>
      <c r="T810" cm="1">
        <f t="array" ref="T810">SUMPRODUCT(($G$2:$G$3117=G810)*(S810&gt;$S$2:$S$3117))+1</f>
        <v>2</v>
      </c>
      <c r="U810" t="str">
        <f t="shared" si="102"/>
        <v xml:space="preserve">Ludlow </v>
      </c>
      <c r="V810">
        <v>0</v>
      </c>
      <c r="W810" t="s">
        <v>11</v>
      </c>
      <c r="X810">
        <f t="shared" si="103"/>
        <v>2023</v>
      </c>
    </row>
    <row r="811" spans="1:24" x14ac:dyDescent="0.25">
      <c r="A811" s="10" t="str">
        <f t="shared" si="96"/>
        <v/>
      </c>
      <c r="B811" s="10" t="str">
        <f t="shared" si="97"/>
        <v/>
      </c>
      <c r="C811" s="10" t="str">
        <f t="shared" si="98"/>
        <v>Afternoon45019</v>
      </c>
      <c r="D811" s="5" t="str">
        <f>IF('by region'!$C$2="Any","Any",'Fixture list'!W811)&amp;M811&amp;IF('by region'!$I$2="Any","Any",N811)&amp;G811</f>
        <v>AnyJumpAny45019</v>
      </c>
      <c r="E811" s="5" t="e">
        <f>IF(I811=#REF!,'Fixture list'!G811,"")</f>
        <v>#REF!</v>
      </c>
      <c r="F811" s="5" t="str">
        <f t="shared" si="99"/>
        <v>450191</v>
      </c>
      <c r="G811" s="13">
        <v>45019</v>
      </c>
      <c r="H811" s="14" t="s">
        <v>42</v>
      </c>
      <c r="I811" s="14" t="s">
        <v>52</v>
      </c>
      <c r="J811" s="14" t="s">
        <v>9</v>
      </c>
      <c r="K811" s="14" t="s">
        <v>10</v>
      </c>
      <c r="L811" s="14" t="s">
        <v>17</v>
      </c>
      <c r="M811" s="14" t="s">
        <v>12</v>
      </c>
      <c r="N811" s="14" t="s">
        <v>13</v>
      </c>
      <c r="O811" s="14" t="s">
        <v>14</v>
      </c>
      <c r="P811" s="14" t="s">
        <v>495</v>
      </c>
      <c r="Q811" s="12">
        <f t="shared" si="100"/>
        <v>1</v>
      </c>
      <c r="R811" s="12" cm="1">
        <f t="array" ref="R811">SUMPRODUCT(($G$2:$G$3117=G811)*(Q811&gt;$Q$2:$Q$3117))+1</f>
        <v>1</v>
      </c>
      <c r="S811" s="12">
        <f t="shared" si="101"/>
        <v>101125</v>
      </c>
      <c r="T811" cm="1">
        <f t="array" ref="T811">SUMPRODUCT(($G$2:$G$3117=G811)*(S811&gt;$S$2:$S$3117))+1</f>
        <v>1</v>
      </c>
      <c r="U811" t="str">
        <f t="shared" si="102"/>
        <v xml:space="preserve">Ludlow </v>
      </c>
      <c r="V811">
        <v>0</v>
      </c>
      <c r="W811" t="s">
        <v>17</v>
      </c>
      <c r="X811">
        <f t="shared" si="103"/>
        <v>2023</v>
      </c>
    </row>
    <row r="812" spans="1:24" x14ac:dyDescent="0.25">
      <c r="A812" s="10" t="str">
        <f t="shared" si="96"/>
        <v/>
      </c>
      <c r="B812" s="10" t="str">
        <f t="shared" si="97"/>
        <v/>
      </c>
      <c r="C812" s="10" t="str">
        <f t="shared" si="98"/>
        <v>Afternoon45042</v>
      </c>
      <c r="D812" s="5" t="str">
        <f>IF('by region'!$C$2="Any","Any",'Fixture list'!W812)&amp;M812&amp;IF('by region'!$I$2="Any","Any",N812)&amp;G812</f>
        <v>AnyJumpAny45042</v>
      </c>
      <c r="E812" s="5" t="e">
        <f>IF(I812=#REF!,'Fixture list'!G812,"")</f>
        <v>#REF!</v>
      </c>
      <c r="F812" s="5" t="str">
        <f t="shared" si="99"/>
        <v>450422</v>
      </c>
      <c r="G812" s="13">
        <v>45042</v>
      </c>
      <c r="H812" s="14" t="s">
        <v>27</v>
      </c>
      <c r="I812" s="14" t="s">
        <v>52</v>
      </c>
      <c r="J812" s="14" t="s">
        <v>9</v>
      </c>
      <c r="K812" s="14" t="s">
        <v>10</v>
      </c>
      <c r="L812" s="14" t="s">
        <v>17</v>
      </c>
      <c r="M812" s="14" t="s">
        <v>12</v>
      </c>
      <c r="N812" s="14" t="s">
        <v>13</v>
      </c>
      <c r="O812" s="14" t="s">
        <v>14</v>
      </c>
      <c r="P812" s="14" t="s">
        <v>586</v>
      </c>
      <c r="Q812" s="12">
        <f t="shared" si="100"/>
        <v>1</v>
      </c>
      <c r="R812" s="12" cm="1">
        <f t="array" ref="R812">SUMPRODUCT(($G$2:$G$3117=G812)*(Q812&gt;$Q$2:$Q$3117))+1</f>
        <v>1</v>
      </c>
      <c r="S812" s="12">
        <f t="shared" si="101"/>
        <v>101126</v>
      </c>
      <c r="T812" cm="1">
        <f t="array" ref="T812">SUMPRODUCT(($G$2:$G$3117=G812)*(S812&gt;$S$2:$S$3117))+1</f>
        <v>2</v>
      </c>
      <c r="U812" t="str">
        <f t="shared" si="102"/>
        <v xml:space="preserve">Ludlow </v>
      </c>
      <c r="V812">
        <v>0</v>
      </c>
      <c r="W812" t="s">
        <v>11</v>
      </c>
      <c r="X812">
        <f t="shared" si="103"/>
        <v>2023</v>
      </c>
    </row>
    <row r="813" spans="1:24" x14ac:dyDescent="0.25">
      <c r="A813" s="10" t="str">
        <f t="shared" si="96"/>
        <v/>
      </c>
      <c r="B813" s="10" t="str">
        <f t="shared" si="97"/>
        <v/>
      </c>
      <c r="C813" s="10" t="str">
        <f t="shared" si="98"/>
        <v>Evening45055</v>
      </c>
      <c r="D813" s="5" t="str">
        <f>IF('by region'!$C$2="Any","Any",'Fixture list'!W813)&amp;M813&amp;IF('by region'!$I$2="Any","Any",N813)&amp;G813</f>
        <v>AnyJumpAny45055</v>
      </c>
      <c r="E813" s="5" t="e">
        <f>IF(I813=#REF!,'Fixture list'!G813,"")</f>
        <v>#REF!</v>
      </c>
      <c r="F813" s="5" t="str">
        <f t="shared" si="99"/>
        <v>450554</v>
      </c>
      <c r="G813" s="13">
        <v>45055</v>
      </c>
      <c r="H813" s="14" t="s">
        <v>7</v>
      </c>
      <c r="I813" s="14" t="s">
        <v>52</v>
      </c>
      <c r="J813" s="14" t="s">
        <v>80</v>
      </c>
      <c r="K813" s="14" t="s">
        <v>30</v>
      </c>
      <c r="L813" s="14" t="s">
        <v>30</v>
      </c>
      <c r="M813" s="14" t="s">
        <v>12</v>
      </c>
      <c r="N813" s="14" t="s">
        <v>30</v>
      </c>
      <c r="O813" s="14" t="s">
        <v>21</v>
      </c>
      <c r="P813" s="14" t="s">
        <v>643</v>
      </c>
      <c r="Q813" s="12">
        <f t="shared" si="100"/>
        <v>2</v>
      </c>
      <c r="R813" s="12" cm="1">
        <f t="array" ref="R813">SUMPRODUCT(($G$2:$G$3117=G813)*(Q813&gt;$Q$2:$Q$3117))+1</f>
        <v>4</v>
      </c>
      <c r="S813" s="12">
        <f t="shared" si="101"/>
        <v>499988</v>
      </c>
      <c r="T813" cm="1">
        <f t="array" ref="T813">SUMPRODUCT(($G$2:$G$3117=G813)*(S813&gt;$S$2:$S$3117))+1</f>
        <v>4</v>
      </c>
      <c r="U813" t="str">
        <f t="shared" si="102"/>
        <v>Ludlow †</v>
      </c>
      <c r="V813">
        <v>0</v>
      </c>
      <c r="W813" t="s">
        <v>30</v>
      </c>
      <c r="X813">
        <f t="shared" si="103"/>
        <v>2023</v>
      </c>
    </row>
    <row r="814" spans="1:24" x14ac:dyDescent="0.25">
      <c r="A814" s="10" t="str">
        <f t="shared" si="96"/>
        <v/>
      </c>
      <c r="B814" s="10" t="str">
        <f t="shared" si="97"/>
        <v/>
      </c>
      <c r="C814" s="10" t="str">
        <f t="shared" si="98"/>
        <v>Afternoon45060</v>
      </c>
      <c r="D814" s="5" t="str">
        <f>IF('by region'!$C$2="Any","Any",'Fixture list'!W814)&amp;M814&amp;IF('by region'!$I$2="Any","Any",N814)&amp;G814</f>
        <v>AnyJumpAny45060</v>
      </c>
      <c r="E814" s="5" t="e">
        <f>IF(I814=#REF!,'Fixture list'!G814,"")</f>
        <v>#REF!</v>
      </c>
      <c r="F814" s="5" t="str">
        <f t="shared" si="99"/>
        <v>450601</v>
      </c>
      <c r="G814" s="13">
        <v>45060</v>
      </c>
      <c r="H814" s="14" t="s">
        <v>40</v>
      </c>
      <c r="I814" s="14" t="s">
        <v>52</v>
      </c>
      <c r="J814" s="14" t="s">
        <v>9</v>
      </c>
      <c r="K814" s="14" t="s">
        <v>10</v>
      </c>
      <c r="L814" s="14" t="s">
        <v>17</v>
      </c>
      <c r="M814" s="14" t="s">
        <v>12</v>
      </c>
      <c r="N814" s="14" t="s">
        <v>13</v>
      </c>
      <c r="O814" s="14" t="s">
        <v>14</v>
      </c>
      <c r="P814" s="14" t="s">
        <v>670</v>
      </c>
      <c r="Q814" s="12">
        <f t="shared" si="100"/>
        <v>1</v>
      </c>
      <c r="R814" s="12" cm="1">
        <f t="array" ref="R814">SUMPRODUCT(($G$2:$G$3117=G814)*(Q814&gt;$Q$2:$Q$3117))+1</f>
        <v>1</v>
      </c>
      <c r="S814" s="12">
        <f t="shared" si="101"/>
        <v>101124</v>
      </c>
      <c r="T814" cm="1">
        <f t="array" ref="T814">SUMPRODUCT(($G$2:$G$3117=G814)*(S814&gt;$S$2:$S$3117))+1</f>
        <v>1</v>
      </c>
      <c r="U814" t="str">
        <f t="shared" si="102"/>
        <v xml:space="preserve">Ludlow </v>
      </c>
      <c r="V814">
        <v>0</v>
      </c>
      <c r="W814" t="s">
        <v>19</v>
      </c>
      <c r="X814">
        <f t="shared" si="103"/>
        <v>2023</v>
      </c>
    </row>
    <row r="815" spans="1:24" x14ac:dyDescent="0.25">
      <c r="A815" s="10" t="str">
        <f t="shared" si="96"/>
        <v/>
      </c>
      <c r="B815" s="10" t="str">
        <f t="shared" si="97"/>
        <v/>
      </c>
      <c r="C815" s="10" t="str">
        <f t="shared" si="98"/>
        <v>Afternoon45210</v>
      </c>
      <c r="D815" s="5" t="str">
        <f>IF('by region'!$C$2="Any","Any",'Fixture list'!W815)&amp;M815&amp;IF('by region'!$I$2="Any","Any",N815)&amp;G815</f>
        <v>AnyJumpAny45210</v>
      </c>
      <c r="E815" s="5" t="e">
        <f>IF(I815=#REF!,'Fixture list'!G815,"")</f>
        <v>#REF!</v>
      </c>
      <c r="F815" s="5" t="str">
        <f t="shared" si="99"/>
        <v>452101</v>
      </c>
      <c r="G815" s="13">
        <v>45210</v>
      </c>
      <c r="H815" s="14" t="s">
        <v>27</v>
      </c>
      <c r="I815" s="14" t="s">
        <v>52</v>
      </c>
      <c r="J815" s="14" t="s">
        <v>9</v>
      </c>
      <c r="K815" s="14" t="s">
        <v>10</v>
      </c>
      <c r="L815" s="14" t="s">
        <v>11</v>
      </c>
      <c r="M815" s="14" t="s">
        <v>12</v>
      </c>
      <c r="N815" s="14" t="s">
        <v>13</v>
      </c>
      <c r="O815" s="14" t="s">
        <v>14</v>
      </c>
      <c r="P815" s="14" t="s">
        <v>1348</v>
      </c>
      <c r="Q815" s="12">
        <f t="shared" si="100"/>
        <v>1</v>
      </c>
      <c r="R815" s="12" cm="1">
        <f t="array" ref="R815">SUMPRODUCT(($G$2:$G$3117=G815)*(Q815&gt;$Q$2:$Q$3117))+1</f>
        <v>1</v>
      </c>
      <c r="S815" s="12">
        <f t="shared" si="101"/>
        <v>101127</v>
      </c>
      <c r="T815" cm="1">
        <f t="array" ref="T815">SUMPRODUCT(($G$2:$G$3117=G815)*(S815&gt;$S$2:$S$3117))+1</f>
        <v>1</v>
      </c>
      <c r="U815" t="str">
        <f t="shared" si="102"/>
        <v xml:space="preserve">Ludlow </v>
      </c>
      <c r="V815">
        <v>0</v>
      </c>
      <c r="W815" t="s">
        <v>17</v>
      </c>
      <c r="X815">
        <f t="shared" si="103"/>
        <v>2023</v>
      </c>
    </row>
    <row r="816" spans="1:24" x14ac:dyDescent="0.25">
      <c r="A816" s="10" t="str">
        <f t="shared" si="96"/>
        <v/>
      </c>
      <c r="B816" s="10" t="str">
        <f t="shared" si="97"/>
        <v/>
      </c>
      <c r="C816" s="10" t="str">
        <f t="shared" si="98"/>
        <v>Afternoon45225</v>
      </c>
      <c r="D816" s="5" t="str">
        <f>IF('by region'!$C$2="Any","Any",'Fixture list'!W816)&amp;M816&amp;IF('by region'!$I$2="Any","Any",N816)&amp;G816</f>
        <v>AnyJumpAny45225</v>
      </c>
      <c r="E816" s="5" t="e">
        <f>IF(I816=#REF!,'Fixture list'!G816,"")</f>
        <v>#REF!</v>
      </c>
      <c r="F816" s="5" t="str">
        <f t="shared" si="99"/>
        <v>452252</v>
      </c>
      <c r="G816" s="13">
        <v>45225</v>
      </c>
      <c r="H816" s="14" t="s">
        <v>34</v>
      </c>
      <c r="I816" s="14" t="s">
        <v>52</v>
      </c>
      <c r="J816" s="14" t="s">
        <v>9</v>
      </c>
      <c r="K816" s="14" t="s">
        <v>10</v>
      </c>
      <c r="L816" s="14" t="s">
        <v>30</v>
      </c>
      <c r="M816" s="14" t="s">
        <v>12</v>
      </c>
      <c r="N816" s="14" t="s">
        <v>13</v>
      </c>
      <c r="O816" s="14" t="s">
        <v>14</v>
      </c>
      <c r="P816" s="14" t="s">
        <v>1409</v>
      </c>
      <c r="Q816" s="12">
        <f t="shared" si="100"/>
        <v>1</v>
      </c>
      <c r="R816" s="12" cm="1">
        <f t="array" ref="R816">SUMPRODUCT(($G$2:$G$3117=G816)*(Q816&gt;$Q$2:$Q$3117))+1</f>
        <v>1</v>
      </c>
      <c r="S816" s="12">
        <f t="shared" si="101"/>
        <v>101128</v>
      </c>
      <c r="T816" cm="1">
        <f t="array" ref="T816">SUMPRODUCT(($G$2:$G$3117=G816)*(S816&gt;$S$2:$S$3117))+1</f>
        <v>2</v>
      </c>
      <c r="U816" t="str">
        <f t="shared" si="102"/>
        <v xml:space="preserve">Ludlow </v>
      </c>
      <c r="V816">
        <v>0</v>
      </c>
      <c r="W816" t="s">
        <v>17</v>
      </c>
      <c r="X816">
        <f t="shared" si="103"/>
        <v>2023</v>
      </c>
    </row>
    <row r="817" spans="1:24" x14ac:dyDescent="0.25">
      <c r="A817" s="10" t="str">
        <f t="shared" si="96"/>
        <v/>
      </c>
      <c r="B817" s="10" t="str">
        <f t="shared" si="97"/>
        <v/>
      </c>
      <c r="C817" s="10" t="str">
        <f t="shared" si="98"/>
        <v>Afternoon45239</v>
      </c>
      <c r="D817" s="5" t="str">
        <f>IF('by region'!$C$2="Any","Any",'Fixture list'!W817)&amp;M817&amp;IF('by region'!$I$2="Any","Any",N817)&amp;G817</f>
        <v>AnyJumpAny45239</v>
      </c>
      <c r="E817" s="5" t="e">
        <f>IF(I817=#REF!,'Fixture list'!G817,"")</f>
        <v>#REF!</v>
      </c>
      <c r="F817" s="5" t="str">
        <f t="shared" si="99"/>
        <v>452391</v>
      </c>
      <c r="G817" s="13">
        <v>45239</v>
      </c>
      <c r="H817" s="14" t="s">
        <v>34</v>
      </c>
      <c r="I817" s="14" t="s">
        <v>52</v>
      </c>
      <c r="J817" s="14" t="s">
        <v>9</v>
      </c>
      <c r="K817" s="14" t="s">
        <v>10</v>
      </c>
      <c r="L817" s="14" t="s">
        <v>19</v>
      </c>
      <c r="M817" s="14" t="s">
        <v>12</v>
      </c>
      <c r="N817" s="14" t="s">
        <v>13</v>
      </c>
      <c r="O817" s="14" t="s">
        <v>14</v>
      </c>
      <c r="P817" s="14" t="s">
        <v>1461</v>
      </c>
      <c r="Q817" s="12">
        <f t="shared" si="100"/>
        <v>1</v>
      </c>
      <c r="R817" s="12" cm="1">
        <f t="array" ref="R817">SUMPRODUCT(($G$2:$G$3117=G817)*(Q817&gt;$Q$2:$Q$3117))+1</f>
        <v>1</v>
      </c>
      <c r="S817" s="12">
        <f t="shared" si="101"/>
        <v>101129</v>
      </c>
      <c r="T817" cm="1">
        <f t="array" ref="T817">SUMPRODUCT(($G$2:$G$3117=G817)*(S817&gt;$S$2:$S$3117))+1</f>
        <v>1</v>
      </c>
      <c r="U817" t="str">
        <f t="shared" si="102"/>
        <v xml:space="preserve">Ludlow </v>
      </c>
      <c r="V817">
        <v>0</v>
      </c>
      <c r="W817" t="s">
        <v>17</v>
      </c>
      <c r="X817">
        <f t="shared" si="103"/>
        <v>2023</v>
      </c>
    </row>
    <row r="818" spans="1:24" x14ac:dyDescent="0.25">
      <c r="A818" s="10" t="str">
        <f t="shared" si="96"/>
        <v/>
      </c>
      <c r="B818" s="10" t="str">
        <f t="shared" si="97"/>
        <v/>
      </c>
      <c r="C818" s="10" t="str">
        <f t="shared" si="98"/>
        <v>Afternoon45257</v>
      </c>
      <c r="D818" s="5" t="str">
        <f>IF('by region'!$C$2="Any","Any",'Fixture list'!W818)&amp;M818&amp;IF('by region'!$I$2="Any","Any",N818)&amp;G818</f>
        <v>AnyJumpAny45257</v>
      </c>
      <c r="E818" s="5" t="e">
        <f>IF(I818=#REF!,'Fixture list'!G818,"")</f>
        <v>#REF!</v>
      </c>
      <c r="F818" s="5" t="str">
        <f t="shared" si="99"/>
        <v>452572</v>
      </c>
      <c r="G818" s="13">
        <v>45257</v>
      </c>
      <c r="H818" s="14" t="s">
        <v>42</v>
      </c>
      <c r="I818" s="14" t="s">
        <v>52</v>
      </c>
      <c r="J818" s="14" t="s">
        <v>9</v>
      </c>
      <c r="K818" s="14" t="s">
        <v>10</v>
      </c>
      <c r="L818" s="14" t="s">
        <v>30</v>
      </c>
      <c r="M818" s="14" t="s">
        <v>12</v>
      </c>
      <c r="N818" s="14" t="s">
        <v>13</v>
      </c>
      <c r="O818" s="14" t="s">
        <v>14</v>
      </c>
      <c r="P818" s="14" t="s">
        <v>1529</v>
      </c>
      <c r="Q818" s="12">
        <f t="shared" si="100"/>
        <v>1</v>
      </c>
      <c r="R818" s="12" cm="1">
        <f t="array" ref="R818">SUMPRODUCT(($G$2:$G$3117=G818)*(Q818&gt;$Q$2:$Q$3117))+1</f>
        <v>1</v>
      </c>
      <c r="S818" s="12">
        <f t="shared" si="101"/>
        <v>110128</v>
      </c>
      <c r="T818" cm="1">
        <f t="array" ref="T818">SUMPRODUCT(($G$2:$G$3117=G818)*(S818&gt;$S$2:$S$3117))+1</f>
        <v>2</v>
      </c>
      <c r="U818" t="str">
        <f t="shared" si="102"/>
        <v xml:space="preserve">Ludlow </v>
      </c>
      <c r="V818">
        <v>0</v>
      </c>
      <c r="W818" t="s">
        <v>19</v>
      </c>
      <c r="X818">
        <f t="shared" si="103"/>
        <v>2023</v>
      </c>
    </row>
    <row r="819" spans="1:24" x14ac:dyDescent="0.25">
      <c r="A819" s="10" t="str">
        <f t="shared" si="96"/>
        <v/>
      </c>
      <c r="B819" s="10" t="str">
        <f t="shared" si="97"/>
        <v/>
      </c>
      <c r="C819" s="10" t="str">
        <f t="shared" si="98"/>
        <v>Afternoon45266</v>
      </c>
      <c r="D819" s="5" t="str">
        <f>IF('by region'!$C$2="Any","Any",'Fixture list'!W819)&amp;M819&amp;IF('by region'!$I$2="Any","Any",N819)&amp;G819</f>
        <v>AnyJumpAny45266</v>
      </c>
      <c r="E819" s="5" t="e">
        <f>IF(I819=#REF!,'Fixture list'!G819,"")</f>
        <v>#REF!</v>
      </c>
      <c r="F819" s="5" t="str">
        <f t="shared" si="99"/>
        <v>452662</v>
      </c>
      <c r="G819" s="13">
        <v>45266</v>
      </c>
      <c r="H819" s="14" t="s">
        <v>27</v>
      </c>
      <c r="I819" s="14" t="s">
        <v>52</v>
      </c>
      <c r="J819" s="14" t="s">
        <v>9</v>
      </c>
      <c r="K819" s="14" t="s">
        <v>10</v>
      </c>
      <c r="L819" s="14" t="s">
        <v>30</v>
      </c>
      <c r="M819" s="14" t="s">
        <v>12</v>
      </c>
      <c r="N819" s="14" t="s">
        <v>13</v>
      </c>
      <c r="O819" s="14" t="s">
        <v>14</v>
      </c>
      <c r="P819" s="14" t="s">
        <v>1557</v>
      </c>
      <c r="Q819" s="12">
        <f t="shared" si="100"/>
        <v>1</v>
      </c>
      <c r="R819" s="12" cm="1">
        <f t="array" ref="R819">SUMPRODUCT(($G$2:$G$3117=G819)*(Q819&gt;$Q$2:$Q$3117))+1</f>
        <v>1</v>
      </c>
      <c r="S819" s="12">
        <f t="shared" si="101"/>
        <v>101130</v>
      </c>
      <c r="T819" cm="1">
        <f t="array" ref="T819">SUMPRODUCT(($G$2:$G$3117=G819)*(S819&gt;$S$2:$S$3117))+1</f>
        <v>2</v>
      </c>
      <c r="U819" t="str">
        <f t="shared" si="102"/>
        <v xml:space="preserve">Ludlow </v>
      </c>
      <c r="V819">
        <v>0</v>
      </c>
      <c r="W819" t="s">
        <v>19</v>
      </c>
      <c r="X819">
        <f t="shared" si="103"/>
        <v>2023</v>
      </c>
    </row>
    <row r="820" spans="1:24" x14ac:dyDescent="0.25">
      <c r="A820" s="10" t="str">
        <f t="shared" si="96"/>
        <v/>
      </c>
      <c r="B820" s="10" t="str">
        <f t="shared" si="97"/>
        <v/>
      </c>
      <c r="C820" s="10" t="str">
        <f t="shared" si="98"/>
        <v>Afternoon45280</v>
      </c>
      <c r="D820" s="5" t="str">
        <f>IF('by region'!$C$2="Any","Any",'Fixture list'!W820)&amp;M820&amp;IF('by region'!$I$2="Any","Any",N820)&amp;G820</f>
        <v>AnyJumpAny45280</v>
      </c>
      <c r="E820" s="5" t="e">
        <f>IF(I820=#REF!,'Fixture list'!G820,"")</f>
        <v>#REF!</v>
      </c>
      <c r="F820" s="5" t="str">
        <f t="shared" si="99"/>
        <v>452801</v>
      </c>
      <c r="G820" s="13">
        <v>45280</v>
      </c>
      <c r="H820" s="14" t="s">
        <v>27</v>
      </c>
      <c r="I820" s="14" t="s">
        <v>52</v>
      </c>
      <c r="J820" s="14" t="s">
        <v>9</v>
      </c>
      <c r="K820" s="14" t="s">
        <v>10</v>
      </c>
      <c r="L820" s="14" t="s">
        <v>19</v>
      </c>
      <c r="M820" s="14" t="s">
        <v>12</v>
      </c>
      <c r="N820" s="14" t="s">
        <v>13</v>
      </c>
      <c r="O820" s="14" t="s">
        <v>14</v>
      </c>
      <c r="P820" s="14" t="s">
        <v>1607</v>
      </c>
      <c r="Q820" s="12">
        <f t="shared" si="100"/>
        <v>1</v>
      </c>
      <c r="R820" s="12" cm="1">
        <f t="array" ref="R820">SUMPRODUCT(($G$2:$G$3117=G820)*(Q820&gt;$Q$2:$Q$3117))+1</f>
        <v>1</v>
      </c>
      <c r="S820" s="12">
        <f t="shared" si="101"/>
        <v>101131</v>
      </c>
      <c r="T820" cm="1">
        <f t="array" ref="T820">SUMPRODUCT(($G$2:$G$3117=G820)*(S820&gt;$S$2:$S$3117))+1</f>
        <v>1</v>
      </c>
      <c r="U820" t="str">
        <f t="shared" si="102"/>
        <v xml:space="preserve">Ludlow </v>
      </c>
      <c r="V820">
        <v>0</v>
      </c>
      <c r="W820" t="s">
        <v>11</v>
      </c>
      <c r="X820">
        <f t="shared" si="103"/>
        <v>2023</v>
      </c>
    </row>
    <row r="821" spans="1:24" x14ac:dyDescent="0.25">
      <c r="A821" s="10" t="str">
        <f t="shared" si="96"/>
        <v/>
      </c>
      <c r="B821" s="10" t="str">
        <f t="shared" si="97"/>
        <v/>
      </c>
      <c r="C821" s="10" t="str">
        <f t="shared" si="98"/>
        <v>Afternoon44946</v>
      </c>
      <c r="D821" s="5" t="str">
        <f>IF('by region'!$C$2="Any","Any",'Fixture list'!W821)&amp;M821&amp;IF('by region'!$I$2="Any","Any",N821)&amp;G821</f>
        <v>AnyJumpAny44946</v>
      </c>
      <c r="E821" s="5" t="e">
        <f>IF(I821=#REF!,'Fixture list'!G821,"")</f>
        <v>#REF!</v>
      </c>
      <c r="F821" s="5" t="str">
        <f t="shared" si="99"/>
        <v>449462</v>
      </c>
      <c r="G821" s="13">
        <v>44946</v>
      </c>
      <c r="H821" s="14" t="s">
        <v>35</v>
      </c>
      <c r="I821" s="14" t="s">
        <v>53</v>
      </c>
      <c r="J821" s="14" t="s">
        <v>9</v>
      </c>
      <c r="K821" s="14" t="s">
        <v>16</v>
      </c>
      <c r="L821" s="14" t="s">
        <v>17</v>
      </c>
      <c r="M821" s="14" t="s">
        <v>12</v>
      </c>
      <c r="N821" s="14" t="s">
        <v>13</v>
      </c>
      <c r="O821" s="14" t="s">
        <v>14</v>
      </c>
      <c r="P821" s="14" t="s">
        <v>234</v>
      </c>
      <c r="Q821" s="12">
        <f t="shared" si="100"/>
        <v>1</v>
      </c>
      <c r="R821" s="12" cm="1">
        <f t="array" ref="R821">SUMPRODUCT(($G$2:$G$3117=G821)*(Q821&gt;$Q$2:$Q$3117))+1</f>
        <v>1</v>
      </c>
      <c r="S821" s="12">
        <f t="shared" si="101"/>
        <v>112739</v>
      </c>
      <c r="T821" cm="1">
        <f t="array" ref="T821">SUMPRODUCT(($G$2:$G$3117=G821)*(S821&gt;$S$2:$S$3117))+1</f>
        <v>2</v>
      </c>
      <c r="U821" t="str">
        <f t="shared" si="102"/>
        <v xml:space="preserve">Market Rasen </v>
      </c>
      <c r="V821">
        <v>0</v>
      </c>
      <c r="W821" t="s">
        <v>17</v>
      </c>
      <c r="X821">
        <f t="shared" si="103"/>
        <v>2023</v>
      </c>
    </row>
    <row r="822" spans="1:24" x14ac:dyDescent="0.25">
      <c r="A822" s="10" t="str">
        <f t="shared" si="96"/>
        <v/>
      </c>
      <c r="B822" s="10" t="str">
        <f t="shared" si="97"/>
        <v/>
      </c>
      <c r="C822" s="10" t="str">
        <f t="shared" si="98"/>
        <v>Afternoon44964</v>
      </c>
      <c r="D822" s="5" t="str">
        <f>IF('by region'!$C$2="Any","Any",'Fixture list'!W822)&amp;M822&amp;IF('by region'!$I$2="Any","Any",N822)&amp;G822</f>
        <v>AnyJumpAny44964</v>
      </c>
      <c r="E822" s="5" t="e">
        <f>IF(I822=#REF!,'Fixture list'!G822,"")</f>
        <v>#REF!</v>
      </c>
      <c r="F822" s="5" t="str">
        <f t="shared" si="99"/>
        <v>449641</v>
      </c>
      <c r="G822" s="13">
        <v>44964</v>
      </c>
      <c r="H822" s="14" t="s">
        <v>7</v>
      </c>
      <c r="I822" s="14" t="s">
        <v>53</v>
      </c>
      <c r="J822" s="14" t="s">
        <v>9</v>
      </c>
      <c r="K822" s="14" t="s">
        <v>16</v>
      </c>
      <c r="L822" s="14" t="s">
        <v>17</v>
      </c>
      <c r="M822" s="14" t="s">
        <v>12</v>
      </c>
      <c r="N822" s="14" t="s">
        <v>13</v>
      </c>
      <c r="O822" s="14" t="s">
        <v>14</v>
      </c>
      <c r="P822" s="14" t="s">
        <v>296</v>
      </c>
      <c r="Q822" s="12">
        <f t="shared" si="100"/>
        <v>1</v>
      </c>
      <c r="R822" s="12" cm="1">
        <f t="array" ref="R822">SUMPRODUCT(($G$2:$G$3117=G822)*(Q822&gt;$Q$2:$Q$3117))+1</f>
        <v>1</v>
      </c>
      <c r="S822" s="12">
        <f t="shared" si="101"/>
        <v>101281</v>
      </c>
      <c r="T822" cm="1">
        <f t="array" ref="T822">SUMPRODUCT(($G$2:$G$3117=G822)*(S822&gt;$S$2:$S$3117))+1</f>
        <v>1</v>
      </c>
      <c r="U822" t="str">
        <f t="shared" si="102"/>
        <v xml:space="preserve">Market Rasen </v>
      </c>
      <c r="V822">
        <v>0</v>
      </c>
      <c r="W822" t="s">
        <v>17</v>
      </c>
      <c r="X822">
        <f t="shared" si="103"/>
        <v>2023</v>
      </c>
    </row>
    <row r="823" spans="1:24" x14ac:dyDescent="0.25">
      <c r="A823" s="10" t="str">
        <f t="shared" si="96"/>
        <v/>
      </c>
      <c r="B823" s="10" t="str">
        <f t="shared" si="97"/>
        <v/>
      </c>
      <c r="C823" s="10" t="str">
        <f t="shared" si="98"/>
        <v>Afternoon44978</v>
      </c>
      <c r="D823" s="5" t="str">
        <f>IF('by region'!$C$2="Any","Any",'Fixture list'!W823)&amp;M823&amp;IF('by region'!$I$2="Any","Any",N823)&amp;G823</f>
        <v>AnyJumpAny44978</v>
      </c>
      <c r="E823" s="5" t="e">
        <f>IF(I823=#REF!,'Fixture list'!G823,"")</f>
        <v>#REF!</v>
      </c>
      <c r="F823" s="5" t="str">
        <f t="shared" si="99"/>
        <v>449781</v>
      </c>
      <c r="G823" s="13">
        <v>44978</v>
      </c>
      <c r="H823" s="14" t="s">
        <v>7</v>
      </c>
      <c r="I823" s="14" t="s">
        <v>53</v>
      </c>
      <c r="J823" s="14" t="s">
        <v>9</v>
      </c>
      <c r="K823" s="14" t="s">
        <v>16</v>
      </c>
      <c r="L823" s="14" t="s">
        <v>17</v>
      </c>
      <c r="M823" s="14" t="s">
        <v>12</v>
      </c>
      <c r="N823" s="14" t="s">
        <v>13</v>
      </c>
      <c r="O823" s="14" t="s">
        <v>14</v>
      </c>
      <c r="P823" s="14" t="s">
        <v>346</v>
      </c>
      <c r="Q823" s="12">
        <f t="shared" si="100"/>
        <v>1</v>
      </c>
      <c r="R823" s="12" cm="1">
        <f t="array" ref="R823">SUMPRODUCT(($G$2:$G$3117=G823)*(Q823&gt;$Q$2:$Q$3117))+1</f>
        <v>1</v>
      </c>
      <c r="S823" s="12">
        <f t="shared" si="101"/>
        <v>101278</v>
      </c>
      <c r="T823" cm="1">
        <f t="array" ref="T823">SUMPRODUCT(($G$2:$G$3117=G823)*(S823&gt;$S$2:$S$3117))+1</f>
        <v>1</v>
      </c>
      <c r="U823" t="str">
        <f t="shared" si="102"/>
        <v xml:space="preserve">Market Rasen </v>
      </c>
      <c r="V823">
        <v>0</v>
      </c>
      <c r="W823" t="s">
        <v>11</v>
      </c>
      <c r="X823">
        <f t="shared" si="103"/>
        <v>2023</v>
      </c>
    </row>
    <row r="824" spans="1:24" x14ac:dyDescent="0.25">
      <c r="A824" s="10" t="str">
        <f t="shared" si="96"/>
        <v/>
      </c>
      <c r="B824" s="10" t="str">
        <f t="shared" si="97"/>
        <v/>
      </c>
      <c r="C824" s="10" t="str">
        <f t="shared" si="98"/>
        <v>Afternoon44997</v>
      </c>
      <c r="D824" s="5" t="str">
        <f>IF('by region'!$C$2="Any","Any",'Fixture list'!W824)&amp;M824&amp;IF('by region'!$I$2="Any","Any",N824)&amp;G824</f>
        <v>AnyJumpAny44997</v>
      </c>
      <c r="E824" s="5" t="e">
        <f>IF(I824=#REF!,'Fixture list'!G824,"")</f>
        <v>#REF!</v>
      </c>
      <c r="F824" s="5" t="str">
        <f t="shared" si="99"/>
        <v>449971</v>
      </c>
      <c r="G824" s="13">
        <v>44997</v>
      </c>
      <c r="H824" s="14" t="s">
        <v>40</v>
      </c>
      <c r="I824" s="14" t="s">
        <v>53</v>
      </c>
      <c r="J824" s="14" t="s">
        <v>9</v>
      </c>
      <c r="K824" s="14" t="s">
        <v>16</v>
      </c>
      <c r="L824" s="14" t="s">
        <v>17</v>
      </c>
      <c r="M824" s="14" t="s">
        <v>12</v>
      </c>
      <c r="N824" s="14" t="s">
        <v>13</v>
      </c>
      <c r="O824" s="14" t="s">
        <v>14</v>
      </c>
      <c r="P824" s="14" t="s">
        <v>416</v>
      </c>
      <c r="Q824" s="12">
        <f t="shared" si="100"/>
        <v>1</v>
      </c>
      <c r="R824" s="12" cm="1">
        <f t="array" ref="R824">SUMPRODUCT(($G$2:$G$3117=G824)*(Q824&gt;$Q$2:$Q$3117))+1</f>
        <v>1</v>
      </c>
      <c r="S824" s="12">
        <f t="shared" si="101"/>
        <v>101146</v>
      </c>
      <c r="T824" cm="1">
        <f t="array" ref="T824">SUMPRODUCT(($G$2:$G$3117=G824)*(S824&gt;$S$2:$S$3117))+1</f>
        <v>1</v>
      </c>
      <c r="U824" t="str">
        <f t="shared" si="102"/>
        <v xml:space="preserve">Market Rasen </v>
      </c>
      <c r="V824">
        <v>0</v>
      </c>
      <c r="W824" t="s">
        <v>11</v>
      </c>
      <c r="X824">
        <f t="shared" si="103"/>
        <v>2023</v>
      </c>
    </row>
    <row r="825" spans="1:24" x14ac:dyDescent="0.25">
      <c r="A825" s="10" t="str">
        <f t="shared" si="96"/>
        <v/>
      </c>
      <c r="B825" s="10" t="str">
        <f t="shared" si="97"/>
        <v/>
      </c>
      <c r="C825" s="10" t="str">
        <f t="shared" si="98"/>
        <v>Afternoon45006</v>
      </c>
      <c r="D825" s="5" t="str">
        <f>IF('by region'!$C$2="Any","Any",'Fixture list'!W825)&amp;M825&amp;IF('by region'!$I$2="Any","Any",N825)&amp;G825</f>
        <v>AnyJumpAny45006</v>
      </c>
      <c r="E825" s="5" t="e">
        <f>IF(I825=#REF!,'Fixture list'!G825,"")</f>
        <v>#REF!</v>
      </c>
      <c r="F825" s="5" t="str">
        <f t="shared" si="99"/>
        <v>450061</v>
      </c>
      <c r="G825" s="13">
        <v>45006</v>
      </c>
      <c r="H825" s="14" t="s">
        <v>7</v>
      </c>
      <c r="I825" s="14" t="s">
        <v>53</v>
      </c>
      <c r="J825" s="14" t="s">
        <v>9</v>
      </c>
      <c r="K825" s="14" t="s">
        <v>30</v>
      </c>
      <c r="L825" s="14" t="s">
        <v>30</v>
      </c>
      <c r="M825" s="14" t="s">
        <v>12</v>
      </c>
      <c r="N825" s="14" t="s">
        <v>30</v>
      </c>
      <c r="O825" s="14" t="s">
        <v>21</v>
      </c>
      <c r="P825" s="14" t="s">
        <v>448</v>
      </c>
      <c r="Q825" s="12">
        <f t="shared" si="100"/>
        <v>1</v>
      </c>
      <c r="R825" s="12" cm="1">
        <f t="array" ref="R825">SUMPRODUCT(($G$2:$G$3117=G825)*(Q825&gt;$Q$2:$Q$3117))+1</f>
        <v>1</v>
      </c>
      <c r="S825" s="12">
        <f t="shared" si="101"/>
        <v>110052</v>
      </c>
      <c r="T825" cm="1">
        <f t="array" ref="T825">SUMPRODUCT(($G$2:$G$3117=G825)*(S825&gt;$S$2:$S$3117))+1</f>
        <v>1</v>
      </c>
      <c r="U825" t="str">
        <f t="shared" si="102"/>
        <v xml:space="preserve">Market Rasen </v>
      </c>
      <c r="V825">
        <v>0</v>
      </c>
      <c r="W825" t="s">
        <v>19</v>
      </c>
      <c r="X825">
        <f t="shared" si="103"/>
        <v>2023</v>
      </c>
    </row>
    <row r="826" spans="1:24" x14ac:dyDescent="0.25">
      <c r="A826" s="10" t="str">
        <f t="shared" si="96"/>
        <v/>
      </c>
      <c r="B826" s="10" t="str">
        <f t="shared" si="97"/>
        <v/>
      </c>
      <c r="C826" s="10" t="str">
        <f t="shared" si="98"/>
        <v>Afternoon45014</v>
      </c>
      <c r="D826" s="5" t="str">
        <f>IF('by region'!$C$2="Any","Any",'Fixture list'!W826)&amp;M826&amp;IF('by region'!$I$2="Any","Any",N826)&amp;G826</f>
        <v>AnyJumpAny45014</v>
      </c>
      <c r="E826" s="5" t="e">
        <f>IF(I826=#REF!,'Fixture list'!G826,"")</f>
        <v>#REF!</v>
      </c>
      <c r="F826" s="5" t="str">
        <f t="shared" si="99"/>
        <v>450143</v>
      </c>
      <c r="G826" s="13">
        <v>45014</v>
      </c>
      <c r="H826" s="14" t="s">
        <v>27</v>
      </c>
      <c r="I826" s="14" t="s">
        <v>53</v>
      </c>
      <c r="J826" s="14" t="s">
        <v>9</v>
      </c>
      <c r="K826" s="14" t="s">
        <v>16</v>
      </c>
      <c r="L826" s="14" t="s">
        <v>17</v>
      </c>
      <c r="M826" s="14" t="s">
        <v>12</v>
      </c>
      <c r="N826" s="14" t="s">
        <v>13</v>
      </c>
      <c r="O826" s="14" t="s">
        <v>14</v>
      </c>
      <c r="P826" s="14" t="s">
        <v>477</v>
      </c>
      <c r="Q826" s="12">
        <f t="shared" si="100"/>
        <v>1</v>
      </c>
      <c r="R826" s="12" cm="1">
        <f t="array" ref="R826">SUMPRODUCT(($G$2:$G$3117=G826)*(Q826&gt;$Q$2:$Q$3117))+1</f>
        <v>1</v>
      </c>
      <c r="S826" s="12">
        <f t="shared" si="101"/>
        <v>101135</v>
      </c>
      <c r="T826" cm="1">
        <f t="array" ref="T826">SUMPRODUCT(($G$2:$G$3117=G826)*(S826&gt;$S$2:$S$3117))+1</f>
        <v>3</v>
      </c>
      <c r="U826" t="str">
        <f t="shared" si="102"/>
        <v xml:space="preserve">Market Rasen </v>
      </c>
      <c r="V826">
        <v>0</v>
      </c>
      <c r="W826" t="s">
        <v>17</v>
      </c>
      <c r="X826">
        <f t="shared" si="103"/>
        <v>2023</v>
      </c>
    </row>
    <row r="827" spans="1:24" x14ac:dyDescent="0.25">
      <c r="A827" s="10" t="str">
        <f t="shared" si="96"/>
        <v/>
      </c>
      <c r="B827" s="10" t="str">
        <f t="shared" si="97"/>
        <v/>
      </c>
      <c r="C827" s="10" t="str">
        <f t="shared" si="98"/>
        <v>Afternoon45025</v>
      </c>
      <c r="D827" s="5" t="str">
        <f>IF('by region'!$C$2="Any","Any",'Fixture list'!W827)&amp;M827&amp;IF('by region'!$I$2="Any","Any",N827)&amp;G827</f>
        <v>AnyJumpAny45025</v>
      </c>
      <c r="E827" s="5" t="e">
        <f>IF(I827=#REF!,'Fixture list'!G827,"")</f>
        <v>#REF!</v>
      </c>
      <c r="F827" s="5" t="str">
        <f t="shared" si="99"/>
        <v>450251</v>
      </c>
      <c r="G827" s="13">
        <v>45025</v>
      </c>
      <c r="H827" s="14" t="s">
        <v>40</v>
      </c>
      <c r="I827" s="14" t="s">
        <v>53</v>
      </c>
      <c r="J827" s="14" t="s">
        <v>9</v>
      </c>
      <c r="K827" s="14" t="s">
        <v>16</v>
      </c>
      <c r="L827" s="14" t="s">
        <v>17</v>
      </c>
      <c r="M827" s="14" t="s">
        <v>12</v>
      </c>
      <c r="N827" s="14" t="s">
        <v>13</v>
      </c>
      <c r="O827" s="14" t="s">
        <v>14</v>
      </c>
      <c r="P827" s="14" t="s">
        <v>517</v>
      </c>
      <c r="Q827" s="12">
        <f t="shared" si="100"/>
        <v>1</v>
      </c>
      <c r="R827" s="12" cm="1">
        <f t="array" ref="R827">SUMPRODUCT(($G$2:$G$3117=G827)*(Q827&gt;$Q$2:$Q$3117))+1</f>
        <v>1</v>
      </c>
      <c r="S827" s="12">
        <f t="shared" si="101"/>
        <v>101137</v>
      </c>
      <c r="T827" cm="1">
        <f t="array" ref="T827">SUMPRODUCT(($G$2:$G$3117=G827)*(S827&gt;$S$2:$S$3117))+1</f>
        <v>1</v>
      </c>
      <c r="U827" t="str">
        <f t="shared" si="102"/>
        <v xml:space="preserve">Market Rasen </v>
      </c>
      <c r="V827">
        <v>0</v>
      </c>
      <c r="W827" t="s">
        <v>17</v>
      </c>
      <c r="X827">
        <f t="shared" si="103"/>
        <v>2023</v>
      </c>
    </row>
    <row r="828" spans="1:24" x14ac:dyDescent="0.25">
      <c r="A828" s="10" t="str">
        <f t="shared" si="96"/>
        <v/>
      </c>
      <c r="B828" s="10" t="str">
        <f t="shared" si="97"/>
        <v/>
      </c>
      <c r="C828" s="10" t="str">
        <f t="shared" si="98"/>
        <v>Afternoon45058</v>
      </c>
      <c r="D828" s="5" t="str">
        <f>IF('by region'!$C$2="Any","Any",'Fixture list'!W828)&amp;M828&amp;IF('by region'!$I$2="Any","Any",N828)&amp;G828</f>
        <v>AnyJumpAny45058</v>
      </c>
      <c r="E828" s="5" t="e">
        <f>IF(I828=#REF!,'Fixture list'!G828,"")</f>
        <v>#REF!</v>
      </c>
      <c r="F828" s="5" t="str">
        <f t="shared" si="99"/>
        <v>450583</v>
      </c>
      <c r="G828" s="13">
        <v>45058</v>
      </c>
      <c r="H828" s="14" t="s">
        <v>35</v>
      </c>
      <c r="I828" s="14" t="s">
        <v>53</v>
      </c>
      <c r="J828" s="14" t="s">
        <v>9</v>
      </c>
      <c r="K828" s="14" t="s">
        <v>16</v>
      </c>
      <c r="L828" s="14" t="s">
        <v>17</v>
      </c>
      <c r="M828" s="14" t="s">
        <v>12</v>
      </c>
      <c r="N828" s="14" t="s">
        <v>13</v>
      </c>
      <c r="O828" s="14" t="s">
        <v>14</v>
      </c>
      <c r="P828" s="14" t="s">
        <v>662</v>
      </c>
      <c r="Q828" s="12">
        <f t="shared" si="100"/>
        <v>1</v>
      </c>
      <c r="R828" s="12" cm="1">
        <f t="array" ref="R828">SUMPRODUCT(($G$2:$G$3117=G828)*(Q828&gt;$Q$2:$Q$3117))+1</f>
        <v>1</v>
      </c>
      <c r="S828" s="12">
        <f t="shared" si="101"/>
        <v>100948</v>
      </c>
      <c r="T828" cm="1">
        <f t="array" ref="T828">SUMPRODUCT(($G$2:$G$3117=G828)*(S828&gt;$S$2:$S$3117))+1</f>
        <v>3</v>
      </c>
      <c r="U828" t="str">
        <f t="shared" si="102"/>
        <v xml:space="preserve">Market Rasen </v>
      </c>
      <c r="V828">
        <v>0</v>
      </c>
      <c r="W828" t="s">
        <v>11</v>
      </c>
      <c r="X828">
        <f t="shared" si="103"/>
        <v>2023</v>
      </c>
    </row>
    <row r="829" spans="1:24" x14ac:dyDescent="0.25">
      <c r="A829" s="10" t="str">
        <f t="shared" si="96"/>
        <v/>
      </c>
      <c r="B829" s="10" t="str">
        <f t="shared" si="97"/>
        <v/>
      </c>
      <c r="C829" s="10" t="str">
        <f t="shared" si="98"/>
        <v>Evening45068</v>
      </c>
      <c r="D829" s="5" t="str">
        <f>IF('by region'!$C$2="Any","Any",'Fixture list'!W829)&amp;M829&amp;IF('by region'!$I$2="Any","Any",N829)&amp;G829</f>
        <v>AnyJumpAny45068</v>
      </c>
      <c r="E829" s="5" t="e">
        <f>IF(I829=#REF!,'Fixture list'!G829,"")</f>
        <v>#REF!</v>
      </c>
      <c r="F829" s="5" t="str">
        <f t="shared" si="99"/>
        <v>450685</v>
      </c>
      <c r="G829" s="13">
        <v>45068</v>
      </c>
      <c r="H829" s="14" t="s">
        <v>42</v>
      </c>
      <c r="I829" s="14" t="s">
        <v>53</v>
      </c>
      <c r="J829" s="14" t="s">
        <v>80</v>
      </c>
      <c r="K829" s="14" t="s">
        <v>30</v>
      </c>
      <c r="L829" s="14" t="s">
        <v>30</v>
      </c>
      <c r="M829" s="14" t="s">
        <v>12</v>
      </c>
      <c r="N829" s="14" t="s">
        <v>30</v>
      </c>
      <c r="O829" s="14" t="s">
        <v>21</v>
      </c>
      <c r="P829" s="14" t="s">
        <v>705</v>
      </c>
      <c r="Q829" s="12">
        <f t="shared" si="100"/>
        <v>2</v>
      </c>
      <c r="R829" s="12" cm="1">
        <f t="array" ref="R829">SUMPRODUCT(($G$2:$G$3117=G829)*(Q829&gt;$Q$2:$Q$3117))+1</f>
        <v>4</v>
      </c>
      <c r="S829" s="12">
        <f t="shared" si="101"/>
        <v>413184</v>
      </c>
      <c r="T829" cm="1">
        <f t="array" ref="T829">SUMPRODUCT(($G$2:$G$3117=G829)*(S829&gt;$S$2:$S$3117))+1</f>
        <v>5</v>
      </c>
      <c r="U829" t="str">
        <f t="shared" si="102"/>
        <v>Market Rasen †</v>
      </c>
      <c r="V829">
        <v>0</v>
      </c>
      <c r="W829" t="s">
        <v>11</v>
      </c>
      <c r="X829">
        <f t="shared" si="103"/>
        <v>2023</v>
      </c>
    </row>
    <row r="830" spans="1:24" x14ac:dyDescent="0.25">
      <c r="A830" s="10" t="str">
        <f t="shared" si="96"/>
        <v/>
      </c>
      <c r="B830" s="10" t="str">
        <f t="shared" si="97"/>
        <v/>
      </c>
      <c r="C830" s="10" t="str">
        <f t="shared" si="98"/>
        <v>Evening45078</v>
      </c>
      <c r="D830" s="5" t="str">
        <f>IF('by region'!$C$2="Any","Any",'Fixture list'!W830)&amp;M830&amp;IF('by region'!$I$2="Any","Any",N830)&amp;G830</f>
        <v>AnyJumpAny45078</v>
      </c>
      <c r="E830" s="5" t="e">
        <f>IF(I830=#REF!,'Fixture list'!G830,"")</f>
        <v>#REF!</v>
      </c>
      <c r="F830" s="5" t="str">
        <f t="shared" si="99"/>
        <v>450785</v>
      </c>
      <c r="G830" s="13">
        <v>45078</v>
      </c>
      <c r="H830" s="14" t="s">
        <v>34</v>
      </c>
      <c r="I830" s="14" t="s">
        <v>53</v>
      </c>
      <c r="J830" s="14" t="s">
        <v>80</v>
      </c>
      <c r="K830" s="14" t="s">
        <v>16</v>
      </c>
      <c r="L830" s="14" t="s">
        <v>17</v>
      </c>
      <c r="M830" s="14" t="s">
        <v>12</v>
      </c>
      <c r="N830" s="14" t="s">
        <v>13</v>
      </c>
      <c r="O830" s="14" t="s">
        <v>14</v>
      </c>
      <c r="P830" s="14" t="s">
        <v>759</v>
      </c>
      <c r="Q830" s="12">
        <f t="shared" si="100"/>
        <v>2</v>
      </c>
      <c r="R830" s="12" cm="1">
        <f t="array" ref="R830">SUMPRODUCT(($G$2:$G$3117=G830)*(Q830&gt;$Q$2:$Q$3117))+1</f>
        <v>4</v>
      </c>
      <c r="S830" s="12">
        <f t="shared" si="101"/>
        <v>401136</v>
      </c>
      <c r="T830" cm="1">
        <f t="array" ref="T830">SUMPRODUCT(($G$2:$G$3117=G830)*(S830&gt;$S$2:$S$3117))+1</f>
        <v>5</v>
      </c>
      <c r="U830" t="str">
        <f t="shared" si="102"/>
        <v>Market Rasen †</v>
      </c>
      <c r="V830">
        <v>0</v>
      </c>
      <c r="W830" t="s">
        <v>11</v>
      </c>
      <c r="X830">
        <f t="shared" si="103"/>
        <v>2023</v>
      </c>
    </row>
    <row r="831" spans="1:24" x14ac:dyDescent="0.25">
      <c r="A831" s="10" t="str">
        <f t="shared" si="96"/>
        <v/>
      </c>
      <c r="B831" s="10" t="str">
        <f t="shared" si="97"/>
        <v/>
      </c>
      <c r="C831" s="10" t="str">
        <f t="shared" si="98"/>
        <v>Afternoon45086</v>
      </c>
      <c r="D831" s="5" t="str">
        <f>IF('by region'!$C$2="Any","Any",'Fixture list'!W831)&amp;M831&amp;IF('by region'!$I$2="Any","Any",N831)&amp;G831</f>
        <v>AnyJumpAny45086</v>
      </c>
      <c r="E831" s="5" t="e">
        <f>IF(I831=#REF!,'Fixture list'!G831,"")</f>
        <v>#REF!</v>
      </c>
      <c r="F831" s="5" t="str">
        <f t="shared" si="99"/>
        <v>450863</v>
      </c>
      <c r="G831" s="13">
        <v>45086</v>
      </c>
      <c r="H831" s="14" t="s">
        <v>35</v>
      </c>
      <c r="I831" s="14" t="s">
        <v>53</v>
      </c>
      <c r="J831" s="14" t="s">
        <v>9</v>
      </c>
      <c r="K831" s="14" t="s">
        <v>16</v>
      </c>
      <c r="L831" s="14" t="s">
        <v>17</v>
      </c>
      <c r="M831" s="14" t="s">
        <v>12</v>
      </c>
      <c r="N831" s="14" t="s">
        <v>13</v>
      </c>
      <c r="O831" s="14" t="s">
        <v>14</v>
      </c>
      <c r="P831" s="14" t="s">
        <v>798</v>
      </c>
      <c r="Q831" s="12">
        <f t="shared" si="100"/>
        <v>1</v>
      </c>
      <c r="R831" s="12" cm="1">
        <f t="array" ref="R831">SUMPRODUCT(($G$2:$G$3117=G831)*(Q831&gt;$Q$2:$Q$3117))+1</f>
        <v>1</v>
      </c>
      <c r="S831" s="12">
        <f t="shared" si="101"/>
        <v>111099</v>
      </c>
      <c r="T831" cm="1">
        <f t="array" ref="T831">SUMPRODUCT(($G$2:$G$3117=G831)*(S831&gt;$S$2:$S$3117))+1</f>
        <v>3</v>
      </c>
      <c r="U831" t="str">
        <f t="shared" si="102"/>
        <v xml:space="preserve">Market Rasen </v>
      </c>
      <c r="V831">
        <v>0</v>
      </c>
      <c r="W831" t="s">
        <v>17</v>
      </c>
      <c r="X831">
        <f t="shared" si="103"/>
        <v>2023</v>
      </c>
    </row>
    <row r="832" spans="1:24" x14ac:dyDescent="0.25">
      <c r="A832" s="10" t="str">
        <f t="shared" si="96"/>
        <v/>
      </c>
      <c r="B832" s="10" t="str">
        <f t="shared" si="97"/>
        <v/>
      </c>
      <c r="C832" s="10" t="str">
        <f t="shared" si="98"/>
        <v>Afternoon45100</v>
      </c>
      <c r="D832" s="5" t="str">
        <f>IF('by region'!$C$2="Any","Any",'Fixture list'!W832)&amp;M832&amp;IF('by region'!$I$2="Any","Any",N832)&amp;G832</f>
        <v>AnyJumpAny45100</v>
      </c>
      <c r="E832" s="5" t="e">
        <f>IF(I832=#REF!,'Fixture list'!G832,"")</f>
        <v>#REF!</v>
      </c>
      <c r="F832" s="5" t="str">
        <f t="shared" si="99"/>
        <v>451002</v>
      </c>
      <c r="G832" s="13">
        <v>45100</v>
      </c>
      <c r="H832" s="14" t="s">
        <v>35</v>
      </c>
      <c r="I832" s="14" t="s">
        <v>53</v>
      </c>
      <c r="J832" s="14" t="s">
        <v>9</v>
      </c>
      <c r="K832" s="14" t="s">
        <v>16</v>
      </c>
      <c r="L832" s="14" t="s">
        <v>17</v>
      </c>
      <c r="M832" s="14" t="s">
        <v>12</v>
      </c>
      <c r="N832" s="14" t="s">
        <v>13</v>
      </c>
      <c r="O832" s="14" t="s">
        <v>14</v>
      </c>
      <c r="P832" s="14" t="s">
        <v>865</v>
      </c>
      <c r="Q832" s="12">
        <f t="shared" si="100"/>
        <v>1</v>
      </c>
      <c r="R832" s="12" cm="1">
        <f t="array" ref="R832">SUMPRODUCT(($G$2:$G$3117=G832)*(Q832&gt;$Q$2:$Q$3117))+1</f>
        <v>1</v>
      </c>
      <c r="S832" s="12">
        <f t="shared" si="101"/>
        <v>101151</v>
      </c>
      <c r="T832" cm="1">
        <f t="array" ref="T832">SUMPRODUCT(($G$2:$G$3117=G832)*(S832&gt;$S$2:$S$3117))+1</f>
        <v>2</v>
      </c>
      <c r="U832" t="str">
        <f t="shared" si="102"/>
        <v xml:space="preserve">Market Rasen </v>
      </c>
      <c r="V832">
        <v>0</v>
      </c>
      <c r="W832" t="s">
        <v>19</v>
      </c>
      <c r="X832">
        <f t="shared" si="103"/>
        <v>2023</v>
      </c>
    </row>
    <row r="833" spans="1:24" x14ac:dyDescent="0.25">
      <c r="A833" s="10" t="str">
        <f t="shared" si="96"/>
        <v/>
      </c>
      <c r="B833" s="10" t="str">
        <f t="shared" si="97"/>
        <v/>
      </c>
      <c r="C833" s="10" t="str">
        <f t="shared" si="98"/>
        <v>Afternoon45116</v>
      </c>
      <c r="D833" s="5" t="str">
        <f>IF('by region'!$C$2="Any","Any",'Fixture list'!W833)&amp;M833&amp;IF('by region'!$I$2="Any","Any",N833)&amp;G833</f>
        <v>AnyJumpAny45116</v>
      </c>
      <c r="E833" s="5" t="e">
        <f>IF(I833=#REF!,'Fixture list'!G833,"")</f>
        <v>#REF!</v>
      </c>
      <c r="F833" s="5" t="str">
        <f t="shared" si="99"/>
        <v>451162</v>
      </c>
      <c r="G833" s="13">
        <v>45116</v>
      </c>
      <c r="H833" s="14" t="s">
        <v>40</v>
      </c>
      <c r="I833" s="14" t="s">
        <v>53</v>
      </c>
      <c r="J833" s="14" t="s">
        <v>9</v>
      </c>
      <c r="K833" s="14" t="s">
        <v>16</v>
      </c>
      <c r="L833" s="14" t="s">
        <v>17</v>
      </c>
      <c r="M833" s="14" t="s">
        <v>12</v>
      </c>
      <c r="N833" s="14" t="s">
        <v>13</v>
      </c>
      <c r="O833" s="14" t="s">
        <v>14</v>
      </c>
      <c r="P833" s="14" t="s">
        <v>940</v>
      </c>
      <c r="Q833" s="12">
        <f t="shared" si="100"/>
        <v>1</v>
      </c>
      <c r="R833" s="12" cm="1">
        <f t="array" ref="R833">SUMPRODUCT(($G$2:$G$3117=G833)*(Q833&gt;$Q$2:$Q$3117))+1</f>
        <v>1</v>
      </c>
      <c r="S833" s="12">
        <f t="shared" si="101"/>
        <v>101140</v>
      </c>
      <c r="T833" cm="1">
        <f t="array" ref="T833">SUMPRODUCT(($G$2:$G$3117=G833)*(S833&gt;$S$2:$S$3117))+1</f>
        <v>2</v>
      </c>
      <c r="U833" t="str">
        <f t="shared" si="102"/>
        <v xml:space="preserve">Market Rasen </v>
      </c>
      <c r="V833">
        <v>0</v>
      </c>
      <c r="W833" t="s">
        <v>17</v>
      </c>
      <c r="X833">
        <f t="shared" si="103"/>
        <v>2023</v>
      </c>
    </row>
    <row r="834" spans="1:24" x14ac:dyDescent="0.25">
      <c r="A834" s="10" t="str">
        <f t="shared" ref="A834:A897" si="104">IF(YEAR(G834)=2024,P834,"")</f>
        <v/>
      </c>
      <c r="B834" s="10" t="str">
        <f t="shared" ref="B834:B897" si="105">IF(YEAR(G834)=2025,P834,"")</f>
        <v/>
      </c>
      <c r="C834" s="10" t="str">
        <f t="shared" ref="C834:C897" si="106">J834&amp;G834</f>
        <v>Afternoon45129</v>
      </c>
      <c r="D834" s="5" t="str">
        <f>IF('by region'!$C$2="Any","Any",'Fixture list'!W834)&amp;M834&amp;IF('by region'!$I$2="Any","Any",N834)&amp;G834</f>
        <v>AnyJumpAny45129</v>
      </c>
      <c r="E834" s="5" t="e">
        <f>IF(I834=#REF!,'Fixture list'!G834,"")</f>
        <v>#REF!</v>
      </c>
      <c r="F834" s="5" t="str">
        <f t="shared" ref="F834:F897" si="107">G834&amp;T834</f>
        <v>451291</v>
      </c>
      <c r="G834" s="13">
        <v>45129</v>
      </c>
      <c r="H834" s="14" t="s">
        <v>37</v>
      </c>
      <c r="I834" s="14" t="s">
        <v>53</v>
      </c>
      <c r="J834" s="14" t="s">
        <v>9</v>
      </c>
      <c r="K834" s="14" t="s">
        <v>16</v>
      </c>
      <c r="L834" s="14" t="s">
        <v>17</v>
      </c>
      <c r="M834" s="14" t="s">
        <v>12</v>
      </c>
      <c r="N834" s="14" t="s">
        <v>13</v>
      </c>
      <c r="O834" s="14" t="s">
        <v>14</v>
      </c>
      <c r="P834" s="14" t="s">
        <v>1001</v>
      </c>
      <c r="Q834" s="12">
        <f t="shared" ref="Q834:Q897" si="108">IF(J834="Afternoon",1,IF(J834="Evening",2,IF(J834="Floodlit",3,4)))</f>
        <v>1</v>
      </c>
      <c r="R834" s="12" cm="1">
        <f t="array" ref="R834">SUMPRODUCT(($G$2:$G$3117=G834)*(Q834&gt;$Q$2:$Q$3117))+1</f>
        <v>1</v>
      </c>
      <c r="S834" s="12">
        <f t="shared" ref="S834:S897" si="109">(R834*100000)+P834</f>
        <v>101143</v>
      </c>
      <c r="T834" cm="1">
        <f t="array" ref="T834">SUMPRODUCT(($G$2:$G$3117=G834)*(S834&gt;$S$2:$S$3117))+1</f>
        <v>1</v>
      </c>
      <c r="U834" t="str">
        <f t="shared" ref="U834:U897" si="110">_xlfn.CONCAT(IF(M834="Flat",UPPER(I834),I834)," ",IF(J834="Evening","†",IF(J834="Floodlit","#","")))</f>
        <v xml:space="preserve">Market Rasen </v>
      </c>
      <c r="V834">
        <v>0</v>
      </c>
      <c r="W834" t="s">
        <v>11</v>
      </c>
      <c r="X834">
        <f t="shared" ref="X834:X897" si="111">YEAR(G834)</f>
        <v>2023</v>
      </c>
    </row>
    <row r="835" spans="1:24" x14ac:dyDescent="0.25">
      <c r="A835" s="10" t="str">
        <f t="shared" si="104"/>
        <v/>
      </c>
      <c r="B835" s="10" t="str">
        <f t="shared" si="105"/>
        <v/>
      </c>
      <c r="C835" s="10" t="str">
        <f t="shared" si="106"/>
        <v>Afternoon45144</v>
      </c>
      <c r="D835" s="5" t="str">
        <f>IF('by region'!$C$2="Any","Any",'Fixture list'!W835)&amp;M835&amp;IF('by region'!$I$2="Any","Any",N835)&amp;G835</f>
        <v>AnyJumpAny45144</v>
      </c>
      <c r="E835" s="5" t="e">
        <f>IF(I835=#REF!,'Fixture list'!G835,"")</f>
        <v>#REF!</v>
      </c>
      <c r="F835" s="5" t="str">
        <f t="shared" si="107"/>
        <v>451442</v>
      </c>
      <c r="G835" s="13">
        <v>45144</v>
      </c>
      <c r="H835" s="14" t="s">
        <v>40</v>
      </c>
      <c r="I835" s="14" t="s">
        <v>53</v>
      </c>
      <c r="J835" s="14" t="s">
        <v>9</v>
      </c>
      <c r="K835" s="14" t="s">
        <v>16</v>
      </c>
      <c r="L835" s="14" t="s">
        <v>17</v>
      </c>
      <c r="M835" s="14" t="s">
        <v>12</v>
      </c>
      <c r="N835" s="14" t="s">
        <v>13</v>
      </c>
      <c r="O835" s="14" t="s">
        <v>14</v>
      </c>
      <c r="P835" s="14" t="s">
        <v>1070</v>
      </c>
      <c r="Q835" s="12">
        <f t="shared" si="108"/>
        <v>1</v>
      </c>
      <c r="R835" s="12" cm="1">
        <f t="array" ref="R835">SUMPRODUCT(($G$2:$G$3117=G835)*(Q835&gt;$Q$2:$Q$3117))+1</f>
        <v>1</v>
      </c>
      <c r="S835" s="12">
        <f t="shared" si="109"/>
        <v>101132</v>
      </c>
      <c r="T835" cm="1">
        <f t="array" ref="T835">SUMPRODUCT(($G$2:$G$3117=G835)*(S835&gt;$S$2:$S$3117))+1</f>
        <v>2</v>
      </c>
      <c r="U835" t="str">
        <f t="shared" si="110"/>
        <v xml:space="preserve">Market Rasen </v>
      </c>
      <c r="V835">
        <v>0</v>
      </c>
      <c r="W835" t="s">
        <v>19</v>
      </c>
      <c r="X835">
        <f t="shared" si="111"/>
        <v>2023</v>
      </c>
    </row>
    <row r="836" spans="1:24" x14ac:dyDescent="0.25">
      <c r="A836" s="10" t="str">
        <f t="shared" si="104"/>
        <v/>
      </c>
      <c r="B836" s="10" t="str">
        <f t="shared" si="105"/>
        <v/>
      </c>
      <c r="C836" s="10" t="str">
        <f t="shared" si="106"/>
        <v>Evening45157</v>
      </c>
      <c r="D836" s="5" t="str">
        <f>IF('by region'!$C$2="Any","Any",'Fixture list'!W836)&amp;M836&amp;IF('by region'!$I$2="Any","Any",N836)&amp;G836</f>
        <v>AnyJumpAny45157</v>
      </c>
      <c r="E836" s="5" t="e">
        <f>IF(I836=#REF!,'Fixture list'!G836,"")</f>
        <v>#REF!</v>
      </c>
      <c r="F836" s="5" t="str">
        <f t="shared" si="107"/>
        <v>451576</v>
      </c>
      <c r="G836" s="13">
        <v>45157</v>
      </c>
      <c r="H836" s="14" t="s">
        <v>37</v>
      </c>
      <c r="I836" s="14" t="s">
        <v>53</v>
      </c>
      <c r="J836" s="14" t="s">
        <v>80</v>
      </c>
      <c r="K836" s="14" t="s">
        <v>16</v>
      </c>
      <c r="L836" s="14" t="s">
        <v>17</v>
      </c>
      <c r="M836" s="14" t="s">
        <v>12</v>
      </c>
      <c r="N836" s="14" t="s">
        <v>13</v>
      </c>
      <c r="O836" s="14" t="s">
        <v>14</v>
      </c>
      <c r="P836" s="14" t="s">
        <v>1130</v>
      </c>
      <c r="Q836" s="12">
        <f t="shared" si="108"/>
        <v>2</v>
      </c>
      <c r="R836" s="12" cm="1">
        <f t="array" ref="R836">SUMPRODUCT(($G$2:$G$3117=G836)*(Q836&gt;$Q$2:$Q$3117))+1</f>
        <v>6</v>
      </c>
      <c r="S836" s="12">
        <f t="shared" si="109"/>
        <v>601139</v>
      </c>
      <c r="T836" cm="1">
        <f t="array" ref="T836">SUMPRODUCT(($G$2:$G$3117=G836)*(S836&gt;$S$2:$S$3117))+1</f>
        <v>6</v>
      </c>
      <c r="U836" t="str">
        <f t="shared" si="110"/>
        <v>Market Rasen †</v>
      </c>
      <c r="V836">
        <v>0</v>
      </c>
      <c r="W836" t="s">
        <v>11</v>
      </c>
      <c r="X836">
        <f t="shared" si="111"/>
        <v>2023</v>
      </c>
    </row>
    <row r="837" spans="1:24" x14ac:dyDescent="0.25">
      <c r="A837" s="10" t="str">
        <f t="shared" si="104"/>
        <v/>
      </c>
      <c r="B837" s="10" t="str">
        <f t="shared" si="105"/>
        <v/>
      </c>
      <c r="C837" s="10" t="str">
        <f t="shared" si="106"/>
        <v>Afternoon45199</v>
      </c>
      <c r="D837" s="5" t="str">
        <f>IF('by region'!$C$2="Any","Any",'Fixture list'!W837)&amp;M837&amp;IF('by region'!$I$2="Any","Any",N837)&amp;G837</f>
        <v>AnyJumpAny45199</v>
      </c>
      <c r="E837" s="5" t="e">
        <f>IF(I837=#REF!,'Fixture list'!G837,"")</f>
        <v>#REF!</v>
      </c>
      <c r="F837" s="5" t="str">
        <f t="shared" si="107"/>
        <v>451992</v>
      </c>
      <c r="G837" s="13">
        <v>45199</v>
      </c>
      <c r="H837" s="14" t="s">
        <v>37</v>
      </c>
      <c r="I837" s="14" t="s">
        <v>53</v>
      </c>
      <c r="J837" s="14" t="s">
        <v>9</v>
      </c>
      <c r="K837" s="14" t="s">
        <v>16</v>
      </c>
      <c r="L837" s="14" t="s">
        <v>19</v>
      </c>
      <c r="M837" s="14" t="s">
        <v>12</v>
      </c>
      <c r="N837" s="14" t="s">
        <v>13</v>
      </c>
      <c r="O837" s="14" t="s">
        <v>14</v>
      </c>
      <c r="P837" s="14" t="s">
        <v>1308</v>
      </c>
      <c r="Q837" s="12">
        <f t="shared" si="108"/>
        <v>1</v>
      </c>
      <c r="R837" s="12" cm="1">
        <f t="array" ref="R837">SUMPRODUCT(($G$2:$G$3117=G837)*(Q837&gt;$Q$2:$Q$3117))+1</f>
        <v>1</v>
      </c>
      <c r="S837" s="12">
        <f t="shared" si="109"/>
        <v>101142</v>
      </c>
      <c r="T837" cm="1">
        <f t="array" ref="T837">SUMPRODUCT(($G$2:$G$3117=G837)*(S837&gt;$S$2:$S$3117))+1</f>
        <v>2</v>
      </c>
      <c r="U837" t="str">
        <f t="shared" si="110"/>
        <v xml:space="preserve">Market Rasen </v>
      </c>
      <c r="V837">
        <v>0</v>
      </c>
      <c r="W837" t="s">
        <v>17</v>
      </c>
      <c r="X837">
        <f t="shared" si="111"/>
        <v>2023</v>
      </c>
    </row>
    <row r="838" spans="1:24" x14ac:dyDescent="0.25">
      <c r="A838" s="10" t="str">
        <f t="shared" si="104"/>
        <v/>
      </c>
      <c r="B838" s="10" t="str">
        <f t="shared" si="105"/>
        <v/>
      </c>
      <c r="C838" s="10" t="str">
        <f t="shared" si="106"/>
        <v>Afternoon45220</v>
      </c>
      <c r="D838" s="5" t="str">
        <f>IF('by region'!$C$2="Any","Any",'Fixture list'!W838)&amp;M838&amp;IF('by region'!$I$2="Any","Any",N838)&amp;G838</f>
        <v>AnyJumpAny45220</v>
      </c>
      <c r="E838" s="5" t="e">
        <f>IF(I838=#REF!,'Fixture list'!G838,"")</f>
        <v>#REF!</v>
      </c>
      <c r="F838" s="5" t="str">
        <f t="shared" si="107"/>
        <v>452203</v>
      </c>
      <c r="G838" s="13">
        <v>45220</v>
      </c>
      <c r="H838" s="14" t="s">
        <v>37</v>
      </c>
      <c r="I838" s="14" t="s">
        <v>53</v>
      </c>
      <c r="J838" s="14" t="s">
        <v>9</v>
      </c>
      <c r="K838" s="14" t="s">
        <v>16</v>
      </c>
      <c r="L838" s="14" t="s">
        <v>19</v>
      </c>
      <c r="M838" s="14" t="s">
        <v>12</v>
      </c>
      <c r="N838" s="14" t="s">
        <v>13</v>
      </c>
      <c r="O838" s="14" t="s">
        <v>14</v>
      </c>
      <c r="P838" s="14" t="s">
        <v>1389</v>
      </c>
      <c r="Q838" s="12">
        <f t="shared" si="108"/>
        <v>1</v>
      </c>
      <c r="R838" s="12" cm="1">
        <f t="array" ref="R838">SUMPRODUCT(($G$2:$G$3117=G838)*(Q838&gt;$Q$2:$Q$3117))+1</f>
        <v>1</v>
      </c>
      <c r="S838" s="12">
        <f t="shared" si="109"/>
        <v>101141</v>
      </c>
      <c r="T838" cm="1">
        <f t="array" ref="T838">SUMPRODUCT(($G$2:$G$3117=G838)*(S838&gt;$S$2:$S$3117))+1</f>
        <v>3</v>
      </c>
      <c r="U838" t="str">
        <f t="shared" si="110"/>
        <v xml:space="preserve">Market Rasen </v>
      </c>
      <c r="V838">
        <v>0</v>
      </c>
      <c r="W838" t="s">
        <v>11</v>
      </c>
      <c r="X838">
        <f t="shared" si="111"/>
        <v>2023</v>
      </c>
    </row>
    <row r="839" spans="1:24" x14ac:dyDescent="0.25">
      <c r="A839" s="10" t="str">
        <f t="shared" si="104"/>
        <v/>
      </c>
      <c r="B839" s="10" t="str">
        <f t="shared" si="105"/>
        <v/>
      </c>
      <c r="C839" s="10" t="str">
        <f t="shared" si="106"/>
        <v>Afternoon45246</v>
      </c>
      <c r="D839" s="5" t="str">
        <f>IF('by region'!$C$2="Any","Any",'Fixture list'!W839)&amp;M839&amp;IF('by region'!$I$2="Any","Any",N839)&amp;G839</f>
        <v>AnyJumpAny45246</v>
      </c>
      <c r="E839" s="5" t="e">
        <f>IF(I839=#REF!,'Fixture list'!G839,"")</f>
        <v>#REF!</v>
      </c>
      <c r="F839" s="5" t="str">
        <f t="shared" si="107"/>
        <v>452461</v>
      </c>
      <c r="G839" s="13">
        <v>45246</v>
      </c>
      <c r="H839" s="14" t="s">
        <v>34</v>
      </c>
      <c r="I839" s="14" t="s">
        <v>53</v>
      </c>
      <c r="J839" s="14" t="s">
        <v>9</v>
      </c>
      <c r="K839" s="14" t="s">
        <v>16</v>
      </c>
      <c r="L839" s="14" t="s">
        <v>11</v>
      </c>
      <c r="M839" s="14" t="s">
        <v>12</v>
      </c>
      <c r="N839" s="14" t="s">
        <v>13</v>
      </c>
      <c r="O839" s="14" t="s">
        <v>14</v>
      </c>
      <c r="P839" s="14" t="s">
        <v>1487</v>
      </c>
      <c r="Q839" s="12">
        <f t="shared" si="108"/>
        <v>1</v>
      </c>
      <c r="R839" s="12" cm="1">
        <f t="array" ref="R839">SUMPRODUCT(($G$2:$G$3117=G839)*(Q839&gt;$Q$2:$Q$3117))+1</f>
        <v>1</v>
      </c>
      <c r="S839" s="12">
        <f t="shared" si="109"/>
        <v>101134</v>
      </c>
      <c r="T839" cm="1">
        <f t="array" ref="T839">SUMPRODUCT(($G$2:$G$3117=G839)*(S839&gt;$S$2:$S$3117))+1</f>
        <v>1</v>
      </c>
      <c r="U839" t="str">
        <f t="shared" si="110"/>
        <v xml:space="preserve">Market Rasen </v>
      </c>
      <c r="V839">
        <v>0</v>
      </c>
      <c r="W839" t="s">
        <v>11</v>
      </c>
      <c r="X839">
        <f t="shared" si="111"/>
        <v>2023</v>
      </c>
    </row>
    <row r="840" spans="1:24" x14ac:dyDescent="0.25">
      <c r="A840" s="10" t="str">
        <f t="shared" si="104"/>
        <v/>
      </c>
      <c r="B840" s="10" t="str">
        <f t="shared" si="105"/>
        <v/>
      </c>
      <c r="C840" s="10" t="str">
        <f t="shared" si="106"/>
        <v>Afternoon45253</v>
      </c>
      <c r="D840" s="5" t="str">
        <f>IF('by region'!$C$2="Any","Any",'Fixture list'!W840)&amp;M840&amp;IF('by region'!$I$2="Any","Any",N840)&amp;G840</f>
        <v>AnyJumpAny45253</v>
      </c>
      <c r="E840" s="5" t="e">
        <f>IF(I840=#REF!,'Fixture list'!G840,"")</f>
        <v>#REF!</v>
      </c>
      <c r="F840" s="5" t="str">
        <f t="shared" si="107"/>
        <v>452532</v>
      </c>
      <c r="G840" s="13">
        <v>45253</v>
      </c>
      <c r="H840" s="14" t="s">
        <v>34</v>
      </c>
      <c r="I840" s="14" t="s">
        <v>53</v>
      </c>
      <c r="J840" s="14" t="s">
        <v>9</v>
      </c>
      <c r="K840" s="14" t="s">
        <v>16</v>
      </c>
      <c r="L840" s="14" t="s">
        <v>11</v>
      </c>
      <c r="M840" s="14" t="s">
        <v>12</v>
      </c>
      <c r="N840" s="14" t="s">
        <v>13</v>
      </c>
      <c r="O840" s="14" t="s">
        <v>14</v>
      </c>
      <c r="P840" s="14" t="s">
        <v>1514</v>
      </c>
      <c r="Q840" s="12">
        <f t="shared" si="108"/>
        <v>1</v>
      </c>
      <c r="R840" s="12" cm="1">
        <f t="array" ref="R840">SUMPRODUCT(($G$2:$G$3117=G840)*(Q840&gt;$Q$2:$Q$3117))+1</f>
        <v>1</v>
      </c>
      <c r="S840" s="12">
        <f t="shared" si="109"/>
        <v>101302</v>
      </c>
      <c r="T840" cm="1">
        <f t="array" ref="T840">SUMPRODUCT(($G$2:$G$3117=G840)*(S840&gt;$S$2:$S$3117))+1</f>
        <v>2</v>
      </c>
      <c r="U840" t="str">
        <f t="shared" si="110"/>
        <v xml:space="preserve">Market Rasen </v>
      </c>
      <c r="V840">
        <v>0</v>
      </c>
      <c r="W840" t="s">
        <v>11</v>
      </c>
      <c r="X840">
        <f t="shared" si="111"/>
        <v>2023</v>
      </c>
    </row>
    <row r="841" spans="1:24" x14ac:dyDescent="0.25">
      <c r="A841" s="10" t="str">
        <f t="shared" si="104"/>
        <v/>
      </c>
      <c r="B841" s="10" t="str">
        <f t="shared" si="105"/>
        <v/>
      </c>
      <c r="C841" s="10" t="str">
        <f t="shared" si="106"/>
        <v>Afternoon45267</v>
      </c>
      <c r="D841" s="5" t="str">
        <f>IF('by region'!$C$2="Any","Any",'Fixture list'!W841)&amp;M841&amp;IF('by region'!$I$2="Any","Any",N841)&amp;G841</f>
        <v>AnyJumpAny45267</v>
      </c>
      <c r="E841" s="5" t="e">
        <f>IF(I841=#REF!,'Fixture list'!G841,"")</f>
        <v>#REF!</v>
      </c>
      <c r="F841" s="5" t="str">
        <f t="shared" si="107"/>
        <v>452673</v>
      </c>
      <c r="G841" s="13">
        <v>45267</v>
      </c>
      <c r="H841" s="14" t="s">
        <v>34</v>
      </c>
      <c r="I841" s="14" t="s">
        <v>53</v>
      </c>
      <c r="J841" s="14" t="s">
        <v>9</v>
      </c>
      <c r="K841" s="14" t="s">
        <v>16</v>
      </c>
      <c r="L841" s="14" t="s">
        <v>19</v>
      </c>
      <c r="M841" s="14" t="s">
        <v>12</v>
      </c>
      <c r="N841" s="14" t="s">
        <v>13</v>
      </c>
      <c r="O841" s="14" t="s">
        <v>14</v>
      </c>
      <c r="P841" s="14" t="s">
        <v>1560</v>
      </c>
      <c r="Q841" s="12">
        <f t="shared" si="108"/>
        <v>1</v>
      </c>
      <c r="R841" s="12" cm="1">
        <f t="array" ref="R841">SUMPRODUCT(($G$2:$G$3117=G841)*(Q841&gt;$Q$2:$Q$3117))+1</f>
        <v>1</v>
      </c>
      <c r="S841" s="12">
        <f t="shared" si="109"/>
        <v>101305</v>
      </c>
      <c r="T841" cm="1">
        <f t="array" ref="T841">SUMPRODUCT(($G$2:$G$3117=G841)*(S841&gt;$S$2:$S$3117))+1</f>
        <v>3</v>
      </c>
      <c r="U841" t="str">
        <f t="shared" si="110"/>
        <v xml:space="preserve">Market Rasen </v>
      </c>
      <c r="V841">
        <v>0</v>
      </c>
      <c r="W841" t="s">
        <v>19</v>
      </c>
      <c r="X841">
        <f t="shared" si="111"/>
        <v>2023</v>
      </c>
    </row>
    <row r="842" spans="1:24" x14ac:dyDescent="0.25">
      <c r="A842" s="10" t="str">
        <f t="shared" si="104"/>
        <v/>
      </c>
      <c r="B842" s="10" t="str">
        <f t="shared" si="105"/>
        <v/>
      </c>
      <c r="C842" s="10" t="str">
        <f t="shared" si="106"/>
        <v>Afternoon45286</v>
      </c>
      <c r="D842" s="5" t="str">
        <f>IF('by region'!$C$2="Any","Any",'Fixture list'!W842)&amp;M842&amp;IF('by region'!$I$2="Any","Any",N842)&amp;G842</f>
        <v>AnyJumpAny45286</v>
      </c>
      <c r="E842" s="5" t="e">
        <f>IF(I842=#REF!,'Fixture list'!G842,"")</f>
        <v>#REF!</v>
      </c>
      <c r="F842" s="5" t="str">
        <f t="shared" si="107"/>
        <v>452864</v>
      </c>
      <c r="G842" s="13">
        <v>45286</v>
      </c>
      <c r="H842" s="14" t="s">
        <v>7</v>
      </c>
      <c r="I842" s="14" t="s">
        <v>53</v>
      </c>
      <c r="J842" s="14" t="s">
        <v>9</v>
      </c>
      <c r="K842" s="14" t="s">
        <v>16</v>
      </c>
      <c r="L842" s="14" t="s">
        <v>11</v>
      </c>
      <c r="M842" s="14" t="s">
        <v>12</v>
      </c>
      <c r="N842" s="14" t="s">
        <v>13</v>
      </c>
      <c r="O842" s="14" t="s">
        <v>14</v>
      </c>
      <c r="P842" s="14" t="s">
        <v>1625</v>
      </c>
      <c r="Q842" s="12">
        <f t="shared" si="108"/>
        <v>1</v>
      </c>
      <c r="R842" s="12" cm="1">
        <f t="array" ref="R842">SUMPRODUCT(($G$2:$G$3117=G842)*(Q842&gt;$Q$2:$Q$3117))+1</f>
        <v>1</v>
      </c>
      <c r="S842" s="12">
        <f t="shared" si="109"/>
        <v>101148</v>
      </c>
      <c r="T842" cm="1">
        <f t="array" ref="T842">SUMPRODUCT(($G$2:$G$3117=G842)*(S842&gt;$S$2:$S$3117))+1</f>
        <v>4</v>
      </c>
      <c r="U842" t="str">
        <f t="shared" si="110"/>
        <v xml:space="preserve">Market Rasen </v>
      </c>
      <c r="V842">
        <v>0</v>
      </c>
      <c r="W842" t="s">
        <v>19</v>
      </c>
      <c r="X842">
        <f t="shared" si="111"/>
        <v>2023</v>
      </c>
    </row>
    <row r="843" spans="1:24" x14ac:dyDescent="0.25">
      <c r="A843" s="10" t="str">
        <f t="shared" si="104"/>
        <v/>
      </c>
      <c r="B843" s="10" t="str">
        <f t="shared" si="105"/>
        <v/>
      </c>
      <c r="C843" s="10" t="str">
        <f t="shared" si="106"/>
        <v>Afternoon44927</v>
      </c>
      <c r="D843" s="5" t="str">
        <f>IF('by region'!$C$2="Any","Any",'Fixture list'!W843)&amp;M843&amp;IF('by region'!$I$2="Any","Any",N843)&amp;G843</f>
        <v>AnyJumpAny44927</v>
      </c>
      <c r="E843" s="5" t="e">
        <f>IF(I843=#REF!,'Fixture list'!G843,"")</f>
        <v>#REF!</v>
      </c>
      <c r="F843" s="5" t="str">
        <f t="shared" si="107"/>
        <v>449276</v>
      </c>
      <c r="G843" s="13">
        <v>44927</v>
      </c>
      <c r="H843" s="14" t="s">
        <v>40</v>
      </c>
      <c r="I843" s="14" t="s">
        <v>22</v>
      </c>
      <c r="J843" s="14" t="s">
        <v>9</v>
      </c>
      <c r="K843" s="14" t="s">
        <v>10</v>
      </c>
      <c r="L843" s="14" t="s">
        <v>11</v>
      </c>
      <c r="M843" s="14" t="s">
        <v>12</v>
      </c>
      <c r="N843" s="14" t="s">
        <v>13</v>
      </c>
      <c r="O843" s="14" t="s">
        <v>21</v>
      </c>
      <c r="P843" s="14" t="s">
        <v>165</v>
      </c>
      <c r="Q843" s="12">
        <f t="shared" si="108"/>
        <v>1</v>
      </c>
      <c r="R843" s="12" cm="1">
        <f t="array" ref="R843">SUMPRODUCT(($G$2:$G$3117=G843)*(Q843&gt;$Q$2:$Q$3117))+1</f>
        <v>1</v>
      </c>
      <c r="S843" s="12">
        <f t="shared" si="109"/>
        <v>988001</v>
      </c>
      <c r="T843" cm="1">
        <f t="array" ref="T843">SUMPRODUCT(($G$2:$G$3117=G843)*(S843&gt;$S$2:$S$3117))+1</f>
        <v>6</v>
      </c>
      <c r="U843" t="str">
        <f t="shared" si="110"/>
        <v xml:space="preserve">Musselburgh </v>
      </c>
      <c r="V843">
        <v>0</v>
      </c>
      <c r="W843" t="s">
        <v>11</v>
      </c>
      <c r="X843">
        <f t="shared" si="111"/>
        <v>2023</v>
      </c>
    </row>
    <row r="844" spans="1:24" x14ac:dyDescent="0.25">
      <c r="A844" s="10" t="str">
        <f t="shared" si="104"/>
        <v/>
      </c>
      <c r="B844" s="10" t="str">
        <f t="shared" si="105"/>
        <v/>
      </c>
      <c r="C844" s="10" t="str">
        <f t="shared" si="106"/>
        <v>Afternoon44929</v>
      </c>
      <c r="D844" s="5" t="str">
        <f>IF('by region'!$C$2="Any","Any",'Fixture list'!W844)&amp;M844&amp;IF('by region'!$I$2="Any","Any",N844)&amp;G844</f>
        <v>AnyNULLAny44929</v>
      </c>
      <c r="E844" s="5" t="e">
        <f>IF(I844=#REF!,'Fixture list'!G844,"")</f>
        <v>#REF!</v>
      </c>
      <c r="F844" s="5" t="str">
        <f t="shared" si="107"/>
        <v>449291</v>
      </c>
      <c r="G844" s="13">
        <v>44929</v>
      </c>
      <c r="H844" s="14" t="s">
        <v>7</v>
      </c>
      <c r="I844" s="14" t="s">
        <v>22</v>
      </c>
      <c r="J844" s="14" t="s">
        <v>9</v>
      </c>
      <c r="K844" s="14" t="s">
        <v>30</v>
      </c>
      <c r="L844" s="14" t="s">
        <v>30</v>
      </c>
      <c r="M844" s="14" t="s">
        <v>30</v>
      </c>
      <c r="N844" s="14" t="s">
        <v>30</v>
      </c>
      <c r="O844" s="14" t="s">
        <v>21</v>
      </c>
      <c r="P844" s="14" t="s">
        <v>170</v>
      </c>
      <c r="Q844" s="12">
        <f t="shared" si="108"/>
        <v>1</v>
      </c>
      <c r="R844" s="12" cm="1">
        <f t="array" ref="R844">SUMPRODUCT(($G$2:$G$3117=G844)*(Q844&gt;$Q$2:$Q$3117))+1</f>
        <v>1</v>
      </c>
      <c r="S844" s="12">
        <f t="shared" si="109"/>
        <v>114251</v>
      </c>
      <c r="T844" cm="1">
        <f t="array" ref="T844">SUMPRODUCT(($G$2:$G$3117=G844)*(S844&gt;$S$2:$S$3117))+1</f>
        <v>1</v>
      </c>
      <c r="U844" t="str">
        <f t="shared" si="110"/>
        <v xml:space="preserve">Musselburgh </v>
      </c>
      <c r="V844">
        <v>0</v>
      </c>
      <c r="W844" t="s">
        <v>17</v>
      </c>
      <c r="X844">
        <f t="shared" si="111"/>
        <v>2023</v>
      </c>
    </row>
    <row r="845" spans="1:24" x14ac:dyDescent="0.25">
      <c r="A845" s="10" t="str">
        <f t="shared" si="104"/>
        <v/>
      </c>
      <c r="B845" s="10" t="str">
        <f t="shared" si="105"/>
        <v/>
      </c>
      <c r="C845" s="10" t="str">
        <f t="shared" si="106"/>
        <v>Afternoon44961</v>
      </c>
      <c r="D845" s="5" t="str">
        <f>IF('by region'!$C$2="Any","Any",'Fixture list'!W845)&amp;M845&amp;IF('by region'!$I$2="Any","Any",N845)&amp;G845</f>
        <v>AnyJumpAny44961</v>
      </c>
      <c r="E845" s="5" t="e">
        <f>IF(I845=#REF!,'Fixture list'!G845,"")</f>
        <v>#REF!</v>
      </c>
      <c r="F845" s="5" t="str">
        <f t="shared" si="107"/>
        <v>449611</v>
      </c>
      <c r="G845" s="13">
        <v>44961</v>
      </c>
      <c r="H845" s="14" t="s">
        <v>37</v>
      </c>
      <c r="I845" s="14" t="s">
        <v>22</v>
      </c>
      <c r="J845" s="14" t="s">
        <v>9</v>
      </c>
      <c r="K845" s="14" t="s">
        <v>10</v>
      </c>
      <c r="L845" s="14" t="s">
        <v>11</v>
      </c>
      <c r="M845" s="14" t="s">
        <v>12</v>
      </c>
      <c r="N845" s="14" t="s">
        <v>13</v>
      </c>
      <c r="O845" s="14" t="s">
        <v>14</v>
      </c>
      <c r="P845" s="14" t="s">
        <v>287</v>
      </c>
      <c r="Q845" s="12">
        <f t="shared" si="108"/>
        <v>1</v>
      </c>
      <c r="R845" s="12" cm="1">
        <f t="array" ref="R845">SUMPRODUCT(($G$2:$G$3117=G845)*(Q845&gt;$Q$2:$Q$3117))+1</f>
        <v>1</v>
      </c>
      <c r="S845" s="12">
        <f t="shared" si="109"/>
        <v>100746</v>
      </c>
      <c r="T845" cm="1">
        <f t="array" ref="T845">SUMPRODUCT(($G$2:$G$3117=G845)*(S845&gt;$S$2:$S$3117))+1</f>
        <v>1</v>
      </c>
      <c r="U845" t="str">
        <f t="shared" si="110"/>
        <v xml:space="preserve">Musselburgh </v>
      </c>
      <c r="V845">
        <v>0</v>
      </c>
      <c r="W845" t="s">
        <v>17</v>
      </c>
      <c r="X845">
        <f t="shared" si="111"/>
        <v>2023</v>
      </c>
    </row>
    <row r="846" spans="1:24" x14ac:dyDescent="0.25">
      <c r="A846" s="10" t="str">
        <f t="shared" si="104"/>
        <v/>
      </c>
      <c r="B846" s="10" t="str">
        <f t="shared" si="105"/>
        <v/>
      </c>
      <c r="C846" s="10" t="str">
        <f t="shared" si="106"/>
        <v>Afternoon44962</v>
      </c>
      <c r="D846" s="5" t="str">
        <f>IF('by region'!$C$2="Any","Any",'Fixture list'!W846)&amp;M846&amp;IF('by region'!$I$2="Any","Any",N846)&amp;G846</f>
        <v>AnyJumpAny44962</v>
      </c>
      <c r="E846" s="5" t="e">
        <f>IF(I846=#REF!,'Fixture list'!G846,"")</f>
        <v>#REF!</v>
      </c>
      <c r="F846" s="5" t="str">
        <f t="shared" si="107"/>
        <v>449621</v>
      </c>
      <c r="G846" s="13">
        <v>44962</v>
      </c>
      <c r="H846" s="14" t="s">
        <v>40</v>
      </c>
      <c r="I846" s="14" t="s">
        <v>22</v>
      </c>
      <c r="J846" s="14" t="s">
        <v>9</v>
      </c>
      <c r="K846" s="14" t="s">
        <v>10</v>
      </c>
      <c r="L846" s="14" t="s">
        <v>11</v>
      </c>
      <c r="M846" s="14" t="s">
        <v>12</v>
      </c>
      <c r="N846" s="14" t="s">
        <v>13</v>
      </c>
      <c r="O846" s="14" t="s">
        <v>14</v>
      </c>
      <c r="P846" s="14" t="s">
        <v>291</v>
      </c>
      <c r="Q846" s="12">
        <f t="shared" si="108"/>
        <v>1</v>
      </c>
      <c r="R846" s="12" cm="1">
        <f t="array" ref="R846">SUMPRODUCT(($G$2:$G$3117=G846)*(Q846&gt;$Q$2:$Q$3117))+1</f>
        <v>1</v>
      </c>
      <c r="S846" s="12">
        <f t="shared" si="109"/>
        <v>100740</v>
      </c>
      <c r="T846" cm="1">
        <f t="array" ref="T846">SUMPRODUCT(($G$2:$G$3117=G846)*(S846&gt;$S$2:$S$3117))+1</f>
        <v>1</v>
      </c>
      <c r="U846" t="str">
        <f t="shared" si="110"/>
        <v xml:space="preserve">Musselburgh </v>
      </c>
      <c r="V846">
        <v>0</v>
      </c>
      <c r="W846" t="s">
        <v>19</v>
      </c>
      <c r="X846">
        <f t="shared" si="111"/>
        <v>2023</v>
      </c>
    </row>
    <row r="847" spans="1:24" x14ac:dyDescent="0.25">
      <c r="A847" s="10" t="str">
        <f t="shared" si="104"/>
        <v/>
      </c>
      <c r="B847" s="10" t="str">
        <f t="shared" si="105"/>
        <v/>
      </c>
      <c r="C847" s="10" t="str">
        <f t="shared" si="106"/>
        <v>Afternoon44976</v>
      </c>
      <c r="D847" s="5" t="str">
        <f>IF('by region'!$C$2="Any","Any",'Fixture list'!W847)&amp;M847&amp;IF('by region'!$I$2="Any","Any",N847)&amp;G847</f>
        <v>AnyJumpAny44976</v>
      </c>
      <c r="E847" s="5" t="e">
        <f>IF(I847=#REF!,'Fixture list'!G847,"")</f>
        <v>#REF!</v>
      </c>
      <c r="F847" s="5" t="str">
        <f t="shared" si="107"/>
        <v>449761</v>
      </c>
      <c r="G847" s="13">
        <v>44976</v>
      </c>
      <c r="H847" s="14" t="s">
        <v>40</v>
      </c>
      <c r="I847" s="14" t="s">
        <v>22</v>
      </c>
      <c r="J847" s="14" t="s">
        <v>9</v>
      </c>
      <c r="K847" s="14" t="s">
        <v>10</v>
      </c>
      <c r="L847" s="14" t="s">
        <v>11</v>
      </c>
      <c r="M847" s="14" t="s">
        <v>12</v>
      </c>
      <c r="N847" s="14" t="s">
        <v>13</v>
      </c>
      <c r="O847" s="14" t="s">
        <v>14</v>
      </c>
      <c r="P847" s="14" t="s">
        <v>341</v>
      </c>
      <c r="Q847" s="12">
        <f t="shared" si="108"/>
        <v>1</v>
      </c>
      <c r="R847" s="12" cm="1">
        <f t="array" ref="R847">SUMPRODUCT(($G$2:$G$3117=G847)*(Q847&gt;$Q$2:$Q$3117))+1</f>
        <v>1</v>
      </c>
      <c r="S847" s="12">
        <f t="shared" si="109"/>
        <v>100741</v>
      </c>
      <c r="T847" cm="1">
        <f t="array" ref="T847">SUMPRODUCT(($G$2:$G$3117=G847)*(S847&gt;$S$2:$S$3117))+1</f>
        <v>1</v>
      </c>
      <c r="U847" t="str">
        <f t="shared" si="110"/>
        <v xml:space="preserve">Musselburgh </v>
      </c>
      <c r="V847">
        <v>0</v>
      </c>
      <c r="W847" t="s">
        <v>11</v>
      </c>
      <c r="X847">
        <f t="shared" si="111"/>
        <v>2023</v>
      </c>
    </row>
    <row r="848" spans="1:24" x14ac:dyDescent="0.25">
      <c r="A848" s="10" t="str">
        <f t="shared" si="104"/>
        <v/>
      </c>
      <c r="B848" s="10" t="str">
        <f t="shared" si="105"/>
        <v/>
      </c>
      <c r="C848" s="10" t="str">
        <f t="shared" si="106"/>
        <v>Afternoon44986</v>
      </c>
      <c r="D848" s="5" t="str">
        <f>IF('by region'!$C$2="Any","Any",'Fixture list'!W848)&amp;M848&amp;IF('by region'!$I$2="Any","Any",N848)&amp;G848</f>
        <v>AnyJumpAny44986</v>
      </c>
      <c r="E848" s="5" t="e">
        <f>IF(I848=#REF!,'Fixture list'!G848,"")</f>
        <v>#REF!</v>
      </c>
      <c r="F848" s="5" t="str">
        <f t="shared" si="107"/>
        <v>449861</v>
      </c>
      <c r="G848" s="13">
        <v>44986</v>
      </c>
      <c r="H848" s="14" t="s">
        <v>27</v>
      </c>
      <c r="I848" s="14" t="s">
        <v>22</v>
      </c>
      <c r="J848" s="14" t="s">
        <v>9</v>
      </c>
      <c r="K848" s="14" t="s">
        <v>10</v>
      </c>
      <c r="L848" s="14" t="s">
        <v>11</v>
      </c>
      <c r="M848" s="14" t="s">
        <v>12</v>
      </c>
      <c r="N848" s="14" t="s">
        <v>13</v>
      </c>
      <c r="O848" s="14" t="s">
        <v>14</v>
      </c>
      <c r="P848" s="14" t="s">
        <v>375</v>
      </c>
      <c r="Q848" s="12">
        <f t="shared" si="108"/>
        <v>1</v>
      </c>
      <c r="R848" s="12" cm="1">
        <f t="array" ref="R848">SUMPRODUCT(($G$2:$G$3117=G848)*(Q848&gt;$Q$2:$Q$3117))+1</f>
        <v>1</v>
      </c>
      <c r="S848" s="12">
        <f t="shared" si="109"/>
        <v>100759</v>
      </c>
      <c r="T848" cm="1">
        <f t="array" ref="T848">SUMPRODUCT(($G$2:$G$3117=G848)*(S848&gt;$S$2:$S$3117))+1</f>
        <v>1</v>
      </c>
      <c r="U848" t="str">
        <f t="shared" si="110"/>
        <v xml:space="preserve">Musselburgh </v>
      </c>
      <c r="V848">
        <v>0</v>
      </c>
      <c r="W848" t="s">
        <v>17</v>
      </c>
      <c r="X848">
        <f t="shared" si="111"/>
        <v>2023</v>
      </c>
    </row>
    <row r="849" spans="1:24" x14ac:dyDescent="0.25">
      <c r="A849" s="10" t="str">
        <f t="shared" si="104"/>
        <v/>
      </c>
      <c r="B849" s="10" t="str">
        <f t="shared" si="105"/>
        <v/>
      </c>
      <c r="C849" s="10" t="str">
        <f t="shared" si="106"/>
        <v>Afternoon45009</v>
      </c>
      <c r="D849" s="5" t="str">
        <f>IF('by region'!$C$2="Any","Any",'Fixture list'!W849)&amp;M849&amp;IF('by region'!$I$2="Any","Any",N849)&amp;G849</f>
        <v>AnyJumpAny45009</v>
      </c>
      <c r="E849" s="5" t="e">
        <f>IF(I849=#REF!,'Fixture list'!G849,"")</f>
        <v>#REF!</v>
      </c>
      <c r="F849" s="5" t="str">
        <f t="shared" si="107"/>
        <v>450091</v>
      </c>
      <c r="G849" s="13">
        <v>45009</v>
      </c>
      <c r="H849" s="14" t="s">
        <v>35</v>
      </c>
      <c r="I849" s="14" t="s">
        <v>22</v>
      </c>
      <c r="J849" s="14" t="s">
        <v>9</v>
      </c>
      <c r="K849" s="14" t="s">
        <v>10</v>
      </c>
      <c r="L849" s="14" t="s">
        <v>11</v>
      </c>
      <c r="M849" s="14" t="s">
        <v>12</v>
      </c>
      <c r="N849" s="14" t="s">
        <v>13</v>
      </c>
      <c r="O849" s="14" t="s">
        <v>14</v>
      </c>
      <c r="P849" s="14" t="s">
        <v>459</v>
      </c>
      <c r="Q849" s="12">
        <f t="shared" si="108"/>
        <v>1</v>
      </c>
      <c r="R849" s="12" cm="1">
        <f t="array" ref="R849">SUMPRODUCT(($G$2:$G$3117=G849)*(Q849&gt;$Q$2:$Q$3117))+1</f>
        <v>1</v>
      </c>
      <c r="S849" s="12">
        <f t="shared" si="109"/>
        <v>100743</v>
      </c>
      <c r="T849" cm="1">
        <f t="array" ref="T849">SUMPRODUCT(($G$2:$G$3117=G849)*(S849&gt;$S$2:$S$3117))+1</f>
        <v>1</v>
      </c>
      <c r="U849" t="str">
        <f t="shared" si="110"/>
        <v xml:space="preserve">Musselburgh </v>
      </c>
      <c r="V849">
        <v>0</v>
      </c>
      <c r="W849" t="s">
        <v>19</v>
      </c>
      <c r="X849">
        <f t="shared" si="111"/>
        <v>2023</v>
      </c>
    </row>
    <row r="850" spans="1:24" x14ac:dyDescent="0.25">
      <c r="A850" s="10" t="str">
        <f t="shared" si="104"/>
        <v/>
      </c>
      <c r="B850" s="10" t="str">
        <f t="shared" si="105"/>
        <v/>
      </c>
      <c r="C850" s="10" t="str">
        <f t="shared" si="106"/>
        <v>Afternoon45046</v>
      </c>
      <c r="D850" s="5" t="str">
        <f>IF('by region'!$C$2="Any","Any",'Fixture list'!W850)&amp;M850&amp;IF('by region'!$I$2="Any","Any",N850)&amp;G850</f>
        <v>AnyFlatAny45046</v>
      </c>
      <c r="E850" s="5" t="e">
        <f>IF(I850=#REF!,'Fixture list'!G850,"")</f>
        <v>#REF!</v>
      </c>
      <c r="F850" s="5" t="str">
        <f t="shared" si="107"/>
        <v>450461</v>
      </c>
      <c r="G850" s="13">
        <v>45046</v>
      </c>
      <c r="H850" s="14" t="s">
        <v>40</v>
      </c>
      <c r="I850" s="14" t="s">
        <v>22</v>
      </c>
      <c r="J850" s="14" t="s">
        <v>9</v>
      </c>
      <c r="K850" s="14" t="s">
        <v>10</v>
      </c>
      <c r="L850" s="14" t="s">
        <v>11</v>
      </c>
      <c r="M850" s="14" t="s">
        <v>25</v>
      </c>
      <c r="N850" s="14" t="s">
        <v>13</v>
      </c>
      <c r="O850" s="14" t="s">
        <v>14</v>
      </c>
      <c r="P850" s="14" t="s">
        <v>605</v>
      </c>
      <c r="Q850" s="12">
        <f t="shared" si="108"/>
        <v>1</v>
      </c>
      <c r="R850" s="12" cm="1">
        <f t="array" ref="R850">SUMPRODUCT(($G$2:$G$3117=G850)*(Q850&gt;$Q$2:$Q$3117))+1</f>
        <v>1</v>
      </c>
      <c r="S850" s="12">
        <f t="shared" si="109"/>
        <v>100691</v>
      </c>
      <c r="T850" cm="1">
        <f t="array" ref="T850">SUMPRODUCT(($G$2:$G$3117=G850)*(S850&gt;$S$2:$S$3117))+1</f>
        <v>1</v>
      </c>
      <c r="U850" t="str">
        <f t="shared" si="110"/>
        <v xml:space="preserve">MUSSELBURGH </v>
      </c>
      <c r="V850">
        <v>0</v>
      </c>
      <c r="W850" t="s">
        <v>19</v>
      </c>
      <c r="X850">
        <f t="shared" si="111"/>
        <v>2023</v>
      </c>
    </row>
    <row r="851" spans="1:24" x14ac:dyDescent="0.25">
      <c r="A851" s="10" t="str">
        <f t="shared" si="104"/>
        <v/>
      </c>
      <c r="B851" s="10" t="str">
        <f t="shared" si="105"/>
        <v/>
      </c>
      <c r="C851" s="10" t="str">
        <f t="shared" si="106"/>
        <v>Afternoon45051</v>
      </c>
      <c r="D851" s="5" t="str">
        <f>IF('by region'!$C$2="Any","Any",'Fixture list'!W851)&amp;M851&amp;IF('by region'!$I$2="Any","Any",N851)&amp;G851</f>
        <v>AnyFlatAny45051</v>
      </c>
      <c r="E851" s="5" t="e">
        <f>IF(I851=#REF!,'Fixture list'!G851,"")</f>
        <v>#REF!</v>
      </c>
      <c r="F851" s="5" t="str">
        <f t="shared" si="107"/>
        <v>450511</v>
      </c>
      <c r="G851" s="13">
        <v>45051</v>
      </c>
      <c r="H851" s="14" t="s">
        <v>35</v>
      </c>
      <c r="I851" s="14" t="s">
        <v>22</v>
      </c>
      <c r="J851" s="14" t="s">
        <v>9</v>
      </c>
      <c r="K851" s="14" t="s">
        <v>10</v>
      </c>
      <c r="L851" s="14" t="s">
        <v>11</v>
      </c>
      <c r="M851" s="14" t="s">
        <v>25</v>
      </c>
      <c r="N851" s="14" t="s">
        <v>13</v>
      </c>
      <c r="O851" s="14" t="s">
        <v>14</v>
      </c>
      <c r="P851" s="14" t="s">
        <v>628</v>
      </c>
      <c r="Q851" s="12">
        <f t="shared" si="108"/>
        <v>1</v>
      </c>
      <c r="R851" s="12" cm="1">
        <f t="array" ref="R851">SUMPRODUCT(($G$2:$G$3117=G851)*(Q851&gt;$Q$2:$Q$3117))+1</f>
        <v>1</v>
      </c>
      <c r="S851" s="12">
        <f t="shared" si="109"/>
        <v>100462</v>
      </c>
      <c r="T851" cm="1">
        <f t="array" ref="T851">SUMPRODUCT(($G$2:$G$3117=G851)*(S851&gt;$S$2:$S$3117))+1</f>
        <v>1</v>
      </c>
      <c r="U851" t="str">
        <f t="shared" si="110"/>
        <v xml:space="preserve">MUSSELBURGH </v>
      </c>
      <c r="V851">
        <v>0</v>
      </c>
      <c r="W851" t="s">
        <v>11</v>
      </c>
      <c r="X851">
        <f t="shared" si="111"/>
        <v>2023</v>
      </c>
    </row>
    <row r="852" spans="1:24" x14ac:dyDescent="0.25">
      <c r="A852" s="10" t="str">
        <f t="shared" si="104"/>
        <v/>
      </c>
      <c r="B852" s="10" t="str">
        <f t="shared" si="105"/>
        <v/>
      </c>
      <c r="C852" s="10" t="str">
        <f t="shared" si="106"/>
        <v>Afternoon45061</v>
      </c>
      <c r="D852" s="5" t="str">
        <f>IF('by region'!$C$2="Any","Any",'Fixture list'!W852)&amp;M852&amp;IF('by region'!$I$2="Any","Any",N852)&amp;G852</f>
        <v>AnyFlatAny45061</v>
      </c>
      <c r="E852" s="5" t="e">
        <f>IF(I852=#REF!,'Fixture list'!G852,"")</f>
        <v>#REF!</v>
      </c>
      <c r="F852" s="5" t="str">
        <f t="shared" si="107"/>
        <v>450613</v>
      </c>
      <c r="G852" s="13">
        <v>45061</v>
      </c>
      <c r="H852" s="14" t="s">
        <v>42</v>
      </c>
      <c r="I852" s="14" t="s">
        <v>22</v>
      </c>
      <c r="J852" s="14" t="s">
        <v>9</v>
      </c>
      <c r="K852" s="14" t="s">
        <v>10</v>
      </c>
      <c r="L852" s="14" t="s">
        <v>11</v>
      </c>
      <c r="M852" s="14" t="s">
        <v>25</v>
      </c>
      <c r="N852" s="14" t="s">
        <v>13</v>
      </c>
      <c r="O852" s="14" t="s">
        <v>14</v>
      </c>
      <c r="P852" s="14" t="s">
        <v>672</v>
      </c>
      <c r="Q852" s="12">
        <f t="shared" si="108"/>
        <v>1</v>
      </c>
      <c r="R852" s="12" cm="1">
        <f t="array" ref="R852">SUMPRODUCT(($G$2:$G$3117=G852)*(Q852&gt;$Q$2:$Q$3117))+1</f>
        <v>1</v>
      </c>
      <c r="S852" s="12">
        <f t="shared" si="109"/>
        <v>112751</v>
      </c>
      <c r="T852" cm="1">
        <f t="array" ref="T852">SUMPRODUCT(($G$2:$G$3117=G852)*(S852&gt;$S$2:$S$3117))+1</f>
        <v>3</v>
      </c>
      <c r="U852" t="str">
        <f t="shared" si="110"/>
        <v xml:space="preserve">MUSSELBURGH </v>
      </c>
      <c r="V852">
        <v>0</v>
      </c>
      <c r="W852" t="s">
        <v>19</v>
      </c>
      <c r="X852">
        <f t="shared" si="111"/>
        <v>2023</v>
      </c>
    </row>
    <row r="853" spans="1:24" x14ac:dyDescent="0.25">
      <c r="A853" s="10" t="str">
        <f t="shared" si="104"/>
        <v/>
      </c>
      <c r="B853" s="10" t="str">
        <f t="shared" si="105"/>
        <v/>
      </c>
      <c r="C853" s="10" t="str">
        <f t="shared" si="106"/>
        <v>Afternoon45080</v>
      </c>
      <c r="D853" s="5" t="str">
        <f>IF('by region'!$C$2="Any","Any",'Fixture list'!W853)&amp;M853&amp;IF('by region'!$I$2="Any","Any",N853)&amp;G853</f>
        <v>AnyFlatAny45080</v>
      </c>
      <c r="E853" s="5" t="e">
        <f>IF(I853=#REF!,'Fixture list'!G853,"")</f>
        <v>#REF!</v>
      </c>
      <c r="F853" s="5" t="str">
        <f t="shared" si="107"/>
        <v>450805</v>
      </c>
      <c r="G853" s="13">
        <v>45080</v>
      </c>
      <c r="H853" s="14" t="s">
        <v>37</v>
      </c>
      <c r="I853" s="14" t="s">
        <v>22</v>
      </c>
      <c r="J853" s="14" t="s">
        <v>9</v>
      </c>
      <c r="K853" s="14" t="s">
        <v>10</v>
      </c>
      <c r="L853" s="14" t="s">
        <v>11</v>
      </c>
      <c r="M853" s="14" t="s">
        <v>25</v>
      </c>
      <c r="N853" s="14" t="s">
        <v>13</v>
      </c>
      <c r="O853" s="14" t="s">
        <v>14</v>
      </c>
      <c r="P853" s="14" t="s">
        <v>769</v>
      </c>
      <c r="Q853" s="12">
        <f t="shared" si="108"/>
        <v>1</v>
      </c>
      <c r="R853" s="12" cm="1">
        <f t="array" ref="R853">SUMPRODUCT(($G$2:$G$3117=G853)*(Q853&gt;$Q$2:$Q$3117))+1</f>
        <v>1</v>
      </c>
      <c r="S853" s="12">
        <f t="shared" si="109"/>
        <v>112730</v>
      </c>
      <c r="T853" cm="1">
        <f t="array" ref="T853">SUMPRODUCT(($G$2:$G$3117=G853)*(S853&gt;$S$2:$S$3117))+1</f>
        <v>5</v>
      </c>
      <c r="U853" t="str">
        <f t="shared" si="110"/>
        <v xml:space="preserve">MUSSELBURGH </v>
      </c>
      <c r="V853">
        <v>0</v>
      </c>
      <c r="W853" t="s">
        <v>19</v>
      </c>
      <c r="X853">
        <f t="shared" si="111"/>
        <v>2023</v>
      </c>
    </row>
    <row r="854" spans="1:24" x14ac:dyDescent="0.25">
      <c r="A854" s="10" t="str">
        <f t="shared" si="104"/>
        <v/>
      </c>
      <c r="B854" s="10" t="str">
        <f t="shared" si="105"/>
        <v/>
      </c>
      <c r="C854" s="10" t="str">
        <f t="shared" si="106"/>
        <v>Evening45100</v>
      </c>
      <c r="D854" s="5" t="str">
        <f>IF('by region'!$C$2="Any","Any",'Fixture list'!W854)&amp;M854&amp;IF('by region'!$I$2="Any","Any",N854)&amp;G854</f>
        <v>AnyFlatAny45100</v>
      </c>
      <c r="E854" s="5" t="e">
        <f>IF(I854=#REF!,'Fixture list'!G854,"")</f>
        <v>#REF!</v>
      </c>
      <c r="F854" s="5" t="str">
        <f t="shared" si="107"/>
        <v>451006</v>
      </c>
      <c r="G854" s="13">
        <v>45100</v>
      </c>
      <c r="H854" s="14" t="s">
        <v>35</v>
      </c>
      <c r="I854" s="14" t="s">
        <v>22</v>
      </c>
      <c r="J854" s="14" t="s">
        <v>80</v>
      </c>
      <c r="K854" s="14" t="s">
        <v>30</v>
      </c>
      <c r="L854" s="14" t="s">
        <v>30</v>
      </c>
      <c r="M854" s="14" t="s">
        <v>25</v>
      </c>
      <c r="N854" s="14" t="s">
        <v>30</v>
      </c>
      <c r="O854" s="14" t="s">
        <v>21</v>
      </c>
      <c r="P854" s="14" t="s">
        <v>860</v>
      </c>
      <c r="Q854" s="12">
        <f t="shared" si="108"/>
        <v>2</v>
      </c>
      <c r="R854" s="12" cm="1">
        <f t="array" ref="R854">SUMPRODUCT(($G$2:$G$3117=G854)*(Q854&gt;$Q$2:$Q$3117))+1</f>
        <v>4</v>
      </c>
      <c r="S854" s="12">
        <f t="shared" si="109"/>
        <v>401261</v>
      </c>
      <c r="T854" cm="1">
        <f t="array" ref="T854">SUMPRODUCT(($G$2:$G$3117=G854)*(S854&gt;$S$2:$S$3117))+1</f>
        <v>6</v>
      </c>
      <c r="U854" t="str">
        <f t="shared" si="110"/>
        <v>MUSSELBURGH †</v>
      </c>
      <c r="V854">
        <v>0</v>
      </c>
      <c r="W854" t="s">
        <v>17</v>
      </c>
      <c r="X854">
        <f t="shared" si="111"/>
        <v>2023</v>
      </c>
    </row>
    <row r="855" spans="1:24" x14ac:dyDescent="0.25">
      <c r="A855" s="10" t="str">
        <f t="shared" si="104"/>
        <v/>
      </c>
      <c r="B855" s="10" t="str">
        <f t="shared" si="105"/>
        <v/>
      </c>
      <c r="C855" s="10" t="str">
        <f t="shared" si="106"/>
        <v>Evening45110</v>
      </c>
      <c r="D855" s="5" t="str">
        <f>IF('by region'!$C$2="Any","Any",'Fixture list'!W855)&amp;M855&amp;IF('by region'!$I$2="Any","Any",N855)&amp;G855</f>
        <v>AnyFlatAny45110</v>
      </c>
      <c r="E855" s="5" t="e">
        <f>IF(I855=#REF!,'Fixture list'!G855,"")</f>
        <v>#REF!</v>
      </c>
      <c r="F855" s="5" t="str">
        <f t="shared" si="107"/>
        <v>451103</v>
      </c>
      <c r="G855" s="13">
        <v>45110</v>
      </c>
      <c r="H855" s="14" t="s">
        <v>42</v>
      </c>
      <c r="I855" s="14" t="s">
        <v>22</v>
      </c>
      <c r="J855" s="14" t="s">
        <v>80</v>
      </c>
      <c r="K855" s="14" t="s">
        <v>10</v>
      </c>
      <c r="L855" s="14" t="s">
        <v>11</v>
      </c>
      <c r="M855" s="14" t="s">
        <v>25</v>
      </c>
      <c r="N855" s="14" t="s">
        <v>13</v>
      </c>
      <c r="O855" s="14" t="s">
        <v>14</v>
      </c>
      <c r="P855" s="14" t="s">
        <v>909</v>
      </c>
      <c r="Q855" s="12">
        <f t="shared" si="108"/>
        <v>2</v>
      </c>
      <c r="R855" s="12" cm="1">
        <f t="array" ref="R855">SUMPRODUCT(($G$2:$G$3117=G855)*(Q855&gt;$Q$2:$Q$3117))+1</f>
        <v>3</v>
      </c>
      <c r="S855" s="12">
        <f t="shared" si="109"/>
        <v>300757</v>
      </c>
      <c r="T855" cm="1">
        <f t="array" ref="T855">SUMPRODUCT(($G$2:$G$3117=G855)*(S855&gt;$S$2:$S$3117))+1</f>
        <v>3</v>
      </c>
      <c r="U855" t="str">
        <f t="shared" si="110"/>
        <v>MUSSELBURGH †</v>
      </c>
      <c r="V855">
        <v>0</v>
      </c>
      <c r="W855" t="s">
        <v>17</v>
      </c>
      <c r="X855">
        <f t="shared" si="111"/>
        <v>2023</v>
      </c>
    </row>
    <row r="856" spans="1:24" x14ac:dyDescent="0.25">
      <c r="A856" s="10" t="str">
        <f t="shared" si="104"/>
        <v/>
      </c>
      <c r="B856" s="10" t="str">
        <f t="shared" si="105"/>
        <v/>
      </c>
      <c r="C856" s="10" t="str">
        <f t="shared" si="106"/>
        <v>Afternoon45112</v>
      </c>
      <c r="D856" s="5" t="str">
        <f>IF('by region'!$C$2="Any","Any",'Fixture list'!W856)&amp;M856&amp;IF('by region'!$I$2="Any","Any",N856)&amp;G856</f>
        <v>AnyFlatAny45112</v>
      </c>
      <c r="E856" s="5" t="e">
        <f>IF(I856=#REF!,'Fixture list'!G856,"")</f>
        <v>#REF!</v>
      </c>
      <c r="F856" s="5" t="str">
        <f t="shared" si="107"/>
        <v>451121</v>
      </c>
      <c r="G856" s="13">
        <v>45112</v>
      </c>
      <c r="H856" s="14" t="s">
        <v>27</v>
      </c>
      <c r="I856" s="14" t="s">
        <v>22</v>
      </c>
      <c r="J856" s="14" t="s">
        <v>9</v>
      </c>
      <c r="K856" s="14" t="s">
        <v>10</v>
      </c>
      <c r="L856" s="14" t="s">
        <v>11</v>
      </c>
      <c r="M856" s="14" t="s">
        <v>25</v>
      </c>
      <c r="N856" s="14" t="s">
        <v>13</v>
      </c>
      <c r="O856" s="14" t="s">
        <v>14</v>
      </c>
      <c r="P856" s="14" t="s">
        <v>919</v>
      </c>
      <c r="Q856" s="12">
        <f t="shared" si="108"/>
        <v>1</v>
      </c>
      <c r="R856" s="12" cm="1">
        <f t="array" ref="R856">SUMPRODUCT(($G$2:$G$3117=G856)*(Q856&gt;$Q$2:$Q$3117))+1</f>
        <v>1</v>
      </c>
      <c r="S856" s="12">
        <f t="shared" si="109"/>
        <v>100754</v>
      </c>
      <c r="T856" cm="1">
        <f t="array" ref="T856">SUMPRODUCT(($G$2:$G$3117=G856)*(S856&gt;$S$2:$S$3117))+1</f>
        <v>1</v>
      </c>
      <c r="U856" t="str">
        <f t="shared" si="110"/>
        <v xml:space="preserve">MUSSELBURGH </v>
      </c>
      <c r="V856">
        <v>0</v>
      </c>
      <c r="W856" t="s">
        <v>19</v>
      </c>
      <c r="X856">
        <f t="shared" si="111"/>
        <v>2023</v>
      </c>
    </row>
    <row r="857" spans="1:24" x14ac:dyDescent="0.25">
      <c r="A857" s="10" t="str">
        <f t="shared" si="104"/>
        <v/>
      </c>
      <c r="B857" s="10" t="str">
        <f t="shared" si="105"/>
        <v/>
      </c>
      <c r="C857" s="10" t="str">
        <f t="shared" si="106"/>
        <v>Afternoon45132</v>
      </c>
      <c r="D857" s="5" t="str">
        <f>IF('by region'!$C$2="Any","Any",'Fixture list'!W857)&amp;M857&amp;IF('by region'!$I$2="Any","Any",N857)&amp;G857</f>
        <v>AnyFlatAny45132</v>
      </c>
      <c r="E857" s="5" t="e">
        <f>IF(I857=#REF!,'Fixture list'!G857,"")</f>
        <v>#REF!</v>
      </c>
      <c r="F857" s="5" t="str">
        <f t="shared" si="107"/>
        <v>451321</v>
      </c>
      <c r="G857" s="13">
        <v>45132</v>
      </c>
      <c r="H857" s="14" t="s">
        <v>7</v>
      </c>
      <c r="I857" s="14" t="s">
        <v>22</v>
      </c>
      <c r="J857" s="14" t="s">
        <v>9</v>
      </c>
      <c r="K857" s="14" t="s">
        <v>10</v>
      </c>
      <c r="L857" s="14" t="s">
        <v>11</v>
      </c>
      <c r="M857" s="14" t="s">
        <v>25</v>
      </c>
      <c r="N857" s="14" t="s">
        <v>13</v>
      </c>
      <c r="O857" s="14" t="s">
        <v>14</v>
      </c>
      <c r="P857" s="14" t="s">
        <v>1011</v>
      </c>
      <c r="Q857" s="12">
        <f t="shared" si="108"/>
        <v>1</v>
      </c>
      <c r="R857" s="12" cm="1">
        <f t="array" ref="R857">SUMPRODUCT(($G$2:$G$3117=G857)*(Q857&gt;$Q$2:$Q$3117))+1</f>
        <v>1</v>
      </c>
      <c r="S857" s="12">
        <f t="shared" si="109"/>
        <v>100756</v>
      </c>
      <c r="T857" cm="1">
        <f t="array" ref="T857">SUMPRODUCT(($G$2:$G$3117=G857)*(S857&gt;$S$2:$S$3117))+1</f>
        <v>1</v>
      </c>
      <c r="U857" t="str">
        <f t="shared" si="110"/>
        <v xml:space="preserve">MUSSELBURGH </v>
      </c>
      <c r="V857">
        <v>0</v>
      </c>
      <c r="W857" t="s">
        <v>19</v>
      </c>
      <c r="X857">
        <f t="shared" si="111"/>
        <v>2023</v>
      </c>
    </row>
    <row r="858" spans="1:24" x14ac:dyDescent="0.25">
      <c r="A858" s="10" t="str">
        <f t="shared" si="104"/>
        <v/>
      </c>
      <c r="B858" s="10" t="str">
        <f t="shared" si="105"/>
        <v/>
      </c>
      <c r="C858" s="10" t="str">
        <f t="shared" si="106"/>
        <v>Evening45142</v>
      </c>
      <c r="D858" s="5" t="str">
        <f>IF('by region'!$C$2="Any","Any",'Fixture list'!W858)&amp;M858&amp;IF('by region'!$I$2="Any","Any",N858)&amp;G858</f>
        <v>AnyFlatAny45142</v>
      </c>
      <c r="E858" s="5" t="e">
        <f>IF(I858=#REF!,'Fixture list'!G858,"")</f>
        <v>#REF!</v>
      </c>
      <c r="F858" s="5" t="str">
        <f t="shared" si="107"/>
        <v>451424</v>
      </c>
      <c r="G858" s="13">
        <v>45142</v>
      </c>
      <c r="H858" s="14" t="s">
        <v>35</v>
      </c>
      <c r="I858" s="14" t="s">
        <v>22</v>
      </c>
      <c r="J858" s="14" t="s">
        <v>80</v>
      </c>
      <c r="K858" s="14" t="s">
        <v>10</v>
      </c>
      <c r="L858" s="14" t="s">
        <v>11</v>
      </c>
      <c r="M858" s="14" t="s">
        <v>25</v>
      </c>
      <c r="N858" s="14" t="s">
        <v>13</v>
      </c>
      <c r="O858" s="14" t="s">
        <v>14</v>
      </c>
      <c r="P858" s="14" t="s">
        <v>1059</v>
      </c>
      <c r="Q858" s="12">
        <f t="shared" si="108"/>
        <v>2</v>
      </c>
      <c r="R858" s="12" cm="1">
        <f t="array" ref="R858">SUMPRODUCT(($G$2:$G$3117=G858)*(Q858&gt;$Q$2:$Q$3117))+1</f>
        <v>4</v>
      </c>
      <c r="S858" s="12">
        <f t="shared" si="109"/>
        <v>400752</v>
      </c>
      <c r="T858" cm="1">
        <f t="array" ref="T858">SUMPRODUCT(($G$2:$G$3117=G858)*(S858&gt;$S$2:$S$3117))+1</f>
        <v>4</v>
      </c>
      <c r="U858" t="str">
        <f t="shared" si="110"/>
        <v>MUSSELBURGH †</v>
      </c>
      <c r="V858">
        <v>0</v>
      </c>
      <c r="W858" t="s">
        <v>17</v>
      </c>
      <c r="X858">
        <f t="shared" si="111"/>
        <v>2023</v>
      </c>
    </row>
    <row r="859" spans="1:24" x14ac:dyDescent="0.25">
      <c r="A859" s="10" t="str">
        <f t="shared" si="104"/>
        <v/>
      </c>
      <c r="B859" s="10" t="str">
        <f t="shared" si="105"/>
        <v/>
      </c>
      <c r="C859" s="10" t="str">
        <f t="shared" si="106"/>
        <v>Afternoon45149</v>
      </c>
      <c r="D859" s="5" t="str">
        <f>IF('by region'!$C$2="Any","Any",'Fixture list'!W859)&amp;M859&amp;IF('by region'!$I$2="Any","Any",N859)&amp;G859</f>
        <v>AnyFlatAny45149</v>
      </c>
      <c r="E859" s="5" t="e">
        <f>IF(I859=#REF!,'Fixture list'!G859,"")</f>
        <v>#REF!</v>
      </c>
      <c r="F859" s="5" t="str">
        <f t="shared" si="107"/>
        <v>451492</v>
      </c>
      <c r="G859" s="13">
        <v>45149</v>
      </c>
      <c r="H859" s="14" t="s">
        <v>35</v>
      </c>
      <c r="I859" s="14" t="s">
        <v>22</v>
      </c>
      <c r="J859" s="14" t="s">
        <v>9</v>
      </c>
      <c r="K859" s="14" t="s">
        <v>10</v>
      </c>
      <c r="L859" s="14" t="s">
        <v>11</v>
      </c>
      <c r="M859" s="14" t="s">
        <v>25</v>
      </c>
      <c r="N859" s="14" t="s">
        <v>13</v>
      </c>
      <c r="O859" s="14" t="s">
        <v>14</v>
      </c>
      <c r="P859" s="14" t="s">
        <v>1091</v>
      </c>
      <c r="Q859" s="12">
        <f t="shared" si="108"/>
        <v>1</v>
      </c>
      <c r="R859" s="12" cm="1">
        <f t="array" ref="R859">SUMPRODUCT(($G$2:$G$3117=G859)*(Q859&gt;$Q$2:$Q$3117))+1</f>
        <v>1</v>
      </c>
      <c r="S859" s="12">
        <f t="shared" si="109"/>
        <v>100749</v>
      </c>
      <c r="T859" cm="1">
        <f t="array" ref="T859">SUMPRODUCT(($G$2:$G$3117=G859)*(S859&gt;$S$2:$S$3117))+1</f>
        <v>2</v>
      </c>
      <c r="U859" t="str">
        <f t="shared" si="110"/>
        <v xml:space="preserve">MUSSELBURGH </v>
      </c>
      <c r="V859">
        <v>0</v>
      </c>
      <c r="W859" t="s">
        <v>11</v>
      </c>
      <c r="X859">
        <f t="shared" si="111"/>
        <v>2023</v>
      </c>
    </row>
    <row r="860" spans="1:24" x14ac:dyDescent="0.25">
      <c r="A860" s="10" t="str">
        <f t="shared" si="104"/>
        <v/>
      </c>
      <c r="B860" s="10" t="str">
        <f t="shared" si="105"/>
        <v/>
      </c>
      <c r="C860" s="10" t="str">
        <f t="shared" si="106"/>
        <v>Evening45167</v>
      </c>
      <c r="D860" s="5" t="str">
        <f>IF('by region'!$C$2="Any","Any",'Fixture list'!W860)&amp;M860&amp;IF('by region'!$I$2="Any","Any",N860)&amp;G860</f>
        <v>AnyFlatAny45167</v>
      </c>
      <c r="E860" s="5" t="e">
        <f>IF(I860=#REF!,'Fixture list'!G860,"")</f>
        <v>#REF!</v>
      </c>
      <c r="F860" s="5" t="str">
        <f t="shared" si="107"/>
        <v>451674</v>
      </c>
      <c r="G860" s="13">
        <v>45167</v>
      </c>
      <c r="H860" s="14" t="s">
        <v>7</v>
      </c>
      <c r="I860" s="14" t="s">
        <v>22</v>
      </c>
      <c r="J860" s="14" t="s">
        <v>80</v>
      </c>
      <c r="K860" s="14" t="s">
        <v>30</v>
      </c>
      <c r="L860" s="14" t="s">
        <v>30</v>
      </c>
      <c r="M860" s="14" t="s">
        <v>25</v>
      </c>
      <c r="N860" s="14" t="s">
        <v>30</v>
      </c>
      <c r="O860" s="14" t="s">
        <v>21</v>
      </c>
      <c r="P860" s="14" t="s">
        <v>1170</v>
      </c>
      <c r="Q860" s="12">
        <f t="shared" si="108"/>
        <v>2</v>
      </c>
      <c r="R860" s="12" cm="1">
        <f t="array" ref="R860">SUMPRODUCT(($G$2:$G$3117=G860)*(Q860&gt;$Q$2:$Q$3117))+1</f>
        <v>3</v>
      </c>
      <c r="S860" s="12">
        <f t="shared" si="109"/>
        <v>301558</v>
      </c>
      <c r="T860" cm="1">
        <f t="array" ref="T860">SUMPRODUCT(($G$2:$G$3117=G860)*(S860&gt;$S$2:$S$3117))+1</f>
        <v>4</v>
      </c>
      <c r="U860" t="str">
        <f t="shared" si="110"/>
        <v>MUSSELBURGH †</v>
      </c>
      <c r="V860">
        <v>0</v>
      </c>
      <c r="W860" t="s">
        <v>17</v>
      </c>
      <c r="X860">
        <f t="shared" si="111"/>
        <v>2023</v>
      </c>
    </row>
    <row r="861" spans="1:24" x14ac:dyDescent="0.25">
      <c r="A861" s="10" t="str">
        <f t="shared" si="104"/>
        <v/>
      </c>
      <c r="B861" s="10" t="str">
        <f t="shared" si="105"/>
        <v/>
      </c>
      <c r="C861" s="10" t="str">
        <f t="shared" si="106"/>
        <v>Afternoon45168</v>
      </c>
      <c r="D861" s="5" t="str">
        <f>IF('by region'!$C$2="Any","Any",'Fixture list'!W861)&amp;M861&amp;IF('by region'!$I$2="Any","Any",N861)&amp;G861</f>
        <v>AnyFlatAny45168</v>
      </c>
      <c r="E861" s="5" t="e">
        <f>IF(I861=#REF!,'Fixture list'!G861,"")</f>
        <v>#REF!</v>
      </c>
      <c r="F861" s="5" t="str">
        <f t="shared" si="107"/>
        <v>451682</v>
      </c>
      <c r="G861" s="13">
        <v>45168</v>
      </c>
      <c r="H861" s="14" t="s">
        <v>27</v>
      </c>
      <c r="I861" s="14" t="s">
        <v>22</v>
      </c>
      <c r="J861" s="14" t="s">
        <v>9</v>
      </c>
      <c r="K861" s="14" t="s">
        <v>10</v>
      </c>
      <c r="L861" s="14" t="s">
        <v>11</v>
      </c>
      <c r="M861" s="14" t="s">
        <v>25</v>
      </c>
      <c r="N861" s="14" t="s">
        <v>13</v>
      </c>
      <c r="O861" s="14" t="s">
        <v>14</v>
      </c>
      <c r="P861" s="14" t="s">
        <v>1177</v>
      </c>
      <c r="Q861" s="12">
        <f t="shared" si="108"/>
        <v>1</v>
      </c>
      <c r="R861" s="12" cm="1">
        <f t="array" ref="R861">SUMPRODUCT(($G$2:$G$3117=G861)*(Q861&gt;$Q$2:$Q$3117))+1</f>
        <v>1</v>
      </c>
      <c r="S861" s="12">
        <f t="shared" si="109"/>
        <v>100747</v>
      </c>
      <c r="T861" cm="1">
        <f t="array" ref="T861">SUMPRODUCT(($G$2:$G$3117=G861)*(S861&gt;$S$2:$S$3117))+1</f>
        <v>2</v>
      </c>
      <c r="U861" t="str">
        <f t="shared" si="110"/>
        <v xml:space="preserve">MUSSELBURGH </v>
      </c>
      <c r="V861">
        <v>0</v>
      </c>
      <c r="W861" t="s">
        <v>11</v>
      </c>
      <c r="X861">
        <f t="shared" si="111"/>
        <v>2023</v>
      </c>
    </row>
    <row r="862" spans="1:24" x14ac:dyDescent="0.25">
      <c r="A862" s="10" t="str">
        <f t="shared" si="104"/>
        <v/>
      </c>
      <c r="B862" s="10" t="str">
        <f t="shared" si="105"/>
        <v/>
      </c>
      <c r="C862" s="10" t="str">
        <f t="shared" si="106"/>
        <v>Evening45185</v>
      </c>
      <c r="D862" s="5" t="str">
        <f>IF('by region'!$C$2="Any","Any",'Fixture list'!W862)&amp;M862&amp;IF('by region'!$I$2="Any","Any",N862)&amp;G862</f>
        <v>AnyFlatAny45185</v>
      </c>
      <c r="E862" s="5" t="e">
        <f>IF(I862=#REF!,'Fixture list'!G862,"")</f>
        <v>#REF!</v>
      </c>
      <c r="F862" s="5" t="str">
        <f t="shared" si="107"/>
        <v>451855</v>
      </c>
      <c r="G862" s="13">
        <v>45185</v>
      </c>
      <c r="H862" s="14" t="s">
        <v>37</v>
      </c>
      <c r="I862" s="14" t="s">
        <v>22</v>
      </c>
      <c r="J862" s="14" t="s">
        <v>80</v>
      </c>
      <c r="K862" s="14" t="s">
        <v>10</v>
      </c>
      <c r="L862" s="14" t="s">
        <v>11</v>
      </c>
      <c r="M862" s="14" t="s">
        <v>25</v>
      </c>
      <c r="N862" s="14" t="s">
        <v>13</v>
      </c>
      <c r="O862" s="14" t="s">
        <v>14</v>
      </c>
      <c r="P862" s="14" t="s">
        <v>1252</v>
      </c>
      <c r="Q862" s="12">
        <f t="shared" si="108"/>
        <v>2</v>
      </c>
      <c r="R862" s="12" cm="1">
        <f t="array" ref="R862">SUMPRODUCT(($G$2:$G$3117=G862)*(Q862&gt;$Q$2:$Q$3117))+1</f>
        <v>5</v>
      </c>
      <c r="S862" s="12">
        <f t="shared" si="109"/>
        <v>500750</v>
      </c>
      <c r="T862" cm="1">
        <f t="array" ref="T862">SUMPRODUCT(($G$2:$G$3117=G862)*(S862&gt;$S$2:$S$3117))+1</f>
        <v>5</v>
      </c>
      <c r="U862" t="str">
        <f t="shared" si="110"/>
        <v>MUSSELBURGH †</v>
      </c>
      <c r="V862">
        <v>0</v>
      </c>
      <c r="W862" t="s">
        <v>19</v>
      </c>
      <c r="X862">
        <f t="shared" si="111"/>
        <v>2023</v>
      </c>
    </row>
    <row r="863" spans="1:24" x14ac:dyDescent="0.25">
      <c r="A863" s="10" t="str">
        <f t="shared" si="104"/>
        <v/>
      </c>
      <c r="B863" s="10" t="str">
        <f t="shared" si="105"/>
        <v/>
      </c>
      <c r="C863" s="10" t="str">
        <f t="shared" si="106"/>
        <v>Afternoon45186</v>
      </c>
      <c r="D863" s="5" t="str">
        <f>IF('by region'!$C$2="Any","Any",'Fixture list'!W863)&amp;M863&amp;IF('by region'!$I$2="Any","Any",N863)&amp;G863</f>
        <v>AnyFlatAny45186</v>
      </c>
      <c r="E863" s="5" t="e">
        <f>IF(I863=#REF!,'Fixture list'!G863,"")</f>
        <v>#REF!</v>
      </c>
      <c r="F863" s="5" t="str">
        <f t="shared" si="107"/>
        <v>451861</v>
      </c>
      <c r="G863" s="13">
        <v>45186</v>
      </c>
      <c r="H863" s="14" t="s">
        <v>40</v>
      </c>
      <c r="I863" s="14" t="s">
        <v>22</v>
      </c>
      <c r="J863" s="14" t="s">
        <v>9</v>
      </c>
      <c r="K863" s="14" t="s">
        <v>10</v>
      </c>
      <c r="L863" s="14" t="s">
        <v>30</v>
      </c>
      <c r="M863" s="14" t="s">
        <v>25</v>
      </c>
      <c r="N863" s="14" t="s">
        <v>13</v>
      </c>
      <c r="O863" s="14" t="s">
        <v>14</v>
      </c>
      <c r="P863" s="14" t="s">
        <v>1254</v>
      </c>
      <c r="Q863" s="12">
        <f t="shared" si="108"/>
        <v>1</v>
      </c>
      <c r="R863" s="12" cm="1">
        <f t="array" ref="R863">SUMPRODUCT(($G$2:$G$3117=G863)*(Q863&gt;$Q$2:$Q$3117))+1</f>
        <v>1</v>
      </c>
      <c r="S863" s="12">
        <f t="shared" si="109"/>
        <v>100745</v>
      </c>
      <c r="T863" cm="1">
        <f t="array" ref="T863">SUMPRODUCT(($G$2:$G$3117=G863)*(S863&gt;$S$2:$S$3117))+1</f>
        <v>1</v>
      </c>
      <c r="U863" t="str">
        <f t="shared" si="110"/>
        <v xml:space="preserve">MUSSELBURGH </v>
      </c>
      <c r="V863">
        <v>0</v>
      </c>
      <c r="W863" t="s">
        <v>19</v>
      </c>
      <c r="X863">
        <f t="shared" si="111"/>
        <v>2023</v>
      </c>
    </row>
    <row r="864" spans="1:24" x14ac:dyDescent="0.25">
      <c r="A864" s="10" t="str">
        <f t="shared" si="104"/>
        <v/>
      </c>
      <c r="B864" s="10" t="str">
        <f t="shared" si="105"/>
        <v/>
      </c>
      <c r="C864" s="10" t="str">
        <f t="shared" si="106"/>
        <v>Afternoon45215</v>
      </c>
      <c r="D864" s="5" t="str">
        <f>IF('by region'!$C$2="Any","Any",'Fixture list'!W864)&amp;M864&amp;IF('by region'!$I$2="Any","Any",N864)&amp;G864</f>
        <v>AnyFlatAny45215</v>
      </c>
      <c r="E864" s="5" t="e">
        <f>IF(I864=#REF!,'Fixture list'!G864,"")</f>
        <v>#REF!</v>
      </c>
      <c r="F864" s="5" t="str">
        <f t="shared" si="107"/>
        <v>452151</v>
      </c>
      <c r="G864" s="13">
        <v>45215</v>
      </c>
      <c r="H864" s="14" t="s">
        <v>42</v>
      </c>
      <c r="I864" s="14" t="s">
        <v>22</v>
      </c>
      <c r="J864" s="14" t="s">
        <v>9</v>
      </c>
      <c r="K864" s="14" t="s">
        <v>10</v>
      </c>
      <c r="L864" s="14" t="s">
        <v>19</v>
      </c>
      <c r="M864" s="14" t="s">
        <v>25</v>
      </c>
      <c r="N864" s="14" t="s">
        <v>13</v>
      </c>
      <c r="O864" s="14" t="s">
        <v>14</v>
      </c>
      <c r="P864" s="14" t="s">
        <v>1366</v>
      </c>
      <c r="Q864" s="12">
        <f t="shared" si="108"/>
        <v>1</v>
      </c>
      <c r="R864" s="12" cm="1">
        <f t="array" ref="R864">SUMPRODUCT(($G$2:$G$3117=G864)*(Q864&gt;$Q$2:$Q$3117))+1</f>
        <v>1</v>
      </c>
      <c r="S864" s="12">
        <f t="shared" si="109"/>
        <v>100763</v>
      </c>
      <c r="T864" cm="1">
        <f t="array" ref="T864">SUMPRODUCT(($G$2:$G$3117=G864)*(S864&gt;$S$2:$S$3117))+1</f>
        <v>1</v>
      </c>
      <c r="U864" t="str">
        <f t="shared" si="110"/>
        <v xml:space="preserve">MUSSELBURGH </v>
      </c>
      <c r="V864">
        <v>0</v>
      </c>
      <c r="W864" t="s">
        <v>11</v>
      </c>
      <c r="X864">
        <f t="shared" si="111"/>
        <v>2023</v>
      </c>
    </row>
    <row r="865" spans="1:24" x14ac:dyDescent="0.25">
      <c r="A865" s="10" t="str">
        <f t="shared" si="104"/>
        <v/>
      </c>
      <c r="B865" s="10" t="str">
        <f t="shared" si="105"/>
        <v/>
      </c>
      <c r="C865" s="10" t="str">
        <f t="shared" si="106"/>
        <v>Afternoon45238</v>
      </c>
      <c r="D865" s="5" t="str">
        <f>IF('by region'!$C$2="Any","Any",'Fixture list'!W865)&amp;M865&amp;IF('by region'!$I$2="Any","Any",N865)&amp;G865</f>
        <v>AnyJumpAny45238</v>
      </c>
      <c r="E865" s="5" t="e">
        <f>IF(I865=#REF!,'Fixture list'!G865,"")</f>
        <v>#REF!</v>
      </c>
      <c r="F865" s="5" t="str">
        <f t="shared" si="107"/>
        <v>452382</v>
      </c>
      <c r="G865" s="13">
        <v>45238</v>
      </c>
      <c r="H865" s="14" t="s">
        <v>27</v>
      </c>
      <c r="I865" s="14" t="s">
        <v>22</v>
      </c>
      <c r="J865" s="14" t="s">
        <v>9</v>
      </c>
      <c r="K865" s="14" t="s">
        <v>10</v>
      </c>
      <c r="L865" s="14" t="s">
        <v>17</v>
      </c>
      <c r="M865" s="14" t="s">
        <v>12</v>
      </c>
      <c r="N865" s="14" t="s">
        <v>13</v>
      </c>
      <c r="O865" s="14" t="s">
        <v>14</v>
      </c>
      <c r="P865" s="14" t="s">
        <v>1458</v>
      </c>
      <c r="Q865" s="12">
        <f t="shared" si="108"/>
        <v>1</v>
      </c>
      <c r="R865" s="12" cm="1">
        <f t="array" ref="R865">SUMPRODUCT(($G$2:$G$3117=G865)*(Q865&gt;$Q$2:$Q$3117))+1</f>
        <v>1</v>
      </c>
      <c r="S865" s="12">
        <f t="shared" si="109"/>
        <v>100760</v>
      </c>
      <c r="T865" cm="1">
        <f t="array" ref="T865">SUMPRODUCT(($G$2:$G$3117=G865)*(S865&gt;$S$2:$S$3117))+1</f>
        <v>2</v>
      </c>
      <c r="U865" t="str">
        <f t="shared" si="110"/>
        <v xml:space="preserve">Musselburgh </v>
      </c>
      <c r="V865">
        <v>0</v>
      </c>
      <c r="W865" t="s">
        <v>17</v>
      </c>
      <c r="X865">
        <f t="shared" si="111"/>
        <v>2023</v>
      </c>
    </row>
    <row r="866" spans="1:24" x14ac:dyDescent="0.25">
      <c r="A866" s="10" t="str">
        <f t="shared" si="104"/>
        <v/>
      </c>
      <c r="B866" s="10" t="str">
        <f t="shared" si="105"/>
        <v/>
      </c>
      <c r="C866" s="10" t="str">
        <f t="shared" si="106"/>
        <v>Afternoon45260</v>
      </c>
      <c r="D866" s="5" t="str">
        <f>IF('by region'!$C$2="Any","Any",'Fixture list'!W866)&amp;M866&amp;IF('by region'!$I$2="Any","Any",N866)&amp;G866</f>
        <v>AnyJumpAny45260</v>
      </c>
      <c r="E866" s="5" t="e">
        <f>IF(I866=#REF!,'Fixture list'!G866,"")</f>
        <v>#REF!</v>
      </c>
      <c r="F866" s="5" t="str">
        <f t="shared" si="107"/>
        <v>452601</v>
      </c>
      <c r="G866" s="13">
        <v>45260</v>
      </c>
      <c r="H866" s="14" t="s">
        <v>34</v>
      </c>
      <c r="I866" s="14" t="s">
        <v>22</v>
      </c>
      <c r="J866" s="14" t="s">
        <v>9</v>
      </c>
      <c r="K866" s="14" t="s">
        <v>10</v>
      </c>
      <c r="L866" s="14" t="s">
        <v>19</v>
      </c>
      <c r="M866" s="14" t="s">
        <v>12</v>
      </c>
      <c r="N866" s="14" t="s">
        <v>13</v>
      </c>
      <c r="O866" s="14" t="s">
        <v>14</v>
      </c>
      <c r="P866" s="14" t="s">
        <v>1535</v>
      </c>
      <c r="Q866" s="12">
        <f t="shared" si="108"/>
        <v>1</v>
      </c>
      <c r="R866" s="12" cm="1">
        <f t="array" ref="R866">SUMPRODUCT(($G$2:$G$3117=G866)*(Q866&gt;$Q$2:$Q$3117))+1</f>
        <v>1</v>
      </c>
      <c r="S866" s="12">
        <f t="shared" si="109"/>
        <v>100758</v>
      </c>
      <c r="T866" cm="1">
        <f t="array" ref="T866">SUMPRODUCT(($G$2:$G$3117=G866)*(S866&gt;$S$2:$S$3117))+1</f>
        <v>1</v>
      </c>
      <c r="U866" t="str">
        <f t="shared" si="110"/>
        <v xml:space="preserve">Musselburgh </v>
      </c>
      <c r="V866">
        <v>0</v>
      </c>
      <c r="W866" t="s">
        <v>19</v>
      </c>
      <c r="X866">
        <f t="shared" si="111"/>
        <v>2023</v>
      </c>
    </row>
    <row r="867" spans="1:24" x14ac:dyDescent="0.25">
      <c r="A867" s="10" t="str">
        <f t="shared" si="104"/>
        <v/>
      </c>
      <c r="B867" s="10" t="str">
        <f t="shared" si="105"/>
        <v/>
      </c>
      <c r="C867" s="10" t="str">
        <f t="shared" si="106"/>
        <v>Afternoon45261</v>
      </c>
      <c r="D867" s="5" t="str">
        <f>IF('by region'!$C$2="Any","Any",'Fixture list'!W867)&amp;M867&amp;IF('by region'!$I$2="Any","Any",N867)&amp;G867</f>
        <v>AnyJumpAny45261</v>
      </c>
      <c r="E867" s="5" t="e">
        <f>IF(I867=#REF!,'Fixture list'!G867,"")</f>
        <v>#REF!</v>
      </c>
      <c r="F867" s="5" t="str">
        <f t="shared" si="107"/>
        <v>452611</v>
      </c>
      <c r="G867" s="13">
        <v>45261</v>
      </c>
      <c r="H867" s="14" t="s">
        <v>35</v>
      </c>
      <c r="I867" s="14" t="s">
        <v>22</v>
      </c>
      <c r="J867" s="14" t="s">
        <v>9</v>
      </c>
      <c r="K867" s="14" t="s">
        <v>10</v>
      </c>
      <c r="L867" s="14" t="s">
        <v>17</v>
      </c>
      <c r="M867" s="14" t="s">
        <v>12</v>
      </c>
      <c r="N867" s="14" t="s">
        <v>13</v>
      </c>
      <c r="O867" s="14" t="s">
        <v>14</v>
      </c>
      <c r="P867" s="14" t="s">
        <v>1540</v>
      </c>
      <c r="Q867" s="12">
        <f t="shared" si="108"/>
        <v>1</v>
      </c>
      <c r="R867" s="12" cm="1">
        <f t="array" ref="R867">SUMPRODUCT(($G$2:$G$3117=G867)*(Q867&gt;$Q$2:$Q$3117))+1</f>
        <v>1</v>
      </c>
      <c r="S867" s="12">
        <f t="shared" si="109"/>
        <v>100744</v>
      </c>
      <c r="T867" cm="1">
        <f t="array" ref="T867">SUMPRODUCT(($G$2:$G$3117=G867)*(S867&gt;$S$2:$S$3117))+1</f>
        <v>1</v>
      </c>
      <c r="U867" t="str">
        <f t="shared" si="110"/>
        <v xml:space="preserve">Musselburgh </v>
      </c>
      <c r="V867">
        <v>0</v>
      </c>
      <c r="W867" t="s">
        <v>11</v>
      </c>
      <c r="X867">
        <f t="shared" si="111"/>
        <v>2023</v>
      </c>
    </row>
    <row r="868" spans="1:24" x14ac:dyDescent="0.25">
      <c r="A868" s="10" t="str">
        <f t="shared" si="104"/>
        <v/>
      </c>
      <c r="B868" s="10" t="str">
        <f t="shared" si="105"/>
        <v/>
      </c>
      <c r="C868" s="10" t="str">
        <f t="shared" si="106"/>
        <v>Afternoon45278</v>
      </c>
      <c r="D868" s="5" t="str">
        <f>IF('by region'!$C$2="Any","Any",'Fixture list'!W868)&amp;M868&amp;IF('by region'!$I$2="Any","Any",N868)&amp;G868</f>
        <v>AnyJumpAny45278</v>
      </c>
      <c r="E868" s="5" t="e">
        <f>IF(I868=#REF!,'Fixture list'!G868,"")</f>
        <v>#REF!</v>
      </c>
      <c r="F868" s="5" t="str">
        <f t="shared" si="107"/>
        <v>452781</v>
      </c>
      <c r="G868" s="13">
        <v>45278</v>
      </c>
      <c r="H868" s="14" t="s">
        <v>42</v>
      </c>
      <c r="I868" s="14" t="s">
        <v>22</v>
      </c>
      <c r="J868" s="14" t="s">
        <v>9</v>
      </c>
      <c r="K868" s="14" t="s">
        <v>10</v>
      </c>
      <c r="L868" s="14" t="s">
        <v>19</v>
      </c>
      <c r="M868" s="14" t="s">
        <v>12</v>
      </c>
      <c r="N868" s="14" t="s">
        <v>13</v>
      </c>
      <c r="O868" s="14" t="s">
        <v>14</v>
      </c>
      <c r="P868" s="14" t="s">
        <v>1599</v>
      </c>
      <c r="Q868" s="12">
        <f t="shared" si="108"/>
        <v>1</v>
      </c>
      <c r="R868" s="12" cm="1">
        <f t="array" ref="R868">SUMPRODUCT(($G$2:$G$3117=G868)*(Q868&gt;$Q$2:$Q$3117))+1</f>
        <v>1</v>
      </c>
      <c r="S868" s="12">
        <f t="shared" si="109"/>
        <v>100742</v>
      </c>
      <c r="T868" cm="1">
        <f t="array" ref="T868">SUMPRODUCT(($G$2:$G$3117=G868)*(S868&gt;$S$2:$S$3117))+1</f>
        <v>1</v>
      </c>
      <c r="U868" t="str">
        <f t="shared" si="110"/>
        <v xml:space="preserve">Musselburgh </v>
      </c>
      <c r="V868">
        <v>0</v>
      </c>
      <c r="W868" t="s">
        <v>11</v>
      </c>
      <c r="X868">
        <f t="shared" si="111"/>
        <v>2023</v>
      </c>
    </row>
    <row r="869" spans="1:24" x14ac:dyDescent="0.25">
      <c r="A869" s="10" t="str">
        <f t="shared" si="104"/>
        <v/>
      </c>
      <c r="B869" s="10" t="str">
        <f t="shared" si="105"/>
        <v/>
      </c>
      <c r="C869" s="10" t="str">
        <f t="shared" si="106"/>
        <v>Afternoon44944</v>
      </c>
      <c r="D869" s="5" t="str">
        <f>IF('by region'!$C$2="Any","Any",'Fixture list'!W869)&amp;M869&amp;IF('by region'!$I$2="Any","Any",N869)&amp;G869</f>
        <v>AnyJumpAny44944</v>
      </c>
      <c r="E869" s="5" t="e">
        <f>IF(I869=#REF!,'Fixture list'!G869,"")</f>
        <v>#REF!</v>
      </c>
      <c r="F869" s="5" t="str">
        <f t="shared" si="107"/>
        <v>449441</v>
      </c>
      <c r="G869" s="13">
        <v>44944</v>
      </c>
      <c r="H869" s="14" t="s">
        <v>27</v>
      </c>
      <c r="I869" s="14" t="s">
        <v>51</v>
      </c>
      <c r="J869" s="14" t="s">
        <v>9</v>
      </c>
      <c r="K869" s="14" t="s">
        <v>10</v>
      </c>
      <c r="L869" s="14" t="s">
        <v>19</v>
      </c>
      <c r="M869" s="14" t="s">
        <v>12</v>
      </c>
      <c r="N869" s="14" t="s">
        <v>13</v>
      </c>
      <c r="O869" s="14" t="s">
        <v>14</v>
      </c>
      <c r="P869" s="14" t="s">
        <v>225</v>
      </c>
      <c r="Q869" s="12">
        <f t="shared" si="108"/>
        <v>1</v>
      </c>
      <c r="R869" s="12" cm="1">
        <f t="array" ref="R869">SUMPRODUCT(($G$2:$G$3117=G869)*(Q869&gt;$Q$2:$Q$3117))+1</f>
        <v>1</v>
      </c>
      <c r="S869" s="12">
        <f t="shared" si="109"/>
        <v>101154</v>
      </c>
      <c r="T869" cm="1">
        <f t="array" ref="T869">SUMPRODUCT(($G$2:$G$3117=G869)*(S869&gt;$S$2:$S$3117))+1</f>
        <v>1</v>
      </c>
      <c r="U869" t="str">
        <f t="shared" si="110"/>
        <v xml:space="preserve">Newbury </v>
      </c>
      <c r="V869">
        <v>0</v>
      </c>
      <c r="W869" t="s">
        <v>17</v>
      </c>
      <c r="X869">
        <f t="shared" si="111"/>
        <v>2023</v>
      </c>
    </row>
    <row r="870" spans="1:24" x14ac:dyDescent="0.25">
      <c r="A870" s="10" t="str">
        <f t="shared" si="104"/>
        <v/>
      </c>
      <c r="B870" s="10" t="str">
        <f t="shared" si="105"/>
        <v/>
      </c>
      <c r="C870" s="10" t="str">
        <f t="shared" si="106"/>
        <v>Afternoon44968</v>
      </c>
      <c r="D870" s="5" t="str">
        <f>IF('by region'!$C$2="Any","Any",'Fixture list'!W870)&amp;M870&amp;IF('by region'!$I$2="Any","Any",N870)&amp;G870</f>
        <v>AnyJumpAny44968</v>
      </c>
      <c r="E870" s="5" t="e">
        <f>IF(I870=#REF!,'Fixture list'!G870,"")</f>
        <v>#REF!</v>
      </c>
      <c r="F870" s="5" t="str">
        <f t="shared" si="107"/>
        <v>449682</v>
      </c>
      <c r="G870" s="13">
        <v>44968</v>
      </c>
      <c r="H870" s="14" t="s">
        <v>37</v>
      </c>
      <c r="I870" s="14" t="s">
        <v>51</v>
      </c>
      <c r="J870" s="14" t="s">
        <v>9</v>
      </c>
      <c r="K870" s="14" t="s">
        <v>10</v>
      </c>
      <c r="L870" s="14" t="s">
        <v>19</v>
      </c>
      <c r="M870" s="14" t="s">
        <v>12</v>
      </c>
      <c r="N870" s="14" t="s">
        <v>13</v>
      </c>
      <c r="O870" s="14" t="s">
        <v>14</v>
      </c>
      <c r="P870" s="14" t="s">
        <v>312</v>
      </c>
      <c r="Q870" s="12">
        <f t="shared" si="108"/>
        <v>1</v>
      </c>
      <c r="R870" s="12" cm="1">
        <f t="array" ref="R870">SUMPRODUCT(($G$2:$G$3117=G870)*(Q870&gt;$Q$2:$Q$3117))+1</f>
        <v>1</v>
      </c>
      <c r="S870" s="12">
        <f t="shared" si="109"/>
        <v>101155</v>
      </c>
      <c r="T870" cm="1">
        <f t="array" ref="T870">SUMPRODUCT(($G$2:$G$3117=G870)*(S870&gt;$S$2:$S$3117))+1</f>
        <v>2</v>
      </c>
      <c r="U870" t="str">
        <f t="shared" si="110"/>
        <v xml:space="preserve">Newbury </v>
      </c>
      <c r="V870">
        <v>0</v>
      </c>
      <c r="W870" t="s">
        <v>11</v>
      </c>
      <c r="X870">
        <f t="shared" si="111"/>
        <v>2023</v>
      </c>
    </row>
    <row r="871" spans="1:24" x14ac:dyDescent="0.25">
      <c r="A871" s="10" t="str">
        <f t="shared" si="104"/>
        <v/>
      </c>
      <c r="B871" s="10" t="str">
        <f t="shared" si="105"/>
        <v/>
      </c>
      <c r="C871" s="10" t="str">
        <f t="shared" si="106"/>
        <v>Afternoon44976</v>
      </c>
      <c r="D871" s="5" t="str">
        <f>IF('by region'!$C$2="Any","Any",'Fixture list'!W871)&amp;M871&amp;IF('by region'!$I$2="Any","Any",N871)&amp;G871</f>
        <v>AnyJumpAny44976</v>
      </c>
      <c r="E871" s="5" t="e">
        <f>IF(I871=#REF!,'Fixture list'!G871,"")</f>
        <v>#REF!</v>
      </c>
      <c r="F871" s="5" t="str">
        <f t="shared" si="107"/>
        <v>449762</v>
      </c>
      <c r="G871" s="13">
        <v>44976</v>
      </c>
      <c r="H871" s="14" t="s">
        <v>40</v>
      </c>
      <c r="I871" s="14" t="s">
        <v>51</v>
      </c>
      <c r="J871" s="14" t="s">
        <v>9</v>
      </c>
      <c r="K871" s="14" t="s">
        <v>30</v>
      </c>
      <c r="L871" s="14" t="s">
        <v>30</v>
      </c>
      <c r="M871" s="14" t="s">
        <v>12</v>
      </c>
      <c r="N871" s="14" t="s">
        <v>30</v>
      </c>
      <c r="O871" s="14" t="s">
        <v>21</v>
      </c>
      <c r="P871" s="14" t="s">
        <v>340</v>
      </c>
      <c r="Q871" s="12">
        <f t="shared" si="108"/>
        <v>1</v>
      </c>
      <c r="R871" s="12" cm="1">
        <f t="array" ref="R871">SUMPRODUCT(($G$2:$G$3117=G871)*(Q871&gt;$Q$2:$Q$3117))+1</f>
        <v>1</v>
      </c>
      <c r="S871" s="12">
        <f t="shared" si="109"/>
        <v>112140</v>
      </c>
      <c r="T871" cm="1">
        <f t="array" ref="T871">SUMPRODUCT(($G$2:$G$3117=G871)*(S871&gt;$S$2:$S$3117))+1</f>
        <v>2</v>
      </c>
      <c r="U871" t="str">
        <f t="shared" si="110"/>
        <v xml:space="preserve">Newbury </v>
      </c>
      <c r="V871">
        <v>0</v>
      </c>
      <c r="W871" t="s">
        <v>19</v>
      </c>
      <c r="X871">
        <f t="shared" si="111"/>
        <v>2023</v>
      </c>
    </row>
    <row r="872" spans="1:24" x14ac:dyDescent="0.25">
      <c r="A872" s="10" t="str">
        <f t="shared" si="104"/>
        <v/>
      </c>
      <c r="B872" s="10" t="str">
        <f t="shared" si="105"/>
        <v/>
      </c>
      <c r="C872" s="10" t="str">
        <f t="shared" si="106"/>
        <v>Afternoon44988</v>
      </c>
      <c r="D872" s="5" t="str">
        <f>IF('by region'!$C$2="Any","Any",'Fixture list'!W872)&amp;M872&amp;IF('by region'!$I$2="Any","Any",N872)&amp;G872</f>
        <v>AnyJumpAny44988</v>
      </c>
      <c r="E872" s="5" t="e">
        <f>IF(I872=#REF!,'Fixture list'!G872,"")</f>
        <v>#REF!</v>
      </c>
      <c r="F872" s="5" t="str">
        <f t="shared" si="107"/>
        <v>449882</v>
      </c>
      <c r="G872" s="13">
        <v>44988</v>
      </c>
      <c r="H872" s="14" t="s">
        <v>35</v>
      </c>
      <c r="I872" s="14" t="s">
        <v>51</v>
      </c>
      <c r="J872" s="14" t="s">
        <v>9</v>
      </c>
      <c r="K872" s="14" t="s">
        <v>10</v>
      </c>
      <c r="L872" s="14" t="s">
        <v>19</v>
      </c>
      <c r="M872" s="14" t="s">
        <v>12</v>
      </c>
      <c r="N872" s="14" t="s">
        <v>13</v>
      </c>
      <c r="O872" s="14" t="s">
        <v>14</v>
      </c>
      <c r="P872" s="14" t="s">
        <v>384</v>
      </c>
      <c r="Q872" s="12">
        <f t="shared" si="108"/>
        <v>1</v>
      </c>
      <c r="R872" s="12" cm="1">
        <f t="array" ref="R872">SUMPRODUCT(($G$2:$G$3117=G872)*(Q872&gt;$Q$2:$Q$3117))+1</f>
        <v>1</v>
      </c>
      <c r="S872" s="12">
        <f t="shared" si="109"/>
        <v>101156</v>
      </c>
      <c r="T872" cm="1">
        <f t="array" ref="T872">SUMPRODUCT(($G$2:$G$3117=G872)*(S872&gt;$S$2:$S$3117))+1</f>
        <v>2</v>
      </c>
      <c r="U872" t="str">
        <f t="shared" si="110"/>
        <v xml:space="preserve">Newbury </v>
      </c>
      <c r="V872">
        <v>0</v>
      </c>
      <c r="W872" t="s">
        <v>19</v>
      </c>
      <c r="X872">
        <f t="shared" si="111"/>
        <v>2023</v>
      </c>
    </row>
    <row r="873" spans="1:24" x14ac:dyDescent="0.25">
      <c r="A873" s="10" t="str">
        <f t="shared" si="104"/>
        <v/>
      </c>
      <c r="B873" s="10" t="str">
        <f t="shared" si="105"/>
        <v/>
      </c>
      <c r="C873" s="10" t="str">
        <f t="shared" si="106"/>
        <v>Afternoon44989</v>
      </c>
      <c r="D873" s="5" t="str">
        <f>IF('by region'!$C$2="Any","Any",'Fixture list'!W873)&amp;M873&amp;IF('by region'!$I$2="Any","Any",N873)&amp;G873</f>
        <v>AnyJumpAny44989</v>
      </c>
      <c r="E873" s="5" t="e">
        <f>IF(I873=#REF!,'Fixture list'!G873,"")</f>
        <v>#REF!</v>
      </c>
      <c r="F873" s="5" t="str">
        <f t="shared" si="107"/>
        <v>449894</v>
      </c>
      <c r="G873" s="13">
        <v>44989</v>
      </c>
      <c r="H873" s="14" t="s">
        <v>37</v>
      </c>
      <c r="I873" s="14" t="s">
        <v>51</v>
      </c>
      <c r="J873" s="14" t="s">
        <v>9</v>
      </c>
      <c r="K873" s="14" t="s">
        <v>10</v>
      </c>
      <c r="L873" s="14" t="s">
        <v>19</v>
      </c>
      <c r="M873" s="14" t="s">
        <v>12</v>
      </c>
      <c r="N873" s="14" t="s">
        <v>13</v>
      </c>
      <c r="O873" s="14" t="s">
        <v>14</v>
      </c>
      <c r="P873" s="14" t="s">
        <v>389</v>
      </c>
      <c r="Q873" s="12">
        <f t="shared" si="108"/>
        <v>1</v>
      </c>
      <c r="R873" s="12" cm="1">
        <f t="array" ref="R873">SUMPRODUCT(($G$2:$G$3117=G873)*(Q873&gt;$Q$2:$Q$3117))+1</f>
        <v>1</v>
      </c>
      <c r="S873" s="12">
        <f t="shared" si="109"/>
        <v>101157</v>
      </c>
      <c r="T873" cm="1">
        <f t="array" ref="T873">SUMPRODUCT(($G$2:$G$3117=G873)*(S873&gt;$S$2:$S$3117))+1</f>
        <v>4</v>
      </c>
      <c r="U873" t="str">
        <f t="shared" si="110"/>
        <v xml:space="preserve">Newbury </v>
      </c>
      <c r="V873">
        <v>0</v>
      </c>
      <c r="W873" t="s">
        <v>19</v>
      </c>
      <c r="X873">
        <f t="shared" si="111"/>
        <v>2023</v>
      </c>
    </row>
    <row r="874" spans="1:24" x14ac:dyDescent="0.25">
      <c r="A874" s="10" t="str">
        <f t="shared" si="104"/>
        <v/>
      </c>
      <c r="B874" s="10" t="str">
        <f t="shared" si="105"/>
        <v/>
      </c>
      <c r="C874" s="10" t="str">
        <f t="shared" si="106"/>
        <v>Afternoon45009</v>
      </c>
      <c r="D874" s="5" t="str">
        <f>IF('by region'!$C$2="Any","Any",'Fixture list'!W874)&amp;M874&amp;IF('by region'!$I$2="Any","Any",N874)&amp;G874</f>
        <v>AnyJumpAny45009</v>
      </c>
      <c r="E874" s="5" t="e">
        <f>IF(I874=#REF!,'Fixture list'!G874,"")</f>
        <v>#REF!</v>
      </c>
      <c r="F874" s="5" t="str">
        <f t="shared" si="107"/>
        <v>450092</v>
      </c>
      <c r="G874" s="13">
        <v>45009</v>
      </c>
      <c r="H874" s="14" t="s">
        <v>35</v>
      </c>
      <c r="I874" s="14" t="s">
        <v>51</v>
      </c>
      <c r="J874" s="14" t="s">
        <v>9</v>
      </c>
      <c r="K874" s="14" t="s">
        <v>10</v>
      </c>
      <c r="L874" s="14" t="s">
        <v>19</v>
      </c>
      <c r="M874" s="14" t="s">
        <v>12</v>
      </c>
      <c r="N874" s="14" t="s">
        <v>13</v>
      </c>
      <c r="O874" s="14" t="s">
        <v>14</v>
      </c>
      <c r="P874" s="14" t="s">
        <v>460</v>
      </c>
      <c r="Q874" s="12">
        <f t="shared" si="108"/>
        <v>1</v>
      </c>
      <c r="R874" s="12" cm="1">
        <f t="array" ref="R874">SUMPRODUCT(($G$2:$G$3117=G874)*(Q874&gt;$Q$2:$Q$3117))+1</f>
        <v>1</v>
      </c>
      <c r="S874" s="12">
        <f t="shared" si="109"/>
        <v>101158</v>
      </c>
      <c r="T874" cm="1">
        <f t="array" ref="T874">SUMPRODUCT(($G$2:$G$3117=G874)*(S874&gt;$S$2:$S$3117))+1</f>
        <v>2</v>
      </c>
      <c r="U874" t="str">
        <f t="shared" si="110"/>
        <v xml:space="preserve">Newbury </v>
      </c>
      <c r="V874">
        <v>0</v>
      </c>
      <c r="W874" t="s">
        <v>11</v>
      </c>
      <c r="X874">
        <f t="shared" si="111"/>
        <v>2023</v>
      </c>
    </row>
    <row r="875" spans="1:24" x14ac:dyDescent="0.25">
      <c r="A875" s="10" t="str">
        <f t="shared" si="104"/>
        <v/>
      </c>
      <c r="B875" s="10" t="str">
        <f t="shared" si="105"/>
        <v/>
      </c>
      <c r="C875" s="10" t="str">
        <f t="shared" si="106"/>
        <v>Afternoon45010</v>
      </c>
      <c r="D875" s="5" t="str">
        <f>IF('by region'!$C$2="Any","Any",'Fixture list'!W875)&amp;M875&amp;IF('by region'!$I$2="Any","Any",N875)&amp;G875</f>
        <v>AnyJumpAny45010</v>
      </c>
      <c r="E875" s="5" t="e">
        <f>IF(I875=#REF!,'Fixture list'!G875,"")</f>
        <v>#REF!</v>
      </c>
      <c r="F875" s="5" t="str">
        <f t="shared" si="107"/>
        <v>450103</v>
      </c>
      <c r="G875" s="13">
        <v>45010</v>
      </c>
      <c r="H875" s="14" t="s">
        <v>37</v>
      </c>
      <c r="I875" s="14" t="s">
        <v>51</v>
      </c>
      <c r="J875" s="14" t="s">
        <v>9</v>
      </c>
      <c r="K875" s="14" t="s">
        <v>10</v>
      </c>
      <c r="L875" s="14" t="s">
        <v>19</v>
      </c>
      <c r="M875" s="14" t="s">
        <v>12</v>
      </c>
      <c r="N875" s="14" t="s">
        <v>13</v>
      </c>
      <c r="O875" s="14" t="s">
        <v>14</v>
      </c>
      <c r="P875" s="14" t="s">
        <v>465</v>
      </c>
      <c r="Q875" s="12">
        <f t="shared" si="108"/>
        <v>1</v>
      </c>
      <c r="R875" s="12" cm="1">
        <f t="array" ref="R875">SUMPRODUCT(($G$2:$G$3117=G875)*(Q875&gt;$Q$2:$Q$3117))+1</f>
        <v>1</v>
      </c>
      <c r="S875" s="12">
        <f t="shared" si="109"/>
        <v>101159</v>
      </c>
      <c r="T875" cm="1">
        <f t="array" ref="T875">SUMPRODUCT(($G$2:$G$3117=G875)*(S875&gt;$S$2:$S$3117))+1</f>
        <v>3</v>
      </c>
      <c r="U875" t="str">
        <f t="shared" si="110"/>
        <v xml:space="preserve">Newbury </v>
      </c>
      <c r="V875">
        <v>0</v>
      </c>
      <c r="W875" t="s">
        <v>19</v>
      </c>
      <c r="X875">
        <f t="shared" si="111"/>
        <v>2023</v>
      </c>
    </row>
    <row r="876" spans="1:24" x14ac:dyDescent="0.25">
      <c r="A876" s="10" t="str">
        <f t="shared" si="104"/>
        <v/>
      </c>
      <c r="B876" s="10" t="str">
        <f t="shared" si="105"/>
        <v/>
      </c>
      <c r="C876" s="10" t="str">
        <f t="shared" si="106"/>
        <v>Afternoon45037</v>
      </c>
      <c r="D876" s="5" t="str">
        <f>IF('by region'!$C$2="Any","Any",'Fixture list'!W876)&amp;M876&amp;IF('by region'!$I$2="Any","Any",N876)&amp;G876</f>
        <v>AnyFlatAny45037</v>
      </c>
      <c r="E876" s="5" t="e">
        <f>IF(I876=#REF!,'Fixture list'!G876,"")</f>
        <v>#REF!</v>
      </c>
      <c r="F876" s="5" t="str">
        <f t="shared" si="107"/>
        <v>450373</v>
      </c>
      <c r="G876" s="13">
        <v>45037</v>
      </c>
      <c r="H876" s="14" t="s">
        <v>35</v>
      </c>
      <c r="I876" s="14" t="s">
        <v>51</v>
      </c>
      <c r="J876" s="14" t="s">
        <v>9</v>
      </c>
      <c r="K876" s="14" t="s">
        <v>10</v>
      </c>
      <c r="L876" s="14" t="s">
        <v>19</v>
      </c>
      <c r="M876" s="14" t="s">
        <v>25</v>
      </c>
      <c r="N876" s="14" t="s">
        <v>13</v>
      </c>
      <c r="O876" s="14" t="s">
        <v>14</v>
      </c>
      <c r="P876" s="14" t="s">
        <v>564</v>
      </c>
      <c r="Q876" s="12">
        <f t="shared" si="108"/>
        <v>1</v>
      </c>
      <c r="R876" s="12" cm="1">
        <f t="array" ref="R876">SUMPRODUCT(($G$2:$G$3117=G876)*(Q876&gt;$Q$2:$Q$3117))+1</f>
        <v>1</v>
      </c>
      <c r="S876" s="12">
        <f t="shared" si="109"/>
        <v>101160</v>
      </c>
      <c r="T876" cm="1">
        <f t="array" ref="T876">SUMPRODUCT(($G$2:$G$3117=G876)*(S876&gt;$S$2:$S$3117))+1</f>
        <v>3</v>
      </c>
      <c r="U876" t="str">
        <f t="shared" si="110"/>
        <v xml:space="preserve">NEWBURY </v>
      </c>
      <c r="V876">
        <v>0</v>
      </c>
      <c r="W876" t="s">
        <v>30</v>
      </c>
      <c r="X876">
        <f t="shared" si="111"/>
        <v>2023</v>
      </c>
    </row>
    <row r="877" spans="1:24" x14ac:dyDescent="0.25">
      <c r="A877" s="10" t="str">
        <f t="shared" si="104"/>
        <v/>
      </c>
      <c r="B877" s="10" t="str">
        <f t="shared" si="105"/>
        <v/>
      </c>
      <c r="C877" s="10" t="str">
        <f t="shared" si="106"/>
        <v>Afternoon45038</v>
      </c>
      <c r="D877" s="5" t="str">
        <f>IF('by region'!$C$2="Any","Any",'Fixture list'!W877)&amp;M877&amp;IF('by region'!$I$2="Any","Any",N877)&amp;G877</f>
        <v>AnyFlatAny45038</v>
      </c>
      <c r="E877" s="5" t="e">
        <f>IF(I877=#REF!,'Fixture list'!G877,"")</f>
        <v>#REF!</v>
      </c>
      <c r="F877" s="5" t="str">
        <f t="shared" si="107"/>
        <v>450383</v>
      </c>
      <c r="G877" s="13">
        <v>45038</v>
      </c>
      <c r="H877" s="14" t="s">
        <v>37</v>
      </c>
      <c r="I877" s="14" t="s">
        <v>51</v>
      </c>
      <c r="J877" s="14" t="s">
        <v>9</v>
      </c>
      <c r="K877" s="14" t="s">
        <v>10</v>
      </c>
      <c r="L877" s="14" t="s">
        <v>19</v>
      </c>
      <c r="M877" s="14" t="s">
        <v>25</v>
      </c>
      <c r="N877" s="14" t="s">
        <v>13</v>
      </c>
      <c r="O877" s="14" t="s">
        <v>14</v>
      </c>
      <c r="P877" s="14" t="s">
        <v>569</v>
      </c>
      <c r="Q877" s="12">
        <f t="shared" si="108"/>
        <v>1</v>
      </c>
      <c r="R877" s="12" cm="1">
        <f t="array" ref="R877">SUMPRODUCT(($G$2:$G$3117=G877)*(Q877&gt;$Q$2:$Q$3117))+1</f>
        <v>1</v>
      </c>
      <c r="S877" s="12">
        <f t="shared" si="109"/>
        <v>101161</v>
      </c>
      <c r="T877" cm="1">
        <f t="array" ref="T877">SUMPRODUCT(($G$2:$G$3117=G877)*(S877&gt;$S$2:$S$3117))+1</f>
        <v>3</v>
      </c>
      <c r="U877" t="str">
        <f t="shared" si="110"/>
        <v xml:space="preserve">NEWBURY </v>
      </c>
      <c r="V877">
        <v>0</v>
      </c>
      <c r="W877" t="s">
        <v>17</v>
      </c>
      <c r="X877">
        <f t="shared" si="111"/>
        <v>2023</v>
      </c>
    </row>
    <row r="878" spans="1:24" x14ac:dyDescent="0.25">
      <c r="A878" s="10" t="str">
        <f t="shared" si="104"/>
        <v/>
      </c>
      <c r="B878" s="10" t="str">
        <f t="shared" si="105"/>
        <v/>
      </c>
      <c r="C878" s="10" t="str">
        <f t="shared" si="106"/>
        <v>Afternoon45065</v>
      </c>
      <c r="D878" s="5" t="str">
        <f>IF('by region'!$C$2="Any","Any",'Fixture list'!W878)&amp;M878&amp;IF('by region'!$I$2="Any","Any",N878)&amp;G878</f>
        <v>AnyFlatAny45065</v>
      </c>
      <c r="E878" s="5" t="e">
        <f>IF(I878=#REF!,'Fixture list'!G878,"")</f>
        <v>#REF!</v>
      </c>
      <c r="F878" s="5" t="str">
        <f t="shared" si="107"/>
        <v>450651</v>
      </c>
      <c r="G878" s="13">
        <v>45065</v>
      </c>
      <c r="H878" s="14" t="s">
        <v>35</v>
      </c>
      <c r="I878" s="14" t="s">
        <v>51</v>
      </c>
      <c r="J878" s="14" t="s">
        <v>9</v>
      </c>
      <c r="K878" s="14" t="s">
        <v>10</v>
      </c>
      <c r="L878" s="14" t="s">
        <v>19</v>
      </c>
      <c r="M878" s="14" t="s">
        <v>25</v>
      </c>
      <c r="N878" s="14" t="s">
        <v>13</v>
      </c>
      <c r="O878" s="14" t="s">
        <v>14</v>
      </c>
      <c r="P878" s="14" t="s">
        <v>693</v>
      </c>
      <c r="Q878" s="12">
        <f t="shared" si="108"/>
        <v>1</v>
      </c>
      <c r="R878" s="12" cm="1">
        <f t="array" ref="R878">SUMPRODUCT(($G$2:$G$3117=G878)*(Q878&gt;$Q$2:$Q$3117))+1</f>
        <v>1</v>
      </c>
      <c r="S878" s="12">
        <f t="shared" si="109"/>
        <v>101162</v>
      </c>
      <c r="T878" cm="1">
        <f t="array" ref="T878">SUMPRODUCT(($G$2:$G$3117=G878)*(S878&gt;$S$2:$S$3117))+1</f>
        <v>1</v>
      </c>
      <c r="U878" t="str">
        <f t="shared" si="110"/>
        <v xml:space="preserve">NEWBURY </v>
      </c>
      <c r="V878">
        <v>0</v>
      </c>
      <c r="W878" t="s">
        <v>17</v>
      </c>
      <c r="X878">
        <f t="shared" si="111"/>
        <v>2023</v>
      </c>
    </row>
    <row r="879" spans="1:24" x14ac:dyDescent="0.25">
      <c r="A879" s="10" t="str">
        <f t="shared" si="104"/>
        <v/>
      </c>
      <c r="B879" s="10" t="str">
        <f t="shared" si="105"/>
        <v/>
      </c>
      <c r="C879" s="10" t="str">
        <f t="shared" si="106"/>
        <v>Afternoon45066</v>
      </c>
      <c r="D879" s="5" t="str">
        <f>IF('by region'!$C$2="Any","Any",'Fixture list'!W879)&amp;M879&amp;IF('by region'!$I$2="Any","Any",N879)&amp;G879</f>
        <v>AnyFlatAny45066</v>
      </c>
      <c r="E879" s="5" t="e">
        <f>IF(I879=#REF!,'Fixture list'!G879,"")</f>
        <v>#REF!</v>
      </c>
      <c r="F879" s="5" t="str">
        <f t="shared" si="107"/>
        <v>450662</v>
      </c>
      <c r="G879" s="13">
        <v>45066</v>
      </c>
      <c r="H879" s="14" t="s">
        <v>37</v>
      </c>
      <c r="I879" s="14" t="s">
        <v>51</v>
      </c>
      <c r="J879" s="14" t="s">
        <v>9</v>
      </c>
      <c r="K879" s="14" t="s">
        <v>10</v>
      </c>
      <c r="L879" s="14" t="s">
        <v>19</v>
      </c>
      <c r="M879" s="14" t="s">
        <v>25</v>
      </c>
      <c r="N879" s="14" t="s">
        <v>13</v>
      </c>
      <c r="O879" s="14" t="s">
        <v>14</v>
      </c>
      <c r="P879" s="14" t="s">
        <v>698</v>
      </c>
      <c r="Q879" s="12">
        <f t="shared" si="108"/>
        <v>1</v>
      </c>
      <c r="R879" s="12" cm="1">
        <f t="array" ref="R879">SUMPRODUCT(($G$2:$G$3117=G879)*(Q879&gt;$Q$2:$Q$3117))+1</f>
        <v>1</v>
      </c>
      <c r="S879" s="12">
        <f t="shared" si="109"/>
        <v>101163</v>
      </c>
      <c r="T879" cm="1">
        <f t="array" ref="T879">SUMPRODUCT(($G$2:$G$3117=G879)*(S879&gt;$S$2:$S$3117))+1</f>
        <v>2</v>
      </c>
      <c r="U879" t="str">
        <f t="shared" si="110"/>
        <v xml:space="preserve">NEWBURY </v>
      </c>
      <c r="V879">
        <v>0</v>
      </c>
      <c r="W879" t="s">
        <v>19</v>
      </c>
      <c r="X879">
        <f t="shared" si="111"/>
        <v>2023</v>
      </c>
    </row>
    <row r="880" spans="1:24" x14ac:dyDescent="0.25">
      <c r="A880" s="10" t="str">
        <f t="shared" si="104"/>
        <v/>
      </c>
      <c r="B880" s="10" t="str">
        <f t="shared" si="105"/>
        <v/>
      </c>
      <c r="C880" s="10" t="str">
        <f t="shared" si="106"/>
        <v>Afternoon45084</v>
      </c>
      <c r="D880" s="5" t="str">
        <f>IF('by region'!$C$2="Any","Any",'Fixture list'!W880)&amp;M880&amp;IF('by region'!$I$2="Any","Any",N880)&amp;G880</f>
        <v>AnyFlatAny45084</v>
      </c>
      <c r="E880" s="5" t="e">
        <f>IF(I880=#REF!,'Fixture list'!G880,"")</f>
        <v>#REF!</v>
      </c>
      <c r="F880" s="5" t="str">
        <f t="shared" si="107"/>
        <v>450843</v>
      </c>
      <c r="G880" s="13">
        <v>45084</v>
      </c>
      <c r="H880" s="14" t="s">
        <v>27</v>
      </c>
      <c r="I880" s="14" t="s">
        <v>51</v>
      </c>
      <c r="J880" s="14" t="s">
        <v>9</v>
      </c>
      <c r="K880" s="14" t="s">
        <v>30</v>
      </c>
      <c r="L880" s="14" t="s">
        <v>30</v>
      </c>
      <c r="M880" s="14" t="s">
        <v>25</v>
      </c>
      <c r="N880" s="14" t="s">
        <v>30</v>
      </c>
      <c r="O880" s="14" t="s">
        <v>21</v>
      </c>
      <c r="P880" s="14" t="s">
        <v>783</v>
      </c>
      <c r="Q880" s="12">
        <f t="shared" si="108"/>
        <v>1</v>
      </c>
      <c r="R880" s="12" cm="1">
        <f t="array" ref="R880">SUMPRODUCT(($G$2:$G$3117=G880)*(Q880&gt;$Q$2:$Q$3117))+1</f>
        <v>1</v>
      </c>
      <c r="S880" s="12">
        <f t="shared" si="109"/>
        <v>111857</v>
      </c>
      <c r="T880" cm="1">
        <f t="array" ref="T880">SUMPRODUCT(($G$2:$G$3117=G880)*(S880&gt;$S$2:$S$3117))+1</f>
        <v>3</v>
      </c>
      <c r="U880" t="str">
        <f t="shared" si="110"/>
        <v xml:space="preserve">NEWBURY </v>
      </c>
      <c r="V880">
        <v>0</v>
      </c>
      <c r="W880" t="s">
        <v>17</v>
      </c>
      <c r="X880">
        <f t="shared" si="111"/>
        <v>2023</v>
      </c>
    </row>
    <row r="881" spans="1:24" x14ac:dyDescent="0.25">
      <c r="A881" s="10" t="str">
        <f t="shared" si="104"/>
        <v/>
      </c>
      <c r="B881" s="10" t="str">
        <f t="shared" si="105"/>
        <v/>
      </c>
      <c r="C881" s="10" t="str">
        <f t="shared" si="106"/>
        <v>Afternoon45092</v>
      </c>
      <c r="D881" s="5" t="str">
        <f>IF('by region'!$C$2="Any","Any",'Fixture list'!W881)&amp;M881&amp;IF('by region'!$I$2="Any","Any",N881)&amp;G881</f>
        <v>AnyFlatAny45092</v>
      </c>
      <c r="E881" s="5" t="e">
        <f>IF(I881=#REF!,'Fixture list'!G881,"")</f>
        <v>#REF!</v>
      </c>
      <c r="F881" s="5" t="str">
        <f t="shared" si="107"/>
        <v>450921</v>
      </c>
      <c r="G881" s="13">
        <v>45092</v>
      </c>
      <c r="H881" s="14" t="s">
        <v>34</v>
      </c>
      <c r="I881" s="14" t="s">
        <v>51</v>
      </c>
      <c r="J881" s="14" t="s">
        <v>9</v>
      </c>
      <c r="K881" s="14" t="s">
        <v>10</v>
      </c>
      <c r="L881" s="14" t="s">
        <v>19</v>
      </c>
      <c r="M881" s="14" t="s">
        <v>25</v>
      </c>
      <c r="N881" s="14" t="s">
        <v>13</v>
      </c>
      <c r="O881" s="14" t="s">
        <v>14</v>
      </c>
      <c r="P881" s="14" t="s">
        <v>821</v>
      </c>
      <c r="Q881" s="12">
        <f t="shared" si="108"/>
        <v>1</v>
      </c>
      <c r="R881" s="12" cm="1">
        <f t="array" ref="R881">SUMPRODUCT(($G$2:$G$3117=G881)*(Q881&gt;$Q$2:$Q$3117))+1</f>
        <v>1</v>
      </c>
      <c r="S881" s="12">
        <f t="shared" si="109"/>
        <v>101165</v>
      </c>
      <c r="T881" cm="1">
        <f t="array" ref="T881">SUMPRODUCT(($G$2:$G$3117=G881)*(S881&gt;$S$2:$S$3117))+1</f>
        <v>1</v>
      </c>
      <c r="U881" t="str">
        <f t="shared" si="110"/>
        <v xml:space="preserve">NEWBURY </v>
      </c>
      <c r="V881">
        <v>0</v>
      </c>
      <c r="W881" t="s">
        <v>11</v>
      </c>
      <c r="X881">
        <f t="shared" si="111"/>
        <v>2023</v>
      </c>
    </row>
    <row r="882" spans="1:24" x14ac:dyDescent="0.25">
      <c r="A882" s="10" t="str">
        <f t="shared" si="104"/>
        <v/>
      </c>
      <c r="B882" s="10" t="str">
        <f t="shared" si="105"/>
        <v/>
      </c>
      <c r="C882" s="10" t="str">
        <f t="shared" si="106"/>
        <v>Evening45104</v>
      </c>
      <c r="D882" s="5" t="str">
        <f>IF('by region'!$C$2="Any","Any",'Fixture list'!W882)&amp;M882&amp;IF('by region'!$I$2="Any","Any",N882)&amp;G882</f>
        <v>AnyFlatAny45104</v>
      </c>
      <c r="E882" s="5" t="e">
        <f>IF(I882=#REF!,'Fixture list'!G882,"")</f>
        <v>#REF!</v>
      </c>
      <c r="F882" s="5" t="str">
        <f t="shared" si="107"/>
        <v>451043</v>
      </c>
      <c r="G882" s="13">
        <v>45104</v>
      </c>
      <c r="H882" s="14" t="s">
        <v>7</v>
      </c>
      <c r="I882" s="14" t="s">
        <v>51</v>
      </c>
      <c r="J882" s="14" t="s">
        <v>80</v>
      </c>
      <c r="K882" s="14" t="s">
        <v>10</v>
      </c>
      <c r="L882" s="14" t="s">
        <v>19</v>
      </c>
      <c r="M882" s="14" t="s">
        <v>25</v>
      </c>
      <c r="N882" s="14" t="s">
        <v>13</v>
      </c>
      <c r="O882" s="14" t="s">
        <v>14</v>
      </c>
      <c r="P882" s="14" t="s">
        <v>882</v>
      </c>
      <c r="Q882" s="12">
        <f t="shared" si="108"/>
        <v>2</v>
      </c>
      <c r="R882" s="12" cm="1">
        <f t="array" ref="R882">SUMPRODUCT(($G$2:$G$3117=G882)*(Q882&gt;$Q$2:$Q$3117))+1</f>
        <v>3</v>
      </c>
      <c r="S882" s="12">
        <f t="shared" si="109"/>
        <v>301164</v>
      </c>
      <c r="T882" cm="1">
        <f t="array" ref="T882">SUMPRODUCT(($G$2:$G$3117=G882)*(S882&gt;$S$2:$S$3117))+1</f>
        <v>3</v>
      </c>
      <c r="U882" t="str">
        <f t="shared" si="110"/>
        <v>NEWBURY †</v>
      </c>
      <c r="V882">
        <v>0</v>
      </c>
      <c r="W882" t="s">
        <v>30</v>
      </c>
      <c r="X882">
        <f t="shared" si="111"/>
        <v>2023</v>
      </c>
    </row>
    <row r="883" spans="1:24" x14ac:dyDescent="0.25">
      <c r="A883" s="10" t="str">
        <f t="shared" si="104"/>
        <v/>
      </c>
      <c r="B883" s="10" t="str">
        <f t="shared" si="105"/>
        <v/>
      </c>
      <c r="C883" s="10" t="str">
        <f t="shared" si="106"/>
        <v>Evening45113</v>
      </c>
      <c r="D883" s="5" t="str">
        <f>IF('by region'!$C$2="Any","Any",'Fixture list'!W883)&amp;M883&amp;IF('by region'!$I$2="Any","Any",N883)&amp;G883</f>
        <v>AnyFlatAny45113</v>
      </c>
      <c r="E883" s="5" t="e">
        <f>IF(I883=#REF!,'Fixture list'!G883,"")</f>
        <v>#REF!</v>
      </c>
      <c r="F883" s="5" t="str">
        <f t="shared" si="107"/>
        <v>451135</v>
      </c>
      <c r="G883" s="13">
        <v>45113</v>
      </c>
      <c r="H883" s="14" t="s">
        <v>34</v>
      </c>
      <c r="I883" s="14" t="s">
        <v>51</v>
      </c>
      <c r="J883" s="14" t="s">
        <v>80</v>
      </c>
      <c r="K883" s="14" t="s">
        <v>10</v>
      </c>
      <c r="L883" s="14" t="s">
        <v>19</v>
      </c>
      <c r="M883" s="14" t="s">
        <v>25</v>
      </c>
      <c r="N883" s="14" t="s">
        <v>13</v>
      </c>
      <c r="O883" s="14" t="s">
        <v>14</v>
      </c>
      <c r="P883" s="14" t="s">
        <v>924</v>
      </c>
      <c r="Q883" s="12">
        <f t="shared" si="108"/>
        <v>2</v>
      </c>
      <c r="R883" s="12" cm="1">
        <f t="array" ref="R883">SUMPRODUCT(($G$2:$G$3117=G883)*(Q883&gt;$Q$2:$Q$3117))+1</f>
        <v>4</v>
      </c>
      <c r="S883" s="12">
        <f t="shared" si="109"/>
        <v>401182</v>
      </c>
      <c r="T883" cm="1">
        <f t="array" ref="T883">SUMPRODUCT(($G$2:$G$3117=G883)*(S883&gt;$S$2:$S$3117))+1</f>
        <v>5</v>
      </c>
      <c r="U883" t="str">
        <f t="shared" si="110"/>
        <v>NEWBURY †</v>
      </c>
      <c r="V883">
        <v>0</v>
      </c>
      <c r="W883" t="s">
        <v>19</v>
      </c>
      <c r="X883">
        <f t="shared" si="111"/>
        <v>2023</v>
      </c>
    </row>
    <row r="884" spans="1:24" x14ac:dyDescent="0.25">
      <c r="A884" s="10" t="str">
        <f t="shared" si="104"/>
        <v/>
      </c>
      <c r="B884" s="10" t="str">
        <f t="shared" si="105"/>
        <v/>
      </c>
      <c r="C884" s="10" t="str">
        <f t="shared" si="106"/>
        <v>Evening45120</v>
      </c>
      <c r="D884" s="5" t="str">
        <f>IF('by region'!$C$2="Any","Any",'Fixture list'!W884)&amp;M884&amp;IF('by region'!$I$2="Any","Any",N884)&amp;G884</f>
        <v>AnyFlatAny45120</v>
      </c>
      <c r="E884" s="5" t="e">
        <f>IF(I884=#REF!,'Fixture list'!G884,"")</f>
        <v>#REF!</v>
      </c>
      <c r="F884" s="5" t="str">
        <f t="shared" si="107"/>
        <v>451205</v>
      </c>
      <c r="G884" s="13">
        <v>45120</v>
      </c>
      <c r="H884" s="14" t="s">
        <v>34</v>
      </c>
      <c r="I884" s="14" t="s">
        <v>51</v>
      </c>
      <c r="J884" s="14" t="s">
        <v>80</v>
      </c>
      <c r="K884" s="14" t="s">
        <v>10</v>
      </c>
      <c r="L884" s="14" t="s">
        <v>19</v>
      </c>
      <c r="M884" s="14" t="s">
        <v>25</v>
      </c>
      <c r="N884" s="14" t="s">
        <v>13</v>
      </c>
      <c r="O884" s="14" t="s">
        <v>14</v>
      </c>
      <c r="P884" s="14" t="s">
        <v>957</v>
      </c>
      <c r="Q884" s="12">
        <f t="shared" si="108"/>
        <v>2</v>
      </c>
      <c r="R884" s="12" cm="1">
        <f t="array" ref="R884">SUMPRODUCT(($G$2:$G$3117=G884)*(Q884&gt;$Q$2:$Q$3117))+1</f>
        <v>4</v>
      </c>
      <c r="S884" s="12">
        <f t="shared" si="109"/>
        <v>410182</v>
      </c>
      <c r="T884" cm="1">
        <f t="array" ref="T884">SUMPRODUCT(($G$2:$G$3117=G884)*(S884&gt;$S$2:$S$3117))+1</f>
        <v>5</v>
      </c>
      <c r="U884" t="str">
        <f t="shared" si="110"/>
        <v>NEWBURY †</v>
      </c>
      <c r="V884">
        <v>0</v>
      </c>
      <c r="W884" t="s">
        <v>30</v>
      </c>
      <c r="X884">
        <f t="shared" si="111"/>
        <v>2023</v>
      </c>
    </row>
    <row r="885" spans="1:24" x14ac:dyDescent="0.25">
      <c r="A885" s="10" t="str">
        <f t="shared" si="104"/>
        <v/>
      </c>
      <c r="B885" s="10" t="str">
        <f t="shared" si="105"/>
        <v/>
      </c>
      <c r="C885" s="10" t="str">
        <f t="shared" si="106"/>
        <v>Afternoon45128</v>
      </c>
      <c r="D885" s="5" t="str">
        <f>IF('by region'!$C$2="Any","Any",'Fixture list'!W885)&amp;M885&amp;IF('by region'!$I$2="Any","Any",N885)&amp;G885</f>
        <v>AnyFlatAny45128</v>
      </c>
      <c r="E885" s="5" t="e">
        <f>IF(I885=#REF!,'Fixture list'!G885,"")</f>
        <v>#REF!</v>
      </c>
      <c r="F885" s="5" t="str">
        <f t="shared" si="107"/>
        <v>451282</v>
      </c>
      <c r="G885" s="13">
        <v>45128</v>
      </c>
      <c r="H885" s="14" t="s">
        <v>35</v>
      </c>
      <c r="I885" s="14" t="s">
        <v>51</v>
      </c>
      <c r="J885" s="14" t="s">
        <v>9</v>
      </c>
      <c r="K885" s="14" t="s">
        <v>10</v>
      </c>
      <c r="L885" s="14" t="s">
        <v>19</v>
      </c>
      <c r="M885" s="14" t="s">
        <v>25</v>
      </c>
      <c r="N885" s="14" t="s">
        <v>13</v>
      </c>
      <c r="O885" s="14" t="s">
        <v>14</v>
      </c>
      <c r="P885" s="14" t="s">
        <v>992</v>
      </c>
      <c r="Q885" s="12">
        <f t="shared" si="108"/>
        <v>1</v>
      </c>
      <c r="R885" s="12" cm="1">
        <f t="array" ref="R885">SUMPRODUCT(($G$2:$G$3117=G885)*(Q885&gt;$Q$2:$Q$3117))+1</f>
        <v>1</v>
      </c>
      <c r="S885" s="12">
        <f t="shared" si="109"/>
        <v>101167</v>
      </c>
      <c r="T885" cm="1">
        <f t="array" ref="T885">SUMPRODUCT(($G$2:$G$3117=G885)*(S885&gt;$S$2:$S$3117))+1</f>
        <v>2</v>
      </c>
      <c r="U885" t="str">
        <f t="shared" si="110"/>
        <v xml:space="preserve">NEWBURY </v>
      </c>
      <c r="V885">
        <v>0</v>
      </c>
      <c r="W885" t="s">
        <v>19</v>
      </c>
      <c r="X885">
        <f t="shared" si="111"/>
        <v>2023</v>
      </c>
    </row>
    <row r="886" spans="1:24" x14ac:dyDescent="0.25">
      <c r="A886" s="10" t="str">
        <f t="shared" si="104"/>
        <v/>
      </c>
      <c r="B886" s="10" t="str">
        <f t="shared" si="105"/>
        <v/>
      </c>
      <c r="C886" s="10" t="str">
        <f t="shared" si="106"/>
        <v>Afternoon45129</v>
      </c>
      <c r="D886" s="5" t="str">
        <f>IF('by region'!$C$2="Any","Any",'Fixture list'!W886)&amp;M886&amp;IF('by region'!$I$2="Any","Any",N886)&amp;G886</f>
        <v>AnyFlatAny45129</v>
      </c>
      <c r="E886" s="5" t="e">
        <f>IF(I886=#REF!,'Fixture list'!G886,"")</f>
        <v>#REF!</v>
      </c>
      <c r="F886" s="5" t="str">
        <f t="shared" si="107"/>
        <v>451292</v>
      </c>
      <c r="G886" s="13">
        <v>45129</v>
      </c>
      <c r="H886" s="14" t="s">
        <v>37</v>
      </c>
      <c r="I886" s="14" t="s">
        <v>51</v>
      </c>
      <c r="J886" s="14" t="s">
        <v>9</v>
      </c>
      <c r="K886" s="14" t="s">
        <v>10</v>
      </c>
      <c r="L886" s="14" t="s">
        <v>19</v>
      </c>
      <c r="M886" s="14" t="s">
        <v>25</v>
      </c>
      <c r="N886" s="14" t="s">
        <v>13</v>
      </c>
      <c r="O886" s="14" t="s">
        <v>14</v>
      </c>
      <c r="P886" s="14" t="s">
        <v>998</v>
      </c>
      <c r="Q886" s="12">
        <f t="shared" si="108"/>
        <v>1</v>
      </c>
      <c r="R886" s="12" cm="1">
        <f t="array" ref="R886">SUMPRODUCT(($G$2:$G$3117=G886)*(Q886&gt;$Q$2:$Q$3117))+1</f>
        <v>1</v>
      </c>
      <c r="S886" s="12">
        <f t="shared" si="109"/>
        <v>101168</v>
      </c>
      <c r="T886" cm="1">
        <f t="array" ref="T886">SUMPRODUCT(($G$2:$G$3117=G886)*(S886&gt;$S$2:$S$3117))+1</f>
        <v>2</v>
      </c>
      <c r="U886" t="str">
        <f t="shared" si="110"/>
        <v xml:space="preserve">NEWBURY </v>
      </c>
      <c r="V886">
        <v>0</v>
      </c>
      <c r="W886" t="s">
        <v>19</v>
      </c>
      <c r="X886">
        <f t="shared" si="111"/>
        <v>2023</v>
      </c>
    </row>
    <row r="887" spans="1:24" x14ac:dyDescent="0.25">
      <c r="A887" s="10" t="str">
        <f t="shared" si="104"/>
        <v/>
      </c>
      <c r="B887" s="10" t="str">
        <f t="shared" si="105"/>
        <v/>
      </c>
      <c r="C887" s="10" t="str">
        <f t="shared" si="106"/>
        <v>Evening45134</v>
      </c>
      <c r="D887" s="5" t="str">
        <f>IF('by region'!$C$2="Any","Any",'Fixture list'!W887)&amp;M887&amp;IF('by region'!$I$2="Any","Any",N887)&amp;G887</f>
        <v>AnyFlatAny45134</v>
      </c>
      <c r="E887" s="5" t="e">
        <f>IF(I887=#REF!,'Fixture list'!G887,"")</f>
        <v>#REF!</v>
      </c>
      <c r="F887" s="5" t="str">
        <f t="shared" si="107"/>
        <v>451345</v>
      </c>
      <c r="G887" s="13">
        <v>45134</v>
      </c>
      <c r="H887" s="14" t="s">
        <v>34</v>
      </c>
      <c r="I887" s="14" t="s">
        <v>51</v>
      </c>
      <c r="J887" s="14" t="s">
        <v>80</v>
      </c>
      <c r="K887" s="14" t="s">
        <v>10</v>
      </c>
      <c r="L887" s="14" t="s">
        <v>19</v>
      </c>
      <c r="M887" s="14" t="s">
        <v>25</v>
      </c>
      <c r="N887" s="14" t="s">
        <v>13</v>
      </c>
      <c r="O887" s="14" t="s">
        <v>14</v>
      </c>
      <c r="P887" s="14" t="s">
        <v>1020</v>
      </c>
      <c r="Q887" s="12">
        <f t="shared" si="108"/>
        <v>2</v>
      </c>
      <c r="R887" s="12" cm="1">
        <f t="array" ref="R887">SUMPRODUCT(($G$2:$G$3117=G887)*(Q887&gt;$Q$2:$Q$3117))+1</f>
        <v>4</v>
      </c>
      <c r="S887" s="12">
        <f t="shared" si="109"/>
        <v>401166</v>
      </c>
      <c r="T887" cm="1">
        <f t="array" ref="T887">SUMPRODUCT(($G$2:$G$3117=G887)*(S887&gt;$S$2:$S$3117))+1</f>
        <v>5</v>
      </c>
      <c r="U887" t="str">
        <f t="shared" si="110"/>
        <v>NEWBURY †</v>
      </c>
      <c r="V887">
        <v>0</v>
      </c>
      <c r="W887" t="s">
        <v>17</v>
      </c>
      <c r="X887">
        <f t="shared" si="111"/>
        <v>2023</v>
      </c>
    </row>
    <row r="888" spans="1:24" x14ac:dyDescent="0.25">
      <c r="A888" s="10" t="str">
        <f t="shared" si="104"/>
        <v/>
      </c>
      <c r="B888" s="10" t="str">
        <f t="shared" si="105"/>
        <v/>
      </c>
      <c r="C888" s="10" t="str">
        <f t="shared" si="106"/>
        <v>Afternoon45156</v>
      </c>
      <c r="D888" s="5" t="str">
        <f>IF('by region'!$C$2="Any","Any",'Fixture list'!W888)&amp;M888&amp;IF('by region'!$I$2="Any","Any",N888)&amp;G888</f>
        <v>AnyFlatAny45156</v>
      </c>
      <c r="E888" s="5" t="e">
        <f>IF(I888=#REF!,'Fixture list'!G888,"")</f>
        <v>#REF!</v>
      </c>
      <c r="F888" s="5" t="str">
        <f t="shared" si="107"/>
        <v>451561</v>
      </c>
      <c r="G888" s="13">
        <v>45156</v>
      </c>
      <c r="H888" s="14" t="s">
        <v>35</v>
      </c>
      <c r="I888" s="14" t="s">
        <v>51</v>
      </c>
      <c r="J888" s="14" t="s">
        <v>9</v>
      </c>
      <c r="K888" s="14" t="s">
        <v>10</v>
      </c>
      <c r="L888" s="14" t="s">
        <v>19</v>
      </c>
      <c r="M888" s="14" t="s">
        <v>25</v>
      </c>
      <c r="N888" s="14" t="s">
        <v>13</v>
      </c>
      <c r="O888" s="14" t="s">
        <v>14</v>
      </c>
      <c r="P888" s="14" t="s">
        <v>1120</v>
      </c>
      <c r="Q888" s="12">
        <f t="shared" si="108"/>
        <v>1</v>
      </c>
      <c r="R888" s="12" cm="1">
        <f t="array" ref="R888">SUMPRODUCT(($G$2:$G$3117=G888)*(Q888&gt;$Q$2:$Q$3117))+1</f>
        <v>1</v>
      </c>
      <c r="S888" s="12">
        <f t="shared" si="109"/>
        <v>101169</v>
      </c>
      <c r="T888" cm="1">
        <f t="array" ref="T888">SUMPRODUCT(($G$2:$G$3117=G888)*(S888&gt;$S$2:$S$3117))+1</f>
        <v>1</v>
      </c>
      <c r="U888" t="str">
        <f t="shared" si="110"/>
        <v xml:space="preserve">NEWBURY </v>
      </c>
      <c r="V888">
        <v>0</v>
      </c>
      <c r="W888" t="s">
        <v>17</v>
      </c>
      <c r="X888">
        <f t="shared" si="111"/>
        <v>2023</v>
      </c>
    </row>
    <row r="889" spans="1:24" x14ac:dyDescent="0.25">
      <c r="A889" s="10" t="str">
        <f t="shared" si="104"/>
        <v/>
      </c>
      <c r="B889" s="10" t="str">
        <f t="shared" si="105"/>
        <v/>
      </c>
      <c r="C889" s="10" t="str">
        <f t="shared" si="106"/>
        <v>Afternoon45157</v>
      </c>
      <c r="D889" s="5" t="str">
        <f>IF('by region'!$C$2="Any","Any",'Fixture list'!W889)&amp;M889&amp;IF('by region'!$I$2="Any","Any",N889)&amp;G889</f>
        <v>AnyFlatAny45157</v>
      </c>
      <c r="E889" s="5" t="e">
        <f>IF(I889=#REF!,'Fixture list'!G889,"")</f>
        <v>#REF!</v>
      </c>
      <c r="F889" s="5" t="str">
        <f t="shared" si="107"/>
        <v>451572</v>
      </c>
      <c r="G889" s="13">
        <v>45157</v>
      </c>
      <c r="H889" s="14" t="s">
        <v>37</v>
      </c>
      <c r="I889" s="14" t="s">
        <v>51</v>
      </c>
      <c r="J889" s="14" t="s">
        <v>9</v>
      </c>
      <c r="K889" s="14" t="s">
        <v>10</v>
      </c>
      <c r="L889" s="14" t="s">
        <v>19</v>
      </c>
      <c r="M889" s="14" t="s">
        <v>25</v>
      </c>
      <c r="N889" s="14" t="s">
        <v>13</v>
      </c>
      <c r="O889" s="14" t="s">
        <v>14</v>
      </c>
      <c r="P889" s="14" t="s">
        <v>1127</v>
      </c>
      <c r="Q889" s="12">
        <f t="shared" si="108"/>
        <v>1</v>
      </c>
      <c r="R889" s="12" cm="1">
        <f t="array" ref="R889">SUMPRODUCT(($G$2:$G$3117=G889)*(Q889&gt;$Q$2:$Q$3117))+1</f>
        <v>1</v>
      </c>
      <c r="S889" s="12">
        <f t="shared" si="109"/>
        <v>101170</v>
      </c>
      <c r="T889" cm="1">
        <f t="array" ref="T889">SUMPRODUCT(($G$2:$G$3117=G889)*(S889&gt;$S$2:$S$3117))+1</f>
        <v>2</v>
      </c>
      <c r="U889" t="str">
        <f t="shared" si="110"/>
        <v xml:space="preserve">NEWBURY </v>
      </c>
      <c r="V889">
        <v>0</v>
      </c>
      <c r="W889" t="s">
        <v>17</v>
      </c>
      <c r="X889">
        <f t="shared" si="111"/>
        <v>2023</v>
      </c>
    </row>
    <row r="890" spans="1:24" x14ac:dyDescent="0.25">
      <c r="A890" s="10" t="str">
        <f t="shared" si="104"/>
        <v/>
      </c>
      <c r="B890" s="10" t="str">
        <f t="shared" si="105"/>
        <v/>
      </c>
      <c r="C890" s="10" t="str">
        <f t="shared" si="106"/>
        <v>Afternoon45167</v>
      </c>
      <c r="D890" s="5" t="str">
        <f>IF('by region'!$C$2="Any","Any",'Fixture list'!W890)&amp;M890&amp;IF('by region'!$I$2="Any","Any",N890)&amp;G890</f>
        <v>AnyFlatAny45167</v>
      </c>
      <c r="E890" s="5" t="e">
        <f>IF(I890=#REF!,'Fixture list'!G890,"")</f>
        <v>#REF!</v>
      </c>
      <c r="F890" s="5" t="str">
        <f t="shared" si="107"/>
        <v>451672</v>
      </c>
      <c r="G890" s="13">
        <v>45167</v>
      </c>
      <c r="H890" s="14" t="s">
        <v>7</v>
      </c>
      <c r="I890" s="14" t="s">
        <v>51</v>
      </c>
      <c r="J890" s="14" t="s">
        <v>9</v>
      </c>
      <c r="K890" s="14" t="s">
        <v>30</v>
      </c>
      <c r="L890" s="14" t="s">
        <v>11</v>
      </c>
      <c r="M890" s="14" t="s">
        <v>25</v>
      </c>
      <c r="N890" s="14" t="s">
        <v>30</v>
      </c>
      <c r="O890" s="14" t="s">
        <v>21</v>
      </c>
      <c r="P890" s="14" t="s">
        <v>1171</v>
      </c>
      <c r="Q890" s="12">
        <f t="shared" si="108"/>
        <v>1</v>
      </c>
      <c r="R890" s="12" cm="1">
        <f t="array" ref="R890">SUMPRODUCT(($G$2:$G$3117=G890)*(Q890&gt;$Q$2:$Q$3117))+1</f>
        <v>1</v>
      </c>
      <c r="S890" s="12">
        <f t="shared" si="109"/>
        <v>112389</v>
      </c>
      <c r="T890" cm="1">
        <f t="array" ref="T890">SUMPRODUCT(($G$2:$G$3117=G890)*(S890&gt;$S$2:$S$3117))+1</f>
        <v>2</v>
      </c>
      <c r="U890" t="str">
        <f t="shared" si="110"/>
        <v xml:space="preserve">NEWBURY </v>
      </c>
      <c r="V890">
        <v>0</v>
      </c>
      <c r="W890" t="s">
        <v>19</v>
      </c>
      <c r="X890">
        <f t="shared" si="111"/>
        <v>2023</v>
      </c>
    </row>
    <row r="891" spans="1:24" x14ac:dyDescent="0.25">
      <c r="A891" s="10" t="str">
        <f t="shared" si="104"/>
        <v/>
      </c>
      <c r="B891" s="10" t="str">
        <f t="shared" si="105"/>
        <v/>
      </c>
      <c r="C891" s="10" t="str">
        <f t="shared" si="106"/>
        <v>Afternoon45191</v>
      </c>
      <c r="D891" s="5" t="str">
        <f>IF('by region'!$C$2="Any","Any",'Fixture list'!W891)&amp;M891&amp;IF('by region'!$I$2="Any","Any",N891)&amp;G891</f>
        <v>AnyFlatAny45191</v>
      </c>
      <c r="E891" s="5" t="e">
        <f>IF(I891=#REF!,'Fixture list'!G891,"")</f>
        <v>#REF!</v>
      </c>
      <c r="F891" s="5" t="str">
        <f t="shared" si="107"/>
        <v>451912</v>
      </c>
      <c r="G891" s="13">
        <v>45191</v>
      </c>
      <c r="H891" s="14" t="s">
        <v>35</v>
      </c>
      <c r="I891" s="14" t="s">
        <v>51</v>
      </c>
      <c r="J891" s="14" t="s">
        <v>9</v>
      </c>
      <c r="K891" s="14" t="s">
        <v>10</v>
      </c>
      <c r="L891" s="14" t="s">
        <v>19</v>
      </c>
      <c r="M891" s="14" t="s">
        <v>25</v>
      </c>
      <c r="N891" s="14" t="s">
        <v>13</v>
      </c>
      <c r="O891" s="14" t="s">
        <v>14</v>
      </c>
      <c r="P891" s="14" t="s">
        <v>1273</v>
      </c>
      <c r="Q891" s="12">
        <f t="shared" si="108"/>
        <v>1</v>
      </c>
      <c r="R891" s="12" cm="1">
        <f t="array" ref="R891">SUMPRODUCT(($G$2:$G$3117=G891)*(Q891&gt;$Q$2:$Q$3117))+1</f>
        <v>1</v>
      </c>
      <c r="S891" s="12">
        <f t="shared" si="109"/>
        <v>101171</v>
      </c>
      <c r="T891" cm="1">
        <f t="array" ref="T891">SUMPRODUCT(($G$2:$G$3117=G891)*(S891&gt;$S$2:$S$3117))+1</f>
        <v>2</v>
      </c>
      <c r="U891" t="str">
        <f t="shared" si="110"/>
        <v xml:space="preserve">NEWBURY </v>
      </c>
      <c r="V891">
        <v>0</v>
      </c>
      <c r="W891" t="s">
        <v>19</v>
      </c>
      <c r="X891">
        <f t="shared" si="111"/>
        <v>2023</v>
      </c>
    </row>
    <row r="892" spans="1:24" x14ac:dyDescent="0.25">
      <c r="A892" s="10" t="str">
        <f t="shared" si="104"/>
        <v/>
      </c>
      <c r="B892" s="10" t="str">
        <f t="shared" si="105"/>
        <v/>
      </c>
      <c r="C892" s="10" t="str">
        <f t="shared" si="106"/>
        <v>Afternoon45192</v>
      </c>
      <c r="D892" s="5" t="str">
        <f>IF('by region'!$C$2="Any","Any",'Fixture list'!W892)&amp;M892&amp;IF('by region'!$I$2="Any","Any",N892)&amp;G892</f>
        <v>AnyFlatAny45192</v>
      </c>
      <c r="E892" s="5" t="e">
        <f>IF(I892=#REF!,'Fixture list'!G892,"")</f>
        <v>#REF!</v>
      </c>
      <c r="F892" s="5" t="str">
        <f t="shared" si="107"/>
        <v>451923</v>
      </c>
      <c r="G892" s="13">
        <v>45192</v>
      </c>
      <c r="H892" s="14" t="s">
        <v>37</v>
      </c>
      <c r="I892" s="14" t="s">
        <v>51</v>
      </c>
      <c r="J892" s="14" t="s">
        <v>9</v>
      </c>
      <c r="K892" s="14" t="s">
        <v>10</v>
      </c>
      <c r="L892" s="14" t="s">
        <v>17</v>
      </c>
      <c r="M892" s="14" t="s">
        <v>25</v>
      </c>
      <c r="N892" s="14" t="s">
        <v>13</v>
      </c>
      <c r="O892" s="14" t="s">
        <v>14</v>
      </c>
      <c r="P892" s="14" t="s">
        <v>1277</v>
      </c>
      <c r="Q892" s="12">
        <f t="shared" si="108"/>
        <v>1</v>
      </c>
      <c r="R892" s="12" cm="1">
        <f t="array" ref="R892">SUMPRODUCT(($G$2:$G$3117=G892)*(Q892&gt;$Q$2:$Q$3117))+1</f>
        <v>1</v>
      </c>
      <c r="S892" s="12">
        <f t="shared" si="109"/>
        <v>101172</v>
      </c>
      <c r="T892" cm="1">
        <f t="array" ref="T892">SUMPRODUCT(($G$2:$G$3117=G892)*(S892&gt;$S$2:$S$3117))+1</f>
        <v>3</v>
      </c>
      <c r="U892" t="str">
        <f t="shared" si="110"/>
        <v xml:space="preserve">NEWBURY </v>
      </c>
      <c r="V892">
        <v>0</v>
      </c>
      <c r="W892" t="s">
        <v>11</v>
      </c>
      <c r="X892">
        <f t="shared" si="111"/>
        <v>2023</v>
      </c>
    </row>
    <row r="893" spans="1:24" x14ac:dyDescent="0.25">
      <c r="A893" s="10" t="str">
        <f t="shared" si="104"/>
        <v/>
      </c>
      <c r="B893" s="10" t="str">
        <f t="shared" si="105"/>
        <v/>
      </c>
      <c r="C893" s="10" t="str">
        <f t="shared" si="106"/>
        <v>Afternoon45226</v>
      </c>
      <c r="D893" s="5" t="str">
        <f>IF('by region'!$C$2="Any","Any",'Fixture list'!W893)&amp;M893&amp;IF('by region'!$I$2="Any","Any",N893)&amp;G893</f>
        <v>AnyFlatAny45226</v>
      </c>
      <c r="E893" s="5" t="e">
        <f>IF(I893=#REF!,'Fixture list'!G893,"")</f>
        <v>#REF!</v>
      </c>
      <c r="F893" s="5" t="str">
        <f t="shared" si="107"/>
        <v>452263</v>
      </c>
      <c r="G893" s="13">
        <v>45226</v>
      </c>
      <c r="H893" s="14" t="s">
        <v>35</v>
      </c>
      <c r="I893" s="14" t="s">
        <v>51</v>
      </c>
      <c r="J893" s="14" t="s">
        <v>9</v>
      </c>
      <c r="K893" s="14" t="s">
        <v>10</v>
      </c>
      <c r="L893" s="14" t="s">
        <v>17</v>
      </c>
      <c r="M893" s="14" t="s">
        <v>25</v>
      </c>
      <c r="N893" s="14" t="s">
        <v>13</v>
      </c>
      <c r="O893" s="14" t="s">
        <v>14</v>
      </c>
      <c r="P893" s="14" t="s">
        <v>1412</v>
      </c>
      <c r="Q893" s="12">
        <f t="shared" si="108"/>
        <v>1</v>
      </c>
      <c r="R893" s="12" cm="1">
        <f t="array" ref="R893">SUMPRODUCT(($G$2:$G$3117=G893)*(Q893&gt;$Q$2:$Q$3117))+1</f>
        <v>1</v>
      </c>
      <c r="S893" s="12">
        <f t="shared" si="109"/>
        <v>101173</v>
      </c>
      <c r="T893" cm="1">
        <f t="array" ref="T893">SUMPRODUCT(($G$2:$G$3117=G893)*(S893&gt;$S$2:$S$3117))+1</f>
        <v>3</v>
      </c>
      <c r="U893" t="str">
        <f t="shared" si="110"/>
        <v xml:space="preserve">NEWBURY </v>
      </c>
      <c r="V893">
        <v>0</v>
      </c>
      <c r="W893" t="s">
        <v>17</v>
      </c>
      <c r="X893">
        <f t="shared" si="111"/>
        <v>2023</v>
      </c>
    </row>
    <row r="894" spans="1:24" x14ac:dyDescent="0.25">
      <c r="A894" s="10" t="str">
        <f t="shared" si="104"/>
        <v/>
      </c>
      <c r="B894" s="10" t="str">
        <f t="shared" si="105"/>
        <v/>
      </c>
      <c r="C894" s="10" t="str">
        <f t="shared" si="106"/>
        <v>Afternoon45227</v>
      </c>
      <c r="D894" s="5" t="str">
        <f>IF('by region'!$C$2="Any","Any",'Fixture list'!W894)&amp;M894&amp;IF('by region'!$I$2="Any","Any",N894)&amp;G894</f>
        <v>AnyFlatAny45227</v>
      </c>
      <c r="E894" s="5" t="e">
        <f>IF(I894=#REF!,'Fixture list'!G894,"")</f>
        <v>#REF!</v>
      </c>
      <c r="F894" s="5" t="str">
        <f t="shared" si="107"/>
        <v>452274</v>
      </c>
      <c r="G894" s="13">
        <v>45227</v>
      </c>
      <c r="H894" s="14" t="s">
        <v>37</v>
      </c>
      <c r="I894" s="14" t="s">
        <v>51</v>
      </c>
      <c r="J894" s="14" t="s">
        <v>9</v>
      </c>
      <c r="K894" s="14" t="s">
        <v>10</v>
      </c>
      <c r="L894" s="14" t="s">
        <v>17</v>
      </c>
      <c r="M894" s="14" t="s">
        <v>25</v>
      </c>
      <c r="N894" s="14" t="s">
        <v>13</v>
      </c>
      <c r="O894" s="14" t="s">
        <v>14</v>
      </c>
      <c r="P894" s="14" t="s">
        <v>1416</v>
      </c>
      <c r="Q894" s="12">
        <f t="shared" si="108"/>
        <v>1</v>
      </c>
      <c r="R894" s="12" cm="1">
        <f t="array" ref="R894">SUMPRODUCT(($G$2:$G$3117=G894)*(Q894&gt;$Q$2:$Q$3117))+1</f>
        <v>1</v>
      </c>
      <c r="S894" s="12">
        <f t="shared" si="109"/>
        <v>101175</v>
      </c>
      <c r="T894" cm="1">
        <f t="array" ref="T894">SUMPRODUCT(($G$2:$G$3117=G894)*(S894&gt;$S$2:$S$3117))+1</f>
        <v>4</v>
      </c>
      <c r="U894" t="str">
        <f t="shared" si="110"/>
        <v xml:space="preserve">NEWBURY </v>
      </c>
      <c r="V894">
        <v>0</v>
      </c>
      <c r="W894" t="s">
        <v>17</v>
      </c>
      <c r="X894">
        <f t="shared" si="111"/>
        <v>2023</v>
      </c>
    </row>
    <row r="895" spans="1:24" x14ac:dyDescent="0.25">
      <c r="A895" s="10" t="str">
        <f t="shared" si="104"/>
        <v/>
      </c>
      <c r="B895" s="10" t="str">
        <f t="shared" si="105"/>
        <v/>
      </c>
      <c r="C895" s="10" t="str">
        <f t="shared" si="106"/>
        <v>Afternoon45239</v>
      </c>
      <c r="D895" s="5" t="str">
        <f>IF('by region'!$C$2="Any","Any",'Fixture list'!W895)&amp;M895&amp;IF('by region'!$I$2="Any","Any",N895)&amp;G895</f>
        <v>AnyJumpAny45239</v>
      </c>
      <c r="E895" s="5" t="e">
        <f>IF(I895=#REF!,'Fixture list'!G895,"")</f>
        <v>#REF!</v>
      </c>
      <c r="F895" s="5" t="str">
        <f t="shared" si="107"/>
        <v>452392</v>
      </c>
      <c r="G895" s="13">
        <v>45239</v>
      </c>
      <c r="H895" s="14" t="s">
        <v>34</v>
      </c>
      <c r="I895" s="14" t="s">
        <v>51</v>
      </c>
      <c r="J895" s="14" t="s">
        <v>9</v>
      </c>
      <c r="K895" s="14" t="s">
        <v>10</v>
      </c>
      <c r="L895" s="14" t="s">
        <v>11</v>
      </c>
      <c r="M895" s="14" t="s">
        <v>12</v>
      </c>
      <c r="N895" s="14" t="s">
        <v>13</v>
      </c>
      <c r="O895" s="14" t="s">
        <v>14</v>
      </c>
      <c r="P895" s="14" t="s">
        <v>1462</v>
      </c>
      <c r="Q895" s="12">
        <f t="shared" si="108"/>
        <v>1</v>
      </c>
      <c r="R895" s="12" cm="1">
        <f t="array" ref="R895">SUMPRODUCT(($G$2:$G$3117=G895)*(Q895&gt;$Q$2:$Q$3117))+1</f>
        <v>1</v>
      </c>
      <c r="S895" s="12">
        <f t="shared" si="109"/>
        <v>101177</v>
      </c>
      <c r="T895" cm="1">
        <f t="array" ref="T895">SUMPRODUCT(($G$2:$G$3117=G895)*(S895&gt;$S$2:$S$3117))+1</f>
        <v>2</v>
      </c>
      <c r="U895" t="str">
        <f t="shared" si="110"/>
        <v xml:space="preserve">Newbury </v>
      </c>
      <c r="V895">
        <v>1</v>
      </c>
      <c r="W895" t="s">
        <v>11</v>
      </c>
      <c r="X895">
        <f t="shared" si="111"/>
        <v>2023</v>
      </c>
    </row>
    <row r="896" spans="1:24" x14ac:dyDescent="0.25">
      <c r="A896" s="10" t="str">
        <f t="shared" si="104"/>
        <v/>
      </c>
      <c r="B896" s="10" t="str">
        <f t="shared" si="105"/>
        <v/>
      </c>
      <c r="C896" s="10" t="str">
        <f t="shared" si="106"/>
        <v>Afternoon45261</v>
      </c>
      <c r="D896" s="5" t="str">
        <f>IF('by region'!$C$2="Any","Any",'Fixture list'!W896)&amp;M896&amp;IF('by region'!$I$2="Any","Any",N896)&amp;G896</f>
        <v>AnyJumpAny45261</v>
      </c>
      <c r="E896" s="5" t="e">
        <f>IF(I896=#REF!,'Fixture list'!G896,"")</f>
        <v>#REF!</v>
      </c>
      <c r="F896" s="5" t="str">
        <f t="shared" si="107"/>
        <v>452613</v>
      </c>
      <c r="G896" s="13">
        <v>45261</v>
      </c>
      <c r="H896" s="14" t="s">
        <v>35</v>
      </c>
      <c r="I896" s="14" t="s">
        <v>51</v>
      </c>
      <c r="J896" s="14" t="s">
        <v>9</v>
      </c>
      <c r="K896" s="14" t="s">
        <v>10</v>
      </c>
      <c r="L896" s="14" t="s">
        <v>11</v>
      </c>
      <c r="M896" s="14" t="s">
        <v>12</v>
      </c>
      <c r="N896" s="14" t="s">
        <v>13</v>
      </c>
      <c r="O896" s="14" t="s">
        <v>14</v>
      </c>
      <c r="P896" s="14" t="s">
        <v>1539</v>
      </c>
      <c r="Q896" s="12">
        <f t="shared" si="108"/>
        <v>1</v>
      </c>
      <c r="R896" s="12" cm="1">
        <f t="array" ref="R896">SUMPRODUCT(($G$2:$G$3117=G896)*(Q896&gt;$Q$2:$Q$3117))+1</f>
        <v>1</v>
      </c>
      <c r="S896" s="12">
        <f t="shared" si="109"/>
        <v>101176</v>
      </c>
      <c r="T896" cm="1">
        <f t="array" ref="T896">SUMPRODUCT(($G$2:$G$3117=G896)*(S896&gt;$S$2:$S$3117))+1</f>
        <v>3</v>
      </c>
      <c r="U896" t="str">
        <f t="shared" si="110"/>
        <v xml:space="preserve">Newbury </v>
      </c>
      <c r="V896">
        <v>0</v>
      </c>
      <c r="W896" t="s">
        <v>19</v>
      </c>
      <c r="X896">
        <f t="shared" si="111"/>
        <v>2023</v>
      </c>
    </row>
    <row r="897" spans="1:24" x14ac:dyDescent="0.25">
      <c r="A897" s="10" t="str">
        <f t="shared" si="104"/>
        <v/>
      </c>
      <c r="B897" s="10" t="str">
        <f t="shared" si="105"/>
        <v/>
      </c>
      <c r="C897" s="10" t="str">
        <f t="shared" si="106"/>
        <v>Afternoon45262</v>
      </c>
      <c r="D897" s="5" t="str">
        <f>IF('by region'!$C$2="Any","Any",'Fixture list'!W897)&amp;M897&amp;IF('by region'!$I$2="Any","Any",N897)&amp;G897</f>
        <v>AnyJumpAny45262</v>
      </c>
      <c r="E897" s="5" t="e">
        <f>IF(I897=#REF!,'Fixture list'!G897,"")</f>
        <v>#REF!</v>
      </c>
      <c r="F897" s="5" t="str">
        <f t="shared" si="107"/>
        <v>452622</v>
      </c>
      <c r="G897" s="13">
        <v>45262</v>
      </c>
      <c r="H897" s="14" t="s">
        <v>37</v>
      </c>
      <c r="I897" s="14" t="s">
        <v>51</v>
      </c>
      <c r="J897" s="14" t="s">
        <v>9</v>
      </c>
      <c r="K897" s="14" t="s">
        <v>10</v>
      </c>
      <c r="L897" s="14" t="s">
        <v>11</v>
      </c>
      <c r="M897" s="14" t="s">
        <v>12</v>
      </c>
      <c r="N897" s="14" t="s">
        <v>13</v>
      </c>
      <c r="O897" s="14" t="s">
        <v>14</v>
      </c>
      <c r="P897" s="14" t="s">
        <v>1544</v>
      </c>
      <c r="Q897" s="12">
        <f t="shared" si="108"/>
        <v>1</v>
      </c>
      <c r="R897" s="12" cm="1">
        <f t="array" ref="R897">SUMPRODUCT(($G$2:$G$3117=G897)*(Q897&gt;$Q$2:$Q$3117))+1</f>
        <v>1</v>
      </c>
      <c r="S897" s="12">
        <f t="shared" si="109"/>
        <v>101178</v>
      </c>
      <c r="T897" cm="1">
        <f t="array" ref="T897">SUMPRODUCT(($G$2:$G$3117=G897)*(S897&gt;$S$2:$S$3117))+1</f>
        <v>2</v>
      </c>
      <c r="U897" t="str">
        <f t="shared" si="110"/>
        <v xml:space="preserve">Newbury </v>
      </c>
      <c r="V897">
        <v>0</v>
      </c>
      <c r="W897" t="s">
        <v>11</v>
      </c>
      <c r="X897">
        <f t="shared" si="111"/>
        <v>2023</v>
      </c>
    </row>
    <row r="898" spans="1:24" x14ac:dyDescent="0.25">
      <c r="A898" s="10" t="str">
        <f t="shared" ref="A898:A961" si="112">IF(YEAR(G898)=2024,P898,"")</f>
        <v/>
      </c>
      <c r="B898" s="10" t="str">
        <f t="shared" ref="B898:B961" si="113">IF(YEAR(G898)=2025,P898,"")</f>
        <v/>
      </c>
      <c r="C898" s="10" t="str">
        <f t="shared" ref="C898:C961" si="114">J898&amp;G898</f>
        <v>Afternoon45280</v>
      </c>
      <c r="D898" s="5" t="str">
        <f>IF('by region'!$C$2="Any","Any",'Fixture list'!W898)&amp;M898&amp;IF('by region'!$I$2="Any","Any",N898)&amp;G898</f>
        <v>AnyJumpAny45280</v>
      </c>
      <c r="E898" s="5" t="e">
        <f>IF(I898=#REF!,'Fixture list'!G898,"")</f>
        <v>#REF!</v>
      </c>
      <c r="F898" s="5" t="str">
        <f t="shared" ref="F898:F961" si="115">G898&amp;T898</f>
        <v>452802</v>
      </c>
      <c r="G898" s="13">
        <v>45280</v>
      </c>
      <c r="H898" s="14" t="s">
        <v>27</v>
      </c>
      <c r="I898" s="14" t="s">
        <v>51</v>
      </c>
      <c r="J898" s="14" t="s">
        <v>9</v>
      </c>
      <c r="K898" s="14" t="s">
        <v>10</v>
      </c>
      <c r="L898" s="14" t="s">
        <v>30</v>
      </c>
      <c r="M898" s="14" t="s">
        <v>12</v>
      </c>
      <c r="N898" s="14" t="s">
        <v>13</v>
      </c>
      <c r="O898" s="14" t="s">
        <v>14</v>
      </c>
      <c r="P898" s="14" t="s">
        <v>1608</v>
      </c>
      <c r="Q898" s="12">
        <f t="shared" ref="Q898:Q961" si="116">IF(J898="Afternoon",1,IF(J898="Evening",2,IF(J898="Floodlit",3,4)))</f>
        <v>1</v>
      </c>
      <c r="R898" s="12" cm="1">
        <f t="array" ref="R898">SUMPRODUCT(($G$2:$G$3117=G898)*(Q898&gt;$Q$2:$Q$3117))+1</f>
        <v>1</v>
      </c>
      <c r="S898" s="12">
        <f t="shared" ref="S898:S961" si="117">(R898*100000)+P898</f>
        <v>101174</v>
      </c>
      <c r="T898" cm="1">
        <f t="array" ref="T898">SUMPRODUCT(($G$2:$G$3117=G898)*(S898&gt;$S$2:$S$3117))+1</f>
        <v>2</v>
      </c>
      <c r="U898" t="str">
        <f t="shared" ref="U898:U961" si="118">_xlfn.CONCAT(IF(M898="Flat",UPPER(I898),I898)," ",IF(J898="Evening","†",IF(J898="Floodlit","#","")))</f>
        <v xml:space="preserve">Newbury </v>
      </c>
      <c r="V898">
        <v>0</v>
      </c>
      <c r="W898" t="s">
        <v>19</v>
      </c>
      <c r="X898">
        <f t="shared" ref="X898:X961" si="119">YEAR(G898)</f>
        <v>2023</v>
      </c>
    </row>
    <row r="899" spans="1:24" x14ac:dyDescent="0.25">
      <c r="A899" s="10" t="str">
        <f t="shared" si="112"/>
        <v/>
      </c>
      <c r="B899" s="10" t="str">
        <f t="shared" si="113"/>
        <v/>
      </c>
      <c r="C899" s="10" t="str">
        <f t="shared" si="114"/>
        <v>Afternoon45290</v>
      </c>
      <c r="D899" s="5" t="str">
        <f>IF('by region'!$C$2="Any","Any",'Fixture list'!W899)&amp;M899&amp;IF('by region'!$I$2="Any","Any",N899)&amp;G899</f>
        <v>AnyJumpAny45290</v>
      </c>
      <c r="E899" s="5" t="e">
        <f>IF(I899=#REF!,'Fixture list'!G899,"")</f>
        <v>#REF!</v>
      </c>
      <c r="F899" s="5" t="str">
        <f t="shared" si="115"/>
        <v>452903</v>
      </c>
      <c r="G899" s="13">
        <v>45290</v>
      </c>
      <c r="H899" s="14" t="s">
        <v>37</v>
      </c>
      <c r="I899" s="14" t="s">
        <v>51</v>
      </c>
      <c r="J899" s="14" t="s">
        <v>9</v>
      </c>
      <c r="K899" s="14" t="s">
        <v>10</v>
      </c>
      <c r="L899" s="14" t="s">
        <v>19</v>
      </c>
      <c r="M899" s="14" t="s">
        <v>12</v>
      </c>
      <c r="N899" s="14" t="s">
        <v>13</v>
      </c>
      <c r="O899" s="14" t="s">
        <v>14</v>
      </c>
      <c r="P899" s="14" t="s">
        <v>1641</v>
      </c>
      <c r="Q899" s="12">
        <f t="shared" si="116"/>
        <v>1</v>
      </c>
      <c r="R899" s="12" cm="1">
        <f t="array" ref="R899">SUMPRODUCT(($G$2:$G$3117=G899)*(Q899&gt;$Q$2:$Q$3117))+1</f>
        <v>1</v>
      </c>
      <c r="S899" s="12">
        <f t="shared" si="117"/>
        <v>110181</v>
      </c>
      <c r="T899" cm="1">
        <f t="array" ref="T899">SUMPRODUCT(($G$2:$G$3117=G899)*(S899&gt;$S$2:$S$3117))+1</f>
        <v>3</v>
      </c>
      <c r="U899" t="str">
        <f t="shared" si="118"/>
        <v xml:space="preserve">Newbury </v>
      </c>
      <c r="V899">
        <v>0</v>
      </c>
      <c r="W899" t="s">
        <v>17</v>
      </c>
      <c r="X899">
        <f t="shared" si="119"/>
        <v>2023</v>
      </c>
    </row>
    <row r="900" spans="1:24" x14ac:dyDescent="0.25">
      <c r="A900" s="10" t="str">
        <f t="shared" si="112"/>
        <v/>
      </c>
      <c r="B900" s="10" t="str">
        <f t="shared" si="113"/>
        <v/>
      </c>
      <c r="C900" s="10" t="str">
        <f t="shared" si="114"/>
        <v>Floodlit44928</v>
      </c>
      <c r="D900" s="5" t="str">
        <f>IF('by region'!$C$2="Any","Any",'Fixture list'!W900)&amp;M900&amp;IF('by region'!$I$2="Any","Any",N900)&amp;G900</f>
        <v>AnyFlatAny44928</v>
      </c>
      <c r="E900" s="5" t="e">
        <f>IF(I900=#REF!,'Fixture list'!G900,"")</f>
        <v>#REF!</v>
      </c>
      <c r="F900" s="5" t="str">
        <f t="shared" si="115"/>
        <v>449284</v>
      </c>
      <c r="G900" s="13">
        <v>44928</v>
      </c>
      <c r="H900" s="14" t="s">
        <v>42</v>
      </c>
      <c r="I900" s="14" t="s">
        <v>31</v>
      </c>
      <c r="J900" s="14" t="s">
        <v>32</v>
      </c>
      <c r="K900" s="14" t="s">
        <v>24</v>
      </c>
      <c r="L900" s="14" t="s">
        <v>11</v>
      </c>
      <c r="M900" s="14" t="s">
        <v>25</v>
      </c>
      <c r="N900" s="14" t="s">
        <v>26</v>
      </c>
      <c r="O900" s="14" t="s">
        <v>14</v>
      </c>
      <c r="P900" s="14" t="s">
        <v>167</v>
      </c>
      <c r="Q900" s="12">
        <f t="shared" si="116"/>
        <v>3</v>
      </c>
      <c r="R900" s="12" cm="1">
        <f t="array" ref="R900">SUMPRODUCT(($G$2:$G$3117=G900)*(Q900&gt;$Q$2:$Q$3117))+1</f>
        <v>4</v>
      </c>
      <c r="S900" s="12">
        <f t="shared" si="117"/>
        <v>401198</v>
      </c>
      <c r="T900" cm="1">
        <f t="array" ref="T900">SUMPRODUCT(($G$2:$G$3117=G900)*(S900&gt;$S$2:$S$3117))+1</f>
        <v>4</v>
      </c>
      <c r="U900" t="str">
        <f t="shared" si="118"/>
        <v>NEWCASTLE #</v>
      </c>
      <c r="V900">
        <v>1</v>
      </c>
      <c r="W900" t="s">
        <v>11</v>
      </c>
      <c r="X900">
        <f t="shared" si="119"/>
        <v>2023</v>
      </c>
    </row>
    <row r="901" spans="1:24" x14ac:dyDescent="0.25">
      <c r="A901" s="10" t="str">
        <f t="shared" si="112"/>
        <v/>
      </c>
      <c r="B901" s="10" t="str">
        <f t="shared" si="113"/>
        <v/>
      </c>
      <c r="C901" s="10" t="str">
        <f t="shared" si="114"/>
        <v>Afternoon44930</v>
      </c>
      <c r="D901" s="5" t="str">
        <f>IF('by region'!$C$2="Any","Any",'Fixture list'!W901)&amp;M901&amp;IF('by region'!$I$2="Any","Any",N901)&amp;G901</f>
        <v>AnyFlatAny44930</v>
      </c>
      <c r="E901" s="5" t="e">
        <f>IF(I901=#REF!,'Fixture list'!G901,"")</f>
        <v>#REF!</v>
      </c>
      <c r="F901" s="5" t="str">
        <f t="shared" si="115"/>
        <v>449302</v>
      </c>
      <c r="G901" s="13">
        <v>44930</v>
      </c>
      <c r="H901" s="14" t="s">
        <v>27</v>
      </c>
      <c r="I901" s="14" t="s">
        <v>31</v>
      </c>
      <c r="J901" s="14" t="s">
        <v>9</v>
      </c>
      <c r="K901" s="14" t="s">
        <v>30</v>
      </c>
      <c r="L901" s="14" t="s">
        <v>30</v>
      </c>
      <c r="M901" s="14" t="s">
        <v>25</v>
      </c>
      <c r="N901" s="14" t="s">
        <v>30</v>
      </c>
      <c r="O901" s="14" t="s">
        <v>21</v>
      </c>
      <c r="P901" s="14" t="s">
        <v>173</v>
      </c>
      <c r="Q901" s="12">
        <f t="shared" si="116"/>
        <v>1</v>
      </c>
      <c r="R901" s="12" cm="1">
        <f t="array" ref="R901">SUMPRODUCT(($G$2:$G$3117=G901)*(Q901&gt;$Q$2:$Q$3117))+1</f>
        <v>1</v>
      </c>
      <c r="S901" s="12">
        <f t="shared" si="117"/>
        <v>113746</v>
      </c>
      <c r="T901" cm="1">
        <f t="array" ref="T901">SUMPRODUCT(($G$2:$G$3117=G901)*(S901&gt;$S$2:$S$3117))+1</f>
        <v>2</v>
      </c>
      <c r="U901" t="str">
        <f t="shared" si="118"/>
        <v xml:space="preserve">NEWCASTLE </v>
      </c>
      <c r="V901">
        <v>0</v>
      </c>
      <c r="W901" t="s">
        <v>17</v>
      </c>
      <c r="X901">
        <f t="shared" si="119"/>
        <v>2023</v>
      </c>
    </row>
    <row r="902" spans="1:24" x14ac:dyDescent="0.25">
      <c r="A902" s="10" t="str">
        <f t="shared" si="112"/>
        <v/>
      </c>
      <c r="B902" s="10" t="str">
        <f t="shared" si="113"/>
        <v/>
      </c>
      <c r="C902" s="10" t="str">
        <f t="shared" si="114"/>
        <v>Afternoon44933</v>
      </c>
      <c r="D902" s="5" t="str">
        <f>IF('by region'!$C$2="Any","Any",'Fixture list'!W902)&amp;M902&amp;IF('by region'!$I$2="Any","Any",N902)&amp;G902</f>
        <v>AnyJumpAny44933</v>
      </c>
      <c r="E902" s="5" t="e">
        <f>IF(I902=#REF!,'Fixture list'!G902,"")</f>
        <v>#REF!</v>
      </c>
      <c r="F902" s="5" t="str">
        <f t="shared" si="115"/>
        <v>449334</v>
      </c>
      <c r="G902" s="13">
        <v>44933</v>
      </c>
      <c r="H902" s="14" t="s">
        <v>37</v>
      </c>
      <c r="I902" s="14" t="s">
        <v>31</v>
      </c>
      <c r="J902" s="14" t="s">
        <v>9</v>
      </c>
      <c r="K902" s="14" t="s">
        <v>24</v>
      </c>
      <c r="L902" s="14" t="s">
        <v>11</v>
      </c>
      <c r="M902" s="14" t="s">
        <v>12</v>
      </c>
      <c r="N902" s="14" t="s">
        <v>13</v>
      </c>
      <c r="O902" s="14" t="s">
        <v>14</v>
      </c>
      <c r="P902" s="14" t="s">
        <v>187</v>
      </c>
      <c r="Q902" s="12">
        <f t="shared" si="116"/>
        <v>1</v>
      </c>
      <c r="R902" s="12" cm="1">
        <f t="array" ref="R902">SUMPRODUCT(($G$2:$G$3117=G902)*(Q902&gt;$Q$2:$Q$3117))+1</f>
        <v>1</v>
      </c>
      <c r="S902" s="12">
        <f t="shared" si="117"/>
        <v>101440</v>
      </c>
      <c r="T902" cm="1">
        <f t="array" ref="T902">SUMPRODUCT(($G$2:$G$3117=G902)*(S902&gt;$S$2:$S$3117))+1</f>
        <v>4</v>
      </c>
      <c r="U902" t="str">
        <f t="shared" si="118"/>
        <v xml:space="preserve">Newcastle </v>
      </c>
      <c r="V902">
        <v>0</v>
      </c>
      <c r="W902" t="s">
        <v>17</v>
      </c>
      <c r="X902">
        <f t="shared" si="119"/>
        <v>2023</v>
      </c>
    </row>
    <row r="903" spans="1:24" x14ac:dyDescent="0.25">
      <c r="A903" s="10" t="str">
        <f t="shared" si="112"/>
        <v/>
      </c>
      <c r="B903" s="10" t="str">
        <f t="shared" si="113"/>
        <v/>
      </c>
      <c r="C903" s="10" t="str">
        <f t="shared" si="114"/>
        <v>Afternoon44938</v>
      </c>
      <c r="D903" s="5" t="str">
        <f>IF('by region'!$C$2="Any","Any",'Fixture list'!W903)&amp;M903&amp;IF('by region'!$I$2="Any","Any",N903)&amp;G903</f>
        <v>AnyFlatAny44938</v>
      </c>
      <c r="E903" s="5" t="e">
        <f>IF(I903=#REF!,'Fixture list'!G903,"")</f>
        <v>#REF!</v>
      </c>
      <c r="F903" s="5" t="str">
        <f t="shared" si="115"/>
        <v>449383</v>
      </c>
      <c r="G903" s="13">
        <v>44938</v>
      </c>
      <c r="H903" s="14" t="s">
        <v>34</v>
      </c>
      <c r="I903" s="14" t="s">
        <v>31</v>
      </c>
      <c r="J903" s="14" t="s">
        <v>9</v>
      </c>
      <c r="K903" s="14" t="s">
        <v>24</v>
      </c>
      <c r="L903" s="14" t="s">
        <v>11</v>
      </c>
      <c r="M903" s="14" t="s">
        <v>25</v>
      </c>
      <c r="N903" s="14" t="s">
        <v>26</v>
      </c>
      <c r="O903" s="14" t="s">
        <v>14</v>
      </c>
      <c r="P903" s="14" t="s">
        <v>204</v>
      </c>
      <c r="Q903" s="12">
        <f t="shared" si="116"/>
        <v>1</v>
      </c>
      <c r="R903" s="12" cm="1">
        <f t="array" ref="R903">SUMPRODUCT(($G$2:$G$3117=G903)*(Q903&gt;$Q$2:$Q$3117))+1</f>
        <v>1</v>
      </c>
      <c r="S903" s="12">
        <f t="shared" si="117"/>
        <v>101867</v>
      </c>
      <c r="T903" cm="1">
        <f t="array" ref="T903">SUMPRODUCT(($G$2:$G$3117=G903)*(S903&gt;$S$2:$S$3117))+1</f>
        <v>3</v>
      </c>
      <c r="U903" t="str">
        <f t="shared" si="118"/>
        <v xml:space="preserve">NEWCASTLE </v>
      </c>
      <c r="V903">
        <v>0</v>
      </c>
      <c r="W903" t="s">
        <v>11</v>
      </c>
      <c r="X903">
        <f t="shared" si="119"/>
        <v>2023</v>
      </c>
    </row>
    <row r="904" spans="1:24" x14ac:dyDescent="0.25">
      <c r="A904" s="10" t="str">
        <f t="shared" si="112"/>
        <v/>
      </c>
      <c r="B904" s="10" t="str">
        <f t="shared" si="113"/>
        <v/>
      </c>
      <c r="C904" s="10" t="str">
        <f t="shared" si="114"/>
        <v>Afternoon44945</v>
      </c>
      <c r="D904" s="5" t="str">
        <f>IF('by region'!$C$2="Any","Any",'Fixture list'!W904)&amp;M904&amp;IF('by region'!$I$2="Any","Any",N904)&amp;G904</f>
        <v>AnyJumpAny44945</v>
      </c>
      <c r="E904" s="5" t="e">
        <f>IF(I904=#REF!,'Fixture list'!G904,"")</f>
        <v>#REF!</v>
      </c>
      <c r="F904" s="5" t="str">
        <f t="shared" si="115"/>
        <v>449452</v>
      </c>
      <c r="G904" s="13">
        <v>44945</v>
      </c>
      <c r="H904" s="14" t="s">
        <v>34</v>
      </c>
      <c r="I904" s="14" t="s">
        <v>31</v>
      </c>
      <c r="J904" s="14" t="s">
        <v>9</v>
      </c>
      <c r="K904" s="14" t="s">
        <v>24</v>
      </c>
      <c r="L904" s="14" t="s">
        <v>11</v>
      </c>
      <c r="M904" s="14" t="s">
        <v>12</v>
      </c>
      <c r="N904" s="14" t="s">
        <v>13</v>
      </c>
      <c r="O904" s="14" t="s">
        <v>14</v>
      </c>
      <c r="P904" s="14" t="s">
        <v>228</v>
      </c>
      <c r="Q904" s="12">
        <f t="shared" si="116"/>
        <v>1</v>
      </c>
      <c r="R904" s="12" cm="1">
        <f t="array" ref="R904">SUMPRODUCT(($G$2:$G$3117=G904)*(Q904&gt;$Q$2:$Q$3117))+1</f>
        <v>1</v>
      </c>
      <c r="S904" s="12">
        <f t="shared" si="117"/>
        <v>101442</v>
      </c>
      <c r="T904" cm="1">
        <f t="array" ref="T904">SUMPRODUCT(($G$2:$G$3117=G904)*(S904&gt;$S$2:$S$3117))+1</f>
        <v>2</v>
      </c>
      <c r="U904" t="str">
        <f t="shared" si="118"/>
        <v xml:space="preserve">Newcastle </v>
      </c>
      <c r="V904">
        <v>0</v>
      </c>
      <c r="W904" t="s">
        <v>11</v>
      </c>
      <c r="X904">
        <f t="shared" si="119"/>
        <v>2023</v>
      </c>
    </row>
    <row r="905" spans="1:24" x14ac:dyDescent="0.25">
      <c r="A905" s="10" t="str">
        <f t="shared" si="112"/>
        <v/>
      </c>
      <c r="B905" s="10" t="str">
        <f t="shared" si="113"/>
        <v/>
      </c>
      <c r="C905" s="10" t="str">
        <f t="shared" si="114"/>
        <v>Afternoon44951</v>
      </c>
      <c r="D905" s="5" t="str">
        <f>IF('by region'!$C$2="Any","Any",'Fixture list'!W905)&amp;M905&amp;IF('by region'!$I$2="Any","Any",N905)&amp;G905</f>
        <v>AnyFlatAny44951</v>
      </c>
      <c r="E905" s="5" t="e">
        <f>IF(I905=#REF!,'Fixture list'!G905,"")</f>
        <v>#REF!</v>
      </c>
      <c r="F905" s="5" t="str">
        <f t="shared" si="115"/>
        <v>449512</v>
      </c>
      <c r="G905" s="13">
        <v>44951</v>
      </c>
      <c r="H905" s="14" t="s">
        <v>27</v>
      </c>
      <c r="I905" s="14" t="s">
        <v>31</v>
      </c>
      <c r="J905" s="14" t="s">
        <v>9</v>
      </c>
      <c r="K905" s="14" t="s">
        <v>24</v>
      </c>
      <c r="L905" s="14" t="s">
        <v>11</v>
      </c>
      <c r="M905" s="14" t="s">
        <v>25</v>
      </c>
      <c r="N905" s="14" t="s">
        <v>26</v>
      </c>
      <c r="O905" s="14" t="s">
        <v>14</v>
      </c>
      <c r="P905" s="14" t="s">
        <v>250</v>
      </c>
      <c r="Q905" s="12">
        <f t="shared" si="116"/>
        <v>1</v>
      </c>
      <c r="R905" s="12" cm="1">
        <f t="array" ref="R905">SUMPRODUCT(($G$2:$G$3117=G905)*(Q905&gt;$Q$2:$Q$3117))+1</f>
        <v>1</v>
      </c>
      <c r="S905" s="12">
        <f t="shared" si="117"/>
        <v>101773</v>
      </c>
      <c r="T905" cm="1">
        <f t="array" ref="T905">SUMPRODUCT(($G$2:$G$3117=G905)*(S905&gt;$S$2:$S$3117))+1</f>
        <v>2</v>
      </c>
      <c r="U905" t="str">
        <f t="shared" si="118"/>
        <v xml:space="preserve">NEWCASTLE </v>
      </c>
      <c r="V905">
        <v>0</v>
      </c>
      <c r="W905" t="s">
        <v>11</v>
      </c>
      <c r="X905">
        <f t="shared" si="119"/>
        <v>2023</v>
      </c>
    </row>
    <row r="906" spans="1:24" x14ac:dyDescent="0.25">
      <c r="A906" s="10" t="str">
        <f t="shared" si="112"/>
        <v/>
      </c>
      <c r="B906" s="10" t="str">
        <f t="shared" si="113"/>
        <v/>
      </c>
      <c r="C906" s="10" t="str">
        <f t="shared" si="114"/>
        <v>Afternoon44957</v>
      </c>
      <c r="D906" s="5" t="str">
        <f>IF('by region'!$C$2="Any","Any",'Fixture list'!W906)&amp;M906&amp;IF('by region'!$I$2="Any","Any",N906)&amp;G906</f>
        <v>AnyJumpAny44957</v>
      </c>
      <c r="E906" s="5" t="e">
        <f>IF(I906=#REF!,'Fixture list'!G906,"")</f>
        <v>#REF!</v>
      </c>
      <c r="F906" s="5" t="str">
        <f t="shared" si="115"/>
        <v>449572</v>
      </c>
      <c r="G906" s="13">
        <v>44957</v>
      </c>
      <c r="H906" s="14" t="s">
        <v>7</v>
      </c>
      <c r="I906" s="14" t="s">
        <v>31</v>
      </c>
      <c r="J906" s="14" t="s">
        <v>9</v>
      </c>
      <c r="K906" s="14" t="s">
        <v>24</v>
      </c>
      <c r="L906" s="14" t="s">
        <v>11</v>
      </c>
      <c r="M906" s="14" t="s">
        <v>12</v>
      </c>
      <c r="N906" s="14" t="s">
        <v>13</v>
      </c>
      <c r="O906" s="14" t="s">
        <v>14</v>
      </c>
      <c r="P906" s="14" t="s">
        <v>272</v>
      </c>
      <c r="Q906" s="12">
        <f t="shared" si="116"/>
        <v>1</v>
      </c>
      <c r="R906" s="12" cm="1">
        <f t="array" ref="R906">SUMPRODUCT(($G$2:$G$3117=G906)*(Q906&gt;$Q$2:$Q$3117))+1</f>
        <v>1</v>
      </c>
      <c r="S906" s="12">
        <f t="shared" si="117"/>
        <v>111903</v>
      </c>
      <c r="T906" cm="1">
        <f t="array" ref="T906">SUMPRODUCT(($G$2:$G$3117=G906)*(S906&gt;$S$2:$S$3117))+1</f>
        <v>2</v>
      </c>
      <c r="U906" t="str">
        <f t="shared" si="118"/>
        <v xml:space="preserve">Newcastle </v>
      </c>
      <c r="V906">
        <v>0</v>
      </c>
      <c r="W906" t="s">
        <v>19</v>
      </c>
      <c r="X906">
        <f t="shared" si="119"/>
        <v>2023</v>
      </c>
    </row>
    <row r="907" spans="1:24" x14ac:dyDescent="0.25">
      <c r="A907" s="10" t="str">
        <f t="shared" si="112"/>
        <v/>
      </c>
      <c r="B907" s="10" t="str">
        <f t="shared" si="113"/>
        <v/>
      </c>
      <c r="C907" s="10" t="str">
        <f t="shared" si="114"/>
        <v>Floodlit44971</v>
      </c>
      <c r="D907" s="5" t="str">
        <f>IF('by region'!$C$2="Any","Any",'Fixture list'!W907)&amp;M907&amp;IF('by region'!$I$2="Any","Any",N907)&amp;G907</f>
        <v>AnyFlatAny44971</v>
      </c>
      <c r="E907" s="5" t="e">
        <f>IF(I907=#REF!,'Fixture list'!G907,"")</f>
        <v>#REF!</v>
      </c>
      <c r="F907" s="5" t="str">
        <f t="shared" si="115"/>
        <v>449713</v>
      </c>
      <c r="G907" s="13">
        <v>44971</v>
      </c>
      <c r="H907" s="14" t="s">
        <v>7</v>
      </c>
      <c r="I907" s="14" t="s">
        <v>31</v>
      </c>
      <c r="J907" s="14" t="s">
        <v>32</v>
      </c>
      <c r="K907" s="14" t="s">
        <v>24</v>
      </c>
      <c r="L907" s="14" t="s">
        <v>11</v>
      </c>
      <c r="M907" s="14" t="s">
        <v>25</v>
      </c>
      <c r="N907" s="14" t="s">
        <v>26</v>
      </c>
      <c r="O907" s="14" t="s">
        <v>14</v>
      </c>
      <c r="P907" s="14" t="s">
        <v>320</v>
      </c>
      <c r="Q907" s="12">
        <f t="shared" si="116"/>
        <v>3</v>
      </c>
      <c r="R907" s="12" cm="1">
        <f t="array" ref="R907">SUMPRODUCT(($G$2:$G$3117=G907)*(Q907&gt;$Q$2:$Q$3117))+1</f>
        <v>3</v>
      </c>
      <c r="S907" s="12">
        <f t="shared" si="117"/>
        <v>301200</v>
      </c>
      <c r="T907" cm="1">
        <f t="array" ref="T907">SUMPRODUCT(($G$2:$G$3117=G907)*(S907&gt;$S$2:$S$3117))+1</f>
        <v>3</v>
      </c>
      <c r="U907" t="str">
        <f t="shared" si="118"/>
        <v>NEWCASTLE #</v>
      </c>
      <c r="V907">
        <v>0</v>
      </c>
      <c r="W907" t="s">
        <v>30</v>
      </c>
      <c r="X907">
        <f t="shared" si="119"/>
        <v>2023</v>
      </c>
    </row>
    <row r="908" spans="1:24" x14ac:dyDescent="0.25">
      <c r="A908" s="10" t="str">
        <f t="shared" si="112"/>
        <v/>
      </c>
      <c r="B908" s="10" t="str">
        <f t="shared" si="113"/>
        <v/>
      </c>
      <c r="C908" s="10" t="str">
        <f t="shared" si="114"/>
        <v>Afternoon44973</v>
      </c>
      <c r="D908" s="5" t="str">
        <f>IF('by region'!$C$2="Any","Any",'Fixture list'!W908)&amp;M908&amp;IF('by region'!$I$2="Any","Any",N908)&amp;G908</f>
        <v>AnyJumpAny44973</v>
      </c>
      <c r="E908" s="5" t="e">
        <f>IF(I908=#REF!,'Fixture list'!G908,"")</f>
        <v>#REF!</v>
      </c>
      <c r="F908" s="5" t="str">
        <f t="shared" si="115"/>
        <v>449733</v>
      </c>
      <c r="G908" s="13">
        <v>44973</v>
      </c>
      <c r="H908" s="14" t="s">
        <v>34</v>
      </c>
      <c r="I908" s="14" t="s">
        <v>31</v>
      </c>
      <c r="J908" s="14" t="s">
        <v>9</v>
      </c>
      <c r="K908" s="14" t="s">
        <v>30</v>
      </c>
      <c r="L908" s="14" t="s">
        <v>30</v>
      </c>
      <c r="M908" s="14" t="s">
        <v>12</v>
      </c>
      <c r="N908" s="14" t="s">
        <v>30</v>
      </c>
      <c r="O908" s="14" t="s">
        <v>21</v>
      </c>
      <c r="P908" s="14" t="s">
        <v>328</v>
      </c>
      <c r="Q908" s="12">
        <f t="shared" si="116"/>
        <v>1</v>
      </c>
      <c r="R908" s="12" cm="1">
        <f t="array" ref="R908">SUMPRODUCT(($G$2:$G$3117=G908)*(Q908&gt;$Q$2:$Q$3117))+1</f>
        <v>1</v>
      </c>
      <c r="S908" s="12">
        <f t="shared" si="117"/>
        <v>111843</v>
      </c>
      <c r="T908" cm="1">
        <f t="array" ref="T908">SUMPRODUCT(($G$2:$G$3117=G908)*(S908&gt;$S$2:$S$3117))+1</f>
        <v>3</v>
      </c>
      <c r="U908" t="str">
        <f t="shared" si="118"/>
        <v xml:space="preserve">Newcastle </v>
      </c>
      <c r="V908">
        <v>0</v>
      </c>
      <c r="W908" t="s">
        <v>11</v>
      </c>
      <c r="X908">
        <f t="shared" si="119"/>
        <v>2023</v>
      </c>
    </row>
    <row r="909" spans="1:24" x14ac:dyDescent="0.25">
      <c r="A909" s="10" t="str">
        <f t="shared" si="112"/>
        <v/>
      </c>
      <c r="B909" s="10" t="str">
        <f t="shared" si="113"/>
        <v/>
      </c>
      <c r="C909" s="10" t="str">
        <f t="shared" si="114"/>
        <v>Afternoon44979</v>
      </c>
      <c r="D909" s="5" t="str">
        <f>IF('by region'!$C$2="Any","Any",'Fixture list'!W909)&amp;M909&amp;IF('by region'!$I$2="Any","Any",N909)&amp;G909</f>
        <v>AnyFlatAny44979</v>
      </c>
      <c r="E909" s="5" t="e">
        <f>IF(I909=#REF!,'Fixture list'!G909,"")</f>
        <v>#REF!</v>
      </c>
      <c r="F909" s="5" t="str">
        <f t="shared" si="115"/>
        <v>449792</v>
      </c>
      <c r="G909" s="13">
        <v>44979</v>
      </c>
      <c r="H909" s="14" t="s">
        <v>27</v>
      </c>
      <c r="I909" s="14" t="s">
        <v>31</v>
      </c>
      <c r="J909" s="14" t="s">
        <v>9</v>
      </c>
      <c r="K909" s="14" t="s">
        <v>24</v>
      </c>
      <c r="L909" s="14" t="s">
        <v>11</v>
      </c>
      <c r="M909" s="14" t="s">
        <v>25</v>
      </c>
      <c r="N909" s="14" t="s">
        <v>26</v>
      </c>
      <c r="O909" s="14" t="s">
        <v>14</v>
      </c>
      <c r="P909" s="14" t="s">
        <v>349</v>
      </c>
      <c r="Q909" s="12">
        <f t="shared" si="116"/>
        <v>1</v>
      </c>
      <c r="R909" s="12" cm="1">
        <f t="array" ref="R909">SUMPRODUCT(($G$2:$G$3117=G909)*(Q909&gt;$Q$2:$Q$3117))+1</f>
        <v>1</v>
      </c>
      <c r="S909" s="12">
        <f t="shared" si="117"/>
        <v>101199</v>
      </c>
      <c r="T909" cm="1">
        <f t="array" ref="T909">SUMPRODUCT(($G$2:$G$3117=G909)*(S909&gt;$S$2:$S$3117))+1</f>
        <v>2</v>
      </c>
      <c r="U909" t="str">
        <f t="shared" si="118"/>
        <v xml:space="preserve">NEWCASTLE </v>
      </c>
      <c r="V909">
        <v>0</v>
      </c>
      <c r="W909" t="s">
        <v>19</v>
      </c>
      <c r="X909">
        <f t="shared" si="119"/>
        <v>2023</v>
      </c>
    </row>
    <row r="910" spans="1:24" x14ac:dyDescent="0.25">
      <c r="A910" s="10" t="str">
        <f t="shared" si="112"/>
        <v/>
      </c>
      <c r="B910" s="10" t="str">
        <f t="shared" si="113"/>
        <v/>
      </c>
      <c r="C910" s="10" t="str">
        <f t="shared" si="114"/>
        <v>Afternoon44982</v>
      </c>
      <c r="D910" s="5" t="str">
        <f>IF('by region'!$C$2="Any","Any",'Fixture list'!W910)&amp;M910&amp;IF('by region'!$I$2="Any","Any",N910)&amp;G910</f>
        <v>AnyJumpAny44982</v>
      </c>
      <c r="E910" s="5" t="e">
        <f>IF(I910=#REF!,'Fixture list'!G910,"")</f>
        <v>#REF!</v>
      </c>
      <c r="F910" s="5" t="str">
        <f t="shared" si="115"/>
        <v>449824</v>
      </c>
      <c r="G910" s="13">
        <v>44982</v>
      </c>
      <c r="H910" s="14" t="s">
        <v>37</v>
      </c>
      <c r="I910" s="14" t="s">
        <v>31</v>
      </c>
      <c r="J910" s="14" t="s">
        <v>9</v>
      </c>
      <c r="K910" s="14" t="s">
        <v>24</v>
      </c>
      <c r="L910" s="14" t="s">
        <v>11</v>
      </c>
      <c r="M910" s="14" t="s">
        <v>12</v>
      </c>
      <c r="N910" s="14" t="s">
        <v>13</v>
      </c>
      <c r="O910" s="14" t="s">
        <v>14</v>
      </c>
      <c r="P910" s="14" t="s">
        <v>364</v>
      </c>
      <c r="Q910" s="12">
        <f t="shared" si="116"/>
        <v>1</v>
      </c>
      <c r="R910" s="12" cm="1">
        <f t="array" ref="R910">SUMPRODUCT(($G$2:$G$3117=G910)*(Q910&gt;$Q$2:$Q$3117))+1</f>
        <v>1</v>
      </c>
      <c r="S910" s="12">
        <f t="shared" si="117"/>
        <v>101184</v>
      </c>
      <c r="T910" cm="1">
        <f t="array" ref="T910">SUMPRODUCT(($G$2:$G$3117=G910)*(S910&gt;$S$2:$S$3117))+1</f>
        <v>4</v>
      </c>
      <c r="U910" t="str">
        <f t="shared" si="118"/>
        <v xml:space="preserve">Newcastle </v>
      </c>
      <c r="V910">
        <v>0</v>
      </c>
      <c r="W910" t="s">
        <v>19</v>
      </c>
      <c r="X910">
        <f t="shared" si="119"/>
        <v>2023</v>
      </c>
    </row>
    <row r="911" spans="1:24" x14ac:dyDescent="0.25">
      <c r="A911" s="10" t="str">
        <f t="shared" si="112"/>
        <v/>
      </c>
      <c r="B911" s="10" t="str">
        <f t="shared" si="113"/>
        <v/>
      </c>
      <c r="C911" s="10" t="str">
        <f t="shared" si="114"/>
        <v>Afternoon44987</v>
      </c>
      <c r="D911" s="5" t="str">
        <f>IF('by region'!$C$2="Any","Any",'Fixture list'!W911)&amp;M911&amp;IF('by region'!$I$2="Any","Any",N911)&amp;G911</f>
        <v>AnyFlatAny44987</v>
      </c>
      <c r="E911" s="5" t="e">
        <f>IF(I911=#REF!,'Fixture list'!G911,"")</f>
        <v>#REF!</v>
      </c>
      <c r="F911" s="5" t="str">
        <f t="shared" si="115"/>
        <v>449873</v>
      </c>
      <c r="G911" s="13">
        <v>44987</v>
      </c>
      <c r="H911" s="14" t="s">
        <v>34</v>
      </c>
      <c r="I911" s="14" t="s">
        <v>31</v>
      </c>
      <c r="J911" s="14" t="s">
        <v>9</v>
      </c>
      <c r="K911" s="14" t="s">
        <v>24</v>
      </c>
      <c r="L911" s="14" t="s">
        <v>11</v>
      </c>
      <c r="M911" s="14" t="s">
        <v>25</v>
      </c>
      <c r="N911" s="14" t="s">
        <v>26</v>
      </c>
      <c r="O911" s="14" t="s">
        <v>14</v>
      </c>
      <c r="P911" s="14" t="s">
        <v>378</v>
      </c>
      <c r="Q911" s="12">
        <f t="shared" si="116"/>
        <v>1</v>
      </c>
      <c r="R911" s="12" cm="1">
        <f t="array" ref="R911">SUMPRODUCT(($G$2:$G$3117=G911)*(Q911&gt;$Q$2:$Q$3117))+1</f>
        <v>1</v>
      </c>
      <c r="S911" s="12">
        <f t="shared" si="117"/>
        <v>111879</v>
      </c>
      <c r="T911" cm="1">
        <f t="array" ref="T911">SUMPRODUCT(($G$2:$G$3117=G911)*(S911&gt;$S$2:$S$3117))+1</f>
        <v>3</v>
      </c>
      <c r="U911" t="str">
        <f t="shared" si="118"/>
        <v xml:space="preserve">NEWCASTLE </v>
      </c>
      <c r="V911">
        <v>0</v>
      </c>
      <c r="W911" t="s">
        <v>19</v>
      </c>
      <c r="X911">
        <f t="shared" si="119"/>
        <v>2023</v>
      </c>
    </row>
    <row r="912" spans="1:24" x14ac:dyDescent="0.25">
      <c r="A912" s="10" t="str">
        <f t="shared" si="112"/>
        <v/>
      </c>
      <c r="B912" s="10" t="str">
        <f t="shared" si="113"/>
        <v/>
      </c>
      <c r="C912" s="10" t="str">
        <f t="shared" si="114"/>
        <v>Afternoon44992</v>
      </c>
      <c r="D912" s="5" t="str">
        <f>IF('by region'!$C$2="Any","Any",'Fixture list'!W912)&amp;M912&amp;IF('by region'!$I$2="Any","Any",N912)&amp;G912</f>
        <v>AnyJumpAny44992</v>
      </c>
      <c r="E912" s="5" t="e">
        <f>IF(I912=#REF!,'Fixture list'!G912,"")</f>
        <v>#REF!</v>
      </c>
      <c r="F912" s="5" t="str">
        <f t="shared" si="115"/>
        <v>449921</v>
      </c>
      <c r="G912" s="13">
        <v>44992</v>
      </c>
      <c r="H912" s="14" t="s">
        <v>7</v>
      </c>
      <c r="I912" s="14" t="s">
        <v>31</v>
      </c>
      <c r="J912" s="14" t="s">
        <v>9</v>
      </c>
      <c r="K912" s="14" t="s">
        <v>24</v>
      </c>
      <c r="L912" s="14" t="s">
        <v>11</v>
      </c>
      <c r="M912" s="14" t="s">
        <v>12</v>
      </c>
      <c r="N912" s="14" t="s">
        <v>13</v>
      </c>
      <c r="O912" s="14" t="s">
        <v>14</v>
      </c>
      <c r="P912" s="14" t="s">
        <v>396</v>
      </c>
      <c r="Q912" s="12">
        <f t="shared" si="116"/>
        <v>1</v>
      </c>
      <c r="R912" s="12" cm="1">
        <f t="array" ref="R912">SUMPRODUCT(($G$2:$G$3117=G912)*(Q912&gt;$Q$2:$Q$3117))+1</f>
        <v>1</v>
      </c>
      <c r="S912" s="12">
        <f t="shared" si="117"/>
        <v>101186</v>
      </c>
      <c r="T912" cm="1">
        <f t="array" ref="T912">SUMPRODUCT(($G$2:$G$3117=G912)*(S912&gt;$S$2:$S$3117))+1</f>
        <v>1</v>
      </c>
      <c r="U912" t="str">
        <f t="shared" si="118"/>
        <v xml:space="preserve">Newcastle </v>
      </c>
      <c r="V912">
        <v>0</v>
      </c>
      <c r="W912" t="s">
        <v>19</v>
      </c>
      <c r="X912">
        <f t="shared" si="119"/>
        <v>2023</v>
      </c>
    </row>
    <row r="913" spans="1:24" x14ac:dyDescent="0.25">
      <c r="A913" s="10" t="str">
        <f t="shared" si="112"/>
        <v/>
      </c>
      <c r="B913" s="10" t="str">
        <f t="shared" si="113"/>
        <v/>
      </c>
      <c r="C913" s="10" t="str">
        <f t="shared" si="114"/>
        <v>Floodlit45000</v>
      </c>
      <c r="D913" s="5" t="str">
        <f>IF('by region'!$C$2="Any","Any",'Fixture list'!W913)&amp;M913&amp;IF('by region'!$I$2="Any","Any",N913)&amp;G913</f>
        <v>AnyFlatAny45000</v>
      </c>
      <c r="E913" s="5" t="e">
        <f>IF(I913=#REF!,'Fixture list'!G913,"")</f>
        <v>#REF!</v>
      </c>
      <c r="F913" s="5" t="str">
        <f t="shared" si="115"/>
        <v>450003</v>
      </c>
      <c r="G913" s="13">
        <v>45000</v>
      </c>
      <c r="H913" s="14" t="s">
        <v>27</v>
      </c>
      <c r="I913" s="14" t="s">
        <v>31</v>
      </c>
      <c r="J913" s="14" t="s">
        <v>32</v>
      </c>
      <c r="K913" s="14" t="s">
        <v>24</v>
      </c>
      <c r="L913" s="14" t="s">
        <v>11</v>
      </c>
      <c r="M913" s="14" t="s">
        <v>25</v>
      </c>
      <c r="N913" s="14" t="s">
        <v>26</v>
      </c>
      <c r="O913" s="14" t="s">
        <v>14</v>
      </c>
      <c r="P913" s="14" t="s">
        <v>426</v>
      </c>
      <c r="Q913" s="12">
        <f t="shared" si="116"/>
        <v>3</v>
      </c>
      <c r="R913" s="12" cm="1">
        <f t="array" ref="R913">SUMPRODUCT(($G$2:$G$3117=G913)*(Q913&gt;$Q$2:$Q$3117))+1</f>
        <v>3</v>
      </c>
      <c r="S913" s="12">
        <f t="shared" si="117"/>
        <v>301056</v>
      </c>
      <c r="T913" cm="1">
        <f t="array" ref="T913">SUMPRODUCT(($G$2:$G$3117=G913)*(S913&gt;$S$2:$S$3117))+1</f>
        <v>3</v>
      </c>
      <c r="U913" t="str">
        <f t="shared" si="118"/>
        <v>NEWCASTLE #</v>
      </c>
      <c r="V913">
        <v>0</v>
      </c>
      <c r="W913" t="s">
        <v>19</v>
      </c>
      <c r="X913">
        <f t="shared" si="119"/>
        <v>2023</v>
      </c>
    </row>
    <row r="914" spans="1:24" x14ac:dyDescent="0.25">
      <c r="A914" s="10" t="str">
        <f t="shared" si="112"/>
        <v/>
      </c>
      <c r="B914" s="10" t="str">
        <f t="shared" si="113"/>
        <v/>
      </c>
      <c r="C914" s="10" t="str">
        <f t="shared" si="114"/>
        <v>Afternoon45003</v>
      </c>
      <c r="D914" s="5" t="str">
        <f>IF('by region'!$C$2="Any","Any",'Fixture list'!W914)&amp;M914&amp;IF('by region'!$I$2="Any","Any",N914)&amp;G914</f>
        <v>AnyJumpAny45003</v>
      </c>
      <c r="E914" s="5" t="e">
        <f>IF(I914=#REF!,'Fixture list'!G914,"")</f>
        <v>#REF!</v>
      </c>
      <c r="F914" s="5" t="str">
        <f t="shared" si="115"/>
        <v>450032</v>
      </c>
      <c r="G914" s="13">
        <v>45003</v>
      </c>
      <c r="H914" s="14" t="s">
        <v>37</v>
      </c>
      <c r="I914" s="14" t="s">
        <v>31</v>
      </c>
      <c r="J914" s="14" t="s">
        <v>9</v>
      </c>
      <c r="K914" s="14" t="s">
        <v>24</v>
      </c>
      <c r="L914" s="14" t="s">
        <v>11</v>
      </c>
      <c r="M914" s="14" t="s">
        <v>12</v>
      </c>
      <c r="N914" s="14" t="s">
        <v>13</v>
      </c>
      <c r="O914" s="14" t="s">
        <v>14</v>
      </c>
      <c r="P914" s="14" t="s">
        <v>441</v>
      </c>
      <c r="Q914" s="12">
        <f t="shared" si="116"/>
        <v>1</v>
      </c>
      <c r="R914" s="12" cm="1">
        <f t="array" ref="R914">SUMPRODUCT(($G$2:$G$3117=G914)*(Q914&gt;$Q$2:$Q$3117))+1</f>
        <v>1</v>
      </c>
      <c r="S914" s="12">
        <f t="shared" si="117"/>
        <v>101185</v>
      </c>
      <c r="T914" cm="1">
        <f t="array" ref="T914">SUMPRODUCT(($G$2:$G$3117=G914)*(S914&gt;$S$2:$S$3117))+1</f>
        <v>2</v>
      </c>
      <c r="U914" t="str">
        <f t="shared" si="118"/>
        <v xml:space="preserve">Newcastle </v>
      </c>
      <c r="V914">
        <v>0</v>
      </c>
      <c r="W914" t="s">
        <v>11</v>
      </c>
      <c r="X914">
        <f t="shared" si="119"/>
        <v>2023</v>
      </c>
    </row>
    <row r="915" spans="1:24" x14ac:dyDescent="0.25">
      <c r="A915" s="10" t="str">
        <f t="shared" si="112"/>
        <v/>
      </c>
      <c r="B915" s="10" t="str">
        <f t="shared" si="113"/>
        <v/>
      </c>
      <c r="C915" s="10" t="str">
        <f t="shared" si="114"/>
        <v>Afternoon45016</v>
      </c>
      <c r="D915" s="5" t="str">
        <f>IF('by region'!$C$2="Any","Any",'Fixture list'!W915)&amp;M915&amp;IF('by region'!$I$2="Any","Any",N915)&amp;G915</f>
        <v>AnyNULLAny45016</v>
      </c>
      <c r="E915" s="5" t="e">
        <f>IF(I915=#REF!,'Fixture list'!G915,"")</f>
        <v>#REF!</v>
      </c>
      <c r="F915" s="5" t="str">
        <f t="shared" si="115"/>
        <v>450163</v>
      </c>
      <c r="G915" s="13">
        <v>45016</v>
      </c>
      <c r="H915" s="14" t="s">
        <v>35</v>
      </c>
      <c r="I915" s="14" t="s">
        <v>31</v>
      </c>
      <c r="J915" s="14" t="s">
        <v>9</v>
      </c>
      <c r="K915" s="14" t="s">
        <v>30</v>
      </c>
      <c r="L915" s="14" t="s">
        <v>12</v>
      </c>
      <c r="M915" s="14" t="s">
        <v>30</v>
      </c>
      <c r="N915" s="14" t="s">
        <v>30</v>
      </c>
      <c r="O915" s="14" t="s">
        <v>21</v>
      </c>
      <c r="P915" s="14" t="s">
        <v>482</v>
      </c>
      <c r="Q915" s="12">
        <f t="shared" si="116"/>
        <v>1</v>
      </c>
      <c r="R915" s="12" cm="1">
        <f t="array" ref="R915">SUMPRODUCT(($G$2:$G$3117=G915)*(Q915&gt;$Q$2:$Q$3117))+1</f>
        <v>1</v>
      </c>
      <c r="S915" s="12">
        <f t="shared" si="117"/>
        <v>111851</v>
      </c>
      <c r="T915" cm="1">
        <f t="array" ref="T915">SUMPRODUCT(($G$2:$G$3117=G915)*(S915&gt;$S$2:$S$3117))+1</f>
        <v>3</v>
      </c>
      <c r="U915" t="str">
        <f t="shared" si="118"/>
        <v xml:space="preserve">Newcastle </v>
      </c>
      <c r="V915">
        <v>0</v>
      </c>
      <c r="W915" t="s">
        <v>17</v>
      </c>
      <c r="X915">
        <f t="shared" si="119"/>
        <v>2023</v>
      </c>
    </row>
    <row r="916" spans="1:24" x14ac:dyDescent="0.25">
      <c r="A916" s="10" t="str">
        <f t="shared" si="112"/>
        <v/>
      </c>
      <c r="B916" s="10" t="str">
        <f t="shared" si="113"/>
        <v/>
      </c>
      <c r="C916" s="10" t="str">
        <f t="shared" si="114"/>
        <v>Floodlit45019</v>
      </c>
      <c r="D916" s="5" t="str">
        <f>IF('by region'!$C$2="Any","Any",'Fixture list'!W916)&amp;M916&amp;IF('by region'!$I$2="Any","Any",N916)&amp;G916</f>
        <v>AnyFlatAny45019</v>
      </c>
      <c r="E916" s="5" t="e">
        <f>IF(I916=#REF!,'Fixture list'!G916,"")</f>
        <v>#REF!</v>
      </c>
      <c r="F916" s="5" t="str">
        <f t="shared" si="115"/>
        <v>450193</v>
      </c>
      <c r="G916" s="13">
        <v>45019</v>
      </c>
      <c r="H916" s="14" t="s">
        <v>42</v>
      </c>
      <c r="I916" s="14" t="s">
        <v>31</v>
      </c>
      <c r="J916" s="14" t="s">
        <v>32</v>
      </c>
      <c r="K916" s="14" t="s">
        <v>24</v>
      </c>
      <c r="L916" s="14" t="s">
        <v>11</v>
      </c>
      <c r="M916" s="14" t="s">
        <v>25</v>
      </c>
      <c r="N916" s="14" t="s">
        <v>26</v>
      </c>
      <c r="O916" s="14" t="s">
        <v>14</v>
      </c>
      <c r="P916" s="14" t="s">
        <v>494</v>
      </c>
      <c r="Q916" s="12">
        <f t="shared" si="116"/>
        <v>3</v>
      </c>
      <c r="R916" s="12" cm="1">
        <f t="array" ref="R916">SUMPRODUCT(($G$2:$G$3117=G916)*(Q916&gt;$Q$2:$Q$3117))+1</f>
        <v>3</v>
      </c>
      <c r="S916" s="12">
        <f t="shared" si="117"/>
        <v>301088</v>
      </c>
      <c r="T916" cm="1">
        <f t="array" ref="T916">SUMPRODUCT(($G$2:$G$3117=G916)*(S916&gt;$S$2:$S$3117))+1</f>
        <v>3</v>
      </c>
      <c r="U916" t="str">
        <f t="shared" si="118"/>
        <v>NEWCASTLE #</v>
      </c>
      <c r="V916">
        <v>0</v>
      </c>
      <c r="W916" t="s">
        <v>19</v>
      </c>
      <c r="X916">
        <f t="shared" si="119"/>
        <v>2023</v>
      </c>
    </row>
    <row r="917" spans="1:24" x14ac:dyDescent="0.25">
      <c r="A917" s="10" t="str">
        <f t="shared" si="112"/>
        <v/>
      </c>
      <c r="B917" s="10" t="str">
        <f t="shared" si="113"/>
        <v/>
      </c>
      <c r="C917" s="10" t="str">
        <f t="shared" si="114"/>
        <v>Afternoon45023</v>
      </c>
      <c r="D917" s="5" t="str">
        <f>IF('by region'!$C$2="Any","Any",'Fixture list'!W917)&amp;M917&amp;IF('by region'!$I$2="Any","Any",N917)&amp;G917</f>
        <v>AnyFlatAny45023</v>
      </c>
      <c r="E917" s="5" t="e">
        <f>IF(I917=#REF!,'Fixture list'!G917,"")</f>
        <v>#REF!</v>
      </c>
      <c r="F917" s="5" t="str">
        <f t="shared" si="115"/>
        <v>450232</v>
      </c>
      <c r="G917" s="13">
        <v>45023</v>
      </c>
      <c r="H917" s="14" t="s">
        <v>35</v>
      </c>
      <c r="I917" s="14" t="s">
        <v>31</v>
      </c>
      <c r="J917" s="14" t="s">
        <v>9</v>
      </c>
      <c r="K917" s="14" t="s">
        <v>24</v>
      </c>
      <c r="L917" s="14" t="s">
        <v>11</v>
      </c>
      <c r="M917" s="14" t="s">
        <v>25</v>
      </c>
      <c r="N917" s="14" t="s">
        <v>26</v>
      </c>
      <c r="O917" s="14" t="s">
        <v>21</v>
      </c>
      <c r="P917" s="14" t="s">
        <v>508</v>
      </c>
      <c r="Q917" s="12">
        <f t="shared" si="116"/>
        <v>1</v>
      </c>
      <c r="R917" s="12" cm="1">
        <f t="array" ref="R917">SUMPRODUCT(($G$2:$G$3117=G917)*(Q917&gt;$Q$2:$Q$3117))+1</f>
        <v>1</v>
      </c>
      <c r="S917" s="12">
        <f t="shared" si="117"/>
        <v>114872</v>
      </c>
      <c r="T917" cm="1">
        <f t="array" ref="T917">SUMPRODUCT(($G$2:$G$3117=G917)*(S917&gt;$S$2:$S$3117))+1</f>
        <v>2</v>
      </c>
      <c r="U917" t="str">
        <f t="shared" si="118"/>
        <v xml:space="preserve">NEWCASTLE </v>
      </c>
      <c r="V917">
        <v>0</v>
      </c>
      <c r="W917" t="s">
        <v>11</v>
      </c>
      <c r="X917">
        <f t="shared" si="119"/>
        <v>2023</v>
      </c>
    </row>
    <row r="918" spans="1:24" x14ac:dyDescent="0.25">
      <c r="A918" s="10" t="str">
        <f t="shared" si="112"/>
        <v/>
      </c>
      <c r="B918" s="10" t="str">
        <f t="shared" si="113"/>
        <v/>
      </c>
      <c r="C918" s="10" t="str">
        <f t="shared" si="114"/>
        <v>Afternoon45029</v>
      </c>
      <c r="D918" s="5" t="str">
        <f>IF('by region'!$C$2="Any","Any",'Fixture list'!W918)&amp;M918&amp;IF('by region'!$I$2="Any","Any",N918)&amp;G918</f>
        <v>AnyFlatAny45029</v>
      </c>
      <c r="E918" s="5" t="e">
        <f>IF(I918=#REF!,'Fixture list'!G918,"")</f>
        <v>#REF!</v>
      </c>
      <c r="F918" s="5" t="str">
        <f t="shared" si="115"/>
        <v>450293</v>
      </c>
      <c r="G918" s="13">
        <v>45029</v>
      </c>
      <c r="H918" s="14" t="s">
        <v>34</v>
      </c>
      <c r="I918" s="14" t="s">
        <v>31</v>
      </c>
      <c r="J918" s="14" t="s">
        <v>9</v>
      </c>
      <c r="K918" s="14" t="s">
        <v>24</v>
      </c>
      <c r="L918" s="14" t="s">
        <v>11</v>
      </c>
      <c r="M918" s="14" t="s">
        <v>25</v>
      </c>
      <c r="N918" s="14" t="s">
        <v>26</v>
      </c>
      <c r="O918" s="14" t="s">
        <v>14</v>
      </c>
      <c r="P918" s="14" t="s">
        <v>533</v>
      </c>
      <c r="Q918" s="12">
        <f t="shared" si="116"/>
        <v>1</v>
      </c>
      <c r="R918" s="12" cm="1">
        <f t="array" ref="R918">SUMPRODUCT(($G$2:$G$3117=G918)*(Q918&gt;$Q$2:$Q$3117))+1</f>
        <v>1</v>
      </c>
      <c r="S918" s="12">
        <f t="shared" si="117"/>
        <v>101720</v>
      </c>
      <c r="T918" cm="1">
        <f t="array" ref="T918">SUMPRODUCT(($G$2:$G$3117=G918)*(S918&gt;$S$2:$S$3117))+1</f>
        <v>3</v>
      </c>
      <c r="U918" t="str">
        <f t="shared" si="118"/>
        <v xml:space="preserve">NEWCASTLE </v>
      </c>
      <c r="V918">
        <v>0</v>
      </c>
      <c r="W918" t="s">
        <v>11</v>
      </c>
      <c r="X918">
        <f t="shared" si="119"/>
        <v>2023</v>
      </c>
    </row>
    <row r="919" spans="1:24" x14ac:dyDescent="0.25">
      <c r="A919" s="10" t="str">
        <f t="shared" si="112"/>
        <v/>
      </c>
      <c r="B919" s="10" t="str">
        <f t="shared" si="113"/>
        <v/>
      </c>
      <c r="C919" s="10" t="str">
        <f t="shared" si="114"/>
        <v>Afternoon45031</v>
      </c>
      <c r="D919" s="5" t="str">
        <f>IF('by region'!$C$2="Any","Any",'Fixture list'!W919)&amp;M919&amp;IF('by region'!$I$2="Any","Any",N919)&amp;G919</f>
        <v>AnyJumpAny45031</v>
      </c>
      <c r="E919" s="5" t="e">
        <f>IF(I919=#REF!,'Fixture list'!G919,"")</f>
        <v>#REF!</v>
      </c>
      <c r="F919" s="5" t="str">
        <f t="shared" si="115"/>
        <v>450312</v>
      </c>
      <c r="G919" s="13">
        <v>45031</v>
      </c>
      <c r="H919" s="14" t="s">
        <v>37</v>
      </c>
      <c r="I919" s="14" t="s">
        <v>31</v>
      </c>
      <c r="J919" s="14" t="s">
        <v>9</v>
      </c>
      <c r="K919" s="14" t="s">
        <v>24</v>
      </c>
      <c r="L919" s="14" t="s">
        <v>11</v>
      </c>
      <c r="M919" s="14" t="s">
        <v>12</v>
      </c>
      <c r="N919" s="14" t="s">
        <v>13</v>
      </c>
      <c r="O919" s="14" t="s">
        <v>14</v>
      </c>
      <c r="P919" s="14" t="s">
        <v>544</v>
      </c>
      <c r="Q919" s="12">
        <f t="shared" si="116"/>
        <v>1</v>
      </c>
      <c r="R919" s="12" cm="1">
        <f t="array" ref="R919">SUMPRODUCT(($G$2:$G$3117=G919)*(Q919&gt;$Q$2:$Q$3117))+1</f>
        <v>1</v>
      </c>
      <c r="S919" s="12">
        <f t="shared" si="117"/>
        <v>100908</v>
      </c>
      <c r="T919" cm="1">
        <f t="array" ref="T919">SUMPRODUCT(($G$2:$G$3117=G919)*(S919&gt;$S$2:$S$3117))+1</f>
        <v>2</v>
      </c>
      <c r="U919" t="str">
        <f t="shared" si="118"/>
        <v xml:space="preserve">Newcastle </v>
      </c>
      <c r="V919">
        <v>0</v>
      </c>
      <c r="W919" t="s">
        <v>19</v>
      </c>
      <c r="X919">
        <f t="shared" si="119"/>
        <v>2023</v>
      </c>
    </row>
    <row r="920" spans="1:24" x14ac:dyDescent="0.25">
      <c r="A920" s="10" t="str">
        <f t="shared" si="112"/>
        <v/>
      </c>
      <c r="B920" s="10" t="str">
        <f t="shared" si="113"/>
        <v/>
      </c>
      <c r="C920" s="10" t="str">
        <f t="shared" si="114"/>
        <v>Evening45048</v>
      </c>
      <c r="D920" s="5" t="str">
        <f>IF('by region'!$C$2="Any","Any",'Fixture list'!W920)&amp;M920&amp;IF('by region'!$I$2="Any","Any",N920)&amp;G920</f>
        <v>AnyFlatAny45048</v>
      </c>
      <c r="E920" s="5" t="e">
        <f>IF(I920=#REF!,'Fixture list'!G920,"")</f>
        <v>#REF!</v>
      </c>
      <c r="F920" s="5" t="str">
        <f t="shared" si="115"/>
        <v>450484</v>
      </c>
      <c r="G920" s="13">
        <v>45048</v>
      </c>
      <c r="H920" s="14" t="s">
        <v>7</v>
      </c>
      <c r="I920" s="14" t="s">
        <v>31</v>
      </c>
      <c r="J920" s="14" t="s">
        <v>80</v>
      </c>
      <c r="K920" s="14" t="s">
        <v>30</v>
      </c>
      <c r="L920" s="14" t="s">
        <v>30</v>
      </c>
      <c r="M920" s="14" t="s">
        <v>25</v>
      </c>
      <c r="N920" s="14" t="s">
        <v>30</v>
      </c>
      <c r="O920" s="14" t="s">
        <v>21</v>
      </c>
      <c r="P920" s="14" t="s">
        <v>611</v>
      </c>
      <c r="Q920" s="12">
        <f t="shared" si="116"/>
        <v>2</v>
      </c>
      <c r="R920" s="12" cm="1">
        <f t="array" ref="R920">SUMPRODUCT(($G$2:$G$3117=G920)*(Q920&gt;$Q$2:$Q$3117))+1</f>
        <v>4</v>
      </c>
      <c r="S920" s="12">
        <f t="shared" si="117"/>
        <v>411602</v>
      </c>
      <c r="T920" cm="1">
        <f t="array" ref="T920">SUMPRODUCT(($G$2:$G$3117=G920)*(S920&gt;$S$2:$S$3117))+1</f>
        <v>4</v>
      </c>
      <c r="U920" t="str">
        <f t="shared" si="118"/>
        <v>NEWCASTLE †</v>
      </c>
      <c r="V920">
        <v>0</v>
      </c>
      <c r="W920" t="s">
        <v>17</v>
      </c>
      <c r="X920">
        <f t="shared" si="119"/>
        <v>2023</v>
      </c>
    </row>
    <row r="921" spans="1:24" x14ac:dyDescent="0.25">
      <c r="A921" s="10" t="str">
        <f t="shared" si="112"/>
        <v/>
      </c>
      <c r="B921" s="10" t="str">
        <f t="shared" si="113"/>
        <v/>
      </c>
      <c r="C921" s="10" t="str">
        <f t="shared" si="114"/>
        <v>Evening45051</v>
      </c>
      <c r="D921" s="5" t="str">
        <f>IF('by region'!$C$2="Any","Any",'Fixture list'!W921)&amp;M921&amp;IF('by region'!$I$2="Any","Any",N921)&amp;G921</f>
        <v>AnyFlatAny45051</v>
      </c>
      <c r="E921" s="5" t="e">
        <f>IF(I921=#REF!,'Fixture list'!G921,"")</f>
        <v>#REF!</v>
      </c>
      <c r="F921" s="5" t="str">
        <f t="shared" si="115"/>
        <v>450514</v>
      </c>
      <c r="G921" s="13">
        <v>45051</v>
      </c>
      <c r="H921" s="14" t="s">
        <v>35</v>
      </c>
      <c r="I921" s="14" t="s">
        <v>31</v>
      </c>
      <c r="J921" s="14" t="s">
        <v>80</v>
      </c>
      <c r="K921" s="14" t="s">
        <v>24</v>
      </c>
      <c r="L921" s="14" t="s">
        <v>11</v>
      </c>
      <c r="M921" s="14" t="s">
        <v>25</v>
      </c>
      <c r="N921" s="14" t="s">
        <v>26</v>
      </c>
      <c r="O921" s="14" t="s">
        <v>14</v>
      </c>
      <c r="P921" s="14" t="s">
        <v>625</v>
      </c>
      <c r="Q921" s="12">
        <f t="shared" si="116"/>
        <v>2</v>
      </c>
      <c r="R921" s="12" cm="1">
        <f t="array" ref="R921">SUMPRODUCT(($G$2:$G$3117=G921)*(Q921&gt;$Q$2:$Q$3117))+1</f>
        <v>4</v>
      </c>
      <c r="S921" s="12">
        <f t="shared" si="117"/>
        <v>400815</v>
      </c>
      <c r="T921" cm="1">
        <f t="array" ref="T921">SUMPRODUCT(($G$2:$G$3117=G921)*(S921&gt;$S$2:$S$3117))+1</f>
        <v>4</v>
      </c>
      <c r="U921" t="str">
        <f t="shared" si="118"/>
        <v>NEWCASTLE †</v>
      </c>
      <c r="V921">
        <v>0</v>
      </c>
      <c r="W921" t="s">
        <v>19</v>
      </c>
      <c r="X921">
        <f t="shared" si="119"/>
        <v>2023</v>
      </c>
    </row>
    <row r="922" spans="1:24" x14ac:dyDescent="0.25">
      <c r="A922" s="10" t="str">
        <f t="shared" si="112"/>
        <v/>
      </c>
      <c r="B922" s="10" t="str">
        <f t="shared" si="113"/>
        <v/>
      </c>
      <c r="C922" s="10" t="str">
        <f t="shared" si="114"/>
        <v>Evening45083</v>
      </c>
      <c r="D922" s="5" t="str">
        <f>IF('by region'!$C$2="Any","Any",'Fixture list'!W922)&amp;M922&amp;IF('by region'!$I$2="Any","Any",N922)&amp;G922</f>
        <v>AnyFlatAny45083</v>
      </c>
      <c r="E922" s="5" t="e">
        <f>IF(I922=#REF!,'Fixture list'!G922,"")</f>
        <v>#REF!</v>
      </c>
      <c r="F922" s="5" t="str">
        <f t="shared" si="115"/>
        <v>450834</v>
      </c>
      <c r="G922" s="13">
        <v>45083</v>
      </c>
      <c r="H922" s="14" t="s">
        <v>7</v>
      </c>
      <c r="I922" s="14" t="s">
        <v>31</v>
      </c>
      <c r="J922" s="14" t="s">
        <v>80</v>
      </c>
      <c r="K922" s="14" t="s">
        <v>24</v>
      </c>
      <c r="L922" s="14" t="s">
        <v>11</v>
      </c>
      <c r="M922" s="14" t="s">
        <v>25</v>
      </c>
      <c r="N922" s="14" t="s">
        <v>26</v>
      </c>
      <c r="O922" s="14" t="s">
        <v>14</v>
      </c>
      <c r="P922" s="14" t="s">
        <v>781</v>
      </c>
      <c r="Q922" s="12">
        <f t="shared" si="116"/>
        <v>2</v>
      </c>
      <c r="R922" s="12" cm="1">
        <f t="array" ref="R922">SUMPRODUCT(($G$2:$G$3117=G922)*(Q922&gt;$Q$2:$Q$3117))+1</f>
        <v>3</v>
      </c>
      <c r="S922" s="12">
        <f t="shared" si="117"/>
        <v>312750</v>
      </c>
      <c r="T922" cm="1">
        <f t="array" ref="T922">SUMPRODUCT(($G$2:$G$3117=G922)*(S922&gt;$S$2:$S$3117))+1</f>
        <v>4</v>
      </c>
      <c r="U922" t="str">
        <f t="shared" si="118"/>
        <v>NEWCASTLE †</v>
      </c>
      <c r="V922">
        <v>0</v>
      </c>
      <c r="W922" t="s">
        <v>11</v>
      </c>
      <c r="X922">
        <f t="shared" si="119"/>
        <v>2023</v>
      </c>
    </row>
    <row r="923" spans="1:24" x14ac:dyDescent="0.25">
      <c r="A923" s="10" t="str">
        <f t="shared" si="112"/>
        <v/>
      </c>
      <c r="B923" s="10" t="str">
        <f t="shared" si="113"/>
        <v/>
      </c>
      <c r="C923" s="10" t="str">
        <f t="shared" si="114"/>
        <v>Afternoon45106</v>
      </c>
      <c r="D923" s="5" t="str">
        <f>IF('by region'!$C$2="Any","Any",'Fixture list'!W923)&amp;M923&amp;IF('by region'!$I$2="Any","Any",N923)&amp;G923</f>
        <v>AnyFlatAny45106</v>
      </c>
      <c r="E923" s="5" t="e">
        <f>IF(I923=#REF!,'Fixture list'!G923,"")</f>
        <v>#REF!</v>
      </c>
      <c r="F923" s="5" t="str">
        <f t="shared" si="115"/>
        <v>451061</v>
      </c>
      <c r="G923" s="13">
        <v>45106</v>
      </c>
      <c r="H923" s="14" t="s">
        <v>34</v>
      </c>
      <c r="I923" s="14" t="s">
        <v>31</v>
      </c>
      <c r="J923" s="14" t="s">
        <v>9</v>
      </c>
      <c r="K923" s="14" t="s">
        <v>24</v>
      </c>
      <c r="L923" s="14" t="s">
        <v>11</v>
      </c>
      <c r="M923" s="14" t="s">
        <v>25</v>
      </c>
      <c r="N923" s="14" t="s">
        <v>26</v>
      </c>
      <c r="O923" s="14" t="s">
        <v>14</v>
      </c>
      <c r="P923" s="14" t="s">
        <v>891</v>
      </c>
      <c r="Q923" s="12">
        <f t="shared" si="116"/>
        <v>1</v>
      </c>
      <c r="R923" s="12" cm="1">
        <f t="array" ref="R923">SUMPRODUCT(($G$2:$G$3117=G923)*(Q923&gt;$Q$2:$Q$3117))+1</f>
        <v>1</v>
      </c>
      <c r="S923" s="12">
        <f t="shared" si="117"/>
        <v>101196</v>
      </c>
      <c r="T923" cm="1">
        <f t="array" ref="T923">SUMPRODUCT(($G$2:$G$3117=G923)*(S923&gt;$S$2:$S$3117))+1</f>
        <v>1</v>
      </c>
      <c r="U923" t="str">
        <f t="shared" si="118"/>
        <v xml:space="preserve">NEWCASTLE </v>
      </c>
      <c r="V923">
        <v>0</v>
      </c>
      <c r="W923" t="s">
        <v>11</v>
      </c>
      <c r="X923">
        <f t="shared" si="119"/>
        <v>2023</v>
      </c>
    </row>
    <row r="924" spans="1:24" x14ac:dyDescent="0.25">
      <c r="A924" s="10" t="str">
        <f t="shared" si="112"/>
        <v/>
      </c>
      <c r="B924" s="10" t="str">
        <f t="shared" si="113"/>
        <v/>
      </c>
      <c r="C924" s="10" t="str">
        <f t="shared" si="114"/>
        <v>Evening45107</v>
      </c>
      <c r="D924" s="5" t="str">
        <f>IF('by region'!$C$2="Any","Any",'Fixture list'!W924)&amp;M924&amp;IF('by region'!$I$2="Any","Any",N924)&amp;G924</f>
        <v>AnyFlatAny45107</v>
      </c>
      <c r="E924" s="5" t="e">
        <f>IF(I924=#REF!,'Fixture list'!G924,"")</f>
        <v>#REF!</v>
      </c>
      <c r="F924" s="5" t="str">
        <f t="shared" si="115"/>
        <v>451074</v>
      </c>
      <c r="G924" s="13">
        <v>45107</v>
      </c>
      <c r="H924" s="14" t="s">
        <v>35</v>
      </c>
      <c r="I924" s="14" t="s">
        <v>31</v>
      </c>
      <c r="J924" s="14" t="s">
        <v>80</v>
      </c>
      <c r="K924" s="14" t="s">
        <v>24</v>
      </c>
      <c r="L924" s="14" t="s">
        <v>11</v>
      </c>
      <c r="M924" s="14" t="s">
        <v>25</v>
      </c>
      <c r="N924" s="14" t="s">
        <v>26</v>
      </c>
      <c r="O924" s="14" t="s">
        <v>14</v>
      </c>
      <c r="P924" s="14" t="s">
        <v>896</v>
      </c>
      <c r="Q924" s="12">
        <f t="shared" si="116"/>
        <v>2</v>
      </c>
      <c r="R924" s="12" cm="1">
        <f t="array" ref="R924">SUMPRODUCT(($G$2:$G$3117=G924)*(Q924&gt;$Q$2:$Q$3117))+1</f>
        <v>4</v>
      </c>
      <c r="S924" s="12">
        <f t="shared" si="117"/>
        <v>401193</v>
      </c>
      <c r="T924" cm="1">
        <f t="array" ref="T924">SUMPRODUCT(($G$2:$G$3117=G924)*(S924&gt;$S$2:$S$3117))+1</f>
        <v>4</v>
      </c>
      <c r="U924" t="str">
        <f t="shared" si="118"/>
        <v>NEWCASTLE †</v>
      </c>
      <c r="V924">
        <v>0</v>
      </c>
      <c r="W924" t="s">
        <v>17</v>
      </c>
      <c r="X924">
        <f t="shared" si="119"/>
        <v>2023</v>
      </c>
    </row>
    <row r="925" spans="1:24" x14ac:dyDescent="0.25">
      <c r="A925" s="10" t="str">
        <f t="shared" si="112"/>
        <v/>
      </c>
      <c r="B925" s="10" t="str">
        <f t="shared" si="113"/>
        <v/>
      </c>
      <c r="C925" s="10" t="str">
        <f t="shared" si="114"/>
        <v>Afternoon45108</v>
      </c>
      <c r="D925" s="5" t="str">
        <f>IF('by region'!$C$2="Any","Any",'Fixture list'!W925)&amp;M925&amp;IF('by region'!$I$2="Any","Any",N925)&amp;G925</f>
        <v>AnyFlatAny45108</v>
      </c>
      <c r="E925" s="5" t="e">
        <f>IF(I925=#REF!,'Fixture list'!G925,"")</f>
        <v>#REF!</v>
      </c>
      <c r="F925" s="5" t="str">
        <f t="shared" si="115"/>
        <v>451083</v>
      </c>
      <c r="G925" s="13">
        <v>45108</v>
      </c>
      <c r="H925" s="14" t="s">
        <v>37</v>
      </c>
      <c r="I925" s="14" t="s">
        <v>31</v>
      </c>
      <c r="J925" s="14" t="s">
        <v>9</v>
      </c>
      <c r="K925" s="14" t="s">
        <v>24</v>
      </c>
      <c r="L925" s="14" t="s">
        <v>11</v>
      </c>
      <c r="M925" s="14" t="s">
        <v>25</v>
      </c>
      <c r="N925" s="14" t="s">
        <v>26</v>
      </c>
      <c r="O925" s="14" t="s">
        <v>14</v>
      </c>
      <c r="P925" s="14" t="s">
        <v>903</v>
      </c>
      <c r="Q925" s="12">
        <f t="shared" si="116"/>
        <v>1</v>
      </c>
      <c r="R925" s="12" cm="1">
        <f t="array" ref="R925">SUMPRODUCT(($G$2:$G$3117=G925)*(Q925&gt;$Q$2:$Q$3117))+1</f>
        <v>1</v>
      </c>
      <c r="S925" s="12">
        <f t="shared" si="117"/>
        <v>101194</v>
      </c>
      <c r="T925" cm="1">
        <f t="array" ref="T925">SUMPRODUCT(($G$2:$G$3117=G925)*(S925&gt;$S$2:$S$3117))+1</f>
        <v>3</v>
      </c>
      <c r="U925" t="str">
        <f t="shared" si="118"/>
        <v xml:space="preserve">NEWCASTLE </v>
      </c>
      <c r="V925">
        <v>0</v>
      </c>
      <c r="W925" t="s">
        <v>11</v>
      </c>
      <c r="X925">
        <f t="shared" si="119"/>
        <v>2023</v>
      </c>
    </row>
    <row r="926" spans="1:24" x14ac:dyDescent="0.25">
      <c r="A926" s="10" t="str">
        <f t="shared" si="112"/>
        <v/>
      </c>
      <c r="B926" s="10" t="str">
        <f t="shared" si="113"/>
        <v/>
      </c>
      <c r="C926" s="10" t="str">
        <f t="shared" si="114"/>
        <v>Afternoon45136</v>
      </c>
      <c r="D926" s="5" t="str">
        <f>IF('by region'!$C$2="Any","Any",'Fixture list'!W926)&amp;M926&amp;IF('by region'!$I$2="Any","Any",N926)&amp;G926</f>
        <v>AnyFlatAny45136</v>
      </c>
      <c r="E926" s="5" t="e">
        <f>IF(I926=#REF!,'Fixture list'!G926,"")</f>
        <v>#REF!</v>
      </c>
      <c r="F926" s="5" t="str">
        <f t="shared" si="115"/>
        <v>451362</v>
      </c>
      <c r="G926" s="13">
        <v>45136</v>
      </c>
      <c r="H926" s="14" t="s">
        <v>37</v>
      </c>
      <c r="I926" s="14" t="s">
        <v>31</v>
      </c>
      <c r="J926" s="14" t="s">
        <v>9</v>
      </c>
      <c r="K926" s="14" t="s">
        <v>24</v>
      </c>
      <c r="L926" s="14" t="s">
        <v>11</v>
      </c>
      <c r="M926" s="14" t="s">
        <v>25</v>
      </c>
      <c r="N926" s="14" t="s">
        <v>26</v>
      </c>
      <c r="O926" s="14" t="s">
        <v>14</v>
      </c>
      <c r="P926" s="14" t="s">
        <v>1032</v>
      </c>
      <c r="Q926" s="12">
        <f t="shared" si="116"/>
        <v>1</v>
      </c>
      <c r="R926" s="12" cm="1">
        <f t="array" ref="R926">SUMPRODUCT(($G$2:$G$3117=G926)*(Q926&gt;$Q$2:$Q$3117))+1</f>
        <v>1</v>
      </c>
      <c r="S926" s="12">
        <f t="shared" si="117"/>
        <v>101195</v>
      </c>
      <c r="T926" cm="1">
        <f t="array" ref="T926">SUMPRODUCT(($G$2:$G$3117=G926)*(S926&gt;$S$2:$S$3117))+1</f>
        <v>2</v>
      </c>
      <c r="U926" t="str">
        <f t="shared" si="118"/>
        <v xml:space="preserve">NEWCASTLE </v>
      </c>
      <c r="V926">
        <v>0</v>
      </c>
      <c r="W926" t="s">
        <v>19</v>
      </c>
      <c r="X926">
        <f t="shared" si="119"/>
        <v>2023</v>
      </c>
    </row>
    <row r="927" spans="1:24" x14ac:dyDescent="0.25">
      <c r="A927" s="10" t="str">
        <f t="shared" si="112"/>
        <v/>
      </c>
      <c r="B927" s="10" t="str">
        <f t="shared" si="113"/>
        <v/>
      </c>
      <c r="C927" s="10" t="str">
        <f t="shared" si="114"/>
        <v>Evening45141</v>
      </c>
      <c r="D927" s="5" t="str">
        <f>IF('by region'!$C$2="Any","Any",'Fixture list'!W927)&amp;M927&amp;IF('by region'!$I$2="Any","Any",N927)&amp;G927</f>
        <v>AnyFlatAny45141</v>
      </c>
      <c r="E927" s="5" t="e">
        <f>IF(I927=#REF!,'Fixture list'!G927,"")</f>
        <v>#REF!</v>
      </c>
      <c r="F927" s="5" t="str">
        <f t="shared" si="115"/>
        <v>451414</v>
      </c>
      <c r="G927" s="13">
        <v>45141</v>
      </c>
      <c r="H927" s="14" t="s">
        <v>34</v>
      </c>
      <c r="I927" s="14" t="s">
        <v>31</v>
      </c>
      <c r="J927" s="14" t="s">
        <v>80</v>
      </c>
      <c r="K927" s="14" t="s">
        <v>24</v>
      </c>
      <c r="L927" s="14" t="s">
        <v>11</v>
      </c>
      <c r="M927" s="14" t="s">
        <v>25</v>
      </c>
      <c r="N927" s="14" t="s">
        <v>26</v>
      </c>
      <c r="O927" s="14" t="s">
        <v>14</v>
      </c>
      <c r="P927" s="14" t="s">
        <v>1055</v>
      </c>
      <c r="Q927" s="12">
        <f t="shared" si="116"/>
        <v>2</v>
      </c>
      <c r="R927" s="12" cm="1">
        <f t="array" ref="R927">SUMPRODUCT(($G$2:$G$3117=G927)*(Q927&gt;$Q$2:$Q$3117))+1</f>
        <v>4</v>
      </c>
      <c r="S927" s="12">
        <f t="shared" si="117"/>
        <v>401215</v>
      </c>
      <c r="T927" cm="1">
        <f t="array" ref="T927">SUMPRODUCT(($G$2:$G$3117=G927)*(S927&gt;$S$2:$S$3117))+1</f>
        <v>4</v>
      </c>
      <c r="U927" t="str">
        <f t="shared" si="118"/>
        <v>NEWCASTLE †</v>
      </c>
      <c r="V927">
        <v>0</v>
      </c>
      <c r="W927" t="s">
        <v>11</v>
      </c>
      <c r="X927">
        <f t="shared" si="119"/>
        <v>2023</v>
      </c>
    </row>
    <row r="928" spans="1:24" x14ac:dyDescent="0.25">
      <c r="A928" s="10" t="str">
        <f t="shared" si="112"/>
        <v/>
      </c>
      <c r="B928" s="10" t="str">
        <f t="shared" si="113"/>
        <v/>
      </c>
      <c r="C928" s="10" t="str">
        <f t="shared" si="114"/>
        <v>Evening45153</v>
      </c>
      <c r="D928" s="5" t="str">
        <f>IF('by region'!$C$2="Any","Any",'Fixture list'!W928)&amp;M928&amp;IF('by region'!$I$2="Any","Any",N928)&amp;G928</f>
        <v>AnyFlatAny45153</v>
      </c>
      <c r="E928" s="5" t="e">
        <f>IF(I928=#REF!,'Fixture list'!G928,"")</f>
        <v>#REF!</v>
      </c>
      <c r="F928" s="5" t="str">
        <f t="shared" si="115"/>
        <v>451533</v>
      </c>
      <c r="G928" s="13">
        <v>45153</v>
      </c>
      <c r="H928" s="14" t="s">
        <v>7</v>
      </c>
      <c r="I928" s="14" t="s">
        <v>31</v>
      </c>
      <c r="J928" s="14" t="s">
        <v>80</v>
      </c>
      <c r="K928" s="14" t="s">
        <v>30</v>
      </c>
      <c r="L928" s="14" t="s">
        <v>30</v>
      </c>
      <c r="M928" s="14" t="s">
        <v>25</v>
      </c>
      <c r="N928" s="14" t="s">
        <v>30</v>
      </c>
      <c r="O928" s="14" t="s">
        <v>21</v>
      </c>
      <c r="P928" s="14" t="s">
        <v>1106</v>
      </c>
      <c r="Q928" s="12">
        <f t="shared" si="116"/>
        <v>2</v>
      </c>
      <c r="R928" s="12" cm="1">
        <f t="array" ref="R928">SUMPRODUCT(($G$2:$G$3117=G928)*(Q928&gt;$Q$2:$Q$3117))+1</f>
        <v>3</v>
      </c>
      <c r="S928" s="12">
        <f t="shared" si="117"/>
        <v>311584</v>
      </c>
      <c r="T928" cm="1">
        <f t="array" ref="T928">SUMPRODUCT(($G$2:$G$3117=G928)*(S928&gt;$S$2:$S$3117))+1</f>
        <v>3</v>
      </c>
      <c r="U928" t="str">
        <f t="shared" si="118"/>
        <v>NEWCASTLE †</v>
      </c>
      <c r="V928">
        <v>0</v>
      </c>
      <c r="W928" t="s">
        <v>11</v>
      </c>
      <c r="X928">
        <f t="shared" si="119"/>
        <v>2023</v>
      </c>
    </row>
    <row r="929" spans="1:24" x14ac:dyDescent="0.25">
      <c r="A929" s="10" t="str">
        <f t="shared" si="112"/>
        <v/>
      </c>
      <c r="B929" s="10" t="str">
        <f t="shared" si="113"/>
        <v/>
      </c>
      <c r="C929" s="10" t="str">
        <f t="shared" si="114"/>
        <v>Evening45170</v>
      </c>
      <c r="D929" s="5" t="str">
        <f>IF('by region'!$C$2="Any","Any",'Fixture list'!W929)&amp;M929&amp;IF('by region'!$I$2="Any","Any",N929)&amp;G929</f>
        <v>AnyFlatAny45170</v>
      </c>
      <c r="E929" s="5" t="e">
        <f>IF(I929=#REF!,'Fixture list'!G929,"")</f>
        <v>#REF!</v>
      </c>
      <c r="F929" s="5" t="str">
        <f t="shared" si="115"/>
        <v>451706</v>
      </c>
      <c r="G929" s="13">
        <v>45170</v>
      </c>
      <c r="H929" s="14" t="s">
        <v>35</v>
      </c>
      <c r="I929" s="14" t="s">
        <v>31</v>
      </c>
      <c r="J929" s="14" t="s">
        <v>80</v>
      </c>
      <c r="K929" s="14" t="s">
        <v>24</v>
      </c>
      <c r="L929" s="14" t="s">
        <v>19</v>
      </c>
      <c r="M929" s="14" t="s">
        <v>25</v>
      </c>
      <c r="N929" s="14" t="s">
        <v>26</v>
      </c>
      <c r="O929" s="14" t="s">
        <v>14</v>
      </c>
      <c r="P929" s="14" t="s">
        <v>1184</v>
      </c>
      <c r="Q929" s="12">
        <f t="shared" si="116"/>
        <v>2</v>
      </c>
      <c r="R929" s="12" cm="1">
        <f t="array" ref="R929">SUMPRODUCT(($G$2:$G$3117=G929)*(Q929&gt;$Q$2:$Q$3117))+1</f>
        <v>4</v>
      </c>
      <c r="S929" s="12">
        <f t="shared" si="117"/>
        <v>410401</v>
      </c>
      <c r="T929" cm="1">
        <f t="array" ref="T929">SUMPRODUCT(($G$2:$G$3117=G929)*(S929&gt;$S$2:$S$3117))+1</f>
        <v>6</v>
      </c>
      <c r="U929" t="str">
        <f t="shared" si="118"/>
        <v>NEWCASTLE †</v>
      </c>
      <c r="V929">
        <v>0</v>
      </c>
      <c r="W929" t="s">
        <v>19</v>
      </c>
      <c r="X929">
        <f t="shared" si="119"/>
        <v>2023</v>
      </c>
    </row>
    <row r="930" spans="1:24" x14ac:dyDescent="0.25">
      <c r="A930" s="10" t="str">
        <f t="shared" si="112"/>
        <v/>
      </c>
      <c r="B930" s="10" t="str">
        <f t="shared" si="113"/>
        <v/>
      </c>
      <c r="C930" s="10" t="str">
        <f t="shared" si="114"/>
        <v>Afternoon45177</v>
      </c>
      <c r="D930" s="5" t="str">
        <f>IF('by region'!$C$2="Any","Any",'Fixture list'!W930)&amp;M930&amp;IF('by region'!$I$2="Any","Any",N930)&amp;G930</f>
        <v>AnyFlatAny45177</v>
      </c>
      <c r="E930" s="5" t="e">
        <f>IF(I930=#REF!,'Fixture list'!G930,"")</f>
        <v>#REF!</v>
      </c>
      <c r="F930" s="5" t="str">
        <f t="shared" si="115"/>
        <v>451772</v>
      </c>
      <c r="G930" s="13">
        <v>45177</v>
      </c>
      <c r="H930" s="14" t="s">
        <v>35</v>
      </c>
      <c r="I930" s="14" t="s">
        <v>31</v>
      </c>
      <c r="J930" s="14" t="s">
        <v>9</v>
      </c>
      <c r="K930" s="14" t="s">
        <v>24</v>
      </c>
      <c r="L930" s="14" t="s">
        <v>19</v>
      </c>
      <c r="M930" s="14" t="s">
        <v>25</v>
      </c>
      <c r="N930" s="14" t="s">
        <v>26</v>
      </c>
      <c r="O930" s="14" t="s">
        <v>14</v>
      </c>
      <c r="P930" s="14" t="s">
        <v>1219</v>
      </c>
      <c r="Q930" s="12">
        <f t="shared" si="116"/>
        <v>1</v>
      </c>
      <c r="R930" s="12" cm="1">
        <f t="array" ref="R930">SUMPRODUCT(($G$2:$G$3117=G930)*(Q930&gt;$Q$2:$Q$3117))+1</f>
        <v>1</v>
      </c>
      <c r="S930" s="12">
        <f t="shared" si="117"/>
        <v>101216</v>
      </c>
      <c r="T930" cm="1">
        <f t="array" ref="T930">SUMPRODUCT(($G$2:$G$3117=G930)*(S930&gt;$S$2:$S$3117))+1</f>
        <v>2</v>
      </c>
      <c r="U930" t="str">
        <f t="shared" si="118"/>
        <v xml:space="preserve">NEWCASTLE </v>
      </c>
      <c r="V930">
        <v>0</v>
      </c>
      <c r="W930" t="s">
        <v>17</v>
      </c>
      <c r="X930">
        <f t="shared" si="119"/>
        <v>2023</v>
      </c>
    </row>
    <row r="931" spans="1:24" x14ac:dyDescent="0.25">
      <c r="A931" s="10" t="str">
        <f t="shared" si="112"/>
        <v/>
      </c>
      <c r="B931" s="10" t="str">
        <f t="shared" si="113"/>
        <v/>
      </c>
      <c r="C931" s="10" t="str">
        <f t="shared" si="114"/>
        <v>Afternoon45223</v>
      </c>
      <c r="D931" s="5" t="str">
        <f>IF('by region'!$C$2="Any","Any",'Fixture list'!W931)&amp;M931&amp;IF('by region'!$I$2="Any","Any",N931)&amp;G931</f>
        <v>AnyFlatAny45223</v>
      </c>
      <c r="E931" s="5" t="e">
        <f>IF(I931=#REF!,'Fixture list'!G931,"")</f>
        <v>#REF!</v>
      </c>
      <c r="F931" s="5" t="str">
        <f t="shared" si="115"/>
        <v>452232</v>
      </c>
      <c r="G931" s="13">
        <v>45223</v>
      </c>
      <c r="H931" s="14" t="s">
        <v>7</v>
      </c>
      <c r="I931" s="14" t="s">
        <v>31</v>
      </c>
      <c r="J931" s="14" t="s">
        <v>9</v>
      </c>
      <c r="K931" s="14" t="s">
        <v>24</v>
      </c>
      <c r="L931" s="14" t="s">
        <v>17</v>
      </c>
      <c r="M931" s="14" t="s">
        <v>25</v>
      </c>
      <c r="N931" s="14" t="s">
        <v>26</v>
      </c>
      <c r="O931" s="14" t="s">
        <v>14</v>
      </c>
      <c r="P931" s="14" t="s">
        <v>1399</v>
      </c>
      <c r="Q931" s="12">
        <f t="shared" si="116"/>
        <v>1</v>
      </c>
      <c r="R931" s="12" cm="1">
        <f t="array" ref="R931">SUMPRODUCT(($G$2:$G$3117=G931)*(Q931&gt;$Q$2:$Q$3117))+1</f>
        <v>1</v>
      </c>
      <c r="S931" s="12">
        <f t="shared" si="117"/>
        <v>100802</v>
      </c>
      <c r="T931" cm="1">
        <f t="array" ref="T931">SUMPRODUCT(($G$2:$G$3117=G931)*(S931&gt;$S$2:$S$3117))+1</f>
        <v>2</v>
      </c>
      <c r="U931" t="str">
        <f t="shared" si="118"/>
        <v xml:space="preserve">NEWCASTLE </v>
      </c>
      <c r="V931">
        <v>0</v>
      </c>
      <c r="W931" t="s">
        <v>11</v>
      </c>
      <c r="X931">
        <f t="shared" si="119"/>
        <v>2023</v>
      </c>
    </row>
    <row r="932" spans="1:24" x14ac:dyDescent="0.25">
      <c r="A932" s="10" t="str">
        <f t="shared" si="112"/>
        <v/>
      </c>
      <c r="B932" s="10" t="str">
        <f t="shared" si="113"/>
        <v/>
      </c>
      <c r="C932" s="10" t="str">
        <f t="shared" si="114"/>
        <v>Afternoon45247</v>
      </c>
      <c r="D932" s="5" t="str">
        <f>IF('by region'!$C$2="Any","Any",'Fixture list'!W932)&amp;M932&amp;IF('by region'!$I$2="Any","Any",N932)&amp;G932</f>
        <v>AnyFlatAny45247</v>
      </c>
      <c r="E932" s="5" t="e">
        <f>IF(I932=#REF!,'Fixture list'!G932,"")</f>
        <v>#REF!</v>
      </c>
      <c r="F932" s="5" t="str">
        <f t="shared" si="115"/>
        <v>452473</v>
      </c>
      <c r="G932" s="13">
        <v>45247</v>
      </c>
      <c r="H932" s="14" t="s">
        <v>35</v>
      </c>
      <c r="I932" s="14" t="s">
        <v>31</v>
      </c>
      <c r="J932" s="14" t="s">
        <v>9</v>
      </c>
      <c r="K932" s="14" t="s">
        <v>24</v>
      </c>
      <c r="L932" s="14" t="s">
        <v>17</v>
      </c>
      <c r="M932" s="14" t="s">
        <v>25</v>
      </c>
      <c r="N932" s="14" t="s">
        <v>26</v>
      </c>
      <c r="O932" s="14" t="s">
        <v>14</v>
      </c>
      <c r="P932" s="14" t="s">
        <v>1491</v>
      </c>
      <c r="Q932" s="12">
        <f t="shared" si="116"/>
        <v>1</v>
      </c>
      <c r="R932" s="12" cm="1">
        <f t="array" ref="R932">SUMPRODUCT(($G$2:$G$3117=G932)*(Q932&gt;$Q$2:$Q$3117))+1</f>
        <v>1</v>
      </c>
      <c r="S932" s="12">
        <f t="shared" si="117"/>
        <v>110050</v>
      </c>
      <c r="T932" cm="1">
        <f t="array" ref="T932">SUMPRODUCT(($G$2:$G$3117=G932)*(S932&gt;$S$2:$S$3117))+1</f>
        <v>3</v>
      </c>
      <c r="U932" t="str">
        <f t="shared" si="118"/>
        <v xml:space="preserve">NEWCASTLE </v>
      </c>
      <c r="V932">
        <v>0</v>
      </c>
      <c r="W932" t="s">
        <v>17</v>
      </c>
      <c r="X932">
        <f t="shared" si="119"/>
        <v>2023</v>
      </c>
    </row>
    <row r="933" spans="1:24" x14ac:dyDescent="0.25">
      <c r="A933" s="10" t="str">
        <f t="shared" si="112"/>
        <v/>
      </c>
      <c r="B933" s="10" t="str">
        <f t="shared" si="113"/>
        <v/>
      </c>
      <c r="C933" s="10" t="str">
        <f t="shared" si="114"/>
        <v>Afternoon45253</v>
      </c>
      <c r="D933" s="5" t="str">
        <f>IF('by region'!$C$2="Any","Any",'Fixture list'!W933)&amp;M933&amp;IF('by region'!$I$2="Any","Any",N933)&amp;G933</f>
        <v>AnyJumpAny45253</v>
      </c>
      <c r="E933" s="5" t="e">
        <f>IF(I933=#REF!,'Fixture list'!G933,"")</f>
        <v>#REF!</v>
      </c>
      <c r="F933" s="5" t="str">
        <f t="shared" si="115"/>
        <v>452531</v>
      </c>
      <c r="G933" s="13">
        <v>45253</v>
      </c>
      <c r="H933" s="14" t="s">
        <v>34</v>
      </c>
      <c r="I933" s="14" t="s">
        <v>31</v>
      </c>
      <c r="J933" s="14" t="s">
        <v>9</v>
      </c>
      <c r="K933" s="14" t="s">
        <v>24</v>
      </c>
      <c r="L933" s="14" t="s">
        <v>19</v>
      </c>
      <c r="M933" s="14" t="s">
        <v>12</v>
      </c>
      <c r="N933" s="14" t="s">
        <v>13</v>
      </c>
      <c r="O933" s="14" t="s">
        <v>14</v>
      </c>
      <c r="P933" s="14" t="s">
        <v>1515</v>
      </c>
      <c r="Q933" s="12">
        <f t="shared" si="116"/>
        <v>1</v>
      </c>
      <c r="R933" s="12" cm="1">
        <f t="array" ref="R933">SUMPRODUCT(($G$2:$G$3117=G933)*(Q933&gt;$Q$2:$Q$3117))+1</f>
        <v>1</v>
      </c>
      <c r="S933" s="12">
        <f t="shared" si="117"/>
        <v>101209</v>
      </c>
      <c r="T933" cm="1">
        <f t="array" ref="T933">SUMPRODUCT(($G$2:$G$3117=G933)*(S933&gt;$S$2:$S$3117))+1</f>
        <v>1</v>
      </c>
      <c r="U933" t="str">
        <f t="shared" si="118"/>
        <v xml:space="preserve">Newcastle </v>
      </c>
      <c r="V933">
        <v>0</v>
      </c>
      <c r="W933" t="s">
        <v>19</v>
      </c>
      <c r="X933">
        <f t="shared" si="119"/>
        <v>2023</v>
      </c>
    </row>
    <row r="934" spans="1:24" x14ac:dyDescent="0.25">
      <c r="A934" s="10" t="str">
        <f t="shared" si="112"/>
        <v/>
      </c>
      <c r="B934" s="10" t="str">
        <f t="shared" si="113"/>
        <v/>
      </c>
      <c r="C934" s="10" t="str">
        <f t="shared" si="114"/>
        <v>Afternoon45262</v>
      </c>
      <c r="D934" s="5" t="str">
        <f>IF('by region'!$C$2="Any","Any",'Fixture list'!W934)&amp;M934&amp;IF('by region'!$I$2="Any","Any",N934)&amp;G934</f>
        <v>AnyJumpAny45262</v>
      </c>
      <c r="E934" s="5" t="e">
        <f>IF(I934=#REF!,'Fixture list'!G934,"")</f>
        <v>#REF!</v>
      </c>
      <c r="F934" s="5" t="str">
        <f t="shared" si="115"/>
        <v>452623</v>
      </c>
      <c r="G934" s="13">
        <v>45262</v>
      </c>
      <c r="H934" s="14" t="s">
        <v>37</v>
      </c>
      <c r="I934" s="14" t="s">
        <v>31</v>
      </c>
      <c r="J934" s="14" t="s">
        <v>9</v>
      </c>
      <c r="K934" s="14" t="s">
        <v>24</v>
      </c>
      <c r="L934" s="14" t="s">
        <v>11</v>
      </c>
      <c r="M934" s="14" t="s">
        <v>12</v>
      </c>
      <c r="N934" s="14" t="s">
        <v>13</v>
      </c>
      <c r="O934" s="14" t="s">
        <v>14</v>
      </c>
      <c r="P934" s="14" t="s">
        <v>1545</v>
      </c>
      <c r="Q934" s="12">
        <f t="shared" si="116"/>
        <v>1</v>
      </c>
      <c r="R934" s="12" cm="1">
        <f t="array" ref="R934">SUMPRODUCT(($G$2:$G$3117=G934)*(Q934&gt;$Q$2:$Q$3117))+1</f>
        <v>1</v>
      </c>
      <c r="S934" s="12">
        <f t="shared" si="117"/>
        <v>101204</v>
      </c>
      <c r="T934" cm="1">
        <f t="array" ref="T934">SUMPRODUCT(($G$2:$G$3117=G934)*(S934&gt;$S$2:$S$3117))+1</f>
        <v>3</v>
      </c>
      <c r="U934" t="str">
        <f t="shared" si="118"/>
        <v xml:space="preserve">Newcastle </v>
      </c>
      <c r="V934">
        <v>0</v>
      </c>
      <c r="W934" t="s">
        <v>30</v>
      </c>
      <c r="X934">
        <f t="shared" si="119"/>
        <v>2023</v>
      </c>
    </row>
    <row r="935" spans="1:24" x14ac:dyDescent="0.25">
      <c r="A935" s="10" t="str">
        <f t="shared" si="112"/>
        <v/>
      </c>
      <c r="B935" s="10" t="str">
        <f t="shared" si="113"/>
        <v/>
      </c>
      <c r="C935" s="10" t="str">
        <f t="shared" si="114"/>
        <v>Afternoon45274</v>
      </c>
      <c r="D935" s="5" t="str">
        <f>IF('by region'!$C$2="Any","Any",'Fixture list'!W935)&amp;M935&amp;IF('by region'!$I$2="Any","Any",N935)&amp;G935</f>
        <v>AnyJumpAny45274</v>
      </c>
      <c r="E935" s="5" t="e">
        <f>IF(I935=#REF!,'Fixture list'!G935,"")</f>
        <v>#REF!</v>
      </c>
      <c r="F935" s="5" t="str">
        <f t="shared" si="115"/>
        <v>452741</v>
      </c>
      <c r="G935" s="13">
        <v>45274</v>
      </c>
      <c r="H935" s="14" t="s">
        <v>34</v>
      </c>
      <c r="I935" s="14" t="s">
        <v>31</v>
      </c>
      <c r="J935" s="14" t="s">
        <v>9</v>
      </c>
      <c r="K935" s="14" t="s">
        <v>24</v>
      </c>
      <c r="L935" s="14" t="s">
        <v>19</v>
      </c>
      <c r="M935" s="14" t="s">
        <v>12</v>
      </c>
      <c r="N935" s="14" t="s">
        <v>13</v>
      </c>
      <c r="O935" s="14" t="s">
        <v>14</v>
      </c>
      <c r="P935" s="14" t="s">
        <v>1584</v>
      </c>
      <c r="Q935" s="12">
        <f t="shared" si="116"/>
        <v>1</v>
      </c>
      <c r="R935" s="12" cm="1">
        <f t="array" ref="R935">SUMPRODUCT(($G$2:$G$3117=G935)*(Q935&gt;$Q$2:$Q$3117))+1</f>
        <v>1</v>
      </c>
      <c r="S935" s="12">
        <f t="shared" si="117"/>
        <v>100920</v>
      </c>
      <c r="T935" cm="1">
        <f t="array" ref="T935">SUMPRODUCT(($G$2:$G$3117=G935)*(S935&gt;$S$2:$S$3117))+1</f>
        <v>1</v>
      </c>
      <c r="U935" t="str">
        <f t="shared" si="118"/>
        <v xml:space="preserve">Newcastle </v>
      </c>
      <c r="V935">
        <v>0</v>
      </c>
      <c r="W935" t="s">
        <v>19</v>
      </c>
      <c r="X935">
        <f t="shared" si="119"/>
        <v>2023</v>
      </c>
    </row>
    <row r="936" spans="1:24" x14ac:dyDescent="0.25">
      <c r="A936" s="10" t="str">
        <f t="shared" si="112"/>
        <v/>
      </c>
      <c r="B936" s="10" t="str">
        <f t="shared" si="113"/>
        <v/>
      </c>
      <c r="C936" s="10" t="str">
        <f t="shared" si="114"/>
        <v>Afternoon45276</v>
      </c>
      <c r="D936" s="5" t="str">
        <f>IF('by region'!$C$2="Any","Any",'Fixture list'!W936)&amp;M936&amp;IF('by region'!$I$2="Any","Any",N936)&amp;G936</f>
        <v>AnyFlatAny45276</v>
      </c>
      <c r="E936" s="5" t="e">
        <f>IF(I936=#REF!,'Fixture list'!G936,"")</f>
        <v>#REF!</v>
      </c>
      <c r="F936" s="5" t="str">
        <f t="shared" si="115"/>
        <v>452764</v>
      </c>
      <c r="G936" s="13">
        <v>45276</v>
      </c>
      <c r="H936" s="14" t="s">
        <v>37</v>
      </c>
      <c r="I936" s="14" t="s">
        <v>31</v>
      </c>
      <c r="J936" s="14" t="s">
        <v>9</v>
      </c>
      <c r="K936" s="14" t="s">
        <v>24</v>
      </c>
      <c r="L936" s="14" t="s">
        <v>17</v>
      </c>
      <c r="M936" s="14" t="s">
        <v>25</v>
      </c>
      <c r="N936" s="14" t="s">
        <v>26</v>
      </c>
      <c r="O936" s="14" t="s">
        <v>14</v>
      </c>
      <c r="P936" s="14" t="s">
        <v>1591</v>
      </c>
      <c r="Q936" s="12">
        <f t="shared" si="116"/>
        <v>1</v>
      </c>
      <c r="R936" s="12" cm="1">
        <f t="array" ref="R936">SUMPRODUCT(($G$2:$G$3117=G936)*(Q936&gt;$Q$2:$Q$3117))+1</f>
        <v>1</v>
      </c>
      <c r="S936" s="12">
        <f t="shared" si="117"/>
        <v>101093</v>
      </c>
      <c r="T936" cm="1">
        <f t="array" ref="T936">SUMPRODUCT(($G$2:$G$3117=G936)*(S936&gt;$S$2:$S$3117))+1</f>
        <v>4</v>
      </c>
      <c r="U936" t="str">
        <f t="shared" si="118"/>
        <v xml:space="preserve">NEWCASTLE </v>
      </c>
      <c r="V936">
        <v>0</v>
      </c>
      <c r="W936" t="s">
        <v>19</v>
      </c>
      <c r="X936">
        <f t="shared" si="119"/>
        <v>2023</v>
      </c>
    </row>
    <row r="937" spans="1:24" x14ac:dyDescent="0.25">
      <c r="A937" s="10" t="str">
        <f t="shared" si="112"/>
        <v/>
      </c>
      <c r="B937" s="10" t="str">
        <f t="shared" si="113"/>
        <v/>
      </c>
      <c r="C937" s="10" t="str">
        <f t="shared" si="114"/>
        <v>Afternoon45283</v>
      </c>
      <c r="D937" s="5" t="str">
        <f>IF('by region'!$C$2="Any","Any",'Fixture list'!W937)&amp;M937&amp;IF('by region'!$I$2="Any","Any",N937)&amp;G937</f>
        <v>AnyJumpAny45283</v>
      </c>
      <c r="E937" s="5" t="e">
        <f>IF(I937=#REF!,'Fixture list'!G937,"")</f>
        <v>#REF!</v>
      </c>
      <c r="F937" s="5" t="str">
        <f t="shared" si="115"/>
        <v>452834</v>
      </c>
      <c r="G937" s="13">
        <v>45283</v>
      </c>
      <c r="H937" s="14" t="s">
        <v>37</v>
      </c>
      <c r="I937" s="14" t="s">
        <v>31</v>
      </c>
      <c r="J937" s="14" t="s">
        <v>9</v>
      </c>
      <c r="K937" s="14" t="s">
        <v>24</v>
      </c>
      <c r="L937" s="14" t="s">
        <v>17</v>
      </c>
      <c r="M937" s="14" t="s">
        <v>12</v>
      </c>
      <c r="N937" s="14" t="s">
        <v>13</v>
      </c>
      <c r="O937" s="14" t="s">
        <v>14</v>
      </c>
      <c r="P937" s="14" t="s">
        <v>1620</v>
      </c>
      <c r="Q937" s="12">
        <f t="shared" si="116"/>
        <v>1</v>
      </c>
      <c r="R937" s="12" cm="1">
        <f t="array" ref="R937">SUMPRODUCT(($G$2:$G$3117=G937)*(Q937&gt;$Q$2:$Q$3117))+1</f>
        <v>1</v>
      </c>
      <c r="S937" s="12">
        <f t="shared" si="117"/>
        <v>110129</v>
      </c>
      <c r="T937" cm="1">
        <f t="array" ref="T937">SUMPRODUCT(($G$2:$G$3117=G937)*(S937&gt;$S$2:$S$3117))+1</f>
        <v>4</v>
      </c>
      <c r="U937" t="str">
        <f t="shared" si="118"/>
        <v xml:space="preserve">Newcastle </v>
      </c>
      <c r="V937">
        <v>0</v>
      </c>
      <c r="W937" t="s">
        <v>17</v>
      </c>
      <c r="X937">
        <f t="shared" si="119"/>
        <v>2023</v>
      </c>
    </row>
    <row r="938" spans="1:24" x14ac:dyDescent="0.25">
      <c r="A938" s="10" t="str">
        <f t="shared" si="112"/>
        <v/>
      </c>
      <c r="B938" s="10" t="str">
        <f t="shared" si="113"/>
        <v/>
      </c>
      <c r="C938" s="10" t="str">
        <f t="shared" si="114"/>
        <v>Floodlit45288</v>
      </c>
      <c r="D938" s="5" t="str">
        <f>IF('by region'!$C$2="Any","Any",'Fixture list'!W938)&amp;M938&amp;IF('by region'!$I$2="Any","Any",N938)&amp;G938</f>
        <v>AnyFlatAny45288</v>
      </c>
      <c r="E938" s="5" t="e">
        <f>IF(I938=#REF!,'Fixture list'!G938,"")</f>
        <v>#REF!</v>
      </c>
      <c r="F938" s="5" t="str">
        <f t="shared" si="115"/>
        <v>452883</v>
      </c>
      <c r="G938" s="13">
        <v>45288</v>
      </c>
      <c r="H938" s="14" t="s">
        <v>34</v>
      </c>
      <c r="I938" s="14" t="s">
        <v>31</v>
      </c>
      <c r="J938" s="14" t="s">
        <v>32</v>
      </c>
      <c r="K938" s="14" t="s">
        <v>24</v>
      </c>
      <c r="L938" s="14" t="s">
        <v>11</v>
      </c>
      <c r="M938" s="14" t="s">
        <v>25</v>
      </c>
      <c r="N938" s="14" t="s">
        <v>26</v>
      </c>
      <c r="O938" s="14" t="s">
        <v>14</v>
      </c>
      <c r="P938" s="14" t="s">
        <v>1633</v>
      </c>
      <c r="Q938" s="12">
        <f t="shared" si="116"/>
        <v>3</v>
      </c>
      <c r="R938" s="12" cm="1">
        <f t="array" ref="R938">SUMPRODUCT(($G$2:$G$3117=G938)*(Q938&gt;$Q$2:$Q$3117))+1</f>
        <v>3</v>
      </c>
      <c r="S938" s="12">
        <f t="shared" si="117"/>
        <v>311656</v>
      </c>
      <c r="T938" cm="1">
        <f t="array" ref="T938">SUMPRODUCT(($G$2:$G$3117=G938)*(S938&gt;$S$2:$S$3117))+1</f>
        <v>3</v>
      </c>
      <c r="U938" t="str">
        <f t="shared" si="118"/>
        <v>NEWCASTLE #</v>
      </c>
      <c r="V938">
        <v>0</v>
      </c>
      <c r="W938" t="s">
        <v>30</v>
      </c>
      <c r="X938">
        <f t="shared" si="119"/>
        <v>2023</v>
      </c>
    </row>
    <row r="939" spans="1:24" x14ac:dyDescent="0.25">
      <c r="A939" s="10" t="str">
        <f t="shared" si="112"/>
        <v/>
      </c>
      <c r="B939" s="10" t="str">
        <f t="shared" si="113"/>
        <v/>
      </c>
      <c r="C939" s="10" t="str">
        <f t="shared" si="114"/>
        <v>Afternoon45034</v>
      </c>
      <c r="D939" s="5" t="str">
        <f>IF('by region'!$C$2="Any","Any",'Fixture list'!W939)&amp;M939&amp;IF('by region'!$I$2="Any","Any",N939)&amp;G939</f>
        <v>AnyFlatAny45034</v>
      </c>
      <c r="E939" s="5" t="e">
        <f>IF(I939=#REF!,'Fixture list'!G939,"")</f>
        <v>#REF!</v>
      </c>
      <c r="F939" s="5" t="str">
        <f t="shared" si="115"/>
        <v>450341</v>
      </c>
      <c r="G939" s="13">
        <v>45034</v>
      </c>
      <c r="H939" s="14" t="s">
        <v>7</v>
      </c>
      <c r="I939" s="14" t="s">
        <v>76</v>
      </c>
      <c r="J939" s="14" t="s">
        <v>9</v>
      </c>
      <c r="K939" s="14" t="s">
        <v>16</v>
      </c>
      <c r="L939" s="14" t="s">
        <v>17</v>
      </c>
      <c r="M939" s="14" t="s">
        <v>25</v>
      </c>
      <c r="N939" s="14" t="s">
        <v>13</v>
      </c>
      <c r="O939" s="14" t="s">
        <v>14</v>
      </c>
      <c r="P939" s="14" t="s">
        <v>553</v>
      </c>
      <c r="Q939" s="12">
        <f t="shared" si="116"/>
        <v>1</v>
      </c>
      <c r="R939" s="12" cm="1">
        <f t="array" ref="R939">SUMPRODUCT(($G$2:$G$3117=G939)*(Q939&gt;$Q$2:$Q$3117))+1</f>
        <v>1</v>
      </c>
      <c r="S939" s="12">
        <f t="shared" si="117"/>
        <v>101240</v>
      </c>
      <c r="T939" cm="1">
        <f t="array" ref="T939">SUMPRODUCT(($G$2:$G$3117=G939)*(S939&gt;$S$2:$S$3117))+1</f>
        <v>1</v>
      </c>
      <c r="U939" t="str">
        <f t="shared" si="118"/>
        <v xml:space="preserve">NEWMARKET </v>
      </c>
      <c r="V939">
        <v>0</v>
      </c>
      <c r="W939" t="s">
        <v>19</v>
      </c>
      <c r="X939">
        <f t="shared" si="119"/>
        <v>2023</v>
      </c>
    </row>
    <row r="940" spans="1:24" x14ac:dyDescent="0.25">
      <c r="A940" s="10" t="str">
        <f t="shared" si="112"/>
        <v/>
      </c>
      <c r="B940" s="10" t="str">
        <f t="shared" si="113"/>
        <v/>
      </c>
      <c r="C940" s="10" t="str">
        <f t="shared" si="114"/>
        <v>Afternoon45035</v>
      </c>
      <c r="D940" s="5" t="str">
        <f>IF('by region'!$C$2="Any","Any",'Fixture list'!W940)&amp;M940&amp;IF('by region'!$I$2="Any","Any",N940)&amp;G940</f>
        <v>AnyFlatAny45035</v>
      </c>
      <c r="E940" s="5" t="e">
        <f>IF(I940=#REF!,'Fixture list'!G940,"")</f>
        <v>#REF!</v>
      </c>
      <c r="F940" s="5" t="str">
        <f t="shared" si="115"/>
        <v>450352</v>
      </c>
      <c r="G940" s="13">
        <v>45035</v>
      </c>
      <c r="H940" s="14" t="s">
        <v>27</v>
      </c>
      <c r="I940" s="14" t="s">
        <v>76</v>
      </c>
      <c r="J940" s="14" t="s">
        <v>9</v>
      </c>
      <c r="K940" s="14" t="s">
        <v>16</v>
      </c>
      <c r="L940" s="14" t="s">
        <v>17</v>
      </c>
      <c r="M940" s="14" t="s">
        <v>25</v>
      </c>
      <c r="N940" s="14" t="s">
        <v>13</v>
      </c>
      <c r="O940" s="14" t="s">
        <v>14</v>
      </c>
      <c r="P940" s="14" t="s">
        <v>557</v>
      </c>
      <c r="Q940" s="12">
        <f t="shared" si="116"/>
        <v>1</v>
      </c>
      <c r="R940" s="12" cm="1">
        <f t="array" ref="R940">SUMPRODUCT(($G$2:$G$3117=G940)*(Q940&gt;$Q$2:$Q$3117))+1</f>
        <v>1</v>
      </c>
      <c r="S940" s="12">
        <f t="shared" si="117"/>
        <v>101219</v>
      </c>
      <c r="T940" cm="1">
        <f t="array" ref="T940">SUMPRODUCT(($G$2:$G$3117=G940)*(S940&gt;$S$2:$S$3117))+1</f>
        <v>2</v>
      </c>
      <c r="U940" t="str">
        <f t="shared" si="118"/>
        <v xml:space="preserve">NEWMARKET </v>
      </c>
      <c r="V940">
        <v>0</v>
      </c>
      <c r="W940" t="s">
        <v>19</v>
      </c>
      <c r="X940">
        <f t="shared" si="119"/>
        <v>2023</v>
      </c>
    </row>
    <row r="941" spans="1:24" x14ac:dyDescent="0.25">
      <c r="A941" s="10" t="str">
        <f t="shared" si="112"/>
        <v/>
      </c>
      <c r="B941" s="10" t="str">
        <f t="shared" si="113"/>
        <v/>
      </c>
      <c r="C941" s="10" t="str">
        <f t="shared" si="114"/>
        <v>Afternoon45036</v>
      </c>
      <c r="D941" s="5" t="str">
        <f>IF('by region'!$C$2="Any","Any",'Fixture list'!W941)&amp;M941&amp;IF('by region'!$I$2="Any","Any",N941)&amp;G941</f>
        <v>AnyFlatAny45036</v>
      </c>
      <c r="E941" s="5" t="e">
        <f>IF(I941=#REF!,'Fixture list'!G941,"")</f>
        <v>#REF!</v>
      </c>
      <c r="F941" s="5" t="str">
        <f t="shared" si="115"/>
        <v>450362</v>
      </c>
      <c r="G941" s="13">
        <v>45036</v>
      </c>
      <c r="H941" s="14" t="s">
        <v>34</v>
      </c>
      <c r="I941" s="14" t="s">
        <v>76</v>
      </c>
      <c r="J941" s="14" t="s">
        <v>9</v>
      </c>
      <c r="K941" s="14" t="s">
        <v>16</v>
      </c>
      <c r="L941" s="14" t="s">
        <v>17</v>
      </c>
      <c r="M941" s="14" t="s">
        <v>25</v>
      </c>
      <c r="N941" s="14" t="s">
        <v>13</v>
      </c>
      <c r="O941" s="14" t="s">
        <v>14</v>
      </c>
      <c r="P941" s="14" t="s">
        <v>560</v>
      </c>
      <c r="Q941" s="12">
        <f t="shared" si="116"/>
        <v>1</v>
      </c>
      <c r="R941" s="12" cm="1">
        <f t="array" ref="R941">SUMPRODUCT(($G$2:$G$3117=G941)*(Q941&gt;$Q$2:$Q$3117))+1</f>
        <v>1</v>
      </c>
      <c r="S941" s="12">
        <f t="shared" si="117"/>
        <v>101220</v>
      </c>
      <c r="T941" cm="1">
        <f t="array" ref="T941">SUMPRODUCT(($G$2:$G$3117=G941)*(S941&gt;$S$2:$S$3117))+1</f>
        <v>2</v>
      </c>
      <c r="U941" t="str">
        <f t="shared" si="118"/>
        <v xml:space="preserve">NEWMARKET </v>
      </c>
      <c r="V941">
        <v>0</v>
      </c>
      <c r="W941" t="s">
        <v>17</v>
      </c>
      <c r="X941">
        <f t="shared" si="119"/>
        <v>2023</v>
      </c>
    </row>
    <row r="942" spans="1:24" x14ac:dyDescent="0.25">
      <c r="A942" s="10" t="str">
        <f t="shared" si="112"/>
        <v/>
      </c>
      <c r="B942" s="10" t="str">
        <f t="shared" si="113"/>
        <v/>
      </c>
      <c r="C942" s="10" t="str">
        <f t="shared" si="114"/>
        <v>Afternoon45051</v>
      </c>
      <c r="D942" s="5" t="str">
        <f>IF('by region'!$C$2="Any","Any",'Fixture list'!W942)&amp;M942&amp;IF('by region'!$I$2="Any","Any",N942)&amp;G942</f>
        <v>AnyFlatAny45051</v>
      </c>
      <c r="E942" s="5" t="e">
        <f>IF(I942=#REF!,'Fixture list'!G942,"")</f>
        <v>#REF!</v>
      </c>
      <c r="F942" s="5" t="str">
        <f t="shared" si="115"/>
        <v>450513</v>
      </c>
      <c r="G942" s="13">
        <v>45051</v>
      </c>
      <c r="H942" s="14" t="s">
        <v>35</v>
      </c>
      <c r="I942" s="14" t="s">
        <v>76</v>
      </c>
      <c r="J942" s="14" t="s">
        <v>9</v>
      </c>
      <c r="K942" s="14" t="s">
        <v>16</v>
      </c>
      <c r="L942" s="14" t="s">
        <v>17</v>
      </c>
      <c r="M942" s="14" t="s">
        <v>25</v>
      </c>
      <c r="N942" s="14" t="s">
        <v>13</v>
      </c>
      <c r="O942" s="14" t="s">
        <v>14</v>
      </c>
      <c r="P942" s="14" t="s">
        <v>626</v>
      </c>
      <c r="Q942" s="12">
        <f t="shared" si="116"/>
        <v>1</v>
      </c>
      <c r="R942" s="12" cm="1">
        <f t="array" ref="R942">SUMPRODUCT(($G$2:$G$3117=G942)*(Q942&gt;$Q$2:$Q$3117))+1</f>
        <v>1</v>
      </c>
      <c r="S942" s="12">
        <f t="shared" si="117"/>
        <v>101251</v>
      </c>
      <c r="T942" cm="1">
        <f t="array" ref="T942">SUMPRODUCT(($G$2:$G$3117=G942)*(S942&gt;$S$2:$S$3117))+1</f>
        <v>3</v>
      </c>
      <c r="U942" t="str">
        <f t="shared" si="118"/>
        <v xml:space="preserve">NEWMARKET </v>
      </c>
      <c r="V942">
        <v>0</v>
      </c>
      <c r="W942" t="s">
        <v>11</v>
      </c>
      <c r="X942">
        <f t="shared" si="119"/>
        <v>2023</v>
      </c>
    </row>
    <row r="943" spans="1:24" x14ac:dyDescent="0.25">
      <c r="A943" s="10" t="str">
        <f t="shared" si="112"/>
        <v/>
      </c>
      <c r="B943" s="10" t="str">
        <f t="shared" si="113"/>
        <v/>
      </c>
      <c r="C943" s="10" t="str">
        <f t="shared" si="114"/>
        <v>Afternoon45052</v>
      </c>
      <c r="D943" s="5" t="str">
        <f>IF('by region'!$C$2="Any","Any",'Fixture list'!W943)&amp;M943&amp;IF('by region'!$I$2="Any","Any",N943)&amp;G943</f>
        <v>AnyFlatAny45052</v>
      </c>
      <c r="E943" s="5" t="e">
        <f>IF(I943=#REF!,'Fixture list'!G943,"")</f>
        <v>#REF!</v>
      </c>
      <c r="F943" s="5" t="str">
        <f t="shared" si="115"/>
        <v>450521</v>
      </c>
      <c r="G943" s="13">
        <v>45052</v>
      </c>
      <c r="H943" s="14" t="s">
        <v>37</v>
      </c>
      <c r="I943" s="14" t="s">
        <v>76</v>
      </c>
      <c r="J943" s="14" t="s">
        <v>9</v>
      </c>
      <c r="K943" s="14" t="s">
        <v>16</v>
      </c>
      <c r="L943" s="14" t="s">
        <v>17</v>
      </c>
      <c r="M943" s="14" t="s">
        <v>25</v>
      </c>
      <c r="N943" s="14" t="s">
        <v>13</v>
      </c>
      <c r="O943" s="14" t="s">
        <v>14</v>
      </c>
      <c r="P943" s="14" t="s">
        <v>632</v>
      </c>
      <c r="Q943" s="12">
        <f t="shared" si="116"/>
        <v>1</v>
      </c>
      <c r="R943" s="12" cm="1">
        <f t="array" ref="R943">SUMPRODUCT(($G$2:$G$3117=G943)*(Q943&gt;$Q$2:$Q$3117))+1</f>
        <v>1</v>
      </c>
      <c r="S943" s="12">
        <f t="shared" si="117"/>
        <v>101249</v>
      </c>
      <c r="T943" cm="1">
        <f t="array" ref="T943">SUMPRODUCT(($G$2:$G$3117=G943)*(S943&gt;$S$2:$S$3117))+1</f>
        <v>1</v>
      </c>
      <c r="U943" t="str">
        <f t="shared" si="118"/>
        <v xml:space="preserve">NEWMARKET </v>
      </c>
      <c r="V943">
        <v>0</v>
      </c>
      <c r="W943" t="s">
        <v>19</v>
      </c>
      <c r="X943">
        <f t="shared" si="119"/>
        <v>2023</v>
      </c>
    </row>
    <row r="944" spans="1:24" x14ac:dyDescent="0.25">
      <c r="A944" s="10" t="str">
        <f t="shared" si="112"/>
        <v/>
      </c>
      <c r="B944" s="10" t="str">
        <f t="shared" si="113"/>
        <v/>
      </c>
      <c r="C944" s="10" t="str">
        <f t="shared" si="114"/>
        <v>Afternoon45053</v>
      </c>
      <c r="D944" s="5" t="str">
        <f>IF('by region'!$C$2="Any","Any",'Fixture list'!W944)&amp;M944&amp;IF('by region'!$I$2="Any","Any",N944)&amp;G944</f>
        <v>AnyFlatAny45053</v>
      </c>
      <c r="E944" s="5" t="e">
        <f>IF(I944=#REF!,'Fixture list'!G944,"")</f>
        <v>#REF!</v>
      </c>
      <c r="F944" s="5" t="str">
        <f t="shared" si="115"/>
        <v>450532</v>
      </c>
      <c r="G944" s="13">
        <v>45053</v>
      </c>
      <c r="H944" s="14" t="s">
        <v>40</v>
      </c>
      <c r="I944" s="14" t="s">
        <v>76</v>
      </c>
      <c r="J944" s="14" t="s">
        <v>9</v>
      </c>
      <c r="K944" s="14" t="s">
        <v>16</v>
      </c>
      <c r="L944" s="14" t="s">
        <v>17</v>
      </c>
      <c r="M944" s="14" t="s">
        <v>25</v>
      </c>
      <c r="N944" s="14" t="s">
        <v>13</v>
      </c>
      <c r="O944" s="14" t="s">
        <v>14</v>
      </c>
      <c r="P944" s="14" t="s">
        <v>637</v>
      </c>
      <c r="Q944" s="12">
        <f t="shared" si="116"/>
        <v>1</v>
      </c>
      <c r="R944" s="12" cm="1">
        <f t="array" ref="R944">SUMPRODUCT(($G$2:$G$3117=G944)*(Q944&gt;$Q$2:$Q$3117))+1</f>
        <v>1</v>
      </c>
      <c r="S944" s="12">
        <f t="shared" si="117"/>
        <v>101250</v>
      </c>
      <c r="T944" cm="1">
        <f t="array" ref="T944">SUMPRODUCT(($G$2:$G$3117=G944)*(S944&gt;$S$2:$S$3117))+1</f>
        <v>2</v>
      </c>
      <c r="U944" t="str">
        <f t="shared" si="118"/>
        <v xml:space="preserve">NEWMARKET </v>
      </c>
      <c r="V944">
        <v>0</v>
      </c>
      <c r="W944" t="s">
        <v>19</v>
      </c>
      <c r="X944">
        <f t="shared" si="119"/>
        <v>2023</v>
      </c>
    </row>
    <row r="945" spans="1:24" x14ac:dyDescent="0.25">
      <c r="A945" s="10" t="str">
        <f t="shared" si="112"/>
        <v/>
      </c>
      <c r="B945" s="10" t="str">
        <f t="shared" si="113"/>
        <v/>
      </c>
      <c r="C945" s="10" t="str">
        <f t="shared" si="114"/>
        <v>Evening45064</v>
      </c>
      <c r="D945" s="5" t="str">
        <f>IF('by region'!$C$2="Any","Any",'Fixture list'!W945)&amp;M945&amp;IF('by region'!$I$2="Any","Any",N945)&amp;G945</f>
        <v>AnyFlatAny45064</v>
      </c>
      <c r="E945" s="5" t="e">
        <f>IF(I945=#REF!,'Fixture list'!G945,"")</f>
        <v>#REF!</v>
      </c>
      <c r="F945" s="5" t="str">
        <f t="shared" si="115"/>
        <v>450645</v>
      </c>
      <c r="G945" s="13">
        <v>45064</v>
      </c>
      <c r="H945" s="14" t="s">
        <v>34</v>
      </c>
      <c r="I945" s="14" t="s">
        <v>76</v>
      </c>
      <c r="J945" s="14" t="s">
        <v>80</v>
      </c>
      <c r="K945" s="14" t="s">
        <v>16</v>
      </c>
      <c r="L945" s="14" t="s">
        <v>17</v>
      </c>
      <c r="M945" s="14" t="s">
        <v>25</v>
      </c>
      <c r="N945" s="14" t="s">
        <v>13</v>
      </c>
      <c r="O945" s="14" t="s">
        <v>14</v>
      </c>
      <c r="P945" s="14" t="s">
        <v>687</v>
      </c>
      <c r="Q945" s="12">
        <f t="shared" si="116"/>
        <v>2</v>
      </c>
      <c r="R945" s="12" cm="1">
        <f t="array" ref="R945">SUMPRODUCT(($G$2:$G$3117=G945)*(Q945&gt;$Q$2:$Q$3117))+1</f>
        <v>4</v>
      </c>
      <c r="S945" s="12">
        <f t="shared" si="117"/>
        <v>412747</v>
      </c>
      <c r="T945" cm="1">
        <f t="array" ref="T945">SUMPRODUCT(($G$2:$G$3117=G945)*(S945&gt;$S$2:$S$3117))+1</f>
        <v>5</v>
      </c>
      <c r="U945" t="str">
        <f t="shared" si="118"/>
        <v>NEWMARKET †</v>
      </c>
      <c r="V945">
        <v>0</v>
      </c>
      <c r="W945" t="s">
        <v>19</v>
      </c>
      <c r="X945">
        <f t="shared" si="119"/>
        <v>2023</v>
      </c>
    </row>
    <row r="946" spans="1:24" x14ac:dyDescent="0.25">
      <c r="A946" s="10" t="str">
        <f t="shared" si="112"/>
        <v/>
      </c>
      <c r="B946" s="10" t="str">
        <f t="shared" si="113"/>
        <v/>
      </c>
      <c r="C946" s="10" t="str">
        <f t="shared" si="114"/>
        <v>Afternoon45065</v>
      </c>
      <c r="D946" s="5" t="str">
        <f>IF('by region'!$C$2="Any","Any",'Fixture list'!W946)&amp;M946&amp;IF('by region'!$I$2="Any","Any",N946)&amp;G946</f>
        <v>AnyFlatAny45065</v>
      </c>
      <c r="E946" s="5" t="e">
        <f>IF(I946=#REF!,'Fixture list'!G946,"")</f>
        <v>#REF!</v>
      </c>
      <c r="F946" s="5" t="str">
        <f t="shared" si="115"/>
        <v>450652</v>
      </c>
      <c r="G946" s="13">
        <v>45065</v>
      </c>
      <c r="H946" s="14" t="s">
        <v>35</v>
      </c>
      <c r="I946" s="14" t="s">
        <v>76</v>
      </c>
      <c r="J946" s="14" t="s">
        <v>9</v>
      </c>
      <c r="K946" s="14" t="s">
        <v>16</v>
      </c>
      <c r="L946" s="14" t="s">
        <v>17</v>
      </c>
      <c r="M946" s="14" t="s">
        <v>25</v>
      </c>
      <c r="N946" s="14" t="s">
        <v>13</v>
      </c>
      <c r="O946" s="14" t="s">
        <v>14</v>
      </c>
      <c r="P946" s="14" t="s">
        <v>694</v>
      </c>
      <c r="Q946" s="12">
        <f t="shared" si="116"/>
        <v>1</v>
      </c>
      <c r="R946" s="12" cm="1">
        <f t="array" ref="R946">SUMPRODUCT(($G$2:$G$3117=G946)*(Q946&gt;$Q$2:$Q$3117))+1</f>
        <v>1</v>
      </c>
      <c r="S946" s="12">
        <f t="shared" si="117"/>
        <v>101253</v>
      </c>
      <c r="T946" cm="1">
        <f t="array" ref="T946">SUMPRODUCT(($G$2:$G$3117=G946)*(S946&gt;$S$2:$S$3117))+1</f>
        <v>2</v>
      </c>
      <c r="U946" t="str">
        <f t="shared" si="118"/>
        <v xml:space="preserve">NEWMARKET </v>
      </c>
      <c r="V946">
        <v>0</v>
      </c>
      <c r="W946" t="s">
        <v>17</v>
      </c>
      <c r="X946">
        <f t="shared" si="119"/>
        <v>2023</v>
      </c>
    </row>
    <row r="947" spans="1:24" x14ac:dyDescent="0.25">
      <c r="A947" s="10" t="str">
        <f t="shared" si="112"/>
        <v/>
      </c>
      <c r="B947" s="10" t="str">
        <f t="shared" si="113"/>
        <v/>
      </c>
      <c r="C947" s="10" t="str">
        <f t="shared" si="114"/>
        <v>Afternoon45066</v>
      </c>
      <c r="D947" s="5" t="str">
        <f>IF('by region'!$C$2="Any","Any",'Fixture list'!W947)&amp;M947&amp;IF('by region'!$I$2="Any","Any",N947)&amp;G947</f>
        <v>AnyFlatAny45066</v>
      </c>
      <c r="E947" s="5" t="e">
        <f>IF(I947=#REF!,'Fixture list'!G947,"")</f>
        <v>#REF!</v>
      </c>
      <c r="F947" s="5" t="str">
        <f t="shared" si="115"/>
        <v>450663</v>
      </c>
      <c r="G947" s="13">
        <v>45066</v>
      </c>
      <c r="H947" s="14" t="s">
        <v>37</v>
      </c>
      <c r="I947" s="14" t="s">
        <v>76</v>
      </c>
      <c r="J947" s="14" t="s">
        <v>9</v>
      </c>
      <c r="K947" s="14" t="s">
        <v>16</v>
      </c>
      <c r="L947" s="14" t="s">
        <v>17</v>
      </c>
      <c r="M947" s="14" t="s">
        <v>25</v>
      </c>
      <c r="N947" s="14" t="s">
        <v>13</v>
      </c>
      <c r="O947" s="14" t="s">
        <v>14</v>
      </c>
      <c r="P947" s="14" t="s">
        <v>699</v>
      </c>
      <c r="Q947" s="12">
        <f t="shared" si="116"/>
        <v>1</v>
      </c>
      <c r="R947" s="12" cm="1">
        <f t="array" ref="R947">SUMPRODUCT(($G$2:$G$3117=G947)*(Q947&gt;$Q$2:$Q$3117))+1</f>
        <v>1</v>
      </c>
      <c r="S947" s="12">
        <f t="shared" si="117"/>
        <v>101218</v>
      </c>
      <c r="T947" cm="1">
        <f t="array" ref="T947">SUMPRODUCT(($G$2:$G$3117=G947)*(S947&gt;$S$2:$S$3117))+1</f>
        <v>3</v>
      </c>
      <c r="U947" t="str">
        <f t="shared" si="118"/>
        <v xml:space="preserve">NEWMARKET </v>
      </c>
      <c r="V947">
        <v>0</v>
      </c>
      <c r="W947" t="s">
        <v>11</v>
      </c>
      <c r="X947">
        <f t="shared" si="119"/>
        <v>2023</v>
      </c>
    </row>
    <row r="948" spans="1:24" x14ac:dyDescent="0.25">
      <c r="A948" s="10" t="str">
        <f t="shared" si="112"/>
        <v/>
      </c>
      <c r="B948" s="10" t="str">
        <f t="shared" si="113"/>
        <v/>
      </c>
      <c r="C948" s="10" t="str">
        <f t="shared" si="114"/>
        <v>Evening45100</v>
      </c>
      <c r="D948" s="5" t="str">
        <f>IF('by region'!$C$2="Any","Any",'Fixture list'!W948)&amp;M948&amp;IF('by region'!$I$2="Any","Any",N948)&amp;G948</f>
        <v>AnyFlatAny45100</v>
      </c>
      <c r="E948" s="5" t="e">
        <f>IF(I948=#REF!,'Fixture list'!G948,"")</f>
        <v>#REF!</v>
      </c>
      <c r="F948" s="5" t="str">
        <f t="shared" si="115"/>
        <v>451005</v>
      </c>
      <c r="G948" s="13">
        <v>45100</v>
      </c>
      <c r="H948" s="14" t="s">
        <v>35</v>
      </c>
      <c r="I948" s="14" t="s">
        <v>76</v>
      </c>
      <c r="J948" s="14" t="s">
        <v>80</v>
      </c>
      <c r="K948" s="14" t="s">
        <v>16</v>
      </c>
      <c r="L948" s="14" t="s">
        <v>17</v>
      </c>
      <c r="M948" s="14" t="s">
        <v>25</v>
      </c>
      <c r="N948" s="14" t="s">
        <v>13</v>
      </c>
      <c r="O948" s="14" t="s">
        <v>14</v>
      </c>
      <c r="P948" s="14" t="s">
        <v>863</v>
      </c>
      <c r="Q948" s="12">
        <f t="shared" si="116"/>
        <v>2</v>
      </c>
      <c r="R948" s="12" cm="1">
        <f t="array" ref="R948">SUMPRODUCT(($G$2:$G$3117=G948)*(Q948&gt;$Q$2:$Q$3117))+1</f>
        <v>4</v>
      </c>
      <c r="S948" s="12">
        <f t="shared" si="117"/>
        <v>401226</v>
      </c>
      <c r="T948" cm="1">
        <f t="array" ref="T948">SUMPRODUCT(($G$2:$G$3117=G948)*(S948&gt;$S$2:$S$3117))+1</f>
        <v>5</v>
      </c>
      <c r="U948" t="str">
        <f t="shared" si="118"/>
        <v>NEWMARKET †</v>
      </c>
      <c r="V948">
        <v>0</v>
      </c>
      <c r="W948" t="s">
        <v>19</v>
      </c>
      <c r="X948">
        <f t="shared" si="119"/>
        <v>2023</v>
      </c>
    </row>
    <row r="949" spans="1:24" x14ac:dyDescent="0.25">
      <c r="A949" s="10" t="str">
        <f t="shared" si="112"/>
        <v/>
      </c>
      <c r="B949" s="10" t="str">
        <f t="shared" si="113"/>
        <v/>
      </c>
      <c r="C949" s="10" t="str">
        <f t="shared" si="114"/>
        <v>Afternoon45101</v>
      </c>
      <c r="D949" s="5" t="str">
        <f>IF('by region'!$C$2="Any","Any",'Fixture list'!W949)&amp;M949&amp;IF('by region'!$I$2="Any","Any",N949)&amp;G949</f>
        <v>AnyFlatAny45101</v>
      </c>
      <c r="E949" s="5" t="e">
        <f>IF(I949=#REF!,'Fixture list'!G949,"")</f>
        <v>#REF!</v>
      </c>
      <c r="F949" s="5" t="str">
        <f t="shared" si="115"/>
        <v>451013</v>
      </c>
      <c r="G949" s="13">
        <v>45101</v>
      </c>
      <c r="H949" s="14" t="s">
        <v>37</v>
      </c>
      <c r="I949" s="14" t="s">
        <v>76</v>
      </c>
      <c r="J949" s="14" t="s">
        <v>9</v>
      </c>
      <c r="K949" s="14" t="s">
        <v>16</v>
      </c>
      <c r="L949" s="14" t="s">
        <v>17</v>
      </c>
      <c r="M949" s="14" t="s">
        <v>25</v>
      </c>
      <c r="N949" s="14" t="s">
        <v>13</v>
      </c>
      <c r="O949" s="14" t="s">
        <v>14</v>
      </c>
      <c r="P949" s="14" t="s">
        <v>870</v>
      </c>
      <c r="Q949" s="12">
        <f t="shared" si="116"/>
        <v>1</v>
      </c>
      <c r="R949" s="12" cm="1">
        <f t="array" ref="R949">SUMPRODUCT(($G$2:$G$3117=G949)*(Q949&gt;$Q$2:$Q$3117))+1</f>
        <v>1</v>
      </c>
      <c r="S949" s="12">
        <f t="shared" si="117"/>
        <v>101227</v>
      </c>
      <c r="T949" cm="1">
        <f t="array" ref="T949">SUMPRODUCT(($G$2:$G$3117=G949)*(S949&gt;$S$2:$S$3117))+1</f>
        <v>3</v>
      </c>
      <c r="U949" t="str">
        <f t="shared" si="118"/>
        <v xml:space="preserve">NEWMARKET </v>
      </c>
      <c r="V949">
        <v>1</v>
      </c>
      <c r="W949" t="s">
        <v>19</v>
      </c>
      <c r="X949">
        <f t="shared" si="119"/>
        <v>2023</v>
      </c>
    </row>
    <row r="950" spans="1:24" x14ac:dyDescent="0.25">
      <c r="A950" s="10" t="str">
        <f t="shared" si="112"/>
        <v/>
      </c>
      <c r="B950" s="10" t="str">
        <f t="shared" si="113"/>
        <v/>
      </c>
      <c r="C950" s="10" t="str">
        <f t="shared" si="114"/>
        <v>Afternoon45106</v>
      </c>
      <c r="D950" s="5" t="str">
        <f>IF('by region'!$C$2="Any","Any",'Fixture list'!W950)&amp;M950&amp;IF('by region'!$I$2="Any","Any",N950)&amp;G950</f>
        <v>AnyFlatAny45106</v>
      </c>
      <c r="E950" s="5" t="e">
        <f>IF(I950=#REF!,'Fixture list'!G950,"")</f>
        <v>#REF!</v>
      </c>
      <c r="F950" s="5" t="str">
        <f t="shared" si="115"/>
        <v>451062</v>
      </c>
      <c r="G950" s="13">
        <v>45106</v>
      </c>
      <c r="H950" s="14" t="s">
        <v>34</v>
      </c>
      <c r="I950" s="14" t="s">
        <v>76</v>
      </c>
      <c r="J950" s="14" t="s">
        <v>9</v>
      </c>
      <c r="K950" s="14" t="s">
        <v>16</v>
      </c>
      <c r="L950" s="14" t="s">
        <v>17</v>
      </c>
      <c r="M950" s="14" t="s">
        <v>25</v>
      </c>
      <c r="N950" s="14" t="s">
        <v>13</v>
      </c>
      <c r="O950" s="14" t="s">
        <v>14</v>
      </c>
      <c r="P950" s="14" t="s">
        <v>892</v>
      </c>
      <c r="Q950" s="12">
        <f t="shared" si="116"/>
        <v>1</v>
      </c>
      <c r="R950" s="12" cm="1">
        <f t="array" ref="R950">SUMPRODUCT(($G$2:$G$3117=G950)*(Q950&gt;$Q$2:$Q$3117))+1</f>
        <v>1</v>
      </c>
      <c r="S950" s="12">
        <f t="shared" si="117"/>
        <v>101437</v>
      </c>
      <c r="T950" cm="1">
        <f t="array" ref="T950">SUMPRODUCT(($G$2:$G$3117=G950)*(S950&gt;$S$2:$S$3117))+1</f>
        <v>2</v>
      </c>
      <c r="U950" t="str">
        <f t="shared" si="118"/>
        <v xml:space="preserve">NEWMARKET </v>
      </c>
      <c r="V950">
        <v>0</v>
      </c>
      <c r="W950" t="s">
        <v>19</v>
      </c>
      <c r="X950">
        <f t="shared" si="119"/>
        <v>2023</v>
      </c>
    </row>
    <row r="951" spans="1:24" x14ac:dyDescent="0.25">
      <c r="A951" s="10" t="str">
        <f t="shared" si="112"/>
        <v/>
      </c>
      <c r="B951" s="10" t="str">
        <f t="shared" si="113"/>
        <v/>
      </c>
      <c r="C951" s="10" t="str">
        <f t="shared" si="114"/>
        <v>Evening45107</v>
      </c>
      <c r="D951" s="5" t="str">
        <f>IF('by region'!$C$2="Any","Any",'Fixture list'!W951)&amp;M951&amp;IF('by region'!$I$2="Any","Any",N951)&amp;G951</f>
        <v>AnyFlatAny45107</v>
      </c>
      <c r="E951" s="5" t="e">
        <f>IF(I951=#REF!,'Fixture list'!G951,"")</f>
        <v>#REF!</v>
      </c>
      <c r="F951" s="5" t="str">
        <f t="shared" si="115"/>
        <v>451075</v>
      </c>
      <c r="G951" s="13">
        <v>45107</v>
      </c>
      <c r="H951" s="14" t="s">
        <v>35</v>
      </c>
      <c r="I951" s="14" t="s">
        <v>76</v>
      </c>
      <c r="J951" s="14" t="s">
        <v>80</v>
      </c>
      <c r="K951" s="14" t="s">
        <v>16</v>
      </c>
      <c r="L951" s="14" t="s">
        <v>17</v>
      </c>
      <c r="M951" s="14" t="s">
        <v>25</v>
      </c>
      <c r="N951" s="14" t="s">
        <v>13</v>
      </c>
      <c r="O951" s="14" t="s">
        <v>14</v>
      </c>
      <c r="P951" s="14" t="s">
        <v>897</v>
      </c>
      <c r="Q951" s="12">
        <f t="shared" si="116"/>
        <v>2</v>
      </c>
      <c r="R951" s="12" cm="1">
        <f t="array" ref="R951">SUMPRODUCT(($G$2:$G$3117=G951)*(Q951&gt;$Q$2:$Q$3117))+1</f>
        <v>4</v>
      </c>
      <c r="S951" s="12">
        <f t="shared" si="117"/>
        <v>401284</v>
      </c>
      <c r="T951" cm="1">
        <f t="array" ref="T951">SUMPRODUCT(($G$2:$G$3117=G951)*(S951&gt;$S$2:$S$3117))+1</f>
        <v>5</v>
      </c>
      <c r="U951" t="str">
        <f t="shared" si="118"/>
        <v>NEWMARKET †</v>
      </c>
      <c r="V951">
        <v>1</v>
      </c>
      <c r="W951" t="s">
        <v>19</v>
      </c>
      <c r="X951">
        <f t="shared" si="119"/>
        <v>2023</v>
      </c>
    </row>
    <row r="952" spans="1:24" x14ac:dyDescent="0.25">
      <c r="A952" s="10" t="str">
        <f t="shared" si="112"/>
        <v/>
      </c>
      <c r="B952" s="10" t="str">
        <f t="shared" si="113"/>
        <v/>
      </c>
      <c r="C952" s="10" t="str">
        <f t="shared" si="114"/>
        <v>Afternoon45108</v>
      </c>
      <c r="D952" s="5" t="str">
        <f>IF('by region'!$C$2="Any","Any",'Fixture list'!W952)&amp;M952&amp;IF('by region'!$I$2="Any","Any",N952)&amp;G952</f>
        <v>AnyFlatAny45108</v>
      </c>
      <c r="E952" s="5" t="e">
        <f>IF(I952=#REF!,'Fixture list'!G952,"")</f>
        <v>#REF!</v>
      </c>
      <c r="F952" s="5" t="str">
        <f t="shared" si="115"/>
        <v>451084</v>
      </c>
      <c r="G952" s="13">
        <v>45108</v>
      </c>
      <c r="H952" s="14" t="s">
        <v>37</v>
      </c>
      <c r="I952" s="14" t="s">
        <v>76</v>
      </c>
      <c r="J952" s="14" t="s">
        <v>9</v>
      </c>
      <c r="K952" s="14" t="s">
        <v>16</v>
      </c>
      <c r="L952" s="14" t="s">
        <v>17</v>
      </c>
      <c r="M952" s="14" t="s">
        <v>25</v>
      </c>
      <c r="N952" s="14" t="s">
        <v>13</v>
      </c>
      <c r="O952" s="14" t="s">
        <v>14</v>
      </c>
      <c r="P952" s="14" t="s">
        <v>904</v>
      </c>
      <c r="Q952" s="12">
        <f t="shared" si="116"/>
        <v>1</v>
      </c>
      <c r="R952" s="12" cm="1">
        <f t="array" ref="R952">SUMPRODUCT(($G$2:$G$3117=G952)*(Q952&gt;$Q$2:$Q$3117))+1</f>
        <v>1</v>
      </c>
      <c r="S952" s="12">
        <f t="shared" si="117"/>
        <v>101228</v>
      </c>
      <c r="T952" cm="1">
        <f t="array" ref="T952">SUMPRODUCT(($G$2:$G$3117=G952)*(S952&gt;$S$2:$S$3117))+1</f>
        <v>4</v>
      </c>
      <c r="U952" t="str">
        <f t="shared" si="118"/>
        <v xml:space="preserve">NEWMARKET </v>
      </c>
      <c r="V952">
        <v>0</v>
      </c>
      <c r="W952" t="s">
        <v>11</v>
      </c>
      <c r="X952">
        <f t="shared" si="119"/>
        <v>2023</v>
      </c>
    </row>
    <row r="953" spans="1:24" x14ac:dyDescent="0.25">
      <c r="A953" s="10" t="str">
        <f t="shared" si="112"/>
        <v/>
      </c>
      <c r="B953" s="10" t="str">
        <f t="shared" si="113"/>
        <v/>
      </c>
      <c r="C953" s="10" t="str">
        <f t="shared" si="114"/>
        <v>Afternoon45120</v>
      </c>
      <c r="D953" s="5" t="str">
        <f>IF('by region'!$C$2="Any","Any",'Fixture list'!W953)&amp;M953&amp;IF('by region'!$I$2="Any","Any",N953)&amp;G953</f>
        <v>AnyFlatAny45120</v>
      </c>
      <c r="E953" s="5" t="e">
        <f>IF(I953=#REF!,'Fixture list'!G953,"")</f>
        <v>#REF!</v>
      </c>
      <c r="F953" s="5" t="str">
        <f t="shared" si="115"/>
        <v>451202</v>
      </c>
      <c r="G953" s="13">
        <v>45120</v>
      </c>
      <c r="H953" s="14" t="s">
        <v>34</v>
      </c>
      <c r="I953" s="14" t="s">
        <v>76</v>
      </c>
      <c r="J953" s="14" t="s">
        <v>9</v>
      </c>
      <c r="K953" s="14" t="s">
        <v>16</v>
      </c>
      <c r="L953" s="14" t="s">
        <v>17</v>
      </c>
      <c r="M953" s="14" t="s">
        <v>25</v>
      </c>
      <c r="N953" s="14" t="s">
        <v>13</v>
      </c>
      <c r="O953" s="14" t="s">
        <v>14</v>
      </c>
      <c r="P953" s="14" t="s">
        <v>958</v>
      </c>
      <c r="Q953" s="12">
        <f t="shared" si="116"/>
        <v>1</v>
      </c>
      <c r="R953" s="12" cm="1">
        <f t="array" ref="R953">SUMPRODUCT(($G$2:$G$3117=G953)*(Q953&gt;$Q$2:$Q$3117))+1</f>
        <v>1</v>
      </c>
      <c r="S953" s="12">
        <f t="shared" si="117"/>
        <v>101229</v>
      </c>
      <c r="T953" cm="1">
        <f t="array" ref="T953">SUMPRODUCT(($G$2:$G$3117=G953)*(S953&gt;$S$2:$S$3117))+1</f>
        <v>2</v>
      </c>
      <c r="U953" t="str">
        <f t="shared" si="118"/>
        <v xml:space="preserve">NEWMARKET </v>
      </c>
      <c r="V953">
        <v>0</v>
      </c>
      <c r="W953" t="s">
        <v>19</v>
      </c>
      <c r="X953">
        <f t="shared" si="119"/>
        <v>2023</v>
      </c>
    </row>
    <row r="954" spans="1:24" x14ac:dyDescent="0.25">
      <c r="A954" s="10" t="str">
        <f t="shared" si="112"/>
        <v/>
      </c>
      <c r="B954" s="10" t="str">
        <f t="shared" si="113"/>
        <v/>
      </c>
      <c r="C954" s="10" t="str">
        <f t="shared" si="114"/>
        <v>Afternoon45121</v>
      </c>
      <c r="D954" s="5" t="str">
        <f>IF('by region'!$C$2="Any","Any",'Fixture list'!W954)&amp;M954&amp;IF('by region'!$I$2="Any","Any",N954)&amp;G954</f>
        <v>AnyFlatAny45121</v>
      </c>
      <c r="E954" s="5" t="e">
        <f>IF(I954=#REF!,'Fixture list'!G954,"")</f>
        <v>#REF!</v>
      </c>
      <c r="F954" s="5" t="str">
        <f t="shared" si="115"/>
        <v>451212</v>
      </c>
      <c r="G954" s="13">
        <v>45121</v>
      </c>
      <c r="H954" s="14" t="s">
        <v>35</v>
      </c>
      <c r="I954" s="14" t="s">
        <v>76</v>
      </c>
      <c r="J954" s="14" t="s">
        <v>9</v>
      </c>
      <c r="K954" s="14" t="s">
        <v>16</v>
      </c>
      <c r="L954" s="14" t="s">
        <v>17</v>
      </c>
      <c r="M954" s="14" t="s">
        <v>25</v>
      </c>
      <c r="N954" s="14" t="s">
        <v>13</v>
      </c>
      <c r="O954" s="14" t="s">
        <v>14</v>
      </c>
      <c r="P954" s="14" t="s">
        <v>962</v>
      </c>
      <c r="Q954" s="12">
        <f t="shared" si="116"/>
        <v>1</v>
      </c>
      <c r="R954" s="12" cm="1">
        <f t="array" ref="R954">SUMPRODUCT(($G$2:$G$3117=G954)*(Q954&gt;$Q$2:$Q$3117))+1</f>
        <v>1</v>
      </c>
      <c r="S954" s="12">
        <f t="shared" si="117"/>
        <v>101230</v>
      </c>
      <c r="T954" cm="1">
        <f t="array" ref="T954">SUMPRODUCT(($G$2:$G$3117=G954)*(S954&gt;$S$2:$S$3117))+1</f>
        <v>2</v>
      </c>
      <c r="U954" t="str">
        <f t="shared" si="118"/>
        <v xml:space="preserve">NEWMARKET </v>
      </c>
      <c r="V954">
        <v>0</v>
      </c>
      <c r="W954" t="s">
        <v>17</v>
      </c>
      <c r="X954">
        <f t="shared" si="119"/>
        <v>2023</v>
      </c>
    </row>
    <row r="955" spans="1:24" x14ac:dyDescent="0.25">
      <c r="A955" s="10" t="str">
        <f t="shared" si="112"/>
        <v/>
      </c>
      <c r="B955" s="10" t="str">
        <f t="shared" si="113"/>
        <v/>
      </c>
      <c r="C955" s="10" t="str">
        <f t="shared" si="114"/>
        <v>Afternoon45122</v>
      </c>
      <c r="D955" s="5" t="str">
        <f>IF('by region'!$C$2="Any","Any",'Fixture list'!W955)&amp;M955&amp;IF('by region'!$I$2="Any","Any",N955)&amp;G955</f>
        <v>AnyFlatAny45122</v>
      </c>
      <c r="E955" s="5" t="e">
        <f>IF(I955=#REF!,'Fixture list'!G955,"")</f>
        <v>#REF!</v>
      </c>
      <c r="F955" s="5" t="str">
        <f t="shared" si="115"/>
        <v>451223</v>
      </c>
      <c r="G955" s="13">
        <v>45122</v>
      </c>
      <c r="H955" s="14" t="s">
        <v>37</v>
      </c>
      <c r="I955" s="14" t="s">
        <v>76</v>
      </c>
      <c r="J955" s="14" t="s">
        <v>9</v>
      </c>
      <c r="K955" s="14" t="s">
        <v>16</v>
      </c>
      <c r="L955" s="14" t="s">
        <v>17</v>
      </c>
      <c r="M955" s="14" t="s">
        <v>25</v>
      </c>
      <c r="N955" s="14" t="s">
        <v>13</v>
      </c>
      <c r="O955" s="14" t="s">
        <v>14</v>
      </c>
      <c r="P955" s="14" t="s">
        <v>967</v>
      </c>
      <c r="Q955" s="12">
        <f t="shared" si="116"/>
        <v>1</v>
      </c>
      <c r="R955" s="12" cm="1">
        <f t="array" ref="R955">SUMPRODUCT(($G$2:$G$3117=G955)*(Q955&gt;$Q$2:$Q$3117))+1</f>
        <v>1</v>
      </c>
      <c r="S955" s="12">
        <f t="shared" si="117"/>
        <v>101231</v>
      </c>
      <c r="T955" cm="1">
        <f t="array" ref="T955">SUMPRODUCT(($G$2:$G$3117=G955)*(S955&gt;$S$2:$S$3117))+1</f>
        <v>3</v>
      </c>
      <c r="U955" t="str">
        <f t="shared" si="118"/>
        <v xml:space="preserve">NEWMARKET </v>
      </c>
      <c r="V955">
        <v>0</v>
      </c>
      <c r="W955" t="s">
        <v>17</v>
      </c>
      <c r="X955">
        <f t="shared" si="119"/>
        <v>2023</v>
      </c>
    </row>
    <row r="956" spans="1:24" x14ac:dyDescent="0.25">
      <c r="A956" s="10" t="str">
        <f t="shared" si="112"/>
        <v/>
      </c>
      <c r="B956" s="10" t="str">
        <f t="shared" si="113"/>
        <v/>
      </c>
      <c r="C956" s="10" t="str">
        <f t="shared" si="114"/>
        <v>Evening45128</v>
      </c>
      <c r="D956" s="5" t="str">
        <f>IF('by region'!$C$2="Any","Any",'Fixture list'!W956)&amp;M956&amp;IF('by region'!$I$2="Any","Any",N956)&amp;G956</f>
        <v>AnyFlatAny45128</v>
      </c>
      <c r="E956" s="5" t="e">
        <f>IF(I956=#REF!,'Fixture list'!G956,"")</f>
        <v>#REF!</v>
      </c>
      <c r="F956" s="5" t="str">
        <f t="shared" si="115"/>
        <v>451285</v>
      </c>
      <c r="G956" s="13">
        <v>45128</v>
      </c>
      <c r="H956" s="14" t="s">
        <v>35</v>
      </c>
      <c r="I956" s="14" t="s">
        <v>76</v>
      </c>
      <c r="J956" s="14" t="s">
        <v>80</v>
      </c>
      <c r="K956" s="14" t="s">
        <v>16</v>
      </c>
      <c r="L956" s="14" t="s">
        <v>17</v>
      </c>
      <c r="M956" s="14" t="s">
        <v>25</v>
      </c>
      <c r="N956" s="14" t="s">
        <v>13</v>
      </c>
      <c r="O956" s="14" t="s">
        <v>14</v>
      </c>
      <c r="P956" s="14" t="s">
        <v>993</v>
      </c>
      <c r="Q956" s="12">
        <f t="shared" si="116"/>
        <v>2</v>
      </c>
      <c r="R956" s="12" cm="1">
        <f t="array" ref="R956">SUMPRODUCT(($G$2:$G$3117=G956)*(Q956&gt;$Q$2:$Q$3117))+1</f>
        <v>4</v>
      </c>
      <c r="S956" s="12">
        <f t="shared" si="117"/>
        <v>401232</v>
      </c>
      <c r="T956" cm="1">
        <f t="array" ref="T956">SUMPRODUCT(($G$2:$G$3117=G956)*(S956&gt;$S$2:$S$3117))+1</f>
        <v>5</v>
      </c>
      <c r="U956" t="str">
        <f t="shared" si="118"/>
        <v>NEWMARKET †</v>
      </c>
      <c r="V956">
        <v>0</v>
      </c>
      <c r="W956" t="s">
        <v>17</v>
      </c>
      <c r="X956">
        <f t="shared" si="119"/>
        <v>2023</v>
      </c>
    </row>
    <row r="957" spans="1:24" x14ac:dyDescent="0.25">
      <c r="A957" s="10" t="str">
        <f t="shared" si="112"/>
        <v/>
      </c>
      <c r="B957" s="10" t="str">
        <f t="shared" si="113"/>
        <v/>
      </c>
      <c r="C957" s="10" t="str">
        <f t="shared" si="114"/>
        <v>Afternoon45129</v>
      </c>
      <c r="D957" s="5" t="str">
        <f>IF('by region'!$C$2="Any","Any",'Fixture list'!W957)&amp;M957&amp;IF('by region'!$I$2="Any","Any",N957)&amp;G957</f>
        <v>AnyFlatAny45129</v>
      </c>
      <c r="E957" s="5" t="e">
        <f>IF(I957=#REF!,'Fixture list'!G957,"")</f>
        <v>#REF!</v>
      </c>
      <c r="F957" s="5" t="str">
        <f t="shared" si="115"/>
        <v>451293</v>
      </c>
      <c r="G957" s="13">
        <v>45129</v>
      </c>
      <c r="H957" s="14" t="s">
        <v>37</v>
      </c>
      <c r="I957" s="14" t="s">
        <v>76</v>
      </c>
      <c r="J957" s="14" t="s">
        <v>9</v>
      </c>
      <c r="K957" s="14" t="s">
        <v>16</v>
      </c>
      <c r="L957" s="14" t="s">
        <v>17</v>
      </c>
      <c r="M957" s="14" t="s">
        <v>25</v>
      </c>
      <c r="N957" s="14" t="s">
        <v>13</v>
      </c>
      <c r="O957" s="14" t="s">
        <v>14</v>
      </c>
      <c r="P957" s="14" t="s">
        <v>999</v>
      </c>
      <c r="Q957" s="12">
        <f t="shared" si="116"/>
        <v>1</v>
      </c>
      <c r="R957" s="12" cm="1">
        <f t="array" ref="R957">SUMPRODUCT(($G$2:$G$3117=G957)*(Q957&gt;$Q$2:$Q$3117))+1</f>
        <v>1</v>
      </c>
      <c r="S957" s="12">
        <f t="shared" si="117"/>
        <v>101233</v>
      </c>
      <c r="T957" cm="1">
        <f t="array" ref="T957">SUMPRODUCT(($G$2:$G$3117=G957)*(S957&gt;$S$2:$S$3117))+1</f>
        <v>3</v>
      </c>
      <c r="U957" t="str">
        <f t="shared" si="118"/>
        <v xml:space="preserve">NEWMARKET </v>
      </c>
      <c r="V957">
        <v>0</v>
      </c>
      <c r="W957" t="s">
        <v>19</v>
      </c>
      <c r="X957">
        <f t="shared" si="119"/>
        <v>2023</v>
      </c>
    </row>
    <row r="958" spans="1:24" x14ac:dyDescent="0.25">
      <c r="A958" s="10" t="str">
        <f t="shared" si="112"/>
        <v/>
      </c>
      <c r="B958" s="10" t="str">
        <f t="shared" si="113"/>
        <v/>
      </c>
      <c r="C958" s="10" t="str">
        <f t="shared" si="114"/>
        <v>Evening45135</v>
      </c>
      <c r="D958" s="5" t="str">
        <f>IF('by region'!$C$2="Any","Any",'Fixture list'!W958)&amp;M958&amp;IF('by region'!$I$2="Any","Any",N958)&amp;G958</f>
        <v>AnyFlatAny45135</v>
      </c>
      <c r="E958" s="5" t="e">
        <f>IF(I958=#REF!,'Fixture list'!G958,"")</f>
        <v>#REF!</v>
      </c>
      <c r="F958" s="5" t="str">
        <f t="shared" si="115"/>
        <v>451355</v>
      </c>
      <c r="G958" s="13">
        <v>45135</v>
      </c>
      <c r="H958" s="14" t="s">
        <v>35</v>
      </c>
      <c r="I958" s="14" t="s">
        <v>76</v>
      </c>
      <c r="J958" s="14" t="s">
        <v>80</v>
      </c>
      <c r="K958" s="14" t="s">
        <v>16</v>
      </c>
      <c r="L958" s="14" t="s">
        <v>17</v>
      </c>
      <c r="M958" s="14" t="s">
        <v>25</v>
      </c>
      <c r="N958" s="14" t="s">
        <v>13</v>
      </c>
      <c r="O958" s="14" t="s">
        <v>14</v>
      </c>
      <c r="P958" s="14" t="s">
        <v>1026</v>
      </c>
      <c r="Q958" s="12">
        <f t="shared" si="116"/>
        <v>2</v>
      </c>
      <c r="R958" s="12" cm="1">
        <f t="array" ref="R958">SUMPRODUCT(($G$2:$G$3117=G958)*(Q958&gt;$Q$2:$Q$3117))+1</f>
        <v>4</v>
      </c>
      <c r="S958" s="12">
        <f t="shared" si="117"/>
        <v>410033</v>
      </c>
      <c r="T958" cm="1">
        <f t="array" ref="T958">SUMPRODUCT(($G$2:$G$3117=G958)*(S958&gt;$S$2:$S$3117))+1</f>
        <v>5</v>
      </c>
      <c r="U958" t="str">
        <f t="shared" si="118"/>
        <v>NEWMARKET †</v>
      </c>
      <c r="V958">
        <v>0</v>
      </c>
      <c r="W958" t="s">
        <v>11</v>
      </c>
      <c r="X958">
        <f t="shared" si="119"/>
        <v>2023</v>
      </c>
    </row>
    <row r="959" spans="1:24" x14ac:dyDescent="0.25">
      <c r="A959" s="10" t="str">
        <f t="shared" si="112"/>
        <v/>
      </c>
      <c r="B959" s="10" t="str">
        <f t="shared" si="113"/>
        <v/>
      </c>
      <c r="C959" s="10" t="str">
        <f t="shared" si="114"/>
        <v>Afternoon45136</v>
      </c>
      <c r="D959" s="5" t="str">
        <f>IF('by region'!$C$2="Any","Any",'Fixture list'!W959)&amp;M959&amp;IF('by region'!$I$2="Any","Any",N959)&amp;G959</f>
        <v>AnyFlatAny45136</v>
      </c>
      <c r="E959" s="5" t="e">
        <f>IF(I959=#REF!,'Fixture list'!G959,"")</f>
        <v>#REF!</v>
      </c>
      <c r="F959" s="5" t="str">
        <f t="shared" si="115"/>
        <v>451363</v>
      </c>
      <c r="G959" s="13">
        <v>45136</v>
      </c>
      <c r="H959" s="14" t="s">
        <v>37</v>
      </c>
      <c r="I959" s="14" t="s">
        <v>76</v>
      </c>
      <c r="J959" s="14" t="s">
        <v>9</v>
      </c>
      <c r="K959" s="14" t="s">
        <v>16</v>
      </c>
      <c r="L959" s="14" t="s">
        <v>17</v>
      </c>
      <c r="M959" s="14" t="s">
        <v>25</v>
      </c>
      <c r="N959" s="14" t="s">
        <v>13</v>
      </c>
      <c r="O959" s="14" t="s">
        <v>14</v>
      </c>
      <c r="P959" s="14" t="s">
        <v>1033</v>
      </c>
      <c r="Q959" s="12">
        <f t="shared" si="116"/>
        <v>1</v>
      </c>
      <c r="R959" s="12" cm="1">
        <f t="array" ref="R959">SUMPRODUCT(($G$2:$G$3117=G959)*(Q959&gt;$Q$2:$Q$3117))+1</f>
        <v>1</v>
      </c>
      <c r="S959" s="12">
        <f t="shared" si="117"/>
        <v>101224</v>
      </c>
      <c r="T959" cm="1">
        <f t="array" ref="T959">SUMPRODUCT(($G$2:$G$3117=G959)*(S959&gt;$S$2:$S$3117))+1</f>
        <v>3</v>
      </c>
      <c r="U959" t="str">
        <f t="shared" si="118"/>
        <v xml:space="preserve">NEWMARKET </v>
      </c>
      <c r="V959">
        <v>0</v>
      </c>
      <c r="W959" t="s">
        <v>17</v>
      </c>
      <c r="X959">
        <f t="shared" si="119"/>
        <v>2023</v>
      </c>
    </row>
    <row r="960" spans="1:24" x14ac:dyDescent="0.25">
      <c r="A960" s="10" t="str">
        <f t="shared" si="112"/>
        <v/>
      </c>
      <c r="B960" s="10" t="str">
        <f t="shared" si="113"/>
        <v/>
      </c>
      <c r="C960" s="10" t="str">
        <f t="shared" si="114"/>
        <v>Evening45142</v>
      </c>
      <c r="D960" s="5" t="str">
        <f>IF('by region'!$C$2="Any","Any",'Fixture list'!W960)&amp;M960&amp;IF('by region'!$I$2="Any","Any",N960)&amp;G960</f>
        <v>AnyFlatAny45142</v>
      </c>
      <c r="E960" s="5" t="e">
        <f>IF(I960=#REF!,'Fixture list'!G960,"")</f>
        <v>#REF!</v>
      </c>
      <c r="F960" s="5" t="str">
        <f t="shared" si="115"/>
        <v>451425</v>
      </c>
      <c r="G960" s="13">
        <v>45142</v>
      </c>
      <c r="H960" s="14" t="s">
        <v>35</v>
      </c>
      <c r="I960" s="14" t="s">
        <v>76</v>
      </c>
      <c r="J960" s="14" t="s">
        <v>80</v>
      </c>
      <c r="K960" s="14" t="s">
        <v>16</v>
      </c>
      <c r="L960" s="14" t="s">
        <v>17</v>
      </c>
      <c r="M960" s="14" t="s">
        <v>25</v>
      </c>
      <c r="N960" s="14" t="s">
        <v>13</v>
      </c>
      <c r="O960" s="14" t="s">
        <v>14</v>
      </c>
      <c r="P960" s="14" t="s">
        <v>1060</v>
      </c>
      <c r="Q960" s="12">
        <f t="shared" si="116"/>
        <v>2</v>
      </c>
      <c r="R960" s="12" cm="1">
        <f t="array" ref="R960">SUMPRODUCT(($G$2:$G$3117=G960)*(Q960&gt;$Q$2:$Q$3117))+1</f>
        <v>4</v>
      </c>
      <c r="S960" s="12">
        <f t="shared" si="117"/>
        <v>401234</v>
      </c>
      <c r="T960" cm="1">
        <f t="array" ref="T960">SUMPRODUCT(($G$2:$G$3117=G960)*(S960&gt;$S$2:$S$3117))+1</f>
        <v>5</v>
      </c>
      <c r="U960" t="str">
        <f t="shared" si="118"/>
        <v>NEWMARKET †</v>
      </c>
      <c r="V960">
        <v>0</v>
      </c>
      <c r="W960" t="s">
        <v>19</v>
      </c>
      <c r="X960">
        <f t="shared" si="119"/>
        <v>2023</v>
      </c>
    </row>
    <row r="961" spans="1:24" x14ac:dyDescent="0.25">
      <c r="A961" s="10" t="str">
        <f t="shared" si="112"/>
        <v/>
      </c>
      <c r="B961" s="10" t="str">
        <f t="shared" si="113"/>
        <v/>
      </c>
      <c r="C961" s="10" t="str">
        <f t="shared" si="114"/>
        <v>Afternoon45143</v>
      </c>
      <c r="D961" s="5" t="str">
        <f>IF('by region'!$C$2="Any","Any",'Fixture list'!W961)&amp;M961&amp;IF('by region'!$I$2="Any","Any",N961)&amp;G961</f>
        <v>AnyFlatAny45143</v>
      </c>
      <c r="E961" s="5" t="e">
        <f>IF(I961=#REF!,'Fixture list'!G961,"")</f>
        <v>#REF!</v>
      </c>
      <c r="F961" s="5" t="str">
        <f t="shared" si="115"/>
        <v>451433</v>
      </c>
      <c r="G961" s="13">
        <v>45143</v>
      </c>
      <c r="H961" s="14" t="s">
        <v>37</v>
      </c>
      <c r="I961" s="14" t="s">
        <v>76</v>
      </c>
      <c r="J961" s="14" t="s">
        <v>9</v>
      </c>
      <c r="K961" s="14" t="s">
        <v>16</v>
      </c>
      <c r="L961" s="14" t="s">
        <v>17</v>
      </c>
      <c r="M961" s="14" t="s">
        <v>25</v>
      </c>
      <c r="N961" s="14" t="s">
        <v>13</v>
      </c>
      <c r="O961" s="14" t="s">
        <v>14</v>
      </c>
      <c r="P961" s="14" t="s">
        <v>1067</v>
      </c>
      <c r="Q961" s="12">
        <f t="shared" si="116"/>
        <v>1</v>
      </c>
      <c r="R961" s="12" cm="1">
        <f t="array" ref="R961">SUMPRODUCT(($G$2:$G$3117=G961)*(Q961&gt;$Q$2:$Q$3117))+1</f>
        <v>1</v>
      </c>
      <c r="S961" s="12">
        <f t="shared" si="117"/>
        <v>101235</v>
      </c>
      <c r="T961" cm="1">
        <f t="array" ref="T961">SUMPRODUCT(($G$2:$G$3117=G961)*(S961&gt;$S$2:$S$3117))+1</f>
        <v>3</v>
      </c>
      <c r="U961" t="str">
        <f t="shared" si="118"/>
        <v xml:space="preserve">NEWMARKET </v>
      </c>
      <c r="V961">
        <v>0</v>
      </c>
      <c r="W961" t="s">
        <v>17</v>
      </c>
      <c r="X961">
        <f t="shared" si="119"/>
        <v>2023</v>
      </c>
    </row>
    <row r="962" spans="1:24" x14ac:dyDescent="0.25">
      <c r="A962" s="10" t="str">
        <f t="shared" ref="A962:A1025" si="120">IF(YEAR(G962)=2024,P962,"")</f>
        <v/>
      </c>
      <c r="B962" s="10" t="str">
        <f t="shared" ref="B962:B1025" si="121">IF(YEAR(G962)=2025,P962,"")</f>
        <v/>
      </c>
      <c r="C962" s="10" t="str">
        <f t="shared" ref="C962:C1025" si="122">J962&amp;G962</f>
        <v>Evening45149</v>
      </c>
      <c r="D962" s="5" t="str">
        <f>IF('by region'!$C$2="Any","Any",'Fixture list'!W962)&amp;M962&amp;IF('by region'!$I$2="Any","Any",N962)&amp;G962</f>
        <v>AnyFlatAny45149</v>
      </c>
      <c r="E962" s="5" t="e">
        <f>IF(I962=#REF!,'Fixture list'!G962,"")</f>
        <v>#REF!</v>
      </c>
      <c r="F962" s="5" t="str">
        <f t="shared" ref="F962:F1025" si="123">G962&amp;T962</f>
        <v>451495</v>
      </c>
      <c r="G962" s="13">
        <v>45149</v>
      </c>
      <c r="H962" s="14" t="s">
        <v>35</v>
      </c>
      <c r="I962" s="14" t="s">
        <v>76</v>
      </c>
      <c r="J962" s="14" t="s">
        <v>80</v>
      </c>
      <c r="K962" s="14" t="s">
        <v>16</v>
      </c>
      <c r="L962" s="14" t="s">
        <v>17</v>
      </c>
      <c r="M962" s="14" t="s">
        <v>25</v>
      </c>
      <c r="N962" s="14" t="s">
        <v>13</v>
      </c>
      <c r="O962" s="14" t="s">
        <v>14</v>
      </c>
      <c r="P962" s="14" t="s">
        <v>1092</v>
      </c>
      <c r="Q962" s="12">
        <f t="shared" ref="Q962:Q1025" si="124">IF(J962="Afternoon",1,IF(J962="Evening",2,IF(J962="Floodlit",3,4)))</f>
        <v>2</v>
      </c>
      <c r="R962" s="12" cm="1">
        <f t="array" ref="R962">SUMPRODUCT(($G$2:$G$3117=G962)*(Q962&gt;$Q$2:$Q$3117))+1</f>
        <v>4</v>
      </c>
      <c r="S962" s="12">
        <f t="shared" ref="S962:S1025" si="125">(R962*100000)+P962</f>
        <v>401236</v>
      </c>
      <c r="T962" cm="1">
        <f t="array" ref="T962">SUMPRODUCT(($G$2:$G$3117=G962)*(S962&gt;$S$2:$S$3117))+1</f>
        <v>5</v>
      </c>
      <c r="U962" t="str">
        <f t="shared" ref="U962:U1025" si="126">_xlfn.CONCAT(IF(M962="Flat",UPPER(I962),I962)," ",IF(J962="Evening","†",IF(J962="Floodlit","#","")))</f>
        <v>NEWMARKET †</v>
      </c>
      <c r="V962">
        <v>0</v>
      </c>
      <c r="W962" t="s">
        <v>11</v>
      </c>
      <c r="X962">
        <f t="shared" ref="X962:X1025" si="127">YEAR(G962)</f>
        <v>2023</v>
      </c>
    </row>
    <row r="963" spans="1:24" x14ac:dyDescent="0.25">
      <c r="A963" s="10" t="str">
        <f t="shared" si="120"/>
        <v/>
      </c>
      <c r="B963" s="10" t="str">
        <f t="shared" si="121"/>
        <v/>
      </c>
      <c r="C963" s="10" t="str">
        <f t="shared" si="122"/>
        <v>Afternoon45150</v>
      </c>
      <c r="D963" s="5" t="str">
        <f>IF('by region'!$C$2="Any","Any",'Fixture list'!W963)&amp;M963&amp;IF('by region'!$I$2="Any","Any",N963)&amp;G963</f>
        <v>AnyFlatAny45150</v>
      </c>
      <c r="E963" s="5" t="e">
        <f>IF(I963=#REF!,'Fixture list'!G963,"")</f>
        <v>#REF!</v>
      </c>
      <c r="F963" s="5" t="str">
        <f t="shared" si="123"/>
        <v>451503</v>
      </c>
      <c r="G963" s="13">
        <v>45150</v>
      </c>
      <c r="H963" s="14" t="s">
        <v>37</v>
      </c>
      <c r="I963" s="14" t="s">
        <v>76</v>
      </c>
      <c r="J963" s="14" t="s">
        <v>9</v>
      </c>
      <c r="K963" s="14" t="s">
        <v>16</v>
      </c>
      <c r="L963" s="14" t="s">
        <v>17</v>
      </c>
      <c r="M963" s="14" t="s">
        <v>25</v>
      </c>
      <c r="N963" s="14" t="s">
        <v>13</v>
      </c>
      <c r="O963" s="14" t="s">
        <v>14</v>
      </c>
      <c r="P963" s="14" t="s">
        <v>1098</v>
      </c>
      <c r="Q963" s="12">
        <f t="shared" si="124"/>
        <v>1</v>
      </c>
      <c r="R963" s="12" cm="1">
        <f t="array" ref="R963">SUMPRODUCT(($G$2:$G$3117=G963)*(Q963&gt;$Q$2:$Q$3117))+1</f>
        <v>1</v>
      </c>
      <c r="S963" s="12">
        <f t="shared" si="125"/>
        <v>101237</v>
      </c>
      <c r="T963" cm="1">
        <f t="array" ref="T963">SUMPRODUCT(($G$2:$G$3117=G963)*(S963&gt;$S$2:$S$3117))+1</f>
        <v>3</v>
      </c>
      <c r="U963" t="str">
        <f t="shared" si="126"/>
        <v xml:space="preserve">NEWMARKET </v>
      </c>
      <c r="V963">
        <v>0</v>
      </c>
      <c r="W963" t="s">
        <v>11</v>
      </c>
      <c r="X963">
        <f t="shared" si="127"/>
        <v>2023</v>
      </c>
    </row>
    <row r="964" spans="1:24" x14ac:dyDescent="0.25">
      <c r="A964" s="10" t="str">
        <f t="shared" si="120"/>
        <v/>
      </c>
      <c r="B964" s="10" t="str">
        <f t="shared" si="121"/>
        <v/>
      </c>
      <c r="C964" s="10" t="str">
        <f t="shared" si="122"/>
        <v>Evening45156</v>
      </c>
      <c r="D964" s="5" t="str">
        <f>IF('by region'!$C$2="Any","Any",'Fixture list'!W964)&amp;M964&amp;IF('by region'!$I$2="Any","Any",N964)&amp;G964</f>
        <v>AnyFlatAny45156</v>
      </c>
      <c r="E964" s="5" t="e">
        <f>IF(I964=#REF!,'Fixture list'!G964,"")</f>
        <v>#REF!</v>
      </c>
      <c r="F964" s="5" t="str">
        <f t="shared" si="123"/>
        <v>451564</v>
      </c>
      <c r="G964" s="13">
        <v>45156</v>
      </c>
      <c r="H964" s="14" t="s">
        <v>35</v>
      </c>
      <c r="I964" s="14" t="s">
        <v>76</v>
      </c>
      <c r="J964" s="14" t="s">
        <v>80</v>
      </c>
      <c r="K964" s="14" t="s">
        <v>16</v>
      </c>
      <c r="L964" s="14" t="s">
        <v>17</v>
      </c>
      <c r="M964" s="14" t="s">
        <v>25</v>
      </c>
      <c r="N964" s="14" t="s">
        <v>13</v>
      </c>
      <c r="O964" s="14" t="s">
        <v>14</v>
      </c>
      <c r="P964" s="14" t="s">
        <v>1121</v>
      </c>
      <c r="Q964" s="12">
        <f t="shared" si="124"/>
        <v>2</v>
      </c>
      <c r="R964" s="12" cm="1">
        <f t="array" ref="R964">SUMPRODUCT(($G$2:$G$3117=G964)*(Q964&gt;$Q$2:$Q$3117))+1</f>
        <v>4</v>
      </c>
      <c r="S964" s="12">
        <f t="shared" si="125"/>
        <v>400952</v>
      </c>
      <c r="T964" cm="1">
        <f t="array" ref="T964">SUMPRODUCT(($G$2:$G$3117=G964)*(S964&gt;$S$2:$S$3117))+1</f>
        <v>4</v>
      </c>
      <c r="U964" t="str">
        <f t="shared" si="126"/>
        <v>NEWMARKET †</v>
      </c>
      <c r="V964">
        <v>0</v>
      </c>
      <c r="W964" t="s">
        <v>17</v>
      </c>
      <c r="X964">
        <f t="shared" si="127"/>
        <v>2023</v>
      </c>
    </row>
    <row r="965" spans="1:24" x14ac:dyDescent="0.25">
      <c r="A965" s="10" t="str">
        <f t="shared" si="120"/>
        <v/>
      </c>
      <c r="B965" s="10" t="str">
        <f t="shared" si="121"/>
        <v/>
      </c>
      <c r="C965" s="10" t="str">
        <f t="shared" si="122"/>
        <v>Afternoon45157</v>
      </c>
      <c r="D965" s="5" t="str">
        <f>IF('by region'!$C$2="Any","Any",'Fixture list'!W965)&amp;M965&amp;IF('by region'!$I$2="Any","Any",N965)&amp;G965</f>
        <v>AnyFlatAny45157</v>
      </c>
      <c r="E965" s="5" t="e">
        <f>IF(I965=#REF!,'Fixture list'!G965,"")</f>
        <v>#REF!</v>
      </c>
      <c r="F965" s="5" t="str">
        <f t="shared" si="123"/>
        <v>451573</v>
      </c>
      <c r="G965" s="13">
        <v>45157</v>
      </c>
      <c r="H965" s="14" t="s">
        <v>37</v>
      </c>
      <c r="I965" s="14" t="s">
        <v>76</v>
      </c>
      <c r="J965" s="14" t="s">
        <v>9</v>
      </c>
      <c r="K965" s="14" t="s">
        <v>16</v>
      </c>
      <c r="L965" s="14" t="s">
        <v>17</v>
      </c>
      <c r="M965" s="14" t="s">
        <v>25</v>
      </c>
      <c r="N965" s="14" t="s">
        <v>13</v>
      </c>
      <c r="O965" s="14" t="s">
        <v>14</v>
      </c>
      <c r="P965" s="14" t="s">
        <v>1128</v>
      </c>
      <c r="Q965" s="12">
        <f t="shared" si="124"/>
        <v>1</v>
      </c>
      <c r="R965" s="12" cm="1">
        <f t="array" ref="R965">SUMPRODUCT(($G$2:$G$3117=G965)*(Q965&gt;$Q$2:$Q$3117))+1</f>
        <v>1</v>
      </c>
      <c r="S965" s="12">
        <f t="shared" si="125"/>
        <v>101304</v>
      </c>
      <c r="T965" cm="1">
        <f t="array" ref="T965">SUMPRODUCT(($G$2:$G$3117=G965)*(S965&gt;$S$2:$S$3117))+1</f>
        <v>3</v>
      </c>
      <c r="U965" t="str">
        <f t="shared" si="126"/>
        <v xml:space="preserve">NEWMARKET </v>
      </c>
      <c r="V965">
        <v>0</v>
      </c>
      <c r="W965" t="s">
        <v>17</v>
      </c>
      <c r="X965">
        <f t="shared" si="127"/>
        <v>2023</v>
      </c>
    </row>
    <row r="966" spans="1:24" x14ac:dyDescent="0.25">
      <c r="A966" s="10" t="str">
        <f t="shared" si="120"/>
        <v/>
      </c>
      <c r="B966" s="10" t="str">
        <f t="shared" si="121"/>
        <v/>
      </c>
      <c r="C966" s="10" t="str">
        <f t="shared" si="122"/>
        <v>Afternoon45163</v>
      </c>
      <c r="D966" s="5" t="str">
        <f>IF('by region'!$C$2="Any","Any",'Fixture list'!W966)&amp;M966&amp;IF('by region'!$I$2="Any","Any",N966)&amp;G966</f>
        <v>AnyFlatAny45163</v>
      </c>
      <c r="E966" s="5" t="e">
        <f>IF(I966=#REF!,'Fixture list'!G966,"")</f>
        <v>#REF!</v>
      </c>
      <c r="F966" s="5" t="str">
        <f t="shared" si="123"/>
        <v>451631</v>
      </c>
      <c r="G966" s="13">
        <v>45163</v>
      </c>
      <c r="H966" s="14" t="s">
        <v>35</v>
      </c>
      <c r="I966" s="14" t="s">
        <v>76</v>
      </c>
      <c r="J966" s="14" t="s">
        <v>9</v>
      </c>
      <c r="K966" s="14" t="s">
        <v>16</v>
      </c>
      <c r="L966" s="14" t="s">
        <v>19</v>
      </c>
      <c r="M966" s="14" t="s">
        <v>25</v>
      </c>
      <c r="N966" s="14" t="s">
        <v>13</v>
      </c>
      <c r="O966" s="14" t="s">
        <v>14</v>
      </c>
      <c r="P966" s="14" t="s">
        <v>1153</v>
      </c>
      <c r="Q966" s="12">
        <f t="shared" si="124"/>
        <v>1</v>
      </c>
      <c r="R966" s="12" cm="1">
        <f t="array" ref="R966">SUMPRODUCT(($G$2:$G$3117=G966)*(Q966&gt;$Q$2:$Q$3117))+1</f>
        <v>1</v>
      </c>
      <c r="S966" s="12">
        <f t="shared" si="125"/>
        <v>101238</v>
      </c>
      <c r="T966" cm="1">
        <f t="array" ref="T966">SUMPRODUCT(($G$2:$G$3117=G966)*(S966&gt;$S$2:$S$3117))+1</f>
        <v>1</v>
      </c>
      <c r="U966" t="str">
        <f t="shared" si="126"/>
        <v xml:space="preserve">NEWMARKET </v>
      </c>
      <c r="V966">
        <v>0</v>
      </c>
      <c r="W966" t="s">
        <v>19</v>
      </c>
      <c r="X966">
        <f t="shared" si="127"/>
        <v>2023</v>
      </c>
    </row>
    <row r="967" spans="1:24" x14ac:dyDescent="0.25">
      <c r="A967" s="10" t="str">
        <f t="shared" si="120"/>
        <v/>
      </c>
      <c r="B967" s="10" t="str">
        <f t="shared" si="121"/>
        <v/>
      </c>
      <c r="C967" s="10" t="str">
        <f t="shared" si="122"/>
        <v>Afternoon45164</v>
      </c>
      <c r="D967" s="5" t="str">
        <f>IF('by region'!$C$2="Any","Any",'Fixture list'!W967)&amp;M967&amp;IF('by region'!$I$2="Any","Any",N967)&amp;G967</f>
        <v>AnyFlatAny45164</v>
      </c>
      <c r="E967" s="5" t="e">
        <f>IF(I967=#REF!,'Fixture list'!G967,"")</f>
        <v>#REF!</v>
      </c>
      <c r="F967" s="5" t="str">
        <f t="shared" si="123"/>
        <v>451643</v>
      </c>
      <c r="G967" s="13">
        <v>45164</v>
      </c>
      <c r="H967" s="14" t="s">
        <v>37</v>
      </c>
      <c r="I967" s="14" t="s">
        <v>76</v>
      </c>
      <c r="J967" s="14" t="s">
        <v>9</v>
      </c>
      <c r="K967" s="14" t="s">
        <v>16</v>
      </c>
      <c r="L967" s="14" t="s">
        <v>11</v>
      </c>
      <c r="M967" s="14" t="s">
        <v>25</v>
      </c>
      <c r="N967" s="14" t="s">
        <v>13</v>
      </c>
      <c r="O967" s="14" t="s">
        <v>14</v>
      </c>
      <c r="P967" s="14" t="s">
        <v>1157</v>
      </c>
      <c r="Q967" s="12">
        <f t="shared" si="124"/>
        <v>1</v>
      </c>
      <c r="R967" s="12" cm="1">
        <f t="array" ref="R967">SUMPRODUCT(($G$2:$G$3117=G967)*(Q967&gt;$Q$2:$Q$3117))+1</f>
        <v>1</v>
      </c>
      <c r="S967" s="12">
        <f t="shared" si="125"/>
        <v>101239</v>
      </c>
      <c r="T967" cm="1">
        <f t="array" ref="T967">SUMPRODUCT(($G$2:$G$3117=G967)*(S967&gt;$S$2:$S$3117))+1</f>
        <v>3</v>
      </c>
      <c r="U967" t="str">
        <f t="shared" si="126"/>
        <v xml:space="preserve">NEWMARKET </v>
      </c>
      <c r="V967">
        <v>0</v>
      </c>
      <c r="W967" t="s">
        <v>11</v>
      </c>
      <c r="X967">
        <f t="shared" si="127"/>
        <v>2023</v>
      </c>
    </row>
    <row r="968" spans="1:24" x14ac:dyDescent="0.25">
      <c r="A968" s="10" t="str">
        <f t="shared" si="120"/>
        <v/>
      </c>
      <c r="B968" s="10" t="str">
        <f t="shared" si="121"/>
        <v/>
      </c>
      <c r="C968" s="10" t="str">
        <f t="shared" si="122"/>
        <v>Afternoon45192</v>
      </c>
      <c r="D968" s="5" t="str">
        <f>IF('by region'!$C$2="Any","Any",'Fixture list'!W968)&amp;M968&amp;IF('by region'!$I$2="Any","Any",N968)&amp;G968</f>
        <v>AnyFlatAny45192</v>
      </c>
      <c r="E968" s="5" t="e">
        <f>IF(I968=#REF!,'Fixture list'!G968,"")</f>
        <v>#REF!</v>
      </c>
      <c r="F968" s="5" t="str">
        <f t="shared" si="123"/>
        <v>451924</v>
      </c>
      <c r="G968" s="13">
        <v>45192</v>
      </c>
      <c r="H968" s="14" t="s">
        <v>37</v>
      </c>
      <c r="I968" s="14" t="s">
        <v>76</v>
      </c>
      <c r="J968" s="14" t="s">
        <v>9</v>
      </c>
      <c r="K968" s="14" t="s">
        <v>16</v>
      </c>
      <c r="L968" s="14" t="s">
        <v>17</v>
      </c>
      <c r="M968" s="14" t="s">
        <v>25</v>
      </c>
      <c r="N968" s="14" t="s">
        <v>13</v>
      </c>
      <c r="O968" s="14" t="s">
        <v>14</v>
      </c>
      <c r="P968" s="14" t="s">
        <v>1278</v>
      </c>
      <c r="Q968" s="12">
        <f t="shared" si="124"/>
        <v>1</v>
      </c>
      <c r="R968" s="12" cm="1">
        <f t="array" ref="R968">SUMPRODUCT(($G$2:$G$3117=G968)*(Q968&gt;$Q$2:$Q$3117))+1</f>
        <v>1</v>
      </c>
      <c r="S968" s="12">
        <f t="shared" si="125"/>
        <v>101306</v>
      </c>
      <c r="T968" cm="1">
        <f t="array" ref="T968">SUMPRODUCT(($G$2:$G$3117=G968)*(S968&gt;$S$2:$S$3117))+1</f>
        <v>4</v>
      </c>
      <c r="U968" t="str">
        <f t="shared" si="126"/>
        <v xml:space="preserve">NEWMARKET </v>
      </c>
      <c r="V968">
        <v>0</v>
      </c>
      <c r="W968" t="s">
        <v>19</v>
      </c>
      <c r="X968">
        <f t="shared" si="127"/>
        <v>2023</v>
      </c>
    </row>
    <row r="969" spans="1:24" x14ac:dyDescent="0.25">
      <c r="A969" s="10" t="str">
        <f t="shared" si="120"/>
        <v/>
      </c>
      <c r="B969" s="10" t="str">
        <f t="shared" si="121"/>
        <v/>
      </c>
      <c r="C969" s="10" t="str">
        <f t="shared" si="122"/>
        <v>Afternoon45197</v>
      </c>
      <c r="D969" s="5" t="str">
        <f>IF('by region'!$C$2="Any","Any",'Fixture list'!W969)&amp;M969&amp;IF('by region'!$I$2="Any","Any",N969)&amp;G969</f>
        <v>AnyFlatAny45197</v>
      </c>
      <c r="E969" s="5" t="e">
        <f>IF(I969=#REF!,'Fixture list'!G969,"")</f>
        <v>#REF!</v>
      </c>
      <c r="F969" s="5" t="str">
        <f t="shared" si="123"/>
        <v>451971</v>
      </c>
      <c r="G969" s="13">
        <v>45197</v>
      </c>
      <c r="H969" s="14" t="s">
        <v>34</v>
      </c>
      <c r="I969" s="14" t="s">
        <v>76</v>
      </c>
      <c r="J969" s="14" t="s">
        <v>9</v>
      </c>
      <c r="K969" s="14" t="s">
        <v>16</v>
      </c>
      <c r="L969" s="14" t="s">
        <v>11</v>
      </c>
      <c r="M969" s="14" t="s">
        <v>25</v>
      </c>
      <c r="N969" s="14" t="s">
        <v>13</v>
      </c>
      <c r="O969" s="14" t="s">
        <v>14</v>
      </c>
      <c r="P969" s="14" t="s">
        <v>1296</v>
      </c>
      <c r="Q969" s="12">
        <f t="shared" si="124"/>
        <v>1</v>
      </c>
      <c r="R969" s="12" cm="1">
        <f t="array" ref="R969">SUMPRODUCT(($G$2:$G$3117=G969)*(Q969&gt;$Q$2:$Q$3117))+1</f>
        <v>1</v>
      </c>
      <c r="S969" s="12">
        <f t="shared" si="125"/>
        <v>101241</v>
      </c>
      <c r="T969" cm="1">
        <f t="array" ref="T969">SUMPRODUCT(($G$2:$G$3117=G969)*(S969&gt;$S$2:$S$3117))+1</f>
        <v>1</v>
      </c>
      <c r="U969" t="str">
        <f t="shared" si="126"/>
        <v xml:space="preserve">NEWMARKET </v>
      </c>
      <c r="V969">
        <v>0</v>
      </c>
      <c r="W969" t="s">
        <v>30</v>
      </c>
      <c r="X969">
        <f t="shared" si="127"/>
        <v>2023</v>
      </c>
    </row>
    <row r="970" spans="1:24" x14ac:dyDescent="0.25">
      <c r="A970" s="10" t="str">
        <f t="shared" si="120"/>
        <v/>
      </c>
      <c r="B970" s="10" t="str">
        <f t="shared" si="121"/>
        <v/>
      </c>
      <c r="C970" s="10" t="str">
        <f t="shared" si="122"/>
        <v>Afternoon45198</v>
      </c>
      <c r="D970" s="5" t="str">
        <f>IF('by region'!$C$2="Any","Any",'Fixture list'!W970)&amp;M970&amp;IF('by region'!$I$2="Any","Any",N970)&amp;G970</f>
        <v>AnyFlatAny45198</v>
      </c>
      <c r="E970" s="5" t="e">
        <f>IF(I970=#REF!,'Fixture list'!G970,"")</f>
        <v>#REF!</v>
      </c>
      <c r="F970" s="5" t="str">
        <f t="shared" si="123"/>
        <v>451982</v>
      </c>
      <c r="G970" s="13">
        <v>45198</v>
      </c>
      <c r="H970" s="14" t="s">
        <v>35</v>
      </c>
      <c r="I970" s="14" t="s">
        <v>76</v>
      </c>
      <c r="J970" s="14" t="s">
        <v>9</v>
      </c>
      <c r="K970" s="14" t="s">
        <v>16</v>
      </c>
      <c r="L970" s="14" t="s">
        <v>17</v>
      </c>
      <c r="M970" s="14" t="s">
        <v>25</v>
      </c>
      <c r="N970" s="14" t="s">
        <v>13</v>
      </c>
      <c r="O970" s="14" t="s">
        <v>14</v>
      </c>
      <c r="P970" s="14" t="s">
        <v>1301</v>
      </c>
      <c r="Q970" s="12">
        <f t="shared" si="124"/>
        <v>1</v>
      </c>
      <c r="R970" s="12" cm="1">
        <f t="array" ref="R970">SUMPRODUCT(($G$2:$G$3117=G970)*(Q970&gt;$Q$2:$Q$3117))+1</f>
        <v>1</v>
      </c>
      <c r="S970" s="12">
        <f t="shared" si="125"/>
        <v>101242</v>
      </c>
      <c r="T970" cm="1">
        <f t="array" ref="T970">SUMPRODUCT(($G$2:$G$3117=G970)*(S970&gt;$S$2:$S$3117))+1</f>
        <v>2</v>
      </c>
      <c r="U970" t="str">
        <f t="shared" si="126"/>
        <v xml:space="preserve">NEWMARKET </v>
      </c>
      <c r="V970">
        <v>0</v>
      </c>
      <c r="W970" t="s">
        <v>30</v>
      </c>
      <c r="X970">
        <f t="shared" si="127"/>
        <v>2023</v>
      </c>
    </row>
    <row r="971" spans="1:24" x14ac:dyDescent="0.25">
      <c r="A971" s="10" t="str">
        <f t="shared" si="120"/>
        <v/>
      </c>
      <c r="B971" s="10" t="str">
        <f t="shared" si="121"/>
        <v/>
      </c>
      <c r="C971" s="10" t="str">
        <f t="shared" si="122"/>
        <v>Afternoon45199</v>
      </c>
      <c r="D971" s="5" t="str">
        <f>IF('by region'!$C$2="Any","Any",'Fixture list'!W971)&amp;M971&amp;IF('by region'!$I$2="Any","Any",N971)&amp;G971</f>
        <v>AnyFlatAny45199</v>
      </c>
      <c r="E971" s="5" t="e">
        <f>IF(I971=#REF!,'Fixture list'!G971,"")</f>
        <v>#REF!</v>
      </c>
      <c r="F971" s="5" t="str">
        <f t="shared" si="123"/>
        <v>451993</v>
      </c>
      <c r="G971" s="13">
        <v>45199</v>
      </c>
      <c r="H971" s="14" t="s">
        <v>37</v>
      </c>
      <c r="I971" s="14" t="s">
        <v>76</v>
      </c>
      <c r="J971" s="14" t="s">
        <v>9</v>
      </c>
      <c r="K971" s="14" t="s">
        <v>16</v>
      </c>
      <c r="L971" s="14" t="s">
        <v>11</v>
      </c>
      <c r="M971" s="14" t="s">
        <v>25</v>
      </c>
      <c r="N971" s="14" t="s">
        <v>13</v>
      </c>
      <c r="O971" s="14" t="s">
        <v>14</v>
      </c>
      <c r="P971" s="14" t="s">
        <v>1305</v>
      </c>
      <c r="Q971" s="12">
        <f t="shared" si="124"/>
        <v>1</v>
      </c>
      <c r="R971" s="12" cm="1">
        <f t="array" ref="R971">SUMPRODUCT(($G$2:$G$3117=G971)*(Q971&gt;$Q$2:$Q$3117))+1</f>
        <v>1</v>
      </c>
      <c r="S971" s="12">
        <f t="shared" si="125"/>
        <v>101243</v>
      </c>
      <c r="T971" cm="1">
        <f t="array" ref="T971">SUMPRODUCT(($G$2:$G$3117=G971)*(S971&gt;$S$2:$S$3117))+1</f>
        <v>3</v>
      </c>
      <c r="U971" t="str">
        <f t="shared" si="126"/>
        <v xml:space="preserve">NEWMARKET </v>
      </c>
      <c r="V971">
        <v>0</v>
      </c>
      <c r="W971" t="s">
        <v>19</v>
      </c>
      <c r="X971">
        <f t="shared" si="127"/>
        <v>2023</v>
      </c>
    </row>
    <row r="972" spans="1:24" x14ac:dyDescent="0.25">
      <c r="A972" s="10" t="str">
        <f t="shared" si="120"/>
        <v/>
      </c>
      <c r="B972" s="10" t="str">
        <f t="shared" si="121"/>
        <v/>
      </c>
      <c r="C972" s="10" t="str">
        <f t="shared" si="122"/>
        <v>Afternoon45206</v>
      </c>
      <c r="D972" s="5" t="str">
        <f>IF('by region'!$C$2="Any","Any",'Fixture list'!W972)&amp;M972&amp;IF('by region'!$I$2="Any","Any",N972)&amp;G972</f>
        <v>AnyFlatAny45206</v>
      </c>
      <c r="E972" s="5" t="e">
        <f>IF(I972=#REF!,'Fixture list'!G972,"")</f>
        <v>#REF!</v>
      </c>
      <c r="F972" s="5" t="str">
        <f t="shared" si="123"/>
        <v>452062</v>
      </c>
      <c r="G972" s="13">
        <v>45206</v>
      </c>
      <c r="H972" s="14" t="s">
        <v>37</v>
      </c>
      <c r="I972" s="14" t="s">
        <v>76</v>
      </c>
      <c r="J972" s="14" t="s">
        <v>9</v>
      </c>
      <c r="K972" s="14" t="s">
        <v>16</v>
      </c>
      <c r="L972" s="14" t="s">
        <v>11</v>
      </c>
      <c r="M972" s="14" t="s">
        <v>25</v>
      </c>
      <c r="N972" s="14" t="s">
        <v>13</v>
      </c>
      <c r="O972" s="14" t="s">
        <v>14</v>
      </c>
      <c r="P972" s="14" t="s">
        <v>1332</v>
      </c>
      <c r="Q972" s="12">
        <f t="shared" si="124"/>
        <v>1</v>
      </c>
      <c r="R972" s="12" cm="1">
        <f t="array" ref="R972">SUMPRODUCT(($G$2:$G$3117=G972)*(Q972&gt;$Q$2:$Q$3117))+1</f>
        <v>1</v>
      </c>
      <c r="S972" s="12">
        <f t="shared" si="125"/>
        <v>101245</v>
      </c>
      <c r="T972" cm="1">
        <f t="array" ref="T972">SUMPRODUCT(($G$2:$G$3117=G972)*(S972&gt;$S$2:$S$3117))+1</f>
        <v>2</v>
      </c>
      <c r="U972" t="str">
        <f t="shared" si="126"/>
        <v xml:space="preserve">NEWMARKET </v>
      </c>
      <c r="V972">
        <v>0</v>
      </c>
      <c r="W972" t="s">
        <v>11</v>
      </c>
      <c r="X972">
        <f t="shared" si="127"/>
        <v>2023</v>
      </c>
    </row>
    <row r="973" spans="1:24" x14ac:dyDescent="0.25">
      <c r="A973" s="10" t="str">
        <f t="shared" si="120"/>
        <v/>
      </c>
      <c r="B973" s="10" t="str">
        <f t="shared" si="121"/>
        <v/>
      </c>
      <c r="C973" s="10" t="str">
        <f t="shared" si="122"/>
        <v>Afternoon45212</v>
      </c>
      <c r="D973" s="5" t="str">
        <f>IF('by region'!$C$2="Any","Any",'Fixture list'!W973)&amp;M973&amp;IF('by region'!$I$2="Any","Any",N973)&amp;G973</f>
        <v>AnyFlatAny45212</v>
      </c>
      <c r="E973" s="5" t="e">
        <f>IF(I973=#REF!,'Fixture list'!G973,"")</f>
        <v>#REF!</v>
      </c>
      <c r="F973" s="5" t="str">
        <f t="shared" si="123"/>
        <v>452123</v>
      </c>
      <c r="G973" s="13">
        <v>45212</v>
      </c>
      <c r="H973" s="14" t="s">
        <v>35</v>
      </c>
      <c r="I973" s="14" t="s">
        <v>76</v>
      </c>
      <c r="J973" s="14" t="s">
        <v>9</v>
      </c>
      <c r="K973" s="14" t="s">
        <v>16</v>
      </c>
      <c r="L973" s="14" t="s">
        <v>11</v>
      </c>
      <c r="M973" s="14" t="s">
        <v>25</v>
      </c>
      <c r="N973" s="14" t="s">
        <v>13</v>
      </c>
      <c r="O973" s="14" t="s">
        <v>14</v>
      </c>
      <c r="P973" s="14" t="s">
        <v>1355</v>
      </c>
      <c r="Q973" s="12">
        <f t="shared" si="124"/>
        <v>1</v>
      </c>
      <c r="R973" s="12" cm="1">
        <f t="array" ref="R973">SUMPRODUCT(($G$2:$G$3117=G973)*(Q973&gt;$Q$2:$Q$3117))+1</f>
        <v>1</v>
      </c>
      <c r="S973" s="12">
        <f t="shared" si="125"/>
        <v>114859</v>
      </c>
      <c r="T973" cm="1">
        <f t="array" ref="T973">SUMPRODUCT(($G$2:$G$3117=G973)*(S973&gt;$S$2:$S$3117))+1</f>
        <v>3</v>
      </c>
      <c r="U973" t="str">
        <f t="shared" si="126"/>
        <v xml:space="preserve">NEWMARKET </v>
      </c>
      <c r="V973">
        <v>0</v>
      </c>
      <c r="W973" t="s">
        <v>19</v>
      </c>
      <c r="X973">
        <f t="shared" si="127"/>
        <v>2023</v>
      </c>
    </row>
    <row r="974" spans="1:24" x14ac:dyDescent="0.25">
      <c r="A974" s="10" t="str">
        <f t="shared" si="120"/>
        <v/>
      </c>
      <c r="B974" s="10" t="str">
        <f t="shared" si="121"/>
        <v/>
      </c>
      <c r="C974" s="10" t="str">
        <f t="shared" si="122"/>
        <v>Afternoon45213</v>
      </c>
      <c r="D974" s="5" t="str">
        <f>IF('by region'!$C$2="Any","Any",'Fixture list'!W974)&amp;M974&amp;IF('by region'!$I$2="Any","Any",N974)&amp;G974</f>
        <v>AnyFlatAny45213</v>
      </c>
      <c r="E974" s="5" t="e">
        <f>IF(I974=#REF!,'Fixture list'!G974,"")</f>
        <v>#REF!</v>
      </c>
      <c r="F974" s="5" t="str">
        <f t="shared" si="123"/>
        <v>452133</v>
      </c>
      <c r="G974" s="13">
        <v>45213</v>
      </c>
      <c r="H974" s="14" t="s">
        <v>37</v>
      </c>
      <c r="I974" s="14" t="s">
        <v>76</v>
      </c>
      <c r="J974" s="14" t="s">
        <v>9</v>
      </c>
      <c r="K974" s="14" t="s">
        <v>16</v>
      </c>
      <c r="L974" s="14" t="s">
        <v>11</v>
      </c>
      <c r="M974" s="14" t="s">
        <v>25</v>
      </c>
      <c r="N974" s="14" t="s">
        <v>13</v>
      </c>
      <c r="O974" s="14" t="s">
        <v>14</v>
      </c>
      <c r="P974" s="14" t="s">
        <v>1359</v>
      </c>
      <c r="Q974" s="12">
        <f t="shared" si="124"/>
        <v>1</v>
      </c>
      <c r="R974" s="12" cm="1">
        <f t="array" ref="R974">SUMPRODUCT(($G$2:$G$3117=G974)*(Q974&gt;$Q$2:$Q$3117))+1</f>
        <v>1</v>
      </c>
      <c r="S974" s="12">
        <f t="shared" si="125"/>
        <v>101246</v>
      </c>
      <c r="T974" cm="1">
        <f t="array" ref="T974">SUMPRODUCT(($G$2:$G$3117=G974)*(S974&gt;$S$2:$S$3117))+1</f>
        <v>3</v>
      </c>
      <c r="U974" t="str">
        <f t="shared" si="126"/>
        <v xml:space="preserve">NEWMARKET </v>
      </c>
      <c r="V974">
        <v>0</v>
      </c>
      <c r="W974" t="s">
        <v>19</v>
      </c>
      <c r="X974">
        <f t="shared" si="127"/>
        <v>2023</v>
      </c>
    </row>
    <row r="975" spans="1:24" x14ac:dyDescent="0.25">
      <c r="A975" s="10" t="str">
        <f t="shared" si="120"/>
        <v/>
      </c>
      <c r="B975" s="10" t="str">
        <f t="shared" si="121"/>
        <v/>
      </c>
      <c r="C975" s="10" t="str">
        <f t="shared" si="122"/>
        <v>Afternoon45224</v>
      </c>
      <c r="D975" s="5" t="str">
        <f>IF('by region'!$C$2="Any","Any",'Fixture list'!W975)&amp;M975&amp;IF('by region'!$I$2="Any","Any",N975)&amp;G975</f>
        <v>AnyFlatAny45224</v>
      </c>
      <c r="E975" s="5" t="e">
        <f>IF(I975=#REF!,'Fixture list'!G975,"")</f>
        <v>#REF!</v>
      </c>
      <c r="F975" s="5" t="str">
        <f t="shared" si="123"/>
        <v>452241</v>
      </c>
      <c r="G975" s="13">
        <v>45224</v>
      </c>
      <c r="H975" s="14" t="s">
        <v>27</v>
      </c>
      <c r="I975" s="14" t="s">
        <v>76</v>
      </c>
      <c r="J975" s="14" t="s">
        <v>9</v>
      </c>
      <c r="K975" s="14" t="s">
        <v>16</v>
      </c>
      <c r="L975" s="14" t="s">
        <v>19</v>
      </c>
      <c r="M975" s="14" t="s">
        <v>25</v>
      </c>
      <c r="N975" s="14" t="s">
        <v>13</v>
      </c>
      <c r="O975" s="14" t="s">
        <v>14</v>
      </c>
      <c r="P975" s="14" t="s">
        <v>1403</v>
      </c>
      <c r="Q975" s="12">
        <f t="shared" si="124"/>
        <v>1</v>
      </c>
      <c r="R975" s="12" cm="1">
        <f t="array" ref="R975">SUMPRODUCT(($G$2:$G$3117=G975)*(Q975&gt;$Q$2:$Q$3117))+1</f>
        <v>1</v>
      </c>
      <c r="S975" s="12">
        <f t="shared" si="125"/>
        <v>101244</v>
      </c>
      <c r="T975" cm="1">
        <f t="array" ref="T975">SUMPRODUCT(($G$2:$G$3117=G975)*(S975&gt;$S$2:$S$3117))+1</f>
        <v>1</v>
      </c>
      <c r="U975" t="str">
        <f t="shared" si="126"/>
        <v xml:space="preserve">NEWMARKET </v>
      </c>
      <c r="V975">
        <v>0</v>
      </c>
      <c r="W975" t="s">
        <v>11</v>
      </c>
      <c r="X975">
        <f t="shared" si="127"/>
        <v>2023</v>
      </c>
    </row>
    <row r="976" spans="1:24" x14ac:dyDescent="0.25">
      <c r="A976" s="10" t="str">
        <f t="shared" si="120"/>
        <v/>
      </c>
      <c r="B976" s="10" t="str">
        <f t="shared" si="121"/>
        <v/>
      </c>
      <c r="C976" s="10" t="str">
        <f t="shared" si="122"/>
        <v>Afternoon45233</v>
      </c>
      <c r="D976" s="5" t="str">
        <f>IF('by region'!$C$2="Any","Any",'Fixture list'!W976)&amp;M976&amp;IF('by region'!$I$2="Any","Any",N976)&amp;G976</f>
        <v>AnyFlatAny45233</v>
      </c>
      <c r="E976" s="5" t="e">
        <f>IF(I976=#REF!,'Fixture list'!G976,"")</f>
        <v>#REF!</v>
      </c>
      <c r="F976" s="5" t="str">
        <f t="shared" si="123"/>
        <v>452331</v>
      </c>
      <c r="G976" s="13">
        <v>45233</v>
      </c>
      <c r="H976" s="14" t="s">
        <v>35</v>
      </c>
      <c r="I976" s="14" t="s">
        <v>76</v>
      </c>
      <c r="J976" s="14" t="s">
        <v>9</v>
      </c>
      <c r="K976" s="14" t="s">
        <v>16</v>
      </c>
      <c r="L976" s="14" t="s">
        <v>17</v>
      </c>
      <c r="M976" s="14" t="s">
        <v>25</v>
      </c>
      <c r="N976" s="14" t="s">
        <v>13</v>
      </c>
      <c r="O976" s="14" t="s">
        <v>14</v>
      </c>
      <c r="P976" s="14" t="s">
        <v>1438</v>
      </c>
      <c r="Q976" s="12">
        <f t="shared" si="124"/>
        <v>1</v>
      </c>
      <c r="R976" s="12" cm="1">
        <f t="array" ref="R976">SUMPRODUCT(($G$2:$G$3117=G976)*(Q976&gt;$Q$2:$Q$3117))+1</f>
        <v>1</v>
      </c>
      <c r="S976" s="12">
        <f t="shared" si="125"/>
        <v>101247</v>
      </c>
      <c r="T976" cm="1">
        <f t="array" ref="T976">SUMPRODUCT(($G$2:$G$3117=G976)*(S976&gt;$S$2:$S$3117))+1</f>
        <v>1</v>
      </c>
      <c r="U976" t="str">
        <f t="shared" si="126"/>
        <v xml:space="preserve">NEWMARKET </v>
      </c>
      <c r="V976">
        <v>0</v>
      </c>
      <c r="W976" t="s">
        <v>19</v>
      </c>
      <c r="X976">
        <f t="shared" si="127"/>
        <v>2023</v>
      </c>
    </row>
    <row r="977" spans="1:24" x14ac:dyDescent="0.25">
      <c r="A977" s="10" t="str">
        <f t="shared" si="120"/>
        <v/>
      </c>
      <c r="B977" s="10" t="str">
        <f t="shared" si="121"/>
        <v/>
      </c>
      <c r="C977" s="10" t="str">
        <f t="shared" si="122"/>
        <v>Afternoon45234</v>
      </c>
      <c r="D977" s="5" t="str">
        <f>IF('by region'!$C$2="Any","Any",'Fixture list'!W977)&amp;M977&amp;IF('by region'!$I$2="Any","Any",N977)&amp;G977</f>
        <v>AnyFlatAny45234</v>
      </c>
      <c r="E977" s="5" t="e">
        <f>IF(I977=#REF!,'Fixture list'!G977,"")</f>
        <v>#REF!</v>
      </c>
      <c r="F977" s="5" t="str">
        <f t="shared" si="123"/>
        <v>452343</v>
      </c>
      <c r="G977" s="13">
        <v>45234</v>
      </c>
      <c r="H977" s="14" t="s">
        <v>37</v>
      </c>
      <c r="I977" s="14" t="s">
        <v>76</v>
      </c>
      <c r="J977" s="14" t="s">
        <v>9</v>
      </c>
      <c r="K977" s="14" t="s">
        <v>16</v>
      </c>
      <c r="L977" s="14" t="s">
        <v>19</v>
      </c>
      <c r="M977" s="14" t="s">
        <v>25</v>
      </c>
      <c r="N977" s="14" t="s">
        <v>13</v>
      </c>
      <c r="O977" s="14" t="s">
        <v>14</v>
      </c>
      <c r="P977" s="14" t="s">
        <v>1442</v>
      </c>
      <c r="Q977" s="12">
        <f t="shared" si="124"/>
        <v>1</v>
      </c>
      <c r="R977" s="12" cm="1">
        <f t="array" ref="R977">SUMPRODUCT(($G$2:$G$3117=G977)*(Q977&gt;$Q$2:$Q$3117))+1</f>
        <v>1</v>
      </c>
      <c r="S977" s="12">
        <f t="shared" si="125"/>
        <v>101248</v>
      </c>
      <c r="T977" cm="1">
        <f t="array" ref="T977">SUMPRODUCT(($G$2:$G$3117=G977)*(S977&gt;$S$2:$S$3117))+1</f>
        <v>3</v>
      </c>
      <c r="U977" t="str">
        <f t="shared" si="126"/>
        <v xml:space="preserve">NEWMARKET </v>
      </c>
      <c r="V977">
        <v>0</v>
      </c>
      <c r="W977" t="s">
        <v>17</v>
      </c>
      <c r="X977">
        <f t="shared" si="127"/>
        <v>2023</v>
      </c>
    </row>
    <row r="978" spans="1:24" x14ac:dyDescent="0.25">
      <c r="A978" s="10" t="str">
        <f t="shared" si="120"/>
        <v/>
      </c>
      <c r="B978" s="10" t="str">
        <f t="shared" si="121"/>
        <v/>
      </c>
      <c r="C978" s="10" t="str">
        <f t="shared" si="122"/>
        <v>Afternoon45024</v>
      </c>
      <c r="D978" s="5" t="str">
        <f>IF('by region'!$C$2="Any","Any",'Fixture list'!W978)&amp;M978&amp;IF('by region'!$I$2="Any","Any",N978)&amp;G978</f>
        <v>AnyJumpAny45024</v>
      </c>
      <c r="E978" s="5" t="e">
        <f>IF(I978=#REF!,'Fixture list'!G978,"")</f>
        <v>#REF!</v>
      </c>
      <c r="F978" s="5" t="str">
        <f t="shared" si="123"/>
        <v>450242</v>
      </c>
      <c r="G978" s="13">
        <v>45024</v>
      </c>
      <c r="H978" s="14" t="s">
        <v>37</v>
      </c>
      <c r="I978" s="14" t="s">
        <v>75</v>
      </c>
      <c r="J978" s="14" t="s">
        <v>9</v>
      </c>
      <c r="K978" s="14" t="s">
        <v>10</v>
      </c>
      <c r="L978" s="14" t="s">
        <v>19</v>
      </c>
      <c r="M978" s="14" t="s">
        <v>12</v>
      </c>
      <c r="N978" s="14" t="s">
        <v>13</v>
      </c>
      <c r="O978" s="14" t="s">
        <v>14</v>
      </c>
      <c r="P978" s="14" t="s">
        <v>514</v>
      </c>
      <c r="Q978" s="12">
        <f t="shared" si="124"/>
        <v>1</v>
      </c>
      <c r="R978" s="12" cm="1">
        <f t="array" ref="R978">SUMPRODUCT(($G$2:$G$3117=G978)*(Q978&gt;$Q$2:$Q$3117))+1</f>
        <v>1</v>
      </c>
      <c r="S978" s="12">
        <f t="shared" si="125"/>
        <v>101258</v>
      </c>
      <c r="T978" cm="1">
        <f t="array" ref="T978">SUMPRODUCT(($G$2:$G$3117=G978)*(S978&gt;$S$2:$S$3117))+1</f>
        <v>2</v>
      </c>
      <c r="U978" t="str">
        <f t="shared" si="126"/>
        <v xml:space="preserve">Newton Abbot </v>
      </c>
      <c r="V978">
        <v>0</v>
      </c>
      <c r="W978" t="s">
        <v>11</v>
      </c>
      <c r="X978">
        <f t="shared" si="127"/>
        <v>2023</v>
      </c>
    </row>
    <row r="979" spans="1:24" x14ac:dyDescent="0.25">
      <c r="A979" s="10" t="str">
        <f t="shared" si="120"/>
        <v/>
      </c>
      <c r="B979" s="10" t="str">
        <f t="shared" si="121"/>
        <v/>
      </c>
      <c r="C979" s="10" t="str">
        <f t="shared" si="122"/>
        <v>Afternoon45034</v>
      </c>
      <c r="D979" s="5" t="str">
        <f>IF('by region'!$C$2="Any","Any",'Fixture list'!W979)&amp;M979&amp;IF('by region'!$I$2="Any","Any",N979)&amp;G979</f>
        <v>AnyJumpAny45034</v>
      </c>
      <c r="E979" s="5" t="e">
        <f>IF(I979=#REF!,'Fixture list'!G979,"")</f>
        <v>#REF!</v>
      </c>
      <c r="F979" s="5" t="str">
        <f t="shared" si="123"/>
        <v>450342</v>
      </c>
      <c r="G979" s="13">
        <v>45034</v>
      </c>
      <c r="H979" s="14" t="s">
        <v>7</v>
      </c>
      <c r="I979" s="14" t="s">
        <v>75</v>
      </c>
      <c r="J979" s="14" t="s">
        <v>9</v>
      </c>
      <c r="K979" s="14" t="s">
        <v>10</v>
      </c>
      <c r="L979" s="14" t="s">
        <v>19</v>
      </c>
      <c r="M979" s="14" t="s">
        <v>12</v>
      </c>
      <c r="N979" s="14" t="s">
        <v>13</v>
      </c>
      <c r="O979" s="14" t="s">
        <v>14</v>
      </c>
      <c r="P979" s="14" t="s">
        <v>554</v>
      </c>
      <c r="Q979" s="12">
        <f t="shared" si="124"/>
        <v>1</v>
      </c>
      <c r="R979" s="12" cm="1">
        <f t="array" ref="R979">SUMPRODUCT(($G$2:$G$3117=G979)*(Q979&gt;$Q$2:$Q$3117))+1</f>
        <v>1</v>
      </c>
      <c r="S979" s="12">
        <f t="shared" si="125"/>
        <v>101269</v>
      </c>
      <c r="T979" cm="1">
        <f t="array" ref="T979">SUMPRODUCT(($G$2:$G$3117=G979)*(S979&gt;$S$2:$S$3117))+1</f>
        <v>2</v>
      </c>
      <c r="U979" t="str">
        <f t="shared" si="126"/>
        <v xml:space="preserve">Newton Abbot </v>
      </c>
      <c r="V979">
        <v>0</v>
      </c>
      <c r="W979" t="s">
        <v>19</v>
      </c>
      <c r="X979">
        <f t="shared" si="127"/>
        <v>2023</v>
      </c>
    </row>
    <row r="980" spans="1:24" x14ac:dyDescent="0.25">
      <c r="A980" s="10" t="str">
        <f t="shared" si="120"/>
        <v/>
      </c>
      <c r="B980" s="10" t="str">
        <f t="shared" si="121"/>
        <v/>
      </c>
      <c r="C980" s="10" t="str">
        <f t="shared" si="122"/>
        <v>Afternoon45056</v>
      </c>
      <c r="D980" s="5" t="str">
        <f>IF('by region'!$C$2="Any","Any",'Fixture list'!W980)&amp;M980&amp;IF('by region'!$I$2="Any","Any",N980)&amp;G980</f>
        <v>AnyJumpAny45056</v>
      </c>
      <c r="E980" s="5" t="e">
        <f>IF(I980=#REF!,'Fixture list'!G980,"")</f>
        <v>#REF!</v>
      </c>
      <c r="F980" s="5" t="str">
        <f t="shared" si="123"/>
        <v>450563</v>
      </c>
      <c r="G980" s="13">
        <v>45056</v>
      </c>
      <c r="H980" s="14" t="s">
        <v>27</v>
      </c>
      <c r="I980" s="14" t="s">
        <v>75</v>
      </c>
      <c r="J980" s="14" t="s">
        <v>9</v>
      </c>
      <c r="K980" s="14" t="s">
        <v>10</v>
      </c>
      <c r="L980" s="14" t="s">
        <v>19</v>
      </c>
      <c r="M980" s="14" t="s">
        <v>12</v>
      </c>
      <c r="N980" s="14" t="s">
        <v>13</v>
      </c>
      <c r="O980" s="14" t="s">
        <v>14</v>
      </c>
      <c r="P980" s="14" t="s">
        <v>651</v>
      </c>
      <c r="Q980" s="12">
        <f t="shared" si="124"/>
        <v>1</v>
      </c>
      <c r="R980" s="12" cm="1">
        <f t="array" ref="R980">SUMPRODUCT(($G$2:$G$3117=G980)*(Q980&gt;$Q$2:$Q$3117))+1</f>
        <v>1</v>
      </c>
      <c r="S980" s="12">
        <f t="shared" si="125"/>
        <v>101257</v>
      </c>
      <c r="T980" cm="1">
        <f t="array" ref="T980">SUMPRODUCT(($G$2:$G$3117=G980)*(S980&gt;$S$2:$S$3117))+1</f>
        <v>3</v>
      </c>
      <c r="U980" t="str">
        <f t="shared" si="126"/>
        <v xml:space="preserve">Newton Abbot </v>
      </c>
      <c r="V980">
        <v>0</v>
      </c>
      <c r="W980" t="s">
        <v>19</v>
      </c>
      <c r="X980">
        <f t="shared" si="127"/>
        <v>2023</v>
      </c>
    </row>
    <row r="981" spans="1:24" x14ac:dyDescent="0.25">
      <c r="A981" s="10" t="str">
        <f t="shared" si="120"/>
        <v/>
      </c>
      <c r="B981" s="10" t="str">
        <f t="shared" si="121"/>
        <v/>
      </c>
      <c r="C981" s="10" t="str">
        <f t="shared" si="122"/>
        <v>Afternoon45063</v>
      </c>
      <c r="D981" s="5" t="str">
        <f>IF('by region'!$C$2="Any","Any",'Fixture list'!W981)&amp;M981&amp;IF('by region'!$I$2="Any","Any",N981)&amp;G981</f>
        <v>AnyJumpAny45063</v>
      </c>
      <c r="E981" s="5" t="e">
        <f>IF(I981=#REF!,'Fixture list'!G981,"")</f>
        <v>#REF!</v>
      </c>
      <c r="F981" s="5" t="str">
        <f t="shared" si="123"/>
        <v>450631</v>
      </c>
      <c r="G981" s="13">
        <v>45063</v>
      </c>
      <c r="H981" s="14" t="s">
        <v>27</v>
      </c>
      <c r="I981" s="14" t="s">
        <v>75</v>
      </c>
      <c r="J981" s="14" t="s">
        <v>9</v>
      </c>
      <c r="K981" s="14" t="s">
        <v>10</v>
      </c>
      <c r="L981" s="14" t="s">
        <v>19</v>
      </c>
      <c r="M981" s="14" t="s">
        <v>12</v>
      </c>
      <c r="N981" s="14" t="s">
        <v>13</v>
      </c>
      <c r="O981" s="14" t="s">
        <v>14</v>
      </c>
      <c r="P981" s="14" t="s">
        <v>684</v>
      </c>
      <c r="Q981" s="12">
        <f t="shared" si="124"/>
        <v>1</v>
      </c>
      <c r="R981" s="12" cm="1">
        <f t="array" ref="R981">SUMPRODUCT(($G$2:$G$3117=G981)*(Q981&gt;$Q$2:$Q$3117))+1</f>
        <v>1</v>
      </c>
      <c r="S981" s="12">
        <f t="shared" si="125"/>
        <v>101271</v>
      </c>
      <c r="T981" cm="1">
        <f t="array" ref="T981">SUMPRODUCT(($G$2:$G$3117=G981)*(S981&gt;$S$2:$S$3117))+1</f>
        <v>1</v>
      </c>
      <c r="U981" t="str">
        <f t="shared" si="126"/>
        <v xml:space="preserve">Newton Abbot </v>
      </c>
      <c r="V981">
        <v>0</v>
      </c>
      <c r="W981" t="s">
        <v>11</v>
      </c>
      <c r="X981">
        <f t="shared" si="127"/>
        <v>2023</v>
      </c>
    </row>
    <row r="982" spans="1:24" x14ac:dyDescent="0.25">
      <c r="A982" s="10" t="str">
        <f t="shared" si="120"/>
        <v/>
      </c>
      <c r="B982" s="10" t="str">
        <f t="shared" si="121"/>
        <v/>
      </c>
      <c r="C982" s="10" t="str">
        <f t="shared" si="122"/>
        <v>Afternoon45077</v>
      </c>
      <c r="D982" s="5" t="str">
        <f>IF('by region'!$C$2="Any","Any",'Fixture list'!W982)&amp;M982&amp;IF('by region'!$I$2="Any","Any",N982)&amp;G982</f>
        <v>AnyJumpAny45077</v>
      </c>
      <c r="E982" s="5" t="e">
        <f>IF(I982=#REF!,'Fixture list'!G982,"")</f>
        <v>#REF!</v>
      </c>
      <c r="F982" s="5" t="str">
        <f t="shared" si="123"/>
        <v>450773</v>
      </c>
      <c r="G982" s="13">
        <v>45077</v>
      </c>
      <c r="H982" s="14" t="s">
        <v>27</v>
      </c>
      <c r="I982" s="14" t="s">
        <v>75</v>
      </c>
      <c r="J982" s="14" t="s">
        <v>9</v>
      </c>
      <c r="K982" s="14" t="s">
        <v>10</v>
      </c>
      <c r="L982" s="14" t="s">
        <v>19</v>
      </c>
      <c r="M982" s="14" t="s">
        <v>12</v>
      </c>
      <c r="N982" s="14" t="s">
        <v>13</v>
      </c>
      <c r="O982" s="14" t="s">
        <v>14</v>
      </c>
      <c r="P982" s="14" t="s">
        <v>752</v>
      </c>
      <c r="Q982" s="12">
        <f t="shared" si="124"/>
        <v>1</v>
      </c>
      <c r="R982" s="12" cm="1">
        <f t="array" ref="R982">SUMPRODUCT(($G$2:$G$3117=G982)*(Q982&gt;$Q$2:$Q$3117))+1</f>
        <v>1</v>
      </c>
      <c r="S982" s="12">
        <f t="shared" si="125"/>
        <v>110399</v>
      </c>
      <c r="T982" cm="1">
        <f t="array" ref="T982">SUMPRODUCT(($G$2:$G$3117=G982)*(S982&gt;$S$2:$S$3117))+1</f>
        <v>3</v>
      </c>
      <c r="U982" t="str">
        <f t="shared" si="126"/>
        <v xml:space="preserve">Newton Abbot </v>
      </c>
      <c r="V982">
        <v>0</v>
      </c>
      <c r="W982" t="s">
        <v>19</v>
      </c>
      <c r="X982">
        <f t="shared" si="127"/>
        <v>2023</v>
      </c>
    </row>
    <row r="983" spans="1:24" x14ac:dyDescent="0.25">
      <c r="A983" s="10" t="str">
        <f t="shared" si="120"/>
        <v/>
      </c>
      <c r="B983" s="10" t="str">
        <f t="shared" si="121"/>
        <v/>
      </c>
      <c r="C983" s="10" t="str">
        <f t="shared" si="122"/>
        <v>Afternoon45084</v>
      </c>
      <c r="D983" s="5" t="str">
        <f>IF('by region'!$C$2="Any","Any",'Fixture list'!W983)&amp;M983&amp;IF('by region'!$I$2="Any","Any",N983)&amp;G983</f>
        <v>AnyJumpAny45084</v>
      </c>
      <c r="E983" s="5" t="e">
        <f>IF(I983=#REF!,'Fixture list'!G983,"")</f>
        <v>#REF!</v>
      </c>
      <c r="F983" s="5" t="str">
        <f t="shared" si="123"/>
        <v>450844</v>
      </c>
      <c r="G983" s="13">
        <v>45084</v>
      </c>
      <c r="H983" s="14" t="s">
        <v>27</v>
      </c>
      <c r="I983" s="14" t="s">
        <v>75</v>
      </c>
      <c r="J983" s="14" t="s">
        <v>9</v>
      </c>
      <c r="K983" s="14" t="s">
        <v>10</v>
      </c>
      <c r="L983" s="14" t="s">
        <v>19</v>
      </c>
      <c r="M983" s="14" t="s">
        <v>12</v>
      </c>
      <c r="N983" s="14" t="s">
        <v>13</v>
      </c>
      <c r="O983" s="14" t="s">
        <v>14</v>
      </c>
      <c r="P983" s="14" t="s">
        <v>787</v>
      </c>
      <c r="Q983" s="12">
        <f t="shared" si="124"/>
        <v>1</v>
      </c>
      <c r="R983" s="12" cm="1">
        <f t="array" ref="R983">SUMPRODUCT(($G$2:$G$3117=G983)*(Q983&gt;$Q$2:$Q$3117))+1</f>
        <v>1</v>
      </c>
      <c r="S983" s="12">
        <f t="shared" si="125"/>
        <v>101272</v>
      </c>
      <c r="T983">
        <v>4</v>
      </c>
      <c r="U983" t="str">
        <f t="shared" si="126"/>
        <v xml:space="preserve">Newton Abbot </v>
      </c>
      <c r="V983">
        <v>0</v>
      </c>
      <c r="W983" t="s">
        <v>30</v>
      </c>
      <c r="X983">
        <f t="shared" si="127"/>
        <v>2023</v>
      </c>
    </row>
    <row r="984" spans="1:24" x14ac:dyDescent="0.25">
      <c r="A984" s="10" t="str">
        <f t="shared" si="120"/>
        <v/>
      </c>
      <c r="B984" s="10" t="str">
        <f t="shared" si="121"/>
        <v/>
      </c>
      <c r="C984" s="10" t="str">
        <f t="shared" si="122"/>
        <v>Afternoon45091</v>
      </c>
      <c r="D984" s="5" t="str">
        <f>IF('by region'!$C$2="Any","Any",'Fixture list'!W984)&amp;M984&amp;IF('by region'!$I$2="Any","Any",N984)&amp;G984</f>
        <v>AnyJumpAny45091</v>
      </c>
      <c r="E984" s="5" t="e">
        <f>IF(I984=#REF!,'Fixture list'!G984,"")</f>
        <v>#REF!</v>
      </c>
      <c r="F984" s="5" t="str">
        <f t="shared" si="123"/>
        <v>450913</v>
      </c>
      <c r="G984" s="13">
        <v>45091</v>
      </c>
      <c r="H984" s="14" t="s">
        <v>27</v>
      </c>
      <c r="I984" s="14" t="s">
        <v>75</v>
      </c>
      <c r="J984" s="14" t="s">
        <v>9</v>
      </c>
      <c r="K984" s="14" t="s">
        <v>10</v>
      </c>
      <c r="L984" s="14" t="s">
        <v>19</v>
      </c>
      <c r="M984" s="14" t="s">
        <v>12</v>
      </c>
      <c r="N984" s="14" t="s">
        <v>13</v>
      </c>
      <c r="O984" s="14" t="s">
        <v>14</v>
      </c>
      <c r="P984" s="14" t="s">
        <v>819</v>
      </c>
      <c r="Q984" s="12">
        <f t="shared" si="124"/>
        <v>1</v>
      </c>
      <c r="R984" s="12" cm="1">
        <f t="array" ref="R984">SUMPRODUCT(($G$2:$G$3117=G984)*(Q984&gt;$Q$2:$Q$3117))+1</f>
        <v>1</v>
      </c>
      <c r="S984" s="12">
        <f t="shared" si="125"/>
        <v>101829</v>
      </c>
      <c r="T984" cm="1">
        <f t="array" ref="T984">SUMPRODUCT(($G$2:$G$3117=G984)*(S984&gt;$S$2:$S$3117))+1</f>
        <v>3</v>
      </c>
      <c r="U984" t="str">
        <f t="shared" si="126"/>
        <v xml:space="preserve">Newton Abbot </v>
      </c>
      <c r="V984">
        <v>0</v>
      </c>
      <c r="W984" t="s">
        <v>11</v>
      </c>
      <c r="X984">
        <f t="shared" si="127"/>
        <v>2023</v>
      </c>
    </row>
    <row r="985" spans="1:24" x14ac:dyDescent="0.25">
      <c r="A985" s="10" t="str">
        <f t="shared" si="120"/>
        <v/>
      </c>
      <c r="B985" s="10" t="str">
        <f t="shared" si="121"/>
        <v/>
      </c>
      <c r="C985" s="10" t="str">
        <f t="shared" si="122"/>
        <v>Evening45104</v>
      </c>
      <c r="D985" s="5" t="str">
        <f>IF('by region'!$C$2="Any","Any",'Fixture list'!W985)&amp;M985&amp;IF('by region'!$I$2="Any","Any",N985)&amp;G985</f>
        <v>AnyJumpAny45104</v>
      </c>
      <c r="E985" s="5" t="e">
        <f>IF(I985=#REF!,'Fixture list'!G985,"")</f>
        <v>#REF!</v>
      </c>
      <c r="F985" s="5" t="str">
        <f t="shared" si="123"/>
        <v>451044</v>
      </c>
      <c r="G985" s="13">
        <v>45104</v>
      </c>
      <c r="H985" s="14" t="s">
        <v>7</v>
      </c>
      <c r="I985" s="14" t="s">
        <v>75</v>
      </c>
      <c r="J985" s="14" t="s">
        <v>80</v>
      </c>
      <c r="K985" s="14" t="s">
        <v>10</v>
      </c>
      <c r="L985" s="14" t="s">
        <v>19</v>
      </c>
      <c r="M985" s="14" t="s">
        <v>12</v>
      </c>
      <c r="N985" s="14" t="s">
        <v>13</v>
      </c>
      <c r="O985" s="14" t="s">
        <v>14</v>
      </c>
      <c r="P985" s="14" t="s">
        <v>883</v>
      </c>
      <c r="Q985" s="12">
        <f t="shared" si="124"/>
        <v>2</v>
      </c>
      <c r="R985" s="12" cm="1">
        <f t="array" ref="R985">SUMPRODUCT(($G$2:$G$3117=G985)*(Q985&gt;$Q$2:$Q$3117))+1</f>
        <v>3</v>
      </c>
      <c r="S985" s="12">
        <f t="shared" si="125"/>
        <v>301259</v>
      </c>
      <c r="T985" cm="1">
        <f t="array" ref="T985">SUMPRODUCT(($G$2:$G$3117=G985)*(S985&gt;$S$2:$S$3117))+1</f>
        <v>4</v>
      </c>
      <c r="U985" t="str">
        <f t="shared" si="126"/>
        <v>Newton Abbot †</v>
      </c>
      <c r="V985">
        <v>0</v>
      </c>
      <c r="W985" t="s">
        <v>17</v>
      </c>
      <c r="X985">
        <f t="shared" si="127"/>
        <v>2023</v>
      </c>
    </row>
    <row r="986" spans="1:24" x14ac:dyDescent="0.25">
      <c r="A986" s="10" t="str">
        <f t="shared" si="120"/>
        <v/>
      </c>
      <c r="B986" s="10" t="str">
        <f t="shared" si="121"/>
        <v/>
      </c>
      <c r="C986" s="10" t="str">
        <f t="shared" si="122"/>
        <v>Afternoon45114</v>
      </c>
      <c r="D986" s="5" t="str">
        <f>IF('by region'!$C$2="Any","Any",'Fixture list'!W986)&amp;M986&amp;IF('by region'!$I$2="Any","Any",N986)&amp;G986</f>
        <v>AnyJumpAny45114</v>
      </c>
      <c r="E986" s="5" t="e">
        <f>IF(I986=#REF!,'Fixture list'!G986,"")</f>
        <v>#REF!</v>
      </c>
      <c r="F986" s="5" t="str">
        <f t="shared" si="123"/>
        <v>451142</v>
      </c>
      <c r="G986" s="13">
        <v>45114</v>
      </c>
      <c r="H986" s="14" t="s">
        <v>35</v>
      </c>
      <c r="I986" s="14" t="s">
        <v>75</v>
      </c>
      <c r="J986" s="14" t="s">
        <v>9</v>
      </c>
      <c r="K986" s="14" t="s">
        <v>10</v>
      </c>
      <c r="L986" s="14" t="s">
        <v>19</v>
      </c>
      <c r="M986" s="14" t="s">
        <v>12</v>
      </c>
      <c r="N986" s="14" t="s">
        <v>13</v>
      </c>
      <c r="O986" s="14" t="s">
        <v>14</v>
      </c>
      <c r="P986" s="14" t="s">
        <v>931</v>
      </c>
      <c r="Q986" s="12">
        <f t="shared" si="124"/>
        <v>1</v>
      </c>
      <c r="R986" s="12" cm="1">
        <f t="array" ref="R986">SUMPRODUCT(($G$2:$G$3117=G986)*(Q986&gt;$Q$2:$Q$3117))+1</f>
        <v>1</v>
      </c>
      <c r="S986" s="12">
        <f t="shared" si="125"/>
        <v>101724</v>
      </c>
      <c r="T986" cm="1">
        <f t="array" ref="T986">SUMPRODUCT(($G$2:$G$3117=G986)*(S986&gt;$S$2:$S$3117))+1</f>
        <v>2</v>
      </c>
      <c r="U986" t="str">
        <f t="shared" si="126"/>
        <v xml:space="preserve">Newton Abbot </v>
      </c>
      <c r="V986">
        <v>0</v>
      </c>
      <c r="W986" t="s">
        <v>17</v>
      </c>
      <c r="X986">
        <f t="shared" si="127"/>
        <v>2023</v>
      </c>
    </row>
    <row r="987" spans="1:24" x14ac:dyDescent="0.25">
      <c r="A987" s="10" t="str">
        <f t="shared" si="120"/>
        <v/>
      </c>
      <c r="B987" s="10" t="str">
        <f t="shared" si="121"/>
        <v/>
      </c>
      <c r="C987" s="10" t="str">
        <f t="shared" si="122"/>
        <v>Afternoon45124</v>
      </c>
      <c r="D987" s="5" t="str">
        <f>IF('by region'!$C$2="Any","Any",'Fixture list'!W987)&amp;M987&amp;IF('by region'!$I$2="Any","Any",N987)&amp;G987</f>
        <v>AnyJumpAny45124</v>
      </c>
      <c r="E987" s="5" t="e">
        <f>IF(I987=#REF!,'Fixture list'!G987,"")</f>
        <v>#REF!</v>
      </c>
      <c r="F987" s="5" t="str">
        <f t="shared" si="123"/>
        <v>451242</v>
      </c>
      <c r="G987" s="13">
        <v>45124</v>
      </c>
      <c r="H987" s="14" t="s">
        <v>42</v>
      </c>
      <c r="I987" s="14" t="s">
        <v>75</v>
      </c>
      <c r="J987" s="14" t="s">
        <v>9</v>
      </c>
      <c r="K987" s="14" t="s">
        <v>10</v>
      </c>
      <c r="L987" s="14" t="s">
        <v>19</v>
      </c>
      <c r="M987" s="14" t="s">
        <v>12</v>
      </c>
      <c r="N987" s="14" t="s">
        <v>13</v>
      </c>
      <c r="O987" s="14" t="s">
        <v>14</v>
      </c>
      <c r="P987" s="14" t="s">
        <v>975</v>
      </c>
      <c r="Q987" s="12">
        <f t="shared" si="124"/>
        <v>1</v>
      </c>
      <c r="R987" s="12" cm="1">
        <f t="array" ref="R987">SUMPRODUCT(($G$2:$G$3117=G987)*(Q987&gt;$Q$2:$Q$3117))+1</f>
        <v>1</v>
      </c>
      <c r="S987" s="12">
        <f t="shared" si="125"/>
        <v>101265</v>
      </c>
      <c r="T987" cm="1">
        <f t="array" ref="T987">SUMPRODUCT(($G$2:$G$3117=G987)*(S987&gt;$S$2:$S$3117))+1</f>
        <v>2</v>
      </c>
      <c r="U987" t="str">
        <f t="shared" si="126"/>
        <v xml:space="preserve">Newton Abbot </v>
      </c>
      <c r="V987">
        <v>0</v>
      </c>
      <c r="W987" t="s">
        <v>11</v>
      </c>
      <c r="X987">
        <f t="shared" si="127"/>
        <v>2023</v>
      </c>
    </row>
    <row r="988" spans="1:24" x14ac:dyDescent="0.25">
      <c r="A988" s="10" t="str">
        <f t="shared" si="120"/>
        <v/>
      </c>
      <c r="B988" s="10" t="str">
        <f t="shared" si="121"/>
        <v/>
      </c>
      <c r="C988" s="10" t="str">
        <f t="shared" si="122"/>
        <v>Afternoon45130</v>
      </c>
      <c r="D988" s="5" t="str">
        <f>IF('by region'!$C$2="Any","Any",'Fixture list'!W988)&amp;M988&amp;IF('by region'!$I$2="Any","Any",N988)&amp;G988</f>
        <v>AnyJumpAny45130</v>
      </c>
      <c r="E988" s="5" t="e">
        <f>IF(I988=#REF!,'Fixture list'!G988,"")</f>
        <v>#REF!</v>
      </c>
      <c r="F988" s="5" t="str">
        <f t="shared" si="123"/>
        <v>451301</v>
      </c>
      <c r="G988" s="13">
        <v>45130</v>
      </c>
      <c r="H988" s="14" t="s">
        <v>40</v>
      </c>
      <c r="I988" s="14" t="s">
        <v>75</v>
      </c>
      <c r="J988" s="14" t="s">
        <v>9</v>
      </c>
      <c r="K988" s="14" t="s">
        <v>10</v>
      </c>
      <c r="L988" s="14" t="s">
        <v>19</v>
      </c>
      <c r="M988" s="14" t="s">
        <v>12</v>
      </c>
      <c r="N988" s="14" t="s">
        <v>13</v>
      </c>
      <c r="O988" s="14" t="s">
        <v>14</v>
      </c>
      <c r="P988" s="14" t="s">
        <v>1004</v>
      </c>
      <c r="Q988" s="12">
        <f t="shared" si="124"/>
        <v>1</v>
      </c>
      <c r="R988" s="12" cm="1">
        <f t="array" ref="R988">SUMPRODUCT(($G$2:$G$3117=G988)*(Q988&gt;$Q$2:$Q$3117))+1</f>
        <v>1</v>
      </c>
      <c r="S988" s="12">
        <f t="shared" si="125"/>
        <v>101256</v>
      </c>
      <c r="T988" cm="1">
        <f t="array" ref="T988">SUMPRODUCT(($G$2:$G$3117=G988)*(S988&gt;$S$2:$S$3117))+1</f>
        <v>1</v>
      </c>
      <c r="U988" t="str">
        <f t="shared" si="126"/>
        <v xml:space="preserve">Newton Abbot </v>
      </c>
      <c r="V988">
        <v>0</v>
      </c>
      <c r="W988" t="s">
        <v>11</v>
      </c>
      <c r="X988">
        <f t="shared" si="127"/>
        <v>2023</v>
      </c>
    </row>
    <row r="989" spans="1:24" x14ac:dyDescent="0.25">
      <c r="A989" s="10" t="str">
        <f t="shared" si="120"/>
        <v/>
      </c>
      <c r="B989" s="10" t="str">
        <f t="shared" si="121"/>
        <v/>
      </c>
      <c r="C989" s="10" t="str">
        <f t="shared" si="122"/>
        <v>Afternoon45138</v>
      </c>
      <c r="D989" s="5" t="str">
        <f>IF('by region'!$C$2="Any","Any",'Fixture list'!W989)&amp;M989&amp;IF('by region'!$I$2="Any","Any",N989)&amp;G989</f>
        <v>AnyJumpAny45138</v>
      </c>
      <c r="E989" s="5" t="e">
        <f>IF(I989=#REF!,'Fixture list'!G989,"")</f>
        <v>#REF!</v>
      </c>
      <c r="F989" s="5" t="str">
        <f t="shared" si="123"/>
        <v>451382</v>
      </c>
      <c r="G989" s="13">
        <v>45138</v>
      </c>
      <c r="H989" s="14" t="s">
        <v>42</v>
      </c>
      <c r="I989" s="14" t="s">
        <v>75</v>
      </c>
      <c r="J989" s="14" t="s">
        <v>9</v>
      </c>
      <c r="K989" s="14" t="s">
        <v>10</v>
      </c>
      <c r="L989" s="14" t="s">
        <v>19</v>
      </c>
      <c r="M989" s="14" t="s">
        <v>12</v>
      </c>
      <c r="N989" s="14" t="s">
        <v>13</v>
      </c>
      <c r="O989" s="14" t="s">
        <v>14</v>
      </c>
      <c r="P989" s="14" t="s">
        <v>1041</v>
      </c>
      <c r="Q989" s="12">
        <f t="shared" si="124"/>
        <v>1</v>
      </c>
      <c r="R989" s="12" cm="1">
        <f t="array" ref="R989">SUMPRODUCT(($G$2:$G$3117=G989)*(Q989&gt;$Q$2:$Q$3117))+1</f>
        <v>1</v>
      </c>
      <c r="S989" s="12">
        <f t="shared" si="125"/>
        <v>101273</v>
      </c>
      <c r="T989" cm="1">
        <f t="array" ref="T989">SUMPRODUCT(($G$2:$G$3117=G989)*(S989&gt;$S$2:$S$3117))+1</f>
        <v>2</v>
      </c>
      <c r="U989" t="str">
        <f t="shared" si="126"/>
        <v xml:space="preserve">Newton Abbot </v>
      </c>
      <c r="V989">
        <v>0</v>
      </c>
      <c r="W989" t="s">
        <v>11</v>
      </c>
      <c r="X989">
        <f t="shared" si="127"/>
        <v>2023</v>
      </c>
    </row>
    <row r="990" spans="1:24" x14ac:dyDescent="0.25">
      <c r="A990" s="10" t="str">
        <f t="shared" si="120"/>
        <v/>
      </c>
      <c r="B990" s="10" t="str">
        <f t="shared" si="121"/>
        <v/>
      </c>
      <c r="C990" s="10" t="str">
        <f t="shared" si="122"/>
        <v>Afternoon45160</v>
      </c>
      <c r="D990" s="5" t="str">
        <f>IF('by region'!$C$2="Any","Any",'Fixture list'!W990)&amp;M990&amp;IF('by region'!$I$2="Any","Any",N990)&amp;G990</f>
        <v>AnyJumpAny45160</v>
      </c>
      <c r="E990" s="5" t="e">
        <f>IF(I990=#REF!,'Fixture list'!G990,"")</f>
        <v>#REF!</v>
      </c>
      <c r="F990" s="5" t="str">
        <f t="shared" si="123"/>
        <v>451602</v>
      </c>
      <c r="G990" s="13">
        <v>45160</v>
      </c>
      <c r="H990" s="14" t="s">
        <v>7</v>
      </c>
      <c r="I990" s="14" t="s">
        <v>75</v>
      </c>
      <c r="J990" s="14" t="s">
        <v>9</v>
      </c>
      <c r="K990" s="14" t="s">
        <v>10</v>
      </c>
      <c r="L990" s="14" t="s">
        <v>19</v>
      </c>
      <c r="M990" s="14" t="s">
        <v>12</v>
      </c>
      <c r="N990" s="14" t="s">
        <v>13</v>
      </c>
      <c r="O990" s="14" t="s">
        <v>14</v>
      </c>
      <c r="P990" s="14" t="s">
        <v>1139</v>
      </c>
      <c r="Q990" s="12">
        <f t="shared" si="124"/>
        <v>1</v>
      </c>
      <c r="R990" s="12" cm="1">
        <f t="array" ref="R990">SUMPRODUCT(($G$2:$G$3117=G990)*(Q990&gt;$Q$2:$Q$3117))+1</f>
        <v>1</v>
      </c>
      <c r="S990" s="12">
        <f t="shared" si="125"/>
        <v>101835</v>
      </c>
      <c r="T990" cm="1">
        <f t="array" ref="T990">SUMPRODUCT(($G$2:$G$3117=G990)*(S990&gt;$S$2:$S$3117))+1</f>
        <v>2</v>
      </c>
      <c r="U990" t="str">
        <f t="shared" si="126"/>
        <v xml:space="preserve">Newton Abbot </v>
      </c>
      <c r="V990">
        <v>0</v>
      </c>
      <c r="W990" t="s">
        <v>17</v>
      </c>
      <c r="X990">
        <f t="shared" si="127"/>
        <v>2023</v>
      </c>
    </row>
    <row r="991" spans="1:24" x14ac:dyDescent="0.25">
      <c r="A991" s="10" t="str">
        <f t="shared" si="120"/>
        <v/>
      </c>
      <c r="B991" s="10" t="str">
        <f t="shared" si="121"/>
        <v/>
      </c>
      <c r="C991" s="10" t="str">
        <f t="shared" si="122"/>
        <v>Afternoon45171</v>
      </c>
      <c r="D991" s="5" t="str">
        <f>IF('by region'!$C$2="Any","Any",'Fixture list'!W991)&amp;M991&amp;IF('by region'!$I$2="Any","Any",N991)&amp;G991</f>
        <v>AnyJumpAny45171</v>
      </c>
      <c r="E991" s="5" t="e">
        <f>IF(I991=#REF!,'Fixture list'!G991,"")</f>
        <v>#REF!</v>
      </c>
      <c r="F991" s="5" t="str">
        <f t="shared" si="123"/>
        <v>451712</v>
      </c>
      <c r="G991" s="13">
        <v>45171</v>
      </c>
      <c r="H991" s="14" t="s">
        <v>37</v>
      </c>
      <c r="I991" s="14" t="s">
        <v>75</v>
      </c>
      <c r="J991" s="14" t="s">
        <v>9</v>
      </c>
      <c r="K991" s="14" t="s">
        <v>10</v>
      </c>
      <c r="L991" s="14" t="s">
        <v>19</v>
      </c>
      <c r="M991" s="14" t="s">
        <v>12</v>
      </c>
      <c r="N991" s="14" t="s">
        <v>13</v>
      </c>
      <c r="O991" s="14" t="s">
        <v>14</v>
      </c>
      <c r="P991" s="14" t="s">
        <v>1195</v>
      </c>
      <c r="Q991" s="12">
        <f t="shared" si="124"/>
        <v>1</v>
      </c>
      <c r="R991" s="12" cm="1">
        <f t="array" ref="R991">SUMPRODUCT(($G$2:$G$3117=G991)*(Q991&gt;$Q$2:$Q$3117))+1</f>
        <v>1</v>
      </c>
      <c r="S991" s="12">
        <f t="shared" si="125"/>
        <v>101262</v>
      </c>
      <c r="T991" cm="1">
        <f t="array" ref="T991">SUMPRODUCT(($G$2:$G$3117=G991)*(S991&gt;$S$2:$S$3117))+1</f>
        <v>2</v>
      </c>
      <c r="U991" t="str">
        <f t="shared" si="126"/>
        <v xml:space="preserve">Newton Abbot </v>
      </c>
      <c r="V991">
        <v>0</v>
      </c>
      <c r="W991" t="s">
        <v>11</v>
      </c>
      <c r="X991">
        <f t="shared" si="127"/>
        <v>2023</v>
      </c>
    </row>
    <row r="992" spans="1:24" x14ac:dyDescent="0.25">
      <c r="A992" s="10" t="str">
        <f t="shared" si="120"/>
        <v/>
      </c>
      <c r="B992" s="10" t="str">
        <f t="shared" si="121"/>
        <v/>
      </c>
      <c r="C992" s="10" t="str">
        <f t="shared" si="122"/>
        <v>Afternoon45180</v>
      </c>
      <c r="D992" s="5" t="str">
        <f>IF('by region'!$C$2="Any","Any",'Fixture list'!W992)&amp;M992&amp;IF('by region'!$I$2="Any","Any",N992)&amp;G992</f>
        <v>AnyJumpAny45180</v>
      </c>
      <c r="E992" s="5" t="e">
        <f>IF(I992=#REF!,'Fixture list'!G992,"")</f>
        <v>#REF!</v>
      </c>
      <c r="F992" s="5" t="str">
        <f t="shared" si="123"/>
        <v>451802</v>
      </c>
      <c r="G992" s="13">
        <v>45180</v>
      </c>
      <c r="H992" s="14" t="s">
        <v>42</v>
      </c>
      <c r="I992" s="14" t="s">
        <v>75</v>
      </c>
      <c r="J992" s="14" t="s">
        <v>9</v>
      </c>
      <c r="K992" s="14" t="s">
        <v>10</v>
      </c>
      <c r="L992" s="14" t="s">
        <v>11</v>
      </c>
      <c r="M992" s="14" t="s">
        <v>12</v>
      </c>
      <c r="N992" s="14" t="s">
        <v>13</v>
      </c>
      <c r="O992" s="14" t="s">
        <v>14</v>
      </c>
      <c r="P992" s="14" t="s">
        <v>1230</v>
      </c>
      <c r="Q992" s="12">
        <f t="shared" si="124"/>
        <v>1</v>
      </c>
      <c r="R992" s="12" cm="1">
        <f t="array" ref="R992">SUMPRODUCT(($G$2:$G$3117=G992)*(Q992&gt;$Q$2:$Q$3117))+1</f>
        <v>1</v>
      </c>
      <c r="S992" s="12">
        <f t="shared" si="125"/>
        <v>101260</v>
      </c>
      <c r="T992" cm="1">
        <f t="array" ref="T992">SUMPRODUCT(($G$2:$G$3117=G992)*(S992&gt;$S$2:$S$3117))+1</f>
        <v>2</v>
      </c>
      <c r="U992" t="str">
        <f t="shared" si="126"/>
        <v xml:space="preserve">Newton Abbot </v>
      </c>
      <c r="V992">
        <v>0</v>
      </c>
      <c r="W992" t="s">
        <v>19</v>
      </c>
      <c r="X992">
        <f t="shared" si="127"/>
        <v>2023</v>
      </c>
    </row>
    <row r="993" spans="1:24" x14ac:dyDescent="0.25">
      <c r="A993" s="10" t="str">
        <f t="shared" si="120"/>
        <v/>
      </c>
      <c r="B993" s="10" t="str">
        <f t="shared" si="121"/>
        <v/>
      </c>
      <c r="C993" s="10" t="str">
        <f t="shared" si="122"/>
        <v>Afternoon45191</v>
      </c>
      <c r="D993" s="5" t="str">
        <f>IF('by region'!$C$2="Any","Any",'Fixture list'!W993)&amp;M993&amp;IF('by region'!$I$2="Any","Any",N993)&amp;G993</f>
        <v>AnyJumpAny45191</v>
      </c>
      <c r="E993" s="5" t="e">
        <f>IF(I993=#REF!,'Fixture list'!G993,"")</f>
        <v>#REF!</v>
      </c>
      <c r="F993" s="5" t="str">
        <f t="shared" si="123"/>
        <v>451913</v>
      </c>
      <c r="G993" s="13">
        <v>45191</v>
      </c>
      <c r="H993" s="14" t="s">
        <v>35</v>
      </c>
      <c r="I993" s="14" t="s">
        <v>75</v>
      </c>
      <c r="J993" s="14" t="s">
        <v>9</v>
      </c>
      <c r="K993" s="14" t="s">
        <v>10</v>
      </c>
      <c r="L993" s="14" t="s">
        <v>11</v>
      </c>
      <c r="M993" s="14" t="s">
        <v>12</v>
      </c>
      <c r="N993" s="14" t="s">
        <v>13</v>
      </c>
      <c r="O993" s="14" t="s">
        <v>14</v>
      </c>
      <c r="P993" s="14" t="s">
        <v>1274</v>
      </c>
      <c r="Q993" s="12">
        <f t="shared" si="124"/>
        <v>1</v>
      </c>
      <c r="R993" s="12" cm="1">
        <f t="array" ref="R993">SUMPRODUCT(($G$2:$G$3117=G993)*(Q993&gt;$Q$2:$Q$3117))+1</f>
        <v>1</v>
      </c>
      <c r="S993" s="12">
        <f t="shared" si="125"/>
        <v>101267</v>
      </c>
      <c r="T993" cm="1">
        <f t="array" ref="T993">SUMPRODUCT(($G$2:$G$3117=G993)*(S993&gt;$S$2:$S$3117))+1</f>
        <v>3</v>
      </c>
      <c r="U993" t="str">
        <f t="shared" si="126"/>
        <v xml:space="preserve">Newton Abbot </v>
      </c>
      <c r="V993">
        <v>0</v>
      </c>
      <c r="W993" t="s">
        <v>11</v>
      </c>
      <c r="X993">
        <f t="shared" si="127"/>
        <v>2023</v>
      </c>
    </row>
    <row r="994" spans="1:24" x14ac:dyDescent="0.25">
      <c r="A994" s="10" t="str">
        <f t="shared" si="120"/>
        <v/>
      </c>
      <c r="B994" s="10" t="str">
        <f t="shared" si="121"/>
        <v/>
      </c>
      <c r="C994" s="10" t="str">
        <f t="shared" si="122"/>
        <v>Afternoon45201</v>
      </c>
      <c r="D994" s="5" t="str">
        <f>IF('by region'!$C$2="Any","Any",'Fixture list'!W994)&amp;M994&amp;IF('by region'!$I$2="Any","Any",N994)&amp;G994</f>
        <v>AnyJumpAny45201</v>
      </c>
      <c r="E994" s="5" t="e">
        <f>IF(I994=#REF!,'Fixture list'!G994,"")</f>
        <v>#REF!</v>
      </c>
      <c r="F994" s="5" t="str">
        <f t="shared" si="123"/>
        <v>452013</v>
      </c>
      <c r="G994" s="13">
        <v>45201</v>
      </c>
      <c r="H994" s="14" t="s">
        <v>42</v>
      </c>
      <c r="I994" s="14" t="s">
        <v>75</v>
      </c>
      <c r="J994" s="14" t="s">
        <v>9</v>
      </c>
      <c r="K994" s="14" t="s">
        <v>10</v>
      </c>
      <c r="L994" s="14" t="s">
        <v>30</v>
      </c>
      <c r="M994" s="14" t="s">
        <v>12</v>
      </c>
      <c r="N994" s="14" t="s">
        <v>13</v>
      </c>
      <c r="O994" s="14" t="s">
        <v>14</v>
      </c>
      <c r="P994" s="14" t="s">
        <v>1314</v>
      </c>
      <c r="Q994" s="12">
        <f t="shared" si="124"/>
        <v>1</v>
      </c>
      <c r="R994" s="12" cm="1">
        <f t="array" ref="R994">SUMPRODUCT(($G$2:$G$3117=G994)*(Q994&gt;$Q$2:$Q$3117))+1</f>
        <v>1</v>
      </c>
      <c r="S994" s="12">
        <f t="shared" si="125"/>
        <v>101266</v>
      </c>
      <c r="T994" cm="1">
        <f t="array" ref="T994">SUMPRODUCT(($G$2:$G$3117=G994)*(S994&gt;$S$2:$S$3117))+1</f>
        <v>3</v>
      </c>
      <c r="U994" t="str">
        <f t="shared" si="126"/>
        <v xml:space="preserve">Newton Abbot </v>
      </c>
      <c r="V994">
        <v>0</v>
      </c>
      <c r="W994" t="s">
        <v>11</v>
      </c>
      <c r="X994">
        <f t="shared" si="127"/>
        <v>2023</v>
      </c>
    </row>
    <row r="995" spans="1:24" x14ac:dyDescent="0.25">
      <c r="A995" s="10" t="str">
        <f t="shared" si="120"/>
        <v/>
      </c>
      <c r="B995" s="10" t="str">
        <f t="shared" si="121"/>
        <v/>
      </c>
      <c r="C995" s="10" t="str">
        <f t="shared" si="122"/>
        <v>Afternoon45220</v>
      </c>
      <c r="D995" s="5" t="str">
        <f>IF('by region'!$C$2="Any","Any",'Fixture list'!W995)&amp;M995&amp;IF('by region'!$I$2="Any","Any",N995)&amp;G995</f>
        <v>AnyJumpAny45220</v>
      </c>
      <c r="E995" s="5" t="e">
        <f>IF(I995=#REF!,'Fixture list'!G995,"")</f>
        <v>#REF!</v>
      </c>
      <c r="F995" s="5" t="str">
        <f t="shared" si="123"/>
        <v>452205</v>
      </c>
      <c r="G995" s="13">
        <v>45220</v>
      </c>
      <c r="H995" s="14" t="s">
        <v>37</v>
      </c>
      <c r="I995" s="14" t="s">
        <v>75</v>
      </c>
      <c r="J995" s="14" t="s">
        <v>9</v>
      </c>
      <c r="K995" s="14" t="s">
        <v>10</v>
      </c>
      <c r="L995" s="14" t="s">
        <v>17</v>
      </c>
      <c r="M995" s="14" t="s">
        <v>12</v>
      </c>
      <c r="N995" s="14" t="s">
        <v>13</v>
      </c>
      <c r="O995" s="14" t="s">
        <v>14</v>
      </c>
      <c r="P995" s="14" t="s">
        <v>1390</v>
      </c>
      <c r="Q995" s="12">
        <f t="shared" si="124"/>
        <v>1</v>
      </c>
      <c r="R995" s="12" cm="1">
        <f t="array" ref="R995">SUMPRODUCT(($G$2:$G$3117=G995)*(Q995&gt;$Q$2:$Q$3117))+1</f>
        <v>1</v>
      </c>
      <c r="S995" s="12">
        <f t="shared" si="125"/>
        <v>113870</v>
      </c>
      <c r="T995" cm="1">
        <f t="array" ref="T995">SUMPRODUCT(($G$2:$G$3117=G995)*(S995&gt;$S$2:$S$3117))+1</f>
        <v>5</v>
      </c>
      <c r="U995" t="str">
        <f t="shared" si="126"/>
        <v xml:space="preserve">Newton Abbot </v>
      </c>
      <c r="V995">
        <v>0</v>
      </c>
      <c r="W995" t="s">
        <v>19</v>
      </c>
      <c r="X995">
        <f t="shared" si="127"/>
        <v>2023</v>
      </c>
    </row>
    <row r="996" spans="1:24" x14ac:dyDescent="0.25">
      <c r="A996" s="10" t="str">
        <f t="shared" si="120"/>
        <v/>
      </c>
      <c r="B996" s="10" t="str">
        <f t="shared" si="121"/>
        <v/>
      </c>
      <c r="C996" s="10" t="str">
        <f t="shared" si="122"/>
        <v>Afternoon45021</v>
      </c>
      <c r="D996" s="5" t="str">
        <f>IF('by region'!$C$2="Any","Any",'Fixture list'!W996)&amp;M996&amp;IF('by region'!$I$2="Any","Any",N996)&amp;G996</f>
        <v>AnyFlatAny45021</v>
      </c>
      <c r="E996" s="5" t="e">
        <f>IF(I996=#REF!,'Fixture list'!G996,"")</f>
        <v>#REF!</v>
      </c>
      <c r="F996" s="5" t="str">
        <f t="shared" si="123"/>
        <v>450211</v>
      </c>
      <c r="G996" s="13">
        <v>45021</v>
      </c>
      <c r="H996" s="14" t="s">
        <v>27</v>
      </c>
      <c r="I996" s="14" t="s">
        <v>72</v>
      </c>
      <c r="J996" s="14" t="s">
        <v>9</v>
      </c>
      <c r="K996" s="14" t="s">
        <v>16</v>
      </c>
      <c r="L996" s="14" t="s">
        <v>17</v>
      </c>
      <c r="M996" s="14" t="s">
        <v>25</v>
      </c>
      <c r="N996" s="14" t="s">
        <v>13</v>
      </c>
      <c r="O996" s="14" t="s">
        <v>14</v>
      </c>
      <c r="P996" s="14" t="s">
        <v>501</v>
      </c>
      <c r="Q996" s="12">
        <f t="shared" si="124"/>
        <v>1</v>
      </c>
      <c r="R996" s="12" cm="1">
        <f t="array" ref="R996">SUMPRODUCT(($G$2:$G$3117=G996)*(Q996&gt;$Q$2:$Q$3117))+1</f>
        <v>1</v>
      </c>
      <c r="S996" s="12">
        <f t="shared" si="125"/>
        <v>101280</v>
      </c>
      <c r="T996" cm="1">
        <f t="array" ref="T996">SUMPRODUCT(($G$2:$G$3117=G996)*(S996&gt;$S$2:$S$3117))+1</f>
        <v>1</v>
      </c>
      <c r="U996" t="str">
        <f t="shared" si="126"/>
        <v xml:space="preserve">NOTTINGHAM </v>
      </c>
      <c r="V996">
        <v>0</v>
      </c>
      <c r="W996" t="s">
        <v>17</v>
      </c>
      <c r="X996">
        <f t="shared" si="127"/>
        <v>2023</v>
      </c>
    </row>
    <row r="997" spans="1:24" x14ac:dyDescent="0.25">
      <c r="A997" s="10" t="str">
        <f t="shared" si="120"/>
        <v/>
      </c>
      <c r="B997" s="10" t="str">
        <f t="shared" si="121"/>
        <v/>
      </c>
      <c r="C997" s="10" t="str">
        <f t="shared" si="122"/>
        <v>Afternoon45028</v>
      </c>
      <c r="D997" s="5" t="str">
        <f>IF('by region'!$C$2="Any","Any",'Fixture list'!W997)&amp;M997&amp;IF('by region'!$I$2="Any","Any",N997)&amp;G997</f>
        <v>AnyFlatAny45028</v>
      </c>
      <c r="E997" s="5" t="e">
        <f>IF(I997=#REF!,'Fixture list'!G997,"")</f>
        <v>#REF!</v>
      </c>
      <c r="F997" s="5" t="str">
        <f t="shared" si="123"/>
        <v>450282</v>
      </c>
      <c r="G997" s="13">
        <v>45028</v>
      </c>
      <c r="H997" s="14" t="s">
        <v>27</v>
      </c>
      <c r="I997" s="14" t="s">
        <v>72</v>
      </c>
      <c r="J997" s="14" t="s">
        <v>9</v>
      </c>
      <c r="K997" s="14" t="s">
        <v>16</v>
      </c>
      <c r="L997" s="14" t="s">
        <v>17</v>
      </c>
      <c r="M997" s="14" t="s">
        <v>25</v>
      </c>
      <c r="N997" s="14" t="s">
        <v>13</v>
      </c>
      <c r="O997" s="14" t="s">
        <v>14</v>
      </c>
      <c r="P997" s="14" t="s">
        <v>530</v>
      </c>
      <c r="Q997" s="12">
        <f t="shared" si="124"/>
        <v>1</v>
      </c>
      <c r="R997" s="12" cm="1">
        <f t="array" ref="R997">SUMPRODUCT(($G$2:$G$3117=G997)*(Q997&gt;$Q$2:$Q$3117))+1</f>
        <v>1</v>
      </c>
      <c r="S997" s="12">
        <f t="shared" si="125"/>
        <v>100946</v>
      </c>
      <c r="T997" cm="1">
        <f t="array" ref="T997">SUMPRODUCT(($G$2:$G$3117=G997)*(S997&gt;$S$2:$S$3117))+1</f>
        <v>2</v>
      </c>
      <c r="U997" t="str">
        <f t="shared" si="126"/>
        <v xml:space="preserve">NOTTINGHAM </v>
      </c>
      <c r="V997">
        <v>0</v>
      </c>
      <c r="W997" t="s">
        <v>11</v>
      </c>
      <c r="X997">
        <f t="shared" si="127"/>
        <v>2023</v>
      </c>
    </row>
    <row r="998" spans="1:24" x14ac:dyDescent="0.25">
      <c r="A998" s="10" t="str">
        <f t="shared" si="120"/>
        <v/>
      </c>
      <c r="B998" s="10" t="str">
        <f t="shared" si="121"/>
        <v/>
      </c>
      <c r="C998" s="10" t="str">
        <f t="shared" si="122"/>
        <v>Evening45038</v>
      </c>
      <c r="D998" s="5" t="str">
        <f>IF('by region'!$C$2="Any","Any",'Fixture list'!W998)&amp;M998&amp;IF('by region'!$I$2="Any","Any",N998)&amp;G998</f>
        <v>AnyFlatAny45038</v>
      </c>
      <c r="E998" s="5" t="e">
        <f>IF(I998=#REF!,'Fixture list'!G998,"")</f>
        <v>#REF!</v>
      </c>
      <c r="F998" s="5" t="str">
        <f t="shared" si="123"/>
        <v>450386</v>
      </c>
      <c r="G998" s="13">
        <v>45038</v>
      </c>
      <c r="H998" s="14" t="s">
        <v>37</v>
      </c>
      <c r="I998" s="14" t="s">
        <v>72</v>
      </c>
      <c r="J998" s="14" t="s">
        <v>80</v>
      </c>
      <c r="K998" s="14" t="s">
        <v>16</v>
      </c>
      <c r="L998" s="14" t="s">
        <v>17</v>
      </c>
      <c r="M998" s="14" t="s">
        <v>25</v>
      </c>
      <c r="N998" s="14" t="s">
        <v>13</v>
      </c>
      <c r="O998" s="14" t="s">
        <v>14</v>
      </c>
      <c r="P998" s="14" t="s">
        <v>570</v>
      </c>
      <c r="Q998" s="12">
        <f t="shared" si="124"/>
        <v>2</v>
      </c>
      <c r="R998" s="12" cm="1">
        <f t="array" ref="R998">SUMPRODUCT(($G$2:$G$3117=G998)*(Q998&gt;$Q$2:$Q$3117))+1</f>
        <v>5</v>
      </c>
      <c r="S998" s="12">
        <f t="shared" si="125"/>
        <v>501300</v>
      </c>
      <c r="T998" cm="1">
        <f t="array" ref="T998">SUMPRODUCT(($G$2:$G$3117=G998)*(S998&gt;$S$2:$S$3117))+1</f>
        <v>6</v>
      </c>
      <c r="U998" t="str">
        <f t="shared" si="126"/>
        <v>NOTTINGHAM †</v>
      </c>
      <c r="V998">
        <v>0</v>
      </c>
      <c r="W998" t="s">
        <v>19</v>
      </c>
      <c r="X998">
        <f t="shared" si="127"/>
        <v>2023</v>
      </c>
    </row>
    <row r="999" spans="1:24" x14ac:dyDescent="0.25">
      <c r="A999" s="10" t="str">
        <f t="shared" si="120"/>
        <v/>
      </c>
      <c r="B999" s="10" t="str">
        <f t="shared" si="121"/>
        <v/>
      </c>
      <c r="C999" s="10" t="str">
        <f t="shared" si="122"/>
        <v>Afternoon45048</v>
      </c>
      <c r="D999" s="5" t="str">
        <f>IF('by region'!$C$2="Any","Any",'Fixture list'!W999)&amp;M999&amp;IF('by region'!$I$2="Any","Any",N999)&amp;G999</f>
        <v>AnyFlatAny45048</v>
      </c>
      <c r="E999" s="5" t="e">
        <f>IF(I999=#REF!,'Fixture list'!G999,"")</f>
        <v>#REF!</v>
      </c>
      <c r="F999" s="5" t="str">
        <f t="shared" si="123"/>
        <v>450481</v>
      </c>
      <c r="G999" s="13">
        <v>45048</v>
      </c>
      <c r="H999" s="14" t="s">
        <v>7</v>
      </c>
      <c r="I999" s="14" t="s">
        <v>72</v>
      </c>
      <c r="J999" s="14" t="s">
        <v>9</v>
      </c>
      <c r="K999" s="14" t="s">
        <v>16</v>
      </c>
      <c r="L999" s="14" t="s">
        <v>17</v>
      </c>
      <c r="M999" s="14" t="s">
        <v>25</v>
      </c>
      <c r="N999" s="14" t="s">
        <v>13</v>
      </c>
      <c r="O999" s="14" t="s">
        <v>14</v>
      </c>
      <c r="P999" s="14" t="s">
        <v>613</v>
      </c>
      <c r="Q999" s="12">
        <f t="shared" si="124"/>
        <v>1</v>
      </c>
      <c r="R999" s="12" cm="1">
        <f t="array" ref="R999">SUMPRODUCT(($G$2:$G$3117=G999)*(Q999&gt;$Q$2:$Q$3117))+1</f>
        <v>1</v>
      </c>
      <c r="S999" s="12">
        <f t="shared" si="125"/>
        <v>112763</v>
      </c>
      <c r="T999" cm="1">
        <f t="array" ref="T999">SUMPRODUCT(($G$2:$G$3117=G999)*(S999&gt;$S$2:$S$3117))+1</f>
        <v>1</v>
      </c>
      <c r="U999" t="str">
        <f t="shared" si="126"/>
        <v xml:space="preserve">NOTTINGHAM </v>
      </c>
      <c r="V999">
        <v>0</v>
      </c>
      <c r="W999" t="s">
        <v>19</v>
      </c>
      <c r="X999">
        <f t="shared" si="127"/>
        <v>2023</v>
      </c>
    </row>
    <row r="1000" spans="1:24" x14ac:dyDescent="0.25">
      <c r="A1000" s="10" t="str">
        <f t="shared" si="120"/>
        <v/>
      </c>
      <c r="B1000" s="10" t="str">
        <f t="shared" si="121"/>
        <v/>
      </c>
      <c r="C1000" s="10" t="str">
        <f t="shared" si="122"/>
        <v>Evening45058</v>
      </c>
      <c r="D1000" s="5" t="str">
        <f>IF('by region'!$C$2="Any","Any",'Fixture list'!W1000)&amp;M1000&amp;IF('by region'!$I$2="Any","Any",N1000)&amp;G1000</f>
        <v>AnyFlatAny45058</v>
      </c>
      <c r="E1000" s="5" t="e">
        <f>IF(I1000=#REF!,'Fixture list'!G1000,"")</f>
        <v>#REF!</v>
      </c>
      <c r="F1000" s="5" t="str">
        <f t="shared" si="123"/>
        <v>450584</v>
      </c>
      <c r="G1000" s="13">
        <v>45058</v>
      </c>
      <c r="H1000" s="14" t="s">
        <v>35</v>
      </c>
      <c r="I1000" s="14" t="s">
        <v>72</v>
      </c>
      <c r="J1000" s="14" t="s">
        <v>80</v>
      </c>
      <c r="K1000" s="14" t="s">
        <v>16</v>
      </c>
      <c r="L1000" s="14" t="s">
        <v>17</v>
      </c>
      <c r="M1000" s="14" t="s">
        <v>25</v>
      </c>
      <c r="N1000" s="14" t="s">
        <v>13</v>
      </c>
      <c r="O1000" s="14" t="s">
        <v>14</v>
      </c>
      <c r="P1000" s="14" t="s">
        <v>659</v>
      </c>
      <c r="Q1000" s="12">
        <f t="shared" si="124"/>
        <v>2</v>
      </c>
      <c r="R1000" s="12" cm="1">
        <f t="array" ref="R1000">SUMPRODUCT(($G$2:$G$3117=G1000)*(Q1000&gt;$Q$2:$Q$3117))+1</f>
        <v>4</v>
      </c>
      <c r="S1000" s="12">
        <f t="shared" si="125"/>
        <v>401138</v>
      </c>
      <c r="T1000" cm="1">
        <f t="array" ref="T1000">SUMPRODUCT(($G$2:$G$3117=G1000)*(S1000&gt;$S$2:$S$3117))+1</f>
        <v>4</v>
      </c>
      <c r="U1000" t="str">
        <f t="shared" si="126"/>
        <v>NOTTINGHAM †</v>
      </c>
      <c r="V1000">
        <v>0</v>
      </c>
      <c r="W1000" t="s">
        <v>11</v>
      </c>
      <c r="X1000">
        <f t="shared" si="127"/>
        <v>2023</v>
      </c>
    </row>
    <row r="1001" spans="1:24" x14ac:dyDescent="0.25">
      <c r="A1001" s="10" t="str">
        <f t="shared" si="120"/>
        <v/>
      </c>
      <c r="B1001" s="10" t="str">
        <f t="shared" si="121"/>
        <v/>
      </c>
      <c r="C1001" s="10" t="str">
        <f t="shared" si="122"/>
        <v>Afternoon45059</v>
      </c>
      <c r="D1001" s="5" t="str">
        <f>IF('by region'!$C$2="Any","Any",'Fixture list'!W1001)&amp;M1001&amp;IF('by region'!$I$2="Any","Any",N1001)&amp;G1001</f>
        <v>AnyFlatAny45059</v>
      </c>
      <c r="E1001" s="5" t="e">
        <f>IF(I1001=#REF!,'Fixture list'!G1001,"")</f>
        <v>#REF!</v>
      </c>
      <c r="F1001" s="5" t="str">
        <f t="shared" si="123"/>
        <v>450595</v>
      </c>
      <c r="G1001" s="13">
        <v>45059</v>
      </c>
      <c r="H1001" s="14" t="s">
        <v>37</v>
      </c>
      <c r="I1001" s="14" t="s">
        <v>72</v>
      </c>
      <c r="J1001" s="14" t="s">
        <v>9</v>
      </c>
      <c r="K1001" s="14" t="s">
        <v>16</v>
      </c>
      <c r="L1001" s="14" t="s">
        <v>17</v>
      </c>
      <c r="M1001" s="14" t="s">
        <v>25</v>
      </c>
      <c r="N1001" s="14" t="s">
        <v>13</v>
      </c>
      <c r="O1001" s="14" t="s">
        <v>14</v>
      </c>
      <c r="P1001" s="14" t="s">
        <v>666</v>
      </c>
      <c r="Q1001" s="12">
        <f t="shared" si="124"/>
        <v>1</v>
      </c>
      <c r="R1001" s="12" cm="1">
        <f t="array" ref="R1001">SUMPRODUCT(($G$2:$G$3117=G1001)*(Q1001&gt;$Q$2:$Q$3117))+1</f>
        <v>1</v>
      </c>
      <c r="S1001" s="12">
        <f t="shared" si="125"/>
        <v>101293</v>
      </c>
      <c r="T1001" cm="1">
        <f t="array" ref="T1001">SUMPRODUCT(($G$2:$G$3117=G1001)*(S1001&gt;$S$2:$S$3117))+1</f>
        <v>5</v>
      </c>
      <c r="U1001" t="str">
        <f t="shared" si="126"/>
        <v xml:space="preserve">NOTTINGHAM </v>
      </c>
      <c r="V1001">
        <v>0</v>
      </c>
      <c r="W1001" t="s">
        <v>17</v>
      </c>
      <c r="X1001">
        <f t="shared" si="127"/>
        <v>2023</v>
      </c>
    </row>
    <row r="1002" spans="1:24" x14ac:dyDescent="0.25">
      <c r="A1002" s="10" t="str">
        <f t="shared" si="120"/>
        <v/>
      </c>
      <c r="B1002" s="10" t="str">
        <f t="shared" si="121"/>
        <v/>
      </c>
      <c r="C1002" s="10" t="str">
        <f t="shared" si="122"/>
        <v>Evening45076</v>
      </c>
      <c r="D1002" s="5" t="str">
        <f>IF('by region'!$C$2="Any","Any",'Fixture list'!W1002)&amp;M1002&amp;IF('by region'!$I$2="Any","Any",N1002)&amp;G1002</f>
        <v>AnyFlatAny45076</v>
      </c>
      <c r="E1002" s="5" t="e">
        <f>IF(I1002=#REF!,'Fixture list'!G1002,"")</f>
        <v>#REF!</v>
      </c>
      <c r="F1002" s="5" t="str">
        <f t="shared" si="123"/>
        <v>450765</v>
      </c>
      <c r="G1002" s="13">
        <v>45076</v>
      </c>
      <c r="H1002" s="14" t="s">
        <v>7</v>
      </c>
      <c r="I1002" s="14" t="s">
        <v>72</v>
      </c>
      <c r="J1002" s="14" t="s">
        <v>80</v>
      </c>
      <c r="K1002" s="14" t="s">
        <v>30</v>
      </c>
      <c r="L1002" s="14" t="s">
        <v>30</v>
      </c>
      <c r="M1002" s="14" t="s">
        <v>25</v>
      </c>
      <c r="N1002" s="14" t="s">
        <v>30</v>
      </c>
      <c r="O1002" s="14" t="s">
        <v>21</v>
      </c>
      <c r="P1002" s="14" t="s">
        <v>745</v>
      </c>
      <c r="Q1002" s="12">
        <f t="shared" si="124"/>
        <v>2</v>
      </c>
      <c r="R1002" s="12" cm="1">
        <f t="array" ref="R1002">SUMPRODUCT(($G$2:$G$3117=G1002)*(Q1002&gt;$Q$2:$Q$3117))+1</f>
        <v>4</v>
      </c>
      <c r="S1002" s="12">
        <f t="shared" si="125"/>
        <v>416053</v>
      </c>
      <c r="T1002" cm="1">
        <f t="array" ref="T1002">SUMPRODUCT(($G$2:$G$3117=G1002)*(S1002&gt;$S$2:$S$3117))+1</f>
        <v>5</v>
      </c>
      <c r="U1002" t="str">
        <f t="shared" si="126"/>
        <v>NOTTINGHAM †</v>
      </c>
      <c r="V1002">
        <v>0</v>
      </c>
      <c r="W1002" t="s">
        <v>30</v>
      </c>
      <c r="X1002">
        <f t="shared" si="127"/>
        <v>2023</v>
      </c>
    </row>
    <row r="1003" spans="1:24" x14ac:dyDescent="0.25">
      <c r="A1003" s="10" t="str">
        <f t="shared" si="120"/>
        <v/>
      </c>
      <c r="B1003" s="10" t="str">
        <f t="shared" si="121"/>
        <v/>
      </c>
      <c r="C1003" s="10" t="str">
        <f t="shared" si="122"/>
        <v>Afternoon45081</v>
      </c>
      <c r="D1003" s="5" t="str">
        <f>IF('by region'!$C$2="Any","Any",'Fixture list'!W1003)&amp;M1003&amp;IF('by region'!$I$2="Any","Any",N1003)&amp;G1003</f>
        <v>AnyFlatAny45081</v>
      </c>
      <c r="E1003" s="5" t="e">
        <f>IF(I1003=#REF!,'Fixture list'!G1003,"")</f>
        <v>#REF!</v>
      </c>
      <c r="F1003" s="5" t="str">
        <f t="shared" si="123"/>
        <v>450812</v>
      </c>
      <c r="G1003" s="13">
        <v>45081</v>
      </c>
      <c r="H1003" s="14" t="s">
        <v>40</v>
      </c>
      <c r="I1003" s="14" t="s">
        <v>72</v>
      </c>
      <c r="J1003" s="14" t="s">
        <v>9</v>
      </c>
      <c r="K1003" s="14" t="s">
        <v>16</v>
      </c>
      <c r="L1003" s="14" t="s">
        <v>17</v>
      </c>
      <c r="M1003" s="14" t="s">
        <v>25</v>
      </c>
      <c r="N1003" s="14" t="s">
        <v>13</v>
      </c>
      <c r="O1003" s="14" t="s">
        <v>14</v>
      </c>
      <c r="P1003" s="14" t="s">
        <v>773</v>
      </c>
      <c r="Q1003" s="12">
        <f t="shared" si="124"/>
        <v>1</v>
      </c>
      <c r="R1003" s="12" cm="1">
        <f t="array" ref="R1003">SUMPRODUCT(($G$2:$G$3117=G1003)*(Q1003&gt;$Q$2:$Q$3117))+1</f>
        <v>1</v>
      </c>
      <c r="S1003" s="12">
        <f t="shared" si="125"/>
        <v>101221</v>
      </c>
      <c r="T1003" cm="1">
        <f t="array" ref="T1003">SUMPRODUCT(($G$2:$G$3117=G1003)*(S1003&gt;$S$2:$S$3117))+1</f>
        <v>2</v>
      </c>
      <c r="U1003" t="str">
        <f t="shared" si="126"/>
        <v xml:space="preserve">NOTTINGHAM </v>
      </c>
      <c r="V1003">
        <v>0</v>
      </c>
      <c r="W1003" t="s">
        <v>19</v>
      </c>
      <c r="X1003">
        <f t="shared" si="127"/>
        <v>2023</v>
      </c>
    </row>
    <row r="1004" spans="1:24" x14ac:dyDescent="0.25">
      <c r="A1004" s="10" t="str">
        <f t="shared" si="120"/>
        <v/>
      </c>
      <c r="B1004" s="10" t="str">
        <f t="shared" si="121"/>
        <v/>
      </c>
      <c r="C1004" s="10" t="str">
        <f t="shared" si="122"/>
        <v>Afternoon45084</v>
      </c>
      <c r="D1004" s="5" t="str">
        <f>IF('by region'!$C$2="Any","Any",'Fixture list'!W1004)&amp;M1004&amp;IF('by region'!$I$2="Any","Any",N1004)&amp;G1004</f>
        <v>AnyFlatAny45084</v>
      </c>
      <c r="E1004" s="5" t="e">
        <f>IF(I1004=#REF!,'Fixture list'!G1004,"")</f>
        <v>#REF!</v>
      </c>
      <c r="F1004" s="5" t="str">
        <f t="shared" si="123"/>
        <v>450842</v>
      </c>
      <c r="G1004" s="13">
        <v>45084</v>
      </c>
      <c r="H1004" s="14" t="s">
        <v>27</v>
      </c>
      <c r="I1004" s="14" t="s">
        <v>72</v>
      </c>
      <c r="J1004" s="14" t="s">
        <v>9</v>
      </c>
      <c r="K1004" s="14" t="s">
        <v>16</v>
      </c>
      <c r="L1004" s="14" t="s">
        <v>17</v>
      </c>
      <c r="M1004" s="14" t="s">
        <v>25</v>
      </c>
      <c r="N1004" s="14" t="s">
        <v>13</v>
      </c>
      <c r="O1004" s="14" t="s">
        <v>14</v>
      </c>
      <c r="P1004" s="14" t="s">
        <v>785</v>
      </c>
      <c r="Q1004" s="12">
        <f t="shared" si="124"/>
        <v>1</v>
      </c>
      <c r="R1004" s="12" cm="1">
        <f t="array" ref="R1004">SUMPRODUCT(($G$2:$G$3117=G1004)*(Q1004&gt;$Q$2:$Q$3117))+1</f>
        <v>1</v>
      </c>
      <c r="S1004" s="12">
        <f t="shared" si="125"/>
        <v>101288</v>
      </c>
      <c r="T1004" cm="1">
        <f t="array" ref="T1004">SUMPRODUCT(($G$2:$G$3117=G1004)*(S1004&gt;$S$2:$S$3117))+1</f>
        <v>2</v>
      </c>
      <c r="U1004" t="str">
        <f t="shared" si="126"/>
        <v xml:space="preserve">NOTTINGHAM </v>
      </c>
      <c r="V1004">
        <v>0</v>
      </c>
      <c r="W1004" t="s">
        <v>19</v>
      </c>
      <c r="X1004">
        <f t="shared" si="127"/>
        <v>2023</v>
      </c>
    </row>
    <row r="1005" spans="1:24" x14ac:dyDescent="0.25">
      <c r="A1005" s="10" t="str">
        <f t="shared" si="120"/>
        <v/>
      </c>
      <c r="B1005" s="10" t="str">
        <f t="shared" si="121"/>
        <v/>
      </c>
      <c r="C1005" s="10" t="str">
        <f t="shared" si="122"/>
        <v>Afternoon45092</v>
      </c>
      <c r="D1005" s="5" t="str">
        <f>IF('by region'!$C$2="Any","Any",'Fixture list'!W1005)&amp;M1005&amp;IF('by region'!$I$2="Any","Any",N1005)&amp;G1005</f>
        <v>AnyFlatAny45092</v>
      </c>
      <c r="E1005" s="5" t="e">
        <f>IF(I1005=#REF!,'Fixture list'!G1005,"")</f>
        <v>#REF!</v>
      </c>
      <c r="F1005" s="5" t="str">
        <f t="shared" si="123"/>
        <v>450922</v>
      </c>
      <c r="G1005" s="13">
        <v>45092</v>
      </c>
      <c r="H1005" s="14" t="s">
        <v>34</v>
      </c>
      <c r="I1005" s="14" t="s">
        <v>72</v>
      </c>
      <c r="J1005" s="14" t="s">
        <v>9</v>
      </c>
      <c r="K1005" s="14" t="s">
        <v>16</v>
      </c>
      <c r="L1005" s="14" t="s">
        <v>17</v>
      </c>
      <c r="M1005" s="14" t="s">
        <v>25</v>
      </c>
      <c r="N1005" s="14" t="s">
        <v>13</v>
      </c>
      <c r="O1005" s="14" t="s">
        <v>14</v>
      </c>
      <c r="P1005" s="14" t="s">
        <v>822</v>
      </c>
      <c r="Q1005" s="12">
        <f t="shared" si="124"/>
        <v>1</v>
      </c>
      <c r="R1005" s="12" cm="1">
        <f t="array" ref="R1005">SUMPRODUCT(($G$2:$G$3117=G1005)*(Q1005&gt;$Q$2:$Q$3117))+1</f>
        <v>1</v>
      </c>
      <c r="S1005" s="12">
        <f t="shared" si="125"/>
        <v>101291</v>
      </c>
      <c r="T1005" cm="1">
        <f t="array" ref="T1005">SUMPRODUCT(($G$2:$G$3117=G1005)*(S1005&gt;$S$2:$S$3117))+1</f>
        <v>2</v>
      </c>
      <c r="U1005" t="str">
        <f t="shared" si="126"/>
        <v xml:space="preserve">NOTTINGHAM </v>
      </c>
      <c r="V1005">
        <v>0</v>
      </c>
      <c r="W1005" t="s">
        <v>11</v>
      </c>
      <c r="X1005">
        <f t="shared" si="127"/>
        <v>2023</v>
      </c>
    </row>
    <row r="1006" spans="1:24" x14ac:dyDescent="0.25">
      <c r="A1006" s="10" t="str">
        <f t="shared" si="120"/>
        <v/>
      </c>
      <c r="B1006" s="10" t="str">
        <f t="shared" si="121"/>
        <v/>
      </c>
      <c r="C1006" s="10" t="str">
        <f t="shared" si="122"/>
        <v>Evening45096</v>
      </c>
      <c r="D1006" s="5" t="str">
        <f>IF('by region'!$C$2="Any","Any",'Fixture list'!W1006)&amp;M1006&amp;IF('by region'!$I$2="Any","Any",N1006)&amp;G1006</f>
        <v>AnyFlatAny45096</v>
      </c>
      <c r="E1006" s="5" t="e">
        <f>IF(I1006=#REF!,'Fixture list'!G1006,"")</f>
        <v>#REF!</v>
      </c>
      <c r="F1006" s="5" t="str">
        <f t="shared" si="123"/>
        <v>450964</v>
      </c>
      <c r="G1006" s="13">
        <v>45096</v>
      </c>
      <c r="H1006" s="14" t="s">
        <v>42</v>
      </c>
      <c r="I1006" s="14" t="s">
        <v>72</v>
      </c>
      <c r="J1006" s="14" t="s">
        <v>80</v>
      </c>
      <c r="K1006" s="14" t="s">
        <v>16</v>
      </c>
      <c r="L1006" s="14" t="s">
        <v>17</v>
      </c>
      <c r="M1006" s="14" t="s">
        <v>25</v>
      </c>
      <c r="N1006" s="14" t="s">
        <v>13</v>
      </c>
      <c r="O1006" s="14" t="s">
        <v>14</v>
      </c>
      <c r="P1006" s="14" t="s">
        <v>842</v>
      </c>
      <c r="Q1006" s="12">
        <f t="shared" si="124"/>
        <v>2</v>
      </c>
      <c r="R1006" s="12" cm="1">
        <f t="array" ref="R1006">SUMPRODUCT(($G$2:$G$3117=G1006)*(Q1006&gt;$Q$2:$Q$3117))+1</f>
        <v>4</v>
      </c>
      <c r="S1006" s="12">
        <f t="shared" si="125"/>
        <v>401672</v>
      </c>
      <c r="T1006" cm="1">
        <f t="array" ref="T1006">SUMPRODUCT(($G$2:$G$3117=G1006)*(S1006&gt;$S$2:$S$3117))+1</f>
        <v>4</v>
      </c>
      <c r="U1006" t="str">
        <f t="shared" si="126"/>
        <v>NOTTINGHAM †</v>
      </c>
      <c r="V1006">
        <v>0</v>
      </c>
      <c r="W1006" t="s">
        <v>30</v>
      </c>
      <c r="X1006">
        <f t="shared" si="127"/>
        <v>2023</v>
      </c>
    </row>
    <row r="1007" spans="1:24" x14ac:dyDescent="0.25">
      <c r="A1007" s="10" t="str">
        <f t="shared" si="120"/>
        <v/>
      </c>
      <c r="B1007" s="10" t="str">
        <f t="shared" si="121"/>
        <v/>
      </c>
      <c r="C1007" s="10" t="str">
        <f t="shared" si="122"/>
        <v>Afternoon45106</v>
      </c>
      <c r="D1007" s="5" t="str">
        <f>IF('by region'!$C$2="Any","Any",'Fixture list'!W1007)&amp;M1007&amp;IF('by region'!$I$2="Any","Any",N1007)&amp;G1007</f>
        <v>AnyFlatAny45106</v>
      </c>
      <c r="E1007" s="5" t="e">
        <f>IF(I1007=#REF!,'Fixture list'!G1007,"")</f>
        <v>#REF!</v>
      </c>
      <c r="F1007" s="5" t="str">
        <f t="shared" si="123"/>
        <v>451063</v>
      </c>
      <c r="G1007" s="13">
        <v>45106</v>
      </c>
      <c r="H1007" s="14" t="s">
        <v>34</v>
      </c>
      <c r="I1007" s="14" t="s">
        <v>72</v>
      </c>
      <c r="J1007" s="14" t="s">
        <v>9</v>
      </c>
      <c r="K1007" s="14" t="s">
        <v>16</v>
      </c>
      <c r="L1007" s="14" t="s">
        <v>17</v>
      </c>
      <c r="M1007" s="14" t="s">
        <v>25</v>
      </c>
      <c r="N1007" s="14" t="s">
        <v>13</v>
      </c>
      <c r="O1007" s="14" t="s">
        <v>14</v>
      </c>
      <c r="P1007" s="14" t="s">
        <v>893</v>
      </c>
      <c r="Q1007" s="12">
        <f t="shared" si="124"/>
        <v>1</v>
      </c>
      <c r="R1007" s="12" cm="1">
        <f t="array" ref="R1007">SUMPRODUCT(($G$2:$G$3117=G1007)*(Q1007&gt;$Q$2:$Q$3117))+1</f>
        <v>1</v>
      </c>
      <c r="S1007" s="12">
        <f t="shared" si="125"/>
        <v>101670</v>
      </c>
      <c r="T1007" cm="1">
        <f t="array" ref="T1007">SUMPRODUCT(($G$2:$G$3117=G1007)*(S1007&gt;$S$2:$S$3117))+1</f>
        <v>3</v>
      </c>
      <c r="U1007" t="str">
        <f t="shared" si="126"/>
        <v xml:space="preserve">NOTTINGHAM </v>
      </c>
      <c r="V1007">
        <v>0</v>
      </c>
      <c r="W1007" t="s">
        <v>11</v>
      </c>
      <c r="X1007">
        <f t="shared" si="127"/>
        <v>2023</v>
      </c>
    </row>
    <row r="1008" spans="1:24" x14ac:dyDescent="0.25">
      <c r="A1008" s="10" t="str">
        <f t="shared" si="120"/>
        <v/>
      </c>
      <c r="B1008" s="10" t="str">
        <f t="shared" si="121"/>
        <v/>
      </c>
      <c r="C1008" s="10" t="str">
        <f t="shared" si="122"/>
        <v>Evening45115</v>
      </c>
      <c r="D1008" s="5" t="str">
        <f>IF('by region'!$C$2="Any","Any",'Fixture list'!W1008)&amp;M1008&amp;IF('by region'!$I$2="Any","Any",N1008)&amp;G1008</f>
        <v>AnyFlatAny45115</v>
      </c>
      <c r="E1008" s="5" t="e">
        <f>IF(I1008=#REF!,'Fixture list'!G1008,"")</f>
        <v>#REF!</v>
      </c>
      <c r="F1008" s="5" t="str">
        <f t="shared" si="123"/>
        <v>451156</v>
      </c>
      <c r="G1008" s="13">
        <v>45115</v>
      </c>
      <c r="H1008" s="14" t="s">
        <v>37</v>
      </c>
      <c r="I1008" s="14" t="s">
        <v>72</v>
      </c>
      <c r="J1008" s="14" t="s">
        <v>80</v>
      </c>
      <c r="K1008" s="14" t="s">
        <v>16</v>
      </c>
      <c r="L1008" s="14" t="s">
        <v>17</v>
      </c>
      <c r="M1008" s="14" t="s">
        <v>25</v>
      </c>
      <c r="N1008" s="14" t="s">
        <v>13</v>
      </c>
      <c r="O1008" s="14" t="s">
        <v>14</v>
      </c>
      <c r="P1008" s="14" t="s">
        <v>936</v>
      </c>
      <c r="Q1008" s="12">
        <f t="shared" si="124"/>
        <v>2</v>
      </c>
      <c r="R1008" s="12" cm="1">
        <f t="array" ref="R1008">SUMPRODUCT(($G$2:$G$3117=G1008)*(Q1008&gt;$Q$2:$Q$3117))+1</f>
        <v>5</v>
      </c>
      <c r="S1008" s="12">
        <f t="shared" si="125"/>
        <v>501292</v>
      </c>
      <c r="T1008" cm="1">
        <f t="array" ref="T1008">SUMPRODUCT(($G$2:$G$3117=G1008)*(S1008&gt;$S$2:$S$3117))+1</f>
        <v>6</v>
      </c>
      <c r="U1008" t="str">
        <f t="shared" si="126"/>
        <v>NOTTINGHAM †</v>
      </c>
      <c r="V1008">
        <v>0</v>
      </c>
      <c r="W1008" t="s">
        <v>19</v>
      </c>
      <c r="X1008">
        <f t="shared" si="127"/>
        <v>2023</v>
      </c>
    </row>
    <row r="1009" spans="1:24" x14ac:dyDescent="0.25">
      <c r="A1009" s="10" t="str">
        <f t="shared" si="120"/>
        <v/>
      </c>
      <c r="B1009" s="10" t="str">
        <f t="shared" si="121"/>
        <v/>
      </c>
      <c r="C1009" s="10" t="str">
        <f t="shared" si="122"/>
        <v>Evening45125</v>
      </c>
      <c r="D1009" s="5" t="str">
        <f>IF('by region'!$C$2="Any","Any",'Fixture list'!W1009)&amp;M1009&amp;IF('by region'!$I$2="Any","Any",N1009)&amp;G1009</f>
        <v>AnyFlatAny45125</v>
      </c>
      <c r="E1009" s="5" t="e">
        <f>IF(I1009=#REF!,'Fixture list'!G1009,"")</f>
        <v>#REF!</v>
      </c>
      <c r="F1009" s="5" t="str">
        <f t="shared" si="123"/>
        <v>451253</v>
      </c>
      <c r="G1009" s="13">
        <v>45125</v>
      </c>
      <c r="H1009" s="14" t="s">
        <v>7</v>
      </c>
      <c r="I1009" s="14" t="s">
        <v>72</v>
      </c>
      <c r="J1009" s="14" t="s">
        <v>80</v>
      </c>
      <c r="K1009" s="14" t="s">
        <v>16</v>
      </c>
      <c r="L1009" s="14" t="s">
        <v>17</v>
      </c>
      <c r="M1009" s="14" t="s">
        <v>25</v>
      </c>
      <c r="N1009" s="14" t="s">
        <v>13</v>
      </c>
      <c r="O1009" s="14" t="s">
        <v>14</v>
      </c>
      <c r="P1009" s="14" t="s">
        <v>978</v>
      </c>
      <c r="Q1009" s="12">
        <f t="shared" si="124"/>
        <v>2</v>
      </c>
      <c r="R1009" s="12" cm="1">
        <f t="array" ref="R1009">SUMPRODUCT(($G$2:$G$3117=G1009)*(Q1009&gt;$Q$2:$Q$3117))+1</f>
        <v>3</v>
      </c>
      <c r="S1009" s="12">
        <f t="shared" si="125"/>
        <v>301286</v>
      </c>
      <c r="T1009" cm="1">
        <f t="array" ref="T1009">SUMPRODUCT(($G$2:$G$3117=G1009)*(S1009&gt;$S$2:$S$3117))+1</f>
        <v>3</v>
      </c>
      <c r="U1009" t="str">
        <f t="shared" si="126"/>
        <v>NOTTINGHAM †</v>
      </c>
      <c r="V1009">
        <v>0</v>
      </c>
      <c r="W1009" t="s">
        <v>19</v>
      </c>
      <c r="X1009">
        <f t="shared" si="127"/>
        <v>2023</v>
      </c>
    </row>
    <row r="1010" spans="1:24" x14ac:dyDescent="0.25">
      <c r="A1010" s="10" t="str">
        <f t="shared" si="120"/>
        <v/>
      </c>
      <c r="B1010" s="10" t="str">
        <f t="shared" si="121"/>
        <v/>
      </c>
      <c r="C1010" s="10" t="str">
        <f t="shared" si="122"/>
        <v>Afternoon45128</v>
      </c>
      <c r="D1010" s="5" t="str">
        <f>IF('by region'!$C$2="Any","Any",'Fixture list'!W1010)&amp;M1010&amp;IF('by region'!$I$2="Any","Any",N1010)&amp;G1010</f>
        <v>AnyFlatAny45128</v>
      </c>
      <c r="E1010" s="5" t="e">
        <f>IF(I1010=#REF!,'Fixture list'!G1010,"")</f>
        <v>#REF!</v>
      </c>
      <c r="F1010" s="5" t="str">
        <f t="shared" si="123"/>
        <v>451283</v>
      </c>
      <c r="G1010" s="13">
        <v>45128</v>
      </c>
      <c r="H1010" s="14" t="s">
        <v>35</v>
      </c>
      <c r="I1010" s="14" t="s">
        <v>72</v>
      </c>
      <c r="J1010" s="14" t="s">
        <v>9</v>
      </c>
      <c r="K1010" s="14" t="s">
        <v>16</v>
      </c>
      <c r="L1010" s="14" t="s">
        <v>17</v>
      </c>
      <c r="M1010" s="14" t="s">
        <v>25</v>
      </c>
      <c r="N1010" s="14" t="s">
        <v>13</v>
      </c>
      <c r="O1010" s="14" t="s">
        <v>14</v>
      </c>
      <c r="P1010" s="14" t="s">
        <v>994</v>
      </c>
      <c r="Q1010" s="12">
        <f t="shared" si="124"/>
        <v>1</v>
      </c>
      <c r="R1010" s="12" cm="1">
        <f t="array" ref="R1010">SUMPRODUCT(($G$2:$G$3117=G1010)*(Q1010&gt;$Q$2:$Q$3117))+1</f>
        <v>1</v>
      </c>
      <c r="S1010" s="12">
        <f t="shared" si="125"/>
        <v>101289</v>
      </c>
      <c r="T1010" cm="1">
        <f t="array" ref="T1010">SUMPRODUCT(($G$2:$G$3117=G1010)*(S1010&gt;$S$2:$S$3117))+1</f>
        <v>3</v>
      </c>
      <c r="U1010" t="str">
        <f t="shared" si="126"/>
        <v xml:space="preserve">NOTTINGHAM </v>
      </c>
      <c r="V1010">
        <v>0</v>
      </c>
      <c r="W1010" t="s">
        <v>11</v>
      </c>
      <c r="X1010">
        <f t="shared" si="127"/>
        <v>2023</v>
      </c>
    </row>
    <row r="1011" spans="1:24" x14ac:dyDescent="0.25">
      <c r="A1011" s="10" t="str">
        <f t="shared" si="120"/>
        <v/>
      </c>
      <c r="B1011" s="10" t="str">
        <f t="shared" si="121"/>
        <v/>
      </c>
      <c r="C1011" s="10" t="str">
        <f t="shared" si="122"/>
        <v>Afternoon45141</v>
      </c>
      <c r="D1011" s="5" t="str">
        <f>IF('by region'!$C$2="Any","Any",'Fixture list'!W1011)&amp;M1011&amp;IF('by region'!$I$2="Any","Any",N1011)&amp;G1011</f>
        <v>AnyFlatAny45141</v>
      </c>
      <c r="E1011" s="5" t="e">
        <f>IF(I1011=#REF!,'Fixture list'!G1011,"")</f>
        <v>#REF!</v>
      </c>
      <c r="F1011" s="5" t="str">
        <f t="shared" si="123"/>
        <v>451412</v>
      </c>
      <c r="G1011" s="13">
        <v>45141</v>
      </c>
      <c r="H1011" s="14" t="s">
        <v>34</v>
      </c>
      <c r="I1011" s="14" t="s">
        <v>72</v>
      </c>
      <c r="J1011" s="14" t="s">
        <v>9</v>
      </c>
      <c r="K1011" s="14" t="s">
        <v>16</v>
      </c>
      <c r="L1011" s="14" t="s">
        <v>17</v>
      </c>
      <c r="M1011" s="14" t="s">
        <v>25</v>
      </c>
      <c r="N1011" s="14" t="s">
        <v>13</v>
      </c>
      <c r="O1011" s="14" t="s">
        <v>14</v>
      </c>
      <c r="P1011" s="14" t="s">
        <v>1054</v>
      </c>
      <c r="Q1011" s="12">
        <f t="shared" si="124"/>
        <v>1</v>
      </c>
      <c r="R1011" s="12" cm="1">
        <f t="array" ref="R1011">SUMPRODUCT(($G$2:$G$3117=G1011)*(Q1011&gt;$Q$2:$Q$3117))+1</f>
        <v>1</v>
      </c>
      <c r="S1011" s="12">
        <f t="shared" si="125"/>
        <v>101147</v>
      </c>
      <c r="T1011" cm="1">
        <f t="array" ref="T1011">SUMPRODUCT(($G$2:$G$3117=G1011)*(S1011&gt;$S$2:$S$3117))+1</f>
        <v>2</v>
      </c>
      <c r="U1011" t="str">
        <f t="shared" si="126"/>
        <v xml:space="preserve">NOTTINGHAM </v>
      </c>
      <c r="V1011">
        <v>0</v>
      </c>
      <c r="W1011" t="s">
        <v>11</v>
      </c>
      <c r="X1011">
        <f t="shared" si="127"/>
        <v>2023</v>
      </c>
    </row>
    <row r="1012" spans="1:24" x14ac:dyDescent="0.25">
      <c r="A1012" s="10" t="str">
        <f t="shared" si="120"/>
        <v/>
      </c>
      <c r="B1012" s="10" t="str">
        <f t="shared" si="121"/>
        <v/>
      </c>
      <c r="C1012" s="10" t="str">
        <f t="shared" si="122"/>
        <v>Afternoon45148</v>
      </c>
      <c r="D1012" s="5" t="str">
        <f>IF('by region'!$C$2="Any","Any",'Fixture list'!W1012)&amp;M1012&amp;IF('by region'!$I$2="Any","Any",N1012)&amp;G1012</f>
        <v>AnyFlatAny45148</v>
      </c>
      <c r="E1012" s="5" t="e">
        <f>IF(I1012=#REF!,'Fixture list'!G1012,"")</f>
        <v>#REF!</v>
      </c>
      <c r="F1012" s="5" t="str">
        <f t="shared" si="123"/>
        <v>451482</v>
      </c>
      <c r="G1012" s="13">
        <v>45148</v>
      </c>
      <c r="H1012" s="14" t="s">
        <v>34</v>
      </c>
      <c r="I1012" s="14" t="s">
        <v>72</v>
      </c>
      <c r="J1012" s="14" t="s">
        <v>9</v>
      </c>
      <c r="K1012" s="14" t="s">
        <v>16</v>
      </c>
      <c r="L1012" s="14" t="s">
        <v>17</v>
      </c>
      <c r="M1012" s="14" t="s">
        <v>25</v>
      </c>
      <c r="N1012" s="14" t="s">
        <v>13</v>
      </c>
      <c r="O1012" s="14" t="s">
        <v>14</v>
      </c>
      <c r="P1012" s="14" t="s">
        <v>1086</v>
      </c>
      <c r="Q1012" s="12">
        <f t="shared" si="124"/>
        <v>1</v>
      </c>
      <c r="R1012" s="12" cm="1">
        <f t="array" ref="R1012">SUMPRODUCT(($G$2:$G$3117=G1012)*(Q1012&gt;$Q$2:$Q$3117))+1</f>
        <v>1</v>
      </c>
      <c r="S1012" s="12">
        <f t="shared" si="125"/>
        <v>100886</v>
      </c>
      <c r="T1012" cm="1">
        <f t="array" ref="T1012">SUMPRODUCT(($G$2:$G$3117=G1012)*(S1012&gt;$S$2:$S$3117))+1</f>
        <v>2</v>
      </c>
      <c r="U1012" t="str">
        <f t="shared" si="126"/>
        <v xml:space="preserve">NOTTINGHAM </v>
      </c>
      <c r="V1012">
        <v>0</v>
      </c>
      <c r="W1012" t="s">
        <v>19</v>
      </c>
      <c r="X1012">
        <f t="shared" si="127"/>
        <v>2023</v>
      </c>
    </row>
    <row r="1013" spans="1:24" x14ac:dyDescent="0.25">
      <c r="A1013" s="10" t="str">
        <f t="shared" si="120"/>
        <v/>
      </c>
      <c r="B1013" s="10" t="str">
        <f t="shared" si="121"/>
        <v/>
      </c>
      <c r="C1013" s="10" t="str">
        <f t="shared" si="122"/>
        <v>Afternoon45153</v>
      </c>
      <c r="D1013" s="5" t="str">
        <f>IF('by region'!$C$2="Any","Any",'Fixture list'!W1013)&amp;M1013&amp;IF('by region'!$I$2="Any","Any",N1013)&amp;G1013</f>
        <v>AnyFlatAny45153</v>
      </c>
      <c r="E1013" s="5" t="e">
        <f>IF(I1013=#REF!,'Fixture list'!G1013,"")</f>
        <v>#REF!</v>
      </c>
      <c r="F1013" s="5" t="str">
        <f t="shared" si="123"/>
        <v>451531</v>
      </c>
      <c r="G1013" s="13">
        <v>45153</v>
      </c>
      <c r="H1013" s="14" t="s">
        <v>7</v>
      </c>
      <c r="I1013" s="14" t="s">
        <v>72</v>
      </c>
      <c r="J1013" s="14" t="s">
        <v>9</v>
      </c>
      <c r="K1013" s="14" t="s">
        <v>16</v>
      </c>
      <c r="L1013" s="14" t="s">
        <v>17</v>
      </c>
      <c r="M1013" s="14" t="s">
        <v>25</v>
      </c>
      <c r="N1013" s="14" t="s">
        <v>13</v>
      </c>
      <c r="O1013" s="14" t="s">
        <v>14</v>
      </c>
      <c r="P1013" s="14" t="s">
        <v>1109</v>
      </c>
      <c r="Q1013" s="12">
        <f t="shared" si="124"/>
        <v>1</v>
      </c>
      <c r="R1013" s="12" cm="1">
        <f t="array" ref="R1013">SUMPRODUCT(($G$2:$G$3117=G1013)*(Q1013&gt;$Q$2:$Q$3117))+1</f>
        <v>1</v>
      </c>
      <c r="S1013" s="12">
        <f t="shared" si="125"/>
        <v>101301</v>
      </c>
      <c r="T1013" cm="1">
        <f t="array" ref="T1013">SUMPRODUCT(($G$2:$G$3117=G1013)*(S1013&gt;$S$2:$S$3117))+1</f>
        <v>1</v>
      </c>
      <c r="U1013" t="str">
        <f t="shared" si="126"/>
        <v xml:space="preserve">NOTTINGHAM </v>
      </c>
      <c r="V1013">
        <v>0</v>
      </c>
      <c r="W1013" t="s">
        <v>19</v>
      </c>
      <c r="X1013">
        <f t="shared" si="127"/>
        <v>2023</v>
      </c>
    </row>
    <row r="1014" spans="1:24" x14ac:dyDescent="0.25">
      <c r="A1014" s="10" t="str">
        <f t="shared" si="120"/>
        <v/>
      </c>
      <c r="B1014" s="10" t="str">
        <f t="shared" si="121"/>
        <v/>
      </c>
      <c r="C1014" s="10" t="str">
        <f t="shared" si="122"/>
        <v>Afternoon45195</v>
      </c>
      <c r="D1014" s="5" t="str">
        <f>IF('by region'!$C$2="Any","Any",'Fixture list'!W1014)&amp;M1014&amp;IF('by region'!$I$2="Any","Any",N1014)&amp;G1014</f>
        <v>AnyFlatAny45195</v>
      </c>
      <c r="E1014" s="5" t="e">
        <f>IF(I1014=#REF!,'Fixture list'!G1014,"")</f>
        <v>#REF!</v>
      </c>
      <c r="F1014" s="5" t="str">
        <f t="shared" si="123"/>
        <v>451952</v>
      </c>
      <c r="G1014" s="13">
        <v>45195</v>
      </c>
      <c r="H1014" s="14" t="s">
        <v>7</v>
      </c>
      <c r="I1014" s="14" t="s">
        <v>72</v>
      </c>
      <c r="J1014" s="14" t="s">
        <v>9</v>
      </c>
      <c r="K1014" s="14" t="s">
        <v>16</v>
      </c>
      <c r="L1014" s="14" t="s">
        <v>30</v>
      </c>
      <c r="M1014" s="14" t="s">
        <v>25</v>
      </c>
      <c r="N1014" s="14" t="s">
        <v>13</v>
      </c>
      <c r="O1014" s="14" t="s">
        <v>14</v>
      </c>
      <c r="P1014" s="14" t="s">
        <v>1290</v>
      </c>
      <c r="Q1014" s="12">
        <f t="shared" si="124"/>
        <v>1</v>
      </c>
      <c r="R1014" s="12" cm="1">
        <f t="array" ref="R1014">SUMPRODUCT(($G$2:$G$3117=G1014)*(Q1014&gt;$Q$2:$Q$3117))+1</f>
        <v>1</v>
      </c>
      <c r="S1014" s="12">
        <f t="shared" si="125"/>
        <v>101675</v>
      </c>
      <c r="T1014" cm="1">
        <f t="array" ref="T1014">SUMPRODUCT(($G$2:$G$3117=G1014)*(S1014&gt;$S$2:$S$3117))+1</f>
        <v>2</v>
      </c>
      <c r="U1014" t="str">
        <f t="shared" si="126"/>
        <v xml:space="preserve">NOTTINGHAM </v>
      </c>
      <c r="V1014">
        <v>0</v>
      </c>
      <c r="W1014" t="s">
        <v>19</v>
      </c>
      <c r="X1014">
        <f t="shared" si="127"/>
        <v>2023</v>
      </c>
    </row>
    <row r="1015" spans="1:24" x14ac:dyDescent="0.25">
      <c r="A1015" s="10" t="str">
        <f t="shared" si="120"/>
        <v/>
      </c>
      <c r="B1015" s="10" t="str">
        <f t="shared" si="121"/>
        <v/>
      </c>
      <c r="C1015" s="10" t="str">
        <f t="shared" si="122"/>
        <v>Afternoon45203</v>
      </c>
      <c r="D1015" s="5" t="str">
        <f>IF('by region'!$C$2="Any","Any",'Fixture list'!W1015)&amp;M1015&amp;IF('by region'!$I$2="Any","Any",N1015)&amp;G1015</f>
        <v>AnyFlatAny45203</v>
      </c>
      <c r="E1015" s="5" t="e">
        <f>IF(I1015=#REF!,'Fixture list'!G1015,"")</f>
        <v>#REF!</v>
      </c>
      <c r="F1015" s="5" t="str">
        <f t="shared" si="123"/>
        <v>452033</v>
      </c>
      <c r="G1015" s="13">
        <v>45203</v>
      </c>
      <c r="H1015" s="14" t="s">
        <v>27</v>
      </c>
      <c r="I1015" s="14" t="s">
        <v>72</v>
      </c>
      <c r="J1015" s="14" t="s">
        <v>9</v>
      </c>
      <c r="K1015" s="14" t="s">
        <v>16</v>
      </c>
      <c r="L1015" s="14" t="s">
        <v>17</v>
      </c>
      <c r="M1015" s="14" t="s">
        <v>25</v>
      </c>
      <c r="N1015" s="14" t="s">
        <v>13</v>
      </c>
      <c r="O1015" s="14" t="s">
        <v>14</v>
      </c>
      <c r="P1015" s="14" t="s">
        <v>1321</v>
      </c>
      <c r="Q1015" s="12">
        <f t="shared" si="124"/>
        <v>1</v>
      </c>
      <c r="R1015" s="12" cm="1">
        <f t="array" ref="R1015">SUMPRODUCT(($G$2:$G$3117=G1015)*(Q1015&gt;$Q$2:$Q$3117))+1</f>
        <v>1</v>
      </c>
      <c r="S1015" s="12">
        <f t="shared" si="125"/>
        <v>101298</v>
      </c>
      <c r="T1015" cm="1">
        <f t="array" ref="T1015">SUMPRODUCT(($G$2:$G$3117=G1015)*(S1015&gt;$S$2:$S$3117))+1</f>
        <v>3</v>
      </c>
      <c r="U1015" t="str">
        <f t="shared" si="126"/>
        <v xml:space="preserve">NOTTINGHAM </v>
      </c>
      <c r="V1015">
        <v>0</v>
      </c>
      <c r="W1015" t="s">
        <v>11</v>
      </c>
      <c r="X1015">
        <f t="shared" si="127"/>
        <v>2023</v>
      </c>
    </row>
    <row r="1016" spans="1:24" x14ac:dyDescent="0.25">
      <c r="A1016" s="10" t="str">
        <f t="shared" si="120"/>
        <v/>
      </c>
      <c r="B1016" s="10" t="str">
        <f t="shared" si="121"/>
        <v/>
      </c>
      <c r="C1016" s="10" t="str">
        <f t="shared" si="122"/>
        <v>Afternoon45210</v>
      </c>
      <c r="D1016" s="5" t="str">
        <f>IF('by region'!$C$2="Any","Any",'Fixture list'!W1016)&amp;M1016&amp;IF('by region'!$I$2="Any","Any",N1016)&amp;G1016</f>
        <v>AnyFlatAny45210</v>
      </c>
      <c r="E1016" s="5" t="e">
        <f>IF(I1016=#REF!,'Fixture list'!G1016,"")</f>
        <v>#REF!</v>
      </c>
      <c r="F1016" s="5" t="str">
        <f t="shared" si="123"/>
        <v>452102</v>
      </c>
      <c r="G1016" s="13">
        <v>45210</v>
      </c>
      <c r="H1016" s="14" t="s">
        <v>27</v>
      </c>
      <c r="I1016" s="14" t="s">
        <v>72</v>
      </c>
      <c r="J1016" s="14" t="s">
        <v>9</v>
      </c>
      <c r="K1016" s="14" t="s">
        <v>16</v>
      </c>
      <c r="L1016" s="14" t="s">
        <v>17</v>
      </c>
      <c r="M1016" s="14" t="s">
        <v>25</v>
      </c>
      <c r="N1016" s="14" t="s">
        <v>13</v>
      </c>
      <c r="O1016" s="14" t="s">
        <v>14</v>
      </c>
      <c r="P1016" s="14" t="s">
        <v>1347</v>
      </c>
      <c r="Q1016" s="12">
        <f t="shared" si="124"/>
        <v>1</v>
      </c>
      <c r="R1016" s="12" cm="1">
        <f t="array" ref="R1016">SUMPRODUCT(($G$2:$G$3117=G1016)*(Q1016&gt;$Q$2:$Q$3117))+1</f>
        <v>1</v>
      </c>
      <c r="S1016" s="12">
        <f t="shared" si="125"/>
        <v>101287</v>
      </c>
      <c r="T1016" cm="1">
        <f t="array" ref="T1016">SUMPRODUCT(($G$2:$G$3117=G1016)*(S1016&gt;$S$2:$S$3117))+1</f>
        <v>2</v>
      </c>
      <c r="U1016" t="str">
        <f t="shared" si="126"/>
        <v xml:space="preserve">NOTTINGHAM </v>
      </c>
      <c r="V1016">
        <v>0</v>
      </c>
      <c r="W1016" t="s">
        <v>30</v>
      </c>
      <c r="X1016">
        <f t="shared" si="127"/>
        <v>2023</v>
      </c>
    </row>
    <row r="1017" spans="1:24" x14ac:dyDescent="0.25">
      <c r="A1017" s="10" t="str">
        <f t="shared" si="120"/>
        <v/>
      </c>
      <c r="B1017" s="10" t="str">
        <f t="shared" si="121"/>
        <v/>
      </c>
      <c r="C1017" s="10" t="str">
        <f t="shared" si="122"/>
        <v>Afternoon45217</v>
      </c>
      <c r="D1017" s="5" t="str">
        <f>IF('by region'!$C$2="Any","Any",'Fixture list'!W1017)&amp;M1017&amp;IF('by region'!$I$2="Any","Any",N1017)&amp;G1017</f>
        <v>AnyFlatAny45217</v>
      </c>
      <c r="E1017" s="5" t="e">
        <f>IF(I1017=#REF!,'Fixture list'!G1017,"")</f>
        <v>#REF!</v>
      </c>
      <c r="F1017" s="5" t="str">
        <f t="shared" si="123"/>
        <v>452171</v>
      </c>
      <c r="G1017" s="13">
        <v>45217</v>
      </c>
      <c r="H1017" s="14" t="s">
        <v>27</v>
      </c>
      <c r="I1017" s="14" t="s">
        <v>72</v>
      </c>
      <c r="J1017" s="14" t="s">
        <v>9</v>
      </c>
      <c r="K1017" s="14" t="s">
        <v>16</v>
      </c>
      <c r="L1017" s="14" t="s">
        <v>11</v>
      </c>
      <c r="M1017" s="14" t="s">
        <v>25</v>
      </c>
      <c r="N1017" s="14" t="s">
        <v>13</v>
      </c>
      <c r="O1017" s="14" t="s">
        <v>14</v>
      </c>
      <c r="P1017" s="14" t="s">
        <v>1375</v>
      </c>
      <c r="Q1017" s="12">
        <f t="shared" si="124"/>
        <v>1</v>
      </c>
      <c r="R1017" s="12" cm="1">
        <f t="array" ref="R1017">SUMPRODUCT(($G$2:$G$3117=G1017)*(Q1017&gt;$Q$2:$Q$3117))+1</f>
        <v>1</v>
      </c>
      <c r="S1017" s="12">
        <f t="shared" si="125"/>
        <v>101309</v>
      </c>
      <c r="T1017" cm="1">
        <f t="array" ref="T1017">SUMPRODUCT(($G$2:$G$3117=G1017)*(S1017&gt;$S$2:$S$3117))+1</f>
        <v>1</v>
      </c>
      <c r="U1017" t="str">
        <f t="shared" si="126"/>
        <v xml:space="preserve">NOTTINGHAM </v>
      </c>
      <c r="V1017">
        <v>0</v>
      </c>
      <c r="W1017" t="s">
        <v>11</v>
      </c>
      <c r="X1017">
        <f t="shared" si="127"/>
        <v>2023</v>
      </c>
    </row>
    <row r="1018" spans="1:24" x14ac:dyDescent="0.25">
      <c r="A1018" s="10" t="str">
        <f t="shared" si="120"/>
        <v/>
      </c>
      <c r="B1018" s="10" t="str">
        <f t="shared" si="121"/>
        <v/>
      </c>
      <c r="C1018" s="10" t="str">
        <f t="shared" si="122"/>
        <v>Afternoon45231</v>
      </c>
      <c r="D1018" s="5" t="str">
        <f>IF('by region'!$C$2="Any","Any",'Fixture list'!W1018)&amp;M1018&amp;IF('by region'!$I$2="Any","Any",N1018)&amp;G1018</f>
        <v>AnyFlatAny45231</v>
      </c>
      <c r="E1018" s="5" t="e">
        <f>IF(I1018=#REF!,'Fixture list'!G1018,"")</f>
        <v>#REF!</v>
      </c>
      <c r="F1018" s="5" t="str">
        <f t="shared" si="123"/>
        <v>452311</v>
      </c>
      <c r="G1018" s="13">
        <v>45231</v>
      </c>
      <c r="H1018" s="14" t="s">
        <v>27</v>
      </c>
      <c r="I1018" s="14" t="s">
        <v>72</v>
      </c>
      <c r="J1018" s="14" t="s">
        <v>9</v>
      </c>
      <c r="K1018" s="14" t="s">
        <v>16</v>
      </c>
      <c r="L1018" s="14" t="s">
        <v>17</v>
      </c>
      <c r="M1018" s="14" t="s">
        <v>25</v>
      </c>
      <c r="N1018" s="14" t="s">
        <v>13</v>
      </c>
      <c r="O1018" s="14" t="s">
        <v>14</v>
      </c>
      <c r="P1018" s="14" t="s">
        <v>1431</v>
      </c>
      <c r="Q1018" s="12">
        <f t="shared" si="124"/>
        <v>1</v>
      </c>
      <c r="R1018" s="12" cm="1">
        <f t="array" ref="R1018">SUMPRODUCT(($G$2:$G$3117=G1018)*(Q1018&gt;$Q$2:$Q$3117))+1</f>
        <v>1</v>
      </c>
      <c r="S1018" s="12">
        <f t="shared" si="125"/>
        <v>101144</v>
      </c>
      <c r="T1018" cm="1">
        <f t="array" ref="T1018">SUMPRODUCT(($G$2:$G$3117=G1018)*(S1018&gt;$S$2:$S$3117))+1</f>
        <v>1</v>
      </c>
      <c r="U1018" t="str">
        <f t="shared" si="126"/>
        <v xml:space="preserve">NOTTINGHAM </v>
      </c>
      <c r="V1018">
        <v>0</v>
      </c>
      <c r="W1018" t="s">
        <v>19</v>
      </c>
      <c r="X1018">
        <f t="shared" si="127"/>
        <v>2023</v>
      </c>
    </row>
    <row r="1019" spans="1:24" x14ac:dyDescent="0.25">
      <c r="A1019" s="10" t="str">
        <f t="shared" si="120"/>
        <v/>
      </c>
      <c r="B1019" s="10" t="str">
        <f t="shared" si="121"/>
        <v/>
      </c>
      <c r="C1019" s="10" t="str">
        <f t="shared" si="122"/>
        <v>Afternoon45042</v>
      </c>
      <c r="D1019" s="5" t="str">
        <f>IF('by region'!$C$2="Any","Any",'Fixture list'!W1019)&amp;M1019&amp;IF('by region'!$I$2="Any","Any",N1019)&amp;G1019</f>
        <v>AnyJumpAny45042</v>
      </c>
      <c r="E1019" s="5" t="e">
        <f>IF(I1019=#REF!,'Fixture list'!G1019,"")</f>
        <v>#REF!</v>
      </c>
      <c r="F1019" s="5" t="str">
        <f t="shared" si="123"/>
        <v>450423</v>
      </c>
      <c r="G1019" s="13">
        <v>45042</v>
      </c>
      <c r="H1019" s="14" t="s">
        <v>27</v>
      </c>
      <c r="I1019" s="14" t="s">
        <v>84</v>
      </c>
      <c r="J1019" s="14" t="s">
        <v>9</v>
      </c>
      <c r="K1019" s="14" t="s">
        <v>10</v>
      </c>
      <c r="L1019" s="14" t="s">
        <v>11</v>
      </c>
      <c r="M1019" s="14" t="s">
        <v>12</v>
      </c>
      <c r="N1019" s="14" t="s">
        <v>13</v>
      </c>
      <c r="O1019" s="14" t="s">
        <v>14</v>
      </c>
      <c r="P1019" s="14" t="s">
        <v>587</v>
      </c>
      <c r="Q1019" s="12">
        <f t="shared" si="124"/>
        <v>1</v>
      </c>
      <c r="R1019" s="12" cm="1">
        <f t="array" ref="R1019">SUMPRODUCT(($G$2:$G$3117=G1019)*(Q1019&gt;$Q$2:$Q$3117))+1</f>
        <v>1</v>
      </c>
      <c r="S1019" s="12">
        <f t="shared" si="125"/>
        <v>101310</v>
      </c>
      <c r="T1019" cm="1">
        <f t="array" ref="T1019">SUMPRODUCT(($G$2:$G$3117=G1019)*(S1019&gt;$S$2:$S$3117))+1</f>
        <v>3</v>
      </c>
      <c r="U1019" t="str">
        <f t="shared" si="126"/>
        <v xml:space="preserve">Perth </v>
      </c>
      <c r="V1019">
        <v>0</v>
      </c>
      <c r="W1019" t="s">
        <v>19</v>
      </c>
      <c r="X1019">
        <f t="shared" si="127"/>
        <v>2023</v>
      </c>
    </row>
    <row r="1020" spans="1:24" x14ac:dyDescent="0.25">
      <c r="A1020" s="10" t="str">
        <f t="shared" si="120"/>
        <v/>
      </c>
      <c r="B1020" s="10" t="str">
        <f t="shared" si="121"/>
        <v/>
      </c>
      <c r="C1020" s="10" t="str">
        <f t="shared" si="122"/>
        <v>Afternoon45043</v>
      </c>
      <c r="D1020" s="5" t="str">
        <f>IF('by region'!$C$2="Any","Any",'Fixture list'!W1020)&amp;M1020&amp;IF('by region'!$I$2="Any","Any",N1020)&amp;G1020</f>
        <v>AnyJumpAny45043</v>
      </c>
      <c r="E1020" s="5" t="e">
        <f>IF(I1020=#REF!,'Fixture list'!G1020,"")</f>
        <v>#REF!</v>
      </c>
      <c r="F1020" s="5" t="str">
        <f t="shared" si="123"/>
        <v>450432</v>
      </c>
      <c r="G1020" s="13">
        <v>45043</v>
      </c>
      <c r="H1020" s="14" t="s">
        <v>34</v>
      </c>
      <c r="I1020" s="14" t="s">
        <v>84</v>
      </c>
      <c r="J1020" s="14" t="s">
        <v>9</v>
      </c>
      <c r="K1020" s="14" t="s">
        <v>10</v>
      </c>
      <c r="L1020" s="14" t="s">
        <v>11</v>
      </c>
      <c r="M1020" s="14" t="s">
        <v>12</v>
      </c>
      <c r="N1020" s="14" t="s">
        <v>13</v>
      </c>
      <c r="O1020" s="14" t="s">
        <v>14</v>
      </c>
      <c r="P1020" s="14" t="s">
        <v>590</v>
      </c>
      <c r="Q1020" s="12">
        <f t="shared" si="124"/>
        <v>1</v>
      </c>
      <c r="R1020" s="12" cm="1">
        <f t="array" ref="R1020">SUMPRODUCT(($G$2:$G$3117=G1020)*(Q1020&gt;$Q$2:$Q$3117))+1</f>
        <v>1</v>
      </c>
      <c r="S1020" s="12">
        <f t="shared" si="125"/>
        <v>101311</v>
      </c>
      <c r="T1020" cm="1">
        <f t="array" ref="T1020">SUMPRODUCT(($G$2:$G$3117=G1020)*(S1020&gt;$S$2:$S$3117))+1</f>
        <v>2</v>
      </c>
      <c r="U1020" t="str">
        <f t="shared" si="126"/>
        <v xml:space="preserve">Perth </v>
      </c>
      <c r="V1020">
        <v>0</v>
      </c>
      <c r="W1020" t="s">
        <v>11</v>
      </c>
      <c r="X1020">
        <f t="shared" si="127"/>
        <v>2023</v>
      </c>
    </row>
    <row r="1021" spans="1:24" x14ac:dyDescent="0.25">
      <c r="A1021" s="10" t="str">
        <f t="shared" si="120"/>
        <v/>
      </c>
      <c r="B1021" s="10" t="str">
        <f t="shared" si="121"/>
        <v/>
      </c>
      <c r="C1021" s="10" t="str">
        <f t="shared" si="122"/>
        <v>Afternoon45044</v>
      </c>
      <c r="D1021" s="5" t="str">
        <f>IF('by region'!$C$2="Any","Any",'Fixture list'!W1021)&amp;M1021&amp;IF('by region'!$I$2="Any","Any",N1021)&amp;G1021</f>
        <v>AnyJumpAny45044</v>
      </c>
      <c r="E1021" s="5" t="e">
        <f>IF(I1021=#REF!,'Fixture list'!G1021,"")</f>
        <v>#REF!</v>
      </c>
      <c r="F1021" s="5" t="str">
        <f t="shared" si="123"/>
        <v>450441</v>
      </c>
      <c r="G1021" s="13">
        <v>45044</v>
      </c>
      <c r="H1021" s="14" t="s">
        <v>35</v>
      </c>
      <c r="I1021" s="14" t="s">
        <v>84</v>
      </c>
      <c r="J1021" s="14" t="s">
        <v>9</v>
      </c>
      <c r="K1021" s="14" t="s">
        <v>10</v>
      </c>
      <c r="L1021" s="14" t="s">
        <v>11</v>
      </c>
      <c r="M1021" s="14" t="s">
        <v>12</v>
      </c>
      <c r="N1021" s="14" t="s">
        <v>13</v>
      </c>
      <c r="O1021" s="14" t="s">
        <v>14</v>
      </c>
      <c r="P1021" s="14" t="s">
        <v>596</v>
      </c>
      <c r="Q1021" s="12">
        <f t="shared" si="124"/>
        <v>1</v>
      </c>
      <c r="R1021" s="12" cm="1">
        <f t="array" ref="R1021">SUMPRODUCT(($G$2:$G$3117=G1021)*(Q1021&gt;$Q$2:$Q$3117))+1</f>
        <v>1</v>
      </c>
      <c r="S1021" s="12">
        <f t="shared" si="125"/>
        <v>101312</v>
      </c>
      <c r="T1021" cm="1">
        <f t="array" ref="T1021">SUMPRODUCT(($G$2:$G$3117=G1021)*(S1021&gt;$S$2:$S$3117))+1</f>
        <v>1</v>
      </c>
      <c r="U1021" t="str">
        <f t="shared" si="126"/>
        <v xml:space="preserve">Perth </v>
      </c>
      <c r="V1021">
        <v>0</v>
      </c>
      <c r="W1021" t="s">
        <v>17</v>
      </c>
      <c r="X1021">
        <f t="shared" si="127"/>
        <v>2023</v>
      </c>
    </row>
    <row r="1022" spans="1:24" x14ac:dyDescent="0.25">
      <c r="A1022" s="10" t="str">
        <f t="shared" si="120"/>
        <v/>
      </c>
      <c r="B1022" s="10" t="str">
        <f t="shared" si="121"/>
        <v/>
      </c>
      <c r="C1022" s="10" t="str">
        <f t="shared" si="122"/>
        <v>Evening45063</v>
      </c>
      <c r="D1022" s="5" t="str">
        <f>IF('by region'!$C$2="Any","Any",'Fixture list'!W1022)&amp;M1022&amp;IF('by region'!$I$2="Any","Any",N1022)&amp;G1022</f>
        <v>AnyJumpAny45063</v>
      </c>
      <c r="E1022" s="5" t="e">
        <f>IF(I1022=#REF!,'Fixture list'!G1022,"")</f>
        <v>#REF!</v>
      </c>
      <c r="F1022" s="5" t="str">
        <f t="shared" si="123"/>
        <v>450635</v>
      </c>
      <c r="G1022" s="13">
        <v>45063</v>
      </c>
      <c r="H1022" s="14" t="s">
        <v>27</v>
      </c>
      <c r="I1022" s="14" t="s">
        <v>84</v>
      </c>
      <c r="J1022" s="14" t="s">
        <v>80</v>
      </c>
      <c r="K1022" s="14" t="s">
        <v>10</v>
      </c>
      <c r="L1022" s="14" t="s">
        <v>11</v>
      </c>
      <c r="M1022" s="14" t="s">
        <v>12</v>
      </c>
      <c r="N1022" s="14" t="s">
        <v>13</v>
      </c>
      <c r="O1022" s="14" t="s">
        <v>14</v>
      </c>
      <c r="P1022" s="14" t="s">
        <v>685</v>
      </c>
      <c r="Q1022" s="12">
        <f t="shared" si="124"/>
        <v>2</v>
      </c>
      <c r="R1022" s="12" cm="1">
        <f t="array" ref="R1022">SUMPRODUCT(($G$2:$G$3117=G1022)*(Q1022&gt;$Q$2:$Q$3117))+1</f>
        <v>4</v>
      </c>
      <c r="S1022" s="12">
        <f t="shared" si="125"/>
        <v>401313</v>
      </c>
      <c r="T1022" cm="1">
        <f t="array" ref="T1022">SUMPRODUCT(($G$2:$G$3117=G1022)*(S1022&gt;$S$2:$S$3117))+1</f>
        <v>5</v>
      </c>
      <c r="U1022" t="str">
        <f t="shared" si="126"/>
        <v>Perth †</v>
      </c>
      <c r="V1022">
        <v>0</v>
      </c>
      <c r="W1022" t="s">
        <v>11</v>
      </c>
      <c r="X1022">
        <f t="shared" si="127"/>
        <v>2023</v>
      </c>
    </row>
    <row r="1023" spans="1:24" x14ac:dyDescent="0.25">
      <c r="A1023" s="10" t="str">
        <f t="shared" si="120"/>
        <v/>
      </c>
      <c r="B1023" s="10" t="str">
        <f t="shared" si="121"/>
        <v/>
      </c>
      <c r="C1023" s="10" t="str">
        <f t="shared" si="122"/>
        <v>Afternoon45064</v>
      </c>
      <c r="D1023" s="5" t="str">
        <f>IF('by region'!$C$2="Any","Any",'Fixture list'!W1023)&amp;M1023&amp;IF('by region'!$I$2="Any","Any",N1023)&amp;G1023</f>
        <v>AnyJumpAny45064</v>
      </c>
      <c r="E1023" s="5" t="e">
        <f>IF(I1023=#REF!,'Fixture list'!G1023,"")</f>
        <v>#REF!</v>
      </c>
      <c r="F1023" s="5" t="str">
        <f t="shared" si="123"/>
        <v>450641</v>
      </c>
      <c r="G1023" s="13">
        <v>45064</v>
      </c>
      <c r="H1023" s="14" t="s">
        <v>34</v>
      </c>
      <c r="I1023" s="14" t="s">
        <v>84</v>
      </c>
      <c r="J1023" s="14" t="s">
        <v>9</v>
      </c>
      <c r="K1023" s="14" t="s">
        <v>10</v>
      </c>
      <c r="L1023" s="14" t="s">
        <v>11</v>
      </c>
      <c r="M1023" s="14" t="s">
        <v>12</v>
      </c>
      <c r="N1023" s="14" t="s">
        <v>13</v>
      </c>
      <c r="O1023" s="14" t="s">
        <v>14</v>
      </c>
      <c r="P1023" s="14" t="s">
        <v>691</v>
      </c>
      <c r="Q1023" s="12">
        <f t="shared" si="124"/>
        <v>1</v>
      </c>
      <c r="R1023" s="12" cm="1">
        <f t="array" ref="R1023">SUMPRODUCT(($G$2:$G$3117=G1023)*(Q1023&gt;$Q$2:$Q$3117))+1</f>
        <v>1</v>
      </c>
      <c r="S1023" s="12">
        <f t="shared" si="125"/>
        <v>101314</v>
      </c>
      <c r="T1023" cm="1">
        <f t="array" ref="T1023">SUMPRODUCT(($G$2:$G$3117=G1023)*(S1023&gt;$S$2:$S$3117))+1</f>
        <v>1</v>
      </c>
      <c r="U1023" t="str">
        <f t="shared" si="126"/>
        <v xml:space="preserve">Perth </v>
      </c>
      <c r="V1023">
        <v>0</v>
      </c>
      <c r="W1023" t="s">
        <v>19</v>
      </c>
      <c r="X1023">
        <f t="shared" si="127"/>
        <v>2023</v>
      </c>
    </row>
    <row r="1024" spans="1:24" x14ac:dyDescent="0.25">
      <c r="A1024" s="10" t="str">
        <f t="shared" si="120"/>
        <v/>
      </c>
      <c r="B1024" s="10" t="str">
        <f t="shared" si="121"/>
        <v/>
      </c>
      <c r="C1024" s="10" t="str">
        <f t="shared" si="122"/>
        <v>Afternoon45088</v>
      </c>
      <c r="D1024" s="5" t="str">
        <f>IF('by region'!$C$2="Any","Any",'Fixture list'!W1024)&amp;M1024&amp;IF('by region'!$I$2="Any","Any",N1024)&amp;G1024</f>
        <v>AnyJumpAny45088</v>
      </c>
      <c r="E1024" s="5" t="e">
        <f>IF(I1024=#REF!,'Fixture list'!G1024,"")</f>
        <v>#REF!</v>
      </c>
      <c r="F1024" s="5" t="str">
        <f t="shared" si="123"/>
        <v>450882</v>
      </c>
      <c r="G1024" s="13">
        <v>45088</v>
      </c>
      <c r="H1024" s="14" t="s">
        <v>40</v>
      </c>
      <c r="I1024" s="14" t="s">
        <v>84</v>
      </c>
      <c r="J1024" s="14" t="s">
        <v>9</v>
      </c>
      <c r="K1024" s="14" t="s">
        <v>10</v>
      </c>
      <c r="L1024" s="14" t="s">
        <v>11</v>
      </c>
      <c r="M1024" s="14" t="s">
        <v>12</v>
      </c>
      <c r="N1024" s="14" t="s">
        <v>13</v>
      </c>
      <c r="O1024" s="14" t="s">
        <v>14</v>
      </c>
      <c r="P1024" s="14" t="s">
        <v>806</v>
      </c>
      <c r="Q1024" s="12">
        <f t="shared" si="124"/>
        <v>1</v>
      </c>
      <c r="R1024" s="12" cm="1">
        <f t="array" ref="R1024">SUMPRODUCT(($G$2:$G$3117=G1024)*(Q1024&gt;$Q$2:$Q$3117))+1</f>
        <v>1</v>
      </c>
      <c r="S1024" s="12">
        <f t="shared" si="125"/>
        <v>101321</v>
      </c>
      <c r="T1024" cm="1">
        <f t="array" ref="T1024">SUMPRODUCT(($G$2:$G$3117=G1024)*(S1024&gt;$S$2:$S$3117))+1</f>
        <v>2</v>
      </c>
      <c r="U1024" t="str">
        <f t="shared" si="126"/>
        <v xml:space="preserve">Perth </v>
      </c>
      <c r="V1024">
        <v>0</v>
      </c>
      <c r="W1024" t="s">
        <v>17</v>
      </c>
      <c r="X1024">
        <f t="shared" si="127"/>
        <v>2023</v>
      </c>
    </row>
    <row r="1025" spans="1:24" x14ac:dyDescent="0.25">
      <c r="A1025" s="10" t="str">
        <f t="shared" si="120"/>
        <v/>
      </c>
      <c r="B1025" s="10" t="str">
        <f t="shared" si="121"/>
        <v/>
      </c>
      <c r="C1025" s="10" t="str">
        <f t="shared" si="122"/>
        <v>Afternoon45101</v>
      </c>
      <c r="D1025" s="5" t="str">
        <f>IF('by region'!$C$2="Any","Any",'Fixture list'!W1025)&amp;M1025&amp;IF('by region'!$I$2="Any","Any",N1025)&amp;G1025</f>
        <v>AnyJumpAny45101</v>
      </c>
      <c r="E1025" s="5" t="e">
        <f>IF(I1025=#REF!,'Fixture list'!G1025,"")</f>
        <v>#REF!</v>
      </c>
      <c r="F1025" s="5" t="str">
        <f t="shared" si="123"/>
        <v>451017</v>
      </c>
      <c r="G1025" s="13">
        <v>45101</v>
      </c>
      <c r="H1025" s="14" t="s">
        <v>37</v>
      </c>
      <c r="I1025" s="14" t="s">
        <v>84</v>
      </c>
      <c r="J1025" s="14" t="s">
        <v>9</v>
      </c>
      <c r="K1025" s="14" t="s">
        <v>10</v>
      </c>
      <c r="L1025" s="14" t="s">
        <v>11</v>
      </c>
      <c r="M1025" s="14" t="s">
        <v>12</v>
      </c>
      <c r="N1025" s="14" t="s">
        <v>13</v>
      </c>
      <c r="O1025" s="14" t="s">
        <v>21</v>
      </c>
      <c r="P1025" s="14" t="s">
        <v>872</v>
      </c>
      <c r="Q1025" s="12">
        <f t="shared" si="124"/>
        <v>1</v>
      </c>
      <c r="R1025" s="12" cm="1">
        <f t="array" ref="R1025">SUMPRODUCT(($G$2:$G$3117=G1025)*(Q1025&gt;$Q$2:$Q$3117))+1</f>
        <v>1</v>
      </c>
      <c r="S1025" s="12">
        <f t="shared" si="125"/>
        <v>988006</v>
      </c>
      <c r="T1025" cm="1">
        <f t="array" ref="T1025">SUMPRODUCT(($G$2:$G$3117=G1025)*(S1025&gt;$S$2:$S$3117))+1</f>
        <v>7</v>
      </c>
      <c r="U1025" t="str">
        <f t="shared" si="126"/>
        <v xml:space="preserve">Perth </v>
      </c>
      <c r="V1025">
        <v>0</v>
      </c>
      <c r="W1025" t="s">
        <v>19</v>
      </c>
      <c r="X1025">
        <f t="shared" si="127"/>
        <v>2023</v>
      </c>
    </row>
    <row r="1026" spans="1:24" x14ac:dyDescent="0.25">
      <c r="A1026" s="10" t="str">
        <f t="shared" ref="A1026:A1089" si="128">IF(YEAR(G1026)=2024,P1026,"")</f>
        <v/>
      </c>
      <c r="B1026" s="10" t="str">
        <f t="shared" ref="B1026:B1089" si="129">IF(YEAR(G1026)=2025,P1026,"")</f>
        <v/>
      </c>
      <c r="C1026" s="10" t="str">
        <f t="shared" ref="C1026:C1089" si="130">J1026&amp;G1026</f>
        <v>Afternoon45113</v>
      </c>
      <c r="D1026" s="5" t="str">
        <f>IF('by region'!$C$2="Any","Any",'Fixture list'!W1026)&amp;M1026&amp;IF('by region'!$I$2="Any","Any",N1026)&amp;G1026</f>
        <v>AnyJumpAny45113</v>
      </c>
      <c r="E1026" s="5" t="e">
        <f>IF(I1026=#REF!,'Fixture list'!G1026,"")</f>
        <v>#REF!</v>
      </c>
      <c r="F1026" s="5" t="str">
        <f t="shared" ref="F1026:F1089" si="131">G1026&amp;T1026</f>
        <v>451132</v>
      </c>
      <c r="G1026" s="13">
        <v>45113</v>
      </c>
      <c r="H1026" s="14" t="s">
        <v>34</v>
      </c>
      <c r="I1026" s="14" t="s">
        <v>84</v>
      </c>
      <c r="J1026" s="14" t="s">
        <v>9</v>
      </c>
      <c r="K1026" s="14" t="s">
        <v>10</v>
      </c>
      <c r="L1026" s="14" t="s">
        <v>11</v>
      </c>
      <c r="M1026" s="14" t="s">
        <v>12</v>
      </c>
      <c r="N1026" s="14" t="s">
        <v>13</v>
      </c>
      <c r="O1026" s="14" t="s">
        <v>14</v>
      </c>
      <c r="P1026" s="14" t="s">
        <v>926</v>
      </c>
      <c r="Q1026" s="12">
        <f t="shared" ref="Q1026:Q1089" si="132">IF(J1026="Afternoon",1,IF(J1026="Evening",2,IF(J1026="Floodlit",3,4)))</f>
        <v>1</v>
      </c>
      <c r="R1026" s="12" cm="1">
        <f t="array" ref="R1026">SUMPRODUCT(($G$2:$G$3117=G1026)*(Q1026&gt;$Q$2:$Q$3117))+1</f>
        <v>1</v>
      </c>
      <c r="S1026" s="12">
        <f t="shared" ref="S1026:S1089" si="133">(R1026*100000)+P1026</f>
        <v>101316</v>
      </c>
      <c r="T1026" cm="1">
        <f t="array" ref="T1026">SUMPRODUCT(($G$2:$G$3117=G1026)*(S1026&gt;$S$2:$S$3117))+1</f>
        <v>2</v>
      </c>
      <c r="U1026" t="str">
        <f t="shared" ref="U1026:U1089" si="134">_xlfn.CONCAT(IF(M1026="Flat",UPPER(I1026),I1026)," ",IF(J1026="Evening","†",IF(J1026="Floodlit","#","")))</f>
        <v xml:space="preserve">Perth </v>
      </c>
      <c r="V1026">
        <v>0</v>
      </c>
      <c r="W1026" t="s">
        <v>19</v>
      </c>
      <c r="X1026">
        <f t="shared" ref="X1026:X1089" si="135">YEAR(G1026)</f>
        <v>2023</v>
      </c>
    </row>
    <row r="1027" spans="1:24" x14ac:dyDescent="0.25">
      <c r="A1027" s="10" t="str">
        <f t="shared" si="128"/>
        <v/>
      </c>
      <c r="B1027" s="10" t="str">
        <f t="shared" si="129"/>
        <v/>
      </c>
      <c r="C1027" s="10" t="str">
        <f t="shared" si="130"/>
        <v>Afternoon45123</v>
      </c>
      <c r="D1027" s="5" t="str">
        <f>IF('by region'!$C$2="Any","Any",'Fixture list'!W1027)&amp;M1027&amp;IF('by region'!$I$2="Any","Any",N1027)&amp;G1027</f>
        <v>AnyJumpAny45123</v>
      </c>
      <c r="E1027" s="5" t="e">
        <f>IF(I1027=#REF!,'Fixture list'!G1027,"")</f>
        <v>#REF!</v>
      </c>
      <c r="F1027" s="5" t="str">
        <f t="shared" si="131"/>
        <v>451231</v>
      </c>
      <c r="G1027" s="13">
        <v>45123</v>
      </c>
      <c r="H1027" s="14" t="s">
        <v>40</v>
      </c>
      <c r="I1027" s="14" t="s">
        <v>84</v>
      </c>
      <c r="J1027" s="14" t="s">
        <v>9</v>
      </c>
      <c r="K1027" s="14" t="s">
        <v>10</v>
      </c>
      <c r="L1027" s="14" t="s">
        <v>11</v>
      </c>
      <c r="M1027" s="14" t="s">
        <v>12</v>
      </c>
      <c r="N1027" s="14" t="s">
        <v>13</v>
      </c>
      <c r="O1027" s="14" t="s">
        <v>14</v>
      </c>
      <c r="P1027" s="14" t="s">
        <v>970</v>
      </c>
      <c r="Q1027" s="12">
        <f t="shared" si="132"/>
        <v>1</v>
      </c>
      <c r="R1027" s="12" cm="1">
        <f t="array" ref="R1027">SUMPRODUCT(($G$2:$G$3117=G1027)*(Q1027&gt;$Q$2:$Q$3117))+1</f>
        <v>1</v>
      </c>
      <c r="S1027" s="12">
        <f t="shared" si="133"/>
        <v>101320</v>
      </c>
      <c r="T1027" cm="1">
        <f t="array" ref="T1027">SUMPRODUCT(($G$2:$G$3117=G1027)*(S1027&gt;$S$2:$S$3117))+1</f>
        <v>1</v>
      </c>
      <c r="U1027" t="str">
        <f t="shared" si="134"/>
        <v xml:space="preserve">Perth </v>
      </c>
      <c r="V1027">
        <v>0</v>
      </c>
      <c r="W1027" t="s">
        <v>19</v>
      </c>
      <c r="X1027">
        <f t="shared" si="135"/>
        <v>2023</v>
      </c>
    </row>
    <row r="1028" spans="1:24" x14ac:dyDescent="0.25">
      <c r="A1028" s="10" t="str">
        <f t="shared" si="128"/>
        <v/>
      </c>
      <c r="B1028" s="10" t="str">
        <f t="shared" si="129"/>
        <v/>
      </c>
      <c r="C1028" s="10" t="str">
        <f t="shared" si="130"/>
        <v>Evening45139</v>
      </c>
      <c r="D1028" s="5" t="str">
        <f>IF('by region'!$C$2="Any","Any",'Fixture list'!W1028)&amp;M1028&amp;IF('by region'!$I$2="Any","Any",N1028)&amp;G1028</f>
        <v>AnyJumpAny45139</v>
      </c>
      <c r="E1028" s="5" t="e">
        <f>IF(I1028=#REF!,'Fixture list'!G1028,"")</f>
        <v>#REF!</v>
      </c>
      <c r="F1028" s="5" t="str">
        <f t="shared" si="131"/>
        <v>451395</v>
      </c>
      <c r="G1028" s="13">
        <v>45139</v>
      </c>
      <c r="H1028" s="14" t="s">
        <v>7</v>
      </c>
      <c r="I1028" s="14" t="s">
        <v>84</v>
      </c>
      <c r="J1028" s="14" t="s">
        <v>80</v>
      </c>
      <c r="K1028" s="14" t="s">
        <v>30</v>
      </c>
      <c r="L1028" s="14" t="s">
        <v>30</v>
      </c>
      <c r="M1028" s="14" t="s">
        <v>12</v>
      </c>
      <c r="N1028" s="14" t="s">
        <v>30</v>
      </c>
      <c r="O1028" s="14" t="s">
        <v>21</v>
      </c>
      <c r="P1028" s="14" t="s">
        <v>1045</v>
      </c>
      <c r="Q1028" s="12">
        <f t="shared" si="132"/>
        <v>2</v>
      </c>
      <c r="R1028" s="12" cm="1">
        <f t="array" ref="R1028">SUMPRODUCT(($G$2:$G$3117=G1028)*(Q1028&gt;$Q$2:$Q$3117))+1</f>
        <v>4</v>
      </c>
      <c r="S1028" s="12">
        <f t="shared" si="133"/>
        <v>411612</v>
      </c>
      <c r="T1028" cm="1">
        <f t="array" ref="T1028">SUMPRODUCT(($G$2:$G$3117=G1028)*(S1028&gt;$S$2:$S$3117))+1</f>
        <v>5</v>
      </c>
      <c r="U1028" t="str">
        <f t="shared" si="134"/>
        <v>Perth †</v>
      </c>
      <c r="V1028">
        <v>0</v>
      </c>
      <c r="W1028" t="s">
        <v>19</v>
      </c>
      <c r="X1028">
        <f t="shared" si="135"/>
        <v>2023</v>
      </c>
    </row>
    <row r="1029" spans="1:24" x14ac:dyDescent="0.25">
      <c r="A1029" s="10" t="str">
        <f t="shared" si="128"/>
        <v/>
      </c>
      <c r="B1029" s="10" t="str">
        <f t="shared" si="129"/>
        <v/>
      </c>
      <c r="C1029" s="10" t="str">
        <f t="shared" si="130"/>
        <v>Afternoon45140</v>
      </c>
      <c r="D1029" s="5" t="str">
        <f>IF('by region'!$C$2="Any","Any",'Fixture list'!W1029)&amp;M1029&amp;IF('by region'!$I$2="Any","Any",N1029)&amp;G1029</f>
        <v>AnyJumpAny45140</v>
      </c>
      <c r="E1029" s="5" t="e">
        <f>IF(I1029=#REF!,'Fixture list'!G1029,"")</f>
        <v>#REF!</v>
      </c>
      <c r="F1029" s="5" t="str">
        <f t="shared" si="131"/>
        <v>451403</v>
      </c>
      <c r="G1029" s="13">
        <v>45140</v>
      </c>
      <c r="H1029" s="14" t="s">
        <v>27</v>
      </c>
      <c r="I1029" s="14" t="s">
        <v>84</v>
      </c>
      <c r="J1029" s="14" t="s">
        <v>9</v>
      </c>
      <c r="K1029" s="14" t="s">
        <v>30</v>
      </c>
      <c r="L1029" s="14" t="s">
        <v>30</v>
      </c>
      <c r="M1029" s="14" t="s">
        <v>12</v>
      </c>
      <c r="N1029" s="14" t="s">
        <v>30</v>
      </c>
      <c r="O1029" s="14" t="s">
        <v>21</v>
      </c>
      <c r="P1029" s="14" t="s">
        <v>1051</v>
      </c>
      <c r="Q1029" s="12">
        <f t="shared" si="132"/>
        <v>1</v>
      </c>
      <c r="R1029" s="12" cm="1">
        <f t="array" ref="R1029">SUMPRODUCT(($G$2:$G$3117=G1029)*(Q1029&gt;$Q$2:$Q$3117))+1</f>
        <v>1</v>
      </c>
      <c r="S1029" s="12">
        <f t="shared" si="133"/>
        <v>101518</v>
      </c>
      <c r="T1029" cm="1">
        <f t="array" ref="T1029">SUMPRODUCT(($G$2:$G$3117=G1029)*(S1029&gt;$S$2:$S$3117))+1</f>
        <v>3</v>
      </c>
      <c r="U1029" t="str">
        <f t="shared" si="134"/>
        <v xml:space="preserve">Perth </v>
      </c>
      <c r="V1029">
        <v>0</v>
      </c>
      <c r="W1029" t="s">
        <v>17</v>
      </c>
      <c r="X1029">
        <f t="shared" si="135"/>
        <v>2023</v>
      </c>
    </row>
    <row r="1030" spans="1:24" x14ac:dyDescent="0.25">
      <c r="A1030" s="10" t="str">
        <f t="shared" si="128"/>
        <v/>
      </c>
      <c r="B1030" s="10" t="str">
        <f t="shared" si="129"/>
        <v/>
      </c>
      <c r="C1030" s="10" t="str">
        <f t="shared" si="130"/>
        <v>Afternoon45157</v>
      </c>
      <c r="D1030" s="5" t="str">
        <f>IF('by region'!$C$2="Any","Any",'Fixture list'!W1030)&amp;M1030&amp;IF('by region'!$I$2="Any","Any",N1030)&amp;G1030</f>
        <v>AnyJumpAny45157</v>
      </c>
      <c r="E1030" s="5" t="e">
        <f>IF(I1030=#REF!,'Fixture list'!G1030,"")</f>
        <v>#REF!</v>
      </c>
      <c r="F1030" s="5" t="str">
        <f t="shared" si="131"/>
        <v>451577</v>
      </c>
      <c r="G1030" s="13">
        <v>45157</v>
      </c>
      <c r="H1030" s="14" t="s">
        <v>37</v>
      </c>
      <c r="I1030" s="14" t="s">
        <v>84</v>
      </c>
      <c r="J1030" s="14" t="s">
        <v>9</v>
      </c>
      <c r="K1030" s="14" t="s">
        <v>10</v>
      </c>
      <c r="L1030" s="14" t="s">
        <v>11</v>
      </c>
      <c r="M1030" s="14" t="s">
        <v>12</v>
      </c>
      <c r="N1030" s="14" t="s">
        <v>13</v>
      </c>
      <c r="O1030" s="14" t="s">
        <v>21</v>
      </c>
      <c r="P1030" s="14" t="s">
        <v>1131</v>
      </c>
      <c r="Q1030" s="12">
        <f t="shared" si="132"/>
        <v>1</v>
      </c>
      <c r="R1030" s="12" cm="1">
        <f t="array" ref="R1030">SUMPRODUCT(($G$2:$G$3117=G1030)*(Q1030&gt;$Q$2:$Q$3117))+1</f>
        <v>1</v>
      </c>
      <c r="S1030" s="12">
        <f t="shared" si="133"/>
        <v>988009</v>
      </c>
      <c r="T1030" cm="1">
        <f t="array" ref="T1030">SUMPRODUCT(($G$2:$G$3117=G1030)*(S1030&gt;$S$2:$S$3117))+1</f>
        <v>7</v>
      </c>
      <c r="U1030" t="str">
        <f t="shared" si="134"/>
        <v xml:space="preserve">Perth </v>
      </c>
      <c r="V1030">
        <v>0</v>
      </c>
      <c r="W1030" t="s">
        <v>30</v>
      </c>
      <c r="X1030">
        <f t="shared" si="135"/>
        <v>2023</v>
      </c>
    </row>
    <row r="1031" spans="1:24" x14ac:dyDescent="0.25">
      <c r="A1031" s="10" t="str">
        <f t="shared" si="128"/>
        <v/>
      </c>
      <c r="B1031" s="10" t="str">
        <f t="shared" si="129"/>
        <v/>
      </c>
      <c r="C1031" s="10" t="str">
        <f t="shared" si="130"/>
        <v>Afternoon45180</v>
      </c>
      <c r="D1031" s="5" t="str">
        <f>IF('by region'!$C$2="Any","Any",'Fixture list'!W1031)&amp;M1031&amp;IF('by region'!$I$2="Any","Any",N1031)&amp;G1031</f>
        <v>AnyJumpAny45180</v>
      </c>
      <c r="E1031" s="5" t="e">
        <f>IF(I1031=#REF!,'Fixture list'!G1031,"")</f>
        <v>#REF!</v>
      </c>
      <c r="F1031" s="5" t="str">
        <f t="shared" si="131"/>
        <v>451803</v>
      </c>
      <c r="G1031" s="13">
        <v>45180</v>
      </c>
      <c r="H1031" s="14" t="s">
        <v>42</v>
      </c>
      <c r="I1031" s="14" t="s">
        <v>84</v>
      </c>
      <c r="J1031" s="14" t="s">
        <v>9</v>
      </c>
      <c r="K1031" s="14" t="s">
        <v>10</v>
      </c>
      <c r="L1031" s="14" t="s">
        <v>11</v>
      </c>
      <c r="M1031" s="14" t="s">
        <v>12</v>
      </c>
      <c r="N1031" s="14" t="s">
        <v>13</v>
      </c>
      <c r="O1031" s="14" t="s">
        <v>14</v>
      </c>
      <c r="P1031" s="14" t="s">
        <v>1231</v>
      </c>
      <c r="Q1031" s="12">
        <f t="shared" si="132"/>
        <v>1</v>
      </c>
      <c r="R1031" s="12" cm="1">
        <f t="array" ref="R1031">SUMPRODUCT(($G$2:$G$3117=G1031)*(Q1031&gt;$Q$2:$Q$3117))+1</f>
        <v>1</v>
      </c>
      <c r="S1031" s="12">
        <f t="shared" si="133"/>
        <v>101317</v>
      </c>
      <c r="T1031" cm="1">
        <f t="array" ref="T1031">SUMPRODUCT(($G$2:$G$3117=G1031)*(S1031&gt;$S$2:$S$3117))+1</f>
        <v>3</v>
      </c>
      <c r="U1031" t="str">
        <f t="shared" si="134"/>
        <v xml:space="preserve">Perth </v>
      </c>
      <c r="V1031">
        <v>0</v>
      </c>
      <c r="W1031" t="s">
        <v>19</v>
      </c>
      <c r="X1031">
        <f t="shared" si="135"/>
        <v>2023</v>
      </c>
    </row>
    <row r="1032" spans="1:24" x14ac:dyDescent="0.25">
      <c r="A1032" s="10" t="str">
        <f t="shared" si="128"/>
        <v/>
      </c>
      <c r="B1032" s="10" t="str">
        <f t="shared" si="129"/>
        <v/>
      </c>
      <c r="C1032" s="10" t="str">
        <f t="shared" si="130"/>
        <v>Afternoon45196</v>
      </c>
      <c r="D1032" s="5" t="str">
        <f>IF('by region'!$C$2="Any","Any",'Fixture list'!W1032)&amp;M1032&amp;IF('by region'!$I$2="Any","Any",N1032)&amp;G1032</f>
        <v>AnyJumpAny45196</v>
      </c>
      <c r="E1032" s="5" t="e">
        <f>IF(I1032=#REF!,'Fixture list'!G1032,"")</f>
        <v>#REF!</v>
      </c>
      <c r="F1032" s="5" t="str">
        <f t="shared" si="131"/>
        <v>451962</v>
      </c>
      <c r="G1032" s="13">
        <v>45196</v>
      </c>
      <c r="H1032" s="14" t="s">
        <v>27</v>
      </c>
      <c r="I1032" s="14" t="s">
        <v>84</v>
      </c>
      <c r="J1032" s="14" t="s">
        <v>9</v>
      </c>
      <c r="K1032" s="14" t="s">
        <v>10</v>
      </c>
      <c r="L1032" s="14" t="s">
        <v>30</v>
      </c>
      <c r="M1032" s="14" t="s">
        <v>12</v>
      </c>
      <c r="N1032" s="14" t="s">
        <v>13</v>
      </c>
      <c r="O1032" s="14" t="s">
        <v>14</v>
      </c>
      <c r="P1032" s="14" t="s">
        <v>1294</v>
      </c>
      <c r="Q1032" s="12">
        <f t="shared" si="132"/>
        <v>1</v>
      </c>
      <c r="R1032" s="12" cm="1">
        <f t="array" ref="R1032">SUMPRODUCT(($G$2:$G$3117=G1032)*(Q1032&gt;$Q$2:$Q$3117))+1</f>
        <v>1</v>
      </c>
      <c r="S1032" s="12">
        <f t="shared" si="133"/>
        <v>101318</v>
      </c>
      <c r="T1032" cm="1">
        <f t="array" ref="T1032">SUMPRODUCT(($G$2:$G$3117=G1032)*(S1032&gt;$S$2:$S$3117))+1</f>
        <v>2</v>
      </c>
      <c r="U1032" t="str">
        <f t="shared" si="134"/>
        <v xml:space="preserve">Perth </v>
      </c>
      <c r="V1032">
        <v>0</v>
      </c>
      <c r="W1032" t="s">
        <v>19</v>
      </c>
      <c r="X1032">
        <f t="shared" si="135"/>
        <v>2023</v>
      </c>
    </row>
    <row r="1033" spans="1:24" x14ac:dyDescent="0.25">
      <c r="A1033" s="10" t="str">
        <f t="shared" si="128"/>
        <v/>
      </c>
      <c r="B1033" s="10" t="str">
        <f t="shared" si="129"/>
        <v/>
      </c>
      <c r="C1033" s="10" t="str">
        <f t="shared" si="130"/>
        <v>Afternoon45197</v>
      </c>
      <c r="D1033" s="5" t="str">
        <f>IF('by region'!$C$2="Any","Any",'Fixture list'!W1033)&amp;M1033&amp;IF('by region'!$I$2="Any","Any",N1033)&amp;G1033</f>
        <v>AnyJumpAny45197</v>
      </c>
      <c r="E1033" s="5" t="e">
        <f>IF(I1033=#REF!,'Fixture list'!G1033,"")</f>
        <v>#REF!</v>
      </c>
      <c r="F1033" s="5" t="str">
        <f t="shared" si="131"/>
        <v>451972</v>
      </c>
      <c r="G1033" s="13">
        <v>45197</v>
      </c>
      <c r="H1033" s="14" t="s">
        <v>34</v>
      </c>
      <c r="I1033" s="14" t="s">
        <v>84</v>
      </c>
      <c r="J1033" s="14" t="s">
        <v>9</v>
      </c>
      <c r="K1033" s="14" t="s">
        <v>10</v>
      </c>
      <c r="L1033" s="14" t="s">
        <v>30</v>
      </c>
      <c r="M1033" s="14" t="s">
        <v>12</v>
      </c>
      <c r="N1033" s="14" t="s">
        <v>13</v>
      </c>
      <c r="O1033" s="14" t="s">
        <v>14</v>
      </c>
      <c r="P1033" s="14" t="s">
        <v>1298</v>
      </c>
      <c r="Q1033" s="12">
        <f t="shared" si="132"/>
        <v>1</v>
      </c>
      <c r="R1033" s="12" cm="1">
        <f t="array" ref="R1033">SUMPRODUCT(($G$2:$G$3117=G1033)*(Q1033&gt;$Q$2:$Q$3117))+1</f>
        <v>1</v>
      </c>
      <c r="S1033" s="12">
        <f t="shared" si="133"/>
        <v>101319</v>
      </c>
      <c r="T1033" cm="1">
        <f t="array" ref="T1033">SUMPRODUCT(($G$2:$G$3117=G1033)*(S1033&gt;$S$2:$S$3117))+1</f>
        <v>2</v>
      </c>
      <c r="U1033" t="str">
        <f t="shared" si="134"/>
        <v xml:space="preserve">Perth </v>
      </c>
      <c r="V1033">
        <v>0</v>
      </c>
      <c r="W1033" t="s">
        <v>17</v>
      </c>
      <c r="X1033">
        <f t="shared" si="135"/>
        <v>2023</v>
      </c>
    </row>
    <row r="1034" spans="1:24" x14ac:dyDescent="0.25">
      <c r="A1034" s="10" t="str">
        <f t="shared" si="128"/>
        <v/>
      </c>
      <c r="B1034" s="10" t="str">
        <f t="shared" si="129"/>
        <v/>
      </c>
      <c r="C1034" s="10" t="str">
        <f t="shared" si="130"/>
        <v>Afternoon44928</v>
      </c>
      <c r="D1034" s="5" t="str">
        <f>IF('by region'!$C$2="Any","Any",'Fixture list'!W1034)&amp;M1034&amp;IF('by region'!$I$2="Any","Any",N1034)&amp;G1034</f>
        <v>AnyJumpAny44928</v>
      </c>
      <c r="E1034" s="5" t="e">
        <f>IF(I1034=#REF!,'Fixture list'!G1034,"")</f>
        <v>#REF!</v>
      </c>
      <c r="F1034" s="5" t="str">
        <f t="shared" si="131"/>
        <v>449284</v>
      </c>
      <c r="G1034" s="13">
        <v>44928</v>
      </c>
      <c r="H1034" s="14" t="s">
        <v>42</v>
      </c>
      <c r="I1034" s="14" t="s">
        <v>41</v>
      </c>
      <c r="J1034" s="14" t="s">
        <v>9</v>
      </c>
      <c r="K1034" s="14" t="s">
        <v>10</v>
      </c>
      <c r="L1034" s="14" t="s">
        <v>19</v>
      </c>
      <c r="M1034" s="14" t="s">
        <v>12</v>
      </c>
      <c r="N1034" s="14" t="s">
        <v>13</v>
      </c>
      <c r="O1034" s="14" t="s">
        <v>14</v>
      </c>
      <c r="P1034" s="14" t="s">
        <v>169</v>
      </c>
      <c r="Q1034" s="12">
        <f t="shared" si="132"/>
        <v>1</v>
      </c>
      <c r="R1034" s="12" cm="1">
        <f t="array" ref="R1034">SUMPRODUCT(($G$2:$G$3117=G1034)*(Q1034&gt;$Q$2:$Q$3117))+1</f>
        <v>1</v>
      </c>
      <c r="S1034" s="12">
        <f t="shared" si="133"/>
        <v>101327</v>
      </c>
      <c r="T1034">
        <v>4</v>
      </c>
      <c r="U1034" t="str">
        <f t="shared" si="134"/>
        <v xml:space="preserve">Plumpton </v>
      </c>
      <c r="V1034">
        <v>0</v>
      </c>
      <c r="W1034" t="s">
        <v>17</v>
      </c>
      <c r="X1034">
        <f t="shared" si="135"/>
        <v>2023</v>
      </c>
    </row>
    <row r="1035" spans="1:24" x14ac:dyDescent="0.25">
      <c r="A1035" s="10" t="str">
        <f t="shared" si="128"/>
        <v/>
      </c>
      <c r="B1035" s="10" t="str">
        <f t="shared" si="129"/>
        <v/>
      </c>
      <c r="C1035" s="10" t="str">
        <f t="shared" si="130"/>
        <v>Afternoon44944</v>
      </c>
      <c r="D1035" s="5" t="str">
        <f>IF('by region'!$C$2="Any","Any",'Fixture list'!W1035)&amp;M1035&amp;IF('by region'!$I$2="Any","Any",N1035)&amp;G1035</f>
        <v>AnyJumpAny44944</v>
      </c>
      <c r="E1035" s="5" t="e">
        <f>IF(I1035=#REF!,'Fixture list'!G1035,"")</f>
        <v>#REF!</v>
      </c>
      <c r="F1035" s="5" t="str">
        <f t="shared" si="131"/>
        <v>449442</v>
      </c>
      <c r="G1035" s="13">
        <v>44944</v>
      </c>
      <c r="H1035" s="14" t="s">
        <v>27</v>
      </c>
      <c r="I1035" s="14" t="s">
        <v>41</v>
      </c>
      <c r="J1035" s="14" t="s">
        <v>9</v>
      </c>
      <c r="K1035" s="14" t="s">
        <v>10</v>
      </c>
      <c r="L1035" s="14" t="s">
        <v>19</v>
      </c>
      <c r="M1035" s="14" t="s">
        <v>12</v>
      </c>
      <c r="N1035" s="14" t="s">
        <v>13</v>
      </c>
      <c r="O1035" s="14" t="s">
        <v>14</v>
      </c>
      <c r="P1035" s="14" t="s">
        <v>226</v>
      </c>
      <c r="Q1035" s="12">
        <f t="shared" si="132"/>
        <v>1</v>
      </c>
      <c r="R1035" s="12" cm="1">
        <f t="array" ref="R1035">SUMPRODUCT(($G$2:$G$3117=G1035)*(Q1035&gt;$Q$2:$Q$3117))+1</f>
        <v>1</v>
      </c>
      <c r="S1035" s="12">
        <f t="shared" si="133"/>
        <v>101322</v>
      </c>
      <c r="T1035" cm="1">
        <f t="array" ref="T1035">SUMPRODUCT(($G$2:$G$3117=G1035)*(S1035&gt;$S$2:$S$3117))+1</f>
        <v>2</v>
      </c>
      <c r="U1035" t="str">
        <f t="shared" si="134"/>
        <v xml:space="preserve">Plumpton </v>
      </c>
      <c r="V1035">
        <v>0</v>
      </c>
      <c r="W1035" t="s">
        <v>17</v>
      </c>
      <c r="X1035">
        <f t="shared" si="135"/>
        <v>2023</v>
      </c>
    </row>
    <row r="1036" spans="1:24" x14ac:dyDescent="0.25">
      <c r="A1036" s="10" t="str">
        <f t="shared" si="128"/>
        <v/>
      </c>
      <c r="B1036" s="10" t="str">
        <f t="shared" si="129"/>
        <v/>
      </c>
      <c r="C1036" s="10" t="str">
        <f t="shared" si="130"/>
        <v>Afternoon44956</v>
      </c>
      <c r="D1036" s="5" t="str">
        <f>IF('by region'!$C$2="Any","Any",'Fixture list'!W1036)&amp;M1036&amp;IF('by region'!$I$2="Any","Any",N1036)&amp;G1036</f>
        <v>AnyJumpAny44956</v>
      </c>
      <c r="E1036" s="5" t="e">
        <f>IF(I1036=#REF!,'Fixture list'!G1036,"")</f>
        <v>#REF!</v>
      </c>
      <c r="F1036" s="5" t="str">
        <f t="shared" si="131"/>
        <v>449561</v>
      </c>
      <c r="G1036" s="13">
        <v>44956</v>
      </c>
      <c r="H1036" s="14" t="s">
        <v>42</v>
      </c>
      <c r="I1036" s="14" t="s">
        <v>41</v>
      </c>
      <c r="J1036" s="14" t="s">
        <v>9</v>
      </c>
      <c r="K1036" s="14" t="s">
        <v>10</v>
      </c>
      <c r="L1036" s="14" t="s">
        <v>19</v>
      </c>
      <c r="M1036" s="14" t="s">
        <v>12</v>
      </c>
      <c r="N1036" s="14" t="s">
        <v>13</v>
      </c>
      <c r="O1036" s="14" t="s">
        <v>14</v>
      </c>
      <c r="P1036" s="14" t="s">
        <v>269</v>
      </c>
      <c r="Q1036" s="12">
        <f t="shared" si="132"/>
        <v>1</v>
      </c>
      <c r="R1036" s="12" cm="1">
        <f t="array" ref="R1036">SUMPRODUCT(($G$2:$G$3117=G1036)*(Q1036&gt;$Q$2:$Q$3117))+1</f>
        <v>1</v>
      </c>
      <c r="S1036" s="12">
        <f t="shared" si="133"/>
        <v>101255</v>
      </c>
      <c r="T1036" cm="1">
        <f t="array" ref="T1036">SUMPRODUCT(($G$2:$G$3117=G1036)*(S1036&gt;$S$2:$S$3117))+1</f>
        <v>1</v>
      </c>
      <c r="U1036" t="str">
        <f t="shared" si="134"/>
        <v xml:space="preserve">Plumpton </v>
      </c>
      <c r="V1036">
        <v>0</v>
      </c>
      <c r="W1036" t="s">
        <v>30</v>
      </c>
      <c r="X1036">
        <f t="shared" si="135"/>
        <v>2023</v>
      </c>
    </row>
    <row r="1037" spans="1:24" x14ac:dyDescent="0.25">
      <c r="A1037" s="10" t="str">
        <f t="shared" si="128"/>
        <v/>
      </c>
      <c r="B1037" s="10" t="str">
        <f t="shared" si="129"/>
        <v/>
      </c>
      <c r="C1037" s="10" t="str">
        <f t="shared" si="130"/>
        <v>Afternoon44970</v>
      </c>
      <c r="D1037" s="5" t="str">
        <f>IF('by region'!$C$2="Any","Any",'Fixture list'!W1037)&amp;M1037&amp;IF('by region'!$I$2="Any","Any",N1037)&amp;G1037</f>
        <v>AnyJumpAny44970</v>
      </c>
      <c r="E1037" s="5" t="e">
        <f>IF(I1037=#REF!,'Fixture list'!G1037,"")</f>
        <v>#REF!</v>
      </c>
      <c r="F1037" s="5" t="str">
        <f t="shared" si="131"/>
        <v>449701</v>
      </c>
      <c r="G1037" s="13">
        <v>44970</v>
      </c>
      <c r="H1037" s="14" t="s">
        <v>42</v>
      </c>
      <c r="I1037" s="14" t="s">
        <v>41</v>
      </c>
      <c r="J1037" s="14" t="s">
        <v>9</v>
      </c>
      <c r="K1037" s="14" t="s">
        <v>10</v>
      </c>
      <c r="L1037" s="14" t="s">
        <v>19</v>
      </c>
      <c r="M1037" s="14" t="s">
        <v>12</v>
      </c>
      <c r="N1037" s="14" t="s">
        <v>13</v>
      </c>
      <c r="O1037" s="14" t="s">
        <v>14</v>
      </c>
      <c r="P1037" s="14" t="s">
        <v>319</v>
      </c>
      <c r="Q1037" s="12">
        <f t="shared" si="132"/>
        <v>1</v>
      </c>
      <c r="R1037" s="12" cm="1">
        <f t="array" ref="R1037">SUMPRODUCT(($G$2:$G$3117=G1037)*(Q1037&gt;$Q$2:$Q$3117))+1</f>
        <v>1</v>
      </c>
      <c r="S1037" s="12">
        <f t="shared" si="133"/>
        <v>101324</v>
      </c>
      <c r="T1037" cm="1">
        <f t="array" ref="T1037">SUMPRODUCT(($G$2:$G$3117=G1037)*(S1037&gt;$S$2:$S$3117))+1</f>
        <v>1</v>
      </c>
      <c r="U1037" t="str">
        <f t="shared" si="134"/>
        <v xml:space="preserve">Plumpton </v>
      </c>
      <c r="V1037">
        <v>0</v>
      </c>
      <c r="W1037" t="s">
        <v>17</v>
      </c>
      <c r="X1037">
        <f t="shared" si="135"/>
        <v>2023</v>
      </c>
    </row>
    <row r="1038" spans="1:24" x14ac:dyDescent="0.25">
      <c r="A1038" s="10" t="str">
        <f t="shared" si="128"/>
        <v/>
      </c>
      <c r="B1038" s="10" t="str">
        <f t="shared" si="129"/>
        <v/>
      </c>
      <c r="C1038" s="10" t="str">
        <f t="shared" si="130"/>
        <v>Afternoon44984</v>
      </c>
      <c r="D1038" s="5" t="str">
        <f>IF('by region'!$C$2="Any","Any",'Fixture list'!W1038)&amp;M1038&amp;IF('by region'!$I$2="Any","Any",N1038)&amp;G1038</f>
        <v>AnyJumpAny44984</v>
      </c>
      <c r="E1038" s="5" t="e">
        <f>IF(I1038=#REF!,'Fixture list'!G1038,"")</f>
        <v>#REF!</v>
      </c>
      <c r="F1038" s="5" t="str">
        <f t="shared" si="131"/>
        <v>449842</v>
      </c>
      <c r="G1038" s="13">
        <v>44984</v>
      </c>
      <c r="H1038" s="14" t="s">
        <v>42</v>
      </c>
      <c r="I1038" s="14" t="s">
        <v>41</v>
      </c>
      <c r="J1038" s="14" t="s">
        <v>9</v>
      </c>
      <c r="K1038" s="14" t="s">
        <v>10</v>
      </c>
      <c r="L1038" s="14" t="s">
        <v>19</v>
      </c>
      <c r="M1038" s="14" t="s">
        <v>12</v>
      </c>
      <c r="N1038" s="14" t="s">
        <v>13</v>
      </c>
      <c r="O1038" s="14" t="s">
        <v>14</v>
      </c>
      <c r="P1038" s="14" t="s">
        <v>369</v>
      </c>
      <c r="Q1038" s="12">
        <f t="shared" si="132"/>
        <v>1</v>
      </c>
      <c r="R1038" s="12" cm="1">
        <f t="array" ref="R1038">SUMPRODUCT(($G$2:$G$3117=G1038)*(Q1038&gt;$Q$2:$Q$3117))+1</f>
        <v>1</v>
      </c>
      <c r="S1038" s="12">
        <f t="shared" si="133"/>
        <v>101325</v>
      </c>
      <c r="T1038" cm="1">
        <f t="array" ref="T1038">SUMPRODUCT(($G$2:$G$3117=G1038)*(S1038&gt;$S$2:$S$3117))+1</f>
        <v>2</v>
      </c>
      <c r="U1038" t="str">
        <f t="shared" si="134"/>
        <v xml:space="preserve">Plumpton </v>
      </c>
      <c r="V1038">
        <v>0</v>
      </c>
      <c r="W1038" t="s">
        <v>19</v>
      </c>
      <c r="X1038">
        <f t="shared" si="135"/>
        <v>2023</v>
      </c>
    </row>
    <row r="1039" spans="1:24" x14ac:dyDescent="0.25">
      <c r="A1039" s="10" t="str">
        <f t="shared" si="128"/>
        <v/>
      </c>
      <c r="B1039" s="10" t="str">
        <f t="shared" si="129"/>
        <v/>
      </c>
      <c r="C1039" s="10" t="str">
        <f t="shared" si="130"/>
        <v>Afternoon44998</v>
      </c>
      <c r="D1039" s="5" t="str">
        <f>IF('by region'!$C$2="Any","Any",'Fixture list'!W1039)&amp;M1039&amp;IF('by region'!$I$2="Any","Any",N1039)&amp;G1039</f>
        <v>AnyJumpAny44998</v>
      </c>
      <c r="E1039" s="5" t="e">
        <f>IF(I1039=#REF!,'Fixture list'!G1039,"")</f>
        <v>#REF!</v>
      </c>
      <c r="F1039" s="5" t="str">
        <f t="shared" si="131"/>
        <v>449981</v>
      </c>
      <c r="G1039" s="13">
        <v>44998</v>
      </c>
      <c r="H1039" s="14" t="s">
        <v>42</v>
      </c>
      <c r="I1039" s="14" t="s">
        <v>41</v>
      </c>
      <c r="J1039" s="14" t="s">
        <v>9</v>
      </c>
      <c r="K1039" s="14" t="s">
        <v>10</v>
      </c>
      <c r="L1039" s="14" t="s">
        <v>19</v>
      </c>
      <c r="M1039" s="14" t="s">
        <v>12</v>
      </c>
      <c r="N1039" s="14" t="s">
        <v>13</v>
      </c>
      <c r="O1039" s="14" t="s">
        <v>14</v>
      </c>
      <c r="P1039" s="14" t="s">
        <v>418</v>
      </c>
      <c r="Q1039" s="12">
        <f t="shared" si="132"/>
        <v>1</v>
      </c>
      <c r="R1039" s="12" cm="1">
        <f t="array" ref="R1039">SUMPRODUCT(($G$2:$G$3117=G1039)*(Q1039&gt;$Q$2:$Q$3117))+1</f>
        <v>1</v>
      </c>
      <c r="S1039" s="12">
        <f t="shared" si="133"/>
        <v>101326</v>
      </c>
      <c r="T1039" cm="1">
        <f t="array" ref="T1039">SUMPRODUCT(($G$2:$G$3117=G1039)*(S1039&gt;$S$2:$S$3117))+1</f>
        <v>1</v>
      </c>
      <c r="U1039" t="str">
        <f t="shared" si="134"/>
        <v xml:space="preserve">Plumpton </v>
      </c>
      <c r="V1039">
        <v>0</v>
      </c>
      <c r="W1039" t="s">
        <v>30</v>
      </c>
      <c r="X1039">
        <f t="shared" si="135"/>
        <v>2023</v>
      </c>
    </row>
    <row r="1040" spans="1:24" x14ac:dyDescent="0.25">
      <c r="A1040" s="10" t="str">
        <f t="shared" si="128"/>
        <v/>
      </c>
      <c r="B1040" s="10" t="str">
        <f t="shared" si="129"/>
        <v/>
      </c>
      <c r="C1040" s="10" t="str">
        <f t="shared" si="130"/>
        <v>Afternoon45006</v>
      </c>
      <c r="D1040" s="5" t="str">
        <f>IF('by region'!$C$2="Any","Any",'Fixture list'!W1040)&amp;M1040&amp;IF('by region'!$I$2="Any","Any",N1040)&amp;G1040</f>
        <v>AnyJumpAny45006</v>
      </c>
      <c r="E1040" s="5" t="e">
        <f>IF(I1040=#REF!,'Fixture list'!G1040,"")</f>
        <v>#REF!</v>
      </c>
      <c r="F1040" s="5" t="str">
        <f t="shared" si="131"/>
        <v>450062</v>
      </c>
      <c r="G1040" s="13">
        <v>45006</v>
      </c>
      <c r="H1040" s="14" t="s">
        <v>7</v>
      </c>
      <c r="I1040" s="14" t="s">
        <v>41</v>
      </c>
      <c r="J1040" s="14" t="s">
        <v>9</v>
      </c>
      <c r="K1040" s="14" t="s">
        <v>30</v>
      </c>
      <c r="L1040" s="14" t="s">
        <v>30</v>
      </c>
      <c r="M1040" s="14" t="s">
        <v>12</v>
      </c>
      <c r="N1040" s="14" t="s">
        <v>30</v>
      </c>
      <c r="O1040" s="14" t="s">
        <v>21</v>
      </c>
      <c r="P1040" s="14" t="s">
        <v>449</v>
      </c>
      <c r="Q1040" s="12">
        <f t="shared" si="132"/>
        <v>1</v>
      </c>
      <c r="R1040" s="12" cm="1">
        <f t="array" ref="R1040">SUMPRODUCT(($G$2:$G$3117=G1040)*(Q1040&gt;$Q$2:$Q$3117))+1</f>
        <v>1</v>
      </c>
      <c r="S1040" s="12">
        <f t="shared" si="133"/>
        <v>112144</v>
      </c>
      <c r="T1040" cm="1">
        <f t="array" ref="T1040">SUMPRODUCT(($G$2:$G$3117=G1040)*(S1040&gt;$S$2:$S$3117))+1</f>
        <v>2</v>
      </c>
      <c r="U1040" t="str">
        <f t="shared" si="134"/>
        <v xml:space="preserve">Plumpton </v>
      </c>
      <c r="V1040">
        <v>0</v>
      </c>
      <c r="W1040" t="s">
        <v>19</v>
      </c>
      <c r="X1040">
        <f t="shared" si="135"/>
        <v>2023</v>
      </c>
    </row>
    <row r="1041" spans="1:24" x14ac:dyDescent="0.25">
      <c r="A1041" s="10" t="str">
        <f t="shared" si="128"/>
        <v/>
      </c>
      <c r="B1041" s="10" t="str">
        <f t="shared" si="129"/>
        <v/>
      </c>
      <c r="C1041" s="10" t="str">
        <f t="shared" si="130"/>
        <v>Afternoon45025</v>
      </c>
      <c r="D1041" s="5" t="str">
        <f>IF('by region'!$C$2="Any","Any",'Fixture list'!W1041)&amp;M1041&amp;IF('by region'!$I$2="Any","Any",N1041)&amp;G1041</f>
        <v>AnyJumpAny45025</v>
      </c>
      <c r="E1041" s="5" t="e">
        <f>IF(I1041=#REF!,'Fixture list'!G1041,"")</f>
        <v>#REF!</v>
      </c>
      <c r="F1041" s="5" t="str">
        <f t="shared" si="131"/>
        <v>450252</v>
      </c>
      <c r="G1041" s="13">
        <v>45025</v>
      </c>
      <c r="H1041" s="14" t="s">
        <v>40</v>
      </c>
      <c r="I1041" s="14" t="s">
        <v>41</v>
      </c>
      <c r="J1041" s="14" t="s">
        <v>9</v>
      </c>
      <c r="K1041" s="14" t="s">
        <v>10</v>
      </c>
      <c r="L1041" s="14" t="s">
        <v>19</v>
      </c>
      <c r="M1041" s="14" t="s">
        <v>12</v>
      </c>
      <c r="N1041" s="14" t="s">
        <v>13</v>
      </c>
      <c r="O1041" s="14" t="s">
        <v>14</v>
      </c>
      <c r="P1041" s="14" t="s">
        <v>518</v>
      </c>
      <c r="Q1041" s="12">
        <f t="shared" si="132"/>
        <v>1</v>
      </c>
      <c r="R1041" s="12" cm="1">
        <f t="array" ref="R1041">SUMPRODUCT(($G$2:$G$3117=G1041)*(Q1041&gt;$Q$2:$Q$3117))+1</f>
        <v>1</v>
      </c>
      <c r="S1041" s="12">
        <f t="shared" si="133"/>
        <v>101328</v>
      </c>
      <c r="T1041" cm="1">
        <f t="array" ref="T1041">SUMPRODUCT(($G$2:$G$3117=G1041)*(S1041&gt;$S$2:$S$3117))+1</f>
        <v>2</v>
      </c>
      <c r="U1041" t="str">
        <f t="shared" si="134"/>
        <v xml:space="preserve">Plumpton </v>
      </c>
      <c r="V1041">
        <v>0</v>
      </c>
      <c r="W1041" t="s">
        <v>17</v>
      </c>
      <c r="X1041">
        <f t="shared" si="135"/>
        <v>2023</v>
      </c>
    </row>
    <row r="1042" spans="1:24" x14ac:dyDescent="0.25">
      <c r="A1042" s="10" t="str">
        <f t="shared" si="128"/>
        <v/>
      </c>
      <c r="B1042" s="10" t="str">
        <f t="shared" si="129"/>
        <v/>
      </c>
      <c r="C1042" s="10" t="str">
        <f t="shared" si="130"/>
        <v>Afternoon45026</v>
      </c>
      <c r="D1042" s="5" t="str">
        <f>IF('by region'!$C$2="Any","Any",'Fixture list'!W1042)&amp;M1042&amp;IF('by region'!$I$2="Any","Any",N1042)&amp;G1042</f>
        <v>AnyJumpAny45026</v>
      </c>
      <c r="E1042" s="5" t="e">
        <f>IF(I1042=#REF!,'Fixture list'!G1042,"")</f>
        <v>#REF!</v>
      </c>
      <c r="F1042" s="5" t="str">
        <f t="shared" si="131"/>
        <v>450264</v>
      </c>
      <c r="G1042" s="13">
        <v>45026</v>
      </c>
      <c r="H1042" s="14" t="s">
        <v>42</v>
      </c>
      <c r="I1042" s="14" t="s">
        <v>41</v>
      </c>
      <c r="J1042" s="14" t="s">
        <v>9</v>
      </c>
      <c r="K1042" s="14" t="s">
        <v>10</v>
      </c>
      <c r="L1042" s="14" t="s">
        <v>19</v>
      </c>
      <c r="M1042" s="14" t="s">
        <v>12</v>
      </c>
      <c r="N1042" s="14" t="s">
        <v>13</v>
      </c>
      <c r="O1042" s="14" t="s">
        <v>14</v>
      </c>
      <c r="P1042" s="14" t="s">
        <v>524</v>
      </c>
      <c r="Q1042" s="12">
        <f t="shared" si="132"/>
        <v>1</v>
      </c>
      <c r="R1042" s="12" cm="1">
        <f t="array" ref="R1042">SUMPRODUCT(($G$2:$G$3117=G1042)*(Q1042&gt;$Q$2:$Q$3117))+1</f>
        <v>1</v>
      </c>
      <c r="S1042" s="12">
        <f t="shared" si="133"/>
        <v>101329</v>
      </c>
      <c r="T1042" cm="1">
        <f t="array" ref="T1042">SUMPRODUCT(($G$2:$G$3117=G1042)*(S1042&gt;$S$2:$S$3117))+1</f>
        <v>4</v>
      </c>
      <c r="U1042" t="str">
        <f t="shared" si="134"/>
        <v xml:space="preserve">Plumpton </v>
      </c>
      <c r="V1042">
        <v>0</v>
      </c>
      <c r="W1042" t="s">
        <v>30</v>
      </c>
      <c r="X1042">
        <f t="shared" si="135"/>
        <v>2023</v>
      </c>
    </row>
    <row r="1043" spans="1:24" x14ac:dyDescent="0.25">
      <c r="A1043" s="10" t="str">
        <f t="shared" si="128"/>
        <v/>
      </c>
      <c r="B1043" s="10" t="str">
        <f t="shared" si="129"/>
        <v/>
      </c>
      <c r="C1043" s="10" t="str">
        <f t="shared" si="130"/>
        <v>Afternoon45039</v>
      </c>
      <c r="D1043" s="5" t="str">
        <f>IF('by region'!$C$2="Any","Any",'Fixture list'!W1043)&amp;M1043&amp;IF('by region'!$I$2="Any","Any",N1043)&amp;G1043</f>
        <v>AnyJumpAny45039</v>
      </c>
      <c r="E1043" s="5" t="e">
        <f>IF(I1043=#REF!,'Fixture list'!G1043,"")</f>
        <v>#REF!</v>
      </c>
      <c r="F1043" s="5" t="str">
        <f t="shared" si="131"/>
        <v>450392</v>
      </c>
      <c r="G1043" s="13">
        <v>45039</v>
      </c>
      <c r="H1043" s="14" t="s">
        <v>40</v>
      </c>
      <c r="I1043" s="14" t="s">
        <v>41</v>
      </c>
      <c r="J1043" s="14" t="s">
        <v>9</v>
      </c>
      <c r="K1043" s="14" t="s">
        <v>10</v>
      </c>
      <c r="L1043" s="14" t="s">
        <v>19</v>
      </c>
      <c r="M1043" s="14" t="s">
        <v>12</v>
      </c>
      <c r="N1043" s="14" t="s">
        <v>13</v>
      </c>
      <c r="O1043" s="14" t="s">
        <v>14</v>
      </c>
      <c r="P1043" s="14" t="s">
        <v>575</v>
      </c>
      <c r="Q1043" s="12">
        <f t="shared" si="132"/>
        <v>1</v>
      </c>
      <c r="R1043" s="12" cm="1">
        <f t="array" ref="R1043">SUMPRODUCT(($G$2:$G$3117=G1043)*(Q1043&gt;$Q$2:$Q$3117))+1</f>
        <v>1</v>
      </c>
      <c r="S1043" s="12">
        <f t="shared" si="133"/>
        <v>101713</v>
      </c>
      <c r="T1043" cm="1">
        <f t="array" ref="T1043">SUMPRODUCT(($G$2:$G$3117=G1043)*(S1043&gt;$S$2:$S$3117))+1</f>
        <v>2</v>
      </c>
      <c r="U1043" t="str">
        <f t="shared" si="134"/>
        <v xml:space="preserve">Plumpton </v>
      </c>
      <c r="V1043">
        <v>0</v>
      </c>
      <c r="W1043" t="s">
        <v>30</v>
      </c>
      <c r="X1043">
        <f t="shared" si="135"/>
        <v>2023</v>
      </c>
    </row>
    <row r="1044" spans="1:24" x14ac:dyDescent="0.25">
      <c r="A1044" s="10" t="str">
        <f t="shared" si="128"/>
        <v/>
      </c>
      <c r="B1044" s="10" t="str">
        <f t="shared" si="129"/>
        <v/>
      </c>
      <c r="C1044" s="10" t="str">
        <f t="shared" si="130"/>
        <v>Afternoon45060</v>
      </c>
      <c r="D1044" s="5" t="str">
        <f>IF('by region'!$C$2="Any","Any",'Fixture list'!W1044)&amp;M1044&amp;IF('by region'!$I$2="Any","Any",N1044)&amp;G1044</f>
        <v>AnyJumpAny45060</v>
      </c>
      <c r="E1044" s="5" t="e">
        <f>IF(I1044=#REF!,'Fixture list'!G1044,"")</f>
        <v>#REF!</v>
      </c>
      <c r="F1044" s="5" t="str">
        <f t="shared" si="131"/>
        <v>450602</v>
      </c>
      <c r="G1044" s="13">
        <v>45060</v>
      </c>
      <c r="H1044" s="14" t="s">
        <v>40</v>
      </c>
      <c r="I1044" s="14" t="s">
        <v>41</v>
      </c>
      <c r="J1044" s="14" t="s">
        <v>9</v>
      </c>
      <c r="K1044" s="14" t="s">
        <v>10</v>
      </c>
      <c r="L1044" s="14" t="s">
        <v>19</v>
      </c>
      <c r="M1044" s="14" t="s">
        <v>12</v>
      </c>
      <c r="N1044" s="14" t="s">
        <v>13</v>
      </c>
      <c r="O1044" s="14" t="s">
        <v>14</v>
      </c>
      <c r="P1044" s="14" t="s">
        <v>671</v>
      </c>
      <c r="Q1044" s="12">
        <f t="shared" si="132"/>
        <v>1</v>
      </c>
      <c r="R1044" s="12" cm="1">
        <f t="array" ref="R1044">SUMPRODUCT(($G$2:$G$3117=G1044)*(Q1044&gt;$Q$2:$Q$3117))+1</f>
        <v>1</v>
      </c>
      <c r="S1044" s="12">
        <f t="shared" si="133"/>
        <v>101333</v>
      </c>
      <c r="T1044" cm="1">
        <f t="array" ref="T1044">SUMPRODUCT(($G$2:$G$3117=G1044)*(S1044&gt;$S$2:$S$3117))+1</f>
        <v>2</v>
      </c>
      <c r="U1044" t="str">
        <f t="shared" si="134"/>
        <v xml:space="preserve">Plumpton </v>
      </c>
      <c r="V1044">
        <v>0</v>
      </c>
      <c r="W1044" t="s">
        <v>11</v>
      </c>
      <c r="X1044">
        <f t="shared" si="135"/>
        <v>2023</v>
      </c>
    </row>
    <row r="1045" spans="1:24" x14ac:dyDescent="0.25">
      <c r="A1045" s="10" t="str">
        <f t="shared" si="128"/>
        <v/>
      </c>
      <c r="B1045" s="10" t="str">
        <f t="shared" si="129"/>
        <v/>
      </c>
      <c r="C1045" s="10" t="str">
        <f t="shared" si="130"/>
        <v>Afternoon45193</v>
      </c>
      <c r="D1045" s="5" t="str">
        <f>IF('by region'!$C$2="Any","Any",'Fixture list'!W1045)&amp;M1045&amp;IF('by region'!$I$2="Any","Any",N1045)&amp;G1045</f>
        <v>AnyJumpAny45193</v>
      </c>
      <c r="E1045" s="5" t="e">
        <f>IF(I1045=#REF!,'Fixture list'!G1045,"")</f>
        <v>#REF!</v>
      </c>
      <c r="F1045" s="5" t="str">
        <f t="shared" si="131"/>
        <v>451932</v>
      </c>
      <c r="G1045" s="13">
        <v>45193</v>
      </c>
      <c r="H1045" s="14" t="s">
        <v>40</v>
      </c>
      <c r="I1045" s="14" t="s">
        <v>41</v>
      </c>
      <c r="J1045" s="14" t="s">
        <v>9</v>
      </c>
      <c r="K1045" s="14" t="s">
        <v>10</v>
      </c>
      <c r="L1045" s="14" t="s">
        <v>30</v>
      </c>
      <c r="M1045" s="14" t="s">
        <v>12</v>
      </c>
      <c r="N1045" s="14" t="s">
        <v>13</v>
      </c>
      <c r="O1045" s="14" t="s">
        <v>14</v>
      </c>
      <c r="P1045" s="14" t="s">
        <v>1282</v>
      </c>
      <c r="Q1045" s="12">
        <f t="shared" si="132"/>
        <v>1</v>
      </c>
      <c r="R1045" s="12" cm="1">
        <f t="array" ref="R1045">SUMPRODUCT(($G$2:$G$3117=G1045)*(Q1045&gt;$Q$2:$Q$3117))+1</f>
        <v>1</v>
      </c>
      <c r="S1045" s="12">
        <f t="shared" si="133"/>
        <v>101331</v>
      </c>
      <c r="T1045" cm="1">
        <f t="array" ref="T1045">SUMPRODUCT(($G$2:$G$3117=G1045)*(S1045&gt;$S$2:$S$3117))+1</f>
        <v>2</v>
      </c>
      <c r="U1045" t="str">
        <f t="shared" si="134"/>
        <v xml:space="preserve">Plumpton </v>
      </c>
      <c r="V1045">
        <v>0</v>
      </c>
      <c r="W1045" t="s">
        <v>19</v>
      </c>
      <c r="X1045">
        <f t="shared" si="135"/>
        <v>2023</v>
      </c>
    </row>
    <row r="1046" spans="1:24" x14ac:dyDescent="0.25">
      <c r="A1046" s="10" t="str">
        <f t="shared" si="128"/>
        <v/>
      </c>
      <c r="B1046" s="10" t="str">
        <f t="shared" si="129"/>
        <v/>
      </c>
      <c r="C1046" s="10" t="str">
        <f t="shared" si="130"/>
        <v>Afternoon45222</v>
      </c>
      <c r="D1046" s="5" t="str">
        <f>IF('by region'!$C$2="Any","Any",'Fixture list'!W1046)&amp;M1046&amp;IF('by region'!$I$2="Any","Any",N1046)&amp;G1046</f>
        <v>AnyJumpAny45222</v>
      </c>
      <c r="E1046" s="5" t="e">
        <f>IF(I1046=#REF!,'Fixture list'!G1046,"")</f>
        <v>#REF!</v>
      </c>
      <c r="F1046" s="5" t="str">
        <f t="shared" si="131"/>
        <v>452221</v>
      </c>
      <c r="G1046" s="13">
        <v>45222</v>
      </c>
      <c r="H1046" s="14" t="s">
        <v>42</v>
      </c>
      <c r="I1046" s="14" t="s">
        <v>41</v>
      </c>
      <c r="J1046" s="14" t="s">
        <v>9</v>
      </c>
      <c r="K1046" s="14" t="s">
        <v>10</v>
      </c>
      <c r="L1046" s="14" t="s">
        <v>30</v>
      </c>
      <c r="M1046" s="14" t="s">
        <v>12</v>
      </c>
      <c r="N1046" s="14" t="s">
        <v>13</v>
      </c>
      <c r="O1046" s="14" t="s">
        <v>14</v>
      </c>
      <c r="P1046" s="14" t="s">
        <v>1397</v>
      </c>
      <c r="Q1046" s="12">
        <f t="shared" si="132"/>
        <v>1</v>
      </c>
      <c r="R1046" s="12" cm="1">
        <f t="array" ref="R1046">SUMPRODUCT(($G$2:$G$3117=G1046)*(Q1046&gt;$Q$2:$Q$3117))+1</f>
        <v>1</v>
      </c>
      <c r="S1046" s="12">
        <f t="shared" si="133"/>
        <v>101334</v>
      </c>
      <c r="T1046" cm="1">
        <f t="array" ref="T1046">SUMPRODUCT(($G$2:$G$3117=G1046)*(S1046&gt;$S$2:$S$3117))+1</f>
        <v>1</v>
      </c>
      <c r="U1046" t="str">
        <f t="shared" si="134"/>
        <v xml:space="preserve">Plumpton </v>
      </c>
      <c r="V1046">
        <v>0</v>
      </c>
      <c r="W1046" t="s">
        <v>11</v>
      </c>
      <c r="X1046">
        <f t="shared" si="135"/>
        <v>2023</v>
      </c>
    </row>
    <row r="1047" spans="1:24" x14ac:dyDescent="0.25">
      <c r="A1047" s="10" t="str">
        <f t="shared" si="128"/>
        <v/>
      </c>
      <c r="B1047" s="10" t="str">
        <f t="shared" si="129"/>
        <v/>
      </c>
      <c r="C1047" s="10" t="str">
        <f t="shared" si="130"/>
        <v>Afternoon45236</v>
      </c>
      <c r="D1047" s="5" t="str">
        <f>IF('by region'!$C$2="Any","Any",'Fixture list'!W1047)&amp;M1047&amp;IF('by region'!$I$2="Any","Any",N1047)&amp;G1047</f>
        <v>AnyJumpAny45236</v>
      </c>
      <c r="E1047" s="5" t="e">
        <f>IF(I1047=#REF!,'Fixture list'!G1047,"")</f>
        <v>#REF!</v>
      </c>
      <c r="F1047" s="5" t="str">
        <f t="shared" si="131"/>
        <v>452362</v>
      </c>
      <c r="G1047" s="13">
        <v>45236</v>
      </c>
      <c r="H1047" s="14" t="s">
        <v>42</v>
      </c>
      <c r="I1047" s="14" t="s">
        <v>41</v>
      </c>
      <c r="J1047" s="14" t="s">
        <v>9</v>
      </c>
      <c r="K1047" s="14" t="s">
        <v>10</v>
      </c>
      <c r="L1047" s="14" t="s">
        <v>30</v>
      </c>
      <c r="M1047" s="14" t="s">
        <v>12</v>
      </c>
      <c r="N1047" s="14" t="s">
        <v>13</v>
      </c>
      <c r="O1047" s="14" t="s">
        <v>14</v>
      </c>
      <c r="P1047" s="14" t="s">
        <v>1451</v>
      </c>
      <c r="Q1047" s="12">
        <f t="shared" si="132"/>
        <v>1</v>
      </c>
      <c r="R1047" s="12" cm="1">
        <f t="array" ref="R1047">SUMPRODUCT(($G$2:$G$3117=G1047)*(Q1047&gt;$Q$2:$Q$3117))+1</f>
        <v>1</v>
      </c>
      <c r="S1047" s="12">
        <f t="shared" si="133"/>
        <v>101335</v>
      </c>
      <c r="T1047" cm="1">
        <f t="array" ref="T1047">SUMPRODUCT(($G$2:$G$3117=G1047)*(S1047&gt;$S$2:$S$3117))+1</f>
        <v>2</v>
      </c>
      <c r="U1047" t="str">
        <f t="shared" si="134"/>
        <v xml:space="preserve">Plumpton </v>
      </c>
      <c r="V1047">
        <v>0</v>
      </c>
      <c r="W1047" t="s">
        <v>17</v>
      </c>
      <c r="X1047">
        <f t="shared" si="135"/>
        <v>2023</v>
      </c>
    </row>
    <row r="1048" spans="1:24" x14ac:dyDescent="0.25">
      <c r="A1048" s="10" t="str">
        <f t="shared" si="128"/>
        <v/>
      </c>
      <c r="B1048" s="10" t="str">
        <f t="shared" si="129"/>
        <v/>
      </c>
      <c r="C1048" s="10" t="str">
        <f t="shared" si="130"/>
        <v>Afternoon45250</v>
      </c>
      <c r="D1048" s="5" t="str">
        <f>IF('by region'!$C$2="Any","Any",'Fixture list'!W1048)&amp;M1048&amp;IF('by region'!$I$2="Any","Any",N1048)&amp;G1048</f>
        <v>AnyJumpAny45250</v>
      </c>
      <c r="E1048" s="5" t="e">
        <f>IF(I1048=#REF!,'Fixture list'!G1048,"")</f>
        <v>#REF!</v>
      </c>
      <c r="F1048" s="5" t="str">
        <f t="shared" si="131"/>
        <v>452503</v>
      </c>
      <c r="G1048" s="13">
        <v>45250</v>
      </c>
      <c r="H1048" s="14" t="s">
        <v>42</v>
      </c>
      <c r="I1048" s="14" t="s">
        <v>41</v>
      </c>
      <c r="J1048" s="14" t="s">
        <v>9</v>
      </c>
      <c r="K1048" s="14" t="s">
        <v>10</v>
      </c>
      <c r="L1048" s="14" t="s">
        <v>17</v>
      </c>
      <c r="M1048" s="14" t="s">
        <v>12</v>
      </c>
      <c r="N1048" s="14" t="s">
        <v>13</v>
      </c>
      <c r="O1048" s="14" t="s">
        <v>14</v>
      </c>
      <c r="P1048" s="14" t="s">
        <v>1504</v>
      </c>
      <c r="Q1048" s="12">
        <f t="shared" si="132"/>
        <v>1</v>
      </c>
      <c r="R1048" s="12" cm="1">
        <f t="array" ref="R1048">SUMPRODUCT(($G$2:$G$3117=G1048)*(Q1048&gt;$Q$2:$Q$3117))+1</f>
        <v>1</v>
      </c>
      <c r="S1048" s="12">
        <f t="shared" si="133"/>
        <v>101336</v>
      </c>
      <c r="T1048" cm="1">
        <f t="array" ref="T1048">SUMPRODUCT(($G$2:$G$3117=G1048)*(S1048&gt;$S$2:$S$3117))+1</f>
        <v>3</v>
      </c>
      <c r="U1048" t="str">
        <f t="shared" si="134"/>
        <v xml:space="preserve">Plumpton </v>
      </c>
      <c r="V1048">
        <v>0</v>
      </c>
      <c r="W1048" t="s">
        <v>19</v>
      </c>
      <c r="X1048">
        <f t="shared" si="135"/>
        <v>2023</v>
      </c>
    </row>
    <row r="1049" spans="1:24" x14ac:dyDescent="0.25">
      <c r="A1049" s="10" t="str">
        <f t="shared" si="128"/>
        <v/>
      </c>
      <c r="B1049" s="10" t="str">
        <f t="shared" si="129"/>
        <v/>
      </c>
      <c r="C1049" s="10" t="str">
        <f t="shared" si="130"/>
        <v>Afternoon45264</v>
      </c>
      <c r="D1049" s="5" t="str">
        <f>IF('by region'!$C$2="Any","Any",'Fixture list'!W1049)&amp;M1049&amp;IF('by region'!$I$2="Any","Any",N1049)&amp;G1049</f>
        <v>AnyJumpAny45264</v>
      </c>
      <c r="E1049" s="5" t="e">
        <f>IF(I1049=#REF!,'Fixture list'!G1049,"")</f>
        <v>#REF!</v>
      </c>
      <c r="F1049" s="5" t="str">
        <f t="shared" si="131"/>
        <v>452642</v>
      </c>
      <c r="G1049" s="13">
        <v>45264</v>
      </c>
      <c r="H1049" s="14" t="s">
        <v>42</v>
      </c>
      <c r="I1049" s="14" t="s">
        <v>41</v>
      </c>
      <c r="J1049" s="14" t="s">
        <v>9</v>
      </c>
      <c r="K1049" s="14" t="s">
        <v>10</v>
      </c>
      <c r="L1049" s="14" t="s">
        <v>19</v>
      </c>
      <c r="M1049" s="14" t="s">
        <v>12</v>
      </c>
      <c r="N1049" s="14" t="s">
        <v>13</v>
      </c>
      <c r="O1049" s="14" t="s">
        <v>14</v>
      </c>
      <c r="P1049" s="14" t="s">
        <v>1550</v>
      </c>
      <c r="Q1049" s="12">
        <f t="shared" si="132"/>
        <v>1</v>
      </c>
      <c r="R1049" s="12" cm="1">
        <f t="array" ref="R1049">SUMPRODUCT(($G$2:$G$3117=G1049)*(Q1049&gt;$Q$2:$Q$3117))+1</f>
        <v>1</v>
      </c>
      <c r="S1049" s="12">
        <f t="shared" si="133"/>
        <v>101337</v>
      </c>
      <c r="T1049" cm="1">
        <f t="array" ref="T1049">SUMPRODUCT(($G$2:$G$3117=G1049)*(S1049&gt;$S$2:$S$3117))+1</f>
        <v>2</v>
      </c>
      <c r="U1049" t="str">
        <f t="shared" si="134"/>
        <v xml:space="preserve">Plumpton </v>
      </c>
      <c r="V1049">
        <v>0</v>
      </c>
      <c r="W1049" t="s">
        <v>11</v>
      </c>
      <c r="X1049">
        <f t="shared" si="135"/>
        <v>2023</v>
      </c>
    </row>
    <row r="1050" spans="1:24" x14ac:dyDescent="0.25">
      <c r="A1050" s="10" t="str">
        <f t="shared" si="128"/>
        <v/>
      </c>
      <c r="B1050" s="10" t="str">
        <f t="shared" si="129"/>
        <v/>
      </c>
      <c r="C1050" s="10" t="str">
        <f t="shared" si="130"/>
        <v>Afternoon45278</v>
      </c>
      <c r="D1050" s="5" t="str">
        <f>IF('by region'!$C$2="Any","Any",'Fixture list'!W1050)&amp;M1050&amp;IF('by region'!$I$2="Any","Any",N1050)&amp;G1050</f>
        <v>AnyJumpAny45278</v>
      </c>
      <c r="E1050" s="5" t="e">
        <f>IF(I1050=#REF!,'Fixture list'!G1050,"")</f>
        <v>#REF!</v>
      </c>
      <c r="F1050" s="5" t="str">
        <f t="shared" si="131"/>
        <v>452782</v>
      </c>
      <c r="G1050" s="13">
        <v>45278</v>
      </c>
      <c r="H1050" s="14" t="s">
        <v>42</v>
      </c>
      <c r="I1050" s="14" t="s">
        <v>41</v>
      </c>
      <c r="J1050" s="14" t="s">
        <v>9</v>
      </c>
      <c r="K1050" s="14" t="s">
        <v>10</v>
      </c>
      <c r="L1050" s="14" t="s">
        <v>17</v>
      </c>
      <c r="M1050" s="14" t="s">
        <v>12</v>
      </c>
      <c r="N1050" s="14" t="s">
        <v>13</v>
      </c>
      <c r="O1050" s="14" t="s">
        <v>14</v>
      </c>
      <c r="P1050" s="14" t="s">
        <v>1600</v>
      </c>
      <c r="Q1050" s="12">
        <f t="shared" si="132"/>
        <v>1</v>
      </c>
      <c r="R1050" s="12" cm="1">
        <f t="array" ref="R1050">SUMPRODUCT(($G$2:$G$3117=G1050)*(Q1050&gt;$Q$2:$Q$3117))+1</f>
        <v>1</v>
      </c>
      <c r="S1050" s="12">
        <f t="shared" si="133"/>
        <v>101338</v>
      </c>
      <c r="T1050" cm="1">
        <f t="array" ref="T1050">SUMPRODUCT(($G$2:$G$3117=G1050)*(S1050&gt;$S$2:$S$3117))+1</f>
        <v>2</v>
      </c>
      <c r="U1050" t="str">
        <f t="shared" si="134"/>
        <v xml:space="preserve">Plumpton </v>
      </c>
      <c r="V1050">
        <v>0</v>
      </c>
      <c r="W1050" t="s">
        <v>19</v>
      </c>
      <c r="X1050">
        <f t="shared" si="135"/>
        <v>2023</v>
      </c>
    </row>
    <row r="1051" spans="1:24" x14ac:dyDescent="0.25">
      <c r="A1051" s="10" t="str">
        <f t="shared" si="128"/>
        <v/>
      </c>
      <c r="B1051" s="10" t="str">
        <f t="shared" si="129"/>
        <v/>
      </c>
      <c r="C1051" s="10" t="str">
        <f t="shared" si="130"/>
        <v>Afternoon45027</v>
      </c>
      <c r="D1051" s="5" t="str">
        <f>IF('by region'!$C$2="Any","Any",'Fixture list'!W1051)&amp;M1051&amp;IF('by region'!$I$2="Any","Any",N1051)&amp;G1051</f>
        <v>AnyFlatAny45027</v>
      </c>
      <c r="E1051" s="5" t="e">
        <f>IF(I1051=#REF!,'Fixture list'!G1051,"")</f>
        <v>#REF!</v>
      </c>
      <c r="F1051" s="5" t="str">
        <f t="shared" si="131"/>
        <v>450272</v>
      </c>
      <c r="G1051" s="13">
        <v>45027</v>
      </c>
      <c r="H1051" s="14" t="s">
        <v>7</v>
      </c>
      <c r="I1051" s="14" t="s">
        <v>71</v>
      </c>
      <c r="J1051" s="14" t="s">
        <v>9</v>
      </c>
      <c r="K1051" s="14" t="s">
        <v>10</v>
      </c>
      <c r="L1051" s="14" t="s">
        <v>11</v>
      </c>
      <c r="M1051" s="14" t="s">
        <v>25</v>
      </c>
      <c r="N1051" s="14" t="s">
        <v>13</v>
      </c>
      <c r="O1051" s="14" t="s">
        <v>14</v>
      </c>
      <c r="P1051" s="14" t="s">
        <v>525</v>
      </c>
      <c r="Q1051" s="12">
        <f t="shared" si="132"/>
        <v>1</v>
      </c>
      <c r="R1051" s="12" cm="1">
        <f t="array" ref="R1051">SUMPRODUCT(($G$2:$G$3117=G1051)*(Q1051&gt;$Q$2:$Q$3117))+1</f>
        <v>1</v>
      </c>
      <c r="S1051" s="12">
        <f t="shared" si="133"/>
        <v>101339</v>
      </c>
      <c r="T1051" cm="1">
        <f t="array" ref="T1051">SUMPRODUCT(($G$2:$G$3117=G1051)*(S1051&gt;$S$2:$S$3117))+1</f>
        <v>2</v>
      </c>
      <c r="U1051" t="str">
        <f t="shared" si="134"/>
        <v xml:space="preserve">PONTEFRACT </v>
      </c>
      <c r="V1051">
        <v>0</v>
      </c>
      <c r="W1051" t="s">
        <v>11</v>
      </c>
      <c r="X1051">
        <f t="shared" si="135"/>
        <v>2023</v>
      </c>
    </row>
    <row r="1052" spans="1:24" x14ac:dyDescent="0.25">
      <c r="A1052" s="10" t="str">
        <f t="shared" si="128"/>
        <v/>
      </c>
      <c r="B1052" s="10" t="str">
        <f t="shared" si="129"/>
        <v/>
      </c>
      <c r="C1052" s="10" t="str">
        <f t="shared" si="130"/>
        <v>Afternoon45040</v>
      </c>
      <c r="D1052" s="5" t="str">
        <f>IF('by region'!$C$2="Any","Any",'Fixture list'!W1052)&amp;M1052&amp;IF('by region'!$I$2="Any","Any",N1052)&amp;G1052</f>
        <v>AnyFlatAny45040</v>
      </c>
      <c r="E1052" s="5" t="e">
        <f>IF(I1052=#REF!,'Fixture list'!G1052,"")</f>
        <v>#REF!</v>
      </c>
      <c r="F1052" s="5" t="str">
        <f t="shared" si="131"/>
        <v>450402</v>
      </c>
      <c r="G1052" s="13">
        <v>45040</v>
      </c>
      <c r="H1052" s="14" t="s">
        <v>42</v>
      </c>
      <c r="I1052" s="14" t="s">
        <v>71</v>
      </c>
      <c r="J1052" s="14" t="s">
        <v>9</v>
      </c>
      <c r="K1052" s="14" t="s">
        <v>10</v>
      </c>
      <c r="L1052" s="14" t="s">
        <v>11</v>
      </c>
      <c r="M1052" s="14" t="s">
        <v>25</v>
      </c>
      <c r="N1052" s="14" t="s">
        <v>13</v>
      </c>
      <c r="O1052" s="14" t="s">
        <v>14</v>
      </c>
      <c r="P1052" s="14" t="s">
        <v>576</v>
      </c>
      <c r="Q1052" s="12">
        <f t="shared" si="132"/>
        <v>1</v>
      </c>
      <c r="R1052" s="12" cm="1">
        <f t="array" ref="R1052">SUMPRODUCT(($G$2:$G$3117=G1052)*(Q1052&gt;$Q$2:$Q$3117))+1</f>
        <v>1</v>
      </c>
      <c r="S1052" s="12">
        <f t="shared" si="133"/>
        <v>101343</v>
      </c>
      <c r="T1052" cm="1">
        <f t="array" ref="T1052">SUMPRODUCT(($G$2:$G$3117=G1052)*(S1052&gt;$S$2:$S$3117))+1</f>
        <v>2</v>
      </c>
      <c r="U1052" t="str">
        <f t="shared" si="134"/>
        <v xml:space="preserve">PONTEFRACT </v>
      </c>
      <c r="V1052">
        <v>0</v>
      </c>
      <c r="W1052" t="s">
        <v>19</v>
      </c>
      <c r="X1052">
        <f t="shared" si="135"/>
        <v>2023</v>
      </c>
    </row>
    <row r="1053" spans="1:24" x14ac:dyDescent="0.25">
      <c r="A1053" s="10" t="str">
        <f t="shared" si="128"/>
        <v/>
      </c>
      <c r="B1053" s="10" t="str">
        <f t="shared" si="129"/>
        <v/>
      </c>
      <c r="C1053" s="10" t="str">
        <f t="shared" si="130"/>
        <v>Afternoon45049</v>
      </c>
      <c r="D1053" s="5" t="str">
        <f>IF('by region'!$C$2="Any","Any",'Fixture list'!W1053)&amp;M1053&amp;IF('by region'!$I$2="Any","Any",N1053)&amp;G1053</f>
        <v>AnyFlatAny45049</v>
      </c>
      <c r="E1053" s="5" t="e">
        <f>IF(I1053=#REF!,'Fixture list'!G1053,"")</f>
        <v>#REF!</v>
      </c>
      <c r="F1053" s="5" t="str">
        <f t="shared" si="131"/>
        <v>450493</v>
      </c>
      <c r="G1053" s="13">
        <v>45049</v>
      </c>
      <c r="H1053" s="14" t="s">
        <v>27</v>
      </c>
      <c r="I1053" s="14" t="s">
        <v>71</v>
      </c>
      <c r="J1053" s="14" t="s">
        <v>9</v>
      </c>
      <c r="K1053" s="14" t="s">
        <v>10</v>
      </c>
      <c r="L1053" s="14" t="s">
        <v>11</v>
      </c>
      <c r="M1053" s="14" t="s">
        <v>25</v>
      </c>
      <c r="N1053" s="14" t="s">
        <v>13</v>
      </c>
      <c r="O1053" s="14" t="s">
        <v>14</v>
      </c>
      <c r="P1053" s="14" t="s">
        <v>618</v>
      </c>
      <c r="Q1053" s="12">
        <f t="shared" si="132"/>
        <v>1</v>
      </c>
      <c r="R1053" s="12" cm="1">
        <f t="array" ref="R1053">SUMPRODUCT(($G$2:$G$3117=G1053)*(Q1053&gt;$Q$2:$Q$3117))+1</f>
        <v>1</v>
      </c>
      <c r="S1053" s="12">
        <f t="shared" si="133"/>
        <v>101341</v>
      </c>
      <c r="T1053" cm="1">
        <f t="array" ref="T1053">SUMPRODUCT(($G$2:$G$3117=G1053)*(S1053&gt;$S$2:$S$3117))+1</f>
        <v>3</v>
      </c>
      <c r="U1053" t="str">
        <f t="shared" si="134"/>
        <v xml:space="preserve">PONTEFRACT </v>
      </c>
      <c r="V1053">
        <v>0</v>
      </c>
      <c r="W1053" t="s">
        <v>11</v>
      </c>
      <c r="X1053">
        <f t="shared" si="135"/>
        <v>2023</v>
      </c>
    </row>
    <row r="1054" spans="1:24" x14ac:dyDescent="0.25">
      <c r="A1054" s="10" t="str">
        <f t="shared" si="128"/>
        <v/>
      </c>
      <c r="B1054" s="10" t="str">
        <f t="shared" si="129"/>
        <v/>
      </c>
      <c r="C1054" s="10" t="str">
        <f t="shared" si="130"/>
        <v>Evening45072</v>
      </c>
      <c r="D1054" s="5" t="str">
        <f>IF('by region'!$C$2="Any","Any",'Fixture list'!W1054)&amp;M1054&amp;IF('by region'!$I$2="Any","Any",N1054)&amp;G1054</f>
        <v>AnyFlatAny45072</v>
      </c>
      <c r="E1054" s="5" t="e">
        <f>IF(I1054=#REF!,'Fixture list'!G1054,"")</f>
        <v>#REF!</v>
      </c>
      <c r="F1054" s="5" t="str">
        <f t="shared" si="131"/>
        <v>450724</v>
      </c>
      <c r="G1054" s="13">
        <v>45072</v>
      </c>
      <c r="H1054" s="14" t="s">
        <v>35</v>
      </c>
      <c r="I1054" s="14" t="s">
        <v>71</v>
      </c>
      <c r="J1054" s="14" t="s">
        <v>80</v>
      </c>
      <c r="K1054" s="14" t="s">
        <v>10</v>
      </c>
      <c r="L1054" s="14" t="s">
        <v>11</v>
      </c>
      <c r="M1054" s="14" t="s">
        <v>25</v>
      </c>
      <c r="N1054" s="14" t="s">
        <v>13</v>
      </c>
      <c r="O1054" s="14" t="s">
        <v>14</v>
      </c>
      <c r="P1054" s="14" t="s">
        <v>728</v>
      </c>
      <c r="Q1054" s="12">
        <f t="shared" si="132"/>
        <v>2</v>
      </c>
      <c r="R1054" s="12" cm="1">
        <f t="array" ref="R1054">SUMPRODUCT(($G$2:$G$3117=G1054)*(Q1054&gt;$Q$2:$Q$3117))+1</f>
        <v>4</v>
      </c>
      <c r="S1054" s="12">
        <f t="shared" si="133"/>
        <v>401342</v>
      </c>
      <c r="T1054" cm="1">
        <f t="array" ref="T1054">SUMPRODUCT(($G$2:$G$3117=G1054)*(S1054&gt;$S$2:$S$3117))+1</f>
        <v>4</v>
      </c>
      <c r="U1054" t="str">
        <f t="shared" si="134"/>
        <v>PONTEFRACT †</v>
      </c>
      <c r="V1054">
        <v>0</v>
      </c>
      <c r="W1054" t="s">
        <v>19</v>
      </c>
      <c r="X1054">
        <f t="shared" si="135"/>
        <v>2023</v>
      </c>
    </row>
    <row r="1055" spans="1:24" x14ac:dyDescent="0.25">
      <c r="A1055" s="10" t="str">
        <f t="shared" si="128"/>
        <v/>
      </c>
      <c r="B1055" s="10" t="str">
        <f t="shared" si="129"/>
        <v/>
      </c>
      <c r="C1055" s="10" t="str">
        <f t="shared" si="130"/>
        <v>Evening45089</v>
      </c>
      <c r="D1055" s="5" t="str">
        <f>IF('by region'!$C$2="Any","Any",'Fixture list'!W1055)&amp;M1055&amp;IF('by region'!$I$2="Any","Any",N1055)&amp;G1055</f>
        <v>AnyFlatAny45089</v>
      </c>
      <c r="E1055" s="5" t="e">
        <f>IF(I1055=#REF!,'Fixture list'!G1055,"")</f>
        <v>#REF!</v>
      </c>
      <c r="F1055" s="5" t="str">
        <f t="shared" si="131"/>
        <v>450893</v>
      </c>
      <c r="G1055" s="13">
        <v>45089</v>
      </c>
      <c r="H1055" s="14" t="s">
        <v>42</v>
      </c>
      <c r="I1055" s="14" t="s">
        <v>71</v>
      </c>
      <c r="J1055" s="14" t="s">
        <v>80</v>
      </c>
      <c r="K1055" s="14" t="s">
        <v>10</v>
      </c>
      <c r="L1055" s="14" t="s">
        <v>11</v>
      </c>
      <c r="M1055" s="14" t="s">
        <v>25</v>
      </c>
      <c r="N1055" s="14" t="s">
        <v>13</v>
      </c>
      <c r="O1055" s="14" t="s">
        <v>14</v>
      </c>
      <c r="P1055" s="14" t="s">
        <v>808</v>
      </c>
      <c r="Q1055" s="12">
        <f t="shared" si="132"/>
        <v>2</v>
      </c>
      <c r="R1055" s="12" cm="1">
        <f t="array" ref="R1055">SUMPRODUCT(($G$2:$G$3117=G1055)*(Q1055&gt;$Q$2:$Q$3117))+1</f>
        <v>3</v>
      </c>
      <c r="S1055" s="12">
        <f t="shared" si="133"/>
        <v>301357</v>
      </c>
      <c r="T1055" cm="1">
        <f t="array" ref="T1055">SUMPRODUCT(($G$2:$G$3117=G1055)*(S1055&gt;$S$2:$S$3117))+1</f>
        <v>3</v>
      </c>
      <c r="U1055" t="str">
        <f t="shared" si="134"/>
        <v>PONTEFRACT †</v>
      </c>
      <c r="V1055">
        <v>0</v>
      </c>
      <c r="W1055" t="s">
        <v>17</v>
      </c>
      <c r="X1055">
        <f t="shared" si="135"/>
        <v>2023</v>
      </c>
    </row>
    <row r="1056" spans="1:24" x14ac:dyDescent="0.25">
      <c r="A1056" s="10" t="str">
        <f t="shared" si="128"/>
        <v/>
      </c>
      <c r="B1056" s="10" t="str">
        <f t="shared" si="129"/>
        <v/>
      </c>
      <c r="C1056" s="10" t="str">
        <f t="shared" si="130"/>
        <v>Afternoon45102</v>
      </c>
      <c r="D1056" s="5" t="str">
        <f>IF('by region'!$C$2="Any","Any",'Fixture list'!W1056)&amp;M1056&amp;IF('by region'!$I$2="Any","Any",N1056)&amp;G1056</f>
        <v>AnyFlatAny45102</v>
      </c>
      <c r="E1056" s="5" t="e">
        <f>IF(I1056=#REF!,'Fixture list'!G1056,"")</f>
        <v>#REF!</v>
      </c>
      <c r="F1056" s="5" t="str">
        <f t="shared" si="131"/>
        <v>451022</v>
      </c>
      <c r="G1056" s="13">
        <v>45102</v>
      </c>
      <c r="H1056" s="14" t="s">
        <v>40</v>
      </c>
      <c r="I1056" s="14" t="s">
        <v>71</v>
      </c>
      <c r="J1056" s="14" t="s">
        <v>9</v>
      </c>
      <c r="K1056" s="14" t="s">
        <v>10</v>
      </c>
      <c r="L1056" s="14" t="s">
        <v>11</v>
      </c>
      <c r="M1056" s="14" t="s">
        <v>25</v>
      </c>
      <c r="N1056" s="14" t="s">
        <v>13</v>
      </c>
      <c r="O1056" s="14" t="s">
        <v>14</v>
      </c>
      <c r="P1056" s="14" t="s">
        <v>873</v>
      </c>
      <c r="Q1056" s="12">
        <f t="shared" si="132"/>
        <v>1</v>
      </c>
      <c r="R1056" s="12" cm="1">
        <f t="array" ref="R1056">SUMPRODUCT(($G$2:$G$3117=G1056)*(Q1056&gt;$Q$2:$Q$3117))+1</f>
        <v>1</v>
      </c>
      <c r="S1056" s="12">
        <f t="shared" si="133"/>
        <v>101350</v>
      </c>
      <c r="T1056" cm="1">
        <f t="array" ref="T1056">SUMPRODUCT(($G$2:$G$3117=G1056)*(S1056&gt;$S$2:$S$3117))+1</f>
        <v>2</v>
      </c>
      <c r="U1056" t="str">
        <f t="shared" si="134"/>
        <v xml:space="preserve">PONTEFRACT </v>
      </c>
      <c r="V1056">
        <v>0</v>
      </c>
      <c r="W1056" t="s">
        <v>11</v>
      </c>
      <c r="X1056">
        <f t="shared" si="135"/>
        <v>2023</v>
      </c>
    </row>
    <row r="1057" spans="1:24" x14ac:dyDescent="0.25">
      <c r="A1057" s="10" t="str">
        <f t="shared" si="128"/>
        <v/>
      </c>
      <c r="B1057" s="10" t="str">
        <f t="shared" si="129"/>
        <v/>
      </c>
      <c r="C1057" s="10" t="str">
        <f t="shared" si="130"/>
        <v>Afternoon45110</v>
      </c>
      <c r="D1057" s="5" t="str">
        <f>IF('by region'!$C$2="Any","Any",'Fixture list'!W1057)&amp;M1057&amp;IF('by region'!$I$2="Any","Any",N1057)&amp;G1057</f>
        <v>AnyFlatAny45110</v>
      </c>
      <c r="E1057" s="5" t="e">
        <f>IF(I1057=#REF!,'Fixture list'!G1057,"")</f>
        <v>#REF!</v>
      </c>
      <c r="F1057" s="5" t="str">
        <f t="shared" si="131"/>
        <v>451102</v>
      </c>
      <c r="G1057" s="13">
        <v>45110</v>
      </c>
      <c r="H1057" s="14" t="s">
        <v>42</v>
      </c>
      <c r="I1057" s="14" t="s">
        <v>71</v>
      </c>
      <c r="J1057" s="14" t="s">
        <v>9</v>
      </c>
      <c r="K1057" s="14" t="s">
        <v>10</v>
      </c>
      <c r="L1057" s="14" t="s">
        <v>11</v>
      </c>
      <c r="M1057" s="14" t="s">
        <v>25</v>
      </c>
      <c r="N1057" s="14" t="s">
        <v>13</v>
      </c>
      <c r="O1057" s="14" t="s">
        <v>14</v>
      </c>
      <c r="P1057" s="14" t="s">
        <v>910</v>
      </c>
      <c r="Q1057" s="12">
        <f t="shared" si="132"/>
        <v>1</v>
      </c>
      <c r="R1057" s="12" cm="1">
        <f t="array" ref="R1057">SUMPRODUCT(($G$2:$G$3117=G1057)*(Q1057&gt;$Q$2:$Q$3117))+1</f>
        <v>1</v>
      </c>
      <c r="S1057" s="12">
        <f t="shared" si="133"/>
        <v>101345</v>
      </c>
      <c r="T1057" cm="1">
        <f t="array" ref="T1057">SUMPRODUCT(($G$2:$G$3117=G1057)*(S1057&gt;$S$2:$S$3117))+1</f>
        <v>2</v>
      </c>
      <c r="U1057" t="str">
        <f t="shared" si="134"/>
        <v xml:space="preserve">PONTEFRACT </v>
      </c>
      <c r="V1057">
        <v>0</v>
      </c>
      <c r="W1057" t="s">
        <v>17</v>
      </c>
      <c r="X1057">
        <f t="shared" si="135"/>
        <v>2023</v>
      </c>
    </row>
    <row r="1058" spans="1:24" x14ac:dyDescent="0.25">
      <c r="A1058" s="10" t="str">
        <f t="shared" si="128"/>
        <v/>
      </c>
      <c r="B1058" s="10" t="str">
        <f t="shared" si="129"/>
        <v/>
      </c>
      <c r="C1058" s="10" t="str">
        <f t="shared" si="130"/>
        <v>Afternoon45118</v>
      </c>
      <c r="D1058" s="5" t="str">
        <f>IF('by region'!$C$2="Any","Any",'Fixture list'!W1058)&amp;M1058&amp;IF('by region'!$I$2="Any","Any",N1058)&amp;G1058</f>
        <v>AnyFlatAny45118</v>
      </c>
      <c r="E1058" s="5" t="e">
        <f>IF(I1058=#REF!,'Fixture list'!G1058,"")</f>
        <v>#REF!</v>
      </c>
      <c r="F1058" s="5" t="str">
        <f t="shared" si="131"/>
        <v>451181</v>
      </c>
      <c r="G1058" s="13">
        <v>45118</v>
      </c>
      <c r="H1058" s="14" t="s">
        <v>7</v>
      </c>
      <c r="I1058" s="14" t="s">
        <v>71</v>
      </c>
      <c r="J1058" s="14" t="s">
        <v>9</v>
      </c>
      <c r="K1058" s="14" t="s">
        <v>10</v>
      </c>
      <c r="L1058" s="14" t="s">
        <v>11</v>
      </c>
      <c r="M1058" s="14" t="s">
        <v>25</v>
      </c>
      <c r="N1058" s="14" t="s">
        <v>13</v>
      </c>
      <c r="O1058" s="14" t="s">
        <v>14</v>
      </c>
      <c r="P1058" s="14" t="s">
        <v>946</v>
      </c>
      <c r="Q1058" s="12">
        <f t="shared" si="132"/>
        <v>1</v>
      </c>
      <c r="R1058" s="12" cm="1">
        <f t="array" ref="R1058">SUMPRODUCT(($G$2:$G$3117=G1058)*(Q1058&gt;$Q$2:$Q$3117))+1</f>
        <v>1</v>
      </c>
      <c r="S1058" s="12">
        <f t="shared" si="133"/>
        <v>101346</v>
      </c>
      <c r="T1058" cm="1">
        <f t="array" ref="T1058">SUMPRODUCT(($G$2:$G$3117=G1058)*(S1058&gt;$S$2:$S$3117))+1</f>
        <v>1</v>
      </c>
      <c r="U1058" t="str">
        <f t="shared" si="134"/>
        <v xml:space="preserve">PONTEFRACT </v>
      </c>
      <c r="V1058">
        <v>0</v>
      </c>
      <c r="W1058" t="s">
        <v>19</v>
      </c>
      <c r="X1058">
        <f t="shared" si="135"/>
        <v>2023</v>
      </c>
    </row>
    <row r="1059" spans="1:24" x14ac:dyDescent="0.25">
      <c r="A1059" s="10" t="str">
        <f t="shared" si="128"/>
        <v/>
      </c>
      <c r="B1059" s="10" t="str">
        <f t="shared" si="129"/>
        <v/>
      </c>
      <c r="C1059" s="10" t="str">
        <f t="shared" si="130"/>
        <v>Evening45128</v>
      </c>
      <c r="D1059" s="5" t="str">
        <f>IF('by region'!$C$2="Any","Any",'Fixture list'!W1059)&amp;M1059&amp;IF('by region'!$I$2="Any","Any",N1059)&amp;G1059</f>
        <v>AnyFlatAny45128</v>
      </c>
      <c r="E1059" s="5" t="e">
        <f>IF(I1059=#REF!,'Fixture list'!G1059,"")</f>
        <v>#REF!</v>
      </c>
      <c r="F1059" s="5" t="str">
        <f t="shared" si="131"/>
        <v>451286</v>
      </c>
      <c r="G1059" s="13">
        <v>45128</v>
      </c>
      <c r="H1059" s="14" t="s">
        <v>35</v>
      </c>
      <c r="I1059" s="14" t="s">
        <v>71</v>
      </c>
      <c r="J1059" s="14" t="s">
        <v>80</v>
      </c>
      <c r="K1059" s="14" t="s">
        <v>10</v>
      </c>
      <c r="L1059" s="14" t="s">
        <v>11</v>
      </c>
      <c r="M1059" s="14" t="s">
        <v>25</v>
      </c>
      <c r="N1059" s="14" t="s">
        <v>13</v>
      </c>
      <c r="O1059" s="14" t="s">
        <v>14</v>
      </c>
      <c r="P1059" s="14" t="s">
        <v>995</v>
      </c>
      <c r="Q1059" s="12">
        <f t="shared" si="132"/>
        <v>2</v>
      </c>
      <c r="R1059" s="12" cm="1">
        <f t="array" ref="R1059">SUMPRODUCT(($G$2:$G$3117=G1059)*(Q1059&gt;$Q$2:$Q$3117))+1</f>
        <v>4</v>
      </c>
      <c r="S1059" s="12">
        <f t="shared" si="133"/>
        <v>401347</v>
      </c>
      <c r="T1059" cm="1">
        <f t="array" ref="T1059">SUMPRODUCT(($G$2:$G$3117=G1059)*(S1059&gt;$S$2:$S$3117))+1</f>
        <v>6</v>
      </c>
      <c r="U1059" t="str">
        <f t="shared" si="134"/>
        <v>PONTEFRACT †</v>
      </c>
      <c r="V1059">
        <v>0</v>
      </c>
      <c r="W1059" t="s">
        <v>11</v>
      </c>
      <c r="X1059">
        <f t="shared" si="135"/>
        <v>2023</v>
      </c>
    </row>
    <row r="1060" spans="1:24" x14ac:dyDescent="0.25">
      <c r="A1060" s="10" t="str">
        <f t="shared" si="128"/>
        <v/>
      </c>
      <c r="B1060" s="10" t="str">
        <f t="shared" si="129"/>
        <v/>
      </c>
      <c r="C1060" s="10" t="str">
        <f t="shared" si="130"/>
        <v>Afternoon45137</v>
      </c>
      <c r="D1060" s="5" t="str">
        <f>IF('by region'!$C$2="Any","Any",'Fixture list'!W1060)&amp;M1060&amp;IF('by region'!$I$2="Any","Any",N1060)&amp;G1060</f>
        <v>AnyFlatAny45137</v>
      </c>
      <c r="E1060" s="5" t="e">
        <f>IF(I1060=#REF!,'Fixture list'!G1060,"")</f>
        <v>#REF!</v>
      </c>
      <c r="F1060" s="5" t="str">
        <f t="shared" si="131"/>
        <v>451371</v>
      </c>
      <c r="G1060" s="13">
        <v>45137</v>
      </c>
      <c r="H1060" s="14" t="s">
        <v>40</v>
      </c>
      <c r="I1060" s="14" t="s">
        <v>71</v>
      </c>
      <c r="J1060" s="14" t="s">
        <v>9</v>
      </c>
      <c r="K1060" s="14" t="s">
        <v>10</v>
      </c>
      <c r="L1060" s="14" t="s">
        <v>11</v>
      </c>
      <c r="M1060" s="14" t="s">
        <v>25</v>
      </c>
      <c r="N1060" s="14" t="s">
        <v>13</v>
      </c>
      <c r="O1060" s="14" t="s">
        <v>14</v>
      </c>
      <c r="P1060" s="14" t="s">
        <v>1036</v>
      </c>
      <c r="Q1060" s="12">
        <f t="shared" si="132"/>
        <v>1</v>
      </c>
      <c r="R1060" s="12" cm="1">
        <f t="array" ref="R1060">SUMPRODUCT(($G$2:$G$3117=G1060)*(Q1060&gt;$Q$2:$Q$3117))+1</f>
        <v>1</v>
      </c>
      <c r="S1060" s="12">
        <f t="shared" si="133"/>
        <v>101354</v>
      </c>
      <c r="T1060" cm="1">
        <f t="array" ref="T1060">SUMPRODUCT(($G$2:$G$3117=G1060)*(S1060&gt;$S$2:$S$3117))+1</f>
        <v>1</v>
      </c>
      <c r="U1060" t="str">
        <f t="shared" si="134"/>
        <v xml:space="preserve">PONTEFRACT </v>
      </c>
      <c r="V1060">
        <v>0</v>
      </c>
      <c r="W1060" t="s">
        <v>30</v>
      </c>
      <c r="X1060">
        <f t="shared" si="135"/>
        <v>2023</v>
      </c>
    </row>
    <row r="1061" spans="1:24" x14ac:dyDescent="0.25">
      <c r="A1061" s="10" t="str">
        <f t="shared" si="128"/>
        <v/>
      </c>
      <c r="B1061" s="10" t="str">
        <f t="shared" si="129"/>
        <v/>
      </c>
      <c r="C1061" s="10" t="str">
        <f t="shared" si="130"/>
        <v>Afternoon45147</v>
      </c>
      <c r="D1061" s="5" t="str">
        <f>IF('by region'!$C$2="Any","Any",'Fixture list'!W1061)&amp;M1061&amp;IF('by region'!$I$2="Any","Any",N1061)&amp;G1061</f>
        <v>AnyFlatAny45147</v>
      </c>
      <c r="E1061" s="5" t="e">
        <f>IF(I1061=#REF!,'Fixture list'!G1061,"")</f>
        <v>#REF!</v>
      </c>
      <c r="F1061" s="5" t="str">
        <f t="shared" si="131"/>
        <v>451473</v>
      </c>
      <c r="G1061" s="13">
        <v>45147</v>
      </c>
      <c r="H1061" s="14" t="s">
        <v>27</v>
      </c>
      <c r="I1061" s="14" t="s">
        <v>71</v>
      </c>
      <c r="J1061" s="14" t="s">
        <v>9</v>
      </c>
      <c r="K1061" s="14" t="s">
        <v>10</v>
      </c>
      <c r="L1061" s="14" t="s">
        <v>11</v>
      </c>
      <c r="M1061" s="14" t="s">
        <v>25</v>
      </c>
      <c r="N1061" s="14" t="s">
        <v>13</v>
      </c>
      <c r="O1061" s="14" t="s">
        <v>14</v>
      </c>
      <c r="P1061" s="14" t="s">
        <v>1082</v>
      </c>
      <c r="Q1061" s="12">
        <f t="shared" si="132"/>
        <v>1</v>
      </c>
      <c r="R1061" s="12" cm="1">
        <f t="array" ref="R1061">SUMPRODUCT(($G$2:$G$3117=G1061)*(Q1061&gt;$Q$2:$Q$3117))+1</f>
        <v>1</v>
      </c>
      <c r="S1061" s="12">
        <f t="shared" si="133"/>
        <v>101348</v>
      </c>
      <c r="T1061" cm="1">
        <f t="array" ref="T1061">SUMPRODUCT(($G$2:$G$3117=G1061)*(S1061&gt;$S$2:$S$3117))+1</f>
        <v>3</v>
      </c>
      <c r="U1061" t="str">
        <f t="shared" si="134"/>
        <v xml:space="preserve">PONTEFRACT </v>
      </c>
      <c r="V1061">
        <v>0</v>
      </c>
      <c r="W1061" t="s">
        <v>19</v>
      </c>
      <c r="X1061">
        <f t="shared" si="135"/>
        <v>2023</v>
      </c>
    </row>
    <row r="1062" spans="1:24" x14ac:dyDescent="0.25">
      <c r="A1062" s="10" t="str">
        <f t="shared" si="128"/>
        <v/>
      </c>
      <c r="B1062" s="10" t="str">
        <f t="shared" si="129"/>
        <v/>
      </c>
      <c r="C1062" s="10" t="str">
        <f t="shared" si="130"/>
        <v>Afternoon45158</v>
      </c>
      <c r="D1062" s="5" t="str">
        <f>IF('by region'!$C$2="Any","Any",'Fixture list'!W1062)&amp;M1062&amp;IF('by region'!$I$2="Any","Any",N1062)&amp;G1062</f>
        <v>AnyFlatAny45158</v>
      </c>
      <c r="E1062" s="5" t="e">
        <f>IF(I1062=#REF!,'Fixture list'!G1062,"")</f>
        <v>#REF!</v>
      </c>
      <c r="F1062" s="5" t="str">
        <f t="shared" si="131"/>
        <v>451582</v>
      </c>
      <c r="G1062" s="13">
        <v>45158</v>
      </c>
      <c r="H1062" s="14" t="s">
        <v>40</v>
      </c>
      <c r="I1062" s="14" t="s">
        <v>71</v>
      </c>
      <c r="J1062" s="14" t="s">
        <v>9</v>
      </c>
      <c r="K1062" s="14" t="s">
        <v>10</v>
      </c>
      <c r="L1062" s="14" t="s">
        <v>11</v>
      </c>
      <c r="M1062" s="14" t="s">
        <v>25</v>
      </c>
      <c r="N1062" s="14" t="s">
        <v>13</v>
      </c>
      <c r="O1062" s="14" t="s">
        <v>14</v>
      </c>
      <c r="P1062" s="14" t="s">
        <v>1133</v>
      </c>
      <c r="Q1062" s="12">
        <f t="shared" si="132"/>
        <v>1</v>
      </c>
      <c r="R1062" s="12" cm="1">
        <f t="array" ref="R1062">SUMPRODUCT(($G$2:$G$3117=G1062)*(Q1062&gt;$Q$2:$Q$3117))+1</f>
        <v>1</v>
      </c>
      <c r="S1062" s="12">
        <f t="shared" si="133"/>
        <v>101356</v>
      </c>
      <c r="T1062" cm="1">
        <f t="array" ref="T1062">SUMPRODUCT(($G$2:$G$3117=G1062)*(S1062&gt;$S$2:$S$3117))+1</f>
        <v>2</v>
      </c>
      <c r="U1062" t="str">
        <f t="shared" si="134"/>
        <v xml:space="preserve">PONTEFRACT </v>
      </c>
      <c r="V1062">
        <v>0</v>
      </c>
      <c r="W1062" t="s">
        <v>19</v>
      </c>
      <c r="X1062">
        <f t="shared" si="135"/>
        <v>2023</v>
      </c>
    </row>
    <row r="1063" spans="1:24" x14ac:dyDescent="0.25">
      <c r="A1063" s="10" t="str">
        <f t="shared" si="128"/>
        <v/>
      </c>
      <c r="B1063" s="10" t="str">
        <f t="shared" si="129"/>
        <v/>
      </c>
      <c r="C1063" s="10" t="str">
        <f t="shared" si="130"/>
        <v>Afternoon45190</v>
      </c>
      <c r="D1063" s="5" t="str">
        <f>IF('by region'!$C$2="Any","Any",'Fixture list'!W1063)&amp;M1063&amp;IF('by region'!$I$2="Any","Any",N1063)&amp;G1063</f>
        <v>AnyFlatAny45190</v>
      </c>
      <c r="E1063" s="5" t="e">
        <f>IF(I1063=#REF!,'Fixture list'!G1063,"")</f>
        <v>#REF!</v>
      </c>
      <c r="F1063" s="5" t="str">
        <f t="shared" si="131"/>
        <v>451902</v>
      </c>
      <c r="G1063" s="13">
        <v>45190</v>
      </c>
      <c r="H1063" s="14" t="s">
        <v>34</v>
      </c>
      <c r="I1063" s="14" t="s">
        <v>71</v>
      </c>
      <c r="J1063" s="14" t="s">
        <v>9</v>
      </c>
      <c r="K1063" s="14" t="s">
        <v>10</v>
      </c>
      <c r="L1063" s="14" t="s">
        <v>17</v>
      </c>
      <c r="M1063" s="14" t="s">
        <v>25</v>
      </c>
      <c r="N1063" s="14" t="s">
        <v>13</v>
      </c>
      <c r="O1063" s="14" t="s">
        <v>14</v>
      </c>
      <c r="P1063" s="14" t="s">
        <v>1269</v>
      </c>
      <c r="Q1063" s="12">
        <f t="shared" si="132"/>
        <v>1</v>
      </c>
      <c r="R1063" s="12" cm="1">
        <f t="array" ref="R1063">SUMPRODUCT(($G$2:$G$3117=G1063)*(Q1063&gt;$Q$2:$Q$3117))+1</f>
        <v>1</v>
      </c>
      <c r="S1063" s="12">
        <f t="shared" si="133"/>
        <v>101340</v>
      </c>
      <c r="T1063" cm="1">
        <f t="array" ref="T1063">SUMPRODUCT(($G$2:$G$3117=G1063)*(S1063&gt;$S$2:$S$3117))+1</f>
        <v>2</v>
      </c>
      <c r="U1063" t="str">
        <f t="shared" si="134"/>
        <v xml:space="preserve">PONTEFRACT </v>
      </c>
      <c r="V1063">
        <v>0</v>
      </c>
      <c r="W1063" t="s">
        <v>11</v>
      </c>
      <c r="X1063">
        <f t="shared" si="135"/>
        <v>2023</v>
      </c>
    </row>
    <row r="1064" spans="1:24" x14ac:dyDescent="0.25">
      <c r="A1064" s="10" t="str">
        <f t="shared" si="128"/>
        <v/>
      </c>
      <c r="B1064" s="10" t="str">
        <f t="shared" si="129"/>
        <v/>
      </c>
      <c r="C1064" s="10" t="str">
        <f t="shared" si="130"/>
        <v>Afternoon45197</v>
      </c>
      <c r="D1064" s="5" t="str">
        <f>IF('by region'!$C$2="Any","Any",'Fixture list'!W1064)&amp;M1064&amp;IF('by region'!$I$2="Any","Any",N1064)&amp;G1064</f>
        <v>AnyFlatAny45197</v>
      </c>
      <c r="E1064" s="5" t="e">
        <f>IF(I1064=#REF!,'Fixture list'!G1064,"")</f>
        <v>#REF!</v>
      </c>
      <c r="F1064" s="5" t="str">
        <f t="shared" si="131"/>
        <v>451973</v>
      </c>
      <c r="G1064" s="13">
        <v>45197</v>
      </c>
      <c r="H1064" s="14" t="s">
        <v>34</v>
      </c>
      <c r="I1064" s="14" t="s">
        <v>71</v>
      </c>
      <c r="J1064" s="14" t="s">
        <v>9</v>
      </c>
      <c r="K1064" s="14" t="s">
        <v>10</v>
      </c>
      <c r="L1064" s="14" t="s">
        <v>11</v>
      </c>
      <c r="M1064" s="14" t="s">
        <v>25</v>
      </c>
      <c r="N1064" s="14" t="s">
        <v>13</v>
      </c>
      <c r="O1064" s="14" t="s">
        <v>14</v>
      </c>
      <c r="P1064" s="14" t="s">
        <v>1297</v>
      </c>
      <c r="Q1064" s="12">
        <f t="shared" si="132"/>
        <v>1</v>
      </c>
      <c r="R1064" s="12" cm="1">
        <f t="array" ref="R1064">SUMPRODUCT(($G$2:$G$3117=G1064)*(Q1064&gt;$Q$2:$Q$3117))+1</f>
        <v>1</v>
      </c>
      <c r="S1064" s="12">
        <f t="shared" si="133"/>
        <v>101351</v>
      </c>
      <c r="T1064" cm="1">
        <f t="array" ref="T1064">SUMPRODUCT(($G$2:$G$3117=G1064)*(S1064&gt;$S$2:$S$3117))+1</f>
        <v>3</v>
      </c>
      <c r="U1064" t="str">
        <f t="shared" si="134"/>
        <v xml:space="preserve">PONTEFRACT </v>
      </c>
      <c r="V1064">
        <v>0</v>
      </c>
      <c r="W1064" t="s">
        <v>11</v>
      </c>
      <c r="X1064">
        <f t="shared" si="135"/>
        <v>2023</v>
      </c>
    </row>
    <row r="1065" spans="1:24" x14ac:dyDescent="0.25">
      <c r="A1065" s="10" t="str">
        <f t="shared" si="128"/>
        <v/>
      </c>
      <c r="B1065" s="10" t="str">
        <f t="shared" si="129"/>
        <v/>
      </c>
      <c r="C1065" s="10" t="str">
        <f t="shared" si="130"/>
        <v>Afternoon45208</v>
      </c>
      <c r="D1065" s="5" t="str">
        <f>IF('by region'!$C$2="Any","Any",'Fixture list'!W1065)&amp;M1065&amp;IF('by region'!$I$2="Any","Any",N1065)&amp;G1065</f>
        <v>AnyFlatAny45208</v>
      </c>
      <c r="E1065" s="5" t="e">
        <f>IF(I1065=#REF!,'Fixture list'!G1065,"")</f>
        <v>#REF!</v>
      </c>
      <c r="F1065" s="5" t="str">
        <f t="shared" si="131"/>
        <v>452081</v>
      </c>
      <c r="G1065" s="13">
        <v>45208</v>
      </c>
      <c r="H1065" s="14" t="s">
        <v>42</v>
      </c>
      <c r="I1065" s="14" t="s">
        <v>71</v>
      </c>
      <c r="J1065" s="14" t="s">
        <v>9</v>
      </c>
      <c r="K1065" s="14" t="s">
        <v>10</v>
      </c>
      <c r="L1065" s="14" t="s">
        <v>19</v>
      </c>
      <c r="M1065" s="14" t="s">
        <v>25</v>
      </c>
      <c r="N1065" s="14" t="s">
        <v>13</v>
      </c>
      <c r="O1065" s="14" t="s">
        <v>14</v>
      </c>
      <c r="P1065" s="14" t="s">
        <v>1339</v>
      </c>
      <c r="Q1065" s="12">
        <f t="shared" si="132"/>
        <v>1</v>
      </c>
      <c r="R1065" s="12" cm="1">
        <f t="array" ref="R1065">SUMPRODUCT(($G$2:$G$3117=G1065)*(Q1065&gt;$Q$2:$Q$3117))+1</f>
        <v>1</v>
      </c>
      <c r="S1065" s="12">
        <f t="shared" si="133"/>
        <v>101352</v>
      </c>
      <c r="T1065" cm="1">
        <f t="array" ref="T1065">SUMPRODUCT(($G$2:$G$3117=G1065)*(S1065&gt;$S$2:$S$3117))+1</f>
        <v>1</v>
      </c>
      <c r="U1065" t="str">
        <f t="shared" si="134"/>
        <v xml:space="preserve">PONTEFRACT </v>
      </c>
      <c r="V1065">
        <v>0</v>
      </c>
      <c r="W1065" t="s">
        <v>17</v>
      </c>
      <c r="X1065">
        <f t="shared" si="135"/>
        <v>2023</v>
      </c>
    </row>
    <row r="1066" spans="1:24" x14ac:dyDescent="0.25">
      <c r="A1066" s="10" t="str">
        <f t="shared" si="128"/>
        <v/>
      </c>
      <c r="B1066" s="10" t="str">
        <f t="shared" si="129"/>
        <v/>
      </c>
      <c r="C1066" s="10" t="str">
        <f t="shared" si="130"/>
        <v>Afternoon45222</v>
      </c>
      <c r="D1066" s="5" t="str">
        <f>IF('by region'!$C$2="Any","Any",'Fixture list'!W1066)&amp;M1066&amp;IF('by region'!$I$2="Any","Any",N1066)&amp;G1066</f>
        <v>AnyFlatAny45222</v>
      </c>
      <c r="E1066" s="5" t="e">
        <f>IF(I1066=#REF!,'Fixture list'!G1066,"")</f>
        <v>#REF!</v>
      </c>
      <c r="F1066" s="5" t="str">
        <f t="shared" si="131"/>
        <v>452222</v>
      </c>
      <c r="G1066" s="13">
        <v>45222</v>
      </c>
      <c r="H1066" s="14" t="s">
        <v>42</v>
      </c>
      <c r="I1066" s="14" t="s">
        <v>71</v>
      </c>
      <c r="J1066" s="14" t="s">
        <v>9</v>
      </c>
      <c r="K1066" s="14" t="s">
        <v>10</v>
      </c>
      <c r="L1066" s="14" t="s">
        <v>19</v>
      </c>
      <c r="M1066" s="14" t="s">
        <v>25</v>
      </c>
      <c r="N1066" s="14" t="s">
        <v>13</v>
      </c>
      <c r="O1066" s="14" t="s">
        <v>14</v>
      </c>
      <c r="P1066" s="14" t="s">
        <v>1395</v>
      </c>
      <c r="Q1066" s="12">
        <f t="shared" si="132"/>
        <v>1</v>
      </c>
      <c r="R1066" s="12" cm="1">
        <f t="array" ref="R1066">SUMPRODUCT(($G$2:$G$3117=G1066)*(Q1066&gt;$Q$2:$Q$3117))+1</f>
        <v>1</v>
      </c>
      <c r="S1066" s="12">
        <f t="shared" si="133"/>
        <v>101353</v>
      </c>
      <c r="T1066" cm="1">
        <f t="array" ref="T1066">SUMPRODUCT(($G$2:$G$3117=G1066)*(S1066&gt;$S$2:$S$3117))+1</f>
        <v>2</v>
      </c>
      <c r="U1066" t="str">
        <f t="shared" si="134"/>
        <v xml:space="preserve">PONTEFRACT </v>
      </c>
      <c r="V1066">
        <v>0</v>
      </c>
      <c r="W1066" t="s">
        <v>30</v>
      </c>
      <c r="X1066">
        <f t="shared" si="135"/>
        <v>2023</v>
      </c>
    </row>
    <row r="1067" spans="1:24" x14ac:dyDescent="0.25">
      <c r="A1067" s="10" t="str">
        <f t="shared" si="128"/>
        <v/>
      </c>
      <c r="B1067" s="10" t="str">
        <f t="shared" si="129"/>
        <v/>
      </c>
      <c r="C1067" s="10" t="str">
        <f t="shared" si="130"/>
        <v>Afternoon45026</v>
      </c>
      <c r="D1067" s="5" t="str">
        <f>IF('by region'!$C$2="Any","Any",'Fixture list'!W1067)&amp;M1067&amp;IF('by region'!$I$2="Any","Any",N1067)&amp;G1067</f>
        <v>AnyFlatAny45026</v>
      </c>
      <c r="E1067" s="5" t="e">
        <f>IF(I1067=#REF!,'Fixture list'!G1067,"")</f>
        <v>#REF!</v>
      </c>
      <c r="F1067" s="5" t="str">
        <f t="shared" si="131"/>
        <v>450265</v>
      </c>
      <c r="G1067" s="13">
        <v>45026</v>
      </c>
      <c r="H1067" s="14" t="s">
        <v>42</v>
      </c>
      <c r="I1067" s="14" t="s">
        <v>69</v>
      </c>
      <c r="J1067" s="14" t="s">
        <v>9</v>
      </c>
      <c r="K1067" s="14" t="s">
        <v>10</v>
      </c>
      <c r="L1067" s="14" t="s">
        <v>11</v>
      </c>
      <c r="M1067" s="14" t="s">
        <v>25</v>
      </c>
      <c r="N1067" s="14" t="s">
        <v>13</v>
      </c>
      <c r="O1067" s="14" t="s">
        <v>14</v>
      </c>
      <c r="P1067" s="14" t="s">
        <v>519</v>
      </c>
      <c r="Q1067" s="12">
        <f t="shared" si="132"/>
        <v>1</v>
      </c>
      <c r="R1067" s="12" cm="1">
        <f t="array" ref="R1067">SUMPRODUCT(($G$2:$G$3117=G1067)*(Q1067&gt;$Q$2:$Q$3117))+1</f>
        <v>1</v>
      </c>
      <c r="S1067" s="12">
        <f t="shared" si="133"/>
        <v>101373</v>
      </c>
      <c r="T1067" cm="1">
        <f t="array" ref="T1067">SUMPRODUCT(($G$2:$G$3117=G1067)*(S1067&gt;$S$2:$S$3117))+1</f>
        <v>5</v>
      </c>
      <c r="U1067" t="str">
        <f t="shared" si="134"/>
        <v xml:space="preserve">REDCAR </v>
      </c>
      <c r="V1067">
        <v>0</v>
      </c>
      <c r="W1067" t="s">
        <v>17</v>
      </c>
      <c r="X1067">
        <f t="shared" si="135"/>
        <v>2023</v>
      </c>
    </row>
    <row r="1068" spans="1:24" x14ac:dyDescent="0.25">
      <c r="A1068" s="10" t="str">
        <f t="shared" si="128"/>
        <v/>
      </c>
      <c r="B1068" s="10" t="str">
        <f t="shared" si="129"/>
        <v/>
      </c>
      <c r="C1068" s="10" t="str">
        <f t="shared" si="130"/>
        <v>Afternoon45033</v>
      </c>
      <c r="D1068" s="5" t="str">
        <f>IF('by region'!$C$2="Any","Any",'Fixture list'!W1068)&amp;M1068&amp;IF('by region'!$I$2="Any","Any",N1068)&amp;G1068</f>
        <v>AnyFlatAny45033</v>
      </c>
      <c r="E1068" s="5" t="e">
        <f>IF(I1068=#REF!,'Fixture list'!G1068,"")</f>
        <v>#REF!</v>
      </c>
      <c r="F1068" s="5" t="str">
        <f t="shared" si="131"/>
        <v>450331</v>
      </c>
      <c r="G1068" s="13">
        <v>45033</v>
      </c>
      <c r="H1068" s="14" t="s">
        <v>42</v>
      </c>
      <c r="I1068" s="14" t="s">
        <v>69</v>
      </c>
      <c r="J1068" s="14" t="s">
        <v>9</v>
      </c>
      <c r="K1068" s="14" t="s">
        <v>10</v>
      </c>
      <c r="L1068" s="14" t="s">
        <v>11</v>
      </c>
      <c r="M1068" s="14" t="s">
        <v>25</v>
      </c>
      <c r="N1068" s="14" t="s">
        <v>13</v>
      </c>
      <c r="O1068" s="14" t="s">
        <v>14</v>
      </c>
      <c r="P1068" s="14" t="s">
        <v>548</v>
      </c>
      <c r="Q1068" s="12">
        <f t="shared" si="132"/>
        <v>1</v>
      </c>
      <c r="R1068" s="12" cm="1">
        <f t="array" ref="R1068">SUMPRODUCT(($G$2:$G$3117=G1068)*(Q1068&gt;$Q$2:$Q$3117))+1</f>
        <v>1</v>
      </c>
      <c r="S1068" s="12">
        <f t="shared" si="133"/>
        <v>101367</v>
      </c>
      <c r="T1068" cm="1">
        <f t="array" ref="T1068">SUMPRODUCT(($G$2:$G$3117=G1068)*(S1068&gt;$S$2:$S$3117))+1</f>
        <v>1</v>
      </c>
      <c r="U1068" t="str">
        <f t="shared" si="134"/>
        <v xml:space="preserve">REDCAR </v>
      </c>
      <c r="V1068">
        <v>0</v>
      </c>
      <c r="W1068" t="s">
        <v>30</v>
      </c>
      <c r="X1068">
        <f t="shared" si="135"/>
        <v>2023</v>
      </c>
    </row>
    <row r="1069" spans="1:24" x14ac:dyDescent="0.25">
      <c r="A1069" s="10" t="str">
        <f t="shared" si="128"/>
        <v/>
      </c>
      <c r="B1069" s="10" t="str">
        <f t="shared" si="129"/>
        <v/>
      </c>
      <c r="C1069" s="10" t="str">
        <f t="shared" si="130"/>
        <v>Afternoon45050</v>
      </c>
      <c r="D1069" s="5" t="str">
        <f>IF('by region'!$C$2="Any","Any",'Fixture list'!W1069)&amp;M1069&amp;IF('by region'!$I$2="Any","Any",N1069)&amp;G1069</f>
        <v>AnyFlatAny45050</v>
      </c>
      <c r="E1069" s="5" t="e">
        <f>IF(I1069=#REF!,'Fixture list'!G1069,"")</f>
        <v>#REF!</v>
      </c>
      <c r="F1069" s="5" t="str">
        <f t="shared" si="131"/>
        <v>450501</v>
      </c>
      <c r="G1069" s="13">
        <v>45050</v>
      </c>
      <c r="H1069" s="14" t="s">
        <v>34</v>
      </c>
      <c r="I1069" s="14" t="s">
        <v>69</v>
      </c>
      <c r="J1069" s="14" t="s">
        <v>9</v>
      </c>
      <c r="K1069" s="14" t="s">
        <v>10</v>
      </c>
      <c r="L1069" s="14" t="s">
        <v>11</v>
      </c>
      <c r="M1069" s="14" t="s">
        <v>25</v>
      </c>
      <c r="N1069" s="14" t="s">
        <v>13</v>
      </c>
      <c r="O1069" s="14" t="s">
        <v>14</v>
      </c>
      <c r="P1069" s="14" t="s">
        <v>624</v>
      </c>
      <c r="Q1069" s="12">
        <f t="shared" si="132"/>
        <v>1</v>
      </c>
      <c r="R1069" s="12" cm="1">
        <f t="array" ref="R1069">SUMPRODUCT(($G$2:$G$3117=G1069)*(Q1069&gt;$Q$2:$Q$3117))+1</f>
        <v>1</v>
      </c>
      <c r="S1069" s="12">
        <f t="shared" si="133"/>
        <v>101358</v>
      </c>
      <c r="T1069" cm="1">
        <f t="array" ref="T1069">SUMPRODUCT(($G$2:$G$3117=G1069)*(S1069&gt;$S$2:$S$3117))+1</f>
        <v>1</v>
      </c>
      <c r="U1069" t="str">
        <f t="shared" si="134"/>
        <v xml:space="preserve">REDCAR </v>
      </c>
      <c r="V1069">
        <v>0</v>
      </c>
      <c r="W1069" t="s">
        <v>11</v>
      </c>
      <c r="X1069">
        <f t="shared" si="135"/>
        <v>2023</v>
      </c>
    </row>
    <row r="1070" spans="1:24" x14ac:dyDescent="0.25">
      <c r="A1070" s="10" t="str">
        <f t="shared" si="128"/>
        <v/>
      </c>
      <c r="B1070" s="10" t="str">
        <f t="shared" si="129"/>
        <v/>
      </c>
      <c r="C1070" s="10" t="str">
        <f t="shared" si="130"/>
        <v>Afternoon45068</v>
      </c>
      <c r="D1070" s="5" t="str">
        <f>IF('by region'!$C$2="Any","Any",'Fixture list'!W1070)&amp;M1070&amp;IF('by region'!$I$2="Any","Any",N1070)&amp;G1070</f>
        <v>AnyFlatAny45068</v>
      </c>
      <c r="E1070" s="5" t="e">
        <f>IF(I1070=#REF!,'Fixture list'!G1070,"")</f>
        <v>#REF!</v>
      </c>
      <c r="F1070" s="5" t="str">
        <f t="shared" si="131"/>
        <v>450682</v>
      </c>
      <c r="G1070" s="13">
        <v>45068</v>
      </c>
      <c r="H1070" s="14" t="s">
        <v>42</v>
      </c>
      <c r="I1070" s="14" t="s">
        <v>69</v>
      </c>
      <c r="J1070" s="14" t="s">
        <v>9</v>
      </c>
      <c r="K1070" s="14" t="s">
        <v>10</v>
      </c>
      <c r="L1070" s="14" t="s">
        <v>11</v>
      </c>
      <c r="M1070" s="14" t="s">
        <v>25</v>
      </c>
      <c r="N1070" s="14" t="s">
        <v>13</v>
      </c>
      <c r="O1070" s="14" t="s">
        <v>14</v>
      </c>
      <c r="P1070" s="14" t="s">
        <v>707</v>
      </c>
      <c r="Q1070" s="12">
        <f t="shared" si="132"/>
        <v>1</v>
      </c>
      <c r="R1070" s="12" cm="1">
        <f t="array" ref="R1070">SUMPRODUCT(($G$2:$G$3117=G1070)*(Q1070&gt;$Q$2:$Q$3117))+1</f>
        <v>1</v>
      </c>
      <c r="S1070" s="12">
        <f t="shared" si="133"/>
        <v>101365</v>
      </c>
      <c r="T1070" cm="1">
        <f t="array" ref="T1070">SUMPRODUCT(($G$2:$G$3117=G1070)*(S1070&gt;$S$2:$S$3117))+1</f>
        <v>2</v>
      </c>
      <c r="U1070" t="str">
        <f t="shared" si="134"/>
        <v xml:space="preserve">REDCAR </v>
      </c>
      <c r="V1070">
        <v>0</v>
      </c>
      <c r="W1070" t="s">
        <v>11</v>
      </c>
      <c r="X1070">
        <f t="shared" si="135"/>
        <v>2023</v>
      </c>
    </row>
    <row r="1071" spans="1:24" x14ac:dyDescent="0.25">
      <c r="A1071" s="10" t="str">
        <f t="shared" si="128"/>
        <v/>
      </c>
      <c r="B1071" s="10" t="str">
        <f t="shared" si="129"/>
        <v/>
      </c>
      <c r="C1071" s="10" t="str">
        <f t="shared" si="130"/>
        <v>Afternoon45075</v>
      </c>
      <c r="D1071" s="5" t="str">
        <f>IF('by region'!$C$2="Any","Any",'Fixture list'!W1071)&amp;M1071&amp;IF('by region'!$I$2="Any","Any",N1071)&amp;G1071</f>
        <v>AnyFlatAny45075</v>
      </c>
      <c r="E1071" s="5" t="e">
        <f>IF(I1071=#REF!,'Fixture list'!G1071,"")</f>
        <v>#REF!</v>
      </c>
      <c r="F1071" s="5" t="str">
        <f t="shared" si="131"/>
        <v>450755</v>
      </c>
      <c r="G1071" s="13">
        <v>45075</v>
      </c>
      <c r="H1071" s="14" t="s">
        <v>42</v>
      </c>
      <c r="I1071" s="14" t="s">
        <v>69</v>
      </c>
      <c r="J1071" s="14" t="s">
        <v>9</v>
      </c>
      <c r="K1071" s="14" t="s">
        <v>10</v>
      </c>
      <c r="L1071" s="14" t="s">
        <v>11</v>
      </c>
      <c r="M1071" s="14" t="s">
        <v>25</v>
      </c>
      <c r="N1071" s="14" t="s">
        <v>13</v>
      </c>
      <c r="O1071" s="14" t="s">
        <v>14</v>
      </c>
      <c r="P1071" s="14" t="s">
        <v>741</v>
      </c>
      <c r="Q1071" s="12">
        <f t="shared" si="132"/>
        <v>1</v>
      </c>
      <c r="R1071" s="12" cm="1">
        <f t="array" ref="R1071">SUMPRODUCT(($G$2:$G$3117=G1071)*(Q1071&gt;$Q$2:$Q$3117))+1</f>
        <v>1</v>
      </c>
      <c r="S1071" s="12">
        <f t="shared" si="133"/>
        <v>101359</v>
      </c>
      <c r="T1071" cm="1">
        <f t="array" ref="T1071">SUMPRODUCT(($G$2:$G$3117=G1071)*(S1071&gt;$S$2:$S$3117))+1</f>
        <v>5</v>
      </c>
      <c r="U1071" t="str">
        <f t="shared" si="134"/>
        <v xml:space="preserve">REDCAR </v>
      </c>
      <c r="V1071">
        <v>0</v>
      </c>
      <c r="W1071" t="s">
        <v>17</v>
      </c>
      <c r="X1071">
        <f t="shared" si="135"/>
        <v>2023</v>
      </c>
    </row>
    <row r="1072" spans="1:24" x14ac:dyDescent="0.25">
      <c r="A1072" s="10" t="str">
        <f t="shared" si="128"/>
        <v/>
      </c>
      <c r="B1072" s="10" t="str">
        <f t="shared" si="129"/>
        <v/>
      </c>
      <c r="C1072" s="10" t="str">
        <f t="shared" si="130"/>
        <v>Afternoon45076</v>
      </c>
      <c r="D1072" s="5" t="str">
        <f>IF('by region'!$C$2="Any","Any",'Fixture list'!W1072)&amp;M1072&amp;IF('by region'!$I$2="Any","Any",N1072)&amp;G1072</f>
        <v>AnyFlatAny45076</v>
      </c>
      <c r="E1072" s="5" t="e">
        <f>IF(I1072=#REF!,'Fixture list'!G1072,"")</f>
        <v>#REF!</v>
      </c>
      <c r="F1072" s="5" t="str">
        <f t="shared" si="131"/>
        <v>450763</v>
      </c>
      <c r="G1072" s="13">
        <v>45076</v>
      </c>
      <c r="H1072" s="14" t="s">
        <v>7</v>
      </c>
      <c r="I1072" s="14" t="s">
        <v>69</v>
      </c>
      <c r="J1072" s="14" t="s">
        <v>9</v>
      </c>
      <c r="K1072" s="14" t="s">
        <v>10</v>
      </c>
      <c r="L1072" s="14" t="s">
        <v>11</v>
      </c>
      <c r="M1072" s="14" t="s">
        <v>25</v>
      </c>
      <c r="N1072" s="14" t="s">
        <v>13</v>
      </c>
      <c r="O1072" s="14" t="s">
        <v>14</v>
      </c>
      <c r="P1072" s="14" t="s">
        <v>749</v>
      </c>
      <c r="Q1072" s="12">
        <f t="shared" si="132"/>
        <v>1</v>
      </c>
      <c r="R1072" s="12" cm="1">
        <f t="array" ref="R1072">SUMPRODUCT(($G$2:$G$3117=G1072)*(Q1072&gt;$Q$2:$Q$3117))+1</f>
        <v>1</v>
      </c>
      <c r="S1072" s="12">
        <f t="shared" si="133"/>
        <v>101360</v>
      </c>
      <c r="T1072" cm="1">
        <f t="array" ref="T1072">SUMPRODUCT(($G$2:$G$3117=G1072)*(S1072&gt;$S$2:$S$3117))+1</f>
        <v>3</v>
      </c>
      <c r="U1072" t="str">
        <f t="shared" si="134"/>
        <v xml:space="preserve">REDCAR </v>
      </c>
      <c r="V1072">
        <v>0</v>
      </c>
      <c r="W1072" t="s">
        <v>30</v>
      </c>
      <c r="X1072">
        <f t="shared" si="135"/>
        <v>2023</v>
      </c>
    </row>
    <row r="1073" spans="1:24" x14ac:dyDescent="0.25">
      <c r="A1073" s="10" t="str">
        <f t="shared" si="128"/>
        <v/>
      </c>
      <c r="B1073" s="10" t="str">
        <f t="shared" si="129"/>
        <v/>
      </c>
      <c r="C1073" s="10" t="str">
        <f t="shared" si="130"/>
        <v>Afternoon45100</v>
      </c>
      <c r="D1073" s="5" t="str">
        <f>IF('by region'!$C$2="Any","Any",'Fixture list'!W1073)&amp;M1073&amp;IF('by region'!$I$2="Any","Any",N1073)&amp;G1073</f>
        <v>AnyFlatAny45100</v>
      </c>
      <c r="E1073" s="5" t="e">
        <f>IF(I1073=#REF!,'Fixture list'!G1073,"")</f>
        <v>#REF!</v>
      </c>
      <c r="F1073" s="5" t="str">
        <f t="shared" si="131"/>
        <v>451003</v>
      </c>
      <c r="G1073" s="13">
        <v>45100</v>
      </c>
      <c r="H1073" s="14" t="s">
        <v>35</v>
      </c>
      <c r="I1073" s="14" t="s">
        <v>69</v>
      </c>
      <c r="J1073" s="14" t="s">
        <v>9</v>
      </c>
      <c r="K1073" s="14" t="s">
        <v>10</v>
      </c>
      <c r="L1073" s="14" t="s">
        <v>11</v>
      </c>
      <c r="M1073" s="14" t="s">
        <v>25</v>
      </c>
      <c r="N1073" s="14" t="s">
        <v>13</v>
      </c>
      <c r="O1073" s="14" t="s">
        <v>14</v>
      </c>
      <c r="P1073" s="14" t="s">
        <v>864</v>
      </c>
      <c r="Q1073" s="12">
        <f t="shared" si="132"/>
        <v>1</v>
      </c>
      <c r="R1073" s="12" cm="1">
        <f t="array" ref="R1073">SUMPRODUCT(($G$2:$G$3117=G1073)*(Q1073&gt;$Q$2:$Q$3117))+1</f>
        <v>1</v>
      </c>
      <c r="S1073" s="12">
        <f t="shared" si="133"/>
        <v>101361</v>
      </c>
      <c r="T1073" cm="1">
        <f t="array" ref="T1073">SUMPRODUCT(($G$2:$G$3117=G1073)*(S1073&gt;$S$2:$S$3117))+1</f>
        <v>3</v>
      </c>
      <c r="U1073" t="str">
        <f t="shared" si="134"/>
        <v xml:space="preserve">REDCAR </v>
      </c>
      <c r="V1073">
        <v>0</v>
      </c>
      <c r="W1073" t="s">
        <v>19</v>
      </c>
      <c r="X1073">
        <f t="shared" si="135"/>
        <v>2023</v>
      </c>
    </row>
    <row r="1074" spans="1:24" x14ac:dyDescent="0.25">
      <c r="A1074" s="10" t="str">
        <f t="shared" si="128"/>
        <v/>
      </c>
      <c r="B1074" s="10" t="str">
        <f t="shared" si="129"/>
        <v/>
      </c>
      <c r="C1074" s="10" t="str">
        <f t="shared" si="130"/>
        <v>Afternoon45101</v>
      </c>
      <c r="D1074" s="5" t="str">
        <f>IF('by region'!$C$2="Any","Any",'Fixture list'!W1074)&amp;M1074&amp;IF('by region'!$I$2="Any","Any",N1074)&amp;G1074</f>
        <v>AnyFlatAny45101</v>
      </c>
      <c r="E1074" s="5" t="e">
        <f>IF(I1074=#REF!,'Fixture list'!G1074,"")</f>
        <v>#REF!</v>
      </c>
      <c r="F1074" s="5" t="str">
        <f t="shared" si="131"/>
        <v>451014</v>
      </c>
      <c r="G1074" s="13">
        <v>45101</v>
      </c>
      <c r="H1074" s="14" t="s">
        <v>37</v>
      </c>
      <c r="I1074" s="14" t="s">
        <v>69</v>
      </c>
      <c r="J1074" s="14" t="s">
        <v>9</v>
      </c>
      <c r="K1074" s="14" t="s">
        <v>10</v>
      </c>
      <c r="L1074" s="14" t="s">
        <v>11</v>
      </c>
      <c r="M1074" s="14" t="s">
        <v>25</v>
      </c>
      <c r="N1074" s="14" t="s">
        <v>13</v>
      </c>
      <c r="O1074" s="14" t="s">
        <v>14</v>
      </c>
      <c r="P1074" s="14" t="s">
        <v>871</v>
      </c>
      <c r="Q1074" s="12">
        <f t="shared" si="132"/>
        <v>1</v>
      </c>
      <c r="R1074" s="12" cm="1">
        <f t="array" ref="R1074">SUMPRODUCT(($G$2:$G$3117=G1074)*(Q1074&gt;$Q$2:$Q$3117))+1</f>
        <v>1</v>
      </c>
      <c r="S1074" s="12">
        <f t="shared" si="133"/>
        <v>101362</v>
      </c>
      <c r="T1074" cm="1">
        <f t="array" ref="T1074">SUMPRODUCT(($G$2:$G$3117=G1074)*(S1074&gt;$S$2:$S$3117))+1</f>
        <v>4</v>
      </c>
      <c r="U1074" t="str">
        <f t="shared" si="134"/>
        <v xml:space="preserve">REDCAR </v>
      </c>
      <c r="V1074">
        <v>0</v>
      </c>
      <c r="W1074" t="s">
        <v>11</v>
      </c>
      <c r="X1074">
        <f t="shared" si="135"/>
        <v>2023</v>
      </c>
    </row>
    <row r="1075" spans="1:24" x14ac:dyDescent="0.25">
      <c r="A1075" s="10" t="str">
        <f t="shared" si="128"/>
        <v/>
      </c>
      <c r="B1075" s="10" t="str">
        <f t="shared" si="129"/>
        <v/>
      </c>
      <c r="C1075" s="10" t="str">
        <f t="shared" si="130"/>
        <v>Afternoon45130</v>
      </c>
      <c r="D1075" s="5" t="str">
        <f>IF('by region'!$C$2="Any","Any",'Fixture list'!W1075)&amp;M1075&amp;IF('by region'!$I$2="Any","Any",N1075)&amp;G1075</f>
        <v>AnyFlatAny45130</v>
      </c>
      <c r="E1075" s="5" t="e">
        <f>IF(I1075=#REF!,'Fixture list'!G1075,"")</f>
        <v>#REF!</v>
      </c>
      <c r="F1075" s="5" t="str">
        <f t="shared" si="131"/>
        <v>451303</v>
      </c>
      <c r="G1075" s="13">
        <v>45130</v>
      </c>
      <c r="H1075" s="14" t="s">
        <v>40</v>
      </c>
      <c r="I1075" s="14" t="s">
        <v>69</v>
      </c>
      <c r="J1075" s="14" t="s">
        <v>9</v>
      </c>
      <c r="K1075" s="14" t="s">
        <v>10</v>
      </c>
      <c r="L1075" s="14" t="s">
        <v>11</v>
      </c>
      <c r="M1075" s="14" t="s">
        <v>25</v>
      </c>
      <c r="N1075" s="14" t="s">
        <v>13</v>
      </c>
      <c r="O1075" s="14" t="s">
        <v>14</v>
      </c>
      <c r="P1075" s="14" t="s">
        <v>1003</v>
      </c>
      <c r="Q1075" s="12">
        <f t="shared" si="132"/>
        <v>1</v>
      </c>
      <c r="R1075" s="12" cm="1">
        <f t="array" ref="R1075">SUMPRODUCT(($G$2:$G$3117=G1075)*(Q1075&gt;$Q$2:$Q$3117))+1</f>
        <v>1</v>
      </c>
      <c r="S1075" s="12">
        <f t="shared" si="133"/>
        <v>110140</v>
      </c>
      <c r="T1075" cm="1">
        <f t="array" ref="T1075">SUMPRODUCT(($G$2:$G$3117=G1075)*(S1075&gt;$S$2:$S$3117))+1</f>
        <v>3</v>
      </c>
      <c r="U1075" t="str">
        <f t="shared" si="134"/>
        <v xml:space="preserve">REDCAR </v>
      </c>
      <c r="V1075">
        <v>0</v>
      </c>
      <c r="W1075" t="s">
        <v>19</v>
      </c>
      <c r="X1075">
        <f t="shared" si="135"/>
        <v>2023</v>
      </c>
    </row>
    <row r="1076" spans="1:24" x14ac:dyDescent="0.25">
      <c r="A1076" s="10" t="str">
        <f t="shared" si="128"/>
        <v/>
      </c>
      <c r="B1076" s="10" t="str">
        <f t="shared" si="129"/>
        <v/>
      </c>
      <c r="C1076" s="10" t="str">
        <f t="shared" si="130"/>
        <v>Afternoon45140</v>
      </c>
      <c r="D1076" s="5" t="str">
        <f>IF('by region'!$C$2="Any","Any",'Fixture list'!W1076)&amp;M1076&amp;IF('by region'!$I$2="Any","Any",N1076)&amp;G1076</f>
        <v>AnyFlatAny45140</v>
      </c>
      <c r="E1076" s="5" t="e">
        <f>IF(I1076=#REF!,'Fixture list'!G1076,"")</f>
        <v>#REF!</v>
      </c>
      <c r="F1076" s="5" t="str">
        <f t="shared" si="131"/>
        <v>451402</v>
      </c>
      <c r="G1076" s="13">
        <v>45140</v>
      </c>
      <c r="H1076" s="14" t="s">
        <v>27</v>
      </c>
      <c r="I1076" s="14" t="s">
        <v>69</v>
      </c>
      <c r="J1076" s="14" t="s">
        <v>9</v>
      </c>
      <c r="K1076" s="14" t="s">
        <v>10</v>
      </c>
      <c r="L1076" s="14" t="s">
        <v>11</v>
      </c>
      <c r="M1076" s="14" t="s">
        <v>25</v>
      </c>
      <c r="N1076" s="14" t="s">
        <v>13</v>
      </c>
      <c r="O1076" s="14" t="s">
        <v>14</v>
      </c>
      <c r="P1076" s="14" t="s">
        <v>1049</v>
      </c>
      <c r="Q1076" s="12">
        <f t="shared" si="132"/>
        <v>1</v>
      </c>
      <c r="R1076" s="12" cm="1">
        <f t="array" ref="R1076">SUMPRODUCT(($G$2:$G$3117=G1076)*(Q1076&gt;$Q$2:$Q$3117))+1</f>
        <v>1</v>
      </c>
      <c r="S1076" s="12">
        <f t="shared" si="133"/>
        <v>101374</v>
      </c>
      <c r="T1076" cm="1">
        <f t="array" ref="T1076">SUMPRODUCT(($G$2:$G$3117=G1076)*(S1076&gt;$S$2:$S$3117))+1</f>
        <v>2</v>
      </c>
      <c r="U1076" t="str">
        <f t="shared" si="134"/>
        <v xml:space="preserve">REDCAR </v>
      </c>
      <c r="V1076">
        <v>0</v>
      </c>
      <c r="W1076" t="s">
        <v>17</v>
      </c>
      <c r="X1076">
        <f t="shared" si="135"/>
        <v>2023</v>
      </c>
    </row>
    <row r="1077" spans="1:24" x14ac:dyDescent="0.25">
      <c r="A1077" s="10" t="str">
        <f t="shared" si="128"/>
        <v/>
      </c>
      <c r="B1077" s="10" t="str">
        <f t="shared" si="129"/>
        <v/>
      </c>
      <c r="C1077" s="10" t="str">
        <f t="shared" si="130"/>
        <v>Afternoon45150</v>
      </c>
      <c r="D1077" s="5" t="str">
        <f>IF('by region'!$C$2="Any","Any",'Fixture list'!W1077)&amp;M1077&amp;IF('by region'!$I$2="Any","Any",N1077)&amp;G1077</f>
        <v>AnyFlatAny45150</v>
      </c>
      <c r="E1077" s="5" t="e">
        <f>IF(I1077=#REF!,'Fixture list'!G1077,"")</f>
        <v>#REF!</v>
      </c>
      <c r="F1077" s="5" t="str">
        <f t="shared" si="131"/>
        <v>451504</v>
      </c>
      <c r="G1077" s="13">
        <v>45150</v>
      </c>
      <c r="H1077" s="14" t="s">
        <v>37</v>
      </c>
      <c r="I1077" s="14" t="s">
        <v>69</v>
      </c>
      <c r="J1077" s="14" t="s">
        <v>9</v>
      </c>
      <c r="K1077" s="14" t="s">
        <v>10</v>
      </c>
      <c r="L1077" s="14" t="s">
        <v>11</v>
      </c>
      <c r="M1077" s="14" t="s">
        <v>25</v>
      </c>
      <c r="N1077" s="14" t="s">
        <v>13</v>
      </c>
      <c r="O1077" s="14" t="s">
        <v>14</v>
      </c>
      <c r="P1077" s="14" t="s">
        <v>1099</v>
      </c>
      <c r="Q1077" s="12">
        <f t="shared" si="132"/>
        <v>1</v>
      </c>
      <c r="R1077" s="12" cm="1">
        <f t="array" ref="R1077">SUMPRODUCT(($G$2:$G$3117=G1077)*(Q1077&gt;$Q$2:$Q$3117))+1</f>
        <v>1</v>
      </c>
      <c r="S1077" s="12">
        <f t="shared" si="133"/>
        <v>101368</v>
      </c>
      <c r="T1077" cm="1">
        <f t="array" ref="T1077">SUMPRODUCT(($G$2:$G$3117=G1077)*(S1077&gt;$S$2:$S$3117))+1</f>
        <v>4</v>
      </c>
      <c r="U1077" t="str">
        <f t="shared" si="134"/>
        <v xml:space="preserve">REDCAR </v>
      </c>
      <c r="V1077">
        <v>0</v>
      </c>
      <c r="W1077" t="s">
        <v>11</v>
      </c>
      <c r="X1077">
        <f t="shared" si="135"/>
        <v>2023</v>
      </c>
    </row>
    <row r="1078" spans="1:24" x14ac:dyDescent="0.25">
      <c r="A1078" s="10" t="str">
        <f t="shared" si="128"/>
        <v/>
      </c>
      <c r="B1078" s="10" t="str">
        <f t="shared" si="129"/>
        <v/>
      </c>
      <c r="C1078" s="10" t="str">
        <f t="shared" si="130"/>
        <v>Evening45164</v>
      </c>
      <c r="D1078" s="5" t="str">
        <f>IF('by region'!$C$2="Any","Any",'Fixture list'!W1078)&amp;M1078&amp;IF('by region'!$I$2="Any","Any",N1078)&amp;G1078</f>
        <v>AnyFlatAny45164</v>
      </c>
      <c r="E1078" s="5" t="e">
        <f>IF(I1078=#REF!,'Fixture list'!G1078,"")</f>
        <v>#REF!</v>
      </c>
      <c r="F1078" s="5" t="str">
        <f t="shared" si="131"/>
        <v>451645</v>
      </c>
      <c r="G1078" s="13">
        <v>45164</v>
      </c>
      <c r="H1078" s="14" t="s">
        <v>37</v>
      </c>
      <c r="I1078" s="14" t="s">
        <v>69</v>
      </c>
      <c r="J1078" s="14" t="s">
        <v>80</v>
      </c>
      <c r="K1078" s="14" t="s">
        <v>10</v>
      </c>
      <c r="L1078" s="14" t="s">
        <v>19</v>
      </c>
      <c r="M1078" s="14" t="s">
        <v>25</v>
      </c>
      <c r="N1078" s="14" t="s">
        <v>13</v>
      </c>
      <c r="O1078" s="14" t="s">
        <v>14</v>
      </c>
      <c r="P1078" s="14" t="s">
        <v>1158</v>
      </c>
      <c r="Q1078" s="12">
        <f t="shared" si="132"/>
        <v>2</v>
      </c>
      <c r="R1078" s="12" cm="1">
        <f t="array" ref="R1078">SUMPRODUCT(($G$2:$G$3117=G1078)*(Q1078&gt;$Q$2:$Q$3117))+1</f>
        <v>5</v>
      </c>
      <c r="S1078" s="12">
        <f t="shared" si="133"/>
        <v>501376</v>
      </c>
      <c r="T1078" cm="1">
        <f t="array" ref="T1078">SUMPRODUCT(($G$2:$G$3117=G1078)*(S1078&gt;$S$2:$S$3117))+1</f>
        <v>5</v>
      </c>
      <c r="U1078" t="str">
        <f t="shared" si="134"/>
        <v>REDCAR †</v>
      </c>
      <c r="V1078">
        <v>0</v>
      </c>
      <c r="W1078" t="s">
        <v>19</v>
      </c>
      <c r="X1078">
        <f t="shared" si="135"/>
        <v>2023</v>
      </c>
    </row>
    <row r="1079" spans="1:24" x14ac:dyDescent="0.25">
      <c r="A1079" s="10" t="str">
        <f t="shared" si="128"/>
        <v/>
      </c>
      <c r="B1079" s="10" t="str">
        <f t="shared" si="129"/>
        <v/>
      </c>
      <c r="C1079" s="10" t="str">
        <f t="shared" si="130"/>
        <v>Afternoon45188</v>
      </c>
      <c r="D1079" s="5" t="str">
        <f>IF('by region'!$C$2="Any","Any",'Fixture list'!W1079)&amp;M1079&amp;IF('by region'!$I$2="Any","Any",N1079)&amp;G1079</f>
        <v>AnyFlatAny45188</v>
      </c>
      <c r="E1079" s="5" t="e">
        <f>IF(I1079=#REF!,'Fixture list'!G1079,"")</f>
        <v>#REF!</v>
      </c>
      <c r="F1079" s="5" t="str">
        <f t="shared" si="131"/>
        <v>451881</v>
      </c>
      <c r="G1079" s="13">
        <v>45188</v>
      </c>
      <c r="H1079" s="14" t="s">
        <v>7</v>
      </c>
      <c r="I1079" s="14" t="s">
        <v>69</v>
      </c>
      <c r="J1079" s="14" t="s">
        <v>9</v>
      </c>
      <c r="K1079" s="14" t="s">
        <v>10</v>
      </c>
      <c r="L1079" s="14" t="s">
        <v>17</v>
      </c>
      <c r="M1079" s="14" t="s">
        <v>25</v>
      </c>
      <c r="N1079" s="14" t="s">
        <v>13</v>
      </c>
      <c r="O1079" s="14" t="s">
        <v>14</v>
      </c>
      <c r="P1079" s="14" t="s">
        <v>1260</v>
      </c>
      <c r="Q1079" s="12">
        <f t="shared" si="132"/>
        <v>1</v>
      </c>
      <c r="R1079" s="12" cm="1">
        <f t="array" ref="R1079">SUMPRODUCT(($G$2:$G$3117=G1079)*(Q1079&gt;$Q$2:$Q$3117))+1</f>
        <v>1</v>
      </c>
      <c r="S1079" s="12">
        <f t="shared" si="133"/>
        <v>101369</v>
      </c>
      <c r="T1079" cm="1">
        <f t="array" ref="T1079">SUMPRODUCT(($G$2:$G$3117=G1079)*(S1079&gt;$S$2:$S$3117))+1</f>
        <v>1</v>
      </c>
      <c r="U1079" t="str">
        <f t="shared" si="134"/>
        <v xml:space="preserve">REDCAR </v>
      </c>
      <c r="V1079">
        <v>0</v>
      </c>
      <c r="W1079" t="s">
        <v>19</v>
      </c>
      <c r="X1079">
        <f t="shared" si="135"/>
        <v>2023</v>
      </c>
    </row>
    <row r="1080" spans="1:24" x14ac:dyDescent="0.25">
      <c r="A1080" s="10" t="str">
        <f t="shared" si="128"/>
        <v/>
      </c>
      <c r="B1080" s="10" t="str">
        <f t="shared" si="129"/>
        <v/>
      </c>
      <c r="C1080" s="10" t="str">
        <f t="shared" si="130"/>
        <v>Afternoon45196</v>
      </c>
      <c r="D1080" s="5" t="str">
        <f>IF('by region'!$C$2="Any","Any",'Fixture list'!W1080)&amp;M1080&amp;IF('by region'!$I$2="Any","Any",N1080)&amp;G1080</f>
        <v>AnyFlatAny45196</v>
      </c>
      <c r="E1080" s="5" t="e">
        <f>IF(I1080=#REF!,'Fixture list'!G1080,"")</f>
        <v>#REF!</v>
      </c>
      <c r="F1080" s="5" t="str">
        <f t="shared" si="131"/>
        <v>451963</v>
      </c>
      <c r="G1080" s="13">
        <v>45196</v>
      </c>
      <c r="H1080" s="14" t="s">
        <v>27</v>
      </c>
      <c r="I1080" s="14" t="s">
        <v>69</v>
      </c>
      <c r="J1080" s="14" t="s">
        <v>9</v>
      </c>
      <c r="K1080" s="14" t="s">
        <v>10</v>
      </c>
      <c r="L1080" s="14" t="s">
        <v>11</v>
      </c>
      <c r="M1080" s="14" t="s">
        <v>25</v>
      </c>
      <c r="N1080" s="14" t="s">
        <v>13</v>
      </c>
      <c r="O1080" s="14" t="s">
        <v>14</v>
      </c>
      <c r="P1080" s="14" t="s">
        <v>1293</v>
      </c>
      <c r="Q1080" s="12">
        <f t="shared" si="132"/>
        <v>1</v>
      </c>
      <c r="R1080" s="12" cm="1">
        <f t="array" ref="R1080">SUMPRODUCT(($G$2:$G$3117=G1080)*(Q1080&gt;$Q$2:$Q$3117))+1</f>
        <v>1</v>
      </c>
      <c r="S1080" s="12">
        <f t="shared" si="133"/>
        <v>101375</v>
      </c>
      <c r="T1080" cm="1">
        <f t="array" ref="T1080">SUMPRODUCT(($G$2:$G$3117=G1080)*(S1080&gt;$S$2:$S$3117))+1</f>
        <v>3</v>
      </c>
      <c r="U1080" t="str">
        <f t="shared" si="134"/>
        <v xml:space="preserve">REDCAR </v>
      </c>
      <c r="V1080">
        <v>0</v>
      </c>
      <c r="W1080" t="s">
        <v>19</v>
      </c>
      <c r="X1080">
        <f t="shared" si="135"/>
        <v>2023</v>
      </c>
    </row>
    <row r="1081" spans="1:24" x14ac:dyDescent="0.25">
      <c r="A1081" s="10" t="str">
        <f t="shared" si="128"/>
        <v/>
      </c>
      <c r="B1081" s="10" t="str">
        <f t="shared" si="129"/>
        <v/>
      </c>
      <c r="C1081" s="10" t="str">
        <f t="shared" si="130"/>
        <v>Afternoon45206</v>
      </c>
      <c r="D1081" s="5" t="str">
        <f>IF('by region'!$C$2="Any","Any",'Fixture list'!W1081)&amp;M1081&amp;IF('by region'!$I$2="Any","Any",N1081)&amp;G1081</f>
        <v>AnyFlatAny45206</v>
      </c>
      <c r="E1081" s="5" t="e">
        <f>IF(I1081=#REF!,'Fixture list'!G1081,"")</f>
        <v>#REF!</v>
      </c>
      <c r="F1081" s="5" t="str">
        <f t="shared" si="131"/>
        <v>452063</v>
      </c>
      <c r="G1081" s="13">
        <v>45206</v>
      </c>
      <c r="H1081" s="14" t="s">
        <v>37</v>
      </c>
      <c r="I1081" s="14" t="s">
        <v>69</v>
      </c>
      <c r="J1081" s="14" t="s">
        <v>9</v>
      </c>
      <c r="K1081" s="14" t="s">
        <v>10</v>
      </c>
      <c r="L1081" s="14" t="s">
        <v>17</v>
      </c>
      <c r="M1081" s="14" t="s">
        <v>25</v>
      </c>
      <c r="N1081" s="14" t="s">
        <v>13</v>
      </c>
      <c r="O1081" s="14" t="s">
        <v>14</v>
      </c>
      <c r="P1081" s="14" t="s">
        <v>1333</v>
      </c>
      <c r="Q1081" s="12">
        <f t="shared" si="132"/>
        <v>1</v>
      </c>
      <c r="R1081" s="12" cm="1">
        <f t="array" ref="R1081">SUMPRODUCT(($G$2:$G$3117=G1081)*(Q1081&gt;$Q$2:$Q$3117))+1</f>
        <v>1</v>
      </c>
      <c r="S1081" s="12">
        <f t="shared" si="133"/>
        <v>101371</v>
      </c>
      <c r="T1081" cm="1">
        <f t="array" ref="T1081">SUMPRODUCT(($G$2:$G$3117=G1081)*(S1081&gt;$S$2:$S$3117))+1</f>
        <v>3</v>
      </c>
      <c r="U1081" t="str">
        <f t="shared" si="134"/>
        <v xml:space="preserve">REDCAR </v>
      </c>
      <c r="V1081">
        <v>0</v>
      </c>
      <c r="W1081" t="s">
        <v>17</v>
      </c>
      <c r="X1081">
        <f t="shared" si="135"/>
        <v>2023</v>
      </c>
    </row>
    <row r="1082" spans="1:24" x14ac:dyDescent="0.25">
      <c r="A1082" s="10" t="str">
        <f t="shared" si="128"/>
        <v/>
      </c>
      <c r="B1082" s="10" t="str">
        <f t="shared" si="129"/>
        <v/>
      </c>
      <c r="C1082" s="10" t="str">
        <f t="shared" si="130"/>
        <v>Afternoon45219</v>
      </c>
      <c r="D1082" s="5" t="str">
        <f>IF('by region'!$C$2="Any","Any",'Fixture list'!W1082)&amp;M1082&amp;IF('by region'!$I$2="Any","Any",N1082)&amp;G1082</f>
        <v>AnyFlatAny45219</v>
      </c>
      <c r="E1082" s="5" t="e">
        <f>IF(I1082=#REF!,'Fixture list'!G1082,"")</f>
        <v>#REF!</v>
      </c>
      <c r="F1082" s="5" t="str">
        <f t="shared" si="131"/>
        <v>452194</v>
      </c>
      <c r="G1082" s="13">
        <v>45219</v>
      </c>
      <c r="H1082" s="14" t="s">
        <v>35</v>
      </c>
      <c r="I1082" s="14" t="s">
        <v>69</v>
      </c>
      <c r="J1082" s="14" t="s">
        <v>9</v>
      </c>
      <c r="K1082" s="14" t="s">
        <v>10</v>
      </c>
      <c r="L1082" s="14" t="s">
        <v>17</v>
      </c>
      <c r="M1082" s="14" t="s">
        <v>25</v>
      </c>
      <c r="N1082" s="14" t="s">
        <v>13</v>
      </c>
      <c r="O1082" s="14" t="s">
        <v>14</v>
      </c>
      <c r="P1082" s="14" t="s">
        <v>1383</v>
      </c>
      <c r="Q1082" s="12">
        <f t="shared" si="132"/>
        <v>1</v>
      </c>
      <c r="R1082" s="12" cm="1">
        <f t="array" ref="R1082">SUMPRODUCT(($G$2:$G$3117=G1082)*(Q1082&gt;$Q$2:$Q$3117))+1</f>
        <v>1</v>
      </c>
      <c r="S1082" s="12">
        <f t="shared" si="133"/>
        <v>101372</v>
      </c>
      <c r="T1082" cm="1">
        <f t="array" ref="T1082">SUMPRODUCT(($G$2:$G$3117=G1082)*(S1082&gt;$S$2:$S$3117))+1</f>
        <v>4</v>
      </c>
      <c r="U1082" t="str">
        <f t="shared" si="134"/>
        <v xml:space="preserve">REDCAR </v>
      </c>
      <c r="V1082">
        <v>0</v>
      </c>
      <c r="W1082" t="s">
        <v>11</v>
      </c>
      <c r="X1082">
        <f t="shared" si="135"/>
        <v>2023</v>
      </c>
    </row>
    <row r="1083" spans="1:24" x14ac:dyDescent="0.25">
      <c r="A1083" s="10" t="str">
        <f t="shared" si="128"/>
        <v/>
      </c>
      <c r="B1083" s="10" t="str">
        <f t="shared" si="129"/>
        <v/>
      </c>
      <c r="C1083" s="10" t="str">
        <f t="shared" si="130"/>
        <v>Afternoon45229</v>
      </c>
      <c r="D1083" s="5" t="str">
        <f>IF('by region'!$C$2="Any","Any",'Fixture list'!W1083)&amp;M1083&amp;IF('by region'!$I$2="Any","Any",N1083)&amp;G1083</f>
        <v>AnyFlatAny45229</v>
      </c>
      <c r="E1083" s="5" t="e">
        <f>IF(I1083=#REF!,'Fixture list'!G1083,"")</f>
        <v>#REF!</v>
      </c>
      <c r="F1083" s="5" t="str">
        <f t="shared" si="131"/>
        <v>452293</v>
      </c>
      <c r="G1083" s="13">
        <v>45229</v>
      </c>
      <c r="H1083" s="14" t="s">
        <v>42</v>
      </c>
      <c r="I1083" s="14" t="s">
        <v>69</v>
      </c>
      <c r="J1083" s="14" t="s">
        <v>9</v>
      </c>
      <c r="K1083" s="14" t="s">
        <v>10</v>
      </c>
      <c r="L1083" s="14" t="s">
        <v>17</v>
      </c>
      <c r="M1083" s="14" t="s">
        <v>25</v>
      </c>
      <c r="N1083" s="14" t="s">
        <v>13</v>
      </c>
      <c r="O1083" s="14" t="s">
        <v>14</v>
      </c>
      <c r="P1083" s="14" t="s">
        <v>1423</v>
      </c>
      <c r="Q1083" s="12">
        <f t="shared" si="132"/>
        <v>1</v>
      </c>
      <c r="R1083" s="12" cm="1">
        <f t="array" ref="R1083">SUMPRODUCT(($G$2:$G$3117=G1083)*(Q1083&gt;$Q$2:$Q$3117))+1</f>
        <v>1</v>
      </c>
      <c r="S1083" s="12">
        <f t="shared" si="133"/>
        <v>101370</v>
      </c>
      <c r="T1083" cm="1">
        <f t="array" ref="T1083">SUMPRODUCT(($G$2:$G$3117=G1083)*(S1083&gt;$S$2:$S$3117))+1</f>
        <v>3</v>
      </c>
      <c r="U1083" t="str">
        <f t="shared" si="134"/>
        <v xml:space="preserve">REDCAR </v>
      </c>
      <c r="V1083">
        <v>0</v>
      </c>
      <c r="W1083" t="s">
        <v>19</v>
      </c>
      <c r="X1083">
        <f t="shared" si="135"/>
        <v>2023</v>
      </c>
    </row>
    <row r="1084" spans="1:24" x14ac:dyDescent="0.25">
      <c r="A1084" s="10" t="str">
        <f t="shared" si="128"/>
        <v/>
      </c>
      <c r="B1084" s="10" t="str">
        <f t="shared" si="129"/>
        <v/>
      </c>
      <c r="C1084" s="10" t="str">
        <f t="shared" si="130"/>
        <v>Afternoon45237</v>
      </c>
      <c r="D1084" s="5" t="str">
        <f>IF('by region'!$C$2="Any","Any",'Fixture list'!W1084)&amp;M1084&amp;IF('by region'!$I$2="Any","Any",N1084)&amp;G1084</f>
        <v>AnyFlatAny45237</v>
      </c>
      <c r="E1084" s="5" t="e">
        <f>IF(I1084=#REF!,'Fixture list'!G1084,"")</f>
        <v>#REF!</v>
      </c>
      <c r="F1084" s="5" t="str">
        <f t="shared" si="131"/>
        <v>452371</v>
      </c>
      <c r="G1084" s="13">
        <v>45237</v>
      </c>
      <c r="H1084" s="14" t="s">
        <v>7</v>
      </c>
      <c r="I1084" s="14" t="s">
        <v>69</v>
      </c>
      <c r="J1084" s="14" t="s">
        <v>9</v>
      </c>
      <c r="K1084" s="14" t="s">
        <v>10</v>
      </c>
      <c r="L1084" s="14" t="s">
        <v>17</v>
      </c>
      <c r="M1084" s="14" t="s">
        <v>25</v>
      </c>
      <c r="N1084" s="14" t="s">
        <v>13</v>
      </c>
      <c r="O1084" s="14" t="s">
        <v>14</v>
      </c>
      <c r="P1084" s="14" t="s">
        <v>1453</v>
      </c>
      <c r="Q1084" s="12">
        <f t="shared" si="132"/>
        <v>1</v>
      </c>
      <c r="R1084" s="12" cm="1">
        <f t="array" ref="R1084">SUMPRODUCT(($G$2:$G$3117=G1084)*(Q1084&gt;$Q$2:$Q$3117))+1</f>
        <v>1</v>
      </c>
      <c r="S1084" s="12">
        <f t="shared" si="133"/>
        <v>101366</v>
      </c>
      <c r="T1084" cm="1">
        <f t="array" ref="T1084">SUMPRODUCT(($G$2:$G$3117=G1084)*(S1084&gt;$S$2:$S$3117))+1</f>
        <v>1</v>
      </c>
      <c r="U1084" t="str">
        <f t="shared" si="134"/>
        <v xml:space="preserve">REDCAR </v>
      </c>
      <c r="V1084">
        <v>0</v>
      </c>
      <c r="W1084" t="s">
        <v>11</v>
      </c>
      <c r="X1084">
        <f t="shared" si="135"/>
        <v>2023</v>
      </c>
    </row>
    <row r="1085" spans="1:24" x14ac:dyDescent="0.25">
      <c r="A1085" s="10" t="str">
        <f t="shared" si="128"/>
        <v/>
      </c>
      <c r="B1085" s="10" t="str">
        <f t="shared" si="129"/>
        <v/>
      </c>
      <c r="C1085" s="10" t="str">
        <f t="shared" si="130"/>
        <v>Afternoon45036</v>
      </c>
      <c r="D1085" s="5" t="str">
        <f>IF('by region'!$C$2="Any","Any",'Fixture list'!W1085)&amp;M1085&amp;IF('by region'!$I$2="Any","Any",N1085)&amp;G1085</f>
        <v>AnyFlatAny45036</v>
      </c>
      <c r="E1085" s="5" t="e">
        <f>IF(I1085=#REF!,'Fixture list'!G1085,"")</f>
        <v>#REF!</v>
      </c>
      <c r="F1085" s="5" t="str">
        <f t="shared" si="131"/>
        <v>450363</v>
      </c>
      <c r="G1085" s="13">
        <v>45036</v>
      </c>
      <c r="H1085" s="14" t="s">
        <v>34</v>
      </c>
      <c r="I1085" s="14" t="s">
        <v>78</v>
      </c>
      <c r="J1085" s="14" t="s">
        <v>9</v>
      </c>
      <c r="K1085" s="14" t="s">
        <v>10</v>
      </c>
      <c r="L1085" s="14" t="s">
        <v>11</v>
      </c>
      <c r="M1085" s="14" t="s">
        <v>25</v>
      </c>
      <c r="N1085" s="14" t="s">
        <v>13</v>
      </c>
      <c r="O1085" s="14" t="s">
        <v>14</v>
      </c>
      <c r="P1085" s="14" t="s">
        <v>561</v>
      </c>
      <c r="Q1085" s="12">
        <f t="shared" si="132"/>
        <v>1</v>
      </c>
      <c r="R1085" s="12" cm="1">
        <f t="array" ref="R1085">SUMPRODUCT(($G$2:$G$3117=G1085)*(Q1085&gt;$Q$2:$Q$3117))+1</f>
        <v>1</v>
      </c>
      <c r="S1085" s="12">
        <f t="shared" si="133"/>
        <v>101379</v>
      </c>
      <c r="T1085" cm="1">
        <f t="array" ref="T1085">SUMPRODUCT(($G$2:$G$3117=G1085)*(S1085&gt;$S$2:$S$3117))+1</f>
        <v>3</v>
      </c>
      <c r="U1085" t="str">
        <f t="shared" si="134"/>
        <v xml:space="preserve">RIPON </v>
      </c>
      <c r="V1085">
        <v>0</v>
      </c>
      <c r="W1085" t="s">
        <v>19</v>
      </c>
      <c r="X1085">
        <f t="shared" si="135"/>
        <v>2023</v>
      </c>
    </row>
    <row r="1086" spans="1:24" x14ac:dyDescent="0.25">
      <c r="A1086" s="10" t="str">
        <f t="shared" si="128"/>
        <v/>
      </c>
      <c r="B1086" s="10" t="str">
        <f t="shared" si="129"/>
        <v/>
      </c>
      <c r="C1086" s="10" t="str">
        <f t="shared" si="130"/>
        <v>Afternoon45045</v>
      </c>
      <c r="D1086" s="5" t="str">
        <f>IF('by region'!$C$2="Any","Any",'Fixture list'!W1086)&amp;M1086&amp;IF('by region'!$I$2="Any","Any",N1086)&amp;G1086</f>
        <v>AnyFlatAny45045</v>
      </c>
      <c r="E1086" s="5" t="e">
        <f>IF(I1086=#REF!,'Fixture list'!G1086,"")</f>
        <v>#REF!</v>
      </c>
      <c r="F1086" s="5" t="str">
        <f t="shared" si="131"/>
        <v>450453</v>
      </c>
      <c r="G1086" s="13">
        <v>45045</v>
      </c>
      <c r="H1086" s="14" t="s">
        <v>37</v>
      </c>
      <c r="I1086" s="14" t="s">
        <v>78</v>
      </c>
      <c r="J1086" s="14" t="s">
        <v>9</v>
      </c>
      <c r="K1086" s="14" t="s">
        <v>10</v>
      </c>
      <c r="L1086" s="14" t="s">
        <v>11</v>
      </c>
      <c r="M1086" s="14" t="s">
        <v>25</v>
      </c>
      <c r="N1086" s="14" t="s">
        <v>13</v>
      </c>
      <c r="O1086" s="14" t="s">
        <v>14</v>
      </c>
      <c r="P1086" s="14" t="s">
        <v>601</v>
      </c>
      <c r="Q1086" s="12">
        <f t="shared" si="132"/>
        <v>1</v>
      </c>
      <c r="R1086" s="12" cm="1">
        <f t="array" ref="R1086">SUMPRODUCT(($G$2:$G$3117=G1086)*(Q1086&gt;$Q$2:$Q$3117))+1</f>
        <v>1</v>
      </c>
      <c r="S1086" s="12">
        <f t="shared" si="133"/>
        <v>101380</v>
      </c>
      <c r="T1086" cm="1">
        <f t="array" ref="T1086">SUMPRODUCT(($G$2:$G$3117=G1086)*(S1086&gt;$S$2:$S$3117))+1</f>
        <v>3</v>
      </c>
      <c r="U1086" t="str">
        <f t="shared" si="134"/>
        <v xml:space="preserve">RIPON </v>
      </c>
      <c r="V1086">
        <v>0</v>
      </c>
      <c r="W1086" t="s">
        <v>11</v>
      </c>
      <c r="X1086">
        <f t="shared" si="135"/>
        <v>2023</v>
      </c>
    </row>
    <row r="1087" spans="1:24" x14ac:dyDescent="0.25">
      <c r="A1087" s="10" t="str">
        <f t="shared" si="128"/>
        <v/>
      </c>
      <c r="B1087" s="10" t="str">
        <f t="shared" si="129"/>
        <v/>
      </c>
      <c r="C1087" s="10" t="str">
        <f t="shared" si="130"/>
        <v>Evening45058</v>
      </c>
      <c r="D1087" s="5" t="str">
        <f>IF('by region'!$C$2="Any","Any",'Fixture list'!W1087)&amp;M1087&amp;IF('by region'!$I$2="Any","Any",N1087)&amp;G1087</f>
        <v>AnyFlatAny45058</v>
      </c>
      <c r="E1087" s="5" t="e">
        <f>IF(I1087=#REF!,'Fixture list'!G1087,"")</f>
        <v>#REF!</v>
      </c>
      <c r="F1087" s="5" t="str">
        <f t="shared" si="131"/>
        <v>450586</v>
      </c>
      <c r="G1087" s="13">
        <v>45058</v>
      </c>
      <c r="H1087" s="14" t="s">
        <v>35</v>
      </c>
      <c r="I1087" s="14" t="s">
        <v>78</v>
      </c>
      <c r="J1087" s="14" t="s">
        <v>80</v>
      </c>
      <c r="K1087" s="14" t="s">
        <v>10</v>
      </c>
      <c r="L1087" s="14" t="s">
        <v>11</v>
      </c>
      <c r="M1087" s="14" t="s">
        <v>25</v>
      </c>
      <c r="N1087" s="14" t="s">
        <v>13</v>
      </c>
      <c r="O1087" s="14" t="s">
        <v>21</v>
      </c>
      <c r="P1087" s="14" t="s">
        <v>660</v>
      </c>
      <c r="Q1087" s="12">
        <f t="shared" si="132"/>
        <v>2</v>
      </c>
      <c r="R1087" s="12" cm="1">
        <f t="array" ref="R1087">SUMPRODUCT(($G$2:$G$3117=G1087)*(Q1087&gt;$Q$2:$Q$3117))+1</f>
        <v>4</v>
      </c>
      <c r="S1087" s="12">
        <f t="shared" si="133"/>
        <v>412746</v>
      </c>
      <c r="T1087" cm="1">
        <f t="array" ref="T1087">SUMPRODUCT(($G$2:$G$3117=G1087)*(S1087&gt;$S$2:$S$3117))+1</f>
        <v>6</v>
      </c>
      <c r="U1087" t="str">
        <f t="shared" si="134"/>
        <v>RIPON †</v>
      </c>
      <c r="V1087">
        <v>0</v>
      </c>
      <c r="W1087" t="s">
        <v>30</v>
      </c>
      <c r="X1087">
        <f t="shared" si="135"/>
        <v>2023</v>
      </c>
    </row>
    <row r="1088" spans="1:24" x14ac:dyDescent="0.25">
      <c r="A1088" s="10" t="str">
        <f t="shared" si="128"/>
        <v/>
      </c>
      <c r="B1088" s="10" t="str">
        <f t="shared" si="129"/>
        <v/>
      </c>
      <c r="C1088" s="10" t="str">
        <f t="shared" si="130"/>
        <v>Afternoon45067</v>
      </c>
      <c r="D1088" s="5" t="str">
        <f>IF('by region'!$C$2="Any","Any",'Fixture list'!W1088)&amp;M1088&amp;IF('by region'!$I$2="Any","Any",N1088)&amp;G1088</f>
        <v>AnyFlatAny45067</v>
      </c>
      <c r="E1088" s="5" t="e">
        <f>IF(I1088=#REF!,'Fixture list'!G1088,"")</f>
        <v>#REF!</v>
      </c>
      <c r="F1088" s="5" t="str">
        <f t="shared" si="131"/>
        <v>450671</v>
      </c>
      <c r="G1088" s="13">
        <v>45067</v>
      </c>
      <c r="H1088" s="14" t="s">
        <v>40</v>
      </c>
      <c r="I1088" s="14" t="s">
        <v>78</v>
      </c>
      <c r="J1088" s="14" t="s">
        <v>9</v>
      </c>
      <c r="K1088" s="14" t="s">
        <v>10</v>
      </c>
      <c r="L1088" s="14" t="s">
        <v>11</v>
      </c>
      <c r="M1088" s="14" t="s">
        <v>25</v>
      </c>
      <c r="N1088" s="14" t="s">
        <v>13</v>
      </c>
      <c r="O1088" s="14" t="s">
        <v>14</v>
      </c>
      <c r="P1088" s="14" t="s">
        <v>703</v>
      </c>
      <c r="Q1088" s="12">
        <f t="shared" si="132"/>
        <v>1</v>
      </c>
      <c r="R1088" s="12" cm="1">
        <f t="array" ref="R1088">SUMPRODUCT(($G$2:$G$3117=G1088)*(Q1088&gt;$Q$2:$Q$3117))+1</f>
        <v>1</v>
      </c>
      <c r="S1088" s="12">
        <f t="shared" si="133"/>
        <v>101393</v>
      </c>
      <c r="T1088" cm="1">
        <f t="array" ref="T1088">SUMPRODUCT(($G$2:$G$3117=G1088)*(S1088&gt;$S$2:$S$3117))+1</f>
        <v>1</v>
      </c>
      <c r="U1088" t="str">
        <f t="shared" si="134"/>
        <v xml:space="preserve">RIPON </v>
      </c>
      <c r="V1088">
        <v>0</v>
      </c>
      <c r="W1088" t="s">
        <v>19</v>
      </c>
      <c r="X1088">
        <f t="shared" si="135"/>
        <v>2023</v>
      </c>
    </row>
    <row r="1089" spans="1:24" x14ac:dyDescent="0.25">
      <c r="A1089" s="10" t="str">
        <f t="shared" si="128"/>
        <v/>
      </c>
      <c r="B1089" s="10" t="str">
        <f t="shared" si="129"/>
        <v/>
      </c>
      <c r="C1089" s="10" t="str">
        <f t="shared" si="130"/>
        <v>Afternoon45078</v>
      </c>
      <c r="D1089" s="5" t="str">
        <f>IF('by region'!$C$2="Any","Any",'Fixture list'!W1089)&amp;M1089&amp;IF('by region'!$I$2="Any","Any",N1089)&amp;G1089</f>
        <v>AnyFlatAny45078</v>
      </c>
      <c r="E1089" s="5" t="e">
        <f>IF(I1089=#REF!,'Fixture list'!G1089,"")</f>
        <v>#REF!</v>
      </c>
      <c r="F1089" s="5" t="str">
        <f t="shared" si="131"/>
        <v>450782</v>
      </c>
      <c r="G1089" s="13">
        <v>45078</v>
      </c>
      <c r="H1089" s="14" t="s">
        <v>34</v>
      </c>
      <c r="I1089" s="14" t="s">
        <v>78</v>
      </c>
      <c r="J1089" s="14" t="s">
        <v>9</v>
      </c>
      <c r="K1089" s="14" t="s">
        <v>10</v>
      </c>
      <c r="L1089" s="14" t="s">
        <v>11</v>
      </c>
      <c r="M1089" s="14" t="s">
        <v>25</v>
      </c>
      <c r="N1089" s="14" t="s">
        <v>13</v>
      </c>
      <c r="O1089" s="14" t="s">
        <v>14</v>
      </c>
      <c r="P1089" s="14" t="s">
        <v>757</v>
      </c>
      <c r="Q1089" s="12">
        <f t="shared" si="132"/>
        <v>1</v>
      </c>
      <c r="R1089" s="12" cm="1">
        <f t="array" ref="R1089">SUMPRODUCT(($G$2:$G$3117=G1089)*(Q1089&gt;$Q$2:$Q$3117))+1</f>
        <v>1</v>
      </c>
      <c r="S1089" s="12">
        <f t="shared" si="133"/>
        <v>101378</v>
      </c>
      <c r="T1089" cm="1">
        <f t="array" ref="T1089">SUMPRODUCT(($G$2:$G$3117=G1089)*(S1089&gt;$S$2:$S$3117))+1</f>
        <v>2</v>
      </c>
      <c r="U1089" t="str">
        <f t="shared" si="134"/>
        <v xml:space="preserve">RIPON </v>
      </c>
      <c r="V1089">
        <v>0</v>
      </c>
      <c r="W1089" t="s">
        <v>11</v>
      </c>
      <c r="X1089">
        <f t="shared" si="135"/>
        <v>2023</v>
      </c>
    </row>
    <row r="1090" spans="1:24" x14ac:dyDescent="0.25">
      <c r="A1090" s="10" t="str">
        <f t="shared" ref="A1090:A1153" si="136">IF(YEAR(G1090)=2024,P1090,"")</f>
        <v/>
      </c>
      <c r="B1090" s="10" t="str">
        <f t="shared" ref="B1090:B1153" si="137">IF(YEAR(G1090)=2025,P1090,"")</f>
        <v/>
      </c>
      <c r="C1090" s="10" t="str">
        <f t="shared" ref="C1090:C1153" si="138">J1090&amp;G1090</f>
        <v>Evening45084</v>
      </c>
      <c r="D1090" s="5" t="str">
        <f>IF('by region'!$C$2="Any","Any",'Fixture list'!W1090)&amp;M1090&amp;IF('by region'!$I$2="Any","Any",N1090)&amp;G1090</f>
        <v>AnyFlatAny45084</v>
      </c>
      <c r="E1090" s="5" t="e">
        <f>IF(I1090=#REF!,'Fixture list'!G1090,"")</f>
        <v>#REF!</v>
      </c>
      <c r="F1090" s="5" t="str">
        <f t="shared" ref="F1090:F1153" si="139">G1090&amp;T1090</f>
        <v>450844</v>
      </c>
      <c r="G1090" s="13">
        <v>45084</v>
      </c>
      <c r="H1090" s="14" t="s">
        <v>27</v>
      </c>
      <c r="I1090" s="14" t="s">
        <v>78</v>
      </c>
      <c r="J1090" s="14" t="s">
        <v>80</v>
      </c>
      <c r="K1090" s="14" t="s">
        <v>10</v>
      </c>
      <c r="L1090" s="14" t="s">
        <v>11</v>
      </c>
      <c r="M1090" s="14" t="s">
        <v>25</v>
      </c>
      <c r="N1090" s="14" t="s">
        <v>13</v>
      </c>
      <c r="O1090" s="14" t="s">
        <v>14</v>
      </c>
      <c r="P1090" s="14" t="s">
        <v>786</v>
      </c>
      <c r="Q1090" s="12">
        <f t="shared" ref="Q1090:Q1153" si="140">IF(J1090="Afternoon",1,IF(J1090="Evening",2,IF(J1090="Floodlit",3,4)))</f>
        <v>2</v>
      </c>
      <c r="R1090" s="12" cm="1">
        <f t="array" ref="R1090">SUMPRODUCT(($G$2:$G$3117=G1090)*(Q1090&gt;$Q$2:$Q$3117))+1</f>
        <v>4</v>
      </c>
      <c r="S1090" s="12">
        <f t="shared" ref="S1090:S1153" si="141">(R1090*100000)+P1090</f>
        <v>401381</v>
      </c>
      <c r="T1090" cm="1">
        <f t="array" ref="T1090">SUMPRODUCT(($G$2:$G$3117=G1090)*(S1090&gt;$S$2:$S$3117))+1</f>
        <v>4</v>
      </c>
      <c r="U1090" t="str">
        <f t="shared" ref="U1090:U1153" si="142">_xlfn.CONCAT(IF(M1090="Flat",UPPER(I1090),I1090)," ",IF(J1090="Evening","†",IF(J1090="Floodlit","#","")))</f>
        <v>RIPON †</v>
      </c>
      <c r="V1090">
        <v>0</v>
      </c>
      <c r="W1090" t="s">
        <v>17</v>
      </c>
      <c r="X1090">
        <f t="shared" ref="X1090:X1153" si="143">YEAR(G1090)</f>
        <v>2023</v>
      </c>
    </row>
    <row r="1091" spans="1:24" x14ac:dyDescent="0.25">
      <c r="A1091" s="10" t="str">
        <f t="shared" si="136"/>
        <v/>
      </c>
      <c r="B1091" s="10" t="str">
        <f t="shared" si="137"/>
        <v/>
      </c>
      <c r="C1091" s="10" t="str">
        <f t="shared" si="138"/>
        <v>Evening45098</v>
      </c>
      <c r="D1091" s="5" t="str">
        <f>IF('by region'!$C$2="Any","Any",'Fixture list'!W1091)&amp;M1091&amp;IF('by region'!$I$2="Any","Any",N1091)&amp;G1091</f>
        <v>AnyFlatAny45098</v>
      </c>
      <c r="E1091" s="5" t="e">
        <f>IF(I1091=#REF!,'Fixture list'!G1091,"")</f>
        <v>#REF!</v>
      </c>
      <c r="F1091" s="5" t="str">
        <f t="shared" si="139"/>
        <v>450984</v>
      </c>
      <c r="G1091" s="13">
        <v>45098</v>
      </c>
      <c r="H1091" s="14" t="s">
        <v>27</v>
      </c>
      <c r="I1091" s="14" t="s">
        <v>78</v>
      </c>
      <c r="J1091" s="14" t="s">
        <v>80</v>
      </c>
      <c r="K1091" s="14" t="s">
        <v>10</v>
      </c>
      <c r="L1091" s="14" t="s">
        <v>11</v>
      </c>
      <c r="M1091" s="14" t="s">
        <v>25</v>
      </c>
      <c r="N1091" s="14" t="s">
        <v>13</v>
      </c>
      <c r="O1091" s="14" t="s">
        <v>14</v>
      </c>
      <c r="P1091" s="14" t="s">
        <v>853</v>
      </c>
      <c r="Q1091" s="12">
        <f t="shared" si="140"/>
        <v>2</v>
      </c>
      <c r="R1091" s="12" cm="1">
        <f t="array" ref="R1091">SUMPRODUCT(($G$2:$G$3117=G1091)*(Q1091&gt;$Q$2:$Q$3117))+1</f>
        <v>4</v>
      </c>
      <c r="S1091" s="12">
        <f t="shared" si="141"/>
        <v>401382</v>
      </c>
      <c r="T1091" cm="1">
        <f t="array" ref="T1091">SUMPRODUCT(($G$2:$G$3117=G1091)*(S1091&gt;$S$2:$S$3117))+1</f>
        <v>4</v>
      </c>
      <c r="U1091" t="str">
        <f t="shared" si="142"/>
        <v>RIPON †</v>
      </c>
      <c r="V1091">
        <v>0</v>
      </c>
      <c r="W1091" t="s">
        <v>30</v>
      </c>
      <c r="X1091">
        <f t="shared" si="143"/>
        <v>2023</v>
      </c>
    </row>
    <row r="1092" spans="1:24" x14ac:dyDescent="0.25">
      <c r="A1092" s="10" t="str">
        <f t="shared" si="136"/>
        <v/>
      </c>
      <c r="B1092" s="10" t="str">
        <f t="shared" si="137"/>
        <v/>
      </c>
      <c r="C1092" s="10" t="str">
        <f t="shared" si="138"/>
        <v>Afternoon45099</v>
      </c>
      <c r="D1092" s="5" t="str">
        <f>IF('by region'!$C$2="Any","Any",'Fixture list'!W1092)&amp;M1092&amp;IF('by region'!$I$2="Any","Any",N1092)&amp;G1092</f>
        <v>AnyFlatAny45099</v>
      </c>
      <c r="E1092" s="5" t="e">
        <f>IF(I1092=#REF!,'Fixture list'!G1092,"")</f>
        <v>#REF!</v>
      </c>
      <c r="F1092" s="5" t="str">
        <f t="shared" si="139"/>
        <v>450992</v>
      </c>
      <c r="G1092" s="13">
        <v>45099</v>
      </c>
      <c r="H1092" s="14" t="s">
        <v>34</v>
      </c>
      <c r="I1092" s="14" t="s">
        <v>78</v>
      </c>
      <c r="J1092" s="14" t="s">
        <v>9</v>
      </c>
      <c r="K1092" s="14" t="s">
        <v>10</v>
      </c>
      <c r="L1092" s="14" t="s">
        <v>11</v>
      </c>
      <c r="M1092" s="14" t="s">
        <v>25</v>
      </c>
      <c r="N1092" s="14" t="s">
        <v>13</v>
      </c>
      <c r="O1092" s="14" t="s">
        <v>14</v>
      </c>
      <c r="P1092" s="14" t="s">
        <v>858</v>
      </c>
      <c r="Q1092" s="12">
        <f t="shared" si="140"/>
        <v>1</v>
      </c>
      <c r="R1092" s="12" cm="1">
        <f t="array" ref="R1092">SUMPRODUCT(($G$2:$G$3117=G1092)*(Q1092&gt;$Q$2:$Q$3117))+1</f>
        <v>1</v>
      </c>
      <c r="S1092" s="12">
        <f t="shared" si="141"/>
        <v>101383</v>
      </c>
      <c r="T1092" cm="1">
        <f t="array" ref="T1092">SUMPRODUCT(($G$2:$G$3117=G1092)*(S1092&gt;$S$2:$S$3117))+1</f>
        <v>2</v>
      </c>
      <c r="U1092" t="str">
        <f t="shared" si="142"/>
        <v xml:space="preserve">RIPON </v>
      </c>
      <c r="V1092">
        <v>0</v>
      </c>
      <c r="W1092" t="s">
        <v>11</v>
      </c>
      <c r="X1092">
        <f t="shared" si="143"/>
        <v>2023</v>
      </c>
    </row>
    <row r="1093" spans="1:24" x14ac:dyDescent="0.25">
      <c r="A1093" s="10" t="str">
        <f t="shared" si="136"/>
        <v/>
      </c>
      <c r="B1093" s="10" t="str">
        <f t="shared" si="137"/>
        <v/>
      </c>
      <c r="C1093" s="10" t="str">
        <f t="shared" si="138"/>
        <v>Evening45117</v>
      </c>
      <c r="D1093" s="5" t="str">
        <f>IF('by region'!$C$2="Any","Any",'Fixture list'!W1093)&amp;M1093&amp;IF('by region'!$I$2="Any","Any",N1093)&amp;G1093</f>
        <v>AnyFlatAny45117</v>
      </c>
      <c r="E1093" s="5" t="e">
        <f>IF(I1093=#REF!,'Fixture list'!G1093,"")</f>
        <v>#REF!</v>
      </c>
      <c r="F1093" s="5" t="str">
        <f t="shared" si="139"/>
        <v>451173</v>
      </c>
      <c r="G1093" s="13">
        <v>45117</v>
      </c>
      <c r="H1093" s="14" t="s">
        <v>42</v>
      </c>
      <c r="I1093" s="14" t="s">
        <v>78</v>
      </c>
      <c r="J1093" s="14" t="s">
        <v>80</v>
      </c>
      <c r="K1093" s="14" t="s">
        <v>10</v>
      </c>
      <c r="L1093" s="14" t="s">
        <v>11</v>
      </c>
      <c r="M1093" s="14" t="s">
        <v>25</v>
      </c>
      <c r="N1093" s="14" t="s">
        <v>13</v>
      </c>
      <c r="O1093" s="14" t="s">
        <v>14</v>
      </c>
      <c r="P1093" s="14" t="s">
        <v>943</v>
      </c>
      <c r="Q1093" s="12">
        <f t="shared" si="140"/>
        <v>2</v>
      </c>
      <c r="R1093" s="12" cm="1">
        <f t="array" ref="R1093">SUMPRODUCT(($G$2:$G$3117=G1093)*(Q1093&gt;$Q$2:$Q$3117))+1</f>
        <v>3</v>
      </c>
      <c r="S1093" s="12">
        <f t="shared" si="141"/>
        <v>301385</v>
      </c>
      <c r="T1093" cm="1">
        <f t="array" ref="T1093">SUMPRODUCT(($G$2:$G$3117=G1093)*(S1093&gt;$S$2:$S$3117))+1</f>
        <v>3</v>
      </c>
      <c r="U1093" t="str">
        <f t="shared" si="142"/>
        <v>RIPON †</v>
      </c>
      <c r="V1093">
        <v>0</v>
      </c>
      <c r="W1093" t="s">
        <v>17</v>
      </c>
      <c r="X1093">
        <f t="shared" si="143"/>
        <v>2023</v>
      </c>
    </row>
    <row r="1094" spans="1:24" x14ac:dyDescent="0.25">
      <c r="A1094" s="10" t="str">
        <f t="shared" si="136"/>
        <v/>
      </c>
      <c r="B1094" s="10" t="str">
        <f t="shared" si="137"/>
        <v/>
      </c>
      <c r="C1094" s="10" t="str">
        <f t="shared" si="138"/>
        <v>Afternoon45129</v>
      </c>
      <c r="D1094" s="5" t="str">
        <f>IF('by region'!$C$2="Any","Any",'Fixture list'!W1094)&amp;M1094&amp;IF('by region'!$I$2="Any","Any",N1094)&amp;G1094</f>
        <v>AnyFlatAny45129</v>
      </c>
      <c r="E1094" s="5" t="e">
        <f>IF(I1094=#REF!,'Fixture list'!G1094,"")</f>
        <v>#REF!</v>
      </c>
      <c r="F1094" s="5" t="str">
        <f t="shared" si="139"/>
        <v>451294</v>
      </c>
      <c r="G1094" s="13">
        <v>45129</v>
      </c>
      <c r="H1094" s="14" t="s">
        <v>37</v>
      </c>
      <c r="I1094" s="14" t="s">
        <v>78</v>
      </c>
      <c r="J1094" s="14" t="s">
        <v>9</v>
      </c>
      <c r="K1094" s="14" t="s">
        <v>10</v>
      </c>
      <c r="L1094" s="14" t="s">
        <v>11</v>
      </c>
      <c r="M1094" s="14" t="s">
        <v>25</v>
      </c>
      <c r="N1094" s="14" t="s">
        <v>13</v>
      </c>
      <c r="O1094" s="14" t="s">
        <v>14</v>
      </c>
      <c r="P1094" s="14" t="s">
        <v>1000</v>
      </c>
      <c r="Q1094" s="12">
        <f t="shared" si="140"/>
        <v>1</v>
      </c>
      <c r="R1094" s="12" cm="1">
        <f t="array" ref="R1094">SUMPRODUCT(($G$2:$G$3117=G1094)*(Q1094&gt;$Q$2:$Q$3117))+1</f>
        <v>1</v>
      </c>
      <c r="S1094" s="12">
        <f t="shared" si="141"/>
        <v>101386</v>
      </c>
      <c r="T1094" cm="1">
        <f t="array" ref="T1094">SUMPRODUCT(($G$2:$G$3117=G1094)*(S1094&gt;$S$2:$S$3117))+1</f>
        <v>4</v>
      </c>
      <c r="U1094" t="str">
        <f t="shared" si="142"/>
        <v xml:space="preserve">RIPON </v>
      </c>
      <c r="V1094">
        <v>0</v>
      </c>
      <c r="W1094" t="s">
        <v>17</v>
      </c>
      <c r="X1094">
        <f t="shared" si="143"/>
        <v>2023</v>
      </c>
    </row>
    <row r="1095" spans="1:24" x14ac:dyDescent="0.25">
      <c r="A1095" s="10" t="str">
        <f t="shared" si="136"/>
        <v/>
      </c>
      <c r="B1095" s="10" t="str">
        <f t="shared" si="137"/>
        <v/>
      </c>
      <c r="C1095" s="10" t="str">
        <f t="shared" si="138"/>
        <v>Afternoon45145</v>
      </c>
      <c r="D1095" s="5" t="str">
        <f>IF('by region'!$C$2="Any","Any",'Fixture list'!W1095)&amp;M1095&amp;IF('by region'!$I$2="Any","Any",N1095)&amp;G1095</f>
        <v>AnyFlatAny45145</v>
      </c>
      <c r="E1095" s="5" t="e">
        <f>IF(I1095=#REF!,'Fixture list'!G1095,"")</f>
        <v>#REF!</v>
      </c>
      <c r="F1095" s="5" t="str">
        <f t="shared" si="139"/>
        <v>451452</v>
      </c>
      <c r="G1095" s="13">
        <v>45145</v>
      </c>
      <c r="H1095" s="14" t="s">
        <v>42</v>
      </c>
      <c r="I1095" s="14" t="s">
        <v>78</v>
      </c>
      <c r="J1095" s="14" t="s">
        <v>9</v>
      </c>
      <c r="K1095" s="14" t="s">
        <v>10</v>
      </c>
      <c r="L1095" s="14" t="s">
        <v>11</v>
      </c>
      <c r="M1095" s="14" t="s">
        <v>25</v>
      </c>
      <c r="N1095" s="14" t="s">
        <v>13</v>
      </c>
      <c r="O1095" s="14" t="s">
        <v>14</v>
      </c>
      <c r="P1095" s="14" t="s">
        <v>1073</v>
      </c>
      <c r="Q1095" s="12">
        <f t="shared" si="140"/>
        <v>1</v>
      </c>
      <c r="R1095" s="12" cm="1">
        <f t="array" ref="R1095">SUMPRODUCT(($G$2:$G$3117=G1095)*(Q1095&gt;$Q$2:$Q$3117))+1</f>
        <v>1</v>
      </c>
      <c r="S1095" s="12">
        <f t="shared" si="141"/>
        <v>101387</v>
      </c>
      <c r="T1095" cm="1">
        <f t="array" ref="T1095">SUMPRODUCT(($G$2:$G$3117=G1095)*(S1095&gt;$S$2:$S$3117))+1</f>
        <v>2</v>
      </c>
      <c r="U1095" t="str">
        <f t="shared" si="142"/>
        <v xml:space="preserve">RIPON </v>
      </c>
      <c r="V1095">
        <v>0</v>
      </c>
      <c r="W1095" t="s">
        <v>11</v>
      </c>
      <c r="X1095">
        <f t="shared" si="143"/>
        <v>2023</v>
      </c>
    </row>
    <row r="1096" spans="1:24" x14ac:dyDescent="0.25">
      <c r="A1096" s="10" t="str">
        <f t="shared" si="136"/>
        <v/>
      </c>
      <c r="B1096" s="10" t="str">
        <f t="shared" si="137"/>
        <v/>
      </c>
      <c r="C1096" s="10" t="str">
        <f t="shared" si="138"/>
        <v>Evening45146</v>
      </c>
      <c r="D1096" s="5" t="str">
        <f>IF('by region'!$C$2="Any","Any",'Fixture list'!W1096)&amp;M1096&amp;IF('by region'!$I$2="Any","Any",N1096)&amp;G1096</f>
        <v>AnyFlatAny45146</v>
      </c>
      <c r="E1096" s="5" t="e">
        <f>IF(I1096=#REF!,'Fixture list'!G1096,"")</f>
        <v>#REF!</v>
      </c>
      <c r="F1096" s="5" t="str">
        <f t="shared" si="139"/>
        <v>451463</v>
      </c>
      <c r="G1096" s="13">
        <v>45146</v>
      </c>
      <c r="H1096" s="14" t="s">
        <v>7</v>
      </c>
      <c r="I1096" s="14" t="s">
        <v>78</v>
      </c>
      <c r="J1096" s="14" t="s">
        <v>80</v>
      </c>
      <c r="K1096" s="14" t="s">
        <v>30</v>
      </c>
      <c r="L1096" s="14" t="s">
        <v>30</v>
      </c>
      <c r="M1096" s="14" t="s">
        <v>25</v>
      </c>
      <c r="N1096" s="14" t="s">
        <v>30</v>
      </c>
      <c r="O1096" s="14" t="s">
        <v>21</v>
      </c>
      <c r="P1096" s="14" t="s">
        <v>1075</v>
      </c>
      <c r="Q1096" s="12">
        <f t="shared" si="140"/>
        <v>2</v>
      </c>
      <c r="R1096" s="12" cm="1">
        <f t="array" ref="R1096">SUMPRODUCT(($G$2:$G$3117=G1096)*(Q1096&gt;$Q$2:$Q$3117))+1</f>
        <v>3</v>
      </c>
      <c r="S1096" s="12">
        <f t="shared" si="141"/>
        <v>313372</v>
      </c>
      <c r="T1096" cm="1">
        <f t="array" ref="T1096">SUMPRODUCT(($G$2:$G$3117=G1096)*(S1096&gt;$S$2:$S$3117))+1</f>
        <v>3</v>
      </c>
      <c r="U1096" t="str">
        <f t="shared" si="142"/>
        <v>RIPON †</v>
      </c>
      <c r="V1096">
        <v>0</v>
      </c>
      <c r="W1096" t="s">
        <v>11</v>
      </c>
      <c r="X1096">
        <f t="shared" si="143"/>
        <v>2023</v>
      </c>
    </row>
    <row r="1097" spans="1:24" x14ac:dyDescent="0.25">
      <c r="A1097" s="10" t="str">
        <f t="shared" si="136"/>
        <v/>
      </c>
      <c r="B1097" s="10" t="str">
        <f t="shared" si="137"/>
        <v/>
      </c>
      <c r="C1097" s="10" t="str">
        <f t="shared" si="138"/>
        <v>Afternoon45157</v>
      </c>
      <c r="D1097" s="5" t="str">
        <f>IF('by region'!$C$2="Any","Any",'Fixture list'!W1097)&amp;M1097&amp;IF('by region'!$I$2="Any","Any",N1097)&amp;G1097</f>
        <v>AnyFlatAny45157</v>
      </c>
      <c r="E1097" s="5" t="e">
        <f>IF(I1097=#REF!,'Fixture list'!G1097,"")</f>
        <v>#REF!</v>
      </c>
      <c r="F1097" s="5" t="str">
        <f t="shared" si="139"/>
        <v>451574</v>
      </c>
      <c r="G1097" s="13">
        <v>45157</v>
      </c>
      <c r="H1097" s="14" t="s">
        <v>37</v>
      </c>
      <c r="I1097" s="14" t="s">
        <v>78</v>
      </c>
      <c r="J1097" s="14" t="s">
        <v>9</v>
      </c>
      <c r="K1097" s="14" t="s">
        <v>10</v>
      </c>
      <c r="L1097" s="14" t="s">
        <v>11</v>
      </c>
      <c r="M1097" s="14" t="s">
        <v>25</v>
      </c>
      <c r="N1097" s="14" t="s">
        <v>13</v>
      </c>
      <c r="O1097" s="14" t="s">
        <v>14</v>
      </c>
      <c r="P1097" s="14" t="s">
        <v>1129</v>
      </c>
      <c r="Q1097" s="12">
        <f t="shared" si="140"/>
        <v>1</v>
      </c>
      <c r="R1097" s="12" cm="1">
        <f t="array" ref="R1097">SUMPRODUCT(($G$2:$G$3117=G1097)*(Q1097&gt;$Q$2:$Q$3117))+1</f>
        <v>1</v>
      </c>
      <c r="S1097" s="12">
        <f t="shared" si="141"/>
        <v>101388</v>
      </c>
      <c r="T1097" cm="1">
        <f t="array" ref="T1097">SUMPRODUCT(($G$2:$G$3117=G1097)*(S1097&gt;$S$2:$S$3117))+1</f>
        <v>4</v>
      </c>
      <c r="U1097" t="str">
        <f t="shared" si="142"/>
        <v xml:space="preserve">RIPON </v>
      </c>
      <c r="V1097">
        <v>0</v>
      </c>
      <c r="W1097" t="s">
        <v>19</v>
      </c>
      <c r="X1097">
        <f t="shared" si="143"/>
        <v>2023</v>
      </c>
    </row>
    <row r="1098" spans="1:24" x14ac:dyDescent="0.25">
      <c r="A1098" s="10" t="str">
        <f t="shared" si="136"/>
        <v/>
      </c>
      <c r="B1098" s="10" t="str">
        <f t="shared" si="137"/>
        <v/>
      </c>
      <c r="C1098" s="10" t="str">
        <f t="shared" si="138"/>
        <v>Afternoon45166</v>
      </c>
      <c r="D1098" s="5" t="str">
        <f>IF('by region'!$C$2="Any","Any",'Fixture list'!W1098)&amp;M1098&amp;IF('by region'!$I$2="Any","Any",N1098)&amp;G1098</f>
        <v>AnyFlatAny45166</v>
      </c>
      <c r="E1098" s="5" t="e">
        <f>IF(I1098=#REF!,'Fixture list'!G1098,"")</f>
        <v>#REF!</v>
      </c>
      <c r="F1098" s="5" t="str">
        <f t="shared" si="139"/>
        <v>451665</v>
      </c>
      <c r="G1098" s="13">
        <v>45166</v>
      </c>
      <c r="H1098" s="14" t="s">
        <v>42</v>
      </c>
      <c r="I1098" s="14" t="s">
        <v>78</v>
      </c>
      <c r="J1098" s="14" t="s">
        <v>9</v>
      </c>
      <c r="K1098" s="14" t="s">
        <v>10</v>
      </c>
      <c r="L1098" s="14" t="s">
        <v>17</v>
      </c>
      <c r="M1098" s="14" t="s">
        <v>25</v>
      </c>
      <c r="N1098" s="14" t="s">
        <v>13</v>
      </c>
      <c r="O1098" s="14" t="s">
        <v>14</v>
      </c>
      <c r="P1098" s="14" t="s">
        <v>1167</v>
      </c>
      <c r="Q1098" s="12">
        <f t="shared" si="140"/>
        <v>1</v>
      </c>
      <c r="R1098" s="12" cm="1">
        <f t="array" ref="R1098">SUMPRODUCT(($G$2:$G$3117=G1098)*(Q1098&gt;$Q$2:$Q$3117))+1</f>
        <v>1</v>
      </c>
      <c r="S1098" s="12">
        <f t="shared" si="141"/>
        <v>101390</v>
      </c>
      <c r="T1098" cm="1">
        <f t="array" ref="T1098">SUMPRODUCT(($G$2:$G$3117=G1098)*(S1098&gt;$S$2:$S$3117))+1</f>
        <v>5</v>
      </c>
      <c r="U1098" t="str">
        <f t="shared" si="142"/>
        <v xml:space="preserve">RIPON </v>
      </c>
      <c r="V1098">
        <v>0</v>
      </c>
      <c r="W1098" t="s">
        <v>17</v>
      </c>
      <c r="X1098">
        <f t="shared" si="143"/>
        <v>2023</v>
      </c>
    </row>
    <row r="1099" spans="1:24" x14ac:dyDescent="0.25">
      <c r="A1099" s="10" t="str">
        <f t="shared" si="136"/>
        <v/>
      </c>
      <c r="B1099" s="10" t="str">
        <f t="shared" si="137"/>
        <v/>
      </c>
      <c r="C1099" s="10" t="str">
        <f t="shared" si="138"/>
        <v>Afternoon45167</v>
      </c>
      <c r="D1099" s="5" t="str">
        <f>IF('by region'!$C$2="Any","Any",'Fixture list'!W1099)&amp;M1099&amp;IF('by region'!$I$2="Any","Any",N1099)&amp;G1099</f>
        <v>AnyFlatAny45167</v>
      </c>
      <c r="E1099" s="5" t="e">
        <f>IF(I1099=#REF!,'Fixture list'!G1099,"")</f>
        <v>#REF!</v>
      </c>
      <c r="F1099" s="5" t="str">
        <f t="shared" si="139"/>
        <v>451671</v>
      </c>
      <c r="G1099" s="13">
        <v>45167</v>
      </c>
      <c r="H1099" s="14" t="s">
        <v>7</v>
      </c>
      <c r="I1099" s="14" t="s">
        <v>78</v>
      </c>
      <c r="J1099" s="14" t="s">
        <v>9</v>
      </c>
      <c r="K1099" s="14" t="s">
        <v>10</v>
      </c>
      <c r="L1099" s="14" t="s">
        <v>17</v>
      </c>
      <c r="M1099" s="14" t="s">
        <v>25</v>
      </c>
      <c r="N1099" s="14" t="s">
        <v>13</v>
      </c>
      <c r="O1099" s="14" t="s">
        <v>14</v>
      </c>
      <c r="P1099" s="14" t="s">
        <v>1172</v>
      </c>
      <c r="Q1099" s="12">
        <f t="shared" si="140"/>
        <v>1</v>
      </c>
      <c r="R1099" s="12" cm="1">
        <f t="array" ref="R1099">SUMPRODUCT(($G$2:$G$3117=G1099)*(Q1099&gt;$Q$2:$Q$3117))+1</f>
        <v>1</v>
      </c>
      <c r="S1099" s="12">
        <f t="shared" si="141"/>
        <v>101391</v>
      </c>
      <c r="T1099" cm="1">
        <f t="array" ref="T1099">SUMPRODUCT(($G$2:$G$3117=G1099)*(S1099&gt;$S$2:$S$3117))+1</f>
        <v>1</v>
      </c>
      <c r="U1099" t="str">
        <f t="shared" si="142"/>
        <v xml:space="preserve">RIPON </v>
      </c>
      <c r="V1099">
        <v>0</v>
      </c>
      <c r="W1099" t="s">
        <v>11</v>
      </c>
      <c r="X1099">
        <f t="shared" si="143"/>
        <v>2023</v>
      </c>
    </row>
    <row r="1100" spans="1:24" x14ac:dyDescent="0.25">
      <c r="A1100" s="10" t="str">
        <f t="shared" si="136"/>
        <v/>
      </c>
      <c r="B1100" s="10" t="str">
        <f t="shared" si="137"/>
        <v/>
      </c>
      <c r="C1100" s="10" t="str">
        <f t="shared" si="138"/>
        <v>Evening45174</v>
      </c>
      <c r="D1100" s="5" t="str">
        <f>IF('by region'!$C$2="Any","Any",'Fixture list'!W1100)&amp;M1100&amp;IF('by region'!$I$2="Any","Any",N1100)&amp;G1100</f>
        <v>AnyFlatAny45174</v>
      </c>
      <c r="E1100" s="5" t="e">
        <f>IF(I1100=#REF!,'Fixture list'!G1100,"")</f>
        <v>#REF!</v>
      </c>
      <c r="F1100" s="5" t="str">
        <f t="shared" si="139"/>
        <v>451744</v>
      </c>
      <c r="G1100" s="13">
        <v>45174</v>
      </c>
      <c r="H1100" s="14" t="s">
        <v>7</v>
      </c>
      <c r="I1100" s="14" t="s">
        <v>78</v>
      </c>
      <c r="J1100" s="14" t="s">
        <v>80</v>
      </c>
      <c r="K1100" s="14" t="s">
        <v>30</v>
      </c>
      <c r="L1100" s="14" t="s">
        <v>11</v>
      </c>
      <c r="M1100" s="14" t="s">
        <v>25</v>
      </c>
      <c r="N1100" s="14" t="s">
        <v>30</v>
      </c>
      <c r="O1100" s="14" t="s">
        <v>21</v>
      </c>
      <c r="P1100" s="14" t="s">
        <v>1202</v>
      </c>
      <c r="Q1100" s="12">
        <f t="shared" si="140"/>
        <v>2</v>
      </c>
      <c r="R1100" s="12" cm="1">
        <f t="array" ref="R1100">SUMPRODUCT(($G$2:$G$3117=G1100)*(Q1100&gt;$Q$2:$Q$3117))+1</f>
        <v>3</v>
      </c>
      <c r="S1100" s="12">
        <f t="shared" si="141"/>
        <v>312721</v>
      </c>
      <c r="T1100" cm="1">
        <f t="array" ref="T1100">SUMPRODUCT(($G$2:$G$3117=G1100)*(S1100&gt;$S$2:$S$3117))+1</f>
        <v>4</v>
      </c>
      <c r="U1100" t="str">
        <f t="shared" si="142"/>
        <v>RIPON †</v>
      </c>
      <c r="V1100">
        <v>0</v>
      </c>
      <c r="W1100" t="s">
        <v>30</v>
      </c>
      <c r="X1100">
        <f t="shared" si="143"/>
        <v>2023</v>
      </c>
    </row>
    <row r="1101" spans="1:24" x14ac:dyDescent="0.25">
      <c r="A1101" s="10" t="str">
        <f t="shared" si="136"/>
        <v/>
      </c>
      <c r="B1101" s="10" t="str">
        <f t="shared" si="137"/>
        <v/>
      </c>
      <c r="C1101" s="10" t="str">
        <f t="shared" si="138"/>
        <v>Afternoon45199</v>
      </c>
      <c r="D1101" s="5" t="str">
        <f>IF('by region'!$C$2="Any","Any",'Fixture list'!W1101)&amp;M1101&amp;IF('by region'!$I$2="Any","Any",N1101)&amp;G1101</f>
        <v>AnyFlatAny45199</v>
      </c>
      <c r="E1101" s="5" t="e">
        <f>IF(I1101=#REF!,'Fixture list'!G1101,"")</f>
        <v>#REF!</v>
      </c>
      <c r="F1101" s="5" t="str">
        <f t="shared" si="139"/>
        <v>451994</v>
      </c>
      <c r="G1101" s="13">
        <v>45199</v>
      </c>
      <c r="H1101" s="14" t="s">
        <v>37</v>
      </c>
      <c r="I1101" s="14" t="s">
        <v>78</v>
      </c>
      <c r="J1101" s="14" t="s">
        <v>9</v>
      </c>
      <c r="K1101" s="14" t="s">
        <v>10</v>
      </c>
      <c r="L1101" s="14" t="s">
        <v>17</v>
      </c>
      <c r="M1101" s="14" t="s">
        <v>25</v>
      </c>
      <c r="N1101" s="14" t="s">
        <v>13</v>
      </c>
      <c r="O1101" s="14" t="s">
        <v>14</v>
      </c>
      <c r="P1101" s="14" t="s">
        <v>1306</v>
      </c>
      <c r="Q1101" s="12">
        <f t="shared" si="140"/>
        <v>1</v>
      </c>
      <c r="R1101" s="12" cm="1">
        <f t="array" ref="R1101">SUMPRODUCT(($G$2:$G$3117=G1101)*(Q1101&gt;$Q$2:$Q$3117))+1</f>
        <v>1</v>
      </c>
      <c r="S1101" s="12">
        <f t="shared" si="141"/>
        <v>101389</v>
      </c>
      <c r="T1101" cm="1">
        <f t="array" ref="T1101">SUMPRODUCT(($G$2:$G$3117=G1101)*(S1101&gt;$S$2:$S$3117))+1</f>
        <v>4</v>
      </c>
      <c r="U1101" t="str">
        <f t="shared" si="142"/>
        <v xml:space="preserve">RIPON </v>
      </c>
      <c r="V1101">
        <v>0</v>
      </c>
      <c r="W1101" t="s">
        <v>11</v>
      </c>
      <c r="X1101">
        <f t="shared" si="143"/>
        <v>2023</v>
      </c>
    </row>
    <row r="1102" spans="1:24" x14ac:dyDescent="0.25">
      <c r="A1102" s="10" t="str">
        <f t="shared" si="136"/>
        <v/>
      </c>
      <c r="B1102" s="10" t="str">
        <f t="shared" si="137"/>
        <v/>
      </c>
      <c r="C1102" s="10" t="str">
        <f t="shared" si="138"/>
        <v>Afternoon45050</v>
      </c>
      <c r="D1102" s="5" t="str">
        <f>IF('by region'!$C$2="Any","Any",'Fixture list'!W1102)&amp;M1102&amp;IF('by region'!$I$2="Any","Any",N1102)&amp;G1102</f>
        <v>AnyFlatAny45050</v>
      </c>
      <c r="E1102" s="5" t="e">
        <f>IF(I1102=#REF!,'Fixture list'!G1102,"")</f>
        <v>#REF!</v>
      </c>
      <c r="F1102" s="5" t="str">
        <f t="shared" si="139"/>
        <v>450503</v>
      </c>
      <c r="G1102" s="13">
        <v>45050</v>
      </c>
      <c r="H1102" s="14" t="s">
        <v>34</v>
      </c>
      <c r="I1102" s="14" t="s">
        <v>87</v>
      </c>
      <c r="J1102" s="14" t="s">
        <v>9</v>
      </c>
      <c r="K1102" s="14" t="s">
        <v>30</v>
      </c>
      <c r="L1102" s="14" t="s">
        <v>30</v>
      </c>
      <c r="M1102" s="14" t="s">
        <v>25</v>
      </c>
      <c r="N1102" s="14" t="s">
        <v>30</v>
      </c>
      <c r="O1102" s="14" t="s">
        <v>21</v>
      </c>
      <c r="P1102" s="14" t="s">
        <v>622</v>
      </c>
      <c r="Q1102" s="12">
        <f t="shared" si="140"/>
        <v>1</v>
      </c>
      <c r="R1102" s="12" cm="1">
        <f t="array" ref="R1102">SUMPRODUCT(($G$2:$G$3117=G1102)*(Q1102&gt;$Q$2:$Q$3117))+1</f>
        <v>1</v>
      </c>
      <c r="S1102" s="12">
        <f t="shared" si="141"/>
        <v>114280</v>
      </c>
      <c r="T1102" cm="1">
        <f t="array" ref="T1102">SUMPRODUCT(($G$2:$G$3117=G1102)*(S1102&gt;$S$2:$S$3117))+1</f>
        <v>3</v>
      </c>
      <c r="U1102" t="str">
        <f t="shared" si="142"/>
        <v xml:space="preserve">SALISBURY </v>
      </c>
      <c r="V1102">
        <v>0</v>
      </c>
      <c r="W1102" t="s">
        <v>17</v>
      </c>
      <c r="X1102">
        <f t="shared" si="143"/>
        <v>2023</v>
      </c>
    </row>
    <row r="1103" spans="1:24" x14ac:dyDescent="0.25">
      <c r="A1103" s="10" t="str">
        <f t="shared" si="136"/>
        <v/>
      </c>
      <c r="B1103" s="10" t="str">
        <f t="shared" si="137"/>
        <v/>
      </c>
      <c r="C1103" s="10" t="str">
        <f t="shared" si="138"/>
        <v>Afternoon45053</v>
      </c>
      <c r="D1103" s="5" t="str">
        <f>IF('by region'!$C$2="Any","Any",'Fixture list'!W1103)&amp;M1103&amp;IF('by region'!$I$2="Any","Any",N1103)&amp;G1103</f>
        <v>AnyFlatAny45053</v>
      </c>
      <c r="E1103" s="5" t="e">
        <f>IF(I1103=#REF!,'Fixture list'!G1103,"")</f>
        <v>#REF!</v>
      </c>
      <c r="F1103" s="5" t="str">
        <f t="shared" si="139"/>
        <v>450533</v>
      </c>
      <c r="G1103" s="13">
        <v>45053</v>
      </c>
      <c r="H1103" s="14" t="s">
        <v>40</v>
      </c>
      <c r="I1103" s="14" t="s">
        <v>87</v>
      </c>
      <c r="J1103" s="14" t="s">
        <v>9</v>
      </c>
      <c r="K1103" s="14" t="s">
        <v>10</v>
      </c>
      <c r="L1103" s="14" t="s">
        <v>19</v>
      </c>
      <c r="M1103" s="14" t="s">
        <v>25</v>
      </c>
      <c r="N1103" s="14" t="s">
        <v>13</v>
      </c>
      <c r="O1103" s="14" t="s">
        <v>14</v>
      </c>
      <c r="P1103" s="14" t="s">
        <v>638</v>
      </c>
      <c r="Q1103" s="12">
        <f t="shared" si="140"/>
        <v>1</v>
      </c>
      <c r="R1103" s="12" cm="1">
        <f t="array" ref="R1103">SUMPRODUCT(($G$2:$G$3117=G1103)*(Q1103&gt;$Q$2:$Q$3117))+1</f>
        <v>1</v>
      </c>
      <c r="S1103" s="12">
        <f t="shared" si="141"/>
        <v>101395</v>
      </c>
      <c r="T1103" cm="1">
        <f t="array" ref="T1103">SUMPRODUCT(($G$2:$G$3117=G1103)*(S1103&gt;$S$2:$S$3117))+1</f>
        <v>3</v>
      </c>
      <c r="U1103" t="str">
        <f t="shared" si="142"/>
        <v xml:space="preserve">SALISBURY </v>
      </c>
      <c r="V1103">
        <v>0</v>
      </c>
      <c r="W1103" t="s">
        <v>11</v>
      </c>
      <c r="X1103">
        <f t="shared" si="143"/>
        <v>2023</v>
      </c>
    </row>
    <row r="1104" spans="1:24" x14ac:dyDescent="0.25">
      <c r="A1104" s="10" t="str">
        <f t="shared" si="136"/>
        <v/>
      </c>
      <c r="B1104" s="10" t="str">
        <f t="shared" si="137"/>
        <v/>
      </c>
      <c r="C1104" s="10" t="str">
        <f t="shared" si="138"/>
        <v>Afternoon45064</v>
      </c>
      <c r="D1104" s="5" t="str">
        <f>IF('by region'!$C$2="Any","Any",'Fixture list'!W1104)&amp;M1104&amp;IF('by region'!$I$2="Any","Any",N1104)&amp;G1104</f>
        <v>AnyFlatAny45064</v>
      </c>
      <c r="E1104" s="5" t="e">
        <f>IF(I1104=#REF!,'Fixture list'!G1104,"")</f>
        <v>#REF!</v>
      </c>
      <c r="F1104" s="5" t="str">
        <f t="shared" si="139"/>
        <v>450642</v>
      </c>
      <c r="G1104" s="13">
        <v>45064</v>
      </c>
      <c r="H1104" s="14" t="s">
        <v>34</v>
      </c>
      <c r="I1104" s="14" t="s">
        <v>87</v>
      </c>
      <c r="J1104" s="14" t="s">
        <v>9</v>
      </c>
      <c r="K1104" s="14" t="s">
        <v>10</v>
      </c>
      <c r="L1104" s="14" t="s">
        <v>19</v>
      </c>
      <c r="M1104" s="14" t="s">
        <v>25</v>
      </c>
      <c r="N1104" s="14" t="s">
        <v>13</v>
      </c>
      <c r="O1104" s="14" t="s">
        <v>14</v>
      </c>
      <c r="P1104" s="14" t="s">
        <v>688</v>
      </c>
      <c r="Q1104" s="12">
        <f t="shared" si="140"/>
        <v>1</v>
      </c>
      <c r="R1104" s="12" cm="1">
        <f t="array" ref="R1104">SUMPRODUCT(($G$2:$G$3117=G1104)*(Q1104&gt;$Q$2:$Q$3117))+1</f>
        <v>1</v>
      </c>
      <c r="S1104" s="12">
        <f t="shared" si="141"/>
        <v>101396</v>
      </c>
      <c r="T1104" cm="1">
        <f t="array" ref="T1104">SUMPRODUCT(($G$2:$G$3117=G1104)*(S1104&gt;$S$2:$S$3117))+1</f>
        <v>2</v>
      </c>
      <c r="U1104" t="str">
        <f t="shared" si="142"/>
        <v xml:space="preserve">SALISBURY </v>
      </c>
      <c r="V1104">
        <v>0</v>
      </c>
      <c r="W1104" t="s">
        <v>30</v>
      </c>
      <c r="X1104">
        <f t="shared" si="143"/>
        <v>2023</v>
      </c>
    </row>
    <row r="1105" spans="1:24" x14ac:dyDescent="0.25">
      <c r="A1105" s="10" t="str">
        <f t="shared" si="136"/>
        <v/>
      </c>
      <c r="B1105" s="10" t="str">
        <f t="shared" si="137"/>
        <v/>
      </c>
      <c r="C1105" s="10" t="str">
        <f t="shared" si="138"/>
        <v>Evening45073</v>
      </c>
      <c r="D1105" s="5" t="str">
        <f>IF('by region'!$C$2="Any","Any",'Fixture list'!W1105)&amp;M1105&amp;IF('by region'!$I$2="Any","Any",N1105)&amp;G1105</f>
        <v>AnyFlatAny45073</v>
      </c>
      <c r="E1105" s="5" t="e">
        <f>IF(I1105=#REF!,'Fixture list'!G1105,"")</f>
        <v>#REF!</v>
      </c>
      <c r="F1105" s="5" t="str">
        <f t="shared" si="139"/>
        <v>450735</v>
      </c>
      <c r="G1105" s="13">
        <v>45073</v>
      </c>
      <c r="H1105" s="14" t="s">
        <v>37</v>
      </c>
      <c r="I1105" s="14" t="s">
        <v>87</v>
      </c>
      <c r="J1105" s="14" t="s">
        <v>80</v>
      </c>
      <c r="K1105" s="14" t="s">
        <v>10</v>
      </c>
      <c r="L1105" s="14" t="s">
        <v>19</v>
      </c>
      <c r="M1105" s="14" t="s">
        <v>25</v>
      </c>
      <c r="N1105" s="14" t="s">
        <v>13</v>
      </c>
      <c r="O1105" s="14" t="s">
        <v>14</v>
      </c>
      <c r="P1105" s="14" t="s">
        <v>733</v>
      </c>
      <c r="Q1105" s="12">
        <f t="shared" si="140"/>
        <v>2</v>
      </c>
      <c r="R1105" s="12" cm="1">
        <f t="array" ref="R1105">SUMPRODUCT(($G$2:$G$3117=G1105)*(Q1105&gt;$Q$2:$Q$3117))+1</f>
        <v>6</v>
      </c>
      <c r="S1105" s="12">
        <f t="shared" si="141"/>
        <v>601399</v>
      </c>
      <c r="T1105" cm="1">
        <f t="array" ref="T1105">SUMPRODUCT(($G$2:$G$3117=G1105)*(S1105&gt;$S$2:$S$3117))+1</f>
        <v>5</v>
      </c>
      <c r="U1105" t="str">
        <f t="shared" si="142"/>
        <v>SALISBURY †</v>
      </c>
      <c r="V1105">
        <v>0</v>
      </c>
      <c r="W1105" t="s">
        <v>19</v>
      </c>
      <c r="X1105">
        <f t="shared" si="143"/>
        <v>2023</v>
      </c>
    </row>
    <row r="1106" spans="1:24" x14ac:dyDescent="0.25">
      <c r="A1106" s="10" t="str">
        <f t="shared" si="136"/>
        <v/>
      </c>
      <c r="B1106" s="10" t="str">
        <f t="shared" si="137"/>
        <v/>
      </c>
      <c r="C1106" s="10" t="str">
        <f t="shared" si="138"/>
        <v>Afternoon45090</v>
      </c>
      <c r="D1106" s="5" t="str">
        <f>IF('by region'!$C$2="Any","Any",'Fixture list'!W1106)&amp;M1106&amp;IF('by region'!$I$2="Any","Any",N1106)&amp;G1106</f>
        <v>AnyFlatAny45090</v>
      </c>
      <c r="E1106" s="5" t="e">
        <f>IF(I1106=#REF!,'Fixture list'!G1106,"")</f>
        <v>#REF!</v>
      </c>
      <c r="F1106" s="5" t="str">
        <f t="shared" si="139"/>
        <v>450902</v>
      </c>
      <c r="G1106" s="13">
        <v>45090</v>
      </c>
      <c r="H1106" s="14" t="s">
        <v>7</v>
      </c>
      <c r="I1106" s="14" t="s">
        <v>87</v>
      </c>
      <c r="J1106" s="14" t="s">
        <v>9</v>
      </c>
      <c r="K1106" s="14" t="s">
        <v>10</v>
      </c>
      <c r="L1106" s="14" t="s">
        <v>19</v>
      </c>
      <c r="M1106" s="14" t="s">
        <v>25</v>
      </c>
      <c r="N1106" s="14" t="s">
        <v>13</v>
      </c>
      <c r="O1106" s="14" t="s">
        <v>14</v>
      </c>
      <c r="P1106" s="14" t="s">
        <v>814</v>
      </c>
      <c r="Q1106" s="12">
        <f t="shared" si="140"/>
        <v>1</v>
      </c>
      <c r="R1106" s="12" cm="1">
        <f t="array" ref="R1106">SUMPRODUCT(($G$2:$G$3117=G1106)*(Q1106&gt;$Q$2:$Q$3117))+1</f>
        <v>1</v>
      </c>
      <c r="S1106" s="12">
        <f t="shared" si="141"/>
        <v>101397</v>
      </c>
      <c r="T1106" cm="1">
        <f t="array" ref="T1106">SUMPRODUCT(($G$2:$G$3117=G1106)*(S1106&gt;$S$2:$S$3117))+1</f>
        <v>2</v>
      </c>
      <c r="U1106" t="str">
        <f t="shared" si="142"/>
        <v xml:space="preserve">SALISBURY </v>
      </c>
      <c r="V1106">
        <v>0</v>
      </c>
      <c r="W1106" t="s">
        <v>19</v>
      </c>
      <c r="X1106">
        <f t="shared" si="143"/>
        <v>2023</v>
      </c>
    </row>
    <row r="1107" spans="1:24" x14ac:dyDescent="0.25">
      <c r="A1107" s="10" t="str">
        <f t="shared" si="136"/>
        <v/>
      </c>
      <c r="B1107" s="10" t="str">
        <f t="shared" si="137"/>
        <v/>
      </c>
      <c r="C1107" s="10" t="str">
        <f t="shared" si="138"/>
        <v>Afternoon45095</v>
      </c>
      <c r="D1107" s="5" t="str">
        <f>IF('by region'!$C$2="Any","Any",'Fixture list'!W1107)&amp;M1107&amp;IF('by region'!$I$2="Any","Any",N1107)&amp;G1107</f>
        <v>AnyFlatAny45095</v>
      </c>
      <c r="E1107" s="5" t="e">
        <f>IF(I1107=#REF!,'Fixture list'!G1107,"")</f>
        <v>#REF!</v>
      </c>
      <c r="F1107" s="5" t="str">
        <f t="shared" si="139"/>
        <v>450952</v>
      </c>
      <c r="G1107" s="13">
        <v>45095</v>
      </c>
      <c r="H1107" s="14" t="s">
        <v>40</v>
      </c>
      <c r="I1107" s="14" t="s">
        <v>87</v>
      </c>
      <c r="J1107" s="14" t="s">
        <v>9</v>
      </c>
      <c r="K1107" s="14" t="s">
        <v>10</v>
      </c>
      <c r="L1107" s="14" t="s">
        <v>19</v>
      </c>
      <c r="M1107" s="14" t="s">
        <v>25</v>
      </c>
      <c r="N1107" s="14" t="s">
        <v>13</v>
      </c>
      <c r="O1107" s="14" t="s">
        <v>14</v>
      </c>
      <c r="P1107" s="14" t="s">
        <v>839</v>
      </c>
      <c r="Q1107" s="12">
        <f t="shared" si="140"/>
        <v>1</v>
      </c>
      <c r="R1107" s="12" cm="1">
        <f t="array" ref="R1107">SUMPRODUCT(($G$2:$G$3117=G1107)*(Q1107&gt;$Q$2:$Q$3117))+1</f>
        <v>1</v>
      </c>
      <c r="S1107" s="12">
        <f t="shared" si="141"/>
        <v>101408</v>
      </c>
      <c r="T1107" cm="1">
        <f t="array" ref="T1107">SUMPRODUCT(($G$2:$G$3117=G1107)*(S1107&gt;$S$2:$S$3117))+1</f>
        <v>2</v>
      </c>
      <c r="U1107" t="str">
        <f t="shared" si="142"/>
        <v xml:space="preserve">SALISBURY </v>
      </c>
      <c r="V1107">
        <v>0</v>
      </c>
      <c r="W1107" t="s">
        <v>11</v>
      </c>
      <c r="X1107">
        <f t="shared" si="143"/>
        <v>2023</v>
      </c>
    </row>
    <row r="1108" spans="1:24" x14ac:dyDescent="0.25">
      <c r="A1108" s="10" t="str">
        <f t="shared" si="136"/>
        <v/>
      </c>
      <c r="B1108" s="10" t="str">
        <f t="shared" si="137"/>
        <v/>
      </c>
      <c r="C1108" s="10" t="str">
        <f t="shared" si="138"/>
        <v>Afternoon45105</v>
      </c>
      <c r="D1108" s="5" t="str">
        <f>IF('by region'!$C$2="Any","Any",'Fixture list'!W1108)&amp;M1108&amp;IF('by region'!$I$2="Any","Any",N1108)&amp;G1108</f>
        <v>AnyFlatAny45105</v>
      </c>
      <c r="E1108" s="5" t="e">
        <f>IF(I1108=#REF!,'Fixture list'!G1108,"")</f>
        <v>#REF!</v>
      </c>
      <c r="F1108" s="5" t="str">
        <f t="shared" si="139"/>
        <v>451052</v>
      </c>
      <c r="G1108" s="13">
        <v>45105</v>
      </c>
      <c r="H1108" s="14" t="s">
        <v>27</v>
      </c>
      <c r="I1108" s="14" t="s">
        <v>87</v>
      </c>
      <c r="J1108" s="14" t="s">
        <v>9</v>
      </c>
      <c r="K1108" s="14" t="s">
        <v>10</v>
      </c>
      <c r="L1108" s="14" t="s">
        <v>19</v>
      </c>
      <c r="M1108" s="14" t="s">
        <v>25</v>
      </c>
      <c r="N1108" s="14" t="s">
        <v>13</v>
      </c>
      <c r="O1108" s="14" t="s">
        <v>14</v>
      </c>
      <c r="P1108" s="14" t="s">
        <v>887</v>
      </c>
      <c r="Q1108" s="12">
        <f t="shared" si="140"/>
        <v>1</v>
      </c>
      <c r="R1108" s="12" cm="1">
        <f t="array" ref="R1108">SUMPRODUCT(($G$2:$G$3117=G1108)*(Q1108&gt;$Q$2:$Q$3117))+1</f>
        <v>1</v>
      </c>
      <c r="S1108" s="12">
        <f t="shared" si="141"/>
        <v>101398</v>
      </c>
      <c r="T1108" cm="1">
        <f t="array" ref="T1108">SUMPRODUCT(($G$2:$G$3117=G1108)*(S1108&gt;$S$2:$S$3117))+1</f>
        <v>2</v>
      </c>
      <c r="U1108" t="str">
        <f t="shared" si="142"/>
        <v xml:space="preserve">SALISBURY </v>
      </c>
      <c r="V1108">
        <v>0</v>
      </c>
      <c r="W1108" t="s">
        <v>11</v>
      </c>
      <c r="X1108">
        <f t="shared" si="143"/>
        <v>2023</v>
      </c>
    </row>
    <row r="1109" spans="1:24" x14ac:dyDescent="0.25">
      <c r="A1109" s="10" t="str">
        <f t="shared" si="136"/>
        <v/>
      </c>
      <c r="B1109" s="10" t="str">
        <f t="shared" si="137"/>
        <v/>
      </c>
      <c r="C1109" s="10" t="str">
        <f t="shared" si="138"/>
        <v>Evening45122</v>
      </c>
      <c r="D1109" s="5" t="str">
        <f>IF('by region'!$C$2="Any","Any",'Fixture list'!W1109)&amp;M1109&amp;IF('by region'!$I$2="Any","Any",N1109)&amp;G1109</f>
        <v>AnyFlatAny45122</v>
      </c>
      <c r="E1109" s="5" t="e">
        <f>IF(I1109=#REF!,'Fixture list'!G1109,"")</f>
        <v>#REF!</v>
      </c>
      <c r="F1109" s="5" t="str">
        <f t="shared" si="139"/>
        <v>451226</v>
      </c>
      <c r="G1109" s="13">
        <v>45122</v>
      </c>
      <c r="H1109" s="14" t="s">
        <v>37</v>
      </c>
      <c r="I1109" s="14" t="s">
        <v>87</v>
      </c>
      <c r="J1109" s="14" t="s">
        <v>80</v>
      </c>
      <c r="K1109" s="14" t="s">
        <v>10</v>
      </c>
      <c r="L1109" s="14" t="s">
        <v>19</v>
      </c>
      <c r="M1109" s="14" t="s">
        <v>25</v>
      </c>
      <c r="N1109" s="14" t="s">
        <v>13</v>
      </c>
      <c r="O1109" s="14" t="s">
        <v>14</v>
      </c>
      <c r="P1109" s="14" t="s">
        <v>968</v>
      </c>
      <c r="Q1109" s="12">
        <f t="shared" si="140"/>
        <v>2</v>
      </c>
      <c r="R1109" s="12" cm="1">
        <f t="array" ref="R1109">SUMPRODUCT(($G$2:$G$3117=G1109)*(Q1109&gt;$Q$2:$Q$3117))+1</f>
        <v>5</v>
      </c>
      <c r="S1109" s="12">
        <f t="shared" si="141"/>
        <v>501400</v>
      </c>
      <c r="T1109" cm="1">
        <f t="array" ref="T1109">SUMPRODUCT(($G$2:$G$3117=G1109)*(S1109&gt;$S$2:$S$3117))+1</f>
        <v>6</v>
      </c>
      <c r="U1109" t="str">
        <f t="shared" si="142"/>
        <v>SALISBURY †</v>
      </c>
      <c r="V1109">
        <v>0</v>
      </c>
      <c r="W1109" t="s">
        <v>19</v>
      </c>
      <c r="X1109">
        <f t="shared" si="143"/>
        <v>2023</v>
      </c>
    </row>
    <row r="1110" spans="1:24" x14ac:dyDescent="0.25">
      <c r="A1110" s="10" t="str">
        <f t="shared" si="136"/>
        <v/>
      </c>
      <c r="B1110" s="10" t="str">
        <f t="shared" si="137"/>
        <v/>
      </c>
      <c r="C1110" s="10" t="str">
        <f t="shared" si="138"/>
        <v>Evening45136</v>
      </c>
      <c r="D1110" s="5" t="str">
        <f>IF('by region'!$C$2="Any","Any",'Fixture list'!W1110)&amp;M1110&amp;IF('by region'!$I$2="Any","Any",N1110)&amp;G1110</f>
        <v>AnyFlatAny45136</v>
      </c>
      <c r="E1110" s="5" t="e">
        <f>IF(I1110=#REF!,'Fixture list'!G1110,"")</f>
        <v>#REF!</v>
      </c>
      <c r="F1110" s="5" t="str">
        <f t="shared" si="139"/>
        <v>451365</v>
      </c>
      <c r="G1110" s="13">
        <v>45136</v>
      </c>
      <c r="H1110" s="14" t="s">
        <v>37</v>
      </c>
      <c r="I1110" s="14" t="s">
        <v>87</v>
      </c>
      <c r="J1110" s="14" t="s">
        <v>80</v>
      </c>
      <c r="K1110" s="14" t="s">
        <v>10</v>
      </c>
      <c r="L1110" s="14" t="s">
        <v>19</v>
      </c>
      <c r="M1110" s="14" t="s">
        <v>25</v>
      </c>
      <c r="N1110" s="14" t="s">
        <v>13</v>
      </c>
      <c r="O1110" s="14" t="s">
        <v>14</v>
      </c>
      <c r="P1110" s="14" t="s">
        <v>1034</v>
      </c>
      <c r="Q1110" s="12">
        <f t="shared" si="140"/>
        <v>2</v>
      </c>
      <c r="R1110" s="12" cm="1">
        <f t="array" ref="R1110">SUMPRODUCT(($G$2:$G$3117=G1110)*(Q1110&gt;$Q$2:$Q$3117))+1</f>
        <v>5</v>
      </c>
      <c r="S1110" s="12">
        <f t="shared" si="141"/>
        <v>501401</v>
      </c>
      <c r="T1110" cm="1">
        <f t="array" ref="T1110">SUMPRODUCT(($G$2:$G$3117=G1110)*(S1110&gt;$S$2:$S$3117))+1</f>
        <v>5</v>
      </c>
      <c r="U1110" t="str">
        <f t="shared" si="142"/>
        <v>SALISBURY †</v>
      </c>
      <c r="V1110">
        <v>0</v>
      </c>
      <c r="W1110" t="s">
        <v>17</v>
      </c>
      <c r="X1110">
        <f t="shared" si="143"/>
        <v>2023</v>
      </c>
    </row>
    <row r="1111" spans="1:24" x14ac:dyDescent="0.25">
      <c r="A1111" s="10" t="str">
        <f t="shared" si="136"/>
        <v/>
      </c>
      <c r="B1111" s="10" t="str">
        <f t="shared" si="137"/>
        <v/>
      </c>
      <c r="C1111" s="10" t="str">
        <f t="shared" si="138"/>
        <v>Evening45148</v>
      </c>
      <c r="D1111" s="5" t="str">
        <f>IF('by region'!$C$2="Any","Any",'Fixture list'!W1111)&amp;M1111&amp;IF('by region'!$I$2="Any","Any",N1111)&amp;G1111</f>
        <v>AnyFlatAny45148</v>
      </c>
      <c r="E1111" s="5" t="e">
        <f>IF(I1111=#REF!,'Fixture list'!G1111,"")</f>
        <v>#REF!</v>
      </c>
      <c r="F1111" s="5" t="str">
        <f t="shared" si="139"/>
        <v>451485</v>
      </c>
      <c r="G1111" s="13">
        <v>45148</v>
      </c>
      <c r="H1111" s="14" t="s">
        <v>34</v>
      </c>
      <c r="I1111" s="14" t="s">
        <v>87</v>
      </c>
      <c r="J1111" s="14" t="s">
        <v>80</v>
      </c>
      <c r="K1111" s="14" t="s">
        <v>30</v>
      </c>
      <c r="L1111" s="14" t="s">
        <v>30</v>
      </c>
      <c r="M1111" s="14" t="s">
        <v>25</v>
      </c>
      <c r="N1111" s="14" t="s">
        <v>30</v>
      </c>
      <c r="O1111" s="14" t="s">
        <v>21</v>
      </c>
      <c r="P1111" s="14" t="s">
        <v>1084</v>
      </c>
      <c r="Q1111" s="12">
        <f t="shared" si="140"/>
        <v>2</v>
      </c>
      <c r="R1111" s="12" cm="1">
        <f t="array" ref="R1111">SUMPRODUCT(($G$2:$G$3117=G1111)*(Q1111&gt;$Q$2:$Q$3117))+1</f>
        <v>4</v>
      </c>
      <c r="S1111" s="12">
        <f t="shared" si="141"/>
        <v>414275</v>
      </c>
      <c r="T1111" cm="1">
        <f t="array" ref="T1111">SUMPRODUCT(($G$2:$G$3117=G1111)*(S1111&gt;$S$2:$S$3117))+1</f>
        <v>5</v>
      </c>
      <c r="U1111" t="str">
        <f t="shared" si="142"/>
        <v>SALISBURY †</v>
      </c>
      <c r="V1111">
        <v>0</v>
      </c>
      <c r="W1111" t="s">
        <v>17</v>
      </c>
      <c r="X1111">
        <f t="shared" si="143"/>
        <v>2023</v>
      </c>
    </row>
    <row r="1112" spans="1:24" x14ac:dyDescent="0.25">
      <c r="A1112" s="10" t="str">
        <f t="shared" si="136"/>
        <v/>
      </c>
      <c r="B1112" s="10" t="str">
        <f t="shared" si="137"/>
        <v/>
      </c>
      <c r="C1112" s="10" t="str">
        <f t="shared" si="138"/>
        <v>Afternoon45154</v>
      </c>
      <c r="D1112" s="5" t="str">
        <f>IF('by region'!$C$2="Any","Any",'Fixture list'!W1112)&amp;M1112&amp;IF('by region'!$I$2="Any","Any",N1112)&amp;G1112</f>
        <v>AnyFlatAny45154</v>
      </c>
      <c r="E1112" s="5" t="e">
        <f>IF(I1112=#REF!,'Fixture list'!G1112,"")</f>
        <v>#REF!</v>
      </c>
      <c r="F1112" s="5" t="str">
        <f t="shared" si="139"/>
        <v>451543</v>
      </c>
      <c r="G1112" s="13">
        <v>45154</v>
      </c>
      <c r="H1112" s="14" t="s">
        <v>27</v>
      </c>
      <c r="I1112" s="14" t="s">
        <v>87</v>
      </c>
      <c r="J1112" s="14" t="s">
        <v>9</v>
      </c>
      <c r="K1112" s="14" t="s">
        <v>10</v>
      </c>
      <c r="L1112" s="14" t="s">
        <v>19</v>
      </c>
      <c r="M1112" s="14" t="s">
        <v>25</v>
      </c>
      <c r="N1112" s="14" t="s">
        <v>13</v>
      </c>
      <c r="O1112" s="14" t="s">
        <v>14</v>
      </c>
      <c r="P1112" s="14" t="s">
        <v>1113</v>
      </c>
      <c r="Q1112" s="12">
        <f t="shared" si="140"/>
        <v>1</v>
      </c>
      <c r="R1112" s="12" cm="1">
        <f t="array" ref="R1112">SUMPRODUCT(($G$2:$G$3117=G1112)*(Q1112&gt;$Q$2:$Q$3117))+1</f>
        <v>1</v>
      </c>
      <c r="S1112" s="12">
        <f t="shared" si="141"/>
        <v>101402</v>
      </c>
      <c r="T1112" cm="1">
        <f t="array" ref="T1112">SUMPRODUCT(($G$2:$G$3117=G1112)*(S1112&gt;$S$2:$S$3117))+1</f>
        <v>3</v>
      </c>
      <c r="U1112" t="str">
        <f t="shared" si="142"/>
        <v xml:space="preserve">SALISBURY </v>
      </c>
      <c r="V1112">
        <v>0</v>
      </c>
      <c r="W1112" t="s">
        <v>11</v>
      </c>
      <c r="X1112">
        <f t="shared" si="143"/>
        <v>2023</v>
      </c>
    </row>
    <row r="1113" spans="1:24" x14ac:dyDescent="0.25">
      <c r="A1113" s="10" t="str">
        <f t="shared" si="136"/>
        <v/>
      </c>
      <c r="B1113" s="10" t="str">
        <f t="shared" si="137"/>
        <v/>
      </c>
      <c r="C1113" s="10" t="str">
        <f t="shared" si="138"/>
        <v>Afternoon45155</v>
      </c>
      <c r="D1113" s="5" t="str">
        <f>IF('by region'!$C$2="Any","Any",'Fixture list'!W1113)&amp;M1113&amp;IF('by region'!$I$2="Any","Any",N1113)&amp;G1113</f>
        <v>AnyFlatAny45155</v>
      </c>
      <c r="E1113" s="5" t="e">
        <f>IF(I1113=#REF!,'Fixture list'!G1113,"")</f>
        <v>#REF!</v>
      </c>
      <c r="F1113" s="5" t="str">
        <f t="shared" si="139"/>
        <v>451553</v>
      </c>
      <c r="G1113" s="13">
        <v>45155</v>
      </c>
      <c r="H1113" s="14" t="s">
        <v>34</v>
      </c>
      <c r="I1113" s="14" t="s">
        <v>87</v>
      </c>
      <c r="J1113" s="14" t="s">
        <v>9</v>
      </c>
      <c r="K1113" s="14" t="s">
        <v>10</v>
      </c>
      <c r="L1113" s="14" t="s">
        <v>19</v>
      </c>
      <c r="M1113" s="14" t="s">
        <v>25</v>
      </c>
      <c r="N1113" s="14" t="s">
        <v>13</v>
      </c>
      <c r="O1113" s="14" t="s">
        <v>14</v>
      </c>
      <c r="P1113" s="14" t="s">
        <v>1119</v>
      </c>
      <c r="Q1113" s="12">
        <f t="shared" si="140"/>
        <v>1</v>
      </c>
      <c r="R1113" s="12" cm="1">
        <f t="array" ref="R1113">SUMPRODUCT(($G$2:$G$3117=G1113)*(Q1113&gt;$Q$2:$Q$3117))+1</f>
        <v>1</v>
      </c>
      <c r="S1113" s="12">
        <f t="shared" si="141"/>
        <v>101394</v>
      </c>
      <c r="T1113" cm="1">
        <f t="array" ref="T1113">SUMPRODUCT(($G$2:$G$3117=G1113)*(S1113&gt;$S$2:$S$3117))+1</f>
        <v>3</v>
      </c>
      <c r="U1113" t="str">
        <f t="shared" si="142"/>
        <v xml:space="preserve">SALISBURY </v>
      </c>
      <c r="V1113">
        <v>0</v>
      </c>
      <c r="W1113" t="s">
        <v>19</v>
      </c>
      <c r="X1113">
        <f t="shared" si="143"/>
        <v>2023</v>
      </c>
    </row>
    <row r="1114" spans="1:24" x14ac:dyDescent="0.25">
      <c r="A1114" s="10" t="str">
        <f t="shared" si="136"/>
        <v/>
      </c>
      <c r="B1114" s="10" t="str">
        <f t="shared" si="137"/>
        <v/>
      </c>
      <c r="C1114" s="10" t="str">
        <f t="shared" si="138"/>
        <v>Evening45170</v>
      </c>
      <c r="D1114" s="5" t="str">
        <f>IF('by region'!$C$2="Any","Any",'Fixture list'!W1114)&amp;M1114&amp;IF('by region'!$I$2="Any","Any",N1114)&amp;G1114</f>
        <v>AnyFlatAny45170</v>
      </c>
      <c r="E1114" s="5" t="e">
        <f>IF(I1114=#REF!,'Fixture list'!G1114,"")</f>
        <v>#REF!</v>
      </c>
      <c r="F1114" s="5" t="str">
        <f t="shared" si="139"/>
        <v>451704</v>
      </c>
      <c r="G1114" s="13">
        <v>45170</v>
      </c>
      <c r="H1114" s="14" t="s">
        <v>35</v>
      </c>
      <c r="I1114" s="14" t="s">
        <v>87</v>
      </c>
      <c r="J1114" s="14" t="s">
        <v>80</v>
      </c>
      <c r="K1114" s="14" t="s">
        <v>10</v>
      </c>
      <c r="L1114" s="14" t="s">
        <v>11</v>
      </c>
      <c r="M1114" s="14" t="s">
        <v>25</v>
      </c>
      <c r="N1114" s="14" t="s">
        <v>13</v>
      </c>
      <c r="O1114" s="14" t="s">
        <v>14</v>
      </c>
      <c r="P1114" s="14" t="s">
        <v>1185</v>
      </c>
      <c r="Q1114" s="12">
        <f t="shared" si="140"/>
        <v>2</v>
      </c>
      <c r="R1114" s="12" cm="1">
        <f t="array" ref="R1114">SUMPRODUCT(($G$2:$G$3117=G1114)*(Q1114&gt;$Q$2:$Q$3117))+1</f>
        <v>4</v>
      </c>
      <c r="S1114" s="12">
        <f t="shared" si="141"/>
        <v>401404</v>
      </c>
      <c r="T1114" cm="1">
        <f t="array" ref="T1114">SUMPRODUCT(($G$2:$G$3117=G1114)*(S1114&gt;$S$2:$S$3117))+1</f>
        <v>4</v>
      </c>
      <c r="U1114" t="str">
        <f t="shared" si="142"/>
        <v>SALISBURY †</v>
      </c>
      <c r="V1114">
        <v>0</v>
      </c>
      <c r="W1114" t="s">
        <v>30</v>
      </c>
      <c r="X1114">
        <f t="shared" si="143"/>
        <v>2023</v>
      </c>
    </row>
    <row r="1115" spans="1:24" x14ac:dyDescent="0.25">
      <c r="A1115" s="10" t="str">
        <f t="shared" si="136"/>
        <v/>
      </c>
      <c r="B1115" s="10" t="str">
        <f t="shared" si="137"/>
        <v/>
      </c>
      <c r="C1115" s="10" t="str">
        <f t="shared" si="138"/>
        <v>Afternoon45176</v>
      </c>
      <c r="D1115" s="5" t="str">
        <f>IF('by region'!$C$2="Any","Any",'Fixture list'!W1115)&amp;M1115&amp;IF('by region'!$I$2="Any","Any",N1115)&amp;G1115</f>
        <v>AnyFlatAny45176</v>
      </c>
      <c r="E1115" s="5" t="e">
        <f>IF(I1115=#REF!,'Fixture list'!G1115,"")</f>
        <v>#REF!</v>
      </c>
      <c r="F1115" s="5" t="str">
        <f t="shared" si="139"/>
        <v>451762</v>
      </c>
      <c r="G1115" s="13">
        <v>45176</v>
      </c>
      <c r="H1115" s="14" t="s">
        <v>34</v>
      </c>
      <c r="I1115" s="14" t="s">
        <v>87</v>
      </c>
      <c r="J1115" s="14" t="s">
        <v>9</v>
      </c>
      <c r="K1115" s="14" t="s">
        <v>10</v>
      </c>
      <c r="L1115" s="14" t="s">
        <v>11</v>
      </c>
      <c r="M1115" s="14" t="s">
        <v>25</v>
      </c>
      <c r="N1115" s="14" t="s">
        <v>13</v>
      </c>
      <c r="O1115" s="14" t="s">
        <v>14</v>
      </c>
      <c r="P1115" s="14" t="s">
        <v>1213</v>
      </c>
      <c r="Q1115" s="12">
        <f t="shared" si="140"/>
        <v>1</v>
      </c>
      <c r="R1115" s="12" cm="1">
        <f t="array" ref="R1115">SUMPRODUCT(($G$2:$G$3117=G1115)*(Q1115&gt;$Q$2:$Q$3117))+1</f>
        <v>1</v>
      </c>
      <c r="S1115" s="12">
        <f t="shared" si="141"/>
        <v>101405</v>
      </c>
      <c r="T1115" cm="1">
        <f t="array" ref="T1115">SUMPRODUCT(($G$2:$G$3117=G1115)*(S1115&gt;$S$2:$S$3117))+1</f>
        <v>2</v>
      </c>
      <c r="U1115" t="str">
        <f t="shared" si="142"/>
        <v xml:space="preserve">SALISBURY </v>
      </c>
      <c r="V1115">
        <v>0</v>
      </c>
      <c r="W1115" t="s">
        <v>11</v>
      </c>
      <c r="X1115">
        <f t="shared" si="143"/>
        <v>2023</v>
      </c>
    </row>
    <row r="1116" spans="1:24" x14ac:dyDescent="0.25">
      <c r="A1116" s="10" t="str">
        <f t="shared" si="136"/>
        <v/>
      </c>
      <c r="B1116" s="10" t="str">
        <f t="shared" si="137"/>
        <v/>
      </c>
      <c r="C1116" s="10" t="str">
        <f t="shared" si="138"/>
        <v>Evening45184</v>
      </c>
      <c r="D1116" s="5" t="str">
        <f>IF('by region'!$C$2="Any","Any",'Fixture list'!W1116)&amp;M1116&amp;IF('by region'!$I$2="Any","Any",N1116)&amp;G1116</f>
        <v>AnyFlatAny45184</v>
      </c>
      <c r="E1116" s="5" t="e">
        <f>IF(I1116=#REF!,'Fixture list'!G1116,"")</f>
        <v>#REF!</v>
      </c>
      <c r="F1116" s="5" t="str">
        <f t="shared" si="139"/>
        <v>451844</v>
      </c>
      <c r="G1116" s="13">
        <v>45184</v>
      </c>
      <c r="H1116" s="14" t="s">
        <v>35</v>
      </c>
      <c r="I1116" s="14" t="s">
        <v>87</v>
      </c>
      <c r="J1116" s="14" t="s">
        <v>80</v>
      </c>
      <c r="K1116" s="14" t="s">
        <v>10</v>
      </c>
      <c r="L1116" s="14" t="s">
        <v>19</v>
      </c>
      <c r="M1116" s="14" t="s">
        <v>25</v>
      </c>
      <c r="N1116" s="14" t="s">
        <v>13</v>
      </c>
      <c r="O1116" s="14" t="s">
        <v>14</v>
      </c>
      <c r="P1116" s="14" t="s">
        <v>1246</v>
      </c>
      <c r="Q1116" s="12">
        <f t="shared" si="140"/>
        <v>2</v>
      </c>
      <c r="R1116" s="12" cm="1">
        <f t="array" ref="R1116">SUMPRODUCT(($G$2:$G$3117=G1116)*(Q1116&gt;$Q$2:$Q$3117))+1</f>
        <v>4</v>
      </c>
      <c r="S1116" s="12">
        <f t="shared" si="141"/>
        <v>401403</v>
      </c>
      <c r="T1116" cm="1">
        <f t="array" ref="T1116">SUMPRODUCT(($G$2:$G$3117=G1116)*(S1116&gt;$S$2:$S$3117))+1</f>
        <v>4</v>
      </c>
      <c r="U1116" t="str">
        <f t="shared" si="142"/>
        <v>SALISBURY †</v>
      </c>
      <c r="V1116">
        <v>0</v>
      </c>
      <c r="W1116" t="s">
        <v>17</v>
      </c>
      <c r="X1116">
        <f t="shared" si="143"/>
        <v>2023</v>
      </c>
    </row>
    <row r="1117" spans="1:24" x14ac:dyDescent="0.25">
      <c r="A1117" s="10" t="str">
        <f t="shared" si="136"/>
        <v/>
      </c>
      <c r="B1117" s="10" t="str">
        <f t="shared" si="137"/>
        <v/>
      </c>
      <c r="C1117" s="10" t="str">
        <f t="shared" si="138"/>
        <v>Afternoon45204</v>
      </c>
      <c r="D1117" s="5" t="str">
        <f>IF('by region'!$C$2="Any","Any",'Fixture list'!W1117)&amp;M1117&amp;IF('by region'!$I$2="Any","Any",N1117)&amp;G1117</f>
        <v>AnyFlatAny45204</v>
      </c>
      <c r="E1117" s="5" t="e">
        <f>IF(I1117=#REF!,'Fixture list'!G1117,"")</f>
        <v>#REF!</v>
      </c>
      <c r="F1117" s="5" t="str">
        <f t="shared" si="139"/>
        <v>452041</v>
      </c>
      <c r="G1117" s="13">
        <v>45204</v>
      </c>
      <c r="H1117" s="14" t="s">
        <v>34</v>
      </c>
      <c r="I1117" s="14" t="s">
        <v>87</v>
      </c>
      <c r="J1117" s="14" t="s">
        <v>9</v>
      </c>
      <c r="K1117" s="14" t="s">
        <v>10</v>
      </c>
      <c r="L1117" s="14" t="s">
        <v>17</v>
      </c>
      <c r="M1117" s="14" t="s">
        <v>25</v>
      </c>
      <c r="N1117" s="14" t="s">
        <v>13</v>
      </c>
      <c r="O1117" s="14" t="s">
        <v>14</v>
      </c>
      <c r="P1117" s="14" t="s">
        <v>1325</v>
      </c>
      <c r="Q1117" s="12">
        <f t="shared" si="140"/>
        <v>1</v>
      </c>
      <c r="R1117" s="12" cm="1">
        <f t="array" ref="R1117">SUMPRODUCT(($G$2:$G$3117=G1117)*(Q1117&gt;$Q$2:$Q$3117))+1</f>
        <v>1</v>
      </c>
      <c r="S1117" s="12">
        <f t="shared" si="141"/>
        <v>101406</v>
      </c>
      <c r="T1117" cm="1">
        <f t="array" ref="T1117">SUMPRODUCT(($G$2:$G$3117=G1117)*(S1117&gt;$S$2:$S$3117))+1</f>
        <v>1</v>
      </c>
      <c r="U1117" t="str">
        <f t="shared" si="142"/>
        <v xml:space="preserve">SALISBURY </v>
      </c>
      <c r="V1117">
        <v>0</v>
      </c>
      <c r="W1117" t="s">
        <v>17</v>
      </c>
      <c r="X1117">
        <f t="shared" si="143"/>
        <v>2023</v>
      </c>
    </row>
    <row r="1118" spans="1:24" x14ac:dyDescent="0.25">
      <c r="A1118" s="10" t="str">
        <f t="shared" si="136"/>
        <v/>
      </c>
      <c r="B1118" s="10" t="str">
        <f t="shared" si="137"/>
        <v/>
      </c>
      <c r="C1118" s="10" t="str">
        <f t="shared" si="138"/>
        <v>Afternoon44933</v>
      </c>
      <c r="D1118" s="5" t="str">
        <f>IF('by region'!$C$2="Any","Any",'Fixture list'!W1118)&amp;M1118&amp;IF('by region'!$I$2="Any","Any",N1118)&amp;G1118</f>
        <v>AnyJumpAny44933</v>
      </c>
      <c r="E1118" s="5" t="e">
        <f>IF(I1118=#REF!,'Fixture list'!G1118,"")</f>
        <v>#REF!</v>
      </c>
      <c r="F1118" s="5" t="str">
        <f t="shared" si="139"/>
        <v>449333</v>
      </c>
      <c r="G1118" s="13">
        <v>44933</v>
      </c>
      <c r="H1118" s="14" t="s">
        <v>37</v>
      </c>
      <c r="I1118" s="14" t="s">
        <v>38</v>
      </c>
      <c r="J1118" s="14" t="s">
        <v>9</v>
      </c>
      <c r="K1118" s="14" t="s">
        <v>16</v>
      </c>
      <c r="L1118" s="14" t="s">
        <v>19</v>
      </c>
      <c r="M1118" s="14" t="s">
        <v>12</v>
      </c>
      <c r="N1118" s="14" t="s">
        <v>13</v>
      </c>
      <c r="O1118" s="14" t="s">
        <v>14</v>
      </c>
      <c r="P1118" s="14" t="s">
        <v>188</v>
      </c>
      <c r="Q1118" s="12">
        <f t="shared" si="140"/>
        <v>1</v>
      </c>
      <c r="R1118" s="12" cm="1">
        <f t="array" ref="R1118">SUMPRODUCT(($G$2:$G$3117=G1118)*(Q1118&gt;$Q$2:$Q$3117))+1</f>
        <v>1</v>
      </c>
      <c r="S1118" s="12">
        <f t="shared" si="141"/>
        <v>101409</v>
      </c>
      <c r="T1118" cm="1">
        <f t="array" ref="T1118">SUMPRODUCT(($G$2:$G$3117=G1118)*(S1118&gt;$S$2:$S$3117))+1</f>
        <v>3</v>
      </c>
      <c r="U1118" t="str">
        <f t="shared" si="142"/>
        <v xml:space="preserve">Sandown Park </v>
      </c>
      <c r="V1118">
        <v>0</v>
      </c>
      <c r="W1118" t="s">
        <v>11</v>
      </c>
      <c r="X1118">
        <f t="shared" si="143"/>
        <v>2023</v>
      </c>
    </row>
    <row r="1119" spans="1:24" x14ac:dyDescent="0.25">
      <c r="A1119" s="10" t="str">
        <f t="shared" si="136"/>
        <v/>
      </c>
      <c r="B1119" s="10" t="str">
        <f t="shared" si="137"/>
        <v/>
      </c>
      <c r="C1119" s="10" t="str">
        <f t="shared" si="138"/>
        <v>Afternoon44961</v>
      </c>
      <c r="D1119" s="5" t="str">
        <f>IF('by region'!$C$2="Any","Any",'Fixture list'!W1119)&amp;M1119&amp;IF('by region'!$I$2="Any","Any",N1119)&amp;G1119</f>
        <v>AnyJumpAny44961</v>
      </c>
      <c r="E1119" s="5" t="e">
        <f>IF(I1119=#REF!,'Fixture list'!G1119,"")</f>
        <v>#REF!</v>
      </c>
      <c r="F1119" s="5" t="str">
        <f t="shared" si="139"/>
        <v>449613</v>
      </c>
      <c r="G1119" s="13">
        <v>44961</v>
      </c>
      <c r="H1119" s="14" t="s">
        <v>37</v>
      </c>
      <c r="I1119" s="14" t="s">
        <v>38</v>
      </c>
      <c r="J1119" s="14" t="s">
        <v>9</v>
      </c>
      <c r="K1119" s="14" t="s">
        <v>16</v>
      </c>
      <c r="L1119" s="14" t="s">
        <v>19</v>
      </c>
      <c r="M1119" s="14" t="s">
        <v>12</v>
      </c>
      <c r="N1119" s="14" t="s">
        <v>13</v>
      </c>
      <c r="O1119" s="14" t="s">
        <v>14</v>
      </c>
      <c r="P1119" s="14" t="s">
        <v>288</v>
      </c>
      <c r="Q1119" s="12">
        <f t="shared" si="140"/>
        <v>1</v>
      </c>
      <c r="R1119" s="12" cm="1">
        <f t="array" ref="R1119">SUMPRODUCT(($G$2:$G$3117=G1119)*(Q1119&gt;$Q$2:$Q$3117))+1</f>
        <v>1</v>
      </c>
      <c r="S1119" s="12">
        <f t="shared" si="141"/>
        <v>101410</v>
      </c>
      <c r="T1119" cm="1">
        <f t="array" ref="T1119">SUMPRODUCT(($G$2:$G$3117=G1119)*(S1119&gt;$S$2:$S$3117))+1</f>
        <v>3</v>
      </c>
      <c r="U1119" t="str">
        <f t="shared" si="142"/>
        <v xml:space="preserve">Sandown Park </v>
      </c>
      <c r="V1119">
        <v>0</v>
      </c>
      <c r="W1119" t="s">
        <v>30</v>
      </c>
      <c r="X1119">
        <f t="shared" si="143"/>
        <v>2023</v>
      </c>
    </row>
    <row r="1120" spans="1:24" x14ac:dyDescent="0.25">
      <c r="A1120" s="10" t="str">
        <f t="shared" si="136"/>
        <v/>
      </c>
      <c r="B1120" s="10" t="str">
        <f t="shared" si="137"/>
        <v/>
      </c>
      <c r="C1120" s="10" t="str">
        <f t="shared" si="138"/>
        <v>Afternoon44973</v>
      </c>
      <c r="D1120" s="5" t="str">
        <f>IF('by region'!$C$2="Any","Any",'Fixture list'!W1120)&amp;M1120&amp;IF('by region'!$I$2="Any","Any",N1120)&amp;G1120</f>
        <v>AnyJumpAny44973</v>
      </c>
      <c r="E1120" s="5" t="e">
        <f>IF(I1120=#REF!,'Fixture list'!G1120,"")</f>
        <v>#REF!</v>
      </c>
      <c r="F1120" s="5" t="str">
        <f t="shared" si="139"/>
        <v>449732</v>
      </c>
      <c r="G1120" s="13">
        <v>44973</v>
      </c>
      <c r="H1120" s="14" t="s">
        <v>34</v>
      </c>
      <c r="I1120" s="14" t="s">
        <v>38</v>
      </c>
      <c r="J1120" s="14" t="s">
        <v>9</v>
      </c>
      <c r="K1120" s="14" t="s">
        <v>16</v>
      </c>
      <c r="L1120" s="14" t="s">
        <v>19</v>
      </c>
      <c r="M1120" s="14" t="s">
        <v>12</v>
      </c>
      <c r="N1120" s="14" t="s">
        <v>13</v>
      </c>
      <c r="O1120" s="14" t="s">
        <v>14</v>
      </c>
      <c r="P1120" s="14" t="s">
        <v>330</v>
      </c>
      <c r="Q1120" s="12">
        <f t="shared" si="140"/>
        <v>1</v>
      </c>
      <c r="R1120" s="12" cm="1">
        <f t="array" ref="R1120">SUMPRODUCT(($G$2:$G$3117=G1120)*(Q1120&gt;$Q$2:$Q$3117))+1</f>
        <v>1</v>
      </c>
      <c r="S1120" s="12">
        <f t="shared" si="141"/>
        <v>101412</v>
      </c>
      <c r="T1120" cm="1">
        <f t="array" ref="T1120">SUMPRODUCT(($G$2:$G$3117=G1120)*(S1120&gt;$S$2:$S$3117))+1</f>
        <v>2</v>
      </c>
      <c r="U1120" t="str">
        <f t="shared" si="142"/>
        <v xml:space="preserve">Sandown Park </v>
      </c>
      <c r="V1120">
        <v>0</v>
      </c>
      <c r="W1120" t="s">
        <v>19</v>
      </c>
      <c r="X1120">
        <f t="shared" si="143"/>
        <v>2023</v>
      </c>
    </row>
    <row r="1121" spans="1:24" x14ac:dyDescent="0.25">
      <c r="A1121" s="10" t="str">
        <f t="shared" si="136"/>
        <v/>
      </c>
      <c r="B1121" s="10" t="str">
        <f t="shared" si="137"/>
        <v/>
      </c>
      <c r="C1121" s="10" t="str">
        <f t="shared" si="138"/>
        <v>Afternoon44992</v>
      </c>
      <c r="D1121" s="5" t="str">
        <f>IF('by region'!$C$2="Any","Any",'Fixture list'!W1121)&amp;M1121&amp;IF('by region'!$I$2="Any","Any",N1121)&amp;G1121</f>
        <v>AnyJumpAny44992</v>
      </c>
      <c r="E1121" s="5" t="e">
        <f>IF(I1121=#REF!,'Fixture list'!G1121,"")</f>
        <v>#REF!</v>
      </c>
      <c r="F1121" s="5" t="str">
        <f t="shared" si="139"/>
        <v>449922</v>
      </c>
      <c r="G1121" s="13">
        <v>44992</v>
      </c>
      <c r="H1121" s="14" t="s">
        <v>7</v>
      </c>
      <c r="I1121" s="14" t="s">
        <v>38</v>
      </c>
      <c r="J1121" s="14" t="s">
        <v>9</v>
      </c>
      <c r="K1121" s="14" t="s">
        <v>16</v>
      </c>
      <c r="L1121" s="14" t="s">
        <v>19</v>
      </c>
      <c r="M1121" s="14" t="s">
        <v>12</v>
      </c>
      <c r="N1121" s="14" t="s">
        <v>13</v>
      </c>
      <c r="O1121" s="14" t="s">
        <v>14</v>
      </c>
      <c r="P1121" s="14" t="s">
        <v>397</v>
      </c>
      <c r="Q1121" s="12">
        <f t="shared" si="140"/>
        <v>1</v>
      </c>
      <c r="R1121" s="12" cm="1">
        <f t="array" ref="R1121">SUMPRODUCT(($G$2:$G$3117=G1121)*(Q1121&gt;$Q$2:$Q$3117))+1</f>
        <v>1</v>
      </c>
      <c r="S1121" s="12">
        <f t="shared" si="141"/>
        <v>101413</v>
      </c>
      <c r="T1121" cm="1">
        <f t="array" ref="T1121">SUMPRODUCT(($G$2:$G$3117=G1121)*(S1121&gt;$S$2:$S$3117))+1</f>
        <v>2</v>
      </c>
      <c r="U1121" t="str">
        <f t="shared" si="142"/>
        <v xml:space="preserve">Sandown Park </v>
      </c>
      <c r="V1121">
        <v>0</v>
      </c>
      <c r="W1121" t="s">
        <v>17</v>
      </c>
      <c r="X1121">
        <f t="shared" si="143"/>
        <v>2023</v>
      </c>
    </row>
    <row r="1122" spans="1:24" x14ac:dyDescent="0.25">
      <c r="A1122" s="10" t="str">
        <f t="shared" si="136"/>
        <v/>
      </c>
      <c r="B1122" s="10" t="str">
        <f t="shared" si="137"/>
        <v/>
      </c>
      <c r="C1122" s="10" t="str">
        <f t="shared" si="138"/>
        <v>Afternoon44996</v>
      </c>
      <c r="D1122" s="5" t="str">
        <f>IF('by region'!$C$2="Any","Any",'Fixture list'!W1122)&amp;M1122&amp;IF('by region'!$I$2="Any","Any",N1122)&amp;G1122</f>
        <v>AnyJumpAny44996</v>
      </c>
      <c r="E1122" s="5" t="e">
        <f>IF(I1122=#REF!,'Fixture list'!G1122,"")</f>
        <v>#REF!</v>
      </c>
      <c r="F1122" s="5" t="str">
        <f t="shared" si="139"/>
        <v>449963</v>
      </c>
      <c r="G1122" s="13">
        <v>44996</v>
      </c>
      <c r="H1122" s="14" t="s">
        <v>37</v>
      </c>
      <c r="I1122" s="14" t="s">
        <v>38</v>
      </c>
      <c r="J1122" s="14" t="s">
        <v>9</v>
      </c>
      <c r="K1122" s="14" t="s">
        <v>16</v>
      </c>
      <c r="L1122" s="14" t="s">
        <v>19</v>
      </c>
      <c r="M1122" s="14" t="s">
        <v>12</v>
      </c>
      <c r="N1122" s="14" t="s">
        <v>13</v>
      </c>
      <c r="O1122" s="14" t="s">
        <v>14</v>
      </c>
      <c r="P1122" s="14" t="s">
        <v>414</v>
      </c>
      <c r="Q1122" s="12">
        <f t="shared" si="140"/>
        <v>1</v>
      </c>
      <c r="R1122" s="12" cm="1">
        <f t="array" ref="R1122">SUMPRODUCT(($G$2:$G$3117=G1122)*(Q1122&gt;$Q$2:$Q$3117))+1</f>
        <v>1</v>
      </c>
      <c r="S1122" s="12">
        <f t="shared" si="141"/>
        <v>101414</v>
      </c>
      <c r="T1122" cm="1">
        <f t="array" ref="T1122">SUMPRODUCT(($G$2:$G$3117=G1122)*(S1122&gt;$S$2:$S$3117))+1</f>
        <v>3</v>
      </c>
      <c r="U1122" t="str">
        <f t="shared" si="142"/>
        <v xml:space="preserve">Sandown Park </v>
      </c>
      <c r="V1122">
        <v>0</v>
      </c>
      <c r="W1122" t="s">
        <v>30</v>
      </c>
      <c r="X1122">
        <f t="shared" si="143"/>
        <v>2023</v>
      </c>
    </row>
    <row r="1123" spans="1:24" x14ac:dyDescent="0.25">
      <c r="A1123" s="10" t="str">
        <f t="shared" si="136"/>
        <v/>
      </c>
      <c r="B1123" s="10" t="str">
        <f t="shared" si="137"/>
        <v/>
      </c>
      <c r="C1123" s="10" t="str">
        <f t="shared" si="138"/>
        <v>Afternoon45044</v>
      </c>
      <c r="D1123" s="5" t="str">
        <f>IF('by region'!$C$2="Any","Any",'Fixture list'!W1123)&amp;M1123&amp;IF('by region'!$I$2="Any","Any",N1123)&amp;G1123</f>
        <v>AnyFlatAny45044</v>
      </c>
      <c r="E1123" s="5" t="e">
        <f>IF(I1123=#REF!,'Fixture list'!G1123,"")</f>
        <v>#REF!</v>
      </c>
      <c r="F1123" s="5" t="str">
        <f t="shared" si="139"/>
        <v>450442</v>
      </c>
      <c r="G1123" s="13">
        <v>45044</v>
      </c>
      <c r="H1123" s="14" t="s">
        <v>35</v>
      </c>
      <c r="I1123" s="14" t="s">
        <v>38</v>
      </c>
      <c r="J1123" s="14" t="s">
        <v>9</v>
      </c>
      <c r="K1123" s="14" t="s">
        <v>16</v>
      </c>
      <c r="L1123" s="14" t="s">
        <v>19</v>
      </c>
      <c r="M1123" s="14" t="s">
        <v>25</v>
      </c>
      <c r="N1123" s="14" t="s">
        <v>13</v>
      </c>
      <c r="O1123" s="14" t="s">
        <v>14</v>
      </c>
      <c r="P1123" s="14" t="s">
        <v>594</v>
      </c>
      <c r="Q1123" s="12">
        <f t="shared" si="140"/>
        <v>1</v>
      </c>
      <c r="R1123" s="12" cm="1">
        <f t="array" ref="R1123">SUMPRODUCT(($G$2:$G$3117=G1123)*(Q1123&gt;$Q$2:$Q$3117))+1</f>
        <v>1</v>
      </c>
      <c r="S1123" s="12">
        <f t="shared" si="141"/>
        <v>101416</v>
      </c>
      <c r="T1123" cm="1">
        <f t="array" ref="T1123">SUMPRODUCT(($G$2:$G$3117=G1123)*(S1123&gt;$S$2:$S$3117))+1</f>
        <v>2</v>
      </c>
      <c r="U1123" t="str">
        <f t="shared" si="142"/>
        <v xml:space="preserve">SANDOWN PARK </v>
      </c>
      <c r="V1123">
        <v>0</v>
      </c>
      <c r="W1123" t="s">
        <v>19</v>
      </c>
      <c r="X1123">
        <f t="shared" si="143"/>
        <v>2023</v>
      </c>
    </row>
    <row r="1124" spans="1:24" x14ac:dyDescent="0.25">
      <c r="A1124" s="10" t="str">
        <f t="shared" si="136"/>
        <v/>
      </c>
      <c r="B1124" s="10" t="str">
        <f t="shared" si="137"/>
        <v/>
      </c>
      <c r="C1124" s="10" t="str">
        <f t="shared" si="138"/>
        <v>Afternoon45045</v>
      </c>
      <c r="D1124" s="5" t="str">
        <f>IF('by region'!$C$2="Any","Any",'Fixture list'!W1124)&amp;M1124&amp;IF('by region'!$I$2="Any","Any",N1124)&amp;G1124</f>
        <v>AnyJumpAny45045</v>
      </c>
      <c r="E1124" s="5" t="e">
        <f>IF(I1124=#REF!,'Fixture list'!G1124,"")</f>
        <v>#REF!</v>
      </c>
      <c r="F1124" s="5" t="str">
        <f t="shared" si="139"/>
        <v>450454</v>
      </c>
      <c r="G1124" s="13">
        <v>45045</v>
      </c>
      <c r="H1124" s="14" t="s">
        <v>37</v>
      </c>
      <c r="I1124" s="14" t="s">
        <v>38</v>
      </c>
      <c r="J1124" s="14" t="s">
        <v>9</v>
      </c>
      <c r="K1124" s="14" t="s">
        <v>16</v>
      </c>
      <c r="L1124" s="14" t="s">
        <v>19</v>
      </c>
      <c r="M1124" s="14" t="s">
        <v>12</v>
      </c>
      <c r="N1124" s="14" t="s">
        <v>13</v>
      </c>
      <c r="O1124" s="14" t="s">
        <v>14</v>
      </c>
      <c r="P1124" s="14" t="s">
        <v>603</v>
      </c>
      <c r="Q1124" s="12">
        <f t="shared" si="140"/>
        <v>1</v>
      </c>
      <c r="R1124" s="12" cm="1">
        <f t="array" ref="R1124">SUMPRODUCT(($G$2:$G$3117=G1124)*(Q1124&gt;$Q$2:$Q$3117))+1</f>
        <v>1</v>
      </c>
      <c r="S1124" s="12">
        <f t="shared" si="141"/>
        <v>101417</v>
      </c>
      <c r="T1124" cm="1">
        <f t="array" ref="T1124">SUMPRODUCT(($G$2:$G$3117=G1124)*(S1124&gt;$S$2:$S$3117))+1</f>
        <v>4</v>
      </c>
      <c r="U1124" t="str">
        <f t="shared" si="142"/>
        <v xml:space="preserve">Sandown Park </v>
      </c>
      <c r="V1124">
        <v>0</v>
      </c>
      <c r="W1124" t="s">
        <v>11</v>
      </c>
      <c r="X1124">
        <f t="shared" si="143"/>
        <v>2023</v>
      </c>
    </row>
    <row r="1125" spans="1:24" x14ac:dyDescent="0.25">
      <c r="A1125" s="10" t="str">
        <f t="shared" si="136"/>
        <v/>
      </c>
      <c r="B1125" s="10" t="str">
        <f t="shared" si="137"/>
        <v/>
      </c>
      <c r="C1125" s="10" t="str">
        <f t="shared" si="138"/>
        <v>Evening45062</v>
      </c>
      <c r="D1125" s="5" t="str">
        <f>IF('by region'!$C$2="Any","Any",'Fixture list'!W1125)&amp;M1125&amp;IF('by region'!$I$2="Any","Any",N1125)&amp;G1125</f>
        <v>AnyFlatAny45062</v>
      </c>
      <c r="E1125" s="5" t="e">
        <f>IF(I1125=#REF!,'Fixture list'!G1125,"")</f>
        <v>#REF!</v>
      </c>
      <c r="F1125" s="5" t="str">
        <f t="shared" si="139"/>
        <v>450624</v>
      </c>
      <c r="G1125" s="13">
        <v>45062</v>
      </c>
      <c r="H1125" s="14" t="s">
        <v>7</v>
      </c>
      <c r="I1125" s="14" t="s">
        <v>38</v>
      </c>
      <c r="J1125" s="14" t="s">
        <v>80</v>
      </c>
      <c r="K1125" s="14" t="s">
        <v>16</v>
      </c>
      <c r="L1125" s="14" t="s">
        <v>19</v>
      </c>
      <c r="M1125" s="14" t="s">
        <v>25</v>
      </c>
      <c r="N1125" s="14" t="s">
        <v>13</v>
      </c>
      <c r="O1125" s="14" t="s">
        <v>14</v>
      </c>
      <c r="P1125" s="14" t="s">
        <v>680</v>
      </c>
      <c r="Q1125" s="12">
        <f t="shared" si="140"/>
        <v>2</v>
      </c>
      <c r="R1125" s="12" cm="1">
        <f t="array" ref="R1125">SUMPRODUCT(($G$2:$G$3117=G1125)*(Q1125&gt;$Q$2:$Q$3117))+1</f>
        <v>4</v>
      </c>
      <c r="S1125" s="12">
        <f t="shared" si="141"/>
        <v>401419</v>
      </c>
      <c r="T1125" cm="1">
        <f t="array" ref="T1125">SUMPRODUCT(($G$2:$G$3117=G1125)*(S1125&gt;$S$2:$S$3117))+1</f>
        <v>4</v>
      </c>
      <c r="U1125" t="str">
        <f t="shared" si="142"/>
        <v>SANDOWN PARK †</v>
      </c>
      <c r="V1125">
        <v>0</v>
      </c>
      <c r="W1125" t="s">
        <v>11</v>
      </c>
      <c r="X1125">
        <f t="shared" si="143"/>
        <v>2023</v>
      </c>
    </row>
    <row r="1126" spans="1:24" x14ac:dyDescent="0.25">
      <c r="A1126" s="10" t="str">
        <f t="shared" si="136"/>
        <v/>
      </c>
      <c r="B1126" s="10" t="str">
        <f t="shared" si="137"/>
        <v/>
      </c>
      <c r="C1126" s="10" t="str">
        <f t="shared" si="138"/>
        <v>Evening45071</v>
      </c>
      <c r="D1126" s="5" t="str">
        <f>IF('by region'!$C$2="Any","Any",'Fixture list'!W1126)&amp;M1126&amp;IF('by region'!$I$2="Any","Any",N1126)&amp;G1126</f>
        <v>AnyFlatAny45071</v>
      </c>
      <c r="E1126" s="5" t="e">
        <f>IF(I1126=#REF!,'Fixture list'!G1126,"")</f>
        <v>#REF!</v>
      </c>
      <c r="F1126" s="5" t="str">
        <f t="shared" si="139"/>
        <v>450714</v>
      </c>
      <c r="G1126" s="13">
        <v>45071</v>
      </c>
      <c r="H1126" s="14" t="s">
        <v>34</v>
      </c>
      <c r="I1126" s="14" t="s">
        <v>38</v>
      </c>
      <c r="J1126" s="14" t="s">
        <v>80</v>
      </c>
      <c r="K1126" s="14" t="s">
        <v>16</v>
      </c>
      <c r="L1126" s="14" t="s">
        <v>19</v>
      </c>
      <c r="M1126" s="14" t="s">
        <v>25</v>
      </c>
      <c r="N1126" s="14" t="s">
        <v>13</v>
      </c>
      <c r="O1126" s="14" t="s">
        <v>14</v>
      </c>
      <c r="P1126" s="14" t="s">
        <v>723</v>
      </c>
      <c r="Q1126" s="12">
        <f t="shared" si="140"/>
        <v>2</v>
      </c>
      <c r="R1126" s="12" cm="1">
        <f t="array" ref="R1126">SUMPRODUCT(($G$2:$G$3117=G1126)*(Q1126&gt;$Q$2:$Q$3117))+1</f>
        <v>4</v>
      </c>
      <c r="S1126" s="12">
        <f t="shared" si="141"/>
        <v>400982</v>
      </c>
      <c r="T1126" cm="1">
        <f t="array" ref="T1126">SUMPRODUCT(($G$2:$G$3117=G1126)*(S1126&gt;$S$2:$S$3117))+1</f>
        <v>4</v>
      </c>
      <c r="U1126" t="str">
        <f t="shared" si="142"/>
        <v>SANDOWN PARK †</v>
      </c>
      <c r="V1126">
        <v>0</v>
      </c>
      <c r="W1126" t="s">
        <v>30</v>
      </c>
      <c r="X1126">
        <f t="shared" si="143"/>
        <v>2023</v>
      </c>
    </row>
    <row r="1127" spans="1:24" x14ac:dyDescent="0.25">
      <c r="A1127" s="10" t="str">
        <f t="shared" si="136"/>
        <v/>
      </c>
      <c r="B1127" s="10" t="str">
        <f t="shared" si="137"/>
        <v/>
      </c>
      <c r="C1127" s="10" t="str">
        <f t="shared" si="138"/>
        <v>Afternoon45093</v>
      </c>
      <c r="D1127" s="5" t="str">
        <f>IF('by region'!$C$2="Any","Any",'Fixture list'!W1127)&amp;M1127&amp;IF('by region'!$I$2="Any","Any",N1127)&amp;G1127</f>
        <v>AnyFlatAny45093</v>
      </c>
      <c r="E1127" s="5" t="e">
        <f>IF(I1127=#REF!,'Fixture list'!G1127,"")</f>
        <v>#REF!</v>
      </c>
      <c r="F1127" s="5" t="str">
        <f t="shared" si="139"/>
        <v>450932</v>
      </c>
      <c r="G1127" s="13">
        <v>45093</v>
      </c>
      <c r="H1127" s="14" t="s">
        <v>35</v>
      </c>
      <c r="I1127" s="14" t="s">
        <v>38</v>
      </c>
      <c r="J1127" s="14" t="s">
        <v>9</v>
      </c>
      <c r="K1127" s="14" t="s">
        <v>16</v>
      </c>
      <c r="L1127" s="14" t="s">
        <v>19</v>
      </c>
      <c r="M1127" s="14" t="s">
        <v>25</v>
      </c>
      <c r="N1127" s="14" t="s">
        <v>13</v>
      </c>
      <c r="O1127" s="14" t="s">
        <v>14</v>
      </c>
      <c r="P1127" s="14" t="s">
        <v>827</v>
      </c>
      <c r="Q1127" s="12">
        <f t="shared" si="140"/>
        <v>1</v>
      </c>
      <c r="R1127" s="12" cm="1">
        <f t="array" ref="R1127">SUMPRODUCT(($G$2:$G$3117=G1127)*(Q1127&gt;$Q$2:$Q$3117))+1</f>
        <v>1</v>
      </c>
      <c r="S1127" s="12">
        <f t="shared" si="141"/>
        <v>101420</v>
      </c>
      <c r="T1127" cm="1">
        <f t="array" ref="T1127">SUMPRODUCT(($G$2:$G$3117=G1127)*(S1127&gt;$S$2:$S$3117))+1</f>
        <v>2</v>
      </c>
      <c r="U1127" t="str">
        <f t="shared" si="142"/>
        <v xml:space="preserve">SANDOWN PARK </v>
      </c>
      <c r="V1127">
        <v>0</v>
      </c>
      <c r="W1127" t="s">
        <v>17</v>
      </c>
      <c r="X1127">
        <f t="shared" si="143"/>
        <v>2023</v>
      </c>
    </row>
    <row r="1128" spans="1:24" x14ac:dyDescent="0.25">
      <c r="A1128" s="10" t="str">
        <f t="shared" si="136"/>
        <v/>
      </c>
      <c r="B1128" s="10" t="str">
        <f t="shared" si="137"/>
        <v/>
      </c>
      <c r="C1128" s="10" t="str">
        <f t="shared" si="138"/>
        <v>Afternoon45094</v>
      </c>
      <c r="D1128" s="5" t="str">
        <f>IF('by region'!$C$2="Any","Any",'Fixture list'!W1128)&amp;M1128&amp;IF('by region'!$I$2="Any","Any",N1128)&amp;G1128</f>
        <v>AnyFlatAny45094</v>
      </c>
      <c r="E1128" s="5" t="e">
        <f>IF(I1128=#REF!,'Fixture list'!G1128,"")</f>
        <v>#REF!</v>
      </c>
      <c r="F1128" s="5" t="str">
        <f t="shared" si="139"/>
        <v>450943</v>
      </c>
      <c r="G1128" s="13">
        <v>45094</v>
      </c>
      <c r="H1128" s="14" t="s">
        <v>37</v>
      </c>
      <c r="I1128" s="14" t="s">
        <v>38</v>
      </c>
      <c r="J1128" s="14" t="s">
        <v>9</v>
      </c>
      <c r="K1128" s="14" t="s">
        <v>16</v>
      </c>
      <c r="L1128" s="14" t="s">
        <v>19</v>
      </c>
      <c r="M1128" s="14" t="s">
        <v>25</v>
      </c>
      <c r="N1128" s="14" t="s">
        <v>13</v>
      </c>
      <c r="O1128" s="14" t="s">
        <v>14</v>
      </c>
      <c r="P1128" s="14" t="s">
        <v>833</v>
      </c>
      <c r="Q1128" s="12">
        <f t="shared" si="140"/>
        <v>1</v>
      </c>
      <c r="R1128" s="12" cm="1">
        <f t="array" ref="R1128">SUMPRODUCT(($G$2:$G$3117=G1128)*(Q1128&gt;$Q$2:$Q$3117))+1</f>
        <v>1</v>
      </c>
      <c r="S1128" s="12">
        <f t="shared" si="141"/>
        <v>101436</v>
      </c>
      <c r="T1128" cm="1">
        <f t="array" ref="T1128">SUMPRODUCT(($G$2:$G$3117=G1128)*(S1128&gt;$S$2:$S$3117))+1</f>
        <v>3</v>
      </c>
      <c r="U1128" t="str">
        <f t="shared" si="142"/>
        <v xml:space="preserve">SANDOWN PARK </v>
      </c>
      <c r="V1128">
        <v>0</v>
      </c>
      <c r="W1128" t="s">
        <v>11</v>
      </c>
      <c r="X1128">
        <f t="shared" si="143"/>
        <v>2023</v>
      </c>
    </row>
    <row r="1129" spans="1:24" x14ac:dyDescent="0.25">
      <c r="A1129" s="10" t="str">
        <f t="shared" si="136"/>
        <v/>
      </c>
      <c r="B1129" s="10" t="str">
        <f t="shared" si="137"/>
        <v/>
      </c>
      <c r="C1129" s="10" t="str">
        <f t="shared" si="138"/>
        <v>Afternoon45114</v>
      </c>
      <c r="D1129" s="5" t="str">
        <f>IF('by region'!$C$2="Any","Any",'Fixture list'!W1129)&amp;M1129&amp;IF('by region'!$I$2="Any","Any",N1129)&amp;G1129</f>
        <v>AnyFlatAny45114</v>
      </c>
      <c r="E1129" s="5" t="e">
        <f>IF(I1129=#REF!,'Fixture list'!G1129,"")</f>
        <v>#REF!</v>
      </c>
      <c r="F1129" s="5" t="str">
        <f t="shared" si="139"/>
        <v>451141</v>
      </c>
      <c r="G1129" s="13">
        <v>45114</v>
      </c>
      <c r="H1129" s="14" t="s">
        <v>35</v>
      </c>
      <c r="I1129" s="14" t="s">
        <v>38</v>
      </c>
      <c r="J1129" s="14" t="s">
        <v>9</v>
      </c>
      <c r="K1129" s="14" t="s">
        <v>16</v>
      </c>
      <c r="L1129" s="14" t="s">
        <v>19</v>
      </c>
      <c r="M1129" s="14" t="s">
        <v>25</v>
      </c>
      <c r="N1129" s="14" t="s">
        <v>13</v>
      </c>
      <c r="O1129" s="14" t="s">
        <v>14</v>
      </c>
      <c r="P1129" s="14" t="s">
        <v>930</v>
      </c>
      <c r="Q1129" s="12">
        <f t="shared" si="140"/>
        <v>1</v>
      </c>
      <c r="R1129" s="12" cm="1">
        <f t="array" ref="R1129">SUMPRODUCT(($G$2:$G$3117=G1129)*(Q1129&gt;$Q$2:$Q$3117))+1</f>
        <v>1</v>
      </c>
      <c r="S1129" s="12">
        <f t="shared" si="141"/>
        <v>101422</v>
      </c>
      <c r="T1129" cm="1">
        <f t="array" ref="T1129">SUMPRODUCT(($G$2:$G$3117=G1129)*(S1129&gt;$S$2:$S$3117))+1</f>
        <v>1</v>
      </c>
      <c r="U1129" t="str">
        <f t="shared" si="142"/>
        <v xml:space="preserve">SANDOWN PARK </v>
      </c>
      <c r="V1129">
        <v>0</v>
      </c>
      <c r="W1129" t="s">
        <v>11</v>
      </c>
      <c r="X1129">
        <f t="shared" si="143"/>
        <v>2023</v>
      </c>
    </row>
    <row r="1130" spans="1:24" x14ac:dyDescent="0.25">
      <c r="A1130" s="10" t="str">
        <f t="shared" si="136"/>
        <v/>
      </c>
      <c r="B1130" s="10" t="str">
        <f t="shared" si="137"/>
        <v/>
      </c>
      <c r="C1130" s="10" t="str">
        <f t="shared" si="138"/>
        <v>Afternoon45115</v>
      </c>
      <c r="D1130" s="5" t="str">
        <f>IF('by region'!$C$2="Any","Any",'Fixture list'!W1130)&amp;M1130&amp;IF('by region'!$I$2="Any","Any",N1130)&amp;G1130</f>
        <v>AnyFlatAny45115</v>
      </c>
      <c r="E1130" s="5" t="e">
        <f>IF(I1130=#REF!,'Fixture list'!G1130,"")</f>
        <v>#REF!</v>
      </c>
      <c r="F1130" s="5" t="str">
        <f t="shared" si="139"/>
        <v>451154</v>
      </c>
      <c r="G1130" s="13">
        <v>45115</v>
      </c>
      <c r="H1130" s="14" t="s">
        <v>37</v>
      </c>
      <c r="I1130" s="14" t="s">
        <v>38</v>
      </c>
      <c r="J1130" s="14" t="s">
        <v>9</v>
      </c>
      <c r="K1130" s="14" t="s">
        <v>16</v>
      </c>
      <c r="L1130" s="14" t="s">
        <v>19</v>
      </c>
      <c r="M1130" s="14" t="s">
        <v>25</v>
      </c>
      <c r="N1130" s="14" t="s">
        <v>13</v>
      </c>
      <c r="O1130" s="14" t="s">
        <v>14</v>
      </c>
      <c r="P1130" s="14" t="s">
        <v>937</v>
      </c>
      <c r="Q1130" s="12">
        <f t="shared" si="140"/>
        <v>1</v>
      </c>
      <c r="R1130" s="12" cm="1">
        <f t="array" ref="R1130">SUMPRODUCT(($G$2:$G$3117=G1130)*(Q1130&gt;$Q$2:$Q$3117))+1</f>
        <v>1</v>
      </c>
      <c r="S1130" s="12">
        <f t="shared" si="141"/>
        <v>101423</v>
      </c>
      <c r="T1130" cm="1">
        <f t="array" ref="T1130">SUMPRODUCT(($G$2:$G$3117=G1130)*(S1130&gt;$S$2:$S$3117))+1</f>
        <v>4</v>
      </c>
      <c r="U1130" t="str">
        <f t="shared" si="142"/>
        <v xml:space="preserve">SANDOWN PARK </v>
      </c>
      <c r="V1130">
        <v>0</v>
      </c>
      <c r="W1130" t="s">
        <v>30</v>
      </c>
      <c r="X1130">
        <f t="shared" si="143"/>
        <v>2023</v>
      </c>
    </row>
    <row r="1131" spans="1:24" x14ac:dyDescent="0.25">
      <c r="A1131" s="10" t="str">
        <f t="shared" si="136"/>
        <v/>
      </c>
      <c r="B1131" s="10" t="str">
        <f t="shared" si="137"/>
        <v/>
      </c>
      <c r="C1131" s="10" t="str">
        <f t="shared" si="138"/>
        <v>Evening45133</v>
      </c>
      <c r="D1131" s="5" t="str">
        <f>IF('by region'!$C$2="Any","Any",'Fixture list'!W1131)&amp;M1131&amp;IF('by region'!$I$2="Any","Any",N1131)&amp;G1131</f>
        <v>AnyFlatAny45133</v>
      </c>
      <c r="E1131" s="5" t="e">
        <f>IF(I1131=#REF!,'Fixture list'!G1131,"")</f>
        <v>#REF!</v>
      </c>
      <c r="F1131" s="5" t="str">
        <f t="shared" si="139"/>
        <v>451335</v>
      </c>
      <c r="G1131" s="13">
        <v>45133</v>
      </c>
      <c r="H1131" s="14" t="s">
        <v>27</v>
      </c>
      <c r="I1131" s="14" t="s">
        <v>38</v>
      </c>
      <c r="J1131" s="14" t="s">
        <v>80</v>
      </c>
      <c r="K1131" s="14" t="s">
        <v>16</v>
      </c>
      <c r="L1131" s="14" t="s">
        <v>19</v>
      </c>
      <c r="M1131" s="14" t="s">
        <v>25</v>
      </c>
      <c r="N1131" s="14" t="s">
        <v>13</v>
      </c>
      <c r="O1131" s="14" t="s">
        <v>14</v>
      </c>
      <c r="P1131" s="14" t="s">
        <v>1018</v>
      </c>
      <c r="Q1131" s="12">
        <f t="shared" si="140"/>
        <v>2</v>
      </c>
      <c r="R1131" s="12" cm="1">
        <f t="array" ref="R1131">SUMPRODUCT(($G$2:$G$3117=G1131)*(Q1131&gt;$Q$2:$Q$3117))+1</f>
        <v>4</v>
      </c>
      <c r="S1131" s="12">
        <f t="shared" si="141"/>
        <v>401424</v>
      </c>
      <c r="T1131" cm="1">
        <f t="array" ref="T1131">SUMPRODUCT(($G$2:$G$3117=G1131)*(S1131&gt;$S$2:$S$3117))+1</f>
        <v>5</v>
      </c>
      <c r="U1131" t="str">
        <f t="shared" si="142"/>
        <v>SANDOWN PARK †</v>
      </c>
      <c r="V1131">
        <v>0</v>
      </c>
      <c r="W1131" t="s">
        <v>11</v>
      </c>
      <c r="X1131">
        <f t="shared" si="143"/>
        <v>2023</v>
      </c>
    </row>
    <row r="1132" spans="1:24" x14ac:dyDescent="0.25">
      <c r="A1132" s="10" t="str">
        <f t="shared" si="136"/>
        <v/>
      </c>
      <c r="B1132" s="10" t="str">
        <f t="shared" si="137"/>
        <v/>
      </c>
      <c r="C1132" s="10" t="str">
        <f t="shared" si="138"/>
        <v>Afternoon45134</v>
      </c>
      <c r="D1132" s="5" t="str">
        <f>IF('by region'!$C$2="Any","Any",'Fixture list'!W1132)&amp;M1132&amp;IF('by region'!$I$2="Any","Any",N1132)&amp;G1132</f>
        <v>AnyFlatAny45134</v>
      </c>
      <c r="E1132" s="5" t="e">
        <f>IF(I1132=#REF!,'Fixture list'!G1132,"")</f>
        <v>#REF!</v>
      </c>
      <c r="F1132" s="5" t="str">
        <f t="shared" si="139"/>
        <v>451341</v>
      </c>
      <c r="G1132" s="13">
        <v>45134</v>
      </c>
      <c r="H1132" s="14" t="s">
        <v>34</v>
      </c>
      <c r="I1132" s="14" t="s">
        <v>38</v>
      </c>
      <c r="J1132" s="14" t="s">
        <v>9</v>
      </c>
      <c r="K1132" s="14" t="s">
        <v>16</v>
      </c>
      <c r="L1132" s="14" t="s">
        <v>19</v>
      </c>
      <c r="M1132" s="14" t="s">
        <v>25</v>
      </c>
      <c r="N1132" s="14" t="s">
        <v>13</v>
      </c>
      <c r="O1132" s="14" t="s">
        <v>14</v>
      </c>
      <c r="P1132" s="14" t="s">
        <v>1021</v>
      </c>
      <c r="Q1132" s="12">
        <f t="shared" si="140"/>
        <v>1</v>
      </c>
      <c r="R1132" s="12" cm="1">
        <f t="array" ref="R1132">SUMPRODUCT(($G$2:$G$3117=G1132)*(Q1132&gt;$Q$2:$Q$3117))+1</f>
        <v>1</v>
      </c>
      <c r="S1132" s="12">
        <f t="shared" si="141"/>
        <v>101425</v>
      </c>
      <c r="T1132" cm="1">
        <f t="array" ref="T1132">SUMPRODUCT(($G$2:$G$3117=G1132)*(S1132&gt;$S$2:$S$3117))+1</f>
        <v>1</v>
      </c>
      <c r="U1132" t="str">
        <f t="shared" si="142"/>
        <v xml:space="preserve">SANDOWN PARK </v>
      </c>
      <c r="V1132">
        <v>0</v>
      </c>
      <c r="W1132" t="s">
        <v>17</v>
      </c>
      <c r="X1132">
        <f t="shared" si="143"/>
        <v>2023</v>
      </c>
    </row>
    <row r="1133" spans="1:24" x14ac:dyDescent="0.25">
      <c r="A1133" s="10" t="str">
        <f t="shared" si="136"/>
        <v/>
      </c>
      <c r="B1133" s="10" t="str">
        <f t="shared" si="137"/>
        <v/>
      </c>
      <c r="C1133" s="10" t="str">
        <f t="shared" si="138"/>
        <v>Evening45140</v>
      </c>
      <c r="D1133" s="5" t="str">
        <f>IF('by region'!$C$2="Any","Any",'Fixture list'!W1133)&amp;M1133&amp;IF('by region'!$I$2="Any","Any",N1133)&amp;G1133</f>
        <v>AnyFlatAny45140</v>
      </c>
      <c r="E1133" s="5" t="e">
        <f>IF(I1133=#REF!,'Fixture list'!G1133,"")</f>
        <v>#REF!</v>
      </c>
      <c r="F1133" s="5" t="str">
        <f t="shared" si="139"/>
        <v>451404</v>
      </c>
      <c r="G1133" s="13">
        <v>45140</v>
      </c>
      <c r="H1133" s="14" t="s">
        <v>27</v>
      </c>
      <c r="I1133" s="14" t="s">
        <v>38</v>
      </c>
      <c r="J1133" s="14" t="s">
        <v>80</v>
      </c>
      <c r="K1133" s="14" t="s">
        <v>16</v>
      </c>
      <c r="L1133" s="14" t="s">
        <v>19</v>
      </c>
      <c r="M1133" s="14" t="s">
        <v>25</v>
      </c>
      <c r="N1133" s="14" t="s">
        <v>13</v>
      </c>
      <c r="O1133" s="14" t="s">
        <v>14</v>
      </c>
      <c r="P1133" s="14" t="s">
        <v>1050</v>
      </c>
      <c r="Q1133" s="12">
        <f t="shared" si="140"/>
        <v>2</v>
      </c>
      <c r="R1133" s="12" cm="1">
        <f t="array" ref="R1133">SUMPRODUCT(($G$2:$G$3117=G1133)*(Q1133&gt;$Q$2:$Q$3117))+1</f>
        <v>4</v>
      </c>
      <c r="S1133" s="12">
        <f t="shared" si="141"/>
        <v>400770</v>
      </c>
      <c r="T1133" cm="1">
        <f t="array" ref="T1133">SUMPRODUCT(($G$2:$G$3117=G1133)*(S1133&gt;$S$2:$S$3117))+1</f>
        <v>4</v>
      </c>
      <c r="U1133" t="str">
        <f t="shared" si="142"/>
        <v>SANDOWN PARK †</v>
      </c>
      <c r="V1133">
        <v>0</v>
      </c>
      <c r="W1133" t="s">
        <v>17</v>
      </c>
      <c r="X1133">
        <f t="shared" si="143"/>
        <v>2023</v>
      </c>
    </row>
    <row r="1134" spans="1:24" x14ac:dyDescent="0.25">
      <c r="A1134" s="10" t="str">
        <f t="shared" si="136"/>
        <v/>
      </c>
      <c r="B1134" s="10" t="str">
        <f t="shared" si="137"/>
        <v/>
      </c>
      <c r="C1134" s="10" t="str">
        <f t="shared" si="138"/>
        <v>Evening45148</v>
      </c>
      <c r="D1134" s="5" t="str">
        <f>IF('by region'!$C$2="Any","Any",'Fixture list'!W1134)&amp;M1134&amp;IF('by region'!$I$2="Any","Any",N1134)&amp;G1134</f>
        <v>AnyFlatAny45148</v>
      </c>
      <c r="E1134" s="5" t="e">
        <f>IF(I1134=#REF!,'Fixture list'!G1134,"")</f>
        <v>#REF!</v>
      </c>
      <c r="F1134" s="5" t="str">
        <f t="shared" si="139"/>
        <v>451484</v>
      </c>
      <c r="G1134" s="13">
        <v>45148</v>
      </c>
      <c r="H1134" s="14" t="s">
        <v>34</v>
      </c>
      <c r="I1134" s="14" t="s">
        <v>38</v>
      </c>
      <c r="J1134" s="14" t="s">
        <v>80</v>
      </c>
      <c r="K1134" s="14" t="s">
        <v>16</v>
      </c>
      <c r="L1134" s="14" t="s">
        <v>19</v>
      </c>
      <c r="M1134" s="14" t="s">
        <v>25</v>
      </c>
      <c r="N1134" s="14" t="s">
        <v>13</v>
      </c>
      <c r="O1134" s="14" t="s">
        <v>14</v>
      </c>
      <c r="P1134" s="14" t="s">
        <v>1087</v>
      </c>
      <c r="Q1134" s="12">
        <f t="shared" si="140"/>
        <v>2</v>
      </c>
      <c r="R1134" s="12" cm="1">
        <f t="array" ref="R1134">SUMPRODUCT(($G$2:$G$3117=G1134)*(Q1134&gt;$Q$2:$Q$3117))+1</f>
        <v>4</v>
      </c>
      <c r="S1134" s="12">
        <f t="shared" si="141"/>
        <v>412766</v>
      </c>
      <c r="T1134" cm="1">
        <f t="array" ref="T1134">SUMPRODUCT(($G$2:$G$3117=G1134)*(S1134&gt;$S$2:$S$3117))+1</f>
        <v>4</v>
      </c>
      <c r="U1134" t="str">
        <f t="shared" si="142"/>
        <v>SANDOWN PARK †</v>
      </c>
      <c r="V1134">
        <v>0</v>
      </c>
      <c r="W1134" t="s">
        <v>30</v>
      </c>
      <c r="X1134">
        <f t="shared" si="143"/>
        <v>2023</v>
      </c>
    </row>
    <row r="1135" spans="1:24" x14ac:dyDescent="0.25">
      <c r="A1135" s="10" t="str">
        <f t="shared" si="136"/>
        <v/>
      </c>
      <c r="B1135" s="10" t="str">
        <f t="shared" si="137"/>
        <v/>
      </c>
      <c r="C1135" s="10" t="str">
        <f t="shared" si="138"/>
        <v>Afternoon45171</v>
      </c>
      <c r="D1135" s="5" t="str">
        <f>IF('by region'!$C$2="Any","Any",'Fixture list'!W1135)&amp;M1135&amp;IF('by region'!$I$2="Any","Any",N1135)&amp;G1135</f>
        <v>AnyFlatAny45171</v>
      </c>
      <c r="E1135" s="5" t="e">
        <f>IF(I1135=#REF!,'Fixture list'!G1135,"")</f>
        <v>#REF!</v>
      </c>
      <c r="F1135" s="5" t="str">
        <f t="shared" si="139"/>
        <v>451713</v>
      </c>
      <c r="G1135" s="13">
        <v>45171</v>
      </c>
      <c r="H1135" s="14" t="s">
        <v>37</v>
      </c>
      <c r="I1135" s="14" t="s">
        <v>38</v>
      </c>
      <c r="J1135" s="14" t="s">
        <v>9</v>
      </c>
      <c r="K1135" s="14" t="s">
        <v>16</v>
      </c>
      <c r="L1135" s="14" t="s">
        <v>19</v>
      </c>
      <c r="M1135" s="14" t="s">
        <v>25</v>
      </c>
      <c r="N1135" s="14" t="s">
        <v>13</v>
      </c>
      <c r="O1135" s="14" t="s">
        <v>14</v>
      </c>
      <c r="P1135" s="14" t="s">
        <v>1194</v>
      </c>
      <c r="Q1135" s="12">
        <f t="shared" si="140"/>
        <v>1</v>
      </c>
      <c r="R1135" s="12" cm="1">
        <f t="array" ref="R1135">SUMPRODUCT(($G$2:$G$3117=G1135)*(Q1135&gt;$Q$2:$Q$3117))+1</f>
        <v>1</v>
      </c>
      <c r="S1135" s="12">
        <f t="shared" si="141"/>
        <v>101429</v>
      </c>
      <c r="T1135" cm="1">
        <f t="array" ref="T1135">SUMPRODUCT(($G$2:$G$3117=G1135)*(S1135&gt;$S$2:$S$3117))+1</f>
        <v>3</v>
      </c>
      <c r="U1135" t="str">
        <f t="shared" si="142"/>
        <v xml:space="preserve">SANDOWN PARK </v>
      </c>
      <c r="V1135">
        <v>0</v>
      </c>
      <c r="W1135" t="s">
        <v>11</v>
      </c>
      <c r="X1135">
        <f t="shared" si="143"/>
        <v>2023</v>
      </c>
    </row>
    <row r="1136" spans="1:24" x14ac:dyDescent="0.25">
      <c r="A1136" s="10" t="str">
        <f t="shared" si="136"/>
        <v/>
      </c>
      <c r="B1136" s="10" t="str">
        <f t="shared" si="137"/>
        <v/>
      </c>
      <c r="C1136" s="10" t="str">
        <f t="shared" si="138"/>
        <v>Afternoon45184</v>
      </c>
      <c r="D1136" s="5" t="str">
        <f>IF('by region'!$C$2="Any","Any",'Fixture list'!W1136)&amp;M1136&amp;IF('by region'!$I$2="Any","Any",N1136)&amp;G1136</f>
        <v>AnyFlatAny45184</v>
      </c>
      <c r="E1136" s="5" t="e">
        <f>IF(I1136=#REF!,'Fixture list'!G1136,"")</f>
        <v>#REF!</v>
      </c>
      <c r="F1136" s="5" t="str">
        <f t="shared" si="139"/>
        <v>451842</v>
      </c>
      <c r="G1136" s="13">
        <v>45184</v>
      </c>
      <c r="H1136" s="14" t="s">
        <v>35</v>
      </c>
      <c r="I1136" s="14" t="s">
        <v>38</v>
      </c>
      <c r="J1136" s="14" t="s">
        <v>9</v>
      </c>
      <c r="K1136" s="14" t="s">
        <v>16</v>
      </c>
      <c r="L1136" s="14" t="s">
        <v>19</v>
      </c>
      <c r="M1136" s="14" t="s">
        <v>25</v>
      </c>
      <c r="N1136" s="14" t="s">
        <v>13</v>
      </c>
      <c r="O1136" s="14" t="s">
        <v>14</v>
      </c>
      <c r="P1136" s="14" t="s">
        <v>1247</v>
      </c>
      <c r="Q1136" s="12">
        <f t="shared" si="140"/>
        <v>1</v>
      </c>
      <c r="R1136" s="12" cm="1">
        <f t="array" ref="R1136">SUMPRODUCT(($G$2:$G$3117=G1136)*(Q1136&gt;$Q$2:$Q$3117))+1</f>
        <v>1</v>
      </c>
      <c r="S1136" s="12">
        <f t="shared" si="141"/>
        <v>100775</v>
      </c>
      <c r="T1136" cm="1">
        <f t="array" ref="T1136">SUMPRODUCT(($G$2:$G$3117=G1136)*(S1136&gt;$S$2:$S$3117))+1</f>
        <v>2</v>
      </c>
      <c r="U1136" t="str">
        <f t="shared" si="142"/>
        <v xml:space="preserve">SANDOWN PARK </v>
      </c>
      <c r="V1136">
        <v>0</v>
      </c>
      <c r="W1136" t="s">
        <v>17</v>
      </c>
      <c r="X1136">
        <f t="shared" si="143"/>
        <v>2023</v>
      </c>
    </row>
    <row r="1137" spans="1:24" x14ac:dyDescent="0.25">
      <c r="A1137" s="10" t="str">
        <f t="shared" si="136"/>
        <v/>
      </c>
      <c r="B1137" s="10" t="str">
        <f t="shared" si="137"/>
        <v/>
      </c>
      <c r="C1137" s="10" t="str">
        <f t="shared" si="138"/>
        <v>Afternoon45189</v>
      </c>
      <c r="D1137" s="5" t="str">
        <f>IF('by region'!$C$2="Any","Any",'Fixture list'!W1137)&amp;M1137&amp;IF('by region'!$I$2="Any","Any",N1137)&amp;G1137</f>
        <v>AnyFlatAny45189</v>
      </c>
      <c r="E1137" s="5" t="e">
        <f>IF(I1137=#REF!,'Fixture list'!G1137,"")</f>
        <v>#REF!</v>
      </c>
      <c r="F1137" s="5" t="str">
        <f t="shared" si="139"/>
        <v>451892</v>
      </c>
      <c r="G1137" s="13">
        <v>45189</v>
      </c>
      <c r="H1137" s="14" t="s">
        <v>27</v>
      </c>
      <c r="I1137" s="14" t="s">
        <v>38</v>
      </c>
      <c r="J1137" s="14" t="s">
        <v>9</v>
      </c>
      <c r="K1137" s="14" t="s">
        <v>16</v>
      </c>
      <c r="L1137" s="14" t="s">
        <v>17</v>
      </c>
      <c r="M1137" s="14" t="s">
        <v>25</v>
      </c>
      <c r="N1137" s="14" t="s">
        <v>13</v>
      </c>
      <c r="O1137" s="14" t="s">
        <v>14</v>
      </c>
      <c r="P1137" s="14" t="s">
        <v>1264</v>
      </c>
      <c r="Q1137" s="12">
        <f t="shared" si="140"/>
        <v>1</v>
      </c>
      <c r="R1137" s="12" cm="1">
        <f t="array" ref="R1137">SUMPRODUCT(($G$2:$G$3117=G1137)*(Q1137&gt;$Q$2:$Q$3117))+1</f>
        <v>1</v>
      </c>
      <c r="S1137" s="12">
        <f t="shared" si="141"/>
        <v>101431</v>
      </c>
      <c r="T1137" cm="1">
        <f t="array" ref="T1137">SUMPRODUCT(($G$2:$G$3117=G1137)*(S1137&gt;$S$2:$S$3117))+1</f>
        <v>2</v>
      </c>
      <c r="U1137" t="str">
        <f t="shared" si="142"/>
        <v xml:space="preserve">SANDOWN PARK </v>
      </c>
      <c r="V1137">
        <v>0</v>
      </c>
      <c r="W1137" t="s">
        <v>17</v>
      </c>
      <c r="X1137">
        <f t="shared" si="143"/>
        <v>2023</v>
      </c>
    </row>
    <row r="1138" spans="1:24" x14ac:dyDescent="0.25">
      <c r="A1138" s="10" t="str">
        <f t="shared" si="136"/>
        <v/>
      </c>
      <c r="B1138" s="10" t="str">
        <f t="shared" si="137"/>
        <v/>
      </c>
      <c r="C1138" s="10" t="str">
        <f t="shared" si="138"/>
        <v>Afternoon45242</v>
      </c>
      <c r="D1138" s="5" t="str">
        <f>IF('by region'!$C$2="Any","Any",'Fixture list'!W1138)&amp;M1138&amp;IF('by region'!$I$2="Any","Any",N1138)&amp;G1138</f>
        <v>AnyJumpAny45242</v>
      </c>
      <c r="E1138" s="5" t="e">
        <f>IF(I1138=#REF!,'Fixture list'!G1138,"")</f>
        <v>#REF!</v>
      </c>
      <c r="F1138" s="5" t="str">
        <f t="shared" si="139"/>
        <v>452421</v>
      </c>
      <c r="G1138" s="13">
        <v>45242</v>
      </c>
      <c r="H1138" s="14" t="s">
        <v>40</v>
      </c>
      <c r="I1138" s="14" t="s">
        <v>38</v>
      </c>
      <c r="J1138" s="14" t="s">
        <v>9</v>
      </c>
      <c r="K1138" s="14" t="s">
        <v>16</v>
      </c>
      <c r="L1138" s="14" t="s">
        <v>17</v>
      </c>
      <c r="M1138" s="14" t="s">
        <v>12</v>
      </c>
      <c r="N1138" s="14" t="s">
        <v>13</v>
      </c>
      <c r="O1138" s="14" t="s">
        <v>14</v>
      </c>
      <c r="P1138" s="14" t="s">
        <v>1474</v>
      </c>
      <c r="Q1138" s="12">
        <f t="shared" si="140"/>
        <v>1</v>
      </c>
      <c r="R1138" s="12" cm="1">
        <f t="array" ref="R1138">SUMPRODUCT(($G$2:$G$3117=G1138)*(Q1138&gt;$Q$2:$Q$3117))+1</f>
        <v>1</v>
      </c>
      <c r="S1138" s="12">
        <f t="shared" si="141"/>
        <v>101432</v>
      </c>
      <c r="T1138" cm="1">
        <f t="array" ref="T1138">SUMPRODUCT(($G$2:$G$3117=G1138)*(S1138&gt;$S$2:$S$3117))+1</f>
        <v>1</v>
      </c>
      <c r="U1138" t="str">
        <f t="shared" si="142"/>
        <v xml:space="preserve">Sandown Park </v>
      </c>
      <c r="V1138">
        <v>0</v>
      </c>
      <c r="W1138" t="s">
        <v>11</v>
      </c>
      <c r="X1138">
        <f t="shared" si="143"/>
        <v>2023</v>
      </c>
    </row>
    <row r="1139" spans="1:24" x14ac:dyDescent="0.25">
      <c r="A1139" s="10" t="str">
        <f t="shared" si="136"/>
        <v/>
      </c>
      <c r="B1139" s="10" t="str">
        <f t="shared" si="137"/>
        <v/>
      </c>
      <c r="C1139" s="10" t="str">
        <f t="shared" si="138"/>
        <v>Afternoon45268</v>
      </c>
      <c r="D1139" s="5" t="str">
        <f>IF('by region'!$C$2="Any","Any",'Fixture list'!W1139)&amp;M1139&amp;IF('by region'!$I$2="Any","Any",N1139)&amp;G1139</f>
        <v>AnyJumpAny45268</v>
      </c>
      <c r="E1139" s="5" t="e">
        <f>IF(I1139=#REF!,'Fixture list'!G1139,"")</f>
        <v>#REF!</v>
      </c>
      <c r="F1139" s="5" t="str">
        <f t="shared" si="139"/>
        <v>452682</v>
      </c>
      <c r="G1139" s="13">
        <v>45268</v>
      </c>
      <c r="H1139" s="14" t="s">
        <v>35</v>
      </c>
      <c r="I1139" s="14" t="s">
        <v>38</v>
      </c>
      <c r="J1139" s="14" t="s">
        <v>9</v>
      </c>
      <c r="K1139" s="14" t="s">
        <v>16</v>
      </c>
      <c r="L1139" s="14" t="s">
        <v>11</v>
      </c>
      <c r="M1139" s="14" t="s">
        <v>12</v>
      </c>
      <c r="N1139" s="14" t="s">
        <v>13</v>
      </c>
      <c r="O1139" s="14" t="s">
        <v>14</v>
      </c>
      <c r="P1139" s="14" t="s">
        <v>1564</v>
      </c>
      <c r="Q1139" s="12">
        <f t="shared" si="140"/>
        <v>1</v>
      </c>
      <c r="R1139" s="12" cm="1">
        <f t="array" ref="R1139">SUMPRODUCT(($G$2:$G$3117=G1139)*(Q1139&gt;$Q$2:$Q$3117))+1</f>
        <v>1</v>
      </c>
      <c r="S1139" s="12">
        <f t="shared" si="141"/>
        <v>101433</v>
      </c>
      <c r="T1139" cm="1">
        <f t="array" ref="T1139">SUMPRODUCT(($G$2:$G$3117=G1139)*(S1139&gt;$S$2:$S$3117))+1</f>
        <v>2</v>
      </c>
      <c r="U1139" t="str">
        <f t="shared" si="142"/>
        <v xml:space="preserve">Sandown Park </v>
      </c>
      <c r="V1139">
        <v>0</v>
      </c>
      <c r="W1139" t="s">
        <v>19</v>
      </c>
      <c r="X1139">
        <f t="shared" si="143"/>
        <v>2023</v>
      </c>
    </row>
    <row r="1140" spans="1:24" x14ac:dyDescent="0.25">
      <c r="A1140" s="10" t="str">
        <f t="shared" si="136"/>
        <v/>
      </c>
      <c r="B1140" s="10" t="str">
        <f t="shared" si="137"/>
        <v/>
      </c>
      <c r="C1140" s="10" t="str">
        <f t="shared" si="138"/>
        <v>Afternoon45269</v>
      </c>
      <c r="D1140" s="5" t="str">
        <f>IF('by region'!$C$2="Any","Any",'Fixture list'!W1140)&amp;M1140&amp;IF('by region'!$I$2="Any","Any",N1140)&amp;G1140</f>
        <v>AnyJumpAny45269</v>
      </c>
      <c r="E1140" s="5" t="e">
        <f>IF(I1140=#REF!,'Fixture list'!G1140,"")</f>
        <v>#REF!</v>
      </c>
      <c r="F1140" s="5" t="str">
        <f t="shared" si="139"/>
        <v>452693</v>
      </c>
      <c r="G1140" s="13">
        <v>45269</v>
      </c>
      <c r="H1140" s="14" t="s">
        <v>37</v>
      </c>
      <c r="I1140" s="14" t="s">
        <v>38</v>
      </c>
      <c r="J1140" s="14" t="s">
        <v>9</v>
      </c>
      <c r="K1140" s="14" t="s">
        <v>16</v>
      </c>
      <c r="L1140" s="14" t="s">
        <v>11</v>
      </c>
      <c r="M1140" s="14" t="s">
        <v>12</v>
      </c>
      <c r="N1140" s="14" t="s">
        <v>13</v>
      </c>
      <c r="O1140" s="14" t="s">
        <v>14</v>
      </c>
      <c r="P1140" s="14" t="s">
        <v>1569</v>
      </c>
      <c r="Q1140" s="12">
        <f t="shared" si="140"/>
        <v>1</v>
      </c>
      <c r="R1140" s="12" cm="1">
        <f t="array" ref="R1140">SUMPRODUCT(($G$2:$G$3117=G1140)*(Q1140&gt;$Q$2:$Q$3117))+1</f>
        <v>1</v>
      </c>
      <c r="S1140" s="12">
        <f t="shared" si="141"/>
        <v>101434</v>
      </c>
      <c r="T1140" cm="1">
        <f t="array" ref="T1140">SUMPRODUCT(($G$2:$G$3117=G1140)*(S1140&gt;$S$2:$S$3117))+1</f>
        <v>3</v>
      </c>
      <c r="U1140" t="str">
        <f t="shared" si="142"/>
        <v xml:space="preserve">Sandown Park </v>
      </c>
      <c r="V1140">
        <v>0</v>
      </c>
      <c r="W1140" t="s">
        <v>19</v>
      </c>
      <c r="X1140">
        <f t="shared" si="143"/>
        <v>2023</v>
      </c>
    </row>
    <row r="1141" spans="1:24" x14ac:dyDescent="0.25">
      <c r="A1141" s="10" t="str">
        <f t="shared" si="136"/>
        <v/>
      </c>
      <c r="B1141" s="10" t="str">
        <f t="shared" si="137"/>
        <v/>
      </c>
      <c r="C1141" s="10" t="str">
        <f t="shared" si="138"/>
        <v>Afternoon44939</v>
      </c>
      <c r="D1141" s="5" t="str">
        <f>IF('by region'!$C$2="Any","Any",'Fixture list'!W1141)&amp;M1141&amp;IF('by region'!$I$2="Any","Any",N1141)&amp;G1141</f>
        <v>AnyNULLAny44939</v>
      </c>
      <c r="E1141" s="5" t="e">
        <f>IF(I1141=#REF!,'Fixture list'!G1141,"")</f>
        <v>#REF!</v>
      </c>
      <c r="F1141" s="5" t="str">
        <f t="shared" si="139"/>
        <v>449393</v>
      </c>
      <c r="G1141" s="13">
        <v>44939</v>
      </c>
      <c r="H1141" s="14" t="s">
        <v>35</v>
      </c>
      <c r="I1141" s="14" t="s">
        <v>46</v>
      </c>
      <c r="J1141" s="14" t="s">
        <v>9</v>
      </c>
      <c r="K1141" s="14" t="s">
        <v>30</v>
      </c>
      <c r="L1141" s="14" t="s">
        <v>30</v>
      </c>
      <c r="M1141" s="14" t="s">
        <v>30</v>
      </c>
      <c r="N1141" s="14" t="s">
        <v>30</v>
      </c>
      <c r="O1141" s="14" t="s">
        <v>21</v>
      </c>
      <c r="P1141" s="14" t="s">
        <v>207</v>
      </c>
      <c r="Q1141" s="12">
        <f t="shared" si="140"/>
        <v>1</v>
      </c>
      <c r="R1141" s="12" cm="1">
        <f t="array" ref="R1141">SUMPRODUCT(($G$2:$G$3117=G1141)*(Q1141&gt;$Q$2:$Q$3117))+1</f>
        <v>1</v>
      </c>
      <c r="S1141" s="12">
        <f t="shared" si="141"/>
        <v>111844</v>
      </c>
      <c r="T1141" cm="1">
        <f t="array" ref="T1141">SUMPRODUCT(($G$2:$G$3117=G1141)*(S1141&gt;$S$2:$S$3117))+1</f>
        <v>3</v>
      </c>
      <c r="U1141" t="str">
        <f t="shared" si="142"/>
        <v xml:space="preserve">Sedgefield </v>
      </c>
      <c r="V1141">
        <v>0</v>
      </c>
      <c r="W1141" t="s">
        <v>19</v>
      </c>
      <c r="X1141">
        <f t="shared" si="143"/>
        <v>2023</v>
      </c>
    </row>
    <row r="1142" spans="1:24" x14ac:dyDescent="0.25">
      <c r="A1142" s="10" t="str">
        <f t="shared" si="136"/>
        <v/>
      </c>
      <c r="B1142" s="10" t="str">
        <f t="shared" si="137"/>
        <v/>
      </c>
      <c r="C1142" s="10" t="str">
        <f t="shared" si="138"/>
        <v>Afternoon44955</v>
      </c>
      <c r="D1142" s="5" t="str">
        <f>IF('by region'!$C$2="Any","Any",'Fixture list'!W1142)&amp;M1142&amp;IF('by region'!$I$2="Any","Any",N1142)&amp;G1142</f>
        <v>AnyJumpAny44955</v>
      </c>
      <c r="E1142" s="5" t="e">
        <f>IF(I1142=#REF!,'Fixture list'!G1142,"")</f>
        <v>#REF!</v>
      </c>
      <c r="F1142" s="5" t="str">
        <f t="shared" si="139"/>
        <v>449552</v>
      </c>
      <c r="G1142" s="13">
        <v>44955</v>
      </c>
      <c r="H1142" s="14" t="s">
        <v>40</v>
      </c>
      <c r="I1142" s="14" t="s">
        <v>46</v>
      </c>
      <c r="J1142" s="14" t="s">
        <v>9</v>
      </c>
      <c r="K1142" s="14" t="s">
        <v>24</v>
      </c>
      <c r="L1142" s="14" t="s">
        <v>11</v>
      </c>
      <c r="M1142" s="14" t="s">
        <v>12</v>
      </c>
      <c r="N1142" s="14" t="s">
        <v>13</v>
      </c>
      <c r="O1142" s="14" t="s">
        <v>14</v>
      </c>
      <c r="P1142" s="14" t="s">
        <v>266</v>
      </c>
      <c r="Q1142" s="12">
        <f t="shared" si="140"/>
        <v>1</v>
      </c>
      <c r="R1142" s="12" cm="1">
        <f t="array" ref="R1142">SUMPRODUCT(($G$2:$G$3117=G1142)*(Q1142&gt;$Q$2:$Q$3117))+1</f>
        <v>1</v>
      </c>
      <c r="S1142" s="12">
        <f t="shared" si="141"/>
        <v>112748</v>
      </c>
      <c r="T1142" cm="1">
        <f t="array" ref="T1142">SUMPRODUCT(($G$2:$G$3117=G1142)*(S1142&gt;$S$2:$S$3117))+1</f>
        <v>2</v>
      </c>
      <c r="U1142" t="str">
        <f t="shared" si="142"/>
        <v xml:space="preserve">Sedgefield </v>
      </c>
      <c r="V1142">
        <v>0</v>
      </c>
      <c r="W1142" t="s">
        <v>30</v>
      </c>
      <c r="X1142">
        <f t="shared" si="143"/>
        <v>2023</v>
      </c>
    </row>
    <row r="1143" spans="1:24" x14ac:dyDescent="0.25">
      <c r="A1143" s="10" t="str">
        <f t="shared" si="136"/>
        <v/>
      </c>
      <c r="B1143" s="10" t="str">
        <f t="shared" si="137"/>
        <v/>
      </c>
      <c r="C1143" s="10" t="str">
        <f t="shared" si="138"/>
        <v>Afternoon44965</v>
      </c>
      <c r="D1143" s="5" t="str">
        <f>IF('by region'!$C$2="Any","Any",'Fixture list'!W1143)&amp;M1143&amp;IF('by region'!$I$2="Any","Any",N1143)&amp;G1143</f>
        <v>AnyJumpAny44965</v>
      </c>
      <c r="E1143" s="5" t="e">
        <f>IF(I1143=#REF!,'Fixture list'!G1143,"")</f>
        <v>#REF!</v>
      </c>
      <c r="F1143" s="5" t="str">
        <f t="shared" si="139"/>
        <v>449652</v>
      </c>
      <c r="G1143" s="13">
        <v>44965</v>
      </c>
      <c r="H1143" s="14" t="s">
        <v>27</v>
      </c>
      <c r="I1143" s="14" t="s">
        <v>46</v>
      </c>
      <c r="J1143" s="14" t="s">
        <v>9</v>
      </c>
      <c r="K1143" s="14" t="s">
        <v>24</v>
      </c>
      <c r="L1143" s="14" t="s">
        <v>11</v>
      </c>
      <c r="M1143" s="14" t="s">
        <v>12</v>
      </c>
      <c r="N1143" s="14" t="s">
        <v>13</v>
      </c>
      <c r="O1143" s="14" t="s">
        <v>14</v>
      </c>
      <c r="P1143" s="14" t="s">
        <v>301</v>
      </c>
      <c r="Q1143" s="12">
        <f t="shared" si="140"/>
        <v>1</v>
      </c>
      <c r="R1143" s="12" cm="1">
        <f t="array" ref="R1143">SUMPRODUCT(($G$2:$G$3117=G1143)*(Q1143&gt;$Q$2:$Q$3117))+1</f>
        <v>1</v>
      </c>
      <c r="S1143" s="12">
        <f t="shared" si="141"/>
        <v>101441</v>
      </c>
      <c r="T1143" cm="1">
        <f t="array" ref="T1143">SUMPRODUCT(($G$2:$G$3117=G1143)*(S1143&gt;$S$2:$S$3117))+1</f>
        <v>2</v>
      </c>
      <c r="U1143" t="str">
        <f t="shared" si="142"/>
        <v xml:space="preserve">Sedgefield </v>
      </c>
      <c r="V1143">
        <v>0</v>
      </c>
      <c r="W1143" t="s">
        <v>11</v>
      </c>
      <c r="X1143">
        <f t="shared" si="143"/>
        <v>2023</v>
      </c>
    </row>
    <row r="1144" spans="1:24" x14ac:dyDescent="0.25">
      <c r="A1144" s="10" t="str">
        <f t="shared" si="136"/>
        <v/>
      </c>
      <c r="B1144" s="10" t="str">
        <f t="shared" si="137"/>
        <v/>
      </c>
      <c r="C1144" s="10" t="str">
        <f t="shared" si="138"/>
        <v>Afternoon44980</v>
      </c>
      <c r="D1144" s="5" t="str">
        <f>IF('by region'!$C$2="Any","Any",'Fixture list'!W1144)&amp;M1144&amp;IF('by region'!$I$2="Any","Any",N1144)&amp;G1144</f>
        <v>AnyJumpAny44980</v>
      </c>
      <c r="E1144" s="5" t="e">
        <f>IF(I1144=#REF!,'Fixture list'!G1144,"")</f>
        <v>#REF!</v>
      </c>
      <c r="F1144" s="5" t="str">
        <f t="shared" si="139"/>
        <v>449803</v>
      </c>
      <c r="G1144" s="13">
        <v>44980</v>
      </c>
      <c r="H1144" s="14" t="s">
        <v>34</v>
      </c>
      <c r="I1144" s="14" t="s">
        <v>46</v>
      </c>
      <c r="J1144" s="14" t="s">
        <v>9</v>
      </c>
      <c r="K1144" s="14" t="s">
        <v>24</v>
      </c>
      <c r="L1144" s="14" t="s">
        <v>11</v>
      </c>
      <c r="M1144" s="14" t="s">
        <v>12</v>
      </c>
      <c r="N1144" s="14" t="s">
        <v>13</v>
      </c>
      <c r="O1144" s="14" t="s">
        <v>14</v>
      </c>
      <c r="P1144" s="14" t="s">
        <v>355</v>
      </c>
      <c r="Q1144" s="12">
        <f t="shared" si="140"/>
        <v>1</v>
      </c>
      <c r="R1144" s="12" cm="1">
        <f t="array" ref="R1144">SUMPRODUCT(($G$2:$G$3117=G1144)*(Q1144&gt;$Q$2:$Q$3117))+1</f>
        <v>1</v>
      </c>
      <c r="S1144" s="12">
        <f t="shared" si="141"/>
        <v>111664</v>
      </c>
      <c r="T1144" cm="1">
        <f t="array" ref="T1144">SUMPRODUCT(($G$2:$G$3117=G1144)*(S1144&gt;$S$2:$S$3117))+1</f>
        <v>3</v>
      </c>
      <c r="U1144" t="str">
        <f t="shared" si="142"/>
        <v xml:space="preserve">Sedgefield </v>
      </c>
      <c r="V1144">
        <v>0</v>
      </c>
      <c r="W1144" t="s">
        <v>19</v>
      </c>
      <c r="X1144">
        <f t="shared" si="143"/>
        <v>2023</v>
      </c>
    </row>
    <row r="1145" spans="1:24" x14ac:dyDescent="0.25">
      <c r="A1145" s="10" t="str">
        <f t="shared" si="136"/>
        <v/>
      </c>
      <c r="B1145" s="10" t="str">
        <f t="shared" si="137"/>
        <v/>
      </c>
      <c r="C1145" s="10" t="str">
        <f t="shared" si="138"/>
        <v>Afternoon44999</v>
      </c>
      <c r="D1145" s="5" t="str">
        <f>IF('by region'!$C$2="Any","Any",'Fixture list'!W1145)&amp;M1145&amp;IF('by region'!$I$2="Any","Any",N1145)&amp;G1145</f>
        <v>AnyJumpAny44999</v>
      </c>
      <c r="E1145" s="5" t="e">
        <f>IF(I1145=#REF!,'Fixture list'!G1145,"")</f>
        <v>#REF!</v>
      </c>
      <c r="F1145" s="5" t="str">
        <f t="shared" si="139"/>
        <v>449992</v>
      </c>
      <c r="G1145" s="13">
        <v>44999</v>
      </c>
      <c r="H1145" s="14" t="s">
        <v>7</v>
      </c>
      <c r="I1145" s="14" t="s">
        <v>46</v>
      </c>
      <c r="J1145" s="14" t="s">
        <v>9</v>
      </c>
      <c r="K1145" s="14" t="s">
        <v>24</v>
      </c>
      <c r="L1145" s="14" t="s">
        <v>11</v>
      </c>
      <c r="M1145" s="14" t="s">
        <v>12</v>
      </c>
      <c r="N1145" s="14" t="s">
        <v>13</v>
      </c>
      <c r="O1145" s="14" t="s">
        <v>14</v>
      </c>
      <c r="P1145" s="14" t="s">
        <v>424</v>
      </c>
      <c r="Q1145" s="12">
        <f t="shared" si="140"/>
        <v>1</v>
      </c>
      <c r="R1145" s="12" cm="1">
        <f t="array" ref="R1145">SUMPRODUCT(($G$2:$G$3117=G1145)*(Q1145&gt;$Q$2:$Q$3117))+1</f>
        <v>1</v>
      </c>
      <c r="S1145" s="12">
        <f t="shared" si="141"/>
        <v>101444</v>
      </c>
      <c r="T1145" cm="1">
        <f t="array" ref="T1145">SUMPRODUCT(($G$2:$G$3117=G1145)*(S1145&gt;$S$2:$S$3117))+1</f>
        <v>2</v>
      </c>
      <c r="U1145" t="str">
        <f t="shared" si="142"/>
        <v xml:space="preserve">Sedgefield </v>
      </c>
      <c r="V1145">
        <v>0</v>
      </c>
      <c r="W1145" t="s">
        <v>11</v>
      </c>
      <c r="X1145">
        <f t="shared" si="143"/>
        <v>2023</v>
      </c>
    </row>
    <row r="1146" spans="1:24" x14ac:dyDescent="0.25">
      <c r="A1146" s="10" t="str">
        <f t="shared" si="136"/>
        <v/>
      </c>
      <c r="B1146" s="10" t="str">
        <f t="shared" si="137"/>
        <v/>
      </c>
      <c r="C1146" s="10" t="str">
        <f t="shared" si="138"/>
        <v>Afternoon45008</v>
      </c>
      <c r="D1146" s="5" t="str">
        <f>IF('by region'!$C$2="Any","Any",'Fixture list'!W1146)&amp;M1146&amp;IF('by region'!$I$2="Any","Any",N1146)&amp;G1146</f>
        <v>AnyJumpAny45008</v>
      </c>
      <c r="E1146" s="5" t="e">
        <f>IF(I1146=#REF!,'Fixture list'!G1146,"")</f>
        <v>#REF!</v>
      </c>
      <c r="F1146" s="5" t="str">
        <f t="shared" si="139"/>
        <v>450083</v>
      </c>
      <c r="G1146" s="13">
        <v>45008</v>
      </c>
      <c r="H1146" s="14" t="s">
        <v>34</v>
      </c>
      <c r="I1146" s="14" t="s">
        <v>46</v>
      </c>
      <c r="J1146" s="14" t="s">
        <v>9</v>
      </c>
      <c r="K1146" s="14" t="s">
        <v>24</v>
      </c>
      <c r="L1146" s="14" t="s">
        <v>11</v>
      </c>
      <c r="M1146" s="14" t="s">
        <v>12</v>
      </c>
      <c r="N1146" s="14" t="s">
        <v>13</v>
      </c>
      <c r="O1146" s="14" t="s">
        <v>14</v>
      </c>
      <c r="P1146" s="14" t="s">
        <v>456</v>
      </c>
      <c r="Q1146" s="12">
        <f t="shared" si="140"/>
        <v>1</v>
      </c>
      <c r="R1146" s="12" cm="1">
        <f t="array" ref="R1146">SUMPRODUCT(($G$2:$G$3117=G1146)*(Q1146&gt;$Q$2:$Q$3117))+1</f>
        <v>1</v>
      </c>
      <c r="S1146" s="12">
        <f t="shared" si="141"/>
        <v>101816</v>
      </c>
      <c r="T1146" cm="1">
        <f t="array" ref="T1146">SUMPRODUCT(($G$2:$G$3117=G1146)*(S1146&gt;$S$2:$S$3117))+1</f>
        <v>3</v>
      </c>
      <c r="U1146" t="str">
        <f t="shared" si="142"/>
        <v xml:space="preserve">Sedgefield </v>
      </c>
      <c r="V1146">
        <v>0</v>
      </c>
      <c r="W1146" t="s">
        <v>30</v>
      </c>
      <c r="X1146">
        <f t="shared" si="143"/>
        <v>2023</v>
      </c>
    </row>
    <row r="1147" spans="1:24" x14ac:dyDescent="0.25">
      <c r="A1147" s="10" t="str">
        <f t="shared" si="136"/>
        <v/>
      </c>
      <c r="B1147" s="10" t="str">
        <f t="shared" si="137"/>
        <v/>
      </c>
      <c r="C1147" s="10" t="str">
        <f t="shared" si="138"/>
        <v>Afternoon45015</v>
      </c>
      <c r="D1147" s="5" t="str">
        <f>IF('by region'!$C$2="Any","Any",'Fixture list'!W1147)&amp;M1147&amp;IF('by region'!$I$2="Any","Any",N1147)&amp;G1147</f>
        <v>AnyJumpAny45015</v>
      </c>
      <c r="E1147" s="5" t="e">
        <f>IF(I1147=#REF!,'Fixture list'!G1147,"")</f>
        <v>#REF!</v>
      </c>
      <c r="F1147" s="5" t="str">
        <f t="shared" si="139"/>
        <v>450151</v>
      </c>
      <c r="G1147" s="13">
        <v>45015</v>
      </c>
      <c r="H1147" s="14" t="s">
        <v>34</v>
      </c>
      <c r="I1147" s="14" t="s">
        <v>46</v>
      </c>
      <c r="J1147" s="14" t="s">
        <v>9</v>
      </c>
      <c r="K1147" s="14" t="s">
        <v>24</v>
      </c>
      <c r="L1147" s="14" t="s">
        <v>11</v>
      </c>
      <c r="M1147" s="14" t="s">
        <v>12</v>
      </c>
      <c r="N1147" s="14" t="s">
        <v>13</v>
      </c>
      <c r="O1147" s="14" t="s">
        <v>14</v>
      </c>
      <c r="P1147" s="14" t="s">
        <v>481</v>
      </c>
      <c r="Q1147" s="12">
        <f t="shared" si="140"/>
        <v>1</v>
      </c>
      <c r="R1147" s="12" cm="1">
        <f t="array" ref="R1147">SUMPRODUCT(($G$2:$G$3117=G1147)*(Q1147&gt;$Q$2:$Q$3117))+1</f>
        <v>1</v>
      </c>
      <c r="S1147" s="12">
        <f t="shared" si="141"/>
        <v>101454</v>
      </c>
      <c r="T1147" cm="1">
        <f t="array" ref="T1147">SUMPRODUCT(($G$2:$G$3117=G1147)*(S1147&gt;$S$2:$S$3117))+1</f>
        <v>1</v>
      </c>
      <c r="U1147" t="str">
        <f t="shared" si="142"/>
        <v xml:space="preserve">Sedgefield </v>
      </c>
      <c r="V1147">
        <v>0</v>
      </c>
      <c r="W1147" t="s">
        <v>11</v>
      </c>
      <c r="X1147">
        <f t="shared" si="143"/>
        <v>2023</v>
      </c>
    </row>
    <row r="1148" spans="1:24" x14ac:dyDescent="0.25">
      <c r="A1148" s="10" t="str">
        <f t="shared" si="136"/>
        <v/>
      </c>
      <c r="B1148" s="10" t="str">
        <f t="shared" si="137"/>
        <v/>
      </c>
      <c r="C1148" s="10" t="str">
        <f t="shared" si="138"/>
        <v>Afternoon45030</v>
      </c>
      <c r="D1148" s="5" t="str">
        <f>IF('by region'!$C$2="Any","Any",'Fixture list'!W1148)&amp;M1148&amp;IF('by region'!$I$2="Any","Any",N1148)&amp;G1148</f>
        <v>AnyJumpAny45030</v>
      </c>
      <c r="E1148" s="5" t="e">
        <f>IF(I1148=#REF!,'Fixture list'!G1148,"")</f>
        <v>#REF!</v>
      </c>
      <c r="F1148" s="5" t="str">
        <f t="shared" si="139"/>
        <v>450303</v>
      </c>
      <c r="G1148" s="13">
        <v>45030</v>
      </c>
      <c r="H1148" s="14" t="s">
        <v>35</v>
      </c>
      <c r="I1148" s="14" t="s">
        <v>46</v>
      </c>
      <c r="J1148" s="14" t="s">
        <v>9</v>
      </c>
      <c r="K1148" s="14" t="s">
        <v>24</v>
      </c>
      <c r="L1148" s="14" t="s">
        <v>11</v>
      </c>
      <c r="M1148" s="14" t="s">
        <v>12</v>
      </c>
      <c r="N1148" s="14" t="s">
        <v>13</v>
      </c>
      <c r="O1148" s="14" t="s">
        <v>14</v>
      </c>
      <c r="P1148" s="14" t="s">
        <v>539</v>
      </c>
      <c r="Q1148" s="12">
        <f t="shared" si="140"/>
        <v>1</v>
      </c>
      <c r="R1148" s="12" cm="1">
        <f t="array" ref="R1148">SUMPRODUCT(($G$2:$G$3117=G1148)*(Q1148&gt;$Q$2:$Q$3117))+1</f>
        <v>1</v>
      </c>
      <c r="S1148" s="12">
        <f t="shared" si="141"/>
        <v>101616</v>
      </c>
      <c r="T1148" cm="1">
        <f t="array" ref="T1148">SUMPRODUCT(($G$2:$G$3117=G1148)*(S1148&gt;$S$2:$S$3117))+1</f>
        <v>3</v>
      </c>
      <c r="U1148" t="str">
        <f t="shared" si="142"/>
        <v xml:space="preserve">Sedgefield </v>
      </c>
      <c r="V1148">
        <v>0</v>
      </c>
      <c r="W1148" t="s">
        <v>17</v>
      </c>
      <c r="X1148">
        <f t="shared" si="143"/>
        <v>2023</v>
      </c>
    </row>
    <row r="1149" spans="1:24" x14ac:dyDescent="0.25">
      <c r="A1149" s="10" t="str">
        <f t="shared" si="136"/>
        <v/>
      </c>
      <c r="B1149" s="10" t="str">
        <f t="shared" si="137"/>
        <v/>
      </c>
      <c r="C1149" s="10" t="str">
        <f t="shared" si="138"/>
        <v>Afternoon45062</v>
      </c>
      <c r="D1149" s="5" t="str">
        <f>IF('by region'!$C$2="Any","Any",'Fixture list'!W1149)&amp;M1149&amp;IF('by region'!$I$2="Any","Any",N1149)&amp;G1149</f>
        <v>AnyJumpAny45062</v>
      </c>
      <c r="E1149" s="5" t="e">
        <f>IF(I1149=#REF!,'Fixture list'!G1149,"")</f>
        <v>#REF!</v>
      </c>
      <c r="F1149" s="5" t="str">
        <f t="shared" si="139"/>
        <v>450623</v>
      </c>
      <c r="G1149" s="13">
        <v>45062</v>
      </c>
      <c r="H1149" s="14" t="s">
        <v>7</v>
      </c>
      <c r="I1149" s="14" t="s">
        <v>46</v>
      </c>
      <c r="J1149" s="14" t="s">
        <v>9</v>
      </c>
      <c r="K1149" s="14" t="s">
        <v>24</v>
      </c>
      <c r="L1149" s="14" t="s">
        <v>11</v>
      </c>
      <c r="M1149" s="14" t="s">
        <v>12</v>
      </c>
      <c r="N1149" s="14" t="s">
        <v>13</v>
      </c>
      <c r="O1149" s="14" t="s">
        <v>14</v>
      </c>
      <c r="P1149" s="14" t="s">
        <v>681</v>
      </c>
      <c r="Q1149" s="12">
        <f t="shared" si="140"/>
        <v>1</v>
      </c>
      <c r="R1149" s="12" cm="1">
        <f t="array" ref="R1149">SUMPRODUCT(($G$2:$G$3117=G1149)*(Q1149&gt;$Q$2:$Q$3117))+1</f>
        <v>1</v>
      </c>
      <c r="S1149" s="12">
        <f t="shared" si="141"/>
        <v>101446</v>
      </c>
      <c r="T1149" cm="1">
        <f t="array" ref="T1149">SUMPRODUCT(($G$2:$G$3117=G1149)*(S1149&gt;$S$2:$S$3117))+1</f>
        <v>3</v>
      </c>
      <c r="U1149" t="str">
        <f t="shared" si="142"/>
        <v xml:space="preserve">Sedgefield </v>
      </c>
      <c r="V1149">
        <v>0</v>
      </c>
      <c r="W1149" t="s">
        <v>17</v>
      </c>
      <c r="X1149">
        <f t="shared" si="143"/>
        <v>2023</v>
      </c>
    </row>
    <row r="1150" spans="1:24" x14ac:dyDescent="0.25">
      <c r="A1150" s="10" t="str">
        <f t="shared" si="136"/>
        <v/>
      </c>
      <c r="B1150" s="10" t="str">
        <f t="shared" si="137"/>
        <v/>
      </c>
      <c r="C1150" s="10" t="str">
        <f t="shared" si="138"/>
        <v>Evening45168</v>
      </c>
      <c r="D1150" s="5" t="str">
        <f>IF('by region'!$C$2="Any","Any",'Fixture list'!W1150)&amp;M1150&amp;IF('by region'!$I$2="Any","Any",N1150)&amp;G1150</f>
        <v>AnyJumpAny45168</v>
      </c>
      <c r="E1150" s="5" t="e">
        <f>IF(I1150=#REF!,'Fixture list'!G1150,"")</f>
        <v>#REF!</v>
      </c>
      <c r="F1150" s="5" t="str">
        <f t="shared" si="139"/>
        <v>451685</v>
      </c>
      <c r="G1150" s="13">
        <v>45168</v>
      </c>
      <c r="H1150" s="14" t="s">
        <v>27</v>
      </c>
      <c r="I1150" s="14" t="s">
        <v>46</v>
      </c>
      <c r="J1150" s="14" t="s">
        <v>80</v>
      </c>
      <c r="K1150" s="14" t="s">
        <v>24</v>
      </c>
      <c r="L1150" s="14" t="s">
        <v>30</v>
      </c>
      <c r="M1150" s="14" t="s">
        <v>12</v>
      </c>
      <c r="N1150" s="14" t="s">
        <v>13</v>
      </c>
      <c r="O1150" s="14" t="s">
        <v>14</v>
      </c>
      <c r="P1150" s="14" t="s">
        <v>1178</v>
      </c>
      <c r="Q1150" s="12">
        <f t="shared" si="140"/>
        <v>2</v>
      </c>
      <c r="R1150" s="12" cm="1">
        <f t="array" ref="R1150">SUMPRODUCT(($G$2:$G$3117=G1150)*(Q1150&gt;$Q$2:$Q$3117))+1</f>
        <v>4</v>
      </c>
      <c r="S1150" s="12">
        <f t="shared" si="141"/>
        <v>401641</v>
      </c>
      <c r="T1150" cm="1">
        <f t="array" ref="T1150">SUMPRODUCT(($G$2:$G$3117=G1150)*(S1150&gt;$S$2:$S$3117))+1</f>
        <v>5</v>
      </c>
      <c r="U1150" t="str">
        <f t="shared" si="142"/>
        <v>Sedgefield †</v>
      </c>
      <c r="V1150">
        <v>0</v>
      </c>
      <c r="W1150" t="s">
        <v>30</v>
      </c>
      <c r="X1150">
        <f t="shared" si="143"/>
        <v>2023</v>
      </c>
    </row>
    <row r="1151" spans="1:24" x14ac:dyDescent="0.25">
      <c r="A1151" s="10" t="str">
        <f t="shared" si="136"/>
        <v/>
      </c>
      <c r="B1151" s="10" t="str">
        <f t="shared" si="137"/>
        <v/>
      </c>
      <c r="C1151" s="10" t="str">
        <f t="shared" si="138"/>
        <v>Afternoon45176</v>
      </c>
      <c r="D1151" s="5" t="str">
        <f>IF('by region'!$C$2="Any","Any",'Fixture list'!W1151)&amp;M1151&amp;IF('by region'!$I$2="Any","Any",N1151)&amp;G1151</f>
        <v>AnyJumpAny45176</v>
      </c>
      <c r="E1151" s="5" t="e">
        <f>IF(I1151=#REF!,'Fixture list'!G1151,"")</f>
        <v>#REF!</v>
      </c>
      <c r="F1151" s="5" t="str">
        <f t="shared" si="139"/>
        <v>451763</v>
      </c>
      <c r="G1151" s="13">
        <v>45176</v>
      </c>
      <c r="H1151" s="14" t="s">
        <v>34</v>
      </c>
      <c r="I1151" s="14" t="s">
        <v>46</v>
      </c>
      <c r="J1151" s="14" t="s">
        <v>9</v>
      </c>
      <c r="K1151" s="14" t="s">
        <v>24</v>
      </c>
      <c r="L1151" s="14" t="s">
        <v>17</v>
      </c>
      <c r="M1151" s="14" t="s">
        <v>12</v>
      </c>
      <c r="N1151" s="14" t="s">
        <v>13</v>
      </c>
      <c r="O1151" s="14" t="s">
        <v>14</v>
      </c>
      <c r="P1151" s="14" t="s">
        <v>1214</v>
      </c>
      <c r="Q1151" s="12">
        <f t="shared" si="140"/>
        <v>1</v>
      </c>
      <c r="R1151" s="12" cm="1">
        <f t="array" ref="R1151">SUMPRODUCT(($G$2:$G$3117=G1151)*(Q1151&gt;$Q$2:$Q$3117))+1</f>
        <v>1</v>
      </c>
      <c r="S1151" s="12">
        <f t="shared" si="141"/>
        <v>101451</v>
      </c>
      <c r="T1151" cm="1">
        <f t="array" ref="T1151">SUMPRODUCT(($G$2:$G$3117=G1151)*(S1151&gt;$S$2:$S$3117))+1</f>
        <v>3</v>
      </c>
      <c r="U1151" t="str">
        <f t="shared" si="142"/>
        <v xml:space="preserve">Sedgefield </v>
      </c>
      <c r="V1151">
        <v>0</v>
      </c>
      <c r="W1151" t="s">
        <v>11</v>
      </c>
      <c r="X1151">
        <f t="shared" si="143"/>
        <v>2023</v>
      </c>
    </row>
    <row r="1152" spans="1:24" x14ac:dyDescent="0.25">
      <c r="A1152" s="10" t="str">
        <f t="shared" si="136"/>
        <v/>
      </c>
      <c r="B1152" s="10" t="str">
        <f t="shared" si="137"/>
        <v/>
      </c>
      <c r="C1152" s="10" t="str">
        <f t="shared" si="138"/>
        <v>Afternoon45202</v>
      </c>
      <c r="D1152" s="5" t="str">
        <f>IF('by region'!$C$2="Any","Any",'Fixture list'!W1152)&amp;M1152&amp;IF('by region'!$I$2="Any","Any",N1152)&amp;G1152</f>
        <v>AnyJumpAny45202</v>
      </c>
      <c r="E1152" s="5" t="e">
        <f>IF(I1152=#REF!,'Fixture list'!G1152,"")</f>
        <v>#REF!</v>
      </c>
      <c r="F1152" s="5" t="str">
        <f t="shared" si="139"/>
        <v>452022</v>
      </c>
      <c r="G1152" s="13">
        <v>45202</v>
      </c>
      <c r="H1152" s="14" t="s">
        <v>7</v>
      </c>
      <c r="I1152" s="14" t="s">
        <v>46</v>
      </c>
      <c r="J1152" s="14" t="s">
        <v>9</v>
      </c>
      <c r="K1152" s="14" t="s">
        <v>24</v>
      </c>
      <c r="L1152" s="14" t="s">
        <v>17</v>
      </c>
      <c r="M1152" s="14" t="s">
        <v>12</v>
      </c>
      <c r="N1152" s="14" t="s">
        <v>13</v>
      </c>
      <c r="O1152" s="14" t="s">
        <v>14</v>
      </c>
      <c r="P1152" s="14" t="s">
        <v>1317</v>
      </c>
      <c r="Q1152" s="12">
        <f t="shared" si="140"/>
        <v>1</v>
      </c>
      <c r="R1152" s="12" cm="1">
        <f t="array" ref="R1152">SUMPRODUCT(($G$2:$G$3117=G1152)*(Q1152&gt;$Q$2:$Q$3117))+1</f>
        <v>1</v>
      </c>
      <c r="S1152" s="12">
        <f t="shared" si="141"/>
        <v>101452</v>
      </c>
      <c r="T1152" cm="1">
        <f t="array" ref="T1152">SUMPRODUCT(($G$2:$G$3117=G1152)*(S1152&gt;$S$2:$S$3117))+1</f>
        <v>2</v>
      </c>
      <c r="U1152" t="str">
        <f t="shared" si="142"/>
        <v xml:space="preserve">Sedgefield </v>
      </c>
      <c r="V1152">
        <v>0</v>
      </c>
      <c r="W1152" t="s">
        <v>17</v>
      </c>
      <c r="X1152">
        <f t="shared" si="143"/>
        <v>2023</v>
      </c>
    </row>
    <row r="1153" spans="1:24" x14ac:dyDescent="0.25">
      <c r="A1153" s="10" t="str">
        <f t="shared" si="136"/>
        <v/>
      </c>
      <c r="B1153" s="10" t="str">
        <f t="shared" si="137"/>
        <v/>
      </c>
      <c r="C1153" s="10" t="str">
        <f t="shared" si="138"/>
        <v>Afternoon45210</v>
      </c>
      <c r="D1153" s="5" t="str">
        <f>IF('by region'!$C$2="Any","Any",'Fixture list'!W1153)&amp;M1153&amp;IF('by region'!$I$2="Any","Any",N1153)&amp;G1153</f>
        <v>AnyJumpAny45210</v>
      </c>
      <c r="E1153" s="5" t="e">
        <f>IF(I1153=#REF!,'Fixture list'!G1153,"")</f>
        <v>#REF!</v>
      </c>
      <c r="F1153" s="5" t="str">
        <f t="shared" si="139"/>
        <v>452103</v>
      </c>
      <c r="G1153" s="13">
        <v>45210</v>
      </c>
      <c r="H1153" s="14" t="s">
        <v>27</v>
      </c>
      <c r="I1153" s="14" t="s">
        <v>46</v>
      </c>
      <c r="J1153" s="14" t="s">
        <v>9</v>
      </c>
      <c r="K1153" s="14" t="s">
        <v>24</v>
      </c>
      <c r="L1153" s="14" t="s">
        <v>30</v>
      </c>
      <c r="M1153" s="14" t="s">
        <v>12</v>
      </c>
      <c r="N1153" s="14" t="s">
        <v>13</v>
      </c>
      <c r="O1153" s="14" t="s">
        <v>14</v>
      </c>
      <c r="P1153" s="14" t="s">
        <v>1349</v>
      </c>
      <c r="Q1153" s="12">
        <f t="shared" si="140"/>
        <v>1</v>
      </c>
      <c r="R1153" s="12" cm="1">
        <f t="array" ref="R1153">SUMPRODUCT(($G$2:$G$3117=G1153)*(Q1153&gt;$Q$2:$Q$3117))+1</f>
        <v>1</v>
      </c>
      <c r="S1153" s="12">
        <f t="shared" si="141"/>
        <v>101621</v>
      </c>
      <c r="T1153" cm="1">
        <f t="array" ref="T1153">SUMPRODUCT(($G$2:$G$3117=G1153)*(S1153&gt;$S$2:$S$3117))+1</f>
        <v>3</v>
      </c>
      <c r="U1153" t="str">
        <f t="shared" si="142"/>
        <v xml:space="preserve">Sedgefield </v>
      </c>
      <c r="V1153">
        <v>0</v>
      </c>
      <c r="W1153" t="s">
        <v>30</v>
      </c>
      <c r="X1153">
        <f t="shared" si="143"/>
        <v>2023</v>
      </c>
    </row>
    <row r="1154" spans="1:24" x14ac:dyDescent="0.25">
      <c r="A1154" s="10" t="str">
        <f t="shared" ref="A1154:A1217" si="144">IF(YEAR(G1154)=2024,P1154,"")</f>
        <v/>
      </c>
      <c r="B1154" s="10" t="str">
        <f t="shared" ref="B1154:B1217" si="145">IF(YEAR(G1154)=2025,P1154,"")</f>
        <v/>
      </c>
      <c r="C1154" s="10" t="str">
        <f t="shared" ref="C1154:C1217" si="146">J1154&amp;G1154</f>
        <v>Afternoon45221</v>
      </c>
      <c r="D1154" s="5" t="str">
        <f>IF('by region'!$C$2="Any","Any",'Fixture list'!W1154)&amp;M1154&amp;IF('by region'!$I$2="Any","Any",N1154)&amp;G1154</f>
        <v>AnyJumpAny45221</v>
      </c>
      <c r="E1154" s="5" t="e">
        <f>IF(I1154=#REF!,'Fixture list'!G1154,"")</f>
        <v>#REF!</v>
      </c>
      <c r="F1154" s="5" t="str">
        <f t="shared" ref="F1154:F1217" si="147">G1154&amp;T1154</f>
        <v>452211</v>
      </c>
      <c r="G1154" s="13">
        <v>45221</v>
      </c>
      <c r="H1154" s="14" t="s">
        <v>40</v>
      </c>
      <c r="I1154" s="14" t="s">
        <v>46</v>
      </c>
      <c r="J1154" s="14" t="s">
        <v>9</v>
      </c>
      <c r="K1154" s="14" t="s">
        <v>24</v>
      </c>
      <c r="L1154" s="14" t="s">
        <v>30</v>
      </c>
      <c r="M1154" s="14" t="s">
        <v>12</v>
      </c>
      <c r="N1154" s="14" t="s">
        <v>13</v>
      </c>
      <c r="O1154" s="14" t="s">
        <v>14</v>
      </c>
      <c r="P1154" s="14" t="s">
        <v>1393</v>
      </c>
      <c r="Q1154" s="12">
        <f t="shared" ref="Q1154:Q1217" si="148">IF(J1154="Afternoon",1,IF(J1154="Evening",2,IF(J1154="Floodlit",3,4)))</f>
        <v>1</v>
      </c>
      <c r="R1154" s="12" cm="1">
        <f t="array" ref="R1154">SUMPRODUCT(($G$2:$G$3117=G1154)*(Q1154&gt;$Q$2:$Q$3117))+1</f>
        <v>1</v>
      </c>
      <c r="S1154" s="12">
        <f t="shared" ref="S1154:S1217" si="149">(R1154*100000)+P1154</f>
        <v>100912</v>
      </c>
      <c r="T1154" cm="1">
        <f t="array" ref="T1154">SUMPRODUCT(($G$2:$G$3117=G1154)*(S1154&gt;$S$2:$S$3117))+1</f>
        <v>1</v>
      </c>
      <c r="U1154" t="str">
        <f t="shared" ref="U1154:U1217" si="150">_xlfn.CONCAT(IF(M1154="Flat",UPPER(I1154),I1154)," ",IF(J1154="Evening","†",IF(J1154="Floodlit","#","")))</f>
        <v xml:space="preserve">Sedgefield </v>
      </c>
      <c r="V1154">
        <v>0</v>
      </c>
      <c r="W1154" t="s">
        <v>19</v>
      </c>
      <c r="X1154">
        <f t="shared" ref="X1154:X1217" si="151">YEAR(G1154)</f>
        <v>2023</v>
      </c>
    </row>
    <row r="1155" spans="1:24" x14ac:dyDescent="0.25">
      <c r="A1155" s="10" t="str">
        <f t="shared" si="144"/>
        <v/>
      </c>
      <c r="B1155" s="10" t="str">
        <f t="shared" si="145"/>
        <v/>
      </c>
      <c r="C1155" s="10" t="str">
        <f t="shared" si="146"/>
        <v>Afternoon45239</v>
      </c>
      <c r="D1155" s="5" t="str">
        <f>IF('by region'!$C$2="Any","Any",'Fixture list'!W1155)&amp;M1155&amp;IF('by region'!$I$2="Any","Any",N1155)&amp;G1155</f>
        <v>AnyJumpAny45239</v>
      </c>
      <c r="E1155" s="5" t="e">
        <f>IF(I1155=#REF!,'Fixture list'!G1155,"")</f>
        <v>#REF!</v>
      </c>
      <c r="F1155" s="5" t="str">
        <f t="shared" si="147"/>
        <v>452393</v>
      </c>
      <c r="G1155" s="13">
        <v>45239</v>
      </c>
      <c r="H1155" s="14" t="s">
        <v>34</v>
      </c>
      <c r="I1155" s="14" t="s">
        <v>46</v>
      </c>
      <c r="J1155" s="14" t="s">
        <v>9</v>
      </c>
      <c r="K1155" s="14" t="s">
        <v>24</v>
      </c>
      <c r="L1155" s="14" t="s">
        <v>30</v>
      </c>
      <c r="M1155" s="14" t="s">
        <v>12</v>
      </c>
      <c r="N1155" s="14" t="s">
        <v>13</v>
      </c>
      <c r="O1155" s="14" t="s">
        <v>14</v>
      </c>
      <c r="P1155" s="14" t="s">
        <v>1463</v>
      </c>
      <c r="Q1155" s="12">
        <f t="shared" si="148"/>
        <v>1</v>
      </c>
      <c r="R1155" s="12" cm="1">
        <f t="array" ref="R1155">SUMPRODUCT(($G$2:$G$3117=G1155)*(Q1155&gt;$Q$2:$Q$3117))+1</f>
        <v>1</v>
      </c>
      <c r="S1155" s="12">
        <f t="shared" si="149"/>
        <v>101438</v>
      </c>
      <c r="T1155" cm="1">
        <f t="array" ref="T1155">SUMPRODUCT(($G$2:$G$3117=G1155)*(S1155&gt;$S$2:$S$3117))+1</f>
        <v>3</v>
      </c>
      <c r="U1155" t="str">
        <f t="shared" si="150"/>
        <v xml:space="preserve">Sedgefield </v>
      </c>
      <c r="V1155">
        <v>0</v>
      </c>
      <c r="W1155" t="s">
        <v>19</v>
      </c>
      <c r="X1155">
        <f t="shared" si="151"/>
        <v>2023</v>
      </c>
    </row>
    <row r="1156" spans="1:24" x14ac:dyDescent="0.25">
      <c r="A1156" s="10" t="str">
        <f t="shared" si="144"/>
        <v/>
      </c>
      <c r="B1156" s="10" t="str">
        <f t="shared" si="145"/>
        <v/>
      </c>
      <c r="C1156" s="10" t="str">
        <f t="shared" si="146"/>
        <v>Afternoon45246</v>
      </c>
      <c r="D1156" s="5" t="str">
        <f>IF('by region'!$C$2="Any","Any",'Fixture list'!W1156)&amp;M1156&amp;IF('by region'!$I$2="Any","Any",N1156)&amp;G1156</f>
        <v>AnyJumpAny45246</v>
      </c>
      <c r="E1156" s="5" t="e">
        <f>IF(I1156=#REF!,'Fixture list'!G1156,"")</f>
        <v>#REF!</v>
      </c>
      <c r="F1156" s="5" t="str">
        <f t="shared" si="147"/>
        <v>452462</v>
      </c>
      <c r="G1156" s="13">
        <v>45246</v>
      </c>
      <c r="H1156" s="14" t="s">
        <v>34</v>
      </c>
      <c r="I1156" s="14" t="s">
        <v>46</v>
      </c>
      <c r="J1156" s="14" t="s">
        <v>9</v>
      </c>
      <c r="K1156" s="14" t="s">
        <v>24</v>
      </c>
      <c r="L1156" s="14" t="s">
        <v>19</v>
      </c>
      <c r="M1156" s="14" t="s">
        <v>12</v>
      </c>
      <c r="N1156" s="14" t="s">
        <v>13</v>
      </c>
      <c r="O1156" s="14" t="s">
        <v>14</v>
      </c>
      <c r="P1156" s="14" t="s">
        <v>1488</v>
      </c>
      <c r="Q1156" s="12">
        <f t="shared" si="148"/>
        <v>1</v>
      </c>
      <c r="R1156" s="12" cm="1">
        <f t="array" ref="R1156">SUMPRODUCT(($G$2:$G$3117=G1156)*(Q1156&gt;$Q$2:$Q$3117))+1</f>
        <v>1</v>
      </c>
      <c r="S1156" s="12">
        <f t="shared" si="149"/>
        <v>101191</v>
      </c>
      <c r="T1156" cm="1">
        <f t="array" ref="T1156">SUMPRODUCT(($G$2:$G$3117=G1156)*(S1156&gt;$S$2:$S$3117))+1</f>
        <v>2</v>
      </c>
      <c r="U1156" t="str">
        <f t="shared" si="150"/>
        <v xml:space="preserve">Sedgefield </v>
      </c>
      <c r="V1156">
        <v>0</v>
      </c>
      <c r="W1156" t="s">
        <v>17</v>
      </c>
      <c r="X1156">
        <f t="shared" si="151"/>
        <v>2023</v>
      </c>
    </row>
    <row r="1157" spans="1:24" x14ac:dyDescent="0.25">
      <c r="A1157" s="10" t="str">
        <f t="shared" si="144"/>
        <v/>
      </c>
      <c r="B1157" s="10" t="str">
        <f t="shared" si="145"/>
        <v/>
      </c>
      <c r="C1157" s="10" t="str">
        <f t="shared" si="146"/>
        <v>Afternoon45258</v>
      </c>
      <c r="D1157" s="5" t="str">
        <f>IF('by region'!$C$2="Any","Any",'Fixture list'!W1157)&amp;M1157&amp;IF('by region'!$I$2="Any","Any",N1157)&amp;G1157</f>
        <v>AnyJumpAny45258</v>
      </c>
      <c r="E1157" s="5" t="e">
        <f>IF(I1157=#REF!,'Fixture list'!G1157,"")</f>
        <v>#REF!</v>
      </c>
      <c r="F1157" s="5" t="str">
        <f t="shared" si="147"/>
        <v>452581</v>
      </c>
      <c r="G1157" s="13">
        <v>45258</v>
      </c>
      <c r="H1157" s="14" t="s">
        <v>7</v>
      </c>
      <c r="I1157" s="14" t="s">
        <v>46</v>
      </c>
      <c r="J1157" s="14" t="s">
        <v>9</v>
      </c>
      <c r="K1157" s="14" t="s">
        <v>24</v>
      </c>
      <c r="L1157" s="14" t="s">
        <v>17</v>
      </c>
      <c r="M1157" s="14" t="s">
        <v>12</v>
      </c>
      <c r="N1157" s="14" t="s">
        <v>13</v>
      </c>
      <c r="O1157" s="14" t="s">
        <v>14</v>
      </c>
      <c r="P1157" s="14" t="s">
        <v>1530</v>
      </c>
      <c r="Q1157" s="12">
        <f t="shared" si="148"/>
        <v>1</v>
      </c>
      <c r="R1157" s="12" cm="1">
        <f t="array" ref="R1157">SUMPRODUCT(($G$2:$G$3117=G1157)*(Q1157&gt;$Q$2:$Q$3117))+1</f>
        <v>1</v>
      </c>
      <c r="S1157" s="12">
        <f t="shared" si="149"/>
        <v>101456</v>
      </c>
      <c r="T1157" cm="1">
        <f t="array" ref="T1157">SUMPRODUCT(($G$2:$G$3117=G1157)*(S1157&gt;$S$2:$S$3117))+1</f>
        <v>1</v>
      </c>
      <c r="U1157" t="str">
        <f t="shared" si="150"/>
        <v xml:space="preserve">Sedgefield </v>
      </c>
      <c r="V1157">
        <v>0</v>
      </c>
      <c r="W1157" t="s">
        <v>19</v>
      </c>
      <c r="X1157">
        <f t="shared" si="151"/>
        <v>2023</v>
      </c>
    </row>
    <row r="1158" spans="1:24" x14ac:dyDescent="0.25">
      <c r="A1158" s="10" t="str">
        <f t="shared" si="144"/>
        <v/>
      </c>
      <c r="B1158" s="10" t="str">
        <f t="shared" si="145"/>
        <v/>
      </c>
      <c r="C1158" s="10" t="str">
        <f t="shared" si="146"/>
        <v>Afternoon45268</v>
      </c>
      <c r="D1158" s="5" t="str">
        <f>IF('by region'!$C$2="Any","Any",'Fixture list'!W1158)&amp;M1158&amp;IF('by region'!$I$2="Any","Any",N1158)&amp;G1158</f>
        <v>AnyJumpAny45268</v>
      </c>
      <c r="E1158" s="5" t="e">
        <f>IF(I1158=#REF!,'Fixture list'!G1158,"")</f>
        <v>#REF!</v>
      </c>
      <c r="F1158" s="5" t="str">
        <f t="shared" si="147"/>
        <v>452683</v>
      </c>
      <c r="G1158" s="13">
        <v>45268</v>
      </c>
      <c r="H1158" s="14" t="s">
        <v>35</v>
      </c>
      <c r="I1158" s="14" t="s">
        <v>46</v>
      </c>
      <c r="J1158" s="14" t="s">
        <v>9</v>
      </c>
      <c r="K1158" s="14" t="s">
        <v>24</v>
      </c>
      <c r="L1158" s="14" t="s">
        <v>17</v>
      </c>
      <c r="M1158" s="14" t="s">
        <v>12</v>
      </c>
      <c r="N1158" s="14" t="s">
        <v>13</v>
      </c>
      <c r="O1158" s="14" t="s">
        <v>14</v>
      </c>
      <c r="P1158" s="14" t="s">
        <v>1565</v>
      </c>
      <c r="Q1158" s="12">
        <f t="shared" si="148"/>
        <v>1</v>
      </c>
      <c r="R1158" s="12" cm="1">
        <f t="array" ref="R1158">SUMPRODUCT(($G$2:$G$3117=G1158)*(Q1158&gt;$Q$2:$Q$3117))+1</f>
        <v>1</v>
      </c>
      <c r="S1158" s="12">
        <f t="shared" si="149"/>
        <v>101811</v>
      </c>
      <c r="T1158" cm="1">
        <f t="array" ref="T1158">SUMPRODUCT(($G$2:$G$3117=G1158)*(S1158&gt;$S$2:$S$3117))+1</f>
        <v>3</v>
      </c>
      <c r="U1158" t="str">
        <f t="shared" si="150"/>
        <v xml:space="preserve">Sedgefield </v>
      </c>
      <c r="V1158">
        <v>0</v>
      </c>
      <c r="W1158" t="s">
        <v>30</v>
      </c>
      <c r="X1158">
        <f t="shared" si="151"/>
        <v>2023</v>
      </c>
    </row>
    <row r="1159" spans="1:24" x14ac:dyDescent="0.25">
      <c r="A1159" s="10" t="str">
        <f t="shared" si="144"/>
        <v/>
      </c>
      <c r="B1159" s="10" t="str">
        <f t="shared" si="145"/>
        <v/>
      </c>
      <c r="C1159" s="10" t="str">
        <f t="shared" si="146"/>
        <v>Afternoon45286</v>
      </c>
      <c r="D1159" s="5" t="str">
        <f>IF('by region'!$C$2="Any","Any",'Fixture list'!W1159)&amp;M1159&amp;IF('by region'!$I$2="Any","Any",N1159)&amp;G1159</f>
        <v>AnyJumpAny45286</v>
      </c>
      <c r="E1159" s="5" t="e">
        <f>IF(I1159=#REF!,'Fixture list'!G1159,"")</f>
        <v>#REF!</v>
      </c>
      <c r="F1159" s="5" t="str">
        <f t="shared" si="147"/>
        <v>452865</v>
      </c>
      <c r="G1159" s="13">
        <v>45286</v>
      </c>
      <c r="H1159" s="14" t="s">
        <v>7</v>
      </c>
      <c r="I1159" s="14" t="s">
        <v>46</v>
      </c>
      <c r="J1159" s="14" t="s">
        <v>9</v>
      </c>
      <c r="K1159" s="14" t="s">
        <v>24</v>
      </c>
      <c r="L1159" s="14" t="s">
        <v>11</v>
      </c>
      <c r="M1159" s="14" t="s">
        <v>12</v>
      </c>
      <c r="N1159" s="14" t="s">
        <v>13</v>
      </c>
      <c r="O1159" s="14" t="s">
        <v>14</v>
      </c>
      <c r="P1159" s="14" t="s">
        <v>1626</v>
      </c>
      <c r="Q1159" s="12">
        <f t="shared" si="148"/>
        <v>1</v>
      </c>
      <c r="R1159" s="12" cm="1">
        <f t="array" ref="R1159">SUMPRODUCT(($G$2:$G$3117=G1159)*(Q1159&gt;$Q$2:$Q$3117))+1</f>
        <v>1</v>
      </c>
      <c r="S1159" s="12">
        <f t="shared" si="149"/>
        <v>101274</v>
      </c>
      <c r="T1159" cm="1">
        <f t="array" ref="T1159">SUMPRODUCT(($G$2:$G$3117=G1159)*(S1159&gt;$S$2:$S$3117))+1</f>
        <v>5</v>
      </c>
      <c r="U1159" t="str">
        <f t="shared" si="150"/>
        <v xml:space="preserve">Sedgefield </v>
      </c>
      <c r="V1159">
        <v>0</v>
      </c>
      <c r="W1159" t="s">
        <v>19</v>
      </c>
      <c r="X1159">
        <f t="shared" si="151"/>
        <v>2023</v>
      </c>
    </row>
    <row r="1160" spans="1:24" x14ac:dyDescent="0.25">
      <c r="A1160" s="10" t="str">
        <f t="shared" si="144"/>
        <v/>
      </c>
      <c r="B1160" s="10" t="str">
        <f t="shared" si="145"/>
        <v/>
      </c>
      <c r="C1160" s="10" t="str">
        <f t="shared" si="146"/>
        <v>Afternoon44927</v>
      </c>
      <c r="D1160" s="5" t="str">
        <f>IF('by region'!$C$2="Any","Any",'Fixture list'!W1160)&amp;M1160&amp;IF('by region'!$I$2="Any","Any",N1160)&amp;G1160</f>
        <v>AnyFlatAny44927</v>
      </c>
      <c r="E1160" s="5" t="e">
        <f>IF(I1160=#REF!,'Fixture list'!G1160,"")</f>
        <v>#REF!</v>
      </c>
      <c r="F1160" s="5" t="str">
        <f t="shared" si="147"/>
        <v>449274</v>
      </c>
      <c r="G1160" s="13">
        <v>44927</v>
      </c>
      <c r="H1160" s="14" t="s">
        <v>40</v>
      </c>
      <c r="I1160" s="14" t="s">
        <v>23</v>
      </c>
      <c r="J1160" s="14" t="s">
        <v>9</v>
      </c>
      <c r="K1160" s="14" t="s">
        <v>24</v>
      </c>
      <c r="L1160" s="14" t="s">
        <v>17</v>
      </c>
      <c r="M1160" s="14" t="s">
        <v>25</v>
      </c>
      <c r="N1160" s="14" t="s">
        <v>26</v>
      </c>
      <c r="O1160" s="14" t="s">
        <v>14</v>
      </c>
      <c r="P1160" s="14" t="s">
        <v>160</v>
      </c>
      <c r="Q1160" s="12">
        <f t="shared" si="148"/>
        <v>1</v>
      </c>
      <c r="R1160" s="12" cm="1">
        <f t="array" ref="R1160">SUMPRODUCT(($G$2:$G$3117=G1160)*(Q1160&gt;$Q$2:$Q$3117))+1</f>
        <v>1</v>
      </c>
      <c r="S1160" s="12">
        <f t="shared" si="149"/>
        <v>101553</v>
      </c>
      <c r="T1160" cm="1">
        <f t="array" ref="T1160">SUMPRODUCT(($G$2:$G$3117=G1160)*(S1160&gt;$S$2:$S$3117))+1</f>
        <v>4</v>
      </c>
      <c r="U1160" t="str">
        <f t="shared" si="150"/>
        <v xml:space="preserve">SOUTHWELL </v>
      </c>
      <c r="V1160">
        <v>0</v>
      </c>
      <c r="W1160" t="s">
        <v>11</v>
      </c>
      <c r="X1160">
        <f t="shared" si="151"/>
        <v>2023</v>
      </c>
    </row>
    <row r="1161" spans="1:24" x14ac:dyDescent="0.25">
      <c r="A1161" s="10" t="str">
        <f t="shared" si="144"/>
        <v/>
      </c>
      <c r="B1161" s="10" t="str">
        <f t="shared" si="145"/>
        <v/>
      </c>
      <c r="C1161" s="10" t="str">
        <f t="shared" si="146"/>
        <v>Afternoon44934</v>
      </c>
      <c r="D1161" s="5" t="str">
        <f>IF('by region'!$C$2="Any","Any",'Fixture list'!W1161)&amp;M1161&amp;IF('by region'!$I$2="Any","Any",N1161)&amp;G1161</f>
        <v>AnyFlatAny44934</v>
      </c>
      <c r="E1161" s="5" t="e">
        <f>IF(I1161=#REF!,'Fixture list'!G1161,"")</f>
        <v>#REF!</v>
      </c>
      <c r="F1161" s="5" t="str">
        <f t="shared" si="147"/>
        <v>449341</v>
      </c>
      <c r="G1161" s="13">
        <v>44934</v>
      </c>
      <c r="H1161" s="14" t="s">
        <v>40</v>
      </c>
      <c r="I1161" s="14" t="s">
        <v>23</v>
      </c>
      <c r="J1161" s="14" t="s">
        <v>9</v>
      </c>
      <c r="K1161" s="14" t="s">
        <v>24</v>
      </c>
      <c r="L1161" s="14" t="s">
        <v>17</v>
      </c>
      <c r="M1161" s="14" t="s">
        <v>25</v>
      </c>
      <c r="N1161" s="14" t="s">
        <v>26</v>
      </c>
      <c r="O1161" s="14" t="s">
        <v>14</v>
      </c>
      <c r="P1161" s="14" t="s">
        <v>191</v>
      </c>
      <c r="Q1161" s="12">
        <f t="shared" si="148"/>
        <v>1</v>
      </c>
      <c r="R1161" s="12" cm="1">
        <f t="array" ref="R1161">SUMPRODUCT(($G$2:$G$3117=G1161)*(Q1161&gt;$Q$2:$Q$3117))+1</f>
        <v>1</v>
      </c>
      <c r="S1161" s="12">
        <f t="shared" si="149"/>
        <v>101565</v>
      </c>
      <c r="T1161" cm="1">
        <f t="array" ref="T1161">SUMPRODUCT(($G$2:$G$3117=G1161)*(S1161&gt;$S$2:$S$3117))+1</f>
        <v>1</v>
      </c>
      <c r="U1161" t="str">
        <f t="shared" si="150"/>
        <v xml:space="preserve">SOUTHWELL </v>
      </c>
      <c r="V1161">
        <v>0</v>
      </c>
      <c r="W1161" t="s">
        <v>19</v>
      </c>
      <c r="X1161">
        <f t="shared" si="151"/>
        <v>2023</v>
      </c>
    </row>
    <row r="1162" spans="1:24" x14ac:dyDescent="0.25">
      <c r="A1162" s="10" t="str">
        <f t="shared" si="144"/>
        <v/>
      </c>
      <c r="B1162" s="10" t="str">
        <f t="shared" si="145"/>
        <v/>
      </c>
      <c r="C1162" s="10" t="str">
        <f t="shared" si="146"/>
        <v>Floodlit44936</v>
      </c>
      <c r="D1162" s="5" t="str">
        <f>IF('by region'!$C$2="Any","Any",'Fixture list'!W1162)&amp;M1162&amp;IF('by region'!$I$2="Any","Any",N1162)&amp;G1162</f>
        <v>AnyFlatAny44936</v>
      </c>
      <c r="E1162" s="5" t="e">
        <f>IF(I1162=#REF!,'Fixture list'!G1162,"")</f>
        <v>#REF!</v>
      </c>
      <c r="F1162" s="5" t="str">
        <f t="shared" si="147"/>
        <v>449363</v>
      </c>
      <c r="G1162" s="13">
        <v>44936</v>
      </c>
      <c r="H1162" s="14" t="s">
        <v>7</v>
      </c>
      <c r="I1162" s="14" t="s">
        <v>23</v>
      </c>
      <c r="J1162" s="14" t="s">
        <v>32</v>
      </c>
      <c r="K1162" s="14" t="s">
        <v>24</v>
      </c>
      <c r="L1162" s="14" t="s">
        <v>17</v>
      </c>
      <c r="M1162" s="14" t="s">
        <v>25</v>
      </c>
      <c r="N1162" s="14" t="s">
        <v>26</v>
      </c>
      <c r="O1162" s="14" t="s">
        <v>14</v>
      </c>
      <c r="P1162" s="14" t="s">
        <v>197</v>
      </c>
      <c r="Q1162" s="12">
        <f t="shared" si="148"/>
        <v>3</v>
      </c>
      <c r="R1162" s="12" cm="1">
        <f t="array" ref="R1162">SUMPRODUCT(($G$2:$G$3117=G1162)*(Q1162&gt;$Q$2:$Q$3117))+1</f>
        <v>3</v>
      </c>
      <c r="S1162" s="12">
        <f t="shared" si="149"/>
        <v>311847</v>
      </c>
      <c r="T1162" cm="1">
        <f t="array" ref="T1162">SUMPRODUCT(($G$2:$G$3117=G1162)*(S1162&gt;$S$2:$S$3117))+1</f>
        <v>3</v>
      </c>
      <c r="U1162" t="str">
        <f t="shared" si="150"/>
        <v>SOUTHWELL #</v>
      </c>
      <c r="V1162">
        <v>0</v>
      </c>
      <c r="W1162" t="s">
        <v>19</v>
      </c>
      <c r="X1162">
        <f t="shared" si="151"/>
        <v>2023</v>
      </c>
    </row>
    <row r="1163" spans="1:24" x14ac:dyDescent="0.25">
      <c r="A1163" s="10" t="str">
        <f t="shared" si="144"/>
        <v/>
      </c>
      <c r="B1163" s="10" t="str">
        <f t="shared" si="145"/>
        <v/>
      </c>
      <c r="C1163" s="10" t="str">
        <f t="shared" si="146"/>
        <v>Afternoon44941</v>
      </c>
      <c r="D1163" s="5" t="str">
        <f>IF('by region'!$C$2="Any","Any",'Fixture list'!W1163)&amp;M1163&amp;IF('by region'!$I$2="Any","Any",N1163)&amp;G1163</f>
        <v>AnyFlatAny44941</v>
      </c>
      <c r="E1163" s="5" t="e">
        <f>IF(I1163=#REF!,'Fixture list'!G1163,"")</f>
        <v>#REF!</v>
      </c>
      <c r="F1163" s="5" t="str">
        <f t="shared" si="147"/>
        <v>449412</v>
      </c>
      <c r="G1163" s="13">
        <v>44941</v>
      </c>
      <c r="H1163" s="14" t="s">
        <v>40</v>
      </c>
      <c r="I1163" s="14" t="s">
        <v>23</v>
      </c>
      <c r="J1163" s="14" t="s">
        <v>9</v>
      </c>
      <c r="K1163" s="14" t="s">
        <v>24</v>
      </c>
      <c r="L1163" s="14" t="s">
        <v>17</v>
      </c>
      <c r="M1163" s="14" t="s">
        <v>25</v>
      </c>
      <c r="N1163" s="14" t="s">
        <v>26</v>
      </c>
      <c r="O1163" s="14" t="s">
        <v>14</v>
      </c>
      <c r="P1163" s="14" t="s">
        <v>215</v>
      </c>
      <c r="Q1163" s="12">
        <f t="shared" si="148"/>
        <v>1</v>
      </c>
      <c r="R1163" s="12" cm="1">
        <f t="array" ref="R1163">SUMPRODUCT(($G$2:$G$3117=G1163)*(Q1163&gt;$Q$2:$Q$3117))+1</f>
        <v>1</v>
      </c>
      <c r="S1163" s="12">
        <f t="shared" si="149"/>
        <v>101085</v>
      </c>
      <c r="T1163" cm="1">
        <f t="array" ref="T1163">SUMPRODUCT(($G$2:$G$3117=G1163)*(S1163&gt;$S$2:$S$3117))+1</f>
        <v>2</v>
      </c>
      <c r="U1163" t="str">
        <f t="shared" si="150"/>
        <v xml:space="preserve">SOUTHWELL </v>
      </c>
      <c r="V1163">
        <v>0</v>
      </c>
      <c r="W1163" t="s">
        <v>17</v>
      </c>
      <c r="X1163">
        <f t="shared" si="151"/>
        <v>2023</v>
      </c>
    </row>
    <row r="1164" spans="1:24" x14ac:dyDescent="0.25">
      <c r="A1164" s="10" t="str">
        <f t="shared" si="144"/>
        <v/>
      </c>
      <c r="B1164" s="10" t="str">
        <f t="shared" si="145"/>
        <v/>
      </c>
      <c r="C1164" s="10" t="str">
        <f t="shared" si="146"/>
        <v>Floodlit44943</v>
      </c>
      <c r="D1164" s="5" t="str">
        <f>IF('by region'!$C$2="Any","Any",'Fixture list'!W1164)&amp;M1164&amp;IF('by region'!$I$2="Any","Any",N1164)&amp;G1164</f>
        <v>AnyFlatAny44943</v>
      </c>
      <c r="E1164" s="5" t="e">
        <f>IF(I1164=#REF!,'Fixture list'!G1164,"")</f>
        <v>#REF!</v>
      </c>
      <c r="F1164" s="5" t="str">
        <f t="shared" si="147"/>
        <v>449433</v>
      </c>
      <c r="G1164" s="13">
        <v>44943</v>
      </c>
      <c r="H1164" s="14" t="s">
        <v>7</v>
      </c>
      <c r="I1164" s="14" t="s">
        <v>23</v>
      </c>
      <c r="J1164" s="14" t="s">
        <v>32</v>
      </c>
      <c r="K1164" s="14" t="s">
        <v>24</v>
      </c>
      <c r="L1164" s="14" t="s">
        <v>17</v>
      </c>
      <c r="M1164" s="14" t="s">
        <v>25</v>
      </c>
      <c r="N1164" s="14" t="s">
        <v>26</v>
      </c>
      <c r="O1164" s="14" t="s">
        <v>14</v>
      </c>
      <c r="P1164" s="14" t="s">
        <v>222</v>
      </c>
      <c r="Q1164" s="12">
        <f t="shared" si="148"/>
        <v>3</v>
      </c>
      <c r="R1164" s="12" cm="1">
        <f t="array" ref="R1164">SUMPRODUCT(($G$2:$G$3117=G1164)*(Q1164&gt;$Q$2:$Q$3117))+1</f>
        <v>3</v>
      </c>
      <c r="S1164" s="12">
        <f t="shared" si="149"/>
        <v>301476</v>
      </c>
      <c r="T1164" cm="1">
        <f t="array" ref="T1164">SUMPRODUCT(($G$2:$G$3117=G1164)*(S1164&gt;$S$2:$S$3117))+1</f>
        <v>3</v>
      </c>
      <c r="U1164" t="str">
        <f t="shared" si="150"/>
        <v>SOUTHWELL #</v>
      </c>
      <c r="V1164">
        <v>0</v>
      </c>
      <c r="W1164" t="s">
        <v>11</v>
      </c>
      <c r="X1164">
        <f t="shared" si="151"/>
        <v>2023</v>
      </c>
    </row>
    <row r="1165" spans="1:24" x14ac:dyDescent="0.25">
      <c r="A1165" s="10" t="str">
        <f t="shared" si="144"/>
        <v/>
      </c>
      <c r="B1165" s="10" t="str">
        <f t="shared" si="145"/>
        <v/>
      </c>
      <c r="C1165" s="10" t="str">
        <f t="shared" si="146"/>
        <v>Afternoon44946</v>
      </c>
      <c r="D1165" s="5" t="str">
        <f>IF('by region'!$C$2="Any","Any",'Fixture list'!W1165)&amp;M1165&amp;IF('by region'!$I$2="Any","Any",N1165)&amp;G1165</f>
        <v>AnyFlatAny44946</v>
      </c>
      <c r="E1165" s="5" t="e">
        <f>IF(I1165=#REF!,'Fixture list'!G1165,"")</f>
        <v>#REF!</v>
      </c>
      <c r="F1165" s="5" t="str">
        <f t="shared" si="147"/>
        <v>449461</v>
      </c>
      <c r="G1165" s="13">
        <v>44946</v>
      </c>
      <c r="H1165" s="14" t="s">
        <v>35</v>
      </c>
      <c r="I1165" s="14" t="s">
        <v>23</v>
      </c>
      <c r="J1165" s="14" t="s">
        <v>9</v>
      </c>
      <c r="K1165" s="14" t="s">
        <v>24</v>
      </c>
      <c r="L1165" s="14" t="s">
        <v>17</v>
      </c>
      <c r="M1165" s="14" t="s">
        <v>25</v>
      </c>
      <c r="N1165" s="14" t="s">
        <v>26</v>
      </c>
      <c r="O1165" s="14" t="s">
        <v>14</v>
      </c>
      <c r="P1165" s="14" t="s">
        <v>232</v>
      </c>
      <c r="Q1165" s="12">
        <f t="shared" si="148"/>
        <v>1</v>
      </c>
      <c r="R1165" s="12" cm="1">
        <f t="array" ref="R1165">SUMPRODUCT(($G$2:$G$3117=G1165)*(Q1165&gt;$Q$2:$Q$3117))+1</f>
        <v>1</v>
      </c>
      <c r="S1165" s="12">
        <f t="shared" si="149"/>
        <v>101103</v>
      </c>
      <c r="T1165" cm="1">
        <f t="array" ref="T1165">SUMPRODUCT(($G$2:$G$3117=G1165)*(S1165&gt;$S$2:$S$3117))+1</f>
        <v>1</v>
      </c>
      <c r="U1165" t="str">
        <f t="shared" si="150"/>
        <v xml:space="preserve">SOUTHWELL </v>
      </c>
      <c r="V1165">
        <v>0</v>
      </c>
      <c r="W1165" t="s">
        <v>17</v>
      </c>
      <c r="X1165">
        <f t="shared" si="151"/>
        <v>2023</v>
      </c>
    </row>
    <row r="1166" spans="1:24" x14ac:dyDescent="0.25">
      <c r="A1166" s="10" t="str">
        <f t="shared" si="144"/>
        <v/>
      </c>
      <c r="B1166" s="10" t="str">
        <f t="shared" si="145"/>
        <v/>
      </c>
      <c r="C1166" s="10" t="str">
        <f t="shared" si="146"/>
        <v>Afternoon44949</v>
      </c>
      <c r="D1166" s="5" t="str">
        <f>IF('by region'!$C$2="Any","Any",'Fixture list'!W1166)&amp;M1166&amp;IF('by region'!$I$2="Any","Any",N1166)&amp;G1166</f>
        <v>AnyFlatAny44949</v>
      </c>
      <c r="E1166" s="5" t="e">
        <f>IF(I1166=#REF!,'Fixture list'!G1166,"")</f>
        <v>#REF!</v>
      </c>
      <c r="F1166" s="5" t="str">
        <f t="shared" si="147"/>
        <v>449492</v>
      </c>
      <c r="G1166" s="13">
        <v>44949</v>
      </c>
      <c r="H1166" s="14" t="s">
        <v>42</v>
      </c>
      <c r="I1166" s="14" t="s">
        <v>23</v>
      </c>
      <c r="J1166" s="14" t="s">
        <v>9</v>
      </c>
      <c r="K1166" s="14" t="s">
        <v>24</v>
      </c>
      <c r="L1166" s="14" t="s">
        <v>17</v>
      </c>
      <c r="M1166" s="14" t="s">
        <v>25</v>
      </c>
      <c r="N1166" s="14" t="s">
        <v>26</v>
      </c>
      <c r="O1166" s="14" t="s">
        <v>14</v>
      </c>
      <c r="P1166" s="14" t="s">
        <v>243</v>
      </c>
      <c r="Q1166" s="12">
        <f t="shared" si="148"/>
        <v>1</v>
      </c>
      <c r="R1166" s="12" cm="1">
        <f t="array" ref="R1166">SUMPRODUCT(($G$2:$G$3117=G1166)*(Q1166&gt;$Q$2:$Q$3117))+1</f>
        <v>1</v>
      </c>
      <c r="S1166" s="12">
        <f t="shared" si="149"/>
        <v>101560</v>
      </c>
      <c r="T1166" cm="1">
        <f t="array" ref="T1166">SUMPRODUCT(($G$2:$G$3117=G1166)*(S1166&gt;$S$2:$S$3117))+1</f>
        <v>2</v>
      </c>
      <c r="U1166" t="str">
        <f t="shared" si="150"/>
        <v xml:space="preserve">SOUTHWELL </v>
      </c>
      <c r="V1166">
        <v>0</v>
      </c>
      <c r="W1166" t="s">
        <v>11</v>
      </c>
      <c r="X1166">
        <f t="shared" si="151"/>
        <v>2023</v>
      </c>
    </row>
    <row r="1167" spans="1:24" x14ac:dyDescent="0.25">
      <c r="A1167" s="10" t="str">
        <f t="shared" si="144"/>
        <v/>
      </c>
      <c r="B1167" s="10" t="str">
        <f t="shared" si="145"/>
        <v/>
      </c>
      <c r="C1167" s="10" t="str">
        <f t="shared" si="146"/>
        <v>Afternoon44952</v>
      </c>
      <c r="D1167" s="5" t="str">
        <f>IF('by region'!$C$2="Any","Any",'Fixture list'!W1167)&amp;M1167&amp;IF('by region'!$I$2="Any","Any",N1167)&amp;G1167</f>
        <v>AnyFlatAny44952</v>
      </c>
      <c r="E1167" s="5" t="e">
        <f>IF(I1167=#REF!,'Fixture list'!G1167,"")</f>
        <v>#REF!</v>
      </c>
      <c r="F1167" s="5" t="str">
        <f t="shared" si="147"/>
        <v>449521</v>
      </c>
      <c r="G1167" s="13">
        <v>44952</v>
      </c>
      <c r="H1167" s="14" t="s">
        <v>34</v>
      </c>
      <c r="I1167" s="14" t="s">
        <v>23</v>
      </c>
      <c r="J1167" s="14" t="s">
        <v>9</v>
      </c>
      <c r="K1167" s="14" t="s">
        <v>24</v>
      </c>
      <c r="L1167" s="14" t="s">
        <v>17</v>
      </c>
      <c r="M1167" s="14" t="s">
        <v>25</v>
      </c>
      <c r="N1167" s="14" t="s">
        <v>26</v>
      </c>
      <c r="O1167" s="14" t="s">
        <v>14</v>
      </c>
      <c r="P1167" s="14" t="s">
        <v>253</v>
      </c>
      <c r="Q1167" s="12">
        <f t="shared" si="148"/>
        <v>1</v>
      </c>
      <c r="R1167" s="12" cm="1">
        <f t="array" ref="R1167">SUMPRODUCT(($G$2:$G$3117=G1167)*(Q1167&gt;$Q$2:$Q$3117))+1</f>
        <v>1</v>
      </c>
      <c r="S1167" s="12">
        <f t="shared" si="149"/>
        <v>101060</v>
      </c>
      <c r="T1167" cm="1">
        <f t="array" ref="T1167">SUMPRODUCT(($G$2:$G$3117=G1167)*(S1167&gt;$S$2:$S$3117))+1</f>
        <v>1</v>
      </c>
      <c r="U1167" t="str">
        <f t="shared" si="150"/>
        <v xml:space="preserve">SOUTHWELL </v>
      </c>
      <c r="V1167">
        <v>0</v>
      </c>
      <c r="W1167" t="s">
        <v>17</v>
      </c>
      <c r="X1167">
        <f t="shared" si="151"/>
        <v>2023</v>
      </c>
    </row>
    <row r="1168" spans="1:24" x14ac:dyDescent="0.25">
      <c r="A1168" s="10" t="str">
        <f t="shared" si="144"/>
        <v/>
      </c>
      <c r="B1168" s="10" t="str">
        <f t="shared" si="145"/>
        <v/>
      </c>
      <c r="C1168" s="10" t="str">
        <f t="shared" si="146"/>
        <v>Floodlit44957</v>
      </c>
      <c r="D1168" s="5" t="str">
        <f>IF('by region'!$C$2="Any","Any",'Fixture list'!W1168)&amp;M1168&amp;IF('by region'!$I$2="Any","Any",N1168)&amp;G1168</f>
        <v>AnyFlatAny44957</v>
      </c>
      <c r="E1168" s="5" t="e">
        <f>IF(I1168=#REF!,'Fixture list'!G1168,"")</f>
        <v>#REF!</v>
      </c>
      <c r="F1168" s="5" t="str">
        <f t="shared" si="147"/>
        <v>449573</v>
      </c>
      <c r="G1168" s="13">
        <v>44957</v>
      </c>
      <c r="H1168" s="14" t="s">
        <v>7</v>
      </c>
      <c r="I1168" s="14" t="s">
        <v>23</v>
      </c>
      <c r="J1168" s="14" t="s">
        <v>32</v>
      </c>
      <c r="K1168" s="14" t="s">
        <v>24</v>
      </c>
      <c r="L1168" s="14" t="s">
        <v>17</v>
      </c>
      <c r="M1168" s="14" t="s">
        <v>25</v>
      </c>
      <c r="N1168" s="14" t="s">
        <v>26</v>
      </c>
      <c r="O1168" s="14" t="s">
        <v>14</v>
      </c>
      <c r="P1168" s="14" t="s">
        <v>270</v>
      </c>
      <c r="Q1168" s="12">
        <f t="shared" si="148"/>
        <v>3</v>
      </c>
      <c r="R1168" s="12" cm="1">
        <f t="array" ref="R1168">SUMPRODUCT(($G$2:$G$3117=G1168)*(Q1168&gt;$Q$2:$Q$3117))+1</f>
        <v>3</v>
      </c>
      <c r="S1168" s="12">
        <f t="shared" si="149"/>
        <v>301479</v>
      </c>
      <c r="T1168" cm="1">
        <f t="array" ref="T1168">SUMPRODUCT(($G$2:$G$3117=G1168)*(S1168&gt;$S$2:$S$3117))+1</f>
        <v>3</v>
      </c>
      <c r="U1168" t="str">
        <f t="shared" si="150"/>
        <v>SOUTHWELL #</v>
      </c>
      <c r="V1168">
        <v>0</v>
      </c>
      <c r="W1168" t="s">
        <v>30</v>
      </c>
      <c r="X1168">
        <f t="shared" si="151"/>
        <v>2023</v>
      </c>
    </row>
    <row r="1169" spans="1:24" x14ac:dyDescent="0.25">
      <c r="A1169" s="10" t="str">
        <f t="shared" si="144"/>
        <v/>
      </c>
      <c r="B1169" s="10" t="str">
        <f t="shared" si="145"/>
        <v/>
      </c>
      <c r="C1169" s="10" t="str">
        <f t="shared" si="146"/>
        <v>Afternoon44959</v>
      </c>
      <c r="D1169" s="5" t="str">
        <f>IF('by region'!$C$2="Any","Any",'Fixture list'!W1169)&amp;M1169&amp;IF('by region'!$I$2="Any","Any",N1169)&amp;G1169</f>
        <v>AnyFlatAny44959</v>
      </c>
      <c r="E1169" s="5" t="e">
        <f>IF(I1169=#REF!,'Fixture list'!G1169,"")</f>
        <v>#REF!</v>
      </c>
      <c r="F1169" s="5" t="str">
        <f t="shared" si="147"/>
        <v>449592</v>
      </c>
      <c r="G1169" s="13">
        <v>44959</v>
      </c>
      <c r="H1169" s="14" t="s">
        <v>34</v>
      </c>
      <c r="I1169" s="14" t="s">
        <v>23</v>
      </c>
      <c r="J1169" s="14" t="s">
        <v>9</v>
      </c>
      <c r="K1169" s="14" t="s">
        <v>24</v>
      </c>
      <c r="L1169" s="14" t="s">
        <v>17</v>
      </c>
      <c r="M1169" s="14" t="s">
        <v>25</v>
      </c>
      <c r="N1169" s="14" t="s">
        <v>26</v>
      </c>
      <c r="O1169" s="14" t="s">
        <v>14</v>
      </c>
      <c r="P1169" s="14" t="s">
        <v>279</v>
      </c>
      <c r="Q1169" s="12">
        <f t="shared" si="148"/>
        <v>1</v>
      </c>
      <c r="R1169" s="12" cm="1">
        <f t="array" ref="R1169">SUMPRODUCT(($G$2:$G$3117=G1169)*(Q1169&gt;$Q$2:$Q$3117))+1</f>
        <v>1</v>
      </c>
      <c r="S1169" s="12">
        <f t="shared" si="149"/>
        <v>111834</v>
      </c>
      <c r="T1169" cm="1">
        <f t="array" ref="T1169">SUMPRODUCT(($G$2:$G$3117=G1169)*(S1169&gt;$S$2:$S$3117))+1</f>
        <v>2</v>
      </c>
      <c r="U1169" t="str">
        <f t="shared" si="150"/>
        <v xml:space="preserve">SOUTHWELL </v>
      </c>
      <c r="V1169">
        <v>0</v>
      </c>
      <c r="W1169" t="s">
        <v>11</v>
      </c>
      <c r="X1169">
        <f t="shared" si="151"/>
        <v>2023</v>
      </c>
    </row>
    <row r="1170" spans="1:24" x14ac:dyDescent="0.25">
      <c r="A1170" s="10" t="str">
        <f t="shared" si="144"/>
        <v/>
      </c>
      <c r="B1170" s="10" t="str">
        <f t="shared" si="145"/>
        <v/>
      </c>
      <c r="C1170" s="10" t="str">
        <f t="shared" si="146"/>
        <v>Floodlit44964</v>
      </c>
      <c r="D1170" s="5" t="str">
        <f>IF('by region'!$C$2="Any","Any",'Fixture list'!W1170)&amp;M1170&amp;IF('by region'!$I$2="Any","Any",N1170)&amp;G1170</f>
        <v>AnyFlatAny44964</v>
      </c>
      <c r="E1170" s="5" t="e">
        <f>IF(I1170=#REF!,'Fixture list'!G1170,"")</f>
        <v>#REF!</v>
      </c>
      <c r="F1170" s="5" t="str">
        <f t="shared" si="147"/>
        <v>449643</v>
      </c>
      <c r="G1170" s="13">
        <v>44964</v>
      </c>
      <c r="H1170" s="14" t="s">
        <v>7</v>
      </c>
      <c r="I1170" s="14" t="s">
        <v>23</v>
      </c>
      <c r="J1170" s="14" t="s">
        <v>32</v>
      </c>
      <c r="K1170" s="14" t="s">
        <v>24</v>
      </c>
      <c r="L1170" s="14" t="s">
        <v>17</v>
      </c>
      <c r="M1170" s="14" t="s">
        <v>25</v>
      </c>
      <c r="N1170" s="14" t="s">
        <v>26</v>
      </c>
      <c r="O1170" s="14" t="s">
        <v>14</v>
      </c>
      <c r="P1170" s="14" t="s">
        <v>295</v>
      </c>
      <c r="Q1170" s="12">
        <f t="shared" si="148"/>
        <v>3</v>
      </c>
      <c r="R1170" s="12" cm="1">
        <f t="array" ref="R1170">SUMPRODUCT(($G$2:$G$3117=G1170)*(Q1170&gt;$Q$2:$Q$3117))+1</f>
        <v>3</v>
      </c>
      <c r="S1170" s="12">
        <f t="shared" si="149"/>
        <v>301534</v>
      </c>
      <c r="T1170" cm="1">
        <f t="array" ref="T1170">SUMPRODUCT(($G$2:$G$3117=G1170)*(S1170&gt;$S$2:$S$3117))+1</f>
        <v>3</v>
      </c>
      <c r="U1170" t="str">
        <f t="shared" si="150"/>
        <v>SOUTHWELL #</v>
      </c>
      <c r="V1170">
        <v>0</v>
      </c>
      <c r="W1170" t="s">
        <v>17</v>
      </c>
      <c r="X1170">
        <f t="shared" si="151"/>
        <v>2023</v>
      </c>
    </row>
    <row r="1171" spans="1:24" x14ac:dyDescent="0.25">
      <c r="A1171" s="10" t="str">
        <f t="shared" si="144"/>
        <v/>
      </c>
      <c r="B1171" s="10" t="str">
        <f t="shared" si="145"/>
        <v/>
      </c>
      <c r="C1171" s="10" t="str">
        <f t="shared" si="146"/>
        <v>Afternoon44967</v>
      </c>
      <c r="D1171" s="5" t="str">
        <f>IF('by region'!$C$2="Any","Any",'Fixture list'!W1171)&amp;M1171&amp;IF('by region'!$I$2="Any","Any",N1171)&amp;G1171</f>
        <v>AnyFlatAny44967</v>
      </c>
      <c r="E1171" s="5" t="e">
        <f>IF(I1171=#REF!,'Fixture list'!G1171,"")</f>
        <v>#REF!</v>
      </c>
      <c r="F1171" s="5" t="str">
        <f t="shared" si="147"/>
        <v>449673</v>
      </c>
      <c r="G1171" s="13">
        <v>44967</v>
      </c>
      <c r="H1171" s="14" t="s">
        <v>35</v>
      </c>
      <c r="I1171" s="14" t="s">
        <v>23</v>
      </c>
      <c r="J1171" s="14" t="s">
        <v>9</v>
      </c>
      <c r="K1171" s="14" t="s">
        <v>24</v>
      </c>
      <c r="L1171" s="14" t="s">
        <v>17</v>
      </c>
      <c r="M1171" s="14" t="s">
        <v>25</v>
      </c>
      <c r="N1171" s="14" t="s">
        <v>26</v>
      </c>
      <c r="O1171" s="14" t="s">
        <v>14</v>
      </c>
      <c r="P1171" s="14" t="s">
        <v>307</v>
      </c>
      <c r="Q1171" s="12">
        <f t="shared" si="148"/>
        <v>1</v>
      </c>
      <c r="R1171" s="12" cm="1">
        <f t="array" ref="R1171">SUMPRODUCT(($G$2:$G$3117=G1171)*(Q1171&gt;$Q$2:$Q$3117))+1</f>
        <v>1</v>
      </c>
      <c r="S1171" s="12">
        <f t="shared" si="149"/>
        <v>101076</v>
      </c>
      <c r="T1171" cm="1">
        <f t="array" ref="T1171">SUMPRODUCT(($G$2:$G$3117=G1171)*(S1171&gt;$S$2:$S$3117))+1</f>
        <v>3</v>
      </c>
      <c r="U1171" t="str">
        <f t="shared" si="150"/>
        <v xml:space="preserve">SOUTHWELL </v>
      </c>
      <c r="V1171">
        <v>0</v>
      </c>
      <c r="W1171" t="s">
        <v>19</v>
      </c>
      <c r="X1171">
        <f t="shared" si="151"/>
        <v>2023</v>
      </c>
    </row>
    <row r="1172" spans="1:24" x14ac:dyDescent="0.25">
      <c r="A1172" s="10" t="str">
        <f t="shared" si="144"/>
        <v/>
      </c>
      <c r="B1172" s="10" t="str">
        <f t="shared" si="145"/>
        <v/>
      </c>
      <c r="C1172" s="10" t="str">
        <f t="shared" si="146"/>
        <v>Afternoon44969</v>
      </c>
      <c r="D1172" s="5" t="str">
        <f>IF('by region'!$C$2="Any","Any",'Fixture list'!W1172)&amp;M1172&amp;IF('by region'!$I$2="Any","Any",N1172)&amp;G1172</f>
        <v>AnyFlatAny44969</v>
      </c>
      <c r="E1172" s="5" t="e">
        <f>IF(I1172=#REF!,'Fixture list'!G1172,"")</f>
        <v>#REF!</v>
      </c>
      <c r="F1172" s="5" t="str">
        <f t="shared" si="147"/>
        <v>449692</v>
      </c>
      <c r="G1172" s="13">
        <v>44969</v>
      </c>
      <c r="H1172" s="14" t="s">
        <v>40</v>
      </c>
      <c r="I1172" s="14" t="s">
        <v>23</v>
      </c>
      <c r="J1172" s="14" t="s">
        <v>9</v>
      </c>
      <c r="K1172" s="14" t="s">
        <v>24</v>
      </c>
      <c r="L1172" s="14" t="s">
        <v>17</v>
      </c>
      <c r="M1172" s="14" t="s">
        <v>25</v>
      </c>
      <c r="N1172" s="14" t="s">
        <v>26</v>
      </c>
      <c r="O1172" s="14" t="s">
        <v>14</v>
      </c>
      <c r="P1172" s="14" t="s">
        <v>315</v>
      </c>
      <c r="Q1172" s="12">
        <f t="shared" si="148"/>
        <v>1</v>
      </c>
      <c r="R1172" s="12" cm="1">
        <f t="array" ref="R1172">SUMPRODUCT(($G$2:$G$3117=G1172)*(Q1172&gt;$Q$2:$Q$3117))+1</f>
        <v>1</v>
      </c>
      <c r="S1172" s="12">
        <f t="shared" si="149"/>
        <v>101106</v>
      </c>
      <c r="T1172" cm="1">
        <f t="array" ref="T1172">SUMPRODUCT(($G$2:$G$3117=G1172)*(S1172&gt;$S$2:$S$3117))+1</f>
        <v>2</v>
      </c>
      <c r="U1172" t="str">
        <f t="shared" si="150"/>
        <v xml:space="preserve">SOUTHWELL </v>
      </c>
      <c r="V1172">
        <v>0</v>
      </c>
      <c r="W1172" t="s">
        <v>30</v>
      </c>
      <c r="X1172">
        <f t="shared" si="151"/>
        <v>2023</v>
      </c>
    </row>
    <row r="1173" spans="1:24" x14ac:dyDescent="0.25">
      <c r="A1173" s="10" t="str">
        <f t="shared" si="144"/>
        <v/>
      </c>
      <c r="B1173" s="10" t="str">
        <f t="shared" si="145"/>
        <v/>
      </c>
      <c r="C1173" s="10" t="str">
        <f t="shared" si="146"/>
        <v>Floodlit44978</v>
      </c>
      <c r="D1173" s="5" t="str">
        <f>IF('by region'!$C$2="Any","Any",'Fixture list'!W1173)&amp;M1173&amp;IF('by region'!$I$2="Any","Any",N1173)&amp;G1173</f>
        <v>AnyFlatAny44978</v>
      </c>
      <c r="E1173" s="5" t="e">
        <f>IF(I1173=#REF!,'Fixture list'!G1173,"")</f>
        <v>#REF!</v>
      </c>
      <c r="F1173" s="5" t="str">
        <f t="shared" si="147"/>
        <v>449783</v>
      </c>
      <c r="G1173" s="13">
        <v>44978</v>
      </c>
      <c r="H1173" s="14" t="s">
        <v>7</v>
      </c>
      <c r="I1173" s="14" t="s">
        <v>23</v>
      </c>
      <c r="J1173" s="14" t="s">
        <v>32</v>
      </c>
      <c r="K1173" s="14" t="s">
        <v>24</v>
      </c>
      <c r="L1173" s="14" t="s">
        <v>17</v>
      </c>
      <c r="M1173" s="14" t="s">
        <v>25</v>
      </c>
      <c r="N1173" s="14" t="s">
        <v>26</v>
      </c>
      <c r="O1173" s="14" t="s">
        <v>14</v>
      </c>
      <c r="P1173" s="14" t="s">
        <v>345</v>
      </c>
      <c r="Q1173" s="12">
        <f t="shared" si="148"/>
        <v>3</v>
      </c>
      <c r="R1173" s="12" cm="1">
        <f t="array" ref="R1173">SUMPRODUCT(($G$2:$G$3117=G1173)*(Q1173&gt;$Q$2:$Q$3117))+1</f>
        <v>3</v>
      </c>
      <c r="S1173" s="12">
        <f t="shared" si="149"/>
        <v>301820</v>
      </c>
      <c r="T1173" cm="1">
        <f t="array" ref="T1173">SUMPRODUCT(($G$2:$G$3117=G1173)*(S1173&gt;$S$2:$S$3117))+1</f>
        <v>3</v>
      </c>
      <c r="U1173" t="str">
        <f t="shared" si="150"/>
        <v>SOUTHWELL #</v>
      </c>
      <c r="V1173">
        <v>0</v>
      </c>
      <c r="W1173" t="s">
        <v>19</v>
      </c>
      <c r="X1173">
        <f t="shared" si="151"/>
        <v>2023</v>
      </c>
    </row>
    <row r="1174" spans="1:24" x14ac:dyDescent="0.25">
      <c r="A1174" s="10" t="str">
        <f t="shared" si="144"/>
        <v/>
      </c>
      <c r="B1174" s="10" t="str">
        <f t="shared" si="145"/>
        <v/>
      </c>
      <c r="C1174" s="10" t="str">
        <f t="shared" si="146"/>
        <v>Afternoon44980</v>
      </c>
      <c r="D1174" s="5" t="str">
        <f>IF('by region'!$C$2="Any","Any",'Fixture list'!W1174)&amp;M1174&amp;IF('by region'!$I$2="Any","Any",N1174)&amp;G1174</f>
        <v>AnyFlatAny44980</v>
      </c>
      <c r="E1174" s="5" t="e">
        <f>IF(I1174=#REF!,'Fixture list'!G1174,"")</f>
        <v>#REF!</v>
      </c>
      <c r="F1174" s="5" t="str">
        <f t="shared" si="147"/>
        <v>449802</v>
      </c>
      <c r="G1174" s="13">
        <v>44980</v>
      </c>
      <c r="H1174" s="14" t="s">
        <v>34</v>
      </c>
      <c r="I1174" s="14" t="s">
        <v>23</v>
      </c>
      <c r="J1174" s="14" t="s">
        <v>9</v>
      </c>
      <c r="K1174" s="14" t="s">
        <v>24</v>
      </c>
      <c r="L1174" s="14" t="s">
        <v>17</v>
      </c>
      <c r="M1174" s="14" t="s">
        <v>25</v>
      </c>
      <c r="N1174" s="14" t="s">
        <v>26</v>
      </c>
      <c r="O1174" s="14" t="s">
        <v>14</v>
      </c>
      <c r="P1174" s="14" t="s">
        <v>353</v>
      </c>
      <c r="Q1174" s="12">
        <f t="shared" si="148"/>
        <v>1</v>
      </c>
      <c r="R1174" s="12" cm="1">
        <f t="array" ref="R1174">SUMPRODUCT(($G$2:$G$3117=G1174)*(Q1174&gt;$Q$2:$Q$3117))+1</f>
        <v>1</v>
      </c>
      <c r="S1174" s="12">
        <f t="shared" si="149"/>
        <v>101805</v>
      </c>
      <c r="T1174" cm="1">
        <f t="array" ref="T1174">SUMPRODUCT(($G$2:$G$3117=G1174)*(S1174&gt;$S$2:$S$3117))+1</f>
        <v>2</v>
      </c>
      <c r="U1174" t="str">
        <f t="shared" si="150"/>
        <v xml:space="preserve">SOUTHWELL </v>
      </c>
      <c r="V1174">
        <v>0</v>
      </c>
      <c r="W1174" t="s">
        <v>17</v>
      </c>
      <c r="X1174">
        <f t="shared" si="151"/>
        <v>2023</v>
      </c>
    </row>
    <row r="1175" spans="1:24" x14ac:dyDescent="0.25">
      <c r="A1175" s="10" t="str">
        <f t="shared" si="144"/>
        <v/>
      </c>
      <c r="B1175" s="10" t="str">
        <f t="shared" si="145"/>
        <v/>
      </c>
      <c r="C1175" s="10" t="str">
        <f t="shared" si="146"/>
        <v>Floodlit44985</v>
      </c>
      <c r="D1175" s="5" t="str">
        <f>IF('by region'!$C$2="Any","Any",'Fixture list'!W1175)&amp;M1175&amp;IF('by region'!$I$2="Any","Any",N1175)&amp;G1175</f>
        <v>AnyFlatAny44985</v>
      </c>
      <c r="E1175" s="5" t="e">
        <f>IF(I1175=#REF!,'Fixture list'!G1175,"")</f>
        <v>#REF!</v>
      </c>
      <c r="F1175" s="5" t="str">
        <f t="shared" si="147"/>
        <v>449853</v>
      </c>
      <c r="G1175" s="13">
        <v>44985</v>
      </c>
      <c r="H1175" s="14" t="s">
        <v>7</v>
      </c>
      <c r="I1175" s="14" t="s">
        <v>23</v>
      </c>
      <c r="J1175" s="14" t="s">
        <v>32</v>
      </c>
      <c r="K1175" s="14" t="s">
        <v>24</v>
      </c>
      <c r="L1175" s="14" t="s">
        <v>17</v>
      </c>
      <c r="M1175" s="14" t="s">
        <v>25</v>
      </c>
      <c r="N1175" s="14" t="s">
        <v>26</v>
      </c>
      <c r="O1175" s="14" t="s">
        <v>14</v>
      </c>
      <c r="P1175" s="14" t="s">
        <v>370</v>
      </c>
      <c r="Q1175" s="12">
        <f t="shared" si="148"/>
        <v>3</v>
      </c>
      <c r="R1175" s="12" cm="1">
        <f t="array" ref="R1175">SUMPRODUCT(($G$2:$G$3117=G1175)*(Q1175&gt;$Q$2:$Q$3117))+1</f>
        <v>3</v>
      </c>
      <c r="S1175" s="12">
        <f t="shared" si="149"/>
        <v>311830</v>
      </c>
      <c r="T1175" cm="1">
        <f t="array" ref="T1175">SUMPRODUCT(($G$2:$G$3117=G1175)*(S1175&gt;$S$2:$S$3117))+1</f>
        <v>3</v>
      </c>
      <c r="U1175" t="str">
        <f t="shared" si="150"/>
        <v>SOUTHWELL #</v>
      </c>
      <c r="V1175">
        <v>0</v>
      </c>
      <c r="W1175" t="s">
        <v>17</v>
      </c>
      <c r="X1175">
        <f t="shared" si="151"/>
        <v>2023</v>
      </c>
    </row>
    <row r="1176" spans="1:24" x14ac:dyDescent="0.25">
      <c r="A1176" s="10" t="str">
        <f t="shared" si="144"/>
        <v/>
      </c>
      <c r="B1176" s="10" t="str">
        <f t="shared" si="145"/>
        <v/>
      </c>
      <c r="C1176" s="10" t="str">
        <f t="shared" si="146"/>
        <v>Afternoon44991</v>
      </c>
      <c r="D1176" s="5" t="str">
        <f>IF('by region'!$C$2="Any","Any",'Fixture list'!W1176)&amp;M1176&amp;IF('by region'!$I$2="Any","Any",N1176)&amp;G1176</f>
        <v>AnyJumpAny44991</v>
      </c>
      <c r="E1176" s="5" t="e">
        <f>IF(I1176=#REF!,'Fixture list'!G1176,"")</f>
        <v>#REF!</v>
      </c>
      <c r="F1176" s="5" t="str">
        <f t="shared" si="147"/>
        <v>449911</v>
      </c>
      <c r="G1176" s="13">
        <v>44991</v>
      </c>
      <c r="H1176" s="14" t="s">
        <v>42</v>
      </c>
      <c r="I1176" s="14" t="s">
        <v>23</v>
      </c>
      <c r="J1176" s="14" t="s">
        <v>9</v>
      </c>
      <c r="K1176" s="14" t="s">
        <v>24</v>
      </c>
      <c r="L1176" s="14" t="s">
        <v>17</v>
      </c>
      <c r="M1176" s="14" t="s">
        <v>12</v>
      </c>
      <c r="N1176" s="14" t="s">
        <v>13</v>
      </c>
      <c r="O1176" s="14" t="s">
        <v>14</v>
      </c>
      <c r="P1176" s="14" t="s">
        <v>394</v>
      </c>
      <c r="Q1176" s="12">
        <f t="shared" si="148"/>
        <v>1</v>
      </c>
      <c r="R1176" s="12" cm="1">
        <f t="array" ref="R1176">SUMPRODUCT(($G$2:$G$3117=G1176)*(Q1176&gt;$Q$2:$Q$3117))+1</f>
        <v>1</v>
      </c>
      <c r="S1176" s="12">
        <f t="shared" si="149"/>
        <v>100809</v>
      </c>
      <c r="T1176" cm="1">
        <f t="array" ref="T1176">SUMPRODUCT(($G$2:$G$3117=G1176)*(S1176&gt;$S$2:$S$3117))+1</f>
        <v>1</v>
      </c>
      <c r="U1176" t="str">
        <f t="shared" si="150"/>
        <v xml:space="preserve">Southwell </v>
      </c>
      <c r="V1176">
        <v>0</v>
      </c>
      <c r="W1176" t="s">
        <v>30</v>
      </c>
      <c r="X1176">
        <f t="shared" si="151"/>
        <v>2023</v>
      </c>
    </row>
    <row r="1177" spans="1:24" x14ac:dyDescent="0.25">
      <c r="A1177" s="10" t="str">
        <f t="shared" si="144"/>
        <v/>
      </c>
      <c r="B1177" s="10" t="str">
        <f t="shared" si="145"/>
        <v/>
      </c>
      <c r="C1177" s="10" t="str">
        <f t="shared" si="146"/>
        <v>Floodlit44992</v>
      </c>
      <c r="D1177" s="5" t="str">
        <f>IF('by region'!$C$2="Any","Any",'Fixture list'!W1177)&amp;M1177&amp;IF('by region'!$I$2="Any","Any",N1177)&amp;G1177</f>
        <v>AnyFlatAny44992</v>
      </c>
      <c r="E1177" s="5" t="e">
        <f>IF(I1177=#REF!,'Fixture list'!G1177,"")</f>
        <v>#REF!</v>
      </c>
      <c r="F1177" s="5" t="str">
        <f t="shared" si="147"/>
        <v>449923</v>
      </c>
      <c r="G1177" s="13">
        <v>44992</v>
      </c>
      <c r="H1177" s="14" t="s">
        <v>7</v>
      </c>
      <c r="I1177" s="14" t="s">
        <v>23</v>
      </c>
      <c r="J1177" s="14" t="s">
        <v>32</v>
      </c>
      <c r="K1177" s="14" t="s">
        <v>24</v>
      </c>
      <c r="L1177" s="14" t="s">
        <v>17</v>
      </c>
      <c r="M1177" s="14" t="s">
        <v>25</v>
      </c>
      <c r="N1177" s="14" t="s">
        <v>26</v>
      </c>
      <c r="O1177" s="14" t="s">
        <v>14</v>
      </c>
      <c r="P1177" s="14" t="s">
        <v>395</v>
      </c>
      <c r="Q1177" s="12">
        <f t="shared" si="148"/>
        <v>3</v>
      </c>
      <c r="R1177" s="12" cm="1">
        <f t="array" ref="R1177">SUMPRODUCT(($G$2:$G$3117=G1177)*(Q1177&gt;$Q$2:$Q$3117))+1</f>
        <v>3</v>
      </c>
      <c r="S1177" s="12">
        <f t="shared" si="149"/>
        <v>301501</v>
      </c>
      <c r="T1177" cm="1">
        <f t="array" ref="T1177">SUMPRODUCT(($G$2:$G$3117=G1177)*(S1177&gt;$S$2:$S$3117))+1</f>
        <v>3</v>
      </c>
      <c r="U1177" t="str">
        <f t="shared" si="150"/>
        <v>SOUTHWELL #</v>
      </c>
      <c r="V1177">
        <v>0</v>
      </c>
      <c r="W1177" t="s">
        <v>17</v>
      </c>
      <c r="X1177">
        <f t="shared" si="151"/>
        <v>2023</v>
      </c>
    </row>
    <row r="1178" spans="1:24" x14ac:dyDescent="0.25">
      <c r="A1178" s="10" t="str">
        <f t="shared" si="144"/>
        <v/>
      </c>
      <c r="B1178" s="10" t="str">
        <f t="shared" si="145"/>
        <v/>
      </c>
      <c r="C1178" s="10" t="str">
        <f t="shared" si="146"/>
        <v>Afternoon44994</v>
      </c>
      <c r="D1178" s="5" t="str">
        <f>IF('by region'!$C$2="Any","Any",'Fixture list'!W1178)&amp;M1178&amp;IF('by region'!$I$2="Any","Any",N1178)&amp;G1178</f>
        <v>AnyFlatAny44994</v>
      </c>
      <c r="E1178" s="5" t="e">
        <f>IF(I1178=#REF!,'Fixture list'!G1178,"")</f>
        <v>#REF!</v>
      </c>
      <c r="F1178" s="5" t="str">
        <f t="shared" si="147"/>
        <v>449942</v>
      </c>
      <c r="G1178" s="13">
        <v>44994</v>
      </c>
      <c r="H1178" s="14" t="s">
        <v>34</v>
      </c>
      <c r="I1178" s="14" t="s">
        <v>23</v>
      </c>
      <c r="J1178" s="14" t="s">
        <v>9</v>
      </c>
      <c r="K1178" s="14" t="s">
        <v>24</v>
      </c>
      <c r="L1178" s="14" t="s">
        <v>17</v>
      </c>
      <c r="M1178" s="14" t="s">
        <v>25</v>
      </c>
      <c r="N1178" s="14" t="s">
        <v>26</v>
      </c>
      <c r="O1178" s="14" t="s">
        <v>14</v>
      </c>
      <c r="P1178" s="14" t="s">
        <v>403</v>
      </c>
      <c r="Q1178" s="12">
        <f t="shared" si="148"/>
        <v>1</v>
      </c>
      <c r="R1178" s="12" cm="1">
        <f t="array" ref="R1178">SUMPRODUCT(($G$2:$G$3117=G1178)*(Q1178&gt;$Q$2:$Q$3117))+1</f>
        <v>1</v>
      </c>
      <c r="S1178" s="12">
        <f t="shared" si="149"/>
        <v>101485</v>
      </c>
      <c r="T1178" cm="1">
        <f t="array" ref="T1178">SUMPRODUCT(($G$2:$G$3117=G1178)*(S1178&gt;$S$2:$S$3117))+1</f>
        <v>2</v>
      </c>
      <c r="U1178" t="str">
        <f t="shared" si="150"/>
        <v xml:space="preserve">SOUTHWELL </v>
      </c>
      <c r="V1178">
        <v>0</v>
      </c>
      <c r="W1178" t="s">
        <v>17</v>
      </c>
      <c r="X1178">
        <f t="shared" si="151"/>
        <v>2023</v>
      </c>
    </row>
    <row r="1179" spans="1:24" x14ac:dyDescent="0.25">
      <c r="A1179" s="10" t="str">
        <f t="shared" si="144"/>
        <v/>
      </c>
      <c r="B1179" s="10" t="str">
        <f t="shared" si="145"/>
        <v/>
      </c>
      <c r="C1179" s="10" t="str">
        <f t="shared" si="146"/>
        <v>Floodlit44999</v>
      </c>
      <c r="D1179" s="5" t="str">
        <f>IF('by region'!$C$2="Any","Any",'Fixture list'!W1179)&amp;M1179&amp;IF('by region'!$I$2="Any","Any",N1179)&amp;G1179</f>
        <v>AnyFlatAny44999</v>
      </c>
      <c r="E1179" s="5" t="e">
        <f>IF(I1179=#REF!,'Fixture list'!G1179,"")</f>
        <v>#REF!</v>
      </c>
      <c r="F1179" s="5" t="str">
        <f t="shared" si="147"/>
        <v>449993</v>
      </c>
      <c r="G1179" s="13">
        <v>44999</v>
      </c>
      <c r="H1179" s="14" t="s">
        <v>7</v>
      </c>
      <c r="I1179" s="14" t="s">
        <v>23</v>
      </c>
      <c r="J1179" s="14" t="s">
        <v>32</v>
      </c>
      <c r="K1179" s="14" t="s">
        <v>24</v>
      </c>
      <c r="L1179" s="14" t="s">
        <v>17</v>
      </c>
      <c r="M1179" s="14" t="s">
        <v>25</v>
      </c>
      <c r="N1179" s="14" t="s">
        <v>26</v>
      </c>
      <c r="O1179" s="14" t="s">
        <v>14</v>
      </c>
      <c r="P1179" s="14" t="s">
        <v>422</v>
      </c>
      <c r="Q1179" s="12">
        <f t="shared" si="148"/>
        <v>3</v>
      </c>
      <c r="R1179" s="12" cm="1">
        <f t="array" ref="R1179">SUMPRODUCT(($G$2:$G$3117=G1179)*(Q1179&gt;$Q$2:$Q$3117))+1</f>
        <v>3</v>
      </c>
      <c r="S1179" s="12">
        <f t="shared" si="149"/>
        <v>301809</v>
      </c>
      <c r="T1179" cm="1">
        <f t="array" ref="T1179">SUMPRODUCT(($G$2:$G$3117=G1179)*(S1179&gt;$S$2:$S$3117))+1</f>
        <v>3</v>
      </c>
      <c r="U1179" t="str">
        <f t="shared" si="150"/>
        <v>SOUTHWELL #</v>
      </c>
      <c r="V1179">
        <v>0</v>
      </c>
      <c r="W1179" t="s">
        <v>11</v>
      </c>
      <c r="X1179">
        <f t="shared" si="151"/>
        <v>2023</v>
      </c>
    </row>
    <row r="1180" spans="1:24" x14ac:dyDescent="0.25">
      <c r="A1180" s="10" t="str">
        <f t="shared" si="144"/>
        <v/>
      </c>
      <c r="B1180" s="10" t="str">
        <f t="shared" si="145"/>
        <v/>
      </c>
      <c r="C1180" s="10" t="str">
        <f t="shared" si="146"/>
        <v>Floodlit45001</v>
      </c>
      <c r="D1180" s="5" t="str">
        <f>IF('by region'!$C$2="Any","Any",'Fixture list'!W1180)&amp;M1180&amp;IF('by region'!$I$2="Any","Any",N1180)&amp;G1180</f>
        <v>AnyFlatAny45001</v>
      </c>
      <c r="E1180" s="5" t="e">
        <f>IF(I1180=#REF!,'Fixture list'!G1180,"")</f>
        <v>#REF!</v>
      </c>
      <c r="F1180" s="5" t="str">
        <f t="shared" si="147"/>
        <v>450013</v>
      </c>
      <c r="G1180" s="13">
        <v>45001</v>
      </c>
      <c r="H1180" s="14" t="s">
        <v>34</v>
      </c>
      <c r="I1180" s="14" t="s">
        <v>23</v>
      </c>
      <c r="J1180" s="14" t="s">
        <v>32</v>
      </c>
      <c r="K1180" s="14" t="s">
        <v>24</v>
      </c>
      <c r="L1180" s="14" t="s">
        <v>17</v>
      </c>
      <c r="M1180" s="14" t="s">
        <v>25</v>
      </c>
      <c r="N1180" s="14" t="s">
        <v>26</v>
      </c>
      <c r="O1180" s="14" t="s">
        <v>14</v>
      </c>
      <c r="P1180" s="14" t="s">
        <v>430</v>
      </c>
      <c r="Q1180" s="12">
        <f t="shared" si="148"/>
        <v>3</v>
      </c>
      <c r="R1180" s="12" cm="1">
        <f t="array" ref="R1180">SUMPRODUCT(($G$2:$G$3117=G1180)*(Q1180&gt;$Q$2:$Q$3117))+1</f>
        <v>3</v>
      </c>
      <c r="S1180" s="12">
        <f t="shared" si="149"/>
        <v>301770</v>
      </c>
      <c r="T1180" cm="1">
        <f t="array" ref="T1180">SUMPRODUCT(($G$2:$G$3117=G1180)*(S1180&gt;$S$2:$S$3117))+1</f>
        <v>3</v>
      </c>
      <c r="U1180" t="str">
        <f t="shared" si="150"/>
        <v>SOUTHWELL #</v>
      </c>
      <c r="V1180">
        <v>0</v>
      </c>
      <c r="W1180" t="s">
        <v>11</v>
      </c>
      <c r="X1180">
        <f t="shared" si="151"/>
        <v>2023</v>
      </c>
    </row>
    <row r="1181" spans="1:24" x14ac:dyDescent="0.25">
      <c r="A1181" s="10" t="str">
        <f t="shared" si="144"/>
        <v/>
      </c>
      <c r="B1181" s="10" t="str">
        <f t="shared" si="145"/>
        <v/>
      </c>
      <c r="C1181" s="10" t="str">
        <f t="shared" si="146"/>
        <v>Afternoon45005</v>
      </c>
      <c r="D1181" s="5" t="str">
        <f>IF('by region'!$C$2="Any","Any",'Fixture list'!W1181)&amp;M1181&amp;IF('by region'!$I$2="Any","Any",N1181)&amp;G1181</f>
        <v>AnyJumpAny45005</v>
      </c>
      <c r="E1181" s="5" t="e">
        <f>IF(I1181=#REF!,'Fixture list'!G1181,"")</f>
        <v>#REF!</v>
      </c>
      <c r="F1181" s="5" t="str">
        <f t="shared" si="147"/>
        <v>450051</v>
      </c>
      <c r="G1181" s="13">
        <v>45005</v>
      </c>
      <c r="H1181" s="14" t="s">
        <v>42</v>
      </c>
      <c r="I1181" s="14" t="s">
        <v>23</v>
      </c>
      <c r="J1181" s="14" t="s">
        <v>9</v>
      </c>
      <c r="K1181" s="14" t="s">
        <v>24</v>
      </c>
      <c r="L1181" s="14" t="s">
        <v>17</v>
      </c>
      <c r="M1181" s="14" t="s">
        <v>12</v>
      </c>
      <c r="N1181" s="14" t="s">
        <v>13</v>
      </c>
      <c r="O1181" s="14" t="s">
        <v>14</v>
      </c>
      <c r="P1181" s="14" t="s">
        <v>446</v>
      </c>
      <c r="Q1181" s="12">
        <f t="shared" si="148"/>
        <v>1</v>
      </c>
      <c r="R1181" s="12" cm="1">
        <f t="array" ref="R1181">SUMPRODUCT(($G$2:$G$3117=G1181)*(Q1181&gt;$Q$2:$Q$3117))+1</f>
        <v>1</v>
      </c>
      <c r="S1181" s="12">
        <f t="shared" si="149"/>
        <v>101559</v>
      </c>
      <c r="T1181" cm="1">
        <f t="array" ref="T1181">SUMPRODUCT(($G$2:$G$3117=G1181)*(S1181&gt;$S$2:$S$3117))+1</f>
        <v>1</v>
      </c>
      <c r="U1181" t="str">
        <f t="shared" si="150"/>
        <v xml:space="preserve">Southwell </v>
      </c>
      <c r="V1181">
        <v>0</v>
      </c>
      <c r="W1181" t="s">
        <v>30</v>
      </c>
      <c r="X1181">
        <f t="shared" si="151"/>
        <v>2023</v>
      </c>
    </row>
    <row r="1182" spans="1:24" x14ac:dyDescent="0.25">
      <c r="A1182" s="10" t="str">
        <f t="shared" si="144"/>
        <v/>
      </c>
      <c r="B1182" s="10" t="str">
        <f t="shared" si="145"/>
        <v/>
      </c>
      <c r="C1182" s="10" t="str">
        <f t="shared" si="146"/>
        <v>Afternoon45014</v>
      </c>
      <c r="D1182" s="5" t="str">
        <f>IF('by region'!$C$2="Any","Any",'Fixture list'!W1182)&amp;M1182&amp;IF('by region'!$I$2="Any","Any",N1182)&amp;G1182</f>
        <v>AnyFlatAny45014</v>
      </c>
      <c r="E1182" s="5" t="e">
        <f>IF(I1182=#REF!,'Fixture list'!G1182,"")</f>
        <v>#REF!</v>
      </c>
      <c r="F1182" s="5" t="str">
        <f t="shared" si="147"/>
        <v>450141</v>
      </c>
      <c r="G1182" s="13">
        <v>45014</v>
      </c>
      <c r="H1182" s="14" t="s">
        <v>27</v>
      </c>
      <c r="I1182" s="14" t="s">
        <v>23</v>
      </c>
      <c r="J1182" s="14" t="s">
        <v>9</v>
      </c>
      <c r="K1182" s="14" t="s">
        <v>24</v>
      </c>
      <c r="L1182" s="14" t="s">
        <v>17</v>
      </c>
      <c r="M1182" s="14" t="s">
        <v>25</v>
      </c>
      <c r="N1182" s="14" t="s">
        <v>26</v>
      </c>
      <c r="O1182" s="14" t="s">
        <v>14</v>
      </c>
      <c r="P1182" s="14" t="s">
        <v>476</v>
      </c>
      <c r="Q1182" s="12">
        <f t="shared" si="148"/>
        <v>1</v>
      </c>
      <c r="R1182" s="12" cm="1">
        <f t="array" ref="R1182">SUMPRODUCT(($G$2:$G$3117=G1182)*(Q1182&gt;$Q$2:$Q$3117))+1</f>
        <v>1</v>
      </c>
      <c r="S1182" s="12">
        <f t="shared" si="149"/>
        <v>100910</v>
      </c>
      <c r="T1182" cm="1">
        <f t="array" ref="T1182">SUMPRODUCT(($G$2:$G$3117=G1182)*(S1182&gt;$S$2:$S$3117))+1</f>
        <v>1</v>
      </c>
      <c r="U1182" t="str">
        <f t="shared" si="150"/>
        <v xml:space="preserve">SOUTHWELL </v>
      </c>
      <c r="V1182">
        <v>0</v>
      </c>
      <c r="W1182" t="s">
        <v>19</v>
      </c>
      <c r="X1182">
        <f t="shared" si="151"/>
        <v>2023</v>
      </c>
    </row>
    <row r="1183" spans="1:24" x14ac:dyDescent="0.25">
      <c r="A1183" s="10" t="str">
        <f t="shared" si="144"/>
        <v/>
      </c>
      <c r="B1183" s="10" t="str">
        <f t="shared" si="145"/>
        <v/>
      </c>
      <c r="C1183" s="10" t="str">
        <f t="shared" si="146"/>
        <v>Floodlit45020</v>
      </c>
      <c r="D1183" s="5" t="str">
        <f>IF('by region'!$C$2="Any","Any",'Fixture list'!W1183)&amp;M1183&amp;IF('by region'!$I$2="Any","Any",N1183)&amp;G1183</f>
        <v>AnyFlatAny45020</v>
      </c>
      <c r="E1183" s="5" t="e">
        <f>IF(I1183=#REF!,'Fixture list'!G1183,"")</f>
        <v>#REF!</v>
      </c>
      <c r="F1183" s="5" t="str">
        <f t="shared" si="147"/>
        <v>450203</v>
      </c>
      <c r="G1183" s="13">
        <v>45020</v>
      </c>
      <c r="H1183" s="14" t="s">
        <v>7</v>
      </c>
      <c r="I1183" s="14" t="s">
        <v>23</v>
      </c>
      <c r="J1183" s="14" t="s">
        <v>32</v>
      </c>
      <c r="K1183" s="14" t="s">
        <v>24</v>
      </c>
      <c r="L1183" s="14" t="s">
        <v>17</v>
      </c>
      <c r="M1183" s="14" t="s">
        <v>25</v>
      </c>
      <c r="N1183" s="14" t="s">
        <v>26</v>
      </c>
      <c r="O1183" s="14" t="s">
        <v>14</v>
      </c>
      <c r="P1183" s="14" t="s">
        <v>497</v>
      </c>
      <c r="Q1183" s="12">
        <f t="shared" si="148"/>
        <v>3</v>
      </c>
      <c r="R1183" s="12" cm="1">
        <f t="array" ref="R1183">SUMPRODUCT(($G$2:$G$3117=G1183)*(Q1183&gt;$Q$2:$Q$3117))+1</f>
        <v>3</v>
      </c>
      <c r="S1183" s="12">
        <f t="shared" si="149"/>
        <v>301054</v>
      </c>
      <c r="T1183" cm="1">
        <f t="array" ref="T1183">SUMPRODUCT(($G$2:$G$3117=G1183)*(S1183&gt;$S$2:$S$3117))+1</f>
        <v>3</v>
      </c>
      <c r="U1183" t="str">
        <f t="shared" si="150"/>
        <v>SOUTHWELL #</v>
      </c>
      <c r="V1183">
        <v>0</v>
      </c>
      <c r="W1183" t="s">
        <v>17</v>
      </c>
      <c r="X1183">
        <f t="shared" si="151"/>
        <v>2023</v>
      </c>
    </row>
    <row r="1184" spans="1:24" x14ac:dyDescent="0.25">
      <c r="A1184" s="10" t="str">
        <f t="shared" si="144"/>
        <v/>
      </c>
      <c r="B1184" s="10" t="str">
        <f t="shared" si="145"/>
        <v/>
      </c>
      <c r="C1184" s="10" t="str">
        <f t="shared" si="146"/>
        <v>Afternoon45025</v>
      </c>
      <c r="D1184" s="5" t="str">
        <f>IF('by region'!$C$2="Any","Any",'Fixture list'!W1184)&amp;M1184&amp;IF('by region'!$I$2="Any","Any",N1184)&amp;G1184</f>
        <v>AnyFlatAny45025</v>
      </c>
      <c r="E1184" s="5" t="e">
        <f>IF(I1184=#REF!,'Fixture list'!G1184,"")</f>
        <v>#REF!</v>
      </c>
      <c r="F1184" s="5" t="str">
        <f t="shared" si="147"/>
        <v>450253</v>
      </c>
      <c r="G1184" s="13">
        <v>45025</v>
      </c>
      <c r="H1184" s="14" t="s">
        <v>40</v>
      </c>
      <c r="I1184" s="14" t="s">
        <v>23</v>
      </c>
      <c r="J1184" s="14" t="s">
        <v>9</v>
      </c>
      <c r="K1184" s="14" t="s">
        <v>24</v>
      </c>
      <c r="L1184" s="14" t="s">
        <v>17</v>
      </c>
      <c r="M1184" s="14" t="s">
        <v>25</v>
      </c>
      <c r="N1184" s="14" t="s">
        <v>26</v>
      </c>
      <c r="O1184" s="14" t="s">
        <v>14</v>
      </c>
      <c r="P1184" s="14" t="s">
        <v>515</v>
      </c>
      <c r="Q1184" s="12">
        <f t="shared" si="148"/>
        <v>1</v>
      </c>
      <c r="R1184" s="12" cm="1">
        <f t="array" ref="R1184">SUMPRODUCT(($G$2:$G$3117=G1184)*(Q1184&gt;$Q$2:$Q$3117))+1</f>
        <v>1</v>
      </c>
      <c r="S1184" s="12">
        <f t="shared" si="149"/>
        <v>111858</v>
      </c>
      <c r="T1184" cm="1">
        <f t="array" ref="T1184">SUMPRODUCT(($G$2:$G$3117=G1184)*(S1184&gt;$S$2:$S$3117))+1</f>
        <v>3</v>
      </c>
      <c r="U1184" t="str">
        <f t="shared" si="150"/>
        <v xml:space="preserve">SOUTHWELL </v>
      </c>
      <c r="V1184">
        <v>0</v>
      </c>
      <c r="W1184" t="s">
        <v>30</v>
      </c>
      <c r="X1184">
        <f t="shared" si="151"/>
        <v>2023</v>
      </c>
    </row>
    <row r="1185" spans="1:24" x14ac:dyDescent="0.25">
      <c r="A1185" s="10" t="str">
        <f t="shared" si="144"/>
        <v/>
      </c>
      <c r="B1185" s="10" t="str">
        <f t="shared" si="145"/>
        <v/>
      </c>
      <c r="C1185" s="10" t="str">
        <f t="shared" si="146"/>
        <v>Afternoon45028</v>
      </c>
      <c r="D1185" s="5" t="str">
        <f>IF('by region'!$C$2="Any","Any",'Fixture list'!W1185)&amp;M1185&amp;IF('by region'!$I$2="Any","Any",N1185)&amp;G1185</f>
        <v>AnyJumpAny45028</v>
      </c>
      <c r="E1185" s="5" t="e">
        <f>IF(I1185=#REF!,'Fixture list'!G1185,"")</f>
        <v>#REF!</v>
      </c>
      <c r="F1185" s="5" t="str">
        <f t="shared" si="147"/>
        <v>450283</v>
      </c>
      <c r="G1185" s="13">
        <v>45028</v>
      </c>
      <c r="H1185" s="14" t="s">
        <v>27</v>
      </c>
      <c r="I1185" s="14" t="s">
        <v>23</v>
      </c>
      <c r="J1185" s="14" t="s">
        <v>9</v>
      </c>
      <c r="K1185" s="14" t="s">
        <v>24</v>
      </c>
      <c r="L1185" s="14" t="s">
        <v>17</v>
      </c>
      <c r="M1185" s="14" t="s">
        <v>12</v>
      </c>
      <c r="N1185" s="14" t="s">
        <v>13</v>
      </c>
      <c r="O1185" s="14" t="s">
        <v>14</v>
      </c>
      <c r="P1185" s="14" t="s">
        <v>531</v>
      </c>
      <c r="Q1185" s="12">
        <f t="shared" si="148"/>
        <v>1</v>
      </c>
      <c r="R1185" s="12" cm="1">
        <f t="array" ref="R1185">SUMPRODUCT(($G$2:$G$3117=G1185)*(Q1185&gt;$Q$2:$Q$3117))+1</f>
        <v>1</v>
      </c>
      <c r="S1185" s="12">
        <f t="shared" si="149"/>
        <v>101482</v>
      </c>
      <c r="T1185" cm="1">
        <f t="array" ref="T1185">SUMPRODUCT(($G$2:$G$3117=G1185)*(S1185&gt;$S$2:$S$3117))+1</f>
        <v>3</v>
      </c>
      <c r="U1185" t="str">
        <f t="shared" si="150"/>
        <v xml:space="preserve">Southwell </v>
      </c>
      <c r="V1185">
        <v>0</v>
      </c>
      <c r="W1185" t="s">
        <v>19</v>
      </c>
      <c r="X1185">
        <f t="shared" si="151"/>
        <v>2023</v>
      </c>
    </row>
    <row r="1186" spans="1:24" x14ac:dyDescent="0.25">
      <c r="A1186" s="10" t="str">
        <f t="shared" si="144"/>
        <v/>
      </c>
      <c r="B1186" s="10" t="str">
        <f t="shared" si="145"/>
        <v/>
      </c>
      <c r="C1186" s="10" t="str">
        <f t="shared" si="146"/>
        <v>Evening45044</v>
      </c>
      <c r="D1186" s="5" t="str">
        <f>IF('by region'!$C$2="Any","Any",'Fixture list'!W1186)&amp;M1186&amp;IF('by region'!$I$2="Any","Any",N1186)&amp;G1186</f>
        <v>AnyJumpAny45044</v>
      </c>
      <c r="E1186" s="5" t="e">
        <f>IF(I1186=#REF!,'Fixture list'!G1186,"")</f>
        <v>#REF!</v>
      </c>
      <c r="F1186" s="5" t="str">
        <f t="shared" si="147"/>
        <v>450444</v>
      </c>
      <c r="G1186" s="13">
        <v>45044</v>
      </c>
      <c r="H1186" s="14" t="s">
        <v>35</v>
      </c>
      <c r="I1186" s="14" t="s">
        <v>23</v>
      </c>
      <c r="J1186" s="14" t="s">
        <v>80</v>
      </c>
      <c r="K1186" s="14" t="s">
        <v>24</v>
      </c>
      <c r="L1186" s="14" t="s">
        <v>17</v>
      </c>
      <c r="M1186" s="14" t="s">
        <v>12</v>
      </c>
      <c r="N1186" s="14" t="s">
        <v>13</v>
      </c>
      <c r="O1186" s="14" t="s">
        <v>14</v>
      </c>
      <c r="P1186" s="14" t="s">
        <v>597</v>
      </c>
      <c r="Q1186" s="12">
        <f t="shared" si="148"/>
        <v>2</v>
      </c>
      <c r="R1186" s="12" cm="1">
        <f t="array" ref="R1186">SUMPRODUCT(($G$2:$G$3117=G1186)*(Q1186&gt;$Q$2:$Q$3117))+1</f>
        <v>4</v>
      </c>
      <c r="S1186" s="12">
        <f t="shared" si="149"/>
        <v>411142</v>
      </c>
      <c r="T1186" cm="1">
        <f t="array" ref="T1186">SUMPRODUCT(($G$2:$G$3117=G1186)*(S1186&gt;$S$2:$S$3117))+1</f>
        <v>4</v>
      </c>
      <c r="U1186" t="str">
        <f t="shared" si="150"/>
        <v>Southwell †</v>
      </c>
      <c r="V1186">
        <v>0</v>
      </c>
      <c r="W1186" t="s">
        <v>17</v>
      </c>
      <c r="X1186">
        <f t="shared" si="151"/>
        <v>2023</v>
      </c>
    </row>
    <row r="1187" spans="1:24" x14ac:dyDescent="0.25">
      <c r="A1187" s="10" t="str">
        <f t="shared" si="144"/>
        <v/>
      </c>
      <c r="B1187" s="10" t="str">
        <f t="shared" si="145"/>
        <v/>
      </c>
      <c r="C1187" s="10" t="str">
        <f t="shared" si="146"/>
        <v>Afternoon45054</v>
      </c>
      <c r="D1187" s="5" t="str">
        <f>IF('by region'!$C$2="Any","Any",'Fixture list'!W1187)&amp;M1187&amp;IF('by region'!$I$2="Any","Any",N1187)&amp;G1187</f>
        <v>AnyFlatAny45054</v>
      </c>
      <c r="E1187" s="5" t="e">
        <f>IF(I1187=#REF!,'Fixture list'!G1187,"")</f>
        <v>#REF!</v>
      </c>
      <c r="F1187" s="5" t="str">
        <f t="shared" si="147"/>
        <v>450543</v>
      </c>
      <c r="G1187" s="13">
        <v>45054</v>
      </c>
      <c r="H1187" s="14" t="s">
        <v>42</v>
      </c>
      <c r="I1187" s="14" t="s">
        <v>23</v>
      </c>
      <c r="J1187" s="14" t="s">
        <v>9</v>
      </c>
      <c r="K1187" s="14" t="s">
        <v>24</v>
      </c>
      <c r="L1187" s="14" t="s">
        <v>17</v>
      </c>
      <c r="M1187" s="14" t="s">
        <v>25</v>
      </c>
      <c r="N1187" s="14" t="s">
        <v>26</v>
      </c>
      <c r="O1187" s="14" t="s">
        <v>14</v>
      </c>
      <c r="P1187" s="14" t="s">
        <v>641</v>
      </c>
      <c r="Q1187" s="12">
        <f t="shared" si="148"/>
        <v>1</v>
      </c>
      <c r="R1187" s="12" cm="1">
        <f t="array" ref="R1187">SUMPRODUCT(($G$2:$G$3117=G1187)*(Q1187&gt;$Q$2:$Q$3117))+1</f>
        <v>1</v>
      </c>
      <c r="S1187" s="12">
        <f t="shared" si="149"/>
        <v>101516</v>
      </c>
      <c r="T1187" cm="1">
        <f t="array" ref="T1187">SUMPRODUCT(($G$2:$G$3117=G1187)*(S1187&gt;$S$2:$S$3117))+1</f>
        <v>3</v>
      </c>
      <c r="U1187" t="str">
        <f t="shared" si="150"/>
        <v xml:space="preserve">SOUTHWELL </v>
      </c>
      <c r="V1187">
        <v>0</v>
      </c>
      <c r="W1187" t="s">
        <v>11</v>
      </c>
      <c r="X1187">
        <f t="shared" si="151"/>
        <v>2023</v>
      </c>
    </row>
    <row r="1188" spans="1:24" x14ac:dyDescent="0.25">
      <c r="A1188" s="10" t="str">
        <f t="shared" si="144"/>
        <v/>
      </c>
      <c r="B1188" s="10" t="str">
        <f t="shared" si="145"/>
        <v/>
      </c>
      <c r="C1188" s="10" t="str">
        <f t="shared" si="146"/>
        <v>Afternoon45057</v>
      </c>
      <c r="D1188" s="5" t="str">
        <f>IF('by region'!$C$2="Any","Any",'Fixture list'!W1188)&amp;M1188&amp;IF('by region'!$I$2="Any","Any",N1188)&amp;G1188</f>
        <v>AnyFlatAny45057</v>
      </c>
      <c r="E1188" s="5" t="e">
        <f>IF(I1188=#REF!,'Fixture list'!G1188,"")</f>
        <v>#REF!</v>
      </c>
      <c r="F1188" s="5" t="str">
        <f t="shared" si="147"/>
        <v>450573</v>
      </c>
      <c r="G1188" s="13">
        <v>45057</v>
      </c>
      <c r="H1188" s="14" t="s">
        <v>34</v>
      </c>
      <c r="I1188" s="14" t="s">
        <v>23</v>
      </c>
      <c r="J1188" s="14" t="s">
        <v>9</v>
      </c>
      <c r="K1188" s="14" t="s">
        <v>24</v>
      </c>
      <c r="L1188" s="14" t="s">
        <v>17</v>
      </c>
      <c r="M1188" s="14" t="s">
        <v>25</v>
      </c>
      <c r="N1188" s="14" t="s">
        <v>26</v>
      </c>
      <c r="O1188" s="14" t="s">
        <v>14</v>
      </c>
      <c r="P1188" s="14" t="s">
        <v>655</v>
      </c>
      <c r="Q1188" s="12">
        <f t="shared" si="148"/>
        <v>1</v>
      </c>
      <c r="R1188" s="12" cm="1">
        <f t="array" ref="R1188">SUMPRODUCT(($G$2:$G$3117=G1188)*(Q1188&gt;$Q$2:$Q$3117))+1</f>
        <v>1</v>
      </c>
      <c r="S1188" s="12">
        <f t="shared" si="149"/>
        <v>101523</v>
      </c>
      <c r="T1188" cm="1">
        <f t="array" ref="T1188">SUMPRODUCT(($G$2:$G$3117=G1188)*(S1188&gt;$S$2:$S$3117))+1</f>
        <v>3</v>
      </c>
      <c r="U1188" t="str">
        <f t="shared" si="150"/>
        <v xml:space="preserve">SOUTHWELL </v>
      </c>
      <c r="V1188">
        <v>0</v>
      </c>
      <c r="W1188" t="s">
        <v>30</v>
      </c>
      <c r="X1188">
        <f t="shared" si="151"/>
        <v>2023</v>
      </c>
    </row>
    <row r="1189" spans="1:24" x14ac:dyDescent="0.25">
      <c r="A1189" s="10" t="str">
        <f t="shared" si="144"/>
        <v/>
      </c>
      <c r="B1189" s="10" t="str">
        <f t="shared" si="145"/>
        <v/>
      </c>
      <c r="C1189" s="10" t="str">
        <f t="shared" si="146"/>
        <v>Evening45061</v>
      </c>
      <c r="D1189" s="5" t="str">
        <f>IF('by region'!$C$2="Any","Any",'Fixture list'!W1189)&amp;M1189&amp;IF('by region'!$I$2="Any","Any",N1189)&amp;G1189</f>
        <v>AnyJumpAny45061</v>
      </c>
      <c r="E1189" s="5" t="e">
        <f>IF(I1189=#REF!,'Fixture list'!G1189,"")</f>
        <v>#REF!</v>
      </c>
      <c r="F1189" s="5" t="str">
        <f t="shared" si="147"/>
        <v>450614</v>
      </c>
      <c r="G1189" s="13">
        <v>45061</v>
      </c>
      <c r="H1189" s="14" t="s">
        <v>42</v>
      </c>
      <c r="I1189" s="14" t="s">
        <v>23</v>
      </c>
      <c r="J1189" s="14" t="s">
        <v>80</v>
      </c>
      <c r="K1189" s="14" t="s">
        <v>24</v>
      </c>
      <c r="L1189" s="14" t="s">
        <v>17</v>
      </c>
      <c r="M1189" s="14" t="s">
        <v>12</v>
      </c>
      <c r="N1189" s="14" t="s">
        <v>13</v>
      </c>
      <c r="O1189" s="14" t="s">
        <v>14</v>
      </c>
      <c r="P1189" s="14" t="s">
        <v>676</v>
      </c>
      <c r="Q1189" s="12">
        <f t="shared" si="148"/>
        <v>2</v>
      </c>
      <c r="R1189" s="12" cm="1">
        <f t="array" ref="R1189">SUMPRODUCT(($G$2:$G$3117=G1189)*(Q1189&gt;$Q$2:$Q$3117))+1</f>
        <v>4</v>
      </c>
      <c r="S1189" s="12">
        <f t="shared" si="149"/>
        <v>401619</v>
      </c>
      <c r="T1189" cm="1">
        <f t="array" ref="T1189">SUMPRODUCT(($G$2:$G$3117=G1189)*(S1189&gt;$S$2:$S$3117))+1</f>
        <v>4</v>
      </c>
      <c r="U1189" t="str">
        <f t="shared" si="150"/>
        <v>Southwell †</v>
      </c>
      <c r="V1189">
        <v>0</v>
      </c>
      <c r="W1189" t="s">
        <v>19</v>
      </c>
      <c r="X1189">
        <f t="shared" si="151"/>
        <v>2023</v>
      </c>
    </row>
    <row r="1190" spans="1:24" x14ac:dyDescent="0.25">
      <c r="A1190" s="10" t="str">
        <f t="shared" si="144"/>
        <v/>
      </c>
      <c r="B1190" s="10" t="str">
        <f t="shared" si="145"/>
        <v/>
      </c>
      <c r="C1190" s="10" t="str">
        <f t="shared" si="146"/>
        <v>Evening45070</v>
      </c>
      <c r="D1190" s="5" t="str">
        <f>IF('by region'!$C$2="Any","Any",'Fixture list'!W1190)&amp;M1190&amp;IF('by region'!$I$2="Any","Any",N1190)&amp;G1190</f>
        <v>AnyJumpAny45070</v>
      </c>
      <c r="E1190" s="5" t="e">
        <f>IF(I1190=#REF!,'Fixture list'!G1190,"")</f>
        <v>#REF!</v>
      </c>
      <c r="F1190" s="5" t="str">
        <f t="shared" si="147"/>
        <v>450705</v>
      </c>
      <c r="G1190" s="13">
        <v>45070</v>
      </c>
      <c r="H1190" s="14" t="s">
        <v>27</v>
      </c>
      <c r="I1190" s="14" t="s">
        <v>23</v>
      </c>
      <c r="J1190" s="14" t="s">
        <v>80</v>
      </c>
      <c r="K1190" s="14" t="s">
        <v>24</v>
      </c>
      <c r="L1190" s="14" t="s">
        <v>17</v>
      </c>
      <c r="M1190" s="14" t="s">
        <v>12</v>
      </c>
      <c r="N1190" s="14" t="s">
        <v>13</v>
      </c>
      <c r="O1190" s="14" t="s">
        <v>14</v>
      </c>
      <c r="P1190" s="14" t="s">
        <v>718</v>
      </c>
      <c r="Q1190" s="12">
        <f t="shared" si="148"/>
        <v>2</v>
      </c>
      <c r="R1190" s="12" cm="1">
        <f t="array" ref="R1190">SUMPRODUCT(($G$2:$G$3117=G1190)*(Q1190&gt;$Q$2:$Q$3117))+1</f>
        <v>4</v>
      </c>
      <c r="S1190" s="12">
        <f t="shared" si="149"/>
        <v>401497</v>
      </c>
      <c r="T1190" cm="1">
        <f t="array" ref="T1190">SUMPRODUCT(($G$2:$G$3117=G1190)*(S1190&gt;$S$2:$S$3117))+1</f>
        <v>5</v>
      </c>
      <c r="U1190" t="str">
        <f t="shared" si="150"/>
        <v>Southwell †</v>
      </c>
      <c r="V1190">
        <v>0</v>
      </c>
      <c r="W1190" t="s">
        <v>11</v>
      </c>
      <c r="X1190">
        <f t="shared" si="151"/>
        <v>2023</v>
      </c>
    </row>
    <row r="1191" spans="1:24" x14ac:dyDescent="0.25">
      <c r="A1191" s="10" t="str">
        <f t="shared" si="144"/>
        <v/>
      </c>
      <c r="B1191" s="10" t="str">
        <f t="shared" si="145"/>
        <v/>
      </c>
      <c r="C1191" s="10" t="str">
        <f t="shared" si="146"/>
        <v>Afternoon45083</v>
      </c>
      <c r="D1191" s="5" t="str">
        <f>IF('by region'!$C$2="Any","Any",'Fixture list'!W1191)&amp;M1191&amp;IF('by region'!$I$2="Any","Any",N1191)&amp;G1191</f>
        <v>AnyJumpAny45083</v>
      </c>
      <c r="E1191" s="5" t="e">
        <f>IF(I1191=#REF!,'Fixture list'!G1191,"")</f>
        <v>#REF!</v>
      </c>
      <c r="F1191" s="5" t="str">
        <f t="shared" si="147"/>
        <v>450831</v>
      </c>
      <c r="G1191" s="13">
        <v>45083</v>
      </c>
      <c r="H1191" s="14" t="s">
        <v>7</v>
      </c>
      <c r="I1191" s="14" t="s">
        <v>23</v>
      </c>
      <c r="J1191" s="14" t="s">
        <v>9</v>
      </c>
      <c r="K1191" s="14" t="s">
        <v>24</v>
      </c>
      <c r="L1191" s="14" t="s">
        <v>17</v>
      </c>
      <c r="M1191" s="14" t="s">
        <v>12</v>
      </c>
      <c r="N1191" s="14" t="s">
        <v>13</v>
      </c>
      <c r="O1191" s="14" t="s">
        <v>14</v>
      </c>
      <c r="P1191" s="14" t="s">
        <v>782</v>
      </c>
      <c r="Q1191" s="12">
        <f t="shared" si="148"/>
        <v>1</v>
      </c>
      <c r="R1191" s="12" cm="1">
        <f t="array" ref="R1191">SUMPRODUCT(($G$2:$G$3117=G1191)*(Q1191&gt;$Q$2:$Q$3117))+1</f>
        <v>1</v>
      </c>
      <c r="S1191" s="12">
        <f t="shared" si="149"/>
        <v>100911</v>
      </c>
      <c r="T1191" cm="1">
        <f t="array" ref="T1191">SUMPRODUCT(($G$2:$G$3117=G1191)*(S1191&gt;$S$2:$S$3117))+1</f>
        <v>1</v>
      </c>
      <c r="U1191" t="str">
        <f t="shared" si="150"/>
        <v xml:space="preserve">Southwell </v>
      </c>
      <c r="V1191">
        <v>0</v>
      </c>
      <c r="W1191" t="s">
        <v>17</v>
      </c>
      <c r="X1191">
        <f t="shared" si="151"/>
        <v>2023</v>
      </c>
    </row>
    <row r="1192" spans="1:24" x14ac:dyDescent="0.25">
      <c r="A1192" s="10" t="str">
        <f t="shared" si="144"/>
        <v/>
      </c>
      <c r="B1192" s="10" t="str">
        <f t="shared" si="145"/>
        <v/>
      </c>
      <c r="C1192" s="10" t="str">
        <f t="shared" si="146"/>
        <v>Afternoon45089</v>
      </c>
      <c r="D1192" s="5" t="str">
        <f>IF('by region'!$C$2="Any","Any",'Fixture list'!W1192)&amp;M1192&amp;IF('by region'!$I$2="Any","Any",N1192)&amp;G1192</f>
        <v>AnyJumpAny45089</v>
      </c>
      <c r="E1192" s="5" t="e">
        <f>IF(I1192=#REF!,'Fixture list'!G1192,"")</f>
        <v>#REF!</v>
      </c>
      <c r="F1192" s="5" t="str">
        <f t="shared" si="147"/>
        <v>450892</v>
      </c>
      <c r="G1192" s="13">
        <v>45089</v>
      </c>
      <c r="H1192" s="14" t="s">
        <v>42</v>
      </c>
      <c r="I1192" s="14" t="s">
        <v>23</v>
      </c>
      <c r="J1192" s="14" t="s">
        <v>9</v>
      </c>
      <c r="K1192" s="14" t="s">
        <v>24</v>
      </c>
      <c r="L1192" s="14" t="s">
        <v>17</v>
      </c>
      <c r="M1192" s="14" t="s">
        <v>12</v>
      </c>
      <c r="N1192" s="14" t="s">
        <v>13</v>
      </c>
      <c r="O1192" s="14" t="s">
        <v>14</v>
      </c>
      <c r="P1192" s="14" t="s">
        <v>810</v>
      </c>
      <c r="Q1192" s="12">
        <f t="shared" si="148"/>
        <v>1</v>
      </c>
      <c r="R1192" s="12" cm="1">
        <f t="array" ref="R1192">SUMPRODUCT(($G$2:$G$3117=G1192)*(Q1192&gt;$Q$2:$Q$3117))+1</f>
        <v>1</v>
      </c>
      <c r="S1192" s="12">
        <f t="shared" si="149"/>
        <v>113707</v>
      </c>
      <c r="T1192" cm="1">
        <f t="array" ref="T1192">SUMPRODUCT(($G$2:$G$3117=G1192)*(S1192&gt;$S$2:$S$3117))+1</f>
        <v>2</v>
      </c>
      <c r="U1192" t="str">
        <f t="shared" si="150"/>
        <v xml:space="preserve">Southwell </v>
      </c>
      <c r="V1192">
        <v>0</v>
      </c>
      <c r="W1192" t="s">
        <v>11</v>
      </c>
      <c r="X1192">
        <f t="shared" si="151"/>
        <v>2023</v>
      </c>
    </row>
    <row r="1193" spans="1:24" x14ac:dyDescent="0.25">
      <c r="A1193" s="10" t="str">
        <f t="shared" si="144"/>
        <v/>
      </c>
      <c r="B1193" s="10" t="str">
        <f t="shared" si="145"/>
        <v/>
      </c>
      <c r="C1193" s="10" t="str">
        <f t="shared" si="146"/>
        <v>Afternoon45103</v>
      </c>
      <c r="D1193" s="5" t="str">
        <f>IF('by region'!$C$2="Any","Any",'Fixture list'!W1193)&amp;M1193&amp;IF('by region'!$I$2="Any","Any",N1193)&amp;G1193</f>
        <v>AnyJumpAny45103</v>
      </c>
      <c r="E1193" s="5" t="e">
        <f>IF(I1193=#REF!,'Fixture list'!G1193,"")</f>
        <v>#REF!</v>
      </c>
      <c r="F1193" s="5" t="str">
        <f t="shared" si="147"/>
        <v>451031</v>
      </c>
      <c r="G1193" s="13">
        <v>45103</v>
      </c>
      <c r="H1193" s="14" t="s">
        <v>42</v>
      </c>
      <c r="I1193" s="14" t="s">
        <v>23</v>
      </c>
      <c r="J1193" s="14" t="s">
        <v>9</v>
      </c>
      <c r="K1193" s="14" t="s">
        <v>24</v>
      </c>
      <c r="L1193" s="14" t="s">
        <v>17</v>
      </c>
      <c r="M1193" s="14" t="s">
        <v>12</v>
      </c>
      <c r="N1193" s="14" t="s">
        <v>13</v>
      </c>
      <c r="O1193" s="14" t="s">
        <v>14</v>
      </c>
      <c r="P1193" s="14" t="s">
        <v>879</v>
      </c>
      <c r="Q1193" s="12">
        <f t="shared" si="148"/>
        <v>1</v>
      </c>
      <c r="R1193" s="12" cm="1">
        <f t="array" ref="R1193">SUMPRODUCT(($G$2:$G$3117=G1193)*(Q1193&gt;$Q$2:$Q$3117))+1</f>
        <v>1</v>
      </c>
      <c r="S1193" s="12">
        <f t="shared" si="149"/>
        <v>101447</v>
      </c>
      <c r="T1193" cm="1">
        <f t="array" ref="T1193">SUMPRODUCT(($G$2:$G$3117=G1193)*(S1193&gt;$S$2:$S$3117))+1</f>
        <v>1</v>
      </c>
      <c r="U1193" t="str">
        <f t="shared" si="150"/>
        <v xml:space="preserve">Southwell </v>
      </c>
      <c r="V1193">
        <v>0</v>
      </c>
      <c r="W1193" t="s">
        <v>19</v>
      </c>
      <c r="X1193">
        <f t="shared" si="151"/>
        <v>2023</v>
      </c>
    </row>
    <row r="1194" spans="1:24" x14ac:dyDescent="0.25">
      <c r="A1194" s="10" t="str">
        <f t="shared" si="144"/>
        <v/>
      </c>
      <c r="B1194" s="10" t="str">
        <f t="shared" si="145"/>
        <v/>
      </c>
      <c r="C1194" s="10" t="str">
        <f t="shared" si="146"/>
        <v>Afternoon45110</v>
      </c>
      <c r="D1194" s="5" t="str">
        <f>IF('by region'!$C$2="Any","Any",'Fixture list'!W1194)&amp;M1194&amp;IF('by region'!$I$2="Any","Any",N1194)&amp;G1194</f>
        <v>AnyJumpAny45110</v>
      </c>
      <c r="E1194" s="5" t="e">
        <f>IF(I1194=#REF!,'Fixture list'!G1194,"")</f>
        <v>#REF!</v>
      </c>
      <c r="F1194" s="5" t="str">
        <f t="shared" si="147"/>
        <v>451101</v>
      </c>
      <c r="G1194" s="13">
        <v>45110</v>
      </c>
      <c r="H1194" s="14" t="s">
        <v>42</v>
      </c>
      <c r="I1194" s="14" t="s">
        <v>23</v>
      </c>
      <c r="J1194" s="14" t="s">
        <v>9</v>
      </c>
      <c r="K1194" s="14" t="s">
        <v>24</v>
      </c>
      <c r="L1194" s="14" t="s">
        <v>17</v>
      </c>
      <c r="M1194" s="14" t="s">
        <v>12</v>
      </c>
      <c r="N1194" s="14" t="s">
        <v>13</v>
      </c>
      <c r="O1194" s="14" t="s">
        <v>14</v>
      </c>
      <c r="P1194" s="14" t="s">
        <v>912</v>
      </c>
      <c r="Q1194" s="12">
        <f t="shared" si="148"/>
        <v>1</v>
      </c>
      <c r="R1194" s="12" cm="1">
        <f t="array" ref="R1194">SUMPRODUCT(($G$2:$G$3117=G1194)*(Q1194&gt;$Q$2:$Q$3117))+1</f>
        <v>1</v>
      </c>
      <c r="S1194" s="12">
        <f t="shared" si="149"/>
        <v>100917</v>
      </c>
      <c r="T1194" cm="1">
        <f t="array" ref="T1194">SUMPRODUCT(($G$2:$G$3117=G1194)*(S1194&gt;$S$2:$S$3117))+1</f>
        <v>1</v>
      </c>
      <c r="U1194" t="str">
        <f t="shared" si="150"/>
        <v xml:space="preserve">Southwell </v>
      </c>
      <c r="V1194">
        <v>0</v>
      </c>
      <c r="W1194" t="s">
        <v>19</v>
      </c>
      <c r="X1194">
        <f t="shared" si="151"/>
        <v>2023</v>
      </c>
    </row>
    <row r="1195" spans="1:24" x14ac:dyDescent="0.25">
      <c r="A1195" s="10" t="str">
        <f t="shared" si="144"/>
        <v/>
      </c>
      <c r="B1195" s="10" t="str">
        <f t="shared" si="145"/>
        <v/>
      </c>
      <c r="C1195" s="10" t="str">
        <f t="shared" si="146"/>
        <v>Evening45125</v>
      </c>
      <c r="D1195" s="5" t="str">
        <f>IF('by region'!$C$2="Any","Any",'Fixture list'!W1195)&amp;M1195&amp;IF('by region'!$I$2="Any","Any",N1195)&amp;G1195</f>
        <v>AnyJumpAny45125</v>
      </c>
      <c r="E1195" s="5" t="e">
        <f>IF(I1195=#REF!,'Fixture list'!G1195,"")</f>
        <v>#REF!</v>
      </c>
      <c r="F1195" s="5" t="str">
        <f t="shared" si="147"/>
        <v>451254</v>
      </c>
      <c r="G1195" s="13">
        <v>45125</v>
      </c>
      <c r="H1195" s="14" t="s">
        <v>7</v>
      </c>
      <c r="I1195" s="14" t="s">
        <v>23</v>
      </c>
      <c r="J1195" s="14" t="s">
        <v>80</v>
      </c>
      <c r="K1195" s="14" t="s">
        <v>24</v>
      </c>
      <c r="L1195" s="14" t="s">
        <v>17</v>
      </c>
      <c r="M1195" s="14" t="s">
        <v>12</v>
      </c>
      <c r="N1195" s="14" t="s">
        <v>13</v>
      </c>
      <c r="O1195" s="14" t="s">
        <v>14</v>
      </c>
      <c r="P1195" s="14" t="s">
        <v>979</v>
      </c>
      <c r="Q1195" s="12">
        <f t="shared" si="148"/>
        <v>2</v>
      </c>
      <c r="R1195" s="12" cm="1">
        <f t="array" ref="R1195">SUMPRODUCT(($G$2:$G$3117=G1195)*(Q1195&gt;$Q$2:$Q$3117))+1</f>
        <v>3</v>
      </c>
      <c r="S1195" s="12">
        <f t="shared" si="149"/>
        <v>301827</v>
      </c>
      <c r="T1195" cm="1">
        <f t="array" ref="T1195">SUMPRODUCT(($G$2:$G$3117=G1195)*(S1195&gt;$S$2:$S$3117))+1</f>
        <v>4</v>
      </c>
      <c r="U1195" t="str">
        <f t="shared" si="150"/>
        <v>Southwell †</v>
      </c>
      <c r="V1195">
        <v>0</v>
      </c>
      <c r="W1195" t="s">
        <v>30</v>
      </c>
      <c r="X1195">
        <f t="shared" si="151"/>
        <v>2023</v>
      </c>
    </row>
    <row r="1196" spans="1:24" x14ac:dyDescent="0.25">
      <c r="A1196" s="10" t="str">
        <f t="shared" si="144"/>
        <v/>
      </c>
      <c r="B1196" s="10" t="str">
        <f t="shared" si="145"/>
        <v/>
      </c>
      <c r="C1196" s="10" t="str">
        <f t="shared" si="146"/>
        <v>Afternoon45132</v>
      </c>
      <c r="D1196" s="5" t="str">
        <f>IF('by region'!$C$2="Any","Any",'Fixture list'!W1196)&amp;M1196&amp;IF('by region'!$I$2="Any","Any",N1196)&amp;G1196</f>
        <v>AnyJumpAny45132</v>
      </c>
      <c r="E1196" s="5" t="e">
        <f>IF(I1196=#REF!,'Fixture list'!G1196,"")</f>
        <v>#REF!</v>
      </c>
      <c r="F1196" s="5" t="str">
        <f t="shared" si="147"/>
        <v>451322</v>
      </c>
      <c r="G1196" s="13">
        <v>45132</v>
      </c>
      <c r="H1196" s="14" t="s">
        <v>7</v>
      </c>
      <c r="I1196" s="14" t="s">
        <v>23</v>
      </c>
      <c r="J1196" s="14" t="s">
        <v>9</v>
      </c>
      <c r="K1196" s="14" t="s">
        <v>24</v>
      </c>
      <c r="L1196" s="14" t="s">
        <v>17</v>
      </c>
      <c r="M1196" s="14" t="s">
        <v>12</v>
      </c>
      <c r="N1196" s="14" t="s">
        <v>13</v>
      </c>
      <c r="O1196" s="14" t="s">
        <v>14</v>
      </c>
      <c r="P1196" s="14" t="s">
        <v>1013</v>
      </c>
      <c r="Q1196" s="12">
        <f t="shared" si="148"/>
        <v>1</v>
      </c>
      <c r="R1196" s="12" cm="1">
        <f t="array" ref="R1196">SUMPRODUCT(($G$2:$G$3117=G1196)*(Q1196&gt;$Q$2:$Q$3117))+1</f>
        <v>1</v>
      </c>
      <c r="S1196" s="12">
        <f t="shared" si="149"/>
        <v>101750</v>
      </c>
      <c r="T1196" cm="1">
        <f t="array" ref="T1196">SUMPRODUCT(($G$2:$G$3117=G1196)*(S1196&gt;$S$2:$S$3117))+1</f>
        <v>2</v>
      </c>
      <c r="U1196" t="str">
        <f t="shared" si="150"/>
        <v xml:space="preserve">Southwell </v>
      </c>
      <c r="V1196">
        <v>0</v>
      </c>
      <c r="W1196" t="s">
        <v>11</v>
      </c>
      <c r="X1196">
        <f t="shared" si="151"/>
        <v>2023</v>
      </c>
    </row>
    <row r="1197" spans="1:24" x14ac:dyDescent="0.25">
      <c r="A1197" s="10" t="str">
        <f t="shared" si="144"/>
        <v/>
      </c>
      <c r="B1197" s="10" t="str">
        <f t="shared" si="145"/>
        <v/>
      </c>
      <c r="C1197" s="10" t="str">
        <f t="shared" si="146"/>
        <v>Afternoon45158</v>
      </c>
      <c r="D1197" s="5" t="str">
        <f>IF('by region'!$C$2="Any","Any",'Fixture list'!W1197)&amp;M1197&amp;IF('by region'!$I$2="Any","Any",N1197)&amp;G1197</f>
        <v>AnyFlatAny45158</v>
      </c>
      <c r="E1197" s="5" t="e">
        <f>IF(I1197=#REF!,'Fixture list'!G1197,"")</f>
        <v>#REF!</v>
      </c>
      <c r="F1197" s="5" t="str">
        <f t="shared" si="147"/>
        <v>451581</v>
      </c>
      <c r="G1197" s="13">
        <v>45158</v>
      </c>
      <c r="H1197" s="14" t="s">
        <v>40</v>
      </c>
      <c r="I1197" s="14" t="s">
        <v>23</v>
      </c>
      <c r="J1197" s="14" t="s">
        <v>9</v>
      </c>
      <c r="K1197" s="14" t="s">
        <v>24</v>
      </c>
      <c r="L1197" s="14" t="s">
        <v>17</v>
      </c>
      <c r="M1197" s="14" t="s">
        <v>25</v>
      </c>
      <c r="N1197" s="14" t="s">
        <v>26</v>
      </c>
      <c r="O1197" s="14" t="s">
        <v>14</v>
      </c>
      <c r="P1197" s="14" t="s">
        <v>1132</v>
      </c>
      <c r="Q1197" s="12">
        <f t="shared" si="148"/>
        <v>1</v>
      </c>
      <c r="R1197" s="12" cm="1">
        <f t="array" ref="R1197">SUMPRODUCT(($G$2:$G$3117=G1197)*(Q1197&gt;$Q$2:$Q$3117))+1</f>
        <v>1</v>
      </c>
      <c r="S1197" s="12">
        <f t="shared" si="149"/>
        <v>100843</v>
      </c>
      <c r="T1197" cm="1">
        <f t="array" ref="T1197">SUMPRODUCT(($G$2:$G$3117=G1197)*(S1197&gt;$S$2:$S$3117))+1</f>
        <v>1</v>
      </c>
      <c r="U1197" t="str">
        <f t="shared" si="150"/>
        <v xml:space="preserve">SOUTHWELL </v>
      </c>
      <c r="V1197">
        <v>0</v>
      </c>
      <c r="W1197" t="s">
        <v>19</v>
      </c>
      <c r="X1197">
        <f t="shared" si="151"/>
        <v>2023</v>
      </c>
    </row>
    <row r="1198" spans="1:24" x14ac:dyDescent="0.25">
      <c r="A1198" s="10" t="str">
        <f t="shared" si="144"/>
        <v/>
      </c>
      <c r="B1198" s="10" t="str">
        <f t="shared" si="145"/>
        <v/>
      </c>
      <c r="C1198" s="10" t="str">
        <f t="shared" si="146"/>
        <v>Afternoon45166</v>
      </c>
      <c r="D1198" s="5" t="str">
        <f>IF('by region'!$C$2="Any","Any",'Fixture list'!W1198)&amp;M1198&amp;IF('by region'!$I$2="Any","Any",N1198)&amp;G1198</f>
        <v>AnyFlatAny45166</v>
      </c>
      <c r="E1198" s="5" t="e">
        <f>IF(I1198=#REF!,'Fixture list'!G1198,"")</f>
        <v>#REF!</v>
      </c>
      <c r="F1198" s="5" t="str">
        <f t="shared" si="147"/>
        <v>451664</v>
      </c>
      <c r="G1198" s="13">
        <v>45166</v>
      </c>
      <c r="H1198" s="14" t="s">
        <v>42</v>
      </c>
      <c r="I1198" s="14" t="s">
        <v>23</v>
      </c>
      <c r="J1198" s="14" t="s">
        <v>9</v>
      </c>
      <c r="K1198" s="14" t="s">
        <v>24</v>
      </c>
      <c r="L1198" s="14" t="s">
        <v>11</v>
      </c>
      <c r="M1198" s="14" t="s">
        <v>25</v>
      </c>
      <c r="N1198" s="14" t="s">
        <v>26</v>
      </c>
      <c r="O1198" s="14" t="s">
        <v>14</v>
      </c>
      <c r="P1198" s="14" t="s">
        <v>1168</v>
      </c>
      <c r="Q1198" s="12">
        <f t="shared" si="148"/>
        <v>1</v>
      </c>
      <c r="R1198" s="12" cm="1">
        <f t="array" ref="R1198">SUMPRODUCT(($G$2:$G$3117=G1198)*(Q1198&gt;$Q$2:$Q$3117))+1</f>
        <v>1</v>
      </c>
      <c r="S1198" s="12">
        <f t="shared" si="149"/>
        <v>101101</v>
      </c>
      <c r="T1198" cm="1">
        <f t="array" ref="T1198">SUMPRODUCT(($G$2:$G$3117=G1198)*(S1198&gt;$S$2:$S$3117))+1</f>
        <v>4</v>
      </c>
      <c r="U1198" t="str">
        <f t="shared" si="150"/>
        <v xml:space="preserve">SOUTHWELL </v>
      </c>
      <c r="V1198">
        <v>0</v>
      </c>
      <c r="W1198" t="s">
        <v>17</v>
      </c>
      <c r="X1198">
        <f t="shared" si="151"/>
        <v>2023</v>
      </c>
    </row>
    <row r="1199" spans="1:24" x14ac:dyDescent="0.25">
      <c r="A1199" s="10" t="str">
        <f t="shared" si="144"/>
        <v/>
      </c>
      <c r="B1199" s="10" t="str">
        <f t="shared" si="145"/>
        <v/>
      </c>
      <c r="C1199" s="10" t="str">
        <f t="shared" si="146"/>
        <v>Evening45173</v>
      </c>
      <c r="D1199" s="5" t="str">
        <f>IF('by region'!$C$2="Any","Any",'Fixture list'!W1199)&amp;M1199&amp;IF('by region'!$I$2="Any","Any",N1199)&amp;G1199</f>
        <v>AnyFlatAny45173</v>
      </c>
      <c r="E1199" s="5" t="e">
        <f>IF(I1199=#REF!,'Fixture list'!G1199,"")</f>
        <v>#REF!</v>
      </c>
      <c r="F1199" s="5" t="str">
        <f t="shared" si="147"/>
        <v>451733</v>
      </c>
      <c r="G1199" s="13">
        <v>45173</v>
      </c>
      <c r="H1199" s="14" t="s">
        <v>42</v>
      </c>
      <c r="I1199" s="14" t="s">
        <v>23</v>
      </c>
      <c r="J1199" s="14" t="s">
        <v>80</v>
      </c>
      <c r="K1199" s="14" t="s">
        <v>24</v>
      </c>
      <c r="L1199" s="14" t="s">
        <v>30</v>
      </c>
      <c r="M1199" s="14" t="s">
        <v>25</v>
      </c>
      <c r="N1199" s="14" t="s">
        <v>26</v>
      </c>
      <c r="O1199" s="14" t="s">
        <v>14</v>
      </c>
      <c r="P1199" s="14" t="s">
        <v>1201</v>
      </c>
      <c r="Q1199" s="12">
        <f t="shared" si="148"/>
        <v>2</v>
      </c>
      <c r="R1199" s="12" cm="1">
        <f t="array" ref="R1199">SUMPRODUCT(($G$2:$G$3117=G1199)*(Q1199&gt;$Q$2:$Q$3117))+1</f>
        <v>3</v>
      </c>
      <c r="S1199" s="12">
        <f t="shared" si="149"/>
        <v>300712</v>
      </c>
      <c r="T1199" cm="1">
        <f t="array" ref="T1199">SUMPRODUCT(($G$2:$G$3117=G1199)*(S1199&gt;$S$2:$S$3117))+1</f>
        <v>3</v>
      </c>
      <c r="U1199" t="str">
        <f t="shared" si="150"/>
        <v>SOUTHWELL †</v>
      </c>
      <c r="V1199">
        <v>0</v>
      </c>
      <c r="W1199" t="s">
        <v>30</v>
      </c>
      <c r="X1199">
        <f t="shared" si="151"/>
        <v>2023</v>
      </c>
    </row>
    <row r="1200" spans="1:24" x14ac:dyDescent="0.25">
      <c r="A1200" s="10" t="str">
        <f t="shared" si="144"/>
        <v/>
      </c>
      <c r="B1200" s="10" t="str">
        <f t="shared" si="145"/>
        <v/>
      </c>
      <c r="C1200" s="10" t="str">
        <f t="shared" si="146"/>
        <v>Afternoon45202</v>
      </c>
      <c r="D1200" s="5" t="str">
        <f>IF('by region'!$C$2="Any","Any",'Fixture list'!W1200)&amp;M1200&amp;IF('by region'!$I$2="Any","Any",N1200)&amp;G1200</f>
        <v>AnyJumpAny45202</v>
      </c>
      <c r="E1200" s="5" t="e">
        <f>IF(I1200=#REF!,'Fixture list'!G1200,"")</f>
        <v>#REF!</v>
      </c>
      <c r="F1200" s="5" t="str">
        <f t="shared" si="147"/>
        <v>452023</v>
      </c>
      <c r="G1200" s="13">
        <v>45202</v>
      </c>
      <c r="H1200" s="14" t="s">
        <v>7</v>
      </c>
      <c r="I1200" s="14" t="s">
        <v>23</v>
      </c>
      <c r="J1200" s="14" t="s">
        <v>9</v>
      </c>
      <c r="K1200" s="14" t="s">
        <v>24</v>
      </c>
      <c r="L1200" s="14" t="s">
        <v>30</v>
      </c>
      <c r="M1200" s="14" t="s">
        <v>12</v>
      </c>
      <c r="N1200" s="14" t="s">
        <v>13</v>
      </c>
      <c r="O1200" s="14" t="s">
        <v>14</v>
      </c>
      <c r="P1200" s="14" t="s">
        <v>1318</v>
      </c>
      <c r="Q1200" s="12">
        <f t="shared" si="148"/>
        <v>1</v>
      </c>
      <c r="R1200" s="12" cm="1">
        <f t="array" ref="R1200">SUMPRODUCT(($G$2:$G$3117=G1200)*(Q1200&gt;$Q$2:$Q$3117))+1</f>
        <v>1</v>
      </c>
      <c r="S1200" s="12">
        <f t="shared" si="149"/>
        <v>101830</v>
      </c>
      <c r="T1200" cm="1">
        <f t="array" ref="T1200">SUMPRODUCT(($G$2:$G$3117=G1200)*(S1200&gt;$S$2:$S$3117))+1</f>
        <v>3</v>
      </c>
      <c r="U1200" t="str">
        <f t="shared" si="150"/>
        <v xml:space="preserve">Southwell </v>
      </c>
      <c r="V1200">
        <v>0</v>
      </c>
      <c r="W1200" t="s">
        <v>17</v>
      </c>
      <c r="X1200">
        <f t="shared" si="151"/>
        <v>2023</v>
      </c>
    </row>
    <row r="1201" spans="1:24" x14ac:dyDescent="0.25">
      <c r="A1201" s="10" t="str">
        <f t="shared" si="144"/>
        <v/>
      </c>
      <c r="B1201" s="10" t="str">
        <f t="shared" si="145"/>
        <v/>
      </c>
      <c r="C1201" s="10" t="str">
        <f t="shared" si="146"/>
        <v>Afternoon45225</v>
      </c>
      <c r="D1201" s="5" t="str">
        <f>IF('by region'!$C$2="Any","Any",'Fixture list'!W1201)&amp;M1201&amp;IF('by region'!$I$2="Any","Any",N1201)&amp;G1201</f>
        <v>AnyFlatAny45225</v>
      </c>
      <c r="E1201" s="5" t="e">
        <f>IF(I1201=#REF!,'Fixture list'!G1201,"")</f>
        <v>#REF!</v>
      </c>
      <c r="F1201" s="5" t="str">
        <f t="shared" si="147"/>
        <v>452253</v>
      </c>
      <c r="G1201" s="13">
        <v>45225</v>
      </c>
      <c r="H1201" s="14" t="s">
        <v>34</v>
      </c>
      <c r="I1201" s="14" t="s">
        <v>23</v>
      </c>
      <c r="J1201" s="14" t="s">
        <v>9</v>
      </c>
      <c r="K1201" s="14" t="s">
        <v>24</v>
      </c>
      <c r="L1201" s="14" t="s">
        <v>11</v>
      </c>
      <c r="M1201" s="14" t="s">
        <v>25</v>
      </c>
      <c r="N1201" s="14" t="s">
        <v>26</v>
      </c>
      <c r="O1201" s="14" t="s">
        <v>14</v>
      </c>
      <c r="P1201" s="14" t="s">
        <v>1407</v>
      </c>
      <c r="Q1201" s="12">
        <f t="shared" si="148"/>
        <v>1</v>
      </c>
      <c r="R1201" s="12" cm="1">
        <f t="array" ref="R1201">SUMPRODUCT(($G$2:$G$3117=G1201)*(Q1201&gt;$Q$2:$Q$3117))+1</f>
        <v>1</v>
      </c>
      <c r="S1201" s="12">
        <f t="shared" si="149"/>
        <v>101188</v>
      </c>
      <c r="T1201" cm="1">
        <f t="array" ref="T1201">SUMPRODUCT(($G$2:$G$3117=G1201)*(S1201&gt;$S$2:$S$3117))+1</f>
        <v>3</v>
      </c>
      <c r="U1201" t="str">
        <f t="shared" si="150"/>
        <v xml:space="preserve">SOUTHWELL </v>
      </c>
      <c r="V1201">
        <v>0</v>
      </c>
      <c r="W1201" t="s">
        <v>17</v>
      </c>
      <c r="X1201">
        <f t="shared" si="151"/>
        <v>2023</v>
      </c>
    </row>
    <row r="1202" spans="1:24" x14ac:dyDescent="0.25">
      <c r="A1202" s="10" t="str">
        <f t="shared" si="144"/>
        <v/>
      </c>
      <c r="B1202" s="10" t="str">
        <f t="shared" si="145"/>
        <v/>
      </c>
      <c r="C1202" s="10" t="str">
        <f t="shared" si="146"/>
        <v>Afternoon45237</v>
      </c>
      <c r="D1202" s="5" t="str">
        <f>IF('by region'!$C$2="Any","Any",'Fixture list'!W1202)&amp;M1202&amp;IF('by region'!$I$2="Any","Any",N1202)&amp;G1202</f>
        <v>AnyFlatAny45237</v>
      </c>
      <c r="E1202" s="5" t="e">
        <f>IF(I1202=#REF!,'Fixture list'!G1202,"")</f>
        <v>#REF!</v>
      </c>
      <c r="F1202" s="5" t="str">
        <f t="shared" si="147"/>
        <v>452373</v>
      </c>
      <c r="G1202" s="13">
        <v>45237</v>
      </c>
      <c r="H1202" s="14" t="s">
        <v>7</v>
      </c>
      <c r="I1202" s="14" t="s">
        <v>23</v>
      </c>
      <c r="J1202" s="14" t="s">
        <v>9</v>
      </c>
      <c r="K1202" s="14" t="s">
        <v>24</v>
      </c>
      <c r="L1202" s="14" t="s">
        <v>17</v>
      </c>
      <c r="M1202" s="14" t="s">
        <v>25</v>
      </c>
      <c r="N1202" s="14" t="s">
        <v>26</v>
      </c>
      <c r="O1202" s="14" t="s">
        <v>14</v>
      </c>
      <c r="P1202" s="14" t="s">
        <v>1454</v>
      </c>
      <c r="Q1202" s="12">
        <f t="shared" si="148"/>
        <v>1</v>
      </c>
      <c r="R1202" s="12" cm="1">
        <f t="array" ref="R1202">SUMPRODUCT(($G$2:$G$3117=G1202)*(Q1202&gt;$Q$2:$Q$3117))+1</f>
        <v>1</v>
      </c>
      <c r="S1202" s="12">
        <f t="shared" si="149"/>
        <v>110147</v>
      </c>
      <c r="T1202" cm="1">
        <f t="array" ref="T1202">SUMPRODUCT(($G$2:$G$3117=G1202)*(S1202&gt;$S$2:$S$3117))+1</f>
        <v>3</v>
      </c>
      <c r="U1202" t="str">
        <f t="shared" si="150"/>
        <v xml:space="preserve">SOUTHWELL </v>
      </c>
      <c r="V1202">
        <v>0</v>
      </c>
      <c r="W1202" t="s">
        <v>17</v>
      </c>
      <c r="X1202">
        <f t="shared" si="151"/>
        <v>2023</v>
      </c>
    </row>
    <row r="1203" spans="1:24" x14ac:dyDescent="0.25">
      <c r="A1203" s="10" t="str">
        <f t="shared" si="144"/>
        <v/>
      </c>
      <c r="B1203" s="10" t="str">
        <f t="shared" si="145"/>
        <v/>
      </c>
      <c r="C1203" s="10" t="str">
        <f t="shared" si="146"/>
        <v>Afternoon45247</v>
      </c>
      <c r="D1203" s="5" t="str">
        <f>IF('by region'!$C$2="Any","Any",'Fixture list'!W1203)&amp;M1203&amp;IF('by region'!$I$2="Any","Any",N1203)&amp;G1203</f>
        <v>AnyJumpAny45247</v>
      </c>
      <c r="E1203" s="5" t="e">
        <f>IF(I1203=#REF!,'Fixture list'!G1203,"")</f>
        <v>#REF!</v>
      </c>
      <c r="F1203" s="5" t="str">
        <f t="shared" si="147"/>
        <v>452472</v>
      </c>
      <c r="G1203" s="13">
        <v>45247</v>
      </c>
      <c r="H1203" s="14" t="s">
        <v>35</v>
      </c>
      <c r="I1203" s="14" t="s">
        <v>23</v>
      </c>
      <c r="J1203" s="14" t="s">
        <v>9</v>
      </c>
      <c r="K1203" s="14" t="s">
        <v>24</v>
      </c>
      <c r="L1203" s="14" t="s">
        <v>19</v>
      </c>
      <c r="M1203" s="14" t="s">
        <v>12</v>
      </c>
      <c r="N1203" s="14" t="s">
        <v>13</v>
      </c>
      <c r="O1203" s="14" t="s">
        <v>14</v>
      </c>
      <c r="P1203" s="14" t="s">
        <v>1493</v>
      </c>
      <c r="Q1203" s="12">
        <f t="shared" si="148"/>
        <v>1</v>
      </c>
      <c r="R1203" s="12" cm="1">
        <f t="array" ref="R1203">SUMPRODUCT(($G$2:$G$3117=G1203)*(Q1203&gt;$Q$2:$Q$3117))+1</f>
        <v>1</v>
      </c>
      <c r="S1203" s="12">
        <f t="shared" si="149"/>
        <v>101617</v>
      </c>
      <c r="T1203" cm="1">
        <f t="array" ref="T1203">SUMPRODUCT(($G$2:$G$3117=G1203)*(S1203&gt;$S$2:$S$3117))+1</f>
        <v>2</v>
      </c>
      <c r="U1203" t="str">
        <f t="shared" si="150"/>
        <v xml:space="preserve">Southwell </v>
      </c>
      <c r="V1203">
        <v>0</v>
      </c>
      <c r="W1203" t="s">
        <v>19</v>
      </c>
      <c r="X1203">
        <f t="shared" si="151"/>
        <v>2023</v>
      </c>
    </row>
    <row r="1204" spans="1:24" x14ac:dyDescent="0.25">
      <c r="A1204" s="10" t="str">
        <f t="shared" si="144"/>
        <v/>
      </c>
      <c r="B1204" s="10" t="str">
        <f t="shared" si="145"/>
        <v/>
      </c>
      <c r="C1204" s="10" t="str">
        <f t="shared" si="146"/>
        <v>Floodlit45252</v>
      </c>
      <c r="D1204" s="5" t="str">
        <f>IF('by region'!$C$2="Any","Any",'Fixture list'!W1204)&amp;M1204&amp;IF('by region'!$I$2="Any","Any",N1204)&amp;G1204</f>
        <v>AnyFlatAny45252</v>
      </c>
      <c r="E1204" s="5" t="e">
        <f>IF(I1204=#REF!,'Fixture list'!G1204,"")</f>
        <v>#REF!</v>
      </c>
      <c r="F1204" s="5" t="str">
        <f t="shared" si="147"/>
        <v>452524</v>
      </c>
      <c r="G1204" s="13">
        <v>45252</v>
      </c>
      <c r="H1204" s="14" t="s">
        <v>27</v>
      </c>
      <c r="I1204" s="14" t="s">
        <v>23</v>
      </c>
      <c r="J1204" s="14" t="s">
        <v>32</v>
      </c>
      <c r="K1204" s="14" t="s">
        <v>24</v>
      </c>
      <c r="L1204" s="14" t="s">
        <v>19</v>
      </c>
      <c r="M1204" s="14" t="s">
        <v>25</v>
      </c>
      <c r="N1204" s="14" t="s">
        <v>26</v>
      </c>
      <c r="O1204" s="14" t="s">
        <v>14</v>
      </c>
      <c r="P1204" s="14" t="s">
        <v>1509</v>
      </c>
      <c r="Q1204" s="12">
        <f t="shared" si="148"/>
        <v>3</v>
      </c>
      <c r="R1204" s="12" cm="1">
        <f t="array" ref="R1204">SUMPRODUCT(($G$2:$G$3117=G1204)*(Q1204&gt;$Q$2:$Q$3117))+1</f>
        <v>4</v>
      </c>
      <c r="S1204" s="12">
        <f t="shared" si="149"/>
        <v>401520</v>
      </c>
      <c r="T1204" cm="1">
        <f t="array" ref="T1204">SUMPRODUCT(($G$2:$G$3117=G1204)*(S1204&gt;$S$2:$S$3117))+1</f>
        <v>4</v>
      </c>
      <c r="U1204" t="str">
        <f t="shared" si="150"/>
        <v>SOUTHWELL #</v>
      </c>
      <c r="V1204">
        <v>0</v>
      </c>
      <c r="W1204" t="s">
        <v>30</v>
      </c>
      <c r="X1204">
        <f t="shared" si="151"/>
        <v>2023</v>
      </c>
    </row>
    <row r="1205" spans="1:24" x14ac:dyDescent="0.25">
      <c r="A1205" s="10" t="str">
        <f t="shared" si="144"/>
        <v/>
      </c>
      <c r="B1205" s="10" t="str">
        <f t="shared" si="145"/>
        <v/>
      </c>
      <c r="C1205" s="10" t="str">
        <f t="shared" si="146"/>
        <v>Floodlit45254</v>
      </c>
      <c r="D1205" s="5" t="str">
        <f>IF('by region'!$C$2="Any","Any",'Fixture list'!W1205)&amp;M1205&amp;IF('by region'!$I$2="Any","Any",N1205)&amp;G1205</f>
        <v>AnyFlatAny45254</v>
      </c>
      <c r="E1205" s="5" t="e">
        <f>IF(I1205=#REF!,'Fixture list'!G1205,"")</f>
        <v>#REF!</v>
      </c>
      <c r="F1205" s="5" t="str">
        <f t="shared" si="147"/>
        <v>452544</v>
      </c>
      <c r="G1205" s="13">
        <v>45254</v>
      </c>
      <c r="H1205" s="14" t="s">
        <v>35</v>
      </c>
      <c r="I1205" s="14" t="s">
        <v>23</v>
      </c>
      <c r="J1205" s="14" t="s">
        <v>32</v>
      </c>
      <c r="K1205" s="14" t="s">
        <v>24</v>
      </c>
      <c r="L1205" s="14" t="s">
        <v>19</v>
      </c>
      <c r="M1205" s="14" t="s">
        <v>25</v>
      </c>
      <c r="N1205" s="14" t="s">
        <v>26</v>
      </c>
      <c r="O1205" s="14" t="s">
        <v>14</v>
      </c>
      <c r="P1205" s="14" t="s">
        <v>1517</v>
      </c>
      <c r="Q1205" s="12">
        <f t="shared" si="148"/>
        <v>3</v>
      </c>
      <c r="R1205" s="12" cm="1">
        <f t="array" ref="R1205">SUMPRODUCT(($G$2:$G$3117=G1205)*(Q1205&gt;$Q$2:$Q$3117))+1</f>
        <v>4</v>
      </c>
      <c r="S1205" s="12">
        <f t="shared" si="149"/>
        <v>411102</v>
      </c>
      <c r="T1205" cm="1">
        <f t="array" ref="T1205">SUMPRODUCT(($G$2:$G$3117=G1205)*(S1205&gt;$S$2:$S$3117))+1</f>
        <v>4</v>
      </c>
      <c r="U1205" t="str">
        <f t="shared" si="150"/>
        <v>SOUTHWELL #</v>
      </c>
      <c r="V1205">
        <v>0</v>
      </c>
      <c r="W1205" t="s">
        <v>17</v>
      </c>
      <c r="X1205">
        <f t="shared" si="151"/>
        <v>2023</v>
      </c>
    </row>
    <row r="1206" spans="1:24" x14ac:dyDescent="0.25">
      <c r="A1206" s="10" t="str">
        <f t="shared" si="144"/>
        <v/>
      </c>
      <c r="B1206" s="10" t="str">
        <f t="shared" si="145"/>
        <v/>
      </c>
      <c r="C1206" s="10" t="str">
        <f t="shared" si="146"/>
        <v>Afternoon45258</v>
      </c>
      <c r="D1206" s="5" t="str">
        <f>IF('by region'!$C$2="Any","Any",'Fixture list'!W1206)&amp;M1206&amp;IF('by region'!$I$2="Any","Any",N1206)&amp;G1206</f>
        <v>AnyJumpAny45258</v>
      </c>
      <c r="E1206" s="5" t="e">
        <f>IF(I1206=#REF!,'Fixture list'!G1206,"")</f>
        <v>#REF!</v>
      </c>
      <c r="F1206" s="5" t="str">
        <f t="shared" si="147"/>
        <v>452582</v>
      </c>
      <c r="G1206" s="13">
        <v>45258</v>
      </c>
      <c r="H1206" s="14" t="s">
        <v>7</v>
      </c>
      <c r="I1206" s="14" t="s">
        <v>23</v>
      </c>
      <c r="J1206" s="14" t="s">
        <v>9</v>
      </c>
      <c r="K1206" s="14" t="s">
        <v>24</v>
      </c>
      <c r="L1206" s="14" t="s">
        <v>30</v>
      </c>
      <c r="M1206" s="14" t="s">
        <v>12</v>
      </c>
      <c r="N1206" s="14" t="s">
        <v>13</v>
      </c>
      <c r="O1206" s="14" t="s">
        <v>14</v>
      </c>
      <c r="P1206" s="14" t="s">
        <v>1531</v>
      </c>
      <c r="Q1206" s="12">
        <f t="shared" si="148"/>
        <v>1</v>
      </c>
      <c r="R1206" s="12" cm="1">
        <f t="array" ref="R1206">SUMPRODUCT(($G$2:$G$3117=G1206)*(Q1206&gt;$Q$2:$Q$3117))+1</f>
        <v>1</v>
      </c>
      <c r="S1206" s="12">
        <f t="shared" si="149"/>
        <v>101646</v>
      </c>
      <c r="T1206" cm="1">
        <f t="array" ref="T1206">SUMPRODUCT(($G$2:$G$3117=G1206)*(S1206&gt;$S$2:$S$3117))+1</f>
        <v>2</v>
      </c>
      <c r="U1206" t="str">
        <f t="shared" si="150"/>
        <v xml:space="preserve">Southwell </v>
      </c>
      <c r="V1206">
        <v>0</v>
      </c>
      <c r="W1206" t="s">
        <v>11</v>
      </c>
      <c r="X1206">
        <f t="shared" si="151"/>
        <v>2023</v>
      </c>
    </row>
    <row r="1207" spans="1:24" x14ac:dyDescent="0.25">
      <c r="A1207" s="10" t="str">
        <f t="shared" si="144"/>
        <v/>
      </c>
      <c r="B1207" s="10" t="str">
        <f t="shared" si="145"/>
        <v/>
      </c>
      <c r="C1207" s="10" t="str">
        <f t="shared" si="146"/>
        <v>Afternoon45265</v>
      </c>
      <c r="D1207" s="5" t="str">
        <f>IF('by region'!$C$2="Any","Any",'Fixture list'!W1207)&amp;M1207&amp;IF('by region'!$I$2="Any","Any",N1207)&amp;G1207</f>
        <v>AnyJumpAny45265</v>
      </c>
      <c r="E1207" s="5" t="e">
        <f>IF(I1207=#REF!,'Fixture list'!G1207,"")</f>
        <v>#REF!</v>
      </c>
      <c r="F1207" s="5" t="str">
        <f t="shared" si="147"/>
        <v>452651</v>
      </c>
      <c r="G1207" s="13">
        <v>45265</v>
      </c>
      <c r="H1207" s="14" t="s">
        <v>7</v>
      </c>
      <c r="I1207" s="14" t="s">
        <v>23</v>
      </c>
      <c r="J1207" s="14" t="s">
        <v>9</v>
      </c>
      <c r="K1207" s="14" t="s">
        <v>24</v>
      </c>
      <c r="L1207" s="14" t="s">
        <v>30</v>
      </c>
      <c r="M1207" s="14" t="s">
        <v>12</v>
      </c>
      <c r="N1207" s="14" t="s">
        <v>13</v>
      </c>
      <c r="O1207" s="14" t="s">
        <v>14</v>
      </c>
      <c r="P1207" s="14" t="s">
        <v>1553</v>
      </c>
      <c r="Q1207" s="12">
        <f t="shared" si="148"/>
        <v>1</v>
      </c>
      <c r="R1207" s="12" cm="1">
        <f t="array" ref="R1207">SUMPRODUCT(($G$2:$G$3117=G1207)*(Q1207&gt;$Q$2:$Q$3117))+1</f>
        <v>1</v>
      </c>
      <c r="S1207" s="12">
        <f t="shared" si="149"/>
        <v>101843</v>
      </c>
      <c r="T1207" cm="1">
        <f t="array" ref="T1207">SUMPRODUCT(($G$2:$G$3117=G1207)*(S1207&gt;$S$2:$S$3117))+1</f>
        <v>1</v>
      </c>
      <c r="U1207" t="str">
        <f t="shared" si="150"/>
        <v xml:space="preserve">Southwell </v>
      </c>
      <c r="V1207">
        <v>0</v>
      </c>
      <c r="W1207" t="s">
        <v>30</v>
      </c>
      <c r="X1207">
        <f t="shared" si="151"/>
        <v>2023</v>
      </c>
    </row>
    <row r="1208" spans="1:24" x14ac:dyDescent="0.25">
      <c r="A1208" s="10" t="str">
        <f t="shared" si="144"/>
        <v/>
      </c>
      <c r="B1208" s="10" t="str">
        <f t="shared" si="145"/>
        <v/>
      </c>
      <c r="C1208" s="10" t="str">
        <f t="shared" si="146"/>
        <v>Floodlit45272</v>
      </c>
      <c r="D1208" s="5" t="str">
        <f>IF('by region'!$C$2="Any","Any",'Fixture list'!W1208)&amp;M1208&amp;IF('by region'!$I$2="Any","Any",N1208)&amp;G1208</f>
        <v>AnyFlatAny45272</v>
      </c>
      <c r="E1208" s="5" t="e">
        <f>IF(I1208=#REF!,'Fixture list'!G1208,"")</f>
        <v>#REF!</v>
      </c>
      <c r="F1208" s="5" t="str">
        <f t="shared" si="147"/>
        <v>452723</v>
      </c>
      <c r="G1208" s="13">
        <v>45272</v>
      </c>
      <c r="H1208" s="14" t="s">
        <v>7</v>
      </c>
      <c r="I1208" s="14" t="s">
        <v>23</v>
      </c>
      <c r="J1208" s="14" t="s">
        <v>32</v>
      </c>
      <c r="K1208" s="14" t="s">
        <v>24</v>
      </c>
      <c r="L1208" s="14" t="s">
        <v>19</v>
      </c>
      <c r="M1208" s="14" t="s">
        <v>25</v>
      </c>
      <c r="N1208" s="14" t="s">
        <v>26</v>
      </c>
      <c r="O1208" s="14" t="s">
        <v>14</v>
      </c>
      <c r="P1208" s="14" t="s">
        <v>1576</v>
      </c>
      <c r="Q1208" s="12">
        <f t="shared" si="148"/>
        <v>3</v>
      </c>
      <c r="R1208" s="12" cm="1">
        <f t="array" ref="R1208">SUMPRODUCT(($G$2:$G$3117=G1208)*(Q1208&gt;$Q$2:$Q$3117))+1</f>
        <v>3</v>
      </c>
      <c r="S1208" s="12">
        <f t="shared" si="149"/>
        <v>311104</v>
      </c>
      <c r="T1208" cm="1">
        <f t="array" ref="T1208">SUMPRODUCT(($G$2:$G$3117=G1208)*(S1208&gt;$S$2:$S$3117))+1</f>
        <v>3</v>
      </c>
      <c r="U1208" t="str">
        <f t="shared" si="150"/>
        <v>SOUTHWELL #</v>
      </c>
      <c r="V1208">
        <v>0</v>
      </c>
      <c r="W1208" t="s">
        <v>19</v>
      </c>
      <c r="X1208">
        <f t="shared" si="151"/>
        <v>2023</v>
      </c>
    </row>
    <row r="1209" spans="1:24" x14ac:dyDescent="0.25">
      <c r="A1209" s="10" t="str">
        <f t="shared" si="144"/>
        <v/>
      </c>
      <c r="B1209" s="10" t="str">
        <f t="shared" si="145"/>
        <v/>
      </c>
      <c r="C1209" s="10" t="str">
        <f t="shared" si="146"/>
        <v>Afternoon45277</v>
      </c>
      <c r="D1209" s="5" t="str">
        <f>IF('by region'!$C$2="Any","Any",'Fixture list'!W1209)&amp;M1209&amp;IF('by region'!$I$2="Any","Any",N1209)&amp;G1209</f>
        <v>AnyJumpAny45277</v>
      </c>
      <c r="E1209" s="5" t="e">
        <f>IF(I1209=#REF!,'Fixture list'!G1209,"")</f>
        <v>#REF!</v>
      </c>
      <c r="F1209" s="5" t="str">
        <f t="shared" si="147"/>
        <v>452772</v>
      </c>
      <c r="G1209" s="13">
        <v>45277</v>
      </c>
      <c r="H1209" s="14" t="s">
        <v>40</v>
      </c>
      <c r="I1209" s="14" t="s">
        <v>23</v>
      </c>
      <c r="J1209" s="14" t="s">
        <v>9</v>
      </c>
      <c r="K1209" s="14" t="s">
        <v>24</v>
      </c>
      <c r="L1209" s="14" t="s">
        <v>17</v>
      </c>
      <c r="M1209" s="14" t="s">
        <v>12</v>
      </c>
      <c r="N1209" s="14" t="s">
        <v>13</v>
      </c>
      <c r="O1209" s="14" t="s">
        <v>14</v>
      </c>
      <c r="P1209" s="14" t="s">
        <v>1597</v>
      </c>
      <c r="Q1209" s="12">
        <f t="shared" si="148"/>
        <v>1</v>
      </c>
      <c r="R1209" s="12" cm="1">
        <f t="array" ref="R1209">SUMPRODUCT(($G$2:$G$3117=G1209)*(Q1209&gt;$Q$2:$Q$3117))+1</f>
        <v>1</v>
      </c>
      <c r="S1209" s="12">
        <f t="shared" si="149"/>
        <v>110384</v>
      </c>
      <c r="T1209" cm="1">
        <f t="array" ref="T1209">SUMPRODUCT(($G$2:$G$3117=G1209)*(S1209&gt;$S$2:$S$3117))+1</f>
        <v>2</v>
      </c>
      <c r="U1209" t="str">
        <f t="shared" si="150"/>
        <v xml:space="preserve">Southwell </v>
      </c>
      <c r="V1209">
        <v>0</v>
      </c>
      <c r="W1209" t="s">
        <v>11</v>
      </c>
      <c r="X1209">
        <f t="shared" si="151"/>
        <v>2023</v>
      </c>
    </row>
    <row r="1210" spans="1:24" x14ac:dyDescent="0.25">
      <c r="A1210" s="10" t="str">
        <f t="shared" si="144"/>
        <v/>
      </c>
      <c r="B1210" s="10" t="str">
        <f t="shared" si="145"/>
        <v/>
      </c>
      <c r="C1210" s="10" t="str">
        <f t="shared" si="146"/>
        <v>Afternoon45281</v>
      </c>
      <c r="D1210" s="5" t="str">
        <f>IF('by region'!$C$2="Any","Any",'Fixture list'!W1210)&amp;M1210&amp;IF('by region'!$I$2="Any","Any",N1210)&amp;G1210</f>
        <v>AnyFlatAny45281</v>
      </c>
      <c r="E1210" s="5" t="e">
        <f>IF(I1210=#REF!,'Fixture list'!G1210,"")</f>
        <v>#REF!</v>
      </c>
      <c r="F1210" s="5" t="str">
        <f t="shared" si="147"/>
        <v>452812</v>
      </c>
      <c r="G1210" s="13">
        <v>45281</v>
      </c>
      <c r="H1210" s="14" t="s">
        <v>34</v>
      </c>
      <c r="I1210" s="14" t="s">
        <v>23</v>
      </c>
      <c r="J1210" s="14" t="s">
        <v>9</v>
      </c>
      <c r="K1210" s="14" t="s">
        <v>24</v>
      </c>
      <c r="L1210" s="14" t="s">
        <v>19</v>
      </c>
      <c r="M1210" s="14" t="s">
        <v>25</v>
      </c>
      <c r="N1210" s="14" t="s">
        <v>26</v>
      </c>
      <c r="O1210" s="14" t="s">
        <v>14</v>
      </c>
      <c r="P1210" s="14" t="s">
        <v>1610</v>
      </c>
      <c r="Q1210" s="12">
        <f t="shared" si="148"/>
        <v>1</v>
      </c>
      <c r="R1210" s="12" cm="1">
        <f t="array" ref="R1210">SUMPRODUCT(($G$2:$G$3117=G1210)*(Q1210&gt;$Q$2:$Q$3117))+1</f>
        <v>1</v>
      </c>
      <c r="S1210" s="12">
        <f t="shared" si="149"/>
        <v>111509</v>
      </c>
      <c r="T1210" cm="1">
        <f t="array" ref="T1210">SUMPRODUCT(($G$2:$G$3117=G1210)*(S1210&gt;$S$2:$S$3117))+1</f>
        <v>2</v>
      </c>
      <c r="U1210" t="str">
        <f t="shared" si="150"/>
        <v xml:space="preserve">SOUTHWELL </v>
      </c>
      <c r="V1210">
        <v>0</v>
      </c>
      <c r="W1210" t="s">
        <v>19</v>
      </c>
      <c r="X1210">
        <f t="shared" si="151"/>
        <v>2023</v>
      </c>
    </row>
    <row r="1211" spans="1:24" x14ac:dyDescent="0.25">
      <c r="A1211" s="10" t="str">
        <f t="shared" si="144"/>
        <v/>
      </c>
      <c r="B1211" s="10" t="str">
        <f t="shared" si="145"/>
        <v/>
      </c>
      <c r="C1211" s="10" t="str">
        <f t="shared" si="146"/>
        <v>Afternoon45282</v>
      </c>
      <c r="D1211" s="5" t="str">
        <f>IF('by region'!$C$2="Any","Any",'Fixture list'!W1211)&amp;M1211&amp;IF('by region'!$I$2="Any","Any",N1211)&amp;G1211</f>
        <v>AnyFlatAny45282</v>
      </c>
      <c r="E1211" s="5" t="e">
        <f>IF(I1211=#REF!,'Fixture list'!G1211,"")</f>
        <v>#REF!</v>
      </c>
      <c r="F1211" s="5" t="str">
        <f t="shared" si="147"/>
        <v>452822</v>
      </c>
      <c r="G1211" s="13">
        <v>45282</v>
      </c>
      <c r="H1211" s="14" t="s">
        <v>35</v>
      </c>
      <c r="I1211" s="14" t="s">
        <v>23</v>
      </c>
      <c r="J1211" s="14" t="s">
        <v>9</v>
      </c>
      <c r="K1211" s="14" t="s">
        <v>24</v>
      </c>
      <c r="L1211" s="14" t="s">
        <v>19</v>
      </c>
      <c r="M1211" s="14" t="s">
        <v>25</v>
      </c>
      <c r="N1211" s="14" t="s">
        <v>26</v>
      </c>
      <c r="O1211" s="14" t="s">
        <v>14</v>
      </c>
      <c r="P1211" s="14" t="s">
        <v>1614</v>
      </c>
      <c r="Q1211" s="12">
        <f t="shared" si="148"/>
        <v>1</v>
      </c>
      <c r="R1211" s="12" cm="1">
        <f t="array" ref="R1211">SUMPRODUCT(($G$2:$G$3117=G1211)*(Q1211&gt;$Q$2:$Q$3117))+1</f>
        <v>1</v>
      </c>
      <c r="S1211" s="12">
        <f t="shared" si="149"/>
        <v>101555</v>
      </c>
      <c r="T1211" cm="1">
        <f t="array" ref="T1211">SUMPRODUCT(($G$2:$G$3117=G1211)*(S1211&gt;$S$2:$S$3117))+1</f>
        <v>2</v>
      </c>
      <c r="U1211" t="str">
        <f t="shared" si="150"/>
        <v xml:space="preserve">SOUTHWELL </v>
      </c>
      <c r="V1211">
        <v>0</v>
      </c>
      <c r="W1211" t="s">
        <v>30</v>
      </c>
      <c r="X1211">
        <f t="shared" si="151"/>
        <v>2023</v>
      </c>
    </row>
    <row r="1212" spans="1:24" x14ac:dyDescent="0.25">
      <c r="A1212" s="10" t="str">
        <f t="shared" si="144"/>
        <v/>
      </c>
      <c r="B1212" s="10" t="str">
        <f t="shared" si="145"/>
        <v/>
      </c>
      <c r="C1212" s="10" t="str">
        <f t="shared" si="146"/>
        <v>Floodlit45289</v>
      </c>
      <c r="D1212" s="5" t="str">
        <f>IF('by region'!$C$2="Any","Any",'Fixture list'!W1212)&amp;M1212&amp;IF('by region'!$I$2="Any","Any",N1212)&amp;G1212</f>
        <v>AnyFlatAny45289</v>
      </c>
      <c r="E1212" s="5" t="e">
        <f>IF(I1212=#REF!,'Fixture list'!G1212,"")</f>
        <v>#REF!</v>
      </c>
      <c r="F1212" s="5" t="str">
        <f t="shared" si="147"/>
        <v>452893</v>
      </c>
      <c r="G1212" s="13">
        <v>45289</v>
      </c>
      <c r="H1212" s="14" t="s">
        <v>35</v>
      </c>
      <c r="I1212" s="14" t="s">
        <v>23</v>
      </c>
      <c r="J1212" s="14" t="s">
        <v>32</v>
      </c>
      <c r="K1212" s="14" t="s">
        <v>24</v>
      </c>
      <c r="L1212" s="14" t="s">
        <v>11</v>
      </c>
      <c r="M1212" s="14" t="s">
        <v>25</v>
      </c>
      <c r="N1212" s="14" t="s">
        <v>26</v>
      </c>
      <c r="O1212" s="14" t="s">
        <v>14</v>
      </c>
      <c r="P1212" s="14" t="s">
        <v>1636</v>
      </c>
      <c r="Q1212" s="12">
        <f t="shared" si="148"/>
        <v>3</v>
      </c>
      <c r="R1212" s="12" cm="1">
        <f t="array" ref="R1212">SUMPRODUCT(($G$2:$G$3117=G1212)*(Q1212&gt;$Q$2:$Q$3117))+1</f>
        <v>3</v>
      </c>
      <c r="S1212" s="12">
        <f t="shared" si="149"/>
        <v>311866</v>
      </c>
      <c r="T1212" cm="1">
        <f t="array" ref="T1212">SUMPRODUCT(($G$2:$G$3117=G1212)*(S1212&gt;$S$2:$S$3117))+1</f>
        <v>3</v>
      </c>
      <c r="U1212" t="str">
        <f t="shared" si="150"/>
        <v>SOUTHWELL #</v>
      </c>
      <c r="V1212">
        <v>0</v>
      </c>
      <c r="W1212" t="s">
        <v>17</v>
      </c>
      <c r="X1212">
        <f t="shared" si="151"/>
        <v>2023</v>
      </c>
    </row>
    <row r="1213" spans="1:24" x14ac:dyDescent="0.25">
      <c r="A1213" s="10" t="str">
        <f t="shared" si="144"/>
        <v/>
      </c>
      <c r="B1213" s="10" t="str">
        <f t="shared" si="145"/>
        <v/>
      </c>
      <c r="C1213" s="10" t="str">
        <f t="shared" si="146"/>
        <v>Afternoon44998</v>
      </c>
      <c r="D1213" s="5" t="str">
        <f>IF('by region'!$C$2="Any","Any",'Fixture list'!W1213)&amp;M1213&amp;IF('by region'!$I$2="Any","Any",N1213)&amp;G1213</f>
        <v>AnyJumpAny44998</v>
      </c>
      <c r="E1213" s="5" t="e">
        <f>IF(I1213=#REF!,'Fixture list'!G1213,"")</f>
        <v>#REF!</v>
      </c>
      <c r="F1213" s="5" t="str">
        <f t="shared" si="147"/>
        <v>449982</v>
      </c>
      <c r="G1213" s="13">
        <v>44998</v>
      </c>
      <c r="H1213" s="14" t="s">
        <v>42</v>
      </c>
      <c r="I1213" s="14" t="s">
        <v>66</v>
      </c>
      <c r="J1213" s="14" t="s">
        <v>9</v>
      </c>
      <c r="K1213" s="14" t="s">
        <v>10</v>
      </c>
      <c r="L1213" s="14" t="s">
        <v>17</v>
      </c>
      <c r="M1213" s="14" t="s">
        <v>12</v>
      </c>
      <c r="N1213" s="14" t="s">
        <v>13</v>
      </c>
      <c r="O1213" s="14" t="s">
        <v>14</v>
      </c>
      <c r="P1213" s="14" t="s">
        <v>419</v>
      </c>
      <c r="Q1213" s="12">
        <f t="shared" si="148"/>
        <v>1</v>
      </c>
      <c r="R1213" s="12" cm="1">
        <f t="array" ref="R1213">SUMPRODUCT(($G$2:$G$3117=G1213)*(Q1213&gt;$Q$2:$Q$3117))+1</f>
        <v>1</v>
      </c>
      <c r="S1213" s="12">
        <f t="shared" si="149"/>
        <v>101581</v>
      </c>
      <c r="T1213" cm="1">
        <f t="array" ref="T1213">SUMPRODUCT(($G$2:$G$3117=G1213)*(S1213&gt;$S$2:$S$3117))+1</f>
        <v>2</v>
      </c>
      <c r="U1213" t="str">
        <f t="shared" si="150"/>
        <v xml:space="preserve">Stratford-On-Avon </v>
      </c>
      <c r="V1213">
        <v>0</v>
      </c>
      <c r="W1213" t="s">
        <v>11</v>
      </c>
      <c r="X1213">
        <f t="shared" si="151"/>
        <v>2023</v>
      </c>
    </row>
    <row r="1214" spans="1:24" x14ac:dyDescent="0.25">
      <c r="A1214" s="10" t="str">
        <f t="shared" si="144"/>
        <v/>
      </c>
      <c r="B1214" s="10" t="str">
        <f t="shared" si="145"/>
        <v/>
      </c>
      <c r="C1214" s="10" t="str">
        <f t="shared" si="146"/>
        <v>Afternoon45017</v>
      </c>
      <c r="D1214" s="5" t="str">
        <f>IF('by region'!$C$2="Any","Any",'Fixture list'!W1214)&amp;M1214&amp;IF('by region'!$I$2="Any","Any",N1214)&amp;G1214</f>
        <v>AnyJumpAny45017</v>
      </c>
      <c r="E1214" s="5" t="e">
        <f>IF(I1214=#REF!,'Fixture list'!G1214,"")</f>
        <v>#REF!</v>
      </c>
      <c r="F1214" s="5" t="str">
        <f t="shared" si="147"/>
        <v>450174</v>
      </c>
      <c r="G1214" s="13">
        <v>45017</v>
      </c>
      <c r="H1214" s="14" t="s">
        <v>37</v>
      </c>
      <c r="I1214" s="14" t="s">
        <v>66</v>
      </c>
      <c r="J1214" s="14" t="s">
        <v>9</v>
      </c>
      <c r="K1214" s="14" t="s">
        <v>10</v>
      </c>
      <c r="L1214" s="14" t="s">
        <v>17</v>
      </c>
      <c r="M1214" s="14" t="s">
        <v>12</v>
      </c>
      <c r="N1214" s="14" t="s">
        <v>13</v>
      </c>
      <c r="O1214" s="14" t="s">
        <v>14</v>
      </c>
      <c r="P1214" s="14" t="s">
        <v>489</v>
      </c>
      <c r="Q1214" s="12">
        <f t="shared" si="148"/>
        <v>1</v>
      </c>
      <c r="R1214" s="12" cm="1">
        <f t="array" ref="R1214">SUMPRODUCT(($G$2:$G$3117=G1214)*(Q1214&gt;$Q$2:$Q$3117))+1</f>
        <v>1</v>
      </c>
      <c r="S1214" s="12">
        <f t="shared" si="149"/>
        <v>101574</v>
      </c>
      <c r="T1214" cm="1">
        <f t="array" ref="T1214">SUMPRODUCT(($G$2:$G$3117=G1214)*(S1214&gt;$S$2:$S$3117))+1</f>
        <v>4</v>
      </c>
      <c r="U1214" t="str">
        <f t="shared" si="150"/>
        <v xml:space="preserve">Stratford-On-Avon </v>
      </c>
      <c r="V1214">
        <v>0</v>
      </c>
      <c r="W1214" t="s">
        <v>11</v>
      </c>
      <c r="X1214">
        <f t="shared" si="151"/>
        <v>2023</v>
      </c>
    </row>
    <row r="1215" spans="1:24" x14ac:dyDescent="0.25">
      <c r="A1215" s="10" t="str">
        <f t="shared" si="144"/>
        <v/>
      </c>
      <c r="B1215" s="10" t="str">
        <f t="shared" si="145"/>
        <v/>
      </c>
      <c r="C1215" s="10" t="str">
        <f t="shared" si="146"/>
        <v>Afternoon45039</v>
      </c>
      <c r="D1215" s="5" t="str">
        <f>IF('by region'!$C$2="Any","Any",'Fixture list'!W1215)&amp;M1215&amp;IF('by region'!$I$2="Any","Any",N1215)&amp;G1215</f>
        <v>AnyJumpAny45039</v>
      </c>
      <c r="E1215" s="5" t="e">
        <f>IF(I1215=#REF!,'Fixture list'!G1215,"")</f>
        <v>#REF!</v>
      </c>
      <c r="F1215" s="5" t="str">
        <f t="shared" si="147"/>
        <v>450391</v>
      </c>
      <c r="G1215" s="13">
        <v>45039</v>
      </c>
      <c r="H1215" s="14" t="s">
        <v>40</v>
      </c>
      <c r="I1215" s="14" t="s">
        <v>66</v>
      </c>
      <c r="J1215" s="14" t="s">
        <v>9</v>
      </c>
      <c r="K1215" s="14" t="s">
        <v>10</v>
      </c>
      <c r="L1215" s="14" t="s">
        <v>17</v>
      </c>
      <c r="M1215" s="14" t="s">
        <v>12</v>
      </c>
      <c r="N1215" s="14" t="s">
        <v>13</v>
      </c>
      <c r="O1215" s="14" t="s">
        <v>14</v>
      </c>
      <c r="P1215" s="14" t="s">
        <v>574</v>
      </c>
      <c r="Q1215" s="12">
        <f t="shared" si="148"/>
        <v>1</v>
      </c>
      <c r="R1215" s="12" cm="1">
        <f t="array" ref="R1215">SUMPRODUCT(($G$2:$G$3117=G1215)*(Q1215&gt;$Q$2:$Q$3117))+1</f>
        <v>1</v>
      </c>
      <c r="S1215" s="12">
        <f t="shared" si="149"/>
        <v>101572</v>
      </c>
      <c r="T1215" cm="1">
        <f t="array" ref="T1215">SUMPRODUCT(($G$2:$G$3117=G1215)*(S1215&gt;$S$2:$S$3117))+1</f>
        <v>1</v>
      </c>
      <c r="U1215" t="str">
        <f t="shared" si="150"/>
        <v xml:space="preserve">Stratford-On-Avon </v>
      </c>
      <c r="V1215">
        <v>0</v>
      </c>
      <c r="W1215" t="s">
        <v>17</v>
      </c>
      <c r="X1215">
        <f t="shared" si="151"/>
        <v>2023</v>
      </c>
    </row>
    <row r="1216" spans="1:24" x14ac:dyDescent="0.25">
      <c r="A1216" s="10" t="str">
        <f t="shared" si="144"/>
        <v/>
      </c>
      <c r="B1216" s="10" t="str">
        <f t="shared" si="145"/>
        <v/>
      </c>
      <c r="C1216" s="10" t="str">
        <f t="shared" si="146"/>
        <v>Afternoon45067</v>
      </c>
      <c r="D1216" s="5" t="str">
        <f>IF('by region'!$C$2="Any","Any",'Fixture list'!W1216)&amp;M1216&amp;IF('by region'!$I$2="Any","Any",N1216)&amp;G1216</f>
        <v>AnyJumpAny45067</v>
      </c>
      <c r="E1216" s="5" t="e">
        <f>IF(I1216=#REF!,'Fixture list'!G1216,"")</f>
        <v>#REF!</v>
      </c>
      <c r="F1216" s="5" t="str">
        <f t="shared" si="147"/>
        <v>450672</v>
      </c>
      <c r="G1216" s="13">
        <v>45067</v>
      </c>
      <c r="H1216" s="14" t="s">
        <v>40</v>
      </c>
      <c r="I1216" s="14" t="s">
        <v>66</v>
      </c>
      <c r="J1216" s="14" t="s">
        <v>9</v>
      </c>
      <c r="K1216" s="14" t="s">
        <v>10</v>
      </c>
      <c r="L1216" s="14" t="s">
        <v>17</v>
      </c>
      <c r="M1216" s="14" t="s">
        <v>12</v>
      </c>
      <c r="N1216" s="14" t="s">
        <v>13</v>
      </c>
      <c r="O1216" s="14" t="s">
        <v>14</v>
      </c>
      <c r="P1216" s="14" t="s">
        <v>704</v>
      </c>
      <c r="Q1216" s="12">
        <f t="shared" si="148"/>
        <v>1</v>
      </c>
      <c r="R1216" s="12" cm="1">
        <f t="array" ref="R1216">SUMPRODUCT(($G$2:$G$3117=G1216)*(Q1216&gt;$Q$2:$Q$3117))+1</f>
        <v>1</v>
      </c>
      <c r="S1216" s="12">
        <f t="shared" si="149"/>
        <v>101568</v>
      </c>
      <c r="T1216" cm="1">
        <f t="array" ref="T1216">SUMPRODUCT(($G$2:$G$3117=G1216)*(S1216&gt;$S$2:$S$3117))+1</f>
        <v>2</v>
      </c>
      <c r="U1216" t="str">
        <f t="shared" si="150"/>
        <v xml:space="preserve">Stratford-On-Avon </v>
      </c>
      <c r="V1216">
        <v>0</v>
      </c>
      <c r="W1216" t="s">
        <v>19</v>
      </c>
      <c r="X1216">
        <f t="shared" si="151"/>
        <v>2023</v>
      </c>
    </row>
    <row r="1217" spans="1:24" x14ac:dyDescent="0.25">
      <c r="A1217" s="10" t="str">
        <f t="shared" si="144"/>
        <v/>
      </c>
      <c r="B1217" s="10" t="str">
        <f t="shared" si="145"/>
        <v/>
      </c>
      <c r="C1217" s="10" t="str">
        <f t="shared" si="146"/>
        <v>Evening45079</v>
      </c>
      <c r="D1217" s="5" t="str">
        <f>IF('by region'!$C$2="Any","Any",'Fixture list'!W1217)&amp;M1217&amp;IF('by region'!$I$2="Any","Any",N1217)&amp;G1217</f>
        <v>AnyJumpAny45079</v>
      </c>
      <c r="E1217" s="5" t="e">
        <f>IF(I1217=#REF!,'Fixture list'!G1217,"")</f>
        <v>#REF!</v>
      </c>
      <c r="F1217" s="5" t="str">
        <f t="shared" si="147"/>
        <v>450795</v>
      </c>
      <c r="G1217" s="13">
        <v>45079</v>
      </c>
      <c r="H1217" s="14" t="s">
        <v>35</v>
      </c>
      <c r="I1217" s="14" t="s">
        <v>66</v>
      </c>
      <c r="J1217" s="14" t="s">
        <v>80</v>
      </c>
      <c r="K1217" s="14" t="s">
        <v>10</v>
      </c>
      <c r="L1217" s="14" t="s">
        <v>17</v>
      </c>
      <c r="M1217" s="14" t="s">
        <v>12</v>
      </c>
      <c r="N1217" s="14" t="s">
        <v>13</v>
      </c>
      <c r="O1217" s="14" t="s">
        <v>14</v>
      </c>
      <c r="P1217" s="14" t="s">
        <v>765</v>
      </c>
      <c r="Q1217" s="12">
        <f t="shared" si="148"/>
        <v>2</v>
      </c>
      <c r="R1217" s="12" cm="1">
        <f t="array" ref="R1217">SUMPRODUCT(($G$2:$G$3117=G1217)*(Q1217&gt;$Q$2:$Q$3117))+1</f>
        <v>4</v>
      </c>
      <c r="S1217" s="12">
        <f t="shared" si="149"/>
        <v>401575</v>
      </c>
      <c r="T1217" cm="1">
        <f t="array" ref="T1217">SUMPRODUCT(($G$2:$G$3117=G1217)*(S1217&gt;$S$2:$S$3117))+1</f>
        <v>5</v>
      </c>
      <c r="U1217" t="str">
        <f t="shared" si="150"/>
        <v>Stratford-On-Avon †</v>
      </c>
      <c r="V1217">
        <v>0</v>
      </c>
      <c r="W1217" t="s">
        <v>11</v>
      </c>
      <c r="X1217">
        <f t="shared" si="151"/>
        <v>2023</v>
      </c>
    </row>
    <row r="1218" spans="1:24" x14ac:dyDescent="0.25">
      <c r="A1218" s="10" t="str">
        <f t="shared" ref="A1218:A1281" si="152">IF(YEAR(G1218)=2024,P1218,"")</f>
        <v/>
      </c>
      <c r="B1218" s="10" t="str">
        <f t="shared" ref="B1218:B1281" si="153">IF(YEAR(G1218)=2025,P1218,"")</f>
        <v/>
      </c>
      <c r="C1218" s="10" t="str">
        <f t="shared" ref="C1218:C1281" si="154">J1218&amp;G1218</f>
        <v>Evening45080</v>
      </c>
      <c r="D1218" s="5" t="str">
        <f>IF('by region'!$C$2="Any","Any",'Fixture list'!W1218)&amp;M1218&amp;IF('by region'!$I$2="Any","Any",N1218)&amp;G1218</f>
        <v>AnyJumpAny45080</v>
      </c>
      <c r="E1218" s="5" t="e">
        <f>IF(I1218=#REF!,'Fixture list'!G1218,"")</f>
        <v>#REF!</v>
      </c>
      <c r="F1218" s="5" t="str">
        <f t="shared" ref="F1218:F1281" si="155">G1218&amp;T1218</f>
        <v>450807</v>
      </c>
      <c r="G1218" s="13">
        <v>45080</v>
      </c>
      <c r="H1218" s="14" t="s">
        <v>37</v>
      </c>
      <c r="I1218" s="14" t="s">
        <v>66</v>
      </c>
      <c r="J1218" s="14" t="s">
        <v>80</v>
      </c>
      <c r="K1218" s="14" t="s">
        <v>10</v>
      </c>
      <c r="L1218" s="14" t="s">
        <v>17</v>
      </c>
      <c r="M1218" s="14" t="s">
        <v>12</v>
      </c>
      <c r="N1218" s="14" t="s">
        <v>13</v>
      </c>
      <c r="O1218" s="14" t="s">
        <v>14</v>
      </c>
      <c r="P1218" s="14" t="s">
        <v>771</v>
      </c>
      <c r="Q1218" s="12">
        <f t="shared" ref="Q1218:Q1281" si="156">IF(J1218="Afternoon",1,IF(J1218="Evening",2,IF(J1218="Floodlit",3,4)))</f>
        <v>2</v>
      </c>
      <c r="R1218" s="12" cm="1">
        <f t="array" ref="R1218">SUMPRODUCT(($G$2:$G$3117=G1218)*(Q1218&gt;$Q$2:$Q$3117))+1</f>
        <v>6</v>
      </c>
      <c r="S1218" s="12">
        <f t="shared" ref="S1218:S1281" si="157">(R1218*100000)+P1218</f>
        <v>601576</v>
      </c>
      <c r="T1218" cm="1">
        <f t="array" ref="T1218">SUMPRODUCT(($G$2:$G$3117=G1218)*(S1218&gt;$S$2:$S$3117))+1</f>
        <v>7</v>
      </c>
      <c r="U1218" t="str">
        <f t="shared" ref="U1218:U1281" si="158">_xlfn.CONCAT(IF(M1218="Flat",UPPER(I1218),I1218)," ",IF(J1218="Evening","†",IF(J1218="Floodlit","#","")))</f>
        <v>Stratford-On-Avon †</v>
      </c>
      <c r="V1218">
        <v>0</v>
      </c>
      <c r="W1218" t="s">
        <v>17</v>
      </c>
      <c r="X1218">
        <f t="shared" ref="X1218:X1281" si="159">YEAR(G1218)</f>
        <v>2023</v>
      </c>
    </row>
    <row r="1219" spans="1:24" x14ac:dyDescent="0.25">
      <c r="A1219" s="10" t="str">
        <f t="shared" si="152"/>
        <v/>
      </c>
      <c r="B1219" s="10" t="str">
        <f t="shared" si="153"/>
        <v/>
      </c>
      <c r="C1219" s="10" t="str">
        <f t="shared" si="154"/>
        <v>Afternoon45097</v>
      </c>
      <c r="D1219" s="5" t="str">
        <f>IF('by region'!$C$2="Any","Any",'Fixture list'!W1219)&amp;M1219&amp;IF('by region'!$I$2="Any","Any",N1219)&amp;G1219</f>
        <v>AnyJumpAny45097</v>
      </c>
      <c r="E1219" s="5" t="e">
        <f>IF(I1219=#REF!,'Fixture list'!G1219,"")</f>
        <v>#REF!</v>
      </c>
      <c r="F1219" s="5" t="str">
        <f t="shared" si="155"/>
        <v>450973</v>
      </c>
      <c r="G1219" s="13">
        <v>45097</v>
      </c>
      <c r="H1219" s="14" t="s">
        <v>7</v>
      </c>
      <c r="I1219" s="14" t="s">
        <v>66</v>
      </c>
      <c r="J1219" s="14" t="s">
        <v>9</v>
      </c>
      <c r="K1219" s="14" t="s">
        <v>10</v>
      </c>
      <c r="L1219" s="14" t="s">
        <v>17</v>
      </c>
      <c r="M1219" s="14" t="s">
        <v>12</v>
      </c>
      <c r="N1219" s="14" t="s">
        <v>13</v>
      </c>
      <c r="O1219" s="14" t="s">
        <v>14</v>
      </c>
      <c r="P1219" s="14" t="s">
        <v>849</v>
      </c>
      <c r="Q1219" s="12">
        <f t="shared" si="156"/>
        <v>1</v>
      </c>
      <c r="R1219" s="12" cm="1">
        <f t="array" ref="R1219">SUMPRODUCT(($G$2:$G$3117=G1219)*(Q1219&gt;$Q$2:$Q$3117))+1</f>
        <v>1</v>
      </c>
      <c r="S1219" s="12">
        <f t="shared" si="157"/>
        <v>112767</v>
      </c>
      <c r="T1219" cm="1">
        <f t="array" ref="T1219">SUMPRODUCT(($G$2:$G$3117=G1219)*(S1219&gt;$S$2:$S$3117))+1</f>
        <v>3</v>
      </c>
      <c r="U1219" t="str">
        <f t="shared" si="158"/>
        <v xml:space="preserve">Stratford-On-Avon </v>
      </c>
      <c r="V1219">
        <v>0</v>
      </c>
      <c r="W1219" t="s">
        <v>19</v>
      </c>
      <c r="X1219">
        <f t="shared" si="159"/>
        <v>2023</v>
      </c>
    </row>
    <row r="1220" spans="1:24" x14ac:dyDescent="0.25">
      <c r="A1220" s="10" t="str">
        <f t="shared" si="152"/>
        <v/>
      </c>
      <c r="B1220" s="10" t="str">
        <f t="shared" si="153"/>
        <v/>
      </c>
      <c r="C1220" s="10" t="str">
        <f t="shared" si="154"/>
        <v>Evening45111</v>
      </c>
      <c r="D1220" s="5" t="str">
        <f>IF('by region'!$C$2="Any","Any",'Fixture list'!W1220)&amp;M1220&amp;IF('by region'!$I$2="Any","Any",N1220)&amp;G1220</f>
        <v>AnyJumpAny45111</v>
      </c>
      <c r="E1220" s="5" t="e">
        <f>IF(I1220=#REF!,'Fixture list'!G1220,"")</f>
        <v>#REF!</v>
      </c>
      <c r="F1220" s="5" t="str">
        <f t="shared" si="155"/>
        <v>451113</v>
      </c>
      <c r="G1220" s="13">
        <v>45111</v>
      </c>
      <c r="H1220" s="14" t="s">
        <v>7</v>
      </c>
      <c r="I1220" s="14" t="s">
        <v>66</v>
      </c>
      <c r="J1220" s="14" t="s">
        <v>80</v>
      </c>
      <c r="K1220" s="14" t="s">
        <v>10</v>
      </c>
      <c r="L1220" s="14" t="s">
        <v>17</v>
      </c>
      <c r="M1220" s="14" t="s">
        <v>12</v>
      </c>
      <c r="N1220" s="14" t="s">
        <v>13</v>
      </c>
      <c r="O1220" s="14" t="s">
        <v>14</v>
      </c>
      <c r="P1220" s="14" t="s">
        <v>916</v>
      </c>
      <c r="Q1220" s="12">
        <f t="shared" si="156"/>
        <v>2</v>
      </c>
      <c r="R1220" s="12" cm="1">
        <f t="array" ref="R1220">SUMPRODUCT(($G$2:$G$3117=G1220)*(Q1220&gt;$Q$2:$Q$3117))+1</f>
        <v>3</v>
      </c>
      <c r="S1220" s="12">
        <f t="shared" si="157"/>
        <v>301582</v>
      </c>
      <c r="T1220" cm="1">
        <f t="array" ref="T1220">SUMPRODUCT(($G$2:$G$3117=G1220)*(S1220&gt;$S$2:$S$3117))+1</f>
        <v>3</v>
      </c>
      <c r="U1220" t="str">
        <f t="shared" si="158"/>
        <v>Stratford-On-Avon †</v>
      </c>
      <c r="V1220">
        <v>0</v>
      </c>
      <c r="W1220" t="s">
        <v>17</v>
      </c>
      <c r="X1220">
        <f t="shared" si="159"/>
        <v>2023</v>
      </c>
    </row>
    <row r="1221" spans="1:24" x14ac:dyDescent="0.25">
      <c r="A1221" s="10" t="str">
        <f t="shared" si="152"/>
        <v/>
      </c>
      <c r="B1221" s="10" t="str">
        <f t="shared" si="153"/>
        <v/>
      </c>
      <c r="C1221" s="10" t="str">
        <f t="shared" si="154"/>
        <v>Afternoon45123</v>
      </c>
      <c r="D1221" s="5" t="str">
        <f>IF('by region'!$C$2="Any","Any",'Fixture list'!W1221)&amp;M1221&amp;IF('by region'!$I$2="Any","Any",N1221)&amp;G1221</f>
        <v>AnyJumpAny45123</v>
      </c>
      <c r="E1221" s="5" t="e">
        <f>IF(I1221=#REF!,'Fixture list'!G1221,"")</f>
        <v>#REF!</v>
      </c>
      <c r="F1221" s="5" t="str">
        <f t="shared" si="155"/>
        <v>451232</v>
      </c>
      <c r="G1221" s="13">
        <v>45123</v>
      </c>
      <c r="H1221" s="14" t="s">
        <v>40</v>
      </c>
      <c r="I1221" s="14" t="s">
        <v>66</v>
      </c>
      <c r="J1221" s="14" t="s">
        <v>9</v>
      </c>
      <c r="K1221" s="14" t="s">
        <v>10</v>
      </c>
      <c r="L1221" s="14" t="s">
        <v>17</v>
      </c>
      <c r="M1221" s="14" t="s">
        <v>12</v>
      </c>
      <c r="N1221" s="14" t="s">
        <v>13</v>
      </c>
      <c r="O1221" s="14" t="s">
        <v>14</v>
      </c>
      <c r="P1221" s="14" t="s">
        <v>971</v>
      </c>
      <c r="Q1221" s="12">
        <f t="shared" si="156"/>
        <v>1</v>
      </c>
      <c r="R1221" s="12" cm="1">
        <f t="array" ref="R1221">SUMPRODUCT(($G$2:$G$3117=G1221)*(Q1221&gt;$Q$2:$Q$3117))+1</f>
        <v>1</v>
      </c>
      <c r="S1221" s="12">
        <f t="shared" si="157"/>
        <v>101570</v>
      </c>
      <c r="T1221" cm="1">
        <f t="array" ref="T1221">SUMPRODUCT(($G$2:$G$3117=G1221)*(S1221&gt;$S$2:$S$3117))+1</f>
        <v>2</v>
      </c>
      <c r="U1221" t="str">
        <f t="shared" si="158"/>
        <v xml:space="preserve">Stratford-On-Avon </v>
      </c>
      <c r="V1221">
        <v>0</v>
      </c>
      <c r="W1221" t="s">
        <v>17</v>
      </c>
      <c r="X1221">
        <f t="shared" si="159"/>
        <v>2023</v>
      </c>
    </row>
    <row r="1222" spans="1:24" x14ac:dyDescent="0.25">
      <c r="A1222" s="10" t="str">
        <f t="shared" si="152"/>
        <v/>
      </c>
      <c r="B1222" s="10" t="str">
        <f t="shared" si="153"/>
        <v/>
      </c>
      <c r="C1222" s="10" t="str">
        <f t="shared" si="154"/>
        <v>Afternoon45130</v>
      </c>
      <c r="D1222" s="5" t="str">
        <f>IF('by region'!$C$2="Any","Any",'Fixture list'!W1222)&amp;M1222&amp;IF('by region'!$I$2="Any","Any",N1222)&amp;G1222</f>
        <v>AnyJumpAny45130</v>
      </c>
      <c r="E1222" s="5" t="e">
        <f>IF(I1222=#REF!,'Fixture list'!G1222,"")</f>
        <v>#REF!</v>
      </c>
      <c r="F1222" s="5" t="str">
        <f t="shared" si="155"/>
        <v>451302</v>
      </c>
      <c r="G1222" s="13">
        <v>45130</v>
      </c>
      <c r="H1222" s="14" t="s">
        <v>40</v>
      </c>
      <c r="I1222" s="14" t="s">
        <v>66</v>
      </c>
      <c r="J1222" s="14" t="s">
        <v>9</v>
      </c>
      <c r="K1222" s="14" t="s">
        <v>10</v>
      </c>
      <c r="L1222" s="14" t="s">
        <v>17</v>
      </c>
      <c r="M1222" s="14" t="s">
        <v>12</v>
      </c>
      <c r="N1222" s="14" t="s">
        <v>13</v>
      </c>
      <c r="O1222" s="14" t="s">
        <v>14</v>
      </c>
      <c r="P1222" s="14" t="s">
        <v>1005</v>
      </c>
      <c r="Q1222" s="12">
        <f t="shared" si="156"/>
        <v>1</v>
      </c>
      <c r="R1222" s="12" cm="1">
        <f t="array" ref="R1222">SUMPRODUCT(($G$2:$G$3117=G1222)*(Q1222&gt;$Q$2:$Q$3117))+1</f>
        <v>1</v>
      </c>
      <c r="S1222" s="12">
        <f t="shared" si="157"/>
        <v>101571</v>
      </c>
      <c r="T1222" cm="1">
        <f t="array" ref="T1222">SUMPRODUCT(($G$2:$G$3117=G1222)*(S1222&gt;$S$2:$S$3117))+1</f>
        <v>2</v>
      </c>
      <c r="U1222" t="str">
        <f t="shared" si="158"/>
        <v xml:space="preserve">Stratford-On-Avon </v>
      </c>
      <c r="V1222">
        <v>0</v>
      </c>
      <c r="W1222" t="s">
        <v>19</v>
      </c>
      <c r="X1222">
        <f t="shared" si="159"/>
        <v>2023</v>
      </c>
    </row>
    <row r="1223" spans="1:24" x14ac:dyDescent="0.25">
      <c r="A1223" s="10" t="str">
        <f t="shared" si="152"/>
        <v/>
      </c>
      <c r="B1223" s="10" t="str">
        <f t="shared" si="153"/>
        <v/>
      </c>
      <c r="C1223" s="10" t="str">
        <f t="shared" si="154"/>
        <v>Afternoon45141</v>
      </c>
      <c r="D1223" s="5" t="str">
        <f>IF('by region'!$C$2="Any","Any",'Fixture list'!W1223)&amp;M1223&amp;IF('by region'!$I$2="Any","Any",N1223)&amp;G1223</f>
        <v>AnyJumpAny45141</v>
      </c>
      <c r="E1223" s="5" t="e">
        <f>IF(I1223=#REF!,'Fixture list'!G1223,"")</f>
        <v>#REF!</v>
      </c>
      <c r="F1223" s="5" t="str">
        <f t="shared" si="155"/>
        <v>451413</v>
      </c>
      <c r="G1223" s="13">
        <v>45141</v>
      </c>
      <c r="H1223" s="14" t="s">
        <v>34</v>
      </c>
      <c r="I1223" s="14" t="s">
        <v>66</v>
      </c>
      <c r="J1223" s="14" t="s">
        <v>9</v>
      </c>
      <c r="K1223" s="14" t="s">
        <v>10</v>
      </c>
      <c r="L1223" s="14" t="s">
        <v>17</v>
      </c>
      <c r="M1223" s="14" t="s">
        <v>12</v>
      </c>
      <c r="N1223" s="14" t="s">
        <v>13</v>
      </c>
      <c r="O1223" s="14" t="s">
        <v>14</v>
      </c>
      <c r="P1223" s="14" t="s">
        <v>1056</v>
      </c>
      <c r="Q1223" s="12">
        <f t="shared" si="156"/>
        <v>1</v>
      </c>
      <c r="R1223" s="12" cm="1">
        <f t="array" ref="R1223">SUMPRODUCT(($G$2:$G$3117=G1223)*(Q1223&gt;$Q$2:$Q$3117))+1</f>
        <v>1</v>
      </c>
      <c r="S1223" s="12">
        <f t="shared" si="157"/>
        <v>101573</v>
      </c>
      <c r="T1223" cm="1">
        <f t="array" ref="T1223">SUMPRODUCT(($G$2:$G$3117=G1223)*(S1223&gt;$S$2:$S$3117))+1</f>
        <v>3</v>
      </c>
      <c r="U1223" t="str">
        <f t="shared" si="158"/>
        <v xml:space="preserve">Stratford-On-Avon </v>
      </c>
      <c r="V1223">
        <v>0</v>
      </c>
      <c r="W1223" t="s">
        <v>11</v>
      </c>
      <c r="X1223">
        <f t="shared" si="159"/>
        <v>2023</v>
      </c>
    </row>
    <row r="1224" spans="1:24" x14ac:dyDescent="0.25">
      <c r="A1224" s="10" t="str">
        <f t="shared" si="152"/>
        <v/>
      </c>
      <c r="B1224" s="10" t="str">
        <f t="shared" si="153"/>
        <v/>
      </c>
      <c r="C1224" s="10" t="str">
        <f t="shared" si="154"/>
        <v>Afternoon45162</v>
      </c>
      <c r="D1224" s="5" t="str">
        <f>IF('by region'!$C$2="Any","Any",'Fixture list'!W1224)&amp;M1224&amp;IF('by region'!$I$2="Any","Any",N1224)&amp;G1224</f>
        <v>AnyJumpAny45162</v>
      </c>
      <c r="E1224" s="5" t="e">
        <f>IF(I1224=#REF!,'Fixture list'!G1224,"")</f>
        <v>#REF!</v>
      </c>
      <c r="F1224" s="5" t="str">
        <f t="shared" si="155"/>
        <v>451622</v>
      </c>
      <c r="G1224" s="13">
        <v>45162</v>
      </c>
      <c r="H1224" s="14" t="s">
        <v>34</v>
      </c>
      <c r="I1224" s="14" t="s">
        <v>66</v>
      </c>
      <c r="J1224" s="14" t="s">
        <v>9</v>
      </c>
      <c r="K1224" s="14" t="s">
        <v>10</v>
      </c>
      <c r="L1224" s="14" t="s">
        <v>19</v>
      </c>
      <c r="M1224" s="14" t="s">
        <v>12</v>
      </c>
      <c r="N1224" s="14" t="s">
        <v>13</v>
      </c>
      <c r="O1224" s="14" t="s">
        <v>14</v>
      </c>
      <c r="P1224" s="14" t="s">
        <v>1150</v>
      </c>
      <c r="Q1224" s="12">
        <f t="shared" si="156"/>
        <v>1</v>
      </c>
      <c r="R1224" s="12" cm="1">
        <f t="array" ref="R1224">SUMPRODUCT(($G$2:$G$3117=G1224)*(Q1224&gt;$Q$2:$Q$3117))+1</f>
        <v>1</v>
      </c>
      <c r="S1224" s="12">
        <f t="shared" si="157"/>
        <v>101578</v>
      </c>
      <c r="T1224" cm="1">
        <f t="array" ref="T1224">SUMPRODUCT(($G$2:$G$3117=G1224)*(S1224&gt;$S$2:$S$3117))+1</f>
        <v>2</v>
      </c>
      <c r="U1224" t="str">
        <f t="shared" si="158"/>
        <v xml:space="preserve">Stratford-On-Avon </v>
      </c>
      <c r="V1224">
        <v>0</v>
      </c>
      <c r="W1224" t="s">
        <v>30</v>
      </c>
      <c r="X1224">
        <f t="shared" si="159"/>
        <v>2023</v>
      </c>
    </row>
    <row r="1225" spans="1:24" x14ac:dyDescent="0.25">
      <c r="A1225" s="10" t="str">
        <f t="shared" si="152"/>
        <v/>
      </c>
      <c r="B1225" s="10" t="str">
        <f t="shared" si="153"/>
        <v/>
      </c>
      <c r="C1225" s="10" t="str">
        <f t="shared" si="154"/>
        <v>Evening45169</v>
      </c>
      <c r="D1225" s="5" t="str">
        <f>IF('by region'!$C$2="Any","Any",'Fixture list'!W1225)&amp;M1225&amp;IF('by region'!$I$2="Any","Any",N1225)&amp;G1225</f>
        <v>AnyJumpAny45169</v>
      </c>
      <c r="E1225" s="5" t="e">
        <f>IF(I1225=#REF!,'Fixture list'!G1225,"")</f>
        <v>#REF!</v>
      </c>
      <c r="F1225" s="5" t="str">
        <f t="shared" si="155"/>
        <v>451695</v>
      </c>
      <c r="G1225" s="13">
        <v>45169</v>
      </c>
      <c r="H1225" s="14" t="s">
        <v>34</v>
      </c>
      <c r="I1225" s="14" t="s">
        <v>66</v>
      </c>
      <c r="J1225" s="14" t="s">
        <v>80</v>
      </c>
      <c r="K1225" s="14" t="s">
        <v>30</v>
      </c>
      <c r="L1225" s="14" t="s">
        <v>30</v>
      </c>
      <c r="M1225" s="14" t="s">
        <v>12</v>
      </c>
      <c r="N1225" s="14" t="s">
        <v>30</v>
      </c>
      <c r="O1225" s="14" t="s">
        <v>21</v>
      </c>
      <c r="P1225" s="14" t="s">
        <v>1179</v>
      </c>
      <c r="Q1225" s="12">
        <f t="shared" si="156"/>
        <v>2</v>
      </c>
      <c r="R1225" s="12" cm="1">
        <f t="array" ref="R1225">SUMPRODUCT(($G$2:$G$3117=G1225)*(Q1225&gt;$Q$2:$Q$3117))+1</f>
        <v>4</v>
      </c>
      <c r="S1225" s="12">
        <f t="shared" si="157"/>
        <v>416059</v>
      </c>
      <c r="T1225" cm="1">
        <f t="array" ref="T1225">SUMPRODUCT(($G$2:$G$3117=G1225)*(S1225&gt;$S$2:$S$3117))+1</f>
        <v>5</v>
      </c>
      <c r="U1225" t="str">
        <f t="shared" si="158"/>
        <v>Stratford-On-Avon †</v>
      </c>
      <c r="V1225">
        <v>0</v>
      </c>
      <c r="W1225" t="s">
        <v>19</v>
      </c>
      <c r="X1225">
        <f t="shared" si="159"/>
        <v>2023</v>
      </c>
    </row>
    <row r="1226" spans="1:24" x14ac:dyDescent="0.25">
      <c r="A1226" s="10" t="str">
        <f t="shared" si="152"/>
        <v/>
      </c>
      <c r="B1226" s="10" t="str">
        <f t="shared" si="153"/>
        <v/>
      </c>
      <c r="C1226" s="10" t="str">
        <f t="shared" si="154"/>
        <v>Afternoon45178</v>
      </c>
      <c r="D1226" s="5" t="str">
        <f>IF('by region'!$C$2="Any","Any",'Fixture list'!W1226)&amp;M1226&amp;IF('by region'!$I$2="Any","Any",N1226)&amp;G1226</f>
        <v>AnyJumpAny45178</v>
      </c>
      <c r="E1226" s="5" t="e">
        <f>IF(I1226=#REF!,'Fixture list'!G1226,"")</f>
        <v>#REF!</v>
      </c>
      <c r="F1226" s="5" t="str">
        <f t="shared" si="155"/>
        <v>451783</v>
      </c>
      <c r="G1226" s="13">
        <v>45178</v>
      </c>
      <c r="H1226" s="14" t="s">
        <v>37</v>
      </c>
      <c r="I1226" s="14" t="s">
        <v>66</v>
      </c>
      <c r="J1226" s="14" t="s">
        <v>9</v>
      </c>
      <c r="K1226" s="14" t="s">
        <v>10</v>
      </c>
      <c r="L1226" s="14" t="s">
        <v>11</v>
      </c>
      <c r="M1226" s="14" t="s">
        <v>12</v>
      </c>
      <c r="N1226" s="14" t="s">
        <v>13</v>
      </c>
      <c r="O1226" s="14" t="s">
        <v>14</v>
      </c>
      <c r="P1226" s="14" t="s">
        <v>1225</v>
      </c>
      <c r="Q1226" s="12">
        <f t="shared" si="156"/>
        <v>1</v>
      </c>
      <c r="R1226" s="12" cm="1">
        <f t="array" ref="R1226">SUMPRODUCT(($G$2:$G$3117=G1226)*(Q1226&gt;$Q$2:$Q$3117))+1</f>
        <v>1</v>
      </c>
      <c r="S1226" s="12">
        <f t="shared" si="157"/>
        <v>101577</v>
      </c>
      <c r="T1226" cm="1">
        <f t="array" ref="T1226">SUMPRODUCT(($G$2:$G$3117=G1226)*(S1226&gt;$S$2:$S$3117))+1</f>
        <v>3</v>
      </c>
      <c r="U1226" t="str">
        <f t="shared" si="158"/>
        <v xml:space="preserve">Stratford-On-Avon </v>
      </c>
      <c r="V1226">
        <v>0</v>
      </c>
      <c r="W1226" t="s">
        <v>11</v>
      </c>
      <c r="X1226">
        <f t="shared" si="159"/>
        <v>2023</v>
      </c>
    </row>
    <row r="1227" spans="1:24" x14ac:dyDescent="0.25">
      <c r="A1227" s="10" t="str">
        <f t="shared" si="152"/>
        <v/>
      </c>
      <c r="B1227" s="10" t="str">
        <f t="shared" si="153"/>
        <v/>
      </c>
      <c r="C1227" s="10" t="str">
        <f t="shared" si="154"/>
        <v>Afternoon45208</v>
      </c>
      <c r="D1227" s="5" t="str">
        <f>IF('by region'!$C$2="Any","Any",'Fixture list'!W1227)&amp;M1227&amp;IF('by region'!$I$2="Any","Any",N1227)&amp;G1227</f>
        <v>AnyJumpAny45208</v>
      </c>
      <c r="E1227" s="5" t="e">
        <f>IF(I1227=#REF!,'Fixture list'!G1227,"")</f>
        <v>#REF!</v>
      </c>
      <c r="F1227" s="5" t="str">
        <f t="shared" si="155"/>
        <v>452083</v>
      </c>
      <c r="G1227" s="13">
        <v>45208</v>
      </c>
      <c r="H1227" s="14" t="s">
        <v>42</v>
      </c>
      <c r="I1227" s="14" t="s">
        <v>66</v>
      </c>
      <c r="J1227" s="14" t="s">
        <v>9</v>
      </c>
      <c r="K1227" s="14" t="s">
        <v>10</v>
      </c>
      <c r="L1227" s="14" t="s">
        <v>30</v>
      </c>
      <c r="M1227" s="14" t="s">
        <v>12</v>
      </c>
      <c r="N1227" s="14" t="s">
        <v>13</v>
      </c>
      <c r="O1227" s="14" t="s">
        <v>14</v>
      </c>
      <c r="P1227" s="14" t="s">
        <v>1341</v>
      </c>
      <c r="Q1227" s="12">
        <f t="shared" si="156"/>
        <v>1</v>
      </c>
      <c r="R1227" s="12" cm="1">
        <f t="array" ref="R1227">SUMPRODUCT(($G$2:$G$3117=G1227)*(Q1227&gt;$Q$2:$Q$3117))+1</f>
        <v>1</v>
      </c>
      <c r="S1227" s="12">
        <f t="shared" si="157"/>
        <v>112741</v>
      </c>
      <c r="T1227" cm="1">
        <f t="array" ref="T1227">SUMPRODUCT(($G$2:$G$3117=G1227)*(S1227&gt;$S$2:$S$3117))+1</f>
        <v>3</v>
      </c>
      <c r="U1227" t="str">
        <f t="shared" si="158"/>
        <v xml:space="preserve">Stratford-On-Avon </v>
      </c>
      <c r="V1227">
        <v>0</v>
      </c>
      <c r="W1227" t="s">
        <v>19</v>
      </c>
      <c r="X1227">
        <f t="shared" si="159"/>
        <v>2023</v>
      </c>
    </row>
    <row r="1228" spans="1:24" x14ac:dyDescent="0.25">
      <c r="A1228" s="10" t="str">
        <f t="shared" si="152"/>
        <v/>
      </c>
      <c r="B1228" s="10" t="str">
        <f t="shared" si="153"/>
        <v/>
      </c>
      <c r="C1228" s="10" t="str">
        <f t="shared" si="154"/>
        <v>Afternoon45220</v>
      </c>
      <c r="D1228" s="5" t="str">
        <f>IF('by region'!$C$2="Any","Any",'Fixture list'!W1228)&amp;M1228&amp;IF('by region'!$I$2="Any","Any",N1228)&amp;G1228</f>
        <v>AnyJumpAny45220</v>
      </c>
      <c r="E1228" s="5" t="e">
        <f>IF(I1228=#REF!,'Fixture list'!G1228,"")</f>
        <v>#REF!</v>
      </c>
      <c r="F1228" s="5" t="str">
        <f t="shared" si="155"/>
        <v>452204</v>
      </c>
      <c r="G1228" s="13">
        <v>45220</v>
      </c>
      <c r="H1228" s="14" t="s">
        <v>37</v>
      </c>
      <c r="I1228" s="14" t="s">
        <v>66</v>
      </c>
      <c r="J1228" s="14" t="s">
        <v>9</v>
      </c>
      <c r="K1228" s="14" t="s">
        <v>10</v>
      </c>
      <c r="L1228" s="14" t="s">
        <v>19</v>
      </c>
      <c r="M1228" s="14" t="s">
        <v>12</v>
      </c>
      <c r="N1228" s="14" t="s">
        <v>13</v>
      </c>
      <c r="O1228" s="14" t="s">
        <v>14</v>
      </c>
      <c r="P1228" s="14" t="s">
        <v>1391</v>
      </c>
      <c r="Q1228" s="12">
        <f t="shared" si="156"/>
        <v>1</v>
      </c>
      <c r="R1228" s="12" cm="1">
        <f t="array" ref="R1228">SUMPRODUCT(($G$2:$G$3117=G1228)*(Q1228&gt;$Q$2:$Q$3117))+1</f>
        <v>1</v>
      </c>
      <c r="S1228" s="12">
        <f t="shared" si="157"/>
        <v>101579</v>
      </c>
      <c r="T1228" cm="1">
        <f t="array" ref="T1228">SUMPRODUCT(($G$2:$G$3117=G1228)*(S1228&gt;$S$2:$S$3117))+1</f>
        <v>4</v>
      </c>
      <c r="U1228" t="str">
        <f t="shared" si="158"/>
        <v xml:space="preserve">Stratford-On-Avon </v>
      </c>
      <c r="V1228">
        <v>0</v>
      </c>
      <c r="W1228" t="s">
        <v>30</v>
      </c>
      <c r="X1228">
        <f t="shared" si="159"/>
        <v>2023</v>
      </c>
    </row>
    <row r="1229" spans="1:24" x14ac:dyDescent="0.25">
      <c r="A1229" s="10" t="str">
        <f t="shared" si="152"/>
        <v/>
      </c>
      <c r="B1229" s="10" t="str">
        <f t="shared" si="153"/>
        <v/>
      </c>
      <c r="C1229" s="10" t="str">
        <f t="shared" si="154"/>
        <v>Afternoon45232</v>
      </c>
      <c r="D1229" s="5" t="str">
        <f>IF('by region'!$C$2="Any","Any",'Fixture list'!W1229)&amp;M1229&amp;IF('by region'!$I$2="Any","Any",N1229)&amp;G1229</f>
        <v>AnyJumpAny45232</v>
      </c>
      <c r="E1229" s="5" t="e">
        <f>IF(I1229=#REF!,'Fixture list'!G1229,"")</f>
        <v>#REF!</v>
      </c>
      <c r="F1229" s="5" t="str">
        <f t="shared" si="155"/>
        <v>452322</v>
      </c>
      <c r="G1229" s="13">
        <v>45232</v>
      </c>
      <c r="H1229" s="14" t="s">
        <v>34</v>
      </c>
      <c r="I1229" s="14" t="s">
        <v>66</v>
      </c>
      <c r="J1229" s="14" t="s">
        <v>9</v>
      </c>
      <c r="K1229" s="14" t="s">
        <v>10</v>
      </c>
      <c r="L1229" s="14" t="s">
        <v>17</v>
      </c>
      <c r="M1229" s="14" t="s">
        <v>12</v>
      </c>
      <c r="N1229" s="14" t="s">
        <v>13</v>
      </c>
      <c r="O1229" s="14" t="s">
        <v>14</v>
      </c>
      <c r="P1229" s="14" t="s">
        <v>1435</v>
      </c>
      <c r="Q1229" s="12">
        <f t="shared" si="156"/>
        <v>1</v>
      </c>
      <c r="R1229" s="12" cm="1">
        <f t="array" ref="R1229">SUMPRODUCT(($G$2:$G$3117=G1229)*(Q1229&gt;$Q$2:$Q$3117))+1</f>
        <v>1</v>
      </c>
      <c r="S1229" s="12">
        <f t="shared" si="157"/>
        <v>101580</v>
      </c>
      <c r="T1229" cm="1">
        <f t="array" ref="T1229">SUMPRODUCT(($G$2:$G$3117=G1229)*(S1229&gt;$S$2:$S$3117))+1</f>
        <v>2</v>
      </c>
      <c r="U1229" t="str">
        <f t="shared" si="158"/>
        <v xml:space="preserve">Stratford-On-Avon </v>
      </c>
      <c r="V1229">
        <v>0</v>
      </c>
      <c r="W1229" t="s">
        <v>19</v>
      </c>
      <c r="X1229">
        <f t="shared" si="159"/>
        <v>2023</v>
      </c>
    </row>
    <row r="1230" spans="1:24" x14ac:dyDescent="0.25">
      <c r="A1230" s="10" t="str">
        <f t="shared" si="152"/>
        <v/>
      </c>
      <c r="B1230" s="10" t="str">
        <f t="shared" si="153"/>
        <v/>
      </c>
      <c r="C1230" s="10" t="str">
        <f t="shared" si="154"/>
        <v>Afternoon44935</v>
      </c>
      <c r="D1230" s="5" t="str">
        <f>IF('by region'!$C$2="Any","Any",'Fixture list'!W1230)&amp;M1230&amp;IF('by region'!$I$2="Any","Any",N1230)&amp;G1230</f>
        <v>AnyNULLAny44935</v>
      </c>
      <c r="E1230" s="5" t="e">
        <f>IF(I1230=#REF!,'Fixture list'!G1230,"")</f>
        <v>#REF!</v>
      </c>
      <c r="F1230" s="5" t="str">
        <f t="shared" si="155"/>
        <v>449351</v>
      </c>
      <c r="G1230" s="13">
        <v>44935</v>
      </c>
      <c r="H1230" s="14" t="s">
        <v>42</v>
      </c>
      <c r="I1230" s="14" t="s">
        <v>57</v>
      </c>
      <c r="J1230" s="14" t="s">
        <v>9</v>
      </c>
      <c r="K1230" s="14" t="s">
        <v>30</v>
      </c>
      <c r="L1230" s="14" t="s">
        <v>30</v>
      </c>
      <c r="M1230" s="14" t="s">
        <v>30</v>
      </c>
      <c r="N1230" s="14" t="s">
        <v>30</v>
      </c>
      <c r="O1230" s="14" t="s">
        <v>21</v>
      </c>
      <c r="P1230" s="14" t="s">
        <v>192</v>
      </c>
      <c r="Q1230" s="12">
        <f t="shared" si="156"/>
        <v>1</v>
      </c>
      <c r="R1230" s="12" cm="1">
        <f t="array" ref="R1230">SUMPRODUCT(($G$2:$G$3117=G1230)*(Q1230&gt;$Q$2:$Q$3117))+1</f>
        <v>1</v>
      </c>
      <c r="S1230" s="12">
        <f t="shared" si="157"/>
        <v>101330</v>
      </c>
      <c r="T1230" cm="1">
        <f t="array" ref="T1230">SUMPRODUCT(($G$2:$G$3117=G1230)*(S1230&gt;$S$2:$S$3117))+1</f>
        <v>1</v>
      </c>
      <c r="U1230" t="str">
        <f t="shared" si="158"/>
        <v xml:space="preserve">Taunton </v>
      </c>
      <c r="V1230">
        <v>0</v>
      </c>
      <c r="W1230" t="s">
        <v>11</v>
      </c>
      <c r="X1230">
        <f t="shared" si="159"/>
        <v>2023</v>
      </c>
    </row>
    <row r="1231" spans="1:24" x14ac:dyDescent="0.25">
      <c r="A1231" s="10" t="str">
        <f t="shared" si="152"/>
        <v/>
      </c>
      <c r="B1231" s="10" t="str">
        <f t="shared" si="153"/>
        <v/>
      </c>
      <c r="C1231" s="10" t="str">
        <f t="shared" si="154"/>
        <v>Afternoon44947</v>
      </c>
      <c r="D1231" s="5" t="str">
        <f>IF('by region'!$C$2="Any","Any",'Fixture list'!W1231)&amp;M1231&amp;IF('by region'!$I$2="Any","Any",N1231)&amp;G1231</f>
        <v>AnyJumpAny44947</v>
      </c>
      <c r="E1231" s="5" t="e">
        <f>IF(I1231=#REF!,'Fixture list'!G1231,"")</f>
        <v>#REF!</v>
      </c>
      <c r="F1231" s="5" t="str">
        <f t="shared" si="155"/>
        <v>449474</v>
      </c>
      <c r="G1231" s="13">
        <v>44947</v>
      </c>
      <c r="H1231" s="14" t="s">
        <v>37</v>
      </c>
      <c r="I1231" s="14" t="s">
        <v>57</v>
      </c>
      <c r="J1231" s="14" t="s">
        <v>9</v>
      </c>
      <c r="K1231" s="14" t="s">
        <v>10</v>
      </c>
      <c r="L1231" s="14" t="s">
        <v>19</v>
      </c>
      <c r="M1231" s="14" t="s">
        <v>12</v>
      </c>
      <c r="N1231" s="14" t="s">
        <v>13</v>
      </c>
      <c r="O1231" s="14" t="s">
        <v>14</v>
      </c>
      <c r="P1231" s="14" t="s">
        <v>239</v>
      </c>
      <c r="Q1231" s="12">
        <f t="shared" si="156"/>
        <v>1</v>
      </c>
      <c r="R1231" s="12" cm="1">
        <f t="array" ref="R1231">SUMPRODUCT(($G$2:$G$3117=G1231)*(Q1231&gt;$Q$2:$Q$3117))+1</f>
        <v>1</v>
      </c>
      <c r="S1231" s="12">
        <f t="shared" si="157"/>
        <v>101584</v>
      </c>
      <c r="T1231" cm="1">
        <f t="array" ref="T1231">SUMPRODUCT(($G$2:$G$3117=G1231)*(S1231&gt;$S$2:$S$3117))+1</f>
        <v>4</v>
      </c>
      <c r="U1231" t="str">
        <f t="shared" si="158"/>
        <v xml:space="preserve">Taunton </v>
      </c>
      <c r="V1231">
        <v>0</v>
      </c>
      <c r="W1231" t="s">
        <v>17</v>
      </c>
      <c r="X1231">
        <f t="shared" si="159"/>
        <v>2023</v>
      </c>
    </row>
    <row r="1232" spans="1:24" x14ac:dyDescent="0.25">
      <c r="A1232" s="10" t="str">
        <f t="shared" si="152"/>
        <v/>
      </c>
      <c r="B1232" s="10" t="str">
        <f t="shared" si="153"/>
        <v/>
      </c>
      <c r="C1232" s="10" t="str">
        <f t="shared" si="154"/>
        <v>Afternoon44964</v>
      </c>
      <c r="D1232" s="5" t="str">
        <f>IF('by region'!$C$2="Any","Any",'Fixture list'!W1232)&amp;M1232&amp;IF('by region'!$I$2="Any","Any",N1232)&amp;G1232</f>
        <v>AnyJumpAny44964</v>
      </c>
      <c r="E1232" s="5" t="e">
        <f>IF(I1232=#REF!,'Fixture list'!G1232,"")</f>
        <v>#REF!</v>
      </c>
      <c r="F1232" s="5" t="str">
        <f t="shared" si="155"/>
        <v>449642</v>
      </c>
      <c r="G1232" s="13">
        <v>44964</v>
      </c>
      <c r="H1232" s="14" t="s">
        <v>7</v>
      </c>
      <c r="I1232" s="14" t="s">
        <v>57</v>
      </c>
      <c r="J1232" s="14" t="s">
        <v>9</v>
      </c>
      <c r="K1232" s="14" t="s">
        <v>10</v>
      </c>
      <c r="L1232" s="14" t="s">
        <v>19</v>
      </c>
      <c r="M1232" s="14" t="s">
        <v>12</v>
      </c>
      <c r="N1232" s="14" t="s">
        <v>13</v>
      </c>
      <c r="O1232" s="14" t="s">
        <v>14</v>
      </c>
      <c r="P1232" s="14" t="s">
        <v>297</v>
      </c>
      <c r="Q1232" s="12">
        <f t="shared" si="156"/>
        <v>1</v>
      </c>
      <c r="R1232" s="12" cm="1">
        <f t="array" ref="R1232">SUMPRODUCT(($G$2:$G$3117=G1232)*(Q1232&gt;$Q$2:$Q$3117))+1</f>
        <v>1</v>
      </c>
      <c r="S1232" s="12">
        <f t="shared" si="157"/>
        <v>101585</v>
      </c>
      <c r="T1232" cm="1">
        <f t="array" ref="T1232">SUMPRODUCT(($G$2:$G$3117=G1232)*(S1232&gt;$S$2:$S$3117))+1</f>
        <v>2</v>
      </c>
      <c r="U1232" t="str">
        <f t="shared" si="158"/>
        <v xml:space="preserve">Taunton </v>
      </c>
      <c r="V1232">
        <v>0</v>
      </c>
      <c r="W1232" t="s">
        <v>30</v>
      </c>
      <c r="X1232">
        <f t="shared" si="159"/>
        <v>2023</v>
      </c>
    </row>
    <row r="1233" spans="1:24" x14ac:dyDescent="0.25">
      <c r="A1233" s="10" t="str">
        <f t="shared" si="152"/>
        <v/>
      </c>
      <c r="B1233" s="10" t="str">
        <f t="shared" si="153"/>
        <v/>
      </c>
      <c r="C1233" s="10" t="str">
        <f t="shared" si="154"/>
        <v>Afternoon44978</v>
      </c>
      <c r="D1233" s="5" t="str">
        <f>IF('by region'!$C$2="Any","Any",'Fixture list'!W1233)&amp;M1233&amp;IF('by region'!$I$2="Any","Any",N1233)&amp;G1233</f>
        <v>AnyJumpAny44978</v>
      </c>
      <c r="E1233" s="5" t="e">
        <f>IF(I1233=#REF!,'Fixture list'!G1233,"")</f>
        <v>#REF!</v>
      </c>
      <c r="F1233" s="5" t="str">
        <f t="shared" si="155"/>
        <v>449782</v>
      </c>
      <c r="G1233" s="13">
        <v>44978</v>
      </c>
      <c r="H1233" s="14" t="s">
        <v>7</v>
      </c>
      <c r="I1233" s="14" t="s">
        <v>57</v>
      </c>
      <c r="J1233" s="14" t="s">
        <v>9</v>
      </c>
      <c r="K1233" s="14" t="s">
        <v>10</v>
      </c>
      <c r="L1233" s="14" t="s">
        <v>19</v>
      </c>
      <c r="M1233" s="14" t="s">
        <v>12</v>
      </c>
      <c r="N1233" s="14" t="s">
        <v>13</v>
      </c>
      <c r="O1233" s="14" t="s">
        <v>14</v>
      </c>
      <c r="P1233" s="14" t="s">
        <v>347</v>
      </c>
      <c r="Q1233" s="12">
        <f t="shared" si="156"/>
        <v>1</v>
      </c>
      <c r="R1233" s="12" cm="1">
        <f t="array" ref="R1233">SUMPRODUCT(($G$2:$G$3117=G1233)*(Q1233&gt;$Q$2:$Q$3117))+1</f>
        <v>1</v>
      </c>
      <c r="S1233" s="12">
        <f t="shared" si="157"/>
        <v>101590</v>
      </c>
      <c r="T1233" cm="1">
        <f t="array" ref="T1233">SUMPRODUCT(($G$2:$G$3117=G1233)*(S1233&gt;$S$2:$S$3117))+1</f>
        <v>2</v>
      </c>
      <c r="U1233" t="str">
        <f t="shared" si="158"/>
        <v xml:space="preserve">Taunton </v>
      </c>
      <c r="V1233">
        <v>0</v>
      </c>
      <c r="W1233" t="s">
        <v>19</v>
      </c>
      <c r="X1233">
        <f t="shared" si="159"/>
        <v>2023</v>
      </c>
    </row>
    <row r="1234" spans="1:24" x14ac:dyDescent="0.25">
      <c r="A1234" s="10" t="str">
        <f t="shared" si="152"/>
        <v/>
      </c>
      <c r="B1234" s="10" t="str">
        <f t="shared" si="153"/>
        <v/>
      </c>
      <c r="C1234" s="10" t="str">
        <f t="shared" si="154"/>
        <v>Afternoon44987</v>
      </c>
      <c r="D1234" s="5" t="str">
        <f>IF('by region'!$C$2="Any","Any",'Fixture list'!W1234)&amp;M1234&amp;IF('by region'!$I$2="Any","Any",N1234)&amp;G1234</f>
        <v>AnyJumpAny44987</v>
      </c>
      <c r="E1234" s="5" t="e">
        <f>IF(I1234=#REF!,'Fixture list'!G1234,"")</f>
        <v>#REF!</v>
      </c>
      <c r="F1234" s="5" t="str">
        <f t="shared" si="155"/>
        <v>449872</v>
      </c>
      <c r="G1234" s="13">
        <v>44987</v>
      </c>
      <c r="H1234" s="14" t="s">
        <v>34</v>
      </c>
      <c r="I1234" s="14" t="s">
        <v>57</v>
      </c>
      <c r="J1234" s="14" t="s">
        <v>9</v>
      </c>
      <c r="K1234" s="14" t="s">
        <v>10</v>
      </c>
      <c r="L1234" s="14" t="s">
        <v>19</v>
      </c>
      <c r="M1234" s="14" t="s">
        <v>12</v>
      </c>
      <c r="N1234" s="14" t="s">
        <v>13</v>
      </c>
      <c r="O1234" s="14" t="s">
        <v>14</v>
      </c>
      <c r="P1234" s="14" t="s">
        <v>380</v>
      </c>
      <c r="Q1234" s="12">
        <f t="shared" si="156"/>
        <v>1</v>
      </c>
      <c r="R1234" s="12" cm="1">
        <f t="array" ref="R1234">SUMPRODUCT(($G$2:$G$3117=G1234)*(Q1234&gt;$Q$2:$Q$3117))+1</f>
        <v>1</v>
      </c>
      <c r="S1234" s="12">
        <f t="shared" si="157"/>
        <v>101588</v>
      </c>
      <c r="T1234" cm="1">
        <f t="array" ref="T1234">SUMPRODUCT(($G$2:$G$3117=G1234)*(S1234&gt;$S$2:$S$3117))+1</f>
        <v>2</v>
      </c>
      <c r="U1234" t="str">
        <f t="shared" si="158"/>
        <v xml:space="preserve">Taunton </v>
      </c>
      <c r="V1234">
        <v>0</v>
      </c>
      <c r="W1234" t="s">
        <v>17</v>
      </c>
      <c r="X1234">
        <f t="shared" si="159"/>
        <v>2023</v>
      </c>
    </row>
    <row r="1235" spans="1:24" x14ac:dyDescent="0.25">
      <c r="A1235" s="10" t="str">
        <f t="shared" si="152"/>
        <v/>
      </c>
      <c r="B1235" s="10" t="str">
        <f t="shared" si="153"/>
        <v/>
      </c>
      <c r="C1235" s="10" t="str">
        <f t="shared" si="154"/>
        <v>Afternoon44998</v>
      </c>
      <c r="D1235" s="5" t="str">
        <f>IF('by region'!$C$2="Any","Any",'Fixture list'!W1235)&amp;M1235&amp;IF('by region'!$I$2="Any","Any",N1235)&amp;G1235</f>
        <v>AnyJumpAny44998</v>
      </c>
      <c r="E1235" s="5" t="e">
        <f>IF(I1235=#REF!,'Fixture list'!G1235,"")</f>
        <v>#REF!</v>
      </c>
      <c r="F1235" s="5" t="str">
        <f t="shared" si="155"/>
        <v>449983</v>
      </c>
      <c r="G1235" s="13">
        <v>44998</v>
      </c>
      <c r="H1235" s="14" t="s">
        <v>42</v>
      </c>
      <c r="I1235" s="14" t="s">
        <v>57</v>
      </c>
      <c r="J1235" s="14" t="s">
        <v>9</v>
      </c>
      <c r="K1235" s="14" t="s">
        <v>10</v>
      </c>
      <c r="L1235" s="14" t="s">
        <v>19</v>
      </c>
      <c r="M1235" s="14" t="s">
        <v>12</v>
      </c>
      <c r="N1235" s="14" t="s">
        <v>13</v>
      </c>
      <c r="O1235" s="14" t="s">
        <v>14</v>
      </c>
      <c r="P1235" s="14" t="s">
        <v>420</v>
      </c>
      <c r="Q1235" s="12">
        <f t="shared" si="156"/>
        <v>1</v>
      </c>
      <c r="R1235" s="12" cm="1">
        <f t="array" ref="R1235">SUMPRODUCT(($G$2:$G$3117=G1235)*(Q1235&gt;$Q$2:$Q$3117))+1</f>
        <v>1</v>
      </c>
      <c r="S1235" s="12">
        <f t="shared" si="157"/>
        <v>101587</v>
      </c>
      <c r="T1235" cm="1">
        <f t="array" ref="T1235">SUMPRODUCT(($G$2:$G$3117=G1235)*(S1235&gt;$S$2:$S$3117))+1</f>
        <v>3</v>
      </c>
      <c r="U1235" t="str">
        <f t="shared" si="158"/>
        <v xml:space="preserve">Taunton </v>
      </c>
      <c r="V1235">
        <v>0</v>
      </c>
      <c r="W1235" t="s">
        <v>17</v>
      </c>
      <c r="X1235">
        <f t="shared" si="159"/>
        <v>2023</v>
      </c>
    </row>
    <row r="1236" spans="1:24" x14ac:dyDescent="0.25">
      <c r="A1236" s="10" t="str">
        <f t="shared" si="152"/>
        <v/>
      </c>
      <c r="B1236" s="10" t="str">
        <f t="shared" si="153"/>
        <v/>
      </c>
      <c r="C1236" s="10" t="str">
        <f t="shared" si="154"/>
        <v>Afternoon45005</v>
      </c>
      <c r="D1236" s="5" t="str">
        <f>IF('by region'!$C$2="Any","Any",'Fixture list'!W1236)&amp;M1236&amp;IF('by region'!$I$2="Any","Any",N1236)&amp;G1236</f>
        <v>AnyJumpAny45005</v>
      </c>
      <c r="E1236" s="5" t="e">
        <f>IF(I1236=#REF!,'Fixture list'!G1236,"")</f>
        <v>#REF!</v>
      </c>
      <c r="F1236" s="5" t="str">
        <f t="shared" si="155"/>
        <v>450052</v>
      </c>
      <c r="G1236" s="13">
        <v>45005</v>
      </c>
      <c r="H1236" s="14" t="s">
        <v>42</v>
      </c>
      <c r="I1236" s="14" t="s">
        <v>57</v>
      </c>
      <c r="J1236" s="14" t="s">
        <v>9</v>
      </c>
      <c r="K1236" s="14" t="s">
        <v>10</v>
      </c>
      <c r="L1236" s="14" t="s">
        <v>19</v>
      </c>
      <c r="M1236" s="14" t="s">
        <v>12</v>
      </c>
      <c r="N1236" s="14" t="s">
        <v>13</v>
      </c>
      <c r="O1236" s="14" t="s">
        <v>14</v>
      </c>
      <c r="P1236" s="14" t="s">
        <v>447</v>
      </c>
      <c r="Q1236" s="12">
        <f t="shared" si="156"/>
        <v>1</v>
      </c>
      <c r="R1236" s="12" cm="1">
        <f t="array" ref="R1236">SUMPRODUCT(($G$2:$G$3117=G1236)*(Q1236&gt;$Q$2:$Q$3117))+1</f>
        <v>1</v>
      </c>
      <c r="S1236" s="12">
        <f t="shared" si="157"/>
        <v>101591</v>
      </c>
      <c r="T1236" cm="1">
        <f t="array" ref="T1236">SUMPRODUCT(($G$2:$G$3117=G1236)*(S1236&gt;$S$2:$S$3117))+1</f>
        <v>2</v>
      </c>
      <c r="U1236" t="str">
        <f t="shared" si="158"/>
        <v xml:space="preserve">Taunton </v>
      </c>
      <c r="V1236">
        <v>0</v>
      </c>
      <c r="W1236" t="s">
        <v>30</v>
      </c>
      <c r="X1236">
        <f t="shared" si="159"/>
        <v>2023</v>
      </c>
    </row>
    <row r="1237" spans="1:24" x14ac:dyDescent="0.25">
      <c r="A1237" s="10" t="str">
        <f t="shared" si="152"/>
        <v/>
      </c>
      <c r="B1237" s="10" t="str">
        <f t="shared" si="153"/>
        <v/>
      </c>
      <c r="C1237" s="10" t="str">
        <f t="shared" si="154"/>
        <v>Afternoon45015</v>
      </c>
      <c r="D1237" s="5" t="str">
        <f>IF('by region'!$C$2="Any","Any",'Fixture list'!W1237)&amp;M1237&amp;IF('by region'!$I$2="Any","Any",N1237)&amp;G1237</f>
        <v>AnyJumpAny45015</v>
      </c>
      <c r="E1237" s="5" t="e">
        <f>IF(I1237=#REF!,'Fixture list'!G1237,"")</f>
        <v>#REF!</v>
      </c>
      <c r="F1237" s="5" t="str">
        <f t="shared" si="155"/>
        <v>450153</v>
      </c>
      <c r="G1237" s="13">
        <v>45015</v>
      </c>
      <c r="H1237" s="14" t="s">
        <v>34</v>
      </c>
      <c r="I1237" s="14" t="s">
        <v>57</v>
      </c>
      <c r="J1237" s="14" t="s">
        <v>9</v>
      </c>
      <c r="K1237" s="14" t="s">
        <v>30</v>
      </c>
      <c r="L1237" s="14" t="s">
        <v>30</v>
      </c>
      <c r="M1237" s="14" t="s">
        <v>12</v>
      </c>
      <c r="N1237" s="14" t="s">
        <v>30</v>
      </c>
      <c r="O1237" s="14" t="s">
        <v>21</v>
      </c>
      <c r="P1237" s="14" t="s">
        <v>478</v>
      </c>
      <c r="Q1237" s="12">
        <f t="shared" si="156"/>
        <v>1</v>
      </c>
      <c r="R1237" s="12" cm="1">
        <f t="array" ref="R1237">SUMPRODUCT(($G$2:$G$3117=G1237)*(Q1237&gt;$Q$2:$Q$3117))+1</f>
        <v>1</v>
      </c>
      <c r="S1237" s="12">
        <f t="shared" si="157"/>
        <v>112387</v>
      </c>
      <c r="T1237" cm="1">
        <f t="array" ref="T1237">SUMPRODUCT(($G$2:$G$3117=G1237)*(S1237&gt;$S$2:$S$3117))+1</f>
        <v>3</v>
      </c>
      <c r="U1237" t="str">
        <f t="shared" si="158"/>
        <v xml:space="preserve">Taunton </v>
      </c>
      <c r="V1237">
        <v>0</v>
      </c>
      <c r="W1237" t="s">
        <v>11</v>
      </c>
      <c r="X1237">
        <f t="shared" si="159"/>
        <v>2023</v>
      </c>
    </row>
    <row r="1238" spans="1:24" x14ac:dyDescent="0.25">
      <c r="A1238" s="10" t="str">
        <f t="shared" si="152"/>
        <v/>
      </c>
      <c r="B1238" s="10" t="str">
        <f t="shared" si="153"/>
        <v/>
      </c>
      <c r="C1238" s="10" t="str">
        <f t="shared" si="154"/>
        <v>Afternoon45029</v>
      </c>
      <c r="D1238" s="5" t="str">
        <f>IF('by region'!$C$2="Any","Any",'Fixture list'!W1238)&amp;M1238&amp;IF('by region'!$I$2="Any","Any",N1238)&amp;G1238</f>
        <v>AnyJumpAny45029</v>
      </c>
      <c r="E1238" s="5" t="e">
        <f>IF(I1238=#REF!,'Fixture list'!G1238,"")</f>
        <v>#REF!</v>
      </c>
      <c r="F1238" s="5" t="str">
        <f t="shared" si="155"/>
        <v>450292</v>
      </c>
      <c r="G1238" s="13">
        <v>45029</v>
      </c>
      <c r="H1238" s="14" t="s">
        <v>34</v>
      </c>
      <c r="I1238" s="14" t="s">
        <v>57</v>
      </c>
      <c r="J1238" s="14" t="s">
        <v>9</v>
      </c>
      <c r="K1238" s="14" t="s">
        <v>10</v>
      </c>
      <c r="L1238" s="14" t="s">
        <v>19</v>
      </c>
      <c r="M1238" s="14" t="s">
        <v>12</v>
      </c>
      <c r="N1238" s="14" t="s">
        <v>13</v>
      </c>
      <c r="O1238" s="14" t="s">
        <v>14</v>
      </c>
      <c r="P1238" s="14" t="s">
        <v>535</v>
      </c>
      <c r="Q1238" s="12">
        <f t="shared" si="156"/>
        <v>1</v>
      </c>
      <c r="R1238" s="12" cm="1">
        <f t="array" ref="R1238">SUMPRODUCT(($G$2:$G$3117=G1238)*(Q1238&gt;$Q$2:$Q$3117))+1</f>
        <v>1</v>
      </c>
      <c r="S1238" s="12">
        <f t="shared" si="157"/>
        <v>101589</v>
      </c>
      <c r="T1238" cm="1">
        <f t="array" ref="T1238">SUMPRODUCT(($G$2:$G$3117=G1238)*(S1238&gt;$S$2:$S$3117))+1</f>
        <v>2</v>
      </c>
      <c r="U1238" t="str">
        <f t="shared" si="158"/>
        <v xml:space="preserve">Taunton </v>
      </c>
      <c r="V1238">
        <v>0</v>
      </c>
      <c r="W1238" t="s">
        <v>17</v>
      </c>
      <c r="X1238">
        <f t="shared" si="159"/>
        <v>2023</v>
      </c>
    </row>
    <row r="1239" spans="1:24" x14ac:dyDescent="0.25">
      <c r="A1239" s="10" t="str">
        <f t="shared" si="152"/>
        <v/>
      </c>
      <c r="B1239" s="10" t="str">
        <f t="shared" si="153"/>
        <v/>
      </c>
      <c r="C1239" s="10" t="str">
        <f t="shared" si="154"/>
        <v>Evening45043</v>
      </c>
      <c r="D1239" s="5" t="str">
        <f>IF('by region'!$C$2="Any","Any",'Fixture list'!W1239)&amp;M1239&amp;IF('by region'!$I$2="Any","Any",N1239)&amp;G1239</f>
        <v>AnyJumpAny45043</v>
      </c>
      <c r="E1239" s="5" t="e">
        <f>IF(I1239=#REF!,'Fixture list'!G1239,"")</f>
        <v>#REF!</v>
      </c>
      <c r="F1239" s="5" t="str">
        <f t="shared" si="155"/>
        <v>450434</v>
      </c>
      <c r="G1239" s="13">
        <v>45043</v>
      </c>
      <c r="H1239" s="14" t="s">
        <v>34</v>
      </c>
      <c r="I1239" s="14" t="s">
        <v>57</v>
      </c>
      <c r="J1239" s="14" t="s">
        <v>80</v>
      </c>
      <c r="K1239" s="14" t="s">
        <v>10</v>
      </c>
      <c r="L1239" s="14" t="s">
        <v>19</v>
      </c>
      <c r="M1239" s="14" t="s">
        <v>12</v>
      </c>
      <c r="N1239" s="14" t="s">
        <v>13</v>
      </c>
      <c r="O1239" s="14" t="s">
        <v>14</v>
      </c>
      <c r="P1239" s="14" t="s">
        <v>591</v>
      </c>
      <c r="Q1239" s="12">
        <f t="shared" si="156"/>
        <v>2</v>
      </c>
      <c r="R1239" s="12" cm="1">
        <f t="array" ref="R1239">SUMPRODUCT(($G$2:$G$3117=G1239)*(Q1239&gt;$Q$2:$Q$3117))+1</f>
        <v>4</v>
      </c>
      <c r="S1239" s="12">
        <f t="shared" si="157"/>
        <v>401592</v>
      </c>
      <c r="T1239" cm="1">
        <f t="array" ref="T1239">SUMPRODUCT(($G$2:$G$3117=G1239)*(S1239&gt;$S$2:$S$3117))+1</f>
        <v>4</v>
      </c>
      <c r="U1239" t="str">
        <f t="shared" si="158"/>
        <v>Taunton †</v>
      </c>
      <c r="V1239">
        <v>0</v>
      </c>
      <c r="W1239" t="s">
        <v>17</v>
      </c>
      <c r="X1239">
        <f t="shared" si="159"/>
        <v>2023</v>
      </c>
    </row>
    <row r="1240" spans="1:24" x14ac:dyDescent="0.25">
      <c r="A1240" s="10" t="str">
        <f t="shared" si="152"/>
        <v/>
      </c>
      <c r="B1240" s="10" t="str">
        <f t="shared" si="153"/>
        <v/>
      </c>
      <c r="C1240" s="10" t="str">
        <f t="shared" si="154"/>
        <v>Afternoon45246</v>
      </c>
      <c r="D1240" s="5" t="str">
        <f>IF('by region'!$C$2="Any","Any",'Fixture list'!W1240)&amp;M1240&amp;IF('by region'!$I$2="Any","Any",N1240)&amp;G1240</f>
        <v>AnyJumpAny45246</v>
      </c>
      <c r="E1240" s="5" t="e">
        <f>IF(I1240=#REF!,'Fixture list'!G1240,"")</f>
        <v>#REF!</v>
      </c>
      <c r="F1240" s="5" t="str">
        <f t="shared" si="155"/>
        <v>452463</v>
      </c>
      <c r="G1240" s="13">
        <v>45246</v>
      </c>
      <c r="H1240" s="14" t="s">
        <v>34</v>
      </c>
      <c r="I1240" s="14" t="s">
        <v>57</v>
      </c>
      <c r="J1240" s="14" t="s">
        <v>9</v>
      </c>
      <c r="K1240" s="14" t="s">
        <v>10</v>
      </c>
      <c r="L1240" s="14" t="s">
        <v>30</v>
      </c>
      <c r="M1240" s="14" t="s">
        <v>12</v>
      </c>
      <c r="N1240" s="14" t="s">
        <v>13</v>
      </c>
      <c r="O1240" s="14" t="s">
        <v>14</v>
      </c>
      <c r="P1240" s="14" t="s">
        <v>1489</v>
      </c>
      <c r="Q1240" s="12">
        <f t="shared" si="156"/>
        <v>1</v>
      </c>
      <c r="R1240" s="12" cm="1">
        <f t="array" ref="R1240">SUMPRODUCT(($G$2:$G$3117=G1240)*(Q1240&gt;$Q$2:$Q$3117))+1</f>
        <v>1</v>
      </c>
      <c r="S1240" s="12">
        <f t="shared" si="157"/>
        <v>101593</v>
      </c>
      <c r="T1240" cm="1">
        <f t="array" ref="T1240">SUMPRODUCT(($G$2:$G$3117=G1240)*(S1240&gt;$S$2:$S$3117))+1</f>
        <v>3</v>
      </c>
      <c r="U1240" t="str">
        <f t="shared" si="158"/>
        <v xml:space="preserve">Taunton </v>
      </c>
      <c r="V1240">
        <v>0</v>
      </c>
      <c r="W1240" t="s">
        <v>30</v>
      </c>
      <c r="X1240">
        <f t="shared" si="159"/>
        <v>2023</v>
      </c>
    </row>
    <row r="1241" spans="1:24" x14ac:dyDescent="0.25">
      <c r="A1241" s="10" t="str">
        <f t="shared" si="152"/>
        <v/>
      </c>
      <c r="B1241" s="10" t="str">
        <f t="shared" si="153"/>
        <v/>
      </c>
      <c r="C1241" s="10" t="str">
        <f t="shared" si="154"/>
        <v>Afternoon45260</v>
      </c>
      <c r="D1241" s="5" t="str">
        <f>IF('by region'!$C$2="Any","Any",'Fixture list'!W1241)&amp;M1241&amp;IF('by region'!$I$2="Any","Any",N1241)&amp;G1241</f>
        <v>AnyJumpAny45260</v>
      </c>
      <c r="E1241" s="5" t="e">
        <f>IF(I1241=#REF!,'Fixture list'!G1241,"")</f>
        <v>#REF!</v>
      </c>
      <c r="F1241" s="5" t="str">
        <f t="shared" si="155"/>
        <v>452602</v>
      </c>
      <c r="G1241" s="13">
        <v>45260</v>
      </c>
      <c r="H1241" s="14" t="s">
        <v>34</v>
      </c>
      <c r="I1241" s="14" t="s">
        <v>57</v>
      </c>
      <c r="J1241" s="14" t="s">
        <v>9</v>
      </c>
      <c r="K1241" s="14" t="s">
        <v>10</v>
      </c>
      <c r="L1241" s="14" t="s">
        <v>11</v>
      </c>
      <c r="M1241" s="14" t="s">
        <v>12</v>
      </c>
      <c r="N1241" s="14" t="s">
        <v>13</v>
      </c>
      <c r="O1241" s="14" t="s">
        <v>14</v>
      </c>
      <c r="P1241" s="14" t="s">
        <v>1537</v>
      </c>
      <c r="Q1241" s="12">
        <f t="shared" si="156"/>
        <v>1</v>
      </c>
      <c r="R1241" s="12" cm="1">
        <f t="array" ref="R1241">SUMPRODUCT(($G$2:$G$3117=G1241)*(Q1241&gt;$Q$2:$Q$3117))+1</f>
        <v>1</v>
      </c>
      <c r="S1241" s="12">
        <f t="shared" si="157"/>
        <v>101594</v>
      </c>
      <c r="T1241" cm="1">
        <f t="array" ref="T1241">SUMPRODUCT(($G$2:$G$3117=G1241)*(S1241&gt;$S$2:$S$3117))+1</f>
        <v>2</v>
      </c>
      <c r="U1241" t="str">
        <f t="shared" si="158"/>
        <v xml:space="preserve">Taunton </v>
      </c>
      <c r="V1241">
        <v>0</v>
      </c>
      <c r="W1241" t="s">
        <v>17</v>
      </c>
      <c r="X1241">
        <f t="shared" si="159"/>
        <v>2023</v>
      </c>
    </row>
    <row r="1242" spans="1:24" x14ac:dyDescent="0.25">
      <c r="A1242" s="10" t="str">
        <f t="shared" si="152"/>
        <v/>
      </c>
      <c r="B1242" s="10" t="str">
        <f t="shared" si="153"/>
        <v/>
      </c>
      <c r="C1242" s="10" t="str">
        <f t="shared" si="154"/>
        <v>Afternoon45274</v>
      </c>
      <c r="D1242" s="5" t="str">
        <f>IF('by region'!$C$2="Any","Any",'Fixture list'!W1242)&amp;M1242&amp;IF('by region'!$I$2="Any","Any",N1242)&amp;G1242</f>
        <v>AnyJumpAny45274</v>
      </c>
      <c r="E1242" s="5" t="e">
        <f>IF(I1242=#REF!,'Fixture list'!G1242,"")</f>
        <v>#REF!</v>
      </c>
      <c r="F1242" s="5" t="str">
        <f t="shared" si="155"/>
        <v>452742</v>
      </c>
      <c r="G1242" s="13">
        <v>45274</v>
      </c>
      <c r="H1242" s="14" t="s">
        <v>34</v>
      </c>
      <c r="I1242" s="14" t="s">
        <v>57</v>
      </c>
      <c r="J1242" s="14" t="s">
        <v>9</v>
      </c>
      <c r="K1242" s="14" t="s">
        <v>10</v>
      </c>
      <c r="L1242" s="14" t="s">
        <v>17</v>
      </c>
      <c r="M1242" s="14" t="s">
        <v>12</v>
      </c>
      <c r="N1242" s="14" t="s">
        <v>13</v>
      </c>
      <c r="O1242" s="14" t="s">
        <v>14</v>
      </c>
      <c r="P1242" s="14" t="s">
        <v>1585</v>
      </c>
      <c r="Q1242" s="12">
        <f t="shared" si="156"/>
        <v>1</v>
      </c>
      <c r="R1242" s="12" cm="1">
        <f t="array" ref="R1242">SUMPRODUCT(($G$2:$G$3117=G1242)*(Q1242&gt;$Q$2:$Q$3117))+1</f>
        <v>1</v>
      </c>
      <c r="S1242" s="12">
        <f t="shared" si="157"/>
        <v>101595</v>
      </c>
      <c r="T1242" cm="1">
        <f t="array" ref="T1242">SUMPRODUCT(($G$2:$G$3117=G1242)*(S1242&gt;$S$2:$S$3117))+1</f>
        <v>2</v>
      </c>
      <c r="U1242" t="str">
        <f t="shared" si="158"/>
        <v xml:space="preserve">Taunton </v>
      </c>
      <c r="V1242">
        <v>0</v>
      </c>
      <c r="W1242" t="s">
        <v>11</v>
      </c>
      <c r="X1242">
        <f t="shared" si="159"/>
        <v>2023</v>
      </c>
    </row>
    <row r="1243" spans="1:24" x14ac:dyDescent="0.25">
      <c r="A1243" s="10" t="str">
        <f t="shared" si="152"/>
        <v/>
      </c>
      <c r="B1243" s="10" t="str">
        <f t="shared" si="153"/>
        <v/>
      </c>
      <c r="C1243" s="10" t="str">
        <f t="shared" si="154"/>
        <v>Afternoon45290</v>
      </c>
      <c r="D1243" s="5" t="str">
        <f>IF('by region'!$C$2="Any","Any",'Fixture list'!W1243)&amp;M1243&amp;IF('by region'!$I$2="Any","Any",N1243)&amp;G1243</f>
        <v>AnyJumpAny45290</v>
      </c>
      <c r="E1243" s="5" t="e">
        <f>IF(I1243=#REF!,'Fixture list'!G1243,"")</f>
        <v>#REF!</v>
      </c>
      <c r="F1243" s="5" t="str">
        <f t="shared" si="155"/>
        <v>452902</v>
      </c>
      <c r="G1243" s="13">
        <v>45290</v>
      </c>
      <c r="H1243" s="14" t="s">
        <v>37</v>
      </c>
      <c r="I1243" s="14" t="s">
        <v>57</v>
      </c>
      <c r="J1243" s="14" t="s">
        <v>9</v>
      </c>
      <c r="K1243" s="14" t="s">
        <v>10</v>
      </c>
      <c r="L1243" s="14" t="s">
        <v>19</v>
      </c>
      <c r="M1243" s="14" t="s">
        <v>12</v>
      </c>
      <c r="N1243" s="14" t="s">
        <v>13</v>
      </c>
      <c r="O1243" s="14" t="s">
        <v>14</v>
      </c>
      <c r="P1243" s="14" t="s">
        <v>1642</v>
      </c>
      <c r="Q1243" s="12">
        <f t="shared" si="156"/>
        <v>1</v>
      </c>
      <c r="R1243" s="12" cm="1">
        <f t="array" ref="R1243">SUMPRODUCT(($G$2:$G$3117=G1243)*(Q1243&gt;$Q$2:$Q$3117))+1</f>
        <v>1</v>
      </c>
      <c r="S1243" s="12">
        <f t="shared" si="157"/>
        <v>101596</v>
      </c>
      <c r="T1243" cm="1">
        <f t="array" ref="T1243">SUMPRODUCT(($G$2:$G$3117=G1243)*(S1243&gt;$S$2:$S$3117))+1</f>
        <v>2</v>
      </c>
      <c r="U1243" t="str">
        <f t="shared" si="158"/>
        <v xml:space="preserve">Taunton </v>
      </c>
      <c r="V1243">
        <v>0</v>
      </c>
      <c r="W1243" t="s">
        <v>19</v>
      </c>
      <c r="X1243">
        <f t="shared" si="159"/>
        <v>2023</v>
      </c>
    </row>
    <row r="1244" spans="1:24" x14ac:dyDescent="0.25">
      <c r="A1244" s="10" t="str">
        <f t="shared" si="152"/>
        <v/>
      </c>
      <c r="B1244" s="10" t="str">
        <f t="shared" si="153"/>
        <v/>
      </c>
      <c r="C1244" s="10" t="str">
        <f t="shared" si="154"/>
        <v>Afternoon45020</v>
      </c>
      <c r="D1244" s="5" t="str">
        <f>IF('by region'!$C$2="Any","Any",'Fixture list'!W1244)&amp;M1244&amp;IF('by region'!$I$2="Any","Any",N1244)&amp;G1244</f>
        <v>AnyFlatAny45020</v>
      </c>
      <c r="E1244" s="5" t="e">
        <f>IF(I1244=#REF!,'Fixture list'!G1244,"")</f>
        <v>#REF!</v>
      </c>
      <c r="F1244" s="5" t="str">
        <f t="shared" si="155"/>
        <v>450202</v>
      </c>
      <c r="G1244" s="13">
        <v>45020</v>
      </c>
      <c r="H1244" s="14" t="s">
        <v>7</v>
      </c>
      <c r="I1244" s="14" t="s">
        <v>74</v>
      </c>
      <c r="J1244" s="14" t="s">
        <v>9</v>
      </c>
      <c r="K1244" s="14" t="s">
        <v>30</v>
      </c>
      <c r="L1244" s="14" t="s">
        <v>30</v>
      </c>
      <c r="M1244" s="14" t="s">
        <v>25</v>
      </c>
      <c r="N1244" s="14" t="s">
        <v>30</v>
      </c>
      <c r="O1244" s="14" t="s">
        <v>21</v>
      </c>
      <c r="P1244" s="14" t="s">
        <v>496</v>
      </c>
      <c r="Q1244" s="12">
        <f t="shared" si="156"/>
        <v>1</v>
      </c>
      <c r="R1244" s="12" cm="1">
        <f t="array" ref="R1244">SUMPRODUCT(($G$2:$G$3117=G1244)*(Q1244&gt;$Q$2:$Q$3117))+1</f>
        <v>1</v>
      </c>
      <c r="S1244" s="12">
        <f t="shared" si="157"/>
        <v>111659</v>
      </c>
      <c r="T1244" cm="1">
        <f t="array" ref="T1244">SUMPRODUCT(($G$2:$G$3117=G1244)*(S1244&gt;$S$2:$S$3117))+1</f>
        <v>2</v>
      </c>
      <c r="U1244" t="str">
        <f t="shared" si="158"/>
        <v xml:space="preserve">THIRSK </v>
      </c>
      <c r="V1244">
        <v>0</v>
      </c>
      <c r="W1244" t="s">
        <v>30</v>
      </c>
      <c r="X1244">
        <f t="shared" si="159"/>
        <v>2023</v>
      </c>
    </row>
    <row r="1245" spans="1:24" x14ac:dyDescent="0.25">
      <c r="A1245" s="10" t="str">
        <f t="shared" si="152"/>
        <v/>
      </c>
      <c r="B1245" s="10" t="str">
        <f t="shared" si="153"/>
        <v/>
      </c>
      <c r="C1245" s="10" t="str">
        <f t="shared" si="154"/>
        <v>Afternoon45038</v>
      </c>
      <c r="D1245" s="5" t="str">
        <f>IF('by region'!$C$2="Any","Any",'Fixture list'!W1245)&amp;M1245&amp;IF('by region'!$I$2="Any","Any",N1245)&amp;G1245</f>
        <v>AnyFlatAny45038</v>
      </c>
      <c r="E1245" s="5" t="e">
        <f>IF(I1245=#REF!,'Fixture list'!G1245,"")</f>
        <v>#REF!</v>
      </c>
      <c r="F1245" s="5" t="str">
        <f t="shared" si="155"/>
        <v>450384</v>
      </c>
      <c r="G1245" s="13">
        <v>45038</v>
      </c>
      <c r="H1245" s="14" t="s">
        <v>37</v>
      </c>
      <c r="I1245" s="14" t="s">
        <v>74</v>
      </c>
      <c r="J1245" s="14" t="s">
        <v>9</v>
      </c>
      <c r="K1245" s="14" t="s">
        <v>10</v>
      </c>
      <c r="L1245" s="14" t="s">
        <v>11</v>
      </c>
      <c r="M1245" s="14" t="s">
        <v>25</v>
      </c>
      <c r="N1245" s="14" t="s">
        <v>13</v>
      </c>
      <c r="O1245" s="14" t="s">
        <v>14</v>
      </c>
      <c r="P1245" s="14" t="s">
        <v>571</v>
      </c>
      <c r="Q1245" s="12">
        <f t="shared" si="156"/>
        <v>1</v>
      </c>
      <c r="R1245" s="12" cm="1">
        <f t="array" ref="R1245">SUMPRODUCT(($G$2:$G$3117=G1245)*(Q1245&gt;$Q$2:$Q$3117))+1</f>
        <v>1</v>
      </c>
      <c r="S1245" s="12">
        <f t="shared" si="157"/>
        <v>101598</v>
      </c>
      <c r="T1245" cm="1">
        <f t="array" ref="T1245">SUMPRODUCT(($G$2:$G$3117=G1245)*(S1245&gt;$S$2:$S$3117))+1</f>
        <v>4</v>
      </c>
      <c r="U1245" t="str">
        <f t="shared" si="158"/>
        <v xml:space="preserve">THIRSK </v>
      </c>
      <c r="V1245">
        <v>0</v>
      </c>
      <c r="W1245" t="s">
        <v>17</v>
      </c>
      <c r="X1245">
        <f t="shared" si="159"/>
        <v>2023</v>
      </c>
    </row>
    <row r="1246" spans="1:24" x14ac:dyDescent="0.25">
      <c r="A1246" s="10" t="str">
        <f t="shared" si="152"/>
        <v/>
      </c>
      <c r="B1246" s="10" t="str">
        <f t="shared" si="153"/>
        <v/>
      </c>
      <c r="C1246" s="10" t="str">
        <f t="shared" si="154"/>
        <v>Afternoon45052</v>
      </c>
      <c r="D1246" s="5" t="str">
        <f>IF('by region'!$C$2="Any","Any",'Fixture list'!W1246)&amp;M1246&amp;IF('by region'!$I$2="Any","Any",N1246)&amp;G1246</f>
        <v>AnyFlatAny45052</v>
      </c>
      <c r="E1246" s="5" t="e">
        <f>IF(I1246=#REF!,'Fixture list'!G1246,"")</f>
        <v>#REF!</v>
      </c>
      <c r="F1246" s="5" t="str">
        <f t="shared" si="155"/>
        <v>450522</v>
      </c>
      <c r="G1246" s="13">
        <v>45052</v>
      </c>
      <c r="H1246" s="14" t="s">
        <v>37</v>
      </c>
      <c r="I1246" s="14" t="s">
        <v>74</v>
      </c>
      <c r="J1246" s="14" t="s">
        <v>9</v>
      </c>
      <c r="K1246" s="14" t="s">
        <v>10</v>
      </c>
      <c r="L1246" s="14" t="s">
        <v>11</v>
      </c>
      <c r="M1246" s="14" t="s">
        <v>25</v>
      </c>
      <c r="N1246" s="14" t="s">
        <v>13</v>
      </c>
      <c r="O1246" s="14" t="s">
        <v>14</v>
      </c>
      <c r="P1246" s="14" t="s">
        <v>633</v>
      </c>
      <c r="Q1246" s="12">
        <f t="shared" si="156"/>
        <v>1</v>
      </c>
      <c r="R1246" s="12" cm="1">
        <f t="array" ref="R1246">SUMPRODUCT(($G$2:$G$3117=G1246)*(Q1246&gt;$Q$2:$Q$3117))+1</f>
        <v>1</v>
      </c>
      <c r="S1246" s="12">
        <f t="shared" si="157"/>
        <v>101599</v>
      </c>
      <c r="T1246" cm="1">
        <f t="array" ref="T1246">SUMPRODUCT(($G$2:$G$3117=G1246)*(S1246&gt;$S$2:$S$3117))+1</f>
        <v>2</v>
      </c>
      <c r="U1246" t="str">
        <f t="shared" si="158"/>
        <v xml:space="preserve">THIRSK </v>
      </c>
      <c r="V1246">
        <v>0</v>
      </c>
      <c r="W1246" t="s">
        <v>11</v>
      </c>
      <c r="X1246">
        <f t="shared" si="159"/>
        <v>2023</v>
      </c>
    </row>
    <row r="1247" spans="1:24" x14ac:dyDescent="0.25">
      <c r="A1247" s="10" t="str">
        <f t="shared" si="152"/>
        <v/>
      </c>
      <c r="B1247" s="10" t="str">
        <f t="shared" si="153"/>
        <v/>
      </c>
      <c r="C1247" s="10" t="str">
        <f t="shared" si="154"/>
        <v>Evening45057</v>
      </c>
      <c r="D1247" s="5" t="str">
        <f>IF('by region'!$C$2="Any","Any",'Fixture list'!W1247)&amp;M1247&amp;IF('by region'!$I$2="Any","Any",N1247)&amp;G1247</f>
        <v>AnyFlatAny45057</v>
      </c>
      <c r="E1247" s="5" t="e">
        <f>IF(I1247=#REF!,'Fixture list'!G1247,"")</f>
        <v>#REF!</v>
      </c>
      <c r="F1247" s="5" t="str">
        <f t="shared" si="155"/>
        <v>450574</v>
      </c>
      <c r="G1247" s="13">
        <v>45057</v>
      </c>
      <c r="H1247" s="14" t="s">
        <v>34</v>
      </c>
      <c r="I1247" s="14" t="s">
        <v>74</v>
      </c>
      <c r="J1247" s="14" t="s">
        <v>80</v>
      </c>
      <c r="K1247" s="14" t="s">
        <v>30</v>
      </c>
      <c r="L1247" s="14" t="s">
        <v>30</v>
      </c>
      <c r="M1247" s="14" t="s">
        <v>25</v>
      </c>
      <c r="N1247" s="14" t="s">
        <v>30</v>
      </c>
      <c r="O1247" s="14" t="s">
        <v>21</v>
      </c>
      <c r="P1247" s="14" t="s">
        <v>652</v>
      </c>
      <c r="Q1247" s="12">
        <f t="shared" si="156"/>
        <v>2</v>
      </c>
      <c r="R1247" s="12" cm="1">
        <f t="array" ref="R1247">SUMPRODUCT(($G$2:$G$3117=G1247)*(Q1247&gt;$Q$2:$Q$3117))+1</f>
        <v>4</v>
      </c>
      <c r="S1247" s="12">
        <f t="shared" si="157"/>
        <v>401567</v>
      </c>
      <c r="T1247" cm="1">
        <f t="array" ref="T1247">SUMPRODUCT(($G$2:$G$3117=G1247)*(S1247&gt;$S$2:$S$3117))+1</f>
        <v>4</v>
      </c>
      <c r="U1247" t="str">
        <f t="shared" si="158"/>
        <v>THIRSK †</v>
      </c>
      <c r="V1247">
        <v>0</v>
      </c>
      <c r="W1247" t="s">
        <v>11</v>
      </c>
      <c r="X1247">
        <f t="shared" si="159"/>
        <v>2023</v>
      </c>
    </row>
    <row r="1248" spans="1:24" x14ac:dyDescent="0.25">
      <c r="A1248" s="10" t="str">
        <f t="shared" si="152"/>
        <v/>
      </c>
      <c r="B1248" s="10" t="str">
        <f t="shared" si="153"/>
        <v/>
      </c>
      <c r="C1248" s="10" t="str">
        <f t="shared" si="154"/>
        <v>Afternoon45066</v>
      </c>
      <c r="D1248" s="5" t="str">
        <f>IF('by region'!$C$2="Any","Any",'Fixture list'!W1248)&amp;M1248&amp;IF('by region'!$I$2="Any","Any",N1248)&amp;G1248</f>
        <v>AnyFlatAny45066</v>
      </c>
      <c r="E1248" s="5" t="e">
        <f>IF(I1248=#REF!,'Fixture list'!G1248,"")</f>
        <v>#REF!</v>
      </c>
      <c r="F1248" s="5" t="str">
        <f t="shared" si="155"/>
        <v>450664</v>
      </c>
      <c r="G1248" s="13">
        <v>45066</v>
      </c>
      <c r="H1248" s="14" t="s">
        <v>37</v>
      </c>
      <c r="I1248" s="14" t="s">
        <v>74</v>
      </c>
      <c r="J1248" s="14" t="s">
        <v>9</v>
      </c>
      <c r="K1248" s="14" t="s">
        <v>10</v>
      </c>
      <c r="L1248" s="14" t="s">
        <v>11</v>
      </c>
      <c r="M1248" s="14" t="s">
        <v>25</v>
      </c>
      <c r="N1248" s="14" t="s">
        <v>13</v>
      </c>
      <c r="O1248" s="14" t="s">
        <v>14</v>
      </c>
      <c r="P1248" s="14" t="s">
        <v>700</v>
      </c>
      <c r="Q1248" s="12">
        <f t="shared" si="156"/>
        <v>1</v>
      </c>
      <c r="R1248" s="12" cm="1">
        <f t="array" ref="R1248">SUMPRODUCT(($G$2:$G$3117=G1248)*(Q1248&gt;$Q$2:$Q$3117))+1</f>
        <v>1</v>
      </c>
      <c r="S1248" s="12">
        <f t="shared" si="157"/>
        <v>101601</v>
      </c>
      <c r="T1248" cm="1">
        <f t="array" ref="T1248">SUMPRODUCT(($G$2:$G$3117=G1248)*(S1248&gt;$S$2:$S$3117))+1</f>
        <v>4</v>
      </c>
      <c r="U1248" t="str">
        <f t="shared" si="158"/>
        <v xml:space="preserve">THIRSK </v>
      </c>
      <c r="V1248">
        <v>0</v>
      </c>
      <c r="W1248" t="s">
        <v>19</v>
      </c>
      <c r="X1248">
        <f t="shared" si="159"/>
        <v>2023</v>
      </c>
    </row>
    <row r="1249" spans="1:24" x14ac:dyDescent="0.25">
      <c r="A1249" s="10" t="str">
        <f t="shared" si="152"/>
        <v/>
      </c>
      <c r="B1249" s="10" t="str">
        <f t="shared" si="153"/>
        <v/>
      </c>
      <c r="C1249" s="10" t="str">
        <f t="shared" si="154"/>
        <v>Afternoon45082</v>
      </c>
      <c r="D1249" s="5" t="str">
        <f>IF('by region'!$C$2="Any","Any",'Fixture list'!W1249)&amp;M1249&amp;IF('by region'!$I$2="Any","Any",N1249)&amp;G1249</f>
        <v>AnyFlatAny45082</v>
      </c>
      <c r="E1249" s="5" t="e">
        <f>IF(I1249=#REF!,'Fixture list'!G1249,"")</f>
        <v>#REF!</v>
      </c>
      <c r="F1249" s="5" t="str">
        <f t="shared" si="155"/>
        <v>450821</v>
      </c>
      <c r="G1249" s="13">
        <v>45082</v>
      </c>
      <c r="H1249" s="14" t="s">
        <v>42</v>
      </c>
      <c r="I1249" s="14" t="s">
        <v>74</v>
      </c>
      <c r="J1249" s="14" t="s">
        <v>9</v>
      </c>
      <c r="K1249" s="14" t="s">
        <v>30</v>
      </c>
      <c r="L1249" s="14" t="s">
        <v>30</v>
      </c>
      <c r="M1249" s="14" t="s">
        <v>25</v>
      </c>
      <c r="N1249" s="14" t="s">
        <v>30</v>
      </c>
      <c r="O1249" s="14" t="s">
        <v>21</v>
      </c>
      <c r="P1249" s="14" t="s">
        <v>775</v>
      </c>
      <c r="Q1249" s="12">
        <f t="shared" si="156"/>
        <v>1</v>
      </c>
      <c r="R1249" s="12" cm="1">
        <f t="array" ref="R1249">SUMPRODUCT(($G$2:$G$3117=G1249)*(Q1249&gt;$Q$2:$Q$3117))+1</f>
        <v>1</v>
      </c>
      <c r="S1249" s="12">
        <f t="shared" si="157"/>
        <v>111537</v>
      </c>
      <c r="T1249" cm="1">
        <f t="array" ref="T1249">SUMPRODUCT(($G$2:$G$3117=G1249)*(S1249&gt;$S$2:$S$3117))+1</f>
        <v>1</v>
      </c>
      <c r="U1249" t="str">
        <f t="shared" si="158"/>
        <v xml:space="preserve">THIRSK </v>
      </c>
      <c r="V1249">
        <v>0</v>
      </c>
      <c r="W1249" t="s">
        <v>11</v>
      </c>
      <c r="X1249">
        <f t="shared" si="159"/>
        <v>2023</v>
      </c>
    </row>
    <row r="1250" spans="1:24" x14ac:dyDescent="0.25">
      <c r="A1250" s="10" t="str">
        <f t="shared" si="152"/>
        <v/>
      </c>
      <c r="B1250" s="10" t="str">
        <f t="shared" si="153"/>
        <v/>
      </c>
      <c r="C1250" s="10" t="str">
        <f t="shared" si="154"/>
        <v>Afternoon45086</v>
      </c>
      <c r="D1250" s="5" t="str">
        <f>IF('by region'!$C$2="Any","Any",'Fixture list'!W1250)&amp;M1250&amp;IF('by region'!$I$2="Any","Any",N1250)&amp;G1250</f>
        <v>AnyFlatAny45086</v>
      </c>
      <c r="E1250" s="5" t="e">
        <f>IF(I1250=#REF!,'Fixture list'!G1250,"")</f>
        <v>#REF!</v>
      </c>
      <c r="F1250" s="5" t="str">
        <f t="shared" si="155"/>
        <v>450862</v>
      </c>
      <c r="G1250" s="13">
        <v>45086</v>
      </c>
      <c r="H1250" s="14" t="s">
        <v>35</v>
      </c>
      <c r="I1250" s="14" t="s">
        <v>74</v>
      </c>
      <c r="J1250" s="14" t="s">
        <v>9</v>
      </c>
      <c r="K1250" s="14" t="s">
        <v>10</v>
      </c>
      <c r="L1250" s="14" t="s">
        <v>11</v>
      </c>
      <c r="M1250" s="14" t="s">
        <v>25</v>
      </c>
      <c r="N1250" s="14" t="s">
        <v>13</v>
      </c>
      <c r="O1250" s="14" t="s">
        <v>14</v>
      </c>
      <c r="P1250" s="14" t="s">
        <v>793</v>
      </c>
      <c r="Q1250" s="12">
        <f t="shared" si="156"/>
        <v>1</v>
      </c>
      <c r="R1250" s="12" cm="1">
        <f t="array" ref="R1250">SUMPRODUCT(($G$2:$G$3117=G1250)*(Q1250&gt;$Q$2:$Q$3117))+1</f>
        <v>1</v>
      </c>
      <c r="S1250" s="12">
        <f t="shared" si="157"/>
        <v>101600</v>
      </c>
      <c r="T1250" cm="1">
        <f t="array" ref="T1250">SUMPRODUCT(($G$2:$G$3117=G1250)*(S1250&gt;$S$2:$S$3117))+1</f>
        <v>2</v>
      </c>
      <c r="U1250" t="str">
        <f t="shared" si="158"/>
        <v xml:space="preserve">THIRSK </v>
      </c>
      <c r="V1250">
        <v>0</v>
      </c>
      <c r="W1250" t="s">
        <v>19</v>
      </c>
      <c r="X1250">
        <f t="shared" si="159"/>
        <v>2023</v>
      </c>
    </row>
    <row r="1251" spans="1:24" x14ac:dyDescent="0.25">
      <c r="A1251" s="10" t="str">
        <f t="shared" si="152"/>
        <v/>
      </c>
      <c r="B1251" s="10" t="str">
        <f t="shared" si="153"/>
        <v/>
      </c>
      <c r="C1251" s="10" t="str">
        <f t="shared" si="154"/>
        <v>Afternoon45097</v>
      </c>
      <c r="D1251" s="5" t="str">
        <f>IF('by region'!$C$2="Any","Any",'Fixture list'!W1251)&amp;M1251&amp;IF('by region'!$I$2="Any","Any",N1251)&amp;G1251</f>
        <v>AnyFlatAny45097</v>
      </c>
      <c r="E1251" s="5" t="e">
        <f>IF(I1251=#REF!,'Fixture list'!G1251,"")</f>
        <v>#REF!</v>
      </c>
      <c r="F1251" s="5" t="str">
        <f t="shared" si="155"/>
        <v>450972</v>
      </c>
      <c r="G1251" s="13">
        <v>45097</v>
      </c>
      <c r="H1251" s="14" t="s">
        <v>7</v>
      </c>
      <c r="I1251" s="14" t="s">
        <v>74</v>
      </c>
      <c r="J1251" s="14" t="s">
        <v>9</v>
      </c>
      <c r="K1251" s="14" t="s">
        <v>10</v>
      </c>
      <c r="L1251" s="14" t="s">
        <v>11</v>
      </c>
      <c r="M1251" s="14" t="s">
        <v>25</v>
      </c>
      <c r="N1251" s="14" t="s">
        <v>13</v>
      </c>
      <c r="O1251" s="14" t="s">
        <v>14</v>
      </c>
      <c r="P1251" s="14" t="s">
        <v>848</v>
      </c>
      <c r="Q1251" s="12">
        <f t="shared" si="156"/>
        <v>1</v>
      </c>
      <c r="R1251" s="12" cm="1">
        <f t="array" ref="R1251">SUMPRODUCT(($G$2:$G$3117=G1251)*(Q1251&gt;$Q$2:$Q$3117))+1</f>
        <v>1</v>
      </c>
      <c r="S1251" s="12">
        <f t="shared" si="157"/>
        <v>101602</v>
      </c>
      <c r="T1251" cm="1">
        <f t="array" ref="T1251">SUMPRODUCT(($G$2:$G$3117=G1251)*(S1251&gt;$S$2:$S$3117))+1</f>
        <v>2</v>
      </c>
      <c r="U1251" t="str">
        <f t="shared" si="158"/>
        <v xml:space="preserve">THIRSK </v>
      </c>
      <c r="V1251">
        <v>0</v>
      </c>
      <c r="W1251" t="s">
        <v>11</v>
      </c>
      <c r="X1251">
        <f t="shared" si="159"/>
        <v>2023</v>
      </c>
    </row>
    <row r="1252" spans="1:24" x14ac:dyDescent="0.25">
      <c r="A1252" s="10" t="str">
        <f t="shared" si="152"/>
        <v/>
      </c>
      <c r="B1252" s="10" t="str">
        <f t="shared" si="153"/>
        <v/>
      </c>
      <c r="C1252" s="10" t="str">
        <f t="shared" si="154"/>
        <v>Afternoon45112</v>
      </c>
      <c r="D1252" s="5" t="str">
        <f>IF('by region'!$C$2="Any","Any",'Fixture list'!W1252)&amp;M1252&amp;IF('by region'!$I$2="Any","Any",N1252)&amp;G1252</f>
        <v>AnyFlatAny45112</v>
      </c>
      <c r="E1252" s="5" t="e">
        <f>IF(I1252=#REF!,'Fixture list'!G1252,"")</f>
        <v>#REF!</v>
      </c>
      <c r="F1252" s="5" t="str">
        <f t="shared" si="155"/>
        <v>451123</v>
      </c>
      <c r="G1252" s="13">
        <v>45112</v>
      </c>
      <c r="H1252" s="14" t="s">
        <v>27</v>
      </c>
      <c r="I1252" s="14" t="s">
        <v>74</v>
      </c>
      <c r="J1252" s="14" t="s">
        <v>9</v>
      </c>
      <c r="K1252" s="14" t="s">
        <v>10</v>
      </c>
      <c r="L1252" s="14" t="s">
        <v>11</v>
      </c>
      <c r="M1252" s="14" t="s">
        <v>25</v>
      </c>
      <c r="N1252" s="14" t="s">
        <v>13</v>
      </c>
      <c r="O1252" s="14" t="s">
        <v>14</v>
      </c>
      <c r="P1252" s="14" t="s">
        <v>920</v>
      </c>
      <c r="Q1252" s="12">
        <f t="shared" si="156"/>
        <v>1</v>
      </c>
      <c r="R1252" s="12" cm="1">
        <f t="array" ref="R1252">SUMPRODUCT(($G$2:$G$3117=G1252)*(Q1252&gt;$Q$2:$Q$3117))+1</f>
        <v>1</v>
      </c>
      <c r="S1252" s="12">
        <f t="shared" si="157"/>
        <v>101610</v>
      </c>
      <c r="T1252" cm="1">
        <f t="array" ref="T1252">SUMPRODUCT(($G$2:$G$3117=G1252)*(S1252&gt;$S$2:$S$3117))+1</f>
        <v>3</v>
      </c>
      <c r="U1252" t="str">
        <f t="shared" si="158"/>
        <v xml:space="preserve">THIRSK </v>
      </c>
      <c r="V1252">
        <v>0</v>
      </c>
      <c r="W1252" t="s">
        <v>30</v>
      </c>
      <c r="X1252">
        <f t="shared" si="159"/>
        <v>2023</v>
      </c>
    </row>
    <row r="1253" spans="1:24" x14ac:dyDescent="0.25">
      <c r="A1253" s="10" t="str">
        <f t="shared" si="152"/>
        <v/>
      </c>
      <c r="B1253" s="10" t="str">
        <f t="shared" si="153"/>
        <v/>
      </c>
      <c r="C1253" s="10" t="str">
        <f t="shared" si="154"/>
        <v>Afternoon45135</v>
      </c>
      <c r="D1253" s="5" t="str">
        <f>IF('by region'!$C$2="Any","Any",'Fixture list'!W1253)&amp;M1253&amp;IF('by region'!$I$2="Any","Any",N1253)&amp;G1253</f>
        <v>AnyFlatAny45135</v>
      </c>
      <c r="E1253" s="5" t="e">
        <f>IF(I1253=#REF!,'Fixture list'!G1253,"")</f>
        <v>#REF!</v>
      </c>
      <c r="F1253" s="5" t="str">
        <f t="shared" si="155"/>
        <v>451353</v>
      </c>
      <c r="G1253" s="13">
        <v>45135</v>
      </c>
      <c r="H1253" s="14" t="s">
        <v>35</v>
      </c>
      <c r="I1253" s="14" t="s">
        <v>74</v>
      </c>
      <c r="J1253" s="14" t="s">
        <v>9</v>
      </c>
      <c r="K1253" s="14" t="s">
        <v>10</v>
      </c>
      <c r="L1253" s="14" t="s">
        <v>11</v>
      </c>
      <c r="M1253" s="14" t="s">
        <v>25</v>
      </c>
      <c r="N1253" s="14" t="s">
        <v>13</v>
      </c>
      <c r="O1253" s="14" t="s">
        <v>14</v>
      </c>
      <c r="P1253" s="14" t="s">
        <v>1027</v>
      </c>
      <c r="Q1253" s="12">
        <f t="shared" si="156"/>
        <v>1</v>
      </c>
      <c r="R1253" s="12" cm="1">
        <f t="array" ref="R1253">SUMPRODUCT(($G$2:$G$3117=G1253)*(Q1253&gt;$Q$2:$Q$3117))+1</f>
        <v>1</v>
      </c>
      <c r="S1253" s="12">
        <f t="shared" si="157"/>
        <v>101603</v>
      </c>
      <c r="T1253" cm="1">
        <f t="array" ref="T1253">SUMPRODUCT(($G$2:$G$3117=G1253)*(S1253&gt;$S$2:$S$3117))+1</f>
        <v>3</v>
      </c>
      <c r="U1253" t="str">
        <f t="shared" si="158"/>
        <v xml:space="preserve">THIRSK </v>
      </c>
      <c r="V1253">
        <v>0</v>
      </c>
      <c r="W1253" t="s">
        <v>17</v>
      </c>
      <c r="X1253">
        <f t="shared" si="159"/>
        <v>2023</v>
      </c>
    </row>
    <row r="1254" spans="1:24" x14ac:dyDescent="0.25">
      <c r="A1254" s="10" t="str">
        <f t="shared" si="152"/>
        <v/>
      </c>
      <c r="B1254" s="10" t="str">
        <f t="shared" si="153"/>
        <v/>
      </c>
      <c r="C1254" s="10" t="str">
        <f t="shared" si="154"/>
        <v>Afternoon45143</v>
      </c>
      <c r="D1254" s="5" t="str">
        <f>IF('by region'!$C$2="Any","Any",'Fixture list'!W1254)&amp;M1254&amp;IF('by region'!$I$2="Any","Any",N1254)&amp;G1254</f>
        <v>AnyFlatAny45143</v>
      </c>
      <c r="E1254" s="5" t="e">
        <f>IF(I1254=#REF!,'Fixture list'!G1254,"")</f>
        <v>#REF!</v>
      </c>
      <c r="F1254" s="5" t="str">
        <f t="shared" si="155"/>
        <v>451434</v>
      </c>
      <c r="G1254" s="13">
        <v>45143</v>
      </c>
      <c r="H1254" s="14" t="s">
        <v>37</v>
      </c>
      <c r="I1254" s="14" t="s">
        <v>74</v>
      </c>
      <c r="J1254" s="14" t="s">
        <v>9</v>
      </c>
      <c r="K1254" s="14" t="s">
        <v>10</v>
      </c>
      <c r="L1254" s="14" t="s">
        <v>11</v>
      </c>
      <c r="M1254" s="14" t="s">
        <v>25</v>
      </c>
      <c r="N1254" s="14" t="s">
        <v>13</v>
      </c>
      <c r="O1254" s="14" t="s">
        <v>14</v>
      </c>
      <c r="P1254" s="14" t="s">
        <v>1068</v>
      </c>
      <c r="Q1254" s="12">
        <f t="shared" si="156"/>
        <v>1</v>
      </c>
      <c r="R1254" s="12" cm="1">
        <f t="array" ref="R1254">SUMPRODUCT(($G$2:$G$3117=G1254)*(Q1254&gt;$Q$2:$Q$3117))+1</f>
        <v>1</v>
      </c>
      <c r="S1254" s="12">
        <f t="shared" si="157"/>
        <v>101605</v>
      </c>
      <c r="T1254" cm="1">
        <f t="array" ref="T1254">SUMPRODUCT(($G$2:$G$3117=G1254)*(S1254&gt;$S$2:$S$3117))+1</f>
        <v>4</v>
      </c>
      <c r="U1254" t="str">
        <f t="shared" si="158"/>
        <v xml:space="preserve">THIRSK </v>
      </c>
      <c r="V1254">
        <v>0</v>
      </c>
      <c r="W1254" t="s">
        <v>11</v>
      </c>
      <c r="X1254">
        <f t="shared" si="159"/>
        <v>2023</v>
      </c>
    </row>
    <row r="1255" spans="1:24" x14ac:dyDescent="0.25">
      <c r="A1255" s="10" t="str">
        <f t="shared" si="152"/>
        <v/>
      </c>
      <c r="B1255" s="10" t="str">
        <f t="shared" si="153"/>
        <v/>
      </c>
      <c r="C1255" s="10" t="str">
        <f t="shared" si="154"/>
        <v>Afternoon45149</v>
      </c>
      <c r="D1255" s="5" t="str">
        <f>IF('by region'!$C$2="Any","Any",'Fixture list'!W1255)&amp;M1255&amp;IF('by region'!$I$2="Any","Any",N1255)&amp;G1255</f>
        <v>AnyFlatAny45149</v>
      </c>
      <c r="E1255" s="5" t="e">
        <f>IF(I1255=#REF!,'Fixture list'!G1255,"")</f>
        <v>#REF!</v>
      </c>
      <c r="F1255" s="5" t="str">
        <f t="shared" si="155"/>
        <v>451493</v>
      </c>
      <c r="G1255" s="13">
        <v>45149</v>
      </c>
      <c r="H1255" s="14" t="s">
        <v>35</v>
      </c>
      <c r="I1255" s="14" t="s">
        <v>74</v>
      </c>
      <c r="J1255" s="14" t="s">
        <v>9</v>
      </c>
      <c r="K1255" s="14" t="s">
        <v>10</v>
      </c>
      <c r="L1255" s="14" t="s">
        <v>11</v>
      </c>
      <c r="M1255" s="14" t="s">
        <v>25</v>
      </c>
      <c r="N1255" s="14" t="s">
        <v>13</v>
      </c>
      <c r="O1255" s="14" t="s">
        <v>14</v>
      </c>
      <c r="P1255" s="14" t="s">
        <v>1093</v>
      </c>
      <c r="Q1255" s="12">
        <f t="shared" si="156"/>
        <v>1</v>
      </c>
      <c r="R1255" s="12" cm="1">
        <f t="array" ref="R1255">SUMPRODUCT(($G$2:$G$3117=G1255)*(Q1255&gt;$Q$2:$Q$3117))+1</f>
        <v>1</v>
      </c>
      <c r="S1255" s="12">
        <f t="shared" si="157"/>
        <v>101604</v>
      </c>
      <c r="T1255" cm="1">
        <f t="array" ref="T1255">SUMPRODUCT(($G$2:$G$3117=G1255)*(S1255&gt;$S$2:$S$3117))+1</f>
        <v>3</v>
      </c>
      <c r="U1255" t="str">
        <f t="shared" si="158"/>
        <v xml:space="preserve">THIRSK </v>
      </c>
      <c r="V1255">
        <v>0</v>
      </c>
      <c r="W1255" t="s">
        <v>17</v>
      </c>
      <c r="X1255">
        <f t="shared" si="159"/>
        <v>2023</v>
      </c>
    </row>
    <row r="1256" spans="1:24" x14ac:dyDescent="0.25">
      <c r="A1256" s="10" t="str">
        <f t="shared" si="152"/>
        <v/>
      </c>
      <c r="B1256" s="10" t="str">
        <f t="shared" si="153"/>
        <v/>
      </c>
      <c r="C1256" s="10" t="str">
        <f t="shared" si="154"/>
        <v>Evening45156</v>
      </c>
      <c r="D1256" s="5" t="str">
        <f>IF('by region'!$C$2="Any","Any",'Fixture list'!W1256)&amp;M1256&amp;IF('by region'!$I$2="Any","Any",N1256)&amp;G1256</f>
        <v>AnyFlatAny45156</v>
      </c>
      <c r="E1256" s="5" t="e">
        <f>IF(I1256=#REF!,'Fixture list'!G1256,"")</f>
        <v>#REF!</v>
      </c>
      <c r="F1256" s="5" t="str">
        <f t="shared" si="155"/>
        <v>451565</v>
      </c>
      <c r="G1256" s="13">
        <v>45156</v>
      </c>
      <c r="H1256" s="14" t="s">
        <v>35</v>
      </c>
      <c r="I1256" s="14" t="s">
        <v>74</v>
      </c>
      <c r="J1256" s="14" t="s">
        <v>80</v>
      </c>
      <c r="K1256" s="14" t="s">
        <v>10</v>
      </c>
      <c r="L1256" s="14" t="s">
        <v>11</v>
      </c>
      <c r="M1256" s="14" t="s">
        <v>25</v>
      </c>
      <c r="N1256" s="14" t="s">
        <v>13</v>
      </c>
      <c r="O1256" s="14" t="s">
        <v>14</v>
      </c>
      <c r="P1256" s="14" t="s">
        <v>1123</v>
      </c>
      <c r="Q1256" s="12">
        <f t="shared" si="156"/>
        <v>2</v>
      </c>
      <c r="R1256" s="12" cm="1">
        <f t="array" ref="R1256">SUMPRODUCT(($G$2:$G$3117=G1256)*(Q1256&gt;$Q$2:$Q$3117))+1</f>
        <v>4</v>
      </c>
      <c r="S1256" s="12">
        <f t="shared" si="157"/>
        <v>401597</v>
      </c>
      <c r="T1256" cm="1">
        <f t="array" ref="T1256">SUMPRODUCT(($G$2:$G$3117=G1256)*(S1256&gt;$S$2:$S$3117))+1</f>
        <v>5</v>
      </c>
      <c r="U1256" t="str">
        <f t="shared" si="158"/>
        <v>THIRSK †</v>
      </c>
      <c r="V1256">
        <v>0</v>
      </c>
      <c r="W1256" t="s">
        <v>30</v>
      </c>
      <c r="X1256">
        <f t="shared" si="159"/>
        <v>2023</v>
      </c>
    </row>
    <row r="1257" spans="1:24" x14ac:dyDescent="0.25">
      <c r="A1257" s="10" t="str">
        <f t="shared" si="152"/>
        <v/>
      </c>
      <c r="B1257" s="10" t="str">
        <f t="shared" si="153"/>
        <v/>
      </c>
      <c r="C1257" s="10" t="str">
        <f t="shared" si="154"/>
        <v>Afternoon45170</v>
      </c>
      <c r="D1257" s="5" t="str">
        <f>IF('by region'!$C$2="Any","Any",'Fixture list'!W1257)&amp;M1257&amp;IF('by region'!$I$2="Any","Any",N1257)&amp;G1257</f>
        <v>AnyFlatAny45170</v>
      </c>
      <c r="E1257" s="5" t="e">
        <f>IF(I1257=#REF!,'Fixture list'!G1257,"")</f>
        <v>#REF!</v>
      </c>
      <c r="F1257" s="5" t="str">
        <f t="shared" si="155"/>
        <v>451702</v>
      </c>
      <c r="G1257" s="13">
        <v>45170</v>
      </c>
      <c r="H1257" s="14" t="s">
        <v>35</v>
      </c>
      <c r="I1257" s="14" t="s">
        <v>74</v>
      </c>
      <c r="J1257" s="14" t="s">
        <v>9</v>
      </c>
      <c r="K1257" s="14" t="s">
        <v>10</v>
      </c>
      <c r="L1257" s="14" t="s">
        <v>17</v>
      </c>
      <c r="M1257" s="14" t="s">
        <v>25</v>
      </c>
      <c r="N1257" s="14" t="s">
        <v>13</v>
      </c>
      <c r="O1257" s="14" t="s">
        <v>14</v>
      </c>
      <c r="P1257" s="14" t="s">
        <v>1187</v>
      </c>
      <c r="Q1257" s="12">
        <f t="shared" si="156"/>
        <v>1</v>
      </c>
      <c r="R1257" s="12" cm="1">
        <f t="array" ref="R1257">SUMPRODUCT(($G$2:$G$3117=G1257)*(Q1257&gt;$Q$2:$Q$3117))+1</f>
        <v>1</v>
      </c>
      <c r="S1257" s="12">
        <f t="shared" si="157"/>
        <v>101607</v>
      </c>
      <c r="T1257" cm="1">
        <f t="array" ref="T1257">SUMPRODUCT(($G$2:$G$3117=G1257)*(S1257&gt;$S$2:$S$3117))+1</f>
        <v>2</v>
      </c>
      <c r="U1257" t="str">
        <f t="shared" si="158"/>
        <v xml:space="preserve">THIRSK </v>
      </c>
      <c r="V1257">
        <v>0</v>
      </c>
      <c r="W1257" t="s">
        <v>11</v>
      </c>
      <c r="X1257">
        <f t="shared" si="159"/>
        <v>2023</v>
      </c>
    </row>
    <row r="1258" spans="1:24" x14ac:dyDescent="0.25">
      <c r="A1258" s="10" t="str">
        <f t="shared" si="152"/>
        <v/>
      </c>
      <c r="B1258" s="10" t="str">
        <f t="shared" si="153"/>
        <v/>
      </c>
      <c r="C1258" s="10" t="str">
        <f t="shared" si="154"/>
        <v>Afternoon45178</v>
      </c>
      <c r="D1258" s="5" t="str">
        <f>IF('by region'!$C$2="Any","Any",'Fixture list'!W1258)&amp;M1258&amp;IF('by region'!$I$2="Any","Any",N1258)&amp;G1258</f>
        <v>AnyFlatAny45178</v>
      </c>
      <c r="E1258" s="5" t="e">
        <f>IF(I1258=#REF!,'Fixture list'!G1258,"")</f>
        <v>#REF!</v>
      </c>
      <c r="F1258" s="5" t="str">
        <f t="shared" si="155"/>
        <v>451784</v>
      </c>
      <c r="G1258" s="13">
        <v>45178</v>
      </c>
      <c r="H1258" s="14" t="s">
        <v>37</v>
      </c>
      <c r="I1258" s="14" t="s">
        <v>74</v>
      </c>
      <c r="J1258" s="14" t="s">
        <v>9</v>
      </c>
      <c r="K1258" s="14" t="s">
        <v>10</v>
      </c>
      <c r="L1258" s="14" t="s">
        <v>17</v>
      </c>
      <c r="M1258" s="14" t="s">
        <v>25</v>
      </c>
      <c r="N1258" s="14" t="s">
        <v>13</v>
      </c>
      <c r="O1258" s="14" t="s">
        <v>14</v>
      </c>
      <c r="P1258" s="14" t="s">
        <v>1223</v>
      </c>
      <c r="Q1258" s="12">
        <f t="shared" si="156"/>
        <v>1</v>
      </c>
      <c r="R1258" s="12" cm="1">
        <f t="array" ref="R1258">SUMPRODUCT(($G$2:$G$3117=G1258)*(Q1258&gt;$Q$2:$Q$3117))+1</f>
        <v>1</v>
      </c>
      <c r="S1258" s="12">
        <f t="shared" si="157"/>
        <v>101608</v>
      </c>
      <c r="T1258" cm="1">
        <f t="array" ref="T1258">SUMPRODUCT(($G$2:$G$3117=G1258)*(S1258&gt;$S$2:$S$3117))+1</f>
        <v>4</v>
      </c>
      <c r="U1258" t="str">
        <f t="shared" si="158"/>
        <v xml:space="preserve">THIRSK </v>
      </c>
      <c r="V1258">
        <v>0</v>
      </c>
      <c r="W1258" t="s">
        <v>19</v>
      </c>
      <c r="X1258">
        <f t="shared" si="159"/>
        <v>2023</v>
      </c>
    </row>
    <row r="1259" spans="1:24" x14ac:dyDescent="0.25">
      <c r="A1259" s="10" t="str">
        <f t="shared" si="152"/>
        <v/>
      </c>
      <c r="B1259" s="10" t="str">
        <f t="shared" si="153"/>
        <v/>
      </c>
      <c r="C1259" s="10" t="str">
        <f t="shared" si="154"/>
        <v>Afternoon45187</v>
      </c>
      <c r="D1259" s="5" t="str">
        <f>IF('by region'!$C$2="Any","Any",'Fixture list'!W1259)&amp;M1259&amp;IF('by region'!$I$2="Any","Any",N1259)&amp;G1259</f>
        <v>AnyFlatAny45187</v>
      </c>
      <c r="E1259" s="5" t="e">
        <f>IF(I1259=#REF!,'Fixture list'!G1259,"")</f>
        <v>#REF!</v>
      </c>
      <c r="F1259" s="5" t="str">
        <f t="shared" si="155"/>
        <v>451873</v>
      </c>
      <c r="G1259" s="13">
        <v>45187</v>
      </c>
      <c r="H1259" s="14" t="s">
        <v>42</v>
      </c>
      <c r="I1259" s="14" t="s">
        <v>74</v>
      </c>
      <c r="J1259" s="14" t="s">
        <v>9</v>
      </c>
      <c r="K1259" s="14" t="s">
        <v>10</v>
      </c>
      <c r="L1259" s="14" t="s">
        <v>17</v>
      </c>
      <c r="M1259" s="14" t="s">
        <v>25</v>
      </c>
      <c r="N1259" s="14" t="s">
        <v>13</v>
      </c>
      <c r="O1259" s="14" t="s">
        <v>14</v>
      </c>
      <c r="P1259" s="14" t="s">
        <v>1257</v>
      </c>
      <c r="Q1259" s="12">
        <f t="shared" si="156"/>
        <v>1</v>
      </c>
      <c r="R1259" s="12" cm="1">
        <f t="array" ref="R1259">SUMPRODUCT(($G$2:$G$3117=G1259)*(Q1259&gt;$Q$2:$Q$3117))+1</f>
        <v>1</v>
      </c>
      <c r="S1259" s="12">
        <f t="shared" si="157"/>
        <v>101606</v>
      </c>
      <c r="T1259" cm="1">
        <f t="array" ref="T1259">SUMPRODUCT(($G$2:$G$3117=G1259)*(S1259&gt;$S$2:$S$3117))+1</f>
        <v>3</v>
      </c>
      <c r="U1259" t="str">
        <f t="shared" si="158"/>
        <v xml:space="preserve">THIRSK </v>
      </c>
      <c r="V1259">
        <v>0</v>
      </c>
      <c r="W1259" t="s">
        <v>30</v>
      </c>
      <c r="X1259">
        <f t="shared" si="159"/>
        <v>2023</v>
      </c>
    </row>
    <row r="1260" spans="1:24" x14ac:dyDescent="0.25">
      <c r="A1260" s="10" t="str">
        <f t="shared" si="152"/>
        <v/>
      </c>
      <c r="B1260" s="10" t="str">
        <f t="shared" si="153"/>
        <v/>
      </c>
      <c r="C1260" s="10" t="str">
        <f t="shared" si="154"/>
        <v>Afternoon44954</v>
      </c>
      <c r="D1260" s="5" t="str">
        <f>IF('by region'!$C$2="Any","Any",'Fixture list'!W1260)&amp;M1260&amp;IF('by region'!$I$2="Any","Any",N1260)&amp;G1260</f>
        <v>AnyJumpAny44954</v>
      </c>
      <c r="E1260" s="5" t="e">
        <f>IF(I1260=#REF!,'Fixture list'!G1260,"")</f>
        <v>#REF!</v>
      </c>
      <c r="F1260" s="5" t="str">
        <f t="shared" si="155"/>
        <v>449543</v>
      </c>
      <c r="G1260" s="13">
        <v>44954</v>
      </c>
      <c r="H1260" s="14" t="s">
        <v>37</v>
      </c>
      <c r="I1260" s="14" t="s">
        <v>60</v>
      </c>
      <c r="J1260" s="14" t="s">
        <v>9</v>
      </c>
      <c r="K1260" s="14" t="s">
        <v>24</v>
      </c>
      <c r="L1260" s="14" t="s">
        <v>17</v>
      </c>
      <c r="M1260" s="14" t="s">
        <v>12</v>
      </c>
      <c r="N1260" s="14" t="s">
        <v>13</v>
      </c>
      <c r="O1260" s="14" t="s">
        <v>14</v>
      </c>
      <c r="P1260" s="14" t="s">
        <v>264</v>
      </c>
      <c r="Q1260" s="12">
        <f t="shared" si="156"/>
        <v>1</v>
      </c>
      <c r="R1260" s="12" cm="1">
        <f t="array" ref="R1260">SUMPRODUCT(($G$2:$G$3117=G1260)*(Q1260&gt;$Q$2:$Q$3117))+1</f>
        <v>1</v>
      </c>
      <c r="S1260" s="12">
        <f t="shared" si="157"/>
        <v>100921</v>
      </c>
      <c r="T1260" cm="1">
        <f t="array" ref="T1260">SUMPRODUCT(($G$2:$G$3117=G1260)*(S1260&gt;$S$2:$S$3117))+1</f>
        <v>3</v>
      </c>
      <c r="U1260" t="str">
        <f t="shared" si="158"/>
        <v xml:space="preserve">Uttoxeter </v>
      </c>
      <c r="V1260">
        <v>0</v>
      </c>
      <c r="W1260" t="s">
        <v>17</v>
      </c>
      <c r="X1260">
        <f t="shared" si="159"/>
        <v>2023</v>
      </c>
    </row>
    <row r="1261" spans="1:24" x14ac:dyDescent="0.25">
      <c r="A1261" s="10" t="str">
        <f t="shared" si="152"/>
        <v/>
      </c>
      <c r="B1261" s="10" t="str">
        <f t="shared" si="153"/>
        <v/>
      </c>
      <c r="C1261" s="10" t="str">
        <f t="shared" si="154"/>
        <v>Afternoon44968</v>
      </c>
      <c r="D1261" s="5" t="str">
        <f>IF('by region'!$C$2="Any","Any",'Fixture list'!W1261)&amp;M1261&amp;IF('by region'!$I$2="Any","Any",N1261)&amp;G1261</f>
        <v>AnyJumpAny44968</v>
      </c>
      <c r="E1261" s="5" t="e">
        <f>IF(I1261=#REF!,'Fixture list'!G1261,"")</f>
        <v>#REF!</v>
      </c>
      <c r="F1261" s="5" t="str">
        <f t="shared" si="155"/>
        <v>449683</v>
      </c>
      <c r="G1261" s="13">
        <v>44968</v>
      </c>
      <c r="H1261" s="14" t="s">
        <v>37</v>
      </c>
      <c r="I1261" s="14" t="s">
        <v>60</v>
      </c>
      <c r="J1261" s="14" t="s">
        <v>9</v>
      </c>
      <c r="K1261" s="14" t="s">
        <v>24</v>
      </c>
      <c r="L1261" s="14" t="s">
        <v>17</v>
      </c>
      <c r="M1261" s="14" t="s">
        <v>12</v>
      </c>
      <c r="N1261" s="14" t="s">
        <v>13</v>
      </c>
      <c r="O1261" s="14" t="s">
        <v>14</v>
      </c>
      <c r="P1261" s="14" t="s">
        <v>313</v>
      </c>
      <c r="Q1261" s="12">
        <f t="shared" si="156"/>
        <v>1</v>
      </c>
      <c r="R1261" s="12" cm="1">
        <f t="array" ref="R1261">SUMPRODUCT(($G$2:$G$3117=G1261)*(Q1261&gt;$Q$2:$Q$3117))+1</f>
        <v>1</v>
      </c>
      <c r="S1261" s="12">
        <f t="shared" si="157"/>
        <v>101630</v>
      </c>
      <c r="T1261" cm="1">
        <f t="array" ref="T1261">SUMPRODUCT(($G$2:$G$3117=G1261)*(S1261&gt;$S$2:$S$3117))+1</f>
        <v>3</v>
      </c>
      <c r="U1261" t="str">
        <f t="shared" si="158"/>
        <v xml:space="preserve">Uttoxeter </v>
      </c>
      <c r="V1261">
        <v>0</v>
      </c>
      <c r="W1261" t="s">
        <v>17</v>
      </c>
      <c r="X1261">
        <f t="shared" si="159"/>
        <v>2023</v>
      </c>
    </row>
    <row r="1262" spans="1:24" x14ac:dyDescent="0.25">
      <c r="A1262" s="10" t="str">
        <f t="shared" si="152"/>
        <v/>
      </c>
      <c r="B1262" s="10" t="str">
        <f t="shared" si="153"/>
        <v/>
      </c>
      <c r="C1262" s="10" t="str">
        <f t="shared" si="154"/>
        <v>Afternoon45003</v>
      </c>
      <c r="D1262" s="5" t="str">
        <f>IF('by region'!$C$2="Any","Any",'Fixture list'!W1262)&amp;M1262&amp;IF('by region'!$I$2="Any","Any",N1262)&amp;G1262</f>
        <v>AnyJumpAny45003</v>
      </c>
      <c r="E1262" s="5" t="e">
        <f>IF(I1262=#REF!,'Fixture list'!G1262,"")</f>
        <v>#REF!</v>
      </c>
      <c r="F1262" s="5" t="str">
        <f t="shared" si="155"/>
        <v>450033</v>
      </c>
      <c r="G1262" s="13">
        <v>45003</v>
      </c>
      <c r="H1262" s="14" t="s">
        <v>37</v>
      </c>
      <c r="I1262" s="14" t="s">
        <v>60</v>
      </c>
      <c r="J1262" s="14" t="s">
        <v>9</v>
      </c>
      <c r="K1262" s="14" t="s">
        <v>24</v>
      </c>
      <c r="L1262" s="14" t="s">
        <v>17</v>
      </c>
      <c r="M1262" s="14" t="s">
        <v>12</v>
      </c>
      <c r="N1262" s="14" t="s">
        <v>13</v>
      </c>
      <c r="O1262" s="14" t="s">
        <v>14</v>
      </c>
      <c r="P1262" s="14" t="s">
        <v>442</v>
      </c>
      <c r="Q1262" s="12">
        <f t="shared" si="156"/>
        <v>1</v>
      </c>
      <c r="R1262" s="12" cm="1">
        <f t="array" ref="R1262">SUMPRODUCT(($G$2:$G$3117=G1262)*(Q1262&gt;$Q$2:$Q$3117))+1</f>
        <v>1</v>
      </c>
      <c r="S1262" s="12">
        <f t="shared" si="157"/>
        <v>101631</v>
      </c>
      <c r="T1262" cm="1">
        <f t="array" ref="T1262">SUMPRODUCT(($G$2:$G$3117=G1262)*(S1262&gt;$S$2:$S$3117))+1</f>
        <v>3</v>
      </c>
      <c r="U1262" t="str">
        <f t="shared" si="158"/>
        <v xml:space="preserve">Uttoxeter </v>
      </c>
      <c r="V1262">
        <v>0</v>
      </c>
      <c r="W1262" t="s">
        <v>19</v>
      </c>
      <c r="X1262">
        <f t="shared" si="159"/>
        <v>2023</v>
      </c>
    </row>
    <row r="1263" spans="1:24" x14ac:dyDescent="0.25">
      <c r="A1263" s="10" t="str">
        <f t="shared" si="152"/>
        <v/>
      </c>
      <c r="B1263" s="10" t="str">
        <f t="shared" si="153"/>
        <v/>
      </c>
      <c r="C1263" s="10" t="str">
        <f t="shared" si="154"/>
        <v>Afternoon45017</v>
      </c>
      <c r="D1263" s="5" t="str">
        <f>IF('by region'!$C$2="Any","Any",'Fixture list'!W1263)&amp;M1263&amp;IF('by region'!$I$2="Any","Any",N1263)&amp;G1263</f>
        <v>AnyJumpAny45017</v>
      </c>
      <c r="E1263" s="5" t="e">
        <f>IF(I1263=#REF!,'Fixture list'!G1263,"")</f>
        <v>#REF!</v>
      </c>
      <c r="F1263" s="5" t="str">
        <f t="shared" si="155"/>
        <v>450173</v>
      </c>
      <c r="G1263" s="13">
        <v>45017</v>
      </c>
      <c r="H1263" s="14" t="s">
        <v>37</v>
      </c>
      <c r="I1263" s="14" t="s">
        <v>60</v>
      </c>
      <c r="J1263" s="14" t="s">
        <v>9</v>
      </c>
      <c r="K1263" s="14" t="s">
        <v>24</v>
      </c>
      <c r="L1263" s="14" t="s">
        <v>17</v>
      </c>
      <c r="M1263" s="14" t="s">
        <v>12</v>
      </c>
      <c r="N1263" s="14" t="s">
        <v>13</v>
      </c>
      <c r="O1263" s="14" t="s">
        <v>14</v>
      </c>
      <c r="P1263" s="14" t="s">
        <v>490</v>
      </c>
      <c r="Q1263" s="12">
        <f t="shared" si="156"/>
        <v>1</v>
      </c>
      <c r="R1263" s="12" cm="1">
        <f t="array" ref="R1263">SUMPRODUCT(($G$2:$G$3117=G1263)*(Q1263&gt;$Q$2:$Q$3117))+1</f>
        <v>1</v>
      </c>
      <c r="S1263" s="12">
        <f t="shared" si="157"/>
        <v>101183</v>
      </c>
      <c r="T1263" cm="1">
        <f t="array" ref="T1263">SUMPRODUCT(($G$2:$G$3117=G1263)*(S1263&gt;$S$2:$S$3117))+1</f>
        <v>3</v>
      </c>
      <c r="U1263" t="str">
        <f t="shared" si="158"/>
        <v xml:space="preserve">Uttoxeter </v>
      </c>
      <c r="V1263">
        <v>0</v>
      </c>
      <c r="W1263" t="s">
        <v>30</v>
      </c>
      <c r="X1263">
        <f t="shared" si="159"/>
        <v>2023</v>
      </c>
    </row>
    <row r="1264" spans="1:24" x14ac:dyDescent="0.25">
      <c r="A1264" s="10" t="str">
        <f t="shared" si="152"/>
        <v/>
      </c>
      <c r="B1264" s="10" t="str">
        <f t="shared" si="153"/>
        <v/>
      </c>
      <c r="C1264" s="10" t="str">
        <f t="shared" si="154"/>
        <v>Afternoon45052</v>
      </c>
      <c r="D1264" s="5" t="str">
        <f>IF('by region'!$C$2="Any","Any",'Fixture list'!W1264)&amp;M1264&amp;IF('by region'!$I$2="Any","Any",N1264)&amp;G1264</f>
        <v>AnyJumpAny45052</v>
      </c>
      <c r="E1264" s="5" t="e">
        <f>IF(I1264=#REF!,'Fixture list'!G1264,"")</f>
        <v>#REF!</v>
      </c>
      <c r="F1264" s="5" t="str">
        <f t="shared" si="155"/>
        <v>450523</v>
      </c>
      <c r="G1264" s="13">
        <v>45052</v>
      </c>
      <c r="H1264" s="14" t="s">
        <v>37</v>
      </c>
      <c r="I1264" s="14" t="s">
        <v>60</v>
      </c>
      <c r="J1264" s="14" t="s">
        <v>9</v>
      </c>
      <c r="K1264" s="14" t="s">
        <v>24</v>
      </c>
      <c r="L1264" s="14" t="s">
        <v>17</v>
      </c>
      <c r="M1264" s="14" t="s">
        <v>12</v>
      </c>
      <c r="N1264" s="14" t="s">
        <v>13</v>
      </c>
      <c r="O1264" s="14" t="s">
        <v>14</v>
      </c>
      <c r="P1264" s="14" t="s">
        <v>635</v>
      </c>
      <c r="Q1264" s="12">
        <f t="shared" si="156"/>
        <v>1</v>
      </c>
      <c r="R1264" s="12" cm="1">
        <f t="array" ref="R1264">SUMPRODUCT(($G$2:$G$3117=G1264)*(Q1264&gt;$Q$2:$Q$3117))+1</f>
        <v>1</v>
      </c>
      <c r="S1264" s="12">
        <f t="shared" si="157"/>
        <v>101635</v>
      </c>
      <c r="T1264" cm="1">
        <f t="array" ref="T1264">SUMPRODUCT(($G$2:$G$3117=G1264)*(S1264&gt;$S$2:$S$3117))+1</f>
        <v>3</v>
      </c>
      <c r="U1264" t="str">
        <f t="shared" si="158"/>
        <v xml:space="preserve">Uttoxeter </v>
      </c>
      <c r="V1264">
        <v>0</v>
      </c>
      <c r="W1264" t="s">
        <v>19</v>
      </c>
      <c r="X1264">
        <f t="shared" si="159"/>
        <v>2023</v>
      </c>
    </row>
    <row r="1265" spans="1:24" x14ac:dyDescent="0.25">
      <c r="A1265" s="10" t="str">
        <f t="shared" si="152"/>
        <v/>
      </c>
      <c r="B1265" s="10" t="str">
        <f t="shared" si="153"/>
        <v/>
      </c>
      <c r="C1265" s="10" t="str">
        <f t="shared" si="154"/>
        <v>Evening45066</v>
      </c>
      <c r="D1265" s="5" t="str">
        <f>IF('by region'!$C$2="Any","Any",'Fixture list'!W1265)&amp;M1265&amp;IF('by region'!$I$2="Any","Any",N1265)&amp;G1265</f>
        <v>AnyJumpAny45066</v>
      </c>
      <c r="E1265" s="5" t="e">
        <f>IF(I1265=#REF!,'Fixture list'!G1265,"")</f>
        <v>#REF!</v>
      </c>
      <c r="F1265" s="5" t="str">
        <f t="shared" si="155"/>
        <v>450666</v>
      </c>
      <c r="G1265" s="13">
        <v>45066</v>
      </c>
      <c r="H1265" s="14" t="s">
        <v>37</v>
      </c>
      <c r="I1265" s="14" t="s">
        <v>60</v>
      </c>
      <c r="J1265" s="14" t="s">
        <v>80</v>
      </c>
      <c r="K1265" s="14" t="s">
        <v>24</v>
      </c>
      <c r="L1265" s="14" t="s">
        <v>17</v>
      </c>
      <c r="M1265" s="14" t="s">
        <v>12</v>
      </c>
      <c r="N1265" s="14" t="s">
        <v>13</v>
      </c>
      <c r="O1265" s="14" t="s">
        <v>14</v>
      </c>
      <c r="P1265" s="14" t="s">
        <v>701</v>
      </c>
      <c r="Q1265" s="12">
        <f t="shared" si="156"/>
        <v>2</v>
      </c>
      <c r="R1265" s="12" cm="1">
        <f t="array" ref="R1265">SUMPRODUCT(($G$2:$G$3117=G1265)*(Q1265&gt;$Q$2:$Q$3117))+1</f>
        <v>5</v>
      </c>
      <c r="S1265" s="12">
        <f t="shared" si="157"/>
        <v>501636</v>
      </c>
      <c r="T1265" cm="1">
        <f t="array" ref="T1265">SUMPRODUCT(($G$2:$G$3117=G1265)*(S1265&gt;$S$2:$S$3117))+1</f>
        <v>6</v>
      </c>
      <c r="U1265" t="str">
        <f t="shared" si="158"/>
        <v>Uttoxeter †</v>
      </c>
      <c r="V1265">
        <v>1</v>
      </c>
      <c r="W1265" t="s">
        <v>17</v>
      </c>
      <c r="X1265">
        <f t="shared" si="159"/>
        <v>2023</v>
      </c>
    </row>
    <row r="1266" spans="1:24" x14ac:dyDescent="0.25">
      <c r="A1266" s="10" t="str">
        <f t="shared" si="152"/>
        <v/>
      </c>
      <c r="B1266" s="10" t="str">
        <f t="shared" si="153"/>
        <v/>
      </c>
      <c r="C1266" s="10" t="str">
        <f t="shared" si="154"/>
        <v>Afternoon45074</v>
      </c>
      <c r="D1266" s="5" t="str">
        <f>IF('by region'!$C$2="Any","Any",'Fixture list'!W1266)&amp;M1266&amp;IF('by region'!$I$2="Any","Any",N1266)&amp;G1266</f>
        <v>AnyJumpAny45074</v>
      </c>
      <c r="E1266" s="5" t="e">
        <f>IF(I1266=#REF!,'Fixture list'!G1266,"")</f>
        <v>#REF!</v>
      </c>
      <c r="F1266" s="5" t="str">
        <f t="shared" si="155"/>
        <v>450743</v>
      </c>
      <c r="G1266" s="13">
        <v>45074</v>
      </c>
      <c r="H1266" s="14" t="s">
        <v>40</v>
      </c>
      <c r="I1266" s="14" t="s">
        <v>60</v>
      </c>
      <c r="J1266" s="14" t="s">
        <v>9</v>
      </c>
      <c r="K1266" s="14" t="s">
        <v>24</v>
      </c>
      <c r="L1266" s="14" t="s">
        <v>17</v>
      </c>
      <c r="M1266" s="14" t="s">
        <v>12</v>
      </c>
      <c r="N1266" s="14" t="s">
        <v>13</v>
      </c>
      <c r="O1266" s="14" t="s">
        <v>14</v>
      </c>
      <c r="P1266" s="14" t="s">
        <v>739</v>
      </c>
      <c r="Q1266" s="12">
        <f t="shared" si="156"/>
        <v>1</v>
      </c>
      <c r="R1266" s="12" cm="1">
        <f t="array" ref="R1266">SUMPRODUCT(($G$2:$G$3117=G1266)*(Q1266&gt;$Q$2:$Q$3117))+1</f>
        <v>1</v>
      </c>
      <c r="S1266" s="12">
        <f t="shared" si="157"/>
        <v>101638</v>
      </c>
      <c r="T1266" cm="1">
        <f t="array" ref="T1266">SUMPRODUCT(($G$2:$G$3117=G1266)*(S1266&gt;$S$2:$S$3117))+1</f>
        <v>3</v>
      </c>
      <c r="U1266" t="str">
        <f t="shared" si="158"/>
        <v xml:space="preserve">Uttoxeter </v>
      </c>
      <c r="V1266">
        <v>1</v>
      </c>
      <c r="W1266" t="s">
        <v>17</v>
      </c>
      <c r="X1266">
        <f t="shared" si="159"/>
        <v>2023</v>
      </c>
    </row>
    <row r="1267" spans="1:24" x14ac:dyDescent="0.25">
      <c r="A1267" s="10" t="str">
        <f t="shared" si="152"/>
        <v/>
      </c>
      <c r="B1267" s="10" t="str">
        <f t="shared" si="153"/>
        <v/>
      </c>
      <c r="C1267" s="10" t="str">
        <f t="shared" si="154"/>
        <v>Afternoon45085</v>
      </c>
      <c r="D1267" s="5" t="str">
        <f>IF('by region'!$C$2="Any","Any",'Fixture list'!W1267)&amp;M1267&amp;IF('by region'!$I$2="Any","Any",N1267)&amp;G1267</f>
        <v>AnyJumpAny45085</v>
      </c>
      <c r="E1267" s="5" t="e">
        <f>IF(I1267=#REF!,'Fixture list'!G1267,"")</f>
        <v>#REF!</v>
      </c>
      <c r="F1267" s="5" t="str">
        <f t="shared" si="155"/>
        <v>450852</v>
      </c>
      <c r="G1267" s="13">
        <v>45085</v>
      </c>
      <c r="H1267" s="14" t="s">
        <v>34</v>
      </c>
      <c r="I1267" s="14" t="s">
        <v>60</v>
      </c>
      <c r="J1267" s="14" t="s">
        <v>9</v>
      </c>
      <c r="K1267" s="14" t="s">
        <v>24</v>
      </c>
      <c r="L1267" s="14" t="s">
        <v>17</v>
      </c>
      <c r="M1267" s="14" t="s">
        <v>12</v>
      </c>
      <c r="N1267" s="14" t="s">
        <v>13</v>
      </c>
      <c r="O1267" s="14" t="s">
        <v>14</v>
      </c>
      <c r="P1267" s="14" t="s">
        <v>792</v>
      </c>
      <c r="Q1267" s="12">
        <f t="shared" si="156"/>
        <v>1</v>
      </c>
      <c r="R1267" s="12" cm="1">
        <f t="array" ref="R1267">SUMPRODUCT(($G$2:$G$3117=G1267)*(Q1267&gt;$Q$2:$Q$3117))+1</f>
        <v>1</v>
      </c>
      <c r="S1267" s="12">
        <f t="shared" si="157"/>
        <v>101652</v>
      </c>
      <c r="T1267" cm="1">
        <f t="array" ref="T1267">SUMPRODUCT(($G$2:$G$3117=G1267)*(S1267&gt;$S$2:$S$3117))+1</f>
        <v>2</v>
      </c>
      <c r="U1267" t="str">
        <f t="shared" si="158"/>
        <v xml:space="preserve">Uttoxeter </v>
      </c>
      <c r="V1267">
        <v>0</v>
      </c>
      <c r="W1267" t="s">
        <v>30</v>
      </c>
      <c r="X1267">
        <f t="shared" si="159"/>
        <v>2023</v>
      </c>
    </row>
    <row r="1268" spans="1:24" x14ac:dyDescent="0.25">
      <c r="A1268" s="10" t="str">
        <f t="shared" si="152"/>
        <v/>
      </c>
      <c r="B1268" s="10" t="str">
        <f t="shared" si="153"/>
        <v/>
      </c>
      <c r="C1268" s="10" t="str">
        <f t="shared" si="154"/>
        <v>Evening45094</v>
      </c>
      <c r="D1268" s="5" t="str">
        <f>IF('by region'!$C$2="Any","Any",'Fixture list'!W1268)&amp;M1268&amp;IF('by region'!$I$2="Any","Any",N1268)&amp;G1268</f>
        <v>AnyJumpAny45094</v>
      </c>
      <c r="E1268" s="5" t="e">
        <f>IF(I1268=#REF!,'Fixture list'!G1268,"")</f>
        <v>#REF!</v>
      </c>
      <c r="F1268" s="5" t="str">
        <f t="shared" si="155"/>
        <v>450946</v>
      </c>
      <c r="G1268" s="13">
        <v>45094</v>
      </c>
      <c r="H1268" s="14" t="s">
        <v>37</v>
      </c>
      <c r="I1268" s="14" t="s">
        <v>60</v>
      </c>
      <c r="J1268" s="14" t="s">
        <v>80</v>
      </c>
      <c r="K1268" s="14" t="s">
        <v>24</v>
      </c>
      <c r="L1268" s="14" t="s">
        <v>17</v>
      </c>
      <c r="M1268" s="14" t="s">
        <v>12</v>
      </c>
      <c r="N1268" s="14" t="s">
        <v>13</v>
      </c>
      <c r="O1268" s="14" t="s">
        <v>14</v>
      </c>
      <c r="P1268" s="14" t="s">
        <v>837</v>
      </c>
      <c r="Q1268" s="12">
        <f t="shared" si="156"/>
        <v>2</v>
      </c>
      <c r="R1268" s="12" cm="1">
        <f t="array" ref="R1268">SUMPRODUCT(($G$2:$G$3117=G1268)*(Q1268&gt;$Q$2:$Q$3117))+1</f>
        <v>6</v>
      </c>
      <c r="S1268" s="12">
        <f t="shared" si="157"/>
        <v>601826</v>
      </c>
      <c r="T1268" cm="1">
        <f t="array" ref="T1268">SUMPRODUCT(($G$2:$G$3117=G1268)*(S1268&gt;$S$2:$S$3117))+1</f>
        <v>6</v>
      </c>
      <c r="U1268" t="str">
        <f t="shared" si="158"/>
        <v>Uttoxeter †</v>
      </c>
      <c r="V1268">
        <v>0</v>
      </c>
      <c r="W1268" t="s">
        <v>17</v>
      </c>
      <c r="X1268">
        <f t="shared" si="159"/>
        <v>2023</v>
      </c>
    </row>
    <row r="1269" spans="1:24" x14ac:dyDescent="0.25">
      <c r="A1269" s="10" t="str">
        <f t="shared" si="152"/>
        <v/>
      </c>
      <c r="B1269" s="10" t="str">
        <f t="shared" si="153"/>
        <v/>
      </c>
      <c r="C1269" s="10" t="str">
        <f t="shared" si="154"/>
        <v>Evening45099</v>
      </c>
      <c r="D1269" s="5" t="str">
        <f>IF('by region'!$C$2="Any","Any",'Fixture list'!W1269)&amp;M1269&amp;IF('by region'!$I$2="Any","Any",N1269)&amp;G1269</f>
        <v>AnyJumpAny45099</v>
      </c>
      <c r="E1269" s="5" t="e">
        <f>IF(I1269=#REF!,'Fixture list'!G1269,"")</f>
        <v>#REF!</v>
      </c>
      <c r="F1269" s="5" t="str">
        <f t="shared" si="155"/>
        <v>450995</v>
      </c>
      <c r="G1269" s="13">
        <v>45099</v>
      </c>
      <c r="H1269" s="14" t="s">
        <v>34</v>
      </c>
      <c r="I1269" s="14" t="s">
        <v>60</v>
      </c>
      <c r="J1269" s="14" t="s">
        <v>80</v>
      </c>
      <c r="K1269" s="14" t="s">
        <v>24</v>
      </c>
      <c r="L1269" s="14" t="s">
        <v>17</v>
      </c>
      <c r="M1269" s="14" t="s">
        <v>12</v>
      </c>
      <c r="N1269" s="14" t="s">
        <v>13</v>
      </c>
      <c r="O1269" s="14" t="s">
        <v>14</v>
      </c>
      <c r="P1269" s="14" t="s">
        <v>859</v>
      </c>
      <c r="Q1269" s="12">
        <f t="shared" si="156"/>
        <v>2</v>
      </c>
      <c r="R1269" s="12" cm="1">
        <f t="array" ref="R1269">SUMPRODUCT(($G$2:$G$3117=G1269)*(Q1269&gt;$Q$2:$Q$3117))+1</f>
        <v>4</v>
      </c>
      <c r="S1269" s="12">
        <f t="shared" si="157"/>
        <v>401645</v>
      </c>
      <c r="T1269" cm="1">
        <f t="array" ref="T1269">SUMPRODUCT(($G$2:$G$3117=G1269)*(S1269&gt;$S$2:$S$3117))+1</f>
        <v>5</v>
      </c>
      <c r="U1269" t="str">
        <f t="shared" si="158"/>
        <v>Uttoxeter †</v>
      </c>
      <c r="V1269">
        <v>0</v>
      </c>
      <c r="W1269" t="s">
        <v>17</v>
      </c>
      <c r="X1269">
        <f t="shared" si="159"/>
        <v>2023</v>
      </c>
    </row>
    <row r="1270" spans="1:24" x14ac:dyDescent="0.25">
      <c r="A1270" s="10" t="str">
        <f t="shared" si="152"/>
        <v/>
      </c>
      <c r="B1270" s="10" t="str">
        <f t="shared" si="153"/>
        <v/>
      </c>
      <c r="C1270" s="10" t="str">
        <f t="shared" si="154"/>
        <v>Afternoon45109</v>
      </c>
      <c r="D1270" s="5" t="str">
        <f>IF('by region'!$C$2="Any","Any",'Fixture list'!W1270)&amp;M1270&amp;IF('by region'!$I$2="Any","Any",N1270)&amp;G1270</f>
        <v>AnyJumpAny45109</v>
      </c>
      <c r="E1270" s="5" t="e">
        <f>IF(I1270=#REF!,'Fixture list'!G1270,"")</f>
        <v>#REF!</v>
      </c>
      <c r="F1270" s="5" t="str">
        <f t="shared" si="155"/>
        <v>451093</v>
      </c>
      <c r="G1270" s="13">
        <v>45109</v>
      </c>
      <c r="H1270" s="14" t="s">
        <v>40</v>
      </c>
      <c r="I1270" s="14" t="s">
        <v>60</v>
      </c>
      <c r="J1270" s="14" t="s">
        <v>9</v>
      </c>
      <c r="K1270" s="14" t="s">
        <v>24</v>
      </c>
      <c r="L1270" s="14" t="s">
        <v>17</v>
      </c>
      <c r="M1270" s="14" t="s">
        <v>12</v>
      </c>
      <c r="N1270" s="14" t="s">
        <v>13</v>
      </c>
      <c r="O1270" s="14" t="s">
        <v>14</v>
      </c>
      <c r="P1270" s="14" t="s">
        <v>908</v>
      </c>
      <c r="Q1270" s="12">
        <f t="shared" si="156"/>
        <v>1</v>
      </c>
      <c r="R1270" s="12" cm="1">
        <f t="array" ref="R1270">SUMPRODUCT(($G$2:$G$3117=G1270)*(Q1270&gt;$Q$2:$Q$3117))+1</f>
        <v>1</v>
      </c>
      <c r="S1270" s="12">
        <f t="shared" si="157"/>
        <v>101657</v>
      </c>
      <c r="T1270" cm="1">
        <f t="array" ref="T1270">SUMPRODUCT(($G$2:$G$3117=G1270)*(S1270&gt;$S$2:$S$3117))+1</f>
        <v>3</v>
      </c>
      <c r="U1270" t="str">
        <f t="shared" si="158"/>
        <v xml:space="preserve">Uttoxeter </v>
      </c>
      <c r="V1270">
        <v>0</v>
      </c>
      <c r="W1270" t="s">
        <v>11</v>
      </c>
      <c r="X1270">
        <f t="shared" si="159"/>
        <v>2023</v>
      </c>
    </row>
    <row r="1271" spans="1:24" x14ac:dyDescent="0.25">
      <c r="A1271" s="10" t="str">
        <f t="shared" si="152"/>
        <v/>
      </c>
      <c r="B1271" s="10" t="str">
        <f t="shared" si="153"/>
        <v/>
      </c>
      <c r="C1271" s="10" t="str">
        <f t="shared" si="154"/>
        <v>Evening45118</v>
      </c>
      <c r="D1271" s="5" t="str">
        <f>IF('by region'!$C$2="Any","Any",'Fixture list'!W1271)&amp;M1271&amp;IF('by region'!$I$2="Any","Any",N1271)&amp;G1271</f>
        <v>AnyJumpAny45118</v>
      </c>
      <c r="E1271" s="5" t="e">
        <f>IF(I1271=#REF!,'Fixture list'!G1271,"")</f>
        <v>#REF!</v>
      </c>
      <c r="F1271" s="5" t="str">
        <f t="shared" si="155"/>
        <v>451184</v>
      </c>
      <c r="G1271" s="13">
        <v>45118</v>
      </c>
      <c r="H1271" s="14" t="s">
        <v>7</v>
      </c>
      <c r="I1271" s="14" t="s">
        <v>60</v>
      </c>
      <c r="J1271" s="14" t="s">
        <v>80</v>
      </c>
      <c r="K1271" s="14" t="s">
        <v>24</v>
      </c>
      <c r="L1271" s="14" t="s">
        <v>17</v>
      </c>
      <c r="M1271" s="14" t="s">
        <v>12</v>
      </c>
      <c r="N1271" s="14" t="s">
        <v>13</v>
      </c>
      <c r="O1271" s="14" t="s">
        <v>14</v>
      </c>
      <c r="P1271" s="14" t="s">
        <v>948</v>
      </c>
      <c r="Q1271" s="12">
        <f t="shared" si="156"/>
        <v>2</v>
      </c>
      <c r="R1271" s="12" cm="1">
        <f t="array" ref="R1271">SUMPRODUCT(($G$2:$G$3117=G1271)*(Q1271&gt;$Q$2:$Q$3117))+1</f>
        <v>3</v>
      </c>
      <c r="S1271" s="12">
        <f t="shared" si="157"/>
        <v>301449</v>
      </c>
      <c r="T1271" cm="1">
        <f t="array" ref="T1271">SUMPRODUCT(($G$2:$G$3117=G1271)*(S1271&gt;$S$2:$S$3117))+1</f>
        <v>4</v>
      </c>
      <c r="U1271" t="str">
        <f t="shared" si="158"/>
        <v>Uttoxeter †</v>
      </c>
      <c r="V1271">
        <v>0</v>
      </c>
      <c r="W1271" t="s">
        <v>19</v>
      </c>
      <c r="X1271">
        <f t="shared" si="159"/>
        <v>2023</v>
      </c>
    </row>
    <row r="1272" spans="1:24" x14ac:dyDescent="0.25">
      <c r="A1272" s="10" t="str">
        <f t="shared" si="152"/>
        <v/>
      </c>
      <c r="B1272" s="10" t="str">
        <f t="shared" si="153"/>
        <v/>
      </c>
      <c r="C1272" s="10" t="str">
        <f t="shared" si="154"/>
        <v>Afternoon45126</v>
      </c>
      <c r="D1272" s="5" t="str">
        <f>IF('by region'!$C$2="Any","Any",'Fixture list'!W1272)&amp;M1272&amp;IF('by region'!$I$2="Any","Any",N1272)&amp;G1272</f>
        <v>AnyJumpAny45126</v>
      </c>
      <c r="E1272" s="5" t="e">
        <f>IF(I1272=#REF!,'Fixture list'!G1272,"")</f>
        <v>#REF!</v>
      </c>
      <c r="F1272" s="5" t="str">
        <f t="shared" si="155"/>
        <v>451263</v>
      </c>
      <c r="G1272" s="13">
        <v>45126</v>
      </c>
      <c r="H1272" s="14" t="s">
        <v>27</v>
      </c>
      <c r="I1272" s="14" t="s">
        <v>60</v>
      </c>
      <c r="J1272" s="14" t="s">
        <v>9</v>
      </c>
      <c r="K1272" s="14" t="s">
        <v>24</v>
      </c>
      <c r="L1272" s="14" t="s">
        <v>17</v>
      </c>
      <c r="M1272" s="14" t="s">
        <v>12</v>
      </c>
      <c r="N1272" s="14" t="s">
        <v>13</v>
      </c>
      <c r="O1272" s="14" t="s">
        <v>14</v>
      </c>
      <c r="P1272" s="14" t="s">
        <v>984</v>
      </c>
      <c r="Q1272" s="12">
        <f t="shared" si="156"/>
        <v>1</v>
      </c>
      <c r="R1272" s="12" cm="1">
        <f t="array" ref="R1272">SUMPRODUCT(($G$2:$G$3117=G1272)*(Q1272&gt;$Q$2:$Q$3117))+1</f>
        <v>1</v>
      </c>
      <c r="S1272" s="12">
        <f t="shared" si="157"/>
        <v>101875</v>
      </c>
      <c r="T1272" cm="1">
        <f t="array" ref="T1272">SUMPRODUCT(($G$2:$G$3117=G1272)*(S1272&gt;$S$2:$S$3117))+1</f>
        <v>3</v>
      </c>
      <c r="U1272" t="str">
        <f t="shared" si="158"/>
        <v xml:space="preserve">Uttoxeter </v>
      </c>
      <c r="V1272">
        <v>1</v>
      </c>
      <c r="W1272" t="s">
        <v>11</v>
      </c>
      <c r="X1272">
        <f t="shared" si="159"/>
        <v>2023</v>
      </c>
    </row>
    <row r="1273" spans="1:24" x14ac:dyDescent="0.25">
      <c r="A1273" s="10" t="str">
        <f t="shared" si="152"/>
        <v/>
      </c>
      <c r="B1273" s="10" t="str">
        <f t="shared" si="153"/>
        <v/>
      </c>
      <c r="C1273" s="10" t="str">
        <f t="shared" si="154"/>
        <v>Afternoon45135</v>
      </c>
      <c r="D1273" s="5" t="str">
        <f>IF('by region'!$C$2="Any","Any",'Fixture list'!W1273)&amp;M1273&amp;IF('by region'!$I$2="Any","Any",N1273)&amp;G1273</f>
        <v>AnyJumpAny45135</v>
      </c>
      <c r="E1273" s="5" t="e">
        <f>IF(I1273=#REF!,'Fixture list'!G1273,"")</f>
        <v>#REF!</v>
      </c>
      <c r="F1273" s="5" t="str">
        <f t="shared" si="155"/>
        <v>451352</v>
      </c>
      <c r="G1273" s="13">
        <v>45135</v>
      </c>
      <c r="H1273" s="14" t="s">
        <v>35</v>
      </c>
      <c r="I1273" s="14" t="s">
        <v>60</v>
      </c>
      <c r="J1273" s="14" t="s">
        <v>9</v>
      </c>
      <c r="K1273" s="14" t="s">
        <v>24</v>
      </c>
      <c r="L1273" s="14" t="s">
        <v>17</v>
      </c>
      <c r="M1273" s="14" t="s">
        <v>12</v>
      </c>
      <c r="N1273" s="14" t="s">
        <v>13</v>
      </c>
      <c r="O1273" s="14" t="s">
        <v>14</v>
      </c>
      <c r="P1273" s="14" t="s">
        <v>1029</v>
      </c>
      <c r="Q1273" s="12">
        <f t="shared" si="156"/>
        <v>1</v>
      </c>
      <c r="R1273" s="12" cm="1">
        <f t="array" ref="R1273">SUMPRODUCT(($G$2:$G$3117=G1273)*(Q1273&gt;$Q$2:$Q$3117))+1</f>
        <v>1</v>
      </c>
      <c r="S1273" s="12">
        <f t="shared" si="157"/>
        <v>101445</v>
      </c>
      <c r="T1273" cm="1">
        <f t="array" ref="T1273">SUMPRODUCT(($G$2:$G$3117=G1273)*(S1273&gt;$S$2:$S$3117))+1</f>
        <v>2</v>
      </c>
      <c r="U1273" t="str">
        <f t="shared" si="158"/>
        <v xml:space="preserve">Uttoxeter </v>
      </c>
      <c r="V1273">
        <v>0</v>
      </c>
      <c r="W1273" t="s">
        <v>30</v>
      </c>
      <c r="X1273">
        <f t="shared" si="159"/>
        <v>2023</v>
      </c>
    </row>
    <row r="1274" spans="1:24" x14ac:dyDescent="0.25">
      <c r="A1274" s="10" t="str">
        <f t="shared" si="152"/>
        <v/>
      </c>
      <c r="B1274" s="10" t="str">
        <f t="shared" si="153"/>
        <v/>
      </c>
      <c r="C1274" s="10" t="str">
        <f t="shared" si="154"/>
        <v>Afternoon45137</v>
      </c>
      <c r="D1274" s="5" t="str">
        <f>IF('by region'!$C$2="Any","Any",'Fixture list'!W1274)&amp;M1274&amp;IF('by region'!$I$2="Any","Any",N1274)&amp;G1274</f>
        <v>AnyJumpAny45137</v>
      </c>
      <c r="E1274" s="5" t="e">
        <f>IF(I1274=#REF!,'Fixture list'!G1274,"")</f>
        <v>#REF!</v>
      </c>
      <c r="F1274" s="5" t="str">
        <f t="shared" si="155"/>
        <v>451372</v>
      </c>
      <c r="G1274" s="13">
        <v>45137</v>
      </c>
      <c r="H1274" s="14" t="s">
        <v>40</v>
      </c>
      <c r="I1274" s="14" t="s">
        <v>60</v>
      </c>
      <c r="J1274" s="14" t="s">
        <v>9</v>
      </c>
      <c r="K1274" s="14" t="s">
        <v>24</v>
      </c>
      <c r="L1274" s="14" t="s">
        <v>17</v>
      </c>
      <c r="M1274" s="14" t="s">
        <v>12</v>
      </c>
      <c r="N1274" s="14" t="s">
        <v>13</v>
      </c>
      <c r="O1274" s="14" t="s">
        <v>14</v>
      </c>
      <c r="P1274" s="14" t="s">
        <v>1037</v>
      </c>
      <c r="Q1274" s="12">
        <f t="shared" si="156"/>
        <v>1</v>
      </c>
      <c r="R1274" s="12" cm="1">
        <f t="array" ref="R1274">SUMPRODUCT(($G$2:$G$3117=G1274)*(Q1274&gt;$Q$2:$Q$3117))+1</f>
        <v>1</v>
      </c>
      <c r="S1274" s="12">
        <f t="shared" si="157"/>
        <v>101448</v>
      </c>
      <c r="T1274" cm="1">
        <f t="array" ref="T1274">SUMPRODUCT(($G$2:$G$3117=G1274)*(S1274&gt;$S$2:$S$3117))+1</f>
        <v>2</v>
      </c>
      <c r="U1274" t="str">
        <f t="shared" si="158"/>
        <v xml:space="preserve">Uttoxeter </v>
      </c>
      <c r="V1274">
        <v>0</v>
      </c>
      <c r="W1274" t="s">
        <v>17</v>
      </c>
      <c r="X1274">
        <f t="shared" si="159"/>
        <v>2023</v>
      </c>
    </row>
    <row r="1275" spans="1:24" x14ac:dyDescent="0.25">
      <c r="A1275" s="10" t="str">
        <f t="shared" si="152"/>
        <v/>
      </c>
      <c r="B1275" s="10" t="str">
        <f t="shared" si="153"/>
        <v/>
      </c>
      <c r="C1275" s="10" t="str">
        <f t="shared" si="154"/>
        <v>Afternoon45182</v>
      </c>
      <c r="D1275" s="5" t="str">
        <f>IF('by region'!$C$2="Any","Any",'Fixture list'!W1275)&amp;M1275&amp;IF('by region'!$I$2="Any","Any",N1275)&amp;G1275</f>
        <v>AnyJumpAny45182</v>
      </c>
      <c r="E1275" s="5" t="e">
        <f>IF(I1275=#REF!,'Fixture list'!G1275,"")</f>
        <v>#REF!</v>
      </c>
      <c r="F1275" s="5" t="str">
        <f t="shared" si="155"/>
        <v>451823</v>
      </c>
      <c r="G1275" s="13">
        <v>45182</v>
      </c>
      <c r="H1275" s="14" t="s">
        <v>27</v>
      </c>
      <c r="I1275" s="14" t="s">
        <v>60</v>
      </c>
      <c r="J1275" s="14" t="s">
        <v>9</v>
      </c>
      <c r="K1275" s="14" t="s">
        <v>24</v>
      </c>
      <c r="L1275" s="14" t="s">
        <v>30</v>
      </c>
      <c r="M1275" s="14" t="s">
        <v>12</v>
      </c>
      <c r="N1275" s="14" t="s">
        <v>13</v>
      </c>
      <c r="O1275" s="14" t="s">
        <v>14</v>
      </c>
      <c r="P1275" s="14" t="s">
        <v>1239</v>
      </c>
      <c r="Q1275" s="12">
        <f t="shared" si="156"/>
        <v>1</v>
      </c>
      <c r="R1275" s="12" cm="1">
        <f t="array" ref="R1275">SUMPRODUCT(($G$2:$G$3117=G1275)*(Q1275&gt;$Q$2:$Q$3117))+1</f>
        <v>1</v>
      </c>
      <c r="S1275" s="12">
        <f t="shared" si="157"/>
        <v>100916</v>
      </c>
      <c r="T1275" cm="1">
        <f t="array" ref="T1275">SUMPRODUCT(($G$2:$G$3117=G1275)*(S1275&gt;$S$2:$S$3117))+1</f>
        <v>3</v>
      </c>
      <c r="U1275" t="str">
        <f t="shared" si="158"/>
        <v xml:space="preserve">Uttoxeter </v>
      </c>
      <c r="V1275">
        <v>1</v>
      </c>
      <c r="W1275" t="s">
        <v>11</v>
      </c>
      <c r="X1275">
        <f t="shared" si="159"/>
        <v>2023</v>
      </c>
    </row>
    <row r="1276" spans="1:24" x14ac:dyDescent="0.25">
      <c r="A1276" s="10" t="str">
        <f t="shared" si="152"/>
        <v/>
      </c>
      <c r="B1276" s="10" t="str">
        <f t="shared" si="153"/>
        <v/>
      </c>
      <c r="C1276" s="10" t="str">
        <f t="shared" si="154"/>
        <v>Afternoon45188</v>
      </c>
      <c r="D1276" s="5" t="str">
        <f>IF('by region'!$C$2="Any","Any",'Fixture list'!W1276)&amp;M1276&amp;IF('by region'!$I$2="Any","Any",N1276)&amp;G1276</f>
        <v>AnyJumpAny45188</v>
      </c>
      <c r="E1276" s="5" t="e">
        <f>IF(I1276=#REF!,'Fixture list'!G1276,"")</f>
        <v>#REF!</v>
      </c>
      <c r="F1276" s="5" t="str">
        <f t="shared" si="155"/>
        <v>451882</v>
      </c>
      <c r="G1276" s="13">
        <v>45188</v>
      </c>
      <c r="H1276" s="14" t="s">
        <v>7</v>
      </c>
      <c r="I1276" s="14" t="s">
        <v>60</v>
      </c>
      <c r="J1276" s="14" t="s">
        <v>9</v>
      </c>
      <c r="K1276" s="14" t="s">
        <v>24</v>
      </c>
      <c r="L1276" s="14" t="s">
        <v>11</v>
      </c>
      <c r="M1276" s="14" t="s">
        <v>12</v>
      </c>
      <c r="N1276" s="14" t="s">
        <v>13</v>
      </c>
      <c r="O1276" s="14" t="s">
        <v>14</v>
      </c>
      <c r="P1276" s="14" t="s">
        <v>1262</v>
      </c>
      <c r="Q1276" s="12">
        <f t="shared" si="156"/>
        <v>1</v>
      </c>
      <c r="R1276" s="12" cm="1">
        <f t="array" ref="R1276">SUMPRODUCT(($G$2:$G$3117=G1276)*(Q1276&gt;$Q$2:$Q$3117))+1</f>
        <v>1</v>
      </c>
      <c r="S1276" s="12">
        <f t="shared" si="157"/>
        <v>101650</v>
      </c>
      <c r="T1276" cm="1">
        <f t="array" ref="T1276">SUMPRODUCT(($G$2:$G$3117=G1276)*(S1276&gt;$S$2:$S$3117))+1</f>
        <v>2</v>
      </c>
      <c r="U1276" t="str">
        <f t="shared" si="158"/>
        <v xml:space="preserve">Uttoxeter </v>
      </c>
      <c r="V1276">
        <v>0</v>
      </c>
      <c r="W1276" t="s">
        <v>11</v>
      </c>
      <c r="X1276">
        <f t="shared" si="159"/>
        <v>2023</v>
      </c>
    </row>
    <row r="1277" spans="1:24" x14ac:dyDescent="0.25">
      <c r="A1277" s="10" t="str">
        <f t="shared" si="152"/>
        <v/>
      </c>
      <c r="B1277" s="10" t="str">
        <f t="shared" si="153"/>
        <v/>
      </c>
      <c r="C1277" s="10" t="str">
        <f t="shared" si="154"/>
        <v>Afternoon45207</v>
      </c>
      <c r="D1277" s="5" t="str">
        <f>IF('by region'!$C$2="Any","Any",'Fixture list'!W1277)&amp;M1277&amp;IF('by region'!$I$2="Any","Any",N1277)&amp;G1277</f>
        <v>AnyJumpAny45207</v>
      </c>
      <c r="E1277" s="5" t="e">
        <f>IF(I1277=#REF!,'Fixture list'!G1277,"")</f>
        <v>#REF!</v>
      </c>
      <c r="F1277" s="5" t="str">
        <f t="shared" si="155"/>
        <v>452072</v>
      </c>
      <c r="G1277" s="13">
        <v>45207</v>
      </c>
      <c r="H1277" s="14" t="s">
        <v>40</v>
      </c>
      <c r="I1277" s="14" t="s">
        <v>60</v>
      </c>
      <c r="J1277" s="14" t="s">
        <v>9</v>
      </c>
      <c r="K1277" s="14" t="s">
        <v>24</v>
      </c>
      <c r="L1277" s="14" t="s">
        <v>30</v>
      </c>
      <c r="M1277" s="14" t="s">
        <v>12</v>
      </c>
      <c r="N1277" s="14" t="s">
        <v>13</v>
      </c>
      <c r="O1277" s="14" t="s">
        <v>14</v>
      </c>
      <c r="P1277" s="14" t="s">
        <v>1337</v>
      </c>
      <c r="Q1277" s="12">
        <f t="shared" si="156"/>
        <v>1</v>
      </c>
      <c r="R1277" s="12" cm="1">
        <f t="array" ref="R1277">SUMPRODUCT(($G$2:$G$3117=G1277)*(Q1277&gt;$Q$2:$Q$3117))+1</f>
        <v>1</v>
      </c>
      <c r="S1277" s="12">
        <f t="shared" si="157"/>
        <v>101642</v>
      </c>
      <c r="T1277" cm="1">
        <f t="array" ref="T1277">SUMPRODUCT(($G$2:$G$3117=G1277)*(S1277&gt;$S$2:$S$3117))+1</f>
        <v>2</v>
      </c>
      <c r="U1277" t="str">
        <f t="shared" si="158"/>
        <v xml:space="preserve">Uttoxeter </v>
      </c>
      <c r="V1277">
        <v>0</v>
      </c>
      <c r="W1277" t="s">
        <v>17</v>
      </c>
      <c r="X1277">
        <f t="shared" si="159"/>
        <v>2023</v>
      </c>
    </row>
    <row r="1278" spans="1:24" x14ac:dyDescent="0.25">
      <c r="A1278" s="10" t="str">
        <f t="shared" si="152"/>
        <v/>
      </c>
      <c r="B1278" s="10" t="str">
        <f t="shared" si="153"/>
        <v/>
      </c>
      <c r="C1278" s="10" t="str">
        <f t="shared" si="154"/>
        <v>Afternoon45219</v>
      </c>
      <c r="D1278" s="5" t="str">
        <f>IF('by region'!$C$2="Any","Any",'Fixture list'!W1278)&amp;M1278&amp;IF('by region'!$I$2="Any","Any",N1278)&amp;G1278</f>
        <v>AnyJumpAny45219</v>
      </c>
      <c r="E1278" s="5" t="e">
        <f>IF(I1278=#REF!,'Fixture list'!G1278,"")</f>
        <v>#REF!</v>
      </c>
      <c r="F1278" s="5" t="str">
        <f t="shared" si="155"/>
        <v>452193</v>
      </c>
      <c r="G1278" s="13">
        <v>45219</v>
      </c>
      <c r="H1278" s="14" t="s">
        <v>35</v>
      </c>
      <c r="I1278" s="14" t="s">
        <v>60</v>
      </c>
      <c r="J1278" s="14" t="s">
        <v>9</v>
      </c>
      <c r="K1278" s="14" t="s">
        <v>24</v>
      </c>
      <c r="L1278" s="14" t="s">
        <v>19</v>
      </c>
      <c r="M1278" s="14" t="s">
        <v>12</v>
      </c>
      <c r="N1278" s="14" t="s">
        <v>13</v>
      </c>
      <c r="O1278" s="14" t="s">
        <v>14</v>
      </c>
      <c r="P1278" s="14" t="s">
        <v>1385</v>
      </c>
      <c r="Q1278" s="12">
        <f t="shared" si="156"/>
        <v>1</v>
      </c>
      <c r="R1278" s="12" cm="1">
        <f t="array" ref="R1278">SUMPRODUCT(($G$2:$G$3117=G1278)*(Q1278&gt;$Q$2:$Q$3117))+1</f>
        <v>1</v>
      </c>
      <c r="S1278" s="12">
        <f t="shared" si="157"/>
        <v>100924</v>
      </c>
      <c r="T1278" cm="1">
        <f t="array" ref="T1278">SUMPRODUCT(($G$2:$G$3117=G1278)*(S1278&gt;$S$2:$S$3117))+1</f>
        <v>3</v>
      </c>
      <c r="U1278" t="str">
        <f t="shared" si="158"/>
        <v xml:space="preserve">Uttoxeter </v>
      </c>
      <c r="V1278">
        <v>0</v>
      </c>
      <c r="W1278" t="s">
        <v>30</v>
      </c>
      <c r="X1278">
        <f t="shared" si="159"/>
        <v>2023</v>
      </c>
    </row>
    <row r="1279" spans="1:24" x14ac:dyDescent="0.25">
      <c r="A1279" s="10" t="str">
        <f t="shared" si="152"/>
        <v/>
      </c>
      <c r="B1279" s="10" t="str">
        <f t="shared" si="153"/>
        <v/>
      </c>
      <c r="C1279" s="10" t="str">
        <f t="shared" si="154"/>
        <v>Afternoon45233</v>
      </c>
      <c r="D1279" s="5" t="str">
        <f>IF('by region'!$C$2="Any","Any",'Fixture list'!W1279)&amp;M1279&amp;IF('by region'!$I$2="Any","Any",N1279)&amp;G1279</f>
        <v>AnyJumpAny45233</v>
      </c>
      <c r="E1279" s="5" t="e">
        <f>IF(I1279=#REF!,'Fixture list'!G1279,"")</f>
        <v>#REF!</v>
      </c>
      <c r="F1279" s="5" t="str">
        <f t="shared" si="155"/>
        <v>452332</v>
      </c>
      <c r="G1279" s="13">
        <v>45233</v>
      </c>
      <c r="H1279" s="14" t="s">
        <v>35</v>
      </c>
      <c r="I1279" s="14" t="s">
        <v>60</v>
      </c>
      <c r="J1279" s="14" t="s">
        <v>9</v>
      </c>
      <c r="K1279" s="14" t="s">
        <v>24</v>
      </c>
      <c r="L1279" s="14" t="s">
        <v>11</v>
      </c>
      <c r="M1279" s="14" t="s">
        <v>12</v>
      </c>
      <c r="N1279" s="14" t="s">
        <v>13</v>
      </c>
      <c r="O1279" s="14" t="s">
        <v>14</v>
      </c>
      <c r="P1279" s="14" t="s">
        <v>1439</v>
      </c>
      <c r="Q1279" s="12">
        <f t="shared" si="156"/>
        <v>1</v>
      </c>
      <c r="R1279" s="12" cm="1">
        <f t="array" ref="R1279">SUMPRODUCT(($G$2:$G$3117=G1279)*(Q1279&gt;$Q$2:$Q$3117))+1</f>
        <v>1</v>
      </c>
      <c r="S1279" s="12">
        <f t="shared" si="157"/>
        <v>101644</v>
      </c>
      <c r="T1279" cm="1">
        <f t="array" ref="T1279">SUMPRODUCT(($G$2:$G$3117=G1279)*(S1279&gt;$S$2:$S$3117))+1</f>
        <v>2</v>
      </c>
      <c r="U1279" t="str">
        <f t="shared" si="158"/>
        <v xml:space="preserve">Uttoxeter </v>
      </c>
      <c r="V1279">
        <v>0</v>
      </c>
      <c r="W1279" t="s">
        <v>17</v>
      </c>
      <c r="X1279">
        <f t="shared" si="159"/>
        <v>2023</v>
      </c>
    </row>
    <row r="1280" spans="1:24" x14ac:dyDescent="0.25">
      <c r="A1280" s="10" t="str">
        <f t="shared" si="152"/>
        <v/>
      </c>
      <c r="B1280" s="10" t="str">
        <f t="shared" si="153"/>
        <v/>
      </c>
      <c r="C1280" s="10" t="str">
        <f t="shared" si="154"/>
        <v>Afternoon45248</v>
      </c>
      <c r="D1280" s="5" t="str">
        <f>IF('by region'!$C$2="Any","Any",'Fixture list'!W1280)&amp;M1280&amp;IF('by region'!$I$2="Any","Any",N1280)&amp;G1280</f>
        <v>AnyJumpAny45248</v>
      </c>
      <c r="E1280" s="5" t="e">
        <f>IF(I1280=#REF!,'Fixture list'!G1280,"")</f>
        <v>#REF!</v>
      </c>
      <c r="F1280" s="5" t="str">
        <f t="shared" si="155"/>
        <v>452484</v>
      </c>
      <c r="G1280" s="13">
        <v>45248</v>
      </c>
      <c r="H1280" s="14" t="s">
        <v>37</v>
      </c>
      <c r="I1280" s="14" t="s">
        <v>60</v>
      </c>
      <c r="J1280" s="14" t="s">
        <v>9</v>
      </c>
      <c r="K1280" s="14" t="s">
        <v>24</v>
      </c>
      <c r="L1280" s="14" t="s">
        <v>11</v>
      </c>
      <c r="M1280" s="14" t="s">
        <v>12</v>
      </c>
      <c r="N1280" s="14" t="s">
        <v>13</v>
      </c>
      <c r="O1280" s="14" t="s">
        <v>14</v>
      </c>
      <c r="P1280" s="14" t="s">
        <v>1497</v>
      </c>
      <c r="Q1280" s="12">
        <f t="shared" si="156"/>
        <v>1</v>
      </c>
      <c r="R1280" s="12" cm="1">
        <f t="array" ref="R1280">SUMPRODUCT(($G$2:$G$3117=G1280)*(Q1280&gt;$Q$2:$Q$3117))+1</f>
        <v>1</v>
      </c>
      <c r="S1280" s="12">
        <f t="shared" si="157"/>
        <v>101738</v>
      </c>
      <c r="T1280" cm="1">
        <f t="array" ref="T1280">SUMPRODUCT(($G$2:$G$3117=G1280)*(S1280&gt;$S$2:$S$3117))+1</f>
        <v>4</v>
      </c>
      <c r="U1280" t="str">
        <f t="shared" si="158"/>
        <v xml:space="preserve">Uttoxeter </v>
      </c>
      <c r="V1280">
        <v>0</v>
      </c>
      <c r="W1280" t="s">
        <v>19</v>
      </c>
      <c r="X1280">
        <f t="shared" si="159"/>
        <v>2023</v>
      </c>
    </row>
    <row r="1281" spans="1:24" x14ac:dyDescent="0.25">
      <c r="A1281" s="10" t="str">
        <f t="shared" si="152"/>
        <v/>
      </c>
      <c r="B1281" s="10" t="str">
        <f t="shared" si="153"/>
        <v/>
      </c>
      <c r="C1281" s="10" t="str">
        <f t="shared" si="154"/>
        <v>Afternoon45256</v>
      </c>
      <c r="D1281" s="5" t="str">
        <f>IF('by region'!$C$2="Any","Any",'Fixture list'!W1281)&amp;M1281&amp;IF('by region'!$I$2="Any","Any",N1281)&amp;G1281</f>
        <v>AnyJumpAny45256</v>
      </c>
      <c r="E1281" s="5" t="e">
        <f>IF(I1281=#REF!,'Fixture list'!G1281,"")</f>
        <v>#REF!</v>
      </c>
      <c r="F1281" s="5" t="str">
        <f t="shared" si="155"/>
        <v>452562</v>
      </c>
      <c r="G1281" s="13">
        <v>45256</v>
      </c>
      <c r="H1281" s="14" t="s">
        <v>40</v>
      </c>
      <c r="I1281" s="14" t="s">
        <v>60</v>
      </c>
      <c r="J1281" s="14" t="s">
        <v>9</v>
      </c>
      <c r="K1281" s="14" t="s">
        <v>24</v>
      </c>
      <c r="L1281" s="14" t="s">
        <v>30</v>
      </c>
      <c r="M1281" s="14" t="s">
        <v>12</v>
      </c>
      <c r="N1281" s="14" t="s">
        <v>13</v>
      </c>
      <c r="O1281" s="14" t="s">
        <v>14</v>
      </c>
      <c r="P1281" s="14" t="s">
        <v>1527</v>
      </c>
      <c r="Q1281" s="12">
        <f t="shared" si="156"/>
        <v>1</v>
      </c>
      <c r="R1281" s="12" cm="1">
        <f t="array" ref="R1281">SUMPRODUCT(($G$2:$G$3117=G1281)*(Q1281&gt;$Q$2:$Q$3117))+1</f>
        <v>1</v>
      </c>
      <c r="S1281" s="12">
        <f t="shared" si="157"/>
        <v>110126</v>
      </c>
      <c r="T1281" cm="1">
        <f t="array" ref="T1281">SUMPRODUCT(($G$2:$G$3117=G1281)*(S1281&gt;$S$2:$S$3117))+1</f>
        <v>2</v>
      </c>
      <c r="U1281" t="str">
        <f t="shared" si="158"/>
        <v xml:space="preserve">Uttoxeter </v>
      </c>
      <c r="V1281">
        <v>0</v>
      </c>
      <c r="W1281" t="s">
        <v>19</v>
      </c>
      <c r="X1281">
        <f t="shared" si="159"/>
        <v>2023</v>
      </c>
    </row>
    <row r="1282" spans="1:24" x14ac:dyDescent="0.25">
      <c r="A1282" s="10" t="str">
        <f t="shared" ref="A1282:A1345" si="160">IF(YEAR(G1282)=2024,P1282,"")</f>
        <v/>
      </c>
      <c r="B1282" s="10" t="str">
        <f t="shared" ref="B1282:B1345" si="161">IF(YEAR(G1282)=2025,P1282,"")</f>
        <v/>
      </c>
      <c r="C1282" s="10" t="str">
        <f t="shared" ref="C1282:C1345" si="162">J1282&amp;G1282</f>
        <v>Afternoon45272</v>
      </c>
      <c r="D1282" s="5" t="str">
        <f>IF('by region'!$C$2="Any","Any",'Fixture list'!W1282)&amp;M1282&amp;IF('by region'!$I$2="Any","Any",N1282)&amp;G1282</f>
        <v>AnyJumpAny45272</v>
      </c>
      <c r="E1282" s="5" t="e">
        <f>IF(I1282=#REF!,'Fixture list'!G1282,"")</f>
        <v>#REF!</v>
      </c>
      <c r="F1282" s="5" t="str">
        <f t="shared" ref="F1282:F1345" si="163">G1282&amp;T1282</f>
        <v>452722</v>
      </c>
      <c r="G1282" s="13">
        <v>45272</v>
      </c>
      <c r="H1282" s="14" t="s">
        <v>7</v>
      </c>
      <c r="I1282" s="14" t="s">
        <v>60</v>
      </c>
      <c r="J1282" s="14" t="s">
        <v>9</v>
      </c>
      <c r="K1282" s="14" t="s">
        <v>24</v>
      </c>
      <c r="L1282" s="14" t="s">
        <v>30</v>
      </c>
      <c r="M1282" s="14" t="s">
        <v>12</v>
      </c>
      <c r="N1282" s="14" t="s">
        <v>13</v>
      </c>
      <c r="O1282" s="14" t="s">
        <v>14</v>
      </c>
      <c r="P1282" s="14" t="s">
        <v>1578</v>
      </c>
      <c r="Q1282" s="12">
        <f t="shared" ref="Q1282:Q1345" si="164">IF(J1282="Afternoon",1,IF(J1282="Evening",2,IF(J1282="Floodlit",3,4)))</f>
        <v>1</v>
      </c>
      <c r="R1282" s="12" cm="1">
        <f t="array" ref="R1282">SUMPRODUCT(($G$2:$G$3117=G1282)*(Q1282&gt;$Q$2:$Q$3117))+1</f>
        <v>1</v>
      </c>
      <c r="S1282" s="12">
        <f t="shared" ref="S1282:S1345" si="165">(R1282*100000)+P1282</f>
        <v>101457</v>
      </c>
      <c r="T1282" cm="1">
        <f t="array" ref="T1282">SUMPRODUCT(($G$2:$G$3117=G1282)*(S1282&gt;$S$2:$S$3117))+1</f>
        <v>2</v>
      </c>
      <c r="U1282" t="str">
        <f t="shared" ref="U1282:U1345" si="166">_xlfn.CONCAT(IF(M1282="Flat",UPPER(I1282),I1282)," ",IF(J1282="Evening","†",IF(J1282="Floodlit","#","")))</f>
        <v xml:space="preserve">Uttoxeter </v>
      </c>
      <c r="V1282">
        <v>0</v>
      </c>
      <c r="W1282" t="s">
        <v>30</v>
      </c>
      <c r="X1282">
        <f t="shared" ref="X1282:X1345" si="167">YEAR(G1282)</f>
        <v>2023</v>
      </c>
    </row>
    <row r="1283" spans="1:24" x14ac:dyDescent="0.25">
      <c r="A1283" s="10" t="str">
        <f t="shared" si="160"/>
        <v/>
      </c>
      <c r="B1283" s="10" t="str">
        <f t="shared" si="161"/>
        <v/>
      </c>
      <c r="C1283" s="10" t="str">
        <f t="shared" si="162"/>
        <v>Afternoon45282</v>
      </c>
      <c r="D1283" s="5" t="str">
        <f>IF('by region'!$C$2="Any","Any",'Fixture list'!W1283)&amp;M1283&amp;IF('by region'!$I$2="Any","Any",N1283)&amp;G1283</f>
        <v>AnyJumpAny45282</v>
      </c>
      <c r="E1283" s="5" t="e">
        <f>IF(I1283=#REF!,'Fixture list'!G1283,"")</f>
        <v>#REF!</v>
      </c>
      <c r="F1283" s="5" t="str">
        <f t="shared" si="163"/>
        <v>452823</v>
      </c>
      <c r="G1283" s="13">
        <v>45282</v>
      </c>
      <c r="H1283" s="14" t="s">
        <v>35</v>
      </c>
      <c r="I1283" s="14" t="s">
        <v>60</v>
      </c>
      <c r="J1283" s="14" t="s">
        <v>9</v>
      </c>
      <c r="K1283" s="14" t="s">
        <v>24</v>
      </c>
      <c r="L1283" s="14" t="s">
        <v>19</v>
      </c>
      <c r="M1283" s="14" t="s">
        <v>12</v>
      </c>
      <c r="N1283" s="14" t="s">
        <v>13</v>
      </c>
      <c r="O1283" s="14" t="s">
        <v>14</v>
      </c>
      <c r="P1283" s="14" t="s">
        <v>1616</v>
      </c>
      <c r="Q1283" s="12">
        <f t="shared" si="164"/>
        <v>1</v>
      </c>
      <c r="R1283" s="12" cm="1">
        <f t="array" ref="R1283">SUMPRODUCT(($G$2:$G$3117=G1283)*(Q1283&gt;$Q$2:$Q$3117))+1</f>
        <v>1</v>
      </c>
      <c r="S1283" s="12">
        <f t="shared" si="165"/>
        <v>101656</v>
      </c>
      <c r="T1283" cm="1">
        <f t="array" ref="T1283">SUMPRODUCT(($G$2:$G$3117=G1283)*(S1283&gt;$S$2:$S$3117))+1</f>
        <v>3</v>
      </c>
      <c r="U1283" t="str">
        <f t="shared" si="166"/>
        <v xml:space="preserve">Uttoxeter </v>
      </c>
      <c r="V1283">
        <v>0</v>
      </c>
      <c r="W1283" t="s">
        <v>11</v>
      </c>
      <c r="X1283">
        <f t="shared" si="167"/>
        <v>2023</v>
      </c>
    </row>
    <row r="1284" spans="1:24" x14ac:dyDescent="0.25">
      <c r="A1284" s="10" t="str">
        <f t="shared" si="160"/>
        <v/>
      </c>
      <c r="B1284" s="10" t="str">
        <f t="shared" si="161"/>
        <v/>
      </c>
      <c r="C1284" s="10" t="str">
        <f t="shared" si="162"/>
        <v>Afternoon45291</v>
      </c>
      <c r="D1284" s="5" t="str">
        <f>IF('by region'!$C$2="Any","Any",'Fixture list'!W1284)&amp;M1284&amp;IF('by region'!$I$2="Any","Any",N1284)&amp;G1284</f>
        <v>AnyJumpAny45291</v>
      </c>
      <c r="E1284" s="5" t="e">
        <f>IF(I1284=#REF!,'Fixture list'!G1284,"")</f>
        <v>#REF!</v>
      </c>
      <c r="F1284" s="5" t="str">
        <f t="shared" si="163"/>
        <v>452911</v>
      </c>
      <c r="G1284" s="13">
        <v>45291</v>
      </c>
      <c r="H1284" s="14" t="s">
        <v>40</v>
      </c>
      <c r="I1284" s="14" t="s">
        <v>60</v>
      </c>
      <c r="J1284" s="14" t="s">
        <v>9</v>
      </c>
      <c r="K1284" s="14" t="s">
        <v>24</v>
      </c>
      <c r="L1284" s="14" t="s">
        <v>17</v>
      </c>
      <c r="M1284" s="14" t="s">
        <v>12</v>
      </c>
      <c r="N1284" s="14" t="s">
        <v>13</v>
      </c>
      <c r="O1284" s="14" t="s">
        <v>14</v>
      </c>
      <c r="P1284" s="14" t="s">
        <v>1644</v>
      </c>
      <c r="Q1284" s="12">
        <f t="shared" si="164"/>
        <v>1</v>
      </c>
      <c r="R1284" s="12" cm="1">
        <f t="array" ref="R1284">SUMPRODUCT(($G$2:$G$3117=G1284)*(Q1284&gt;$Q$2:$Q$3117))+1</f>
        <v>1</v>
      </c>
      <c r="S1284" s="12">
        <f t="shared" si="165"/>
        <v>101655</v>
      </c>
      <c r="T1284" cm="1">
        <f t="array" ref="T1284">SUMPRODUCT(($G$2:$G$3117=G1284)*(S1284&gt;$S$2:$S$3117))+1</f>
        <v>1</v>
      </c>
      <c r="U1284" t="str">
        <f t="shared" si="166"/>
        <v xml:space="preserve">Uttoxeter </v>
      </c>
      <c r="V1284">
        <v>0</v>
      </c>
      <c r="W1284" t="s">
        <v>17</v>
      </c>
      <c r="X1284">
        <f t="shared" si="167"/>
        <v>2023</v>
      </c>
    </row>
    <row r="1285" spans="1:24" x14ac:dyDescent="0.25">
      <c r="A1285" s="10" t="str">
        <f t="shared" si="160"/>
        <v/>
      </c>
      <c r="B1285" s="10" t="str">
        <f t="shared" si="161"/>
        <v/>
      </c>
      <c r="C1285" s="10" t="str">
        <f t="shared" si="162"/>
        <v>Afternoon44940</v>
      </c>
      <c r="D1285" s="5" t="str">
        <f>IF('by region'!$C$2="Any","Any",'Fixture list'!W1285)&amp;M1285&amp;IF('by region'!$I$2="Any","Any",N1285)&amp;G1285</f>
        <v>AnyJumpAny44940</v>
      </c>
      <c r="E1285" s="5" t="e">
        <f>IF(I1285=#REF!,'Fixture list'!G1285,"")</f>
        <v>#REF!</v>
      </c>
      <c r="F1285" s="5" t="str">
        <f t="shared" si="163"/>
        <v>449401</v>
      </c>
      <c r="G1285" s="13">
        <v>44940</v>
      </c>
      <c r="H1285" s="14" t="s">
        <v>37</v>
      </c>
      <c r="I1285" s="14" t="s">
        <v>48</v>
      </c>
      <c r="J1285" s="14" t="s">
        <v>9</v>
      </c>
      <c r="K1285" s="14" t="s">
        <v>16</v>
      </c>
      <c r="L1285" s="14" t="s">
        <v>17</v>
      </c>
      <c r="M1285" s="14" t="s">
        <v>12</v>
      </c>
      <c r="N1285" s="14" t="s">
        <v>13</v>
      </c>
      <c r="O1285" s="14" t="s">
        <v>14</v>
      </c>
      <c r="P1285" s="14" t="s">
        <v>213</v>
      </c>
      <c r="Q1285" s="12">
        <f t="shared" si="164"/>
        <v>1</v>
      </c>
      <c r="R1285" s="12" cm="1">
        <f t="array" ref="R1285">SUMPRODUCT(($G$2:$G$3117=G1285)*(Q1285&gt;$Q$2:$Q$3117))+1</f>
        <v>1</v>
      </c>
      <c r="S1285" s="12">
        <f t="shared" si="165"/>
        <v>100647</v>
      </c>
      <c r="T1285" cm="1">
        <f t="array" ref="T1285">SUMPRODUCT(($G$2:$G$3117=G1285)*(S1285&gt;$S$2:$S$3117))+1</f>
        <v>1</v>
      </c>
      <c r="U1285" t="str">
        <f t="shared" si="166"/>
        <v xml:space="preserve">Warwick </v>
      </c>
      <c r="V1285">
        <v>0</v>
      </c>
      <c r="W1285" t="s">
        <v>17</v>
      </c>
      <c r="X1285">
        <f t="shared" si="167"/>
        <v>2023</v>
      </c>
    </row>
    <row r="1286" spans="1:24" x14ac:dyDescent="0.25">
      <c r="A1286" s="10" t="str">
        <f t="shared" si="160"/>
        <v/>
      </c>
      <c r="B1286" s="10" t="str">
        <f t="shared" si="161"/>
        <v/>
      </c>
      <c r="C1286" s="10" t="str">
        <f t="shared" si="162"/>
        <v>Afternoon44951</v>
      </c>
      <c r="D1286" s="5" t="str">
        <f>IF('by region'!$C$2="Any","Any",'Fixture list'!W1286)&amp;M1286&amp;IF('by region'!$I$2="Any","Any",N1286)&amp;G1286</f>
        <v>AnyJumpAny44951</v>
      </c>
      <c r="E1286" s="5" t="e">
        <f>IF(I1286=#REF!,'Fixture list'!G1286,"")</f>
        <v>#REF!</v>
      </c>
      <c r="F1286" s="5" t="str">
        <f t="shared" si="163"/>
        <v>449513</v>
      </c>
      <c r="G1286" s="13">
        <v>44951</v>
      </c>
      <c r="H1286" s="14" t="s">
        <v>27</v>
      </c>
      <c r="I1286" s="14" t="s">
        <v>48</v>
      </c>
      <c r="J1286" s="14" t="s">
        <v>9</v>
      </c>
      <c r="K1286" s="14" t="s">
        <v>30</v>
      </c>
      <c r="L1286" s="14" t="s">
        <v>30</v>
      </c>
      <c r="M1286" s="14" t="s">
        <v>12</v>
      </c>
      <c r="N1286" s="14" t="s">
        <v>30</v>
      </c>
      <c r="O1286" s="14" t="s">
        <v>21</v>
      </c>
      <c r="P1286" s="14" t="s">
        <v>248</v>
      </c>
      <c r="Q1286" s="12">
        <f t="shared" si="164"/>
        <v>1</v>
      </c>
      <c r="R1286" s="12" cm="1">
        <f t="array" ref="R1286">SUMPRODUCT(($G$2:$G$3117=G1286)*(Q1286&gt;$Q$2:$Q$3117))+1</f>
        <v>1</v>
      </c>
      <c r="S1286" s="12">
        <f t="shared" si="165"/>
        <v>111621</v>
      </c>
      <c r="T1286" cm="1">
        <f t="array" ref="T1286">SUMPRODUCT(($G$2:$G$3117=G1286)*(S1286&gt;$S$2:$S$3117))+1</f>
        <v>3</v>
      </c>
      <c r="U1286" t="str">
        <f t="shared" si="166"/>
        <v xml:space="preserve">Warwick </v>
      </c>
      <c r="V1286">
        <v>0</v>
      </c>
      <c r="W1286" t="s">
        <v>30</v>
      </c>
      <c r="X1286">
        <f t="shared" si="167"/>
        <v>2023</v>
      </c>
    </row>
    <row r="1287" spans="1:24" x14ac:dyDescent="0.25">
      <c r="A1287" s="10" t="str">
        <f t="shared" si="160"/>
        <v/>
      </c>
      <c r="B1287" s="10" t="str">
        <f t="shared" si="161"/>
        <v/>
      </c>
      <c r="C1287" s="10" t="str">
        <f t="shared" si="162"/>
        <v>Afternoon44968</v>
      </c>
      <c r="D1287" s="5" t="str">
        <f>IF('by region'!$C$2="Any","Any",'Fixture list'!W1287)&amp;M1287&amp;IF('by region'!$I$2="Any","Any",N1287)&amp;G1287</f>
        <v>AnyJumpAny44968</v>
      </c>
      <c r="E1287" s="5" t="e">
        <f>IF(I1287=#REF!,'Fixture list'!G1287,"")</f>
        <v>#REF!</v>
      </c>
      <c r="F1287" s="5" t="str">
        <f t="shared" si="163"/>
        <v>449684</v>
      </c>
      <c r="G1287" s="13">
        <v>44968</v>
      </c>
      <c r="H1287" s="14" t="s">
        <v>37</v>
      </c>
      <c r="I1287" s="14" t="s">
        <v>48</v>
      </c>
      <c r="J1287" s="14" t="s">
        <v>9</v>
      </c>
      <c r="K1287" s="14" t="s">
        <v>16</v>
      </c>
      <c r="L1287" s="14" t="s">
        <v>17</v>
      </c>
      <c r="M1287" s="14" t="s">
        <v>12</v>
      </c>
      <c r="N1287" s="14" t="s">
        <v>13</v>
      </c>
      <c r="O1287" s="14" t="s">
        <v>14</v>
      </c>
      <c r="P1287" s="14" t="s">
        <v>314</v>
      </c>
      <c r="Q1287" s="12">
        <f t="shared" si="164"/>
        <v>1</v>
      </c>
      <c r="R1287" s="12" cm="1">
        <f t="array" ref="R1287">SUMPRODUCT(($G$2:$G$3117=G1287)*(Q1287&gt;$Q$2:$Q$3117))+1</f>
        <v>1</v>
      </c>
      <c r="S1287" s="12">
        <f t="shared" si="165"/>
        <v>101661</v>
      </c>
      <c r="T1287" cm="1">
        <f t="array" ref="T1287">SUMPRODUCT(($G$2:$G$3117=G1287)*(S1287&gt;$S$2:$S$3117))+1</f>
        <v>4</v>
      </c>
      <c r="U1287" t="str">
        <f t="shared" si="166"/>
        <v xml:space="preserve">Warwick </v>
      </c>
      <c r="V1287">
        <v>0</v>
      </c>
      <c r="W1287" t="s">
        <v>19</v>
      </c>
      <c r="X1287">
        <f t="shared" si="167"/>
        <v>2023</v>
      </c>
    </row>
    <row r="1288" spans="1:24" x14ac:dyDescent="0.25">
      <c r="A1288" s="10" t="str">
        <f t="shared" si="160"/>
        <v/>
      </c>
      <c r="B1288" s="10" t="str">
        <f t="shared" si="161"/>
        <v/>
      </c>
      <c r="C1288" s="10" t="str">
        <f t="shared" si="162"/>
        <v>Afternoon44981</v>
      </c>
      <c r="D1288" s="5" t="str">
        <f>IF('by region'!$C$2="Any","Any",'Fixture list'!W1288)&amp;M1288&amp;IF('by region'!$I$2="Any","Any",N1288)&amp;G1288</f>
        <v>AnyJumpAny44981</v>
      </c>
      <c r="E1288" s="5" t="e">
        <f>IF(I1288=#REF!,'Fixture list'!G1288,"")</f>
        <v>#REF!</v>
      </c>
      <c r="F1288" s="5" t="str">
        <f t="shared" si="163"/>
        <v>449812</v>
      </c>
      <c r="G1288" s="13">
        <v>44981</v>
      </c>
      <c r="H1288" s="14" t="s">
        <v>35</v>
      </c>
      <c r="I1288" s="14" t="s">
        <v>48</v>
      </c>
      <c r="J1288" s="14" t="s">
        <v>9</v>
      </c>
      <c r="K1288" s="14" t="s">
        <v>16</v>
      </c>
      <c r="L1288" s="14" t="s">
        <v>17</v>
      </c>
      <c r="M1288" s="14" t="s">
        <v>12</v>
      </c>
      <c r="N1288" s="14" t="s">
        <v>13</v>
      </c>
      <c r="O1288" s="14" t="s">
        <v>14</v>
      </c>
      <c r="P1288" s="14" t="s">
        <v>359</v>
      </c>
      <c r="Q1288" s="12">
        <f t="shared" si="164"/>
        <v>1</v>
      </c>
      <c r="R1288" s="12" cm="1">
        <f t="array" ref="R1288">SUMPRODUCT(($G$2:$G$3117=G1288)*(Q1288&gt;$Q$2:$Q$3117))+1</f>
        <v>1</v>
      </c>
      <c r="S1288" s="12">
        <f t="shared" si="165"/>
        <v>101660</v>
      </c>
      <c r="T1288" cm="1">
        <f t="array" ref="T1288">SUMPRODUCT(($G$2:$G$3117=G1288)*(S1288&gt;$S$2:$S$3117))+1</f>
        <v>2</v>
      </c>
      <c r="U1288" t="str">
        <f t="shared" si="166"/>
        <v xml:space="preserve">Warwick </v>
      </c>
      <c r="V1288">
        <v>0</v>
      </c>
      <c r="W1288" t="s">
        <v>11</v>
      </c>
      <c r="X1288">
        <f t="shared" si="167"/>
        <v>2023</v>
      </c>
    </row>
    <row r="1289" spans="1:24" x14ac:dyDescent="0.25">
      <c r="A1289" s="10" t="str">
        <f t="shared" si="160"/>
        <v/>
      </c>
      <c r="B1289" s="10" t="str">
        <f t="shared" si="161"/>
        <v/>
      </c>
      <c r="C1289" s="10" t="str">
        <f t="shared" si="162"/>
        <v>Afternoon44997</v>
      </c>
      <c r="D1289" s="5" t="str">
        <f>IF('by region'!$C$2="Any","Any",'Fixture list'!W1289)&amp;M1289&amp;IF('by region'!$I$2="Any","Any",N1289)&amp;G1289</f>
        <v>AnyJumpAny44997</v>
      </c>
      <c r="E1289" s="5" t="e">
        <f>IF(I1289=#REF!,'Fixture list'!G1289,"")</f>
        <v>#REF!</v>
      </c>
      <c r="F1289" s="5" t="str">
        <f t="shared" si="163"/>
        <v>449972</v>
      </c>
      <c r="G1289" s="13">
        <v>44997</v>
      </c>
      <c r="H1289" s="14" t="s">
        <v>40</v>
      </c>
      <c r="I1289" s="14" t="s">
        <v>48</v>
      </c>
      <c r="J1289" s="14" t="s">
        <v>9</v>
      </c>
      <c r="K1289" s="14" t="s">
        <v>16</v>
      </c>
      <c r="L1289" s="14" t="s">
        <v>17</v>
      </c>
      <c r="M1289" s="14" t="s">
        <v>12</v>
      </c>
      <c r="N1289" s="14" t="s">
        <v>13</v>
      </c>
      <c r="O1289" s="14" t="s">
        <v>14</v>
      </c>
      <c r="P1289" s="14" t="s">
        <v>415</v>
      </c>
      <c r="Q1289" s="12">
        <f t="shared" si="164"/>
        <v>1</v>
      </c>
      <c r="R1289" s="12" cm="1">
        <f t="array" ref="R1289">SUMPRODUCT(($G$2:$G$3117=G1289)*(Q1289&gt;$Q$2:$Q$3117))+1</f>
        <v>1</v>
      </c>
      <c r="S1289" s="12">
        <f t="shared" si="165"/>
        <v>101662</v>
      </c>
      <c r="T1289" cm="1">
        <f t="array" ref="T1289">SUMPRODUCT(($G$2:$G$3117=G1289)*(S1289&gt;$S$2:$S$3117))+1</f>
        <v>2</v>
      </c>
      <c r="U1289" t="str">
        <f t="shared" si="166"/>
        <v xml:space="preserve">Warwick </v>
      </c>
      <c r="V1289">
        <v>0</v>
      </c>
      <c r="W1289" t="s">
        <v>17</v>
      </c>
      <c r="X1289">
        <f t="shared" si="167"/>
        <v>2023</v>
      </c>
    </row>
    <row r="1290" spans="1:24" x14ac:dyDescent="0.25">
      <c r="A1290" s="10" t="str">
        <f t="shared" si="160"/>
        <v/>
      </c>
      <c r="B1290" s="10" t="str">
        <f t="shared" si="161"/>
        <v/>
      </c>
      <c r="C1290" s="10" t="str">
        <f t="shared" si="162"/>
        <v>Afternoon45007</v>
      </c>
      <c r="D1290" s="5" t="str">
        <f>IF('by region'!$C$2="Any","Any",'Fixture list'!W1290)&amp;M1290&amp;IF('by region'!$I$2="Any","Any",N1290)&amp;G1290</f>
        <v>AnyJumpAny45007</v>
      </c>
      <c r="E1290" s="5" t="e">
        <f>IF(I1290=#REF!,'Fixture list'!G1290,"")</f>
        <v>#REF!</v>
      </c>
      <c r="F1290" s="5" t="str">
        <f t="shared" si="163"/>
        <v>450073</v>
      </c>
      <c r="G1290" s="13">
        <v>45007</v>
      </c>
      <c r="H1290" s="14" t="s">
        <v>27</v>
      </c>
      <c r="I1290" s="14" t="s">
        <v>48</v>
      </c>
      <c r="J1290" s="14" t="s">
        <v>9</v>
      </c>
      <c r="K1290" s="14" t="s">
        <v>30</v>
      </c>
      <c r="L1290" s="14" t="s">
        <v>30</v>
      </c>
      <c r="M1290" s="14" t="s">
        <v>12</v>
      </c>
      <c r="N1290" s="14" t="s">
        <v>30</v>
      </c>
      <c r="O1290" s="14" t="s">
        <v>21</v>
      </c>
      <c r="P1290" s="14" t="s">
        <v>451</v>
      </c>
      <c r="Q1290" s="12">
        <f t="shared" si="164"/>
        <v>1</v>
      </c>
      <c r="R1290" s="12" cm="1">
        <f t="array" ref="R1290">SUMPRODUCT(($G$2:$G$3117=G1290)*(Q1290&gt;$Q$2:$Q$3117))+1</f>
        <v>1</v>
      </c>
      <c r="S1290" s="12">
        <f t="shared" si="165"/>
        <v>114279</v>
      </c>
      <c r="T1290" cm="1">
        <f t="array" ref="T1290">SUMPRODUCT(($G$2:$G$3117=G1290)*(S1290&gt;$S$2:$S$3117))+1</f>
        <v>3</v>
      </c>
      <c r="U1290" t="str">
        <f t="shared" si="166"/>
        <v xml:space="preserve">Warwick </v>
      </c>
      <c r="V1290">
        <v>0</v>
      </c>
      <c r="W1290" t="s">
        <v>30</v>
      </c>
      <c r="X1290">
        <f t="shared" si="167"/>
        <v>2023</v>
      </c>
    </row>
    <row r="1291" spans="1:24" x14ac:dyDescent="0.25">
      <c r="A1291" s="10" t="str">
        <f t="shared" si="160"/>
        <v/>
      </c>
      <c r="B1291" s="10" t="str">
        <f t="shared" si="161"/>
        <v/>
      </c>
      <c r="C1291" s="10" t="str">
        <f t="shared" si="162"/>
        <v>Afternoon45015</v>
      </c>
      <c r="D1291" s="5" t="str">
        <f>IF('by region'!$C$2="Any","Any",'Fixture list'!W1291)&amp;M1291&amp;IF('by region'!$I$2="Any","Any",N1291)&amp;G1291</f>
        <v>AnyJumpAny45015</v>
      </c>
      <c r="E1291" s="5" t="e">
        <f>IF(I1291=#REF!,'Fixture list'!G1291,"")</f>
        <v>#REF!</v>
      </c>
      <c r="F1291" s="5" t="str">
        <f t="shared" si="163"/>
        <v>450152</v>
      </c>
      <c r="G1291" s="13">
        <v>45015</v>
      </c>
      <c r="H1291" s="14" t="s">
        <v>34</v>
      </c>
      <c r="I1291" s="14" t="s">
        <v>48</v>
      </c>
      <c r="J1291" s="14" t="s">
        <v>9</v>
      </c>
      <c r="K1291" s="14" t="s">
        <v>16</v>
      </c>
      <c r="L1291" s="14" t="s">
        <v>17</v>
      </c>
      <c r="M1291" s="14" t="s">
        <v>12</v>
      </c>
      <c r="N1291" s="14" t="s">
        <v>13</v>
      </c>
      <c r="O1291" s="14" t="s">
        <v>14</v>
      </c>
      <c r="P1291" s="14" t="s">
        <v>480</v>
      </c>
      <c r="Q1291" s="12">
        <f t="shared" si="164"/>
        <v>1</v>
      </c>
      <c r="R1291" s="12" cm="1">
        <f t="array" ref="R1291">SUMPRODUCT(($G$2:$G$3117=G1291)*(Q1291&gt;$Q$2:$Q$3117))+1</f>
        <v>1</v>
      </c>
      <c r="S1291" s="12">
        <f t="shared" si="165"/>
        <v>101669</v>
      </c>
      <c r="T1291" cm="1">
        <f t="array" ref="T1291">SUMPRODUCT(($G$2:$G$3117=G1291)*(S1291&gt;$S$2:$S$3117))+1</f>
        <v>2</v>
      </c>
      <c r="U1291" t="str">
        <f t="shared" si="166"/>
        <v xml:space="preserve">Warwick </v>
      </c>
      <c r="V1291">
        <v>0</v>
      </c>
      <c r="W1291" t="s">
        <v>17</v>
      </c>
      <c r="X1291">
        <f t="shared" si="167"/>
        <v>2023</v>
      </c>
    </row>
    <row r="1292" spans="1:24" x14ac:dyDescent="0.25">
      <c r="A1292" s="10" t="str">
        <f t="shared" si="160"/>
        <v/>
      </c>
      <c r="B1292" s="10" t="str">
        <f t="shared" si="161"/>
        <v/>
      </c>
      <c r="C1292" s="10" t="str">
        <f t="shared" si="162"/>
        <v>Afternoon45043</v>
      </c>
      <c r="D1292" s="5" t="str">
        <f>IF('by region'!$C$2="Any","Any",'Fixture list'!W1292)&amp;M1292&amp;IF('by region'!$I$2="Any","Any",N1292)&amp;G1292</f>
        <v>AnyJumpAny45043</v>
      </c>
      <c r="E1292" s="5" t="e">
        <f>IF(I1292=#REF!,'Fixture list'!G1292,"")</f>
        <v>#REF!</v>
      </c>
      <c r="F1292" s="5" t="str">
        <f t="shared" si="163"/>
        <v>450433</v>
      </c>
      <c r="G1292" s="13">
        <v>45043</v>
      </c>
      <c r="H1292" s="14" t="s">
        <v>34</v>
      </c>
      <c r="I1292" s="14" t="s">
        <v>48</v>
      </c>
      <c r="J1292" s="14" t="s">
        <v>9</v>
      </c>
      <c r="K1292" s="14" t="s">
        <v>16</v>
      </c>
      <c r="L1292" s="14" t="s">
        <v>17</v>
      </c>
      <c r="M1292" s="14" t="s">
        <v>12</v>
      </c>
      <c r="N1292" s="14" t="s">
        <v>13</v>
      </c>
      <c r="O1292" s="14" t="s">
        <v>14</v>
      </c>
      <c r="P1292" s="14" t="s">
        <v>592</v>
      </c>
      <c r="Q1292" s="12">
        <f t="shared" si="164"/>
        <v>1</v>
      </c>
      <c r="R1292" s="12" cm="1">
        <f t="array" ref="R1292">SUMPRODUCT(($G$2:$G$3117=G1292)*(Q1292&gt;$Q$2:$Q$3117))+1</f>
        <v>1</v>
      </c>
      <c r="S1292" s="12">
        <f t="shared" si="165"/>
        <v>101664</v>
      </c>
      <c r="T1292" cm="1">
        <f t="array" ref="T1292">SUMPRODUCT(($G$2:$G$3117=G1292)*(S1292&gt;$S$2:$S$3117))+1</f>
        <v>3</v>
      </c>
      <c r="U1292" t="str">
        <f t="shared" si="166"/>
        <v xml:space="preserve">Warwick </v>
      </c>
      <c r="V1292">
        <v>0</v>
      </c>
      <c r="W1292" t="s">
        <v>19</v>
      </c>
      <c r="X1292">
        <f t="shared" si="167"/>
        <v>2023</v>
      </c>
    </row>
    <row r="1293" spans="1:24" x14ac:dyDescent="0.25">
      <c r="A1293" s="10" t="str">
        <f t="shared" si="160"/>
        <v/>
      </c>
      <c r="B1293" s="10" t="str">
        <f t="shared" si="161"/>
        <v/>
      </c>
      <c r="C1293" s="10" t="str">
        <f t="shared" si="162"/>
        <v>Afternoon45047</v>
      </c>
      <c r="D1293" s="5" t="str">
        <f>IF('by region'!$C$2="Any","Any",'Fixture list'!W1293)&amp;M1293&amp;IF('by region'!$I$2="Any","Any",N1293)&amp;G1293</f>
        <v>AnyJumpAny45047</v>
      </c>
      <c r="E1293" s="5" t="e">
        <f>IF(I1293=#REF!,'Fixture list'!G1293,"")</f>
        <v>#REF!</v>
      </c>
      <c r="F1293" s="5" t="str">
        <f t="shared" si="163"/>
        <v>450474</v>
      </c>
      <c r="G1293" s="13">
        <v>45047</v>
      </c>
      <c r="H1293" s="14" t="s">
        <v>42</v>
      </c>
      <c r="I1293" s="14" t="s">
        <v>48</v>
      </c>
      <c r="J1293" s="14" t="s">
        <v>9</v>
      </c>
      <c r="K1293" s="14" t="s">
        <v>16</v>
      </c>
      <c r="L1293" s="14" t="s">
        <v>17</v>
      </c>
      <c r="M1293" s="14" t="s">
        <v>12</v>
      </c>
      <c r="N1293" s="14" t="s">
        <v>13</v>
      </c>
      <c r="O1293" s="14" t="s">
        <v>14</v>
      </c>
      <c r="P1293" s="14" t="s">
        <v>610</v>
      </c>
      <c r="Q1293" s="12">
        <f t="shared" si="164"/>
        <v>1</v>
      </c>
      <c r="R1293" s="12" cm="1">
        <f t="array" ref="R1293">SUMPRODUCT(($G$2:$G$3117=G1293)*(Q1293&gt;$Q$2:$Q$3117))+1</f>
        <v>1</v>
      </c>
      <c r="S1293" s="12">
        <f t="shared" si="165"/>
        <v>101666</v>
      </c>
      <c r="T1293" cm="1">
        <f t="array" ref="T1293">SUMPRODUCT(($G$2:$G$3117=G1293)*(S1293&gt;$S$2:$S$3117))+1</f>
        <v>4</v>
      </c>
      <c r="U1293" t="str">
        <f t="shared" si="166"/>
        <v xml:space="preserve">Warwick </v>
      </c>
      <c r="V1293">
        <v>0</v>
      </c>
      <c r="W1293" t="s">
        <v>11</v>
      </c>
      <c r="X1293">
        <f t="shared" si="167"/>
        <v>2023</v>
      </c>
    </row>
    <row r="1294" spans="1:24" x14ac:dyDescent="0.25">
      <c r="A1294" s="10" t="str">
        <f t="shared" si="160"/>
        <v/>
      </c>
      <c r="B1294" s="10" t="str">
        <f t="shared" si="161"/>
        <v/>
      </c>
      <c r="C1294" s="10" t="str">
        <f t="shared" si="162"/>
        <v>Evening45059</v>
      </c>
      <c r="D1294" s="5" t="str">
        <f>IF('by region'!$C$2="Any","Any",'Fixture list'!W1294)&amp;M1294&amp;IF('by region'!$I$2="Any","Any",N1294)&amp;G1294</f>
        <v>AnyJumpAny45059</v>
      </c>
      <c r="E1294" s="5" t="e">
        <f>IF(I1294=#REF!,'Fixture list'!G1294,"")</f>
        <v>#REF!</v>
      </c>
      <c r="F1294" s="5" t="str">
        <f t="shared" si="163"/>
        <v>450597</v>
      </c>
      <c r="G1294" s="13">
        <v>45059</v>
      </c>
      <c r="H1294" s="14" t="s">
        <v>37</v>
      </c>
      <c r="I1294" s="14" t="s">
        <v>48</v>
      </c>
      <c r="J1294" s="14" t="s">
        <v>80</v>
      </c>
      <c r="K1294" s="14" t="s">
        <v>16</v>
      </c>
      <c r="L1294" s="14" t="s">
        <v>17</v>
      </c>
      <c r="M1294" s="14" t="s">
        <v>12</v>
      </c>
      <c r="N1294" s="14" t="s">
        <v>13</v>
      </c>
      <c r="O1294" s="14" t="s">
        <v>14</v>
      </c>
      <c r="P1294" s="14" t="s">
        <v>669</v>
      </c>
      <c r="Q1294" s="12">
        <f t="shared" si="164"/>
        <v>2</v>
      </c>
      <c r="R1294" s="12" cm="1">
        <f t="array" ref="R1294">SUMPRODUCT(($G$2:$G$3117=G1294)*(Q1294&gt;$Q$2:$Q$3117))+1</f>
        <v>6</v>
      </c>
      <c r="S1294" s="12">
        <f t="shared" si="165"/>
        <v>601685</v>
      </c>
      <c r="T1294" cm="1">
        <f t="array" ref="T1294">SUMPRODUCT(($G$2:$G$3117=G1294)*(S1294&gt;$S$2:$S$3117))+1</f>
        <v>7</v>
      </c>
      <c r="U1294" t="str">
        <f t="shared" si="166"/>
        <v>Warwick †</v>
      </c>
      <c r="V1294">
        <v>0</v>
      </c>
      <c r="W1294" t="s">
        <v>30</v>
      </c>
      <c r="X1294">
        <f t="shared" si="167"/>
        <v>2023</v>
      </c>
    </row>
    <row r="1295" spans="1:24" x14ac:dyDescent="0.25">
      <c r="A1295" s="10" t="str">
        <f t="shared" si="160"/>
        <v/>
      </c>
      <c r="B1295" s="10" t="str">
        <f t="shared" si="161"/>
        <v/>
      </c>
      <c r="C1295" s="10" t="str">
        <f t="shared" si="162"/>
        <v>Afternoon45070</v>
      </c>
      <c r="D1295" s="5" t="str">
        <f>IF('by region'!$C$2="Any","Any",'Fixture list'!W1295)&amp;M1295&amp;IF('by region'!$I$2="Any","Any",N1295)&amp;G1295</f>
        <v>AnyJumpAny45070</v>
      </c>
      <c r="E1295" s="5" t="e">
        <f>IF(I1295=#REF!,'Fixture list'!G1295,"")</f>
        <v>#REF!</v>
      </c>
      <c r="F1295" s="5" t="str">
        <f t="shared" si="163"/>
        <v>450703</v>
      </c>
      <c r="G1295" s="13">
        <v>45070</v>
      </c>
      <c r="H1295" s="14" t="s">
        <v>27</v>
      </c>
      <c r="I1295" s="14" t="s">
        <v>48</v>
      </c>
      <c r="J1295" s="14" t="s">
        <v>9</v>
      </c>
      <c r="K1295" s="14" t="s">
        <v>16</v>
      </c>
      <c r="L1295" s="14" t="s">
        <v>17</v>
      </c>
      <c r="M1295" s="14" t="s">
        <v>12</v>
      </c>
      <c r="N1295" s="14" t="s">
        <v>13</v>
      </c>
      <c r="O1295" s="14" t="s">
        <v>14</v>
      </c>
      <c r="P1295" s="14" t="s">
        <v>719</v>
      </c>
      <c r="Q1295" s="12">
        <f t="shared" si="164"/>
        <v>1</v>
      </c>
      <c r="R1295" s="12" cm="1">
        <f t="array" ref="R1295">SUMPRODUCT(($G$2:$G$3117=G1295)*(Q1295&gt;$Q$2:$Q$3117))+1</f>
        <v>1</v>
      </c>
      <c r="S1295" s="12">
        <f t="shared" si="165"/>
        <v>101673</v>
      </c>
      <c r="T1295" cm="1">
        <f t="array" ref="T1295">SUMPRODUCT(($G$2:$G$3117=G1295)*(S1295&gt;$S$2:$S$3117))+1</f>
        <v>3</v>
      </c>
      <c r="U1295" t="str">
        <f t="shared" si="166"/>
        <v xml:space="preserve">Warwick </v>
      </c>
      <c r="V1295">
        <v>0</v>
      </c>
      <c r="W1295" t="s">
        <v>19</v>
      </c>
      <c r="X1295">
        <f t="shared" si="167"/>
        <v>2023</v>
      </c>
    </row>
    <row r="1296" spans="1:24" x14ac:dyDescent="0.25">
      <c r="A1296" s="10" t="str">
        <f t="shared" si="160"/>
        <v/>
      </c>
      <c r="B1296" s="10" t="str">
        <f t="shared" si="161"/>
        <v/>
      </c>
      <c r="C1296" s="10" t="str">
        <f t="shared" si="162"/>
        <v>Evening45077</v>
      </c>
      <c r="D1296" s="5" t="str">
        <f>IF('by region'!$C$2="Any","Any",'Fixture list'!W1296)&amp;M1296&amp;IF('by region'!$I$2="Any","Any",N1296)&amp;G1296</f>
        <v>AnyJumpAny45077</v>
      </c>
      <c r="E1296" s="5" t="e">
        <f>IF(I1296=#REF!,'Fixture list'!G1296,"")</f>
        <v>#REF!</v>
      </c>
      <c r="F1296" s="5" t="str">
        <f t="shared" si="163"/>
        <v>450775</v>
      </c>
      <c r="G1296" s="13">
        <v>45077</v>
      </c>
      <c r="H1296" s="14" t="s">
        <v>27</v>
      </c>
      <c r="I1296" s="14" t="s">
        <v>48</v>
      </c>
      <c r="J1296" s="14" t="s">
        <v>80</v>
      </c>
      <c r="K1296" s="14" t="s">
        <v>16</v>
      </c>
      <c r="L1296" s="14" t="s">
        <v>17</v>
      </c>
      <c r="M1296" s="14" t="s">
        <v>12</v>
      </c>
      <c r="N1296" s="14" t="s">
        <v>13</v>
      </c>
      <c r="O1296" s="14" t="s">
        <v>14</v>
      </c>
      <c r="P1296" s="14" t="s">
        <v>753</v>
      </c>
      <c r="Q1296" s="12">
        <f t="shared" si="164"/>
        <v>2</v>
      </c>
      <c r="R1296" s="12" cm="1">
        <f t="array" ref="R1296">SUMPRODUCT(($G$2:$G$3117=G1296)*(Q1296&gt;$Q$2:$Q$3117))+1</f>
        <v>4</v>
      </c>
      <c r="S1296" s="12">
        <f t="shared" si="165"/>
        <v>401681</v>
      </c>
      <c r="T1296" cm="1">
        <f t="array" ref="T1296">SUMPRODUCT(($G$2:$G$3117=G1296)*(S1296&gt;$S$2:$S$3117))+1</f>
        <v>5</v>
      </c>
      <c r="U1296" t="str">
        <f t="shared" si="166"/>
        <v>Warwick †</v>
      </c>
      <c r="V1296">
        <v>0</v>
      </c>
      <c r="W1296" t="s">
        <v>19</v>
      </c>
      <c r="X1296">
        <f t="shared" si="167"/>
        <v>2023</v>
      </c>
    </row>
    <row r="1297" spans="1:24" x14ac:dyDescent="0.25">
      <c r="A1297" s="10" t="str">
        <f t="shared" si="160"/>
        <v/>
      </c>
      <c r="B1297" s="10" t="str">
        <f t="shared" si="161"/>
        <v/>
      </c>
      <c r="C1297" s="10" t="str">
        <f t="shared" si="162"/>
        <v>Afternoon45194</v>
      </c>
      <c r="D1297" s="5" t="str">
        <f>IF('by region'!$C$2="Any","Any",'Fixture list'!W1297)&amp;M1297&amp;IF('by region'!$I$2="Any","Any",N1297)&amp;G1297</f>
        <v>AnyJumpAny45194</v>
      </c>
      <c r="E1297" s="5" t="e">
        <f>IF(I1297=#REF!,'Fixture list'!G1297,"")</f>
        <v>#REF!</v>
      </c>
      <c r="F1297" s="5" t="str">
        <f t="shared" si="163"/>
        <v>451943</v>
      </c>
      <c r="G1297" s="13">
        <v>45194</v>
      </c>
      <c r="H1297" s="14" t="s">
        <v>42</v>
      </c>
      <c r="I1297" s="14" t="s">
        <v>48</v>
      </c>
      <c r="J1297" s="14" t="s">
        <v>9</v>
      </c>
      <c r="K1297" s="14" t="s">
        <v>16</v>
      </c>
      <c r="L1297" s="14" t="s">
        <v>30</v>
      </c>
      <c r="M1297" s="14" t="s">
        <v>12</v>
      </c>
      <c r="N1297" s="14" t="s">
        <v>13</v>
      </c>
      <c r="O1297" s="14" t="s">
        <v>14</v>
      </c>
      <c r="P1297" s="14" t="s">
        <v>1286</v>
      </c>
      <c r="Q1297" s="12">
        <f t="shared" si="164"/>
        <v>1</v>
      </c>
      <c r="R1297" s="12" cm="1">
        <f t="array" ref="R1297">SUMPRODUCT(($G$2:$G$3117=G1297)*(Q1297&gt;$Q$2:$Q$3117))+1</f>
        <v>1</v>
      </c>
      <c r="S1297" s="12">
        <f t="shared" si="165"/>
        <v>101658</v>
      </c>
      <c r="T1297" cm="1">
        <f t="array" ref="T1297">SUMPRODUCT(($G$2:$G$3117=G1297)*(S1297&gt;$S$2:$S$3117))+1</f>
        <v>3</v>
      </c>
      <c r="U1297" t="str">
        <f t="shared" si="166"/>
        <v xml:space="preserve">Warwick </v>
      </c>
      <c r="V1297">
        <v>0</v>
      </c>
      <c r="W1297" t="s">
        <v>11</v>
      </c>
      <c r="X1297">
        <f t="shared" si="167"/>
        <v>2023</v>
      </c>
    </row>
    <row r="1298" spans="1:24" x14ac:dyDescent="0.25">
      <c r="A1298" s="10" t="str">
        <f t="shared" si="160"/>
        <v/>
      </c>
      <c r="B1298" s="10" t="str">
        <f t="shared" si="161"/>
        <v/>
      </c>
      <c r="C1298" s="10" t="str">
        <f t="shared" si="162"/>
        <v>Afternoon45204</v>
      </c>
      <c r="D1298" s="5" t="str">
        <f>IF('by region'!$C$2="Any","Any",'Fixture list'!W1298)&amp;M1298&amp;IF('by region'!$I$2="Any","Any",N1298)&amp;G1298</f>
        <v>AnyJumpAny45204</v>
      </c>
      <c r="E1298" s="5" t="e">
        <f>IF(I1298=#REF!,'Fixture list'!G1298,"")</f>
        <v>#REF!</v>
      </c>
      <c r="F1298" s="5" t="str">
        <f t="shared" si="163"/>
        <v>452042</v>
      </c>
      <c r="G1298" s="13">
        <v>45204</v>
      </c>
      <c r="H1298" s="14" t="s">
        <v>34</v>
      </c>
      <c r="I1298" s="14" t="s">
        <v>48</v>
      </c>
      <c r="J1298" s="14" t="s">
        <v>9</v>
      </c>
      <c r="K1298" s="14" t="s">
        <v>16</v>
      </c>
      <c r="L1298" s="14" t="s">
        <v>30</v>
      </c>
      <c r="M1298" s="14" t="s">
        <v>12</v>
      </c>
      <c r="N1298" s="14" t="s">
        <v>13</v>
      </c>
      <c r="O1298" s="14" t="s">
        <v>14</v>
      </c>
      <c r="P1298" s="14" t="s">
        <v>1326</v>
      </c>
      <c r="Q1298" s="12">
        <f t="shared" si="164"/>
        <v>1</v>
      </c>
      <c r="R1298" s="12" cm="1">
        <f t="array" ref="R1298">SUMPRODUCT(($G$2:$G$3117=G1298)*(Q1298&gt;$Q$2:$Q$3117))+1</f>
        <v>1</v>
      </c>
      <c r="S1298" s="12">
        <f t="shared" si="165"/>
        <v>101688</v>
      </c>
      <c r="T1298" cm="1">
        <f t="array" ref="T1298">SUMPRODUCT(($G$2:$G$3117=G1298)*(S1298&gt;$S$2:$S$3117))+1</f>
        <v>2</v>
      </c>
      <c r="U1298" t="str">
        <f t="shared" si="166"/>
        <v xml:space="preserve">Warwick </v>
      </c>
      <c r="V1298">
        <v>0</v>
      </c>
      <c r="W1298" t="s">
        <v>11</v>
      </c>
      <c r="X1298">
        <f t="shared" si="167"/>
        <v>2023</v>
      </c>
    </row>
    <row r="1299" spans="1:24" x14ac:dyDescent="0.25">
      <c r="A1299" s="10" t="str">
        <f t="shared" si="160"/>
        <v/>
      </c>
      <c r="B1299" s="10" t="str">
        <f t="shared" si="161"/>
        <v/>
      </c>
      <c r="C1299" s="10" t="str">
        <f t="shared" si="162"/>
        <v>Afternoon45237</v>
      </c>
      <c r="D1299" s="5" t="str">
        <f>IF('by region'!$C$2="Any","Any",'Fixture list'!W1299)&amp;M1299&amp;IF('by region'!$I$2="Any","Any",N1299)&amp;G1299</f>
        <v>AnyJumpAny45237</v>
      </c>
      <c r="E1299" s="5" t="e">
        <f>IF(I1299=#REF!,'Fixture list'!G1299,"")</f>
        <v>#REF!</v>
      </c>
      <c r="F1299" s="5" t="str">
        <f t="shared" si="163"/>
        <v>452372</v>
      </c>
      <c r="G1299" s="13">
        <v>45237</v>
      </c>
      <c r="H1299" s="14" t="s">
        <v>7</v>
      </c>
      <c r="I1299" s="14" t="s">
        <v>48</v>
      </c>
      <c r="J1299" s="14" t="s">
        <v>9</v>
      </c>
      <c r="K1299" s="14" t="s">
        <v>16</v>
      </c>
      <c r="L1299" s="14" t="s">
        <v>30</v>
      </c>
      <c r="M1299" s="14" t="s">
        <v>12</v>
      </c>
      <c r="N1299" s="14" t="s">
        <v>13</v>
      </c>
      <c r="O1299" s="14" t="s">
        <v>14</v>
      </c>
      <c r="P1299" s="14" t="s">
        <v>1455</v>
      </c>
      <c r="Q1299" s="12">
        <f t="shared" si="164"/>
        <v>1</v>
      </c>
      <c r="R1299" s="12" cm="1">
        <f t="array" ref="R1299">SUMPRODUCT(($G$2:$G$3117=G1299)*(Q1299&gt;$Q$2:$Q$3117))+1</f>
        <v>1</v>
      </c>
      <c r="S1299" s="12">
        <f t="shared" si="165"/>
        <v>101683</v>
      </c>
      <c r="T1299" cm="1">
        <f t="array" ref="T1299">SUMPRODUCT(($G$2:$G$3117=G1299)*(S1299&gt;$S$2:$S$3117))+1</f>
        <v>2</v>
      </c>
      <c r="U1299" t="str">
        <f t="shared" si="166"/>
        <v xml:space="preserve">Warwick </v>
      </c>
      <c r="V1299">
        <v>0</v>
      </c>
      <c r="W1299" t="s">
        <v>30</v>
      </c>
      <c r="X1299">
        <f t="shared" si="167"/>
        <v>2023</v>
      </c>
    </row>
    <row r="1300" spans="1:24" x14ac:dyDescent="0.25">
      <c r="A1300" s="10" t="str">
        <f t="shared" si="160"/>
        <v/>
      </c>
      <c r="B1300" s="10" t="str">
        <f t="shared" si="161"/>
        <v/>
      </c>
      <c r="C1300" s="10" t="str">
        <f t="shared" si="162"/>
        <v>Afternoon45238</v>
      </c>
      <c r="D1300" s="5" t="str">
        <f>IF('by region'!$C$2="Any","Any",'Fixture list'!W1300)&amp;M1300&amp;IF('by region'!$I$2="Any","Any",N1300)&amp;G1300</f>
        <v>AnyJumpAny45238</v>
      </c>
      <c r="E1300" s="5" t="e">
        <f>IF(I1300=#REF!,'Fixture list'!G1300,"")</f>
        <v>#REF!</v>
      </c>
      <c r="F1300" s="5" t="str">
        <f t="shared" si="163"/>
        <v>452383</v>
      </c>
      <c r="G1300" s="13">
        <v>45238</v>
      </c>
      <c r="H1300" s="14" t="s">
        <v>27</v>
      </c>
      <c r="I1300" s="14" t="s">
        <v>48</v>
      </c>
      <c r="J1300" s="14" t="s">
        <v>9</v>
      </c>
      <c r="K1300" s="14" t="s">
        <v>16</v>
      </c>
      <c r="L1300" s="14" t="s">
        <v>30</v>
      </c>
      <c r="M1300" s="14" t="s">
        <v>12</v>
      </c>
      <c r="N1300" s="14" t="s">
        <v>13</v>
      </c>
      <c r="O1300" s="14" t="s">
        <v>14</v>
      </c>
      <c r="P1300" s="14" t="s">
        <v>1459</v>
      </c>
      <c r="Q1300" s="12">
        <f t="shared" si="164"/>
        <v>1</v>
      </c>
      <c r="R1300" s="12" cm="1">
        <f t="array" ref="R1300">SUMPRODUCT(($G$2:$G$3117=G1300)*(Q1300&gt;$Q$2:$Q$3117))+1</f>
        <v>1</v>
      </c>
      <c r="S1300" s="12">
        <f t="shared" si="165"/>
        <v>110388</v>
      </c>
      <c r="T1300" cm="1">
        <f t="array" ref="T1300">SUMPRODUCT(($G$2:$G$3117=G1300)*(S1300&gt;$S$2:$S$3117))+1</f>
        <v>3</v>
      </c>
      <c r="U1300" t="str">
        <f t="shared" si="166"/>
        <v xml:space="preserve">Warwick </v>
      </c>
      <c r="V1300">
        <v>0</v>
      </c>
      <c r="W1300" t="s">
        <v>11</v>
      </c>
      <c r="X1300">
        <f t="shared" si="167"/>
        <v>2023</v>
      </c>
    </row>
    <row r="1301" spans="1:24" x14ac:dyDescent="0.25">
      <c r="A1301" s="10" t="str">
        <f t="shared" si="160"/>
        <v/>
      </c>
      <c r="B1301" s="10" t="str">
        <f t="shared" si="161"/>
        <v/>
      </c>
      <c r="C1301" s="10" t="str">
        <f t="shared" si="162"/>
        <v>Afternoon45252</v>
      </c>
      <c r="D1301" s="5" t="str">
        <f>IF('by region'!$C$2="Any","Any",'Fixture list'!W1301)&amp;M1301&amp;IF('by region'!$I$2="Any","Any",N1301)&amp;G1301</f>
        <v>AnyJumpAny45252</v>
      </c>
      <c r="E1301" s="5" t="e">
        <f>IF(I1301=#REF!,'Fixture list'!G1301,"")</f>
        <v>#REF!</v>
      </c>
      <c r="F1301" s="5" t="str">
        <f t="shared" si="163"/>
        <v>452523</v>
      </c>
      <c r="G1301" s="13">
        <v>45252</v>
      </c>
      <c r="H1301" s="14" t="s">
        <v>27</v>
      </c>
      <c r="I1301" s="14" t="s">
        <v>48</v>
      </c>
      <c r="J1301" s="14" t="s">
        <v>9</v>
      </c>
      <c r="K1301" s="14" t="s">
        <v>16</v>
      </c>
      <c r="L1301" s="14" t="s">
        <v>17</v>
      </c>
      <c r="M1301" s="14" t="s">
        <v>12</v>
      </c>
      <c r="N1301" s="14" t="s">
        <v>13</v>
      </c>
      <c r="O1301" s="14" t="s">
        <v>14</v>
      </c>
      <c r="P1301" s="14" t="s">
        <v>1512</v>
      </c>
      <c r="Q1301" s="12">
        <f t="shared" si="164"/>
        <v>1</v>
      </c>
      <c r="R1301" s="12" cm="1">
        <f t="array" ref="R1301">SUMPRODUCT(($G$2:$G$3117=G1301)*(Q1301&gt;$Q$2:$Q$3117))+1</f>
        <v>1</v>
      </c>
      <c r="S1301" s="12">
        <f t="shared" si="165"/>
        <v>101679</v>
      </c>
      <c r="T1301" cm="1">
        <f t="array" ref="T1301">SUMPRODUCT(($G$2:$G$3117=G1301)*(S1301&gt;$S$2:$S$3117))+1</f>
        <v>3</v>
      </c>
      <c r="U1301" t="str">
        <f t="shared" si="166"/>
        <v xml:space="preserve">Warwick </v>
      </c>
      <c r="V1301">
        <v>0</v>
      </c>
      <c r="W1301" t="s">
        <v>11</v>
      </c>
      <c r="X1301">
        <f t="shared" si="167"/>
        <v>2023</v>
      </c>
    </row>
    <row r="1302" spans="1:24" x14ac:dyDescent="0.25">
      <c r="A1302" s="10" t="str">
        <f t="shared" si="160"/>
        <v/>
      </c>
      <c r="B1302" s="10" t="str">
        <f t="shared" si="161"/>
        <v/>
      </c>
      <c r="C1302" s="10" t="str">
        <f t="shared" si="162"/>
        <v>Afternoon45274</v>
      </c>
      <c r="D1302" s="5" t="str">
        <f>IF('by region'!$C$2="Any","Any",'Fixture list'!W1302)&amp;M1302&amp;IF('by region'!$I$2="Any","Any",N1302)&amp;G1302</f>
        <v>AnyJumpAny45274</v>
      </c>
      <c r="E1302" s="5" t="e">
        <f>IF(I1302=#REF!,'Fixture list'!G1302,"")</f>
        <v>#REF!</v>
      </c>
      <c r="F1302" s="5" t="str">
        <f t="shared" si="163"/>
        <v>452743</v>
      </c>
      <c r="G1302" s="13">
        <v>45274</v>
      </c>
      <c r="H1302" s="14" t="s">
        <v>34</v>
      </c>
      <c r="I1302" s="14" t="s">
        <v>48</v>
      </c>
      <c r="J1302" s="14" t="s">
        <v>9</v>
      </c>
      <c r="K1302" s="14" t="s">
        <v>16</v>
      </c>
      <c r="L1302" s="14" t="s">
        <v>30</v>
      </c>
      <c r="M1302" s="14" t="s">
        <v>12</v>
      </c>
      <c r="N1302" s="14" t="s">
        <v>13</v>
      </c>
      <c r="O1302" s="14" t="s">
        <v>14</v>
      </c>
      <c r="P1302" s="14" t="s">
        <v>1586</v>
      </c>
      <c r="Q1302" s="12">
        <f t="shared" si="164"/>
        <v>1</v>
      </c>
      <c r="R1302" s="12" cm="1">
        <f t="array" ref="R1302">SUMPRODUCT(($G$2:$G$3117=G1302)*(Q1302&gt;$Q$2:$Q$3117))+1</f>
        <v>1</v>
      </c>
      <c r="S1302" s="12">
        <f t="shared" si="165"/>
        <v>101680</v>
      </c>
      <c r="T1302" cm="1">
        <f t="array" ref="T1302">SUMPRODUCT(($G$2:$G$3117=G1302)*(S1302&gt;$S$2:$S$3117))+1</f>
        <v>3</v>
      </c>
      <c r="U1302" t="str">
        <f t="shared" si="166"/>
        <v xml:space="preserve">Warwick </v>
      </c>
      <c r="V1302">
        <v>0</v>
      </c>
      <c r="W1302" t="s">
        <v>19</v>
      </c>
      <c r="X1302">
        <f t="shared" si="167"/>
        <v>2023</v>
      </c>
    </row>
    <row r="1303" spans="1:24" x14ac:dyDescent="0.25">
      <c r="A1303" s="10" t="str">
        <f t="shared" si="160"/>
        <v/>
      </c>
      <c r="B1303" s="10" t="str">
        <f t="shared" si="161"/>
        <v/>
      </c>
      <c r="C1303" s="10" t="str">
        <f t="shared" si="162"/>
        <v>Afternoon45291</v>
      </c>
      <c r="D1303" s="5" t="str">
        <f>IF('by region'!$C$2="Any","Any",'Fixture list'!W1303)&amp;M1303&amp;IF('by region'!$I$2="Any","Any",N1303)&amp;G1303</f>
        <v>AnyJumpAny45291</v>
      </c>
      <c r="E1303" s="5" t="e">
        <f>IF(I1303=#REF!,'Fixture list'!G1303,"")</f>
        <v>#REF!</v>
      </c>
      <c r="F1303" s="5" t="str">
        <f t="shared" si="163"/>
        <v>452912</v>
      </c>
      <c r="G1303" s="13">
        <v>45291</v>
      </c>
      <c r="H1303" s="14" t="s">
        <v>40</v>
      </c>
      <c r="I1303" s="14" t="s">
        <v>48</v>
      </c>
      <c r="J1303" s="14" t="s">
        <v>9</v>
      </c>
      <c r="K1303" s="14" t="s">
        <v>16</v>
      </c>
      <c r="M1303" s="14" t="s">
        <v>12</v>
      </c>
      <c r="N1303" s="14" t="s">
        <v>13</v>
      </c>
      <c r="O1303" s="14" t="s">
        <v>14</v>
      </c>
      <c r="P1303" s="14" t="s">
        <v>1645</v>
      </c>
      <c r="Q1303" s="12">
        <f t="shared" si="164"/>
        <v>1</v>
      </c>
      <c r="R1303" s="12" cm="1">
        <f t="array" ref="R1303">SUMPRODUCT(($G$2:$G$3117=G1303)*(Q1303&gt;$Q$2:$Q$3117))+1</f>
        <v>1</v>
      </c>
      <c r="S1303" s="12">
        <f t="shared" si="165"/>
        <v>101682</v>
      </c>
      <c r="T1303" cm="1">
        <f t="array" ref="T1303">SUMPRODUCT(($G$2:$G$3117=G1303)*(S1303&gt;$S$2:$S$3117))+1</f>
        <v>2</v>
      </c>
      <c r="U1303" t="str">
        <f t="shared" si="166"/>
        <v xml:space="preserve">Warwick </v>
      </c>
      <c r="V1303">
        <v>0</v>
      </c>
      <c r="W1303" t="s">
        <v>19</v>
      </c>
      <c r="X1303">
        <f t="shared" si="167"/>
        <v>2023</v>
      </c>
    </row>
    <row r="1304" spans="1:24" x14ac:dyDescent="0.25">
      <c r="A1304" s="10" t="str">
        <f t="shared" si="160"/>
        <v/>
      </c>
      <c r="B1304" s="10" t="str">
        <f t="shared" si="161"/>
        <v/>
      </c>
      <c r="C1304" s="10" t="str">
        <f t="shared" si="162"/>
        <v>Afternoon44940</v>
      </c>
      <c r="D1304" s="5" t="str">
        <f>IF('by region'!$C$2="Any","Any",'Fixture list'!W1304)&amp;M1304&amp;IF('by region'!$I$2="Any","Any",N1304)&amp;G1304</f>
        <v>AnyJumpAny44940</v>
      </c>
      <c r="E1304" s="5" t="e">
        <f>IF(I1304=#REF!,'Fixture list'!G1304,"")</f>
        <v>#REF!</v>
      </c>
      <c r="F1304" s="5" t="str">
        <f t="shared" si="163"/>
        <v>449404</v>
      </c>
      <c r="G1304" s="13">
        <v>44940</v>
      </c>
      <c r="H1304" s="14" t="s">
        <v>37</v>
      </c>
      <c r="I1304" s="14" t="s">
        <v>49</v>
      </c>
      <c r="J1304" s="14" t="s">
        <v>9</v>
      </c>
      <c r="K1304" s="14" t="s">
        <v>10</v>
      </c>
      <c r="L1304" s="14" t="s">
        <v>11</v>
      </c>
      <c r="M1304" s="14" t="s">
        <v>12</v>
      </c>
      <c r="N1304" s="14" t="s">
        <v>13</v>
      </c>
      <c r="O1304" s="14" t="s">
        <v>14</v>
      </c>
      <c r="P1304" s="14" t="s">
        <v>214</v>
      </c>
      <c r="Q1304" s="12">
        <f t="shared" si="164"/>
        <v>1</v>
      </c>
      <c r="R1304" s="12" cm="1">
        <f t="array" ref="R1304">SUMPRODUCT(($G$2:$G$3117=G1304)*(Q1304&gt;$Q$2:$Q$3117))+1</f>
        <v>1</v>
      </c>
      <c r="S1304" s="12">
        <f t="shared" si="165"/>
        <v>101690</v>
      </c>
      <c r="T1304" cm="1">
        <f t="array" ref="T1304">SUMPRODUCT(($G$2:$G$3117=G1304)*(S1304&gt;$S$2:$S$3117))+1</f>
        <v>4</v>
      </c>
      <c r="U1304" t="str">
        <f t="shared" si="166"/>
        <v xml:space="preserve">Wetherby </v>
      </c>
      <c r="V1304">
        <v>0</v>
      </c>
      <c r="W1304" t="s">
        <v>19</v>
      </c>
      <c r="X1304">
        <f t="shared" si="167"/>
        <v>2023</v>
      </c>
    </row>
    <row r="1305" spans="1:24" x14ac:dyDescent="0.25">
      <c r="A1305" s="10" t="str">
        <f t="shared" si="160"/>
        <v/>
      </c>
      <c r="B1305" s="10" t="str">
        <f t="shared" si="161"/>
        <v/>
      </c>
      <c r="C1305" s="10" t="str">
        <f t="shared" si="162"/>
        <v>Afternoon44952</v>
      </c>
      <c r="D1305" s="5" t="str">
        <f>IF('by region'!$C$2="Any","Any",'Fixture list'!W1305)&amp;M1305&amp;IF('by region'!$I$2="Any","Any",N1305)&amp;G1305</f>
        <v>AnyJumpAny44952</v>
      </c>
      <c r="E1305" s="5" t="e">
        <f>IF(I1305=#REF!,'Fixture list'!G1305,"")</f>
        <v>#REF!</v>
      </c>
      <c r="F1305" s="5" t="str">
        <f t="shared" si="163"/>
        <v>449522</v>
      </c>
      <c r="G1305" s="13">
        <v>44952</v>
      </c>
      <c r="H1305" s="14" t="s">
        <v>34</v>
      </c>
      <c r="I1305" s="14" t="s">
        <v>49</v>
      </c>
      <c r="J1305" s="14" t="s">
        <v>9</v>
      </c>
      <c r="K1305" s="14" t="s">
        <v>10</v>
      </c>
      <c r="L1305" s="14" t="s">
        <v>11</v>
      </c>
      <c r="M1305" s="14" t="s">
        <v>12</v>
      </c>
      <c r="N1305" s="14" t="s">
        <v>13</v>
      </c>
      <c r="O1305" s="14" t="s">
        <v>14</v>
      </c>
      <c r="P1305" s="14" t="s">
        <v>254</v>
      </c>
      <c r="Q1305" s="12">
        <f t="shared" si="164"/>
        <v>1</v>
      </c>
      <c r="R1305" s="12" cm="1">
        <f t="array" ref="R1305">SUMPRODUCT(($G$2:$G$3117=G1305)*(Q1305&gt;$Q$2:$Q$3117))+1</f>
        <v>1</v>
      </c>
      <c r="S1305" s="12">
        <f t="shared" si="165"/>
        <v>101694</v>
      </c>
      <c r="T1305" cm="1">
        <f t="array" ref="T1305">SUMPRODUCT(($G$2:$G$3117=G1305)*(S1305&gt;$S$2:$S$3117))+1</f>
        <v>2</v>
      </c>
      <c r="U1305" t="str">
        <f t="shared" si="166"/>
        <v xml:space="preserve">Wetherby </v>
      </c>
      <c r="V1305">
        <v>0</v>
      </c>
      <c r="W1305" t="s">
        <v>11</v>
      </c>
      <c r="X1305">
        <f t="shared" si="167"/>
        <v>2023</v>
      </c>
    </row>
    <row r="1306" spans="1:24" x14ac:dyDescent="0.25">
      <c r="A1306" s="10" t="str">
        <f t="shared" si="160"/>
        <v/>
      </c>
      <c r="B1306" s="10" t="str">
        <f t="shared" si="161"/>
        <v/>
      </c>
      <c r="C1306" s="10" t="str">
        <f t="shared" si="162"/>
        <v>Afternoon44961</v>
      </c>
      <c r="D1306" s="5" t="str">
        <f>IF('by region'!$C$2="Any","Any",'Fixture list'!W1306)&amp;M1306&amp;IF('by region'!$I$2="Any","Any",N1306)&amp;G1306</f>
        <v>AnyJumpAny44961</v>
      </c>
      <c r="E1306" s="5" t="e">
        <f>IF(I1306=#REF!,'Fixture list'!G1306,"")</f>
        <v>#REF!</v>
      </c>
      <c r="F1306" s="5" t="str">
        <f t="shared" si="163"/>
        <v>449614</v>
      </c>
      <c r="G1306" s="13">
        <v>44961</v>
      </c>
      <c r="H1306" s="14" t="s">
        <v>37</v>
      </c>
      <c r="I1306" s="14" t="s">
        <v>49</v>
      </c>
      <c r="J1306" s="14" t="s">
        <v>9</v>
      </c>
      <c r="K1306" s="14" t="s">
        <v>10</v>
      </c>
      <c r="L1306" s="14" t="s">
        <v>11</v>
      </c>
      <c r="M1306" s="14" t="s">
        <v>12</v>
      </c>
      <c r="N1306" s="14" t="s">
        <v>13</v>
      </c>
      <c r="O1306" s="14" t="s">
        <v>14</v>
      </c>
      <c r="P1306" s="14" t="s">
        <v>289</v>
      </c>
      <c r="Q1306" s="12">
        <f t="shared" si="164"/>
        <v>1</v>
      </c>
      <c r="R1306" s="12" cm="1">
        <f t="array" ref="R1306">SUMPRODUCT(($G$2:$G$3117=G1306)*(Q1306&gt;$Q$2:$Q$3117))+1</f>
        <v>1</v>
      </c>
      <c r="S1306" s="12">
        <f t="shared" si="165"/>
        <v>101691</v>
      </c>
      <c r="T1306" cm="1">
        <f t="array" ref="T1306">SUMPRODUCT(($G$2:$G$3117=G1306)*(S1306&gt;$S$2:$S$3117))+1</f>
        <v>4</v>
      </c>
      <c r="U1306" t="str">
        <f t="shared" si="166"/>
        <v xml:space="preserve">Wetherby </v>
      </c>
      <c r="V1306">
        <v>0</v>
      </c>
      <c r="W1306" t="s">
        <v>19</v>
      </c>
      <c r="X1306">
        <f t="shared" si="167"/>
        <v>2023</v>
      </c>
    </row>
    <row r="1307" spans="1:24" x14ac:dyDescent="0.25">
      <c r="A1307" s="10" t="str">
        <f t="shared" si="160"/>
        <v/>
      </c>
      <c r="B1307" s="10" t="str">
        <f t="shared" si="161"/>
        <v/>
      </c>
      <c r="C1307" s="10" t="str">
        <f t="shared" si="162"/>
        <v>Afternoon44972</v>
      </c>
      <c r="D1307" s="5" t="str">
        <f>IF('by region'!$C$2="Any","Any",'Fixture list'!W1307)&amp;M1307&amp;IF('by region'!$I$2="Any","Any",N1307)&amp;G1307</f>
        <v>AnyJumpAny44972</v>
      </c>
      <c r="E1307" s="5" t="e">
        <f>IF(I1307=#REF!,'Fixture list'!G1307,"")</f>
        <v>#REF!</v>
      </c>
      <c r="F1307" s="5" t="str">
        <f t="shared" si="163"/>
        <v>449722</v>
      </c>
      <c r="G1307" s="13">
        <v>44972</v>
      </c>
      <c r="H1307" s="14" t="s">
        <v>27</v>
      </c>
      <c r="I1307" s="14" t="s">
        <v>49</v>
      </c>
      <c r="J1307" s="14" t="s">
        <v>9</v>
      </c>
      <c r="K1307" s="14" t="s">
        <v>10</v>
      </c>
      <c r="L1307" s="14" t="s">
        <v>11</v>
      </c>
      <c r="M1307" s="14" t="s">
        <v>12</v>
      </c>
      <c r="N1307" s="14" t="s">
        <v>13</v>
      </c>
      <c r="O1307" s="14" t="s">
        <v>14</v>
      </c>
      <c r="P1307" s="14" t="s">
        <v>326</v>
      </c>
      <c r="Q1307" s="12">
        <f t="shared" si="164"/>
        <v>1</v>
      </c>
      <c r="R1307" s="12" cm="1">
        <f t="array" ref="R1307">SUMPRODUCT(($G$2:$G$3117=G1307)*(Q1307&gt;$Q$2:$Q$3117))+1</f>
        <v>1</v>
      </c>
      <c r="S1307" s="12">
        <f t="shared" si="165"/>
        <v>101692</v>
      </c>
      <c r="T1307" cm="1">
        <f t="array" ref="T1307">SUMPRODUCT(($G$2:$G$3117=G1307)*(S1307&gt;$S$2:$S$3117))+1</f>
        <v>2</v>
      </c>
      <c r="U1307" t="str">
        <f t="shared" si="166"/>
        <v xml:space="preserve">Wetherby </v>
      </c>
      <c r="V1307">
        <v>0</v>
      </c>
      <c r="W1307" t="s">
        <v>17</v>
      </c>
      <c r="X1307">
        <f t="shared" si="167"/>
        <v>2023</v>
      </c>
    </row>
    <row r="1308" spans="1:24" x14ac:dyDescent="0.25">
      <c r="A1308" s="10" t="str">
        <f t="shared" si="160"/>
        <v/>
      </c>
      <c r="B1308" s="10" t="str">
        <f t="shared" si="161"/>
        <v/>
      </c>
      <c r="C1308" s="10" t="str">
        <f t="shared" si="162"/>
        <v>Afternoon44991</v>
      </c>
      <c r="D1308" s="5" t="str">
        <f>IF('by region'!$C$2="Any","Any",'Fixture list'!W1308)&amp;M1308&amp;IF('by region'!$I$2="Any","Any",N1308)&amp;G1308</f>
        <v>AnyJumpAny44991</v>
      </c>
      <c r="E1308" s="5" t="e">
        <f>IF(I1308=#REF!,'Fixture list'!G1308,"")</f>
        <v>#REF!</v>
      </c>
      <c r="F1308" s="5" t="str">
        <f t="shared" si="163"/>
        <v>449912</v>
      </c>
      <c r="G1308" s="13">
        <v>44991</v>
      </c>
      <c r="H1308" s="14" t="s">
        <v>42</v>
      </c>
      <c r="I1308" s="14" t="s">
        <v>49</v>
      </c>
      <c r="J1308" s="14" t="s">
        <v>9</v>
      </c>
      <c r="K1308" s="14" t="s">
        <v>30</v>
      </c>
      <c r="L1308" s="14" t="s">
        <v>30</v>
      </c>
      <c r="M1308" s="14" t="s">
        <v>12</v>
      </c>
      <c r="N1308" s="14" t="s">
        <v>30</v>
      </c>
      <c r="O1308" s="14" t="s">
        <v>21</v>
      </c>
      <c r="P1308" s="14" t="s">
        <v>392</v>
      </c>
      <c r="Q1308" s="12">
        <f t="shared" si="164"/>
        <v>1</v>
      </c>
      <c r="R1308" s="12" cm="1">
        <f t="array" ref="R1308">SUMPRODUCT(($G$2:$G$3117=G1308)*(Q1308&gt;$Q$2:$Q$3117))+1</f>
        <v>1</v>
      </c>
      <c r="S1308" s="12">
        <f t="shared" si="165"/>
        <v>112374</v>
      </c>
      <c r="T1308" cm="1">
        <f t="array" ref="T1308">SUMPRODUCT(($G$2:$G$3117=G1308)*(S1308&gt;$S$2:$S$3117))+1</f>
        <v>2</v>
      </c>
      <c r="U1308" t="str">
        <f t="shared" si="166"/>
        <v xml:space="preserve">Wetherby </v>
      </c>
      <c r="V1308">
        <v>0</v>
      </c>
      <c r="W1308" t="s">
        <v>30</v>
      </c>
      <c r="X1308">
        <f t="shared" si="167"/>
        <v>2023</v>
      </c>
    </row>
    <row r="1309" spans="1:24" x14ac:dyDescent="0.25">
      <c r="A1309" s="10" t="str">
        <f t="shared" si="160"/>
        <v/>
      </c>
      <c r="B1309" s="10" t="str">
        <f t="shared" si="161"/>
        <v/>
      </c>
      <c r="C1309" s="10" t="str">
        <f t="shared" si="162"/>
        <v>Afternoon45006</v>
      </c>
      <c r="D1309" s="5" t="str">
        <f>IF('by region'!$C$2="Any","Any",'Fixture list'!W1309)&amp;M1309&amp;IF('by region'!$I$2="Any","Any",N1309)&amp;G1309</f>
        <v>AnyJumpAny45006</v>
      </c>
      <c r="E1309" s="5" t="e">
        <f>IF(I1309=#REF!,'Fixture list'!G1309,"")</f>
        <v>#REF!</v>
      </c>
      <c r="F1309" s="5" t="str">
        <f t="shared" si="163"/>
        <v>450063</v>
      </c>
      <c r="G1309" s="13">
        <v>45006</v>
      </c>
      <c r="H1309" s="14" t="s">
        <v>7</v>
      </c>
      <c r="I1309" s="14" t="s">
        <v>49</v>
      </c>
      <c r="J1309" s="14" t="s">
        <v>9</v>
      </c>
      <c r="K1309" s="14" t="s">
        <v>10</v>
      </c>
      <c r="L1309" s="14" t="s">
        <v>11</v>
      </c>
      <c r="M1309" s="14" t="s">
        <v>12</v>
      </c>
      <c r="N1309" s="14" t="s">
        <v>13</v>
      </c>
      <c r="O1309" s="14" t="s">
        <v>14</v>
      </c>
      <c r="P1309" s="14" t="s">
        <v>450</v>
      </c>
      <c r="Q1309" s="12">
        <f t="shared" si="164"/>
        <v>1</v>
      </c>
      <c r="R1309" s="12" cm="1">
        <f t="array" ref="R1309">SUMPRODUCT(($G$2:$G$3117=G1309)*(Q1309&gt;$Q$2:$Q$3117))+1</f>
        <v>1</v>
      </c>
      <c r="S1309" s="12">
        <f t="shared" si="165"/>
        <v>112752</v>
      </c>
      <c r="T1309" cm="1">
        <f t="array" ref="T1309">SUMPRODUCT(($G$2:$G$3117=G1309)*(S1309&gt;$S$2:$S$3117))+1</f>
        <v>3</v>
      </c>
      <c r="U1309" t="str">
        <f t="shared" si="166"/>
        <v xml:space="preserve">Wetherby </v>
      </c>
      <c r="V1309">
        <v>0</v>
      </c>
      <c r="W1309" t="s">
        <v>17</v>
      </c>
      <c r="X1309">
        <f t="shared" si="167"/>
        <v>2023</v>
      </c>
    </row>
    <row r="1310" spans="1:24" x14ac:dyDescent="0.25">
      <c r="A1310" s="10" t="str">
        <f t="shared" si="160"/>
        <v/>
      </c>
      <c r="B1310" s="10" t="str">
        <f t="shared" si="161"/>
        <v/>
      </c>
      <c r="C1310" s="10" t="str">
        <f t="shared" si="162"/>
        <v>Afternoon45016</v>
      </c>
      <c r="D1310" s="5" t="str">
        <f>IF('by region'!$C$2="Any","Any",'Fixture list'!W1310)&amp;M1310&amp;IF('by region'!$I$2="Any","Any",N1310)&amp;G1310</f>
        <v>AnyJumpAny45016</v>
      </c>
      <c r="E1310" s="5" t="e">
        <f>IF(I1310=#REF!,'Fixture list'!G1310,"")</f>
        <v>#REF!</v>
      </c>
      <c r="F1310" s="5" t="str">
        <f t="shared" si="163"/>
        <v>450161</v>
      </c>
      <c r="G1310" s="13">
        <v>45016</v>
      </c>
      <c r="H1310" s="14" t="s">
        <v>35</v>
      </c>
      <c r="I1310" s="14" t="s">
        <v>49</v>
      </c>
      <c r="J1310" s="14" t="s">
        <v>9</v>
      </c>
      <c r="K1310" s="14" t="s">
        <v>10</v>
      </c>
      <c r="L1310" s="14" t="s">
        <v>11</v>
      </c>
      <c r="M1310" s="14" t="s">
        <v>12</v>
      </c>
      <c r="N1310" s="14" t="s">
        <v>13</v>
      </c>
      <c r="O1310" s="14" t="s">
        <v>14</v>
      </c>
      <c r="P1310" s="14" t="s">
        <v>485</v>
      </c>
      <c r="Q1310" s="12">
        <f t="shared" si="164"/>
        <v>1</v>
      </c>
      <c r="R1310" s="12" cm="1">
        <f t="array" ref="R1310">SUMPRODUCT(($G$2:$G$3117=G1310)*(Q1310&gt;$Q$2:$Q$3117))+1</f>
        <v>1</v>
      </c>
      <c r="S1310" s="12">
        <f t="shared" si="165"/>
        <v>101695</v>
      </c>
      <c r="T1310" cm="1">
        <f t="array" ref="T1310">SUMPRODUCT(($G$2:$G$3117=G1310)*(S1310&gt;$S$2:$S$3117))+1</f>
        <v>1</v>
      </c>
      <c r="U1310" t="str">
        <f t="shared" si="166"/>
        <v xml:space="preserve">Wetherby </v>
      </c>
      <c r="V1310">
        <v>0</v>
      </c>
      <c r="W1310" t="s">
        <v>17</v>
      </c>
      <c r="X1310">
        <f t="shared" si="167"/>
        <v>2023</v>
      </c>
    </row>
    <row r="1311" spans="1:24" x14ac:dyDescent="0.25">
      <c r="A1311" s="10" t="str">
        <f t="shared" si="160"/>
        <v/>
      </c>
      <c r="B1311" s="10" t="str">
        <f t="shared" si="161"/>
        <v/>
      </c>
      <c r="C1311" s="10" t="str">
        <f t="shared" si="162"/>
        <v>Afternoon45022</v>
      </c>
      <c r="D1311" s="5" t="str">
        <f>IF('by region'!$C$2="Any","Any",'Fixture list'!W1311)&amp;M1311&amp;IF('by region'!$I$2="Any","Any",N1311)&amp;G1311</f>
        <v>AnyJumpAny45022</v>
      </c>
      <c r="E1311" s="5" t="e">
        <f>IF(I1311=#REF!,'Fixture list'!G1311,"")</f>
        <v>#REF!</v>
      </c>
      <c r="F1311" s="5" t="str">
        <f t="shared" si="163"/>
        <v>450222</v>
      </c>
      <c r="G1311" s="13">
        <v>45022</v>
      </c>
      <c r="H1311" s="14" t="s">
        <v>34</v>
      </c>
      <c r="I1311" s="14" t="s">
        <v>49</v>
      </c>
      <c r="J1311" s="14" t="s">
        <v>9</v>
      </c>
      <c r="K1311" s="14" t="s">
        <v>10</v>
      </c>
      <c r="L1311" s="14" t="s">
        <v>11</v>
      </c>
      <c r="M1311" s="14" t="s">
        <v>12</v>
      </c>
      <c r="N1311" s="14" t="s">
        <v>13</v>
      </c>
      <c r="O1311" s="14" t="s">
        <v>14</v>
      </c>
      <c r="P1311" s="14" t="s">
        <v>506</v>
      </c>
      <c r="Q1311" s="12">
        <f t="shared" si="164"/>
        <v>1</v>
      </c>
      <c r="R1311" s="12" cm="1">
        <f t="array" ref="R1311">SUMPRODUCT(($G$2:$G$3117=G1311)*(Q1311&gt;$Q$2:$Q$3117))+1</f>
        <v>1</v>
      </c>
      <c r="S1311" s="12">
        <f t="shared" si="165"/>
        <v>101696</v>
      </c>
      <c r="T1311" cm="1">
        <f t="array" ref="T1311">SUMPRODUCT(($G$2:$G$3117=G1311)*(S1311&gt;$S$2:$S$3117))+1</f>
        <v>2</v>
      </c>
      <c r="U1311" t="str">
        <f t="shared" si="166"/>
        <v xml:space="preserve">Wetherby </v>
      </c>
      <c r="V1311">
        <v>0</v>
      </c>
      <c r="W1311" t="s">
        <v>19</v>
      </c>
      <c r="X1311">
        <f t="shared" si="167"/>
        <v>2023</v>
      </c>
    </row>
    <row r="1312" spans="1:24" x14ac:dyDescent="0.25">
      <c r="A1312" s="10" t="str">
        <f t="shared" si="160"/>
        <v/>
      </c>
      <c r="B1312" s="10" t="str">
        <f t="shared" si="161"/>
        <v/>
      </c>
      <c r="C1312" s="10" t="str">
        <f t="shared" si="162"/>
        <v>Afternoon45046</v>
      </c>
      <c r="D1312" s="5" t="str">
        <f>IF('by region'!$C$2="Any","Any",'Fixture list'!W1312)&amp;M1312&amp;IF('by region'!$I$2="Any","Any",N1312)&amp;G1312</f>
        <v>AnyFlatAny45046</v>
      </c>
      <c r="E1312" s="5" t="e">
        <f>IF(I1312=#REF!,'Fixture list'!G1312,"")</f>
        <v>#REF!</v>
      </c>
      <c r="F1312" s="5" t="str">
        <f t="shared" si="163"/>
        <v>450462</v>
      </c>
      <c r="G1312" s="13">
        <v>45046</v>
      </c>
      <c r="H1312" s="14" t="s">
        <v>40</v>
      </c>
      <c r="I1312" s="14" t="s">
        <v>49</v>
      </c>
      <c r="J1312" s="14" t="s">
        <v>9</v>
      </c>
      <c r="K1312" s="14" t="s">
        <v>10</v>
      </c>
      <c r="L1312" s="14" t="s">
        <v>11</v>
      </c>
      <c r="M1312" s="14" t="s">
        <v>25</v>
      </c>
      <c r="N1312" s="14" t="s">
        <v>13</v>
      </c>
      <c r="O1312" s="14" t="s">
        <v>14</v>
      </c>
      <c r="P1312" s="14" t="s">
        <v>604</v>
      </c>
      <c r="Q1312" s="12">
        <f t="shared" si="164"/>
        <v>1</v>
      </c>
      <c r="R1312" s="12" cm="1">
        <f t="array" ref="R1312">SUMPRODUCT(($G$2:$G$3117=G1312)*(Q1312&gt;$Q$2:$Q$3117))+1</f>
        <v>1</v>
      </c>
      <c r="S1312" s="12">
        <f t="shared" si="165"/>
        <v>101693</v>
      </c>
      <c r="T1312" cm="1">
        <f t="array" ref="T1312">SUMPRODUCT(($G$2:$G$3117=G1312)*(S1312&gt;$S$2:$S$3117))+1</f>
        <v>2</v>
      </c>
      <c r="U1312" t="str">
        <f t="shared" si="166"/>
        <v xml:space="preserve">WETHERBY </v>
      </c>
      <c r="V1312">
        <v>0</v>
      </c>
      <c r="W1312" t="s">
        <v>11</v>
      </c>
      <c r="X1312">
        <f t="shared" si="167"/>
        <v>2023</v>
      </c>
    </row>
    <row r="1313" spans="1:24" x14ac:dyDescent="0.25">
      <c r="A1313" s="10" t="str">
        <f t="shared" si="160"/>
        <v/>
      </c>
      <c r="B1313" s="10" t="str">
        <f t="shared" si="161"/>
        <v/>
      </c>
      <c r="C1313" s="10" t="str">
        <f t="shared" si="162"/>
        <v>Evening45062</v>
      </c>
      <c r="D1313" s="5" t="str">
        <f>IF('by region'!$C$2="Any","Any",'Fixture list'!W1313)&amp;M1313&amp;IF('by region'!$I$2="Any","Any",N1313)&amp;G1313</f>
        <v>AnyFlatAny45062</v>
      </c>
      <c r="E1313" s="5" t="e">
        <f>IF(I1313=#REF!,'Fixture list'!G1313,"")</f>
        <v>#REF!</v>
      </c>
      <c r="F1313" s="5" t="str">
        <f t="shared" si="163"/>
        <v>450625</v>
      </c>
      <c r="G1313" s="13">
        <v>45062</v>
      </c>
      <c r="H1313" s="14" t="s">
        <v>7</v>
      </c>
      <c r="I1313" s="14" t="s">
        <v>49</v>
      </c>
      <c r="J1313" s="14" t="s">
        <v>80</v>
      </c>
      <c r="K1313" s="14" t="s">
        <v>30</v>
      </c>
      <c r="L1313" s="14" t="s">
        <v>30</v>
      </c>
      <c r="M1313" s="14" t="s">
        <v>25</v>
      </c>
      <c r="N1313" s="14" t="s">
        <v>30</v>
      </c>
      <c r="O1313" s="14" t="s">
        <v>21</v>
      </c>
      <c r="P1313" s="14" t="s">
        <v>677</v>
      </c>
      <c r="Q1313" s="12">
        <f t="shared" si="164"/>
        <v>2</v>
      </c>
      <c r="R1313" s="12" cm="1">
        <f t="array" ref="R1313">SUMPRODUCT(($G$2:$G$3117=G1313)*(Q1313&gt;$Q$2:$Q$3117))+1</f>
        <v>4</v>
      </c>
      <c r="S1313" s="12">
        <f t="shared" si="165"/>
        <v>413377</v>
      </c>
      <c r="T1313" cm="1">
        <f t="array" ref="T1313">SUMPRODUCT(($G$2:$G$3117=G1313)*(S1313&gt;$S$2:$S$3117))+1</f>
        <v>5</v>
      </c>
      <c r="U1313" t="str">
        <f t="shared" si="166"/>
        <v>WETHERBY †</v>
      </c>
      <c r="V1313">
        <v>0</v>
      </c>
      <c r="W1313" t="s">
        <v>17</v>
      </c>
      <c r="X1313">
        <f t="shared" si="167"/>
        <v>2023</v>
      </c>
    </row>
    <row r="1314" spans="1:24" x14ac:dyDescent="0.25">
      <c r="A1314" s="10" t="str">
        <f t="shared" si="160"/>
        <v/>
      </c>
      <c r="B1314" s="10" t="str">
        <f t="shared" si="161"/>
        <v/>
      </c>
      <c r="C1314" s="10" t="str">
        <f t="shared" si="162"/>
        <v>Evening45090</v>
      </c>
      <c r="D1314" s="5" t="str">
        <f>IF('by region'!$C$2="Any","Any",'Fixture list'!W1314)&amp;M1314&amp;IF('by region'!$I$2="Any","Any",N1314)&amp;G1314</f>
        <v>AnyFlatAny45090</v>
      </c>
      <c r="E1314" s="5" t="e">
        <f>IF(I1314=#REF!,'Fixture list'!G1314,"")</f>
        <v>#REF!</v>
      </c>
      <c r="F1314" s="5" t="str">
        <f t="shared" si="163"/>
        <v>450904</v>
      </c>
      <c r="G1314" s="13">
        <v>45090</v>
      </c>
      <c r="H1314" s="14" t="s">
        <v>7</v>
      </c>
      <c r="I1314" s="14" t="s">
        <v>49</v>
      </c>
      <c r="J1314" s="14" t="s">
        <v>80</v>
      </c>
      <c r="K1314" s="14" t="s">
        <v>30</v>
      </c>
      <c r="L1314" s="14" t="s">
        <v>30</v>
      </c>
      <c r="M1314" s="14" t="s">
        <v>25</v>
      </c>
      <c r="N1314" s="14" t="s">
        <v>30</v>
      </c>
      <c r="O1314" s="14" t="s">
        <v>21</v>
      </c>
      <c r="P1314" s="14" t="s">
        <v>812</v>
      </c>
      <c r="Q1314" s="12">
        <f t="shared" si="164"/>
        <v>2</v>
      </c>
      <c r="R1314" s="12" cm="1">
        <f t="array" ref="R1314">SUMPRODUCT(($G$2:$G$3117=G1314)*(Q1314&gt;$Q$2:$Q$3117))+1</f>
        <v>3</v>
      </c>
      <c r="S1314" s="12">
        <f t="shared" si="165"/>
        <v>316055</v>
      </c>
      <c r="T1314" cm="1">
        <f t="array" ref="T1314">SUMPRODUCT(($G$2:$G$3117=G1314)*(S1314&gt;$S$2:$S$3117))+1</f>
        <v>4</v>
      </c>
      <c r="U1314" t="str">
        <f t="shared" si="166"/>
        <v>WETHERBY †</v>
      </c>
      <c r="V1314">
        <v>0</v>
      </c>
      <c r="W1314" t="s">
        <v>30</v>
      </c>
      <c r="X1314">
        <f t="shared" si="167"/>
        <v>2023</v>
      </c>
    </row>
    <row r="1315" spans="1:24" x14ac:dyDescent="0.25">
      <c r="A1315" s="10" t="str">
        <f t="shared" si="160"/>
        <v/>
      </c>
      <c r="B1315" s="10" t="str">
        <f t="shared" si="161"/>
        <v/>
      </c>
      <c r="C1315" s="10" t="str">
        <f t="shared" si="162"/>
        <v>Evening45098</v>
      </c>
      <c r="D1315" s="5" t="str">
        <f>IF('by region'!$C$2="Any","Any",'Fixture list'!W1315)&amp;M1315&amp;IF('by region'!$I$2="Any","Any",N1315)&amp;G1315</f>
        <v>AnyFlatAny45098</v>
      </c>
      <c r="E1315" s="5" t="e">
        <f>IF(I1315=#REF!,'Fixture list'!G1315,"")</f>
        <v>#REF!</v>
      </c>
      <c r="F1315" s="5" t="str">
        <f t="shared" si="163"/>
        <v>450985</v>
      </c>
      <c r="G1315" s="13">
        <v>45098</v>
      </c>
      <c r="H1315" s="14" t="s">
        <v>27</v>
      </c>
      <c r="I1315" s="14" t="s">
        <v>49</v>
      </c>
      <c r="J1315" s="14" t="s">
        <v>80</v>
      </c>
      <c r="K1315" s="14" t="s">
        <v>30</v>
      </c>
      <c r="L1315" s="14" t="s">
        <v>30</v>
      </c>
      <c r="M1315" s="14" t="s">
        <v>25</v>
      </c>
      <c r="N1315" s="14" t="s">
        <v>30</v>
      </c>
      <c r="O1315" s="14" t="s">
        <v>21</v>
      </c>
      <c r="P1315" s="14" t="s">
        <v>850</v>
      </c>
      <c r="Q1315" s="12">
        <f t="shared" si="164"/>
        <v>2</v>
      </c>
      <c r="R1315" s="12" cm="1">
        <f t="array" ref="R1315">SUMPRODUCT(($G$2:$G$3117=G1315)*(Q1315&gt;$Q$2:$Q$3117))+1</f>
        <v>4</v>
      </c>
      <c r="S1315" s="12">
        <f t="shared" si="165"/>
        <v>411599</v>
      </c>
      <c r="T1315" cm="1">
        <f t="array" ref="T1315">SUMPRODUCT(($G$2:$G$3117=G1315)*(S1315&gt;$S$2:$S$3117))+1</f>
        <v>5</v>
      </c>
      <c r="U1315" t="str">
        <f t="shared" si="166"/>
        <v>WETHERBY †</v>
      </c>
      <c r="V1315">
        <v>0</v>
      </c>
      <c r="W1315" t="s">
        <v>19</v>
      </c>
      <c r="X1315">
        <f t="shared" si="167"/>
        <v>2023</v>
      </c>
    </row>
    <row r="1316" spans="1:24" x14ac:dyDescent="0.25">
      <c r="A1316" s="10" t="str">
        <f t="shared" si="160"/>
        <v/>
      </c>
      <c r="B1316" s="10" t="str">
        <f t="shared" si="161"/>
        <v/>
      </c>
      <c r="C1316" s="10" t="str">
        <f t="shared" si="162"/>
        <v>Afternoon45217</v>
      </c>
      <c r="D1316" s="5" t="str">
        <f>IF('by region'!$C$2="Any","Any",'Fixture list'!W1316)&amp;M1316&amp;IF('by region'!$I$2="Any","Any",N1316)&amp;G1316</f>
        <v>AnyJumpAny45217</v>
      </c>
      <c r="E1316" s="5" t="e">
        <f>IF(I1316=#REF!,'Fixture list'!G1316,"")</f>
        <v>#REF!</v>
      </c>
      <c r="F1316" s="5" t="str">
        <f t="shared" si="163"/>
        <v>452172</v>
      </c>
      <c r="G1316" s="13">
        <v>45217</v>
      </c>
      <c r="H1316" s="14" t="s">
        <v>27</v>
      </c>
      <c r="I1316" s="14" t="s">
        <v>49</v>
      </c>
      <c r="J1316" s="14" t="s">
        <v>9</v>
      </c>
      <c r="K1316" s="14" t="s">
        <v>10</v>
      </c>
      <c r="L1316" s="14" t="s">
        <v>30</v>
      </c>
      <c r="M1316" s="14" t="s">
        <v>12</v>
      </c>
      <c r="N1316" s="14" t="s">
        <v>13</v>
      </c>
      <c r="O1316" s="14" t="s">
        <v>14</v>
      </c>
      <c r="P1316" s="14" t="s">
        <v>1376</v>
      </c>
      <c r="Q1316" s="12">
        <f t="shared" si="164"/>
        <v>1</v>
      </c>
      <c r="R1316" s="12" cm="1">
        <f t="array" ref="R1316">SUMPRODUCT(($G$2:$G$3117=G1316)*(Q1316&gt;$Q$2:$Q$3117))+1</f>
        <v>1</v>
      </c>
      <c r="S1316" s="12">
        <f t="shared" si="165"/>
        <v>101697</v>
      </c>
      <c r="T1316" cm="1">
        <f t="array" ref="T1316">SUMPRODUCT(($G$2:$G$3117=G1316)*(S1316&gt;$S$2:$S$3117))+1</f>
        <v>2</v>
      </c>
      <c r="U1316" t="str">
        <f t="shared" si="166"/>
        <v xml:space="preserve">Wetherby </v>
      </c>
      <c r="V1316">
        <v>0</v>
      </c>
      <c r="W1316" t="s">
        <v>30</v>
      </c>
      <c r="X1316">
        <f t="shared" si="167"/>
        <v>2023</v>
      </c>
    </row>
    <row r="1317" spans="1:24" x14ac:dyDescent="0.25">
      <c r="A1317" s="10" t="str">
        <f t="shared" si="160"/>
        <v/>
      </c>
      <c r="B1317" s="10" t="str">
        <f t="shared" si="161"/>
        <v/>
      </c>
      <c r="C1317" s="10" t="str">
        <f t="shared" si="162"/>
        <v>Afternoon45233</v>
      </c>
      <c r="D1317" s="5" t="str">
        <f>IF('by region'!$C$2="Any","Any",'Fixture list'!W1317)&amp;M1317&amp;IF('by region'!$I$2="Any","Any",N1317)&amp;G1317</f>
        <v>AnyJumpAny45233</v>
      </c>
      <c r="E1317" s="5" t="e">
        <f>IF(I1317=#REF!,'Fixture list'!G1317,"")</f>
        <v>#REF!</v>
      </c>
      <c r="F1317" s="5" t="str">
        <f t="shared" si="163"/>
        <v>452333</v>
      </c>
      <c r="G1317" s="13">
        <v>45233</v>
      </c>
      <c r="H1317" s="14" t="s">
        <v>35</v>
      </c>
      <c r="I1317" s="14" t="s">
        <v>49</v>
      </c>
      <c r="J1317" s="14" t="s">
        <v>9</v>
      </c>
      <c r="K1317" s="14" t="s">
        <v>10</v>
      </c>
      <c r="L1317" s="14" t="s">
        <v>30</v>
      </c>
      <c r="M1317" s="14" t="s">
        <v>12</v>
      </c>
      <c r="N1317" s="14" t="s">
        <v>13</v>
      </c>
      <c r="O1317" s="14" t="s">
        <v>14</v>
      </c>
      <c r="P1317" s="14" t="s">
        <v>1440</v>
      </c>
      <c r="Q1317" s="12">
        <f t="shared" si="164"/>
        <v>1</v>
      </c>
      <c r="R1317" s="12" cm="1">
        <f t="array" ref="R1317">SUMPRODUCT(($G$2:$G$3117=G1317)*(Q1317&gt;$Q$2:$Q$3117))+1</f>
        <v>1</v>
      </c>
      <c r="S1317" s="12">
        <f t="shared" si="165"/>
        <v>101698</v>
      </c>
      <c r="T1317" cm="1">
        <f t="array" ref="T1317">SUMPRODUCT(($G$2:$G$3117=G1317)*(S1317&gt;$S$2:$S$3117))+1</f>
        <v>3</v>
      </c>
      <c r="U1317" t="str">
        <f t="shared" si="166"/>
        <v xml:space="preserve">Wetherby </v>
      </c>
      <c r="V1317">
        <v>0</v>
      </c>
      <c r="W1317" t="s">
        <v>17</v>
      </c>
      <c r="X1317">
        <f t="shared" si="167"/>
        <v>2023</v>
      </c>
    </row>
    <row r="1318" spans="1:24" x14ac:dyDescent="0.25">
      <c r="A1318" s="10" t="str">
        <f t="shared" si="160"/>
        <v/>
      </c>
      <c r="B1318" s="10" t="str">
        <f t="shared" si="161"/>
        <v/>
      </c>
      <c r="C1318" s="10" t="str">
        <f t="shared" si="162"/>
        <v>Afternoon45234</v>
      </c>
      <c r="D1318" s="5" t="str">
        <f>IF('by region'!$C$2="Any","Any",'Fixture list'!W1318)&amp;M1318&amp;IF('by region'!$I$2="Any","Any",N1318)&amp;G1318</f>
        <v>AnyJumpAny45234</v>
      </c>
      <c r="E1318" s="5" t="e">
        <f>IF(I1318=#REF!,'Fixture list'!G1318,"")</f>
        <v>#REF!</v>
      </c>
      <c r="F1318" s="5" t="str">
        <f t="shared" si="163"/>
        <v>452344</v>
      </c>
      <c r="G1318" s="13">
        <v>45234</v>
      </c>
      <c r="H1318" s="14" t="s">
        <v>37</v>
      </c>
      <c r="I1318" s="14" t="s">
        <v>49</v>
      </c>
      <c r="J1318" s="14" t="s">
        <v>9</v>
      </c>
      <c r="K1318" s="14" t="s">
        <v>10</v>
      </c>
      <c r="L1318" s="14" t="s">
        <v>11</v>
      </c>
      <c r="M1318" s="14" t="s">
        <v>12</v>
      </c>
      <c r="N1318" s="14" t="s">
        <v>13</v>
      </c>
      <c r="O1318" s="14" t="s">
        <v>14</v>
      </c>
      <c r="P1318" s="14" t="s">
        <v>1445</v>
      </c>
      <c r="Q1318" s="12">
        <f t="shared" si="164"/>
        <v>1</v>
      </c>
      <c r="R1318" s="12" cm="1">
        <f t="array" ref="R1318">SUMPRODUCT(($G$2:$G$3117=G1318)*(Q1318&gt;$Q$2:$Q$3117))+1</f>
        <v>1</v>
      </c>
      <c r="S1318" s="12">
        <f t="shared" si="165"/>
        <v>101699</v>
      </c>
      <c r="T1318" cm="1">
        <f t="array" ref="T1318">SUMPRODUCT(($G$2:$G$3117=G1318)*(S1318&gt;$S$2:$S$3117))+1</f>
        <v>4</v>
      </c>
      <c r="U1318" t="str">
        <f t="shared" si="166"/>
        <v xml:space="preserve">Wetherby </v>
      </c>
      <c r="V1318">
        <v>0</v>
      </c>
      <c r="W1318" t="s">
        <v>11</v>
      </c>
      <c r="X1318">
        <f t="shared" si="167"/>
        <v>2023</v>
      </c>
    </row>
    <row r="1319" spans="1:24" x14ac:dyDescent="0.25">
      <c r="A1319" s="10" t="str">
        <f t="shared" si="160"/>
        <v/>
      </c>
      <c r="B1319" s="10" t="str">
        <f t="shared" si="161"/>
        <v/>
      </c>
      <c r="C1319" s="10" t="str">
        <f t="shared" si="162"/>
        <v>Afternoon45248</v>
      </c>
      <c r="D1319" s="5" t="str">
        <f>IF('by region'!$C$2="Any","Any",'Fixture list'!W1319)&amp;M1319&amp;IF('by region'!$I$2="Any","Any",N1319)&amp;G1319</f>
        <v>AnyJumpAny45248</v>
      </c>
      <c r="E1319" s="5" t="e">
        <f>IF(I1319=#REF!,'Fixture list'!G1319,"")</f>
        <v>#REF!</v>
      </c>
      <c r="F1319" s="5" t="str">
        <f t="shared" si="163"/>
        <v>452483</v>
      </c>
      <c r="G1319" s="13">
        <v>45248</v>
      </c>
      <c r="H1319" s="14" t="s">
        <v>37</v>
      </c>
      <c r="I1319" s="14" t="s">
        <v>49</v>
      </c>
      <c r="J1319" s="14" t="s">
        <v>9</v>
      </c>
      <c r="K1319" s="14" t="s">
        <v>10</v>
      </c>
      <c r="L1319" s="14" t="s">
        <v>17</v>
      </c>
      <c r="M1319" s="14" t="s">
        <v>12</v>
      </c>
      <c r="N1319" s="14" t="s">
        <v>13</v>
      </c>
      <c r="O1319" s="14" t="s">
        <v>14</v>
      </c>
      <c r="P1319" s="14" t="s">
        <v>1498</v>
      </c>
      <c r="Q1319" s="12">
        <f t="shared" si="164"/>
        <v>1</v>
      </c>
      <c r="R1319" s="12" cm="1">
        <f t="array" ref="R1319">SUMPRODUCT(($G$2:$G$3117=G1319)*(Q1319&gt;$Q$2:$Q$3117))+1</f>
        <v>1</v>
      </c>
      <c r="S1319" s="12">
        <f t="shared" si="165"/>
        <v>101706</v>
      </c>
      <c r="T1319" cm="1">
        <f t="array" ref="T1319">SUMPRODUCT(($G$2:$G$3117=G1319)*(S1319&gt;$S$2:$S$3117))+1</f>
        <v>3</v>
      </c>
      <c r="U1319" t="str">
        <f t="shared" si="166"/>
        <v xml:space="preserve">Wetherby </v>
      </c>
      <c r="V1319">
        <v>0</v>
      </c>
      <c r="W1319" t="s">
        <v>19</v>
      </c>
      <c r="X1319">
        <f t="shared" si="167"/>
        <v>2023</v>
      </c>
    </row>
    <row r="1320" spans="1:24" x14ac:dyDescent="0.25">
      <c r="A1320" s="10" t="str">
        <f t="shared" si="160"/>
        <v/>
      </c>
      <c r="B1320" s="10" t="str">
        <f t="shared" si="161"/>
        <v/>
      </c>
      <c r="C1320" s="10" t="str">
        <f t="shared" si="162"/>
        <v>Afternoon45259</v>
      </c>
      <c r="D1320" s="5" t="str">
        <f>IF('by region'!$C$2="Any","Any",'Fixture list'!W1320)&amp;M1320&amp;IF('by region'!$I$2="Any","Any",N1320)&amp;G1320</f>
        <v>AnyJumpAny45259</v>
      </c>
      <c r="E1320" s="5" t="e">
        <f>IF(I1320=#REF!,'Fixture list'!G1320,"")</f>
        <v>#REF!</v>
      </c>
      <c r="F1320" s="5" t="str">
        <f t="shared" si="163"/>
        <v>452592</v>
      </c>
      <c r="G1320" s="13">
        <v>45259</v>
      </c>
      <c r="H1320" s="14" t="s">
        <v>27</v>
      </c>
      <c r="I1320" s="14" t="s">
        <v>49</v>
      </c>
      <c r="J1320" s="14" t="s">
        <v>9</v>
      </c>
      <c r="K1320" s="14" t="s">
        <v>10</v>
      </c>
      <c r="L1320" s="14" t="s">
        <v>11</v>
      </c>
      <c r="M1320" s="14" t="s">
        <v>12</v>
      </c>
      <c r="N1320" s="14" t="s">
        <v>13</v>
      </c>
      <c r="O1320" s="14" t="s">
        <v>14</v>
      </c>
      <c r="P1320" s="14" t="s">
        <v>1534</v>
      </c>
      <c r="Q1320" s="12">
        <f t="shared" si="164"/>
        <v>1</v>
      </c>
      <c r="R1320" s="12" cm="1">
        <f t="array" ref="R1320">SUMPRODUCT(($G$2:$G$3117=G1320)*(Q1320&gt;$Q$2:$Q$3117))+1</f>
        <v>1</v>
      </c>
      <c r="S1320" s="12">
        <f t="shared" si="165"/>
        <v>101700</v>
      </c>
      <c r="T1320" cm="1">
        <f t="array" ref="T1320">SUMPRODUCT(($G$2:$G$3117=G1320)*(S1320&gt;$S$2:$S$3117))+1</f>
        <v>2</v>
      </c>
      <c r="U1320" t="str">
        <f t="shared" si="166"/>
        <v xml:space="preserve">Wetherby </v>
      </c>
      <c r="V1320">
        <v>0</v>
      </c>
      <c r="W1320" t="s">
        <v>30</v>
      </c>
      <c r="X1320">
        <f t="shared" si="167"/>
        <v>2023</v>
      </c>
    </row>
    <row r="1321" spans="1:24" x14ac:dyDescent="0.25">
      <c r="A1321" s="10" t="str">
        <f t="shared" si="160"/>
        <v/>
      </c>
      <c r="B1321" s="10" t="str">
        <f t="shared" si="161"/>
        <v/>
      </c>
      <c r="C1321" s="10" t="str">
        <f t="shared" si="162"/>
        <v>Afternoon45269</v>
      </c>
      <c r="D1321" s="5" t="str">
        <f>IF('by region'!$C$2="Any","Any",'Fixture list'!W1321)&amp;M1321&amp;IF('by region'!$I$2="Any","Any",N1321)&amp;G1321</f>
        <v>AnyJumpAny45269</v>
      </c>
      <c r="E1321" s="5" t="e">
        <f>IF(I1321=#REF!,'Fixture list'!G1321,"")</f>
        <v>#REF!</v>
      </c>
      <c r="F1321" s="5" t="str">
        <f t="shared" si="163"/>
        <v>452694</v>
      </c>
      <c r="G1321" s="13">
        <v>45269</v>
      </c>
      <c r="H1321" s="14" t="s">
        <v>37</v>
      </c>
      <c r="I1321" s="14" t="s">
        <v>49</v>
      </c>
      <c r="J1321" s="14" t="s">
        <v>9</v>
      </c>
      <c r="K1321" s="14" t="s">
        <v>10</v>
      </c>
      <c r="L1321" s="14" t="s">
        <v>17</v>
      </c>
      <c r="M1321" s="14" t="s">
        <v>12</v>
      </c>
      <c r="N1321" s="14" t="s">
        <v>13</v>
      </c>
      <c r="O1321" s="14" t="s">
        <v>14</v>
      </c>
      <c r="P1321" s="14" t="s">
        <v>1570</v>
      </c>
      <c r="Q1321" s="12">
        <f t="shared" si="164"/>
        <v>1</v>
      </c>
      <c r="R1321" s="12" cm="1">
        <f t="array" ref="R1321">SUMPRODUCT(($G$2:$G$3117=G1321)*(Q1321&gt;$Q$2:$Q$3117))+1</f>
        <v>1</v>
      </c>
      <c r="S1321" s="12">
        <f t="shared" si="165"/>
        <v>101701</v>
      </c>
      <c r="T1321" cm="1">
        <f t="array" ref="T1321">SUMPRODUCT(($G$2:$G$3117=G1321)*(S1321&gt;$S$2:$S$3117))+1</f>
        <v>4</v>
      </c>
      <c r="U1321" t="str">
        <f t="shared" si="166"/>
        <v xml:space="preserve">Wetherby </v>
      </c>
      <c r="V1321">
        <v>0</v>
      </c>
      <c r="W1321" t="s">
        <v>17</v>
      </c>
      <c r="X1321">
        <f t="shared" si="167"/>
        <v>2023</v>
      </c>
    </row>
    <row r="1322" spans="1:24" x14ac:dyDescent="0.25">
      <c r="A1322" s="10" t="str">
        <f t="shared" si="160"/>
        <v/>
      </c>
      <c r="B1322" s="10" t="str">
        <f t="shared" si="161"/>
        <v/>
      </c>
      <c r="C1322" s="10" t="str">
        <f t="shared" si="162"/>
        <v>Afternoon45286</v>
      </c>
      <c r="D1322" s="5" t="str">
        <f>IF('by region'!$C$2="Any","Any",'Fixture list'!W1322)&amp;M1322&amp;IF('by region'!$I$2="Any","Any",N1322)&amp;G1322</f>
        <v>AnyJumpAny45286</v>
      </c>
      <c r="E1322" s="5" t="e">
        <f>IF(I1322=#REF!,'Fixture list'!G1322,"")</f>
        <v>#REF!</v>
      </c>
      <c r="F1322" s="5" t="str">
        <f t="shared" si="163"/>
        <v>452866</v>
      </c>
      <c r="G1322" s="13">
        <v>45286</v>
      </c>
      <c r="H1322" s="14" t="s">
        <v>7</v>
      </c>
      <c r="I1322" s="14" t="s">
        <v>49</v>
      </c>
      <c r="J1322" s="14" t="s">
        <v>9</v>
      </c>
      <c r="K1322" s="14" t="s">
        <v>10</v>
      </c>
      <c r="L1322" s="14" t="s">
        <v>19</v>
      </c>
      <c r="M1322" s="14" t="s">
        <v>12</v>
      </c>
      <c r="N1322" s="14" t="s">
        <v>13</v>
      </c>
      <c r="O1322" s="14" t="s">
        <v>14</v>
      </c>
      <c r="P1322" s="14" t="s">
        <v>1627</v>
      </c>
      <c r="Q1322" s="12">
        <f t="shared" si="164"/>
        <v>1</v>
      </c>
      <c r="R1322" s="12" cm="1">
        <f t="array" ref="R1322">SUMPRODUCT(($G$2:$G$3117=G1322)*(Q1322&gt;$Q$2:$Q$3117))+1</f>
        <v>1</v>
      </c>
      <c r="S1322" s="12">
        <f t="shared" si="165"/>
        <v>101703</v>
      </c>
      <c r="T1322" cm="1">
        <f t="array" ref="T1322">SUMPRODUCT(($G$2:$G$3117=G1322)*(S1322&gt;$S$2:$S$3117))+1</f>
        <v>6</v>
      </c>
      <c r="U1322" t="str">
        <f t="shared" si="166"/>
        <v xml:space="preserve">Wetherby </v>
      </c>
      <c r="V1322">
        <v>0</v>
      </c>
      <c r="W1322" t="s">
        <v>11</v>
      </c>
      <c r="X1322">
        <f t="shared" si="167"/>
        <v>2023</v>
      </c>
    </row>
    <row r="1323" spans="1:24" x14ac:dyDescent="0.25">
      <c r="A1323" s="10" t="str">
        <f t="shared" si="160"/>
        <v/>
      </c>
      <c r="B1323" s="10" t="str">
        <f t="shared" si="161"/>
        <v/>
      </c>
      <c r="C1323" s="10" t="str">
        <f t="shared" si="162"/>
        <v>Afternoon45287</v>
      </c>
      <c r="D1323" s="5" t="str">
        <f>IF('by region'!$C$2="Any","Any",'Fixture list'!W1323)&amp;M1323&amp;IF('by region'!$I$2="Any","Any",N1323)&amp;G1323</f>
        <v>AnyJumpAny45287</v>
      </c>
      <c r="E1323" s="5" t="e">
        <f>IF(I1323=#REF!,'Fixture list'!G1323,"")</f>
        <v>#REF!</v>
      </c>
      <c r="F1323" s="5" t="str">
        <f t="shared" si="163"/>
        <v>452873</v>
      </c>
      <c r="G1323" s="13">
        <v>45287</v>
      </c>
      <c r="H1323" s="14" t="s">
        <v>27</v>
      </c>
      <c r="I1323" s="14" t="s">
        <v>49</v>
      </c>
      <c r="J1323" s="14" t="s">
        <v>9</v>
      </c>
      <c r="K1323" s="14" t="s">
        <v>10</v>
      </c>
      <c r="L1323" s="14" t="s">
        <v>11</v>
      </c>
      <c r="M1323" s="14" t="s">
        <v>12</v>
      </c>
      <c r="N1323" s="14" t="s">
        <v>13</v>
      </c>
      <c r="O1323" s="14" t="s">
        <v>14</v>
      </c>
      <c r="P1323" s="14" t="s">
        <v>1632</v>
      </c>
      <c r="Q1323" s="12">
        <f t="shared" si="164"/>
        <v>1</v>
      </c>
      <c r="R1323" s="12" cm="1">
        <f t="array" ref="R1323">SUMPRODUCT(($G$2:$G$3117=G1323)*(Q1323&gt;$Q$2:$Q$3117))+1</f>
        <v>1</v>
      </c>
      <c r="S1323" s="12">
        <f t="shared" si="165"/>
        <v>101702</v>
      </c>
      <c r="T1323" cm="1">
        <f t="array" ref="T1323">SUMPRODUCT(($G$2:$G$3117=G1323)*(S1323&gt;$S$2:$S$3117))+1</f>
        <v>3</v>
      </c>
      <c r="U1323" t="str">
        <f t="shared" si="166"/>
        <v xml:space="preserve">Wetherby </v>
      </c>
      <c r="V1323">
        <v>0</v>
      </c>
      <c r="W1323" t="s">
        <v>17</v>
      </c>
      <c r="X1323">
        <f t="shared" si="167"/>
        <v>2023</v>
      </c>
    </row>
    <row r="1324" spans="1:24" x14ac:dyDescent="0.25">
      <c r="A1324" s="10" t="str">
        <f t="shared" si="160"/>
        <v/>
      </c>
      <c r="B1324" s="10" t="str">
        <f t="shared" si="161"/>
        <v/>
      </c>
      <c r="C1324" s="10" t="str">
        <f t="shared" si="162"/>
        <v>Afternoon44933</v>
      </c>
      <c r="D1324" s="5" t="str">
        <f>IF('by region'!$C$2="Any","Any",'Fixture list'!W1324)&amp;M1324&amp;IF('by region'!$I$2="Any","Any",N1324)&amp;G1324</f>
        <v>AnyJumpAny44933</v>
      </c>
      <c r="E1324" s="5" t="e">
        <f>IF(I1324=#REF!,'Fixture list'!G1324,"")</f>
        <v>#REF!</v>
      </c>
      <c r="F1324" s="5" t="str">
        <f t="shared" si="163"/>
        <v>449331</v>
      </c>
      <c r="G1324" s="13">
        <v>44933</v>
      </c>
      <c r="H1324" s="14" t="s">
        <v>37</v>
      </c>
      <c r="I1324" s="14" t="s">
        <v>39</v>
      </c>
      <c r="J1324" s="14" t="s">
        <v>9</v>
      </c>
      <c r="K1324" s="14" t="s">
        <v>16</v>
      </c>
      <c r="L1324" s="14" t="s">
        <v>19</v>
      </c>
      <c r="M1324" s="14" t="s">
        <v>12</v>
      </c>
      <c r="N1324" s="14" t="s">
        <v>13</v>
      </c>
      <c r="O1324" s="14" t="s">
        <v>14</v>
      </c>
      <c r="P1324" s="14" t="s">
        <v>189</v>
      </c>
      <c r="Q1324" s="12">
        <f t="shared" si="164"/>
        <v>1</v>
      </c>
      <c r="R1324" s="12" cm="1">
        <f t="array" ref="R1324">SUMPRODUCT(($G$2:$G$3117=G1324)*(Q1324&gt;$Q$2:$Q$3117))+1</f>
        <v>1</v>
      </c>
      <c r="S1324" s="12">
        <f t="shared" si="165"/>
        <v>100870</v>
      </c>
      <c r="T1324" cm="1">
        <f t="array" ref="T1324">SUMPRODUCT(($G$2:$G$3117=G1324)*(S1324&gt;$S$2:$S$3117))+1</f>
        <v>1</v>
      </c>
      <c r="U1324" t="str">
        <f t="shared" si="166"/>
        <v xml:space="preserve">Wincanton </v>
      </c>
      <c r="V1324">
        <v>0</v>
      </c>
      <c r="W1324" t="s">
        <v>17</v>
      </c>
      <c r="X1324">
        <f t="shared" si="167"/>
        <v>2023</v>
      </c>
    </row>
    <row r="1325" spans="1:24" x14ac:dyDescent="0.25">
      <c r="A1325" s="10" t="str">
        <f t="shared" si="160"/>
        <v/>
      </c>
      <c r="B1325" s="10" t="str">
        <f t="shared" si="161"/>
        <v/>
      </c>
      <c r="C1325" s="10" t="str">
        <f t="shared" si="162"/>
        <v>Afternoon44945</v>
      </c>
      <c r="D1325" s="5" t="str">
        <f>IF('by region'!$C$2="Any","Any",'Fixture list'!W1325)&amp;M1325&amp;IF('by region'!$I$2="Any","Any",N1325)&amp;G1325</f>
        <v>AnyJumpAny44945</v>
      </c>
      <c r="E1325" s="5" t="e">
        <f>IF(I1325=#REF!,'Fixture list'!G1325,"")</f>
        <v>#REF!</v>
      </c>
      <c r="F1325" s="5" t="str">
        <f t="shared" si="163"/>
        <v>449453</v>
      </c>
      <c r="G1325" s="13">
        <v>44945</v>
      </c>
      <c r="H1325" s="14" t="s">
        <v>34</v>
      </c>
      <c r="I1325" s="14" t="s">
        <v>39</v>
      </c>
      <c r="J1325" s="14" t="s">
        <v>9</v>
      </c>
      <c r="K1325" s="14" t="s">
        <v>16</v>
      </c>
      <c r="L1325" s="14" t="s">
        <v>19</v>
      </c>
      <c r="M1325" s="14" t="s">
        <v>12</v>
      </c>
      <c r="N1325" s="14" t="s">
        <v>13</v>
      </c>
      <c r="O1325" s="14" t="s">
        <v>14</v>
      </c>
      <c r="P1325" s="14" t="s">
        <v>230</v>
      </c>
      <c r="Q1325" s="12">
        <f t="shared" si="164"/>
        <v>1</v>
      </c>
      <c r="R1325" s="12" cm="1">
        <f t="array" ref="R1325">SUMPRODUCT(($G$2:$G$3117=G1325)*(Q1325&gt;$Q$2:$Q$3117))+1</f>
        <v>1</v>
      </c>
      <c r="S1325" s="12">
        <f t="shared" si="165"/>
        <v>101708</v>
      </c>
      <c r="T1325" cm="1">
        <f t="array" ref="T1325">SUMPRODUCT(($G$2:$G$3117=G1325)*(S1325&gt;$S$2:$S$3117))+1</f>
        <v>3</v>
      </c>
      <c r="U1325" t="str">
        <f t="shared" si="166"/>
        <v xml:space="preserve">Wincanton </v>
      </c>
      <c r="V1325">
        <v>0</v>
      </c>
      <c r="W1325" t="s">
        <v>19</v>
      </c>
      <c r="X1325">
        <f t="shared" si="167"/>
        <v>2023</v>
      </c>
    </row>
    <row r="1326" spans="1:24" x14ac:dyDescent="0.25">
      <c r="A1326" s="10" t="str">
        <f t="shared" si="160"/>
        <v/>
      </c>
      <c r="B1326" s="10" t="str">
        <f t="shared" si="161"/>
        <v/>
      </c>
      <c r="C1326" s="10" t="str">
        <f t="shared" si="162"/>
        <v>Afternoon44952</v>
      </c>
      <c r="D1326" s="5" t="str">
        <f>IF('by region'!$C$2="Any","Any",'Fixture list'!W1326)&amp;M1326&amp;IF('by region'!$I$2="Any","Any",N1326)&amp;G1326</f>
        <v>AnyJumpAny44952</v>
      </c>
      <c r="E1326" s="5" t="e">
        <f>IF(I1326=#REF!,'Fixture list'!G1326,"")</f>
        <v>#REF!</v>
      </c>
      <c r="F1326" s="5" t="str">
        <f t="shared" si="163"/>
        <v>449523</v>
      </c>
      <c r="G1326" s="13">
        <v>44952</v>
      </c>
      <c r="H1326" s="14" t="s">
        <v>34</v>
      </c>
      <c r="I1326" s="14" t="s">
        <v>39</v>
      </c>
      <c r="J1326" s="14" t="s">
        <v>9</v>
      </c>
      <c r="K1326" s="14" t="s">
        <v>16</v>
      </c>
      <c r="L1326" s="14" t="s">
        <v>19</v>
      </c>
      <c r="M1326" s="14" t="s">
        <v>12</v>
      </c>
      <c r="N1326" s="14" t="s">
        <v>13</v>
      </c>
      <c r="O1326" s="14" t="s">
        <v>14</v>
      </c>
      <c r="P1326" s="14" t="s">
        <v>255</v>
      </c>
      <c r="Q1326" s="12">
        <f t="shared" si="164"/>
        <v>1</v>
      </c>
      <c r="R1326" s="12" cm="1">
        <f t="array" ref="R1326">SUMPRODUCT(($G$2:$G$3117=G1326)*(Q1326&gt;$Q$2:$Q$3117))+1</f>
        <v>1</v>
      </c>
      <c r="S1326" s="12">
        <f t="shared" si="165"/>
        <v>112745</v>
      </c>
      <c r="T1326" cm="1">
        <f t="array" ref="T1326">SUMPRODUCT(($G$2:$G$3117=G1326)*(S1326&gt;$S$2:$S$3117))+1</f>
        <v>3</v>
      </c>
      <c r="U1326" t="str">
        <f t="shared" si="166"/>
        <v xml:space="preserve">Wincanton </v>
      </c>
      <c r="V1326">
        <v>0</v>
      </c>
      <c r="W1326" t="s">
        <v>17</v>
      </c>
      <c r="X1326">
        <f t="shared" si="167"/>
        <v>2023</v>
      </c>
    </row>
    <row r="1327" spans="1:24" x14ac:dyDescent="0.25">
      <c r="A1327" s="10" t="str">
        <f t="shared" si="160"/>
        <v/>
      </c>
      <c r="B1327" s="10" t="str">
        <f t="shared" si="161"/>
        <v/>
      </c>
      <c r="C1327" s="10" t="str">
        <f t="shared" si="162"/>
        <v>Afternoon44959</v>
      </c>
      <c r="D1327" s="5" t="str">
        <f>IF('by region'!$C$2="Any","Any",'Fixture list'!W1327)&amp;M1327&amp;IF('by region'!$I$2="Any","Any",N1327)&amp;G1327</f>
        <v>AnyJumpAny44959</v>
      </c>
      <c r="E1327" s="5" t="e">
        <f>IF(I1327=#REF!,'Fixture list'!G1327,"")</f>
        <v>#REF!</v>
      </c>
      <c r="F1327" s="5" t="str">
        <f t="shared" si="163"/>
        <v>449591</v>
      </c>
      <c r="G1327" s="13">
        <v>44959</v>
      </c>
      <c r="H1327" s="14" t="s">
        <v>34</v>
      </c>
      <c r="I1327" s="14" t="s">
        <v>39</v>
      </c>
      <c r="J1327" s="14" t="s">
        <v>9</v>
      </c>
      <c r="K1327" s="14" t="s">
        <v>16</v>
      </c>
      <c r="L1327" s="14" t="s">
        <v>19</v>
      </c>
      <c r="M1327" s="14" t="s">
        <v>12</v>
      </c>
      <c r="N1327" s="14" t="s">
        <v>13</v>
      </c>
      <c r="O1327" s="14" t="s">
        <v>14</v>
      </c>
      <c r="P1327" s="14" t="s">
        <v>280</v>
      </c>
      <c r="Q1327" s="12">
        <f t="shared" si="164"/>
        <v>1</v>
      </c>
      <c r="R1327" s="12" cm="1">
        <f t="array" ref="R1327">SUMPRODUCT(($G$2:$G$3117=G1327)*(Q1327&gt;$Q$2:$Q$3117))+1</f>
        <v>1</v>
      </c>
      <c r="S1327" s="12">
        <f t="shared" si="165"/>
        <v>101709</v>
      </c>
      <c r="T1327" cm="1">
        <f t="array" ref="T1327">SUMPRODUCT(($G$2:$G$3117=G1327)*(S1327&gt;$S$2:$S$3117))+1</f>
        <v>1</v>
      </c>
      <c r="U1327" t="str">
        <f t="shared" si="166"/>
        <v xml:space="preserve">Wincanton </v>
      </c>
      <c r="V1327">
        <v>0</v>
      </c>
      <c r="W1327" t="s">
        <v>11</v>
      </c>
      <c r="X1327">
        <f t="shared" si="167"/>
        <v>2023</v>
      </c>
    </row>
    <row r="1328" spans="1:24" x14ac:dyDescent="0.25">
      <c r="A1328" s="10" t="str">
        <f t="shared" si="160"/>
        <v/>
      </c>
      <c r="B1328" s="10" t="str">
        <f t="shared" si="161"/>
        <v/>
      </c>
      <c r="C1328" s="10" t="str">
        <f t="shared" si="162"/>
        <v>Afternoon44975</v>
      </c>
      <c r="D1328" s="5" t="str">
        <f>IF('by region'!$C$2="Any","Any",'Fixture list'!W1328)&amp;M1328&amp;IF('by region'!$I$2="Any","Any",N1328)&amp;G1328</f>
        <v>AnyJumpAny44975</v>
      </c>
      <c r="E1328" s="5" t="e">
        <f>IF(I1328=#REF!,'Fixture list'!G1328,"")</f>
        <v>#REF!</v>
      </c>
      <c r="F1328" s="5" t="str">
        <f t="shared" si="163"/>
        <v>449754</v>
      </c>
      <c r="G1328" s="13">
        <v>44975</v>
      </c>
      <c r="H1328" s="14" t="s">
        <v>37</v>
      </c>
      <c r="I1328" s="14" t="s">
        <v>39</v>
      </c>
      <c r="J1328" s="14" t="s">
        <v>9</v>
      </c>
      <c r="K1328" s="14" t="s">
        <v>16</v>
      </c>
      <c r="L1328" s="14" t="s">
        <v>19</v>
      </c>
      <c r="M1328" s="14" t="s">
        <v>12</v>
      </c>
      <c r="N1328" s="14" t="s">
        <v>13</v>
      </c>
      <c r="O1328" s="14" t="s">
        <v>14</v>
      </c>
      <c r="P1328" s="14" t="s">
        <v>339</v>
      </c>
      <c r="Q1328" s="12">
        <f t="shared" si="164"/>
        <v>1</v>
      </c>
      <c r="R1328" s="12" cm="1">
        <f t="array" ref="R1328">SUMPRODUCT(($G$2:$G$3117=G1328)*(Q1328&gt;$Q$2:$Q$3117))+1</f>
        <v>1</v>
      </c>
      <c r="S1328" s="12">
        <f t="shared" si="165"/>
        <v>101710</v>
      </c>
      <c r="T1328" cm="1">
        <f t="array" ref="T1328">SUMPRODUCT(($G$2:$G$3117=G1328)*(S1328&gt;$S$2:$S$3117))+1</f>
        <v>4</v>
      </c>
      <c r="U1328" t="str">
        <f t="shared" si="166"/>
        <v xml:space="preserve">Wincanton </v>
      </c>
      <c r="V1328">
        <v>0</v>
      </c>
      <c r="W1328" t="s">
        <v>17</v>
      </c>
      <c r="X1328">
        <f t="shared" si="167"/>
        <v>2023</v>
      </c>
    </row>
    <row r="1329" spans="1:24" x14ac:dyDescent="0.25">
      <c r="A1329" s="10" t="str">
        <f t="shared" si="160"/>
        <v/>
      </c>
      <c r="B1329" s="10" t="str">
        <f t="shared" si="161"/>
        <v/>
      </c>
      <c r="C1329" s="10" t="str">
        <f t="shared" si="162"/>
        <v>Afternoon44986</v>
      </c>
      <c r="D1329" s="5" t="str">
        <f>IF('by region'!$C$2="Any","Any",'Fixture list'!W1329)&amp;M1329&amp;IF('by region'!$I$2="Any","Any",N1329)&amp;G1329</f>
        <v>AnyJumpAny44986</v>
      </c>
      <c r="E1329" s="5" t="e">
        <f>IF(I1329=#REF!,'Fixture list'!G1329,"")</f>
        <v>#REF!</v>
      </c>
      <c r="F1329" s="5" t="str">
        <f t="shared" si="163"/>
        <v>449863</v>
      </c>
      <c r="G1329" s="13">
        <v>44986</v>
      </c>
      <c r="H1329" s="14" t="s">
        <v>27</v>
      </c>
      <c r="I1329" s="14" t="s">
        <v>39</v>
      </c>
      <c r="J1329" s="14" t="s">
        <v>9</v>
      </c>
      <c r="K1329" s="14" t="s">
        <v>16</v>
      </c>
      <c r="L1329" s="14" t="s">
        <v>19</v>
      </c>
      <c r="M1329" s="14" t="s">
        <v>12</v>
      </c>
      <c r="N1329" s="14" t="s">
        <v>13</v>
      </c>
      <c r="O1329" s="14" t="s">
        <v>14</v>
      </c>
      <c r="P1329" s="14" t="s">
        <v>376</v>
      </c>
      <c r="Q1329" s="12">
        <f t="shared" si="164"/>
        <v>1</v>
      </c>
      <c r="R1329" s="12" cm="1">
        <f t="array" ref="R1329">SUMPRODUCT(($G$2:$G$3117=G1329)*(Q1329&gt;$Q$2:$Q$3117))+1</f>
        <v>1</v>
      </c>
      <c r="S1329" s="12">
        <f t="shared" si="165"/>
        <v>113097</v>
      </c>
      <c r="T1329" cm="1">
        <f t="array" ref="T1329">SUMPRODUCT(($G$2:$G$3117=G1329)*(S1329&gt;$S$2:$S$3117))+1</f>
        <v>3</v>
      </c>
      <c r="U1329" t="str">
        <f t="shared" si="166"/>
        <v xml:space="preserve">Wincanton </v>
      </c>
      <c r="V1329">
        <v>0</v>
      </c>
      <c r="W1329" t="s">
        <v>17</v>
      </c>
      <c r="X1329">
        <f t="shared" si="167"/>
        <v>2023</v>
      </c>
    </row>
    <row r="1330" spans="1:24" x14ac:dyDescent="0.25">
      <c r="A1330" s="10" t="str">
        <f t="shared" si="160"/>
        <v/>
      </c>
      <c r="B1330" s="10" t="str">
        <f t="shared" si="161"/>
        <v/>
      </c>
      <c r="C1330" s="10" t="str">
        <f t="shared" si="162"/>
        <v>Afternoon44994</v>
      </c>
      <c r="D1330" s="5" t="str">
        <f>IF('by region'!$C$2="Any","Any",'Fixture list'!W1330)&amp;M1330&amp;IF('by region'!$I$2="Any","Any",N1330)&amp;G1330</f>
        <v>AnyJumpAny44994</v>
      </c>
      <c r="E1330" s="5" t="e">
        <f>IF(I1330=#REF!,'Fixture list'!G1330,"")</f>
        <v>#REF!</v>
      </c>
      <c r="F1330" s="5" t="str">
        <f t="shared" si="163"/>
        <v>449943</v>
      </c>
      <c r="G1330" s="13">
        <v>44994</v>
      </c>
      <c r="H1330" s="14" t="s">
        <v>34</v>
      </c>
      <c r="I1330" s="14" t="s">
        <v>39</v>
      </c>
      <c r="J1330" s="14" t="s">
        <v>9</v>
      </c>
      <c r="K1330" s="14" t="s">
        <v>16</v>
      </c>
      <c r="L1330" s="14" t="s">
        <v>19</v>
      </c>
      <c r="M1330" s="14" t="s">
        <v>12</v>
      </c>
      <c r="N1330" s="14" t="s">
        <v>13</v>
      </c>
      <c r="O1330" s="14" t="s">
        <v>14</v>
      </c>
      <c r="P1330" s="14" t="s">
        <v>405</v>
      </c>
      <c r="Q1330" s="12">
        <f t="shared" si="164"/>
        <v>1</v>
      </c>
      <c r="R1330" s="12" cm="1">
        <f t="array" ref="R1330">SUMPRODUCT(($G$2:$G$3117=G1330)*(Q1330&gt;$Q$2:$Q$3117))+1</f>
        <v>1</v>
      </c>
      <c r="S1330" s="12">
        <f t="shared" si="165"/>
        <v>101711</v>
      </c>
      <c r="T1330" cm="1">
        <f t="array" ref="T1330">SUMPRODUCT(($G$2:$G$3117=G1330)*(S1330&gt;$S$2:$S$3117))+1</f>
        <v>3</v>
      </c>
      <c r="U1330" t="str">
        <f t="shared" si="166"/>
        <v xml:space="preserve">Wincanton </v>
      </c>
      <c r="V1330">
        <v>0</v>
      </c>
      <c r="W1330" t="s">
        <v>19</v>
      </c>
      <c r="X1330">
        <f t="shared" si="167"/>
        <v>2023</v>
      </c>
    </row>
    <row r="1331" spans="1:24" x14ac:dyDescent="0.25">
      <c r="A1331" s="10" t="str">
        <f t="shared" si="160"/>
        <v/>
      </c>
      <c r="B1331" s="10" t="str">
        <f t="shared" si="161"/>
        <v/>
      </c>
      <c r="C1331" s="10" t="str">
        <f t="shared" si="162"/>
        <v>Afternoon45012</v>
      </c>
      <c r="D1331" s="5" t="str">
        <f>IF('by region'!$C$2="Any","Any",'Fixture list'!W1331)&amp;M1331&amp;IF('by region'!$I$2="Any","Any",N1331)&amp;G1331</f>
        <v>AnyJumpAny45012</v>
      </c>
      <c r="E1331" s="5" t="e">
        <f>IF(I1331=#REF!,'Fixture list'!G1331,"")</f>
        <v>#REF!</v>
      </c>
      <c r="F1331" s="5" t="str">
        <f t="shared" si="163"/>
        <v>450121</v>
      </c>
      <c r="G1331" s="13">
        <v>45012</v>
      </c>
      <c r="H1331" s="14" t="s">
        <v>42</v>
      </c>
      <c r="I1331" s="14" t="s">
        <v>39</v>
      </c>
      <c r="J1331" s="14" t="s">
        <v>9</v>
      </c>
      <c r="K1331" s="14" t="s">
        <v>16</v>
      </c>
      <c r="L1331" s="14" t="s">
        <v>19</v>
      </c>
      <c r="M1331" s="14" t="s">
        <v>12</v>
      </c>
      <c r="N1331" s="14" t="s">
        <v>13</v>
      </c>
      <c r="O1331" s="14" t="s">
        <v>14</v>
      </c>
      <c r="P1331" s="14" t="s">
        <v>470</v>
      </c>
      <c r="Q1331" s="12">
        <f t="shared" si="164"/>
        <v>1</v>
      </c>
      <c r="R1331" s="12" cm="1">
        <f t="array" ref="R1331">SUMPRODUCT(($G$2:$G$3117=G1331)*(Q1331&gt;$Q$2:$Q$3117))+1</f>
        <v>1</v>
      </c>
      <c r="S1331" s="12">
        <f t="shared" si="165"/>
        <v>101714</v>
      </c>
      <c r="T1331" cm="1">
        <f t="array" ref="T1331">SUMPRODUCT(($G$2:$G$3117=G1331)*(S1331&gt;$S$2:$S$3117))+1</f>
        <v>1</v>
      </c>
      <c r="U1331" t="str">
        <f t="shared" si="166"/>
        <v xml:space="preserve">Wincanton </v>
      </c>
      <c r="V1331">
        <v>0</v>
      </c>
      <c r="W1331" t="s">
        <v>30</v>
      </c>
      <c r="X1331">
        <f t="shared" si="167"/>
        <v>2023</v>
      </c>
    </row>
    <row r="1332" spans="1:24" x14ac:dyDescent="0.25">
      <c r="A1332" s="10" t="str">
        <f t="shared" si="160"/>
        <v/>
      </c>
      <c r="B1332" s="10" t="str">
        <f t="shared" si="161"/>
        <v/>
      </c>
      <c r="C1332" s="10" t="str">
        <f t="shared" si="162"/>
        <v>Afternoon45021</v>
      </c>
      <c r="D1332" s="5" t="str">
        <f>IF('by region'!$C$2="Any","Any",'Fixture list'!W1332)&amp;M1332&amp;IF('by region'!$I$2="Any","Any",N1332)&amp;G1332</f>
        <v>AnyJumpAny45021</v>
      </c>
      <c r="E1332" s="5" t="e">
        <f>IF(I1332=#REF!,'Fixture list'!G1332,"")</f>
        <v>#REF!</v>
      </c>
      <c r="F1332" s="5" t="str">
        <f t="shared" si="163"/>
        <v>450212</v>
      </c>
      <c r="G1332" s="13">
        <v>45021</v>
      </c>
      <c r="H1332" s="14" t="s">
        <v>27</v>
      </c>
      <c r="I1332" s="14" t="s">
        <v>39</v>
      </c>
      <c r="J1332" s="14" t="s">
        <v>9</v>
      </c>
      <c r="K1332" s="14" t="s">
        <v>16</v>
      </c>
      <c r="L1332" s="14" t="s">
        <v>19</v>
      </c>
      <c r="M1332" s="14" t="s">
        <v>12</v>
      </c>
      <c r="N1332" s="14" t="s">
        <v>13</v>
      </c>
      <c r="O1332" s="14" t="s">
        <v>14</v>
      </c>
      <c r="P1332" s="14" t="s">
        <v>502</v>
      </c>
      <c r="Q1332" s="12">
        <f t="shared" si="164"/>
        <v>1</v>
      </c>
      <c r="R1332" s="12" cm="1">
        <f t="array" ref="R1332">SUMPRODUCT(($G$2:$G$3117=G1332)*(Q1332&gt;$Q$2:$Q$3117))+1</f>
        <v>1</v>
      </c>
      <c r="S1332" s="12">
        <f t="shared" si="165"/>
        <v>101712</v>
      </c>
      <c r="T1332" cm="1">
        <f t="array" ref="T1332">SUMPRODUCT(($G$2:$G$3117=G1332)*(S1332&gt;$S$2:$S$3117))+1</f>
        <v>2</v>
      </c>
      <c r="U1332" t="str">
        <f t="shared" si="166"/>
        <v xml:space="preserve">Wincanton </v>
      </c>
      <c r="V1332">
        <v>0</v>
      </c>
      <c r="W1332" t="s">
        <v>17</v>
      </c>
      <c r="X1332">
        <f t="shared" si="167"/>
        <v>2023</v>
      </c>
    </row>
    <row r="1333" spans="1:24" x14ac:dyDescent="0.25">
      <c r="A1333" s="10" t="str">
        <f t="shared" si="160"/>
        <v/>
      </c>
      <c r="B1333" s="10" t="str">
        <f t="shared" si="161"/>
        <v/>
      </c>
      <c r="C1333" s="10" t="str">
        <f t="shared" si="162"/>
        <v>Afternoon45032</v>
      </c>
      <c r="D1333" s="5" t="str">
        <f>IF('by region'!$C$2="Any","Any",'Fixture list'!W1333)&amp;M1333&amp;IF('by region'!$I$2="Any","Any",N1333)&amp;G1333</f>
        <v>AnyJumpAny45032</v>
      </c>
      <c r="E1333" s="5" t="e">
        <f>IF(I1333=#REF!,'Fixture list'!G1333,"")</f>
        <v>#REF!</v>
      </c>
      <c r="F1333" s="5" t="str">
        <f t="shared" si="163"/>
        <v>450321</v>
      </c>
      <c r="G1333" s="13">
        <v>45032</v>
      </c>
      <c r="H1333" s="14" t="s">
        <v>40</v>
      </c>
      <c r="I1333" s="14" t="s">
        <v>39</v>
      </c>
      <c r="J1333" s="14" t="s">
        <v>9</v>
      </c>
      <c r="K1333" s="14" t="s">
        <v>16</v>
      </c>
      <c r="L1333" s="14" t="s">
        <v>19</v>
      </c>
      <c r="M1333" s="14" t="s">
        <v>12</v>
      </c>
      <c r="N1333" s="14" t="s">
        <v>13</v>
      </c>
      <c r="O1333" s="14" t="s">
        <v>14</v>
      </c>
      <c r="P1333" s="14" t="s">
        <v>546</v>
      </c>
      <c r="Q1333" s="12">
        <f t="shared" si="164"/>
        <v>1</v>
      </c>
      <c r="R1333" s="12" cm="1">
        <f t="array" ref="R1333">SUMPRODUCT(($G$2:$G$3117=G1333)*(Q1333&gt;$Q$2:$Q$3117))+1</f>
        <v>1</v>
      </c>
      <c r="S1333" s="12">
        <f t="shared" si="165"/>
        <v>101323</v>
      </c>
      <c r="T1333" cm="1">
        <f t="array" ref="T1333">SUMPRODUCT(($G$2:$G$3117=G1333)*(S1333&gt;$S$2:$S$3117))+1</f>
        <v>1</v>
      </c>
      <c r="U1333" t="str">
        <f t="shared" si="166"/>
        <v xml:space="preserve">Wincanton </v>
      </c>
      <c r="V1333">
        <v>0</v>
      </c>
      <c r="W1333" t="s">
        <v>19</v>
      </c>
      <c r="X1333">
        <f t="shared" si="167"/>
        <v>2023</v>
      </c>
    </row>
    <row r="1334" spans="1:24" x14ac:dyDescent="0.25">
      <c r="A1334" s="10" t="str">
        <f t="shared" si="160"/>
        <v/>
      </c>
      <c r="B1334" s="10" t="str">
        <f t="shared" si="161"/>
        <v/>
      </c>
      <c r="C1334" s="10" t="str">
        <f t="shared" si="162"/>
        <v>Afternoon45218</v>
      </c>
      <c r="D1334" s="5" t="str">
        <f>IF('by region'!$C$2="Any","Any",'Fixture list'!W1334)&amp;M1334&amp;IF('by region'!$I$2="Any","Any",N1334)&amp;G1334</f>
        <v>AnyJumpAny45218</v>
      </c>
      <c r="E1334" s="5" t="e">
        <f>IF(I1334=#REF!,'Fixture list'!G1334,"")</f>
        <v>#REF!</v>
      </c>
      <c r="F1334" s="5" t="str">
        <f t="shared" si="163"/>
        <v>452182</v>
      </c>
      <c r="G1334" s="13">
        <v>45218</v>
      </c>
      <c r="H1334" s="14" t="s">
        <v>34</v>
      </c>
      <c r="I1334" s="14" t="s">
        <v>39</v>
      </c>
      <c r="J1334" s="14" t="s">
        <v>9</v>
      </c>
      <c r="K1334" s="14" t="s">
        <v>16</v>
      </c>
      <c r="L1334" s="14" t="s">
        <v>30</v>
      </c>
      <c r="M1334" s="14" t="s">
        <v>12</v>
      </c>
      <c r="N1334" s="14" t="s">
        <v>13</v>
      </c>
      <c r="O1334" s="14" t="s">
        <v>14</v>
      </c>
      <c r="P1334" s="14" t="s">
        <v>1380</v>
      </c>
      <c r="Q1334" s="12">
        <f t="shared" si="164"/>
        <v>1</v>
      </c>
      <c r="R1334" s="12" cm="1">
        <f t="array" ref="R1334">SUMPRODUCT(($G$2:$G$3117=G1334)*(Q1334&gt;$Q$2:$Q$3117))+1</f>
        <v>1</v>
      </c>
      <c r="S1334" s="12">
        <f t="shared" si="165"/>
        <v>101715</v>
      </c>
      <c r="T1334" cm="1">
        <f t="array" ref="T1334">SUMPRODUCT(($G$2:$G$3117=G1334)*(S1334&gt;$S$2:$S$3117))+1</f>
        <v>2</v>
      </c>
      <c r="U1334" t="str">
        <f t="shared" si="166"/>
        <v xml:space="preserve">Wincanton </v>
      </c>
      <c r="V1334">
        <v>0</v>
      </c>
      <c r="W1334" t="s">
        <v>17</v>
      </c>
      <c r="X1334">
        <f t="shared" si="167"/>
        <v>2023</v>
      </c>
    </row>
    <row r="1335" spans="1:24" x14ac:dyDescent="0.25">
      <c r="A1335" s="10" t="str">
        <f t="shared" si="160"/>
        <v/>
      </c>
      <c r="B1335" s="10" t="str">
        <f t="shared" si="161"/>
        <v/>
      </c>
      <c r="C1335" s="10" t="str">
        <f t="shared" si="162"/>
        <v>Afternoon45228</v>
      </c>
      <c r="D1335" s="5" t="str">
        <f>IF('by region'!$C$2="Any","Any",'Fixture list'!W1335)&amp;M1335&amp;IF('by region'!$I$2="Any","Any",N1335)&amp;G1335</f>
        <v>AnyJumpAny45228</v>
      </c>
      <c r="E1335" s="5" t="e">
        <f>IF(I1335=#REF!,'Fixture list'!G1335,"")</f>
        <v>#REF!</v>
      </c>
      <c r="F1335" s="5" t="str">
        <f t="shared" si="163"/>
        <v>452282</v>
      </c>
      <c r="G1335" s="13">
        <v>45228</v>
      </c>
      <c r="H1335" s="14" t="s">
        <v>40</v>
      </c>
      <c r="I1335" s="14" t="s">
        <v>39</v>
      </c>
      <c r="J1335" s="14" t="s">
        <v>9</v>
      </c>
      <c r="K1335" s="14" t="s">
        <v>16</v>
      </c>
      <c r="L1335" s="14" t="s">
        <v>30</v>
      </c>
      <c r="M1335" s="14" t="s">
        <v>12</v>
      </c>
      <c r="N1335" s="14" t="s">
        <v>13</v>
      </c>
      <c r="O1335" s="14" t="s">
        <v>14</v>
      </c>
      <c r="P1335" s="14" t="s">
        <v>1420</v>
      </c>
      <c r="Q1335" s="12">
        <f t="shared" si="164"/>
        <v>1</v>
      </c>
      <c r="R1335" s="12" cm="1">
        <f t="array" ref="R1335">SUMPRODUCT(($G$2:$G$3117=G1335)*(Q1335&gt;$Q$2:$Q$3117))+1</f>
        <v>1</v>
      </c>
      <c r="S1335" s="12">
        <f t="shared" si="165"/>
        <v>101718</v>
      </c>
      <c r="T1335" cm="1">
        <f t="array" ref="T1335">SUMPRODUCT(($G$2:$G$3117=G1335)*(S1335&gt;$S$2:$S$3117))+1</f>
        <v>2</v>
      </c>
      <c r="U1335" t="str">
        <f t="shared" si="166"/>
        <v xml:space="preserve">Wincanton </v>
      </c>
      <c r="V1335">
        <v>0</v>
      </c>
      <c r="W1335" t="s">
        <v>17</v>
      </c>
      <c r="X1335">
        <f t="shared" si="167"/>
        <v>2023</v>
      </c>
    </row>
    <row r="1336" spans="1:24" x14ac:dyDescent="0.25">
      <c r="A1336" s="10" t="str">
        <f t="shared" si="160"/>
        <v/>
      </c>
      <c r="B1336" s="10" t="str">
        <f t="shared" si="161"/>
        <v/>
      </c>
      <c r="C1336" s="10" t="str">
        <f t="shared" si="162"/>
        <v>Afternoon45241</v>
      </c>
      <c r="D1336" s="5" t="str">
        <f>IF('by region'!$C$2="Any","Any",'Fixture list'!W1336)&amp;M1336&amp;IF('by region'!$I$2="Any","Any",N1336)&amp;G1336</f>
        <v>AnyJumpAny45241</v>
      </c>
      <c r="E1336" s="5" t="e">
        <f>IF(I1336=#REF!,'Fixture list'!G1336,"")</f>
        <v>#REF!</v>
      </c>
      <c r="F1336" s="5" t="str">
        <f t="shared" si="163"/>
        <v>452414</v>
      </c>
      <c r="G1336" s="13">
        <v>45241</v>
      </c>
      <c r="H1336" s="14" t="s">
        <v>37</v>
      </c>
      <c r="I1336" s="14" t="s">
        <v>39</v>
      </c>
      <c r="J1336" s="14" t="s">
        <v>9</v>
      </c>
      <c r="K1336" s="14" t="s">
        <v>16</v>
      </c>
      <c r="L1336" s="14" t="s">
        <v>19</v>
      </c>
      <c r="M1336" s="14" t="s">
        <v>12</v>
      </c>
      <c r="N1336" s="14" t="s">
        <v>13</v>
      </c>
      <c r="O1336" s="14" t="s">
        <v>14</v>
      </c>
      <c r="P1336" s="14" t="s">
        <v>1472</v>
      </c>
      <c r="Q1336" s="12">
        <f t="shared" si="164"/>
        <v>1</v>
      </c>
      <c r="R1336" s="12" cm="1">
        <f t="array" ref="R1336">SUMPRODUCT(($G$2:$G$3117=G1336)*(Q1336&gt;$Q$2:$Q$3117))+1</f>
        <v>1</v>
      </c>
      <c r="S1336" s="12">
        <f t="shared" si="165"/>
        <v>101717</v>
      </c>
      <c r="T1336" cm="1">
        <f t="array" ref="T1336">SUMPRODUCT(($G$2:$G$3117=G1336)*(S1336&gt;$S$2:$S$3117))+1</f>
        <v>4</v>
      </c>
      <c r="U1336" t="str">
        <f t="shared" si="166"/>
        <v xml:space="preserve">Wincanton </v>
      </c>
      <c r="V1336">
        <v>0</v>
      </c>
      <c r="W1336" t="s">
        <v>19</v>
      </c>
      <c r="X1336">
        <f t="shared" si="167"/>
        <v>2023</v>
      </c>
    </row>
    <row r="1337" spans="1:24" x14ac:dyDescent="0.25">
      <c r="A1337" s="10" t="str">
        <f t="shared" si="160"/>
        <v/>
      </c>
      <c r="B1337" s="10" t="str">
        <f t="shared" si="161"/>
        <v/>
      </c>
      <c r="C1337" s="10" t="str">
        <f t="shared" si="162"/>
        <v>Afternoon45253</v>
      </c>
      <c r="D1337" s="5" t="str">
        <f>IF('by region'!$C$2="Any","Any",'Fixture list'!W1337)&amp;M1337&amp;IF('by region'!$I$2="Any","Any",N1337)&amp;G1337</f>
        <v>AnyJumpAny45253</v>
      </c>
      <c r="E1337" s="5" t="e">
        <f>IF(I1337=#REF!,'Fixture list'!G1337,"")</f>
        <v>#REF!</v>
      </c>
      <c r="F1337" s="5" t="str">
        <f t="shared" si="163"/>
        <v>452533</v>
      </c>
      <c r="G1337" s="13">
        <v>45253</v>
      </c>
      <c r="H1337" s="14" t="s">
        <v>34</v>
      </c>
      <c r="I1337" s="14" t="s">
        <v>39</v>
      </c>
      <c r="J1337" s="14" t="s">
        <v>9</v>
      </c>
      <c r="K1337" s="14" t="s">
        <v>16</v>
      </c>
      <c r="L1337" s="14" t="s">
        <v>17</v>
      </c>
      <c r="M1337" s="14" t="s">
        <v>12</v>
      </c>
      <c r="N1337" s="14" t="s">
        <v>13</v>
      </c>
      <c r="O1337" s="14" t="s">
        <v>14</v>
      </c>
      <c r="P1337" s="14" t="s">
        <v>1516</v>
      </c>
      <c r="Q1337" s="12">
        <f t="shared" si="164"/>
        <v>1</v>
      </c>
      <c r="R1337" s="12" cm="1">
        <f t="array" ref="R1337">SUMPRODUCT(($G$2:$G$3117=G1337)*(Q1337&gt;$Q$2:$Q$3117))+1</f>
        <v>1</v>
      </c>
      <c r="S1337" s="12">
        <f t="shared" si="165"/>
        <v>101716</v>
      </c>
      <c r="T1337" cm="1">
        <f t="array" ref="T1337">SUMPRODUCT(($G$2:$G$3117=G1337)*(S1337&gt;$S$2:$S$3117))+1</f>
        <v>3</v>
      </c>
      <c r="U1337" t="str">
        <f t="shared" si="166"/>
        <v xml:space="preserve">Wincanton </v>
      </c>
      <c r="V1337">
        <v>0</v>
      </c>
      <c r="W1337" t="s">
        <v>17</v>
      </c>
      <c r="X1337">
        <f t="shared" si="167"/>
        <v>2023</v>
      </c>
    </row>
    <row r="1338" spans="1:24" x14ac:dyDescent="0.25">
      <c r="A1338" s="10" t="str">
        <f t="shared" si="160"/>
        <v/>
      </c>
      <c r="B1338" s="10" t="str">
        <f t="shared" si="161"/>
        <v/>
      </c>
      <c r="C1338" s="10" t="str">
        <f t="shared" si="162"/>
        <v>Afternoon45267</v>
      </c>
      <c r="D1338" s="5" t="str">
        <f>IF('by region'!$C$2="Any","Any",'Fixture list'!W1338)&amp;M1338&amp;IF('by region'!$I$2="Any","Any",N1338)&amp;G1338</f>
        <v>AnyJumpAny45267</v>
      </c>
      <c r="E1338" s="5" t="e">
        <f>IF(I1338=#REF!,'Fixture list'!G1338,"")</f>
        <v>#REF!</v>
      </c>
      <c r="F1338" s="5" t="str">
        <f t="shared" si="163"/>
        <v>452672</v>
      </c>
      <c r="G1338" s="13">
        <v>45267</v>
      </c>
      <c r="H1338" s="14" t="s">
        <v>34</v>
      </c>
      <c r="I1338" s="14" t="s">
        <v>39</v>
      </c>
      <c r="J1338" s="14" t="s">
        <v>9</v>
      </c>
      <c r="K1338" s="14" t="s">
        <v>16</v>
      </c>
      <c r="L1338" s="14" t="s">
        <v>30</v>
      </c>
      <c r="M1338" s="14" t="s">
        <v>12</v>
      </c>
      <c r="N1338" s="14" t="s">
        <v>13</v>
      </c>
      <c r="O1338" s="14" t="s">
        <v>14</v>
      </c>
      <c r="P1338" s="14" t="s">
        <v>1561</v>
      </c>
      <c r="Q1338" s="12">
        <f t="shared" si="164"/>
        <v>1</v>
      </c>
      <c r="R1338" s="12" cm="1">
        <f t="array" ref="R1338">SUMPRODUCT(($G$2:$G$3117=G1338)*(Q1338&gt;$Q$2:$Q$3117))+1</f>
        <v>1</v>
      </c>
      <c r="S1338" s="12">
        <f t="shared" si="165"/>
        <v>101115</v>
      </c>
      <c r="T1338" cm="1">
        <f t="array" ref="T1338">SUMPRODUCT(($G$2:$G$3117=G1338)*(S1338&gt;$S$2:$S$3117))+1</f>
        <v>2</v>
      </c>
      <c r="U1338" t="str">
        <f t="shared" si="166"/>
        <v xml:space="preserve">Wincanton </v>
      </c>
      <c r="V1338">
        <v>0</v>
      </c>
      <c r="W1338" t="s">
        <v>19</v>
      </c>
      <c r="X1338">
        <f t="shared" si="167"/>
        <v>2023</v>
      </c>
    </row>
    <row r="1339" spans="1:24" x14ac:dyDescent="0.25">
      <c r="A1339" s="10" t="str">
        <f t="shared" si="160"/>
        <v/>
      </c>
      <c r="B1339" s="10" t="str">
        <f t="shared" si="161"/>
        <v/>
      </c>
      <c r="C1339" s="10" t="str">
        <f t="shared" si="162"/>
        <v>Afternoon45279</v>
      </c>
      <c r="D1339" s="5" t="str">
        <f>IF('by region'!$C$2="Any","Any",'Fixture list'!W1339)&amp;M1339&amp;IF('by region'!$I$2="Any","Any",N1339)&amp;G1339</f>
        <v>AnyJumpAny45279</v>
      </c>
      <c r="E1339" s="5" t="e">
        <f>IF(I1339=#REF!,'Fixture list'!G1339,"")</f>
        <v>#REF!</v>
      </c>
      <c r="F1339" s="5" t="str">
        <f t="shared" si="163"/>
        <v>452792</v>
      </c>
      <c r="G1339" s="13">
        <v>45279</v>
      </c>
      <c r="H1339" s="14" t="s">
        <v>7</v>
      </c>
      <c r="I1339" s="14" t="s">
        <v>39</v>
      </c>
      <c r="J1339" s="14" t="s">
        <v>9</v>
      </c>
      <c r="K1339" s="14" t="s">
        <v>16</v>
      </c>
      <c r="L1339" s="14" t="s">
        <v>30</v>
      </c>
      <c r="M1339" s="14" t="s">
        <v>12</v>
      </c>
      <c r="N1339" s="14" t="s">
        <v>13</v>
      </c>
      <c r="O1339" s="14" t="s">
        <v>14</v>
      </c>
      <c r="P1339" s="14" t="s">
        <v>1604</v>
      </c>
      <c r="Q1339" s="12">
        <f t="shared" si="164"/>
        <v>1</v>
      </c>
      <c r="R1339" s="12" cm="1">
        <f t="array" ref="R1339">SUMPRODUCT(($G$2:$G$3117=G1339)*(Q1339&gt;$Q$2:$Q$3117))+1</f>
        <v>1</v>
      </c>
      <c r="S1339" s="12">
        <f t="shared" si="165"/>
        <v>101707</v>
      </c>
      <c r="T1339" cm="1">
        <f t="array" ref="T1339">SUMPRODUCT(($G$2:$G$3117=G1339)*(S1339&gt;$S$2:$S$3117))+1</f>
        <v>2</v>
      </c>
      <c r="U1339" t="str">
        <f t="shared" si="166"/>
        <v xml:space="preserve">Wincanton </v>
      </c>
      <c r="V1339">
        <v>0</v>
      </c>
      <c r="W1339" t="s">
        <v>11</v>
      </c>
      <c r="X1339">
        <f t="shared" si="167"/>
        <v>2023</v>
      </c>
    </row>
    <row r="1340" spans="1:24" x14ac:dyDescent="0.25">
      <c r="A1340" s="10" t="str">
        <f t="shared" si="160"/>
        <v/>
      </c>
      <c r="B1340" s="10" t="str">
        <f t="shared" si="161"/>
        <v/>
      </c>
      <c r="C1340" s="10" t="str">
        <f t="shared" si="162"/>
        <v>Afternoon45286</v>
      </c>
      <c r="D1340" s="5" t="str">
        <f>IF('by region'!$C$2="Any","Any",'Fixture list'!W1340)&amp;M1340&amp;IF('by region'!$I$2="Any","Any",N1340)&amp;G1340</f>
        <v>AnyJumpAny45286</v>
      </c>
      <c r="E1340" s="5" t="e">
        <f>IF(I1340=#REF!,'Fixture list'!G1340,"")</f>
        <v>#REF!</v>
      </c>
      <c r="F1340" s="5" t="str">
        <f t="shared" si="163"/>
        <v>452867</v>
      </c>
      <c r="G1340" s="13">
        <v>45286</v>
      </c>
      <c r="H1340" s="14" t="s">
        <v>7</v>
      </c>
      <c r="I1340" s="14" t="s">
        <v>39</v>
      </c>
      <c r="J1340" s="14" t="s">
        <v>9</v>
      </c>
      <c r="K1340" s="14" t="s">
        <v>16</v>
      </c>
      <c r="L1340" s="14" t="s">
        <v>17</v>
      </c>
      <c r="M1340" s="14" t="s">
        <v>12</v>
      </c>
      <c r="N1340" s="14" t="s">
        <v>13</v>
      </c>
      <c r="O1340" s="14" t="s">
        <v>14</v>
      </c>
      <c r="P1340" s="14" t="s">
        <v>1628</v>
      </c>
      <c r="Q1340" s="12">
        <f t="shared" si="164"/>
        <v>1</v>
      </c>
      <c r="R1340" s="12" cm="1">
        <f t="array" ref="R1340">SUMPRODUCT(($G$2:$G$3117=G1340)*(Q1340&gt;$Q$2:$Q$3117))+1</f>
        <v>1</v>
      </c>
      <c r="S1340" s="12">
        <f t="shared" si="165"/>
        <v>101719</v>
      </c>
      <c r="T1340" cm="1">
        <f t="array" ref="T1340">SUMPRODUCT(($G$2:$G$3117=G1340)*(S1340&gt;$S$2:$S$3117))+1</f>
        <v>7</v>
      </c>
      <c r="U1340" t="str">
        <f t="shared" si="166"/>
        <v xml:space="preserve">Wincanton </v>
      </c>
      <c r="V1340">
        <v>0</v>
      </c>
      <c r="W1340" t="s">
        <v>17</v>
      </c>
      <c r="X1340">
        <f t="shared" si="167"/>
        <v>2023</v>
      </c>
    </row>
    <row r="1341" spans="1:24" x14ac:dyDescent="0.25">
      <c r="A1341" s="10" t="str">
        <f t="shared" si="160"/>
        <v/>
      </c>
      <c r="B1341" s="10" t="str">
        <f t="shared" si="161"/>
        <v/>
      </c>
      <c r="C1341" s="10" t="str">
        <f t="shared" si="162"/>
        <v>Afternoon45019</v>
      </c>
      <c r="D1341" s="5" t="str">
        <f>IF('by region'!$C$2="Any","Any",'Fixture list'!W1341)&amp;M1341&amp;IF('by region'!$I$2="Any","Any",N1341)&amp;G1341</f>
        <v>AnyFlatAny45019</v>
      </c>
      <c r="E1341" s="5" t="e">
        <f>IF(I1341=#REF!,'Fixture list'!G1341,"")</f>
        <v>#REF!</v>
      </c>
      <c r="F1341" s="5" t="str">
        <f t="shared" si="163"/>
        <v>450192</v>
      </c>
      <c r="G1341" s="13">
        <v>45019</v>
      </c>
      <c r="H1341" s="14" t="s">
        <v>42</v>
      </c>
      <c r="I1341" s="14" t="s">
        <v>70</v>
      </c>
      <c r="J1341" s="14" t="s">
        <v>9</v>
      </c>
      <c r="K1341" s="14" t="s">
        <v>30</v>
      </c>
      <c r="L1341" s="14" t="s">
        <v>30</v>
      </c>
      <c r="M1341" s="14" t="s">
        <v>25</v>
      </c>
      <c r="N1341" s="14" t="s">
        <v>30</v>
      </c>
      <c r="O1341" s="14" t="s">
        <v>21</v>
      </c>
      <c r="P1341" s="14" t="s">
        <v>493</v>
      </c>
      <c r="Q1341" s="12">
        <f t="shared" si="164"/>
        <v>1</v>
      </c>
      <c r="R1341" s="12" cm="1">
        <f t="array" ref="R1341">SUMPRODUCT(($G$2:$G$3117=G1341)*(Q1341&gt;$Q$2:$Q$3117))+1</f>
        <v>1</v>
      </c>
      <c r="S1341" s="12">
        <f t="shared" si="165"/>
        <v>111868</v>
      </c>
      <c r="T1341" cm="1">
        <f t="array" ref="T1341">SUMPRODUCT(($G$2:$G$3117=G1341)*(S1341&gt;$S$2:$S$3117))+1</f>
        <v>2</v>
      </c>
      <c r="U1341" t="str">
        <f t="shared" si="166"/>
        <v xml:space="preserve">WINDSOR </v>
      </c>
      <c r="V1341">
        <v>0</v>
      </c>
      <c r="W1341" t="s">
        <v>17</v>
      </c>
      <c r="X1341">
        <f t="shared" si="167"/>
        <v>2023</v>
      </c>
    </row>
    <row r="1342" spans="1:24" x14ac:dyDescent="0.25">
      <c r="A1342" s="10" t="str">
        <f t="shared" si="160"/>
        <v/>
      </c>
      <c r="B1342" s="10" t="str">
        <f t="shared" si="161"/>
        <v/>
      </c>
      <c r="C1342" s="10" t="str">
        <f t="shared" si="162"/>
        <v>Afternoon45033</v>
      </c>
      <c r="D1342" s="5" t="str">
        <f>IF('by region'!$C$2="Any","Any",'Fixture list'!W1342)&amp;M1342&amp;IF('by region'!$I$2="Any","Any",N1342)&amp;G1342</f>
        <v>AnyFlatAny45033</v>
      </c>
      <c r="E1342" s="5" t="e">
        <f>IF(I1342=#REF!,'Fixture list'!G1342,"")</f>
        <v>#REF!</v>
      </c>
      <c r="F1342" s="5" t="str">
        <f t="shared" si="163"/>
        <v>450332</v>
      </c>
      <c r="G1342" s="13">
        <v>45033</v>
      </c>
      <c r="H1342" s="14" t="s">
        <v>42</v>
      </c>
      <c r="I1342" s="14" t="s">
        <v>70</v>
      </c>
      <c r="J1342" s="14" t="s">
        <v>9</v>
      </c>
      <c r="K1342" s="14" t="s">
        <v>24</v>
      </c>
      <c r="L1342" s="14" t="s">
        <v>19</v>
      </c>
      <c r="M1342" s="14" t="s">
        <v>25</v>
      </c>
      <c r="N1342" s="14" t="s">
        <v>13</v>
      </c>
      <c r="O1342" s="14" t="s">
        <v>14</v>
      </c>
      <c r="P1342" s="14" t="s">
        <v>549</v>
      </c>
      <c r="Q1342" s="12">
        <f t="shared" si="164"/>
        <v>1</v>
      </c>
      <c r="R1342" s="12" cm="1">
        <f t="array" ref="R1342">SUMPRODUCT(($G$2:$G$3117=G1342)*(Q1342&gt;$Q$2:$Q$3117))+1</f>
        <v>1</v>
      </c>
      <c r="S1342" s="12">
        <f t="shared" si="165"/>
        <v>101841</v>
      </c>
      <c r="T1342" cm="1">
        <f t="array" ref="T1342">SUMPRODUCT(($G$2:$G$3117=G1342)*(S1342&gt;$S$2:$S$3117))+1</f>
        <v>2</v>
      </c>
      <c r="U1342" t="str">
        <f t="shared" si="166"/>
        <v xml:space="preserve">WINDSOR </v>
      </c>
      <c r="V1342">
        <v>0</v>
      </c>
      <c r="W1342" t="s">
        <v>17</v>
      </c>
      <c r="X1342">
        <f t="shared" si="167"/>
        <v>2023</v>
      </c>
    </row>
    <row r="1343" spans="1:24" x14ac:dyDescent="0.25">
      <c r="A1343" s="10" t="str">
        <f t="shared" si="160"/>
        <v/>
      </c>
      <c r="B1343" s="10" t="str">
        <f t="shared" si="161"/>
        <v/>
      </c>
      <c r="C1343" s="10" t="str">
        <f t="shared" si="162"/>
        <v>Afternoon45040</v>
      </c>
      <c r="D1343" s="5" t="str">
        <f>IF('by region'!$C$2="Any","Any",'Fixture list'!W1343)&amp;M1343&amp;IF('by region'!$I$2="Any","Any",N1343)&amp;G1343</f>
        <v>AnyFlatAny45040</v>
      </c>
      <c r="E1343" s="5" t="e">
        <f>IF(I1343=#REF!,'Fixture list'!G1343,"")</f>
        <v>#REF!</v>
      </c>
      <c r="F1343" s="5" t="str">
        <f t="shared" si="163"/>
        <v>450403</v>
      </c>
      <c r="G1343" s="13">
        <v>45040</v>
      </c>
      <c r="H1343" s="14" t="s">
        <v>42</v>
      </c>
      <c r="I1343" s="14" t="s">
        <v>70</v>
      </c>
      <c r="J1343" s="14" t="s">
        <v>9</v>
      </c>
      <c r="K1343" s="14" t="s">
        <v>24</v>
      </c>
      <c r="L1343" s="14" t="s">
        <v>19</v>
      </c>
      <c r="M1343" s="14" t="s">
        <v>25</v>
      </c>
      <c r="N1343" s="14" t="s">
        <v>13</v>
      </c>
      <c r="O1343" s="14" t="s">
        <v>14</v>
      </c>
      <c r="P1343" s="14" t="s">
        <v>577</v>
      </c>
      <c r="Q1343" s="12">
        <f t="shared" si="164"/>
        <v>1</v>
      </c>
      <c r="R1343" s="12" cm="1">
        <f t="array" ref="R1343">SUMPRODUCT(($G$2:$G$3117=G1343)*(Q1343&gt;$Q$2:$Q$3117))+1</f>
        <v>1</v>
      </c>
      <c r="S1343" s="12">
        <f t="shared" si="165"/>
        <v>101736</v>
      </c>
      <c r="T1343" cm="1">
        <f t="array" ref="T1343">SUMPRODUCT(($G$2:$G$3117=G1343)*(S1343&gt;$S$2:$S$3117))+1</f>
        <v>3</v>
      </c>
      <c r="U1343" t="str">
        <f t="shared" si="166"/>
        <v xml:space="preserve">WINDSOR </v>
      </c>
      <c r="V1343">
        <v>0</v>
      </c>
      <c r="W1343" t="s">
        <v>11</v>
      </c>
      <c r="X1343">
        <f t="shared" si="167"/>
        <v>2023</v>
      </c>
    </row>
    <row r="1344" spans="1:24" x14ac:dyDescent="0.25">
      <c r="A1344" s="10" t="str">
        <f t="shared" si="160"/>
        <v/>
      </c>
      <c r="B1344" s="10" t="str">
        <f t="shared" si="161"/>
        <v/>
      </c>
      <c r="C1344" s="10" t="str">
        <f t="shared" si="162"/>
        <v>Afternoon45047</v>
      </c>
      <c r="D1344" s="5" t="str">
        <f>IF('by region'!$C$2="Any","Any",'Fixture list'!W1344)&amp;M1344&amp;IF('by region'!$I$2="Any","Any",N1344)&amp;G1344</f>
        <v>AnyFlatAny45047</v>
      </c>
      <c r="E1344" s="5" t="e">
        <f>IF(I1344=#REF!,'Fixture list'!G1344,"")</f>
        <v>#REF!</v>
      </c>
      <c r="F1344" s="5" t="str">
        <f t="shared" si="163"/>
        <v>450472</v>
      </c>
      <c r="G1344" s="13">
        <v>45047</v>
      </c>
      <c r="H1344" s="14" t="s">
        <v>42</v>
      </c>
      <c r="I1344" s="14" t="s">
        <v>70</v>
      </c>
      <c r="J1344" s="14" t="s">
        <v>9</v>
      </c>
      <c r="K1344" s="14" t="s">
        <v>24</v>
      </c>
      <c r="L1344" s="14" t="s">
        <v>19</v>
      </c>
      <c r="M1344" s="14" t="s">
        <v>25</v>
      </c>
      <c r="N1344" s="14" t="s">
        <v>13</v>
      </c>
      <c r="O1344" s="14" t="s">
        <v>14</v>
      </c>
      <c r="P1344" s="14" t="s">
        <v>607</v>
      </c>
      <c r="Q1344" s="12">
        <f t="shared" si="164"/>
        <v>1</v>
      </c>
      <c r="R1344" s="12" cm="1">
        <f t="array" ref="R1344">SUMPRODUCT(($G$2:$G$3117=G1344)*(Q1344&gt;$Q$2:$Q$3117))+1</f>
        <v>1</v>
      </c>
      <c r="S1344" s="12">
        <f t="shared" si="165"/>
        <v>101059</v>
      </c>
      <c r="T1344" cm="1">
        <f t="array" ref="T1344">SUMPRODUCT(($G$2:$G$3117=G1344)*(S1344&gt;$S$2:$S$3117))+1</f>
        <v>2</v>
      </c>
      <c r="U1344" t="str">
        <f t="shared" si="166"/>
        <v xml:space="preserve">WINDSOR </v>
      </c>
      <c r="V1344">
        <v>0</v>
      </c>
      <c r="W1344" t="s">
        <v>19</v>
      </c>
      <c r="X1344">
        <f t="shared" si="167"/>
        <v>2023</v>
      </c>
    </row>
    <row r="1345" spans="1:24" x14ac:dyDescent="0.25">
      <c r="A1345" s="10" t="str">
        <f t="shared" si="160"/>
        <v/>
      </c>
      <c r="B1345" s="10" t="str">
        <f t="shared" si="161"/>
        <v/>
      </c>
      <c r="C1345" s="10" t="str">
        <f t="shared" si="162"/>
        <v>Evening45054</v>
      </c>
      <c r="D1345" s="5" t="str">
        <f>IF('by region'!$C$2="Any","Any",'Fixture list'!W1345)&amp;M1345&amp;IF('by region'!$I$2="Any","Any",N1345)&amp;G1345</f>
        <v>AnyFlatAny45054</v>
      </c>
      <c r="E1345" s="5" t="e">
        <f>IF(I1345=#REF!,'Fixture list'!G1345,"")</f>
        <v>#REF!</v>
      </c>
      <c r="F1345" s="5" t="str">
        <f t="shared" si="163"/>
        <v>450544</v>
      </c>
      <c r="G1345" s="13">
        <v>45054</v>
      </c>
      <c r="H1345" s="14" t="s">
        <v>42</v>
      </c>
      <c r="I1345" s="14" t="s">
        <v>70</v>
      </c>
      <c r="J1345" s="14" t="s">
        <v>80</v>
      </c>
      <c r="K1345" s="14" t="s">
        <v>24</v>
      </c>
      <c r="L1345" s="14" t="s">
        <v>19</v>
      </c>
      <c r="M1345" s="14" t="s">
        <v>25</v>
      </c>
      <c r="N1345" s="14" t="s">
        <v>13</v>
      </c>
      <c r="O1345" s="14" t="s">
        <v>14</v>
      </c>
      <c r="P1345" s="14" t="s">
        <v>642</v>
      </c>
      <c r="Q1345" s="12">
        <f t="shared" si="164"/>
        <v>2</v>
      </c>
      <c r="R1345" s="12" cm="1">
        <f t="array" ref="R1345">SUMPRODUCT(($G$2:$G$3117=G1345)*(Q1345&gt;$Q$2:$Q$3117))+1</f>
        <v>4</v>
      </c>
      <c r="S1345" s="12">
        <f t="shared" si="165"/>
        <v>401740</v>
      </c>
      <c r="T1345" cm="1">
        <f t="array" ref="T1345">SUMPRODUCT(($G$2:$G$3117=G1345)*(S1345&gt;$S$2:$S$3117))+1</f>
        <v>4</v>
      </c>
      <c r="U1345" t="str">
        <f t="shared" si="166"/>
        <v>WINDSOR †</v>
      </c>
      <c r="V1345">
        <v>0</v>
      </c>
      <c r="W1345" t="s">
        <v>17</v>
      </c>
      <c r="X1345">
        <f t="shared" si="167"/>
        <v>2023</v>
      </c>
    </row>
    <row r="1346" spans="1:24" x14ac:dyDescent="0.25">
      <c r="A1346" s="10" t="str">
        <f t="shared" ref="A1346:A1409" si="168">IF(YEAR(G1346)=2024,P1346,"")</f>
        <v/>
      </c>
      <c r="B1346" s="10" t="str">
        <f t="shared" ref="B1346:B1409" si="169">IF(YEAR(G1346)=2025,P1346,"")</f>
        <v/>
      </c>
      <c r="C1346" s="10" t="str">
        <f t="shared" ref="C1346:C1409" si="170">J1346&amp;G1346</f>
        <v>Evening45061</v>
      </c>
      <c r="D1346" s="5" t="str">
        <f>IF('by region'!$C$2="Any","Any",'Fixture list'!W1346)&amp;M1346&amp;IF('by region'!$I$2="Any","Any",N1346)&amp;G1346</f>
        <v>AnyFlatAny45061</v>
      </c>
      <c r="E1346" s="5" t="e">
        <f>IF(I1346=#REF!,'Fixture list'!G1346,"")</f>
        <v>#REF!</v>
      </c>
      <c r="F1346" s="5" t="str">
        <f t="shared" ref="F1346:F1409" si="171">G1346&amp;T1346</f>
        <v>450615</v>
      </c>
      <c r="G1346" s="13">
        <v>45061</v>
      </c>
      <c r="H1346" s="14" t="s">
        <v>42</v>
      </c>
      <c r="I1346" s="14" t="s">
        <v>70</v>
      </c>
      <c r="J1346" s="14" t="s">
        <v>80</v>
      </c>
      <c r="K1346" s="14" t="s">
        <v>24</v>
      </c>
      <c r="L1346" s="14" t="s">
        <v>19</v>
      </c>
      <c r="M1346" s="14" t="s">
        <v>25</v>
      </c>
      <c r="N1346" s="14" t="s">
        <v>13</v>
      </c>
      <c r="O1346" s="14" t="s">
        <v>14</v>
      </c>
      <c r="P1346" s="14" t="s">
        <v>674</v>
      </c>
      <c r="Q1346" s="12">
        <f t="shared" ref="Q1346:Q1409" si="172">IF(J1346="Afternoon",1,IF(J1346="Evening",2,IF(J1346="Floodlit",3,4)))</f>
        <v>2</v>
      </c>
      <c r="R1346" s="12" cm="1">
        <f t="array" ref="R1346">SUMPRODUCT(($G$2:$G$3117=G1346)*(Q1346&gt;$Q$2:$Q$3117))+1</f>
        <v>4</v>
      </c>
      <c r="S1346" s="12">
        <f t="shared" ref="S1346:S1409" si="173">(R1346*100000)+P1346</f>
        <v>401726</v>
      </c>
      <c r="T1346" cm="1">
        <f t="array" ref="T1346">SUMPRODUCT(($G$2:$G$3117=G1346)*(S1346&gt;$S$2:$S$3117))+1</f>
        <v>5</v>
      </c>
      <c r="U1346" t="str">
        <f t="shared" ref="U1346:U1409" si="174">_xlfn.CONCAT(IF(M1346="Flat",UPPER(I1346),I1346)," ",IF(J1346="Evening","†",IF(J1346="Floodlit","#","")))</f>
        <v>WINDSOR †</v>
      </c>
      <c r="V1346">
        <v>0</v>
      </c>
      <c r="W1346" t="s">
        <v>19</v>
      </c>
      <c r="X1346">
        <f t="shared" ref="X1346:X1409" si="175">YEAR(G1346)</f>
        <v>2023</v>
      </c>
    </row>
    <row r="1347" spans="1:24" x14ac:dyDescent="0.25">
      <c r="A1347" s="10" t="str">
        <f t="shared" si="168"/>
        <v/>
      </c>
      <c r="B1347" s="10" t="str">
        <f t="shared" si="169"/>
        <v/>
      </c>
      <c r="C1347" s="10" t="str">
        <f t="shared" si="170"/>
        <v>Evening45068</v>
      </c>
      <c r="D1347" s="5" t="str">
        <f>IF('by region'!$C$2="Any","Any",'Fixture list'!W1347)&amp;M1347&amp;IF('by region'!$I$2="Any","Any",N1347)&amp;G1347</f>
        <v>AnyFlatAny45068</v>
      </c>
      <c r="E1347" s="5" t="e">
        <f>IF(I1347=#REF!,'Fixture list'!G1347,"")</f>
        <v>#REF!</v>
      </c>
      <c r="F1347" s="5" t="str">
        <f t="shared" si="171"/>
        <v>450684</v>
      </c>
      <c r="G1347" s="13">
        <v>45068</v>
      </c>
      <c r="H1347" s="14" t="s">
        <v>42</v>
      </c>
      <c r="I1347" s="14" t="s">
        <v>70</v>
      </c>
      <c r="J1347" s="14" t="s">
        <v>80</v>
      </c>
      <c r="K1347" s="14" t="s">
        <v>24</v>
      </c>
      <c r="L1347" s="14" t="s">
        <v>19</v>
      </c>
      <c r="M1347" s="14" t="s">
        <v>25</v>
      </c>
      <c r="N1347" s="14" t="s">
        <v>13</v>
      </c>
      <c r="O1347" s="14" t="s">
        <v>14</v>
      </c>
      <c r="P1347" s="14" t="s">
        <v>708</v>
      </c>
      <c r="Q1347" s="12">
        <f t="shared" si="172"/>
        <v>2</v>
      </c>
      <c r="R1347" s="12" cm="1">
        <f t="array" ref="R1347">SUMPRODUCT(($G$2:$G$3117=G1347)*(Q1347&gt;$Q$2:$Q$3117))+1</f>
        <v>4</v>
      </c>
      <c r="S1347" s="12">
        <f t="shared" si="173"/>
        <v>401725</v>
      </c>
      <c r="T1347" cm="1">
        <f t="array" ref="T1347">SUMPRODUCT(($G$2:$G$3117=G1347)*(S1347&gt;$S$2:$S$3117))+1</f>
        <v>4</v>
      </c>
      <c r="U1347" t="str">
        <f t="shared" si="174"/>
        <v>WINDSOR †</v>
      </c>
      <c r="V1347">
        <v>0</v>
      </c>
      <c r="W1347" t="s">
        <v>11</v>
      </c>
      <c r="X1347">
        <f t="shared" si="175"/>
        <v>2023</v>
      </c>
    </row>
    <row r="1348" spans="1:24" x14ac:dyDescent="0.25">
      <c r="A1348" s="10" t="str">
        <f t="shared" si="168"/>
        <v/>
      </c>
      <c r="B1348" s="10" t="str">
        <f t="shared" si="169"/>
        <v/>
      </c>
      <c r="C1348" s="10" t="str">
        <f t="shared" si="170"/>
        <v>Afternoon45075</v>
      </c>
      <c r="D1348" s="5" t="str">
        <f>IF('by region'!$C$2="Any","Any",'Fixture list'!W1348)&amp;M1348&amp;IF('by region'!$I$2="Any","Any",N1348)&amp;G1348</f>
        <v>AnyFlatAny45075</v>
      </c>
      <c r="E1348" s="5" t="e">
        <f>IF(I1348=#REF!,'Fixture list'!G1348,"")</f>
        <v>#REF!</v>
      </c>
      <c r="F1348" s="5" t="str">
        <f t="shared" si="171"/>
        <v>450752</v>
      </c>
      <c r="G1348" s="13">
        <v>45075</v>
      </c>
      <c r="H1348" s="14" t="s">
        <v>42</v>
      </c>
      <c r="I1348" s="14" t="s">
        <v>70</v>
      </c>
      <c r="J1348" s="14" t="s">
        <v>9</v>
      </c>
      <c r="K1348" s="14" t="s">
        <v>24</v>
      </c>
      <c r="L1348" s="14" t="s">
        <v>19</v>
      </c>
      <c r="M1348" s="14" t="s">
        <v>25</v>
      </c>
      <c r="N1348" s="14" t="s">
        <v>13</v>
      </c>
      <c r="O1348" s="14" t="s">
        <v>14</v>
      </c>
      <c r="P1348" s="14" t="s">
        <v>742</v>
      </c>
      <c r="Q1348" s="12">
        <f t="shared" si="172"/>
        <v>1</v>
      </c>
      <c r="R1348" s="12" cm="1">
        <f t="array" ref="R1348">SUMPRODUCT(($G$2:$G$3117=G1348)*(Q1348&gt;$Q$2:$Q$3117))+1</f>
        <v>1</v>
      </c>
      <c r="S1348" s="12">
        <f t="shared" si="173"/>
        <v>100659</v>
      </c>
      <c r="T1348" cm="1">
        <f t="array" ref="T1348">SUMPRODUCT(($G$2:$G$3117=G1348)*(S1348&gt;$S$2:$S$3117))+1</f>
        <v>2</v>
      </c>
      <c r="U1348" t="str">
        <f t="shared" si="174"/>
        <v xml:space="preserve">WINDSOR </v>
      </c>
      <c r="V1348">
        <v>0</v>
      </c>
      <c r="W1348" t="s">
        <v>19</v>
      </c>
      <c r="X1348">
        <f t="shared" si="175"/>
        <v>2023</v>
      </c>
    </row>
    <row r="1349" spans="1:24" x14ac:dyDescent="0.25">
      <c r="A1349" s="10" t="str">
        <f t="shared" si="168"/>
        <v/>
      </c>
      <c r="B1349" s="10" t="str">
        <f t="shared" si="169"/>
        <v/>
      </c>
      <c r="C1349" s="10" t="str">
        <f t="shared" si="170"/>
        <v>Evening45082</v>
      </c>
      <c r="D1349" s="5" t="str">
        <f>IF('by region'!$C$2="Any","Any",'Fixture list'!W1349)&amp;M1349&amp;IF('by region'!$I$2="Any","Any",N1349)&amp;G1349</f>
        <v>AnyFlatAny45082</v>
      </c>
      <c r="E1349" s="5" t="e">
        <f>IF(I1349=#REF!,'Fixture list'!G1349,"")</f>
        <v>#REF!</v>
      </c>
      <c r="F1349" s="5" t="str">
        <f t="shared" si="171"/>
        <v>450823</v>
      </c>
      <c r="G1349" s="13">
        <v>45082</v>
      </c>
      <c r="H1349" s="14" t="s">
        <v>42</v>
      </c>
      <c r="I1349" s="14" t="s">
        <v>70</v>
      </c>
      <c r="J1349" s="14" t="s">
        <v>80</v>
      </c>
      <c r="K1349" s="14" t="s">
        <v>24</v>
      </c>
      <c r="L1349" s="14" t="s">
        <v>19</v>
      </c>
      <c r="M1349" s="14" t="s">
        <v>25</v>
      </c>
      <c r="N1349" s="14" t="s">
        <v>13</v>
      </c>
      <c r="O1349" s="14" t="s">
        <v>14</v>
      </c>
      <c r="P1349" s="14" t="s">
        <v>777</v>
      </c>
      <c r="Q1349" s="12">
        <f t="shared" si="172"/>
        <v>2</v>
      </c>
      <c r="R1349" s="12" cm="1">
        <f t="array" ref="R1349">SUMPRODUCT(($G$2:$G$3117=G1349)*(Q1349&gt;$Q$2:$Q$3117))+1</f>
        <v>3</v>
      </c>
      <c r="S1349" s="12">
        <f t="shared" si="173"/>
        <v>301733</v>
      </c>
      <c r="T1349" cm="1">
        <f t="array" ref="T1349">SUMPRODUCT(($G$2:$G$3117=G1349)*(S1349&gt;$S$2:$S$3117))+1</f>
        <v>3</v>
      </c>
      <c r="U1349" t="str">
        <f t="shared" si="174"/>
        <v>WINDSOR †</v>
      </c>
      <c r="V1349">
        <v>0</v>
      </c>
      <c r="W1349" t="s">
        <v>17</v>
      </c>
      <c r="X1349">
        <f t="shared" si="175"/>
        <v>2023</v>
      </c>
    </row>
    <row r="1350" spans="1:24" x14ac:dyDescent="0.25">
      <c r="A1350" s="10" t="str">
        <f t="shared" si="168"/>
        <v/>
      </c>
      <c r="B1350" s="10" t="str">
        <f t="shared" si="169"/>
        <v/>
      </c>
      <c r="C1350" s="10" t="str">
        <f t="shared" si="170"/>
        <v>Evening45089</v>
      </c>
      <c r="D1350" s="5" t="str">
        <f>IF('by region'!$C$2="Any","Any",'Fixture list'!W1350)&amp;M1350&amp;IF('by region'!$I$2="Any","Any",N1350)&amp;G1350</f>
        <v>AnyFlatAny45089</v>
      </c>
      <c r="E1350" s="5" t="e">
        <f>IF(I1350=#REF!,'Fixture list'!G1350,"")</f>
        <v>#REF!</v>
      </c>
      <c r="F1350" s="5" t="str">
        <f t="shared" si="171"/>
        <v>450894</v>
      </c>
      <c r="G1350" s="13">
        <v>45089</v>
      </c>
      <c r="H1350" s="14" t="s">
        <v>42</v>
      </c>
      <c r="I1350" s="14" t="s">
        <v>70</v>
      </c>
      <c r="J1350" s="14" t="s">
        <v>80</v>
      </c>
      <c r="K1350" s="14" t="s">
        <v>24</v>
      </c>
      <c r="L1350" s="14" t="s">
        <v>19</v>
      </c>
      <c r="M1350" s="14" t="s">
        <v>25</v>
      </c>
      <c r="N1350" s="14" t="s">
        <v>13</v>
      </c>
      <c r="O1350" s="14" t="s">
        <v>14</v>
      </c>
      <c r="P1350" s="14" t="s">
        <v>809</v>
      </c>
      <c r="Q1350" s="12">
        <f t="shared" si="172"/>
        <v>2</v>
      </c>
      <c r="R1350" s="12" cm="1">
        <f t="array" ref="R1350">SUMPRODUCT(($G$2:$G$3117=G1350)*(Q1350&gt;$Q$2:$Q$3117))+1</f>
        <v>3</v>
      </c>
      <c r="S1350" s="12">
        <f t="shared" si="173"/>
        <v>301741</v>
      </c>
      <c r="T1350" cm="1">
        <f t="array" ref="T1350">SUMPRODUCT(($G$2:$G$3117=G1350)*(S1350&gt;$S$2:$S$3117))+1</f>
        <v>4</v>
      </c>
      <c r="U1350" t="str">
        <f t="shared" si="174"/>
        <v>WINDSOR †</v>
      </c>
      <c r="V1350">
        <v>0</v>
      </c>
      <c r="W1350" t="s">
        <v>19</v>
      </c>
      <c r="X1350">
        <f t="shared" si="175"/>
        <v>2023</v>
      </c>
    </row>
    <row r="1351" spans="1:24" x14ac:dyDescent="0.25">
      <c r="A1351" s="10" t="str">
        <f t="shared" si="168"/>
        <v/>
      </c>
      <c r="B1351" s="10" t="str">
        <f t="shared" si="169"/>
        <v/>
      </c>
      <c r="C1351" s="10" t="str">
        <f t="shared" si="170"/>
        <v>Evening45096</v>
      </c>
      <c r="D1351" s="5" t="str">
        <f>IF('by region'!$C$2="Any","Any",'Fixture list'!W1351)&amp;M1351&amp;IF('by region'!$I$2="Any","Any",N1351)&amp;G1351</f>
        <v>AnyFlatAny45096</v>
      </c>
      <c r="E1351" s="5" t="e">
        <f>IF(I1351=#REF!,'Fixture list'!G1351,"")</f>
        <v>#REF!</v>
      </c>
      <c r="F1351" s="5" t="str">
        <f t="shared" si="171"/>
        <v>450965</v>
      </c>
      <c r="G1351" s="13">
        <v>45096</v>
      </c>
      <c r="H1351" s="14" t="s">
        <v>42</v>
      </c>
      <c r="I1351" s="14" t="s">
        <v>70</v>
      </c>
      <c r="J1351" s="14" t="s">
        <v>80</v>
      </c>
      <c r="K1351" s="14" t="s">
        <v>24</v>
      </c>
      <c r="L1351" s="14" t="s">
        <v>19</v>
      </c>
      <c r="M1351" s="14" t="s">
        <v>25</v>
      </c>
      <c r="N1351" s="14" t="s">
        <v>13</v>
      </c>
      <c r="O1351" s="14" t="s">
        <v>14</v>
      </c>
      <c r="P1351" s="14" t="s">
        <v>843</v>
      </c>
      <c r="Q1351" s="12">
        <f t="shared" si="172"/>
        <v>2</v>
      </c>
      <c r="R1351" s="12" cm="1">
        <f t="array" ref="R1351">SUMPRODUCT(($G$2:$G$3117=G1351)*(Q1351&gt;$Q$2:$Q$3117))+1</f>
        <v>4</v>
      </c>
      <c r="S1351" s="12">
        <f t="shared" si="173"/>
        <v>401727</v>
      </c>
      <c r="T1351" cm="1">
        <f t="array" ref="T1351">SUMPRODUCT(($G$2:$G$3117=G1351)*(S1351&gt;$S$2:$S$3117))+1</f>
        <v>5</v>
      </c>
      <c r="U1351" t="str">
        <f t="shared" si="174"/>
        <v>WINDSOR †</v>
      </c>
      <c r="V1351">
        <v>0</v>
      </c>
      <c r="W1351" t="s">
        <v>11</v>
      </c>
      <c r="X1351">
        <f t="shared" si="175"/>
        <v>2023</v>
      </c>
    </row>
    <row r="1352" spans="1:24" x14ac:dyDescent="0.25">
      <c r="A1352" s="10" t="str">
        <f t="shared" si="168"/>
        <v/>
      </c>
      <c r="B1352" s="10" t="str">
        <f t="shared" si="169"/>
        <v/>
      </c>
      <c r="C1352" s="10" t="str">
        <f t="shared" si="170"/>
        <v>Evening45103</v>
      </c>
      <c r="D1352" s="5" t="str">
        <f>IF('by region'!$C$2="Any","Any",'Fixture list'!W1352)&amp;M1352&amp;IF('by region'!$I$2="Any","Any",N1352)&amp;G1352</f>
        <v>AnyFlatAny45103</v>
      </c>
      <c r="E1352" s="5" t="e">
        <f>IF(I1352=#REF!,'Fixture list'!G1352,"")</f>
        <v>#REF!</v>
      </c>
      <c r="F1352" s="5" t="str">
        <f t="shared" si="171"/>
        <v>451034</v>
      </c>
      <c r="G1352" s="13">
        <v>45103</v>
      </c>
      <c r="H1352" s="14" t="s">
        <v>42</v>
      </c>
      <c r="I1352" s="14" t="s">
        <v>70</v>
      </c>
      <c r="J1352" s="14" t="s">
        <v>80</v>
      </c>
      <c r="K1352" s="14" t="s">
        <v>24</v>
      </c>
      <c r="L1352" s="14" t="s">
        <v>19</v>
      </c>
      <c r="M1352" s="14" t="s">
        <v>25</v>
      </c>
      <c r="N1352" s="14" t="s">
        <v>13</v>
      </c>
      <c r="O1352" s="14" t="s">
        <v>14</v>
      </c>
      <c r="P1352" s="14" t="s">
        <v>877</v>
      </c>
      <c r="Q1352" s="12">
        <f t="shared" si="172"/>
        <v>2</v>
      </c>
      <c r="R1352" s="12" cm="1">
        <f t="array" ref="R1352">SUMPRODUCT(($G$2:$G$3117=G1352)*(Q1352&gt;$Q$2:$Q$3117))+1</f>
        <v>3</v>
      </c>
      <c r="S1352" s="12">
        <f t="shared" si="173"/>
        <v>301728</v>
      </c>
      <c r="T1352" cm="1">
        <f t="array" ref="T1352">SUMPRODUCT(($G$2:$G$3117=G1352)*(S1352&gt;$S$2:$S$3117))+1</f>
        <v>4</v>
      </c>
      <c r="U1352" t="str">
        <f t="shared" si="174"/>
        <v>WINDSOR †</v>
      </c>
      <c r="V1352">
        <v>0</v>
      </c>
      <c r="W1352" t="s">
        <v>17</v>
      </c>
      <c r="X1352">
        <f t="shared" si="175"/>
        <v>2023</v>
      </c>
    </row>
    <row r="1353" spans="1:24" x14ac:dyDescent="0.25">
      <c r="A1353" s="10" t="str">
        <f t="shared" si="168"/>
        <v/>
      </c>
      <c r="B1353" s="10" t="str">
        <f t="shared" si="169"/>
        <v/>
      </c>
      <c r="C1353" s="10" t="str">
        <f t="shared" si="170"/>
        <v>Afternoon45108</v>
      </c>
      <c r="D1353" s="5" t="str">
        <f>IF('by region'!$C$2="Any","Any",'Fixture list'!W1353)&amp;M1353&amp;IF('by region'!$I$2="Any","Any",N1353)&amp;G1353</f>
        <v>AnyFlatAny45108</v>
      </c>
      <c r="E1353" s="5" t="e">
        <f>IF(I1353=#REF!,'Fixture list'!G1353,"")</f>
        <v>#REF!</v>
      </c>
      <c r="F1353" s="5" t="str">
        <f t="shared" si="171"/>
        <v>451082</v>
      </c>
      <c r="G1353" s="13">
        <v>45108</v>
      </c>
      <c r="H1353" s="14" t="s">
        <v>37</v>
      </c>
      <c r="I1353" s="14" t="s">
        <v>70</v>
      </c>
      <c r="J1353" s="14" t="s">
        <v>9</v>
      </c>
      <c r="K1353" s="14" t="s">
        <v>24</v>
      </c>
      <c r="L1353" s="14" t="s">
        <v>19</v>
      </c>
      <c r="M1353" s="14" t="s">
        <v>25</v>
      </c>
      <c r="N1353" s="14" t="s">
        <v>13</v>
      </c>
      <c r="O1353" s="14" t="s">
        <v>14</v>
      </c>
      <c r="P1353" s="14" t="s">
        <v>905</v>
      </c>
      <c r="Q1353" s="12">
        <f t="shared" si="172"/>
        <v>1</v>
      </c>
      <c r="R1353" s="12" cm="1">
        <f t="array" ref="R1353">SUMPRODUCT(($G$2:$G$3117=G1353)*(Q1353&gt;$Q$2:$Q$3117))+1</f>
        <v>1</v>
      </c>
      <c r="S1353" s="12">
        <f t="shared" si="173"/>
        <v>101064</v>
      </c>
      <c r="T1353" cm="1">
        <f t="array" ref="T1353">SUMPRODUCT(($G$2:$G$3117=G1353)*(S1353&gt;$S$2:$S$3117))+1</f>
        <v>2</v>
      </c>
      <c r="U1353" t="str">
        <f t="shared" si="174"/>
        <v xml:space="preserve">WINDSOR </v>
      </c>
      <c r="V1353">
        <v>0</v>
      </c>
      <c r="W1353" t="s">
        <v>19</v>
      </c>
      <c r="X1353">
        <f t="shared" si="175"/>
        <v>2023</v>
      </c>
    </row>
    <row r="1354" spans="1:24" x14ac:dyDescent="0.25">
      <c r="A1354" s="10" t="str">
        <f t="shared" si="168"/>
        <v/>
      </c>
      <c r="B1354" s="10" t="str">
        <f t="shared" si="169"/>
        <v/>
      </c>
      <c r="C1354" s="10" t="str">
        <f t="shared" si="170"/>
        <v>Afternoon45109</v>
      </c>
      <c r="D1354" s="5" t="str">
        <f>IF('by region'!$C$2="Any","Any",'Fixture list'!W1354)&amp;M1354&amp;IF('by region'!$I$2="Any","Any",N1354)&amp;G1354</f>
        <v>AnyFlatAny45109</v>
      </c>
      <c r="E1354" s="5" t="e">
        <f>IF(I1354=#REF!,'Fixture list'!G1354,"")</f>
        <v>#REF!</v>
      </c>
      <c r="F1354" s="5" t="str">
        <f t="shared" si="171"/>
        <v>451092</v>
      </c>
      <c r="G1354" s="13">
        <v>45109</v>
      </c>
      <c r="H1354" s="14" t="s">
        <v>40</v>
      </c>
      <c r="I1354" s="14" t="s">
        <v>70</v>
      </c>
      <c r="J1354" s="14" t="s">
        <v>9</v>
      </c>
      <c r="K1354" s="14" t="s">
        <v>24</v>
      </c>
      <c r="L1354" s="14" t="s">
        <v>19</v>
      </c>
      <c r="M1354" s="14" t="s">
        <v>25</v>
      </c>
      <c r="N1354" s="14" t="s">
        <v>13</v>
      </c>
      <c r="O1354" s="14" t="s">
        <v>14</v>
      </c>
      <c r="P1354" s="14" t="s">
        <v>906</v>
      </c>
      <c r="Q1354" s="12">
        <f t="shared" si="172"/>
        <v>1</v>
      </c>
      <c r="R1354" s="12" cm="1">
        <f t="array" ref="R1354">SUMPRODUCT(($G$2:$G$3117=G1354)*(Q1354&gt;$Q$2:$Q$3117))+1</f>
        <v>1</v>
      </c>
      <c r="S1354" s="12">
        <f t="shared" si="173"/>
        <v>100805</v>
      </c>
      <c r="T1354" cm="1">
        <f t="array" ref="T1354">SUMPRODUCT(($G$2:$G$3117=G1354)*(S1354&gt;$S$2:$S$3117))+1</f>
        <v>2</v>
      </c>
      <c r="U1354" t="str">
        <f t="shared" si="174"/>
        <v xml:space="preserve">WINDSOR </v>
      </c>
      <c r="V1354">
        <v>0</v>
      </c>
      <c r="W1354" t="s">
        <v>17</v>
      </c>
      <c r="X1354">
        <f t="shared" si="175"/>
        <v>2023</v>
      </c>
    </row>
    <row r="1355" spans="1:24" x14ac:dyDescent="0.25">
      <c r="A1355" s="10" t="str">
        <f t="shared" si="168"/>
        <v/>
      </c>
      <c r="B1355" s="10" t="str">
        <f t="shared" si="169"/>
        <v/>
      </c>
      <c r="C1355" s="10" t="str">
        <f t="shared" si="170"/>
        <v>Evening45110</v>
      </c>
      <c r="D1355" s="5" t="str">
        <f>IF('by region'!$C$2="Any","Any",'Fixture list'!W1355)&amp;M1355&amp;IF('by region'!$I$2="Any","Any",N1355)&amp;G1355</f>
        <v>AnyFlatAny45110</v>
      </c>
      <c r="E1355" s="5" t="e">
        <f>IF(I1355=#REF!,'Fixture list'!G1355,"")</f>
        <v>#REF!</v>
      </c>
      <c r="F1355" s="5" t="str">
        <f t="shared" si="171"/>
        <v>451104</v>
      </c>
      <c r="G1355" s="13">
        <v>45110</v>
      </c>
      <c r="H1355" s="14" t="s">
        <v>42</v>
      </c>
      <c r="I1355" s="14" t="s">
        <v>70</v>
      </c>
      <c r="J1355" s="14" t="s">
        <v>80</v>
      </c>
      <c r="K1355" s="14" t="s">
        <v>24</v>
      </c>
      <c r="L1355" s="14" t="s">
        <v>19</v>
      </c>
      <c r="M1355" s="14" t="s">
        <v>25</v>
      </c>
      <c r="N1355" s="14" t="s">
        <v>13</v>
      </c>
      <c r="O1355" s="14" t="s">
        <v>14</v>
      </c>
      <c r="P1355" s="14" t="s">
        <v>911</v>
      </c>
      <c r="Q1355" s="12">
        <f t="shared" si="172"/>
        <v>2</v>
      </c>
      <c r="R1355" s="12" cm="1">
        <f t="array" ref="R1355">SUMPRODUCT(($G$2:$G$3117=G1355)*(Q1355&gt;$Q$2:$Q$3117))+1</f>
        <v>3</v>
      </c>
      <c r="S1355" s="12">
        <f t="shared" si="173"/>
        <v>301729</v>
      </c>
      <c r="T1355" cm="1">
        <f t="array" ref="T1355">SUMPRODUCT(($G$2:$G$3117=G1355)*(S1355&gt;$S$2:$S$3117))+1</f>
        <v>4</v>
      </c>
      <c r="U1355" t="str">
        <f t="shared" si="174"/>
        <v>WINDSOR †</v>
      </c>
      <c r="V1355">
        <v>0</v>
      </c>
      <c r="W1355" t="s">
        <v>19</v>
      </c>
      <c r="X1355">
        <f t="shared" si="175"/>
        <v>2023</v>
      </c>
    </row>
    <row r="1356" spans="1:24" x14ac:dyDescent="0.25">
      <c r="A1356" s="10" t="str">
        <f t="shared" si="168"/>
        <v/>
      </c>
      <c r="B1356" s="10" t="str">
        <f t="shared" si="169"/>
        <v/>
      </c>
      <c r="C1356" s="10" t="str">
        <f t="shared" si="170"/>
        <v>Evening45124</v>
      </c>
      <c r="D1356" s="5" t="str">
        <f>IF('by region'!$C$2="Any","Any",'Fixture list'!W1356)&amp;M1356&amp;IF('by region'!$I$2="Any","Any",N1356)&amp;G1356</f>
        <v>AnyFlatAny45124</v>
      </c>
      <c r="E1356" s="5" t="e">
        <f>IF(I1356=#REF!,'Fixture list'!G1356,"")</f>
        <v>#REF!</v>
      </c>
      <c r="F1356" s="5" t="str">
        <f t="shared" si="171"/>
        <v>451243</v>
      </c>
      <c r="G1356" s="13">
        <v>45124</v>
      </c>
      <c r="H1356" s="14" t="s">
        <v>42</v>
      </c>
      <c r="I1356" s="14" t="s">
        <v>70</v>
      </c>
      <c r="J1356" s="14" t="s">
        <v>80</v>
      </c>
      <c r="K1356" s="14" t="s">
        <v>24</v>
      </c>
      <c r="L1356" s="14" t="s">
        <v>19</v>
      </c>
      <c r="M1356" s="14" t="s">
        <v>25</v>
      </c>
      <c r="N1356" s="14" t="s">
        <v>13</v>
      </c>
      <c r="O1356" s="14" t="s">
        <v>14</v>
      </c>
      <c r="P1356" s="14" t="s">
        <v>973</v>
      </c>
      <c r="Q1356" s="12">
        <f t="shared" si="172"/>
        <v>2</v>
      </c>
      <c r="R1356" s="12" cm="1">
        <f t="array" ref="R1356">SUMPRODUCT(($G$2:$G$3117=G1356)*(Q1356&gt;$Q$2:$Q$3117))+1</f>
        <v>3</v>
      </c>
      <c r="S1356" s="12">
        <f t="shared" si="173"/>
        <v>301731</v>
      </c>
      <c r="T1356" cm="1">
        <f t="array" ref="T1356">SUMPRODUCT(($G$2:$G$3117=G1356)*(S1356&gt;$S$2:$S$3117))+1</f>
        <v>3</v>
      </c>
      <c r="U1356" t="str">
        <f t="shared" si="174"/>
        <v>WINDSOR †</v>
      </c>
      <c r="V1356">
        <v>0</v>
      </c>
      <c r="W1356" t="s">
        <v>17</v>
      </c>
      <c r="X1356">
        <f t="shared" si="175"/>
        <v>2023</v>
      </c>
    </row>
    <row r="1357" spans="1:24" x14ac:dyDescent="0.25">
      <c r="A1357" s="10" t="str">
        <f t="shared" si="168"/>
        <v/>
      </c>
      <c r="B1357" s="10" t="str">
        <f t="shared" si="169"/>
        <v/>
      </c>
      <c r="C1357" s="10" t="str">
        <f t="shared" si="170"/>
        <v>Evening45131</v>
      </c>
      <c r="D1357" s="5" t="str">
        <f>IF('by region'!$C$2="Any","Any",'Fixture list'!W1357)&amp;M1357&amp;IF('by region'!$I$2="Any","Any",N1357)&amp;G1357</f>
        <v>AnyFlatAny45131</v>
      </c>
      <c r="E1357" s="5" t="e">
        <f>IF(I1357=#REF!,'Fixture list'!G1357,"")</f>
        <v>#REF!</v>
      </c>
      <c r="F1357" s="5" t="str">
        <f t="shared" si="171"/>
        <v>451314</v>
      </c>
      <c r="G1357" s="13">
        <v>45131</v>
      </c>
      <c r="H1357" s="14" t="s">
        <v>42</v>
      </c>
      <c r="I1357" s="14" t="s">
        <v>70</v>
      </c>
      <c r="J1357" s="14" t="s">
        <v>80</v>
      </c>
      <c r="K1357" s="14" t="s">
        <v>24</v>
      </c>
      <c r="L1357" s="14" t="s">
        <v>19</v>
      </c>
      <c r="M1357" s="14" t="s">
        <v>25</v>
      </c>
      <c r="N1357" s="14" t="s">
        <v>13</v>
      </c>
      <c r="O1357" s="14" t="s">
        <v>14</v>
      </c>
      <c r="P1357" s="14" t="s">
        <v>1008</v>
      </c>
      <c r="Q1357" s="12">
        <f t="shared" si="172"/>
        <v>2</v>
      </c>
      <c r="R1357" s="12" cm="1">
        <f t="array" ref="R1357">SUMPRODUCT(($G$2:$G$3117=G1357)*(Q1357&gt;$Q$2:$Q$3117))+1</f>
        <v>3</v>
      </c>
      <c r="S1357" s="12">
        <f t="shared" si="173"/>
        <v>310026</v>
      </c>
      <c r="T1357" cm="1">
        <f t="array" ref="T1357">SUMPRODUCT(($G$2:$G$3117=G1357)*(S1357&gt;$S$2:$S$3117))+1</f>
        <v>4</v>
      </c>
      <c r="U1357" t="str">
        <f t="shared" si="174"/>
        <v>WINDSOR †</v>
      </c>
      <c r="V1357">
        <v>0</v>
      </c>
      <c r="W1357" t="s">
        <v>19</v>
      </c>
      <c r="X1357">
        <f t="shared" si="175"/>
        <v>2023</v>
      </c>
    </row>
    <row r="1358" spans="1:24" x14ac:dyDescent="0.25">
      <c r="A1358" s="10" t="str">
        <f t="shared" si="168"/>
        <v/>
      </c>
      <c r="B1358" s="10" t="str">
        <f t="shared" si="169"/>
        <v/>
      </c>
      <c r="C1358" s="10" t="str">
        <f t="shared" si="170"/>
        <v>Evening45136</v>
      </c>
      <c r="D1358" s="5" t="str">
        <f>IF('by region'!$C$2="Any","Any",'Fixture list'!W1358)&amp;M1358&amp;IF('by region'!$I$2="Any","Any",N1358)&amp;G1358</f>
        <v>AnyFlatAny45136</v>
      </c>
      <c r="E1358" s="5" t="e">
        <f>IF(I1358=#REF!,'Fixture list'!G1358,"")</f>
        <v>#REF!</v>
      </c>
      <c r="F1358" s="5" t="str">
        <f t="shared" si="171"/>
        <v>451366</v>
      </c>
      <c r="G1358" s="13">
        <v>45136</v>
      </c>
      <c r="H1358" s="14" t="s">
        <v>37</v>
      </c>
      <c r="I1358" s="14" t="s">
        <v>70</v>
      </c>
      <c r="J1358" s="14" t="s">
        <v>80</v>
      </c>
      <c r="K1358" s="14" t="s">
        <v>24</v>
      </c>
      <c r="L1358" s="14" t="s">
        <v>19</v>
      </c>
      <c r="M1358" s="14" t="s">
        <v>25</v>
      </c>
      <c r="N1358" s="14" t="s">
        <v>13</v>
      </c>
      <c r="O1358" s="14" t="s">
        <v>14</v>
      </c>
      <c r="P1358" s="14" t="s">
        <v>1031</v>
      </c>
      <c r="Q1358" s="12">
        <f t="shared" si="172"/>
        <v>2</v>
      </c>
      <c r="R1358" s="12" cm="1">
        <f t="array" ref="R1358">SUMPRODUCT(($G$2:$G$3117=G1358)*(Q1358&gt;$Q$2:$Q$3117))+1</f>
        <v>5</v>
      </c>
      <c r="S1358" s="12">
        <f t="shared" si="173"/>
        <v>510357</v>
      </c>
      <c r="T1358" cm="1">
        <f t="array" ref="T1358">SUMPRODUCT(($G$2:$G$3117=G1358)*(S1358&gt;$S$2:$S$3117))+1</f>
        <v>6</v>
      </c>
      <c r="U1358" t="str">
        <f t="shared" si="174"/>
        <v>WINDSOR †</v>
      </c>
      <c r="V1358">
        <v>0</v>
      </c>
      <c r="W1358" t="s">
        <v>17</v>
      </c>
      <c r="X1358">
        <f t="shared" si="175"/>
        <v>2023</v>
      </c>
    </row>
    <row r="1359" spans="1:24" x14ac:dyDescent="0.25">
      <c r="A1359" s="10" t="str">
        <f t="shared" si="168"/>
        <v/>
      </c>
      <c r="B1359" s="10" t="str">
        <f t="shared" si="169"/>
        <v/>
      </c>
      <c r="C1359" s="10" t="str">
        <f t="shared" si="170"/>
        <v>Evening45145</v>
      </c>
      <c r="D1359" s="5" t="str">
        <f>IF('by region'!$C$2="Any","Any",'Fixture list'!W1359)&amp;M1359&amp;IF('by region'!$I$2="Any","Any",N1359)&amp;G1359</f>
        <v>AnyFlatAny45145</v>
      </c>
      <c r="E1359" s="5" t="e">
        <f>IF(I1359=#REF!,'Fixture list'!G1359,"")</f>
        <v>#REF!</v>
      </c>
      <c r="F1359" s="5" t="str">
        <f t="shared" si="171"/>
        <v>451454</v>
      </c>
      <c r="G1359" s="13">
        <v>45145</v>
      </c>
      <c r="H1359" s="14" t="s">
        <v>42</v>
      </c>
      <c r="I1359" s="14" t="s">
        <v>70</v>
      </c>
      <c r="J1359" s="14" t="s">
        <v>80</v>
      </c>
      <c r="K1359" s="14" t="s">
        <v>24</v>
      </c>
      <c r="L1359" s="14" t="s">
        <v>19</v>
      </c>
      <c r="M1359" s="14" t="s">
        <v>25</v>
      </c>
      <c r="N1359" s="14" t="s">
        <v>13</v>
      </c>
      <c r="O1359" s="14" t="s">
        <v>14</v>
      </c>
      <c r="P1359" s="14" t="s">
        <v>1074</v>
      </c>
      <c r="Q1359" s="12">
        <f t="shared" si="172"/>
        <v>2</v>
      </c>
      <c r="R1359" s="12" cm="1">
        <f t="array" ref="R1359">SUMPRODUCT(($G$2:$G$3117=G1359)*(Q1359&gt;$Q$2:$Q$3117))+1</f>
        <v>3</v>
      </c>
      <c r="S1359" s="12">
        <f t="shared" si="173"/>
        <v>301734</v>
      </c>
      <c r="T1359" cm="1">
        <f t="array" ref="T1359">SUMPRODUCT(($G$2:$G$3117=G1359)*(S1359&gt;$S$2:$S$3117))+1</f>
        <v>4</v>
      </c>
      <c r="U1359" t="str">
        <f t="shared" si="174"/>
        <v>WINDSOR †</v>
      </c>
      <c r="V1359">
        <v>0</v>
      </c>
      <c r="W1359" t="s">
        <v>11</v>
      </c>
      <c r="X1359">
        <f t="shared" si="175"/>
        <v>2023</v>
      </c>
    </row>
    <row r="1360" spans="1:24" x14ac:dyDescent="0.25">
      <c r="A1360" s="10" t="str">
        <f t="shared" si="168"/>
        <v/>
      </c>
      <c r="B1360" s="10" t="str">
        <f t="shared" si="169"/>
        <v/>
      </c>
      <c r="C1360" s="10" t="str">
        <f t="shared" si="170"/>
        <v>Afternoon45151</v>
      </c>
      <c r="D1360" s="5" t="str">
        <f>IF('by region'!$C$2="Any","Any",'Fixture list'!W1360)&amp;M1360&amp;IF('by region'!$I$2="Any","Any",N1360)&amp;G1360</f>
        <v>AnyFlatAny45151</v>
      </c>
      <c r="E1360" s="5" t="e">
        <f>IF(I1360=#REF!,'Fixture list'!G1360,"")</f>
        <v>#REF!</v>
      </c>
      <c r="F1360" s="5" t="str">
        <f t="shared" si="171"/>
        <v>451511</v>
      </c>
      <c r="G1360" s="13">
        <v>45151</v>
      </c>
      <c r="H1360" s="14" t="s">
        <v>40</v>
      </c>
      <c r="I1360" s="14" t="s">
        <v>70</v>
      </c>
      <c r="J1360" s="14" t="s">
        <v>9</v>
      </c>
      <c r="K1360" s="14" t="s">
        <v>24</v>
      </c>
      <c r="L1360" s="14" t="s">
        <v>19</v>
      </c>
      <c r="M1360" s="14" t="s">
        <v>25</v>
      </c>
      <c r="N1360" s="14" t="s">
        <v>13</v>
      </c>
      <c r="O1360" s="14" t="s">
        <v>14</v>
      </c>
      <c r="P1360" s="14" t="s">
        <v>1101</v>
      </c>
      <c r="Q1360" s="12">
        <f t="shared" si="172"/>
        <v>1</v>
      </c>
      <c r="R1360" s="12" cm="1">
        <f t="array" ref="R1360">SUMPRODUCT(($G$2:$G$3117=G1360)*(Q1360&gt;$Q$2:$Q$3117))+1</f>
        <v>1</v>
      </c>
      <c r="S1360" s="12">
        <f t="shared" si="173"/>
        <v>101070</v>
      </c>
      <c r="T1360" cm="1">
        <f t="array" ref="T1360">SUMPRODUCT(($G$2:$G$3117=G1360)*(S1360&gt;$S$2:$S$3117))+1</f>
        <v>1</v>
      </c>
      <c r="U1360" t="str">
        <f t="shared" si="174"/>
        <v xml:space="preserve">WINDSOR </v>
      </c>
      <c r="V1360">
        <v>0</v>
      </c>
      <c r="W1360" t="s">
        <v>30</v>
      </c>
      <c r="X1360">
        <f t="shared" si="175"/>
        <v>2023</v>
      </c>
    </row>
    <row r="1361" spans="1:24" x14ac:dyDescent="0.25">
      <c r="A1361" s="10" t="str">
        <f t="shared" si="168"/>
        <v/>
      </c>
      <c r="B1361" s="10" t="str">
        <f t="shared" si="169"/>
        <v/>
      </c>
      <c r="C1361" s="10" t="str">
        <f t="shared" si="170"/>
        <v>Evening45152</v>
      </c>
      <c r="D1361" s="5" t="str">
        <f>IF('by region'!$C$2="Any","Any",'Fixture list'!W1361)&amp;M1361&amp;IF('by region'!$I$2="Any","Any",N1361)&amp;G1361</f>
        <v>AnyFlatAny45152</v>
      </c>
      <c r="E1361" s="5" t="e">
        <f>IF(I1361=#REF!,'Fixture list'!G1361,"")</f>
        <v>#REF!</v>
      </c>
      <c r="F1361" s="5" t="str">
        <f t="shared" si="171"/>
        <v>451524</v>
      </c>
      <c r="G1361" s="13">
        <v>45152</v>
      </c>
      <c r="H1361" s="14" t="s">
        <v>42</v>
      </c>
      <c r="I1361" s="14" t="s">
        <v>70</v>
      </c>
      <c r="J1361" s="14" t="s">
        <v>80</v>
      </c>
      <c r="K1361" s="14" t="s">
        <v>24</v>
      </c>
      <c r="L1361" s="14" t="s">
        <v>19</v>
      </c>
      <c r="M1361" s="14" t="s">
        <v>25</v>
      </c>
      <c r="N1361" s="14" t="s">
        <v>13</v>
      </c>
      <c r="O1361" s="14" t="s">
        <v>14</v>
      </c>
      <c r="P1361" s="14" t="s">
        <v>1103</v>
      </c>
      <c r="Q1361" s="12">
        <f t="shared" si="172"/>
        <v>2</v>
      </c>
      <c r="R1361" s="12" cm="1">
        <f t="array" ref="R1361">SUMPRODUCT(($G$2:$G$3117=G1361)*(Q1361&gt;$Q$2:$Q$3117))+1</f>
        <v>3</v>
      </c>
      <c r="S1361" s="12">
        <f t="shared" si="173"/>
        <v>301735</v>
      </c>
      <c r="T1361" cm="1">
        <f t="array" ref="T1361">SUMPRODUCT(($G$2:$G$3117=G1361)*(S1361&gt;$S$2:$S$3117))+1</f>
        <v>4</v>
      </c>
      <c r="U1361" t="str">
        <f t="shared" si="174"/>
        <v>WINDSOR †</v>
      </c>
      <c r="V1361">
        <v>0</v>
      </c>
      <c r="W1361" t="s">
        <v>11</v>
      </c>
      <c r="X1361">
        <f t="shared" si="175"/>
        <v>2023</v>
      </c>
    </row>
    <row r="1362" spans="1:24" x14ac:dyDescent="0.25">
      <c r="A1362" s="10" t="str">
        <f t="shared" si="168"/>
        <v/>
      </c>
      <c r="B1362" s="10" t="str">
        <f t="shared" si="169"/>
        <v/>
      </c>
      <c r="C1362" s="10" t="str">
        <f t="shared" si="170"/>
        <v>Evening45159</v>
      </c>
      <c r="D1362" s="5" t="str">
        <f>IF('by region'!$C$2="Any","Any",'Fixture list'!W1362)&amp;M1362&amp;IF('by region'!$I$2="Any","Any",N1362)&amp;G1362</f>
        <v>AnyFlatAny45159</v>
      </c>
      <c r="E1362" s="5" t="e">
        <f>IF(I1362=#REF!,'Fixture list'!G1362,"")</f>
        <v>#REF!</v>
      </c>
      <c r="F1362" s="5" t="str">
        <f t="shared" si="171"/>
        <v>451594</v>
      </c>
      <c r="G1362" s="13">
        <v>45159</v>
      </c>
      <c r="H1362" s="14" t="s">
        <v>42</v>
      </c>
      <c r="I1362" s="14" t="s">
        <v>70</v>
      </c>
      <c r="J1362" s="14" t="s">
        <v>80</v>
      </c>
      <c r="K1362" s="14" t="s">
        <v>24</v>
      </c>
      <c r="L1362" s="14" t="s">
        <v>19</v>
      </c>
      <c r="M1362" s="14" t="s">
        <v>25</v>
      </c>
      <c r="N1362" s="14" t="s">
        <v>13</v>
      </c>
      <c r="O1362" s="14" t="s">
        <v>14</v>
      </c>
      <c r="P1362" s="14" t="s">
        <v>1136</v>
      </c>
      <c r="Q1362" s="12">
        <f t="shared" si="172"/>
        <v>2</v>
      </c>
      <c r="R1362" s="12" cm="1">
        <f t="array" ref="R1362">SUMPRODUCT(($G$2:$G$3117=G1362)*(Q1362&gt;$Q$2:$Q$3117))+1</f>
        <v>3</v>
      </c>
      <c r="S1362" s="12">
        <f t="shared" si="173"/>
        <v>301723</v>
      </c>
      <c r="T1362" cm="1">
        <f t="array" ref="T1362">SUMPRODUCT(($G$2:$G$3117=G1362)*(S1362&gt;$S$2:$S$3117))+1</f>
        <v>4</v>
      </c>
      <c r="U1362" t="str">
        <f t="shared" si="174"/>
        <v>WINDSOR †</v>
      </c>
      <c r="V1362">
        <v>0</v>
      </c>
      <c r="W1362" t="s">
        <v>17</v>
      </c>
      <c r="X1362">
        <f t="shared" si="175"/>
        <v>2023</v>
      </c>
    </row>
    <row r="1363" spans="1:24" x14ac:dyDescent="0.25">
      <c r="A1363" s="10" t="str">
        <f t="shared" si="168"/>
        <v/>
      </c>
      <c r="B1363" s="10" t="str">
        <f t="shared" si="169"/>
        <v/>
      </c>
      <c r="C1363" s="10" t="str">
        <f t="shared" si="170"/>
        <v>Evening45164</v>
      </c>
      <c r="D1363" s="5" t="str">
        <f>IF('by region'!$C$2="Any","Any",'Fixture list'!W1363)&amp;M1363&amp;IF('by region'!$I$2="Any","Any",N1363)&amp;G1363</f>
        <v>AnyFlatAny45164</v>
      </c>
      <c r="E1363" s="5" t="e">
        <f>IF(I1363=#REF!,'Fixture list'!G1363,"")</f>
        <v>#REF!</v>
      </c>
      <c r="F1363" s="5" t="str">
        <f t="shared" si="171"/>
        <v>451646</v>
      </c>
      <c r="G1363" s="13">
        <v>45164</v>
      </c>
      <c r="H1363" s="14" t="s">
        <v>37</v>
      </c>
      <c r="I1363" s="14" t="s">
        <v>70</v>
      </c>
      <c r="J1363" s="14" t="s">
        <v>80</v>
      </c>
      <c r="K1363" s="14" t="s">
        <v>24</v>
      </c>
      <c r="L1363" s="14" t="s">
        <v>11</v>
      </c>
      <c r="M1363" s="14" t="s">
        <v>25</v>
      </c>
      <c r="N1363" s="14" t="s">
        <v>13</v>
      </c>
      <c r="O1363" s="14" t="s">
        <v>14</v>
      </c>
      <c r="P1363" s="14" t="s">
        <v>1159</v>
      </c>
      <c r="Q1363" s="12">
        <f t="shared" si="172"/>
        <v>2</v>
      </c>
      <c r="R1363" s="12" cm="1">
        <f t="array" ref="R1363">SUMPRODUCT(($G$2:$G$3117=G1363)*(Q1363&gt;$Q$2:$Q$3117))+1</f>
        <v>5</v>
      </c>
      <c r="S1363" s="12">
        <f t="shared" si="173"/>
        <v>501737</v>
      </c>
      <c r="T1363" cm="1">
        <f t="array" ref="T1363">SUMPRODUCT(($G$2:$G$3117=G1363)*(S1363&gt;$S$2:$S$3117))+1</f>
        <v>6</v>
      </c>
      <c r="U1363" t="str">
        <f t="shared" si="174"/>
        <v>WINDSOR †</v>
      </c>
      <c r="V1363">
        <v>0</v>
      </c>
      <c r="W1363" t="s">
        <v>30</v>
      </c>
      <c r="X1363">
        <f t="shared" si="175"/>
        <v>2023</v>
      </c>
    </row>
    <row r="1364" spans="1:24" x14ac:dyDescent="0.25">
      <c r="A1364" s="10" t="str">
        <f t="shared" si="168"/>
        <v/>
      </c>
      <c r="B1364" s="10" t="str">
        <f t="shared" si="169"/>
        <v/>
      </c>
      <c r="C1364" s="10" t="str">
        <f t="shared" si="170"/>
        <v>Afternoon45208</v>
      </c>
      <c r="D1364" s="5" t="str">
        <f>IF('by region'!$C$2="Any","Any",'Fixture list'!W1364)&amp;M1364&amp;IF('by region'!$I$2="Any","Any",N1364)&amp;G1364</f>
        <v>AnyFlatAny45208</v>
      </c>
      <c r="E1364" s="5" t="e">
        <f>IF(I1364=#REF!,'Fixture list'!G1364,"")</f>
        <v>#REF!</v>
      </c>
      <c r="F1364" s="5" t="str">
        <f t="shared" si="171"/>
        <v>452082</v>
      </c>
      <c r="G1364" s="13">
        <v>45208</v>
      </c>
      <c r="H1364" s="14" t="s">
        <v>42</v>
      </c>
      <c r="I1364" s="14" t="s">
        <v>70</v>
      </c>
      <c r="J1364" s="14" t="s">
        <v>9</v>
      </c>
      <c r="K1364" s="14" t="s">
        <v>24</v>
      </c>
      <c r="L1364" s="14" t="s">
        <v>17</v>
      </c>
      <c r="M1364" s="14" t="s">
        <v>25</v>
      </c>
      <c r="N1364" s="14" t="s">
        <v>13</v>
      </c>
      <c r="O1364" s="14" t="s">
        <v>14</v>
      </c>
      <c r="P1364" s="14" t="s">
        <v>1340</v>
      </c>
      <c r="Q1364" s="12">
        <f t="shared" si="172"/>
        <v>1</v>
      </c>
      <c r="R1364" s="12" cm="1">
        <f t="array" ref="R1364">SUMPRODUCT(($G$2:$G$3117=G1364)*(Q1364&gt;$Q$2:$Q$3117))+1</f>
        <v>1</v>
      </c>
      <c r="S1364" s="12">
        <f t="shared" si="173"/>
        <v>101722</v>
      </c>
      <c r="T1364" cm="1">
        <f t="array" ref="T1364">SUMPRODUCT(($G$2:$G$3117=G1364)*(S1364&gt;$S$2:$S$3117))+1</f>
        <v>2</v>
      </c>
      <c r="U1364" t="str">
        <f t="shared" si="174"/>
        <v xml:space="preserve">WINDSOR </v>
      </c>
      <c r="V1364">
        <v>0</v>
      </c>
      <c r="W1364" t="s">
        <v>17</v>
      </c>
      <c r="X1364">
        <f t="shared" si="175"/>
        <v>2023</v>
      </c>
    </row>
    <row r="1365" spans="1:24" x14ac:dyDescent="0.25">
      <c r="A1365" s="10" t="str">
        <f t="shared" si="168"/>
        <v/>
      </c>
      <c r="B1365" s="10" t="str">
        <f t="shared" si="169"/>
        <v/>
      </c>
      <c r="C1365" s="10" t="str">
        <f t="shared" si="170"/>
        <v>Afternoon45215</v>
      </c>
      <c r="D1365" s="5" t="str">
        <f>IF('by region'!$C$2="Any","Any",'Fixture list'!W1365)&amp;M1365&amp;IF('by region'!$I$2="Any","Any",N1365)&amp;G1365</f>
        <v>AnyFlatAny45215</v>
      </c>
      <c r="E1365" s="5" t="e">
        <f>IF(I1365=#REF!,'Fixture list'!G1365,"")</f>
        <v>#REF!</v>
      </c>
      <c r="F1365" s="5" t="str">
        <f t="shared" si="171"/>
        <v>452152</v>
      </c>
      <c r="G1365" s="13">
        <v>45215</v>
      </c>
      <c r="H1365" s="14" t="s">
        <v>42</v>
      </c>
      <c r="I1365" s="14" t="s">
        <v>70</v>
      </c>
      <c r="J1365" s="14" t="s">
        <v>9</v>
      </c>
      <c r="K1365" s="14" t="s">
        <v>24</v>
      </c>
      <c r="L1365" s="14" t="s">
        <v>17</v>
      </c>
      <c r="M1365" s="14" t="s">
        <v>25</v>
      </c>
      <c r="N1365" s="14" t="s">
        <v>13</v>
      </c>
      <c r="O1365" s="14" t="s">
        <v>14</v>
      </c>
      <c r="P1365" s="14" t="s">
        <v>1367</v>
      </c>
      <c r="Q1365" s="12">
        <f t="shared" si="172"/>
        <v>1</v>
      </c>
      <c r="R1365" s="12" cm="1">
        <f t="array" ref="R1365">SUMPRODUCT(($G$2:$G$3117=G1365)*(Q1365&gt;$Q$2:$Q$3117))+1</f>
        <v>1</v>
      </c>
      <c r="S1365" s="12">
        <f t="shared" si="173"/>
        <v>101739</v>
      </c>
      <c r="T1365" cm="1">
        <f t="array" ref="T1365">SUMPRODUCT(($G$2:$G$3117=G1365)*(S1365&gt;$S$2:$S$3117))+1</f>
        <v>2</v>
      </c>
      <c r="U1365" t="str">
        <f t="shared" si="174"/>
        <v xml:space="preserve">WINDSOR </v>
      </c>
      <c r="V1365">
        <v>0</v>
      </c>
      <c r="W1365" t="s">
        <v>11</v>
      </c>
      <c r="X1365">
        <f t="shared" si="175"/>
        <v>2023</v>
      </c>
    </row>
    <row r="1366" spans="1:24" x14ac:dyDescent="0.25">
      <c r="A1366" s="10" t="str">
        <f t="shared" si="168"/>
        <v/>
      </c>
      <c r="B1366" s="10" t="str">
        <f t="shared" si="169"/>
        <v/>
      </c>
      <c r="C1366" s="10" t="str">
        <f t="shared" si="170"/>
        <v>Afternoon45222</v>
      </c>
      <c r="D1366" s="5" t="str">
        <f>IF('by region'!$C$2="Any","Any",'Fixture list'!W1366)&amp;M1366&amp;IF('by region'!$I$2="Any","Any",N1366)&amp;G1366</f>
        <v>AnyFlatAny45222</v>
      </c>
      <c r="E1366" s="5" t="e">
        <f>IF(I1366=#REF!,'Fixture list'!G1366,"")</f>
        <v>#REF!</v>
      </c>
      <c r="F1366" s="5" t="str">
        <f t="shared" si="171"/>
        <v>452223</v>
      </c>
      <c r="G1366" s="13">
        <v>45222</v>
      </c>
      <c r="H1366" s="14" t="s">
        <v>42</v>
      </c>
      <c r="I1366" s="14" t="s">
        <v>70</v>
      </c>
      <c r="J1366" s="14" t="s">
        <v>9</v>
      </c>
      <c r="K1366" s="14" t="s">
        <v>24</v>
      </c>
      <c r="L1366" s="14" t="s">
        <v>19</v>
      </c>
      <c r="M1366" s="14" t="s">
        <v>25</v>
      </c>
      <c r="N1366" s="14" t="s">
        <v>13</v>
      </c>
      <c r="O1366" s="14" t="s">
        <v>14</v>
      </c>
      <c r="P1366" s="14" t="s">
        <v>1396</v>
      </c>
      <c r="Q1366" s="12">
        <f t="shared" si="172"/>
        <v>1</v>
      </c>
      <c r="R1366" s="12" cm="1">
        <f t="array" ref="R1366">SUMPRODUCT(($G$2:$G$3117=G1366)*(Q1366&gt;$Q$2:$Q$3117))+1</f>
        <v>1</v>
      </c>
      <c r="S1366" s="12">
        <f t="shared" si="173"/>
        <v>101499</v>
      </c>
      <c r="T1366" cm="1">
        <f t="array" ref="T1366">SUMPRODUCT(($G$2:$G$3117=G1366)*(S1366&gt;$S$2:$S$3117))+1</f>
        <v>3</v>
      </c>
      <c r="U1366" t="str">
        <f t="shared" si="174"/>
        <v xml:space="preserve">WINDSOR </v>
      </c>
      <c r="V1366">
        <v>0</v>
      </c>
      <c r="W1366" t="s">
        <v>30</v>
      </c>
      <c r="X1366">
        <f t="shared" si="175"/>
        <v>2023</v>
      </c>
    </row>
    <row r="1367" spans="1:24" x14ac:dyDescent="0.25">
      <c r="A1367" s="10" t="str">
        <f t="shared" si="168"/>
        <v/>
      </c>
      <c r="B1367" s="10" t="str">
        <f t="shared" si="169"/>
        <v/>
      </c>
      <c r="C1367" s="10" t="str">
        <f t="shared" si="170"/>
        <v>Afternoon44931</v>
      </c>
      <c r="D1367" s="5" t="str">
        <f>IF('by region'!$C$2="Any","Any",'Fixture list'!W1367)&amp;M1367&amp;IF('by region'!$I$2="Any","Any",N1367)&amp;G1367</f>
        <v>AnyFlatAny44931</v>
      </c>
      <c r="E1367" s="5" t="e">
        <f>IF(I1367=#REF!,'Fixture list'!G1367,"")</f>
        <v>#REF!</v>
      </c>
      <c r="F1367" s="5" t="str">
        <f t="shared" si="171"/>
        <v>449311</v>
      </c>
      <c r="G1367" s="13">
        <v>44931</v>
      </c>
      <c r="H1367" s="14" t="s">
        <v>34</v>
      </c>
      <c r="I1367" s="14" t="s">
        <v>43</v>
      </c>
      <c r="J1367" s="14" t="s">
        <v>9</v>
      </c>
      <c r="K1367" s="14" t="s">
        <v>30</v>
      </c>
      <c r="L1367" s="14" t="s">
        <v>30</v>
      </c>
      <c r="M1367" s="14" t="s">
        <v>25</v>
      </c>
      <c r="N1367" s="14" t="s">
        <v>30</v>
      </c>
      <c r="O1367" s="14" t="s">
        <v>21</v>
      </c>
      <c r="P1367" s="14" t="s">
        <v>177</v>
      </c>
      <c r="Q1367" s="12">
        <f t="shared" si="172"/>
        <v>1</v>
      </c>
      <c r="R1367" s="12" cm="1">
        <f t="array" ref="R1367">SUMPRODUCT(($G$2:$G$3117=G1367)*(Q1367&gt;$Q$2:$Q$3117))+1</f>
        <v>1</v>
      </c>
      <c r="S1367" s="12">
        <f t="shared" si="173"/>
        <v>101780</v>
      </c>
      <c r="T1367" cm="1">
        <f t="array" ref="T1367">SUMPRODUCT(($G$2:$G$3117=G1367)*(S1367&gt;$S$2:$S$3117))+1</f>
        <v>1</v>
      </c>
      <c r="U1367" t="str">
        <f t="shared" si="174"/>
        <v xml:space="preserve">WOLVERHAMPTON </v>
      </c>
      <c r="V1367">
        <v>0</v>
      </c>
      <c r="W1367" t="s">
        <v>19</v>
      </c>
      <c r="X1367">
        <f t="shared" si="175"/>
        <v>2023</v>
      </c>
    </row>
    <row r="1368" spans="1:24" x14ac:dyDescent="0.25">
      <c r="A1368" s="10" t="str">
        <f t="shared" si="168"/>
        <v/>
      </c>
      <c r="B1368" s="10" t="str">
        <f t="shared" si="169"/>
        <v/>
      </c>
      <c r="C1368" s="10" t="str">
        <f t="shared" si="170"/>
        <v>Floodlit44935</v>
      </c>
      <c r="D1368" s="5" t="str">
        <f>IF('by region'!$C$2="Any","Any",'Fixture list'!W1368)&amp;M1368&amp;IF('by region'!$I$2="Any","Any",N1368)&amp;G1368</f>
        <v>AnyFlatAny44935</v>
      </c>
      <c r="E1368" s="5" t="e">
        <f>IF(I1368=#REF!,'Fixture list'!G1368,"")</f>
        <v>#REF!</v>
      </c>
      <c r="F1368" s="5" t="str">
        <f t="shared" si="171"/>
        <v>449353</v>
      </c>
      <c r="G1368" s="13">
        <v>44935</v>
      </c>
      <c r="H1368" s="14" t="s">
        <v>42</v>
      </c>
      <c r="I1368" s="14" t="s">
        <v>43</v>
      </c>
      <c r="J1368" s="14" t="s">
        <v>32</v>
      </c>
      <c r="K1368" s="14" t="s">
        <v>24</v>
      </c>
      <c r="L1368" s="14" t="s">
        <v>17</v>
      </c>
      <c r="M1368" s="14" t="s">
        <v>25</v>
      </c>
      <c r="N1368" s="14" t="s">
        <v>26</v>
      </c>
      <c r="O1368" s="14" t="s">
        <v>14</v>
      </c>
      <c r="P1368" s="14" t="s">
        <v>194</v>
      </c>
      <c r="Q1368" s="12">
        <f t="shared" si="172"/>
        <v>3</v>
      </c>
      <c r="R1368" s="12" cm="1">
        <f t="array" ref="R1368">SUMPRODUCT(($G$2:$G$3117=G1368)*(Q1368&gt;$Q$2:$Q$3117))+1</f>
        <v>3</v>
      </c>
      <c r="S1368" s="12">
        <f t="shared" si="173"/>
        <v>301032</v>
      </c>
      <c r="T1368" cm="1">
        <f t="array" ref="T1368">SUMPRODUCT(($G$2:$G$3117=G1368)*(S1368&gt;$S$2:$S$3117))+1</f>
        <v>3</v>
      </c>
      <c r="U1368" t="str">
        <f t="shared" si="174"/>
        <v>WOLVERHAMPTON #</v>
      </c>
      <c r="V1368">
        <v>0</v>
      </c>
      <c r="W1368" t="s">
        <v>19</v>
      </c>
      <c r="X1368">
        <f t="shared" si="175"/>
        <v>2023</v>
      </c>
    </row>
    <row r="1369" spans="1:24" x14ac:dyDescent="0.25">
      <c r="A1369" s="10" t="str">
        <f t="shared" si="168"/>
        <v/>
      </c>
      <c r="B1369" s="10" t="str">
        <f t="shared" si="169"/>
        <v/>
      </c>
      <c r="C1369" s="10" t="str">
        <f t="shared" si="170"/>
        <v>Floodlit44942</v>
      </c>
      <c r="D1369" s="5" t="str">
        <f>IF('by region'!$C$2="Any","Any",'Fixture list'!W1369)&amp;M1369&amp;IF('by region'!$I$2="Any","Any",N1369)&amp;G1369</f>
        <v>AnyFlatAny44942</v>
      </c>
      <c r="E1369" s="5" t="e">
        <f>IF(I1369=#REF!,'Fixture list'!G1369,"")</f>
        <v>#REF!</v>
      </c>
      <c r="F1369" s="5" t="str">
        <f t="shared" si="171"/>
        <v>449423</v>
      </c>
      <c r="G1369" s="13">
        <v>44942</v>
      </c>
      <c r="H1369" s="14" t="s">
        <v>42</v>
      </c>
      <c r="I1369" s="14" t="s">
        <v>43</v>
      </c>
      <c r="J1369" s="14" t="s">
        <v>32</v>
      </c>
      <c r="K1369" s="14" t="s">
        <v>24</v>
      </c>
      <c r="L1369" s="14" t="s">
        <v>17</v>
      </c>
      <c r="M1369" s="14" t="s">
        <v>25</v>
      </c>
      <c r="N1369" s="14" t="s">
        <v>26</v>
      </c>
      <c r="O1369" s="14" t="s">
        <v>14</v>
      </c>
      <c r="P1369" s="14" t="s">
        <v>217</v>
      </c>
      <c r="Q1369" s="12">
        <f t="shared" si="172"/>
        <v>3</v>
      </c>
      <c r="R1369" s="12" cm="1">
        <f t="array" ref="R1369">SUMPRODUCT(($G$2:$G$3117=G1369)*(Q1369&gt;$Q$2:$Q$3117))+1</f>
        <v>3</v>
      </c>
      <c r="S1369" s="12">
        <f t="shared" si="173"/>
        <v>301037</v>
      </c>
      <c r="T1369" cm="1">
        <f t="array" ref="T1369">SUMPRODUCT(($G$2:$G$3117=G1369)*(S1369&gt;$S$2:$S$3117))+1</f>
        <v>3</v>
      </c>
      <c r="U1369" t="str">
        <f t="shared" si="174"/>
        <v>WOLVERHAMPTON #</v>
      </c>
      <c r="V1369">
        <v>0</v>
      </c>
      <c r="W1369" t="s">
        <v>11</v>
      </c>
      <c r="X1369">
        <f t="shared" si="175"/>
        <v>2023</v>
      </c>
    </row>
    <row r="1370" spans="1:24" x14ac:dyDescent="0.25">
      <c r="A1370" s="10" t="str">
        <f t="shared" si="168"/>
        <v/>
      </c>
      <c r="B1370" s="10" t="str">
        <f t="shared" si="169"/>
        <v/>
      </c>
      <c r="C1370" s="10" t="str">
        <f t="shared" si="170"/>
        <v>Floodlit44949</v>
      </c>
      <c r="D1370" s="5" t="str">
        <f>IF('by region'!$C$2="Any","Any",'Fixture list'!W1370)&amp;M1370&amp;IF('by region'!$I$2="Any","Any",N1370)&amp;G1370</f>
        <v>AnyFlatAny44949</v>
      </c>
      <c r="E1370" s="5" t="e">
        <f>IF(I1370=#REF!,'Fixture list'!G1370,"")</f>
        <v>#REF!</v>
      </c>
      <c r="F1370" s="5" t="str">
        <f t="shared" si="171"/>
        <v>449493</v>
      </c>
      <c r="G1370" s="13">
        <v>44949</v>
      </c>
      <c r="H1370" s="14" t="s">
        <v>42</v>
      </c>
      <c r="I1370" s="14" t="s">
        <v>43</v>
      </c>
      <c r="J1370" s="14" t="s">
        <v>32</v>
      </c>
      <c r="K1370" s="14" t="s">
        <v>24</v>
      </c>
      <c r="L1370" s="14" t="s">
        <v>17</v>
      </c>
      <c r="M1370" s="14" t="s">
        <v>25</v>
      </c>
      <c r="N1370" s="14" t="s">
        <v>26</v>
      </c>
      <c r="O1370" s="14" t="s">
        <v>14</v>
      </c>
      <c r="P1370" s="14" t="s">
        <v>244</v>
      </c>
      <c r="Q1370" s="12">
        <f t="shared" si="172"/>
        <v>3</v>
      </c>
      <c r="R1370" s="12" cm="1">
        <f t="array" ref="R1370">SUMPRODUCT(($G$2:$G$3117=G1370)*(Q1370&gt;$Q$2:$Q$3117))+1</f>
        <v>3</v>
      </c>
      <c r="S1370" s="12">
        <f t="shared" si="173"/>
        <v>301802</v>
      </c>
      <c r="T1370" cm="1">
        <f t="array" ref="T1370">SUMPRODUCT(($G$2:$G$3117=G1370)*(S1370&gt;$S$2:$S$3117))+1</f>
        <v>3</v>
      </c>
      <c r="U1370" t="str">
        <f t="shared" si="174"/>
        <v>WOLVERHAMPTON #</v>
      </c>
      <c r="V1370">
        <v>1</v>
      </c>
      <c r="W1370" t="s">
        <v>11</v>
      </c>
      <c r="X1370">
        <f t="shared" si="175"/>
        <v>2023</v>
      </c>
    </row>
    <row r="1371" spans="1:24" x14ac:dyDescent="0.25">
      <c r="A1371" s="10" t="str">
        <f t="shared" si="168"/>
        <v/>
      </c>
      <c r="B1371" s="10" t="str">
        <f t="shared" si="169"/>
        <v/>
      </c>
      <c r="C1371" s="10" t="str">
        <f t="shared" si="170"/>
        <v>Floodlit44956</v>
      </c>
      <c r="D1371" s="5" t="str">
        <f>IF('by region'!$C$2="Any","Any",'Fixture list'!W1371)&amp;M1371&amp;IF('by region'!$I$2="Any","Any",N1371)&amp;G1371</f>
        <v>AnyFlatAny44956</v>
      </c>
      <c r="E1371" s="5" t="e">
        <f>IF(I1371=#REF!,'Fixture list'!G1371,"")</f>
        <v>#REF!</v>
      </c>
      <c r="F1371" s="5" t="str">
        <f t="shared" si="171"/>
        <v>449563</v>
      </c>
      <c r="G1371" s="13">
        <v>44956</v>
      </c>
      <c r="H1371" s="14" t="s">
        <v>42</v>
      </c>
      <c r="I1371" s="14" t="s">
        <v>43</v>
      </c>
      <c r="J1371" s="14" t="s">
        <v>32</v>
      </c>
      <c r="K1371" s="14" t="s">
        <v>24</v>
      </c>
      <c r="L1371" s="14" t="s">
        <v>17</v>
      </c>
      <c r="M1371" s="14" t="s">
        <v>25</v>
      </c>
      <c r="N1371" s="14" t="s">
        <v>26</v>
      </c>
      <c r="O1371" s="14" t="s">
        <v>14</v>
      </c>
      <c r="P1371" s="14" t="s">
        <v>267</v>
      </c>
      <c r="Q1371" s="12">
        <f t="shared" si="172"/>
        <v>3</v>
      </c>
      <c r="R1371" s="12" cm="1">
        <f t="array" ref="R1371">SUMPRODUCT(($G$2:$G$3117=G1371)*(Q1371&gt;$Q$2:$Q$3117))+1</f>
        <v>3</v>
      </c>
      <c r="S1371" s="12">
        <f t="shared" si="173"/>
        <v>301767</v>
      </c>
      <c r="T1371" cm="1">
        <f t="array" ref="T1371">SUMPRODUCT(($G$2:$G$3117=G1371)*(S1371&gt;$S$2:$S$3117))+1</f>
        <v>3</v>
      </c>
      <c r="U1371" t="str">
        <f t="shared" si="174"/>
        <v>WOLVERHAMPTON #</v>
      </c>
      <c r="V1371">
        <v>0</v>
      </c>
      <c r="W1371" t="s">
        <v>19</v>
      </c>
      <c r="X1371">
        <f t="shared" si="175"/>
        <v>2023</v>
      </c>
    </row>
    <row r="1372" spans="1:24" x14ac:dyDescent="0.25">
      <c r="A1372" s="10" t="str">
        <f t="shared" si="168"/>
        <v/>
      </c>
      <c r="B1372" s="10" t="str">
        <f t="shared" si="169"/>
        <v/>
      </c>
      <c r="C1372" s="10" t="str">
        <f t="shared" si="170"/>
        <v>Floodlit44963</v>
      </c>
      <c r="D1372" s="5" t="str">
        <f>IF('by region'!$C$2="Any","Any",'Fixture list'!W1372)&amp;M1372&amp;IF('by region'!$I$2="Any","Any",N1372)&amp;G1372</f>
        <v>AnyFlatAny44963</v>
      </c>
      <c r="E1372" s="5" t="e">
        <f>IF(I1372=#REF!,'Fixture list'!G1372,"")</f>
        <v>#REF!</v>
      </c>
      <c r="F1372" s="5" t="str">
        <f t="shared" si="171"/>
        <v>449633</v>
      </c>
      <c r="G1372" s="13">
        <v>44963</v>
      </c>
      <c r="H1372" s="14" t="s">
        <v>42</v>
      </c>
      <c r="I1372" s="14" t="s">
        <v>43</v>
      </c>
      <c r="J1372" s="14" t="s">
        <v>32</v>
      </c>
      <c r="K1372" s="14" t="s">
        <v>24</v>
      </c>
      <c r="L1372" s="14" t="s">
        <v>17</v>
      </c>
      <c r="M1372" s="14" t="s">
        <v>25</v>
      </c>
      <c r="N1372" s="14" t="s">
        <v>26</v>
      </c>
      <c r="O1372" s="14" t="s">
        <v>14</v>
      </c>
      <c r="P1372" s="14" t="s">
        <v>292</v>
      </c>
      <c r="Q1372" s="12">
        <f t="shared" si="172"/>
        <v>3</v>
      </c>
      <c r="R1372" s="12" cm="1">
        <f t="array" ref="R1372">SUMPRODUCT(($G$2:$G$3117=G1372)*(Q1372&gt;$Q$2:$Q$3117))+1</f>
        <v>3</v>
      </c>
      <c r="S1372" s="12">
        <f t="shared" si="173"/>
        <v>311837</v>
      </c>
      <c r="T1372" cm="1">
        <f t="array" ref="T1372">SUMPRODUCT(($G$2:$G$3117=G1372)*(S1372&gt;$S$2:$S$3117))+1</f>
        <v>3</v>
      </c>
      <c r="U1372" t="str">
        <f t="shared" si="174"/>
        <v>WOLVERHAMPTON #</v>
      </c>
      <c r="V1372">
        <v>0</v>
      </c>
      <c r="W1372" t="s">
        <v>17</v>
      </c>
      <c r="X1372">
        <f t="shared" si="175"/>
        <v>2023</v>
      </c>
    </row>
    <row r="1373" spans="1:24" x14ac:dyDescent="0.25">
      <c r="A1373" s="10" t="str">
        <f t="shared" si="168"/>
        <v/>
      </c>
      <c r="B1373" s="10" t="str">
        <f t="shared" si="169"/>
        <v/>
      </c>
      <c r="C1373" s="10" t="str">
        <f t="shared" si="170"/>
        <v>Floodlit44968</v>
      </c>
      <c r="D1373" s="5" t="str">
        <f>IF('by region'!$C$2="Any","Any",'Fixture list'!W1373)&amp;M1373&amp;IF('by region'!$I$2="Any","Any",N1373)&amp;G1373</f>
        <v>AnyFlatAny44968</v>
      </c>
      <c r="E1373" s="5" t="e">
        <f>IF(I1373=#REF!,'Fixture list'!G1373,"")</f>
        <v>#REF!</v>
      </c>
      <c r="F1373" s="5" t="str">
        <f t="shared" si="171"/>
        <v>449685</v>
      </c>
      <c r="G1373" s="13">
        <v>44968</v>
      </c>
      <c r="H1373" s="14" t="s">
        <v>37</v>
      </c>
      <c r="I1373" s="14" t="s">
        <v>43</v>
      </c>
      <c r="J1373" s="14" t="s">
        <v>32</v>
      </c>
      <c r="K1373" s="14" t="s">
        <v>24</v>
      </c>
      <c r="L1373" s="14" t="s">
        <v>17</v>
      </c>
      <c r="M1373" s="14" t="s">
        <v>25</v>
      </c>
      <c r="N1373" s="14" t="s">
        <v>26</v>
      </c>
      <c r="O1373" s="14" t="s">
        <v>14</v>
      </c>
      <c r="P1373" s="14" t="s">
        <v>311</v>
      </c>
      <c r="Q1373" s="12">
        <f t="shared" si="172"/>
        <v>3</v>
      </c>
      <c r="R1373" s="12" cm="1">
        <f t="array" ref="R1373">SUMPRODUCT(($G$2:$G$3117=G1373)*(Q1373&gt;$Q$2:$Q$3117))+1</f>
        <v>5</v>
      </c>
      <c r="S1373" s="12">
        <f t="shared" si="173"/>
        <v>510360</v>
      </c>
      <c r="T1373" cm="1">
        <f t="array" ref="T1373">SUMPRODUCT(($G$2:$G$3117=G1373)*(S1373&gt;$S$2:$S$3117))+1</f>
        <v>5</v>
      </c>
      <c r="U1373" t="str">
        <f t="shared" si="174"/>
        <v>WOLVERHAMPTON #</v>
      </c>
      <c r="V1373">
        <v>0</v>
      </c>
      <c r="W1373" t="s">
        <v>11</v>
      </c>
      <c r="X1373">
        <f t="shared" si="175"/>
        <v>2023</v>
      </c>
    </row>
    <row r="1374" spans="1:24" x14ac:dyDescent="0.25">
      <c r="A1374" s="10" t="str">
        <f t="shared" si="168"/>
        <v/>
      </c>
      <c r="B1374" s="10" t="str">
        <f t="shared" si="169"/>
        <v/>
      </c>
      <c r="C1374" s="10" t="str">
        <f t="shared" si="170"/>
        <v>Floodlit44970</v>
      </c>
      <c r="D1374" s="5" t="str">
        <f>IF('by region'!$C$2="Any","Any",'Fixture list'!W1374)&amp;M1374&amp;IF('by region'!$I$2="Any","Any",N1374)&amp;G1374</f>
        <v>AnyFlatAny44970</v>
      </c>
      <c r="E1374" s="5" t="e">
        <f>IF(I1374=#REF!,'Fixture list'!G1374,"")</f>
        <v>#REF!</v>
      </c>
      <c r="F1374" s="5" t="str">
        <f t="shared" si="171"/>
        <v>449703</v>
      </c>
      <c r="G1374" s="13">
        <v>44970</v>
      </c>
      <c r="H1374" s="14" t="s">
        <v>42</v>
      </c>
      <c r="I1374" s="14" t="s">
        <v>43</v>
      </c>
      <c r="J1374" s="14" t="s">
        <v>32</v>
      </c>
      <c r="K1374" s="14" t="s">
        <v>24</v>
      </c>
      <c r="L1374" s="14" t="s">
        <v>17</v>
      </c>
      <c r="M1374" s="14" t="s">
        <v>25</v>
      </c>
      <c r="N1374" s="14" t="s">
        <v>26</v>
      </c>
      <c r="O1374" s="14" t="s">
        <v>14</v>
      </c>
      <c r="P1374" s="14" t="s">
        <v>317</v>
      </c>
      <c r="Q1374" s="12">
        <f t="shared" si="172"/>
        <v>3</v>
      </c>
      <c r="R1374" s="12" cm="1">
        <f t="array" ref="R1374">SUMPRODUCT(($G$2:$G$3117=G1374)*(Q1374&gt;$Q$2:$Q$3117))+1</f>
        <v>3</v>
      </c>
      <c r="S1374" s="12">
        <f t="shared" si="173"/>
        <v>301050</v>
      </c>
      <c r="T1374" cm="1">
        <f t="array" ref="T1374">SUMPRODUCT(($G$2:$G$3117=G1374)*(S1374&gt;$S$2:$S$3117))+1</f>
        <v>3</v>
      </c>
      <c r="U1374" t="str">
        <f t="shared" si="174"/>
        <v>WOLVERHAMPTON #</v>
      </c>
      <c r="V1374">
        <v>0</v>
      </c>
      <c r="W1374" t="s">
        <v>17</v>
      </c>
      <c r="X1374">
        <f t="shared" si="175"/>
        <v>2023</v>
      </c>
    </row>
    <row r="1375" spans="1:24" x14ac:dyDescent="0.25">
      <c r="A1375" s="10" t="str">
        <f t="shared" si="168"/>
        <v/>
      </c>
      <c r="B1375" s="10" t="str">
        <f t="shared" si="169"/>
        <v/>
      </c>
      <c r="C1375" s="10" t="str">
        <f t="shared" si="170"/>
        <v>Floodlit44984</v>
      </c>
      <c r="D1375" s="5" t="str">
        <f>IF('by region'!$C$2="Any","Any",'Fixture list'!W1375)&amp;M1375&amp;IF('by region'!$I$2="Any","Any",N1375)&amp;G1375</f>
        <v>AnyFlatAny44984</v>
      </c>
      <c r="E1375" s="5" t="e">
        <f>IF(I1375=#REF!,'Fixture list'!G1375,"")</f>
        <v>#REF!</v>
      </c>
      <c r="F1375" s="5" t="str">
        <f t="shared" si="171"/>
        <v>449843</v>
      </c>
      <c r="G1375" s="13">
        <v>44984</v>
      </c>
      <c r="H1375" s="14" t="s">
        <v>42</v>
      </c>
      <c r="I1375" s="14" t="s">
        <v>43</v>
      </c>
      <c r="J1375" s="14" t="s">
        <v>32</v>
      </c>
      <c r="K1375" s="14" t="s">
        <v>24</v>
      </c>
      <c r="L1375" s="14" t="s">
        <v>17</v>
      </c>
      <c r="M1375" s="14" t="s">
        <v>25</v>
      </c>
      <c r="N1375" s="14" t="s">
        <v>26</v>
      </c>
      <c r="O1375" s="14" t="s">
        <v>14</v>
      </c>
      <c r="P1375" s="14" t="s">
        <v>367</v>
      </c>
      <c r="Q1375" s="12">
        <f t="shared" si="172"/>
        <v>3</v>
      </c>
      <c r="R1375" s="12" cm="1">
        <f t="array" ref="R1375">SUMPRODUCT(($G$2:$G$3117=G1375)*(Q1375&gt;$Q$2:$Q$3117))+1</f>
        <v>3</v>
      </c>
      <c r="S1375" s="12">
        <f t="shared" si="173"/>
        <v>301030</v>
      </c>
      <c r="T1375" cm="1">
        <f t="array" ref="T1375">SUMPRODUCT(($G$2:$G$3117=G1375)*(S1375&gt;$S$2:$S$3117))+1</f>
        <v>3</v>
      </c>
      <c r="U1375" t="str">
        <f t="shared" si="174"/>
        <v>WOLVERHAMPTON #</v>
      </c>
      <c r="V1375">
        <v>0</v>
      </c>
      <c r="W1375" t="s">
        <v>30</v>
      </c>
      <c r="X1375">
        <f t="shared" si="175"/>
        <v>2023</v>
      </c>
    </row>
    <row r="1376" spans="1:24" x14ac:dyDescent="0.25">
      <c r="A1376" s="10" t="str">
        <f t="shared" si="168"/>
        <v/>
      </c>
      <c r="B1376" s="10" t="str">
        <f t="shared" si="169"/>
        <v/>
      </c>
      <c r="C1376" s="10" t="str">
        <f t="shared" si="170"/>
        <v>Floodlit44991</v>
      </c>
      <c r="D1376" s="5" t="str">
        <f>IF('by region'!$C$2="Any","Any",'Fixture list'!W1376)&amp;M1376&amp;IF('by region'!$I$2="Any","Any",N1376)&amp;G1376</f>
        <v>AnyFlatAny44991</v>
      </c>
      <c r="E1376" s="5" t="e">
        <f>IF(I1376=#REF!,'Fixture list'!G1376,"")</f>
        <v>#REF!</v>
      </c>
      <c r="F1376" s="5" t="str">
        <f t="shared" si="171"/>
        <v>449913</v>
      </c>
      <c r="G1376" s="13">
        <v>44991</v>
      </c>
      <c r="H1376" s="14" t="s">
        <v>42</v>
      </c>
      <c r="I1376" s="14" t="s">
        <v>43</v>
      </c>
      <c r="J1376" s="14" t="s">
        <v>32</v>
      </c>
      <c r="K1376" s="14" t="s">
        <v>24</v>
      </c>
      <c r="L1376" s="14" t="s">
        <v>17</v>
      </c>
      <c r="M1376" s="14" t="s">
        <v>25</v>
      </c>
      <c r="N1376" s="14" t="s">
        <v>26</v>
      </c>
      <c r="O1376" s="14" t="s">
        <v>14</v>
      </c>
      <c r="P1376" s="14" t="s">
        <v>393</v>
      </c>
      <c r="Q1376" s="12">
        <f t="shared" si="172"/>
        <v>3</v>
      </c>
      <c r="R1376" s="12" cm="1">
        <f t="array" ref="R1376">SUMPRODUCT(($G$2:$G$3117=G1376)*(Q1376&gt;$Q$2:$Q$3117))+1</f>
        <v>3</v>
      </c>
      <c r="S1376" s="12">
        <f t="shared" si="173"/>
        <v>301080</v>
      </c>
      <c r="T1376" cm="1">
        <f t="array" ref="T1376">SUMPRODUCT(($G$2:$G$3117=G1376)*(S1376&gt;$S$2:$S$3117))+1</f>
        <v>3</v>
      </c>
      <c r="U1376" t="str">
        <f t="shared" si="174"/>
        <v>WOLVERHAMPTON #</v>
      </c>
      <c r="V1376">
        <v>0</v>
      </c>
      <c r="W1376" t="s">
        <v>19</v>
      </c>
      <c r="X1376">
        <f t="shared" si="175"/>
        <v>2023</v>
      </c>
    </row>
    <row r="1377" spans="1:24" x14ac:dyDescent="0.25">
      <c r="A1377" s="10" t="str">
        <f t="shared" si="168"/>
        <v/>
      </c>
      <c r="B1377" s="10" t="str">
        <f t="shared" si="169"/>
        <v/>
      </c>
      <c r="C1377" s="10" t="str">
        <f t="shared" si="170"/>
        <v>Afternoon44996</v>
      </c>
      <c r="D1377" s="5" t="str">
        <f>IF('by region'!$C$2="Any","Any",'Fixture list'!W1377)&amp;M1377&amp;IF('by region'!$I$2="Any","Any",N1377)&amp;G1377</f>
        <v>AnyFlatAny44996</v>
      </c>
      <c r="E1377" s="5" t="e">
        <f>IF(I1377=#REF!,'Fixture list'!G1377,"")</f>
        <v>#REF!</v>
      </c>
      <c r="F1377" s="5" t="str">
        <f t="shared" si="171"/>
        <v>449964</v>
      </c>
      <c r="G1377" s="13">
        <v>44996</v>
      </c>
      <c r="H1377" s="14" t="s">
        <v>37</v>
      </c>
      <c r="I1377" s="14" t="s">
        <v>43</v>
      </c>
      <c r="J1377" s="14" t="s">
        <v>9</v>
      </c>
      <c r="K1377" s="14" t="s">
        <v>24</v>
      </c>
      <c r="L1377" s="14" t="s">
        <v>17</v>
      </c>
      <c r="M1377" s="14" t="s">
        <v>25</v>
      </c>
      <c r="N1377" s="14" t="s">
        <v>26</v>
      </c>
      <c r="O1377" s="14" t="s">
        <v>14</v>
      </c>
      <c r="P1377" s="14" t="s">
        <v>411</v>
      </c>
      <c r="Q1377" s="12">
        <f t="shared" si="172"/>
        <v>1</v>
      </c>
      <c r="R1377" s="12" cm="1">
        <f t="array" ref="R1377">SUMPRODUCT(($G$2:$G$3117=G1377)*(Q1377&gt;$Q$2:$Q$3117))+1</f>
        <v>1</v>
      </c>
      <c r="S1377" s="12">
        <f t="shared" si="173"/>
        <v>101491</v>
      </c>
      <c r="T1377" cm="1">
        <f t="array" ref="T1377">SUMPRODUCT(($G$2:$G$3117=G1377)*(S1377&gt;$S$2:$S$3117))+1</f>
        <v>4</v>
      </c>
      <c r="U1377" t="str">
        <f t="shared" si="174"/>
        <v xml:space="preserve">WOLVERHAMPTON </v>
      </c>
      <c r="V1377">
        <v>0</v>
      </c>
      <c r="W1377" t="s">
        <v>17</v>
      </c>
      <c r="X1377">
        <f t="shared" si="175"/>
        <v>2023</v>
      </c>
    </row>
    <row r="1378" spans="1:24" x14ac:dyDescent="0.25">
      <c r="A1378" s="10" t="str">
        <f t="shared" si="168"/>
        <v/>
      </c>
      <c r="B1378" s="10" t="str">
        <f t="shared" si="169"/>
        <v/>
      </c>
      <c r="C1378" s="10" t="str">
        <f t="shared" si="170"/>
        <v>Floodlit45003</v>
      </c>
      <c r="D1378" s="5" t="str">
        <f>IF('by region'!$C$2="Any","Any",'Fixture list'!W1378)&amp;M1378&amp;IF('by region'!$I$2="Any","Any",N1378)&amp;G1378</f>
        <v>AnyFlatAny45003</v>
      </c>
      <c r="E1378" s="5" t="e">
        <f>IF(I1378=#REF!,'Fixture list'!G1378,"")</f>
        <v>#REF!</v>
      </c>
      <c r="F1378" s="5" t="str">
        <f t="shared" si="171"/>
        <v>450035</v>
      </c>
      <c r="G1378" s="13">
        <v>45003</v>
      </c>
      <c r="H1378" s="14" t="s">
        <v>37</v>
      </c>
      <c r="I1378" s="14" t="s">
        <v>43</v>
      </c>
      <c r="J1378" s="14" t="s">
        <v>32</v>
      </c>
      <c r="K1378" s="14" t="s">
        <v>24</v>
      </c>
      <c r="L1378" s="14" t="s">
        <v>17</v>
      </c>
      <c r="M1378" s="14" t="s">
        <v>25</v>
      </c>
      <c r="N1378" s="14" t="s">
        <v>26</v>
      </c>
      <c r="O1378" s="14" t="s">
        <v>14</v>
      </c>
      <c r="P1378" s="14" t="s">
        <v>438</v>
      </c>
      <c r="Q1378" s="12">
        <f t="shared" si="172"/>
        <v>3</v>
      </c>
      <c r="R1378" s="12" cm="1">
        <f t="array" ref="R1378">SUMPRODUCT(($G$2:$G$3117=G1378)*(Q1378&gt;$Q$2:$Q$3117))+1</f>
        <v>5</v>
      </c>
      <c r="S1378" s="12">
        <f t="shared" si="173"/>
        <v>501759</v>
      </c>
      <c r="T1378" cm="1">
        <f t="array" ref="T1378">SUMPRODUCT(($G$2:$G$3117=G1378)*(S1378&gt;$S$2:$S$3117))+1</f>
        <v>5</v>
      </c>
      <c r="U1378" t="str">
        <f t="shared" si="174"/>
        <v>WOLVERHAMPTON #</v>
      </c>
      <c r="V1378">
        <v>0</v>
      </c>
      <c r="W1378" t="s">
        <v>19</v>
      </c>
      <c r="X1378">
        <f t="shared" si="175"/>
        <v>2023</v>
      </c>
    </row>
    <row r="1379" spans="1:24" x14ac:dyDescent="0.25">
      <c r="A1379" s="10" t="str">
        <f t="shared" si="168"/>
        <v/>
      </c>
      <c r="B1379" s="10" t="str">
        <f t="shared" si="169"/>
        <v/>
      </c>
      <c r="C1379" s="10" t="str">
        <f t="shared" si="170"/>
        <v>Floodlit45012</v>
      </c>
      <c r="D1379" s="5" t="str">
        <f>IF('by region'!$C$2="Any","Any",'Fixture list'!W1379)&amp;M1379&amp;IF('by region'!$I$2="Any","Any",N1379)&amp;G1379</f>
        <v>AnyFlatAny45012</v>
      </c>
      <c r="E1379" s="5" t="e">
        <f>IF(I1379=#REF!,'Fixture list'!G1379,"")</f>
        <v>#REF!</v>
      </c>
      <c r="F1379" s="5" t="str">
        <f t="shared" si="171"/>
        <v>450123</v>
      </c>
      <c r="G1379" s="13">
        <v>45012</v>
      </c>
      <c r="H1379" s="14" t="s">
        <v>42</v>
      </c>
      <c r="I1379" s="14" t="s">
        <v>43</v>
      </c>
      <c r="J1379" s="14" t="s">
        <v>32</v>
      </c>
      <c r="K1379" s="14" t="s">
        <v>24</v>
      </c>
      <c r="L1379" s="14" t="s">
        <v>17</v>
      </c>
      <c r="M1379" s="14" t="s">
        <v>25</v>
      </c>
      <c r="N1379" s="14" t="s">
        <v>26</v>
      </c>
      <c r="O1379" s="14" t="s">
        <v>14</v>
      </c>
      <c r="P1379" s="14" t="s">
        <v>469</v>
      </c>
      <c r="Q1379" s="12">
        <f t="shared" si="172"/>
        <v>3</v>
      </c>
      <c r="R1379" s="12" cm="1">
        <f t="array" ref="R1379">SUMPRODUCT(($G$2:$G$3117=G1379)*(Q1379&gt;$Q$2:$Q$3117))+1</f>
        <v>3</v>
      </c>
      <c r="S1379" s="12">
        <f t="shared" si="173"/>
        <v>313362</v>
      </c>
      <c r="T1379" cm="1">
        <f t="array" ref="T1379">SUMPRODUCT(($G$2:$G$3117=G1379)*(S1379&gt;$S$2:$S$3117))+1</f>
        <v>3</v>
      </c>
      <c r="U1379" t="str">
        <f t="shared" si="174"/>
        <v>WOLVERHAMPTON #</v>
      </c>
      <c r="V1379">
        <v>0</v>
      </c>
      <c r="W1379" t="s">
        <v>17</v>
      </c>
      <c r="X1379">
        <f t="shared" si="175"/>
        <v>2023</v>
      </c>
    </row>
    <row r="1380" spans="1:24" x14ac:dyDescent="0.25">
      <c r="A1380" s="10" t="str">
        <f t="shared" si="168"/>
        <v/>
      </c>
      <c r="B1380" s="10" t="str">
        <f t="shared" si="169"/>
        <v/>
      </c>
      <c r="C1380" s="10" t="str">
        <f t="shared" si="170"/>
        <v>Floodlit45013</v>
      </c>
      <c r="D1380" s="5" t="str">
        <f>IF('by region'!$C$2="Any","Any",'Fixture list'!W1380)&amp;M1380&amp;IF('by region'!$I$2="Any","Any",N1380)&amp;G1380</f>
        <v>AnyFlatAny45013</v>
      </c>
      <c r="E1380" s="5" t="e">
        <f>IF(I1380=#REF!,'Fixture list'!G1380,"")</f>
        <v>#REF!</v>
      </c>
      <c r="F1380" s="5" t="str">
        <f t="shared" si="171"/>
        <v>450133</v>
      </c>
      <c r="G1380" s="13">
        <v>45013</v>
      </c>
      <c r="H1380" s="14" t="s">
        <v>7</v>
      </c>
      <c r="I1380" s="14" t="s">
        <v>43</v>
      </c>
      <c r="J1380" s="14" t="s">
        <v>32</v>
      </c>
      <c r="K1380" s="14" t="s">
        <v>24</v>
      </c>
      <c r="L1380" s="14" t="s">
        <v>17</v>
      </c>
      <c r="M1380" s="14" t="s">
        <v>25</v>
      </c>
      <c r="N1380" s="14" t="s">
        <v>26</v>
      </c>
      <c r="O1380" s="14" t="s">
        <v>14</v>
      </c>
      <c r="P1380" s="14" t="s">
        <v>472</v>
      </c>
      <c r="Q1380" s="12">
        <f t="shared" si="172"/>
        <v>3</v>
      </c>
      <c r="R1380" s="12" cm="1">
        <f t="array" ref="R1380">SUMPRODUCT(($G$2:$G$3117=G1380)*(Q1380&gt;$Q$2:$Q$3117))+1</f>
        <v>3</v>
      </c>
      <c r="S1380" s="12">
        <f t="shared" si="173"/>
        <v>301785</v>
      </c>
      <c r="T1380" cm="1">
        <f t="array" ref="T1380">SUMPRODUCT(($G$2:$G$3117=G1380)*(S1380&gt;$S$2:$S$3117))+1</f>
        <v>3</v>
      </c>
      <c r="U1380" t="str">
        <f t="shared" si="174"/>
        <v>WOLVERHAMPTON #</v>
      </c>
      <c r="V1380">
        <v>0</v>
      </c>
      <c r="W1380" t="s">
        <v>17</v>
      </c>
      <c r="X1380">
        <f t="shared" si="175"/>
        <v>2023</v>
      </c>
    </row>
    <row r="1381" spans="1:24" x14ac:dyDescent="0.25">
      <c r="A1381" s="10" t="str">
        <f t="shared" si="168"/>
        <v/>
      </c>
      <c r="B1381" s="10" t="str">
        <f t="shared" si="169"/>
        <v/>
      </c>
      <c r="C1381" s="10" t="str">
        <f t="shared" si="170"/>
        <v>Floodlit45015</v>
      </c>
      <c r="D1381" s="5" t="str">
        <f>IF('by region'!$C$2="Any","Any",'Fixture list'!W1381)&amp;M1381&amp;IF('by region'!$I$2="Any","Any",N1381)&amp;G1381</f>
        <v>AnyFlatAny45015</v>
      </c>
      <c r="E1381" s="5" t="e">
        <f>IF(I1381=#REF!,'Fixture list'!G1381,"")</f>
        <v>#REF!</v>
      </c>
      <c r="F1381" s="5" t="str">
        <f t="shared" si="171"/>
        <v>450154</v>
      </c>
      <c r="G1381" s="13">
        <v>45015</v>
      </c>
      <c r="H1381" s="14" t="s">
        <v>34</v>
      </c>
      <c r="I1381" s="14" t="s">
        <v>43</v>
      </c>
      <c r="J1381" s="14" t="s">
        <v>32</v>
      </c>
      <c r="K1381" s="14" t="s">
        <v>24</v>
      </c>
      <c r="L1381" s="14" t="s">
        <v>17</v>
      </c>
      <c r="M1381" s="14" t="s">
        <v>25</v>
      </c>
      <c r="N1381" s="14" t="s">
        <v>26</v>
      </c>
      <c r="O1381" s="14" t="s">
        <v>14</v>
      </c>
      <c r="P1381" s="14" t="s">
        <v>479</v>
      </c>
      <c r="Q1381" s="12">
        <f t="shared" si="172"/>
        <v>3</v>
      </c>
      <c r="R1381" s="12" cm="1">
        <f t="array" ref="R1381">SUMPRODUCT(($G$2:$G$3117=G1381)*(Q1381&gt;$Q$2:$Q$3117))+1</f>
        <v>4</v>
      </c>
      <c r="S1381" s="12">
        <f t="shared" si="173"/>
        <v>411840</v>
      </c>
      <c r="T1381" cm="1">
        <f t="array" ref="T1381">SUMPRODUCT(($G$2:$G$3117=G1381)*(S1381&gt;$S$2:$S$3117))+1</f>
        <v>4</v>
      </c>
      <c r="U1381" t="str">
        <f t="shared" si="174"/>
        <v>WOLVERHAMPTON #</v>
      </c>
      <c r="V1381">
        <v>0</v>
      </c>
      <c r="W1381" t="s">
        <v>30</v>
      </c>
      <c r="X1381">
        <f t="shared" si="175"/>
        <v>2023</v>
      </c>
    </row>
    <row r="1382" spans="1:24" x14ac:dyDescent="0.25">
      <c r="A1382" s="10" t="str">
        <f t="shared" si="168"/>
        <v/>
      </c>
      <c r="B1382" s="10" t="str">
        <f t="shared" si="169"/>
        <v/>
      </c>
      <c r="C1382" s="10" t="str">
        <f t="shared" si="170"/>
        <v>Afternoon45021</v>
      </c>
      <c r="D1382" s="5" t="str">
        <f>IF('by region'!$C$2="Any","Any",'Fixture list'!W1382)&amp;M1382&amp;IF('by region'!$I$2="Any","Any",N1382)&amp;G1382</f>
        <v>AnyFlatAny45021</v>
      </c>
      <c r="E1382" s="5" t="e">
        <f>IF(I1382=#REF!,'Fixture list'!G1382,"")</f>
        <v>#REF!</v>
      </c>
      <c r="F1382" s="5" t="str">
        <f t="shared" si="171"/>
        <v>450213</v>
      </c>
      <c r="G1382" s="13">
        <v>45021</v>
      </c>
      <c r="H1382" s="14" t="s">
        <v>27</v>
      </c>
      <c r="I1382" s="14" t="s">
        <v>43</v>
      </c>
      <c r="J1382" s="14" t="s">
        <v>9</v>
      </c>
      <c r="K1382" s="14" t="s">
        <v>24</v>
      </c>
      <c r="L1382" s="14" t="s">
        <v>17</v>
      </c>
      <c r="M1382" s="14" t="s">
        <v>25</v>
      </c>
      <c r="N1382" s="14" t="s">
        <v>26</v>
      </c>
      <c r="O1382" s="14" t="s">
        <v>14</v>
      </c>
      <c r="P1382" s="14" t="s">
        <v>500</v>
      </c>
      <c r="Q1382" s="12">
        <f t="shared" si="172"/>
        <v>1</v>
      </c>
      <c r="R1382" s="12" cm="1">
        <f t="array" ref="R1382">SUMPRODUCT(($G$2:$G$3117=G1382)*(Q1382&gt;$Q$2:$Q$3117))+1</f>
        <v>1</v>
      </c>
      <c r="S1382" s="12">
        <f t="shared" si="173"/>
        <v>113741</v>
      </c>
      <c r="T1382" cm="1">
        <f t="array" ref="T1382">SUMPRODUCT(($G$2:$G$3117=G1382)*(S1382&gt;$S$2:$S$3117))+1</f>
        <v>3</v>
      </c>
      <c r="U1382" t="str">
        <f t="shared" si="174"/>
        <v xml:space="preserve">WOLVERHAMPTON </v>
      </c>
      <c r="V1382">
        <v>0</v>
      </c>
      <c r="W1382" t="s">
        <v>11</v>
      </c>
      <c r="X1382">
        <f t="shared" si="175"/>
        <v>2023</v>
      </c>
    </row>
    <row r="1383" spans="1:24" x14ac:dyDescent="0.25">
      <c r="A1383" s="10" t="str">
        <f t="shared" si="168"/>
        <v/>
      </c>
      <c r="B1383" s="10" t="str">
        <f t="shared" si="169"/>
        <v/>
      </c>
      <c r="C1383" s="10" t="str">
        <f t="shared" si="170"/>
        <v>Floodlit45024</v>
      </c>
      <c r="D1383" s="5" t="str">
        <f>IF('by region'!$C$2="Any","Any",'Fixture list'!W1383)&amp;M1383&amp;IF('by region'!$I$2="Any","Any",N1383)&amp;G1383</f>
        <v>AnyFlatAny45024</v>
      </c>
      <c r="E1383" s="5" t="e">
        <f>IF(I1383=#REF!,'Fixture list'!G1383,"")</f>
        <v>#REF!</v>
      </c>
      <c r="F1383" s="5" t="str">
        <f t="shared" si="171"/>
        <v>450245</v>
      </c>
      <c r="G1383" s="13">
        <v>45024</v>
      </c>
      <c r="H1383" s="14" t="s">
        <v>37</v>
      </c>
      <c r="I1383" s="14" t="s">
        <v>43</v>
      </c>
      <c r="J1383" s="14" t="s">
        <v>32</v>
      </c>
      <c r="K1383" s="14" t="s">
        <v>24</v>
      </c>
      <c r="L1383" s="14" t="s">
        <v>17</v>
      </c>
      <c r="M1383" s="14" t="s">
        <v>25</v>
      </c>
      <c r="N1383" s="14" t="s">
        <v>26</v>
      </c>
      <c r="O1383" s="14" t="s">
        <v>14</v>
      </c>
      <c r="P1383" s="14" t="s">
        <v>511</v>
      </c>
      <c r="Q1383" s="12">
        <f t="shared" si="172"/>
        <v>3</v>
      </c>
      <c r="R1383" s="12" cm="1">
        <f t="array" ref="R1383">SUMPRODUCT(($G$2:$G$3117=G1383)*(Q1383&gt;$Q$2:$Q$3117))+1</f>
        <v>5</v>
      </c>
      <c r="S1383" s="12">
        <f t="shared" si="173"/>
        <v>501464</v>
      </c>
      <c r="T1383" cm="1">
        <f t="array" ref="T1383">SUMPRODUCT(($G$2:$G$3117=G1383)*(S1383&gt;$S$2:$S$3117))+1</f>
        <v>5</v>
      </c>
      <c r="U1383" t="str">
        <f t="shared" si="174"/>
        <v>WOLVERHAMPTON #</v>
      </c>
      <c r="V1383">
        <v>0</v>
      </c>
      <c r="W1383" t="s">
        <v>19</v>
      </c>
      <c r="X1383">
        <f t="shared" si="175"/>
        <v>2023</v>
      </c>
    </row>
    <row r="1384" spans="1:24" x14ac:dyDescent="0.25">
      <c r="A1384" s="10" t="str">
        <f t="shared" si="168"/>
        <v/>
      </c>
      <c r="B1384" s="10" t="str">
        <f t="shared" si="169"/>
        <v/>
      </c>
      <c r="C1384" s="10" t="str">
        <f t="shared" si="170"/>
        <v>Afternoon45026</v>
      </c>
      <c r="D1384" s="5" t="str">
        <f>IF('by region'!$C$2="Any","Any",'Fixture list'!W1384)&amp;M1384&amp;IF('by region'!$I$2="Any","Any",N1384)&amp;G1384</f>
        <v>AnyFlatAny45026</v>
      </c>
      <c r="E1384" s="5" t="e">
        <f>IF(I1384=#REF!,'Fixture list'!G1384,"")</f>
        <v>#REF!</v>
      </c>
      <c r="F1384" s="5" t="str">
        <f t="shared" si="171"/>
        <v>450261</v>
      </c>
      <c r="G1384" s="13">
        <v>45026</v>
      </c>
      <c r="H1384" s="14" t="s">
        <v>42</v>
      </c>
      <c r="I1384" s="14" t="s">
        <v>43</v>
      </c>
      <c r="J1384" s="14" t="s">
        <v>9</v>
      </c>
      <c r="K1384" s="14" t="s">
        <v>24</v>
      </c>
      <c r="L1384" s="14" t="s">
        <v>17</v>
      </c>
      <c r="M1384" s="14" t="s">
        <v>25</v>
      </c>
      <c r="N1384" s="14" t="s">
        <v>26</v>
      </c>
      <c r="O1384" s="14" t="s">
        <v>14</v>
      </c>
      <c r="P1384" s="14" t="s">
        <v>520</v>
      </c>
      <c r="Q1384" s="12">
        <f t="shared" si="172"/>
        <v>1</v>
      </c>
      <c r="R1384" s="12" cm="1">
        <f t="array" ref="R1384">SUMPRODUCT(($G$2:$G$3117=G1384)*(Q1384&gt;$Q$2:$Q$3117))+1</f>
        <v>1</v>
      </c>
      <c r="S1384" s="12">
        <f t="shared" si="173"/>
        <v>100656</v>
      </c>
      <c r="T1384" cm="1">
        <f t="array" ref="T1384">SUMPRODUCT(($G$2:$G$3117=G1384)*(S1384&gt;$S$2:$S$3117))+1</f>
        <v>1</v>
      </c>
      <c r="U1384" t="str">
        <f t="shared" si="174"/>
        <v xml:space="preserve">WOLVERHAMPTON </v>
      </c>
      <c r="V1384">
        <v>0</v>
      </c>
      <c r="W1384" t="s">
        <v>17</v>
      </c>
      <c r="X1384">
        <f t="shared" si="175"/>
        <v>2023</v>
      </c>
    </row>
    <row r="1385" spans="1:24" x14ac:dyDescent="0.25">
      <c r="A1385" s="10" t="str">
        <f t="shared" si="168"/>
        <v/>
      </c>
      <c r="B1385" s="10" t="str">
        <f t="shared" si="169"/>
        <v/>
      </c>
      <c r="C1385" s="10" t="str">
        <f t="shared" si="170"/>
        <v>Floodlit45027</v>
      </c>
      <c r="D1385" s="5" t="str">
        <f>IF('by region'!$C$2="Any","Any",'Fixture list'!W1385)&amp;M1385&amp;IF('by region'!$I$2="Any","Any",N1385)&amp;G1385</f>
        <v>AnyFlatAny45027</v>
      </c>
      <c r="E1385" s="5" t="e">
        <f>IF(I1385=#REF!,'Fixture list'!G1385,"")</f>
        <v>#REF!</v>
      </c>
      <c r="F1385" s="5" t="str">
        <f t="shared" si="171"/>
        <v>450273</v>
      </c>
      <c r="G1385" s="13">
        <v>45027</v>
      </c>
      <c r="H1385" s="14" t="s">
        <v>7</v>
      </c>
      <c r="I1385" s="14" t="s">
        <v>43</v>
      </c>
      <c r="J1385" s="14" t="s">
        <v>32</v>
      </c>
      <c r="K1385" s="14" t="s">
        <v>24</v>
      </c>
      <c r="L1385" s="14" t="s">
        <v>17</v>
      </c>
      <c r="M1385" s="14" t="s">
        <v>25</v>
      </c>
      <c r="N1385" s="14" t="s">
        <v>26</v>
      </c>
      <c r="O1385" s="14" t="s">
        <v>14</v>
      </c>
      <c r="P1385" s="14" t="s">
        <v>526</v>
      </c>
      <c r="Q1385" s="12">
        <f t="shared" si="172"/>
        <v>3</v>
      </c>
      <c r="R1385" s="12" cm="1">
        <f t="array" ref="R1385">SUMPRODUCT(($G$2:$G$3117=G1385)*(Q1385&gt;$Q$2:$Q$3117))+1</f>
        <v>3</v>
      </c>
      <c r="S1385" s="12">
        <f t="shared" si="173"/>
        <v>313757</v>
      </c>
      <c r="T1385" cm="1">
        <f t="array" ref="T1385">SUMPRODUCT(($G$2:$G$3117=G1385)*(S1385&gt;$S$2:$S$3117))+1</f>
        <v>3</v>
      </c>
      <c r="U1385" t="str">
        <f t="shared" si="174"/>
        <v>WOLVERHAMPTON #</v>
      </c>
      <c r="V1385">
        <v>0</v>
      </c>
      <c r="W1385" t="s">
        <v>30</v>
      </c>
      <c r="X1385">
        <f t="shared" si="175"/>
        <v>2023</v>
      </c>
    </row>
    <row r="1386" spans="1:24" x14ac:dyDescent="0.25">
      <c r="A1386" s="10" t="str">
        <f t="shared" si="168"/>
        <v/>
      </c>
      <c r="B1386" s="10" t="str">
        <f t="shared" si="169"/>
        <v/>
      </c>
      <c r="C1386" s="10" t="str">
        <f t="shared" si="170"/>
        <v>Floodlit45031</v>
      </c>
      <c r="D1386" s="5" t="str">
        <f>IF('by region'!$C$2="Any","Any",'Fixture list'!W1386)&amp;M1386&amp;IF('by region'!$I$2="Any","Any",N1386)&amp;G1386</f>
        <v>AnyFlatAny45031</v>
      </c>
      <c r="E1386" s="5" t="e">
        <f>IF(I1386=#REF!,'Fixture list'!G1386,"")</f>
        <v>#REF!</v>
      </c>
      <c r="F1386" s="5" t="str">
        <f t="shared" si="171"/>
        <v>450315</v>
      </c>
      <c r="G1386" s="13">
        <v>45031</v>
      </c>
      <c r="H1386" s="14" t="s">
        <v>37</v>
      </c>
      <c r="I1386" s="14" t="s">
        <v>43</v>
      </c>
      <c r="J1386" s="14" t="s">
        <v>32</v>
      </c>
      <c r="K1386" s="14" t="s">
        <v>24</v>
      </c>
      <c r="L1386" s="14" t="s">
        <v>17</v>
      </c>
      <c r="M1386" s="14" t="s">
        <v>25</v>
      </c>
      <c r="N1386" s="14" t="s">
        <v>26</v>
      </c>
      <c r="O1386" s="14" t="s">
        <v>14</v>
      </c>
      <c r="P1386" s="14" t="s">
        <v>541</v>
      </c>
      <c r="Q1386" s="12">
        <f t="shared" si="172"/>
        <v>3</v>
      </c>
      <c r="R1386" s="12" cm="1">
        <f t="array" ref="R1386">SUMPRODUCT(($G$2:$G$3117=G1386)*(Q1386&gt;$Q$2:$Q$3117))+1</f>
        <v>5</v>
      </c>
      <c r="S1386" s="12">
        <f t="shared" si="173"/>
        <v>501762</v>
      </c>
      <c r="T1386" cm="1">
        <f t="array" ref="T1386">SUMPRODUCT(($G$2:$G$3117=G1386)*(S1386&gt;$S$2:$S$3117))+1</f>
        <v>5</v>
      </c>
      <c r="U1386" t="str">
        <f t="shared" si="174"/>
        <v>WOLVERHAMPTON #</v>
      </c>
      <c r="V1386">
        <v>0</v>
      </c>
      <c r="W1386" t="s">
        <v>17</v>
      </c>
      <c r="X1386">
        <f t="shared" si="175"/>
        <v>2023</v>
      </c>
    </row>
    <row r="1387" spans="1:24" x14ac:dyDescent="0.25">
      <c r="A1387" s="10" t="str">
        <f t="shared" si="168"/>
        <v/>
      </c>
      <c r="B1387" s="10" t="str">
        <f t="shared" si="169"/>
        <v/>
      </c>
      <c r="C1387" s="10" t="str">
        <f t="shared" si="170"/>
        <v>Evening45041</v>
      </c>
      <c r="D1387" s="5" t="str">
        <f>IF('by region'!$C$2="Any","Any",'Fixture list'!W1387)&amp;M1387&amp;IF('by region'!$I$2="Any","Any",N1387)&amp;G1387</f>
        <v>AnyFlatAny45041</v>
      </c>
      <c r="E1387" s="5" t="e">
        <f>IF(I1387=#REF!,'Fixture list'!G1387,"")</f>
        <v>#REF!</v>
      </c>
      <c r="F1387" s="5" t="str">
        <f t="shared" si="171"/>
        <v>450414</v>
      </c>
      <c r="G1387" s="13">
        <v>45041</v>
      </c>
      <c r="H1387" s="14" t="s">
        <v>7</v>
      </c>
      <c r="I1387" s="14" t="s">
        <v>43</v>
      </c>
      <c r="J1387" s="14" t="s">
        <v>80</v>
      </c>
      <c r="K1387" s="14" t="s">
        <v>24</v>
      </c>
      <c r="L1387" s="14" t="s">
        <v>17</v>
      </c>
      <c r="M1387" s="14" t="s">
        <v>25</v>
      </c>
      <c r="N1387" s="14" t="s">
        <v>26</v>
      </c>
      <c r="O1387" s="14" t="s">
        <v>14</v>
      </c>
      <c r="P1387" s="14" t="s">
        <v>581</v>
      </c>
      <c r="Q1387" s="12">
        <f t="shared" si="172"/>
        <v>2</v>
      </c>
      <c r="R1387" s="12" cm="1">
        <f t="array" ref="R1387">SUMPRODUCT(($G$2:$G$3117=G1387)*(Q1387&gt;$Q$2:$Q$3117))+1</f>
        <v>4</v>
      </c>
      <c r="S1387" s="12">
        <f t="shared" si="173"/>
        <v>401537</v>
      </c>
      <c r="T1387" cm="1">
        <f t="array" ref="T1387">SUMPRODUCT(($G$2:$G$3117=G1387)*(S1387&gt;$S$2:$S$3117))+1</f>
        <v>4</v>
      </c>
      <c r="U1387" t="str">
        <f t="shared" si="174"/>
        <v>WOLVERHAMPTON †</v>
      </c>
      <c r="V1387">
        <v>0</v>
      </c>
      <c r="W1387" t="s">
        <v>17</v>
      </c>
      <c r="X1387">
        <f t="shared" si="175"/>
        <v>2023</v>
      </c>
    </row>
    <row r="1388" spans="1:24" x14ac:dyDescent="0.25">
      <c r="A1388" s="10" t="str">
        <f t="shared" si="168"/>
        <v/>
      </c>
      <c r="B1388" s="10" t="str">
        <f t="shared" si="169"/>
        <v/>
      </c>
      <c r="C1388" s="10" t="str">
        <f t="shared" si="170"/>
        <v>Evening45045</v>
      </c>
      <c r="D1388" s="5" t="str">
        <f>IF('by region'!$C$2="Any","Any",'Fixture list'!W1388)&amp;M1388&amp;IF('by region'!$I$2="Any","Any",N1388)&amp;G1388</f>
        <v>AnyFlatAny45045</v>
      </c>
      <c r="E1388" s="5" t="e">
        <f>IF(I1388=#REF!,'Fixture list'!G1388,"")</f>
        <v>#REF!</v>
      </c>
      <c r="F1388" s="5" t="str">
        <f t="shared" si="171"/>
        <v>450456</v>
      </c>
      <c r="G1388" s="13">
        <v>45045</v>
      </c>
      <c r="H1388" s="14" t="s">
        <v>37</v>
      </c>
      <c r="I1388" s="14" t="s">
        <v>43</v>
      </c>
      <c r="J1388" s="14" t="s">
        <v>80</v>
      </c>
      <c r="K1388" s="14" t="s">
        <v>24</v>
      </c>
      <c r="L1388" s="14" t="s">
        <v>17</v>
      </c>
      <c r="M1388" s="14" t="s">
        <v>25</v>
      </c>
      <c r="N1388" s="14" t="s">
        <v>26</v>
      </c>
      <c r="O1388" s="14" t="s">
        <v>14</v>
      </c>
      <c r="P1388" s="14" t="s">
        <v>602</v>
      </c>
      <c r="Q1388" s="12">
        <f t="shared" si="172"/>
        <v>2</v>
      </c>
      <c r="R1388" s="12" cm="1">
        <f t="array" ref="R1388">SUMPRODUCT(($G$2:$G$3117=G1388)*(Q1388&gt;$Q$2:$Q$3117))+1</f>
        <v>5</v>
      </c>
      <c r="S1388" s="12">
        <f t="shared" si="173"/>
        <v>511831</v>
      </c>
      <c r="T1388" cm="1">
        <f t="array" ref="T1388">SUMPRODUCT(($G$2:$G$3117=G1388)*(S1388&gt;$S$2:$S$3117))+1</f>
        <v>6</v>
      </c>
      <c r="U1388" t="str">
        <f t="shared" si="174"/>
        <v>WOLVERHAMPTON †</v>
      </c>
      <c r="V1388">
        <v>0</v>
      </c>
      <c r="W1388" t="s">
        <v>19</v>
      </c>
      <c r="X1388">
        <f t="shared" si="175"/>
        <v>2023</v>
      </c>
    </row>
    <row r="1389" spans="1:24" x14ac:dyDescent="0.25">
      <c r="A1389" s="10" t="str">
        <f t="shared" si="168"/>
        <v/>
      </c>
      <c r="B1389" s="10" t="str">
        <f t="shared" si="169"/>
        <v/>
      </c>
      <c r="C1389" s="10" t="str">
        <f t="shared" si="170"/>
        <v>Afternoon45049</v>
      </c>
      <c r="D1389" s="5" t="str">
        <f>IF('by region'!$C$2="Any","Any",'Fixture list'!W1389)&amp;M1389&amp;IF('by region'!$I$2="Any","Any",N1389)&amp;G1389</f>
        <v>AnyFlatAny45049</v>
      </c>
      <c r="E1389" s="5" t="e">
        <f>IF(I1389=#REF!,'Fixture list'!G1389,"")</f>
        <v>#REF!</v>
      </c>
      <c r="F1389" s="5" t="str">
        <f t="shared" si="171"/>
        <v>450492</v>
      </c>
      <c r="G1389" s="13">
        <v>45049</v>
      </c>
      <c r="H1389" s="14" t="s">
        <v>27</v>
      </c>
      <c r="I1389" s="14" t="s">
        <v>43</v>
      </c>
      <c r="J1389" s="14" t="s">
        <v>9</v>
      </c>
      <c r="K1389" s="14" t="s">
        <v>24</v>
      </c>
      <c r="L1389" s="14" t="s">
        <v>17</v>
      </c>
      <c r="M1389" s="14" t="s">
        <v>25</v>
      </c>
      <c r="N1389" s="14" t="s">
        <v>26</v>
      </c>
      <c r="O1389" s="14" t="s">
        <v>14</v>
      </c>
      <c r="P1389" s="14" t="s">
        <v>619</v>
      </c>
      <c r="Q1389" s="12">
        <f t="shared" si="172"/>
        <v>1</v>
      </c>
      <c r="R1389" s="12" cm="1">
        <f t="array" ref="R1389">SUMPRODUCT(($G$2:$G$3117=G1389)*(Q1389&gt;$Q$2:$Q$3117))+1</f>
        <v>1</v>
      </c>
      <c r="S1389" s="12">
        <f t="shared" si="173"/>
        <v>100793</v>
      </c>
      <c r="T1389" cm="1">
        <f t="array" ref="T1389">SUMPRODUCT(($G$2:$G$3117=G1389)*(S1389&gt;$S$2:$S$3117))+1</f>
        <v>2</v>
      </c>
      <c r="U1389" t="str">
        <f t="shared" si="174"/>
        <v xml:space="preserve">WOLVERHAMPTON </v>
      </c>
      <c r="V1389">
        <v>0</v>
      </c>
      <c r="W1389" t="s">
        <v>30</v>
      </c>
      <c r="X1389">
        <f t="shared" si="175"/>
        <v>2023</v>
      </c>
    </row>
    <row r="1390" spans="1:24" x14ac:dyDescent="0.25">
      <c r="A1390" s="10" t="str">
        <f t="shared" si="168"/>
        <v/>
      </c>
      <c r="B1390" s="10" t="str">
        <f t="shared" si="169"/>
        <v/>
      </c>
      <c r="C1390" s="10" t="str">
        <f t="shared" si="170"/>
        <v>Evening45058</v>
      </c>
      <c r="D1390" s="5" t="str">
        <f>IF('by region'!$C$2="Any","Any",'Fixture list'!W1390)&amp;M1390&amp;IF('by region'!$I$2="Any","Any",N1390)&amp;G1390</f>
        <v>AnyFlatAny45058</v>
      </c>
      <c r="E1390" s="5" t="e">
        <f>IF(I1390=#REF!,'Fixture list'!G1390,"")</f>
        <v>#REF!</v>
      </c>
      <c r="F1390" s="5" t="str">
        <f t="shared" si="171"/>
        <v>450585</v>
      </c>
      <c r="G1390" s="13">
        <v>45058</v>
      </c>
      <c r="H1390" s="14" t="s">
        <v>35</v>
      </c>
      <c r="I1390" s="14" t="s">
        <v>43</v>
      </c>
      <c r="J1390" s="14" t="s">
        <v>80</v>
      </c>
      <c r="K1390" s="14" t="s">
        <v>24</v>
      </c>
      <c r="L1390" s="14" t="s">
        <v>17</v>
      </c>
      <c r="M1390" s="14" t="s">
        <v>25</v>
      </c>
      <c r="N1390" s="14" t="s">
        <v>26</v>
      </c>
      <c r="O1390" s="14" t="s">
        <v>14</v>
      </c>
      <c r="P1390" s="14" t="s">
        <v>661</v>
      </c>
      <c r="Q1390" s="12">
        <f t="shared" si="172"/>
        <v>2</v>
      </c>
      <c r="R1390" s="12" cm="1">
        <f t="array" ref="R1390">SUMPRODUCT(($G$2:$G$3117=G1390)*(Q1390&gt;$Q$2:$Q$3117))+1</f>
        <v>4</v>
      </c>
      <c r="S1390" s="12">
        <f t="shared" si="173"/>
        <v>411889</v>
      </c>
      <c r="T1390" cm="1">
        <f t="array" ref="T1390">SUMPRODUCT(($G$2:$G$3117=G1390)*(S1390&gt;$S$2:$S$3117))+1</f>
        <v>5</v>
      </c>
      <c r="U1390" t="str">
        <f t="shared" si="174"/>
        <v>WOLVERHAMPTON †</v>
      </c>
      <c r="V1390">
        <v>0</v>
      </c>
      <c r="W1390" t="s">
        <v>19</v>
      </c>
      <c r="X1390">
        <f t="shared" si="175"/>
        <v>2023</v>
      </c>
    </row>
    <row r="1391" spans="1:24" x14ac:dyDescent="0.25">
      <c r="A1391" s="10" t="str">
        <f t="shared" si="168"/>
        <v/>
      </c>
      <c r="B1391" s="10" t="str">
        <f t="shared" si="169"/>
        <v/>
      </c>
      <c r="C1391" s="10" t="str">
        <f t="shared" si="170"/>
        <v>Afternoon45061</v>
      </c>
      <c r="D1391" s="5" t="str">
        <f>IF('by region'!$C$2="Any","Any",'Fixture list'!W1391)&amp;M1391&amp;IF('by region'!$I$2="Any","Any",N1391)&amp;G1391</f>
        <v>AnyFlatAny45061</v>
      </c>
      <c r="E1391" s="5" t="e">
        <f>IF(I1391=#REF!,'Fixture list'!G1391,"")</f>
        <v>#REF!</v>
      </c>
      <c r="F1391" s="5" t="str">
        <f t="shared" si="171"/>
        <v>450612</v>
      </c>
      <c r="G1391" s="13">
        <v>45061</v>
      </c>
      <c r="H1391" s="14" t="s">
        <v>42</v>
      </c>
      <c r="I1391" s="14" t="s">
        <v>43</v>
      </c>
      <c r="J1391" s="14" t="s">
        <v>9</v>
      </c>
      <c r="K1391" s="14" t="s">
        <v>24</v>
      </c>
      <c r="L1391" s="14" t="s">
        <v>17</v>
      </c>
      <c r="M1391" s="14" t="s">
        <v>25</v>
      </c>
      <c r="N1391" s="14" t="s">
        <v>26</v>
      </c>
      <c r="O1391" s="14" t="s">
        <v>14</v>
      </c>
      <c r="P1391" s="14" t="s">
        <v>675</v>
      </c>
      <c r="Q1391" s="12">
        <f t="shared" si="172"/>
        <v>1</v>
      </c>
      <c r="R1391" s="12" cm="1">
        <f t="array" ref="R1391">SUMPRODUCT(($G$2:$G$3117=G1391)*(Q1391&gt;$Q$2:$Q$3117))+1</f>
        <v>1</v>
      </c>
      <c r="S1391" s="12">
        <f t="shared" si="173"/>
        <v>101498</v>
      </c>
      <c r="T1391" cm="1">
        <f t="array" ref="T1391">SUMPRODUCT(($G$2:$G$3117=G1391)*(S1391&gt;$S$2:$S$3117))+1</f>
        <v>2</v>
      </c>
      <c r="U1391" t="str">
        <f t="shared" si="174"/>
        <v xml:space="preserve">WOLVERHAMPTON </v>
      </c>
      <c r="V1391">
        <v>0</v>
      </c>
      <c r="W1391" t="s">
        <v>19</v>
      </c>
      <c r="X1391">
        <f t="shared" si="175"/>
        <v>2023</v>
      </c>
    </row>
    <row r="1392" spans="1:24" x14ac:dyDescent="0.25">
      <c r="A1392" s="10" t="str">
        <f t="shared" si="168"/>
        <v/>
      </c>
      <c r="B1392" s="10" t="str">
        <f t="shared" si="169"/>
        <v/>
      </c>
      <c r="C1392" s="10" t="str">
        <f t="shared" si="170"/>
        <v>Afternoon45069</v>
      </c>
      <c r="D1392" s="5" t="str">
        <f>IF('by region'!$C$2="Any","Any",'Fixture list'!W1392)&amp;M1392&amp;IF('by region'!$I$2="Any","Any",N1392)&amp;G1392</f>
        <v>AnyFlatAny45069</v>
      </c>
      <c r="E1392" s="5" t="e">
        <f>IF(I1392=#REF!,'Fixture list'!G1392,"")</f>
        <v>#REF!</v>
      </c>
      <c r="F1392" s="5" t="str">
        <f t="shared" si="171"/>
        <v>450693</v>
      </c>
      <c r="G1392" s="13">
        <v>45069</v>
      </c>
      <c r="H1392" s="14" t="s">
        <v>7</v>
      </c>
      <c r="I1392" s="14" t="s">
        <v>43</v>
      </c>
      <c r="J1392" s="14" t="s">
        <v>9</v>
      </c>
      <c r="K1392" s="14" t="s">
        <v>24</v>
      </c>
      <c r="L1392" s="14" t="s">
        <v>17</v>
      </c>
      <c r="M1392" s="14" t="s">
        <v>25</v>
      </c>
      <c r="N1392" s="14" t="s">
        <v>26</v>
      </c>
      <c r="O1392" s="14" t="s">
        <v>14</v>
      </c>
      <c r="P1392" s="14" t="s">
        <v>712</v>
      </c>
      <c r="Q1392" s="12">
        <f t="shared" si="172"/>
        <v>1</v>
      </c>
      <c r="R1392" s="12" cm="1">
        <f t="array" ref="R1392">SUMPRODUCT(($G$2:$G$3117=G1392)*(Q1392&gt;$Q$2:$Q$3117))+1</f>
        <v>1</v>
      </c>
      <c r="S1392" s="12">
        <f t="shared" si="173"/>
        <v>101810</v>
      </c>
      <c r="T1392" cm="1">
        <f t="array" ref="T1392">SUMPRODUCT(($G$2:$G$3117=G1392)*(S1392&gt;$S$2:$S$3117))+1</f>
        <v>3</v>
      </c>
      <c r="U1392" t="str">
        <f t="shared" si="174"/>
        <v xml:space="preserve">WOLVERHAMPTON </v>
      </c>
      <c r="V1392">
        <v>0</v>
      </c>
      <c r="W1392" t="s">
        <v>11</v>
      </c>
      <c r="X1392">
        <f t="shared" si="175"/>
        <v>2023</v>
      </c>
    </row>
    <row r="1393" spans="1:24" x14ac:dyDescent="0.25">
      <c r="A1393" s="10" t="str">
        <f t="shared" si="168"/>
        <v/>
      </c>
      <c r="B1393" s="10" t="str">
        <f t="shared" si="169"/>
        <v/>
      </c>
      <c r="C1393" s="10" t="str">
        <f t="shared" si="170"/>
        <v>Afternoon45071</v>
      </c>
      <c r="D1393" s="5" t="str">
        <f>IF('by region'!$C$2="Any","Any",'Fixture list'!W1393)&amp;M1393&amp;IF('by region'!$I$2="Any","Any",N1393)&amp;G1393</f>
        <v>AnyFlatAny45071</v>
      </c>
      <c r="E1393" s="5" t="e">
        <f>IF(I1393=#REF!,'Fixture list'!G1393,"")</f>
        <v>#REF!</v>
      </c>
      <c r="F1393" s="5" t="str">
        <f t="shared" si="171"/>
        <v>450712</v>
      </c>
      <c r="G1393" s="13">
        <v>45071</v>
      </c>
      <c r="H1393" s="14" t="s">
        <v>34</v>
      </c>
      <c r="I1393" s="14" t="s">
        <v>43</v>
      </c>
      <c r="J1393" s="14" t="s">
        <v>9</v>
      </c>
      <c r="K1393" s="14" t="s">
        <v>24</v>
      </c>
      <c r="L1393" s="14" t="s">
        <v>17</v>
      </c>
      <c r="M1393" s="14" t="s">
        <v>25</v>
      </c>
      <c r="N1393" s="14" t="s">
        <v>26</v>
      </c>
      <c r="O1393" s="14" t="s">
        <v>14</v>
      </c>
      <c r="P1393" s="14" t="s">
        <v>722</v>
      </c>
      <c r="Q1393" s="12">
        <f t="shared" si="172"/>
        <v>1</v>
      </c>
      <c r="R1393" s="12" cm="1">
        <f t="array" ref="R1393">SUMPRODUCT(($G$2:$G$3117=G1393)*(Q1393&gt;$Q$2:$Q$3117))+1</f>
        <v>1</v>
      </c>
      <c r="S1393" s="12">
        <f t="shared" si="173"/>
        <v>100830</v>
      </c>
      <c r="T1393" cm="1">
        <f t="array" ref="T1393">SUMPRODUCT(($G$2:$G$3117=G1393)*(S1393&gt;$S$2:$S$3117))+1</f>
        <v>2</v>
      </c>
      <c r="U1393" t="str">
        <f t="shared" si="174"/>
        <v xml:space="preserve">WOLVERHAMPTON </v>
      </c>
      <c r="V1393">
        <v>0</v>
      </c>
      <c r="W1393" t="s">
        <v>11</v>
      </c>
      <c r="X1393">
        <f t="shared" si="175"/>
        <v>2023</v>
      </c>
    </row>
    <row r="1394" spans="1:24" x14ac:dyDescent="0.25">
      <c r="A1394" s="10" t="str">
        <f t="shared" si="168"/>
        <v/>
      </c>
      <c r="B1394" s="10" t="str">
        <f t="shared" si="169"/>
        <v/>
      </c>
      <c r="C1394" s="10" t="str">
        <f t="shared" si="170"/>
        <v>Afternoon45096</v>
      </c>
      <c r="D1394" s="5" t="str">
        <f>IF('by region'!$C$2="Any","Any",'Fixture list'!W1394)&amp;M1394&amp;IF('by region'!$I$2="Any","Any",N1394)&amp;G1394</f>
        <v>AnyFlatAny45096</v>
      </c>
      <c r="E1394" s="5" t="e">
        <f>IF(I1394=#REF!,'Fixture list'!G1394,"")</f>
        <v>#REF!</v>
      </c>
      <c r="F1394" s="5" t="str">
        <f t="shared" si="171"/>
        <v>450963</v>
      </c>
      <c r="G1394" s="13">
        <v>45096</v>
      </c>
      <c r="H1394" s="14" t="s">
        <v>42</v>
      </c>
      <c r="I1394" s="14" t="s">
        <v>43</v>
      </c>
      <c r="J1394" s="14" t="s">
        <v>9</v>
      </c>
      <c r="K1394" s="14" t="s">
        <v>24</v>
      </c>
      <c r="L1394" s="14" t="s">
        <v>17</v>
      </c>
      <c r="M1394" s="14" t="s">
        <v>25</v>
      </c>
      <c r="N1394" s="14" t="s">
        <v>26</v>
      </c>
      <c r="O1394" s="14" t="s">
        <v>14</v>
      </c>
      <c r="P1394" s="14" t="s">
        <v>844</v>
      </c>
      <c r="Q1394" s="12">
        <f t="shared" si="172"/>
        <v>1</v>
      </c>
      <c r="R1394" s="12" cm="1">
        <f t="array" ref="R1394">SUMPRODUCT(($G$2:$G$3117=G1394)*(Q1394&gt;$Q$2:$Q$3117))+1</f>
        <v>1</v>
      </c>
      <c r="S1394" s="12">
        <f t="shared" si="173"/>
        <v>101549</v>
      </c>
      <c r="T1394" cm="1">
        <f t="array" ref="T1394">SUMPRODUCT(($G$2:$G$3117=G1394)*(S1394&gt;$S$2:$S$3117))+1</f>
        <v>3</v>
      </c>
      <c r="U1394" t="str">
        <f t="shared" si="174"/>
        <v xml:space="preserve">WOLVERHAMPTON </v>
      </c>
      <c r="V1394">
        <v>0</v>
      </c>
      <c r="W1394" t="s">
        <v>19</v>
      </c>
      <c r="X1394">
        <f t="shared" si="175"/>
        <v>2023</v>
      </c>
    </row>
    <row r="1395" spans="1:24" x14ac:dyDescent="0.25">
      <c r="A1395" s="10" t="str">
        <f t="shared" si="168"/>
        <v/>
      </c>
      <c r="B1395" s="10" t="str">
        <f t="shared" si="169"/>
        <v/>
      </c>
      <c r="C1395" s="10" t="str">
        <f t="shared" si="170"/>
        <v>Evening45103</v>
      </c>
      <c r="D1395" s="5" t="str">
        <f>IF('by region'!$C$2="Any","Any",'Fixture list'!W1395)&amp;M1395&amp;IF('by region'!$I$2="Any","Any",N1395)&amp;G1395</f>
        <v>AnyFlatAny45103</v>
      </c>
      <c r="E1395" s="5" t="e">
        <f>IF(I1395=#REF!,'Fixture list'!G1395,"")</f>
        <v>#REF!</v>
      </c>
      <c r="F1395" s="5" t="str">
        <f t="shared" si="171"/>
        <v>451033</v>
      </c>
      <c r="G1395" s="13">
        <v>45103</v>
      </c>
      <c r="H1395" s="14" t="s">
        <v>42</v>
      </c>
      <c r="I1395" s="14" t="s">
        <v>43</v>
      </c>
      <c r="J1395" s="14" t="s">
        <v>80</v>
      </c>
      <c r="K1395" s="14" t="s">
        <v>24</v>
      </c>
      <c r="L1395" s="14" t="s">
        <v>17</v>
      </c>
      <c r="M1395" s="14" t="s">
        <v>25</v>
      </c>
      <c r="N1395" s="14" t="s">
        <v>26</v>
      </c>
      <c r="O1395" s="14" t="s">
        <v>14</v>
      </c>
      <c r="P1395" s="14" t="s">
        <v>878</v>
      </c>
      <c r="Q1395" s="12">
        <f t="shared" si="172"/>
        <v>2</v>
      </c>
      <c r="R1395" s="12" cm="1">
        <f t="array" ref="R1395">SUMPRODUCT(($G$2:$G$3117=G1395)*(Q1395&gt;$Q$2:$Q$3117))+1</f>
        <v>3</v>
      </c>
      <c r="S1395" s="12">
        <f t="shared" si="173"/>
        <v>301506</v>
      </c>
      <c r="T1395" cm="1">
        <f t="array" ref="T1395">SUMPRODUCT(($G$2:$G$3117=G1395)*(S1395&gt;$S$2:$S$3117))+1</f>
        <v>3</v>
      </c>
      <c r="U1395" t="str">
        <f t="shared" si="174"/>
        <v>WOLVERHAMPTON †</v>
      </c>
      <c r="V1395">
        <v>0</v>
      </c>
      <c r="W1395" t="s">
        <v>19</v>
      </c>
      <c r="X1395">
        <f t="shared" si="175"/>
        <v>2023</v>
      </c>
    </row>
    <row r="1396" spans="1:24" x14ac:dyDescent="0.25">
      <c r="A1396" s="10" t="str">
        <f t="shared" si="168"/>
        <v/>
      </c>
      <c r="B1396" s="10" t="str">
        <f t="shared" si="169"/>
        <v/>
      </c>
      <c r="C1396" s="10" t="str">
        <f t="shared" si="170"/>
        <v>Afternoon45118</v>
      </c>
      <c r="D1396" s="5" t="str">
        <f>IF('by region'!$C$2="Any","Any",'Fixture list'!W1396)&amp;M1396&amp;IF('by region'!$I$2="Any","Any",N1396)&amp;G1396</f>
        <v>AnyFlatAny45118</v>
      </c>
      <c r="E1396" s="5" t="e">
        <f>IF(I1396=#REF!,'Fixture list'!G1396,"")</f>
        <v>#REF!</v>
      </c>
      <c r="F1396" s="5" t="str">
        <f t="shared" si="171"/>
        <v>451182</v>
      </c>
      <c r="G1396" s="13">
        <v>45118</v>
      </c>
      <c r="H1396" s="14" t="s">
        <v>7</v>
      </c>
      <c r="I1396" s="14" t="s">
        <v>43</v>
      </c>
      <c r="J1396" s="14" t="s">
        <v>9</v>
      </c>
      <c r="K1396" s="14" t="s">
        <v>24</v>
      </c>
      <c r="L1396" s="14" t="s">
        <v>17</v>
      </c>
      <c r="M1396" s="14" t="s">
        <v>25</v>
      </c>
      <c r="N1396" s="14" t="s">
        <v>26</v>
      </c>
      <c r="O1396" s="14" t="s">
        <v>14</v>
      </c>
      <c r="P1396" s="14" t="s">
        <v>947</v>
      </c>
      <c r="Q1396" s="12">
        <f t="shared" si="172"/>
        <v>1</v>
      </c>
      <c r="R1396" s="12" cm="1">
        <f t="array" ref="R1396">SUMPRODUCT(($G$2:$G$3117=G1396)*(Q1396&gt;$Q$2:$Q$3117))+1</f>
        <v>1</v>
      </c>
      <c r="S1396" s="12">
        <f t="shared" si="173"/>
        <v>101502</v>
      </c>
      <c r="T1396" cm="1">
        <f t="array" ref="T1396">SUMPRODUCT(($G$2:$G$3117=G1396)*(S1396&gt;$S$2:$S$3117))+1</f>
        <v>2</v>
      </c>
      <c r="U1396" t="str">
        <f t="shared" si="174"/>
        <v xml:space="preserve">WOLVERHAMPTON </v>
      </c>
      <c r="V1396">
        <v>0</v>
      </c>
      <c r="W1396" t="s">
        <v>11</v>
      </c>
      <c r="X1396">
        <f t="shared" si="175"/>
        <v>2023</v>
      </c>
    </row>
    <row r="1397" spans="1:24" x14ac:dyDescent="0.25">
      <c r="A1397" s="10" t="str">
        <f t="shared" si="168"/>
        <v/>
      </c>
      <c r="B1397" s="10" t="str">
        <f t="shared" si="169"/>
        <v/>
      </c>
      <c r="C1397" s="10" t="str">
        <f t="shared" si="170"/>
        <v>Evening45124</v>
      </c>
      <c r="D1397" s="5" t="str">
        <f>IF('by region'!$C$2="Any","Any",'Fixture list'!W1397)&amp;M1397&amp;IF('by region'!$I$2="Any","Any",N1397)&amp;G1397</f>
        <v>AnyFlatAny45124</v>
      </c>
      <c r="E1397" s="5" t="e">
        <f>IF(I1397=#REF!,'Fixture list'!G1397,"")</f>
        <v>#REF!</v>
      </c>
      <c r="F1397" s="5" t="str">
        <f t="shared" si="171"/>
        <v>451244</v>
      </c>
      <c r="G1397" s="13">
        <v>45124</v>
      </c>
      <c r="H1397" s="14" t="s">
        <v>42</v>
      </c>
      <c r="I1397" s="14" t="s">
        <v>43</v>
      </c>
      <c r="J1397" s="14" t="s">
        <v>80</v>
      </c>
      <c r="K1397" s="14" t="s">
        <v>24</v>
      </c>
      <c r="L1397" s="14" t="s">
        <v>17</v>
      </c>
      <c r="M1397" s="14" t="s">
        <v>25</v>
      </c>
      <c r="N1397" s="14" t="s">
        <v>26</v>
      </c>
      <c r="O1397" s="14" t="s">
        <v>14</v>
      </c>
      <c r="P1397" s="14" t="s">
        <v>974</v>
      </c>
      <c r="Q1397" s="12">
        <f t="shared" si="172"/>
        <v>2</v>
      </c>
      <c r="R1397" s="12" cm="1">
        <f t="array" ref="R1397">SUMPRODUCT(($G$2:$G$3117=G1397)*(Q1397&gt;$Q$2:$Q$3117))+1</f>
        <v>3</v>
      </c>
      <c r="S1397" s="12">
        <f t="shared" si="173"/>
        <v>301823</v>
      </c>
      <c r="T1397" cm="1">
        <f t="array" ref="T1397">SUMPRODUCT(($G$2:$G$3117=G1397)*(S1397&gt;$S$2:$S$3117))+1</f>
        <v>4</v>
      </c>
      <c r="U1397" t="str">
        <f t="shared" si="174"/>
        <v>WOLVERHAMPTON †</v>
      </c>
      <c r="V1397">
        <v>0</v>
      </c>
      <c r="W1397" t="s">
        <v>17</v>
      </c>
      <c r="X1397">
        <f t="shared" si="175"/>
        <v>2023</v>
      </c>
    </row>
    <row r="1398" spans="1:24" x14ac:dyDescent="0.25">
      <c r="A1398" s="10" t="str">
        <f t="shared" si="168"/>
        <v/>
      </c>
      <c r="B1398" s="10" t="str">
        <f t="shared" si="169"/>
        <v/>
      </c>
      <c r="C1398" s="10" t="str">
        <f t="shared" si="170"/>
        <v>Evening45126</v>
      </c>
      <c r="D1398" s="5" t="str">
        <f>IF('by region'!$C$2="Any","Any",'Fixture list'!W1398)&amp;M1398&amp;IF('by region'!$I$2="Any","Any",N1398)&amp;G1398</f>
        <v>AnyFlatAny45126</v>
      </c>
      <c r="E1398" s="5" t="e">
        <f>IF(I1398=#REF!,'Fixture list'!G1398,"")</f>
        <v>#REF!</v>
      </c>
      <c r="F1398" s="5" t="str">
        <f t="shared" si="171"/>
        <v>451264</v>
      </c>
      <c r="G1398" s="13">
        <v>45126</v>
      </c>
      <c r="H1398" s="14" t="s">
        <v>27</v>
      </c>
      <c r="I1398" s="14" t="s">
        <v>43</v>
      </c>
      <c r="J1398" s="14" t="s">
        <v>80</v>
      </c>
      <c r="K1398" s="14" t="s">
        <v>24</v>
      </c>
      <c r="L1398" s="14" t="s">
        <v>17</v>
      </c>
      <c r="M1398" s="14" t="s">
        <v>25</v>
      </c>
      <c r="N1398" s="14" t="s">
        <v>26</v>
      </c>
      <c r="O1398" s="14" t="s">
        <v>14</v>
      </c>
      <c r="P1398" s="14" t="s">
        <v>982</v>
      </c>
      <c r="Q1398" s="12">
        <f t="shared" si="172"/>
        <v>2</v>
      </c>
      <c r="R1398" s="12" cm="1">
        <f t="array" ref="R1398">SUMPRODUCT(($G$2:$G$3117=G1398)*(Q1398&gt;$Q$2:$Q$3117))+1</f>
        <v>4</v>
      </c>
      <c r="S1398" s="12">
        <f t="shared" si="173"/>
        <v>401028</v>
      </c>
      <c r="T1398" cm="1">
        <f t="array" ref="T1398">SUMPRODUCT(($G$2:$G$3117=G1398)*(S1398&gt;$S$2:$S$3117))+1</f>
        <v>4</v>
      </c>
      <c r="U1398" t="str">
        <f t="shared" si="174"/>
        <v>WOLVERHAMPTON †</v>
      </c>
      <c r="V1398">
        <v>0</v>
      </c>
      <c r="W1398" t="s">
        <v>17</v>
      </c>
      <c r="X1398">
        <f t="shared" si="175"/>
        <v>2023</v>
      </c>
    </row>
    <row r="1399" spans="1:24" x14ac:dyDescent="0.25">
      <c r="A1399" s="10" t="str">
        <f t="shared" si="168"/>
        <v/>
      </c>
      <c r="B1399" s="10" t="str">
        <f t="shared" si="169"/>
        <v/>
      </c>
      <c r="C1399" s="10" t="str">
        <f t="shared" si="170"/>
        <v>Evening45132</v>
      </c>
      <c r="D1399" s="5" t="str">
        <f>IF('by region'!$C$2="Any","Any",'Fixture list'!W1399)&amp;M1399&amp;IF('by region'!$I$2="Any","Any",N1399)&amp;G1399</f>
        <v>AnyFlatAny45132</v>
      </c>
      <c r="E1399" s="5" t="e">
        <f>IF(I1399=#REF!,'Fixture list'!G1399,"")</f>
        <v>#REF!</v>
      </c>
      <c r="F1399" s="5" t="str">
        <f t="shared" si="171"/>
        <v>451324</v>
      </c>
      <c r="G1399" s="13">
        <v>45132</v>
      </c>
      <c r="H1399" s="14" t="s">
        <v>7</v>
      </c>
      <c r="I1399" s="14" t="s">
        <v>43</v>
      </c>
      <c r="J1399" s="14" t="s">
        <v>80</v>
      </c>
      <c r="K1399" s="14" t="s">
        <v>24</v>
      </c>
      <c r="L1399" s="14" t="s">
        <v>17</v>
      </c>
      <c r="M1399" s="14" t="s">
        <v>25</v>
      </c>
      <c r="N1399" s="14" t="s">
        <v>26</v>
      </c>
      <c r="O1399" s="14" t="s">
        <v>14</v>
      </c>
      <c r="P1399" s="14" t="s">
        <v>1012</v>
      </c>
      <c r="Q1399" s="12">
        <f t="shared" si="172"/>
        <v>2</v>
      </c>
      <c r="R1399" s="12" cm="1">
        <f t="array" ref="R1399">SUMPRODUCT(($G$2:$G$3117=G1399)*(Q1399&gt;$Q$2:$Q$3117))+1</f>
        <v>3</v>
      </c>
      <c r="S1399" s="12">
        <f t="shared" si="173"/>
        <v>313370</v>
      </c>
      <c r="T1399" cm="1">
        <f t="array" ref="T1399">SUMPRODUCT(($G$2:$G$3117=G1399)*(S1399&gt;$S$2:$S$3117))+1</f>
        <v>4</v>
      </c>
      <c r="U1399" t="str">
        <f t="shared" si="174"/>
        <v>WOLVERHAMPTON †</v>
      </c>
      <c r="V1399">
        <v>0</v>
      </c>
      <c r="W1399" t="s">
        <v>11</v>
      </c>
      <c r="X1399">
        <f t="shared" si="175"/>
        <v>2023</v>
      </c>
    </row>
    <row r="1400" spans="1:24" x14ac:dyDescent="0.25">
      <c r="A1400" s="10" t="str">
        <f t="shared" si="168"/>
        <v/>
      </c>
      <c r="B1400" s="10" t="str">
        <f t="shared" si="169"/>
        <v/>
      </c>
      <c r="C1400" s="10" t="str">
        <f t="shared" si="170"/>
        <v>Afternoon45142</v>
      </c>
      <c r="D1400" s="5" t="str">
        <f>IF('by region'!$C$2="Any","Any",'Fixture list'!W1400)&amp;M1400&amp;IF('by region'!$I$2="Any","Any",N1400)&amp;G1400</f>
        <v>AnyFlatAny45142</v>
      </c>
      <c r="E1400" s="5" t="e">
        <f>IF(I1400=#REF!,'Fixture list'!G1400,"")</f>
        <v>#REF!</v>
      </c>
      <c r="F1400" s="5" t="str">
        <f t="shared" si="171"/>
        <v>451422</v>
      </c>
      <c r="G1400" s="13">
        <v>45142</v>
      </c>
      <c r="H1400" s="14" t="s">
        <v>35</v>
      </c>
      <c r="I1400" s="14" t="s">
        <v>43</v>
      </c>
      <c r="J1400" s="14" t="s">
        <v>9</v>
      </c>
      <c r="K1400" s="14" t="s">
        <v>24</v>
      </c>
      <c r="L1400" s="14" t="s">
        <v>17</v>
      </c>
      <c r="M1400" s="14" t="s">
        <v>25</v>
      </c>
      <c r="N1400" s="14" t="s">
        <v>26</v>
      </c>
      <c r="O1400" s="14" t="s">
        <v>14</v>
      </c>
      <c r="P1400" s="14" t="s">
        <v>1061</v>
      </c>
      <c r="Q1400" s="12">
        <f t="shared" si="172"/>
        <v>1</v>
      </c>
      <c r="R1400" s="12" cm="1">
        <f t="array" ref="R1400">SUMPRODUCT(($G$2:$G$3117=G1400)*(Q1400&gt;$Q$2:$Q$3117))+1</f>
        <v>1</v>
      </c>
      <c r="S1400" s="12">
        <f t="shared" si="173"/>
        <v>100797</v>
      </c>
      <c r="T1400" cm="1">
        <f t="array" ref="T1400">SUMPRODUCT(($G$2:$G$3117=G1400)*(S1400&gt;$S$2:$S$3117))+1</f>
        <v>2</v>
      </c>
      <c r="U1400" t="str">
        <f t="shared" si="174"/>
        <v xml:space="preserve">WOLVERHAMPTON </v>
      </c>
      <c r="V1400">
        <v>0</v>
      </c>
      <c r="W1400" t="s">
        <v>30</v>
      </c>
      <c r="X1400">
        <f t="shared" si="175"/>
        <v>2023</v>
      </c>
    </row>
    <row r="1401" spans="1:24" x14ac:dyDescent="0.25">
      <c r="A1401" s="10" t="str">
        <f t="shared" si="168"/>
        <v/>
      </c>
      <c r="B1401" s="10" t="str">
        <f t="shared" si="169"/>
        <v/>
      </c>
      <c r="C1401" s="10" t="str">
        <f t="shared" si="170"/>
        <v>Afternoon45152</v>
      </c>
      <c r="D1401" s="5" t="str">
        <f>IF('by region'!$C$2="Any","Any",'Fixture list'!W1401)&amp;M1401&amp;IF('by region'!$I$2="Any","Any",N1401)&amp;G1401</f>
        <v>AnyFlatAny45152</v>
      </c>
      <c r="E1401" s="5" t="e">
        <f>IF(I1401=#REF!,'Fixture list'!G1401,"")</f>
        <v>#REF!</v>
      </c>
      <c r="F1401" s="5" t="str">
        <f t="shared" si="171"/>
        <v>451521</v>
      </c>
      <c r="G1401" s="13">
        <v>45152</v>
      </c>
      <c r="H1401" s="14" t="s">
        <v>42</v>
      </c>
      <c r="I1401" s="14" t="s">
        <v>43</v>
      </c>
      <c r="J1401" s="14" t="s">
        <v>9</v>
      </c>
      <c r="K1401" s="14" t="s">
        <v>24</v>
      </c>
      <c r="L1401" s="14" t="s">
        <v>17</v>
      </c>
      <c r="M1401" s="14" t="s">
        <v>25</v>
      </c>
      <c r="N1401" s="14" t="s">
        <v>26</v>
      </c>
      <c r="O1401" s="14" t="s">
        <v>14</v>
      </c>
      <c r="P1401" s="14" t="s">
        <v>1104</v>
      </c>
      <c r="Q1401" s="12">
        <f t="shared" si="172"/>
        <v>1</v>
      </c>
      <c r="R1401" s="12" cm="1">
        <f t="array" ref="R1401">SUMPRODUCT(($G$2:$G$3117=G1401)*(Q1401&gt;$Q$2:$Q$3117))+1</f>
        <v>1</v>
      </c>
      <c r="S1401" s="12">
        <f t="shared" si="173"/>
        <v>100803</v>
      </c>
      <c r="T1401" cm="1">
        <f t="array" ref="T1401">SUMPRODUCT(($G$2:$G$3117=G1401)*(S1401&gt;$S$2:$S$3117))+1</f>
        <v>1</v>
      </c>
      <c r="U1401" t="str">
        <f t="shared" si="174"/>
        <v xml:space="preserve">WOLVERHAMPTON </v>
      </c>
      <c r="V1401">
        <v>0</v>
      </c>
      <c r="W1401" t="s">
        <v>19</v>
      </c>
      <c r="X1401">
        <f t="shared" si="175"/>
        <v>2023</v>
      </c>
    </row>
    <row r="1402" spans="1:24" x14ac:dyDescent="0.25">
      <c r="A1402" s="10" t="str">
        <f t="shared" si="168"/>
        <v/>
      </c>
      <c r="B1402" s="10" t="str">
        <f t="shared" si="169"/>
        <v/>
      </c>
      <c r="C1402" s="10" t="str">
        <f t="shared" si="170"/>
        <v>Afternoon45155</v>
      </c>
      <c r="D1402" s="5" t="str">
        <f>IF('by region'!$C$2="Any","Any",'Fixture list'!W1402)&amp;M1402&amp;IF('by region'!$I$2="Any","Any",N1402)&amp;G1402</f>
        <v>AnyFlatAny45155</v>
      </c>
      <c r="E1402" s="5" t="e">
        <f>IF(I1402=#REF!,'Fixture list'!G1402,"")</f>
        <v>#REF!</v>
      </c>
      <c r="F1402" s="5" t="str">
        <f t="shared" si="171"/>
        <v>451551</v>
      </c>
      <c r="G1402" s="13">
        <v>45155</v>
      </c>
      <c r="H1402" s="14" t="s">
        <v>34</v>
      </c>
      <c r="I1402" s="14" t="s">
        <v>43</v>
      </c>
      <c r="J1402" s="14" t="s">
        <v>9</v>
      </c>
      <c r="K1402" s="14" t="s">
        <v>24</v>
      </c>
      <c r="L1402" s="14" t="s">
        <v>17</v>
      </c>
      <c r="M1402" s="14" t="s">
        <v>25</v>
      </c>
      <c r="N1402" s="14" t="s">
        <v>26</v>
      </c>
      <c r="O1402" s="14" t="s">
        <v>14</v>
      </c>
      <c r="P1402" s="14" t="s">
        <v>1117</v>
      </c>
      <c r="Q1402" s="12">
        <f t="shared" si="172"/>
        <v>1</v>
      </c>
      <c r="R1402" s="12" cm="1">
        <f t="array" ref="R1402">SUMPRODUCT(($G$2:$G$3117=G1402)*(Q1402&gt;$Q$2:$Q$3117))+1</f>
        <v>1</v>
      </c>
      <c r="S1402" s="12">
        <f t="shared" si="173"/>
        <v>100502</v>
      </c>
      <c r="T1402" cm="1">
        <f t="array" ref="T1402">SUMPRODUCT(($G$2:$G$3117=G1402)*(S1402&gt;$S$2:$S$3117))+1</f>
        <v>1</v>
      </c>
      <c r="U1402" t="str">
        <f t="shared" si="174"/>
        <v xml:space="preserve">WOLVERHAMPTON </v>
      </c>
      <c r="V1402">
        <v>0</v>
      </c>
      <c r="W1402" t="s">
        <v>11</v>
      </c>
      <c r="X1402">
        <f t="shared" si="175"/>
        <v>2023</v>
      </c>
    </row>
    <row r="1403" spans="1:24" x14ac:dyDescent="0.25">
      <c r="A1403" s="10" t="str">
        <f t="shared" si="168"/>
        <v/>
      </c>
      <c r="B1403" s="10" t="str">
        <f t="shared" si="169"/>
        <v/>
      </c>
      <c r="C1403" s="10" t="str">
        <f t="shared" si="170"/>
        <v>Afternoon45156</v>
      </c>
      <c r="D1403" s="5" t="str">
        <f>IF('by region'!$C$2="Any","Any",'Fixture list'!W1403)&amp;M1403&amp;IF('by region'!$I$2="Any","Any",N1403)&amp;G1403</f>
        <v>AnyFlatAny45156</v>
      </c>
      <c r="E1403" s="5" t="e">
        <f>IF(I1403=#REF!,'Fixture list'!G1403,"")</f>
        <v>#REF!</v>
      </c>
      <c r="F1403" s="5" t="str">
        <f t="shared" si="171"/>
        <v>451562</v>
      </c>
      <c r="G1403" s="13">
        <v>45156</v>
      </c>
      <c r="H1403" s="14" t="s">
        <v>35</v>
      </c>
      <c r="I1403" s="14" t="s">
        <v>43</v>
      </c>
      <c r="J1403" s="14" t="s">
        <v>9</v>
      </c>
      <c r="K1403" s="14" t="s">
        <v>24</v>
      </c>
      <c r="L1403" s="14" t="s">
        <v>17</v>
      </c>
      <c r="M1403" s="14" t="s">
        <v>25</v>
      </c>
      <c r="N1403" s="14" t="s">
        <v>26</v>
      </c>
      <c r="O1403" s="14" t="s">
        <v>14</v>
      </c>
      <c r="P1403" s="14" t="s">
        <v>1122</v>
      </c>
      <c r="Q1403" s="12">
        <f t="shared" si="172"/>
        <v>1</v>
      </c>
      <c r="R1403" s="12" cm="1">
        <f t="array" ref="R1403">SUMPRODUCT(($G$2:$G$3117=G1403)*(Q1403&gt;$Q$2:$Q$3117))+1</f>
        <v>1</v>
      </c>
      <c r="S1403" s="12">
        <f t="shared" si="173"/>
        <v>101203</v>
      </c>
      <c r="T1403" cm="1">
        <f t="array" ref="T1403">SUMPRODUCT(($G$2:$G$3117=G1403)*(S1403&gt;$S$2:$S$3117))+1</f>
        <v>2</v>
      </c>
      <c r="U1403" t="str">
        <f t="shared" si="174"/>
        <v xml:space="preserve">WOLVERHAMPTON </v>
      </c>
      <c r="V1403">
        <v>0</v>
      </c>
      <c r="W1403" t="s">
        <v>19</v>
      </c>
      <c r="X1403">
        <f t="shared" si="175"/>
        <v>2023</v>
      </c>
    </row>
    <row r="1404" spans="1:24" x14ac:dyDescent="0.25">
      <c r="A1404" s="10" t="str">
        <f t="shared" si="168"/>
        <v/>
      </c>
      <c r="B1404" s="10" t="str">
        <f t="shared" si="169"/>
        <v/>
      </c>
      <c r="C1404" s="10" t="str">
        <f t="shared" si="170"/>
        <v>Evening45170</v>
      </c>
      <c r="D1404" s="5" t="str">
        <f>IF('by region'!$C$2="Any","Any",'Fixture list'!W1404)&amp;M1404&amp;IF('by region'!$I$2="Any","Any",N1404)&amp;G1404</f>
        <v>AnyFlatAny45170</v>
      </c>
      <c r="E1404" s="5" t="e">
        <f>IF(I1404=#REF!,'Fixture list'!G1404,"")</f>
        <v>#REF!</v>
      </c>
      <c r="F1404" s="5" t="str">
        <f t="shared" si="171"/>
        <v>451705</v>
      </c>
      <c r="G1404" s="13">
        <v>45170</v>
      </c>
      <c r="H1404" s="14" t="s">
        <v>35</v>
      </c>
      <c r="I1404" s="14" t="s">
        <v>43</v>
      </c>
      <c r="J1404" s="14" t="s">
        <v>80</v>
      </c>
      <c r="K1404" s="14" t="s">
        <v>24</v>
      </c>
      <c r="L1404" s="14" t="s">
        <v>19</v>
      </c>
      <c r="M1404" s="14" t="s">
        <v>25</v>
      </c>
      <c r="N1404" s="14" t="s">
        <v>26</v>
      </c>
      <c r="O1404" s="14" t="s">
        <v>14</v>
      </c>
      <c r="P1404" s="14" t="s">
        <v>1188</v>
      </c>
      <c r="Q1404" s="12">
        <f t="shared" si="172"/>
        <v>2</v>
      </c>
      <c r="R1404" s="12" cm="1">
        <f t="array" ref="R1404">SUMPRODUCT(($G$2:$G$3117=G1404)*(Q1404&gt;$Q$2:$Q$3117))+1</f>
        <v>4</v>
      </c>
      <c r="S1404" s="12">
        <f t="shared" si="173"/>
        <v>401842</v>
      </c>
      <c r="T1404" cm="1">
        <f t="array" ref="T1404">SUMPRODUCT(($G$2:$G$3117=G1404)*(S1404&gt;$S$2:$S$3117))+1</f>
        <v>5</v>
      </c>
      <c r="U1404" t="str">
        <f t="shared" si="174"/>
        <v>WOLVERHAMPTON †</v>
      </c>
      <c r="V1404">
        <v>0</v>
      </c>
      <c r="W1404" t="s">
        <v>17</v>
      </c>
      <c r="X1404">
        <f t="shared" si="175"/>
        <v>2023</v>
      </c>
    </row>
    <row r="1405" spans="1:24" x14ac:dyDescent="0.25">
      <c r="A1405" s="10" t="str">
        <f t="shared" si="168"/>
        <v/>
      </c>
      <c r="B1405" s="10" t="str">
        <f t="shared" si="169"/>
        <v/>
      </c>
      <c r="C1405" s="10" t="str">
        <f t="shared" si="170"/>
        <v>Evening45171</v>
      </c>
      <c r="D1405" s="5" t="str">
        <f>IF('by region'!$C$2="Any","Any",'Fixture list'!W1405)&amp;M1405&amp;IF('by region'!$I$2="Any","Any",N1405)&amp;G1405</f>
        <v>AnyFlatAny45171</v>
      </c>
      <c r="E1405" s="5" t="e">
        <f>IF(I1405=#REF!,'Fixture list'!G1405,"")</f>
        <v>#REF!</v>
      </c>
      <c r="F1405" s="5" t="str">
        <f t="shared" si="171"/>
        <v>451715</v>
      </c>
      <c r="G1405" s="13">
        <v>45171</v>
      </c>
      <c r="H1405" s="14" t="s">
        <v>37</v>
      </c>
      <c r="I1405" s="14" t="s">
        <v>43</v>
      </c>
      <c r="J1405" s="14" t="s">
        <v>80</v>
      </c>
      <c r="K1405" s="14" t="s">
        <v>24</v>
      </c>
      <c r="L1405" s="14" t="s">
        <v>19</v>
      </c>
      <c r="M1405" s="14" t="s">
        <v>25</v>
      </c>
      <c r="N1405" s="14" t="s">
        <v>26</v>
      </c>
      <c r="O1405" s="14" t="s">
        <v>14</v>
      </c>
      <c r="P1405" s="14" t="s">
        <v>1193</v>
      </c>
      <c r="Q1405" s="12">
        <f t="shared" si="172"/>
        <v>2</v>
      </c>
      <c r="R1405" s="12" cm="1">
        <f t="array" ref="R1405">SUMPRODUCT(($G$2:$G$3117=G1405)*(Q1405&gt;$Q$2:$Q$3117))+1</f>
        <v>5</v>
      </c>
      <c r="S1405" s="12">
        <f t="shared" si="173"/>
        <v>501812</v>
      </c>
      <c r="T1405" cm="1">
        <f t="array" ref="T1405">SUMPRODUCT(($G$2:$G$3117=G1405)*(S1405&gt;$S$2:$S$3117))+1</f>
        <v>5</v>
      </c>
      <c r="U1405" t="str">
        <f t="shared" si="174"/>
        <v>WOLVERHAMPTON †</v>
      </c>
      <c r="V1405">
        <v>0</v>
      </c>
      <c r="W1405" t="s">
        <v>17</v>
      </c>
      <c r="X1405">
        <f t="shared" si="175"/>
        <v>2023</v>
      </c>
    </row>
    <row r="1406" spans="1:24" x14ac:dyDescent="0.25">
      <c r="A1406" s="10" t="str">
        <f t="shared" si="168"/>
        <v/>
      </c>
      <c r="B1406" s="10" t="str">
        <f t="shared" si="169"/>
        <v/>
      </c>
      <c r="C1406" s="10" t="str">
        <f t="shared" si="170"/>
        <v>Afternoon45175</v>
      </c>
      <c r="D1406" s="5" t="str">
        <f>IF('by region'!$C$2="Any","Any",'Fixture list'!W1406)&amp;M1406&amp;IF('by region'!$I$2="Any","Any",N1406)&amp;G1406</f>
        <v>AnyFlatAny45175</v>
      </c>
      <c r="E1406" s="5" t="e">
        <f>IF(I1406=#REF!,'Fixture list'!G1406,"")</f>
        <v>#REF!</v>
      </c>
      <c r="F1406" s="5" t="str">
        <f t="shared" si="171"/>
        <v>451753</v>
      </c>
      <c r="G1406" s="13">
        <v>45175</v>
      </c>
      <c r="H1406" s="14" t="s">
        <v>27</v>
      </c>
      <c r="I1406" s="14" t="s">
        <v>43</v>
      </c>
      <c r="J1406" s="14" t="s">
        <v>9</v>
      </c>
      <c r="K1406" s="14" t="s">
        <v>24</v>
      </c>
      <c r="L1406" s="14" t="s">
        <v>30</v>
      </c>
      <c r="M1406" s="14" t="s">
        <v>25</v>
      </c>
      <c r="N1406" s="14" t="s">
        <v>26</v>
      </c>
      <c r="O1406" s="14" t="s">
        <v>14</v>
      </c>
      <c r="P1406" s="14" t="s">
        <v>1210</v>
      </c>
      <c r="Q1406" s="12">
        <f t="shared" si="172"/>
        <v>1</v>
      </c>
      <c r="R1406" s="12" cm="1">
        <f t="array" ref="R1406">SUMPRODUCT(($G$2:$G$3117=G1406)*(Q1406&gt;$Q$2:$Q$3117))+1</f>
        <v>1</v>
      </c>
      <c r="S1406" s="12">
        <f t="shared" si="173"/>
        <v>101814</v>
      </c>
      <c r="T1406" cm="1">
        <f t="array" ref="T1406">SUMPRODUCT(($G$2:$G$3117=G1406)*(S1406&gt;$S$2:$S$3117))+1</f>
        <v>3</v>
      </c>
      <c r="U1406" t="str">
        <f t="shared" si="174"/>
        <v xml:space="preserve">WOLVERHAMPTON </v>
      </c>
      <c r="V1406">
        <v>0</v>
      </c>
      <c r="W1406" t="s">
        <v>30</v>
      </c>
      <c r="X1406">
        <f t="shared" si="175"/>
        <v>2023</v>
      </c>
    </row>
    <row r="1407" spans="1:24" x14ac:dyDescent="0.25">
      <c r="A1407" s="10" t="str">
        <f t="shared" si="168"/>
        <v/>
      </c>
      <c r="B1407" s="10" t="str">
        <f t="shared" si="169"/>
        <v/>
      </c>
      <c r="C1407" s="10" t="str">
        <f t="shared" si="170"/>
        <v>Floodlit45178</v>
      </c>
      <c r="D1407" s="5" t="str">
        <f>IF('by region'!$C$2="Any","Any",'Fixture list'!W1407)&amp;M1407&amp;IF('by region'!$I$2="Any","Any",N1407)&amp;G1407</f>
        <v>AnyFlatAny45178</v>
      </c>
      <c r="E1407" s="5" t="e">
        <f>IF(I1407=#REF!,'Fixture list'!G1407,"")</f>
        <v>#REF!</v>
      </c>
      <c r="F1407" s="5" t="str">
        <f t="shared" si="171"/>
        <v>451786</v>
      </c>
      <c r="G1407" s="13">
        <v>45178</v>
      </c>
      <c r="H1407" s="14" t="s">
        <v>37</v>
      </c>
      <c r="I1407" s="14" t="s">
        <v>43</v>
      </c>
      <c r="J1407" s="14" t="s">
        <v>32</v>
      </c>
      <c r="K1407" s="14" t="s">
        <v>24</v>
      </c>
      <c r="L1407" s="14" t="s">
        <v>17</v>
      </c>
      <c r="M1407" s="14" t="s">
        <v>25</v>
      </c>
      <c r="N1407" s="14" t="s">
        <v>26</v>
      </c>
      <c r="O1407" s="14" t="s">
        <v>14</v>
      </c>
      <c r="P1407" s="14" t="s">
        <v>1224</v>
      </c>
      <c r="Q1407" s="12">
        <f t="shared" si="172"/>
        <v>3</v>
      </c>
      <c r="R1407" s="12" cm="1">
        <f t="array" ref="R1407">SUMPRODUCT(($G$2:$G$3117=G1407)*(Q1407&gt;$Q$2:$Q$3117))+1</f>
        <v>6</v>
      </c>
      <c r="S1407" s="12">
        <f t="shared" si="173"/>
        <v>601794</v>
      </c>
      <c r="T1407" cm="1">
        <f t="array" ref="T1407">SUMPRODUCT(($G$2:$G$3117=G1407)*(S1407&gt;$S$2:$S$3117))+1</f>
        <v>6</v>
      </c>
      <c r="U1407" t="str">
        <f t="shared" si="174"/>
        <v>WOLVERHAMPTON #</v>
      </c>
      <c r="V1407">
        <v>0</v>
      </c>
      <c r="W1407" t="s">
        <v>11</v>
      </c>
      <c r="X1407">
        <f t="shared" si="175"/>
        <v>2023</v>
      </c>
    </row>
    <row r="1408" spans="1:24" x14ac:dyDescent="0.25">
      <c r="A1408" s="10" t="str">
        <f t="shared" si="168"/>
        <v/>
      </c>
      <c r="B1408" s="10" t="str">
        <f t="shared" si="169"/>
        <v/>
      </c>
      <c r="C1408" s="10" t="str">
        <f t="shared" si="170"/>
        <v>Floodlit45192</v>
      </c>
      <c r="D1408" s="5" t="str">
        <f>IF('by region'!$C$2="Any","Any",'Fixture list'!W1408)&amp;M1408&amp;IF('by region'!$I$2="Any","Any",N1408)&amp;G1408</f>
        <v>AnyFlatAny45192</v>
      </c>
      <c r="E1408" s="5" t="e">
        <f>IF(I1408=#REF!,'Fixture list'!G1408,"")</f>
        <v>#REF!</v>
      </c>
      <c r="F1408" s="5" t="str">
        <f t="shared" si="171"/>
        <v>451925</v>
      </c>
      <c r="G1408" s="13">
        <v>45192</v>
      </c>
      <c r="H1408" s="14" t="s">
        <v>37</v>
      </c>
      <c r="I1408" s="14" t="s">
        <v>43</v>
      </c>
      <c r="J1408" s="14" t="s">
        <v>32</v>
      </c>
      <c r="K1408" s="14" t="s">
        <v>24</v>
      </c>
      <c r="L1408" s="14" t="s">
        <v>11</v>
      </c>
      <c r="M1408" s="14" t="s">
        <v>25</v>
      </c>
      <c r="N1408" s="14" t="s">
        <v>26</v>
      </c>
      <c r="O1408" s="14" t="s">
        <v>14</v>
      </c>
      <c r="P1408" s="14" t="s">
        <v>1279</v>
      </c>
      <c r="Q1408" s="12">
        <f t="shared" si="172"/>
        <v>3</v>
      </c>
      <c r="R1408" s="12" cm="1">
        <f t="array" ref="R1408">SUMPRODUCT(($G$2:$G$3117=G1408)*(Q1408&gt;$Q$2:$Q$3117))+1</f>
        <v>6</v>
      </c>
      <c r="S1408" s="12">
        <f t="shared" si="173"/>
        <v>614342</v>
      </c>
      <c r="T1408" cm="1">
        <f t="array" ref="T1408">SUMPRODUCT(($G$2:$G$3117=G1408)*(S1408&gt;$S$2:$S$3117))+1</f>
        <v>5</v>
      </c>
      <c r="U1408" t="str">
        <f t="shared" si="174"/>
        <v>WOLVERHAMPTON #</v>
      </c>
      <c r="V1408">
        <v>0</v>
      </c>
      <c r="W1408" t="s">
        <v>17</v>
      </c>
      <c r="X1408">
        <f t="shared" si="175"/>
        <v>2023</v>
      </c>
    </row>
    <row r="1409" spans="1:24" x14ac:dyDescent="0.25">
      <c r="A1409" s="10" t="str">
        <f t="shared" si="168"/>
        <v/>
      </c>
      <c r="B1409" s="10" t="str">
        <f t="shared" si="169"/>
        <v/>
      </c>
      <c r="C1409" s="10" t="str">
        <f t="shared" si="170"/>
        <v>Floodlit45206</v>
      </c>
      <c r="D1409" s="5" t="str">
        <f>IF('by region'!$C$2="Any","Any",'Fixture list'!W1409)&amp;M1409&amp;IF('by region'!$I$2="Any","Any",N1409)&amp;G1409</f>
        <v>AnyFlatAny45206</v>
      </c>
      <c r="E1409" s="5" t="e">
        <f>IF(I1409=#REF!,'Fixture list'!G1409,"")</f>
        <v>#REF!</v>
      </c>
      <c r="F1409" s="5" t="str">
        <f t="shared" si="171"/>
        <v>452065</v>
      </c>
      <c r="G1409" s="13">
        <v>45206</v>
      </c>
      <c r="H1409" s="14" t="s">
        <v>37</v>
      </c>
      <c r="I1409" s="14" t="s">
        <v>43</v>
      </c>
      <c r="J1409" s="14" t="s">
        <v>32</v>
      </c>
      <c r="K1409" s="14" t="s">
        <v>24</v>
      </c>
      <c r="L1409" s="14" t="s">
        <v>19</v>
      </c>
      <c r="M1409" s="14" t="s">
        <v>25</v>
      </c>
      <c r="N1409" s="14" t="s">
        <v>26</v>
      </c>
      <c r="O1409" s="14" t="s">
        <v>14</v>
      </c>
      <c r="P1409" s="14" t="s">
        <v>1334</v>
      </c>
      <c r="Q1409" s="12">
        <f t="shared" si="172"/>
        <v>3</v>
      </c>
      <c r="R1409" s="12" cm="1">
        <f t="array" ref="R1409">SUMPRODUCT(($G$2:$G$3117=G1409)*(Q1409&gt;$Q$2:$Q$3117))+1</f>
        <v>5</v>
      </c>
      <c r="S1409" s="12">
        <f t="shared" si="173"/>
        <v>501796</v>
      </c>
      <c r="T1409" cm="1">
        <f t="array" ref="T1409">SUMPRODUCT(($G$2:$G$3117=G1409)*(S1409&gt;$S$2:$S$3117))+1</f>
        <v>5</v>
      </c>
      <c r="U1409" t="str">
        <f t="shared" si="174"/>
        <v>WOLVERHAMPTON #</v>
      </c>
      <c r="V1409">
        <v>0</v>
      </c>
      <c r="W1409" t="s">
        <v>19</v>
      </c>
      <c r="X1409">
        <f t="shared" si="175"/>
        <v>2023</v>
      </c>
    </row>
    <row r="1410" spans="1:24" x14ac:dyDescent="0.25">
      <c r="A1410" s="10" t="str">
        <f t="shared" ref="A1410:A1473" si="176">IF(YEAR(G1410)=2024,P1410,"")</f>
        <v/>
      </c>
      <c r="B1410" s="10" t="str">
        <f t="shared" ref="B1410:B1473" si="177">IF(YEAR(G1410)=2025,P1410,"")</f>
        <v/>
      </c>
      <c r="C1410" s="10" t="str">
        <f t="shared" ref="C1410:C1473" si="178">J1410&amp;G1410</f>
        <v>Floodlit45220</v>
      </c>
      <c r="D1410" s="5" t="str">
        <f>IF('by region'!$C$2="Any","Any",'Fixture list'!W1410)&amp;M1410&amp;IF('by region'!$I$2="Any","Any",N1410)&amp;G1410</f>
        <v>AnyFlatAny45220</v>
      </c>
      <c r="E1410" s="5" t="e">
        <f>IF(I1410=#REF!,'Fixture list'!G1410,"")</f>
        <v>#REF!</v>
      </c>
      <c r="F1410" s="5" t="str">
        <f t="shared" ref="F1410:F1473" si="179">G1410&amp;T1410</f>
        <v>452206</v>
      </c>
      <c r="G1410" s="13">
        <v>45220</v>
      </c>
      <c r="H1410" s="14" t="s">
        <v>37</v>
      </c>
      <c r="I1410" s="14" t="s">
        <v>43</v>
      </c>
      <c r="J1410" s="14" t="s">
        <v>32</v>
      </c>
      <c r="K1410" s="14" t="s">
        <v>24</v>
      </c>
      <c r="L1410" s="14" t="s">
        <v>17</v>
      </c>
      <c r="M1410" s="14" t="s">
        <v>25</v>
      </c>
      <c r="N1410" s="14" t="s">
        <v>26</v>
      </c>
      <c r="O1410" s="14" t="s">
        <v>14</v>
      </c>
      <c r="P1410" s="14" t="s">
        <v>1388</v>
      </c>
      <c r="Q1410" s="12">
        <f t="shared" ref="Q1410:Q1473" si="180">IF(J1410="Afternoon",1,IF(J1410="Evening",2,IF(J1410="Floodlit",3,4)))</f>
        <v>3</v>
      </c>
      <c r="R1410" s="12" cm="1">
        <f t="array" ref="R1410">SUMPRODUCT(($G$2:$G$3117=G1410)*(Q1410&gt;$Q$2:$Q$3117))+1</f>
        <v>6</v>
      </c>
      <c r="S1410" s="12">
        <f t="shared" ref="S1410:S1473" si="181">(R1410*100000)+P1410</f>
        <v>610358</v>
      </c>
      <c r="T1410" cm="1">
        <f t="array" ref="T1410">SUMPRODUCT(($G$2:$G$3117=G1410)*(S1410&gt;$S$2:$S$3117))+1</f>
        <v>6</v>
      </c>
      <c r="U1410" t="str">
        <f t="shared" ref="U1410:U1473" si="182">_xlfn.CONCAT(IF(M1410="Flat",UPPER(I1410),I1410)," ",IF(J1410="Evening","†",IF(J1410="Floodlit","#","")))</f>
        <v>WOLVERHAMPTON #</v>
      </c>
      <c r="V1410">
        <v>0</v>
      </c>
      <c r="W1410" t="s">
        <v>30</v>
      </c>
      <c r="X1410">
        <f t="shared" ref="X1410:X1473" si="183">YEAR(G1410)</f>
        <v>2023</v>
      </c>
    </row>
    <row r="1411" spans="1:24" x14ac:dyDescent="0.25">
      <c r="A1411" s="10" t="str">
        <f t="shared" si="176"/>
        <v/>
      </c>
      <c r="B1411" s="10" t="str">
        <f t="shared" si="177"/>
        <v/>
      </c>
      <c r="C1411" s="10" t="str">
        <f t="shared" si="178"/>
        <v>Floodlit45243</v>
      </c>
      <c r="D1411" s="5" t="str">
        <f>IF('by region'!$C$2="Any","Any",'Fixture list'!W1411)&amp;M1411&amp;IF('by region'!$I$2="Any","Any",N1411)&amp;G1411</f>
        <v>AnyFlatAny45243</v>
      </c>
      <c r="E1411" s="5" t="e">
        <f>IF(I1411=#REF!,'Fixture list'!G1411,"")</f>
        <v>#REF!</v>
      </c>
      <c r="F1411" s="5" t="str">
        <f t="shared" si="179"/>
        <v>452433</v>
      </c>
      <c r="G1411" s="13">
        <v>45243</v>
      </c>
      <c r="H1411" s="14" t="s">
        <v>42</v>
      </c>
      <c r="I1411" s="14" t="s">
        <v>43</v>
      </c>
      <c r="J1411" s="14" t="s">
        <v>32</v>
      </c>
      <c r="K1411" s="14" t="s">
        <v>24</v>
      </c>
      <c r="L1411" s="14" t="s">
        <v>11</v>
      </c>
      <c r="M1411" s="14" t="s">
        <v>25</v>
      </c>
      <c r="N1411" s="14" t="s">
        <v>26</v>
      </c>
      <c r="O1411" s="14" t="s">
        <v>14</v>
      </c>
      <c r="P1411" s="14" t="s">
        <v>1475</v>
      </c>
      <c r="Q1411" s="12">
        <f t="shared" si="180"/>
        <v>3</v>
      </c>
      <c r="R1411" s="12" cm="1">
        <f t="array" ref="R1411">SUMPRODUCT(($G$2:$G$3117=G1411)*(Q1411&gt;$Q$2:$Q$3117))+1</f>
        <v>3</v>
      </c>
      <c r="S1411" s="12">
        <f t="shared" si="181"/>
        <v>301532</v>
      </c>
      <c r="T1411" cm="1">
        <f t="array" ref="T1411">SUMPRODUCT(($G$2:$G$3117=G1411)*(S1411&gt;$S$2:$S$3117))+1</f>
        <v>3</v>
      </c>
      <c r="U1411" t="str">
        <f t="shared" si="182"/>
        <v>WOLVERHAMPTON #</v>
      </c>
      <c r="V1411">
        <v>0</v>
      </c>
      <c r="W1411" t="s">
        <v>11</v>
      </c>
      <c r="X1411">
        <f t="shared" si="183"/>
        <v>2023</v>
      </c>
    </row>
    <row r="1412" spans="1:24" x14ac:dyDescent="0.25">
      <c r="A1412" s="10" t="str">
        <f t="shared" si="176"/>
        <v/>
      </c>
      <c r="B1412" s="10" t="str">
        <f t="shared" si="177"/>
        <v/>
      </c>
      <c r="C1412" s="10" t="str">
        <f t="shared" si="178"/>
        <v>Floodlit45248</v>
      </c>
      <c r="D1412" s="5" t="str">
        <f>IF('by region'!$C$2="Any","Any",'Fixture list'!W1412)&amp;M1412&amp;IF('by region'!$I$2="Any","Any",N1412)&amp;G1412</f>
        <v>AnyFlatAny45248</v>
      </c>
      <c r="E1412" s="5" t="e">
        <f>IF(I1412=#REF!,'Fixture list'!G1412,"")</f>
        <v>#REF!</v>
      </c>
      <c r="F1412" s="5" t="str">
        <f t="shared" si="179"/>
        <v>452485</v>
      </c>
      <c r="G1412" s="13">
        <v>45248</v>
      </c>
      <c r="H1412" s="14" t="s">
        <v>37</v>
      </c>
      <c r="I1412" s="14" t="s">
        <v>43</v>
      </c>
      <c r="J1412" s="14" t="s">
        <v>32</v>
      </c>
      <c r="K1412" s="14" t="s">
        <v>24</v>
      </c>
      <c r="L1412" s="14" t="s">
        <v>17</v>
      </c>
      <c r="M1412" s="14" t="s">
        <v>25</v>
      </c>
      <c r="N1412" s="14" t="s">
        <v>26</v>
      </c>
      <c r="O1412" s="14" t="s">
        <v>14</v>
      </c>
      <c r="P1412" s="14" t="s">
        <v>1495</v>
      </c>
      <c r="Q1412" s="12">
        <f t="shared" si="180"/>
        <v>3</v>
      </c>
      <c r="R1412" s="12" cm="1">
        <f t="array" ref="R1412">SUMPRODUCT(($G$2:$G$3117=G1412)*(Q1412&gt;$Q$2:$Q$3117))+1</f>
        <v>5</v>
      </c>
      <c r="S1412" s="12">
        <f t="shared" si="181"/>
        <v>501763</v>
      </c>
      <c r="T1412" cm="1">
        <f t="array" ref="T1412">SUMPRODUCT(($G$2:$G$3117=G1412)*(S1412&gt;$S$2:$S$3117))+1</f>
        <v>5</v>
      </c>
      <c r="U1412" t="str">
        <f t="shared" si="182"/>
        <v>WOLVERHAMPTON #</v>
      </c>
      <c r="V1412">
        <v>0</v>
      </c>
      <c r="W1412" t="s">
        <v>19</v>
      </c>
      <c r="X1412">
        <f t="shared" si="183"/>
        <v>2023</v>
      </c>
    </row>
    <row r="1413" spans="1:24" x14ac:dyDescent="0.25">
      <c r="A1413" s="10" t="str">
        <f t="shared" si="176"/>
        <v/>
      </c>
      <c r="B1413" s="10" t="str">
        <f t="shared" si="177"/>
        <v/>
      </c>
      <c r="C1413" s="10" t="str">
        <f t="shared" si="178"/>
        <v>Floodlit45251</v>
      </c>
      <c r="D1413" s="5" t="str">
        <f>IF('by region'!$C$2="Any","Any",'Fixture list'!W1413)&amp;M1413&amp;IF('by region'!$I$2="Any","Any",N1413)&amp;G1413</f>
        <v>AnyFlatAny45251</v>
      </c>
      <c r="E1413" s="5" t="e">
        <f>IF(I1413=#REF!,'Fixture list'!G1413,"")</f>
        <v>#REF!</v>
      </c>
      <c r="F1413" s="5" t="str">
        <f t="shared" si="179"/>
        <v>452514</v>
      </c>
      <c r="G1413" s="13">
        <v>45251</v>
      </c>
      <c r="H1413" s="14" t="s">
        <v>7</v>
      </c>
      <c r="I1413" s="14" t="s">
        <v>43</v>
      </c>
      <c r="J1413" s="14" t="s">
        <v>32</v>
      </c>
      <c r="K1413" s="14" t="s">
        <v>24</v>
      </c>
      <c r="L1413" s="14" t="s">
        <v>17</v>
      </c>
      <c r="M1413" s="14" t="s">
        <v>25</v>
      </c>
      <c r="N1413" s="14" t="s">
        <v>26</v>
      </c>
      <c r="O1413" s="14" t="s">
        <v>14</v>
      </c>
      <c r="P1413" s="14" t="s">
        <v>1505</v>
      </c>
      <c r="Q1413" s="12">
        <f t="shared" si="180"/>
        <v>3</v>
      </c>
      <c r="R1413" s="12" cm="1">
        <f t="array" ref="R1413">SUMPRODUCT(($G$2:$G$3117=G1413)*(Q1413&gt;$Q$2:$Q$3117))+1</f>
        <v>4</v>
      </c>
      <c r="S1413" s="12">
        <f t="shared" si="181"/>
        <v>411891</v>
      </c>
      <c r="T1413" cm="1">
        <f t="array" ref="T1413">SUMPRODUCT(($G$2:$G$3117=G1413)*(S1413&gt;$S$2:$S$3117))+1</f>
        <v>4</v>
      </c>
      <c r="U1413" t="str">
        <f t="shared" si="182"/>
        <v>WOLVERHAMPTON #</v>
      </c>
      <c r="V1413">
        <v>0</v>
      </c>
      <c r="W1413" t="s">
        <v>17</v>
      </c>
      <c r="X1413">
        <f t="shared" si="183"/>
        <v>2023</v>
      </c>
    </row>
    <row r="1414" spans="1:24" x14ac:dyDescent="0.25">
      <c r="A1414" s="10" t="str">
        <f t="shared" si="176"/>
        <v/>
      </c>
      <c r="B1414" s="10" t="str">
        <f t="shared" si="177"/>
        <v/>
      </c>
      <c r="C1414" s="10" t="str">
        <f t="shared" si="178"/>
        <v>Floodlit45253</v>
      </c>
      <c r="D1414" s="5" t="str">
        <f>IF('by region'!$C$2="Any","Any",'Fixture list'!W1414)&amp;M1414&amp;IF('by region'!$I$2="Any","Any",N1414)&amp;G1414</f>
        <v>AnyFlatAny45253</v>
      </c>
      <c r="E1414" s="5" t="e">
        <f>IF(I1414=#REF!,'Fixture list'!G1414,"")</f>
        <v>#REF!</v>
      </c>
      <c r="F1414" s="5" t="str">
        <f t="shared" si="179"/>
        <v>452534</v>
      </c>
      <c r="G1414" s="13">
        <v>45253</v>
      </c>
      <c r="H1414" s="14" t="s">
        <v>34</v>
      </c>
      <c r="I1414" s="14" t="s">
        <v>43</v>
      </c>
      <c r="J1414" s="14" t="s">
        <v>32</v>
      </c>
      <c r="K1414" s="14" t="s">
        <v>24</v>
      </c>
      <c r="L1414" s="14" t="s">
        <v>17</v>
      </c>
      <c r="M1414" s="14" t="s">
        <v>25</v>
      </c>
      <c r="N1414" s="14" t="s">
        <v>26</v>
      </c>
      <c r="O1414" s="14" t="s">
        <v>14</v>
      </c>
      <c r="P1414" s="14" t="s">
        <v>1513</v>
      </c>
      <c r="Q1414" s="12">
        <f t="shared" si="180"/>
        <v>3</v>
      </c>
      <c r="R1414" s="12" cm="1">
        <f t="array" ref="R1414">SUMPRODUCT(($G$2:$G$3117=G1414)*(Q1414&gt;$Q$2:$Q$3117))+1</f>
        <v>4</v>
      </c>
      <c r="S1414" s="12">
        <f t="shared" si="181"/>
        <v>401536</v>
      </c>
      <c r="T1414" cm="1">
        <f t="array" ref="T1414">SUMPRODUCT(($G$2:$G$3117=G1414)*(S1414&gt;$S$2:$S$3117))+1</f>
        <v>4</v>
      </c>
      <c r="U1414" t="str">
        <f t="shared" si="182"/>
        <v>WOLVERHAMPTON #</v>
      </c>
      <c r="V1414">
        <v>0</v>
      </c>
      <c r="W1414" t="s">
        <v>17</v>
      </c>
      <c r="X1414">
        <f t="shared" si="183"/>
        <v>2023</v>
      </c>
    </row>
    <row r="1415" spans="1:24" x14ac:dyDescent="0.25">
      <c r="A1415" s="10" t="str">
        <f t="shared" si="176"/>
        <v/>
      </c>
      <c r="B1415" s="10" t="str">
        <f t="shared" si="177"/>
        <v/>
      </c>
      <c r="C1415" s="10" t="str">
        <f t="shared" si="178"/>
        <v>Floodlit45255</v>
      </c>
      <c r="D1415" s="5" t="str">
        <f>IF('by region'!$C$2="Any","Any",'Fixture list'!W1415)&amp;M1415&amp;IF('by region'!$I$2="Any","Any",N1415)&amp;G1415</f>
        <v>AnyFlatAny45255</v>
      </c>
      <c r="E1415" s="5" t="e">
        <f>IF(I1415=#REF!,'Fixture list'!G1415,"")</f>
        <v>#REF!</v>
      </c>
      <c r="F1415" s="5" t="str">
        <f t="shared" si="179"/>
        <v>452555</v>
      </c>
      <c r="G1415" s="13">
        <v>45255</v>
      </c>
      <c r="H1415" s="14" t="s">
        <v>37</v>
      </c>
      <c r="I1415" s="14" t="s">
        <v>43</v>
      </c>
      <c r="J1415" s="14" t="s">
        <v>32</v>
      </c>
      <c r="K1415" s="14" t="s">
        <v>24</v>
      </c>
      <c r="L1415" s="14" t="s">
        <v>19</v>
      </c>
      <c r="M1415" s="14" t="s">
        <v>25</v>
      </c>
      <c r="N1415" s="14" t="s">
        <v>26</v>
      </c>
      <c r="O1415" s="14" t="s">
        <v>14</v>
      </c>
      <c r="P1415" s="14" t="s">
        <v>1522</v>
      </c>
      <c r="Q1415" s="12">
        <f t="shared" si="180"/>
        <v>3</v>
      </c>
      <c r="R1415" s="12" cm="1">
        <f t="array" ref="R1415">SUMPRODUCT(($G$2:$G$3117=G1415)*(Q1415&gt;$Q$2:$Q$3117))+1</f>
        <v>5</v>
      </c>
      <c r="S1415" s="12">
        <f t="shared" si="181"/>
        <v>510359</v>
      </c>
      <c r="T1415" cm="1">
        <f t="array" ref="T1415">SUMPRODUCT(($G$2:$G$3117=G1415)*(S1415&gt;$S$2:$S$3117))+1</f>
        <v>5</v>
      </c>
      <c r="U1415" t="str">
        <f t="shared" si="182"/>
        <v>WOLVERHAMPTON #</v>
      </c>
      <c r="V1415">
        <v>0</v>
      </c>
      <c r="W1415" t="s">
        <v>30</v>
      </c>
      <c r="X1415">
        <f t="shared" si="183"/>
        <v>2023</v>
      </c>
    </row>
    <row r="1416" spans="1:24" x14ac:dyDescent="0.25">
      <c r="A1416" s="10" t="str">
        <f t="shared" si="176"/>
        <v/>
      </c>
      <c r="B1416" s="10" t="str">
        <f t="shared" si="177"/>
        <v/>
      </c>
      <c r="C1416" s="10" t="str">
        <f t="shared" si="178"/>
        <v>Floodlit45262</v>
      </c>
      <c r="D1416" s="5" t="str">
        <f>IF('by region'!$C$2="Any","Any",'Fixture list'!W1416)&amp;M1416&amp;IF('by region'!$I$2="Any","Any",N1416)&amp;G1416</f>
        <v>AnyFlatAny45262</v>
      </c>
      <c r="E1416" s="5" t="e">
        <f>IF(I1416=#REF!,'Fixture list'!G1416,"")</f>
        <v>#REF!</v>
      </c>
      <c r="F1416" s="5" t="str">
        <f t="shared" si="179"/>
        <v>452625</v>
      </c>
      <c r="G1416" s="13">
        <v>45262</v>
      </c>
      <c r="H1416" s="14" t="s">
        <v>37</v>
      </c>
      <c r="I1416" s="14" t="s">
        <v>43</v>
      </c>
      <c r="J1416" s="14" t="s">
        <v>32</v>
      </c>
      <c r="K1416" s="14" t="s">
        <v>24</v>
      </c>
      <c r="L1416" s="14" t="s">
        <v>17</v>
      </c>
      <c r="M1416" s="14" t="s">
        <v>25</v>
      </c>
      <c r="N1416" s="14" t="s">
        <v>26</v>
      </c>
      <c r="O1416" s="14" t="s">
        <v>14</v>
      </c>
      <c r="P1416" s="14" t="s">
        <v>1541</v>
      </c>
      <c r="Q1416" s="12">
        <f t="shared" si="180"/>
        <v>3</v>
      </c>
      <c r="R1416" s="12" cm="1">
        <f t="array" ref="R1416">SUMPRODUCT(($G$2:$G$3117=G1416)*(Q1416&gt;$Q$2:$Q$3117))+1</f>
        <v>5</v>
      </c>
      <c r="S1416" s="12">
        <f t="shared" si="181"/>
        <v>501764</v>
      </c>
      <c r="T1416" cm="1">
        <f t="array" ref="T1416">SUMPRODUCT(($G$2:$G$3117=G1416)*(S1416&gt;$S$2:$S$3117))+1</f>
        <v>5</v>
      </c>
      <c r="U1416" t="str">
        <f t="shared" si="182"/>
        <v>WOLVERHAMPTON #</v>
      </c>
      <c r="V1416">
        <v>0</v>
      </c>
      <c r="W1416" t="s">
        <v>17</v>
      </c>
      <c r="X1416">
        <f t="shared" si="183"/>
        <v>2023</v>
      </c>
    </row>
    <row r="1417" spans="1:24" x14ac:dyDescent="0.25">
      <c r="A1417" s="10" t="str">
        <f t="shared" si="176"/>
        <v/>
      </c>
      <c r="B1417" s="10" t="str">
        <f t="shared" si="177"/>
        <v/>
      </c>
      <c r="C1417" s="10" t="str">
        <f t="shared" si="178"/>
        <v>Floodlit45264</v>
      </c>
      <c r="D1417" s="5" t="str">
        <f>IF('by region'!$C$2="Any","Any",'Fixture list'!W1417)&amp;M1417&amp;IF('by region'!$I$2="Any","Any",N1417)&amp;G1417</f>
        <v>AnyFlatAny45264</v>
      </c>
      <c r="E1417" s="5" t="e">
        <f>IF(I1417=#REF!,'Fixture list'!G1417,"")</f>
        <v>#REF!</v>
      </c>
      <c r="F1417" s="5" t="str">
        <f t="shared" si="179"/>
        <v>452643</v>
      </c>
      <c r="G1417" s="13">
        <v>45264</v>
      </c>
      <c r="H1417" s="14" t="s">
        <v>42</v>
      </c>
      <c r="I1417" s="14" t="s">
        <v>43</v>
      </c>
      <c r="J1417" s="14" t="s">
        <v>32</v>
      </c>
      <c r="K1417" s="14" t="s">
        <v>24</v>
      </c>
      <c r="L1417" s="14" t="s">
        <v>11</v>
      </c>
      <c r="M1417" s="14" t="s">
        <v>25</v>
      </c>
      <c r="N1417" s="14" t="s">
        <v>26</v>
      </c>
      <c r="O1417" s="14" t="s">
        <v>14</v>
      </c>
      <c r="P1417" s="14" t="s">
        <v>1548</v>
      </c>
      <c r="Q1417" s="12">
        <f t="shared" si="180"/>
        <v>3</v>
      </c>
      <c r="R1417" s="12" cm="1">
        <f t="array" ref="R1417">SUMPRODUCT(($G$2:$G$3117=G1417)*(Q1417&gt;$Q$2:$Q$3117))+1</f>
        <v>3</v>
      </c>
      <c r="S1417" s="12">
        <f t="shared" si="181"/>
        <v>310394</v>
      </c>
      <c r="T1417" cm="1">
        <f t="array" ref="T1417">SUMPRODUCT(($G$2:$G$3117=G1417)*(S1417&gt;$S$2:$S$3117))+1</f>
        <v>3</v>
      </c>
      <c r="U1417" t="str">
        <f t="shared" si="182"/>
        <v>WOLVERHAMPTON #</v>
      </c>
      <c r="V1417">
        <v>0</v>
      </c>
      <c r="W1417" t="s">
        <v>11</v>
      </c>
      <c r="X1417">
        <f t="shared" si="183"/>
        <v>2023</v>
      </c>
    </row>
    <row r="1418" spans="1:24" x14ac:dyDescent="0.25">
      <c r="A1418" s="10" t="str">
        <f t="shared" si="176"/>
        <v/>
      </c>
      <c r="B1418" s="10" t="str">
        <f t="shared" si="177"/>
        <v/>
      </c>
      <c r="C1418" s="10" t="str">
        <f t="shared" si="178"/>
        <v>Floodlit45265</v>
      </c>
      <c r="D1418" s="5" t="str">
        <f>IF('by region'!$C$2="Any","Any",'Fixture list'!W1418)&amp;M1418&amp;IF('by region'!$I$2="Any","Any",N1418)&amp;G1418</f>
        <v>AnyFlatAny45265</v>
      </c>
      <c r="E1418" s="5" t="e">
        <f>IF(I1418=#REF!,'Fixture list'!G1418,"")</f>
        <v>#REF!</v>
      </c>
      <c r="F1418" s="5" t="str">
        <f t="shared" si="179"/>
        <v>452653</v>
      </c>
      <c r="G1418" s="13">
        <v>45265</v>
      </c>
      <c r="H1418" s="14" t="s">
        <v>7</v>
      </c>
      <c r="I1418" s="14" t="s">
        <v>43</v>
      </c>
      <c r="J1418" s="14" t="s">
        <v>32</v>
      </c>
      <c r="K1418" s="14" t="s">
        <v>24</v>
      </c>
      <c r="L1418" s="14" t="s">
        <v>17</v>
      </c>
      <c r="M1418" s="14" t="s">
        <v>25</v>
      </c>
      <c r="N1418" s="14" t="s">
        <v>26</v>
      </c>
      <c r="O1418" s="14" t="s">
        <v>14</v>
      </c>
      <c r="P1418" s="14" t="s">
        <v>1552</v>
      </c>
      <c r="Q1418" s="12">
        <f t="shared" si="180"/>
        <v>3</v>
      </c>
      <c r="R1418" s="12" cm="1">
        <f t="array" ref="R1418">SUMPRODUCT(($G$2:$G$3117=G1418)*(Q1418&gt;$Q$2:$Q$3117))+1</f>
        <v>3</v>
      </c>
      <c r="S1418" s="12">
        <f t="shared" si="181"/>
        <v>301793</v>
      </c>
      <c r="T1418" cm="1">
        <f t="array" ref="T1418">SUMPRODUCT(($G$2:$G$3117=G1418)*(S1418&gt;$S$2:$S$3117))+1</f>
        <v>3</v>
      </c>
      <c r="U1418" t="str">
        <f t="shared" si="182"/>
        <v>WOLVERHAMPTON #</v>
      </c>
      <c r="V1418">
        <v>0</v>
      </c>
      <c r="W1418" t="s">
        <v>17</v>
      </c>
      <c r="X1418">
        <f t="shared" si="183"/>
        <v>2023</v>
      </c>
    </row>
    <row r="1419" spans="1:24" x14ac:dyDescent="0.25">
      <c r="A1419" s="10" t="str">
        <f t="shared" si="176"/>
        <v/>
      </c>
      <c r="B1419" s="10" t="str">
        <f t="shared" si="177"/>
        <v/>
      </c>
      <c r="C1419" s="10" t="str">
        <f t="shared" si="178"/>
        <v>Floodlit45269</v>
      </c>
      <c r="D1419" s="5" t="str">
        <f>IF('by region'!$C$2="Any","Any",'Fixture list'!W1419)&amp;M1419&amp;IF('by region'!$I$2="Any","Any",N1419)&amp;G1419</f>
        <v>AnyFlatAny45269</v>
      </c>
      <c r="E1419" s="5" t="e">
        <f>IF(I1419=#REF!,'Fixture list'!G1419,"")</f>
        <v>#REF!</v>
      </c>
      <c r="F1419" s="5" t="str">
        <f t="shared" si="179"/>
        <v>452695</v>
      </c>
      <c r="G1419" s="13">
        <v>45269</v>
      </c>
      <c r="H1419" s="14" t="s">
        <v>37</v>
      </c>
      <c r="I1419" s="14" t="s">
        <v>43</v>
      </c>
      <c r="J1419" s="14" t="s">
        <v>32</v>
      </c>
      <c r="K1419" s="14" t="s">
        <v>24</v>
      </c>
      <c r="L1419" s="14" t="s">
        <v>11</v>
      </c>
      <c r="M1419" s="14" t="s">
        <v>25</v>
      </c>
      <c r="N1419" s="14" t="s">
        <v>26</v>
      </c>
      <c r="O1419" s="14" t="s">
        <v>14</v>
      </c>
      <c r="P1419" s="14" t="s">
        <v>1566</v>
      </c>
      <c r="Q1419" s="12">
        <f t="shared" si="180"/>
        <v>3</v>
      </c>
      <c r="R1419" s="12" cm="1">
        <f t="array" ref="R1419">SUMPRODUCT(($G$2:$G$3117=G1419)*(Q1419&gt;$Q$2:$Q$3117))+1</f>
        <v>5</v>
      </c>
      <c r="S1419" s="12">
        <f t="shared" si="181"/>
        <v>501784</v>
      </c>
      <c r="T1419" cm="1">
        <f t="array" ref="T1419">SUMPRODUCT(($G$2:$G$3117=G1419)*(S1419&gt;$S$2:$S$3117))+1</f>
        <v>5</v>
      </c>
      <c r="U1419" t="str">
        <f t="shared" si="182"/>
        <v>WOLVERHAMPTON #</v>
      </c>
      <c r="V1419">
        <v>0</v>
      </c>
      <c r="W1419" t="s">
        <v>11</v>
      </c>
      <c r="X1419">
        <f t="shared" si="183"/>
        <v>2023</v>
      </c>
    </row>
    <row r="1420" spans="1:24" x14ac:dyDescent="0.25">
      <c r="A1420" s="10" t="str">
        <f t="shared" si="176"/>
        <v/>
      </c>
      <c r="B1420" s="10" t="str">
        <f t="shared" si="177"/>
        <v/>
      </c>
      <c r="C1420" s="10" t="str">
        <f t="shared" si="178"/>
        <v>Floodlit45276</v>
      </c>
      <c r="D1420" s="5" t="str">
        <f>IF('by region'!$C$2="Any","Any",'Fixture list'!W1420)&amp;M1420&amp;IF('by region'!$I$2="Any","Any",N1420)&amp;G1420</f>
        <v>AnyFlatAny45276</v>
      </c>
      <c r="E1420" s="5" t="e">
        <f>IF(I1420=#REF!,'Fixture list'!G1420,"")</f>
        <v>#REF!</v>
      </c>
      <c r="F1420" s="5" t="str">
        <f t="shared" si="179"/>
        <v>452765</v>
      </c>
      <c r="G1420" s="13">
        <v>45276</v>
      </c>
      <c r="H1420" s="14" t="s">
        <v>37</v>
      </c>
      <c r="I1420" s="14" t="s">
        <v>43</v>
      </c>
      <c r="J1420" s="14" t="s">
        <v>32</v>
      </c>
      <c r="K1420" s="14" t="s">
        <v>24</v>
      </c>
      <c r="L1420" s="14" t="s">
        <v>17</v>
      </c>
      <c r="M1420" s="14" t="s">
        <v>25</v>
      </c>
      <c r="N1420" s="14" t="s">
        <v>26</v>
      </c>
      <c r="O1420" s="14" t="s">
        <v>14</v>
      </c>
      <c r="P1420" s="14" t="s">
        <v>1592</v>
      </c>
      <c r="Q1420" s="12">
        <f t="shared" si="180"/>
        <v>3</v>
      </c>
      <c r="R1420" s="12" cm="1">
        <f t="array" ref="R1420">SUMPRODUCT(($G$2:$G$3117=G1420)*(Q1420&gt;$Q$2:$Q$3117))+1</f>
        <v>5</v>
      </c>
      <c r="S1420" s="12">
        <f t="shared" si="181"/>
        <v>501798</v>
      </c>
      <c r="T1420" cm="1">
        <f t="array" ref="T1420">SUMPRODUCT(($G$2:$G$3117=G1420)*(S1420&gt;$S$2:$S$3117))+1</f>
        <v>5</v>
      </c>
      <c r="U1420" t="str">
        <f t="shared" si="182"/>
        <v>WOLVERHAMPTON #</v>
      </c>
      <c r="V1420">
        <v>0</v>
      </c>
      <c r="W1420" t="s">
        <v>17</v>
      </c>
      <c r="X1420">
        <f t="shared" si="183"/>
        <v>2023</v>
      </c>
    </row>
    <row r="1421" spans="1:24" x14ac:dyDescent="0.25">
      <c r="A1421" s="10" t="str">
        <f t="shared" si="176"/>
        <v/>
      </c>
      <c r="B1421" s="10" t="str">
        <f t="shared" si="177"/>
        <v/>
      </c>
      <c r="C1421" s="10" t="str">
        <f t="shared" si="178"/>
        <v>Floodlit45278</v>
      </c>
      <c r="D1421" s="5" t="str">
        <f>IF('by region'!$C$2="Any","Any",'Fixture list'!W1421)&amp;M1421&amp;IF('by region'!$I$2="Any","Any",N1421)&amp;G1421</f>
        <v>AnyFlatAny45278</v>
      </c>
      <c r="E1421" s="5" t="e">
        <f>IF(I1421=#REF!,'Fixture list'!G1421,"")</f>
        <v>#REF!</v>
      </c>
      <c r="F1421" s="5" t="str">
        <f t="shared" si="179"/>
        <v>452783</v>
      </c>
      <c r="G1421" s="13">
        <v>45278</v>
      </c>
      <c r="H1421" s="14" t="s">
        <v>42</v>
      </c>
      <c r="I1421" s="14" t="s">
        <v>43</v>
      </c>
      <c r="J1421" s="14" t="s">
        <v>32</v>
      </c>
      <c r="K1421" s="14" t="s">
        <v>24</v>
      </c>
      <c r="L1421" s="14" t="s">
        <v>11</v>
      </c>
      <c r="M1421" s="14" t="s">
        <v>25</v>
      </c>
      <c r="N1421" s="14" t="s">
        <v>26</v>
      </c>
      <c r="O1421" s="14" t="s">
        <v>14</v>
      </c>
      <c r="P1421" s="14" t="s">
        <v>1598</v>
      </c>
      <c r="Q1421" s="12">
        <f t="shared" si="180"/>
        <v>3</v>
      </c>
      <c r="R1421" s="12" cm="1">
        <f t="array" ref="R1421">SUMPRODUCT(($G$2:$G$3117=G1421)*(Q1421&gt;$Q$2:$Q$3117))+1</f>
        <v>3</v>
      </c>
      <c r="S1421" s="12">
        <f t="shared" si="181"/>
        <v>301824</v>
      </c>
      <c r="T1421" cm="1">
        <f t="array" ref="T1421">SUMPRODUCT(($G$2:$G$3117=G1421)*(S1421&gt;$S$2:$S$3117))+1</f>
        <v>3</v>
      </c>
      <c r="U1421" t="str">
        <f t="shared" si="182"/>
        <v>WOLVERHAMPTON #</v>
      </c>
      <c r="V1421">
        <v>0</v>
      </c>
      <c r="W1421" t="s">
        <v>11</v>
      </c>
      <c r="X1421">
        <f t="shared" si="183"/>
        <v>2023</v>
      </c>
    </row>
    <row r="1422" spans="1:24" x14ac:dyDescent="0.25">
      <c r="A1422" s="10" t="str">
        <f t="shared" si="176"/>
        <v/>
      </c>
      <c r="B1422" s="10" t="str">
        <f t="shared" si="177"/>
        <v/>
      </c>
      <c r="C1422" s="10" t="str">
        <f t="shared" si="178"/>
        <v>Floodlit45279</v>
      </c>
      <c r="D1422" s="5" t="str">
        <f>IF('by region'!$C$2="Any","Any",'Fixture list'!W1422)&amp;M1422&amp;IF('by region'!$I$2="Any","Any",N1422)&amp;G1422</f>
        <v>AnyFlatAny45279</v>
      </c>
      <c r="E1422" s="5" t="e">
        <f>IF(I1422=#REF!,'Fixture list'!G1422,"")</f>
        <v>#REF!</v>
      </c>
      <c r="F1422" s="5" t="str">
        <f t="shared" si="179"/>
        <v>452794</v>
      </c>
      <c r="G1422" s="13">
        <v>45279</v>
      </c>
      <c r="H1422" s="14" t="s">
        <v>7</v>
      </c>
      <c r="I1422" s="14" t="s">
        <v>43</v>
      </c>
      <c r="J1422" s="14" t="s">
        <v>32</v>
      </c>
      <c r="K1422" s="14" t="s">
        <v>24</v>
      </c>
      <c r="L1422" s="14" t="s">
        <v>11</v>
      </c>
      <c r="M1422" s="14" t="s">
        <v>25</v>
      </c>
      <c r="N1422" s="14" t="s">
        <v>26</v>
      </c>
      <c r="O1422" s="14" t="s">
        <v>14</v>
      </c>
      <c r="P1422" s="14" t="s">
        <v>1601</v>
      </c>
      <c r="Q1422" s="12">
        <f t="shared" si="180"/>
        <v>3</v>
      </c>
      <c r="R1422" s="12" cm="1">
        <f t="array" ref="R1422">SUMPRODUCT(($G$2:$G$3117=G1422)*(Q1422&gt;$Q$2:$Q$3117))+1</f>
        <v>4</v>
      </c>
      <c r="S1422" s="12">
        <f t="shared" si="181"/>
        <v>401807</v>
      </c>
      <c r="T1422" cm="1">
        <f t="array" ref="T1422">SUMPRODUCT(($G$2:$G$3117=G1422)*(S1422&gt;$S$2:$S$3117))+1</f>
        <v>4</v>
      </c>
      <c r="U1422" t="str">
        <f t="shared" si="182"/>
        <v>WOLVERHAMPTON #</v>
      </c>
      <c r="V1422">
        <v>0</v>
      </c>
      <c r="W1422" t="s">
        <v>17</v>
      </c>
      <c r="X1422">
        <f t="shared" si="183"/>
        <v>2023</v>
      </c>
    </row>
    <row r="1423" spans="1:24" x14ac:dyDescent="0.25">
      <c r="A1423" s="10" t="str">
        <f t="shared" si="176"/>
        <v/>
      </c>
      <c r="B1423" s="10" t="str">
        <f t="shared" si="177"/>
        <v/>
      </c>
      <c r="C1423" s="10" t="str">
        <f t="shared" si="178"/>
        <v>Afternoon45286</v>
      </c>
      <c r="D1423" s="5" t="str">
        <f>IF('by region'!$C$2="Any","Any",'Fixture list'!W1423)&amp;M1423&amp;IF('by region'!$I$2="Any","Any",N1423)&amp;G1423</f>
        <v>AnyFlatAny45286</v>
      </c>
      <c r="E1423" s="5" t="e">
        <f>IF(I1423=#REF!,'Fixture list'!G1423,"")</f>
        <v>#REF!</v>
      </c>
      <c r="F1423" s="5" t="str">
        <f t="shared" si="179"/>
        <v>452868</v>
      </c>
      <c r="G1423" s="13">
        <v>45286</v>
      </c>
      <c r="H1423" s="14" t="s">
        <v>7</v>
      </c>
      <c r="I1423" s="14" t="s">
        <v>43</v>
      </c>
      <c r="J1423" s="14" t="s">
        <v>9</v>
      </c>
      <c r="K1423" s="14" t="s">
        <v>24</v>
      </c>
      <c r="L1423" s="14" t="s">
        <v>19</v>
      </c>
      <c r="M1423" s="14" t="s">
        <v>25</v>
      </c>
      <c r="N1423" s="14" t="s">
        <v>26</v>
      </c>
      <c r="O1423" s="14" t="s">
        <v>14</v>
      </c>
      <c r="P1423" s="14" t="s">
        <v>1621</v>
      </c>
      <c r="Q1423" s="12">
        <f t="shared" si="180"/>
        <v>1</v>
      </c>
      <c r="R1423" s="12" cm="1">
        <f t="array" ref="R1423">SUMPRODUCT(($G$2:$G$3117=G1423)*(Q1423&gt;$Q$2:$Q$3117))+1</f>
        <v>1</v>
      </c>
      <c r="S1423" s="12">
        <f t="shared" si="181"/>
        <v>111886</v>
      </c>
      <c r="T1423" cm="1">
        <f t="array" ref="T1423">SUMPRODUCT(($G$2:$G$3117=G1423)*(S1423&gt;$S$2:$S$3117))+1</f>
        <v>8</v>
      </c>
      <c r="U1423" t="str">
        <f t="shared" si="182"/>
        <v xml:space="preserve">WOLVERHAMPTON </v>
      </c>
      <c r="V1423">
        <v>0</v>
      </c>
      <c r="W1423" t="s">
        <v>11</v>
      </c>
      <c r="X1423">
        <f t="shared" si="183"/>
        <v>2023</v>
      </c>
    </row>
    <row r="1424" spans="1:24" x14ac:dyDescent="0.25">
      <c r="A1424" s="10" t="str">
        <f t="shared" si="176"/>
        <v/>
      </c>
      <c r="B1424" s="10" t="str">
        <f t="shared" si="177"/>
        <v/>
      </c>
      <c r="C1424" s="10" t="str">
        <f t="shared" si="178"/>
        <v>Floodlit45287</v>
      </c>
      <c r="D1424" s="5" t="str">
        <f>IF('by region'!$C$2="Any","Any",'Fixture list'!W1424)&amp;M1424&amp;IF('by region'!$I$2="Any","Any",N1424)&amp;G1424</f>
        <v>AnyFlatAny45287</v>
      </c>
      <c r="E1424" s="5" t="e">
        <f>IF(I1424=#REF!,'Fixture list'!G1424,"")</f>
        <v>#REF!</v>
      </c>
      <c r="F1424" s="5" t="str">
        <f t="shared" si="179"/>
        <v>452874</v>
      </c>
      <c r="G1424" s="13">
        <v>45287</v>
      </c>
      <c r="H1424" s="14" t="s">
        <v>27</v>
      </c>
      <c r="I1424" s="14" t="s">
        <v>43</v>
      </c>
      <c r="J1424" s="14" t="s">
        <v>32</v>
      </c>
      <c r="K1424" s="14" t="s">
        <v>24</v>
      </c>
      <c r="L1424" s="14" t="s">
        <v>19</v>
      </c>
      <c r="M1424" s="14" t="s">
        <v>25</v>
      </c>
      <c r="N1424" s="14" t="s">
        <v>26</v>
      </c>
      <c r="O1424" s="14" t="s">
        <v>14</v>
      </c>
      <c r="P1424" s="14" t="s">
        <v>1629</v>
      </c>
      <c r="Q1424" s="12">
        <f t="shared" si="180"/>
        <v>3</v>
      </c>
      <c r="R1424" s="12" cm="1">
        <f t="array" ref="R1424">SUMPRODUCT(($G$2:$G$3117=G1424)*(Q1424&gt;$Q$2:$Q$3117))+1</f>
        <v>4</v>
      </c>
      <c r="S1424" s="12">
        <f t="shared" si="181"/>
        <v>411476</v>
      </c>
      <c r="T1424" cm="1">
        <f t="array" ref="T1424">SUMPRODUCT(($G$2:$G$3117=G1424)*(S1424&gt;$S$2:$S$3117))+1</f>
        <v>4</v>
      </c>
      <c r="U1424" t="str">
        <f t="shared" si="182"/>
        <v>WOLVERHAMPTON #</v>
      </c>
      <c r="V1424">
        <v>0</v>
      </c>
      <c r="W1424" t="s">
        <v>17</v>
      </c>
      <c r="X1424">
        <f t="shared" si="183"/>
        <v>2023</v>
      </c>
    </row>
    <row r="1425" spans="1:24" x14ac:dyDescent="0.25">
      <c r="A1425" s="10" t="str">
        <f t="shared" si="176"/>
        <v/>
      </c>
      <c r="B1425" s="10" t="str">
        <f t="shared" si="177"/>
        <v/>
      </c>
      <c r="C1425" s="10" t="str">
        <f t="shared" si="178"/>
        <v>Floodlit45290</v>
      </c>
      <c r="D1425" s="5" t="str">
        <f>IF('by region'!$C$2="Any","Any",'Fixture list'!W1425)&amp;M1425&amp;IF('by region'!$I$2="Any","Any",N1425)&amp;G1425</f>
        <v>AnyFlatAny45290</v>
      </c>
      <c r="E1425" s="5" t="e">
        <f>IF(I1425=#REF!,'Fixture list'!G1425,"")</f>
        <v>#REF!</v>
      </c>
      <c r="F1425" s="5" t="str">
        <f t="shared" si="179"/>
        <v>452904</v>
      </c>
      <c r="G1425" s="13">
        <v>45290</v>
      </c>
      <c r="H1425" s="14" t="s">
        <v>37</v>
      </c>
      <c r="I1425" s="14" t="s">
        <v>43</v>
      </c>
      <c r="J1425" s="14" t="s">
        <v>32</v>
      </c>
      <c r="K1425" s="14" t="s">
        <v>24</v>
      </c>
      <c r="L1425" s="14" t="s">
        <v>11</v>
      </c>
      <c r="M1425" s="14" t="s">
        <v>25</v>
      </c>
      <c r="N1425" s="14" t="s">
        <v>26</v>
      </c>
      <c r="O1425" s="14" t="s">
        <v>14</v>
      </c>
      <c r="P1425" s="14" t="s">
        <v>1639</v>
      </c>
      <c r="Q1425" s="12">
        <f t="shared" si="180"/>
        <v>3</v>
      </c>
      <c r="R1425" s="12" cm="1">
        <f t="array" ref="R1425">SUMPRODUCT(($G$2:$G$3117=G1425)*(Q1425&gt;$Q$2:$Q$3117))+1</f>
        <v>4</v>
      </c>
      <c r="S1425" s="12">
        <f t="shared" si="181"/>
        <v>412150</v>
      </c>
      <c r="T1425" cm="1">
        <f t="array" ref="T1425">SUMPRODUCT(($G$2:$G$3117=G1425)*(S1425&gt;$S$2:$S$3117))+1</f>
        <v>4</v>
      </c>
      <c r="U1425" t="str">
        <f t="shared" si="182"/>
        <v>WOLVERHAMPTON #</v>
      </c>
      <c r="V1425">
        <v>0</v>
      </c>
      <c r="W1425" t="s">
        <v>30</v>
      </c>
      <c r="X1425">
        <f t="shared" si="183"/>
        <v>2023</v>
      </c>
    </row>
    <row r="1426" spans="1:24" x14ac:dyDescent="0.25">
      <c r="A1426" s="10" t="str">
        <f t="shared" si="176"/>
        <v/>
      </c>
      <c r="B1426" s="10" t="str">
        <f t="shared" si="177"/>
        <v/>
      </c>
      <c r="C1426" s="10" t="str">
        <f t="shared" si="178"/>
        <v>Afternoon45063</v>
      </c>
      <c r="D1426" s="5" t="str">
        <f>IF('by region'!$C$2="Any","Any",'Fixture list'!W1426)&amp;M1426&amp;IF('by region'!$I$2="Any","Any",N1426)&amp;G1426</f>
        <v>AnyJumpAny45063</v>
      </c>
      <c r="E1426" s="5" t="e">
        <f>IF(I1426=#REF!,'Fixture list'!G1426,"")</f>
        <v>#REF!</v>
      </c>
      <c r="F1426" s="5" t="str">
        <f t="shared" si="179"/>
        <v>450632</v>
      </c>
      <c r="G1426" s="13">
        <v>45063</v>
      </c>
      <c r="H1426" s="14" t="s">
        <v>27</v>
      </c>
      <c r="I1426" s="14" t="s">
        <v>91</v>
      </c>
      <c r="J1426" s="14" t="s">
        <v>9</v>
      </c>
      <c r="K1426" s="14" t="s">
        <v>24</v>
      </c>
      <c r="L1426" s="14" t="s">
        <v>17</v>
      </c>
      <c r="M1426" s="14" t="s">
        <v>12</v>
      </c>
      <c r="N1426" s="14" t="s">
        <v>13</v>
      </c>
      <c r="O1426" s="14" t="s">
        <v>14</v>
      </c>
      <c r="P1426" s="14" t="s">
        <v>686</v>
      </c>
      <c r="Q1426" s="12">
        <f t="shared" si="180"/>
        <v>1</v>
      </c>
      <c r="R1426" s="12" cm="1">
        <f t="array" ref="R1426">SUMPRODUCT(($G$2:$G$3117=G1426)*(Q1426&gt;$Q$2:$Q$3117))+1</f>
        <v>1</v>
      </c>
      <c r="S1426" s="12">
        <f t="shared" si="181"/>
        <v>101848</v>
      </c>
      <c r="T1426" cm="1">
        <f t="array" ref="T1426">SUMPRODUCT(($G$2:$G$3117=G1426)*(S1426&gt;$S$2:$S$3117))+1</f>
        <v>2</v>
      </c>
      <c r="U1426" t="str">
        <f t="shared" si="182"/>
        <v xml:space="preserve">Worcester </v>
      </c>
      <c r="V1426">
        <v>0</v>
      </c>
      <c r="W1426" t="s">
        <v>19</v>
      </c>
      <c r="X1426">
        <f t="shared" si="183"/>
        <v>2023</v>
      </c>
    </row>
    <row r="1427" spans="1:24" x14ac:dyDescent="0.25">
      <c r="A1427" s="10" t="str">
        <f t="shared" si="176"/>
        <v/>
      </c>
      <c r="B1427" s="10" t="str">
        <f t="shared" si="177"/>
        <v/>
      </c>
      <c r="C1427" s="10" t="str">
        <f t="shared" si="178"/>
        <v>Evening45072</v>
      </c>
      <c r="D1427" s="5" t="str">
        <f>IF('by region'!$C$2="Any","Any",'Fixture list'!W1427)&amp;M1427&amp;IF('by region'!$I$2="Any","Any",N1427)&amp;G1427</f>
        <v>AnyJumpAny45072</v>
      </c>
      <c r="E1427" s="5" t="e">
        <f>IF(I1427=#REF!,'Fixture list'!G1427,"")</f>
        <v>#REF!</v>
      </c>
      <c r="F1427" s="5" t="str">
        <f t="shared" si="179"/>
        <v>450725</v>
      </c>
      <c r="G1427" s="13">
        <v>45072</v>
      </c>
      <c r="H1427" s="14" t="s">
        <v>35</v>
      </c>
      <c r="I1427" s="14" t="s">
        <v>91</v>
      </c>
      <c r="J1427" s="14" t="s">
        <v>80</v>
      </c>
      <c r="K1427" s="14" t="s">
        <v>24</v>
      </c>
      <c r="L1427" s="14" t="s">
        <v>17</v>
      </c>
      <c r="M1427" s="14" t="s">
        <v>12</v>
      </c>
      <c r="N1427" s="14" t="s">
        <v>13</v>
      </c>
      <c r="O1427" s="14" t="s">
        <v>14</v>
      </c>
      <c r="P1427" s="14" t="s">
        <v>729</v>
      </c>
      <c r="Q1427" s="12">
        <f t="shared" si="180"/>
        <v>2</v>
      </c>
      <c r="R1427" s="12" cm="1">
        <f t="array" ref="R1427">SUMPRODUCT(($G$2:$G$3117=G1427)*(Q1427&gt;$Q$2:$Q$3117))+1</f>
        <v>4</v>
      </c>
      <c r="S1427" s="12">
        <f t="shared" si="181"/>
        <v>401620</v>
      </c>
      <c r="T1427" cm="1">
        <f t="array" ref="T1427">SUMPRODUCT(($G$2:$G$3117=G1427)*(S1427&gt;$S$2:$S$3117))+1</f>
        <v>5</v>
      </c>
      <c r="U1427" t="str">
        <f t="shared" si="182"/>
        <v>Worcester †</v>
      </c>
      <c r="V1427">
        <v>0</v>
      </c>
      <c r="W1427" t="s">
        <v>17</v>
      </c>
      <c r="X1427">
        <f t="shared" si="183"/>
        <v>2023</v>
      </c>
    </row>
    <row r="1428" spans="1:24" x14ac:dyDescent="0.25">
      <c r="A1428" s="10" t="str">
        <f t="shared" si="176"/>
        <v/>
      </c>
      <c r="B1428" s="10" t="str">
        <f t="shared" si="177"/>
        <v/>
      </c>
      <c r="C1428" s="10" t="str">
        <f t="shared" si="178"/>
        <v>Afternoon45080</v>
      </c>
      <c r="D1428" s="5" t="str">
        <f>IF('by region'!$C$2="Any","Any",'Fixture list'!W1428)&amp;M1428&amp;IF('by region'!$I$2="Any","Any",N1428)&amp;G1428</f>
        <v>AnyJumpAny45080</v>
      </c>
      <c r="E1428" s="5" t="e">
        <f>IF(I1428=#REF!,'Fixture list'!G1428,"")</f>
        <v>#REF!</v>
      </c>
      <c r="F1428" s="5" t="str">
        <f t="shared" si="179"/>
        <v>450804</v>
      </c>
      <c r="G1428" s="13">
        <v>45080</v>
      </c>
      <c r="H1428" s="14" t="s">
        <v>37</v>
      </c>
      <c r="I1428" s="14" t="s">
        <v>91</v>
      </c>
      <c r="J1428" s="14" t="s">
        <v>9</v>
      </c>
      <c r="K1428" s="14" t="s">
        <v>24</v>
      </c>
      <c r="L1428" s="14" t="s">
        <v>17</v>
      </c>
      <c r="M1428" s="14" t="s">
        <v>12</v>
      </c>
      <c r="N1428" s="14" t="s">
        <v>13</v>
      </c>
      <c r="O1428" s="14" t="s">
        <v>14</v>
      </c>
      <c r="P1428" s="14" t="s">
        <v>772</v>
      </c>
      <c r="Q1428" s="12">
        <f t="shared" si="180"/>
        <v>1</v>
      </c>
      <c r="R1428" s="12" cm="1">
        <f t="array" ref="R1428">SUMPRODUCT(($G$2:$G$3117=G1428)*(Q1428&gt;$Q$2:$Q$3117))+1</f>
        <v>1</v>
      </c>
      <c r="S1428" s="12">
        <f t="shared" si="181"/>
        <v>101833</v>
      </c>
      <c r="T1428" cm="1">
        <f t="array" ref="T1428">SUMPRODUCT(($G$2:$G$3117=G1428)*(S1428&gt;$S$2:$S$3117))+1</f>
        <v>4</v>
      </c>
      <c r="U1428" t="str">
        <f t="shared" si="182"/>
        <v xml:space="preserve">Worcester </v>
      </c>
      <c r="V1428">
        <v>0</v>
      </c>
      <c r="W1428" t="s">
        <v>11</v>
      </c>
      <c r="X1428">
        <f t="shared" si="183"/>
        <v>2023</v>
      </c>
    </row>
    <row r="1429" spans="1:24" x14ac:dyDescent="0.25">
      <c r="A1429" s="10" t="str">
        <f t="shared" si="176"/>
        <v/>
      </c>
      <c r="B1429" s="10" t="str">
        <f t="shared" si="177"/>
        <v/>
      </c>
      <c r="C1429" s="10" t="str">
        <f t="shared" si="178"/>
        <v>Evening45092</v>
      </c>
      <c r="D1429" s="5" t="str">
        <f>IF('by region'!$C$2="Any","Any",'Fixture list'!W1429)&amp;M1429&amp;IF('by region'!$I$2="Any","Any",N1429)&amp;G1429</f>
        <v>AnyJumpAny45092</v>
      </c>
      <c r="E1429" s="5" t="e">
        <f>IF(I1429=#REF!,'Fixture list'!G1429,"")</f>
        <v>#REF!</v>
      </c>
      <c r="F1429" s="5" t="str">
        <f t="shared" si="179"/>
        <v>450924</v>
      </c>
      <c r="G1429" s="13">
        <v>45092</v>
      </c>
      <c r="H1429" s="14" t="s">
        <v>34</v>
      </c>
      <c r="I1429" s="14" t="s">
        <v>91</v>
      </c>
      <c r="J1429" s="14" t="s">
        <v>80</v>
      </c>
      <c r="K1429" s="14" t="s">
        <v>24</v>
      </c>
      <c r="L1429" s="14" t="s">
        <v>17</v>
      </c>
      <c r="M1429" s="14" t="s">
        <v>12</v>
      </c>
      <c r="N1429" s="14" t="s">
        <v>13</v>
      </c>
      <c r="O1429" s="14" t="s">
        <v>14</v>
      </c>
      <c r="P1429" s="14" t="s">
        <v>824</v>
      </c>
      <c r="Q1429" s="12">
        <f t="shared" si="180"/>
        <v>2</v>
      </c>
      <c r="R1429" s="12" cm="1">
        <f t="array" ref="R1429">SUMPRODUCT(($G$2:$G$3117=G1429)*(Q1429&gt;$Q$2:$Q$3117))+1</f>
        <v>4</v>
      </c>
      <c r="S1429" s="12">
        <f t="shared" si="181"/>
        <v>401640</v>
      </c>
      <c r="T1429" cm="1">
        <f t="array" ref="T1429">SUMPRODUCT(($G$2:$G$3117=G1429)*(S1429&gt;$S$2:$S$3117))+1</f>
        <v>4</v>
      </c>
      <c r="U1429" t="str">
        <f t="shared" si="182"/>
        <v>Worcester †</v>
      </c>
      <c r="V1429">
        <v>0</v>
      </c>
      <c r="W1429" t="s">
        <v>17</v>
      </c>
      <c r="X1429">
        <f t="shared" si="183"/>
        <v>2023</v>
      </c>
    </row>
    <row r="1430" spans="1:24" x14ac:dyDescent="0.25">
      <c r="A1430" s="10" t="str">
        <f t="shared" si="176"/>
        <v/>
      </c>
      <c r="B1430" s="10" t="str">
        <f t="shared" si="177"/>
        <v/>
      </c>
      <c r="C1430" s="10" t="str">
        <f t="shared" si="178"/>
        <v>Afternoon45098</v>
      </c>
      <c r="D1430" s="5" t="str">
        <f>IF('by region'!$C$2="Any","Any",'Fixture list'!W1430)&amp;M1430&amp;IF('by region'!$I$2="Any","Any",N1430)&amp;G1430</f>
        <v>AnyJumpAny45098</v>
      </c>
      <c r="E1430" s="5" t="e">
        <f>IF(I1430=#REF!,'Fixture list'!G1430,"")</f>
        <v>#REF!</v>
      </c>
      <c r="F1430" s="5" t="str">
        <f t="shared" si="179"/>
        <v>450983</v>
      </c>
      <c r="G1430" s="13">
        <v>45098</v>
      </c>
      <c r="H1430" s="14" t="s">
        <v>27</v>
      </c>
      <c r="I1430" s="14" t="s">
        <v>91</v>
      </c>
      <c r="J1430" s="14" t="s">
        <v>9</v>
      </c>
      <c r="K1430" s="14" t="s">
        <v>24</v>
      </c>
      <c r="L1430" s="14" t="s">
        <v>17</v>
      </c>
      <c r="M1430" s="14" t="s">
        <v>12</v>
      </c>
      <c r="N1430" s="14" t="s">
        <v>13</v>
      </c>
      <c r="O1430" s="14" t="s">
        <v>14</v>
      </c>
      <c r="P1430" s="14" t="s">
        <v>854</v>
      </c>
      <c r="Q1430" s="12">
        <f t="shared" si="180"/>
        <v>1</v>
      </c>
      <c r="R1430" s="12" cm="1">
        <f t="array" ref="R1430">SUMPRODUCT(($G$2:$G$3117=G1430)*(Q1430&gt;$Q$2:$Q$3117))+1</f>
        <v>1</v>
      </c>
      <c r="S1430" s="12">
        <f t="shared" si="181"/>
        <v>100915</v>
      </c>
      <c r="T1430" cm="1">
        <f t="array" ref="T1430">SUMPRODUCT(($G$2:$G$3117=G1430)*(S1430&gt;$S$2:$S$3117))+1</f>
        <v>3</v>
      </c>
      <c r="U1430" t="str">
        <f t="shared" si="182"/>
        <v xml:space="preserve">Worcester </v>
      </c>
      <c r="V1430">
        <v>0</v>
      </c>
      <c r="W1430" t="s">
        <v>19</v>
      </c>
      <c r="X1430">
        <f t="shared" si="183"/>
        <v>2023</v>
      </c>
    </row>
    <row r="1431" spans="1:24" x14ac:dyDescent="0.25">
      <c r="A1431" s="10" t="str">
        <f t="shared" si="176"/>
        <v/>
      </c>
      <c r="B1431" s="10" t="str">
        <f t="shared" si="177"/>
        <v/>
      </c>
      <c r="C1431" s="10" t="str">
        <f t="shared" si="178"/>
        <v>Afternoon45105</v>
      </c>
      <c r="D1431" s="5" t="str">
        <f>IF('by region'!$C$2="Any","Any",'Fixture list'!W1431)&amp;M1431&amp;IF('by region'!$I$2="Any","Any",N1431)&amp;G1431</f>
        <v>AnyJumpAny45105</v>
      </c>
      <c r="E1431" s="5" t="e">
        <f>IF(I1431=#REF!,'Fixture list'!G1431,"")</f>
        <v>#REF!</v>
      </c>
      <c r="F1431" s="5" t="str">
        <f t="shared" si="179"/>
        <v>451053</v>
      </c>
      <c r="G1431" s="13">
        <v>45105</v>
      </c>
      <c r="H1431" s="14" t="s">
        <v>27</v>
      </c>
      <c r="I1431" s="14" t="s">
        <v>91</v>
      </c>
      <c r="J1431" s="14" t="s">
        <v>9</v>
      </c>
      <c r="K1431" s="14" t="s">
        <v>24</v>
      </c>
      <c r="L1431" s="14" t="s">
        <v>17</v>
      </c>
      <c r="M1431" s="14" t="s">
        <v>12</v>
      </c>
      <c r="N1431" s="14" t="s">
        <v>13</v>
      </c>
      <c r="O1431" s="14" t="s">
        <v>14</v>
      </c>
      <c r="P1431" s="14" t="s">
        <v>888</v>
      </c>
      <c r="Q1431" s="12">
        <f t="shared" si="180"/>
        <v>1</v>
      </c>
      <c r="R1431" s="12" cm="1">
        <f t="array" ref="R1431">SUMPRODUCT(($G$2:$G$3117=G1431)*(Q1431&gt;$Q$2:$Q$3117))+1</f>
        <v>1</v>
      </c>
      <c r="S1431" s="12">
        <f t="shared" si="181"/>
        <v>101834</v>
      </c>
      <c r="T1431" cm="1">
        <f t="array" ref="T1431">SUMPRODUCT(($G$2:$G$3117=G1431)*(S1431&gt;$S$2:$S$3117))+1</f>
        <v>3</v>
      </c>
      <c r="U1431" t="str">
        <f t="shared" si="182"/>
        <v xml:space="preserve">Worcester </v>
      </c>
      <c r="V1431">
        <v>0</v>
      </c>
      <c r="W1431" t="s">
        <v>17</v>
      </c>
      <c r="X1431">
        <f t="shared" si="183"/>
        <v>2023</v>
      </c>
    </row>
    <row r="1432" spans="1:24" x14ac:dyDescent="0.25">
      <c r="A1432" s="10" t="str">
        <f t="shared" si="176"/>
        <v/>
      </c>
      <c r="B1432" s="10" t="str">
        <f t="shared" si="177"/>
        <v/>
      </c>
      <c r="C1432" s="10" t="str">
        <f t="shared" si="178"/>
        <v>Afternoon45112</v>
      </c>
      <c r="D1432" s="5" t="str">
        <f>IF('by region'!$C$2="Any","Any",'Fixture list'!W1432)&amp;M1432&amp;IF('by region'!$I$2="Any","Any",N1432)&amp;G1432</f>
        <v>AnyJumpAny45112</v>
      </c>
      <c r="E1432" s="5" t="e">
        <f>IF(I1432=#REF!,'Fixture list'!G1432,"")</f>
        <v>#REF!</v>
      </c>
      <c r="F1432" s="5" t="str">
        <f t="shared" si="179"/>
        <v>451122</v>
      </c>
      <c r="G1432" s="13">
        <v>45112</v>
      </c>
      <c r="H1432" s="14" t="s">
        <v>27</v>
      </c>
      <c r="I1432" s="14" t="s">
        <v>91</v>
      </c>
      <c r="J1432" s="14" t="s">
        <v>9</v>
      </c>
      <c r="K1432" s="14" t="s">
        <v>24</v>
      </c>
      <c r="L1432" s="14" t="s">
        <v>17</v>
      </c>
      <c r="M1432" s="14" t="s">
        <v>12</v>
      </c>
      <c r="N1432" s="14" t="s">
        <v>13</v>
      </c>
      <c r="O1432" s="14" t="s">
        <v>14</v>
      </c>
      <c r="P1432" s="14" t="s">
        <v>921</v>
      </c>
      <c r="Q1432" s="12">
        <f t="shared" si="180"/>
        <v>1</v>
      </c>
      <c r="R1432" s="12" cm="1">
        <f t="array" ref="R1432">SUMPRODUCT(($G$2:$G$3117=G1432)*(Q1432&gt;$Q$2:$Q$3117))+1</f>
        <v>1</v>
      </c>
      <c r="S1432" s="12">
        <f t="shared" si="181"/>
        <v>101099</v>
      </c>
      <c r="T1432" cm="1">
        <f t="array" ref="T1432">SUMPRODUCT(($G$2:$G$3117=G1432)*(S1432&gt;$S$2:$S$3117))+1</f>
        <v>2</v>
      </c>
      <c r="U1432" t="str">
        <f t="shared" si="182"/>
        <v xml:space="preserve">Worcester </v>
      </c>
      <c r="V1432">
        <v>0</v>
      </c>
      <c r="W1432" t="s">
        <v>30</v>
      </c>
      <c r="X1432">
        <f t="shared" si="183"/>
        <v>2023</v>
      </c>
    </row>
    <row r="1433" spans="1:24" x14ac:dyDescent="0.25">
      <c r="A1433" s="10" t="str">
        <f t="shared" si="176"/>
        <v/>
      </c>
      <c r="B1433" s="10" t="str">
        <f t="shared" si="177"/>
        <v/>
      </c>
      <c r="C1433" s="10" t="str">
        <f t="shared" si="178"/>
        <v>Afternoon45117</v>
      </c>
      <c r="D1433" s="5" t="str">
        <f>IF('by region'!$C$2="Any","Any",'Fixture list'!W1433)&amp;M1433&amp;IF('by region'!$I$2="Any","Any",N1433)&amp;G1433</f>
        <v>AnyJumpAny45117</v>
      </c>
      <c r="E1433" s="5" t="e">
        <f>IF(I1433=#REF!,'Fixture list'!G1433,"")</f>
        <v>#REF!</v>
      </c>
      <c r="F1433" s="5" t="str">
        <f t="shared" si="179"/>
        <v>451172</v>
      </c>
      <c r="G1433" s="13">
        <v>45117</v>
      </c>
      <c r="H1433" s="14" t="s">
        <v>42</v>
      </c>
      <c r="I1433" s="14" t="s">
        <v>91</v>
      </c>
      <c r="J1433" s="14" t="s">
        <v>9</v>
      </c>
      <c r="K1433" s="14" t="s">
        <v>24</v>
      </c>
      <c r="L1433" s="14" t="s">
        <v>17</v>
      </c>
      <c r="M1433" s="14" t="s">
        <v>12</v>
      </c>
      <c r="N1433" s="14" t="s">
        <v>13</v>
      </c>
      <c r="O1433" s="14" t="s">
        <v>14</v>
      </c>
      <c r="P1433" s="14" t="s">
        <v>944</v>
      </c>
      <c r="Q1433" s="12">
        <f t="shared" si="180"/>
        <v>1</v>
      </c>
      <c r="R1433" s="12" cm="1">
        <f t="array" ref="R1433">SUMPRODUCT(($G$2:$G$3117=G1433)*(Q1433&gt;$Q$2:$Q$3117))+1</f>
        <v>1</v>
      </c>
      <c r="S1433" s="12">
        <f t="shared" si="181"/>
        <v>113368</v>
      </c>
      <c r="T1433" cm="1">
        <f t="array" ref="T1433">SUMPRODUCT(($G$2:$G$3117=G1433)*(S1433&gt;$S$2:$S$3117))+1</f>
        <v>2</v>
      </c>
      <c r="U1433" t="str">
        <f t="shared" si="182"/>
        <v xml:space="preserve">Worcester </v>
      </c>
      <c r="V1433">
        <v>0</v>
      </c>
      <c r="W1433" t="s">
        <v>19</v>
      </c>
      <c r="X1433">
        <f t="shared" si="183"/>
        <v>2023</v>
      </c>
    </row>
    <row r="1434" spans="1:24" x14ac:dyDescent="0.25">
      <c r="A1434" s="10" t="str">
        <f t="shared" si="176"/>
        <v/>
      </c>
      <c r="B1434" s="10" t="str">
        <f t="shared" si="177"/>
        <v/>
      </c>
      <c r="C1434" s="10" t="str">
        <f t="shared" si="178"/>
        <v>Evening45127</v>
      </c>
      <c r="D1434" s="5" t="str">
        <f>IF('by region'!$C$2="Any","Any",'Fixture list'!W1434)&amp;M1434&amp;IF('by region'!$I$2="Any","Any",N1434)&amp;G1434</f>
        <v>AnyJumpAny45127</v>
      </c>
      <c r="E1434" s="5" t="e">
        <f>IF(I1434=#REF!,'Fixture list'!G1434,"")</f>
        <v>#REF!</v>
      </c>
      <c r="F1434" s="5" t="str">
        <f t="shared" si="179"/>
        <v>451275</v>
      </c>
      <c r="G1434" s="13">
        <v>45127</v>
      </c>
      <c r="H1434" s="14" t="s">
        <v>34</v>
      </c>
      <c r="I1434" s="14" t="s">
        <v>91</v>
      </c>
      <c r="J1434" s="14" t="s">
        <v>80</v>
      </c>
      <c r="K1434" s="14" t="s">
        <v>24</v>
      </c>
      <c r="L1434" s="14" t="s">
        <v>17</v>
      </c>
      <c r="M1434" s="14" t="s">
        <v>12</v>
      </c>
      <c r="N1434" s="14" t="s">
        <v>13</v>
      </c>
      <c r="O1434" s="14" t="s">
        <v>14</v>
      </c>
      <c r="P1434" s="14" t="s">
        <v>989</v>
      </c>
      <c r="Q1434" s="12">
        <f t="shared" si="180"/>
        <v>2</v>
      </c>
      <c r="R1434" s="12" cm="1">
        <f t="array" ref="R1434">SUMPRODUCT(($G$2:$G$3117=G1434)*(Q1434&gt;$Q$2:$Q$3117))+1</f>
        <v>4</v>
      </c>
      <c r="S1434" s="12">
        <f t="shared" si="181"/>
        <v>401837</v>
      </c>
      <c r="T1434" cm="1">
        <f t="array" ref="T1434">SUMPRODUCT(($G$2:$G$3117=G1434)*(S1434&gt;$S$2:$S$3117))+1</f>
        <v>5</v>
      </c>
      <c r="U1434" t="str">
        <f t="shared" si="182"/>
        <v>Worcester †</v>
      </c>
      <c r="V1434">
        <v>0</v>
      </c>
      <c r="W1434" t="s">
        <v>17</v>
      </c>
      <c r="X1434">
        <f t="shared" si="183"/>
        <v>2023</v>
      </c>
    </row>
    <row r="1435" spans="1:24" x14ac:dyDescent="0.25">
      <c r="A1435" s="10" t="str">
        <f t="shared" si="176"/>
        <v/>
      </c>
      <c r="B1435" s="10" t="str">
        <f t="shared" si="177"/>
        <v/>
      </c>
      <c r="C1435" s="10" t="str">
        <f t="shared" si="178"/>
        <v>Afternoon45134</v>
      </c>
      <c r="D1435" s="5" t="str">
        <f>IF('by region'!$C$2="Any","Any",'Fixture list'!W1435)&amp;M1435&amp;IF('by region'!$I$2="Any","Any",N1435)&amp;G1435</f>
        <v>AnyJumpAny45134</v>
      </c>
      <c r="E1435" s="5" t="e">
        <f>IF(I1435=#REF!,'Fixture list'!G1435,"")</f>
        <v>#REF!</v>
      </c>
      <c r="F1435" s="5" t="str">
        <f t="shared" si="179"/>
        <v>451342</v>
      </c>
      <c r="G1435" s="13">
        <v>45134</v>
      </c>
      <c r="H1435" s="14" t="s">
        <v>34</v>
      </c>
      <c r="I1435" s="14" t="s">
        <v>91</v>
      </c>
      <c r="J1435" s="14" t="s">
        <v>9</v>
      </c>
      <c r="K1435" s="14" t="s">
        <v>24</v>
      </c>
      <c r="L1435" s="14" t="s">
        <v>17</v>
      </c>
      <c r="M1435" s="14" t="s">
        <v>12</v>
      </c>
      <c r="N1435" s="14" t="s">
        <v>13</v>
      </c>
      <c r="O1435" s="14" t="s">
        <v>14</v>
      </c>
      <c r="P1435" s="14" t="s">
        <v>1023</v>
      </c>
      <c r="Q1435" s="12">
        <f t="shared" si="180"/>
        <v>1</v>
      </c>
      <c r="R1435" s="12" cm="1">
        <f t="array" ref="R1435">SUMPRODUCT(($G$2:$G$3117=G1435)*(Q1435&gt;$Q$2:$Q$3117))+1</f>
        <v>1</v>
      </c>
      <c r="S1435" s="12">
        <f t="shared" si="181"/>
        <v>101845</v>
      </c>
      <c r="T1435" cm="1">
        <f t="array" ref="T1435">SUMPRODUCT(($G$2:$G$3117=G1435)*(S1435&gt;$S$2:$S$3117))+1</f>
        <v>2</v>
      </c>
      <c r="U1435" t="str">
        <f t="shared" si="182"/>
        <v xml:space="preserve">Worcester </v>
      </c>
      <c r="V1435">
        <v>0</v>
      </c>
      <c r="W1435" t="s">
        <v>19</v>
      </c>
      <c r="X1435">
        <f t="shared" si="183"/>
        <v>2023</v>
      </c>
    </row>
    <row r="1436" spans="1:24" x14ac:dyDescent="0.25">
      <c r="A1436" s="10" t="str">
        <f t="shared" si="176"/>
        <v/>
      </c>
      <c r="B1436" s="10" t="str">
        <f t="shared" si="177"/>
        <v/>
      </c>
      <c r="C1436" s="10" t="str">
        <f t="shared" si="178"/>
        <v>Evening45139</v>
      </c>
      <c r="D1436" s="5" t="str">
        <f>IF('by region'!$C$2="Any","Any",'Fixture list'!W1436)&amp;M1436&amp;IF('by region'!$I$2="Any","Any",N1436)&amp;G1436</f>
        <v>AnyJumpAny45139</v>
      </c>
      <c r="E1436" s="5" t="e">
        <f>IF(I1436=#REF!,'Fixture list'!G1436,"")</f>
        <v>#REF!</v>
      </c>
      <c r="F1436" s="5" t="str">
        <f t="shared" si="179"/>
        <v>451394</v>
      </c>
      <c r="G1436" s="13">
        <v>45139</v>
      </c>
      <c r="H1436" s="14" t="s">
        <v>7</v>
      </c>
      <c r="I1436" s="14" t="s">
        <v>91</v>
      </c>
      <c r="J1436" s="14" t="s">
        <v>80</v>
      </c>
      <c r="K1436" s="14" t="s">
        <v>24</v>
      </c>
      <c r="L1436" s="14" t="s">
        <v>17</v>
      </c>
      <c r="M1436" s="14" t="s">
        <v>12</v>
      </c>
      <c r="N1436" s="14" t="s">
        <v>13</v>
      </c>
      <c r="O1436" s="14" t="s">
        <v>14</v>
      </c>
      <c r="P1436" s="14" t="s">
        <v>1046</v>
      </c>
      <c r="Q1436" s="12">
        <f t="shared" si="180"/>
        <v>2</v>
      </c>
      <c r="R1436" s="12" cm="1">
        <f t="array" ref="R1436">SUMPRODUCT(($G$2:$G$3117=G1436)*(Q1436&gt;$Q$2:$Q$3117))+1</f>
        <v>4</v>
      </c>
      <c r="S1436" s="12">
        <f t="shared" si="181"/>
        <v>401063</v>
      </c>
      <c r="T1436" cm="1">
        <f t="array" ref="T1436">SUMPRODUCT(($G$2:$G$3117=G1436)*(S1436&gt;$S$2:$S$3117))+1</f>
        <v>4</v>
      </c>
      <c r="U1436" t="str">
        <f t="shared" si="182"/>
        <v>Worcester †</v>
      </c>
      <c r="V1436">
        <v>0</v>
      </c>
      <c r="W1436" t="s">
        <v>30</v>
      </c>
      <c r="X1436">
        <f t="shared" si="183"/>
        <v>2023</v>
      </c>
    </row>
    <row r="1437" spans="1:24" x14ac:dyDescent="0.25">
      <c r="A1437" s="10" t="str">
        <f t="shared" si="176"/>
        <v/>
      </c>
      <c r="B1437" s="10" t="str">
        <f t="shared" si="177"/>
        <v/>
      </c>
      <c r="C1437" s="10" t="str">
        <f t="shared" si="178"/>
        <v>Evening45160</v>
      </c>
      <c r="D1437" s="5" t="str">
        <f>IF('by region'!$C$2="Any","Any",'Fixture list'!W1437)&amp;M1437&amp;IF('by region'!$I$2="Any","Any",N1437)&amp;G1437</f>
        <v>AnyJumpAny45160</v>
      </c>
      <c r="E1437" s="5" t="e">
        <f>IF(I1437=#REF!,'Fixture list'!G1437,"")</f>
        <v>#REF!</v>
      </c>
      <c r="F1437" s="5" t="str">
        <f t="shared" si="179"/>
        <v>451603</v>
      </c>
      <c r="G1437" s="13">
        <v>45160</v>
      </c>
      <c r="H1437" s="14" t="s">
        <v>7</v>
      </c>
      <c r="I1437" s="14" t="s">
        <v>91</v>
      </c>
      <c r="J1437" s="14" t="s">
        <v>80</v>
      </c>
      <c r="K1437" s="14" t="s">
        <v>30</v>
      </c>
      <c r="L1437" s="14" t="s">
        <v>30</v>
      </c>
      <c r="M1437" s="14" t="s">
        <v>12</v>
      </c>
      <c r="N1437" s="14" t="s">
        <v>30</v>
      </c>
      <c r="O1437" s="14" t="s">
        <v>21</v>
      </c>
      <c r="P1437" s="14" t="s">
        <v>1138</v>
      </c>
      <c r="Q1437" s="12">
        <f t="shared" si="180"/>
        <v>2</v>
      </c>
      <c r="R1437" s="12" cm="1">
        <f t="array" ref="R1437">SUMPRODUCT(($G$2:$G$3117=G1437)*(Q1437&gt;$Q$2:$Q$3117))+1</f>
        <v>3</v>
      </c>
      <c r="S1437" s="12">
        <f t="shared" si="181"/>
        <v>311905</v>
      </c>
      <c r="T1437" cm="1">
        <f t="array" ref="T1437">SUMPRODUCT(($G$2:$G$3117=G1437)*(S1437&gt;$S$2:$S$3117))+1</f>
        <v>3</v>
      </c>
      <c r="U1437" t="str">
        <f t="shared" si="182"/>
        <v>Worcester †</v>
      </c>
      <c r="V1437">
        <v>0</v>
      </c>
      <c r="W1437" t="s">
        <v>19</v>
      </c>
      <c r="X1437">
        <f t="shared" si="183"/>
        <v>2023</v>
      </c>
    </row>
    <row r="1438" spans="1:24" x14ac:dyDescent="0.25">
      <c r="A1438" s="10" t="str">
        <f t="shared" si="176"/>
        <v/>
      </c>
      <c r="B1438" s="10" t="str">
        <f t="shared" si="177"/>
        <v/>
      </c>
      <c r="C1438" s="10" t="str">
        <f t="shared" si="178"/>
        <v>Evening45167</v>
      </c>
      <c r="D1438" s="5" t="str">
        <f>IF('by region'!$C$2="Any","Any",'Fixture list'!W1438)&amp;M1438&amp;IF('by region'!$I$2="Any","Any",N1438)&amp;G1438</f>
        <v>AnyJumpAny45167</v>
      </c>
      <c r="E1438" s="5" t="e">
        <f>IF(I1438=#REF!,'Fixture list'!G1438,"")</f>
        <v>#REF!</v>
      </c>
      <c r="F1438" s="5" t="str">
        <f t="shared" si="179"/>
        <v>451673</v>
      </c>
      <c r="G1438" s="13">
        <v>45167</v>
      </c>
      <c r="H1438" s="14" t="s">
        <v>7</v>
      </c>
      <c r="I1438" s="14" t="s">
        <v>91</v>
      </c>
      <c r="J1438" s="14" t="s">
        <v>80</v>
      </c>
      <c r="K1438" s="14" t="s">
        <v>24</v>
      </c>
      <c r="L1438" s="14" t="s">
        <v>11</v>
      </c>
      <c r="M1438" s="14" t="s">
        <v>12</v>
      </c>
      <c r="N1438" s="14" t="s">
        <v>13</v>
      </c>
      <c r="O1438" s="14" t="s">
        <v>14</v>
      </c>
      <c r="P1438" s="14" t="s">
        <v>1173</v>
      </c>
      <c r="Q1438" s="12">
        <f t="shared" si="180"/>
        <v>2</v>
      </c>
      <c r="R1438" s="12" cm="1">
        <f t="array" ref="R1438">SUMPRODUCT(($G$2:$G$3117=G1438)*(Q1438&gt;$Q$2:$Q$3117))+1</f>
        <v>3</v>
      </c>
      <c r="S1438" s="12">
        <f t="shared" si="181"/>
        <v>301263</v>
      </c>
      <c r="T1438" cm="1">
        <f t="array" ref="T1438">SUMPRODUCT(($G$2:$G$3117=G1438)*(S1438&gt;$S$2:$S$3117))+1</f>
        <v>3</v>
      </c>
      <c r="U1438" t="str">
        <f t="shared" si="182"/>
        <v>Worcester †</v>
      </c>
      <c r="V1438">
        <v>0</v>
      </c>
      <c r="W1438" t="s">
        <v>19</v>
      </c>
      <c r="X1438">
        <f t="shared" si="183"/>
        <v>2023</v>
      </c>
    </row>
    <row r="1439" spans="1:24" x14ac:dyDescent="0.25">
      <c r="A1439" s="10" t="str">
        <f t="shared" si="176"/>
        <v/>
      </c>
      <c r="B1439" s="10" t="str">
        <f t="shared" si="177"/>
        <v/>
      </c>
      <c r="C1439" s="10" t="str">
        <f t="shared" si="178"/>
        <v>Afternoon45172</v>
      </c>
      <c r="D1439" s="5" t="str">
        <f>IF('by region'!$C$2="Any","Any",'Fixture list'!W1439)&amp;M1439&amp;IF('by region'!$I$2="Any","Any",N1439)&amp;G1439</f>
        <v>AnyJumpAny45172</v>
      </c>
      <c r="E1439" s="5" t="e">
        <f>IF(I1439=#REF!,'Fixture list'!G1439,"")</f>
        <v>#REF!</v>
      </c>
      <c r="F1439" s="5" t="str">
        <f t="shared" si="179"/>
        <v>451722</v>
      </c>
      <c r="G1439" s="13">
        <v>45172</v>
      </c>
      <c r="H1439" s="14" t="s">
        <v>40</v>
      </c>
      <c r="I1439" s="14" t="s">
        <v>91</v>
      </c>
      <c r="J1439" s="14" t="s">
        <v>9</v>
      </c>
      <c r="K1439" s="14" t="s">
        <v>24</v>
      </c>
      <c r="L1439" s="14" t="s">
        <v>30</v>
      </c>
      <c r="M1439" s="14" t="s">
        <v>12</v>
      </c>
      <c r="N1439" s="14" t="s">
        <v>13</v>
      </c>
      <c r="O1439" s="14" t="s">
        <v>14</v>
      </c>
      <c r="P1439" s="14" t="s">
        <v>1197</v>
      </c>
      <c r="Q1439" s="12">
        <f t="shared" si="180"/>
        <v>1</v>
      </c>
      <c r="R1439" s="12" cm="1">
        <f t="array" ref="R1439">SUMPRODUCT(($G$2:$G$3117=G1439)*(Q1439&gt;$Q$2:$Q$3117))+1</f>
        <v>1</v>
      </c>
      <c r="S1439" s="12">
        <f t="shared" si="181"/>
        <v>101832</v>
      </c>
      <c r="T1439" cm="1">
        <f t="array" ref="T1439">SUMPRODUCT(($G$2:$G$3117=G1439)*(S1439&gt;$S$2:$S$3117))+1</f>
        <v>2</v>
      </c>
      <c r="U1439" t="str">
        <f t="shared" si="182"/>
        <v xml:space="preserve">Worcester </v>
      </c>
      <c r="V1439">
        <v>0</v>
      </c>
      <c r="W1439" t="s">
        <v>17</v>
      </c>
      <c r="X1439">
        <f t="shared" si="183"/>
        <v>2023</v>
      </c>
    </row>
    <row r="1440" spans="1:24" x14ac:dyDescent="0.25">
      <c r="A1440" s="10" t="str">
        <f t="shared" si="176"/>
        <v/>
      </c>
      <c r="B1440" s="10" t="str">
        <f t="shared" si="177"/>
        <v/>
      </c>
      <c r="C1440" s="10" t="str">
        <f t="shared" si="178"/>
        <v>Evening45176</v>
      </c>
      <c r="D1440" s="5" t="str">
        <f>IF('by region'!$C$2="Any","Any",'Fixture list'!W1440)&amp;M1440&amp;IF('by region'!$I$2="Any","Any",N1440)&amp;G1440</f>
        <v>AnyJumpAny45176</v>
      </c>
      <c r="E1440" s="5" t="e">
        <f>IF(I1440=#REF!,'Fixture list'!G1440,"")</f>
        <v>#REF!</v>
      </c>
      <c r="F1440" s="5" t="str">
        <f t="shared" si="179"/>
        <v>451764</v>
      </c>
      <c r="G1440" s="13">
        <v>45176</v>
      </c>
      <c r="H1440" s="14" t="s">
        <v>34</v>
      </c>
      <c r="I1440" s="14" t="s">
        <v>91</v>
      </c>
      <c r="J1440" s="14" t="s">
        <v>80</v>
      </c>
      <c r="K1440" s="14" t="s">
        <v>24</v>
      </c>
      <c r="L1440" s="14" t="s">
        <v>19</v>
      </c>
      <c r="M1440" s="14" t="s">
        <v>12</v>
      </c>
      <c r="N1440" s="14" t="s">
        <v>13</v>
      </c>
      <c r="O1440" s="14" t="s">
        <v>14</v>
      </c>
      <c r="P1440" s="14" t="s">
        <v>1215</v>
      </c>
      <c r="Q1440" s="12">
        <f t="shared" si="180"/>
        <v>2</v>
      </c>
      <c r="R1440" s="12" cm="1">
        <f t="array" ref="R1440">SUMPRODUCT(($G$2:$G$3117=G1440)*(Q1440&gt;$Q$2:$Q$3117))+1</f>
        <v>4</v>
      </c>
      <c r="S1440" s="12">
        <f t="shared" si="181"/>
        <v>401839</v>
      </c>
      <c r="T1440" cm="1">
        <f t="array" ref="T1440">SUMPRODUCT(($G$2:$G$3117=G1440)*(S1440&gt;$S$2:$S$3117))+1</f>
        <v>4</v>
      </c>
      <c r="U1440" t="str">
        <f t="shared" si="182"/>
        <v>Worcester †</v>
      </c>
      <c r="V1440">
        <v>0</v>
      </c>
      <c r="W1440" t="s">
        <v>19</v>
      </c>
      <c r="X1440">
        <f t="shared" si="183"/>
        <v>2023</v>
      </c>
    </row>
    <row r="1441" spans="1:24" x14ac:dyDescent="0.25">
      <c r="A1441" s="10" t="str">
        <f t="shared" si="176"/>
        <v/>
      </c>
      <c r="B1441" s="10" t="str">
        <f t="shared" si="177"/>
        <v/>
      </c>
      <c r="C1441" s="10" t="str">
        <f t="shared" si="178"/>
        <v>Afternoon45181</v>
      </c>
      <c r="D1441" s="5" t="str">
        <f>IF('by region'!$C$2="Any","Any",'Fixture list'!W1441)&amp;M1441&amp;IF('by region'!$I$2="Any","Any",N1441)&amp;G1441</f>
        <v>AnyJumpAny45181</v>
      </c>
      <c r="E1441" s="5" t="e">
        <f>IF(I1441=#REF!,'Fixture list'!G1441,"")</f>
        <v>#REF!</v>
      </c>
      <c r="F1441" s="5" t="str">
        <f t="shared" si="179"/>
        <v>451813</v>
      </c>
      <c r="G1441" s="13">
        <v>45181</v>
      </c>
      <c r="H1441" s="14" t="s">
        <v>7</v>
      </c>
      <c r="I1441" s="14" t="s">
        <v>91</v>
      </c>
      <c r="J1441" s="14" t="s">
        <v>9</v>
      </c>
      <c r="K1441" s="14" t="s">
        <v>24</v>
      </c>
      <c r="L1441" s="14" t="s">
        <v>30</v>
      </c>
      <c r="M1441" s="14" t="s">
        <v>12</v>
      </c>
      <c r="N1441" s="14" t="s">
        <v>13</v>
      </c>
      <c r="O1441" s="14" t="s">
        <v>14</v>
      </c>
      <c r="P1441" s="14" t="s">
        <v>1235</v>
      </c>
      <c r="Q1441" s="12">
        <f t="shared" si="180"/>
        <v>1</v>
      </c>
      <c r="R1441" s="12" cm="1">
        <f t="array" ref="R1441">SUMPRODUCT(($G$2:$G$3117=G1441)*(Q1441&gt;$Q$2:$Q$3117))+1</f>
        <v>1</v>
      </c>
      <c r="S1441" s="12">
        <f t="shared" si="181"/>
        <v>101840</v>
      </c>
      <c r="T1441" cm="1">
        <f t="array" ref="T1441">SUMPRODUCT(($G$2:$G$3117=G1441)*(S1441&gt;$S$2:$S$3117))+1</f>
        <v>3</v>
      </c>
      <c r="U1441" t="str">
        <f t="shared" si="182"/>
        <v xml:space="preserve">Worcester </v>
      </c>
      <c r="V1441">
        <v>0</v>
      </c>
      <c r="W1441" t="s">
        <v>30</v>
      </c>
      <c r="X1441">
        <f t="shared" si="183"/>
        <v>2023</v>
      </c>
    </row>
    <row r="1442" spans="1:24" x14ac:dyDescent="0.25">
      <c r="A1442" s="10" t="str">
        <f t="shared" si="176"/>
        <v/>
      </c>
      <c r="B1442" s="10" t="str">
        <f t="shared" si="177"/>
        <v/>
      </c>
      <c r="C1442" s="10" t="str">
        <f t="shared" si="178"/>
        <v>Afternoon45187</v>
      </c>
      <c r="D1442" s="5" t="str">
        <f>IF('by region'!$C$2="Any","Any",'Fixture list'!W1442)&amp;M1442&amp;IF('by region'!$I$2="Any","Any",N1442)&amp;G1442</f>
        <v>AnyJumpAny45187</v>
      </c>
      <c r="E1442" s="5" t="e">
        <f>IF(I1442=#REF!,'Fixture list'!G1442,"")</f>
        <v>#REF!</v>
      </c>
      <c r="F1442" s="5" t="str">
        <f t="shared" si="179"/>
        <v>451872</v>
      </c>
      <c r="G1442" s="13">
        <v>45187</v>
      </c>
      <c r="H1442" s="14" t="s">
        <v>42</v>
      </c>
      <c r="I1442" s="14" t="s">
        <v>91</v>
      </c>
      <c r="J1442" s="14" t="s">
        <v>9</v>
      </c>
      <c r="K1442" s="14" t="s">
        <v>24</v>
      </c>
      <c r="L1442" s="14" t="s">
        <v>30</v>
      </c>
      <c r="M1442" s="14" t="s">
        <v>12</v>
      </c>
      <c r="N1442" s="14" t="s">
        <v>13</v>
      </c>
      <c r="O1442" s="14" t="s">
        <v>14</v>
      </c>
      <c r="P1442" s="14" t="s">
        <v>1258</v>
      </c>
      <c r="Q1442" s="12">
        <f t="shared" si="180"/>
        <v>1</v>
      </c>
      <c r="R1442" s="12" cm="1">
        <f t="array" ref="R1442">SUMPRODUCT(($G$2:$G$3117=G1442)*(Q1442&gt;$Q$2:$Q$3117))+1</f>
        <v>1</v>
      </c>
      <c r="S1442" s="12">
        <f t="shared" si="181"/>
        <v>100913</v>
      </c>
      <c r="T1442" cm="1">
        <f t="array" ref="T1442">SUMPRODUCT(($G$2:$G$3117=G1442)*(S1442&gt;$S$2:$S$3117))+1</f>
        <v>2</v>
      </c>
      <c r="U1442" t="str">
        <f t="shared" si="182"/>
        <v xml:space="preserve">Worcester </v>
      </c>
      <c r="V1442">
        <v>0</v>
      </c>
      <c r="W1442" t="s">
        <v>17</v>
      </c>
      <c r="X1442">
        <f t="shared" si="183"/>
        <v>2023</v>
      </c>
    </row>
    <row r="1443" spans="1:24" x14ac:dyDescent="0.25">
      <c r="A1443" s="10" t="str">
        <f t="shared" si="176"/>
        <v/>
      </c>
      <c r="B1443" s="10" t="str">
        <f t="shared" si="177"/>
        <v/>
      </c>
      <c r="C1443" s="10" t="str">
        <f t="shared" si="178"/>
        <v>Afternoon45198</v>
      </c>
      <c r="D1443" s="5" t="str">
        <f>IF('by region'!$C$2="Any","Any",'Fixture list'!W1443)&amp;M1443&amp;IF('by region'!$I$2="Any","Any",N1443)&amp;G1443</f>
        <v>AnyJumpAny45198</v>
      </c>
      <c r="E1443" s="5" t="e">
        <f>IF(I1443=#REF!,'Fixture list'!G1443,"")</f>
        <v>#REF!</v>
      </c>
      <c r="F1443" s="5" t="str">
        <f t="shared" si="179"/>
        <v>451983</v>
      </c>
      <c r="G1443" s="13">
        <v>45198</v>
      </c>
      <c r="H1443" s="14" t="s">
        <v>35</v>
      </c>
      <c r="I1443" s="14" t="s">
        <v>91</v>
      </c>
      <c r="J1443" s="14" t="s">
        <v>9</v>
      </c>
      <c r="K1443" s="14" t="s">
        <v>24</v>
      </c>
      <c r="L1443" s="14" t="s">
        <v>30</v>
      </c>
      <c r="M1443" s="14" t="s">
        <v>12</v>
      </c>
      <c r="N1443" s="14" t="s">
        <v>13</v>
      </c>
      <c r="O1443" s="14" t="s">
        <v>14</v>
      </c>
      <c r="P1443" s="14" t="s">
        <v>1302</v>
      </c>
      <c r="Q1443" s="12">
        <f t="shared" si="180"/>
        <v>1</v>
      </c>
      <c r="R1443" s="12" cm="1">
        <f t="array" ref="R1443">SUMPRODUCT(($G$2:$G$3117=G1443)*(Q1443&gt;$Q$2:$Q$3117))+1</f>
        <v>1</v>
      </c>
      <c r="S1443" s="12">
        <f t="shared" si="181"/>
        <v>101838</v>
      </c>
      <c r="T1443" cm="1">
        <f t="array" ref="T1443">SUMPRODUCT(($G$2:$G$3117=G1443)*(S1443&gt;$S$2:$S$3117))+1</f>
        <v>3</v>
      </c>
      <c r="U1443" t="str">
        <f t="shared" si="182"/>
        <v xml:space="preserve">Worcester </v>
      </c>
      <c r="V1443">
        <v>0</v>
      </c>
      <c r="W1443" t="s">
        <v>17</v>
      </c>
      <c r="X1443">
        <f t="shared" si="183"/>
        <v>2023</v>
      </c>
    </row>
    <row r="1444" spans="1:24" x14ac:dyDescent="0.25">
      <c r="A1444" s="10" t="str">
        <f t="shared" si="176"/>
        <v/>
      </c>
      <c r="B1444" s="10" t="str">
        <f t="shared" si="177"/>
        <v/>
      </c>
      <c r="C1444" s="10" t="str">
        <f t="shared" si="178"/>
        <v>Afternoon45211</v>
      </c>
      <c r="D1444" s="5" t="str">
        <f>IF('by region'!$C$2="Any","Any",'Fixture list'!W1444)&amp;M1444&amp;IF('by region'!$I$2="Any","Any",N1444)&amp;G1444</f>
        <v>AnyJumpAny45211</v>
      </c>
      <c r="E1444" s="5" t="e">
        <f>IF(I1444=#REF!,'Fixture list'!G1444,"")</f>
        <v>#REF!</v>
      </c>
      <c r="F1444" s="5" t="str">
        <f t="shared" si="179"/>
        <v>452113</v>
      </c>
      <c r="G1444" s="13">
        <v>45211</v>
      </c>
      <c r="H1444" s="14" t="s">
        <v>34</v>
      </c>
      <c r="I1444" s="14" t="s">
        <v>91</v>
      </c>
      <c r="J1444" s="14" t="s">
        <v>9</v>
      </c>
      <c r="K1444" s="14" t="s">
        <v>24</v>
      </c>
      <c r="L1444" s="14" t="s">
        <v>30</v>
      </c>
      <c r="M1444" s="14" t="s">
        <v>12</v>
      </c>
      <c r="N1444" s="14" t="s">
        <v>13</v>
      </c>
      <c r="O1444" s="14" t="s">
        <v>14</v>
      </c>
      <c r="P1444" s="14" t="s">
        <v>1353</v>
      </c>
      <c r="Q1444" s="12">
        <f t="shared" si="180"/>
        <v>1</v>
      </c>
      <c r="R1444" s="12" cm="1">
        <f t="array" ref="R1444">SUMPRODUCT(($G$2:$G$3117=G1444)*(Q1444&gt;$Q$2:$Q$3117))+1</f>
        <v>1</v>
      </c>
      <c r="S1444" s="12">
        <f t="shared" si="181"/>
        <v>101808</v>
      </c>
      <c r="T1444" cm="1">
        <f t="array" ref="T1444">SUMPRODUCT(($G$2:$G$3117=G1444)*(S1444&gt;$S$2:$S$3117))+1</f>
        <v>3</v>
      </c>
      <c r="U1444" t="str">
        <f t="shared" si="182"/>
        <v xml:space="preserve">Worcester </v>
      </c>
      <c r="V1444">
        <v>0</v>
      </c>
      <c r="W1444" t="s">
        <v>19</v>
      </c>
      <c r="X1444">
        <f t="shared" si="183"/>
        <v>2023</v>
      </c>
    </row>
    <row r="1445" spans="1:24" x14ac:dyDescent="0.25">
      <c r="A1445" s="10" t="str">
        <f t="shared" si="176"/>
        <v/>
      </c>
      <c r="B1445" s="10" t="str">
        <f t="shared" si="177"/>
        <v/>
      </c>
      <c r="C1445" s="10" t="str">
        <f t="shared" si="178"/>
        <v>Afternoon45224</v>
      </c>
      <c r="D1445" s="5" t="str">
        <f>IF('by region'!$C$2="Any","Any",'Fixture list'!W1445)&amp;M1445&amp;IF('by region'!$I$2="Any","Any",N1445)&amp;G1445</f>
        <v>AnyJumpAny45224</v>
      </c>
      <c r="E1445" s="5" t="e">
        <f>IF(I1445=#REF!,'Fixture list'!G1445,"")</f>
        <v>#REF!</v>
      </c>
      <c r="F1445" s="5" t="str">
        <f t="shared" si="179"/>
        <v>452243</v>
      </c>
      <c r="G1445" s="13">
        <v>45224</v>
      </c>
      <c r="H1445" s="14" t="s">
        <v>27</v>
      </c>
      <c r="I1445" s="14" t="s">
        <v>91</v>
      </c>
      <c r="J1445" s="14" t="s">
        <v>9</v>
      </c>
      <c r="K1445" s="14" t="s">
        <v>24</v>
      </c>
      <c r="L1445" s="14" t="s">
        <v>30</v>
      </c>
      <c r="M1445" s="14" t="s">
        <v>12</v>
      </c>
      <c r="N1445" s="14" t="s">
        <v>13</v>
      </c>
      <c r="O1445" s="14" t="s">
        <v>14</v>
      </c>
      <c r="P1445" s="14" t="s">
        <v>1405</v>
      </c>
      <c r="Q1445" s="12">
        <f t="shared" si="180"/>
        <v>1</v>
      </c>
      <c r="R1445" s="12" cm="1">
        <f t="array" ref="R1445">SUMPRODUCT(($G$2:$G$3117=G1445)*(Q1445&gt;$Q$2:$Q$3117))+1</f>
        <v>1</v>
      </c>
      <c r="S1445" s="12">
        <f t="shared" si="181"/>
        <v>101525</v>
      </c>
      <c r="T1445" cm="1">
        <f t="array" ref="T1445">SUMPRODUCT(($G$2:$G$3117=G1445)*(S1445&gt;$S$2:$S$3117))+1</f>
        <v>3</v>
      </c>
      <c r="U1445" t="str">
        <f t="shared" si="182"/>
        <v xml:space="preserve">Worcester </v>
      </c>
      <c r="V1445">
        <v>1</v>
      </c>
      <c r="W1445" t="s">
        <v>11</v>
      </c>
      <c r="X1445">
        <f t="shared" si="183"/>
        <v>2023</v>
      </c>
    </row>
    <row r="1446" spans="1:24" x14ac:dyDescent="0.25">
      <c r="A1446" s="10" t="str">
        <f t="shared" si="176"/>
        <v/>
      </c>
      <c r="B1446" s="10" t="str">
        <f t="shared" si="177"/>
        <v/>
      </c>
      <c r="C1446" s="10" t="str">
        <f t="shared" si="178"/>
        <v>Afternoon45232</v>
      </c>
      <c r="D1446" s="5" t="str">
        <f>IF('by region'!$C$2="Any","Any",'Fixture list'!W1446)&amp;M1446&amp;IF('by region'!$I$2="Any","Any",N1446)&amp;G1446</f>
        <v>AnyJumpAny45232</v>
      </c>
      <c r="E1446" s="5" t="e">
        <f>IF(I1446=#REF!,'Fixture list'!G1446,"")</f>
        <v>#REF!</v>
      </c>
      <c r="F1446" s="5" t="str">
        <f t="shared" si="179"/>
        <v>452323</v>
      </c>
      <c r="G1446" s="13">
        <v>45232</v>
      </c>
      <c r="H1446" s="14" t="s">
        <v>34</v>
      </c>
      <c r="I1446" s="14" t="s">
        <v>91</v>
      </c>
      <c r="J1446" s="14" t="s">
        <v>9</v>
      </c>
      <c r="K1446" s="14" t="s">
        <v>24</v>
      </c>
      <c r="L1446" s="14" t="s">
        <v>30</v>
      </c>
      <c r="M1446" s="14" t="s">
        <v>12</v>
      </c>
      <c r="N1446" s="14" t="s">
        <v>13</v>
      </c>
      <c r="O1446" s="14" t="s">
        <v>14</v>
      </c>
      <c r="P1446" s="14" t="s">
        <v>1436</v>
      </c>
      <c r="Q1446" s="12">
        <f t="shared" si="180"/>
        <v>1</v>
      </c>
      <c r="R1446" s="12" cm="1">
        <f t="array" ref="R1446">SUMPRODUCT(($G$2:$G$3117=G1446)*(Q1446&gt;$Q$2:$Q$3117))+1</f>
        <v>1</v>
      </c>
      <c r="S1446" s="12">
        <f t="shared" si="181"/>
        <v>110130</v>
      </c>
      <c r="T1446" cm="1">
        <f t="array" ref="T1446">SUMPRODUCT(($G$2:$G$3117=G1446)*(S1446&gt;$S$2:$S$3117))+1</f>
        <v>3</v>
      </c>
      <c r="U1446" t="str">
        <f t="shared" si="182"/>
        <v xml:space="preserve">Worcester </v>
      </c>
      <c r="V1446">
        <v>0</v>
      </c>
      <c r="W1446" t="s">
        <v>19</v>
      </c>
      <c r="X1446">
        <f t="shared" si="183"/>
        <v>2023</v>
      </c>
    </row>
    <row r="1447" spans="1:24" x14ac:dyDescent="0.25">
      <c r="A1447" s="10" t="str">
        <f t="shared" si="176"/>
        <v/>
      </c>
      <c r="B1447" s="10" t="str">
        <f t="shared" si="177"/>
        <v/>
      </c>
      <c r="C1447" s="10" t="str">
        <f t="shared" si="178"/>
        <v>Afternoon45031</v>
      </c>
      <c r="D1447" s="5" t="str">
        <f>IF('by region'!$C$2="Any","Any",'Fixture list'!W1447)&amp;M1447&amp;IF('by region'!$I$2="Any","Any",N1447)&amp;G1447</f>
        <v>AnyFlatAny45031</v>
      </c>
      <c r="E1447" s="5" t="e">
        <f>IF(I1447=#REF!,'Fixture list'!G1447,"")</f>
        <v>#REF!</v>
      </c>
      <c r="F1447" s="5" t="str">
        <f t="shared" si="179"/>
        <v>450313</v>
      </c>
      <c r="G1447" s="13">
        <v>45031</v>
      </c>
      <c r="H1447" s="14" t="s">
        <v>37</v>
      </c>
      <c r="I1447" s="14" t="s">
        <v>81</v>
      </c>
      <c r="J1447" s="14" t="s">
        <v>9</v>
      </c>
      <c r="K1447" s="14" t="s">
        <v>24</v>
      </c>
      <c r="L1447" s="14" t="s">
        <v>17</v>
      </c>
      <c r="M1447" s="14" t="s">
        <v>25</v>
      </c>
      <c r="N1447" s="14" t="s">
        <v>26</v>
      </c>
      <c r="O1447" s="14" t="s">
        <v>14</v>
      </c>
      <c r="P1447" s="14" t="s">
        <v>540</v>
      </c>
      <c r="Q1447" s="12">
        <f t="shared" si="180"/>
        <v>1</v>
      </c>
      <c r="R1447" s="12" cm="1">
        <f t="array" ref="R1447">SUMPRODUCT(($G$2:$G$3117=G1447)*(Q1447&gt;$Q$2:$Q$3117))+1</f>
        <v>1</v>
      </c>
      <c r="S1447" s="12">
        <f t="shared" si="181"/>
        <v>101058</v>
      </c>
      <c r="T1447" cm="1">
        <f t="array" ref="T1447">SUMPRODUCT(($G$2:$G$3117=G1447)*(S1447&gt;$S$2:$S$3117))+1</f>
        <v>3</v>
      </c>
      <c r="U1447" t="str">
        <f t="shared" si="182"/>
        <v xml:space="preserve">YARMOUTH </v>
      </c>
      <c r="V1447">
        <v>1</v>
      </c>
      <c r="W1447" t="s">
        <v>11</v>
      </c>
      <c r="X1447">
        <f t="shared" si="183"/>
        <v>2023</v>
      </c>
    </row>
    <row r="1448" spans="1:24" x14ac:dyDescent="0.25">
      <c r="A1448" s="10" t="str">
        <f t="shared" si="176"/>
        <v/>
      </c>
      <c r="B1448" s="10" t="str">
        <f t="shared" si="177"/>
        <v/>
      </c>
      <c r="C1448" s="10" t="str">
        <f t="shared" si="178"/>
        <v>Afternoon45041</v>
      </c>
      <c r="D1448" s="5" t="str">
        <f>IF('by region'!$C$2="Any","Any",'Fixture list'!W1448)&amp;M1448&amp;IF('by region'!$I$2="Any","Any",N1448)&amp;G1448</f>
        <v>AnyFlatAny45041</v>
      </c>
      <c r="E1448" s="5" t="e">
        <f>IF(I1448=#REF!,'Fixture list'!G1448,"")</f>
        <v>#REF!</v>
      </c>
      <c r="F1448" s="5" t="str">
        <f t="shared" si="179"/>
        <v>450411</v>
      </c>
      <c r="G1448" s="13">
        <v>45041</v>
      </c>
      <c r="H1448" s="14" t="s">
        <v>7</v>
      </c>
      <c r="I1448" s="14" t="s">
        <v>81</v>
      </c>
      <c r="J1448" s="14" t="s">
        <v>9</v>
      </c>
      <c r="K1448" s="14" t="s">
        <v>24</v>
      </c>
      <c r="L1448" s="14" t="s">
        <v>17</v>
      </c>
      <c r="M1448" s="14" t="s">
        <v>25</v>
      </c>
      <c r="N1448" s="14" t="s">
        <v>13</v>
      </c>
      <c r="O1448" s="14" t="s">
        <v>14</v>
      </c>
      <c r="P1448" s="14" t="s">
        <v>582</v>
      </c>
      <c r="Q1448" s="12">
        <f t="shared" si="180"/>
        <v>1</v>
      </c>
      <c r="R1448" s="12" cm="1">
        <f t="array" ref="R1448">SUMPRODUCT(($G$2:$G$3117=G1448)*(Q1448&gt;$Q$2:$Q$3117))+1</f>
        <v>1</v>
      </c>
      <c r="S1448" s="12">
        <f t="shared" si="181"/>
        <v>100790</v>
      </c>
      <c r="T1448" cm="1">
        <f t="array" ref="T1448">SUMPRODUCT(($G$2:$G$3117=G1448)*(S1448&gt;$S$2:$S$3117))+1</f>
        <v>1</v>
      </c>
      <c r="U1448" t="str">
        <f t="shared" si="182"/>
        <v xml:space="preserve">YARMOUTH </v>
      </c>
      <c r="V1448">
        <v>0</v>
      </c>
      <c r="W1448" t="s">
        <v>19</v>
      </c>
      <c r="X1448">
        <f t="shared" si="183"/>
        <v>2023</v>
      </c>
    </row>
    <row r="1449" spans="1:24" x14ac:dyDescent="0.25">
      <c r="A1449" s="10" t="str">
        <f t="shared" si="176"/>
        <v/>
      </c>
      <c r="B1449" s="10" t="str">
        <f t="shared" si="177"/>
        <v/>
      </c>
      <c r="C1449" s="10" t="str">
        <f t="shared" si="178"/>
        <v>Afternoon45048</v>
      </c>
      <c r="D1449" s="5" t="str">
        <f>IF('by region'!$C$2="Any","Any",'Fixture list'!W1449)&amp;M1449&amp;IF('by region'!$I$2="Any","Any",N1449)&amp;G1449</f>
        <v>AnyFlatAny45048</v>
      </c>
      <c r="E1449" s="5" t="e">
        <f>IF(I1449=#REF!,'Fixture list'!G1449,"")</f>
        <v>#REF!</v>
      </c>
      <c r="F1449" s="5" t="str">
        <f t="shared" si="179"/>
        <v>450483</v>
      </c>
      <c r="G1449" s="13">
        <v>45048</v>
      </c>
      <c r="H1449" s="14" t="s">
        <v>7</v>
      </c>
      <c r="I1449" s="14" t="s">
        <v>81</v>
      </c>
      <c r="J1449" s="14" t="s">
        <v>9</v>
      </c>
      <c r="K1449" s="14" t="s">
        <v>24</v>
      </c>
      <c r="L1449" s="14" t="s">
        <v>17</v>
      </c>
      <c r="M1449" s="14" t="s">
        <v>25</v>
      </c>
      <c r="N1449" s="14" t="s">
        <v>13</v>
      </c>
      <c r="O1449" s="14" t="s">
        <v>14</v>
      </c>
      <c r="P1449" s="14" t="s">
        <v>614</v>
      </c>
      <c r="Q1449" s="12">
        <f t="shared" si="180"/>
        <v>1</v>
      </c>
      <c r="R1449" s="12" cm="1">
        <f t="array" ref="R1449">SUMPRODUCT(($G$2:$G$3117=G1449)*(Q1449&gt;$Q$2:$Q$3117))+1</f>
        <v>1</v>
      </c>
      <c r="S1449" s="12">
        <f t="shared" si="181"/>
        <v>113374</v>
      </c>
      <c r="T1449" cm="1">
        <f t="array" ref="T1449">SUMPRODUCT(($G$2:$G$3117=G1449)*(S1449&gt;$S$2:$S$3117))+1</f>
        <v>3</v>
      </c>
      <c r="U1449" t="str">
        <f t="shared" si="182"/>
        <v xml:space="preserve">YARMOUTH </v>
      </c>
      <c r="V1449">
        <v>0</v>
      </c>
      <c r="W1449" t="s">
        <v>17</v>
      </c>
      <c r="X1449">
        <f t="shared" si="183"/>
        <v>2023</v>
      </c>
    </row>
    <row r="1450" spans="1:24" x14ac:dyDescent="0.25">
      <c r="A1450" s="10" t="str">
        <f t="shared" si="176"/>
        <v/>
      </c>
      <c r="B1450" s="10" t="str">
        <f t="shared" si="177"/>
        <v/>
      </c>
      <c r="C1450" s="10" t="str">
        <f t="shared" si="178"/>
        <v>Afternoon45070</v>
      </c>
      <c r="D1450" s="5" t="str">
        <f>IF('by region'!$C$2="Any","Any",'Fixture list'!W1450)&amp;M1450&amp;IF('by region'!$I$2="Any","Any",N1450)&amp;G1450</f>
        <v>AnyFlatAny45070</v>
      </c>
      <c r="E1450" s="5" t="e">
        <f>IF(I1450=#REF!,'Fixture list'!G1450,"")</f>
        <v>#REF!</v>
      </c>
      <c r="F1450" s="5" t="str">
        <f t="shared" si="179"/>
        <v>450702</v>
      </c>
      <c r="G1450" s="13">
        <v>45070</v>
      </c>
      <c r="H1450" s="14" t="s">
        <v>27</v>
      </c>
      <c r="I1450" s="14" t="s">
        <v>81</v>
      </c>
      <c r="J1450" s="14" t="s">
        <v>9</v>
      </c>
      <c r="K1450" s="14" t="s">
        <v>24</v>
      </c>
      <c r="L1450" s="14" t="s">
        <v>17</v>
      </c>
      <c r="M1450" s="14" t="s">
        <v>25</v>
      </c>
      <c r="N1450" s="14" t="s">
        <v>13</v>
      </c>
      <c r="O1450" s="14" t="s">
        <v>14</v>
      </c>
      <c r="P1450" s="14" t="s">
        <v>717</v>
      </c>
      <c r="Q1450" s="12">
        <f t="shared" si="180"/>
        <v>1</v>
      </c>
      <c r="R1450" s="12" cm="1">
        <f t="array" ref="R1450">SUMPRODUCT(($G$2:$G$3117=G1450)*(Q1450&gt;$Q$2:$Q$3117))+1</f>
        <v>1</v>
      </c>
      <c r="S1450" s="12">
        <f t="shared" si="181"/>
        <v>100527</v>
      </c>
      <c r="T1450" cm="1">
        <f t="array" ref="T1450">SUMPRODUCT(($G$2:$G$3117=G1450)*(S1450&gt;$S$2:$S$3117))+1</f>
        <v>2</v>
      </c>
      <c r="U1450" t="str">
        <f t="shared" si="182"/>
        <v xml:space="preserve">YARMOUTH </v>
      </c>
      <c r="V1450">
        <v>0</v>
      </c>
      <c r="W1450" t="s">
        <v>19</v>
      </c>
      <c r="X1450">
        <f t="shared" si="183"/>
        <v>2023</v>
      </c>
    </row>
    <row r="1451" spans="1:24" x14ac:dyDescent="0.25">
      <c r="A1451" s="10" t="str">
        <f t="shared" si="176"/>
        <v/>
      </c>
      <c r="B1451" s="10" t="str">
        <f t="shared" si="177"/>
        <v/>
      </c>
      <c r="C1451" s="10" t="str">
        <f t="shared" si="178"/>
        <v>Afternoon45078</v>
      </c>
      <c r="D1451" s="5" t="str">
        <f>IF('by region'!$C$2="Any","Any",'Fixture list'!W1451)&amp;M1451&amp;IF('by region'!$I$2="Any","Any",N1451)&amp;G1451</f>
        <v>AnyFlatAny45078</v>
      </c>
      <c r="E1451" s="5" t="e">
        <f>IF(I1451=#REF!,'Fixture list'!G1451,"")</f>
        <v>#REF!</v>
      </c>
      <c r="F1451" s="5" t="str">
        <f t="shared" si="179"/>
        <v>450783</v>
      </c>
      <c r="G1451" s="13">
        <v>45078</v>
      </c>
      <c r="H1451" s="14" t="s">
        <v>34</v>
      </c>
      <c r="I1451" s="14" t="s">
        <v>81</v>
      </c>
      <c r="J1451" s="14" t="s">
        <v>9</v>
      </c>
      <c r="K1451" s="14" t="s">
        <v>24</v>
      </c>
      <c r="L1451" s="14" t="s">
        <v>17</v>
      </c>
      <c r="M1451" s="14" t="s">
        <v>25</v>
      </c>
      <c r="N1451" s="14" t="s">
        <v>13</v>
      </c>
      <c r="O1451" s="14" t="s">
        <v>14</v>
      </c>
      <c r="P1451" s="14" t="s">
        <v>758</v>
      </c>
      <c r="Q1451" s="12">
        <f t="shared" si="180"/>
        <v>1</v>
      </c>
      <c r="R1451" s="12" cm="1">
        <f t="array" ref="R1451">SUMPRODUCT(($G$2:$G$3117=G1451)*(Q1451&gt;$Q$2:$Q$3117))+1</f>
        <v>1</v>
      </c>
      <c r="S1451" s="12">
        <f t="shared" si="181"/>
        <v>101868</v>
      </c>
      <c r="T1451" cm="1">
        <f t="array" ref="T1451">SUMPRODUCT(($G$2:$G$3117=G1451)*(S1451&gt;$S$2:$S$3117))+1</f>
        <v>3</v>
      </c>
      <c r="U1451" t="str">
        <f t="shared" si="182"/>
        <v xml:space="preserve">YARMOUTH </v>
      </c>
      <c r="V1451">
        <v>0</v>
      </c>
      <c r="W1451" t="s">
        <v>17</v>
      </c>
      <c r="X1451">
        <f t="shared" si="183"/>
        <v>2023</v>
      </c>
    </row>
    <row r="1452" spans="1:24" x14ac:dyDescent="0.25">
      <c r="A1452" s="10" t="str">
        <f t="shared" si="176"/>
        <v/>
      </c>
      <c r="B1452" s="10" t="str">
        <f t="shared" si="177"/>
        <v/>
      </c>
      <c r="C1452" s="10" t="str">
        <f t="shared" si="178"/>
        <v>Evening45085</v>
      </c>
      <c r="D1452" s="5" t="str">
        <f>IF('by region'!$C$2="Any","Any",'Fixture list'!W1452)&amp;M1452&amp;IF('by region'!$I$2="Any","Any",N1452)&amp;G1452</f>
        <v>AnyFlatAny45085</v>
      </c>
      <c r="E1452" s="5" t="e">
        <f>IF(I1452=#REF!,'Fixture list'!G1452,"")</f>
        <v>#REF!</v>
      </c>
      <c r="F1452" s="5" t="str">
        <f t="shared" si="179"/>
        <v>450855</v>
      </c>
      <c r="G1452" s="13">
        <v>45085</v>
      </c>
      <c r="H1452" s="14" t="s">
        <v>34</v>
      </c>
      <c r="I1452" s="14" t="s">
        <v>81</v>
      </c>
      <c r="J1452" s="14" t="s">
        <v>80</v>
      </c>
      <c r="K1452" s="14" t="s">
        <v>30</v>
      </c>
      <c r="L1452" s="14" t="s">
        <v>30</v>
      </c>
      <c r="M1452" s="14" t="s">
        <v>25</v>
      </c>
      <c r="N1452" s="14" t="s">
        <v>30</v>
      </c>
      <c r="O1452" s="14" t="s">
        <v>21</v>
      </c>
      <c r="P1452" s="14" t="s">
        <v>788</v>
      </c>
      <c r="Q1452" s="12">
        <f t="shared" si="180"/>
        <v>2</v>
      </c>
      <c r="R1452" s="12" cm="1">
        <f t="array" ref="R1452">SUMPRODUCT(($G$2:$G$3117=G1452)*(Q1452&gt;$Q$2:$Q$3117))+1</f>
        <v>4</v>
      </c>
      <c r="S1452" s="12">
        <f t="shared" si="181"/>
        <v>411884</v>
      </c>
      <c r="T1452" cm="1">
        <f t="array" ref="T1452">SUMPRODUCT(($G$2:$G$3117=G1452)*(S1452&gt;$S$2:$S$3117))+1</f>
        <v>5</v>
      </c>
      <c r="U1452" t="str">
        <f t="shared" si="182"/>
        <v>YARMOUTH †</v>
      </c>
      <c r="V1452">
        <v>1</v>
      </c>
      <c r="W1452" t="s">
        <v>11</v>
      </c>
      <c r="X1452">
        <f t="shared" si="183"/>
        <v>2023</v>
      </c>
    </row>
    <row r="1453" spans="1:24" x14ac:dyDescent="0.25">
      <c r="A1453" s="10" t="str">
        <f t="shared" si="176"/>
        <v/>
      </c>
      <c r="B1453" s="10" t="str">
        <f t="shared" si="177"/>
        <v/>
      </c>
      <c r="C1453" s="10" t="str">
        <f t="shared" si="178"/>
        <v>Afternoon45091</v>
      </c>
      <c r="D1453" s="5" t="str">
        <f>IF('by region'!$C$2="Any","Any",'Fixture list'!W1453)&amp;M1453&amp;IF('by region'!$I$2="Any","Any",N1453)&amp;G1453</f>
        <v>AnyFlatAny45091</v>
      </c>
      <c r="E1453" s="5" t="e">
        <f>IF(I1453=#REF!,'Fixture list'!G1453,"")</f>
        <v>#REF!</v>
      </c>
      <c r="F1453" s="5" t="str">
        <f t="shared" si="179"/>
        <v>450911</v>
      </c>
      <c r="G1453" s="13">
        <v>45091</v>
      </c>
      <c r="H1453" s="14" t="s">
        <v>27</v>
      </c>
      <c r="I1453" s="14" t="s">
        <v>81</v>
      </c>
      <c r="J1453" s="14" t="s">
        <v>9</v>
      </c>
      <c r="K1453" s="14" t="s">
        <v>24</v>
      </c>
      <c r="L1453" s="14" t="s">
        <v>17</v>
      </c>
      <c r="M1453" s="14" t="s">
        <v>25</v>
      </c>
      <c r="N1453" s="14" t="s">
        <v>13</v>
      </c>
      <c r="O1453" s="14" t="s">
        <v>14</v>
      </c>
      <c r="P1453" s="14" t="s">
        <v>818</v>
      </c>
      <c r="Q1453" s="12">
        <f t="shared" si="180"/>
        <v>1</v>
      </c>
      <c r="R1453" s="12" cm="1">
        <f t="array" ref="R1453">SUMPRODUCT(($G$2:$G$3117=G1453)*(Q1453&gt;$Q$2:$Q$3117))+1</f>
        <v>1</v>
      </c>
      <c r="S1453" s="12">
        <f t="shared" si="181"/>
        <v>100557</v>
      </c>
      <c r="T1453" cm="1">
        <f t="array" ref="T1453">SUMPRODUCT(($G$2:$G$3117=G1453)*(S1453&gt;$S$2:$S$3117))+1</f>
        <v>1</v>
      </c>
      <c r="U1453" t="str">
        <f t="shared" si="182"/>
        <v xml:space="preserve">YARMOUTH </v>
      </c>
      <c r="V1453">
        <v>1</v>
      </c>
      <c r="W1453" t="s">
        <v>11</v>
      </c>
      <c r="X1453">
        <f t="shared" si="183"/>
        <v>2023</v>
      </c>
    </row>
    <row r="1454" spans="1:24" x14ac:dyDescent="0.25">
      <c r="A1454" s="10" t="str">
        <f t="shared" si="176"/>
        <v/>
      </c>
      <c r="B1454" s="10" t="str">
        <f t="shared" si="177"/>
        <v/>
      </c>
      <c r="C1454" s="10" t="str">
        <f t="shared" si="178"/>
        <v>Afternoon45092</v>
      </c>
      <c r="D1454" s="5" t="str">
        <f>IF('by region'!$C$2="Any","Any",'Fixture list'!W1454)&amp;M1454&amp;IF('by region'!$I$2="Any","Any",N1454)&amp;G1454</f>
        <v>AnyFlatAny45092</v>
      </c>
      <c r="E1454" s="5" t="e">
        <f>IF(I1454=#REF!,'Fixture list'!G1454,"")</f>
        <v>#REF!</v>
      </c>
      <c r="F1454" s="5" t="str">
        <f t="shared" si="179"/>
        <v>450923</v>
      </c>
      <c r="G1454" s="13">
        <v>45092</v>
      </c>
      <c r="H1454" s="14" t="s">
        <v>34</v>
      </c>
      <c r="I1454" s="14" t="s">
        <v>81</v>
      </c>
      <c r="J1454" s="14" t="s">
        <v>9</v>
      </c>
      <c r="K1454" s="14" t="s">
        <v>24</v>
      </c>
      <c r="L1454" s="14" t="s">
        <v>17</v>
      </c>
      <c r="M1454" s="14" t="s">
        <v>25</v>
      </c>
      <c r="N1454" s="14" t="s">
        <v>13</v>
      </c>
      <c r="O1454" s="14" t="s">
        <v>14</v>
      </c>
      <c r="P1454" s="14" t="s">
        <v>823</v>
      </c>
      <c r="Q1454" s="12">
        <f t="shared" si="180"/>
        <v>1</v>
      </c>
      <c r="R1454" s="12" cm="1">
        <f t="array" ref="R1454">SUMPRODUCT(($G$2:$G$3117=G1454)*(Q1454&gt;$Q$2:$Q$3117))+1</f>
        <v>1</v>
      </c>
      <c r="S1454" s="12">
        <f t="shared" si="181"/>
        <v>101496</v>
      </c>
      <c r="T1454" cm="1">
        <f t="array" ref="T1454">SUMPRODUCT(($G$2:$G$3117=G1454)*(S1454&gt;$S$2:$S$3117))+1</f>
        <v>3</v>
      </c>
      <c r="U1454" t="str">
        <f t="shared" si="182"/>
        <v xml:space="preserve">YARMOUTH </v>
      </c>
      <c r="V1454">
        <v>0</v>
      </c>
      <c r="W1454" t="s">
        <v>19</v>
      </c>
      <c r="X1454">
        <f t="shared" si="183"/>
        <v>2023</v>
      </c>
    </row>
    <row r="1455" spans="1:24" x14ac:dyDescent="0.25">
      <c r="A1455" s="10" t="str">
        <f t="shared" si="176"/>
        <v/>
      </c>
      <c r="B1455" s="10" t="str">
        <f t="shared" si="177"/>
        <v/>
      </c>
      <c r="C1455" s="10" t="str">
        <f t="shared" si="178"/>
        <v>Afternoon45107</v>
      </c>
      <c r="D1455" s="5" t="str">
        <f>IF('by region'!$C$2="Any","Any",'Fixture list'!W1455)&amp;M1455&amp;IF('by region'!$I$2="Any","Any",N1455)&amp;G1455</f>
        <v>AnyFlatAny45107</v>
      </c>
      <c r="E1455" s="5" t="e">
        <f>IF(I1455=#REF!,'Fixture list'!G1455,"")</f>
        <v>#REF!</v>
      </c>
      <c r="F1455" s="5" t="str">
        <f t="shared" si="179"/>
        <v>451071</v>
      </c>
      <c r="G1455" s="13">
        <v>45107</v>
      </c>
      <c r="H1455" s="14" t="s">
        <v>35</v>
      </c>
      <c r="I1455" s="14" t="s">
        <v>81</v>
      </c>
      <c r="J1455" s="14" t="s">
        <v>9</v>
      </c>
      <c r="K1455" s="14" t="s">
        <v>24</v>
      </c>
      <c r="L1455" s="14" t="s">
        <v>17</v>
      </c>
      <c r="M1455" s="14" t="s">
        <v>25</v>
      </c>
      <c r="N1455" s="14" t="s">
        <v>13</v>
      </c>
      <c r="O1455" s="14" t="s">
        <v>14</v>
      </c>
      <c r="P1455" s="14" t="s">
        <v>898</v>
      </c>
      <c r="Q1455" s="12">
        <f t="shared" si="180"/>
        <v>1</v>
      </c>
      <c r="R1455" s="12" cm="1">
        <f t="array" ref="R1455">SUMPRODUCT(($G$2:$G$3117=G1455)*(Q1455&gt;$Q$2:$Q$3117))+1</f>
        <v>1</v>
      </c>
      <c r="S1455" s="12">
        <f t="shared" si="181"/>
        <v>100795</v>
      </c>
      <c r="T1455" cm="1">
        <f t="array" ref="T1455">SUMPRODUCT(($G$2:$G$3117=G1455)*(S1455&gt;$S$2:$S$3117))+1</f>
        <v>1</v>
      </c>
      <c r="U1455" t="str">
        <f t="shared" si="182"/>
        <v xml:space="preserve">YARMOUTH </v>
      </c>
      <c r="V1455">
        <v>0</v>
      </c>
      <c r="W1455" t="s">
        <v>17</v>
      </c>
      <c r="X1455">
        <f t="shared" si="183"/>
        <v>2023</v>
      </c>
    </row>
    <row r="1456" spans="1:24" x14ac:dyDescent="0.25">
      <c r="A1456" s="10" t="str">
        <f t="shared" si="176"/>
        <v/>
      </c>
      <c r="B1456" s="10" t="str">
        <f t="shared" si="177"/>
        <v/>
      </c>
      <c r="C1456" s="10" t="str">
        <f t="shared" si="178"/>
        <v>Afternoon45113</v>
      </c>
      <c r="D1456" s="5" t="str">
        <f>IF('by region'!$C$2="Any","Any",'Fixture list'!W1456)&amp;M1456&amp;IF('by region'!$I$2="Any","Any",N1456)&amp;G1456</f>
        <v>AnyFlatAny45113</v>
      </c>
      <c r="E1456" s="5" t="e">
        <f>IF(I1456=#REF!,'Fixture list'!G1456,"")</f>
        <v>#REF!</v>
      </c>
      <c r="F1456" s="5" t="str">
        <f t="shared" si="179"/>
        <v>451133</v>
      </c>
      <c r="G1456" s="13">
        <v>45113</v>
      </c>
      <c r="H1456" s="14" t="s">
        <v>34</v>
      </c>
      <c r="I1456" s="14" t="s">
        <v>81</v>
      </c>
      <c r="J1456" s="14" t="s">
        <v>9</v>
      </c>
      <c r="K1456" s="14" t="s">
        <v>24</v>
      </c>
      <c r="L1456" s="14" t="s">
        <v>17</v>
      </c>
      <c r="M1456" s="14" t="s">
        <v>25</v>
      </c>
      <c r="N1456" s="14" t="s">
        <v>13</v>
      </c>
      <c r="O1456" s="14" t="s">
        <v>14</v>
      </c>
      <c r="P1456" s="14" t="s">
        <v>925</v>
      </c>
      <c r="Q1456" s="12">
        <f t="shared" si="180"/>
        <v>1</v>
      </c>
      <c r="R1456" s="12" cm="1">
        <f t="array" ref="R1456">SUMPRODUCT(($G$2:$G$3117=G1456)*(Q1456&gt;$Q$2:$Q$3117))+1</f>
        <v>1</v>
      </c>
      <c r="S1456" s="12">
        <f t="shared" si="181"/>
        <v>101851</v>
      </c>
      <c r="T1456" cm="1">
        <f t="array" ref="T1456">SUMPRODUCT(($G$2:$G$3117=G1456)*(S1456&gt;$S$2:$S$3117))+1</f>
        <v>3</v>
      </c>
      <c r="U1456" t="str">
        <f t="shared" si="182"/>
        <v xml:space="preserve">YARMOUTH </v>
      </c>
      <c r="V1456">
        <v>0</v>
      </c>
      <c r="W1456" t="s">
        <v>19</v>
      </c>
      <c r="X1456">
        <f t="shared" si="183"/>
        <v>2023</v>
      </c>
    </row>
    <row r="1457" spans="1:25" x14ac:dyDescent="0.25">
      <c r="A1457" s="10" t="str">
        <f t="shared" si="176"/>
        <v/>
      </c>
      <c r="B1457" s="10" t="str">
        <f t="shared" si="177"/>
        <v/>
      </c>
      <c r="C1457" s="10" t="str">
        <f t="shared" si="178"/>
        <v>Afternoon45119</v>
      </c>
      <c r="D1457" s="5" t="str">
        <f>IF('by region'!$C$2="Any","Any",'Fixture list'!W1457)&amp;M1457&amp;IF('by region'!$I$2="Any","Any",N1457)&amp;G1457</f>
        <v>AnyFlatAny45119</v>
      </c>
      <c r="E1457" s="5" t="e">
        <f>IF(I1457=#REF!,'Fixture list'!G1457,"")</f>
        <v>#REF!</v>
      </c>
      <c r="F1457" s="5" t="str">
        <f t="shared" si="179"/>
        <v>451191</v>
      </c>
      <c r="G1457" s="13">
        <v>45119</v>
      </c>
      <c r="H1457" s="14" t="s">
        <v>27</v>
      </c>
      <c r="I1457" s="14" t="s">
        <v>81</v>
      </c>
      <c r="J1457" s="14" t="s">
        <v>9</v>
      </c>
      <c r="K1457" s="14" t="s">
        <v>24</v>
      </c>
      <c r="L1457" s="14" t="s">
        <v>17</v>
      </c>
      <c r="M1457" s="14" t="s">
        <v>25</v>
      </c>
      <c r="N1457" s="14" t="s">
        <v>13</v>
      </c>
      <c r="O1457" s="14" t="s">
        <v>14</v>
      </c>
      <c r="P1457" s="14" t="s">
        <v>953</v>
      </c>
      <c r="Q1457" s="12">
        <f t="shared" si="180"/>
        <v>1</v>
      </c>
      <c r="R1457" s="12" cm="1">
        <f t="array" ref="R1457">SUMPRODUCT(($G$2:$G$3117=G1457)*(Q1457&gt;$Q$2:$Q$3117))+1</f>
        <v>1</v>
      </c>
      <c r="S1457" s="12">
        <f t="shared" si="181"/>
        <v>100493</v>
      </c>
      <c r="T1457" cm="1">
        <f t="array" ref="T1457">SUMPRODUCT(($G$2:$G$3117=G1457)*(S1457&gt;$S$2:$S$3117))+1</f>
        <v>1</v>
      </c>
      <c r="U1457" t="str">
        <f t="shared" si="182"/>
        <v xml:space="preserve">YARMOUTH </v>
      </c>
      <c r="V1457">
        <v>0</v>
      </c>
      <c r="W1457" t="s">
        <v>19</v>
      </c>
      <c r="X1457">
        <f t="shared" si="183"/>
        <v>2023</v>
      </c>
    </row>
    <row r="1458" spans="1:25" s="11" customFormat="1" x14ac:dyDescent="0.25">
      <c r="A1458" s="10" t="str">
        <f t="shared" si="176"/>
        <v/>
      </c>
      <c r="B1458" s="10" t="str">
        <f t="shared" si="177"/>
        <v/>
      </c>
      <c r="C1458" s="10" t="str">
        <f t="shared" si="178"/>
        <v>Evening45126</v>
      </c>
      <c r="D1458" s="5" t="str">
        <f>IF('by region'!$C$2="Any","Any",'Fixture list'!W1458)&amp;M1458&amp;IF('by region'!$I$2="Any","Any",N1458)&amp;G1458</f>
        <v>AnyFlatAny45126</v>
      </c>
      <c r="E1458" s="5" t="e">
        <f>IF(I1458=#REF!,'Fixture list'!G1458,"")</f>
        <v>#REF!</v>
      </c>
      <c r="F1458" s="5" t="str">
        <f t="shared" si="179"/>
        <v>451265</v>
      </c>
      <c r="G1458" s="13">
        <v>45126</v>
      </c>
      <c r="H1458" s="14" t="s">
        <v>27</v>
      </c>
      <c r="I1458" s="14" t="s">
        <v>81</v>
      </c>
      <c r="J1458" s="14" t="s">
        <v>80</v>
      </c>
      <c r="K1458" s="14" t="s">
        <v>24</v>
      </c>
      <c r="L1458" s="14" t="s">
        <v>17</v>
      </c>
      <c r="M1458" s="14" t="s">
        <v>25</v>
      </c>
      <c r="N1458" s="14" t="s">
        <v>13</v>
      </c>
      <c r="O1458" s="14" t="s">
        <v>14</v>
      </c>
      <c r="P1458" s="14" t="s">
        <v>983</v>
      </c>
      <c r="Q1458" s="12">
        <f t="shared" si="180"/>
        <v>2</v>
      </c>
      <c r="R1458" s="12" cm="1">
        <f t="array" ref="R1458">SUMPRODUCT(($G$2:$G$3117=G1458)*(Q1458&gt;$Q$2:$Q$3117))+1</f>
        <v>4</v>
      </c>
      <c r="S1458" s="12">
        <f t="shared" si="181"/>
        <v>401847</v>
      </c>
      <c r="T1458" cm="1">
        <f t="array" ref="T1458">SUMPRODUCT(($G$2:$G$3117=G1458)*(S1458&gt;$S$2:$S$3117))+1</f>
        <v>5</v>
      </c>
      <c r="U1458" t="str">
        <f t="shared" si="182"/>
        <v>YARMOUTH †</v>
      </c>
      <c r="V1458" s="11">
        <v>0</v>
      </c>
      <c r="W1458" s="11" t="s">
        <v>11</v>
      </c>
      <c r="X1458">
        <f t="shared" si="183"/>
        <v>2023</v>
      </c>
      <c r="Y1458"/>
    </row>
    <row r="1459" spans="1:25" x14ac:dyDescent="0.25">
      <c r="A1459" s="10" t="str">
        <f t="shared" si="176"/>
        <v/>
      </c>
      <c r="B1459" s="10" t="str">
        <f t="shared" si="177"/>
        <v/>
      </c>
      <c r="C1459" s="10" t="str">
        <f t="shared" si="178"/>
        <v>Afternoon45134</v>
      </c>
      <c r="D1459" s="5" t="str">
        <f>IF('by region'!$C$2="Any","Any",'Fixture list'!W1459)&amp;M1459&amp;IF('by region'!$I$2="Any","Any",N1459)&amp;G1459</f>
        <v>AnyFlatAny45134</v>
      </c>
      <c r="E1459" s="5" t="e">
        <f>IF(I1459=#REF!,'Fixture list'!G1459,"")</f>
        <v>#REF!</v>
      </c>
      <c r="F1459" s="5" t="str">
        <f t="shared" si="179"/>
        <v>451343</v>
      </c>
      <c r="G1459" s="13">
        <v>45134</v>
      </c>
      <c r="H1459" s="14" t="s">
        <v>34</v>
      </c>
      <c r="I1459" s="14" t="s">
        <v>81</v>
      </c>
      <c r="J1459" s="14" t="s">
        <v>9</v>
      </c>
      <c r="K1459" s="14" t="s">
        <v>24</v>
      </c>
      <c r="L1459" s="14" t="s">
        <v>17</v>
      </c>
      <c r="M1459" s="14" t="s">
        <v>25</v>
      </c>
      <c r="N1459" s="14" t="s">
        <v>13</v>
      </c>
      <c r="O1459" s="14" t="s">
        <v>14</v>
      </c>
      <c r="P1459" s="14" t="s">
        <v>1022</v>
      </c>
      <c r="Q1459" s="12">
        <f t="shared" si="180"/>
        <v>1</v>
      </c>
      <c r="R1459" s="12" cm="1">
        <f t="array" ref="R1459">SUMPRODUCT(($G$2:$G$3117=G1459)*(Q1459&gt;$Q$2:$Q$3117))+1</f>
        <v>1</v>
      </c>
      <c r="S1459" s="12">
        <f t="shared" si="181"/>
        <v>101874</v>
      </c>
      <c r="T1459" cm="1">
        <f t="array" ref="T1459">SUMPRODUCT(($G$2:$G$3117=G1459)*(S1459&gt;$S$2:$S$3117))+1</f>
        <v>3</v>
      </c>
      <c r="U1459" t="str">
        <f t="shared" si="182"/>
        <v xml:space="preserve">YARMOUTH </v>
      </c>
      <c r="V1459">
        <v>0</v>
      </c>
      <c r="W1459" t="s">
        <v>17</v>
      </c>
      <c r="X1459">
        <f t="shared" si="183"/>
        <v>2023</v>
      </c>
    </row>
    <row r="1460" spans="1:25" x14ac:dyDescent="0.25">
      <c r="A1460" s="10" t="str">
        <f t="shared" si="176"/>
        <v/>
      </c>
      <c r="B1460" s="10" t="str">
        <f t="shared" si="177"/>
        <v/>
      </c>
      <c r="C1460" s="10" t="str">
        <f t="shared" si="178"/>
        <v>Afternoon45139</v>
      </c>
      <c r="D1460" s="5" t="str">
        <f>IF('by region'!$C$2="Any","Any",'Fixture list'!W1460)&amp;M1460&amp;IF('by region'!$I$2="Any","Any",N1460)&amp;G1460</f>
        <v>AnyFlatAny45139</v>
      </c>
      <c r="E1460" s="5" t="e">
        <f>IF(I1460=#REF!,'Fixture list'!G1460,"")</f>
        <v>#REF!</v>
      </c>
      <c r="F1460" s="5" t="str">
        <f t="shared" si="179"/>
        <v>451393</v>
      </c>
      <c r="G1460" s="13">
        <v>45139</v>
      </c>
      <c r="H1460" s="14" t="s">
        <v>7</v>
      </c>
      <c r="I1460" s="14" t="s">
        <v>81</v>
      </c>
      <c r="J1460" s="14" t="s">
        <v>9</v>
      </c>
      <c r="K1460" s="14" t="s">
        <v>24</v>
      </c>
      <c r="L1460" s="14" t="s">
        <v>17</v>
      </c>
      <c r="M1460" s="14" t="s">
        <v>25</v>
      </c>
      <c r="N1460" s="14" t="s">
        <v>13</v>
      </c>
      <c r="O1460" s="14" t="s">
        <v>14</v>
      </c>
      <c r="P1460" s="14" t="s">
        <v>1044</v>
      </c>
      <c r="Q1460" s="12">
        <f t="shared" si="180"/>
        <v>1</v>
      </c>
      <c r="R1460" s="12" cm="1">
        <f t="array" ref="R1460">SUMPRODUCT(($G$2:$G$3117=G1460)*(Q1460&gt;$Q$2:$Q$3117))+1</f>
        <v>1</v>
      </c>
      <c r="S1460" s="12">
        <f t="shared" si="181"/>
        <v>101856</v>
      </c>
      <c r="T1460" cm="1">
        <f t="array" ref="T1460">SUMPRODUCT(($G$2:$G$3117=G1460)*(S1460&gt;$S$2:$S$3117))+1</f>
        <v>3</v>
      </c>
      <c r="U1460" t="str">
        <f t="shared" si="182"/>
        <v xml:space="preserve">YARMOUTH </v>
      </c>
      <c r="V1460">
        <v>0</v>
      </c>
      <c r="W1460" t="s">
        <v>11</v>
      </c>
      <c r="X1460">
        <f t="shared" si="183"/>
        <v>2023</v>
      </c>
    </row>
    <row r="1461" spans="1:25" x14ac:dyDescent="0.25">
      <c r="A1461" s="10" t="str">
        <f t="shared" si="176"/>
        <v/>
      </c>
      <c r="B1461" s="10" t="str">
        <f t="shared" si="177"/>
        <v/>
      </c>
      <c r="C1461" s="10" t="str">
        <f t="shared" si="178"/>
        <v>Evening45147</v>
      </c>
      <c r="D1461" s="5" t="str">
        <f>IF('by region'!$C$2="Any","Any",'Fixture list'!W1461)&amp;M1461&amp;IF('by region'!$I$2="Any","Any",N1461)&amp;G1461</f>
        <v>AnyFlatAny45147</v>
      </c>
      <c r="E1461" s="5" t="e">
        <f>IF(I1461=#REF!,'Fixture list'!G1461,"")</f>
        <v>#REF!</v>
      </c>
      <c r="F1461" s="5" t="str">
        <f t="shared" si="179"/>
        <v>451475</v>
      </c>
      <c r="G1461" s="13">
        <v>45147</v>
      </c>
      <c r="H1461" s="14" t="s">
        <v>27</v>
      </c>
      <c r="I1461" s="14" t="s">
        <v>81</v>
      </c>
      <c r="J1461" s="14" t="s">
        <v>80</v>
      </c>
      <c r="K1461" s="14" t="s">
        <v>24</v>
      </c>
      <c r="L1461" s="14" t="s">
        <v>17</v>
      </c>
      <c r="M1461" s="14" t="s">
        <v>25</v>
      </c>
      <c r="N1461" s="14" t="s">
        <v>13</v>
      </c>
      <c r="O1461" s="14" t="s">
        <v>14</v>
      </c>
      <c r="P1461" s="14" t="s">
        <v>1083</v>
      </c>
      <c r="Q1461" s="12">
        <f t="shared" si="180"/>
        <v>2</v>
      </c>
      <c r="R1461" s="12" cm="1">
        <f t="array" ref="R1461">SUMPRODUCT(($G$2:$G$3117=G1461)*(Q1461&gt;$Q$2:$Q$3117))+1</f>
        <v>4</v>
      </c>
      <c r="S1461" s="12">
        <f t="shared" si="181"/>
        <v>401876</v>
      </c>
      <c r="T1461" cm="1">
        <f t="array" ref="T1461">SUMPRODUCT(($G$2:$G$3117=G1461)*(S1461&gt;$S$2:$S$3117))+1</f>
        <v>5</v>
      </c>
      <c r="U1461" t="str">
        <f t="shared" si="182"/>
        <v>YARMOUTH †</v>
      </c>
      <c r="V1461">
        <v>0</v>
      </c>
      <c r="W1461" t="s">
        <v>17</v>
      </c>
      <c r="X1461">
        <f t="shared" si="183"/>
        <v>2023</v>
      </c>
    </row>
    <row r="1462" spans="1:25" x14ac:dyDescent="0.25">
      <c r="A1462" s="10" t="str">
        <f t="shared" si="176"/>
        <v/>
      </c>
      <c r="B1462" s="10" t="str">
        <f t="shared" si="177"/>
        <v/>
      </c>
      <c r="C1462" s="10" t="str">
        <f t="shared" si="178"/>
        <v>Afternoon45148</v>
      </c>
      <c r="D1462" s="5" t="str">
        <f>IF('by region'!$C$2="Any","Any",'Fixture list'!W1462)&amp;M1462&amp;IF('by region'!$I$2="Any","Any",N1462)&amp;G1462</f>
        <v>AnyFlatAny45148</v>
      </c>
      <c r="E1462" s="5" t="e">
        <f>IF(I1462=#REF!,'Fixture list'!G1462,"")</f>
        <v>#REF!</v>
      </c>
      <c r="F1462" s="5" t="str">
        <f t="shared" si="179"/>
        <v>451483</v>
      </c>
      <c r="G1462" s="13">
        <v>45148</v>
      </c>
      <c r="H1462" s="14" t="s">
        <v>34</v>
      </c>
      <c r="I1462" s="14" t="s">
        <v>81</v>
      </c>
      <c r="J1462" s="14" t="s">
        <v>9</v>
      </c>
      <c r="K1462" s="14" t="s">
        <v>24</v>
      </c>
      <c r="L1462" s="14" t="s">
        <v>17</v>
      </c>
      <c r="M1462" s="14" t="s">
        <v>25</v>
      </c>
      <c r="N1462" s="14" t="s">
        <v>13</v>
      </c>
      <c r="O1462" s="14" t="s">
        <v>14</v>
      </c>
      <c r="P1462" s="14" t="s">
        <v>1088</v>
      </c>
      <c r="Q1462" s="12">
        <f t="shared" si="180"/>
        <v>1</v>
      </c>
      <c r="R1462" s="12" cm="1">
        <f t="array" ref="R1462">SUMPRODUCT(($G$2:$G$3117=G1462)*(Q1462&gt;$Q$2:$Q$3117))+1</f>
        <v>1</v>
      </c>
      <c r="S1462" s="12">
        <f t="shared" si="181"/>
        <v>101637</v>
      </c>
      <c r="T1462" cm="1">
        <f t="array" ref="T1462">SUMPRODUCT(($G$2:$G$3117=G1462)*(S1462&gt;$S$2:$S$3117))+1</f>
        <v>3</v>
      </c>
      <c r="U1462" t="str">
        <f t="shared" si="182"/>
        <v xml:space="preserve">YARMOUTH </v>
      </c>
      <c r="V1462">
        <v>0</v>
      </c>
      <c r="W1462" t="s">
        <v>19</v>
      </c>
      <c r="X1462">
        <f t="shared" si="183"/>
        <v>2023</v>
      </c>
    </row>
    <row r="1463" spans="1:25" x14ac:dyDescent="0.25">
      <c r="A1463" s="10" t="str">
        <f t="shared" si="176"/>
        <v/>
      </c>
      <c r="B1463" s="10" t="str">
        <f t="shared" si="177"/>
        <v/>
      </c>
      <c r="C1463" s="10" t="str">
        <f t="shared" si="178"/>
        <v>Afternoon45154</v>
      </c>
      <c r="D1463" s="5" t="str">
        <f>IF('by region'!$C$2="Any","Any",'Fixture list'!W1463)&amp;M1463&amp;IF('by region'!$I$2="Any","Any",N1463)&amp;G1463</f>
        <v>AnyFlatAny45154</v>
      </c>
      <c r="E1463" s="5" t="e">
        <f>IF(I1463=#REF!,'Fixture list'!G1463,"")</f>
        <v>#REF!</v>
      </c>
      <c r="F1463" s="5" t="str">
        <f t="shared" si="179"/>
        <v>451542</v>
      </c>
      <c r="G1463" s="13">
        <v>45154</v>
      </c>
      <c r="H1463" s="14" t="s">
        <v>27</v>
      </c>
      <c r="I1463" s="14" t="s">
        <v>81</v>
      </c>
      <c r="J1463" s="14" t="s">
        <v>9</v>
      </c>
      <c r="K1463" s="14" t="s">
        <v>24</v>
      </c>
      <c r="L1463" s="14" t="s">
        <v>17</v>
      </c>
      <c r="M1463" s="14" t="s">
        <v>25</v>
      </c>
      <c r="N1463" s="14" t="s">
        <v>13</v>
      </c>
      <c r="O1463" s="14" t="s">
        <v>14</v>
      </c>
      <c r="P1463" s="14" t="s">
        <v>1114</v>
      </c>
      <c r="Q1463" s="12">
        <f t="shared" si="180"/>
        <v>1</v>
      </c>
      <c r="R1463" s="12" cm="1">
        <f t="array" ref="R1463">SUMPRODUCT(($G$2:$G$3117=G1463)*(Q1463&gt;$Q$2:$Q$3117))+1</f>
        <v>1</v>
      </c>
      <c r="S1463" s="12">
        <f t="shared" si="181"/>
        <v>101214</v>
      </c>
      <c r="T1463" cm="1">
        <f t="array" ref="T1463">SUMPRODUCT(($G$2:$G$3117=G1463)*(S1463&gt;$S$2:$S$3117))+1</f>
        <v>2</v>
      </c>
      <c r="U1463" t="str">
        <f t="shared" si="182"/>
        <v xml:space="preserve">YARMOUTH </v>
      </c>
      <c r="V1463">
        <v>1</v>
      </c>
      <c r="W1463" t="s">
        <v>11</v>
      </c>
      <c r="X1463">
        <f t="shared" si="183"/>
        <v>2023</v>
      </c>
    </row>
    <row r="1464" spans="1:25" x14ac:dyDescent="0.25">
      <c r="A1464" s="10" t="str">
        <f t="shared" si="176"/>
        <v/>
      </c>
      <c r="B1464" s="10" t="str">
        <f t="shared" si="177"/>
        <v/>
      </c>
      <c r="C1464" s="10" t="str">
        <f t="shared" si="178"/>
        <v>Afternoon45165</v>
      </c>
      <c r="D1464" s="5" t="str">
        <f>IF('by region'!$C$2="Any","Any",'Fixture list'!W1464)&amp;M1464&amp;IF('by region'!$I$2="Any","Any",N1464)&amp;G1464</f>
        <v>AnyFlatAny45165</v>
      </c>
      <c r="E1464" s="5" t="e">
        <f>IF(I1464=#REF!,'Fixture list'!G1464,"")</f>
        <v>#REF!</v>
      </c>
      <c r="F1464" s="5" t="str">
        <f t="shared" si="179"/>
        <v>451653</v>
      </c>
      <c r="G1464" s="13">
        <v>45165</v>
      </c>
      <c r="H1464" s="14" t="s">
        <v>40</v>
      </c>
      <c r="I1464" s="14" t="s">
        <v>81</v>
      </c>
      <c r="J1464" s="14" t="s">
        <v>9</v>
      </c>
      <c r="K1464" s="14" t="s">
        <v>24</v>
      </c>
      <c r="L1464" s="14" t="s">
        <v>19</v>
      </c>
      <c r="M1464" s="14" t="s">
        <v>25</v>
      </c>
      <c r="N1464" s="14" t="s">
        <v>13</v>
      </c>
      <c r="O1464" s="14" t="s">
        <v>14</v>
      </c>
      <c r="P1464" s="14" t="s">
        <v>1164</v>
      </c>
      <c r="Q1464" s="12">
        <f t="shared" si="180"/>
        <v>1</v>
      </c>
      <c r="R1464" s="12" cm="1">
        <f t="array" ref="R1464">SUMPRODUCT(($G$2:$G$3117=G1464)*(Q1464&gt;$Q$2:$Q$3117))+1</f>
        <v>1</v>
      </c>
      <c r="S1464" s="12">
        <f t="shared" si="181"/>
        <v>101877</v>
      </c>
      <c r="T1464" cm="1">
        <f t="array" ref="T1464">SUMPRODUCT(($G$2:$G$3117=G1464)*(S1464&gt;$S$2:$S$3117))+1</f>
        <v>3</v>
      </c>
      <c r="U1464" t="str">
        <f t="shared" si="182"/>
        <v xml:space="preserve">YARMOUTH </v>
      </c>
      <c r="V1464">
        <v>1</v>
      </c>
      <c r="W1464" t="s">
        <v>11</v>
      </c>
      <c r="X1464">
        <f t="shared" si="183"/>
        <v>2023</v>
      </c>
    </row>
    <row r="1465" spans="1:25" x14ac:dyDescent="0.25">
      <c r="A1465" s="10" t="str">
        <f t="shared" si="176"/>
        <v/>
      </c>
      <c r="B1465" s="10" t="str">
        <f t="shared" si="177"/>
        <v/>
      </c>
      <c r="C1465" s="10" t="str">
        <f t="shared" si="178"/>
        <v>Afternoon45188</v>
      </c>
      <c r="D1465" s="5" t="str">
        <f>IF('by region'!$C$2="Any","Any",'Fixture list'!W1465)&amp;M1465&amp;IF('by region'!$I$2="Any","Any",N1465)&amp;G1465</f>
        <v>AnyFlatAny45188</v>
      </c>
      <c r="E1465" s="5" t="e">
        <f>IF(I1465=#REF!,'Fixture list'!G1465,"")</f>
        <v>#REF!</v>
      </c>
      <c r="F1465" s="5" t="str">
        <f t="shared" si="179"/>
        <v>451883</v>
      </c>
      <c r="G1465" s="13">
        <v>45188</v>
      </c>
      <c r="H1465" s="14" t="s">
        <v>7</v>
      </c>
      <c r="I1465" s="14" t="s">
        <v>81</v>
      </c>
      <c r="J1465" s="14" t="s">
        <v>9</v>
      </c>
      <c r="K1465" s="14" t="s">
        <v>24</v>
      </c>
      <c r="L1465" s="14" t="s">
        <v>17</v>
      </c>
      <c r="M1465" s="14" t="s">
        <v>25</v>
      </c>
      <c r="N1465" s="14" t="s">
        <v>13</v>
      </c>
      <c r="O1465" s="14" t="s">
        <v>14</v>
      </c>
      <c r="P1465" s="14" t="s">
        <v>1261</v>
      </c>
      <c r="Q1465" s="12">
        <f t="shared" si="180"/>
        <v>1</v>
      </c>
      <c r="R1465" s="12" cm="1">
        <f t="array" ref="R1465">SUMPRODUCT(($G$2:$G$3117=G1465)*(Q1465&gt;$Q$2:$Q$3117))+1</f>
        <v>1</v>
      </c>
      <c r="S1465" s="12">
        <f t="shared" si="181"/>
        <v>101862</v>
      </c>
      <c r="T1465" cm="1">
        <f t="array" ref="T1465">SUMPRODUCT(($G$2:$G$3117=G1465)*(S1465&gt;$S$2:$S$3117))+1</f>
        <v>3</v>
      </c>
      <c r="U1465" t="str">
        <f t="shared" si="182"/>
        <v xml:space="preserve">YARMOUTH </v>
      </c>
      <c r="V1465">
        <v>0</v>
      </c>
      <c r="W1465" t="s">
        <v>17</v>
      </c>
      <c r="X1465">
        <f t="shared" si="183"/>
        <v>2023</v>
      </c>
    </row>
    <row r="1466" spans="1:25" x14ac:dyDescent="0.25">
      <c r="A1466" s="10" t="str">
        <f t="shared" si="176"/>
        <v/>
      </c>
      <c r="B1466" s="10" t="str">
        <f t="shared" si="177"/>
        <v/>
      </c>
      <c r="C1466" s="10" t="str">
        <f t="shared" si="178"/>
        <v>Afternoon45189</v>
      </c>
      <c r="D1466" s="5" t="str">
        <f>IF('by region'!$C$2="Any","Any",'Fixture list'!W1466)&amp;M1466&amp;IF('by region'!$I$2="Any","Any",N1466)&amp;G1466</f>
        <v>AnyFlatAny45189</v>
      </c>
      <c r="E1466" s="5" t="e">
        <f>IF(I1466=#REF!,'Fixture list'!G1466,"")</f>
        <v>#REF!</v>
      </c>
      <c r="F1466" s="5" t="str">
        <f t="shared" si="179"/>
        <v>451893</v>
      </c>
      <c r="G1466" s="13">
        <v>45189</v>
      </c>
      <c r="H1466" s="14" t="s">
        <v>27</v>
      </c>
      <c r="I1466" s="14" t="s">
        <v>81</v>
      </c>
      <c r="J1466" s="14" t="s">
        <v>9</v>
      </c>
      <c r="K1466" s="14" t="s">
        <v>24</v>
      </c>
      <c r="L1466" s="14" t="s">
        <v>11</v>
      </c>
      <c r="M1466" s="14" t="s">
        <v>25</v>
      </c>
      <c r="N1466" s="14" t="s">
        <v>13</v>
      </c>
      <c r="O1466" s="14" t="s">
        <v>14</v>
      </c>
      <c r="P1466" s="14" t="s">
        <v>1265</v>
      </c>
      <c r="Q1466" s="12">
        <f t="shared" si="180"/>
        <v>1</v>
      </c>
      <c r="R1466" s="12" cm="1">
        <f t="array" ref="R1466">SUMPRODUCT(($G$2:$G$3117=G1466)*(Q1466&gt;$Q$2:$Q$3117))+1</f>
        <v>1</v>
      </c>
      <c r="S1466" s="12">
        <f t="shared" si="181"/>
        <v>101863</v>
      </c>
      <c r="T1466" cm="1">
        <f t="array" ref="T1466">SUMPRODUCT(($G$2:$G$3117=G1466)*(S1466&gt;$S$2:$S$3117))+1</f>
        <v>3</v>
      </c>
      <c r="U1466" t="str">
        <f t="shared" si="182"/>
        <v xml:space="preserve">YARMOUTH </v>
      </c>
      <c r="V1466">
        <v>0</v>
      </c>
      <c r="W1466" t="s">
        <v>11</v>
      </c>
      <c r="X1466">
        <f t="shared" si="183"/>
        <v>2023</v>
      </c>
    </row>
    <row r="1467" spans="1:25" x14ac:dyDescent="0.25">
      <c r="A1467" s="10" t="str">
        <f t="shared" si="176"/>
        <v/>
      </c>
      <c r="B1467" s="10" t="str">
        <f t="shared" si="177"/>
        <v/>
      </c>
      <c r="C1467" s="10" t="str">
        <f t="shared" si="178"/>
        <v>Afternoon45190</v>
      </c>
      <c r="D1467" s="5" t="str">
        <f>IF('by region'!$C$2="Any","Any",'Fixture list'!W1467)&amp;M1467&amp;IF('by region'!$I$2="Any","Any",N1467)&amp;G1467</f>
        <v>AnyFlatAny45190</v>
      </c>
      <c r="E1467" s="5" t="e">
        <f>IF(I1467=#REF!,'Fixture list'!G1467,"")</f>
        <v>#REF!</v>
      </c>
      <c r="F1467" s="5" t="str">
        <f t="shared" si="179"/>
        <v>451903</v>
      </c>
      <c r="G1467" s="13">
        <v>45190</v>
      </c>
      <c r="H1467" s="14" t="s">
        <v>34</v>
      </c>
      <c r="I1467" s="14" t="s">
        <v>81</v>
      </c>
      <c r="J1467" s="14" t="s">
        <v>9</v>
      </c>
      <c r="K1467" s="14" t="s">
        <v>24</v>
      </c>
      <c r="L1467" s="14" t="s">
        <v>30</v>
      </c>
      <c r="M1467" s="14" t="s">
        <v>25</v>
      </c>
      <c r="N1467" s="14" t="s">
        <v>13</v>
      </c>
      <c r="O1467" s="14" t="s">
        <v>14</v>
      </c>
      <c r="P1467" s="14" t="s">
        <v>1270</v>
      </c>
      <c r="Q1467" s="12">
        <f t="shared" si="180"/>
        <v>1</v>
      </c>
      <c r="R1467" s="12" cm="1">
        <f t="array" ref="R1467">SUMPRODUCT(($G$2:$G$3117=G1467)*(Q1467&gt;$Q$2:$Q$3117))+1</f>
        <v>1</v>
      </c>
      <c r="S1467" s="12">
        <f t="shared" si="181"/>
        <v>101864</v>
      </c>
      <c r="T1467" cm="1">
        <f t="array" ref="T1467">SUMPRODUCT(($G$2:$G$3117=G1467)*(S1467&gt;$S$2:$S$3117))+1</f>
        <v>3</v>
      </c>
      <c r="U1467" t="str">
        <f t="shared" si="182"/>
        <v xml:space="preserve">YARMOUTH </v>
      </c>
      <c r="V1467">
        <v>0</v>
      </c>
      <c r="W1467" t="s">
        <v>19</v>
      </c>
      <c r="X1467">
        <f t="shared" si="183"/>
        <v>2023</v>
      </c>
    </row>
    <row r="1468" spans="1:25" x14ac:dyDescent="0.25">
      <c r="A1468" s="10" t="str">
        <f t="shared" si="176"/>
        <v/>
      </c>
      <c r="B1468" s="10" t="str">
        <f t="shared" si="177"/>
        <v/>
      </c>
      <c r="C1468" s="10" t="str">
        <f t="shared" si="178"/>
        <v>Afternoon45215</v>
      </c>
      <c r="D1468" s="5" t="str">
        <f>IF('by region'!$C$2="Any","Any",'Fixture list'!W1468)&amp;M1468&amp;IF('by region'!$I$2="Any","Any",N1468)&amp;G1468</f>
        <v>AnyFlatAny45215</v>
      </c>
      <c r="E1468" s="5" t="e">
        <f>IF(I1468=#REF!,'Fixture list'!G1468,"")</f>
        <v>#REF!</v>
      </c>
      <c r="F1468" s="5" t="str">
        <f t="shared" si="179"/>
        <v>452153</v>
      </c>
      <c r="G1468" s="13">
        <v>45215</v>
      </c>
      <c r="H1468" s="14" t="s">
        <v>42</v>
      </c>
      <c r="I1468" s="14" t="s">
        <v>81</v>
      </c>
      <c r="J1468" s="14" t="s">
        <v>9</v>
      </c>
      <c r="K1468" s="14" t="s">
        <v>24</v>
      </c>
      <c r="L1468" s="14" t="s">
        <v>30</v>
      </c>
      <c r="M1468" s="14" t="s">
        <v>25</v>
      </c>
      <c r="N1468" s="14" t="s">
        <v>13</v>
      </c>
      <c r="O1468" s="14" t="s">
        <v>14</v>
      </c>
      <c r="P1468" s="14" t="s">
        <v>1368</v>
      </c>
      <c r="Q1468" s="12">
        <f t="shared" si="180"/>
        <v>1</v>
      </c>
      <c r="R1468" s="12" cm="1">
        <f t="array" ref="R1468">SUMPRODUCT(($G$2:$G$3117=G1468)*(Q1468&gt;$Q$2:$Q$3117))+1</f>
        <v>1</v>
      </c>
      <c r="S1468" s="12">
        <f t="shared" si="181"/>
        <v>101865</v>
      </c>
      <c r="T1468" cm="1">
        <f t="array" ref="T1468">SUMPRODUCT(($G$2:$G$3117=G1468)*(S1468&gt;$S$2:$S$3117))+1</f>
        <v>3</v>
      </c>
      <c r="U1468" t="str">
        <f t="shared" si="182"/>
        <v xml:space="preserve">YARMOUTH </v>
      </c>
      <c r="V1468">
        <v>0</v>
      </c>
      <c r="W1468" t="s">
        <v>19</v>
      </c>
      <c r="X1468">
        <f t="shared" si="183"/>
        <v>2023</v>
      </c>
    </row>
    <row r="1469" spans="1:25" x14ac:dyDescent="0.25">
      <c r="A1469" s="10" t="str">
        <f t="shared" si="176"/>
        <v/>
      </c>
      <c r="B1469" s="10" t="str">
        <f t="shared" si="177"/>
        <v/>
      </c>
      <c r="C1469" s="10" t="str">
        <f t="shared" si="178"/>
        <v>Afternoon45223</v>
      </c>
      <c r="D1469" s="5" t="str">
        <f>IF('by region'!$C$2="Any","Any",'Fixture list'!W1469)&amp;M1469&amp;IF('by region'!$I$2="Any","Any",N1469)&amp;G1469</f>
        <v>AnyFlatAny45223</v>
      </c>
      <c r="E1469" s="5" t="e">
        <f>IF(I1469=#REF!,'Fixture list'!G1469,"")</f>
        <v>#REF!</v>
      </c>
      <c r="F1469" s="5" t="str">
        <f t="shared" si="179"/>
        <v>452233</v>
      </c>
      <c r="G1469" s="13">
        <v>45223</v>
      </c>
      <c r="H1469" s="14" t="s">
        <v>7</v>
      </c>
      <c r="I1469" s="14" t="s">
        <v>81</v>
      </c>
      <c r="J1469" s="14" t="s">
        <v>9</v>
      </c>
      <c r="K1469" s="14" t="s">
        <v>24</v>
      </c>
      <c r="L1469" s="14" t="s">
        <v>19</v>
      </c>
      <c r="M1469" s="14" t="s">
        <v>25</v>
      </c>
      <c r="N1469" s="14" t="s">
        <v>13</v>
      </c>
      <c r="O1469" s="14" t="s">
        <v>14</v>
      </c>
      <c r="P1469" s="14" t="s">
        <v>1400</v>
      </c>
      <c r="Q1469" s="12">
        <f t="shared" si="180"/>
        <v>1</v>
      </c>
      <c r="R1469" s="12" cm="1">
        <f t="array" ref="R1469">SUMPRODUCT(($G$2:$G$3117=G1469)*(Q1469&gt;$Q$2:$Q$3117))+1</f>
        <v>1</v>
      </c>
      <c r="S1469" s="12">
        <f t="shared" si="181"/>
        <v>110383</v>
      </c>
      <c r="T1469" cm="1">
        <f t="array" ref="T1469">SUMPRODUCT(($G$2:$G$3117=G1469)*(S1469&gt;$S$2:$S$3117))+1</f>
        <v>3</v>
      </c>
      <c r="U1469" t="str">
        <f t="shared" si="182"/>
        <v xml:space="preserve">YARMOUTH </v>
      </c>
      <c r="V1469">
        <v>0</v>
      </c>
      <c r="W1469" t="s">
        <v>17</v>
      </c>
      <c r="X1469">
        <f t="shared" si="183"/>
        <v>2023</v>
      </c>
    </row>
    <row r="1470" spans="1:25" x14ac:dyDescent="0.25">
      <c r="A1470" s="10" t="str">
        <f t="shared" si="176"/>
        <v/>
      </c>
      <c r="B1470" s="10" t="str">
        <f t="shared" si="177"/>
        <v/>
      </c>
      <c r="C1470" s="10" t="str">
        <f t="shared" si="178"/>
        <v>Afternoon45063</v>
      </c>
      <c r="D1470" s="5" t="str">
        <f>IF('by region'!$C$2="Any","Any",'Fixture list'!W1470)&amp;M1470&amp;IF('by region'!$I$2="Any","Any",N1470)&amp;G1470</f>
        <v>AnyFlatAny45063</v>
      </c>
      <c r="E1470" s="5" t="e">
        <f>IF(I1470=#REF!,'Fixture list'!G1470,"")</f>
        <v>#REF!</v>
      </c>
      <c r="F1470" s="5" t="str">
        <f t="shared" si="179"/>
        <v>450633</v>
      </c>
      <c r="G1470" s="13">
        <v>45063</v>
      </c>
      <c r="H1470" s="14" t="s">
        <v>27</v>
      </c>
      <c r="I1470" s="14" t="s">
        <v>90</v>
      </c>
      <c r="J1470" s="14" t="s">
        <v>9</v>
      </c>
      <c r="K1470" s="14" t="s">
        <v>10</v>
      </c>
      <c r="L1470" s="14" t="s">
        <v>11</v>
      </c>
      <c r="M1470" s="14" t="s">
        <v>25</v>
      </c>
      <c r="N1470" s="14" t="s">
        <v>13</v>
      </c>
      <c r="O1470" s="14" t="s">
        <v>14</v>
      </c>
      <c r="P1470" s="14" t="s">
        <v>683</v>
      </c>
      <c r="Q1470" s="12">
        <f t="shared" si="180"/>
        <v>1</v>
      </c>
      <c r="R1470" s="12" cm="1">
        <f t="array" ref="R1470">SUMPRODUCT(($G$2:$G$3117=G1470)*(Q1470&gt;$Q$2:$Q$3117))+1</f>
        <v>1</v>
      </c>
      <c r="S1470" s="12">
        <f t="shared" si="181"/>
        <v>101878</v>
      </c>
      <c r="T1470" cm="1">
        <f t="array" ref="T1470">SUMPRODUCT(($G$2:$G$3117=G1470)*(S1470&gt;$S$2:$S$3117))+1</f>
        <v>3</v>
      </c>
      <c r="U1470" t="str">
        <f t="shared" si="182"/>
        <v xml:space="preserve">YORK </v>
      </c>
      <c r="V1470">
        <v>0</v>
      </c>
      <c r="W1470" t="s">
        <v>19</v>
      </c>
      <c r="X1470">
        <f t="shared" si="183"/>
        <v>2023</v>
      </c>
    </row>
    <row r="1471" spans="1:25" x14ac:dyDescent="0.25">
      <c r="A1471" s="10" t="str">
        <f t="shared" si="176"/>
        <v/>
      </c>
      <c r="B1471" s="10" t="str">
        <f t="shared" si="177"/>
        <v/>
      </c>
      <c r="C1471" s="10" t="str">
        <f t="shared" si="178"/>
        <v>Afternoon45064</v>
      </c>
      <c r="D1471" s="5" t="str">
        <f>IF('by region'!$C$2="Any","Any",'Fixture list'!W1471)&amp;M1471&amp;IF('by region'!$I$2="Any","Any",N1471)&amp;G1471</f>
        <v>AnyFlatAny45064</v>
      </c>
      <c r="E1471" s="5" t="e">
        <f>IF(I1471=#REF!,'Fixture list'!G1471,"")</f>
        <v>#REF!</v>
      </c>
      <c r="F1471" s="5" t="str">
        <f t="shared" si="179"/>
        <v>450643</v>
      </c>
      <c r="G1471" s="13">
        <v>45064</v>
      </c>
      <c r="H1471" s="14" t="s">
        <v>34</v>
      </c>
      <c r="I1471" s="14" t="s">
        <v>90</v>
      </c>
      <c r="J1471" s="14" t="s">
        <v>9</v>
      </c>
      <c r="K1471" s="14" t="s">
        <v>10</v>
      </c>
      <c r="L1471" s="14" t="s">
        <v>11</v>
      </c>
      <c r="M1471" s="14" t="s">
        <v>25</v>
      </c>
      <c r="N1471" s="14" t="s">
        <v>13</v>
      </c>
      <c r="O1471" s="14" t="s">
        <v>14</v>
      </c>
      <c r="P1471" s="14" t="s">
        <v>689</v>
      </c>
      <c r="Q1471" s="12">
        <f t="shared" si="180"/>
        <v>1</v>
      </c>
      <c r="R1471" s="12" cm="1">
        <f t="array" ref="R1471">SUMPRODUCT(($G$2:$G$3117=G1471)*(Q1471&gt;$Q$2:$Q$3117))+1</f>
        <v>1</v>
      </c>
      <c r="S1471" s="12">
        <f t="shared" si="181"/>
        <v>101879</v>
      </c>
      <c r="T1471" cm="1">
        <f t="array" ref="T1471">SUMPRODUCT(($G$2:$G$3117=G1471)*(S1471&gt;$S$2:$S$3117))+1</f>
        <v>3</v>
      </c>
      <c r="U1471" t="str">
        <f t="shared" si="182"/>
        <v xml:space="preserve">YORK </v>
      </c>
      <c r="V1471">
        <v>1</v>
      </c>
      <c r="W1471" t="s">
        <v>17</v>
      </c>
      <c r="X1471">
        <f t="shared" si="183"/>
        <v>2023</v>
      </c>
    </row>
    <row r="1472" spans="1:25" x14ac:dyDescent="0.25">
      <c r="A1472" s="10" t="str">
        <f t="shared" si="176"/>
        <v/>
      </c>
      <c r="B1472" s="10" t="str">
        <f t="shared" si="177"/>
        <v/>
      </c>
      <c r="C1472" s="10" t="str">
        <f t="shared" si="178"/>
        <v>Afternoon45065</v>
      </c>
      <c r="D1472" s="5" t="str">
        <f>IF('by region'!$C$2="Any","Any",'Fixture list'!W1472)&amp;M1472&amp;IF('by region'!$I$2="Any","Any",N1472)&amp;G1472</f>
        <v>AnyFlatAny45065</v>
      </c>
      <c r="E1472" s="5" t="e">
        <f>IF(I1472=#REF!,'Fixture list'!G1472,"")</f>
        <v>#REF!</v>
      </c>
      <c r="F1472" s="5" t="str">
        <f t="shared" si="179"/>
        <v>450653</v>
      </c>
      <c r="G1472" s="13">
        <v>45065</v>
      </c>
      <c r="H1472" s="14" t="s">
        <v>35</v>
      </c>
      <c r="I1472" s="14" t="s">
        <v>90</v>
      </c>
      <c r="J1472" s="14" t="s">
        <v>9</v>
      </c>
      <c r="K1472" s="14" t="s">
        <v>10</v>
      </c>
      <c r="L1472" s="14" t="s">
        <v>11</v>
      </c>
      <c r="M1472" s="14" t="s">
        <v>25</v>
      </c>
      <c r="N1472" s="14" t="s">
        <v>13</v>
      </c>
      <c r="O1472" s="14" t="s">
        <v>14</v>
      </c>
      <c r="P1472" s="14" t="s">
        <v>695</v>
      </c>
      <c r="Q1472" s="12">
        <f t="shared" si="180"/>
        <v>1</v>
      </c>
      <c r="R1472" s="12" cm="1">
        <f t="array" ref="R1472">SUMPRODUCT(($G$2:$G$3117=G1472)*(Q1472&gt;$Q$2:$Q$3117))+1</f>
        <v>1</v>
      </c>
      <c r="S1472" s="12">
        <f t="shared" si="181"/>
        <v>101880</v>
      </c>
      <c r="T1472" cm="1">
        <f t="array" ref="T1472">SUMPRODUCT(($G$2:$G$3117=G1472)*(S1472&gt;$S$2:$S$3117))+1</f>
        <v>3</v>
      </c>
      <c r="U1472" t="str">
        <f t="shared" si="182"/>
        <v xml:space="preserve">YORK </v>
      </c>
      <c r="V1472">
        <v>1</v>
      </c>
      <c r="W1472" t="s">
        <v>17</v>
      </c>
      <c r="X1472">
        <f t="shared" si="183"/>
        <v>2023</v>
      </c>
    </row>
    <row r="1473" spans="1:24" x14ac:dyDescent="0.25">
      <c r="A1473" s="10" t="str">
        <f t="shared" si="176"/>
        <v/>
      </c>
      <c r="B1473" s="10" t="str">
        <f t="shared" si="177"/>
        <v/>
      </c>
      <c r="C1473" s="10" t="str">
        <f t="shared" si="178"/>
        <v>Afternoon45073</v>
      </c>
      <c r="D1473" s="5" t="str">
        <f>IF('by region'!$C$2="Any","Any",'Fixture list'!W1473)&amp;M1473&amp;IF('by region'!$I$2="Any","Any",N1473)&amp;G1473</f>
        <v>AnyFlatAny45073</v>
      </c>
      <c r="E1473" s="5" t="e">
        <f>IF(I1473=#REF!,'Fixture list'!G1473,"")</f>
        <v>#REF!</v>
      </c>
      <c r="F1473" s="5" t="str">
        <f t="shared" si="179"/>
        <v>450731</v>
      </c>
      <c r="G1473" s="13">
        <v>45073</v>
      </c>
      <c r="H1473" s="14" t="s">
        <v>37</v>
      </c>
      <c r="I1473" s="14" t="s">
        <v>90</v>
      </c>
      <c r="J1473" s="14" t="s">
        <v>9</v>
      </c>
      <c r="K1473" s="14" t="s">
        <v>10</v>
      </c>
      <c r="L1473" s="14" t="s">
        <v>11</v>
      </c>
      <c r="M1473" s="14" t="s">
        <v>25</v>
      </c>
      <c r="N1473" s="14" t="s">
        <v>13</v>
      </c>
      <c r="O1473" s="14" t="s">
        <v>14</v>
      </c>
      <c r="P1473" s="14" t="s">
        <v>734</v>
      </c>
      <c r="Q1473" s="12">
        <f t="shared" si="180"/>
        <v>1</v>
      </c>
      <c r="R1473" s="12" cm="1">
        <f t="array" ref="R1473">SUMPRODUCT(($G$2:$G$3117=G1473)*(Q1473&gt;$Q$2:$Q$3117))+1</f>
        <v>1</v>
      </c>
      <c r="S1473" s="12">
        <f t="shared" si="181"/>
        <v>100748</v>
      </c>
      <c r="T1473" cm="1">
        <f t="array" ref="T1473">SUMPRODUCT(($G$2:$G$3117=G1473)*(S1473&gt;$S$2:$S$3117))+1</f>
        <v>1</v>
      </c>
      <c r="U1473" t="str">
        <f t="shared" si="182"/>
        <v xml:space="preserve">YORK </v>
      </c>
      <c r="V1473">
        <v>0</v>
      </c>
      <c r="W1473" t="s">
        <v>19</v>
      </c>
      <c r="X1473">
        <f t="shared" si="183"/>
        <v>2023</v>
      </c>
    </row>
    <row r="1474" spans="1:24" x14ac:dyDescent="0.25">
      <c r="A1474" s="10" t="str">
        <f t="shared" ref="A1474:A1538" si="184">IF(YEAR(G1474)=2024,P1474,"")</f>
        <v/>
      </c>
      <c r="B1474" s="10" t="str">
        <f t="shared" ref="B1474:B1538" si="185">IF(YEAR(G1474)=2025,P1474,"")</f>
        <v/>
      </c>
      <c r="C1474" s="10" t="str">
        <f t="shared" ref="C1474:C1538" si="186">J1474&amp;G1474</f>
        <v>Afternoon45093</v>
      </c>
      <c r="D1474" s="5" t="str">
        <f>IF('by region'!$C$2="Any","Any",'Fixture list'!W1474)&amp;M1474&amp;IF('by region'!$I$2="Any","Any",N1474)&amp;G1474</f>
        <v>AnyFlatAny45093</v>
      </c>
      <c r="E1474" s="5" t="e">
        <f>IF(I1474=#REF!,'Fixture list'!G1474,"")</f>
        <v>#REF!</v>
      </c>
      <c r="F1474" s="5" t="str">
        <f t="shared" ref="F1474:F1537" si="187">G1474&amp;T1474</f>
        <v>450933</v>
      </c>
      <c r="G1474" s="13">
        <v>45093</v>
      </c>
      <c r="H1474" s="14" t="s">
        <v>35</v>
      </c>
      <c r="I1474" s="14" t="s">
        <v>90</v>
      </c>
      <c r="J1474" s="14" t="s">
        <v>9</v>
      </c>
      <c r="K1474" s="14" t="s">
        <v>10</v>
      </c>
      <c r="L1474" s="14" t="s">
        <v>11</v>
      </c>
      <c r="M1474" s="14" t="s">
        <v>25</v>
      </c>
      <c r="N1474" s="14" t="s">
        <v>13</v>
      </c>
      <c r="O1474" s="14" t="s">
        <v>14</v>
      </c>
      <c r="P1474" s="14" t="s">
        <v>828</v>
      </c>
      <c r="Q1474" s="12">
        <f t="shared" ref="Q1474:Q1537" si="188">IF(J1474="Afternoon",1,IF(J1474="Evening",2,IF(J1474="Floodlit",3,4)))</f>
        <v>1</v>
      </c>
      <c r="R1474" s="12" cm="1">
        <f t="array" ref="R1474">SUMPRODUCT(($G$2:$G$3117=G1474)*(Q1474&gt;$Q$2:$Q$3117))+1</f>
        <v>1</v>
      </c>
      <c r="S1474" s="12">
        <f t="shared" ref="S1474:S1537" si="189">(R1474*100000)+P1474</f>
        <v>101881</v>
      </c>
      <c r="T1474" cm="1">
        <f t="array" ref="T1474">SUMPRODUCT(($G$2:$G$3117=G1474)*(S1474&gt;$S$2:$S$3117))+1</f>
        <v>3</v>
      </c>
      <c r="U1474" t="str">
        <f t="shared" ref="U1474:U1487" si="190">_xlfn.CONCAT(IF(M1474="Flat",UPPER(I1474),I1474)," ",IF(J1474="Evening","†",IF(J1474="Floodlit","#","")))</f>
        <v xml:space="preserve">YORK </v>
      </c>
      <c r="V1474">
        <v>0</v>
      </c>
      <c r="W1474" t="s">
        <v>17</v>
      </c>
      <c r="X1474">
        <f t="shared" ref="X1474:X1531" si="191">YEAR(G1474)</f>
        <v>2023</v>
      </c>
    </row>
    <row r="1475" spans="1:24" x14ac:dyDescent="0.25">
      <c r="A1475" s="10" t="str">
        <f t="shared" si="184"/>
        <v/>
      </c>
      <c r="B1475" s="10" t="str">
        <f t="shared" si="185"/>
        <v/>
      </c>
      <c r="C1475" s="10" t="str">
        <f t="shared" si="186"/>
        <v>Afternoon45094</v>
      </c>
      <c r="D1475" s="5" t="str">
        <f>IF('by region'!$C$2="Any","Any",'Fixture list'!W1475)&amp;M1475&amp;IF('by region'!$I$2="Any","Any",N1475)&amp;G1475</f>
        <v>AnyFlatAny45094</v>
      </c>
      <c r="E1475" s="5" t="e">
        <f>IF(I1475=#REF!,'Fixture list'!G1475,"")</f>
        <v>#REF!</v>
      </c>
      <c r="F1475" s="5" t="str">
        <f t="shared" si="187"/>
        <v>450944</v>
      </c>
      <c r="G1475" s="13">
        <v>45094</v>
      </c>
      <c r="H1475" s="14" t="s">
        <v>37</v>
      </c>
      <c r="I1475" s="14" t="s">
        <v>90</v>
      </c>
      <c r="J1475" s="14" t="s">
        <v>9</v>
      </c>
      <c r="K1475" s="14" t="s">
        <v>10</v>
      </c>
      <c r="L1475" s="14" t="s">
        <v>11</v>
      </c>
      <c r="M1475" s="14" t="s">
        <v>25</v>
      </c>
      <c r="N1475" s="14" t="s">
        <v>13</v>
      </c>
      <c r="O1475" s="14" t="s">
        <v>14</v>
      </c>
      <c r="P1475" s="14" t="s">
        <v>834</v>
      </c>
      <c r="Q1475" s="12">
        <f t="shared" si="188"/>
        <v>1</v>
      </c>
      <c r="R1475" s="12" cm="1">
        <f t="array" ref="R1475">SUMPRODUCT(($G$2:$G$3117=G1475)*(Q1475&gt;$Q$2:$Q$3117))+1</f>
        <v>1</v>
      </c>
      <c r="S1475" s="12">
        <f t="shared" si="189"/>
        <v>101882</v>
      </c>
      <c r="T1475" cm="1">
        <f t="array" ref="T1475">SUMPRODUCT(($G$2:$G$3117=G1475)*(S1475&gt;$S$2:$S$3117))+1</f>
        <v>4</v>
      </c>
      <c r="U1475" t="str">
        <f t="shared" si="190"/>
        <v xml:space="preserve">YORK </v>
      </c>
      <c r="V1475">
        <v>0</v>
      </c>
      <c r="W1475" t="s">
        <v>17</v>
      </c>
      <c r="X1475">
        <f t="shared" si="191"/>
        <v>2023</v>
      </c>
    </row>
    <row r="1476" spans="1:24" x14ac:dyDescent="0.25">
      <c r="A1476" s="10" t="str">
        <f t="shared" si="184"/>
        <v/>
      </c>
      <c r="B1476" s="10" t="str">
        <f t="shared" si="185"/>
        <v/>
      </c>
      <c r="C1476" s="10" t="str">
        <f t="shared" si="186"/>
        <v>Afternoon45121</v>
      </c>
      <c r="D1476" s="5" t="str">
        <f>IF('by region'!$C$2="Any","Any",'Fixture list'!W1476)&amp;M1476&amp;IF('by region'!$I$2="Any","Any",N1476)&amp;G1476</f>
        <v>AnyFlatAny45121</v>
      </c>
      <c r="E1476" s="5" t="e">
        <f>IF(I1476=#REF!,'Fixture list'!G1476,"")</f>
        <v>#REF!</v>
      </c>
      <c r="F1476" s="5" t="str">
        <f t="shared" si="187"/>
        <v>451213</v>
      </c>
      <c r="G1476" s="13">
        <v>45121</v>
      </c>
      <c r="H1476" s="14" t="s">
        <v>35</v>
      </c>
      <c r="I1476" s="14" t="s">
        <v>90</v>
      </c>
      <c r="J1476" s="14" t="s">
        <v>9</v>
      </c>
      <c r="K1476" s="14" t="s">
        <v>10</v>
      </c>
      <c r="L1476" s="14" t="s">
        <v>11</v>
      </c>
      <c r="M1476" s="14" t="s">
        <v>25</v>
      </c>
      <c r="N1476" s="14" t="s">
        <v>13</v>
      </c>
      <c r="O1476" s="14" t="s">
        <v>14</v>
      </c>
      <c r="P1476" s="14" t="s">
        <v>963</v>
      </c>
      <c r="Q1476" s="12">
        <f t="shared" si="188"/>
        <v>1</v>
      </c>
      <c r="R1476" s="12" cm="1">
        <f t="array" ref="R1476">SUMPRODUCT(($G$2:$G$3117=G1476)*(Q1476&gt;$Q$2:$Q$3117))+1</f>
        <v>1</v>
      </c>
      <c r="S1476" s="12">
        <f t="shared" si="189"/>
        <v>101883</v>
      </c>
      <c r="T1476" cm="1">
        <f t="array" ref="T1476">SUMPRODUCT(($G$2:$G$3117=G1476)*(S1476&gt;$S$2:$S$3117))+1</f>
        <v>3</v>
      </c>
      <c r="U1476" t="str">
        <f t="shared" si="190"/>
        <v xml:space="preserve">YORK </v>
      </c>
      <c r="V1476">
        <v>0</v>
      </c>
      <c r="W1476" t="s">
        <v>19</v>
      </c>
      <c r="X1476">
        <f t="shared" si="191"/>
        <v>2023</v>
      </c>
    </row>
    <row r="1477" spans="1:24" x14ac:dyDescent="0.25">
      <c r="A1477" s="10" t="str">
        <f t="shared" si="184"/>
        <v/>
      </c>
      <c r="B1477" s="10" t="str">
        <f t="shared" si="185"/>
        <v/>
      </c>
      <c r="C1477" s="10" t="str">
        <f t="shared" si="186"/>
        <v>Afternoon45122</v>
      </c>
      <c r="D1477" s="5" t="str">
        <f>IF('by region'!$C$2="Any","Any",'Fixture list'!W1477)&amp;M1477&amp;IF('by region'!$I$2="Any","Any",N1477)&amp;G1477</f>
        <v>AnyFlatAny45122</v>
      </c>
      <c r="E1477" s="5" t="e">
        <f>IF(I1477=#REF!,'Fixture list'!G1477,"")</f>
        <v>#REF!</v>
      </c>
      <c r="F1477" s="5" t="str">
        <f t="shared" si="187"/>
        <v>451224</v>
      </c>
      <c r="G1477" s="13">
        <v>45122</v>
      </c>
      <c r="H1477" s="14" t="s">
        <v>37</v>
      </c>
      <c r="I1477" s="14" t="s">
        <v>90</v>
      </c>
      <c r="J1477" s="14" t="s">
        <v>9</v>
      </c>
      <c r="K1477" s="14" t="s">
        <v>10</v>
      </c>
      <c r="L1477" s="14" t="s">
        <v>11</v>
      </c>
      <c r="M1477" s="14" t="s">
        <v>25</v>
      </c>
      <c r="N1477" s="14" t="s">
        <v>13</v>
      </c>
      <c r="O1477" s="14" t="s">
        <v>14</v>
      </c>
      <c r="P1477" s="14" t="s">
        <v>969</v>
      </c>
      <c r="Q1477" s="12">
        <f t="shared" si="188"/>
        <v>1</v>
      </c>
      <c r="R1477" s="12" cm="1">
        <f t="array" ref="R1477">SUMPRODUCT(($G$2:$G$3117=G1477)*(Q1477&gt;$Q$2:$Q$3117))+1</f>
        <v>1</v>
      </c>
      <c r="S1477" s="12">
        <f t="shared" si="189"/>
        <v>101884</v>
      </c>
      <c r="T1477" cm="1">
        <f t="array" ref="T1477">SUMPRODUCT(($G$2:$G$3117=G1477)*(S1477&gt;$S$2:$S$3117))+1</f>
        <v>4</v>
      </c>
      <c r="U1477" t="str">
        <f t="shared" si="190"/>
        <v xml:space="preserve">YORK </v>
      </c>
      <c r="V1477">
        <v>0</v>
      </c>
      <c r="W1477" t="s">
        <v>17</v>
      </c>
      <c r="X1477">
        <f t="shared" si="191"/>
        <v>2023</v>
      </c>
    </row>
    <row r="1478" spans="1:24" x14ac:dyDescent="0.25">
      <c r="A1478" s="10" t="str">
        <f t="shared" si="184"/>
        <v/>
      </c>
      <c r="B1478" s="10" t="str">
        <f t="shared" si="185"/>
        <v/>
      </c>
      <c r="C1478" s="10" t="str">
        <f t="shared" si="186"/>
        <v>Evening45135</v>
      </c>
      <c r="D1478" s="5" t="str">
        <f>IF('by region'!$C$2="Any","Any",'Fixture list'!W1478)&amp;M1478&amp;IF('by region'!$I$2="Any","Any",N1478)&amp;G1478</f>
        <v>AnyFlatAny45135</v>
      </c>
      <c r="E1478" s="5" t="e">
        <f>IF(I1478=#REF!,'Fixture list'!G1478,"")</f>
        <v>#REF!</v>
      </c>
      <c r="F1478" s="5" t="str">
        <f t="shared" si="187"/>
        <v>451356</v>
      </c>
      <c r="G1478" s="13">
        <v>45135</v>
      </c>
      <c r="H1478" s="14" t="s">
        <v>35</v>
      </c>
      <c r="I1478" s="14" t="s">
        <v>90</v>
      </c>
      <c r="J1478" s="14" t="s">
        <v>80</v>
      </c>
      <c r="K1478" s="14" t="s">
        <v>10</v>
      </c>
      <c r="L1478" s="14" t="s">
        <v>11</v>
      </c>
      <c r="M1478" s="14" t="s">
        <v>25</v>
      </c>
      <c r="N1478" s="14" t="s">
        <v>13</v>
      </c>
      <c r="O1478" s="14" t="s">
        <v>14</v>
      </c>
      <c r="P1478" s="14" t="s">
        <v>1028</v>
      </c>
      <c r="Q1478" s="12">
        <f t="shared" si="188"/>
        <v>2</v>
      </c>
      <c r="R1478" s="12" cm="1">
        <f t="array" ref="R1478">SUMPRODUCT(($G$2:$G$3117=G1478)*(Q1478&gt;$Q$2:$Q$3117))+1</f>
        <v>4</v>
      </c>
      <c r="S1478" s="12">
        <f t="shared" si="189"/>
        <v>412764</v>
      </c>
      <c r="T1478" cm="1">
        <f t="array" ref="T1478">SUMPRODUCT(($G$2:$G$3117=G1478)*(S1478&gt;$S$2:$S$3117))+1</f>
        <v>6</v>
      </c>
      <c r="U1478" t="str">
        <f t="shared" si="190"/>
        <v>YORK †</v>
      </c>
      <c r="V1478">
        <v>0</v>
      </c>
      <c r="W1478" t="s">
        <v>17</v>
      </c>
      <c r="X1478">
        <f t="shared" si="191"/>
        <v>2023</v>
      </c>
    </row>
    <row r="1479" spans="1:24" x14ac:dyDescent="0.25">
      <c r="A1479" s="10" t="str">
        <f t="shared" si="184"/>
        <v/>
      </c>
      <c r="B1479" s="10" t="str">
        <f t="shared" si="185"/>
        <v/>
      </c>
      <c r="C1479" s="10" t="str">
        <f t="shared" si="186"/>
        <v>Afternoon45136</v>
      </c>
      <c r="D1479" s="5" t="str">
        <f>IF('by region'!$C$2="Any","Any",'Fixture list'!W1479)&amp;M1479&amp;IF('by region'!$I$2="Any","Any",N1479)&amp;G1479</f>
        <v>AnyFlatAny45136</v>
      </c>
      <c r="E1479" s="5" t="e">
        <f>IF(I1479=#REF!,'Fixture list'!G1479,"")</f>
        <v>#REF!</v>
      </c>
      <c r="F1479" s="5" t="str">
        <f t="shared" si="187"/>
        <v>451364</v>
      </c>
      <c r="G1479" s="13">
        <v>45136</v>
      </c>
      <c r="H1479" s="14" t="s">
        <v>37</v>
      </c>
      <c r="I1479" s="14" t="s">
        <v>90</v>
      </c>
      <c r="J1479" s="14" t="s">
        <v>9</v>
      </c>
      <c r="K1479" s="14" t="s">
        <v>10</v>
      </c>
      <c r="L1479" s="14" t="s">
        <v>11</v>
      </c>
      <c r="M1479" s="14" t="s">
        <v>25</v>
      </c>
      <c r="N1479" s="14" t="s">
        <v>13</v>
      </c>
      <c r="O1479" s="14" t="s">
        <v>14</v>
      </c>
      <c r="P1479" s="14" t="s">
        <v>1035</v>
      </c>
      <c r="Q1479" s="12">
        <f t="shared" si="188"/>
        <v>1</v>
      </c>
      <c r="R1479" s="12" cm="1">
        <f t="array" ref="R1479">SUMPRODUCT(($G$2:$G$3117=G1479)*(Q1479&gt;$Q$2:$Q$3117))+1</f>
        <v>1</v>
      </c>
      <c r="S1479" s="12">
        <f t="shared" si="189"/>
        <v>101891</v>
      </c>
      <c r="T1479" cm="1">
        <f t="array" ref="T1479">SUMPRODUCT(($G$2:$G$3117=G1479)*(S1479&gt;$S$2:$S$3117))+1</f>
        <v>4</v>
      </c>
      <c r="U1479" t="str">
        <f t="shared" si="190"/>
        <v xml:space="preserve">YORK </v>
      </c>
      <c r="V1479">
        <v>0</v>
      </c>
      <c r="W1479" t="s">
        <v>19</v>
      </c>
      <c r="X1479">
        <f t="shared" si="191"/>
        <v>2023</v>
      </c>
    </row>
    <row r="1480" spans="1:24" x14ac:dyDescent="0.25">
      <c r="A1480" s="10" t="str">
        <f t="shared" si="184"/>
        <v/>
      </c>
      <c r="B1480" s="10" t="str">
        <f t="shared" si="185"/>
        <v/>
      </c>
      <c r="C1480" s="10" t="str">
        <f t="shared" si="186"/>
        <v>Afternoon45161</v>
      </c>
      <c r="D1480" s="5" t="str">
        <f>IF('by region'!$C$2="Any","Any",'Fixture list'!W1480)&amp;M1480&amp;IF('by region'!$I$2="Any","Any",N1480)&amp;G1480</f>
        <v>AnyFlatAny45161</v>
      </c>
      <c r="E1480" s="5" t="e">
        <f>IF(I1480=#REF!,'Fixture list'!G1480,"")</f>
        <v>#REF!</v>
      </c>
      <c r="F1480" s="5" t="str">
        <f t="shared" si="187"/>
        <v>451612</v>
      </c>
      <c r="G1480" s="13">
        <v>45161</v>
      </c>
      <c r="H1480" s="14" t="s">
        <v>27</v>
      </c>
      <c r="I1480" s="14" t="s">
        <v>90</v>
      </c>
      <c r="J1480" s="14" t="s">
        <v>9</v>
      </c>
      <c r="K1480" s="14" t="s">
        <v>10</v>
      </c>
      <c r="L1480" s="14" t="s">
        <v>19</v>
      </c>
      <c r="M1480" s="14" t="s">
        <v>25</v>
      </c>
      <c r="N1480" s="14" t="s">
        <v>13</v>
      </c>
      <c r="O1480" s="14" t="s">
        <v>14</v>
      </c>
      <c r="P1480" s="14" t="s">
        <v>1145</v>
      </c>
      <c r="Q1480" s="12">
        <f t="shared" si="188"/>
        <v>1</v>
      </c>
      <c r="R1480" s="12" cm="1">
        <f t="array" ref="R1480">SUMPRODUCT(($G$2:$G$3117=G1480)*(Q1480&gt;$Q$2:$Q$3117))+1</f>
        <v>1</v>
      </c>
      <c r="S1480" s="12">
        <f t="shared" si="189"/>
        <v>101885</v>
      </c>
      <c r="T1480" cm="1">
        <f t="array" ref="T1480">SUMPRODUCT(($G$2:$G$3117=G1480)*(S1480&gt;$S$2:$S$3117))+1</f>
        <v>2</v>
      </c>
      <c r="U1480" t="str">
        <f t="shared" si="190"/>
        <v xml:space="preserve">YORK </v>
      </c>
      <c r="V1480">
        <v>0</v>
      </c>
      <c r="W1480" t="s">
        <v>17</v>
      </c>
      <c r="X1480">
        <f t="shared" si="191"/>
        <v>2023</v>
      </c>
    </row>
    <row r="1481" spans="1:24" x14ac:dyDescent="0.25">
      <c r="A1481" s="10" t="str">
        <f t="shared" si="184"/>
        <v/>
      </c>
      <c r="B1481" s="10" t="str">
        <f t="shared" si="185"/>
        <v/>
      </c>
      <c r="C1481" s="10" t="str">
        <f t="shared" si="186"/>
        <v>Afternoon45162</v>
      </c>
      <c r="D1481" s="5" t="str">
        <f>IF('by region'!$C$2="Any","Any",'Fixture list'!W1481)&amp;M1481&amp;IF('by region'!$I$2="Any","Any",N1481)&amp;G1481</f>
        <v>AnyFlatAny45162</v>
      </c>
      <c r="E1481" s="5" t="e">
        <f>IF(I1481=#REF!,'Fixture list'!G1481,"")</f>
        <v>#REF!</v>
      </c>
      <c r="F1481" s="5" t="str">
        <f t="shared" si="187"/>
        <v>451623</v>
      </c>
      <c r="G1481" s="13">
        <v>45162</v>
      </c>
      <c r="H1481" s="14" t="s">
        <v>34</v>
      </c>
      <c r="I1481" s="14" t="s">
        <v>90</v>
      </c>
      <c r="J1481" s="14" t="s">
        <v>9</v>
      </c>
      <c r="K1481" s="14" t="s">
        <v>10</v>
      </c>
      <c r="L1481" s="14" t="s">
        <v>17</v>
      </c>
      <c r="M1481" s="14" t="s">
        <v>25</v>
      </c>
      <c r="N1481" s="14" t="s">
        <v>13</v>
      </c>
      <c r="O1481" s="14" t="s">
        <v>14</v>
      </c>
      <c r="P1481" s="14" t="s">
        <v>1149</v>
      </c>
      <c r="Q1481" s="12">
        <f t="shared" si="188"/>
        <v>1</v>
      </c>
      <c r="R1481" s="12" cm="1">
        <f t="array" ref="R1481">SUMPRODUCT(($G$2:$G$3117=G1481)*(Q1481&gt;$Q$2:$Q$3117))+1</f>
        <v>1</v>
      </c>
      <c r="S1481" s="12">
        <f t="shared" si="189"/>
        <v>101886</v>
      </c>
      <c r="T1481" cm="1">
        <f t="array" ref="T1481">SUMPRODUCT(($G$2:$G$3117=G1481)*(S1481&gt;$S$2:$S$3117))+1</f>
        <v>3</v>
      </c>
      <c r="U1481" t="str">
        <f t="shared" si="190"/>
        <v xml:space="preserve">YORK </v>
      </c>
      <c r="V1481">
        <v>0</v>
      </c>
      <c r="W1481" t="s">
        <v>17</v>
      </c>
      <c r="X1481">
        <f t="shared" si="191"/>
        <v>2023</v>
      </c>
    </row>
    <row r="1482" spans="1:24" x14ac:dyDescent="0.25">
      <c r="A1482" s="10" t="str">
        <f t="shared" si="184"/>
        <v/>
      </c>
      <c r="B1482" s="10" t="str">
        <f t="shared" si="185"/>
        <v/>
      </c>
      <c r="C1482" s="10" t="str">
        <f t="shared" si="186"/>
        <v>Afternoon45163</v>
      </c>
      <c r="D1482" s="5" t="str">
        <f>IF('by region'!$C$2="Any","Any",'Fixture list'!W1482)&amp;M1482&amp;IF('by region'!$I$2="Any","Any",N1482)&amp;G1482</f>
        <v>AnyFlatAny45163</v>
      </c>
      <c r="E1482" s="5" t="e">
        <f>IF(I1482=#REF!,'Fixture list'!G1482,"")</f>
        <v>#REF!</v>
      </c>
      <c r="F1482" s="5" t="str">
        <f t="shared" si="187"/>
        <v>451632</v>
      </c>
      <c r="G1482" s="13">
        <v>45163</v>
      </c>
      <c r="H1482" s="14" t="s">
        <v>35</v>
      </c>
      <c r="I1482" s="14" t="s">
        <v>90</v>
      </c>
      <c r="J1482" s="14" t="s">
        <v>9</v>
      </c>
      <c r="K1482" s="14" t="s">
        <v>10</v>
      </c>
      <c r="L1482" s="14" t="s">
        <v>19</v>
      </c>
      <c r="M1482" s="14" t="s">
        <v>25</v>
      </c>
      <c r="N1482" s="14" t="s">
        <v>13</v>
      </c>
      <c r="O1482" s="14" t="s">
        <v>14</v>
      </c>
      <c r="P1482" s="14" t="s">
        <v>1155</v>
      </c>
      <c r="Q1482" s="12">
        <f t="shared" si="188"/>
        <v>1</v>
      </c>
      <c r="R1482" s="12" cm="1">
        <f t="array" ref="R1482">SUMPRODUCT(($G$2:$G$3117=G1482)*(Q1482&gt;$Q$2:$Q$3117))+1</f>
        <v>1</v>
      </c>
      <c r="S1482" s="12">
        <f t="shared" si="189"/>
        <v>101887</v>
      </c>
      <c r="T1482" cm="1">
        <f t="array" ref="T1482">SUMPRODUCT(($G$2:$G$3117=G1482)*(S1482&gt;$S$2:$S$3117))+1</f>
        <v>2</v>
      </c>
      <c r="U1482" t="str">
        <f t="shared" si="190"/>
        <v xml:space="preserve">YORK </v>
      </c>
      <c r="V1482">
        <v>0</v>
      </c>
      <c r="W1482" t="s">
        <v>19</v>
      </c>
      <c r="X1482">
        <f t="shared" si="191"/>
        <v>2023</v>
      </c>
    </row>
    <row r="1483" spans="1:24" x14ac:dyDescent="0.25">
      <c r="A1483" s="10" t="str">
        <f t="shared" si="184"/>
        <v/>
      </c>
      <c r="B1483" s="10" t="str">
        <f t="shared" si="185"/>
        <v/>
      </c>
      <c r="C1483" s="10" t="str">
        <f t="shared" si="186"/>
        <v>Afternoon45164</v>
      </c>
      <c r="D1483" s="5" t="str">
        <f>IF('by region'!$C$2="Any","Any",'Fixture list'!W1483)&amp;M1483&amp;IF('by region'!$I$2="Any","Any",N1483)&amp;G1483</f>
        <v>AnyFlatAny45164</v>
      </c>
      <c r="E1483" s="5" t="e">
        <f>IF(I1483=#REF!,'Fixture list'!G1483,"")</f>
        <v>#REF!</v>
      </c>
      <c r="F1483" s="5" t="str">
        <f t="shared" si="187"/>
        <v>451644</v>
      </c>
      <c r="G1483" s="13">
        <v>45164</v>
      </c>
      <c r="H1483" s="14" t="s">
        <v>37</v>
      </c>
      <c r="I1483" s="14" t="s">
        <v>90</v>
      </c>
      <c r="J1483" s="14" t="s">
        <v>9</v>
      </c>
      <c r="K1483" s="14" t="s">
        <v>10</v>
      </c>
      <c r="L1483" s="14" t="s">
        <v>11</v>
      </c>
      <c r="M1483" s="14" t="s">
        <v>25</v>
      </c>
      <c r="N1483" s="14" t="s">
        <v>13</v>
      </c>
      <c r="O1483" s="14" t="s">
        <v>14</v>
      </c>
      <c r="P1483" s="14" t="s">
        <v>1160</v>
      </c>
      <c r="Q1483" s="12">
        <f t="shared" si="188"/>
        <v>1</v>
      </c>
      <c r="R1483" s="12" cm="1">
        <f t="array" ref="R1483">SUMPRODUCT(($G$2:$G$3117=G1483)*(Q1483&gt;$Q$2:$Q$3117))+1</f>
        <v>1</v>
      </c>
      <c r="S1483" s="12">
        <f t="shared" si="189"/>
        <v>101889</v>
      </c>
      <c r="T1483" cm="1">
        <f t="array" ref="T1483">SUMPRODUCT(($G$2:$G$3117=G1483)*(S1483&gt;$S$2:$S$3117))+1</f>
        <v>4</v>
      </c>
      <c r="U1483" t="str">
        <f t="shared" si="190"/>
        <v xml:space="preserve">YORK </v>
      </c>
      <c r="V1483">
        <v>0</v>
      </c>
      <c r="W1483" t="s">
        <v>17</v>
      </c>
      <c r="X1483">
        <f t="shared" si="191"/>
        <v>2023</v>
      </c>
    </row>
    <row r="1484" spans="1:24" x14ac:dyDescent="0.25">
      <c r="A1484" s="10" t="str">
        <f t="shared" si="184"/>
        <v/>
      </c>
      <c r="B1484" s="10" t="str">
        <f t="shared" si="185"/>
        <v/>
      </c>
      <c r="C1484" s="10" t="str">
        <f t="shared" si="186"/>
        <v>Afternoon45179</v>
      </c>
      <c r="D1484" s="5" t="str">
        <f>IF('by region'!$C$2="Any","Any",'Fixture list'!W1484)&amp;M1484&amp;IF('by region'!$I$2="Any","Any",N1484)&amp;G1484</f>
        <v>AnyFlatAny45179</v>
      </c>
      <c r="E1484" s="5" t="e">
        <f>IF(I1484=#REF!,'Fixture list'!G1484,"")</f>
        <v>#REF!</v>
      </c>
      <c r="F1484" s="5" t="str">
        <f t="shared" si="187"/>
        <v>451792</v>
      </c>
      <c r="G1484" s="13">
        <v>45179</v>
      </c>
      <c r="H1484" s="14" t="s">
        <v>40</v>
      </c>
      <c r="I1484" s="14" t="s">
        <v>90</v>
      </c>
      <c r="J1484" s="14" t="s">
        <v>9</v>
      </c>
      <c r="K1484" s="14" t="s">
        <v>10</v>
      </c>
      <c r="L1484" s="14" t="s">
        <v>19</v>
      </c>
      <c r="M1484" s="14" t="s">
        <v>25</v>
      </c>
      <c r="N1484" s="14" t="s">
        <v>13</v>
      </c>
      <c r="O1484" s="14" t="s">
        <v>14</v>
      </c>
      <c r="P1484" s="14" t="s">
        <v>1226</v>
      </c>
      <c r="Q1484" s="12">
        <f t="shared" si="188"/>
        <v>1</v>
      </c>
      <c r="R1484" s="12" cm="1">
        <f t="array" ref="R1484">SUMPRODUCT(($G$2:$G$3117=G1484)*(Q1484&gt;$Q$2:$Q$3117))+1</f>
        <v>1</v>
      </c>
      <c r="S1484" s="12">
        <f t="shared" si="189"/>
        <v>101888</v>
      </c>
      <c r="T1484" cm="1">
        <f t="array" ref="T1484">SUMPRODUCT(($G$2:$G$3117=G1484)*(S1484&gt;$S$2:$S$3117))+1</f>
        <v>2</v>
      </c>
      <c r="U1484" t="str">
        <f t="shared" si="190"/>
        <v xml:space="preserve">YORK </v>
      </c>
      <c r="V1484">
        <v>0</v>
      </c>
      <c r="W1484" t="s">
        <v>17</v>
      </c>
      <c r="X1484">
        <f t="shared" si="191"/>
        <v>2023</v>
      </c>
    </row>
    <row r="1485" spans="1:24" x14ac:dyDescent="0.25">
      <c r="A1485" s="10" t="str">
        <f t="shared" si="184"/>
        <v/>
      </c>
      <c r="B1485" s="10" t="str">
        <f t="shared" si="185"/>
        <v/>
      </c>
      <c r="C1485" s="10" t="str">
        <f t="shared" si="186"/>
        <v>Afternoon45192</v>
      </c>
      <c r="D1485" s="5" t="str">
        <f>IF('by region'!$C$2="Any","Any",'Fixture list'!W1485)&amp;M1485&amp;IF('by region'!$I$2="Any","Any",N1485)&amp;G1485</f>
        <v>AnyFlatAny45192</v>
      </c>
      <c r="E1485" s="5" t="e">
        <f>IF(I1485=#REF!,'Fixture list'!G1485,"")</f>
        <v>#REF!</v>
      </c>
      <c r="F1485" s="5" t="str">
        <f t="shared" si="187"/>
        <v>451926</v>
      </c>
      <c r="G1485" s="13">
        <v>45192</v>
      </c>
      <c r="H1485" s="14" t="s">
        <v>37</v>
      </c>
      <c r="I1485" s="14" t="s">
        <v>90</v>
      </c>
      <c r="J1485" s="14" t="s">
        <v>9</v>
      </c>
      <c r="K1485" s="14" t="s">
        <v>10</v>
      </c>
      <c r="L1485" s="14" t="s">
        <v>11</v>
      </c>
      <c r="M1485" s="14" t="s">
        <v>25</v>
      </c>
      <c r="N1485" s="14" t="s">
        <v>13</v>
      </c>
      <c r="O1485" s="14" t="s">
        <v>21</v>
      </c>
      <c r="P1485" s="14" t="s">
        <v>1280</v>
      </c>
      <c r="Q1485" s="12">
        <f t="shared" si="188"/>
        <v>1</v>
      </c>
      <c r="R1485" s="12" cm="1">
        <f t="array" ref="R1485">SUMPRODUCT(($G$2:$G$3117=G1485)*(Q1485&gt;$Q$2:$Q$3117))+1</f>
        <v>1</v>
      </c>
      <c r="S1485" s="12">
        <f t="shared" si="189"/>
        <v>988010</v>
      </c>
      <c r="T1485" cm="1">
        <f t="array" ref="T1485">SUMPRODUCT(($G$2:$G$3117=G1485)*(S1485&gt;$S$2:$S$3117))+1</f>
        <v>6</v>
      </c>
      <c r="U1485" t="str">
        <f t="shared" si="190"/>
        <v xml:space="preserve">YORK </v>
      </c>
      <c r="V1485">
        <v>0</v>
      </c>
      <c r="W1485" t="s">
        <v>19</v>
      </c>
      <c r="X1485">
        <f t="shared" si="191"/>
        <v>2023</v>
      </c>
    </row>
    <row r="1486" spans="1:24" x14ac:dyDescent="0.25">
      <c r="A1486" s="10" t="str">
        <f t="shared" si="184"/>
        <v/>
      </c>
      <c r="B1486" s="10" t="str">
        <f t="shared" si="185"/>
        <v/>
      </c>
      <c r="C1486" s="10" t="str">
        <f t="shared" si="186"/>
        <v>Afternoon45212</v>
      </c>
      <c r="D1486" s="5" t="str">
        <f>IF('by region'!$C$2="Any","Any",'Fixture list'!W1486)&amp;M1486&amp;IF('by region'!$I$2="Any","Any",N1486)&amp;G1486</f>
        <v>AnyFlatAny45212</v>
      </c>
      <c r="E1486" s="5" t="e">
        <f>IF(I1486=#REF!,'Fixture list'!G1486,"")</f>
        <v>#REF!</v>
      </c>
      <c r="F1486" s="5" t="str">
        <f t="shared" si="187"/>
        <v>452122</v>
      </c>
      <c r="G1486" s="13">
        <v>45212</v>
      </c>
      <c r="H1486" s="14" t="s">
        <v>35</v>
      </c>
      <c r="I1486" s="14" t="s">
        <v>90</v>
      </c>
      <c r="J1486" s="14" t="s">
        <v>9</v>
      </c>
      <c r="K1486" s="14" t="s">
        <v>10</v>
      </c>
      <c r="L1486" s="14" t="s">
        <v>19</v>
      </c>
      <c r="M1486" s="14" t="s">
        <v>25</v>
      </c>
      <c r="N1486" s="14" t="s">
        <v>13</v>
      </c>
      <c r="O1486" s="14" t="s">
        <v>14</v>
      </c>
      <c r="P1486" s="14" t="s">
        <v>1356</v>
      </c>
      <c r="Q1486" s="12">
        <f t="shared" si="188"/>
        <v>1</v>
      </c>
      <c r="R1486" s="12" cm="1">
        <f t="array" ref="R1486">SUMPRODUCT(($G$2:$G$3117=G1486)*(Q1486&gt;$Q$2:$Q$3117))+1</f>
        <v>1</v>
      </c>
      <c r="S1486" s="12">
        <f t="shared" si="189"/>
        <v>101890</v>
      </c>
      <c r="T1486" cm="1">
        <f t="array" ref="T1486">SUMPRODUCT(($G$2:$G$3117=G1486)*(S1486&gt;$S$2:$S$3117))+1</f>
        <v>2</v>
      </c>
      <c r="U1486" t="str">
        <f t="shared" si="190"/>
        <v xml:space="preserve">YORK </v>
      </c>
      <c r="V1486">
        <v>0</v>
      </c>
      <c r="W1486" t="s">
        <v>17</v>
      </c>
      <c r="X1486">
        <f t="shared" si="191"/>
        <v>2023</v>
      </c>
    </row>
    <row r="1487" spans="1:24" x14ac:dyDescent="0.25">
      <c r="A1487" s="10" t="str">
        <f t="shared" si="184"/>
        <v/>
      </c>
      <c r="B1487" s="10" t="str">
        <f t="shared" si="185"/>
        <v/>
      </c>
      <c r="C1487" s="10" t="str">
        <f t="shared" si="186"/>
        <v>Afternoon45213</v>
      </c>
      <c r="D1487" s="5" t="str">
        <f>IF('by region'!$C$2="Any","Any",'Fixture list'!W1487)&amp;M1487&amp;IF('by region'!$I$2="Any","Any",N1487)&amp;G1487</f>
        <v>AnyFlatAny45213</v>
      </c>
      <c r="E1487" s="5" t="e">
        <f>IF(I1487=#REF!,'Fixture list'!G1487,"")</f>
        <v>#REF!</v>
      </c>
      <c r="F1487" s="5" t="str">
        <f t="shared" si="187"/>
        <v>452134</v>
      </c>
      <c r="G1487" s="13">
        <v>45213</v>
      </c>
      <c r="H1487" s="14" t="s">
        <v>37</v>
      </c>
      <c r="I1487" s="14" t="s">
        <v>90</v>
      </c>
      <c r="J1487" s="14" t="s">
        <v>9</v>
      </c>
      <c r="K1487" s="14" t="s">
        <v>10</v>
      </c>
      <c r="L1487" s="14" t="s">
        <v>19</v>
      </c>
      <c r="M1487" s="14" t="s">
        <v>25</v>
      </c>
      <c r="N1487" s="14" t="s">
        <v>13</v>
      </c>
      <c r="O1487" s="14" t="s">
        <v>14</v>
      </c>
      <c r="P1487" s="14" t="s">
        <v>1360</v>
      </c>
      <c r="Q1487" s="12">
        <f t="shared" si="188"/>
        <v>1</v>
      </c>
      <c r="R1487" s="12" cm="1">
        <f t="array" ref="R1487">SUMPRODUCT(($G$2:$G$3117=G1487)*(Q1487&gt;$Q$2:$Q$3117))+1</f>
        <v>1</v>
      </c>
      <c r="S1487" s="12">
        <f t="shared" si="189"/>
        <v>101892</v>
      </c>
      <c r="T1487" cm="1">
        <f t="array" ref="T1487">SUMPRODUCT(($G$2:$G$3117=G1487)*(S1487&gt;$S$2:$S$3117))+1</f>
        <v>4</v>
      </c>
      <c r="U1487" t="str">
        <f t="shared" si="190"/>
        <v xml:space="preserve">YORK </v>
      </c>
      <c r="V1487">
        <v>0</v>
      </c>
      <c r="W1487" t="s">
        <v>17</v>
      </c>
      <c r="X1487">
        <f t="shared" si="191"/>
        <v>2023</v>
      </c>
    </row>
    <row r="1488" spans="1:24" x14ac:dyDescent="0.25">
      <c r="A1488" s="10" t="str">
        <f t="shared" si="184"/>
        <v/>
      </c>
      <c r="B1488" s="10" t="str">
        <f t="shared" si="185"/>
        <v/>
      </c>
      <c r="C1488" s="10" t="str">
        <f t="shared" si="186"/>
        <v/>
      </c>
      <c r="D1488" s="5" t="str">
        <f>IF('by region'!$C$2="Any","Any",'Fixture list'!W1488)&amp;M1488&amp;IF('by region'!$I$2="Any","Any",N1488)&amp;G1488</f>
        <v>AnyAny</v>
      </c>
      <c r="E1488" s="5" t="e">
        <f>IF(I1488=#REF!,'Fixture list'!G1488,"")</f>
        <v>#REF!</v>
      </c>
      <c r="F1488" s="5" t="str">
        <f t="shared" si="187"/>
        <v/>
      </c>
      <c r="G1488" s="1"/>
      <c r="Q1488" s="12">
        <f t="shared" si="188"/>
        <v>4</v>
      </c>
      <c r="R1488" s="12" cm="1">
        <f t="array" ref="R1488">SUMPRODUCT(($G$2:$G$3117=G1488)*(Q1488&gt;$Q$2:$Q$3117))+1</f>
        <v>1320</v>
      </c>
      <c r="S1488" s="12">
        <f t="shared" si="189"/>
        <v>132000000</v>
      </c>
      <c r="X1488">
        <f t="shared" si="191"/>
        <v>1900</v>
      </c>
    </row>
    <row r="1489" spans="1:24" x14ac:dyDescent="0.25">
      <c r="A1489" s="10" t="str">
        <f t="shared" si="184"/>
        <v/>
      </c>
      <c r="B1489" s="10" t="str">
        <f t="shared" si="185"/>
        <v/>
      </c>
      <c r="C1489" s="10" t="str">
        <f t="shared" si="186"/>
        <v/>
      </c>
      <c r="D1489" s="5" t="str">
        <f>IF('by region'!$C$2="Any","Any",'Fixture list'!W1489)&amp;M1489&amp;IF('by region'!$I$2="Any","Any",N1489)&amp;G1489</f>
        <v>AnyAny</v>
      </c>
      <c r="E1489" s="5" t="e">
        <f>IF(I1489=#REF!,'Fixture list'!G1489,"")</f>
        <v>#REF!</v>
      </c>
      <c r="F1489" s="5" t="str">
        <f t="shared" si="187"/>
        <v/>
      </c>
      <c r="G1489" s="1"/>
      <c r="Q1489" s="12">
        <f t="shared" si="188"/>
        <v>4</v>
      </c>
      <c r="R1489" s="12" cm="1">
        <f t="array" ref="R1489">SUMPRODUCT(($G$2:$G$3117=G1489)*(Q1489&gt;$Q$2:$Q$3117))+1</f>
        <v>1320</v>
      </c>
      <c r="S1489" s="12">
        <f t="shared" si="189"/>
        <v>132000000</v>
      </c>
      <c r="X1489">
        <f t="shared" si="191"/>
        <v>1900</v>
      </c>
    </row>
    <row r="1490" spans="1:24" x14ac:dyDescent="0.25">
      <c r="A1490" s="10" t="str">
        <f t="shared" si="184"/>
        <v/>
      </c>
      <c r="B1490" s="10" t="str">
        <f t="shared" si="185"/>
        <v/>
      </c>
      <c r="C1490" s="10" t="str">
        <f t="shared" si="186"/>
        <v/>
      </c>
      <c r="D1490" s="5" t="str">
        <f>IF('by region'!$C$2="Any","Any",'Fixture list'!W1490)&amp;M1490&amp;IF('by region'!$I$2="Any","Any",N1490)&amp;G1490</f>
        <v>AnyAny</v>
      </c>
      <c r="E1490" s="5" t="e">
        <f>IF(I1490=#REF!,'Fixture list'!G1490,"")</f>
        <v>#REF!</v>
      </c>
      <c r="F1490" s="5" t="str">
        <f t="shared" si="187"/>
        <v/>
      </c>
      <c r="G1490" s="1"/>
      <c r="Q1490" s="12">
        <f t="shared" si="188"/>
        <v>4</v>
      </c>
      <c r="R1490" s="12" cm="1">
        <f t="array" ref="R1490">SUMPRODUCT(($G$2:$G$3117=G1490)*(Q1490&gt;$Q$2:$Q$3117))+1</f>
        <v>1320</v>
      </c>
      <c r="S1490" s="12">
        <f t="shared" si="189"/>
        <v>132000000</v>
      </c>
      <c r="X1490">
        <f t="shared" si="191"/>
        <v>1900</v>
      </c>
    </row>
    <row r="1491" spans="1:24" x14ac:dyDescent="0.25">
      <c r="A1491" s="10" t="str">
        <f t="shared" si="184"/>
        <v/>
      </c>
      <c r="B1491" s="10" t="str">
        <f t="shared" si="185"/>
        <v/>
      </c>
      <c r="C1491" s="10" t="str">
        <f t="shared" si="186"/>
        <v/>
      </c>
      <c r="D1491" s="5" t="str">
        <f>IF('by region'!$C$2="Any","Any",'Fixture list'!W1491)&amp;M1491&amp;IF('by region'!$I$2="Any","Any",N1491)&amp;G1491</f>
        <v>AnyAny</v>
      </c>
      <c r="E1491" s="5" t="e">
        <f>IF(I1491=#REF!,'Fixture list'!G1491,"")</f>
        <v>#REF!</v>
      </c>
      <c r="F1491" s="5" t="str">
        <f t="shared" si="187"/>
        <v/>
      </c>
      <c r="G1491" s="1"/>
      <c r="Q1491" s="12">
        <f t="shared" si="188"/>
        <v>4</v>
      </c>
      <c r="R1491" s="12" cm="1">
        <f t="array" ref="R1491">SUMPRODUCT(($G$2:$G$3117=G1491)*(Q1491&gt;$Q$2:$Q$3117))+1</f>
        <v>1320</v>
      </c>
      <c r="S1491" s="12">
        <f t="shared" si="189"/>
        <v>132000000</v>
      </c>
      <c r="X1491">
        <f t="shared" si="191"/>
        <v>1900</v>
      </c>
    </row>
    <row r="1492" spans="1:24" x14ac:dyDescent="0.25">
      <c r="A1492" s="10" t="str">
        <f t="shared" si="184"/>
        <v/>
      </c>
      <c r="B1492" s="10" t="str">
        <f t="shared" si="185"/>
        <v/>
      </c>
      <c r="C1492" s="10" t="str">
        <f t="shared" si="186"/>
        <v/>
      </c>
      <c r="D1492" s="5" t="str">
        <f>IF('by region'!$C$2="Any","Any",'Fixture list'!W1492)&amp;M1492&amp;IF('by region'!$I$2="Any","Any",N1492)&amp;G1492</f>
        <v>AnyAny</v>
      </c>
      <c r="E1492" s="5" t="e">
        <f>IF(I1492=#REF!,'Fixture list'!G1492,"")</f>
        <v>#REF!</v>
      </c>
      <c r="F1492" s="5" t="str">
        <f t="shared" si="187"/>
        <v/>
      </c>
      <c r="G1492" s="1"/>
      <c r="Q1492" s="12">
        <f t="shared" si="188"/>
        <v>4</v>
      </c>
      <c r="R1492" s="12" cm="1">
        <f t="array" ref="R1492">SUMPRODUCT(($G$2:$G$3117=G1492)*(Q1492&gt;$Q$2:$Q$3117))+1</f>
        <v>1320</v>
      </c>
      <c r="S1492" s="12">
        <f t="shared" si="189"/>
        <v>132000000</v>
      </c>
      <c r="X1492">
        <f t="shared" si="191"/>
        <v>1900</v>
      </c>
    </row>
    <row r="1493" spans="1:24" x14ac:dyDescent="0.25">
      <c r="A1493" s="10" t="str">
        <f t="shared" si="184"/>
        <v/>
      </c>
      <c r="B1493" s="10" t="str">
        <f t="shared" si="185"/>
        <v/>
      </c>
      <c r="C1493" s="10" t="str">
        <f t="shared" si="186"/>
        <v/>
      </c>
      <c r="D1493" s="5" t="str">
        <f>IF('by region'!$C$2="Any","Any",'Fixture list'!W1493)&amp;M1493&amp;IF('by region'!$I$2="Any","Any",N1493)&amp;G1493</f>
        <v>AnyAny</v>
      </c>
      <c r="E1493" s="5" t="e">
        <f>IF(I1493=#REF!,'Fixture list'!G1493,"")</f>
        <v>#REF!</v>
      </c>
      <c r="F1493" s="5" t="str">
        <f t="shared" si="187"/>
        <v/>
      </c>
      <c r="G1493" s="1"/>
      <c r="Q1493" s="12">
        <f t="shared" si="188"/>
        <v>4</v>
      </c>
      <c r="R1493" s="12" cm="1">
        <f t="array" ref="R1493">SUMPRODUCT(($G$2:$G$3117=G1493)*(Q1493&gt;$Q$2:$Q$3117))+1</f>
        <v>1320</v>
      </c>
      <c r="S1493" s="12">
        <f t="shared" si="189"/>
        <v>132000000</v>
      </c>
      <c r="X1493">
        <f t="shared" si="191"/>
        <v>1900</v>
      </c>
    </row>
    <row r="1494" spans="1:24" x14ac:dyDescent="0.25">
      <c r="A1494" s="10" t="str">
        <f t="shared" si="184"/>
        <v/>
      </c>
      <c r="B1494" s="10" t="str">
        <f t="shared" si="185"/>
        <v/>
      </c>
      <c r="C1494" s="10" t="str">
        <f t="shared" si="186"/>
        <v/>
      </c>
      <c r="D1494" s="5" t="str">
        <f>IF('by region'!$C$2="Any","Any",'Fixture list'!W1494)&amp;M1494&amp;IF('by region'!$I$2="Any","Any",N1494)&amp;G1494</f>
        <v>AnyAny</v>
      </c>
      <c r="E1494" s="5" t="e">
        <f>IF(I1494=#REF!,'Fixture list'!G1494,"")</f>
        <v>#REF!</v>
      </c>
      <c r="F1494" s="5" t="str">
        <f t="shared" si="187"/>
        <v/>
      </c>
      <c r="G1494" s="1"/>
      <c r="Q1494" s="12">
        <f t="shared" si="188"/>
        <v>4</v>
      </c>
      <c r="R1494" s="12" cm="1">
        <f t="array" ref="R1494">SUMPRODUCT(($G$2:$G$3117=G1494)*(Q1494&gt;$Q$2:$Q$3117))+1</f>
        <v>1320</v>
      </c>
      <c r="S1494" s="12">
        <f t="shared" si="189"/>
        <v>132000000</v>
      </c>
      <c r="X1494">
        <f t="shared" si="191"/>
        <v>1900</v>
      </c>
    </row>
    <row r="1495" spans="1:24" x14ac:dyDescent="0.25">
      <c r="A1495" s="10" t="str">
        <f t="shared" si="184"/>
        <v/>
      </c>
      <c r="B1495" s="10" t="str">
        <f t="shared" si="185"/>
        <v/>
      </c>
      <c r="C1495" s="10" t="str">
        <f t="shared" si="186"/>
        <v/>
      </c>
      <c r="D1495" s="5" t="str">
        <f>IF('by region'!$C$2="Any","Any",'Fixture list'!W1495)&amp;M1495&amp;IF('by region'!$I$2="Any","Any",N1495)&amp;G1495</f>
        <v>AnyAny</v>
      </c>
      <c r="E1495" s="5" t="e">
        <f>IF(I1495=#REF!,'Fixture list'!G1495,"")</f>
        <v>#REF!</v>
      </c>
      <c r="F1495" s="5" t="str">
        <f t="shared" si="187"/>
        <v/>
      </c>
      <c r="G1495" s="1"/>
      <c r="Q1495" s="12">
        <f t="shared" si="188"/>
        <v>4</v>
      </c>
      <c r="R1495" s="12" cm="1">
        <f t="array" ref="R1495">SUMPRODUCT(($G$2:$G$3117=G1495)*(Q1495&gt;$Q$2:$Q$3117))+1</f>
        <v>1320</v>
      </c>
      <c r="S1495" s="12">
        <f t="shared" si="189"/>
        <v>132000000</v>
      </c>
      <c r="X1495">
        <f t="shared" si="191"/>
        <v>1900</v>
      </c>
    </row>
    <row r="1496" spans="1:24" x14ac:dyDescent="0.25">
      <c r="A1496" s="10" t="str">
        <f t="shared" si="184"/>
        <v/>
      </c>
      <c r="B1496" s="10" t="str">
        <f t="shared" si="185"/>
        <v/>
      </c>
      <c r="C1496" s="10" t="str">
        <f t="shared" si="186"/>
        <v/>
      </c>
      <c r="D1496" s="5" t="str">
        <f>IF('by region'!$C$2="Any","Any",'Fixture list'!W1496)&amp;M1496&amp;IF('by region'!$I$2="Any","Any",N1496)&amp;G1496</f>
        <v>AnyAny</v>
      </c>
      <c r="E1496" s="5" t="e">
        <f>IF(I1496=#REF!,'Fixture list'!G1496,"")</f>
        <v>#REF!</v>
      </c>
      <c r="F1496" s="5" t="str">
        <f t="shared" si="187"/>
        <v/>
      </c>
      <c r="G1496" s="1"/>
      <c r="Q1496" s="12">
        <f t="shared" si="188"/>
        <v>4</v>
      </c>
      <c r="R1496" s="12" cm="1">
        <f t="array" ref="R1496">SUMPRODUCT(($G$2:$G$3117=G1496)*(Q1496&gt;$Q$2:$Q$3117))+1</f>
        <v>1320</v>
      </c>
      <c r="S1496" s="12">
        <f t="shared" si="189"/>
        <v>132000000</v>
      </c>
      <c r="X1496">
        <f t="shared" si="191"/>
        <v>1900</v>
      </c>
    </row>
    <row r="1497" spans="1:24" x14ac:dyDescent="0.25">
      <c r="A1497" s="10" t="str">
        <f t="shared" si="184"/>
        <v/>
      </c>
      <c r="B1497" s="10" t="str">
        <f t="shared" si="185"/>
        <v/>
      </c>
      <c r="C1497" s="10" t="str">
        <f t="shared" si="186"/>
        <v/>
      </c>
      <c r="D1497" s="5" t="str">
        <f>IF('by region'!$C$2="Any","Any",'Fixture list'!W1497)&amp;M1497&amp;IF('by region'!$I$2="Any","Any",N1497)&amp;G1497</f>
        <v>AnyAny</v>
      </c>
      <c r="E1497" s="5" t="e">
        <f>IF(I1497=#REF!,'Fixture list'!G1497,"")</f>
        <v>#REF!</v>
      </c>
      <c r="F1497" s="5" t="str">
        <f t="shared" si="187"/>
        <v/>
      </c>
      <c r="G1497" s="1"/>
      <c r="Q1497" s="12">
        <f t="shared" si="188"/>
        <v>4</v>
      </c>
      <c r="R1497" s="12" cm="1">
        <f t="array" ref="R1497">SUMPRODUCT(($G$2:$G$3117=G1497)*(Q1497&gt;$Q$2:$Q$3117))+1</f>
        <v>1320</v>
      </c>
      <c r="S1497" s="12">
        <f t="shared" si="189"/>
        <v>132000000</v>
      </c>
      <c r="X1497">
        <f t="shared" si="191"/>
        <v>1900</v>
      </c>
    </row>
    <row r="1498" spans="1:24" x14ac:dyDescent="0.25">
      <c r="A1498" s="10" t="str">
        <f t="shared" si="184"/>
        <v/>
      </c>
      <c r="B1498" s="10" t="str">
        <f t="shared" si="185"/>
        <v/>
      </c>
      <c r="C1498" s="10" t="str">
        <f t="shared" si="186"/>
        <v/>
      </c>
      <c r="D1498" s="5" t="str">
        <f>IF('by region'!$C$2="Any","Any",'Fixture list'!W1498)&amp;M1498&amp;IF('by region'!$I$2="Any","Any",N1498)&amp;G1498</f>
        <v>AnyAny</v>
      </c>
      <c r="E1498" s="5" t="e">
        <f>IF(I1498=#REF!,'Fixture list'!G1498,"")</f>
        <v>#REF!</v>
      </c>
      <c r="F1498" s="5" t="str">
        <f t="shared" si="187"/>
        <v/>
      </c>
      <c r="G1498" s="1"/>
      <c r="Q1498" s="12">
        <f t="shared" si="188"/>
        <v>4</v>
      </c>
      <c r="R1498" s="12" cm="1">
        <f t="array" ref="R1498">SUMPRODUCT(($G$2:$G$3117=G1498)*(Q1498&gt;$Q$2:$Q$3117))+1</f>
        <v>1320</v>
      </c>
      <c r="S1498" s="12">
        <f t="shared" si="189"/>
        <v>132000000</v>
      </c>
      <c r="X1498">
        <f t="shared" si="191"/>
        <v>1900</v>
      </c>
    </row>
    <row r="1499" spans="1:24" x14ac:dyDescent="0.25">
      <c r="A1499" s="10" t="str">
        <f t="shared" si="184"/>
        <v/>
      </c>
      <c r="B1499" s="10" t="str">
        <f t="shared" si="185"/>
        <v/>
      </c>
      <c r="C1499" s="10" t="str">
        <f t="shared" si="186"/>
        <v/>
      </c>
      <c r="D1499" s="5" t="str">
        <f>IF('by region'!$C$2="Any","Any",'Fixture list'!W1499)&amp;M1499&amp;IF('by region'!$I$2="Any","Any",N1499)&amp;G1499</f>
        <v>AnyAny</v>
      </c>
      <c r="E1499" s="5" t="e">
        <f>IF(I1499=#REF!,'Fixture list'!G1499,"")</f>
        <v>#REF!</v>
      </c>
      <c r="F1499" s="5" t="str">
        <f t="shared" si="187"/>
        <v/>
      </c>
      <c r="G1499" s="1"/>
      <c r="Q1499" s="12">
        <f t="shared" si="188"/>
        <v>4</v>
      </c>
      <c r="R1499" s="12" cm="1">
        <f t="array" ref="R1499">SUMPRODUCT(($G$2:$G$3117=G1499)*(Q1499&gt;$Q$2:$Q$3117))+1</f>
        <v>1320</v>
      </c>
      <c r="S1499" s="12">
        <f t="shared" si="189"/>
        <v>132000000</v>
      </c>
      <c r="X1499">
        <f t="shared" si="191"/>
        <v>1900</v>
      </c>
    </row>
    <row r="1500" spans="1:24" x14ac:dyDescent="0.25">
      <c r="A1500" s="10" t="str">
        <f t="shared" si="184"/>
        <v/>
      </c>
      <c r="B1500" s="10" t="str">
        <f t="shared" si="185"/>
        <v/>
      </c>
      <c r="C1500" s="10" t="str">
        <f t="shared" si="186"/>
        <v/>
      </c>
      <c r="D1500" s="5" t="str">
        <f>IF('by region'!$C$2="Any","Any",'Fixture list'!W1500)&amp;M1500&amp;IF('by region'!$I$2="Any","Any",N1500)&amp;G1500</f>
        <v>AnyAny</v>
      </c>
      <c r="E1500" s="5" t="e">
        <f>IF(I1500=#REF!,'Fixture list'!G1500,"")</f>
        <v>#REF!</v>
      </c>
      <c r="F1500" s="5" t="str">
        <f t="shared" si="187"/>
        <v/>
      </c>
      <c r="G1500" s="1"/>
      <c r="Q1500" s="12">
        <f t="shared" si="188"/>
        <v>4</v>
      </c>
      <c r="R1500" s="12" cm="1">
        <f t="array" ref="R1500">SUMPRODUCT(($G$2:$G$3117=G1500)*(Q1500&gt;$Q$2:$Q$3117))+1</f>
        <v>1320</v>
      </c>
      <c r="S1500" s="12">
        <f t="shared" si="189"/>
        <v>132000000</v>
      </c>
      <c r="X1500">
        <f t="shared" si="191"/>
        <v>1900</v>
      </c>
    </row>
    <row r="1501" spans="1:24" x14ac:dyDescent="0.25">
      <c r="A1501" s="10" t="str">
        <f t="shared" si="184"/>
        <v/>
      </c>
      <c r="B1501" s="10" t="str">
        <f t="shared" si="185"/>
        <v/>
      </c>
      <c r="C1501" s="10" t="str">
        <f t="shared" si="186"/>
        <v/>
      </c>
      <c r="D1501" s="5" t="str">
        <f>IF('by region'!$C$2="Any","Any",'Fixture list'!W1501)&amp;M1501&amp;IF('by region'!$I$2="Any","Any",N1501)&amp;G1501</f>
        <v>AnyAny</v>
      </c>
      <c r="E1501" s="5" t="e">
        <f>IF(I1501=#REF!,'Fixture list'!G1501,"")</f>
        <v>#REF!</v>
      </c>
      <c r="F1501" s="5" t="str">
        <f t="shared" si="187"/>
        <v/>
      </c>
      <c r="G1501" s="1"/>
      <c r="Q1501" s="12">
        <f t="shared" si="188"/>
        <v>4</v>
      </c>
      <c r="R1501" s="12" cm="1">
        <f t="array" ref="R1501">SUMPRODUCT(($G$2:$G$3117=G1501)*(Q1501&gt;$Q$2:$Q$3117))+1</f>
        <v>1320</v>
      </c>
      <c r="S1501" s="12">
        <f t="shared" si="189"/>
        <v>132000000</v>
      </c>
      <c r="X1501">
        <f t="shared" si="191"/>
        <v>1900</v>
      </c>
    </row>
    <row r="1502" spans="1:24" x14ac:dyDescent="0.25">
      <c r="A1502" s="10" t="str">
        <f t="shared" si="184"/>
        <v/>
      </c>
      <c r="B1502" s="10" t="str">
        <f t="shared" si="185"/>
        <v/>
      </c>
      <c r="C1502" s="10" t="str">
        <f t="shared" si="186"/>
        <v/>
      </c>
      <c r="D1502" s="5" t="str">
        <f>IF('by region'!$C$2="Any","Any",'Fixture list'!W1502)&amp;M1502&amp;IF('by region'!$I$2="Any","Any",N1502)&amp;G1502</f>
        <v>AnyAny</v>
      </c>
      <c r="E1502" s="5" t="e">
        <f>IF(I1502=#REF!,'Fixture list'!G1502,"")</f>
        <v>#REF!</v>
      </c>
      <c r="F1502" s="5" t="str">
        <f t="shared" si="187"/>
        <v/>
      </c>
      <c r="G1502" s="1"/>
      <c r="Q1502" s="12">
        <f t="shared" si="188"/>
        <v>4</v>
      </c>
      <c r="R1502" s="12" cm="1">
        <f t="array" ref="R1502">SUMPRODUCT(($G$2:$G$3117=G1502)*(Q1502&gt;$Q$2:$Q$3117))+1</f>
        <v>1320</v>
      </c>
      <c r="S1502" s="12">
        <f t="shared" si="189"/>
        <v>132000000</v>
      </c>
      <c r="X1502">
        <f t="shared" si="191"/>
        <v>1900</v>
      </c>
    </row>
    <row r="1503" spans="1:24" x14ac:dyDescent="0.25">
      <c r="A1503" s="10" t="str">
        <f t="shared" si="184"/>
        <v/>
      </c>
      <c r="B1503" s="10" t="str">
        <f t="shared" si="185"/>
        <v/>
      </c>
      <c r="C1503" s="10" t="str">
        <f t="shared" si="186"/>
        <v/>
      </c>
      <c r="D1503" s="5" t="str">
        <f>IF('by region'!$C$2="Any","Any",'Fixture list'!W1503)&amp;M1503&amp;IF('by region'!$I$2="Any","Any",N1503)&amp;G1503</f>
        <v>AnyAny</v>
      </c>
      <c r="E1503" s="5" t="e">
        <f>IF(I1503=#REF!,'Fixture list'!G1503,"")</f>
        <v>#REF!</v>
      </c>
      <c r="F1503" s="5" t="str">
        <f t="shared" si="187"/>
        <v/>
      </c>
      <c r="G1503" s="1"/>
      <c r="Q1503" s="12">
        <f t="shared" si="188"/>
        <v>4</v>
      </c>
      <c r="R1503" s="12" cm="1">
        <f t="array" ref="R1503">SUMPRODUCT(($G$2:$G$3117=G1503)*(Q1503&gt;$Q$2:$Q$3117))+1</f>
        <v>1320</v>
      </c>
      <c r="S1503" s="12">
        <f t="shared" si="189"/>
        <v>132000000</v>
      </c>
      <c r="X1503">
        <f t="shared" si="191"/>
        <v>1900</v>
      </c>
    </row>
    <row r="1504" spans="1:24" x14ac:dyDescent="0.25">
      <c r="A1504" s="10" t="str">
        <f t="shared" si="184"/>
        <v/>
      </c>
      <c r="B1504" s="10" t="str">
        <f t="shared" si="185"/>
        <v/>
      </c>
      <c r="C1504" s="10" t="str">
        <f t="shared" si="186"/>
        <v/>
      </c>
      <c r="D1504" s="5" t="str">
        <f>IF('by region'!$C$2="Any","Any",'Fixture list'!W1504)&amp;M1504&amp;IF('by region'!$I$2="Any","Any",N1504)&amp;G1504</f>
        <v>AnyAny</v>
      </c>
      <c r="E1504" s="5" t="e">
        <f>IF(I1504=#REF!,'Fixture list'!G1504,"")</f>
        <v>#REF!</v>
      </c>
      <c r="F1504" s="5" t="str">
        <f t="shared" si="187"/>
        <v/>
      </c>
      <c r="G1504" s="1"/>
      <c r="Q1504" s="12">
        <f t="shared" si="188"/>
        <v>4</v>
      </c>
      <c r="R1504" s="12" cm="1">
        <f t="array" ref="R1504">SUMPRODUCT(($G$2:$G$3117=G1504)*(Q1504&gt;$Q$2:$Q$3117))+1</f>
        <v>1320</v>
      </c>
      <c r="S1504" s="12">
        <f t="shared" si="189"/>
        <v>132000000</v>
      </c>
      <c r="X1504">
        <f t="shared" si="191"/>
        <v>1900</v>
      </c>
    </row>
    <row r="1505" spans="1:24" x14ac:dyDescent="0.25">
      <c r="A1505" s="10" t="str">
        <f t="shared" si="184"/>
        <v/>
      </c>
      <c r="B1505" s="10" t="str">
        <f t="shared" si="185"/>
        <v/>
      </c>
      <c r="C1505" s="10" t="str">
        <f t="shared" si="186"/>
        <v/>
      </c>
      <c r="D1505" s="5" t="str">
        <f>IF('by region'!$C$2="Any","Any",'Fixture list'!W1505)&amp;M1505&amp;IF('by region'!$I$2="Any","Any",N1505)&amp;G1505</f>
        <v>AnyAny</v>
      </c>
      <c r="E1505" s="5" t="e">
        <f>IF(I1505=#REF!,'Fixture list'!G1505,"")</f>
        <v>#REF!</v>
      </c>
      <c r="F1505" s="5" t="str">
        <f t="shared" si="187"/>
        <v/>
      </c>
      <c r="G1505" s="1"/>
      <c r="Q1505" s="12">
        <f t="shared" si="188"/>
        <v>4</v>
      </c>
      <c r="R1505" s="12" cm="1">
        <f t="array" ref="R1505">SUMPRODUCT(($G$2:$G$3117=G1505)*(Q1505&gt;$Q$2:$Q$3117))+1</f>
        <v>1320</v>
      </c>
      <c r="S1505" s="12">
        <f t="shared" si="189"/>
        <v>132000000</v>
      </c>
      <c r="X1505">
        <f t="shared" si="191"/>
        <v>1900</v>
      </c>
    </row>
    <row r="1506" spans="1:24" x14ac:dyDescent="0.25">
      <c r="A1506" s="10" t="str">
        <f t="shared" si="184"/>
        <v/>
      </c>
      <c r="B1506" s="10" t="str">
        <f t="shared" si="185"/>
        <v/>
      </c>
      <c r="C1506" s="10" t="str">
        <f t="shared" si="186"/>
        <v/>
      </c>
      <c r="D1506" s="5" t="str">
        <f>IF('by region'!$C$2="Any","Any",'Fixture list'!W1506)&amp;M1506&amp;IF('by region'!$I$2="Any","Any",N1506)&amp;G1506</f>
        <v>AnyAny</v>
      </c>
      <c r="E1506" s="5" t="e">
        <f>IF(I1506=#REF!,'Fixture list'!G1506,"")</f>
        <v>#REF!</v>
      </c>
      <c r="F1506" s="5" t="str">
        <f t="shared" si="187"/>
        <v/>
      </c>
      <c r="G1506" s="1"/>
      <c r="Q1506" s="12">
        <f t="shared" si="188"/>
        <v>4</v>
      </c>
      <c r="R1506" s="12" cm="1">
        <f t="array" ref="R1506">SUMPRODUCT(($G$2:$G$3117=G1506)*(Q1506&gt;$Q$2:$Q$3117))+1</f>
        <v>1320</v>
      </c>
      <c r="S1506" s="12">
        <f t="shared" si="189"/>
        <v>132000000</v>
      </c>
      <c r="X1506">
        <f t="shared" si="191"/>
        <v>1900</v>
      </c>
    </row>
    <row r="1507" spans="1:24" x14ac:dyDescent="0.25">
      <c r="A1507" s="10" t="str">
        <f t="shared" si="184"/>
        <v/>
      </c>
      <c r="B1507" s="10" t="str">
        <f t="shared" si="185"/>
        <v/>
      </c>
      <c r="C1507" s="10" t="str">
        <f t="shared" si="186"/>
        <v/>
      </c>
      <c r="D1507" s="5" t="str">
        <f>IF('by region'!$C$2="Any","Any",'Fixture list'!W1507)&amp;M1507&amp;IF('by region'!$I$2="Any","Any",N1507)&amp;G1507</f>
        <v>AnyAny</v>
      </c>
      <c r="E1507" s="5" t="e">
        <f>IF(I1507=#REF!,'Fixture list'!G1507,"")</f>
        <v>#REF!</v>
      </c>
      <c r="F1507" s="5" t="str">
        <f t="shared" si="187"/>
        <v/>
      </c>
      <c r="G1507" s="1"/>
      <c r="Q1507" s="12">
        <f t="shared" si="188"/>
        <v>4</v>
      </c>
      <c r="R1507" s="12" cm="1">
        <f t="array" ref="R1507">SUMPRODUCT(($G$2:$G$3117=G1507)*(Q1507&gt;$Q$2:$Q$3117))+1</f>
        <v>1320</v>
      </c>
      <c r="S1507" s="12">
        <f t="shared" si="189"/>
        <v>132000000</v>
      </c>
      <c r="X1507">
        <f t="shared" si="191"/>
        <v>1900</v>
      </c>
    </row>
    <row r="1508" spans="1:24" x14ac:dyDescent="0.25">
      <c r="A1508" s="10" t="str">
        <f t="shared" si="184"/>
        <v/>
      </c>
      <c r="B1508" s="10" t="str">
        <f t="shared" si="185"/>
        <v/>
      </c>
      <c r="C1508" s="10" t="str">
        <f t="shared" si="186"/>
        <v/>
      </c>
      <c r="D1508" s="5" t="str">
        <f>IF('by region'!$C$2="Any","Any",'Fixture list'!W1508)&amp;M1508&amp;IF('by region'!$I$2="Any","Any",N1508)&amp;G1508</f>
        <v>AnyAny</v>
      </c>
      <c r="E1508" s="5" t="e">
        <f>IF(I1508=#REF!,'Fixture list'!G1508,"")</f>
        <v>#REF!</v>
      </c>
      <c r="F1508" s="5" t="str">
        <f t="shared" si="187"/>
        <v/>
      </c>
      <c r="G1508" s="1"/>
      <c r="Q1508" s="12">
        <f t="shared" si="188"/>
        <v>4</v>
      </c>
      <c r="R1508" s="12" cm="1">
        <f t="array" ref="R1508">SUMPRODUCT(($G$2:$G$3117=G1508)*(Q1508&gt;$Q$2:$Q$3117))+1</f>
        <v>1320</v>
      </c>
      <c r="S1508" s="12">
        <f t="shared" si="189"/>
        <v>132000000</v>
      </c>
      <c r="X1508">
        <f t="shared" si="191"/>
        <v>1900</v>
      </c>
    </row>
    <row r="1509" spans="1:24" x14ac:dyDescent="0.25">
      <c r="A1509" s="10" t="str">
        <f t="shared" si="184"/>
        <v/>
      </c>
      <c r="B1509" s="10" t="str">
        <f t="shared" si="185"/>
        <v/>
      </c>
      <c r="C1509" s="10" t="str">
        <f t="shared" si="186"/>
        <v/>
      </c>
      <c r="D1509" s="5" t="str">
        <f>IF('by region'!$C$2="Any","Any",'Fixture list'!W1509)&amp;M1509&amp;IF('by region'!$I$2="Any","Any",N1509)&amp;G1509</f>
        <v>AnyAny</v>
      </c>
      <c r="E1509" s="5" t="e">
        <f>IF(I1509=#REF!,'Fixture list'!G1509,"")</f>
        <v>#REF!</v>
      </c>
      <c r="F1509" s="5" t="str">
        <f t="shared" si="187"/>
        <v/>
      </c>
      <c r="G1509" s="1"/>
      <c r="Q1509" s="12">
        <f t="shared" si="188"/>
        <v>4</v>
      </c>
      <c r="R1509" s="12" cm="1">
        <f t="array" ref="R1509">SUMPRODUCT(($G$2:$G$3117=G1509)*(Q1509&gt;$Q$2:$Q$3117))+1</f>
        <v>1320</v>
      </c>
      <c r="S1509" s="12">
        <f t="shared" si="189"/>
        <v>132000000</v>
      </c>
      <c r="X1509">
        <f t="shared" si="191"/>
        <v>1900</v>
      </c>
    </row>
    <row r="1510" spans="1:24" x14ac:dyDescent="0.25">
      <c r="A1510" s="10" t="str">
        <f t="shared" si="184"/>
        <v/>
      </c>
      <c r="B1510" s="10" t="str">
        <f t="shared" si="185"/>
        <v/>
      </c>
      <c r="C1510" s="10" t="str">
        <f t="shared" si="186"/>
        <v/>
      </c>
      <c r="D1510" s="5" t="str">
        <f>IF('by region'!$C$2="Any","Any",'Fixture list'!W1510)&amp;M1510&amp;IF('by region'!$I$2="Any","Any",N1510)&amp;G1510</f>
        <v>AnyAny</v>
      </c>
      <c r="E1510" s="5" t="e">
        <f>IF(I1510=#REF!,'Fixture list'!G1510,"")</f>
        <v>#REF!</v>
      </c>
      <c r="F1510" s="5" t="str">
        <f t="shared" si="187"/>
        <v/>
      </c>
      <c r="G1510" s="1"/>
      <c r="Q1510" s="12">
        <f t="shared" si="188"/>
        <v>4</v>
      </c>
      <c r="R1510" s="12" cm="1">
        <f t="array" ref="R1510">SUMPRODUCT(($G$2:$G$3117=G1510)*(Q1510&gt;$Q$2:$Q$3117))+1</f>
        <v>1320</v>
      </c>
      <c r="S1510" s="12">
        <f t="shared" si="189"/>
        <v>132000000</v>
      </c>
      <c r="X1510">
        <f t="shared" si="191"/>
        <v>1900</v>
      </c>
    </row>
    <row r="1511" spans="1:24" x14ac:dyDescent="0.25">
      <c r="A1511" s="10" t="str">
        <f t="shared" si="184"/>
        <v/>
      </c>
      <c r="B1511" s="10" t="str">
        <f t="shared" si="185"/>
        <v/>
      </c>
      <c r="C1511" s="10" t="str">
        <f t="shared" si="186"/>
        <v/>
      </c>
      <c r="D1511" s="5" t="str">
        <f>IF('by region'!$C$2="Any","Any",'Fixture list'!W1511)&amp;M1511&amp;IF('by region'!$I$2="Any","Any",N1511)&amp;G1511</f>
        <v>AnyAny</v>
      </c>
      <c r="E1511" s="5" t="e">
        <f>IF(I1511=#REF!,'Fixture list'!G1511,"")</f>
        <v>#REF!</v>
      </c>
      <c r="F1511" s="5" t="str">
        <f t="shared" si="187"/>
        <v/>
      </c>
      <c r="G1511" s="1"/>
      <c r="Q1511" s="12">
        <f t="shared" si="188"/>
        <v>4</v>
      </c>
      <c r="R1511" s="12" cm="1">
        <f t="array" ref="R1511">SUMPRODUCT(($G$2:$G$3117=G1511)*(Q1511&gt;$Q$2:$Q$3117))+1</f>
        <v>1320</v>
      </c>
      <c r="S1511" s="12">
        <f t="shared" si="189"/>
        <v>132000000</v>
      </c>
      <c r="X1511">
        <f t="shared" si="191"/>
        <v>1900</v>
      </c>
    </row>
    <row r="1512" spans="1:24" x14ac:dyDescent="0.25">
      <c r="A1512" s="10" t="str">
        <f t="shared" si="184"/>
        <v/>
      </c>
      <c r="B1512" s="10" t="str">
        <f t="shared" si="185"/>
        <v/>
      </c>
      <c r="C1512" s="10" t="str">
        <f t="shared" si="186"/>
        <v/>
      </c>
      <c r="D1512" s="5" t="str">
        <f>IF('by region'!$C$2="Any","Any",'Fixture list'!W1512)&amp;M1512&amp;IF('by region'!$I$2="Any","Any",N1512)&amp;G1512</f>
        <v>AnyAny</v>
      </c>
      <c r="E1512" s="5" t="e">
        <f>IF(I1512=#REF!,'Fixture list'!G1512,"")</f>
        <v>#REF!</v>
      </c>
      <c r="F1512" s="5" t="str">
        <f t="shared" si="187"/>
        <v/>
      </c>
      <c r="G1512" s="1"/>
      <c r="Q1512" s="12">
        <f t="shared" si="188"/>
        <v>4</v>
      </c>
      <c r="R1512" s="12" cm="1">
        <f t="array" ref="R1512">SUMPRODUCT(($G$2:$G$3117=G1512)*(Q1512&gt;$Q$2:$Q$3117))+1</f>
        <v>1320</v>
      </c>
      <c r="S1512" s="12">
        <f t="shared" si="189"/>
        <v>132000000</v>
      </c>
      <c r="X1512">
        <f t="shared" si="191"/>
        <v>1900</v>
      </c>
    </row>
    <row r="1513" spans="1:24" x14ac:dyDescent="0.25">
      <c r="A1513" s="10" t="str">
        <f t="shared" si="184"/>
        <v/>
      </c>
      <c r="B1513" s="10" t="str">
        <f t="shared" si="185"/>
        <v/>
      </c>
      <c r="C1513" s="10" t="str">
        <f t="shared" si="186"/>
        <v/>
      </c>
      <c r="D1513" s="5" t="str">
        <f>IF('by region'!$C$2="Any","Any",'Fixture list'!W1513)&amp;M1513&amp;IF('by region'!$I$2="Any","Any",N1513)&amp;G1513</f>
        <v>AnyAny</v>
      </c>
      <c r="E1513" s="5" t="e">
        <f>IF(I1513=#REF!,'Fixture list'!G1513,"")</f>
        <v>#REF!</v>
      </c>
      <c r="F1513" s="5" t="str">
        <f t="shared" si="187"/>
        <v/>
      </c>
      <c r="G1513" s="1"/>
      <c r="Q1513" s="12">
        <f t="shared" si="188"/>
        <v>4</v>
      </c>
      <c r="R1513" s="12" cm="1">
        <f t="array" ref="R1513">SUMPRODUCT(($G$2:$G$3117=G1513)*(Q1513&gt;$Q$2:$Q$3117))+1</f>
        <v>1320</v>
      </c>
      <c r="S1513" s="12">
        <f t="shared" si="189"/>
        <v>132000000</v>
      </c>
      <c r="X1513">
        <f t="shared" si="191"/>
        <v>1900</v>
      </c>
    </row>
    <row r="1514" spans="1:24" x14ac:dyDescent="0.25">
      <c r="A1514" s="10" t="str">
        <f t="shared" si="184"/>
        <v/>
      </c>
      <c r="B1514" s="10" t="str">
        <f t="shared" si="185"/>
        <v/>
      </c>
      <c r="C1514" s="10" t="str">
        <f t="shared" si="186"/>
        <v/>
      </c>
      <c r="D1514" s="5" t="str">
        <f>IF('by region'!$C$2="Any","Any",'Fixture list'!W1514)&amp;M1514&amp;IF('by region'!$I$2="Any","Any",N1514)&amp;G1514</f>
        <v>AnyAny</v>
      </c>
      <c r="E1514" s="5" t="e">
        <f>IF(I1514=#REF!,'Fixture list'!G1514,"")</f>
        <v>#REF!</v>
      </c>
      <c r="F1514" s="5" t="str">
        <f t="shared" si="187"/>
        <v/>
      </c>
      <c r="G1514" s="1"/>
      <c r="Q1514" s="12">
        <f t="shared" si="188"/>
        <v>4</v>
      </c>
      <c r="R1514" s="12" cm="1">
        <f t="array" ref="R1514">SUMPRODUCT(($G$2:$G$3117=G1514)*(Q1514&gt;$Q$2:$Q$3117))+1</f>
        <v>1320</v>
      </c>
      <c r="S1514" s="12">
        <f t="shared" si="189"/>
        <v>132000000</v>
      </c>
      <c r="X1514">
        <f t="shared" si="191"/>
        <v>1900</v>
      </c>
    </row>
    <row r="1515" spans="1:24" x14ac:dyDescent="0.25">
      <c r="A1515" s="10" t="str">
        <f t="shared" si="184"/>
        <v/>
      </c>
      <c r="B1515" s="10" t="str">
        <f t="shared" si="185"/>
        <v/>
      </c>
      <c r="C1515" s="10" t="str">
        <f t="shared" si="186"/>
        <v/>
      </c>
      <c r="D1515" s="5" t="str">
        <f>IF('by region'!$C$2="Any","Any",'Fixture list'!W1515)&amp;M1515&amp;IF('by region'!$I$2="Any","Any",N1515)&amp;G1515</f>
        <v>AnyAny</v>
      </c>
      <c r="E1515" s="5" t="e">
        <f>IF(I1515=#REF!,'Fixture list'!G1515,"")</f>
        <v>#REF!</v>
      </c>
      <c r="F1515" s="5" t="str">
        <f t="shared" si="187"/>
        <v/>
      </c>
      <c r="G1515" s="1"/>
      <c r="Q1515" s="12">
        <f t="shared" si="188"/>
        <v>4</v>
      </c>
      <c r="R1515" s="12" cm="1">
        <f t="array" ref="R1515">SUMPRODUCT(($G$2:$G$3117=G1515)*(Q1515&gt;$Q$2:$Q$3117))+1</f>
        <v>1320</v>
      </c>
      <c r="S1515" s="12">
        <f t="shared" si="189"/>
        <v>132000000</v>
      </c>
      <c r="X1515">
        <f t="shared" si="191"/>
        <v>1900</v>
      </c>
    </row>
    <row r="1516" spans="1:24" x14ac:dyDescent="0.25">
      <c r="A1516" s="10" t="str">
        <f t="shared" si="184"/>
        <v/>
      </c>
      <c r="B1516" s="10" t="str">
        <f t="shared" si="185"/>
        <v/>
      </c>
      <c r="C1516" s="10" t="str">
        <f t="shared" si="186"/>
        <v/>
      </c>
      <c r="D1516" s="5" t="str">
        <f>IF('by region'!$C$2="Any","Any",'Fixture list'!W1516)&amp;M1516&amp;IF('by region'!$I$2="Any","Any",N1516)&amp;G1516</f>
        <v>AnyAny</v>
      </c>
      <c r="E1516" s="5" t="e">
        <f>IF(I1516=#REF!,'Fixture list'!G1516,"")</f>
        <v>#REF!</v>
      </c>
      <c r="F1516" s="5" t="str">
        <f t="shared" si="187"/>
        <v/>
      </c>
      <c r="G1516" s="1"/>
      <c r="Q1516" s="12">
        <f t="shared" si="188"/>
        <v>4</v>
      </c>
      <c r="R1516" s="12" cm="1">
        <f t="array" ref="R1516">SUMPRODUCT(($G$2:$G$3117=G1516)*(Q1516&gt;$Q$2:$Q$3117))+1</f>
        <v>1320</v>
      </c>
      <c r="S1516" s="12">
        <f t="shared" si="189"/>
        <v>132000000</v>
      </c>
      <c r="X1516">
        <f t="shared" si="191"/>
        <v>1900</v>
      </c>
    </row>
    <row r="1517" spans="1:24" x14ac:dyDescent="0.25">
      <c r="A1517" s="10" t="str">
        <f t="shared" si="184"/>
        <v/>
      </c>
      <c r="B1517" s="10" t="str">
        <f t="shared" si="185"/>
        <v/>
      </c>
      <c r="C1517" s="10" t="str">
        <f t="shared" si="186"/>
        <v/>
      </c>
      <c r="D1517" s="5" t="str">
        <f>IF('by region'!$C$2="Any","Any",'Fixture list'!W1517)&amp;M1517&amp;IF('by region'!$I$2="Any","Any",N1517)&amp;G1517</f>
        <v>AnyAny</v>
      </c>
      <c r="E1517" s="5" t="e">
        <f>IF(I1517=#REF!,'Fixture list'!G1517,"")</f>
        <v>#REF!</v>
      </c>
      <c r="F1517" s="5" t="str">
        <f t="shared" si="187"/>
        <v/>
      </c>
      <c r="G1517" s="1"/>
      <c r="Q1517" s="12">
        <f t="shared" si="188"/>
        <v>4</v>
      </c>
      <c r="R1517" s="12" cm="1">
        <f t="array" ref="R1517">SUMPRODUCT(($G$2:$G$3117=G1517)*(Q1517&gt;$Q$2:$Q$3117))+1</f>
        <v>1320</v>
      </c>
      <c r="S1517" s="12">
        <f t="shared" si="189"/>
        <v>132000000</v>
      </c>
      <c r="X1517">
        <f t="shared" si="191"/>
        <v>1900</v>
      </c>
    </row>
    <row r="1518" spans="1:24" x14ac:dyDescent="0.25">
      <c r="A1518" s="10" t="str">
        <f t="shared" si="184"/>
        <v/>
      </c>
      <c r="B1518" s="10" t="str">
        <f t="shared" si="185"/>
        <v/>
      </c>
      <c r="C1518" s="10" t="str">
        <f t="shared" si="186"/>
        <v/>
      </c>
      <c r="D1518" s="5" t="str">
        <f>IF('by region'!$C$2="Any","Any",'Fixture list'!W1518)&amp;M1518&amp;IF('by region'!$I$2="Any","Any",N1518)&amp;G1518</f>
        <v>AnyAny</v>
      </c>
      <c r="E1518" s="5" t="e">
        <f>IF(I1518=#REF!,'Fixture list'!G1518,"")</f>
        <v>#REF!</v>
      </c>
      <c r="F1518" s="5" t="str">
        <f t="shared" si="187"/>
        <v/>
      </c>
      <c r="G1518" s="1"/>
      <c r="Q1518" s="12">
        <f t="shared" si="188"/>
        <v>4</v>
      </c>
      <c r="R1518" s="12" cm="1">
        <f t="array" ref="R1518">SUMPRODUCT(($G$2:$G$3117=G1518)*(Q1518&gt;$Q$2:$Q$3117))+1</f>
        <v>1320</v>
      </c>
      <c r="S1518" s="12">
        <f t="shared" si="189"/>
        <v>132000000</v>
      </c>
      <c r="X1518">
        <f t="shared" si="191"/>
        <v>1900</v>
      </c>
    </row>
    <row r="1519" spans="1:24" x14ac:dyDescent="0.25">
      <c r="A1519" s="10" t="str">
        <f t="shared" si="184"/>
        <v/>
      </c>
      <c r="B1519" s="10" t="str">
        <f t="shared" si="185"/>
        <v/>
      </c>
      <c r="C1519" s="10" t="str">
        <f t="shared" si="186"/>
        <v/>
      </c>
      <c r="D1519" s="5" t="str">
        <f>IF('by region'!$C$2="Any","Any",'Fixture list'!W1519)&amp;M1519&amp;IF('by region'!$I$2="Any","Any",N1519)&amp;G1519</f>
        <v>AnyAny</v>
      </c>
      <c r="E1519" s="5" t="e">
        <f>IF(I1519=#REF!,'Fixture list'!G1519,"")</f>
        <v>#REF!</v>
      </c>
      <c r="F1519" s="5" t="str">
        <f t="shared" si="187"/>
        <v/>
      </c>
      <c r="G1519" s="1"/>
      <c r="Q1519" s="12">
        <f t="shared" si="188"/>
        <v>4</v>
      </c>
      <c r="R1519" s="12" cm="1">
        <f t="array" ref="R1519">SUMPRODUCT(($G$2:$G$3117=G1519)*(Q1519&gt;$Q$2:$Q$3117))+1</f>
        <v>1320</v>
      </c>
      <c r="S1519" s="12">
        <f t="shared" si="189"/>
        <v>132000000</v>
      </c>
      <c r="X1519">
        <f t="shared" si="191"/>
        <v>1900</v>
      </c>
    </row>
    <row r="1520" spans="1:24" x14ac:dyDescent="0.25">
      <c r="A1520" s="10" t="str">
        <f t="shared" si="184"/>
        <v/>
      </c>
      <c r="B1520" s="10" t="str">
        <f t="shared" si="185"/>
        <v/>
      </c>
      <c r="C1520" s="10" t="str">
        <f t="shared" si="186"/>
        <v/>
      </c>
      <c r="D1520" s="5" t="str">
        <f>IF('by region'!$C$2="Any","Any",'Fixture list'!W1520)&amp;M1520&amp;IF('by region'!$I$2="Any","Any",N1520)&amp;G1520</f>
        <v>AnyAny</v>
      </c>
      <c r="E1520" s="5" t="e">
        <f>IF(I1520=#REF!,'Fixture list'!G1520,"")</f>
        <v>#REF!</v>
      </c>
      <c r="F1520" s="5" t="str">
        <f t="shared" si="187"/>
        <v/>
      </c>
      <c r="G1520" s="1"/>
      <c r="Q1520" s="12">
        <f t="shared" si="188"/>
        <v>4</v>
      </c>
      <c r="R1520" s="12" cm="1">
        <f t="array" ref="R1520">SUMPRODUCT(($G$2:$G$3117=G1520)*(Q1520&gt;$Q$2:$Q$3117))+1</f>
        <v>1320</v>
      </c>
      <c r="S1520" s="12">
        <f t="shared" si="189"/>
        <v>132000000</v>
      </c>
      <c r="X1520">
        <f t="shared" si="191"/>
        <v>1900</v>
      </c>
    </row>
    <row r="1521" spans="1:24" x14ac:dyDescent="0.25">
      <c r="A1521" s="10" t="str">
        <f t="shared" si="184"/>
        <v/>
      </c>
      <c r="B1521" s="10" t="str">
        <f t="shared" si="185"/>
        <v/>
      </c>
      <c r="C1521" s="10" t="str">
        <f t="shared" si="186"/>
        <v/>
      </c>
      <c r="D1521" s="5" t="str">
        <f>IF('by region'!$C$2="Any","Any",'Fixture list'!W1521)&amp;M1521&amp;IF('by region'!$I$2="Any","Any",N1521)&amp;G1521</f>
        <v>AnyAny</v>
      </c>
      <c r="E1521" s="5" t="e">
        <f>IF(I1521=#REF!,'Fixture list'!G1521,"")</f>
        <v>#REF!</v>
      </c>
      <c r="F1521" s="5" t="str">
        <f t="shared" si="187"/>
        <v/>
      </c>
      <c r="G1521" s="1"/>
      <c r="Q1521" s="12">
        <f t="shared" si="188"/>
        <v>4</v>
      </c>
      <c r="R1521" s="12" cm="1">
        <f t="array" ref="R1521">SUMPRODUCT(($G$2:$G$3117=G1521)*(Q1521&gt;$Q$2:$Q$3117))+1</f>
        <v>1320</v>
      </c>
      <c r="S1521" s="12">
        <f t="shared" si="189"/>
        <v>132000000</v>
      </c>
      <c r="X1521">
        <f t="shared" si="191"/>
        <v>1900</v>
      </c>
    </row>
    <row r="1522" spans="1:24" x14ac:dyDescent="0.25">
      <c r="A1522" s="10" t="str">
        <f t="shared" si="184"/>
        <v/>
      </c>
      <c r="B1522" s="10" t="str">
        <f t="shared" si="185"/>
        <v/>
      </c>
      <c r="C1522" s="10" t="str">
        <f t="shared" si="186"/>
        <v/>
      </c>
      <c r="D1522" s="5" t="str">
        <f>IF('by region'!$C$2="Any","Any",'Fixture list'!W1522)&amp;M1522&amp;IF('by region'!$I$2="Any","Any",N1522)&amp;G1522</f>
        <v>AnyAny</v>
      </c>
      <c r="E1522" s="5" t="e">
        <f>IF(I1522=#REF!,'Fixture list'!G1522,"")</f>
        <v>#REF!</v>
      </c>
      <c r="F1522" s="5" t="str">
        <f t="shared" si="187"/>
        <v/>
      </c>
      <c r="G1522" s="1"/>
      <c r="Q1522" s="12">
        <f t="shared" si="188"/>
        <v>4</v>
      </c>
      <c r="R1522" s="12" cm="1">
        <f t="array" ref="R1522">SUMPRODUCT(($G$2:$G$3117=G1522)*(Q1522&gt;$Q$2:$Q$3117))+1</f>
        <v>1320</v>
      </c>
      <c r="S1522" s="12">
        <f t="shared" si="189"/>
        <v>132000000</v>
      </c>
      <c r="X1522">
        <f t="shared" si="191"/>
        <v>1900</v>
      </c>
    </row>
    <row r="1523" spans="1:24" x14ac:dyDescent="0.25">
      <c r="A1523" s="10" t="str">
        <f t="shared" si="184"/>
        <v/>
      </c>
      <c r="B1523" s="10" t="str">
        <f t="shared" si="185"/>
        <v/>
      </c>
      <c r="C1523" s="10" t="str">
        <f t="shared" si="186"/>
        <v/>
      </c>
      <c r="D1523" s="5" t="str">
        <f>IF('by region'!$C$2="Any","Any",'Fixture list'!W1523)&amp;M1523&amp;IF('by region'!$I$2="Any","Any",N1523)&amp;G1523</f>
        <v>AnyAny</v>
      </c>
      <c r="E1523" s="5" t="e">
        <f>IF(I1523=#REF!,'Fixture list'!G1523,"")</f>
        <v>#REF!</v>
      </c>
      <c r="F1523" s="5" t="str">
        <f t="shared" si="187"/>
        <v/>
      </c>
      <c r="G1523" s="1"/>
      <c r="Q1523" s="12">
        <f t="shared" si="188"/>
        <v>4</v>
      </c>
      <c r="R1523" s="12" cm="1">
        <f t="array" ref="R1523">SUMPRODUCT(($G$2:$G$3117=G1523)*(Q1523&gt;$Q$2:$Q$3117))+1</f>
        <v>1320</v>
      </c>
      <c r="S1523" s="12">
        <f t="shared" si="189"/>
        <v>132000000</v>
      </c>
      <c r="X1523">
        <f t="shared" si="191"/>
        <v>1900</v>
      </c>
    </row>
    <row r="1524" spans="1:24" x14ac:dyDescent="0.25">
      <c r="A1524" s="10" t="str">
        <f t="shared" si="184"/>
        <v/>
      </c>
      <c r="B1524" s="10" t="str">
        <f t="shared" si="185"/>
        <v/>
      </c>
      <c r="C1524" s="10" t="str">
        <f t="shared" si="186"/>
        <v/>
      </c>
      <c r="D1524" s="5" t="str">
        <f>IF('by region'!$C$2="Any","Any",'Fixture list'!W1524)&amp;M1524&amp;IF('by region'!$I$2="Any","Any",N1524)&amp;G1524</f>
        <v>AnyAny</v>
      </c>
      <c r="E1524" s="5" t="e">
        <f>IF(I1524=#REF!,'Fixture list'!G1524,"")</f>
        <v>#REF!</v>
      </c>
      <c r="F1524" s="5" t="str">
        <f t="shared" si="187"/>
        <v/>
      </c>
      <c r="G1524" s="1"/>
      <c r="Q1524" s="12">
        <f t="shared" si="188"/>
        <v>4</v>
      </c>
      <c r="R1524" s="12" cm="1">
        <f t="array" ref="R1524">SUMPRODUCT(($G$2:$G$3117=G1524)*(Q1524&gt;$Q$2:$Q$3117))+1</f>
        <v>1320</v>
      </c>
      <c r="S1524" s="12">
        <f t="shared" si="189"/>
        <v>132000000</v>
      </c>
      <c r="X1524">
        <f t="shared" si="191"/>
        <v>1900</v>
      </c>
    </row>
    <row r="1525" spans="1:24" x14ac:dyDescent="0.25">
      <c r="A1525" s="10" t="str">
        <f t="shared" si="184"/>
        <v/>
      </c>
      <c r="B1525" s="10" t="str">
        <f t="shared" si="185"/>
        <v/>
      </c>
      <c r="C1525" s="10" t="str">
        <f t="shared" si="186"/>
        <v/>
      </c>
      <c r="D1525" s="5" t="str">
        <f>IF('by region'!$C$2="Any","Any",'Fixture list'!W1525)&amp;M1525&amp;IF('by region'!$I$2="Any","Any",N1525)&amp;G1525</f>
        <v>AnyAny</v>
      </c>
      <c r="E1525" s="5" t="e">
        <f>IF(I1525=#REF!,'Fixture list'!G1525,"")</f>
        <v>#REF!</v>
      </c>
      <c r="F1525" s="5" t="str">
        <f t="shared" si="187"/>
        <v/>
      </c>
      <c r="G1525" s="1"/>
      <c r="Q1525" s="12">
        <f t="shared" si="188"/>
        <v>4</v>
      </c>
      <c r="R1525" s="12" cm="1">
        <f t="array" ref="R1525">SUMPRODUCT(($G$2:$G$3117=G1525)*(Q1525&gt;$Q$2:$Q$3117))+1</f>
        <v>1320</v>
      </c>
      <c r="S1525" s="12">
        <f t="shared" si="189"/>
        <v>132000000</v>
      </c>
      <c r="X1525">
        <f t="shared" si="191"/>
        <v>1900</v>
      </c>
    </row>
    <row r="1526" spans="1:24" x14ac:dyDescent="0.25">
      <c r="A1526" s="10" t="str">
        <f t="shared" si="184"/>
        <v/>
      </c>
      <c r="B1526" s="10" t="str">
        <f t="shared" si="185"/>
        <v/>
      </c>
      <c r="C1526" s="10" t="str">
        <f t="shared" si="186"/>
        <v/>
      </c>
      <c r="D1526" s="5" t="str">
        <f>IF('by region'!$C$2="Any","Any",'Fixture list'!W1526)&amp;M1526&amp;IF('by region'!$I$2="Any","Any",N1526)&amp;G1526</f>
        <v>AnyAny</v>
      </c>
      <c r="E1526" s="5" t="e">
        <f>IF(I1526=#REF!,'Fixture list'!G1526,"")</f>
        <v>#REF!</v>
      </c>
      <c r="F1526" s="5" t="str">
        <f t="shared" si="187"/>
        <v/>
      </c>
      <c r="G1526" s="1"/>
      <c r="Q1526" s="12">
        <f t="shared" si="188"/>
        <v>4</v>
      </c>
      <c r="R1526" s="12" cm="1">
        <f t="array" ref="R1526">SUMPRODUCT(($G$2:$G$3117=G1526)*(Q1526&gt;$Q$2:$Q$3117))+1</f>
        <v>1320</v>
      </c>
      <c r="S1526" s="12">
        <f t="shared" si="189"/>
        <v>132000000</v>
      </c>
      <c r="X1526">
        <f t="shared" si="191"/>
        <v>1900</v>
      </c>
    </row>
    <row r="1527" spans="1:24" x14ac:dyDescent="0.25">
      <c r="A1527" s="10" t="str">
        <f t="shared" si="184"/>
        <v/>
      </c>
      <c r="B1527" s="10" t="str">
        <f t="shared" si="185"/>
        <v/>
      </c>
      <c r="C1527" s="10" t="str">
        <f t="shared" si="186"/>
        <v/>
      </c>
      <c r="D1527" s="5" t="str">
        <f>IF('by region'!$C$2="Any","Any",'Fixture list'!W1527)&amp;M1527&amp;IF('by region'!$I$2="Any","Any",N1527)&amp;G1527</f>
        <v>AnyAny</v>
      </c>
      <c r="E1527" s="5" t="e">
        <f>IF(I1527=#REF!,'Fixture list'!G1527,"")</f>
        <v>#REF!</v>
      </c>
      <c r="F1527" s="5" t="str">
        <f t="shared" si="187"/>
        <v/>
      </c>
      <c r="G1527" s="1"/>
      <c r="Q1527" s="12">
        <f t="shared" si="188"/>
        <v>4</v>
      </c>
      <c r="R1527" s="12" cm="1">
        <f t="array" ref="R1527">SUMPRODUCT(($G$2:$G$3117=G1527)*(Q1527&gt;$Q$2:$Q$3117))+1</f>
        <v>1320</v>
      </c>
      <c r="S1527" s="12">
        <f t="shared" si="189"/>
        <v>132000000</v>
      </c>
      <c r="X1527">
        <f t="shared" si="191"/>
        <v>1900</v>
      </c>
    </row>
    <row r="1528" spans="1:24" x14ac:dyDescent="0.25">
      <c r="A1528" s="10" t="str">
        <f t="shared" si="184"/>
        <v/>
      </c>
      <c r="B1528" s="10" t="str">
        <f t="shared" si="185"/>
        <v/>
      </c>
      <c r="C1528" s="10" t="str">
        <f t="shared" si="186"/>
        <v/>
      </c>
      <c r="D1528" s="5" t="str">
        <f>IF('by region'!$C$2="Any","Any",'Fixture list'!W1528)&amp;M1528&amp;IF('by region'!$I$2="Any","Any",N1528)&amp;G1528</f>
        <v>AnyAny</v>
      </c>
      <c r="E1528" s="5" t="e">
        <f>IF(I1528=#REF!,'Fixture list'!G1528,"")</f>
        <v>#REF!</v>
      </c>
      <c r="F1528" s="5" t="str">
        <f t="shared" si="187"/>
        <v/>
      </c>
      <c r="G1528" s="1"/>
      <c r="Q1528" s="12">
        <f t="shared" si="188"/>
        <v>4</v>
      </c>
      <c r="R1528" s="12" cm="1">
        <f t="array" ref="R1528">SUMPRODUCT(($G$2:$G$3117=G1528)*(Q1528&gt;$Q$2:$Q$3117))+1</f>
        <v>1320</v>
      </c>
      <c r="S1528" s="12">
        <f t="shared" si="189"/>
        <v>132000000</v>
      </c>
      <c r="X1528">
        <f t="shared" si="191"/>
        <v>1900</v>
      </c>
    </row>
    <row r="1529" spans="1:24" x14ac:dyDescent="0.25">
      <c r="A1529" s="10" t="str">
        <f t="shared" si="184"/>
        <v/>
      </c>
      <c r="B1529" s="10" t="str">
        <f t="shared" si="185"/>
        <v/>
      </c>
      <c r="C1529" s="10" t="str">
        <f t="shared" si="186"/>
        <v/>
      </c>
      <c r="D1529" s="5" t="str">
        <f>IF('by region'!$C$2="Any","Any",'Fixture list'!W1529)&amp;M1529&amp;IF('by region'!$I$2="Any","Any",N1529)&amp;G1529</f>
        <v>AnyAny</v>
      </c>
      <c r="E1529" s="5" t="e">
        <f>IF(I1529=#REF!,'Fixture list'!G1529,"")</f>
        <v>#REF!</v>
      </c>
      <c r="F1529" s="5" t="str">
        <f t="shared" si="187"/>
        <v/>
      </c>
      <c r="G1529" s="1"/>
      <c r="Q1529" s="12">
        <f t="shared" si="188"/>
        <v>4</v>
      </c>
      <c r="R1529" s="12" cm="1">
        <f t="array" ref="R1529">SUMPRODUCT(($G$2:$G$3117=G1529)*(Q1529&gt;$Q$2:$Q$3117))+1</f>
        <v>1320</v>
      </c>
      <c r="S1529" s="12">
        <f t="shared" si="189"/>
        <v>132000000</v>
      </c>
      <c r="X1529">
        <f t="shared" si="191"/>
        <v>1900</v>
      </c>
    </row>
    <row r="1530" spans="1:24" x14ac:dyDescent="0.25">
      <c r="A1530" s="10" t="str">
        <f t="shared" si="184"/>
        <v/>
      </c>
      <c r="B1530" s="10" t="str">
        <f t="shared" si="185"/>
        <v/>
      </c>
      <c r="C1530" s="10" t="str">
        <f t="shared" si="186"/>
        <v/>
      </c>
      <c r="D1530" s="5" t="str">
        <f>IF('by region'!$C$2="Any","Any",'Fixture list'!W1530)&amp;M1530&amp;IF('by region'!$I$2="Any","Any",N1530)&amp;G1530</f>
        <v>AnyAny</v>
      </c>
      <c r="E1530" s="5" t="e">
        <f>IF(I1530=#REF!,'Fixture list'!G1530,"")</f>
        <v>#REF!</v>
      </c>
      <c r="F1530" s="5" t="str">
        <f t="shared" si="187"/>
        <v/>
      </c>
      <c r="G1530" s="1"/>
      <c r="Q1530" s="12">
        <f t="shared" si="188"/>
        <v>4</v>
      </c>
      <c r="R1530" s="12" cm="1">
        <f t="array" ref="R1530">SUMPRODUCT(($G$2:$G$3117=G1530)*(Q1530&gt;$Q$2:$Q$3117))+1</f>
        <v>1320</v>
      </c>
      <c r="S1530" s="12">
        <f t="shared" si="189"/>
        <v>132000000</v>
      </c>
      <c r="X1530">
        <f t="shared" si="191"/>
        <v>1900</v>
      </c>
    </row>
    <row r="1531" spans="1:24" x14ac:dyDescent="0.25">
      <c r="A1531" s="10" t="str">
        <f t="shared" si="184"/>
        <v/>
      </c>
      <c r="B1531" s="10" t="str">
        <f t="shared" si="185"/>
        <v/>
      </c>
      <c r="C1531" s="10" t="str">
        <f t="shared" si="186"/>
        <v/>
      </c>
      <c r="D1531" s="5" t="str">
        <f>IF('by region'!$C$2="Any","Any",'Fixture list'!W1531)&amp;M1531&amp;IF('by region'!$I$2="Any","Any",N1531)&amp;G1531</f>
        <v>AnyAny</v>
      </c>
      <c r="E1531" s="5" t="e">
        <f>IF(I1531=#REF!,'Fixture list'!G1531,"")</f>
        <v>#REF!</v>
      </c>
      <c r="F1531" s="5" t="str">
        <f t="shared" si="187"/>
        <v/>
      </c>
      <c r="G1531" s="1"/>
      <c r="Q1531" s="12">
        <f t="shared" si="188"/>
        <v>4</v>
      </c>
      <c r="R1531" s="12" cm="1">
        <f t="array" ref="R1531">SUMPRODUCT(($G$2:$G$3117=G1531)*(Q1531&gt;$Q$2:$Q$3117))+1</f>
        <v>1320</v>
      </c>
      <c r="S1531" s="12">
        <f t="shared" si="189"/>
        <v>132000000</v>
      </c>
      <c r="X1531">
        <f t="shared" si="191"/>
        <v>1900</v>
      </c>
    </row>
    <row r="1532" spans="1:24" x14ac:dyDescent="0.25">
      <c r="A1532" s="10" t="str">
        <f t="shared" si="184"/>
        <v/>
      </c>
      <c r="B1532" s="10" t="str">
        <f t="shared" si="185"/>
        <v/>
      </c>
      <c r="C1532" s="10" t="str">
        <f t="shared" si="186"/>
        <v/>
      </c>
      <c r="D1532" s="5" t="str">
        <f>IF('by region'!$C$2="Any","Any",'Fixture list'!W1532)&amp;M1532&amp;IF('by region'!$I$2="Any","Any",N1532)&amp;G1532</f>
        <v>AnyAny</v>
      </c>
      <c r="E1532" s="5" t="e">
        <f>IF(I1532=#REF!,'Fixture list'!G1532,"")</f>
        <v>#REF!</v>
      </c>
      <c r="F1532" s="5" t="str">
        <f t="shared" si="187"/>
        <v/>
      </c>
      <c r="G1532" s="1"/>
      <c r="Q1532" s="12">
        <f t="shared" si="188"/>
        <v>4</v>
      </c>
      <c r="R1532" s="12" cm="1">
        <f t="array" ref="R1532">SUMPRODUCT(($G$2:$G$3117=G1532)*(Q1532&gt;$Q$2:$Q$3117))+1</f>
        <v>1320</v>
      </c>
      <c r="S1532" s="12">
        <f t="shared" si="189"/>
        <v>132000000</v>
      </c>
    </row>
    <row r="1533" spans="1:24" x14ac:dyDescent="0.25">
      <c r="A1533" s="10" t="str">
        <f t="shared" si="184"/>
        <v/>
      </c>
      <c r="B1533" s="10" t="str">
        <f t="shared" si="185"/>
        <v/>
      </c>
      <c r="C1533" s="10" t="str">
        <f t="shared" si="186"/>
        <v/>
      </c>
      <c r="D1533" s="5" t="str">
        <f>IF('by region'!$C$2="Any","Any",'Fixture list'!W1533)&amp;M1533&amp;IF('by region'!$I$2="Any","Any",N1533)&amp;G1533</f>
        <v>AnyAny</v>
      </c>
      <c r="E1533" s="5" t="e">
        <f>IF(I1533=#REF!,'Fixture list'!G1533,"")</f>
        <v>#REF!</v>
      </c>
      <c r="F1533" s="5" t="str">
        <f t="shared" si="187"/>
        <v/>
      </c>
      <c r="G1533" s="1"/>
      <c r="Q1533" s="12">
        <f t="shared" si="188"/>
        <v>4</v>
      </c>
      <c r="R1533" s="12" cm="1">
        <f t="array" ref="R1533">SUMPRODUCT(($G$2:$G$3117=G1533)*(Q1533&gt;$Q$2:$Q$3117))+1</f>
        <v>1320</v>
      </c>
      <c r="S1533" s="12">
        <f t="shared" si="189"/>
        <v>132000000</v>
      </c>
    </row>
    <row r="1534" spans="1:24" x14ac:dyDescent="0.25">
      <c r="A1534" s="10" t="str">
        <f t="shared" si="184"/>
        <v/>
      </c>
      <c r="B1534" s="10" t="str">
        <f t="shared" si="185"/>
        <v/>
      </c>
      <c r="C1534" s="10" t="str">
        <f t="shared" si="186"/>
        <v/>
      </c>
      <c r="D1534" s="5" t="str">
        <f>IF('by region'!$C$2="Any","Any",'Fixture list'!W1534)&amp;M1534&amp;IF('by region'!$I$2="Any","Any",N1534)&amp;G1534</f>
        <v>AnyAny</v>
      </c>
      <c r="E1534" s="5" t="e">
        <f>IF(I1534=#REF!,'Fixture list'!G1534,"")</f>
        <v>#REF!</v>
      </c>
      <c r="F1534" s="5" t="str">
        <f t="shared" si="187"/>
        <v/>
      </c>
      <c r="G1534" s="1"/>
      <c r="Q1534" s="12">
        <f t="shared" si="188"/>
        <v>4</v>
      </c>
      <c r="R1534" s="12" cm="1">
        <f t="array" ref="R1534">SUMPRODUCT(($G$2:$G$3117=G1534)*(Q1534&gt;$Q$2:$Q$3117))+1</f>
        <v>1320</v>
      </c>
      <c r="S1534" s="12">
        <f t="shared" si="189"/>
        <v>132000000</v>
      </c>
    </row>
    <row r="1535" spans="1:24" x14ac:dyDescent="0.25">
      <c r="A1535" s="10" t="str">
        <f t="shared" si="184"/>
        <v/>
      </c>
      <c r="B1535" s="10" t="str">
        <f t="shared" si="185"/>
        <v/>
      </c>
      <c r="C1535" s="10" t="str">
        <f t="shared" si="186"/>
        <v/>
      </c>
      <c r="D1535" s="5" t="str">
        <f>IF('by region'!$C$2="Any","Any",'Fixture list'!W1535)&amp;M1535&amp;IF('by region'!$I$2="Any","Any",N1535)&amp;G1535</f>
        <v>AnyAny</v>
      </c>
      <c r="E1535" s="5" t="e">
        <f>IF(I1535=#REF!,'Fixture list'!G1535,"")</f>
        <v>#REF!</v>
      </c>
      <c r="F1535" s="5" t="str">
        <f t="shared" si="187"/>
        <v/>
      </c>
      <c r="G1535" s="1"/>
      <c r="Q1535" s="12">
        <f t="shared" si="188"/>
        <v>4</v>
      </c>
      <c r="R1535" s="12" cm="1">
        <f t="array" ref="R1535">SUMPRODUCT(($G$2:$G$3117=G1535)*(Q1535&gt;$Q$2:$Q$3117))+1</f>
        <v>1320</v>
      </c>
      <c r="S1535" s="12">
        <f t="shared" si="189"/>
        <v>132000000</v>
      </c>
    </row>
    <row r="1536" spans="1:24" x14ac:dyDescent="0.25">
      <c r="A1536" s="10" t="str">
        <f t="shared" si="184"/>
        <v/>
      </c>
      <c r="B1536" s="10" t="str">
        <f t="shared" si="185"/>
        <v/>
      </c>
      <c r="C1536" s="10" t="str">
        <f t="shared" si="186"/>
        <v/>
      </c>
      <c r="D1536" s="5" t="str">
        <f>IF('by region'!$C$2="Any","Any",'Fixture list'!W1536)&amp;M1536&amp;IF('by region'!$I$2="Any","Any",N1536)&amp;G1536</f>
        <v>AnyAny</v>
      </c>
      <c r="E1536" s="5" t="e">
        <f>IF(I1536=#REF!,'Fixture list'!G1536,"")</f>
        <v>#REF!</v>
      </c>
      <c r="F1536" s="5" t="str">
        <f t="shared" si="187"/>
        <v/>
      </c>
      <c r="G1536" s="1"/>
      <c r="Q1536" s="12">
        <f t="shared" si="188"/>
        <v>4</v>
      </c>
      <c r="R1536" s="12" cm="1">
        <f t="array" ref="R1536">SUMPRODUCT(($G$2:$G$3117=G1536)*(Q1536&gt;$Q$2:$Q$3117))+1</f>
        <v>1320</v>
      </c>
      <c r="S1536" s="12">
        <f t="shared" si="189"/>
        <v>132000000</v>
      </c>
    </row>
    <row r="1537" spans="1:19" x14ac:dyDescent="0.25">
      <c r="A1537" s="10" t="str">
        <f t="shared" si="184"/>
        <v/>
      </c>
      <c r="B1537" s="10" t="str">
        <f t="shared" si="185"/>
        <v/>
      </c>
      <c r="C1537" s="10" t="str">
        <f t="shared" si="186"/>
        <v/>
      </c>
      <c r="D1537" s="5" t="str">
        <f>IF('by region'!$C$2="Any","Any",'Fixture list'!W1537)&amp;M1537&amp;IF('by region'!$I$2="Any","Any",N1537)&amp;G1537</f>
        <v>AnyAny</v>
      </c>
      <c r="E1537" s="5" t="e">
        <f>IF(I1537=#REF!,'Fixture list'!G1537,"")</f>
        <v>#REF!</v>
      </c>
      <c r="F1537" s="5" t="str">
        <f t="shared" si="187"/>
        <v/>
      </c>
      <c r="G1537" s="1"/>
      <c r="Q1537" s="12">
        <f t="shared" si="188"/>
        <v>4</v>
      </c>
      <c r="R1537" s="12" cm="1">
        <f t="array" ref="R1537">SUMPRODUCT(($G$2:$G$3117=G1537)*(Q1537&gt;$Q$2:$Q$3117))+1</f>
        <v>1320</v>
      </c>
      <c r="S1537" s="12">
        <f t="shared" si="189"/>
        <v>132000000</v>
      </c>
    </row>
    <row r="1538" spans="1:19" x14ac:dyDescent="0.25">
      <c r="A1538" s="10" t="str">
        <f t="shared" si="184"/>
        <v/>
      </c>
      <c r="B1538" s="10" t="str">
        <f t="shared" si="185"/>
        <v/>
      </c>
      <c r="C1538" s="10" t="str">
        <f t="shared" si="186"/>
        <v/>
      </c>
      <c r="D1538" s="5" t="str">
        <f>IF('by region'!$C$2="Any","Any",'Fixture list'!W1538)&amp;M1538&amp;IF('by region'!$I$2="Any","Any",N1538)&amp;G1538</f>
        <v>AnyAny</v>
      </c>
      <c r="E1538" s="5" t="e">
        <f>IF(I1538=#REF!,'Fixture list'!G1538,"")</f>
        <v>#REF!</v>
      </c>
      <c r="F1538" s="5" t="str">
        <f t="shared" ref="F1538" si="192">G1538&amp;T1538</f>
        <v/>
      </c>
      <c r="G1538" s="1"/>
      <c r="Q1538" s="12">
        <f t="shared" ref="Q1538:Q1601" si="193">IF(J1538="Afternoon",1,IF(J1538="Evening",2,IF(J1538="Floodlit",3,4)))</f>
        <v>4</v>
      </c>
      <c r="R1538" s="12" cm="1">
        <f t="array" ref="R1538">SUMPRODUCT(($G$2:$G$3117=G1538)*(Q1538&gt;$Q$2:$Q$3117))+1</f>
        <v>1320</v>
      </c>
      <c r="S1538" s="12">
        <f t="shared" ref="S1538:S1601" si="194">(R1538*100000)+P1538</f>
        <v>132000000</v>
      </c>
    </row>
    <row r="1539" spans="1:19" x14ac:dyDescent="0.25">
      <c r="G1539" s="1"/>
      <c r="Q1539" s="12">
        <f t="shared" si="193"/>
        <v>4</v>
      </c>
      <c r="R1539" s="12" cm="1">
        <f t="array" ref="R1539">SUMPRODUCT(($G$2:$G$3117=G1539)*(Q1539&gt;$Q$2:$Q$3117))+1</f>
        <v>1320</v>
      </c>
      <c r="S1539" s="12">
        <f t="shared" si="194"/>
        <v>132000000</v>
      </c>
    </row>
    <row r="1540" spans="1:19" x14ac:dyDescent="0.25">
      <c r="G1540" s="1"/>
      <c r="Q1540" s="12">
        <f t="shared" si="193"/>
        <v>4</v>
      </c>
      <c r="R1540" s="12" cm="1">
        <f t="array" ref="R1540">SUMPRODUCT(($G$2:$G$3117=G1540)*(Q1540&gt;$Q$2:$Q$3117))+1</f>
        <v>1320</v>
      </c>
      <c r="S1540" s="12">
        <f t="shared" si="194"/>
        <v>132000000</v>
      </c>
    </row>
    <row r="1541" spans="1:19" x14ac:dyDescent="0.25">
      <c r="G1541" s="1"/>
      <c r="Q1541" s="12">
        <f t="shared" si="193"/>
        <v>4</v>
      </c>
      <c r="R1541" s="12" cm="1">
        <f t="array" ref="R1541">SUMPRODUCT(($G$2:$G$3117=G1541)*(Q1541&gt;$Q$2:$Q$3117))+1</f>
        <v>1320</v>
      </c>
      <c r="S1541" s="12">
        <f t="shared" si="194"/>
        <v>132000000</v>
      </c>
    </row>
    <row r="1542" spans="1:19" x14ac:dyDescent="0.25">
      <c r="G1542" s="1"/>
      <c r="Q1542" s="12">
        <f t="shared" si="193"/>
        <v>4</v>
      </c>
      <c r="R1542" s="12" cm="1">
        <f t="array" ref="R1542">SUMPRODUCT(($G$2:$G$3117=G1542)*(Q1542&gt;$Q$2:$Q$3117))+1</f>
        <v>1320</v>
      </c>
      <c r="S1542" s="12">
        <f t="shared" si="194"/>
        <v>132000000</v>
      </c>
    </row>
    <row r="1543" spans="1:19" x14ac:dyDescent="0.25">
      <c r="G1543" s="1"/>
      <c r="Q1543" s="12">
        <f t="shared" si="193"/>
        <v>4</v>
      </c>
      <c r="R1543" s="12" cm="1">
        <f t="array" ref="R1543">SUMPRODUCT(($G$2:$G$3117=G1543)*(Q1543&gt;$Q$2:$Q$3117))+1</f>
        <v>1320</v>
      </c>
      <c r="S1543" s="12">
        <f t="shared" si="194"/>
        <v>132000000</v>
      </c>
    </row>
    <row r="1544" spans="1:19" x14ac:dyDescent="0.25">
      <c r="G1544" s="1"/>
      <c r="Q1544" s="12">
        <f t="shared" si="193"/>
        <v>4</v>
      </c>
      <c r="R1544" s="12" cm="1">
        <f t="array" ref="R1544">SUMPRODUCT(($G$2:$G$3117=G1544)*(Q1544&gt;$Q$2:$Q$3117))+1</f>
        <v>1320</v>
      </c>
      <c r="S1544" s="12">
        <f t="shared" si="194"/>
        <v>132000000</v>
      </c>
    </row>
    <row r="1545" spans="1:19" x14ac:dyDescent="0.25">
      <c r="G1545" s="1"/>
      <c r="Q1545" s="12">
        <f t="shared" si="193"/>
        <v>4</v>
      </c>
      <c r="R1545" s="12" cm="1">
        <f t="array" ref="R1545">SUMPRODUCT(($G$2:$G$3117=G1545)*(Q1545&gt;$Q$2:$Q$3117))+1</f>
        <v>1320</v>
      </c>
      <c r="S1545" s="12">
        <f t="shared" si="194"/>
        <v>132000000</v>
      </c>
    </row>
    <row r="1546" spans="1:19" x14ac:dyDescent="0.25">
      <c r="G1546" s="1"/>
      <c r="Q1546" s="12">
        <f t="shared" si="193"/>
        <v>4</v>
      </c>
      <c r="R1546" s="12" cm="1">
        <f t="array" ref="R1546">SUMPRODUCT(($G$2:$G$3117=G1546)*(Q1546&gt;$Q$2:$Q$3117))+1</f>
        <v>1320</v>
      </c>
      <c r="S1546" s="12">
        <f t="shared" si="194"/>
        <v>132000000</v>
      </c>
    </row>
    <row r="1547" spans="1:19" x14ac:dyDescent="0.25">
      <c r="G1547" s="1"/>
      <c r="Q1547" s="12">
        <f t="shared" si="193"/>
        <v>4</v>
      </c>
      <c r="R1547" s="12" cm="1">
        <f t="array" ref="R1547">SUMPRODUCT(($G$2:$G$3117=G1547)*(Q1547&gt;$Q$2:$Q$3117))+1</f>
        <v>1320</v>
      </c>
      <c r="S1547" s="12">
        <f t="shared" si="194"/>
        <v>132000000</v>
      </c>
    </row>
    <row r="1548" spans="1:19" x14ac:dyDescent="0.25">
      <c r="G1548" s="1"/>
      <c r="Q1548" s="12">
        <f t="shared" si="193"/>
        <v>4</v>
      </c>
      <c r="R1548" s="12" cm="1">
        <f t="array" ref="R1548">SUMPRODUCT(($G$2:$G$3117=G1548)*(Q1548&gt;$Q$2:$Q$3117))+1</f>
        <v>1320</v>
      </c>
      <c r="S1548" s="12">
        <f t="shared" si="194"/>
        <v>132000000</v>
      </c>
    </row>
    <row r="1549" spans="1:19" x14ac:dyDescent="0.25">
      <c r="G1549" s="1"/>
      <c r="Q1549" s="12">
        <f t="shared" si="193"/>
        <v>4</v>
      </c>
      <c r="R1549" s="12" cm="1">
        <f t="array" ref="R1549">SUMPRODUCT(($G$2:$G$3117=G1549)*(Q1549&gt;$Q$2:$Q$3117))+1</f>
        <v>1320</v>
      </c>
      <c r="S1549" s="12">
        <f t="shared" si="194"/>
        <v>132000000</v>
      </c>
    </row>
    <row r="1550" spans="1:19" x14ac:dyDescent="0.25">
      <c r="G1550" s="1"/>
      <c r="Q1550" s="12">
        <f t="shared" si="193"/>
        <v>4</v>
      </c>
      <c r="R1550" s="12" cm="1">
        <f t="array" ref="R1550">SUMPRODUCT(($G$2:$G$3117=G1550)*(Q1550&gt;$Q$2:$Q$3117))+1</f>
        <v>1320</v>
      </c>
      <c r="S1550" s="12">
        <f t="shared" si="194"/>
        <v>132000000</v>
      </c>
    </row>
    <row r="1551" spans="1:19" x14ac:dyDescent="0.25">
      <c r="G1551" s="1"/>
      <c r="Q1551" s="12">
        <f t="shared" si="193"/>
        <v>4</v>
      </c>
      <c r="R1551" s="12" cm="1">
        <f t="array" ref="R1551">SUMPRODUCT(($G$2:$G$3117=G1551)*(Q1551&gt;$Q$2:$Q$3117))+1</f>
        <v>1320</v>
      </c>
      <c r="S1551" s="12">
        <f t="shared" si="194"/>
        <v>132000000</v>
      </c>
    </row>
    <row r="1552" spans="1:19" x14ac:dyDescent="0.25">
      <c r="G1552" s="1"/>
      <c r="Q1552" s="12">
        <f t="shared" si="193"/>
        <v>4</v>
      </c>
      <c r="R1552" s="12" cm="1">
        <f t="array" ref="R1552">SUMPRODUCT(($G$2:$G$3117=G1552)*(Q1552&gt;$Q$2:$Q$3117))+1</f>
        <v>1320</v>
      </c>
      <c r="S1552" s="12">
        <f t="shared" si="194"/>
        <v>132000000</v>
      </c>
    </row>
    <row r="1553" spans="7:19" x14ac:dyDescent="0.25">
      <c r="G1553" s="1"/>
      <c r="Q1553" s="12">
        <f t="shared" si="193"/>
        <v>4</v>
      </c>
      <c r="R1553" s="12" cm="1">
        <f t="array" ref="R1553">SUMPRODUCT(($G$2:$G$3117=G1553)*(Q1553&gt;$Q$2:$Q$3117))+1</f>
        <v>1320</v>
      </c>
      <c r="S1553" s="12">
        <f t="shared" si="194"/>
        <v>132000000</v>
      </c>
    </row>
    <row r="1554" spans="7:19" x14ac:dyDescent="0.25">
      <c r="G1554" s="1"/>
      <c r="Q1554" s="12">
        <f t="shared" si="193"/>
        <v>4</v>
      </c>
      <c r="R1554" s="12" cm="1">
        <f t="array" ref="R1554">SUMPRODUCT(($G$2:$G$3117=G1554)*(Q1554&gt;$Q$2:$Q$3117))+1</f>
        <v>1320</v>
      </c>
      <c r="S1554" s="12">
        <f t="shared" si="194"/>
        <v>132000000</v>
      </c>
    </row>
    <row r="1555" spans="7:19" x14ac:dyDescent="0.25">
      <c r="G1555" s="1"/>
      <c r="Q1555" s="12">
        <f t="shared" si="193"/>
        <v>4</v>
      </c>
      <c r="R1555" s="12" cm="1">
        <f t="array" ref="R1555">SUMPRODUCT(($G$2:$G$3117=G1555)*(Q1555&gt;$Q$2:$Q$3117))+1</f>
        <v>1320</v>
      </c>
      <c r="S1555" s="12">
        <f t="shared" si="194"/>
        <v>132000000</v>
      </c>
    </row>
    <row r="1556" spans="7:19" x14ac:dyDescent="0.25">
      <c r="G1556" s="1"/>
      <c r="Q1556" s="12">
        <f t="shared" si="193"/>
        <v>4</v>
      </c>
      <c r="R1556" s="12" cm="1">
        <f t="array" ref="R1556">SUMPRODUCT(($G$2:$G$3117=G1556)*(Q1556&gt;$Q$2:$Q$3117))+1</f>
        <v>1320</v>
      </c>
      <c r="S1556" s="12">
        <f t="shared" si="194"/>
        <v>132000000</v>
      </c>
    </row>
    <row r="1557" spans="7:19" x14ac:dyDescent="0.25">
      <c r="G1557" s="1"/>
      <c r="Q1557" s="12">
        <f t="shared" si="193"/>
        <v>4</v>
      </c>
      <c r="R1557" s="12" cm="1">
        <f t="array" ref="R1557">SUMPRODUCT(($G$2:$G$3117=G1557)*(Q1557&gt;$Q$2:$Q$3117))+1</f>
        <v>1320</v>
      </c>
      <c r="S1557" s="12">
        <f t="shared" si="194"/>
        <v>132000000</v>
      </c>
    </row>
    <row r="1558" spans="7:19" x14ac:dyDescent="0.25">
      <c r="G1558" s="1"/>
      <c r="Q1558" s="12">
        <f t="shared" si="193"/>
        <v>4</v>
      </c>
      <c r="R1558" s="12" cm="1">
        <f t="array" ref="R1558">SUMPRODUCT(($G$2:$G$3117=G1558)*(Q1558&gt;$Q$2:$Q$3117))+1</f>
        <v>1320</v>
      </c>
      <c r="S1558" s="12">
        <f t="shared" si="194"/>
        <v>132000000</v>
      </c>
    </row>
    <row r="1559" spans="7:19" x14ac:dyDescent="0.25">
      <c r="G1559" s="1"/>
      <c r="Q1559" s="12">
        <f t="shared" si="193"/>
        <v>4</v>
      </c>
      <c r="R1559" s="12" cm="1">
        <f t="array" ref="R1559">SUMPRODUCT(($G$2:$G$3117=G1559)*(Q1559&gt;$Q$2:$Q$3117))+1</f>
        <v>1320</v>
      </c>
      <c r="S1559" s="12">
        <f t="shared" si="194"/>
        <v>132000000</v>
      </c>
    </row>
    <row r="1560" spans="7:19" x14ac:dyDescent="0.25">
      <c r="G1560" s="1"/>
      <c r="Q1560" s="12">
        <f t="shared" si="193"/>
        <v>4</v>
      </c>
      <c r="R1560" s="12" cm="1">
        <f t="array" ref="R1560">SUMPRODUCT(($G$2:$G$3117=G1560)*(Q1560&gt;$Q$2:$Q$3117))+1</f>
        <v>1320</v>
      </c>
      <c r="S1560" s="12">
        <f t="shared" si="194"/>
        <v>132000000</v>
      </c>
    </row>
    <row r="1561" spans="7:19" x14ac:dyDescent="0.25">
      <c r="G1561" s="1"/>
      <c r="Q1561" s="12">
        <f t="shared" si="193"/>
        <v>4</v>
      </c>
      <c r="R1561" s="12" cm="1">
        <f t="array" ref="R1561">SUMPRODUCT(($G$2:$G$3117=G1561)*(Q1561&gt;$Q$2:$Q$3117))+1</f>
        <v>1320</v>
      </c>
      <c r="S1561" s="12">
        <f t="shared" si="194"/>
        <v>132000000</v>
      </c>
    </row>
    <row r="1562" spans="7:19" x14ac:dyDescent="0.25">
      <c r="G1562" s="1"/>
      <c r="Q1562" s="12">
        <f t="shared" si="193"/>
        <v>4</v>
      </c>
      <c r="R1562" s="12" cm="1">
        <f t="array" ref="R1562">SUMPRODUCT(($G$2:$G$3117=G1562)*(Q1562&gt;$Q$2:$Q$3117))+1</f>
        <v>1320</v>
      </c>
      <c r="S1562" s="12">
        <f t="shared" si="194"/>
        <v>132000000</v>
      </c>
    </row>
    <row r="1563" spans="7:19" x14ac:dyDescent="0.25">
      <c r="G1563" s="1"/>
      <c r="Q1563" s="12">
        <f t="shared" si="193"/>
        <v>4</v>
      </c>
      <c r="R1563" s="12" cm="1">
        <f t="array" ref="R1563">SUMPRODUCT(($G$2:$G$3117=G1563)*(Q1563&gt;$Q$2:$Q$3117))+1</f>
        <v>1320</v>
      </c>
      <c r="S1563" s="12">
        <f t="shared" si="194"/>
        <v>132000000</v>
      </c>
    </row>
    <row r="1564" spans="7:19" x14ac:dyDescent="0.25">
      <c r="G1564" s="1"/>
      <c r="Q1564" s="12">
        <f t="shared" si="193"/>
        <v>4</v>
      </c>
      <c r="R1564" s="12" cm="1">
        <f t="array" ref="R1564">SUMPRODUCT(($G$2:$G$3117=G1564)*(Q1564&gt;$Q$2:$Q$3117))+1</f>
        <v>1320</v>
      </c>
      <c r="S1564" s="12">
        <f t="shared" si="194"/>
        <v>132000000</v>
      </c>
    </row>
    <row r="1565" spans="7:19" x14ac:dyDescent="0.25">
      <c r="G1565" s="1"/>
      <c r="Q1565" s="12">
        <f t="shared" si="193"/>
        <v>4</v>
      </c>
      <c r="R1565" s="12" cm="1">
        <f t="array" ref="R1565">SUMPRODUCT(($G$2:$G$3117=G1565)*(Q1565&gt;$Q$2:$Q$3117))+1</f>
        <v>1320</v>
      </c>
      <c r="S1565" s="12">
        <f t="shared" si="194"/>
        <v>132000000</v>
      </c>
    </row>
    <row r="1566" spans="7:19" x14ac:dyDescent="0.25">
      <c r="G1566" s="1"/>
      <c r="Q1566" s="12">
        <f t="shared" si="193"/>
        <v>4</v>
      </c>
      <c r="R1566" s="12" cm="1">
        <f t="array" ref="R1566">SUMPRODUCT(($G$2:$G$3117=G1566)*(Q1566&gt;$Q$2:$Q$3117))+1</f>
        <v>1320</v>
      </c>
      <c r="S1566" s="12">
        <f t="shared" si="194"/>
        <v>132000000</v>
      </c>
    </row>
    <row r="1567" spans="7:19" x14ac:dyDescent="0.25">
      <c r="G1567" s="1"/>
      <c r="Q1567" s="12">
        <f t="shared" si="193"/>
        <v>4</v>
      </c>
      <c r="R1567" s="12" cm="1">
        <f t="array" ref="R1567">SUMPRODUCT(($G$2:$G$3117=G1567)*(Q1567&gt;$Q$2:$Q$3117))+1</f>
        <v>1320</v>
      </c>
      <c r="S1567" s="12">
        <f t="shared" si="194"/>
        <v>132000000</v>
      </c>
    </row>
    <row r="1568" spans="7:19" x14ac:dyDescent="0.25">
      <c r="G1568" s="1"/>
      <c r="Q1568" s="12">
        <f t="shared" si="193"/>
        <v>4</v>
      </c>
      <c r="R1568" s="12" cm="1">
        <f t="array" ref="R1568">SUMPRODUCT(($G$2:$G$3117=G1568)*(Q1568&gt;$Q$2:$Q$3117))+1</f>
        <v>1320</v>
      </c>
      <c r="S1568" s="12">
        <f t="shared" si="194"/>
        <v>132000000</v>
      </c>
    </row>
    <row r="1569" spans="7:19" x14ac:dyDescent="0.25">
      <c r="G1569" s="1"/>
      <c r="Q1569" s="12">
        <f t="shared" si="193"/>
        <v>4</v>
      </c>
      <c r="R1569" s="12" cm="1">
        <f t="array" ref="R1569">SUMPRODUCT(($G$2:$G$3117=G1569)*(Q1569&gt;$Q$2:$Q$3117))+1</f>
        <v>1320</v>
      </c>
      <c r="S1569" s="12">
        <f t="shared" si="194"/>
        <v>132000000</v>
      </c>
    </row>
    <row r="1570" spans="7:19" x14ac:dyDescent="0.25">
      <c r="G1570" s="1"/>
      <c r="Q1570" s="12">
        <f t="shared" si="193"/>
        <v>4</v>
      </c>
      <c r="R1570" s="12" cm="1">
        <f t="array" ref="R1570">SUMPRODUCT(($G$2:$G$3117=G1570)*(Q1570&gt;$Q$2:$Q$3117))+1</f>
        <v>1320</v>
      </c>
      <c r="S1570" s="12">
        <f t="shared" si="194"/>
        <v>132000000</v>
      </c>
    </row>
    <row r="1571" spans="7:19" x14ac:dyDescent="0.25">
      <c r="G1571" s="1"/>
      <c r="Q1571" s="12">
        <f t="shared" si="193"/>
        <v>4</v>
      </c>
      <c r="R1571" s="12" cm="1">
        <f t="array" ref="R1571">SUMPRODUCT(($G$2:$G$3117=G1571)*(Q1571&gt;$Q$2:$Q$3117))+1</f>
        <v>1320</v>
      </c>
      <c r="S1571" s="12">
        <f t="shared" si="194"/>
        <v>132000000</v>
      </c>
    </row>
    <row r="1572" spans="7:19" x14ac:dyDescent="0.25">
      <c r="G1572" s="1"/>
      <c r="Q1572" s="12">
        <f t="shared" si="193"/>
        <v>4</v>
      </c>
      <c r="R1572" s="12" cm="1">
        <f t="array" ref="R1572">SUMPRODUCT(($G$2:$G$3117=G1572)*(Q1572&gt;$Q$2:$Q$3117))+1</f>
        <v>1320</v>
      </c>
      <c r="S1572" s="12">
        <f t="shared" si="194"/>
        <v>132000000</v>
      </c>
    </row>
    <row r="1573" spans="7:19" x14ac:dyDescent="0.25">
      <c r="G1573" s="1"/>
      <c r="Q1573" s="12">
        <f t="shared" si="193"/>
        <v>4</v>
      </c>
      <c r="R1573" s="12" cm="1">
        <f t="array" ref="R1573">SUMPRODUCT(($G$2:$G$3117=G1573)*(Q1573&gt;$Q$2:$Q$3117))+1</f>
        <v>1320</v>
      </c>
      <c r="S1573" s="12">
        <f t="shared" si="194"/>
        <v>132000000</v>
      </c>
    </row>
    <row r="1574" spans="7:19" x14ac:dyDescent="0.25">
      <c r="G1574" s="1"/>
      <c r="Q1574" s="12">
        <f t="shared" si="193"/>
        <v>4</v>
      </c>
      <c r="R1574" s="12" cm="1">
        <f t="array" ref="R1574">SUMPRODUCT(($G$2:$G$3117=G1574)*(Q1574&gt;$Q$2:$Q$3117))+1</f>
        <v>1320</v>
      </c>
      <c r="S1574" s="12">
        <f t="shared" si="194"/>
        <v>132000000</v>
      </c>
    </row>
    <row r="1575" spans="7:19" x14ac:dyDescent="0.25">
      <c r="G1575" s="1"/>
      <c r="Q1575" s="12">
        <f t="shared" si="193"/>
        <v>4</v>
      </c>
      <c r="R1575" s="12" cm="1">
        <f t="array" ref="R1575">SUMPRODUCT(($G$2:$G$3117=G1575)*(Q1575&gt;$Q$2:$Q$3117))+1</f>
        <v>1320</v>
      </c>
      <c r="S1575" s="12">
        <f t="shared" si="194"/>
        <v>132000000</v>
      </c>
    </row>
    <row r="1576" spans="7:19" x14ac:dyDescent="0.25">
      <c r="G1576" s="1"/>
      <c r="Q1576" s="12">
        <f t="shared" si="193"/>
        <v>4</v>
      </c>
      <c r="R1576" s="12" cm="1">
        <f t="array" ref="R1576">SUMPRODUCT(($G$2:$G$3117=G1576)*(Q1576&gt;$Q$2:$Q$3117))+1</f>
        <v>1320</v>
      </c>
      <c r="S1576" s="12">
        <f t="shared" si="194"/>
        <v>132000000</v>
      </c>
    </row>
    <row r="1577" spans="7:19" x14ac:dyDescent="0.25">
      <c r="G1577" s="1"/>
      <c r="Q1577" s="12">
        <f t="shared" si="193"/>
        <v>4</v>
      </c>
      <c r="R1577" s="12" cm="1">
        <f t="array" ref="R1577">SUMPRODUCT(($G$2:$G$3117=G1577)*(Q1577&gt;$Q$2:$Q$3117))+1</f>
        <v>1320</v>
      </c>
      <c r="S1577" s="12">
        <f t="shared" si="194"/>
        <v>132000000</v>
      </c>
    </row>
    <row r="1578" spans="7:19" x14ac:dyDescent="0.25">
      <c r="G1578" s="1"/>
      <c r="Q1578" s="12">
        <f t="shared" si="193"/>
        <v>4</v>
      </c>
      <c r="R1578" s="12" cm="1">
        <f t="array" ref="R1578">SUMPRODUCT(($G$2:$G$3117=G1578)*(Q1578&gt;$Q$2:$Q$3117))+1</f>
        <v>1320</v>
      </c>
      <c r="S1578" s="12">
        <f t="shared" si="194"/>
        <v>132000000</v>
      </c>
    </row>
    <row r="1579" spans="7:19" x14ac:dyDescent="0.25">
      <c r="G1579" s="1"/>
      <c r="Q1579" s="12">
        <f t="shared" si="193"/>
        <v>4</v>
      </c>
      <c r="R1579" s="12" cm="1">
        <f t="array" ref="R1579">SUMPRODUCT(($G$2:$G$3117=G1579)*(Q1579&gt;$Q$2:$Q$3117))+1</f>
        <v>1320</v>
      </c>
      <c r="S1579" s="12">
        <f t="shared" si="194"/>
        <v>132000000</v>
      </c>
    </row>
    <row r="1580" spans="7:19" x14ac:dyDescent="0.25">
      <c r="G1580" s="1"/>
      <c r="Q1580" s="12">
        <f t="shared" si="193"/>
        <v>4</v>
      </c>
      <c r="R1580" s="12" cm="1">
        <f t="array" ref="R1580">SUMPRODUCT(($G$2:$G$3117=G1580)*(Q1580&gt;$Q$2:$Q$3117))+1</f>
        <v>1320</v>
      </c>
      <c r="S1580" s="12">
        <f t="shared" si="194"/>
        <v>132000000</v>
      </c>
    </row>
    <row r="1581" spans="7:19" x14ac:dyDescent="0.25">
      <c r="G1581" s="1"/>
      <c r="Q1581" s="12">
        <f t="shared" si="193"/>
        <v>4</v>
      </c>
      <c r="R1581" s="12" cm="1">
        <f t="array" ref="R1581">SUMPRODUCT(($G$2:$G$3117=G1581)*(Q1581&gt;$Q$2:$Q$3117))+1</f>
        <v>1320</v>
      </c>
      <c r="S1581" s="12">
        <f t="shared" si="194"/>
        <v>132000000</v>
      </c>
    </row>
    <row r="1582" spans="7:19" x14ac:dyDescent="0.25">
      <c r="G1582" s="1"/>
      <c r="Q1582" s="12">
        <f t="shared" si="193"/>
        <v>4</v>
      </c>
      <c r="R1582" s="12" cm="1">
        <f t="array" ref="R1582">SUMPRODUCT(($G$2:$G$3117=G1582)*(Q1582&gt;$Q$2:$Q$3117))+1</f>
        <v>1320</v>
      </c>
      <c r="S1582" s="12">
        <f t="shared" si="194"/>
        <v>132000000</v>
      </c>
    </row>
    <row r="1583" spans="7:19" x14ac:dyDescent="0.25">
      <c r="G1583" s="1"/>
      <c r="Q1583" s="12">
        <f t="shared" si="193"/>
        <v>4</v>
      </c>
      <c r="R1583" s="12" cm="1">
        <f t="array" ref="R1583">SUMPRODUCT(($G$2:$G$3117=G1583)*(Q1583&gt;$Q$2:$Q$3117))+1</f>
        <v>1320</v>
      </c>
      <c r="S1583" s="12">
        <f t="shared" si="194"/>
        <v>132000000</v>
      </c>
    </row>
    <row r="1584" spans="7:19" x14ac:dyDescent="0.25">
      <c r="G1584" s="1"/>
      <c r="Q1584" s="12">
        <f t="shared" si="193"/>
        <v>4</v>
      </c>
      <c r="R1584" s="12" cm="1">
        <f t="array" ref="R1584">SUMPRODUCT(($G$2:$G$3117=G1584)*(Q1584&gt;$Q$2:$Q$3117))+1</f>
        <v>1320</v>
      </c>
      <c r="S1584" s="12">
        <f t="shared" si="194"/>
        <v>132000000</v>
      </c>
    </row>
    <row r="1585" spans="7:19" x14ac:dyDescent="0.25">
      <c r="G1585" s="1"/>
      <c r="Q1585" s="12">
        <f t="shared" si="193"/>
        <v>4</v>
      </c>
      <c r="R1585" s="12" cm="1">
        <f t="array" ref="R1585">SUMPRODUCT(($G$2:$G$3117=G1585)*(Q1585&gt;$Q$2:$Q$3117))+1</f>
        <v>1320</v>
      </c>
      <c r="S1585" s="12">
        <f t="shared" si="194"/>
        <v>132000000</v>
      </c>
    </row>
    <row r="1586" spans="7:19" x14ac:dyDescent="0.25">
      <c r="G1586" s="1"/>
      <c r="Q1586" s="12">
        <f t="shared" si="193"/>
        <v>4</v>
      </c>
      <c r="R1586" s="12" cm="1">
        <f t="array" ref="R1586">SUMPRODUCT(($G$2:$G$3117=G1586)*(Q1586&gt;$Q$2:$Q$3117))+1</f>
        <v>1320</v>
      </c>
      <c r="S1586" s="12">
        <f t="shared" si="194"/>
        <v>132000000</v>
      </c>
    </row>
    <row r="1587" spans="7:19" x14ac:dyDescent="0.25">
      <c r="G1587" s="1"/>
      <c r="Q1587" s="12">
        <f t="shared" si="193"/>
        <v>4</v>
      </c>
      <c r="R1587" s="12" cm="1">
        <f t="array" ref="R1587">SUMPRODUCT(($G$2:$G$3117=G1587)*(Q1587&gt;$Q$2:$Q$3117))+1</f>
        <v>1320</v>
      </c>
      <c r="S1587" s="12">
        <f t="shared" si="194"/>
        <v>132000000</v>
      </c>
    </row>
    <row r="1588" spans="7:19" x14ac:dyDescent="0.25">
      <c r="G1588" s="1"/>
      <c r="Q1588" s="12">
        <f t="shared" si="193"/>
        <v>4</v>
      </c>
      <c r="R1588" s="12" cm="1">
        <f t="array" ref="R1588">SUMPRODUCT(($G$2:$G$3117=G1588)*(Q1588&gt;$Q$2:$Q$3117))+1</f>
        <v>1320</v>
      </c>
      <c r="S1588" s="12">
        <f t="shared" si="194"/>
        <v>132000000</v>
      </c>
    </row>
    <row r="1589" spans="7:19" x14ac:dyDescent="0.25">
      <c r="G1589" s="1"/>
      <c r="Q1589" s="12">
        <f t="shared" si="193"/>
        <v>4</v>
      </c>
      <c r="R1589" s="12" cm="1">
        <f t="array" ref="R1589">SUMPRODUCT(($G$2:$G$3117=G1589)*(Q1589&gt;$Q$2:$Q$3117))+1</f>
        <v>1320</v>
      </c>
      <c r="S1589" s="12">
        <f t="shared" si="194"/>
        <v>132000000</v>
      </c>
    </row>
    <row r="1590" spans="7:19" x14ac:dyDescent="0.25">
      <c r="G1590" s="1"/>
      <c r="Q1590" s="12">
        <f t="shared" si="193"/>
        <v>4</v>
      </c>
      <c r="R1590" s="12" cm="1">
        <f t="array" ref="R1590">SUMPRODUCT(($G$2:$G$3117=G1590)*(Q1590&gt;$Q$2:$Q$3117))+1</f>
        <v>1320</v>
      </c>
      <c r="S1590" s="12">
        <f t="shared" si="194"/>
        <v>132000000</v>
      </c>
    </row>
    <row r="1591" spans="7:19" x14ac:dyDescent="0.25">
      <c r="G1591" s="1"/>
      <c r="Q1591" s="12">
        <f t="shared" si="193"/>
        <v>4</v>
      </c>
      <c r="R1591" s="12" cm="1">
        <f t="array" ref="R1591">SUMPRODUCT(($G$2:$G$3117=G1591)*(Q1591&gt;$Q$2:$Q$3117))+1</f>
        <v>1320</v>
      </c>
      <c r="S1591" s="12">
        <f t="shared" si="194"/>
        <v>132000000</v>
      </c>
    </row>
    <row r="1592" spans="7:19" x14ac:dyDescent="0.25">
      <c r="G1592" s="1"/>
      <c r="Q1592" s="12">
        <f t="shared" si="193"/>
        <v>4</v>
      </c>
      <c r="R1592" s="12" cm="1">
        <f t="array" ref="R1592">SUMPRODUCT(($G$2:$G$3117=G1592)*(Q1592&gt;$Q$2:$Q$3117))+1</f>
        <v>1320</v>
      </c>
      <c r="S1592" s="12">
        <f t="shared" si="194"/>
        <v>132000000</v>
      </c>
    </row>
    <row r="1593" spans="7:19" x14ac:dyDescent="0.25">
      <c r="G1593" s="1"/>
      <c r="Q1593" s="12">
        <f t="shared" si="193"/>
        <v>4</v>
      </c>
      <c r="R1593" s="12" cm="1">
        <f t="array" ref="R1593">SUMPRODUCT(($G$2:$G$3117=G1593)*(Q1593&gt;$Q$2:$Q$3117))+1</f>
        <v>1320</v>
      </c>
      <c r="S1593" s="12">
        <f t="shared" si="194"/>
        <v>132000000</v>
      </c>
    </row>
    <row r="1594" spans="7:19" x14ac:dyDescent="0.25">
      <c r="G1594" s="1"/>
      <c r="Q1594" s="12">
        <f t="shared" si="193"/>
        <v>4</v>
      </c>
      <c r="R1594" s="12" cm="1">
        <f t="array" ref="R1594">SUMPRODUCT(($G$2:$G$3117=G1594)*(Q1594&gt;$Q$2:$Q$3117))+1</f>
        <v>1320</v>
      </c>
      <c r="S1594" s="12">
        <f t="shared" si="194"/>
        <v>132000000</v>
      </c>
    </row>
    <row r="1595" spans="7:19" x14ac:dyDescent="0.25">
      <c r="G1595" s="1"/>
      <c r="Q1595" s="12">
        <f t="shared" si="193"/>
        <v>4</v>
      </c>
      <c r="R1595" s="12" cm="1">
        <f t="array" ref="R1595">SUMPRODUCT(($G$2:$G$3117=G1595)*(Q1595&gt;$Q$2:$Q$3117))+1</f>
        <v>1320</v>
      </c>
      <c r="S1595" s="12">
        <f t="shared" si="194"/>
        <v>132000000</v>
      </c>
    </row>
    <row r="1596" spans="7:19" x14ac:dyDescent="0.25">
      <c r="G1596" s="1"/>
      <c r="Q1596" s="12">
        <f t="shared" si="193"/>
        <v>4</v>
      </c>
      <c r="R1596" s="12" cm="1">
        <f t="array" ref="R1596">SUMPRODUCT(($G$2:$G$3117=G1596)*(Q1596&gt;$Q$2:$Q$3117))+1</f>
        <v>1320</v>
      </c>
      <c r="S1596" s="12">
        <f t="shared" si="194"/>
        <v>132000000</v>
      </c>
    </row>
    <row r="1597" spans="7:19" x14ac:dyDescent="0.25">
      <c r="G1597" s="1"/>
      <c r="Q1597" s="12">
        <f t="shared" si="193"/>
        <v>4</v>
      </c>
      <c r="R1597" s="12" cm="1">
        <f t="array" ref="R1597">SUMPRODUCT(($G$2:$G$3117=G1597)*(Q1597&gt;$Q$2:$Q$3117))+1</f>
        <v>1320</v>
      </c>
      <c r="S1597" s="12">
        <f t="shared" si="194"/>
        <v>132000000</v>
      </c>
    </row>
    <row r="1598" spans="7:19" x14ac:dyDescent="0.25">
      <c r="G1598" s="1"/>
      <c r="Q1598" s="12">
        <f t="shared" si="193"/>
        <v>4</v>
      </c>
      <c r="R1598" s="12" cm="1">
        <f t="array" ref="R1598">SUMPRODUCT(($G$2:$G$3117=G1598)*(Q1598&gt;$Q$2:$Q$3117))+1</f>
        <v>1320</v>
      </c>
      <c r="S1598" s="12">
        <f t="shared" si="194"/>
        <v>132000000</v>
      </c>
    </row>
    <row r="1599" spans="7:19" x14ac:dyDescent="0.25">
      <c r="G1599" s="1"/>
      <c r="Q1599" s="12">
        <f t="shared" si="193"/>
        <v>4</v>
      </c>
      <c r="R1599" s="12" cm="1">
        <f t="array" ref="R1599">SUMPRODUCT(($G$2:$G$3117=G1599)*(Q1599&gt;$Q$2:$Q$3117))+1</f>
        <v>1320</v>
      </c>
      <c r="S1599" s="12">
        <f t="shared" si="194"/>
        <v>132000000</v>
      </c>
    </row>
    <row r="1600" spans="7:19" x14ac:dyDescent="0.25">
      <c r="G1600" s="1"/>
      <c r="Q1600" s="12">
        <f t="shared" si="193"/>
        <v>4</v>
      </c>
      <c r="R1600" s="12" cm="1">
        <f t="array" ref="R1600">SUMPRODUCT(($G$2:$G$3117=G1600)*(Q1600&gt;$Q$2:$Q$3117))+1</f>
        <v>1320</v>
      </c>
      <c r="S1600" s="12">
        <f t="shared" si="194"/>
        <v>132000000</v>
      </c>
    </row>
    <row r="1601" spans="7:19" x14ac:dyDescent="0.25">
      <c r="G1601" s="1"/>
      <c r="Q1601" s="12">
        <f t="shared" si="193"/>
        <v>4</v>
      </c>
      <c r="R1601" s="12" cm="1">
        <f t="array" ref="R1601">SUMPRODUCT(($G$2:$G$3117=G1601)*(Q1601&gt;$Q$2:$Q$3117))+1</f>
        <v>1320</v>
      </c>
      <c r="S1601" s="12">
        <f t="shared" si="194"/>
        <v>132000000</v>
      </c>
    </row>
    <row r="1602" spans="7:19" x14ac:dyDescent="0.25">
      <c r="G1602" s="1"/>
      <c r="Q1602" s="12">
        <f t="shared" ref="Q1602:Q1665" si="195">IF(J1602="Afternoon",1,IF(J1602="Evening",2,IF(J1602="Floodlit",3,4)))</f>
        <v>4</v>
      </c>
      <c r="R1602" s="12" cm="1">
        <f t="array" ref="R1602">SUMPRODUCT(($G$2:$G$3117=G1602)*(Q1602&gt;$Q$2:$Q$3117))+1</f>
        <v>1320</v>
      </c>
      <c r="S1602" s="12">
        <f t="shared" ref="S1602:S1665" si="196">(R1602*100000)+P1602</f>
        <v>132000000</v>
      </c>
    </row>
    <row r="1603" spans="7:19" x14ac:dyDescent="0.25">
      <c r="G1603" s="1"/>
      <c r="Q1603" s="12">
        <f t="shared" si="195"/>
        <v>4</v>
      </c>
      <c r="R1603" s="12" cm="1">
        <f t="array" ref="R1603">SUMPRODUCT(($G$2:$G$3117=G1603)*(Q1603&gt;$Q$2:$Q$3117))+1</f>
        <v>1320</v>
      </c>
      <c r="S1603" s="12">
        <f t="shared" si="196"/>
        <v>132000000</v>
      </c>
    </row>
    <row r="1604" spans="7:19" x14ac:dyDescent="0.25">
      <c r="G1604" s="1"/>
      <c r="Q1604" s="12">
        <f t="shared" si="195"/>
        <v>4</v>
      </c>
      <c r="R1604" s="12" cm="1">
        <f t="array" ref="R1604">SUMPRODUCT(($G$2:$G$3117=G1604)*(Q1604&gt;$Q$2:$Q$3117))+1</f>
        <v>1320</v>
      </c>
      <c r="S1604" s="12">
        <f t="shared" si="196"/>
        <v>132000000</v>
      </c>
    </row>
    <row r="1605" spans="7:19" x14ac:dyDescent="0.25">
      <c r="G1605" s="1"/>
      <c r="Q1605" s="12">
        <f t="shared" si="195"/>
        <v>4</v>
      </c>
      <c r="R1605" s="12" cm="1">
        <f t="array" ref="R1605">SUMPRODUCT(($G$2:$G$3117=G1605)*(Q1605&gt;$Q$2:$Q$3117))+1</f>
        <v>1320</v>
      </c>
      <c r="S1605" s="12">
        <f t="shared" si="196"/>
        <v>132000000</v>
      </c>
    </row>
    <row r="1606" spans="7:19" x14ac:dyDescent="0.25">
      <c r="G1606" s="1"/>
      <c r="Q1606" s="12">
        <f t="shared" si="195"/>
        <v>4</v>
      </c>
      <c r="R1606" s="12" cm="1">
        <f t="array" ref="R1606">SUMPRODUCT(($G$2:$G$3117=G1606)*(Q1606&gt;$Q$2:$Q$3117))+1</f>
        <v>1320</v>
      </c>
      <c r="S1606" s="12">
        <f t="shared" si="196"/>
        <v>132000000</v>
      </c>
    </row>
    <row r="1607" spans="7:19" x14ac:dyDescent="0.25">
      <c r="G1607" s="1"/>
      <c r="Q1607" s="12">
        <f t="shared" si="195"/>
        <v>4</v>
      </c>
      <c r="R1607" s="12" cm="1">
        <f t="array" ref="R1607">SUMPRODUCT(($G$2:$G$3117=G1607)*(Q1607&gt;$Q$2:$Q$3117))+1</f>
        <v>1320</v>
      </c>
      <c r="S1607" s="12">
        <f t="shared" si="196"/>
        <v>132000000</v>
      </c>
    </row>
    <row r="1608" spans="7:19" x14ac:dyDescent="0.25">
      <c r="G1608" s="1"/>
      <c r="Q1608" s="12">
        <f t="shared" si="195"/>
        <v>4</v>
      </c>
      <c r="R1608" s="12" cm="1">
        <f t="array" ref="R1608">SUMPRODUCT(($G$2:$G$3117=G1608)*(Q1608&gt;$Q$2:$Q$3117))+1</f>
        <v>1320</v>
      </c>
      <c r="S1608" s="12">
        <f t="shared" si="196"/>
        <v>132000000</v>
      </c>
    </row>
    <row r="1609" spans="7:19" x14ac:dyDescent="0.25">
      <c r="G1609" s="1"/>
      <c r="Q1609" s="12">
        <f t="shared" si="195"/>
        <v>4</v>
      </c>
      <c r="R1609" s="12" cm="1">
        <f t="array" ref="R1609">SUMPRODUCT(($G$2:$G$3117=G1609)*(Q1609&gt;$Q$2:$Q$3117))+1</f>
        <v>1320</v>
      </c>
      <c r="S1609" s="12">
        <f t="shared" si="196"/>
        <v>132000000</v>
      </c>
    </row>
    <row r="1610" spans="7:19" x14ac:dyDescent="0.25">
      <c r="G1610" s="1"/>
      <c r="Q1610" s="12">
        <f t="shared" si="195"/>
        <v>4</v>
      </c>
      <c r="R1610" s="12" cm="1">
        <f t="array" ref="R1610">SUMPRODUCT(($G$2:$G$3117=G1610)*(Q1610&gt;$Q$2:$Q$3117))+1</f>
        <v>1320</v>
      </c>
      <c r="S1610" s="12">
        <f t="shared" si="196"/>
        <v>132000000</v>
      </c>
    </row>
    <row r="1611" spans="7:19" x14ac:dyDescent="0.25">
      <c r="G1611" s="1"/>
      <c r="Q1611" s="12">
        <f t="shared" si="195"/>
        <v>4</v>
      </c>
      <c r="R1611" s="12" cm="1">
        <f t="array" ref="R1611">SUMPRODUCT(($G$2:$G$3117=G1611)*(Q1611&gt;$Q$2:$Q$3117))+1</f>
        <v>1320</v>
      </c>
      <c r="S1611" s="12">
        <f t="shared" si="196"/>
        <v>132000000</v>
      </c>
    </row>
    <row r="1612" spans="7:19" x14ac:dyDescent="0.25">
      <c r="G1612" s="1"/>
      <c r="Q1612" s="12">
        <f t="shared" si="195"/>
        <v>4</v>
      </c>
      <c r="R1612" s="12" cm="1">
        <f t="array" ref="R1612">SUMPRODUCT(($G$2:$G$3117=G1612)*(Q1612&gt;$Q$2:$Q$3117))+1</f>
        <v>1320</v>
      </c>
      <c r="S1612" s="12">
        <f t="shared" si="196"/>
        <v>132000000</v>
      </c>
    </row>
    <row r="1613" spans="7:19" x14ac:dyDescent="0.25">
      <c r="G1613" s="1"/>
      <c r="Q1613" s="12">
        <f t="shared" si="195"/>
        <v>4</v>
      </c>
      <c r="R1613" s="12" cm="1">
        <f t="array" ref="R1613">SUMPRODUCT(($G$2:$G$3117=G1613)*(Q1613&gt;$Q$2:$Q$3117))+1</f>
        <v>1320</v>
      </c>
      <c r="S1613" s="12">
        <f t="shared" si="196"/>
        <v>132000000</v>
      </c>
    </row>
    <row r="1614" spans="7:19" x14ac:dyDescent="0.25">
      <c r="G1614" s="1"/>
      <c r="Q1614" s="12">
        <f t="shared" si="195"/>
        <v>4</v>
      </c>
      <c r="R1614" s="12" cm="1">
        <f t="array" ref="R1614">SUMPRODUCT(($G$2:$G$3117=G1614)*(Q1614&gt;$Q$2:$Q$3117))+1</f>
        <v>1320</v>
      </c>
      <c r="S1614" s="12">
        <f t="shared" si="196"/>
        <v>132000000</v>
      </c>
    </row>
    <row r="1615" spans="7:19" x14ac:dyDescent="0.25">
      <c r="G1615" s="1"/>
      <c r="Q1615" s="12">
        <f t="shared" si="195"/>
        <v>4</v>
      </c>
      <c r="R1615" s="12" cm="1">
        <f t="array" ref="R1615">SUMPRODUCT(($G$2:$G$3117=G1615)*(Q1615&gt;$Q$2:$Q$3117))+1</f>
        <v>1320</v>
      </c>
      <c r="S1615" s="12">
        <f t="shared" si="196"/>
        <v>132000000</v>
      </c>
    </row>
    <row r="1616" spans="7:19" x14ac:dyDescent="0.25">
      <c r="G1616" s="1"/>
      <c r="Q1616" s="12">
        <f t="shared" si="195"/>
        <v>4</v>
      </c>
      <c r="R1616" s="12" cm="1">
        <f t="array" ref="R1616">SUMPRODUCT(($G$2:$G$3117=G1616)*(Q1616&gt;$Q$2:$Q$3117))+1</f>
        <v>1320</v>
      </c>
      <c r="S1616" s="12">
        <f t="shared" si="196"/>
        <v>132000000</v>
      </c>
    </row>
    <row r="1617" spans="7:19" x14ac:dyDescent="0.25">
      <c r="G1617" s="1"/>
      <c r="Q1617" s="12">
        <f t="shared" si="195"/>
        <v>4</v>
      </c>
      <c r="R1617" s="12" cm="1">
        <f t="array" ref="R1617">SUMPRODUCT(($G$2:$G$3117=G1617)*(Q1617&gt;$Q$2:$Q$3117))+1</f>
        <v>1320</v>
      </c>
      <c r="S1617" s="12">
        <f t="shared" si="196"/>
        <v>132000000</v>
      </c>
    </row>
    <row r="1618" spans="7:19" x14ac:dyDescent="0.25">
      <c r="G1618" s="1"/>
      <c r="Q1618" s="12">
        <f t="shared" si="195"/>
        <v>4</v>
      </c>
      <c r="R1618" s="12" cm="1">
        <f t="array" ref="R1618">SUMPRODUCT(($G$2:$G$3117=G1618)*(Q1618&gt;$Q$2:$Q$3117))+1</f>
        <v>1320</v>
      </c>
      <c r="S1618" s="12">
        <f t="shared" si="196"/>
        <v>132000000</v>
      </c>
    </row>
    <row r="1619" spans="7:19" x14ac:dyDescent="0.25">
      <c r="G1619" s="1"/>
      <c r="Q1619" s="12">
        <f t="shared" si="195"/>
        <v>4</v>
      </c>
      <c r="R1619" s="12" cm="1">
        <f t="array" ref="R1619">SUMPRODUCT(($G$2:$G$3117=G1619)*(Q1619&gt;$Q$2:$Q$3117))+1</f>
        <v>1320</v>
      </c>
      <c r="S1619" s="12">
        <f t="shared" si="196"/>
        <v>132000000</v>
      </c>
    </row>
    <row r="1620" spans="7:19" x14ac:dyDescent="0.25">
      <c r="G1620" s="1"/>
      <c r="Q1620" s="12">
        <f t="shared" si="195"/>
        <v>4</v>
      </c>
      <c r="R1620" s="12" cm="1">
        <f t="array" ref="R1620">SUMPRODUCT(($G$2:$G$3117=G1620)*(Q1620&gt;$Q$2:$Q$3117))+1</f>
        <v>1320</v>
      </c>
      <c r="S1620" s="12">
        <f t="shared" si="196"/>
        <v>132000000</v>
      </c>
    </row>
    <row r="1621" spans="7:19" x14ac:dyDescent="0.25">
      <c r="G1621" s="1"/>
      <c r="Q1621" s="12">
        <f t="shared" si="195"/>
        <v>4</v>
      </c>
      <c r="R1621" s="12" cm="1">
        <f t="array" ref="R1621">SUMPRODUCT(($G$2:$G$3117=G1621)*(Q1621&gt;$Q$2:$Q$3117))+1</f>
        <v>1320</v>
      </c>
      <c r="S1621" s="12">
        <f t="shared" si="196"/>
        <v>132000000</v>
      </c>
    </row>
    <row r="1622" spans="7:19" x14ac:dyDescent="0.25">
      <c r="G1622" s="1"/>
      <c r="Q1622" s="12">
        <f t="shared" si="195"/>
        <v>4</v>
      </c>
      <c r="R1622" s="12" cm="1">
        <f t="array" ref="R1622">SUMPRODUCT(($G$2:$G$3117=G1622)*(Q1622&gt;$Q$2:$Q$3117))+1</f>
        <v>1320</v>
      </c>
      <c r="S1622" s="12">
        <f t="shared" si="196"/>
        <v>132000000</v>
      </c>
    </row>
    <row r="1623" spans="7:19" x14ac:dyDescent="0.25">
      <c r="G1623" s="1"/>
      <c r="Q1623" s="12">
        <f t="shared" si="195"/>
        <v>4</v>
      </c>
      <c r="R1623" s="12" cm="1">
        <f t="array" ref="R1623">SUMPRODUCT(($G$2:$G$3117=G1623)*(Q1623&gt;$Q$2:$Q$3117))+1</f>
        <v>1320</v>
      </c>
      <c r="S1623" s="12">
        <f t="shared" si="196"/>
        <v>132000000</v>
      </c>
    </row>
    <row r="1624" spans="7:19" x14ac:dyDescent="0.25">
      <c r="G1624" s="1"/>
      <c r="Q1624" s="12">
        <f t="shared" si="195"/>
        <v>4</v>
      </c>
      <c r="R1624" s="12" cm="1">
        <f t="array" ref="R1624">SUMPRODUCT(($G$2:$G$3117=G1624)*(Q1624&gt;$Q$2:$Q$3117))+1</f>
        <v>1320</v>
      </c>
      <c r="S1624" s="12">
        <f t="shared" si="196"/>
        <v>132000000</v>
      </c>
    </row>
    <row r="1625" spans="7:19" x14ac:dyDescent="0.25">
      <c r="G1625" s="1"/>
      <c r="Q1625" s="12">
        <f t="shared" si="195"/>
        <v>4</v>
      </c>
      <c r="R1625" s="12" cm="1">
        <f t="array" ref="R1625">SUMPRODUCT(($G$2:$G$3117=G1625)*(Q1625&gt;$Q$2:$Q$3117))+1</f>
        <v>1320</v>
      </c>
      <c r="S1625" s="12">
        <f t="shared" si="196"/>
        <v>132000000</v>
      </c>
    </row>
    <row r="1626" spans="7:19" x14ac:dyDescent="0.25">
      <c r="G1626" s="1"/>
      <c r="Q1626" s="12">
        <f t="shared" si="195"/>
        <v>4</v>
      </c>
      <c r="R1626" s="12" cm="1">
        <f t="array" ref="R1626">SUMPRODUCT(($G$2:$G$3117=G1626)*(Q1626&gt;$Q$2:$Q$3117))+1</f>
        <v>1320</v>
      </c>
      <c r="S1626" s="12">
        <f t="shared" si="196"/>
        <v>132000000</v>
      </c>
    </row>
    <row r="1627" spans="7:19" x14ac:dyDescent="0.25">
      <c r="G1627" s="1"/>
      <c r="Q1627" s="12">
        <f t="shared" si="195"/>
        <v>4</v>
      </c>
      <c r="R1627" s="12" cm="1">
        <f t="array" ref="R1627">SUMPRODUCT(($G$2:$G$3117=G1627)*(Q1627&gt;$Q$2:$Q$3117))+1</f>
        <v>1320</v>
      </c>
      <c r="S1627" s="12">
        <f t="shared" si="196"/>
        <v>132000000</v>
      </c>
    </row>
    <row r="1628" spans="7:19" x14ac:dyDescent="0.25">
      <c r="G1628" s="1"/>
      <c r="Q1628" s="12">
        <f t="shared" si="195"/>
        <v>4</v>
      </c>
      <c r="R1628" s="12" cm="1">
        <f t="array" ref="R1628">SUMPRODUCT(($G$2:$G$3117=G1628)*(Q1628&gt;$Q$2:$Q$3117))+1</f>
        <v>1320</v>
      </c>
      <c r="S1628" s="12">
        <f t="shared" si="196"/>
        <v>132000000</v>
      </c>
    </row>
    <row r="1629" spans="7:19" x14ac:dyDescent="0.25">
      <c r="G1629" s="1"/>
      <c r="Q1629" s="12">
        <f t="shared" si="195"/>
        <v>4</v>
      </c>
      <c r="R1629" s="12" cm="1">
        <f t="array" ref="R1629">SUMPRODUCT(($G$2:$G$3117=G1629)*(Q1629&gt;$Q$2:$Q$3117))+1</f>
        <v>1320</v>
      </c>
      <c r="S1629" s="12">
        <f t="shared" si="196"/>
        <v>132000000</v>
      </c>
    </row>
    <row r="1630" spans="7:19" x14ac:dyDescent="0.25">
      <c r="G1630" s="1"/>
      <c r="Q1630" s="12">
        <f t="shared" si="195"/>
        <v>4</v>
      </c>
      <c r="R1630" s="12" cm="1">
        <f t="array" ref="R1630">SUMPRODUCT(($G$2:$G$3117=G1630)*(Q1630&gt;$Q$2:$Q$3117))+1</f>
        <v>1320</v>
      </c>
      <c r="S1630" s="12">
        <f t="shared" si="196"/>
        <v>132000000</v>
      </c>
    </row>
    <row r="1631" spans="7:19" x14ac:dyDescent="0.25">
      <c r="G1631" s="1"/>
      <c r="Q1631" s="12">
        <f t="shared" si="195"/>
        <v>4</v>
      </c>
      <c r="R1631" s="12" cm="1">
        <f t="array" ref="R1631">SUMPRODUCT(($G$2:$G$3117=G1631)*(Q1631&gt;$Q$2:$Q$3117))+1</f>
        <v>1320</v>
      </c>
      <c r="S1631" s="12">
        <f t="shared" si="196"/>
        <v>132000000</v>
      </c>
    </row>
    <row r="1632" spans="7:19" x14ac:dyDescent="0.25">
      <c r="G1632" s="1"/>
      <c r="Q1632" s="12">
        <f t="shared" si="195"/>
        <v>4</v>
      </c>
      <c r="R1632" s="12" cm="1">
        <f t="array" ref="R1632">SUMPRODUCT(($G$2:$G$3117=G1632)*(Q1632&gt;$Q$2:$Q$3117))+1</f>
        <v>1320</v>
      </c>
      <c r="S1632" s="12">
        <f t="shared" si="196"/>
        <v>132000000</v>
      </c>
    </row>
    <row r="1633" spans="7:19" x14ac:dyDescent="0.25">
      <c r="G1633" s="1"/>
      <c r="Q1633" s="12">
        <f t="shared" si="195"/>
        <v>4</v>
      </c>
      <c r="R1633" s="12" cm="1">
        <f t="array" ref="R1633">SUMPRODUCT(($G$2:$G$3117=G1633)*(Q1633&gt;$Q$2:$Q$3117))+1</f>
        <v>1320</v>
      </c>
      <c r="S1633" s="12">
        <f t="shared" si="196"/>
        <v>132000000</v>
      </c>
    </row>
    <row r="1634" spans="7:19" x14ac:dyDescent="0.25">
      <c r="G1634" s="1"/>
      <c r="Q1634" s="12">
        <f t="shared" si="195"/>
        <v>4</v>
      </c>
      <c r="R1634" s="12" cm="1">
        <f t="array" ref="R1634">SUMPRODUCT(($G$2:$G$3117=G1634)*(Q1634&gt;$Q$2:$Q$3117))+1</f>
        <v>1320</v>
      </c>
      <c r="S1634" s="12">
        <f t="shared" si="196"/>
        <v>132000000</v>
      </c>
    </row>
    <row r="1635" spans="7:19" x14ac:dyDescent="0.25">
      <c r="G1635" s="1"/>
      <c r="Q1635" s="12">
        <f t="shared" si="195"/>
        <v>4</v>
      </c>
      <c r="R1635" s="12" cm="1">
        <f t="array" ref="R1635">SUMPRODUCT(($G$2:$G$3117=G1635)*(Q1635&gt;$Q$2:$Q$3117))+1</f>
        <v>1320</v>
      </c>
      <c r="S1635" s="12">
        <f t="shared" si="196"/>
        <v>132000000</v>
      </c>
    </row>
    <row r="1636" spans="7:19" x14ac:dyDescent="0.25">
      <c r="G1636" s="1"/>
      <c r="Q1636" s="12">
        <f t="shared" si="195"/>
        <v>4</v>
      </c>
      <c r="R1636" s="12" cm="1">
        <f t="array" ref="R1636">SUMPRODUCT(($G$2:$G$3117=G1636)*(Q1636&gt;$Q$2:$Q$3117))+1</f>
        <v>1320</v>
      </c>
      <c r="S1636" s="12">
        <f t="shared" si="196"/>
        <v>132000000</v>
      </c>
    </row>
    <row r="1637" spans="7:19" x14ac:dyDescent="0.25">
      <c r="G1637" s="1"/>
      <c r="Q1637" s="12">
        <f t="shared" si="195"/>
        <v>4</v>
      </c>
      <c r="R1637" s="12" cm="1">
        <f t="array" ref="R1637">SUMPRODUCT(($G$2:$G$3117=G1637)*(Q1637&gt;$Q$2:$Q$3117))+1</f>
        <v>1320</v>
      </c>
      <c r="S1637" s="12">
        <f t="shared" si="196"/>
        <v>132000000</v>
      </c>
    </row>
    <row r="1638" spans="7:19" x14ac:dyDescent="0.25">
      <c r="G1638" s="1"/>
      <c r="Q1638" s="12">
        <f t="shared" si="195"/>
        <v>4</v>
      </c>
      <c r="R1638" s="12" cm="1">
        <f t="array" ref="R1638">SUMPRODUCT(($G$2:$G$3117=G1638)*(Q1638&gt;$Q$2:$Q$3117))+1</f>
        <v>1320</v>
      </c>
      <c r="S1638" s="12">
        <f t="shared" si="196"/>
        <v>132000000</v>
      </c>
    </row>
    <row r="1639" spans="7:19" x14ac:dyDescent="0.25">
      <c r="G1639" s="1"/>
      <c r="Q1639" s="12">
        <f t="shared" si="195"/>
        <v>4</v>
      </c>
      <c r="R1639" s="12" cm="1">
        <f t="array" ref="R1639">SUMPRODUCT(($G$2:$G$3117=G1639)*(Q1639&gt;$Q$2:$Q$3117))+1</f>
        <v>1320</v>
      </c>
      <c r="S1639" s="12">
        <f t="shared" si="196"/>
        <v>132000000</v>
      </c>
    </row>
    <row r="1640" spans="7:19" x14ac:dyDescent="0.25">
      <c r="G1640" s="1"/>
      <c r="Q1640" s="12">
        <f t="shared" si="195"/>
        <v>4</v>
      </c>
      <c r="R1640" s="12" cm="1">
        <f t="array" ref="R1640">SUMPRODUCT(($G$2:$G$3117=G1640)*(Q1640&gt;$Q$2:$Q$3117))+1</f>
        <v>1320</v>
      </c>
      <c r="S1640" s="12">
        <f t="shared" si="196"/>
        <v>132000000</v>
      </c>
    </row>
    <row r="1641" spans="7:19" x14ac:dyDescent="0.25">
      <c r="G1641" s="1"/>
      <c r="Q1641" s="12">
        <f t="shared" si="195"/>
        <v>4</v>
      </c>
      <c r="R1641" s="12" cm="1">
        <f t="array" ref="R1641">SUMPRODUCT(($G$2:$G$3117=G1641)*(Q1641&gt;$Q$2:$Q$3117))+1</f>
        <v>1320</v>
      </c>
      <c r="S1641" s="12">
        <f t="shared" si="196"/>
        <v>132000000</v>
      </c>
    </row>
    <row r="1642" spans="7:19" x14ac:dyDescent="0.25">
      <c r="G1642" s="1"/>
      <c r="Q1642" s="12">
        <f t="shared" si="195"/>
        <v>4</v>
      </c>
      <c r="R1642" s="12" cm="1">
        <f t="array" ref="R1642">SUMPRODUCT(($G$2:$G$3117=G1642)*(Q1642&gt;$Q$2:$Q$3117))+1</f>
        <v>1320</v>
      </c>
      <c r="S1642" s="12">
        <f t="shared" si="196"/>
        <v>132000000</v>
      </c>
    </row>
    <row r="1643" spans="7:19" x14ac:dyDescent="0.25">
      <c r="G1643" s="1"/>
      <c r="Q1643" s="12">
        <f t="shared" si="195"/>
        <v>4</v>
      </c>
      <c r="R1643" s="12" cm="1">
        <f t="array" ref="R1643">SUMPRODUCT(($G$2:$G$3117=G1643)*(Q1643&gt;$Q$2:$Q$3117))+1</f>
        <v>1320</v>
      </c>
      <c r="S1643" s="12">
        <f t="shared" si="196"/>
        <v>132000000</v>
      </c>
    </row>
    <row r="1644" spans="7:19" x14ac:dyDescent="0.25">
      <c r="G1644" s="1"/>
      <c r="Q1644" s="12">
        <f t="shared" si="195"/>
        <v>4</v>
      </c>
      <c r="R1644" s="12" cm="1">
        <f t="array" ref="R1644">SUMPRODUCT(($G$2:$G$3117=G1644)*(Q1644&gt;$Q$2:$Q$3117))+1</f>
        <v>1320</v>
      </c>
      <c r="S1644" s="12">
        <f t="shared" si="196"/>
        <v>132000000</v>
      </c>
    </row>
    <row r="1645" spans="7:19" x14ac:dyDescent="0.25">
      <c r="G1645" s="1"/>
      <c r="Q1645" s="12">
        <f t="shared" si="195"/>
        <v>4</v>
      </c>
      <c r="R1645" s="12" cm="1">
        <f t="array" ref="R1645">SUMPRODUCT(($G$2:$G$3117=G1645)*(Q1645&gt;$Q$2:$Q$3117))+1</f>
        <v>1320</v>
      </c>
      <c r="S1645" s="12">
        <f t="shared" si="196"/>
        <v>132000000</v>
      </c>
    </row>
    <row r="1646" spans="7:19" x14ac:dyDescent="0.25">
      <c r="G1646" s="1"/>
      <c r="Q1646" s="12">
        <f t="shared" si="195"/>
        <v>4</v>
      </c>
      <c r="R1646" s="12" cm="1">
        <f t="array" ref="R1646">SUMPRODUCT(($G$2:$G$3117=G1646)*(Q1646&gt;$Q$2:$Q$3117))+1</f>
        <v>1320</v>
      </c>
      <c r="S1646" s="12">
        <f t="shared" si="196"/>
        <v>132000000</v>
      </c>
    </row>
    <row r="1647" spans="7:19" x14ac:dyDescent="0.25">
      <c r="G1647" s="1"/>
      <c r="Q1647" s="12">
        <f t="shared" si="195"/>
        <v>4</v>
      </c>
      <c r="R1647" s="12" cm="1">
        <f t="array" ref="R1647">SUMPRODUCT(($G$2:$G$3117=G1647)*(Q1647&gt;$Q$2:$Q$3117))+1</f>
        <v>1320</v>
      </c>
      <c r="S1647" s="12">
        <f t="shared" si="196"/>
        <v>132000000</v>
      </c>
    </row>
    <row r="1648" spans="7:19" x14ac:dyDescent="0.25">
      <c r="G1648" s="1"/>
      <c r="Q1648" s="12">
        <f t="shared" si="195"/>
        <v>4</v>
      </c>
      <c r="R1648" s="12" cm="1">
        <f t="array" ref="R1648">SUMPRODUCT(($G$2:$G$3117=G1648)*(Q1648&gt;$Q$2:$Q$3117))+1</f>
        <v>1320</v>
      </c>
      <c r="S1648" s="12">
        <f t="shared" si="196"/>
        <v>132000000</v>
      </c>
    </row>
    <row r="1649" spans="7:19" x14ac:dyDescent="0.25">
      <c r="G1649" s="1"/>
      <c r="Q1649" s="12">
        <f t="shared" si="195"/>
        <v>4</v>
      </c>
      <c r="R1649" s="12" cm="1">
        <f t="array" ref="R1649">SUMPRODUCT(($G$2:$G$3117=G1649)*(Q1649&gt;$Q$2:$Q$3117))+1</f>
        <v>1320</v>
      </c>
      <c r="S1649" s="12">
        <f t="shared" si="196"/>
        <v>132000000</v>
      </c>
    </row>
    <row r="1650" spans="7:19" x14ac:dyDescent="0.25">
      <c r="G1650" s="1"/>
      <c r="Q1650" s="12">
        <f t="shared" si="195"/>
        <v>4</v>
      </c>
      <c r="R1650" s="12" cm="1">
        <f t="array" ref="R1650">SUMPRODUCT(($G$2:$G$3117=G1650)*(Q1650&gt;$Q$2:$Q$3117))+1</f>
        <v>1320</v>
      </c>
      <c r="S1650" s="12">
        <f t="shared" si="196"/>
        <v>132000000</v>
      </c>
    </row>
    <row r="1651" spans="7:19" x14ac:dyDescent="0.25">
      <c r="G1651" s="1"/>
      <c r="Q1651" s="12">
        <f t="shared" si="195"/>
        <v>4</v>
      </c>
      <c r="R1651" s="12" cm="1">
        <f t="array" ref="R1651">SUMPRODUCT(($G$2:$G$3117=G1651)*(Q1651&gt;$Q$2:$Q$3117))+1</f>
        <v>1320</v>
      </c>
      <c r="S1651" s="12">
        <f t="shared" si="196"/>
        <v>132000000</v>
      </c>
    </row>
    <row r="1652" spans="7:19" x14ac:dyDescent="0.25">
      <c r="G1652" s="1"/>
      <c r="Q1652" s="12">
        <f t="shared" si="195"/>
        <v>4</v>
      </c>
      <c r="R1652" s="12" cm="1">
        <f t="array" ref="R1652">SUMPRODUCT(($G$2:$G$3117=G1652)*(Q1652&gt;$Q$2:$Q$3117))+1</f>
        <v>1320</v>
      </c>
      <c r="S1652" s="12">
        <f t="shared" si="196"/>
        <v>132000000</v>
      </c>
    </row>
    <row r="1653" spans="7:19" x14ac:dyDescent="0.25">
      <c r="G1653" s="1"/>
      <c r="Q1653" s="12">
        <f t="shared" si="195"/>
        <v>4</v>
      </c>
      <c r="R1653" s="12" cm="1">
        <f t="array" ref="R1653">SUMPRODUCT(($G$2:$G$3117=G1653)*(Q1653&gt;$Q$2:$Q$3117))+1</f>
        <v>1320</v>
      </c>
      <c r="S1653" s="12">
        <f t="shared" si="196"/>
        <v>132000000</v>
      </c>
    </row>
    <row r="1654" spans="7:19" x14ac:dyDescent="0.25">
      <c r="G1654" s="1"/>
      <c r="Q1654" s="12">
        <f t="shared" si="195"/>
        <v>4</v>
      </c>
      <c r="R1654" s="12" cm="1">
        <f t="array" ref="R1654">SUMPRODUCT(($G$2:$G$3117=G1654)*(Q1654&gt;$Q$2:$Q$3117))+1</f>
        <v>1320</v>
      </c>
      <c r="S1654" s="12">
        <f t="shared" si="196"/>
        <v>132000000</v>
      </c>
    </row>
    <row r="1655" spans="7:19" x14ac:dyDescent="0.25">
      <c r="G1655" s="1"/>
      <c r="Q1655" s="12">
        <f t="shared" si="195"/>
        <v>4</v>
      </c>
      <c r="R1655" s="12" cm="1">
        <f t="array" ref="R1655">SUMPRODUCT(($G$2:$G$3117=G1655)*(Q1655&gt;$Q$2:$Q$3117))+1</f>
        <v>1320</v>
      </c>
      <c r="S1655" s="12">
        <f t="shared" si="196"/>
        <v>132000000</v>
      </c>
    </row>
    <row r="1656" spans="7:19" x14ac:dyDescent="0.25">
      <c r="G1656" s="1"/>
      <c r="Q1656" s="12">
        <f t="shared" si="195"/>
        <v>4</v>
      </c>
      <c r="R1656" s="12" cm="1">
        <f t="array" ref="R1656">SUMPRODUCT(($G$2:$G$3117=G1656)*(Q1656&gt;$Q$2:$Q$3117))+1</f>
        <v>1320</v>
      </c>
      <c r="S1656" s="12">
        <f t="shared" si="196"/>
        <v>132000000</v>
      </c>
    </row>
    <row r="1657" spans="7:19" x14ac:dyDescent="0.25">
      <c r="G1657" s="1"/>
      <c r="Q1657" s="12">
        <f t="shared" si="195"/>
        <v>4</v>
      </c>
      <c r="R1657" s="12" cm="1">
        <f t="array" ref="R1657">SUMPRODUCT(($G$2:$G$3117=G1657)*(Q1657&gt;$Q$2:$Q$3117))+1</f>
        <v>1320</v>
      </c>
      <c r="S1657" s="12">
        <f t="shared" si="196"/>
        <v>132000000</v>
      </c>
    </row>
    <row r="1658" spans="7:19" x14ac:dyDescent="0.25">
      <c r="G1658" s="1"/>
      <c r="Q1658" s="12">
        <f t="shared" si="195"/>
        <v>4</v>
      </c>
      <c r="R1658" s="12" cm="1">
        <f t="array" ref="R1658">SUMPRODUCT(($G$2:$G$3117=G1658)*(Q1658&gt;$Q$2:$Q$3117))+1</f>
        <v>1320</v>
      </c>
      <c r="S1658" s="12">
        <f t="shared" si="196"/>
        <v>132000000</v>
      </c>
    </row>
    <row r="1659" spans="7:19" x14ac:dyDescent="0.25">
      <c r="G1659" s="1"/>
      <c r="Q1659" s="12">
        <f t="shared" si="195"/>
        <v>4</v>
      </c>
      <c r="R1659" s="12" cm="1">
        <f t="array" ref="R1659">SUMPRODUCT(($G$2:$G$3117=G1659)*(Q1659&gt;$Q$2:$Q$3117))+1</f>
        <v>1320</v>
      </c>
      <c r="S1659" s="12">
        <f t="shared" si="196"/>
        <v>132000000</v>
      </c>
    </row>
    <row r="1660" spans="7:19" x14ac:dyDescent="0.25">
      <c r="G1660" s="1"/>
      <c r="Q1660" s="12">
        <f t="shared" si="195"/>
        <v>4</v>
      </c>
      <c r="R1660" s="12" cm="1">
        <f t="array" ref="R1660">SUMPRODUCT(($G$2:$G$3117=G1660)*(Q1660&gt;$Q$2:$Q$3117))+1</f>
        <v>1320</v>
      </c>
      <c r="S1660" s="12">
        <f t="shared" si="196"/>
        <v>132000000</v>
      </c>
    </row>
    <row r="1661" spans="7:19" x14ac:dyDescent="0.25">
      <c r="G1661" s="1"/>
      <c r="Q1661" s="12">
        <f t="shared" si="195"/>
        <v>4</v>
      </c>
      <c r="R1661" s="12" cm="1">
        <f t="array" ref="R1661">SUMPRODUCT(($G$2:$G$3117=G1661)*(Q1661&gt;$Q$2:$Q$3117))+1</f>
        <v>1320</v>
      </c>
      <c r="S1661" s="12">
        <f t="shared" si="196"/>
        <v>132000000</v>
      </c>
    </row>
    <row r="1662" spans="7:19" x14ac:dyDescent="0.25">
      <c r="G1662" s="1"/>
      <c r="Q1662" s="12">
        <f t="shared" si="195"/>
        <v>4</v>
      </c>
      <c r="R1662" s="12" cm="1">
        <f t="array" ref="R1662">SUMPRODUCT(($G$2:$G$3117=G1662)*(Q1662&gt;$Q$2:$Q$3117))+1</f>
        <v>1320</v>
      </c>
      <c r="S1662" s="12">
        <f t="shared" si="196"/>
        <v>132000000</v>
      </c>
    </row>
    <row r="1663" spans="7:19" x14ac:dyDescent="0.25">
      <c r="G1663" s="1"/>
      <c r="Q1663" s="12">
        <f t="shared" si="195"/>
        <v>4</v>
      </c>
      <c r="R1663" s="12" cm="1">
        <f t="array" ref="R1663">SUMPRODUCT(($G$2:$G$3117=G1663)*(Q1663&gt;$Q$2:$Q$3117))+1</f>
        <v>1320</v>
      </c>
      <c r="S1663" s="12">
        <f t="shared" si="196"/>
        <v>132000000</v>
      </c>
    </row>
    <row r="1664" spans="7:19" x14ac:dyDescent="0.25">
      <c r="G1664" s="1"/>
      <c r="Q1664" s="12">
        <f t="shared" si="195"/>
        <v>4</v>
      </c>
      <c r="R1664" s="12" cm="1">
        <f t="array" ref="R1664">SUMPRODUCT(($G$2:$G$3117=G1664)*(Q1664&gt;$Q$2:$Q$3117))+1</f>
        <v>1320</v>
      </c>
      <c r="S1664" s="12">
        <f t="shared" si="196"/>
        <v>132000000</v>
      </c>
    </row>
    <row r="1665" spans="7:19" x14ac:dyDescent="0.25">
      <c r="G1665" s="1"/>
      <c r="Q1665" s="12">
        <f t="shared" si="195"/>
        <v>4</v>
      </c>
      <c r="R1665" s="12" cm="1">
        <f t="array" ref="R1665">SUMPRODUCT(($G$2:$G$3117=G1665)*(Q1665&gt;$Q$2:$Q$3117))+1</f>
        <v>1320</v>
      </c>
      <c r="S1665" s="12">
        <f t="shared" si="196"/>
        <v>132000000</v>
      </c>
    </row>
    <row r="1666" spans="7:19" x14ac:dyDescent="0.25">
      <c r="G1666" s="1"/>
      <c r="Q1666" s="12">
        <f t="shared" ref="Q1666:Q1729" si="197">IF(J1666="Afternoon",1,IF(J1666="Evening",2,IF(J1666="Floodlit",3,4)))</f>
        <v>4</v>
      </c>
      <c r="R1666" s="12" cm="1">
        <f t="array" ref="R1666">SUMPRODUCT(($G$2:$G$3117=G1666)*(Q1666&gt;$Q$2:$Q$3117))+1</f>
        <v>1320</v>
      </c>
      <c r="S1666" s="12">
        <f t="shared" ref="S1666:S1729" si="198">(R1666*100000)+P1666</f>
        <v>132000000</v>
      </c>
    </row>
    <row r="1667" spans="7:19" x14ac:dyDescent="0.25">
      <c r="G1667" s="1"/>
      <c r="Q1667" s="12">
        <f t="shared" si="197"/>
        <v>4</v>
      </c>
      <c r="R1667" s="12" cm="1">
        <f t="array" ref="R1667">SUMPRODUCT(($G$2:$G$3117=G1667)*(Q1667&gt;$Q$2:$Q$3117))+1</f>
        <v>1320</v>
      </c>
      <c r="S1667" s="12">
        <f t="shared" si="198"/>
        <v>132000000</v>
      </c>
    </row>
    <row r="1668" spans="7:19" x14ac:dyDescent="0.25">
      <c r="G1668" s="1"/>
      <c r="Q1668" s="12">
        <f t="shared" si="197"/>
        <v>4</v>
      </c>
      <c r="R1668" s="12" cm="1">
        <f t="array" ref="R1668">SUMPRODUCT(($G$2:$G$3117=G1668)*(Q1668&gt;$Q$2:$Q$3117))+1</f>
        <v>1320</v>
      </c>
      <c r="S1668" s="12">
        <f t="shared" si="198"/>
        <v>132000000</v>
      </c>
    </row>
    <row r="1669" spans="7:19" x14ac:dyDescent="0.25">
      <c r="G1669" s="1"/>
      <c r="Q1669" s="12">
        <f t="shared" si="197"/>
        <v>4</v>
      </c>
      <c r="R1669" s="12" cm="1">
        <f t="array" ref="R1669">SUMPRODUCT(($G$2:$G$3117=G1669)*(Q1669&gt;$Q$2:$Q$3117))+1</f>
        <v>1320</v>
      </c>
      <c r="S1669" s="12">
        <f t="shared" si="198"/>
        <v>132000000</v>
      </c>
    </row>
    <row r="1670" spans="7:19" x14ac:dyDescent="0.25">
      <c r="G1670" s="1"/>
      <c r="Q1670" s="12">
        <f t="shared" si="197"/>
        <v>4</v>
      </c>
      <c r="R1670" s="12" cm="1">
        <f t="array" ref="R1670">SUMPRODUCT(($G$2:$G$3117=G1670)*(Q1670&gt;$Q$2:$Q$3117))+1</f>
        <v>1320</v>
      </c>
      <c r="S1670" s="12">
        <f t="shared" si="198"/>
        <v>132000000</v>
      </c>
    </row>
    <row r="1671" spans="7:19" x14ac:dyDescent="0.25">
      <c r="G1671" s="1"/>
      <c r="Q1671" s="12">
        <f t="shared" si="197"/>
        <v>4</v>
      </c>
      <c r="R1671" s="12" cm="1">
        <f t="array" ref="R1671">SUMPRODUCT(($G$2:$G$3117=G1671)*(Q1671&gt;$Q$2:$Q$3117))+1</f>
        <v>1320</v>
      </c>
      <c r="S1671" s="12">
        <f t="shared" si="198"/>
        <v>132000000</v>
      </c>
    </row>
    <row r="1672" spans="7:19" x14ac:dyDescent="0.25">
      <c r="G1672" s="1"/>
      <c r="Q1672" s="12">
        <f t="shared" si="197"/>
        <v>4</v>
      </c>
      <c r="R1672" s="12" cm="1">
        <f t="array" ref="R1672">SUMPRODUCT(($G$2:$G$3117=G1672)*(Q1672&gt;$Q$2:$Q$3117))+1</f>
        <v>1320</v>
      </c>
      <c r="S1672" s="12">
        <f t="shared" si="198"/>
        <v>132000000</v>
      </c>
    </row>
    <row r="1673" spans="7:19" x14ac:dyDescent="0.25">
      <c r="G1673" s="1"/>
      <c r="Q1673" s="12">
        <f t="shared" si="197"/>
        <v>4</v>
      </c>
      <c r="R1673" s="12" cm="1">
        <f t="array" ref="R1673">SUMPRODUCT(($G$2:$G$3117=G1673)*(Q1673&gt;$Q$2:$Q$3117))+1</f>
        <v>1320</v>
      </c>
      <c r="S1673" s="12">
        <f t="shared" si="198"/>
        <v>132000000</v>
      </c>
    </row>
    <row r="1674" spans="7:19" x14ac:dyDescent="0.25">
      <c r="G1674" s="1"/>
      <c r="Q1674" s="12">
        <f t="shared" si="197"/>
        <v>4</v>
      </c>
      <c r="R1674" s="12" cm="1">
        <f t="array" ref="R1674">SUMPRODUCT(($G$2:$G$3117=G1674)*(Q1674&gt;$Q$2:$Q$3117))+1</f>
        <v>1320</v>
      </c>
      <c r="S1674" s="12">
        <f t="shared" si="198"/>
        <v>132000000</v>
      </c>
    </row>
    <row r="1675" spans="7:19" x14ac:dyDescent="0.25">
      <c r="G1675" s="1"/>
      <c r="Q1675" s="12">
        <f t="shared" si="197"/>
        <v>4</v>
      </c>
      <c r="R1675" s="12" cm="1">
        <f t="array" ref="R1675">SUMPRODUCT(($G$2:$G$3117=G1675)*(Q1675&gt;$Q$2:$Q$3117))+1</f>
        <v>1320</v>
      </c>
      <c r="S1675" s="12">
        <f t="shared" si="198"/>
        <v>132000000</v>
      </c>
    </row>
    <row r="1676" spans="7:19" x14ac:dyDescent="0.25">
      <c r="G1676" s="1"/>
      <c r="Q1676" s="12">
        <f t="shared" si="197"/>
        <v>4</v>
      </c>
      <c r="R1676" s="12" cm="1">
        <f t="array" ref="R1676">SUMPRODUCT(($G$2:$G$3117=G1676)*(Q1676&gt;$Q$2:$Q$3117))+1</f>
        <v>1320</v>
      </c>
      <c r="S1676" s="12">
        <f t="shared" si="198"/>
        <v>132000000</v>
      </c>
    </row>
    <row r="1677" spans="7:19" x14ac:dyDescent="0.25">
      <c r="G1677" s="1"/>
      <c r="Q1677" s="12">
        <f t="shared" si="197"/>
        <v>4</v>
      </c>
      <c r="R1677" s="12" cm="1">
        <f t="array" ref="R1677">SUMPRODUCT(($G$2:$G$3117=G1677)*(Q1677&gt;$Q$2:$Q$3117))+1</f>
        <v>1320</v>
      </c>
      <c r="S1677" s="12">
        <f t="shared" si="198"/>
        <v>132000000</v>
      </c>
    </row>
    <row r="1678" spans="7:19" x14ac:dyDescent="0.25">
      <c r="G1678" s="1"/>
      <c r="Q1678" s="12">
        <f t="shared" si="197"/>
        <v>4</v>
      </c>
      <c r="R1678" s="12" cm="1">
        <f t="array" ref="R1678">SUMPRODUCT(($G$2:$G$3117=G1678)*(Q1678&gt;$Q$2:$Q$3117))+1</f>
        <v>1320</v>
      </c>
      <c r="S1678" s="12">
        <f t="shared" si="198"/>
        <v>132000000</v>
      </c>
    </row>
    <row r="1679" spans="7:19" x14ac:dyDescent="0.25">
      <c r="G1679" s="1"/>
      <c r="Q1679" s="12">
        <f t="shared" si="197"/>
        <v>4</v>
      </c>
      <c r="R1679" s="12" cm="1">
        <f t="array" ref="R1679">SUMPRODUCT(($G$2:$G$3117=G1679)*(Q1679&gt;$Q$2:$Q$3117))+1</f>
        <v>1320</v>
      </c>
      <c r="S1679" s="12">
        <f t="shared" si="198"/>
        <v>132000000</v>
      </c>
    </row>
    <row r="1680" spans="7:19" x14ac:dyDescent="0.25">
      <c r="G1680" s="1"/>
      <c r="Q1680" s="12">
        <f t="shared" si="197"/>
        <v>4</v>
      </c>
      <c r="R1680" s="12" cm="1">
        <f t="array" ref="R1680">SUMPRODUCT(($G$2:$G$3117=G1680)*(Q1680&gt;$Q$2:$Q$3117))+1</f>
        <v>1320</v>
      </c>
      <c r="S1680" s="12">
        <f t="shared" si="198"/>
        <v>132000000</v>
      </c>
    </row>
    <row r="1681" spans="7:19" x14ac:dyDescent="0.25">
      <c r="G1681" s="1"/>
      <c r="Q1681" s="12">
        <f t="shared" si="197"/>
        <v>4</v>
      </c>
      <c r="R1681" s="12" cm="1">
        <f t="array" ref="R1681">SUMPRODUCT(($G$2:$G$3117=G1681)*(Q1681&gt;$Q$2:$Q$3117))+1</f>
        <v>1320</v>
      </c>
      <c r="S1681" s="12">
        <f t="shared" si="198"/>
        <v>132000000</v>
      </c>
    </row>
    <row r="1682" spans="7:19" x14ac:dyDescent="0.25">
      <c r="G1682" s="1"/>
      <c r="Q1682" s="12">
        <f t="shared" si="197"/>
        <v>4</v>
      </c>
      <c r="R1682" s="12" cm="1">
        <f t="array" ref="R1682">SUMPRODUCT(($G$2:$G$3117=G1682)*(Q1682&gt;$Q$2:$Q$3117))+1</f>
        <v>1320</v>
      </c>
      <c r="S1682" s="12">
        <f t="shared" si="198"/>
        <v>132000000</v>
      </c>
    </row>
    <row r="1683" spans="7:19" x14ac:dyDescent="0.25">
      <c r="G1683" s="1"/>
      <c r="Q1683" s="12">
        <f t="shared" si="197"/>
        <v>4</v>
      </c>
      <c r="R1683" s="12" cm="1">
        <f t="array" ref="R1683">SUMPRODUCT(($G$2:$G$3117=G1683)*(Q1683&gt;$Q$2:$Q$3117))+1</f>
        <v>1320</v>
      </c>
      <c r="S1683" s="12">
        <f t="shared" si="198"/>
        <v>132000000</v>
      </c>
    </row>
    <row r="1684" spans="7:19" x14ac:dyDescent="0.25">
      <c r="G1684" s="1"/>
      <c r="Q1684" s="12">
        <f t="shared" si="197"/>
        <v>4</v>
      </c>
      <c r="R1684" s="12" cm="1">
        <f t="array" ref="R1684">SUMPRODUCT(($G$2:$G$3117=G1684)*(Q1684&gt;$Q$2:$Q$3117))+1</f>
        <v>1320</v>
      </c>
      <c r="S1684" s="12">
        <f t="shared" si="198"/>
        <v>132000000</v>
      </c>
    </row>
    <row r="1685" spans="7:19" x14ac:dyDescent="0.25">
      <c r="G1685" s="1"/>
      <c r="Q1685" s="12">
        <f t="shared" si="197"/>
        <v>4</v>
      </c>
      <c r="R1685" s="12" cm="1">
        <f t="array" ref="R1685">SUMPRODUCT(($G$2:$G$3117=G1685)*(Q1685&gt;$Q$2:$Q$3117))+1</f>
        <v>1320</v>
      </c>
      <c r="S1685" s="12">
        <f t="shared" si="198"/>
        <v>132000000</v>
      </c>
    </row>
    <row r="1686" spans="7:19" x14ac:dyDescent="0.25">
      <c r="G1686" s="1"/>
      <c r="Q1686" s="12">
        <f t="shared" si="197"/>
        <v>4</v>
      </c>
      <c r="R1686" s="12" cm="1">
        <f t="array" ref="R1686">SUMPRODUCT(($G$2:$G$3117=G1686)*(Q1686&gt;$Q$2:$Q$3117))+1</f>
        <v>1320</v>
      </c>
      <c r="S1686" s="12">
        <f t="shared" si="198"/>
        <v>132000000</v>
      </c>
    </row>
    <row r="1687" spans="7:19" x14ac:dyDescent="0.25">
      <c r="G1687" s="1"/>
      <c r="Q1687" s="12">
        <f t="shared" si="197"/>
        <v>4</v>
      </c>
      <c r="R1687" s="12" cm="1">
        <f t="array" ref="R1687">SUMPRODUCT(($G$2:$G$3117=G1687)*(Q1687&gt;$Q$2:$Q$3117))+1</f>
        <v>1320</v>
      </c>
      <c r="S1687" s="12">
        <f t="shared" si="198"/>
        <v>132000000</v>
      </c>
    </row>
    <row r="1688" spans="7:19" x14ac:dyDescent="0.25">
      <c r="G1688" s="1"/>
      <c r="Q1688" s="12">
        <f t="shared" si="197"/>
        <v>4</v>
      </c>
      <c r="R1688" s="12" cm="1">
        <f t="array" ref="R1688">SUMPRODUCT(($G$2:$G$3117=G1688)*(Q1688&gt;$Q$2:$Q$3117))+1</f>
        <v>1320</v>
      </c>
      <c r="S1688" s="12">
        <f t="shared" si="198"/>
        <v>132000000</v>
      </c>
    </row>
    <row r="1689" spans="7:19" x14ac:dyDescent="0.25">
      <c r="G1689" s="1"/>
      <c r="Q1689" s="12">
        <f t="shared" si="197"/>
        <v>4</v>
      </c>
      <c r="R1689" s="12" cm="1">
        <f t="array" ref="R1689">SUMPRODUCT(($G$2:$G$3117=G1689)*(Q1689&gt;$Q$2:$Q$3117))+1</f>
        <v>1320</v>
      </c>
      <c r="S1689" s="12">
        <f t="shared" si="198"/>
        <v>132000000</v>
      </c>
    </row>
    <row r="1690" spans="7:19" x14ac:dyDescent="0.25">
      <c r="G1690" s="1"/>
      <c r="Q1690" s="12">
        <f t="shared" si="197"/>
        <v>4</v>
      </c>
      <c r="R1690" s="12" cm="1">
        <f t="array" ref="R1690">SUMPRODUCT(($G$2:$G$3117=G1690)*(Q1690&gt;$Q$2:$Q$3117))+1</f>
        <v>1320</v>
      </c>
      <c r="S1690" s="12">
        <f t="shared" si="198"/>
        <v>132000000</v>
      </c>
    </row>
    <row r="1691" spans="7:19" x14ac:dyDescent="0.25">
      <c r="G1691" s="1"/>
      <c r="Q1691" s="12">
        <f t="shared" si="197"/>
        <v>4</v>
      </c>
      <c r="R1691" s="12" cm="1">
        <f t="array" ref="R1691">SUMPRODUCT(($G$2:$G$3117=G1691)*(Q1691&gt;$Q$2:$Q$3117))+1</f>
        <v>1320</v>
      </c>
      <c r="S1691" s="12">
        <f t="shared" si="198"/>
        <v>132000000</v>
      </c>
    </row>
    <row r="1692" spans="7:19" x14ac:dyDescent="0.25">
      <c r="G1692" s="1"/>
      <c r="Q1692" s="12">
        <f t="shared" si="197"/>
        <v>4</v>
      </c>
      <c r="R1692" s="12" cm="1">
        <f t="array" ref="R1692">SUMPRODUCT(($G$2:$G$3117=G1692)*(Q1692&gt;$Q$2:$Q$3117))+1</f>
        <v>1320</v>
      </c>
      <c r="S1692" s="12">
        <f t="shared" si="198"/>
        <v>132000000</v>
      </c>
    </row>
    <row r="1693" spans="7:19" x14ac:dyDescent="0.25">
      <c r="G1693" s="1"/>
      <c r="Q1693" s="12">
        <f t="shared" si="197"/>
        <v>4</v>
      </c>
      <c r="R1693" s="12" cm="1">
        <f t="array" ref="R1693">SUMPRODUCT(($G$2:$G$3117=G1693)*(Q1693&gt;$Q$2:$Q$3117))+1</f>
        <v>1320</v>
      </c>
      <c r="S1693" s="12">
        <f t="shared" si="198"/>
        <v>132000000</v>
      </c>
    </row>
    <row r="1694" spans="7:19" x14ac:dyDescent="0.25">
      <c r="G1694" s="1"/>
      <c r="Q1694" s="12">
        <f t="shared" si="197"/>
        <v>4</v>
      </c>
      <c r="R1694" s="12" cm="1">
        <f t="array" ref="R1694">SUMPRODUCT(($G$2:$G$3117=G1694)*(Q1694&gt;$Q$2:$Q$3117))+1</f>
        <v>1320</v>
      </c>
      <c r="S1694" s="12">
        <f t="shared" si="198"/>
        <v>132000000</v>
      </c>
    </row>
    <row r="1695" spans="7:19" x14ac:dyDescent="0.25">
      <c r="G1695" s="1"/>
      <c r="Q1695" s="12">
        <f t="shared" si="197"/>
        <v>4</v>
      </c>
      <c r="R1695" s="12" cm="1">
        <f t="array" ref="R1695">SUMPRODUCT(($G$2:$G$3117=G1695)*(Q1695&gt;$Q$2:$Q$3117))+1</f>
        <v>1320</v>
      </c>
      <c r="S1695" s="12">
        <f t="shared" si="198"/>
        <v>132000000</v>
      </c>
    </row>
    <row r="1696" spans="7:19" x14ac:dyDescent="0.25">
      <c r="G1696" s="1"/>
      <c r="Q1696" s="12">
        <f t="shared" si="197"/>
        <v>4</v>
      </c>
      <c r="R1696" s="12" cm="1">
        <f t="array" ref="R1696">SUMPRODUCT(($G$2:$G$3117=G1696)*(Q1696&gt;$Q$2:$Q$3117))+1</f>
        <v>1320</v>
      </c>
      <c r="S1696" s="12">
        <f t="shared" si="198"/>
        <v>132000000</v>
      </c>
    </row>
    <row r="1697" spans="7:19" x14ac:dyDescent="0.25">
      <c r="G1697" s="1"/>
      <c r="Q1697" s="12">
        <f t="shared" si="197"/>
        <v>4</v>
      </c>
      <c r="R1697" s="12" cm="1">
        <f t="array" ref="R1697">SUMPRODUCT(($G$2:$G$3117=G1697)*(Q1697&gt;$Q$2:$Q$3117))+1</f>
        <v>1320</v>
      </c>
      <c r="S1697" s="12">
        <f t="shared" si="198"/>
        <v>132000000</v>
      </c>
    </row>
    <row r="1698" spans="7:19" x14ac:dyDescent="0.25">
      <c r="G1698" s="1"/>
      <c r="Q1698" s="12">
        <f t="shared" si="197"/>
        <v>4</v>
      </c>
      <c r="R1698" s="12" cm="1">
        <f t="array" ref="R1698">SUMPRODUCT(($G$2:$G$3117=G1698)*(Q1698&gt;$Q$2:$Q$3117))+1</f>
        <v>1320</v>
      </c>
      <c r="S1698" s="12">
        <f t="shared" si="198"/>
        <v>132000000</v>
      </c>
    </row>
    <row r="1699" spans="7:19" x14ac:dyDescent="0.25">
      <c r="G1699" s="1"/>
      <c r="Q1699" s="12">
        <f t="shared" si="197"/>
        <v>4</v>
      </c>
      <c r="R1699" s="12" cm="1">
        <f t="array" ref="R1699">SUMPRODUCT(($G$2:$G$3117=G1699)*(Q1699&gt;$Q$2:$Q$3117))+1</f>
        <v>1320</v>
      </c>
      <c r="S1699" s="12">
        <f t="shared" si="198"/>
        <v>132000000</v>
      </c>
    </row>
    <row r="1700" spans="7:19" x14ac:dyDescent="0.25">
      <c r="G1700" s="1"/>
      <c r="Q1700" s="12">
        <f t="shared" si="197"/>
        <v>4</v>
      </c>
      <c r="R1700" s="12" cm="1">
        <f t="array" ref="R1700">SUMPRODUCT(($G$2:$G$3117=G1700)*(Q1700&gt;$Q$2:$Q$3117))+1</f>
        <v>1320</v>
      </c>
      <c r="S1700" s="12">
        <f t="shared" si="198"/>
        <v>132000000</v>
      </c>
    </row>
    <row r="1701" spans="7:19" x14ac:dyDescent="0.25">
      <c r="G1701" s="1"/>
      <c r="Q1701" s="12">
        <f t="shared" si="197"/>
        <v>4</v>
      </c>
      <c r="R1701" s="12" cm="1">
        <f t="array" ref="R1701">SUMPRODUCT(($G$2:$G$3117=G1701)*(Q1701&gt;$Q$2:$Q$3117))+1</f>
        <v>1320</v>
      </c>
      <c r="S1701" s="12">
        <f t="shared" si="198"/>
        <v>132000000</v>
      </c>
    </row>
    <row r="1702" spans="7:19" x14ac:dyDescent="0.25">
      <c r="G1702" s="1"/>
      <c r="Q1702" s="12">
        <f t="shared" si="197"/>
        <v>4</v>
      </c>
      <c r="R1702" s="12" cm="1">
        <f t="array" ref="R1702">SUMPRODUCT(($G$2:$G$3117=G1702)*(Q1702&gt;$Q$2:$Q$3117))+1</f>
        <v>1320</v>
      </c>
      <c r="S1702" s="12">
        <f t="shared" si="198"/>
        <v>132000000</v>
      </c>
    </row>
    <row r="1703" spans="7:19" x14ac:dyDescent="0.25">
      <c r="G1703" s="1"/>
      <c r="Q1703" s="12">
        <f t="shared" si="197"/>
        <v>4</v>
      </c>
      <c r="R1703" s="12" cm="1">
        <f t="array" ref="R1703">SUMPRODUCT(($G$2:$G$3117=G1703)*(Q1703&gt;$Q$2:$Q$3117))+1</f>
        <v>1320</v>
      </c>
      <c r="S1703" s="12">
        <f t="shared" si="198"/>
        <v>132000000</v>
      </c>
    </row>
    <row r="1704" spans="7:19" x14ac:dyDescent="0.25">
      <c r="G1704" s="1"/>
      <c r="Q1704" s="12">
        <f t="shared" si="197"/>
        <v>4</v>
      </c>
      <c r="R1704" s="12" cm="1">
        <f t="array" ref="R1704">SUMPRODUCT(($G$2:$G$3117=G1704)*(Q1704&gt;$Q$2:$Q$3117))+1</f>
        <v>1320</v>
      </c>
      <c r="S1704" s="12">
        <f t="shared" si="198"/>
        <v>132000000</v>
      </c>
    </row>
    <row r="1705" spans="7:19" x14ac:dyDescent="0.25">
      <c r="G1705" s="1"/>
      <c r="Q1705" s="12">
        <f t="shared" si="197"/>
        <v>4</v>
      </c>
      <c r="R1705" s="12" cm="1">
        <f t="array" ref="R1705">SUMPRODUCT(($G$2:$G$3117=G1705)*(Q1705&gt;$Q$2:$Q$3117))+1</f>
        <v>1320</v>
      </c>
      <c r="S1705" s="12">
        <f t="shared" si="198"/>
        <v>132000000</v>
      </c>
    </row>
    <row r="1706" spans="7:19" x14ac:dyDescent="0.25">
      <c r="G1706" s="1"/>
      <c r="Q1706" s="12">
        <f t="shared" si="197"/>
        <v>4</v>
      </c>
      <c r="R1706" s="12" cm="1">
        <f t="array" ref="R1706">SUMPRODUCT(($G$2:$G$3117=G1706)*(Q1706&gt;$Q$2:$Q$3117))+1</f>
        <v>1320</v>
      </c>
      <c r="S1706" s="12">
        <f t="shared" si="198"/>
        <v>132000000</v>
      </c>
    </row>
    <row r="1707" spans="7:19" x14ac:dyDescent="0.25">
      <c r="G1707" s="1"/>
      <c r="Q1707" s="12">
        <f t="shared" si="197"/>
        <v>4</v>
      </c>
      <c r="R1707" s="12" cm="1">
        <f t="array" ref="R1707">SUMPRODUCT(($G$2:$G$3117=G1707)*(Q1707&gt;$Q$2:$Q$3117))+1</f>
        <v>1320</v>
      </c>
      <c r="S1707" s="12">
        <f t="shared" si="198"/>
        <v>132000000</v>
      </c>
    </row>
    <row r="1708" spans="7:19" x14ac:dyDescent="0.25">
      <c r="G1708" s="1"/>
      <c r="Q1708" s="12">
        <f t="shared" si="197"/>
        <v>4</v>
      </c>
      <c r="R1708" s="12" cm="1">
        <f t="array" ref="R1708">SUMPRODUCT(($G$2:$G$3117=G1708)*(Q1708&gt;$Q$2:$Q$3117))+1</f>
        <v>1320</v>
      </c>
      <c r="S1708" s="12">
        <f t="shared" si="198"/>
        <v>132000000</v>
      </c>
    </row>
    <row r="1709" spans="7:19" x14ac:dyDescent="0.25">
      <c r="G1709" s="1"/>
      <c r="Q1709" s="12">
        <f t="shared" si="197"/>
        <v>4</v>
      </c>
      <c r="R1709" s="12" cm="1">
        <f t="array" ref="R1709">SUMPRODUCT(($G$2:$G$3117=G1709)*(Q1709&gt;$Q$2:$Q$3117))+1</f>
        <v>1320</v>
      </c>
      <c r="S1709" s="12">
        <f t="shared" si="198"/>
        <v>132000000</v>
      </c>
    </row>
    <row r="1710" spans="7:19" x14ac:dyDescent="0.25">
      <c r="G1710" s="1"/>
      <c r="Q1710" s="12">
        <f t="shared" si="197"/>
        <v>4</v>
      </c>
      <c r="R1710" s="12" cm="1">
        <f t="array" ref="R1710">SUMPRODUCT(($G$2:$G$3117=G1710)*(Q1710&gt;$Q$2:$Q$3117))+1</f>
        <v>1320</v>
      </c>
      <c r="S1710" s="12">
        <f t="shared" si="198"/>
        <v>132000000</v>
      </c>
    </row>
    <row r="1711" spans="7:19" x14ac:dyDescent="0.25">
      <c r="G1711" s="1"/>
      <c r="Q1711" s="12">
        <f t="shared" si="197"/>
        <v>4</v>
      </c>
      <c r="R1711" s="12" cm="1">
        <f t="array" ref="R1711">SUMPRODUCT(($G$2:$G$3117=G1711)*(Q1711&gt;$Q$2:$Q$3117))+1</f>
        <v>1320</v>
      </c>
      <c r="S1711" s="12">
        <f t="shared" si="198"/>
        <v>132000000</v>
      </c>
    </row>
    <row r="1712" spans="7:19" x14ac:dyDescent="0.25">
      <c r="G1712" s="1"/>
      <c r="Q1712" s="12">
        <f t="shared" si="197"/>
        <v>4</v>
      </c>
      <c r="R1712" s="12" cm="1">
        <f t="array" ref="R1712">SUMPRODUCT(($G$2:$G$3117=G1712)*(Q1712&gt;$Q$2:$Q$3117))+1</f>
        <v>1320</v>
      </c>
      <c r="S1712" s="12">
        <f t="shared" si="198"/>
        <v>132000000</v>
      </c>
    </row>
    <row r="1713" spans="7:19" x14ac:dyDescent="0.25">
      <c r="G1713" s="1"/>
      <c r="Q1713" s="12">
        <f t="shared" si="197"/>
        <v>4</v>
      </c>
      <c r="R1713" s="12" cm="1">
        <f t="array" ref="R1713">SUMPRODUCT(($G$2:$G$3117=G1713)*(Q1713&gt;$Q$2:$Q$3117))+1</f>
        <v>1320</v>
      </c>
      <c r="S1713" s="12">
        <f t="shared" si="198"/>
        <v>132000000</v>
      </c>
    </row>
    <row r="1714" spans="7:19" x14ac:dyDescent="0.25">
      <c r="G1714" s="1"/>
      <c r="Q1714" s="12">
        <f t="shared" si="197"/>
        <v>4</v>
      </c>
      <c r="R1714" s="12" cm="1">
        <f t="array" ref="R1714">SUMPRODUCT(($G$2:$G$3117=G1714)*(Q1714&gt;$Q$2:$Q$3117))+1</f>
        <v>1320</v>
      </c>
      <c r="S1714" s="12">
        <f t="shared" si="198"/>
        <v>132000000</v>
      </c>
    </row>
    <row r="1715" spans="7:19" x14ac:dyDescent="0.25">
      <c r="G1715" s="1"/>
      <c r="Q1715" s="12">
        <f t="shared" si="197"/>
        <v>4</v>
      </c>
      <c r="R1715" s="12" cm="1">
        <f t="array" ref="R1715">SUMPRODUCT(($G$2:$G$3117=G1715)*(Q1715&gt;$Q$2:$Q$3117))+1</f>
        <v>1320</v>
      </c>
      <c r="S1715" s="12">
        <f t="shared" si="198"/>
        <v>132000000</v>
      </c>
    </row>
    <row r="1716" spans="7:19" x14ac:dyDescent="0.25">
      <c r="G1716" s="1"/>
      <c r="Q1716" s="12">
        <f t="shared" si="197"/>
        <v>4</v>
      </c>
      <c r="R1716" s="12" cm="1">
        <f t="array" ref="R1716">SUMPRODUCT(($G$2:$G$3117=G1716)*(Q1716&gt;$Q$2:$Q$3117))+1</f>
        <v>1320</v>
      </c>
      <c r="S1716" s="12">
        <f t="shared" si="198"/>
        <v>132000000</v>
      </c>
    </row>
    <row r="1717" spans="7:19" x14ac:dyDescent="0.25">
      <c r="G1717" s="1"/>
      <c r="Q1717" s="12">
        <f t="shared" si="197"/>
        <v>4</v>
      </c>
      <c r="R1717" s="12" cm="1">
        <f t="array" ref="R1717">SUMPRODUCT(($G$2:$G$3117=G1717)*(Q1717&gt;$Q$2:$Q$3117))+1</f>
        <v>1320</v>
      </c>
      <c r="S1717" s="12">
        <f t="shared" si="198"/>
        <v>132000000</v>
      </c>
    </row>
    <row r="1718" spans="7:19" x14ac:dyDescent="0.25">
      <c r="G1718" s="1"/>
      <c r="Q1718" s="12">
        <f t="shared" si="197"/>
        <v>4</v>
      </c>
      <c r="R1718" s="12" cm="1">
        <f t="array" ref="R1718">SUMPRODUCT(($G$2:$G$3117=G1718)*(Q1718&gt;$Q$2:$Q$3117))+1</f>
        <v>1320</v>
      </c>
      <c r="S1718" s="12">
        <f t="shared" si="198"/>
        <v>132000000</v>
      </c>
    </row>
    <row r="1719" spans="7:19" x14ac:dyDescent="0.25">
      <c r="G1719" s="1"/>
      <c r="Q1719" s="12">
        <f t="shared" si="197"/>
        <v>4</v>
      </c>
      <c r="R1719" s="12" cm="1">
        <f t="array" ref="R1719">SUMPRODUCT(($G$2:$G$3117=G1719)*(Q1719&gt;$Q$2:$Q$3117))+1</f>
        <v>1320</v>
      </c>
      <c r="S1719" s="12">
        <f t="shared" si="198"/>
        <v>132000000</v>
      </c>
    </row>
    <row r="1720" spans="7:19" x14ac:dyDescent="0.25">
      <c r="G1720" s="1"/>
      <c r="Q1720" s="12">
        <f t="shared" si="197"/>
        <v>4</v>
      </c>
      <c r="R1720" s="12" cm="1">
        <f t="array" ref="R1720">SUMPRODUCT(($G$2:$G$3117=G1720)*(Q1720&gt;$Q$2:$Q$3117))+1</f>
        <v>1320</v>
      </c>
      <c r="S1720" s="12">
        <f t="shared" si="198"/>
        <v>132000000</v>
      </c>
    </row>
    <row r="1721" spans="7:19" x14ac:dyDescent="0.25">
      <c r="G1721" s="1"/>
      <c r="Q1721" s="12">
        <f t="shared" si="197"/>
        <v>4</v>
      </c>
      <c r="R1721" s="12" cm="1">
        <f t="array" ref="R1721">SUMPRODUCT(($G$2:$G$3117=G1721)*(Q1721&gt;$Q$2:$Q$3117))+1</f>
        <v>1320</v>
      </c>
      <c r="S1721" s="12">
        <f t="shared" si="198"/>
        <v>132000000</v>
      </c>
    </row>
    <row r="1722" spans="7:19" x14ac:dyDescent="0.25">
      <c r="G1722" s="1"/>
      <c r="Q1722" s="12">
        <f t="shared" si="197"/>
        <v>4</v>
      </c>
      <c r="R1722" s="12" cm="1">
        <f t="array" ref="R1722">SUMPRODUCT(($G$2:$G$3117=G1722)*(Q1722&gt;$Q$2:$Q$3117))+1</f>
        <v>1320</v>
      </c>
      <c r="S1722" s="12">
        <f t="shared" si="198"/>
        <v>132000000</v>
      </c>
    </row>
    <row r="1723" spans="7:19" x14ac:dyDescent="0.25">
      <c r="G1723" s="1"/>
      <c r="Q1723" s="12">
        <f t="shared" si="197"/>
        <v>4</v>
      </c>
      <c r="R1723" s="12" cm="1">
        <f t="array" ref="R1723">SUMPRODUCT(($G$2:$G$3117=G1723)*(Q1723&gt;$Q$2:$Q$3117))+1</f>
        <v>1320</v>
      </c>
      <c r="S1723" s="12">
        <f t="shared" si="198"/>
        <v>132000000</v>
      </c>
    </row>
    <row r="1724" spans="7:19" x14ac:dyDescent="0.25">
      <c r="G1724" s="1"/>
      <c r="Q1724" s="12">
        <f t="shared" si="197"/>
        <v>4</v>
      </c>
      <c r="R1724" s="12" cm="1">
        <f t="array" ref="R1724">SUMPRODUCT(($G$2:$G$3117=G1724)*(Q1724&gt;$Q$2:$Q$3117))+1</f>
        <v>1320</v>
      </c>
      <c r="S1724" s="12">
        <f t="shared" si="198"/>
        <v>132000000</v>
      </c>
    </row>
    <row r="1725" spans="7:19" x14ac:dyDescent="0.25">
      <c r="G1725" s="1"/>
      <c r="Q1725" s="12">
        <f t="shared" si="197"/>
        <v>4</v>
      </c>
      <c r="R1725" s="12" cm="1">
        <f t="array" ref="R1725">SUMPRODUCT(($G$2:$G$3117=G1725)*(Q1725&gt;$Q$2:$Q$3117))+1</f>
        <v>1320</v>
      </c>
      <c r="S1725" s="12">
        <f t="shared" si="198"/>
        <v>132000000</v>
      </c>
    </row>
    <row r="1726" spans="7:19" x14ac:dyDescent="0.25">
      <c r="G1726" s="1"/>
      <c r="Q1726" s="12">
        <f t="shared" si="197"/>
        <v>4</v>
      </c>
      <c r="R1726" s="12" cm="1">
        <f t="array" ref="R1726">SUMPRODUCT(($G$2:$G$3117=G1726)*(Q1726&gt;$Q$2:$Q$3117))+1</f>
        <v>1320</v>
      </c>
      <c r="S1726" s="12">
        <f t="shared" si="198"/>
        <v>132000000</v>
      </c>
    </row>
    <row r="1727" spans="7:19" x14ac:dyDescent="0.25">
      <c r="G1727" s="1"/>
      <c r="Q1727" s="12">
        <f t="shared" si="197"/>
        <v>4</v>
      </c>
      <c r="R1727" s="12" cm="1">
        <f t="array" ref="R1727">SUMPRODUCT(($G$2:$G$3117=G1727)*(Q1727&gt;$Q$2:$Q$3117))+1</f>
        <v>1320</v>
      </c>
      <c r="S1727" s="12">
        <f t="shared" si="198"/>
        <v>132000000</v>
      </c>
    </row>
    <row r="1728" spans="7:19" x14ac:dyDescent="0.25">
      <c r="G1728" s="1"/>
      <c r="Q1728" s="12">
        <f t="shared" si="197"/>
        <v>4</v>
      </c>
      <c r="R1728" s="12" cm="1">
        <f t="array" ref="R1728">SUMPRODUCT(($G$2:$G$3117=G1728)*(Q1728&gt;$Q$2:$Q$3117))+1</f>
        <v>1320</v>
      </c>
      <c r="S1728" s="12">
        <f t="shared" si="198"/>
        <v>132000000</v>
      </c>
    </row>
    <row r="1729" spans="7:19" x14ac:dyDescent="0.25">
      <c r="G1729" s="1"/>
      <c r="Q1729" s="12">
        <f t="shared" si="197"/>
        <v>4</v>
      </c>
      <c r="R1729" s="12" cm="1">
        <f t="array" ref="R1729">SUMPRODUCT(($G$2:$G$3117=G1729)*(Q1729&gt;$Q$2:$Q$3117))+1</f>
        <v>1320</v>
      </c>
      <c r="S1729" s="12">
        <f t="shared" si="198"/>
        <v>132000000</v>
      </c>
    </row>
    <row r="1730" spans="7:19" x14ac:dyDescent="0.25">
      <c r="G1730" s="1"/>
      <c r="Q1730" s="12">
        <f t="shared" ref="Q1730:Q1798" si="199">IF(J1730="Afternoon",1,IF(J1730="Evening",2,IF(J1730="Floodlit",3,4)))</f>
        <v>4</v>
      </c>
      <c r="R1730" s="12" cm="1">
        <f t="array" ref="R1730">SUMPRODUCT(($G$2:$G$3117=G1730)*(Q1730&gt;$Q$2:$Q$3117))+1</f>
        <v>1320</v>
      </c>
      <c r="S1730" s="12">
        <f t="shared" ref="S1730:S1793" si="200">(R1730*100000)+P1730</f>
        <v>132000000</v>
      </c>
    </row>
    <row r="1731" spans="7:19" x14ac:dyDescent="0.25">
      <c r="G1731" s="1"/>
      <c r="Q1731" s="12">
        <f t="shared" si="199"/>
        <v>4</v>
      </c>
      <c r="R1731" s="12" cm="1">
        <f t="array" ref="R1731">SUMPRODUCT(($G$2:$G$3117=G1731)*(Q1731&gt;$Q$2:$Q$3117))+1</f>
        <v>1320</v>
      </c>
      <c r="S1731" s="12">
        <f t="shared" si="200"/>
        <v>132000000</v>
      </c>
    </row>
    <row r="1732" spans="7:19" x14ac:dyDescent="0.25">
      <c r="G1732" s="1"/>
      <c r="Q1732" s="12">
        <f t="shared" si="199"/>
        <v>4</v>
      </c>
      <c r="R1732" s="12" cm="1">
        <f t="array" ref="R1732">SUMPRODUCT(($G$2:$G$3117=G1732)*(Q1732&gt;$Q$2:$Q$3117))+1</f>
        <v>1320</v>
      </c>
      <c r="S1732" s="12">
        <f t="shared" si="200"/>
        <v>132000000</v>
      </c>
    </row>
    <row r="1733" spans="7:19" x14ac:dyDescent="0.25">
      <c r="G1733" s="1"/>
      <c r="Q1733" s="12">
        <f t="shared" si="199"/>
        <v>4</v>
      </c>
      <c r="R1733" s="12" cm="1">
        <f t="array" ref="R1733">SUMPRODUCT(($G$2:$G$3117=G1733)*(Q1733&gt;$Q$2:$Q$3117))+1</f>
        <v>1320</v>
      </c>
      <c r="S1733" s="12">
        <f t="shared" si="200"/>
        <v>132000000</v>
      </c>
    </row>
    <row r="1734" spans="7:19" x14ac:dyDescent="0.25">
      <c r="G1734" s="1"/>
      <c r="Q1734" s="12">
        <f t="shared" si="199"/>
        <v>4</v>
      </c>
      <c r="R1734" s="12" cm="1">
        <f t="array" ref="R1734">SUMPRODUCT(($G$2:$G$3117=G1734)*(Q1734&gt;$Q$2:$Q$3117))+1</f>
        <v>1320</v>
      </c>
      <c r="S1734" s="12">
        <f t="shared" si="200"/>
        <v>132000000</v>
      </c>
    </row>
    <row r="1735" spans="7:19" x14ac:dyDescent="0.25">
      <c r="G1735" s="1"/>
      <c r="Q1735" s="12">
        <f t="shared" si="199"/>
        <v>4</v>
      </c>
      <c r="R1735" s="12" cm="1">
        <f t="array" ref="R1735">SUMPRODUCT(($G$2:$G$3117=G1735)*(Q1735&gt;$Q$2:$Q$3117))+1</f>
        <v>1320</v>
      </c>
      <c r="S1735" s="12">
        <f t="shared" si="200"/>
        <v>132000000</v>
      </c>
    </row>
    <row r="1736" spans="7:19" x14ac:dyDescent="0.25">
      <c r="G1736" s="1"/>
      <c r="Q1736" s="12">
        <f t="shared" si="199"/>
        <v>4</v>
      </c>
      <c r="R1736" s="12" cm="1">
        <f t="array" ref="R1736">SUMPRODUCT(($G$2:$G$3117=G1736)*(Q1736&gt;$Q$2:$Q$3117))+1</f>
        <v>1320</v>
      </c>
      <c r="S1736" s="12">
        <f t="shared" si="200"/>
        <v>132000000</v>
      </c>
    </row>
    <row r="1737" spans="7:19" x14ac:dyDescent="0.25">
      <c r="G1737" s="1"/>
      <c r="Q1737" s="12">
        <f t="shared" si="199"/>
        <v>4</v>
      </c>
      <c r="R1737" s="12" cm="1">
        <f t="array" ref="R1737">SUMPRODUCT(($G$2:$G$3117=G1737)*(Q1737&gt;$Q$2:$Q$3117))+1</f>
        <v>1320</v>
      </c>
      <c r="S1737" s="12">
        <f t="shared" si="200"/>
        <v>132000000</v>
      </c>
    </row>
    <row r="1738" spans="7:19" x14ac:dyDescent="0.25">
      <c r="G1738" s="1"/>
      <c r="Q1738" s="12">
        <f t="shared" si="199"/>
        <v>4</v>
      </c>
      <c r="R1738" s="12" cm="1">
        <f t="array" ref="R1738">SUMPRODUCT(($G$2:$G$3117=G1738)*(Q1738&gt;$Q$2:$Q$3117))+1</f>
        <v>1320</v>
      </c>
      <c r="S1738" s="12">
        <f t="shared" si="200"/>
        <v>132000000</v>
      </c>
    </row>
    <row r="1739" spans="7:19" x14ac:dyDescent="0.25">
      <c r="G1739" s="1"/>
      <c r="Q1739" s="12">
        <f t="shared" si="199"/>
        <v>4</v>
      </c>
      <c r="R1739" s="12" cm="1">
        <f t="array" ref="R1739">SUMPRODUCT(($G$2:$G$3117=G1739)*(Q1739&gt;$Q$2:$Q$3117))+1</f>
        <v>1320</v>
      </c>
      <c r="S1739" s="12">
        <f t="shared" si="200"/>
        <v>132000000</v>
      </c>
    </row>
    <row r="1740" spans="7:19" x14ac:dyDescent="0.25">
      <c r="G1740" s="1"/>
      <c r="Q1740" s="12">
        <f t="shared" si="199"/>
        <v>4</v>
      </c>
      <c r="R1740" s="12" cm="1">
        <f t="array" ref="R1740">SUMPRODUCT(($G$2:$G$3117=G1740)*(Q1740&gt;$Q$2:$Q$3117))+1</f>
        <v>1320</v>
      </c>
      <c r="S1740" s="12">
        <f t="shared" si="200"/>
        <v>132000000</v>
      </c>
    </row>
    <row r="1741" spans="7:19" x14ac:dyDescent="0.25">
      <c r="G1741" s="1"/>
      <c r="Q1741" s="12">
        <f t="shared" si="199"/>
        <v>4</v>
      </c>
      <c r="R1741" s="12" cm="1">
        <f t="array" ref="R1741">SUMPRODUCT(($G$2:$G$3117=G1741)*(Q1741&gt;$Q$2:$Q$3117))+1</f>
        <v>1320</v>
      </c>
      <c r="S1741" s="12">
        <f t="shared" si="200"/>
        <v>132000000</v>
      </c>
    </row>
    <row r="1742" spans="7:19" x14ac:dyDescent="0.25">
      <c r="G1742" s="1"/>
      <c r="Q1742" s="12">
        <f t="shared" si="199"/>
        <v>4</v>
      </c>
      <c r="R1742" s="12" cm="1">
        <f t="array" ref="R1742">SUMPRODUCT(($G$2:$G$3117=G1742)*(Q1742&gt;$Q$2:$Q$3117))+1</f>
        <v>1320</v>
      </c>
      <c r="S1742" s="12">
        <f t="shared" si="200"/>
        <v>132000000</v>
      </c>
    </row>
    <row r="1743" spans="7:19" x14ac:dyDescent="0.25">
      <c r="G1743" s="1"/>
      <c r="Q1743" s="12">
        <f t="shared" si="199"/>
        <v>4</v>
      </c>
      <c r="R1743" s="12" cm="1">
        <f t="array" ref="R1743">SUMPRODUCT(($G$2:$G$3117=G1743)*(Q1743&gt;$Q$2:$Q$3117))+1</f>
        <v>1320</v>
      </c>
      <c r="S1743" s="12">
        <f t="shared" si="200"/>
        <v>132000000</v>
      </c>
    </row>
    <row r="1744" spans="7:19" x14ac:dyDescent="0.25">
      <c r="G1744" s="1"/>
      <c r="Q1744" s="12">
        <f t="shared" si="199"/>
        <v>4</v>
      </c>
      <c r="R1744" s="12" cm="1">
        <f t="array" ref="R1744">SUMPRODUCT(($G$2:$G$3117=G1744)*(Q1744&gt;$Q$2:$Q$3117))+1</f>
        <v>1320</v>
      </c>
      <c r="S1744" s="12">
        <f t="shared" si="200"/>
        <v>132000000</v>
      </c>
    </row>
    <row r="1745" spans="7:19" x14ac:dyDescent="0.25">
      <c r="G1745" s="1"/>
      <c r="Q1745" s="12">
        <f t="shared" si="199"/>
        <v>4</v>
      </c>
      <c r="R1745" s="12" cm="1">
        <f t="array" ref="R1745">SUMPRODUCT(($G$2:$G$3117=G1745)*(Q1745&gt;$Q$2:$Q$3117))+1</f>
        <v>1320</v>
      </c>
      <c r="S1745" s="12">
        <f t="shared" si="200"/>
        <v>132000000</v>
      </c>
    </row>
    <row r="1746" spans="7:19" x14ac:dyDescent="0.25">
      <c r="G1746" s="1"/>
      <c r="Q1746" s="12">
        <f t="shared" si="199"/>
        <v>4</v>
      </c>
      <c r="R1746" s="12" cm="1">
        <f t="array" ref="R1746">SUMPRODUCT(($G$2:$G$3117=G1746)*(Q1746&gt;$Q$2:$Q$3117))+1</f>
        <v>1320</v>
      </c>
      <c r="S1746" s="12">
        <f t="shared" si="200"/>
        <v>132000000</v>
      </c>
    </row>
    <row r="1747" spans="7:19" x14ac:dyDescent="0.25">
      <c r="G1747" s="1"/>
      <c r="Q1747" s="12">
        <f t="shared" si="199"/>
        <v>4</v>
      </c>
      <c r="R1747" s="12" cm="1">
        <f t="array" ref="R1747">SUMPRODUCT(($G$2:$G$3117=G1747)*(Q1747&gt;$Q$2:$Q$3117))+1</f>
        <v>1320</v>
      </c>
      <c r="S1747" s="12">
        <f t="shared" si="200"/>
        <v>132000000</v>
      </c>
    </row>
    <row r="1748" spans="7:19" x14ac:dyDescent="0.25">
      <c r="G1748" s="1"/>
      <c r="Q1748" s="12">
        <f t="shared" si="199"/>
        <v>4</v>
      </c>
      <c r="R1748" s="12" cm="1">
        <f t="array" ref="R1748">SUMPRODUCT(($G$2:$G$3117=G1748)*(Q1748&gt;$Q$2:$Q$3117))+1</f>
        <v>1320</v>
      </c>
      <c r="S1748" s="12">
        <f t="shared" si="200"/>
        <v>132000000</v>
      </c>
    </row>
    <row r="1749" spans="7:19" x14ac:dyDescent="0.25">
      <c r="G1749" s="1"/>
      <c r="Q1749" s="12">
        <f t="shared" si="199"/>
        <v>4</v>
      </c>
      <c r="R1749" s="12" cm="1">
        <f t="array" ref="R1749">SUMPRODUCT(($G$2:$G$3117=G1749)*(Q1749&gt;$Q$2:$Q$3117))+1</f>
        <v>1320</v>
      </c>
      <c r="S1749" s="12">
        <f t="shared" si="200"/>
        <v>132000000</v>
      </c>
    </row>
    <row r="1750" spans="7:19" x14ac:dyDescent="0.25">
      <c r="G1750" s="1"/>
      <c r="Q1750" s="12">
        <f t="shared" si="199"/>
        <v>4</v>
      </c>
      <c r="R1750" s="12" cm="1">
        <f t="array" ref="R1750">SUMPRODUCT(($G$2:$G$3117=G1750)*(Q1750&gt;$Q$2:$Q$3117))+1</f>
        <v>1320</v>
      </c>
      <c r="S1750" s="12">
        <f t="shared" si="200"/>
        <v>132000000</v>
      </c>
    </row>
    <row r="1751" spans="7:19" x14ac:dyDescent="0.25">
      <c r="G1751" s="1"/>
      <c r="Q1751" s="12">
        <f t="shared" si="199"/>
        <v>4</v>
      </c>
      <c r="R1751" s="12" cm="1">
        <f t="array" ref="R1751">SUMPRODUCT(($G$2:$G$3117=G1751)*(Q1751&gt;$Q$2:$Q$3117))+1</f>
        <v>1320</v>
      </c>
      <c r="S1751" s="12">
        <f t="shared" si="200"/>
        <v>132000000</v>
      </c>
    </row>
    <row r="1752" spans="7:19" x14ac:dyDescent="0.25">
      <c r="G1752" s="1"/>
      <c r="Q1752" s="12">
        <f t="shared" si="199"/>
        <v>4</v>
      </c>
      <c r="R1752" s="12" cm="1">
        <f t="array" ref="R1752">SUMPRODUCT(($G$2:$G$3117=G1752)*(Q1752&gt;$Q$2:$Q$3117))+1</f>
        <v>1320</v>
      </c>
      <c r="S1752" s="12">
        <f t="shared" si="200"/>
        <v>132000000</v>
      </c>
    </row>
    <row r="1753" spans="7:19" x14ac:dyDescent="0.25">
      <c r="G1753" s="1"/>
      <c r="Q1753" s="12">
        <f t="shared" si="199"/>
        <v>4</v>
      </c>
      <c r="R1753" s="12" cm="1">
        <f t="array" ref="R1753">SUMPRODUCT(($G$2:$G$3117=G1753)*(Q1753&gt;$Q$2:$Q$3117))+1</f>
        <v>1320</v>
      </c>
      <c r="S1753" s="12">
        <f t="shared" si="200"/>
        <v>132000000</v>
      </c>
    </row>
    <row r="1754" spans="7:19" x14ac:dyDescent="0.25">
      <c r="G1754" s="1"/>
      <c r="Q1754" s="12">
        <f t="shared" si="199"/>
        <v>4</v>
      </c>
      <c r="R1754" s="12" cm="1">
        <f t="array" ref="R1754">SUMPRODUCT(($G$2:$G$3117=G1754)*(Q1754&gt;$Q$2:$Q$3117))+1</f>
        <v>1320</v>
      </c>
      <c r="S1754" s="12">
        <f t="shared" si="200"/>
        <v>132000000</v>
      </c>
    </row>
    <row r="1755" spans="7:19" x14ac:dyDescent="0.25">
      <c r="G1755" s="1"/>
      <c r="Q1755" s="12">
        <f t="shared" si="199"/>
        <v>4</v>
      </c>
      <c r="R1755" s="12" cm="1">
        <f t="array" ref="R1755">SUMPRODUCT(($G$2:$G$3117=G1755)*(Q1755&gt;$Q$2:$Q$3117))+1</f>
        <v>1320</v>
      </c>
      <c r="S1755" s="12">
        <f t="shared" si="200"/>
        <v>132000000</v>
      </c>
    </row>
    <row r="1756" spans="7:19" x14ac:dyDescent="0.25">
      <c r="G1756" s="1"/>
      <c r="Q1756" s="12">
        <f t="shared" si="199"/>
        <v>4</v>
      </c>
      <c r="R1756" s="12" cm="1">
        <f t="array" ref="R1756">SUMPRODUCT(($G$2:$G$3117=G1756)*(Q1756&gt;$Q$2:$Q$3117))+1</f>
        <v>1320</v>
      </c>
      <c r="S1756" s="12">
        <f t="shared" si="200"/>
        <v>132000000</v>
      </c>
    </row>
    <row r="1757" spans="7:19" x14ac:dyDescent="0.25">
      <c r="G1757" s="1"/>
      <c r="Q1757" s="12">
        <f t="shared" si="199"/>
        <v>4</v>
      </c>
      <c r="R1757" s="12" cm="1">
        <f t="array" ref="R1757">SUMPRODUCT(($G$2:$G$3117=G1757)*(Q1757&gt;$Q$2:$Q$3117))+1</f>
        <v>1320</v>
      </c>
      <c r="S1757" s="12">
        <f t="shared" si="200"/>
        <v>132000000</v>
      </c>
    </row>
    <row r="1758" spans="7:19" x14ac:dyDescent="0.25">
      <c r="G1758" s="1"/>
      <c r="Q1758" s="12">
        <f t="shared" si="199"/>
        <v>4</v>
      </c>
      <c r="R1758" s="12" cm="1">
        <f t="array" ref="R1758">SUMPRODUCT(($G$2:$G$3117=G1758)*(Q1758&gt;$Q$2:$Q$3117))+1</f>
        <v>1320</v>
      </c>
      <c r="S1758" s="12">
        <f t="shared" si="200"/>
        <v>132000000</v>
      </c>
    </row>
    <row r="1759" spans="7:19" x14ac:dyDescent="0.25">
      <c r="G1759" s="1"/>
      <c r="Q1759" s="12">
        <f t="shared" si="199"/>
        <v>4</v>
      </c>
      <c r="R1759" s="12" cm="1">
        <f t="array" ref="R1759">SUMPRODUCT(($G$2:$G$3117=G1759)*(Q1759&gt;$Q$2:$Q$3117))+1</f>
        <v>1320</v>
      </c>
      <c r="S1759" s="12">
        <f t="shared" si="200"/>
        <v>132000000</v>
      </c>
    </row>
    <row r="1760" spans="7:19" x14ac:dyDescent="0.25">
      <c r="G1760" s="1"/>
      <c r="Q1760" s="12">
        <f t="shared" si="199"/>
        <v>4</v>
      </c>
      <c r="R1760" s="12" cm="1">
        <f t="array" ref="R1760">SUMPRODUCT(($G$2:$G$3117=G1760)*(Q1760&gt;$Q$2:$Q$3117))+1</f>
        <v>1320</v>
      </c>
      <c r="S1760" s="12">
        <f t="shared" si="200"/>
        <v>132000000</v>
      </c>
    </row>
    <row r="1761" spans="7:19" x14ac:dyDescent="0.25">
      <c r="G1761" s="1"/>
      <c r="Q1761" s="12">
        <f t="shared" si="199"/>
        <v>4</v>
      </c>
      <c r="R1761" s="12" cm="1">
        <f t="array" ref="R1761">SUMPRODUCT(($G$2:$G$3117=G1761)*(Q1761&gt;$Q$2:$Q$3117))+1</f>
        <v>1320</v>
      </c>
      <c r="S1761" s="12">
        <f t="shared" si="200"/>
        <v>132000000</v>
      </c>
    </row>
    <row r="1762" spans="7:19" x14ac:dyDescent="0.25">
      <c r="G1762" s="1"/>
      <c r="Q1762" s="12">
        <f t="shared" si="199"/>
        <v>4</v>
      </c>
      <c r="R1762" s="12" cm="1">
        <f t="array" ref="R1762">SUMPRODUCT(($G$2:$G$3117=G1762)*(Q1762&gt;$Q$2:$Q$3117))+1</f>
        <v>1320</v>
      </c>
      <c r="S1762" s="12">
        <f t="shared" si="200"/>
        <v>132000000</v>
      </c>
    </row>
    <row r="1763" spans="7:19" x14ac:dyDescent="0.25">
      <c r="G1763" s="1"/>
      <c r="Q1763" s="12">
        <f t="shared" si="199"/>
        <v>4</v>
      </c>
      <c r="R1763" s="12" cm="1">
        <f t="array" ref="R1763">SUMPRODUCT(($G$2:$G$3117=G1763)*(Q1763&gt;$Q$2:$Q$3117))+1</f>
        <v>1320</v>
      </c>
      <c r="S1763" s="12">
        <f t="shared" si="200"/>
        <v>132000000</v>
      </c>
    </row>
    <row r="1764" spans="7:19" x14ac:dyDescent="0.25">
      <c r="G1764" s="1"/>
      <c r="Q1764" s="12">
        <f t="shared" si="199"/>
        <v>4</v>
      </c>
      <c r="R1764" s="12" cm="1">
        <f t="array" ref="R1764">SUMPRODUCT(($G$2:$G$3117=G1764)*(Q1764&gt;$Q$2:$Q$3117))+1</f>
        <v>1320</v>
      </c>
      <c r="S1764" s="12">
        <f t="shared" si="200"/>
        <v>132000000</v>
      </c>
    </row>
    <row r="1765" spans="7:19" x14ac:dyDescent="0.25">
      <c r="G1765" s="1"/>
      <c r="Q1765" s="12">
        <f t="shared" si="199"/>
        <v>4</v>
      </c>
      <c r="R1765" s="12" cm="1">
        <f t="array" ref="R1765">SUMPRODUCT(($G$2:$G$3117=G1765)*(Q1765&gt;$Q$2:$Q$3117))+1</f>
        <v>1320</v>
      </c>
      <c r="S1765" s="12">
        <f t="shared" si="200"/>
        <v>132000000</v>
      </c>
    </row>
    <row r="1766" spans="7:19" x14ac:dyDescent="0.25">
      <c r="G1766" s="1"/>
      <c r="Q1766" s="12">
        <f t="shared" si="199"/>
        <v>4</v>
      </c>
      <c r="R1766" s="12" cm="1">
        <f t="array" ref="R1766">SUMPRODUCT(($G$2:$G$3117=G1766)*(Q1766&gt;$Q$2:$Q$3117))+1</f>
        <v>1320</v>
      </c>
      <c r="S1766" s="12">
        <f t="shared" si="200"/>
        <v>132000000</v>
      </c>
    </row>
    <row r="1767" spans="7:19" x14ac:dyDescent="0.25">
      <c r="G1767" s="1"/>
      <c r="Q1767" s="12">
        <f t="shared" si="199"/>
        <v>4</v>
      </c>
      <c r="R1767" s="12" cm="1">
        <f t="array" ref="R1767">SUMPRODUCT(($G$2:$G$3117=G1767)*(Q1767&gt;$Q$2:$Q$3117))+1</f>
        <v>1320</v>
      </c>
      <c r="S1767" s="12">
        <f t="shared" si="200"/>
        <v>132000000</v>
      </c>
    </row>
    <row r="1768" spans="7:19" x14ac:dyDescent="0.25">
      <c r="G1768" s="1"/>
      <c r="Q1768" s="12">
        <f t="shared" si="199"/>
        <v>4</v>
      </c>
      <c r="R1768" s="12" cm="1">
        <f t="array" ref="R1768">SUMPRODUCT(($G$2:$G$3117=G1768)*(Q1768&gt;$Q$2:$Q$3117))+1</f>
        <v>1320</v>
      </c>
      <c r="S1768" s="12">
        <f t="shared" si="200"/>
        <v>132000000</v>
      </c>
    </row>
    <row r="1769" spans="7:19" x14ac:dyDescent="0.25">
      <c r="G1769" s="1"/>
      <c r="Q1769" s="12">
        <f t="shared" si="199"/>
        <v>4</v>
      </c>
      <c r="R1769" s="12" cm="1">
        <f t="array" ref="R1769">SUMPRODUCT(($G$2:$G$3117=G1769)*(Q1769&gt;$Q$2:$Q$3117))+1</f>
        <v>1320</v>
      </c>
      <c r="S1769" s="12">
        <f t="shared" si="200"/>
        <v>132000000</v>
      </c>
    </row>
    <row r="1770" spans="7:19" x14ac:dyDescent="0.25">
      <c r="G1770" s="1"/>
      <c r="Q1770" s="12">
        <f t="shared" si="199"/>
        <v>4</v>
      </c>
      <c r="R1770" s="12" cm="1">
        <f t="array" ref="R1770">SUMPRODUCT(($G$2:$G$3117=G1770)*(Q1770&gt;$Q$2:$Q$3117))+1</f>
        <v>1320</v>
      </c>
      <c r="S1770" s="12">
        <f t="shared" si="200"/>
        <v>132000000</v>
      </c>
    </row>
    <row r="1771" spans="7:19" x14ac:dyDescent="0.25">
      <c r="G1771" s="1"/>
      <c r="Q1771" s="12">
        <f t="shared" si="199"/>
        <v>4</v>
      </c>
      <c r="R1771" s="12" cm="1">
        <f t="array" ref="R1771">SUMPRODUCT(($G$2:$G$3117=G1771)*(Q1771&gt;$Q$2:$Q$3117))+1</f>
        <v>1320</v>
      </c>
      <c r="S1771" s="12">
        <f t="shared" si="200"/>
        <v>132000000</v>
      </c>
    </row>
    <row r="1772" spans="7:19" x14ac:dyDescent="0.25">
      <c r="G1772" s="1"/>
      <c r="Q1772" s="12">
        <f t="shared" si="199"/>
        <v>4</v>
      </c>
      <c r="R1772" s="12" cm="1">
        <f t="array" ref="R1772">SUMPRODUCT(($G$2:$G$3117=G1772)*(Q1772&gt;$Q$2:$Q$3117))+1</f>
        <v>1320</v>
      </c>
      <c r="S1772" s="12">
        <f t="shared" si="200"/>
        <v>132000000</v>
      </c>
    </row>
    <row r="1773" spans="7:19" x14ac:dyDescent="0.25">
      <c r="G1773" s="1"/>
      <c r="Q1773" s="12">
        <f t="shared" si="199"/>
        <v>4</v>
      </c>
      <c r="R1773" s="12" cm="1">
        <f t="array" ref="R1773">SUMPRODUCT(($G$2:$G$3117=G1773)*(Q1773&gt;$Q$2:$Q$3117))+1</f>
        <v>1320</v>
      </c>
      <c r="S1773" s="12">
        <f t="shared" si="200"/>
        <v>132000000</v>
      </c>
    </row>
    <row r="1774" spans="7:19" x14ac:dyDescent="0.25">
      <c r="G1774" s="1"/>
      <c r="Q1774" s="12">
        <f t="shared" si="199"/>
        <v>4</v>
      </c>
      <c r="R1774" s="12" cm="1">
        <f t="array" ref="R1774">SUMPRODUCT(($G$2:$G$3117=G1774)*(Q1774&gt;$Q$2:$Q$3117))+1</f>
        <v>1320</v>
      </c>
      <c r="S1774" s="12">
        <f t="shared" si="200"/>
        <v>132000000</v>
      </c>
    </row>
    <row r="1775" spans="7:19" x14ac:dyDescent="0.25">
      <c r="G1775" s="1"/>
      <c r="Q1775" s="12">
        <f t="shared" si="199"/>
        <v>4</v>
      </c>
      <c r="R1775" s="12" cm="1">
        <f t="array" ref="R1775">SUMPRODUCT(($G$2:$G$3117=G1775)*(Q1775&gt;$Q$2:$Q$3117))+1</f>
        <v>1320</v>
      </c>
      <c r="S1775" s="12">
        <f t="shared" si="200"/>
        <v>132000000</v>
      </c>
    </row>
    <row r="1776" spans="7:19" x14ac:dyDescent="0.25">
      <c r="G1776" s="1"/>
      <c r="Q1776" s="12">
        <f t="shared" si="199"/>
        <v>4</v>
      </c>
      <c r="R1776" s="12" cm="1">
        <f t="array" ref="R1776">SUMPRODUCT(($G$2:$G$3117=G1776)*(Q1776&gt;$Q$2:$Q$3117))+1</f>
        <v>1320</v>
      </c>
      <c r="S1776" s="12">
        <f t="shared" si="200"/>
        <v>132000000</v>
      </c>
    </row>
    <row r="1777" spans="7:19" x14ac:dyDescent="0.25">
      <c r="G1777" s="1"/>
      <c r="Q1777" s="12">
        <f t="shared" si="199"/>
        <v>4</v>
      </c>
      <c r="R1777" s="12" cm="1">
        <f t="array" ref="R1777">SUMPRODUCT(($G$2:$G$3117=G1777)*(Q1777&gt;$Q$2:$Q$3117))+1</f>
        <v>1320</v>
      </c>
      <c r="S1777" s="12">
        <f t="shared" si="200"/>
        <v>132000000</v>
      </c>
    </row>
    <row r="1778" spans="7:19" x14ac:dyDescent="0.25">
      <c r="G1778" s="1"/>
      <c r="Q1778" s="12">
        <f t="shared" si="199"/>
        <v>4</v>
      </c>
      <c r="R1778" s="12" cm="1">
        <f t="array" ref="R1778">SUMPRODUCT(($G$2:$G$3117=G1778)*(Q1778&gt;$Q$2:$Q$3117))+1</f>
        <v>1320</v>
      </c>
      <c r="S1778" s="12">
        <f t="shared" si="200"/>
        <v>132000000</v>
      </c>
    </row>
    <row r="1779" spans="7:19" x14ac:dyDescent="0.25">
      <c r="G1779" s="1"/>
      <c r="Q1779" s="12">
        <f t="shared" si="199"/>
        <v>4</v>
      </c>
      <c r="R1779" s="12" cm="1">
        <f t="array" ref="R1779">SUMPRODUCT(($G$2:$G$3117=G1779)*(Q1779&gt;$Q$2:$Q$3117))+1</f>
        <v>1320</v>
      </c>
      <c r="S1779" s="12">
        <f t="shared" si="200"/>
        <v>132000000</v>
      </c>
    </row>
    <row r="1780" spans="7:19" x14ac:dyDescent="0.25">
      <c r="G1780" s="1"/>
      <c r="Q1780" s="12">
        <f t="shared" si="199"/>
        <v>4</v>
      </c>
      <c r="R1780" s="12" cm="1">
        <f t="array" ref="R1780">SUMPRODUCT(($G$2:$G$3117=G1780)*(Q1780&gt;$Q$2:$Q$3117))+1</f>
        <v>1320</v>
      </c>
      <c r="S1780" s="12">
        <f t="shared" si="200"/>
        <v>132000000</v>
      </c>
    </row>
    <row r="1781" spans="7:19" x14ac:dyDescent="0.25">
      <c r="G1781" s="1"/>
      <c r="Q1781" s="12">
        <f t="shared" si="199"/>
        <v>4</v>
      </c>
      <c r="R1781" s="12" cm="1">
        <f t="array" ref="R1781">SUMPRODUCT(($G$2:$G$3117=G1781)*(Q1781&gt;$Q$2:$Q$3117))+1</f>
        <v>1320</v>
      </c>
      <c r="S1781" s="12">
        <f t="shared" si="200"/>
        <v>132000000</v>
      </c>
    </row>
    <row r="1782" spans="7:19" x14ac:dyDescent="0.25">
      <c r="G1782" s="1"/>
      <c r="Q1782" s="12">
        <f t="shared" si="199"/>
        <v>4</v>
      </c>
      <c r="R1782" s="12" cm="1">
        <f t="array" ref="R1782">SUMPRODUCT(($G$2:$G$3117=G1782)*(Q1782&gt;$Q$2:$Q$3117))+1</f>
        <v>1320</v>
      </c>
      <c r="S1782" s="12">
        <f t="shared" si="200"/>
        <v>132000000</v>
      </c>
    </row>
    <row r="1783" spans="7:19" x14ac:dyDescent="0.25">
      <c r="G1783" s="1"/>
      <c r="Q1783" s="12">
        <f t="shared" si="199"/>
        <v>4</v>
      </c>
      <c r="R1783" s="12" cm="1">
        <f t="array" ref="R1783">SUMPRODUCT(($G$2:$G$3117=G1783)*(Q1783&gt;$Q$2:$Q$3117))+1</f>
        <v>1320</v>
      </c>
      <c r="S1783" s="12">
        <f t="shared" si="200"/>
        <v>132000000</v>
      </c>
    </row>
    <row r="1784" spans="7:19" x14ac:dyDescent="0.25">
      <c r="G1784" s="1"/>
      <c r="Q1784" s="12">
        <f t="shared" si="199"/>
        <v>4</v>
      </c>
      <c r="R1784" s="12" cm="1">
        <f t="array" ref="R1784">SUMPRODUCT(($G$2:$G$3117=G1784)*(Q1784&gt;$Q$2:$Q$3117))+1</f>
        <v>1320</v>
      </c>
      <c r="S1784" s="12">
        <f t="shared" si="200"/>
        <v>132000000</v>
      </c>
    </row>
    <row r="1785" spans="7:19" x14ac:dyDescent="0.25">
      <c r="G1785" s="1"/>
      <c r="Q1785" s="12">
        <f t="shared" si="199"/>
        <v>4</v>
      </c>
      <c r="R1785" s="12" cm="1">
        <f t="array" ref="R1785">SUMPRODUCT(($G$2:$G$3117=G1785)*(Q1785&gt;$Q$2:$Q$3117))+1</f>
        <v>1320</v>
      </c>
      <c r="S1785" s="12">
        <f t="shared" si="200"/>
        <v>132000000</v>
      </c>
    </row>
    <row r="1786" spans="7:19" x14ac:dyDescent="0.25">
      <c r="G1786" s="1"/>
      <c r="Q1786" s="12">
        <f t="shared" si="199"/>
        <v>4</v>
      </c>
      <c r="R1786" s="12" cm="1">
        <f t="array" ref="R1786">SUMPRODUCT(($G$2:$G$3117=G1786)*(Q1786&gt;$Q$2:$Q$3117))+1</f>
        <v>1320</v>
      </c>
      <c r="S1786" s="12">
        <f t="shared" si="200"/>
        <v>132000000</v>
      </c>
    </row>
    <row r="1787" spans="7:19" x14ac:dyDescent="0.25">
      <c r="G1787" s="1"/>
      <c r="Q1787" s="12">
        <f t="shared" si="199"/>
        <v>4</v>
      </c>
      <c r="R1787" s="12" cm="1">
        <f t="array" ref="R1787">SUMPRODUCT(($G$2:$G$3117=G1787)*(Q1787&gt;$Q$2:$Q$3117))+1</f>
        <v>1320</v>
      </c>
      <c r="S1787" s="12">
        <f t="shared" si="200"/>
        <v>132000000</v>
      </c>
    </row>
    <row r="1788" spans="7:19" x14ac:dyDescent="0.25">
      <c r="G1788" s="1"/>
      <c r="Q1788" s="12">
        <f t="shared" si="199"/>
        <v>4</v>
      </c>
      <c r="R1788" s="12" cm="1">
        <f t="array" ref="R1788">SUMPRODUCT(($G$2:$G$3117=G1788)*(Q1788&gt;$Q$2:$Q$3117))+1</f>
        <v>1320</v>
      </c>
      <c r="S1788" s="12">
        <f t="shared" si="200"/>
        <v>132000000</v>
      </c>
    </row>
    <row r="1789" spans="7:19" x14ac:dyDescent="0.25">
      <c r="G1789" s="1"/>
      <c r="Q1789" s="12">
        <f t="shared" si="199"/>
        <v>4</v>
      </c>
      <c r="R1789" s="12" cm="1">
        <f t="array" ref="R1789">SUMPRODUCT(($G$2:$G$3117=G1789)*(Q1789&gt;$Q$2:$Q$3117))+1</f>
        <v>1320</v>
      </c>
      <c r="S1789" s="12">
        <f t="shared" si="200"/>
        <v>132000000</v>
      </c>
    </row>
    <row r="1790" spans="7:19" x14ac:dyDescent="0.25">
      <c r="G1790" s="1"/>
      <c r="Q1790" s="12">
        <f t="shared" si="199"/>
        <v>4</v>
      </c>
      <c r="R1790" s="12" cm="1">
        <f t="array" ref="R1790">SUMPRODUCT(($G$2:$G$3117=G1790)*(Q1790&gt;$Q$2:$Q$3117))+1</f>
        <v>1320</v>
      </c>
      <c r="S1790" s="12">
        <f t="shared" si="200"/>
        <v>132000000</v>
      </c>
    </row>
    <row r="1791" spans="7:19" x14ac:dyDescent="0.25">
      <c r="G1791" s="1"/>
      <c r="Q1791" s="12">
        <f t="shared" si="199"/>
        <v>4</v>
      </c>
      <c r="R1791" s="12" cm="1">
        <f t="array" ref="R1791">SUMPRODUCT(($G$2:$G$3117=G1791)*(Q1791&gt;$Q$2:$Q$3117))+1</f>
        <v>1320</v>
      </c>
      <c r="S1791" s="12">
        <f t="shared" si="200"/>
        <v>132000000</v>
      </c>
    </row>
    <row r="1792" spans="7:19" x14ac:dyDescent="0.25">
      <c r="G1792" s="1"/>
      <c r="Q1792" s="12">
        <f t="shared" si="199"/>
        <v>4</v>
      </c>
      <c r="R1792" s="12" cm="1">
        <f t="array" ref="R1792">SUMPRODUCT(($G$2:$G$3117=G1792)*(Q1792&gt;$Q$2:$Q$3117))+1</f>
        <v>1320</v>
      </c>
      <c r="S1792" s="12">
        <f t="shared" si="200"/>
        <v>132000000</v>
      </c>
    </row>
    <row r="1793" spans="7:19" x14ac:dyDescent="0.25">
      <c r="G1793" s="1"/>
      <c r="Q1793" s="12">
        <f t="shared" si="199"/>
        <v>4</v>
      </c>
      <c r="R1793" s="12" cm="1">
        <f t="array" ref="R1793">SUMPRODUCT(($G$2:$G$3117=G1793)*(Q1793&gt;$Q$2:$Q$3117))+1</f>
        <v>1320</v>
      </c>
      <c r="S1793" s="12">
        <f t="shared" si="200"/>
        <v>132000000</v>
      </c>
    </row>
    <row r="1794" spans="7:19" x14ac:dyDescent="0.25">
      <c r="G1794" s="1"/>
      <c r="Q1794" s="12">
        <f t="shared" si="199"/>
        <v>4</v>
      </c>
      <c r="R1794" s="12" cm="1">
        <f t="array" ref="R1794">SUMPRODUCT(($G$2:$G$3117=G1794)*(Q1794&gt;$Q$2:$Q$3117))+1</f>
        <v>1320</v>
      </c>
      <c r="S1794" s="12">
        <f t="shared" ref="S1794:S1798" si="201">(R1794*100000)+P1794</f>
        <v>132000000</v>
      </c>
    </row>
    <row r="1795" spans="7:19" x14ac:dyDescent="0.25">
      <c r="G1795" s="1"/>
      <c r="Q1795" s="12">
        <f t="shared" si="199"/>
        <v>4</v>
      </c>
      <c r="R1795" s="12" cm="1">
        <f t="array" ref="R1795">SUMPRODUCT(($G$2:$G$3117=G1795)*(Q1795&gt;$Q$2:$Q$3117))+1</f>
        <v>1320</v>
      </c>
      <c r="S1795" s="12">
        <f t="shared" si="201"/>
        <v>132000000</v>
      </c>
    </row>
    <row r="1796" spans="7:19" x14ac:dyDescent="0.25">
      <c r="G1796" s="1"/>
      <c r="Q1796" s="12">
        <f t="shared" si="199"/>
        <v>4</v>
      </c>
      <c r="R1796" s="12" cm="1">
        <f t="array" ref="R1796">SUMPRODUCT(($G$2:$G$3117=G1796)*(Q1796&gt;$Q$2:$Q$3117))+1</f>
        <v>1320</v>
      </c>
      <c r="S1796" s="12">
        <f t="shared" si="201"/>
        <v>132000000</v>
      </c>
    </row>
    <row r="1797" spans="7:19" x14ac:dyDescent="0.25">
      <c r="G1797" s="1"/>
      <c r="Q1797" s="12">
        <f t="shared" si="199"/>
        <v>4</v>
      </c>
      <c r="R1797" s="12" cm="1">
        <f t="array" ref="R1797">SUMPRODUCT(($G$2:$G$3117=G1797)*(Q1797&gt;$Q$2:$Q$3117))+1</f>
        <v>1320</v>
      </c>
      <c r="S1797" s="12">
        <f t="shared" si="201"/>
        <v>132000000</v>
      </c>
    </row>
    <row r="1798" spans="7:19" x14ac:dyDescent="0.25">
      <c r="G1798" s="1"/>
      <c r="Q1798" s="12">
        <f t="shared" si="199"/>
        <v>4</v>
      </c>
      <c r="R1798" s="12" cm="1">
        <f t="array" ref="R1798">SUMPRODUCT(($G$2:$G$3117=G1798)*(Q1798&gt;$Q$2:$Q$3117))+1</f>
        <v>1320</v>
      </c>
      <c r="S1798" s="12">
        <f t="shared" si="201"/>
        <v>132000000</v>
      </c>
    </row>
  </sheetData>
  <sortState xmlns:xlrd2="http://schemas.microsoft.com/office/spreadsheetml/2017/richdata2" ref="G1:P1487">
    <sortCondition ref="I2:I1487"/>
    <sortCondition ref="G2:G1487"/>
  </sortState>
  <dataValidations count="4">
    <dataValidation showInputMessage="1" showErrorMessage="1" error=" " promptTitle="Lookup (required)" prompt="This Fixture ID record must already exist in Microsoft Dynamics 365 or in this source file." sqref="P2:P1487" xr:uid="{A762AE34-ACEF-40F7-8183-9AA014B2AEF5}"/>
    <dataValidation allowBlank="1" showInputMessage="1" showErrorMessage="1" error=" " promptTitle="Lookup" prompt="This Racecourse record must already exist in Microsoft Dynamics 365 or in this source file." sqref="I2:I1487" xr:uid="{5C9DC9EB-0C3A-48C9-9653-819E49F796AE}"/>
    <dataValidation type="date" operator="greaterThanOrEqual" showInputMessage="1" showErrorMessage="1" errorTitle="Invalid Date" error="Date must be in the correct date format." promptTitle="Date (required)" prompt=" " sqref="G2:G1487" xr:uid="{B69FF957-BD4C-4571-9737-98D51E3E9E53}">
      <formula1>1</formula1>
    </dataValidation>
    <dataValidation type="textLength" operator="lessThanOrEqual" allowBlank="1" showInputMessage="1" showErrorMessage="1" errorTitle="Length Exceeded" error="This value must be less than or equal to 100 characters long." promptTitle="Text" prompt="Maximum Length: 100 characters." sqref="H2:H1487" xr:uid="{2E8F31D0-D5CF-40BD-9C2A-B5F497AA5AB1}">
      <formula1>100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filterMode="1"/>
  <dimension ref="A1:E1492"/>
  <sheetViews>
    <sheetView workbookViewId="0">
      <selection activeCell="I26" sqref="I26"/>
    </sheetView>
  </sheetViews>
  <sheetFormatPr defaultRowHeight="15" x14ac:dyDescent="0.25"/>
  <cols>
    <col min="1" max="1" width="18.7109375" bestFit="1" customWidth="1"/>
    <col min="5" max="5" width="10.7109375" style="1" bestFit="1" customWidth="1"/>
  </cols>
  <sheetData>
    <row r="1" spans="1:5" x14ac:dyDescent="0.25">
      <c r="A1" t="s">
        <v>139</v>
      </c>
      <c r="B1" t="s">
        <v>2</v>
      </c>
      <c r="C1" t="s">
        <v>4</v>
      </c>
      <c r="D1" t="s">
        <v>6</v>
      </c>
      <c r="E1" s="1" t="s">
        <v>1</v>
      </c>
    </row>
    <row r="2" spans="1:5" hidden="1" x14ac:dyDescent="0.25">
      <c r="A2" t="s">
        <v>21</v>
      </c>
      <c r="B2" t="s">
        <v>23</v>
      </c>
      <c r="C2" t="s">
        <v>89</v>
      </c>
      <c r="D2">
        <v>14269</v>
      </c>
      <c r="E2" s="1">
        <v>43898</v>
      </c>
    </row>
    <row r="3" spans="1:5" hidden="1" x14ac:dyDescent="0.25">
      <c r="A3" t="s">
        <v>21</v>
      </c>
      <c r="B3" t="s">
        <v>61</v>
      </c>
      <c r="C3" t="s">
        <v>12</v>
      </c>
      <c r="D3">
        <v>16050</v>
      </c>
      <c r="E3" s="1">
        <v>43833</v>
      </c>
    </row>
    <row r="4" spans="1:5" hidden="1" x14ac:dyDescent="0.25">
      <c r="A4" t="s">
        <v>33</v>
      </c>
      <c r="B4" t="s">
        <v>43</v>
      </c>
      <c r="C4" t="s">
        <v>25</v>
      </c>
      <c r="D4">
        <v>12718</v>
      </c>
      <c r="E4" s="1">
        <v>43922</v>
      </c>
    </row>
    <row r="5" spans="1:5" x14ac:dyDescent="0.25">
      <c r="A5" t="s">
        <v>14</v>
      </c>
      <c r="B5" t="s">
        <v>31</v>
      </c>
      <c r="C5" t="s">
        <v>12</v>
      </c>
      <c r="D5">
        <v>1440</v>
      </c>
      <c r="E5" s="1">
        <v>43834</v>
      </c>
    </row>
    <row r="6" spans="1:5" x14ac:dyDescent="0.25">
      <c r="A6" t="s">
        <v>14</v>
      </c>
      <c r="B6" t="s">
        <v>36</v>
      </c>
      <c r="C6" t="s">
        <v>25</v>
      </c>
      <c r="D6">
        <v>1566</v>
      </c>
      <c r="E6" s="1">
        <v>43910</v>
      </c>
    </row>
    <row r="7" spans="1:5" x14ac:dyDescent="0.25">
      <c r="A7" t="s">
        <v>14</v>
      </c>
      <c r="B7" t="s">
        <v>51</v>
      </c>
      <c r="C7" t="s">
        <v>12</v>
      </c>
      <c r="D7">
        <v>1158</v>
      </c>
      <c r="E7" s="1">
        <v>43910</v>
      </c>
    </row>
    <row r="8" spans="1:5" hidden="1" x14ac:dyDescent="0.25">
      <c r="A8" t="s">
        <v>21</v>
      </c>
      <c r="B8" t="s">
        <v>142</v>
      </c>
      <c r="C8" t="s">
        <v>12</v>
      </c>
      <c r="D8">
        <v>11844</v>
      </c>
      <c r="E8" s="1">
        <v>43879</v>
      </c>
    </row>
    <row r="9" spans="1:5" hidden="1" x14ac:dyDescent="0.25">
      <c r="A9" t="s">
        <v>33</v>
      </c>
      <c r="B9" t="s">
        <v>31</v>
      </c>
      <c r="C9" t="s">
        <v>25</v>
      </c>
      <c r="D9">
        <v>12719</v>
      </c>
      <c r="E9" s="1">
        <v>43910</v>
      </c>
    </row>
    <row r="10" spans="1:5" hidden="1" x14ac:dyDescent="0.25">
      <c r="A10" t="s">
        <v>21</v>
      </c>
      <c r="B10" t="s">
        <v>18</v>
      </c>
      <c r="C10" t="s">
        <v>12</v>
      </c>
      <c r="D10">
        <v>14272</v>
      </c>
      <c r="E10" s="1">
        <v>43851</v>
      </c>
    </row>
    <row r="11" spans="1:5" x14ac:dyDescent="0.25">
      <c r="A11" t="s">
        <v>14</v>
      </c>
      <c r="B11" t="s">
        <v>36</v>
      </c>
      <c r="C11" t="s">
        <v>25</v>
      </c>
      <c r="D11">
        <v>1034</v>
      </c>
      <c r="E11" s="1">
        <v>43834</v>
      </c>
    </row>
    <row r="12" spans="1:5" x14ac:dyDescent="0.25">
      <c r="A12" t="s">
        <v>14</v>
      </c>
      <c r="B12" t="s">
        <v>39</v>
      </c>
      <c r="C12" t="s">
        <v>12</v>
      </c>
      <c r="D12">
        <v>870</v>
      </c>
      <c r="E12" s="1">
        <v>43834</v>
      </c>
    </row>
    <row r="13" spans="1:5" x14ac:dyDescent="0.25">
      <c r="A13" t="s">
        <v>14</v>
      </c>
      <c r="B13" t="s">
        <v>15</v>
      </c>
      <c r="C13" t="s">
        <v>12</v>
      </c>
      <c r="D13">
        <v>629</v>
      </c>
      <c r="E13" s="1">
        <v>43831</v>
      </c>
    </row>
    <row r="14" spans="1:5" x14ac:dyDescent="0.25">
      <c r="A14" t="s">
        <v>14</v>
      </c>
      <c r="B14" t="s">
        <v>28</v>
      </c>
      <c r="C14" t="s">
        <v>12</v>
      </c>
      <c r="D14">
        <v>467</v>
      </c>
      <c r="E14" s="1">
        <v>43832</v>
      </c>
    </row>
    <row r="15" spans="1:5" x14ac:dyDescent="0.25">
      <c r="A15" t="s">
        <v>14</v>
      </c>
      <c r="B15" t="s">
        <v>38</v>
      </c>
      <c r="C15" t="s">
        <v>12</v>
      </c>
      <c r="D15">
        <v>1409</v>
      </c>
      <c r="E15" s="1">
        <v>43834</v>
      </c>
    </row>
    <row r="16" spans="1:5" x14ac:dyDescent="0.25">
      <c r="A16" t="s">
        <v>14</v>
      </c>
      <c r="B16" t="s">
        <v>47</v>
      </c>
      <c r="C16" t="s">
        <v>12</v>
      </c>
      <c r="D16">
        <v>973</v>
      </c>
      <c r="E16" s="1">
        <v>43841</v>
      </c>
    </row>
    <row r="17" spans="1:5" x14ac:dyDescent="0.25">
      <c r="A17" t="s">
        <v>14</v>
      </c>
      <c r="B17" t="s">
        <v>55</v>
      </c>
      <c r="C17" t="s">
        <v>12</v>
      </c>
      <c r="D17">
        <v>418</v>
      </c>
      <c r="E17" s="1">
        <v>43848</v>
      </c>
    </row>
    <row r="18" spans="1:5" x14ac:dyDescent="0.25">
      <c r="A18" t="s">
        <v>14</v>
      </c>
      <c r="B18" t="s">
        <v>15</v>
      </c>
      <c r="C18" t="s">
        <v>12</v>
      </c>
      <c r="D18">
        <v>630</v>
      </c>
      <c r="E18" s="1">
        <v>43855</v>
      </c>
    </row>
    <row r="19" spans="1:5" x14ac:dyDescent="0.25">
      <c r="A19" t="s">
        <v>14</v>
      </c>
      <c r="B19" t="s">
        <v>38</v>
      </c>
      <c r="C19" t="s">
        <v>12</v>
      </c>
      <c r="D19">
        <v>1410</v>
      </c>
      <c r="E19" s="1">
        <v>43862</v>
      </c>
    </row>
    <row r="20" spans="1:5" x14ac:dyDescent="0.25">
      <c r="A20" t="s">
        <v>14</v>
      </c>
      <c r="B20" t="s">
        <v>49</v>
      </c>
      <c r="C20" t="s">
        <v>12</v>
      </c>
      <c r="D20">
        <v>1691</v>
      </c>
      <c r="E20" s="1">
        <v>43862</v>
      </c>
    </row>
    <row r="21" spans="1:5" x14ac:dyDescent="0.25">
      <c r="A21" t="s">
        <v>14</v>
      </c>
      <c r="B21" t="s">
        <v>51</v>
      </c>
      <c r="C21" t="s">
        <v>12</v>
      </c>
      <c r="D21">
        <v>1155</v>
      </c>
      <c r="E21" s="1">
        <v>43869</v>
      </c>
    </row>
    <row r="22" spans="1:5" x14ac:dyDescent="0.25">
      <c r="A22" t="s">
        <v>14</v>
      </c>
      <c r="B22" t="s">
        <v>55</v>
      </c>
      <c r="C22" t="s">
        <v>12</v>
      </c>
      <c r="D22">
        <v>419</v>
      </c>
      <c r="E22" s="1">
        <v>43876</v>
      </c>
    </row>
    <row r="23" spans="1:5" x14ac:dyDescent="0.25">
      <c r="A23" t="s">
        <v>14</v>
      </c>
      <c r="B23" t="s">
        <v>47</v>
      </c>
      <c r="C23" t="s">
        <v>12</v>
      </c>
      <c r="D23">
        <v>975</v>
      </c>
      <c r="E23" s="1">
        <v>43883</v>
      </c>
    </row>
    <row r="24" spans="1:5" x14ac:dyDescent="0.25">
      <c r="A24" t="s">
        <v>14</v>
      </c>
      <c r="B24" t="s">
        <v>51</v>
      </c>
      <c r="C24" t="s">
        <v>12</v>
      </c>
      <c r="D24">
        <v>1157</v>
      </c>
      <c r="E24" s="1">
        <v>43890</v>
      </c>
    </row>
    <row r="25" spans="1:5" x14ac:dyDescent="0.25">
      <c r="A25" t="s">
        <v>14</v>
      </c>
      <c r="B25" t="s">
        <v>38</v>
      </c>
      <c r="C25" t="s">
        <v>12</v>
      </c>
      <c r="D25">
        <v>1414</v>
      </c>
      <c r="E25" s="1">
        <v>43897</v>
      </c>
    </row>
    <row r="26" spans="1:5" x14ac:dyDescent="0.25">
      <c r="A26" t="s">
        <v>14</v>
      </c>
      <c r="B26" t="s">
        <v>15</v>
      </c>
      <c r="C26" t="s">
        <v>12</v>
      </c>
      <c r="D26">
        <v>631</v>
      </c>
      <c r="E26" s="1">
        <v>43900</v>
      </c>
    </row>
    <row r="27" spans="1:5" x14ac:dyDescent="0.25">
      <c r="A27" t="s">
        <v>14</v>
      </c>
      <c r="B27" t="s">
        <v>15</v>
      </c>
      <c r="C27" t="s">
        <v>12</v>
      </c>
      <c r="D27">
        <v>632</v>
      </c>
      <c r="E27" s="1">
        <v>43901</v>
      </c>
    </row>
    <row r="28" spans="1:5" x14ac:dyDescent="0.25">
      <c r="A28" t="s">
        <v>14</v>
      </c>
      <c r="B28" t="s">
        <v>15</v>
      </c>
      <c r="C28" t="s">
        <v>12</v>
      </c>
      <c r="D28">
        <v>633</v>
      </c>
      <c r="E28" s="1">
        <v>43902</v>
      </c>
    </row>
    <row r="29" spans="1:5" x14ac:dyDescent="0.25">
      <c r="A29" t="s">
        <v>14</v>
      </c>
      <c r="B29" t="s">
        <v>15</v>
      </c>
      <c r="C29" t="s">
        <v>12</v>
      </c>
      <c r="D29">
        <v>788</v>
      </c>
      <c r="E29" s="1">
        <v>43903</v>
      </c>
    </row>
    <row r="30" spans="1:5" x14ac:dyDescent="0.25">
      <c r="A30" t="s">
        <v>14</v>
      </c>
      <c r="B30" t="s">
        <v>60</v>
      </c>
      <c r="C30" t="s">
        <v>12</v>
      </c>
      <c r="D30">
        <v>1631</v>
      </c>
      <c r="E30" s="1">
        <v>43904</v>
      </c>
    </row>
    <row r="31" spans="1:5" x14ac:dyDescent="0.25">
      <c r="A31" t="s">
        <v>14</v>
      </c>
      <c r="B31" t="s">
        <v>51</v>
      </c>
      <c r="C31" t="s">
        <v>12</v>
      </c>
      <c r="D31">
        <v>1159</v>
      </c>
      <c r="E31" s="1">
        <v>43911</v>
      </c>
    </row>
    <row r="32" spans="1:5" x14ac:dyDescent="0.25">
      <c r="A32" t="s">
        <v>14</v>
      </c>
      <c r="B32" t="s">
        <v>59</v>
      </c>
      <c r="C32" t="s">
        <v>25</v>
      </c>
      <c r="D32">
        <v>714</v>
      </c>
      <c r="E32" s="1">
        <v>43918</v>
      </c>
    </row>
    <row r="33" spans="1:5" x14ac:dyDescent="0.25">
      <c r="A33" t="s">
        <v>14</v>
      </c>
      <c r="B33" t="s">
        <v>68</v>
      </c>
      <c r="C33" t="s">
        <v>12</v>
      </c>
      <c r="D33">
        <v>1114</v>
      </c>
      <c r="E33" s="1">
        <v>43925</v>
      </c>
    </row>
    <row r="34" spans="1:5" x14ac:dyDescent="0.25">
      <c r="A34" t="s">
        <v>14</v>
      </c>
      <c r="B34" t="s">
        <v>76</v>
      </c>
      <c r="C34" t="s">
        <v>25</v>
      </c>
      <c r="D34">
        <v>1240</v>
      </c>
      <c r="E34" s="1">
        <v>43935</v>
      </c>
    </row>
    <row r="35" spans="1:5" x14ac:dyDescent="0.25">
      <c r="A35" t="s">
        <v>14</v>
      </c>
      <c r="B35" t="s">
        <v>76</v>
      </c>
      <c r="C35" t="s">
        <v>25</v>
      </c>
      <c r="D35">
        <v>1219</v>
      </c>
      <c r="E35" s="1">
        <v>43936</v>
      </c>
    </row>
    <row r="36" spans="1:5" x14ac:dyDescent="0.25">
      <c r="A36" t="s">
        <v>14</v>
      </c>
      <c r="B36" t="s">
        <v>76</v>
      </c>
      <c r="C36" t="s">
        <v>25</v>
      </c>
      <c r="D36">
        <v>1220</v>
      </c>
      <c r="E36" s="1">
        <v>43937</v>
      </c>
    </row>
    <row r="37" spans="1:5" x14ac:dyDescent="0.25">
      <c r="A37" t="s">
        <v>14</v>
      </c>
      <c r="B37" t="s">
        <v>28</v>
      </c>
      <c r="C37" t="s">
        <v>12</v>
      </c>
      <c r="D37">
        <v>471</v>
      </c>
      <c r="E37" s="1">
        <v>43939</v>
      </c>
    </row>
    <row r="38" spans="1:5" x14ac:dyDescent="0.25">
      <c r="A38" t="s">
        <v>14</v>
      </c>
      <c r="B38" t="s">
        <v>51</v>
      </c>
      <c r="C38" t="s">
        <v>25</v>
      </c>
      <c r="D38">
        <v>1161</v>
      </c>
      <c r="E38" s="1">
        <v>43939</v>
      </c>
    </row>
    <row r="39" spans="1:5" x14ac:dyDescent="0.25">
      <c r="A39" t="s">
        <v>14</v>
      </c>
      <c r="B39" t="s">
        <v>38</v>
      </c>
      <c r="C39" t="s">
        <v>12</v>
      </c>
      <c r="D39">
        <v>1417</v>
      </c>
      <c r="E39" s="1">
        <v>43946</v>
      </c>
    </row>
    <row r="40" spans="1:5" x14ac:dyDescent="0.25">
      <c r="A40" t="s">
        <v>14</v>
      </c>
      <c r="B40" t="s">
        <v>76</v>
      </c>
      <c r="C40" t="s">
        <v>25</v>
      </c>
      <c r="D40">
        <v>1249</v>
      </c>
      <c r="E40" s="1">
        <v>43953</v>
      </c>
    </row>
    <row r="41" spans="1:5" x14ac:dyDescent="0.25">
      <c r="A41" t="s">
        <v>14</v>
      </c>
      <c r="B41" t="s">
        <v>76</v>
      </c>
      <c r="C41" t="s">
        <v>25</v>
      </c>
      <c r="D41">
        <v>1250</v>
      </c>
      <c r="E41" s="1">
        <v>43954</v>
      </c>
    </row>
    <row r="42" spans="1:5" x14ac:dyDescent="0.25">
      <c r="A42" t="s">
        <v>14</v>
      </c>
      <c r="B42" t="s">
        <v>88</v>
      </c>
      <c r="C42" t="s">
        <v>25</v>
      </c>
      <c r="D42">
        <v>678</v>
      </c>
      <c r="E42" s="1">
        <v>43956</v>
      </c>
    </row>
    <row r="43" spans="1:5" x14ac:dyDescent="0.25">
      <c r="A43" t="s">
        <v>14</v>
      </c>
      <c r="B43" t="s">
        <v>88</v>
      </c>
      <c r="C43" t="s">
        <v>25</v>
      </c>
      <c r="D43">
        <v>679</v>
      </c>
      <c r="E43" s="1">
        <v>43957</v>
      </c>
    </row>
    <row r="44" spans="1:5" x14ac:dyDescent="0.25">
      <c r="A44" t="s">
        <v>14</v>
      </c>
      <c r="B44" t="s">
        <v>88</v>
      </c>
      <c r="C44" t="s">
        <v>25</v>
      </c>
      <c r="D44">
        <v>680</v>
      </c>
      <c r="E44" s="1">
        <v>43958</v>
      </c>
    </row>
    <row r="45" spans="1:5" x14ac:dyDescent="0.25">
      <c r="A45" t="s">
        <v>14</v>
      </c>
      <c r="B45" t="s">
        <v>55</v>
      </c>
      <c r="C45" t="s">
        <v>25</v>
      </c>
      <c r="D45">
        <v>421</v>
      </c>
      <c r="E45" s="1">
        <v>43960</v>
      </c>
    </row>
    <row r="46" spans="1:5" x14ac:dyDescent="0.25">
      <c r="A46" t="s">
        <v>14</v>
      </c>
      <c r="B46" t="s">
        <v>90</v>
      </c>
      <c r="C46" t="s">
        <v>25</v>
      </c>
      <c r="D46">
        <v>1878</v>
      </c>
      <c r="E46" s="1">
        <v>43964</v>
      </c>
    </row>
    <row r="47" spans="1:5" x14ac:dyDescent="0.25">
      <c r="A47" t="s">
        <v>14</v>
      </c>
      <c r="B47" t="s">
        <v>90</v>
      </c>
      <c r="C47" t="s">
        <v>25</v>
      </c>
      <c r="D47">
        <v>1879</v>
      </c>
      <c r="E47" s="1">
        <v>43965</v>
      </c>
    </row>
    <row r="48" spans="1:5" x14ac:dyDescent="0.25">
      <c r="A48" t="s">
        <v>14</v>
      </c>
      <c r="B48" t="s">
        <v>90</v>
      </c>
      <c r="C48" t="s">
        <v>25</v>
      </c>
      <c r="D48">
        <v>1880</v>
      </c>
      <c r="E48" s="1">
        <v>43966</v>
      </c>
    </row>
    <row r="49" spans="1:5" x14ac:dyDescent="0.25">
      <c r="A49" t="s">
        <v>14</v>
      </c>
      <c r="B49" t="s">
        <v>51</v>
      </c>
      <c r="C49" t="s">
        <v>25</v>
      </c>
      <c r="D49">
        <v>1163</v>
      </c>
      <c r="E49" s="1">
        <v>43967</v>
      </c>
    </row>
    <row r="50" spans="1:5" x14ac:dyDescent="0.25">
      <c r="A50" t="s">
        <v>14</v>
      </c>
      <c r="B50" t="s">
        <v>83</v>
      </c>
      <c r="C50" t="s">
        <v>25</v>
      </c>
      <c r="D50">
        <v>765</v>
      </c>
      <c r="E50" s="1">
        <v>43987</v>
      </c>
    </row>
    <row r="51" spans="1:5" x14ac:dyDescent="0.25">
      <c r="A51" t="s">
        <v>14</v>
      </c>
      <c r="B51" t="s">
        <v>83</v>
      </c>
      <c r="C51" t="s">
        <v>25</v>
      </c>
      <c r="D51">
        <v>766</v>
      </c>
      <c r="E51" s="1">
        <v>43988</v>
      </c>
    </row>
    <row r="52" spans="1:5" x14ac:dyDescent="0.25">
      <c r="A52" t="s">
        <v>14</v>
      </c>
      <c r="B52" t="s">
        <v>38</v>
      </c>
      <c r="C52" t="s">
        <v>25</v>
      </c>
      <c r="D52">
        <v>1436</v>
      </c>
      <c r="E52" s="1">
        <v>43995</v>
      </c>
    </row>
    <row r="53" spans="1:5" x14ac:dyDescent="0.25">
      <c r="A53" t="s">
        <v>14</v>
      </c>
      <c r="B53" t="s">
        <v>90</v>
      </c>
      <c r="C53" t="s">
        <v>25</v>
      </c>
      <c r="D53">
        <v>1882</v>
      </c>
      <c r="E53" s="1">
        <v>43995</v>
      </c>
    </row>
    <row r="54" spans="1:5" x14ac:dyDescent="0.25">
      <c r="A54" t="s">
        <v>14</v>
      </c>
      <c r="B54" t="s">
        <v>55</v>
      </c>
      <c r="C54" t="s">
        <v>25</v>
      </c>
      <c r="D54">
        <v>424</v>
      </c>
      <c r="E54" s="1">
        <v>43998</v>
      </c>
    </row>
    <row r="55" spans="1:5" x14ac:dyDescent="0.25">
      <c r="A55" t="s">
        <v>14</v>
      </c>
      <c r="B55" t="s">
        <v>55</v>
      </c>
      <c r="C55" t="s">
        <v>25</v>
      </c>
      <c r="D55">
        <v>425</v>
      </c>
      <c r="E55" s="1">
        <v>43999</v>
      </c>
    </row>
    <row r="56" spans="1:5" x14ac:dyDescent="0.25">
      <c r="A56" t="s">
        <v>14</v>
      </c>
      <c r="B56" t="s">
        <v>55</v>
      </c>
      <c r="C56" t="s">
        <v>25</v>
      </c>
      <c r="D56">
        <v>426</v>
      </c>
      <c r="E56" s="1">
        <v>44000</v>
      </c>
    </row>
    <row r="57" spans="1:5" x14ac:dyDescent="0.25">
      <c r="A57" t="s">
        <v>14</v>
      </c>
      <c r="B57" t="s">
        <v>55</v>
      </c>
      <c r="C57" t="s">
        <v>25</v>
      </c>
      <c r="D57">
        <v>427</v>
      </c>
      <c r="E57" s="1">
        <v>44001</v>
      </c>
    </row>
    <row r="58" spans="1:5" x14ac:dyDescent="0.25">
      <c r="A58" t="s">
        <v>14</v>
      </c>
      <c r="B58" t="s">
        <v>55</v>
      </c>
      <c r="C58" t="s">
        <v>25</v>
      </c>
      <c r="D58">
        <v>428</v>
      </c>
      <c r="E58" s="1">
        <v>44002</v>
      </c>
    </row>
    <row r="59" spans="1:5" x14ac:dyDescent="0.25">
      <c r="A59" t="s">
        <v>14</v>
      </c>
      <c r="B59" t="s">
        <v>31</v>
      </c>
      <c r="C59" t="s">
        <v>25</v>
      </c>
      <c r="D59">
        <v>1194</v>
      </c>
      <c r="E59" s="1">
        <v>44009</v>
      </c>
    </row>
    <row r="60" spans="1:5" x14ac:dyDescent="0.25">
      <c r="A60" t="s">
        <v>14</v>
      </c>
      <c r="B60" t="s">
        <v>38</v>
      </c>
      <c r="C60" t="s">
        <v>25</v>
      </c>
      <c r="D60">
        <v>1422</v>
      </c>
      <c r="E60" s="1">
        <v>44015</v>
      </c>
    </row>
    <row r="61" spans="1:5" x14ac:dyDescent="0.25">
      <c r="A61" t="s">
        <v>14</v>
      </c>
      <c r="B61" t="s">
        <v>38</v>
      </c>
      <c r="C61" t="s">
        <v>25</v>
      </c>
      <c r="D61">
        <v>1423</v>
      </c>
      <c r="E61" s="1">
        <v>44016</v>
      </c>
    </row>
    <row r="62" spans="1:5" x14ac:dyDescent="0.25">
      <c r="A62" t="s">
        <v>14</v>
      </c>
      <c r="B62" t="s">
        <v>76</v>
      </c>
      <c r="C62" t="s">
        <v>25</v>
      </c>
      <c r="D62">
        <v>1231</v>
      </c>
      <c r="E62" s="1">
        <v>44023</v>
      </c>
    </row>
    <row r="63" spans="1:5" x14ac:dyDescent="0.25">
      <c r="A63" t="s">
        <v>14</v>
      </c>
      <c r="B63" t="s">
        <v>90</v>
      </c>
      <c r="C63" t="s">
        <v>25</v>
      </c>
      <c r="D63">
        <v>1884</v>
      </c>
      <c r="E63" s="1">
        <v>44023</v>
      </c>
    </row>
    <row r="64" spans="1:5" x14ac:dyDescent="0.25">
      <c r="A64" t="s">
        <v>14</v>
      </c>
      <c r="B64" t="s">
        <v>53</v>
      </c>
      <c r="C64" t="s">
        <v>12</v>
      </c>
      <c r="D64">
        <v>1143</v>
      </c>
      <c r="E64" s="1">
        <v>44030</v>
      </c>
    </row>
    <row r="65" spans="1:5" x14ac:dyDescent="0.25">
      <c r="A65" t="s">
        <v>14</v>
      </c>
      <c r="B65" t="s">
        <v>51</v>
      </c>
      <c r="C65" t="s">
        <v>25</v>
      </c>
      <c r="D65">
        <v>1168</v>
      </c>
      <c r="E65" s="1">
        <v>44030</v>
      </c>
    </row>
    <row r="66" spans="1:5" x14ac:dyDescent="0.25">
      <c r="A66" t="s">
        <v>14</v>
      </c>
      <c r="B66" t="s">
        <v>55</v>
      </c>
      <c r="C66" t="s">
        <v>25</v>
      </c>
      <c r="D66">
        <v>430</v>
      </c>
      <c r="E66" s="1">
        <v>44037</v>
      </c>
    </row>
    <row r="67" spans="1:5" x14ac:dyDescent="0.25">
      <c r="A67" t="s">
        <v>14</v>
      </c>
      <c r="B67" t="s">
        <v>85</v>
      </c>
      <c r="C67" t="s">
        <v>25</v>
      </c>
      <c r="D67">
        <v>835</v>
      </c>
      <c r="E67" s="1">
        <v>44040</v>
      </c>
    </row>
    <row r="68" spans="1:5" x14ac:dyDescent="0.25">
      <c r="A68" t="s">
        <v>14</v>
      </c>
      <c r="B68" t="s">
        <v>85</v>
      </c>
      <c r="C68" t="s">
        <v>25</v>
      </c>
      <c r="D68">
        <v>836</v>
      </c>
      <c r="E68" s="1">
        <v>44041</v>
      </c>
    </row>
    <row r="69" spans="1:5" x14ac:dyDescent="0.25">
      <c r="A69" t="s">
        <v>14</v>
      </c>
      <c r="B69" t="s">
        <v>85</v>
      </c>
      <c r="C69" t="s">
        <v>25</v>
      </c>
      <c r="D69">
        <v>837</v>
      </c>
      <c r="E69" s="1">
        <v>44042</v>
      </c>
    </row>
    <row r="70" spans="1:5" x14ac:dyDescent="0.25">
      <c r="A70" t="s">
        <v>14</v>
      </c>
      <c r="B70" t="s">
        <v>85</v>
      </c>
      <c r="C70" t="s">
        <v>25</v>
      </c>
      <c r="D70">
        <v>838</v>
      </c>
      <c r="E70" s="1">
        <v>44043</v>
      </c>
    </row>
    <row r="71" spans="1:5" x14ac:dyDescent="0.25">
      <c r="A71" t="s">
        <v>14</v>
      </c>
      <c r="B71" t="s">
        <v>85</v>
      </c>
      <c r="C71" t="s">
        <v>25</v>
      </c>
      <c r="D71">
        <v>839</v>
      </c>
      <c r="E71" s="1">
        <v>44044</v>
      </c>
    </row>
    <row r="72" spans="1:5" x14ac:dyDescent="0.25">
      <c r="A72" t="s">
        <v>14</v>
      </c>
      <c r="B72" t="s">
        <v>56</v>
      </c>
      <c r="C72" t="s">
        <v>25</v>
      </c>
      <c r="D72">
        <v>885</v>
      </c>
      <c r="E72" s="1">
        <v>44051</v>
      </c>
    </row>
    <row r="73" spans="1:5" x14ac:dyDescent="0.25">
      <c r="A73" t="s">
        <v>14</v>
      </c>
      <c r="B73" t="s">
        <v>76</v>
      </c>
      <c r="C73" t="s">
        <v>25</v>
      </c>
      <c r="D73">
        <v>1237</v>
      </c>
      <c r="E73" s="1">
        <v>44051</v>
      </c>
    </row>
    <row r="74" spans="1:5" x14ac:dyDescent="0.25">
      <c r="A74" t="s">
        <v>14</v>
      </c>
      <c r="B74" t="s">
        <v>51</v>
      </c>
      <c r="C74" t="s">
        <v>25</v>
      </c>
      <c r="D74">
        <v>1170</v>
      </c>
      <c r="E74" s="1">
        <v>44058</v>
      </c>
    </row>
    <row r="75" spans="1:5" x14ac:dyDescent="0.25">
      <c r="A75" t="s">
        <v>14</v>
      </c>
      <c r="B75" t="s">
        <v>90</v>
      </c>
      <c r="C75" t="s">
        <v>25</v>
      </c>
      <c r="D75">
        <v>1885</v>
      </c>
      <c r="E75" s="1">
        <v>44062</v>
      </c>
    </row>
    <row r="76" spans="1:5" x14ac:dyDescent="0.25">
      <c r="A76" t="s">
        <v>14</v>
      </c>
      <c r="B76" t="s">
        <v>90</v>
      </c>
      <c r="C76" t="s">
        <v>25</v>
      </c>
      <c r="D76">
        <v>1886</v>
      </c>
      <c r="E76" s="1">
        <v>44063</v>
      </c>
    </row>
    <row r="77" spans="1:5" x14ac:dyDescent="0.25">
      <c r="A77" t="s">
        <v>14</v>
      </c>
      <c r="B77" t="s">
        <v>90</v>
      </c>
      <c r="C77" t="s">
        <v>25</v>
      </c>
      <c r="D77">
        <v>1887</v>
      </c>
      <c r="E77" s="1">
        <v>44064</v>
      </c>
    </row>
    <row r="78" spans="1:5" x14ac:dyDescent="0.25">
      <c r="A78" t="s">
        <v>14</v>
      </c>
      <c r="B78" t="s">
        <v>90</v>
      </c>
      <c r="C78" t="s">
        <v>25</v>
      </c>
      <c r="D78">
        <v>1889</v>
      </c>
      <c r="E78" s="1">
        <v>44065</v>
      </c>
    </row>
    <row r="79" spans="1:5" x14ac:dyDescent="0.25">
      <c r="A79" t="s">
        <v>14</v>
      </c>
      <c r="B79" t="s">
        <v>77</v>
      </c>
      <c r="C79" t="s">
        <v>25</v>
      </c>
      <c r="D79">
        <v>526</v>
      </c>
      <c r="E79" s="1">
        <v>44072</v>
      </c>
    </row>
    <row r="80" spans="1:5" x14ac:dyDescent="0.25">
      <c r="A80" t="s">
        <v>14</v>
      </c>
      <c r="B80" t="s">
        <v>38</v>
      </c>
      <c r="C80" t="s">
        <v>25</v>
      </c>
      <c r="D80">
        <v>1429</v>
      </c>
      <c r="E80" s="1">
        <v>44065</v>
      </c>
    </row>
    <row r="81" spans="1:5" x14ac:dyDescent="0.25">
      <c r="A81" t="s">
        <v>14</v>
      </c>
      <c r="B81" t="s">
        <v>56</v>
      </c>
      <c r="C81" t="s">
        <v>25</v>
      </c>
      <c r="D81">
        <v>888</v>
      </c>
      <c r="E81" s="1">
        <v>44079</v>
      </c>
    </row>
    <row r="82" spans="1:5" x14ac:dyDescent="0.25">
      <c r="A82" t="s">
        <v>14</v>
      </c>
      <c r="B82" t="s">
        <v>59</v>
      </c>
      <c r="C82" t="s">
        <v>25</v>
      </c>
      <c r="D82">
        <v>726</v>
      </c>
      <c r="E82" s="1">
        <v>44086</v>
      </c>
    </row>
    <row r="83" spans="1:5" x14ac:dyDescent="0.25">
      <c r="A83" t="s">
        <v>14</v>
      </c>
      <c r="B83" t="s">
        <v>28</v>
      </c>
      <c r="C83" t="s">
        <v>25</v>
      </c>
      <c r="D83">
        <v>465</v>
      </c>
      <c r="E83" s="1">
        <v>44093</v>
      </c>
    </row>
    <row r="84" spans="1:5" x14ac:dyDescent="0.25">
      <c r="A84" t="s">
        <v>14</v>
      </c>
      <c r="B84" t="s">
        <v>76</v>
      </c>
      <c r="C84" t="s">
        <v>25</v>
      </c>
      <c r="D84">
        <v>1243</v>
      </c>
      <c r="E84" s="1">
        <v>44100</v>
      </c>
    </row>
    <row r="85" spans="1:5" x14ac:dyDescent="0.25">
      <c r="A85" t="s">
        <v>14</v>
      </c>
      <c r="B85" t="s">
        <v>55</v>
      </c>
      <c r="C85" t="s">
        <v>25</v>
      </c>
      <c r="D85">
        <v>431</v>
      </c>
      <c r="E85" s="1">
        <v>44107</v>
      </c>
    </row>
    <row r="86" spans="1:5" x14ac:dyDescent="0.25">
      <c r="A86" t="s">
        <v>14</v>
      </c>
      <c r="B86" t="s">
        <v>76</v>
      </c>
      <c r="C86" t="s">
        <v>25</v>
      </c>
      <c r="D86">
        <v>1245</v>
      </c>
      <c r="E86" s="1">
        <v>44107</v>
      </c>
    </row>
    <row r="87" spans="1:5" x14ac:dyDescent="0.25">
      <c r="A87" t="s">
        <v>14</v>
      </c>
      <c r="B87" t="s">
        <v>76</v>
      </c>
      <c r="C87" t="s">
        <v>25</v>
      </c>
      <c r="D87">
        <v>14859</v>
      </c>
      <c r="E87" s="1">
        <v>44113</v>
      </c>
    </row>
    <row r="88" spans="1:5" x14ac:dyDescent="0.25">
      <c r="A88" t="s">
        <v>14</v>
      </c>
      <c r="B88" t="s">
        <v>76</v>
      </c>
      <c r="C88" t="s">
        <v>25</v>
      </c>
      <c r="D88">
        <v>1246</v>
      </c>
      <c r="E88" s="1">
        <v>44114</v>
      </c>
    </row>
    <row r="89" spans="1:5" hidden="1" x14ac:dyDescent="0.25">
      <c r="A89" t="s">
        <v>21</v>
      </c>
      <c r="B89" t="s">
        <v>55</v>
      </c>
      <c r="C89" t="s">
        <v>25</v>
      </c>
      <c r="D89">
        <v>435</v>
      </c>
      <c r="E89" s="1">
        <v>44121</v>
      </c>
    </row>
    <row r="90" spans="1:5" x14ac:dyDescent="0.25">
      <c r="A90" t="s">
        <v>14</v>
      </c>
      <c r="B90" t="s">
        <v>15</v>
      </c>
      <c r="C90" t="s">
        <v>12</v>
      </c>
      <c r="D90">
        <v>645</v>
      </c>
      <c r="E90" s="1">
        <v>44127</v>
      </c>
    </row>
    <row r="91" spans="1:5" x14ac:dyDescent="0.25">
      <c r="A91" t="s">
        <v>14</v>
      </c>
      <c r="B91" t="s">
        <v>15</v>
      </c>
      <c r="C91" t="s">
        <v>12</v>
      </c>
      <c r="D91">
        <v>639</v>
      </c>
      <c r="E91" s="1">
        <v>44128</v>
      </c>
    </row>
    <row r="92" spans="1:5" x14ac:dyDescent="0.25">
      <c r="A92" t="s">
        <v>14</v>
      </c>
      <c r="B92" t="s">
        <v>68</v>
      </c>
      <c r="C92" t="s">
        <v>12</v>
      </c>
      <c r="D92">
        <v>1118</v>
      </c>
      <c r="E92" s="1">
        <v>44129</v>
      </c>
    </row>
    <row r="93" spans="1:5" x14ac:dyDescent="0.25">
      <c r="A93" t="s">
        <v>14</v>
      </c>
      <c r="B93" t="s">
        <v>49</v>
      </c>
      <c r="C93" t="s">
        <v>12</v>
      </c>
      <c r="D93">
        <v>1699</v>
      </c>
      <c r="E93" s="1">
        <v>44135</v>
      </c>
    </row>
    <row r="94" spans="1:5" x14ac:dyDescent="0.25">
      <c r="A94" t="s">
        <v>14</v>
      </c>
      <c r="B94" t="s">
        <v>59</v>
      </c>
      <c r="C94" t="s">
        <v>25</v>
      </c>
      <c r="D94">
        <v>735</v>
      </c>
      <c r="E94" s="1">
        <v>44142</v>
      </c>
    </row>
    <row r="95" spans="1:5" x14ac:dyDescent="0.25">
      <c r="A95" t="s">
        <v>14</v>
      </c>
      <c r="B95" t="s">
        <v>15</v>
      </c>
      <c r="C95" t="s">
        <v>12</v>
      </c>
      <c r="D95">
        <v>640</v>
      </c>
      <c r="E95" s="1">
        <v>44148</v>
      </c>
    </row>
    <row r="96" spans="1:5" x14ac:dyDescent="0.25">
      <c r="A96" t="s">
        <v>14</v>
      </c>
      <c r="B96" t="s">
        <v>15</v>
      </c>
      <c r="C96" t="s">
        <v>12</v>
      </c>
      <c r="D96">
        <v>641</v>
      </c>
      <c r="E96" s="1">
        <v>44149</v>
      </c>
    </row>
    <row r="97" spans="1:5" x14ac:dyDescent="0.25">
      <c r="A97" t="s">
        <v>14</v>
      </c>
      <c r="B97" t="s">
        <v>15</v>
      </c>
      <c r="C97" t="s">
        <v>12</v>
      </c>
      <c r="D97">
        <v>649</v>
      </c>
      <c r="E97" s="1">
        <v>44150</v>
      </c>
    </row>
    <row r="98" spans="1:5" x14ac:dyDescent="0.25">
      <c r="A98" t="s">
        <v>14</v>
      </c>
      <c r="B98" t="s">
        <v>56</v>
      </c>
      <c r="C98" t="s">
        <v>12</v>
      </c>
      <c r="D98">
        <v>903</v>
      </c>
      <c r="E98" s="1">
        <v>44156</v>
      </c>
    </row>
    <row r="99" spans="1:5" x14ac:dyDescent="0.25">
      <c r="A99" t="s">
        <v>14</v>
      </c>
      <c r="B99" t="s">
        <v>51</v>
      </c>
      <c r="C99" t="s">
        <v>12</v>
      </c>
      <c r="D99">
        <v>1178</v>
      </c>
      <c r="E99" s="1">
        <v>44163</v>
      </c>
    </row>
    <row r="100" spans="1:5" x14ac:dyDescent="0.25">
      <c r="A100" t="s">
        <v>14</v>
      </c>
      <c r="B100" t="s">
        <v>38</v>
      </c>
      <c r="C100" t="s">
        <v>12</v>
      </c>
      <c r="D100">
        <v>1434</v>
      </c>
      <c r="E100" s="1">
        <v>44170</v>
      </c>
    </row>
    <row r="101" spans="1:5" x14ac:dyDescent="0.25">
      <c r="A101" t="s">
        <v>14</v>
      </c>
      <c r="B101" t="s">
        <v>15</v>
      </c>
      <c r="C101" t="s">
        <v>12</v>
      </c>
      <c r="D101">
        <v>642</v>
      </c>
      <c r="E101" s="1">
        <v>44176</v>
      </c>
    </row>
    <row r="102" spans="1:5" x14ac:dyDescent="0.25">
      <c r="A102" t="s">
        <v>14</v>
      </c>
      <c r="B102" t="s">
        <v>15</v>
      </c>
      <c r="C102" t="s">
        <v>12</v>
      </c>
      <c r="D102">
        <v>643</v>
      </c>
      <c r="E102" s="1">
        <v>44177</v>
      </c>
    </row>
    <row r="103" spans="1:5" x14ac:dyDescent="0.25">
      <c r="A103" t="s">
        <v>14</v>
      </c>
      <c r="B103" t="s">
        <v>55</v>
      </c>
      <c r="C103" t="s">
        <v>12</v>
      </c>
      <c r="D103">
        <v>439</v>
      </c>
      <c r="E103" s="1">
        <v>44184</v>
      </c>
    </row>
    <row r="104" spans="1:5" x14ac:dyDescent="0.25">
      <c r="A104" t="s">
        <v>14</v>
      </c>
      <c r="B104" t="s">
        <v>47</v>
      </c>
      <c r="C104" t="s">
        <v>12</v>
      </c>
      <c r="D104">
        <v>994</v>
      </c>
      <c r="E104" s="1">
        <v>44191</v>
      </c>
    </row>
    <row r="105" spans="1:5" x14ac:dyDescent="0.25">
      <c r="A105" t="s">
        <v>14</v>
      </c>
      <c r="B105" t="s">
        <v>54</v>
      </c>
      <c r="C105" t="s">
        <v>12</v>
      </c>
      <c r="D105">
        <v>672</v>
      </c>
      <c r="E105" s="1">
        <v>44192</v>
      </c>
    </row>
    <row r="106" spans="1:5" x14ac:dyDescent="0.25">
      <c r="A106" t="s">
        <v>14</v>
      </c>
      <c r="B106" t="s">
        <v>47</v>
      </c>
      <c r="C106" t="s">
        <v>12</v>
      </c>
      <c r="D106">
        <v>993</v>
      </c>
      <c r="E106" s="1">
        <v>44192</v>
      </c>
    </row>
    <row r="107" spans="1:5" x14ac:dyDescent="0.25">
      <c r="A107" t="s">
        <v>14</v>
      </c>
      <c r="B107" t="s">
        <v>22</v>
      </c>
      <c r="C107" t="s">
        <v>25</v>
      </c>
      <c r="D107">
        <v>12751</v>
      </c>
      <c r="E107" s="1">
        <v>43921</v>
      </c>
    </row>
    <row r="108" spans="1:5" x14ac:dyDescent="0.25">
      <c r="A108" t="s">
        <v>14</v>
      </c>
      <c r="B108" t="s">
        <v>18</v>
      </c>
      <c r="C108" t="s">
        <v>12</v>
      </c>
      <c r="D108">
        <v>693</v>
      </c>
      <c r="E108" s="1">
        <v>43928</v>
      </c>
    </row>
    <row r="109" spans="1:5" x14ac:dyDescent="0.25">
      <c r="A109" t="s">
        <v>14</v>
      </c>
      <c r="B109" t="s">
        <v>71</v>
      </c>
      <c r="C109" t="s">
        <v>25</v>
      </c>
      <c r="D109">
        <v>1339</v>
      </c>
      <c r="E109" s="1">
        <v>43928</v>
      </c>
    </row>
    <row r="110" spans="1:5" x14ac:dyDescent="0.25">
      <c r="A110" t="s">
        <v>14</v>
      </c>
      <c r="B110" t="s">
        <v>23</v>
      </c>
      <c r="C110" t="s">
        <v>12</v>
      </c>
      <c r="D110">
        <v>1482</v>
      </c>
      <c r="E110" s="1">
        <v>43928</v>
      </c>
    </row>
    <row r="111" spans="1:5" x14ac:dyDescent="0.25">
      <c r="A111" t="s">
        <v>14</v>
      </c>
      <c r="B111" t="s">
        <v>43</v>
      </c>
      <c r="C111" t="s">
        <v>25</v>
      </c>
      <c r="D111">
        <v>13757</v>
      </c>
      <c r="E111" s="1">
        <v>43929</v>
      </c>
    </row>
    <row r="112" spans="1:5" x14ac:dyDescent="0.25">
      <c r="A112" t="s">
        <v>14</v>
      </c>
      <c r="B112" t="s">
        <v>8</v>
      </c>
      <c r="C112" t="s">
        <v>25</v>
      </c>
      <c r="D112">
        <v>605</v>
      </c>
      <c r="E112" s="1">
        <v>43929</v>
      </c>
    </row>
    <row r="113" spans="1:5" x14ac:dyDescent="0.25">
      <c r="A113" t="s">
        <v>14</v>
      </c>
      <c r="B113" t="s">
        <v>72</v>
      </c>
      <c r="C113" t="s">
        <v>25</v>
      </c>
      <c r="D113">
        <v>946</v>
      </c>
      <c r="E113" s="1">
        <v>43929</v>
      </c>
    </row>
    <row r="114" spans="1:5" hidden="1" x14ac:dyDescent="0.25">
      <c r="A114" t="s">
        <v>33</v>
      </c>
      <c r="B114" t="s">
        <v>47</v>
      </c>
      <c r="C114" t="s">
        <v>25</v>
      </c>
      <c r="D114">
        <v>9994</v>
      </c>
      <c r="E114" s="1">
        <v>43929</v>
      </c>
    </row>
    <row r="115" spans="1:5" x14ac:dyDescent="0.25">
      <c r="A115" t="s">
        <v>14</v>
      </c>
      <c r="B115" t="s">
        <v>61</v>
      </c>
      <c r="C115" t="s">
        <v>12</v>
      </c>
      <c r="D115">
        <v>1625</v>
      </c>
      <c r="E115" s="1">
        <v>43930</v>
      </c>
    </row>
    <row r="116" spans="1:5" x14ac:dyDescent="0.25">
      <c r="A116" t="s">
        <v>14</v>
      </c>
      <c r="B116" t="s">
        <v>49</v>
      </c>
      <c r="C116" t="s">
        <v>12</v>
      </c>
      <c r="D116">
        <v>1696</v>
      </c>
      <c r="E116" s="1">
        <v>43930</v>
      </c>
    </row>
    <row r="117" spans="1:5" x14ac:dyDescent="0.25">
      <c r="A117" t="s">
        <v>14</v>
      </c>
      <c r="B117" t="s">
        <v>73</v>
      </c>
      <c r="C117" t="s">
        <v>25</v>
      </c>
      <c r="D117">
        <v>11864</v>
      </c>
      <c r="E117" s="1">
        <v>44026</v>
      </c>
    </row>
    <row r="118" spans="1:5" hidden="1" x14ac:dyDescent="0.25">
      <c r="A118" t="s">
        <v>33</v>
      </c>
      <c r="B118" t="s">
        <v>73</v>
      </c>
      <c r="C118" t="s">
        <v>25</v>
      </c>
      <c r="D118">
        <v>99987</v>
      </c>
      <c r="E118" s="1">
        <v>43930</v>
      </c>
    </row>
    <row r="119" spans="1:5" x14ac:dyDescent="0.25">
      <c r="A119" t="s">
        <v>14</v>
      </c>
      <c r="B119" t="s">
        <v>23</v>
      </c>
      <c r="C119" t="s">
        <v>25</v>
      </c>
      <c r="D119">
        <v>1520</v>
      </c>
      <c r="E119" s="1">
        <v>44185</v>
      </c>
    </row>
    <row r="120" spans="1:5" hidden="1" x14ac:dyDescent="0.25">
      <c r="A120" t="s">
        <v>21</v>
      </c>
      <c r="B120" t="s">
        <v>20</v>
      </c>
      <c r="C120" t="s">
        <v>12</v>
      </c>
      <c r="D120">
        <v>11670</v>
      </c>
      <c r="E120" s="1">
        <v>44185</v>
      </c>
    </row>
    <row r="121" spans="1:5" x14ac:dyDescent="0.25">
      <c r="A121" t="s">
        <v>14</v>
      </c>
      <c r="B121" t="s">
        <v>22</v>
      </c>
      <c r="C121" t="s">
        <v>12</v>
      </c>
      <c r="D121">
        <v>742</v>
      </c>
      <c r="E121" s="1">
        <v>44186</v>
      </c>
    </row>
    <row r="122" spans="1:5" x14ac:dyDescent="0.25">
      <c r="A122" t="s">
        <v>14</v>
      </c>
      <c r="B122" t="s">
        <v>36</v>
      </c>
      <c r="C122" t="s">
        <v>12</v>
      </c>
      <c r="D122">
        <v>10180</v>
      </c>
      <c r="E122" s="1">
        <v>44186</v>
      </c>
    </row>
    <row r="123" spans="1:5" hidden="1" x14ac:dyDescent="0.25">
      <c r="A123" t="s">
        <v>21</v>
      </c>
      <c r="B123" t="s">
        <v>28</v>
      </c>
      <c r="C123" t="s">
        <v>12</v>
      </c>
      <c r="D123">
        <v>11651</v>
      </c>
      <c r="E123" s="1">
        <v>44179</v>
      </c>
    </row>
    <row r="124" spans="1:5" hidden="1" x14ac:dyDescent="0.25">
      <c r="A124" t="s">
        <v>21</v>
      </c>
      <c r="B124" t="s">
        <v>22</v>
      </c>
      <c r="C124" t="s">
        <v>12</v>
      </c>
      <c r="D124">
        <v>1488</v>
      </c>
      <c r="E124" s="1">
        <v>43833</v>
      </c>
    </row>
    <row r="125" spans="1:5" hidden="1" x14ac:dyDescent="0.25">
      <c r="A125" t="s">
        <v>33</v>
      </c>
      <c r="B125" t="s">
        <v>73</v>
      </c>
      <c r="C125" t="s">
        <v>25</v>
      </c>
      <c r="D125">
        <v>9996</v>
      </c>
      <c r="E125" s="1">
        <v>43832</v>
      </c>
    </row>
    <row r="126" spans="1:5" hidden="1" x14ac:dyDescent="0.25">
      <c r="A126" t="s">
        <v>33</v>
      </c>
      <c r="B126" t="s">
        <v>23</v>
      </c>
      <c r="C126" t="s">
        <v>25</v>
      </c>
      <c r="D126">
        <v>9997</v>
      </c>
      <c r="E126" s="1">
        <v>43833</v>
      </c>
    </row>
    <row r="127" spans="1:5" x14ac:dyDescent="0.25">
      <c r="A127" t="s">
        <v>14</v>
      </c>
      <c r="B127" t="s">
        <v>51</v>
      </c>
      <c r="C127" t="s">
        <v>12</v>
      </c>
      <c r="D127">
        <v>10181</v>
      </c>
      <c r="E127" s="1">
        <v>44194</v>
      </c>
    </row>
    <row r="128" spans="1:5" hidden="1" x14ac:dyDescent="0.25">
      <c r="A128" t="s">
        <v>144</v>
      </c>
      <c r="B128" t="s">
        <v>23</v>
      </c>
      <c r="C128" t="s">
        <v>25</v>
      </c>
      <c r="D128">
        <v>99993</v>
      </c>
      <c r="E128" s="1">
        <v>44112</v>
      </c>
    </row>
    <row r="129" spans="1:5" hidden="1" x14ac:dyDescent="0.25">
      <c r="A129" t="s">
        <v>144</v>
      </c>
      <c r="B129" t="s">
        <v>23</v>
      </c>
      <c r="C129" t="s">
        <v>25</v>
      </c>
      <c r="D129">
        <v>99989</v>
      </c>
      <c r="E129" s="1">
        <v>44119</v>
      </c>
    </row>
    <row r="130" spans="1:5" hidden="1" x14ac:dyDescent="0.25">
      <c r="A130" t="s">
        <v>144</v>
      </c>
      <c r="B130" t="s">
        <v>73</v>
      </c>
      <c r="C130" t="s">
        <v>25</v>
      </c>
      <c r="D130">
        <v>99990</v>
      </c>
      <c r="E130" s="1">
        <v>44126</v>
      </c>
    </row>
    <row r="131" spans="1:5" hidden="1" x14ac:dyDescent="0.25">
      <c r="A131" t="s">
        <v>144</v>
      </c>
      <c r="B131" t="s">
        <v>23</v>
      </c>
      <c r="C131" t="s">
        <v>25</v>
      </c>
      <c r="D131">
        <v>99991</v>
      </c>
      <c r="E131" s="1">
        <v>44133</v>
      </c>
    </row>
    <row r="132" spans="1:5" hidden="1" x14ac:dyDescent="0.25">
      <c r="A132" t="s">
        <v>144</v>
      </c>
      <c r="B132" t="s">
        <v>47</v>
      </c>
      <c r="C132" t="s">
        <v>25</v>
      </c>
      <c r="D132">
        <v>99992</v>
      </c>
      <c r="E132" s="1">
        <v>44140</v>
      </c>
    </row>
    <row r="133" spans="1:5" x14ac:dyDescent="0.25">
      <c r="A133" t="s">
        <v>14</v>
      </c>
      <c r="B133" t="s">
        <v>8</v>
      </c>
      <c r="C133" t="s">
        <v>12</v>
      </c>
      <c r="D133">
        <v>598</v>
      </c>
      <c r="E133" s="1">
        <v>43831</v>
      </c>
    </row>
    <row r="134" spans="1:5" x14ac:dyDescent="0.25">
      <c r="A134" t="s">
        <v>14</v>
      </c>
      <c r="B134" t="s">
        <v>18</v>
      </c>
      <c r="C134" t="s">
        <v>12</v>
      </c>
      <c r="D134">
        <v>692</v>
      </c>
      <c r="E134" s="1">
        <v>43831</v>
      </c>
    </row>
    <row r="135" spans="1:5" x14ac:dyDescent="0.25">
      <c r="A135" t="s">
        <v>14</v>
      </c>
      <c r="B135" t="s">
        <v>23</v>
      </c>
      <c r="C135" t="s">
        <v>25</v>
      </c>
      <c r="D135">
        <v>1553</v>
      </c>
      <c r="E135" s="1">
        <v>43831</v>
      </c>
    </row>
    <row r="136" spans="1:5" x14ac:dyDescent="0.25">
      <c r="A136" t="s">
        <v>14</v>
      </c>
      <c r="B136" t="s">
        <v>41</v>
      </c>
      <c r="C136" t="s">
        <v>12</v>
      </c>
      <c r="D136">
        <v>1327</v>
      </c>
      <c r="E136" s="1">
        <v>43835</v>
      </c>
    </row>
    <row r="137" spans="1:5" x14ac:dyDescent="0.25">
      <c r="A137" t="s">
        <v>14</v>
      </c>
      <c r="B137" t="s">
        <v>23</v>
      </c>
      <c r="C137" t="s">
        <v>25</v>
      </c>
      <c r="D137">
        <v>11830</v>
      </c>
      <c r="E137" s="1">
        <v>43887</v>
      </c>
    </row>
    <row r="138" spans="1:5" hidden="1" x14ac:dyDescent="0.25">
      <c r="A138" t="s">
        <v>21</v>
      </c>
      <c r="B138" t="s">
        <v>50</v>
      </c>
      <c r="C138" t="s">
        <v>12</v>
      </c>
      <c r="D138">
        <v>11598</v>
      </c>
      <c r="E138" s="1">
        <v>43906</v>
      </c>
    </row>
    <row r="139" spans="1:5" hidden="1" x14ac:dyDescent="0.25">
      <c r="A139" t="s">
        <v>21</v>
      </c>
      <c r="B139" t="s">
        <v>79</v>
      </c>
      <c r="C139" t="s">
        <v>25</v>
      </c>
      <c r="D139">
        <v>11868</v>
      </c>
      <c r="E139" s="1">
        <v>43920</v>
      </c>
    </row>
    <row r="140" spans="1:5" hidden="1" x14ac:dyDescent="0.25">
      <c r="A140" t="s">
        <v>21</v>
      </c>
      <c r="B140" t="s">
        <v>36</v>
      </c>
      <c r="C140" t="s">
        <v>25</v>
      </c>
      <c r="D140">
        <v>791</v>
      </c>
      <c r="E140" s="1">
        <v>44054</v>
      </c>
    </row>
    <row r="141" spans="1:5" hidden="1" x14ac:dyDescent="0.25">
      <c r="A141" t="s">
        <v>21</v>
      </c>
      <c r="B141" t="s">
        <v>28</v>
      </c>
      <c r="C141" t="s">
        <v>12</v>
      </c>
      <c r="D141">
        <v>14285</v>
      </c>
      <c r="E141" s="1">
        <v>43836</v>
      </c>
    </row>
    <row r="142" spans="1:5" hidden="1" x14ac:dyDescent="0.25">
      <c r="A142" t="s">
        <v>21</v>
      </c>
      <c r="B142" t="s">
        <v>54</v>
      </c>
      <c r="C142" t="s">
        <v>12</v>
      </c>
      <c r="D142">
        <v>1330</v>
      </c>
      <c r="E142" s="1">
        <v>43836</v>
      </c>
    </row>
    <row r="143" spans="1:5" x14ac:dyDescent="0.25">
      <c r="A143" t="s">
        <v>14</v>
      </c>
      <c r="B143" t="s">
        <v>43</v>
      </c>
      <c r="C143" t="s">
        <v>25</v>
      </c>
      <c r="D143">
        <v>1032</v>
      </c>
      <c r="E143" s="1">
        <v>43836</v>
      </c>
    </row>
    <row r="144" spans="1:5" hidden="1" x14ac:dyDescent="0.25">
      <c r="A144" t="s">
        <v>21</v>
      </c>
      <c r="B144" t="s">
        <v>36</v>
      </c>
      <c r="C144" t="s">
        <v>12</v>
      </c>
      <c r="D144">
        <v>14251</v>
      </c>
      <c r="E144" s="1">
        <v>43837</v>
      </c>
    </row>
    <row r="145" spans="1:5" hidden="1" x14ac:dyDescent="0.25">
      <c r="A145" t="s">
        <v>33</v>
      </c>
      <c r="B145" t="s">
        <v>43</v>
      </c>
      <c r="C145" t="s">
        <v>25</v>
      </c>
      <c r="D145">
        <v>11899</v>
      </c>
      <c r="E145" s="1">
        <v>44184</v>
      </c>
    </row>
    <row r="146" spans="1:5" hidden="1" x14ac:dyDescent="0.25">
      <c r="A146" t="s">
        <v>21</v>
      </c>
      <c r="B146" t="s">
        <v>57</v>
      </c>
      <c r="C146" t="s">
        <v>12</v>
      </c>
      <c r="D146">
        <v>11597</v>
      </c>
      <c r="E146" s="1">
        <v>43837</v>
      </c>
    </row>
    <row r="147" spans="1:5" hidden="1" x14ac:dyDescent="0.25">
      <c r="A147" t="s">
        <v>21</v>
      </c>
      <c r="B147" t="s">
        <v>52</v>
      </c>
      <c r="C147" t="s">
        <v>12</v>
      </c>
      <c r="D147">
        <v>13354</v>
      </c>
      <c r="E147" s="1">
        <v>43838</v>
      </c>
    </row>
    <row r="148" spans="1:5" hidden="1" x14ac:dyDescent="0.25">
      <c r="A148" t="s">
        <v>21</v>
      </c>
      <c r="B148" t="s">
        <v>28</v>
      </c>
      <c r="C148" t="s">
        <v>12</v>
      </c>
      <c r="D148">
        <v>11843</v>
      </c>
      <c r="E148" s="1">
        <v>43849</v>
      </c>
    </row>
    <row r="149" spans="1:5" hidden="1" x14ac:dyDescent="0.25">
      <c r="A149" t="s">
        <v>33</v>
      </c>
      <c r="B149" t="s">
        <v>47</v>
      </c>
      <c r="C149" t="s">
        <v>25</v>
      </c>
      <c r="D149">
        <v>12672</v>
      </c>
      <c r="E149" s="1">
        <v>43838</v>
      </c>
    </row>
    <row r="150" spans="1:5" x14ac:dyDescent="0.25">
      <c r="A150" t="s">
        <v>14</v>
      </c>
      <c r="B150" t="s">
        <v>8</v>
      </c>
      <c r="C150" t="s">
        <v>12</v>
      </c>
      <c r="D150">
        <v>621</v>
      </c>
      <c r="E150" s="1">
        <v>43839</v>
      </c>
    </row>
    <row r="151" spans="1:5" x14ac:dyDescent="0.25">
      <c r="A151" t="s">
        <v>14</v>
      </c>
      <c r="B151" t="s">
        <v>44</v>
      </c>
      <c r="C151" t="s">
        <v>12</v>
      </c>
      <c r="D151">
        <v>996</v>
      </c>
      <c r="E151" s="1">
        <v>43839</v>
      </c>
    </row>
    <row r="152" spans="1:5" x14ac:dyDescent="0.25">
      <c r="A152" t="s">
        <v>14</v>
      </c>
      <c r="B152" t="s">
        <v>23</v>
      </c>
      <c r="C152" t="s">
        <v>25</v>
      </c>
      <c r="D152">
        <v>1770</v>
      </c>
      <c r="E152" s="1">
        <v>44161</v>
      </c>
    </row>
    <row r="153" spans="1:5" hidden="1" x14ac:dyDescent="0.25">
      <c r="A153" t="s">
        <v>33</v>
      </c>
      <c r="B153" t="s">
        <v>73</v>
      </c>
      <c r="C153" t="s">
        <v>25</v>
      </c>
      <c r="D153">
        <v>12673</v>
      </c>
      <c r="E153" s="1">
        <v>43839</v>
      </c>
    </row>
    <row r="154" spans="1:5" x14ac:dyDescent="0.25">
      <c r="A154" t="s">
        <v>14</v>
      </c>
      <c r="B154" t="s">
        <v>45</v>
      </c>
      <c r="C154" t="s">
        <v>12</v>
      </c>
      <c r="D154">
        <v>1279</v>
      </c>
      <c r="E154" s="1">
        <v>43840</v>
      </c>
    </row>
    <row r="155" spans="1:5" x14ac:dyDescent="0.25">
      <c r="A155" t="s">
        <v>14</v>
      </c>
      <c r="B155" t="s">
        <v>36</v>
      </c>
      <c r="C155" t="s">
        <v>25</v>
      </c>
      <c r="D155">
        <v>1102</v>
      </c>
      <c r="E155" s="1">
        <v>43840</v>
      </c>
    </row>
    <row r="156" spans="1:5" x14ac:dyDescent="0.25">
      <c r="A156" t="s">
        <v>14</v>
      </c>
      <c r="B156" t="s">
        <v>46</v>
      </c>
      <c r="C156" t="s">
        <v>12</v>
      </c>
      <c r="D156">
        <v>1442</v>
      </c>
      <c r="E156" s="1">
        <v>43840</v>
      </c>
    </row>
    <row r="157" spans="1:5" hidden="1" x14ac:dyDescent="0.25">
      <c r="A157" t="s">
        <v>33</v>
      </c>
      <c r="B157" t="s">
        <v>43</v>
      </c>
      <c r="C157" t="s">
        <v>25</v>
      </c>
      <c r="D157">
        <v>12674</v>
      </c>
      <c r="E157" s="1">
        <v>43840</v>
      </c>
    </row>
    <row r="158" spans="1:5" x14ac:dyDescent="0.25">
      <c r="A158" t="s">
        <v>14</v>
      </c>
      <c r="B158" t="s">
        <v>36</v>
      </c>
      <c r="C158" t="s">
        <v>25</v>
      </c>
      <c r="D158">
        <v>1031</v>
      </c>
      <c r="E158" s="1">
        <v>43841</v>
      </c>
    </row>
    <row r="159" spans="1:5" x14ac:dyDescent="0.25">
      <c r="A159" t="s">
        <v>14</v>
      </c>
      <c r="B159" t="s">
        <v>48</v>
      </c>
      <c r="C159" t="s">
        <v>12</v>
      </c>
      <c r="D159">
        <v>647</v>
      </c>
      <c r="E159" s="1">
        <v>43841</v>
      </c>
    </row>
    <row r="160" spans="1:5" x14ac:dyDescent="0.25">
      <c r="A160" t="s">
        <v>14</v>
      </c>
      <c r="B160" t="s">
        <v>49</v>
      </c>
      <c r="C160" t="s">
        <v>12</v>
      </c>
      <c r="D160">
        <v>1690</v>
      </c>
      <c r="E160" s="1">
        <v>43841</v>
      </c>
    </row>
    <row r="161" spans="1:5" hidden="1" x14ac:dyDescent="0.25">
      <c r="A161" t="s">
        <v>21</v>
      </c>
      <c r="B161" t="s">
        <v>20</v>
      </c>
      <c r="C161" t="s">
        <v>12</v>
      </c>
      <c r="D161">
        <v>11584</v>
      </c>
      <c r="E161" s="1">
        <v>44165</v>
      </c>
    </row>
    <row r="162" spans="1:5" x14ac:dyDescent="0.25">
      <c r="A162" t="s">
        <v>14</v>
      </c>
      <c r="B162" t="s">
        <v>50</v>
      </c>
      <c r="C162" t="s">
        <v>12</v>
      </c>
      <c r="D162">
        <v>960</v>
      </c>
      <c r="E162" s="1">
        <v>43842</v>
      </c>
    </row>
    <row r="163" spans="1:5" hidden="1" x14ac:dyDescent="0.25">
      <c r="A163" t="s">
        <v>21</v>
      </c>
      <c r="B163" t="s">
        <v>54</v>
      </c>
      <c r="C163" t="s">
        <v>12</v>
      </c>
      <c r="D163">
        <v>12374</v>
      </c>
      <c r="E163" s="1">
        <v>43892</v>
      </c>
    </row>
    <row r="164" spans="1:5" x14ac:dyDescent="0.25">
      <c r="A164" t="s">
        <v>14</v>
      </c>
      <c r="B164" t="s">
        <v>41</v>
      </c>
      <c r="C164" t="s">
        <v>12</v>
      </c>
      <c r="D164">
        <v>1322</v>
      </c>
      <c r="E164" s="1">
        <v>43845</v>
      </c>
    </row>
    <row r="165" spans="1:5" x14ac:dyDescent="0.25">
      <c r="A165" t="s">
        <v>14</v>
      </c>
      <c r="B165" t="s">
        <v>43</v>
      </c>
      <c r="C165" t="s">
        <v>25</v>
      </c>
      <c r="D165">
        <v>1037</v>
      </c>
      <c r="E165" s="1">
        <v>43843</v>
      </c>
    </row>
    <row r="166" spans="1:5" hidden="1" x14ac:dyDescent="0.25">
      <c r="A166" t="s">
        <v>21</v>
      </c>
      <c r="B166" t="s">
        <v>43</v>
      </c>
      <c r="C166" t="s">
        <v>25</v>
      </c>
      <c r="D166">
        <v>1567</v>
      </c>
      <c r="E166" s="1">
        <v>43849</v>
      </c>
    </row>
    <row r="167" spans="1:5" hidden="1" x14ac:dyDescent="0.25">
      <c r="A167" t="s">
        <v>21</v>
      </c>
      <c r="B167" t="s">
        <v>73</v>
      </c>
      <c r="C167" t="s">
        <v>25</v>
      </c>
      <c r="D167">
        <v>11832</v>
      </c>
      <c r="E167" s="1">
        <v>43844</v>
      </c>
    </row>
    <row r="168" spans="1:5" hidden="1" x14ac:dyDescent="0.25">
      <c r="A168" t="s">
        <v>21</v>
      </c>
      <c r="B168" t="s">
        <v>18</v>
      </c>
      <c r="C168" t="s">
        <v>12</v>
      </c>
      <c r="D168">
        <v>13181</v>
      </c>
      <c r="E168" s="1">
        <v>43844</v>
      </c>
    </row>
    <row r="169" spans="1:5" x14ac:dyDescent="0.25">
      <c r="A169" t="s">
        <v>14</v>
      </c>
      <c r="B169" t="s">
        <v>36</v>
      </c>
      <c r="C169" t="s">
        <v>25</v>
      </c>
      <c r="D169">
        <v>1803</v>
      </c>
      <c r="E169" s="1">
        <v>44060</v>
      </c>
    </row>
    <row r="170" spans="1:5" hidden="1" x14ac:dyDescent="0.25">
      <c r="A170" t="s">
        <v>21</v>
      </c>
      <c r="B170" t="s">
        <v>31</v>
      </c>
      <c r="C170" t="s">
        <v>12</v>
      </c>
      <c r="D170">
        <v>785</v>
      </c>
      <c r="E170" s="1">
        <v>43915</v>
      </c>
    </row>
    <row r="171" spans="1:5" x14ac:dyDescent="0.25">
      <c r="A171" t="s">
        <v>14</v>
      </c>
      <c r="B171" t="s">
        <v>51</v>
      </c>
      <c r="C171" t="s">
        <v>12</v>
      </c>
      <c r="D171">
        <v>1154</v>
      </c>
      <c r="E171" s="1">
        <v>43845</v>
      </c>
    </row>
    <row r="172" spans="1:5" hidden="1" x14ac:dyDescent="0.25">
      <c r="A172" t="s">
        <v>33</v>
      </c>
      <c r="B172" t="s">
        <v>23</v>
      </c>
      <c r="C172" t="s">
        <v>25</v>
      </c>
      <c r="D172">
        <v>12676</v>
      </c>
      <c r="E172" s="1">
        <v>43845</v>
      </c>
    </row>
    <row r="173" spans="1:5" x14ac:dyDescent="0.25">
      <c r="A173" t="s">
        <v>14</v>
      </c>
      <c r="B173" t="s">
        <v>52</v>
      </c>
      <c r="C173" t="s">
        <v>12</v>
      </c>
      <c r="D173">
        <v>1120</v>
      </c>
      <c r="E173" s="1">
        <v>43846</v>
      </c>
    </row>
    <row r="174" spans="1:5" x14ac:dyDescent="0.25">
      <c r="A174" t="s">
        <v>14</v>
      </c>
      <c r="B174" t="s">
        <v>53</v>
      </c>
      <c r="C174" t="s">
        <v>12</v>
      </c>
      <c r="D174">
        <v>12739</v>
      </c>
      <c r="E174" s="1">
        <v>43846</v>
      </c>
    </row>
    <row r="175" spans="1:5" x14ac:dyDescent="0.25">
      <c r="A175" t="s">
        <v>14</v>
      </c>
      <c r="B175" t="s">
        <v>39</v>
      </c>
      <c r="C175" t="s">
        <v>12</v>
      </c>
      <c r="D175">
        <v>1708</v>
      </c>
      <c r="E175" s="1">
        <v>43846</v>
      </c>
    </row>
    <row r="176" spans="1:5" hidden="1" x14ac:dyDescent="0.25">
      <c r="A176" t="s">
        <v>33</v>
      </c>
      <c r="B176" t="s">
        <v>31</v>
      </c>
      <c r="C176" t="s">
        <v>25</v>
      </c>
      <c r="D176">
        <v>12677</v>
      </c>
      <c r="E176" s="1">
        <v>43846</v>
      </c>
    </row>
    <row r="177" spans="1:5" x14ac:dyDescent="0.25">
      <c r="A177" t="s">
        <v>14</v>
      </c>
      <c r="B177" t="s">
        <v>54</v>
      </c>
      <c r="C177" t="s">
        <v>12</v>
      </c>
      <c r="D177">
        <v>1205</v>
      </c>
      <c r="E177" s="1">
        <v>43847</v>
      </c>
    </row>
    <row r="178" spans="1:5" x14ac:dyDescent="0.25">
      <c r="A178" t="s">
        <v>14</v>
      </c>
      <c r="B178" t="s">
        <v>36</v>
      </c>
      <c r="C178" t="s">
        <v>25</v>
      </c>
      <c r="D178">
        <v>1103</v>
      </c>
      <c r="E178" s="1">
        <v>43847</v>
      </c>
    </row>
    <row r="179" spans="1:5" x14ac:dyDescent="0.25">
      <c r="A179" t="s">
        <v>14</v>
      </c>
      <c r="B179" t="s">
        <v>22</v>
      </c>
      <c r="C179" t="s">
        <v>12</v>
      </c>
      <c r="D179">
        <v>741</v>
      </c>
      <c r="E179" s="1">
        <v>43847</v>
      </c>
    </row>
    <row r="180" spans="1:5" hidden="1" x14ac:dyDescent="0.25">
      <c r="A180" t="s">
        <v>33</v>
      </c>
      <c r="B180" t="s">
        <v>31</v>
      </c>
      <c r="C180" t="s">
        <v>25</v>
      </c>
      <c r="D180">
        <v>12678</v>
      </c>
      <c r="E180" s="1">
        <v>43847</v>
      </c>
    </row>
    <row r="181" spans="1:5" x14ac:dyDescent="0.25">
      <c r="A181" t="s">
        <v>14</v>
      </c>
      <c r="B181" t="s">
        <v>56</v>
      </c>
      <c r="C181" t="s">
        <v>12</v>
      </c>
      <c r="D181">
        <v>871</v>
      </c>
      <c r="E181" s="1">
        <v>43848</v>
      </c>
    </row>
    <row r="182" spans="1:5" x14ac:dyDescent="0.25">
      <c r="A182" t="s">
        <v>14</v>
      </c>
      <c r="B182" t="s">
        <v>36</v>
      </c>
      <c r="C182" t="s">
        <v>25</v>
      </c>
      <c r="D182">
        <v>1038</v>
      </c>
      <c r="E182" s="1">
        <v>43848</v>
      </c>
    </row>
    <row r="183" spans="1:5" x14ac:dyDescent="0.25">
      <c r="A183" t="s">
        <v>14</v>
      </c>
      <c r="B183" t="s">
        <v>57</v>
      </c>
      <c r="C183" t="s">
        <v>12</v>
      </c>
      <c r="D183">
        <v>1584</v>
      </c>
      <c r="E183" s="1">
        <v>43848</v>
      </c>
    </row>
    <row r="184" spans="1:5" x14ac:dyDescent="0.25">
      <c r="A184" t="s">
        <v>14</v>
      </c>
      <c r="B184" t="s">
        <v>61</v>
      </c>
      <c r="C184" t="s">
        <v>12</v>
      </c>
      <c r="D184">
        <v>1611</v>
      </c>
      <c r="E184" s="1">
        <v>43884</v>
      </c>
    </row>
    <row r="185" spans="1:5" x14ac:dyDescent="0.25">
      <c r="A185" t="s">
        <v>14</v>
      </c>
      <c r="B185" t="s">
        <v>47</v>
      </c>
      <c r="C185" t="s">
        <v>25</v>
      </c>
      <c r="D185">
        <v>978</v>
      </c>
      <c r="E185" s="1">
        <v>44046</v>
      </c>
    </row>
    <row r="186" spans="1:5" hidden="1" x14ac:dyDescent="0.25">
      <c r="A186" t="s">
        <v>21</v>
      </c>
      <c r="B186" t="s">
        <v>31</v>
      </c>
      <c r="C186" t="s">
        <v>12</v>
      </c>
      <c r="D186">
        <v>13179</v>
      </c>
      <c r="E186" s="1">
        <v>43850</v>
      </c>
    </row>
    <row r="187" spans="1:5" x14ac:dyDescent="0.25">
      <c r="A187" t="s">
        <v>14</v>
      </c>
      <c r="B187" t="s">
        <v>31</v>
      </c>
      <c r="C187" t="s">
        <v>12</v>
      </c>
      <c r="D187">
        <v>11903</v>
      </c>
      <c r="E187" s="1">
        <v>43858</v>
      </c>
    </row>
    <row r="188" spans="1:5" x14ac:dyDescent="0.25">
      <c r="A188" t="s">
        <v>14</v>
      </c>
      <c r="B188" t="s">
        <v>43</v>
      </c>
      <c r="C188" t="s">
        <v>25</v>
      </c>
      <c r="D188">
        <v>1802</v>
      </c>
      <c r="E188" s="1">
        <v>43850</v>
      </c>
    </row>
    <row r="189" spans="1:5" x14ac:dyDescent="0.25">
      <c r="A189" t="s">
        <v>14</v>
      </c>
      <c r="B189" t="s">
        <v>44</v>
      </c>
      <c r="C189" t="s">
        <v>12</v>
      </c>
      <c r="D189">
        <v>997</v>
      </c>
      <c r="E189" s="1">
        <v>43851</v>
      </c>
    </row>
    <row r="190" spans="1:5" x14ac:dyDescent="0.25">
      <c r="A190" t="s">
        <v>14</v>
      </c>
      <c r="B190" t="s">
        <v>23</v>
      </c>
      <c r="C190" t="s">
        <v>25</v>
      </c>
      <c r="D190">
        <v>1476</v>
      </c>
      <c r="E190" s="1">
        <v>43843</v>
      </c>
    </row>
    <row r="191" spans="1:5" hidden="1" x14ac:dyDescent="0.25">
      <c r="A191" t="s">
        <v>21</v>
      </c>
      <c r="B191" t="s">
        <v>47</v>
      </c>
      <c r="C191" t="s">
        <v>25</v>
      </c>
      <c r="D191">
        <v>12030</v>
      </c>
      <c r="E191" s="1">
        <v>43865</v>
      </c>
    </row>
    <row r="192" spans="1:5" x14ac:dyDescent="0.25">
      <c r="A192" t="s">
        <v>14</v>
      </c>
      <c r="B192" t="s">
        <v>8</v>
      </c>
      <c r="C192" t="s">
        <v>12</v>
      </c>
      <c r="D192">
        <v>600</v>
      </c>
      <c r="E192" s="1">
        <v>43852</v>
      </c>
    </row>
    <row r="193" spans="1:5" x14ac:dyDescent="0.25">
      <c r="A193" t="s">
        <v>14</v>
      </c>
      <c r="B193" t="s">
        <v>36</v>
      </c>
      <c r="C193" t="s">
        <v>25</v>
      </c>
      <c r="D193">
        <v>1773</v>
      </c>
      <c r="E193" s="1">
        <v>43852</v>
      </c>
    </row>
    <row r="194" spans="1:5" hidden="1" x14ac:dyDescent="0.25">
      <c r="A194" t="s">
        <v>33</v>
      </c>
      <c r="B194" t="s">
        <v>47</v>
      </c>
      <c r="C194" t="s">
        <v>25</v>
      </c>
      <c r="D194">
        <v>12680</v>
      </c>
      <c r="E194" s="1">
        <v>43852</v>
      </c>
    </row>
    <row r="195" spans="1:5" hidden="1" x14ac:dyDescent="0.25">
      <c r="A195" t="s">
        <v>21</v>
      </c>
      <c r="B195" t="s">
        <v>20</v>
      </c>
      <c r="C195" t="s">
        <v>12</v>
      </c>
      <c r="D195">
        <v>11587</v>
      </c>
      <c r="E195" s="1">
        <v>43853</v>
      </c>
    </row>
    <row r="196" spans="1:5" x14ac:dyDescent="0.25">
      <c r="A196" t="s">
        <v>14</v>
      </c>
      <c r="B196" t="s">
        <v>23</v>
      </c>
      <c r="C196" t="s">
        <v>25</v>
      </c>
      <c r="D196">
        <v>1060</v>
      </c>
      <c r="E196" s="1">
        <v>43853</v>
      </c>
    </row>
    <row r="197" spans="1:5" x14ac:dyDescent="0.25">
      <c r="A197" t="s">
        <v>14</v>
      </c>
      <c r="B197" t="s">
        <v>48</v>
      </c>
      <c r="C197" t="s">
        <v>12</v>
      </c>
      <c r="D197">
        <v>1658</v>
      </c>
      <c r="E197" s="1">
        <v>44095</v>
      </c>
    </row>
    <row r="198" spans="1:5" hidden="1" x14ac:dyDescent="0.25">
      <c r="A198" t="s">
        <v>33</v>
      </c>
      <c r="B198" t="s">
        <v>31</v>
      </c>
      <c r="C198" t="s">
        <v>25</v>
      </c>
      <c r="D198">
        <v>12681</v>
      </c>
      <c r="E198" s="1">
        <v>43853</v>
      </c>
    </row>
    <row r="199" spans="1:5" x14ac:dyDescent="0.25">
      <c r="A199" t="s">
        <v>14</v>
      </c>
      <c r="B199" t="s">
        <v>59</v>
      </c>
      <c r="C199" t="s">
        <v>12</v>
      </c>
      <c r="D199">
        <v>1040</v>
      </c>
      <c r="E199" s="1">
        <v>43854</v>
      </c>
    </row>
    <row r="200" spans="1:5" x14ac:dyDescent="0.25">
      <c r="A200" t="s">
        <v>14</v>
      </c>
      <c r="B200" t="s">
        <v>45</v>
      </c>
      <c r="C200" t="s">
        <v>12</v>
      </c>
      <c r="D200">
        <v>943</v>
      </c>
      <c r="E200" s="1">
        <v>43854</v>
      </c>
    </row>
    <row r="201" spans="1:5" x14ac:dyDescent="0.25">
      <c r="A201" t="s">
        <v>14</v>
      </c>
      <c r="B201" t="s">
        <v>36</v>
      </c>
      <c r="C201" t="s">
        <v>25</v>
      </c>
      <c r="D201">
        <v>1104</v>
      </c>
      <c r="E201" s="1">
        <v>43854</v>
      </c>
    </row>
    <row r="202" spans="1:5" hidden="1" x14ac:dyDescent="0.25">
      <c r="A202" t="s">
        <v>33</v>
      </c>
      <c r="B202" t="s">
        <v>43</v>
      </c>
      <c r="C202" t="s">
        <v>25</v>
      </c>
      <c r="D202">
        <v>12682</v>
      </c>
      <c r="E202" s="1">
        <v>43854</v>
      </c>
    </row>
    <row r="203" spans="1:5" x14ac:dyDescent="0.25">
      <c r="A203" t="s">
        <v>14</v>
      </c>
      <c r="B203" t="s">
        <v>59</v>
      </c>
      <c r="C203" t="s">
        <v>12</v>
      </c>
      <c r="D203">
        <v>708</v>
      </c>
      <c r="E203" s="1">
        <v>43855</v>
      </c>
    </row>
    <row r="204" spans="1:5" x14ac:dyDescent="0.25">
      <c r="A204" t="s">
        <v>14</v>
      </c>
      <c r="B204" t="s">
        <v>36</v>
      </c>
      <c r="C204" t="s">
        <v>25</v>
      </c>
      <c r="D204">
        <v>1042</v>
      </c>
      <c r="E204" s="1">
        <v>43855</v>
      </c>
    </row>
    <row r="205" spans="1:5" x14ac:dyDescent="0.25">
      <c r="A205" t="s">
        <v>14</v>
      </c>
      <c r="B205" t="s">
        <v>60</v>
      </c>
      <c r="C205" t="s">
        <v>12</v>
      </c>
      <c r="D205">
        <v>921</v>
      </c>
      <c r="E205" s="1">
        <v>43855</v>
      </c>
    </row>
    <row r="206" spans="1:5" x14ac:dyDescent="0.25">
      <c r="A206" t="s">
        <v>14</v>
      </c>
      <c r="B206" t="s">
        <v>58</v>
      </c>
      <c r="C206" t="s">
        <v>12</v>
      </c>
      <c r="D206">
        <v>813</v>
      </c>
      <c r="E206" s="1">
        <v>43856</v>
      </c>
    </row>
    <row r="207" spans="1:5" x14ac:dyDescent="0.25">
      <c r="A207" t="s">
        <v>14</v>
      </c>
      <c r="B207" t="s">
        <v>46</v>
      </c>
      <c r="C207" t="s">
        <v>12</v>
      </c>
      <c r="D207">
        <v>1191</v>
      </c>
      <c r="E207" s="1">
        <v>44147</v>
      </c>
    </row>
    <row r="208" spans="1:5" x14ac:dyDescent="0.25">
      <c r="A208" t="s">
        <v>14</v>
      </c>
      <c r="B208" t="s">
        <v>41</v>
      </c>
      <c r="C208" t="s">
        <v>12</v>
      </c>
      <c r="D208">
        <v>1255</v>
      </c>
      <c r="E208" s="1">
        <v>43857</v>
      </c>
    </row>
    <row r="209" spans="1:5" x14ac:dyDescent="0.25">
      <c r="A209" t="s">
        <v>14</v>
      </c>
      <c r="B209" t="s">
        <v>43</v>
      </c>
      <c r="C209" t="s">
        <v>25</v>
      </c>
      <c r="D209">
        <v>1767</v>
      </c>
      <c r="E209" s="1">
        <v>43857</v>
      </c>
    </row>
    <row r="210" spans="1:5" x14ac:dyDescent="0.25">
      <c r="A210" t="s">
        <v>14</v>
      </c>
      <c r="B210" t="s">
        <v>36</v>
      </c>
      <c r="C210" t="s">
        <v>12</v>
      </c>
      <c r="D210">
        <v>786</v>
      </c>
      <c r="E210" s="1">
        <v>43858</v>
      </c>
    </row>
    <row r="211" spans="1:5" x14ac:dyDescent="0.25">
      <c r="A211" t="s">
        <v>14</v>
      </c>
      <c r="B211" t="s">
        <v>23</v>
      </c>
      <c r="C211" t="s">
        <v>25</v>
      </c>
      <c r="D211">
        <v>1479</v>
      </c>
      <c r="E211" s="1">
        <v>43858</v>
      </c>
    </row>
    <row r="212" spans="1:5" x14ac:dyDescent="0.25">
      <c r="A212" t="s">
        <v>14</v>
      </c>
      <c r="B212" t="s">
        <v>57</v>
      </c>
      <c r="C212" t="s">
        <v>12</v>
      </c>
      <c r="D212">
        <v>1591</v>
      </c>
      <c r="E212" s="1">
        <v>44132</v>
      </c>
    </row>
    <row r="213" spans="1:5" x14ac:dyDescent="0.25">
      <c r="A213" t="s">
        <v>14</v>
      </c>
      <c r="B213" t="s">
        <v>44</v>
      </c>
      <c r="C213" t="s">
        <v>12</v>
      </c>
      <c r="D213">
        <v>998</v>
      </c>
      <c r="E213" s="1">
        <v>43859</v>
      </c>
    </row>
    <row r="214" spans="1:5" hidden="1" x14ac:dyDescent="0.25">
      <c r="A214" t="s">
        <v>21</v>
      </c>
      <c r="B214" t="s">
        <v>50</v>
      </c>
      <c r="C214" t="s">
        <v>12</v>
      </c>
      <c r="D214">
        <v>1261</v>
      </c>
      <c r="E214" s="1">
        <v>43857</v>
      </c>
    </row>
    <row r="215" spans="1:5" x14ac:dyDescent="0.25">
      <c r="A215" t="s">
        <v>14</v>
      </c>
      <c r="B215" t="s">
        <v>61</v>
      </c>
      <c r="C215" t="s">
        <v>12</v>
      </c>
      <c r="D215">
        <v>1270</v>
      </c>
      <c r="E215" s="1">
        <v>43859</v>
      </c>
    </row>
    <row r="216" spans="1:5" hidden="1" x14ac:dyDescent="0.25">
      <c r="A216" t="s">
        <v>33</v>
      </c>
      <c r="B216" t="s">
        <v>47</v>
      </c>
      <c r="C216" t="s">
        <v>25</v>
      </c>
      <c r="D216">
        <v>12684</v>
      </c>
      <c r="E216" s="1">
        <v>43859</v>
      </c>
    </row>
    <row r="217" spans="1:5" x14ac:dyDescent="0.25">
      <c r="A217" t="s">
        <v>14</v>
      </c>
      <c r="B217" t="s">
        <v>23</v>
      </c>
      <c r="C217" t="s">
        <v>25</v>
      </c>
      <c r="D217">
        <v>11834</v>
      </c>
      <c r="E217" s="1">
        <v>43860</v>
      </c>
    </row>
    <row r="218" spans="1:5" x14ac:dyDescent="0.25">
      <c r="A218" t="s">
        <v>14</v>
      </c>
      <c r="B218" t="s">
        <v>65</v>
      </c>
      <c r="C218" t="s">
        <v>12</v>
      </c>
      <c r="D218">
        <v>1612</v>
      </c>
      <c r="E218" s="1">
        <v>43860</v>
      </c>
    </row>
    <row r="219" spans="1:5" x14ac:dyDescent="0.25">
      <c r="A219" t="s">
        <v>14</v>
      </c>
      <c r="B219" t="s">
        <v>39</v>
      </c>
      <c r="C219" t="s">
        <v>12</v>
      </c>
      <c r="D219">
        <v>1709</v>
      </c>
      <c r="E219" s="1">
        <v>43860</v>
      </c>
    </row>
    <row r="220" spans="1:5" hidden="1" x14ac:dyDescent="0.25">
      <c r="A220" t="s">
        <v>33</v>
      </c>
      <c r="B220" t="s">
        <v>73</v>
      </c>
      <c r="C220" t="s">
        <v>25</v>
      </c>
      <c r="D220">
        <v>12685</v>
      </c>
      <c r="E220" s="1">
        <v>43860</v>
      </c>
    </row>
    <row r="221" spans="1:5" x14ac:dyDescent="0.25">
      <c r="A221" t="s">
        <v>14</v>
      </c>
      <c r="B221" t="s">
        <v>8</v>
      </c>
      <c r="C221" t="s">
        <v>12</v>
      </c>
      <c r="D221">
        <v>599</v>
      </c>
      <c r="E221" s="1">
        <v>43861</v>
      </c>
    </row>
    <row r="222" spans="1:5" x14ac:dyDescent="0.25">
      <c r="A222" t="s">
        <v>14</v>
      </c>
      <c r="B222" t="s">
        <v>54</v>
      </c>
      <c r="C222" t="s">
        <v>12</v>
      </c>
      <c r="D222">
        <v>653</v>
      </c>
      <c r="E222" s="1">
        <v>43861</v>
      </c>
    </row>
    <row r="223" spans="1:5" x14ac:dyDescent="0.25">
      <c r="A223" t="s">
        <v>14</v>
      </c>
      <c r="B223" t="s">
        <v>36</v>
      </c>
      <c r="C223" t="s">
        <v>25</v>
      </c>
      <c r="D223">
        <v>1105</v>
      </c>
      <c r="E223" s="1">
        <v>43861</v>
      </c>
    </row>
    <row r="224" spans="1:5" hidden="1" x14ac:dyDescent="0.25">
      <c r="A224" t="s">
        <v>33</v>
      </c>
      <c r="B224" t="s">
        <v>31</v>
      </c>
      <c r="C224" t="s">
        <v>25</v>
      </c>
      <c r="D224">
        <v>12686</v>
      </c>
      <c r="E224" s="1">
        <v>43861</v>
      </c>
    </row>
    <row r="225" spans="1:5" x14ac:dyDescent="0.25">
      <c r="A225" t="s">
        <v>14</v>
      </c>
      <c r="B225" t="s">
        <v>36</v>
      </c>
      <c r="C225" t="s">
        <v>25</v>
      </c>
      <c r="D225">
        <v>1045</v>
      </c>
      <c r="E225" s="1">
        <v>43862</v>
      </c>
    </row>
    <row r="226" spans="1:5" x14ac:dyDescent="0.25">
      <c r="A226" t="s">
        <v>14</v>
      </c>
      <c r="B226" t="s">
        <v>73</v>
      </c>
      <c r="C226" t="s">
        <v>25</v>
      </c>
      <c r="D226">
        <v>13185</v>
      </c>
      <c r="E226" s="1">
        <v>43944</v>
      </c>
    </row>
    <row r="227" spans="1:5" x14ac:dyDescent="0.25">
      <c r="A227" t="s">
        <v>14</v>
      </c>
      <c r="B227" t="s">
        <v>22</v>
      </c>
      <c r="C227" t="s">
        <v>12</v>
      </c>
      <c r="D227">
        <v>740</v>
      </c>
      <c r="E227" s="1">
        <v>43863</v>
      </c>
    </row>
    <row r="228" spans="1:5" hidden="1" x14ac:dyDescent="0.25">
      <c r="A228" t="s">
        <v>21</v>
      </c>
      <c r="B228" t="s">
        <v>58</v>
      </c>
      <c r="C228" t="s">
        <v>12</v>
      </c>
      <c r="D228">
        <v>11851</v>
      </c>
      <c r="E228" s="1">
        <v>43864</v>
      </c>
    </row>
    <row r="229" spans="1:5" x14ac:dyDescent="0.25">
      <c r="A229" t="s">
        <v>14</v>
      </c>
      <c r="B229" t="s">
        <v>43</v>
      </c>
      <c r="C229" t="s">
        <v>25</v>
      </c>
      <c r="D229">
        <v>11837</v>
      </c>
      <c r="E229" s="1">
        <v>43864</v>
      </c>
    </row>
    <row r="230" spans="1:5" x14ac:dyDescent="0.25">
      <c r="A230" t="s">
        <v>14</v>
      </c>
      <c r="B230" t="s">
        <v>53</v>
      </c>
      <c r="C230" t="s">
        <v>12</v>
      </c>
      <c r="D230">
        <v>1281</v>
      </c>
      <c r="E230" s="1">
        <v>43865</v>
      </c>
    </row>
    <row r="231" spans="1:5" x14ac:dyDescent="0.25">
      <c r="A231" t="s">
        <v>14</v>
      </c>
      <c r="B231" t="s">
        <v>46</v>
      </c>
      <c r="C231" t="s">
        <v>12</v>
      </c>
      <c r="D231">
        <v>1441</v>
      </c>
      <c r="E231" s="1">
        <v>43865</v>
      </c>
    </row>
    <row r="232" spans="1:5" x14ac:dyDescent="0.25">
      <c r="A232" t="s">
        <v>14</v>
      </c>
      <c r="B232" t="s">
        <v>23</v>
      </c>
      <c r="C232" t="s">
        <v>25</v>
      </c>
      <c r="D232">
        <v>1560</v>
      </c>
      <c r="E232" s="1">
        <v>43866</v>
      </c>
    </row>
    <row r="233" spans="1:5" x14ac:dyDescent="0.25">
      <c r="A233" t="s">
        <v>14</v>
      </c>
      <c r="B233" t="s">
        <v>63</v>
      </c>
      <c r="C233" t="s">
        <v>12</v>
      </c>
      <c r="D233">
        <v>567</v>
      </c>
      <c r="E233" s="1">
        <v>43864</v>
      </c>
    </row>
    <row r="234" spans="1:5" x14ac:dyDescent="0.25">
      <c r="A234" t="s">
        <v>14</v>
      </c>
      <c r="B234" t="s">
        <v>23</v>
      </c>
      <c r="C234" t="s">
        <v>25</v>
      </c>
      <c r="D234">
        <v>11847</v>
      </c>
      <c r="E234" s="1">
        <v>43837</v>
      </c>
    </row>
    <row r="235" spans="1:5" x14ac:dyDescent="0.25">
      <c r="A235" t="s">
        <v>14</v>
      </c>
      <c r="B235" t="s">
        <v>52</v>
      </c>
      <c r="C235" t="s">
        <v>12</v>
      </c>
      <c r="D235">
        <v>1121</v>
      </c>
      <c r="E235" s="1">
        <v>43866</v>
      </c>
    </row>
    <row r="236" spans="1:5" hidden="1" x14ac:dyDescent="0.25">
      <c r="A236" t="s">
        <v>33</v>
      </c>
      <c r="B236" t="s">
        <v>43</v>
      </c>
      <c r="C236" t="s">
        <v>25</v>
      </c>
      <c r="D236">
        <v>12687</v>
      </c>
      <c r="E236" s="1">
        <v>43866</v>
      </c>
    </row>
    <row r="237" spans="1:5" x14ac:dyDescent="0.25">
      <c r="A237" t="s">
        <v>14</v>
      </c>
      <c r="B237" t="s">
        <v>59</v>
      </c>
      <c r="C237" t="s">
        <v>12</v>
      </c>
      <c r="D237">
        <v>707</v>
      </c>
      <c r="E237" s="1">
        <v>43867</v>
      </c>
    </row>
    <row r="238" spans="1:5" x14ac:dyDescent="0.25">
      <c r="A238" t="s">
        <v>14</v>
      </c>
      <c r="B238" t="s">
        <v>45</v>
      </c>
      <c r="C238" t="s">
        <v>12</v>
      </c>
      <c r="D238">
        <v>944</v>
      </c>
      <c r="E238" s="1">
        <v>43867</v>
      </c>
    </row>
    <row r="239" spans="1:5" x14ac:dyDescent="0.25">
      <c r="A239" t="s">
        <v>14</v>
      </c>
      <c r="B239" t="s">
        <v>57</v>
      </c>
      <c r="C239" t="s">
        <v>12</v>
      </c>
      <c r="D239">
        <v>1585</v>
      </c>
      <c r="E239" s="1">
        <v>43863</v>
      </c>
    </row>
    <row r="240" spans="1:5" hidden="1" x14ac:dyDescent="0.25">
      <c r="A240" t="s">
        <v>33</v>
      </c>
      <c r="B240" t="s">
        <v>31</v>
      </c>
      <c r="C240" t="s">
        <v>25</v>
      </c>
      <c r="D240">
        <v>12692</v>
      </c>
      <c r="E240" s="1">
        <v>43867</v>
      </c>
    </row>
    <row r="241" spans="1:5" x14ac:dyDescent="0.25">
      <c r="A241" t="s">
        <v>14</v>
      </c>
      <c r="B241" t="s">
        <v>64</v>
      </c>
      <c r="C241" t="s">
        <v>12</v>
      </c>
      <c r="D241">
        <v>479</v>
      </c>
      <c r="E241" s="1">
        <v>43868</v>
      </c>
    </row>
    <row r="242" spans="1:5" x14ac:dyDescent="0.25">
      <c r="A242" t="s">
        <v>14</v>
      </c>
      <c r="B242" t="s">
        <v>47</v>
      </c>
      <c r="C242" t="s">
        <v>12</v>
      </c>
      <c r="D242">
        <v>972</v>
      </c>
      <c r="E242" s="1">
        <v>43868</v>
      </c>
    </row>
    <row r="243" spans="1:5" hidden="1" x14ac:dyDescent="0.25">
      <c r="A243" t="s">
        <v>21</v>
      </c>
      <c r="B243" t="s">
        <v>41</v>
      </c>
      <c r="C243" t="s">
        <v>12</v>
      </c>
      <c r="D243">
        <v>11614</v>
      </c>
      <c r="E243" s="1">
        <v>43908</v>
      </c>
    </row>
    <row r="244" spans="1:5" hidden="1" x14ac:dyDescent="0.25">
      <c r="A244" t="s">
        <v>33</v>
      </c>
      <c r="B244" t="s">
        <v>73</v>
      </c>
      <c r="C244" t="s">
        <v>25</v>
      </c>
      <c r="D244">
        <v>12689</v>
      </c>
      <c r="E244" s="1">
        <v>43868</v>
      </c>
    </row>
    <row r="245" spans="1:5" x14ac:dyDescent="0.25">
      <c r="A245" t="s">
        <v>14</v>
      </c>
      <c r="B245" t="s">
        <v>36</v>
      </c>
      <c r="C245" t="s">
        <v>25</v>
      </c>
      <c r="D245">
        <v>1048</v>
      </c>
      <c r="E245" s="1">
        <v>43869</v>
      </c>
    </row>
    <row r="246" spans="1:5" x14ac:dyDescent="0.25">
      <c r="A246" t="s">
        <v>14</v>
      </c>
      <c r="B246" t="s">
        <v>60</v>
      </c>
      <c r="C246" t="s">
        <v>12</v>
      </c>
      <c r="D246">
        <v>1630</v>
      </c>
      <c r="E246" s="1">
        <v>43869</v>
      </c>
    </row>
    <row r="247" spans="1:5" x14ac:dyDescent="0.25">
      <c r="A247" t="s">
        <v>14</v>
      </c>
      <c r="B247" t="s">
        <v>48</v>
      </c>
      <c r="C247" t="s">
        <v>12</v>
      </c>
      <c r="D247">
        <v>1661</v>
      </c>
      <c r="E247" s="1">
        <v>43869</v>
      </c>
    </row>
    <row r="248" spans="1:5" x14ac:dyDescent="0.25">
      <c r="A248" t="s">
        <v>14</v>
      </c>
      <c r="B248" t="s">
        <v>43</v>
      </c>
      <c r="C248" t="s">
        <v>25</v>
      </c>
      <c r="D248">
        <v>10360</v>
      </c>
      <c r="E248" s="1">
        <v>43869</v>
      </c>
    </row>
    <row r="249" spans="1:5" x14ac:dyDescent="0.25">
      <c r="A249" t="s">
        <v>14</v>
      </c>
      <c r="B249" t="s">
        <v>18</v>
      </c>
      <c r="C249" t="s">
        <v>12</v>
      </c>
      <c r="D249">
        <v>700</v>
      </c>
      <c r="E249" s="1">
        <v>43870</v>
      </c>
    </row>
    <row r="250" spans="1:5" x14ac:dyDescent="0.25">
      <c r="A250" t="s">
        <v>14</v>
      </c>
      <c r="B250" t="s">
        <v>23</v>
      </c>
      <c r="C250" t="s">
        <v>25</v>
      </c>
      <c r="D250">
        <v>1106</v>
      </c>
      <c r="E250" s="1">
        <v>43870</v>
      </c>
    </row>
    <row r="251" spans="1:5" x14ac:dyDescent="0.25">
      <c r="A251" t="s">
        <v>14</v>
      </c>
      <c r="B251" t="s">
        <v>8</v>
      </c>
      <c r="C251" t="s">
        <v>12</v>
      </c>
      <c r="D251">
        <v>10389</v>
      </c>
      <c r="E251" s="1">
        <v>43871</v>
      </c>
    </row>
    <row r="252" spans="1:5" x14ac:dyDescent="0.25">
      <c r="A252" t="s">
        <v>14</v>
      </c>
      <c r="B252" t="s">
        <v>41</v>
      </c>
      <c r="C252" t="s">
        <v>12</v>
      </c>
      <c r="D252">
        <v>1324</v>
      </c>
      <c r="E252" s="1">
        <v>43871</v>
      </c>
    </row>
    <row r="253" spans="1:5" x14ac:dyDescent="0.25">
      <c r="A253" t="s">
        <v>14</v>
      </c>
      <c r="B253" t="s">
        <v>43</v>
      </c>
      <c r="C253" t="s">
        <v>25</v>
      </c>
      <c r="D253">
        <v>1050</v>
      </c>
      <c r="E253" s="1">
        <v>43871</v>
      </c>
    </row>
    <row r="254" spans="1:5" x14ac:dyDescent="0.25">
      <c r="A254" t="s">
        <v>14</v>
      </c>
      <c r="B254" t="s">
        <v>28</v>
      </c>
      <c r="C254" t="s">
        <v>12</v>
      </c>
      <c r="D254">
        <v>469</v>
      </c>
      <c r="E254" s="1">
        <v>43872</v>
      </c>
    </row>
    <row r="255" spans="1:5" x14ac:dyDescent="0.25">
      <c r="A255" t="s">
        <v>14</v>
      </c>
      <c r="B255" t="s">
        <v>36</v>
      </c>
      <c r="C255" t="s">
        <v>12</v>
      </c>
      <c r="D255">
        <v>907</v>
      </c>
      <c r="E255" s="1">
        <v>43872</v>
      </c>
    </row>
    <row r="256" spans="1:5" x14ac:dyDescent="0.25">
      <c r="A256" t="s">
        <v>14</v>
      </c>
      <c r="B256" t="s">
        <v>23</v>
      </c>
      <c r="C256" t="s">
        <v>25</v>
      </c>
      <c r="D256">
        <v>1565</v>
      </c>
      <c r="E256" s="1">
        <v>44152</v>
      </c>
    </row>
    <row r="257" spans="1:5" x14ac:dyDescent="0.25">
      <c r="A257" t="s">
        <v>14</v>
      </c>
      <c r="B257" t="s">
        <v>36</v>
      </c>
      <c r="C257" t="s">
        <v>25</v>
      </c>
      <c r="D257">
        <v>1806</v>
      </c>
      <c r="E257" s="1">
        <v>43901</v>
      </c>
    </row>
    <row r="258" spans="1:5" x14ac:dyDescent="0.25">
      <c r="A258" t="s">
        <v>14</v>
      </c>
      <c r="B258" t="s">
        <v>22</v>
      </c>
      <c r="C258" t="s">
        <v>12</v>
      </c>
      <c r="D258">
        <v>743</v>
      </c>
      <c r="E258" s="1">
        <v>43910</v>
      </c>
    </row>
    <row r="259" spans="1:5" x14ac:dyDescent="0.25">
      <c r="A259" t="s">
        <v>14</v>
      </c>
      <c r="B259" t="s">
        <v>61</v>
      </c>
      <c r="C259" t="s">
        <v>12</v>
      </c>
      <c r="D259">
        <v>1613</v>
      </c>
      <c r="E259" s="1">
        <v>43873</v>
      </c>
    </row>
    <row r="260" spans="1:5" hidden="1" x14ac:dyDescent="0.25">
      <c r="A260" t="s">
        <v>33</v>
      </c>
      <c r="B260" t="s">
        <v>47</v>
      </c>
      <c r="C260" t="s">
        <v>25</v>
      </c>
      <c r="D260">
        <v>12691</v>
      </c>
      <c r="E260" s="1">
        <v>43873</v>
      </c>
    </row>
    <row r="261" spans="1:5" x14ac:dyDescent="0.25">
      <c r="A261" t="s">
        <v>14</v>
      </c>
      <c r="B261" t="s">
        <v>58</v>
      </c>
      <c r="C261" t="s">
        <v>12</v>
      </c>
      <c r="D261">
        <v>810</v>
      </c>
      <c r="E261" s="1">
        <v>43874</v>
      </c>
    </row>
    <row r="262" spans="1:5" x14ac:dyDescent="0.25">
      <c r="A262" t="s">
        <v>14</v>
      </c>
      <c r="B262" t="s">
        <v>50</v>
      </c>
      <c r="C262" t="s">
        <v>12</v>
      </c>
      <c r="D262">
        <v>959</v>
      </c>
      <c r="E262" s="1">
        <v>43874</v>
      </c>
    </row>
    <row r="263" spans="1:5" x14ac:dyDescent="0.25">
      <c r="A263" t="s">
        <v>14</v>
      </c>
      <c r="B263" t="s">
        <v>44</v>
      </c>
      <c r="C263" t="s">
        <v>12</v>
      </c>
      <c r="D263">
        <v>999</v>
      </c>
      <c r="E263" s="1">
        <v>43874</v>
      </c>
    </row>
    <row r="264" spans="1:5" hidden="1" x14ac:dyDescent="0.25">
      <c r="A264" t="s">
        <v>33</v>
      </c>
      <c r="B264" t="s">
        <v>73</v>
      </c>
      <c r="C264" t="s">
        <v>25</v>
      </c>
      <c r="D264">
        <v>12688</v>
      </c>
      <c r="E264" s="1">
        <v>43874</v>
      </c>
    </row>
    <row r="265" spans="1:5" x14ac:dyDescent="0.25">
      <c r="A265" t="s">
        <v>14</v>
      </c>
      <c r="B265" t="s">
        <v>20</v>
      </c>
      <c r="C265" t="s">
        <v>12</v>
      </c>
      <c r="D265">
        <v>779</v>
      </c>
      <c r="E265" s="1">
        <v>43875</v>
      </c>
    </row>
    <row r="266" spans="1:5" x14ac:dyDescent="0.25">
      <c r="A266" t="s">
        <v>14</v>
      </c>
      <c r="B266" t="s">
        <v>36</v>
      </c>
      <c r="C266" t="s">
        <v>25</v>
      </c>
      <c r="D266">
        <v>1107</v>
      </c>
      <c r="E266" s="1">
        <v>43875</v>
      </c>
    </row>
    <row r="267" spans="1:5" x14ac:dyDescent="0.25">
      <c r="A267" t="s">
        <v>14</v>
      </c>
      <c r="B267" t="s">
        <v>38</v>
      </c>
      <c r="C267" t="s">
        <v>12</v>
      </c>
      <c r="D267">
        <v>1412</v>
      </c>
      <c r="E267" s="1">
        <v>43875</v>
      </c>
    </row>
    <row r="268" spans="1:5" hidden="1" x14ac:dyDescent="0.25">
      <c r="A268" t="s">
        <v>33</v>
      </c>
      <c r="B268" t="s">
        <v>23</v>
      </c>
      <c r="C268" t="s">
        <v>25</v>
      </c>
      <c r="D268">
        <v>12693</v>
      </c>
      <c r="E268" s="1">
        <v>43875</v>
      </c>
    </row>
    <row r="269" spans="1:5" x14ac:dyDescent="0.25">
      <c r="A269" t="s">
        <v>14</v>
      </c>
      <c r="B269" t="s">
        <v>56</v>
      </c>
      <c r="C269" t="s">
        <v>12</v>
      </c>
      <c r="D269">
        <v>872</v>
      </c>
      <c r="E269" s="1">
        <v>43876</v>
      </c>
    </row>
    <row r="270" spans="1:5" x14ac:dyDescent="0.25">
      <c r="A270" t="s">
        <v>14</v>
      </c>
      <c r="B270" t="s">
        <v>36</v>
      </c>
      <c r="C270" t="s">
        <v>25</v>
      </c>
      <c r="D270">
        <v>1051</v>
      </c>
      <c r="E270" s="1">
        <v>43876</v>
      </c>
    </row>
    <row r="271" spans="1:5" x14ac:dyDescent="0.25">
      <c r="A271" t="s">
        <v>14</v>
      </c>
      <c r="B271" t="s">
        <v>39</v>
      </c>
      <c r="C271" t="s">
        <v>12</v>
      </c>
      <c r="D271">
        <v>1710</v>
      </c>
      <c r="E271" s="1">
        <v>43876</v>
      </c>
    </row>
    <row r="272" spans="1:5" x14ac:dyDescent="0.25">
      <c r="A272" t="s">
        <v>14</v>
      </c>
      <c r="B272" t="s">
        <v>65</v>
      </c>
      <c r="C272" t="s">
        <v>12</v>
      </c>
      <c r="D272">
        <v>13392</v>
      </c>
      <c r="E272" s="1">
        <v>43896</v>
      </c>
    </row>
    <row r="273" spans="1:5" x14ac:dyDescent="0.25">
      <c r="A273" t="s">
        <v>14</v>
      </c>
      <c r="B273" t="s">
        <v>53</v>
      </c>
      <c r="C273" t="s">
        <v>12</v>
      </c>
      <c r="D273">
        <v>1278</v>
      </c>
      <c r="E273" s="1">
        <v>43877</v>
      </c>
    </row>
    <row r="274" spans="1:5" x14ac:dyDescent="0.25">
      <c r="A274" t="s">
        <v>14</v>
      </c>
      <c r="B274" t="s">
        <v>63</v>
      </c>
      <c r="C274" t="s">
        <v>12</v>
      </c>
      <c r="D274">
        <v>566</v>
      </c>
      <c r="E274" s="1">
        <v>43878</v>
      </c>
    </row>
    <row r="275" spans="1:5" x14ac:dyDescent="0.25">
      <c r="A275" t="s">
        <v>14</v>
      </c>
      <c r="B275" t="s">
        <v>36</v>
      </c>
      <c r="C275" t="s">
        <v>12</v>
      </c>
      <c r="D275">
        <v>1041</v>
      </c>
      <c r="E275" s="1">
        <v>43878</v>
      </c>
    </row>
    <row r="276" spans="1:5" x14ac:dyDescent="0.25">
      <c r="A276" t="s">
        <v>14</v>
      </c>
      <c r="B276" t="s">
        <v>23</v>
      </c>
      <c r="C276" t="s">
        <v>25</v>
      </c>
      <c r="D276">
        <v>1805</v>
      </c>
      <c r="E276" s="1">
        <v>43881</v>
      </c>
    </row>
    <row r="277" spans="1:5" x14ac:dyDescent="0.25">
      <c r="A277" t="s">
        <v>14</v>
      </c>
      <c r="B277" t="s">
        <v>57</v>
      </c>
      <c r="C277" t="s">
        <v>12</v>
      </c>
      <c r="D277">
        <v>1590</v>
      </c>
      <c r="E277" s="1">
        <v>43879</v>
      </c>
    </row>
    <row r="278" spans="1:5" x14ac:dyDescent="0.25">
      <c r="A278" t="s">
        <v>14</v>
      </c>
      <c r="B278" t="s">
        <v>49</v>
      </c>
      <c r="C278" t="s">
        <v>12</v>
      </c>
      <c r="D278">
        <v>1692</v>
      </c>
      <c r="E278" s="1">
        <v>43873</v>
      </c>
    </row>
    <row r="279" spans="1:5" x14ac:dyDescent="0.25">
      <c r="A279" t="s">
        <v>14</v>
      </c>
      <c r="B279" t="s">
        <v>43</v>
      </c>
      <c r="C279" t="s">
        <v>25</v>
      </c>
      <c r="D279">
        <v>1807</v>
      </c>
      <c r="E279" s="1">
        <v>44180</v>
      </c>
    </row>
    <row r="280" spans="1:5" x14ac:dyDescent="0.25">
      <c r="A280" t="s">
        <v>14</v>
      </c>
      <c r="B280" t="s">
        <v>59</v>
      </c>
      <c r="C280" t="s">
        <v>12</v>
      </c>
      <c r="D280">
        <v>709</v>
      </c>
      <c r="E280" s="1">
        <v>43880</v>
      </c>
    </row>
    <row r="281" spans="1:5" x14ac:dyDescent="0.25">
      <c r="A281" t="s">
        <v>14</v>
      </c>
      <c r="B281" t="s">
        <v>36</v>
      </c>
      <c r="C281" t="s">
        <v>25</v>
      </c>
      <c r="D281">
        <v>1779</v>
      </c>
      <c r="E281" s="1">
        <v>44139</v>
      </c>
    </row>
    <row r="282" spans="1:5" x14ac:dyDescent="0.25">
      <c r="A282" t="s">
        <v>14</v>
      </c>
      <c r="B282" t="s">
        <v>52</v>
      </c>
      <c r="C282" t="s">
        <v>12</v>
      </c>
      <c r="D282">
        <v>10396</v>
      </c>
      <c r="E282" s="1">
        <v>43880</v>
      </c>
    </row>
    <row r="283" spans="1:5" hidden="1" x14ac:dyDescent="0.25">
      <c r="A283" t="s">
        <v>33</v>
      </c>
      <c r="B283" t="s">
        <v>47</v>
      </c>
      <c r="C283" t="s">
        <v>25</v>
      </c>
      <c r="D283">
        <v>12695</v>
      </c>
      <c r="E283" s="1">
        <v>43880</v>
      </c>
    </row>
    <row r="284" spans="1:5" x14ac:dyDescent="0.25">
      <c r="A284" t="s">
        <v>14</v>
      </c>
      <c r="B284" t="s">
        <v>45</v>
      </c>
      <c r="C284" t="s">
        <v>12</v>
      </c>
      <c r="D284">
        <v>945</v>
      </c>
      <c r="E284" s="1">
        <v>43881</v>
      </c>
    </row>
    <row r="285" spans="1:5" hidden="1" x14ac:dyDescent="0.25">
      <c r="A285" t="s">
        <v>21</v>
      </c>
      <c r="B285" t="s">
        <v>47</v>
      </c>
      <c r="C285" t="s">
        <v>25</v>
      </c>
      <c r="D285">
        <v>13698</v>
      </c>
      <c r="E285" s="1">
        <v>43878</v>
      </c>
    </row>
    <row r="286" spans="1:5" x14ac:dyDescent="0.25">
      <c r="A286" t="s">
        <v>14</v>
      </c>
      <c r="B286" t="s">
        <v>46</v>
      </c>
      <c r="C286" t="s">
        <v>12</v>
      </c>
      <c r="D286">
        <v>11664</v>
      </c>
      <c r="E286" s="1">
        <v>43881</v>
      </c>
    </row>
    <row r="287" spans="1:5" hidden="1" x14ac:dyDescent="0.25">
      <c r="A287" t="s">
        <v>33</v>
      </c>
      <c r="B287" t="s">
        <v>73</v>
      </c>
      <c r="C287" t="s">
        <v>25</v>
      </c>
      <c r="D287">
        <v>12696</v>
      </c>
      <c r="E287" s="1">
        <v>43881</v>
      </c>
    </row>
    <row r="288" spans="1:5" x14ac:dyDescent="0.25">
      <c r="A288" t="s">
        <v>14</v>
      </c>
      <c r="B288" t="s">
        <v>18</v>
      </c>
      <c r="C288" t="s">
        <v>12</v>
      </c>
      <c r="D288">
        <v>699</v>
      </c>
      <c r="E288" s="1">
        <v>43882</v>
      </c>
    </row>
    <row r="289" spans="1:5" x14ac:dyDescent="0.25">
      <c r="A289" t="s">
        <v>14</v>
      </c>
      <c r="B289" t="s">
        <v>36</v>
      </c>
      <c r="C289" t="s">
        <v>25</v>
      </c>
      <c r="D289">
        <v>11846</v>
      </c>
      <c r="E289" s="1">
        <v>43882</v>
      </c>
    </row>
    <row r="290" spans="1:5" x14ac:dyDescent="0.25">
      <c r="A290" t="s">
        <v>14</v>
      </c>
      <c r="B290" t="s">
        <v>48</v>
      </c>
      <c r="C290" t="s">
        <v>12</v>
      </c>
      <c r="D290">
        <v>1660</v>
      </c>
      <c r="E290" s="1">
        <v>43882</v>
      </c>
    </row>
    <row r="291" spans="1:5" hidden="1" x14ac:dyDescent="0.25">
      <c r="A291" t="s">
        <v>33</v>
      </c>
      <c r="B291" t="s">
        <v>43</v>
      </c>
      <c r="C291" t="s">
        <v>25</v>
      </c>
      <c r="D291">
        <v>12697</v>
      </c>
      <c r="E291" s="1">
        <v>43882</v>
      </c>
    </row>
    <row r="292" spans="1:5" x14ac:dyDescent="0.25">
      <c r="A292" t="s">
        <v>14</v>
      </c>
      <c r="B292" t="s">
        <v>54</v>
      </c>
      <c r="C292" t="s">
        <v>12</v>
      </c>
      <c r="D292">
        <v>654</v>
      </c>
      <c r="E292" s="1">
        <v>43883</v>
      </c>
    </row>
    <row r="293" spans="1:5" x14ac:dyDescent="0.25">
      <c r="A293" t="s">
        <v>14</v>
      </c>
      <c r="B293" t="s">
        <v>36</v>
      </c>
      <c r="C293" t="s">
        <v>25</v>
      </c>
      <c r="D293">
        <v>1097</v>
      </c>
      <c r="E293" s="1">
        <v>43883</v>
      </c>
    </row>
    <row r="294" spans="1:5" x14ac:dyDescent="0.25">
      <c r="A294" t="s">
        <v>14</v>
      </c>
      <c r="B294" t="s">
        <v>31</v>
      </c>
      <c r="C294" t="s">
        <v>12</v>
      </c>
      <c r="D294">
        <v>1184</v>
      </c>
      <c r="E294" s="1">
        <v>43883</v>
      </c>
    </row>
    <row r="295" spans="1:5" x14ac:dyDescent="0.25">
      <c r="A295" t="s">
        <v>14</v>
      </c>
      <c r="B295" t="s">
        <v>58</v>
      </c>
      <c r="C295" t="s">
        <v>12</v>
      </c>
      <c r="D295">
        <v>811</v>
      </c>
      <c r="E295" s="1">
        <v>43884</v>
      </c>
    </row>
    <row r="296" spans="1:5" x14ac:dyDescent="0.25">
      <c r="A296" t="s">
        <v>14</v>
      </c>
      <c r="B296" t="s">
        <v>23</v>
      </c>
      <c r="C296" t="s">
        <v>12</v>
      </c>
      <c r="D296">
        <v>1617</v>
      </c>
      <c r="E296" s="1">
        <v>44148</v>
      </c>
    </row>
    <row r="297" spans="1:5" x14ac:dyDescent="0.25">
      <c r="A297" t="s">
        <v>14</v>
      </c>
      <c r="B297" t="s">
        <v>28</v>
      </c>
      <c r="C297" t="s">
        <v>12</v>
      </c>
      <c r="D297">
        <v>446</v>
      </c>
      <c r="E297" s="1">
        <v>44165</v>
      </c>
    </row>
    <row r="298" spans="1:5" x14ac:dyDescent="0.25">
      <c r="A298" t="s">
        <v>14</v>
      </c>
      <c r="B298" t="s">
        <v>41</v>
      </c>
      <c r="C298" t="s">
        <v>12</v>
      </c>
      <c r="D298">
        <v>1325</v>
      </c>
      <c r="E298" s="1">
        <v>43885</v>
      </c>
    </row>
    <row r="299" spans="1:5" x14ac:dyDescent="0.25">
      <c r="A299" t="s">
        <v>14</v>
      </c>
      <c r="B299" t="s">
        <v>43</v>
      </c>
      <c r="C299" t="s">
        <v>25</v>
      </c>
      <c r="D299">
        <v>1030</v>
      </c>
      <c r="E299" s="1">
        <v>43885</v>
      </c>
    </row>
    <row r="300" spans="1:5" x14ac:dyDescent="0.25">
      <c r="A300" t="s">
        <v>14</v>
      </c>
      <c r="B300" t="s">
        <v>8</v>
      </c>
      <c r="C300" t="s">
        <v>12</v>
      </c>
      <c r="D300">
        <v>602</v>
      </c>
      <c r="E300" s="1">
        <v>43886</v>
      </c>
    </row>
    <row r="301" spans="1:5" x14ac:dyDescent="0.25">
      <c r="A301" t="s">
        <v>14</v>
      </c>
      <c r="B301" t="s">
        <v>44</v>
      </c>
      <c r="C301" t="s">
        <v>12</v>
      </c>
      <c r="D301">
        <v>1000</v>
      </c>
      <c r="E301" s="1">
        <v>43886</v>
      </c>
    </row>
    <row r="302" spans="1:5" x14ac:dyDescent="0.25">
      <c r="A302" t="s">
        <v>14</v>
      </c>
      <c r="B302" t="s">
        <v>36</v>
      </c>
      <c r="C302" t="s">
        <v>25</v>
      </c>
      <c r="D302">
        <v>1027</v>
      </c>
      <c r="E302" s="1">
        <v>43886</v>
      </c>
    </row>
    <row r="303" spans="1:5" x14ac:dyDescent="0.25">
      <c r="A303" t="s">
        <v>14</v>
      </c>
      <c r="B303" t="s">
        <v>39</v>
      </c>
      <c r="C303" t="s">
        <v>12</v>
      </c>
      <c r="D303">
        <v>13097</v>
      </c>
      <c r="E303" s="1">
        <v>43887</v>
      </c>
    </row>
    <row r="304" spans="1:5" hidden="1" x14ac:dyDescent="0.25">
      <c r="A304" t="s">
        <v>21</v>
      </c>
      <c r="B304" t="s">
        <v>23</v>
      </c>
      <c r="C304" t="s">
        <v>25</v>
      </c>
      <c r="D304">
        <v>14253</v>
      </c>
      <c r="E304" s="1">
        <v>43835</v>
      </c>
    </row>
    <row r="305" spans="1:5" hidden="1" x14ac:dyDescent="0.25">
      <c r="A305" t="s">
        <v>33</v>
      </c>
      <c r="B305" t="s">
        <v>47</v>
      </c>
      <c r="C305" t="s">
        <v>25</v>
      </c>
      <c r="D305">
        <v>12699</v>
      </c>
      <c r="E305" s="1">
        <v>43887</v>
      </c>
    </row>
    <row r="306" spans="1:5" x14ac:dyDescent="0.25">
      <c r="A306" t="s">
        <v>14</v>
      </c>
      <c r="B306" t="s">
        <v>52</v>
      </c>
      <c r="C306" t="s">
        <v>12</v>
      </c>
      <c r="D306">
        <v>1122</v>
      </c>
      <c r="E306" s="1">
        <v>43888</v>
      </c>
    </row>
    <row r="307" spans="1:5" x14ac:dyDescent="0.25">
      <c r="A307" t="s">
        <v>14</v>
      </c>
      <c r="B307" t="s">
        <v>23</v>
      </c>
      <c r="C307" t="s">
        <v>25</v>
      </c>
      <c r="D307">
        <v>11509</v>
      </c>
      <c r="E307" s="1">
        <v>44182</v>
      </c>
    </row>
    <row r="308" spans="1:5" x14ac:dyDescent="0.25">
      <c r="A308" t="s">
        <v>14</v>
      </c>
      <c r="B308" t="s">
        <v>57</v>
      </c>
      <c r="C308" t="s">
        <v>12</v>
      </c>
      <c r="D308">
        <v>1588</v>
      </c>
      <c r="E308" s="1">
        <v>43888</v>
      </c>
    </row>
    <row r="309" spans="1:5" hidden="1" x14ac:dyDescent="0.25">
      <c r="A309" t="s">
        <v>33</v>
      </c>
      <c r="B309" t="s">
        <v>73</v>
      </c>
      <c r="C309" t="s">
        <v>25</v>
      </c>
      <c r="D309">
        <v>12704</v>
      </c>
      <c r="E309" s="1">
        <v>43888</v>
      </c>
    </row>
    <row r="310" spans="1:5" x14ac:dyDescent="0.25">
      <c r="A310" t="s">
        <v>14</v>
      </c>
      <c r="B310" t="s">
        <v>59</v>
      </c>
      <c r="C310" t="s">
        <v>12</v>
      </c>
      <c r="D310">
        <v>711</v>
      </c>
      <c r="E310" s="1">
        <v>43889</v>
      </c>
    </row>
    <row r="311" spans="1:5" x14ac:dyDescent="0.25">
      <c r="A311" t="s">
        <v>14</v>
      </c>
      <c r="B311" t="s">
        <v>36</v>
      </c>
      <c r="C311" t="s">
        <v>25</v>
      </c>
      <c r="D311">
        <v>11848</v>
      </c>
      <c r="E311" s="1">
        <v>43889</v>
      </c>
    </row>
    <row r="312" spans="1:5" x14ac:dyDescent="0.25">
      <c r="A312" t="s">
        <v>14</v>
      </c>
      <c r="B312" t="s">
        <v>51</v>
      </c>
      <c r="C312" t="s">
        <v>12</v>
      </c>
      <c r="D312">
        <v>1156</v>
      </c>
      <c r="E312" s="1">
        <v>43889</v>
      </c>
    </row>
    <row r="313" spans="1:5" hidden="1" x14ac:dyDescent="0.25">
      <c r="A313" t="s">
        <v>33</v>
      </c>
      <c r="B313" t="s">
        <v>31</v>
      </c>
      <c r="C313" t="s">
        <v>25</v>
      </c>
      <c r="D313">
        <v>12701</v>
      </c>
      <c r="E313" s="1">
        <v>43889</v>
      </c>
    </row>
    <row r="314" spans="1:5" x14ac:dyDescent="0.25">
      <c r="A314" t="s">
        <v>14</v>
      </c>
      <c r="B314" t="s">
        <v>61</v>
      </c>
      <c r="C314" t="s">
        <v>12</v>
      </c>
      <c r="D314">
        <v>652</v>
      </c>
      <c r="E314" s="1">
        <v>43897</v>
      </c>
    </row>
    <row r="315" spans="1:5" x14ac:dyDescent="0.25">
      <c r="A315" t="s">
        <v>14</v>
      </c>
      <c r="B315" t="s">
        <v>59</v>
      </c>
      <c r="C315" t="s">
        <v>12</v>
      </c>
      <c r="D315">
        <v>710</v>
      </c>
      <c r="E315" s="1">
        <v>43890</v>
      </c>
    </row>
    <row r="316" spans="1:5" x14ac:dyDescent="0.25">
      <c r="A316" t="s">
        <v>14</v>
      </c>
      <c r="B316" t="s">
        <v>50</v>
      </c>
      <c r="C316" t="s">
        <v>12</v>
      </c>
      <c r="D316">
        <v>961</v>
      </c>
      <c r="E316" s="1">
        <v>43890</v>
      </c>
    </row>
    <row r="317" spans="1:5" x14ac:dyDescent="0.25">
      <c r="A317" t="s">
        <v>14</v>
      </c>
      <c r="B317" t="s">
        <v>45</v>
      </c>
      <c r="C317" t="s">
        <v>12</v>
      </c>
      <c r="D317">
        <v>1282</v>
      </c>
      <c r="E317" s="1">
        <v>43891</v>
      </c>
    </row>
    <row r="318" spans="1:5" x14ac:dyDescent="0.25">
      <c r="A318" t="s">
        <v>14</v>
      </c>
      <c r="B318" t="s">
        <v>46</v>
      </c>
      <c r="C318" t="s">
        <v>12</v>
      </c>
      <c r="D318">
        <v>1443</v>
      </c>
      <c r="E318" s="1">
        <v>43891</v>
      </c>
    </row>
    <row r="319" spans="1:5" x14ac:dyDescent="0.25">
      <c r="A319" t="s">
        <v>14</v>
      </c>
      <c r="B319" t="s">
        <v>36</v>
      </c>
      <c r="C319" t="s">
        <v>12</v>
      </c>
      <c r="D319">
        <v>787</v>
      </c>
      <c r="E319" s="1">
        <v>43843</v>
      </c>
    </row>
    <row r="320" spans="1:5" x14ac:dyDescent="0.25">
      <c r="A320" t="s">
        <v>14</v>
      </c>
      <c r="B320" t="s">
        <v>23</v>
      </c>
      <c r="C320" t="s">
        <v>12</v>
      </c>
      <c r="D320">
        <v>809</v>
      </c>
      <c r="E320" s="1">
        <v>43921</v>
      </c>
    </row>
    <row r="321" spans="1:5" x14ac:dyDescent="0.25">
      <c r="A321" t="s">
        <v>14</v>
      </c>
      <c r="B321" t="s">
        <v>43</v>
      </c>
      <c r="C321" t="s">
        <v>25</v>
      </c>
      <c r="D321">
        <v>1080</v>
      </c>
      <c r="E321" s="1">
        <v>43892</v>
      </c>
    </row>
    <row r="322" spans="1:5" x14ac:dyDescent="0.25">
      <c r="A322" t="s">
        <v>14</v>
      </c>
      <c r="B322" t="s">
        <v>18</v>
      </c>
      <c r="C322" t="s">
        <v>12</v>
      </c>
      <c r="D322">
        <v>701</v>
      </c>
      <c r="E322" s="1">
        <v>43893</v>
      </c>
    </row>
    <row r="323" spans="1:5" x14ac:dyDescent="0.25">
      <c r="A323" t="s">
        <v>14</v>
      </c>
      <c r="B323" t="s">
        <v>31</v>
      </c>
      <c r="C323" t="s">
        <v>12</v>
      </c>
      <c r="D323">
        <v>1186</v>
      </c>
      <c r="E323" s="1">
        <v>43893</v>
      </c>
    </row>
    <row r="324" spans="1:5" x14ac:dyDescent="0.25">
      <c r="A324" t="s">
        <v>14</v>
      </c>
      <c r="B324" t="s">
        <v>23</v>
      </c>
      <c r="C324" t="s">
        <v>25</v>
      </c>
      <c r="D324">
        <v>1501</v>
      </c>
      <c r="E324" s="1">
        <v>43893</v>
      </c>
    </row>
    <row r="325" spans="1:5" x14ac:dyDescent="0.25">
      <c r="A325" t="s">
        <v>14</v>
      </c>
      <c r="B325" t="s">
        <v>8</v>
      </c>
      <c r="C325" t="s">
        <v>12</v>
      </c>
      <c r="D325">
        <v>603</v>
      </c>
      <c r="E325" s="1">
        <v>43894</v>
      </c>
    </row>
    <row r="326" spans="1:5" x14ac:dyDescent="0.25">
      <c r="A326" t="s">
        <v>14</v>
      </c>
      <c r="B326" t="s">
        <v>58</v>
      </c>
      <c r="C326" t="s">
        <v>12</v>
      </c>
      <c r="D326">
        <v>1332</v>
      </c>
      <c r="E326" s="1">
        <v>43894</v>
      </c>
    </row>
    <row r="327" spans="1:5" x14ac:dyDescent="0.25">
      <c r="A327" t="s">
        <v>14</v>
      </c>
      <c r="B327" t="s">
        <v>36</v>
      </c>
      <c r="C327" t="s">
        <v>25</v>
      </c>
      <c r="D327">
        <v>11893</v>
      </c>
      <c r="E327" s="1">
        <v>43894</v>
      </c>
    </row>
    <row r="328" spans="1:5" hidden="1" x14ac:dyDescent="0.25">
      <c r="A328" t="s">
        <v>33</v>
      </c>
      <c r="B328" t="s">
        <v>47</v>
      </c>
      <c r="C328" t="s">
        <v>25</v>
      </c>
      <c r="D328">
        <v>12703</v>
      </c>
      <c r="E328" s="1">
        <v>43894</v>
      </c>
    </row>
    <row r="329" spans="1:5" x14ac:dyDescent="0.25">
      <c r="A329" t="s">
        <v>14</v>
      </c>
      <c r="B329" t="s">
        <v>63</v>
      </c>
      <c r="C329" t="s">
        <v>12</v>
      </c>
      <c r="D329">
        <v>568</v>
      </c>
      <c r="E329" s="1">
        <v>43895</v>
      </c>
    </row>
    <row r="330" spans="1:5" x14ac:dyDescent="0.25">
      <c r="A330" t="s">
        <v>14</v>
      </c>
      <c r="B330" t="s">
        <v>23</v>
      </c>
      <c r="C330" t="s">
        <v>25</v>
      </c>
      <c r="D330">
        <v>1485</v>
      </c>
      <c r="E330" s="1">
        <v>43895</v>
      </c>
    </row>
    <row r="331" spans="1:5" x14ac:dyDescent="0.25">
      <c r="A331" t="s">
        <v>14</v>
      </c>
      <c r="B331" t="s">
        <v>39</v>
      </c>
      <c r="C331" t="s">
        <v>12</v>
      </c>
      <c r="D331">
        <v>1711</v>
      </c>
      <c r="E331" s="1">
        <v>43895</v>
      </c>
    </row>
    <row r="332" spans="1:5" hidden="1" x14ac:dyDescent="0.25">
      <c r="A332" t="s">
        <v>33</v>
      </c>
      <c r="B332" t="s">
        <v>31</v>
      </c>
      <c r="C332" t="s">
        <v>25</v>
      </c>
      <c r="D332">
        <v>12700</v>
      </c>
      <c r="E332" s="1">
        <v>43895</v>
      </c>
    </row>
    <row r="333" spans="1:5" x14ac:dyDescent="0.25">
      <c r="A333" t="s">
        <v>14</v>
      </c>
      <c r="B333" t="s">
        <v>28</v>
      </c>
      <c r="C333" t="s">
        <v>12</v>
      </c>
      <c r="D333">
        <v>450</v>
      </c>
      <c r="E333" s="1">
        <v>43956</v>
      </c>
    </row>
    <row r="334" spans="1:5" x14ac:dyDescent="0.25">
      <c r="A334" t="s">
        <v>14</v>
      </c>
      <c r="B334" t="s">
        <v>44</v>
      </c>
      <c r="C334" t="s">
        <v>12</v>
      </c>
      <c r="D334">
        <v>1001</v>
      </c>
      <c r="E334" s="1">
        <v>43896</v>
      </c>
    </row>
    <row r="335" spans="1:5" x14ac:dyDescent="0.25">
      <c r="A335" t="s">
        <v>14</v>
      </c>
      <c r="B335" t="s">
        <v>38</v>
      </c>
      <c r="C335" t="s">
        <v>12</v>
      </c>
      <c r="D335">
        <v>1413</v>
      </c>
      <c r="E335" s="1">
        <v>43896</v>
      </c>
    </row>
    <row r="336" spans="1:5" hidden="1" x14ac:dyDescent="0.25">
      <c r="A336" t="s">
        <v>33</v>
      </c>
      <c r="B336" t="s">
        <v>43</v>
      </c>
      <c r="C336" t="s">
        <v>25</v>
      </c>
      <c r="D336">
        <v>12705</v>
      </c>
      <c r="E336" s="1">
        <v>43896</v>
      </c>
    </row>
    <row r="337" spans="1:5" x14ac:dyDescent="0.25">
      <c r="A337" t="s">
        <v>14</v>
      </c>
      <c r="B337" t="s">
        <v>28</v>
      </c>
      <c r="C337" t="s">
        <v>12</v>
      </c>
      <c r="D337">
        <v>449</v>
      </c>
      <c r="E337" s="1">
        <v>43897</v>
      </c>
    </row>
    <row r="338" spans="1:5" x14ac:dyDescent="0.25">
      <c r="A338" t="s">
        <v>14</v>
      </c>
      <c r="B338" t="s">
        <v>36</v>
      </c>
      <c r="C338" t="s">
        <v>25</v>
      </c>
      <c r="D338">
        <v>799</v>
      </c>
      <c r="E338" s="1">
        <v>43890</v>
      </c>
    </row>
    <row r="339" spans="1:5" x14ac:dyDescent="0.25">
      <c r="A339" t="s">
        <v>14</v>
      </c>
      <c r="B339" t="s">
        <v>43</v>
      </c>
      <c r="C339" t="s">
        <v>25</v>
      </c>
      <c r="D339">
        <v>1491</v>
      </c>
      <c r="E339" s="1">
        <v>43897</v>
      </c>
    </row>
    <row r="340" spans="1:5" x14ac:dyDescent="0.25">
      <c r="A340" t="s">
        <v>14</v>
      </c>
      <c r="B340" t="s">
        <v>53</v>
      </c>
      <c r="C340" t="s">
        <v>12</v>
      </c>
      <c r="D340">
        <v>1146</v>
      </c>
      <c r="E340" s="1">
        <v>43922</v>
      </c>
    </row>
    <row r="341" spans="1:5" x14ac:dyDescent="0.25">
      <c r="A341" t="s">
        <v>14</v>
      </c>
      <c r="B341" t="s">
        <v>48</v>
      </c>
      <c r="C341" t="s">
        <v>12</v>
      </c>
      <c r="D341">
        <v>1662</v>
      </c>
      <c r="E341" s="1">
        <v>43898</v>
      </c>
    </row>
    <row r="342" spans="1:5" x14ac:dyDescent="0.25">
      <c r="A342" t="s">
        <v>14</v>
      </c>
      <c r="B342" t="s">
        <v>41</v>
      </c>
      <c r="C342" t="s">
        <v>12</v>
      </c>
      <c r="D342">
        <v>1326</v>
      </c>
      <c r="E342" s="1">
        <v>43899</v>
      </c>
    </row>
    <row r="343" spans="1:5" x14ac:dyDescent="0.25">
      <c r="A343" t="s">
        <v>14</v>
      </c>
      <c r="B343" t="s">
        <v>66</v>
      </c>
      <c r="C343" t="s">
        <v>12</v>
      </c>
      <c r="D343">
        <v>1581</v>
      </c>
      <c r="E343" s="1">
        <v>43899</v>
      </c>
    </row>
    <row r="344" spans="1:5" x14ac:dyDescent="0.25">
      <c r="A344" t="s">
        <v>14</v>
      </c>
      <c r="B344" t="s">
        <v>57</v>
      </c>
      <c r="C344" t="s">
        <v>12</v>
      </c>
      <c r="D344">
        <v>1587</v>
      </c>
      <c r="E344" s="1">
        <v>43899</v>
      </c>
    </row>
    <row r="345" spans="1:5" x14ac:dyDescent="0.25">
      <c r="A345" t="s">
        <v>14</v>
      </c>
      <c r="B345" t="s">
        <v>46</v>
      </c>
      <c r="C345" t="s">
        <v>12</v>
      </c>
      <c r="D345">
        <v>1444</v>
      </c>
      <c r="E345" s="1">
        <v>43900</v>
      </c>
    </row>
    <row r="346" spans="1:5" x14ac:dyDescent="0.25">
      <c r="A346" t="s">
        <v>14</v>
      </c>
      <c r="B346" t="s">
        <v>23</v>
      </c>
      <c r="C346" t="s">
        <v>25</v>
      </c>
      <c r="D346">
        <v>1809</v>
      </c>
      <c r="E346" s="1">
        <v>43900</v>
      </c>
    </row>
    <row r="347" spans="1:5" hidden="1" x14ac:dyDescent="0.25">
      <c r="A347" t="s">
        <v>33</v>
      </c>
      <c r="B347" t="s">
        <v>31</v>
      </c>
      <c r="C347" t="s">
        <v>25</v>
      </c>
      <c r="D347">
        <v>14224</v>
      </c>
      <c r="E347" s="1">
        <v>43900</v>
      </c>
    </row>
    <row r="348" spans="1:5" x14ac:dyDescent="0.25">
      <c r="A348" t="s">
        <v>14</v>
      </c>
      <c r="B348" t="s">
        <v>45</v>
      </c>
      <c r="C348" t="s">
        <v>12</v>
      </c>
      <c r="D348">
        <v>1283</v>
      </c>
      <c r="E348" s="1">
        <v>43901</v>
      </c>
    </row>
    <row r="349" spans="1:5" x14ac:dyDescent="0.25">
      <c r="A349" t="s">
        <v>14</v>
      </c>
      <c r="B349" t="s">
        <v>23</v>
      </c>
      <c r="C349" t="s">
        <v>25</v>
      </c>
      <c r="D349">
        <v>1534</v>
      </c>
      <c r="E349" s="1">
        <v>43873</v>
      </c>
    </row>
    <row r="350" spans="1:5" hidden="1" x14ac:dyDescent="0.25">
      <c r="A350" t="s">
        <v>33</v>
      </c>
      <c r="B350" t="s">
        <v>47</v>
      </c>
      <c r="C350" t="s">
        <v>25</v>
      </c>
      <c r="D350">
        <v>12707</v>
      </c>
      <c r="E350" s="1">
        <v>43901</v>
      </c>
    </row>
    <row r="351" spans="1:5" x14ac:dyDescent="0.25">
      <c r="A351" t="s">
        <v>14</v>
      </c>
      <c r="B351" t="s">
        <v>67</v>
      </c>
      <c r="C351" t="s">
        <v>12</v>
      </c>
      <c r="D351">
        <v>926</v>
      </c>
      <c r="E351" s="1">
        <v>43902</v>
      </c>
    </row>
    <row r="352" spans="1:5" x14ac:dyDescent="0.25">
      <c r="A352" t="s">
        <v>14</v>
      </c>
      <c r="B352" t="s">
        <v>59</v>
      </c>
      <c r="C352" t="s">
        <v>12</v>
      </c>
      <c r="D352">
        <v>1614</v>
      </c>
      <c r="E352" s="1">
        <v>43902</v>
      </c>
    </row>
    <row r="353" spans="1:5" hidden="1" x14ac:dyDescent="0.25">
      <c r="A353" t="s">
        <v>33</v>
      </c>
      <c r="B353" t="s">
        <v>73</v>
      </c>
      <c r="C353" t="s">
        <v>25</v>
      </c>
      <c r="D353">
        <v>12711</v>
      </c>
      <c r="E353" s="1">
        <v>43902</v>
      </c>
    </row>
    <row r="354" spans="1:5" x14ac:dyDescent="0.25">
      <c r="A354" t="s">
        <v>14</v>
      </c>
      <c r="B354" t="s">
        <v>20</v>
      </c>
      <c r="C354" t="s">
        <v>12</v>
      </c>
      <c r="D354">
        <v>780</v>
      </c>
      <c r="E354" s="1">
        <v>43903</v>
      </c>
    </row>
    <row r="355" spans="1:5" x14ac:dyDescent="0.25">
      <c r="A355" t="s">
        <v>14</v>
      </c>
      <c r="B355" t="s">
        <v>36</v>
      </c>
      <c r="C355" t="s">
        <v>25</v>
      </c>
      <c r="D355">
        <v>1056</v>
      </c>
      <c r="E355" s="1">
        <v>43903</v>
      </c>
    </row>
    <row r="356" spans="1:5" hidden="1" x14ac:dyDescent="0.25">
      <c r="A356" t="s">
        <v>33</v>
      </c>
      <c r="B356" t="s">
        <v>23</v>
      </c>
      <c r="C356" t="s">
        <v>25</v>
      </c>
      <c r="D356">
        <v>12712</v>
      </c>
      <c r="E356" s="1">
        <v>43903</v>
      </c>
    </row>
    <row r="357" spans="1:5" x14ac:dyDescent="0.25">
      <c r="A357" t="s">
        <v>14</v>
      </c>
      <c r="B357" t="s">
        <v>58</v>
      </c>
      <c r="C357" t="s">
        <v>12</v>
      </c>
      <c r="D357">
        <v>1643</v>
      </c>
      <c r="E357" s="1">
        <v>43904</v>
      </c>
    </row>
    <row r="358" spans="1:5" x14ac:dyDescent="0.25">
      <c r="A358" t="s">
        <v>14</v>
      </c>
      <c r="B358" t="s">
        <v>47</v>
      </c>
      <c r="C358" t="s">
        <v>12</v>
      </c>
      <c r="D358">
        <v>646</v>
      </c>
      <c r="E358" s="1">
        <v>43904</v>
      </c>
    </row>
    <row r="359" spans="1:5" x14ac:dyDescent="0.25">
      <c r="A359" t="s">
        <v>14</v>
      </c>
      <c r="B359" t="s">
        <v>31</v>
      </c>
      <c r="C359" t="s">
        <v>12</v>
      </c>
      <c r="D359">
        <v>1185</v>
      </c>
      <c r="E359" s="1">
        <v>43904</v>
      </c>
    </row>
    <row r="360" spans="1:5" x14ac:dyDescent="0.25">
      <c r="A360" t="s">
        <v>14</v>
      </c>
      <c r="B360" t="s">
        <v>43</v>
      </c>
      <c r="C360" t="s">
        <v>25</v>
      </c>
      <c r="D360">
        <v>1759</v>
      </c>
      <c r="E360" s="1">
        <v>43904</v>
      </c>
    </row>
    <row r="361" spans="1:5" x14ac:dyDescent="0.25">
      <c r="A361" t="s">
        <v>14</v>
      </c>
      <c r="B361" t="s">
        <v>63</v>
      </c>
      <c r="C361" t="s">
        <v>12</v>
      </c>
      <c r="D361">
        <v>572</v>
      </c>
      <c r="E361" s="1">
        <v>43905</v>
      </c>
    </row>
    <row r="362" spans="1:5" x14ac:dyDescent="0.25">
      <c r="A362" t="s">
        <v>14</v>
      </c>
      <c r="B362" t="s">
        <v>65</v>
      </c>
      <c r="C362" t="s">
        <v>12</v>
      </c>
      <c r="D362">
        <v>13393</v>
      </c>
      <c r="E362" s="1">
        <v>43916</v>
      </c>
    </row>
    <row r="363" spans="1:5" hidden="1" x14ac:dyDescent="0.25">
      <c r="A363" t="s">
        <v>21</v>
      </c>
      <c r="B363" t="s">
        <v>28</v>
      </c>
      <c r="C363" t="s">
        <v>25</v>
      </c>
      <c r="D363">
        <v>11884</v>
      </c>
      <c r="E363" s="1">
        <v>43963</v>
      </c>
    </row>
    <row r="364" spans="1:5" x14ac:dyDescent="0.25">
      <c r="A364" t="s">
        <v>14</v>
      </c>
      <c r="B364" t="s">
        <v>23</v>
      </c>
      <c r="C364" t="s">
        <v>12</v>
      </c>
      <c r="D364">
        <v>1559</v>
      </c>
      <c r="E364" s="1">
        <v>43906</v>
      </c>
    </row>
    <row r="365" spans="1:5" hidden="1" x14ac:dyDescent="0.25">
      <c r="A365" t="s">
        <v>21</v>
      </c>
      <c r="B365" t="s">
        <v>61</v>
      </c>
      <c r="C365" t="s">
        <v>12</v>
      </c>
      <c r="D365">
        <v>10052</v>
      </c>
      <c r="E365" s="1">
        <v>43906</v>
      </c>
    </row>
    <row r="366" spans="1:5" x14ac:dyDescent="0.25">
      <c r="A366" t="s">
        <v>14</v>
      </c>
      <c r="B366" t="s">
        <v>23</v>
      </c>
      <c r="C366" t="s">
        <v>25</v>
      </c>
      <c r="D366">
        <v>1555</v>
      </c>
      <c r="E366" s="1">
        <v>44183</v>
      </c>
    </row>
    <row r="367" spans="1:5" x14ac:dyDescent="0.25">
      <c r="A367" t="s">
        <v>14</v>
      </c>
      <c r="B367" t="s">
        <v>49</v>
      </c>
      <c r="C367" t="s">
        <v>12</v>
      </c>
      <c r="D367">
        <v>12752</v>
      </c>
      <c r="E367" s="1">
        <v>43907</v>
      </c>
    </row>
    <row r="368" spans="1:5" x14ac:dyDescent="0.25">
      <c r="A368" t="s">
        <v>14</v>
      </c>
      <c r="B368" t="s">
        <v>56</v>
      </c>
      <c r="C368" t="s">
        <v>12</v>
      </c>
      <c r="D368">
        <v>873</v>
      </c>
      <c r="E368" s="1">
        <v>43908</v>
      </c>
    </row>
    <row r="369" spans="1:5" x14ac:dyDescent="0.25">
      <c r="A369" t="s">
        <v>14</v>
      </c>
      <c r="B369" t="s">
        <v>23</v>
      </c>
      <c r="C369" t="s">
        <v>25</v>
      </c>
      <c r="D369">
        <v>1076</v>
      </c>
      <c r="E369" s="1">
        <v>43868</v>
      </c>
    </row>
    <row r="370" spans="1:5" x14ac:dyDescent="0.25">
      <c r="A370" t="s">
        <v>14</v>
      </c>
      <c r="B370" t="s">
        <v>48</v>
      </c>
      <c r="C370" t="s">
        <v>12</v>
      </c>
      <c r="D370">
        <v>1681</v>
      </c>
      <c r="E370" s="1">
        <v>43978</v>
      </c>
    </row>
    <row r="371" spans="1:5" hidden="1" x14ac:dyDescent="0.25">
      <c r="A371" t="s">
        <v>33</v>
      </c>
      <c r="B371" t="s">
        <v>73</v>
      </c>
      <c r="C371" t="s">
        <v>25</v>
      </c>
      <c r="D371">
        <v>12717</v>
      </c>
      <c r="E371" s="1">
        <v>44112</v>
      </c>
    </row>
    <row r="372" spans="1:5" x14ac:dyDescent="0.25">
      <c r="A372" t="s">
        <v>14</v>
      </c>
      <c r="B372" t="s">
        <v>54</v>
      </c>
      <c r="C372" t="s">
        <v>12</v>
      </c>
      <c r="D372">
        <v>655</v>
      </c>
      <c r="E372" s="1">
        <v>43909</v>
      </c>
    </row>
    <row r="373" spans="1:5" x14ac:dyDescent="0.25">
      <c r="A373" t="s">
        <v>14</v>
      </c>
      <c r="B373" t="s">
        <v>52</v>
      </c>
      <c r="C373" t="s">
        <v>12</v>
      </c>
      <c r="D373">
        <v>1123</v>
      </c>
      <c r="E373" s="1">
        <v>43908</v>
      </c>
    </row>
    <row r="374" spans="1:5" x14ac:dyDescent="0.25">
      <c r="A374" t="s">
        <v>14</v>
      </c>
      <c r="B374" t="s">
        <v>43</v>
      </c>
      <c r="C374" t="s">
        <v>25</v>
      </c>
      <c r="D374">
        <v>12150</v>
      </c>
      <c r="E374" s="1">
        <v>43956</v>
      </c>
    </row>
    <row r="375" spans="1:5" x14ac:dyDescent="0.25">
      <c r="A375" t="s">
        <v>14</v>
      </c>
      <c r="B375" t="s">
        <v>22</v>
      </c>
      <c r="C375" t="s">
        <v>12</v>
      </c>
      <c r="D375">
        <v>746</v>
      </c>
      <c r="E375" s="1">
        <v>43862</v>
      </c>
    </row>
    <row r="376" spans="1:5" x14ac:dyDescent="0.25">
      <c r="A376" t="s">
        <v>14</v>
      </c>
      <c r="B376" t="s">
        <v>46</v>
      </c>
      <c r="C376" t="s">
        <v>12</v>
      </c>
      <c r="D376">
        <v>1616</v>
      </c>
      <c r="E376" s="1">
        <v>43924</v>
      </c>
    </row>
    <row r="377" spans="1:5" hidden="1" x14ac:dyDescent="0.25">
      <c r="A377" t="s">
        <v>21</v>
      </c>
      <c r="B377" t="s">
        <v>57</v>
      </c>
      <c r="C377" t="s">
        <v>12</v>
      </c>
      <c r="D377">
        <v>12144</v>
      </c>
      <c r="E377" s="1">
        <v>43907</v>
      </c>
    </row>
    <row r="378" spans="1:5" x14ac:dyDescent="0.25">
      <c r="A378" t="s">
        <v>14</v>
      </c>
      <c r="B378" t="s">
        <v>65</v>
      </c>
      <c r="C378" t="s">
        <v>25</v>
      </c>
      <c r="D378">
        <v>11885</v>
      </c>
      <c r="E378" s="1">
        <v>44056</v>
      </c>
    </row>
    <row r="379" spans="1:5" x14ac:dyDescent="0.25">
      <c r="A379" t="s">
        <v>14</v>
      </c>
      <c r="B379" t="s">
        <v>47</v>
      </c>
      <c r="C379" t="s">
        <v>25</v>
      </c>
      <c r="D379">
        <v>977</v>
      </c>
      <c r="E379" s="1">
        <v>43918</v>
      </c>
    </row>
    <row r="380" spans="1:5" x14ac:dyDescent="0.25">
      <c r="A380" t="s">
        <v>14</v>
      </c>
      <c r="B380" t="s">
        <v>66</v>
      </c>
      <c r="C380" t="s">
        <v>12</v>
      </c>
      <c r="D380">
        <v>1574</v>
      </c>
      <c r="E380" s="1">
        <v>43918</v>
      </c>
    </row>
    <row r="381" spans="1:5" x14ac:dyDescent="0.25">
      <c r="A381" t="s">
        <v>14</v>
      </c>
      <c r="B381" t="s">
        <v>60</v>
      </c>
      <c r="C381" t="s">
        <v>12</v>
      </c>
      <c r="D381">
        <v>1183</v>
      </c>
      <c r="E381" s="1">
        <v>43918</v>
      </c>
    </row>
    <row r="382" spans="1:5" x14ac:dyDescent="0.25">
      <c r="A382" t="s">
        <v>14</v>
      </c>
      <c r="B382" t="s">
        <v>55</v>
      </c>
      <c r="C382" t="s">
        <v>12</v>
      </c>
      <c r="D382">
        <v>420</v>
      </c>
      <c r="E382" s="1">
        <v>43919</v>
      </c>
    </row>
    <row r="383" spans="1:5" x14ac:dyDescent="0.25">
      <c r="A383" t="s">
        <v>14</v>
      </c>
      <c r="B383" t="s">
        <v>59</v>
      </c>
      <c r="C383" t="s">
        <v>25</v>
      </c>
      <c r="D383">
        <v>1782</v>
      </c>
      <c r="E383" s="1">
        <v>43919</v>
      </c>
    </row>
    <row r="384" spans="1:5" x14ac:dyDescent="0.25">
      <c r="A384" t="s">
        <v>14</v>
      </c>
      <c r="B384" t="s">
        <v>52</v>
      </c>
      <c r="C384" t="s">
        <v>12</v>
      </c>
      <c r="D384">
        <v>1125</v>
      </c>
      <c r="E384" s="1">
        <v>43920</v>
      </c>
    </row>
    <row r="385" spans="1:5" x14ac:dyDescent="0.25">
      <c r="A385" t="s">
        <v>14</v>
      </c>
      <c r="B385" t="s">
        <v>39</v>
      </c>
      <c r="C385" t="s">
        <v>12</v>
      </c>
      <c r="D385">
        <v>1712</v>
      </c>
      <c r="E385" s="1">
        <v>43922</v>
      </c>
    </row>
    <row r="386" spans="1:5" x14ac:dyDescent="0.25">
      <c r="A386" t="s">
        <v>14</v>
      </c>
      <c r="B386" t="s">
        <v>36</v>
      </c>
      <c r="C386" t="s">
        <v>25</v>
      </c>
      <c r="D386">
        <v>1720</v>
      </c>
      <c r="E386" s="1">
        <v>43921</v>
      </c>
    </row>
    <row r="387" spans="1:5" x14ac:dyDescent="0.25">
      <c r="A387" t="s">
        <v>14</v>
      </c>
      <c r="B387" t="s">
        <v>75</v>
      </c>
      <c r="C387" t="s">
        <v>12</v>
      </c>
      <c r="D387">
        <v>1272</v>
      </c>
      <c r="E387" s="1">
        <v>44133</v>
      </c>
    </row>
    <row r="388" spans="1:5" x14ac:dyDescent="0.25">
      <c r="A388" t="s">
        <v>14</v>
      </c>
      <c r="B388" t="s">
        <v>36</v>
      </c>
      <c r="C388" t="s">
        <v>25</v>
      </c>
      <c r="D388">
        <v>13741</v>
      </c>
      <c r="E388" s="1">
        <v>43922</v>
      </c>
    </row>
    <row r="389" spans="1:5" x14ac:dyDescent="0.25">
      <c r="A389" t="s">
        <v>14</v>
      </c>
      <c r="B389" t="s">
        <v>68</v>
      </c>
      <c r="C389" t="s">
        <v>12</v>
      </c>
      <c r="D389">
        <v>1112</v>
      </c>
      <c r="E389" s="1">
        <v>43923</v>
      </c>
    </row>
    <row r="390" spans="1:5" x14ac:dyDescent="0.25">
      <c r="A390" t="s">
        <v>14</v>
      </c>
      <c r="B390" t="s">
        <v>57</v>
      </c>
      <c r="C390" t="s">
        <v>12</v>
      </c>
      <c r="D390">
        <v>1589</v>
      </c>
      <c r="E390" s="1">
        <v>43923</v>
      </c>
    </row>
    <row r="391" spans="1:5" hidden="1" x14ac:dyDescent="0.25">
      <c r="A391" t="s">
        <v>33</v>
      </c>
      <c r="B391" t="s">
        <v>73</v>
      </c>
      <c r="C391" t="s">
        <v>25</v>
      </c>
      <c r="D391">
        <v>11588</v>
      </c>
      <c r="E391" s="1">
        <v>43923</v>
      </c>
    </row>
    <row r="392" spans="1:5" x14ac:dyDescent="0.25">
      <c r="A392" t="s">
        <v>14</v>
      </c>
      <c r="B392" t="s">
        <v>68</v>
      </c>
      <c r="C392" t="s">
        <v>12</v>
      </c>
      <c r="D392">
        <v>1113</v>
      </c>
      <c r="E392" s="1">
        <v>43924</v>
      </c>
    </row>
    <row r="393" spans="1:5" x14ac:dyDescent="0.25">
      <c r="A393" t="s">
        <v>14</v>
      </c>
      <c r="B393" t="s">
        <v>44</v>
      </c>
      <c r="C393" t="s">
        <v>25</v>
      </c>
      <c r="D393">
        <v>1003</v>
      </c>
      <c r="E393" s="1">
        <v>43924</v>
      </c>
    </row>
    <row r="394" spans="1:5" x14ac:dyDescent="0.25">
      <c r="A394" t="s">
        <v>14</v>
      </c>
      <c r="B394" t="s">
        <v>31</v>
      </c>
      <c r="C394" t="s">
        <v>12</v>
      </c>
      <c r="D394">
        <v>908</v>
      </c>
      <c r="E394" s="1">
        <v>43925</v>
      </c>
    </row>
    <row r="395" spans="1:5" hidden="1" x14ac:dyDescent="0.25">
      <c r="A395" t="s">
        <v>33</v>
      </c>
      <c r="B395" t="s">
        <v>47</v>
      </c>
      <c r="C395" t="s">
        <v>25</v>
      </c>
      <c r="D395">
        <v>13704</v>
      </c>
      <c r="E395" s="1">
        <v>43924</v>
      </c>
    </row>
    <row r="396" spans="1:5" x14ac:dyDescent="0.25">
      <c r="A396" t="s">
        <v>14</v>
      </c>
      <c r="B396" t="s">
        <v>54</v>
      </c>
      <c r="C396" t="s">
        <v>12</v>
      </c>
      <c r="D396">
        <v>650</v>
      </c>
      <c r="E396" s="1">
        <v>43925</v>
      </c>
    </row>
    <row r="397" spans="1:5" x14ac:dyDescent="0.25">
      <c r="A397" t="s">
        <v>14</v>
      </c>
      <c r="B397" t="s">
        <v>36</v>
      </c>
      <c r="C397" t="s">
        <v>25</v>
      </c>
      <c r="D397">
        <v>1058</v>
      </c>
      <c r="E397" s="1">
        <v>43925</v>
      </c>
    </row>
    <row r="398" spans="1:5" x14ac:dyDescent="0.25">
      <c r="A398" t="s">
        <v>14</v>
      </c>
      <c r="B398" t="s">
        <v>23</v>
      </c>
      <c r="C398" t="s">
        <v>25</v>
      </c>
      <c r="D398">
        <v>1188</v>
      </c>
      <c r="E398" s="1">
        <v>43923</v>
      </c>
    </row>
    <row r="399" spans="1:5" x14ac:dyDescent="0.25">
      <c r="A399" t="s">
        <v>14</v>
      </c>
      <c r="B399" t="s">
        <v>43</v>
      </c>
      <c r="C399" t="s">
        <v>25</v>
      </c>
      <c r="D399">
        <v>1762</v>
      </c>
      <c r="E399" s="1">
        <v>43925</v>
      </c>
    </row>
    <row r="400" spans="1:5" x14ac:dyDescent="0.25">
      <c r="A400" t="s">
        <v>14</v>
      </c>
      <c r="B400" t="s">
        <v>65</v>
      </c>
      <c r="C400" t="s">
        <v>12</v>
      </c>
      <c r="D400">
        <v>11622</v>
      </c>
      <c r="E400" s="1">
        <v>43926</v>
      </c>
    </row>
    <row r="401" spans="1:5" x14ac:dyDescent="0.25">
      <c r="A401" t="s">
        <v>14</v>
      </c>
      <c r="B401" t="s">
        <v>50</v>
      </c>
      <c r="C401" t="s">
        <v>12</v>
      </c>
      <c r="D401">
        <v>10368</v>
      </c>
      <c r="E401" s="1">
        <v>43927</v>
      </c>
    </row>
    <row r="402" spans="1:5" x14ac:dyDescent="0.25">
      <c r="A402" t="s">
        <v>14</v>
      </c>
      <c r="B402" t="s">
        <v>69</v>
      </c>
      <c r="C402" t="s">
        <v>25</v>
      </c>
      <c r="D402">
        <v>1367</v>
      </c>
      <c r="E402" s="1">
        <v>43927</v>
      </c>
    </row>
    <row r="403" spans="1:5" x14ac:dyDescent="0.25">
      <c r="A403" t="s">
        <v>14</v>
      </c>
      <c r="B403" t="s">
        <v>70</v>
      </c>
      <c r="C403" t="s">
        <v>25</v>
      </c>
      <c r="D403">
        <v>1841</v>
      </c>
      <c r="E403" s="1">
        <v>43927</v>
      </c>
    </row>
    <row r="404" spans="1:5" x14ac:dyDescent="0.25">
      <c r="A404" t="s">
        <v>14</v>
      </c>
      <c r="B404" t="s">
        <v>18</v>
      </c>
      <c r="C404" t="s">
        <v>12</v>
      </c>
      <c r="D404">
        <v>697</v>
      </c>
      <c r="E404" s="1">
        <v>43944</v>
      </c>
    </row>
    <row r="405" spans="1:5" x14ac:dyDescent="0.25">
      <c r="A405" t="s">
        <v>14</v>
      </c>
      <c r="B405" t="s">
        <v>23</v>
      </c>
      <c r="C405" t="s">
        <v>25</v>
      </c>
      <c r="D405">
        <v>712</v>
      </c>
      <c r="E405" s="1">
        <v>43951</v>
      </c>
    </row>
    <row r="406" spans="1:5" x14ac:dyDescent="0.25">
      <c r="A406" t="s">
        <v>14</v>
      </c>
      <c r="B406" t="s">
        <v>77</v>
      </c>
      <c r="C406" t="s">
        <v>25</v>
      </c>
      <c r="D406">
        <v>508</v>
      </c>
      <c r="E406" s="1">
        <v>43936</v>
      </c>
    </row>
    <row r="407" spans="1:5" x14ac:dyDescent="0.25">
      <c r="A407" t="s">
        <v>14</v>
      </c>
      <c r="B407" t="s">
        <v>15</v>
      </c>
      <c r="C407" t="s">
        <v>12</v>
      </c>
      <c r="D407">
        <v>1687</v>
      </c>
      <c r="E407" s="1">
        <v>43936</v>
      </c>
    </row>
    <row r="408" spans="1:5" x14ac:dyDescent="0.25">
      <c r="A408" t="s">
        <v>14</v>
      </c>
      <c r="B408" t="s">
        <v>15</v>
      </c>
      <c r="C408" t="s">
        <v>12</v>
      </c>
      <c r="D408">
        <v>634</v>
      </c>
      <c r="E408" s="1">
        <v>43937</v>
      </c>
    </row>
    <row r="409" spans="1:5" x14ac:dyDescent="0.25">
      <c r="A409" t="s">
        <v>14</v>
      </c>
      <c r="B409" t="s">
        <v>78</v>
      </c>
      <c r="C409" t="s">
        <v>25</v>
      </c>
      <c r="D409">
        <v>1379</v>
      </c>
      <c r="E409" s="1">
        <v>43937</v>
      </c>
    </row>
    <row r="410" spans="1:5" x14ac:dyDescent="0.25">
      <c r="A410" t="s">
        <v>14</v>
      </c>
      <c r="B410" t="s">
        <v>28</v>
      </c>
      <c r="C410" t="s">
        <v>12</v>
      </c>
      <c r="D410">
        <v>452</v>
      </c>
      <c r="E410" s="1">
        <v>43938</v>
      </c>
    </row>
    <row r="411" spans="1:5" x14ac:dyDescent="0.25">
      <c r="A411" t="s">
        <v>14</v>
      </c>
      <c r="B411" t="s">
        <v>58</v>
      </c>
      <c r="C411" t="s">
        <v>12</v>
      </c>
      <c r="D411">
        <v>814</v>
      </c>
      <c r="E411" s="1">
        <v>43938</v>
      </c>
    </row>
    <row r="412" spans="1:5" x14ac:dyDescent="0.25">
      <c r="A412" t="s">
        <v>14</v>
      </c>
      <c r="B412" t="s">
        <v>51</v>
      </c>
      <c r="C412" t="s">
        <v>25</v>
      </c>
      <c r="D412">
        <v>1160</v>
      </c>
      <c r="E412" s="1">
        <v>43938</v>
      </c>
    </row>
    <row r="413" spans="1:5" x14ac:dyDescent="0.25">
      <c r="A413" t="s">
        <v>14</v>
      </c>
      <c r="B413" t="s">
        <v>79</v>
      </c>
      <c r="C413" t="s">
        <v>25</v>
      </c>
      <c r="D413">
        <v>495</v>
      </c>
      <c r="E413" s="1">
        <v>43938</v>
      </c>
    </row>
    <row r="414" spans="1:5" x14ac:dyDescent="0.25">
      <c r="A414" t="s">
        <v>14</v>
      </c>
      <c r="B414" t="s">
        <v>64</v>
      </c>
      <c r="C414" t="s">
        <v>12</v>
      </c>
      <c r="D414">
        <v>482</v>
      </c>
      <c r="E414" s="1">
        <v>43939</v>
      </c>
    </row>
    <row r="415" spans="1:5" x14ac:dyDescent="0.25">
      <c r="A415" t="s">
        <v>14</v>
      </c>
      <c r="B415" t="s">
        <v>74</v>
      </c>
      <c r="C415" t="s">
        <v>25</v>
      </c>
      <c r="D415">
        <v>1598</v>
      </c>
      <c r="E415" s="1">
        <v>43939</v>
      </c>
    </row>
    <row r="416" spans="1:5" x14ac:dyDescent="0.25">
      <c r="A416" t="s">
        <v>14</v>
      </c>
      <c r="B416" t="s">
        <v>72</v>
      </c>
      <c r="C416" t="s">
        <v>25</v>
      </c>
      <c r="D416">
        <v>1300</v>
      </c>
      <c r="E416" s="1">
        <v>43939</v>
      </c>
    </row>
    <row r="417" spans="1:5" x14ac:dyDescent="0.25">
      <c r="A417" t="s">
        <v>14</v>
      </c>
      <c r="B417" t="s">
        <v>43</v>
      </c>
      <c r="C417" t="s">
        <v>25</v>
      </c>
      <c r="D417">
        <v>1464</v>
      </c>
      <c r="E417" s="1">
        <v>43918</v>
      </c>
    </row>
    <row r="418" spans="1:5" x14ac:dyDescent="0.25">
      <c r="A418" t="s">
        <v>14</v>
      </c>
      <c r="B418" t="s">
        <v>66</v>
      </c>
      <c r="C418" t="s">
        <v>12</v>
      </c>
      <c r="D418">
        <v>1572</v>
      </c>
      <c r="E418" s="1">
        <v>43940</v>
      </c>
    </row>
    <row r="419" spans="1:5" x14ac:dyDescent="0.25">
      <c r="A419" t="s">
        <v>14</v>
      </c>
      <c r="B419" t="s">
        <v>49</v>
      </c>
      <c r="C419" t="s">
        <v>25</v>
      </c>
      <c r="D419">
        <v>1693</v>
      </c>
      <c r="E419" s="1">
        <v>43947</v>
      </c>
    </row>
    <row r="420" spans="1:5" x14ac:dyDescent="0.25">
      <c r="A420" t="s">
        <v>14</v>
      </c>
      <c r="B420" t="s">
        <v>39</v>
      </c>
      <c r="C420" t="s">
        <v>12</v>
      </c>
      <c r="D420">
        <v>1713</v>
      </c>
      <c r="E420" s="1">
        <v>43940</v>
      </c>
    </row>
    <row r="421" spans="1:5" x14ac:dyDescent="0.25">
      <c r="A421" t="s">
        <v>14</v>
      </c>
      <c r="B421" t="s">
        <v>67</v>
      </c>
      <c r="C421" t="s">
        <v>12</v>
      </c>
      <c r="D421">
        <v>928</v>
      </c>
      <c r="E421" s="1">
        <v>43941</v>
      </c>
    </row>
    <row r="422" spans="1:5" x14ac:dyDescent="0.25">
      <c r="A422" t="s">
        <v>14</v>
      </c>
      <c r="B422" t="s">
        <v>75</v>
      </c>
      <c r="C422" t="s">
        <v>12</v>
      </c>
      <c r="D422">
        <v>1269</v>
      </c>
      <c r="E422" s="1">
        <v>44075</v>
      </c>
    </row>
    <row r="423" spans="1:5" x14ac:dyDescent="0.25">
      <c r="A423" t="s">
        <v>14</v>
      </c>
      <c r="B423" t="s">
        <v>71</v>
      </c>
      <c r="C423" t="s">
        <v>25</v>
      </c>
      <c r="D423">
        <v>1343</v>
      </c>
      <c r="E423" s="1">
        <v>43941</v>
      </c>
    </row>
    <row r="424" spans="1:5" hidden="1" x14ac:dyDescent="0.25">
      <c r="A424" t="s">
        <v>21</v>
      </c>
      <c r="B424" t="s">
        <v>22</v>
      </c>
      <c r="C424" t="s">
        <v>25</v>
      </c>
      <c r="D424">
        <v>16062</v>
      </c>
      <c r="E424" s="1">
        <v>43951</v>
      </c>
    </row>
    <row r="425" spans="1:5" x14ac:dyDescent="0.25">
      <c r="A425" t="s">
        <v>14</v>
      </c>
      <c r="B425" t="s">
        <v>70</v>
      </c>
      <c r="C425" t="s">
        <v>25</v>
      </c>
      <c r="D425">
        <v>1736</v>
      </c>
      <c r="E425" s="1">
        <v>43941</v>
      </c>
    </row>
    <row r="426" spans="1:5" x14ac:dyDescent="0.25">
      <c r="A426" t="s">
        <v>14</v>
      </c>
      <c r="B426" t="s">
        <v>47</v>
      </c>
      <c r="C426" t="s">
        <v>12</v>
      </c>
      <c r="D426">
        <v>974</v>
      </c>
      <c r="E426" s="1">
        <v>43941</v>
      </c>
    </row>
    <row r="427" spans="1:5" x14ac:dyDescent="0.25">
      <c r="A427" t="s">
        <v>14</v>
      </c>
      <c r="B427" t="s">
        <v>52</v>
      </c>
      <c r="C427" t="s">
        <v>12</v>
      </c>
      <c r="D427">
        <v>1126</v>
      </c>
      <c r="E427" s="1">
        <v>43942</v>
      </c>
    </row>
    <row r="428" spans="1:5" x14ac:dyDescent="0.25">
      <c r="A428" t="s">
        <v>14</v>
      </c>
      <c r="B428" t="s">
        <v>81</v>
      </c>
      <c r="C428" t="s">
        <v>25</v>
      </c>
      <c r="D428">
        <v>790</v>
      </c>
      <c r="E428" s="1">
        <v>43942</v>
      </c>
    </row>
    <row r="429" spans="1:5" x14ac:dyDescent="0.25">
      <c r="A429" t="s">
        <v>14</v>
      </c>
      <c r="B429" t="s">
        <v>43</v>
      </c>
      <c r="C429" t="s">
        <v>25</v>
      </c>
      <c r="D429">
        <v>1537</v>
      </c>
      <c r="E429" s="1">
        <v>43942</v>
      </c>
    </row>
    <row r="430" spans="1:5" x14ac:dyDescent="0.25">
      <c r="A430" t="s">
        <v>14</v>
      </c>
      <c r="B430" t="s">
        <v>8</v>
      </c>
      <c r="C430" t="s">
        <v>25</v>
      </c>
      <c r="D430">
        <v>606</v>
      </c>
      <c r="E430" s="1">
        <v>43943</v>
      </c>
    </row>
    <row r="431" spans="1:5" x14ac:dyDescent="0.25">
      <c r="A431" t="s">
        <v>14</v>
      </c>
      <c r="B431" t="s">
        <v>83</v>
      </c>
      <c r="C431" t="s">
        <v>25</v>
      </c>
      <c r="D431">
        <v>976</v>
      </c>
      <c r="E431" s="1">
        <v>43943</v>
      </c>
    </row>
    <row r="432" spans="1:5" x14ac:dyDescent="0.25">
      <c r="A432" t="s">
        <v>14</v>
      </c>
      <c r="B432" t="s">
        <v>84</v>
      </c>
      <c r="C432" t="s">
        <v>12</v>
      </c>
      <c r="D432">
        <v>1310</v>
      </c>
      <c r="E432" s="1">
        <v>43943</v>
      </c>
    </row>
    <row r="433" spans="1:5" x14ac:dyDescent="0.25">
      <c r="A433" t="s">
        <v>14</v>
      </c>
      <c r="B433" t="s">
        <v>36</v>
      </c>
      <c r="C433" t="s">
        <v>25</v>
      </c>
      <c r="D433">
        <v>11477</v>
      </c>
      <c r="E433" s="1">
        <v>43943</v>
      </c>
    </row>
    <row r="434" spans="1:5" x14ac:dyDescent="0.25">
      <c r="A434" t="s">
        <v>14</v>
      </c>
      <c r="B434" t="s">
        <v>57</v>
      </c>
      <c r="C434" t="s">
        <v>12</v>
      </c>
      <c r="D434">
        <v>1592</v>
      </c>
      <c r="E434" s="1">
        <v>43943</v>
      </c>
    </row>
    <row r="435" spans="1:5" x14ac:dyDescent="0.25">
      <c r="A435" t="s">
        <v>14</v>
      </c>
      <c r="B435" t="s">
        <v>77</v>
      </c>
      <c r="C435" t="s">
        <v>25</v>
      </c>
      <c r="D435">
        <v>510</v>
      </c>
      <c r="E435" s="1">
        <v>43944</v>
      </c>
    </row>
    <row r="436" spans="1:5" x14ac:dyDescent="0.25">
      <c r="A436" t="s">
        <v>14</v>
      </c>
      <c r="B436" t="s">
        <v>84</v>
      </c>
      <c r="C436" t="s">
        <v>12</v>
      </c>
      <c r="D436">
        <v>1311</v>
      </c>
      <c r="E436" s="1">
        <v>43944</v>
      </c>
    </row>
    <row r="437" spans="1:5" x14ac:dyDescent="0.25">
      <c r="A437" t="s">
        <v>14</v>
      </c>
      <c r="B437" t="s">
        <v>48</v>
      </c>
      <c r="C437" t="s">
        <v>12</v>
      </c>
      <c r="D437">
        <v>1664</v>
      </c>
      <c r="E437" s="1">
        <v>43944</v>
      </c>
    </row>
    <row r="438" spans="1:5" hidden="1" x14ac:dyDescent="0.25">
      <c r="A438" t="s">
        <v>21</v>
      </c>
      <c r="B438" t="s">
        <v>47</v>
      </c>
      <c r="C438" t="s">
        <v>25</v>
      </c>
      <c r="D438">
        <v>14268</v>
      </c>
      <c r="E438" s="1">
        <v>43877</v>
      </c>
    </row>
    <row r="439" spans="1:5" x14ac:dyDescent="0.25">
      <c r="A439" t="s">
        <v>14</v>
      </c>
      <c r="B439" t="s">
        <v>59</v>
      </c>
      <c r="C439" t="s">
        <v>25</v>
      </c>
      <c r="D439">
        <v>1758</v>
      </c>
      <c r="E439" s="1">
        <v>43945</v>
      </c>
    </row>
    <row r="440" spans="1:5" x14ac:dyDescent="0.25">
      <c r="A440" t="s">
        <v>14</v>
      </c>
      <c r="B440" t="s">
        <v>84</v>
      </c>
      <c r="C440" t="s">
        <v>12</v>
      </c>
      <c r="D440">
        <v>1312</v>
      </c>
      <c r="E440" s="1">
        <v>43945</v>
      </c>
    </row>
    <row r="441" spans="1:5" x14ac:dyDescent="0.25">
      <c r="A441" t="s">
        <v>14</v>
      </c>
      <c r="B441" t="s">
        <v>38</v>
      </c>
      <c r="C441" t="s">
        <v>25</v>
      </c>
      <c r="D441">
        <v>1416</v>
      </c>
      <c r="E441" s="1">
        <v>43945</v>
      </c>
    </row>
    <row r="442" spans="1:5" x14ac:dyDescent="0.25">
      <c r="A442" t="s">
        <v>14</v>
      </c>
      <c r="B442" t="s">
        <v>54</v>
      </c>
      <c r="C442" t="s">
        <v>12</v>
      </c>
      <c r="D442">
        <v>12399</v>
      </c>
      <c r="E442" s="1">
        <v>43945</v>
      </c>
    </row>
    <row r="443" spans="1:5" x14ac:dyDescent="0.25">
      <c r="A443" t="s">
        <v>14</v>
      </c>
      <c r="B443" t="s">
        <v>41</v>
      </c>
      <c r="C443" t="s">
        <v>12</v>
      </c>
      <c r="D443">
        <v>1323</v>
      </c>
      <c r="E443" s="1">
        <v>43926</v>
      </c>
    </row>
    <row r="444" spans="1:5" x14ac:dyDescent="0.25">
      <c r="A444" t="s">
        <v>14</v>
      </c>
      <c r="B444" t="s">
        <v>56</v>
      </c>
      <c r="C444" t="s">
        <v>25</v>
      </c>
      <c r="D444">
        <v>874</v>
      </c>
      <c r="E444" s="1">
        <v>43946</v>
      </c>
    </row>
    <row r="445" spans="1:5" x14ac:dyDescent="0.25">
      <c r="A445" t="s">
        <v>14</v>
      </c>
      <c r="B445" t="s">
        <v>44</v>
      </c>
      <c r="C445" t="s">
        <v>25</v>
      </c>
      <c r="D445">
        <v>1004</v>
      </c>
      <c r="E445" s="1">
        <v>43946</v>
      </c>
    </row>
    <row r="446" spans="1:5" x14ac:dyDescent="0.25">
      <c r="A446" t="s">
        <v>14</v>
      </c>
      <c r="B446" t="s">
        <v>78</v>
      </c>
      <c r="C446" t="s">
        <v>25</v>
      </c>
      <c r="D446">
        <v>1380</v>
      </c>
      <c r="E446" s="1">
        <v>43946</v>
      </c>
    </row>
    <row r="447" spans="1:5" x14ac:dyDescent="0.25">
      <c r="A447" t="s">
        <v>14</v>
      </c>
      <c r="B447" t="s">
        <v>59</v>
      </c>
      <c r="C447" t="s">
        <v>25</v>
      </c>
      <c r="D447">
        <v>1783</v>
      </c>
      <c r="E447" s="1">
        <v>43946</v>
      </c>
    </row>
    <row r="448" spans="1:5" x14ac:dyDescent="0.25">
      <c r="A448" t="s">
        <v>14</v>
      </c>
      <c r="B448" t="s">
        <v>43</v>
      </c>
      <c r="C448" t="s">
        <v>25</v>
      </c>
      <c r="D448">
        <v>11831</v>
      </c>
      <c r="E448" s="1">
        <v>43946</v>
      </c>
    </row>
    <row r="449" spans="1:5" hidden="1" x14ac:dyDescent="0.25">
      <c r="A449" t="s">
        <v>21</v>
      </c>
      <c r="B449" t="s">
        <v>87</v>
      </c>
      <c r="C449" t="s">
        <v>25</v>
      </c>
      <c r="D449">
        <v>16053</v>
      </c>
      <c r="E449" s="1">
        <v>43947</v>
      </c>
    </row>
    <row r="450" spans="1:5" x14ac:dyDescent="0.25">
      <c r="A450" t="s">
        <v>14</v>
      </c>
      <c r="B450" t="s">
        <v>82</v>
      </c>
      <c r="C450" t="s">
        <v>25</v>
      </c>
      <c r="D450">
        <v>13363</v>
      </c>
      <c r="E450" s="1">
        <v>43949</v>
      </c>
    </row>
    <row r="451" spans="1:5" x14ac:dyDescent="0.25">
      <c r="A451" t="s">
        <v>14</v>
      </c>
      <c r="B451" t="s">
        <v>72</v>
      </c>
      <c r="C451" t="s">
        <v>25</v>
      </c>
      <c r="D451">
        <v>12763</v>
      </c>
      <c r="E451" s="1">
        <v>43949</v>
      </c>
    </row>
    <row r="452" spans="1:5" x14ac:dyDescent="0.25">
      <c r="A452" t="s">
        <v>14</v>
      </c>
      <c r="B452" t="s">
        <v>81</v>
      </c>
      <c r="C452" t="s">
        <v>25</v>
      </c>
      <c r="D452">
        <v>13374</v>
      </c>
      <c r="E452" s="1">
        <v>43949</v>
      </c>
    </row>
    <row r="453" spans="1:5" hidden="1" x14ac:dyDescent="0.25">
      <c r="A453" t="s">
        <v>21</v>
      </c>
      <c r="B453" t="s">
        <v>36</v>
      </c>
      <c r="C453" t="s">
        <v>25</v>
      </c>
      <c r="D453">
        <v>1025</v>
      </c>
      <c r="E453" s="1">
        <v>43949</v>
      </c>
    </row>
    <row r="454" spans="1:5" hidden="1" x14ac:dyDescent="0.25">
      <c r="A454" t="s">
        <v>21</v>
      </c>
      <c r="B454" t="s">
        <v>28</v>
      </c>
      <c r="C454" t="s">
        <v>25</v>
      </c>
      <c r="D454">
        <v>11602</v>
      </c>
      <c r="E454" s="1">
        <v>43949</v>
      </c>
    </row>
    <row r="455" spans="1:5" x14ac:dyDescent="0.25">
      <c r="A455" t="s">
        <v>14</v>
      </c>
      <c r="B455" t="s">
        <v>55</v>
      </c>
      <c r="C455" t="s">
        <v>25</v>
      </c>
      <c r="D455">
        <v>423</v>
      </c>
      <c r="E455" s="1">
        <v>43950</v>
      </c>
    </row>
    <row r="456" spans="1:5" x14ac:dyDescent="0.25">
      <c r="A456" t="s">
        <v>14</v>
      </c>
      <c r="B456" t="s">
        <v>71</v>
      </c>
      <c r="C456" t="s">
        <v>25</v>
      </c>
      <c r="D456">
        <v>1341</v>
      </c>
      <c r="E456" s="1">
        <v>43950</v>
      </c>
    </row>
    <row r="457" spans="1:5" x14ac:dyDescent="0.25">
      <c r="A457" t="s">
        <v>14</v>
      </c>
      <c r="B457" t="s">
        <v>43</v>
      </c>
      <c r="C457" t="s">
        <v>25</v>
      </c>
      <c r="D457">
        <v>793</v>
      </c>
      <c r="E457" s="1">
        <v>43950</v>
      </c>
    </row>
    <row r="458" spans="1:5" x14ac:dyDescent="0.25">
      <c r="A458" t="s">
        <v>14</v>
      </c>
      <c r="B458" t="s">
        <v>82</v>
      </c>
      <c r="C458" t="s">
        <v>25</v>
      </c>
      <c r="D458">
        <v>563</v>
      </c>
      <c r="E458" s="1">
        <v>43950</v>
      </c>
    </row>
    <row r="459" spans="1:5" x14ac:dyDescent="0.25">
      <c r="A459" t="s">
        <v>14</v>
      </c>
      <c r="B459" t="s">
        <v>15</v>
      </c>
      <c r="C459" t="s">
        <v>12</v>
      </c>
      <c r="D459">
        <v>1116</v>
      </c>
      <c r="E459" s="1">
        <v>43952</v>
      </c>
    </row>
    <row r="460" spans="1:5" x14ac:dyDescent="0.25">
      <c r="A460" t="s">
        <v>14</v>
      </c>
      <c r="B460" t="s">
        <v>69</v>
      </c>
      <c r="C460" t="s">
        <v>25</v>
      </c>
      <c r="D460">
        <v>1358</v>
      </c>
      <c r="E460" s="1">
        <v>43951</v>
      </c>
    </row>
    <row r="461" spans="1:5" x14ac:dyDescent="0.25">
      <c r="A461" t="s">
        <v>14</v>
      </c>
      <c r="B461" t="s">
        <v>91</v>
      </c>
      <c r="C461" t="s">
        <v>12</v>
      </c>
      <c r="D461">
        <v>10130</v>
      </c>
      <c r="E461" s="1">
        <v>43945</v>
      </c>
    </row>
    <row r="462" spans="1:5" hidden="1" x14ac:dyDescent="0.25">
      <c r="A462" t="s">
        <v>21</v>
      </c>
      <c r="B462" t="s">
        <v>65</v>
      </c>
      <c r="C462" t="s">
        <v>12</v>
      </c>
      <c r="D462">
        <v>11673</v>
      </c>
      <c r="E462" s="1">
        <v>44011</v>
      </c>
    </row>
    <row r="463" spans="1:5" x14ac:dyDescent="0.25">
      <c r="A463" t="s">
        <v>14</v>
      </c>
      <c r="B463" t="s">
        <v>46</v>
      </c>
      <c r="C463" t="s">
        <v>12</v>
      </c>
      <c r="D463">
        <v>912</v>
      </c>
      <c r="E463" s="1">
        <v>44122</v>
      </c>
    </row>
    <row r="464" spans="1:5" x14ac:dyDescent="0.25">
      <c r="A464" t="s">
        <v>14</v>
      </c>
      <c r="B464" t="s">
        <v>54</v>
      </c>
      <c r="C464" t="s">
        <v>25</v>
      </c>
      <c r="D464">
        <v>546</v>
      </c>
      <c r="E464" s="1">
        <v>43952</v>
      </c>
    </row>
    <row r="465" spans="1:5" x14ac:dyDescent="0.25">
      <c r="A465" t="s">
        <v>14</v>
      </c>
      <c r="B465" t="s">
        <v>36</v>
      </c>
      <c r="C465" t="s">
        <v>25</v>
      </c>
      <c r="D465">
        <v>1551</v>
      </c>
      <c r="E465" s="1">
        <v>43935</v>
      </c>
    </row>
    <row r="466" spans="1:5" x14ac:dyDescent="0.25">
      <c r="A466" t="s">
        <v>14</v>
      </c>
      <c r="B466" t="s">
        <v>22</v>
      </c>
      <c r="C466" t="s">
        <v>25</v>
      </c>
      <c r="D466">
        <v>764</v>
      </c>
      <c r="E466" s="1">
        <v>43952</v>
      </c>
    </row>
    <row r="467" spans="1:5" x14ac:dyDescent="0.25">
      <c r="A467" t="s">
        <v>14</v>
      </c>
      <c r="B467" t="s">
        <v>64</v>
      </c>
      <c r="C467" t="s">
        <v>12</v>
      </c>
      <c r="D467">
        <v>483</v>
      </c>
      <c r="E467" s="1">
        <v>44060</v>
      </c>
    </row>
    <row r="468" spans="1:5" x14ac:dyDescent="0.25">
      <c r="A468" t="s">
        <v>14</v>
      </c>
      <c r="B468" t="s">
        <v>31</v>
      </c>
      <c r="C468" t="s">
        <v>25</v>
      </c>
      <c r="D468">
        <v>815</v>
      </c>
      <c r="E468" s="1">
        <v>43952</v>
      </c>
    </row>
    <row r="469" spans="1:5" x14ac:dyDescent="0.25">
      <c r="A469" t="s">
        <v>14</v>
      </c>
      <c r="B469" t="s">
        <v>85</v>
      </c>
      <c r="C469" t="s">
        <v>25</v>
      </c>
      <c r="D469">
        <v>10111</v>
      </c>
      <c r="E469" s="1">
        <v>43953</v>
      </c>
    </row>
    <row r="470" spans="1:5" x14ac:dyDescent="0.25">
      <c r="A470" t="s">
        <v>14</v>
      </c>
      <c r="B470" t="s">
        <v>74</v>
      </c>
      <c r="C470" t="s">
        <v>25</v>
      </c>
      <c r="D470">
        <v>1599</v>
      </c>
      <c r="E470" s="1">
        <v>43953</v>
      </c>
    </row>
    <row r="471" spans="1:5" x14ac:dyDescent="0.25">
      <c r="A471" t="s">
        <v>14</v>
      </c>
      <c r="B471" t="s">
        <v>60</v>
      </c>
      <c r="C471" t="s">
        <v>12</v>
      </c>
      <c r="D471">
        <v>1635</v>
      </c>
      <c r="E471" s="1">
        <v>43953</v>
      </c>
    </row>
    <row r="472" spans="1:5" x14ac:dyDescent="0.25">
      <c r="A472" t="s">
        <v>14</v>
      </c>
      <c r="B472" t="s">
        <v>59</v>
      </c>
      <c r="C472" t="s">
        <v>25</v>
      </c>
      <c r="D472">
        <v>715</v>
      </c>
      <c r="E472" s="1">
        <v>43953</v>
      </c>
    </row>
    <row r="473" spans="1:5" x14ac:dyDescent="0.25">
      <c r="A473" t="s">
        <v>14</v>
      </c>
      <c r="B473" t="s">
        <v>67</v>
      </c>
      <c r="C473" t="s">
        <v>12</v>
      </c>
      <c r="D473">
        <v>930</v>
      </c>
      <c r="E473" s="1">
        <v>43953</v>
      </c>
    </row>
    <row r="474" spans="1:5" x14ac:dyDescent="0.25">
      <c r="A474" t="s">
        <v>14</v>
      </c>
      <c r="B474" t="s">
        <v>86</v>
      </c>
      <c r="C474" t="s">
        <v>25</v>
      </c>
      <c r="D474">
        <v>863</v>
      </c>
      <c r="E474" s="1">
        <v>43954</v>
      </c>
    </row>
    <row r="475" spans="1:5" x14ac:dyDescent="0.25">
      <c r="A475" t="s">
        <v>14</v>
      </c>
      <c r="B475" t="s">
        <v>87</v>
      </c>
      <c r="C475" t="s">
        <v>25</v>
      </c>
      <c r="D475">
        <v>1395</v>
      </c>
      <c r="E475" s="1">
        <v>43954</v>
      </c>
    </row>
    <row r="476" spans="1:5" x14ac:dyDescent="0.25">
      <c r="A476" t="s">
        <v>14</v>
      </c>
      <c r="B476" t="s">
        <v>82</v>
      </c>
      <c r="C476" t="s">
        <v>25</v>
      </c>
      <c r="D476">
        <v>828</v>
      </c>
      <c r="E476" s="1">
        <v>43955</v>
      </c>
    </row>
    <row r="477" spans="1:5" x14ac:dyDescent="0.25">
      <c r="A477" t="s">
        <v>14</v>
      </c>
      <c r="B477" t="s">
        <v>20</v>
      </c>
      <c r="C477" t="s">
        <v>12</v>
      </c>
      <c r="D477">
        <v>11098</v>
      </c>
      <c r="E477" s="1">
        <v>43956</v>
      </c>
    </row>
    <row r="478" spans="1:5" x14ac:dyDescent="0.25">
      <c r="A478" t="s">
        <v>14</v>
      </c>
      <c r="B478" t="s">
        <v>46</v>
      </c>
      <c r="C478" t="s">
        <v>12</v>
      </c>
      <c r="D478">
        <v>1816</v>
      </c>
      <c r="E478" s="1">
        <v>43909</v>
      </c>
    </row>
    <row r="479" spans="1:5" x14ac:dyDescent="0.25">
      <c r="A479" t="s">
        <v>14</v>
      </c>
      <c r="B479" t="s">
        <v>8</v>
      </c>
      <c r="C479" t="s">
        <v>25</v>
      </c>
      <c r="D479">
        <v>628</v>
      </c>
      <c r="E479" s="1">
        <v>43962</v>
      </c>
    </row>
    <row r="480" spans="1:5" x14ac:dyDescent="0.25">
      <c r="A480" t="s">
        <v>14</v>
      </c>
      <c r="B480" t="s">
        <v>18</v>
      </c>
      <c r="C480" t="s">
        <v>12</v>
      </c>
      <c r="D480">
        <v>696</v>
      </c>
      <c r="E480" s="1">
        <v>43938</v>
      </c>
    </row>
    <row r="481" spans="1:5" x14ac:dyDescent="0.25">
      <c r="A481" t="s">
        <v>14</v>
      </c>
      <c r="B481" t="s">
        <v>50</v>
      </c>
      <c r="C481" t="s">
        <v>12</v>
      </c>
      <c r="D481">
        <v>964</v>
      </c>
      <c r="E481" s="1">
        <v>43957</v>
      </c>
    </row>
    <row r="482" spans="1:5" x14ac:dyDescent="0.25">
      <c r="A482" t="s">
        <v>14</v>
      </c>
      <c r="B482" t="s">
        <v>75</v>
      </c>
      <c r="C482" t="s">
        <v>12</v>
      </c>
      <c r="D482">
        <v>1257</v>
      </c>
      <c r="E482" s="1">
        <v>43957</v>
      </c>
    </row>
    <row r="483" spans="1:5" x14ac:dyDescent="0.25">
      <c r="A483" t="s">
        <v>14</v>
      </c>
      <c r="B483" t="s">
        <v>73</v>
      </c>
      <c r="C483" t="s">
        <v>25</v>
      </c>
      <c r="D483">
        <v>13708</v>
      </c>
      <c r="E483" s="1">
        <v>43958</v>
      </c>
    </row>
    <row r="484" spans="1:5" hidden="1" x14ac:dyDescent="0.25">
      <c r="A484" t="s">
        <v>21</v>
      </c>
      <c r="B484" t="s">
        <v>45</v>
      </c>
      <c r="C484" t="s">
        <v>12</v>
      </c>
      <c r="D484">
        <v>14279</v>
      </c>
      <c r="E484" s="1">
        <v>43909</v>
      </c>
    </row>
    <row r="485" spans="1:5" x14ac:dyDescent="0.25">
      <c r="A485" t="s">
        <v>14</v>
      </c>
      <c r="B485" t="s">
        <v>75</v>
      </c>
      <c r="C485" t="s">
        <v>12</v>
      </c>
      <c r="D485">
        <v>1260</v>
      </c>
      <c r="E485" s="1">
        <v>44081</v>
      </c>
    </row>
    <row r="486" spans="1:5" x14ac:dyDescent="0.25">
      <c r="A486" t="s">
        <v>14</v>
      </c>
      <c r="B486" t="s">
        <v>60</v>
      </c>
      <c r="C486" t="s">
        <v>12</v>
      </c>
      <c r="D486">
        <v>1652</v>
      </c>
      <c r="E486" s="1">
        <v>43986</v>
      </c>
    </row>
    <row r="487" spans="1:5" x14ac:dyDescent="0.25">
      <c r="A487" t="s">
        <v>14</v>
      </c>
      <c r="B487" t="s">
        <v>63</v>
      </c>
      <c r="C487" t="s">
        <v>25</v>
      </c>
      <c r="D487">
        <v>906</v>
      </c>
      <c r="E487" s="1">
        <v>44070</v>
      </c>
    </row>
    <row r="488" spans="1:5" x14ac:dyDescent="0.25">
      <c r="A488" t="s">
        <v>14</v>
      </c>
      <c r="B488" t="s">
        <v>39</v>
      </c>
      <c r="C488" t="s">
        <v>12</v>
      </c>
      <c r="D488">
        <v>12745</v>
      </c>
      <c r="E488" s="1">
        <v>43958</v>
      </c>
    </row>
    <row r="489" spans="1:5" x14ac:dyDescent="0.25">
      <c r="A489" t="s">
        <v>14</v>
      </c>
      <c r="B489" t="s">
        <v>53</v>
      </c>
      <c r="C489" t="s">
        <v>12</v>
      </c>
      <c r="D489">
        <v>948</v>
      </c>
      <c r="E489" s="1">
        <v>43959</v>
      </c>
    </row>
    <row r="490" spans="1:5" x14ac:dyDescent="0.25">
      <c r="A490" t="s">
        <v>14</v>
      </c>
      <c r="B490" t="s">
        <v>55</v>
      </c>
      <c r="C490" t="s">
        <v>25</v>
      </c>
      <c r="D490">
        <v>432</v>
      </c>
      <c r="E490" s="1">
        <v>43959</v>
      </c>
    </row>
    <row r="491" spans="1:5" x14ac:dyDescent="0.25">
      <c r="A491" t="s">
        <v>14</v>
      </c>
      <c r="B491" t="s">
        <v>72</v>
      </c>
      <c r="C491" t="s">
        <v>25</v>
      </c>
      <c r="D491">
        <v>1138</v>
      </c>
      <c r="E491" s="1">
        <v>43955</v>
      </c>
    </row>
    <row r="492" spans="1:5" hidden="1" x14ac:dyDescent="0.25">
      <c r="A492" t="s">
        <v>21</v>
      </c>
      <c r="B492" t="s">
        <v>78</v>
      </c>
      <c r="C492" t="s">
        <v>25</v>
      </c>
      <c r="D492">
        <v>12746</v>
      </c>
      <c r="E492" s="1">
        <v>43959</v>
      </c>
    </row>
    <row r="493" spans="1:5" x14ac:dyDescent="0.25">
      <c r="A493" t="s">
        <v>14</v>
      </c>
      <c r="B493" t="s">
        <v>56</v>
      </c>
      <c r="C493" t="s">
        <v>89</v>
      </c>
      <c r="D493">
        <v>899</v>
      </c>
      <c r="E493" s="1">
        <v>43960</v>
      </c>
    </row>
    <row r="494" spans="1:5" x14ac:dyDescent="0.25">
      <c r="A494" t="s">
        <v>14</v>
      </c>
      <c r="B494" t="s">
        <v>67</v>
      </c>
      <c r="C494" t="s">
        <v>12</v>
      </c>
      <c r="D494">
        <v>929</v>
      </c>
      <c r="E494" s="1">
        <v>43960</v>
      </c>
    </row>
    <row r="495" spans="1:5" x14ac:dyDescent="0.25">
      <c r="A495" t="s">
        <v>14</v>
      </c>
      <c r="B495" t="s">
        <v>36</v>
      </c>
      <c r="C495" t="s">
        <v>25</v>
      </c>
      <c r="D495">
        <v>1062</v>
      </c>
      <c r="E495" s="1">
        <v>43960</v>
      </c>
    </row>
    <row r="496" spans="1:5" x14ac:dyDescent="0.25">
      <c r="A496" t="s">
        <v>14</v>
      </c>
      <c r="B496" t="s">
        <v>72</v>
      </c>
      <c r="C496" t="s">
        <v>25</v>
      </c>
      <c r="D496">
        <v>1293</v>
      </c>
      <c r="E496" s="1">
        <v>43960</v>
      </c>
    </row>
    <row r="497" spans="1:5" x14ac:dyDescent="0.25">
      <c r="A497" t="s">
        <v>14</v>
      </c>
      <c r="B497" t="s">
        <v>74</v>
      </c>
      <c r="C497" t="s">
        <v>25</v>
      </c>
      <c r="D497">
        <v>1600</v>
      </c>
      <c r="E497" s="1">
        <v>43960</v>
      </c>
    </row>
    <row r="498" spans="1:5" x14ac:dyDescent="0.25">
      <c r="A498" t="s">
        <v>14</v>
      </c>
      <c r="B498" t="s">
        <v>48</v>
      </c>
      <c r="C498" t="s">
        <v>12</v>
      </c>
      <c r="D498">
        <v>1685</v>
      </c>
      <c r="E498" s="1">
        <v>43960</v>
      </c>
    </row>
    <row r="499" spans="1:5" x14ac:dyDescent="0.25">
      <c r="A499" t="s">
        <v>14</v>
      </c>
      <c r="B499" t="s">
        <v>52</v>
      </c>
      <c r="C499" t="s">
        <v>12</v>
      </c>
      <c r="D499">
        <v>1124</v>
      </c>
      <c r="E499" s="1">
        <v>43961</v>
      </c>
    </row>
    <row r="500" spans="1:5" x14ac:dyDescent="0.25">
      <c r="A500" t="s">
        <v>14</v>
      </c>
      <c r="B500" t="s">
        <v>41</v>
      </c>
      <c r="C500" t="s">
        <v>12</v>
      </c>
      <c r="D500">
        <v>1333</v>
      </c>
      <c r="E500" s="1">
        <v>43961</v>
      </c>
    </row>
    <row r="501" spans="1:5" hidden="1" x14ac:dyDescent="0.25">
      <c r="A501" t="s">
        <v>21</v>
      </c>
      <c r="B501" t="s">
        <v>73</v>
      </c>
      <c r="C501" t="s">
        <v>25</v>
      </c>
      <c r="D501">
        <v>1780</v>
      </c>
      <c r="E501" s="1">
        <v>43867</v>
      </c>
    </row>
    <row r="502" spans="1:5" x14ac:dyDescent="0.25">
      <c r="A502" t="s">
        <v>14</v>
      </c>
      <c r="B502" t="s">
        <v>22</v>
      </c>
      <c r="C502" t="s">
        <v>25</v>
      </c>
      <c r="D502">
        <v>763</v>
      </c>
      <c r="E502" s="1">
        <v>44116</v>
      </c>
    </row>
    <row r="503" spans="1:5" x14ac:dyDescent="0.25">
      <c r="A503" t="s">
        <v>14</v>
      </c>
      <c r="B503" t="s">
        <v>43</v>
      </c>
      <c r="C503" t="s">
        <v>25</v>
      </c>
      <c r="D503">
        <v>1498</v>
      </c>
      <c r="E503" s="1">
        <v>43962</v>
      </c>
    </row>
    <row r="504" spans="1:5" x14ac:dyDescent="0.25">
      <c r="A504" t="s">
        <v>14</v>
      </c>
      <c r="B504" t="s">
        <v>23</v>
      </c>
      <c r="C504" t="s">
        <v>12</v>
      </c>
      <c r="D504">
        <v>1619</v>
      </c>
      <c r="E504" s="1">
        <v>43962</v>
      </c>
    </row>
    <row r="505" spans="1:5" x14ac:dyDescent="0.25">
      <c r="A505" t="s">
        <v>14</v>
      </c>
      <c r="B505" t="s">
        <v>70</v>
      </c>
      <c r="C505" t="s">
        <v>25</v>
      </c>
      <c r="D505">
        <v>1726</v>
      </c>
      <c r="E505" s="1">
        <v>43962</v>
      </c>
    </row>
    <row r="506" spans="1:5" x14ac:dyDescent="0.25">
      <c r="A506" t="s">
        <v>14</v>
      </c>
      <c r="B506" t="s">
        <v>77</v>
      </c>
      <c r="C506" t="s">
        <v>25</v>
      </c>
      <c r="D506">
        <v>513</v>
      </c>
      <c r="E506" s="1">
        <v>43963</v>
      </c>
    </row>
    <row r="507" spans="1:5" x14ac:dyDescent="0.25">
      <c r="A507" t="s">
        <v>14</v>
      </c>
      <c r="B507" t="s">
        <v>46</v>
      </c>
      <c r="C507" t="s">
        <v>12</v>
      </c>
      <c r="D507">
        <v>1446</v>
      </c>
      <c r="E507" s="1">
        <v>43963</v>
      </c>
    </row>
    <row r="508" spans="1:5" x14ac:dyDescent="0.25">
      <c r="A508" t="s">
        <v>14</v>
      </c>
      <c r="B508" t="s">
        <v>39</v>
      </c>
      <c r="C508" t="s">
        <v>12</v>
      </c>
      <c r="D508">
        <v>1707</v>
      </c>
      <c r="E508" s="1">
        <v>44180</v>
      </c>
    </row>
    <row r="509" spans="1:5" x14ac:dyDescent="0.25">
      <c r="A509" t="s">
        <v>14</v>
      </c>
      <c r="B509" t="s">
        <v>54</v>
      </c>
      <c r="C509" t="s">
        <v>25</v>
      </c>
      <c r="D509">
        <v>1217</v>
      </c>
      <c r="E509" s="1">
        <v>43963</v>
      </c>
    </row>
    <row r="510" spans="1:5" x14ac:dyDescent="0.25">
      <c r="A510" t="s">
        <v>14</v>
      </c>
      <c r="B510" t="s">
        <v>23</v>
      </c>
      <c r="C510" t="s">
        <v>12</v>
      </c>
      <c r="D510">
        <v>13707</v>
      </c>
      <c r="E510" s="1">
        <v>43956</v>
      </c>
    </row>
    <row r="511" spans="1:5" x14ac:dyDescent="0.25">
      <c r="A511" t="s">
        <v>14</v>
      </c>
      <c r="B511" t="s">
        <v>91</v>
      </c>
      <c r="C511" t="s">
        <v>12</v>
      </c>
      <c r="D511">
        <v>1190</v>
      </c>
      <c r="E511" s="1">
        <v>43958</v>
      </c>
    </row>
    <row r="512" spans="1:5" x14ac:dyDescent="0.25">
      <c r="A512" t="s">
        <v>14</v>
      </c>
      <c r="B512" t="s">
        <v>91</v>
      </c>
      <c r="C512" t="s">
        <v>12</v>
      </c>
      <c r="D512">
        <v>1848</v>
      </c>
      <c r="E512" s="1">
        <v>43964</v>
      </c>
    </row>
    <row r="513" spans="1:5" x14ac:dyDescent="0.25">
      <c r="A513" t="s">
        <v>14</v>
      </c>
      <c r="B513" t="s">
        <v>79</v>
      </c>
      <c r="C513" t="s">
        <v>25</v>
      </c>
      <c r="D513">
        <v>1187</v>
      </c>
      <c r="E513" s="1">
        <v>43964</v>
      </c>
    </row>
    <row r="514" spans="1:5" x14ac:dyDescent="0.25">
      <c r="A514" t="s">
        <v>14</v>
      </c>
      <c r="B514" t="s">
        <v>84</v>
      </c>
      <c r="C514" t="s">
        <v>12</v>
      </c>
      <c r="D514">
        <v>1313</v>
      </c>
      <c r="E514" s="1">
        <v>43964</v>
      </c>
    </row>
    <row r="515" spans="1:5" x14ac:dyDescent="0.25">
      <c r="A515" t="s">
        <v>14</v>
      </c>
      <c r="B515" t="s">
        <v>84</v>
      </c>
      <c r="C515" t="s">
        <v>12</v>
      </c>
      <c r="D515">
        <v>1314</v>
      </c>
      <c r="E515" s="1">
        <v>43965</v>
      </c>
    </row>
    <row r="516" spans="1:5" x14ac:dyDescent="0.25">
      <c r="A516" t="s">
        <v>14</v>
      </c>
      <c r="B516" t="s">
        <v>87</v>
      </c>
      <c r="C516" t="s">
        <v>25</v>
      </c>
      <c r="D516">
        <v>1396</v>
      </c>
      <c r="E516" s="1">
        <v>43965</v>
      </c>
    </row>
    <row r="517" spans="1:5" x14ac:dyDescent="0.25">
      <c r="A517" t="s">
        <v>14</v>
      </c>
      <c r="B517" t="s">
        <v>58</v>
      </c>
      <c r="C517" t="s">
        <v>12</v>
      </c>
      <c r="D517">
        <v>792</v>
      </c>
      <c r="E517" s="1">
        <v>43965</v>
      </c>
    </row>
    <row r="518" spans="1:5" x14ac:dyDescent="0.25">
      <c r="A518" t="s">
        <v>14</v>
      </c>
      <c r="B518" t="s">
        <v>76</v>
      </c>
      <c r="C518" t="s">
        <v>25</v>
      </c>
      <c r="D518">
        <v>12747</v>
      </c>
      <c r="E518" s="1">
        <v>43965</v>
      </c>
    </row>
    <row r="519" spans="1:5" x14ac:dyDescent="0.25">
      <c r="A519" t="s">
        <v>14</v>
      </c>
      <c r="B519" t="s">
        <v>51</v>
      </c>
      <c r="C519" t="s">
        <v>25</v>
      </c>
      <c r="D519">
        <v>1162</v>
      </c>
      <c r="E519" s="1">
        <v>43966</v>
      </c>
    </row>
    <row r="520" spans="1:5" x14ac:dyDescent="0.25">
      <c r="A520" t="s">
        <v>14</v>
      </c>
      <c r="B520" t="s">
        <v>76</v>
      </c>
      <c r="C520" t="s">
        <v>25</v>
      </c>
      <c r="D520">
        <v>1253</v>
      </c>
      <c r="E520" s="1">
        <v>43966</v>
      </c>
    </row>
    <row r="521" spans="1:5" x14ac:dyDescent="0.25">
      <c r="A521" t="s">
        <v>14</v>
      </c>
      <c r="B521" t="s">
        <v>68</v>
      </c>
      <c r="C521" t="s">
        <v>12</v>
      </c>
      <c r="D521">
        <v>1119</v>
      </c>
      <c r="E521" s="1">
        <v>43966</v>
      </c>
    </row>
    <row r="522" spans="1:5" x14ac:dyDescent="0.25">
      <c r="A522" t="s">
        <v>14</v>
      </c>
      <c r="B522" t="s">
        <v>86</v>
      </c>
      <c r="C522" t="s">
        <v>25</v>
      </c>
      <c r="D522">
        <v>852</v>
      </c>
      <c r="E522" s="1">
        <v>43966</v>
      </c>
    </row>
    <row r="523" spans="1:5" x14ac:dyDescent="0.25">
      <c r="A523" t="s">
        <v>14</v>
      </c>
      <c r="B523" t="s">
        <v>64</v>
      </c>
      <c r="C523" t="s">
        <v>12</v>
      </c>
      <c r="D523">
        <v>484</v>
      </c>
      <c r="E523" s="1">
        <v>43967</v>
      </c>
    </row>
    <row r="524" spans="1:5" x14ac:dyDescent="0.25">
      <c r="A524" t="s">
        <v>14</v>
      </c>
      <c r="B524" t="s">
        <v>76</v>
      </c>
      <c r="C524" t="s">
        <v>25</v>
      </c>
      <c r="D524">
        <v>1218</v>
      </c>
      <c r="E524" s="1">
        <v>43967</v>
      </c>
    </row>
    <row r="525" spans="1:5" x14ac:dyDescent="0.25">
      <c r="A525" t="s">
        <v>14</v>
      </c>
      <c r="B525" t="s">
        <v>74</v>
      </c>
      <c r="C525" t="s">
        <v>25</v>
      </c>
      <c r="D525">
        <v>1601</v>
      </c>
      <c r="E525" s="1">
        <v>43967</v>
      </c>
    </row>
    <row r="526" spans="1:5" x14ac:dyDescent="0.25">
      <c r="A526" t="s">
        <v>14</v>
      </c>
      <c r="B526" t="s">
        <v>59</v>
      </c>
      <c r="C526" t="s">
        <v>25</v>
      </c>
      <c r="D526">
        <v>734</v>
      </c>
      <c r="E526" s="1">
        <v>43967</v>
      </c>
    </row>
    <row r="527" spans="1:5" x14ac:dyDescent="0.25">
      <c r="A527" t="s">
        <v>14</v>
      </c>
      <c r="B527" t="s">
        <v>60</v>
      </c>
      <c r="C527" t="s">
        <v>12</v>
      </c>
      <c r="D527">
        <v>1636</v>
      </c>
      <c r="E527" s="1">
        <v>43967</v>
      </c>
    </row>
    <row r="528" spans="1:5" x14ac:dyDescent="0.25">
      <c r="A528" t="s">
        <v>14</v>
      </c>
      <c r="B528" t="s">
        <v>53</v>
      </c>
      <c r="C528" t="s">
        <v>12</v>
      </c>
      <c r="D528">
        <v>1136</v>
      </c>
      <c r="E528" s="1">
        <v>43972</v>
      </c>
    </row>
    <row r="529" spans="1:5" x14ac:dyDescent="0.25">
      <c r="A529" t="s">
        <v>14</v>
      </c>
      <c r="B529" t="s">
        <v>78</v>
      </c>
      <c r="C529" t="s">
        <v>25</v>
      </c>
      <c r="D529">
        <v>1393</v>
      </c>
      <c r="E529" s="1">
        <v>43968</v>
      </c>
    </row>
    <row r="530" spans="1:5" x14ac:dyDescent="0.25">
      <c r="A530" t="s">
        <v>14</v>
      </c>
      <c r="B530" t="s">
        <v>66</v>
      </c>
      <c r="C530" t="s">
        <v>12</v>
      </c>
      <c r="D530">
        <v>1568</v>
      </c>
      <c r="E530" s="1">
        <v>43968</v>
      </c>
    </row>
    <row r="531" spans="1:5" x14ac:dyDescent="0.25">
      <c r="A531" t="s">
        <v>14</v>
      </c>
      <c r="B531" t="s">
        <v>69</v>
      </c>
      <c r="C531" t="s">
        <v>25</v>
      </c>
      <c r="D531">
        <v>1365</v>
      </c>
      <c r="E531" s="1">
        <v>43969</v>
      </c>
    </row>
    <row r="532" spans="1:5" x14ac:dyDescent="0.25">
      <c r="A532" t="s">
        <v>14</v>
      </c>
      <c r="B532" t="s">
        <v>65</v>
      </c>
      <c r="C532" t="s">
        <v>12</v>
      </c>
      <c r="D532">
        <v>1618</v>
      </c>
      <c r="E532" s="1">
        <v>43969</v>
      </c>
    </row>
    <row r="533" spans="1:5" x14ac:dyDescent="0.25">
      <c r="A533" t="s">
        <v>14</v>
      </c>
      <c r="B533" t="s">
        <v>44</v>
      </c>
      <c r="C533" t="s">
        <v>25</v>
      </c>
      <c r="D533">
        <v>1002</v>
      </c>
      <c r="E533" s="1">
        <v>43969</v>
      </c>
    </row>
    <row r="534" spans="1:5" x14ac:dyDescent="0.25">
      <c r="A534" t="s">
        <v>14</v>
      </c>
      <c r="B534" t="s">
        <v>70</v>
      </c>
      <c r="C534" t="s">
        <v>25</v>
      </c>
      <c r="D534">
        <v>1725</v>
      </c>
      <c r="E534" s="1">
        <v>43969</v>
      </c>
    </row>
    <row r="535" spans="1:5" x14ac:dyDescent="0.25">
      <c r="A535" t="s">
        <v>14</v>
      </c>
      <c r="B535" t="s">
        <v>46</v>
      </c>
      <c r="C535" t="s">
        <v>12</v>
      </c>
      <c r="D535">
        <v>12748</v>
      </c>
      <c r="E535" s="1">
        <v>43856</v>
      </c>
    </row>
    <row r="536" spans="1:5" x14ac:dyDescent="0.25">
      <c r="A536" t="s">
        <v>14</v>
      </c>
      <c r="B536" t="s">
        <v>72</v>
      </c>
      <c r="C536" t="s">
        <v>25</v>
      </c>
      <c r="D536">
        <v>1280</v>
      </c>
      <c r="E536" s="1">
        <v>43970</v>
      </c>
    </row>
    <row r="537" spans="1:5" x14ac:dyDescent="0.25">
      <c r="A537" t="s">
        <v>14</v>
      </c>
      <c r="B537" t="s">
        <v>81</v>
      </c>
      <c r="C537" t="s">
        <v>25</v>
      </c>
      <c r="D537">
        <v>1868</v>
      </c>
      <c r="E537" s="1">
        <v>43980</v>
      </c>
    </row>
    <row r="538" spans="1:5" x14ac:dyDescent="0.25">
      <c r="A538" t="s">
        <v>14</v>
      </c>
      <c r="B538" t="s">
        <v>45</v>
      </c>
      <c r="C538" t="s">
        <v>12</v>
      </c>
      <c r="D538">
        <v>949</v>
      </c>
      <c r="E538" s="1">
        <v>43970</v>
      </c>
    </row>
    <row r="539" spans="1:5" x14ac:dyDescent="0.25">
      <c r="A539" t="s">
        <v>14</v>
      </c>
      <c r="B539" t="s">
        <v>28</v>
      </c>
      <c r="C539" t="s">
        <v>25</v>
      </c>
      <c r="D539">
        <v>461</v>
      </c>
      <c r="E539" s="1">
        <v>43971</v>
      </c>
    </row>
    <row r="540" spans="1:5" x14ac:dyDescent="0.25">
      <c r="A540" t="s">
        <v>14</v>
      </c>
      <c r="B540" t="s">
        <v>79</v>
      </c>
      <c r="C540" t="s">
        <v>25</v>
      </c>
      <c r="D540">
        <v>1813</v>
      </c>
      <c r="E540" s="1">
        <v>43973</v>
      </c>
    </row>
    <row r="541" spans="1:5" x14ac:dyDescent="0.25">
      <c r="A541" t="s">
        <v>14</v>
      </c>
      <c r="B541" t="s">
        <v>48</v>
      </c>
      <c r="C541" t="s">
        <v>12</v>
      </c>
      <c r="D541">
        <v>1673</v>
      </c>
      <c r="E541" s="1">
        <v>43971</v>
      </c>
    </row>
    <row r="542" spans="1:5" x14ac:dyDescent="0.25">
      <c r="A542" t="s">
        <v>14</v>
      </c>
      <c r="B542" t="s">
        <v>47</v>
      </c>
      <c r="C542" t="s">
        <v>25</v>
      </c>
      <c r="D542">
        <v>981</v>
      </c>
      <c r="E542" s="1">
        <v>43971</v>
      </c>
    </row>
    <row r="543" spans="1:5" x14ac:dyDescent="0.25">
      <c r="A543" t="s">
        <v>14</v>
      </c>
      <c r="B543" t="s">
        <v>23</v>
      </c>
      <c r="C543" t="s">
        <v>12</v>
      </c>
      <c r="D543">
        <v>1497</v>
      </c>
      <c r="E543" s="1">
        <v>43971</v>
      </c>
    </row>
    <row r="544" spans="1:5" x14ac:dyDescent="0.25">
      <c r="A544" t="s">
        <v>14</v>
      </c>
      <c r="B544" t="s">
        <v>85</v>
      </c>
      <c r="C544" t="s">
        <v>25</v>
      </c>
      <c r="D544">
        <v>830</v>
      </c>
      <c r="E544" s="1">
        <v>43979</v>
      </c>
    </row>
    <row r="545" spans="1:5" x14ac:dyDescent="0.25">
      <c r="A545" t="s">
        <v>14</v>
      </c>
      <c r="B545" t="s">
        <v>36</v>
      </c>
      <c r="C545" t="s">
        <v>25</v>
      </c>
      <c r="D545">
        <v>555</v>
      </c>
      <c r="E545" s="1">
        <v>43972</v>
      </c>
    </row>
    <row r="546" spans="1:5" x14ac:dyDescent="0.25">
      <c r="A546" t="s">
        <v>14</v>
      </c>
      <c r="B546" t="s">
        <v>91</v>
      </c>
      <c r="C546" t="s">
        <v>12</v>
      </c>
      <c r="D546">
        <v>1826</v>
      </c>
      <c r="E546" s="1">
        <v>43995</v>
      </c>
    </row>
    <row r="547" spans="1:5" x14ac:dyDescent="0.25">
      <c r="A547" t="s">
        <v>14</v>
      </c>
      <c r="B547" t="s">
        <v>38</v>
      </c>
      <c r="C547" t="s">
        <v>25</v>
      </c>
      <c r="D547">
        <v>982</v>
      </c>
      <c r="E547" s="1">
        <v>43972</v>
      </c>
    </row>
    <row r="548" spans="1:5" x14ac:dyDescent="0.25">
      <c r="A548" t="s">
        <v>14</v>
      </c>
      <c r="B548" t="s">
        <v>49</v>
      </c>
      <c r="C548" t="s">
        <v>12</v>
      </c>
      <c r="D548">
        <v>1694</v>
      </c>
      <c r="E548" s="1">
        <v>43853</v>
      </c>
    </row>
    <row r="549" spans="1:5" x14ac:dyDescent="0.25">
      <c r="A549" t="s">
        <v>14</v>
      </c>
      <c r="B549" t="s">
        <v>63</v>
      </c>
      <c r="C549" t="s">
        <v>25</v>
      </c>
      <c r="D549">
        <v>588</v>
      </c>
      <c r="E549" s="1">
        <v>43980</v>
      </c>
    </row>
    <row r="550" spans="1:5" x14ac:dyDescent="0.25">
      <c r="A550" t="s">
        <v>14</v>
      </c>
      <c r="B550" t="s">
        <v>79</v>
      </c>
      <c r="C550" t="s">
        <v>25</v>
      </c>
      <c r="D550">
        <v>842</v>
      </c>
      <c r="E550" s="1">
        <v>44087</v>
      </c>
    </row>
    <row r="551" spans="1:5" x14ac:dyDescent="0.25">
      <c r="A551" t="s">
        <v>14</v>
      </c>
      <c r="B551" t="s">
        <v>43</v>
      </c>
      <c r="C551" t="s">
        <v>25</v>
      </c>
      <c r="D551">
        <v>651</v>
      </c>
      <c r="E551" s="1">
        <v>43972</v>
      </c>
    </row>
    <row r="552" spans="1:5" x14ac:dyDescent="0.25">
      <c r="A552" t="s">
        <v>14</v>
      </c>
      <c r="B552" t="s">
        <v>8</v>
      </c>
      <c r="C552" t="s">
        <v>25</v>
      </c>
      <c r="D552">
        <v>607</v>
      </c>
      <c r="E552" s="1">
        <v>43980</v>
      </c>
    </row>
    <row r="553" spans="1:5" x14ac:dyDescent="0.25">
      <c r="A553" t="s">
        <v>14</v>
      </c>
      <c r="B553" t="s">
        <v>56</v>
      </c>
      <c r="C553" t="s">
        <v>25</v>
      </c>
      <c r="D553">
        <v>12749</v>
      </c>
      <c r="E553" s="1">
        <v>43980</v>
      </c>
    </row>
    <row r="554" spans="1:5" x14ac:dyDescent="0.25">
      <c r="A554" t="s">
        <v>14</v>
      </c>
      <c r="B554" t="s">
        <v>66</v>
      </c>
      <c r="C554" t="s">
        <v>12</v>
      </c>
      <c r="D554">
        <v>1575</v>
      </c>
      <c r="E554" s="1">
        <v>43980</v>
      </c>
    </row>
    <row r="555" spans="1:5" x14ac:dyDescent="0.25">
      <c r="A555" t="s">
        <v>14</v>
      </c>
      <c r="B555" t="s">
        <v>58</v>
      </c>
      <c r="C555" t="s">
        <v>12</v>
      </c>
      <c r="D555">
        <v>1829</v>
      </c>
      <c r="E555" s="1">
        <v>43992</v>
      </c>
    </row>
    <row r="556" spans="1:5" x14ac:dyDescent="0.25">
      <c r="A556" t="s">
        <v>14</v>
      </c>
      <c r="B556" t="s">
        <v>44</v>
      </c>
      <c r="C556" t="s">
        <v>25</v>
      </c>
      <c r="D556">
        <v>1005</v>
      </c>
      <c r="E556" s="1">
        <v>43990</v>
      </c>
    </row>
    <row r="557" spans="1:5" hidden="1" x14ac:dyDescent="0.25">
      <c r="A557" t="s">
        <v>21</v>
      </c>
      <c r="B557" t="s">
        <v>44</v>
      </c>
      <c r="C557" t="s">
        <v>25</v>
      </c>
      <c r="D557">
        <v>11596</v>
      </c>
      <c r="E557" s="1">
        <v>44063</v>
      </c>
    </row>
    <row r="558" spans="1:5" x14ac:dyDescent="0.25">
      <c r="A558" t="s">
        <v>14</v>
      </c>
      <c r="B558" t="s">
        <v>63</v>
      </c>
      <c r="C558" t="s">
        <v>25</v>
      </c>
      <c r="D558">
        <v>589</v>
      </c>
      <c r="E558" s="1">
        <v>43969</v>
      </c>
    </row>
    <row r="559" spans="1:5" x14ac:dyDescent="0.25">
      <c r="A559" t="s">
        <v>14</v>
      </c>
      <c r="B559" t="s">
        <v>70</v>
      </c>
      <c r="C559" t="s">
        <v>25</v>
      </c>
      <c r="D559">
        <v>1741</v>
      </c>
      <c r="E559" s="1">
        <v>43990</v>
      </c>
    </row>
    <row r="560" spans="1:5" hidden="1" x14ac:dyDescent="0.25">
      <c r="A560" t="s">
        <v>21</v>
      </c>
      <c r="B560" t="s">
        <v>74</v>
      </c>
      <c r="C560" t="s">
        <v>25</v>
      </c>
      <c r="D560">
        <v>13184</v>
      </c>
      <c r="E560" s="1">
        <v>43997</v>
      </c>
    </row>
    <row r="561" spans="1:5" x14ac:dyDescent="0.25">
      <c r="A561" t="s">
        <v>14</v>
      </c>
      <c r="B561" t="s">
        <v>78</v>
      </c>
      <c r="C561" t="s">
        <v>25</v>
      </c>
      <c r="D561">
        <v>1378</v>
      </c>
      <c r="E561" s="1">
        <v>43979</v>
      </c>
    </row>
    <row r="562" spans="1:5" x14ac:dyDescent="0.25">
      <c r="A562" t="s">
        <v>14</v>
      </c>
      <c r="B562" t="s">
        <v>86</v>
      </c>
      <c r="C562" t="s">
        <v>25</v>
      </c>
      <c r="D562">
        <v>850</v>
      </c>
      <c r="E562" s="1">
        <v>43978</v>
      </c>
    </row>
    <row r="563" spans="1:5" x14ac:dyDescent="0.25">
      <c r="A563" t="s">
        <v>14</v>
      </c>
      <c r="B563" t="s">
        <v>46</v>
      </c>
      <c r="C563" t="s">
        <v>12</v>
      </c>
      <c r="D563">
        <v>1438</v>
      </c>
      <c r="E563" s="1">
        <v>44140</v>
      </c>
    </row>
    <row r="564" spans="1:5" x14ac:dyDescent="0.25">
      <c r="A564" t="s">
        <v>14</v>
      </c>
      <c r="B564" t="s">
        <v>47</v>
      </c>
      <c r="C564" t="s">
        <v>25</v>
      </c>
      <c r="D564">
        <v>12768</v>
      </c>
      <c r="E564" s="1">
        <v>43985</v>
      </c>
    </row>
    <row r="565" spans="1:5" x14ac:dyDescent="0.25">
      <c r="A565" t="s">
        <v>14</v>
      </c>
      <c r="B565" t="s">
        <v>75</v>
      </c>
      <c r="C565" t="s">
        <v>12</v>
      </c>
      <c r="D565">
        <v>1271</v>
      </c>
      <c r="E565" s="1">
        <v>43964</v>
      </c>
    </row>
    <row r="566" spans="1:5" x14ac:dyDescent="0.25">
      <c r="A566" t="s">
        <v>14</v>
      </c>
      <c r="B566" t="s">
        <v>56</v>
      </c>
      <c r="C566" t="s">
        <v>25</v>
      </c>
      <c r="D566">
        <v>877</v>
      </c>
      <c r="E566" s="1">
        <v>43979</v>
      </c>
    </row>
    <row r="567" spans="1:5" x14ac:dyDescent="0.25">
      <c r="A567" t="s">
        <v>14</v>
      </c>
      <c r="B567" t="s">
        <v>38</v>
      </c>
      <c r="C567" t="s">
        <v>25</v>
      </c>
      <c r="D567">
        <v>1419</v>
      </c>
      <c r="E567" s="1">
        <v>43979</v>
      </c>
    </row>
    <row r="568" spans="1:5" x14ac:dyDescent="0.25">
      <c r="A568" t="s">
        <v>14</v>
      </c>
      <c r="B568" t="s">
        <v>82</v>
      </c>
      <c r="C568" t="s">
        <v>25</v>
      </c>
      <c r="D568">
        <v>560</v>
      </c>
      <c r="E568" s="1">
        <v>43973</v>
      </c>
    </row>
    <row r="569" spans="1:5" x14ac:dyDescent="0.25">
      <c r="A569" t="s">
        <v>14</v>
      </c>
      <c r="B569" t="s">
        <v>56</v>
      </c>
      <c r="C569" t="s">
        <v>25</v>
      </c>
      <c r="D569">
        <v>879</v>
      </c>
      <c r="E569" s="1">
        <v>43973</v>
      </c>
    </row>
    <row r="570" spans="1:5" x14ac:dyDescent="0.25">
      <c r="A570" t="s">
        <v>14</v>
      </c>
      <c r="B570" t="s">
        <v>81</v>
      </c>
      <c r="C570" t="s">
        <v>25</v>
      </c>
      <c r="D570">
        <v>527</v>
      </c>
      <c r="E570" s="1">
        <v>43971</v>
      </c>
    </row>
    <row r="571" spans="1:5" x14ac:dyDescent="0.25">
      <c r="A571" t="s">
        <v>14</v>
      </c>
      <c r="B571" t="s">
        <v>71</v>
      </c>
      <c r="C571" t="s">
        <v>25</v>
      </c>
      <c r="D571">
        <v>1342</v>
      </c>
      <c r="E571" s="1">
        <v>43973</v>
      </c>
    </row>
    <row r="572" spans="1:5" x14ac:dyDescent="0.25">
      <c r="A572" t="s">
        <v>14</v>
      </c>
      <c r="B572" t="s">
        <v>91</v>
      </c>
      <c r="C572" t="s">
        <v>12</v>
      </c>
      <c r="D572">
        <v>1620</v>
      </c>
      <c r="E572" s="1">
        <v>43973</v>
      </c>
    </row>
    <row r="573" spans="1:5" x14ac:dyDescent="0.25">
      <c r="A573" t="s">
        <v>14</v>
      </c>
      <c r="B573" t="s">
        <v>67</v>
      </c>
      <c r="C573" t="s">
        <v>12</v>
      </c>
      <c r="D573">
        <v>932</v>
      </c>
      <c r="E573" s="1">
        <v>43970</v>
      </c>
    </row>
    <row r="574" spans="1:5" hidden="1" x14ac:dyDescent="0.25">
      <c r="A574" t="s">
        <v>21</v>
      </c>
      <c r="B574" t="s">
        <v>23</v>
      </c>
      <c r="C574" t="s">
        <v>12</v>
      </c>
      <c r="D574">
        <v>16055</v>
      </c>
      <c r="E574" s="1">
        <v>43942</v>
      </c>
    </row>
    <row r="575" spans="1:5" x14ac:dyDescent="0.25">
      <c r="A575" t="s">
        <v>14</v>
      </c>
      <c r="B575" t="s">
        <v>92</v>
      </c>
      <c r="C575" t="s">
        <v>12</v>
      </c>
      <c r="D575">
        <v>597</v>
      </c>
      <c r="E575" s="1">
        <v>43978</v>
      </c>
    </row>
    <row r="576" spans="1:5" x14ac:dyDescent="0.25">
      <c r="A576" t="s">
        <v>14</v>
      </c>
      <c r="B576" t="s">
        <v>58</v>
      </c>
      <c r="C576" t="s">
        <v>12</v>
      </c>
      <c r="D576">
        <v>818</v>
      </c>
      <c r="E576" s="1">
        <v>43985</v>
      </c>
    </row>
    <row r="577" spans="1:5" x14ac:dyDescent="0.25">
      <c r="A577" t="s">
        <v>14</v>
      </c>
      <c r="B577" t="s">
        <v>72</v>
      </c>
      <c r="C577" t="s">
        <v>25</v>
      </c>
      <c r="D577">
        <v>1288</v>
      </c>
      <c r="E577" s="1">
        <v>43985</v>
      </c>
    </row>
    <row r="578" spans="1:5" x14ac:dyDescent="0.25">
      <c r="A578" t="s">
        <v>14</v>
      </c>
      <c r="B578" t="s">
        <v>73</v>
      </c>
      <c r="C578" t="s">
        <v>25</v>
      </c>
      <c r="D578">
        <v>11860</v>
      </c>
      <c r="E578" s="1">
        <v>43986</v>
      </c>
    </row>
    <row r="579" spans="1:5" x14ac:dyDescent="0.25">
      <c r="A579" t="s">
        <v>14</v>
      </c>
      <c r="B579" t="s">
        <v>78</v>
      </c>
      <c r="C579" t="s">
        <v>25</v>
      </c>
      <c r="D579">
        <v>1381</v>
      </c>
      <c r="E579" s="1">
        <v>43985</v>
      </c>
    </row>
    <row r="580" spans="1:5" x14ac:dyDescent="0.25">
      <c r="A580" t="s">
        <v>14</v>
      </c>
      <c r="B580" t="s">
        <v>86</v>
      </c>
      <c r="C580" t="s">
        <v>25</v>
      </c>
      <c r="D580">
        <v>853</v>
      </c>
      <c r="E580" s="1">
        <v>43986</v>
      </c>
    </row>
    <row r="581" spans="1:5" x14ac:dyDescent="0.25">
      <c r="A581" t="s">
        <v>14</v>
      </c>
      <c r="B581" t="s">
        <v>36</v>
      </c>
      <c r="C581" t="s">
        <v>25</v>
      </c>
      <c r="D581">
        <v>1513</v>
      </c>
      <c r="E581" s="1">
        <v>44056</v>
      </c>
    </row>
    <row r="582" spans="1:5" x14ac:dyDescent="0.25">
      <c r="A582" t="s">
        <v>14</v>
      </c>
      <c r="B582" t="s">
        <v>43</v>
      </c>
      <c r="C582" t="s">
        <v>25</v>
      </c>
      <c r="D582">
        <v>1810</v>
      </c>
      <c r="E582" s="1">
        <v>43970</v>
      </c>
    </row>
    <row r="583" spans="1:5" x14ac:dyDescent="0.25">
      <c r="A583" t="s">
        <v>14</v>
      </c>
      <c r="B583" t="s">
        <v>65</v>
      </c>
      <c r="C583" t="s">
        <v>12</v>
      </c>
      <c r="D583">
        <v>11880</v>
      </c>
      <c r="E583" s="1">
        <v>43986</v>
      </c>
    </row>
    <row r="584" spans="1:5" x14ac:dyDescent="0.25">
      <c r="A584" t="s">
        <v>14</v>
      </c>
      <c r="B584" t="s">
        <v>47</v>
      </c>
      <c r="C584" t="s">
        <v>25</v>
      </c>
      <c r="D584">
        <v>1418</v>
      </c>
      <c r="E584" s="1">
        <v>43957</v>
      </c>
    </row>
    <row r="585" spans="1:5" x14ac:dyDescent="0.25">
      <c r="A585" t="s">
        <v>14</v>
      </c>
      <c r="B585" t="s">
        <v>8</v>
      </c>
      <c r="C585" t="s">
        <v>25</v>
      </c>
      <c r="D585">
        <v>609</v>
      </c>
      <c r="E585" s="1">
        <v>43987</v>
      </c>
    </row>
    <row r="586" spans="1:5" x14ac:dyDescent="0.25">
      <c r="A586" t="s">
        <v>14</v>
      </c>
      <c r="B586" t="s">
        <v>53</v>
      </c>
      <c r="C586" t="s">
        <v>12</v>
      </c>
      <c r="D586">
        <v>11099</v>
      </c>
      <c r="E586" s="1">
        <v>43987</v>
      </c>
    </row>
    <row r="587" spans="1:5" x14ac:dyDescent="0.25">
      <c r="A587" t="s">
        <v>14</v>
      </c>
      <c r="B587" t="s">
        <v>79</v>
      </c>
      <c r="C587" t="s">
        <v>25</v>
      </c>
      <c r="D587">
        <v>497</v>
      </c>
      <c r="E587" s="1">
        <v>43987</v>
      </c>
    </row>
    <row r="588" spans="1:5" x14ac:dyDescent="0.25">
      <c r="A588" t="s">
        <v>14</v>
      </c>
      <c r="B588" t="s">
        <v>59</v>
      </c>
      <c r="C588" t="s">
        <v>25</v>
      </c>
      <c r="D588">
        <v>12753</v>
      </c>
      <c r="E588" s="1">
        <v>43987</v>
      </c>
    </row>
    <row r="589" spans="1:5" x14ac:dyDescent="0.25">
      <c r="A589" t="s">
        <v>14</v>
      </c>
      <c r="B589" t="s">
        <v>85</v>
      </c>
      <c r="C589" t="s">
        <v>25</v>
      </c>
      <c r="D589">
        <v>831</v>
      </c>
      <c r="E589" s="1">
        <v>43987</v>
      </c>
    </row>
    <row r="590" spans="1:5" x14ac:dyDescent="0.25">
      <c r="A590" t="s">
        <v>14</v>
      </c>
      <c r="B590" t="s">
        <v>59</v>
      </c>
      <c r="C590" t="s">
        <v>25</v>
      </c>
      <c r="D590">
        <v>718</v>
      </c>
      <c r="E590" s="1">
        <v>43988</v>
      </c>
    </row>
    <row r="591" spans="1:5" x14ac:dyDescent="0.25">
      <c r="A591" t="s">
        <v>14</v>
      </c>
      <c r="B591" t="s">
        <v>67</v>
      </c>
      <c r="C591" t="s">
        <v>12</v>
      </c>
      <c r="D591">
        <v>931</v>
      </c>
      <c r="E591" s="1">
        <v>43988</v>
      </c>
    </row>
    <row r="592" spans="1:5" x14ac:dyDescent="0.25">
      <c r="A592" t="s">
        <v>14</v>
      </c>
      <c r="B592" t="s">
        <v>22</v>
      </c>
      <c r="C592" t="s">
        <v>25</v>
      </c>
      <c r="D592">
        <v>12730</v>
      </c>
      <c r="E592" s="1">
        <v>43988</v>
      </c>
    </row>
    <row r="593" spans="1:5" x14ac:dyDescent="0.25">
      <c r="A593" t="s">
        <v>14</v>
      </c>
      <c r="B593" t="s">
        <v>91</v>
      </c>
      <c r="C593" t="s">
        <v>12</v>
      </c>
      <c r="D593">
        <v>1833</v>
      </c>
      <c r="E593" s="1">
        <v>43988</v>
      </c>
    </row>
    <row r="594" spans="1:5" x14ac:dyDescent="0.25">
      <c r="A594" t="s">
        <v>14</v>
      </c>
      <c r="B594" t="s">
        <v>36</v>
      </c>
      <c r="C594" t="s">
        <v>25</v>
      </c>
      <c r="D594">
        <v>1825</v>
      </c>
      <c r="E594" s="1">
        <v>43988</v>
      </c>
    </row>
    <row r="595" spans="1:5" x14ac:dyDescent="0.25">
      <c r="A595" t="s">
        <v>14</v>
      </c>
      <c r="B595" t="s">
        <v>54</v>
      </c>
      <c r="C595" t="s">
        <v>25</v>
      </c>
      <c r="D595">
        <v>658</v>
      </c>
      <c r="E595" s="1">
        <v>43988</v>
      </c>
    </row>
    <row r="596" spans="1:5" x14ac:dyDescent="0.25">
      <c r="A596" t="s">
        <v>14</v>
      </c>
      <c r="B596" t="s">
        <v>85</v>
      </c>
      <c r="C596" t="s">
        <v>25</v>
      </c>
      <c r="D596">
        <v>843</v>
      </c>
      <c r="E596" s="1">
        <v>43989</v>
      </c>
    </row>
    <row r="597" spans="1:5" x14ac:dyDescent="0.25">
      <c r="A597" t="s">
        <v>14</v>
      </c>
      <c r="B597" t="s">
        <v>84</v>
      </c>
      <c r="C597" t="s">
        <v>12</v>
      </c>
      <c r="D597">
        <v>1321</v>
      </c>
      <c r="E597" s="1">
        <v>43989</v>
      </c>
    </row>
    <row r="598" spans="1:5" x14ac:dyDescent="0.25">
      <c r="A598" t="s">
        <v>14</v>
      </c>
      <c r="B598" t="s">
        <v>71</v>
      </c>
      <c r="C598" t="s">
        <v>25</v>
      </c>
      <c r="D598">
        <v>1357</v>
      </c>
      <c r="E598" s="1">
        <v>43990</v>
      </c>
    </row>
    <row r="599" spans="1:5" x14ac:dyDescent="0.25">
      <c r="A599" t="s">
        <v>14</v>
      </c>
      <c r="B599" t="s">
        <v>58</v>
      </c>
      <c r="C599" t="s">
        <v>12</v>
      </c>
      <c r="D599">
        <v>914</v>
      </c>
      <c r="E599" s="1">
        <v>43957</v>
      </c>
    </row>
    <row r="600" spans="1:5" x14ac:dyDescent="0.25">
      <c r="A600" t="s">
        <v>14</v>
      </c>
      <c r="B600" t="s">
        <v>87</v>
      </c>
      <c r="C600" t="s">
        <v>25</v>
      </c>
      <c r="D600">
        <v>1397</v>
      </c>
      <c r="E600" s="1">
        <v>43991</v>
      </c>
    </row>
    <row r="601" spans="1:5" x14ac:dyDescent="0.25">
      <c r="A601" t="s">
        <v>14</v>
      </c>
      <c r="B601" t="s">
        <v>36</v>
      </c>
      <c r="C601" t="s">
        <v>25</v>
      </c>
      <c r="D601">
        <v>1065</v>
      </c>
      <c r="E601" s="1">
        <v>43991</v>
      </c>
    </row>
    <row r="602" spans="1:5" x14ac:dyDescent="0.25">
      <c r="A602" t="s">
        <v>14</v>
      </c>
      <c r="B602" t="s">
        <v>23</v>
      </c>
      <c r="C602" t="s">
        <v>12</v>
      </c>
      <c r="D602">
        <v>1827</v>
      </c>
      <c r="E602" s="1">
        <v>44026</v>
      </c>
    </row>
    <row r="603" spans="1:5" x14ac:dyDescent="0.25">
      <c r="A603" t="s">
        <v>14</v>
      </c>
      <c r="B603" t="s">
        <v>77</v>
      </c>
      <c r="C603" t="s">
        <v>25</v>
      </c>
      <c r="D603">
        <v>516</v>
      </c>
      <c r="E603" s="1">
        <v>43978</v>
      </c>
    </row>
    <row r="604" spans="1:5" x14ac:dyDescent="0.25">
      <c r="A604" t="s">
        <v>14</v>
      </c>
      <c r="B604" t="s">
        <v>56</v>
      </c>
      <c r="C604" t="s">
        <v>25</v>
      </c>
      <c r="D604">
        <v>900</v>
      </c>
      <c r="E604" s="1">
        <v>43992</v>
      </c>
    </row>
    <row r="605" spans="1:5" x14ac:dyDescent="0.25">
      <c r="A605" t="s">
        <v>14</v>
      </c>
      <c r="B605" t="s">
        <v>81</v>
      </c>
      <c r="C605" t="s">
        <v>25</v>
      </c>
      <c r="D605">
        <v>557</v>
      </c>
      <c r="E605" s="1">
        <v>43992</v>
      </c>
    </row>
    <row r="606" spans="1:5" x14ac:dyDescent="0.25">
      <c r="A606" t="s">
        <v>14</v>
      </c>
      <c r="B606" t="s">
        <v>86</v>
      </c>
      <c r="C606" t="s">
        <v>25</v>
      </c>
      <c r="D606">
        <v>855</v>
      </c>
      <c r="E606" s="1">
        <v>43992</v>
      </c>
    </row>
    <row r="607" spans="1:5" x14ac:dyDescent="0.25">
      <c r="A607" t="s">
        <v>14</v>
      </c>
      <c r="B607" t="s">
        <v>47</v>
      </c>
      <c r="C607" t="s">
        <v>25</v>
      </c>
      <c r="D607">
        <v>980</v>
      </c>
      <c r="E607" s="1">
        <v>43992</v>
      </c>
    </row>
    <row r="608" spans="1:5" x14ac:dyDescent="0.25">
      <c r="A608" t="s">
        <v>14</v>
      </c>
      <c r="B608" t="s">
        <v>51</v>
      </c>
      <c r="C608" t="s">
        <v>25</v>
      </c>
      <c r="D608">
        <v>1165</v>
      </c>
      <c r="E608" s="1">
        <v>43993</v>
      </c>
    </row>
    <row r="609" spans="1:5" x14ac:dyDescent="0.25">
      <c r="A609" t="s">
        <v>14</v>
      </c>
      <c r="B609" t="s">
        <v>72</v>
      </c>
      <c r="C609" t="s">
        <v>25</v>
      </c>
      <c r="D609">
        <v>1291</v>
      </c>
      <c r="E609" s="1">
        <v>43993</v>
      </c>
    </row>
    <row r="610" spans="1:5" x14ac:dyDescent="0.25">
      <c r="A610" t="s">
        <v>14</v>
      </c>
      <c r="B610" t="s">
        <v>81</v>
      </c>
      <c r="C610" t="s">
        <v>25</v>
      </c>
      <c r="D610">
        <v>1496</v>
      </c>
      <c r="E610" s="1">
        <v>43993</v>
      </c>
    </row>
    <row r="611" spans="1:5" x14ac:dyDescent="0.25">
      <c r="A611" t="s">
        <v>14</v>
      </c>
      <c r="B611" t="s">
        <v>56</v>
      </c>
      <c r="C611" t="s">
        <v>25</v>
      </c>
      <c r="D611">
        <v>13098</v>
      </c>
      <c r="E611" s="1">
        <v>43993</v>
      </c>
    </row>
    <row r="612" spans="1:5" x14ac:dyDescent="0.25">
      <c r="A612" t="s">
        <v>14</v>
      </c>
      <c r="B612" t="s">
        <v>60</v>
      </c>
      <c r="C612" t="s">
        <v>12</v>
      </c>
      <c r="D612">
        <v>1640</v>
      </c>
      <c r="E612" s="1">
        <v>43993</v>
      </c>
    </row>
    <row r="613" spans="1:5" x14ac:dyDescent="0.25">
      <c r="A613" t="s">
        <v>14</v>
      </c>
      <c r="B613" t="s">
        <v>75</v>
      </c>
      <c r="C613" t="s">
        <v>12</v>
      </c>
      <c r="D613">
        <v>1254</v>
      </c>
      <c r="E613" s="1">
        <v>43994</v>
      </c>
    </row>
    <row r="614" spans="1:5" x14ac:dyDescent="0.25">
      <c r="A614" t="s">
        <v>14</v>
      </c>
      <c r="B614" t="s">
        <v>38</v>
      </c>
      <c r="C614" t="s">
        <v>25</v>
      </c>
      <c r="D614">
        <v>1420</v>
      </c>
      <c r="E614" s="1">
        <v>43994</v>
      </c>
    </row>
    <row r="615" spans="1:5" x14ac:dyDescent="0.25">
      <c r="A615" t="s">
        <v>14</v>
      </c>
      <c r="B615" t="s">
        <v>90</v>
      </c>
      <c r="C615" t="s">
        <v>25</v>
      </c>
      <c r="D615">
        <v>1881</v>
      </c>
      <c r="E615" s="1">
        <v>43994</v>
      </c>
    </row>
    <row r="616" spans="1:5" x14ac:dyDescent="0.25">
      <c r="A616" t="s">
        <v>14</v>
      </c>
      <c r="B616" t="s">
        <v>68</v>
      </c>
      <c r="C616" t="s">
        <v>12</v>
      </c>
      <c r="D616">
        <v>12754</v>
      </c>
      <c r="E616" s="1">
        <v>43994</v>
      </c>
    </row>
    <row r="617" spans="1:5" x14ac:dyDescent="0.25">
      <c r="A617" t="s">
        <v>14</v>
      </c>
      <c r="B617" t="s">
        <v>54</v>
      </c>
      <c r="C617" t="s">
        <v>25</v>
      </c>
      <c r="D617">
        <v>660</v>
      </c>
      <c r="E617" s="1">
        <v>43994</v>
      </c>
    </row>
    <row r="618" spans="1:5" x14ac:dyDescent="0.25">
      <c r="A618" t="s">
        <v>14</v>
      </c>
      <c r="B618" t="s">
        <v>85</v>
      </c>
      <c r="C618" t="s">
        <v>25</v>
      </c>
      <c r="D618">
        <v>832</v>
      </c>
      <c r="E618" s="1">
        <v>43994</v>
      </c>
    </row>
    <row r="619" spans="1:5" x14ac:dyDescent="0.25">
      <c r="A619" t="s">
        <v>14</v>
      </c>
      <c r="B619" t="s">
        <v>79</v>
      </c>
      <c r="C619" t="s">
        <v>25</v>
      </c>
      <c r="D619">
        <v>496</v>
      </c>
      <c r="E619" s="1">
        <v>43995</v>
      </c>
    </row>
    <row r="620" spans="1:5" x14ac:dyDescent="0.25">
      <c r="A620" t="s">
        <v>14</v>
      </c>
      <c r="B620" t="s">
        <v>67</v>
      </c>
      <c r="C620" t="s">
        <v>12</v>
      </c>
      <c r="D620">
        <v>933</v>
      </c>
      <c r="E620" s="1">
        <v>43995</v>
      </c>
    </row>
    <row r="621" spans="1:5" x14ac:dyDescent="0.25">
      <c r="A621" t="s">
        <v>14</v>
      </c>
      <c r="B621" t="s">
        <v>44</v>
      </c>
      <c r="C621" t="s">
        <v>25</v>
      </c>
      <c r="D621">
        <v>1008</v>
      </c>
      <c r="E621" s="1">
        <v>43995</v>
      </c>
    </row>
    <row r="622" spans="1:5" x14ac:dyDescent="0.25">
      <c r="A622" t="s">
        <v>14</v>
      </c>
      <c r="B622" t="s">
        <v>59</v>
      </c>
      <c r="C622" t="s">
        <v>25</v>
      </c>
      <c r="D622">
        <v>738</v>
      </c>
      <c r="E622" s="1">
        <v>43996</v>
      </c>
    </row>
    <row r="623" spans="1:5" x14ac:dyDescent="0.25">
      <c r="A623" t="s">
        <v>14</v>
      </c>
      <c r="B623" t="s">
        <v>87</v>
      </c>
      <c r="C623" t="s">
        <v>25</v>
      </c>
      <c r="D623">
        <v>1408</v>
      </c>
      <c r="E623" s="1">
        <v>43996</v>
      </c>
    </row>
    <row r="624" spans="1:5" x14ac:dyDescent="0.25">
      <c r="A624" t="s">
        <v>14</v>
      </c>
      <c r="B624" t="s">
        <v>63</v>
      </c>
      <c r="C624" t="s">
        <v>25</v>
      </c>
      <c r="D624">
        <v>581</v>
      </c>
      <c r="E624" s="1">
        <v>44001</v>
      </c>
    </row>
    <row r="625" spans="1:5" hidden="1" x14ac:dyDescent="0.25">
      <c r="A625" t="s">
        <v>21</v>
      </c>
      <c r="B625" t="s">
        <v>28</v>
      </c>
      <c r="C625" t="s">
        <v>25</v>
      </c>
      <c r="D625">
        <v>11536</v>
      </c>
      <c r="E625" s="1">
        <v>43997</v>
      </c>
    </row>
    <row r="626" spans="1:5" x14ac:dyDescent="0.25">
      <c r="A626" t="s">
        <v>14</v>
      </c>
      <c r="B626" t="s">
        <v>72</v>
      </c>
      <c r="C626" t="s">
        <v>25</v>
      </c>
      <c r="D626">
        <v>1672</v>
      </c>
      <c r="E626" s="1">
        <v>43997</v>
      </c>
    </row>
    <row r="627" spans="1:5" x14ac:dyDescent="0.25">
      <c r="A627" t="s">
        <v>14</v>
      </c>
      <c r="B627" t="s">
        <v>70</v>
      </c>
      <c r="C627" t="s">
        <v>25</v>
      </c>
      <c r="D627">
        <v>1727</v>
      </c>
      <c r="E627" s="1">
        <v>43997</v>
      </c>
    </row>
    <row r="628" spans="1:5" x14ac:dyDescent="0.25">
      <c r="A628" t="s">
        <v>14</v>
      </c>
      <c r="B628" t="s">
        <v>66</v>
      </c>
      <c r="C628" t="s">
        <v>12</v>
      </c>
      <c r="D628">
        <v>12767</v>
      </c>
      <c r="E628" s="1">
        <v>43998</v>
      </c>
    </row>
    <row r="629" spans="1:5" x14ac:dyDescent="0.25">
      <c r="A629" t="s">
        <v>14</v>
      </c>
      <c r="B629" t="s">
        <v>74</v>
      </c>
      <c r="C629" t="s">
        <v>25</v>
      </c>
      <c r="D629">
        <v>1602</v>
      </c>
      <c r="E629" s="1">
        <v>43998</v>
      </c>
    </row>
    <row r="630" spans="1:5" x14ac:dyDescent="0.25">
      <c r="A630" t="s">
        <v>14</v>
      </c>
      <c r="B630" t="s">
        <v>77</v>
      </c>
      <c r="C630" t="s">
        <v>25</v>
      </c>
      <c r="D630">
        <v>514</v>
      </c>
      <c r="E630" s="1">
        <v>43998</v>
      </c>
    </row>
    <row r="631" spans="1:5" x14ac:dyDescent="0.25">
      <c r="A631" t="s">
        <v>14</v>
      </c>
      <c r="B631" t="s">
        <v>82</v>
      </c>
      <c r="C631" t="s">
        <v>25</v>
      </c>
      <c r="D631">
        <v>11100</v>
      </c>
      <c r="E631" s="1">
        <v>43998</v>
      </c>
    </row>
    <row r="632" spans="1:5" x14ac:dyDescent="0.25">
      <c r="A632" t="s">
        <v>14</v>
      </c>
      <c r="B632" t="s">
        <v>86</v>
      </c>
      <c r="C632" t="s">
        <v>25</v>
      </c>
      <c r="D632">
        <v>848</v>
      </c>
      <c r="E632" s="1">
        <v>43999</v>
      </c>
    </row>
    <row r="633" spans="1:5" x14ac:dyDescent="0.25">
      <c r="A633" t="s">
        <v>14</v>
      </c>
      <c r="B633" t="s">
        <v>60</v>
      </c>
      <c r="C633" t="s">
        <v>12</v>
      </c>
      <c r="D633">
        <v>1645</v>
      </c>
      <c r="E633" s="1">
        <v>43999</v>
      </c>
    </row>
    <row r="634" spans="1:5" x14ac:dyDescent="0.25">
      <c r="A634" t="s">
        <v>14</v>
      </c>
      <c r="B634" t="s">
        <v>73</v>
      </c>
      <c r="C634" t="s">
        <v>25</v>
      </c>
      <c r="D634">
        <v>14271</v>
      </c>
      <c r="E634" s="1">
        <v>43999</v>
      </c>
    </row>
    <row r="635" spans="1:5" x14ac:dyDescent="0.25">
      <c r="A635" t="s">
        <v>14</v>
      </c>
      <c r="B635" t="s">
        <v>78</v>
      </c>
      <c r="C635" t="s">
        <v>25</v>
      </c>
      <c r="D635">
        <v>1382</v>
      </c>
      <c r="E635" s="1">
        <v>43999</v>
      </c>
    </row>
    <row r="636" spans="1:5" x14ac:dyDescent="0.25">
      <c r="A636" t="s">
        <v>14</v>
      </c>
      <c r="B636" t="s">
        <v>73</v>
      </c>
      <c r="C636" t="s">
        <v>25</v>
      </c>
      <c r="D636">
        <v>12025</v>
      </c>
      <c r="E636" s="1">
        <v>44000</v>
      </c>
    </row>
    <row r="637" spans="1:5" x14ac:dyDescent="0.25">
      <c r="A637" t="s">
        <v>14</v>
      </c>
      <c r="B637" t="s">
        <v>78</v>
      </c>
      <c r="C637" t="s">
        <v>25</v>
      </c>
      <c r="D637">
        <v>1383</v>
      </c>
      <c r="E637" s="1">
        <v>44000</v>
      </c>
    </row>
    <row r="638" spans="1:5" x14ac:dyDescent="0.25">
      <c r="A638" t="s">
        <v>14</v>
      </c>
      <c r="B638" t="s">
        <v>65</v>
      </c>
      <c r="C638" t="s">
        <v>12</v>
      </c>
      <c r="D638">
        <v>11674</v>
      </c>
      <c r="E638" s="1">
        <v>44000</v>
      </c>
    </row>
    <row r="639" spans="1:5" x14ac:dyDescent="0.25">
      <c r="A639" t="s">
        <v>14</v>
      </c>
      <c r="B639" t="s">
        <v>36</v>
      </c>
      <c r="C639" t="s">
        <v>25</v>
      </c>
      <c r="D639">
        <v>789</v>
      </c>
      <c r="E639" s="1">
        <v>44000</v>
      </c>
    </row>
    <row r="640" spans="1:5" x14ac:dyDescent="0.25">
      <c r="A640" t="s">
        <v>14</v>
      </c>
      <c r="B640" t="s">
        <v>53</v>
      </c>
      <c r="C640" t="s">
        <v>12</v>
      </c>
      <c r="D640">
        <v>1151</v>
      </c>
      <c r="E640" s="1">
        <v>44001</v>
      </c>
    </row>
    <row r="641" spans="1:5" x14ac:dyDescent="0.25">
      <c r="A641" t="s">
        <v>14</v>
      </c>
      <c r="B641" t="s">
        <v>69</v>
      </c>
      <c r="C641" t="s">
        <v>25</v>
      </c>
      <c r="D641">
        <v>1361</v>
      </c>
      <c r="E641" s="1">
        <v>44001</v>
      </c>
    </row>
    <row r="642" spans="1:5" x14ac:dyDescent="0.25">
      <c r="A642" t="s">
        <v>14</v>
      </c>
      <c r="B642" t="s">
        <v>28</v>
      </c>
      <c r="C642" t="s">
        <v>25</v>
      </c>
      <c r="D642">
        <v>12757</v>
      </c>
      <c r="E642" s="1">
        <v>43990</v>
      </c>
    </row>
    <row r="643" spans="1:5" x14ac:dyDescent="0.25">
      <c r="A643" t="s">
        <v>14</v>
      </c>
      <c r="B643" t="s">
        <v>85</v>
      </c>
      <c r="C643" t="s">
        <v>25</v>
      </c>
      <c r="D643">
        <v>833</v>
      </c>
      <c r="E643" s="1">
        <v>44001</v>
      </c>
    </row>
    <row r="644" spans="1:5" x14ac:dyDescent="0.25">
      <c r="A644" t="s">
        <v>14</v>
      </c>
      <c r="B644" t="s">
        <v>76</v>
      </c>
      <c r="C644" t="s">
        <v>25</v>
      </c>
      <c r="D644">
        <v>1226</v>
      </c>
      <c r="E644" s="1">
        <v>44001</v>
      </c>
    </row>
    <row r="645" spans="1:5" x14ac:dyDescent="0.25">
      <c r="A645" t="s">
        <v>14</v>
      </c>
      <c r="B645" t="s">
        <v>28</v>
      </c>
      <c r="C645" t="s">
        <v>25</v>
      </c>
      <c r="D645">
        <v>456</v>
      </c>
      <c r="E645" s="1">
        <v>44002</v>
      </c>
    </row>
    <row r="646" spans="1:5" x14ac:dyDescent="0.25">
      <c r="A646" t="s">
        <v>14</v>
      </c>
      <c r="B646" t="s">
        <v>76</v>
      </c>
      <c r="C646" t="s">
        <v>25</v>
      </c>
      <c r="D646">
        <v>1227</v>
      </c>
      <c r="E646" s="1">
        <v>44002</v>
      </c>
    </row>
    <row r="647" spans="1:5" x14ac:dyDescent="0.25">
      <c r="A647" t="s">
        <v>14</v>
      </c>
      <c r="B647" t="s">
        <v>69</v>
      </c>
      <c r="C647" t="s">
        <v>25</v>
      </c>
      <c r="D647">
        <v>1362</v>
      </c>
      <c r="E647" s="1">
        <v>44002</v>
      </c>
    </row>
    <row r="648" spans="1:5" x14ac:dyDescent="0.25">
      <c r="A648" t="s">
        <v>14</v>
      </c>
      <c r="B648" t="s">
        <v>56</v>
      </c>
      <c r="C648" t="s">
        <v>25</v>
      </c>
      <c r="D648">
        <v>1674</v>
      </c>
      <c r="E648" s="1">
        <v>44002</v>
      </c>
    </row>
    <row r="649" spans="1:5" x14ac:dyDescent="0.25">
      <c r="A649" t="s">
        <v>14</v>
      </c>
      <c r="B649" t="s">
        <v>36</v>
      </c>
      <c r="C649" t="s">
        <v>25</v>
      </c>
      <c r="D649">
        <v>1067</v>
      </c>
      <c r="E649" s="1">
        <v>44002</v>
      </c>
    </row>
    <row r="650" spans="1:5" x14ac:dyDescent="0.25">
      <c r="A650" t="s">
        <v>14</v>
      </c>
      <c r="B650" t="s">
        <v>67</v>
      </c>
      <c r="C650" t="s">
        <v>12</v>
      </c>
      <c r="D650">
        <v>939</v>
      </c>
      <c r="E650" s="1">
        <v>44003</v>
      </c>
    </row>
    <row r="651" spans="1:5" x14ac:dyDescent="0.25">
      <c r="A651" t="s">
        <v>14</v>
      </c>
      <c r="B651" t="s">
        <v>71</v>
      </c>
      <c r="C651" t="s">
        <v>25</v>
      </c>
      <c r="D651">
        <v>1350</v>
      </c>
      <c r="E651" s="1">
        <v>44003</v>
      </c>
    </row>
    <row r="652" spans="1:5" x14ac:dyDescent="0.25">
      <c r="A652" t="s">
        <v>14</v>
      </c>
      <c r="B652" t="s">
        <v>91</v>
      </c>
      <c r="C652" t="s">
        <v>12</v>
      </c>
      <c r="D652">
        <v>915</v>
      </c>
      <c r="E652" s="1">
        <v>44003</v>
      </c>
    </row>
    <row r="653" spans="1:5" x14ac:dyDescent="0.25">
      <c r="A653" t="s">
        <v>14</v>
      </c>
      <c r="B653" t="s">
        <v>54</v>
      </c>
      <c r="C653" t="s">
        <v>25</v>
      </c>
      <c r="D653">
        <v>1849</v>
      </c>
      <c r="E653" s="1">
        <v>44004</v>
      </c>
    </row>
    <row r="654" spans="1:5" x14ac:dyDescent="0.25">
      <c r="A654" t="s">
        <v>14</v>
      </c>
      <c r="B654" t="s">
        <v>23</v>
      </c>
      <c r="C654" t="s">
        <v>12</v>
      </c>
      <c r="D654">
        <v>1447</v>
      </c>
      <c r="E654" s="1">
        <v>44004</v>
      </c>
    </row>
    <row r="655" spans="1:5" x14ac:dyDescent="0.25">
      <c r="A655" t="s">
        <v>14</v>
      </c>
      <c r="B655" t="s">
        <v>70</v>
      </c>
      <c r="C655" t="s">
        <v>25</v>
      </c>
      <c r="D655">
        <v>1728</v>
      </c>
      <c r="E655" s="1">
        <v>44004</v>
      </c>
    </row>
    <row r="656" spans="1:5" x14ac:dyDescent="0.25">
      <c r="A656" t="s">
        <v>14</v>
      </c>
      <c r="B656" t="s">
        <v>43</v>
      </c>
      <c r="C656" t="s">
        <v>25</v>
      </c>
      <c r="D656">
        <v>1506</v>
      </c>
      <c r="E656" s="1">
        <v>44004</v>
      </c>
    </row>
    <row r="657" spans="1:5" x14ac:dyDescent="0.25">
      <c r="A657" t="s">
        <v>14</v>
      </c>
      <c r="B657" t="s">
        <v>77</v>
      </c>
      <c r="C657" t="s">
        <v>25</v>
      </c>
      <c r="D657">
        <v>515</v>
      </c>
      <c r="E657" s="1">
        <v>44005</v>
      </c>
    </row>
    <row r="658" spans="1:5" x14ac:dyDescent="0.25">
      <c r="A658" t="s">
        <v>14</v>
      </c>
      <c r="B658" t="s">
        <v>82</v>
      </c>
      <c r="C658" t="s">
        <v>25</v>
      </c>
      <c r="D658">
        <v>559</v>
      </c>
      <c r="E658" s="1">
        <v>44005</v>
      </c>
    </row>
    <row r="659" spans="1:5" x14ac:dyDescent="0.25">
      <c r="A659" t="s">
        <v>14</v>
      </c>
      <c r="B659" t="s">
        <v>44</v>
      </c>
      <c r="C659" t="s">
        <v>25</v>
      </c>
      <c r="D659">
        <v>1018</v>
      </c>
      <c r="E659" s="1">
        <v>44007</v>
      </c>
    </row>
    <row r="660" spans="1:5" x14ac:dyDescent="0.25">
      <c r="A660" t="s">
        <v>14</v>
      </c>
      <c r="B660" t="s">
        <v>75</v>
      </c>
      <c r="C660" t="s">
        <v>12</v>
      </c>
      <c r="D660">
        <v>1259</v>
      </c>
      <c r="E660" s="1">
        <v>44005</v>
      </c>
    </row>
    <row r="661" spans="1:5" x14ac:dyDescent="0.25">
      <c r="A661" t="s">
        <v>14</v>
      </c>
      <c r="B661" t="s">
        <v>63</v>
      </c>
      <c r="C661" t="s">
        <v>25</v>
      </c>
      <c r="D661">
        <v>577</v>
      </c>
      <c r="E661" s="1">
        <v>44006</v>
      </c>
    </row>
    <row r="662" spans="1:5" x14ac:dyDescent="0.25">
      <c r="A662" t="s">
        <v>14</v>
      </c>
      <c r="B662" t="s">
        <v>87</v>
      </c>
      <c r="C662" t="s">
        <v>25</v>
      </c>
      <c r="D662">
        <v>1398</v>
      </c>
      <c r="E662" s="1">
        <v>44006</v>
      </c>
    </row>
    <row r="663" spans="1:5" x14ac:dyDescent="0.25">
      <c r="A663" t="s">
        <v>14</v>
      </c>
      <c r="B663" t="s">
        <v>91</v>
      </c>
      <c r="C663" t="s">
        <v>12</v>
      </c>
      <c r="D663">
        <v>1834</v>
      </c>
      <c r="E663" s="1">
        <v>44006</v>
      </c>
    </row>
    <row r="664" spans="1:5" x14ac:dyDescent="0.25">
      <c r="A664" t="s">
        <v>14</v>
      </c>
      <c r="B664" t="s">
        <v>79</v>
      </c>
      <c r="C664" t="s">
        <v>25</v>
      </c>
      <c r="D664">
        <v>498</v>
      </c>
      <c r="E664" s="1">
        <v>44006</v>
      </c>
    </row>
    <row r="665" spans="1:5" x14ac:dyDescent="0.25">
      <c r="A665" t="s">
        <v>14</v>
      </c>
      <c r="B665" t="s">
        <v>47</v>
      </c>
      <c r="C665" t="s">
        <v>25</v>
      </c>
      <c r="D665">
        <v>983</v>
      </c>
      <c r="E665" s="1">
        <v>44006</v>
      </c>
    </row>
    <row r="666" spans="1:5" x14ac:dyDescent="0.25">
      <c r="A666" t="s">
        <v>14</v>
      </c>
      <c r="B666" t="s">
        <v>31</v>
      </c>
      <c r="C666" t="s">
        <v>25</v>
      </c>
      <c r="D666">
        <v>1196</v>
      </c>
      <c r="E666" s="1">
        <v>44007</v>
      </c>
    </row>
    <row r="667" spans="1:5" x14ac:dyDescent="0.25">
      <c r="A667" t="s">
        <v>14</v>
      </c>
      <c r="B667" t="s">
        <v>76</v>
      </c>
      <c r="C667" t="s">
        <v>25</v>
      </c>
      <c r="D667">
        <v>1437</v>
      </c>
      <c r="E667" s="1">
        <v>44007</v>
      </c>
    </row>
    <row r="668" spans="1:5" x14ac:dyDescent="0.25">
      <c r="A668" t="s">
        <v>14</v>
      </c>
      <c r="B668" t="s">
        <v>72</v>
      </c>
      <c r="C668" t="s">
        <v>25</v>
      </c>
      <c r="D668">
        <v>1670</v>
      </c>
      <c r="E668" s="1">
        <v>44007</v>
      </c>
    </row>
    <row r="669" spans="1:5" x14ac:dyDescent="0.25">
      <c r="A669" t="s">
        <v>14</v>
      </c>
      <c r="B669" t="s">
        <v>86</v>
      </c>
      <c r="C669" t="s">
        <v>25</v>
      </c>
      <c r="D669">
        <v>860</v>
      </c>
      <c r="E669" s="1">
        <v>44007</v>
      </c>
    </row>
    <row r="670" spans="1:5" x14ac:dyDescent="0.25">
      <c r="A670" t="s">
        <v>14</v>
      </c>
      <c r="B670" t="s">
        <v>51</v>
      </c>
      <c r="C670" t="s">
        <v>25</v>
      </c>
      <c r="D670">
        <v>1164</v>
      </c>
      <c r="E670" s="1">
        <v>44005</v>
      </c>
    </row>
    <row r="671" spans="1:5" hidden="1" x14ac:dyDescent="0.25">
      <c r="A671" t="s">
        <v>21</v>
      </c>
      <c r="B671" t="s">
        <v>92</v>
      </c>
      <c r="C671" t="s">
        <v>12</v>
      </c>
      <c r="D671">
        <v>12391</v>
      </c>
      <c r="E671" s="1">
        <v>44008</v>
      </c>
    </row>
    <row r="672" spans="1:5" x14ac:dyDescent="0.25">
      <c r="A672" t="s">
        <v>14</v>
      </c>
      <c r="B672" t="s">
        <v>59</v>
      </c>
      <c r="C672" t="s">
        <v>25</v>
      </c>
      <c r="D672">
        <v>1789</v>
      </c>
      <c r="E672" s="1">
        <v>44008</v>
      </c>
    </row>
    <row r="673" spans="1:5" x14ac:dyDescent="0.25">
      <c r="A673" t="s">
        <v>14</v>
      </c>
      <c r="B673" t="s">
        <v>81</v>
      </c>
      <c r="C673" t="s">
        <v>25</v>
      </c>
      <c r="D673">
        <v>795</v>
      </c>
      <c r="E673" s="1">
        <v>44008</v>
      </c>
    </row>
    <row r="674" spans="1:5" x14ac:dyDescent="0.25">
      <c r="A674" t="s">
        <v>14</v>
      </c>
      <c r="B674" t="s">
        <v>88</v>
      </c>
      <c r="C674" t="s">
        <v>25</v>
      </c>
      <c r="D674">
        <v>12758</v>
      </c>
      <c r="E674" s="1">
        <v>44008</v>
      </c>
    </row>
    <row r="675" spans="1:5" x14ac:dyDescent="0.25">
      <c r="A675" t="s">
        <v>14</v>
      </c>
      <c r="B675" t="s">
        <v>31</v>
      </c>
      <c r="C675" t="s">
        <v>25</v>
      </c>
      <c r="D675">
        <v>1193</v>
      </c>
      <c r="E675" s="1">
        <v>44008</v>
      </c>
    </row>
    <row r="676" spans="1:5" x14ac:dyDescent="0.25">
      <c r="A676" t="s">
        <v>14</v>
      </c>
      <c r="B676" t="s">
        <v>76</v>
      </c>
      <c r="C676" t="s">
        <v>25</v>
      </c>
      <c r="D676">
        <v>1284</v>
      </c>
      <c r="E676" s="1">
        <v>44008</v>
      </c>
    </row>
    <row r="677" spans="1:5" x14ac:dyDescent="0.25">
      <c r="A677" t="s">
        <v>14</v>
      </c>
      <c r="B677" t="s">
        <v>88</v>
      </c>
      <c r="C677" t="s">
        <v>25</v>
      </c>
      <c r="D677">
        <v>681</v>
      </c>
      <c r="E677" s="1">
        <v>44009</v>
      </c>
    </row>
    <row r="678" spans="1:5" x14ac:dyDescent="0.25">
      <c r="A678" t="s">
        <v>14</v>
      </c>
      <c r="B678" t="s">
        <v>76</v>
      </c>
      <c r="C678" t="s">
        <v>25</v>
      </c>
      <c r="D678">
        <v>1228</v>
      </c>
      <c r="E678" s="1">
        <v>44009</v>
      </c>
    </row>
    <row r="679" spans="1:5" x14ac:dyDescent="0.25">
      <c r="A679" t="s">
        <v>14</v>
      </c>
      <c r="B679" t="s">
        <v>70</v>
      </c>
      <c r="C679" t="s">
        <v>25</v>
      </c>
      <c r="D679">
        <v>1064</v>
      </c>
      <c r="E679" s="1">
        <v>44009</v>
      </c>
    </row>
    <row r="680" spans="1:5" x14ac:dyDescent="0.25">
      <c r="A680" t="s">
        <v>14</v>
      </c>
      <c r="B680" t="s">
        <v>59</v>
      </c>
      <c r="C680" t="s">
        <v>25</v>
      </c>
      <c r="D680">
        <v>737</v>
      </c>
      <c r="E680" s="1">
        <v>44009</v>
      </c>
    </row>
    <row r="681" spans="1:5" x14ac:dyDescent="0.25">
      <c r="A681" t="s">
        <v>14</v>
      </c>
      <c r="B681" t="s">
        <v>36</v>
      </c>
      <c r="C681" t="s">
        <v>25</v>
      </c>
      <c r="D681">
        <v>1068</v>
      </c>
      <c r="E681" s="1">
        <v>44009</v>
      </c>
    </row>
    <row r="682" spans="1:5" x14ac:dyDescent="0.25">
      <c r="A682" t="s">
        <v>14</v>
      </c>
      <c r="B682" t="s">
        <v>92</v>
      </c>
      <c r="C682" t="s">
        <v>12</v>
      </c>
      <c r="D682">
        <v>595</v>
      </c>
      <c r="E682" s="1">
        <v>44010</v>
      </c>
    </row>
    <row r="683" spans="1:5" x14ac:dyDescent="0.25">
      <c r="A683" t="s">
        <v>14</v>
      </c>
      <c r="B683" t="s">
        <v>60</v>
      </c>
      <c r="C683" t="s">
        <v>12</v>
      </c>
      <c r="D683">
        <v>1657</v>
      </c>
      <c r="E683" s="1">
        <v>44010</v>
      </c>
    </row>
    <row r="684" spans="1:5" x14ac:dyDescent="0.25">
      <c r="A684" t="s">
        <v>14</v>
      </c>
      <c r="B684" t="s">
        <v>70</v>
      </c>
      <c r="C684" t="s">
        <v>25</v>
      </c>
      <c r="D684">
        <v>805</v>
      </c>
      <c r="E684" s="1">
        <v>44010</v>
      </c>
    </row>
    <row r="685" spans="1:5" x14ac:dyDescent="0.25">
      <c r="A685" t="s">
        <v>14</v>
      </c>
      <c r="B685" t="s">
        <v>71</v>
      </c>
      <c r="C685" t="s">
        <v>25</v>
      </c>
      <c r="D685">
        <v>1345</v>
      </c>
      <c r="E685" s="1">
        <v>44011</v>
      </c>
    </row>
    <row r="686" spans="1:5" x14ac:dyDescent="0.25">
      <c r="A686" t="s">
        <v>14</v>
      </c>
      <c r="B686" t="s">
        <v>43</v>
      </c>
      <c r="C686" t="s">
        <v>25</v>
      </c>
      <c r="D686">
        <v>1814</v>
      </c>
      <c r="E686" s="1">
        <v>44011</v>
      </c>
    </row>
    <row r="687" spans="1:5" x14ac:dyDescent="0.25">
      <c r="A687" t="s">
        <v>14</v>
      </c>
      <c r="B687" t="s">
        <v>22</v>
      </c>
      <c r="C687" t="s">
        <v>25</v>
      </c>
      <c r="D687">
        <v>754</v>
      </c>
      <c r="E687" s="1">
        <v>44013</v>
      </c>
    </row>
    <row r="688" spans="1:5" x14ac:dyDescent="0.25">
      <c r="A688" t="s">
        <v>14</v>
      </c>
      <c r="B688" t="s">
        <v>70</v>
      </c>
      <c r="C688" t="s">
        <v>25</v>
      </c>
      <c r="D688">
        <v>1729</v>
      </c>
      <c r="E688" s="1">
        <v>44011</v>
      </c>
    </row>
    <row r="689" spans="1:5" x14ac:dyDescent="0.25">
      <c r="A689" t="s">
        <v>14</v>
      </c>
      <c r="B689" t="s">
        <v>82</v>
      </c>
      <c r="C689" t="s">
        <v>25</v>
      </c>
      <c r="D689">
        <v>662</v>
      </c>
      <c r="E689" s="1">
        <v>44012</v>
      </c>
    </row>
    <row r="690" spans="1:5" x14ac:dyDescent="0.25">
      <c r="A690" t="s">
        <v>14</v>
      </c>
      <c r="B690" t="s">
        <v>86</v>
      </c>
      <c r="C690" t="s">
        <v>25</v>
      </c>
      <c r="D690">
        <v>851</v>
      </c>
      <c r="E690" s="1">
        <v>44012</v>
      </c>
    </row>
    <row r="691" spans="1:5" x14ac:dyDescent="0.25">
      <c r="A691" t="s">
        <v>14</v>
      </c>
      <c r="B691" t="s">
        <v>54</v>
      </c>
      <c r="C691" t="s">
        <v>25</v>
      </c>
      <c r="D691">
        <v>1850</v>
      </c>
      <c r="E691" s="1">
        <v>44012</v>
      </c>
    </row>
    <row r="692" spans="1:5" x14ac:dyDescent="0.25">
      <c r="A692" t="s">
        <v>14</v>
      </c>
      <c r="B692" t="s">
        <v>66</v>
      </c>
      <c r="C692" t="s">
        <v>12</v>
      </c>
      <c r="D692">
        <v>1582</v>
      </c>
      <c r="E692" s="1">
        <v>44012</v>
      </c>
    </row>
    <row r="693" spans="1:5" x14ac:dyDescent="0.25">
      <c r="A693" t="s">
        <v>14</v>
      </c>
      <c r="B693" t="s">
        <v>8</v>
      </c>
      <c r="C693" t="s">
        <v>25</v>
      </c>
      <c r="D693">
        <v>613</v>
      </c>
      <c r="E693" s="1">
        <v>44082</v>
      </c>
    </row>
    <row r="694" spans="1:5" x14ac:dyDescent="0.25">
      <c r="A694" t="s">
        <v>14</v>
      </c>
      <c r="B694" t="s">
        <v>84</v>
      </c>
      <c r="C694" t="s">
        <v>12</v>
      </c>
      <c r="D694">
        <v>1317</v>
      </c>
      <c r="E694" s="1">
        <v>44081</v>
      </c>
    </row>
    <row r="695" spans="1:5" x14ac:dyDescent="0.25">
      <c r="A695" t="s">
        <v>14</v>
      </c>
      <c r="B695" t="s">
        <v>91</v>
      </c>
      <c r="C695" t="s">
        <v>12</v>
      </c>
      <c r="D695">
        <v>1099</v>
      </c>
      <c r="E695" s="1">
        <v>44013</v>
      </c>
    </row>
    <row r="696" spans="1:5" x14ac:dyDescent="0.25">
      <c r="A696" t="s">
        <v>14</v>
      </c>
      <c r="B696" t="s">
        <v>79</v>
      </c>
      <c r="C696" t="s">
        <v>25</v>
      </c>
      <c r="D696">
        <v>503</v>
      </c>
      <c r="E696" s="1">
        <v>44013</v>
      </c>
    </row>
    <row r="697" spans="1:5" x14ac:dyDescent="0.25">
      <c r="A697" t="s">
        <v>14</v>
      </c>
      <c r="B697" t="s">
        <v>47</v>
      </c>
      <c r="C697" t="s">
        <v>25</v>
      </c>
      <c r="D697">
        <v>1290</v>
      </c>
      <c r="E697" s="1">
        <v>44013</v>
      </c>
    </row>
    <row r="698" spans="1:5" x14ac:dyDescent="0.25">
      <c r="A698" t="s">
        <v>14</v>
      </c>
      <c r="B698" t="s">
        <v>56</v>
      </c>
      <c r="C698" t="s">
        <v>25</v>
      </c>
      <c r="D698">
        <v>881</v>
      </c>
      <c r="E698" s="1">
        <v>44014</v>
      </c>
    </row>
    <row r="699" spans="1:5" x14ac:dyDescent="0.25">
      <c r="A699" t="s">
        <v>14</v>
      </c>
      <c r="B699" t="s">
        <v>84</v>
      </c>
      <c r="C699" t="s">
        <v>12</v>
      </c>
      <c r="D699">
        <v>1316</v>
      </c>
      <c r="E699" s="1">
        <v>44014</v>
      </c>
    </row>
    <row r="700" spans="1:5" x14ac:dyDescent="0.25">
      <c r="A700" t="s">
        <v>14</v>
      </c>
      <c r="B700" t="s">
        <v>81</v>
      </c>
      <c r="C700" t="s">
        <v>25</v>
      </c>
      <c r="D700">
        <v>1851</v>
      </c>
      <c r="E700" s="1">
        <v>44014</v>
      </c>
    </row>
    <row r="701" spans="1:5" x14ac:dyDescent="0.25">
      <c r="A701" t="s">
        <v>14</v>
      </c>
      <c r="B701" t="s">
        <v>83</v>
      </c>
      <c r="C701" t="s">
        <v>25</v>
      </c>
      <c r="D701">
        <v>769</v>
      </c>
      <c r="E701" s="1">
        <v>44014</v>
      </c>
    </row>
    <row r="702" spans="1:5" x14ac:dyDescent="0.25">
      <c r="A702" t="s">
        <v>14</v>
      </c>
      <c r="B702" t="s">
        <v>51</v>
      </c>
      <c r="C702" t="s">
        <v>25</v>
      </c>
      <c r="D702">
        <v>1182</v>
      </c>
      <c r="E702" s="1">
        <v>44014</v>
      </c>
    </row>
    <row r="703" spans="1:5" x14ac:dyDescent="0.25">
      <c r="A703" t="s">
        <v>14</v>
      </c>
      <c r="B703" t="s">
        <v>59</v>
      </c>
      <c r="C703" t="s">
        <v>25</v>
      </c>
      <c r="D703">
        <v>1815</v>
      </c>
      <c r="E703" s="1">
        <v>44015</v>
      </c>
    </row>
    <row r="704" spans="1:5" x14ac:dyDescent="0.25">
      <c r="A704" t="s">
        <v>14</v>
      </c>
      <c r="B704" t="s">
        <v>75</v>
      </c>
      <c r="C704" t="s">
        <v>12</v>
      </c>
      <c r="D704">
        <v>1724</v>
      </c>
      <c r="E704" s="1">
        <v>44015</v>
      </c>
    </row>
    <row r="705" spans="1:5" x14ac:dyDescent="0.25">
      <c r="A705" t="s">
        <v>14</v>
      </c>
      <c r="B705" t="s">
        <v>77</v>
      </c>
      <c r="C705" t="s">
        <v>25</v>
      </c>
      <c r="D705">
        <v>517</v>
      </c>
      <c r="E705" s="1">
        <v>44015</v>
      </c>
    </row>
    <row r="706" spans="1:5" x14ac:dyDescent="0.25">
      <c r="A706" t="s">
        <v>14</v>
      </c>
      <c r="B706" t="s">
        <v>56</v>
      </c>
      <c r="C706" t="s">
        <v>25</v>
      </c>
      <c r="D706">
        <v>882</v>
      </c>
      <c r="E706" s="1">
        <v>44015</v>
      </c>
    </row>
    <row r="707" spans="1:5" x14ac:dyDescent="0.25">
      <c r="A707" t="s">
        <v>14</v>
      </c>
      <c r="B707" t="s">
        <v>77</v>
      </c>
      <c r="C707" t="s">
        <v>25</v>
      </c>
      <c r="D707">
        <v>518</v>
      </c>
      <c r="E707" s="1">
        <v>44016</v>
      </c>
    </row>
    <row r="708" spans="1:5" x14ac:dyDescent="0.25">
      <c r="A708" t="s">
        <v>14</v>
      </c>
      <c r="B708" t="s">
        <v>56</v>
      </c>
      <c r="C708" t="s">
        <v>25</v>
      </c>
      <c r="D708">
        <v>883</v>
      </c>
      <c r="E708" s="1">
        <v>44016</v>
      </c>
    </row>
    <row r="709" spans="1:5" x14ac:dyDescent="0.25">
      <c r="A709" t="s">
        <v>14</v>
      </c>
      <c r="B709" t="s">
        <v>44</v>
      </c>
      <c r="C709" t="s">
        <v>25</v>
      </c>
      <c r="D709">
        <v>1011</v>
      </c>
      <c r="E709" s="1">
        <v>44016</v>
      </c>
    </row>
    <row r="710" spans="1:5" x14ac:dyDescent="0.25">
      <c r="A710" t="s">
        <v>14</v>
      </c>
      <c r="B710" t="s">
        <v>63</v>
      </c>
      <c r="C710" t="s">
        <v>25</v>
      </c>
      <c r="D710">
        <v>575</v>
      </c>
      <c r="E710" s="1">
        <v>44016</v>
      </c>
    </row>
    <row r="711" spans="1:5" x14ac:dyDescent="0.25">
      <c r="A711" t="s">
        <v>14</v>
      </c>
      <c r="B711" t="s">
        <v>72</v>
      </c>
      <c r="C711" t="s">
        <v>25</v>
      </c>
      <c r="D711">
        <v>1292</v>
      </c>
      <c r="E711" s="1">
        <v>44016</v>
      </c>
    </row>
    <row r="712" spans="1:5" x14ac:dyDescent="0.25">
      <c r="A712" t="s">
        <v>14</v>
      </c>
      <c r="B712" t="s">
        <v>28</v>
      </c>
      <c r="C712" t="s">
        <v>25</v>
      </c>
      <c r="D712">
        <v>755</v>
      </c>
      <c r="E712" s="1">
        <v>44017</v>
      </c>
    </row>
    <row r="713" spans="1:5" x14ac:dyDescent="0.25">
      <c r="A713" t="s">
        <v>14</v>
      </c>
      <c r="B713" t="s">
        <v>53</v>
      </c>
      <c r="C713" t="s">
        <v>12</v>
      </c>
      <c r="D713">
        <v>1140</v>
      </c>
      <c r="E713" s="1">
        <v>44017</v>
      </c>
    </row>
    <row r="714" spans="1:5" x14ac:dyDescent="0.25">
      <c r="A714" t="s">
        <v>14</v>
      </c>
      <c r="B714" t="s">
        <v>28</v>
      </c>
      <c r="C714" t="s">
        <v>25</v>
      </c>
      <c r="D714">
        <v>470</v>
      </c>
      <c r="E714" s="1">
        <v>44018</v>
      </c>
    </row>
    <row r="715" spans="1:5" x14ac:dyDescent="0.25">
      <c r="A715" t="s">
        <v>14</v>
      </c>
      <c r="B715" t="s">
        <v>91</v>
      </c>
      <c r="C715" t="s">
        <v>12</v>
      </c>
      <c r="D715">
        <v>13368</v>
      </c>
      <c r="E715" s="1">
        <v>44018</v>
      </c>
    </row>
    <row r="716" spans="1:5" x14ac:dyDescent="0.25">
      <c r="A716" t="s">
        <v>14</v>
      </c>
      <c r="B716" t="s">
        <v>78</v>
      </c>
      <c r="C716" t="s">
        <v>25</v>
      </c>
      <c r="D716">
        <v>1385</v>
      </c>
      <c r="E716" s="1">
        <v>44018</v>
      </c>
    </row>
    <row r="717" spans="1:5" x14ac:dyDescent="0.25">
      <c r="A717" t="s">
        <v>14</v>
      </c>
      <c r="B717" t="s">
        <v>70</v>
      </c>
      <c r="C717" t="s">
        <v>25</v>
      </c>
      <c r="D717">
        <v>1730</v>
      </c>
      <c r="E717" s="1">
        <v>44018</v>
      </c>
    </row>
    <row r="718" spans="1:5" x14ac:dyDescent="0.25">
      <c r="A718" t="s">
        <v>14</v>
      </c>
      <c r="B718" t="s">
        <v>71</v>
      </c>
      <c r="C718" t="s">
        <v>25</v>
      </c>
      <c r="D718">
        <v>1346</v>
      </c>
      <c r="E718" s="1">
        <v>44019</v>
      </c>
    </row>
    <row r="719" spans="1:5" x14ac:dyDescent="0.25">
      <c r="A719" t="s">
        <v>14</v>
      </c>
      <c r="B719" t="s">
        <v>43</v>
      </c>
      <c r="C719" t="s">
        <v>25</v>
      </c>
      <c r="D719">
        <v>1502</v>
      </c>
      <c r="E719" s="1">
        <v>44019</v>
      </c>
    </row>
    <row r="720" spans="1:5" x14ac:dyDescent="0.25">
      <c r="A720" t="s">
        <v>14</v>
      </c>
      <c r="B720" t="s">
        <v>82</v>
      </c>
      <c r="C720" t="s">
        <v>25</v>
      </c>
      <c r="D720">
        <v>798</v>
      </c>
      <c r="E720" s="1">
        <v>44019</v>
      </c>
    </row>
    <row r="721" spans="1:5" x14ac:dyDescent="0.25">
      <c r="A721" t="s">
        <v>14</v>
      </c>
      <c r="B721" t="s">
        <v>60</v>
      </c>
      <c r="C721" t="s">
        <v>12</v>
      </c>
      <c r="D721">
        <v>1449</v>
      </c>
      <c r="E721" s="1">
        <v>44019</v>
      </c>
    </row>
    <row r="722" spans="1:5" x14ac:dyDescent="0.25">
      <c r="A722" t="s">
        <v>14</v>
      </c>
      <c r="B722" t="s">
        <v>8</v>
      </c>
      <c r="C722" t="s">
        <v>25</v>
      </c>
      <c r="D722">
        <v>11493</v>
      </c>
      <c r="E722" s="1">
        <v>44020</v>
      </c>
    </row>
    <row r="723" spans="1:5" x14ac:dyDescent="0.25">
      <c r="A723" t="s">
        <v>14</v>
      </c>
      <c r="B723" t="s">
        <v>36</v>
      </c>
      <c r="C723" t="s">
        <v>25</v>
      </c>
      <c r="D723">
        <v>796</v>
      </c>
      <c r="E723" s="1">
        <v>44020</v>
      </c>
    </row>
    <row r="724" spans="1:5" x14ac:dyDescent="0.25">
      <c r="A724" t="s">
        <v>14</v>
      </c>
      <c r="B724" t="s">
        <v>81</v>
      </c>
      <c r="C724" t="s">
        <v>25</v>
      </c>
      <c r="D724">
        <v>493</v>
      </c>
      <c r="E724" s="1">
        <v>44020</v>
      </c>
    </row>
    <row r="725" spans="1:5" x14ac:dyDescent="0.25">
      <c r="A725" t="s">
        <v>14</v>
      </c>
      <c r="B725" t="s">
        <v>79</v>
      </c>
      <c r="C725" t="s">
        <v>25</v>
      </c>
      <c r="D725">
        <v>1079</v>
      </c>
      <c r="E725" s="1">
        <v>44020</v>
      </c>
    </row>
    <row r="726" spans="1:5" x14ac:dyDescent="0.25">
      <c r="A726" t="s">
        <v>14</v>
      </c>
      <c r="B726" t="s">
        <v>47</v>
      </c>
      <c r="C726" t="s">
        <v>25</v>
      </c>
      <c r="D726">
        <v>986</v>
      </c>
      <c r="E726" s="1">
        <v>44020</v>
      </c>
    </row>
    <row r="727" spans="1:5" x14ac:dyDescent="0.25">
      <c r="A727" t="s">
        <v>14</v>
      </c>
      <c r="B727" t="s">
        <v>63</v>
      </c>
      <c r="C727" t="s">
        <v>25</v>
      </c>
      <c r="D727">
        <v>1671</v>
      </c>
      <c r="E727" s="1">
        <v>44021</v>
      </c>
    </row>
    <row r="728" spans="1:5" x14ac:dyDescent="0.25">
      <c r="A728" t="s">
        <v>14</v>
      </c>
      <c r="B728" t="s">
        <v>59</v>
      </c>
      <c r="C728" t="s">
        <v>25</v>
      </c>
      <c r="D728">
        <v>739</v>
      </c>
      <c r="E728" s="1">
        <v>44021</v>
      </c>
    </row>
    <row r="729" spans="1:5" x14ac:dyDescent="0.25">
      <c r="A729" t="s">
        <v>14</v>
      </c>
      <c r="B729" t="s">
        <v>76</v>
      </c>
      <c r="C729" t="s">
        <v>25</v>
      </c>
      <c r="D729">
        <v>1229</v>
      </c>
      <c r="E729" s="1">
        <v>44021</v>
      </c>
    </row>
    <row r="730" spans="1:5" x14ac:dyDescent="0.25">
      <c r="A730" t="s">
        <v>14</v>
      </c>
      <c r="B730" t="s">
        <v>83</v>
      </c>
      <c r="C730" t="s">
        <v>25</v>
      </c>
      <c r="D730">
        <v>1426</v>
      </c>
      <c r="E730" s="1">
        <v>44021</v>
      </c>
    </row>
    <row r="731" spans="1:5" x14ac:dyDescent="0.25">
      <c r="A731" t="s">
        <v>14</v>
      </c>
      <c r="B731" t="s">
        <v>51</v>
      </c>
      <c r="C731" t="s">
        <v>25</v>
      </c>
      <c r="D731">
        <v>10182</v>
      </c>
      <c r="E731" s="1">
        <v>44021</v>
      </c>
    </row>
    <row r="732" spans="1:5" x14ac:dyDescent="0.25">
      <c r="A732" t="s">
        <v>14</v>
      </c>
      <c r="B732" t="s">
        <v>55</v>
      </c>
      <c r="C732" t="s">
        <v>25</v>
      </c>
      <c r="D732">
        <v>442</v>
      </c>
      <c r="E732" s="1">
        <v>44022</v>
      </c>
    </row>
    <row r="733" spans="1:5" x14ac:dyDescent="0.25">
      <c r="A733" t="s">
        <v>14</v>
      </c>
      <c r="B733" t="s">
        <v>76</v>
      </c>
      <c r="C733" t="s">
        <v>25</v>
      </c>
      <c r="D733">
        <v>1230</v>
      </c>
      <c r="E733" s="1">
        <v>44022</v>
      </c>
    </row>
    <row r="734" spans="1:5" x14ac:dyDescent="0.25">
      <c r="A734" t="s">
        <v>14</v>
      </c>
      <c r="B734" t="s">
        <v>90</v>
      </c>
      <c r="C734" t="s">
        <v>25</v>
      </c>
      <c r="D734">
        <v>1883</v>
      </c>
      <c r="E734" s="1">
        <v>44022</v>
      </c>
    </row>
    <row r="735" spans="1:5" x14ac:dyDescent="0.25">
      <c r="A735" t="s">
        <v>14</v>
      </c>
      <c r="B735" t="s">
        <v>54</v>
      </c>
      <c r="C735" t="s">
        <v>25</v>
      </c>
      <c r="D735">
        <v>663</v>
      </c>
      <c r="E735" s="1">
        <v>44022</v>
      </c>
    </row>
    <row r="736" spans="1:5" x14ac:dyDescent="0.25">
      <c r="A736" t="s">
        <v>14</v>
      </c>
      <c r="B736" t="s">
        <v>88</v>
      </c>
      <c r="C736" t="s">
        <v>25</v>
      </c>
      <c r="D736">
        <v>682</v>
      </c>
      <c r="E736" s="1">
        <v>44022</v>
      </c>
    </row>
    <row r="737" spans="1:5" x14ac:dyDescent="0.25">
      <c r="A737" t="s">
        <v>14</v>
      </c>
      <c r="B737" t="s">
        <v>55</v>
      </c>
      <c r="C737" t="s">
        <v>25</v>
      </c>
      <c r="D737">
        <v>434</v>
      </c>
      <c r="E737" s="1">
        <v>44023</v>
      </c>
    </row>
    <row r="738" spans="1:5" x14ac:dyDescent="0.25">
      <c r="A738" t="s">
        <v>14</v>
      </c>
      <c r="B738" t="s">
        <v>88</v>
      </c>
      <c r="C738" t="s">
        <v>25</v>
      </c>
      <c r="D738">
        <v>683</v>
      </c>
      <c r="E738" s="1">
        <v>44023</v>
      </c>
    </row>
    <row r="739" spans="1:5" x14ac:dyDescent="0.25">
      <c r="A739" t="s">
        <v>14</v>
      </c>
      <c r="B739" t="s">
        <v>86</v>
      </c>
      <c r="C739" t="s">
        <v>25</v>
      </c>
      <c r="D739">
        <v>868</v>
      </c>
      <c r="E739" s="1">
        <v>44023</v>
      </c>
    </row>
    <row r="740" spans="1:5" x14ac:dyDescent="0.25">
      <c r="A740" t="s">
        <v>14</v>
      </c>
      <c r="B740" t="s">
        <v>87</v>
      </c>
      <c r="C740" t="s">
        <v>25</v>
      </c>
      <c r="D740">
        <v>1400</v>
      </c>
      <c r="E740" s="1">
        <v>44023</v>
      </c>
    </row>
    <row r="741" spans="1:5" x14ac:dyDescent="0.25">
      <c r="A741" t="s">
        <v>14</v>
      </c>
      <c r="B741" t="s">
        <v>84</v>
      </c>
      <c r="C741" t="s">
        <v>12</v>
      </c>
      <c r="D741">
        <v>1320</v>
      </c>
      <c r="E741" s="1">
        <v>44024</v>
      </c>
    </row>
    <row r="742" spans="1:5" x14ac:dyDescent="0.25">
      <c r="A742" t="s">
        <v>14</v>
      </c>
      <c r="B742" t="s">
        <v>23</v>
      </c>
      <c r="C742" t="s">
        <v>12</v>
      </c>
      <c r="D742">
        <v>1750</v>
      </c>
      <c r="E742" s="1">
        <v>44033</v>
      </c>
    </row>
    <row r="743" spans="1:5" x14ac:dyDescent="0.25">
      <c r="A743" t="s">
        <v>14</v>
      </c>
      <c r="B743" t="s">
        <v>66</v>
      </c>
      <c r="C743" t="s">
        <v>12</v>
      </c>
      <c r="D743">
        <v>1570</v>
      </c>
      <c r="E743" s="1">
        <v>44024</v>
      </c>
    </row>
    <row r="744" spans="1:5" x14ac:dyDescent="0.25">
      <c r="A744" t="s">
        <v>14</v>
      </c>
      <c r="B744" t="s">
        <v>28</v>
      </c>
      <c r="C744" t="s">
        <v>25</v>
      </c>
      <c r="D744">
        <v>475</v>
      </c>
      <c r="E744" s="1">
        <v>44025</v>
      </c>
    </row>
    <row r="745" spans="1:5" hidden="1" x14ac:dyDescent="0.25">
      <c r="A745" t="s">
        <v>21</v>
      </c>
      <c r="B745" t="s">
        <v>48</v>
      </c>
      <c r="C745" t="s">
        <v>12</v>
      </c>
      <c r="D745">
        <v>14280</v>
      </c>
      <c r="E745" s="1">
        <v>43852</v>
      </c>
    </row>
    <row r="746" spans="1:5" x14ac:dyDescent="0.25">
      <c r="A746" t="s">
        <v>14</v>
      </c>
      <c r="B746" t="s">
        <v>70</v>
      </c>
      <c r="C746" t="s">
        <v>25</v>
      </c>
      <c r="D746">
        <v>1731</v>
      </c>
      <c r="E746" s="1">
        <v>44025</v>
      </c>
    </row>
    <row r="747" spans="1:5" x14ac:dyDescent="0.25">
      <c r="A747" t="s">
        <v>14</v>
      </c>
      <c r="B747" t="s">
        <v>43</v>
      </c>
      <c r="C747" t="s">
        <v>25</v>
      </c>
      <c r="D747">
        <v>1823</v>
      </c>
      <c r="E747" s="1">
        <v>44025</v>
      </c>
    </row>
    <row r="748" spans="1:5" x14ac:dyDescent="0.25">
      <c r="A748" t="s">
        <v>14</v>
      </c>
      <c r="B748" t="s">
        <v>79</v>
      </c>
      <c r="C748" t="s">
        <v>25</v>
      </c>
      <c r="D748">
        <v>12762</v>
      </c>
      <c r="E748" s="1">
        <v>44026</v>
      </c>
    </row>
    <row r="749" spans="1:5" x14ac:dyDescent="0.25">
      <c r="A749" t="s">
        <v>14</v>
      </c>
      <c r="B749" t="s">
        <v>77</v>
      </c>
      <c r="C749" t="s">
        <v>25</v>
      </c>
      <c r="D749">
        <v>520</v>
      </c>
      <c r="E749" s="1">
        <v>44026</v>
      </c>
    </row>
    <row r="750" spans="1:5" x14ac:dyDescent="0.25">
      <c r="A750" t="s">
        <v>14</v>
      </c>
      <c r="B750" t="s">
        <v>74</v>
      </c>
      <c r="C750" t="s">
        <v>25</v>
      </c>
      <c r="D750">
        <v>1606</v>
      </c>
      <c r="E750" s="1">
        <v>44088</v>
      </c>
    </row>
    <row r="751" spans="1:5" x14ac:dyDescent="0.25">
      <c r="A751" t="s">
        <v>14</v>
      </c>
      <c r="B751" t="s">
        <v>91</v>
      </c>
      <c r="C751" t="s">
        <v>12</v>
      </c>
      <c r="D751">
        <v>1837</v>
      </c>
      <c r="E751" s="1">
        <v>44028</v>
      </c>
    </row>
    <row r="752" spans="1:5" x14ac:dyDescent="0.25">
      <c r="A752" t="s">
        <v>14</v>
      </c>
      <c r="B752" t="s">
        <v>8</v>
      </c>
      <c r="C752" t="s">
        <v>25</v>
      </c>
      <c r="D752">
        <v>610</v>
      </c>
      <c r="E752" s="1">
        <v>44027</v>
      </c>
    </row>
    <row r="753" spans="1:5" x14ac:dyDescent="0.25">
      <c r="A753" t="s">
        <v>14</v>
      </c>
      <c r="B753" t="s">
        <v>36</v>
      </c>
      <c r="C753" t="s">
        <v>25</v>
      </c>
      <c r="D753">
        <v>801</v>
      </c>
      <c r="E753" s="1">
        <v>44027</v>
      </c>
    </row>
    <row r="754" spans="1:5" x14ac:dyDescent="0.25">
      <c r="A754" t="s">
        <v>14</v>
      </c>
      <c r="B754" t="s">
        <v>60</v>
      </c>
      <c r="C754" t="s">
        <v>12</v>
      </c>
      <c r="D754">
        <v>1875</v>
      </c>
      <c r="E754" s="1">
        <v>44027</v>
      </c>
    </row>
    <row r="755" spans="1:5" x14ac:dyDescent="0.25">
      <c r="A755" t="s">
        <v>14</v>
      </c>
      <c r="B755" t="s">
        <v>45</v>
      </c>
      <c r="C755" t="s">
        <v>12</v>
      </c>
      <c r="D755">
        <v>1427</v>
      </c>
      <c r="E755" s="1">
        <v>43958</v>
      </c>
    </row>
    <row r="756" spans="1:5" x14ac:dyDescent="0.25">
      <c r="A756" t="s">
        <v>14</v>
      </c>
      <c r="B756" t="s">
        <v>81</v>
      </c>
      <c r="C756" t="s">
        <v>25</v>
      </c>
      <c r="D756">
        <v>1847</v>
      </c>
      <c r="E756" s="1">
        <v>44027</v>
      </c>
    </row>
    <row r="757" spans="1:5" x14ac:dyDescent="0.25">
      <c r="A757" t="s">
        <v>14</v>
      </c>
      <c r="B757" t="s">
        <v>54</v>
      </c>
      <c r="C757" t="s">
        <v>25</v>
      </c>
      <c r="D757">
        <v>565</v>
      </c>
      <c r="E757" s="1">
        <v>44028</v>
      </c>
    </row>
    <row r="758" spans="1:5" x14ac:dyDescent="0.25">
      <c r="A758" t="s">
        <v>14</v>
      </c>
      <c r="B758" t="s">
        <v>86</v>
      </c>
      <c r="C758" t="s">
        <v>25</v>
      </c>
      <c r="D758">
        <v>854</v>
      </c>
      <c r="E758" s="1">
        <v>44028</v>
      </c>
    </row>
    <row r="759" spans="1:5" x14ac:dyDescent="0.25">
      <c r="A759" t="s">
        <v>14</v>
      </c>
      <c r="B759" t="s">
        <v>44</v>
      </c>
      <c r="C759" t="s">
        <v>25</v>
      </c>
      <c r="D759">
        <v>1009</v>
      </c>
      <c r="E759" s="1">
        <v>44028</v>
      </c>
    </row>
    <row r="760" spans="1:5" x14ac:dyDescent="0.25">
      <c r="A760" t="s">
        <v>14</v>
      </c>
      <c r="B760" t="s">
        <v>59</v>
      </c>
      <c r="C760" t="s">
        <v>25</v>
      </c>
      <c r="D760">
        <v>717</v>
      </c>
      <c r="E760" s="1">
        <v>44030</v>
      </c>
    </row>
    <row r="761" spans="1:5" x14ac:dyDescent="0.25">
      <c r="A761" t="s">
        <v>14</v>
      </c>
      <c r="B761" t="s">
        <v>83</v>
      </c>
      <c r="C761" t="s">
        <v>25</v>
      </c>
      <c r="D761">
        <v>1678</v>
      </c>
      <c r="E761" s="1">
        <v>44028</v>
      </c>
    </row>
    <row r="762" spans="1:5" x14ac:dyDescent="0.25">
      <c r="A762" t="s">
        <v>14</v>
      </c>
      <c r="B762" t="s">
        <v>56</v>
      </c>
      <c r="C762" t="s">
        <v>25</v>
      </c>
      <c r="D762">
        <v>905</v>
      </c>
      <c r="E762" s="1">
        <v>44029</v>
      </c>
    </row>
    <row r="763" spans="1:5" x14ac:dyDescent="0.25">
      <c r="A763" t="s">
        <v>14</v>
      </c>
      <c r="B763" t="s">
        <v>51</v>
      </c>
      <c r="C763" t="s">
        <v>25</v>
      </c>
      <c r="D763">
        <v>1167</v>
      </c>
      <c r="E763" s="1">
        <v>44029</v>
      </c>
    </row>
    <row r="764" spans="1:5" x14ac:dyDescent="0.25">
      <c r="A764" t="s">
        <v>14</v>
      </c>
      <c r="B764" t="s">
        <v>72</v>
      </c>
      <c r="C764" t="s">
        <v>25</v>
      </c>
      <c r="D764">
        <v>1289</v>
      </c>
      <c r="E764" s="1">
        <v>44029</v>
      </c>
    </row>
    <row r="765" spans="1:5" x14ac:dyDescent="0.25">
      <c r="A765" t="s">
        <v>14</v>
      </c>
      <c r="B765" t="s">
        <v>86</v>
      </c>
      <c r="C765" t="s">
        <v>25</v>
      </c>
      <c r="D765">
        <v>857</v>
      </c>
      <c r="E765" s="1">
        <v>44029</v>
      </c>
    </row>
    <row r="766" spans="1:5" x14ac:dyDescent="0.25">
      <c r="A766" t="s">
        <v>14</v>
      </c>
      <c r="B766" t="s">
        <v>76</v>
      </c>
      <c r="C766" t="s">
        <v>25</v>
      </c>
      <c r="D766">
        <v>1232</v>
      </c>
      <c r="E766" s="1">
        <v>44029</v>
      </c>
    </row>
    <row r="767" spans="1:5" x14ac:dyDescent="0.25">
      <c r="A767" t="s">
        <v>14</v>
      </c>
      <c r="B767" t="s">
        <v>71</v>
      </c>
      <c r="C767" t="s">
        <v>25</v>
      </c>
      <c r="D767">
        <v>1347</v>
      </c>
      <c r="E767" s="1">
        <v>44029</v>
      </c>
    </row>
    <row r="768" spans="1:5" x14ac:dyDescent="0.25">
      <c r="A768" t="s">
        <v>14</v>
      </c>
      <c r="B768" t="s">
        <v>76</v>
      </c>
      <c r="C768" t="s">
        <v>25</v>
      </c>
      <c r="D768">
        <v>1233</v>
      </c>
      <c r="E768" s="1">
        <v>44030</v>
      </c>
    </row>
    <row r="769" spans="1:5" x14ac:dyDescent="0.25">
      <c r="A769" t="s">
        <v>14</v>
      </c>
      <c r="B769" t="s">
        <v>78</v>
      </c>
      <c r="C769" t="s">
        <v>25</v>
      </c>
      <c r="D769">
        <v>1386</v>
      </c>
      <c r="E769" s="1">
        <v>44030</v>
      </c>
    </row>
    <row r="770" spans="1:5" x14ac:dyDescent="0.25">
      <c r="A770" t="s">
        <v>14</v>
      </c>
      <c r="B770" t="s">
        <v>56</v>
      </c>
      <c r="C770" t="s">
        <v>25</v>
      </c>
      <c r="D770">
        <v>904</v>
      </c>
      <c r="E770" s="1">
        <v>44030</v>
      </c>
    </row>
    <row r="771" spans="1:5" x14ac:dyDescent="0.25">
      <c r="A771" t="s">
        <v>14</v>
      </c>
      <c r="B771" t="s">
        <v>36</v>
      </c>
      <c r="C771" t="s">
        <v>25</v>
      </c>
      <c r="D771">
        <v>1073</v>
      </c>
      <c r="E771" s="1">
        <v>44076</v>
      </c>
    </row>
    <row r="772" spans="1:5" x14ac:dyDescent="0.25">
      <c r="A772" t="s">
        <v>14</v>
      </c>
      <c r="B772" t="s">
        <v>75</v>
      </c>
      <c r="C772" t="s">
        <v>12</v>
      </c>
      <c r="D772">
        <v>1256</v>
      </c>
      <c r="E772" s="1">
        <v>44031</v>
      </c>
    </row>
    <row r="773" spans="1:5" x14ac:dyDescent="0.25">
      <c r="A773" t="s">
        <v>14</v>
      </c>
      <c r="B773" t="s">
        <v>69</v>
      </c>
      <c r="C773" t="s">
        <v>25</v>
      </c>
      <c r="D773">
        <v>10140</v>
      </c>
      <c r="E773" s="1">
        <v>44031</v>
      </c>
    </row>
    <row r="774" spans="1:5" x14ac:dyDescent="0.25">
      <c r="A774" t="s">
        <v>14</v>
      </c>
      <c r="B774" t="s">
        <v>66</v>
      </c>
      <c r="C774" t="s">
        <v>12</v>
      </c>
      <c r="D774">
        <v>1571</v>
      </c>
      <c r="E774" s="1">
        <v>44031</v>
      </c>
    </row>
    <row r="775" spans="1:5" x14ac:dyDescent="0.25">
      <c r="A775" t="s">
        <v>14</v>
      </c>
      <c r="B775" t="s">
        <v>28</v>
      </c>
      <c r="C775" t="s">
        <v>25</v>
      </c>
      <c r="D775">
        <v>477</v>
      </c>
      <c r="E775" s="1">
        <v>44032</v>
      </c>
    </row>
    <row r="776" spans="1:5" hidden="1" x14ac:dyDescent="0.25">
      <c r="A776" t="s">
        <v>21</v>
      </c>
      <c r="B776" t="s">
        <v>92</v>
      </c>
      <c r="C776" t="s">
        <v>12</v>
      </c>
      <c r="D776">
        <v>13737</v>
      </c>
      <c r="E776" s="1">
        <v>44032</v>
      </c>
    </row>
    <row r="777" spans="1:5" x14ac:dyDescent="0.25">
      <c r="A777" t="s">
        <v>14</v>
      </c>
      <c r="B777" t="s">
        <v>77</v>
      </c>
      <c r="C777" t="s">
        <v>25</v>
      </c>
      <c r="D777">
        <v>519</v>
      </c>
      <c r="E777" s="1">
        <v>44032</v>
      </c>
    </row>
    <row r="778" spans="1:5" x14ac:dyDescent="0.25">
      <c r="A778" t="s">
        <v>14</v>
      </c>
      <c r="B778" t="s">
        <v>70</v>
      </c>
      <c r="C778" t="s">
        <v>25</v>
      </c>
      <c r="D778">
        <v>10026</v>
      </c>
      <c r="E778" s="1">
        <v>44032</v>
      </c>
    </row>
    <row r="779" spans="1:5" x14ac:dyDescent="0.25">
      <c r="A779" t="s">
        <v>14</v>
      </c>
      <c r="B779" t="s">
        <v>65</v>
      </c>
      <c r="C779" t="s">
        <v>25</v>
      </c>
      <c r="D779">
        <v>11888</v>
      </c>
      <c r="E779" s="1">
        <v>44047</v>
      </c>
    </row>
    <row r="780" spans="1:5" x14ac:dyDescent="0.25">
      <c r="A780" t="s">
        <v>14</v>
      </c>
      <c r="B780" t="s">
        <v>22</v>
      </c>
      <c r="C780" t="s">
        <v>25</v>
      </c>
      <c r="D780">
        <v>756</v>
      </c>
      <c r="E780" s="1">
        <v>44033</v>
      </c>
    </row>
    <row r="781" spans="1:5" x14ac:dyDescent="0.25">
      <c r="A781" t="s">
        <v>14</v>
      </c>
      <c r="B781" t="s">
        <v>73</v>
      </c>
      <c r="C781" t="s">
        <v>25</v>
      </c>
      <c r="D781">
        <v>11873</v>
      </c>
      <c r="E781" s="1">
        <v>44033</v>
      </c>
    </row>
    <row r="782" spans="1:5" x14ac:dyDescent="0.25">
      <c r="A782" t="s">
        <v>14</v>
      </c>
      <c r="B782" t="s">
        <v>79</v>
      </c>
      <c r="C782" t="s">
        <v>25</v>
      </c>
      <c r="D782">
        <v>500</v>
      </c>
      <c r="E782" s="1">
        <v>44034</v>
      </c>
    </row>
    <row r="783" spans="1:5" x14ac:dyDescent="0.25">
      <c r="A783" t="s">
        <v>14</v>
      </c>
      <c r="B783" t="s">
        <v>8</v>
      </c>
      <c r="C783" t="s">
        <v>25</v>
      </c>
      <c r="D783">
        <v>612</v>
      </c>
      <c r="E783" s="1">
        <v>44034</v>
      </c>
    </row>
    <row r="784" spans="1:5" x14ac:dyDescent="0.25">
      <c r="A784" t="s">
        <v>14</v>
      </c>
      <c r="B784" t="s">
        <v>36</v>
      </c>
      <c r="C784" t="s">
        <v>25</v>
      </c>
      <c r="D784">
        <v>1075</v>
      </c>
      <c r="E784" s="1">
        <v>44034</v>
      </c>
    </row>
    <row r="785" spans="1:5" x14ac:dyDescent="0.25">
      <c r="A785" t="s">
        <v>14</v>
      </c>
      <c r="B785" t="s">
        <v>44</v>
      </c>
      <c r="C785" t="s">
        <v>25</v>
      </c>
      <c r="D785">
        <v>1010</v>
      </c>
      <c r="E785" s="1">
        <v>44034</v>
      </c>
    </row>
    <row r="786" spans="1:5" x14ac:dyDescent="0.25">
      <c r="A786" t="s">
        <v>14</v>
      </c>
      <c r="B786" t="s">
        <v>38</v>
      </c>
      <c r="C786" t="s">
        <v>25</v>
      </c>
      <c r="D786">
        <v>1424</v>
      </c>
      <c r="E786" s="1">
        <v>44034</v>
      </c>
    </row>
    <row r="787" spans="1:5" x14ac:dyDescent="0.25">
      <c r="A787" t="s">
        <v>14</v>
      </c>
      <c r="B787" t="s">
        <v>38</v>
      </c>
      <c r="C787" t="s">
        <v>25</v>
      </c>
      <c r="D787">
        <v>1425</v>
      </c>
      <c r="E787" s="1">
        <v>44035</v>
      </c>
    </row>
    <row r="788" spans="1:5" x14ac:dyDescent="0.25">
      <c r="A788" t="s">
        <v>14</v>
      </c>
      <c r="B788" t="s">
        <v>91</v>
      </c>
      <c r="C788" t="s">
        <v>12</v>
      </c>
      <c r="D788">
        <v>1845</v>
      </c>
      <c r="E788" s="1">
        <v>44035</v>
      </c>
    </row>
    <row r="789" spans="1:5" x14ac:dyDescent="0.25">
      <c r="A789" t="s">
        <v>14</v>
      </c>
      <c r="B789" t="s">
        <v>81</v>
      </c>
      <c r="C789" t="s">
        <v>25</v>
      </c>
      <c r="D789">
        <v>1874</v>
      </c>
      <c r="E789" s="1">
        <v>44035</v>
      </c>
    </row>
    <row r="790" spans="1:5" x14ac:dyDescent="0.25">
      <c r="A790" t="s">
        <v>14</v>
      </c>
      <c r="B790" t="s">
        <v>59</v>
      </c>
      <c r="C790" t="s">
        <v>25</v>
      </c>
      <c r="D790">
        <v>722</v>
      </c>
      <c r="E790" s="1">
        <v>44035</v>
      </c>
    </row>
    <row r="791" spans="1:5" x14ac:dyDescent="0.25">
      <c r="A791" t="s">
        <v>14</v>
      </c>
      <c r="B791" t="s">
        <v>51</v>
      </c>
      <c r="C791" t="s">
        <v>25</v>
      </c>
      <c r="D791">
        <v>1166</v>
      </c>
      <c r="E791" s="1">
        <v>44035</v>
      </c>
    </row>
    <row r="792" spans="1:5" x14ac:dyDescent="0.25">
      <c r="A792" t="s">
        <v>14</v>
      </c>
      <c r="B792" t="s">
        <v>55</v>
      </c>
      <c r="C792" t="s">
        <v>25</v>
      </c>
      <c r="D792">
        <v>429</v>
      </c>
      <c r="E792" s="1">
        <v>44036</v>
      </c>
    </row>
    <row r="793" spans="1:5" x14ac:dyDescent="0.25">
      <c r="A793" t="s">
        <v>14</v>
      </c>
      <c r="B793" t="s">
        <v>74</v>
      </c>
      <c r="C793" t="s">
        <v>25</v>
      </c>
      <c r="D793">
        <v>1603</v>
      </c>
      <c r="E793" s="1">
        <v>44036</v>
      </c>
    </row>
    <row r="794" spans="1:5" x14ac:dyDescent="0.25">
      <c r="A794" t="s">
        <v>14</v>
      </c>
      <c r="B794" t="s">
        <v>60</v>
      </c>
      <c r="C794" t="s">
        <v>12</v>
      </c>
      <c r="D794">
        <v>1445</v>
      </c>
      <c r="E794" s="1">
        <v>44036</v>
      </c>
    </row>
    <row r="795" spans="1:5" x14ac:dyDescent="0.25">
      <c r="A795" t="s">
        <v>14</v>
      </c>
      <c r="B795" t="s">
        <v>54</v>
      </c>
      <c r="C795" t="s">
        <v>25</v>
      </c>
      <c r="D795">
        <v>664</v>
      </c>
      <c r="E795" s="1">
        <v>44036</v>
      </c>
    </row>
    <row r="796" spans="1:5" x14ac:dyDescent="0.25">
      <c r="A796" t="s">
        <v>14</v>
      </c>
      <c r="B796" t="s">
        <v>76</v>
      </c>
      <c r="C796" t="s">
        <v>25</v>
      </c>
      <c r="D796">
        <v>10033</v>
      </c>
      <c r="E796" s="1">
        <v>44036</v>
      </c>
    </row>
    <row r="797" spans="1:5" x14ac:dyDescent="0.25">
      <c r="A797" t="s">
        <v>14</v>
      </c>
      <c r="B797" t="s">
        <v>90</v>
      </c>
      <c r="C797" t="s">
        <v>25</v>
      </c>
      <c r="D797">
        <v>12764</v>
      </c>
      <c r="E797" s="1">
        <v>44036</v>
      </c>
    </row>
    <row r="798" spans="1:5" x14ac:dyDescent="0.25">
      <c r="A798" t="s">
        <v>14</v>
      </c>
      <c r="B798" t="s">
        <v>31</v>
      </c>
      <c r="C798" t="s">
        <v>25</v>
      </c>
      <c r="D798">
        <v>1195</v>
      </c>
      <c r="E798" s="1">
        <v>44037</v>
      </c>
    </row>
    <row r="799" spans="1:5" x14ac:dyDescent="0.25">
      <c r="A799" t="s">
        <v>14</v>
      </c>
      <c r="B799" t="s">
        <v>76</v>
      </c>
      <c r="C799" t="s">
        <v>25</v>
      </c>
      <c r="D799">
        <v>1224</v>
      </c>
      <c r="E799" s="1">
        <v>44037</v>
      </c>
    </row>
    <row r="800" spans="1:5" x14ac:dyDescent="0.25">
      <c r="A800" t="s">
        <v>14</v>
      </c>
      <c r="B800" t="s">
        <v>90</v>
      </c>
      <c r="C800" t="s">
        <v>25</v>
      </c>
      <c r="D800">
        <v>1891</v>
      </c>
      <c r="E800" s="1">
        <v>44037</v>
      </c>
    </row>
    <row r="801" spans="1:5" x14ac:dyDescent="0.25">
      <c r="A801" t="s">
        <v>14</v>
      </c>
      <c r="B801" t="s">
        <v>36</v>
      </c>
      <c r="C801" t="s">
        <v>25</v>
      </c>
      <c r="D801">
        <v>10357</v>
      </c>
      <c r="E801" s="1">
        <v>44037</v>
      </c>
    </row>
    <row r="802" spans="1:5" x14ac:dyDescent="0.25">
      <c r="A802" t="s">
        <v>14</v>
      </c>
      <c r="B802" t="s">
        <v>87</v>
      </c>
      <c r="C802" t="s">
        <v>25</v>
      </c>
      <c r="D802">
        <v>1401</v>
      </c>
      <c r="E802" s="1">
        <v>44037</v>
      </c>
    </row>
    <row r="803" spans="1:5" x14ac:dyDescent="0.25">
      <c r="A803" t="s">
        <v>14</v>
      </c>
      <c r="B803" t="s">
        <v>63</v>
      </c>
      <c r="C803" t="s">
        <v>25</v>
      </c>
      <c r="D803">
        <v>576</v>
      </c>
      <c r="E803" s="1">
        <v>43979</v>
      </c>
    </row>
    <row r="804" spans="1:5" x14ac:dyDescent="0.25">
      <c r="A804" t="s">
        <v>14</v>
      </c>
      <c r="B804" t="s">
        <v>71</v>
      </c>
      <c r="C804" t="s">
        <v>25</v>
      </c>
      <c r="D804">
        <v>1354</v>
      </c>
      <c r="E804" s="1">
        <v>44038</v>
      </c>
    </row>
    <row r="805" spans="1:5" x14ac:dyDescent="0.25">
      <c r="A805" t="s">
        <v>14</v>
      </c>
      <c r="B805" t="s">
        <v>60</v>
      </c>
      <c r="C805" t="s">
        <v>12</v>
      </c>
      <c r="D805">
        <v>1448</v>
      </c>
      <c r="E805" s="1">
        <v>44038</v>
      </c>
    </row>
    <row r="806" spans="1:5" x14ac:dyDescent="0.25">
      <c r="A806" t="s">
        <v>14</v>
      </c>
      <c r="B806" t="s">
        <v>28</v>
      </c>
      <c r="C806" t="s">
        <v>25</v>
      </c>
      <c r="D806">
        <v>454</v>
      </c>
      <c r="E806" s="1">
        <v>44039</v>
      </c>
    </row>
    <row r="807" spans="1:5" x14ac:dyDescent="0.25">
      <c r="A807" t="s">
        <v>14</v>
      </c>
      <c r="B807" t="s">
        <v>75</v>
      </c>
      <c r="C807" t="s">
        <v>12</v>
      </c>
      <c r="D807">
        <v>1273</v>
      </c>
      <c r="E807" s="1">
        <v>44039</v>
      </c>
    </row>
    <row r="808" spans="1:5" x14ac:dyDescent="0.25">
      <c r="A808" t="s">
        <v>14</v>
      </c>
      <c r="B808" t="s">
        <v>70</v>
      </c>
      <c r="C808" t="s">
        <v>25</v>
      </c>
      <c r="D808">
        <v>1732</v>
      </c>
      <c r="E808" s="1">
        <v>44039</v>
      </c>
    </row>
    <row r="809" spans="1:5" x14ac:dyDescent="0.25">
      <c r="A809" t="s">
        <v>14</v>
      </c>
      <c r="B809" t="s">
        <v>43</v>
      </c>
      <c r="C809" t="s">
        <v>25</v>
      </c>
      <c r="D809">
        <v>13370</v>
      </c>
      <c r="E809" s="1">
        <v>44039</v>
      </c>
    </row>
    <row r="810" spans="1:5" x14ac:dyDescent="0.25">
      <c r="A810" t="s">
        <v>14</v>
      </c>
      <c r="B810" t="s">
        <v>77</v>
      </c>
      <c r="C810" t="s">
        <v>25</v>
      </c>
      <c r="D810">
        <v>521</v>
      </c>
      <c r="E810" s="1">
        <v>44040</v>
      </c>
    </row>
    <row r="811" spans="1:5" x14ac:dyDescent="0.25">
      <c r="A811" t="s">
        <v>14</v>
      </c>
      <c r="B811" t="s">
        <v>81</v>
      </c>
      <c r="C811" t="s">
        <v>25</v>
      </c>
      <c r="D811">
        <v>1856</v>
      </c>
      <c r="E811" s="1">
        <v>44040</v>
      </c>
    </row>
    <row r="812" spans="1:5" hidden="1" x14ac:dyDescent="0.25">
      <c r="A812" t="s">
        <v>21</v>
      </c>
      <c r="B812" t="s">
        <v>84</v>
      </c>
      <c r="C812" t="s">
        <v>12</v>
      </c>
      <c r="D812">
        <v>11612</v>
      </c>
      <c r="E812" s="1">
        <v>44040</v>
      </c>
    </row>
    <row r="813" spans="1:5" x14ac:dyDescent="0.25">
      <c r="A813" t="s">
        <v>14</v>
      </c>
      <c r="B813" t="s">
        <v>91</v>
      </c>
      <c r="C813" t="s">
        <v>12</v>
      </c>
      <c r="D813">
        <v>1063</v>
      </c>
      <c r="E813" s="1">
        <v>44040</v>
      </c>
    </row>
    <row r="814" spans="1:5" hidden="1" x14ac:dyDescent="0.25">
      <c r="A814" t="s">
        <v>21</v>
      </c>
      <c r="B814" t="s">
        <v>84</v>
      </c>
      <c r="C814" t="s">
        <v>12</v>
      </c>
      <c r="D814">
        <v>1518</v>
      </c>
      <c r="E814" s="1">
        <v>44041</v>
      </c>
    </row>
    <row r="815" spans="1:5" x14ac:dyDescent="0.25">
      <c r="A815" t="s">
        <v>14</v>
      </c>
      <c r="B815" t="s">
        <v>69</v>
      </c>
      <c r="C815" t="s">
        <v>25</v>
      </c>
      <c r="D815">
        <v>1374</v>
      </c>
      <c r="E815" s="1">
        <v>44041</v>
      </c>
    </row>
    <row r="816" spans="1:5" x14ac:dyDescent="0.25">
      <c r="A816" t="s">
        <v>14</v>
      </c>
      <c r="B816" t="s">
        <v>44</v>
      </c>
      <c r="C816" t="s">
        <v>25</v>
      </c>
      <c r="D816">
        <v>1012</v>
      </c>
      <c r="E816" s="1">
        <v>44041</v>
      </c>
    </row>
    <row r="817" spans="1:5" x14ac:dyDescent="0.25">
      <c r="A817" t="s">
        <v>14</v>
      </c>
      <c r="B817" t="s">
        <v>38</v>
      </c>
      <c r="C817" t="s">
        <v>25</v>
      </c>
      <c r="D817">
        <v>770</v>
      </c>
      <c r="E817" s="1">
        <v>44041</v>
      </c>
    </row>
    <row r="818" spans="1:5" x14ac:dyDescent="0.25">
      <c r="A818" t="s">
        <v>14</v>
      </c>
      <c r="B818" t="s">
        <v>72</v>
      </c>
      <c r="C818" t="s">
        <v>25</v>
      </c>
      <c r="D818">
        <v>1147</v>
      </c>
      <c r="E818" s="1">
        <v>44042</v>
      </c>
    </row>
    <row r="819" spans="1:5" x14ac:dyDescent="0.25">
      <c r="A819" t="s">
        <v>14</v>
      </c>
      <c r="B819" t="s">
        <v>66</v>
      </c>
      <c r="C819" t="s">
        <v>12</v>
      </c>
      <c r="D819">
        <v>1573</v>
      </c>
      <c r="E819" s="1">
        <v>44042</v>
      </c>
    </row>
    <row r="820" spans="1:5" x14ac:dyDescent="0.25">
      <c r="A820" t="s">
        <v>14</v>
      </c>
      <c r="B820" t="s">
        <v>83</v>
      </c>
      <c r="C820" t="s">
        <v>25</v>
      </c>
      <c r="D820">
        <v>1415</v>
      </c>
      <c r="E820" s="1">
        <v>44042</v>
      </c>
    </row>
    <row r="821" spans="1:5" x14ac:dyDescent="0.25">
      <c r="A821" t="s">
        <v>14</v>
      </c>
      <c r="B821" t="s">
        <v>65</v>
      </c>
      <c r="C821" t="s">
        <v>25</v>
      </c>
      <c r="D821">
        <v>11604</v>
      </c>
      <c r="E821" s="1">
        <v>44042</v>
      </c>
    </row>
    <row r="822" spans="1:5" x14ac:dyDescent="0.25">
      <c r="A822" t="s">
        <v>14</v>
      </c>
      <c r="B822" t="s">
        <v>64</v>
      </c>
      <c r="C822" t="s">
        <v>12</v>
      </c>
      <c r="D822">
        <v>485</v>
      </c>
      <c r="E822" s="1">
        <v>44043</v>
      </c>
    </row>
    <row r="823" spans="1:5" x14ac:dyDescent="0.25">
      <c r="A823" t="s">
        <v>14</v>
      </c>
      <c r="B823" t="s">
        <v>74</v>
      </c>
      <c r="C823" t="s">
        <v>25</v>
      </c>
      <c r="D823">
        <v>1604</v>
      </c>
      <c r="E823" s="1">
        <v>44050</v>
      </c>
    </row>
    <row r="824" spans="1:5" x14ac:dyDescent="0.25">
      <c r="A824" t="s">
        <v>14</v>
      </c>
      <c r="B824" t="s">
        <v>79</v>
      </c>
      <c r="C824" t="s">
        <v>25</v>
      </c>
      <c r="D824">
        <v>12765</v>
      </c>
      <c r="E824" s="1">
        <v>44043</v>
      </c>
    </row>
    <row r="825" spans="1:5" x14ac:dyDescent="0.25">
      <c r="A825" t="s">
        <v>14</v>
      </c>
      <c r="B825" t="s">
        <v>22</v>
      </c>
      <c r="C825" t="s">
        <v>25</v>
      </c>
      <c r="D825">
        <v>752</v>
      </c>
      <c r="E825" s="1">
        <v>44043</v>
      </c>
    </row>
    <row r="826" spans="1:5" x14ac:dyDescent="0.25">
      <c r="A826" t="s">
        <v>14</v>
      </c>
      <c r="B826" t="s">
        <v>76</v>
      </c>
      <c r="C826" t="s">
        <v>25</v>
      </c>
      <c r="D826">
        <v>1234</v>
      </c>
      <c r="E826" s="1">
        <v>44043</v>
      </c>
    </row>
    <row r="827" spans="1:5" x14ac:dyDescent="0.25">
      <c r="A827" t="s">
        <v>14</v>
      </c>
      <c r="B827" t="s">
        <v>59</v>
      </c>
      <c r="C827" t="s">
        <v>25</v>
      </c>
      <c r="D827">
        <v>721</v>
      </c>
      <c r="E827" s="1">
        <v>44044</v>
      </c>
    </row>
    <row r="828" spans="1:5" x14ac:dyDescent="0.25">
      <c r="A828" t="s">
        <v>14</v>
      </c>
      <c r="B828" t="s">
        <v>76</v>
      </c>
      <c r="C828" t="s">
        <v>25</v>
      </c>
      <c r="D828">
        <v>1235</v>
      </c>
      <c r="E828" s="1">
        <v>44044</v>
      </c>
    </row>
    <row r="829" spans="1:5" x14ac:dyDescent="0.25">
      <c r="A829" t="s">
        <v>14</v>
      </c>
      <c r="B829" t="s">
        <v>74</v>
      </c>
      <c r="C829" t="s">
        <v>25</v>
      </c>
      <c r="D829">
        <v>1605</v>
      </c>
      <c r="E829" s="1">
        <v>44044</v>
      </c>
    </row>
    <row r="830" spans="1:5" x14ac:dyDescent="0.25">
      <c r="A830" t="s">
        <v>14</v>
      </c>
      <c r="B830" t="s">
        <v>86</v>
      </c>
      <c r="C830" t="s">
        <v>25</v>
      </c>
      <c r="D830">
        <v>869</v>
      </c>
      <c r="E830" s="1">
        <v>44044</v>
      </c>
    </row>
    <row r="831" spans="1:5" x14ac:dyDescent="0.25">
      <c r="A831" t="s">
        <v>14</v>
      </c>
      <c r="B831" t="s">
        <v>36</v>
      </c>
      <c r="C831" t="s">
        <v>25</v>
      </c>
      <c r="D831">
        <v>1831</v>
      </c>
      <c r="E831" s="1">
        <v>44044</v>
      </c>
    </row>
    <row r="832" spans="1:5" x14ac:dyDescent="0.25">
      <c r="A832" t="s">
        <v>14</v>
      </c>
      <c r="B832" t="s">
        <v>54</v>
      </c>
      <c r="C832" t="s">
        <v>25</v>
      </c>
      <c r="D832">
        <v>1450</v>
      </c>
      <c r="E832" s="1">
        <v>44054</v>
      </c>
    </row>
    <row r="833" spans="1:5" x14ac:dyDescent="0.25">
      <c r="A833" t="s">
        <v>14</v>
      </c>
      <c r="B833" t="s">
        <v>88</v>
      </c>
      <c r="C833" t="s">
        <v>25</v>
      </c>
      <c r="D833">
        <v>688</v>
      </c>
      <c r="E833" s="1">
        <v>44045</v>
      </c>
    </row>
    <row r="834" spans="1:5" x14ac:dyDescent="0.25">
      <c r="A834" t="s">
        <v>14</v>
      </c>
      <c r="B834" t="s">
        <v>53</v>
      </c>
      <c r="C834" t="s">
        <v>12</v>
      </c>
      <c r="D834">
        <v>1132</v>
      </c>
      <c r="E834" s="1">
        <v>44045</v>
      </c>
    </row>
    <row r="835" spans="1:5" hidden="1" x14ac:dyDescent="0.25">
      <c r="A835" t="s">
        <v>21</v>
      </c>
      <c r="B835" t="s">
        <v>59</v>
      </c>
      <c r="C835" t="s">
        <v>12</v>
      </c>
      <c r="D835">
        <v>13736</v>
      </c>
      <c r="E835" s="1">
        <v>43844</v>
      </c>
    </row>
    <row r="836" spans="1:5" x14ac:dyDescent="0.25">
      <c r="A836" t="s">
        <v>14</v>
      </c>
      <c r="B836" t="s">
        <v>78</v>
      </c>
      <c r="C836" t="s">
        <v>25</v>
      </c>
      <c r="D836">
        <v>1387</v>
      </c>
      <c r="E836" s="1">
        <v>44046</v>
      </c>
    </row>
    <row r="837" spans="1:5" x14ac:dyDescent="0.25">
      <c r="A837" t="s">
        <v>14</v>
      </c>
      <c r="B837" t="s">
        <v>63</v>
      </c>
      <c r="C837" t="s">
        <v>25</v>
      </c>
      <c r="D837">
        <v>579</v>
      </c>
      <c r="E837" s="1">
        <v>44046</v>
      </c>
    </row>
    <row r="838" spans="1:5" x14ac:dyDescent="0.25">
      <c r="A838" t="s">
        <v>14</v>
      </c>
      <c r="B838" t="s">
        <v>70</v>
      </c>
      <c r="C838" t="s">
        <v>25</v>
      </c>
      <c r="D838">
        <v>1734</v>
      </c>
      <c r="E838" s="1">
        <v>44046</v>
      </c>
    </row>
    <row r="839" spans="1:5" x14ac:dyDescent="0.25">
      <c r="A839" t="s">
        <v>14</v>
      </c>
      <c r="B839" t="s">
        <v>8</v>
      </c>
      <c r="C839" t="s">
        <v>25</v>
      </c>
      <c r="D839">
        <v>614</v>
      </c>
      <c r="E839" s="1">
        <v>44047</v>
      </c>
    </row>
    <row r="840" spans="1:5" hidden="1" x14ac:dyDescent="0.25">
      <c r="A840" t="s">
        <v>21</v>
      </c>
      <c r="B840" t="s">
        <v>72</v>
      </c>
      <c r="C840" t="s">
        <v>25</v>
      </c>
      <c r="D840">
        <v>14275</v>
      </c>
      <c r="E840" s="1">
        <v>44033</v>
      </c>
    </row>
    <row r="841" spans="1:5" x14ac:dyDescent="0.25">
      <c r="A841" t="s">
        <v>14</v>
      </c>
      <c r="B841" t="s">
        <v>73</v>
      </c>
      <c r="C841" t="s">
        <v>25</v>
      </c>
      <c r="D841">
        <v>13728</v>
      </c>
      <c r="E841" s="1">
        <v>44077</v>
      </c>
    </row>
    <row r="842" spans="1:5" hidden="1" x14ac:dyDescent="0.25">
      <c r="A842" t="s">
        <v>21</v>
      </c>
      <c r="B842" t="s">
        <v>72</v>
      </c>
      <c r="C842" t="s">
        <v>25</v>
      </c>
      <c r="D842">
        <v>13372</v>
      </c>
      <c r="E842" s="1">
        <v>44047</v>
      </c>
    </row>
    <row r="843" spans="1:5" x14ac:dyDescent="0.25">
      <c r="A843" t="s">
        <v>14</v>
      </c>
      <c r="B843" t="s">
        <v>79</v>
      </c>
      <c r="C843" t="s">
        <v>25</v>
      </c>
      <c r="D843">
        <v>501</v>
      </c>
      <c r="E843" s="1">
        <v>44048</v>
      </c>
    </row>
    <row r="844" spans="1:5" x14ac:dyDescent="0.25">
      <c r="A844" t="s">
        <v>14</v>
      </c>
      <c r="B844" t="s">
        <v>82</v>
      </c>
      <c r="C844" t="s">
        <v>25</v>
      </c>
      <c r="D844">
        <v>562</v>
      </c>
      <c r="E844" s="1">
        <v>44048</v>
      </c>
    </row>
    <row r="845" spans="1:5" x14ac:dyDescent="0.25">
      <c r="A845" t="s">
        <v>14</v>
      </c>
      <c r="B845" t="s">
        <v>71</v>
      </c>
      <c r="C845" t="s">
        <v>25</v>
      </c>
      <c r="D845">
        <v>1348</v>
      </c>
      <c r="E845" s="1">
        <v>44048</v>
      </c>
    </row>
    <row r="846" spans="1:5" x14ac:dyDescent="0.25">
      <c r="A846" t="s">
        <v>14</v>
      </c>
      <c r="B846" t="s">
        <v>47</v>
      </c>
      <c r="C846" t="s">
        <v>25</v>
      </c>
      <c r="D846">
        <v>985</v>
      </c>
      <c r="E846" s="1">
        <v>44048</v>
      </c>
    </row>
    <row r="847" spans="1:5" x14ac:dyDescent="0.25">
      <c r="A847" t="s">
        <v>14</v>
      </c>
      <c r="B847" t="s">
        <v>81</v>
      </c>
      <c r="C847" t="s">
        <v>25</v>
      </c>
      <c r="D847">
        <v>1876</v>
      </c>
      <c r="E847" s="1">
        <v>44048</v>
      </c>
    </row>
    <row r="848" spans="1:5" x14ac:dyDescent="0.25">
      <c r="A848" t="s">
        <v>14</v>
      </c>
      <c r="B848" t="s">
        <v>82</v>
      </c>
      <c r="C848" t="s">
        <v>25</v>
      </c>
      <c r="D848">
        <v>561</v>
      </c>
      <c r="E848" s="1">
        <v>44049</v>
      </c>
    </row>
    <row r="849" spans="1:5" x14ac:dyDescent="0.25">
      <c r="A849" t="s">
        <v>14</v>
      </c>
      <c r="B849" t="s">
        <v>56</v>
      </c>
      <c r="C849" t="s">
        <v>25</v>
      </c>
      <c r="D849">
        <v>886</v>
      </c>
      <c r="E849" s="1">
        <v>44049</v>
      </c>
    </row>
    <row r="850" spans="1:5" x14ac:dyDescent="0.25">
      <c r="A850" t="s">
        <v>14</v>
      </c>
      <c r="B850" t="s">
        <v>81</v>
      </c>
      <c r="C850" t="s">
        <v>25</v>
      </c>
      <c r="D850">
        <v>1637</v>
      </c>
      <c r="E850" s="1">
        <v>44049</v>
      </c>
    </row>
    <row r="851" spans="1:5" x14ac:dyDescent="0.25">
      <c r="A851" t="s">
        <v>14</v>
      </c>
      <c r="B851" t="s">
        <v>31</v>
      </c>
      <c r="C851" t="s">
        <v>25</v>
      </c>
      <c r="D851">
        <v>1215</v>
      </c>
      <c r="E851" s="1">
        <v>44049</v>
      </c>
    </row>
    <row r="852" spans="1:5" x14ac:dyDescent="0.25">
      <c r="A852" t="s">
        <v>14</v>
      </c>
      <c r="B852" t="s">
        <v>38</v>
      </c>
      <c r="C852" t="s">
        <v>25</v>
      </c>
      <c r="D852">
        <v>12766</v>
      </c>
      <c r="E852" s="1">
        <v>44049</v>
      </c>
    </row>
    <row r="853" spans="1:5" x14ac:dyDescent="0.25">
      <c r="A853" t="s">
        <v>14</v>
      </c>
      <c r="B853" t="s">
        <v>43</v>
      </c>
      <c r="C853" t="s">
        <v>25</v>
      </c>
      <c r="D853">
        <v>1028</v>
      </c>
      <c r="E853" s="1">
        <v>44027</v>
      </c>
    </row>
    <row r="854" spans="1:5" x14ac:dyDescent="0.25">
      <c r="A854" t="s">
        <v>14</v>
      </c>
      <c r="B854" t="s">
        <v>82</v>
      </c>
      <c r="C854" t="s">
        <v>25</v>
      </c>
      <c r="D854">
        <v>544</v>
      </c>
      <c r="E854" s="1">
        <v>44050</v>
      </c>
    </row>
    <row r="855" spans="1:5" x14ac:dyDescent="0.25">
      <c r="A855" t="s">
        <v>14</v>
      </c>
      <c r="B855" t="s">
        <v>22</v>
      </c>
      <c r="C855" t="s">
        <v>25</v>
      </c>
      <c r="D855">
        <v>749</v>
      </c>
      <c r="E855" s="1">
        <v>44050</v>
      </c>
    </row>
    <row r="856" spans="1:5" x14ac:dyDescent="0.25">
      <c r="A856" t="s">
        <v>14</v>
      </c>
      <c r="B856" t="s">
        <v>43</v>
      </c>
      <c r="C856" t="s">
        <v>25</v>
      </c>
      <c r="D856">
        <v>797</v>
      </c>
      <c r="E856" s="1">
        <v>44043</v>
      </c>
    </row>
    <row r="857" spans="1:5" x14ac:dyDescent="0.25">
      <c r="A857" t="s">
        <v>14</v>
      </c>
      <c r="B857" t="s">
        <v>56</v>
      </c>
      <c r="C857" t="s">
        <v>25</v>
      </c>
      <c r="D857">
        <v>884</v>
      </c>
      <c r="E857" s="1">
        <v>44050</v>
      </c>
    </row>
    <row r="858" spans="1:5" x14ac:dyDescent="0.25">
      <c r="A858" t="s">
        <v>14</v>
      </c>
      <c r="B858" t="s">
        <v>76</v>
      </c>
      <c r="C858" t="s">
        <v>25</v>
      </c>
      <c r="D858">
        <v>1236</v>
      </c>
      <c r="E858" s="1">
        <v>44050</v>
      </c>
    </row>
    <row r="859" spans="1:5" x14ac:dyDescent="0.25">
      <c r="A859" t="s">
        <v>14</v>
      </c>
      <c r="B859" t="s">
        <v>55</v>
      </c>
      <c r="C859" t="s">
        <v>25</v>
      </c>
      <c r="D859">
        <v>443</v>
      </c>
      <c r="E859" s="1">
        <v>44051</v>
      </c>
    </row>
    <row r="860" spans="1:5" x14ac:dyDescent="0.25">
      <c r="A860" t="s">
        <v>14</v>
      </c>
      <c r="B860" t="s">
        <v>69</v>
      </c>
      <c r="C860" t="s">
        <v>25</v>
      </c>
      <c r="D860">
        <v>1368</v>
      </c>
      <c r="E860" s="1">
        <v>44051</v>
      </c>
    </row>
    <row r="861" spans="1:5" x14ac:dyDescent="0.25">
      <c r="A861" t="s">
        <v>14</v>
      </c>
      <c r="B861" t="s">
        <v>28</v>
      </c>
      <c r="C861" t="s">
        <v>25</v>
      </c>
      <c r="D861">
        <v>457</v>
      </c>
      <c r="E861" s="1">
        <v>44051</v>
      </c>
    </row>
    <row r="862" spans="1:5" x14ac:dyDescent="0.25">
      <c r="A862" t="s">
        <v>14</v>
      </c>
      <c r="B862" t="s">
        <v>36</v>
      </c>
      <c r="C862" t="s">
        <v>25</v>
      </c>
      <c r="D862">
        <v>1550</v>
      </c>
      <c r="E862" s="1">
        <v>44051</v>
      </c>
    </row>
    <row r="863" spans="1:5" x14ac:dyDescent="0.25">
      <c r="A863" t="s">
        <v>14</v>
      </c>
      <c r="B863" t="s">
        <v>44</v>
      </c>
      <c r="C863" t="s">
        <v>25</v>
      </c>
      <c r="D863">
        <v>10387</v>
      </c>
      <c r="E863" s="1">
        <v>44052</v>
      </c>
    </row>
    <row r="864" spans="1:5" x14ac:dyDescent="0.25">
      <c r="A864" t="s">
        <v>14</v>
      </c>
      <c r="B864" t="s">
        <v>70</v>
      </c>
      <c r="C864" t="s">
        <v>25</v>
      </c>
      <c r="D864">
        <v>1070</v>
      </c>
      <c r="E864" s="1">
        <v>44052</v>
      </c>
    </row>
    <row r="865" spans="1:5" x14ac:dyDescent="0.25">
      <c r="A865" t="s">
        <v>14</v>
      </c>
      <c r="B865" t="s">
        <v>28</v>
      </c>
      <c r="C865" t="s">
        <v>25</v>
      </c>
      <c r="D865">
        <v>476</v>
      </c>
      <c r="E865" s="1">
        <v>44053</v>
      </c>
    </row>
    <row r="866" spans="1:5" x14ac:dyDescent="0.25">
      <c r="A866" t="s">
        <v>14</v>
      </c>
      <c r="B866" t="s">
        <v>43</v>
      </c>
      <c r="C866" t="s">
        <v>25</v>
      </c>
      <c r="D866">
        <v>803</v>
      </c>
      <c r="E866" s="1">
        <v>44053</v>
      </c>
    </row>
    <row r="867" spans="1:5" hidden="1" x14ac:dyDescent="0.25">
      <c r="A867" t="s">
        <v>21</v>
      </c>
      <c r="B867" t="s">
        <v>78</v>
      </c>
      <c r="C867" t="s">
        <v>25</v>
      </c>
      <c r="D867">
        <v>12389</v>
      </c>
      <c r="E867" s="1">
        <v>44053</v>
      </c>
    </row>
    <row r="868" spans="1:5" x14ac:dyDescent="0.25">
      <c r="A868" t="s">
        <v>14</v>
      </c>
      <c r="B868" t="s">
        <v>70</v>
      </c>
      <c r="C868" t="s">
        <v>25</v>
      </c>
      <c r="D868">
        <v>1735</v>
      </c>
      <c r="E868" s="1">
        <v>44053</v>
      </c>
    </row>
    <row r="869" spans="1:5" x14ac:dyDescent="0.25">
      <c r="A869" t="s">
        <v>14</v>
      </c>
      <c r="B869" t="s">
        <v>43</v>
      </c>
      <c r="C869" t="s">
        <v>25</v>
      </c>
      <c r="D869">
        <v>11889</v>
      </c>
      <c r="E869" s="1">
        <v>43959</v>
      </c>
    </row>
    <row r="870" spans="1:5" x14ac:dyDescent="0.25">
      <c r="A870" t="s">
        <v>14</v>
      </c>
      <c r="B870" t="s">
        <v>72</v>
      </c>
      <c r="C870" t="s">
        <v>25</v>
      </c>
      <c r="D870">
        <v>1301</v>
      </c>
      <c r="E870" s="1">
        <v>44054</v>
      </c>
    </row>
    <row r="871" spans="1:5" x14ac:dyDescent="0.25">
      <c r="A871" t="s">
        <v>14</v>
      </c>
      <c r="B871" t="s">
        <v>77</v>
      </c>
      <c r="C871" t="s">
        <v>25</v>
      </c>
      <c r="D871">
        <v>522</v>
      </c>
      <c r="E871" s="1">
        <v>44055</v>
      </c>
    </row>
    <row r="872" spans="1:5" x14ac:dyDescent="0.25">
      <c r="A872" t="s">
        <v>14</v>
      </c>
      <c r="B872" t="s">
        <v>75</v>
      </c>
      <c r="C872" t="s">
        <v>12</v>
      </c>
      <c r="D872">
        <v>1265</v>
      </c>
      <c r="E872" s="1">
        <v>43941</v>
      </c>
    </row>
    <row r="873" spans="1:5" x14ac:dyDescent="0.25">
      <c r="A873" t="s">
        <v>14</v>
      </c>
      <c r="B873" t="s">
        <v>87</v>
      </c>
      <c r="C873" t="s">
        <v>25</v>
      </c>
      <c r="D873">
        <v>1402</v>
      </c>
      <c r="E873" s="1">
        <v>44055</v>
      </c>
    </row>
    <row r="874" spans="1:5" x14ac:dyDescent="0.25">
      <c r="A874" t="s">
        <v>14</v>
      </c>
      <c r="B874" t="s">
        <v>79</v>
      </c>
      <c r="C874" t="s">
        <v>25</v>
      </c>
      <c r="D874">
        <v>1873</v>
      </c>
      <c r="E874" s="1">
        <v>44062</v>
      </c>
    </row>
    <row r="875" spans="1:5" x14ac:dyDescent="0.25">
      <c r="A875" t="s">
        <v>14</v>
      </c>
      <c r="B875" t="s">
        <v>47</v>
      </c>
      <c r="C875" t="s">
        <v>25</v>
      </c>
      <c r="D875">
        <v>984</v>
      </c>
      <c r="E875" s="1">
        <v>44055</v>
      </c>
    </row>
    <row r="876" spans="1:5" x14ac:dyDescent="0.25">
      <c r="A876" t="s">
        <v>14</v>
      </c>
      <c r="B876" t="s">
        <v>77</v>
      </c>
      <c r="C876" t="s">
        <v>25</v>
      </c>
      <c r="D876">
        <v>523</v>
      </c>
      <c r="E876" s="1">
        <v>44056</v>
      </c>
    </row>
    <row r="877" spans="1:5" x14ac:dyDescent="0.25">
      <c r="A877" t="s">
        <v>14</v>
      </c>
      <c r="B877" t="s">
        <v>87</v>
      </c>
      <c r="C877" t="s">
        <v>25</v>
      </c>
      <c r="D877">
        <v>1394</v>
      </c>
      <c r="E877" s="1">
        <v>44056</v>
      </c>
    </row>
    <row r="878" spans="1:5" x14ac:dyDescent="0.25">
      <c r="A878" t="s">
        <v>14</v>
      </c>
      <c r="B878" t="s">
        <v>81</v>
      </c>
      <c r="C878" t="s">
        <v>25</v>
      </c>
      <c r="D878">
        <v>1214</v>
      </c>
      <c r="E878" s="1">
        <v>44056</v>
      </c>
    </row>
    <row r="879" spans="1:5" x14ac:dyDescent="0.25">
      <c r="A879" t="s">
        <v>14</v>
      </c>
      <c r="B879" t="s">
        <v>51</v>
      </c>
      <c r="C879" t="s">
        <v>25</v>
      </c>
      <c r="D879">
        <v>1169</v>
      </c>
      <c r="E879" s="1">
        <v>44057</v>
      </c>
    </row>
    <row r="880" spans="1:5" x14ac:dyDescent="0.25">
      <c r="A880" t="s">
        <v>14</v>
      </c>
      <c r="B880" t="s">
        <v>43</v>
      </c>
      <c r="C880" t="s">
        <v>25</v>
      </c>
      <c r="D880">
        <v>1203</v>
      </c>
      <c r="E880" s="1">
        <v>44057</v>
      </c>
    </row>
    <row r="881" spans="1:5" x14ac:dyDescent="0.25">
      <c r="A881" t="s">
        <v>14</v>
      </c>
      <c r="B881" t="s">
        <v>72</v>
      </c>
      <c r="C881" t="s">
        <v>25</v>
      </c>
      <c r="D881">
        <v>1286</v>
      </c>
      <c r="E881" s="1">
        <v>44057</v>
      </c>
    </row>
    <row r="882" spans="1:5" x14ac:dyDescent="0.25">
      <c r="A882" t="s">
        <v>14</v>
      </c>
      <c r="B882" t="s">
        <v>8</v>
      </c>
      <c r="C882" t="s">
        <v>25</v>
      </c>
      <c r="D882">
        <v>615</v>
      </c>
      <c r="E882" s="1">
        <v>44060</v>
      </c>
    </row>
    <row r="883" spans="1:5" x14ac:dyDescent="0.25">
      <c r="A883" t="s">
        <v>14</v>
      </c>
      <c r="B883" t="s">
        <v>76</v>
      </c>
      <c r="C883" t="s">
        <v>25</v>
      </c>
      <c r="D883">
        <v>952</v>
      </c>
      <c r="E883" s="1">
        <v>44057</v>
      </c>
    </row>
    <row r="884" spans="1:5" x14ac:dyDescent="0.25">
      <c r="A884" t="s">
        <v>14</v>
      </c>
      <c r="B884" t="s">
        <v>59</v>
      </c>
      <c r="C884" t="s">
        <v>25</v>
      </c>
      <c r="D884">
        <v>716</v>
      </c>
      <c r="E884" s="1">
        <v>44058</v>
      </c>
    </row>
    <row r="885" spans="1:5" x14ac:dyDescent="0.25">
      <c r="A885" t="s">
        <v>14</v>
      </c>
      <c r="B885" t="s">
        <v>76</v>
      </c>
      <c r="C885" t="s">
        <v>25</v>
      </c>
      <c r="D885">
        <v>1304</v>
      </c>
      <c r="E885" s="1">
        <v>44058</v>
      </c>
    </row>
    <row r="886" spans="1:5" x14ac:dyDescent="0.25">
      <c r="A886" t="s">
        <v>14</v>
      </c>
      <c r="B886" t="s">
        <v>78</v>
      </c>
      <c r="C886" t="s">
        <v>25</v>
      </c>
      <c r="D886">
        <v>1388</v>
      </c>
      <c r="E886" s="1">
        <v>44058</v>
      </c>
    </row>
    <row r="887" spans="1:5" x14ac:dyDescent="0.25">
      <c r="A887" t="s">
        <v>14</v>
      </c>
      <c r="B887" t="s">
        <v>53</v>
      </c>
      <c r="C887" t="s">
        <v>12</v>
      </c>
      <c r="D887">
        <v>1139</v>
      </c>
      <c r="E887" s="1">
        <v>44058</v>
      </c>
    </row>
    <row r="888" spans="1:5" x14ac:dyDescent="0.25">
      <c r="A888" t="s">
        <v>14</v>
      </c>
      <c r="B888" t="s">
        <v>71</v>
      </c>
      <c r="C888" t="s">
        <v>25</v>
      </c>
      <c r="D888">
        <v>1356</v>
      </c>
      <c r="E888" s="1">
        <v>44059</v>
      </c>
    </row>
    <row r="889" spans="1:5" x14ac:dyDescent="0.25">
      <c r="A889" t="s">
        <v>14</v>
      </c>
      <c r="B889" t="s">
        <v>23</v>
      </c>
      <c r="C889" t="s">
        <v>12</v>
      </c>
      <c r="D889">
        <v>1523</v>
      </c>
      <c r="E889" s="1">
        <v>44059</v>
      </c>
    </row>
    <row r="890" spans="1:5" hidden="1" x14ac:dyDescent="0.25">
      <c r="A890" t="s">
        <v>21</v>
      </c>
      <c r="B890" t="s">
        <v>31</v>
      </c>
      <c r="C890" t="s">
        <v>25</v>
      </c>
      <c r="D890">
        <v>11676</v>
      </c>
      <c r="E890" s="1">
        <v>43851</v>
      </c>
    </row>
    <row r="891" spans="1:5" x14ac:dyDescent="0.25">
      <c r="A891" t="s">
        <v>14</v>
      </c>
      <c r="B891" t="s">
        <v>74</v>
      </c>
      <c r="C891" t="s">
        <v>25</v>
      </c>
      <c r="D891">
        <v>1597</v>
      </c>
      <c r="E891" s="1">
        <v>44057</v>
      </c>
    </row>
    <row r="892" spans="1:5" hidden="1" x14ac:dyDescent="0.25">
      <c r="A892" t="s">
        <v>21</v>
      </c>
      <c r="B892" t="s">
        <v>51</v>
      </c>
      <c r="C892" t="s">
        <v>25</v>
      </c>
      <c r="D892">
        <v>14277</v>
      </c>
      <c r="E892" s="1">
        <v>44070</v>
      </c>
    </row>
    <row r="893" spans="1:5" x14ac:dyDescent="0.25">
      <c r="A893" t="s">
        <v>14</v>
      </c>
      <c r="B893" t="s">
        <v>70</v>
      </c>
      <c r="C893" t="s">
        <v>25</v>
      </c>
      <c r="D893">
        <v>1723</v>
      </c>
      <c r="E893" s="1">
        <v>44060</v>
      </c>
    </row>
    <row r="894" spans="1:5" x14ac:dyDescent="0.25">
      <c r="A894" t="s">
        <v>14</v>
      </c>
      <c r="B894" t="s">
        <v>47</v>
      </c>
      <c r="C894" t="s">
        <v>25</v>
      </c>
      <c r="D894">
        <v>1689</v>
      </c>
      <c r="E894" s="1">
        <v>44061</v>
      </c>
    </row>
    <row r="895" spans="1:5" hidden="1" x14ac:dyDescent="0.25">
      <c r="A895" t="s">
        <v>21</v>
      </c>
      <c r="B895" t="s">
        <v>53</v>
      </c>
      <c r="C895" t="s">
        <v>12</v>
      </c>
      <c r="D895">
        <v>11659</v>
      </c>
      <c r="E895" s="1">
        <v>43905</v>
      </c>
    </row>
    <row r="896" spans="1:5" x14ac:dyDescent="0.25">
      <c r="A896" t="s">
        <v>14</v>
      </c>
      <c r="B896" t="s">
        <v>63</v>
      </c>
      <c r="C896" t="s">
        <v>25</v>
      </c>
      <c r="D896">
        <v>11635</v>
      </c>
      <c r="E896" s="1">
        <v>44062</v>
      </c>
    </row>
    <row r="897" spans="1:5" x14ac:dyDescent="0.25">
      <c r="A897" t="s">
        <v>14</v>
      </c>
      <c r="B897" t="s">
        <v>47</v>
      </c>
      <c r="C897" t="s">
        <v>25</v>
      </c>
      <c r="D897">
        <v>13099</v>
      </c>
      <c r="E897" s="1">
        <v>44062</v>
      </c>
    </row>
    <row r="898" spans="1:5" x14ac:dyDescent="0.25">
      <c r="A898" t="s">
        <v>14</v>
      </c>
      <c r="B898" t="s">
        <v>91</v>
      </c>
      <c r="C898" t="s">
        <v>12</v>
      </c>
      <c r="D898">
        <v>1835</v>
      </c>
      <c r="E898" s="1">
        <v>44062</v>
      </c>
    </row>
    <row r="899" spans="1:5" x14ac:dyDescent="0.25">
      <c r="A899" t="s">
        <v>14</v>
      </c>
      <c r="B899" t="s">
        <v>54</v>
      </c>
      <c r="C899" t="s">
        <v>25</v>
      </c>
      <c r="D899">
        <v>677</v>
      </c>
      <c r="E899" s="1">
        <v>44063</v>
      </c>
    </row>
    <row r="900" spans="1:5" x14ac:dyDescent="0.25">
      <c r="A900" t="s">
        <v>14</v>
      </c>
      <c r="B900" t="s">
        <v>66</v>
      </c>
      <c r="C900" t="s">
        <v>12</v>
      </c>
      <c r="D900">
        <v>1578</v>
      </c>
      <c r="E900" s="1">
        <v>44063</v>
      </c>
    </row>
    <row r="901" spans="1:5" x14ac:dyDescent="0.25">
      <c r="A901" t="s">
        <v>14</v>
      </c>
      <c r="B901" t="s">
        <v>58</v>
      </c>
      <c r="C901" t="s">
        <v>12</v>
      </c>
      <c r="D901">
        <v>817</v>
      </c>
      <c r="E901" s="1">
        <v>44063</v>
      </c>
    </row>
    <row r="902" spans="1:5" x14ac:dyDescent="0.25">
      <c r="A902" t="s">
        <v>14</v>
      </c>
      <c r="B902" t="s">
        <v>86</v>
      </c>
      <c r="C902" t="s">
        <v>25</v>
      </c>
      <c r="D902">
        <v>862</v>
      </c>
      <c r="E902" s="1">
        <v>44076</v>
      </c>
    </row>
    <row r="903" spans="1:5" x14ac:dyDescent="0.25">
      <c r="A903" t="s">
        <v>14</v>
      </c>
      <c r="B903" t="s">
        <v>58</v>
      </c>
      <c r="C903" t="s">
        <v>12</v>
      </c>
      <c r="D903">
        <v>1797</v>
      </c>
      <c r="E903" s="1">
        <v>44070</v>
      </c>
    </row>
    <row r="904" spans="1:5" x14ac:dyDescent="0.25">
      <c r="A904" t="s">
        <v>14</v>
      </c>
      <c r="B904" t="s">
        <v>79</v>
      </c>
      <c r="C904" t="s">
        <v>25</v>
      </c>
      <c r="D904">
        <v>529</v>
      </c>
      <c r="E904" s="1">
        <v>44058</v>
      </c>
    </row>
    <row r="905" spans="1:5" hidden="1" x14ac:dyDescent="0.25">
      <c r="A905" t="s">
        <v>21</v>
      </c>
      <c r="B905" t="s">
        <v>31</v>
      </c>
      <c r="C905" t="s">
        <v>25</v>
      </c>
      <c r="D905">
        <v>13377</v>
      </c>
      <c r="E905" s="1">
        <v>44055</v>
      </c>
    </row>
    <row r="906" spans="1:5" x14ac:dyDescent="0.25">
      <c r="A906" t="s">
        <v>14</v>
      </c>
      <c r="B906" t="s">
        <v>61</v>
      </c>
      <c r="C906" t="s">
        <v>12</v>
      </c>
      <c r="D906">
        <v>1836</v>
      </c>
      <c r="E906" s="1">
        <v>44137</v>
      </c>
    </row>
    <row r="907" spans="1:5" x14ac:dyDescent="0.25">
      <c r="A907" t="s">
        <v>14</v>
      </c>
      <c r="B907" t="s">
        <v>8</v>
      </c>
      <c r="C907" t="s">
        <v>25</v>
      </c>
      <c r="D907">
        <v>623</v>
      </c>
      <c r="E907" s="1">
        <v>44069</v>
      </c>
    </row>
    <row r="908" spans="1:5" x14ac:dyDescent="0.25">
      <c r="A908" t="s">
        <v>14</v>
      </c>
      <c r="B908" t="s">
        <v>36</v>
      </c>
      <c r="C908" t="s">
        <v>25</v>
      </c>
      <c r="D908">
        <v>1082</v>
      </c>
      <c r="E908" s="1">
        <v>44069</v>
      </c>
    </row>
    <row r="909" spans="1:5" x14ac:dyDescent="0.25">
      <c r="A909" t="s">
        <v>14</v>
      </c>
      <c r="B909" t="s">
        <v>22</v>
      </c>
      <c r="C909" t="s">
        <v>25</v>
      </c>
      <c r="D909">
        <v>747</v>
      </c>
      <c r="E909" s="1">
        <v>44069</v>
      </c>
    </row>
    <row r="910" spans="1:5" x14ac:dyDescent="0.25">
      <c r="A910" t="s">
        <v>14</v>
      </c>
      <c r="B910" t="s">
        <v>47</v>
      </c>
      <c r="C910" t="s">
        <v>25</v>
      </c>
      <c r="D910">
        <v>1307</v>
      </c>
      <c r="E910" s="1">
        <v>44069</v>
      </c>
    </row>
    <row r="911" spans="1:5" hidden="1" x14ac:dyDescent="0.25">
      <c r="A911" t="s">
        <v>21</v>
      </c>
      <c r="B911" t="s">
        <v>63</v>
      </c>
      <c r="C911" t="s">
        <v>25</v>
      </c>
      <c r="D911">
        <v>1500</v>
      </c>
      <c r="E911" s="1">
        <v>44061</v>
      </c>
    </row>
    <row r="912" spans="1:5" x14ac:dyDescent="0.25">
      <c r="A912" t="s">
        <v>14</v>
      </c>
      <c r="B912" t="s">
        <v>85</v>
      </c>
      <c r="C912" t="s">
        <v>25</v>
      </c>
      <c r="D912">
        <v>502</v>
      </c>
      <c r="E912" s="1">
        <v>44071</v>
      </c>
    </row>
    <row r="913" spans="1:5" x14ac:dyDescent="0.25">
      <c r="A913" t="s">
        <v>14</v>
      </c>
      <c r="B913" t="s">
        <v>22</v>
      </c>
      <c r="C913" t="s">
        <v>25</v>
      </c>
      <c r="D913">
        <v>462</v>
      </c>
      <c r="E913" s="1">
        <v>43962</v>
      </c>
    </row>
    <row r="914" spans="1:5" x14ac:dyDescent="0.25">
      <c r="A914" t="s">
        <v>14</v>
      </c>
      <c r="B914" t="s">
        <v>46</v>
      </c>
      <c r="C914" t="s">
        <v>12</v>
      </c>
      <c r="D914">
        <v>1641</v>
      </c>
      <c r="E914" s="1">
        <v>44070</v>
      </c>
    </row>
    <row r="915" spans="1:5" x14ac:dyDescent="0.25">
      <c r="A915" t="s">
        <v>14</v>
      </c>
      <c r="B915" t="s">
        <v>43</v>
      </c>
      <c r="C915" t="s">
        <v>25</v>
      </c>
      <c r="D915">
        <v>1100</v>
      </c>
      <c r="E915" s="1">
        <v>43986</v>
      </c>
    </row>
    <row r="916" spans="1:5" x14ac:dyDescent="0.25">
      <c r="A916" t="s">
        <v>14</v>
      </c>
      <c r="B916" t="s">
        <v>31</v>
      </c>
      <c r="C916" t="s">
        <v>25</v>
      </c>
      <c r="D916">
        <v>1198</v>
      </c>
      <c r="E916" s="1">
        <v>43838</v>
      </c>
    </row>
    <row r="917" spans="1:5" x14ac:dyDescent="0.25">
      <c r="A917" t="s">
        <v>14</v>
      </c>
      <c r="B917" t="s">
        <v>82</v>
      </c>
      <c r="C917" t="s">
        <v>25</v>
      </c>
      <c r="D917">
        <v>845</v>
      </c>
      <c r="E917" s="1">
        <v>44025</v>
      </c>
    </row>
    <row r="918" spans="1:5" x14ac:dyDescent="0.25">
      <c r="A918" t="s">
        <v>14</v>
      </c>
      <c r="B918" t="s">
        <v>86</v>
      </c>
      <c r="C918" t="s">
        <v>25</v>
      </c>
      <c r="D918">
        <v>856</v>
      </c>
      <c r="E918" s="1">
        <v>44061</v>
      </c>
    </row>
    <row r="919" spans="1:5" x14ac:dyDescent="0.25">
      <c r="A919" t="s">
        <v>14</v>
      </c>
      <c r="B919" t="s">
        <v>91</v>
      </c>
      <c r="C919" t="s">
        <v>12</v>
      </c>
      <c r="D919">
        <v>1839</v>
      </c>
      <c r="E919" s="1">
        <v>44077</v>
      </c>
    </row>
    <row r="920" spans="1:5" x14ac:dyDescent="0.25">
      <c r="A920" t="s">
        <v>14</v>
      </c>
      <c r="B920" t="s">
        <v>79</v>
      </c>
      <c r="C920" t="s">
        <v>25</v>
      </c>
      <c r="D920">
        <v>558</v>
      </c>
      <c r="E920" s="1">
        <v>44076</v>
      </c>
    </row>
    <row r="921" spans="1:5" x14ac:dyDescent="0.25">
      <c r="A921" t="s">
        <v>14</v>
      </c>
      <c r="B921" t="s">
        <v>36</v>
      </c>
      <c r="C921" t="s">
        <v>25</v>
      </c>
      <c r="D921">
        <v>1078</v>
      </c>
      <c r="E921" s="1">
        <v>43952</v>
      </c>
    </row>
    <row r="922" spans="1:5" x14ac:dyDescent="0.25">
      <c r="A922" t="s">
        <v>14</v>
      </c>
      <c r="B922" t="s">
        <v>23</v>
      </c>
      <c r="C922" t="s">
        <v>12</v>
      </c>
      <c r="D922">
        <v>917</v>
      </c>
      <c r="E922" s="1">
        <v>44089</v>
      </c>
    </row>
    <row r="923" spans="1:5" hidden="1" x14ac:dyDescent="0.25">
      <c r="A923" t="s">
        <v>21</v>
      </c>
      <c r="B923" t="s">
        <v>67</v>
      </c>
      <c r="C923" t="s">
        <v>12</v>
      </c>
      <c r="D923">
        <v>12710</v>
      </c>
      <c r="E923" s="1">
        <v>44076</v>
      </c>
    </row>
    <row r="924" spans="1:5" x14ac:dyDescent="0.25">
      <c r="A924" t="s">
        <v>14</v>
      </c>
      <c r="B924" t="s">
        <v>75</v>
      </c>
      <c r="C924" t="s">
        <v>12</v>
      </c>
      <c r="D924">
        <v>10399</v>
      </c>
      <c r="E924" s="1">
        <v>43978</v>
      </c>
    </row>
    <row r="925" spans="1:5" x14ac:dyDescent="0.25">
      <c r="A925" t="s">
        <v>14</v>
      </c>
      <c r="B925" t="s">
        <v>56</v>
      </c>
      <c r="C925" t="s">
        <v>25</v>
      </c>
      <c r="D925">
        <v>887</v>
      </c>
      <c r="E925" s="1">
        <v>44077</v>
      </c>
    </row>
    <row r="926" spans="1:5" x14ac:dyDescent="0.25">
      <c r="A926" t="s">
        <v>14</v>
      </c>
      <c r="B926" t="s">
        <v>87</v>
      </c>
      <c r="C926" t="s">
        <v>25</v>
      </c>
      <c r="D926">
        <v>1405</v>
      </c>
      <c r="E926" s="1">
        <v>44077</v>
      </c>
    </row>
    <row r="927" spans="1:5" x14ac:dyDescent="0.25">
      <c r="A927" t="s">
        <v>14</v>
      </c>
      <c r="B927" t="s">
        <v>46</v>
      </c>
      <c r="C927" t="s">
        <v>12</v>
      </c>
      <c r="D927">
        <v>1451</v>
      </c>
      <c r="E927" s="1">
        <v>44077</v>
      </c>
    </row>
    <row r="928" spans="1:5" hidden="1" x14ac:dyDescent="0.25">
      <c r="A928" t="s">
        <v>21</v>
      </c>
      <c r="B928" t="s">
        <v>48</v>
      </c>
      <c r="C928" t="s">
        <v>12</v>
      </c>
      <c r="D928">
        <v>12387</v>
      </c>
      <c r="E928" s="1">
        <v>43935</v>
      </c>
    </row>
    <row r="929" spans="1:5" x14ac:dyDescent="0.25">
      <c r="A929" t="s">
        <v>14</v>
      </c>
      <c r="B929" t="s">
        <v>55</v>
      </c>
      <c r="C929" t="s">
        <v>25</v>
      </c>
      <c r="D929">
        <v>422</v>
      </c>
      <c r="E929" s="1">
        <v>44078</v>
      </c>
    </row>
    <row r="930" spans="1:5" x14ac:dyDescent="0.25">
      <c r="A930" t="s">
        <v>14</v>
      </c>
      <c r="B930" t="s">
        <v>56</v>
      </c>
      <c r="C930" t="s">
        <v>25</v>
      </c>
      <c r="D930">
        <v>1296</v>
      </c>
      <c r="E930" s="1">
        <v>44078</v>
      </c>
    </row>
    <row r="931" spans="1:5" x14ac:dyDescent="0.25">
      <c r="A931" t="s">
        <v>14</v>
      </c>
      <c r="B931" t="s">
        <v>31</v>
      </c>
      <c r="C931" t="s">
        <v>25</v>
      </c>
      <c r="D931">
        <v>1216</v>
      </c>
      <c r="E931" s="1">
        <v>44078</v>
      </c>
    </row>
    <row r="932" spans="1:5" x14ac:dyDescent="0.25">
      <c r="A932" t="s">
        <v>14</v>
      </c>
      <c r="B932" t="s">
        <v>47</v>
      </c>
      <c r="C932" t="s">
        <v>25</v>
      </c>
      <c r="D932">
        <v>989</v>
      </c>
      <c r="E932" s="1">
        <v>44078</v>
      </c>
    </row>
    <row r="933" spans="1:5" x14ac:dyDescent="0.25">
      <c r="A933" t="s">
        <v>14</v>
      </c>
      <c r="B933" t="s">
        <v>22</v>
      </c>
      <c r="C933" t="s">
        <v>25</v>
      </c>
      <c r="D933">
        <v>757</v>
      </c>
      <c r="E933" s="1">
        <v>44078</v>
      </c>
    </row>
    <row r="934" spans="1:5" x14ac:dyDescent="0.25">
      <c r="A934" t="s">
        <v>14</v>
      </c>
      <c r="B934" t="s">
        <v>55</v>
      </c>
      <c r="C934" t="s">
        <v>25</v>
      </c>
      <c r="D934">
        <v>13753</v>
      </c>
      <c r="E934" s="1">
        <v>44079</v>
      </c>
    </row>
    <row r="935" spans="1:5" x14ac:dyDescent="0.25">
      <c r="A935" t="s">
        <v>14</v>
      </c>
      <c r="B935" t="s">
        <v>47</v>
      </c>
      <c r="C935" t="s">
        <v>25</v>
      </c>
      <c r="D935">
        <v>988</v>
      </c>
      <c r="E935" s="1">
        <v>44079</v>
      </c>
    </row>
    <row r="936" spans="1:5" x14ac:dyDescent="0.25">
      <c r="A936" t="s">
        <v>14</v>
      </c>
      <c r="B936" t="s">
        <v>66</v>
      </c>
      <c r="C936" t="s">
        <v>12</v>
      </c>
      <c r="D936">
        <v>1577</v>
      </c>
      <c r="E936" s="1">
        <v>44079</v>
      </c>
    </row>
    <row r="937" spans="1:5" x14ac:dyDescent="0.25">
      <c r="A937" t="s">
        <v>14</v>
      </c>
      <c r="B937" t="s">
        <v>74</v>
      </c>
      <c r="C937" t="s">
        <v>25</v>
      </c>
      <c r="D937">
        <v>1608</v>
      </c>
      <c r="E937" s="1">
        <v>44079</v>
      </c>
    </row>
    <row r="938" spans="1:5" x14ac:dyDescent="0.25">
      <c r="A938" t="s">
        <v>14</v>
      </c>
      <c r="B938" t="s">
        <v>43</v>
      </c>
      <c r="C938" t="s">
        <v>25</v>
      </c>
      <c r="D938">
        <v>1794</v>
      </c>
      <c r="E938" s="1">
        <v>44079</v>
      </c>
    </row>
    <row r="939" spans="1:5" x14ac:dyDescent="0.25">
      <c r="A939" t="s">
        <v>14</v>
      </c>
      <c r="B939" t="s">
        <v>58</v>
      </c>
      <c r="C939" t="s">
        <v>12</v>
      </c>
      <c r="D939">
        <v>820</v>
      </c>
      <c r="E939" s="1">
        <v>44080</v>
      </c>
    </row>
    <row r="940" spans="1:5" x14ac:dyDescent="0.25">
      <c r="A940" t="s">
        <v>14</v>
      </c>
      <c r="B940" t="s">
        <v>90</v>
      </c>
      <c r="C940" t="s">
        <v>25</v>
      </c>
      <c r="D940">
        <v>1888</v>
      </c>
      <c r="E940" s="1">
        <v>44080</v>
      </c>
    </row>
    <row r="941" spans="1:5" x14ac:dyDescent="0.25">
      <c r="A941" t="s">
        <v>14</v>
      </c>
      <c r="B941" t="s">
        <v>82</v>
      </c>
      <c r="C941" t="s">
        <v>25</v>
      </c>
      <c r="D941">
        <v>1197</v>
      </c>
      <c r="E941" s="1">
        <v>44081</v>
      </c>
    </row>
    <row r="942" spans="1:5" hidden="1" x14ac:dyDescent="0.25">
      <c r="A942" t="s">
        <v>21</v>
      </c>
      <c r="B942" t="s">
        <v>49</v>
      </c>
      <c r="C942" t="s">
        <v>25</v>
      </c>
      <c r="D942">
        <v>12159</v>
      </c>
      <c r="E942" s="1">
        <v>43991</v>
      </c>
    </row>
    <row r="943" spans="1:5" x14ac:dyDescent="0.25">
      <c r="A943" t="s">
        <v>14</v>
      </c>
      <c r="B943" t="s">
        <v>44</v>
      </c>
      <c r="C943" t="s">
        <v>25</v>
      </c>
      <c r="D943">
        <v>1013</v>
      </c>
      <c r="E943" s="1">
        <v>44082</v>
      </c>
    </row>
    <row r="944" spans="1:5" x14ac:dyDescent="0.25">
      <c r="A944" t="s">
        <v>14</v>
      </c>
      <c r="B944" t="s">
        <v>69</v>
      </c>
      <c r="C944" t="s">
        <v>25</v>
      </c>
      <c r="D944">
        <v>1369</v>
      </c>
      <c r="E944" s="1">
        <v>44089</v>
      </c>
    </row>
    <row r="945" spans="1:5" x14ac:dyDescent="0.25">
      <c r="A945" t="s">
        <v>14</v>
      </c>
      <c r="B945" t="s">
        <v>85</v>
      </c>
      <c r="C945" t="s">
        <v>25</v>
      </c>
      <c r="D945">
        <v>1840</v>
      </c>
      <c r="E945" s="1">
        <v>44082</v>
      </c>
    </row>
    <row r="946" spans="1:5" hidden="1" x14ac:dyDescent="0.25">
      <c r="A946" t="s">
        <v>21</v>
      </c>
      <c r="B946" t="s">
        <v>70</v>
      </c>
      <c r="C946" t="s">
        <v>25</v>
      </c>
      <c r="D946">
        <v>14278</v>
      </c>
      <c r="E946" s="1">
        <v>44081</v>
      </c>
    </row>
    <row r="947" spans="1:5" x14ac:dyDescent="0.25">
      <c r="A947" t="s">
        <v>14</v>
      </c>
      <c r="B947" t="s">
        <v>63</v>
      </c>
      <c r="C947" t="s">
        <v>25</v>
      </c>
      <c r="D947">
        <v>776</v>
      </c>
      <c r="E947" s="1">
        <v>44083</v>
      </c>
    </row>
    <row r="948" spans="1:5" x14ac:dyDescent="0.25">
      <c r="A948" t="s">
        <v>14</v>
      </c>
      <c r="B948" t="s">
        <v>59</v>
      </c>
      <c r="C948" t="s">
        <v>25</v>
      </c>
      <c r="D948">
        <v>723</v>
      </c>
      <c r="E948" s="1">
        <v>44083</v>
      </c>
    </row>
    <row r="949" spans="1:5" x14ac:dyDescent="0.25">
      <c r="A949" t="s">
        <v>14</v>
      </c>
      <c r="B949" t="s">
        <v>60</v>
      </c>
      <c r="C949" t="s">
        <v>12</v>
      </c>
      <c r="D949">
        <v>916</v>
      </c>
      <c r="E949" s="1">
        <v>44083</v>
      </c>
    </row>
    <row r="950" spans="1:5" hidden="1" x14ac:dyDescent="0.25">
      <c r="A950" t="s">
        <v>33</v>
      </c>
      <c r="B950" t="s">
        <v>43</v>
      </c>
      <c r="C950" t="s">
        <v>25</v>
      </c>
      <c r="D950">
        <v>12393</v>
      </c>
      <c r="E950" s="1">
        <v>44083</v>
      </c>
    </row>
    <row r="951" spans="1:5" x14ac:dyDescent="0.25">
      <c r="A951" t="s">
        <v>14</v>
      </c>
      <c r="B951" t="s">
        <v>54</v>
      </c>
      <c r="C951" t="s">
        <v>25</v>
      </c>
      <c r="D951">
        <v>668</v>
      </c>
      <c r="E951" s="1">
        <v>44084</v>
      </c>
    </row>
    <row r="952" spans="1:5" x14ac:dyDescent="0.25">
      <c r="A952" t="s">
        <v>14</v>
      </c>
      <c r="B952" t="s">
        <v>59</v>
      </c>
      <c r="C952" t="s">
        <v>25</v>
      </c>
      <c r="D952">
        <v>724</v>
      </c>
      <c r="E952" s="1">
        <v>44084</v>
      </c>
    </row>
    <row r="953" spans="1:5" x14ac:dyDescent="0.25">
      <c r="A953" t="s">
        <v>14</v>
      </c>
      <c r="B953" t="s">
        <v>83</v>
      </c>
      <c r="C953" t="s">
        <v>25</v>
      </c>
      <c r="D953">
        <v>987</v>
      </c>
      <c r="E953" s="1">
        <v>44084</v>
      </c>
    </row>
    <row r="954" spans="1:5" hidden="1" x14ac:dyDescent="0.25">
      <c r="A954" t="s">
        <v>33</v>
      </c>
      <c r="B954" t="s">
        <v>73</v>
      </c>
      <c r="C954" t="s">
        <v>25</v>
      </c>
      <c r="D954">
        <v>12390</v>
      </c>
      <c r="E954" s="1">
        <v>44084</v>
      </c>
    </row>
    <row r="955" spans="1:5" x14ac:dyDescent="0.25">
      <c r="A955" t="s">
        <v>14</v>
      </c>
      <c r="B955" t="s">
        <v>88</v>
      </c>
      <c r="C955" t="s">
        <v>25</v>
      </c>
      <c r="D955">
        <v>11577</v>
      </c>
      <c r="E955" s="1">
        <v>44085</v>
      </c>
    </row>
    <row r="956" spans="1:5" x14ac:dyDescent="0.25">
      <c r="A956" t="s">
        <v>14</v>
      </c>
      <c r="B956" t="s">
        <v>59</v>
      </c>
      <c r="C956" t="s">
        <v>25</v>
      </c>
      <c r="D956">
        <v>725</v>
      </c>
      <c r="E956" s="1">
        <v>44085</v>
      </c>
    </row>
    <row r="957" spans="1:5" x14ac:dyDescent="0.25">
      <c r="A957" t="s">
        <v>14</v>
      </c>
      <c r="B957" t="s">
        <v>38</v>
      </c>
      <c r="C957" t="s">
        <v>25</v>
      </c>
      <c r="D957">
        <v>775</v>
      </c>
      <c r="E957" s="1">
        <v>44085</v>
      </c>
    </row>
    <row r="958" spans="1:5" x14ac:dyDescent="0.25">
      <c r="A958" t="s">
        <v>14</v>
      </c>
      <c r="B958" t="s">
        <v>87</v>
      </c>
      <c r="C958" t="s">
        <v>25</v>
      </c>
      <c r="D958">
        <v>1403</v>
      </c>
      <c r="E958" s="1">
        <v>44085</v>
      </c>
    </row>
    <row r="959" spans="1:5" x14ac:dyDescent="0.25">
      <c r="A959" t="s">
        <v>14</v>
      </c>
      <c r="B959" t="s">
        <v>79</v>
      </c>
      <c r="C959" t="s">
        <v>25</v>
      </c>
      <c r="D959">
        <v>494</v>
      </c>
      <c r="E959" s="1">
        <v>44086</v>
      </c>
    </row>
    <row r="960" spans="1:5" x14ac:dyDescent="0.25">
      <c r="A960" t="s">
        <v>14</v>
      </c>
      <c r="B960" t="s">
        <v>88</v>
      </c>
      <c r="C960" t="s">
        <v>25</v>
      </c>
      <c r="D960">
        <v>689</v>
      </c>
      <c r="E960" s="1">
        <v>44086</v>
      </c>
    </row>
    <row r="961" spans="1:5" x14ac:dyDescent="0.25">
      <c r="A961" t="s">
        <v>14</v>
      </c>
      <c r="B961" t="s">
        <v>85</v>
      </c>
      <c r="C961" t="s">
        <v>25</v>
      </c>
      <c r="D961">
        <v>829</v>
      </c>
      <c r="E961" s="1">
        <v>43980</v>
      </c>
    </row>
    <row r="962" spans="1:5" x14ac:dyDescent="0.25">
      <c r="A962" t="s">
        <v>14</v>
      </c>
      <c r="B962" t="s">
        <v>22</v>
      </c>
      <c r="C962" t="s">
        <v>25</v>
      </c>
      <c r="D962">
        <v>750</v>
      </c>
      <c r="E962" s="1">
        <v>44086</v>
      </c>
    </row>
    <row r="963" spans="1:5" x14ac:dyDescent="0.25">
      <c r="A963" t="s">
        <v>14</v>
      </c>
      <c r="B963" t="s">
        <v>36</v>
      </c>
      <c r="C963" t="s">
        <v>25</v>
      </c>
      <c r="D963">
        <v>507</v>
      </c>
      <c r="E963" s="1">
        <v>44086</v>
      </c>
    </row>
    <row r="964" spans="1:5" x14ac:dyDescent="0.25">
      <c r="A964" t="s">
        <v>14</v>
      </c>
      <c r="B964" t="s">
        <v>65</v>
      </c>
      <c r="C964" t="s">
        <v>25</v>
      </c>
      <c r="D964">
        <v>11672</v>
      </c>
      <c r="E964" s="1">
        <v>44087</v>
      </c>
    </row>
    <row r="965" spans="1:5" x14ac:dyDescent="0.25">
      <c r="A965" t="s">
        <v>14</v>
      </c>
      <c r="B965" t="s">
        <v>82</v>
      </c>
      <c r="C965" t="s">
        <v>25</v>
      </c>
      <c r="D965">
        <v>564</v>
      </c>
      <c r="E965" s="1">
        <v>44088</v>
      </c>
    </row>
    <row r="966" spans="1:5" hidden="1" x14ac:dyDescent="0.25">
      <c r="A966" t="s">
        <v>21</v>
      </c>
      <c r="B966" t="s">
        <v>79</v>
      </c>
      <c r="C966" t="s">
        <v>25</v>
      </c>
      <c r="D966">
        <v>12392</v>
      </c>
      <c r="E966" s="1">
        <v>43930</v>
      </c>
    </row>
    <row r="967" spans="1:5" x14ac:dyDescent="0.25">
      <c r="A967" t="s">
        <v>14</v>
      </c>
      <c r="B967" t="s">
        <v>91</v>
      </c>
      <c r="C967" t="s">
        <v>12</v>
      </c>
      <c r="D967">
        <v>913</v>
      </c>
      <c r="E967" s="1">
        <v>44088</v>
      </c>
    </row>
    <row r="968" spans="1:5" x14ac:dyDescent="0.25">
      <c r="A968" t="s">
        <v>14</v>
      </c>
      <c r="B968" t="s">
        <v>65</v>
      </c>
      <c r="C968" t="s">
        <v>25</v>
      </c>
      <c r="D968">
        <v>1071</v>
      </c>
      <c r="E968" s="1">
        <v>44070</v>
      </c>
    </row>
    <row r="969" spans="1:5" x14ac:dyDescent="0.25">
      <c r="A969" t="s">
        <v>14</v>
      </c>
      <c r="B969" t="s">
        <v>74</v>
      </c>
      <c r="C969" t="s">
        <v>25</v>
      </c>
      <c r="D969">
        <v>1610</v>
      </c>
      <c r="E969" s="1">
        <v>44013</v>
      </c>
    </row>
    <row r="970" spans="1:5" x14ac:dyDescent="0.25">
      <c r="A970" t="s">
        <v>14</v>
      </c>
      <c r="B970" t="s">
        <v>81</v>
      </c>
      <c r="C970" t="s">
        <v>25</v>
      </c>
      <c r="D970">
        <v>1862</v>
      </c>
      <c r="E970" s="1">
        <v>44089</v>
      </c>
    </row>
    <row r="971" spans="1:5" hidden="1" x14ac:dyDescent="0.25">
      <c r="A971" t="s">
        <v>33</v>
      </c>
      <c r="B971" t="s">
        <v>47</v>
      </c>
      <c r="C971" t="s">
        <v>25</v>
      </c>
      <c r="D971">
        <v>12394</v>
      </c>
      <c r="E971" s="1">
        <v>44089</v>
      </c>
    </row>
    <row r="972" spans="1:5" x14ac:dyDescent="0.25">
      <c r="A972" t="s">
        <v>14</v>
      </c>
      <c r="B972" t="s">
        <v>77</v>
      </c>
      <c r="C972" t="s">
        <v>25</v>
      </c>
      <c r="D972">
        <v>524</v>
      </c>
      <c r="E972" s="1">
        <v>44090</v>
      </c>
    </row>
    <row r="973" spans="1:5" x14ac:dyDescent="0.25">
      <c r="A973" t="s">
        <v>14</v>
      </c>
      <c r="B973" t="s">
        <v>38</v>
      </c>
      <c r="C973" t="s">
        <v>25</v>
      </c>
      <c r="D973">
        <v>1431</v>
      </c>
      <c r="E973" s="1">
        <v>44090</v>
      </c>
    </row>
    <row r="974" spans="1:5" x14ac:dyDescent="0.25">
      <c r="A974" t="s">
        <v>14</v>
      </c>
      <c r="B974" t="s">
        <v>81</v>
      </c>
      <c r="C974" t="s">
        <v>25</v>
      </c>
      <c r="D974">
        <v>1863</v>
      </c>
      <c r="E974" s="1">
        <v>44090</v>
      </c>
    </row>
    <row r="975" spans="1:5" x14ac:dyDescent="0.25">
      <c r="A975" t="s">
        <v>14</v>
      </c>
      <c r="B975" t="s">
        <v>50</v>
      </c>
      <c r="C975" t="s">
        <v>12</v>
      </c>
      <c r="D975">
        <v>970</v>
      </c>
      <c r="E975" s="1">
        <v>44090</v>
      </c>
    </row>
    <row r="976" spans="1:5" x14ac:dyDescent="0.25">
      <c r="A976" t="s">
        <v>14</v>
      </c>
      <c r="B976" t="s">
        <v>28</v>
      </c>
      <c r="C976" t="s">
        <v>25</v>
      </c>
      <c r="D976">
        <v>463</v>
      </c>
      <c r="E976" s="1">
        <v>44091</v>
      </c>
    </row>
    <row r="977" spans="1:5" x14ac:dyDescent="0.25">
      <c r="A977" t="s">
        <v>14</v>
      </c>
      <c r="B977" t="s">
        <v>71</v>
      </c>
      <c r="C977" t="s">
        <v>25</v>
      </c>
      <c r="D977">
        <v>1340</v>
      </c>
      <c r="E977" s="1">
        <v>44091</v>
      </c>
    </row>
    <row r="978" spans="1:5" x14ac:dyDescent="0.25">
      <c r="A978" t="s">
        <v>14</v>
      </c>
      <c r="B978" t="s">
        <v>81</v>
      </c>
      <c r="C978" t="s">
        <v>25</v>
      </c>
      <c r="D978">
        <v>1864</v>
      </c>
      <c r="E978" s="1">
        <v>44091</v>
      </c>
    </row>
    <row r="979" spans="1:5" hidden="1" x14ac:dyDescent="0.25">
      <c r="A979" t="s">
        <v>33</v>
      </c>
      <c r="B979" t="s">
        <v>73</v>
      </c>
      <c r="C979" t="s">
        <v>25</v>
      </c>
      <c r="D979">
        <v>14858</v>
      </c>
      <c r="E979" s="1">
        <v>44091</v>
      </c>
    </row>
    <row r="980" spans="1:5" x14ac:dyDescent="0.25">
      <c r="A980" t="s">
        <v>14</v>
      </c>
      <c r="B980" t="s">
        <v>28</v>
      </c>
      <c r="C980" t="s">
        <v>25</v>
      </c>
      <c r="D980">
        <v>464</v>
      </c>
      <c r="E980" s="1">
        <v>44092</v>
      </c>
    </row>
    <row r="981" spans="1:5" x14ac:dyDescent="0.25">
      <c r="A981" t="s">
        <v>14</v>
      </c>
      <c r="B981" t="s">
        <v>51</v>
      </c>
      <c r="C981" t="s">
        <v>25</v>
      </c>
      <c r="D981">
        <v>1171</v>
      </c>
      <c r="E981" s="1">
        <v>44092</v>
      </c>
    </row>
    <row r="982" spans="1:5" x14ac:dyDescent="0.25">
      <c r="A982" t="s">
        <v>14</v>
      </c>
      <c r="B982" t="s">
        <v>75</v>
      </c>
      <c r="C982" t="s">
        <v>12</v>
      </c>
      <c r="D982">
        <v>1267</v>
      </c>
      <c r="E982" s="1">
        <v>44092</v>
      </c>
    </row>
    <row r="983" spans="1:5" hidden="1" x14ac:dyDescent="0.25">
      <c r="A983" t="s">
        <v>33</v>
      </c>
      <c r="B983" t="s">
        <v>47</v>
      </c>
      <c r="C983" t="s">
        <v>25</v>
      </c>
      <c r="D983">
        <v>12395</v>
      </c>
      <c r="E983" s="1">
        <v>44092</v>
      </c>
    </row>
    <row r="984" spans="1:5" x14ac:dyDescent="0.25">
      <c r="A984" t="s">
        <v>14</v>
      </c>
      <c r="B984" t="s">
        <v>8</v>
      </c>
      <c r="C984" t="s">
        <v>25</v>
      </c>
      <c r="D984">
        <v>616</v>
      </c>
      <c r="E984" s="1">
        <v>44093</v>
      </c>
    </row>
    <row r="985" spans="1:5" x14ac:dyDescent="0.25">
      <c r="A985" t="s">
        <v>14</v>
      </c>
      <c r="B985" t="s">
        <v>51</v>
      </c>
      <c r="C985" t="s">
        <v>25</v>
      </c>
      <c r="D985">
        <v>1172</v>
      </c>
      <c r="E985" s="1">
        <v>44093</v>
      </c>
    </row>
    <row r="986" spans="1:5" x14ac:dyDescent="0.25">
      <c r="A986" t="s">
        <v>14</v>
      </c>
      <c r="B986" t="s">
        <v>76</v>
      </c>
      <c r="C986" t="s">
        <v>25</v>
      </c>
      <c r="D986">
        <v>1306</v>
      </c>
      <c r="E986" s="1">
        <v>44093</v>
      </c>
    </row>
    <row r="987" spans="1:5" x14ac:dyDescent="0.25">
      <c r="A987" t="s">
        <v>14</v>
      </c>
      <c r="B987" t="s">
        <v>43</v>
      </c>
      <c r="C987" t="s">
        <v>25</v>
      </c>
      <c r="D987">
        <v>14342</v>
      </c>
      <c r="E987" s="1">
        <v>44093</v>
      </c>
    </row>
    <row r="988" spans="1:5" x14ac:dyDescent="0.25">
      <c r="A988" t="s">
        <v>14</v>
      </c>
      <c r="B988" t="s">
        <v>41</v>
      </c>
      <c r="C988" t="s">
        <v>12</v>
      </c>
      <c r="D988">
        <v>1331</v>
      </c>
      <c r="E988" s="1">
        <v>44094</v>
      </c>
    </row>
    <row r="989" spans="1:5" x14ac:dyDescent="0.25">
      <c r="A989" t="s">
        <v>14</v>
      </c>
      <c r="B989" t="s">
        <v>60</v>
      </c>
      <c r="C989" t="s">
        <v>12</v>
      </c>
      <c r="D989">
        <v>1650</v>
      </c>
      <c r="E989" s="1">
        <v>44076</v>
      </c>
    </row>
    <row r="990" spans="1:5" x14ac:dyDescent="0.25">
      <c r="A990" t="s">
        <v>14</v>
      </c>
      <c r="B990" t="s">
        <v>86</v>
      </c>
      <c r="C990" t="s">
        <v>25</v>
      </c>
      <c r="D990">
        <v>849</v>
      </c>
      <c r="E990" s="1">
        <v>44094</v>
      </c>
    </row>
    <row r="991" spans="1:5" x14ac:dyDescent="0.25">
      <c r="A991" t="s">
        <v>14</v>
      </c>
      <c r="B991" t="s">
        <v>86</v>
      </c>
      <c r="C991" t="s">
        <v>25</v>
      </c>
      <c r="D991">
        <v>867</v>
      </c>
      <c r="E991" s="1">
        <v>44095</v>
      </c>
    </row>
    <row r="992" spans="1:5" x14ac:dyDescent="0.25">
      <c r="A992" t="s">
        <v>14</v>
      </c>
      <c r="B992" t="s">
        <v>44</v>
      </c>
      <c r="C992" t="s">
        <v>25</v>
      </c>
      <c r="D992">
        <v>1014</v>
      </c>
      <c r="E992" s="1">
        <v>44095</v>
      </c>
    </row>
    <row r="993" spans="1:5" x14ac:dyDescent="0.25">
      <c r="A993" t="s">
        <v>14</v>
      </c>
      <c r="B993" t="s">
        <v>77</v>
      </c>
      <c r="C993" t="s">
        <v>25</v>
      </c>
      <c r="D993">
        <v>509</v>
      </c>
      <c r="E993" s="1">
        <v>44096</v>
      </c>
    </row>
    <row r="994" spans="1:5" x14ac:dyDescent="0.25">
      <c r="A994" t="s">
        <v>14</v>
      </c>
      <c r="B994" t="s">
        <v>36</v>
      </c>
      <c r="C994" t="s">
        <v>25</v>
      </c>
      <c r="D994">
        <v>1822</v>
      </c>
      <c r="E994" s="1">
        <v>44096</v>
      </c>
    </row>
    <row r="995" spans="1:5" x14ac:dyDescent="0.25">
      <c r="A995" t="s">
        <v>14</v>
      </c>
      <c r="B995" t="s">
        <v>48</v>
      </c>
      <c r="C995" t="s">
        <v>12</v>
      </c>
      <c r="D995">
        <v>1675</v>
      </c>
      <c r="E995" s="1">
        <v>44096</v>
      </c>
    </row>
    <row r="996" spans="1:5" hidden="1" x14ac:dyDescent="0.25">
      <c r="A996" t="s">
        <v>33</v>
      </c>
      <c r="B996" t="s">
        <v>31</v>
      </c>
      <c r="C996" t="s">
        <v>25</v>
      </c>
      <c r="D996">
        <v>14274</v>
      </c>
      <c r="E996" s="1">
        <v>44096</v>
      </c>
    </row>
    <row r="997" spans="1:5" x14ac:dyDescent="0.25">
      <c r="A997" t="s">
        <v>14</v>
      </c>
      <c r="B997" t="s">
        <v>85</v>
      </c>
      <c r="C997" t="s">
        <v>25</v>
      </c>
      <c r="D997">
        <v>844</v>
      </c>
      <c r="E997" s="1">
        <v>44097</v>
      </c>
    </row>
    <row r="998" spans="1:5" x14ac:dyDescent="0.25">
      <c r="A998" t="s">
        <v>14</v>
      </c>
      <c r="B998" t="s">
        <v>84</v>
      </c>
      <c r="C998" t="s">
        <v>12</v>
      </c>
      <c r="D998">
        <v>1318</v>
      </c>
      <c r="E998" s="1">
        <v>44097</v>
      </c>
    </row>
    <row r="999" spans="1:5" x14ac:dyDescent="0.25">
      <c r="A999" t="s">
        <v>14</v>
      </c>
      <c r="B999" t="s">
        <v>69</v>
      </c>
      <c r="C999" t="s">
        <v>25</v>
      </c>
      <c r="D999">
        <v>1375</v>
      </c>
      <c r="E999" s="1">
        <v>44097</v>
      </c>
    </row>
    <row r="1000" spans="1:5" hidden="1" x14ac:dyDescent="0.25">
      <c r="A1000" t="s">
        <v>33</v>
      </c>
      <c r="B1000" t="s">
        <v>47</v>
      </c>
      <c r="C1000" t="s">
        <v>25</v>
      </c>
      <c r="D1000">
        <v>12384</v>
      </c>
      <c r="E1000" s="1">
        <v>44097</v>
      </c>
    </row>
    <row r="1001" spans="1:5" x14ac:dyDescent="0.25">
      <c r="A1001" t="s">
        <v>14</v>
      </c>
      <c r="B1001" t="s">
        <v>76</v>
      </c>
      <c r="C1001" t="s">
        <v>25</v>
      </c>
      <c r="D1001">
        <v>1241</v>
      </c>
      <c r="E1001" s="1">
        <v>44098</v>
      </c>
    </row>
    <row r="1002" spans="1:5" x14ac:dyDescent="0.25">
      <c r="A1002" t="s">
        <v>14</v>
      </c>
      <c r="B1002" t="s">
        <v>84</v>
      </c>
      <c r="C1002" t="s">
        <v>12</v>
      </c>
      <c r="D1002">
        <v>1319</v>
      </c>
      <c r="E1002" s="1">
        <v>44098</v>
      </c>
    </row>
    <row r="1003" spans="1:5" x14ac:dyDescent="0.25">
      <c r="A1003" t="s">
        <v>14</v>
      </c>
      <c r="B1003" t="s">
        <v>71</v>
      </c>
      <c r="C1003" t="s">
        <v>25</v>
      </c>
      <c r="D1003">
        <v>1351</v>
      </c>
      <c r="E1003" s="1">
        <v>44098</v>
      </c>
    </row>
    <row r="1004" spans="1:5" hidden="1" x14ac:dyDescent="0.25">
      <c r="A1004" t="s">
        <v>33</v>
      </c>
      <c r="B1004" t="s">
        <v>47</v>
      </c>
      <c r="C1004" t="s">
        <v>25</v>
      </c>
      <c r="D1004">
        <v>12397</v>
      </c>
      <c r="E1004" s="1">
        <v>44098</v>
      </c>
    </row>
    <row r="1005" spans="1:5" x14ac:dyDescent="0.25">
      <c r="A1005" t="s">
        <v>14</v>
      </c>
      <c r="B1005" t="s">
        <v>56</v>
      </c>
      <c r="C1005" t="s">
        <v>25</v>
      </c>
      <c r="D1005">
        <v>889</v>
      </c>
      <c r="E1005" s="1">
        <v>44099</v>
      </c>
    </row>
    <row r="1006" spans="1:5" x14ac:dyDescent="0.25">
      <c r="A1006" t="s">
        <v>14</v>
      </c>
      <c r="B1006" t="s">
        <v>76</v>
      </c>
      <c r="C1006" t="s">
        <v>25</v>
      </c>
      <c r="D1006">
        <v>1242</v>
      </c>
      <c r="E1006" s="1">
        <v>44099</v>
      </c>
    </row>
    <row r="1007" spans="1:5" x14ac:dyDescent="0.25">
      <c r="A1007" t="s">
        <v>14</v>
      </c>
      <c r="B1007" t="s">
        <v>91</v>
      </c>
      <c r="C1007" t="s">
        <v>12</v>
      </c>
      <c r="D1007">
        <v>1838</v>
      </c>
      <c r="E1007" s="1">
        <v>44099</v>
      </c>
    </row>
    <row r="1008" spans="1:5" hidden="1" x14ac:dyDescent="0.25">
      <c r="A1008" t="s">
        <v>33</v>
      </c>
      <c r="B1008" t="s">
        <v>31</v>
      </c>
      <c r="C1008" t="s">
        <v>25</v>
      </c>
      <c r="D1008">
        <v>12398</v>
      </c>
      <c r="E1008" s="1">
        <v>44099</v>
      </c>
    </row>
    <row r="1009" spans="1:5" x14ac:dyDescent="0.25">
      <c r="A1009" t="s">
        <v>14</v>
      </c>
      <c r="B1009" t="s">
        <v>56</v>
      </c>
      <c r="C1009" t="s">
        <v>25</v>
      </c>
      <c r="D1009">
        <v>890</v>
      </c>
      <c r="E1009" s="1">
        <v>44100</v>
      </c>
    </row>
    <row r="1010" spans="1:5" x14ac:dyDescent="0.25">
      <c r="A1010" t="s">
        <v>14</v>
      </c>
      <c r="B1010" t="s">
        <v>53</v>
      </c>
      <c r="C1010" t="s">
        <v>12</v>
      </c>
      <c r="D1010">
        <v>1142</v>
      </c>
      <c r="E1010" s="1">
        <v>44100</v>
      </c>
    </row>
    <row r="1011" spans="1:5" x14ac:dyDescent="0.25">
      <c r="A1011" t="s">
        <v>14</v>
      </c>
      <c r="B1011" t="s">
        <v>78</v>
      </c>
      <c r="C1011" t="s">
        <v>25</v>
      </c>
      <c r="D1011">
        <v>1389</v>
      </c>
      <c r="E1011" s="1">
        <v>44100</v>
      </c>
    </row>
    <row r="1012" spans="1:5" x14ac:dyDescent="0.25">
      <c r="A1012" t="s">
        <v>14</v>
      </c>
      <c r="B1012" t="s">
        <v>83</v>
      </c>
      <c r="C1012" t="s">
        <v>25</v>
      </c>
      <c r="D1012">
        <v>1430</v>
      </c>
      <c r="E1012" s="1">
        <v>44101</v>
      </c>
    </row>
    <row r="1013" spans="1:5" x14ac:dyDescent="0.25">
      <c r="A1013" t="s">
        <v>14</v>
      </c>
      <c r="B1013" t="s">
        <v>22</v>
      </c>
      <c r="C1013" t="s">
        <v>25</v>
      </c>
      <c r="D1013">
        <v>745</v>
      </c>
      <c r="E1013" s="1">
        <v>44101</v>
      </c>
    </row>
    <row r="1014" spans="1:5" x14ac:dyDescent="0.25">
      <c r="A1014" t="s">
        <v>14</v>
      </c>
      <c r="B1014" t="s">
        <v>79</v>
      </c>
      <c r="C1014" t="s">
        <v>25</v>
      </c>
      <c r="D1014">
        <v>504</v>
      </c>
      <c r="E1014" s="1">
        <v>44102</v>
      </c>
    </row>
    <row r="1015" spans="1:5" x14ac:dyDescent="0.25">
      <c r="A1015" t="s">
        <v>14</v>
      </c>
      <c r="B1015" t="s">
        <v>86</v>
      </c>
      <c r="C1015" t="s">
        <v>25</v>
      </c>
      <c r="D1015">
        <v>861</v>
      </c>
      <c r="E1015" s="1">
        <v>44102</v>
      </c>
    </row>
    <row r="1016" spans="1:5" x14ac:dyDescent="0.25">
      <c r="A1016" t="s">
        <v>14</v>
      </c>
      <c r="B1016" t="s">
        <v>75</v>
      </c>
      <c r="C1016" t="s">
        <v>12</v>
      </c>
      <c r="D1016">
        <v>1266</v>
      </c>
      <c r="E1016" s="1">
        <v>44102</v>
      </c>
    </row>
    <row r="1017" spans="1:5" x14ac:dyDescent="0.25">
      <c r="A1017" t="s">
        <v>14</v>
      </c>
      <c r="B1017" t="s">
        <v>28</v>
      </c>
      <c r="C1017" t="s">
        <v>25</v>
      </c>
      <c r="D1017">
        <v>455</v>
      </c>
      <c r="E1017" s="1">
        <v>44103</v>
      </c>
    </row>
    <row r="1018" spans="1:5" x14ac:dyDescent="0.25">
      <c r="A1018" t="s">
        <v>14</v>
      </c>
      <c r="B1018" t="s">
        <v>46</v>
      </c>
      <c r="C1018" t="s">
        <v>12</v>
      </c>
      <c r="D1018">
        <v>1452</v>
      </c>
      <c r="E1018" s="1">
        <v>44103</v>
      </c>
    </row>
    <row r="1019" spans="1:5" x14ac:dyDescent="0.25">
      <c r="A1019" t="s">
        <v>14</v>
      </c>
      <c r="B1019" t="s">
        <v>23</v>
      </c>
      <c r="C1019" t="s">
        <v>12</v>
      </c>
      <c r="D1019">
        <v>1830</v>
      </c>
      <c r="E1019" s="1">
        <v>44105</v>
      </c>
    </row>
    <row r="1020" spans="1:5" hidden="1" x14ac:dyDescent="0.25">
      <c r="A1020" t="s">
        <v>33</v>
      </c>
      <c r="B1020" t="s">
        <v>43</v>
      </c>
      <c r="C1020" t="s">
        <v>25</v>
      </c>
      <c r="D1020">
        <v>16065</v>
      </c>
      <c r="E1020" s="1">
        <v>44103</v>
      </c>
    </row>
    <row r="1021" spans="1:5" x14ac:dyDescent="0.25">
      <c r="A1021" t="s">
        <v>14</v>
      </c>
      <c r="B1021" t="s">
        <v>64</v>
      </c>
      <c r="C1021" t="s">
        <v>12</v>
      </c>
      <c r="D1021">
        <v>486</v>
      </c>
      <c r="E1021" s="1">
        <v>44104</v>
      </c>
    </row>
    <row r="1022" spans="1:5" x14ac:dyDescent="0.25">
      <c r="A1022" t="s">
        <v>14</v>
      </c>
      <c r="B1022" t="s">
        <v>72</v>
      </c>
      <c r="C1022" t="s">
        <v>25</v>
      </c>
      <c r="D1022">
        <v>1298</v>
      </c>
      <c r="E1022" s="1">
        <v>44104</v>
      </c>
    </row>
    <row r="1023" spans="1:5" x14ac:dyDescent="0.25">
      <c r="A1023" t="s">
        <v>14</v>
      </c>
      <c r="B1023" t="s">
        <v>87</v>
      </c>
      <c r="C1023" t="s">
        <v>25</v>
      </c>
      <c r="D1023">
        <v>1406</v>
      </c>
      <c r="E1023" s="1">
        <v>44105</v>
      </c>
    </row>
    <row r="1024" spans="1:5" hidden="1" x14ac:dyDescent="0.25">
      <c r="A1024" t="s">
        <v>33</v>
      </c>
      <c r="B1024" t="s">
        <v>47</v>
      </c>
      <c r="C1024" t="s">
        <v>25</v>
      </c>
      <c r="D1024">
        <v>12381</v>
      </c>
      <c r="E1024" s="1">
        <v>44104</v>
      </c>
    </row>
    <row r="1025" spans="1:5" hidden="1" x14ac:dyDescent="0.25">
      <c r="A1025" t="s">
        <v>33</v>
      </c>
      <c r="B1025" t="s">
        <v>73</v>
      </c>
      <c r="C1025" t="s">
        <v>25</v>
      </c>
      <c r="D1025">
        <v>11902</v>
      </c>
      <c r="E1025" s="1">
        <v>44105</v>
      </c>
    </row>
    <row r="1026" spans="1:5" x14ac:dyDescent="0.25">
      <c r="A1026" t="s">
        <v>14</v>
      </c>
      <c r="B1026" t="s">
        <v>31</v>
      </c>
      <c r="C1026" t="s">
        <v>25</v>
      </c>
      <c r="D1026">
        <v>1199</v>
      </c>
      <c r="E1026" s="1">
        <v>43880</v>
      </c>
    </row>
    <row r="1027" spans="1:5" x14ac:dyDescent="0.25">
      <c r="A1027" t="s">
        <v>14</v>
      </c>
      <c r="B1027" t="s">
        <v>48</v>
      </c>
      <c r="C1027" t="s">
        <v>12</v>
      </c>
      <c r="D1027">
        <v>1688</v>
      </c>
      <c r="E1027" s="1">
        <v>44105</v>
      </c>
    </row>
    <row r="1028" spans="1:5" x14ac:dyDescent="0.25">
      <c r="A1028" t="s">
        <v>14</v>
      </c>
      <c r="B1028" t="s">
        <v>55</v>
      </c>
      <c r="C1028" t="s">
        <v>25</v>
      </c>
      <c r="D1028">
        <v>11284</v>
      </c>
      <c r="E1028" s="1">
        <v>44106</v>
      </c>
    </row>
    <row r="1029" spans="1:5" x14ac:dyDescent="0.25">
      <c r="A1029" t="s">
        <v>14</v>
      </c>
      <c r="B1029" t="s">
        <v>58</v>
      </c>
      <c r="C1029" t="s">
        <v>12</v>
      </c>
      <c r="D1029">
        <v>819</v>
      </c>
      <c r="E1029" s="1">
        <v>44106</v>
      </c>
    </row>
    <row r="1030" spans="1:5" x14ac:dyDescent="0.25">
      <c r="A1030" t="s">
        <v>14</v>
      </c>
      <c r="B1030" t="s">
        <v>67</v>
      </c>
      <c r="C1030" t="s">
        <v>12</v>
      </c>
      <c r="D1030">
        <v>934</v>
      </c>
      <c r="E1030" s="1">
        <v>44106</v>
      </c>
    </row>
    <row r="1031" spans="1:5" hidden="1" x14ac:dyDescent="0.25">
      <c r="A1031" t="s">
        <v>33</v>
      </c>
      <c r="B1031" t="s">
        <v>31</v>
      </c>
      <c r="C1031" t="s">
        <v>25</v>
      </c>
      <c r="D1031">
        <v>12382</v>
      </c>
      <c r="E1031" s="1">
        <v>44106</v>
      </c>
    </row>
    <row r="1032" spans="1:5" x14ac:dyDescent="0.25">
      <c r="A1032" t="s">
        <v>14</v>
      </c>
      <c r="B1032" t="s">
        <v>58</v>
      </c>
      <c r="C1032" t="s">
        <v>12</v>
      </c>
      <c r="D1032">
        <v>1453</v>
      </c>
      <c r="E1032" s="1">
        <v>44107</v>
      </c>
    </row>
    <row r="1033" spans="1:5" x14ac:dyDescent="0.25">
      <c r="A1033" t="s">
        <v>14</v>
      </c>
      <c r="B1033" t="s">
        <v>69</v>
      </c>
      <c r="C1033" t="s">
        <v>25</v>
      </c>
      <c r="D1033">
        <v>1371</v>
      </c>
      <c r="E1033" s="1">
        <v>44107</v>
      </c>
    </row>
    <row r="1034" spans="1:5" x14ac:dyDescent="0.25">
      <c r="A1034" t="s">
        <v>14</v>
      </c>
      <c r="B1034" t="s">
        <v>43</v>
      </c>
      <c r="C1034" t="s">
        <v>25</v>
      </c>
      <c r="D1034">
        <v>1796</v>
      </c>
      <c r="E1034" s="1">
        <v>44107</v>
      </c>
    </row>
    <row r="1035" spans="1:5" x14ac:dyDescent="0.25">
      <c r="A1035" t="s">
        <v>14</v>
      </c>
      <c r="B1035" t="s">
        <v>45</v>
      </c>
      <c r="C1035" t="s">
        <v>12</v>
      </c>
      <c r="D1035">
        <v>954</v>
      </c>
      <c r="E1035" s="1">
        <v>44104</v>
      </c>
    </row>
    <row r="1036" spans="1:5" x14ac:dyDescent="0.25">
      <c r="A1036" t="s">
        <v>14</v>
      </c>
      <c r="B1036" t="s">
        <v>50</v>
      </c>
      <c r="C1036" t="s">
        <v>12</v>
      </c>
      <c r="D1036">
        <v>965</v>
      </c>
      <c r="E1036" s="1">
        <v>44108</v>
      </c>
    </row>
    <row r="1037" spans="1:5" x14ac:dyDescent="0.25">
      <c r="A1037" t="s">
        <v>14</v>
      </c>
      <c r="B1037" t="s">
        <v>60</v>
      </c>
      <c r="C1037" t="s">
        <v>12</v>
      </c>
      <c r="D1037">
        <v>1642</v>
      </c>
      <c r="E1037" s="1">
        <v>44108</v>
      </c>
    </row>
    <row r="1038" spans="1:5" x14ac:dyDescent="0.25">
      <c r="A1038" t="s">
        <v>14</v>
      </c>
      <c r="B1038" t="s">
        <v>75</v>
      </c>
      <c r="C1038" t="s">
        <v>12</v>
      </c>
      <c r="D1038">
        <v>1263</v>
      </c>
      <c r="E1038" s="1">
        <v>43985</v>
      </c>
    </row>
    <row r="1039" spans="1:5" x14ac:dyDescent="0.25">
      <c r="A1039" t="s">
        <v>14</v>
      </c>
      <c r="B1039" t="s">
        <v>71</v>
      </c>
      <c r="C1039" t="s">
        <v>25</v>
      </c>
      <c r="D1039">
        <v>1352</v>
      </c>
      <c r="E1039" s="1">
        <v>44109</v>
      </c>
    </row>
    <row r="1040" spans="1:5" x14ac:dyDescent="0.25">
      <c r="A1040" t="s">
        <v>14</v>
      </c>
      <c r="B1040" t="s">
        <v>70</v>
      </c>
      <c r="C1040" t="s">
        <v>25</v>
      </c>
      <c r="D1040">
        <v>1722</v>
      </c>
      <c r="E1040" s="1">
        <v>44109</v>
      </c>
    </row>
    <row r="1041" spans="1:5" x14ac:dyDescent="0.25">
      <c r="A1041" t="s">
        <v>14</v>
      </c>
      <c r="B1041" t="s">
        <v>82</v>
      </c>
      <c r="C1041" t="s">
        <v>25</v>
      </c>
      <c r="D1041">
        <v>552</v>
      </c>
      <c r="E1041" s="1">
        <v>44110</v>
      </c>
    </row>
    <row r="1042" spans="1:5" x14ac:dyDescent="0.25">
      <c r="A1042" t="s">
        <v>14</v>
      </c>
      <c r="B1042" t="s">
        <v>8</v>
      </c>
      <c r="C1042" t="s">
        <v>25</v>
      </c>
      <c r="D1042">
        <v>617</v>
      </c>
      <c r="E1042" s="1">
        <v>44110</v>
      </c>
    </row>
    <row r="1043" spans="1:5" x14ac:dyDescent="0.25">
      <c r="A1043" t="s">
        <v>14</v>
      </c>
      <c r="B1043" t="s">
        <v>44</v>
      </c>
      <c r="C1043" t="s">
        <v>25</v>
      </c>
      <c r="D1043">
        <v>1015</v>
      </c>
      <c r="E1043" s="1">
        <v>44110</v>
      </c>
    </row>
    <row r="1044" spans="1:5" hidden="1" x14ac:dyDescent="0.25">
      <c r="A1044" t="s">
        <v>33</v>
      </c>
      <c r="B1044" t="s">
        <v>23</v>
      </c>
      <c r="C1044" t="s">
        <v>25</v>
      </c>
      <c r="D1044">
        <v>16066</v>
      </c>
      <c r="E1044" s="1">
        <v>44110</v>
      </c>
    </row>
    <row r="1045" spans="1:5" x14ac:dyDescent="0.25">
      <c r="A1045" t="s">
        <v>14</v>
      </c>
      <c r="B1045" t="s">
        <v>52</v>
      </c>
      <c r="C1045" t="s">
        <v>12</v>
      </c>
      <c r="D1045">
        <v>1127</v>
      </c>
      <c r="E1045" s="1">
        <v>44111</v>
      </c>
    </row>
    <row r="1046" spans="1:5" x14ac:dyDescent="0.25">
      <c r="A1046" t="s">
        <v>14</v>
      </c>
      <c r="B1046" t="s">
        <v>72</v>
      </c>
      <c r="C1046" t="s">
        <v>25</v>
      </c>
      <c r="D1046">
        <v>1287</v>
      </c>
      <c r="E1046" s="1">
        <v>44111</v>
      </c>
    </row>
    <row r="1047" spans="1:5" x14ac:dyDescent="0.25">
      <c r="A1047" t="s">
        <v>14</v>
      </c>
      <c r="B1047" t="s">
        <v>46</v>
      </c>
      <c r="C1047" t="s">
        <v>12</v>
      </c>
      <c r="D1047">
        <v>1621</v>
      </c>
      <c r="E1047" s="1">
        <v>44111</v>
      </c>
    </row>
    <row r="1048" spans="1:5" hidden="1" x14ac:dyDescent="0.25">
      <c r="A1048" t="s">
        <v>33</v>
      </c>
      <c r="B1048" t="s">
        <v>47</v>
      </c>
      <c r="C1048" t="s">
        <v>25</v>
      </c>
      <c r="D1048">
        <v>12155</v>
      </c>
      <c r="E1048" s="1">
        <v>44111</v>
      </c>
    </row>
    <row r="1049" spans="1:5" x14ac:dyDescent="0.25">
      <c r="A1049" t="s">
        <v>14</v>
      </c>
      <c r="B1049" t="s">
        <v>28</v>
      </c>
      <c r="C1049" t="s">
        <v>25</v>
      </c>
      <c r="D1049">
        <v>458</v>
      </c>
      <c r="E1049" s="1">
        <v>44112</v>
      </c>
    </row>
    <row r="1050" spans="1:5" x14ac:dyDescent="0.25">
      <c r="A1050" t="s">
        <v>14</v>
      </c>
      <c r="B1050" t="s">
        <v>18</v>
      </c>
      <c r="C1050" t="s">
        <v>12</v>
      </c>
      <c r="D1050">
        <v>702</v>
      </c>
      <c r="E1050" s="1">
        <v>44112</v>
      </c>
    </row>
    <row r="1051" spans="1:5" x14ac:dyDescent="0.25">
      <c r="A1051" t="s">
        <v>14</v>
      </c>
      <c r="B1051" t="s">
        <v>91</v>
      </c>
      <c r="C1051" t="s">
        <v>12</v>
      </c>
      <c r="D1051">
        <v>1808</v>
      </c>
      <c r="E1051" s="1">
        <v>44112</v>
      </c>
    </row>
    <row r="1052" spans="1:5" x14ac:dyDescent="0.25">
      <c r="A1052" t="s">
        <v>14</v>
      </c>
      <c r="B1052" t="s">
        <v>75</v>
      </c>
      <c r="C1052" t="s">
        <v>12</v>
      </c>
      <c r="D1052">
        <v>13870</v>
      </c>
      <c r="E1052" s="1">
        <v>44115</v>
      </c>
    </row>
    <row r="1053" spans="1:5" x14ac:dyDescent="0.25">
      <c r="A1053" t="s">
        <v>14</v>
      </c>
      <c r="B1053" t="s">
        <v>90</v>
      </c>
      <c r="C1053" t="s">
        <v>25</v>
      </c>
      <c r="D1053">
        <v>1890</v>
      </c>
      <c r="E1053" s="1">
        <v>44113</v>
      </c>
    </row>
    <row r="1054" spans="1:5" hidden="1" x14ac:dyDescent="0.25">
      <c r="A1054" t="s">
        <v>33</v>
      </c>
      <c r="B1054" t="s">
        <v>47</v>
      </c>
      <c r="C1054" t="s">
        <v>25</v>
      </c>
      <c r="D1054">
        <v>12379</v>
      </c>
      <c r="E1054" s="1">
        <v>44113</v>
      </c>
    </row>
    <row r="1055" spans="1:5" x14ac:dyDescent="0.25">
      <c r="A1055" t="s">
        <v>14</v>
      </c>
      <c r="B1055" t="s">
        <v>54</v>
      </c>
      <c r="C1055" t="s">
        <v>12</v>
      </c>
      <c r="D1055">
        <v>667</v>
      </c>
      <c r="E1055" s="1">
        <v>44114</v>
      </c>
    </row>
    <row r="1056" spans="1:5" x14ac:dyDescent="0.25">
      <c r="A1056" t="s">
        <v>14</v>
      </c>
      <c r="B1056" t="s">
        <v>67</v>
      </c>
      <c r="C1056" t="s">
        <v>12</v>
      </c>
      <c r="D1056">
        <v>935</v>
      </c>
      <c r="E1056" s="1">
        <v>44114</v>
      </c>
    </row>
    <row r="1057" spans="1:5" x14ac:dyDescent="0.25">
      <c r="A1057" t="s">
        <v>14</v>
      </c>
      <c r="B1057" t="s">
        <v>90</v>
      </c>
      <c r="C1057" t="s">
        <v>25</v>
      </c>
      <c r="D1057">
        <v>1892</v>
      </c>
      <c r="E1057" s="1">
        <v>44114</v>
      </c>
    </row>
    <row r="1058" spans="1:5" hidden="1" x14ac:dyDescent="0.25">
      <c r="A1058" t="s">
        <v>33</v>
      </c>
      <c r="B1058" t="s">
        <v>73</v>
      </c>
      <c r="C1058" t="s">
        <v>25</v>
      </c>
      <c r="D1058">
        <v>11646</v>
      </c>
      <c r="E1058" s="1">
        <v>44114</v>
      </c>
    </row>
    <row r="1059" spans="1:5" x14ac:dyDescent="0.25">
      <c r="A1059" t="s">
        <v>14</v>
      </c>
      <c r="B1059" t="s">
        <v>54</v>
      </c>
      <c r="C1059" t="s">
        <v>12</v>
      </c>
      <c r="D1059">
        <v>670</v>
      </c>
      <c r="E1059" s="1">
        <v>44113</v>
      </c>
    </row>
    <row r="1060" spans="1:5" x14ac:dyDescent="0.25">
      <c r="A1060" t="s">
        <v>14</v>
      </c>
      <c r="B1060" t="s">
        <v>85</v>
      </c>
      <c r="C1060" t="s">
        <v>25</v>
      </c>
      <c r="D1060">
        <v>847</v>
      </c>
      <c r="E1060" s="1">
        <v>44115</v>
      </c>
    </row>
    <row r="1061" spans="1:5" hidden="1" x14ac:dyDescent="0.25">
      <c r="A1061" t="s">
        <v>21</v>
      </c>
      <c r="B1061" t="s">
        <v>143</v>
      </c>
      <c r="C1061" t="s">
        <v>12</v>
      </c>
      <c r="D1061">
        <v>16059</v>
      </c>
      <c r="E1061" s="1">
        <v>44069</v>
      </c>
    </row>
    <row r="1062" spans="1:5" x14ac:dyDescent="0.25">
      <c r="A1062" t="s">
        <v>14</v>
      </c>
      <c r="B1062" t="s">
        <v>70</v>
      </c>
      <c r="C1062" t="s">
        <v>25</v>
      </c>
      <c r="D1062">
        <v>1739</v>
      </c>
      <c r="E1062" s="1">
        <v>44116</v>
      </c>
    </row>
    <row r="1063" spans="1:5" x14ac:dyDescent="0.25">
      <c r="A1063" t="s">
        <v>14</v>
      </c>
      <c r="B1063" t="s">
        <v>81</v>
      </c>
      <c r="C1063" t="s">
        <v>25</v>
      </c>
      <c r="D1063">
        <v>1865</v>
      </c>
      <c r="E1063" s="1">
        <v>44116</v>
      </c>
    </row>
    <row r="1064" spans="1:5" x14ac:dyDescent="0.25">
      <c r="A1064" t="s">
        <v>14</v>
      </c>
      <c r="B1064" t="s">
        <v>45</v>
      </c>
      <c r="C1064" t="s">
        <v>12</v>
      </c>
      <c r="D1064">
        <v>637</v>
      </c>
      <c r="E1064" s="1">
        <v>44117</v>
      </c>
    </row>
    <row r="1065" spans="1:5" x14ac:dyDescent="0.25">
      <c r="A1065" t="s">
        <v>14</v>
      </c>
      <c r="B1065" t="s">
        <v>44</v>
      </c>
      <c r="C1065" t="s">
        <v>25</v>
      </c>
      <c r="D1065">
        <v>1016</v>
      </c>
      <c r="E1065" s="1">
        <v>44117</v>
      </c>
    </row>
    <row r="1066" spans="1:5" x14ac:dyDescent="0.25">
      <c r="A1066" t="s">
        <v>14</v>
      </c>
      <c r="B1066" t="s">
        <v>61</v>
      </c>
      <c r="C1066" t="s">
        <v>12</v>
      </c>
      <c r="D1066">
        <v>10047</v>
      </c>
      <c r="E1066" s="1">
        <v>44117</v>
      </c>
    </row>
    <row r="1067" spans="1:5" hidden="1" x14ac:dyDescent="0.25">
      <c r="A1067" t="s">
        <v>33</v>
      </c>
      <c r="B1067" t="s">
        <v>31</v>
      </c>
      <c r="C1067" t="s">
        <v>25</v>
      </c>
      <c r="D1067">
        <v>16073</v>
      </c>
      <c r="E1067" s="1">
        <v>44117</v>
      </c>
    </row>
    <row r="1068" spans="1:5" x14ac:dyDescent="0.25">
      <c r="A1068" t="s">
        <v>14</v>
      </c>
      <c r="B1068" t="s">
        <v>79</v>
      </c>
      <c r="C1068" t="s">
        <v>25</v>
      </c>
      <c r="D1068">
        <v>1819</v>
      </c>
      <c r="E1068" s="1">
        <v>44118</v>
      </c>
    </row>
    <row r="1069" spans="1:5" x14ac:dyDescent="0.25">
      <c r="A1069" t="s">
        <v>14</v>
      </c>
      <c r="B1069" t="s">
        <v>72</v>
      </c>
      <c r="C1069" t="s">
        <v>25</v>
      </c>
      <c r="D1069">
        <v>1309</v>
      </c>
      <c r="E1069" s="1">
        <v>44118</v>
      </c>
    </row>
    <row r="1070" spans="1:5" x14ac:dyDescent="0.25">
      <c r="A1070" t="s">
        <v>14</v>
      </c>
      <c r="B1070" t="s">
        <v>49</v>
      </c>
      <c r="C1070" t="s">
        <v>12</v>
      </c>
      <c r="D1070">
        <v>1697</v>
      </c>
      <c r="E1070" s="1">
        <v>44118</v>
      </c>
    </row>
    <row r="1071" spans="1:5" hidden="1" x14ac:dyDescent="0.25">
      <c r="A1071" t="s">
        <v>33</v>
      </c>
      <c r="B1071" t="s">
        <v>47</v>
      </c>
      <c r="C1071" t="s">
        <v>25</v>
      </c>
      <c r="D1071">
        <v>12137</v>
      </c>
      <c r="E1071" s="1">
        <v>44118</v>
      </c>
    </row>
    <row r="1072" spans="1:5" x14ac:dyDescent="0.25">
      <c r="A1072" t="s">
        <v>14</v>
      </c>
      <c r="B1072" t="s">
        <v>82</v>
      </c>
      <c r="C1072" t="s">
        <v>25</v>
      </c>
      <c r="D1072">
        <v>10390</v>
      </c>
      <c r="E1072" s="1">
        <v>44119</v>
      </c>
    </row>
    <row r="1073" spans="1:5" x14ac:dyDescent="0.25">
      <c r="A1073" t="s">
        <v>14</v>
      </c>
      <c r="B1073" t="s">
        <v>63</v>
      </c>
      <c r="C1073" t="s">
        <v>12</v>
      </c>
      <c r="D1073">
        <v>582</v>
      </c>
      <c r="E1073" s="1">
        <v>44119</v>
      </c>
    </row>
    <row r="1074" spans="1:5" x14ac:dyDescent="0.25">
      <c r="A1074" t="s">
        <v>14</v>
      </c>
      <c r="B1074" t="s">
        <v>60</v>
      </c>
      <c r="C1074" t="s">
        <v>12</v>
      </c>
      <c r="D1074">
        <v>924</v>
      </c>
      <c r="E1074" s="1">
        <v>44120</v>
      </c>
    </row>
    <row r="1075" spans="1:5" hidden="1" x14ac:dyDescent="0.25">
      <c r="A1075" t="s">
        <v>33</v>
      </c>
      <c r="B1075" t="s">
        <v>73</v>
      </c>
      <c r="C1075" t="s">
        <v>25</v>
      </c>
      <c r="D1075">
        <v>12127</v>
      </c>
      <c r="E1075" s="1">
        <v>44119</v>
      </c>
    </row>
    <row r="1076" spans="1:5" x14ac:dyDescent="0.25">
      <c r="A1076" t="s">
        <v>14</v>
      </c>
      <c r="B1076" t="s">
        <v>20</v>
      </c>
      <c r="C1076" t="s">
        <v>12</v>
      </c>
      <c r="D1076">
        <v>783</v>
      </c>
      <c r="E1076" s="1">
        <v>44120</v>
      </c>
    </row>
    <row r="1077" spans="1:5" x14ac:dyDescent="0.25">
      <c r="A1077" t="s">
        <v>14</v>
      </c>
      <c r="B1077" t="s">
        <v>56</v>
      </c>
      <c r="C1077" t="s">
        <v>25</v>
      </c>
      <c r="D1077">
        <v>578</v>
      </c>
      <c r="E1077" s="1">
        <v>44120</v>
      </c>
    </row>
    <row r="1078" spans="1:5" x14ac:dyDescent="0.25">
      <c r="A1078" t="s">
        <v>14</v>
      </c>
      <c r="B1078" t="s">
        <v>69</v>
      </c>
      <c r="C1078" t="s">
        <v>25</v>
      </c>
      <c r="D1078">
        <v>1372</v>
      </c>
      <c r="E1078" s="1">
        <v>44120</v>
      </c>
    </row>
    <row r="1079" spans="1:5" x14ac:dyDescent="0.25">
      <c r="A1079" t="s">
        <v>14</v>
      </c>
      <c r="B1079" t="s">
        <v>39</v>
      </c>
      <c r="C1079" t="s">
        <v>12</v>
      </c>
      <c r="D1079">
        <v>1715</v>
      </c>
      <c r="E1079" s="1">
        <v>44119</v>
      </c>
    </row>
    <row r="1080" spans="1:5" hidden="1" x14ac:dyDescent="0.25">
      <c r="A1080" t="s">
        <v>33</v>
      </c>
      <c r="B1080" t="s">
        <v>31</v>
      </c>
      <c r="C1080" t="s">
        <v>25</v>
      </c>
      <c r="D1080">
        <v>12132</v>
      </c>
      <c r="E1080" s="1">
        <v>44120</v>
      </c>
    </row>
    <row r="1081" spans="1:5" x14ac:dyDescent="0.25">
      <c r="A1081" t="s">
        <v>14</v>
      </c>
      <c r="B1081" t="s">
        <v>8</v>
      </c>
      <c r="C1081" t="s">
        <v>25</v>
      </c>
      <c r="D1081">
        <v>618</v>
      </c>
      <c r="E1081" s="1">
        <v>44121</v>
      </c>
    </row>
    <row r="1082" spans="1:5" x14ac:dyDescent="0.25">
      <c r="A1082" t="s">
        <v>14</v>
      </c>
      <c r="B1082" t="s">
        <v>65</v>
      </c>
      <c r="C1082" t="s">
        <v>12</v>
      </c>
      <c r="D1082">
        <v>11647</v>
      </c>
      <c r="E1082" s="1">
        <v>44121</v>
      </c>
    </row>
    <row r="1083" spans="1:5" x14ac:dyDescent="0.25">
      <c r="A1083" t="s">
        <v>14</v>
      </c>
      <c r="B1083" t="s">
        <v>53</v>
      </c>
      <c r="C1083" t="s">
        <v>12</v>
      </c>
      <c r="D1083">
        <v>1141</v>
      </c>
      <c r="E1083" s="1">
        <v>44121</v>
      </c>
    </row>
    <row r="1084" spans="1:5" x14ac:dyDescent="0.25">
      <c r="A1084" t="s">
        <v>14</v>
      </c>
      <c r="B1084" t="s">
        <v>66</v>
      </c>
      <c r="C1084" t="s">
        <v>12</v>
      </c>
      <c r="D1084">
        <v>1579</v>
      </c>
      <c r="E1084" s="1">
        <v>44121</v>
      </c>
    </row>
    <row r="1085" spans="1:5" x14ac:dyDescent="0.25">
      <c r="A1085" t="s">
        <v>14</v>
      </c>
      <c r="B1085" t="s">
        <v>43</v>
      </c>
      <c r="C1085" t="s">
        <v>25</v>
      </c>
      <c r="D1085">
        <v>10358</v>
      </c>
      <c r="E1085" s="1">
        <v>44121</v>
      </c>
    </row>
    <row r="1086" spans="1:5" x14ac:dyDescent="0.25">
      <c r="A1086" t="s">
        <v>14</v>
      </c>
      <c r="B1086" t="s">
        <v>47</v>
      </c>
      <c r="C1086" t="s">
        <v>12</v>
      </c>
      <c r="D1086">
        <v>990</v>
      </c>
      <c r="E1086" s="1">
        <v>44122</v>
      </c>
    </row>
    <row r="1087" spans="1:5" x14ac:dyDescent="0.25">
      <c r="A1087" t="s">
        <v>14</v>
      </c>
      <c r="B1087" t="s">
        <v>31</v>
      </c>
      <c r="C1087" t="s">
        <v>25</v>
      </c>
      <c r="D1087">
        <v>1867</v>
      </c>
      <c r="E1087" s="1">
        <v>43839</v>
      </c>
    </row>
    <row r="1088" spans="1:5" x14ac:dyDescent="0.25">
      <c r="A1088" t="s">
        <v>14</v>
      </c>
      <c r="B1088" t="s">
        <v>41</v>
      </c>
      <c r="C1088" t="s">
        <v>12</v>
      </c>
      <c r="D1088">
        <v>1334</v>
      </c>
      <c r="E1088" s="1">
        <v>44123</v>
      </c>
    </row>
    <row r="1089" spans="1:5" x14ac:dyDescent="0.25">
      <c r="A1089" t="s">
        <v>14</v>
      </c>
      <c r="B1089" t="s">
        <v>71</v>
      </c>
      <c r="C1089" t="s">
        <v>25</v>
      </c>
      <c r="D1089">
        <v>1353</v>
      </c>
      <c r="E1089" s="1">
        <v>44123</v>
      </c>
    </row>
    <row r="1090" spans="1:5" x14ac:dyDescent="0.25">
      <c r="A1090" t="s">
        <v>14</v>
      </c>
      <c r="B1090" t="s">
        <v>70</v>
      </c>
      <c r="C1090" t="s">
        <v>25</v>
      </c>
      <c r="D1090">
        <v>1499</v>
      </c>
      <c r="E1090" s="1">
        <v>44123</v>
      </c>
    </row>
    <row r="1091" spans="1:5" x14ac:dyDescent="0.25">
      <c r="A1091" t="s">
        <v>14</v>
      </c>
      <c r="B1091" t="s">
        <v>18</v>
      </c>
      <c r="C1091" t="s">
        <v>12</v>
      </c>
      <c r="D1091">
        <v>703</v>
      </c>
      <c r="E1091" s="1">
        <v>44124</v>
      </c>
    </row>
    <row r="1092" spans="1:5" x14ac:dyDescent="0.25">
      <c r="A1092" t="s">
        <v>14</v>
      </c>
      <c r="B1092" t="s">
        <v>31</v>
      </c>
      <c r="C1092" t="s">
        <v>25</v>
      </c>
      <c r="D1092">
        <v>802</v>
      </c>
      <c r="E1092" s="1">
        <v>44124</v>
      </c>
    </row>
    <row r="1093" spans="1:5" x14ac:dyDescent="0.25">
      <c r="A1093" t="s">
        <v>14</v>
      </c>
      <c r="B1093" t="s">
        <v>81</v>
      </c>
      <c r="C1093" t="s">
        <v>25</v>
      </c>
      <c r="D1093">
        <v>10383</v>
      </c>
      <c r="E1093" s="1">
        <v>44124</v>
      </c>
    </row>
    <row r="1094" spans="1:5" hidden="1" x14ac:dyDescent="0.25">
      <c r="A1094" t="s">
        <v>33</v>
      </c>
      <c r="B1094" t="s">
        <v>47</v>
      </c>
      <c r="C1094" t="s">
        <v>25</v>
      </c>
      <c r="D1094">
        <v>16068</v>
      </c>
      <c r="E1094" s="1">
        <v>44124</v>
      </c>
    </row>
    <row r="1095" spans="1:5" x14ac:dyDescent="0.25">
      <c r="A1095" t="s">
        <v>14</v>
      </c>
      <c r="B1095" t="s">
        <v>58</v>
      </c>
      <c r="C1095" t="s">
        <v>12</v>
      </c>
      <c r="D1095">
        <v>1458</v>
      </c>
      <c r="E1095" s="1">
        <v>44125</v>
      </c>
    </row>
    <row r="1096" spans="1:5" x14ac:dyDescent="0.25">
      <c r="A1096" t="s">
        <v>14</v>
      </c>
      <c r="B1096" t="s">
        <v>76</v>
      </c>
      <c r="C1096" t="s">
        <v>25</v>
      </c>
      <c r="D1096">
        <v>1244</v>
      </c>
      <c r="E1096" s="1">
        <v>44125</v>
      </c>
    </row>
    <row r="1097" spans="1:5" x14ac:dyDescent="0.25">
      <c r="A1097" t="s">
        <v>14</v>
      </c>
      <c r="B1097" t="s">
        <v>91</v>
      </c>
      <c r="C1097" t="s">
        <v>12</v>
      </c>
      <c r="D1097">
        <v>1525</v>
      </c>
      <c r="E1097" s="1">
        <v>44125</v>
      </c>
    </row>
    <row r="1098" spans="1:5" hidden="1" x14ac:dyDescent="0.25">
      <c r="A1098" t="s">
        <v>33</v>
      </c>
      <c r="B1098" t="s">
        <v>47</v>
      </c>
      <c r="C1098" t="s">
        <v>25</v>
      </c>
      <c r="D1098">
        <v>12156</v>
      </c>
      <c r="E1098" s="1">
        <v>44125</v>
      </c>
    </row>
    <row r="1099" spans="1:5" x14ac:dyDescent="0.25">
      <c r="A1099" t="s">
        <v>14</v>
      </c>
      <c r="B1099" t="s">
        <v>63</v>
      </c>
      <c r="C1099" t="s">
        <v>12</v>
      </c>
      <c r="D1099">
        <v>571</v>
      </c>
      <c r="E1099" s="1">
        <v>44126</v>
      </c>
    </row>
    <row r="1100" spans="1:5" x14ac:dyDescent="0.25">
      <c r="A1100" t="s">
        <v>14</v>
      </c>
      <c r="B1100" t="s">
        <v>52</v>
      </c>
      <c r="C1100" t="s">
        <v>12</v>
      </c>
      <c r="D1100">
        <v>1128</v>
      </c>
      <c r="E1100" s="1">
        <v>44126</v>
      </c>
    </row>
    <row r="1101" spans="1:5" x14ac:dyDescent="0.25">
      <c r="A1101" t="s">
        <v>14</v>
      </c>
      <c r="B1101" t="s">
        <v>23</v>
      </c>
      <c r="C1101" t="s">
        <v>12</v>
      </c>
      <c r="D1101">
        <v>11142</v>
      </c>
      <c r="E1101" s="1">
        <v>44126</v>
      </c>
    </row>
    <row r="1102" spans="1:5" hidden="1" x14ac:dyDescent="0.25">
      <c r="A1102" t="s">
        <v>33</v>
      </c>
      <c r="B1102" t="s">
        <v>43</v>
      </c>
      <c r="C1102" t="s">
        <v>25</v>
      </c>
      <c r="D1102">
        <v>12142</v>
      </c>
      <c r="E1102" s="1">
        <v>44126</v>
      </c>
    </row>
    <row r="1103" spans="1:5" x14ac:dyDescent="0.25">
      <c r="A1103" t="s">
        <v>14</v>
      </c>
      <c r="B1103" t="s">
        <v>59</v>
      </c>
      <c r="C1103" t="s">
        <v>25</v>
      </c>
      <c r="D1103">
        <v>727</v>
      </c>
      <c r="E1103" s="1">
        <v>44127</v>
      </c>
    </row>
    <row r="1104" spans="1:5" x14ac:dyDescent="0.25">
      <c r="A1104" t="s">
        <v>14</v>
      </c>
      <c r="B1104" t="s">
        <v>51</v>
      </c>
      <c r="C1104" t="s">
        <v>25</v>
      </c>
      <c r="D1104">
        <v>1173</v>
      </c>
      <c r="E1104" s="1">
        <v>44127</v>
      </c>
    </row>
    <row r="1105" spans="1:5" hidden="1" x14ac:dyDescent="0.25">
      <c r="A1105" t="s">
        <v>33</v>
      </c>
      <c r="B1105" t="s">
        <v>31</v>
      </c>
      <c r="C1105" t="s">
        <v>25</v>
      </c>
      <c r="D1105">
        <v>12146</v>
      </c>
      <c r="E1105" s="1">
        <v>44127</v>
      </c>
    </row>
    <row r="1106" spans="1:5" x14ac:dyDescent="0.25">
      <c r="A1106" t="s">
        <v>14</v>
      </c>
      <c r="B1106" t="s">
        <v>59</v>
      </c>
      <c r="C1106" t="s">
        <v>25</v>
      </c>
      <c r="D1106">
        <v>728</v>
      </c>
      <c r="E1106" s="1">
        <v>44128</v>
      </c>
    </row>
    <row r="1107" spans="1:5" x14ac:dyDescent="0.25">
      <c r="A1107" t="s">
        <v>14</v>
      </c>
      <c r="B1107" t="s">
        <v>50</v>
      </c>
      <c r="C1107" t="s">
        <v>12</v>
      </c>
      <c r="D1107">
        <v>966</v>
      </c>
      <c r="E1107" s="1">
        <v>44128</v>
      </c>
    </row>
    <row r="1108" spans="1:5" x14ac:dyDescent="0.25">
      <c r="A1108" t="s">
        <v>14</v>
      </c>
      <c r="B1108" t="s">
        <v>51</v>
      </c>
      <c r="C1108" t="s">
        <v>25</v>
      </c>
      <c r="D1108">
        <v>1175</v>
      </c>
      <c r="E1108" s="1">
        <v>44128</v>
      </c>
    </row>
    <row r="1109" spans="1:5" hidden="1" x14ac:dyDescent="0.25">
      <c r="A1109" t="s">
        <v>33</v>
      </c>
      <c r="B1109" t="s">
        <v>73</v>
      </c>
      <c r="C1109" t="s">
        <v>25</v>
      </c>
      <c r="D1109">
        <v>13382</v>
      </c>
      <c r="E1109" s="1">
        <v>44128</v>
      </c>
    </row>
    <row r="1110" spans="1:5" x14ac:dyDescent="0.25">
      <c r="A1110" t="s">
        <v>14</v>
      </c>
      <c r="B1110" t="s">
        <v>39</v>
      </c>
      <c r="C1110" t="s">
        <v>12</v>
      </c>
      <c r="D1110">
        <v>1718</v>
      </c>
      <c r="E1110" s="1">
        <v>44129</v>
      </c>
    </row>
    <row r="1111" spans="1:5" x14ac:dyDescent="0.25">
      <c r="A1111" t="s">
        <v>14</v>
      </c>
      <c r="B1111" t="s">
        <v>28</v>
      </c>
      <c r="C1111" t="s">
        <v>12</v>
      </c>
      <c r="D1111">
        <v>444</v>
      </c>
      <c r="E1111" s="1">
        <v>44130</v>
      </c>
    </row>
    <row r="1112" spans="1:5" x14ac:dyDescent="0.25">
      <c r="A1112" t="s">
        <v>14</v>
      </c>
      <c r="B1112" t="s">
        <v>44</v>
      </c>
      <c r="C1112" t="s">
        <v>25</v>
      </c>
      <c r="D1112">
        <v>1017</v>
      </c>
      <c r="E1112" s="1">
        <v>44130</v>
      </c>
    </row>
    <row r="1113" spans="1:5" x14ac:dyDescent="0.25">
      <c r="A1113" t="s">
        <v>14</v>
      </c>
      <c r="B1113" t="s">
        <v>69</v>
      </c>
      <c r="C1113" t="s">
        <v>25</v>
      </c>
      <c r="D1113">
        <v>1370</v>
      </c>
      <c r="E1113" s="1">
        <v>44130</v>
      </c>
    </row>
    <row r="1114" spans="1:5" x14ac:dyDescent="0.25">
      <c r="A1114" t="s">
        <v>14</v>
      </c>
      <c r="B1114" t="s">
        <v>64</v>
      </c>
      <c r="C1114" t="s">
        <v>12</v>
      </c>
      <c r="D1114">
        <v>489</v>
      </c>
      <c r="E1114" s="1">
        <v>44131</v>
      </c>
    </row>
    <row r="1115" spans="1:5" x14ac:dyDescent="0.25">
      <c r="A1115" t="s">
        <v>14</v>
      </c>
      <c r="B1115" t="s">
        <v>8</v>
      </c>
      <c r="C1115" t="s">
        <v>25</v>
      </c>
      <c r="D1115">
        <v>620</v>
      </c>
      <c r="E1115" s="1">
        <v>44131</v>
      </c>
    </row>
    <row r="1116" spans="1:5" x14ac:dyDescent="0.25">
      <c r="A1116" t="s">
        <v>14</v>
      </c>
      <c r="B1116" t="s">
        <v>54</v>
      </c>
      <c r="C1116" t="s">
        <v>12</v>
      </c>
      <c r="D1116">
        <v>1072</v>
      </c>
      <c r="E1116" s="1">
        <v>44131</v>
      </c>
    </row>
    <row r="1117" spans="1:5" hidden="1" x14ac:dyDescent="0.25">
      <c r="A1117" t="s">
        <v>33</v>
      </c>
      <c r="B1117" t="s">
        <v>23</v>
      </c>
      <c r="C1117" t="s">
        <v>25</v>
      </c>
      <c r="D1117">
        <v>16069</v>
      </c>
      <c r="E1117" s="1">
        <v>44131</v>
      </c>
    </row>
    <row r="1118" spans="1:5" hidden="1" x14ac:dyDescent="0.25">
      <c r="A1118" t="s">
        <v>21</v>
      </c>
      <c r="B1118" t="s">
        <v>20</v>
      </c>
      <c r="C1118" t="s">
        <v>12</v>
      </c>
      <c r="D1118">
        <v>11653</v>
      </c>
      <c r="E1118" s="1">
        <v>44132</v>
      </c>
    </row>
    <row r="1119" spans="1:5" x14ac:dyDescent="0.25">
      <c r="A1119" t="s">
        <v>14</v>
      </c>
      <c r="B1119" t="s">
        <v>72</v>
      </c>
      <c r="C1119" t="s">
        <v>25</v>
      </c>
      <c r="D1119">
        <v>1144</v>
      </c>
      <c r="E1119" s="1">
        <v>44132</v>
      </c>
    </row>
    <row r="1120" spans="1:5" hidden="1" x14ac:dyDescent="0.25">
      <c r="A1120" t="s">
        <v>33</v>
      </c>
      <c r="B1120" t="s">
        <v>47</v>
      </c>
      <c r="C1120" t="s">
        <v>25</v>
      </c>
      <c r="D1120">
        <v>13988</v>
      </c>
      <c r="E1120" s="1">
        <v>44132</v>
      </c>
    </row>
    <row r="1121" spans="1:5" x14ac:dyDescent="0.25">
      <c r="A1121" t="s">
        <v>14</v>
      </c>
      <c r="B1121" t="s">
        <v>36</v>
      </c>
      <c r="C1121" t="s">
        <v>25</v>
      </c>
      <c r="D1121">
        <v>1081</v>
      </c>
      <c r="E1121" s="1">
        <v>44133</v>
      </c>
    </row>
    <row r="1122" spans="1:5" x14ac:dyDescent="0.25">
      <c r="A1122" t="s">
        <v>14</v>
      </c>
      <c r="B1122" t="s">
        <v>46</v>
      </c>
      <c r="C1122" t="s">
        <v>12</v>
      </c>
      <c r="D1122">
        <v>1454</v>
      </c>
      <c r="E1122" s="1">
        <v>43942</v>
      </c>
    </row>
    <row r="1123" spans="1:5" x14ac:dyDescent="0.25">
      <c r="A1123" t="s">
        <v>14</v>
      </c>
      <c r="B1123" t="s">
        <v>66</v>
      </c>
      <c r="C1123" t="s">
        <v>12</v>
      </c>
      <c r="D1123">
        <v>1580</v>
      </c>
      <c r="E1123" s="1">
        <v>44133</v>
      </c>
    </row>
    <row r="1124" spans="1:5" hidden="1" x14ac:dyDescent="0.25">
      <c r="A1124" t="s">
        <v>33</v>
      </c>
      <c r="B1124" t="s">
        <v>73</v>
      </c>
      <c r="C1124" t="s">
        <v>25</v>
      </c>
      <c r="D1124">
        <v>13989</v>
      </c>
      <c r="E1124" s="1">
        <v>44133</v>
      </c>
    </row>
    <row r="1125" spans="1:5" x14ac:dyDescent="0.25">
      <c r="A1125" t="s">
        <v>14</v>
      </c>
      <c r="B1125" t="s">
        <v>76</v>
      </c>
      <c r="C1125" t="s">
        <v>25</v>
      </c>
      <c r="D1125">
        <v>1247</v>
      </c>
      <c r="E1125" s="1">
        <v>44134</v>
      </c>
    </row>
    <row r="1126" spans="1:5" x14ac:dyDescent="0.25">
      <c r="A1126" t="s">
        <v>14</v>
      </c>
      <c r="B1126" t="s">
        <v>60</v>
      </c>
      <c r="C1126" t="s">
        <v>12</v>
      </c>
      <c r="D1126">
        <v>1644</v>
      </c>
      <c r="E1126" s="1">
        <v>44134</v>
      </c>
    </row>
    <row r="1127" spans="1:5" x14ac:dyDescent="0.25">
      <c r="A1127" t="s">
        <v>14</v>
      </c>
      <c r="B1127" t="s">
        <v>49</v>
      </c>
      <c r="C1127" t="s">
        <v>12</v>
      </c>
      <c r="D1127">
        <v>1698</v>
      </c>
      <c r="E1127" s="1">
        <v>44134</v>
      </c>
    </row>
    <row r="1128" spans="1:5" hidden="1" x14ac:dyDescent="0.25">
      <c r="A1128" t="s">
        <v>33</v>
      </c>
      <c r="B1128" t="s">
        <v>31</v>
      </c>
      <c r="C1128" t="s">
        <v>25</v>
      </c>
      <c r="D1128">
        <v>12154</v>
      </c>
      <c r="E1128" s="1">
        <v>44134</v>
      </c>
    </row>
    <row r="1129" spans="1:5" x14ac:dyDescent="0.25">
      <c r="A1129" t="s">
        <v>14</v>
      </c>
      <c r="B1129" t="s">
        <v>55</v>
      </c>
      <c r="C1129" t="s">
        <v>12</v>
      </c>
      <c r="D1129">
        <v>436</v>
      </c>
      <c r="E1129" s="1">
        <v>44135</v>
      </c>
    </row>
    <row r="1130" spans="1:5" x14ac:dyDescent="0.25">
      <c r="A1130" t="s">
        <v>14</v>
      </c>
      <c r="B1130" t="s">
        <v>28</v>
      </c>
      <c r="C1130" t="s">
        <v>12</v>
      </c>
      <c r="D1130">
        <v>468</v>
      </c>
      <c r="E1130" s="1">
        <v>44135</v>
      </c>
    </row>
    <row r="1131" spans="1:5" x14ac:dyDescent="0.25">
      <c r="A1131" t="s">
        <v>14</v>
      </c>
      <c r="B1131" t="s">
        <v>76</v>
      </c>
      <c r="C1131" t="s">
        <v>25</v>
      </c>
      <c r="D1131">
        <v>1248</v>
      </c>
      <c r="E1131" s="1">
        <v>44135</v>
      </c>
    </row>
    <row r="1132" spans="1:5" hidden="1" x14ac:dyDescent="0.25">
      <c r="A1132" t="s">
        <v>33</v>
      </c>
      <c r="B1132" t="s">
        <v>43</v>
      </c>
      <c r="C1132" t="s">
        <v>25</v>
      </c>
      <c r="D1132">
        <v>16070</v>
      </c>
      <c r="E1132" s="1">
        <v>44135</v>
      </c>
    </row>
    <row r="1133" spans="1:5" x14ac:dyDescent="0.25">
      <c r="A1133" t="s">
        <v>14</v>
      </c>
      <c r="B1133" t="s">
        <v>63</v>
      </c>
      <c r="C1133" t="s">
        <v>12</v>
      </c>
      <c r="D1133">
        <v>586</v>
      </c>
      <c r="E1133" s="1">
        <v>44136</v>
      </c>
    </row>
    <row r="1134" spans="1:5" x14ac:dyDescent="0.25">
      <c r="A1134" t="s">
        <v>14</v>
      </c>
      <c r="B1134" t="s">
        <v>45</v>
      </c>
      <c r="C1134" t="s">
        <v>12</v>
      </c>
      <c r="D1134">
        <v>950</v>
      </c>
      <c r="E1134" s="1">
        <v>44136</v>
      </c>
    </row>
    <row r="1135" spans="1:5" x14ac:dyDescent="0.25">
      <c r="A1135" t="s">
        <v>14</v>
      </c>
      <c r="B1135" t="s">
        <v>47</v>
      </c>
      <c r="C1135" t="s">
        <v>25</v>
      </c>
      <c r="D1135">
        <v>979</v>
      </c>
      <c r="E1135" s="1">
        <v>44137</v>
      </c>
    </row>
    <row r="1136" spans="1:5" x14ac:dyDescent="0.25">
      <c r="A1136" t="s">
        <v>14</v>
      </c>
      <c r="B1136" t="s">
        <v>41</v>
      </c>
      <c r="C1136" t="s">
        <v>12</v>
      </c>
      <c r="D1136">
        <v>1335</v>
      </c>
      <c r="E1136" s="1">
        <v>44137</v>
      </c>
    </row>
    <row r="1137" spans="1:5" x14ac:dyDescent="0.25">
      <c r="A1137" t="s">
        <v>14</v>
      </c>
      <c r="B1137" t="s">
        <v>18</v>
      </c>
      <c r="C1137" t="s">
        <v>12</v>
      </c>
      <c r="D1137">
        <v>704</v>
      </c>
      <c r="E1137" s="1">
        <v>44138</v>
      </c>
    </row>
    <row r="1138" spans="1:5" x14ac:dyDescent="0.25">
      <c r="A1138" t="s">
        <v>14</v>
      </c>
      <c r="B1138" t="s">
        <v>69</v>
      </c>
      <c r="C1138" t="s">
        <v>25</v>
      </c>
      <c r="D1138">
        <v>1366</v>
      </c>
      <c r="E1138" s="1">
        <v>44138</v>
      </c>
    </row>
    <row r="1139" spans="1:5" x14ac:dyDescent="0.25">
      <c r="A1139" t="s">
        <v>14</v>
      </c>
      <c r="B1139" t="s">
        <v>43</v>
      </c>
      <c r="C1139" t="s">
        <v>25</v>
      </c>
      <c r="D1139">
        <v>1536</v>
      </c>
      <c r="E1139" s="1">
        <v>43951</v>
      </c>
    </row>
    <row r="1140" spans="1:5" hidden="1" x14ac:dyDescent="0.25">
      <c r="A1140" t="s">
        <v>33</v>
      </c>
      <c r="B1140" t="s">
        <v>31</v>
      </c>
      <c r="C1140" t="s">
        <v>25</v>
      </c>
      <c r="D1140">
        <v>16071</v>
      </c>
      <c r="E1140" s="1">
        <v>44138</v>
      </c>
    </row>
    <row r="1141" spans="1:5" x14ac:dyDescent="0.25">
      <c r="A1141" t="s">
        <v>14</v>
      </c>
      <c r="B1141" t="s">
        <v>54</v>
      </c>
      <c r="C1141" t="s">
        <v>12</v>
      </c>
      <c r="D1141">
        <v>669</v>
      </c>
      <c r="E1141" s="1">
        <v>44144</v>
      </c>
    </row>
    <row r="1142" spans="1:5" x14ac:dyDescent="0.25">
      <c r="A1142" t="s">
        <v>14</v>
      </c>
      <c r="B1142" t="s">
        <v>22</v>
      </c>
      <c r="C1142" t="s">
        <v>12</v>
      </c>
      <c r="D1142">
        <v>760</v>
      </c>
      <c r="E1142" s="1">
        <v>44139</v>
      </c>
    </row>
    <row r="1143" spans="1:5" x14ac:dyDescent="0.25">
      <c r="A1143" t="s">
        <v>14</v>
      </c>
      <c r="B1143" t="s">
        <v>72</v>
      </c>
      <c r="C1143" t="s">
        <v>25</v>
      </c>
      <c r="D1143">
        <v>10388</v>
      </c>
      <c r="E1143" s="1">
        <v>44139</v>
      </c>
    </row>
    <row r="1144" spans="1:5" hidden="1" x14ac:dyDescent="0.25">
      <c r="A1144" t="s">
        <v>33</v>
      </c>
      <c r="B1144" t="s">
        <v>47</v>
      </c>
      <c r="C1144" t="s">
        <v>25</v>
      </c>
      <c r="D1144">
        <v>12129</v>
      </c>
      <c r="E1144" s="1">
        <v>44139</v>
      </c>
    </row>
    <row r="1145" spans="1:5" x14ac:dyDescent="0.25">
      <c r="A1145" t="s">
        <v>14</v>
      </c>
      <c r="B1145" t="s">
        <v>53</v>
      </c>
      <c r="C1145" t="s">
        <v>12</v>
      </c>
      <c r="D1145">
        <v>1134</v>
      </c>
      <c r="E1145" s="1">
        <v>44140</v>
      </c>
    </row>
    <row r="1146" spans="1:5" x14ac:dyDescent="0.25">
      <c r="A1146" t="s">
        <v>14</v>
      </c>
      <c r="B1146" t="s">
        <v>22</v>
      </c>
      <c r="C1146" t="s">
        <v>12</v>
      </c>
      <c r="D1146">
        <v>759</v>
      </c>
      <c r="E1146" s="1">
        <v>43887</v>
      </c>
    </row>
    <row r="1147" spans="1:5" x14ac:dyDescent="0.25">
      <c r="A1147" t="s">
        <v>14</v>
      </c>
      <c r="B1147" t="s">
        <v>51</v>
      </c>
      <c r="C1147" t="s">
        <v>12</v>
      </c>
      <c r="D1147">
        <v>1177</v>
      </c>
      <c r="E1147" s="1">
        <v>44140</v>
      </c>
    </row>
    <row r="1148" spans="1:5" hidden="1" x14ac:dyDescent="0.25">
      <c r="A1148" t="s">
        <v>33</v>
      </c>
      <c r="B1148" t="s">
        <v>73</v>
      </c>
      <c r="C1148" t="s">
        <v>25</v>
      </c>
      <c r="D1148">
        <v>11894</v>
      </c>
      <c r="E1148" s="1">
        <v>44140</v>
      </c>
    </row>
    <row r="1149" spans="1:5" x14ac:dyDescent="0.25">
      <c r="A1149" t="s">
        <v>14</v>
      </c>
      <c r="B1149" t="s">
        <v>58</v>
      </c>
      <c r="C1149" t="s">
        <v>12</v>
      </c>
      <c r="D1149">
        <v>824</v>
      </c>
      <c r="E1149" s="1">
        <v>44141</v>
      </c>
    </row>
    <row r="1150" spans="1:5" x14ac:dyDescent="0.25">
      <c r="A1150" t="s">
        <v>14</v>
      </c>
      <c r="B1150" t="s">
        <v>67</v>
      </c>
      <c r="C1150" t="s">
        <v>12</v>
      </c>
      <c r="D1150">
        <v>936</v>
      </c>
      <c r="E1150" s="1">
        <v>44141</v>
      </c>
    </row>
    <row r="1151" spans="1:5" x14ac:dyDescent="0.25">
      <c r="A1151" t="s">
        <v>14</v>
      </c>
      <c r="B1151" t="s">
        <v>48</v>
      </c>
      <c r="C1151" t="s">
        <v>12</v>
      </c>
      <c r="D1151">
        <v>1683</v>
      </c>
      <c r="E1151" s="1">
        <v>44141</v>
      </c>
    </row>
    <row r="1152" spans="1:5" hidden="1" x14ac:dyDescent="0.25">
      <c r="A1152" t="s">
        <v>33</v>
      </c>
      <c r="B1152" t="s">
        <v>31</v>
      </c>
      <c r="C1152" t="s">
        <v>25</v>
      </c>
      <c r="D1152">
        <v>12126</v>
      </c>
      <c r="E1152" s="1">
        <v>44141</v>
      </c>
    </row>
    <row r="1153" spans="1:5" x14ac:dyDescent="0.25">
      <c r="A1153" t="s">
        <v>14</v>
      </c>
      <c r="B1153" t="s">
        <v>68</v>
      </c>
      <c r="C1153" t="s">
        <v>12</v>
      </c>
      <c r="D1153">
        <v>583</v>
      </c>
      <c r="E1153" s="1">
        <v>44142</v>
      </c>
    </row>
    <row r="1154" spans="1:5" x14ac:dyDescent="0.25">
      <c r="A1154" t="s">
        <v>14</v>
      </c>
      <c r="B1154" t="s">
        <v>50</v>
      </c>
      <c r="C1154" t="s">
        <v>12</v>
      </c>
      <c r="D1154">
        <v>967</v>
      </c>
      <c r="E1154" s="1">
        <v>44142</v>
      </c>
    </row>
    <row r="1155" spans="1:5" x14ac:dyDescent="0.25">
      <c r="A1155" t="s">
        <v>14</v>
      </c>
      <c r="B1155" t="s">
        <v>39</v>
      </c>
      <c r="C1155" t="s">
        <v>12</v>
      </c>
      <c r="D1155">
        <v>1717</v>
      </c>
      <c r="E1155" s="1">
        <v>44142</v>
      </c>
    </row>
    <row r="1156" spans="1:5" hidden="1" x14ac:dyDescent="0.25">
      <c r="A1156" t="s">
        <v>33</v>
      </c>
      <c r="B1156" t="s">
        <v>73</v>
      </c>
      <c r="C1156" t="s">
        <v>25</v>
      </c>
      <c r="D1156">
        <v>16072</v>
      </c>
      <c r="E1156" s="1">
        <v>44142</v>
      </c>
    </row>
    <row r="1157" spans="1:5" x14ac:dyDescent="0.25">
      <c r="A1157" t="s">
        <v>14</v>
      </c>
      <c r="B1157" t="s">
        <v>65</v>
      </c>
      <c r="C1157" t="s">
        <v>12</v>
      </c>
      <c r="D1157">
        <v>11105</v>
      </c>
      <c r="E1157" s="1">
        <v>44143</v>
      </c>
    </row>
    <row r="1158" spans="1:5" x14ac:dyDescent="0.25">
      <c r="A1158" t="s">
        <v>14</v>
      </c>
      <c r="B1158" t="s">
        <v>38</v>
      </c>
      <c r="C1158" t="s">
        <v>12</v>
      </c>
      <c r="D1158">
        <v>1432</v>
      </c>
      <c r="E1158" s="1">
        <v>44143</v>
      </c>
    </row>
    <row r="1159" spans="1:5" x14ac:dyDescent="0.25">
      <c r="A1159" t="s">
        <v>14</v>
      </c>
      <c r="B1159" t="s">
        <v>63</v>
      </c>
      <c r="C1159" t="s">
        <v>12</v>
      </c>
      <c r="D1159">
        <v>584</v>
      </c>
      <c r="E1159" s="1">
        <v>44144</v>
      </c>
    </row>
    <row r="1160" spans="1:5" x14ac:dyDescent="0.25">
      <c r="A1160" t="s">
        <v>14</v>
      </c>
      <c r="B1160" t="s">
        <v>47</v>
      </c>
      <c r="C1160" t="s">
        <v>12</v>
      </c>
      <c r="D1160">
        <v>991</v>
      </c>
      <c r="E1160" s="1">
        <v>44144</v>
      </c>
    </row>
    <row r="1161" spans="1:5" x14ac:dyDescent="0.25">
      <c r="A1161" t="s">
        <v>14</v>
      </c>
      <c r="B1161" t="s">
        <v>31</v>
      </c>
      <c r="C1161" t="s">
        <v>25</v>
      </c>
      <c r="D1161">
        <v>1200</v>
      </c>
      <c r="E1161" s="1">
        <v>43872</v>
      </c>
    </row>
    <row r="1162" spans="1:5" x14ac:dyDescent="0.25">
      <c r="A1162" t="s">
        <v>14</v>
      </c>
      <c r="B1162" t="s">
        <v>45</v>
      </c>
      <c r="C1162" t="s">
        <v>12</v>
      </c>
      <c r="D1162">
        <v>953</v>
      </c>
      <c r="E1162" s="1">
        <v>44145</v>
      </c>
    </row>
    <row r="1163" spans="1:5" x14ac:dyDescent="0.25">
      <c r="A1163" t="s">
        <v>14</v>
      </c>
      <c r="B1163" t="s">
        <v>36</v>
      </c>
      <c r="C1163" t="s">
        <v>12</v>
      </c>
      <c r="D1163">
        <v>1083</v>
      </c>
      <c r="E1163" s="1">
        <v>44145</v>
      </c>
    </row>
    <row r="1164" spans="1:5" x14ac:dyDescent="0.25">
      <c r="A1164" t="s">
        <v>14</v>
      </c>
      <c r="B1164" t="s">
        <v>61</v>
      </c>
      <c r="C1164" t="s">
        <v>12</v>
      </c>
      <c r="D1164">
        <v>1455</v>
      </c>
      <c r="E1164" s="1">
        <v>44145</v>
      </c>
    </row>
    <row r="1165" spans="1:5" x14ac:dyDescent="0.25">
      <c r="A1165" t="s">
        <v>14</v>
      </c>
      <c r="B1165" t="s">
        <v>28</v>
      </c>
      <c r="C1165" t="s">
        <v>12</v>
      </c>
      <c r="D1165">
        <v>451</v>
      </c>
      <c r="E1165" s="1">
        <v>44146</v>
      </c>
    </row>
    <row r="1166" spans="1:5" x14ac:dyDescent="0.25">
      <c r="A1166" t="s">
        <v>14</v>
      </c>
      <c r="B1166" t="s">
        <v>64</v>
      </c>
      <c r="C1166" t="s">
        <v>12</v>
      </c>
      <c r="D1166">
        <v>490</v>
      </c>
      <c r="E1166" s="1">
        <v>44146</v>
      </c>
    </row>
    <row r="1167" spans="1:5" x14ac:dyDescent="0.25">
      <c r="A1167" t="s">
        <v>14</v>
      </c>
      <c r="B1167" t="s">
        <v>18</v>
      </c>
      <c r="C1167" t="s">
        <v>12</v>
      </c>
      <c r="D1167">
        <v>694</v>
      </c>
      <c r="E1167" s="1">
        <v>44146</v>
      </c>
    </row>
    <row r="1168" spans="1:5" hidden="1" x14ac:dyDescent="0.25">
      <c r="A1168" t="s">
        <v>33</v>
      </c>
      <c r="B1168" t="s">
        <v>43</v>
      </c>
      <c r="C1168" t="s">
        <v>25</v>
      </c>
      <c r="D1168">
        <v>12134</v>
      </c>
      <c r="E1168" s="1">
        <v>44137</v>
      </c>
    </row>
    <row r="1169" spans="1:5" x14ac:dyDescent="0.25">
      <c r="A1169" t="s">
        <v>14</v>
      </c>
      <c r="B1169" t="s">
        <v>52</v>
      </c>
      <c r="C1169" t="s">
        <v>12</v>
      </c>
      <c r="D1169">
        <v>1129</v>
      </c>
      <c r="E1169" s="1">
        <v>44147</v>
      </c>
    </row>
    <row r="1170" spans="1:5" x14ac:dyDescent="0.25">
      <c r="A1170" t="s">
        <v>14</v>
      </c>
      <c r="B1170" t="s">
        <v>23</v>
      </c>
      <c r="C1170" t="s">
        <v>25</v>
      </c>
      <c r="D1170">
        <v>1085</v>
      </c>
      <c r="E1170" s="1">
        <v>43842</v>
      </c>
    </row>
    <row r="1171" spans="1:5" x14ac:dyDescent="0.25">
      <c r="A1171" t="s">
        <v>14</v>
      </c>
      <c r="B1171" t="s">
        <v>57</v>
      </c>
      <c r="C1171" t="s">
        <v>12</v>
      </c>
      <c r="D1171">
        <v>1593</v>
      </c>
      <c r="E1171" s="1">
        <v>44147</v>
      </c>
    </row>
    <row r="1172" spans="1:5" hidden="1" x14ac:dyDescent="0.25">
      <c r="A1172" t="s">
        <v>33</v>
      </c>
      <c r="B1172" t="s">
        <v>47</v>
      </c>
      <c r="C1172" t="s">
        <v>25</v>
      </c>
      <c r="D1172">
        <v>12161</v>
      </c>
      <c r="E1172" s="1">
        <v>44151</v>
      </c>
    </row>
    <row r="1173" spans="1:5" x14ac:dyDescent="0.25">
      <c r="A1173" t="s">
        <v>14</v>
      </c>
      <c r="B1173" t="s">
        <v>36</v>
      </c>
      <c r="C1173" t="s">
        <v>25</v>
      </c>
      <c r="D1173">
        <v>1533</v>
      </c>
      <c r="E1173" s="1">
        <v>43832</v>
      </c>
    </row>
    <row r="1174" spans="1:5" x14ac:dyDescent="0.25">
      <c r="A1174" t="s">
        <v>14</v>
      </c>
      <c r="B1174" t="s">
        <v>31</v>
      </c>
      <c r="C1174" t="s">
        <v>12</v>
      </c>
      <c r="D1174">
        <v>1209</v>
      </c>
      <c r="E1174" s="1">
        <v>44148</v>
      </c>
    </row>
    <row r="1175" spans="1:5" hidden="1" x14ac:dyDescent="0.25">
      <c r="A1175" t="s">
        <v>33</v>
      </c>
      <c r="B1175" t="s">
        <v>31</v>
      </c>
      <c r="C1175" t="s">
        <v>25</v>
      </c>
      <c r="D1175">
        <v>12131</v>
      </c>
      <c r="E1175" s="1">
        <v>44152</v>
      </c>
    </row>
    <row r="1176" spans="1:5" x14ac:dyDescent="0.25">
      <c r="A1176" t="s">
        <v>14</v>
      </c>
      <c r="B1176" t="s">
        <v>36</v>
      </c>
      <c r="C1176" t="s">
        <v>25</v>
      </c>
      <c r="D1176">
        <v>713</v>
      </c>
      <c r="E1176" s="1">
        <v>44149</v>
      </c>
    </row>
    <row r="1177" spans="1:5" x14ac:dyDescent="0.25">
      <c r="A1177" t="s">
        <v>14</v>
      </c>
      <c r="B1177" t="s">
        <v>60</v>
      </c>
      <c r="C1177" t="s">
        <v>12</v>
      </c>
      <c r="D1177">
        <v>1738</v>
      </c>
      <c r="E1177" s="1">
        <v>44149</v>
      </c>
    </row>
    <row r="1178" spans="1:5" x14ac:dyDescent="0.25">
      <c r="A1178" t="s">
        <v>14</v>
      </c>
      <c r="B1178" t="s">
        <v>49</v>
      </c>
      <c r="C1178" t="s">
        <v>12</v>
      </c>
      <c r="D1178">
        <v>1706</v>
      </c>
      <c r="E1178" s="1">
        <v>44149</v>
      </c>
    </row>
    <row r="1179" spans="1:5" x14ac:dyDescent="0.25">
      <c r="A1179" t="s">
        <v>14</v>
      </c>
      <c r="B1179" t="s">
        <v>43</v>
      </c>
      <c r="C1179" t="s">
        <v>25</v>
      </c>
      <c r="D1179">
        <v>1763</v>
      </c>
      <c r="E1179" s="1">
        <v>44149</v>
      </c>
    </row>
    <row r="1180" spans="1:5" x14ac:dyDescent="0.25">
      <c r="A1180" t="s">
        <v>14</v>
      </c>
      <c r="B1180" t="s">
        <v>58</v>
      </c>
      <c r="C1180" t="s">
        <v>12</v>
      </c>
      <c r="D1180">
        <v>822</v>
      </c>
      <c r="E1180" s="1">
        <v>44150</v>
      </c>
    </row>
    <row r="1181" spans="1:5" x14ac:dyDescent="0.25">
      <c r="A1181" t="s">
        <v>14</v>
      </c>
      <c r="B1181" t="s">
        <v>44</v>
      </c>
      <c r="C1181" t="s">
        <v>12</v>
      </c>
      <c r="D1181">
        <v>1019</v>
      </c>
      <c r="E1181" s="1">
        <v>44151</v>
      </c>
    </row>
    <row r="1182" spans="1:5" x14ac:dyDescent="0.25">
      <c r="A1182" t="s">
        <v>14</v>
      </c>
      <c r="B1182" t="s">
        <v>43</v>
      </c>
      <c r="C1182" t="s">
        <v>25</v>
      </c>
      <c r="D1182">
        <v>1532</v>
      </c>
      <c r="E1182" s="1">
        <v>44151</v>
      </c>
    </row>
    <row r="1183" spans="1:5" x14ac:dyDescent="0.25">
      <c r="A1183" t="s">
        <v>14</v>
      </c>
      <c r="B1183" t="s">
        <v>41</v>
      </c>
      <c r="C1183" t="s">
        <v>12</v>
      </c>
      <c r="D1183">
        <v>1336</v>
      </c>
      <c r="E1183" s="1">
        <v>44151</v>
      </c>
    </row>
    <row r="1184" spans="1:5" x14ac:dyDescent="0.25">
      <c r="A1184" t="s">
        <v>14</v>
      </c>
      <c r="B1184" t="s">
        <v>20</v>
      </c>
      <c r="C1184" t="s">
        <v>12</v>
      </c>
      <c r="D1184">
        <v>784</v>
      </c>
      <c r="E1184" s="1">
        <v>44152</v>
      </c>
    </row>
    <row r="1185" spans="1:5" x14ac:dyDescent="0.25">
      <c r="A1185" t="s">
        <v>14</v>
      </c>
      <c r="B1185" t="s">
        <v>36</v>
      </c>
      <c r="C1185" t="s">
        <v>25</v>
      </c>
      <c r="D1185">
        <v>1092</v>
      </c>
      <c r="E1185" s="1">
        <v>44160</v>
      </c>
    </row>
    <row r="1186" spans="1:5" x14ac:dyDescent="0.25">
      <c r="A1186" t="s">
        <v>14</v>
      </c>
      <c r="B1186" t="s">
        <v>23</v>
      </c>
      <c r="C1186" t="s">
        <v>12</v>
      </c>
      <c r="D1186">
        <v>1646</v>
      </c>
      <c r="E1186" s="1">
        <v>44159</v>
      </c>
    </row>
    <row r="1187" spans="1:5" x14ac:dyDescent="0.25">
      <c r="A1187" t="s">
        <v>14</v>
      </c>
      <c r="B1187" t="s">
        <v>54</v>
      </c>
      <c r="C1187" t="s">
        <v>12</v>
      </c>
      <c r="D1187">
        <v>925</v>
      </c>
      <c r="E1187" s="1">
        <v>44155</v>
      </c>
    </row>
    <row r="1188" spans="1:5" x14ac:dyDescent="0.25">
      <c r="A1188" t="s">
        <v>14</v>
      </c>
      <c r="B1188" t="s">
        <v>67</v>
      </c>
      <c r="C1188" t="s">
        <v>12</v>
      </c>
      <c r="D1188">
        <v>937</v>
      </c>
      <c r="E1188" s="1">
        <v>44153</v>
      </c>
    </row>
    <row r="1189" spans="1:5" x14ac:dyDescent="0.25">
      <c r="A1189" t="s">
        <v>14</v>
      </c>
      <c r="B1189" t="s">
        <v>48</v>
      </c>
      <c r="C1189" t="s">
        <v>12</v>
      </c>
      <c r="D1189">
        <v>1679</v>
      </c>
      <c r="E1189" s="1">
        <v>44153</v>
      </c>
    </row>
    <row r="1190" spans="1:5" hidden="1" x14ac:dyDescent="0.25">
      <c r="A1190" t="s">
        <v>33</v>
      </c>
      <c r="B1190" t="s">
        <v>47</v>
      </c>
      <c r="C1190" t="s">
        <v>25</v>
      </c>
      <c r="D1190">
        <v>12139</v>
      </c>
      <c r="E1190" s="1">
        <v>44153</v>
      </c>
    </row>
    <row r="1191" spans="1:5" x14ac:dyDescent="0.25">
      <c r="A1191" t="s">
        <v>14</v>
      </c>
      <c r="B1191" t="s">
        <v>53</v>
      </c>
      <c r="C1191" t="s">
        <v>12</v>
      </c>
      <c r="D1191">
        <v>1302</v>
      </c>
      <c r="E1191" s="1">
        <v>44154</v>
      </c>
    </row>
    <row r="1192" spans="1:5" x14ac:dyDescent="0.25">
      <c r="A1192" t="s">
        <v>14</v>
      </c>
      <c r="B1192" t="s">
        <v>31</v>
      </c>
      <c r="C1192" t="s">
        <v>25</v>
      </c>
      <c r="D1192">
        <v>10050</v>
      </c>
      <c r="E1192" s="1">
        <v>44154</v>
      </c>
    </row>
    <row r="1193" spans="1:5" x14ac:dyDescent="0.25">
      <c r="A1193" t="s">
        <v>14</v>
      </c>
      <c r="B1193" t="s">
        <v>39</v>
      </c>
      <c r="C1193" t="s">
        <v>12</v>
      </c>
      <c r="D1193">
        <v>1716</v>
      </c>
      <c r="E1193" s="1">
        <v>44154</v>
      </c>
    </row>
    <row r="1194" spans="1:5" hidden="1" x14ac:dyDescent="0.25">
      <c r="A1194" t="s">
        <v>33</v>
      </c>
      <c r="B1194" t="s">
        <v>73</v>
      </c>
      <c r="C1194" t="s">
        <v>25</v>
      </c>
      <c r="D1194">
        <v>12140</v>
      </c>
      <c r="E1194" s="1">
        <v>44154</v>
      </c>
    </row>
    <row r="1195" spans="1:5" x14ac:dyDescent="0.25">
      <c r="A1195" t="s">
        <v>14</v>
      </c>
      <c r="B1195" t="s">
        <v>55</v>
      </c>
      <c r="C1195" t="s">
        <v>12</v>
      </c>
      <c r="D1195">
        <v>437</v>
      </c>
      <c r="E1195" s="1">
        <v>44155</v>
      </c>
    </row>
    <row r="1196" spans="1:5" x14ac:dyDescent="0.25">
      <c r="A1196" t="s">
        <v>14</v>
      </c>
      <c r="B1196" t="s">
        <v>65</v>
      </c>
      <c r="C1196" t="s">
        <v>12</v>
      </c>
      <c r="D1196">
        <v>1541</v>
      </c>
      <c r="E1196" s="1">
        <v>44153</v>
      </c>
    </row>
    <row r="1197" spans="1:5" x14ac:dyDescent="0.25">
      <c r="A1197" t="s">
        <v>14</v>
      </c>
      <c r="B1197" t="s">
        <v>56</v>
      </c>
      <c r="C1197" t="s">
        <v>12</v>
      </c>
      <c r="D1197">
        <v>893</v>
      </c>
      <c r="E1197" s="1">
        <v>44167</v>
      </c>
    </row>
    <row r="1198" spans="1:5" hidden="1" x14ac:dyDescent="0.25">
      <c r="A1198" t="s">
        <v>33</v>
      </c>
      <c r="B1198" t="s">
        <v>31</v>
      </c>
      <c r="C1198" t="s">
        <v>25</v>
      </c>
      <c r="D1198">
        <v>12136</v>
      </c>
      <c r="E1198" s="1">
        <v>44155</v>
      </c>
    </row>
    <row r="1199" spans="1:5" x14ac:dyDescent="0.25">
      <c r="A1199" t="s">
        <v>14</v>
      </c>
      <c r="B1199" t="s">
        <v>55</v>
      </c>
      <c r="C1199" t="s">
        <v>12</v>
      </c>
      <c r="D1199">
        <v>438</v>
      </c>
      <c r="E1199" s="1">
        <v>44156</v>
      </c>
    </row>
    <row r="1200" spans="1:5" x14ac:dyDescent="0.25">
      <c r="A1200" t="s">
        <v>14</v>
      </c>
      <c r="B1200" t="s">
        <v>45</v>
      </c>
      <c r="C1200" t="s">
        <v>12</v>
      </c>
      <c r="D1200">
        <v>955</v>
      </c>
      <c r="E1200" s="1">
        <v>44156</v>
      </c>
    </row>
    <row r="1201" spans="1:5" x14ac:dyDescent="0.25">
      <c r="A1201" t="s">
        <v>14</v>
      </c>
      <c r="B1201" t="s">
        <v>36</v>
      </c>
      <c r="C1201" t="s">
        <v>25</v>
      </c>
      <c r="D1201">
        <v>1801</v>
      </c>
      <c r="E1201" s="1">
        <v>44156</v>
      </c>
    </row>
    <row r="1202" spans="1:5" x14ac:dyDescent="0.25">
      <c r="A1202" t="s">
        <v>14</v>
      </c>
      <c r="B1202" t="s">
        <v>43</v>
      </c>
      <c r="C1202" t="s">
        <v>25</v>
      </c>
      <c r="D1202">
        <v>10359</v>
      </c>
      <c r="E1202" s="1">
        <v>44156</v>
      </c>
    </row>
    <row r="1203" spans="1:5" x14ac:dyDescent="0.25">
      <c r="A1203" t="s">
        <v>14</v>
      </c>
      <c r="B1203" t="s">
        <v>18</v>
      </c>
      <c r="C1203" t="s">
        <v>12</v>
      </c>
      <c r="D1203">
        <v>698</v>
      </c>
      <c r="E1203" s="1">
        <v>44157</v>
      </c>
    </row>
    <row r="1204" spans="1:5" x14ac:dyDescent="0.25">
      <c r="A1204" t="s">
        <v>14</v>
      </c>
      <c r="B1204" t="s">
        <v>60</v>
      </c>
      <c r="C1204" t="s">
        <v>12</v>
      </c>
      <c r="D1204">
        <v>10126</v>
      </c>
      <c r="E1204" s="1">
        <v>44157</v>
      </c>
    </row>
    <row r="1205" spans="1:5" x14ac:dyDescent="0.25">
      <c r="A1205" t="s">
        <v>14</v>
      </c>
      <c r="B1205" t="s">
        <v>73</v>
      </c>
      <c r="C1205" t="s">
        <v>25</v>
      </c>
      <c r="D1205">
        <v>11862</v>
      </c>
      <c r="E1205" s="1">
        <v>43951</v>
      </c>
    </row>
    <row r="1206" spans="1:5" x14ac:dyDescent="0.25">
      <c r="A1206" t="s">
        <v>14</v>
      </c>
      <c r="B1206" t="s">
        <v>47</v>
      </c>
      <c r="C1206" t="s">
        <v>12</v>
      </c>
      <c r="D1206">
        <v>992</v>
      </c>
      <c r="E1206" s="1">
        <v>44158</v>
      </c>
    </row>
    <row r="1207" spans="1:5" x14ac:dyDescent="0.25">
      <c r="A1207" t="s">
        <v>14</v>
      </c>
      <c r="B1207" t="s">
        <v>52</v>
      </c>
      <c r="C1207" t="s">
        <v>12</v>
      </c>
      <c r="D1207">
        <v>10128</v>
      </c>
      <c r="E1207" s="1">
        <v>44158</v>
      </c>
    </row>
    <row r="1208" spans="1:5" x14ac:dyDescent="0.25">
      <c r="A1208" t="s">
        <v>14</v>
      </c>
      <c r="B1208" t="s">
        <v>36</v>
      </c>
      <c r="C1208" t="s">
        <v>12</v>
      </c>
      <c r="D1208">
        <v>1844</v>
      </c>
      <c r="E1208" s="1">
        <v>44152</v>
      </c>
    </row>
    <row r="1209" spans="1:5" x14ac:dyDescent="0.25">
      <c r="A1209" t="s">
        <v>14</v>
      </c>
      <c r="B1209" t="s">
        <v>46</v>
      </c>
      <c r="C1209" t="s">
        <v>12</v>
      </c>
      <c r="D1209">
        <v>1456</v>
      </c>
      <c r="E1209" s="1">
        <v>44159</v>
      </c>
    </row>
    <row r="1210" spans="1:5" x14ac:dyDescent="0.25">
      <c r="A1210" t="s">
        <v>14</v>
      </c>
      <c r="B1210" t="s">
        <v>23</v>
      </c>
      <c r="C1210" t="s">
        <v>25</v>
      </c>
      <c r="D1210">
        <v>10147</v>
      </c>
      <c r="E1210" s="1">
        <v>44138</v>
      </c>
    </row>
    <row r="1211" spans="1:5" x14ac:dyDescent="0.25">
      <c r="A1211" t="s">
        <v>14</v>
      </c>
      <c r="B1211" t="s">
        <v>61</v>
      </c>
      <c r="C1211" t="s">
        <v>12</v>
      </c>
      <c r="D1211">
        <v>675</v>
      </c>
      <c r="E1211" s="1">
        <v>44160</v>
      </c>
    </row>
    <row r="1212" spans="1:5" x14ac:dyDescent="0.25">
      <c r="A1212" t="s">
        <v>14</v>
      </c>
      <c r="B1212" t="s">
        <v>49</v>
      </c>
      <c r="C1212" t="s">
        <v>12</v>
      </c>
      <c r="D1212">
        <v>1700</v>
      </c>
      <c r="E1212" s="1">
        <v>44160</v>
      </c>
    </row>
    <row r="1213" spans="1:5" x14ac:dyDescent="0.25">
      <c r="A1213" t="s">
        <v>14</v>
      </c>
      <c r="B1213" t="s">
        <v>43</v>
      </c>
      <c r="C1213" t="s">
        <v>25</v>
      </c>
      <c r="D1213">
        <v>11891</v>
      </c>
      <c r="E1213" s="1">
        <v>44159</v>
      </c>
    </row>
    <row r="1214" spans="1:5" hidden="1" x14ac:dyDescent="0.25">
      <c r="A1214" t="s">
        <v>33</v>
      </c>
      <c r="B1214" t="s">
        <v>47</v>
      </c>
      <c r="C1214" t="s">
        <v>25</v>
      </c>
      <c r="D1214">
        <v>12143</v>
      </c>
      <c r="E1214" s="1">
        <v>44160</v>
      </c>
    </row>
    <row r="1215" spans="1:5" x14ac:dyDescent="0.25">
      <c r="A1215" t="s">
        <v>14</v>
      </c>
      <c r="B1215" t="s">
        <v>23</v>
      </c>
      <c r="C1215" t="s">
        <v>25</v>
      </c>
      <c r="D1215">
        <v>11102</v>
      </c>
      <c r="E1215" s="1">
        <v>44162</v>
      </c>
    </row>
    <row r="1216" spans="1:5" x14ac:dyDescent="0.25">
      <c r="A1216" t="s">
        <v>14</v>
      </c>
      <c r="B1216" t="s">
        <v>57</v>
      </c>
      <c r="C1216" t="s">
        <v>12</v>
      </c>
      <c r="D1216">
        <v>1594</v>
      </c>
      <c r="E1216" s="1">
        <v>44161</v>
      </c>
    </row>
    <row r="1217" spans="1:5" x14ac:dyDescent="0.25">
      <c r="A1217" t="s">
        <v>14</v>
      </c>
      <c r="B1217" t="s">
        <v>36</v>
      </c>
      <c r="C1217" t="s">
        <v>12</v>
      </c>
      <c r="D1217">
        <v>1622</v>
      </c>
      <c r="E1217" s="1">
        <v>44161</v>
      </c>
    </row>
    <row r="1218" spans="1:5" hidden="1" x14ac:dyDescent="0.25">
      <c r="A1218" t="s">
        <v>33</v>
      </c>
      <c r="B1218" t="s">
        <v>73</v>
      </c>
      <c r="C1218" t="s">
        <v>25</v>
      </c>
      <c r="D1218">
        <v>11850</v>
      </c>
      <c r="E1218" s="1">
        <v>44161</v>
      </c>
    </row>
    <row r="1219" spans="1:5" x14ac:dyDescent="0.25">
      <c r="A1219" t="s">
        <v>14</v>
      </c>
      <c r="B1219" t="s">
        <v>59</v>
      </c>
      <c r="C1219" t="s">
        <v>12</v>
      </c>
      <c r="D1219">
        <v>1084</v>
      </c>
      <c r="E1219" s="1">
        <v>44162</v>
      </c>
    </row>
    <row r="1220" spans="1:5" x14ac:dyDescent="0.25">
      <c r="A1220" t="s">
        <v>14</v>
      </c>
      <c r="B1220" t="s">
        <v>22</v>
      </c>
      <c r="C1220" t="s">
        <v>12</v>
      </c>
      <c r="D1220">
        <v>758</v>
      </c>
      <c r="E1220" s="1">
        <v>44158</v>
      </c>
    </row>
    <row r="1221" spans="1:5" x14ac:dyDescent="0.25">
      <c r="A1221" t="s">
        <v>14</v>
      </c>
      <c r="B1221" t="s">
        <v>51</v>
      </c>
      <c r="C1221" t="s">
        <v>12</v>
      </c>
      <c r="D1221">
        <v>1176</v>
      </c>
      <c r="E1221" s="1">
        <v>44162</v>
      </c>
    </row>
    <row r="1222" spans="1:5" hidden="1" x14ac:dyDescent="0.25">
      <c r="A1222" t="s">
        <v>33</v>
      </c>
      <c r="B1222" t="s">
        <v>73</v>
      </c>
      <c r="C1222" t="s">
        <v>25</v>
      </c>
      <c r="D1222">
        <v>12141</v>
      </c>
      <c r="E1222" s="1">
        <v>44162</v>
      </c>
    </row>
    <row r="1223" spans="1:5" x14ac:dyDescent="0.25">
      <c r="A1223" t="s">
        <v>14</v>
      </c>
      <c r="B1223" t="s">
        <v>64</v>
      </c>
      <c r="C1223" t="s">
        <v>12</v>
      </c>
      <c r="D1223">
        <v>488</v>
      </c>
      <c r="E1223" s="1">
        <v>44163</v>
      </c>
    </row>
    <row r="1224" spans="1:5" x14ac:dyDescent="0.25">
      <c r="A1224" t="s">
        <v>14</v>
      </c>
      <c r="B1224" t="s">
        <v>59</v>
      </c>
      <c r="C1224" t="s">
        <v>12</v>
      </c>
      <c r="D1224">
        <v>1624</v>
      </c>
      <c r="E1224" s="1">
        <v>44163</v>
      </c>
    </row>
    <row r="1225" spans="1:5" x14ac:dyDescent="0.25">
      <c r="A1225" t="s">
        <v>14</v>
      </c>
      <c r="B1225" t="s">
        <v>31</v>
      </c>
      <c r="C1225" t="s">
        <v>12</v>
      </c>
      <c r="D1225">
        <v>1204</v>
      </c>
      <c r="E1225" s="1">
        <v>44163</v>
      </c>
    </row>
    <row r="1226" spans="1:5" x14ac:dyDescent="0.25">
      <c r="A1226" t="s">
        <v>14</v>
      </c>
      <c r="B1226" t="s">
        <v>43</v>
      </c>
      <c r="C1226" t="s">
        <v>25</v>
      </c>
      <c r="D1226">
        <v>1764</v>
      </c>
      <c r="E1226" s="1">
        <v>44163</v>
      </c>
    </row>
    <row r="1227" spans="1:5" x14ac:dyDescent="0.25">
      <c r="A1227" t="s">
        <v>14</v>
      </c>
      <c r="B1227" t="s">
        <v>63</v>
      </c>
      <c r="C1227" t="s">
        <v>12</v>
      </c>
      <c r="D1227">
        <v>585</v>
      </c>
      <c r="E1227" s="1">
        <v>44164</v>
      </c>
    </row>
    <row r="1228" spans="1:5" x14ac:dyDescent="0.25">
      <c r="A1228" t="s">
        <v>14</v>
      </c>
      <c r="B1228" t="s">
        <v>44</v>
      </c>
      <c r="C1228" t="s">
        <v>12</v>
      </c>
      <c r="D1228">
        <v>995</v>
      </c>
      <c r="E1228" s="1">
        <v>44164</v>
      </c>
    </row>
    <row r="1229" spans="1:5" x14ac:dyDescent="0.25">
      <c r="A1229" t="s">
        <v>14</v>
      </c>
      <c r="B1229" t="s">
        <v>43</v>
      </c>
      <c r="C1229" t="s">
        <v>25</v>
      </c>
      <c r="D1229">
        <v>10394</v>
      </c>
      <c r="E1229" s="1">
        <v>44165</v>
      </c>
    </row>
    <row r="1230" spans="1:5" x14ac:dyDescent="0.25">
      <c r="A1230" t="s">
        <v>14</v>
      </c>
      <c r="B1230" t="s">
        <v>41</v>
      </c>
      <c r="C1230" t="s">
        <v>12</v>
      </c>
      <c r="D1230">
        <v>1337</v>
      </c>
      <c r="E1230" s="1">
        <v>44172</v>
      </c>
    </row>
    <row r="1231" spans="1:5" x14ac:dyDescent="0.25">
      <c r="A1231" t="s">
        <v>14</v>
      </c>
      <c r="B1231" t="s">
        <v>36</v>
      </c>
      <c r="C1231" t="s">
        <v>12</v>
      </c>
      <c r="D1231">
        <v>1035</v>
      </c>
      <c r="E1231" s="1">
        <v>44166</v>
      </c>
    </row>
    <row r="1232" spans="1:5" x14ac:dyDescent="0.25">
      <c r="A1232" t="s">
        <v>14</v>
      </c>
      <c r="B1232" t="s">
        <v>23</v>
      </c>
      <c r="C1232" t="s">
        <v>12</v>
      </c>
      <c r="D1232">
        <v>1843</v>
      </c>
      <c r="E1232" s="1">
        <v>44166</v>
      </c>
    </row>
    <row r="1233" spans="1:5" x14ac:dyDescent="0.25">
      <c r="A1233" t="s">
        <v>14</v>
      </c>
      <c r="B1233" t="s">
        <v>43</v>
      </c>
      <c r="C1233" t="s">
        <v>25</v>
      </c>
      <c r="D1233">
        <v>1793</v>
      </c>
      <c r="E1233" s="1">
        <v>44166</v>
      </c>
    </row>
    <row r="1234" spans="1:5" x14ac:dyDescent="0.25">
      <c r="A1234" t="s">
        <v>14</v>
      </c>
      <c r="B1234" t="s">
        <v>8</v>
      </c>
      <c r="C1234" t="s">
        <v>12</v>
      </c>
      <c r="D1234">
        <v>622</v>
      </c>
      <c r="E1234" s="1">
        <v>44155</v>
      </c>
    </row>
    <row r="1235" spans="1:5" x14ac:dyDescent="0.25">
      <c r="A1235" t="s">
        <v>14</v>
      </c>
      <c r="B1235" t="s">
        <v>36</v>
      </c>
      <c r="C1235" t="s">
        <v>25</v>
      </c>
      <c r="D1235">
        <v>11103</v>
      </c>
      <c r="E1235" s="1">
        <v>44167</v>
      </c>
    </row>
    <row r="1236" spans="1:5" x14ac:dyDescent="0.25">
      <c r="A1236" t="s">
        <v>14</v>
      </c>
      <c r="B1236" t="s">
        <v>52</v>
      </c>
      <c r="C1236" t="s">
        <v>12</v>
      </c>
      <c r="D1236">
        <v>1130</v>
      </c>
      <c r="E1236" s="1">
        <v>44167</v>
      </c>
    </row>
    <row r="1237" spans="1:5" hidden="1" x14ac:dyDescent="0.25">
      <c r="A1237" t="s">
        <v>33</v>
      </c>
      <c r="B1237" t="s">
        <v>47</v>
      </c>
      <c r="C1237" t="s">
        <v>25</v>
      </c>
      <c r="D1237">
        <v>12148</v>
      </c>
      <c r="E1237" s="1">
        <v>44167</v>
      </c>
    </row>
    <row r="1238" spans="1:5" x14ac:dyDescent="0.25">
      <c r="A1238" t="s">
        <v>14</v>
      </c>
      <c r="B1238" t="s">
        <v>44</v>
      </c>
      <c r="C1238" t="s">
        <v>12</v>
      </c>
      <c r="D1238">
        <v>1020</v>
      </c>
      <c r="E1238" s="1">
        <v>44168</v>
      </c>
    </row>
    <row r="1239" spans="1:5" x14ac:dyDescent="0.25">
      <c r="A1239" t="s">
        <v>14</v>
      </c>
      <c r="B1239" t="s">
        <v>53</v>
      </c>
      <c r="C1239" t="s">
        <v>12</v>
      </c>
      <c r="D1239">
        <v>1305</v>
      </c>
      <c r="E1239" s="1">
        <v>44168</v>
      </c>
    </row>
    <row r="1240" spans="1:5" x14ac:dyDescent="0.25">
      <c r="A1240" t="s">
        <v>14</v>
      </c>
      <c r="B1240" t="s">
        <v>39</v>
      </c>
      <c r="C1240" t="s">
        <v>12</v>
      </c>
      <c r="D1240">
        <v>1115</v>
      </c>
      <c r="E1240" s="1">
        <v>44168</v>
      </c>
    </row>
    <row r="1241" spans="1:5" hidden="1" x14ac:dyDescent="0.25">
      <c r="A1241" t="s">
        <v>33</v>
      </c>
      <c r="B1241" t="s">
        <v>73</v>
      </c>
      <c r="C1241" t="s">
        <v>25</v>
      </c>
      <c r="D1241">
        <v>12670</v>
      </c>
      <c r="E1241" s="1">
        <v>44168</v>
      </c>
    </row>
    <row r="1242" spans="1:5" x14ac:dyDescent="0.25">
      <c r="A1242" t="s">
        <v>14</v>
      </c>
      <c r="B1242" t="s">
        <v>18</v>
      </c>
      <c r="C1242" t="s">
        <v>12</v>
      </c>
      <c r="D1242">
        <v>705</v>
      </c>
      <c r="E1242" s="1">
        <v>44169</v>
      </c>
    </row>
    <row r="1243" spans="1:5" x14ac:dyDescent="0.25">
      <c r="A1243" t="s">
        <v>14</v>
      </c>
      <c r="B1243" t="s">
        <v>38</v>
      </c>
      <c r="C1243" t="s">
        <v>12</v>
      </c>
      <c r="D1243">
        <v>1433</v>
      </c>
      <c r="E1243" s="1">
        <v>44169</v>
      </c>
    </row>
    <row r="1244" spans="1:5" x14ac:dyDescent="0.25">
      <c r="A1244" t="s">
        <v>14</v>
      </c>
      <c r="B1244" t="s">
        <v>46</v>
      </c>
      <c r="C1244" t="s">
        <v>12</v>
      </c>
      <c r="D1244">
        <v>1811</v>
      </c>
      <c r="E1244" s="1">
        <v>44169</v>
      </c>
    </row>
    <row r="1245" spans="1:5" hidden="1" x14ac:dyDescent="0.25">
      <c r="A1245" t="s">
        <v>33</v>
      </c>
      <c r="B1245" t="s">
        <v>31</v>
      </c>
      <c r="C1245" t="s">
        <v>25</v>
      </c>
      <c r="D1245">
        <v>12145</v>
      </c>
      <c r="E1245" s="1">
        <v>44169</v>
      </c>
    </row>
    <row r="1246" spans="1:5" x14ac:dyDescent="0.25">
      <c r="A1246" t="s">
        <v>14</v>
      </c>
      <c r="B1246" t="s">
        <v>68</v>
      </c>
      <c r="C1246" t="s">
        <v>12</v>
      </c>
      <c r="D1246">
        <v>1145</v>
      </c>
      <c r="E1246" s="1">
        <v>44170</v>
      </c>
    </row>
    <row r="1247" spans="1:5" x14ac:dyDescent="0.25">
      <c r="A1247" t="s">
        <v>14</v>
      </c>
      <c r="B1247" t="s">
        <v>54</v>
      </c>
      <c r="C1247" t="s">
        <v>12</v>
      </c>
      <c r="D1247">
        <v>671</v>
      </c>
      <c r="E1247" s="1">
        <v>44170</v>
      </c>
    </row>
    <row r="1248" spans="1:5" x14ac:dyDescent="0.25">
      <c r="A1248" t="s">
        <v>14</v>
      </c>
      <c r="B1248" t="s">
        <v>49</v>
      </c>
      <c r="C1248" t="s">
        <v>12</v>
      </c>
      <c r="D1248">
        <v>1701</v>
      </c>
      <c r="E1248" s="1">
        <v>44170</v>
      </c>
    </row>
    <row r="1249" spans="1:5" x14ac:dyDescent="0.25">
      <c r="A1249" t="s">
        <v>14</v>
      </c>
      <c r="B1249" t="s">
        <v>43</v>
      </c>
      <c r="C1249" t="s">
        <v>25</v>
      </c>
      <c r="D1249">
        <v>1784</v>
      </c>
      <c r="E1249" s="1">
        <v>44170</v>
      </c>
    </row>
    <row r="1250" spans="1:5" x14ac:dyDescent="0.25">
      <c r="A1250" t="s">
        <v>14</v>
      </c>
      <c r="B1250" t="s">
        <v>45</v>
      </c>
      <c r="C1250" t="s">
        <v>12</v>
      </c>
      <c r="D1250">
        <v>956</v>
      </c>
      <c r="E1250" s="1">
        <v>44171</v>
      </c>
    </row>
    <row r="1251" spans="1:5" x14ac:dyDescent="0.25">
      <c r="A1251" t="s">
        <v>14</v>
      </c>
      <c r="B1251" t="s">
        <v>50</v>
      </c>
      <c r="C1251" t="s">
        <v>12</v>
      </c>
      <c r="D1251">
        <v>969</v>
      </c>
      <c r="E1251" s="1">
        <v>44171</v>
      </c>
    </row>
    <row r="1252" spans="1:5" hidden="1" x14ac:dyDescent="0.25">
      <c r="A1252" t="s">
        <v>21</v>
      </c>
      <c r="B1252" t="s">
        <v>49</v>
      </c>
      <c r="C1252" t="s">
        <v>12</v>
      </c>
      <c r="D1252">
        <v>16060</v>
      </c>
      <c r="E1252" s="1">
        <v>43892</v>
      </c>
    </row>
    <row r="1253" spans="1:5" x14ac:dyDescent="0.25">
      <c r="A1253" t="s">
        <v>14</v>
      </c>
      <c r="B1253" t="s">
        <v>36</v>
      </c>
      <c r="C1253" t="s">
        <v>25</v>
      </c>
      <c r="D1253">
        <v>10051</v>
      </c>
      <c r="E1253" s="1">
        <v>43970</v>
      </c>
    </row>
    <row r="1254" spans="1:5" x14ac:dyDescent="0.25">
      <c r="A1254" t="s">
        <v>14</v>
      </c>
      <c r="B1254" t="s">
        <v>58</v>
      </c>
      <c r="C1254" t="s">
        <v>12</v>
      </c>
      <c r="D1254">
        <v>823</v>
      </c>
      <c r="E1254" s="1">
        <v>44173</v>
      </c>
    </row>
    <row r="1255" spans="1:5" x14ac:dyDescent="0.25">
      <c r="A1255" t="s">
        <v>14</v>
      </c>
      <c r="B1255" t="s">
        <v>23</v>
      </c>
      <c r="C1255" t="s">
        <v>25</v>
      </c>
      <c r="D1255">
        <v>11104</v>
      </c>
      <c r="E1255" s="1">
        <v>44173</v>
      </c>
    </row>
    <row r="1256" spans="1:5" x14ac:dyDescent="0.25">
      <c r="A1256" t="s">
        <v>14</v>
      </c>
      <c r="B1256" t="s">
        <v>60</v>
      </c>
      <c r="C1256" t="s">
        <v>12</v>
      </c>
      <c r="D1256">
        <v>1457</v>
      </c>
      <c r="E1256" s="1">
        <v>44173</v>
      </c>
    </row>
    <row r="1257" spans="1:5" x14ac:dyDescent="0.25">
      <c r="A1257" t="s">
        <v>14</v>
      </c>
      <c r="B1257" t="s">
        <v>67</v>
      </c>
      <c r="C1257" t="s">
        <v>12</v>
      </c>
      <c r="D1257">
        <v>938</v>
      </c>
      <c r="E1257" s="1">
        <v>44174</v>
      </c>
    </row>
    <row r="1258" spans="1:5" x14ac:dyDescent="0.25">
      <c r="A1258" t="s">
        <v>14</v>
      </c>
      <c r="B1258" t="s">
        <v>44</v>
      </c>
      <c r="C1258" t="s">
        <v>12</v>
      </c>
      <c r="D1258">
        <v>1021</v>
      </c>
      <c r="E1258" s="1">
        <v>44174</v>
      </c>
    </row>
    <row r="1259" spans="1:5" x14ac:dyDescent="0.25">
      <c r="A1259" t="s">
        <v>14</v>
      </c>
      <c r="B1259" t="s">
        <v>36</v>
      </c>
      <c r="C1259" t="s">
        <v>25</v>
      </c>
      <c r="D1259">
        <v>1077</v>
      </c>
      <c r="E1259" s="1">
        <v>44174</v>
      </c>
    </row>
    <row r="1260" spans="1:5" hidden="1" x14ac:dyDescent="0.25">
      <c r="A1260" t="s">
        <v>33</v>
      </c>
      <c r="B1260" t="s">
        <v>47</v>
      </c>
      <c r="C1260" t="s">
        <v>25</v>
      </c>
      <c r="D1260">
        <v>12151</v>
      </c>
      <c r="E1260" s="1">
        <v>44174</v>
      </c>
    </row>
    <row r="1261" spans="1:5" x14ac:dyDescent="0.25">
      <c r="A1261" t="s">
        <v>14</v>
      </c>
      <c r="B1261" t="s">
        <v>31</v>
      </c>
      <c r="C1261" t="s">
        <v>12</v>
      </c>
      <c r="D1261">
        <v>920</v>
      </c>
      <c r="E1261" s="1">
        <v>44175</v>
      </c>
    </row>
    <row r="1262" spans="1:5" x14ac:dyDescent="0.25">
      <c r="A1262" t="s">
        <v>14</v>
      </c>
      <c r="B1262" t="s">
        <v>57</v>
      </c>
      <c r="C1262" t="s">
        <v>12</v>
      </c>
      <c r="D1262">
        <v>1595</v>
      </c>
      <c r="E1262" s="1">
        <v>44175</v>
      </c>
    </row>
    <row r="1263" spans="1:5" x14ac:dyDescent="0.25">
      <c r="A1263" t="s">
        <v>14</v>
      </c>
      <c r="B1263" t="s">
        <v>48</v>
      </c>
      <c r="C1263" t="s">
        <v>12</v>
      </c>
      <c r="D1263">
        <v>1680</v>
      </c>
      <c r="E1263" s="1">
        <v>44175</v>
      </c>
    </row>
    <row r="1264" spans="1:5" hidden="1" x14ac:dyDescent="0.25">
      <c r="A1264" t="s">
        <v>33</v>
      </c>
      <c r="B1264" t="s">
        <v>73</v>
      </c>
      <c r="C1264" t="s">
        <v>25</v>
      </c>
      <c r="D1264">
        <v>12152</v>
      </c>
      <c r="E1264" s="1">
        <v>44175</v>
      </c>
    </row>
    <row r="1265" spans="1:5" x14ac:dyDescent="0.25">
      <c r="A1265" t="s">
        <v>14</v>
      </c>
      <c r="B1265" t="s">
        <v>64</v>
      </c>
      <c r="C1265" t="s">
        <v>12</v>
      </c>
      <c r="D1265">
        <v>491</v>
      </c>
      <c r="E1265" s="1">
        <v>44176</v>
      </c>
    </row>
    <row r="1266" spans="1:5" x14ac:dyDescent="0.25">
      <c r="A1266" t="s">
        <v>14</v>
      </c>
      <c r="B1266" t="s">
        <v>59</v>
      </c>
      <c r="C1266" t="s">
        <v>12</v>
      </c>
      <c r="D1266">
        <v>1546</v>
      </c>
      <c r="E1266" s="1">
        <v>44176</v>
      </c>
    </row>
    <row r="1267" spans="1:5" hidden="1" x14ac:dyDescent="0.25">
      <c r="A1267" t="s">
        <v>33</v>
      </c>
      <c r="B1267" t="s">
        <v>23</v>
      </c>
      <c r="C1267" t="s">
        <v>25</v>
      </c>
      <c r="D1267">
        <v>12149</v>
      </c>
      <c r="E1267" s="1">
        <v>44176</v>
      </c>
    </row>
    <row r="1268" spans="1:5" x14ac:dyDescent="0.25">
      <c r="A1268" t="s">
        <v>14</v>
      </c>
      <c r="B1268" t="s">
        <v>59</v>
      </c>
      <c r="C1268" t="s">
        <v>12</v>
      </c>
      <c r="D1268">
        <v>733</v>
      </c>
      <c r="E1268" s="1">
        <v>44177</v>
      </c>
    </row>
    <row r="1269" spans="1:5" x14ac:dyDescent="0.25">
      <c r="A1269" t="s">
        <v>14</v>
      </c>
      <c r="B1269" t="s">
        <v>61</v>
      </c>
      <c r="C1269" t="s">
        <v>12</v>
      </c>
      <c r="D1269">
        <v>1089</v>
      </c>
      <c r="E1269" s="1">
        <v>44177</v>
      </c>
    </row>
    <row r="1270" spans="1:5" x14ac:dyDescent="0.25">
      <c r="A1270" t="s">
        <v>14</v>
      </c>
      <c r="B1270" t="s">
        <v>31</v>
      </c>
      <c r="C1270" t="s">
        <v>25</v>
      </c>
      <c r="D1270">
        <v>1093</v>
      </c>
      <c r="E1270" s="1">
        <v>44177</v>
      </c>
    </row>
    <row r="1271" spans="1:5" x14ac:dyDescent="0.25">
      <c r="A1271" t="s">
        <v>14</v>
      </c>
      <c r="B1271" t="s">
        <v>43</v>
      </c>
      <c r="C1271" t="s">
        <v>25</v>
      </c>
      <c r="D1271">
        <v>1798</v>
      </c>
      <c r="E1271" s="1">
        <v>44177</v>
      </c>
    </row>
    <row r="1272" spans="1:5" x14ac:dyDescent="0.25">
      <c r="A1272" t="s">
        <v>14</v>
      </c>
      <c r="B1272" t="s">
        <v>63</v>
      </c>
      <c r="C1272" t="s">
        <v>12</v>
      </c>
      <c r="D1272">
        <v>894</v>
      </c>
      <c r="E1272" s="1">
        <v>44178</v>
      </c>
    </row>
    <row r="1273" spans="1:5" x14ac:dyDescent="0.25">
      <c r="A1273" t="s">
        <v>14</v>
      </c>
      <c r="B1273" t="s">
        <v>23</v>
      </c>
      <c r="C1273" t="s">
        <v>12</v>
      </c>
      <c r="D1273">
        <v>10384</v>
      </c>
      <c r="E1273" s="1">
        <v>44178</v>
      </c>
    </row>
    <row r="1274" spans="1:5" x14ac:dyDescent="0.25">
      <c r="A1274" t="s">
        <v>14</v>
      </c>
      <c r="B1274" t="s">
        <v>65</v>
      </c>
      <c r="C1274" t="s">
        <v>12</v>
      </c>
      <c r="D1274">
        <v>12380</v>
      </c>
      <c r="E1274" s="1">
        <v>44179</v>
      </c>
    </row>
    <row r="1275" spans="1:5" x14ac:dyDescent="0.25">
      <c r="A1275" t="s">
        <v>14</v>
      </c>
      <c r="B1275" t="s">
        <v>41</v>
      </c>
      <c r="C1275" t="s">
        <v>12</v>
      </c>
      <c r="D1275">
        <v>1338</v>
      </c>
      <c r="E1275" s="1">
        <v>44179</v>
      </c>
    </row>
    <row r="1276" spans="1:5" x14ac:dyDescent="0.25">
      <c r="A1276" t="s">
        <v>14</v>
      </c>
      <c r="B1276" t="s">
        <v>43</v>
      </c>
      <c r="C1276" t="s">
        <v>25</v>
      </c>
      <c r="D1276">
        <v>1824</v>
      </c>
      <c r="E1276" s="1">
        <v>43833</v>
      </c>
    </row>
    <row r="1277" spans="1:5" x14ac:dyDescent="0.25">
      <c r="A1277" t="s">
        <v>14</v>
      </c>
      <c r="B1277" t="s">
        <v>8</v>
      </c>
      <c r="C1277" t="s">
        <v>12</v>
      </c>
      <c r="D1277">
        <v>627</v>
      </c>
      <c r="E1277" s="1">
        <v>44180</v>
      </c>
    </row>
    <row r="1278" spans="1:5" x14ac:dyDescent="0.25">
      <c r="A1278" t="s">
        <v>14</v>
      </c>
      <c r="B1278" t="s">
        <v>23</v>
      </c>
      <c r="C1278" t="s">
        <v>25</v>
      </c>
      <c r="D1278">
        <v>1820</v>
      </c>
      <c r="E1278" s="1">
        <v>43879</v>
      </c>
    </row>
    <row r="1279" spans="1:5" x14ac:dyDescent="0.25">
      <c r="A1279" t="s">
        <v>14</v>
      </c>
      <c r="B1279" t="s">
        <v>36</v>
      </c>
      <c r="C1279" t="s">
        <v>25</v>
      </c>
      <c r="D1279">
        <v>11892</v>
      </c>
      <c r="E1279" s="1">
        <v>44181</v>
      </c>
    </row>
    <row r="1280" spans="1:5" x14ac:dyDescent="0.25">
      <c r="A1280" t="s">
        <v>14</v>
      </c>
      <c r="B1280" t="s">
        <v>52</v>
      </c>
      <c r="C1280" t="s">
        <v>12</v>
      </c>
      <c r="D1280">
        <v>1131</v>
      </c>
      <c r="E1280" s="1">
        <v>44181</v>
      </c>
    </row>
    <row r="1281" spans="1:5" x14ac:dyDescent="0.25">
      <c r="A1281" t="s">
        <v>14</v>
      </c>
      <c r="B1281" t="s">
        <v>22</v>
      </c>
      <c r="C1281" t="s">
        <v>12</v>
      </c>
      <c r="D1281">
        <v>744</v>
      </c>
      <c r="E1281" s="1">
        <v>44172</v>
      </c>
    </row>
    <row r="1282" spans="1:5" x14ac:dyDescent="0.25">
      <c r="A1282" t="s">
        <v>14</v>
      </c>
      <c r="B1282" t="s">
        <v>51</v>
      </c>
      <c r="C1282" t="s">
        <v>12</v>
      </c>
      <c r="D1282">
        <v>1174</v>
      </c>
      <c r="E1282" s="1">
        <v>44181</v>
      </c>
    </row>
    <row r="1283" spans="1:5" hidden="1" x14ac:dyDescent="0.25">
      <c r="A1283" t="s">
        <v>33</v>
      </c>
      <c r="B1283" t="s">
        <v>47</v>
      </c>
      <c r="C1283" t="s">
        <v>25</v>
      </c>
      <c r="D1283">
        <v>12714</v>
      </c>
      <c r="E1283" s="1">
        <v>44181</v>
      </c>
    </row>
    <row r="1284" spans="1:5" x14ac:dyDescent="0.25">
      <c r="A1284" t="s">
        <v>14</v>
      </c>
      <c r="B1284" t="s">
        <v>18</v>
      </c>
      <c r="C1284" t="s">
        <v>12</v>
      </c>
      <c r="D1284">
        <v>706</v>
      </c>
      <c r="E1284" s="1">
        <v>44182</v>
      </c>
    </row>
    <row r="1285" spans="1:5" x14ac:dyDescent="0.25">
      <c r="A1285" t="s">
        <v>14</v>
      </c>
      <c r="B1285" t="s">
        <v>31</v>
      </c>
      <c r="C1285" t="s">
        <v>25</v>
      </c>
      <c r="D1285">
        <v>11879</v>
      </c>
      <c r="E1285" s="1">
        <v>43888</v>
      </c>
    </row>
    <row r="1286" spans="1:5" x14ac:dyDescent="0.25">
      <c r="A1286" t="s">
        <v>14</v>
      </c>
      <c r="B1286" t="s">
        <v>61</v>
      </c>
      <c r="C1286" t="s">
        <v>12</v>
      </c>
      <c r="D1286">
        <v>1623</v>
      </c>
      <c r="E1286" s="1">
        <v>44182</v>
      </c>
    </row>
    <row r="1287" spans="1:5" hidden="1" x14ac:dyDescent="0.25">
      <c r="A1287" t="s">
        <v>33</v>
      </c>
      <c r="B1287" t="s">
        <v>73</v>
      </c>
      <c r="C1287" t="s">
        <v>25</v>
      </c>
      <c r="D1287">
        <v>12031</v>
      </c>
      <c r="E1287" s="1">
        <v>44182</v>
      </c>
    </row>
    <row r="1288" spans="1:5" x14ac:dyDescent="0.25">
      <c r="A1288" t="s">
        <v>14</v>
      </c>
      <c r="B1288" t="s">
        <v>55</v>
      </c>
      <c r="C1288" t="s">
        <v>12</v>
      </c>
      <c r="D1288">
        <v>417</v>
      </c>
      <c r="E1288" s="1">
        <v>44183</v>
      </c>
    </row>
    <row r="1289" spans="1:5" x14ac:dyDescent="0.25">
      <c r="A1289" t="s">
        <v>14</v>
      </c>
      <c r="B1289" t="s">
        <v>31</v>
      </c>
      <c r="C1289" t="s">
        <v>25</v>
      </c>
      <c r="D1289">
        <v>1088</v>
      </c>
      <c r="E1289" s="1">
        <v>43920</v>
      </c>
    </row>
    <row r="1290" spans="1:5" x14ac:dyDescent="0.25">
      <c r="A1290" t="s">
        <v>14</v>
      </c>
      <c r="B1290" t="s">
        <v>60</v>
      </c>
      <c r="C1290" t="s">
        <v>12</v>
      </c>
      <c r="D1290">
        <v>1656</v>
      </c>
      <c r="E1290" s="1">
        <v>44183</v>
      </c>
    </row>
    <row r="1291" spans="1:5" hidden="1" x14ac:dyDescent="0.25">
      <c r="A1291" t="s">
        <v>33</v>
      </c>
      <c r="B1291" t="s">
        <v>43</v>
      </c>
      <c r="C1291" t="s">
        <v>25</v>
      </c>
      <c r="D1291">
        <v>12153</v>
      </c>
      <c r="E1291" s="1">
        <v>44183</v>
      </c>
    </row>
    <row r="1292" spans="1:5" x14ac:dyDescent="0.25">
      <c r="A1292" t="s">
        <v>14</v>
      </c>
      <c r="B1292" t="s">
        <v>56</v>
      </c>
      <c r="C1292" t="s">
        <v>12</v>
      </c>
      <c r="D1292">
        <v>896</v>
      </c>
      <c r="E1292" s="1">
        <v>44184</v>
      </c>
    </row>
    <row r="1293" spans="1:5" x14ac:dyDescent="0.25">
      <c r="A1293" t="s">
        <v>14</v>
      </c>
      <c r="B1293" t="s">
        <v>36</v>
      </c>
      <c r="C1293" t="s">
        <v>25</v>
      </c>
      <c r="D1293">
        <v>1094</v>
      </c>
      <c r="E1293" s="1">
        <v>44184</v>
      </c>
    </row>
    <row r="1294" spans="1:5" x14ac:dyDescent="0.25">
      <c r="A1294" t="s">
        <v>14</v>
      </c>
      <c r="B1294" t="s">
        <v>31</v>
      </c>
      <c r="C1294" t="s">
        <v>12</v>
      </c>
      <c r="D1294">
        <v>10129</v>
      </c>
      <c r="E1294" s="1">
        <v>44184</v>
      </c>
    </row>
    <row r="1295" spans="1:5" x14ac:dyDescent="0.25">
      <c r="A1295" t="s">
        <v>14</v>
      </c>
      <c r="B1295" t="s">
        <v>73</v>
      </c>
      <c r="C1295" t="s">
        <v>25</v>
      </c>
      <c r="D1295">
        <v>11839</v>
      </c>
      <c r="E1295" s="1">
        <v>43991</v>
      </c>
    </row>
    <row r="1296" spans="1:5" x14ac:dyDescent="0.25">
      <c r="A1296" t="s">
        <v>14</v>
      </c>
      <c r="B1296" t="s">
        <v>23</v>
      </c>
      <c r="C1296" t="s">
        <v>25</v>
      </c>
      <c r="D1296">
        <v>1054</v>
      </c>
      <c r="E1296" s="1">
        <v>43914</v>
      </c>
    </row>
    <row r="1297" spans="1:5" x14ac:dyDescent="0.25">
      <c r="A1297" t="s">
        <v>14</v>
      </c>
      <c r="B1297" t="s">
        <v>50</v>
      </c>
      <c r="C1297" t="s">
        <v>12</v>
      </c>
      <c r="D1297">
        <v>963</v>
      </c>
      <c r="E1297" s="1">
        <v>43911</v>
      </c>
    </row>
    <row r="1298" spans="1:5" x14ac:dyDescent="0.25">
      <c r="A1298" t="s">
        <v>14</v>
      </c>
      <c r="B1298" t="s">
        <v>36</v>
      </c>
      <c r="C1298" t="s">
        <v>25</v>
      </c>
      <c r="D1298">
        <v>1563</v>
      </c>
      <c r="E1298" s="1">
        <v>43911</v>
      </c>
    </row>
    <row r="1299" spans="1:5" x14ac:dyDescent="0.25">
      <c r="A1299" t="s">
        <v>14</v>
      </c>
      <c r="B1299" t="s">
        <v>66</v>
      </c>
      <c r="C1299" t="s">
        <v>12</v>
      </c>
      <c r="D1299">
        <v>12741</v>
      </c>
      <c r="E1299" s="1">
        <v>44109</v>
      </c>
    </row>
    <row r="1300" spans="1:5" x14ac:dyDescent="0.25">
      <c r="A1300" t="s">
        <v>14</v>
      </c>
      <c r="B1300" t="s">
        <v>64</v>
      </c>
      <c r="C1300" t="s">
        <v>12</v>
      </c>
      <c r="D1300">
        <v>481</v>
      </c>
      <c r="E1300" s="1">
        <v>43911</v>
      </c>
    </row>
    <row r="1301" spans="1:5" x14ac:dyDescent="0.25">
      <c r="A1301" t="s">
        <v>14</v>
      </c>
      <c r="B1301" t="s">
        <v>58</v>
      </c>
      <c r="C1301" t="s">
        <v>12</v>
      </c>
      <c r="D1301">
        <v>922</v>
      </c>
      <c r="E1301" s="1">
        <v>44191</v>
      </c>
    </row>
    <row r="1302" spans="1:5" x14ac:dyDescent="0.25">
      <c r="A1302" t="s">
        <v>14</v>
      </c>
      <c r="B1302" t="s">
        <v>45</v>
      </c>
      <c r="C1302" t="s">
        <v>12</v>
      </c>
      <c r="D1302">
        <v>957</v>
      </c>
      <c r="E1302" s="1">
        <v>44191</v>
      </c>
    </row>
    <row r="1303" spans="1:5" x14ac:dyDescent="0.25">
      <c r="A1303" t="s">
        <v>14</v>
      </c>
      <c r="B1303" t="s">
        <v>53</v>
      </c>
      <c r="C1303" t="s">
        <v>12</v>
      </c>
      <c r="D1303">
        <v>1148</v>
      </c>
      <c r="E1303" s="1">
        <v>44191</v>
      </c>
    </row>
    <row r="1304" spans="1:5" x14ac:dyDescent="0.25">
      <c r="A1304" t="s">
        <v>14</v>
      </c>
      <c r="B1304" t="s">
        <v>46</v>
      </c>
      <c r="C1304" t="s">
        <v>12</v>
      </c>
      <c r="D1304">
        <v>1274</v>
      </c>
      <c r="E1304" s="1">
        <v>44191</v>
      </c>
    </row>
    <row r="1305" spans="1:5" x14ac:dyDescent="0.25">
      <c r="A1305" t="s">
        <v>14</v>
      </c>
      <c r="B1305" t="s">
        <v>49</v>
      </c>
      <c r="C1305" t="s">
        <v>12</v>
      </c>
      <c r="D1305">
        <v>1703</v>
      </c>
      <c r="E1305" s="1">
        <v>44191</v>
      </c>
    </row>
    <row r="1306" spans="1:5" x14ac:dyDescent="0.25">
      <c r="A1306" t="s">
        <v>14</v>
      </c>
      <c r="B1306" t="s">
        <v>39</v>
      </c>
      <c r="C1306" t="s">
        <v>12</v>
      </c>
      <c r="D1306">
        <v>1719</v>
      </c>
      <c r="E1306" s="1">
        <v>44191</v>
      </c>
    </row>
    <row r="1307" spans="1:5" x14ac:dyDescent="0.25">
      <c r="A1307" t="s">
        <v>14</v>
      </c>
      <c r="B1307" t="s">
        <v>43</v>
      </c>
      <c r="C1307" t="s">
        <v>25</v>
      </c>
      <c r="D1307">
        <v>11886</v>
      </c>
      <c r="E1307" s="1">
        <v>44191</v>
      </c>
    </row>
    <row r="1308" spans="1:5" x14ac:dyDescent="0.25">
      <c r="A1308" t="s">
        <v>14</v>
      </c>
      <c r="B1308" t="s">
        <v>49</v>
      </c>
      <c r="C1308" t="s">
        <v>12</v>
      </c>
      <c r="D1308">
        <v>1702</v>
      </c>
      <c r="E1308" s="1">
        <v>44192</v>
      </c>
    </row>
    <row r="1309" spans="1:5" x14ac:dyDescent="0.25">
      <c r="A1309" t="s">
        <v>14</v>
      </c>
      <c r="B1309" t="s">
        <v>43</v>
      </c>
      <c r="C1309" t="s">
        <v>25</v>
      </c>
      <c r="D1309">
        <v>11476</v>
      </c>
      <c r="E1309" s="1">
        <v>44192</v>
      </c>
    </row>
    <row r="1310" spans="1:5" x14ac:dyDescent="0.25">
      <c r="A1310" t="s">
        <v>14</v>
      </c>
      <c r="B1310" t="s">
        <v>8</v>
      </c>
      <c r="C1310" t="s">
        <v>12</v>
      </c>
      <c r="D1310">
        <v>624</v>
      </c>
      <c r="E1310" s="1">
        <v>44193</v>
      </c>
    </row>
    <row r="1311" spans="1:5" x14ac:dyDescent="0.25">
      <c r="A1311" t="s">
        <v>14</v>
      </c>
      <c r="B1311" t="s">
        <v>44</v>
      </c>
      <c r="C1311" t="s">
        <v>12</v>
      </c>
      <c r="D1311">
        <v>1022</v>
      </c>
      <c r="E1311" s="1">
        <v>44193</v>
      </c>
    </row>
    <row r="1312" spans="1:5" x14ac:dyDescent="0.25">
      <c r="A1312" t="s">
        <v>14</v>
      </c>
      <c r="B1312" t="s">
        <v>36</v>
      </c>
      <c r="C1312" t="s">
        <v>25</v>
      </c>
      <c r="D1312">
        <v>11656</v>
      </c>
      <c r="E1312" s="1">
        <v>44193</v>
      </c>
    </row>
    <row r="1313" spans="1:5" x14ac:dyDescent="0.25">
      <c r="A1313" t="s">
        <v>14</v>
      </c>
      <c r="B1313" t="s">
        <v>59</v>
      </c>
      <c r="C1313" t="s">
        <v>12</v>
      </c>
      <c r="D1313">
        <v>732</v>
      </c>
      <c r="E1313" s="1">
        <v>44194</v>
      </c>
    </row>
    <row r="1314" spans="1:5" x14ac:dyDescent="0.25">
      <c r="A1314" t="s">
        <v>14</v>
      </c>
      <c r="B1314" t="s">
        <v>50</v>
      </c>
      <c r="C1314" t="s">
        <v>12</v>
      </c>
      <c r="D1314">
        <v>968</v>
      </c>
      <c r="E1314" s="1">
        <v>44194</v>
      </c>
    </row>
    <row r="1315" spans="1:5" x14ac:dyDescent="0.25">
      <c r="A1315" t="s">
        <v>14</v>
      </c>
      <c r="B1315" t="s">
        <v>23</v>
      </c>
      <c r="C1315" t="s">
        <v>25</v>
      </c>
      <c r="D1315">
        <v>11866</v>
      </c>
      <c r="E1315" s="1">
        <v>44194</v>
      </c>
    </row>
    <row r="1316" spans="1:5" x14ac:dyDescent="0.25">
      <c r="A1316" t="s">
        <v>14</v>
      </c>
      <c r="B1316" t="s">
        <v>56</v>
      </c>
      <c r="C1316" t="s">
        <v>12</v>
      </c>
      <c r="D1316">
        <v>891</v>
      </c>
      <c r="E1316" s="1">
        <v>44195</v>
      </c>
    </row>
    <row r="1317" spans="1:5" x14ac:dyDescent="0.25">
      <c r="A1317" t="s">
        <v>14</v>
      </c>
      <c r="B1317" t="s">
        <v>36</v>
      </c>
      <c r="C1317" t="s">
        <v>25</v>
      </c>
      <c r="D1317">
        <v>11478</v>
      </c>
      <c r="E1317" s="1">
        <v>44195</v>
      </c>
    </row>
    <row r="1318" spans="1:5" x14ac:dyDescent="0.25">
      <c r="A1318" t="s">
        <v>14</v>
      </c>
      <c r="B1318" t="s">
        <v>57</v>
      </c>
      <c r="C1318" t="s">
        <v>12</v>
      </c>
      <c r="D1318">
        <v>1596</v>
      </c>
      <c r="E1318" s="1">
        <v>44195</v>
      </c>
    </row>
    <row r="1319" spans="1:5" x14ac:dyDescent="0.25">
      <c r="A1319" t="s">
        <v>14</v>
      </c>
      <c r="B1319" t="s">
        <v>36</v>
      </c>
      <c r="C1319" t="s">
        <v>25</v>
      </c>
      <c r="D1319">
        <v>11479</v>
      </c>
      <c r="E1319" s="1">
        <v>44196</v>
      </c>
    </row>
    <row r="1320" spans="1:5" x14ac:dyDescent="0.25">
      <c r="A1320" t="s">
        <v>14</v>
      </c>
      <c r="B1320" t="s">
        <v>60</v>
      </c>
      <c r="C1320" t="s">
        <v>12</v>
      </c>
      <c r="D1320">
        <v>1655</v>
      </c>
      <c r="E1320" s="1">
        <v>44196</v>
      </c>
    </row>
    <row r="1321" spans="1:5" x14ac:dyDescent="0.25">
      <c r="A1321" t="s">
        <v>14</v>
      </c>
      <c r="B1321" t="s">
        <v>48</v>
      </c>
      <c r="C1321" t="s">
        <v>12</v>
      </c>
      <c r="D1321">
        <v>1682</v>
      </c>
      <c r="E1321" s="1">
        <v>44196</v>
      </c>
    </row>
    <row r="1322" spans="1:5" x14ac:dyDescent="0.25">
      <c r="A1322" t="s">
        <v>14</v>
      </c>
      <c r="B1322" t="s">
        <v>73</v>
      </c>
      <c r="C1322" t="s">
        <v>25</v>
      </c>
      <c r="D1322">
        <v>14270</v>
      </c>
      <c r="E1322" s="1">
        <v>43972</v>
      </c>
    </row>
    <row r="1323" spans="1:5" hidden="1" x14ac:dyDescent="0.25">
      <c r="A1323" t="s">
        <v>33</v>
      </c>
      <c r="B1323" t="s">
        <v>73</v>
      </c>
      <c r="C1323" t="s">
        <v>25</v>
      </c>
      <c r="D1323">
        <v>16052</v>
      </c>
      <c r="E1323" s="1">
        <v>44100</v>
      </c>
    </row>
    <row r="1324" spans="1:5" hidden="1" x14ac:dyDescent="0.25">
      <c r="A1324" t="s">
        <v>33</v>
      </c>
      <c r="B1324" t="s">
        <v>47</v>
      </c>
      <c r="C1324" t="s">
        <v>25</v>
      </c>
      <c r="D1324">
        <v>9991</v>
      </c>
      <c r="E1324" s="1">
        <v>43936</v>
      </c>
    </row>
    <row r="1325" spans="1:5" hidden="1" x14ac:dyDescent="0.25">
      <c r="A1325" t="s">
        <v>33</v>
      </c>
      <c r="B1325" t="s">
        <v>31</v>
      </c>
      <c r="C1325" t="s">
        <v>25</v>
      </c>
      <c r="D1325">
        <v>9992</v>
      </c>
      <c r="E1325" s="1">
        <v>43937</v>
      </c>
    </row>
    <row r="1326" spans="1:5" hidden="1" x14ac:dyDescent="0.25">
      <c r="A1326" t="s">
        <v>33</v>
      </c>
      <c r="B1326" t="s">
        <v>43</v>
      </c>
      <c r="C1326" t="s">
        <v>25</v>
      </c>
      <c r="D1326">
        <v>9993</v>
      </c>
      <c r="E1326" s="1">
        <v>43899</v>
      </c>
    </row>
    <row r="1327" spans="1:5" hidden="1" x14ac:dyDescent="0.25">
      <c r="A1327" t="s">
        <v>21</v>
      </c>
      <c r="B1327" t="s">
        <v>88</v>
      </c>
      <c r="C1327" t="s">
        <v>25</v>
      </c>
      <c r="D1327">
        <v>99913</v>
      </c>
      <c r="E1327" s="1">
        <v>43995</v>
      </c>
    </row>
    <row r="1328" spans="1:5" hidden="1" x14ac:dyDescent="0.25">
      <c r="A1328" t="s">
        <v>21</v>
      </c>
      <c r="B1328" t="s">
        <v>84</v>
      </c>
      <c r="C1328" t="s">
        <v>12</v>
      </c>
      <c r="D1328">
        <v>99914</v>
      </c>
      <c r="E1328" s="1">
        <v>44002</v>
      </c>
    </row>
    <row r="1329" spans="1:5" hidden="1" x14ac:dyDescent="0.25">
      <c r="A1329" t="s">
        <v>21</v>
      </c>
      <c r="B1329" t="s">
        <v>90</v>
      </c>
      <c r="C1329" t="s">
        <v>25</v>
      </c>
      <c r="D1329">
        <v>99915</v>
      </c>
      <c r="E1329" s="1">
        <v>44009</v>
      </c>
    </row>
    <row r="1330" spans="1:5" hidden="1" x14ac:dyDescent="0.25">
      <c r="A1330" t="s">
        <v>21</v>
      </c>
      <c r="B1330" t="s">
        <v>73</v>
      </c>
      <c r="C1330" t="s">
        <v>25</v>
      </c>
      <c r="D1330">
        <v>99916</v>
      </c>
      <c r="E1330" s="1">
        <v>44016</v>
      </c>
    </row>
    <row r="1331" spans="1:5" hidden="1" x14ac:dyDescent="0.25">
      <c r="A1331" t="s">
        <v>21</v>
      </c>
      <c r="B1331" t="s">
        <v>92</v>
      </c>
      <c r="C1331" t="s">
        <v>12</v>
      </c>
      <c r="D1331">
        <v>99918</v>
      </c>
      <c r="E1331" s="1">
        <v>44030</v>
      </c>
    </row>
    <row r="1332" spans="1:5" hidden="1" x14ac:dyDescent="0.25">
      <c r="A1332" t="s">
        <v>21</v>
      </c>
      <c r="B1332" t="s">
        <v>88</v>
      </c>
      <c r="C1332" t="s">
        <v>25</v>
      </c>
      <c r="D1332">
        <v>99919</v>
      </c>
      <c r="E1332" s="1">
        <v>44037</v>
      </c>
    </row>
    <row r="1333" spans="1:5" hidden="1" x14ac:dyDescent="0.25">
      <c r="A1333" t="s">
        <v>21</v>
      </c>
      <c r="B1333" t="s">
        <v>73</v>
      </c>
      <c r="C1333" t="s">
        <v>25</v>
      </c>
      <c r="D1333">
        <v>99920</v>
      </c>
      <c r="E1333" s="1">
        <v>44044</v>
      </c>
    </row>
    <row r="1334" spans="1:5" hidden="1" x14ac:dyDescent="0.25">
      <c r="A1334" t="s">
        <v>21</v>
      </c>
      <c r="B1334" t="s">
        <v>73</v>
      </c>
      <c r="C1334" t="s">
        <v>25</v>
      </c>
      <c r="D1334">
        <v>99921</v>
      </c>
      <c r="E1334" s="1">
        <v>44051</v>
      </c>
    </row>
    <row r="1335" spans="1:5" hidden="1" x14ac:dyDescent="0.25">
      <c r="A1335" t="s">
        <v>21</v>
      </c>
      <c r="B1335" t="s">
        <v>84</v>
      </c>
      <c r="C1335" t="s">
        <v>12</v>
      </c>
      <c r="D1335">
        <v>99922</v>
      </c>
      <c r="E1335" s="1">
        <v>44058</v>
      </c>
    </row>
    <row r="1336" spans="1:5" hidden="1" x14ac:dyDescent="0.25">
      <c r="A1336" t="s">
        <v>21</v>
      </c>
      <c r="B1336" t="s">
        <v>73</v>
      </c>
      <c r="C1336" t="s">
        <v>25</v>
      </c>
      <c r="D1336">
        <v>99926</v>
      </c>
      <c r="E1336" s="1">
        <v>44086</v>
      </c>
    </row>
    <row r="1337" spans="1:5" hidden="1" x14ac:dyDescent="0.25">
      <c r="A1337" t="s">
        <v>21</v>
      </c>
      <c r="B1337" t="s">
        <v>73</v>
      </c>
      <c r="C1337" t="s">
        <v>25</v>
      </c>
      <c r="D1337">
        <v>99927</v>
      </c>
      <c r="E1337" s="1">
        <v>44093</v>
      </c>
    </row>
    <row r="1338" spans="1:5" hidden="1" x14ac:dyDescent="0.25">
      <c r="A1338" t="s">
        <v>21</v>
      </c>
      <c r="B1338" t="s">
        <v>88</v>
      </c>
      <c r="C1338" t="s">
        <v>25</v>
      </c>
      <c r="D1338">
        <v>99928</v>
      </c>
      <c r="E1338" s="1">
        <v>44100</v>
      </c>
    </row>
    <row r="1339" spans="1:5" hidden="1" x14ac:dyDescent="0.25">
      <c r="A1339" t="s">
        <v>21</v>
      </c>
      <c r="B1339" t="s">
        <v>73</v>
      </c>
      <c r="C1339" t="s">
        <v>25</v>
      </c>
      <c r="D1339">
        <v>99929</v>
      </c>
      <c r="E1339" s="1">
        <v>44015</v>
      </c>
    </row>
    <row r="1340" spans="1:5" hidden="1" x14ac:dyDescent="0.25">
      <c r="A1340" t="s">
        <v>21</v>
      </c>
      <c r="B1340" t="s">
        <v>73</v>
      </c>
      <c r="C1340" t="s">
        <v>25</v>
      </c>
      <c r="D1340">
        <v>99931</v>
      </c>
      <c r="E1340" s="1">
        <v>44050</v>
      </c>
    </row>
    <row r="1341" spans="1:5" hidden="1" x14ac:dyDescent="0.25">
      <c r="A1341" t="s">
        <v>21</v>
      </c>
      <c r="B1341" t="s">
        <v>73</v>
      </c>
      <c r="C1341" t="s">
        <v>25</v>
      </c>
      <c r="D1341">
        <v>99932</v>
      </c>
      <c r="E1341" s="1">
        <v>44057</v>
      </c>
    </row>
    <row r="1342" spans="1:5" hidden="1" x14ac:dyDescent="0.25">
      <c r="A1342" t="s">
        <v>21</v>
      </c>
      <c r="B1342" t="s">
        <v>22</v>
      </c>
      <c r="C1342" t="s">
        <v>12</v>
      </c>
      <c r="D1342">
        <v>99941</v>
      </c>
      <c r="E1342" s="1">
        <v>43831</v>
      </c>
    </row>
    <row r="1343" spans="1:5" hidden="1" x14ac:dyDescent="0.25">
      <c r="A1343" t="s">
        <v>33</v>
      </c>
      <c r="B1343" t="s">
        <v>31</v>
      </c>
      <c r="C1343" t="s">
        <v>25</v>
      </c>
      <c r="D1343">
        <v>99951</v>
      </c>
      <c r="E1343" s="1">
        <v>44082</v>
      </c>
    </row>
    <row r="1344" spans="1:5" hidden="1" x14ac:dyDescent="0.25">
      <c r="A1344" t="s">
        <v>33</v>
      </c>
      <c r="B1344" t="s">
        <v>43</v>
      </c>
      <c r="C1344" t="s">
        <v>25</v>
      </c>
      <c r="D1344">
        <v>99952</v>
      </c>
      <c r="E1344" s="1">
        <v>44088</v>
      </c>
    </row>
    <row r="1345" spans="1:5" hidden="1" x14ac:dyDescent="0.25">
      <c r="A1345" t="s">
        <v>33</v>
      </c>
      <c r="B1345" t="s">
        <v>43</v>
      </c>
      <c r="C1345" t="s">
        <v>25</v>
      </c>
      <c r="D1345">
        <v>99953</v>
      </c>
      <c r="E1345" s="1">
        <v>44095</v>
      </c>
    </row>
    <row r="1346" spans="1:5" hidden="1" x14ac:dyDescent="0.25">
      <c r="A1346" t="s">
        <v>33</v>
      </c>
      <c r="B1346" t="s">
        <v>31</v>
      </c>
      <c r="C1346" t="s">
        <v>25</v>
      </c>
      <c r="D1346">
        <v>99954</v>
      </c>
      <c r="E1346" s="1">
        <v>44102</v>
      </c>
    </row>
    <row r="1347" spans="1:5" hidden="1" x14ac:dyDescent="0.25">
      <c r="A1347" t="s">
        <v>33</v>
      </c>
      <c r="B1347" t="s">
        <v>43</v>
      </c>
      <c r="C1347" t="s">
        <v>25</v>
      </c>
      <c r="D1347">
        <v>99955</v>
      </c>
      <c r="E1347" s="1">
        <v>44109</v>
      </c>
    </row>
    <row r="1348" spans="1:5" hidden="1" x14ac:dyDescent="0.25">
      <c r="A1348" t="s">
        <v>33</v>
      </c>
      <c r="B1348" t="s">
        <v>43</v>
      </c>
      <c r="C1348" t="s">
        <v>25</v>
      </c>
      <c r="D1348">
        <v>99956</v>
      </c>
      <c r="E1348" s="1">
        <v>44116</v>
      </c>
    </row>
    <row r="1349" spans="1:5" hidden="1" x14ac:dyDescent="0.25">
      <c r="A1349" t="s">
        <v>33</v>
      </c>
      <c r="B1349" t="s">
        <v>43</v>
      </c>
      <c r="C1349" t="s">
        <v>25</v>
      </c>
      <c r="D1349">
        <v>99957</v>
      </c>
      <c r="E1349" s="1">
        <v>44123</v>
      </c>
    </row>
    <row r="1350" spans="1:5" hidden="1" x14ac:dyDescent="0.25">
      <c r="A1350" t="s">
        <v>33</v>
      </c>
      <c r="B1350" t="s">
        <v>31</v>
      </c>
      <c r="C1350" t="s">
        <v>25</v>
      </c>
      <c r="D1350">
        <v>99958</v>
      </c>
      <c r="E1350" s="1">
        <v>44130</v>
      </c>
    </row>
    <row r="1351" spans="1:5" hidden="1" x14ac:dyDescent="0.25">
      <c r="A1351" t="s">
        <v>33</v>
      </c>
      <c r="B1351" t="s">
        <v>47</v>
      </c>
      <c r="C1351" t="s">
        <v>25</v>
      </c>
      <c r="D1351">
        <v>99961</v>
      </c>
      <c r="E1351" s="1">
        <v>43834</v>
      </c>
    </row>
    <row r="1352" spans="1:5" hidden="1" x14ac:dyDescent="0.25">
      <c r="A1352" t="s">
        <v>33</v>
      </c>
      <c r="B1352" t="s">
        <v>73</v>
      </c>
      <c r="C1352" t="s">
        <v>25</v>
      </c>
      <c r="D1352">
        <v>99962</v>
      </c>
      <c r="E1352" s="1">
        <v>43841</v>
      </c>
    </row>
    <row r="1353" spans="1:5" hidden="1" x14ac:dyDescent="0.25">
      <c r="A1353" t="s">
        <v>33</v>
      </c>
      <c r="B1353" t="s">
        <v>73</v>
      </c>
      <c r="C1353" t="s">
        <v>25</v>
      </c>
      <c r="D1353">
        <v>99963</v>
      </c>
      <c r="E1353" s="1">
        <v>43848</v>
      </c>
    </row>
    <row r="1354" spans="1:5" hidden="1" x14ac:dyDescent="0.25">
      <c r="A1354" t="s">
        <v>33</v>
      </c>
      <c r="B1354" t="s">
        <v>47</v>
      </c>
      <c r="C1354" t="s">
        <v>25</v>
      </c>
      <c r="D1354">
        <v>99964</v>
      </c>
      <c r="E1354" s="1">
        <v>43855</v>
      </c>
    </row>
    <row r="1355" spans="1:5" hidden="1" x14ac:dyDescent="0.25">
      <c r="A1355" t="s">
        <v>33</v>
      </c>
      <c r="B1355" t="s">
        <v>47</v>
      </c>
      <c r="C1355" t="s">
        <v>25</v>
      </c>
      <c r="D1355">
        <v>99965</v>
      </c>
      <c r="E1355" s="1">
        <v>43862</v>
      </c>
    </row>
    <row r="1356" spans="1:5" hidden="1" x14ac:dyDescent="0.25">
      <c r="A1356" t="s">
        <v>33</v>
      </c>
      <c r="B1356" t="s">
        <v>31</v>
      </c>
      <c r="C1356" t="s">
        <v>25</v>
      </c>
      <c r="D1356">
        <v>99966</v>
      </c>
      <c r="E1356" s="1">
        <v>43876</v>
      </c>
    </row>
    <row r="1357" spans="1:5" hidden="1" x14ac:dyDescent="0.25">
      <c r="A1357" t="s">
        <v>33</v>
      </c>
      <c r="B1357" t="s">
        <v>73</v>
      </c>
      <c r="C1357" t="s">
        <v>25</v>
      </c>
      <c r="D1357">
        <v>99967</v>
      </c>
      <c r="E1357" s="1">
        <v>43883</v>
      </c>
    </row>
    <row r="1358" spans="1:5" hidden="1" x14ac:dyDescent="0.25">
      <c r="A1358" t="s">
        <v>33</v>
      </c>
      <c r="B1358" t="s">
        <v>23</v>
      </c>
      <c r="C1358" t="s">
        <v>25</v>
      </c>
      <c r="D1358">
        <v>99968</v>
      </c>
      <c r="E1358" s="1">
        <v>43890</v>
      </c>
    </row>
    <row r="1359" spans="1:5" hidden="1" x14ac:dyDescent="0.25">
      <c r="A1359" t="s">
        <v>33</v>
      </c>
      <c r="B1359" t="s">
        <v>73</v>
      </c>
      <c r="C1359" t="s">
        <v>25</v>
      </c>
      <c r="D1359">
        <v>99969</v>
      </c>
      <c r="E1359" s="1">
        <v>43897</v>
      </c>
    </row>
    <row r="1360" spans="1:5" hidden="1" x14ac:dyDescent="0.25">
      <c r="A1360" t="s">
        <v>33</v>
      </c>
      <c r="B1360" t="s">
        <v>43</v>
      </c>
      <c r="C1360" t="s">
        <v>25</v>
      </c>
      <c r="D1360">
        <v>99970</v>
      </c>
      <c r="E1360" s="1">
        <v>43932</v>
      </c>
    </row>
    <row r="1361" spans="1:5" hidden="1" x14ac:dyDescent="0.25">
      <c r="A1361" t="s">
        <v>33</v>
      </c>
      <c r="B1361" t="s">
        <v>23</v>
      </c>
      <c r="C1361" t="s">
        <v>25</v>
      </c>
      <c r="D1361">
        <v>99971</v>
      </c>
      <c r="E1361" s="1">
        <v>43911</v>
      </c>
    </row>
    <row r="1362" spans="1:5" hidden="1" x14ac:dyDescent="0.25">
      <c r="A1362" t="s">
        <v>21</v>
      </c>
      <c r="B1362" t="s">
        <v>20</v>
      </c>
      <c r="C1362" t="s">
        <v>12</v>
      </c>
      <c r="D1362">
        <v>99982</v>
      </c>
      <c r="E1362" s="1">
        <v>43831</v>
      </c>
    </row>
    <row r="1363" spans="1:5" hidden="1" x14ac:dyDescent="0.25">
      <c r="A1363" t="s">
        <v>21</v>
      </c>
      <c r="B1363" t="s">
        <v>65</v>
      </c>
      <c r="C1363" t="s">
        <v>12</v>
      </c>
      <c r="D1363">
        <v>99930</v>
      </c>
      <c r="E1363" s="1">
        <v>44022</v>
      </c>
    </row>
    <row r="1364" spans="1:5" hidden="1" x14ac:dyDescent="0.25">
      <c r="A1364" t="s">
        <v>21</v>
      </c>
      <c r="B1364" t="s">
        <v>49</v>
      </c>
      <c r="C1364" t="s">
        <v>25</v>
      </c>
      <c r="D1364">
        <v>99988</v>
      </c>
      <c r="E1364" s="1">
        <v>43963</v>
      </c>
    </row>
    <row r="1365" spans="1:5" x14ac:dyDescent="0.25">
      <c r="A1365" t="s">
        <v>14</v>
      </c>
      <c r="B1365" t="s">
        <v>47</v>
      </c>
      <c r="C1365" t="s">
        <v>25</v>
      </c>
      <c r="D1365">
        <v>778</v>
      </c>
      <c r="E1365" s="1">
        <v>43850</v>
      </c>
    </row>
    <row r="1366" spans="1:5" hidden="1" x14ac:dyDescent="0.25">
      <c r="A1366" t="s">
        <v>21</v>
      </c>
      <c r="B1366" t="s">
        <v>63</v>
      </c>
      <c r="C1366" t="s">
        <v>12</v>
      </c>
      <c r="D1366">
        <v>1470</v>
      </c>
      <c r="E1366" s="1">
        <v>43885</v>
      </c>
    </row>
    <row r="1367" spans="1:5" x14ac:dyDescent="0.25">
      <c r="A1367" t="s">
        <v>14</v>
      </c>
      <c r="B1367" t="s">
        <v>70</v>
      </c>
      <c r="C1367" t="s">
        <v>25</v>
      </c>
      <c r="D1367">
        <v>1740</v>
      </c>
      <c r="E1367" s="1">
        <v>43948</v>
      </c>
    </row>
    <row r="1368" spans="1:5" x14ac:dyDescent="0.25">
      <c r="A1368" t="s">
        <v>14</v>
      </c>
      <c r="B1368" t="s">
        <v>23</v>
      </c>
      <c r="C1368" t="s">
        <v>25</v>
      </c>
      <c r="D1368">
        <v>1516</v>
      </c>
      <c r="E1368" s="1">
        <v>43948</v>
      </c>
    </row>
    <row r="1369" spans="1:5" hidden="1" x14ac:dyDescent="0.25">
      <c r="A1369" t="s">
        <v>21</v>
      </c>
      <c r="B1369" t="s">
        <v>74</v>
      </c>
      <c r="C1369" t="s">
        <v>25</v>
      </c>
      <c r="D1369">
        <v>11144</v>
      </c>
      <c r="E1369" s="1">
        <v>43948</v>
      </c>
    </row>
    <row r="1370" spans="1:5" x14ac:dyDescent="0.25">
      <c r="A1370" t="s">
        <v>14</v>
      </c>
      <c r="B1370" t="s">
        <v>36</v>
      </c>
      <c r="C1370" t="s">
        <v>25</v>
      </c>
      <c r="D1370">
        <v>794</v>
      </c>
      <c r="E1370" s="1">
        <v>43948</v>
      </c>
    </row>
    <row r="1371" spans="1:5" x14ac:dyDescent="0.25">
      <c r="A1371" t="s">
        <v>14</v>
      </c>
      <c r="B1371" t="s">
        <v>28</v>
      </c>
      <c r="C1371" t="s">
        <v>25</v>
      </c>
      <c r="D1371">
        <v>478</v>
      </c>
      <c r="E1371" s="1">
        <v>43948</v>
      </c>
    </row>
    <row r="1372" spans="1:5" x14ac:dyDescent="0.25">
      <c r="A1372" t="s">
        <v>14</v>
      </c>
      <c r="B1372" t="s">
        <v>66</v>
      </c>
      <c r="C1372" t="s">
        <v>12</v>
      </c>
      <c r="D1372">
        <v>1576</v>
      </c>
      <c r="E1372" s="1">
        <v>43981</v>
      </c>
    </row>
    <row r="1373" spans="1:5" x14ac:dyDescent="0.25">
      <c r="A1373" t="s">
        <v>14</v>
      </c>
      <c r="B1373" t="s">
        <v>82</v>
      </c>
      <c r="C1373" t="s">
        <v>25</v>
      </c>
      <c r="D1373">
        <v>543</v>
      </c>
      <c r="E1373" s="1">
        <v>43984</v>
      </c>
    </row>
    <row r="1374" spans="1:5" x14ac:dyDescent="0.25">
      <c r="A1374" t="s">
        <v>14</v>
      </c>
      <c r="B1374" t="s">
        <v>70</v>
      </c>
      <c r="C1374" t="s">
        <v>25</v>
      </c>
      <c r="D1374">
        <v>1733</v>
      </c>
      <c r="E1374" s="1">
        <v>43983</v>
      </c>
    </row>
    <row r="1375" spans="1:5" hidden="1" x14ac:dyDescent="0.25">
      <c r="A1375" t="s">
        <v>21</v>
      </c>
      <c r="B1375" t="s">
        <v>81</v>
      </c>
      <c r="C1375" t="s">
        <v>25</v>
      </c>
      <c r="D1375">
        <v>13379</v>
      </c>
      <c r="E1375" s="1">
        <v>43983</v>
      </c>
    </row>
    <row r="1376" spans="1:5" x14ac:dyDescent="0.25">
      <c r="A1376" t="s">
        <v>14</v>
      </c>
      <c r="B1376" t="s">
        <v>43</v>
      </c>
      <c r="C1376" t="s">
        <v>25</v>
      </c>
      <c r="D1376">
        <v>1549</v>
      </c>
      <c r="E1376" s="1">
        <v>43983</v>
      </c>
    </row>
    <row r="1377" spans="1:5" x14ac:dyDescent="0.25">
      <c r="A1377" t="s">
        <v>14</v>
      </c>
      <c r="B1377" t="s">
        <v>23</v>
      </c>
      <c r="C1377" t="s">
        <v>12</v>
      </c>
      <c r="D1377">
        <v>911</v>
      </c>
      <c r="E1377" s="1">
        <v>43983</v>
      </c>
    </row>
    <row r="1378" spans="1:5" x14ac:dyDescent="0.25">
      <c r="A1378" t="s">
        <v>14</v>
      </c>
      <c r="B1378" t="s">
        <v>64</v>
      </c>
      <c r="C1378" t="s">
        <v>12</v>
      </c>
      <c r="D1378">
        <v>480</v>
      </c>
      <c r="E1378" s="1">
        <v>43984</v>
      </c>
    </row>
    <row r="1379" spans="1:5" x14ac:dyDescent="0.25">
      <c r="A1379" t="s">
        <v>14</v>
      </c>
      <c r="B1379" t="s">
        <v>36</v>
      </c>
      <c r="C1379" t="s">
        <v>25</v>
      </c>
      <c r="D1379">
        <v>1023</v>
      </c>
      <c r="E1379" s="1">
        <v>43984</v>
      </c>
    </row>
    <row r="1380" spans="1:5" x14ac:dyDescent="0.25">
      <c r="A1380" t="s">
        <v>14</v>
      </c>
      <c r="B1380" t="s">
        <v>31</v>
      </c>
      <c r="C1380" t="s">
        <v>25</v>
      </c>
      <c r="D1380">
        <v>12750</v>
      </c>
      <c r="E1380" s="1">
        <v>43984</v>
      </c>
    </row>
    <row r="1381" spans="1:5" x14ac:dyDescent="0.25">
      <c r="A1381" t="s">
        <v>14</v>
      </c>
      <c r="B1381" t="s">
        <v>38</v>
      </c>
      <c r="C1381" t="s">
        <v>25</v>
      </c>
      <c r="D1381">
        <v>1428</v>
      </c>
      <c r="E1381" s="1">
        <v>44064</v>
      </c>
    </row>
    <row r="1382" spans="1:5" x14ac:dyDescent="0.25">
      <c r="A1382" t="s">
        <v>14</v>
      </c>
      <c r="B1382" t="s">
        <v>87</v>
      </c>
      <c r="C1382" t="s">
        <v>25</v>
      </c>
      <c r="D1382">
        <v>1404</v>
      </c>
      <c r="E1382" s="1">
        <v>44064</v>
      </c>
    </row>
    <row r="1383" spans="1:5" x14ac:dyDescent="0.25">
      <c r="A1383" t="s">
        <v>14</v>
      </c>
      <c r="B1383" t="s">
        <v>74</v>
      </c>
      <c r="C1383" t="s">
        <v>25</v>
      </c>
      <c r="D1383">
        <v>1607</v>
      </c>
      <c r="E1383" s="1">
        <v>44071</v>
      </c>
    </row>
    <row r="1384" spans="1:5" x14ac:dyDescent="0.25">
      <c r="A1384" t="s">
        <v>14</v>
      </c>
      <c r="B1384" t="s">
        <v>43</v>
      </c>
      <c r="C1384" t="s">
        <v>25</v>
      </c>
      <c r="D1384">
        <v>1842</v>
      </c>
      <c r="E1384" s="1">
        <v>44064</v>
      </c>
    </row>
    <row r="1385" spans="1:5" x14ac:dyDescent="0.25">
      <c r="A1385" t="s">
        <v>14</v>
      </c>
      <c r="B1385" t="s">
        <v>31</v>
      </c>
      <c r="C1385" t="s">
        <v>25</v>
      </c>
      <c r="D1385">
        <v>10401</v>
      </c>
      <c r="E1385" s="1">
        <v>44064</v>
      </c>
    </row>
    <row r="1386" spans="1:5" hidden="1" x14ac:dyDescent="0.25">
      <c r="A1386" t="s">
        <v>21</v>
      </c>
      <c r="B1386" t="s">
        <v>22</v>
      </c>
      <c r="C1386" t="s">
        <v>25</v>
      </c>
      <c r="D1386">
        <v>13378</v>
      </c>
      <c r="E1386" s="1">
        <v>44064</v>
      </c>
    </row>
    <row r="1387" spans="1:5" x14ac:dyDescent="0.25">
      <c r="A1387" t="s">
        <v>14</v>
      </c>
      <c r="B1387" t="s">
        <v>36</v>
      </c>
      <c r="C1387" t="s">
        <v>25</v>
      </c>
      <c r="D1387">
        <v>1812</v>
      </c>
      <c r="E1387" s="1">
        <v>44065</v>
      </c>
    </row>
    <row r="1388" spans="1:5" hidden="1" x14ac:dyDescent="0.25">
      <c r="A1388" t="s">
        <v>21</v>
      </c>
      <c r="B1388" t="s">
        <v>43</v>
      </c>
      <c r="C1388" t="s">
        <v>25</v>
      </c>
      <c r="D1388">
        <v>99923</v>
      </c>
      <c r="E1388" s="1">
        <v>44065</v>
      </c>
    </row>
    <row r="1389" spans="1:5" x14ac:dyDescent="0.25">
      <c r="A1389" t="s">
        <v>14</v>
      </c>
      <c r="B1389" t="s">
        <v>88</v>
      </c>
      <c r="C1389" t="s">
        <v>25</v>
      </c>
      <c r="D1389">
        <v>11578</v>
      </c>
      <c r="E1389" s="1">
        <v>44065</v>
      </c>
    </row>
    <row r="1390" spans="1:5" x14ac:dyDescent="0.25">
      <c r="A1390" t="s">
        <v>14</v>
      </c>
      <c r="B1390" t="s">
        <v>75</v>
      </c>
      <c r="C1390" t="s">
        <v>12</v>
      </c>
      <c r="D1390">
        <v>1262</v>
      </c>
      <c r="E1390" s="1">
        <v>44065</v>
      </c>
    </row>
    <row r="1391" spans="1:5" x14ac:dyDescent="0.25">
      <c r="A1391" t="s">
        <v>14</v>
      </c>
      <c r="B1391" t="s">
        <v>73</v>
      </c>
      <c r="C1391" t="s">
        <v>25</v>
      </c>
      <c r="D1391">
        <v>11657</v>
      </c>
      <c r="E1391" s="1">
        <v>44065</v>
      </c>
    </row>
    <row r="1392" spans="1:5" x14ac:dyDescent="0.25">
      <c r="A1392" t="s">
        <v>14</v>
      </c>
      <c r="B1392" t="s">
        <v>82</v>
      </c>
      <c r="C1392" t="s">
        <v>25</v>
      </c>
      <c r="D1392">
        <v>1757</v>
      </c>
      <c r="E1392" s="1">
        <v>44066</v>
      </c>
    </row>
    <row r="1393" spans="1:5" x14ac:dyDescent="0.25">
      <c r="A1393" t="s">
        <v>14</v>
      </c>
      <c r="B1393" t="s">
        <v>91</v>
      </c>
      <c r="C1393" t="s">
        <v>12</v>
      </c>
      <c r="D1393">
        <v>1832</v>
      </c>
      <c r="E1393" s="1">
        <v>44066</v>
      </c>
    </row>
    <row r="1394" spans="1:5" hidden="1" x14ac:dyDescent="0.25">
      <c r="A1394" t="s">
        <v>21</v>
      </c>
      <c r="B1394" t="s">
        <v>78</v>
      </c>
      <c r="C1394" t="s">
        <v>25</v>
      </c>
      <c r="D1394">
        <v>11599</v>
      </c>
      <c r="E1394" s="1">
        <v>44067</v>
      </c>
    </row>
    <row r="1395" spans="1:5" x14ac:dyDescent="0.25">
      <c r="A1395" t="s">
        <v>14</v>
      </c>
      <c r="B1395" t="s">
        <v>54</v>
      </c>
      <c r="C1395" t="s">
        <v>25</v>
      </c>
      <c r="D1395">
        <v>676</v>
      </c>
      <c r="E1395" s="1">
        <v>44067</v>
      </c>
    </row>
    <row r="1396" spans="1:5" x14ac:dyDescent="0.25">
      <c r="A1396" t="s">
        <v>14</v>
      </c>
      <c r="B1396" t="s">
        <v>82</v>
      </c>
      <c r="C1396" t="s">
        <v>25</v>
      </c>
      <c r="D1396">
        <v>1721</v>
      </c>
      <c r="E1396" s="1">
        <v>44067</v>
      </c>
    </row>
    <row r="1397" spans="1:5" hidden="1" x14ac:dyDescent="0.25">
      <c r="A1397" t="s">
        <v>21</v>
      </c>
      <c r="B1397" t="s">
        <v>73</v>
      </c>
      <c r="C1397" t="s">
        <v>25</v>
      </c>
      <c r="D1397">
        <v>16064</v>
      </c>
      <c r="E1397" s="1">
        <v>43950</v>
      </c>
    </row>
    <row r="1398" spans="1:5" x14ac:dyDescent="0.25">
      <c r="A1398" t="s">
        <v>14</v>
      </c>
      <c r="B1398" t="s">
        <v>64</v>
      </c>
      <c r="C1398" t="s">
        <v>12</v>
      </c>
      <c r="D1398">
        <v>487</v>
      </c>
      <c r="E1398" s="1">
        <v>44068</v>
      </c>
    </row>
    <row r="1399" spans="1:5" hidden="1" x14ac:dyDescent="0.25">
      <c r="A1399" t="s">
        <v>21</v>
      </c>
      <c r="B1399" t="s">
        <v>87</v>
      </c>
      <c r="C1399" t="s">
        <v>25</v>
      </c>
      <c r="D1399">
        <v>11537</v>
      </c>
      <c r="E1399" s="1">
        <v>44068</v>
      </c>
    </row>
    <row r="1400" spans="1:5" x14ac:dyDescent="0.25">
      <c r="A1400" t="s">
        <v>14</v>
      </c>
      <c r="B1400" t="s">
        <v>81</v>
      </c>
      <c r="C1400" t="s">
        <v>25</v>
      </c>
      <c r="D1400">
        <v>821</v>
      </c>
      <c r="E1400" s="1">
        <v>44068</v>
      </c>
    </row>
    <row r="1401" spans="1:5" x14ac:dyDescent="0.25">
      <c r="A1401" t="s">
        <v>14</v>
      </c>
      <c r="B1401" t="s">
        <v>23</v>
      </c>
      <c r="C1401" t="s">
        <v>25</v>
      </c>
      <c r="D1401">
        <v>1101</v>
      </c>
      <c r="E1401" s="1">
        <v>44074</v>
      </c>
    </row>
    <row r="1402" spans="1:5" hidden="1" x14ac:dyDescent="0.25">
      <c r="A1402" t="s">
        <v>21</v>
      </c>
      <c r="B1402" t="s">
        <v>52</v>
      </c>
      <c r="C1402" t="s">
        <v>12</v>
      </c>
      <c r="D1402">
        <v>11857</v>
      </c>
      <c r="E1402" s="1">
        <v>43977</v>
      </c>
    </row>
    <row r="1403" spans="1:5" x14ac:dyDescent="0.25">
      <c r="A1403" t="s">
        <v>14</v>
      </c>
      <c r="B1403" t="s">
        <v>65</v>
      </c>
      <c r="C1403" t="s">
        <v>12</v>
      </c>
      <c r="D1403">
        <v>13641</v>
      </c>
      <c r="E1403" s="1">
        <v>43933</v>
      </c>
    </row>
    <row r="1404" spans="1:5" hidden="1" x14ac:dyDescent="0.25">
      <c r="A1404" t="s">
        <v>21</v>
      </c>
      <c r="B1404" t="s">
        <v>36</v>
      </c>
      <c r="C1404" t="s">
        <v>25</v>
      </c>
      <c r="D1404">
        <v>14871</v>
      </c>
      <c r="E1404" s="1">
        <v>43931</v>
      </c>
    </row>
    <row r="1405" spans="1:5" hidden="1" x14ac:dyDescent="0.25">
      <c r="A1405" t="s">
        <v>21</v>
      </c>
      <c r="B1405" t="s">
        <v>31</v>
      </c>
      <c r="C1405" t="s">
        <v>25</v>
      </c>
      <c r="D1405">
        <v>14872</v>
      </c>
      <c r="E1405" s="1">
        <v>43931</v>
      </c>
    </row>
    <row r="1406" spans="1:5" x14ac:dyDescent="0.25">
      <c r="A1406" t="s">
        <v>14</v>
      </c>
      <c r="B1406" t="s">
        <v>63</v>
      </c>
      <c r="C1406" t="s">
        <v>12</v>
      </c>
      <c r="D1406">
        <v>570</v>
      </c>
      <c r="E1406" s="1">
        <v>43932</v>
      </c>
    </row>
    <row r="1407" spans="1:5" x14ac:dyDescent="0.25">
      <c r="A1407" t="s">
        <v>14</v>
      </c>
      <c r="B1407" t="s">
        <v>56</v>
      </c>
      <c r="C1407" t="s">
        <v>12</v>
      </c>
      <c r="D1407">
        <v>1663</v>
      </c>
      <c r="E1407" s="1">
        <v>43932</v>
      </c>
    </row>
    <row r="1408" spans="1:5" x14ac:dyDescent="0.25">
      <c r="A1408" t="s">
        <v>14</v>
      </c>
      <c r="B1408" t="s">
        <v>47</v>
      </c>
      <c r="C1408" t="s">
        <v>25</v>
      </c>
      <c r="D1408">
        <v>1285</v>
      </c>
      <c r="E1408" s="1">
        <v>43932</v>
      </c>
    </row>
    <row r="1409" spans="1:5" x14ac:dyDescent="0.25">
      <c r="A1409" t="s">
        <v>14</v>
      </c>
      <c r="B1409" t="s">
        <v>75</v>
      </c>
      <c r="C1409" t="s">
        <v>12</v>
      </c>
      <c r="D1409">
        <v>1258</v>
      </c>
      <c r="E1409" s="1">
        <v>43932</v>
      </c>
    </row>
    <row r="1410" spans="1:5" x14ac:dyDescent="0.25">
      <c r="A1410" t="s">
        <v>14</v>
      </c>
      <c r="B1410" t="s">
        <v>41</v>
      </c>
      <c r="C1410" t="s">
        <v>12</v>
      </c>
      <c r="D1410">
        <v>1328</v>
      </c>
      <c r="E1410" s="1">
        <v>43933</v>
      </c>
    </row>
    <row r="1411" spans="1:5" x14ac:dyDescent="0.25">
      <c r="A1411" t="s">
        <v>14</v>
      </c>
      <c r="B1411" t="s">
        <v>54</v>
      </c>
      <c r="C1411" t="s">
        <v>12</v>
      </c>
      <c r="D1411">
        <v>1653</v>
      </c>
      <c r="E1411" s="1">
        <v>43934</v>
      </c>
    </row>
    <row r="1412" spans="1:5" x14ac:dyDescent="0.25">
      <c r="A1412" t="s">
        <v>14</v>
      </c>
      <c r="B1412" t="s">
        <v>20</v>
      </c>
      <c r="C1412" t="s">
        <v>12</v>
      </c>
      <c r="D1412">
        <v>781</v>
      </c>
      <c r="E1412" s="1">
        <v>43934</v>
      </c>
    </row>
    <row r="1413" spans="1:5" x14ac:dyDescent="0.25">
      <c r="A1413" t="s">
        <v>14</v>
      </c>
      <c r="B1413" t="s">
        <v>45</v>
      </c>
      <c r="C1413" t="s">
        <v>12</v>
      </c>
      <c r="D1413">
        <v>947</v>
      </c>
      <c r="E1413" s="1">
        <v>43934</v>
      </c>
    </row>
    <row r="1414" spans="1:5" x14ac:dyDescent="0.25">
      <c r="A1414" t="s">
        <v>14</v>
      </c>
      <c r="B1414" t="s">
        <v>53</v>
      </c>
      <c r="C1414" t="s">
        <v>12</v>
      </c>
      <c r="D1414">
        <v>1137</v>
      </c>
      <c r="E1414" s="1">
        <v>43933</v>
      </c>
    </row>
    <row r="1415" spans="1:5" x14ac:dyDescent="0.25">
      <c r="A1415" t="s">
        <v>14</v>
      </c>
      <c r="B1415" t="s">
        <v>41</v>
      </c>
      <c r="C1415" t="s">
        <v>12</v>
      </c>
      <c r="D1415">
        <v>1329</v>
      </c>
      <c r="E1415" s="1">
        <v>43934</v>
      </c>
    </row>
    <row r="1416" spans="1:5" x14ac:dyDescent="0.25">
      <c r="A1416" t="s">
        <v>14</v>
      </c>
      <c r="B1416" t="s">
        <v>69</v>
      </c>
      <c r="C1416" t="s">
        <v>25</v>
      </c>
      <c r="D1416">
        <v>1373</v>
      </c>
      <c r="E1416" s="1">
        <v>43934</v>
      </c>
    </row>
    <row r="1417" spans="1:5" x14ac:dyDescent="0.25">
      <c r="A1417" t="s">
        <v>14</v>
      </c>
      <c r="B1417" t="s">
        <v>43</v>
      </c>
      <c r="C1417" t="s">
        <v>25</v>
      </c>
      <c r="D1417">
        <v>656</v>
      </c>
      <c r="E1417" s="1">
        <v>43934</v>
      </c>
    </row>
    <row r="1418" spans="1:5" x14ac:dyDescent="0.25">
      <c r="A1418" t="s">
        <v>14</v>
      </c>
      <c r="B1418" t="s">
        <v>23</v>
      </c>
      <c r="C1418" t="s">
        <v>25</v>
      </c>
      <c r="D1418">
        <v>11858</v>
      </c>
      <c r="E1418" s="1">
        <v>43933</v>
      </c>
    </row>
    <row r="1419" spans="1:5" x14ac:dyDescent="0.25">
      <c r="A1419" t="s">
        <v>14</v>
      </c>
      <c r="B1419" t="s">
        <v>82</v>
      </c>
      <c r="C1419" t="s">
        <v>25</v>
      </c>
      <c r="D1419">
        <v>499</v>
      </c>
      <c r="E1419" s="1">
        <v>43939</v>
      </c>
    </row>
    <row r="1420" spans="1:5" x14ac:dyDescent="0.25">
      <c r="A1420" t="s">
        <v>14</v>
      </c>
      <c r="B1420" t="s">
        <v>79</v>
      </c>
      <c r="C1420" t="s">
        <v>25</v>
      </c>
      <c r="D1420">
        <v>530</v>
      </c>
      <c r="E1420" s="1">
        <v>43959</v>
      </c>
    </row>
    <row r="1421" spans="1:5" x14ac:dyDescent="0.25">
      <c r="A1421" t="s">
        <v>14</v>
      </c>
      <c r="B1421" t="s">
        <v>47</v>
      </c>
      <c r="C1421" t="s">
        <v>12</v>
      </c>
      <c r="D1421">
        <v>1411</v>
      </c>
      <c r="E1421" s="1">
        <v>43955</v>
      </c>
    </row>
    <row r="1422" spans="1:5" x14ac:dyDescent="0.25">
      <c r="A1422" t="s">
        <v>14</v>
      </c>
      <c r="B1422" t="s">
        <v>48</v>
      </c>
      <c r="C1422" t="s">
        <v>12</v>
      </c>
      <c r="D1422">
        <v>1666</v>
      </c>
      <c r="E1422" s="1">
        <v>43959</v>
      </c>
    </row>
    <row r="1423" spans="1:5" x14ac:dyDescent="0.25">
      <c r="A1423" t="s">
        <v>14</v>
      </c>
      <c r="B1423" t="s">
        <v>70</v>
      </c>
      <c r="C1423" t="s">
        <v>25</v>
      </c>
      <c r="D1423">
        <v>1059</v>
      </c>
      <c r="E1423" s="1">
        <v>43955</v>
      </c>
    </row>
    <row r="1424" spans="1:5" x14ac:dyDescent="0.25">
      <c r="A1424" t="s">
        <v>14</v>
      </c>
      <c r="B1424" t="s">
        <v>36</v>
      </c>
      <c r="C1424" t="s">
        <v>25</v>
      </c>
      <c r="D1424">
        <v>1061</v>
      </c>
      <c r="E1424" s="1">
        <v>43977</v>
      </c>
    </row>
    <row r="1425" spans="1:5" x14ac:dyDescent="0.25">
      <c r="A1425" t="s">
        <v>14</v>
      </c>
      <c r="B1425" t="s">
        <v>56</v>
      </c>
      <c r="C1425" t="s">
        <v>25</v>
      </c>
      <c r="D1425">
        <v>880</v>
      </c>
      <c r="E1425" s="1">
        <v>43974</v>
      </c>
    </row>
    <row r="1426" spans="1:5" x14ac:dyDescent="0.25">
      <c r="A1426" t="s">
        <v>14</v>
      </c>
      <c r="B1426" t="s">
        <v>82</v>
      </c>
      <c r="C1426" t="s">
        <v>25</v>
      </c>
      <c r="D1426">
        <v>556</v>
      </c>
      <c r="E1426" s="1">
        <v>43977</v>
      </c>
    </row>
    <row r="1427" spans="1:5" x14ac:dyDescent="0.25">
      <c r="A1427" t="s">
        <v>14</v>
      </c>
      <c r="B1427" t="s">
        <v>77</v>
      </c>
      <c r="C1427" t="s">
        <v>25</v>
      </c>
      <c r="D1427">
        <v>512</v>
      </c>
      <c r="E1427" s="1">
        <v>43974</v>
      </c>
    </row>
    <row r="1428" spans="1:5" x14ac:dyDescent="0.25">
      <c r="A1428" t="s">
        <v>14</v>
      </c>
      <c r="B1428" t="s">
        <v>8</v>
      </c>
      <c r="C1428" t="s">
        <v>25</v>
      </c>
      <c r="D1428">
        <v>608</v>
      </c>
      <c r="E1428" s="1">
        <v>43974</v>
      </c>
    </row>
    <row r="1429" spans="1:5" x14ac:dyDescent="0.25">
      <c r="A1429" t="s">
        <v>14</v>
      </c>
      <c r="B1429" t="s">
        <v>88</v>
      </c>
      <c r="C1429" t="s">
        <v>25</v>
      </c>
      <c r="D1429">
        <v>691</v>
      </c>
      <c r="E1429" s="1">
        <v>43974</v>
      </c>
    </row>
    <row r="1430" spans="1:5" x14ac:dyDescent="0.25">
      <c r="A1430" t="s">
        <v>14</v>
      </c>
      <c r="B1430" t="s">
        <v>65</v>
      </c>
      <c r="C1430" t="s">
        <v>12</v>
      </c>
      <c r="D1430">
        <v>13754</v>
      </c>
      <c r="E1430" s="1">
        <v>43974</v>
      </c>
    </row>
    <row r="1431" spans="1:5" x14ac:dyDescent="0.25">
      <c r="A1431" t="s">
        <v>14</v>
      </c>
      <c r="B1431" t="s">
        <v>87</v>
      </c>
      <c r="C1431" t="s">
        <v>25</v>
      </c>
      <c r="D1431">
        <v>1399</v>
      </c>
      <c r="E1431" s="1">
        <v>43974</v>
      </c>
    </row>
    <row r="1432" spans="1:5" x14ac:dyDescent="0.25">
      <c r="A1432" t="s">
        <v>14</v>
      </c>
      <c r="B1432" t="s">
        <v>58</v>
      </c>
      <c r="C1432" t="s">
        <v>12</v>
      </c>
      <c r="D1432">
        <v>816</v>
      </c>
      <c r="E1432" s="1">
        <v>43975</v>
      </c>
    </row>
    <row r="1433" spans="1:5" x14ac:dyDescent="0.25">
      <c r="A1433" t="s">
        <v>14</v>
      </c>
      <c r="B1433" t="s">
        <v>50</v>
      </c>
      <c r="C1433" t="s">
        <v>12</v>
      </c>
      <c r="D1433">
        <v>962</v>
      </c>
      <c r="E1433" s="1">
        <v>43975</v>
      </c>
    </row>
    <row r="1434" spans="1:5" x14ac:dyDescent="0.25">
      <c r="A1434" t="s">
        <v>14</v>
      </c>
      <c r="B1434" t="s">
        <v>60</v>
      </c>
      <c r="C1434" t="s">
        <v>12</v>
      </c>
      <c r="D1434">
        <v>1638</v>
      </c>
      <c r="E1434" s="1">
        <v>43975</v>
      </c>
    </row>
    <row r="1435" spans="1:5" x14ac:dyDescent="0.25">
      <c r="A1435" t="s">
        <v>14</v>
      </c>
      <c r="B1435" t="s">
        <v>92</v>
      </c>
      <c r="C1435" t="s">
        <v>12</v>
      </c>
      <c r="D1435">
        <v>596</v>
      </c>
      <c r="E1435" s="1">
        <v>43976</v>
      </c>
    </row>
    <row r="1436" spans="1:5" x14ac:dyDescent="0.25">
      <c r="A1436" t="s">
        <v>14</v>
      </c>
      <c r="B1436" t="s">
        <v>45</v>
      </c>
      <c r="C1436" t="s">
        <v>12</v>
      </c>
      <c r="D1436">
        <v>951</v>
      </c>
      <c r="E1436" s="1">
        <v>43976</v>
      </c>
    </row>
    <row r="1437" spans="1:5" x14ac:dyDescent="0.25">
      <c r="A1437" t="s">
        <v>14</v>
      </c>
      <c r="B1437" t="s">
        <v>44</v>
      </c>
      <c r="C1437" t="s">
        <v>25</v>
      </c>
      <c r="D1437">
        <v>1006</v>
      </c>
      <c r="E1437" s="1">
        <v>43976</v>
      </c>
    </row>
    <row r="1438" spans="1:5" x14ac:dyDescent="0.25">
      <c r="A1438" t="s">
        <v>14</v>
      </c>
      <c r="B1438" t="s">
        <v>69</v>
      </c>
      <c r="C1438" t="s">
        <v>25</v>
      </c>
      <c r="D1438">
        <v>1359</v>
      </c>
      <c r="E1438" s="1">
        <v>43976</v>
      </c>
    </row>
    <row r="1439" spans="1:5" x14ac:dyDescent="0.25">
      <c r="A1439" t="s">
        <v>14</v>
      </c>
      <c r="B1439" t="s">
        <v>70</v>
      </c>
      <c r="C1439" t="s">
        <v>25</v>
      </c>
      <c r="D1439">
        <v>659</v>
      </c>
      <c r="E1439" s="1">
        <v>43976</v>
      </c>
    </row>
    <row r="1440" spans="1:5" x14ac:dyDescent="0.25">
      <c r="A1440" t="s">
        <v>14</v>
      </c>
      <c r="B1440" t="s">
        <v>44</v>
      </c>
      <c r="C1440" t="s">
        <v>25</v>
      </c>
      <c r="D1440">
        <v>1007</v>
      </c>
      <c r="E1440" s="1">
        <v>43977</v>
      </c>
    </row>
    <row r="1441" spans="1:5" x14ac:dyDescent="0.25">
      <c r="A1441" t="s">
        <v>14</v>
      </c>
      <c r="B1441" t="s">
        <v>69</v>
      </c>
      <c r="C1441" t="s">
        <v>25</v>
      </c>
      <c r="D1441">
        <v>1360</v>
      </c>
      <c r="E1441" s="1">
        <v>43977</v>
      </c>
    </row>
    <row r="1442" spans="1:5" x14ac:dyDescent="0.25">
      <c r="A1442" t="s">
        <v>14</v>
      </c>
      <c r="B1442" t="s">
        <v>78</v>
      </c>
      <c r="C1442" t="s">
        <v>25</v>
      </c>
      <c r="D1442">
        <v>1391</v>
      </c>
      <c r="E1442" s="1">
        <v>44075</v>
      </c>
    </row>
    <row r="1443" spans="1:5" hidden="1" x14ac:dyDescent="0.25">
      <c r="A1443" t="s">
        <v>21</v>
      </c>
      <c r="B1443" t="s">
        <v>91</v>
      </c>
      <c r="C1443" t="s">
        <v>12</v>
      </c>
      <c r="D1443">
        <v>1558</v>
      </c>
      <c r="E1443" s="1">
        <v>44103</v>
      </c>
    </row>
    <row r="1444" spans="1:5" x14ac:dyDescent="0.25">
      <c r="A1444" t="s">
        <v>14</v>
      </c>
      <c r="B1444" t="s">
        <v>65</v>
      </c>
      <c r="C1444" t="s">
        <v>25</v>
      </c>
      <c r="D1444">
        <v>11881</v>
      </c>
      <c r="E1444" s="1">
        <v>44071</v>
      </c>
    </row>
    <row r="1445" spans="1:5" x14ac:dyDescent="0.25">
      <c r="A1445" t="s">
        <v>14</v>
      </c>
      <c r="B1445" t="s">
        <v>76</v>
      </c>
      <c r="C1445" t="s">
        <v>25</v>
      </c>
      <c r="D1445">
        <v>1238</v>
      </c>
      <c r="E1445" s="1">
        <v>44071</v>
      </c>
    </row>
    <row r="1446" spans="1:5" x14ac:dyDescent="0.25">
      <c r="A1446" t="s">
        <v>14</v>
      </c>
      <c r="B1446" t="s">
        <v>86</v>
      </c>
      <c r="C1446" t="s">
        <v>25</v>
      </c>
      <c r="D1446">
        <v>12769</v>
      </c>
      <c r="E1446" s="1">
        <v>44071</v>
      </c>
    </row>
    <row r="1447" spans="1:5" x14ac:dyDescent="0.25">
      <c r="A1447" t="s">
        <v>14</v>
      </c>
      <c r="B1447" t="s">
        <v>92</v>
      </c>
      <c r="C1447" t="s">
        <v>12</v>
      </c>
      <c r="D1447">
        <v>593</v>
      </c>
      <c r="E1447" s="1">
        <v>44072</v>
      </c>
    </row>
    <row r="1448" spans="1:5" x14ac:dyDescent="0.25">
      <c r="A1448" t="s">
        <v>14</v>
      </c>
      <c r="B1448" t="s">
        <v>85</v>
      </c>
      <c r="C1448" t="s">
        <v>25</v>
      </c>
      <c r="D1448">
        <v>841</v>
      </c>
      <c r="E1448" s="1">
        <v>44072</v>
      </c>
    </row>
    <row r="1449" spans="1:5" x14ac:dyDescent="0.25">
      <c r="A1449" t="s">
        <v>14</v>
      </c>
      <c r="B1449" t="s">
        <v>76</v>
      </c>
      <c r="C1449" t="s">
        <v>25</v>
      </c>
      <c r="D1449">
        <v>1239</v>
      </c>
      <c r="E1449" s="1">
        <v>44072</v>
      </c>
    </row>
    <row r="1450" spans="1:5" x14ac:dyDescent="0.25">
      <c r="A1450" t="s">
        <v>14</v>
      </c>
      <c r="B1450" t="s">
        <v>69</v>
      </c>
      <c r="C1450" t="s">
        <v>25</v>
      </c>
      <c r="D1450">
        <v>1376</v>
      </c>
      <c r="E1450" s="1">
        <v>44072</v>
      </c>
    </row>
    <row r="1451" spans="1:5" x14ac:dyDescent="0.25">
      <c r="A1451" t="s">
        <v>14</v>
      </c>
      <c r="B1451" t="s">
        <v>70</v>
      </c>
      <c r="C1451" t="s">
        <v>25</v>
      </c>
      <c r="D1451">
        <v>1737</v>
      </c>
      <c r="E1451" s="1">
        <v>44072</v>
      </c>
    </row>
    <row r="1452" spans="1:5" x14ac:dyDescent="0.25">
      <c r="A1452" t="s">
        <v>14</v>
      </c>
      <c r="B1452" t="s">
        <v>77</v>
      </c>
      <c r="C1452" t="s">
        <v>25</v>
      </c>
      <c r="D1452">
        <v>511</v>
      </c>
      <c r="E1452" s="1">
        <v>44073</v>
      </c>
    </row>
    <row r="1453" spans="1:5" x14ac:dyDescent="0.25">
      <c r="A1453" t="s">
        <v>14</v>
      </c>
      <c r="B1453" t="s">
        <v>85</v>
      </c>
      <c r="C1453" t="s">
        <v>25</v>
      </c>
      <c r="D1453">
        <v>840</v>
      </c>
      <c r="E1453" s="1">
        <v>44073</v>
      </c>
    </row>
    <row r="1454" spans="1:5" x14ac:dyDescent="0.25">
      <c r="A1454" t="s">
        <v>14</v>
      </c>
      <c r="B1454" t="s">
        <v>81</v>
      </c>
      <c r="C1454" t="s">
        <v>25</v>
      </c>
      <c r="D1454">
        <v>1877</v>
      </c>
      <c r="E1454" s="1">
        <v>44073</v>
      </c>
    </row>
    <row r="1455" spans="1:5" x14ac:dyDescent="0.25">
      <c r="A1455" t="s">
        <v>14</v>
      </c>
      <c r="B1455" t="s">
        <v>92</v>
      </c>
      <c r="C1455" t="s">
        <v>12</v>
      </c>
      <c r="D1455">
        <v>594</v>
      </c>
      <c r="E1455" s="1">
        <v>44074</v>
      </c>
    </row>
    <row r="1456" spans="1:5" x14ac:dyDescent="0.25">
      <c r="A1456" t="s">
        <v>14</v>
      </c>
      <c r="B1456" t="s">
        <v>54</v>
      </c>
      <c r="C1456" t="s">
        <v>25</v>
      </c>
      <c r="D1456">
        <v>665</v>
      </c>
      <c r="E1456" s="1">
        <v>44074</v>
      </c>
    </row>
    <row r="1457" spans="1:5" x14ac:dyDescent="0.25">
      <c r="A1457" t="s">
        <v>14</v>
      </c>
      <c r="B1457" t="s">
        <v>83</v>
      </c>
      <c r="C1457" t="s">
        <v>25</v>
      </c>
      <c r="D1457">
        <v>771</v>
      </c>
      <c r="E1457" s="1">
        <v>44074</v>
      </c>
    </row>
    <row r="1458" spans="1:5" x14ac:dyDescent="0.25">
      <c r="A1458" t="s">
        <v>14</v>
      </c>
      <c r="B1458" t="s">
        <v>78</v>
      </c>
      <c r="C1458" t="s">
        <v>25</v>
      </c>
      <c r="D1458">
        <v>1390</v>
      </c>
      <c r="E1458" s="1">
        <v>44074</v>
      </c>
    </row>
    <row r="1459" spans="1:5" x14ac:dyDescent="0.25">
      <c r="A1459" t="s">
        <v>14</v>
      </c>
      <c r="B1459" t="s">
        <v>83</v>
      </c>
      <c r="C1459" t="s">
        <v>25</v>
      </c>
      <c r="D1459">
        <v>13375</v>
      </c>
      <c r="E1459" s="1">
        <v>44075</v>
      </c>
    </row>
    <row r="1460" spans="1:5" hidden="1" x14ac:dyDescent="0.25">
      <c r="A1460" t="s">
        <v>21</v>
      </c>
      <c r="B1460" t="s">
        <v>92</v>
      </c>
      <c r="C1460" t="s">
        <v>12</v>
      </c>
      <c r="D1460">
        <v>99912</v>
      </c>
      <c r="E1460" s="1">
        <v>43974</v>
      </c>
    </row>
    <row r="1461" spans="1:5" hidden="1" x14ac:dyDescent="0.25">
      <c r="A1461" t="s">
        <v>21</v>
      </c>
      <c r="B1461" t="s">
        <v>73</v>
      </c>
      <c r="C1461" t="s">
        <v>25</v>
      </c>
      <c r="D1461">
        <v>99924</v>
      </c>
      <c r="E1461" s="1">
        <v>44072</v>
      </c>
    </row>
    <row r="1462" spans="1:5" hidden="1" x14ac:dyDescent="0.25">
      <c r="A1462" t="s">
        <v>21</v>
      </c>
      <c r="B1462" t="s">
        <v>73</v>
      </c>
      <c r="C1462" t="s">
        <v>25</v>
      </c>
      <c r="D1462">
        <v>99933</v>
      </c>
      <c r="E1462" s="1">
        <v>44071</v>
      </c>
    </row>
    <row r="1463" spans="1:5" hidden="1" x14ac:dyDescent="0.25">
      <c r="A1463" t="s">
        <v>21</v>
      </c>
      <c r="B1463" t="s">
        <v>73</v>
      </c>
      <c r="C1463" t="s">
        <v>25</v>
      </c>
      <c r="D1463">
        <v>99981</v>
      </c>
      <c r="E1463" s="1">
        <v>43931</v>
      </c>
    </row>
    <row r="1464" spans="1:5" hidden="1" x14ac:dyDescent="0.25">
      <c r="A1464" t="s">
        <v>21</v>
      </c>
      <c r="B1464" t="s">
        <v>22</v>
      </c>
      <c r="C1464" t="s">
        <v>25</v>
      </c>
      <c r="D1464">
        <v>99983</v>
      </c>
      <c r="E1464" s="1">
        <v>43932</v>
      </c>
    </row>
    <row r="1465" spans="1:5" hidden="1" x14ac:dyDescent="0.25">
      <c r="A1465" t="s">
        <v>21</v>
      </c>
      <c r="B1465" t="s">
        <v>77</v>
      </c>
      <c r="C1465" t="s">
        <v>25</v>
      </c>
      <c r="D1465">
        <v>99984</v>
      </c>
      <c r="E1465" s="1">
        <v>43959</v>
      </c>
    </row>
    <row r="1466" spans="1:5" hidden="1" x14ac:dyDescent="0.25">
      <c r="A1466" t="s">
        <v>21</v>
      </c>
      <c r="B1466" t="s">
        <v>73</v>
      </c>
      <c r="C1466" t="s">
        <v>25</v>
      </c>
      <c r="D1466">
        <v>99985</v>
      </c>
      <c r="E1466" s="1">
        <v>43976</v>
      </c>
    </row>
    <row r="1467" spans="1:5" x14ac:dyDescent="0.25">
      <c r="A1467" t="s">
        <v>14</v>
      </c>
      <c r="B1467" t="s">
        <v>85</v>
      </c>
      <c r="C1467" t="s">
        <v>25</v>
      </c>
      <c r="D1467">
        <v>834</v>
      </c>
      <c r="E1467" s="1">
        <v>43981</v>
      </c>
    </row>
    <row r="1468" spans="1:5" x14ac:dyDescent="0.25">
      <c r="A1468" t="s">
        <v>14</v>
      </c>
      <c r="B1468" t="s">
        <v>76</v>
      </c>
      <c r="C1468" t="s">
        <v>25</v>
      </c>
      <c r="D1468">
        <v>1251</v>
      </c>
      <c r="E1468" s="1">
        <v>43981</v>
      </c>
    </row>
    <row r="1469" spans="1:5" x14ac:dyDescent="0.25">
      <c r="A1469" t="s">
        <v>14</v>
      </c>
      <c r="B1469" t="s">
        <v>36</v>
      </c>
      <c r="C1469" t="s">
        <v>25</v>
      </c>
      <c r="D1469">
        <v>1066</v>
      </c>
      <c r="E1469" s="1">
        <v>43981</v>
      </c>
    </row>
    <row r="1470" spans="1:5" x14ac:dyDescent="0.25">
      <c r="A1470" t="s">
        <v>14</v>
      </c>
      <c r="B1470" t="s">
        <v>56</v>
      </c>
      <c r="C1470" t="s">
        <v>25</v>
      </c>
      <c r="D1470">
        <v>878</v>
      </c>
      <c r="E1470" s="1">
        <v>43981</v>
      </c>
    </row>
    <row r="1471" spans="1:5" x14ac:dyDescent="0.25">
      <c r="A1471" t="s">
        <v>14</v>
      </c>
      <c r="B1471" t="s">
        <v>90</v>
      </c>
      <c r="C1471" t="s">
        <v>25</v>
      </c>
      <c r="D1471">
        <v>748</v>
      </c>
      <c r="E1471" s="1">
        <v>43981</v>
      </c>
    </row>
    <row r="1472" spans="1:5" x14ac:dyDescent="0.25">
      <c r="A1472" t="s">
        <v>14</v>
      </c>
      <c r="B1472" t="s">
        <v>20</v>
      </c>
      <c r="C1472" t="s">
        <v>12</v>
      </c>
      <c r="D1472">
        <v>782</v>
      </c>
      <c r="E1472" s="1">
        <v>43982</v>
      </c>
    </row>
    <row r="1473" spans="1:5" x14ac:dyDescent="0.25">
      <c r="A1473" t="s">
        <v>14</v>
      </c>
      <c r="B1473" t="s">
        <v>72</v>
      </c>
      <c r="C1473" t="s">
        <v>25</v>
      </c>
      <c r="D1473">
        <v>1221</v>
      </c>
      <c r="E1473" s="1">
        <v>43982</v>
      </c>
    </row>
    <row r="1474" spans="1:5" x14ac:dyDescent="0.25">
      <c r="A1474" t="s">
        <v>14</v>
      </c>
      <c r="B1474" t="s">
        <v>36</v>
      </c>
      <c r="C1474" t="s">
        <v>25</v>
      </c>
      <c r="D1474">
        <v>1057</v>
      </c>
      <c r="E1474" s="1">
        <v>43916</v>
      </c>
    </row>
    <row r="1475" spans="1:5" x14ac:dyDescent="0.25">
      <c r="A1475" t="s">
        <v>14</v>
      </c>
      <c r="B1475" t="s">
        <v>23</v>
      </c>
      <c r="C1475" t="s">
        <v>25</v>
      </c>
      <c r="D1475">
        <v>910</v>
      </c>
      <c r="E1475" s="1">
        <v>43915</v>
      </c>
    </row>
    <row r="1476" spans="1:5" hidden="1" x14ac:dyDescent="0.25">
      <c r="A1476" t="s">
        <v>33</v>
      </c>
      <c r="B1476" t="s">
        <v>47</v>
      </c>
      <c r="C1476" t="s">
        <v>25</v>
      </c>
      <c r="D1476">
        <v>12722</v>
      </c>
      <c r="E1476" s="1">
        <v>43915</v>
      </c>
    </row>
    <row r="1477" spans="1:5" x14ac:dyDescent="0.25">
      <c r="A1477" t="s">
        <v>14</v>
      </c>
      <c r="B1477" t="s">
        <v>53</v>
      </c>
      <c r="C1477" t="s">
        <v>12</v>
      </c>
      <c r="D1477">
        <v>1135</v>
      </c>
      <c r="E1477" s="1">
        <v>43915</v>
      </c>
    </row>
    <row r="1478" spans="1:5" x14ac:dyDescent="0.25">
      <c r="A1478" t="s">
        <v>14</v>
      </c>
      <c r="B1478" t="s">
        <v>43</v>
      </c>
      <c r="C1478" t="s">
        <v>25</v>
      </c>
      <c r="D1478">
        <v>13362</v>
      </c>
      <c r="E1478" s="1">
        <v>43913</v>
      </c>
    </row>
    <row r="1479" spans="1:5" x14ac:dyDescent="0.25">
      <c r="A1479" t="s">
        <v>14</v>
      </c>
      <c r="B1479" t="s">
        <v>39</v>
      </c>
      <c r="C1479" t="s">
        <v>12</v>
      </c>
      <c r="D1479">
        <v>1714</v>
      </c>
      <c r="E1479" s="1">
        <v>43913</v>
      </c>
    </row>
    <row r="1480" spans="1:5" x14ac:dyDescent="0.25">
      <c r="A1480" t="s">
        <v>14</v>
      </c>
      <c r="B1480" t="s">
        <v>36</v>
      </c>
      <c r="C1480" t="s">
        <v>25</v>
      </c>
      <c r="D1480">
        <v>10393</v>
      </c>
      <c r="E1480" s="1">
        <v>43913</v>
      </c>
    </row>
    <row r="1481" spans="1:5" x14ac:dyDescent="0.25">
      <c r="A1481" t="s">
        <v>14</v>
      </c>
      <c r="B1481" t="s">
        <v>67</v>
      </c>
      <c r="C1481" t="s">
        <v>12</v>
      </c>
      <c r="D1481">
        <v>927</v>
      </c>
      <c r="E1481" s="1">
        <v>43914</v>
      </c>
    </row>
    <row r="1482" spans="1:5" x14ac:dyDescent="0.25">
      <c r="A1482" t="s">
        <v>14</v>
      </c>
      <c r="B1482" t="s">
        <v>61</v>
      </c>
      <c r="C1482" t="s">
        <v>12</v>
      </c>
      <c r="D1482">
        <v>1629</v>
      </c>
      <c r="E1482" s="1">
        <v>43914</v>
      </c>
    </row>
    <row r="1483" spans="1:5" x14ac:dyDescent="0.25">
      <c r="A1483" t="s">
        <v>14</v>
      </c>
      <c r="B1483" t="s">
        <v>43</v>
      </c>
      <c r="C1483" t="s">
        <v>25</v>
      </c>
      <c r="D1483">
        <v>1785</v>
      </c>
      <c r="E1483" s="1">
        <v>44172</v>
      </c>
    </row>
    <row r="1484" spans="1:5" x14ac:dyDescent="0.25">
      <c r="A1484" t="s">
        <v>14</v>
      </c>
      <c r="B1484" t="s">
        <v>18</v>
      </c>
      <c r="C1484" t="s">
        <v>12</v>
      </c>
      <c r="D1484">
        <v>695</v>
      </c>
      <c r="E1484" s="1">
        <v>43912</v>
      </c>
    </row>
    <row r="1485" spans="1:5" x14ac:dyDescent="0.25">
      <c r="A1485" t="s">
        <v>14</v>
      </c>
      <c r="B1485" t="s">
        <v>63</v>
      </c>
      <c r="C1485" t="s">
        <v>12</v>
      </c>
      <c r="D1485">
        <v>12742</v>
      </c>
      <c r="E1485" s="1">
        <v>43912</v>
      </c>
    </row>
    <row r="1486" spans="1:5" x14ac:dyDescent="0.25">
      <c r="A1486" t="s">
        <v>14</v>
      </c>
      <c r="B1486" t="s">
        <v>43</v>
      </c>
      <c r="C1486" t="s">
        <v>25</v>
      </c>
      <c r="D1486">
        <v>11840</v>
      </c>
      <c r="E1486" s="1">
        <v>43845</v>
      </c>
    </row>
    <row r="1487" spans="1:5" hidden="1" x14ac:dyDescent="0.25">
      <c r="A1487" t="s">
        <v>33</v>
      </c>
      <c r="B1487" t="s">
        <v>43</v>
      </c>
      <c r="C1487" t="s">
        <v>25</v>
      </c>
      <c r="D1487">
        <v>11644</v>
      </c>
      <c r="E1487" s="1">
        <v>43916</v>
      </c>
    </row>
    <row r="1488" spans="1:5" x14ac:dyDescent="0.25">
      <c r="A1488" t="s">
        <v>14</v>
      </c>
      <c r="B1488" t="s">
        <v>58</v>
      </c>
      <c r="C1488" t="s">
        <v>12</v>
      </c>
      <c r="D1488">
        <v>1439</v>
      </c>
      <c r="E1488" s="1">
        <v>43917</v>
      </c>
    </row>
    <row r="1489" spans="1:5" x14ac:dyDescent="0.25">
      <c r="A1489" t="s">
        <v>14</v>
      </c>
      <c r="B1489" t="s">
        <v>36</v>
      </c>
      <c r="C1489" t="s">
        <v>25</v>
      </c>
      <c r="D1489">
        <v>1776</v>
      </c>
      <c r="E1489" s="1">
        <v>43917</v>
      </c>
    </row>
    <row r="1490" spans="1:5" x14ac:dyDescent="0.25">
      <c r="A1490" t="s">
        <v>14</v>
      </c>
      <c r="B1490" t="s">
        <v>49</v>
      </c>
      <c r="C1490" t="s">
        <v>12</v>
      </c>
      <c r="D1490">
        <v>1695</v>
      </c>
      <c r="E1490" s="1">
        <v>43917</v>
      </c>
    </row>
    <row r="1491" spans="1:5" hidden="1" x14ac:dyDescent="0.25">
      <c r="A1491" t="s">
        <v>33</v>
      </c>
      <c r="B1491" t="s">
        <v>31</v>
      </c>
      <c r="C1491" t="s">
        <v>25</v>
      </c>
      <c r="D1491">
        <v>11855</v>
      </c>
      <c r="E1491" s="1">
        <v>43917</v>
      </c>
    </row>
    <row r="1492" spans="1:5" x14ac:dyDescent="0.25">
      <c r="A1492" t="s">
        <v>14</v>
      </c>
      <c r="B1492" t="s">
        <v>48</v>
      </c>
      <c r="C1492" t="s">
        <v>12</v>
      </c>
      <c r="D1492">
        <v>1669</v>
      </c>
      <c r="E1492" s="1">
        <v>43916</v>
      </c>
    </row>
  </sheetData>
  <autoFilter ref="A1:E1492" xr:uid="{00000000-0009-0000-0000-000003000000}">
    <filterColumn colId="0">
      <filters>
        <filter val="Racecourse/Normal"/>
      </filters>
    </filterColumn>
  </autoFilter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80"/>
  <sheetViews>
    <sheetView workbookViewId="0">
      <selection activeCell="E24" sqref="E24"/>
    </sheetView>
  </sheetViews>
  <sheetFormatPr defaultRowHeight="15" x14ac:dyDescent="0.25"/>
  <cols>
    <col min="1" max="1" width="17.7109375" bestFit="1" customWidth="1"/>
    <col min="3" max="3" width="23.42578125" bestFit="1" customWidth="1"/>
  </cols>
  <sheetData>
    <row r="1" spans="1:6" x14ac:dyDescent="0.25">
      <c r="A1" t="s">
        <v>2</v>
      </c>
      <c r="B1" t="s">
        <v>4</v>
      </c>
      <c r="C1" t="s">
        <v>145</v>
      </c>
      <c r="D1">
        <v>2021</v>
      </c>
      <c r="E1">
        <v>2022</v>
      </c>
      <c r="F1">
        <v>2023</v>
      </c>
    </row>
    <row r="2" spans="1:6" x14ac:dyDescent="0.25">
      <c r="A2" t="s">
        <v>55</v>
      </c>
      <c r="B2" t="s">
        <v>25</v>
      </c>
      <c r="C2">
        <f>COUNTIFS('2020'!B:B,check!A2,'2020'!C:C,check!B2,'2020'!A:A,"Racecourse/Normal")</f>
        <v>17</v>
      </c>
      <c r="D2">
        <f>COUNTIFS(List!$W:$W,check!D$1,List!$I:$I,check!$A2,List!$M:$M,check!$B2,List!$O:$O,"Racecourse/Normal")</f>
        <v>0</v>
      </c>
      <c r="E2">
        <f>COUNTIFS(List!$W:$W,check!E$1,List!$I:$I,check!$A2,List!$M:$M,check!$B2,List!$O:$O,"Racecourse/Normal")</f>
        <v>0</v>
      </c>
      <c r="F2">
        <f>COUNTIFS(List!$W:$W,check!F$1,List!$I:$I,check!$A2,List!$M:$M,check!$B2,List!$O:$O,"Racecourse/Normal")</f>
        <v>17</v>
      </c>
    </row>
    <row r="3" spans="1:6" x14ac:dyDescent="0.25">
      <c r="A3" t="s">
        <v>28</v>
      </c>
      <c r="B3" t="s">
        <v>25</v>
      </c>
      <c r="C3">
        <f>COUNTIFS('2020'!B:B,check!A3,'2020'!C:C,check!B3,'2020'!A:A,"Racecourse/Normal")</f>
        <v>16</v>
      </c>
      <c r="D3">
        <f>COUNTIFS(List!$W:$W,check!D$1,List!$I:$I,check!$A3,List!$M:$M,check!$B3,List!$O:$O,"Racecourse/Normal")</f>
        <v>0</v>
      </c>
      <c r="E3">
        <f>COUNTIFS(List!$W:$W,check!E$1,List!$I:$I,check!$A3,List!$M:$M,check!$B3,List!$O:$O,"Racecourse/Normal")</f>
        <v>0</v>
      </c>
      <c r="F3">
        <f>COUNTIFS(List!$W:$W,check!F$1,List!$I:$I,check!$A3,List!$M:$M,check!$B3,List!$O:$O,"Racecourse/Normal")</f>
        <v>16</v>
      </c>
    </row>
    <row r="4" spans="1:6" x14ac:dyDescent="0.25">
      <c r="A4" t="s">
        <v>79</v>
      </c>
      <c r="B4" t="s">
        <v>25</v>
      </c>
      <c r="C4">
        <f>COUNTIFS('2020'!B:B,check!A4,'2020'!C:C,check!B4,'2020'!A:A,"Racecourse/Normal")</f>
        <v>20</v>
      </c>
      <c r="D4">
        <f>COUNTIFS(List!$W:$W,check!D$1,List!$I:$I,check!$A4,List!$M:$M,check!$B4,List!$O:$O,"Racecourse/Normal")</f>
        <v>0</v>
      </c>
      <c r="E4">
        <f>COUNTIFS(List!$W:$W,check!E$1,List!$I:$I,check!$A4,List!$M:$M,check!$B4,List!$O:$O,"Racecourse/Normal")</f>
        <v>0</v>
      </c>
      <c r="F4">
        <f>COUNTIFS(List!$W:$W,check!F$1,List!$I:$I,check!$A4,List!$M:$M,check!$B4,List!$O:$O,"Racecourse/Normal")</f>
        <v>20</v>
      </c>
    </row>
    <row r="5" spans="1:6" x14ac:dyDescent="0.25">
      <c r="A5" t="s">
        <v>77</v>
      </c>
      <c r="B5" t="s">
        <v>25</v>
      </c>
      <c r="C5">
        <f>COUNTIFS('2020'!B:B,check!A5,'2020'!C:C,check!B5,'2020'!A:A,"Racecourse/Normal")</f>
        <v>18</v>
      </c>
      <c r="D5">
        <f>COUNTIFS(List!$W:$W,check!D$1,List!$I:$I,check!$A5,List!$M:$M,check!$B5,List!$O:$O,"Racecourse/Normal")</f>
        <v>0</v>
      </c>
      <c r="E5">
        <f>COUNTIFS(List!$W:$W,check!E$1,List!$I:$I,check!$A5,List!$M:$M,check!$B5,List!$O:$O,"Racecourse/Normal")</f>
        <v>0</v>
      </c>
      <c r="F5">
        <f>COUNTIFS(List!$W:$W,check!F$1,List!$I:$I,check!$A5,List!$M:$M,check!$B5,List!$O:$O,"Racecourse/Normal")</f>
        <v>18</v>
      </c>
    </row>
    <row r="6" spans="1:6" x14ac:dyDescent="0.25">
      <c r="A6" t="s">
        <v>82</v>
      </c>
      <c r="B6" t="s">
        <v>25</v>
      </c>
      <c r="C6">
        <f>COUNTIFS('2020'!B:B,check!A6,'2020'!C:C,check!B6,'2020'!A:A,"Racecourse/Normal")</f>
        <v>21</v>
      </c>
      <c r="D6">
        <f>COUNTIFS(List!$W:$W,check!D$1,List!$I:$I,check!$A6,List!$M:$M,check!$B6,List!$O:$O,"Racecourse/Normal")</f>
        <v>0</v>
      </c>
      <c r="E6">
        <f>COUNTIFS(List!$W:$W,check!E$1,List!$I:$I,check!$A6,List!$M:$M,check!$B6,List!$O:$O,"Racecourse/Normal")</f>
        <v>0</v>
      </c>
      <c r="F6">
        <f>COUNTIFS(List!$W:$W,check!F$1,List!$I:$I,check!$A6,List!$M:$M,check!$B6,List!$O:$O,"Racecourse/Normal")</f>
        <v>21</v>
      </c>
    </row>
    <row r="7" spans="1:6" x14ac:dyDescent="0.25">
      <c r="A7" t="s">
        <v>63</v>
      </c>
      <c r="B7" t="s">
        <v>25</v>
      </c>
      <c r="C7">
        <f>COUNTIFS('2020'!B:B,check!A7,'2020'!C:C,check!B7,'2020'!A:A,"Racecourse/Normal")</f>
        <v>11</v>
      </c>
      <c r="D7">
        <f>COUNTIFS(List!$W:$W,check!D$1,List!$I:$I,check!$A7,List!$M:$M,check!$B7,List!$O:$O,"Racecourse/Normal")</f>
        <v>0</v>
      </c>
      <c r="E7">
        <f>COUNTIFS(List!$W:$W,check!E$1,List!$I:$I,check!$A7,List!$M:$M,check!$B7,List!$O:$O,"Racecourse/Normal")</f>
        <v>0</v>
      </c>
      <c r="F7">
        <f>COUNTIFS(List!$W:$W,check!F$1,List!$I:$I,check!$A7,List!$M:$M,check!$B7,List!$O:$O,"Racecourse/Normal")</f>
        <v>12</v>
      </c>
    </row>
    <row r="8" spans="1:6" x14ac:dyDescent="0.25">
      <c r="A8" t="s">
        <v>8</v>
      </c>
      <c r="B8" t="s">
        <v>25</v>
      </c>
      <c r="C8">
        <f>COUNTIFS('2020'!B:B,check!A8,'2020'!C:C,check!B8,'2020'!A:A,"Racecourse/Normal")</f>
        <v>17</v>
      </c>
      <c r="D8">
        <f>COUNTIFS(List!$W:$W,check!D$1,List!$I:$I,check!$A8,List!$M:$M,check!$B8,List!$O:$O,"Racecourse/Normal")</f>
        <v>0</v>
      </c>
      <c r="E8">
        <f>COUNTIFS(List!$W:$W,check!E$1,List!$I:$I,check!$A8,List!$M:$M,check!$B8,List!$O:$O,"Racecourse/Normal")</f>
        <v>0</v>
      </c>
      <c r="F8">
        <f>COUNTIFS(List!$W:$W,check!F$1,List!$I:$I,check!$A8,List!$M:$M,check!$B8,List!$O:$O,"Racecourse/Normal")</f>
        <v>17</v>
      </c>
    </row>
    <row r="9" spans="1:6" x14ac:dyDescent="0.25">
      <c r="A9" t="s">
        <v>73</v>
      </c>
      <c r="B9" t="s">
        <v>25</v>
      </c>
      <c r="C9">
        <f>COUNTIFS('2020'!B:B,check!A9,'2020'!C:C,check!B9,'2020'!A:A,"Racecourse/Normal")</f>
        <v>12</v>
      </c>
      <c r="D9">
        <f>COUNTIFS(List!$W:$W,check!D$1,List!$I:$I,check!$A9,List!$M:$M,check!$B9,List!$O:$O,"Racecourse/Normal")</f>
        <v>0</v>
      </c>
      <c r="E9">
        <f>COUNTIFS(List!$W:$W,check!E$1,List!$I:$I,check!$A9,List!$M:$M,check!$B9,List!$O:$O,"Racecourse/Normal")</f>
        <v>0</v>
      </c>
      <c r="F9">
        <f>COUNTIFS(List!$W:$W,check!F$1,List!$I:$I,check!$A9,List!$M:$M,check!$B9,List!$O:$O,"Racecourse/Normal")</f>
        <v>12</v>
      </c>
    </row>
    <row r="10" spans="1:6" x14ac:dyDescent="0.25">
      <c r="A10" t="s">
        <v>54</v>
      </c>
      <c r="B10" t="s">
        <v>25</v>
      </c>
      <c r="C10">
        <f>COUNTIFS('2020'!B:B,check!A10,'2020'!C:C,check!B10,'2020'!A:A,"Racecourse/Normal")</f>
        <v>14</v>
      </c>
      <c r="D10">
        <f>COUNTIFS(List!$W:$W,check!D$1,List!$I:$I,check!$A10,List!$M:$M,check!$B10,List!$O:$O,"Racecourse/Normal")</f>
        <v>0</v>
      </c>
      <c r="E10">
        <f>COUNTIFS(List!$W:$W,check!E$1,List!$I:$I,check!$A10,List!$M:$M,check!$B10,List!$O:$O,"Racecourse/Normal")</f>
        <v>0</v>
      </c>
      <c r="F10">
        <f>COUNTIFS(List!$W:$W,check!F$1,List!$I:$I,check!$A10,List!$M:$M,check!$B10,List!$O:$O,"Racecourse/Normal")</f>
        <v>12</v>
      </c>
    </row>
    <row r="11" spans="1:6" x14ac:dyDescent="0.25">
      <c r="A11" t="s">
        <v>88</v>
      </c>
      <c r="B11" t="s">
        <v>25</v>
      </c>
      <c r="C11">
        <f>COUNTIFS('2020'!B:B,check!A11,'2020'!C:C,check!B11,'2020'!A:A,"Racecourse/Normal")</f>
        <v>12</v>
      </c>
      <c r="D11">
        <f>COUNTIFS(List!$W:$W,check!D$1,List!$I:$I,check!$A11,List!$M:$M,check!$B11,List!$O:$O,"Racecourse/Normal")</f>
        <v>0</v>
      </c>
      <c r="E11">
        <f>COUNTIFS(List!$W:$W,check!E$1,List!$I:$I,check!$A11,List!$M:$M,check!$B11,List!$O:$O,"Racecourse/Normal")</f>
        <v>0</v>
      </c>
      <c r="F11">
        <f>COUNTIFS(List!$W:$W,check!F$1,List!$I:$I,check!$A11,List!$M:$M,check!$B11,List!$O:$O,"Racecourse/Normal")</f>
        <v>12</v>
      </c>
    </row>
    <row r="12" spans="1:6" x14ac:dyDescent="0.25">
      <c r="A12" t="s">
        <v>59</v>
      </c>
      <c r="B12" t="s">
        <v>25</v>
      </c>
      <c r="C12">
        <f>COUNTIFS('2020'!B:B,check!A12,'2020'!C:C,check!B12,'2020'!A:A,"Racecourse/Normal")</f>
        <v>24</v>
      </c>
      <c r="D12">
        <f>COUNTIFS(List!$W:$W,check!D$1,List!$I:$I,check!$A12,List!$M:$M,check!$B12,List!$O:$O,"Racecourse/Normal")</f>
        <v>0</v>
      </c>
      <c r="E12">
        <f>COUNTIFS(List!$W:$W,check!E$1,List!$I:$I,check!$A12,List!$M:$M,check!$B12,List!$O:$O,"Racecourse/Normal")</f>
        <v>0</v>
      </c>
      <c r="F12">
        <f>COUNTIFS(List!$W:$W,check!F$1,List!$I:$I,check!$A12,List!$M:$M,check!$B12,List!$O:$O,"Racecourse/Normal")</f>
        <v>24</v>
      </c>
    </row>
    <row r="13" spans="1:6" x14ac:dyDescent="0.25">
      <c r="A13" t="s">
        <v>83</v>
      </c>
      <c r="B13" t="s">
        <v>25</v>
      </c>
      <c r="C13">
        <f>COUNTIFS('2020'!B:B,check!A13,'2020'!C:C,check!B13,'2020'!A:A,"Racecourse/Normal")</f>
        <v>11</v>
      </c>
      <c r="D13">
        <f>COUNTIFS(List!$W:$W,check!D$1,List!$I:$I,check!$A13,List!$M:$M,check!$B13,List!$O:$O,"Racecourse/Normal")</f>
        <v>0</v>
      </c>
      <c r="E13">
        <f>COUNTIFS(List!$W:$W,check!E$1,List!$I:$I,check!$A13,List!$M:$M,check!$B13,List!$O:$O,"Racecourse/Normal")</f>
        <v>0</v>
      </c>
      <c r="F13">
        <f>COUNTIFS(List!$W:$W,check!F$1,List!$I:$I,check!$A13,List!$M:$M,check!$B13,List!$O:$O,"Racecourse/Normal")</f>
        <v>11</v>
      </c>
    </row>
    <row r="14" spans="1:6" x14ac:dyDescent="0.25">
      <c r="A14" t="s">
        <v>65</v>
      </c>
      <c r="B14" t="s">
        <v>25</v>
      </c>
      <c r="C14">
        <f>COUNTIFS('2020'!B:B,check!A14,'2020'!C:C,check!B14,'2020'!A:A,"Racecourse/Normal")</f>
        <v>6</v>
      </c>
      <c r="D14">
        <f>COUNTIFS(List!$W:$W,check!D$1,List!$I:$I,check!$A14,List!$M:$M,check!$B14,List!$O:$O,"Racecourse/Normal")</f>
        <v>0</v>
      </c>
      <c r="E14">
        <f>COUNTIFS(List!$W:$W,check!E$1,List!$I:$I,check!$A14,List!$M:$M,check!$B14,List!$O:$O,"Racecourse/Normal")</f>
        <v>0</v>
      </c>
      <c r="F14">
        <f>COUNTIFS(List!$W:$W,check!F$1,List!$I:$I,check!$A14,List!$M:$M,check!$B14,List!$O:$O,"Racecourse/Normal")</f>
        <v>9</v>
      </c>
    </row>
    <row r="15" spans="1:6" x14ac:dyDescent="0.25">
      <c r="A15" t="s">
        <v>85</v>
      </c>
      <c r="B15" t="s">
        <v>25</v>
      </c>
      <c r="C15">
        <f>COUNTIFS('2020'!B:B,check!A15,'2020'!C:C,check!B15,'2020'!A:A,"Racecourse/Normal")</f>
        <v>19</v>
      </c>
      <c r="D15">
        <f>COUNTIFS(List!$W:$W,check!D$1,List!$I:$I,check!$A15,List!$M:$M,check!$B15,List!$O:$O,"Racecourse/Normal")</f>
        <v>0</v>
      </c>
      <c r="E15">
        <f>COUNTIFS(List!$W:$W,check!E$1,List!$I:$I,check!$A15,List!$M:$M,check!$B15,List!$O:$O,"Racecourse/Normal")</f>
        <v>0</v>
      </c>
      <c r="F15">
        <f>COUNTIFS(List!$W:$W,check!F$1,List!$I:$I,check!$A15,List!$M:$M,check!$B15,List!$O:$O,"Racecourse/Normal")</f>
        <v>19</v>
      </c>
    </row>
    <row r="16" spans="1:6" x14ac:dyDescent="0.25">
      <c r="A16" t="s">
        <v>86</v>
      </c>
      <c r="B16" t="s">
        <v>25</v>
      </c>
      <c r="C16">
        <f>COUNTIFS('2020'!B:B,check!A16,'2020'!C:C,check!B16,'2020'!A:A,"Racecourse/Normal")</f>
        <v>18</v>
      </c>
      <c r="D16">
        <f>COUNTIFS(List!$W:$W,check!D$1,List!$I:$I,check!$A16,List!$M:$M,check!$B16,List!$O:$O,"Racecourse/Normal")</f>
        <v>0</v>
      </c>
      <c r="E16">
        <f>COUNTIFS(List!$W:$W,check!E$1,List!$I:$I,check!$A16,List!$M:$M,check!$B16,List!$O:$O,"Racecourse/Normal")</f>
        <v>0</v>
      </c>
      <c r="F16">
        <f>COUNTIFS(List!$W:$W,check!F$1,List!$I:$I,check!$A16,List!$M:$M,check!$B16,List!$O:$O,"Racecourse/Normal")</f>
        <v>18</v>
      </c>
    </row>
    <row r="17" spans="1:6" x14ac:dyDescent="0.25">
      <c r="A17" t="s">
        <v>56</v>
      </c>
      <c r="B17" t="s">
        <v>25</v>
      </c>
      <c r="C17">
        <f>COUNTIFS('2020'!B:B,check!A17,'2020'!C:C,check!B17,'2020'!A:A,"Racecourse/Normal")</f>
        <v>23</v>
      </c>
      <c r="D17">
        <f>COUNTIFS(List!$W:$W,check!D$1,List!$I:$I,check!$A17,List!$M:$M,check!$B17,List!$O:$O,"Racecourse/Normal")</f>
        <v>0</v>
      </c>
      <c r="E17">
        <f>COUNTIFS(List!$W:$W,check!E$1,List!$I:$I,check!$A17,List!$M:$M,check!$B17,List!$O:$O,"Racecourse/Normal")</f>
        <v>0</v>
      </c>
      <c r="F17">
        <f>COUNTIFS(List!$W:$W,check!F$1,List!$I:$I,check!$A17,List!$M:$M,check!$B17,List!$O:$O,"Racecourse/Normal")</f>
        <v>22</v>
      </c>
    </row>
    <row r="18" spans="1:6" x14ac:dyDescent="0.25">
      <c r="A18" t="s">
        <v>47</v>
      </c>
      <c r="B18" t="s">
        <v>25</v>
      </c>
      <c r="C18">
        <f>COUNTIFS('2020'!B:B,check!A18,'2020'!C:C,check!B18,'2020'!A:A,"Racecourse/Normal")</f>
        <v>19</v>
      </c>
      <c r="D18">
        <f>COUNTIFS(List!$W:$W,check!D$1,List!$I:$I,check!$A18,List!$M:$M,check!$B18,List!$O:$O,"Racecourse/Normal")</f>
        <v>0</v>
      </c>
      <c r="E18">
        <f>COUNTIFS(List!$W:$W,check!E$1,List!$I:$I,check!$A18,List!$M:$M,check!$B18,List!$O:$O,"Racecourse/Normal")</f>
        <v>0</v>
      </c>
      <c r="F18">
        <f>COUNTIFS(List!$W:$W,check!F$1,List!$I:$I,check!$A18,List!$M:$M,check!$B18,List!$O:$O,"Racecourse/Normal")</f>
        <v>19</v>
      </c>
    </row>
    <row r="19" spans="1:6" x14ac:dyDescent="0.25">
      <c r="A19" t="s">
        <v>44</v>
      </c>
      <c r="B19" t="s">
        <v>25</v>
      </c>
      <c r="C19">
        <f>COUNTIFS('2020'!B:B,check!A19,'2020'!C:C,check!B19,'2020'!A:A,"Racecourse/Normal")</f>
        <v>18</v>
      </c>
      <c r="D19">
        <f>COUNTIFS(List!$W:$W,check!D$1,List!$I:$I,check!$A19,List!$M:$M,check!$B19,List!$O:$O,"Racecourse/Normal")</f>
        <v>0</v>
      </c>
      <c r="E19">
        <f>COUNTIFS(List!$W:$W,check!E$1,List!$I:$I,check!$A19,List!$M:$M,check!$B19,List!$O:$O,"Racecourse/Normal")</f>
        <v>0</v>
      </c>
      <c r="F19">
        <f>COUNTIFS(List!$W:$W,check!F$1,List!$I:$I,check!$A19,List!$M:$M,check!$B19,List!$O:$O,"Racecourse/Normal")</f>
        <v>18</v>
      </c>
    </row>
    <row r="20" spans="1:6" x14ac:dyDescent="0.25">
      <c r="A20" t="s">
        <v>36</v>
      </c>
      <c r="B20" t="s">
        <v>25</v>
      </c>
      <c r="C20">
        <f>COUNTIFS('2020'!B:B,check!A20,'2020'!C:C,check!B20,'2020'!A:A,"Racecourse/Normal")</f>
        <v>70</v>
      </c>
      <c r="D20">
        <f>COUNTIFS(List!$W:$W,check!D$1,List!$I:$I,check!$A20,List!$M:$M,check!$B20,List!$O:$O,"Racecourse/Normal")</f>
        <v>0</v>
      </c>
      <c r="E20">
        <f>COUNTIFS(List!$W:$W,check!E$1,List!$I:$I,check!$A20,List!$M:$M,check!$B20,List!$O:$O,"Racecourse/Normal")</f>
        <v>0</v>
      </c>
      <c r="F20">
        <f>COUNTIFS(List!$W:$W,check!F$1,List!$I:$I,check!$A20,List!$M:$M,check!$B20,List!$O:$O,"Racecourse/Normal")</f>
        <v>60</v>
      </c>
    </row>
    <row r="21" spans="1:6" x14ac:dyDescent="0.25">
      <c r="A21" t="s">
        <v>22</v>
      </c>
      <c r="B21" t="s">
        <v>25</v>
      </c>
      <c r="C21">
        <f>COUNTIFS('2020'!B:B,check!A21,'2020'!C:C,check!B21,'2020'!A:A,"Racecourse/Normal")</f>
        <v>13</v>
      </c>
      <c r="D21">
        <f>COUNTIFS(List!$W:$W,check!D$1,List!$I:$I,check!$A21,List!$M:$M,check!$B21,List!$O:$O,"Racecourse/Normal")</f>
        <v>0</v>
      </c>
      <c r="E21">
        <f>COUNTIFS(List!$W:$W,check!E$1,List!$I:$I,check!$A21,List!$M:$M,check!$B21,List!$O:$O,"Racecourse/Normal")</f>
        <v>0</v>
      </c>
      <c r="F21">
        <f>COUNTIFS(List!$W:$W,check!F$1,List!$I:$I,check!$A21,List!$M:$M,check!$B21,List!$O:$O,"Racecourse/Normal")</f>
        <v>13</v>
      </c>
    </row>
    <row r="22" spans="1:6" x14ac:dyDescent="0.25">
      <c r="A22" t="s">
        <v>51</v>
      </c>
      <c r="B22" t="s">
        <v>25</v>
      </c>
      <c r="C22">
        <f>COUNTIFS('2020'!B:B,check!A22,'2020'!C:C,check!B22,'2020'!A:A,"Racecourse/Normal")</f>
        <v>17</v>
      </c>
      <c r="D22">
        <f>COUNTIFS(List!$W:$W,check!D$1,List!$I:$I,check!$A22,List!$M:$M,check!$B22,List!$O:$O,"Racecourse/Normal")</f>
        <v>0</v>
      </c>
      <c r="E22">
        <f>COUNTIFS(List!$W:$W,check!E$1,List!$I:$I,check!$A22,List!$M:$M,check!$B22,List!$O:$O,"Racecourse/Normal")</f>
        <v>0</v>
      </c>
      <c r="F22">
        <f>COUNTIFS(List!$W:$W,check!F$1,List!$I:$I,check!$A22,List!$M:$M,check!$B22,List!$O:$O,"Racecourse/Normal")</f>
        <v>17</v>
      </c>
    </row>
    <row r="23" spans="1:6" x14ac:dyDescent="0.25">
      <c r="A23" t="s">
        <v>31</v>
      </c>
      <c r="B23" t="s">
        <v>25</v>
      </c>
      <c r="C23">
        <f>COUNTIFS('2020'!B:B,check!A23,'2020'!C:C,check!B23,'2020'!A:A,"Racecourse/Normal")</f>
        <v>18</v>
      </c>
      <c r="D23">
        <f>COUNTIFS(List!$W:$W,check!D$1,List!$I:$I,check!$A23,List!$M:$M,check!$B23,List!$O:$O,"Racecourse/Normal")</f>
        <v>0</v>
      </c>
      <c r="E23">
        <f>COUNTIFS(List!$W:$W,check!E$1,List!$I:$I,check!$A23,List!$M:$M,check!$B23,List!$O:$O,"Racecourse/Normal")</f>
        <v>0</v>
      </c>
      <c r="F23">
        <f>COUNTIFS(List!$W:$W,check!F$1,List!$I:$I,check!$A23,List!$M:$M,check!$B23,List!$O:$O,"Racecourse/Normal")</f>
        <v>23</v>
      </c>
    </row>
    <row r="24" spans="1:6" x14ac:dyDescent="0.25">
      <c r="A24" t="s">
        <v>76</v>
      </c>
      <c r="B24" t="s">
        <v>25</v>
      </c>
      <c r="C24">
        <f>COUNTIFS('2020'!B:B,check!A24,'2020'!C:C,check!B24,'2020'!A:A,"Racecourse/Normal")</f>
        <v>39</v>
      </c>
      <c r="D24">
        <f>COUNTIFS(List!$W:$W,check!D$1,List!$I:$I,check!$A24,List!$M:$M,check!$B24,List!$O:$O,"Racecourse/Normal")</f>
        <v>0</v>
      </c>
      <c r="E24">
        <f>COUNTIFS(List!$W:$W,check!E$1,List!$I:$I,check!$A24,List!$M:$M,check!$B24,List!$O:$O,"Racecourse/Normal")</f>
        <v>0</v>
      </c>
      <c r="F24">
        <f>COUNTIFS(List!$W:$W,check!F$1,List!$I:$I,check!$A24,List!$M:$M,check!$B24,List!$O:$O,"Racecourse/Normal")</f>
        <v>39</v>
      </c>
    </row>
    <row r="25" spans="1:6" x14ac:dyDescent="0.25">
      <c r="A25" t="s">
        <v>72</v>
      </c>
      <c r="B25" t="s">
        <v>25</v>
      </c>
      <c r="C25">
        <f>COUNTIFS('2020'!B:B,check!A25,'2020'!C:C,check!B25,'2020'!A:A,"Racecourse/Normal")</f>
        <v>21</v>
      </c>
      <c r="D25">
        <f>COUNTIFS(List!$W:$W,check!D$1,List!$I:$I,check!$A25,List!$M:$M,check!$B25,List!$O:$O,"Racecourse/Normal")</f>
        <v>0</v>
      </c>
      <c r="E25">
        <f>COUNTIFS(List!$W:$W,check!E$1,List!$I:$I,check!$A25,List!$M:$M,check!$B25,List!$O:$O,"Racecourse/Normal")</f>
        <v>0</v>
      </c>
      <c r="F25">
        <f>COUNTIFS(List!$W:$W,check!F$1,List!$I:$I,check!$A25,List!$M:$M,check!$B25,List!$O:$O,"Racecourse/Normal")</f>
        <v>22</v>
      </c>
    </row>
    <row r="26" spans="1:6" x14ac:dyDescent="0.25">
      <c r="A26" t="s">
        <v>71</v>
      </c>
      <c r="B26" t="s">
        <v>25</v>
      </c>
      <c r="C26">
        <f>COUNTIFS('2020'!B:B,check!A26,'2020'!C:C,check!B26,'2020'!A:A,"Racecourse/Normal")</f>
        <v>16</v>
      </c>
      <c r="D26">
        <f>COUNTIFS(List!$W:$W,check!D$1,List!$I:$I,check!$A26,List!$M:$M,check!$B26,List!$O:$O,"Racecourse/Normal")</f>
        <v>0</v>
      </c>
      <c r="E26">
        <f>COUNTIFS(List!$W:$W,check!E$1,List!$I:$I,check!$A26,List!$M:$M,check!$B26,List!$O:$O,"Racecourse/Normal")</f>
        <v>0</v>
      </c>
      <c r="F26">
        <f>COUNTIFS(List!$W:$W,check!F$1,List!$I:$I,check!$A26,List!$M:$M,check!$B26,List!$O:$O,"Racecourse/Normal")</f>
        <v>16</v>
      </c>
    </row>
    <row r="27" spans="1:6" x14ac:dyDescent="0.25">
      <c r="A27" t="s">
        <v>69</v>
      </c>
      <c r="B27" t="s">
        <v>25</v>
      </c>
      <c r="C27">
        <f>COUNTIFS('2020'!B:B,check!A27,'2020'!C:C,check!B27,'2020'!A:A,"Racecourse/Normal")</f>
        <v>18</v>
      </c>
      <c r="D27">
        <f>COUNTIFS(List!$W:$W,check!D$1,List!$I:$I,check!$A27,List!$M:$M,check!$B27,List!$O:$O,"Racecourse/Normal")</f>
        <v>0</v>
      </c>
      <c r="E27">
        <f>COUNTIFS(List!$W:$W,check!E$1,List!$I:$I,check!$A27,List!$M:$M,check!$B27,List!$O:$O,"Racecourse/Normal")</f>
        <v>0</v>
      </c>
      <c r="F27">
        <f>COUNTIFS(List!$W:$W,check!F$1,List!$I:$I,check!$A27,List!$M:$M,check!$B27,List!$O:$O,"Racecourse/Normal")</f>
        <v>18</v>
      </c>
    </row>
    <row r="28" spans="1:6" x14ac:dyDescent="0.25">
      <c r="A28" t="s">
        <v>78</v>
      </c>
      <c r="B28" t="s">
        <v>25</v>
      </c>
      <c r="C28">
        <f>COUNTIFS('2020'!B:B,check!A28,'2020'!C:C,check!B28,'2020'!A:A,"Racecourse/Normal")</f>
        <v>14</v>
      </c>
      <c r="D28">
        <f>COUNTIFS(List!$W:$W,check!D$1,List!$I:$I,check!$A28,List!$M:$M,check!$B28,List!$O:$O,"Racecourse/Normal")</f>
        <v>0</v>
      </c>
      <c r="E28">
        <f>COUNTIFS(List!$W:$W,check!E$1,List!$I:$I,check!$A28,List!$M:$M,check!$B28,List!$O:$O,"Racecourse/Normal")</f>
        <v>0</v>
      </c>
      <c r="F28">
        <f>COUNTIFS(List!$W:$W,check!F$1,List!$I:$I,check!$A28,List!$M:$M,check!$B28,List!$O:$O,"Racecourse/Normal")</f>
        <v>14</v>
      </c>
    </row>
    <row r="29" spans="1:6" x14ac:dyDescent="0.25">
      <c r="A29" t="s">
        <v>87</v>
      </c>
      <c r="B29" t="s">
        <v>25</v>
      </c>
      <c r="C29">
        <f>COUNTIFS('2020'!B:B,check!A29,'2020'!C:C,check!B29,'2020'!A:A,"Racecourse/Normal")</f>
        <v>14</v>
      </c>
      <c r="D29">
        <f>COUNTIFS(List!$W:$W,check!D$1,List!$I:$I,check!$A29,List!$M:$M,check!$B29,List!$O:$O,"Racecourse/Normal")</f>
        <v>0</v>
      </c>
      <c r="E29">
        <f>COUNTIFS(List!$W:$W,check!E$1,List!$I:$I,check!$A29,List!$M:$M,check!$B29,List!$O:$O,"Racecourse/Normal")</f>
        <v>0</v>
      </c>
      <c r="F29">
        <f>COUNTIFS(List!$W:$W,check!F$1,List!$I:$I,check!$A29,List!$M:$M,check!$B29,List!$O:$O,"Racecourse/Normal")</f>
        <v>14</v>
      </c>
    </row>
    <row r="30" spans="1:6" x14ac:dyDescent="0.25">
      <c r="A30" t="s">
        <v>38</v>
      </c>
      <c r="B30" t="s">
        <v>25</v>
      </c>
      <c r="C30">
        <f>COUNTIFS('2020'!B:B,check!A30,'2020'!C:C,check!B30,'2020'!A:A,"Racecourse/Normal")</f>
        <v>15</v>
      </c>
      <c r="D30">
        <f>COUNTIFS(List!$W:$W,check!D$1,List!$I:$I,check!$A30,List!$M:$M,check!$B30,List!$O:$O,"Racecourse/Normal")</f>
        <v>0</v>
      </c>
      <c r="E30">
        <f>COUNTIFS(List!$W:$W,check!E$1,List!$I:$I,check!$A30,List!$M:$M,check!$B30,List!$O:$O,"Racecourse/Normal")</f>
        <v>0</v>
      </c>
      <c r="F30">
        <f>COUNTIFS(List!$W:$W,check!F$1,List!$I:$I,check!$A30,List!$M:$M,check!$B30,List!$O:$O,"Racecourse/Normal")</f>
        <v>14</v>
      </c>
    </row>
    <row r="31" spans="1:6" x14ac:dyDescent="0.25">
      <c r="A31" t="s">
        <v>23</v>
      </c>
      <c r="B31" t="s">
        <v>25</v>
      </c>
      <c r="C31">
        <f>COUNTIFS('2020'!B:B,check!A31,'2020'!C:C,check!B31,'2020'!A:A,"Racecourse/Normal")</f>
        <v>33</v>
      </c>
      <c r="D31">
        <f>COUNTIFS(List!$W:$W,check!D$1,List!$I:$I,check!$A31,List!$M:$M,check!$B31,List!$O:$O,"Racecourse/Normal")</f>
        <v>0</v>
      </c>
      <c r="E31">
        <f>COUNTIFS(List!$W:$W,check!E$1,List!$I:$I,check!$A31,List!$M:$M,check!$B31,List!$O:$O,"Racecourse/Normal")</f>
        <v>0</v>
      </c>
      <c r="F31">
        <f>COUNTIFS(List!$W:$W,check!F$1,List!$I:$I,check!$A31,List!$M:$M,check!$B31,List!$O:$O,"Racecourse/Normal")</f>
        <v>36</v>
      </c>
    </row>
    <row r="32" spans="1:6" x14ac:dyDescent="0.25">
      <c r="A32" t="s">
        <v>74</v>
      </c>
      <c r="B32" t="s">
        <v>25</v>
      </c>
      <c r="C32">
        <f>COUNTIFS('2020'!B:B,check!A32,'2020'!C:C,check!B32,'2020'!A:A,"Racecourse/Normal")</f>
        <v>13</v>
      </c>
      <c r="D32">
        <f>COUNTIFS(List!$W:$W,check!D$1,List!$I:$I,check!$A32,List!$M:$M,check!$B32,List!$O:$O,"Racecourse/Normal")</f>
        <v>0</v>
      </c>
      <c r="E32">
        <f>COUNTIFS(List!$W:$W,check!E$1,List!$I:$I,check!$A32,List!$M:$M,check!$B32,List!$O:$O,"Racecourse/Normal")</f>
        <v>0</v>
      </c>
      <c r="F32">
        <f>COUNTIFS(List!$W:$W,check!F$1,List!$I:$I,check!$A32,List!$M:$M,check!$B32,List!$O:$O,"Racecourse/Normal")</f>
        <v>13</v>
      </c>
    </row>
    <row r="33" spans="1:6" x14ac:dyDescent="0.25">
      <c r="A33" t="s">
        <v>49</v>
      </c>
      <c r="B33" t="s">
        <v>25</v>
      </c>
      <c r="C33">
        <f>COUNTIFS('2020'!B:B,check!A33,'2020'!C:C,check!B33,'2020'!A:A,"Racecourse/Normal")</f>
        <v>1</v>
      </c>
      <c r="D33">
        <f>COUNTIFS(List!$W:$W,check!D$1,List!$I:$I,check!$A33,List!$M:$M,check!$B33,List!$O:$O,"Racecourse/Normal")</f>
        <v>0</v>
      </c>
      <c r="E33">
        <f>COUNTIFS(List!$W:$W,check!E$1,List!$I:$I,check!$A33,List!$M:$M,check!$B33,List!$O:$O,"Racecourse/Normal")</f>
        <v>0</v>
      </c>
      <c r="F33">
        <f>COUNTIFS(List!$W:$W,check!F$1,List!$I:$I,check!$A33,List!$M:$M,check!$B33,List!$O:$O,"Racecourse/Normal")</f>
        <v>1</v>
      </c>
    </row>
    <row r="34" spans="1:6" x14ac:dyDescent="0.25">
      <c r="A34" t="s">
        <v>70</v>
      </c>
      <c r="B34" t="s">
        <v>25</v>
      </c>
      <c r="C34">
        <f>COUNTIFS('2020'!B:B,check!A34,'2020'!C:C,check!B34,'2020'!A:A,"Racecourse/Normal")</f>
        <v>26</v>
      </c>
      <c r="D34">
        <f>COUNTIFS(List!$W:$W,check!D$1,List!$I:$I,check!$A34,List!$M:$M,check!$B34,List!$O:$O,"Racecourse/Normal")</f>
        <v>0</v>
      </c>
      <c r="E34">
        <f>COUNTIFS(List!$W:$W,check!E$1,List!$I:$I,check!$A34,List!$M:$M,check!$B34,List!$O:$O,"Racecourse/Normal")</f>
        <v>0</v>
      </c>
      <c r="F34">
        <f>COUNTIFS(List!$W:$W,check!F$1,List!$I:$I,check!$A34,List!$M:$M,check!$B34,List!$O:$O,"Racecourse/Normal")</f>
        <v>25</v>
      </c>
    </row>
    <row r="35" spans="1:6" x14ac:dyDescent="0.25">
      <c r="A35" t="s">
        <v>43</v>
      </c>
      <c r="B35" t="s">
        <v>25</v>
      </c>
      <c r="C35">
        <f>COUNTIFS('2020'!B:B,check!A35,'2020'!C:C,check!B35,'2020'!A:A,"Racecourse/Normal")</f>
        <v>56</v>
      </c>
      <c r="D35">
        <f>COUNTIFS(List!$W:$W,check!D$1,List!$I:$I,check!$A35,List!$M:$M,check!$B35,List!$O:$O,"Racecourse/Normal")</f>
        <v>0</v>
      </c>
      <c r="E35">
        <f>COUNTIFS(List!$W:$W,check!E$1,List!$I:$I,check!$A35,List!$M:$M,check!$B35,List!$O:$O,"Racecourse/Normal")</f>
        <v>0</v>
      </c>
      <c r="F35">
        <f>COUNTIFS(List!$W:$W,check!F$1,List!$I:$I,check!$A35,List!$M:$M,check!$B35,List!$O:$O,"Racecourse/Normal")</f>
        <v>58</v>
      </c>
    </row>
    <row r="36" spans="1:6" x14ac:dyDescent="0.25">
      <c r="A36" t="s">
        <v>81</v>
      </c>
      <c r="B36" t="s">
        <v>25</v>
      </c>
      <c r="C36">
        <f>COUNTIFS('2020'!B:B,check!A36,'2020'!C:C,check!B36,'2020'!A:A,"Racecourse/Normal")</f>
        <v>22</v>
      </c>
      <c r="D36">
        <f>COUNTIFS(List!$W:$W,check!D$1,List!$I:$I,check!$A36,List!$M:$M,check!$B36,List!$O:$O,"Racecourse/Normal")</f>
        <v>0</v>
      </c>
      <c r="E36">
        <f>COUNTIFS(List!$W:$W,check!E$1,List!$I:$I,check!$A36,List!$M:$M,check!$B36,List!$O:$O,"Racecourse/Normal")</f>
        <v>0</v>
      </c>
      <c r="F36">
        <f>COUNTIFS(List!$W:$W,check!F$1,List!$I:$I,check!$A36,List!$M:$M,check!$B36,List!$O:$O,"Racecourse/Normal")</f>
        <v>22</v>
      </c>
    </row>
    <row r="37" spans="1:6" x14ac:dyDescent="0.25">
      <c r="A37" t="s">
        <v>90</v>
      </c>
      <c r="B37" t="s">
        <v>25</v>
      </c>
      <c r="C37">
        <f>COUNTIFS('2020'!B:B,check!A37,'2020'!C:C,check!B37,'2020'!A:A,"Racecourse/Normal")</f>
        <v>17</v>
      </c>
      <c r="D37">
        <f>COUNTIFS(List!$W:$W,check!D$1,List!$I:$I,check!$A37,List!$M:$M,check!$B37,List!$O:$O,"Racecourse/Normal")</f>
        <v>0</v>
      </c>
      <c r="E37">
        <f>COUNTIFS(List!$W:$W,check!E$1,List!$I:$I,check!$A37,List!$M:$M,check!$B37,List!$O:$O,"Racecourse/Normal")</f>
        <v>0</v>
      </c>
      <c r="F37">
        <f>COUNTIFS(List!$W:$W,check!F$1,List!$I:$I,check!$A37,List!$M:$M,check!$B37,List!$O:$O,"Racecourse/Normal")</f>
        <v>17</v>
      </c>
    </row>
    <row r="38" spans="1:6" x14ac:dyDescent="0.25">
      <c r="A38" t="s">
        <v>68</v>
      </c>
      <c r="B38" t="s">
        <v>12</v>
      </c>
      <c r="C38">
        <f>COUNTIFS('2020'!B:B,check!A38,'2020'!C:C,check!B38,'2020'!A:A,"Racecourse/Normal")</f>
        <v>8</v>
      </c>
      <c r="D38">
        <f>COUNTIFS(List!$W:$W,check!D$1,List!$I:$I,check!$A38,List!$M:$M,check!$B38,List!$O:$O,"Racecourse/Normal")</f>
        <v>0</v>
      </c>
      <c r="E38">
        <f>COUNTIFS(List!$W:$W,check!E$1,List!$I:$I,check!$A38,List!$M:$M,check!$B38,List!$O:$O,"Racecourse/Normal")</f>
        <v>0</v>
      </c>
      <c r="F38">
        <f>COUNTIFS(List!$W:$W,check!F$1,List!$I:$I,check!$A38,List!$M:$M,check!$B38,List!$O:$O,"Racecourse/Normal")</f>
        <v>9</v>
      </c>
    </row>
    <row r="39" spans="1:6" x14ac:dyDescent="0.25">
      <c r="A39" t="s">
        <v>55</v>
      </c>
      <c r="B39" t="s">
        <v>12</v>
      </c>
      <c r="C39">
        <f>COUNTIFS('2020'!B:B,check!A39,'2020'!C:C,check!B39,'2020'!A:A,"Racecourse/Normal")</f>
        <v>8</v>
      </c>
      <c r="D39">
        <f>COUNTIFS(List!$W:$W,check!D$1,List!$I:$I,check!$A39,List!$M:$M,check!$B39,List!$O:$O,"Racecourse/Normal")</f>
        <v>0</v>
      </c>
      <c r="E39">
        <f>COUNTIFS(List!$W:$W,check!E$1,List!$I:$I,check!$A39,List!$M:$M,check!$B39,List!$O:$O,"Racecourse/Normal")</f>
        <v>0</v>
      </c>
      <c r="F39">
        <f>COUNTIFS(List!$W:$W,check!F$1,List!$I:$I,check!$A39,List!$M:$M,check!$B39,List!$O:$O,"Racecourse/Normal")</f>
        <v>8</v>
      </c>
    </row>
    <row r="40" spans="1:6" x14ac:dyDescent="0.25">
      <c r="A40" t="s">
        <v>28</v>
      </c>
      <c r="B40" t="s">
        <v>12</v>
      </c>
      <c r="C40">
        <f>COUNTIFS('2020'!B:B,check!A40,'2020'!C:C,check!B40,'2020'!A:A,"Racecourse/Normal")</f>
        <v>10</v>
      </c>
      <c r="D40">
        <f>COUNTIFS(List!$W:$W,check!D$1,List!$I:$I,check!$A40,List!$M:$M,check!$B40,List!$O:$O,"Racecourse/Normal")</f>
        <v>0</v>
      </c>
      <c r="E40">
        <f>COUNTIFS(List!$W:$W,check!E$1,List!$I:$I,check!$A40,List!$M:$M,check!$B40,List!$O:$O,"Racecourse/Normal")</f>
        <v>0</v>
      </c>
      <c r="F40">
        <f>COUNTIFS(List!$W:$W,check!F$1,List!$I:$I,check!$A40,List!$M:$M,check!$B40,List!$O:$O,"Racecourse/Normal")</f>
        <v>10</v>
      </c>
    </row>
    <row r="41" spans="1:6" x14ac:dyDescent="0.25">
      <c r="A41" t="s">
        <v>64</v>
      </c>
      <c r="B41" t="s">
        <v>12</v>
      </c>
      <c r="C41">
        <f>COUNTIFS('2020'!B:B,check!A41,'2020'!C:C,check!B41,'2020'!A:A,"Racecourse/Normal")</f>
        <v>13</v>
      </c>
      <c r="D41">
        <f>COUNTIFS(List!$W:$W,check!D$1,List!$I:$I,check!$A41,List!$M:$M,check!$B41,List!$O:$O,"Racecourse/Normal")</f>
        <v>0</v>
      </c>
      <c r="E41">
        <f>COUNTIFS(List!$W:$W,check!E$1,List!$I:$I,check!$A41,List!$M:$M,check!$B41,List!$O:$O,"Racecourse/Normal")</f>
        <v>0</v>
      </c>
      <c r="F41">
        <f>COUNTIFS(List!$W:$W,check!F$1,List!$I:$I,check!$A41,List!$M:$M,check!$B41,List!$O:$O,"Racecourse/Normal")</f>
        <v>13</v>
      </c>
    </row>
    <row r="42" spans="1:6" x14ac:dyDescent="0.25">
      <c r="A42" t="s">
        <v>63</v>
      </c>
      <c r="B42" t="s">
        <v>12</v>
      </c>
      <c r="C42">
        <f>COUNTIFS('2020'!B:B,check!A42,'2020'!C:C,check!B42,'2020'!A:A,"Racecourse/Normal")</f>
        <v>12</v>
      </c>
      <c r="D42">
        <f>COUNTIFS(List!$W:$W,check!D$1,List!$I:$I,check!$A42,List!$M:$M,check!$B42,List!$O:$O,"Racecourse/Normal")</f>
        <v>0</v>
      </c>
      <c r="E42">
        <f>COUNTIFS(List!$W:$W,check!E$1,List!$I:$I,check!$A42,List!$M:$M,check!$B42,List!$O:$O,"Racecourse/Normal")</f>
        <v>0</v>
      </c>
      <c r="F42">
        <f>COUNTIFS(List!$W:$W,check!F$1,List!$I:$I,check!$A42,List!$M:$M,check!$B42,List!$O:$O,"Racecourse/Normal")</f>
        <v>11</v>
      </c>
    </row>
    <row r="43" spans="1:6" x14ac:dyDescent="0.25">
      <c r="A43" t="s">
        <v>92</v>
      </c>
      <c r="B43" t="s">
        <v>12</v>
      </c>
      <c r="C43">
        <f>COUNTIFS('2020'!B:B,check!A43,'2020'!C:C,check!B43,'2020'!A:A,"Racecourse/Normal")</f>
        <v>5</v>
      </c>
      <c r="D43">
        <f>COUNTIFS(List!$W:$W,check!D$1,List!$I:$I,check!$A43,List!$M:$M,check!$B43,List!$O:$O,"Racecourse/Normal")</f>
        <v>0</v>
      </c>
      <c r="E43">
        <f>COUNTIFS(List!$W:$W,check!E$1,List!$I:$I,check!$A43,List!$M:$M,check!$B43,List!$O:$O,"Racecourse/Normal")</f>
        <v>0</v>
      </c>
      <c r="F43">
        <f>COUNTIFS(List!$W:$W,check!F$1,List!$I:$I,check!$A43,List!$M:$M,check!$B43,List!$O:$O,"Racecourse/Normal")</f>
        <v>5</v>
      </c>
    </row>
    <row r="44" spans="1:6" x14ac:dyDescent="0.25">
      <c r="A44" t="s">
        <v>8</v>
      </c>
      <c r="B44" t="s">
        <v>12</v>
      </c>
      <c r="C44">
        <f>COUNTIFS('2020'!B:B,check!A44,'2020'!C:C,check!B44,'2020'!A:A,"Racecourse/Normal")</f>
        <v>10</v>
      </c>
      <c r="D44">
        <f>COUNTIFS(List!$W:$W,check!D$1,List!$I:$I,check!$A44,List!$M:$M,check!$B44,List!$O:$O,"Racecourse/Normal")</f>
        <v>0</v>
      </c>
      <c r="E44">
        <f>COUNTIFS(List!$W:$W,check!E$1,List!$I:$I,check!$A44,List!$M:$M,check!$B44,List!$O:$O,"Racecourse/Normal")</f>
        <v>0</v>
      </c>
      <c r="F44">
        <f>COUNTIFS(List!$W:$W,check!F$1,List!$I:$I,check!$A44,List!$M:$M,check!$B44,List!$O:$O,"Racecourse/Normal")</f>
        <v>10</v>
      </c>
    </row>
    <row r="45" spans="1:6" x14ac:dyDescent="0.25">
      <c r="A45" t="s">
        <v>15</v>
      </c>
      <c r="B45" t="s">
        <v>12</v>
      </c>
      <c r="C45">
        <f>COUNTIFS('2020'!B:B,check!A45,'2020'!C:C,check!B45,'2020'!A:A,"Racecourse/Normal")</f>
        <v>16</v>
      </c>
      <c r="D45">
        <f>COUNTIFS(List!$W:$W,check!D$1,List!$I:$I,check!$A45,List!$M:$M,check!$B45,List!$O:$O,"Racecourse/Normal")</f>
        <v>0</v>
      </c>
      <c r="E45">
        <f>COUNTIFS(List!$W:$W,check!E$1,List!$I:$I,check!$A45,List!$M:$M,check!$B45,List!$O:$O,"Racecourse/Normal")</f>
        <v>0</v>
      </c>
      <c r="F45">
        <f>COUNTIFS(List!$W:$W,check!F$1,List!$I:$I,check!$A45,List!$M:$M,check!$B45,List!$O:$O,"Racecourse/Normal")</f>
        <v>16</v>
      </c>
    </row>
    <row r="46" spans="1:6" x14ac:dyDescent="0.25">
      <c r="A46" t="s">
        <v>54</v>
      </c>
      <c r="B46" t="s">
        <v>12</v>
      </c>
      <c r="C46">
        <f>COUNTIFS('2020'!B:B,check!A46,'2020'!C:C,check!B46,'2020'!A:A,"Racecourse/Normal")</f>
        <v>14</v>
      </c>
      <c r="D46">
        <f>COUNTIFS(List!$W:$W,check!D$1,List!$I:$I,check!$A46,List!$M:$M,check!$B46,List!$O:$O,"Racecourse/Normal")</f>
        <v>0</v>
      </c>
      <c r="E46">
        <f>COUNTIFS(List!$W:$W,check!E$1,List!$I:$I,check!$A46,List!$M:$M,check!$B46,List!$O:$O,"Racecourse/Normal")</f>
        <v>0</v>
      </c>
      <c r="F46">
        <f>COUNTIFS(List!$W:$W,check!F$1,List!$I:$I,check!$A46,List!$M:$M,check!$B46,List!$O:$O,"Racecourse/Normal")</f>
        <v>14</v>
      </c>
    </row>
    <row r="47" spans="1:6" x14ac:dyDescent="0.25">
      <c r="A47" t="s">
        <v>59</v>
      </c>
      <c r="B47" t="s">
        <v>12</v>
      </c>
      <c r="C47">
        <f>COUNTIFS('2020'!B:B,check!A47,'2020'!C:C,check!B47,'2020'!A:A,"Racecourse/Normal")</f>
        <v>12</v>
      </c>
      <c r="D47">
        <f>COUNTIFS(List!$W:$W,check!D$1,List!$I:$I,check!$A47,List!$M:$M,check!$B47,List!$O:$O,"Racecourse/Normal")</f>
        <v>0</v>
      </c>
      <c r="E47">
        <f>COUNTIFS(List!$W:$W,check!E$1,List!$I:$I,check!$A47,List!$M:$M,check!$B47,List!$O:$O,"Racecourse/Normal")</f>
        <v>0</v>
      </c>
      <c r="F47">
        <f>COUNTIFS(List!$W:$W,check!F$1,List!$I:$I,check!$A47,List!$M:$M,check!$B47,List!$O:$O,"Racecourse/Normal")</f>
        <v>12</v>
      </c>
    </row>
    <row r="48" spans="1:6" x14ac:dyDescent="0.25">
      <c r="A48" t="s">
        <v>18</v>
      </c>
      <c r="B48" t="s">
        <v>12</v>
      </c>
      <c r="C48">
        <f>COUNTIFS('2020'!B:B,check!A48,'2020'!C:C,check!B48,'2020'!A:A,"Racecourse/Normal")</f>
        <v>15</v>
      </c>
      <c r="D48">
        <f>COUNTIFS(List!$W:$W,check!D$1,List!$I:$I,check!$A48,List!$M:$M,check!$B48,List!$O:$O,"Racecourse/Normal")</f>
        <v>0</v>
      </c>
      <c r="E48">
        <f>COUNTIFS(List!$W:$W,check!E$1,List!$I:$I,check!$A48,List!$M:$M,check!$B48,List!$O:$O,"Racecourse/Normal")</f>
        <v>0</v>
      </c>
      <c r="F48">
        <f>COUNTIFS(List!$W:$W,check!F$1,List!$I:$I,check!$A48,List!$M:$M,check!$B48,List!$O:$O,"Racecourse/Normal")</f>
        <v>15</v>
      </c>
    </row>
    <row r="49" spans="1:6" x14ac:dyDescent="0.25">
      <c r="A49" t="s">
        <v>20</v>
      </c>
      <c r="B49" t="s">
        <v>12</v>
      </c>
      <c r="C49">
        <f>COUNTIFS('2020'!B:B,check!A49,'2020'!C:C,check!B49,'2020'!A:A,"Racecourse/Normal")</f>
        <v>7</v>
      </c>
      <c r="D49">
        <f>COUNTIFS(List!$W:$W,check!D$1,List!$I:$I,check!$A49,List!$M:$M,check!$B49,List!$O:$O,"Racecourse/Normal")</f>
        <v>0</v>
      </c>
      <c r="E49">
        <f>COUNTIFS(List!$W:$W,check!E$1,List!$I:$I,check!$A49,List!$M:$M,check!$B49,List!$O:$O,"Racecourse/Normal")</f>
        <v>0</v>
      </c>
      <c r="F49">
        <f>COUNTIFS(List!$W:$W,check!F$1,List!$I:$I,check!$A49,List!$M:$M,check!$B49,List!$O:$O,"Racecourse/Normal")</f>
        <v>7</v>
      </c>
    </row>
    <row r="50" spans="1:6" x14ac:dyDescent="0.25">
      <c r="A50" t="s">
        <v>65</v>
      </c>
      <c r="B50" t="s">
        <v>12</v>
      </c>
      <c r="C50">
        <f>COUNTIFS('2020'!B:B,check!A50,'2020'!C:C,check!B50,'2020'!A:A,"Racecourse/Normal")</f>
        <v>13</v>
      </c>
      <c r="D50">
        <f>COUNTIFS(List!$W:$W,check!D$1,List!$I:$I,check!$A50,List!$M:$M,check!$B50,List!$O:$O,"Racecourse/Normal")</f>
        <v>0</v>
      </c>
      <c r="E50">
        <f>COUNTIFS(List!$W:$W,check!E$1,List!$I:$I,check!$A50,List!$M:$M,check!$B50,List!$O:$O,"Racecourse/Normal")</f>
        <v>0</v>
      </c>
      <c r="F50">
        <f>COUNTIFS(List!$W:$W,check!F$1,List!$I:$I,check!$A50,List!$M:$M,check!$B50,List!$O:$O,"Racecourse/Normal")</f>
        <v>14</v>
      </c>
    </row>
    <row r="51" spans="1:6" x14ac:dyDescent="0.25">
      <c r="A51" t="s">
        <v>58</v>
      </c>
      <c r="B51" t="s">
        <v>12</v>
      </c>
      <c r="C51">
        <f>COUNTIFS('2020'!B:B,check!A51,'2020'!C:C,check!B51,'2020'!A:A,"Racecourse/Normal")</f>
        <v>22</v>
      </c>
      <c r="D51">
        <f>COUNTIFS(List!$W:$W,check!D$1,List!$I:$I,check!$A51,List!$M:$M,check!$B51,List!$O:$O,"Racecourse/Normal")</f>
        <v>0</v>
      </c>
      <c r="E51">
        <f>COUNTIFS(List!$W:$W,check!E$1,List!$I:$I,check!$A51,List!$M:$M,check!$B51,List!$O:$O,"Racecourse/Normal")</f>
        <v>0</v>
      </c>
      <c r="F51">
        <f>COUNTIFS(List!$W:$W,check!F$1,List!$I:$I,check!$A51,List!$M:$M,check!$B51,List!$O:$O,"Racecourse/Normal")</f>
        <v>22</v>
      </c>
    </row>
    <row r="52" spans="1:6" x14ac:dyDescent="0.25">
      <c r="A52" t="s">
        <v>56</v>
      </c>
      <c r="B52" t="s">
        <v>12</v>
      </c>
      <c r="C52">
        <f>COUNTIFS('2020'!B:B,check!A52,'2020'!C:C,check!B52,'2020'!A:A,"Racecourse/Normal")</f>
        <v>8</v>
      </c>
      <c r="D52">
        <f>COUNTIFS(List!$W:$W,check!D$1,List!$I:$I,check!$A52,List!$M:$M,check!$B52,List!$O:$O,"Racecourse/Normal")</f>
        <v>0</v>
      </c>
      <c r="E52">
        <f>COUNTIFS(List!$W:$W,check!E$1,List!$I:$I,check!$A52,List!$M:$M,check!$B52,List!$O:$O,"Racecourse/Normal")</f>
        <v>0</v>
      </c>
      <c r="F52">
        <f>COUNTIFS(List!$W:$W,check!F$1,List!$I:$I,check!$A52,List!$M:$M,check!$B52,List!$O:$O,"Racecourse/Normal")</f>
        <v>8</v>
      </c>
    </row>
    <row r="53" spans="1:6" x14ac:dyDescent="0.25">
      <c r="A53" t="s">
        <v>61</v>
      </c>
      <c r="B53" t="s">
        <v>12</v>
      </c>
      <c r="C53">
        <f>COUNTIFS('2020'!B:B,check!A53,'2020'!C:C,check!B53,'2020'!A:A,"Racecourse/Normal")</f>
        <v>12</v>
      </c>
      <c r="D53">
        <f>COUNTIFS(List!$W:$W,check!D$1,List!$I:$I,check!$A53,List!$M:$M,check!$B53,List!$O:$O,"Racecourse/Normal")</f>
        <v>0</v>
      </c>
      <c r="E53">
        <f>COUNTIFS(List!$W:$W,check!E$1,List!$I:$I,check!$A53,List!$M:$M,check!$B53,List!$O:$O,"Racecourse/Normal")</f>
        <v>0</v>
      </c>
      <c r="F53">
        <f>COUNTIFS(List!$W:$W,check!F$1,List!$I:$I,check!$A53,List!$M:$M,check!$B53,List!$O:$O,"Racecourse/Normal")</f>
        <v>14</v>
      </c>
    </row>
    <row r="54" spans="1:6" x14ac:dyDescent="0.25">
      <c r="A54" t="s">
        <v>67</v>
      </c>
      <c r="B54" t="s">
        <v>12</v>
      </c>
      <c r="C54">
        <f>COUNTIFS('2020'!B:B,check!A54,'2020'!C:C,check!B54,'2020'!A:A,"Racecourse/Normal")</f>
        <v>14</v>
      </c>
      <c r="D54">
        <f>COUNTIFS(List!$W:$W,check!D$1,List!$I:$I,check!$A54,List!$M:$M,check!$B54,List!$O:$O,"Racecourse/Normal")</f>
        <v>0</v>
      </c>
      <c r="E54">
        <f>COUNTIFS(List!$W:$W,check!E$1,List!$I:$I,check!$A54,List!$M:$M,check!$B54,List!$O:$O,"Racecourse/Normal")</f>
        <v>0</v>
      </c>
      <c r="F54">
        <f>COUNTIFS(List!$W:$W,check!F$1,List!$I:$I,check!$A54,List!$M:$M,check!$B54,List!$O:$O,"Racecourse/Normal")</f>
        <v>14</v>
      </c>
    </row>
    <row r="55" spans="1:6" x14ac:dyDescent="0.25">
      <c r="A55" t="s">
        <v>45</v>
      </c>
      <c r="B55" t="s">
        <v>12</v>
      </c>
      <c r="C55">
        <f>COUNTIFS('2020'!B:B,check!A55,'2020'!C:C,check!B55,'2020'!A:A,"Racecourse/Normal")</f>
        <v>17</v>
      </c>
      <c r="D55">
        <f>COUNTIFS(List!$W:$W,check!D$1,List!$I:$I,check!$A55,List!$M:$M,check!$B55,List!$O:$O,"Racecourse/Normal")</f>
        <v>0</v>
      </c>
      <c r="E55">
        <f>COUNTIFS(List!$W:$W,check!E$1,List!$I:$I,check!$A55,List!$M:$M,check!$B55,List!$O:$O,"Racecourse/Normal")</f>
        <v>0</v>
      </c>
      <c r="F55">
        <f>COUNTIFS(List!$W:$W,check!F$1,List!$I:$I,check!$A55,List!$M:$M,check!$B55,List!$O:$O,"Racecourse/Normal")</f>
        <v>17</v>
      </c>
    </row>
    <row r="56" spans="1:6" x14ac:dyDescent="0.25">
      <c r="A56" t="s">
        <v>50</v>
      </c>
      <c r="B56" t="s">
        <v>12</v>
      </c>
      <c r="C56">
        <f>COUNTIFS('2020'!B:B,check!A56,'2020'!C:C,check!B56,'2020'!A:A,"Racecourse/Normal")</f>
        <v>13</v>
      </c>
      <c r="D56">
        <f>COUNTIFS(List!$W:$W,check!D$1,List!$I:$I,check!$A56,List!$M:$M,check!$B56,List!$O:$O,"Racecourse/Normal")</f>
        <v>0</v>
      </c>
      <c r="E56">
        <f>COUNTIFS(List!$W:$W,check!E$1,List!$I:$I,check!$A56,List!$M:$M,check!$B56,List!$O:$O,"Racecourse/Normal")</f>
        <v>0</v>
      </c>
      <c r="F56">
        <f>COUNTIFS(List!$W:$W,check!F$1,List!$I:$I,check!$A56,List!$M:$M,check!$B56,List!$O:$O,"Racecourse/Normal")</f>
        <v>13</v>
      </c>
    </row>
    <row r="57" spans="1:6" x14ac:dyDescent="0.25">
      <c r="A57" t="s">
        <v>47</v>
      </c>
      <c r="B57" t="s">
        <v>12</v>
      </c>
      <c r="C57">
        <f>COUNTIFS('2020'!B:B,check!A57,'2020'!C:C,check!B57,'2020'!A:A,"Racecourse/Normal")</f>
        <v>11</v>
      </c>
      <c r="D57">
        <f>COUNTIFS(List!$W:$W,check!D$1,List!$I:$I,check!$A57,List!$M:$M,check!$B57,List!$O:$O,"Racecourse/Normal")</f>
        <v>0</v>
      </c>
      <c r="E57">
        <f>COUNTIFS(List!$W:$W,check!E$1,List!$I:$I,check!$A57,List!$M:$M,check!$B57,List!$O:$O,"Racecourse/Normal")</f>
        <v>0</v>
      </c>
      <c r="F57">
        <f>COUNTIFS(List!$W:$W,check!F$1,List!$I:$I,check!$A57,List!$M:$M,check!$B57,List!$O:$O,"Racecourse/Normal")</f>
        <v>11</v>
      </c>
    </row>
    <row r="58" spans="1:6" x14ac:dyDescent="0.25">
      <c r="A58" t="s">
        <v>44</v>
      </c>
      <c r="B58" t="s">
        <v>12</v>
      </c>
      <c r="C58">
        <f>COUNTIFS('2020'!B:B,check!A58,'2020'!C:C,check!B58,'2020'!A:A,"Racecourse/Normal")</f>
        <v>11</v>
      </c>
      <c r="D58">
        <f>COUNTIFS(List!$W:$W,check!D$1,List!$I:$I,check!$A58,List!$M:$M,check!$B58,List!$O:$O,"Racecourse/Normal")</f>
        <v>0</v>
      </c>
      <c r="E58">
        <f>COUNTIFS(List!$W:$W,check!E$1,List!$I:$I,check!$A58,List!$M:$M,check!$B58,List!$O:$O,"Racecourse/Normal")</f>
        <v>0</v>
      </c>
      <c r="F58">
        <f>COUNTIFS(List!$W:$W,check!F$1,List!$I:$I,check!$A58,List!$M:$M,check!$B58,List!$O:$O,"Racecourse/Normal")</f>
        <v>11</v>
      </c>
    </row>
    <row r="59" spans="1:6" x14ac:dyDescent="0.25">
      <c r="A59" t="s">
        <v>36</v>
      </c>
      <c r="B59" t="s">
        <v>12</v>
      </c>
      <c r="C59">
        <f>COUNTIFS('2020'!B:B,check!A59,'2020'!C:C,check!B59,'2020'!A:A,"Racecourse/Normal")</f>
        <v>9</v>
      </c>
      <c r="D59">
        <f>COUNTIFS(List!$W:$W,check!D$1,List!$I:$I,check!$A59,List!$M:$M,check!$B59,List!$O:$O,"Racecourse/Normal")</f>
        <v>0</v>
      </c>
      <c r="E59">
        <f>COUNTIFS(List!$W:$W,check!E$1,List!$I:$I,check!$A59,List!$M:$M,check!$B59,List!$O:$O,"Racecourse/Normal")</f>
        <v>0</v>
      </c>
      <c r="F59">
        <f>COUNTIFS(List!$W:$W,check!F$1,List!$I:$I,check!$A59,List!$M:$M,check!$B59,List!$O:$O,"Racecourse/Normal")</f>
        <v>8</v>
      </c>
    </row>
    <row r="60" spans="1:6" x14ac:dyDescent="0.25">
      <c r="A60" t="s">
        <v>52</v>
      </c>
      <c r="B60" t="s">
        <v>12</v>
      </c>
      <c r="C60">
        <f>COUNTIFS('2020'!B:B,check!A60,'2020'!C:C,check!B60,'2020'!A:A,"Racecourse/Normal")</f>
        <v>14</v>
      </c>
      <c r="D60">
        <f>COUNTIFS(List!$W:$W,check!D$1,List!$I:$I,check!$A60,List!$M:$M,check!$B60,List!$O:$O,"Racecourse/Normal")</f>
        <v>0</v>
      </c>
      <c r="E60">
        <f>COUNTIFS(List!$W:$W,check!E$1,List!$I:$I,check!$A60,List!$M:$M,check!$B60,List!$O:$O,"Racecourse/Normal")</f>
        <v>0</v>
      </c>
      <c r="F60">
        <f>COUNTIFS(List!$W:$W,check!F$1,List!$I:$I,check!$A60,List!$M:$M,check!$B60,List!$O:$O,"Racecourse/Normal")</f>
        <v>14</v>
      </c>
    </row>
    <row r="61" spans="1:6" x14ac:dyDescent="0.25">
      <c r="A61" t="s">
        <v>53</v>
      </c>
      <c r="B61" t="s">
        <v>12</v>
      </c>
      <c r="C61">
        <f>COUNTIFS('2020'!B:B,check!A61,'2020'!C:C,check!B61,'2020'!A:A,"Racecourse/Normal")</f>
        <v>20</v>
      </c>
      <c r="D61">
        <f>COUNTIFS(List!$W:$W,check!D$1,List!$I:$I,check!$A61,List!$M:$M,check!$B61,List!$O:$O,"Racecourse/Normal")</f>
        <v>0</v>
      </c>
      <c r="E61">
        <f>COUNTIFS(List!$W:$W,check!E$1,List!$I:$I,check!$A61,List!$M:$M,check!$B61,List!$O:$O,"Racecourse/Normal")</f>
        <v>0</v>
      </c>
      <c r="F61">
        <f>COUNTIFS(List!$W:$W,check!F$1,List!$I:$I,check!$A61,List!$M:$M,check!$B61,List!$O:$O,"Racecourse/Normal")</f>
        <v>20</v>
      </c>
    </row>
    <row r="62" spans="1:6" x14ac:dyDescent="0.25">
      <c r="A62" t="s">
        <v>22</v>
      </c>
      <c r="B62" t="s">
        <v>12</v>
      </c>
      <c r="C62">
        <f>COUNTIFS('2020'!B:B,check!A62,'2020'!C:C,check!B62,'2020'!A:A,"Racecourse/Normal")</f>
        <v>9</v>
      </c>
      <c r="D62">
        <f>COUNTIFS(List!$W:$W,check!D$1,List!$I:$I,check!$A62,List!$M:$M,check!$B62,List!$O:$O,"Racecourse/Normal")</f>
        <v>0</v>
      </c>
      <c r="E62">
        <f>COUNTIFS(List!$W:$W,check!E$1,List!$I:$I,check!$A62,List!$M:$M,check!$B62,List!$O:$O,"Racecourse/Normal")</f>
        <v>0</v>
      </c>
      <c r="F62">
        <f>COUNTIFS(List!$W:$W,check!F$1,List!$I:$I,check!$A62,List!$M:$M,check!$B62,List!$O:$O,"Racecourse/Normal")</f>
        <v>9</v>
      </c>
    </row>
    <row r="63" spans="1:6" x14ac:dyDescent="0.25">
      <c r="A63" t="s">
        <v>51</v>
      </c>
      <c r="B63" t="s">
        <v>12</v>
      </c>
      <c r="C63">
        <f>COUNTIFS('2020'!B:B,check!A63,'2020'!C:C,check!B63,'2020'!A:A,"Racecourse/Normal")</f>
        <v>11</v>
      </c>
      <c r="D63">
        <f>COUNTIFS(List!$W:$W,check!D$1,List!$I:$I,check!$A63,List!$M:$M,check!$B63,List!$O:$O,"Racecourse/Normal")</f>
        <v>0</v>
      </c>
      <c r="E63">
        <f>COUNTIFS(List!$W:$W,check!E$1,List!$I:$I,check!$A63,List!$M:$M,check!$B63,List!$O:$O,"Racecourse/Normal")</f>
        <v>0</v>
      </c>
      <c r="F63">
        <f>COUNTIFS(List!$W:$W,check!F$1,List!$I:$I,check!$A63,List!$M:$M,check!$B63,List!$O:$O,"Racecourse/Normal")</f>
        <v>11</v>
      </c>
    </row>
    <row r="64" spans="1:6" x14ac:dyDescent="0.25">
      <c r="A64" t="s">
        <v>31</v>
      </c>
      <c r="B64" t="s">
        <v>12</v>
      </c>
      <c r="C64">
        <f>COUNTIFS('2020'!B:B,check!A64,'2020'!C:C,check!B64,'2020'!A:A,"Racecourse/Normal")</f>
        <v>10</v>
      </c>
      <c r="D64">
        <f>COUNTIFS(List!$W:$W,check!D$1,List!$I:$I,check!$A64,List!$M:$M,check!$B64,List!$O:$O,"Racecourse/Normal")</f>
        <v>0</v>
      </c>
      <c r="E64">
        <f>COUNTIFS(List!$W:$W,check!E$1,List!$I:$I,check!$A64,List!$M:$M,check!$B64,List!$O:$O,"Racecourse/Normal")</f>
        <v>0</v>
      </c>
      <c r="F64">
        <f>COUNTIFS(List!$W:$W,check!F$1,List!$I:$I,check!$A64,List!$M:$M,check!$B64,List!$O:$O,"Racecourse/Normal")</f>
        <v>11</v>
      </c>
    </row>
    <row r="65" spans="1:6" x14ac:dyDescent="0.25">
      <c r="A65" t="s">
        <v>75</v>
      </c>
      <c r="B65" t="s">
        <v>12</v>
      </c>
      <c r="C65">
        <f>COUNTIFS('2020'!B:B,check!A65,'2020'!C:C,check!B65,'2020'!A:A,"Racecourse/Normal")</f>
        <v>18</v>
      </c>
      <c r="D65">
        <f>COUNTIFS(List!$W:$W,check!D$1,List!$I:$I,check!$A65,List!$M:$M,check!$B65,List!$O:$O,"Racecourse/Normal")</f>
        <v>0</v>
      </c>
      <c r="E65">
        <f>COUNTIFS(List!$W:$W,check!E$1,List!$I:$I,check!$A65,List!$M:$M,check!$B65,List!$O:$O,"Racecourse/Normal")</f>
        <v>0</v>
      </c>
      <c r="F65">
        <f>COUNTIFS(List!$W:$W,check!F$1,List!$I:$I,check!$A65,List!$M:$M,check!$B65,List!$O:$O,"Racecourse/Normal")</f>
        <v>18</v>
      </c>
    </row>
    <row r="66" spans="1:6" x14ac:dyDescent="0.25">
      <c r="A66" t="s">
        <v>84</v>
      </c>
      <c r="B66" t="s">
        <v>12</v>
      </c>
      <c r="C66">
        <f>COUNTIFS('2020'!B:B,check!A66,'2020'!C:C,check!B66,'2020'!A:A,"Racecourse/Normal")</f>
        <v>11</v>
      </c>
      <c r="D66">
        <f>COUNTIFS(List!$W:$W,check!D$1,List!$I:$I,check!$A66,List!$M:$M,check!$B66,List!$O:$O,"Racecourse/Normal")</f>
        <v>0</v>
      </c>
      <c r="E66">
        <f>COUNTIFS(List!$W:$W,check!E$1,List!$I:$I,check!$A66,List!$M:$M,check!$B66,List!$O:$O,"Racecourse/Normal")</f>
        <v>0</v>
      </c>
      <c r="F66">
        <f>COUNTIFS(List!$W:$W,check!F$1,List!$I:$I,check!$A66,List!$M:$M,check!$B66,List!$O:$O,"Racecourse/Normal")</f>
        <v>11</v>
      </c>
    </row>
    <row r="67" spans="1:6" x14ac:dyDescent="0.25">
      <c r="A67" t="s">
        <v>41</v>
      </c>
      <c r="B67" t="s">
        <v>12</v>
      </c>
      <c r="C67">
        <f>COUNTIFS('2020'!B:B,check!A67,'2020'!C:C,check!B67,'2020'!A:A,"Racecourse/Normal")</f>
        <v>16</v>
      </c>
      <c r="D67">
        <f>COUNTIFS(List!$W:$W,check!D$1,List!$I:$I,check!$A67,List!$M:$M,check!$B67,List!$O:$O,"Racecourse/Normal")</f>
        <v>0</v>
      </c>
      <c r="E67">
        <f>COUNTIFS(List!$W:$W,check!E$1,List!$I:$I,check!$A67,List!$M:$M,check!$B67,List!$O:$O,"Racecourse/Normal")</f>
        <v>0</v>
      </c>
      <c r="F67">
        <f>COUNTIFS(List!$W:$W,check!F$1,List!$I:$I,check!$A67,List!$M:$M,check!$B67,List!$O:$O,"Racecourse/Normal")</f>
        <v>16</v>
      </c>
    </row>
    <row r="68" spans="1:6" x14ac:dyDescent="0.25">
      <c r="A68" t="s">
        <v>38</v>
      </c>
      <c r="B68" t="s">
        <v>12</v>
      </c>
      <c r="C68">
        <f>COUNTIFS('2020'!B:B,check!A68,'2020'!C:C,check!B68,'2020'!A:A,"Racecourse/Normal")</f>
        <v>9</v>
      </c>
      <c r="D68">
        <f>COUNTIFS(List!$W:$W,check!D$1,List!$I:$I,check!$A68,List!$M:$M,check!$B68,List!$O:$O,"Racecourse/Normal")</f>
        <v>0</v>
      </c>
      <c r="E68">
        <f>COUNTIFS(List!$W:$W,check!E$1,List!$I:$I,check!$A68,List!$M:$M,check!$B68,List!$O:$O,"Racecourse/Normal")</f>
        <v>0</v>
      </c>
      <c r="F68">
        <f>COUNTIFS(List!$W:$W,check!F$1,List!$I:$I,check!$A68,List!$M:$M,check!$B68,List!$O:$O,"Racecourse/Normal")</f>
        <v>9</v>
      </c>
    </row>
    <row r="69" spans="1:6" x14ac:dyDescent="0.25">
      <c r="A69" t="s">
        <v>46</v>
      </c>
      <c r="B69" t="s">
        <v>12</v>
      </c>
      <c r="C69">
        <f>COUNTIFS('2020'!B:B,check!A69,'2020'!C:C,check!B69,'2020'!A:A,"Racecourse/Normal")</f>
        <v>20</v>
      </c>
      <c r="D69">
        <f>COUNTIFS(List!$W:$W,check!D$1,List!$I:$I,check!$A69,List!$M:$M,check!$B69,List!$O:$O,"Racecourse/Normal")</f>
        <v>0</v>
      </c>
      <c r="E69">
        <f>COUNTIFS(List!$W:$W,check!E$1,List!$I:$I,check!$A69,List!$M:$M,check!$B69,List!$O:$O,"Racecourse/Normal")</f>
        <v>0</v>
      </c>
      <c r="F69">
        <f>COUNTIFS(List!$W:$W,check!F$1,List!$I:$I,check!$A69,List!$M:$M,check!$B69,List!$O:$O,"Racecourse/Normal")</f>
        <v>18</v>
      </c>
    </row>
    <row r="70" spans="1:6" x14ac:dyDescent="0.25">
      <c r="A70" t="s">
        <v>23</v>
      </c>
      <c r="B70" t="s">
        <v>12</v>
      </c>
      <c r="C70">
        <f>COUNTIFS('2020'!B:B,check!A70,'2020'!C:C,check!B70,'2020'!A:A,"Racecourse/Normal")</f>
        <v>18</v>
      </c>
      <c r="D70">
        <f>COUNTIFS(List!$W:$W,check!D$1,List!$I:$I,check!$A70,List!$M:$M,check!$B70,List!$O:$O,"Racecourse/Normal")</f>
        <v>0</v>
      </c>
      <c r="E70">
        <f>COUNTIFS(List!$W:$W,check!E$1,List!$I:$I,check!$A70,List!$M:$M,check!$B70,List!$O:$O,"Racecourse/Normal")</f>
        <v>0</v>
      </c>
      <c r="F70">
        <f>COUNTIFS(List!$W:$W,check!F$1,List!$I:$I,check!$A70,List!$M:$M,check!$B70,List!$O:$O,"Racecourse/Normal")</f>
        <v>17</v>
      </c>
    </row>
    <row r="71" spans="1:6" x14ac:dyDescent="0.25">
      <c r="A71" t="s">
        <v>66</v>
      </c>
      <c r="B71" t="s">
        <v>12</v>
      </c>
      <c r="C71">
        <f>COUNTIFS('2020'!B:B,check!A71,'2020'!C:C,check!B71,'2020'!A:A,"Racecourse/Normal")</f>
        <v>16</v>
      </c>
      <c r="D71">
        <f>COUNTIFS(List!$W:$W,check!D$1,List!$I:$I,check!$A71,List!$M:$M,check!$B71,List!$O:$O,"Racecourse/Normal")</f>
        <v>0</v>
      </c>
      <c r="E71">
        <f>COUNTIFS(List!$W:$W,check!E$1,List!$I:$I,check!$A71,List!$M:$M,check!$B71,List!$O:$O,"Racecourse/Normal")</f>
        <v>0</v>
      </c>
      <c r="F71">
        <f>COUNTIFS(List!$W:$W,check!F$1,List!$I:$I,check!$A71,List!$M:$M,check!$B71,List!$O:$O,"Racecourse/Normal")</f>
        <v>16</v>
      </c>
    </row>
    <row r="72" spans="1:6" x14ac:dyDescent="0.25">
      <c r="A72" t="s">
        <v>57</v>
      </c>
      <c r="B72" t="s">
        <v>12</v>
      </c>
      <c r="C72">
        <f>COUNTIFS('2020'!B:B,check!A72,'2020'!C:C,check!B72,'2020'!A:A,"Racecourse/Normal")</f>
        <v>12</v>
      </c>
      <c r="D72">
        <f>COUNTIFS(List!$W:$W,check!D$1,List!$I:$I,check!$A72,List!$M:$M,check!$B72,List!$O:$O,"Racecourse/Normal")</f>
        <v>0</v>
      </c>
      <c r="E72">
        <f>COUNTIFS(List!$W:$W,check!E$1,List!$I:$I,check!$A72,List!$M:$M,check!$B72,List!$O:$O,"Racecourse/Normal")</f>
        <v>0</v>
      </c>
      <c r="F72">
        <f>COUNTIFS(List!$W:$W,check!F$1,List!$I:$I,check!$A72,List!$M:$M,check!$B72,List!$O:$O,"Racecourse/Normal")</f>
        <v>12</v>
      </c>
    </row>
    <row r="73" spans="1:6" x14ac:dyDescent="0.25">
      <c r="A73" t="s">
        <v>62</v>
      </c>
      <c r="B73" t="s">
        <v>12</v>
      </c>
      <c r="C73">
        <f>COUNTIFS('2020'!B:B,check!A73,'2020'!C:C,check!B73,'2020'!A:A,"Racecourse/Normal")</f>
        <v>0</v>
      </c>
      <c r="D73">
        <f>COUNTIFS(List!$W:$W,check!D$1,List!$I:$I,check!$A73,List!$M:$M,check!$B73,List!$O:$O,"Racecourse/Normal")</f>
        <v>0</v>
      </c>
      <c r="E73">
        <f>COUNTIFS(List!$W:$W,check!E$1,List!$I:$I,check!$A73,List!$M:$M,check!$B73,List!$O:$O,"Racecourse/Normal")</f>
        <v>0</v>
      </c>
      <c r="F73">
        <f>COUNTIFS(List!$W:$W,check!F$1,List!$I:$I,check!$A73,List!$M:$M,check!$B73,List!$O:$O,"Racecourse/Normal")</f>
        <v>0</v>
      </c>
    </row>
    <row r="74" spans="1:6" x14ac:dyDescent="0.25">
      <c r="A74" t="s">
        <v>60</v>
      </c>
      <c r="B74" t="s">
        <v>12</v>
      </c>
      <c r="C74">
        <f>COUNTIFS('2020'!B:B,check!A74,'2020'!C:C,check!B74,'2020'!A:A,"Racecourse/Normal")</f>
        <v>25</v>
      </c>
      <c r="D74">
        <f>COUNTIFS(List!$W:$W,check!D$1,List!$I:$I,check!$A74,List!$M:$M,check!$B74,List!$O:$O,"Racecourse/Normal")</f>
        <v>0</v>
      </c>
      <c r="E74">
        <f>COUNTIFS(List!$W:$W,check!E$1,List!$I:$I,check!$A74,List!$M:$M,check!$B74,List!$O:$O,"Racecourse/Normal")</f>
        <v>0</v>
      </c>
      <c r="F74">
        <f>COUNTIFS(List!$W:$W,check!F$1,List!$I:$I,check!$A74,List!$M:$M,check!$B74,List!$O:$O,"Racecourse/Normal")</f>
        <v>25</v>
      </c>
    </row>
    <row r="75" spans="1:6" x14ac:dyDescent="0.25">
      <c r="A75" t="s">
        <v>48</v>
      </c>
      <c r="B75" t="s">
        <v>12</v>
      </c>
      <c r="C75">
        <f>COUNTIFS('2020'!B:B,check!A75,'2020'!C:C,check!B75,'2020'!A:A,"Racecourse/Normal")</f>
        <v>17</v>
      </c>
      <c r="D75">
        <f>COUNTIFS(List!$W:$W,check!D$1,List!$I:$I,check!$A75,List!$M:$M,check!$B75,List!$O:$O,"Racecourse/Normal")</f>
        <v>0</v>
      </c>
      <c r="E75">
        <f>COUNTIFS(List!$W:$W,check!E$1,List!$I:$I,check!$A75,List!$M:$M,check!$B75,List!$O:$O,"Racecourse/Normal")</f>
        <v>0</v>
      </c>
      <c r="F75">
        <f>COUNTIFS(List!$W:$W,check!F$1,List!$I:$I,check!$A75,List!$M:$M,check!$B75,List!$O:$O,"Racecourse/Normal")</f>
        <v>17</v>
      </c>
    </row>
    <row r="76" spans="1:6" x14ac:dyDescent="0.25">
      <c r="A76" t="s">
        <v>49</v>
      </c>
      <c r="B76" t="s">
        <v>12</v>
      </c>
      <c r="C76">
        <f>COUNTIFS('2020'!B:B,check!A76,'2020'!C:C,check!B76,'2020'!A:A,"Racecourse/Normal")</f>
        <v>15</v>
      </c>
      <c r="D76">
        <f>COUNTIFS(List!$W:$W,check!D$1,List!$I:$I,check!$A76,List!$M:$M,check!$B76,List!$O:$O,"Racecourse/Normal")</f>
        <v>0</v>
      </c>
      <c r="E76">
        <f>COUNTIFS(List!$W:$W,check!E$1,List!$I:$I,check!$A76,List!$M:$M,check!$B76,List!$O:$O,"Racecourse/Normal")</f>
        <v>0</v>
      </c>
      <c r="F76">
        <f>COUNTIFS(List!$W:$W,check!F$1,List!$I:$I,check!$A76,List!$M:$M,check!$B76,List!$O:$O,"Racecourse/Normal")</f>
        <v>15</v>
      </c>
    </row>
    <row r="77" spans="1:6" x14ac:dyDescent="0.25">
      <c r="A77" t="s">
        <v>39</v>
      </c>
      <c r="B77" t="s">
        <v>12</v>
      </c>
      <c r="C77">
        <f>COUNTIFS('2020'!B:B,check!A77,'2020'!C:C,check!B77,'2020'!A:A,"Racecourse/Normal")</f>
        <v>17</v>
      </c>
      <c r="D77">
        <f>COUNTIFS(List!$W:$W,check!D$1,List!$I:$I,check!$A77,List!$M:$M,check!$B77,List!$O:$O,"Racecourse/Normal")</f>
        <v>0</v>
      </c>
      <c r="E77">
        <f>COUNTIFS(List!$W:$W,check!E$1,List!$I:$I,check!$A77,List!$M:$M,check!$B77,List!$O:$O,"Racecourse/Normal")</f>
        <v>0</v>
      </c>
      <c r="F77">
        <f>COUNTIFS(List!$W:$W,check!F$1,List!$I:$I,check!$A77,List!$M:$M,check!$B77,List!$O:$O,"Racecourse/Normal")</f>
        <v>17</v>
      </c>
    </row>
    <row r="78" spans="1:6" x14ac:dyDescent="0.25">
      <c r="A78" t="s">
        <v>91</v>
      </c>
      <c r="B78" t="s">
        <v>12</v>
      </c>
      <c r="C78">
        <f>COUNTIFS('2020'!B:B,check!A78,'2020'!C:C,check!B78,'2020'!A:A,"Racecourse/Normal")</f>
        <v>20</v>
      </c>
      <c r="D78">
        <f>COUNTIFS(List!$W:$W,check!D$1,List!$I:$I,check!$A78,List!$M:$M,check!$B78,List!$O:$O,"Racecourse/Normal")</f>
        <v>0</v>
      </c>
      <c r="E78">
        <f>COUNTIFS(List!$W:$W,check!E$1,List!$I:$I,check!$A78,List!$M:$M,check!$B78,List!$O:$O,"Racecourse/Normal")</f>
        <v>0</v>
      </c>
      <c r="F78">
        <f>COUNTIFS(List!$W:$W,check!F$1,List!$I:$I,check!$A78,List!$M:$M,check!$B78,List!$O:$O,"Racecourse/Normal")</f>
        <v>20</v>
      </c>
    </row>
    <row r="79" spans="1:6" x14ac:dyDescent="0.25">
      <c r="A79" t="s">
        <v>56</v>
      </c>
      <c r="B79" t="s">
        <v>89</v>
      </c>
      <c r="C79">
        <f>COUNTIFS('2020'!B:B,check!A79,'2020'!C:C,check!B79,'2020'!A:A,"Racecourse/Normal")</f>
        <v>1</v>
      </c>
      <c r="D79">
        <f>COUNTIFS(List!$W:$W,check!D$1,List!$I:$I,check!$A79,List!$M:$M,check!$B79,List!$O:$O,"Racecourse/Normal")</f>
        <v>0</v>
      </c>
      <c r="E79">
        <f>COUNTIFS(List!$W:$W,check!E$1,List!$I:$I,check!$A79,List!$M:$M,check!$B79,List!$O:$O,"Racecourse/Normal")</f>
        <v>0</v>
      </c>
      <c r="F79">
        <f>COUNTIFS(List!$W:$W,check!F$1,List!$I:$I,check!$A79,List!$M:$M,check!$B79,List!$O:$O,"Racecourse/Normal")</f>
        <v>0</v>
      </c>
    </row>
    <row r="80" spans="1:6" x14ac:dyDescent="0.25">
      <c r="C80">
        <f>SUM(C2:C79)</f>
        <v>1258</v>
      </c>
      <c r="D80">
        <f t="shared" ref="D80:E80" si="0">SUM(D2:D79)</f>
        <v>0</v>
      </c>
      <c r="E80">
        <f t="shared" si="0"/>
        <v>0</v>
      </c>
      <c r="F80">
        <f>SUM(F2:F79)</f>
        <v>1257</v>
      </c>
    </row>
  </sheetData>
  <sortState xmlns:xlrd2="http://schemas.microsoft.com/office/spreadsheetml/2017/richdata2" ref="A2:B1259">
    <sortCondition ref="B2:B1259"/>
    <sortCondition ref="A2:A1259"/>
  </sortState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4"/>
  <dimension ref="A1:AI38"/>
  <sheetViews>
    <sheetView workbookViewId="0">
      <selection activeCell="M26" sqref="M26"/>
    </sheetView>
  </sheetViews>
  <sheetFormatPr defaultRowHeight="15" x14ac:dyDescent="0.25"/>
  <cols>
    <col min="1" max="1" width="15.5703125" bestFit="1" customWidth="1"/>
    <col min="2" max="32" width="4.85546875" customWidth="1"/>
  </cols>
  <sheetData>
    <row r="1" spans="1:35" x14ac:dyDescent="0.25">
      <c r="A1" s="10">
        <v>2020</v>
      </c>
      <c r="C1" s="17" t="s">
        <v>3</v>
      </c>
      <c r="D1" s="17"/>
      <c r="F1" s="17" t="s">
        <v>4</v>
      </c>
      <c r="G1" s="17"/>
      <c r="I1" s="17" t="s">
        <v>5</v>
      </c>
      <c r="J1" s="17"/>
    </row>
    <row r="2" spans="1:35" x14ac:dyDescent="0.25">
      <c r="C2" s="18" t="s">
        <v>141</v>
      </c>
      <c r="D2" s="18"/>
      <c r="F2" s="18" t="s">
        <v>12</v>
      </c>
      <c r="G2" s="18"/>
      <c r="I2" s="18" t="s">
        <v>141</v>
      </c>
      <c r="J2" s="18"/>
    </row>
    <row r="3" spans="1:35" s="6" customFormat="1" ht="12" hidden="1" x14ac:dyDescent="0.2">
      <c r="B3" s="7">
        <f>("1/1/"&amp;$A$1)*1</f>
        <v>43831</v>
      </c>
      <c r="C3" s="7">
        <f>B3+1</f>
        <v>43832</v>
      </c>
      <c r="D3" s="7">
        <f t="shared" ref="D3:AF3" si="0">C3+1</f>
        <v>43833</v>
      </c>
      <c r="E3" s="7">
        <f t="shared" si="0"/>
        <v>43834</v>
      </c>
      <c r="F3" s="7">
        <f t="shared" si="0"/>
        <v>43835</v>
      </c>
      <c r="G3" s="7">
        <f t="shared" si="0"/>
        <v>43836</v>
      </c>
      <c r="H3" s="7">
        <f t="shared" si="0"/>
        <v>43837</v>
      </c>
      <c r="I3" s="7">
        <f t="shared" si="0"/>
        <v>43838</v>
      </c>
      <c r="J3" s="7">
        <f t="shared" si="0"/>
        <v>43839</v>
      </c>
      <c r="K3" s="7">
        <f t="shared" si="0"/>
        <v>43840</v>
      </c>
      <c r="L3" s="7">
        <f t="shared" si="0"/>
        <v>43841</v>
      </c>
      <c r="M3" s="7">
        <f t="shared" si="0"/>
        <v>43842</v>
      </c>
      <c r="N3" s="7">
        <f t="shared" si="0"/>
        <v>43843</v>
      </c>
      <c r="O3" s="7">
        <f t="shared" si="0"/>
        <v>43844</v>
      </c>
      <c r="P3" s="7">
        <f t="shared" si="0"/>
        <v>43845</v>
      </c>
      <c r="Q3" s="7">
        <f t="shared" si="0"/>
        <v>43846</v>
      </c>
      <c r="R3" s="7">
        <f t="shared" si="0"/>
        <v>43847</v>
      </c>
      <c r="S3" s="7">
        <f t="shared" si="0"/>
        <v>43848</v>
      </c>
      <c r="T3" s="7">
        <f>S3+1</f>
        <v>43849</v>
      </c>
      <c r="U3" s="7">
        <f t="shared" si="0"/>
        <v>43850</v>
      </c>
      <c r="V3" s="7">
        <f t="shared" si="0"/>
        <v>43851</v>
      </c>
      <c r="W3" s="7">
        <f t="shared" si="0"/>
        <v>43852</v>
      </c>
      <c r="X3" s="7">
        <f t="shared" si="0"/>
        <v>43853</v>
      </c>
      <c r="Y3" s="7">
        <f t="shared" si="0"/>
        <v>43854</v>
      </c>
      <c r="Z3" s="7">
        <f t="shared" si="0"/>
        <v>43855</v>
      </c>
      <c r="AA3" s="7">
        <f t="shared" si="0"/>
        <v>43856</v>
      </c>
      <c r="AB3" s="7">
        <f t="shared" si="0"/>
        <v>43857</v>
      </c>
      <c r="AC3" s="7">
        <f t="shared" si="0"/>
        <v>43858</v>
      </c>
      <c r="AD3" s="7">
        <f t="shared" si="0"/>
        <v>43859</v>
      </c>
      <c r="AE3" s="7">
        <f t="shared" si="0"/>
        <v>43860</v>
      </c>
      <c r="AF3" s="7">
        <f t="shared" si="0"/>
        <v>43861</v>
      </c>
      <c r="AG3" s="7"/>
      <c r="AH3" s="7"/>
      <c r="AI3" s="7"/>
    </row>
    <row r="4" spans="1:35" x14ac:dyDescent="0.25">
      <c r="B4" s="8" t="s">
        <v>104</v>
      </c>
      <c r="C4" s="8" t="s">
        <v>105</v>
      </c>
      <c r="D4" s="8" t="s">
        <v>106</v>
      </c>
      <c r="E4" s="8" t="s">
        <v>107</v>
      </c>
      <c r="F4" s="8" t="s">
        <v>108</v>
      </c>
      <c r="G4" s="8" t="s">
        <v>109</v>
      </c>
      <c r="H4" s="8" t="s">
        <v>110</v>
      </c>
      <c r="I4" s="8" t="s">
        <v>111</v>
      </c>
      <c r="J4" s="8" t="s">
        <v>112</v>
      </c>
      <c r="K4" s="8" t="s">
        <v>113</v>
      </c>
      <c r="L4" s="8" t="s">
        <v>114</v>
      </c>
      <c r="M4" s="8" t="s">
        <v>115</v>
      </c>
      <c r="N4" s="8" t="s">
        <v>116</v>
      </c>
      <c r="O4" s="8" t="s">
        <v>117</v>
      </c>
      <c r="P4" s="8" t="s">
        <v>118</v>
      </c>
      <c r="Q4" s="8" t="s">
        <v>119</v>
      </c>
      <c r="R4" s="8" t="s">
        <v>120</v>
      </c>
      <c r="S4" s="8" t="s">
        <v>121</v>
      </c>
      <c r="T4" s="8" t="s">
        <v>122</v>
      </c>
      <c r="U4" s="8" t="s">
        <v>123</v>
      </c>
      <c r="V4" s="8" t="s">
        <v>124</v>
      </c>
      <c r="W4" s="8" t="s">
        <v>125</v>
      </c>
      <c r="X4" s="8" t="s">
        <v>126</v>
      </c>
      <c r="Y4" s="8" t="s">
        <v>127</v>
      </c>
      <c r="Z4" s="8" t="s">
        <v>128</v>
      </c>
      <c r="AA4" s="8" t="s">
        <v>129</v>
      </c>
      <c r="AB4" s="8" t="s">
        <v>130</v>
      </c>
      <c r="AC4" s="8" t="s">
        <v>131</v>
      </c>
      <c r="AD4" s="8" t="s">
        <v>132</v>
      </c>
      <c r="AE4" s="8" t="s">
        <v>133</v>
      </c>
      <c r="AF4" s="8" t="s">
        <v>134</v>
      </c>
    </row>
    <row r="5" spans="1:35" x14ac:dyDescent="0.25">
      <c r="A5" s="2" t="s">
        <v>0</v>
      </c>
      <c r="B5" s="9">
        <f>COUNTIFS(List!$D:$D,$C$2&amp;$F$2&amp;$I$2&amp;B3)</f>
        <v>0</v>
      </c>
      <c r="C5" s="9">
        <f>COUNTIFS(List!$D:$D,$C$2&amp;$F$2&amp;$I$2&amp;C3)</f>
        <v>0</v>
      </c>
      <c r="D5" s="9">
        <f>COUNTIFS(List!$D:$D,$C$2&amp;$F$2&amp;$I$2&amp;D3)</f>
        <v>0</v>
      </c>
      <c r="E5" s="9">
        <f>COUNTIFS(List!$D:$D,$C$2&amp;$F$2&amp;$I$2&amp;E3)</f>
        <v>0</v>
      </c>
      <c r="F5" s="9">
        <f>COUNTIFS(List!$D:$D,$C$2&amp;$F$2&amp;$I$2&amp;F3)</f>
        <v>0</v>
      </c>
      <c r="G5" s="9">
        <f>COUNTIFS(List!$D:$D,$C$2&amp;$F$2&amp;$I$2&amp;G3)</f>
        <v>0</v>
      </c>
      <c r="H5" s="9">
        <f>COUNTIFS(List!$D:$D,$C$2&amp;$F$2&amp;$I$2&amp;H3)</f>
        <v>0</v>
      </c>
      <c r="I5" s="9">
        <f>COUNTIFS(List!$D:$D,$C$2&amp;$F$2&amp;$I$2&amp;I3)</f>
        <v>0</v>
      </c>
      <c r="J5" s="9">
        <f>COUNTIFS(List!$D:$D,$C$2&amp;$F$2&amp;$I$2&amp;J3)</f>
        <v>0</v>
      </c>
      <c r="K5" s="9">
        <f>COUNTIFS(List!$D:$D,$C$2&amp;$F$2&amp;$I$2&amp;K3)</f>
        <v>0</v>
      </c>
      <c r="L5" s="9">
        <f>COUNTIFS(List!$D:$D,$C$2&amp;$F$2&amp;$I$2&amp;L3)</f>
        <v>0</v>
      </c>
      <c r="M5" s="9">
        <f>COUNTIFS(List!$D:$D,$C$2&amp;$F$2&amp;$I$2&amp;M3)</f>
        <v>0</v>
      </c>
      <c r="N5" s="9">
        <f>COUNTIFS(List!$D:$D,$C$2&amp;$F$2&amp;$I$2&amp;N3)</f>
        <v>0</v>
      </c>
      <c r="O5" s="9">
        <f>COUNTIFS(List!$D:$D,$C$2&amp;$F$2&amp;$I$2&amp;O3)</f>
        <v>0</v>
      </c>
      <c r="P5" s="9">
        <f>COUNTIFS(List!$D:$D,$C$2&amp;$F$2&amp;$I$2&amp;P3)</f>
        <v>0</v>
      </c>
      <c r="Q5" s="9">
        <f>COUNTIFS(List!$D:$D,$C$2&amp;$F$2&amp;$I$2&amp;Q3)</f>
        <v>0</v>
      </c>
      <c r="R5" s="9">
        <f>COUNTIFS(List!$D:$D,$C$2&amp;$F$2&amp;$I$2&amp;R3)</f>
        <v>0</v>
      </c>
      <c r="S5" s="9">
        <f>COUNTIFS(List!$D:$D,$C$2&amp;$F$2&amp;$I$2&amp;S3)</f>
        <v>0</v>
      </c>
      <c r="T5" s="9">
        <f>COUNTIFS(List!$D:$D,$C$2&amp;$F$2&amp;$I$2&amp;T3)</f>
        <v>0</v>
      </c>
      <c r="U5" s="9">
        <f>COUNTIFS(List!$D:$D,$C$2&amp;$F$2&amp;$I$2&amp;U3)</f>
        <v>0</v>
      </c>
      <c r="V5" s="9">
        <f>COUNTIFS(List!$D:$D,$C$2&amp;$F$2&amp;$I$2&amp;V3)</f>
        <v>0</v>
      </c>
      <c r="W5" s="9">
        <f>COUNTIFS(List!$D:$D,$C$2&amp;$F$2&amp;$I$2&amp;W3)</f>
        <v>0</v>
      </c>
      <c r="X5" s="9">
        <f>COUNTIFS(List!$D:$D,$C$2&amp;$F$2&amp;$I$2&amp;X3)</f>
        <v>0</v>
      </c>
      <c r="Y5" s="9">
        <f>COUNTIFS(List!$D:$D,$C$2&amp;$F$2&amp;$I$2&amp;Y3)</f>
        <v>0</v>
      </c>
      <c r="Z5" s="9">
        <f>COUNTIFS(List!$D:$D,$C$2&amp;$F$2&amp;$I$2&amp;Z3)</f>
        <v>0</v>
      </c>
      <c r="AA5" s="9">
        <f>COUNTIFS(List!$D:$D,$C$2&amp;$F$2&amp;$I$2&amp;AA3)</f>
        <v>0</v>
      </c>
      <c r="AB5" s="9">
        <f>COUNTIFS(List!$D:$D,$C$2&amp;$F$2&amp;$I$2&amp;AB3)</f>
        <v>0</v>
      </c>
      <c r="AC5" s="9">
        <f>COUNTIFS(List!$D:$D,$C$2&amp;$F$2&amp;$I$2&amp;AC3)</f>
        <v>0</v>
      </c>
      <c r="AD5" s="9">
        <f>COUNTIFS(List!$D:$D,$C$2&amp;$F$2&amp;$I$2&amp;AD3)</f>
        <v>0</v>
      </c>
      <c r="AE5" s="9">
        <f>COUNTIFS(List!$D:$D,$C$2&amp;$F$2&amp;$I$2&amp;AE3)</f>
        <v>0</v>
      </c>
      <c r="AF5" s="9">
        <f>COUNTIFS(List!$D:$D,$C$2&amp;$F$2&amp;$I$2&amp;AF3)</f>
        <v>0</v>
      </c>
    </row>
    <row r="6" spans="1:35" hidden="1" x14ac:dyDescent="0.25">
      <c r="A6" s="2"/>
      <c r="B6" s="7">
        <f>("1/2/"&amp;$A$1)*1</f>
        <v>43862</v>
      </c>
      <c r="C6" s="1">
        <f>B6+1</f>
        <v>43863</v>
      </c>
      <c r="D6" s="1">
        <f t="shared" ref="D6:AC6" si="1">C6+1</f>
        <v>43864</v>
      </c>
      <c r="E6" s="1">
        <f t="shared" si="1"/>
        <v>43865</v>
      </c>
      <c r="F6" s="1">
        <f t="shared" si="1"/>
        <v>43866</v>
      </c>
      <c r="G6" s="1">
        <f t="shared" si="1"/>
        <v>43867</v>
      </c>
      <c r="H6" s="1">
        <f t="shared" si="1"/>
        <v>43868</v>
      </c>
      <c r="I6" s="1">
        <f t="shared" si="1"/>
        <v>43869</v>
      </c>
      <c r="J6" s="1">
        <f t="shared" si="1"/>
        <v>43870</v>
      </c>
      <c r="K6" s="1">
        <f t="shared" si="1"/>
        <v>43871</v>
      </c>
      <c r="L6" s="1">
        <f t="shared" si="1"/>
        <v>43872</v>
      </c>
      <c r="M6" s="1">
        <f t="shared" si="1"/>
        <v>43873</v>
      </c>
      <c r="N6" s="1">
        <f t="shared" si="1"/>
        <v>43874</v>
      </c>
      <c r="O6" s="1">
        <f t="shared" si="1"/>
        <v>43875</v>
      </c>
      <c r="P6" s="1">
        <f t="shared" si="1"/>
        <v>43876</v>
      </c>
      <c r="Q6" s="1">
        <f t="shared" si="1"/>
        <v>43877</v>
      </c>
      <c r="R6" s="1">
        <f t="shared" si="1"/>
        <v>43878</v>
      </c>
      <c r="S6" s="1">
        <f t="shared" si="1"/>
        <v>43879</v>
      </c>
      <c r="T6" s="1">
        <f t="shared" si="1"/>
        <v>43880</v>
      </c>
      <c r="U6" s="1">
        <f t="shared" si="1"/>
        <v>43881</v>
      </c>
      <c r="V6" s="1">
        <f t="shared" si="1"/>
        <v>43882</v>
      </c>
      <c r="W6" s="1">
        <f t="shared" si="1"/>
        <v>43883</v>
      </c>
      <c r="X6" s="1">
        <f t="shared" si="1"/>
        <v>43884</v>
      </c>
      <c r="Y6" s="1">
        <f t="shared" si="1"/>
        <v>43885</v>
      </c>
      <c r="Z6" s="1">
        <f t="shared" si="1"/>
        <v>43886</v>
      </c>
      <c r="AA6" s="1">
        <f t="shared" si="1"/>
        <v>43887</v>
      </c>
      <c r="AB6" s="1">
        <f t="shared" si="1"/>
        <v>43888</v>
      </c>
      <c r="AC6" s="1">
        <f t="shared" si="1"/>
        <v>43889</v>
      </c>
    </row>
    <row r="7" spans="1:35" x14ac:dyDescent="0.25">
      <c r="A7" s="4"/>
      <c r="B7" s="8" t="s">
        <v>104</v>
      </c>
      <c r="C7" s="8" t="s">
        <v>105</v>
      </c>
      <c r="D7" s="8" t="s">
        <v>106</v>
      </c>
      <c r="E7" s="8" t="s">
        <v>107</v>
      </c>
      <c r="F7" s="8" t="s">
        <v>108</v>
      </c>
      <c r="G7" s="8" t="s">
        <v>109</v>
      </c>
      <c r="H7" s="8" t="s">
        <v>110</v>
      </c>
      <c r="I7" s="8" t="s">
        <v>111</v>
      </c>
      <c r="J7" s="8" t="s">
        <v>112</v>
      </c>
      <c r="K7" s="8" t="s">
        <v>113</v>
      </c>
      <c r="L7" s="8" t="s">
        <v>114</v>
      </c>
      <c r="M7" s="8" t="s">
        <v>115</v>
      </c>
      <c r="N7" s="8" t="s">
        <v>116</v>
      </c>
      <c r="O7" s="8" t="s">
        <v>117</v>
      </c>
      <c r="P7" s="8" t="s">
        <v>118</v>
      </c>
      <c r="Q7" s="8" t="s">
        <v>119</v>
      </c>
      <c r="R7" s="8" t="s">
        <v>120</v>
      </c>
      <c r="S7" s="8" t="s">
        <v>121</v>
      </c>
      <c r="T7" s="8" t="s">
        <v>122</v>
      </c>
      <c r="U7" s="8" t="s">
        <v>123</v>
      </c>
      <c r="V7" s="8" t="s">
        <v>124</v>
      </c>
      <c r="W7" s="8" t="s">
        <v>125</v>
      </c>
      <c r="X7" s="8" t="s">
        <v>126</v>
      </c>
      <c r="Y7" s="8" t="s">
        <v>127</v>
      </c>
      <c r="Z7" s="8" t="s">
        <v>128</v>
      </c>
      <c r="AA7" s="8" t="s">
        <v>129</v>
      </c>
      <c r="AB7" s="8" t="s">
        <v>130</v>
      </c>
      <c r="AC7" s="8" t="s">
        <v>131</v>
      </c>
    </row>
    <row r="8" spans="1:35" x14ac:dyDescent="0.25">
      <c r="A8" s="2" t="s">
        <v>93</v>
      </c>
      <c r="B8" s="9">
        <f>COUNTIFS(List!$D:$D,$C$2&amp;$F$2&amp;$I$2&amp;B6)</f>
        <v>0</v>
      </c>
      <c r="C8" s="9">
        <f>COUNTIFS(List!$D:$D,$C$2&amp;$F$2&amp;$I$2&amp;C6)</f>
        <v>0</v>
      </c>
      <c r="D8" s="9">
        <f>COUNTIFS(List!$D:$D,$C$2&amp;$F$2&amp;$I$2&amp;D6)</f>
        <v>0</v>
      </c>
      <c r="E8" s="9">
        <f>COUNTIFS(List!$D:$D,$C$2&amp;$F$2&amp;$I$2&amp;E6)</f>
        <v>0</v>
      </c>
      <c r="F8" s="9">
        <f>COUNTIFS(List!$D:$D,$C$2&amp;$F$2&amp;$I$2&amp;F6)</f>
        <v>0</v>
      </c>
      <c r="G8" s="9">
        <f>COUNTIFS(List!$D:$D,$C$2&amp;$F$2&amp;$I$2&amp;G6)</f>
        <v>0</v>
      </c>
      <c r="H8" s="9">
        <f>COUNTIFS(List!$D:$D,$C$2&amp;$F$2&amp;$I$2&amp;H6)</f>
        <v>0</v>
      </c>
      <c r="I8" s="9">
        <f>COUNTIFS(List!$D:$D,$C$2&amp;$F$2&amp;$I$2&amp;I6)</f>
        <v>0</v>
      </c>
      <c r="J8" s="9">
        <f>COUNTIFS(List!$D:$D,$C$2&amp;$F$2&amp;$I$2&amp;J6)</f>
        <v>0</v>
      </c>
      <c r="K8" s="9">
        <f>COUNTIFS(List!$D:$D,$C$2&amp;$F$2&amp;$I$2&amp;K6)</f>
        <v>0</v>
      </c>
      <c r="L8" s="9">
        <f>COUNTIFS(List!$D:$D,$C$2&amp;$F$2&amp;$I$2&amp;L6)</f>
        <v>0</v>
      </c>
      <c r="M8" s="9">
        <f>COUNTIFS(List!$D:$D,$C$2&amp;$F$2&amp;$I$2&amp;M6)</f>
        <v>0</v>
      </c>
      <c r="N8" s="9">
        <f>COUNTIFS(List!$D:$D,$C$2&amp;$F$2&amp;$I$2&amp;N6)</f>
        <v>0</v>
      </c>
      <c r="O8" s="9">
        <f>COUNTIFS(List!$D:$D,$C$2&amp;$F$2&amp;$I$2&amp;O6)</f>
        <v>0</v>
      </c>
      <c r="P8" s="9">
        <f>COUNTIFS(List!$D:$D,$C$2&amp;$F$2&amp;$I$2&amp;P6)</f>
        <v>0</v>
      </c>
      <c r="Q8" s="9">
        <f>COUNTIFS(List!$D:$D,$C$2&amp;$F$2&amp;$I$2&amp;Q6)</f>
        <v>0</v>
      </c>
      <c r="R8" s="9">
        <f>COUNTIFS(List!$D:$D,$C$2&amp;$F$2&amp;$I$2&amp;R6)</f>
        <v>0</v>
      </c>
      <c r="S8" s="9">
        <f>COUNTIFS(List!$D:$D,$C$2&amp;$F$2&amp;$I$2&amp;S6)</f>
        <v>0</v>
      </c>
      <c r="T8" s="9">
        <f>COUNTIFS(List!$D:$D,$C$2&amp;$F$2&amp;$I$2&amp;T6)</f>
        <v>0</v>
      </c>
      <c r="U8" s="9">
        <f>COUNTIFS(List!$D:$D,$C$2&amp;$F$2&amp;$I$2&amp;U6)</f>
        <v>0</v>
      </c>
      <c r="V8" s="9">
        <f>COUNTIFS(List!$D:$D,$C$2&amp;$F$2&amp;$I$2&amp;V6)</f>
        <v>0</v>
      </c>
      <c r="W8" s="9">
        <f>COUNTIFS(List!$D:$D,$C$2&amp;$F$2&amp;$I$2&amp;W6)</f>
        <v>0</v>
      </c>
      <c r="X8" s="9">
        <f>COUNTIFS(List!$D:$D,$C$2&amp;$F$2&amp;$I$2&amp;X6)</f>
        <v>0</v>
      </c>
      <c r="Y8" s="9">
        <f>COUNTIFS(List!$D:$D,$C$2&amp;$F$2&amp;$I$2&amp;Y6)</f>
        <v>0</v>
      </c>
      <c r="Z8" s="9">
        <f>COUNTIFS(List!$D:$D,$C$2&amp;$F$2&amp;$I$2&amp;Z6)</f>
        <v>0</v>
      </c>
      <c r="AA8" s="9">
        <f>COUNTIFS(List!$D:$D,$C$2&amp;$F$2&amp;$I$2&amp;AA6)</f>
        <v>0</v>
      </c>
      <c r="AB8" s="9">
        <f>COUNTIFS(List!$D:$D,$C$2&amp;$F$2&amp;$I$2&amp;AB6)</f>
        <v>0</v>
      </c>
      <c r="AC8" s="9">
        <f>COUNTIFS(List!$D:$D,$C$2&amp;$F$2&amp;$I$2&amp;AC6)</f>
        <v>0</v>
      </c>
    </row>
    <row r="9" spans="1:35" hidden="1" x14ac:dyDescent="0.25">
      <c r="A9" s="2"/>
      <c r="B9" s="7">
        <f>("1/3/"&amp;$A$1)*1</f>
        <v>43891</v>
      </c>
      <c r="C9" s="1">
        <f>B9+1</f>
        <v>43892</v>
      </c>
      <c r="D9" s="1">
        <f t="shared" ref="D9:AF9" si="2">C9+1</f>
        <v>43893</v>
      </c>
      <c r="E9" s="1">
        <f t="shared" si="2"/>
        <v>43894</v>
      </c>
      <c r="F9" s="1">
        <f t="shared" si="2"/>
        <v>43895</v>
      </c>
      <c r="G9" s="1">
        <f t="shared" si="2"/>
        <v>43896</v>
      </c>
      <c r="H9" s="1">
        <f t="shared" si="2"/>
        <v>43897</v>
      </c>
      <c r="I9" s="1">
        <f t="shared" si="2"/>
        <v>43898</v>
      </c>
      <c r="J9" s="1">
        <f t="shared" si="2"/>
        <v>43899</v>
      </c>
      <c r="K9" s="1">
        <f t="shared" si="2"/>
        <v>43900</v>
      </c>
      <c r="L9" s="1">
        <f t="shared" si="2"/>
        <v>43901</v>
      </c>
      <c r="M9" s="1">
        <f t="shared" si="2"/>
        <v>43902</v>
      </c>
      <c r="N9" s="1">
        <f t="shared" si="2"/>
        <v>43903</v>
      </c>
      <c r="O9" s="1">
        <f t="shared" si="2"/>
        <v>43904</v>
      </c>
      <c r="P9" s="1">
        <f t="shared" si="2"/>
        <v>43905</v>
      </c>
      <c r="Q9" s="1">
        <f t="shared" si="2"/>
        <v>43906</v>
      </c>
      <c r="R9" s="1">
        <f t="shared" si="2"/>
        <v>43907</v>
      </c>
      <c r="S9" s="1">
        <f t="shared" si="2"/>
        <v>43908</v>
      </c>
      <c r="T9" s="1">
        <f t="shared" si="2"/>
        <v>43909</v>
      </c>
      <c r="U9" s="1">
        <f t="shared" si="2"/>
        <v>43910</v>
      </c>
      <c r="V9" s="1">
        <f t="shared" si="2"/>
        <v>43911</v>
      </c>
      <c r="W9" s="1">
        <f t="shared" si="2"/>
        <v>43912</v>
      </c>
      <c r="X9" s="1">
        <f t="shared" si="2"/>
        <v>43913</v>
      </c>
      <c r="Y9" s="1">
        <f t="shared" si="2"/>
        <v>43914</v>
      </c>
      <c r="Z9" s="1">
        <f t="shared" si="2"/>
        <v>43915</v>
      </c>
      <c r="AA9" s="1">
        <f t="shared" si="2"/>
        <v>43916</v>
      </c>
      <c r="AB9" s="1">
        <f t="shared" si="2"/>
        <v>43917</v>
      </c>
      <c r="AC9" s="1">
        <f t="shared" si="2"/>
        <v>43918</v>
      </c>
      <c r="AD9" s="1">
        <f t="shared" si="2"/>
        <v>43919</v>
      </c>
      <c r="AE9" s="1">
        <f t="shared" si="2"/>
        <v>43920</v>
      </c>
      <c r="AF9" s="1">
        <f t="shared" si="2"/>
        <v>43921</v>
      </c>
    </row>
    <row r="10" spans="1:35" x14ac:dyDescent="0.25">
      <c r="A10" s="4"/>
      <c r="B10" s="8" t="s">
        <v>104</v>
      </c>
      <c r="C10" s="8" t="s">
        <v>105</v>
      </c>
      <c r="D10" s="8" t="s">
        <v>106</v>
      </c>
      <c r="E10" s="8" t="s">
        <v>107</v>
      </c>
      <c r="F10" s="8" t="s">
        <v>108</v>
      </c>
      <c r="G10" s="8" t="s">
        <v>109</v>
      </c>
      <c r="H10" s="8" t="s">
        <v>110</v>
      </c>
      <c r="I10" s="8" t="s">
        <v>111</v>
      </c>
      <c r="J10" s="8" t="s">
        <v>112</v>
      </c>
      <c r="K10" s="8" t="s">
        <v>113</v>
      </c>
      <c r="L10" s="8" t="s">
        <v>114</v>
      </c>
      <c r="M10" s="8" t="s">
        <v>115</v>
      </c>
      <c r="N10" s="8" t="s">
        <v>116</v>
      </c>
      <c r="O10" s="8" t="s">
        <v>117</v>
      </c>
      <c r="P10" s="8" t="s">
        <v>118</v>
      </c>
      <c r="Q10" s="8" t="s">
        <v>119</v>
      </c>
      <c r="R10" s="8" t="s">
        <v>120</v>
      </c>
      <c r="S10" s="8" t="s">
        <v>121</v>
      </c>
      <c r="T10" s="8" t="s">
        <v>122</v>
      </c>
      <c r="U10" s="8" t="s">
        <v>123</v>
      </c>
      <c r="V10" s="8" t="s">
        <v>124</v>
      </c>
      <c r="W10" s="8" t="s">
        <v>125</v>
      </c>
      <c r="X10" s="8" t="s">
        <v>126</v>
      </c>
      <c r="Y10" s="8" t="s">
        <v>127</v>
      </c>
      <c r="Z10" s="8" t="s">
        <v>128</v>
      </c>
      <c r="AA10" s="8" t="s">
        <v>129</v>
      </c>
      <c r="AB10" s="8" t="s">
        <v>130</v>
      </c>
      <c r="AC10" s="8" t="s">
        <v>131</v>
      </c>
      <c r="AD10" s="8" t="s">
        <v>132</v>
      </c>
      <c r="AE10" s="8" t="s">
        <v>133</v>
      </c>
      <c r="AF10" s="8" t="s">
        <v>134</v>
      </c>
    </row>
    <row r="11" spans="1:35" x14ac:dyDescent="0.25">
      <c r="A11" s="2" t="s">
        <v>94</v>
      </c>
      <c r="B11" s="9">
        <f>COUNTIFS(List!$D:$D,$C$2&amp;$F$2&amp;$I$2&amp;B9)</f>
        <v>0</v>
      </c>
      <c r="C11" s="9">
        <f>COUNTIFS(List!$D:$D,$C$2&amp;$F$2&amp;$I$2&amp;C9)</f>
        <v>0</v>
      </c>
      <c r="D11" s="9">
        <f>COUNTIFS(List!$D:$D,$C$2&amp;$F$2&amp;$I$2&amp;D9)</f>
        <v>0</v>
      </c>
      <c r="E11" s="9">
        <f>COUNTIFS(List!$D:$D,$C$2&amp;$F$2&amp;$I$2&amp;E9)</f>
        <v>0</v>
      </c>
      <c r="F11" s="9">
        <f>COUNTIFS(List!$D:$D,$C$2&amp;$F$2&amp;$I$2&amp;F9)</f>
        <v>0</v>
      </c>
      <c r="G11" s="9">
        <f>COUNTIFS(List!$D:$D,$C$2&amp;$F$2&amp;$I$2&amp;G9)</f>
        <v>0</v>
      </c>
      <c r="H11" s="9">
        <f>COUNTIFS(List!$D:$D,$C$2&amp;$F$2&amp;$I$2&amp;H9)</f>
        <v>0</v>
      </c>
      <c r="I11" s="9">
        <f>COUNTIFS(List!$D:$D,$C$2&amp;$F$2&amp;$I$2&amp;I9)</f>
        <v>0</v>
      </c>
      <c r="J11" s="9">
        <f>COUNTIFS(List!$D:$D,$C$2&amp;$F$2&amp;$I$2&amp;J9)</f>
        <v>0</v>
      </c>
      <c r="K11" s="9">
        <f>COUNTIFS(List!$D:$D,$C$2&amp;$F$2&amp;$I$2&amp;K9)</f>
        <v>0</v>
      </c>
      <c r="L11" s="9">
        <f>COUNTIFS(List!$D:$D,$C$2&amp;$F$2&amp;$I$2&amp;L9)</f>
        <v>0</v>
      </c>
      <c r="M11" s="9">
        <f>COUNTIFS(List!$D:$D,$C$2&amp;$F$2&amp;$I$2&amp;M9)</f>
        <v>0</v>
      </c>
      <c r="N11" s="9">
        <f>COUNTIFS(List!$D:$D,$C$2&amp;$F$2&amp;$I$2&amp;N9)</f>
        <v>0</v>
      </c>
      <c r="O11" s="9">
        <f>COUNTIFS(List!$D:$D,$C$2&amp;$F$2&amp;$I$2&amp;O9)</f>
        <v>0</v>
      </c>
      <c r="P11" s="9">
        <f>COUNTIFS(List!$D:$D,$C$2&amp;$F$2&amp;$I$2&amp;P9)</f>
        <v>0</v>
      </c>
      <c r="Q11" s="9">
        <f>COUNTIFS(List!$D:$D,$C$2&amp;$F$2&amp;$I$2&amp;Q9)</f>
        <v>0</v>
      </c>
      <c r="R11" s="9">
        <f>COUNTIFS(List!$D:$D,$C$2&amp;$F$2&amp;$I$2&amp;R9)</f>
        <v>0</v>
      </c>
      <c r="S11" s="9">
        <f>COUNTIFS(List!$D:$D,$C$2&amp;$F$2&amp;$I$2&amp;S9)</f>
        <v>0</v>
      </c>
      <c r="T11" s="9">
        <f>COUNTIFS(List!$D:$D,$C$2&amp;$F$2&amp;$I$2&amp;T9)</f>
        <v>0</v>
      </c>
      <c r="U11" s="9">
        <f>COUNTIFS(List!$D:$D,$C$2&amp;$F$2&amp;$I$2&amp;U9)</f>
        <v>0</v>
      </c>
      <c r="V11" s="9">
        <f>COUNTIFS(List!$D:$D,$C$2&amp;$F$2&amp;$I$2&amp;V9)</f>
        <v>0</v>
      </c>
      <c r="W11" s="9">
        <f>COUNTIFS(List!$D:$D,$C$2&amp;$F$2&amp;$I$2&amp;W9)</f>
        <v>0</v>
      </c>
      <c r="X11" s="9">
        <f>COUNTIFS(List!$D:$D,$C$2&amp;$F$2&amp;$I$2&amp;X9)</f>
        <v>0</v>
      </c>
      <c r="Y11" s="9">
        <f>COUNTIFS(List!$D:$D,$C$2&amp;$F$2&amp;$I$2&amp;Y9)</f>
        <v>0</v>
      </c>
      <c r="Z11" s="9">
        <f>COUNTIFS(List!$D:$D,$C$2&amp;$F$2&amp;$I$2&amp;Z9)</f>
        <v>0</v>
      </c>
      <c r="AA11" s="9">
        <f>COUNTIFS(List!$D:$D,$C$2&amp;$F$2&amp;$I$2&amp;AA9)</f>
        <v>0</v>
      </c>
      <c r="AB11" s="9">
        <f>COUNTIFS(List!$D:$D,$C$2&amp;$F$2&amp;$I$2&amp;AB9)</f>
        <v>0</v>
      </c>
      <c r="AC11" s="9">
        <f>COUNTIFS(List!$D:$D,$C$2&amp;$F$2&amp;$I$2&amp;AC9)</f>
        <v>0</v>
      </c>
      <c r="AD11" s="9">
        <f>COUNTIFS(List!$D:$D,$C$2&amp;$F$2&amp;$I$2&amp;AD9)</f>
        <v>0</v>
      </c>
      <c r="AE11" s="9">
        <f>COUNTIFS(List!$D:$D,$C$2&amp;$F$2&amp;$I$2&amp;AE9)</f>
        <v>0</v>
      </c>
      <c r="AF11" s="9">
        <f>COUNTIFS(List!$D:$D,$C$2&amp;$F$2&amp;$I$2&amp;AF9)</f>
        <v>0</v>
      </c>
    </row>
    <row r="12" spans="1:35" hidden="1" x14ac:dyDescent="0.25">
      <c r="A12" s="2"/>
      <c r="B12" s="7">
        <f>("1/4/"&amp;$A$1)*1</f>
        <v>43922</v>
      </c>
      <c r="C12" s="1">
        <f>B12+1</f>
        <v>43923</v>
      </c>
      <c r="D12" s="1">
        <f t="shared" ref="D12:AE12" si="3">C12+1</f>
        <v>43924</v>
      </c>
      <c r="E12" s="1">
        <f t="shared" si="3"/>
        <v>43925</v>
      </c>
      <c r="F12" s="1">
        <f t="shared" si="3"/>
        <v>43926</v>
      </c>
      <c r="G12" s="1">
        <f t="shared" si="3"/>
        <v>43927</v>
      </c>
      <c r="H12" s="1">
        <f t="shared" si="3"/>
        <v>43928</v>
      </c>
      <c r="I12" s="1">
        <f t="shared" si="3"/>
        <v>43929</v>
      </c>
      <c r="J12" s="1">
        <f t="shared" si="3"/>
        <v>43930</v>
      </c>
      <c r="K12" s="1">
        <f t="shared" si="3"/>
        <v>43931</v>
      </c>
      <c r="L12" s="1">
        <f t="shared" si="3"/>
        <v>43932</v>
      </c>
      <c r="M12" s="1">
        <f t="shared" si="3"/>
        <v>43933</v>
      </c>
      <c r="N12" s="1">
        <f t="shared" si="3"/>
        <v>43934</v>
      </c>
      <c r="O12" s="1">
        <f t="shared" si="3"/>
        <v>43935</v>
      </c>
      <c r="P12" s="1">
        <f t="shared" si="3"/>
        <v>43936</v>
      </c>
      <c r="Q12" s="1">
        <f t="shared" si="3"/>
        <v>43937</v>
      </c>
      <c r="R12" s="1">
        <f t="shared" si="3"/>
        <v>43938</v>
      </c>
      <c r="S12" s="1">
        <f t="shared" si="3"/>
        <v>43939</v>
      </c>
      <c r="T12" s="1">
        <f t="shared" si="3"/>
        <v>43940</v>
      </c>
      <c r="U12" s="1">
        <f t="shared" si="3"/>
        <v>43941</v>
      </c>
      <c r="V12" s="1">
        <f t="shared" si="3"/>
        <v>43942</v>
      </c>
      <c r="W12" s="1">
        <f t="shared" si="3"/>
        <v>43943</v>
      </c>
      <c r="X12" s="1">
        <f t="shared" si="3"/>
        <v>43944</v>
      </c>
      <c r="Y12" s="1">
        <f t="shared" si="3"/>
        <v>43945</v>
      </c>
      <c r="Z12" s="1">
        <f t="shared" si="3"/>
        <v>43946</v>
      </c>
      <c r="AA12" s="1">
        <f t="shared" si="3"/>
        <v>43947</v>
      </c>
      <c r="AB12" s="1">
        <f t="shared" si="3"/>
        <v>43948</v>
      </c>
      <c r="AC12" s="1">
        <f t="shared" si="3"/>
        <v>43949</v>
      </c>
      <c r="AD12" s="1">
        <f t="shared" si="3"/>
        <v>43950</v>
      </c>
      <c r="AE12" s="1">
        <f t="shared" si="3"/>
        <v>43951</v>
      </c>
    </row>
    <row r="13" spans="1:35" x14ac:dyDescent="0.25">
      <c r="A13" s="4"/>
      <c r="B13" s="8" t="s">
        <v>104</v>
      </c>
      <c r="C13" s="8" t="s">
        <v>105</v>
      </c>
      <c r="D13" s="8" t="s">
        <v>106</v>
      </c>
      <c r="E13" s="8" t="s">
        <v>107</v>
      </c>
      <c r="F13" s="8" t="s">
        <v>108</v>
      </c>
      <c r="G13" s="8" t="s">
        <v>109</v>
      </c>
      <c r="H13" s="8" t="s">
        <v>110</v>
      </c>
      <c r="I13" s="8" t="s">
        <v>111</v>
      </c>
      <c r="J13" s="8" t="s">
        <v>112</v>
      </c>
      <c r="K13" s="8" t="s">
        <v>113</v>
      </c>
      <c r="L13" s="8" t="s">
        <v>114</v>
      </c>
      <c r="M13" s="8" t="s">
        <v>115</v>
      </c>
      <c r="N13" s="8" t="s">
        <v>116</v>
      </c>
      <c r="O13" s="8" t="s">
        <v>117</v>
      </c>
      <c r="P13" s="8" t="s">
        <v>118</v>
      </c>
      <c r="Q13" s="8" t="s">
        <v>119</v>
      </c>
      <c r="R13" s="8" t="s">
        <v>120</v>
      </c>
      <c r="S13" s="8" t="s">
        <v>121</v>
      </c>
      <c r="T13" s="8" t="s">
        <v>122</v>
      </c>
      <c r="U13" s="8" t="s">
        <v>123</v>
      </c>
      <c r="V13" s="8" t="s">
        <v>124</v>
      </c>
      <c r="W13" s="8" t="s">
        <v>125</v>
      </c>
      <c r="X13" s="8" t="s">
        <v>126</v>
      </c>
      <c r="Y13" s="8" t="s">
        <v>127</v>
      </c>
      <c r="Z13" s="8" t="s">
        <v>128</v>
      </c>
      <c r="AA13" s="8" t="s">
        <v>129</v>
      </c>
      <c r="AB13" s="8" t="s">
        <v>130</v>
      </c>
      <c r="AC13" s="8" t="s">
        <v>131</v>
      </c>
      <c r="AD13" s="8" t="s">
        <v>132</v>
      </c>
      <c r="AE13" s="8" t="s">
        <v>133</v>
      </c>
    </row>
    <row r="14" spans="1:35" x14ac:dyDescent="0.25">
      <c r="A14" s="2" t="s">
        <v>95</v>
      </c>
      <c r="B14" s="9">
        <f>COUNTIFS(List!$D:$D,$C$2&amp;$F$2&amp;$I$2&amp;B12)</f>
        <v>0</v>
      </c>
      <c r="C14" s="9">
        <f>COUNTIFS(List!$D:$D,$C$2&amp;$F$2&amp;$I$2&amp;C12)</f>
        <v>0</v>
      </c>
      <c r="D14" s="9">
        <f>COUNTIFS(List!$D:$D,$C$2&amp;$F$2&amp;$I$2&amp;D12)</f>
        <v>0</v>
      </c>
      <c r="E14" s="9">
        <f>COUNTIFS(List!$D:$D,$C$2&amp;$F$2&amp;$I$2&amp;E12)</f>
        <v>0</v>
      </c>
      <c r="F14" s="9">
        <f>COUNTIFS(List!$D:$D,$C$2&amp;$F$2&amp;$I$2&amp;F12)</f>
        <v>0</v>
      </c>
      <c r="G14" s="9">
        <f>COUNTIFS(List!$D:$D,$C$2&amp;$F$2&amp;$I$2&amp;G12)</f>
        <v>0</v>
      </c>
      <c r="H14" s="9">
        <f>COUNTIFS(List!$D:$D,$C$2&amp;$F$2&amp;$I$2&amp;H12)</f>
        <v>0</v>
      </c>
      <c r="I14" s="9">
        <f>COUNTIFS(List!$D:$D,$C$2&amp;$F$2&amp;$I$2&amp;I12)</f>
        <v>0</v>
      </c>
      <c r="J14" s="9">
        <f>COUNTIFS(List!$D:$D,$C$2&amp;$F$2&amp;$I$2&amp;J12)</f>
        <v>0</v>
      </c>
      <c r="K14" s="9">
        <f>COUNTIFS(List!$D:$D,$C$2&amp;$F$2&amp;$I$2&amp;K12)</f>
        <v>0</v>
      </c>
      <c r="L14" s="9">
        <f>COUNTIFS(List!$D:$D,$C$2&amp;$F$2&amp;$I$2&amp;L12)</f>
        <v>0</v>
      </c>
      <c r="M14" s="9">
        <f>COUNTIFS(List!$D:$D,$C$2&amp;$F$2&amp;$I$2&amp;M12)</f>
        <v>0</v>
      </c>
      <c r="N14" s="9">
        <f>COUNTIFS(List!$D:$D,$C$2&amp;$F$2&amp;$I$2&amp;N12)</f>
        <v>0</v>
      </c>
      <c r="O14" s="9">
        <f>COUNTIFS(List!$D:$D,$C$2&amp;$F$2&amp;$I$2&amp;O12)</f>
        <v>0</v>
      </c>
      <c r="P14" s="9">
        <f>COUNTIFS(List!$D:$D,$C$2&amp;$F$2&amp;$I$2&amp;P12)</f>
        <v>0</v>
      </c>
      <c r="Q14" s="9">
        <f>COUNTIFS(List!$D:$D,$C$2&amp;$F$2&amp;$I$2&amp;Q12)</f>
        <v>0</v>
      </c>
      <c r="R14" s="9">
        <f>COUNTIFS(List!$D:$D,$C$2&amp;$F$2&amp;$I$2&amp;R12)</f>
        <v>0</v>
      </c>
      <c r="S14" s="9">
        <f>COUNTIFS(List!$D:$D,$C$2&amp;$F$2&amp;$I$2&amp;S12)</f>
        <v>0</v>
      </c>
      <c r="T14" s="9">
        <f>COUNTIFS(List!$D:$D,$C$2&amp;$F$2&amp;$I$2&amp;T12)</f>
        <v>0</v>
      </c>
      <c r="U14" s="9">
        <f>COUNTIFS(List!$D:$D,$C$2&amp;$F$2&amp;$I$2&amp;U12)</f>
        <v>0</v>
      </c>
      <c r="V14" s="9">
        <f>COUNTIFS(List!$D:$D,$C$2&amp;$F$2&amp;$I$2&amp;V12)</f>
        <v>0</v>
      </c>
      <c r="W14" s="9">
        <f>COUNTIFS(List!$D:$D,$C$2&amp;$F$2&amp;$I$2&amp;W12)</f>
        <v>0</v>
      </c>
      <c r="X14" s="9">
        <f>COUNTIFS(List!$D:$D,$C$2&amp;$F$2&amp;$I$2&amp;X12)</f>
        <v>0</v>
      </c>
      <c r="Y14" s="9">
        <f>COUNTIFS(List!$D:$D,$C$2&amp;$F$2&amp;$I$2&amp;Y12)</f>
        <v>0</v>
      </c>
      <c r="Z14" s="9">
        <f>COUNTIFS(List!$D:$D,$C$2&amp;$F$2&amp;$I$2&amp;Z12)</f>
        <v>0</v>
      </c>
      <c r="AA14" s="9">
        <f>COUNTIFS(List!$D:$D,$C$2&amp;$F$2&amp;$I$2&amp;AA12)</f>
        <v>0</v>
      </c>
      <c r="AB14" s="9">
        <f>COUNTIFS(List!$D:$D,$C$2&amp;$F$2&amp;$I$2&amp;AB12)</f>
        <v>0</v>
      </c>
      <c r="AC14" s="9">
        <f>COUNTIFS(List!$D:$D,$C$2&amp;$F$2&amp;$I$2&amp;AC12)</f>
        <v>0</v>
      </c>
      <c r="AD14" s="9">
        <f>COUNTIFS(List!$D:$D,$C$2&amp;$F$2&amp;$I$2&amp;AD12)</f>
        <v>0</v>
      </c>
      <c r="AE14" s="9">
        <f>COUNTIFS(List!$D:$D,$C$2&amp;$F$2&amp;$I$2&amp;AE12)</f>
        <v>0</v>
      </c>
    </row>
    <row r="15" spans="1:35" hidden="1" x14ac:dyDescent="0.25">
      <c r="A15" s="2"/>
      <c r="B15" s="7">
        <f>("1/5/"&amp;$A$1)*1</f>
        <v>43952</v>
      </c>
      <c r="C15" s="1">
        <f>B15+1</f>
        <v>43953</v>
      </c>
      <c r="D15" s="1">
        <f t="shared" ref="D15:AF15" si="4">C15+1</f>
        <v>43954</v>
      </c>
      <c r="E15" s="1">
        <f t="shared" si="4"/>
        <v>43955</v>
      </c>
      <c r="F15" s="1">
        <f t="shared" si="4"/>
        <v>43956</v>
      </c>
      <c r="G15" s="1">
        <f t="shared" si="4"/>
        <v>43957</v>
      </c>
      <c r="H15" s="1">
        <f t="shared" si="4"/>
        <v>43958</v>
      </c>
      <c r="I15" s="1">
        <f t="shared" si="4"/>
        <v>43959</v>
      </c>
      <c r="J15" s="1">
        <f t="shared" si="4"/>
        <v>43960</v>
      </c>
      <c r="K15" s="1">
        <f t="shared" si="4"/>
        <v>43961</v>
      </c>
      <c r="L15" s="1">
        <f t="shared" si="4"/>
        <v>43962</v>
      </c>
      <c r="M15" s="1">
        <f t="shared" si="4"/>
        <v>43963</v>
      </c>
      <c r="N15" s="1">
        <f t="shared" si="4"/>
        <v>43964</v>
      </c>
      <c r="O15" s="1">
        <f t="shared" si="4"/>
        <v>43965</v>
      </c>
      <c r="P15" s="1">
        <f t="shared" si="4"/>
        <v>43966</v>
      </c>
      <c r="Q15" s="1">
        <f t="shared" si="4"/>
        <v>43967</v>
      </c>
      <c r="R15" s="1">
        <f t="shared" si="4"/>
        <v>43968</v>
      </c>
      <c r="S15" s="1">
        <f t="shared" si="4"/>
        <v>43969</v>
      </c>
      <c r="T15" s="1">
        <f t="shared" si="4"/>
        <v>43970</v>
      </c>
      <c r="U15" s="1">
        <f t="shared" si="4"/>
        <v>43971</v>
      </c>
      <c r="V15" s="1">
        <f t="shared" si="4"/>
        <v>43972</v>
      </c>
      <c r="W15" s="1">
        <f t="shared" si="4"/>
        <v>43973</v>
      </c>
      <c r="X15" s="1">
        <f t="shared" si="4"/>
        <v>43974</v>
      </c>
      <c r="Y15" s="1">
        <f t="shared" si="4"/>
        <v>43975</v>
      </c>
      <c r="Z15" s="1">
        <f t="shared" si="4"/>
        <v>43976</v>
      </c>
      <c r="AA15" s="1">
        <f t="shared" si="4"/>
        <v>43977</v>
      </c>
      <c r="AB15" s="1">
        <f t="shared" si="4"/>
        <v>43978</v>
      </c>
      <c r="AC15" s="1">
        <f t="shared" si="4"/>
        <v>43979</v>
      </c>
      <c r="AD15" s="1">
        <f t="shared" si="4"/>
        <v>43980</v>
      </c>
      <c r="AE15" s="1">
        <f t="shared" si="4"/>
        <v>43981</v>
      </c>
      <c r="AF15" s="1">
        <f t="shared" si="4"/>
        <v>43982</v>
      </c>
    </row>
    <row r="16" spans="1:35" x14ac:dyDescent="0.25">
      <c r="A16" s="4"/>
      <c r="B16" s="8" t="s">
        <v>104</v>
      </c>
      <c r="C16" s="8" t="s">
        <v>105</v>
      </c>
      <c r="D16" s="8" t="s">
        <v>106</v>
      </c>
      <c r="E16" s="8" t="s">
        <v>107</v>
      </c>
      <c r="F16" s="8" t="s">
        <v>108</v>
      </c>
      <c r="G16" s="8" t="s">
        <v>109</v>
      </c>
      <c r="H16" s="8" t="s">
        <v>110</v>
      </c>
      <c r="I16" s="8" t="s">
        <v>111</v>
      </c>
      <c r="J16" s="8" t="s">
        <v>112</v>
      </c>
      <c r="K16" s="8" t="s">
        <v>113</v>
      </c>
      <c r="L16" s="8" t="s">
        <v>114</v>
      </c>
      <c r="M16" s="8" t="s">
        <v>115</v>
      </c>
      <c r="N16" s="8" t="s">
        <v>116</v>
      </c>
      <c r="O16" s="8" t="s">
        <v>117</v>
      </c>
      <c r="P16" s="8" t="s">
        <v>118</v>
      </c>
      <c r="Q16" s="8" t="s">
        <v>119</v>
      </c>
      <c r="R16" s="8" t="s">
        <v>120</v>
      </c>
      <c r="S16" s="8" t="s">
        <v>121</v>
      </c>
      <c r="T16" s="8" t="s">
        <v>122</v>
      </c>
      <c r="U16" s="8" t="s">
        <v>123</v>
      </c>
      <c r="V16" s="8" t="s">
        <v>124</v>
      </c>
      <c r="W16" s="8" t="s">
        <v>125</v>
      </c>
      <c r="X16" s="8" t="s">
        <v>126</v>
      </c>
      <c r="Y16" s="8" t="s">
        <v>127</v>
      </c>
      <c r="Z16" s="8" t="s">
        <v>128</v>
      </c>
      <c r="AA16" s="8" t="s">
        <v>129</v>
      </c>
      <c r="AB16" s="8" t="s">
        <v>130</v>
      </c>
      <c r="AC16" s="8" t="s">
        <v>131</v>
      </c>
      <c r="AD16" s="8" t="s">
        <v>132</v>
      </c>
      <c r="AE16" s="8" t="s">
        <v>133</v>
      </c>
      <c r="AF16" s="8" t="s">
        <v>134</v>
      </c>
    </row>
    <row r="17" spans="1:32" x14ac:dyDescent="0.25">
      <c r="A17" s="2" t="s">
        <v>96</v>
      </c>
      <c r="B17" s="9">
        <f>COUNTIFS(List!$D:$D,$C$2&amp;$F$2&amp;$I$2&amp;B15)</f>
        <v>0</v>
      </c>
      <c r="C17" s="9">
        <f>COUNTIFS(List!$D:$D,$C$2&amp;$F$2&amp;$I$2&amp;C15)</f>
        <v>0</v>
      </c>
      <c r="D17" s="9">
        <f>COUNTIFS(List!$D:$D,$C$2&amp;$F$2&amp;$I$2&amp;D15)</f>
        <v>0</v>
      </c>
      <c r="E17" s="9">
        <f>COUNTIFS(List!$D:$D,$C$2&amp;$F$2&amp;$I$2&amp;E15)</f>
        <v>0</v>
      </c>
      <c r="F17" s="9">
        <f>COUNTIFS(List!$D:$D,$C$2&amp;$F$2&amp;$I$2&amp;F15)</f>
        <v>0</v>
      </c>
      <c r="G17" s="9">
        <f>COUNTIFS(List!$D:$D,$C$2&amp;$F$2&amp;$I$2&amp;G15)</f>
        <v>0</v>
      </c>
      <c r="H17" s="9">
        <f>COUNTIFS(List!$D:$D,$C$2&amp;$F$2&amp;$I$2&amp;H15)</f>
        <v>0</v>
      </c>
      <c r="I17" s="9">
        <f>COUNTIFS(List!$D:$D,$C$2&amp;$F$2&amp;$I$2&amp;I15)</f>
        <v>0</v>
      </c>
      <c r="J17" s="9">
        <f>COUNTIFS(List!$D:$D,$C$2&amp;$F$2&amp;$I$2&amp;J15)</f>
        <v>0</v>
      </c>
      <c r="K17" s="9">
        <f>COUNTIFS(List!$D:$D,$C$2&amp;$F$2&amp;$I$2&amp;K15)</f>
        <v>0</v>
      </c>
      <c r="L17" s="9">
        <f>COUNTIFS(List!$D:$D,$C$2&amp;$F$2&amp;$I$2&amp;L15)</f>
        <v>0</v>
      </c>
      <c r="M17" s="9">
        <f>COUNTIFS(List!$D:$D,$C$2&amp;$F$2&amp;$I$2&amp;M15)</f>
        <v>0</v>
      </c>
      <c r="N17" s="9">
        <f>COUNTIFS(List!$D:$D,$C$2&amp;$F$2&amp;$I$2&amp;N15)</f>
        <v>0</v>
      </c>
      <c r="O17" s="9">
        <f>COUNTIFS(List!$D:$D,$C$2&amp;$F$2&amp;$I$2&amp;O15)</f>
        <v>0</v>
      </c>
      <c r="P17" s="9">
        <f>COUNTIFS(List!$D:$D,$C$2&amp;$F$2&amp;$I$2&amp;P15)</f>
        <v>0</v>
      </c>
      <c r="Q17" s="9">
        <f>COUNTIFS(List!$D:$D,$C$2&amp;$F$2&amp;$I$2&amp;Q15)</f>
        <v>0</v>
      </c>
      <c r="R17" s="9">
        <f>COUNTIFS(List!$D:$D,$C$2&amp;$F$2&amp;$I$2&amp;R15)</f>
        <v>0</v>
      </c>
      <c r="S17" s="9">
        <f>COUNTIFS(List!$D:$D,$C$2&amp;$F$2&amp;$I$2&amp;S15)</f>
        <v>0</v>
      </c>
      <c r="T17" s="9">
        <f>COUNTIFS(List!$D:$D,$C$2&amp;$F$2&amp;$I$2&amp;T15)</f>
        <v>0</v>
      </c>
      <c r="U17" s="9">
        <f>COUNTIFS(List!$D:$D,$C$2&amp;$F$2&amp;$I$2&amp;U15)</f>
        <v>0</v>
      </c>
      <c r="V17" s="9">
        <f>COUNTIFS(List!$D:$D,$C$2&amp;$F$2&amp;$I$2&amp;V15)</f>
        <v>0</v>
      </c>
      <c r="W17" s="9">
        <f>COUNTIFS(List!$D:$D,$C$2&amp;$F$2&amp;$I$2&amp;W15)</f>
        <v>0</v>
      </c>
      <c r="X17" s="9">
        <f>COUNTIFS(List!$D:$D,$C$2&amp;$F$2&amp;$I$2&amp;X15)</f>
        <v>0</v>
      </c>
      <c r="Y17" s="9">
        <f>COUNTIFS(List!$D:$D,$C$2&amp;$F$2&amp;$I$2&amp;Y15)</f>
        <v>0</v>
      </c>
      <c r="Z17" s="9">
        <f>COUNTIFS(List!$D:$D,$C$2&amp;$F$2&amp;$I$2&amp;Z15)</f>
        <v>0</v>
      </c>
      <c r="AA17" s="9">
        <f>COUNTIFS(List!$D:$D,$C$2&amp;$F$2&amp;$I$2&amp;AA15)</f>
        <v>0</v>
      </c>
      <c r="AB17" s="9">
        <f>COUNTIFS(List!$D:$D,$C$2&amp;$F$2&amp;$I$2&amp;AB15)</f>
        <v>0</v>
      </c>
      <c r="AC17" s="9">
        <f>COUNTIFS(List!$D:$D,$C$2&amp;$F$2&amp;$I$2&amp;AC15)</f>
        <v>0</v>
      </c>
      <c r="AD17" s="9">
        <f>COUNTIFS(List!$D:$D,$C$2&amp;$F$2&amp;$I$2&amp;AD15)</f>
        <v>0</v>
      </c>
      <c r="AE17" s="9">
        <f>COUNTIFS(List!$D:$D,$C$2&amp;$F$2&amp;$I$2&amp;AE15)</f>
        <v>0</v>
      </c>
      <c r="AF17" t="str">
        <f>IFERROR(LEFT(VLOOKUP(AF15,List!$E:$U,9,FALSE),1),"")</f>
        <v/>
      </c>
    </row>
    <row r="18" spans="1:32" hidden="1" x14ac:dyDescent="0.25">
      <c r="A18" s="2"/>
      <c r="B18" s="7">
        <f>("1/6/"&amp;$A$1)*1</f>
        <v>43983</v>
      </c>
      <c r="C18" s="1">
        <f>B18+1</f>
        <v>43984</v>
      </c>
      <c r="D18" s="1">
        <f t="shared" ref="D18:AE18" si="5">C18+1</f>
        <v>43985</v>
      </c>
      <c r="E18" s="1">
        <f t="shared" si="5"/>
        <v>43986</v>
      </c>
      <c r="F18" s="1">
        <f t="shared" si="5"/>
        <v>43987</v>
      </c>
      <c r="G18" s="1">
        <f t="shared" si="5"/>
        <v>43988</v>
      </c>
      <c r="H18" s="1">
        <f t="shared" si="5"/>
        <v>43989</v>
      </c>
      <c r="I18" s="1">
        <f t="shared" si="5"/>
        <v>43990</v>
      </c>
      <c r="J18" s="1">
        <f t="shared" si="5"/>
        <v>43991</v>
      </c>
      <c r="K18" s="1">
        <f t="shared" si="5"/>
        <v>43992</v>
      </c>
      <c r="L18" s="1">
        <f t="shared" si="5"/>
        <v>43993</v>
      </c>
      <c r="M18" s="1">
        <f t="shared" si="5"/>
        <v>43994</v>
      </c>
      <c r="N18" s="1">
        <f t="shared" si="5"/>
        <v>43995</v>
      </c>
      <c r="O18" s="1">
        <f t="shared" si="5"/>
        <v>43996</v>
      </c>
      <c r="P18" s="1">
        <f t="shared" si="5"/>
        <v>43997</v>
      </c>
      <c r="Q18" s="1">
        <f t="shared" si="5"/>
        <v>43998</v>
      </c>
      <c r="R18" s="1">
        <f t="shared" si="5"/>
        <v>43999</v>
      </c>
      <c r="S18" s="1">
        <f t="shared" si="5"/>
        <v>44000</v>
      </c>
      <c r="T18" s="1">
        <f t="shared" si="5"/>
        <v>44001</v>
      </c>
      <c r="U18" s="1">
        <f t="shared" si="5"/>
        <v>44002</v>
      </c>
      <c r="V18" s="1">
        <f t="shared" si="5"/>
        <v>44003</v>
      </c>
      <c r="W18" s="1">
        <f t="shared" si="5"/>
        <v>44004</v>
      </c>
      <c r="X18" s="1">
        <f t="shared" si="5"/>
        <v>44005</v>
      </c>
      <c r="Y18" s="1">
        <f t="shared" si="5"/>
        <v>44006</v>
      </c>
      <c r="Z18" s="1">
        <f t="shared" si="5"/>
        <v>44007</v>
      </c>
      <c r="AA18" s="1">
        <f t="shared" si="5"/>
        <v>44008</v>
      </c>
      <c r="AB18" s="1">
        <f t="shared" si="5"/>
        <v>44009</v>
      </c>
      <c r="AC18" s="1">
        <f t="shared" si="5"/>
        <v>44010</v>
      </c>
      <c r="AD18" s="1">
        <f t="shared" si="5"/>
        <v>44011</v>
      </c>
      <c r="AE18" s="1">
        <f t="shared" si="5"/>
        <v>44012</v>
      </c>
    </row>
    <row r="19" spans="1:32" x14ac:dyDescent="0.25">
      <c r="A19" s="4"/>
      <c r="B19" s="8" t="s">
        <v>104</v>
      </c>
      <c r="C19" s="8" t="s">
        <v>105</v>
      </c>
      <c r="D19" s="8" t="s">
        <v>106</v>
      </c>
      <c r="E19" s="8" t="s">
        <v>107</v>
      </c>
      <c r="F19" s="8" t="s">
        <v>108</v>
      </c>
      <c r="G19" s="8" t="s">
        <v>109</v>
      </c>
      <c r="H19" s="8" t="s">
        <v>110</v>
      </c>
      <c r="I19" s="8" t="s">
        <v>111</v>
      </c>
      <c r="J19" s="8" t="s">
        <v>112</v>
      </c>
      <c r="K19" s="8" t="s">
        <v>113</v>
      </c>
      <c r="L19" s="8" t="s">
        <v>114</v>
      </c>
      <c r="M19" s="8" t="s">
        <v>115</v>
      </c>
      <c r="N19" s="8" t="s">
        <v>116</v>
      </c>
      <c r="O19" s="8" t="s">
        <v>117</v>
      </c>
      <c r="P19" s="8" t="s">
        <v>118</v>
      </c>
      <c r="Q19" s="8" t="s">
        <v>119</v>
      </c>
      <c r="R19" s="8" t="s">
        <v>120</v>
      </c>
      <c r="S19" s="8" t="s">
        <v>121</v>
      </c>
      <c r="T19" s="8" t="s">
        <v>122</v>
      </c>
      <c r="U19" s="8" t="s">
        <v>123</v>
      </c>
      <c r="V19" s="8" t="s">
        <v>124</v>
      </c>
      <c r="W19" s="8" t="s">
        <v>125</v>
      </c>
      <c r="X19" s="8" t="s">
        <v>126</v>
      </c>
      <c r="Y19" s="8" t="s">
        <v>127</v>
      </c>
      <c r="Z19" s="8" t="s">
        <v>128</v>
      </c>
      <c r="AA19" s="8" t="s">
        <v>129</v>
      </c>
      <c r="AB19" s="8" t="s">
        <v>130</v>
      </c>
      <c r="AC19" s="8" t="s">
        <v>131</v>
      </c>
      <c r="AD19" s="8" t="s">
        <v>132</v>
      </c>
      <c r="AE19" s="8" t="s">
        <v>133</v>
      </c>
    </row>
    <row r="20" spans="1:32" x14ac:dyDescent="0.25">
      <c r="A20" s="2" t="s">
        <v>97</v>
      </c>
      <c r="B20" s="9">
        <f>COUNTIFS(List!$D:$D,$C$2&amp;$F$2&amp;$I$2&amp;B18)</f>
        <v>0</v>
      </c>
      <c r="C20" s="9">
        <f>COUNTIFS(List!$D:$D,$C$2&amp;$F$2&amp;$I$2&amp;C18)</f>
        <v>0</v>
      </c>
      <c r="D20" s="9">
        <f>COUNTIFS(List!$D:$D,$C$2&amp;$F$2&amp;$I$2&amp;D18)</f>
        <v>0</v>
      </c>
      <c r="E20" s="9">
        <f>COUNTIFS(List!$D:$D,$C$2&amp;$F$2&amp;$I$2&amp;E18)</f>
        <v>0</v>
      </c>
      <c r="F20" s="9">
        <f>COUNTIFS(List!$D:$D,$C$2&amp;$F$2&amp;$I$2&amp;F18)</f>
        <v>0</v>
      </c>
      <c r="G20" s="9">
        <f>COUNTIFS(List!$D:$D,$C$2&amp;$F$2&amp;$I$2&amp;G18)</f>
        <v>0</v>
      </c>
      <c r="H20" s="9">
        <f>COUNTIFS(List!$D:$D,$C$2&amp;$F$2&amp;$I$2&amp;H18)</f>
        <v>0</v>
      </c>
      <c r="I20" s="9">
        <f>COUNTIFS(List!$D:$D,$C$2&amp;$F$2&amp;$I$2&amp;I18)</f>
        <v>0</v>
      </c>
      <c r="J20" s="9">
        <f>COUNTIFS(List!$D:$D,$C$2&amp;$F$2&amp;$I$2&amp;J18)</f>
        <v>0</v>
      </c>
      <c r="K20" s="9">
        <f>COUNTIFS(List!$D:$D,$C$2&amp;$F$2&amp;$I$2&amp;K18)</f>
        <v>0</v>
      </c>
      <c r="L20" s="9">
        <f>COUNTIFS(List!$D:$D,$C$2&amp;$F$2&amp;$I$2&amp;L18)</f>
        <v>0</v>
      </c>
      <c r="M20" s="9">
        <f>COUNTIFS(List!$D:$D,$C$2&amp;$F$2&amp;$I$2&amp;M18)</f>
        <v>0</v>
      </c>
      <c r="N20" s="9">
        <f>COUNTIFS(List!$D:$D,$C$2&amp;$F$2&amp;$I$2&amp;N18)</f>
        <v>0</v>
      </c>
      <c r="O20" s="9">
        <f>COUNTIFS(List!$D:$D,$C$2&amp;$F$2&amp;$I$2&amp;O18)</f>
        <v>0</v>
      </c>
      <c r="P20" s="9">
        <f>COUNTIFS(List!$D:$D,$C$2&amp;$F$2&amp;$I$2&amp;P18)</f>
        <v>0</v>
      </c>
      <c r="Q20" s="9">
        <f>COUNTIFS(List!$D:$D,$C$2&amp;$F$2&amp;$I$2&amp;Q18)</f>
        <v>0</v>
      </c>
      <c r="R20" s="9">
        <f>COUNTIFS(List!$D:$D,$C$2&amp;$F$2&amp;$I$2&amp;R18)</f>
        <v>0</v>
      </c>
      <c r="S20" s="9">
        <f>COUNTIFS(List!$D:$D,$C$2&amp;$F$2&amp;$I$2&amp;S18)</f>
        <v>0</v>
      </c>
      <c r="T20" s="9">
        <f>COUNTIFS(List!$D:$D,$C$2&amp;$F$2&amp;$I$2&amp;T18)</f>
        <v>0</v>
      </c>
      <c r="U20" s="9">
        <f>COUNTIFS(List!$D:$D,$C$2&amp;$F$2&amp;$I$2&amp;U18)</f>
        <v>0</v>
      </c>
      <c r="V20" s="9">
        <f>COUNTIFS(List!$D:$D,$C$2&amp;$F$2&amp;$I$2&amp;V18)</f>
        <v>0</v>
      </c>
      <c r="W20" s="9">
        <f>COUNTIFS(List!$D:$D,$C$2&amp;$F$2&amp;$I$2&amp;W18)</f>
        <v>0</v>
      </c>
      <c r="X20" s="9">
        <f>COUNTIFS(List!$D:$D,$C$2&amp;$F$2&amp;$I$2&amp;X18)</f>
        <v>0</v>
      </c>
      <c r="Y20" s="9">
        <f>COUNTIFS(List!$D:$D,$C$2&amp;$F$2&amp;$I$2&amp;Y18)</f>
        <v>0</v>
      </c>
      <c r="Z20" s="9">
        <f>COUNTIFS(List!$D:$D,$C$2&amp;$F$2&amp;$I$2&amp;Z18)</f>
        <v>0</v>
      </c>
      <c r="AA20" s="9">
        <f>COUNTIFS(List!$D:$D,$C$2&amp;$F$2&amp;$I$2&amp;AA18)</f>
        <v>0</v>
      </c>
      <c r="AB20" s="9">
        <f>COUNTIFS(List!$D:$D,$C$2&amp;$F$2&amp;$I$2&amp;AB18)</f>
        <v>0</v>
      </c>
      <c r="AC20" s="9">
        <f>COUNTIFS(List!$D:$D,$C$2&amp;$F$2&amp;$I$2&amp;AC18)</f>
        <v>0</v>
      </c>
      <c r="AD20" s="9">
        <f>COUNTIFS(List!$D:$D,$C$2&amp;$F$2&amp;$I$2&amp;AD18)</f>
        <v>0</v>
      </c>
      <c r="AE20" s="9">
        <f>COUNTIFS(List!$D:$D,$C$2&amp;$F$2&amp;$I$2&amp;AE18)</f>
        <v>0</v>
      </c>
    </row>
    <row r="21" spans="1:32" hidden="1" x14ac:dyDescent="0.25">
      <c r="A21" s="2"/>
      <c r="B21" s="7">
        <f>("1/7/"&amp;$A$1)*1</f>
        <v>44013</v>
      </c>
      <c r="C21" s="1">
        <f>B21+1</f>
        <v>44014</v>
      </c>
      <c r="D21" s="1">
        <f t="shared" ref="D21:AF21" si="6">C21+1</f>
        <v>44015</v>
      </c>
      <c r="E21" s="1">
        <f t="shared" si="6"/>
        <v>44016</v>
      </c>
      <c r="F21" s="1">
        <f t="shared" si="6"/>
        <v>44017</v>
      </c>
      <c r="G21" s="1">
        <f t="shared" si="6"/>
        <v>44018</v>
      </c>
      <c r="H21" s="1">
        <f t="shared" si="6"/>
        <v>44019</v>
      </c>
      <c r="I21" s="1">
        <f t="shared" si="6"/>
        <v>44020</v>
      </c>
      <c r="J21" s="1">
        <f t="shared" si="6"/>
        <v>44021</v>
      </c>
      <c r="K21" s="1">
        <f t="shared" si="6"/>
        <v>44022</v>
      </c>
      <c r="L21" s="1">
        <f t="shared" si="6"/>
        <v>44023</v>
      </c>
      <c r="M21" s="1">
        <f t="shared" si="6"/>
        <v>44024</v>
      </c>
      <c r="N21" s="1">
        <f t="shared" si="6"/>
        <v>44025</v>
      </c>
      <c r="O21" s="1">
        <f t="shared" si="6"/>
        <v>44026</v>
      </c>
      <c r="P21" s="1">
        <f t="shared" si="6"/>
        <v>44027</v>
      </c>
      <c r="Q21" s="1">
        <f t="shared" si="6"/>
        <v>44028</v>
      </c>
      <c r="R21" s="1">
        <f t="shared" si="6"/>
        <v>44029</v>
      </c>
      <c r="S21" s="1">
        <f t="shared" si="6"/>
        <v>44030</v>
      </c>
      <c r="T21" s="1">
        <f t="shared" si="6"/>
        <v>44031</v>
      </c>
      <c r="U21" s="1">
        <f t="shared" si="6"/>
        <v>44032</v>
      </c>
      <c r="V21" s="1">
        <f t="shared" si="6"/>
        <v>44033</v>
      </c>
      <c r="W21" s="1">
        <f t="shared" si="6"/>
        <v>44034</v>
      </c>
      <c r="X21" s="1">
        <f t="shared" si="6"/>
        <v>44035</v>
      </c>
      <c r="Y21" s="1">
        <f t="shared" si="6"/>
        <v>44036</v>
      </c>
      <c r="Z21" s="1">
        <f t="shared" si="6"/>
        <v>44037</v>
      </c>
      <c r="AA21" s="1">
        <f t="shared" si="6"/>
        <v>44038</v>
      </c>
      <c r="AB21" s="1">
        <f t="shared" si="6"/>
        <v>44039</v>
      </c>
      <c r="AC21" s="1">
        <f t="shared" si="6"/>
        <v>44040</v>
      </c>
      <c r="AD21" s="1">
        <f t="shared" si="6"/>
        <v>44041</v>
      </c>
      <c r="AE21" s="1">
        <f t="shared" si="6"/>
        <v>44042</v>
      </c>
      <c r="AF21" s="1">
        <f t="shared" si="6"/>
        <v>44043</v>
      </c>
    </row>
    <row r="22" spans="1:32" x14ac:dyDescent="0.25">
      <c r="A22" s="4"/>
      <c r="B22" s="8" t="s">
        <v>104</v>
      </c>
      <c r="C22" s="8" t="s">
        <v>105</v>
      </c>
      <c r="D22" s="8" t="s">
        <v>106</v>
      </c>
      <c r="E22" s="8" t="s">
        <v>107</v>
      </c>
      <c r="F22" s="8" t="s">
        <v>108</v>
      </c>
      <c r="G22" s="8" t="s">
        <v>109</v>
      </c>
      <c r="H22" s="8" t="s">
        <v>110</v>
      </c>
      <c r="I22" s="8" t="s">
        <v>111</v>
      </c>
      <c r="J22" s="8" t="s">
        <v>112</v>
      </c>
      <c r="K22" s="8" t="s">
        <v>113</v>
      </c>
      <c r="L22" s="8" t="s">
        <v>114</v>
      </c>
      <c r="M22" s="8" t="s">
        <v>115</v>
      </c>
      <c r="N22" s="8" t="s">
        <v>116</v>
      </c>
      <c r="O22" s="8" t="s">
        <v>117</v>
      </c>
      <c r="P22" s="8" t="s">
        <v>118</v>
      </c>
      <c r="Q22" s="8" t="s">
        <v>119</v>
      </c>
      <c r="R22" s="8" t="s">
        <v>120</v>
      </c>
      <c r="S22" s="8" t="s">
        <v>121</v>
      </c>
      <c r="T22" s="8" t="s">
        <v>122</v>
      </c>
      <c r="U22" s="8" t="s">
        <v>123</v>
      </c>
      <c r="V22" s="8" t="s">
        <v>124</v>
      </c>
      <c r="W22" s="8" t="s">
        <v>125</v>
      </c>
      <c r="X22" s="8" t="s">
        <v>126</v>
      </c>
      <c r="Y22" s="8" t="s">
        <v>127</v>
      </c>
      <c r="Z22" s="8" t="s">
        <v>128</v>
      </c>
      <c r="AA22" s="8" t="s">
        <v>129</v>
      </c>
      <c r="AB22" s="8" t="s">
        <v>130</v>
      </c>
      <c r="AC22" s="8" t="s">
        <v>131</v>
      </c>
      <c r="AD22" s="8" t="s">
        <v>132</v>
      </c>
      <c r="AE22" s="8" t="s">
        <v>133</v>
      </c>
      <c r="AF22" s="8" t="s">
        <v>134</v>
      </c>
    </row>
    <row r="23" spans="1:32" x14ac:dyDescent="0.25">
      <c r="A23" s="2" t="s">
        <v>98</v>
      </c>
      <c r="B23" s="9">
        <f>COUNTIFS(List!$D:$D,$C$2&amp;$F$2&amp;$I$2&amp;B21)</f>
        <v>0</v>
      </c>
      <c r="C23" s="9">
        <f>COUNTIFS(List!$D:$D,$C$2&amp;$F$2&amp;$I$2&amp;C21)</f>
        <v>0</v>
      </c>
      <c r="D23" s="9">
        <f>COUNTIFS(List!$D:$D,$C$2&amp;$F$2&amp;$I$2&amp;D21)</f>
        <v>0</v>
      </c>
      <c r="E23" s="9">
        <f>COUNTIFS(List!$D:$D,$C$2&amp;$F$2&amp;$I$2&amp;E21)</f>
        <v>0</v>
      </c>
      <c r="F23" s="9">
        <f>COUNTIFS(List!$D:$D,$C$2&amp;$F$2&amp;$I$2&amp;F21)</f>
        <v>0</v>
      </c>
      <c r="G23" s="9">
        <f>COUNTIFS(List!$D:$D,$C$2&amp;$F$2&amp;$I$2&amp;G21)</f>
        <v>0</v>
      </c>
      <c r="H23" s="9">
        <f>COUNTIFS(List!$D:$D,$C$2&amp;$F$2&amp;$I$2&amp;H21)</f>
        <v>0</v>
      </c>
      <c r="I23" s="9">
        <f>COUNTIFS(List!$D:$D,$C$2&amp;$F$2&amp;$I$2&amp;I21)</f>
        <v>0</v>
      </c>
      <c r="J23" s="9">
        <f>COUNTIFS(List!$D:$D,$C$2&amp;$F$2&amp;$I$2&amp;J21)</f>
        <v>0</v>
      </c>
      <c r="K23" s="9">
        <f>COUNTIFS(List!$D:$D,$C$2&amp;$F$2&amp;$I$2&amp;K21)</f>
        <v>0</v>
      </c>
      <c r="L23" s="9">
        <f>COUNTIFS(List!$D:$D,$C$2&amp;$F$2&amp;$I$2&amp;L21)</f>
        <v>0</v>
      </c>
      <c r="M23" s="9">
        <f>COUNTIFS(List!$D:$D,$C$2&amp;$F$2&amp;$I$2&amp;M21)</f>
        <v>0</v>
      </c>
      <c r="N23" s="9">
        <f>COUNTIFS(List!$D:$D,$C$2&amp;$F$2&amp;$I$2&amp;N21)</f>
        <v>0</v>
      </c>
      <c r="O23" s="9">
        <f>COUNTIFS(List!$D:$D,$C$2&amp;$F$2&amp;$I$2&amp;O21)</f>
        <v>0</v>
      </c>
      <c r="P23" s="9">
        <f>COUNTIFS(List!$D:$D,$C$2&amp;$F$2&amp;$I$2&amp;P21)</f>
        <v>0</v>
      </c>
      <c r="Q23" s="9">
        <f>COUNTIFS(List!$D:$D,$C$2&amp;$F$2&amp;$I$2&amp;Q21)</f>
        <v>0</v>
      </c>
      <c r="R23" s="9">
        <f>COUNTIFS(List!$D:$D,$C$2&amp;$F$2&amp;$I$2&amp;R21)</f>
        <v>0</v>
      </c>
      <c r="S23" s="9">
        <f>COUNTIFS(List!$D:$D,$C$2&amp;$F$2&amp;$I$2&amp;S21)</f>
        <v>0</v>
      </c>
      <c r="T23" s="9">
        <f>COUNTIFS(List!$D:$D,$C$2&amp;$F$2&amp;$I$2&amp;T21)</f>
        <v>0</v>
      </c>
      <c r="U23" s="9">
        <f>COUNTIFS(List!$D:$D,$C$2&amp;$F$2&amp;$I$2&amp;U21)</f>
        <v>0</v>
      </c>
      <c r="V23" s="9">
        <f>COUNTIFS(List!$D:$D,$C$2&amp;$F$2&amp;$I$2&amp;V21)</f>
        <v>0</v>
      </c>
      <c r="W23" s="9">
        <f>COUNTIFS(List!$D:$D,$C$2&amp;$F$2&amp;$I$2&amp;W21)</f>
        <v>0</v>
      </c>
      <c r="X23" s="9">
        <f>COUNTIFS(List!$D:$D,$C$2&amp;$F$2&amp;$I$2&amp;X21)</f>
        <v>0</v>
      </c>
      <c r="Y23" s="9">
        <f>COUNTIFS(List!$D:$D,$C$2&amp;$F$2&amp;$I$2&amp;Y21)</f>
        <v>0</v>
      </c>
      <c r="Z23" s="9">
        <f>COUNTIFS(List!$D:$D,$C$2&amp;$F$2&amp;$I$2&amp;Z21)</f>
        <v>0</v>
      </c>
      <c r="AA23" s="9">
        <f>COUNTIFS(List!$D:$D,$C$2&amp;$F$2&amp;$I$2&amp;AA21)</f>
        <v>0</v>
      </c>
      <c r="AB23" s="9">
        <f>COUNTIFS(List!$D:$D,$C$2&amp;$F$2&amp;$I$2&amp;AB21)</f>
        <v>0</v>
      </c>
      <c r="AC23" s="9">
        <f>COUNTIFS(List!$D:$D,$C$2&amp;$F$2&amp;$I$2&amp;AC21)</f>
        <v>0</v>
      </c>
      <c r="AD23" s="9">
        <f>COUNTIFS(List!$D:$D,$C$2&amp;$F$2&amp;$I$2&amp;AD21)</f>
        <v>0</v>
      </c>
      <c r="AE23" s="9">
        <f>COUNTIFS(List!$D:$D,$C$2&amp;$F$2&amp;$I$2&amp;AE21)</f>
        <v>0</v>
      </c>
      <c r="AF23" s="9">
        <f>COUNTIFS(List!$D:$D,$C$2&amp;$F$2&amp;$I$2&amp;AF21)</f>
        <v>0</v>
      </c>
    </row>
    <row r="24" spans="1:32" hidden="1" x14ac:dyDescent="0.25">
      <c r="A24" s="2"/>
      <c r="B24" s="7">
        <f>("1/8/"&amp;$A$1)*1</f>
        <v>44044</v>
      </c>
      <c r="C24" s="1">
        <f>B24+1</f>
        <v>44045</v>
      </c>
      <c r="D24" s="1">
        <f t="shared" ref="D24:AF24" si="7">C24+1</f>
        <v>44046</v>
      </c>
      <c r="E24" s="1">
        <f t="shared" si="7"/>
        <v>44047</v>
      </c>
      <c r="F24" s="1">
        <f t="shared" si="7"/>
        <v>44048</v>
      </c>
      <c r="G24" s="1">
        <f t="shared" si="7"/>
        <v>44049</v>
      </c>
      <c r="H24" s="1">
        <f t="shared" si="7"/>
        <v>44050</v>
      </c>
      <c r="I24" s="1">
        <f t="shared" si="7"/>
        <v>44051</v>
      </c>
      <c r="J24" s="1">
        <f t="shared" si="7"/>
        <v>44052</v>
      </c>
      <c r="K24" s="1">
        <f t="shared" si="7"/>
        <v>44053</v>
      </c>
      <c r="L24" s="1">
        <f t="shared" si="7"/>
        <v>44054</v>
      </c>
      <c r="M24" s="1">
        <f t="shared" si="7"/>
        <v>44055</v>
      </c>
      <c r="N24" s="1">
        <f t="shared" si="7"/>
        <v>44056</v>
      </c>
      <c r="O24" s="1">
        <f t="shared" si="7"/>
        <v>44057</v>
      </c>
      <c r="P24" s="1">
        <f t="shared" si="7"/>
        <v>44058</v>
      </c>
      <c r="Q24" s="1">
        <f t="shared" si="7"/>
        <v>44059</v>
      </c>
      <c r="R24" s="1">
        <f t="shared" si="7"/>
        <v>44060</v>
      </c>
      <c r="S24" s="1">
        <f t="shared" si="7"/>
        <v>44061</v>
      </c>
      <c r="T24" s="1">
        <f t="shared" si="7"/>
        <v>44062</v>
      </c>
      <c r="U24" s="1">
        <f t="shared" si="7"/>
        <v>44063</v>
      </c>
      <c r="V24" s="1">
        <f t="shared" si="7"/>
        <v>44064</v>
      </c>
      <c r="W24" s="1">
        <f t="shared" si="7"/>
        <v>44065</v>
      </c>
      <c r="X24" s="1">
        <f t="shared" si="7"/>
        <v>44066</v>
      </c>
      <c r="Y24" s="1">
        <f t="shared" si="7"/>
        <v>44067</v>
      </c>
      <c r="Z24" s="1">
        <f t="shared" si="7"/>
        <v>44068</v>
      </c>
      <c r="AA24" s="1">
        <f t="shared" si="7"/>
        <v>44069</v>
      </c>
      <c r="AB24" s="1">
        <f t="shared" si="7"/>
        <v>44070</v>
      </c>
      <c r="AC24" s="1">
        <f t="shared" si="7"/>
        <v>44071</v>
      </c>
      <c r="AD24" s="1">
        <f t="shared" si="7"/>
        <v>44072</v>
      </c>
      <c r="AE24" s="1">
        <f t="shared" si="7"/>
        <v>44073</v>
      </c>
      <c r="AF24" s="1">
        <f t="shared" si="7"/>
        <v>44074</v>
      </c>
    </row>
    <row r="25" spans="1:32" x14ac:dyDescent="0.25">
      <c r="A25" s="4"/>
      <c r="B25" s="8" t="s">
        <v>104</v>
      </c>
      <c r="C25" s="8" t="s">
        <v>105</v>
      </c>
      <c r="D25" s="8" t="s">
        <v>106</v>
      </c>
      <c r="E25" s="8" t="s">
        <v>107</v>
      </c>
      <c r="F25" s="8" t="s">
        <v>108</v>
      </c>
      <c r="G25" s="8" t="s">
        <v>109</v>
      </c>
      <c r="H25" s="8" t="s">
        <v>110</v>
      </c>
      <c r="I25" s="8" t="s">
        <v>111</v>
      </c>
      <c r="J25" s="8" t="s">
        <v>112</v>
      </c>
      <c r="K25" s="8" t="s">
        <v>113</v>
      </c>
      <c r="L25" s="8" t="s">
        <v>114</v>
      </c>
      <c r="M25" s="8" t="s">
        <v>115</v>
      </c>
      <c r="N25" s="8" t="s">
        <v>116</v>
      </c>
      <c r="O25" s="8" t="s">
        <v>117</v>
      </c>
      <c r="P25" s="8" t="s">
        <v>118</v>
      </c>
      <c r="Q25" s="8" t="s">
        <v>119</v>
      </c>
      <c r="R25" s="8" t="s">
        <v>120</v>
      </c>
      <c r="S25" s="8" t="s">
        <v>121</v>
      </c>
      <c r="T25" s="8" t="s">
        <v>122</v>
      </c>
      <c r="U25" s="8" t="s">
        <v>123</v>
      </c>
      <c r="V25" s="8" t="s">
        <v>124</v>
      </c>
      <c r="W25" s="8" t="s">
        <v>125</v>
      </c>
      <c r="X25" s="8" t="s">
        <v>126</v>
      </c>
      <c r="Y25" s="8" t="s">
        <v>127</v>
      </c>
      <c r="Z25" s="8" t="s">
        <v>128</v>
      </c>
      <c r="AA25" s="8" t="s">
        <v>129</v>
      </c>
      <c r="AB25" s="8" t="s">
        <v>130</v>
      </c>
      <c r="AC25" s="8" t="s">
        <v>131</v>
      </c>
      <c r="AD25" s="8" t="s">
        <v>132</v>
      </c>
      <c r="AE25" s="8" t="s">
        <v>133</v>
      </c>
      <c r="AF25" s="8" t="s">
        <v>134</v>
      </c>
    </row>
    <row r="26" spans="1:32" x14ac:dyDescent="0.25">
      <c r="A26" s="2" t="s">
        <v>99</v>
      </c>
      <c r="B26" s="9">
        <f>COUNTIFS(List!$D:$D,$C$2&amp;$F$2&amp;$I$2&amp;B24)</f>
        <v>0</v>
      </c>
      <c r="C26" s="9">
        <f>COUNTIFS(List!$D:$D,$C$2&amp;$F$2&amp;$I$2&amp;C24)</f>
        <v>0</v>
      </c>
      <c r="D26" s="9">
        <f>COUNTIFS(List!$D:$D,$C$2&amp;$F$2&amp;$I$2&amp;D24)</f>
        <v>0</v>
      </c>
      <c r="E26" s="9">
        <f>COUNTIFS(List!$D:$D,$C$2&amp;$F$2&amp;$I$2&amp;E24)</f>
        <v>0</v>
      </c>
      <c r="F26" s="9">
        <f>COUNTIFS(List!$D:$D,$C$2&amp;$F$2&amp;$I$2&amp;F24)</f>
        <v>0</v>
      </c>
      <c r="G26" s="9">
        <f>COUNTIFS(List!$D:$D,$C$2&amp;$F$2&amp;$I$2&amp;G24)</f>
        <v>0</v>
      </c>
      <c r="H26" s="9">
        <f>COUNTIFS(List!$D:$D,$C$2&amp;$F$2&amp;$I$2&amp;H24)</f>
        <v>0</v>
      </c>
      <c r="I26" s="9">
        <f>COUNTIFS(List!$D:$D,$C$2&amp;$F$2&amp;$I$2&amp;I24)</f>
        <v>0</v>
      </c>
      <c r="J26" s="9">
        <f>COUNTIFS(List!$D:$D,$C$2&amp;$F$2&amp;$I$2&amp;J24)</f>
        <v>0</v>
      </c>
      <c r="K26" s="9">
        <f>COUNTIFS(List!$D:$D,$C$2&amp;$F$2&amp;$I$2&amp;K24)</f>
        <v>0</v>
      </c>
      <c r="L26" s="9">
        <f>COUNTIFS(List!$D:$D,$C$2&amp;$F$2&amp;$I$2&amp;L24)</f>
        <v>0</v>
      </c>
      <c r="M26" s="9">
        <f>COUNTIFS(List!$D:$D,$C$2&amp;$F$2&amp;$I$2&amp;M24)</f>
        <v>0</v>
      </c>
      <c r="N26" s="9">
        <f>COUNTIFS(List!$D:$D,$C$2&amp;$F$2&amp;$I$2&amp;N24)</f>
        <v>0</v>
      </c>
      <c r="O26" s="9">
        <f>COUNTIFS(List!$D:$D,$C$2&amp;$F$2&amp;$I$2&amp;O24)</f>
        <v>0</v>
      </c>
      <c r="P26" s="9">
        <f>COUNTIFS(List!$D:$D,$C$2&amp;$F$2&amp;$I$2&amp;P24)</f>
        <v>0</v>
      </c>
      <c r="Q26" s="9">
        <f>COUNTIFS(List!$D:$D,$C$2&amp;$F$2&amp;$I$2&amp;Q24)</f>
        <v>0</v>
      </c>
      <c r="R26" s="9">
        <f>COUNTIFS(List!$D:$D,$C$2&amp;$F$2&amp;$I$2&amp;R24)</f>
        <v>0</v>
      </c>
      <c r="S26" s="9">
        <f>COUNTIFS(List!$D:$D,$C$2&amp;$F$2&amp;$I$2&amp;S24)</f>
        <v>0</v>
      </c>
      <c r="T26" s="9">
        <f>COUNTIFS(List!$D:$D,$C$2&amp;$F$2&amp;$I$2&amp;T24)</f>
        <v>0</v>
      </c>
      <c r="U26" s="9">
        <f>COUNTIFS(List!$D:$D,$C$2&amp;$F$2&amp;$I$2&amp;U24)</f>
        <v>0</v>
      </c>
      <c r="V26" s="9">
        <f>COUNTIFS(List!$D:$D,$C$2&amp;$F$2&amp;$I$2&amp;V24)</f>
        <v>0</v>
      </c>
      <c r="W26" s="9">
        <f>COUNTIFS(List!$D:$D,$C$2&amp;$F$2&amp;$I$2&amp;W24)</f>
        <v>0</v>
      </c>
      <c r="X26" s="9">
        <f>COUNTIFS(List!$D:$D,$C$2&amp;$F$2&amp;$I$2&amp;X24)</f>
        <v>0</v>
      </c>
      <c r="Y26" s="9">
        <f>COUNTIFS(List!$D:$D,$C$2&amp;$F$2&amp;$I$2&amp;Y24)</f>
        <v>0</v>
      </c>
      <c r="Z26" s="9">
        <f>COUNTIFS(List!$D:$D,$C$2&amp;$F$2&amp;$I$2&amp;Z24)</f>
        <v>0</v>
      </c>
      <c r="AA26" s="9">
        <f>COUNTIFS(List!$D:$D,$C$2&amp;$F$2&amp;$I$2&amp;AA24)</f>
        <v>0</v>
      </c>
      <c r="AB26" s="9">
        <f>COUNTIFS(List!$D:$D,$C$2&amp;$F$2&amp;$I$2&amp;AB24)</f>
        <v>0</v>
      </c>
      <c r="AC26" s="9">
        <f>COUNTIFS(List!$D:$D,$C$2&amp;$F$2&amp;$I$2&amp;AC24)</f>
        <v>0</v>
      </c>
      <c r="AD26" s="9">
        <f>COUNTIFS(List!$D:$D,$C$2&amp;$F$2&amp;$I$2&amp;AD24)</f>
        <v>0</v>
      </c>
      <c r="AE26" s="9">
        <f>COUNTIFS(List!$D:$D,$C$2&amp;$F$2&amp;$I$2&amp;AE24)</f>
        <v>0</v>
      </c>
      <c r="AF26" s="9">
        <f>COUNTIFS(List!$D:$D,$C$2&amp;$F$2&amp;$I$2&amp;AF24)</f>
        <v>0</v>
      </c>
    </row>
    <row r="27" spans="1:32" hidden="1" x14ac:dyDescent="0.25">
      <c r="A27" s="2"/>
      <c r="B27" s="7">
        <f>("1/9/"&amp;$A$1)*1</f>
        <v>44075</v>
      </c>
      <c r="C27" s="1">
        <f>B27+1</f>
        <v>44076</v>
      </c>
      <c r="D27" s="1">
        <f t="shared" ref="D27:AE27" si="8">C27+1</f>
        <v>44077</v>
      </c>
      <c r="E27" s="1">
        <f t="shared" si="8"/>
        <v>44078</v>
      </c>
      <c r="F27" s="1">
        <f t="shared" si="8"/>
        <v>44079</v>
      </c>
      <c r="G27" s="1">
        <f t="shared" si="8"/>
        <v>44080</v>
      </c>
      <c r="H27" s="1">
        <f t="shared" si="8"/>
        <v>44081</v>
      </c>
      <c r="I27" s="1">
        <f t="shared" si="8"/>
        <v>44082</v>
      </c>
      <c r="J27" s="1">
        <f t="shared" si="8"/>
        <v>44083</v>
      </c>
      <c r="K27" s="1">
        <f t="shared" si="8"/>
        <v>44084</v>
      </c>
      <c r="L27" s="1">
        <f t="shared" si="8"/>
        <v>44085</v>
      </c>
      <c r="M27" s="1">
        <f t="shared" si="8"/>
        <v>44086</v>
      </c>
      <c r="N27" s="1">
        <f t="shared" si="8"/>
        <v>44087</v>
      </c>
      <c r="O27" s="1">
        <f t="shared" si="8"/>
        <v>44088</v>
      </c>
      <c r="P27" s="1">
        <f t="shared" si="8"/>
        <v>44089</v>
      </c>
      <c r="Q27" s="1">
        <f t="shared" si="8"/>
        <v>44090</v>
      </c>
      <c r="R27" s="1">
        <f t="shared" si="8"/>
        <v>44091</v>
      </c>
      <c r="S27" s="1">
        <f t="shared" si="8"/>
        <v>44092</v>
      </c>
      <c r="T27" s="1">
        <f t="shared" si="8"/>
        <v>44093</v>
      </c>
      <c r="U27" s="1">
        <f t="shared" si="8"/>
        <v>44094</v>
      </c>
      <c r="V27" s="1">
        <f t="shared" si="8"/>
        <v>44095</v>
      </c>
      <c r="W27" s="1">
        <f t="shared" si="8"/>
        <v>44096</v>
      </c>
      <c r="X27" s="1">
        <f t="shared" si="8"/>
        <v>44097</v>
      </c>
      <c r="Y27" s="1">
        <f t="shared" si="8"/>
        <v>44098</v>
      </c>
      <c r="Z27" s="1">
        <f t="shared" si="8"/>
        <v>44099</v>
      </c>
      <c r="AA27" s="1">
        <f t="shared" si="8"/>
        <v>44100</v>
      </c>
      <c r="AB27" s="1">
        <f t="shared" si="8"/>
        <v>44101</v>
      </c>
      <c r="AC27" s="1">
        <f t="shared" si="8"/>
        <v>44102</v>
      </c>
      <c r="AD27" s="1">
        <f t="shared" si="8"/>
        <v>44103</v>
      </c>
      <c r="AE27" s="1">
        <f t="shared" si="8"/>
        <v>44104</v>
      </c>
    </row>
    <row r="28" spans="1:32" x14ac:dyDescent="0.25">
      <c r="A28" s="4"/>
      <c r="B28" s="8" t="s">
        <v>104</v>
      </c>
      <c r="C28" s="8" t="s">
        <v>105</v>
      </c>
      <c r="D28" s="8" t="s">
        <v>106</v>
      </c>
      <c r="E28" s="8" t="s">
        <v>107</v>
      </c>
      <c r="F28" s="8" t="s">
        <v>108</v>
      </c>
      <c r="G28" s="8" t="s">
        <v>109</v>
      </c>
      <c r="H28" s="8" t="s">
        <v>110</v>
      </c>
      <c r="I28" s="8" t="s">
        <v>111</v>
      </c>
      <c r="J28" s="8" t="s">
        <v>112</v>
      </c>
      <c r="K28" s="8" t="s">
        <v>113</v>
      </c>
      <c r="L28" s="8" t="s">
        <v>114</v>
      </c>
      <c r="M28" s="8" t="s">
        <v>115</v>
      </c>
      <c r="N28" s="8" t="s">
        <v>116</v>
      </c>
      <c r="O28" s="8" t="s">
        <v>117</v>
      </c>
      <c r="P28" s="8" t="s">
        <v>118</v>
      </c>
      <c r="Q28" s="8" t="s">
        <v>119</v>
      </c>
      <c r="R28" s="8" t="s">
        <v>120</v>
      </c>
      <c r="S28" s="8" t="s">
        <v>121</v>
      </c>
      <c r="T28" s="8" t="s">
        <v>122</v>
      </c>
      <c r="U28" s="8" t="s">
        <v>123</v>
      </c>
      <c r="V28" s="8" t="s">
        <v>124</v>
      </c>
      <c r="W28" s="8" t="s">
        <v>125</v>
      </c>
      <c r="X28" s="8" t="s">
        <v>126</v>
      </c>
      <c r="Y28" s="8" t="s">
        <v>127</v>
      </c>
      <c r="Z28" s="8" t="s">
        <v>128</v>
      </c>
      <c r="AA28" s="8" t="s">
        <v>129</v>
      </c>
      <c r="AB28" s="8" t="s">
        <v>130</v>
      </c>
      <c r="AC28" s="8" t="s">
        <v>131</v>
      </c>
      <c r="AD28" s="8" t="s">
        <v>132</v>
      </c>
      <c r="AE28" s="8" t="s">
        <v>133</v>
      </c>
    </row>
    <row r="29" spans="1:32" x14ac:dyDescent="0.25">
      <c r="A29" s="2" t="s">
        <v>100</v>
      </c>
      <c r="B29" s="9">
        <f>COUNTIFS(List!$D:$D,$C$2&amp;$F$2&amp;$I$2&amp;B27)</f>
        <v>0</v>
      </c>
      <c r="C29" s="9">
        <f>COUNTIFS(List!$D:$D,$C$2&amp;$F$2&amp;$I$2&amp;C27)</f>
        <v>0</v>
      </c>
      <c r="D29" s="9">
        <f>COUNTIFS(List!$D:$D,$C$2&amp;$F$2&amp;$I$2&amp;D27)</f>
        <v>0</v>
      </c>
      <c r="E29" s="9">
        <f>COUNTIFS(List!$D:$D,$C$2&amp;$F$2&amp;$I$2&amp;E27)</f>
        <v>0</v>
      </c>
      <c r="F29" s="9">
        <f>COUNTIFS(List!$D:$D,$C$2&amp;$F$2&amp;$I$2&amp;F27)</f>
        <v>0</v>
      </c>
      <c r="G29" s="9">
        <f>COUNTIFS(List!$D:$D,$C$2&amp;$F$2&amp;$I$2&amp;G27)</f>
        <v>0</v>
      </c>
      <c r="H29" s="9">
        <f>COUNTIFS(List!$D:$D,$C$2&amp;$F$2&amp;$I$2&amp;H27)</f>
        <v>0</v>
      </c>
      <c r="I29" s="9">
        <f>COUNTIFS(List!$D:$D,$C$2&amp;$F$2&amp;$I$2&amp;I27)</f>
        <v>0</v>
      </c>
      <c r="J29" s="9">
        <f>COUNTIFS(List!$D:$D,$C$2&amp;$F$2&amp;$I$2&amp;J27)</f>
        <v>0</v>
      </c>
      <c r="K29" s="9">
        <f>COUNTIFS(List!$D:$D,$C$2&amp;$F$2&amp;$I$2&amp;K27)</f>
        <v>0</v>
      </c>
      <c r="L29" s="9">
        <f>COUNTIFS(List!$D:$D,$C$2&amp;$F$2&amp;$I$2&amp;L27)</f>
        <v>0</v>
      </c>
      <c r="M29" s="9">
        <f>COUNTIFS(List!$D:$D,$C$2&amp;$F$2&amp;$I$2&amp;M27)</f>
        <v>0</v>
      </c>
      <c r="N29" s="9">
        <f>COUNTIFS(List!$D:$D,$C$2&amp;$F$2&amp;$I$2&amp;N27)</f>
        <v>0</v>
      </c>
      <c r="O29" s="9">
        <f>COUNTIFS(List!$D:$D,$C$2&amp;$F$2&amp;$I$2&amp;O27)</f>
        <v>0</v>
      </c>
      <c r="P29" s="9">
        <f>COUNTIFS(List!$D:$D,$C$2&amp;$F$2&amp;$I$2&amp;P27)</f>
        <v>0</v>
      </c>
      <c r="Q29" s="9">
        <f>COUNTIFS(List!$D:$D,$C$2&amp;$F$2&amp;$I$2&amp;Q27)</f>
        <v>0</v>
      </c>
      <c r="R29" s="9">
        <f>COUNTIFS(List!$D:$D,$C$2&amp;$F$2&amp;$I$2&amp;R27)</f>
        <v>0</v>
      </c>
      <c r="S29" s="9">
        <f>COUNTIFS(List!$D:$D,$C$2&amp;$F$2&amp;$I$2&amp;S27)</f>
        <v>0</v>
      </c>
      <c r="T29" s="9">
        <f>COUNTIFS(List!$D:$D,$C$2&amp;$F$2&amp;$I$2&amp;T27)</f>
        <v>0</v>
      </c>
      <c r="U29" s="9">
        <f>COUNTIFS(List!$D:$D,$C$2&amp;$F$2&amp;$I$2&amp;U27)</f>
        <v>0</v>
      </c>
      <c r="V29" s="9">
        <f>COUNTIFS(List!$D:$D,$C$2&amp;$F$2&amp;$I$2&amp;V27)</f>
        <v>0</v>
      </c>
      <c r="W29" s="9">
        <f>COUNTIFS(List!$D:$D,$C$2&amp;$F$2&amp;$I$2&amp;W27)</f>
        <v>0</v>
      </c>
      <c r="X29" s="9">
        <f>COUNTIFS(List!$D:$D,$C$2&amp;$F$2&amp;$I$2&amp;X27)</f>
        <v>0</v>
      </c>
      <c r="Y29" s="9">
        <f>COUNTIFS(List!$D:$D,$C$2&amp;$F$2&amp;$I$2&amp;Y27)</f>
        <v>0</v>
      </c>
      <c r="Z29" s="9">
        <f>COUNTIFS(List!$D:$D,$C$2&amp;$F$2&amp;$I$2&amp;Z27)</f>
        <v>0</v>
      </c>
      <c r="AA29" s="9">
        <f>COUNTIFS(List!$D:$D,$C$2&amp;$F$2&amp;$I$2&amp;AA27)</f>
        <v>0</v>
      </c>
      <c r="AB29" s="9">
        <f>COUNTIFS(List!$D:$D,$C$2&amp;$F$2&amp;$I$2&amp;AB27)</f>
        <v>0</v>
      </c>
      <c r="AC29" s="9">
        <f>COUNTIFS(List!$D:$D,$C$2&amp;$F$2&amp;$I$2&amp;AC27)</f>
        <v>0</v>
      </c>
      <c r="AD29" s="9">
        <f>COUNTIFS(List!$D:$D,$C$2&amp;$F$2&amp;$I$2&amp;AD27)</f>
        <v>0</v>
      </c>
      <c r="AE29" s="9">
        <f>COUNTIFS(List!$D:$D,$C$2&amp;$F$2&amp;$I$2&amp;AE27)</f>
        <v>0</v>
      </c>
    </row>
    <row r="30" spans="1:32" hidden="1" x14ac:dyDescent="0.25">
      <c r="A30" s="2"/>
      <c r="B30" s="7">
        <f>("1/10/"&amp;$A$1)*1</f>
        <v>44105</v>
      </c>
      <c r="C30" s="1">
        <f>B30+1</f>
        <v>44106</v>
      </c>
      <c r="D30" s="1">
        <f t="shared" ref="D30:AF30" si="9">C30+1</f>
        <v>44107</v>
      </c>
      <c r="E30" s="1">
        <f t="shared" si="9"/>
        <v>44108</v>
      </c>
      <c r="F30" s="1">
        <f t="shared" si="9"/>
        <v>44109</v>
      </c>
      <c r="G30" s="1">
        <f t="shared" si="9"/>
        <v>44110</v>
      </c>
      <c r="H30" s="1">
        <f t="shared" si="9"/>
        <v>44111</v>
      </c>
      <c r="I30" s="1">
        <f t="shared" si="9"/>
        <v>44112</v>
      </c>
      <c r="J30" s="1">
        <f t="shared" si="9"/>
        <v>44113</v>
      </c>
      <c r="K30" s="1">
        <f t="shared" si="9"/>
        <v>44114</v>
      </c>
      <c r="L30" s="1">
        <f t="shared" si="9"/>
        <v>44115</v>
      </c>
      <c r="M30" s="1">
        <f t="shared" si="9"/>
        <v>44116</v>
      </c>
      <c r="N30" s="1">
        <f t="shared" si="9"/>
        <v>44117</v>
      </c>
      <c r="O30" s="1">
        <f t="shared" si="9"/>
        <v>44118</v>
      </c>
      <c r="P30" s="1">
        <f t="shared" si="9"/>
        <v>44119</v>
      </c>
      <c r="Q30" s="1">
        <f t="shared" si="9"/>
        <v>44120</v>
      </c>
      <c r="R30" s="1">
        <f t="shared" si="9"/>
        <v>44121</v>
      </c>
      <c r="S30" s="1">
        <f t="shared" si="9"/>
        <v>44122</v>
      </c>
      <c r="T30" s="1">
        <f t="shared" si="9"/>
        <v>44123</v>
      </c>
      <c r="U30" s="1">
        <f t="shared" si="9"/>
        <v>44124</v>
      </c>
      <c r="V30" s="1">
        <f t="shared" si="9"/>
        <v>44125</v>
      </c>
      <c r="W30" s="1">
        <f t="shared" si="9"/>
        <v>44126</v>
      </c>
      <c r="X30" s="1">
        <f t="shared" si="9"/>
        <v>44127</v>
      </c>
      <c r="Y30" s="1">
        <f t="shared" si="9"/>
        <v>44128</v>
      </c>
      <c r="Z30" s="1">
        <f t="shared" si="9"/>
        <v>44129</v>
      </c>
      <c r="AA30" s="1">
        <f t="shared" si="9"/>
        <v>44130</v>
      </c>
      <c r="AB30" s="1">
        <f t="shared" si="9"/>
        <v>44131</v>
      </c>
      <c r="AC30" s="1">
        <f t="shared" si="9"/>
        <v>44132</v>
      </c>
      <c r="AD30" s="1">
        <f t="shared" si="9"/>
        <v>44133</v>
      </c>
      <c r="AE30" s="1">
        <f t="shared" si="9"/>
        <v>44134</v>
      </c>
      <c r="AF30" s="1">
        <f t="shared" si="9"/>
        <v>44135</v>
      </c>
    </row>
    <row r="31" spans="1:32" x14ac:dyDescent="0.25">
      <c r="A31" s="4"/>
      <c r="B31" s="8" t="s">
        <v>104</v>
      </c>
      <c r="C31" s="8" t="s">
        <v>105</v>
      </c>
      <c r="D31" s="8" t="s">
        <v>106</v>
      </c>
      <c r="E31" s="8" t="s">
        <v>107</v>
      </c>
      <c r="F31" s="8" t="s">
        <v>108</v>
      </c>
      <c r="G31" s="8" t="s">
        <v>109</v>
      </c>
      <c r="H31" s="8" t="s">
        <v>110</v>
      </c>
      <c r="I31" s="8" t="s">
        <v>111</v>
      </c>
      <c r="J31" s="8" t="s">
        <v>112</v>
      </c>
      <c r="K31" s="8" t="s">
        <v>113</v>
      </c>
      <c r="L31" s="8" t="s">
        <v>114</v>
      </c>
      <c r="M31" s="8" t="s">
        <v>115</v>
      </c>
      <c r="N31" s="8" t="s">
        <v>116</v>
      </c>
      <c r="O31" s="8" t="s">
        <v>117</v>
      </c>
      <c r="P31" s="8" t="s">
        <v>118</v>
      </c>
      <c r="Q31" s="8" t="s">
        <v>119</v>
      </c>
      <c r="R31" s="8" t="s">
        <v>120</v>
      </c>
      <c r="S31" s="8" t="s">
        <v>121</v>
      </c>
      <c r="T31" s="8" t="s">
        <v>122</v>
      </c>
      <c r="U31" s="8" t="s">
        <v>123</v>
      </c>
      <c r="V31" s="8" t="s">
        <v>124</v>
      </c>
      <c r="W31" s="8" t="s">
        <v>125</v>
      </c>
      <c r="X31" s="8" t="s">
        <v>126</v>
      </c>
      <c r="Y31" s="8" t="s">
        <v>127</v>
      </c>
      <c r="Z31" s="8" t="s">
        <v>128</v>
      </c>
      <c r="AA31" s="8" t="s">
        <v>129</v>
      </c>
      <c r="AB31" s="8" t="s">
        <v>130</v>
      </c>
      <c r="AC31" s="8" t="s">
        <v>131</v>
      </c>
      <c r="AD31" s="8" t="s">
        <v>132</v>
      </c>
      <c r="AE31" s="8" t="s">
        <v>133</v>
      </c>
      <c r="AF31" s="8" t="s">
        <v>134</v>
      </c>
    </row>
    <row r="32" spans="1:32" x14ac:dyDescent="0.25">
      <c r="A32" s="2" t="s">
        <v>101</v>
      </c>
      <c r="B32" s="9">
        <f>COUNTIFS(List!$D:$D,$C$2&amp;$F$2&amp;$I$2&amp;B30)</f>
        <v>0</v>
      </c>
      <c r="C32" s="9">
        <f>COUNTIFS(List!$D:$D,$C$2&amp;$F$2&amp;$I$2&amp;C30)</f>
        <v>0</v>
      </c>
      <c r="D32" s="9">
        <f>COUNTIFS(List!$D:$D,$C$2&amp;$F$2&amp;$I$2&amp;D30)</f>
        <v>0</v>
      </c>
      <c r="E32" s="9">
        <f>COUNTIFS(List!$D:$D,$C$2&amp;$F$2&amp;$I$2&amp;E30)</f>
        <v>0</v>
      </c>
      <c r="F32" s="9">
        <f>COUNTIFS(List!$D:$D,$C$2&amp;$F$2&amp;$I$2&amp;F30)</f>
        <v>0</v>
      </c>
      <c r="G32" s="9">
        <f>COUNTIFS(List!$D:$D,$C$2&amp;$F$2&amp;$I$2&amp;G30)</f>
        <v>0</v>
      </c>
      <c r="H32" s="9">
        <f>COUNTIFS(List!$D:$D,$C$2&amp;$F$2&amp;$I$2&amp;H30)</f>
        <v>0</v>
      </c>
      <c r="I32" s="9">
        <f>COUNTIFS(List!$D:$D,$C$2&amp;$F$2&amp;$I$2&amp;I30)</f>
        <v>0</v>
      </c>
      <c r="J32" s="9">
        <f>COUNTIFS(List!$D:$D,$C$2&amp;$F$2&amp;$I$2&amp;J30)</f>
        <v>0</v>
      </c>
      <c r="K32" s="9">
        <f>COUNTIFS(List!$D:$D,$C$2&amp;$F$2&amp;$I$2&amp;K30)</f>
        <v>0</v>
      </c>
      <c r="L32" s="9">
        <f>COUNTIFS(List!$D:$D,$C$2&amp;$F$2&amp;$I$2&amp;L30)</f>
        <v>0</v>
      </c>
      <c r="M32" s="9">
        <f>COUNTIFS(List!$D:$D,$C$2&amp;$F$2&amp;$I$2&amp;M30)</f>
        <v>0</v>
      </c>
      <c r="N32" s="9">
        <f>COUNTIFS(List!$D:$D,$C$2&amp;$F$2&amp;$I$2&amp;N30)</f>
        <v>0</v>
      </c>
      <c r="O32" s="9">
        <f>COUNTIFS(List!$D:$D,$C$2&amp;$F$2&amp;$I$2&amp;O30)</f>
        <v>0</v>
      </c>
      <c r="P32" s="9">
        <f>COUNTIFS(List!$D:$D,$C$2&amp;$F$2&amp;$I$2&amp;P30)</f>
        <v>0</v>
      </c>
      <c r="Q32" s="9">
        <f>COUNTIFS(List!$D:$D,$C$2&amp;$F$2&amp;$I$2&amp;Q30)</f>
        <v>0</v>
      </c>
      <c r="R32" s="9">
        <f>COUNTIFS(List!$D:$D,$C$2&amp;$F$2&amp;$I$2&amp;R30)</f>
        <v>0</v>
      </c>
      <c r="S32" s="9">
        <f>COUNTIFS(List!$D:$D,$C$2&amp;$F$2&amp;$I$2&amp;S30)</f>
        <v>0</v>
      </c>
      <c r="T32" s="9">
        <f>COUNTIFS(List!$D:$D,$C$2&amp;$F$2&amp;$I$2&amp;T30)</f>
        <v>0</v>
      </c>
      <c r="U32" s="9">
        <f>COUNTIFS(List!$D:$D,$C$2&amp;$F$2&amp;$I$2&amp;U30)</f>
        <v>0</v>
      </c>
      <c r="V32" s="9">
        <f>COUNTIFS(List!$D:$D,$C$2&amp;$F$2&amp;$I$2&amp;V30)</f>
        <v>0</v>
      </c>
      <c r="W32" s="9">
        <f>COUNTIFS(List!$D:$D,$C$2&amp;$F$2&amp;$I$2&amp;W30)</f>
        <v>0</v>
      </c>
      <c r="X32" s="9">
        <f>COUNTIFS(List!$D:$D,$C$2&amp;$F$2&amp;$I$2&amp;X30)</f>
        <v>0</v>
      </c>
      <c r="Y32" s="9">
        <f>COUNTIFS(List!$D:$D,$C$2&amp;$F$2&amp;$I$2&amp;Y30)</f>
        <v>0</v>
      </c>
      <c r="Z32" s="9">
        <f>COUNTIFS(List!$D:$D,$C$2&amp;$F$2&amp;$I$2&amp;Z30)</f>
        <v>0</v>
      </c>
      <c r="AA32" s="9">
        <f>COUNTIFS(List!$D:$D,$C$2&amp;$F$2&amp;$I$2&amp;AA30)</f>
        <v>0</v>
      </c>
      <c r="AB32" s="9">
        <f>COUNTIFS(List!$D:$D,$C$2&amp;$F$2&amp;$I$2&amp;AB30)</f>
        <v>0</v>
      </c>
      <c r="AC32" s="9">
        <f>COUNTIFS(List!$D:$D,$C$2&amp;$F$2&amp;$I$2&amp;AC30)</f>
        <v>0</v>
      </c>
      <c r="AD32" s="9">
        <f>COUNTIFS(List!$D:$D,$C$2&amp;$F$2&amp;$I$2&amp;AD30)</f>
        <v>0</v>
      </c>
      <c r="AE32" s="9">
        <f>COUNTIFS(List!$D:$D,$C$2&amp;$F$2&amp;$I$2&amp;AE30)</f>
        <v>0</v>
      </c>
      <c r="AF32" s="9">
        <f>COUNTIFS(List!$D:$D,$C$2&amp;$F$2&amp;$I$2&amp;AF30)</f>
        <v>0</v>
      </c>
    </row>
    <row r="33" spans="1:32" hidden="1" x14ac:dyDescent="0.25">
      <c r="A33" s="2"/>
      <c r="B33" s="7">
        <f>("1/11/"&amp;$A$1)*1</f>
        <v>44136</v>
      </c>
      <c r="C33" s="1">
        <f>B33+1</f>
        <v>44137</v>
      </c>
      <c r="D33" s="1">
        <f t="shared" ref="D33:AE33" si="10">C33+1</f>
        <v>44138</v>
      </c>
      <c r="E33" s="1">
        <f t="shared" si="10"/>
        <v>44139</v>
      </c>
      <c r="F33" s="1">
        <f t="shared" si="10"/>
        <v>44140</v>
      </c>
      <c r="G33" s="1">
        <f t="shared" si="10"/>
        <v>44141</v>
      </c>
      <c r="H33" s="1">
        <f t="shared" si="10"/>
        <v>44142</v>
      </c>
      <c r="I33" s="1">
        <f t="shared" si="10"/>
        <v>44143</v>
      </c>
      <c r="J33" s="1">
        <f t="shared" si="10"/>
        <v>44144</v>
      </c>
      <c r="K33" s="1">
        <f t="shared" si="10"/>
        <v>44145</v>
      </c>
      <c r="L33" s="1">
        <f t="shared" si="10"/>
        <v>44146</v>
      </c>
      <c r="M33" s="1">
        <f t="shared" si="10"/>
        <v>44147</v>
      </c>
      <c r="N33" s="1">
        <f t="shared" si="10"/>
        <v>44148</v>
      </c>
      <c r="O33" s="1">
        <f t="shared" si="10"/>
        <v>44149</v>
      </c>
      <c r="P33" s="1">
        <f t="shared" si="10"/>
        <v>44150</v>
      </c>
      <c r="Q33" s="1">
        <f t="shared" si="10"/>
        <v>44151</v>
      </c>
      <c r="R33" s="1">
        <f t="shared" si="10"/>
        <v>44152</v>
      </c>
      <c r="S33" s="1">
        <f t="shared" si="10"/>
        <v>44153</v>
      </c>
      <c r="T33" s="1">
        <f t="shared" si="10"/>
        <v>44154</v>
      </c>
      <c r="U33" s="1">
        <f t="shared" si="10"/>
        <v>44155</v>
      </c>
      <c r="V33" s="1">
        <f t="shared" si="10"/>
        <v>44156</v>
      </c>
      <c r="W33" s="1">
        <f t="shared" si="10"/>
        <v>44157</v>
      </c>
      <c r="X33" s="1">
        <f t="shared" si="10"/>
        <v>44158</v>
      </c>
      <c r="Y33" s="1">
        <f t="shared" si="10"/>
        <v>44159</v>
      </c>
      <c r="Z33" s="1">
        <f t="shared" si="10"/>
        <v>44160</v>
      </c>
      <c r="AA33" s="1">
        <f t="shared" si="10"/>
        <v>44161</v>
      </c>
      <c r="AB33" s="1">
        <f t="shared" si="10"/>
        <v>44162</v>
      </c>
      <c r="AC33" s="1">
        <f t="shared" si="10"/>
        <v>44163</v>
      </c>
      <c r="AD33" s="1">
        <f t="shared" si="10"/>
        <v>44164</v>
      </c>
      <c r="AE33" s="1">
        <f t="shared" si="10"/>
        <v>44165</v>
      </c>
    </row>
    <row r="34" spans="1:32" x14ac:dyDescent="0.25">
      <c r="A34" s="4"/>
      <c r="B34" s="8" t="s">
        <v>104</v>
      </c>
      <c r="C34" s="8" t="s">
        <v>105</v>
      </c>
      <c r="D34" s="8" t="s">
        <v>106</v>
      </c>
      <c r="E34" s="8" t="s">
        <v>107</v>
      </c>
      <c r="F34" s="8" t="s">
        <v>108</v>
      </c>
      <c r="G34" s="8" t="s">
        <v>109</v>
      </c>
      <c r="H34" s="8" t="s">
        <v>110</v>
      </c>
      <c r="I34" s="8" t="s">
        <v>111</v>
      </c>
      <c r="J34" s="8" t="s">
        <v>112</v>
      </c>
      <c r="K34" s="8" t="s">
        <v>113</v>
      </c>
      <c r="L34" s="8" t="s">
        <v>114</v>
      </c>
      <c r="M34" s="8" t="s">
        <v>115</v>
      </c>
      <c r="N34" s="8" t="s">
        <v>116</v>
      </c>
      <c r="O34" s="8" t="s">
        <v>117</v>
      </c>
      <c r="P34" s="8" t="s">
        <v>118</v>
      </c>
      <c r="Q34" s="8" t="s">
        <v>119</v>
      </c>
      <c r="R34" s="8" t="s">
        <v>120</v>
      </c>
      <c r="S34" s="8" t="s">
        <v>121</v>
      </c>
      <c r="T34" s="8" t="s">
        <v>122</v>
      </c>
      <c r="U34" s="8" t="s">
        <v>123</v>
      </c>
      <c r="V34" s="8" t="s">
        <v>124</v>
      </c>
      <c r="W34" s="8" t="s">
        <v>125</v>
      </c>
      <c r="X34" s="8" t="s">
        <v>126</v>
      </c>
      <c r="Y34" s="8" t="s">
        <v>127</v>
      </c>
      <c r="Z34" s="8" t="s">
        <v>128</v>
      </c>
      <c r="AA34" s="8" t="s">
        <v>129</v>
      </c>
      <c r="AB34" s="8" t="s">
        <v>130</v>
      </c>
      <c r="AC34" s="8" t="s">
        <v>131</v>
      </c>
      <c r="AD34" s="8" t="s">
        <v>132</v>
      </c>
      <c r="AE34" s="8" t="s">
        <v>133</v>
      </c>
    </row>
    <row r="35" spans="1:32" x14ac:dyDescent="0.25">
      <c r="A35" s="2" t="s">
        <v>102</v>
      </c>
      <c r="B35" s="9">
        <f>COUNTIFS(List!$D:$D,$C$2&amp;$F$2&amp;$I$2&amp;B33)</f>
        <v>0</v>
      </c>
      <c r="C35" s="9">
        <f>COUNTIFS(List!$D:$D,$C$2&amp;$F$2&amp;$I$2&amp;C33)</f>
        <v>0</v>
      </c>
      <c r="D35" s="9">
        <f>COUNTIFS(List!$D:$D,$C$2&amp;$F$2&amp;$I$2&amp;D33)</f>
        <v>0</v>
      </c>
      <c r="E35" s="9">
        <f>COUNTIFS(List!$D:$D,$C$2&amp;$F$2&amp;$I$2&amp;E33)</f>
        <v>0</v>
      </c>
      <c r="F35" s="9">
        <f>COUNTIFS(List!$D:$D,$C$2&amp;$F$2&amp;$I$2&amp;F33)</f>
        <v>0</v>
      </c>
      <c r="G35" s="9">
        <f>COUNTIFS(List!$D:$D,$C$2&amp;$F$2&amp;$I$2&amp;G33)</f>
        <v>0</v>
      </c>
      <c r="H35" s="9">
        <f>COUNTIFS(List!$D:$D,$C$2&amp;$F$2&amp;$I$2&amp;H33)</f>
        <v>0</v>
      </c>
      <c r="I35" s="9">
        <f>COUNTIFS(List!$D:$D,$C$2&amp;$F$2&amp;$I$2&amp;I33)</f>
        <v>0</v>
      </c>
      <c r="J35" s="9">
        <f>COUNTIFS(List!$D:$D,$C$2&amp;$F$2&amp;$I$2&amp;J33)</f>
        <v>0</v>
      </c>
      <c r="K35" s="9">
        <f>COUNTIFS(List!$D:$D,$C$2&amp;$F$2&amp;$I$2&amp;K33)</f>
        <v>0</v>
      </c>
      <c r="L35" s="9">
        <f>COUNTIFS(List!$D:$D,$C$2&amp;$F$2&amp;$I$2&amp;L33)</f>
        <v>0</v>
      </c>
      <c r="M35" s="9">
        <f>COUNTIFS(List!$D:$D,$C$2&amp;$F$2&amp;$I$2&amp;M33)</f>
        <v>0</v>
      </c>
      <c r="N35" s="9">
        <f>COUNTIFS(List!$D:$D,$C$2&amp;$F$2&amp;$I$2&amp;N33)</f>
        <v>0</v>
      </c>
      <c r="O35" s="9">
        <f>COUNTIFS(List!$D:$D,$C$2&amp;$F$2&amp;$I$2&amp;O33)</f>
        <v>0</v>
      </c>
      <c r="P35" s="9">
        <f>COUNTIFS(List!$D:$D,$C$2&amp;$F$2&amp;$I$2&amp;P33)</f>
        <v>0</v>
      </c>
      <c r="Q35" s="9">
        <f>COUNTIFS(List!$D:$D,$C$2&amp;$F$2&amp;$I$2&amp;Q33)</f>
        <v>0</v>
      </c>
      <c r="R35" s="9">
        <f>COUNTIFS(List!$D:$D,$C$2&amp;$F$2&amp;$I$2&amp;R33)</f>
        <v>0</v>
      </c>
      <c r="S35" s="9">
        <f>COUNTIFS(List!$D:$D,$C$2&amp;$F$2&amp;$I$2&amp;S33)</f>
        <v>0</v>
      </c>
      <c r="T35" s="9">
        <f>COUNTIFS(List!$D:$D,$C$2&amp;$F$2&amp;$I$2&amp;T33)</f>
        <v>0</v>
      </c>
      <c r="U35" s="9">
        <f>COUNTIFS(List!$D:$D,$C$2&amp;$F$2&amp;$I$2&amp;U33)</f>
        <v>0</v>
      </c>
      <c r="V35" s="9">
        <f>COUNTIFS(List!$D:$D,$C$2&amp;$F$2&amp;$I$2&amp;V33)</f>
        <v>0</v>
      </c>
      <c r="W35" s="9">
        <f>COUNTIFS(List!$D:$D,$C$2&amp;$F$2&amp;$I$2&amp;W33)</f>
        <v>0</v>
      </c>
      <c r="X35" s="9">
        <f>COUNTIFS(List!$D:$D,$C$2&amp;$F$2&amp;$I$2&amp;X33)</f>
        <v>0</v>
      </c>
      <c r="Y35" s="9">
        <f>COUNTIFS(List!$D:$D,$C$2&amp;$F$2&amp;$I$2&amp;Y33)</f>
        <v>0</v>
      </c>
      <c r="Z35" s="9">
        <f>COUNTIFS(List!$D:$D,$C$2&amp;$F$2&amp;$I$2&amp;Z33)</f>
        <v>0</v>
      </c>
      <c r="AA35" s="9">
        <f>COUNTIFS(List!$D:$D,$C$2&amp;$F$2&amp;$I$2&amp;AA33)</f>
        <v>0</v>
      </c>
      <c r="AB35" s="9">
        <f>COUNTIFS(List!$D:$D,$C$2&amp;$F$2&amp;$I$2&amp;AB33)</f>
        <v>0</v>
      </c>
      <c r="AC35" s="9">
        <f>COUNTIFS(List!$D:$D,$C$2&amp;$F$2&amp;$I$2&amp;AC33)</f>
        <v>0</v>
      </c>
      <c r="AD35" s="9">
        <f>COUNTIFS(List!$D:$D,$C$2&amp;$F$2&amp;$I$2&amp;AD33)</f>
        <v>0</v>
      </c>
      <c r="AE35" s="9">
        <f>COUNTIFS(List!$D:$D,$C$2&amp;$F$2&amp;$I$2&amp;AE33)</f>
        <v>0</v>
      </c>
    </row>
    <row r="36" spans="1:32" hidden="1" x14ac:dyDescent="0.25">
      <c r="A36" s="2"/>
      <c r="B36" s="7">
        <f>("1/12/"&amp;$A$1)*1</f>
        <v>44166</v>
      </c>
      <c r="C36" s="1">
        <f>B36+1</f>
        <v>44167</v>
      </c>
      <c r="D36" s="1">
        <f t="shared" ref="D36:AF36" si="11">C36+1</f>
        <v>44168</v>
      </c>
      <c r="E36" s="1">
        <f t="shared" si="11"/>
        <v>44169</v>
      </c>
      <c r="F36" s="1">
        <f t="shared" si="11"/>
        <v>44170</v>
      </c>
      <c r="G36" s="1">
        <f t="shared" si="11"/>
        <v>44171</v>
      </c>
      <c r="H36" s="1">
        <f t="shared" si="11"/>
        <v>44172</v>
      </c>
      <c r="I36" s="1">
        <f t="shared" si="11"/>
        <v>44173</v>
      </c>
      <c r="J36" s="1">
        <f t="shared" si="11"/>
        <v>44174</v>
      </c>
      <c r="K36" s="1">
        <f t="shared" si="11"/>
        <v>44175</v>
      </c>
      <c r="L36" s="1">
        <f t="shared" si="11"/>
        <v>44176</v>
      </c>
      <c r="M36" s="1">
        <f t="shared" si="11"/>
        <v>44177</v>
      </c>
      <c r="N36" s="1">
        <f t="shared" si="11"/>
        <v>44178</v>
      </c>
      <c r="O36" s="1">
        <f t="shared" si="11"/>
        <v>44179</v>
      </c>
      <c r="P36" s="1">
        <f t="shared" si="11"/>
        <v>44180</v>
      </c>
      <c r="Q36" s="1">
        <f t="shared" si="11"/>
        <v>44181</v>
      </c>
      <c r="R36" s="1">
        <f t="shared" si="11"/>
        <v>44182</v>
      </c>
      <c r="S36" s="1">
        <f t="shared" si="11"/>
        <v>44183</v>
      </c>
      <c r="T36" s="1">
        <f t="shared" si="11"/>
        <v>44184</v>
      </c>
      <c r="U36" s="1">
        <f t="shared" si="11"/>
        <v>44185</v>
      </c>
      <c r="V36" s="1">
        <f t="shared" si="11"/>
        <v>44186</v>
      </c>
      <c r="W36" s="1">
        <f t="shared" si="11"/>
        <v>44187</v>
      </c>
      <c r="X36" s="1">
        <f t="shared" si="11"/>
        <v>44188</v>
      </c>
      <c r="Y36" s="1">
        <f t="shared" si="11"/>
        <v>44189</v>
      </c>
      <c r="Z36" s="1">
        <f t="shared" si="11"/>
        <v>44190</v>
      </c>
      <c r="AA36" s="1">
        <f t="shared" si="11"/>
        <v>44191</v>
      </c>
      <c r="AB36" s="1">
        <f t="shared" si="11"/>
        <v>44192</v>
      </c>
      <c r="AC36" s="1">
        <f t="shared" si="11"/>
        <v>44193</v>
      </c>
      <c r="AD36" s="1">
        <f t="shared" si="11"/>
        <v>44194</v>
      </c>
      <c r="AE36" s="1">
        <f t="shared" si="11"/>
        <v>44195</v>
      </c>
      <c r="AF36" s="1">
        <f t="shared" si="11"/>
        <v>44196</v>
      </c>
    </row>
    <row r="37" spans="1:32" x14ac:dyDescent="0.25">
      <c r="A37" s="4"/>
      <c r="B37" s="8" t="s">
        <v>104</v>
      </c>
      <c r="C37" s="8" t="s">
        <v>105</v>
      </c>
      <c r="D37" s="8" t="s">
        <v>106</v>
      </c>
      <c r="E37" s="8" t="s">
        <v>107</v>
      </c>
      <c r="F37" s="8" t="s">
        <v>108</v>
      </c>
      <c r="G37" s="8" t="s">
        <v>109</v>
      </c>
      <c r="H37" s="8" t="s">
        <v>110</v>
      </c>
      <c r="I37" s="8" t="s">
        <v>111</v>
      </c>
      <c r="J37" s="8" t="s">
        <v>112</v>
      </c>
      <c r="K37" s="8" t="s">
        <v>113</v>
      </c>
      <c r="L37" s="8" t="s">
        <v>114</v>
      </c>
      <c r="M37" s="8" t="s">
        <v>115</v>
      </c>
      <c r="N37" s="8" t="s">
        <v>116</v>
      </c>
      <c r="O37" s="8" t="s">
        <v>117</v>
      </c>
      <c r="P37" s="8" t="s">
        <v>118</v>
      </c>
      <c r="Q37" s="8" t="s">
        <v>119</v>
      </c>
      <c r="R37" s="8" t="s">
        <v>120</v>
      </c>
      <c r="S37" s="8" t="s">
        <v>121</v>
      </c>
      <c r="T37" s="8" t="s">
        <v>122</v>
      </c>
      <c r="U37" s="8" t="s">
        <v>123</v>
      </c>
      <c r="V37" s="8" t="s">
        <v>124</v>
      </c>
      <c r="W37" s="8" t="s">
        <v>125</v>
      </c>
      <c r="X37" s="8" t="s">
        <v>126</v>
      </c>
      <c r="Y37" s="8" t="s">
        <v>127</v>
      </c>
      <c r="Z37" s="8" t="s">
        <v>128</v>
      </c>
      <c r="AA37" s="8" t="s">
        <v>129</v>
      </c>
      <c r="AB37" s="8" t="s">
        <v>130</v>
      </c>
      <c r="AC37" s="8" t="s">
        <v>131</v>
      </c>
      <c r="AD37" s="8" t="s">
        <v>132</v>
      </c>
      <c r="AE37" s="8" t="s">
        <v>133</v>
      </c>
      <c r="AF37" s="8" t="s">
        <v>134</v>
      </c>
    </row>
    <row r="38" spans="1:32" x14ac:dyDescent="0.25">
      <c r="A38" s="2" t="s">
        <v>103</v>
      </c>
      <c r="B38" s="9">
        <f>COUNTIFS(List!$D:$D,$C$2&amp;$F$2&amp;$I$2&amp;B36)</f>
        <v>0</v>
      </c>
      <c r="C38" s="9">
        <f>COUNTIFS(List!$D:$D,$C$2&amp;$F$2&amp;$I$2&amp;C36)</f>
        <v>0</v>
      </c>
      <c r="D38" s="9">
        <f>COUNTIFS(List!$D:$D,$C$2&amp;$F$2&amp;$I$2&amp;D36)</f>
        <v>0</v>
      </c>
      <c r="E38" s="9">
        <f>COUNTIFS(List!$D:$D,$C$2&amp;$F$2&amp;$I$2&amp;E36)</f>
        <v>0</v>
      </c>
      <c r="F38" s="9">
        <f>COUNTIFS(List!$D:$D,$C$2&amp;$F$2&amp;$I$2&amp;F36)</f>
        <v>0</v>
      </c>
      <c r="G38" s="9">
        <f>COUNTIFS(List!$D:$D,$C$2&amp;$F$2&amp;$I$2&amp;G36)</f>
        <v>0</v>
      </c>
      <c r="H38" s="9">
        <f>COUNTIFS(List!$D:$D,$C$2&amp;$F$2&amp;$I$2&amp;H36)</f>
        <v>0</v>
      </c>
      <c r="I38" s="9">
        <f>COUNTIFS(List!$D:$D,$C$2&amp;$F$2&amp;$I$2&amp;I36)</f>
        <v>0</v>
      </c>
      <c r="J38" s="9">
        <f>COUNTIFS(List!$D:$D,$C$2&amp;$F$2&amp;$I$2&amp;J36)</f>
        <v>0</v>
      </c>
      <c r="K38" s="9">
        <f>COUNTIFS(List!$D:$D,$C$2&amp;$F$2&amp;$I$2&amp;K36)</f>
        <v>0</v>
      </c>
      <c r="L38" s="9">
        <f>COUNTIFS(List!$D:$D,$C$2&amp;$F$2&amp;$I$2&amp;L36)</f>
        <v>0</v>
      </c>
      <c r="M38" s="9">
        <f>COUNTIFS(List!$D:$D,$C$2&amp;$F$2&amp;$I$2&amp;M36)</f>
        <v>0</v>
      </c>
      <c r="N38" s="9">
        <f>COUNTIFS(List!$D:$D,$C$2&amp;$F$2&amp;$I$2&amp;N36)</f>
        <v>0</v>
      </c>
      <c r="O38" s="9">
        <f>COUNTIFS(List!$D:$D,$C$2&amp;$F$2&amp;$I$2&amp;O36)</f>
        <v>0</v>
      </c>
      <c r="P38" s="9">
        <f>COUNTIFS(List!$D:$D,$C$2&amp;$F$2&amp;$I$2&amp;P36)</f>
        <v>0</v>
      </c>
      <c r="Q38" s="9">
        <f>COUNTIFS(List!$D:$D,$C$2&amp;$F$2&amp;$I$2&amp;Q36)</f>
        <v>0</v>
      </c>
      <c r="R38" s="9">
        <f>COUNTIFS(List!$D:$D,$C$2&amp;$F$2&amp;$I$2&amp;R36)</f>
        <v>0</v>
      </c>
      <c r="S38" s="9">
        <f>COUNTIFS(List!$D:$D,$C$2&amp;$F$2&amp;$I$2&amp;S36)</f>
        <v>0</v>
      </c>
      <c r="T38" s="9">
        <f>COUNTIFS(List!$D:$D,$C$2&amp;$F$2&amp;$I$2&amp;T36)</f>
        <v>0</v>
      </c>
      <c r="U38" s="9">
        <f>COUNTIFS(List!$D:$D,$C$2&amp;$F$2&amp;$I$2&amp;U36)</f>
        <v>0</v>
      </c>
      <c r="V38" s="9">
        <f>COUNTIFS(List!$D:$D,$C$2&amp;$F$2&amp;$I$2&amp;V36)</f>
        <v>0</v>
      </c>
      <c r="W38" s="9">
        <f>COUNTIFS(List!$D:$D,$C$2&amp;$F$2&amp;$I$2&amp;W36)</f>
        <v>0</v>
      </c>
      <c r="X38" s="9">
        <f>COUNTIFS(List!$D:$D,$C$2&amp;$F$2&amp;$I$2&amp;X36)</f>
        <v>0</v>
      </c>
      <c r="Y38" s="9">
        <f>COUNTIFS(List!$D:$D,$C$2&amp;$F$2&amp;$I$2&amp;Y36)</f>
        <v>0</v>
      </c>
      <c r="Z38" s="9">
        <f>COUNTIFS(List!$D:$D,$C$2&amp;$F$2&amp;$I$2&amp;Z36)</f>
        <v>0</v>
      </c>
      <c r="AA38" s="9">
        <f>COUNTIFS(List!$D:$D,$C$2&amp;$F$2&amp;$I$2&amp;AA36)</f>
        <v>0</v>
      </c>
      <c r="AB38" s="9">
        <f>COUNTIFS(List!$D:$D,$C$2&amp;$F$2&amp;$I$2&amp;AB36)</f>
        <v>0</v>
      </c>
      <c r="AC38" s="9">
        <f>COUNTIFS(List!$D:$D,$C$2&amp;$F$2&amp;$I$2&amp;AC36)</f>
        <v>0</v>
      </c>
      <c r="AD38" s="9">
        <f>COUNTIFS(List!$D:$D,$C$2&amp;$F$2&amp;$I$2&amp;AD36)</f>
        <v>0</v>
      </c>
      <c r="AE38" s="9">
        <f>COUNTIFS(List!$D:$D,$C$2&amp;$F$2&amp;$I$2&amp;AE36)</f>
        <v>0</v>
      </c>
      <c r="AF38" s="9">
        <f>COUNTIFS(List!$D:$D,$C$2&amp;$F$2&amp;$I$2&amp;AF36)</f>
        <v>0</v>
      </c>
    </row>
  </sheetData>
  <mergeCells count="6">
    <mergeCell ref="C1:D1"/>
    <mergeCell ref="F1:G1"/>
    <mergeCell ref="I1:J1"/>
    <mergeCell ref="C2:D2"/>
    <mergeCell ref="F2:G2"/>
    <mergeCell ref="I2:J2"/>
  </mergeCells>
  <conditionalFormatting sqref="B4:AF4 B7:AC7 B10:AF10 B13:AE13 B16:AF16 B19:AE19 B22:AF22 B25:AF25 B28:AE28 B31:AF31 B34:AE34 B37:AF37">
    <cfRule type="expression" dxfId="3" priority="96">
      <formula>OR(WEEKDAY(B3)=7,WEEKDAY(B3)=1)</formula>
    </cfRule>
  </conditionalFormatting>
  <conditionalFormatting sqref="B5:AF5 B8:AC8 B11:AF11 B14:AE14 B17:AE17 B20:AE20 B23:AF23 B26:AF26 B29:AE29 B32:AF32 B35:AE35 B38:AF38">
    <cfRule type="expression" dxfId="2" priority="1">
      <formula>B5&gt;1</formula>
    </cfRule>
    <cfRule type="expression" dxfId="1" priority="2">
      <formula>B5=1</formula>
    </cfRule>
    <cfRule type="expression" dxfId="0" priority="3">
      <formula>B5=0</formula>
    </cfRule>
  </conditionalFormatting>
  <dataValidations count="4">
    <dataValidation type="list" allowBlank="1" showInputMessage="1" showErrorMessage="1" sqref="A1" xr:uid="{00000000-0002-0000-0500-000000000000}">
      <formula1>"2019,2020,2021"</formula1>
    </dataValidation>
    <dataValidation type="list" allowBlank="1" showInputMessage="1" showErrorMessage="1" sqref="I2" xr:uid="{00000000-0002-0000-0500-000001000000}">
      <formula1>"Any,AWT, Turf"</formula1>
    </dataValidation>
    <dataValidation type="list" allowBlank="1" showInputMessage="1" showErrorMessage="1" sqref="C2" xr:uid="{00000000-0002-0000-0500-000002000000}">
      <formula1>"Any,North,Midlands,South"</formula1>
    </dataValidation>
    <dataValidation type="list" allowBlank="1" showInputMessage="1" showErrorMessage="1" sqref="F2" xr:uid="{00000000-0002-0000-0500-000003000000}">
      <formula1>"Flat, Jump"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6"/>
  <dimension ref="A1:A60"/>
  <sheetViews>
    <sheetView workbookViewId="0"/>
  </sheetViews>
  <sheetFormatPr defaultRowHeight="15" x14ac:dyDescent="0.25"/>
  <sheetData>
    <row r="1" spans="1:1" x14ac:dyDescent="0.25">
      <c r="A1" t="s">
        <v>68</v>
      </c>
    </row>
    <row r="2" spans="1:1" x14ac:dyDescent="0.25">
      <c r="A2" t="s">
        <v>55</v>
      </c>
    </row>
    <row r="3" spans="1:1" x14ac:dyDescent="0.25">
      <c r="A3" t="s">
        <v>28</v>
      </c>
    </row>
    <row r="4" spans="1:1" x14ac:dyDescent="0.25">
      <c r="A4" t="s">
        <v>64</v>
      </c>
    </row>
    <row r="5" spans="1:1" x14ac:dyDescent="0.25">
      <c r="A5" t="s">
        <v>79</v>
      </c>
    </row>
    <row r="6" spans="1:1" x14ac:dyDescent="0.25">
      <c r="A6" t="s">
        <v>77</v>
      </c>
    </row>
    <row r="7" spans="1:1" x14ac:dyDescent="0.25">
      <c r="A7" t="s">
        <v>82</v>
      </c>
    </row>
    <row r="8" spans="1:1" x14ac:dyDescent="0.25">
      <c r="A8" t="s">
        <v>63</v>
      </c>
    </row>
    <row r="9" spans="1:1" x14ac:dyDescent="0.25">
      <c r="A9" t="s">
        <v>92</v>
      </c>
    </row>
    <row r="10" spans="1:1" x14ac:dyDescent="0.25">
      <c r="A10" t="s">
        <v>8</v>
      </c>
    </row>
    <row r="11" spans="1:1" x14ac:dyDescent="0.25">
      <c r="A11" t="s">
        <v>73</v>
      </c>
    </row>
    <row r="12" spans="1:1" x14ac:dyDescent="0.25">
      <c r="A12" t="s">
        <v>15</v>
      </c>
    </row>
    <row r="13" spans="1:1" x14ac:dyDescent="0.25">
      <c r="A13" t="s">
        <v>54</v>
      </c>
    </row>
    <row r="14" spans="1:1" x14ac:dyDescent="0.25">
      <c r="A14" t="s">
        <v>88</v>
      </c>
    </row>
    <row r="15" spans="1:1" x14ac:dyDescent="0.25">
      <c r="A15" t="s">
        <v>59</v>
      </c>
    </row>
    <row r="16" spans="1:1" x14ac:dyDescent="0.25">
      <c r="A16" t="s">
        <v>83</v>
      </c>
    </row>
    <row r="17" spans="1:1" x14ac:dyDescent="0.25">
      <c r="A17" t="s">
        <v>18</v>
      </c>
    </row>
    <row r="18" spans="1:1" x14ac:dyDescent="0.25">
      <c r="A18" t="s">
        <v>20</v>
      </c>
    </row>
    <row r="19" spans="1:1" x14ac:dyDescent="0.25">
      <c r="A19" t="s">
        <v>65</v>
      </c>
    </row>
    <row r="20" spans="1:1" x14ac:dyDescent="0.25">
      <c r="A20" t="s">
        <v>58</v>
      </c>
    </row>
    <row r="21" spans="1:1" x14ac:dyDescent="0.25">
      <c r="A21" t="s">
        <v>85</v>
      </c>
    </row>
    <row r="22" spans="1:1" x14ac:dyDescent="0.25">
      <c r="A22" t="s">
        <v>86</v>
      </c>
    </row>
    <row r="23" spans="1:1" x14ac:dyDescent="0.25">
      <c r="A23" t="s">
        <v>56</v>
      </c>
    </row>
    <row r="24" spans="1:1" x14ac:dyDescent="0.25">
      <c r="A24" t="s">
        <v>61</v>
      </c>
    </row>
    <row r="25" spans="1:1" x14ac:dyDescent="0.25">
      <c r="A25" t="s">
        <v>67</v>
      </c>
    </row>
    <row r="26" spans="1:1" x14ac:dyDescent="0.25">
      <c r="A26" t="s">
        <v>45</v>
      </c>
    </row>
    <row r="27" spans="1:1" x14ac:dyDescent="0.25">
      <c r="A27" t="s">
        <v>50</v>
      </c>
    </row>
    <row r="28" spans="1:1" x14ac:dyDescent="0.25">
      <c r="A28" t="s">
        <v>47</v>
      </c>
    </row>
    <row r="29" spans="1:1" x14ac:dyDescent="0.25">
      <c r="A29" t="s">
        <v>44</v>
      </c>
    </row>
    <row r="30" spans="1:1" x14ac:dyDescent="0.25">
      <c r="A30" t="s">
        <v>36</v>
      </c>
    </row>
    <row r="31" spans="1:1" x14ac:dyDescent="0.25">
      <c r="A31" t="s">
        <v>52</v>
      </c>
    </row>
    <row r="32" spans="1:1" x14ac:dyDescent="0.25">
      <c r="A32" t="s">
        <v>53</v>
      </c>
    </row>
    <row r="33" spans="1:1" x14ac:dyDescent="0.25">
      <c r="A33" t="s">
        <v>22</v>
      </c>
    </row>
    <row r="34" spans="1:1" x14ac:dyDescent="0.25">
      <c r="A34" t="s">
        <v>51</v>
      </c>
    </row>
    <row r="35" spans="1:1" x14ac:dyDescent="0.25">
      <c r="A35" t="s">
        <v>31</v>
      </c>
    </row>
    <row r="36" spans="1:1" x14ac:dyDescent="0.25">
      <c r="A36" t="s">
        <v>76</v>
      </c>
    </row>
    <row r="37" spans="1:1" x14ac:dyDescent="0.25">
      <c r="A37" t="s">
        <v>75</v>
      </c>
    </row>
    <row r="38" spans="1:1" x14ac:dyDescent="0.25">
      <c r="A38" t="s">
        <v>72</v>
      </c>
    </row>
    <row r="39" spans="1:1" x14ac:dyDescent="0.25">
      <c r="A39" t="s">
        <v>84</v>
      </c>
    </row>
    <row r="40" spans="1:1" x14ac:dyDescent="0.25">
      <c r="A40" t="s">
        <v>41</v>
      </c>
    </row>
    <row r="41" spans="1:1" x14ac:dyDescent="0.25">
      <c r="A41" t="s">
        <v>71</v>
      </c>
    </row>
    <row r="42" spans="1:1" x14ac:dyDescent="0.25">
      <c r="A42" t="s">
        <v>69</v>
      </c>
    </row>
    <row r="43" spans="1:1" x14ac:dyDescent="0.25">
      <c r="A43" t="s">
        <v>78</v>
      </c>
    </row>
    <row r="44" spans="1:1" x14ac:dyDescent="0.25">
      <c r="A44" t="s">
        <v>87</v>
      </c>
    </row>
    <row r="45" spans="1:1" x14ac:dyDescent="0.25">
      <c r="A45" t="s">
        <v>38</v>
      </c>
    </row>
    <row r="46" spans="1:1" x14ac:dyDescent="0.25">
      <c r="A46" t="s">
        <v>46</v>
      </c>
    </row>
    <row r="47" spans="1:1" x14ac:dyDescent="0.25">
      <c r="A47" t="s">
        <v>23</v>
      </c>
    </row>
    <row r="48" spans="1:1" x14ac:dyDescent="0.25">
      <c r="A48" t="s">
        <v>66</v>
      </c>
    </row>
    <row r="49" spans="1:1" x14ac:dyDescent="0.25">
      <c r="A49" t="s">
        <v>57</v>
      </c>
    </row>
    <row r="50" spans="1:1" x14ac:dyDescent="0.25">
      <c r="A50" t="s">
        <v>74</v>
      </c>
    </row>
    <row r="51" spans="1:1" x14ac:dyDescent="0.25">
      <c r="A51" t="s">
        <v>62</v>
      </c>
    </row>
    <row r="52" spans="1:1" x14ac:dyDescent="0.25">
      <c r="A52" t="s">
        <v>60</v>
      </c>
    </row>
    <row r="53" spans="1:1" x14ac:dyDescent="0.25">
      <c r="A53" t="s">
        <v>48</v>
      </c>
    </row>
    <row r="54" spans="1:1" x14ac:dyDescent="0.25">
      <c r="A54" t="s">
        <v>49</v>
      </c>
    </row>
    <row r="55" spans="1:1" x14ac:dyDescent="0.25">
      <c r="A55" t="s">
        <v>39</v>
      </c>
    </row>
    <row r="56" spans="1:1" x14ac:dyDescent="0.25">
      <c r="A56" t="s">
        <v>70</v>
      </c>
    </row>
    <row r="57" spans="1:1" x14ac:dyDescent="0.25">
      <c r="A57" t="s">
        <v>43</v>
      </c>
    </row>
    <row r="58" spans="1:1" x14ac:dyDescent="0.25">
      <c r="A58" t="s">
        <v>91</v>
      </c>
    </row>
    <row r="59" spans="1:1" x14ac:dyDescent="0.25">
      <c r="A59" t="s">
        <v>81</v>
      </c>
    </row>
    <row r="60" spans="1:1" x14ac:dyDescent="0.25">
      <c r="A60" t="s">
        <v>90</v>
      </c>
    </row>
  </sheetData>
  <sortState xmlns:xlrd2="http://schemas.microsoft.com/office/spreadsheetml/2017/richdata2" ref="A1:A62">
    <sortCondition ref="A1:A62"/>
  </sortState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5954377F509384EB7BBEE91CED061D8" ma:contentTypeVersion="15" ma:contentTypeDescription="Create a new document." ma:contentTypeScope="" ma:versionID="f68f0c4ab7b847ced7591bc3f9242e5a">
  <xsd:schema xmlns:xsd="http://www.w3.org/2001/XMLSchema" xmlns:xs="http://www.w3.org/2001/XMLSchema" xmlns:p="http://schemas.microsoft.com/office/2006/metadata/properties" xmlns:ns2="15154f03-d91d-47f1-933d-84dfe01248bb" xmlns:ns3="b2ac5108-26fe-4130-a4c6-60ca9e817ca1" targetNamespace="http://schemas.microsoft.com/office/2006/metadata/properties" ma:root="true" ma:fieldsID="c0ee8c1af666b1479ad7d823acc5a65f" ns2:_="" ns3:_="">
    <xsd:import namespace="15154f03-d91d-47f1-933d-84dfe01248bb"/>
    <xsd:import namespace="b2ac5108-26fe-4130-a4c6-60ca9e817ca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LengthInSeconds" minOccurs="0"/>
                <xsd:element ref="ns2:MediaServiceDateTaken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154f03-d91d-47f1-933d-84dfe01248b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LengthInSeconds" ma:index="1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1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b1fb2e29-3c21-4747-9664-0433452461a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2ac5108-26fe-4130-a4c6-60ca9e817ca1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0f47e346-07f2-464d-884a-a71e1185ddc1}" ma:internalName="TaxCatchAll" ma:showField="CatchAllData" ma:web="b2ac5108-26fe-4130-a4c6-60ca9e817ca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5154f03-d91d-47f1-933d-84dfe01248bb">
      <Terms xmlns="http://schemas.microsoft.com/office/infopath/2007/PartnerControls"/>
    </lcf76f155ced4ddcb4097134ff3c332f>
    <TaxCatchAll xmlns="b2ac5108-26fe-4130-a4c6-60ca9e817ca1" xsi:nil="true"/>
  </documentManagement>
</p:properties>
</file>

<file path=customXml/itemProps1.xml><?xml version="1.0" encoding="utf-8"?>
<ds:datastoreItem xmlns:ds="http://schemas.openxmlformats.org/officeDocument/2006/customXml" ds:itemID="{EAD9E0DC-FCC0-4041-BA9D-B3B04E75D0D9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CCC90C99-696E-4504-834C-960C361BC48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5154f03-d91d-47f1-933d-84dfe01248bb"/>
    <ds:schemaRef ds:uri="b2ac5108-26fe-4130-a4c6-60ca9e817ca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E49CE367-5B66-4C77-8F78-F81B51F70B6A}">
  <ds:schemaRefs>
    <ds:schemaRef ds:uri="b2ac5108-26fe-4130-a4c6-60ca9e817ca1"/>
    <ds:schemaRef ds:uri="http://purl.org/dc/terms/"/>
    <ds:schemaRef ds:uri="http://schemas.openxmlformats.org/package/2006/metadata/core-properties"/>
    <ds:schemaRef ds:uri="http://schemas.microsoft.com/office/2006/documentManagement/types"/>
    <ds:schemaRef ds:uri="15154f03-d91d-47f1-933d-84dfe01248bb"/>
    <ds:schemaRef ds:uri="http://purl.org/dc/elements/1.1/"/>
    <ds:schemaRef ds:uri="http://schemas.microsoft.com/office/2006/metadata/properties"/>
    <ds:schemaRef ds:uri="http://schemas.microsoft.com/office/infopath/2007/PartnerControls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List</vt:lpstr>
      <vt:lpstr>Turf only</vt:lpstr>
      <vt:lpstr>WTX courses</vt:lpstr>
      <vt:lpstr>Fixture list</vt:lpstr>
      <vt:lpstr>2020</vt:lpstr>
      <vt:lpstr>check</vt:lpstr>
      <vt:lpstr>by region</vt:lpstr>
      <vt:lpstr>details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Jack Connor</dc:creator>
  <cp:lastModifiedBy>Mike Maher</cp:lastModifiedBy>
  <cp:lastPrinted>2019-05-08T11:02:57Z</cp:lastPrinted>
  <dcterms:created xsi:type="dcterms:W3CDTF">2018-05-08T09:31:29Z</dcterms:created>
  <dcterms:modified xsi:type="dcterms:W3CDTF">2023-01-20T11:37:28Z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0x010100C5954377F509384EB7BBEE91CED061D8</vt:lpwstr>
  </property>
  <property fmtid="{D5CDD505-2E9C-101B-9397-08002B2CF9AE}" pid="3" name="Order">
    <vt:r8>1391400</vt:r8>
  </property>
  <property fmtid="{D5CDD505-2E9C-101B-9397-08002B2CF9AE}" pid="4" name="MediaServiceImageTags">
    <vt:lpwstr/>
  </property>
</Properties>
</file>